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INNerGen\이너젠 Dropbox\이주연\외부사업관리 tool\"/>
    </mc:Choice>
  </mc:AlternateContent>
  <xr:revisionPtr revIDLastSave="0" documentId="13_ncr:1_{D5869810-7A6E-4BEF-AFD6-08BC23207F0B}" xr6:coauthVersionLast="47" xr6:coauthVersionMax="47" xr10:uidLastSave="{00000000-0000-0000-0000-000000000000}"/>
  <bookViews>
    <workbookView xWindow="-7800" yWindow="-21720" windowWidth="51840" windowHeight="21120" tabRatio="927" activeTab="7" xr2:uid="{00000000-000D-0000-FFFF-FFFF00000000}"/>
  </bookViews>
  <sheets>
    <sheet name="지침" sheetId="18" r:id="rId1"/>
    <sheet name="검토기준" sheetId="15" r:id="rId2"/>
    <sheet name="통계" sheetId="8" r:id="rId3"/>
    <sheet name="(비공개)국내평가" sheetId="1" r:id="rId4"/>
    <sheet name="(비공개)국내인증" sheetId="4" r:id="rId5"/>
    <sheet name="(비공개)국외평가" sheetId="2" r:id="rId6"/>
    <sheet name="(비공개)국외인증" sheetId="6" r:id="rId7"/>
    <sheet name="외부사업 비공개승인관리_국내" sheetId="19" r:id="rId8"/>
    <sheet name="인증실적 비공개승인관리_국내" sheetId="20" r:id="rId9"/>
    <sheet name="국내평가(ORS)" sheetId="17" r:id="rId10"/>
    <sheet name="국내인증(ORS)" sheetId="12" r:id="rId11"/>
    <sheet name="국외평가(ORS)" sheetId="11" r:id="rId12"/>
    <sheet name="국외인증(ORS)" sheetId="13" r:id="rId13"/>
    <sheet name="참고(타부문 검토사례)" sheetId="7" r:id="rId14"/>
    <sheet name="국내평가(ORS_타부문포함)" sheetId="9" r:id="rId15"/>
    <sheet name="tool 이력" sheetId="16" r:id="rId16"/>
    <sheet name="Sheet1" sheetId="14" state="hidden" r:id="rId17"/>
  </sheets>
  <definedNames>
    <definedName name="_xlnm._FilterDatabase" localSheetId="4" hidden="1">'(비공개)국내인증'!$A$2:$AN$128</definedName>
    <definedName name="_xlnm._FilterDatabase" localSheetId="3" hidden="1">'(비공개)국내평가'!$A$2:$AE$108</definedName>
    <definedName name="_xlnm._FilterDatabase" localSheetId="6" hidden="1">'(비공개)국외인증'!$A$1:$AH$1</definedName>
    <definedName name="_xlnm._FilterDatabase" localSheetId="5" hidden="1">'(비공개)국외평가'!$A$1:$AG$1</definedName>
    <definedName name="_xlnm._FilterDatabase" localSheetId="10" hidden="1">'국내인증(ORS)'!$A$2:$BI$2</definedName>
    <definedName name="_xlnm._FilterDatabase" localSheetId="9" hidden="1">'국내평가(ORS)'!$A$2:$BM$1255</definedName>
    <definedName name="_xlnm._FilterDatabase" localSheetId="14" hidden="1">'국내평가(ORS_타부문포함)'!$A$1:$BG$1</definedName>
    <definedName name="_xlnm._FilterDatabase" localSheetId="12" hidden="1">'국외인증(ORS)'!$A$2:$BA$2</definedName>
    <definedName name="_xlnm._FilterDatabase" localSheetId="11" hidden="1">'국외평가(ORS)'!$A$2:$AX$2</definedName>
    <definedName name="_xlnm._FilterDatabase" localSheetId="7" hidden="1">'외부사업 비공개승인관리_국내'!$A$1:$H$107</definedName>
    <definedName name="_xlnm._FilterDatabase" localSheetId="8" hidden="1">'인증실적 비공개승인관리_국내'!$A$1:$N$124</definedName>
    <definedName name="_xlnm._FilterDatabase" localSheetId="13" hidden="1">'참고(타부문 검토사례)'!$A$6:$M$196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5" i="20" l="1"/>
  <c r="N126" i="20"/>
  <c r="N127" i="20"/>
  <c r="M125" i="20"/>
  <c r="M126" i="20"/>
  <c r="M127" i="20"/>
  <c r="A125" i="20"/>
  <c r="A126" i="20"/>
  <c r="A127" i="20"/>
  <c r="A1256" i="17"/>
  <c r="B1256" i="17"/>
  <c r="A1257" i="17"/>
  <c r="B1257" i="17"/>
  <c r="A1258" i="17"/>
  <c r="B1258" i="17"/>
  <c r="A1259" i="17"/>
  <c r="B1259" i="17"/>
  <c r="A1260" i="17"/>
  <c r="B1260" i="17"/>
  <c r="A1261" i="17"/>
  <c r="B1261" i="17"/>
  <c r="A1262" i="17"/>
  <c r="B1262" i="17"/>
  <c r="A1263" i="17"/>
  <c r="B1263" i="17"/>
  <c r="A1264" i="17"/>
  <c r="B1264" i="17"/>
  <c r="A1265" i="17"/>
  <c r="B1265" i="17"/>
  <c r="A1266" i="17"/>
  <c r="B1266" i="17"/>
  <c r="A1267" i="17"/>
  <c r="B1267" i="17"/>
  <c r="A1268" i="17"/>
  <c r="B1268" i="17"/>
  <c r="A1269" i="17"/>
  <c r="B1269" i="17"/>
  <c r="A1270" i="17"/>
  <c r="B1270" i="17"/>
  <c r="A1271" i="17"/>
  <c r="B1271" i="17"/>
  <c r="A1272" i="17"/>
  <c r="B1272" i="17"/>
  <c r="A1273" i="17"/>
  <c r="B1273" i="17"/>
  <c r="A1274" i="17"/>
  <c r="B1274" i="17"/>
  <c r="A1275" i="17"/>
  <c r="B1275" i="17"/>
  <c r="A1276" i="17"/>
  <c r="B1276" i="17"/>
  <c r="A1277" i="17"/>
  <c r="B1277" i="17"/>
  <c r="A1278" i="17"/>
  <c r="B1278" i="17"/>
  <c r="A1279" i="17"/>
  <c r="B1279" i="17"/>
  <c r="A1280" i="17"/>
  <c r="B1280" i="17"/>
  <c r="A1281" i="17"/>
  <c r="B1281" i="17"/>
  <c r="A1282" i="17"/>
  <c r="B1282" i="17"/>
  <c r="A1283" i="17"/>
  <c r="B1283" i="17"/>
  <c r="A1284" i="17"/>
  <c r="B1284" i="17"/>
  <c r="A1285" i="17"/>
  <c r="B1285" i="17"/>
  <c r="A1286" i="17"/>
  <c r="B1286" i="17"/>
  <c r="A1287" i="17"/>
  <c r="B1287" i="17"/>
  <c r="A1288" i="17"/>
  <c r="B1288" i="17"/>
  <c r="A1289" i="17"/>
  <c r="B1289" i="17"/>
  <c r="A1290" i="17"/>
  <c r="B1290" i="17"/>
  <c r="A1291" i="17"/>
  <c r="B1291" i="17"/>
  <c r="A1292" i="17"/>
  <c r="B1292" i="17"/>
  <c r="A1293" i="17"/>
  <c r="B1293" i="17"/>
  <c r="A1294" i="17"/>
  <c r="B1294" i="17"/>
  <c r="A1295" i="17"/>
  <c r="B1295" i="17"/>
  <c r="A1296" i="17"/>
  <c r="B1296" i="17"/>
  <c r="A1297" i="17"/>
  <c r="B1297" i="17"/>
  <c r="A1298" i="17"/>
  <c r="B1298" i="17"/>
  <c r="A1299" i="17"/>
  <c r="B1299" i="17"/>
  <c r="A1300" i="17"/>
  <c r="B1300" i="17"/>
  <c r="A1301" i="17"/>
  <c r="B1301" i="17"/>
  <c r="A1302" i="17"/>
  <c r="B1302" i="17"/>
  <c r="A1303" i="17"/>
  <c r="B1303" i="17"/>
  <c r="A1304" i="17"/>
  <c r="B1304" i="17"/>
  <c r="A1305" i="17"/>
  <c r="B1305" i="17"/>
  <c r="A1306" i="17"/>
  <c r="B1306" i="17"/>
  <c r="A1307" i="17"/>
  <c r="B1307" i="17"/>
  <c r="A1308" i="17"/>
  <c r="B1308" i="17"/>
  <c r="A1309" i="17"/>
  <c r="B1309" i="17"/>
  <c r="A1310" i="17"/>
  <c r="B1310" i="17"/>
  <c r="A1311" i="17"/>
  <c r="B1311" i="17"/>
  <c r="A1312" i="17"/>
  <c r="B1312" i="17"/>
  <c r="A1313" i="17"/>
  <c r="B1313" i="17"/>
  <c r="A1314" i="17"/>
  <c r="B1314" i="17"/>
  <c r="A1315" i="17"/>
  <c r="B1315" i="17"/>
  <c r="A1316" i="17"/>
  <c r="B1316" i="17"/>
  <c r="A1317" i="17"/>
  <c r="B1317" i="17"/>
  <c r="A1318" i="17"/>
  <c r="B1318" i="17"/>
  <c r="A1319" i="17"/>
  <c r="B1319" i="17"/>
  <c r="A1320" i="17"/>
  <c r="B1320" i="17"/>
  <c r="A1321" i="17"/>
  <c r="B1321" i="17"/>
  <c r="A1322" i="17"/>
  <c r="B1322" i="17"/>
  <c r="A1323" i="17"/>
  <c r="B1323" i="17"/>
  <c r="A1324" i="17"/>
  <c r="B1324" i="17"/>
  <c r="A1325" i="17"/>
  <c r="B1325" i="17"/>
  <c r="A1326" i="17"/>
  <c r="B1326" i="17"/>
  <c r="A1327" i="17"/>
  <c r="B1327" i="17"/>
  <c r="A1328" i="17"/>
  <c r="B1328" i="17"/>
  <c r="A1329" i="17"/>
  <c r="B1329" i="17"/>
  <c r="A1330" i="17"/>
  <c r="B1330" i="17"/>
  <c r="A1331" i="17"/>
  <c r="B1331" i="17"/>
  <c r="A1332" i="17"/>
  <c r="B1332" i="17"/>
  <c r="A1333" i="17"/>
  <c r="B1333" i="17"/>
  <c r="A1334" i="17"/>
  <c r="B1334" i="17"/>
  <c r="A1335" i="17"/>
  <c r="B1335" i="17"/>
  <c r="A1336" i="17"/>
  <c r="B1336" i="17"/>
  <c r="A1337" i="17"/>
  <c r="B1337" i="17"/>
  <c r="A1338" i="17"/>
  <c r="B1338" i="17"/>
  <c r="A1339" i="17"/>
  <c r="B1339" i="17"/>
  <c r="A1340" i="17"/>
  <c r="B1340" i="17"/>
  <c r="A1341" i="17"/>
  <c r="B1341" i="17"/>
  <c r="A1342" i="17"/>
  <c r="B1342" i="17"/>
  <c r="A1343" i="17"/>
  <c r="B1343" i="17"/>
  <c r="A1344" i="17"/>
  <c r="B1344" i="17"/>
  <c r="A1345" i="17"/>
  <c r="B1345" i="17"/>
  <c r="A1346" i="17"/>
  <c r="B1346" i="17"/>
  <c r="A1347" i="17"/>
  <c r="B1347" i="17"/>
  <c r="A1348" i="17"/>
  <c r="B1348" i="17"/>
  <c r="A1349" i="17"/>
  <c r="B1349" i="17"/>
  <c r="A1350" i="17"/>
  <c r="B1350" i="17"/>
  <c r="A1351" i="17"/>
  <c r="B1351" i="17"/>
  <c r="A1352" i="17"/>
  <c r="B1352" i="17"/>
  <c r="A1353" i="17"/>
  <c r="B1353" i="17"/>
  <c r="A1354" i="17"/>
  <c r="B1354" i="17"/>
  <c r="A1355" i="17"/>
  <c r="B1355" i="17"/>
  <c r="A1356" i="17"/>
  <c r="B1356" i="17"/>
  <c r="A1357" i="17"/>
  <c r="B1357" i="17"/>
  <c r="A1358" i="17"/>
  <c r="B1358" i="17"/>
  <c r="A1359" i="17"/>
  <c r="B1359" i="17"/>
  <c r="A1360" i="17"/>
  <c r="B1360" i="17"/>
  <c r="A1361" i="17"/>
  <c r="B1361" i="17"/>
  <c r="A1362" i="17"/>
  <c r="B1362" i="17"/>
  <c r="A1363" i="17"/>
  <c r="B1363" i="17"/>
  <c r="A1364" i="17"/>
  <c r="B1364" i="17"/>
  <c r="A1365" i="17"/>
  <c r="B1365" i="17"/>
  <c r="M3" i="20"/>
  <c r="N3" i="20"/>
  <c r="M4" i="20"/>
  <c r="N4" i="20"/>
  <c r="M5" i="20"/>
  <c r="N5" i="20"/>
  <c r="M6" i="20"/>
  <c r="N6" i="20"/>
  <c r="M7" i="20"/>
  <c r="N7" i="20"/>
  <c r="M8" i="20"/>
  <c r="N8" i="20"/>
  <c r="M9" i="20"/>
  <c r="N9" i="20"/>
  <c r="M10" i="20"/>
  <c r="N10" i="20"/>
  <c r="M11" i="20"/>
  <c r="N11" i="20"/>
  <c r="M12" i="20"/>
  <c r="N12" i="20"/>
  <c r="M13" i="20"/>
  <c r="N13" i="20"/>
  <c r="M14" i="20"/>
  <c r="N14" i="20"/>
  <c r="M15" i="20"/>
  <c r="N15" i="20"/>
  <c r="M16" i="20"/>
  <c r="N16" i="20"/>
  <c r="M17" i="20"/>
  <c r="N17" i="20"/>
  <c r="M18" i="20"/>
  <c r="N18" i="20"/>
  <c r="M19" i="20"/>
  <c r="N19" i="20"/>
  <c r="M20" i="20"/>
  <c r="N20" i="20"/>
  <c r="M21" i="20"/>
  <c r="N21" i="20"/>
  <c r="M22" i="20"/>
  <c r="N22" i="20"/>
  <c r="M23" i="20"/>
  <c r="N23" i="20"/>
  <c r="M24" i="20"/>
  <c r="N24" i="20"/>
  <c r="M25" i="20"/>
  <c r="N25" i="20"/>
  <c r="M26" i="20"/>
  <c r="N26" i="20"/>
  <c r="M27" i="20"/>
  <c r="N27" i="20"/>
  <c r="M28" i="20"/>
  <c r="N28" i="20"/>
  <c r="M29" i="20"/>
  <c r="N29" i="20"/>
  <c r="M30" i="20"/>
  <c r="N30" i="20"/>
  <c r="M31" i="20"/>
  <c r="N31" i="20"/>
  <c r="M32" i="20"/>
  <c r="N32" i="20"/>
  <c r="M33" i="20"/>
  <c r="N33" i="20"/>
  <c r="M34" i="20"/>
  <c r="N34" i="20"/>
  <c r="M35" i="20"/>
  <c r="N35" i="20"/>
  <c r="M36" i="20"/>
  <c r="N36" i="20"/>
  <c r="M37" i="20"/>
  <c r="N37" i="20"/>
  <c r="M38" i="20"/>
  <c r="N38" i="20"/>
  <c r="M39" i="20"/>
  <c r="N39" i="20"/>
  <c r="M40" i="20"/>
  <c r="N40" i="20"/>
  <c r="M41" i="20"/>
  <c r="N41" i="20"/>
  <c r="M42" i="20"/>
  <c r="N42" i="20"/>
  <c r="M43" i="20"/>
  <c r="N43" i="20"/>
  <c r="M44" i="20"/>
  <c r="N44" i="20"/>
  <c r="M45" i="20"/>
  <c r="N45" i="20"/>
  <c r="M46" i="20"/>
  <c r="N46" i="20"/>
  <c r="M47" i="20"/>
  <c r="N47" i="20"/>
  <c r="M48" i="20"/>
  <c r="N48" i="20"/>
  <c r="M49" i="20"/>
  <c r="N49" i="20"/>
  <c r="M50" i="20"/>
  <c r="N50" i="20"/>
  <c r="M51" i="20"/>
  <c r="N51" i="20"/>
  <c r="M52" i="20"/>
  <c r="N52" i="20"/>
  <c r="M53" i="20"/>
  <c r="N53" i="20"/>
  <c r="M54" i="20"/>
  <c r="N54" i="20"/>
  <c r="M55" i="20"/>
  <c r="N55" i="20"/>
  <c r="M56" i="20"/>
  <c r="N56" i="20"/>
  <c r="M57" i="20"/>
  <c r="N57" i="20"/>
  <c r="M58" i="20"/>
  <c r="N58" i="20"/>
  <c r="M59" i="20"/>
  <c r="N59" i="20"/>
  <c r="M60" i="20"/>
  <c r="N60" i="20"/>
  <c r="M61" i="20"/>
  <c r="N61" i="20"/>
  <c r="M62" i="20"/>
  <c r="N62" i="20"/>
  <c r="M63" i="20"/>
  <c r="N63" i="20"/>
  <c r="M64" i="20"/>
  <c r="N64" i="20"/>
  <c r="M65" i="20"/>
  <c r="N65" i="20"/>
  <c r="M66" i="20"/>
  <c r="N66" i="20"/>
  <c r="M67" i="20"/>
  <c r="N67" i="20"/>
  <c r="M68" i="20"/>
  <c r="N68" i="20"/>
  <c r="M69" i="20"/>
  <c r="N69" i="20"/>
  <c r="M70" i="20"/>
  <c r="N70" i="20"/>
  <c r="M71" i="20"/>
  <c r="N71" i="20"/>
  <c r="M72" i="20"/>
  <c r="N72" i="20"/>
  <c r="M73" i="20"/>
  <c r="N73" i="20"/>
  <c r="M74" i="20"/>
  <c r="N74" i="20"/>
  <c r="M75" i="20"/>
  <c r="N75" i="20"/>
  <c r="M76" i="20"/>
  <c r="N76" i="20"/>
  <c r="M77" i="20"/>
  <c r="N77" i="20"/>
  <c r="M78" i="20"/>
  <c r="N78" i="20"/>
  <c r="M79" i="20"/>
  <c r="N79" i="20"/>
  <c r="M80" i="20"/>
  <c r="N80" i="20"/>
  <c r="M81" i="20"/>
  <c r="N81" i="20"/>
  <c r="M82" i="20"/>
  <c r="N82" i="20"/>
  <c r="M83" i="20"/>
  <c r="N83" i="20"/>
  <c r="M84" i="20"/>
  <c r="N84" i="20"/>
  <c r="M85" i="20"/>
  <c r="N85" i="20"/>
  <c r="M86" i="20"/>
  <c r="N86" i="20"/>
  <c r="M87" i="20"/>
  <c r="N87" i="20"/>
  <c r="M88" i="20"/>
  <c r="N88" i="20"/>
  <c r="M89" i="20"/>
  <c r="N89" i="20"/>
  <c r="M90" i="20"/>
  <c r="N90" i="20"/>
  <c r="M91" i="20"/>
  <c r="N91" i="20"/>
  <c r="M92" i="20"/>
  <c r="N92" i="20"/>
  <c r="M93" i="20"/>
  <c r="N93" i="20"/>
  <c r="M94" i="20"/>
  <c r="N94" i="20"/>
  <c r="M95" i="20"/>
  <c r="N95" i="20"/>
  <c r="M96" i="20"/>
  <c r="N96" i="20"/>
  <c r="M97" i="20"/>
  <c r="N97" i="20"/>
  <c r="M98" i="20"/>
  <c r="N98" i="20"/>
  <c r="M99" i="20"/>
  <c r="N99" i="20"/>
  <c r="M100" i="20"/>
  <c r="N100" i="20"/>
  <c r="M101" i="20"/>
  <c r="N101" i="20"/>
  <c r="M102" i="20"/>
  <c r="N102" i="20"/>
  <c r="M103" i="20"/>
  <c r="N103" i="20"/>
  <c r="M104" i="20"/>
  <c r="N104" i="20"/>
  <c r="M105" i="20"/>
  <c r="N105" i="20"/>
  <c r="M106" i="20"/>
  <c r="N106" i="20"/>
  <c r="M107" i="20"/>
  <c r="N107" i="20"/>
  <c r="M108" i="20"/>
  <c r="N108" i="20"/>
  <c r="M109" i="20"/>
  <c r="N109" i="20"/>
  <c r="M110" i="20"/>
  <c r="N110" i="20"/>
  <c r="M111" i="20"/>
  <c r="N111" i="20"/>
  <c r="M112" i="20"/>
  <c r="N112" i="20"/>
  <c r="M113" i="20"/>
  <c r="N113" i="20"/>
  <c r="M114" i="20"/>
  <c r="N114" i="20"/>
  <c r="M115" i="20"/>
  <c r="N115" i="20"/>
  <c r="M116" i="20"/>
  <c r="N116" i="20"/>
  <c r="M117" i="20"/>
  <c r="N117" i="20"/>
  <c r="M118" i="20"/>
  <c r="N118" i="20"/>
  <c r="M119" i="20"/>
  <c r="N119" i="20"/>
  <c r="M120" i="20"/>
  <c r="N120" i="20"/>
  <c r="M121" i="20"/>
  <c r="N121" i="20"/>
  <c r="M122" i="20"/>
  <c r="N122" i="20"/>
  <c r="M123" i="20"/>
  <c r="N123" i="20"/>
  <c r="M124" i="20"/>
  <c r="N124" i="20"/>
  <c r="N2" i="20"/>
  <c r="M2" i="20"/>
  <c r="A2" i="20" s="1"/>
  <c r="A3" i="20"/>
  <c r="A4" i="20"/>
  <c r="A5" i="20"/>
  <c r="A6" i="20"/>
  <c r="A7" i="20"/>
  <c r="A8" i="20"/>
  <c r="A9" i="20"/>
  <c r="A10" i="20"/>
  <c r="A11" i="20"/>
  <c r="A12" i="20"/>
  <c r="A13" i="20"/>
  <c r="A14" i="20"/>
  <c r="A15" i="20"/>
  <c r="A16" i="20"/>
  <c r="A17" i="20"/>
  <c r="A18" i="20"/>
  <c r="A19" i="20"/>
  <c r="A20" i="20"/>
  <c r="A21" i="20"/>
  <c r="A22" i="20"/>
  <c r="A23" i="20"/>
  <c r="A24"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B726" i="12"/>
  <c r="A726" i="12" s="1"/>
  <c r="B727" i="12"/>
  <c r="A727" i="12" s="1"/>
  <c r="B728" i="12"/>
  <c r="A728" i="12" s="1"/>
  <c r="B729" i="12"/>
  <c r="A729" i="12" s="1"/>
  <c r="B730" i="12"/>
  <c r="A730" i="12" s="1"/>
  <c r="B731" i="12"/>
  <c r="A731" i="12" s="1"/>
  <c r="B732" i="12"/>
  <c r="A732" i="12" s="1"/>
  <c r="B733" i="12"/>
  <c r="A733" i="12" s="1"/>
  <c r="B734" i="12"/>
  <c r="A734" i="12" s="1"/>
  <c r="B735" i="12"/>
  <c r="A735" i="12" s="1"/>
  <c r="B736" i="12"/>
  <c r="A736" i="12" s="1"/>
  <c r="B737" i="12"/>
  <c r="A737" i="12" s="1"/>
  <c r="B738" i="12"/>
  <c r="A738" i="12" s="1"/>
  <c r="A739" i="12"/>
  <c r="B739" i="12"/>
  <c r="B740" i="12"/>
  <c r="A740" i="12" s="1"/>
  <c r="B741" i="12"/>
  <c r="A741" i="12" s="1"/>
  <c r="B742" i="12"/>
  <c r="A742" i="12" s="1"/>
  <c r="B743" i="12"/>
  <c r="A743" i="12" s="1"/>
  <c r="B744" i="12"/>
  <c r="A744" i="12" s="1"/>
  <c r="B745" i="12"/>
  <c r="A745" i="12" s="1"/>
  <c r="B746" i="12"/>
  <c r="A746" i="12" s="1"/>
  <c r="B747" i="12"/>
  <c r="A747" i="12" s="1"/>
  <c r="B748" i="12"/>
  <c r="A748" i="12" s="1"/>
  <c r="B749" i="12"/>
  <c r="A749" i="12" s="1"/>
  <c r="B750" i="12"/>
  <c r="A750" i="12" s="1"/>
  <c r="B751" i="12"/>
  <c r="A751" i="12" s="1"/>
  <c r="B752" i="12"/>
  <c r="A752" i="12" s="1"/>
  <c r="A753" i="12"/>
  <c r="B753" i="12"/>
  <c r="A754" i="12"/>
  <c r="B754" i="12"/>
  <c r="B755" i="12"/>
  <c r="A755" i="12" s="1"/>
  <c r="B756" i="12"/>
  <c r="A756" i="12" s="1"/>
  <c r="B757" i="12"/>
  <c r="A757" i="12" s="1"/>
  <c r="B758" i="12"/>
  <c r="A758" i="12" s="1"/>
  <c r="B759" i="12"/>
  <c r="A759" i="12" s="1"/>
  <c r="B760" i="12"/>
  <c r="A760" i="12" s="1"/>
  <c r="B761" i="12"/>
  <c r="A761" i="12" s="1"/>
  <c r="B762" i="12"/>
  <c r="A762" i="12" s="1"/>
  <c r="B763" i="12"/>
  <c r="A763" i="12" s="1"/>
  <c r="B764" i="12"/>
  <c r="A764" i="12" s="1"/>
  <c r="B765" i="12"/>
  <c r="A765" i="12" s="1"/>
  <c r="B766" i="12"/>
  <c r="A766" i="12" s="1"/>
  <c r="B767" i="12"/>
  <c r="A767" i="12" s="1"/>
  <c r="B768" i="12"/>
  <c r="A768" i="12" s="1"/>
  <c r="B769" i="12"/>
  <c r="A769" i="12" s="1"/>
  <c r="B770" i="12"/>
  <c r="A770" i="12" s="1"/>
  <c r="B771" i="12"/>
  <c r="A771" i="12" s="1"/>
  <c r="B772" i="12"/>
  <c r="A772" i="12" s="1"/>
  <c r="B773" i="12"/>
  <c r="A773" i="12" s="1"/>
  <c r="B774" i="12"/>
  <c r="A774" i="12" s="1"/>
  <c r="B775" i="12"/>
  <c r="A775" i="12" s="1"/>
  <c r="B776" i="12"/>
  <c r="A776" i="12" s="1"/>
  <c r="B777" i="12"/>
  <c r="A777" i="12" s="1"/>
  <c r="B778" i="12"/>
  <c r="A778" i="12" s="1"/>
  <c r="B779" i="12"/>
  <c r="A779" i="12" s="1"/>
  <c r="B780" i="12"/>
  <c r="A780" i="12" s="1"/>
  <c r="A781" i="12"/>
  <c r="B781" i="12"/>
  <c r="B782" i="12"/>
  <c r="A782" i="12" s="1"/>
  <c r="B783" i="12"/>
  <c r="A783" i="12" s="1"/>
  <c r="B784" i="12"/>
  <c r="A784" i="12" s="1"/>
  <c r="A785" i="12"/>
  <c r="B785" i="12"/>
  <c r="B786" i="12"/>
  <c r="A786" i="12" s="1"/>
  <c r="B787" i="12"/>
  <c r="A787" i="12" s="1"/>
  <c r="B788" i="12"/>
  <c r="A788" i="12" s="1"/>
  <c r="A789" i="12"/>
  <c r="B789" i="12"/>
  <c r="B790" i="12"/>
  <c r="A790" i="12" s="1"/>
  <c r="B791" i="12"/>
  <c r="A791" i="12" s="1"/>
  <c r="B792" i="12"/>
  <c r="A792" i="12" s="1"/>
  <c r="B793" i="12"/>
  <c r="A793" i="12" s="1"/>
  <c r="B794" i="12"/>
  <c r="A794" i="12" s="1"/>
  <c r="B795" i="12"/>
  <c r="A795" i="12" s="1"/>
  <c r="A796" i="12"/>
  <c r="B796" i="12"/>
  <c r="B797" i="12"/>
  <c r="A797" i="12" s="1"/>
  <c r="B798" i="12"/>
  <c r="A798" i="12" s="1"/>
  <c r="B799" i="12"/>
  <c r="A799" i="12" s="1"/>
  <c r="B800" i="12"/>
  <c r="A800" i="12" s="1"/>
  <c r="B801" i="12"/>
  <c r="A801" i="12" s="1"/>
  <c r="B802" i="12"/>
  <c r="A802" i="12" s="1"/>
  <c r="B803" i="12"/>
  <c r="A803" i="12" s="1"/>
  <c r="B804" i="12"/>
  <c r="A804" i="12" s="1"/>
  <c r="B805" i="12"/>
  <c r="A805" i="12" s="1"/>
  <c r="B806" i="12"/>
  <c r="A806" i="12" s="1"/>
  <c r="B807" i="12"/>
  <c r="A807" i="12" s="1"/>
  <c r="B808" i="12"/>
  <c r="A808" i="12" s="1"/>
  <c r="B809" i="12"/>
  <c r="A809" i="12" s="1"/>
  <c r="B810" i="12"/>
  <c r="A810" i="12" s="1"/>
  <c r="B811" i="12"/>
  <c r="A811" i="12" s="1"/>
  <c r="B812" i="12"/>
  <c r="A812" i="12" s="1"/>
  <c r="B813" i="12"/>
  <c r="A813" i="12" s="1"/>
  <c r="B814" i="12"/>
  <c r="A814" i="12" s="1"/>
  <c r="B815" i="12"/>
  <c r="A815" i="12" s="1"/>
  <c r="B816" i="12"/>
  <c r="A816" i="12" s="1"/>
  <c r="B817" i="12"/>
  <c r="A817" i="12" s="1"/>
  <c r="B818" i="12"/>
  <c r="A818" i="12" s="1"/>
  <c r="B819" i="12"/>
  <c r="A819" i="12" s="1"/>
  <c r="B820" i="12"/>
  <c r="A820" i="12" s="1"/>
  <c r="B821" i="12"/>
  <c r="A821" i="12" s="1"/>
  <c r="B822" i="12"/>
  <c r="A822" i="12" s="1"/>
  <c r="B823" i="12"/>
  <c r="A823" i="12" s="1"/>
  <c r="B824" i="12"/>
  <c r="A824" i="12" s="1"/>
  <c r="B825" i="12"/>
  <c r="A825" i="12" s="1"/>
  <c r="B826" i="12"/>
  <c r="A826" i="12" s="1"/>
  <c r="B827" i="12"/>
  <c r="A827" i="12" s="1"/>
  <c r="B828" i="12"/>
  <c r="A828" i="12" s="1"/>
  <c r="B829" i="12"/>
  <c r="A829" i="12" s="1"/>
  <c r="B830" i="12"/>
  <c r="A830" i="12" s="1"/>
  <c r="B831" i="12"/>
  <c r="A831" i="12" s="1"/>
  <c r="B832" i="12"/>
  <c r="A832" i="12" s="1"/>
  <c r="B833" i="12"/>
  <c r="A833" i="12" s="1"/>
  <c r="A1253" i="17"/>
  <c r="B1253" i="17"/>
  <c r="A1254" i="17"/>
  <c r="B1254" i="17"/>
  <c r="A1255" i="17"/>
  <c r="B1255" i="17"/>
  <c r="A122" i="20" l="1"/>
  <c r="A123" i="20"/>
  <c r="A124" i="20"/>
  <c r="B725" i="12" l="1"/>
  <c r="A725" i="12" s="1"/>
  <c r="B723" i="12" l="1"/>
  <c r="A723" i="12" s="1"/>
  <c r="B724" i="12"/>
  <c r="A724" i="12" s="1"/>
  <c r="B722" i="12" l="1"/>
  <c r="A722" i="12" s="1"/>
  <c r="A1246" i="17"/>
  <c r="B1246" i="17"/>
  <c r="A1247" i="17"/>
  <c r="B1247" i="17"/>
  <c r="A1248" i="17"/>
  <c r="B1248" i="17"/>
  <c r="A1249" i="17"/>
  <c r="B1249" i="17"/>
  <c r="A1250" i="17"/>
  <c r="B1250" i="17"/>
  <c r="A1251" i="17"/>
  <c r="B1251" i="17"/>
  <c r="A1252" i="17"/>
  <c r="B1252" i="17"/>
  <c r="L19" i="8"/>
  <c r="I196" i="7" l="1"/>
  <c r="I195" i="7"/>
  <c r="I189" i="7"/>
  <c r="I188" i="7"/>
  <c r="I187" i="7"/>
  <c r="I186" i="7"/>
  <c r="I182" i="7"/>
  <c r="I181" i="7"/>
  <c r="I180" i="7"/>
  <c r="I179" i="7"/>
  <c r="I174" i="7"/>
  <c r="I173" i="7"/>
  <c r="I169" i="7"/>
  <c r="I168" i="7"/>
  <c r="I163" i="7"/>
  <c r="I158" i="7"/>
  <c r="I156" i="7"/>
  <c r="I139" i="7"/>
  <c r="I138" i="7"/>
  <c r="I137" i="7"/>
  <c r="I136" i="7"/>
  <c r="I135" i="7"/>
  <c r="I134" i="7"/>
  <c r="I133" i="7"/>
  <c r="I132" i="7"/>
  <c r="I131" i="7"/>
  <c r="I130" i="7"/>
  <c r="I129" i="7"/>
  <c r="I128" i="7"/>
  <c r="I127" i="7"/>
  <c r="I126" i="7"/>
  <c r="I125" i="7"/>
  <c r="I124" i="7"/>
  <c r="I123" i="7"/>
  <c r="I122" i="7"/>
  <c r="I121" i="7"/>
  <c r="I120" i="7"/>
  <c r="I117" i="7"/>
  <c r="I116" i="7"/>
  <c r="I115" i="7"/>
  <c r="I114" i="7"/>
  <c r="I113" i="7"/>
  <c r="I112" i="7"/>
  <c r="I111" i="7"/>
  <c r="I110" i="7"/>
  <c r="I109" i="7"/>
  <c r="I108" i="7"/>
  <c r="I107" i="7"/>
  <c r="I104" i="7"/>
  <c r="I103" i="7"/>
  <c r="I102" i="7"/>
  <c r="I101" i="7"/>
  <c r="I100" i="7"/>
  <c r="I88" i="7"/>
  <c r="I87" i="7"/>
  <c r="I86" i="7"/>
  <c r="I85" i="7"/>
  <c r="I84" i="7"/>
  <c r="I82" i="7"/>
  <c r="I76" i="7"/>
  <c r="I75" i="7"/>
  <c r="I74" i="7"/>
  <c r="I73" i="7"/>
  <c r="I72" i="7"/>
  <c r="I70" i="7"/>
  <c r="I69" i="7"/>
  <c r="I68" i="7"/>
  <c r="I67" i="7"/>
  <c r="I66" i="7"/>
  <c r="I65" i="7"/>
  <c r="I64" i="7"/>
  <c r="I53" i="7"/>
  <c r="I48" i="7"/>
  <c r="I45" i="7"/>
  <c r="I44" i="7"/>
  <c r="I43" i="7"/>
  <c r="I39" i="7"/>
  <c r="I38" i="7"/>
  <c r="I34" i="7"/>
  <c r="I33" i="7"/>
  <c r="I32" i="7"/>
  <c r="I31" i="7"/>
  <c r="I30" i="7"/>
  <c r="I29" i="7"/>
  <c r="I23" i="7"/>
  <c r="I22" i="7"/>
  <c r="I19" i="7"/>
  <c r="I13" i="7"/>
  <c r="I12" i="7"/>
  <c r="I11" i="7"/>
  <c r="I10" i="7"/>
  <c r="I9" i="7"/>
  <c r="I8" i="7"/>
  <c r="I7" i="7"/>
  <c r="A681" i="13"/>
  <c r="A680" i="13"/>
  <c r="A679" i="13"/>
  <c r="A678" i="13"/>
  <c r="A677" i="13"/>
  <c r="A676" i="13"/>
  <c r="A675" i="13"/>
  <c r="A674" i="13"/>
  <c r="A673" i="13"/>
  <c r="A672" i="13"/>
  <c r="A671" i="13"/>
  <c r="A670" i="13"/>
  <c r="A669" i="13"/>
  <c r="A668" i="13"/>
  <c r="A667" i="13"/>
  <c r="A666" i="13"/>
  <c r="A665" i="13"/>
  <c r="A664" i="13"/>
  <c r="A663" i="13"/>
  <c r="A662" i="13"/>
  <c r="A661" i="13"/>
  <c r="A660" i="13"/>
  <c r="A659" i="13"/>
  <c r="A658" i="13"/>
  <c r="A657" i="13"/>
  <c r="A656" i="13"/>
  <c r="A655" i="13"/>
  <c r="A654" i="13"/>
  <c r="A653" i="13"/>
  <c r="A652" i="13"/>
  <c r="A651" i="13"/>
  <c r="A650" i="13"/>
  <c r="A649" i="13"/>
  <c r="A648" i="13"/>
  <c r="A647" i="13"/>
  <c r="A646" i="13"/>
  <c r="A645" i="13"/>
  <c r="A644" i="13"/>
  <c r="A643" i="13"/>
  <c r="A642" i="13"/>
  <c r="A641" i="13"/>
  <c r="A640" i="13"/>
  <c r="A639" i="13"/>
  <c r="A638" i="13"/>
  <c r="A637" i="13"/>
  <c r="A636" i="13"/>
  <c r="A635" i="13"/>
  <c r="A634" i="13"/>
  <c r="A633" i="13"/>
  <c r="A632" i="13"/>
  <c r="A631" i="13"/>
  <c r="A630" i="13"/>
  <c r="A629" i="13"/>
  <c r="A628" i="13"/>
  <c r="A627" i="13"/>
  <c r="A626" i="13"/>
  <c r="A625" i="13"/>
  <c r="A624" i="13"/>
  <c r="A623" i="13"/>
  <c r="A622" i="13"/>
  <c r="A621" i="13"/>
  <c r="A620" i="13"/>
  <c r="A619" i="13"/>
  <c r="A618" i="13"/>
  <c r="A617" i="13"/>
  <c r="A616" i="13"/>
  <c r="A615" i="13"/>
  <c r="A614" i="13"/>
  <c r="A613" i="13"/>
  <c r="A612" i="13"/>
  <c r="A611" i="13"/>
  <c r="A610" i="13"/>
  <c r="A609" i="13"/>
  <c r="A608" i="13"/>
  <c r="A607" i="13"/>
  <c r="A606" i="13"/>
  <c r="A605" i="13"/>
  <c r="A604" i="13"/>
  <c r="A603" i="13"/>
  <c r="A602" i="13"/>
  <c r="A601" i="13"/>
  <c r="A600" i="13"/>
  <c r="A599" i="13"/>
  <c r="A598" i="13"/>
  <c r="A597" i="13"/>
  <c r="A596" i="13"/>
  <c r="A595" i="13"/>
  <c r="A594" i="13"/>
  <c r="A593" i="13"/>
  <c r="A592" i="13"/>
  <c r="A591" i="13"/>
  <c r="A590" i="13"/>
  <c r="A589" i="13"/>
  <c r="A588" i="13"/>
  <c r="A587" i="13"/>
  <c r="A586" i="13"/>
  <c r="A585" i="13"/>
  <c r="A584" i="13"/>
  <c r="A583" i="13"/>
  <c r="A582" i="13"/>
  <c r="A581" i="13"/>
  <c r="A580" i="13"/>
  <c r="A579" i="13"/>
  <c r="A578" i="13"/>
  <c r="A577" i="13"/>
  <c r="A576" i="13"/>
  <c r="A575" i="13"/>
  <c r="A574" i="13"/>
  <c r="A573" i="13"/>
  <c r="A572" i="13"/>
  <c r="A571" i="13"/>
  <c r="A570" i="13"/>
  <c r="A569" i="13"/>
  <c r="A568" i="13"/>
  <c r="A567" i="13"/>
  <c r="A566" i="13"/>
  <c r="A565" i="13"/>
  <c r="A564" i="13"/>
  <c r="A563" i="13"/>
  <c r="A562" i="13"/>
  <c r="A561" i="13"/>
  <c r="A560" i="13"/>
  <c r="A559" i="13"/>
  <c r="A558" i="13"/>
  <c r="A557" i="13"/>
  <c r="A556" i="13"/>
  <c r="A555" i="13"/>
  <c r="A554" i="13"/>
  <c r="A553" i="13"/>
  <c r="A552" i="13"/>
  <c r="A551" i="13"/>
  <c r="A550" i="13"/>
  <c r="A549" i="13"/>
  <c r="A548" i="13"/>
  <c r="A547" i="13"/>
  <c r="A546" i="13"/>
  <c r="A545" i="13"/>
  <c r="A544" i="13"/>
  <c r="A543" i="13"/>
  <c r="A542" i="13"/>
  <c r="A541" i="13"/>
  <c r="A540" i="13"/>
  <c r="A539" i="13"/>
  <c r="A538" i="13"/>
  <c r="A537" i="13"/>
  <c r="A536" i="13"/>
  <c r="A535" i="13"/>
  <c r="A534" i="13"/>
  <c r="A533" i="13"/>
  <c r="A532" i="13"/>
  <c r="A531" i="13"/>
  <c r="A530" i="13"/>
  <c r="A529" i="13"/>
  <c r="A528" i="13"/>
  <c r="A527" i="13"/>
  <c r="A526" i="13"/>
  <c r="A525" i="13"/>
  <c r="A524" i="13"/>
  <c r="A523" i="13"/>
  <c r="A522" i="13"/>
  <c r="A521" i="13"/>
  <c r="A520" i="13"/>
  <c r="A519" i="13"/>
  <c r="A518" i="13"/>
  <c r="A517" i="13"/>
  <c r="A516" i="13"/>
  <c r="A515" i="13"/>
  <c r="A514" i="13"/>
  <c r="A513" i="13"/>
  <c r="A512" i="13"/>
  <c r="A511" i="13"/>
  <c r="A510" i="13"/>
  <c r="A509" i="13"/>
  <c r="A508" i="13"/>
  <c r="A507" i="13"/>
  <c r="A506" i="13"/>
  <c r="A505" i="13"/>
  <c r="A504" i="13"/>
  <c r="A503" i="13"/>
  <c r="A502" i="13"/>
  <c r="A501" i="13"/>
  <c r="A500" i="13"/>
  <c r="A499" i="13"/>
  <c r="A498" i="13"/>
  <c r="A497" i="13"/>
  <c r="A496" i="13"/>
  <c r="A495" i="13"/>
  <c r="A494" i="13"/>
  <c r="A493" i="13"/>
  <c r="A492" i="13"/>
  <c r="A491" i="13"/>
  <c r="A490" i="13"/>
  <c r="A489" i="13"/>
  <c r="A488" i="13"/>
  <c r="A487" i="13"/>
  <c r="A486" i="13"/>
  <c r="A485" i="13"/>
  <c r="A484" i="13"/>
  <c r="A483" i="13"/>
  <c r="A482" i="13"/>
  <c r="A481" i="13"/>
  <c r="A480" i="13"/>
  <c r="A479" i="13"/>
  <c r="A478" i="13"/>
  <c r="A477" i="13"/>
  <c r="A476" i="13"/>
  <c r="A475" i="13"/>
  <c r="A474" i="13"/>
  <c r="A473" i="13"/>
  <c r="A472" i="13"/>
  <c r="A471" i="13"/>
  <c r="A470" i="13"/>
  <c r="A469" i="13"/>
  <c r="A468" i="13"/>
  <c r="A467" i="13"/>
  <c r="A466" i="13"/>
  <c r="A465" i="13"/>
  <c r="A464" i="13"/>
  <c r="A463" i="13"/>
  <c r="A462" i="13"/>
  <c r="A461" i="13"/>
  <c r="A460" i="13"/>
  <c r="A459" i="13"/>
  <c r="A458" i="13"/>
  <c r="A457" i="13"/>
  <c r="A456" i="13"/>
  <c r="A455" i="13"/>
  <c r="A454" i="13"/>
  <c r="A453" i="13"/>
  <c r="A452" i="13"/>
  <c r="A451" i="13"/>
  <c r="A450" i="13"/>
  <c r="A449" i="13"/>
  <c r="A448" i="13"/>
  <c r="A447" i="13"/>
  <c r="A446" i="13"/>
  <c r="A445" i="13"/>
  <c r="A444" i="13"/>
  <c r="A443" i="13"/>
  <c r="A442" i="13"/>
  <c r="A441" i="13"/>
  <c r="A440" i="13"/>
  <c r="A439" i="13"/>
  <c r="A438" i="13"/>
  <c r="A437" i="13"/>
  <c r="A436" i="13"/>
  <c r="A435" i="13"/>
  <c r="A434" i="13"/>
  <c r="A433" i="13"/>
  <c r="A432" i="13"/>
  <c r="A431" i="13"/>
  <c r="A430" i="13"/>
  <c r="A429" i="13"/>
  <c r="A428" i="13"/>
  <c r="A427" i="13"/>
  <c r="A426" i="13"/>
  <c r="A425" i="13"/>
  <c r="A424" i="13"/>
  <c r="A423" i="13"/>
  <c r="A422" i="13"/>
  <c r="A421" i="13"/>
  <c r="A420" i="13"/>
  <c r="A419" i="13"/>
  <c r="A418" i="13"/>
  <c r="A417" i="13"/>
  <c r="A416" i="13"/>
  <c r="A415" i="13"/>
  <c r="A414" i="13"/>
  <c r="A413" i="13"/>
  <c r="A412" i="13"/>
  <c r="A411" i="13"/>
  <c r="A410" i="13"/>
  <c r="A409" i="13"/>
  <c r="A408" i="13"/>
  <c r="A407" i="13"/>
  <c r="A406" i="13"/>
  <c r="A405" i="13"/>
  <c r="A404" i="13"/>
  <c r="A403" i="13"/>
  <c r="A402" i="13"/>
  <c r="A401" i="13"/>
  <c r="A400" i="13"/>
  <c r="A399" i="13"/>
  <c r="A398" i="13"/>
  <c r="A397" i="13"/>
  <c r="A396" i="13"/>
  <c r="A395" i="13"/>
  <c r="A394" i="13"/>
  <c r="A393" i="13"/>
  <c r="A392" i="13"/>
  <c r="A391" i="13"/>
  <c r="A390" i="13"/>
  <c r="A389" i="13"/>
  <c r="A388" i="13"/>
  <c r="A387" i="13"/>
  <c r="A386" i="13"/>
  <c r="A385" i="13"/>
  <c r="A384" i="13"/>
  <c r="A383" i="13"/>
  <c r="A382" i="13"/>
  <c r="A381" i="13"/>
  <c r="A380" i="13"/>
  <c r="A379" i="13"/>
  <c r="A378" i="13"/>
  <c r="A377" i="13"/>
  <c r="A376" i="13"/>
  <c r="A375" i="13"/>
  <c r="A374" i="13"/>
  <c r="A373" i="13"/>
  <c r="A372" i="13"/>
  <c r="A371" i="13"/>
  <c r="A370" i="13"/>
  <c r="A369" i="13"/>
  <c r="A368" i="13"/>
  <c r="A367" i="13"/>
  <c r="A366" i="13"/>
  <c r="A365" i="13"/>
  <c r="A364" i="13"/>
  <c r="A363" i="13"/>
  <c r="A362" i="13"/>
  <c r="A361" i="13"/>
  <c r="A360" i="13"/>
  <c r="A359" i="13"/>
  <c r="A358" i="13"/>
  <c r="A357" i="13"/>
  <c r="A356" i="13"/>
  <c r="A355" i="13"/>
  <c r="A354" i="13"/>
  <c r="A353" i="13"/>
  <c r="A352" i="13"/>
  <c r="A351" i="13"/>
  <c r="A350" i="13"/>
  <c r="A349" i="13"/>
  <c r="A348" i="13"/>
  <c r="A347" i="13"/>
  <c r="A346" i="13"/>
  <c r="A345" i="13"/>
  <c r="A344" i="13"/>
  <c r="A343" i="13"/>
  <c r="A342" i="13"/>
  <c r="A341" i="13"/>
  <c r="A340" i="13"/>
  <c r="A339" i="13"/>
  <c r="A338" i="13"/>
  <c r="A337" i="13"/>
  <c r="A336" i="13"/>
  <c r="A335" i="13"/>
  <c r="A334" i="13"/>
  <c r="A333" i="13"/>
  <c r="A332" i="13"/>
  <c r="A331" i="13"/>
  <c r="A330" i="13"/>
  <c r="A329" i="13"/>
  <c r="A328" i="13"/>
  <c r="A327" i="13"/>
  <c r="A326" i="13"/>
  <c r="A325" i="13"/>
  <c r="A324" i="13"/>
  <c r="A323" i="13"/>
  <c r="A322" i="13"/>
  <c r="A321" i="13"/>
  <c r="A320" i="13"/>
  <c r="A319" i="13"/>
  <c r="A318" i="13"/>
  <c r="A317" i="13"/>
  <c r="A316" i="13"/>
  <c r="A315" i="13"/>
  <c r="A314" i="13"/>
  <c r="A313" i="13"/>
  <c r="A312" i="13"/>
  <c r="A311" i="13"/>
  <c r="A310" i="13"/>
  <c r="A309" i="13"/>
  <c r="A308" i="13"/>
  <c r="A307" i="13"/>
  <c r="A306" i="13"/>
  <c r="A305" i="13"/>
  <c r="A304" i="13"/>
  <c r="A303" i="13"/>
  <c r="A302" i="13"/>
  <c r="A301" i="13"/>
  <c r="A300" i="13"/>
  <c r="A299" i="13"/>
  <c r="A298" i="13"/>
  <c r="A297" i="13"/>
  <c r="A296" i="13"/>
  <c r="A295" i="13"/>
  <c r="A294" i="13"/>
  <c r="A293" i="13"/>
  <c r="A292" i="13"/>
  <c r="A291" i="13"/>
  <c r="A290" i="13"/>
  <c r="A289" i="13"/>
  <c r="A288" i="13"/>
  <c r="A287" i="13"/>
  <c r="A286" i="13"/>
  <c r="A285" i="13"/>
  <c r="A284" i="13"/>
  <c r="A283" i="13"/>
  <c r="A282" i="13"/>
  <c r="A281" i="13"/>
  <c r="A280" i="13"/>
  <c r="A279" i="13"/>
  <c r="A278" i="13"/>
  <c r="A277" i="13"/>
  <c r="A276" i="13"/>
  <c r="A275" i="13"/>
  <c r="A274" i="13"/>
  <c r="A273" i="13"/>
  <c r="A272" i="13"/>
  <c r="A271" i="13"/>
  <c r="A270" i="13"/>
  <c r="A269" i="13"/>
  <c r="A268" i="13"/>
  <c r="A267" i="13"/>
  <c r="A266" i="13"/>
  <c r="A265" i="13"/>
  <c r="A264" i="13"/>
  <c r="A263" i="13"/>
  <c r="A262" i="13"/>
  <c r="A261" i="13"/>
  <c r="A260" i="13"/>
  <c r="A259" i="13"/>
  <c r="A258" i="13"/>
  <c r="A257" i="13"/>
  <c r="A256" i="13"/>
  <c r="A255" i="13"/>
  <c r="A254" i="13"/>
  <c r="A253" i="13"/>
  <c r="A252" i="13"/>
  <c r="A251" i="13"/>
  <c r="A250" i="13"/>
  <c r="A249" i="13"/>
  <c r="A248" i="13"/>
  <c r="A247" i="13"/>
  <c r="A246" i="13"/>
  <c r="A245" i="13"/>
  <c r="A244" i="13"/>
  <c r="A243" i="13"/>
  <c r="A242" i="13"/>
  <c r="A241" i="13"/>
  <c r="A240" i="13"/>
  <c r="A239" i="13"/>
  <c r="A238" i="13"/>
  <c r="A237" i="13"/>
  <c r="A236" i="13"/>
  <c r="A235" i="13"/>
  <c r="A234" i="13"/>
  <c r="A233" i="13"/>
  <c r="A232" i="13"/>
  <c r="A231" i="13"/>
  <c r="A230" i="13"/>
  <c r="A229" i="13"/>
  <c r="A228" i="13"/>
  <c r="A227" i="13"/>
  <c r="A226" i="13"/>
  <c r="A225" i="13"/>
  <c r="A224" i="13"/>
  <c r="A223" i="13"/>
  <c r="A222" i="13"/>
  <c r="A221" i="13"/>
  <c r="A220" i="13"/>
  <c r="A219" i="13"/>
  <c r="A218" i="13"/>
  <c r="A217" i="13"/>
  <c r="A216" i="13"/>
  <c r="A215" i="13"/>
  <c r="A214" i="13"/>
  <c r="A213" i="13"/>
  <c r="A212" i="13"/>
  <c r="A211" i="13"/>
  <c r="A210" i="13"/>
  <c r="A209" i="13"/>
  <c r="A208" i="13"/>
  <c r="A207" i="13"/>
  <c r="A206" i="13"/>
  <c r="A205" i="13"/>
  <c r="A204" i="13"/>
  <c r="A203" i="13"/>
  <c r="A202" i="13"/>
  <c r="A201" i="13"/>
  <c r="A200" i="13"/>
  <c r="A199" i="13"/>
  <c r="A198" i="13"/>
  <c r="A197" i="13"/>
  <c r="A196" i="13"/>
  <c r="A195" i="13"/>
  <c r="A194" i="13"/>
  <c r="A193" i="13"/>
  <c r="A192" i="13"/>
  <c r="A191" i="13"/>
  <c r="A190" i="13"/>
  <c r="A189" i="13"/>
  <c r="A188" i="13"/>
  <c r="A187" i="13"/>
  <c r="A186" i="13"/>
  <c r="A185" i="13"/>
  <c r="A184" i="13"/>
  <c r="A183" i="13"/>
  <c r="A182" i="13"/>
  <c r="A181" i="13"/>
  <c r="A180" i="13"/>
  <c r="A179" i="13"/>
  <c r="A178" i="13"/>
  <c r="A177" i="13"/>
  <c r="A176" i="13"/>
  <c r="A175" i="13"/>
  <c r="A174"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B307" i="11"/>
  <c r="A307" i="11"/>
  <c r="B306" i="11"/>
  <c r="A306" i="11"/>
  <c r="B305" i="11"/>
  <c r="A305" i="11"/>
  <c r="B304" i="11"/>
  <c r="A304" i="11"/>
  <c r="B303" i="11"/>
  <c r="A303" i="11"/>
  <c r="B302" i="11"/>
  <c r="A302" i="11"/>
  <c r="B301" i="11"/>
  <c r="A301" i="11"/>
  <c r="B300" i="11"/>
  <c r="A300" i="11"/>
  <c r="B299" i="11"/>
  <c r="A299" i="11"/>
  <c r="B298" i="11"/>
  <c r="A298" i="11"/>
  <c r="B297" i="11"/>
  <c r="A297" i="11"/>
  <c r="B296" i="11"/>
  <c r="A296" i="11"/>
  <c r="B295" i="11"/>
  <c r="A295" i="11"/>
  <c r="B294" i="11"/>
  <c r="A294" i="11"/>
  <c r="B293" i="11"/>
  <c r="A293" i="11"/>
  <c r="B292" i="11"/>
  <c r="A292" i="11"/>
  <c r="B291" i="11"/>
  <c r="A291" i="11"/>
  <c r="B290" i="11"/>
  <c r="A290" i="11"/>
  <c r="B289" i="11"/>
  <c r="A289" i="11"/>
  <c r="B288" i="11"/>
  <c r="A288" i="11"/>
  <c r="B287" i="11"/>
  <c r="A287" i="11"/>
  <c r="B286" i="11"/>
  <c r="A286" i="11"/>
  <c r="B285" i="11"/>
  <c r="A285" i="11"/>
  <c r="B284" i="11"/>
  <c r="A284" i="11"/>
  <c r="B283" i="11"/>
  <c r="A283" i="11"/>
  <c r="B282" i="11"/>
  <c r="A282" i="11"/>
  <c r="B281" i="11"/>
  <c r="A281" i="11"/>
  <c r="B280" i="11"/>
  <c r="A280" i="11"/>
  <c r="B279" i="11"/>
  <c r="A279" i="11"/>
  <c r="B278" i="11"/>
  <c r="A278" i="11"/>
  <c r="B277" i="11"/>
  <c r="A277" i="11"/>
  <c r="B276" i="11"/>
  <c r="A276" i="11"/>
  <c r="B275" i="11"/>
  <c r="A275" i="11"/>
  <c r="B274" i="11"/>
  <c r="A274" i="11"/>
  <c r="B273" i="11"/>
  <c r="A273" i="11"/>
  <c r="B272" i="11"/>
  <c r="A272" i="11"/>
  <c r="B271" i="11"/>
  <c r="A271" i="11"/>
  <c r="B270" i="11"/>
  <c r="A270" i="11"/>
  <c r="B269" i="11"/>
  <c r="A269" i="11"/>
  <c r="B268" i="11"/>
  <c r="A268" i="11"/>
  <c r="B267" i="11"/>
  <c r="A267" i="11"/>
  <c r="B266" i="11"/>
  <c r="A266" i="11"/>
  <c r="B265" i="11"/>
  <c r="A265" i="11"/>
  <c r="B264" i="11"/>
  <c r="A264" i="11"/>
  <c r="B263" i="11"/>
  <c r="A263" i="11"/>
  <c r="B262" i="11"/>
  <c r="A262" i="11"/>
  <c r="B261" i="11"/>
  <c r="A261" i="11"/>
  <c r="B260" i="11"/>
  <c r="A260" i="11"/>
  <c r="B259" i="11"/>
  <c r="A259" i="11"/>
  <c r="B258" i="11"/>
  <c r="A258" i="11"/>
  <c r="B257" i="11"/>
  <c r="A257" i="11"/>
  <c r="B256" i="11"/>
  <c r="A256" i="11"/>
  <c r="B255" i="11"/>
  <c r="A255" i="11"/>
  <c r="B254" i="11"/>
  <c r="A254" i="11"/>
  <c r="B253" i="11"/>
  <c r="A253" i="11"/>
  <c r="B252" i="11"/>
  <c r="A252" i="11"/>
  <c r="B251" i="11"/>
  <c r="A251" i="11"/>
  <c r="B250" i="11"/>
  <c r="A250" i="11"/>
  <c r="B249" i="11"/>
  <c r="A249" i="11"/>
  <c r="B248" i="11"/>
  <c r="A248" i="11"/>
  <c r="B247" i="11"/>
  <c r="A247" i="11"/>
  <c r="B246" i="11"/>
  <c r="A246" i="11"/>
  <c r="B245" i="11"/>
  <c r="A245" i="11"/>
  <c r="B244" i="11"/>
  <c r="A244" i="11"/>
  <c r="B243" i="11"/>
  <c r="A243" i="11"/>
  <c r="B242" i="11"/>
  <c r="A242" i="11"/>
  <c r="B241" i="11"/>
  <c r="A241" i="11"/>
  <c r="B240" i="11"/>
  <c r="A240" i="11"/>
  <c r="B239" i="11"/>
  <c r="A239" i="11"/>
  <c r="B238" i="11"/>
  <c r="A238" i="11"/>
  <c r="B237" i="11"/>
  <c r="A237" i="11"/>
  <c r="B236" i="11"/>
  <c r="A236" i="11"/>
  <c r="B235" i="11"/>
  <c r="A235" i="11"/>
  <c r="B234" i="11"/>
  <c r="A234" i="11"/>
  <c r="B233" i="11"/>
  <c r="A233" i="11"/>
  <c r="B232" i="11"/>
  <c r="A232" i="11"/>
  <c r="B231" i="11"/>
  <c r="A231" i="11"/>
  <c r="B230" i="11"/>
  <c r="A230" i="11"/>
  <c r="B229" i="11"/>
  <c r="A229" i="11"/>
  <c r="B228" i="11"/>
  <c r="A228" i="11"/>
  <c r="B227" i="11"/>
  <c r="A227" i="11"/>
  <c r="B226" i="11"/>
  <c r="A226" i="11"/>
  <c r="B225" i="11"/>
  <c r="A225" i="11"/>
  <c r="B224" i="11"/>
  <c r="A224" i="11"/>
  <c r="B223" i="11"/>
  <c r="A223" i="11"/>
  <c r="B222" i="11"/>
  <c r="A222" i="11"/>
  <c r="B221" i="11"/>
  <c r="A221" i="11"/>
  <c r="B220" i="11"/>
  <c r="A220" i="11"/>
  <c r="B219" i="11"/>
  <c r="A219" i="11"/>
  <c r="B218" i="11"/>
  <c r="A218" i="11"/>
  <c r="B217" i="11"/>
  <c r="A217" i="11"/>
  <c r="B216" i="11"/>
  <c r="A216" i="11"/>
  <c r="B215" i="11"/>
  <c r="A215" i="11"/>
  <c r="B214" i="11"/>
  <c r="A214" i="11"/>
  <c r="B213" i="11"/>
  <c r="A213" i="11"/>
  <c r="B212" i="11"/>
  <c r="A212" i="11"/>
  <c r="B211" i="11"/>
  <c r="A211" i="11"/>
  <c r="B210" i="11"/>
  <c r="A210" i="11"/>
  <c r="B209" i="11"/>
  <c r="A209" i="11"/>
  <c r="B208" i="11"/>
  <c r="A208" i="11"/>
  <c r="B207" i="11"/>
  <c r="A207" i="11"/>
  <c r="B206" i="11"/>
  <c r="A206" i="11"/>
  <c r="B205" i="11"/>
  <c r="A205" i="11"/>
  <c r="B204" i="11"/>
  <c r="A204" i="11"/>
  <c r="B203" i="11"/>
  <c r="A203" i="11"/>
  <c r="B202" i="11"/>
  <c r="A202" i="11"/>
  <c r="B201" i="11"/>
  <c r="A201" i="11"/>
  <c r="B200" i="11"/>
  <c r="A200" i="11"/>
  <c r="B199" i="11"/>
  <c r="A199" i="11"/>
  <c r="B198" i="11"/>
  <c r="A198" i="11"/>
  <c r="B197" i="11"/>
  <c r="A197" i="11"/>
  <c r="B196" i="11"/>
  <c r="A196" i="11"/>
  <c r="B195" i="11"/>
  <c r="A195" i="11"/>
  <c r="B194" i="11"/>
  <c r="A194" i="11"/>
  <c r="B193" i="11"/>
  <c r="A193" i="11"/>
  <c r="B192" i="11"/>
  <c r="A192" i="11"/>
  <c r="B191" i="11"/>
  <c r="A191" i="11"/>
  <c r="B190" i="11"/>
  <c r="A190" i="11"/>
  <c r="B189" i="11"/>
  <c r="A189" i="11"/>
  <c r="B188" i="11"/>
  <c r="A188" i="11"/>
  <c r="B187" i="11"/>
  <c r="A187" i="11"/>
  <c r="B186" i="11"/>
  <c r="A186" i="11"/>
  <c r="B185" i="11"/>
  <c r="A185" i="11"/>
  <c r="B184" i="11"/>
  <c r="A184" i="11"/>
  <c r="B183" i="11"/>
  <c r="A183" i="11"/>
  <c r="B182" i="11"/>
  <c r="A182" i="11"/>
  <c r="B181" i="11"/>
  <c r="A181" i="11"/>
  <c r="B180" i="11"/>
  <c r="A180" i="11"/>
  <c r="B179" i="11"/>
  <c r="A179" i="11"/>
  <c r="B178" i="11"/>
  <c r="A178" i="11"/>
  <c r="B177" i="11"/>
  <c r="A177" i="11"/>
  <c r="B176" i="11"/>
  <c r="A176" i="11"/>
  <c r="B175" i="11"/>
  <c r="A175" i="11"/>
  <c r="B174" i="11"/>
  <c r="A174" i="11"/>
  <c r="B173" i="11"/>
  <c r="A173" i="11"/>
  <c r="B172" i="11"/>
  <c r="A172" i="11"/>
  <c r="B171" i="11"/>
  <c r="A171" i="11"/>
  <c r="B170" i="11"/>
  <c r="A170" i="11"/>
  <c r="B169" i="11"/>
  <c r="A169" i="11"/>
  <c r="B168" i="11"/>
  <c r="A168" i="11"/>
  <c r="B167" i="11"/>
  <c r="A167" i="11"/>
  <c r="B166" i="11"/>
  <c r="A166" i="11"/>
  <c r="B165" i="11"/>
  <c r="A165" i="11"/>
  <c r="B164" i="11"/>
  <c r="A164" i="11"/>
  <c r="B163" i="11"/>
  <c r="A163" i="11"/>
  <c r="B162" i="11"/>
  <c r="A162" i="11"/>
  <c r="B161" i="11"/>
  <c r="A161" i="11"/>
  <c r="B160" i="11"/>
  <c r="A160" i="11"/>
  <c r="B159" i="11"/>
  <c r="A159" i="11"/>
  <c r="B158" i="11"/>
  <c r="A158" i="11"/>
  <c r="B157" i="11"/>
  <c r="A157" i="11"/>
  <c r="B156" i="11"/>
  <c r="A156" i="11"/>
  <c r="B155" i="11"/>
  <c r="A155" i="11"/>
  <c r="B154" i="11"/>
  <c r="A154" i="11"/>
  <c r="B153" i="11"/>
  <c r="A153" i="11"/>
  <c r="B152" i="11"/>
  <c r="A152" i="11"/>
  <c r="B151" i="11"/>
  <c r="A151" i="11"/>
  <c r="B150" i="11"/>
  <c r="A150" i="11"/>
  <c r="B149" i="11"/>
  <c r="A149" i="11"/>
  <c r="B148" i="11"/>
  <c r="A148" i="11"/>
  <c r="B147" i="11"/>
  <c r="A147" i="11"/>
  <c r="B146" i="11"/>
  <c r="A146" i="11"/>
  <c r="B145" i="11"/>
  <c r="A145" i="11"/>
  <c r="B144" i="11"/>
  <c r="A144" i="11"/>
  <c r="B143" i="11"/>
  <c r="A143" i="11"/>
  <c r="B142" i="11"/>
  <c r="A142" i="11"/>
  <c r="B141" i="11"/>
  <c r="A141" i="11"/>
  <c r="B140" i="11"/>
  <c r="A140" i="11"/>
  <c r="B139" i="11"/>
  <c r="A139" i="11"/>
  <c r="B138" i="11"/>
  <c r="A138" i="11"/>
  <c r="B137" i="11"/>
  <c r="A137" i="11"/>
  <c r="B136" i="11"/>
  <c r="A136" i="11"/>
  <c r="B135" i="11"/>
  <c r="A135" i="11"/>
  <c r="B134" i="11"/>
  <c r="A134" i="11"/>
  <c r="B133" i="11"/>
  <c r="A133" i="11"/>
  <c r="B132" i="11"/>
  <c r="A132" i="11"/>
  <c r="B131" i="11"/>
  <c r="A131" i="11"/>
  <c r="B130" i="11"/>
  <c r="A130" i="11"/>
  <c r="B129" i="11"/>
  <c r="A129" i="11"/>
  <c r="B128" i="11"/>
  <c r="A128" i="11"/>
  <c r="B127" i="11"/>
  <c r="A127" i="11"/>
  <c r="B126" i="11"/>
  <c r="A126" i="11"/>
  <c r="B125" i="11"/>
  <c r="A125" i="11"/>
  <c r="B124" i="11"/>
  <c r="A124" i="11"/>
  <c r="B123" i="11"/>
  <c r="A123" i="11"/>
  <c r="B122" i="11"/>
  <c r="A122" i="11"/>
  <c r="B121" i="11"/>
  <c r="A121" i="11"/>
  <c r="B120" i="11"/>
  <c r="A120" i="11"/>
  <c r="B119" i="11"/>
  <c r="A119" i="11"/>
  <c r="B118" i="11"/>
  <c r="A118" i="11"/>
  <c r="B117" i="11"/>
  <c r="A117" i="11"/>
  <c r="B116" i="11"/>
  <c r="A116" i="11"/>
  <c r="B115" i="11"/>
  <c r="A115" i="11"/>
  <c r="B114" i="11"/>
  <c r="A114" i="11"/>
  <c r="B113" i="11"/>
  <c r="A113" i="11"/>
  <c r="B112" i="11"/>
  <c r="A112" i="11"/>
  <c r="B111" i="11"/>
  <c r="A111" i="11"/>
  <c r="B110" i="11"/>
  <c r="A110" i="11"/>
  <c r="B109" i="11"/>
  <c r="A109" i="11"/>
  <c r="B108" i="11"/>
  <c r="A108" i="11"/>
  <c r="B107" i="11"/>
  <c r="A107" i="11"/>
  <c r="B106" i="11"/>
  <c r="A106" i="11"/>
  <c r="B105" i="11"/>
  <c r="A105" i="11"/>
  <c r="B104" i="11"/>
  <c r="A104" i="11"/>
  <c r="B103" i="11"/>
  <c r="A103" i="11"/>
  <c r="B102" i="11"/>
  <c r="A102" i="11"/>
  <c r="B101" i="11"/>
  <c r="A101" i="11"/>
  <c r="B100" i="11"/>
  <c r="A100" i="11"/>
  <c r="B99" i="11"/>
  <c r="A99" i="11"/>
  <c r="B98" i="11"/>
  <c r="A98" i="11"/>
  <c r="B97" i="11"/>
  <c r="A97" i="11"/>
  <c r="B96" i="11"/>
  <c r="A96" i="11"/>
  <c r="B95" i="11"/>
  <c r="A95" i="11"/>
  <c r="B94" i="11"/>
  <c r="A94" i="11"/>
  <c r="B93" i="11"/>
  <c r="A93" i="11"/>
  <c r="B92" i="11"/>
  <c r="A92" i="11"/>
  <c r="B91" i="11"/>
  <c r="A91" i="11"/>
  <c r="B90" i="11"/>
  <c r="A90" i="11"/>
  <c r="B89" i="11"/>
  <c r="A89" i="11"/>
  <c r="B88" i="11"/>
  <c r="A88" i="11"/>
  <c r="B87" i="11"/>
  <c r="A87" i="11"/>
  <c r="B86" i="11"/>
  <c r="A86" i="11"/>
  <c r="B85" i="11"/>
  <c r="A85" i="11"/>
  <c r="B84" i="11"/>
  <c r="A84" i="11"/>
  <c r="B83" i="11"/>
  <c r="A83" i="11"/>
  <c r="B82" i="11"/>
  <c r="A82" i="11"/>
  <c r="B81" i="11"/>
  <c r="A81" i="11"/>
  <c r="B80" i="11"/>
  <c r="A80" i="11"/>
  <c r="B79" i="11"/>
  <c r="A79" i="11"/>
  <c r="B78" i="11"/>
  <c r="A78" i="11"/>
  <c r="B77" i="11"/>
  <c r="A77" i="11"/>
  <c r="B76" i="11"/>
  <c r="A76" i="11"/>
  <c r="B75" i="11"/>
  <c r="A75" i="11"/>
  <c r="B74" i="11"/>
  <c r="A74" i="11"/>
  <c r="B73" i="11"/>
  <c r="A73" i="11"/>
  <c r="B72" i="11"/>
  <c r="A72" i="11"/>
  <c r="B71" i="11"/>
  <c r="A71" i="11"/>
  <c r="B70" i="11"/>
  <c r="A70" i="11"/>
  <c r="B69" i="11"/>
  <c r="A69" i="11"/>
  <c r="B68" i="11"/>
  <c r="A68" i="11"/>
  <c r="B67" i="11"/>
  <c r="A67" i="11"/>
  <c r="B66" i="11"/>
  <c r="A66" i="11"/>
  <c r="B65" i="11"/>
  <c r="A65" i="11"/>
  <c r="B64" i="11"/>
  <c r="A64" i="11"/>
  <c r="B63" i="11"/>
  <c r="A63" i="11"/>
  <c r="B62" i="11"/>
  <c r="A62" i="11"/>
  <c r="B61" i="11"/>
  <c r="A61" i="11"/>
  <c r="B60" i="11"/>
  <c r="A60" i="11"/>
  <c r="B59" i="11"/>
  <c r="A59" i="11"/>
  <c r="B58" i="11"/>
  <c r="A58" i="11"/>
  <c r="B57" i="11"/>
  <c r="A57" i="11"/>
  <c r="B56" i="11"/>
  <c r="A56" i="11"/>
  <c r="B55" i="11"/>
  <c r="A55" i="11"/>
  <c r="B54" i="11"/>
  <c r="A54" i="11"/>
  <c r="B53" i="11"/>
  <c r="A53" i="11"/>
  <c r="B52" i="11"/>
  <c r="A52" i="11"/>
  <c r="B51" i="11"/>
  <c r="A51" i="11"/>
  <c r="B50" i="11"/>
  <c r="A50" i="11"/>
  <c r="B49" i="11"/>
  <c r="A49" i="11"/>
  <c r="B48" i="11"/>
  <c r="A48" i="11"/>
  <c r="B47" i="11"/>
  <c r="A47" i="11"/>
  <c r="B46" i="11"/>
  <c r="A46" i="11"/>
  <c r="B45" i="11"/>
  <c r="A45" i="11"/>
  <c r="B44" i="11"/>
  <c r="A44" i="11"/>
  <c r="B43" i="11"/>
  <c r="A43" i="11"/>
  <c r="B42" i="11"/>
  <c r="A42" i="11"/>
  <c r="B41" i="11"/>
  <c r="A41" i="11"/>
  <c r="B40" i="11"/>
  <c r="A40" i="11"/>
  <c r="B39" i="11"/>
  <c r="A39" i="1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B6" i="11"/>
  <c r="A6" i="11"/>
  <c r="B5" i="11"/>
  <c r="A5" i="11"/>
  <c r="B4" i="11"/>
  <c r="A4" i="11"/>
  <c r="B3" i="11"/>
  <c r="A3" i="11"/>
  <c r="B721" i="12"/>
  <c r="A721" i="12" s="1"/>
  <c r="B720" i="12"/>
  <c r="A720" i="12" s="1"/>
  <c r="B719" i="12"/>
  <c r="A719" i="12" s="1"/>
  <c r="B718" i="12"/>
  <c r="A718" i="12" s="1"/>
  <c r="B717" i="12"/>
  <c r="A717" i="12" s="1"/>
  <c r="B716" i="12"/>
  <c r="A716" i="12" s="1"/>
  <c r="B715" i="12"/>
  <c r="A715" i="12" s="1"/>
  <c r="B714" i="12"/>
  <c r="A714" i="12" s="1"/>
  <c r="B713" i="12"/>
  <c r="A713" i="12" s="1"/>
  <c r="B712" i="12"/>
  <c r="A712" i="12" s="1"/>
  <c r="B711" i="12"/>
  <c r="A711" i="12" s="1"/>
  <c r="B710" i="12"/>
  <c r="A710" i="12" s="1"/>
  <c r="B709" i="12"/>
  <c r="A709" i="12" s="1"/>
  <c r="B708" i="12"/>
  <c r="A708" i="12" s="1"/>
  <c r="B707" i="12"/>
  <c r="A707" i="12" s="1"/>
  <c r="B706" i="12"/>
  <c r="A706" i="12" s="1"/>
  <c r="B705" i="12"/>
  <c r="A705" i="12" s="1"/>
  <c r="B704" i="12"/>
  <c r="A704" i="12" s="1"/>
  <c r="B703" i="12"/>
  <c r="A703" i="12" s="1"/>
  <c r="B702" i="12"/>
  <c r="A702" i="12" s="1"/>
  <c r="B701" i="12"/>
  <c r="A701" i="12" s="1"/>
  <c r="B700" i="12"/>
  <c r="A700" i="12" s="1"/>
  <c r="B699" i="12"/>
  <c r="A699" i="12" s="1"/>
  <c r="B698" i="12"/>
  <c r="A698" i="12" s="1"/>
  <c r="B697" i="12"/>
  <c r="A697" i="12" s="1"/>
  <c r="B696" i="12"/>
  <c r="A696" i="12" s="1"/>
  <c r="B695" i="12"/>
  <c r="A695" i="12" s="1"/>
  <c r="B694" i="12"/>
  <c r="A694" i="12" s="1"/>
  <c r="B693" i="12"/>
  <c r="A693" i="12" s="1"/>
  <c r="B692" i="12"/>
  <c r="A692" i="12" s="1"/>
  <c r="B691" i="12"/>
  <c r="A691" i="12" s="1"/>
  <c r="B690" i="12"/>
  <c r="A690" i="12" s="1"/>
  <c r="B689" i="12"/>
  <c r="A689" i="12" s="1"/>
  <c r="B688" i="12"/>
  <c r="A688" i="12" s="1"/>
  <c r="B687" i="12"/>
  <c r="A687" i="12" s="1"/>
  <c r="B686" i="12"/>
  <c r="A686" i="12" s="1"/>
  <c r="B685" i="12"/>
  <c r="A685" i="12" s="1"/>
  <c r="B684" i="12"/>
  <c r="A684" i="12" s="1"/>
  <c r="B683" i="12"/>
  <c r="A683" i="12" s="1"/>
  <c r="B682" i="12"/>
  <c r="A682" i="12" s="1"/>
  <c r="B681" i="12"/>
  <c r="A681" i="12" s="1"/>
  <c r="B680" i="12"/>
  <c r="A680" i="12" s="1"/>
  <c r="B679" i="12"/>
  <c r="A679" i="12" s="1"/>
  <c r="B678" i="12"/>
  <c r="A678" i="12" s="1"/>
  <c r="B677" i="12"/>
  <c r="A677" i="12" s="1"/>
  <c r="B676" i="12"/>
  <c r="A676" i="12" s="1"/>
  <c r="B675" i="12"/>
  <c r="A675" i="12" s="1"/>
  <c r="B674" i="12"/>
  <c r="A674" i="12" s="1"/>
  <c r="B673" i="12"/>
  <c r="A673" i="12" s="1"/>
  <c r="B672" i="12"/>
  <c r="A672" i="12" s="1"/>
  <c r="B671" i="12"/>
  <c r="A671" i="12" s="1"/>
  <c r="B670" i="12"/>
  <c r="A670" i="12" s="1"/>
  <c r="B669" i="12"/>
  <c r="A669" i="12" s="1"/>
  <c r="B668" i="12"/>
  <c r="A668" i="12" s="1"/>
  <c r="B667" i="12"/>
  <c r="A667" i="12" s="1"/>
  <c r="B666" i="12"/>
  <c r="A666" i="12" s="1"/>
  <c r="B665" i="12"/>
  <c r="A665" i="12" s="1"/>
  <c r="B664" i="12"/>
  <c r="A664" i="12" s="1"/>
  <c r="B663" i="12"/>
  <c r="A663" i="12" s="1"/>
  <c r="B662" i="12"/>
  <c r="A662" i="12" s="1"/>
  <c r="B661" i="12"/>
  <c r="A661" i="12" s="1"/>
  <c r="B660" i="12"/>
  <c r="A660" i="12" s="1"/>
  <c r="B659" i="12"/>
  <c r="A659" i="12" s="1"/>
  <c r="B658" i="12"/>
  <c r="A658" i="12" s="1"/>
  <c r="B657" i="12"/>
  <c r="A657" i="12" s="1"/>
  <c r="B656" i="12"/>
  <c r="A656" i="12" s="1"/>
  <c r="B655" i="12"/>
  <c r="A655" i="12" s="1"/>
  <c r="B654" i="12"/>
  <c r="A654" i="12" s="1"/>
  <c r="B653" i="12"/>
  <c r="A653" i="12" s="1"/>
  <c r="B652" i="12"/>
  <c r="A652" i="12" s="1"/>
  <c r="B651" i="12"/>
  <c r="A651" i="12" s="1"/>
  <c r="B650" i="12"/>
  <c r="A650" i="12" s="1"/>
  <c r="B649" i="12"/>
  <c r="A649" i="12" s="1"/>
  <c r="B648" i="12"/>
  <c r="A648" i="12" s="1"/>
  <c r="B647" i="12"/>
  <c r="A647" i="12" s="1"/>
  <c r="B646" i="12"/>
  <c r="A646" i="12" s="1"/>
  <c r="B645" i="12"/>
  <c r="A645" i="12" s="1"/>
  <c r="B644" i="12"/>
  <c r="A644" i="12" s="1"/>
  <c r="B643" i="12"/>
  <c r="A643" i="12" s="1"/>
  <c r="B642" i="12"/>
  <c r="A642" i="12" s="1"/>
  <c r="B641" i="12"/>
  <c r="A641" i="12" s="1"/>
  <c r="B640" i="12"/>
  <c r="A640" i="12" s="1"/>
  <c r="B639" i="12"/>
  <c r="A639" i="12" s="1"/>
  <c r="B638" i="12"/>
  <c r="A638" i="12" s="1"/>
  <c r="B637" i="12"/>
  <c r="A637" i="12" s="1"/>
  <c r="B636" i="12"/>
  <c r="A636" i="12" s="1"/>
  <c r="B635" i="12"/>
  <c r="A635" i="12" s="1"/>
  <c r="B634" i="12"/>
  <c r="A634" i="12" s="1"/>
  <c r="B633" i="12"/>
  <c r="A633" i="12" s="1"/>
  <c r="B632" i="12"/>
  <c r="A632" i="12" s="1"/>
  <c r="B631" i="12"/>
  <c r="A631" i="12" s="1"/>
  <c r="B630" i="12"/>
  <c r="A630" i="12" s="1"/>
  <c r="B629" i="12"/>
  <c r="A629" i="12" s="1"/>
  <c r="B628" i="12"/>
  <c r="A628" i="12" s="1"/>
  <c r="B627" i="12"/>
  <c r="A627" i="12" s="1"/>
  <c r="B626" i="12"/>
  <c r="A626" i="12"/>
  <c r="B625" i="12"/>
  <c r="A625" i="12" s="1"/>
  <c r="B624" i="12"/>
  <c r="A624" i="12" s="1"/>
  <c r="B623" i="12"/>
  <c r="A623" i="12" s="1"/>
  <c r="B622" i="12"/>
  <c r="A622" i="12" s="1"/>
  <c r="B621" i="12"/>
  <c r="A621" i="12" s="1"/>
  <c r="B620" i="12"/>
  <c r="A620" i="12" s="1"/>
  <c r="B619" i="12"/>
  <c r="A619" i="12" s="1"/>
  <c r="B618" i="12"/>
  <c r="A618" i="12" s="1"/>
  <c r="B617" i="12"/>
  <c r="A617" i="12" s="1"/>
  <c r="B616" i="12"/>
  <c r="A616" i="12" s="1"/>
  <c r="B615" i="12"/>
  <c r="A615" i="12" s="1"/>
  <c r="B614" i="12"/>
  <c r="A614" i="12" s="1"/>
  <c r="B613" i="12"/>
  <c r="A613" i="12" s="1"/>
  <c r="B612" i="12"/>
  <c r="A612" i="12" s="1"/>
  <c r="B611" i="12"/>
  <c r="A611" i="12" s="1"/>
  <c r="B610" i="12"/>
  <c r="A610" i="12" s="1"/>
  <c r="B609" i="12"/>
  <c r="A609" i="12" s="1"/>
  <c r="B608" i="12"/>
  <c r="A608" i="12" s="1"/>
  <c r="B607" i="12"/>
  <c r="A607" i="12" s="1"/>
  <c r="B606" i="12"/>
  <c r="A606" i="12" s="1"/>
  <c r="B605" i="12"/>
  <c r="A605" i="12" s="1"/>
  <c r="B604" i="12"/>
  <c r="A604" i="12" s="1"/>
  <c r="B603" i="12"/>
  <c r="A603" i="12" s="1"/>
  <c r="B602" i="12"/>
  <c r="A602" i="12" s="1"/>
  <c r="B601" i="12"/>
  <c r="A601" i="12" s="1"/>
  <c r="B600" i="12"/>
  <c r="A600" i="12" s="1"/>
  <c r="B599" i="12"/>
  <c r="A599" i="12" s="1"/>
  <c r="B598" i="12"/>
  <c r="A598" i="12" s="1"/>
  <c r="B597" i="12"/>
  <c r="A597" i="12" s="1"/>
  <c r="B596" i="12"/>
  <c r="A596" i="12" s="1"/>
  <c r="B595" i="12"/>
  <c r="A595" i="12" s="1"/>
  <c r="B594" i="12"/>
  <c r="A594" i="12" s="1"/>
  <c r="B593" i="12"/>
  <c r="A593" i="12" s="1"/>
  <c r="B592" i="12"/>
  <c r="A592" i="12" s="1"/>
  <c r="B591" i="12"/>
  <c r="A591" i="12" s="1"/>
  <c r="B590" i="12"/>
  <c r="A590" i="12" s="1"/>
  <c r="B589" i="12"/>
  <c r="A589" i="12" s="1"/>
  <c r="B588" i="12"/>
  <c r="A588" i="12" s="1"/>
  <c r="B587" i="12"/>
  <c r="A587" i="12" s="1"/>
  <c r="B586" i="12"/>
  <c r="A586" i="12" s="1"/>
  <c r="B585" i="12"/>
  <c r="A585" i="12" s="1"/>
  <c r="B584" i="12"/>
  <c r="A584" i="12" s="1"/>
  <c r="B583" i="12"/>
  <c r="A583" i="12" s="1"/>
  <c r="B582" i="12"/>
  <c r="A582" i="12" s="1"/>
  <c r="B581" i="12"/>
  <c r="A581" i="12" s="1"/>
  <c r="B580" i="12"/>
  <c r="A580" i="12" s="1"/>
  <c r="B579" i="12"/>
  <c r="A579" i="12" s="1"/>
  <c r="B578" i="12"/>
  <c r="A578" i="12" s="1"/>
  <c r="B577" i="12"/>
  <c r="A577" i="12" s="1"/>
  <c r="B576" i="12"/>
  <c r="A576" i="12" s="1"/>
  <c r="B575" i="12"/>
  <c r="A575" i="12" s="1"/>
  <c r="B574" i="12"/>
  <c r="A574" i="12" s="1"/>
  <c r="B573" i="12"/>
  <c r="A573" i="12" s="1"/>
  <c r="B572" i="12"/>
  <c r="A572" i="12" s="1"/>
  <c r="B571" i="12"/>
  <c r="A571" i="12" s="1"/>
  <c r="B570" i="12"/>
  <c r="A570" i="12" s="1"/>
  <c r="B569" i="12"/>
  <c r="A569" i="12" s="1"/>
  <c r="B568" i="12"/>
  <c r="A568" i="12" s="1"/>
  <c r="B567" i="12"/>
  <c r="A567" i="12"/>
  <c r="B566" i="12"/>
  <c r="A566" i="12" s="1"/>
  <c r="B565" i="12"/>
  <c r="A565" i="12" s="1"/>
  <c r="B564" i="12"/>
  <c r="A564" i="12" s="1"/>
  <c r="B563" i="12"/>
  <c r="A563" i="12" s="1"/>
  <c r="B562" i="12"/>
  <c r="A562" i="12" s="1"/>
  <c r="B561" i="12"/>
  <c r="A561" i="12" s="1"/>
  <c r="B560" i="12"/>
  <c r="A560" i="12" s="1"/>
  <c r="B559" i="12"/>
  <c r="A559" i="12" s="1"/>
  <c r="B558" i="12"/>
  <c r="A558" i="12" s="1"/>
  <c r="B557" i="12"/>
  <c r="A557" i="12" s="1"/>
  <c r="B556" i="12"/>
  <c r="A556" i="12" s="1"/>
  <c r="B555" i="12"/>
  <c r="A555" i="12" s="1"/>
  <c r="B554" i="12"/>
  <c r="A554" i="12" s="1"/>
  <c r="B553" i="12"/>
  <c r="A553" i="12" s="1"/>
  <c r="B552" i="12"/>
  <c r="A552" i="12" s="1"/>
  <c r="B551" i="12"/>
  <c r="A551" i="12" s="1"/>
  <c r="B550" i="12"/>
  <c r="A550" i="12" s="1"/>
  <c r="B549" i="12"/>
  <c r="A549" i="12" s="1"/>
  <c r="B548" i="12"/>
  <c r="A548" i="12" s="1"/>
  <c r="B547" i="12"/>
  <c r="A547" i="12" s="1"/>
  <c r="B546" i="12"/>
  <c r="A546" i="12" s="1"/>
  <c r="B545" i="12"/>
  <c r="A545" i="12" s="1"/>
  <c r="B544" i="12"/>
  <c r="A544" i="12" s="1"/>
  <c r="B543" i="12"/>
  <c r="A543" i="12" s="1"/>
  <c r="B542" i="12"/>
  <c r="A542" i="12" s="1"/>
  <c r="B541" i="12"/>
  <c r="A541" i="12" s="1"/>
  <c r="B540" i="12"/>
  <c r="A540" i="12" s="1"/>
  <c r="B539" i="12"/>
  <c r="A539" i="12" s="1"/>
  <c r="B538" i="12"/>
  <c r="A538" i="12" s="1"/>
  <c r="B537" i="12"/>
  <c r="A537" i="12" s="1"/>
  <c r="B536" i="12"/>
  <c r="A536" i="12" s="1"/>
  <c r="B535" i="12"/>
  <c r="A535" i="12" s="1"/>
  <c r="B534" i="12"/>
  <c r="A534" i="12" s="1"/>
  <c r="B533" i="12"/>
  <c r="A533" i="12" s="1"/>
  <c r="B532" i="12"/>
  <c r="A532" i="12" s="1"/>
  <c r="B531" i="12"/>
  <c r="A531" i="12" s="1"/>
  <c r="B530" i="12"/>
  <c r="A530" i="12" s="1"/>
  <c r="B529" i="12"/>
  <c r="A529" i="12" s="1"/>
  <c r="B528" i="12"/>
  <c r="A528" i="12" s="1"/>
  <c r="B527" i="12"/>
  <c r="A527" i="12" s="1"/>
  <c r="B526" i="12"/>
  <c r="A526" i="12" s="1"/>
  <c r="B525" i="12"/>
  <c r="A525" i="12" s="1"/>
  <c r="B524" i="12"/>
  <c r="A524" i="12" s="1"/>
  <c r="B523" i="12"/>
  <c r="A523" i="12" s="1"/>
  <c r="B522" i="12"/>
  <c r="A522" i="12" s="1"/>
  <c r="B521" i="12"/>
  <c r="A521" i="12" s="1"/>
  <c r="B520" i="12"/>
  <c r="A520" i="12" s="1"/>
  <c r="B519" i="12"/>
  <c r="A519" i="12" s="1"/>
  <c r="B518" i="12"/>
  <c r="A518" i="12" s="1"/>
  <c r="B517" i="12"/>
  <c r="A517" i="12" s="1"/>
  <c r="B516" i="12"/>
  <c r="A516" i="12" s="1"/>
  <c r="B515" i="12"/>
  <c r="A515" i="12" s="1"/>
  <c r="B514" i="12"/>
  <c r="A514" i="12" s="1"/>
  <c r="B513" i="12"/>
  <c r="A513" i="12" s="1"/>
  <c r="B512" i="12"/>
  <c r="A512" i="12" s="1"/>
  <c r="B511" i="12"/>
  <c r="A511" i="12" s="1"/>
  <c r="B510" i="12"/>
  <c r="A510" i="12" s="1"/>
  <c r="B509" i="12"/>
  <c r="A509" i="12" s="1"/>
  <c r="B508" i="12"/>
  <c r="A508" i="12" s="1"/>
  <c r="B507" i="12"/>
  <c r="A507" i="12" s="1"/>
  <c r="B506" i="12"/>
  <c r="A506" i="12" s="1"/>
  <c r="B505" i="12"/>
  <c r="A505" i="12" s="1"/>
  <c r="B504" i="12"/>
  <c r="A504" i="12" s="1"/>
  <c r="B503" i="12"/>
  <c r="A503" i="12" s="1"/>
  <c r="B502" i="12"/>
  <c r="A502" i="12" s="1"/>
  <c r="B501" i="12"/>
  <c r="A501" i="12" s="1"/>
  <c r="B500" i="12"/>
  <c r="A500" i="12" s="1"/>
  <c r="B499" i="12"/>
  <c r="A499" i="12" s="1"/>
  <c r="B498" i="12"/>
  <c r="A498" i="12" s="1"/>
  <c r="B497" i="12"/>
  <c r="A497" i="12" s="1"/>
  <c r="B496" i="12"/>
  <c r="A496" i="12" s="1"/>
  <c r="B495" i="12"/>
  <c r="A495" i="12" s="1"/>
  <c r="B494" i="12"/>
  <c r="A494" i="12" s="1"/>
  <c r="B493" i="12"/>
  <c r="A493" i="12" s="1"/>
  <c r="B492" i="12"/>
  <c r="A492" i="12" s="1"/>
  <c r="B491" i="12"/>
  <c r="A491" i="12" s="1"/>
  <c r="B490" i="12"/>
  <c r="A490" i="12" s="1"/>
  <c r="B489" i="12"/>
  <c r="A489" i="12" s="1"/>
  <c r="B488" i="12"/>
  <c r="A488" i="12" s="1"/>
  <c r="B487" i="12"/>
  <c r="A487" i="12" s="1"/>
  <c r="B486" i="12"/>
  <c r="A486" i="12" s="1"/>
  <c r="B485" i="12"/>
  <c r="A485" i="12" s="1"/>
  <c r="B484" i="12"/>
  <c r="A484" i="12" s="1"/>
  <c r="B483" i="12"/>
  <c r="A483" i="12" s="1"/>
  <c r="B482" i="12"/>
  <c r="A482" i="12" s="1"/>
  <c r="B481" i="12"/>
  <c r="A481" i="12" s="1"/>
  <c r="B480" i="12"/>
  <c r="A480" i="12" s="1"/>
  <c r="B479" i="12"/>
  <c r="A479" i="12" s="1"/>
  <c r="B478" i="12"/>
  <c r="A478" i="12" s="1"/>
  <c r="B477" i="12"/>
  <c r="A477" i="12" s="1"/>
  <c r="B476" i="12"/>
  <c r="A476" i="12" s="1"/>
  <c r="B475" i="12"/>
  <c r="A475" i="12" s="1"/>
  <c r="B474" i="12"/>
  <c r="A474" i="12" s="1"/>
  <c r="B473" i="12"/>
  <c r="A473" i="12" s="1"/>
  <c r="B472" i="12"/>
  <c r="A472" i="12" s="1"/>
  <c r="B471" i="12"/>
  <c r="A471" i="12" s="1"/>
  <c r="B470" i="12"/>
  <c r="A470" i="12" s="1"/>
  <c r="B469" i="12"/>
  <c r="A469" i="12" s="1"/>
  <c r="B468" i="12"/>
  <c r="A468" i="12" s="1"/>
  <c r="B467" i="12"/>
  <c r="A467" i="12" s="1"/>
  <c r="B466" i="12"/>
  <c r="A466" i="12" s="1"/>
  <c r="B465" i="12"/>
  <c r="A465" i="12" s="1"/>
  <c r="B464" i="12"/>
  <c r="A464" i="12" s="1"/>
  <c r="B463" i="12"/>
  <c r="A463" i="12" s="1"/>
  <c r="B462" i="12"/>
  <c r="A462" i="12" s="1"/>
  <c r="B461" i="12"/>
  <c r="A461" i="12" s="1"/>
  <c r="B460" i="12"/>
  <c r="A460" i="12" s="1"/>
  <c r="B459" i="12"/>
  <c r="A459" i="12" s="1"/>
  <c r="B458" i="12"/>
  <c r="A458" i="12" s="1"/>
  <c r="B457" i="12"/>
  <c r="A457" i="12" s="1"/>
  <c r="B456" i="12"/>
  <c r="A456" i="12" s="1"/>
  <c r="B455" i="12"/>
  <c r="A455" i="12" s="1"/>
  <c r="B454" i="12"/>
  <c r="A454" i="12" s="1"/>
  <c r="B453" i="12"/>
  <c r="A453" i="12" s="1"/>
  <c r="B452" i="12"/>
  <c r="A452" i="12" s="1"/>
  <c r="B451" i="12"/>
  <c r="A451" i="12" s="1"/>
  <c r="B450" i="12"/>
  <c r="A450" i="12" s="1"/>
  <c r="B449" i="12"/>
  <c r="A449" i="12" s="1"/>
  <c r="B448" i="12"/>
  <c r="A448" i="12" s="1"/>
  <c r="B447" i="12"/>
  <c r="A447" i="12" s="1"/>
  <c r="B446" i="12"/>
  <c r="A446" i="12" s="1"/>
  <c r="B445" i="12"/>
  <c r="A445" i="12" s="1"/>
  <c r="B444" i="12"/>
  <c r="A444" i="12" s="1"/>
  <c r="B443" i="12"/>
  <c r="A443" i="12" s="1"/>
  <c r="B442" i="12"/>
  <c r="A442" i="12"/>
  <c r="B441" i="12"/>
  <c r="A441" i="12" s="1"/>
  <c r="B440" i="12"/>
  <c r="A440" i="12" s="1"/>
  <c r="B439" i="12"/>
  <c r="A439" i="12" s="1"/>
  <c r="B438" i="12"/>
  <c r="A438" i="12" s="1"/>
  <c r="B437" i="12"/>
  <c r="A437" i="12" s="1"/>
  <c r="B436" i="12"/>
  <c r="A436" i="12" s="1"/>
  <c r="B435" i="12"/>
  <c r="A435" i="12" s="1"/>
  <c r="B434" i="12"/>
  <c r="A434" i="12" s="1"/>
  <c r="B433" i="12"/>
  <c r="A433" i="12" s="1"/>
  <c r="B432" i="12"/>
  <c r="A432" i="12" s="1"/>
  <c r="B431" i="12"/>
  <c r="A431" i="12" s="1"/>
  <c r="B430" i="12"/>
  <c r="A430" i="12" s="1"/>
  <c r="B429" i="12"/>
  <c r="A429" i="12" s="1"/>
  <c r="B428" i="12"/>
  <c r="A428" i="12" s="1"/>
  <c r="B427" i="12"/>
  <c r="A427" i="12" s="1"/>
  <c r="B426" i="12"/>
  <c r="A426" i="12" s="1"/>
  <c r="B425" i="12"/>
  <c r="A425" i="12" s="1"/>
  <c r="B424" i="12"/>
  <c r="A424" i="12" s="1"/>
  <c r="B423" i="12"/>
  <c r="A423" i="12" s="1"/>
  <c r="B422" i="12"/>
  <c r="A422" i="12" s="1"/>
  <c r="B421" i="12"/>
  <c r="A421" i="12" s="1"/>
  <c r="B420" i="12"/>
  <c r="A420" i="12" s="1"/>
  <c r="B419" i="12"/>
  <c r="A419" i="12" s="1"/>
  <c r="B418" i="12"/>
  <c r="A418" i="12" s="1"/>
  <c r="B417" i="12"/>
  <c r="A417" i="12" s="1"/>
  <c r="B416" i="12"/>
  <c r="A416" i="12" s="1"/>
  <c r="B415" i="12"/>
  <c r="A415" i="12" s="1"/>
  <c r="B414" i="12"/>
  <c r="A414" i="12" s="1"/>
  <c r="B413" i="12"/>
  <c r="A413" i="12" s="1"/>
  <c r="B412" i="12"/>
  <c r="A412" i="12" s="1"/>
  <c r="B411" i="12"/>
  <c r="A411" i="12" s="1"/>
  <c r="B410" i="12"/>
  <c r="A410" i="12" s="1"/>
  <c r="B409" i="12"/>
  <c r="A409" i="12" s="1"/>
  <c r="B408" i="12"/>
  <c r="A408" i="12" s="1"/>
  <c r="B407" i="12"/>
  <c r="A407" i="12" s="1"/>
  <c r="B406" i="12"/>
  <c r="A406" i="12" s="1"/>
  <c r="B405" i="12"/>
  <c r="A405" i="12" s="1"/>
  <c r="B404" i="12"/>
  <c r="A404" i="12" s="1"/>
  <c r="B403" i="12"/>
  <c r="A403" i="12" s="1"/>
  <c r="B402" i="12"/>
  <c r="A402" i="12" s="1"/>
  <c r="B401" i="12"/>
  <c r="A401" i="12" s="1"/>
  <c r="B400" i="12"/>
  <c r="A400" i="12" s="1"/>
  <c r="B399" i="12"/>
  <c r="A399" i="12" s="1"/>
  <c r="B398" i="12"/>
  <c r="A398" i="12" s="1"/>
  <c r="B397" i="12"/>
  <c r="A397" i="12" s="1"/>
  <c r="B396" i="12"/>
  <c r="A396" i="12" s="1"/>
  <c r="B395" i="12"/>
  <c r="A395" i="12" s="1"/>
  <c r="B394" i="12"/>
  <c r="A394" i="12" s="1"/>
  <c r="B393" i="12"/>
  <c r="A393" i="12" s="1"/>
  <c r="B392" i="12"/>
  <c r="A392" i="12" s="1"/>
  <c r="B391" i="12"/>
  <c r="A391" i="12" s="1"/>
  <c r="B390" i="12"/>
  <c r="A390" i="12" s="1"/>
  <c r="B389" i="12"/>
  <c r="A389" i="12" s="1"/>
  <c r="B388" i="12"/>
  <c r="A388" i="12" s="1"/>
  <c r="B387" i="12"/>
  <c r="A387" i="12" s="1"/>
  <c r="B386" i="12"/>
  <c r="A386" i="12" s="1"/>
  <c r="B385" i="12"/>
  <c r="A385" i="12" s="1"/>
  <c r="B384" i="12"/>
  <c r="A384" i="12" s="1"/>
  <c r="B383" i="12"/>
  <c r="A383" i="12" s="1"/>
  <c r="B382" i="12"/>
  <c r="A382" i="12" s="1"/>
  <c r="B381" i="12"/>
  <c r="A381" i="12" s="1"/>
  <c r="B380" i="12"/>
  <c r="A380" i="12" s="1"/>
  <c r="B379" i="12"/>
  <c r="A379" i="12" s="1"/>
  <c r="B378" i="12"/>
  <c r="A378" i="12" s="1"/>
  <c r="B377" i="12"/>
  <c r="A377" i="12" s="1"/>
  <c r="B376" i="12"/>
  <c r="A376" i="12" s="1"/>
  <c r="B375" i="12"/>
  <c r="A375" i="12" s="1"/>
  <c r="B374" i="12"/>
  <c r="A374" i="12" s="1"/>
  <c r="B373" i="12"/>
  <c r="A373" i="12" s="1"/>
  <c r="B372" i="12"/>
  <c r="A372" i="12" s="1"/>
  <c r="B371" i="12"/>
  <c r="A371" i="12" s="1"/>
  <c r="B370" i="12"/>
  <c r="A370" i="12" s="1"/>
  <c r="B369" i="12"/>
  <c r="A369" i="12" s="1"/>
  <c r="B368" i="12"/>
  <c r="A368" i="12" s="1"/>
  <c r="B367" i="12"/>
  <c r="A367" i="12" s="1"/>
  <c r="B366" i="12"/>
  <c r="A366" i="12" s="1"/>
  <c r="B365" i="12"/>
  <c r="A365" i="12" s="1"/>
  <c r="B364" i="12"/>
  <c r="A364" i="12" s="1"/>
  <c r="B363" i="12"/>
  <c r="A363" i="12" s="1"/>
  <c r="B362" i="12"/>
  <c r="A362" i="12" s="1"/>
  <c r="B361" i="12"/>
  <c r="A361" i="12" s="1"/>
  <c r="B360" i="12"/>
  <c r="A360" i="12" s="1"/>
  <c r="B359" i="12"/>
  <c r="A359" i="12" s="1"/>
  <c r="B358" i="12"/>
  <c r="A358" i="12" s="1"/>
  <c r="B357" i="12"/>
  <c r="A357" i="12" s="1"/>
  <c r="B356" i="12"/>
  <c r="A356" i="12" s="1"/>
  <c r="B355" i="12"/>
  <c r="A355" i="12" s="1"/>
  <c r="B354" i="12"/>
  <c r="A354" i="12" s="1"/>
  <c r="B353" i="12"/>
  <c r="A353" i="12" s="1"/>
  <c r="B352" i="12"/>
  <c r="A352" i="12" s="1"/>
  <c r="B351" i="12"/>
  <c r="A351" i="12" s="1"/>
  <c r="B350" i="12"/>
  <c r="A350" i="12" s="1"/>
  <c r="B349" i="12"/>
  <c r="A349" i="12" s="1"/>
  <c r="B348" i="12"/>
  <c r="A348" i="12" s="1"/>
  <c r="B347" i="12"/>
  <c r="A347" i="12" s="1"/>
  <c r="B346" i="12"/>
  <c r="A346" i="12" s="1"/>
  <c r="B345" i="12"/>
  <c r="A345" i="12" s="1"/>
  <c r="B344" i="12"/>
  <c r="A344" i="12" s="1"/>
  <c r="B343" i="12"/>
  <c r="A343" i="12" s="1"/>
  <c r="B342" i="12"/>
  <c r="A342" i="12" s="1"/>
  <c r="B341" i="12"/>
  <c r="A341" i="12" s="1"/>
  <c r="B340" i="12"/>
  <c r="A340" i="12" s="1"/>
  <c r="B339" i="12"/>
  <c r="A339" i="12" s="1"/>
  <c r="B338" i="12"/>
  <c r="A338" i="12" s="1"/>
  <c r="B337" i="12"/>
  <c r="A337" i="12" s="1"/>
  <c r="B336" i="12"/>
  <c r="A336" i="12" s="1"/>
  <c r="B335" i="12"/>
  <c r="A335" i="12" s="1"/>
  <c r="B334" i="12"/>
  <c r="A334" i="12" s="1"/>
  <c r="B333" i="12"/>
  <c r="A333" i="12" s="1"/>
  <c r="B332" i="12"/>
  <c r="A332" i="12" s="1"/>
  <c r="B331" i="12"/>
  <c r="A331" i="12" s="1"/>
  <c r="B330" i="12"/>
  <c r="A330" i="12" s="1"/>
  <c r="B329" i="12"/>
  <c r="A329" i="12" s="1"/>
  <c r="B328" i="12"/>
  <c r="A328" i="12" s="1"/>
  <c r="B327" i="12"/>
  <c r="A327" i="12" s="1"/>
  <c r="B326" i="12"/>
  <c r="A326" i="12" s="1"/>
  <c r="B325" i="12"/>
  <c r="A325" i="12" s="1"/>
  <c r="B324" i="12"/>
  <c r="A324" i="12" s="1"/>
  <c r="B323" i="12"/>
  <c r="A323" i="12" s="1"/>
  <c r="B322" i="12"/>
  <c r="A322" i="12" s="1"/>
  <c r="B321" i="12"/>
  <c r="A321" i="12" s="1"/>
  <c r="B320" i="12"/>
  <c r="A320" i="12" s="1"/>
  <c r="B319" i="12"/>
  <c r="A319" i="12" s="1"/>
  <c r="B318" i="12"/>
  <c r="A318" i="12" s="1"/>
  <c r="B317" i="12"/>
  <c r="A317" i="12" s="1"/>
  <c r="B316" i="12"/>
  <c r="A316" i="12" s="1"/>
  <c r="B315" i="12"/>
  <c r="A315" i="12" s="1"/>
  <c r="B314" i="12"/>
  <c r="A314" i="12" s="1"/>
  <c r="B313" i="12"/>
  <c r="A313" i="12" s="1"/>
  <c r="B312" i="12"/>
  <c r="A312" i="12" s="1"/>
  <c r="B311" i="12"/>
  <c r="A311" i="12" s="1"/>
  <c r="B310" i="12"/>
  <c r="A310" i="12" s="1"/>
  <c r="B309" i="12"/>
  <c r="A309" i="12" s="1"/>
  <c r="B308" i="12"/>
  <c r="A308" i="12" s="1"/>
  <c r="B307" i="12"/>
  <c r="A307" i="12" s="1"/>
  <c r="B306" i="12"/>
  <c r="A306" i="12" s="1"/>
  <c r="B305" i="12"/>
  <c r="A305" i="12" s="1"/>
  <c r="B304" i="12"/>
  <c r="A304" i="12" s="1"/>
  <c r="B303" i="12"/>
  <c r="A303" i="12" s="1"/>
  <c r="B302" i="12"/>
  <c r="A302" i="12"/>
  <c r="B301" i="12"/>
  <c r="A301" i="12" s="1"/>
  <c r="B300" i="12"/>
  <c r="A300" i="12" s="1"/>
  <c r="B299" i="12"/>
  <c r="A299" i="12" s="1"/>
  <c r="B298" i="12"/>
  <c r="A298" i="12" s="1"/>
  <c r="B297" i="12"/>
  <c r="A297" i="12" s="1"/>
  <c r="B296" i="12"/>
  <c r="A296" i="12" s="1"/>
  <c r="B295" i="12"/>
  <c r="A295" i="12" s="1"/>
  <c r="B294" i="12"/>
  <c r="A294" i="12" s="1"/>
  <c r="B293" i="12"/>
  <c r="A293" i="12" s="1"/>
  <c r="B292" i="12"/>
  <c r="A292" i="12" s="1"/>
  <c r="B291" i="12"/>
  <c r="A291" i="12" s="1"/>
  <c r="B290" i="12"/>
  <c r="A290" i="12" s="1"/>
  <c r="B289" i="12"/>
  <c r="A289" i="12" s="1"/>
  <c r="B288" i="12"/>
  <c r="A288" i="12" s="1"/>
  <c r="B287" i="12"/>
  <c r="A287" i="12" s="1"/>
  <c r="B286" i="12"/>
  <c r="A286" i="12" s="1"/>
  <c r="B285" i="12"/>
  <c r="A285" i="12" s="1"/>
  <c r="B284" i="12"/>
  <c r="A284" i="12" s="1"/>
  <c r="B283" i="12"/>
  <c r="A283" i="12" s="1"/>
  <c r="B282" i="12"/>
  <c r="A282" i="12" s="1"/>
  <c r="B281" i="12"/>
  <c r="A281" i="12" s="1"/>
  <c r="B280" i="12"/>
  <c r="A280" i="12" s="1"/>
  <c r="B279" i="12"/>
  <c r="A279" i="12" s="1"/>
  <c r="B278" i="12"/>
  <c r="A278" i="12" s="1"/>
  <c r="B277" i="12"/>
  <c r="A277" i="12" s="1"/>
  <c r="B276" i="12"/>
  <c r="A276" i="12" s="1"/>
  <c r="B275" i="12"/>
  <c r="A275" i="12" s="1"/>
  <c r="B274" i="12"/>
  <c r="A274" i="12" s="1"/>
  <c r="B273" i="12"/>
  <c r="A273" i="12" s="1"/>
  <c r="B272" i="12"/>
  <c r="A272" i="12" s="1"/>
  <c r="B271" i="12"/>
  <c r="A271" i="12" s="1"/>
  <c r="B270" i="12"/>
  <c r="A270" i="12" s="1"/>
  <c r="B269" i="12"/>
  <c r="A269" i="12" s="1"/>
  <c r="B268" i="12"/>
  <c r="A268" i="12" s="1"/>
  <c r="B267" i="12"/>
  <c r="A267" i="12" s="1"/>
  <c r="B266" i="12"/>
  <c r="A266" i="12" s="1"/>
  <c r="B265" i="12"/>
  <c r="A265" i="12" s="1"/>
  <c r="B264" i="12"/>
  <c r="A264" i="12" s="1"/>
  <c r="B263" i="12"/>
  <c r="A263" i="12" s="1"/>
  <c r="B262" i="12"/>
  <c r="A262" i="12" s="1"/>
  <c r="B261" i="12"/>
  <c r="A261" i="12" s="1"/>
  <c r="B260" i="12"/>
  <c r="A260" i="12" s="1"/>
  <c r="B259" i="12"/>
  <c r="A259" i="12" s="1"/>
  <c r="B258" i="12"/>
  <c r="A258" i="12" s="1"/>
  <c r="B257" i="12"/>
  <c r="A257" i="12" s="1"/>
  <c r="B256" i="12"/>
  <c r="A256" i="12" s="1"/>
  <c r="B255" i="12"/>
  <c r="A255" i="12" s="1"/>
  <c r="B254" i="12"/>
  <c r="A254" i="12" s="1"/>
  <c r="B253" i="12"/>
  <c r="A253" i="12" s="1"/>
  <c r="B252" i="12"/>
  <c r="A252" i="12" s="1"/>
  <c r="B251" i="12"/>
  <c r="A251" i="12" s="1"/>
  <c r="B250" i="12"/>
  <c r="A250" i="12" s="1"/>
  <c r="B249" i="12"/>
  <c r="A249" i="12" s="1"/>
  <c r="B248" i="12"/>
  <c r="A248" i="12" s="1"/>
  <c r="B247" i="12"/>
  <c r="A247" i="12" s="1"/>
  <c r="B246" i="12"/>
  <c r="A246" i="12" s="1"/>
  <c r="B245" i="12"/>
  <c r="A245" i="12" s="1"/>
  <c r="B244" i="12"/>
  <c r="A244" i="12" s="1"/>
  <c r="B243" i="12"/>
  <c r="A243" i="12" s="1"/>
  <c r="B242" i="12"/>
  <c r="A242" i="12" s="1"/>
  <c r="B241" i="12"/>
  <c r="A241" i="12" s="1"/>
  <c r="B240" i="12"/>
  <c r="A240" i="12" s="1"/>
  <c r="B239" i="12"/>
  <c r="A239" i="12" s="1"/>
  <c r="B238" i="12"/>
  <c r="A238" i="12" s="1"/>
  <c r="B237" i="12"/>
  <c r="A237" i="12" s="1"/>
  <c r="B236" i="12"/>
  <c r="A236" i="12" s="1"/>
  <c r="B235" i="12"/>
  <c r="A235" i="12" s="1"/>
  <c r="B234" i="12"/>
  <c r="A234" i="12" s="1"/>
  <c r="B233" i="12"/>
  <c r="A233" i="12" s="1"/>
  <c r="B232" i="12"/>
  <c r="A232" i="12" s="1"/>
  <c r="B231" i="12"/>
  <c r="A231" i="12" s="1"/>
  <c r="B230" i="12"/>
  <c r="A230" i="12" s="1"/>
  <c r="B229" i="12"/>
  <c r="A229" i="12" s="1"/>
  <c r="B228" i="12"/>
  <c r="A228" i="12" s="1"/>
  <c r="B227" i="12"/>
  <c r="A227" i="12" s="1"/>
  <c r="B226" i="12"/>
  <c r="A226" i="12" s="1"/>
  <c r="B225" i="12"/>
  <c r="A225" i="12" s="1"/>
  <c r="B224" i="12"/>
  <c r="A224" i="12" s="1"/>
  <c r="B223" i="12"/>
  <c r="A223" i="12" s="1"/>
  <c r="B222" i="12"/>
  <c r="A222" i="12" s="1"/>
  <c r="B221" i="12"/>
  <c r="A221" i="12" s="1"/>
  <c r="B220" i="12"/>
  <c r="A220" i="12" s="1"/>
  <c r="B219" i="12"/>
  <c r="A219" i="12" s="1"/>
  <c r="B218" i="12"/>
  <c r="A218" i="12" s="1"/>
  <c r="B217" i="12"/>
  <c r="A217" i="12" s="1"/>
  <c r="B216" i="12"/>
  <c r="A216" i="12" s="1"/>
  <c r="B215" i="12"/>
  <c r="A215" i="12" s="1"/>
  <c r="B214" i="12"/>
  <c r="A214" i="12" s="1"/>
  <c r="B213" i="12"/>
  <c r="A213" i="12" s="1"/>
  <c r="B212" i="12"/>
  <c r="A212" i="12" s="1"/>
  <c r="B211" i="12"/>
  <c r="A211" i="12" s="1"/>
  <c r="B210" i="12"/>
  <c r="A210" i="12" s="1"/>
  <c r="B209" i="12"/>
  <c r="A209" i="12" s="1"/>
  <c r="B208" i="12"/>
  <c r="A208" i="12" s="1"/>
  <c r="B207" i="12"/>
  <c r="A207" i="12" s="1"/>
  <c r="B206" i="12"/>
  <c r="A206" i="12" s="1"/>
  <c r="B205" i="12"/>
  <c r="A205" i="12" s="1"/>
  <c r="B204" i="12"/>
  <c r="A204" i="12" s="1"/>
  <c r="B203" i="12"/>
  <c r="A203" i="12" s="1"/>
  <c r="B202" i="12"/>
  <c r="A202" i="12" s="1"/>
  <c r="B201" i="12"/>
  <c r="A201" i="12" s="1"/>
  <c r="B200" i="12"/>
  <c r="A200" i="12" s="1"/>
  <c r="B199" i="12"/>
  <c r="A199" i="12" s="1"/>
  <c r="B198" i="12"/>
  <c r="A198" i="12" s="1"/>
  <c r="B197" i="12"/>
  <c r="A197" i="12" s="1"/>
  <c r="B196" i="12"/>
  <c r="A196" i="12" s="1"/>
  <c r="B195" i="12"/>
  <c r="A195" i="12" s="1"/>
  <c r="B194" i="12"/>
  <c r="A194" i="12" s="1"/>
  <c r="B193" i="12"/>
  <c r="A193" i="12" s="1"/>
  <c r="B192" i="12"/>
  <c r="A192" i="12" s="1"/>
  <c r="B191" i="12"/>
  <c r="A191" i="12" s="1"/>
  <c r="B190" i="12"/>
  <c r="A190" i="12" s="1"/>
  <c r="B189" i="12"/>
  <c r="A189" i="12" s="1"/>
  <c r="B188" i="12"/>
  <c r="A188" i="12" s="1"/>
  <c r="B187" i="12"/>
  <c r="A187" i="12" s="1"/>
  <c r="B186" i="12"/>
  <c r="A186" i="12" s="1"/>
  <c r="B185" i="12"/>
  <c r="A185" i="12" s="1"/>
  <c r="B184" i="12"/>
  <c r="A184" i="12" s="1"/>
  <c r="B183" i="12"/>
  <c r="A183" i="12" s="1"/>
  <c r="B182" i="12"/>
  <c r="A182" i="12" s="1"/>
  <c r="B181" i="12"/>
  <c r="A181" i="12" s="1"/>
  <c r="B180" i="12"/>
  <c r="A180" i="12" s="1"/>
  <c r="B179" i="12"/>
  <c r="A179" i="12" s="1"/>
  <c r="B178" i="12"/>
  <c r="A178" i="12" s="1"/>
  <c r="B177" i="12"/>
  <c r="A177" i="12" s="1"/>
  <c r="B176" i="12"/>
  <c r="A176" i="12" s="1"/>
  <c r="B175" i="12"/>
  <c r="A175" i="12" s="1"/>
  <c r="B174" i="12"/>
  <c r="A174" i="12" s="1"/>
  <c r="B173" i="12"/>
  <c r="A173" i="12" s="1"/>
  <c r="B172" i="12"/>
  <c r="A172" i="12" s="1"/>
  <c r="B171" i="12"/>
  <c r="A171" i="12" s="1"/>
  <c r="B170" i="12"/>
  <c r="A170" i="12" s="1"/>
  <c r="B169" i="12"/>
  <c r="A169" i="12" s="1"/>
  <c r="B168" i="12"/>
  <c r="A168" i="12" s="1"/>
  <c r="B167" i="12"/>
  <c r="A167" i="12" s="1"/>
  <c r="B166" i="12"/>
  <c r="A166" i="12" s="1"/>
  <c r="B165" i="12"/>
  <c r="A165" i="12" s="1"/>
  <c r="B164" i="12"/>
  <c r="A164" i="12" s="1"/>
  <c r="B163" i="12"/>
  <c r="A163" i="12" s="1"/>
  <c r="B162" i="12"/>
  <c r="A162" i="12" s="1"/>
  <c r="B161" i="12"/>
  <c r="A161" i="12" s="1"/>
  <c r="B160" i="12"/>
  <c r="A160" i="12" s="1"/>
  <c r="B159" i="12"/>
  <c r="A159" i="12" s="1"/>
  <c r="B158" i="12"/>
  <c r="A158" i="12" s="1"/>
  <c r="B157" i="12"/>
  <c r="A157" i="12" s="1"/>
  <c r="B156" i="12"/>
  <c r="A156" i="12" s="1"/>
  <c r="B155" i="12"/>
  <c r="A155" i="12" s="1"/>
  <c r="B154" i="12"/>
  <c r="A154" i="12" s="1"/>
  <c r="B153" i="12"/>
  <c r="A153" i="12" s="1"/>
  <c r="B152" i="12"/>
  <c r="A152" i="12" s="1"/>
  <c r="B151" i="12"/>
  <c r="A151" i="12" s="1"/>
  <c r="B150" i="12"/>
  <c r="A150" i="12" s="1"/>
  <c r="B149" i="12"/>
  <c r="A149" i="12" s="1"/>
  <c r="B148" i="12"/>
  <c r="A148" i="12" s="1"/>
  <c r="B147" i="12"/>
  <c r="A147" i="12" s="1"/>
  <c r="B146" i="12"/>
  <c r="A146" i="12" s="1"/>
  <c r="B145" i="12"/>
  <c r="A145" i="12" s="1"/>
  <c r="B144" i="12"/>
  <c r="A144" i="12" s="1"/>
  <c r="B143" i="12"/>
  <c r="A143" i="12" s="1"/>
  <c r="B142" i="12"/>
  <c r="A142" i="12" s="1"/>
  <c r="B141" i="12"/>
  <c r="A141" i="12" s="1"/>
  <c r="B140" i="12"/>
  <c r="A140" i="12" s="1"/>
  <c r="B139" i="12"/>
  <c r="A139" i="12" s="1"/>
  <c r="B138" i="12"/>
  <c r="A138" i="12"/>
  <c r="B137" i="12"/>
  <c r="A137" i="12" s="1"/>
  <c r="B136" i="12"/>
  <c r="A136" i="12" s="1"/>
  <c r="B135" i="12"/>
  <c r="A135" i="12" s="1"/>
  <c r="B134" i="12"/>
  <c r="A134" i="12" s="1"/>
  <c r="B133" i="12"/>
  <c r="A133" i="12" s="1"/>
  <c r="B132" i="12"/>
  <c r="A132" i="12" s="1"/>
  <c r="B131" i="12"/>
  <c r="A131" i="12" s="1"/>
  <c r="B130" i="12"/>
  <c r="A130" i="12" s="1"/>
  <c r="B129" i="12"/>
  <c r="A129" i="12" s="1"/>
  <c r="B128" i="12"/>
  <c r="A128" i="12" s="1"/>
  <c r="B127" i="12"/>
  <c r="A127" i="12" s="1"/>
  <c r="B126" i="12"/>
  <c r="A126" i="12" s="1"/>
  <c r="B125" i="12"/>
  <c r="A125" i="12" s="1"/>
  <c r="B124" i="12"/>
  <c r="A124" i="12" s="1"/>
  <c r="B123" i="12"/>
  <c r="A123" i="12" s="1"/>
  <c r="B122" i="12"/>
  <c r="A122" i="12" s="1"/>
  <c r="B121" i="12"/>
  <c r="A121" i="12" s="1"/>
  <c r="B120" i="12"/>
  <c r="A120" i="12" s="1"/>
  <c r="B119" i="12"/>
  <c r="A119" i="12" s="1"/>
  <c r="B118" i="12"/>
  <c r="A118" i="12" s="1"/>
  <c r="B117" i="12"/>
  <c r="A117" i="12" s="1"/>
  <c r="B116" i="12"/>
  <c r="A116" i="12" s="1"/>
  <c r="B115" i="12"/>
  <c r="A115" i="12" s="1"/>
  <c r="B114" i="12"/>
  <c r="A114" i="12" s="1"/>
  <c r="B113" i="12"/>
  <c r="A113" i="12" s="1"/>
  <c r="B112" i="12"/>
  <c r="A112" i="12" s="1"/>
  <c r="B111" i="12"/>
  <c r="A111" i="12" s="1"/>
  <c r="B110" i="12"/>
  <c r="A110" i="12" s="1"/>
  <c r="B109" i="12"/>
  <c r="A109" i="12" s="1"/>
  <c r="B108" i="12"/>
  <c r="A108" i="12" s="1"/>
  <c r="B107" i="12"/>
  <c r="A107" i="12" s="1"/>
  <c r="B106" i="12"/>
  <c r="A106" i="12" s="1"/>
  <c r="B105" i="12"/>
  <c r="A105" i="12" s="1"/>
  <c r="B104" i="12"/>
  <c r="A104" i="12" s="1"/>
  <c r="B103" i="12"/>
  <c r="A103" i="12" s="1"/>
  <c r="B102" i="12"/>
  <c r="A102" i="12" s="1"/>
  <c r="B101" i="12"/>
  <c r="A101" i="12" s="1"/>
  <c r="B100" i="12"/>
  <c r="A100" i="12" s="1"/>
  <c r="B99" i="12"/>
  <c r="A99" i="12" s="1"/>
  <c r="B98" i="12"/>
  <c r="A98" i="12" s="1"/>
  <c r="B97" i="12"/>
  <c r="A97" i="12" s="1"/>
  <c r="B96" i="12"/>
  <c r="A96" i="12" s="1"/>
  <c r="B95" i="12"/>
  <c r="A95" i="12" s="1"/>
  <c r="B94" i="12"/>
  <c r="A94" i="12" s="1"/>
  <c r="B93" i="12"/>
  <c r="A93" i="12" s="1"/>
  <c r="B92" i="12"/>
  <c r="A92" i="12" s="1"/>
  <c r="B91" i="12"/>
  <c r="A91" i="12" s="1"/>
  <c r="B90" i="12"/>
  <c r="A90" i="12" s="1"/>
  <c r="B89" i="12"/>
  <c r="A89" i="12" s="1"/>
  <c r="B88" i="12"/>
  <c r="A88" i="12" s="1"/>
  <c r="B87" i="12"/>
  <c r="A87" i="12" s="1"/>
  <c r="B86" i="12"/>
  <c r="A86" i="12" s="1"/>
  <c r="B85" i="12"/>
  <c r="A85" i="12" s="1"/>
  <c r="B84" i="12"/>
  <c r="A84" i="12" s="1"/>
  <c r="B83" i="12"/>
  <c r="A83" i="12" s="1"/>
  <c r="B82" i="12"/>
  <c r="A82" i="12" s="1"/>
  <c r="B81" i="12"/>
  <c r="A81" i="12" s="1"/>
  <c r="B80" i="12"/>
  <c r="A80" i="12" s="1"/>
  <c r="B79" i="12"/>
  <c r="A79" i="12" s="1"/>
  <c r="B78" i="12"/>
  <c r="A78" i="12" s="1"/>
  <c r="B77" i="12"/>
  <c r="A77" i="12" s="1"/>
  <c r="B76" i="12"/>
  <c r="A76" i="12" s="1"/>
  <c r="B75" i="12"/>
  <c r="A75" i="12" s="1"/>
  <c r="B74" i="12"/>
  <c r="A74" i="12" s="1"/>
  <c r="B73" i="12"/>
  <c r="A73" i="12" s="1"/>
  <c r="B72" i="12"/>
  <c r="A72" i="12" s="1"/>
  <c r="B71" i="12"/>
  <c r="A71" i="12" s="1"/>
  <c r="B70" i="12"/>
  <c r="A70" i="12" s="1"/>
  <c r="B69" i="12"/>
  <c r="A69" i="12" s="1"/>
  <c r="B68" i="12"/>
  <c r="A68" i="12" s="1"/>
  <c r="B67" i="12"/>
  <c r="A67" i="12" s="1"/>
  <c r="B66" i="12"/>
  <c r="A66" i="12" s="1"/>
  <c r="B65" i="12"/>
  <c r="A65" i="12" s="1"/>
  <c r="B64" i="12"/>
  <c r="A64" i="12" s="1"/>
  <c r="B63" i="12"/>
  <c r="A63" i="12" s="1"/>
  <c r="B62" i="12"/>
  <c r="A62" i="12" s="1"/>
  <c r="B61" i="12"/>
  <c r="A61" i="12" s="1"/>
  <c r="B60" i="12"/>
  <c r="A60" i="12" s="1"/>
  <c r="B59" i="12"/>
  <c r="A59" i="12" s="1"/>
  <c r="B58" i="12"/>
  <c r="A58" i="12" s="1"/>
  <c r="B57" i="12"/>
  <c r="A57" i="12" s="1"/>
  <c r="B56" i="12"/>
  <c r="A56" i="12" s="1"/>
  <c r="B55" i="12"/>
  <c r="A55" i="12" s="1"/>
  <c r="B54" i="12"/>
  <c r="A54" i="12" s="1"/>
  <c r="B53" i="12"/>
  <c r="A53" i="12" s="1"/>
  <c r="B52" i="12"/>
  <c r="A52" i="12" s="1"/>
  <c r="B51" i="12"/>
  <c r="A51" i="12" s="1"/>
  <c r="B50" i="12"/>
  <c r="A50" i="12" s="1"/>
  <c r="B49" i="12"/>
  <c r="A49" i="12" s="1"/>
  <c r="B48" i="12"/>
  <c r="A48" i="12" s="1"/>
  <c r="B47" i="12"/>
  <c r="A47" i="12" s="1"/>
  <c r="B46" i="12"/>
  <c r="A46" i="12" s="1"/>
  <c r="B45" i="12"/>
  <c r="A45" i="12" s="1"/>
  <c r="B44" i="12"/>
  <c r="A44" i="12" s="1"/>
  <c r="B43" i="12"/>
  <c r="A43" i="12" s="1"/>
  <c r="B42" i="12"/>
  <c r="A42" i="12" s="1"/>
  <c r="B41" i="12"/>
  <c r="A41" i="12" s="1"/>
  <c r="B40" i="12"/>
  <c r="A40" i="12" s="1"/>
  <c r="B39" i="12"/>
  <c r="A39" i="12" s="1"/>
  <c r="B38" i="12"/>
  <c r="A38" i="12" s="1"/>
  <c r="B37" i="12"/>
  <c r="A37" i="12" s="1"/>
  <c r="B36" i="12"/>
  <c r="A36" i="12" s="1"/>
  <c r="B35" i="12"/>
  <c r="A35" i="12" s="1"/>
  <c r="B34" i="12"/>
  <c r="A34" i="12" s="1"/>
  <c r="B33" i="12"/>
  <c r="A33" i="12" s="1"/>
  <c r="B32" i="12"/>
  <c r="A32" i="12" s="1"/>
  <c r="B31" i="12"/>
  <c r="A31" i="12" s="1"/>
  <c r="B30" i="12"/>
  <c r="A30" i="12" s="1"/>
  <c r="B29" i="12"/>
  <c r="A29" i="12" s="1"/>
  <c r="B28" i="12"/>
  <c r="A28" i="12" s="1"/>
  <c r="B27" i="12"/>
  <c r="A27" i="12" s="1"/>
  <c r="B26" i="12"/>
  <c r="A26" i="12" s="1"/>
  <c r="B25" i="12"/>
  <c r="A25" i="12" s="1"/>
  <c r="B24" i="12"/>
  <c r="A24" i="12" s="1"/>
  <c r="B23" i="12"/>
  <c r="A23" i="12" s="1"/>
  <c r="B22" i="12"/>
  <c r="A22" i="12" s="1"/>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B8" i="12"/>
  <c r="A8" i="12" s="1"/>
  <c r="B7" i="12"/>
  <c r="A7" i="12" s="1"/>
  <c r="B6" i="12"/>
  <c r="A6" i="12" s="1"/>
  <c r="B5" i="12"/>
  <c r="A5" i="12" s="1"/>
  <c r="B4" i="12"/>
  <c r="A4" i="12" s="1"/>
  <c r="B3" i="12"/>
  <c r="A3" i="12" s="1"/>
  <c r="B1245" i="17"/>
  <c r="A1245" i="17"/>
  <c r="B1244" i="17"/>
  <c r="A1244" i="17"/>
  <c r="B1243" i="17"/>
  <c r="A1243" i="17"/>
  <c r="B1242" i="17"/>
  <c r="A1242" i="17"/>
  <c r="B1241" i="17"/>
  <c r="A1241" i="17"/>
  <c r="B1240" i="17"/>
  <c r="A1240" i="17"/>
  <c r="B1239" i="17"/>
  <c r="A1239" i="17"/>
  <c r="B1238" i="17"/>
  <c r="A1238" i="17"/>
  <c r="B1237" i="17"/>
  <c r="A1237" i="17"/>
  <c r="B1236" i="17"/>
  <c r="A1236" i="17"/>
  <c r="B1235" i="17"/>
  <c r="A1235" i="17"/>
  <c r="B1234" i="17"/>
  <c r="A1234" i="17"/>
  <c r="B1233" i="17"/>
  <c r="A1233" i="17"/>
  <c r="B1232" i="17"/>
  <c r="A1232" i="17"/>
  <c r="B1231" i="17"/>
  <c r="A1231" i="17"/>
  <c r="B1230" i="17"/>
  <c r="A1230" i="17"/>
  <c r="B1229" i="17"/>
  <c r="A1229" i="17"/>
  <c r="B1228" i="17"/>
  <c r="A1228" i="17"/>
  <c r="B1227" i="17"/>
  <c r="A1227" i="17"/>
  <c r="B1226" i="17"/>
  <c r="A1226" i="17"/>
  <c r="B1225" i="17"/>
  <c r="A1225" i="17"/>
  <c r="B1224" i="17"/>
  <c r="A1224" i="17"/>
  <c r="B1223" i="17"/>
  <c r="A1223" i="17"/>
  <c r="B1222" i="17"/>
  <c r="A1222" i="17"/>
  <c r="B1221" i="17"/>
  <c r="A1221" i="17"/>
  <c r="B1220" i="17"/>
  <c r="A1220" i="17"/>
  <c r="B1219" i="17"/>
  <c r="A1219" i="17"/>
  <c r="B1218" i="17"/>
  <c r="A1218" i="17"/>
  <c r="B1217" i="17"/>
  <c r="A1217" i="17"/>
  <c r="B1216" i="17"/>
  <c r="A1216" i="17"/>
  <c r="B1215" i="17"/>
  <c r="A1215" i="17"/>
  <c r="B1214" i="17"/>
  <c r="A1214" i="17"/>
  <c r="B1213" i="17"/>
  <c r="A1213" i="17"/>
  <c r="B1212" i="17"/>
  <c r="A1212" i="17"/>
  <c r="B1211" i="17"/>
  <c r="A1211" i="17"/>
  <c r="B1210" i="17"/>
  <c r="A1210" i="17"/>
  <c r="B1209" i="17"/>
  <c r="A1209" i="17"/>
  <c r="B1208" i="17"/>
  <c r="A1208" i="17"/>
  <c r="B1207" i="17"/>
  <c r="A1207" i="17"/>
  <c r="B1206" i="17"/>
  <c r="A1206" i="17"/>
  <c r="B1205" i="17"/>
  <c r="A1205" i="17"/>
  <c r="B1204" i="17"/>
  <c r="A1204" i="17"/>
  <c r="B1203" i="17"/>
  <c r="A1203" i="17"/>
  <c r="B1202" i="17"/>
  <c r="A1202" i="17"/>
  <c r="B1201" i="17"/>
  <c r="A1201" i="17"/>
  <c r="B1200" i="17"/>
  <c r="A1200" i="17"/>
  <c r="B1199" i="17"/>
  <c r="A1199" i="17"/>
  <c r="B1198" i="17"/>
  <c r="A1198" i="17"/>
  <c r="B1197" i="17"/>
  <c r="A1197" i="17"/>
  <c r="B1196" i="17"/>
  <c r="A1196" i="17"/>
  <c r="B1195" i="17"/>
  <c r="A1195" i="17"/>
  <c r="B1194" i="17"/>
  <c r="A1194" i="17"/>
  <c r="B1193" i="17"/>
  <c r="A1193" i="17"/>
  <c r="B1192" i="17"/>
  <c r="A1192" i="17"/>
  <c r="B1191" i="17"/>
  <c r="A1191" i="17"/>
  <c r="B1190" i="17"/>
  <c r="A1190" i="17"/>
  <c r="B1189" i="17"/>
  <c r="A1189" i="17"/>
  <c r="B1188" i="17"/>
  <c r="A1188" i="17"/>
  <c r="B1187" i="17"/>
  <c r="A1187" i="17"/>
  <c r="B1186" i="17"/>
  <c r="A1186" i="17"/>
  <c r="B1185" i="17"/>
  <c r="A1185" i="17"/>
  <c r="B1184" i="17"/>
  <c r="A1184" i="17"/>
  <c r="B1183" i="17"/>
  <c r="A1183" i="17"/>
  <c r="B1182" i="17"/>
  <c r="A1182" i="17"/>
  <c r="B1181" i="17"/>
  <c r="A1181" i="17"/>
  <c r="B1180" i="17"/>
  <c r="A1180" i="17"/>
  <c r="B1179" i="17"/>
  <c r="A1179" i="17"/>
  <c r="B1178" i="17"/>
  <c r="A1178" i="17"/>
  <c r="B1177" i="17"/>
  <c r="A1177" i="17"/>
  <c r="B1176" i="17"/>
  <c r="A1176" i="17"/>
  <c r="B1175" i="17"/>
  <c r="A1175" i="17"/>
  <c r="B1174" i="17"/>
  <c r="A1174" i="17"/>
  <c r="B1173" i="17"/>
  <c r="A1173" i="17"/>
  <c r="B1172" i="17"/>
  <c r="A1172" i="17"/>
  <c r="B1171" i="17"/>
  <c r="A1171" i="17"/>
  <c r="B1170" i="17"/>
  <c r="A1170" i="17"/>
  <c r="B1169" i="17"/>
  <c r="A1169" i="17"/>
  <c r="B1168" i="17"/>
  <c r="A1168" i="17"/>
  <c r="B1167" i="17"/>
  <c r="A1167" i="17"/>
  <c r="B1166" i="17"/>
  <c r="A1166" i="17"/>
  <c r="B1165" i="17"/>
  <c r="A1165" i="17"/>
  <c r="B1164" i="17"/>
  <c r="A1164" i="17"/>
  <c r="B1163" i="17"/>
  <c r="A1163" i="17"/>
  <c r="B1162" i="17"/>
  <c r="A1162" i="17"/>
  <c r="B1161" i="17"/>
  <c r="A1161" i="17"/>
  <c r="B1160" i="17"/>
  <c r="A1160" i="17"/>
  <c r="B1159" i="17"/>
  <c r="A1159" i="17"/>
  <c r="B1158" i="17"/>
  <c r="A1158" i="17"/>
  <c r="B1157" i="17"/>
  <c r="A1157" i="17"/>
  <c r="B1156" i="17"/>
  <c r="A1156" i="17"/>
  <c r="B1155" i="17"/>
  <c r="A1155" i="17"/>
  <c r="B1154" i="17"/>
  <c r="A1154" i="17"/>
  <c r="B1153" i="17"/>
  <c r="A1153" i="17"/>
  <c r="B1152" i="17"/>
  <c r="A1152" i="17"/>
  <c r="B1151" i="17"/>
  <c r="A1151" i="17"/>
  <c r="B1150" i="17"/>
  <c r="A1150" i="17"/>
  <c r="B1149" i="17"/>
  <c r="A1149" i="17"/>
  <c r="B1148" i="17"/>
  <c r="A1148" i="17"/>
  <c r="B1147" i="17"/>
  <c r="A1147" i="17"/>
  <c r="B1146" i="17"/>
  <c r="A1146" i="17"/>
  <c r="B1145" i="17"/>
  <c r="A1145" i="17"/>
  <c r="B1144" i="17"/>
  <c r="A1144" i="17"/>
  <c r="B1143" i="17"/>
  <c r="A1143" i="17"/>
  <c r="B1142" i="17"/>
  <c r="A1142" i="17"/>
  <c r="B1141" i="17"/>
  <c r="A1141" i="17"/>
  <c r="B1140" i="17"/>
  <c r="A1140" i="17"/>
  <c r="B1139" i="17"/>
  <c r="A1139" i="17"/>
  <c r="B1138" i="17"/>
  <c r="A1138" i="17"/>
  <c r="B1137" i="17"/>
  <c r="A1137" i="17"/>
  <c r="B1136" i="17"/>
  <c r="A1136" i="17"/>
  <c r="B1135" i="17"/>
  <c r="A1135" i="17"/>
  <c r="B1134" i="17"/>
  <c r="A1134" i="17"/>
  <c r="B1133" i="17"/>
  <c r="A1133" i="17"/>
  <c r="B1132" i="17"/>
  <c r="A1132" i="17"/>
  <c r="B1131" i="17"/>
  <c r="A1131" i="17"/>
  <c r="B1130" i="17"/>
  <c r="A1130" i="17"/>
  <c r="B1129" i="17"/>
  <c r="A1129" i="17"/>
  <c r="B1128" i="17"/>
  <c r="A1128" i="17"/>
  <c r="B1127" i="17"/>
  <c r="A1127" i="17"/>
  <c r="B1126" i="17"/>
  <c r="A1126" i="17"/>
  <c r="B1125" i="17"/>
  <c r="A1125" i="17"/>
  <c r="B1124" i="17"/>
  <c r="A1124" i="17"/>
  <c r="B1123" i="17"/>
  <c r="A1123" i="17"/>
  <c r="B1122" i="17"/>
  <c r="A1122" i="17"/>
  <c r="B1121" i="17"/>
  <c r="A1121" i="17"/>
  <c r="B1120" i="17"/>
  <c r="A1120" i="17"/>
  <c r="B1119" i="17"/>
  <c r="A1119" i="17"/>
  <c r="B1118" i="17"/>
  <c r="A1118" i="17"/>
  <c r="B1117" i="17"/>
  <c r="A1117" i="17"/>
  <c r="B1116" i="17"/>
  <c r="A1116" i="17"/>
  <c r="B1115" i="17"/>
  <c r="A1115" i="17"/>
  <c r="B1114" i="17"/>
  <c r="A1114" i="17"/>
  <c r="B1113" i="17"/>
  <c r="A1113" i="17"/>
  <c r="B1112" i="17"/>
  <c r="A1112" i="17"/>
  <c r="B1111" i="17"/>
  <c r="A1111" i="17"/>
  <c r="B1110" i="17"/>
  <c r="A1110" i="17"/>
  <c r="B1109" i="17"/>
  <c r="A1109" i="17"/>
  <c r="B1108" i="17"/>
  <c r="A1108" i="17"/>
  <c r="B1107" i="17"/>
  <c r="A1107" i="17"/>
  <c r="B1106" i="17"/>
  <c r="A1106" i="17"/>
  <c r="B1105" i="17"/>
  <c r="A1105" i="17"/>
  <c r="B1104" i="17"/>
  <c r="A1104" i="17"/>
  <c r="B1103" i="17"/>
  <c r="A1103" i="17"/>
  <c r="B1102" i="17"/>
  <c r="A1102" i="17"/>
  <c r="B1101" i="17"/>
  <c r="A1101" i="17"/>
  <c r="B1100" i="17"/>
  <c r="A1100" i="17"/>
  <c r="B1099" i="17"/>
  <c r="A1099" i="17"/>
  <c r="B1098" i="17"/>
  <c r="A1098" i="17"/>
  <c r="B1097" i="17"/>
  <c r="A1097" i="17"/>
  <c r="B1096" i="17"/>
  <c r="A1096" i="17"/>
  <c r="B1095" i="17"/>
  <c r="A1095" i="17"/>
  <c r="B1094" i="17"/>
  <c r="A1094" i="17"/>
  <c r="B1093" i="17"/>
  <c r="A1093" i="17"/>
  <c r="B1092" i="17"/>
  <c r="A1092" i="17"/>
  <c r="B1091" i="17"/>
  <c r="A1091" i="17"/>
  <c r="B1090" i="17"/>
  <c r="A1090" i="17"/>
  <c r="B1089" i="17"/>
  <c r="A1089" i="17"/>
  <c r="B1088" i="17"/>
  <c r="A1088" i="17"/>
  <c r="B1087" i="17"/>
  <c r="A1087" i="17"/>
  <c r="B1086" i="17"/>
  <c r="A1086" i="17"/>
  <c r="B1085" i="17"/>
  <c r="A1085" i="17"/>
  <c r="B1084" i="17"/>
  <c r="A1084" i="17"/>
  <c r="B1083" i="17"/>
  <c r="A1083" i="17"/>
  <c r="B1082" i="17"/>
  <c r="A1082" i="17"/>
  <c r="B1081" i="17"/>
  <c r="A1081" i="17"/>
  <c r="B1080" i="17"/>
  <c r="A1080" i="17"/>
  <c r="B1079" i="17"/>
  <c r="A1079" i="17"/>
  <c r="B1078" i="17"/>
  <c r="A1078" i="17"/>
  <c r="B1077" i="17"/>
  <c r="A1077" i="17"/>
  <c r="B1076" i="17"/>
  <c r="A1076" i="17"/>
  <c r="B1075" i="17"/>
  <c r="A1075" i="17"/>
  <c r="B1074" i="17"/>
  <c r="A1074" i="17"/>
  <c r="B1073" i="17"/>
  <c r="A1073" i="17"/>
  <c r="B1072" i="17"/>
  <c r="A1072" i="17"/>
  <c r="B1071" i="17"/>
  <c r="A1071" i="17"/>
  <c r="B1070" i="17"/>
  <c r="A1070" i="17"/>
  <c r="B1069" i="17"/>
  <c r="A1069" i="17"/>
  <c r="B1068" i="17"/>
  <c r="A1068" i="17"/>
  <c r="B1067" i="17"/>
  <c r="A1067" i="17"/>
  <c r="B1066" i="17"/>
  <c r="A1066" i="17"/>
  <c r="B1065" i="17"/>
  <c r="A1065" i="17"/>
  <c r="B1064" i="17"/>
  <c r="A1064" i="17"/>
  <c r="B1063" i="17"/>
  <c r="A1063" i="17"/>
  <c r="B1062" i="17"/>
  <c r="A1062" i="17"/>
  <c r="B1061" i="17"/>
  <c r="A1061" i="17"/>
  <c r="B1060" i="17"/>
  <c r="A1060" i="17"/>
  <c r="B1059" i="17"/>
  <c r="A1059" i="17"/>
  <c r="B1058" i="17"/>
  <c r="A1058" i="17"/>
  <c r="B1057" i="17"/>
  <c r="A1057" i="17"/>
  <c r="B1056" i="17"/>
  <c r="A1056" i="17"/>
  <c r="B1055" i="17"/>
  <c r="A1055" i="17"/>
  <c r="B1054" i="17"/>
  <c r="A1054" i="17"/>
  <c r="B1053" i="17"/>
  <c r="A1053" i="17"/>
  <c r="B1052" i="17"/>
  <c r="A1052" i="17"/>
  <c r="B1051" i="17"/>
  <c r="A1051" i="17"/>
  <c r="B1050" i="17"/>
  <c r="A1050" i="17"/>
  <c r="B1049" i="17"/>
  <c r="A1049" i="17"/>
  <c r="B1048" i="17"/>
  <c r="A1048" i="17"/>
  <c r="B1047" i="17"/>
  <c r="A1047" i="17"/>
  <c r="B1046" i="17"/>
  <c r="A1046" i="17"/>
  <c r="B1045" i="17"/>
  <c r="A1045" i="17"/>
  <c r="B1044" i="17"/>
  <c r="A1044" i="17"/>
  <c r="B1043" i="17"/>
  <c r="A1043" i="17"/>
  <c r="B1042" i="17"/>
  <c r="A1042" i="17"/>
  <c r="B1041" i="17"/>
  <c r="A1041" i="17"/>
  <c r="B1040" i="17"/>
  <c r="A1040" i="17"/>
  <c r="B1039" i="17"/>
  <c r="A1039" i="17"/>
  <c r="B1038" i="17"/>
  <c r="A1038" i="17"/>
  <c r="B1037" i="17"/>
  <c r="A1037" i="17"/>
  <c r="B1036" i="17"/>
  <c r="A1036" i="17"/>
  <c r="B1035" i="17"/>
  <c r="A1035" i="17"/>
  <c r="B1034" i="17"/>
  <c r="A1034" i="17"/>
  <c r="B1033" i="17"/>
  <c r="A1033" i="17"/>
  <c r="B1032" i="17"/>
  <c r="A1032" i="17"/>
  <c r="B1031" i="17"/>
  <c r="A1031" i="17"/>
  <c r="B1030" i="17"/>
  <c r="A1030" i="17"/>
  <c r="B1029" i="17"/>
  <c r="A1029" i="17"/>
  <c r="B1028" i="17"/>
  <c r="A1028" i="17"/>
  <c r="B1027" i="17"/>
  <c r="A1027" i="17"/>
  <c r="B1026" i="17"/>
  <c r="A1026" i="17"/>
  <c r="B1025" i="17"/>
  <c r="A1025" i="17"/>
  <c r="B1024" i="17"/>
  <c r="A1024" i="17"/>
  <c r="B1023" i="17"/>
  <c r="A1023" i="17"/>
  <c r="B1022" i="17"/>
  <c r="A1022" i="17"/>
  <c r="B1021" i="17"/>
  <c r="A1021" i="17"/>
  <c r="B1020" i="17"/>
  <c r="A1020" i="17"/>
  <c r="B1019" i="17"/>
  <c r="A1019" i="17"/>
  <c r="B1018" i="17"/>
  <c r="A1018" i="17"/>
  <c r="B1017" i="17"/>
  <c r="A1017" i="17"/>
  <c r="B1016" i="17"/>
  <c r="A1016" i="17"/>
  <c r="B1015" i="17"/>
  <c r="A1015" i="17"/>
  <c r="B1014" i="17"/>
  <c r="A1014" i="17"/>
  <c r="B1013" i="17"/>
  <c r="A1013" i="17"/>
  <c r="B1012" i="17"/>
  <c r="A1012" i="17"/>
  <c r="B1011" i="17"/>
  <c r="A1011" i="17"/>
  <c r="B1010" i="17"/>
  <c r="A1010" i="17"/>
  <c r="B1009" i="17"/>
  <c r="A1009" i="17"/>
  <c r="B1008" i="17"/>
  <c r="A1008" i="17"/>
  <c r="B1007" i="17"/>
  <c r="A1007" i="17"/>
  <c r="B1006" i="17"/>
  <c r="A1006" i="17"/>
  <c r="B1005" i="17"/>
  <c r="A1005" i="17"/>
  <c r="B1004" i="17"/>
  <c r="A1004" i="17"/>
  <c r="B1003" i="17"/>
  <c r="A1003" i="17"/>
  <c r="B1002" i="17"/>
  <c r="A1002" i="17"/>
  <c r="B1001" i="17"/>
  <c r="A1001" i="17"/>
  <c r="B1000" i="17"/>
  <c r="A1000" i="17"/>
  <c r="B999" i="17"/>
  <c r="A999" i="17"/>
  <c r="B998" i="17"/>
  <c r="A998" i="17"/>
  <c r="B997" i="17"/>
  <c r="A997" i="17"/>
  <c r="B996" i="17"/>
  <c r="A996" i="17"/>
  <c r="B995" i="17"/>
  <c r="A995" i="17"/>
  <c r="B994" i="17"/>
  <c r="A994" i="17"/>
  <c r="B993" i="17"/>
  <c r="A993" i="17"/>
  <c r="B992" i="17"/>
  <c r="A992" i="17"/>
  <c r="B991" i="17"/>
  <c r="A991" i="17"/>
  <c r="B990" i="17"/>
  <c r="A990" i="17"/>
  <c r="B989" i="17"/>
  <c r="A989" i="17"/>
  <c r="B988" i="17"/>
  <c r="A988" i="17"/>
  <c r="B987" i="17"/>
  <c r="A987" i="17"/>
  <c r="B986" i="17"/>
  <c r="A986" i="17"/>
  <c r="B985" i="17"/>
  <c r="A985" i="17"/>
  <c r="B984" i="17"/>
  <c r="A984" i="17"/>
  <c r="B983" i="17"/>
  <c r="A983" i="17"/>
  <c r="B982" i="17"/>
  <c r="A982" i="17"/>
  <c r="B981" i="17"/>
  <c r="A981" i="17"/>
  <c r="B980" i="17"/>
  <c r="A980" i="17"/>
  <c r="B979" i="17"/>
  <c r="A979" i="17"/>
  <c r="B978" i="17"/>
  <c r="A978" i="17"/>
  <c r="B977" i="17"/>
  <c r="A977" i="17"/>
  <c r="B976" i="17"/>
  <c r="A976" i="17"/>
  <c r="B975" i="17"/>
  <c r="A975" i="17"/>
  <c r="B974" i="17"/>
  <c r="A974" i="17"/>
  <c r="B973" i="17"/>
  <c r="A973" i="17"/>
  <c r="B972" i="17"/>
  <c r="A972" i="17"/>
  <c r="B971" i="17"/>
  <c r="A971" i="17"/>
  <c r="B970" i="17"/>
  <c r="A970" i="17"/>
  <c r="B969" i="17"/>
  <c r="A969" i="17"/>
  <c r="B968" i="17"/>
  <c r="A968" i="17"/>
  <c r="B967" i="17"/>
  <c r="A967" i="17"/>
  <c r="B966" i="17"/>
  <c r="A966" i="17"/>
  <c r="B965" i="17"/>
  <c r="A965" i="17"/>
  <c r="B964" i="17"/>
  <c r="A964" i="17"/>
  <c r="B963" i="17"/>
  <c r="A963" i="17"/>
  <c r="B962" i="17"/>
  <c r="A962" i="17"/>
  <c r="B961" i="17"/>
  <c r="A961" i="17"/>
  <c r="B960" i="17"/>
  <c r="A960" i="17"/>
  <c r="B959" i="17"/>
  <c r="A959" i="17"/>
  <c r="B958" i="17"/>
  <c r="A958" i="17"/>
  <c r="B957" i="17"/>
  <c r="A957" i="17"/>
  <c r="B956" i="17"/>
  <c r="A956" i="17"/>
  <c r="B955" i="17"/>
  <c r="A955" i="17"/>
  <c r="B954" i="17"/>
  <c r="A954" i="17"/>
  <c r="B953" i="17"/>
  <c r="A953" i="17"/>
  <c r="B952" i="17"/>
  <c r="A952" i="17"/>
  <c r="B951" i="17"/>
  <c r="A951" i="17"/>
  <c r="B950" i="17"/>
  <c r="A950" i="17"/>
  <c r="B949" i="17"/>
  <c r="A949" i="17"/>
  <c r="B948" i="17"/>
  <c r="A948" i="17"/>
  <c r="B947" i="17"/>
  <c r="A947" i="17"/>
  <c r="B946" i="17"/>
  <c r="A946" i="17"/>
  <c r="B945" i="17"/>
  <c r="A945" i="17"/>
  <c r="B944" i="17"/>
  <c r="A944" i="17"/>
  <c r="B943" i="17"/>
  <c r="A943" i="17"/>
  <c r="B942" i="17"/>
  <c r="A942" i="17"/>
  <c r="B941" i="17"/>
  <c r="A941" i="17"/>
  <c r="B940" i="17"/>
  <c r="A940" i="17"/>
  <c r="B939" i="17"/>
  <c r="A939" i="17"/>
  <c r="B938" i="17"/>
  <c r="A938" i="17"/>
  <c r="B937" i="17"/>
  <c r="A937" i="17"/>
  <c r="B936" i="17"/>
  <c r="A936" i="17"/>
  <c r="B935" i="17"/>
  <c r="A935" i="17"/>
  <c r="B934" i="17"/>
  <c r="A934" i="17"/>
  <c r="B933" i="17"/>
  <c r="A933" i="17"/>
  <c r="B932" i="17"/>
  <c r="A932" i="17"/>
  <c r="B931" i="17"/>
  <c r="A931" i="17"/>
  <c r="B930" i="17"/>
  <c r="A930" i="17"/>
  <c r="B929" i="17"/>
  <c r="A929" i="17"/>
  <c r="B928" i="17"/>
  <c r="A928" i="17"/>
  <c r="B927" i="17"/>
  <c r="A927" i="17"/>
  <c r="B926" i="17"/>
  <c r="A926" i="17"/>
  <c r="B925" i="17"/>
  <c r="A925" i="17"/>
  <c r="B924" i="17"/>
  <c r="A924" i="17"/>
  <c r="B923" i="17"/>
  <c r="A923" i="17"/>
  <c r="B922" i="17"/>
  <c r="A922" i="17"/>
  <c r="B921" i="17"/>
  <c r="A921" i="17"/>
  <c r="B920" i="17"/>
  <c r="A920" i="17"/>
  <c r="B919" i="17"/>
  <c r="A919" i="17"/>
  <c r="B918" i="17"/>
  <c r="A918" i="17"/>
  <c r="B917" i="17"/>
  <c r="A917" i="17"/>
  <c r="B916" i="17"/>
  <c r="A916" i="17"/>
  <c r="B915" i="17"/>
  <c r="A915" i="17"/>
  <c r="B914" i="17"/>
  <c r="A914" i="17"/>
  <c r="B913" i="17"/>
  <c r="A913" i="17"/>
  <c r="B912" i="17"/>
  <c r="A912" i="17"/>
  <c r="B911" i="17"/>
  <c r="A911" i="17"/>
  <c r="B910" i="17"/>
  <c r="A910" i="17"/>
  <c r="B909" i="17"/>
  <c r="A909" i="17"/>
  <c r="B908" i="17"/>
  <c r="A908" i="17"/>
  <c r="B907" i="17"/>
  <c r="A907" i="17"/>
  <c r="B906" i="17"/>
  <c r="A906" i="17"/>
  <c r="B905" i="17"/>
  <c r="A905" i="17"/>
  <c r="B904" i="17"/>
  <c r="A904" i="17"/>
  <c r="B903" i="17"/>
  <c r="A903" i="17"/>
  <c r="B902" i="17"/>
  <c r="A902" i="17"/>
  <c r="B901" i="17"/>
  <c r="A901" i="17"/>
  <c r="B900" i="17"/>
  <c r="A900" i="17"/>
  <c r="B899" i="17"/>
  <c r="A899" i="17"/>
  <c r="B898" i="17"/>
  <c r="A898" i="17"/>
  <c r="B897" i="17"/>
  <c r="A897" i="17"/>
  <c r="B896" i="17"/>
  <c r="A896" i="17"/>
  <c r="B895" i="17"/>
  <c r="A895" i="17"/>
  <c r="B894" i="17"/>
  <c r="A894" i="17"/>
  <c r="B893" i="17"/>
  <c r="A893" i="17"/>
  <c r="B892" i="17"/>
  <c r="A892" i="17"/>
  <c r="B891" i="17"/>
  <c r="A891" i="17"/>
  <c r="B890" i="17"/>
  <c r="A890" i="17"/>
  <c r="B889" i="17"/>
  <c r="A889" i="17"/>
  <c r="B888" i="17"/>
  <c r="A888" i="17"/>
  <c r="B887" i="17"/>
  <c r="A887" i="17"/>
  <c r="B886" i="17"/>
  <c r="A886" i="17"/>
  <c r="B885" i="17"/>
  <c r="A885" i="17"/>
  <c r="B884" i="17"/>
  <c r="A884" i="17"/>
  <c r="B883" i="17"/>
  <c r="A883" i="17"/>
  <c r="B882" i="17"/>
  <c r="A882" i="17"/>
  <c r="B881" i="17"/>
  <c r="A881" i="17"/>
  <c r="B880" i="17"/>
  <c r="A880" i="17"/>
  <c r="B879" i="17"/>
  <c r="A879" i="17"/>
  <c r="B878" i="17"/>
  <c r="A878" i="17"/>
  <c r="B877" i="17"/>
  <c r="A877" i="17"/>
  <c r="B876" i="17"/>
  <c r="A876" i="17"/>
  <c r="B875" i="17"/>
  <c r="A875" i="17"/>
  <c r="B874" i="17"/>
  <c r="A874" i="17"/>
  <c r="B873" i="17"/>
  <c r="A873" i="17"/>
  <c r="B872" i="17"/>
  <c r="A872" i="17"/>
  <c r="B871" i="17"/>
  <c r="A871" i="17"/>
  <c r="B870" i="17"/>
  <c r="A870" i="17"/>
  <c r="B869" i="17"/>
  <c r="A869" i="17"/>
  <c r="B868" i="17"/>
  <c r="A868" i="17"/>
  <c r="B867" i="17"/>
  <c r="A867" i="17"/>
  <c r="B866" i="17"/>
  <c r="A866" i="17"/>
  <c r="B865" i="17"/>
  <c r="A865" i="17"/>
  <c r="B864" i="17"/>
  <c r="A864" i="17"/>
  <c r="B863" i="17"/>
  <c r="A863" i="17"/>
  <c r="B862" i="17"/>
  <c r="A862" i="17"/>
  <c r="B861" i="17"/>
  <c r="A861" i="17"/>
  <c r="B860" i="17"/>
  <c r="A860" i="17"/>
  <c r="B859" i="17"/>
  <c r="A859" i="17"/>
  <c r="B858" i="17"/>
  <c r="A858" i="17"/>
  <c r="B857" i="17"/>
  <c r="A857" i="17"/>
  <c r="B856" i="17"/>
  <c r="A856" i="17"/>
  <c r="B855" i="17"/>
  <c r="A855" i="17"/>
  <c r="B854" i="17"/>
  <c r="A854" i="17"/>
  <c r="B853" i="17"/>
  <c r="A853" i="17"/>
  <c r="B852" i="17"/>
  <c r="A852" i="17"/>
  <c r="B851" i="17"/>
  <c r="A851" i="17"/>
  <c r="B850" i="17"/>
  <c r="A850" i="17"/>
  <c r="B849" i="17"/>
  <c r="A849" i="17"/>
  <c r="B848" i="17"/>
  <c r="A848" i="17"/>
  <c r="B847" i="17"/>
  <c r="A847" i="17"/>
  <c r="B846" i="17"/>
  <c r="A846" i="17"/>
  <c r="B845" i="17"/>
  <c r="A845" i="17"/>
  <c r="B844" i="17"/>
  <c r="A844" i="17"/>
  <c r="B843" i="17"/>
  <c r="A843" i="17"/>
  <c r="B842" i="17"/>
  <c r="A842" i="17"/>
  <c r="B841" i="17"/>
  <c r="A841" i="17"/>
  <c r="B840" i="17"/>
  <c r="A840" i="17"/>
  <c r="B839" i="17"/>
  <c r="A839" i="17"/>
  <c r="B838" i="17"/>
  <c r="A838" i="17"/>
  <c r="B837" i="17"/>
  <c r="A837" i="17"/>
  <c r="B836" i="17"/>
  <c r="A836" i="17"/>
  <c r="B835" i="17"/>
  <c r="A835" i="17"/>
  <c r="B834" i="17"/>
  <c r="A834" i="17"/>
  <c r="B833" i="17"/>
  <c r="A833" i="17"/>
  <c r="B832" i="17"/>
  <c r="A832" i="17"/>
  <c r="B831" i="17"/>
  <c r="A831" i="17"/>
  <c r="B830" i="17"/>
  <c r="A830" i="17"/>
  <c r="B829" i="17"/>
  <c r="A829" i="17"/>
  <c r="B828" i="17"/>
  <c r="A828" i="17"/>
  <c r="B827" i="17"/>
  <c r="A827" i="17"/>
  <c r="B826" i="17"/>
  <c r="A826" i="17"/>
  <c r="B825" i="17"/>
  <c r="A825" i="17"/>
  <c r="B824" i="17"/>
  <c r="A824" i="17"/>
  <c r="B823" i="17"/>
  <c r="A823" i="17"/>
  <c r="B822" i="17"/>
  <c r="A822" i="17"/>
  <c r="B821" i="17"/>
  <c r="A821" i="17"/>
  <c r="B820" i="17"/>
  <c r="A820" i="17"/>
  <c r="B819" i="17"/>
  <c r="A819" i="17"/>
  <c r="B818" i="17"/>
  <c r="A818" i="17"/>
  <c r="B817" i="17"/>
  <c r="A817" i="17"/>
  <c r="B816" i="17"/>
  <c r="A816" i="17"/>
  <c r="B815" i="17"/>
  <c r="A815" i="17"/>
  <c r="B814" i="17"/>
  <c r="A814" i="17"/>
  <c r="B813" i="17"/>
  <c r="A813" i="17"/>
  <c r="B812" i="17"/>
  <c r="A812" i="17"/>
  <c r="B811" i="17"/>
  <c r="A811" i="17"/>
  <c r="B810" i="17"/>
  <c r="A810" i="17"/>
  <c r="B809" i="17"/>
  <c r="A809" i="17"/>
  <c r="B808" i="17"/>
  <c r="A808" i="17"/>
  <c r="B807" i="17"/>
  <c r="A807" i="17"/>
  <c r="B806" i="17"/>
  <c r="A806" i="17"/>
  <c r="B805" i="17"/>
  <c r="A805" i="17"/>
  <c r="B804" i="17"/>
  <c r="A804" i="17"/>
  <c r="B803" i="17"/>
  <c r="A803" i="17"/>
  <c r="B802" i="17"/>
  <c r="A802" i="17"/>
  <c r="B801" i="17"/>
  <c r="A801" i="17"/>
  <c r="B800" i="17"/>
  <c r="A800" i="17"/>
  <c r="B799" i="17"/>
  <c r="A799" i="17"/>
  <c r="B798" i="17"/>
  <c r="A798" i="17"/>
  <c r="B797" i="17"/>
  <c r="A797" i="17"/>
  <c r="B796" i="17"/>
  <c r="A796" i="17"/>
  <c r="B795" i="17"/>
  <c r="A795" i="17"/>
  <c r="B794" i="17"/>
  <c r="A794" i="17"/>
  <c r="B793" i="17"/>
  <c r="A793" i="17"/>
  <c r="B792" i="17"/>
  <c r="A792" i="17"/>
  <c r="B791" i="17"/>
  <c r="A791" i="17"/>
  <c r="B790" i="17"/>
  <c r="A790" i="17"/>
  <c r="B789" i="17"/>
  <c r="A789" i="17"/>
  <c r="B788" i="17"/>
  <c r="A788" i="17"/>
  <c r="B787" i="17"/>
  <c r="A787" i="17"/>
  <c r="B786" i="17"/>
  <c r="A786" i="17"/>
  <c r="B785" i="17"/>
  <c r="A785" i="17"/>
  <c r="B784" i="17"/>
  <c r="A784" i="17"/>
  <c r="B783" i="17"/>
  <c r="A783" i="17"/>
  <c r="B782" i="17"/>
  <c r="A782" i="17"/>
  <c r="B781" i="17"/>
  <c r="A781" i="17"/>
  <c r="B780" i="17"/>
  <c r="A780" i="17"/>
  <c r="B779" i="17"/>
  <c r="A779" i="17"/>
  <c r="B778" i="17"/>
  <c r="A778" i="17"/>
  <c r="B777" i="17"/>
  <c r="A777" i="17"/>
  <c r="B776" i="17"/>
  <c r="A776" i="17"/>
  <c r="B775" i="17"/>
  <c r="A775" i="17"/>
  <c r="B774" i="17"/>
  <c r="A774" i="17"/>
  <c r="B773" i="17"/>
  <c r="A773" i="17"/>
  <c r="B772" i="17"/>
  <c r="A772" i="17"/>
  <c r="B771" i="17"/>
  <c r="A771" i="17"/>
  <c r="B770" i="17"/>
  <c r="A770" i="17"/>
  <c r="B769" i="17"/>
  <c r="A769" i="17"/>
  <c r="B768" i="17"/>
  <c r="A768" i="17"/>
  <c r="B767" i="17"/>
  <c r="A767" i="17"/>
  <c r="B766" i="17"/>
  <c r="A766" i="17"/>
  <c r="B765" i="17"/>
  <c r="A765" i="17"/>
  <c r="B764" i="17"/>
  <c r="A764" i="17"/>
  <c r="B763" i="17"/>
  <c r="A763" i="17"/>
  <c r="B762" i="17"/>
  <c r="A762" i="17"/>
  <c r="B761" i="17"/>
  <c r="A761" i="17"/>
  <c r="B760" i="17"/>
  <c r="A760" i="17"/>
  <c r="B759" i="17"/>
  <c r="A759" i="17"/>
  <c r="B758" i="17"/>
  <c r="A758" i="17"/>
  <c r="B757" i="17"/>
  <c r="A757" i="17"/>
  <c r="B756" i="17"/>
  <c r="A756" i="17"/>
  <c r="B755" i="17"/>
  <c r="A755" i="17"/>
  <c r="B754" i="17"/>
  <c r="A754" i="17"/>
  <c r="B753" i="17"/>
  <c r="A753" i="17"/>
  <c r="B752" i="17"/>
  <c r="A752" i="17"/>
  <c r="B751" i="17"/>
  <c r="A751" i="17"/>
  <c r="B750" i="17"/>
  <c r="A750" i="17"/>
  <c r="B749" i="17"/>
  <c r="A749" i="17"/>
  <c r="B748" i="17"/>
  <c r="A748" i="17"/>
  <c r="B747" i="17"/>
  <c r="A747" i="17"/>
  <c r="B746" i="17"/>
  <c r="A746" i="17"/>
  <c r="B745" i="17"/>
  <c r="A745" i="17"/>
  <c r="B744" i="17"/>
  <c r="A744" i="17"/>
  <c r="B743" i="17"/>
  <c r="A743" i="17"/>
  <c r="B742" i="17"/>
  <c r="A742" i="17"/>
  <c r="B741" i="17"/>
  <c r="A741" i="17"/>
  <c r="B740" i="17"/>
  <c r="A740" i="17"/>
  <c r="B739" i="17"/>
  <c r="A739" i="17"/>
  <c r="B738" i="17"/>
  <c r="A738" i="17"/>
  <c r="B737" i="17"/>
  <c r="A737" i="17"/>
  <c r="B736" i="17"/>
  <c r="A736" i="17"/>
  <c r="B735" i="17"/>
  <c r="A735" i="17"/>
  <c r="B734" i="17"/>
  <c r="A734" i="17"/>
  <c r="B733" i="17"/>
  <c r="A733" i="17"/>
  <c r="B732" i="17"/>
  <c r="A732" i="17"/>
  <c r="B731" i="17"/>
  <c r="A731" i="17"/>
  <c r="B730" i="17"/>
  <c r="A730" i="17"/>
  <c r="B729" i="17"/>
  <c r="A729" i="17"/>
  <c r="B728" i="17"/>
  <c r="A728" i="17"/>
  <c r="B727" i="17"/>
  <c r="A727" i="17"/>
  <c r="B726" i="17"/>
  <c r="A726" i="17"/>
  <c r="B725" i="17"/>
  <c r="A725" i="17"/>
  <c r="B724" i="17"/>
  <c r="A724" i="17"/>
  <c r="B723" i="17"/>
  <c r="A723" i="17"/>
  <c r="B722" i="17"/>
  <c r="A722" i="17"/>
  <c r="B721" i="17"/>
  <c r="A721" i="17"/>
  <c r="B720" i="17"/>
  <c r="A720" i="17"/>
  <c r="B719" i="17"/>
  <c r="A719" i="17"/>
  <c r="B718" i="17"/>
  <c r="A718" i="17"/>
  <c r="B717" i="17"/>
  <c r="A717" i="17"/>
  <c r="B716" i="17"/>
  <c r="A716" i="17"/>
  <c r="B715" i="17"/>
  <c r="A715" i="17"/>
  <c r="B714" i="17"/>
  <c r="A714" i="17"/>
  <c r="B713" i="17"/>
  <c r="A713" i="17"/>
  <c r="B712" i="17"/>
  <c r="A712" i="17"/>
  <c r="B711" i="17"/>
  <c r="A711" i="17"/>
  <c r="B710" i="17"/>
  <c r="A710" i="17"/>
  <c r="B709" i="17"/>
  <c r="A709" i="17"/>
  <c r="B708" i="17"/>
  <c r="A708" i="17"/>
  <c r="B707" i="17"/>
  <c r="A707" i="17"/>
  <c r="B706" i="17"/>
  <c r="A706" i="17"/>
  <c r="B705" i="17"/>
  <c r="A705" i="17"/>
  <c r="B704" i="17"/>
  <c r="A704" i="17"/>
  <c r="B703" i="17"/>
  <c r="A703" i="17"/>
  <c r="B702" i="17"/>
  <c r="A702" i="17"/>
  <c r="B701" i="17"/>
  <c r="A701" i="17"/>
  <c r="B700" i="17"/>
  <c r="A700" i="17"/>
  <c r="B699" i="17"/>
  <c r="A699" i="17"/>
  <c r="B698" i="17"/>
  <c r="A698" i="17"/>
  <c r="B697" i="17"/>
  <c r="A697" i="17"/>
  <c r="B696" i="17"/>
  <c r="A696" i="17"/>
  <c r="B695" i="17"/>
  <c r="A695" i="17"/>
  <c r="B694" i="17"/>
  <c r="A694" i="17"/>
  <c r="B693" i="17"/>
  <c r="A693" i="17"/>
  <c r="B692" i="17"/>
  <c r="A692" i="17"/>
  <c r="B691" i="17"/>
  <c r="A691" i="17"/>
  <c r="B690" i="17"/>
  <c r="A690" i="17"/>
  <c r="B689" i="17"/>
  <c r="A689" i="17"/>
  <c r="B688" i="17"/>
  <c r="A688" i="17"/>
  <c r="B687" i="17"/>
  <c r="A687" i="17"/>
  <c r="B686" i="17"/>
  <c r="A686" i="17"/>
  <c r="B685" i="17"/>
  <c r="A685" i="17"/>
  <c r="B684" i="17"/>
  <c r="A684" i="17"/>
  <c r="B683" i="17"/>
  <c r="A683" i="17"/>
  <c r="B682" i="17"/>
  <c r="A682" i="17"/>
  <c r="B681" i="17"/>
  <c r="A681" i="17"/>
  <c r="B680" i="17"/>
  <c r="A680" i="17"/>
  <c r="B679" i="17"/>
  <c r="A679" i="17"/>
  <c r="B678" i="17"/>
  <c r="A678" i="17"/>
  <c r="B677" i="17"/>
  <c r="A677" i="17"/>
  <c r="B676" i="17"/>
  <c r="A676" i="17"/>
  <c r="B675" i="17"/>
  <c r="A675" i="17"/>
  <c r="B674" i="17"/>
  <c r="A674" i="17"/>
  <c r="B673" i="17"/>
  <c r="A673" i="17"/>
  <c r="B672" i="17"/>
  <c r="A672" i="17"/>
  <c r="B671" i="17"/>
  <c r="A671" i="17"/>
  <c r="B670" i="17"/>
  <c r="A670" i="17"/>
  <c r="B669" i="17"/>
  <c r="A669" i="17"/>
  <c r="B668" i="17"/>
  <c r="A668" i="17"/>
  <c r="B667" i="17"/>
  <c r="A667" i="17"/>
  <c r="B666" i="17"/>
  <c r="A666" i="17"/>
  <c r="B665" i="17"/>
  <c r="A665" i="17"/>
  <c r="B664" i="17"/>
  <c r="A664" i="17"/>
  <c r="B663" i="17"/>
  <c r="A663" i="17"/>
  <c r="B662" i="17"/>
  <c r="A662" i="17"/>
  <c r="B661" i="17"/>
  <c r="A661" i="17"/>
  <c r="B660" i="17"/>
  <c r="A660" i="17"/>
  <c r="B659" i="17"/>
  <c r="A659" i="17"/>
  <c r="B658" i="17"/>
  <c r="A658" i="17"/>
  <c r="B657" i="17"/>
  <c r="A657" i="17"/>
  <c r="B656" i="17"/>
  <c r="A656" i="17"/>
  <c r="B655" i="17"/>
  <c r="A655" i="17"/>
  <c r="B654" i="17"/>
  <c r="A654" i="17"/>
  <c r="B653" i="17"/>
  <c r="A653" i="17"/>
  <c r="B652" i="17"/>
  <c r="A652" i="17"/>
  <c r="B651" i="17"/>
  <c r="A651" i="17"/>
  <c r="B650" i="17"/>
  <c r="A650" i="17"/>
  <c r="B649" i="17"/>
  <c r="A649" i="17"/>
  <c r="B648" i="17"/>
  <c r="A648" i="17"/>
  <c r="B647" i="17"/>
  <c r="A647" i="17"/>
  <c r="B646" i="17"/>
  <c r="A646" i="17"/>
  <c r="B645" i="17"/>
  <c r="A645" i="17"/>
  <c r="B644" i="17"/>
  <c r="A644" i="17"/>
  <c r="B643" i="17"/>
  <c r="A643" i="17"/>
  <c r="B642" i="17"/>
  <c r="A642" i="17"/>
  <c r="B641" i="17"/>
  <c r="A641" i="17"/>
  <c r="B640" i="17"/>
  <c r="A640" i="17"/>
  <c r="B639" i="17"/>
  <c r="A639" i="17"/>
  <c r="B638" i="17"/>
  <c r="A638" i="17"/>
  <c r="B637" i="17"/>
  <c r="A637" i="17"/>
  <c r="B636" i="17"/>
  <c r="A636" i="17"/>
  <c r="B635" i="17"/>
  <c r="A635" i="17"/>
  <c r="B634" i="17"/>
  <c r="A634" i="17"/>
  <c r="B633" i="17"/>
  <c r="A633" i="17"/>
  <c r="B632" i="17"/>
  <c r="A632" i="17"/>
  <c r="B631" i="17"/>
  <c r="A631" i="17"/>
  <c r="B630" i="17"/>
  <c r="A630" i="17"/>
  <c r="B629" i="17"/>
  <c r="A629" i="17"/>
  <c r="B628" i="17"/>
  <c r="A628" i="17"/>
  <c r="B627" i="17"/>
  <c r="A627" i="17"/>
  <c r="B626" i="17"/>
  <c r="A626" i="17"/>
  <c r="B625" i="17"/>
  <c r="A625" i="17"/>
  <c r="B624" i="17"/>
  <c r="A624" i="17"/>
  <c r="B623" i="17"/>
  <c r="A623" i="17"/>
  <c r="B622" i="17"/>
  <c r="A622" i="17"/>
  <c r="B621" i="17"/>
  <c r="A621" i="17"/>
  <c r="B620" i="17"/>
  <c r="A620" i="17"/>
  <c r="B619" i="17"/>
  <c r="A619" i="17"/>
  <c r="B618" i="17"/>
  <c r="A618" i="17"/>
  <c r="B617" i="17"/>
  <c r="A617" i="17"/>
  <c r="B616" i="17"/>
  <c r="A616" i="17"/>
  <c r="B615" i="17"/>
  <c r="A615" i="17"/>
  <c r="B614" i="17"/>
  <c r="A614" i="17"/>
  <c r="B613" i="17"/>
  <c r="A613" i="17"/>
  <c r="B612" i="17"/>
  <c r="A612" i="17"/>
  <c r="B611" i="17"/>
  <c r="A611" i="17"/>
  <c r="B610" i="17"/>
  <c r="A610" i="17"/>
  <c r="B609" i="17"/>
  <c r="A609" i="17"/>
  <c r="B608" i="17"/>
  <c r="A608" i="17"/>
  <c r="B607" i="17"/>
  <c r="A607" i="17"/>
  <c r="B606" i="17"/>
  <c r="A606" i="17"/>
  <c r="B605" i="17"/>
  <c r="A605" i="17"/>
  <c r="B604" i="17"/>
  <c r="A604" i="17"/>
  <c r="B603" i="17"/>
  <c r="A603" i="17"/>
  <c r="B602" i="17"/>
  <c r="A602" i="17"/>
  <c r="B601" i="17"/>
  <c r="A601" i="17"/>
  <c r="B600" i="17"/>
  <c r="A600" i="17"/>
  <c r="B599" i="17"/>
  <c r="A599" i="17"/>
  <c r="B598" i="17"/>
  <c r="A598" i="17"/>
  <c r="B597" i="17"/>
  <c r="A597" i="17"/>
  <c r="B596" i="17"/>
  <c r="A596" i="17"/>
  <c r="B595" i="17"/>
  <c r="A595" i="17"/>
  <c r="B594" i="17"/>
  <c r="A594" i="17"/>
  <c r="B593" i="17"/>
  <c r="A593" i="17"/>
  <c r="B592" i="17"/>
  <c r="A592" i="17"/>
  <c r="B591" i="17"/>
  <c r="A591" i="17"/>
  <c r="B590" i="17"/>
  <c r="A590" i="17"/>
  <c r="B589" i="17"/>
  <c r="A589" i="17"/>
  <c r="B588" i="17"/>
  <c r="A588" i="17"/>
  <c r="B587" i="17"/>
  <c r="A587" i="17"/>
  <c r="B586" i="17"/>
  <c r="A586" i="17"/>
  <c r="B585" i="17"/>
  <c r="A585" i="17"/>
  <c r="B584" i="17"/>
  <c r="A584" i="17"/>
  <c r="B583" i="17"/>
  <c r="A583" i="17"/>
  <c r="B582" i="17"/>
  <c r="A582" i="17"/>
  <c r="B581" i="17"/>
  <c r="A581" i="17"/>
  <c r="B580" i="17"/>
  <c r="A580" i="17"/>
  <c r="B579" i="17"/>
  <c r="A579" i="17"/>
  <c r="B578" i="17"/>
  <c r="A578" i="17"/>
  <c r="B577" i="17"/>
  <c r="A577" i="17"/>
  <c r="B576" i="17"/>
  <c r="A576" i="17"/>
  <c r="B575" i="17"/>
  <c r="A575" i="17"/>
  <c r="B574" i="17"/>
  <c r="A574" i="17"/>
  <c r="B573" i="17"/>
  <c r="A573" i="17"/>
  <c r="B572" i="17"/>
  <c r="A572" i="17"/>
  <c r="B571" i="17"/>
  <c r="A571" i="17"/>
  <c r="B570" i="17"/>
  <c r="A570" i="17"/>
  <c r="B569" i="17"/>
  <c r="A569" i="17"/>
  <c r="B568" i="17"/>
  <c r="A568" i="17"/>
  <c r="B567" i="17"/>
  <c r="A567" i="17"/>
  <c r="B566" i="17"/>
  <c r="A566" i="17"/>
  <c r="B565" i="17"/>
  <c r="A565" i="17"/>
  <c r="B564" i="17"/>
  <c r="A564" i="17"/>
  <c r="B563" i="17"/>
  <c r="A563" i="17"/>
  <c r="B562" i="17"/>
  <c r="A562" i="17"/>
  <c r="B561" i="17"/>
  <c r="A561" i="17"/>
  <c r="B560" i="17"/>
  <c r="A560" i="17"/>
  <c r="B559" i="17"/>
  <c r="A559" i="17"/>
  <c r="B558" i="17"/>
  <c r="A558" i="17"/>
  <c r="B557" i="17"/>
  <c r="A557" i="17"/>
  <c r="B556" i="17"/>
  <c r="A556" i="17"/>
  <c r="B555" i="17"/>
  <c r="A555" i="17"/>
  <c r="B554" i="17"/>
  <c r="A554" i="17"/>
  <c r="B553" i="17"/>
  <c r="A553" i="17"/>
  <c r="B552" i="17"/>
  <c r="A552" i="17"/>
  <c r="B551" i="17"/>
  <c r="A551" i="17"/>
  <c r="B550" i="17"/>
  <c r="A550" i="17"/>
  <c r="B549" i="17"/>
  <c r="A549" i="17"/>
  <c r="B548" i="17"/>
  <c r="A548" i="17"/>
  <c r="B547" i="17"/>
  <c r="A547" i="17"/>
  <c r="B546" i="17"/>
  <c r="A546" i="17"/>
  <c r="B545" i="17"/>
  <c r="A545" i="17"/>
  <c r="B544" i="17"/>
  <c r="A544" i="17"/>
  <c r="B543" i="17"/>
  <c r="A543" i="17"/>
  <c r="B542" i="17"/>
  <c r="A542" i="17"/>
  <c r="B541" i="17"/>
  <c r="A541" i="17"/>
  <c r="B540" i="17"/>
  <c r="A540" i="17"/>
  <c r="B539" i="17"/>
  <c r="A539" i="17"/>
  <c r="B538" i="17"/>
  <c r="A538" i="17"/>
  <c r="B537" i="17"/>
  <c r="A537" i="17"/>
  <c r="B536" i="17"/>
  <c r="A536" i="17"/>
  <c r="B535" i="17"/>
  <c r="A535" i="17"/>
  <c r="B534" i="17"/>
  <c r="A534" i="17"/>
  <c r="B533" i="17"/>
  <c r="A533" i="17"/>
  <c r="B532" i="17"/>
  <c r="A532" i="17"/>
  <c r="B531" i="17"/>
  <c r="A531" i="17"/>
  <c r="B530" i="17"/>
  <c r="A530" i="17"/>
  <c r="B529" i="17"/>
  <c r="A529" i="17"/>
  <c r="B528" i="17"/>
  <c r="A528" i="17"/>
  <c r="B527" i="17"/>
  <c r="A527" i="17"/>
  <c r="B526" i="17"/>
  <c r="A526" i="17"/>
  <c r="B525" i="17"/>
  <c r="A525" i="17"/>
  <c r="B524" i="17"/>
  <c r="A524" i="17"/>
  <c r="B523" i="17"/>
  <c r="A523" i="17"/>
  <c r="B522" i="17"/>
  <c r="A522" i="17"/>
  <c r="B521" i="17"/>
  <c r="A521" i="17"/>
  <c r="B520" i="17"/>
  <c r="A520" i="17"/>
  <c r="B519" i="17"/>
  <c r="A519" i="17"/>
  <c r="B518" i="17"/>
  <c r="A518" i="17"/>
  <c r="B517" i="17"/>
  <c r="A517" i="17"/>
  <c r="B516" i="17"/>
  <c r="A516" i="17"/>
  <c r="B515" i="17"/>
  <c r="A515" i="17"/>
  <c r="B514" i="17"/>
  <c r="A514" i="17"/>
  <c r="B513" i="17"/>
  <c r="A513" i="17"/>
  <c r="B512" i="17"/>
  <c r="A512" i="17"/>
  <c r="B511" i="17"/>
  <c r="A511" i="17"/>
  <c r="B510" i="17"/>
  <c r="A510" i="17"/>
  <c r="B509" i="17"/>
  <c r="A509" i="17"/>
  <c r="B508" i="17"/>
  <c r="A508" i="17"/>
  <c r="B507" i="17"/>
  <c r="A507" i="17"/>
  <c r="B506" i="17"/>
  <c r="A506" i="17"/>
  <c r="B505" i="17"/>
  <c r="A505" i="17"/>
  <c r="B504" i="17"/>
  <c r="A504" i="17"/>
  <c r="B503" i="17"/>
  <c r="A503" i="17"/>
  <c r="B502" i="17"/>
  <c r="A502" i="17"/>
  <c r="B501" i="17"/>
  <c r="A501" i="17"/>
  <c r="B500" i="17"/>
  <c r="A500" i="17"/>
  <c r="B499" i="17"/>
  <c r="A499" i="17"/>
  <c r="B498" i="17"/>
  <c r="A498" i="17"/>
  <c r="B497" i="17"/>
  <c r="A497" i="17"/>
  <c r="B496" i="17"/>
  <c r="A496" i="17"/>
  <c r="B495" i="17"/>
  <c r="A495" i="17"/>
  <c r="B494" i="17"/>
  <c r="A494" i="17"/>
  <c r="B493" i="17"/>
  <c r="A493" i="17"/>
  <c r="B492" i="17"/>
  <c r="A492" i="17"/>
  <c r="B491" i="17"/>
  <c r="A491" i="17"/>
  <c r="B490" i="17"/>
  <c r="A490" i="17"/>
  <c r="B489" i="17"/>
  <c r="A489" i="17"/>
  <c r="B488" i="17"/>
  <c r="A488" i="17"/>
  <c r="B487" i="17"/>
  <c r="A487" i="17"/>
  <c r="B486" i="17"/>
  <c r="A486" i="17"/>
  <c r="B485" i="17"/>
  <c r="A485" i="17"/>
  <c r="B484" i="17"/>
  <c r="A484" i="17"/>
  <c r="B483" i="17"/>
  <c r="A483" i="17"/>
  <c r="B482" i="17"/>
  <c r="A482" i="17"/>
  <c r="B481" i="17"/>
  <c r="A481" i="17"/>
  <c r="B480" i="17"/>
  <c r="A480" i="17"/>
  <c r="B479" i="17"/>
  <c r="A479" i="17"/>
  <c r="B478" i="17"/>
  <c r="A478" i="17"/>
  <c r="B477" i="17"/>
  <c r="A477" i="17"/>
  <c r="B476" i="17"/>
  <c r="A476" i="17"/>
  <c r="B475" i="17"/>
  <c r="A475" i="17"/>
  <c r="B474" i="17"/>
  <c r="A474" i="17"/>
  <c r="B473" i="17"/>
  <c r="A473" i="17"/>
  <c r="B472" i="17"/>
  <c r="A472" i="17"/>
  <c r="B471" i="17"/>
  <c r="A471" i="17"/>
  <c r="B470" i="17"/>
  <c r="A470" i="17"/>
  <c r="B469" i="17"/>
  <c r="A469" i="17"/>
  <c r="B468" i="17"/>
  <c r="A468" i="17"/>
  <c r="B467" i="17"/>
  <c r="A467" i="17"/>
  <c r="B466" i="17"/>
  <c r="A466" i="17"/>
  <c r="B465" i="17"/>
  <c r="A465" i="17"/>
  <c r="B464" i="17"/>
  <c r="A464" i="17"/>
  <c r="B463" i="17"/>
  <c r="A463" i="17"/>
  <c r="B462" i="17"/>
  <c r="A462" i="17"/>
  <c r="B461" i="17"/>
  <c r="A461" i="17"/>
  <c r="B460" i="17"/>
  <c r="A460" i="17"/>
  <c r="B459" i="17"/>
  <c r="A459" i="17"/>
  <c r="B458" i="17"/>
  <c r="A458" i="17"/>
  <c r="B457" i="17"/>
  <c r="A457" i="17"/>
  <c r="B456" i="17"/>
  <c r="A456" i="17"/>
  <c r="B455" i="17"/>
  <c r="A455" i="17"/>
  <c r="B454" i="17"/>
  <c r="A454" i="17"/>
  <c r="B453" i="17"/>
  <c r="A453" i="17"/>
  <c r="B452" i="17"/>
  <c r="A452" i="17"/>
  <c r="B451" i="17"/>
  <c r="A451" i="17"/>
  <c r="B450" i="17"/>
  <c r="A450" i="17"/>
  <c r="B449" i="17"/>
  <c r="A449" i="17"/>
  <c r="B448" i="17"/>
  <c r="A448" i="17"/>
  <c r="B447" i="17"/>
  <c r="A447" i="17"/>
  <c r="B446" i="17"/>
  <c r="A446" i="17"/>
  <c r="B445" i="17"/>
  <c r="A445" i="17"/>
  <c r="B444" i="17"/>
  <c r="A444" i="17"/>
  <c r="B443" i="17"/>
  <c r="A443" i="17"/>
  <c r="B442" i="17"/>
  <c r="A442" i="17"/>
  <c r="B441" i="17"/>
  <c r="A441" i="17"/>
  <c r="B440" i="17"/>
  <c r="A440" i="17"/>
  <c r="B439" i="17"/>
  <c r="A439" i="17"/>
  <c r="B438" i="17"/>
  <c r="A438" i="17"/>
  <c r="B437" i="17"/>
  <c r="A437" i="17"/>
  <c r="B436" i="17"/>
  <c r="A436" i="17"/>
  <c r="B435" i="17"/>
  <c r="A435" i="17"/>
  <c r="B434" i="17"/>
  <c r="A434" i="17"/>
  <c r="B433" i="17"/>
  <c r="A433" i="17"/>
  <c r="B432" i="17"/>
  <c r="A432" i="17"/>
  <c r="B431" i="17"/>
  <c r="A431" i="17"/>
  <c r="B430" i="17"/>
  <c r="A430" i="17"/>
  <c r="B429" i="17"/>
  <c r="A429" i="17"/>
  <c r="B428" i="17"/>
  <c r="A428" i="17"/>
  <c r="B427" i="17"/>
  <c r="A427" i="17"/>
  <c r="B426" i="17"/>
  <c r="A426" i="17"/>
  <c r="B425" i="17"/>
  <c r="A425" i="17"/>
  <c r="B424" i="17"/>
  <c r="A424" i="17"/>
  <c r="B423" i="17"/>
  <c r="A423" i="17"/>
  <c r="B422" i="17"/>
  <c r="A422" i="17"/>
  <c r="B421" i="17"/>
  <c r="A421" i="17"/>
  <c r="B420" i="17"/>
  <c r="A420" i="17"/>
  <c r="B419" i="17"/>
  <c r="A419" i="17"/>
  <c r="B418" i="17"/>
  <c r="A418" i="17"/>
  <c r="B417" i="17"/>
  <c r="A417" i="17"/>
  <c r="B416" i="17"/>
  <c r="A416" i="17"/>
  <c r="B415" i="17"/>
  <c r="A415" i="17"/>
  <c r="B414" i="17"/>
  <c r="A414" i="17"/>
  <c r="B413" i="17"/>
  <c r="A413" i="17"/>
  <c r="B412" i="17"/>
  <c r="A412" i="17"/>
  <c r="B411" i="17"/>
  <c r="A411" i="17"/>
  <c r="B410" i="17"/>
  <c r="A410" i="17"/>
  <c r="B409" i="17"/>
  <c r="A409" i="17"/>
  <c r="B408" i="17"/>
  <c r="A408" i="17"/>
  <c r="B407" i="17"/>
  <c r="A407" i="17"/>
  <c r="B406" i="17"/>
  <c r="A406" i="17"/>
  <c r="B405" i="17"/>
  <c r="A405" i="17"/>
  <c r="B404" i="17"/>
  <c r="A404" i="17"/>
  <c r="B403" i="17"/>
  <c r="A403" i="17"/>
  <c r="B402" i="17"/>
  <c r="A402" i="17"/>
  <c r="B401" i="17"/>
  <c r="A401" i="17"/>
  <c r="B400" i="17"/>
  <c r="A400" i="17"/>
  <c r="B399" i="17"/>
  <c r="A399" i="17"/>
  <c r="B398" i="17"/>
  <c r="A398" i="17"/>
  <c r="B397" i="17"/>
  <c r="A397" i="17"/>
  <c r="B396" i="17"/>
  <c r="A396" i="17"/>
  <c r="B395" i="17"/>
  <c r="A395" i="17"/>
  <c r="B394" i="17"/>
  <c r="A394" i="17"/>
  <c r="B393" i="17"/>
  <c r="A393" i="17"/>
  <c r="B392" i="17"/>
  <c r="A392" i="17"/>
  <c r="B391" i="17"/>
  <c r="A391" i="17"/>
  <c r="B390" i="17"/>
  <c r="A390" i="17"/>
  <c r="B389" i="17"/>
  <c r="A389" i="17"/>
  <c r="B388" i="17"/>
  <c r="A388" i="17"/>
  <c r="B387" i="17"/>
  <c r="A387" i="17"/>
  <c r="B386" i="17"/>
  <c r="A386" i="17"/>
  <c r="B385" i="17"/>
  <c r="A385" i="17"/>
  <c r="B384" i="17"/>
  <c r="A384" i="17"/>
  <c r="B383" i="17"/>
  <c r="A383" i="17"/>
  <c r="B382" i="17"/>
  <c r="A382" i="17"/>
  <c r="B381" i="17"/>
  <c r="A381" i="17"/>
  <c r="B380" i="17"/>
  <c r="A380" i="17"/>
  <c r="B379" i="17"/>
  <c r="A379" i="17"/>
  <c r="B378" i="17"/>
  <c r="A378" i="17"/>
  <c r="B377" i="17"/>
  <c r="A377" i="17"/>
  <c r="B376" i="17"/>
  <c r="A376" i="17"/>
  <c r="B375" i="17"/>
  <c r="A375" i="17"/>
  <c r="B374" i="17"/>
  <c r="A374" i="17"/>
  <c r="B373" i="17"/>
  <c r="A373" i="17"/>
  <c r="B372" i="17"/>
  <c r="A372" i="17"/>
  <c r="B371" i="17"/>
  <c r="A371" i="17"/>
  <c r="B370" i="17"/>
  <c r="A370" i="17"/>
  <c r="B369" i="17"/>
  <c r="A369" i="17"/>
  <c r="B368" i="17"/>
  <c r="A368" i="17"/>
  <c r="B367" i="17"/>
  <c r="A367" i="17"/>
  <c r="B366" i="17"/>
  <c r="A366" i="17"/>
  <c r="B365" i="17"/>
  <c r="A365" i="17"/>
  <c r="B364" i="17"/>
  <c r="A364" i="17"/>
  <c r="B363" i="17"/>
  <c r="A363" i="17"/>
  <c r="B362" i="17"/>
  <c r="A362" i="17"/>
  <c r="B361" i="17"/>
  <c r="A361" i="17"/>
  <c r="B360" i="17"/>
  <c r="A360" i="17"/>
  <c r="B359" i="17"/>
  <c r="A359" i="17"/>
  <c r="B358" i="17"/>
  <c r="A358" i="17"/>
  <c r="B357" i="17"/>
  <c r="A357" i="17"/>
  <c r="B356" i="17"/>
  <c r="A356" i="17"/>
  <c r="B355" i="17"/>
  <c r="A355" i="17"/>
  <c r="B354" i="17"/>
  <c r="A354" i="17"/>
  <c r="B353" i="17"/>
  <c r="A353" i="17"/>
  <c r="B352" i="17"/>
  <c r="A352" i="17"/>
  <c r="B351" i="17"/>
  <c r="A351" i="17"/>
  <c r="B350" i="17"/>
  <c r="A350" i="17"/>
  <c r="B349" i="17"/>
  <c r="A349" i="17"/>
  <c r="B348" i="17"/>
  <c r="A348" i="17"/>
  <c r="B347" i="17"/>
  <c r="A347" i="17"/>
  <c r="B346" i="17"/>
  <c r="A346" i="17"/>
  <c r="B345" i="17"/>
  <c r="A345" i="17"/>
  <c r="B344" i="17"/>
  <c r="A344" i="17"/>
  <c r="B343" i="17"/>
  <c r="A343" i="17"/>
  <c r="B342" i="17"/>
  <c r="A342" i="17"/>
  <c r="B341" i="17"/>
  <c r="A341" i="17"/>
  <c r="B340" i="17"/>
  <c r="A340" i="17"/>
  <c r="B339" i="17"/>
  <c r="A339" i="17"/>
  <c r="B338" i="17"/>
  <c r="A338" i="17"/>
  <c r="B337" i="17"/>
  <c r="A337" i="17"/>
  <c r="B336" i="17"/>
  <c r="A336" i="17"/>
  <c r="B335" i="17"/>
  <c r="A335" i="17"/>
  <c r="B334" i="17"/>
  <c r="A334" i="17"/>
  <c r="B333" i="17"/>
  <c r="A333" i="17"/>
  <c r="B332" i="17"/>
  <c r="A332" i="17"/>
  <c r="B331" i="17"/>
  <c r="A331" i="17"/>
  <c r="B330" i="17"/>
  <c r="A330" i="17"/>
  <c r="B329" i="17"/>
  <c r="A329" i="17"/>
  <c r="B328" i="17"/>
  <c r="A328" i="17"/>
  <c r="B327" i="17"/>
  <c r="A327" i="17"/>
  <c r="B326" i="17"/>
  <c r="A326" i="17"/>
  <c r="B325" i="17"/>
  <c r="A325" i="17"/>
  <c r="B324" i="17"/>
  <c r="A324" i="17"/>
  <c r="B323" i="17"/>
  <c r="A323" i="17"/>
  <c r="B322" i="17"/>
  <c r="A322" i="17"/>
  <c r="B321" i="17"/>
  <c r="A321" i="17"/>
  <c r="B320" i="17"/>
  <c r="A320" i="17"/>
  <c r="B319" i="17"/>
  <c r="A319" i="17"/>
  <c r="B318" i="17"/>
  <c r="A318" i="17"/>
  <c r="B317" i="17"/>
  <c r="A317" i="17"/>
  <c r="B316" i="17"/>
  <c r="A316" i="17"/>
  <c r="B315" i="17"/>
  <c r="A315" i="17"/>
  <c r="B314" i="17"/>
  <c r="A314" i="17"/>
  <c r="B313" i="17"/>
  <c r="A313" i="17"/>
  <c r="B312" i="17"/>
  <c r="A312" i="17"/>
  <c r="B311" i="17"/>
  <c r="A311" i="17"/>
  <c r="B310" i="17"/>
  <c r="A310" i="17"/>
  <c r="B309" i="17"/>
  <c r="A309" i="17"/>
  <c r="B308" i="17"/>
  <c r="A308" i="17"/>
  <c r="B307" i="17"/>
  <c r="A307" i="17"/>
  <c r="B306" i="17"/>
  <c r="A306" i="17"/>
  <c r="B305" i="17"/>
  <c r="A305" i="17"/>
  <c r="B304" i="17"/>
  <c r="A304" i="17"/>
  <c r="B303" i="17"/>
  <c r="A303" i="17"/>
  <c r="B302" i="17"/>
  <c r="A302" i="17"/>
  <c r="B301" i="17"/>
  <c r="A301" i="17"/>
  <c r="B300" i="17"/>
  <c r="A300" i="17"/>
  <c r="B299" i="17"/>
  <c r="A299" i="17"/>
  <c r="B298" i="17"/>
  <c r="A298" i="17"/>
  <c r="B297" i="17"/>
  <c r="A297" i="17"/>
  <c r="B296" i="17"/>
  <c r="A296" i="17"/>
  <c r="B295" i="17"/>
  <c r="A295" i="17"/>
  <c r="B294" i="17"/>
  <c r="A294" i="17"/>
  <c r="B293" i="17"/>
  <c r="A293" i="17"/>
  <c r="B292" i="17"/>
  <c r="A292" i="17"/>
  <c r="B291" i="17"/>
  <c r="A291" i="17"/>
  <c r="B290" i="17"/>
  <c r="A290" i="17"/>
  <c r="B289" i="17"/>
  <c r="A289" i="17"/>
  <c r="B288" i="17"/>
  <c r="A288" i="17"/>
  <c r="B287" i="17"/>
  <c r="A287" i="17"/>
  <c r="B286" i="17"/>
  <c r="A286" i="17"/>
  <c r="B285" i="17"/>
  <c r="A285" i="17"/>
  <c r="B284" i="17"/>
  <c r="A284" i="17"/>
  <c r="B283" i="17"/>
  <c r="A283" i="17"/>
  <c r="B282" i="17"/>
  <c r="A282" i="17"/>
  <c r="B281" i="17"/>
  <c r="A281" i="17"/>
  <c r="B280" i="17"/>
  <c r="A280" i="17"/>
  <c r="B279" i="17"/>
  <c r="A279" i="17"/>
  <c r="B278" i="17"/>
  <c r="A278" i="17"/>
  <c r="B277" i="17"/>
  <c r="A277" i="17"/>
  <c r="B276" i="17"/>
  <c r="A276" i="17"/>
  <c r="B275" i="17"/>
  <c r="A275" i="17"/>
  <c r="B274" i="17"/>
  <c r="A274" i="17"/>
  <c r="B273" i="17"/>
  <c r="A273" i="17"/>
  <c r="B272" i="17"/>
  <c r="A272" i="17"/>
  <c r="B271" i="17"/>
  <c r="A271" i="17"/>
  <c r="B270" i="17"/>
  <c r="A270" i="17"/>
  <c r="B269" i="17"/>
  <c r="A269" i="17"/>
  <c r="B268" i="17"/>
  <c r="A268" i="17"/>
  <c r="B267" i="17"/>
  <c r="A267" i="17"/>
  <c r="B266" i="17"/>
  <c r="A266" i="17"/>
  <c r="B265" i="17"/>
  <c r="A265" i="17"/>
  <c r="B264" i="17"/>
  <c r="A264" i="17"/>
  <c r="B263" i="17"/>
  <c r="A263" i="17"/>
  <c r="B262" i="17"/>
  <c r="A262" i="17"/>
  <c r="B261" i="17"/>
  <c r="A261" i="17"/>
  <c r="B260" i="17"/>
  <c r="A260" i="17"/>
  <c r="B259" i="17"/>
  <c r="A259" i="17"/>
  <c r="B258" i="17"/>
  <c r="A258" i="17"/>
  <c r="B257" i="17"/>
  <c r="A257" i="17"/>
  <c r="B256" i="17"/>
  <c r="A256" i="17"/>
  <c r="B255" i="17"/>
  <c r="A255" i="17"/>
  <c r="B254" i="17"/>
  <c r="A254" i="17"/>
  <c r="B253" i="17"/>
  <c r="A253" i="17"/>
  <c r="B252" i="17"/>
  <c r="A252" i="17"/>
  <c r="B251" i="17"/>
  <c r="A251" i="17"/>
  <c r="B250" i="17"/>
  <c r="A250" i="17"/>
  <c r="B249" i="17"/>
  <c r="A249" i="17"/>
  <c r="B248" i="17"/>
  <c r="A248" i="17"/>
  <c r="B247" i="17"/>
  <c r="A247" i="17"/>
  <c r="B246" i="17"/>
  <c r="A246" i="17"/>
  <c r="B245" i="17"/>
  <c r="A245" i="17"/>
  <c r="B244" i="17"/>
  <c r="A244" i="17"/>
  <c r="B243" i="17"/>
  <c r="A243" i="17"/>
  <c r="B242" i="17"/>
  <c r="A242" i="17"/>
  <c r="B241" i="17"/>
  <c r="A241" i="17"/>
  <c r="B240" i="17"/>
  <c r="A240" i="17"/>
  <c r="B239" i="17"/>
  <c r="A239" i="17"/>
  <c r="B238" i="17"/>
  <c r="A238" i="17"/>
  <c r="B237" i="17"/>
  <c r="A237" i="17"/>
  <c r="B236" i="17"/>
  <c r="A236" i="17"/>
  <c r="B235" i="17"/>
  <c r="A235" i="17"/>
  <c r="B234" i="17"/>
  <c r="A234" i="17"/>
  <c r="B233" i="17"/>
  <c r="A233" i="17"/>
  <c r="B232" i="17"/>
  <c r="A232" i="17"/>
  <c r="B231" i="17"/>
  <c r="A231" i="17"/>
  <c r="B230" i="17"/>
  <c r="A230" i="17"/>
  <c r="B229" i="17"/>
  <c r="A229" i="17"/>
  <c r="B228" i="17"/>
  <c r="A228" i="17"/>
  <c r="B227" i="17"/>
  <c r="A227" i="17"/>
  <c r="B226" i="17"/>
  <c r="A226" i="17"/>
  <c r="B225" i="17"/>
  <c r="A225" i="17"/>
  <c r="B224" i="17"/>
  <c r="A224" i="17"/>
  <c r="B223" i="17"/>
  <c r="A223" i="17"/>
  <c r="B222" i="17"/>
  <c r="A222" i="17"/>
  <c r="B221" i="17"/>
  <c r="A221" i="17"/>
  <c r="B220" i="17"/>
  <c r="A220" i="17"/>
  <c r="B219" i="17"/>
  <c r="A219" i="17"/>
  <c r="B218" i="17"/>
  <c r="A218" i="17"/>
  <c r="B217" i="17"/>
  <c r="A217" i="17"/>
  <c r="B216" i="17"/>
  <c r="A216" i="17"/>
  <c r="B215" i="17"/>
  <c r="A215" i="17"/>
  <c r="B214" i="17"/>
  <c r="A214" i="17"/>
  <c r="B213" i="17"/>
  <c r="A213" i="17"/>
  <c r="B212" i="17"/>
  <c r="A212" i="17"/>
  <c r="B211" i="17"/>
  <c r="A211" i="17"/>
  <c r="B210" i="17"/>
  <c r="A210" i="17"/>
  <c r="B209" i="17"/>
  <c r="A209" i="17"/>
  <c r="B208" i="17"/>
  <c r="A208" i="17"/>
  <c r="B207" i="17"/>
  <c r="A207" i="17"/>
  <c r="B206" i="17"/>
  <c r="A206" i="17"/>
  <c r="B205" i="17"/>
  <c r="A205" i="17"/>
  <c r="B204" i="17"/>
  <c r="A204" i="17"/>
  <c r="B203" i="17"/>
  <c r="A203" i="17"/>
  <c r="B202" i="17"/>
  <c r="A202" i="17"/>
  <c r="B201" i="17"/>
  <c r="A201" i="17"/>
  <c r="B200" i="17"/>
  <c r="A200" i="17"/>
  <c r="B199" i="17"/>
  <c r="A199" i="17"/>
  <c r="B198" i="17"/>
  <c r="A198" i="17"/>
  <c r="B197" i="17"/>
  <c r="A197" i="17"/>
  <c r="B196" i="17"/>
  <c r="A196" i="17"/>
  <c r="B195" i="17"/>
  <c r="A195" i="17"/>
  <c r="B194" i="17"/>
  <c r="A194" i="17"/>
  <c r="B193" i="17"/>
  <c r="A193" i="17"/>
  <c r="B192" i="17"/>
  <c r="A192" i="17"/>
  <c r="B191" i="17"/>
  <c r="A191" i="17"/>
  <c r="B190" i="17"/>
  <c r="A190" i="17"/>
  <c r="B189" i="17"/>
  <c r="A189" i="17"/>
  <c r="B188" i="17"/>
  <c r="A188" i="17"/>
  <c r="B187" i="17"/>
  <c r="A187" i="17"/>
  <c r="B186" i="17"/>
  <c r="A186" i="17"/>
  <c r="B185" i="17"/>
  <c r="A185" i="17"/>
  <c r="B184" i="17"/>
  <c r="A184" i="17"/>
  <c r="B183" i="17"/>
  <c r="A183" i="17"/>
  <c r="B182" i="17"/>
  <c r="A182" i="17"/>
  <c r="B181" i="17"/>
  <c r="A181" i="17"/>
  <c r="B180" i="17"/>
  <c r="A180" i="17"/>
  <c r="B179" i="17"/>
  <c r="A179" i="17"/>
  <c r="B178" i="17"/>
  <c r="A178" i="17"/>
  <c r="B177" i="17"/>
  <c r="A177" i="17"/>
  <c r="B176" i="17"/>
  <c r="A176" i="17"/>
  <c r="B175" i="17"/>
  <c r="A175" i="17"/>
  <c r="B174" i="17"/>
  <c r="A174" i="17"/>
  <c r="B173" i="17"/>
  <c r="A173" i="17"/>
  <c r="B172" i="17"/>
  <c r="A172" i="17"/>
  <c r="B171" i="17"/>
  <c r="A171" i="17"/>
  <c r="B170" i="17"/>
  <c r="A170" i="17"/>
  <c r="B169" i="17"/>
  <c r="A169" i="17"/>
  <c r="B168" i="17"/>
  <c r="A168" i="17"/>
  <c r="B167" i="17"/>
  <c r="A167" i="17"/>
  <c r="B166" i="17"/>
  <c r="A166" i="17"/>
  <c r="B165" i="17"/>
  <c r="A165" i="17"/>
  <c r="B164" i="17"/>
  <c r="A164" i="17"/>
  <c r="B163" i="17"/>
  <c r="A163" i="17"/>
  <c r="B162" i="17"/>
  <c r="A162" i="17"/>
  <c r="B161" i="17"/>
  <c r="A161" i="17"/>
  <c r="B160" i="17"/>
  <c r="A160" i="17"/>
  <c r="B159" i="17"/>
  <c r="A159" i="17"/>
  <c r="B158" i="17"/>
  <c r="A158" i="17"/>
  <c r="B157" i="17"/>
  <c r="A157" i="17"/>
  <c r="B156" i="17"/>
  <c r="A156" i="17"/>
  <c r="B155" i="17"/>
  <c r="A155" i="17"/>
  <c r="B154" i="17"/>
  <c r="A154" i="17"/>
  <c r="B153" i="17"/>
  <c r="A153" i="17"/>
  <c r="B152" i="17"/>
  <c r="A152" i="17"/>
  <c r="B151" i="17"/>
  <c r="A151" i="17"/>
  <c r="B150" i="17"/>
  <c r="A150" i="17"/>
  <c r="B149" i="17"/>
  <c r="A149" i="17"/>
  <c r="B148" i="17"/>
  <c r="A148" i="17"/>
  <c r="B147" i="17"/>
  <c r="A147" i="17"/>
  <c r="B146" i="17"/>
  <c r="A146" i="17"/>
  <c r="B145" i="17"/>
  <c r="A145" i="17"/>
  <c r="B144" i="17"/>
  <c r="A144" i="17"/>
  <c r="B143" i="17"/>
  <c r="A143" i="17"/>
  <c r="B142" i="17"/>
  <c r="A142" i="17"/>
  <c r="B141" i="17"/>
  <c r="A141" i="17"/>
  <c r="B140" i="17"/>
  <c r="A140" i="17"/>
  <c r="B139" i="17"/>
  <c r="A139" i="17"/>
  <c r="B138" i="17"/>
  <c r="A138" i="17"/>
  <c r="B137" i="17"/>
  <c r="A137" i="17"/>
  <c r="B136" i="17"/>
  <c r="A136" i="17"/>
  <c r="B135" i="17"/>
  <c r="A135" i="17"/>
  <c r="B134" i="17"/>
  <c r="A134" i="17"/>
  <c r="B133" i="17"/>
  <c r="A133" i="17"/>
  <c r="B132" i="17"/>
  <c r="A132" i="17"/>
  <c r="B131" i="17"/>
  <c r="A131" i="17"/>
  <c r="B130" i="17"/>
  <c r="A130" i="17"/>
  <c r="B129" i="17"/>
  <c r="A129" i="17"/>
  <c r="B128" i="17"/>
  <c r="A128" i="17"/>
  <c r="B127" i="17"/>
  <c r="A127" i="17"/>
  <c r="B126" i="17"/>
  <c r="A126" i="17"/>
  <c r="B125" i="17"/>
  <c r="A125" i="17"/>
  <c r="B124" i="17"/>
  <c r="A124" i="17"/>
  <c r="B123" i="17"/>
  <c r="A123" i="17"/>
  <c r="B122" i="17"/>
  <c r="A122" i="17"/>
  <c r="B121" i="17"/>
  <c r="A121" i="17"/>
  <c r="B120" i="17"/>
  <c r="A120" i="17"/>
  <c r="B119" i="17"/>
  <c r="A119" i="17"/>
  <c r="B118" i="17"/>
  <c r="A118" i="17"/>
  <c r="B117" i="17"/>
  <c r="A117" i="17"/>
  <c r="B116" i="17"/>
  <c r="A116" i="17"/>
  <c r="B115" i="17"/>
  <c r="A115" i="17"/>
  <c r="B114" i="17"/>
  <c r="A114" i="17"/>
  <c r="B113" i="17"/>
  <c r="A113" i="17"/>
  <c r="B112" i="17"/>
  <c r="A112" i="17"/>
  <c r="B111" i="17"/>
  <c r="A111" i="17"/>
  <c r="B110" i="17"/>
  <c r="A110" i="17"/>
  <c r="B109" i="17"/>
  <c r="A109" i="17"/>
  <c r="B108" i="17"/>
  <c r="A108" i="17"/>
  <c r="B107" i="17"/>
  <c r="A107" i="17"/>
  <c r="B106" i="17"/>
  <c r="A106" i="17"/>
  <c r="B105" i="17"/>
  <c r="A105" i="17"/>
  <c r="B104" i="17"/>
  <c r="A104" i="17"/>
  <c r="B103" i="17"/>
  <c r="A103" i="17"/>
  <c r="B102" i="17"/>
  <c r="A102" i="17"/>
  <c r="B101" i="17"/>
  <c r="A101" i="17"/>
  <c r="B100" i="17"/>
  <c r="A100" i="17"/>
  <c r="B99" i="17"/>
  <c r="A99" i="17"/>
  <c r="B98" i="17"/>
  <c r="A98" i="17"/>
  <c r="B97" i="17"/>
  <c r="A97" i="17"/>
  <c r="B96" i="17"/>
  <c r="A96" i="17"/>
  <c r="B95" i="17"/>
  <c r="A95" i="17"/>
  <c r="B94" i="17"/>
  <c r="A94" i="17"/>
  <c r="B93" i="17"/>
  <c r="A93" i="17"/>
  <c r="B92" i="17"/>
  <c r="A92" i="17"/>
  <c r="B91" i="17"/>
  <c r="A91" i="17"/>
  <c r="B90" i="17"/>
  <c r="A90" i="17"/>
  <c r="B89" i="17"/>
  <c r="A89" i="17"/>
  <c r="B88" i="17"/>
  <c r="A88" i="17"/>
  <c r="B87" i="17"/>
  <c r="A87" i="17"/>
  <c r="B86" i="17"/>
  <c r="A86" i="17"/>
  <c r="B85" i="17"/>
  <c r="A85" i="17"/>
  <c r="B84" i="17"/>
  <c r="A84" i="17"/>
  <c r="B83" i="17"/>
  <c r="A83" i="17"/>
  <c r="B82" i="17"/>
  <c r="A82" i="17"/>
  <c r="B81" i="17"/>
  <c r="A81" i="17"/>
  <c r="B80" i="17"/>
  <c r="A80" i="17"/>
  <c r="B79" i="17"/>
  <c r="A79" i="17"/>
  <c r="B78" i="17"/>
  <c r="A78" i="17"/>
  <c r="B77" i="17"/>
  <c r="A77" i="17"/>
  <c r="B76" i="17"/>
  <c r="A76" i="17"/>
  <c r="B75" i="17"/>
  <c r="A75" i="17"/>
  <c r="B74" i="17"/>
  <c r="A74" i="17"/>
  <c r="B73" i="17"/>
  <c r="A73" i="17"/>
  <c r="B72" i="17"/>
  <c r="A72" i="17"/>
  <c r="B71" i="17"/>
  <c r="A71" i="17"/>
  <c r="B70" i="17"/>
  <c r="A70" i="17"/>
  <c r="B69" i="17"/>
  <c r="A69" i="17"/>
  <c r="B68" i="17"/>
  <c r="A68" i="17"/>
  <c r="B67" i="17"/>
  <c r="A67" i="17"/>
  <c r="B66" i="17"/>
  <c r="A66" i="17"/>
  <c r="B65" i="17"/>
  <c r="A65" i="17"/>
  <c r="B64" i="17"/>
  <c r="A64" i="17"/>
  <c r="B63" i="17"/>
  <c r="A63" i="17"/>
  <c r="B62" i="17"/>
  <c r="A62" i="17"/>
  <c r="B61" i="17"/>
  <c r="A61" i="17"/>
  <c r="B60" i="17"/>
  <c r="A60" i="17"/>
  <c r="B59" i="17"/>
  <c r="A59" i="17"/>
  <c r="B58" i="17"/>
  <c r="A58" i="17"/>
  <c r="B57" i="17"/>
  <c r="A57" i="17"/>
  <c r="B56" i="17"/>
  <c r="A56" i="17"/>
  <c r="B55" i="17"/>
  <c r="A55" i="17"/>
  <c r="B54" i="17"/>
  <c r="A54" i="17"/>
  <c r="B53" i="17"/>
  <c r="A53" i="17"/>
  <c r="B52" i="17"/>
  <c r="A52" i="17"/>
  <c r="B51" i="17"/>
  <c r="A51" i="17"/>
  <c r="B50" i="17"/>
  <c r="A50" i="17"/>
  <c r="B49" i="17"/>
  <c r="A49" i="17"/>
  <c r="B48" i="17"/>
  <c r="A48" i="17"/>
  <c r="B47" i="17"/>
  <c r="A47" i="17"/>
  <c r="B46" i="17"/>
  <c r="A46" i="17"/>
  <c r="B45" i="17"/>
  <c r="A45" i="17"/>
  <c r="B44" i="17"/>
  <c r="A44" i="17"/>
  <c r="B43" i="17"/>
  <c r="A43" i="17"/>
  <c r="B42" i="17"/>
  <c r="A42" i="17"/>
  <c r="B41" i="17"/>
  <c r="A41" i="17"/>
  <c r="B40" i="17"/>
  <c r="A40" i="17"/>
  <c r="B39" i="17"/>
  <c r="A39" i="17"/>
  <c r="B38" i="17"/>
  <c r="A38" i="17"/>
  <c r="B37" i="17"/>
  <c r="A37" i="17"/>
  <c r="B36" i="17"/>
  <c r="A36" i="17"/>
  <c r="B35" i="17"/>
  <c r="A35" i="17"/>
  <c r="B34" i="17"/>
  <c r="A34" i="17"/>
  <c r="B33" i="17"/>
  <c r="A33" i="17"/>
  <c r="B32" i="17"/>
  <c r="A32" i="17"/>
  <c r="B31" i="17"/>
  <c r="A31" i="17"/>
  <c r="B30" i="17"/>
  <c r="A30" i="17"/>
  <c r="B29" i="17"/>
  <c r="A29" i="17"/>
  <c r="B28" i="17"/>
  <c r="A28" i="17"/>
  <c r="B27" i="17"/>
  <c r="A27" i="17"/>
  <c r="B26" i="17"/>
  <c r="A26" i="17"/>
  <c r="B25" i="17"/>
  <c r="A25" i="17"/>
  <c r="B24" i="17"/>
  <c r="A24" i="17"/>
  <c r="B23" i="17"/>
  <c r="A23" i="17"/>
  <c r="B22" i="17"/>
  <c r="A22" i="17"/>
  <c r="B21" i="17"/>
  <c r="A21" i="17"/>
  <c r="B20" i="17"/>
  <c r="A20" i="17"/>
  <c r="B19" i="17"/>
  <c r="A19" i="17"/>
  <c r="B18" i="17"/>
  <c r="A18" i="17"/>
  <c r="B17" i="17"/>
  <c r="A17" i="17"/>
  <c r="B16" i="17"/>
  <c r="A16" i="17"/>
  <c r="B15" i="17"/>
  <c r="A15" i="17"/>
  <c r="B14" i="17"/>
  <c r="A14" i="17"/>
  <c r="B13" i="17"/>
  <c r="A13" i="17"/>
  <c r="B12" i="17"/>
  <c r="A12" i="17"/>
  <c r="B11" i="17"/>
  <c r="A11" i="17"/>
  <c r="B10" i="17"/>
  <c r="A10" i="17"/>
  <c r="B9" i="17"/>
  <c r="A9" i="17"/>
  <c r="B8" i="17"/>
  <c r="A8" i="17"/>
  <c r="B7" i="17"/>
  <c r="A7" i="17"/>
  <c r="B6" i="17"/>
  <c r="A6" i="17"/>
  <c r="B5" i="17"/>
  <c r="A5" i="17"/>
  <c r="B4" i="17"/>
  <c r="A4" i="17"/>
  <c r="B3" i="17"/>
  <c r="A3" i="17"/>
  <c r="T76" i="6"/>
  <c r="P76" i="6"/>
  <c r="M76" i="6"/>
  <c r="L76" i="6"/>
  <c r="I76" i="6"/>
  <c r="H76" i="6"/>
  <c r="A76" i="6"/>
  <c r="T75" i="6"/>
  <c r="P75" i="6"/>
  <c r="M75" i="6"/>
  <c r="L75" i="6"/>
  <c r="I75" i="6"/>
  <c r="H75" i="6"/>
  <c r="A75" i="6"/>
  <c r="T74" i="6"/>
  <c r="P74" i="6"/>
  <c r="M74" i="6"/>
  <c r="L74" i="6"/>
  <c r="I74" i="6"/>
  <c r="H74" i="6"/>
  <c r="A74" i="6"/>
  <c r="T73" i="6"/>
  <c r="P73" i="6"/>
  <c r="M73" i="6"/>
  <c r="L73" i="6"/>
  <c r="I73" i="6"/>
  <c r="H73" i="6"/>
  <c r="A73" i="6"/>
  <c r="T72" i="6"/>
  <c r="P72" i="6"/>
  <c r="M72" i="6"/>
  <c r="L72" i="6"/>
  <c r="I72" i="6"/>
  <c r="H72" i="6"/>
  <c r="A72" i="6"/>
  <c r="T71" i="6"/>
  <c r="P71" i="6"/>
  <c r="M71" i="6"/>
  <c r="L71" i="6"/>
  <c r="I71" i="6"/>
  <c r="H71" i="6"/>
  <c r="A71" i="6"/>
  <c r="T70" i="6"/>
  <c r="P70" i="6"/>
  <c r="M70" i="6"/>
  <c r="L70" i="6"/>
  <c r="I70" i="6"/>
  <c r="H70" i="6"/>
  <c r="A70" i="6"/>
  <c r="T69" i="6"/>
  <c r="P69" i="6"/>
  <c r="M69" i="6"/>
  <c r="L69" i="6"/>
  <c r="I69" i="6"/>
  <c r="H69" i="6"/>
  <c r="A69" i="6"/>
  <c r="T68" i="6"/>
  <c r="P68" i="6"/>
  <c r="M68" i="6"/>
  <c r="L68" i="6"/>
  <c r="I68" i="6"/>
  <c r="H68" i="6"/>
  <c r="A68" i="6"/>
  <c r="T67" i="6"/>
  <c r="P67" i="6"/>
  <c r="M67" i="6"/>
  <c r="L67" i="6"/>
  <c r="I67" i="6"/>
  <c r="H67" i="6"/>
  <c r="A67" i="6"/>
  <c r="T66" i="6"/>
  <c r="P66" i="6"/>
  <c r="M66" i="6"/>
  <c r="L66" i="6"/>
  <c r="I66" i="6"/>
  <c r="H66" i="6"/>
  <c r="A66" i="6"/>
  <c r="T65" i="6"/>
  <c r="P65" i="6"/>
  <c r="M65" i="6"/>
  <c r="L65" i="6"/>
  <c r="I65" i="6"/>
  <c r="H65" i="6"/>
  <c r="A65" i="6"/>
  <c r="T64" i="6"/>
  <c r="P64" i="6"/>
  <c r="M64" i="6"/>
  <c r="L64" i="6"/>
  <c r="I64" i="6"/>
  <c r="H64" i="6"/>
  <c r="A64" i="6"/>
  <c r="T63" i="6"/>
  <c r="P63" i="6"/>
  <c r="M63" i="6"/>
  <c r="L63" i="6"/>
  <c r="I63" i="6"/>
  <c r="H63" i="6"/>
  <c r="A63" i="6"/>
  <c r="T62" i="6"/>
  <c r="P62" i="6"/>
  <c r="M62" i="6"/>
  <c r="L62" i="6"/>
  <c r="I62" i="6"/>
  <c r="H62" i="6"/>
  <c r="A62" i="6"/>
  <c r="T61" i="6"/>
  <c r="P61" i="6"/>
  <c r="M61" i="6"/>
  <c r="L61" i="6"/>
  <c r="I61" i="6"/>
  <c r="H61" i="6"/>
  <c r="A61" i="6"/>
  <c r="T60" i="6"/>
  <c r="P60" i="6"/>
  <c r="M60" i="6"/>
  <c r="L60" i="6"/>
  <c r="I60" i="6"/>
  <c r="H60" i="6"/>
  <c r="A60" i="6"/>
  <c r="T59" i="6"/>
  <c r="P59" i="6"/>
  <c r="M59" i="6"/>
  <c r="L59" i="6"/>
  <c r="I59" i="6"/>
  <c r="H59" i="6"/>
  <c r="A59" i="6"/>
  <c r="T58" i="6"/>
  <c r="P58" i="6"/>
  <c r="M58" i="6"/>
  <c r="L58" i="6"/>
  <c r="I58" i="6"/>
  <c r="H58" i="6"/>
  <c r="A58" i="6"/>
  <c r="T57" i="6"/>
  <c r="P57" i="6"/>
  <c r="M57" i="6"/>
  <c r="L57" i="6"/>
  <c r="I57" i="6"/>
  <c r="H57" i="6"/>
  <c r="A57" i="6"/>
  <c r="T56" i="6"/>
  <c r="P56" i="6"/>
  <c r="M56" i="6"/>
  <c r="L56" i="6"/>
  <c r="I56" i="6"/>
  <c r="H56" i="6"/>
  <c r="A56" i="6"/>
  <c r="T55" i="6"/>
  <c r="P55" i="6"/>
  <c r="M55" i="6"/>
  <c r="L55" i="6"/>
  <c r="I55" i="6"/>
  <c r="H55" i="6"/>
  <c r="A55" i="6"/>
  <c r="T54" i="6"/>
  <c r="P54" i="6"/>
  <c r="M54" i="6"/>
  <c r="L54" i="6"/>
  <c r="I54" i="6"/>
  <c r="H54" i="6"/>
  <c r="A54" i="6"/>
  <c r="T53" i="6"/>
  <c r="P53" i="6"/>
  <c r="M53" i="6"/>
  <c r="L53" i="6"/>
  <c r="I53" i="6"/>
  <c r="H53" i="6"/>
  <c r="A53" i="6"/>
  <c r="T52" i="6"/>
  <c r="P52" i="6"/>
  <c r="M52" i="6"/>
  <c r="L52" i="6"/>
  <c r="I52" i="6"/>
  <c r="H52" i="6"/>
  <c r="A52" i="6"/>
  <c r="T51" i="6"/>
  <c r="P51" i="6"/>
  <c r="M51" i="6"/>
  <c r="L51" i="6"/>
  <c r="I51" i="6"/>
  <c r="H51" i="6"/>
  <c r="A51" i="6"/>
  <c r="T50" i="6"/>
  <c r="P50" i="6"/>
  <c r="M50" i="6"/>
  <c r="L50" i="6"/>
  <c r="I50" i="6"/>
  <c r="H50" i="6"/>
  <c r="A50" i="6"/>
  <c r="T49" i="6"/>
  <c r="P49" i="6"/>
  <c r="M49" i="6"/>
  <c r="L49" i="6"/>
  <c r="I49" i="6"/>
  <c r="H49" i="6"/>
  <c r="A49" i="6"/>
  <c r="T48" i="6"/>
  <c r="P48" i="6"/>
  <c r="M48" i="6"/>
  <c r="L48" i="6"/>
  <c r="I48" i="6"/>
  <c r="H48" i="6"/>
  <c r="A48" i="6"/>
  <c r="T47" i="6"/>
  <c r="P47" i="6"/>
  <c r="M47" i="6"/>
  <c r="L47" i="6"/>
  <c r="I47" i="6"/>
  <c r="H47" i="6"/>
  <c r="A47" i="6"/>
  <c r="T46" i="6"/>
  <c r="P46" i="6"/>
  <c r="M46" i="6"/>
  <c r="L46" i="6"/>
  <c r="I46" i="6"/>
  <c r="H46" i="6"/>
  <c r="A46" i="6"/>
  <c r="T45" i="6"/>
  <c r="P45" i="6"/>
  <c r="M45" i="6"/>
  <c r="L45" i="6"/>
  <c r="I45" i="6"/>
  <c r="H45" i="6"/>
  <c r="A45" i="6"/>
  <c r="T44" i="6"/>
  <c r="P44" i="6"/>
  <c r="M44" i="6"/>
  <c r="L44" i="6"/>
  <c r="I44" i="6"/>
  <c r="H44" i="6"/>
  <c r="A44" i="6"/>
  <c r="T43" i="6"/>
  <c r="P43" i="6"/>
  <c r="M43" i="6"/>
  <c r="L43" i="6"/>
  <c r="I43" i="6"/>
  <c r="H43" i="6"/>
  <c r="A43" i="6"/>
  <c r="T42" i="6"/>
  <c r="P42" i="6"/>
  <c r="M42" i="6"/>
  <c r="L42" i="6"/>
  <c r="I42" i="6"/>
  <c r="H42" i="6"/>
  <c r="A42" i="6"/>
  <c r="T41" i="6"/>
  <c r="P41" i="6"/>
  <c r="M41" i="6"/>
  <c r="L41" i="6"/>
  <c r="I41" i="6"/>
  <c r="H41" i="6"/>
  <c r="A41" i="6"/>
  <c r="T40" i="6"/>
  <c r="P40" i="6"/>
  <c r="M40" i="6"/>
  <c r="L40" i="6"/>
  <c r="I40" i="6"/>
  <c r="H40" i="6"/>
  <c r="A40" i="6"/>
  <c r="T39" i="6"/>
  <c r="P39" i="6"/>
  <c r="M39" i="6"/>
  <c r="L39" i="6"/>
  <c r="I39" i="6"/>
  <c r="H39" i="6"/>
  <c r="A39" i="6"/>
  <c r="T38" i="6"/>
  <c r="P38" i="6"/>
  <c r="M38" i="6"/>
  <c r="L38" i="6"/>
  <c r="I38" i="6"/>
  <c r="H38" i="6"/>
  <c r="A38" i="6"/>
  <c r="T37" i="6"/>
  <c r="P37" i="6"/>
  <c r="M37" i="6"/>
  <c r="L37" i="6"/>
  <c r="I37" i="6"/>
  <c r="H37" i="6"/>
  <c r="A37" i="6"/>
  <c r="T36" i="6"/>
  <c r="P36" i="6"/>
  <c r="M36" i="6"/>
  <c r="L36" i="6"/>
  <c r="I36" i="6"/>
  <c r="H36" i="6"/>
  <c r="A36" i="6"/>
  <c r="T35" i="6"/>
  <c r="P35" i="6"/>
  <c r="M35" i="6"/>
  <c r="L35" i="6"/>
  <c r="I35" i="6"/>
  <c r="H35" i="6"/>
  <c r="A35" i="6"/>
  <c r="T34" i="6"/>
  <c r="P34" i="6"/>
  <c r="M34" i="6"/>
  <c r="L34" i="6"/>
  <c r="I34" i="6"/>
  <c r="H34" i="6"/>
  <c r="A34" i="6"/>
  <c r="T33" i="6"/>
  <c r="P33" i="6"/>
  <c r="M33" i="6"/>
  <c r="L33" i="6"/>
  <c r="I33" i="6"/>
  <c r="H33" i="6"/>
  <c r="A33" i="6"/>
  <c r="T32" i="6"/>
  <c r="P32" i="6"/>
  <c r="M32" i="6"/>
  <c r="L32" i="6"/>
  <c r="I32" i="6"/>
  <c r="H32" i="6"/>
  <c r="A32" i="6"/>
  <c r="T31" i="6"/>
  <c r="P31" i="6"/>
  <c r="M31" i="6"/>
  <c r="L31" i="6"/>
  <c r="I31" i="6"/>
  <c r="H31" i="6"/>
  <c r="A31" i="6"/>
  <c r="T30" i="6"/>
  <c r="P30" i="6"/>
  <c r="M30" i="6"/>
  <c r="L30" i="6"/>
  <c r="I30" i="6"/>
  <c r="H30" i="6"/>
  <c r="A30" i="6"/>
  <c r="T29" i="6"/>
  <c r="P29" i="6"/>
  <c r="M29" i="6"/>
  <c r="L29" i="6"/>
  <c r="I29" i="6"/>
  <c r="H29" i="6"/>
  <c r="A29" i="6"/>
  <c r="T28" i="6"/>
  <c r="P28" i="6"/>
  <c r="M28" i="6"/>
  <c r="L28" i="6"/>
  <c r="I28" i="6"/>
  <c r="H28" i="6"/>
  <c r="A28" i="6"/>
  <c r="T27" i="6"/>
  <c r="P27" i="6"/>
  <c r="M27" i="6"/>
  <c r="L27" i="6"/>
  <c r="I27" i="6"/>
  <c r="H27" i="6"/>
  <c r="A27" i="6"/>
  <c r="T26" i="6"/>
  <c r="P26" i="6"/>
  <c r="M26" i="6"/>
  <c r="L26" i="6"/>
  <c r="I26" i="6"/>
  <c r="H26" i="6"/>
  <c r="A26" i="6"/>
  <c r="T25" i="6"/>
  <c r="P25" i="6"/>
  <c r="M25" i="6"/>
  <c r="L25" i="6"/>
  <c r="I25" i="6"/>
  <c r="H25" i="6"/>
  <c r="A25" i="6"/>
  <c r="T24" i="6"/>
  <c r="P24" i="6"/>
  <c r="M24" i="6"/>
  <c r="L24" i="6"/>
  <c r="I24" i="6"/>
  <c r="H24" i="6"/>
  <c r="A24" i="6"/>
  <c r="T23" i="6"/>
  <c r="P23" i="6"/>
  <c r="M23" i="6"/>
  <c r="L23" i="6"/>
  <c r="I23" i="6"/>
  <c r="H23" i="6"/>
  <c r="A23" i="6"/>
  <c r="T22" i="6"/>
  <c r="P22" i="6"/>
  <c r="M22" i="6"/>
  <c r="L22" i="6"/>
  <c r="I22" i="6"/>
  <c r="H22" i="6"/>
  <c r="A22" i="6"/>
  <c r="T21" i="6"/>
  <c r="P21" i="6"/>
  <c r="M21" i="6"/>
  <c r="L21" i="6"/>
  <c r="I21" i="6"/>
  <c r="H21" i="6"/>
  <c r="A21" i="6"/>
  <c r="T20" i="6"/>
  <c r="P20" i="6"/>
  <c r="M20" i="6"/>
  <c r="L20" i="6"/>
  <c r="I20" i="6"/>
  <c r="H20" i="6"/>
  <c r="A20" i="6"/>
  <c r="T19" i="6"/>
  <c r="P19" i="6"/>
  <c r="M19" i="6"/>
  <c r="L19" i="6"/>
  <c r="I19" i="6"/>
  <c r="H19" i="6"/>
  <c r="A19" i="6"/>
  <c r="T18" i="6"/>
  <c r="P18" i="6"/>
  <c r="M18" i="6"/>
  <c r="L18" i="6"/>
  <c r="I18" i="6"/>
  <c r="H18" i="6"/>
  <c r="A18" i="6"/>
  <c r="T17" i="6"/>
  <c r="P17" i="6"/>
  <c r="M17" i="6"/>
  <c r="L17" i="6"/>
  <c r="I17" i="6"/>
  <c r="H17" i="6"/>
  <c r="A17" i="6"/>
  <c r="T16" i="6"/>
  <c r="P16" i="6"/>
  <c r="M16" i="6"/>
  <c r="L16" i="6"/>
  <c r="I16" i="6"/>
  <c r="H16" i="6"/>
  <c r="A16" i="6"/>
  <c r="T15" i="6"/>
  <c r="P15" i="6"/>
  <c r="M15" i="6"/>
  <c r="L15" i="6"/>
  <c r="I15" i="6"/>
  <c r="H15" i="6"/>
  <c r="A15" i="6"/>
  <c r="T14" i="6"/>
  <c r="P14" i="6"/>
  <c r="M14" i="6"/>
  <c r="L14" i="6"/>
  <c r="I14" i="6"/>
  <c r="H14" i="6"/>
  <c r="A14" i="6"/>
  <c r="T13" i="6"/>
  <c r="P13" i="6"/>
  <c r="M13" i="6"/>
  <c r="L13" i="6"/>
  <c r="I13" i="6"/>
  <c r="H13" i="6"/>
  <c r="A13" i="6"/>
  <c r="T12" i="6"/>
  <c r="P12" i="6"/>
  <c r="M12" i="6"/>
  <c r="L12" i="6"/>
  <c r="I12" i="6"/>
  <c r="H12" i="6"/>
  <c r="A12" i="6"/>
  <c r="T11" i="6"/>
  <c r="P11" i="6"/>
  <c r="M11" i="6"/>
  <c r="L11" i="6"/>
  <c r="I11" i="6"/>
  <c r="H11" i="6"/>
  <c r="A11" i="6"/>
  <c r="T10" i="6"/>
  <c r="P10" i="6"/>
  <c r="M10" i="6"/>
  <c r="L10" i="6"/>
  <c r="I10" i="6"/>
  <c r="H10" i="6"/>
  <c r="A10" i="6"/>
  <c r="T9" i="6"/>
  <c r="P9" i="6"/>
  <c r="M9" i="6"/>
  <c r="L9" i="6"/>
  <c r="I9" i="6"/>
  <c r="H9" i="6"/>
  <c r="A9" i="6"/>
  <c r="T8" i="6"/>
  <c r="P8" i="6"/>
  <c r="M8" i="6"/>
  <c r="L8" i="6"/>
  <c r="I8" i="6"/>
  <c r="H8" i="6"/>
  <c r="A8" i="6"/>
  <c r="T7" i="6"/>
  <c r="P7" i="6"/>
  <c r="M7" i="6"/>
  <c r="L7" i="6"/>
  <c r="I7" i="6"/>
  <c r="H7" i="6"/>
  <c r="A7" i="6"/>
  <c r="T6" i="6"/>
  <c r="P6" i="6"/>
  <c r="M6" i="6"/>
  <c r="L6" i="6"/>
  <c r="I6" i="6"/>
  <c r="H6" i="6"/>
  <c r="A6" i="6"/>
  <c r="T5" i="6"/>
  <c r="P5" i="6"/>
  <c r="M5" i="6"/>
  <c r="L5" i="6"/>
  <c r="I5" i="6"/>
  <c r="H5" i="6"/>
  <c r="A5" i="6"/>
  <c r="T4" i="6"/>
  <c r="P4" i="6"/>
  <c r="M4" i="6"/>
  <c r="L4" i="6"/>
  <c r="I4" i="6"/>
  <c r="H4" i="6"/>
  <c r="A4" i="6"/>
  <c r="T3" i="6"/>
  <c r="P3" i="6"/>
  <c r="M3" i="6"/>
  <c r="L3" i="6"/>
  <c r="I3" i="6"/>
  <c r="H3" i="6"/>
  <c r="A3" i="6"/>
  <c r="T2" i="6"/>
  <c r="P2" i="6"/>
  <c r="M2" i="6"/>
  <c r="L2" i="6"/>
  <c r="I2" i="6"/>
  <c r="H2" i="6"/>
  <c r="A2" i="6"/>
  <c r="P25" i="2"/>
  <c r="L25" i="2"/>
  <c r="K25" i="2"/>
  <c r="H25" i="2"/>
  <c r="G25" i="2"/>
  <c r="P24" i="2"/>
  <c r="L24" i="2"/>
  <c r="K24" i="2"/>
  <c r="H24" i="2"/>
  <c r="G24" i="2"/>
  <c r="P23" i="2"/>
  <c r="L23" i="2"/>
  <c r="K23" i="2"/>
  <c r="H23" i="2"/>
  <c r="G23" i="2"/>
  <c r="P22" i="2"/>
  <c r="L22" i="2"/>
  <c r="K22" i="2"/>
  <c r="H22" i="2"/>
  <c r="G22" i="2"/>
  <c r="P21" i="2"/>
  <c r="L21" i="2"/>
  <c r="K21" i="2"/>
  <c r="H21" i="2"/>
  <c r="G21" i="2"/>
  <c r="P20" i="2"/>
  <c r="L20" i="2"/>
  <c r="K20" i="2"/>
  <c r="H20" i="2"/>
  <c r="G20" i="2"/>
  <c r="P19" i="2"/>
  <c r="L19" i="2"/>
  <c r="K19" i="2"/>
  <c r="H19" i="2"/>
  <c r="G19" i="2"/>
  <c r="P18" i="2"/>
  <c r="L18" i="2"/>
  <c r="K18" i="2"/>
  <c r="H18" i="2"/>
  <c r="G18" i="2"/>
  <c r="P17" i="2"/>
  <c r="L17" i="2"/>
  <c r="K17" i="2"/>
  <c r="H17" i="2"/>
  <c r="G17" i="2"/>
  <c r="P16" i="2"/>
  <c r="L16" i="2"/>
  <c r="K16" i="2"/>
  <c r="H16" i="2"/>
  <c r="G16" i="2"/>
  <c r="P15" i="2"/>
  <c r="L15" i="2"/>
  <c r="K15" i="2"/>
  <c r="H15" i="2"/>
  <c r="G15" i="2"/>
  <c r="P14" i="2"/>
  <c r="L14" i="2"/>
  <c r="K14" i="2"/>
  <c r="H14" i="2"/>
  <c r="G14" i="2"/>
  <c r="P13" i="2"/>
  <c r="L13" i="2"/>
  <c r="K13" i="2"/>
  <c r="H13" i="2"/>
  <c r="G13" i="2"/>
  <c r="P12" i="2"/>
  <c r="L12" i="2"/>
  <c r="K12" i="2"/>
  <c r="H12" i="2"/>
  <c r="G12" i="2"/>
  <c r="P11" i="2"/>
  <c r="L11" i="2"/>
  <c r="K11" i="2"/>
  <c r="H11" i="2"/>
  <c r="G11" i="2"/>
  <c r="P10" i="2"/>
  <c r="L10" i="2"/>
  <c r="K10" i="2"/>
  <c r="H10" i="2"/>
  <c r="G10" i="2"/>
  <c r="P9" i="2"/>
  <c r="L9" i="2"/>
  <c r="K9" i="2"/>
  <c r="H9" i="2"/>
  <c r="G9" i="2"/>
  <c r="P8" i="2"/>
  <c r="L8" i="2"/>
  <c r="K8" i="2"/>
  <c r="H8" i="2"/>
  <c r="G8" i="2"/>
  <c r="P7" i="2"/>
  <c r="L7" i="2"/>
  <c r="K7" i="2"/>
  <c r="H7" i="2"/>
  <c r="G7" i="2"/>
  <c r="P6" i="2"/>
  <c r="L6" i="2"/>
  <c r="K6" i="2"/>
  <c r="H6" i="2"/>
  <c r="G6" i="2"/>
  <c r="P5" i="2"/>
  <c r="L5" i="2"/>
  <c r="K5" i="2"/>
  <c r="H5" i="2"/>
  <c r="G5" i="2"/>
  <c r="P4" i="2"/>
  <c r="L4" i="2"/>
  <c r="K4" i="2"/>
  <c r="H4" i="2"/>
  <c r="G4" i="2"/>
  <c r="P3" i="2"/>
  <c r="L3" i="2"/>
  <c r="K3" i="2"/>
  <c r="H3" i="2"/>
  <c r="G3" i="2"/>
  <c r="P2" i="2"/>
  <c r="L2" i="2"/>
  <c r="K2" i="2"/>
  <c r="H2" i="2"/>
  <c r="G2" i="2"/>
  <c r="N128" i="4"/>
  <c r="O128" i="4" s="1"/>
  <c r="M128" i="4"/>
  <c r="L128" i="4"/>
  <c r="J128" i="4"/>
  <c r="I128" i="4"/>
  <c r="H128" i="4"/>
  <c r="N127" i="4"/>
  <c r="O127" i="4" s="1"/>
  <c r="M127" i="4"/>
  <c r="L127" i="4"/>
  <c r="J127" i="4"/>
  <c r="I127" i="4"/>
  <c r="H127" i="4"/>
  <c r="N126" i="4"/>
  <c r="O126" i="4" s="1"/>
  <c r="M126" i="4"/>
  <c r="L126" i="4"/>
  <c r="J126" i="4"/>
  <c r="I126" i="4"/>
  <c r="H126" i="4"/>
  <c r="N125" i="4"/>
  <c r="O125" i="4" s="1"/>
  <c r="M125" i="4"/>
  <c r="L125" i="4"/>
  <c r="J125" i="4"/>
  <c r="I125" i="4"/>
  <c r="H125" i="4"/>
  <c r="N124" i="4"/>
  <c r="O124" i="4" s="1"/>
  <c r="M124" i="4"/>
  <c r="L124" i="4"/>
  <c r="J124" i="4"/>
  <c r="I124" i="4"/>
  <c r="H124" i="4"/>
  <c r="N123" i="4"/>
  <c r="O123" i="4" s="1"/>
  <c r="M123" i="4"/>
  <c r="L123" i="4"/>
  <c r="J123" i="4"/>
  <c r="I123" i="4"/>
  <c r="H123" i="4"/>
  <c r="N122" i="4"/>
  <c r="O122" i="4" s="1"/>
  <c r="M122" i="4"/>
  <c r="L122" i="4"/>
  <c r="J122" i="4"/>
  <c r="I122" i="4"/>
  <c r="H122" i="4"/>
  <c r="N121" i="4"/>
  <c r="O121" i="4" s="1"/>
  <c r="M121" i="4"/>
  <c r="L121" i="4"/>
  <c r="J121" i="4"/>
  <c r="I121" i="4"/>
  <c r="H121" i="4"/>
  <c r="N120" i="4"/>
  <c r="O120" i="4" s="1"/>
  <c r="M120" i="4"/>
  <c r="L120" i="4"/>
  <c r="J120" i="4"/>
  <c r="I120" i="4"/>
  <c r="H120" i="4"/>
  <c r="N119" i="4"/>
  <c r="O119" i="4" s="1"/>
  <c r="M119" i="4"/>
  <c r="L119" i="4"/>
  <c r="J119" i="4"/>
  <c r="I119" i="4"/>
  <c r="H119" i="4"/>
  <c r="N118" i="4"/>
  <c r="O118" i="4" s="1"/>
  <c r="M118" i="4"/>
  <c r="L118" i="4"/>
  <c r="J118" i="4"/>
  <c r="I118" i="4"/>
  <c r="H118" i="4"/>
  <c r="N117" i="4"/>
  <c r="O117" i="4" s="1"/>
  <c r="M117" i="4"/>
  <c r="L117" i="4"/>
  <c r="J117" i="4"/>
  <c r="I117" i="4"/>
  <c r="H117" i="4"/>
  <c r="N116" i="4"/>
  <c r="O116" i="4" s="1"/>
  <c r="M116" i="4"/>
  <c r="L116" i="4"/>
  <c r="J116" i="4"/>
  <c r="I116" i="4"/>
  <c r="H116" i="4"/>
  <c r="N115" i="4"/>
  <c r="O115" i="4" s="1"/>
  <c r="M115" i="4"/>
  <c r="L115" i="4"/>
  <c r="J115" i="4"/>
  <c r="I115" i="4"/>
  <c r="H115" i="4"/>
  <c r="N114" i="4"/>
  <c r="O114" i="4" s="1"/>
  <c r="M114" i="4"/>
  <c r="L114" i="4"/>
  <c r="J114" i="4"/>
  <c r="I114" i="4"/>
  <c r="H114" i="4"/>
  <c r="N113" i="4"/>
  <c r="O113" i="4" s="1"/>
  <c r="M113" i="4"/>
  <c r="L113" i="4"/>
  <c r="J113" i="4"/>
  <c r="I113" i="4"/>
  <c r="H113" i="4"/>
  <c r="N112" i="4"/>
  <c r="O112" i="4" s="1"/>
  <c r="M112" i="4"/>
  <c r="L112" i="4"/>
  <c r="J112" i="4"/>
  <c r="I112" i="4"/>
  <c r="H112" i="4"/>
  <c r="N111" i="4"/>
  <c r="O111" i="4" s="1"/>
  <c r="M111" i="4"/>
  <c r="L111" i="4"/>
  <c r="J111" i="4"/>
  <c r="I111" i="4"/>
  <c r="H111" i="4"/>
  <c r="N110" i="4"/>
  <c r="O110" i="4" s="1"/>
  <c r="M110" i="4"/>
  <c r="L110" i="4"/>
  <c r="J110" i="4"/>
  <c r="I110" i="4"/>
  <c r="H110" i="4"/>
  <c r="N109" i="4"/>
  <c r="O109" i="4" s="1"/>
  <c r="M109" i="4"/>
  <c r="L109" i="4"/>
  <c r="J109" i="4"/>
  <c r="I109" i="4"/>
  <c r="H109" i="4"/>
  <c r="N108" i="4"/>
  <c r="O108" i="4" s="1"/>
  <c r="M108" i="4"/>
  <c r="L108" i="4"/>
  <c r="J108" i="4"/>
  <c r="I108" i="4"/>
  <c r="H108" i="4"/>
  <c r="N107" i="4"/>
  <c r="O107" i="4" s="1"/>
  <c r="M107" i="4"/>
  <c r="L107" i="4"/>
  <c r="J107" i="4"/>
  <c r="I107" i="4"/>
  <c r="H107" i="4"/>
  <c r="N106" i="4"/>
  <c r="O106" i="4" s="1"/>
  <c r="M106" i="4"/>
  <c r="L106" i="4"/>
  <c r="J106" i="4"/>
  <c r="I106" i="4"/>
  <c r="H106" i="4"/>
  <c r="N105" i="4"/>
  <c r="O105" i="4" s="1"/>
  <c r="M105" i="4"/>
  <c r="L105" i="4"/>
  <c r="J105" i="4"/>
  <c r="I105" i="4"/>
  <c r="H105" i="4"/>
  <c r="N104" i="4"/>
  <c r="O104" i="4" s="1"/>
  <c r="M104" i="4"/>
  <c r="L104" i="4"/>
  <c r="J104" i="4"/>
  <c r="I104" i="4"/>
  <c r="H104" i="4"/>
  <c r="N103" i="4"/>
  <c r="O103" i="4" s="1"/>
  <c r="M103" i="4"/>
  <c r="L103" i="4"/>
  <c r="J103" i="4"/>
  <c r="I103" i="4"/>
  <c r="H103" i="4"/>
  <c r="N102" i="4"/>
  <c r="O102" i="4" s="1"/>
  <c r="M102" i="4"/>
  <c r="L102" i="4"/>
  <c r="J102" i="4"/>
  <c r="I102" i="4"/>
  <c r="H102" i="4"/>
  <c r="N101" i="4"/>
  <c r="O101" i="4" s="1"/>
  <c r="M101" i="4"/>
  <c r="L101" i="4"/>
  <c r="J101" i="4"/>
  <c r="I101" i="4"/>
  <c r="H101" i="4"/>
  <c r="N100" i="4"/>
  <c r="O100" i="4" s="1"/>
  <c r="M100" i="4"/>
  <c r="L100" i="4"/>
  <c r="J100" i="4"/>
  <c r="I100" i="4"/>
  <c r="H100" i="4"/>
  <c r="N99" i="4"/>
  <c r="O99" i="4" s="1"/>
  <c r="M99" i="4"/>
  <c r="L99" i="4"/>
  <c r="J99" i="4"/>
  <c r="I99" i="4"/>
  <c r="H99" i="4"/>
  <c r="N98" i="4"/>
  <c r="O98" i="4" s="1"/>
  <c r="M98" i="4"/>
  <c r="L98" i="4"/>
  <c r="J98" i="4"/>
  <c r="I98" i="4"/>
  <c r="H98" i="4"/>
  <c r="N97" i="4"/>
  <c r="O97" i="4" s="1"/>
  <c r="M97" i="4"/>
  <c r="L97" i="4"/>
  <c r="J97" i="4"/>
  <c r="I97" i="4"/>
  <c r="H97" i="4"/>
  <c r="N96" i="4"/>
  <c r="O96" i="4" s="1"/>
  <c r="M96" i="4"/>
  <c r="L96" i="4"/>
  <c r="J96" i="4"/>
  <c r="I96" i="4"/>
  <c r="H96" i="4"/>
  <c r="N95" i="4"/>
  <c r="O95" i="4" s="1"/>
  <c r="M95" i="4"/>
  <c r="L95" i="4"/>
  <c r="J95" i="4"/>
  <c r="I95" i="4"/>
  <c r="H95" i="4"/>
  <c r="N94" i="4"/>
  <c r="O94" i="4" s="1"/>
  <c r="M94" i="4"/>
  <c r="L94" i="4"/>
  <c r="J94" i="4"/>
  <c r="I94" i="4"/>
  <c r="H94" i="4"/>
  <c r="N93" i="4"/>
  <c r="O93" i="4" s="1"/>
  <c r="M93" i="4"/>
  <c r="L93" i="4"/>
  <c r="J93" i="4"/>
  <c r="I93" i="4"/>
  <c r="H93" i="4"/>
  <c r="N92" i="4"/>
  <c r="O92" i="4" s="1"/>
  <c r="M92" i="4"/>
  <c r="L92" i="4"/>
  <c r="J92" i="4"/>
  <c r="I92" i="4"/>
  <c r="H92" i="4"/>
  <c r="N91" i="4"/>
  <c r="O91" i="4" s="1"/>
  <c r="M91" i="4"/>
  <c r="L91" i="4"/>
  <c r="J91" i="4"/>
  <c r="I91" i="4"/>
  <c r="H91" i="4"/>
  <c r="N90" i="4"/>
  <c r="O90" i="4" s="1"/>
  <c r="M90" i="4"/>
  <c r="L90" i="4"/>
  <c r="J90" i="4"/>
  <c r="I90" i="4"/>
  <c r="H90" i="4"/>
  <c r="N89" i="4"/>
  <c r="O89" i="4" s="1"/>
  <c r="M89" i="4"/>
  <c r="L89" i="4"/>
  <c r="J89" i="4"/>
  <c r="I89" i="4"/>
  <c r="H89" i="4"/>
  <c r="N88" i="4"/>
  <c r="O88" i="4" s="1"/>
  <c r="M88" i="4"/>
  <c r="L88" i="4"/>
  <c r="J88" i="4"/>
  <c r="I88" i="4"/>
  <c r="H88" i="4"/>
  <c r="N87" i="4"/>
  <c r="O87" i="4" s="1"/>
  <c r="M87" i="4"/>
  <c r="L87" i="4"/>
  <c r="J87" i="4"/>
  <c r="I87" i="4"/>
  <c r="H87" i="4"/>
  <c r="N86" i="4"/>
  <c r="O86" i="4" s="1"/>
  <c r="M86" i="4"/>
  <c r="L86" i="4"/>
  <c r="J86" i="4"/>
  <c r="I86" i="4"/>
  <c r="H86" i="4"/>
  <c r="N85" i="4"/>
  <c r="O85" i="4" s="1"/>
  <c r="M85" i="4"/>
  <c r="L85" i="4"/>
  <c r="J85" i="4"/>
  <c r="I85" i="4"/>
  <c r="H85" i="4"/>
  <c r="N84" i="4"/>
  <c r="O84" i="4" s="1"/>
  <c r="M84" i="4"/>
  <c r="L84" i="4"/>
  <c r="J84" i="4"/>
  <c r="I84" i="4"/>
  <c r="H84" i="4"/>
  <c r="N83" i="4"/>
  <c r="O83" i="4" s="1"/>
  <c r="M83" i="4"/>
  <c r="L83" i="4"/>
  <c r="J83" i="4"/>
  <c r="I83" i="4"/>
  <c r="H83" i="4"/>
  <c r="N82" i="4"/>
  <c r="O82" i="4" s="1"/>
  <c r="M82" i="4"/>
  <c r="L82" i="4"/>
  <c r="J82" i="4"/>
  <c r="I82" i="4"/>
  <c r="H82" i="4"/>
  <c r="N81" i="4"/>
  <c r="O81" i="4" s="1"/>
  <c r="M81" i="4"/>
  <c r="L81" i="4"/>
  <c r="J81" i="4"/>
  <c r="I81" i="4"/>
  <c r="H81" i="4"/>
  <c r="N80" i="4"/>
  <c r="O80" i="4" s="1"/>
  <c r="M80" i="4"/>
  <c r="L80" i="4"/>
  <c r="J80" i="4"/>
  <c r="I80" i="4"/>
  <c r="H80" i="4"/>
  <c r="N79" i="4"/>
  <c r="O79" i="4" s="1"/>
  <c r="M79" i="4"/>
  <c r="L79" i="4"/>
  <c r="J79" i="4"/>
  <c r="I79" i="4"/>
  <c r="H79" i="4"/>
  <c r="N78" i="4"/>
  <c r="O78" i="4" s="1"/>
  <c r="M78" i="4"/>
  <c r="L78" i="4"/>
  <c r="J78" i="4"/>
  <c r="I78" i="4"/>
  <c r="H78" i="4"/>
  <c r="N77" i="4"/>
  <c r="O77" i="4" s="1"/>
  <c r="M77" i="4"/>
  <c r="L77" i="4"/>
  <c r="J77" i="4"/>
  <c r="I77" i="4"/>
  <c r="H77" i="4"/>
  <c r="N76" i="4"/>
  <c r="O76" i="4" s="1"/>
  <c r="M76" i="4"/>
  <c r="L76" i="4"/>
  <c r="J76" i="4"/>
  <c r="I76" i="4"/>
  <c r="H76" i="4"/>
  <c r="N75" i="4"/>
  <c r="O75" i="4" s="1"/>
  <c r="M75" i="4"/>
  <c r="L75" i="4"/>
  <c r="J75" i="4"/>
  <c r="I75" i="4"/>
  <c r="H75" i="4"/>
  <c r="N74" i="4"/>
  <c r="O74" i="4" s="1"/>
  <c r="M74" i="4"/>
  <c r="L74" i="4"/>
  <c r="J74" i="4"/>
  <c r="I74" i="4"/>
  <c r="H74" i="4"/>
  <c r="N73" i="4"/>
  <c r="O73" i="4" s="1"/>
  <c r="M73" i="4"/>
  <c r="L73" i="4"/>
  <c r="J73" i="4"/>
  <c r="I73" i="4"/>
  <c r="H73" i="4"/>
  <c r="N72" i="4"/>
  <c r="O72" i="4" s="1"/>
  <c r="M72" i="4"/>
  <c r="L72" i="4"/>
  <c r="J72" i="4"/>
  <c r="I72" i="4"/>
  <c r="H72" i="4"/>
  <c r="N71" i="4"/>
  <c r="O71" i="4" s="1"/>
  <c r="M71" i="4"/>
  <c r="L71" i="4"/>
  <c r="J71" i="4"/>
  <c r="I71" i="4"/>
  <c r="H71" i="4"/>
  <c r="N70" i="4"/>
  <c r="O70" i="4" s="1"/>
  <c r="M70" i="4"/>
  <c r="L70" i="4"/>
  <c r="J70" i="4"/>
  <c r="I70" i="4"/>
  <c r="H70" i="4"/>
  <c r="N69" i="4"/>
  <c r="O69" i="4" s="1"/>
  <c r="M69" i="4"/>
  <c r="L69" i="4"/>
  <c r="J69" i="4"/>
  <c r="I69" i="4"/>
  <c r="H69" i="4"/>
  <c r="N68" i="4"/>
  <c r="O68" i="4" s="1"/>
  <c r="M68" i="4"/>
  <c r="L68" i="4"/>
  <c r="J68" i="4"/>
  <c r="I68" i="4"/>
  <c r="H68" i="4"/>
  <c r="N67" i="4"/>
  <c r="O67" i="4" s="1"/>
  <c r="M67" i="4"/>
  <c r="L67" i="4"/>
  <c r="J67" i="4"/>
  <c r="I67" i="4"/>
  <c r="H67" i="4"/>
  <c r="N66" i="4"/>
  <c r="O66" i="4" s="1"/>
  <c r="M66" i="4"/>
  <c r="L66" i="4"/>
  <c r="J66" i="4"/>
  <c r="I66" i="4"/>
  <c r="H66" i="4"/>
  <c r="N65" i="4"/>
  <c r="O65" i="4" s="1"/>
  <c r="M65" i="4"/>
  <c r="L65" i="4"/>
  <c r="J65" i="4"/>
  <c r="I65" i="4"/>
  <c r="H65" i="4"/>
  <c r="N64" i="4"/>
  <c r="O64" i="4" s="1"/>
  <c r="M64" i="4"/>
  <c r="L64" i="4"/>
  <c r="J64" i="4"/>
  <c r="I64" i="4"/>
  <c r="H64" i="4"/>
  <c r="N63" i="4"/>
  <c r="O63" i="4" s="1"/>
  <c r="M63" i="4"/>
  <c r="L63" i="4"/>
  <c r="J63" i="4"/>
  <c r="I63" i="4"/>
  <c r="H63" i="4"/>
  <c r="N62" i="4"/>
  <c r="O62" i="4" s="1"/>
  <c r="M62" i="4"/>
  <c r="L62" i="4"/>
  <c r="J62" i="4"/>
  <c r="I62" i="4"/>
  <c r="H62" i="4"/>
  <c r="N61" i="4"/>
  <c r="O61" i="4" s="1"/>
  <c r="M61" i="4"/>
  <c r="L61" i="4"/>
  <c r="J61" i="4"/>
  <c r="I61" i="4"/>
  <c r="H61" i="4"/>
  <c r="N60" i="4"/>
  <c r="O60" i="4" s="1"/>
  <c r="M60" i="4"/>
  <c r="L60" i="4"/>
  <c r="J60" i="4"/>
  <c r="I60" i="4"/>
  <c r="H60" i="4"/>
  <c r="N59" i="4"/>
  <c r="O59" i="4" s="1"/>
  <c r="M59" i="4"/>
  <c r="L59" i="4"/>
  <c r="J59" i="4"/>
  <c r="I59" i="4"/>
  <c r="H59" i="4"/>
  <c r="N58" i="4"/>
  <c r="O58" i="4" s="1"/>
  <c r="M58" i="4"/>
  <c r="L58" i="4"/>
  <c r="J58" i="4"/>
  <c r="I58" i="4"/>
  <c r="H58" i="4"/>
  <c r="N57" i="4"/>
  <c r="O57" i="4" s="1"/>
  <c r="M57" i="4"/>
  <c r="L57" i="4"/>
  <c r="J57" i="4"/>
  <c r="I57" i="4"/>
  <c r="H57" i="4"/>
  <c r="N56" i="4"/>
  <c r="O56" i="4" s="1"/>
  <c r="M56" i="4"/>
  <c r="L56" i="4"/>
  <c r="J56" i="4"/>
  <c r="I56" i="4"/>
  <c r="H56" i="4"/>
  <c r="N55" i="4"/>
  <c r="O55" i="4" s="1"/>
  <c r="M55" i="4"/>
  <c r="L55" i="4"/>
  <c r="J55" i="4"/>
  <c r="I55" i="4"/>
  <c r="H55" i="4"/>
  <c r="N54" i="4"/>
  <c r="O54" i="4" s="1"/>
  <c r="M54" i="4"/>
  <c r="L54" i="4"/>
  <c r="J54" i="4"/>
  <c r="I54" i="4"/>
  <c r="H54" i="4"/>
  <c r="N53" i="4"/>
  <c r="O53" i="4" s="1"/>
  <c r="M53" i="4"/>
  <c r="L53" i="4"/>
  <c r="J53" i="4"/>
  <c r="I53" i="4"/>
  <c r="H53" i="4"/>
  <c r="N52" i="4"/>
  <c r="O52" i="4" s="1"/>
  <c r="M52" i="4"/>
  <c r="L52" i="4"/>
  <c r="J52" i="4"/>
  <c r="I52" i="4"/>
  <c r="H52" i="4"/>
  <c r="N51" i="4"/>
  <c r="O51" i="4" s="1"/>
  <c r="M51" i="4"/>
  <c r="L51" i="4"/>
  <c r="J51" i="4"/>
  <c r="I51" i="4"/>
  <c r="H51" i="4"/>
  <c r="N50" i="4"/>
  <c r="O50" i="4" s="1"/>
  <c r="M50" i="4"/>
  <c r="L50" i="4"/>
  <c r="J50" i="4"/>
  <c r="I50" i="4"/>
  <c r="H50" i="4"/>
  <c r="N49" i="4"/>
  <c r="O49" i="4" s="1"/>
  <c r="M49" i="4"/>
  <c r="L49" i="4"/>
  <c r="J49" i="4"/>
  <c r="I49" i="4"/>
  <c r="H49" i="4"/>
  <c r="N48" i="4"/>
  <c r="O48" i="4" s="1"/>
  <c r="M48" i="4"/>
  <c r="L48" i="4"/>
  <c r="J48" i="4"/>
  <c r="I48" i="4"/>
  <c r="H48" i="4"/>
  <c r="N47" i="4"/>
  <c r="O47" i="4" s="1"/>
  <c r="M47" i="4"/>
  <c r="L47" i="4"/>
  <c r="J47" i="4"/>
  <c r="I47" i="4"/>
  <c r="H47" i="4"/>
  <c r="N46" i="4"/>
  <c r="O46" i="4" s="1"/>
  <c r="M46" i="4"/>
  <c r="L46" i="4"/>
  <c r="J46" i="4"/>
  <c r="I46" i="4"/>
  <c r="H46" i="4"/>
  <c r="N45" i="4"/>
  <c r="O45" i="4" s="1"/>
  <c r="M45" i="4"/>
  <c r="L45" i="4"/>
  <c r="J45" i="4"/>
  <c r="I45" i="4"/>
  <c r="H45" i="4"/>
  <c r="N44" i="4"/>
  <c r="O44" i="4" s="1"/>
  <c r="M44" i="4"/>
  <c r="L44" i="4"/>
  <c r="J44" i="4"/>
  <c r="I44" i="4"/>
  <c r="H44" i="4"/>
  <c r="N43" i="4"/>
  <c r="O43" i="4" s="1"/>
  <c r="M43" i="4"/>
  <c r="L43" i="4"/>
  <c r="J43" i="4"/>
  <c r="I43" i="4"/>
  <c r="H43" i="4"/>
  <c r="N42" i="4"/>
  <c r="O42" i="4" s="1"/>
  <c r="M42" i="4"/>
  <c r="L42" i="4"/>
  <c r="J42" i="4"/>
  <c r="I42" i="4"/>
  <c r="H42" i="4"/>
  <c r="N41" i="4"/>
  <c r="O41" i="4" s="1"/>
  <c r="M41" i="4"/>
  <c r="L41" i="4"/>
  <c r="J41" i="4"/>
  <c r="I41" i="4"/>
  <c r="H41" i="4"/>
  <c r="N40" i="4"/>
  <c r="O40" i="4" s="1"/>
  <c r="M40" i="4"/>
  <c r="L40" i="4"/>
  <c r="J40" i="4"/>
  <c r="I40" i="4"/>
  <c r="H40" i="4"/>
  <c r="N39" i="4"/>
  <c r="O39" i="4" s="1"/>
  <c r="M39" i="4"/>
  <c r="L39" i="4"/>
  <c r="J39" i="4"/>
  <c r="I39" i="4"/>
  <c r="H39" i="4"/>
  <c r="N38" i="4"/>
  <c r="O38" i="4" s="1"/>
  <c r="M38" i="4"/>
  <c r="L38" i="4"/>
  <c r="J38" i="4"/>
  <c r="I38" i="4"/>
  <c r="H38" i="4"/>
  <c r="N37" i="4"/>
  <c r="O37" i="4" s="1"/>
  <c r="M37" i="4"/>
  <c r="L37" i="4"/>
  <c r="J37" i="4"/>
  <c r="I37" i="4"/>
  <c r="H37" i="4"/>
  <c r="N36" i="4"/>
  <c r="O36" i="4" s="1"/>
  <c r="M36" i="4"/>
  <c r="L36" i="4"/>
  <c r="J36" i="4"/>
  <c r="I36" i="4"/>
  <c r="H36" i="4"/>
  <c r="N35" i="4"/>
  <c r="O35" i="4" s="1"/>
  <c r="M35" i="4"/>
  <c r="L35" i="4"/>
  <c r="J35" i="4"/>
  <c r="I35" i="4"/>
  <c r="H35" i="4"/>
  <c r="N34" i="4"/>
  <c r="O34" i="4" s="1"/>
  <c r="M34" i="4"/>
  <c r="L34" i="4"/>
  <c r="J34" i="4"/>
  <c r="I34" i="4"/>
  <c r="H34" i="4"/>
  <c r="N33" i="4"/>
  <c r="O33" i="4" s="1"/>
  <c r="M33" i="4"/>
  <c r="L33" i="4"/>
  <c r="J33" i="4"/>
  <c r="I33" i="4"/>
  <c r="H33" i="4"/>
  <c r="N32" i="4"/>
  <c r="O32" i="4" s="1"/>
  <c r="M32" i="4"/>
  <c r="L32" i="4"/>
  <c r="J32" i="4"/>
  <c r="I32" i="4"/>
  <c r="H32" i="4"/>
  <c r="N31" i="4"/>
  <c r="O31" i="4" s="1"/>
  <c r="M31" i="4"/>
  <c r="L31" i="4"/>
  <c r="J31" i="4"/>
  <c r="I31" i="4"/>
  <c r="H31" i="4"/>
  <c r="N30" i="4"/>
  <c r="O30" i="4" s="1"/>
  <c r="M30" i="4"/>
  <c r="L30" i="4"/>
  <c r="J30" i="4"/>
  <c r="I30" i="4"/>
  <c r="H30" i="4"/>
  <c r="N29" i="4"/>
  <c r="O29" i="4" s="1"/>
  <c r="M29" i="4"/>
  <c r="L29" i="4"/>
  <c r="J29" i="4"/>
  <c r="I29" i="4"/>
  <c r="H29" i="4"/>
  <c r="N28" i="4"/>
  <c r="O28" i="4" s="1"/>
  <c r="M28" i="4"/>
  <c r="L28" i="4"/>
  <c r="J28" i="4"/>
  <c r="I28" i="4"/>
  <c r="H28" i="4"/>
  <c r="N27" i="4"/>
  <c r="O27" i="4" s="1"/>
  <c r="M27" i="4"/>
  <c r="L27" i="4"/>
  <c r="J27" i="4"/>
  <c r="I27" i="4"/>
  <c r="H27" i="4"/>
  <c r="N26" i="4"/>
  <c r="O26" i="4" s="1"/>
  <c r="M26" i="4"/>
  <c r="L26" i="4"/>
  <c r="J26" i="4"/>
  <c r="I26" i="4"/>
  <c r="H26" i="4"/>
  <c r="N25" i="4"/>
  <c r="O25" i="4" s="1"/>
  <c r="M25" i="4"/>
  <c r="L25" i="4"/>
  <c r="J25" i="4"/>
  <c r="I25" i="4"/>
  <c r="H25" i="4"/>
  <c r="N24" i="4"/>
  <c r="O24" i="4" s="1"/>
  <c r="M24" i="4"/>
  <c r="L24" i="4"/>
  <c r="J24" i="4"/>
  <c r="I24" i="4"/>
  <c r="H24" i="4"/>
  <c r="N23" i="4"/>
  <c r="O23" i="4" s="1"/>
  <c r="M23" i="4"/>
  <c r="L23" i="4"/>
  <c r="J23" i="4"/>
  <c r="I23" i="4"/>
  <c r="H23" i="4"/>
  <c r="N22" i="4"/>
  <c r="O22" i="4" s="1"/>
  <c r="M22" i="4"/>
  <c r="L22" i="4"/>
  <c r="J22" i="4"/>
  <c r="I22" i="4"/>
  <c r="H22" i="4"/>
  <c r="N21" i="4"/>
  <c r="O21" i="4" s="1"/>
  <c r="M21" i="4"/>
  <c r="L21" i="4"/>
  <c r="J21" i="4"/>
  <c r="I21" i="4"/>
  <c r="H21" i="4"/>
  <c r="N20" i="4"/>
  <c r="O20" i="4" s="1"/>
  <c r="M20" i="4"/>
  <c r="L20" i="4"/>
  <c r="J20" i="4"/>
  <c r="I20" i="4"/>
  <c r="H20" i="4"/>
  <c r="N19" i="4"/>
  <c r="O19" i="4" s="1"/>
  <c r="M19" i="4"/>
  <c r="L19" i="4"/>
  <c r="J19" i="4"/>
  <c r="I19" i="4"/>
  <c r="H19" i="4"/>
  <c r="N18" i="4"/>
  <c r="O18" i="4" s="1"/>
  <c r="M18" i="4"/>
  <c r="L18" i="4"/>
  <c r="J18" i="4"/>
  <c r="I18" i="4"/>
  <c r="H18" i="4"/>
  <c r="N17" i="4"/>
  <c r="O17" i="4" s="1"/>
  <c r="M17" i="4"/>
  <c r="L17" i="4"/>
  <c r="J17" i="4"/>
  <c r="I17" i="4"/>
  <c r="H17" i="4"/>
  <c r="N16" i="4"/>
  <c r="O16" i="4" s="1"/>
  <c r="M16" i="4"/>
  <c r="L16" i="4"/>
  <c r="J16" i="4"/>
  <c r="I16" i="4"/>
  <c r="H16" i="4"/>
  <c r="N15" i="4"/>
  <c r="O15" i="4" s="1"/>
  <c r="M15" i="4"/>
  <c r="L15" i="4"/>
  <c r="J15" i="4"/>
  <c r="I15" i="4"/>
  <c r="H15" i="4"/>
  <c r="N14" i="4"/>
  <c r="O14" i="4" s="1"/>
  <c r="M14" i="4"/>
  <c r="L14" i="4"/>
  <c r="J14" i="4"/>
  <c r="I14" i="4"/>
  <c r="H14" i="4"/>
  <c r="N13" i="4"/>
  <c r="O13" i="4" s="1"/>
  <c r="M13" i="4"/>
  <c r="L13" i="4"/>
  <c r="J13" i="4"/>
  <c r="I13" i="4"/>
  <c r="H13" i="4"/>
  <c r="N12" i="4"/>
  <c r="O12" i="4" s="1"/>
  <c r="M12" i="4"/>
  <c r="L12" i="4"/>
  <c r="J12" i="4"/>
  <c r="I12" i="4"/>
  <c r="H12" i="4"/>
  <c r="N11" i="4"/>
  <c r="O11" i="4" s="1"/>
  <c r="M11" i="4"/>
  <c r="L11" i="4"/>
  <c r="J11" i="4"/>
  <c r="I11" i="4"/>
  <c r="H11" i="4"/>
  <c r="N10" i="4"/>
  <c r="O10" i="4" s="1"/>
  <c r="M10" i="4"/>
  <c r="L10" i="4"/>
  <c r="J10" i="4"/>
  <c r="I10" i="4"/>
  <c r="H10" i="4"/>
  <c r="N9" i="4"/>
  <c r="O9" i="4" s="1"/>
  <c r="M9" i="4"/>
  <c r="L9" i="4"/>
  <c r="J9" i="4"/>
  <c r="I9" i="4"/>
  <c r="H9" i="4"/>
  <c r="N8" i="4"/>
  <c r="O8" i="4" s="1"/>
  <c r="M8" i="4"/>
  <c r="L8" i="4"/>
  <c r="J8" i="4"/>
  <c r="I8" i="4"/>
  <c r="H8" i="4"/>
  <c r="N7" i="4"/>
  <c r="O7" i="4" s="1"/>
  <c r="M7" i="4"/>
  <c r="L7" i="4"/>
  <c r="J7" i="4"/>
  <c r="I7" i="4"/>
  <c r="H7" i="4"/>
  <c r="N6" i="4"/>
  <c r="O6" i="4" s="1"/>
  <c r="M6" i="4"/>
  <c r="L6" i="4"/>
  <c r="J6" i="4"/>
  <c r="I6" i="4"/>
  <c r="H6" i="4"/>
  <c r="N5" i="4"/>
  <c r="O5" i="4" s="1"/>
  <c r="M5" i="4"/>
  <c r="L5" i="4"/>
  <c r="J5" i="4"/>
  <c r="I5" i="4"/>
  <c r="H5" i="4"/>
  <c r="N4" i="4"/>
  <c r="O4" i="4" s="1"/>
  <c r="M4" i="4"/>
  <c r="L4" i="4"/>
  <c r="J4" i="4"/>
  <c r="I4" i="4"/>
  <c r="H4" i="4"/>
  <c r="N3" i="4"/>
  <c r="O3" i="4" s="1"/>
  <c r="J3" i="4"/>
  <c r="I3" i="4"/>
  <c r="H3" i="4"/>
  <c r="G3" i="4"/>
  <c r="M3" i="4" s="1"/>
  <c r="F3" i="4"/>
  <c r="K108" i="1"/>
  <c r="I108" i="1"/>
  <c r="H108" i="1"/>
  <c r="G108" i="1"/>
  <c r="F108" i="1"/>
  <c r="E108" i="1"/>
  <c r="K107" i="1"/>
  <c r="I107" i="1"/>
  <c r="H107" i="1"/>
  <c r="G107" i="1"/>
  <c r="F107" i="1"/>
  <c r="E107" i="1"/>
  <c r="K106" i="1"/>
  <c r="I106" i="1"/>
  <c r="H106" i="1"/>
  <c r="G106" i="1"/>
  <c r="F106" i="1"/>
  <c r="E106" i="1"/>
  <c r="K105" i="1"/>
  <c r="I105" i="1"/>
  <c r="H105" i="1"/>
  <c r="G105" i="1"/>
  <c r="F105" i="1"/>
  <c r="E105" i="1"/>
  <c r="K104" i="1"/>
  <c r="I104" i="1"/>
  <c r="H104" i="1"/>
  <c r="G104" i="1"/>
  <c r="F104" i="1"/>
  <c r="E104" i="1"/>
  <c r="K103" i="1"/>
  <c r="I103" i="1"/>
  <c r="H103" i="1"/>
  <c r="G103" i="1"/>
  <c r="F103" i="1"/>
  <c r="E103" i="1"/>
  <c r="K102" i="1"/>
  <c r="I102" i="1"/>
  <c r="H102" i="1"/>
  <c r="G102" i="1"/>
  <c r="F102" i="1"/>
  <c r="E102" i="1"/>
  <c r="K101" i="1"/>
  <c r="I101" i="1"/>
  <c r="H101" i="1"/>
  <c r="G101" i="1"/>
  <c r="F101" i="1"/>
  <c r="E101" i="1"/>
  <c r="K100" i="1"/>
  <c r="I100" i="1"/>
  <c r="H100" i="1"/>
  <c r="G100" i="1"/>
  <c r="F100" i="1"/>
  <c r="E100" i="1"/>
  <c r="K99" i="1"/>
  <c r="I99" i="1"/>
  <c r="H99" i="1"/>
  <c r="G99" i="1"/>
  <c r="F99" i="1"/>
  <c r="E99" i="1"/>
  <c r="K98" i="1"/>
  <c r="I98" i="1"/>
  <c r="H98" i="1"/>
  <c r="G98" i="1"/>
  <c r="F98" i="1"/>
  <c r="E98" i="1"/>
  <c r="K97" i="1"/>
  <c r="I97" i="1"/>
  <c r="H97" i="1"/>
  <c r="G97" i="1"/>
  <c r="F97" i="1"/>
  <c r="E97" i="1"/>
  <c r="K96" i="1"/>
  <c r="I96" i="1"/>
  <c r="H96" i="1"/>
  <c r="G96" i="1"/>
  <c r="F96" i="1"/>
  <c r="E96" i="1"/>
  <c r="K95" i="1"/>
  <c r="I95" i="1"/>
  <c r="H95" i="1"/>
  <c r="G95" i="1"/>
  <c r="F95" i="1"/>
  <c r="E95" i="1"/>
  <c r="K94" i="1"/>
  <c r="I94" i="1"/>
  <c r="H94" i="1"/>
  <c r="G94" i="1"/>
  <c r="F94" i="1"/>
  <c r="E94" i="1"/>
  <c r="K93" i="1"/>
  <c r="I93" i="1"/>
  <c r="H93" i="1"/>
  <c r="G93" i="1"/>
  <c r="F93" i="1"/>
  <c r="E93" i="1"/>
  <c r="K92" i="1"/>
  <c r="I92" i="1"/>
  <c r="H92" i="1"/>
  <c r="G92" i="1"/>
  <c r="F92" i="1"/>
  <c r="E92" i="1"/>
  <c r="K91" i="1"/>
  <c r="I91" i="1"/>
  <c r="H91" i="1"/>
  <c r="G91" i="1"/>
  <c r="F91" i="1"/>
  <c r="E91" i="1"/>
  <c r="K90" i="1"/>
  <c r="I90" i="1"/>
  <c r="H90" i="1"/>
  <c r="G90" i="1"/>
  <c r="F90" i="1"/>
  <c r="E90" i="1"/>
  <c r="K89" i="1"/>
  <c r="I89" i="1"/>
  <c r="H89" i="1"/>
  <c r="G89" i="1"/>
  <c r="F89" i="1"/>
  <c r="E89" i="1"/>
  <c r="K88" i="1"/>
  <c r="I88" i="1"/>
  <c r="H88" i="1"/>
  <c r="G88" i="1"/>
  <c r="F88" i="1"/>
  <c r="E88" i="1"/>
  <c r="K87" i="1"/>
  <c r="I87" i="1"/>
  <c r="H87" i="1"/>
  <c r="G87" i="1"/>
  <c r="F87" i="1"/>
  <c r="E87" i="1"/>
  <c r="K86" i="1"/>
  <c r="I86" i="1"/>
  <c r="H86" i="1"/>
  <c r="G86" i="1"/>
  <c r="F86" i="1"/>
  <c r="E86" i="1"/>
  <c r="K85" i="1"/>
  <c r="I85" i="1"/>
  <c r="H85" i="1"/>
  <c r="G85" i="1"/>
  <c r="F85" i="1"/>
  <c r="E85" i="1"/>
  <c r="K84" i="1"/>
  <c r="I84" i="1"/>
  <c r="H84" i="1"/>
  <c r="G84" i="1"/>
  <c r="F84" i="1"/>
  <c r="E84" i="1"/>
  <c r="K83" i="1"/>
  <c r="I83" i="1"/>
  <c r="H83" i="1"/>
  <c r="G83" i="1"/>
  <c r="F83" i="1"/>
  <c r="E83" i="1"/>
  <c r="K82" i="1"/>
  <c r="I82" i="1"/>
  <c r="H82" i="1"/>
  <c r="G82" i="1"/>
  <c r="F82" i="1"/>
  <c r="E82" i="1"/>
  <c r="K81" i="1"/>
  <c r="I81" i="1"/>
  <c r="H81" i="1"/>
  <c r="G81" i="1"/>
  <c r="F81" i="1"/>
  <c r="E81" i="1"/>
  <c r="K80" i="1"/>
  <c r="I80" i="1"/>
  <c r="H80" i="1"/>
  <c r="G80" i="1"/>
  <c r="F80" i="1"/>
  <c r="E80" i="1"/>
  <c r="K79" i="1"/>
  <c r="I79" i="1"/>
  <c r="H79" i="1"/>
  <c r="G79" i="1"/>
  <c r="F79" i="1"/>
  <c r="E79" i="1"/>
  <c r="K78" i="1"/>
  <c r="I78" i="1"/>
  <c r="H78" i="1"/>
  <c r="G78" i="1"/>
  <c r="F78" i="1"/>
  <c r="E78" i="1"/>
  <c r="K77" i="1"/>
  <c r="I77" i="1"/>
  <c r="H77" i="1"/>
  <c r="G77" i="1"/>
  <c r="F77" i="1"/>
  <c r="E77" i="1"/>
  <c r="K76" i="1"/>
  <c r="I76" i="1"/>
  <c r="H76" i="1"/>
  <c r="G76" i="1"/>
  <c r="F76" i="1"/>
  <c r="E76" i="1"/>
  <c r="K75" i="1"/>
  <c r="I75" i="1"/>
  <c r="H75" i="1"/>
  <c r="G75" i="1"/>
  <c r="F75" i="1"/>
  <c r="E75" i="1"/>
  <c r="K74" i="1"/>
  <c r="I74" i="1"/>
  <c r="H74" i="1"/>
  <c r="G74" i="1"/>
  <c r="F74" i="1"/>
  <c r="E74" i="1"/>
  <c r="K73" i="1"/>
  <c r="I73" i="1"/>
  <c r="H73" i="1"/>
  <c r="G73" i="1"/>
  <c r="F73" i="1"/>
  <c r="E73" i="1"/>
  <c r="K72" i="1"/>
  <c r="I72" i="1"/>
  <c r="H72" i="1"/>
  <c r="G72" i="1"/>
  <c r="F72" i="1"/>
  <c r="E72" i="1"/>
  <c r="K71" i="1"/>
  <c r="I71" i="1"/>
  <c r="H71" i="1"/>
  <c r="G71" i="1"/>
  <c r="F71" i="1"/>
  <c r="E71" i="1"/>
  <c r="K70" i="1"/>
  <c r="I70" i="1"/>
  <c r="H70" i="1"/>
  <c r="G70" i="1"/>
  <c r="F70" i="1"/>
  <c r="E70" i="1"/>
  <c r="K69" i="1"/>
  <c r="I69" i="1"/>
  <c r="H69" i="1"/>
  <c r="G69" i="1"/>
  <c r="F69" i="1"/>
  <c r="E69" i="1"/>
  <c r="K68" i="1"/>
  <c r="I68" i="1"/>
  <c r="H68" i="1"/>
  <c r="G68" i="1"/>
  <c r="F68" i="1"/>
  <c r="E68" i="1"/>
  <c r="K67" i="1"/>
  <c r="I67" i="1"/>
  <c r="H67" i="1"/>
  <c r="G67" i="1"/>
  <c r="F67" i="1"/>
  <c r="E67" i="1"/>
  <c r="K66" i="1"/>
  <c r="I66" i="1"/>
  <c r="H66" i="1"/>
  <c r="G66" i="1"/>
  <c r="F66" i="1"/>
  <c r="E66" i="1"/>
  <c r="K65" i="1"/>
  <c r="I65" i="1"/>
  <c r="H65" i="1"/>
  <c r="G65" i="1"/>
  <c r="F65" i="1"/>
  <c r="E65" i="1"/>
  <c r="K64" i="1"/>
  <c r="I64" i="1"/>
  <c r="H64" i="1"/>
  <c r="G64" i="1"/>
  <c r="F64" i="1"/>
  <c r="E64" i="1"/>
  <c r="K63" i="1"/>
  <c r="I63" i="1"/>
  <c r="H63" i="1"/>
  <c r="G63" i="1"/>
  <c r="F63" i="1"/>
  <c r="E63" i="1"/>
  <c r="K62" i="1"/>
  <c r="I62" i="1"/>
  <c r="H62" i="1"/>
  <c r="G62" i="1"/>
  <c r="F62" i="1"/>
  <c r="E62" i="1"/>
  <c r="K61" i="1"/>
  <c r="I61" i="1"/>
  <c r="H61" i="1"/>
  <c r="G61" i="1"/>
  <c r="F61" i="1"/>
  <c r="E61" i="1"/>
  <c r="K60" i="1"/>
  <c r="I60" i="1"/>
  <c r="H60" i="1"/>
  <c r="G60" i="1"/>
  <c r="F60" i="1"/>
  <c r="E60" i="1"/>
  <c r="K59" i="1"/>
  <c r="I59" i="1"/>
  <c r="H59" i="1"/>
  <c r="G59" i="1"/>
  <c r="F59" i="1"/>
  <c r="E59" i="1"/>
  <c r="K58" i="1"/>
  <c r="I58" i="1"/>
  <c r="H58" i="1"/>
  <c r="G58" i="1"/>
  <c r="F58" i="1"/>
  <c r="E58" i="1"/>
  <c r="K57" i="1"/>
  <c r="I57" i="1"/>
  <c r="H57" i="1"/>
  <c r="G57" i="1"/>
  <c r="F57" i="1"/>
  <c r="E57" i="1"/>
  <c r="K56" i="1"/>
  <c r="I56" i="1"/>
  <c r="H56" i="1"/>
  <c r="G56" i="1"/>
  <c r="F56" i="1"/>
  <c r="E56" i="1"/>
  <c r="K55" i="1"/>
  <c r="I55" i="1"/>
  <c r="H55" i="1"/>
  <c r="G55" i="1"/>
  <c r="F55" i="1"/>
  <c r="E55" i="1"/>
  <c r="K54" i="1"/>
  <c r="I54" i="1"/>
  <c r="H54" i="1"/>
  <c r="G54" i="1"/>
  <c r="F54" i="1"/>
  <c r="E54" i="1"/>
  <c r="K53" i="1"/>
  <c r="I53" i="1"/>
  <c r="H53" i="1"/>
  <c r="G53" i="1"/>
  <c r="F53" i="1"/>
  <c r="E53" i="1"/>
  <c r="L52" i="1"/>
  <c r="K52" i="1"/>
  <c r="I52" i="1"/>
  <c r="H52" i="1"/>
  <c r="G52" i="1"/>
  <c r="F52" i="1"/>
  <c r="E52" i="1"/>
  <c r="K51" i="1"/>
  <c r="I51" i="1"/>
  <c r="H51" i="1"/>
  <c r="G51" i="1"/>
  <c r="F51" i="1"/>
  <c r="E51" i="1"/>
  <c r="K50" i="1"/>
  <c r="I50" i="1"/>
  <c r="H50" i="1"/>
  <c r="G50" i="1"/>
  <c r="F50" i="1"/>
  <c r="E50" i="1"/>
  <c r="K49" i="1"/>
  <c r="I49" i="1"/>
  <c r="H49" i="1"/>
  <c r="G49" i="1"/>
  <c r="F49" i="1"/>
  <c r="E49" i="1"/>
  <c r="K48" i="1"/>
  <c r="I48" i="1"/>
  <c r="H48" i="1"/>
  <c r="G48" i="1"/>
  <c r="F48" i="1"/>
  <c r="E48" i="1"/>
  <c r="K47" i="1"/>
  <c r="I47" i="1"/>
  <c r="H47" i="1"/>
  <c r="G47" i="1"/>
  <c r="F47" i="1"/>
  <c r="E47" i="1"/>
  <c r="K46" i="1"/>
  <c r="I46" i="1"/>
  <c r="H46" i="1"/>
  <c r="G46" i="1"/>
  <c r="F46" i="1"/>
  <c r="E46" i="1"/>
  <c r="K45" i="1"/>
  <c r="I45" i="1"/>
  <c r="H45" i="1"/>
  <c r="G45" i="1"/>
  <c r="F45" i="1"/>
  <c r="E45" i="1"/>
  <c r="K44" i="1"/>
  <c r="I44" i="1"/>
  <c r="H44" i="1"/>
  <c r="G44" i="1"/>
  <c r="F44" i="1"/>
  <c r="E44" i="1"/>
  <c r="K43" i="1"/>
  <c r="I43" i="1"/>
  <c r="H43" i="1"/>
  <c r="G43" i="1"/>
  <c r="F43" i="1"/>
  <c r="E43" i="1"/>
  <c r="K42" i="1"/>
  <c r="I42" i="1"/>
  <c r="H42" i="1"/>
  <c r="G42" i="1"/>
  <c r="F42" i="1"/>
  <c r="E42" i="1"/>
  <c r="K41" i="1"/>
  <c r="I41" i="1"/>
  <c r="H41" i="1"/>
  <c r="G41" i="1"/>
  <c r="F41" i="1"/>
  <c r="E41" i="1"/>
  <c r="K40" i="1"/>
  <c r="I40" i="1"/>
  <c r="H40" i="1"/>
  <c r="G40" i="1"/>
  <c r="F40" i="1"/>
  <c r="E40" i="1"/>
  <c r="K39" i="1"/>
  <c r="I39" i="1"/>
  <c r="H39" i="1"/>
  <c r="G39" i="1"/>
  <c r="F39" i="1"/>
  <c r="E39" i="1"/>
  <c r="K38" i="1"/>
  <c r="I38" i="1"/>
  <c r="H38" i="1"/>
  <c r="G38" i="1"/>
  <c r="F38" i="1"/>
  <c r="E38" i="1"/>
  <c r="K37" i="1"/>
  <c r="I37" i="1"/>
  <c r="H37" i="1"/>
  <c r="G37" i="1"/>
  <c r="F37" i="1"/>
  <c r="E37" i="1"/>
  <c r="K36" i="1"/>
  <c r="I36" i="1"/>
  <c r="H36" i="1"/>
  <c r="G36" i="1"/>
  <c r="F36" i="1"/>
  <c r="E36" i="1"/>
  <c r="K35" i="1"/>
  <c r="I35" i="1"/>
  <c r="H35" i="1"/>
  <c r="G35" i="1"/>
  <c r="F35" i="1"/>
  <c r="E35" i="1"/>
  <c r="K34" i="1"/>
  <c r="I34" i="1"/>
  <c r="H34" i="1"/>
  <c r="G34" i="1"/>
  <c r="F34" i="1"/>
  <c r="E34" i="1"/>
  <c r="K33" i="1"/>
  <c r="I33" i="1"/>
  <c r="H33" i="1"/>
  <c r="G33" i="1"/>
  <c r="F33" i="1"/>
  <c r="E33" i="1"/>
  <c r="K32" i="1"/>
  <c r="I32" i="1"/>
  <c r="H32" i="1"/>
  <c r="G32" i="1"/>
  <c r="F32" i="1"/>
  <c r="E32" i="1"/>
  <c r="K31" i="1"/>
  <c r="I31" i="1"/>
  <c r="H31" i="1"/>
  <c r="G31" i="1"/>
  <c r="F31" i="1"/>
  <c r="E31" i="1"/>
  <c r="K30" i="1"/>
  <c r="I30" i="1"/>
  <c r="H30" i="1"/>
  <c r="G30" i="1"/>
  <c r="F30" i="1"/>
  <c r="E30" i="1"/>
  <c r="K29" i="1"/>
  <c r="I29" i="1"/>
  <c r="H29" i="1"/>
  <c r="G29" i="1"/>
  <c r="F29" i="1"/>
  <c r="E29" i="1"/>
  <c r="K28" i="1"/>
  <c r="I28" i="1"/>
  <c r="H28" i="1"/>
  <c r="G28" i="1"/>
  <c r="F28" i="1"/>
  <c r="E28" i="1"/>
  <c r="K27" i="1"/>
  <c r="I27" i="1"/>
  <c r="H27" i="1"/>
  <c r="G27" i="1"/>
  <c r="F27" i="1"/>
  <c r="E27" i="1"/>
  <c r="K26" i="1"/>
  <c r="I26" i="1"/>
  <c r="H26" i="1"/>
  <c r="G26" i="1"/>
  <c r="F26" i="1"/>
  <c r="E26" i="1"/>
  <c r="K25" i="1"/>
  <c r="I25" i="1"/>
  <c r="H25" i="1"/>
  <c r="G25" i="1"/>
  <c r="F25" i="1"/>
  <c r="E25" i="1"/>
  <c r="K24" i="1"/>
  <c r="I24" i="1"/>
  <c r="H24" i="1"/>
  <c r="G24" i="1"/>
  <c r="F24" i="1"/>
  <c r="E24" i="1"/>
  <c r="K23" i="1"/>
  <c r="I23" i="1"/>
  <c r="H23" i="1"/>
  <c r="G23" i="1"/>
  <c r="F23" i="1"/>
  <c r="E23" i="1"/>
  <c r="K22" i="1"/>
  <c r="I22" i="1"/>
  <c r="H22" i="1"/>
  <c r="G22" i="1"/>
  <c r="F22" i="1"/>
  <c r="E22" i="1"/>
  <c r="K21" i="1"/>
  <c r="I21" i="1"/>
  <c r="H21" i="1"/>
  <c r="G21" i="1"/>
  <c r="F21" i="1"/>
  <c r="E21" i="1"/>
  <c r="K20" i="1"/>
  <c r="I20" i="1"/>
  <c r="H20" i="1"/>
  <c r="G20" i="1"/>
  <c r="F20" i="1"/>
  <c r="E20" i="1"/>
  <c r="K19" i="1"/>
  <c r="I19" i="1"/>
  <c r="H19" i="1"/>
  <c r="G19" i="1"/>
  <c r="F19" i="1"/>
  <c r="E19" i="1"/>
  <c r="K18" i="1"/>
  <c r="I18" i="1"/>
  <c r="H18" i="1"/>
  <c r="G18" i="1"/>
  <c r="F18" i="1"/>
  <c r="E18" i="1"/>
  <c r="K17" i="1"/>
  <c r="I17" i="1"/>
  <c r="H17" i="1"/>
  <c r="G17" i="1"/>
  <c r="F17" i="1"/>
  <c r="E17" i="1"/>
  <c r="K16" i="1"/>
  <c r="I16" i="1"/>
  <c r="H16" i="1"/>
  <c r="G16" i="1"/>
  <c r="F16" i="1"/>
  <c r="E16" i="1"/>
  <c r="K15" i="1"/>
  <c r="I15" i="1"/>
  <c r="H15" i="1"/>
  <c r="G15" i="1"/>
  <c r="F15" i="1"/>
  <c r="E15" i="1"/>
  <c r="K14" i="1"/>
  <c r="I14" i="1"/>
  <c r="H14" i="1"/>
  <c r="G14" i="1"/>
  <c r="F14" i="1"/>
  <c r="E14" i="1"/>
  <c r="K13" i="1"/>
  <c r="I13" i="1"/>
  <c r="H13" i="1"/>
  <c r="G13" i="1"/>
  <c r="F13" i="1"/>
  <c r="E13" i="1"/>
  <c r="K12" i="1"/>
  <c r="I12" i="1"/>
  <c r="H12" i="1"/>
  <c r="G12" i="1"/>
  <c r="F12" i="1"/>
  <c r="E12" i="1"/>
  <c r="K11" i="1"/>
  <c r="I11" i="1"/>
  <c r="H11" i="1"/>
  <c r="G11" i="1"/>
  <c r="F11" i="1"/>
  <c r="E11" i="1"/>
  <c r="K10" i="1"/>
  <c r="I10" i="1"/>
  <c r="H10" i="1"/>
  <c r="G10" i="1"/>
  <c r="F10" i="1"/>
  <c r="E10" i="1"/>
  <c r="K9" i="1"/>
  <c r="I9" i="1"/>
  <c r="H9" i="1"/>
  <c r="G9" i="1"/>
  <c r="F9" i="1"/>
  <c r="E9" i="1"/>
  <c r="K8" i="1"/>
  <c r="I8" i="1"/>
  <c r="H8" i="1"/>
  <c r="G8" i="1"/>
  <c r="F8" i="1"/>
  <c r="E8" i="1"/>
  <c r="K7" i="1"/>
  <c r="I7" i="1"/>
  <c r="H7" i="1"/>
  <c r="G7" i="1"/>
  <c r="F7" i="1"/>
  <c r="E7" i="1"/>
  <c r="K6" i="1"/>
  <c r="I6" i="1"/>
  <c r="H6" i="1"/>
  <c r="G6" i="1"/>
  <c r="F6" i="1"/>
  <c r="E6" i="1"/>
  <c r="K5" i="1"/>
  <c r="I5" i="1"/>
  <c r="H5" i="1"/>
  <c r="G5" i="1"/>
  <c r="F5" i="1"/>
  <c r="E5" i="1"/>
  <c r="K4" i="1"/>
  <c r="I4" i="1"/>
  <c r="H4" i="1"/>
  <c r="G4" i="1"/>
  <c r="F4" i="1"/>
  <c r="E4" i="1"/>
  <c r="K3" i="1"/>
  <c r="I3" i="1"/>
  <c r="H3" i="1"/>
  <c r="G3" i="1"/>
  <c r="F3" i="1"/>
  <c r="E3" i="1"/>
  <c r="F122" i="8"/>
  <c r="E122" i="8"/>
  <c r="D122" i="8"/>
  <c r="C122" i="8"/>
  <c r="G121" i="8"/>
  <c r="G120" i="8"/>
  <c r="G122" i="8" s="1"/>
  <c r="F118" i="8"/>
  <c r="E118" i="8"/>
  <c r="D118" i="8"/>
  <c r="C118" i="8"/>
  <c r="G117" i="8"/>
  <c r="G116" i="8"/>
  <c r="F114" i="8"/>
  <c r="E114" i="8"/>
  <c r="D114" i="8"/>
  <c r="C114" i="8"/>
  <c r="G113" i="8"/>
  <c r="G112" i="8"/>
  <c r="G114" i="8" s="1"/>
  <c r="G108" i="8"/>
  <c r="F108" i="8"/>
  <c r="E108" i="8"/>
  <c r="D108" i="8"/>
  <c r="C108" i="8"/>
  <c r="G107" i="8"/>
  <c r="G106" i="8"/>
  <c r="G104" i="8"/>
  <c r="F104" i="8"/>
  <c r="E104" i="8"/>
  <c r="D104" i="8"/>
  <c r="C104" i="8"/>
  <c r="G103" i="8"/>
  <c r="G102" i="8"/>
  <c r="F100" i="8"/>
  <c r="E100" i="8"/>
  <c r="D100" i="8"/>
  <c r="C100" i="8"/>
  <c r="G99" i="8"/>
  <c r="G98" i="8"/>
  <c r="F96" i="8"/>
  <c r="E96" i="8"/>
  <c r="D96" i="8"/>
  <c r="C96" i="8"/>
  <c r="G95" i="8"/>
  <c r="G94" i="8"/>
  <c r="F90" i="8"/>
  <c r="E90" i="8"/>
  <c r="D90" i="8"/>
  <c r="C90" i="8"/>
  <c r="G89" i="8"/>
  <c r="G88" i="8"/>
  <c r="G90" i="8" s="1"/>
  <c r="F86" i="8"/>
  <c r="E86" i="8"/>
  <c r="D86" i="8"/>
  <c r="C86" i="8"/>
  <c r="G85" i="8"/>
  <c r="G84" i="8"/>
  <c r="F82" i="8"/>
  <c r="E82" i="8"/>
  <c r="D82" i="8"/>
  <c r="C82" i="8"/>
  <c r="G81" i="8"/>
  <c r="G80" i="8"/>
  <c r="G82" i="8" s="1"/>
  <c r="N73" i="8"/>
  <c r="M73" i="8"/>
  <c r="L73" i="8"/>
  <c r="K73" i="8"/>
  <c r="J73" i="8"/>
  <c r="I73" i="8"/>
  <c r="H73" i="8"/>
  <c r="G73" i="8"/>
  <c r="F73" i="8"/>
  <c r="E73" i="8"/>
  <c r="D73" i="8"/>
  <c r="N72" i="8"/>
  <c r="M72" i="8"/>
  <c r="L72" i="8"/>
  <c r="K72" i="8"/>
  <c r="J72" i="8"/>
  <c r="I72" i="8"/>
  <c r="H72" i="8"/>
  <c r="G72" i="8"/>
  <c r="F72" i="8"/>
  <c r="E72" i="8"/>
  <c r="D72" i="8"/>
  <c r="N71" i="8"/>
  <c r="M71" i="8"/>
  <c r="L71" i="8"/>
  <c r="K71" i="8"/>
  <c r="J71" i="8"/>
  <c r="I71" i="8"/>
  <c r="H71" i="8"/>
  <c r="G71" i="8"/>
  <c r="F71" i="8"/>
  <c r="E71" i="8"/>
  <c r="D71" i="8"/>
  <c r="N70" i="8"/>
  <c r="M70" i="8"/>
  <c r="L70" i="8"/>
  <c r="K70" i="8"/>
  <c r="J70" i="8"/>
  <c r="I70" i="8"/>
  <c r="H70" i="8"/>
  <c r="G70" i="8"/>
  <c r="F70" i="8"/>
  <c r="E70" i="8"/>
  <c r="D70" i="8"/>
  <c r="N69" i="8"/>
  <c r="M69" i="8"/>
  <c r="L69" i="8"/>
  <c r="K69" i="8"/>
  <c r="J69" i="8"/>
  <c r="I69" i="8"/>
  <c r="H69" i="8"/>
  <c r="G69" i="8"/>
  <c r="F69" i="8"/>
  <c r="E69" i="8"/>
  <c r="D69" i="8"/>
  <c r="O20" i="8"/>
  <c r="O38" i="8" s="1"/>
  <c r="N20" i="8"/>
  <c r="N38" i="8" s="1"/>
  <c r="M20" i="8"/>
  <c r="M38" i="8" s="1"/>
  <c r="L20" i="8"/>
  <c r="P20" i="8" s="1"/>
  <c r="P38" i="8" s="1"/>
  <c r="J20" i="8"/>
  <c r="J38" i="8" s="1"/>
  <c r="I20" i="8"/>
  <c r="I38" i="8" s="1"/>
  <c r="H20" i="8"/>
  <c r="K20" i="8" s="1"/>
  <c r="K38" i="8" s="1"/>
  <c r="E20" i="8"/>
  <c r="E38" i="8" s="1"/>
  <c r="D20" i="8"/>
  <c r="D38" i="8" s="1"/>
  <c r="O19" i="8"/>
  <c r="O37" i="8" s="1"/>
  <c r="N19" i="8"/>
  <c r="N37" i="8" s="1"/>
  <c r="M19" i="8"/>
  <c r="M37" i="8" s="1"/>
  <c r="J19" i="8"/>
  <c r="J37" i="8" s="1"/>
  <c r="I19" i="8"/>
  <c r="I37" i="8" s="1"/>
  <c r="H19" i="8"/>
  <c r="H37" i="8" s="1"/>
  <c r="E19" i="8"/>
  <c r="E37" i="8" s="1"/>
  <c r="D19" i="8"/>
  <c r="D37" i="8" s="1"/>
  <c r="O18" i="8"/>
  <c r="O36" i="8" s="1"/>
  <c r="N18" i="8"/>
  <c r="N36" i="8" s="1"/>
  <c r="M18" i="8"/>
  <c r="M36" i="8" s="1"/>
  <c r="L18" i="8"/>
  <c r="P18" i="8" s="1"/>
  <c r="P36" i="8" s="1"/>
  <c r="J18" i="8"/>
  <c r="J36" i="8" s="1"/>
  <c r="I18" i="8"/>
  <c r="I36" i="8" s="1"/>
  <c r="H18" i="8"/>
  <c r="H36" i="8" s="1"/>
  <c r="E18" i="8"/>
  <c r="E36" i="8" s="1"/>
  <c r="D18" i="8"/>
  <c r="D36" i="8" s="1"/>
  <c r="O17" i="8"/>
  <c r="N17" i="8"/>
  <c r="M17" i="8"/>
  <c r="J17" i="8"/>
  <c r="J35" i="8" s="1"/>
  <c r="I17" i="8"/>
  <c r="I35" i="8" s="1"/>
  <c r="H17" i="8"/>
  <c r="E17" i="8"/>
  <c r="E35" i="8" s="1"/>
  <c r="D17" i="8"/>
  <c r="D35" i="8" s="1"/>
  <c r="G166" i="15"/>
  <c r="G165" i="15"/>
  <c r="G164" i="15"/>
  <c r="G163" i="15"/>
  <c r="G154" i="15"/>
  <c r="G153" i="15"/>
  <c r="G152" i="15"/>
  <c r="G151" i="15"/>
  <c r="G141" i="15"/>
  <c r="G140" i="15"/>
  <c r="G139" i="15"/>
  <c r="G138" i="15"/>
  <c r="G142" i="15" s="1"/>
  <c r="G128" i="15"/>
  <c r="G127" i="15"/>
  <c r="G126" i="15"/>
  <c r="G125" i="15"/>
  <c r="G115" i="15"/>
  <c r="G114" i="15"/>
  <c r="G113" i="15"/>
  <c r="G112" i="15"/>
  <c r="F104" i="15"/>
  <c r="E104" i="15"/>
  <c r="D104" i="15"/>
  <c r="C104" i="15"/>
  <c r="G103" i="15"/>
  <c r="G102" i="15"/>
  <c r="G101" i="15"/>
  <c r="G100" i="15"/>
  <c r="G104" i="15" s="1"/>
  <c r="F90" i="15"/>
  <c r="E90" i="15"/>
  <c r="D90" i="15"/>
  <c r="C90" i="15"/>
  <c r="G89" i="15"/>
  <c r="G88" i="15"/>
  <c r="G87" i="15"/>
  <c r="G86" i="15"/>
  <c r="G90" i="15" s="1"/>
  <c r="F78" i="15"/>
  <c r="E78" i="15"/>
  <c r="D78" i="15"/>
  <c r="C78" i="15"/>
  <c r="G77" i="15"/>
  <c r="G76" i="15"/>
  <c r="G75" i="15"/>
  <c r="G74" i="15"/>
  <c r="G78" i="15" s="1"/>
  <c r="F64" i="15"/>
  <c r="E64" i="15"/>
  <c r="D64" i="15"/>
  <c r="C64" i="15"/>
  <c r="G63" i="15"/>
  <c r="G62" i="15"/>
  <c r="G61" i="15"/>
  <c r="G60" i="15"/>
  <c r="G64" i="15" s="1"/>
  <c r="F55" i="15"/>
  <c r="E55" i="15"/>
  <c r="D55" i="15"/>
  <c r="C55" i="15"/>
  <c r="G54" i="15"/>
  <c r="G53" i="15"/>
  <c r="G52" i="15"/>
  <c r="G51" i="15"/>
  <c r="G55" i="15" s="1"/>
  <c r="L72" i="1" l="1"/>
  <c r="P72" i="1" s="1"/>
  <c r="L63" i="1"/>
  <c r="P63" i="1" s="1"/>
  <c r="L50" i="1"/>
  <c r="P50" i="1" s="1"/>
  <c r="L44" i="1"/>
  <c r="P44" i="1" s="1"/>
  <c r="L37" i="1"/>
  <c r="L36" i="1"/>
  <c r="P36" i="1" s="1"/>
  <c r="L35" i="1"/>
  <c r="P35" i="1" s="1"/>
  <c r="L34" i="1"/>
  <c r="P34" i="1" s="1"/>
  <c r="L33" i="1"/>
  <c r="P33" i="1" s="1"/>
  <c r="L32" i="1"/>
  <c r="P32" i="1" s="1"/>
  <c r="L29" i="1"/>
  <c r="P29" i="1" s="1"/>
  <c r="L26" i="1"/>
  <c r="P26" i="1" s="1"/>
  <c r="L25" i="1"/>
  <c r="P25" i="1" s="1"/>
  <c r="L24" i="1"/>
  <c r="P24" i="1" s="1"/>
  <c r="L23" i="1"/>
  <c r="L22" i="1"/>
  <c r="P22" i="1" s="1"/>
  <c r="L39" i="1"/>
  <c r="P39" i="1" s="1"/>
  <c r="L28" i="1"/>
  <c r="P28" i="1" s="1"/>
  <c r="L11" i="1"/>
  <c r="P11" i="1" s="1"/>
  <c r="L8" i="1"/>
  <c r="P8" i="1" s="1"/>
  <c r="L5" i="1"/>
  <c r="L3" i="1"/>
  <c r="L38" i="1"/>
  <c r="P38" i="1" s="1"/>
  <c r="L30" i="1"/>
  <c r="P30" i="1" s="1"/>
  <c r="L9" i="1"/>
  <c r="P9" i="1" s="1"/>
  <c r="L6" i="1"/>
  <c r="P6" i="1" s="1"/>
  <c r="L4" i="1"/>
  <c r="L15" i="1"/>
  <c r="L14" i="1"/>
  <c r="L13" i="1"/>
  <c r="P13" i="1" s="1"/>
  <c r="L12" i="1"/>
  <c r="P12" i="1" s="1"/>
  <c r="L7" i="1"/>
  <c r="L19" i="1"/>
  <c r="P19" i="1" s="1"/>
  <c r="L18" i="1"/>
  <c r="P18" i="1" s="1"/>
  <c r="L17" i="1"/>
  <c r="P17" i="1" s="1"/>
  <c r="L16" i="1"/>
  <c r="P16" i="1" s="1"/>
  <c r="L21" i="1"/>
  <c r="P21" i="1" s="1"/>
  <c r="L20" i="1"/>
  <c r="P20" i="1" s="1"/>
  <c r="L41" i="1"/>
  <c r="P41" i="1" s="1"/>
  <c r="L10" i="1"/>
  <c r="L31" i="1"/>
  <c r="P31" i="1" s="1"/>
  <c r="L27" i="1"/>
  <c r="P27" i="1" s="1"/>
  <c r="L78" i="1"/>
  <c r="P78" i="1" s="1"/>
  <c r="L43" i="1"/>
  <c r="P43" i="1" s="1"/>
  <c r="L62" i="1"/>
  <c r="P62" i="1" s="1"/>
  <c r="L46" i="1"/>
  <c r="P46" i="1" s="1"/>
  <c r="L51" i="1"/>
  <c r="P51" i="1" s="1"/>
  <c r="L55" i="1"/>
  <c r="P55" i="1" s="1"/>
  <c r="L40" i="1"/>
  <c r="P40" i="1" s="1"/>
  <c r="L65" i="1"/>
  <c r="P65" i="1" s="1"/>
  <c r="L45" i="1"/>
  <c r="P45" i="1" s="1"/>
  <c r="L68" i="1"/>
  <c r="P68" i="1" s="1"/>
  <c r="L69" i="1"/>
  <c r="P69" i="1" s="1"/>
  <c r="L67" i="1"/>
  <c r="P67" i="1" s="1"/>
  <c r="L70" i="1"/>
  <c r="P70" i="1" s="1"/>
  <c r="L79" i="1"/>
  <c r="P79" i="1" s="1"/>
  <c r="L80" i="1"/>
  <c r="P80" i="1" s="1"/>
  <c r="L95" i="1"/>
  <c r="P95" i="1" s="1"/>
  <c r="L77" i="1"/>
  <c r="P77" i="1" s="1"/>
  <c r="L73" i="1"/>
  <c r="P73" i="1" s="1"/>
  <c r="L57" i="1"/>
  <c r="P57" i="1" s="1"/>
  <c r="L61" i="1"/>
  <c r="P61" i="1" s="1"/>
  <c r="L42" i="1"/>
  <c r="P42" i="1" s="1"/>
  <c r="L49" i="1"/>
  <c r="P49" i="1" s="1"/>
  <c r="L76" i="1"/>
  <c r="P76" i="1" s="1"/>
  <c r="L86" i="1"/>
  <c r="P86" i="1" s="1"/>
  <c r="L48" i="1"/>
  <c r="P48" i="1" s="1"/>
  <c r="L60" i="1"/>
  <c r="P60" i="1" s="1"/>
  <c r="L75" i="1"/>
  <c r="P75" i="1" s="1"/>
  <c r="L81" i="1"/>
  <c r="P81" i="1" s="1"/>
  <c r="L47" i="1"/>
  <c r="P47" i="1" s="1"/>
  <c r="L59" i="1"/>
  <c r="P59" i="1" s="1"/>
  <c r="L53" i="1"/>
  <c r="P53" i="1" s="1"/>
  <c r="L64" i="1"/>
  <c r="P64" i="1" s="1"/>
  <c r="A106" i="4"/>
  <c r="K106" i="4" s="1"/>
  <c r="J84" i="1"/>
  <c r="J72" i="1"/>
  <c r="P52" i="1"/>
  <c r="L107" i="1"/>
  <c r="P107" i="1" s="1"/>
  <c r="L71" i="1"/>
  <c r="P71" i="1" s="1"/>
  <c r="L83" i="1"/>
  <c r="P83" i="1" s="1"/>
  <c r="L92" i="1"/>
  <c r="P92" i="1" s="1"/>
  <c r="L101" i="1"/>
  <c r="P101" i="1" s="1"/>
  <c r="J56" i="1"/>
  <c r="J67" i="1"/>
  <c r="J16" i="1"/>
  <c r="J24" i="1"/>
  <c r="J15" i="1"/>
  <c r="J23" i="1"/>
  <c r="J47" i="1"/>
  <c r="J14" i="1"/>
  <c r="J22" i="1"/>
  <c r="J64" i="1"/>
  <c r="J77" i="1"/>
  <c r="J83" i="1"/>
  <c r="J101" i="1"/>
  <c r="P23" i="1"/>
  <c r="J6" i="1"/>
  <c r="J75" i="1"/>
  <c r="J103" i="1"/>
  <c r="L56" i="1"/>
  <c r="P56" i="1" s="1"/>
  <c r="L54" i="1"/>
  <c r="P54" i="1" s="1"/>
  <c r="L105" i="1"/>
  <c r="P105" i="1" s="1"/>
  <c r="L87" i="1"/>
  <c r="P87" i="1" s="1"/>
  <c r="L84" i="1"/>
  <c r="P84" i="1" s="1"/>
  <c r="L89" i="1"/>
  <c r="P89" i="1" s="1"/>
  <c r="L96" i="1"/>
  <c r="P96" i="1" s="1"/>
  <c r="L58" i="1"/>
  <c r="L66" i="1"/>
  <c r="L74" i="1"/>
  <c r="P74" i="1" s="1"/>
  <c r="L82" i="1"/>
  <c r="P82" i="1" s="1"/>
  <c r="L93" i="1"/>
  <c r="P93" i="1" s="1"/>
  <c r="L98" i="1"/>
  <c r="P98" i="1" s="1"/>
  <c r="L90" i="1"/>
  <c r="P90" i="1" s="1"/>
  <c r="L108" i="1"/>
  <c r="P108" i="1" s="1"/>
  <c r="L94" i="1"/>
  <c r="P94" i="1" s="1"/>
  <c r="L100" i="1"/>
  <c r="P100" i="1" s="1"/>
  <c r="L88" i="1"/>
  <c r="P88" i="1" s="1"/>
  <c r="L102" i="1"/>
  <c r="P102" i="1" s="1"/>
  <c r="L99" i="1"/>
  <c r="P99" i="1" s="1"/>
  <c r="L106" i="1"/>
  <c r="P106" i="1" s="1"/>
  <c r="L85" i="1"/>
  <c r="P85" i="1" s="1"/>
  <c r="L91" i="1"/>
  <c r="P91" i="1" s="1"/>
  <c r="L97" i="1"/>
  <c r="P97" i="1" s="1"/>
  <c r="L103" i="1"/>
  <c r="P103" i="1" s="1"/>
  <c r="L104" i="1"/>
  <c r="P104" i="1" s="1"/>
  <c r="P37" i="1"/>
  <c r="J81" i="1"/>
  <c r="J89" i="1"/>
  <c r="J71" i="1"/>
  <c r="J92" i="1"/>
  <c r="J26" i="1"/>
  <c r="J40" i="1"/>
  <c r="J17" i="1"/>
  <c r="J25" i="1"/>
  <c r="J58" i="1"/>
  <c r="J66" i="1"/>
  <c r="J70" i="1"/>
  <c r="J74" i="1"/>
  <c r="J73" i="1"/>
  <c r="J55" i="1"/>
  <c r="G100" i="8"/>
  <c r="G96" i="8"/>
  <c r="G118" i="8"/>
  <c r="K18" i="8"/>
  <c r="K36" i="8" s="1"/>
  <c r="F20" i="8"/>
  <c r="F38" i="8" s="1"/>
  <c r="L38" i="8"/>
  <c r="G20" i="8"/>
  <c r="G38" i="8" s="1"/>
  <c r="F18" i="8"/>
  <c r="F36" i="8" s="1"/>
  <c r="L36" i="8"/>
  <c r="G86" i="8"/>
  <c r="H38" i="8"/>
  <c r="A54" i="4"/>
  <c r="K54" i="4" s="1"/>
  <c r="A128" i="4"/>
  <c r="K128" i="4" s="1"/>
  <c r="A22" i="4"/>
  <c r="K22" i="4" s="1"/>
  <c r="A50" i="4"/>
  <c r="K50" i="4" s="1"/>
  <c r="A11" i="4"/>
  <c r="K11" i="4" s="1"/>
  <c r="A27" i="4"/>
  <c r="K27" i="4" s="1"/>
  <c r="A68" i="4"/>
  <c r="K68" i="4" s="1"/>
  <c r="A26" i="4"/>
  <c r="K26" i="4" s="1"/>
  <c r="A75" i="4"/>
  <c r="K75" i="4" s="1"/>
  <c r="A83" i="4"/>
  <c r="K83" i="4" s="1"/>
  <c r="A122" i="4"/>
  <c r="K122" i="4" s="1"/>
  <c r="A70" i="4"/>
  <c r="K70" i="4" s="1"/>
  <c r="A71" i="4"/>
  <c r="K71" i="4" s="1"/>
  <c r="A61" i="4"/>
  <c r="K61" i="4" s="1"/>
  <c r="A99" i="4"/>
  <c r="K99" i="4" s="1"/>
  <c r="A113" i="4"/>
  <c r="K113" i="4" s="1"/>
  <c r="A37" i="4"/>
  <c r="K37" i="4" s="1"/>
  <c r="A55" i="4"/>
  <c r="K55" i="4" s="1"/>
  <c r="A80" i="4"/>
  <c r="K80" i="4" s="1"/>
  <c r="A112" i="4"/>
  <c r="K112" i="4" s="1"/>
  <c r="A10" i="4"/>
  <c r="K10" i="4" s="1"/>
  <c r="A25" i="4"/>
  <c r="K25" i="4" s="1"/>
  <c r="A33" i="4"/>
  <c r="K33" i="4" s="1"/>
  <c r="A34" i="4"/>
  <c r="K34" i="4" s="1"/>
  <c r="A43" i="4"/>
  <c r="K43" i="4" s="1"/>
  <c r="A32" i="4"/>
  <c r="K32" i="4" s="1"/>
  <c r="A35" i="4"/>
  <c r="K35" i="4" s="1"/>
  <c r="A93" i="4"/>
  <c r="K93" i="4" s="1"/>
  <c r="A15" i="4"/>
  <c r="K15" i="4" s="1"/>
  <c r="A31" i="4"/>
  <c r="K31" i="4" s="1"/>
  <c r="A5" i="4"/>
  <c r="K5" i="4" s="1"/>
  <c r="A14" i="4"/>
  <c r="K14" i="4" s="1"/>
  <c r="A57" i="4"/>
  <c r="K57" i="4" s="1"/>
  <c r="A66" i="4"/>
  <c r="K66" i="4" s="1"/>
  <c r="A74" i="4"/>
  <c r="K74" i="4" s="1"/>
  <c r="A20" i="4"/>
  <c r="K20" i="4" s="1"/>
  <c r="A64" i="4"/>
  <c r="K64" i="4" s="1"/>
  <c r="A89" i="4"/>
  <c r="K89" i="4" s="1"/>
  <c r="A98" i="4"/>
  <c r="K98" i="4" s="1"/>
  <c r="A123" i="4"/>
  <c r="K123" i="4" s="1"/>
  <c r="A4" i="4"/>
  <c r="K4" i="4" s="1"/>
  <c r="A13" i="4"/>
  <c r="K13" i="4" s="1"/>
  <c r="A23" i="4"/>
  <c r="K23" i="4" s="1"/>
  <c r="A45" i="4"/>
  <c r="K45" i="4" s="1"/>
  <c r="A73" i="4"/>
  <c r="K73" i="4" s="1"/>
  <c r="A82" i="4"/>
  <c r="K82" i="4" s="1"/>
  <c r="A91" i="4"/>
  <c r="K91" i="4" s="1"/>
  <c r="A111" i="4"/>
  <c r="K111" i="4" s="1"/>
  <c r="A119" i="4"/>
  <c r="K119" i="4" s="1"/>
  <c r="A16" i="4"/>
  <c r="K16" i="4" s="1"/>
  <c r="A84" i="4"/>
  <c r="K84" i="4" s="1"/>
  <c r="A53" i="4"/>
  <c r="K53" i="4" s="1"/>
  <c r="A90" i="4"/>
  <c r="K90" i="4" s="1"/>
  <c r="A110" i="4"/>
  <c r="K110" i="4" s="1"/>
  <c r="A118" i="4"/>
  <c r="K118" i="4" s="1"/>
  <c r="A9" i="4"/>
  <c r="K9" i="4" s="1"/>
  <c r="A30" i="4"/>
  <c r="K30" i="4" s="1"/>
  <c r="A41" i="4"/>
  <c r="K41" i="4" s="1"/>
  <c r="A42" i="4"/>
  <c r="K42" i="4" s="1"/>
  <c r="A51" i="4"/>
  <c r="K51" i="4" s="1"/>
  <c r="A52" i="4"/>
  <c r="K52" i="4" s="1"/>
  <c r="A69" i="4"/>
  <c r="K69" i="4" s="1"/>
  <c r="A96" i="4"/>
  <c r="K96" i="4" s="1"/>
  <c r="A18" i="4"/>
  <c r="K18" i="4" s="1"/>
  <c r="A19" i="4"/>
  <c r="K19" i="4" s="1"/>
  <c r="A40" i="4"/>
  <c r="K40" i="4" s="1"/>
  <c r="A59" i="4"/>
  <c r="K59" i="4" s="1"/>
  <c r="A77" i="4"/>
  <c r="K77" i="4" s="1"/>
  <c r="A86" i="4"/>
  <c r="K86" i="4" s="1"/>
  <c r="A87" i="4"/>
  <c r="K87" i="4" s="1"/>
  <c r="A104" i="4"/>
  <c r="K104" i="4" s="1"/>
  <c r="A107" i="4"/>
  <c r="K107" i="4" s="1"/>
  <c r="A115" i="4"/>
  <c r="K115" i="4" s="1"/>
  <c r="A125" i="4"/>
  <c r="K125" i="4" s="1"/>
  <c r="A17" i="4"/>
  <c r="K17" i="4" s="1"/>
  <c r="A28" i="4"/>
  <c r="K28" i="4" s="1"/>
  <c r="A58" i="4"/>
  <c r="K58" i="4" s="1"/>
  <c r="A67" i="4"/>
  <c r="K67" i="4" s="1"/>
  <c r="A114" i="4"/>
  <c r="K114" i="4" s="1"/>
  <c r="A116" i="4"/>
  <c r="K116" i="4" s="1"/>
  <c r="A6" i="4"/>
  <c r="K6" i="4" s="1"/>
  <c r="A7" i="4"/>
  <c r="K7" i="4" s="1"/>
  <c r="A8" i="4"/>
  <c r="K8" i="4" s="1"/>
  <c r="A12" i="4"/>
  <c r="K12" i="4" s="1"/>
  <c r="A38" i="4"/>
  <c r="K38" i="4" s="1"/>
  <c r="A39" i="4"/>
  <c r="K39" i="4" s="1"/>
  <c r="A44" i="4"/>
  <c r="K44" i="4" s="1"/>
  <c r="A56" i="4"/>
  <c r="K56" i="4" s="1"/>
  <c r="A60" i="4"/>
  <c r="K60" i="4" s="1"/>
  <c r="A72" i="4"/>
  <c r="K72" i="4" s="1"/>
  <c r="A76" i="4"/>
  <c r="K76" i="4" s="1"/>
  <c r="A88" i="4"/>
  <c r="K88" i="4" s="1"/>
  <c r="A92" i="4"/>
  <c r="K92" i="4" s="1"/>
  <c r="A105" i="4"/>
  <c r="K105" i="4" s="1"/>
  <c r="A109" i="4"/>
  <c r="K109" i="4" s="1"/>
  <c r="A85" i="4"/>
  <c r="K85" i="4" s="1"/>
  <c r="A102" i="4"/>
  <c r="K102" i="4" s="1"/>
  <c r="A103" i="4"/>
  <c r="K103" i="4" s="1"/>
  <c r="A108" i="4"/>
  <c r="K108" i="4" s="1"/>
  <c r="A24" i="4"/>
  <c r="K24" i="4" s="1"/>
  <c r="A29" i="4"/>
  <c r="K29" i="4" s="1"/>
  <c r="A36" i="4"/>
  <c r="K36" i="4" s="1"/>
  <c r="A49" i="4"/>
  <c r="K49" i="4" s="1"/>
  <c r="A65" i="4"/>
  <c r="K65" i="4" s="1"/>
  <c r="A81" i="4"/>
  <c r="K81" i="4" s="1"/>
  <c r="A97" i="4"/>
  <c r="K97" i="4" s="1"/>
  <c r="A101" i="4"/>
  <c r="K101" i="4" s="1"/>
  <c r="A120" i="4"/>
  <c r="K120" i="4" s="1"/>
  <c r="A121" i="4"/>
  <c r="K121" i="4" s="1"/>
  <c r="A126" i="4"/>
  <c r="K126" i="4" s="1"/>
  <c r="A127" i="4"/>
  <c r="K127" i="4" s="1"/>
  <c r="M21" i="8"/>
  <c r="A21" i="4"/>
  <c r="K21" i="4" s="1"/>
  <c r="A46" i="4"/>
  <c r="K46" i="4" s="1"/>
  <c r="A47" i="4"/>
  <c r="K47" i="4" s="1"/>
  <c r="A48" i="4"/>
  <c r="K48" i="4" s="1"/>
  <c r="A62" i="4"/>
  <c r="K62" i="4" s="1"/>
  <c r="A63" i="4"/>
  <c r="K63" i="4" s="1"/>
  <c r="A78" i="4"/>
  <c r="K78" i="4" s="1"/>
  <c r="A79" i="4"/>
  <c r="K79" i="4" s="1"/>
  <c r="A94" i="4"/>
  <c r="K94" i="4" s="1"/>
  <c r="A95" i="4"/>
  <c r="K95" i="4" s="1"/>
  <c r="A100" i="4"/>
  <c r="K100" i="4" s="1"/>
  <c r="A117" i="4"/>
  <c r="K117" i="4" s="1"/>
  <c r="A124" i="4"/>
  <c r="K124" i="4" s="1"/>
  <c r="N21" i="8"/>
  <c r="O21" i="8"/>
  <c r="H21" i="8"/>
  <c r="K19" i="8"/>
  <c r="K37" i="8" s="1"/>
  <c r="L3" i="4"/>
  <c r="A3" i="4" s="1"/>
  <c r="K3" i="4" s="1"/>
  <c r="J5" i="1"/>
  <c r="J13" i="1"/>
  <c r="J34" i="1"/>
  <c r="J43" i="1"/>
  <c r="J44" i="1"/>
  <c r="J4" i="1"/>
  <c r="J12" i="1"/>
  <c r="J20" i="1"/>
  <c r="J33" i="1"/>
  <c r="J38" i="1"/>
  <c r="J42" i="1"/>
  <c r="J51" i="1"/>
  <c r="J86" i="1"/>
  <c r="J91" i="1"/>
  <c r="J100" i="1"/>
  <c r="J3" i="1"/>
  <c r="J19" i="1"/>
  <c r="J31" i="1"/>
  <c r="J32" i="1"/>
  <c r="J37" i="1"/>
  <c r="J46" i="1"/>
  <c r="J54" i="1"/>
  <c r="J60" i="1"/>
  <c r="J90" i="1"/>
  <c r="J94" i="1"/>
  <c r="J99" i="1"/>
  <c r="J18" i="1"/>
  <c r="J30" i="1"/>
  <c r="J49" i="1"/>
  <c r="J53" i="1"/>
  <c r="J57" i="1"/>
  <c r="J68" i="1"/>
  <c r="J79" i="1"/>
  <c r="J97" i="1"/>
  <c r="J105" i="1"/>
  <c r="J29" i="1"/>
  <c r="J45" i="1"/>
  <c r="J59" i="1"/>
  <c r="J76" i="1"/>
  <c r="J8" i="1"/>
  <c r="J9" i="1"/>
  <c r="J21" i="1"/>
  <c r="J39" i="1"/>
  <c r="J41" i="1"/>
  <c r="J61" i="1"/>
  <c r="J62" i="1"/>
  <c r="J78" i="1"/>
  <c r="J87" i="1"/>
  <c r="J98" i="1"/>
  <c r="J102" i="1"/>
  <c r="J108" i="1"/>
  <c r="J35" i="1"/>
  <c r="J36" i="1"/>
  <c r="J48" i="1"/>
  <c r="J52" i="1"/>
  <c r="J69" i="1"/>
  <c r="J85" i="1"/>
  <c r="J96" i="1"/>
  <c r="J107" i="1"/>
  <c r="J11" i="1"/>
  <c r="J95" i="1"/>
  <c r="J106" i="1"/>
  <c r="J7" i="1"/>
  <c r="J10" i="1"/>
  <c r="J27" i="1"/>
  <c r="J28" i="1"/>
  <c r="J50" i="1"/>
  <c r="J63" i="1"/>
  <c r="J65" i="1"/>
  <c r="J80" i="1"/>
  <c r="J82" i="1"/>
  <c r="J88" i="1"/>
  <c r="J93" i="1"/>
  <c r="J104" i="1"/>
  <c r="M35" i="8"/>
  <c r="J21" i="8"/>
  <c r="N35" i="8"/>
  <c r="I21" i="8"/>
  <c r="O35" i="8"/>
  <c r="K17" i="8"/>
  <c r="H35" i="8"/>
  <c r="E21" i="8"/>
  <c r="D21" i="8"/>
  <c r="L17" i="8" l="1"/>
  <c r="P58" i="1"/>
  <c r="G18" i="8"/>
  <c r="G36" i="8" s="1"/>
  <c r="L37" i="8"/>
  <c r="P19" i="8"/>
  <c r="P37" i="8" s="1"/>
  <c r="F19" i="8"/>
  <c r="K35" i="8"/>
  <c r="K21" i="8"/>
  <c r="L35" i="8" l="1"/>
  <c r="F17" i="8"/>
  <c r="L21" i="8"/>
  <c r="P17" i="8"/>
  <c r="P21" i="8" s="1"/>
  <c r="F37" i="8"/>
  <c r="G19" i="8"/>
  <c r="G37" i="8" s="1"/>
  <c r="F35" i="8" l="1"/>
  <c r="P35" i="8"/>
  <c r="G17" i="8"/>
  <c r="F21" i="8"/>
  <c r="G35" i="8" l="1"/>
  <c r="G2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tc={2BAA4E20-630E-43E0-981E-142ED1780082}</author>
    <author>tc={89C9E652-C47B-476B-9A5A-48737E55CFC9}</author>
    <author>tc={99D2D3FA-FD5E-4DD8-984D-572D585BF703}</author>
    <author>tc={7DDE26BE-06B9-429C-8FD8-149C0639B63A}</author>
    <author>tc={812A28C8-A20F-475D-8B0C-60BFB0A31E9B}</author>
    <author>tc={5065E18B-0495-48A0-AB33-E607496AC7C3}</author>
    <author>tc={1E8D2E6D-1240-40DF-A017-2D68EEE0FC0F}</author>
    <author>tc={C379417F-5F13-43EF-9098-3A67BC0825C6}</author>
    <author>tc={A3643352-1040-4AB1-B22B-A57D7F7CED2E}</author>
    <author>tc={AD5A5238-989B-403D-9E3C-C6C7E85E380B}</author>
    <author>tc={11692E67-EA7F-4D6D-9051-840DA3D3ADF6}</author>
    <author>tc={74F5ACCC-284E-4CF3-82F2-48E7FE0EB41B}</author>
    <author>tc={CCF486CD-DE26-483C-B4D7-8023D568E15E}</author>
    <author>tc={E0BA43CB-CA03-4164-8600-C6390B397B12}</author>
  </authors>
  <commentList>
    <comment ref="E42" authorId="0" shapeId="0" xr:uid="{00000000-0006-0000-0200-000001000000}">
      <text>
        <t>[스레드 댓글]
사용 중인 버전의 Excel에서 이 스레드 댓글을 읽을 수 있지만 파일을 이후 버전의 Excel에서 열면 편집 내용이 모두 제거됩니다. 자세한 정보: https://go.microsoft.com/fwlink/?linkid=870924.
댓글:
    정보비공개 심의 승인</t>
      </text>
    </comment>
    <comment ref="F42" authorId="1" shapeId="0" xr:uid="{00000000-0006-0000-0200-000002000000}">
      <text>
        <t>[스레드 댓글]
사용 중인 버전의 Excel에서 이 스레드 댓글을 읽을 수 있지만 파일을 이후 버전의 Excel에서 열면 편집 내용이 모두 제거됩니다. 자세한 정보: https://go.microsoft.com/fwlink/?linkid=870924.
댓글:
    정보비공개 반려 완료/반려 사업의 합</t>
      </text>
    </comment>
    <comment ref="M42" authorId="2" shapeId="0" xr:uid="{00000000-0006-0000-0200-000003000000}">
      <text>
        <t>[스레드 댓글]
사용 중인 버전의 Excel에서 이 스레드 댓글을 읽을 수 있지만 파일을 이후 버전의 Excel에서 열면 편집 내용이 모두 제거됩니다. 자세한 정보: https://go.microsoft.com/fwlink/?linkid=870924.
댓글:
    평가/인증 단계에서 반려</t>
      </text>
    </comment>
    <comment ref="N42" authorId="3" shapeId="0" xr:uid="{00000000-0006-0000-0200-000004000000}">
      <text>
        <t>[스레드 댓글]
사용 중인 버전의 Excel에서 이 스레드 댓글을 읽을 수 있지만 파일을 이후 버전의 Excel에서 열면 편집 내용이 모두 제거됩니다. 자세한 정보: https://go.microsoft.com/fwlink/?linkid=870924.
댓글:
    평가 진행 중인 사업(반려 완료/요청 제외)</t>
      </text>
    </comment>
    <comment ref="J43" authorId="4" shapeId="0" xr:uid="{00000000-0006-0000-0200-000005000000}">
      <text>
        <t>[스레드 댓글]
사용 중인 버전의 Excel에서 이 스레드 댓글을 읽을 수 있지만 파일을 이후 버전의 Excel에서 열면 편집 내용이 모두 제거됩니다. 자세한 정보: https://go.microsoft.com/fwlink/?linkid=870924.
댓글:
    신규승인/신규신청의 합</t>
      </text>
    </comment>
    <comment ref="K43" authorId="5" shapeId="0" xr:uid="{00000000-0006-0000-0200-000006000000}">
      <text>
        <t>[스레드 댓글]
사용 중인 버전의 Excel에서 이 스레드 댓글을 읽을 수 있지만 파일을 이후 버전의 Excel에서 열면 편집 내용이 모두 제거됩니다. 자세한 정보: https://go.microsoft.com/fwlink/?linkid=870924.
댓글:
    사업자, 정보비공개 신청 반려 요청에 의한 반려 완료</t>
      </text>
    </comment>
    <comment ref="L44" authorId="6" shapeId="0" xr:uid="{00000000-0006-0000-0200-000007000000}">
      <text>
        <t>[스레드 댓글]
사용 중인 버전의 Excel에서 이 스레드 댓글을 읽을 수 있지만 파일을 이후 버전의 Excel에서 열면 편집 내용이 모두 제거됩니다. 자세한 정보: https://go.microsoft.com/fwlink/?linkid=870924.
댓글:
    사업자, 정보비공개 신청 반려 요청</t>
      </text>
    </comment>
    <comment ref="E60" authorId="7" shapeId="0" xr:uid="{00000000-0006-0000-0200-000008000000}">
      <text>
        <t>[스레드 댓글]
사용 중인 버전의 Excel에서 이 스레드 댓글을 읽을 수 있지만 파일을 이후 버전의 Excel에서 열면 편집 내용이 모두 제거됩니다. 자세한 정보: https://go.microsoft.com/fwlink/?linkid=870924.
댓글:
    정보비공개 심의 승인</t>
      </text>
    </comment>
    <comment ref="F60" authorId="8" shapeId="0" xr:uid="{00000000-0006-0000-0200-000009000000}">
      <text>
        <t>[스레드 댓글]
사용 중인 버전의 Excel에서 이 스레드 댓글을 읽을 수 있지만 파일을 이후 버전의 Excel에서 열면 편집 내용이 모두 제거됩니다. 자세한 정보: https://go.microsoft.com/fwlink/?linkid=870924.
댓글:
    정보비공개 반려 완료/반려 사업의 합</t>
      </text>
    </comment>
    <comment ref="M60" authorId="9" shapeId="0" xr:uid="{00000000-0006-0000-0200-00000A000000}">
      <text>
        <t>[스레드 댓글]
사용 중인 버전의 Excel에서 이 스레드 댓글을 읽을 수 있지만 파일을 이후 버전의 Excel에서 열면 편집 내용이 모두 제거됩니다. 자세한 정보: https://go.microsoft.com/fwlink/?linkid=870924.
댓글:
    평가/인증 단계에서 반려</t>
      </text>
    </comment>
    <comment ref="N60" authorId="10" shapeId="0" xr:uid="{00000000-0006-0000-0200-00000B000000}">
      <text>
        <t>[스레드 댓글]
사용 중인 버전의 Excel에서 이 스레드 댓글을 읽을 수 있지만 파일을 이후 버전의 Excel에서 열면 편집 내용이 모두 제거됩니다. 자세한 정보: https://go.microsoft.com/fwlink/?linkid=870924.
댓글:
    평가 진행 중인 사업(반려 완료/요청 제외)</t>
      </text>
    </comment>
    <comment ref="J61" authorId="11" shapeId="0" xr:uid="{00000000-0006-0000-0200-00000C000000}">
      <text>
        <t>[스레드 댓글]
사용 중인 버전의 Excel에서 이 스레드 댓글을 읽을 수 있지만 파일을 이후 버전의 Excel에서 열면 편집 내용이 모두 제거됩니다. 자세한 정보: https://go.microsoft.com/fwlink/?linkid=870924.
댓글:
    신규승인/신규신청의 합</t>
      </text>
    </comment>
    <comment ref="K61" authorId="12" shapeId="0" xr:uid="{00000000-0006-0000-0200-00000D000000}">
      <text>
        <t>[스레드 댓글]
사용 중인 버전의 Excel에서 이 스레드 댓글을 읽을 수 있지만 파일을 이후 버전의 Excel에서 열면 편집 내용이 모두 제거됩니다. 자세한 정보: https://go.microsoft.com/fwlink/?linkid=870924.
댓글:
    사업자, 정보비공개 신청 반려 요청에 의한 반려 완료</t>
      </text>
    </comment>
    <comment ref="L62" authorId="13" shapeId="0" xr:uid="{00000000-0006-0000-0200-00000E000000}">
      <text>
        <t>[스레드 댓글]
사용 중인 버전의 Excel에서 이 스레드 댓글을 읽을 수 있지만 파일을 이후 버전의 Excel에서 열면 편집 내용이 모두 제거됩니다. 자세한 정보: https://go.microsoft.com/fwlink/?linkid=870924.
댓글:
    사업자, 정보비공개 신청 반려 요청</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박세은</author>
    <author>YW JO</author>
  </authors>
  <commentList>
    <comment ref="C4" authorId="0" shapeId="0" xr:uid="{D1A7FA69-4291-4C39-85BF-67F654BC6B41}">
      <text>
        <r>
          <rPr>
            <b/>
            <sz val="9"/>
            <color indexed="81"/>
            <rFont val="돋움"/>
            <family val="3"/>
            <charset val="129"/>
          </rPr>
          <t>사업명 내 "~"로 인해 오류로 출력되므로 "~" 삭제</t>
        </r>
        <r>
          <rPr>
            <sz val="9"/>
            <color indexed="81"/>
            <rFont val="Tahoma"/>
            <family val="2"/>
          </rPr>
          <t xml:space="preserve">
</t>
        </r>
      </text>
    </comment>
    <comment ref="C6" authorId="1" shapeId="0" xr:uid="{D34D9C4A-7C42-4435-BEAE-CB0A99643CB1}">
      <text>
        <r>
          <rPr>
            <b/>
            <sz val="10"/>
            <color indexed="81"/>
            <rFont val="돋움"/>
            <family val="3"/>
            <charset val="129"/>
          </rPr>
          <t>사업명이</t>
        </r>
        <r>
          <rPr>
            <b/>
            <sz val="10"/>
            <color indexed="81"/>
            <rFont val="Tahoma"/>
            <family val="2"/>
          </rPr>
          <t xml:space="preserve"> (</t>
        </r>
        <r>
          <rPr>
            <b/>
            <sz val="10"/>
            <color indexed="81"/>
            <rFont val="돋움"/>
            <family val="3"/>
            <charset val="129"/>
          </rPr>
          <t>주</t>
        </r>
        <r>
          <rPr>
            <b/>
            <sz val="10"/>
            <color indexed="81"/>
            <rFont val="Tahoma"/>
            <family val="2"/>
          </rPr>
          <t>)</t>
        </r>
        <r>
          <rPr>
            <b/>
            <sz val="10"/>
            <color indexed="81"/>
            <rFont val="돋움"/>
            <family val="3"/>
            <charset val="129"/>
          </rPr>
          <t>대흥산업공사</t>
        </r>
        <r>
          <rPr>
            <b/>
            <sz val="10"/>
            <color indexed="81"/>
            <rFont val="Tahoma"/>
            <family val="2"/>
          </rPr>
          <t xml:space="preserve"> </t>
        </r>
        <r>
          <rPr>
            <b/>
            <sz val="10"/>
            <color indexed="81"/>
            <rFont val="돋움"/>
            <family val="3"/>
            <charset val="129"/>
          </rPr>
          <t>군위지점</t>
        </r>
        <r>
          <rPr>
            <b/>
            <sz val="10"/>
            <color indexed="81"/>
            <rFont val="Tahoma"/>
            <family val="2"/>
          </rPr>
          <t xml:space="preserve"> </t>
        </r>
        <r>
          <rPr>
            <b/>
            <sz val="10"/>
            <color indexed="81"/>
            <rFont val="돋움"/>
            <family val="3"/>
            <charset val="129"/>
          </rPr>
          <t>외</t>
        </r>
        <r>
          <rPr>
            <b/>
            <sz val="10"/>
            <color indexed="81"/>
            <rFont val="Tahoma"/>
            <family val="2"/>
          </rPr>
          <t xml:space="preserve"> 3</t>
        </r>
        <r>
          <rPr>
            <b/>
            <sz val="10"/>
            <color indexed="81"/>
            <rFont val="돋움"/>
            <family val="3"/>
            <charset val="129"/>
          </rPr>
          <t>개사의</t>
        </r>
        <r>
          <rPr>
            <b/>
            <sz val="10"/>
            <color indexed="81"/>
            <rFont val="Tahoma"/>
            <family val="2"/>
          </rPr>
          <t xml:space="preserve"> </t>
        </r>
        <r>
          <rPr>
            <b/>
            <sz val="10"/>
            <color indexed="81"/>
            <rFont val="돋움"/>
            <family val="3"/>
            <charset val="129"/>
          </rPr>
          <t>고효율</t>
        </r>
        <r>
          <rPr>
            <b/>
            <sz val="10"/>
            <color indexed="81"/>
            <rFont val="Tahoma"/>
            <family val="2"/>
          </rPr>
          <t xml:space="preserve"> </t>
        </r>
        <r>
          <rPr>
            <b/>
            <sz val="10"/>
            <color indexed="81"/>
            <rFont val="돋움"/>
            <family val="3"/>
            <charset val="129"/>
          </rPr>
          <t>공기압축기</t>
        </r>
        <r>
          <rPr>
            <b/>
            <sz val="10"/>
            <color indexed="81"/>
            <rFont val="Tahoma"/>
            <family val="2"/>
          </rPr>
          <t xml:space="preserve"> </t>
        </r>
        <r>
          <rPr>
            <b/>
            <sz val="10"/>
            <color indexed="81"/>
            <rFont val="돋움"/>
            <family val="3"/>
            <charset val="129"/>
          </rPr>
          <t>교체를</t>
        </r>
        <r>
          <rPr>
            <b/>
            <sz val="10"/>
            <color indexed="81"/>
            <rFont val="Tahoma"/>
            <family val="2"/>
          </rPr>
          <t xml:space="preserve"> </t>
        </r>
        <r>
          <rPr>
            <b/>
            <sz val="10"/>
            <color indexed="81"/>
            <rFont val="돋움"/>
            <family val="3"/>
            <charset val="129"/>
          </rPr>
          <t>통한</t>
        </r>
        <r>
          <rPr>
            <b/>
            <sz val="10"/>
            <color indexed="81"/>
            <rFont val="Tahoma"/>
            <family val="2"/>
          </rPr>
          <t xml:space="preserve"> </t>
        </r>
        <r>
          <rPr>
            <b/>
            <sz val="10"/>
            <color indexed="81"/>
            <rFont val="돋움"/>
            <family val="3"/>
            <charset val="129"/>
          </rPr>
          <t>온실가스</t>
        </r>
        <r>
          <rPr>
            <b/>
            <sz val="10"/>
            <color indexed="81"/>
            <rFont val="Tahoma"/>
            <family val="2"/>
          </rPr>
          <t xml:space="preserve"> </t>
        </r>
        <r>
          <rPr>
            <b/>
            <sz val="10"/>
            <color indexed="81"/>
            <rFont val="돋움"/>
            <family val="3"/>
            <charset val="129"/>
          </rPr>
          <t>감축사업</t>
        </r>
        <r>
          <rPr>
            <b/>
            <sz val="10"/>
            <color indexed="81"/>
            <rFont val="Tahoma"/>
            <family val="2"/>
          </rPr>
          <t xml:space="preserve"> </t>
        </r>
        <r>
          <rPr>
            <b/>
            <sz val="10"/>
            <color indexed="81"/>
            <rFont val="돋움"/>
            <family val="3"/>
            <charset val="129"/>
          </rPr>
          <t>일</t>
        </r>
        <r>
          <rPr>
            <b/>
            <sz val="10"/>
            <color indexed="81"/>
            <rFont val="Tahoma"/>
            <family val="2"/>
          </rPr>
          <t xml:space="preserve"> </t>
        </r>
        <r>
          <rPr>
            <b/>
            <sz val="10"/>
            <color indexed="81"/>
            <rFont val="돋움"/>
            <family val="3"/>
            <charset val="129"/>
          </rPr>
          <t>때</t>
        </r>
        <r>
          <rPr>
            <b/>
            <sz val="10"/>
            <color indexed="81"/>
            <rFont val="Tahoma"/>
            <family val="2"/>
          </rPr>
          <t xml:space="preserve"> </t>
        </r>
        <r>
          <rPr>
            <b/>
            <sz val="10"/>
            <color indexed="81"/>
            <rFont val="돋움"/>
            <family val="3"/>
            <charset val="129"/>
          </rPr>
          <t>비공개</t>
        </r>
        <r>
          <rPr>
            <b/>
            <sz val="10"/>
            <color indexed="81"/>
            <rFont val="Tahoma"/>
            <family val="2"/>
          </rPr>
          <t xml:space="preserve"> </t>
        </r>
        <r>
          <rPr>
            <b/>
            <sz val="10"/>
            <color indexed="81"/>
            <rFont val="돋움"/>
            <family val="3"/>
            <charset val="129"/>
          </rPr>
          <t>신청하였으나</t>
        </r>
        <r>
          <rPr>
            <b/>
            <sz val="10"/>
            <color indexed="81"/>
            <rFont val="Tahoma"/>
            <family val="2"/>
          </rPr>
          <t xml:space="preserve"> </t>
        </r>
        <r>
          <rPr>
            <b/>
            <sz val="10"/>
            <color indexed="81"/>
            <rFont val="돋움"/>
            <family val="3"/>
            <charset val="129"/>
          </rPr>
          <t>이후</t>
        </r>
        <r>
          <rPr>
            <b/>
            <sz val="10"/>
            <color indexed="81"/>
            <rFont val="Tahoma"/>
            <family val="2"/>
          </rPr>
          <t xml:space="preserve"> </t>
        </r>
        <r>
          <rPr>
            <b/>
            <sz val="10"/>
            <color indexed="81"/>
            <rFont val="돋움"/>
            <family val="3"/>
            <charset val="129"/>
          </rPr>
          <t>사업계획서</t>
        </r>
        <r>
          <rPr>
            <b/>
            <sz val="10"/>
            <color indexed="81"/>
            <rFont val="Tahoma"/>
            <family val="2"/>
          </rPr>
          <t xml:space="preserve"> </t>
        </r>
        <r>
          <rPr>
            <b/>
            <sz val="10"/>
            <color indexed="81"/>
            <rFont val="돋움"/>
            <family val="3"/>
            <charset val="129"/>
          </rPr>
          <t>승인시에</t>
        </r>
        <r>
          <rPr>
            <b/>
            <sz val="10"/>
            <color indexed="81"/>
            <rFont val="Tahoma"/>
            <family val="2"/>
          </rPr>
          <t xml:space="preserve"> </t>
        </r>
        <r>
          <rPr>
            <b/>
            <sz val="10"/>
            <color indexed="81"/>
            <rFont val="돋움"/>
            <family val="3"/>
            <charset val="129"/>
          </rPr>
          <t>전유산업</t>
        </r>
        <r>
          <rPr>
            <b/>
            <sz val="10"/>
            <color indexed="81"/>
            <rFont val="Tahoma"/>
            <family val="2"/>
          </rPr>
          <t xml:space="preserve"> </t>
        </r>
        <r>
          <rPr>
            <b/>
            <sz val="10"/>
            <color indexed="81"/>
            <rFont val="돋움"/>
            <family val="3"/>
            <charset val="129"/>
          </rPr>
          <t>외</t>
        </r>
        <r>
          <rPr>
            <b/>
            <sz val="10"/>
            <color indexed="81"/>
            <rFont val="Tahoma"/>
            <family val="2"/>
          </rPr>
          <t xml:space="preserve"> 2</t>
        </r>
        <r>
          <rPr>
            <b/>
            <sz val="10"/>
            <color indexed="81"/>
            <rFont val="돋움"/>
            <family val="3"/>
            <charset val="129"/>
          </rPr>
          <t>개사로</t>
        </r>
        <r>
          <rPr>
            <b/>
            <sz val="10"/>
            <color indexed="81"/>
            <rFont val="Tahoma"/>
            <family val="2"/>
          </rPr>
          <t xml:space="preserve"> </t>
        </r>
        <r>
          <rPr>
            <b/>
            <sz val="10"/>
            <color indexed="81"/>
            <rFont val="돋움"/>
            <family val="3"/>
            <charset val="129"/>
          </rPr>
          <t>승인되었고</t>
        </r>
        <r>
          <rPr>
            <b/>
            <sz val="10"/>
            <color indexed="81"/>
            <rFont val="Tahoma"/>
            <family val="2"/>
          </rPr>
          <t xml:space="preserve">, </t>
        </r>
        <r>
          <rPr>
            <b/>
            <sz val="10"/>
            <color indexed="81"/>
            <rFont val="돋움"/>
            <family val="3"/>
            <charset val="129"/>
          </rPr>
          <t>정보비공개</t>
        </r>
        <r>
          <rPr>
            <b/>
            <sz val="10"/>
            <color indexed="81"/>
            <rFont val="Tahoma"/>
            <family val="2"/>
          </rPr>
          <t xml:space="preserve"> </t>
        </r>
        <r>
          <rPr>
            <b/>
            <sz val="10"/>
            <color indexed="81"/>
            <rFont val="돋움"/>
            <family val="3"/>
            <charset val="129"/>
          </rPr>
          <t>신청은</t>
        </r>
        <r>
          <rPr>
            <b/>
            <sz val="10"/>
            <color indexed="81"/>
            <rFont val="Tahoma"/>
            <family val="2"/>
          </rPr>
          <t xml:space="preserve"> </t>
        </r>
        <r>
          <rPr>
            <b/>
            <sz val="10"/>
            <color indexed="81"/>
            <rFont val="돋움"/>
            <family val="3"/>
            <charset val="129"/>
          </rPr>
          <t>반려처리되어</t>
        </r>
        <r>
          <rPr>
            <b/>
            <sz val="10"/>
            <color indexed="81"/>
            <rFont val="Tahoma"/>
            <family val="2"/>
          </rPr>
          <t xml:space="preserve"> </t>
        </r>
        <r>
          <rPr>
            <b/>
            <sz val="10"/>
            <color indexed="81"/>
            <rFont val="돋움"/>
            <family val="3"/>
            <charset val="129"/>
          </rPr>
          <t>상이하나</t>
        </r>
        <r>
          <rPr>
            <b/>
            <sz val="10"/>
            <color indexed="81"/>
            <rFont val="Tahoma"/>
            <family val="2"/>
          </rPr>
          <t xml:space="preserve"> </t>
        </r>
        <r>
          <rPr>
            <b/>
            <sz val="10"/>
            <color indexed="81"/>
            <rFont val="돋움"/>
            <family val="3"/>
            <charset val="129"/>
          </rPr>
          <t>같은</t>
        </r>
        <r>
          <rPr>
            <b/>
            <sz val="10"/>
            <color indexed="81"/>
            <rFont val="Tahoma"/>
            <family val="2"/>
          </rPr>
          <t xml:space="preserve"> </t>
        </r>
        <r>
          <rPr>
            <b/>
            <sz val="10"/>
            <color indexed="81"/>
            <rFont val="돋움"/>
            <family val="3"/>
            <charset val="129"/>
          </rPr>
          <t>사업임</t>
        </r>
      </text>
    </comment>
    <comment ref="C11" authorId="0" shapeId="0" xr:uid="{A34BDEF2-277F-4C75-93A4-A48318A29914}">
      <text>
        <r>
          <rPr>
            <b/>
            <sz val="9"/>
            <color indexed="81"/>
            <rFont val="돋움"/>
            <family val="3"/>
            <charset val="129"/>
          </rPr>
          <t>사업명 변경(묶음감축사업&gt;감축사업)으로 출력 오류</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YW JO</author>
  </authors>
  <commentList>
    <comment ref="G38" authorId="0" shapeId="0" xr:uid="{F4F82E17-5A59-4EE7-8FC3-AF9D183F58C2}">
      <text>
        <r>
          <rPr>
            <b/>
            <sz val="10"/>
            <color indexed="81"/>
            <rFont val="돋움"/>
            <family val="3"/>
            <charset val="129"/>
          </rPr>
          <t>정보비공개</t>
        </r>
        <r>
          <rPr>
            <b/>
            <sz val="10"/>
            <color indexed="81"/>
            <rFont val="Tahoma"/>
            <family val="2"/>
          </rPr>
          <t xml:space="preserve"> </t>
        </r>
        <r>
          <rPr>
            <b/>
            <sz val="10"/>
            <color indexed="81"/>
            <rFont val="돋움"/>
            <family val="3"/>
            <charset val="129"/>
          </rPr>
          <t>신청</t>
        </r>
        <r>
          <rPr>
            <b/>
            <sz val="10"/>
            <color indexed="81"/>
            <rFont val="Tahoma"/>
            <family val="2"/>
          </rPr>
          <t xml:space="preserve"> ORS </t>
        </r>
        <r>
          <rPr>
            <b/>
            <sz val="10"/>
            <color indexed="81"/>
            <rFont val="돋움"/>
            <family val="3"/>
            <charset val="129"/>
          </rPr>
          <t>데이터는</t>
        </r>
        <r>
          <rPr>
            <b/>
            <sz val="10"/>
            <color indexed="81"/>
            <rFont val="Tahoma"/>
            <family val="2"/>
          </rPr>
          <t xml:space="preserve"> 1</t>
        </r>
        <r>
          <rPr>
            <b/>
            <sz val="10"/>
            <color indexed="81"/>
            <rFont val="돋움"/>
            <family val="3"/>
            <charset val="129"/>
          </rPr>
          <t>차이나</t>
        </r>
        <r>
          <rPr>
            <b/>
            <sz val="10"/>
            <color indexed="81"/>
            <rFont val="Tahoma"/>
            <family val="2"/>
          </rPr>
          <t xml:space="preserve"> </t>
        </r>
        <r>
          <rPr>
            <b/>
            <sz val="10"/>
            <color indexed="81"/>
            <rFont val="돋움"/>
            <family val="3"/>
            <charset val="129"/>
          </rPr>
          <t>인증실적</t>
        </r>
        <r>
          <rPr>
            <b/>
            <sz val="10"/>
            <color indexed="81"/>
            <rFont val="Tahoma"/>
            <family val="2"/>
          </rPr>
          <t xml:space="preserve"> ORS </t>
        </r>
        <r>
          <rPr>
            <b/>
            <sz val="10"/>
            <color indexed="81"/>
            <rFont val="돋움"/>
            <family val="3"/>
            <charset val="129"/>
          </rPr>
          <t>데이터는</t>
        </r>
        <r>
          <rPr>
            <b/>
            <sz val="10"/>
            <color indexed="81"/>
            <rFont val="Tahoma"/>
            <family val="2"/>
          </rPr>
          <t xml:space="preserve"> 12</t>
        </r>
        <r>
          <rPr>
            <b/>
            <sz val="10"/>
            <color indexed="81"/>
            <rFont val="돋움"/>
            <family val="3"/>
            <charset val="129"/>
          </rPr>
          <t>차로</t>
        </r>
        <r>
          <rPr>
            <b/>
            <sz val="10"/>
            <color indexed="81"/>
            <rFont val="Tahoma"/>
            <family val="2"/>
          </rPr>
          <t xml:space="preserve"> </t>
        </r>
        <r>
          <rPr>
            <b/>
            <sz val="10"/>
            <color indexed="81"/>
            <rFont val="돋움"/>
            <family val="3"/>
            <charset val="129"/>
          </rPr>
          <t>변경됨</t>
        </r>
        <r>
          <rPr>
            <b/>
            <sz val="10"/>
            <color indexed="81"/>
            <rFont val="Tahoma"/>
            <family val="2"/>
          </rPr>
          <t>(</t>
        </r>
        <r>
          <rPr>
            <b/>
            <sz val="10"/>
            <color indexed="81"/>
            <rFont val="돋움"/>
            <family val="3"/>
            <charset val="129"/>
          </rPr>
          <t>누적값</t>
        </r>
        <r>
          <rPr>
            <b/>
            <sz val="10"/>
            <color indexed="81"/>
            <rFont val="Tahoma"/>
            <family val="2"/>
          </rPr>
          <t xml:space="preserve">)
</t>
        </r>
        <r>
          <rPr>
            <b/>
            <sz val="10"/>
            <color indexed="81"/>
            <rFont val="돋움"/>
            <family val="3"/>
            <charset val="129"/>
          </rPr>
          <t>최초</t>
        </r>
        <r>
          <rPr>
            <b/>
            <sz val="10"/>
            <color indexed="81"/>
            <rFont val="Tahoma"/>
            <family val="2"/>
          </rPr>
          <t xml:space="preserve"> </t>
        </r>
        <r>
          <rPr>
            <b/>
            <sz val="10"/>
            <color indexed="81"/>
            <rFont val="돋움"/>
            <family val="3"/>
            <charset val="129"/>
          </rPr>
          <t>신청</t>
        </r>
        <r>
          <rPr>
            <b/>
            <sz val="10"/>
            <color indexed="81"/>
            <rFont val="Tahoma"/>
            <family val="2"/>
          </rPr>
          <t xml:space="preserve"> </t>
        </r>
        <r>
          <rPr>
            <b/>
            <sz val="10"/>
            <color indexed="81"/>
            <rFont val="돋움"/>
            <family val="3"/>
            <charset val="129"/>
          </rPr>
          <t>후</t>
        </r>
        <r>
          <rPr>
            <b/>
            <sz val="10"/>
            <color indexed="81"/>
            <rFont val="Tahoma"/>
            <family val="2"/>
          </rPr>
          <t xml:space="preserve"> </t>
        </r>
        <r>
          <rPr>
            <b/>
            <sz val="10"/>
            <color indexed="81"/>
            <rFont val="돋움"/>
            <family val="3"/>
            <charset val="129"/>
          </rPr>
          <t>갱신이</t>
        </r>
        <r>
          <rPr>
            <b/>
            <sz val="10"/>
            <color indexed="81"/>
            <rFont val="Tahoma"/>
            <family val="2"/>
          </rPr>
          <t xml:space="preserve"> </t>
        </r>
        <r>
          <rPr>
            <b/>
            <sz val="10"/>
            <color indexed="81"/>
            <rFont val="돋움"/>
            <family val="3"/>
            <charset val="129"/>
          </rPr>
          <t>이루어졌고</t>
        </r>
        <r>
          <rPr>
            <b/>
            <sz val="10"/>
            <color indexed="81"/>
            <rFont val="Tahoma"/>
            <family val="2"/>
          </rPr>
          <t xml:space="preserve">, </t>
        </r>
        <r>
          <rPr>
            <b/>
            <sz val="10"/>
            <color indexed="81"/>
            <rFont val="돋움"/>
            <family val="3"/>
            <charset val="129"/>
          </rPr>
          <t>갱신</t>
        </r>
        <r>
          <rPr>
            <b/>
            <sz val="10"/>
            <color indexed="81"/>
            <rFont val="Tahoma"/>
            <family val="2"/>
          </rPr>
          <t xml:space="preserve"> </t>
        </r>
        <r>
          <rPr>
            <b/>
            <sz val="10"/>
            <color indexed="81"/>
            <rFont val="돋움"/>
            <family val="3"/>
            <charset val="129"/>
          </rPr>
          <t>후</t>
        </r>
        <r>
          <rPr>
            <b/>
            <sz val="10"/>
            <color indexed="81"/>
            <rFont val="Tahoma"/>
            <family val="2"/>
          </rPr>
          <t xml:space="preserve"> </t>
        </r>
        <r>
          <rPr>
            <b/>
            <sz val="10"/>
            <color indexed="81"/>
            <rFont val="돋움"/>
            <family val="3"/>
            <charset val="129"/>
          </rPr>
          <t>인증유효기간은</t>
        </r>
        <r>
          <rPr>
            <b/>
            <sz val="10"/>
            <color indexed="81"/>
            <rFont val="Tahoma"/>
            <family val="2"/>
          </rPr>
          <t xml:space="preserve"> 18.7.1~25.6.30</t>
        </r>
        <r>
          <rPr>
            <b/>
            <sz val="10"/>
            <color indexed="81"/>
            <rFont val="돋움"/>
            <family val="3"/>
            <charset val="129"/>
          </rPr>
          <t>이며</t>
        </r>
        <r>
          <rPr>
            <b/>
            <sz val="10"/>
            <color indexed="81"/>
            <rFont val="Tahoma"/>
            <family val="2"/>
          </rPr>
          <t xml:space="preserve">, </t>
        </r>
        <r>
          <rPr>
            <b/>
            <sz val="10"/>
            <color indexed="81"/>
            <rFont val="돋움"/>
            <family val="3"/>
            <charset val="129"/>
          </rPr>
          <t>누적</t>
        </r>
        <r>
          <rPr>
            <b/>
            <sz val="10"/>
            <color indexed="81"/>
            <rFont val="Tahoma"/>
            <family val="2"/>
          </rPr>
          <t xml:space="preserve"> 12</t>
        </r>
        <r>
          <rPr>
            <b/>
            <sz val="10"/>
            <color indexed="81"/>
            <rFont val="돋움"/>
            <family val="3"/>
            <charset val="129"/>
          </rPr>
          <t>차인바</t>
        </r>
        <r>
          <rPr>
            <b/>
            <sz val="10"/>
            <color indexed="81"/>
            <rFont val="Tahoma"/>
            <family val="2"/>
          </rPr>
          <t>, 12</t>
        </r>
        <r>
          <rPr>
            <b/>
            <sz val="10"/>
            <color indexed="81"/>
            <rFont val="돋움"/>
            <family val="3"/>
            <charset val="129"/>
          </rPr>
          <t>차로</t>
        </r>
        <r>
          <rPr>
            <b/>
            <sz val="10"/>
            <color indexed="81"/>
            <rFont val="Tahoma"/>
            <family val="2"/>
          </rPr>
          <t xml:space="preserve"> </t>
        </r>
        <r>
          <rPr>
            <b/>
            <sz val="10"/>
            <color indexed="81"/>
            <rFont val="돋움"/>
            <family val="3"/>
            <charset val="129"/>
          </rPr>
          <t>수정함</t>
        </r>
      </text>
    </comment>
  </commentList>
</comments>
</file>

<file path=xl/sharedStrings.xml><?xml version="1.0" encoding="utf-8"?>
<sst xmlns="http://schemas.openxmlformats.org/spreadsheetml/2006/main" count="202776" uniqueCount="34274">
  <si>
    <t>산업전환부문 정보비공개 신청 평가 참고 지침</t>
    <phoneticPr fontId="2" type="noConversion"/>
  </si>
  <si>
    <t>산업전환부문 정보비공개 신청 검토 기준</t>
    <phoneticPr fontId="2" type="noConversion"/>
  </si>
  <si>
    <t>1차 검토 결과_20220602(첫 통보일)</t>
    <phoneticPr fontId="2" type="noConversion"/>
  </si>
  <si>
    <t>구분</t>
    <phoneticPr fontId="2" type="noConversion"/>
  </si>
  <si>
    <t>국내평가</t>
    <phoneticPr fontId="2" type="noConversion"/>
  </si>
  <si>
    <t>국내인증</t>
    <phoneticPr fontId="2" type="noConversion"/>
  </si>
  <si>
    <t>국외평가</t>
    <phoneticPr fontId="2" type="noConversion"/>
  </si>
  <si>
    <t>국외인증</t>
    <phoneticPr fontId="2" type="noConversion"/>
  </si>
  <si>
    <t>합계</t>
    <phoneticPr fontId="2" type="noConversion"/>
  </si>
  <si>
    <t>신청 사유</t>
    <phoneticPr fontId="2" type="noConversion"/>
  </si>
  <si>
    <t>검토결과</t>
    <phoneticPr fontId="2" type="noConversion"/>
  </si>
  <si>
    <t xml:space="preserve">이슈 사항 </t>
    <phoneticPr fontId="2" type="noConversion"/>
  </si>
  <si>
    <t>내부방침</t>
    <phoneticPr fontId="2" type="noConversion"/>
  </si>
  <si>
    <t>회사 내규, 내부 방침 등</t>
    <phoneticPr fontId="2" type="noConversion"/>
  </si>
  <si>
    <t>보완요청 필요</t>
    <phoneticPr fontId="2" type="noConversion"/>
  </si>
  <si>
    <t>국외사업 : 비공개 신청 건 심의중 처리되지 않고, 정보 확인 가능 &gt; ORS 문의 필요 &gt; 해결(신청사업은 심의중 처리, 차수별 구분)</t>
    <phoneticPr fontId="2" type="noConversion"/>
  </si>
  <si>
    <t>개인정보보호</t>
    <phoneticPr fontId="2" type="noConversion"/>
  </si>
  <si>
    <t>사업자 개인정보</t>
    <phoneticPr fontId="2" type="noConversion"/>
  </si>
  <si>
    <t>국내CDM 사업 중 동 사업을 여러 사업자가 신청한 경우 : 신청한 사업자에 한하여 심의중 처리(한화 울산소재 질산공장, 시화호)</t>
    <phoneticPr fontId="2" type="noConversion"/>
  </si>
  <si>
    <t>업체정보보호</t>
    <phoneticPr fontId="2" type="noConversion"/>
  </si>
  <si>
    <r>
      <t>업무상 비밀 보호
시설 운영 실적 포함
원주시 내부 정보 포함
생산 공정 등 외부 유출에 민감한 자료 포함
보안이 필요한 생산시설 배치도와 기타 생산설비 사진
질산공정 영업 비밀 내용이 반영
발전소 설비 및 관리 세부 정보</t>
    </r>
    <r>
      <rPr>
        <sz val="10"/>
        <color rgb="FF0070C0"/>
        <rFont val="맑은 고딕"/>
        <family val="3"/>
        <charset val="129"/>
        <scheme val="major"/>
      </rPr>
      <t xml:space="preserve">
PoA 9181 CPA19-30 사업계획서 영업기밀사항등이 포함(사업비용 조달 방법) &gt; 보완요청 후 재확인 필요(클리어스카이파트너스)</t>
    </r>
    <phoneticPr fontId="2" type="noConversion"/>
  </si>
  <si>
    <t>인증 비공개 신청 : 모니터링 차수 중 하나만 신청하더라도 심의중 처리 (카프로 N2O, 휴캠스 질산공장) &gt; 해결(차수에 따라 구분됨)</t>
    <phoneticPr fontId="2" type="noConversion"/>
  </si>
  <si>
    <t>기타</t>
    <phoneticPr fontId="2" type="noConversion"/>
  </si>
  <si>
    <t>배출권에 대한 수익 배분 및 기타 세부 내용</t>
    <phoneticPr fontId="2" type="noConversion"/>
  </si>
  <si>
    <t>확인 필요</t>
    <phoneticPr fontId="2" type="noConversion"/>
  </si>
  <si>
    <t>2차 검토 결과_20221013(47차 인증위 통보 반영)</t>
    <phoneticPr fontId="2" type="noConversion"/>
  </si>
  <si>
    <t>PoA 9181 CPA19-30 사업계획서 영업기밀사항등이 포함(사업비용 조달 방법) &gt; 보완요청 후 재확인 필요(클리어스카이파트너스)</t>
    <phoneticPr fontId="2" type="noConversion"/>
  </si>
  <si>
    <t>보완요청 필요(증빙자료는 정보공개 대상 아님)</t>
    <phoneticPr fontId="2" type="noConversion"/>
  </si>
  <si>
    <t>변경 사항(6월 2일 대비 10월 13일)</t>
    <phoneticPr fontId="29" type="noConversion"/>
  </si>
  <si>
    <t>평가(국내평가 +0) : 신규 승인 0건(신규 비공개 신청 1건)</t>
    <phoneticPr fontId="29" type="noConversion"/>
  </si>
  <si>
    <t>평가(국외평가 +11) : 신규 승인 11건 추가</t>
    <phoneticPr fontId="29" type="noConversion"/>
  </si>
  <si>
    <t>인증(국내인증 +12) : 신규 승인 12건 추가(신규 비공개 신청 5건)</t>
    <phoneticPr fontId="29" type="noConversion"/>
  </si>
  <si>
    <t>인증(국외인증 +1) : 신규 승인 1건 추가</t>
    <phoneticPr fontId="29" type="noConversion"/>
  </si>
  <si>
    <t>3차 검토 결과_20221130</t>
    <phoneticPr fontId="2" type="noConversion"/>
  </si>
  <si>
    <t>업체정보보호(업무상 비밀)</t>
    <phoneticPr fontId="2" type="noConversion"/>
  </si>
  <si>
    <t>변경 사항(10월 13일 대비 11월 30일)</t>
    <phoneticPr fontId="29" type="noConversion"/>
  </si>
  <si>
    <t>평가(국내평가 +2) : 신규 승인 2건 추가(신규 비공개 신청 0건)</t>
    <phoneticPr fontId="29" type="noConversion"/>
  </si>
  <si>
    <t>4차 검토 결과_20230419</t>
    <phoneticPr fontId="2" type="noConversion"/>
  </si>
  <si>
    <t>변경 사항(11월 30일 대비 03월 27일)</t>
    <phoneticPr fontId="29" type="noConversion"/>
  </si>
  <si>
    <t>평가(국내평가 +2) : 신규 승인 1건 추가(신규 비공개 신청 1건)</t>
    <phoneticPr fontId="29" type="noConversion"/>
  </si>
  <si>
    <t>평가(국외평가 +3) : 신규 승인 3건 추가(신규 비공개 신청 0건)</t>
    <phoneticPr fontId="29" type="noConversion"/>
  </si>
  <si>
    <t>평가(국내인증 +5) : 신규 승인 0건 추가(신규 비공개 신청 5건)</t>
    <phoneticPr fontId="29" type="noConversion"/>
  </si>
  <si>
    <t>5차 검토 결과_20230619</t>
    <phoneticPr fontId="2" type="noConversion"/>
  </si>
  <si>
    <t>변경 사항(3월 27일 대비 06월 19일)</t>
    <phoneticPr fontId="29" type="noConversion"/>
  </si>
  <si>
    <t>인증(국내 +3) : 신규 승인 3건 추가</t>
    <phoneticPr fontId="29" type="noConversion"/>
  </si>
  <si>
    <t>6차 검토 결과_20230919</t>
    <phoneticPr fontId="2" type="noConversion"/>
  </si>
  <si>
    <t>변경 사항(6월 19일 대비 09월 19일)</t>
    <phoneticPr fontId="29" type="noConversion"/>
  </si>
  <si>
    <t>평가(국내 +1) : 신규 승인 1건 추가(신규 비공개 신청 1건)</t>
    <phoneticPr fontId="29" type="noConversion"/>
  </si>
  <si>
    <t>인증(국내 +1) : 신규 승인 1건 추가(신규 비공개 신청 0건)</t>
    <phoneticPr fontId="29" type="noConversion"/>
  </si>
  <si>
    <t>7차 검토 결과_20240329</t>
    <phoneticPr fontId="2" type="noConversion"/>
  </si>
  <si>
    <t>변경 사항(9월 19일 대비 24년 03월 29일)</t>
    <phoneticPr fontId="29" type="noConversion"/>
  </si>
  <si>
    <t>평가(국내 +0) : 신규 승인 0건 추가(신규 비공개 신청 3건)</t>
    <phoneticPr fontId="29" type="noConversion"/>
  </si>
  <si>
    <t>인증(국내 +0) : 신규 승인 0건 추가(신규 비공개 신청 3건 중 1건 검토 중, 1건 협의검토중, 1건 반려)</t>
    <phoneticPr fontId="29" type="noConversion"/>
  </si>
  <si>
    <t>8차 검토 결과_20240614</t>
    <phoneticPr fontId="2" type="noConversion"/>
  </si>
  <si>
    <t>변경 사항(24년 3월 29일 대비 24년 6월 14일)</t>
    <phoneticPr fontId="29" type="noConversion"/>
  </si>
  <si>
    <t>평가(국내 +1) : 신규 승인 1건 추가(신규 비공개 신청 2건)</t>
    <phoneticPr fontId="29" type="noConversion"/>
  </si>
  <si>
    <t>인증(국내 +4) : 신규 승인 4건 추가(신규 비공개 신청 1건)</t>
    <phoneticPr fontId="29" type="noConversion"/>
  </si>
  <si>
    <t>9차 검토 결과_20241002</t>
    <phoneticPr fontId="2" type="noConversion"/>
  </si>
  <si>
    <t>변경 사항(24년 6월 14일 대비 24년 10월 02일)</t>
    <phoneticPr fontId="29" type="noConversion"/>
  </si>
  <si>
    <t>평가(국내 +0) : 신규 승인 0건 추가(신규 비공개 신청 0건), 종결 2건(부산경남우유협동조합, 에이스침대중부공장)</t>
    <phoneticPr fontId="29" type="noConversion"/>
  </si>
  <si>
    <t>인증(국내 +0) : 신규 승인 0건 추가(신규 비공개 신청 1건), 종결 1건(에이스침대중부공장)</t>
    <phoneticPr fontId="29" type="noConversion"/>
  </si>
  <si>
    <t>10차 검토 결과_20241115</t>
    <phoneticPr fontId="2" type="noConversion"/>
  </si>
  <si>
    <t>변경 사항(24년 10월 02일 대비 24년 11월 15일)</t>
    <phoneticPr fontId="29" type="noConversion"/>
  </si>
  <si>
    <t>평가(국내 +0) : 신규 승인 0건 추가(신규 비공개 신청 1건)</t>
    <phoneticPr fontId="29" type="noConversion"/>
  </si>
  <si>
    <t>인증(국내 +0) : 신규 승인 0건 추가(신규 비공개 신청 1건)</t>
    <phoneticPr fontId="29" type="noConversion"/>
  </si>
  <si>
    <t>산업전환부문 정보비공개 신청 평가 현황</t>
    <phoneticPr fontId="2" type="noConversion"/>
  </si>
  <si>
    <t>2026.07.07</t>
    <phoneticPr fontId="2" type="noConversion"/>
  </si>
  <si>
    <t>구분</t>
    <phoneticPr fontId="29" type="noConversion"/>
  </si>
  <si>
    <t>신청건수</t>
    <phoneticPr fontId="29" type="noConversion"/>
  </si>
  <si>
    <t>정보 비공개 신청 평가 종료</t>
    <phoneticPr fontId="29" type="noConversion"/>
  </si>
  <si>
    <t>평가중</t>
    <phoneticPr fontId="29" type="noConversion"/>
  </si>
  <si>
    <t>평가 불필요</t>
    <phoneticPr fontId="29" type="noConversion"/>
  </si>
  <si>
    <t>승인</t>
    <phoneticPr fontId="29" type="noConversion"/>
  </si>
  <si>
    <t>반려</t>
    <phoneticPr fontId="29" type="noConversion"/>
  </si>
  <si>
    <t>소계</t>
    <phoneticPr fontId="29" type="noConversion"/>
  </si>
  <si>
    <t>사업자</t>
    <phoneticPr fontId="29" type="noConversion"/>
  </si>
  <si>
    <t>검토반</t>
    <phoneticPr fontId="29" type="noConversion"/>
  </si>
  <si>
    <t>소계</t>
    <phoneticPr fontId="2" type="noConversion"/>
  </si>
  <si>
    <t>사업 반려</t>
    <phoneticPr fontId="29" type="noConversion"/>
  </si>
  <si>
    <t>정보 비공개 신청 반려</t>
    <phoneticPr fontId="29" type="noConversion"/>
  </si>
  <si>
    <t>의견 통보</t>
    <phoneticPr fontId="2" type="noConversion"/>
  </si>
  <si>
    <t>의견 보완</t>
    <phoneticPr fontId="29" type="noConversion"/>
  </si>
  <si>
    <t>신규 신청</t>
    <phoneticPr fontId="29" type="noConversion"/>
  </si>
  <si>
    <t>반려 완료</t>
    <phoneticPr fontId="29" type="noConversion"/>
  </si>
  <si>
    <t>사업자 요청</t>
    <phoneticPr fontId="2" type="noConversion"/>
  </si>
  <si>
    <t>보류(반려 필요)</t>
    <phoneticPr fontId="2" type="noConversion"/>
  </si>
  <si>
    <t>평가
(정보비공개)</t>
    <phoneticPr fontId="7" type="noConversion"/>
  </si>
  <si>
    <t>국내</t>
    <phoneticPr fontId="7" type="noConversion"/>
  </si>
  <si>
    <t>국외</t>
    <phoneticPr fontId="7" type="noConversion"/>
  </si>
  <si>
    <t>인증
(정보비공개)</t>
    <phoneticPr fontId="7" type="noConversion"/>
  </si>
  <si>
    <t>합계</t>
    <phoneticPr fontId="7" type="noConversion"/>
  </si>
  <si>
    <r>
      <rPr>
        <b/>
        <sz val="11"/>
        <rFont val="맑은 고딕"/>
        <family val="3"/>
        <charset val="129"/>
        <scheme val="minor"/>
      </rPr>
      <t>신청 건수:</t>
    </r>
    <r>
      <rPr>
        <sz val="11"/>
        <rFont val="맑은 고딕"/>
        <family val="3"/>
        <charset val="129"/>
        <scheme val="minor"/>
      </rPr>
      <t xml:space="preserve"> 평가종료 소계 + 평가중 소계</t>
    </r>
    <phoneticPr fontId="2" type="noConversion"/>
  </si>
  <si>
    <r>
      <rPr>
        <b/>
        <sz val="11"/>
        <rFont val="맑은 고딕"/>
        <family val="3"/>
        <charset val="129"/>
        <scheme val="minor"/>
      </rPr>
      <t>의견통보:</t>
    </r>
    <r>
      <rPr>
        <sz val="11"/>
        <rFont val="맑은 고딕"/>
        <family val="3"/>
        <charset val="129"/>
        <scheme val="minor"/>
      </rPr>
      <t xml:space="preserve"> 사업자에게 정보비공개 신청 검토 의견 통보</t>
    </r>
    <phoneticPr fontId="2" type="noConversion"/>
  </si>
  <si>
    <r>
      <rPr>
        <b/>
        <sz val="11"/>
        <rFont val="맑은 고딕"/>
        <family val="3"/>
        <charset val="129"/>
        <scheme val="minor"/>
      </rPr>
      <t>사업 반려:</t>
    </r>
    <r>
      <rPr>
        <sz val="11"/>
        <rFont val="맑은 고딕"/>
        <family val="3"/>
        <charset val="129"/>
        <scheme val="minor"/>
      </rPr>
      <t xml:space="preserve"> 정보비공개 신청하였으나, 외부사업이 평가/인증 단계에서 반려</t>
    </r>
    <phoneticPr fontId="2" type="noConversion"/>
  </si>
  <si>
    <r>
      <rPr>
        <b/>
        <sz val="11"/>
        <rFont val="맑은 고딕"/>
        <family val="3"/>
        <charset val="129"/>
        <scheme val="minor"/>
      </rPr>
      <t>의견 보완:</t>
    </r>
    <r>
      <rPr>
        <sz val="11"/>
        <rFont val="맑은 고딕"/>
        <family val="3"/>
        <charset val="129"/>
        <scheme val="minor"/>
      </rPr>
      <t xml:space="preserve"> 검토 의견 보완 후 재신청</t>
    </r>
    <phoneticPr fontId="2" type="noConversion"/>
  </si>
  <si>
    <r>
      <rPr>
        <b/>
        <sz val="11"/>
        <rFont val="맑은 고딕"/>
        <family val="3"/>
        <charset val="129"/>
        <scheme val="minor"/>
      </rPr>
      <t>반려 완료:</t>
    </r>
    <r>
      <rPr>
        <sz val="11"/>
        <rFont val="맑은 고딕"/>
        <family val="3"/>
        <charset val="129"/>
        <scheme val="minor"/>
      </rPr>
      <t xml:space="preserve"> 사업자 요청에 의한 반려 완료</t>
    </r>
    <phoneticPr fontId="2" type="noConversion"/>
  </si>
  <si>
    <r>
      <rPr>
        <b/>
        <sz val="11"/>
        <rFont val="맑은 고딕"/>
        <family val="3"/>
        <charset val="129"/>
        <scheme val="minor"/>
      </rPr>
      <t>신규 신청:</t>
    </r>
    <r>
      <rPr>
        <sz val="11"/>
        <rFont val="맑은 고딕"/>
        <family val="3"/>
        <charset val="129"/>
        <scheme val="minor"/>
      </rPr>
      <t xml:space="preserve"> 정보비공개 신청되어 평가 필요</t>
    </r>
    <phoneticPr fontId="2" type="noConversion"/>
  </si>
  <si>
    <r>
      <rPr>
        <b/>
        <sz val="11"/>
        <rFont val="맑은 고딕"/>
        <family val="3"/>
        <charset val="129"/>
        <scheme val="minor"/>
      </rPr>
      <t>사업자 요청:</t>
    </r>
    <r>
      <rPr>
        <sz val="11"/>
        <rFont val="맑은 고딕"/>
        <family val="3"/>
        <charset val="129"/>
        <scheme val="minor"/>
      </rPr>
      <t xml:space="preserve"> 사업자가 정보 비공개 신청 철회하여 반려 요청</t>
    </r>
    <phoneticPr fontId="2" type="noConversion"/>
  </si>
  <si>
    <r>
      <rPr>
        <b/>
        <sz val="11"/>
        <rFont val="맑은 고딕"/>
        <family val="3"/>
        <charset val="129"/>
        <scheme val="minor"/>
      </rPr>
      <t>보류:</t>
    </r>
    <r>
      <rPr>
        <sz val="11"/>
        <rFont val="맑은 고딕"/>
        <family val="3"/>
        <charset val="129"/>
        <scheme val="minor"/>
      </rPr>
      <t xml:space="preserve"> 평가가 불필요해진 사업</t>
    </r>
    <phoneticPr fontId="2" type="noConversion"/>
  </si>
  <si>
    <t>2026.06.16</t>
    <phoneticPr fontId="2" type="noConversion"/>
  </si>
  <si>
    <t>완료</t>
    <phoneticPr fontId="29" type="noConversion"/>
  </si>
  <si>
    <t>2024.11.15</t>
    <phoneticPr fontId="2" type="noConversion"/>
  </si>
  <si>
    <t>구분</t>
    <phoneticPr fontId="7" type="noConversion"/>
  </si>
  <si>
    <t>신청건수</t>
    <phoneticPr fontId="7" type="noConversion"/>
  </si>
  <si>
    <t>정보 비공개 평가 완료</t>
    <phoneticPr fontId="7" type="noConversion"/>
  </si>
  <si>
    <t>사업
승인 전</t>
    <phoneticPr fontId="7" type="noConversion"/>
  </si>
  <si>
    <t>평가중</t>
    <phoneticPr fontId="7" type="noConversion"/>
  </si>
  <si>
    <t>승인</t>
    <phoneticPr fontId="7" type="noConversion"/>
  </si>
  <si>
    <t>반려</t>
    <phoneticPr fontId="7" type="noConversion"/>
  </si>
  <si>
    <t>소계</t>
    <phoneticPr fontId="7" type="noConversion"/>
  </si>
  <si>
    <t>사업 승인 후(정보비공개 평가대상)</t>
    <phoneticPr fontId="7" type="noConversion"/>
  </si>
  <si>
    <t>반려 사업</t>
    <phoneticPr fontId="2" type="noConversion"/>
  </si>
  <si>
    <t>소계
(보완/평가중)</t>
    <phoneticPr fontId="7" type="noConversion"/>
  </si>
  <si>
    <t>기 평가 완료
(승인 건 제외)</t>
    <phoneticPr fontId="7" type="noConversion"/>
  </si>
  <si>
    <t>추가 평가 대상</t>
    <phoneticPr fontId="2" type="noConversion"/>
  </si>
  <si>
    <t>반려 완료</t>
    <phoneticPr fontId="2" type="noConversion"/>
  </si>
  <si>
    <t>반려 요청</t>
    <phoneticPr fontId="2" type="noConversion"/>
  </si>
  <si>
    <t>사업 승인 전에 씨큐브 제외, 기 평가 완료에 씨큐브 포함(향후 승인 건수(2건)에 추가될 예정)</t>
    <phoneticPr fontId="2" type="noConversion"/>
  </si>
  <si>
    <t>* 정보비공개 DB : 2024-06-10</t>
    <phoneticPr fontId="2" type="noConversion"/>
  </si>
  <si>
    <r>
      <rPr>
        <b/>
        <sz val="11"/>
        <rFont val="맑은 고딕"/>
        <family val="3"/>
        <charset val="129"/>
        <scheme val="minor"/>
      </rPr>
      <t>사업 승인 전</t>
    </r>
    <r>
      <rPr>
        <sz val="11"/>
        <rFont val="맑은 고딕"/>
        <family val="3"/>
        <charset val="129"/>
        <scheme val="minor"/>
      </rPr>
      <t xml:space="preserve"> : 정보비공개 신청했으나, 사업 승인 전 단계</t>
    </r>
    <phoneticPr fontId="2" type="noConversion"/>
  </si>
  <si>
    <r>
      <rPr>
        <b/>
        <sz val="11"/>
        <rFont val="맑은 고딕"/>
        <family val="3"/>
        <charset val="129"/>
        <scheme val="minor"/>
      </rPr>
      <t>기 평가 완료</t>
    </r>
    <r>
      <rPr>
        <sz val="11"/>
        <rFont val="맑은 고딕"/>
        <family val="3"/>
        <charset val="129"/>
        <scheme val="minor"/>
      </rPr>
      <t xml:space="preserve"> : 신청 사유 평가 후 내용 통보(최종 승인건수 제외)</t>
    </r>
    <phoneticPr fontId="2" type="noConversion"/>
  </si>
  <si>
    <r>
      <rPr>
        <b/>
        <sz val="11"/>
        <rFont val="맑은 고딕"/>
        <family val="3"/>
        <charset val="129"/>
        <scheme val="minor"/>
      </rPr>
      <t>추가 평가 대상</t>
    </r>
    <r>
      <rPr>
        <sz val="11"/>
        <rFont val="맑은 고딕"/>
        <family val="3"/>
        <charset val="129"/>
        <scheme val="minor"/>
      </rPr>
      <t xml:space="preserve"> : 보완 완료 또는 신규 사업 승인 건이며, 다음 버전에서 "기 평가 완료" 항목으로 이동</t>
    </r>
    <phoneticPr fontId="2" type="noConversion"/>
  </si>
  <si>
    <r>
      <rPr>
        <b/>
        <sz val="11"/>
        <rFont val="맑은 고딕"/>
        <family val="3"/>
        <charset val="129"/>
        <scheme val="minor"/>
      </rPr>
      <t>반려 완료</t>
    </r>
    <r>
      <rPr>
        <sz val="11"/>
        <rFont val="맑은 고딕"/>
        <family val="3"/>
        <charset val="129"/>
        <scheme val="minor"/>
      </rPr>
      <t xml:space="preserve"> : 사업자 요청에 의한 반려 처리 완료</t>
    </r>
    <phoneticPr fontId="2" type="noConversion"/>
  </si>
  <si>
    <r>
      <rPr>
        <b/>
        <sz val="11"/>
        <rFont val="맑은 고딕"/>
        <family val="3"/>
        <charset val="129"/>
        <scheme val="minor"/>
      </rPr>
      <t>반려 요청</t>
    </r>
    <r>
      <rPr>
        <sz val="11"/>
        <rFont val="맑은 고딕"/>
        <family val="3"/>
        <charset val="129"/>
        <scheme val="minor"/>
      </rPr>
      <t xml:space="preserve"> : 사업자 요청에 의한 반려 신청</t>
    </r>
    <phoneticPr fontId="2" type="noConversion"/>
  </si>
  <si>
    <t xml:space="preserve"> </t>
    <phoneticPr fontId="2" type="noConversion"/>
  </si>
  <si>
    <r>
      <rPr>
        <b/>
        <sz val="11"/>
        <rFont val="맑은 고딕"/>
        <family val="3"/>
        <charset val="129"/>
        <scheme val="minor"/>
      </rPr>
      <t>반려 사업</t>
    </r>
    <r>
      <rPr>
        <sz val="11"/>
        <rFont val="맑은 고딕"/>
        <family val="3"/>
        <charset val="129"/>
        <scheme val="minor"/>
      </rPr>
      <t xml:space="preserve"> : 정보비공개 신청하였으나, 사업이 평가/인증 단계에서 반려(반려 필요)</t>
    </r>
    <phoneticPr fontId="2" type="noConversion"/>
  </si>
  <si>
    <t>2024.10.02 기준</t>
    <phoneticPr fontId="2" type="noConversion"/>
  </si>
  <si>
    <t>기 평가 완료</t>
    <phoneticPr fontId="7" type="noConversion"/>
  </si>
  <si>
    <t>해외</t>
    <phoneticPr fontId="7" type="noConversion"/>
  </si>
  <si>
    <t>평가
(정보비공개)</t>
    <phoneticPr fontId="2" type="noConversion"/>
  </si>
  <si>
    <t>국내</t>
  </si>
  <si>
    <t>해외</t>
  </si>
  <si>
    <t>인증
(정보비공개)</t>
    <phoneticPr fontId="2" type="noConversion"/>
  </si>
  <si>
    <t>2022년 검토 배분</t>
    <phoneticPr fontId="2" type="noConversion"/>
  </si>
  <si>
    <t>에코시안</t>
    <phoneticPr fontId="2" type="noConversion"/>
  </si>
  <si>
    <t>KECM</t>
    <phoneticPr fontId="2" type="noConversion"/>
  </si>
  <si>
    <t>ORS 다운, 2022.05.04</t>
    <phoneticPr fontId="2" type="noConversion"/>
  </si>
  <si>
    <t>10월 13일</t>
    <phoneticPr fontId="2" type="noConversion"/>
  </si>
  <si>
    <t>ORS 다운, 2022.10.13</t>
    <phoneticPr fontId="2" type="noConversion"/>
  </si>
  <si>
    <t>11월 30일</t>
    <phoneticPr fontId="2" type="noConversion"/>
  </si>
  <si>
    <t>ORS 다운, 2022.11.30</t>
    <phoneticPr fontId="2" type="noConversion"/>
  </si>
  <si>
    <t>2023년 검토 배분</t>
    <phoneticPr fontId="2" type="noConversion"/>
  </si>
  <si>
    <t>03월</t>
    <phoneticPr fontId="2" type="noConversion"/>
  </si>
  <si>
    <t>ORS 다운, 2023.03.27</t>
    <phoneticPr fontId="2" type="noConversion"/>
  </si>
  <si>
    <t>06월</t>
    <phoneticPr fontId="2" type="noConversion"/>
  </si>
  <si>
    <t>ORS 다운, 2023.06.19</t>
    <phoneticPr fontId="2" type="noConversion"/>
  </si>
  <si>
    <t>09월</t>
    <phoneticPr fontId="2" type="noConversion"/>
  </si>
  <si>
    <t>ORS 다운, 2023.09.19</t>
    <phoneticPr fontId="2" type="noConversion"/>
  </si>
  <si>
    <t>12월</t>
    <phoneticPr fontId="2" type="noConversion"/>
  </si>
  <si>
    <t>2024년 검토 배분</t>
    <phoneticPr fontId="2" type="noConversion"/>
  </si>
  <si>
    <t>ORS 다운, 2024.03.29</t>
    <phoneticPr fontId="2" type="noConversion"/>
  </si>
  <si>
    <t>ORS 다운, 2024.06.10</t>
    <phoneticPr fontId="2" type="noConversion"/>
  </si>
  <si>
    <t>ORS 다운, 2024.09.26</t>
    <phoneticPr fontId="2" type="noConversion"/>
  </si>
  <si>
    <t>25년 1월 9일 대비 2월 6일 변경점</t>
    <phoneticPr fontId="2" type="noConversion"/>
  </si>
  <si>
    <t>신규(평가 +3)</t>
    <phoneticPr fontId="2" type="noConversion"/>
  </si>
  <si>
    <t>25년 2월 6일 대비 3월 5일 변경점</t>
    <phoneticPr fontId="2" type="noConversion"/>
  </si>
  <si>
    <t>보완(국내평가 +1, 국내인증 +1)</t>
    <phoneticPr fontId="2" type="noConversion"/>
  </si>
  <si>
    <t>반려요청(국내평가 +1)</t>
    <phoneticPr fontId="2" type="noConversion"/>
  </si>
  <si>
    <t>25년 3월 5일 대비 4월 22일 변경점</t>
    <phoneticPr fontId="2" type="noConversion"/>
  </si>
  <si>
    <t>반려(국내평가+1, 국내인증 +1)</t>
    <phoneticPr fontId="2" type="noConversion"/>
  </si>
  <si>
    <t>25년 4월 22일 대비 6월 25일 변경점</t>
    <phoneticPr fontId="2" type="noConversion"/>
  </si>
  <si>
    <t>반려완료(국내평가 +1)</t>
    <phoneticPr fontId="2" type="noConversion"/>
  </si>
  <si>
    <t>보완요청(국내평가 +1)</t>
    <phoneticPr fontId="2" type="noConversion"/>
  </si>
  <si>
    <t>심의승인(국내평가 +1, 국내인증 +1)</t>
    <phoneticPr fontId="2" type="noConversion"/>
  </si>
  <si>
    <t>25년 6월 25일 대비 8월 8일 변경점</t>
    <phoneticPr fontId="2" type="noConversion"/>
  </si>
  <si>
    <t>반려요청(국내평가 +16, 국내인증 +14)</t>
    <phoneticPr fontId="2" type="noConversion"/>
  </si>
  <si>
    <t>25년 8월 8일 대비 9월 16일 변경점</t>
    <phoneticPr fontId="2" type="noConversion"/>
  </si>
  <si>
    <t>심의승인(국내평가 +2)</t>
    <phoneticPr fontId="2" type="noConversion"/>
  </si>
  <si>
    <t>25년 9월 19일 대비 10월 16일 변경점</t>
    <phoneticPr fontId="2" type="noConversion"/>
  </si>
  <si>
    <t>8월 8일 반려 신청건 중 일부 사업(국내평가 15건, 국내인증 13건)은 내용 수정 후 재 신청됨, 건수 변동 없음</t>
    <phoneticPr fontId="2" type="noConversion"/>
  </si>
  <si>
    <t>25년 10월 16일 대비 12월 01일 변경점</t>
    <phoneticPr fontId="2" type="noConversion"/>
  </si>
  <si>
    <t>의견 통보(국내인증 +1)</t>
    <phoneticPr fontId="2" type="noConversion"/>
  </si>
  <si>
    <t>의견 보완(국내평가 +1)</t>
    <phoneticPr fontId="2" type="noConversion"/>
  </si>
  <si>
    <t>26년 2월 3일 대비 2월 26일 변경점</t>
    <phoneticPr fontId="2" type="noConversion"/>
  </si>
  <si>
    <t>26년 4월 29일 대비 5월 26일 변경점</t>
    <phoneticPr fontId="2" type="noConversion"/>
  </si>
  <si>
    <t>반려 완료(국내평가 +1)</t>
    <phoneticPr fontId="2" type="noConversion"/>
  </si>
  <si>
    <t>26년 5월 26일 대비 6월 16일 변경점</t>
    <phoneticPr fontId="2" type="noConversion"/>
  </si>
  <si>
    <t>-</t>
    <phoneticPr fontId="2" type="noConversion"/>
  </si>
  <si>
    <t>26년 6월 16일 대비 7월 7일 변경점</t>
    <phoneticPr fontId="2" type="noConversion"/>
  </si>
  <si>
    <t>정보비공개 DB</t>
    <phoneticPr fontId="2" type="noConversion"/>
  </si>
  <si>
    <r>
      <rPr>
        <sz val="10"/>
        <rFont val="맑은 고딕"/>
        <family val="2"/>
        <charset val="129"/>
      </rPr>
      <t xml:space="preserve">국내평가 </t>
    </r>
    <r>
      <rPr>
        <sz val="10"/>
        <rFont val="Arial"/>
        <family val="2"/>
      </rPr>
      <t>DB(</t>
    </r>
    <r>
      <rPr>
        <sz val="10"/>
        <rFont val="맑은 고딕"/>
        <family val="2"/>
        <charset val="129"/>
      </rPr>
      <t>참고용)</t>
    </r>
    <phoneticPr fontId="2" type="noConversion"/>
  </si>
  <si>
    <t>번호</t>
    <phoneticPr fontId="2" type="noConversion"/>
  </si>
  <si>
    <t>사업유형</t>
    <phoneticPr fontId="2" type="noConversion"/>
  </si>
  <si>
    <t>사업명</t>
    <phoneticPr fontId="2" type="noConversion"/>
  </si>
  <si>
    <t>업체명</t>
    <phoneticPr fontId="2" type="noConversion"/>
  </si>
  <si>
    <t>정보비공개 신청일</t>
    <phoneticPr fontId="2" type="noConversion"/>
  </si>
  <si>
    <t>관장기관</t>
    <phoneticPr fontId="2" type="noConversion"/>
  </si>
  <si>
    <t>처리일</t>
    <phoneticPr fontId="2" type="noConversion"/>
  </si>
  <si>
    <t>진행상태</t>
    <phoneticPr fontId="2" type="noConversion"/>
  </si>
  <si>
    <t>사업 신청일</t>
    <phoneticPr fontId="2" type="noConversion"/>
  </si>
  <si>
    <t>평가 가능 여부</t>
    <phoneticPr fontId="2" type="noConversion"/>
  </si>
  <si>
    <t>처리이력</t>
    <phoneticPr fontId="2" type="noConversion"/>
  </si>
  <si>
    <t>현재 상태</t>
    <phoneticPr fontId="2" type="noConversion"/>
  </si>
  <si>
    <t>h</t>
    <phoneticPr fontId="2" type="noConversion"/>
  </si>
  <si>
    <t>진행상태</t>
  </si>
  <si>
    <t>현 위치</t>
  </si>
  <si>
    <t>검토대상</t>
    <phoneticPr fontId="2" type="noConversion"/>
  </si>
  <si>
    <t>업데이트</t>
    <phoneticPr fontId="2" type="noConversion"/>
  </si>
  <si>
    <t>담당자</t>
    <phoneticPr fontId="2" type="noConversion"/>
  </si>
  <si>
    <t>비고</t>
    <phoneticPr fontId="2" type="noConversion"/>
  </si>
  <si>
    <t>권리</t>
    <phoneticPr fontId="2" type="noConversion"/>
  </si>
  <si>
    <t>대외비 자료</t>
    <phoneticPr fontId="2" type="noConversion"/>
  </si>
  <si>
    <t>계약서류</t>
    <phoneticPr fontId="2" type="noConversion"/>
  </si>
  <si>
    <t>연료 사용량</t>
    <phoneticPr fontId="2" type="noConversion"/>
  </si>
  <si>
    <t>공정 도식도</t>
    <phoneticPr fontId="2" type="noConversion"/>
  </si>
  <si>
    <t>영업비밀</t>
    <phoneticPr fontId="2" type="noConversion"/>
  </si>
  <si>
    <t>내규방침 제출여부</t>
    <phoneticPr fontId="2" type="noConversion"/>
  </si>
  <si>
    <t>비공개 신청사유</t>
    <phoneticPr fontId="2" type="noConversion"/>
  </si>
  <si>
    <t>특이사항</t>
    <phoneticPr fontId="2" type="noConversion"/>
  </si>
  <si>
    <t>단일감축사업</t>
  </si>
  <si>
    <t>생태산업개발을 통한 미세먼지 및 온실가스 감축 사업-산단 친환경설비 인프라지원</t>
  </si>
  <si>
    <t>(주)신우테크</t>
  </si>
  <si>
    <t>반려요청</t>
  </si>
  <si>
    <t>사업자</t>
  </si>
  <si>
    <t>해당 사업이 반려(사업자 요청)되었으므로 철회하도록 통보(26.1.14)</t>
    <phoneticPr fontId="2" type="noConversion"/>
  </si>
  <si>
    <t>묶음감축사업</t>
  </si>
  <si>
    <t>서울시 20212023년 LED 도로조명 교체를 통한 온실가스 감축사업</t>
  </si>
  <si>
    <t>서울특별시</t>
  </si>
  <si>
    <t>보완요청</t>
  </si>
  <si>
    <t>(1차) 「명세서 공개 심사위원회 구성 및 운영에 관한 규정」 [별표1]에 따라 비공개 신청사유를 하기와 같이 보완 요청 드립니다.
- 사업계획서(모니터링보고서) 내용 중 보안유지 필요 부분, 위치 및 사유 구체화(증빙자료는 정보공개 대상 아님)
- 필요 시 정보 비공개사유에 대한 증빙자료(회사 내규, 계약서, 설비 관련 자료 등)를 제출 요청
단, 투명성 원칙에 따라 민감사항이 사업계획서 및 모니터링보고서, 검증 보고서 내 문서에 포함되지 않아도 되는 경우(필수 작성 항목이 아닌 경우) 해당사항은 증빙자료로만 제출하고 본 비공개신청 건은 철회 신청해주시기 바랍니다.</t>
    <phoneticPr fontId="2" type="noConversion"/>
  </si>
  <si>
    <t>업체정보보호(내부 정보)</t>
    <phoneticPr fontId="2" type="noConversion"/>
  </si>
  <si>
    <t>(1차 통보) 2026.1.22</t>
    <phoneticPr fontId="2" type="noConversion"/>
  </si>
  <si>
    <t>명광아스콘의 B-C유에서 LPG로 연료전환을 통한 온실가스 감축 외부사업</t>
    <phoneticPr fontId="2" type="noConversion"/>
  </si>
  <si>
    <t>(주)삼천리</t>
  </si>
  <si>
    <t>심의승인</t>
  </si>
  <si>
    <t>종결</t>
  </si>
  <si>
    <t>기업 경영에 관련된 정보 외부유출 방지
: 사업장 설비 현황, 연료사용량은 기업 경영에 중요한 정보로써 타 업체로의 정보유출 방지 필요
- 설비 현황 (사업계획서 12-14p, 34p)
- 연료 사용량 (사업계획서 22-29p)</t>
    <phoneticPr fontId="2" type="noConversion"/>
  </si>
  <si>
    <t>(주)전유산업 외 2개사의 고효율 공기압축기 교체를 통한 온실가스 감축사업</t>
    <phoneticPr fontId="2" type="noConversion"/>
  </si>
  <si>
    <t>에스피앤지주식회사</t>
  </si>
  <si>
    <t>반려완료</t>
  </si>
  <si>
    <t>사업자 반려 요청</t>
    <phoneticPr fontId="2" type="noConversion"/>
  </si>
  <si>
    <t>부산경남우유협동조합 울산공장의 B-C유에서 LPG로 연료전환을 통한 온실가스 감축 외부사업</t>
    <phoneticPr fontId="2" type="noConversion"/>
  </si>
  <si>
    <t>에코시안_남혜원</t>
    <phoneticPr fontId="2" type="noConversion"/>
  </si>
  <si>
    <t>엑시콘 태양광 발전설비 설치 및 자가사용을 통한 온실가스 감축사업</t>
    <phoneticPr fontId="2" type="noConversion"/>
  </si>
  <si>
    <t>(주)엑시콘 천안지점</t>
  </si>
  <si>
    <t>에코시안_조은지</t>
    <phoneticPr fontId="2" type="noConversion"/>
  </si>
  <si>
    <t>※ 사업자 요청으로 반려 처리
&lt;신청사유&gt;
기업 경영에 관련된 정보 외부유출 방지
- 사업장 설비 현황, 연료사용량은 기업 경영에 중요한 정보로써 타 업체로의 정보유출 방지 필요
- 설비 현황 (사업계획서 13페이지), 재생에너지 발전설비를 통해 자가 사용된 순 전력량 (사업계획서 20페이지)
&lt;1차 통보&gt;
∙ 「명세서 공개 심사위원회 구성 및 운영에 관한 규정」 [별표1]에 따라 비공개 신청사유를 하기와 같이 보완 요청 드립니다.
  - 사업계획서 내용 중 보안유지 필요 사유 구체화 필요(증빙자료는 정보공개 대상 아님)
  - 필요 시 정보 비공개사유에 대한 증빙자료 제출 필요하며, 신청사유와 관련된 자료로 첨부(회사 내규, 계약서, 설비 관련 자료 등)
∙ 단, 투명성 원칙에 따라 민감사항이 사업계획서 내 문서에 포함되지 않아도 되는 경우(필수 작성 항목이 아닌 경우) 해당 사항은 증빙자료로만 제출하고 본 비공개 신청건은 철회 신청해주시기 바랍니다.</t>
    <phoneticPr fontId="2" type="noConversion"/>
  </si>
  <si>
    <t>주택용 태양광 발전 시스템을 이용한 자가사용 묶음 감축사업</t>
    <phoneticPr fontId="2" type="noConversion"/>
  </si>
  <si>
    <t>(주)후시파트너스</t>
    <phoneticPr fontId="2" type="noConversion"/>
  </si>
  <si>
    <t>승인 전</t>
  </si>
  <si>
    <t>선택</t>
  </si>
  <si>
    <t>에코시안_조영우</t>
    <phoneticPr fontId="2" type="noConversion"/>
  </si>
  <si>
    <t>제출서류 미비로 보완 요청. 보완 요청 통보 문구 기재(공단 통보)</t>
    <phoneticPr fontId="2" type="noConversion"/>
  </si>
  <si>
    <t>2015년 춘천시 도로조명 LED 교체를 통한 묶음 감축사업</t>
    <phoneticPr fontId="2" type="noConversion"/>
  </si>
  <si>
    <t>춘천시</t>
  </si>
  <si>
    <t>검토필요</t>
  </si>
  <si>
    <t>심의 승인</t>
    <phoneticPr fontId="2" type="noConversion"/>
  </si>
  <si>
    <t>2022년 춘천시 도로조명 LED 교체를 통한 감축사업</t>
    <phoneticPr fontId="2" type="noConversion"/>
  </si>
  <si>
    <t>보완완료</t>
  </si>
  <si>
    <t>검토반</t>
  </si>
  <si>
    <t>[1차 통보]
ㅇ 「명세서 공개 심사위원회 구성 및 운영에 관한 규정」 [별표1]에 따라 비공개 신청사유를 하기와 같이 보완 요청 드립니다.
- 사업계획서(모니터링보고서) 내용 중 보안유지 필요 부분, 위치 및 사유 구체화(증빙자료는 정보공개 대상 아님)
- 필요 시 정보 비공개사유에 대한 증빙자료 제출 요청
ㅇ 단, 투명성 원칙에 따라 민감사항이 사업계획서 및 모니터링보고서, 검증 보고서 내 문서에 포함되지 않아도 되는 경우(필수 작성 항목이 아닌 경우) 해당사항은 증빙자료로만 제출하고 본 비공개신청건은 철회 신청해주시기 바랍니다.
[1차 보완]
정보비공개 판단 기준은 &amp;lsquo;온실가스배출량명세서 정보의 공개 및 비공개 신청 심사 기준&amp;rsquo;을 준용하고 있는데, 이 규정은 법적으로 제출이 의무화된 온실가스배출관리업체, 할당대상업체의 명세서에 대한 규정임. 그에 비해 업체가 자발적으로 참여하고 제출하는 외부사업의 사업계획서의 비공개 심사에는 업체의 의견을 보다 존중해야 할 것으로 사료됨.
본 외부사업의 사업계획서 상 비공개를 희망하는 부분 및 그 사유를 다음과 같이 기술함.
1.2. 사업의 위치 (3) 사업의 주소, 보안등 번호, 전주번호
- 이 사업의 대상인 도로조명의 주소, 등번호, 전주번호는 중요한 정보이며, 그 목록 전체를 춘천시가 일반에게 공개할 의무는 없으며, 오남용될 가능성도 있어 춘천시는 이 정보의 공개를 원하지 않음
[근거: 공공기관의 정보공개에 관한 법률 제9조제1항제5호]
2. 베이스라인 및 모니터링 방법론, 3. 온실가스 감축량 산정, 4. 모니터링 계획
- 본 외부사업의 베이스라인 및 모니터링 방법, 온실가스 감축량 산정 방법, 모니터링 계획이 춘천시 고유의 특성을 반영하여 구체적으로 기술되어 있기 때문에 정보공개를 원하지 않음. 또한, 이 사업계획서를 작성하기 위하여 춘천시가 오랜 기간 동안 시간과 노력과 예산을 투자하여 작성한 연구성과물이기 때문에 무상으로 이를 일반인에게 공개하는 것은 공평하지 못하며, 시장질서에도 바람직하지 않다고 사료되므로 춘천시는 비공개를 요청함
[근거: 공공기관의 정보공개에 관한 법률 제9조제1항제5호,제7호]
6. 사업자 정보
- 사업자 담당자의 개인 정보 보호 차원에서 이 정보의 공개를 원하지 않음
[근거: 공공기관의 정보공개에 관한 법률 제9조제1항제6호]</t>
    <phoneticPr fontId="2" type="noConversion"/>
  </si>
  <si>
    <t>신성이앤에스 영덕군 태양광 발전시설의 리파워링 사업</t>
    <phoneticPr fontId="2" type="noConversion"/>
  </si>
  <si>
    <t>신성이앤에스</t>
  </si>
  <si>
    <t>KECM_조수민</t>
    <phoneticPr fontId="2" type="noConversion"/>
  </si>
  <si>
    <t xml:space="preserve"> 신성이앤에스 영동군 태양광 발전시설의 리파워링 사업</t>
  </si>
  <si>
    <t>부산경남우유협동조합의 B-C유에서 도시가스(LNG)로 연료전환을 통한 온실가스 배출 외부사업</t>
    <phoneticPr fontId="2" type="noConversion"/>
  </si>
  <si>
    <t>부산경남우유협동조합</t>
  </si>
  <si>
    <t>에코시안_김명은</t>
    <phoneticPr fontId="2" type="noConversion"/>
  </si>
  <si>
    <t>씨큐브의 LPG에서 도시가스(LNG)로 연료전환을 통한 온실가스 배출 외부사업</t>
  </si>
  <si>
    <t>씨큐브(주)</t>
  </si>
  <si>
    <t>KECM_이태준</t>
    <phoneticPr fontId="2" type="noConversion"/>
  </si>
  <si>
    <t>사업계획서 내용 중 비공개 필요 부분 정확히 명시 필요(사업계획서 증빙자료는 정보공개 대상 아님)</t>
    <phoneticPr fontId="2" type="noConversion"/>
  </si>
  <si>
    <t>업체정보보호(내부 정보)</t>
  </si>
  <si>
    <t>엠함안(주) 목질계 바이오매스 연료 이용 열 공급을 통한 수용가의 화석연료 절감 및 온실가스 감축사업</t>
    <phoneticPr fontId="2" type="noConversion"/>
  </si>
  <si>
    <t>엠함안</t>
  </si>
  <si>
    <t>대림아스콘의 B-C유에서 도시가스(LNG)로 연료전환을 통한 온실가스 배출 감축사업</t>
  </si>
  <si>
    <t>대림아스콘(주)</t>
  </si>
  <si>
    <t>사업계획서 내용 중 비공개 필요 부분 정확히 명시 필요(사업계획서 증빙자료는 정보공개 대상 아님))</t>
    <phoneticPr fontId="2" type="noConversion"/>
  </si>
  <si>
    <t>내부방침</t>
  </si>
  <si>
    <t>부산 해운대 클린에너지 학교 태양광발전 묶음 감축사업</t>
    <phoneticPr fontId="2" type="noConversion"/>
  </si>
  <si>
    <t>부산광역시교육청</t>
  </si>
  <si>
    <t>반려</t>
  </si>
  <si>
    <t>에코시안_정인혜</t>
    <phoneticPr fontId="2" type="noConversion"/>
  </si>
  <si>
    <t>동신산업 평택공장의 B-C유에서 LNG로 연료전환을 통한 온실가스 배출 감축사업</t>
    <phoneticPr fontId="2" type="noConversion"/>
  </si>
  <si>
    <t>동신산업(주)</t>
  </si>
  <si>
    <t>5월 26일</t>
    <phoneticPr fontId="2" type="noConversion"/>
  </si>
  <si>
    <t>사업계획서 내 보안유지 필요부분 구체화 필요</t>
    <phoneticPr fontId="2" type="noConversion"/>
  </si>
  <si>
    <t>프로그램감축사업</t>
  </si>
  <si>
    <t>서울시사회복지협의회 태양광발전설비 설치를 통한 프로그램 온실가스 배출 감축사업</t>
    <phoneticPr fontId="2" type="noConversion"/>
  </si>
  <si>
    <t>사회복지법인 서울특별시사회복지</t>
  </si>
  <si>
    <t>X</t>
  </si>
  <si>
    <t>서울시사회복지협의회 태양광발전설비 설치를 통한 프로그램 온실가스 배출 감축사업</t>
  </si>
  <si>
    <t>공동폐수처리장의 고효율 터보블로워 도입을 통한 온실가스 감축사업</t>
    <phoneticPr fontId="2" type="noConversion"/>
  </si>
  <si>
    <t>부산녹산표면처리조합</t>
    <phoneticPr fontId="2" type="noConversion"/>
  </si>
  <si>
    <t>한미약품의 경유에서 LNG로 연료전환을 통한 온실가스 배출 감축사업</t>
    <phoneticPr fontId="2" type="noConversion"/>
  </si>
  <si>
    <t>한미약품(주)</t>
  </si>
  <si>
    <t>검상산업단지 스팀생산 노후 LNG보일러 교체사업</t>
  </si>
  <si>
    <t>주식회사에코시안</t>
  </si>
  <si>
    <t>태형기업(주) 양주사업장의 B-C유에서 도시가스(LNG)로 연료전환을 통한 온실가스(CO2) 배출 감축사업</t>
    <phoneticPr fontId="2" type="noConversion"/>
  </si>
  <si>
    <t>태형기업(주)</t>
  </si>
  <si>
    <t>(주)선일로에스의 B-A유에서 LNG로 연료전환을 통한 온실가스 배출 감축사업</t>
    <phoneticPr fontId="2" type="noConversion"/>
  </si>
  <si>
    <t>(주)선일로에스</t>
  </si>
  <si>
    <t>(주)덕산의 신재 및 재생 드라이어의 B-C유에서 도시가스(LNG)로 연료전환을 통한 온실가스 배출 감축사업</t>
    <phoneticPr fontId="2" type="noConversion"/>
  </si>
  <si>
    <t>(주) 덕 산</t>
  </si>
  <si>
    <t>에코시안_박세은</t>
    <phoneticPr fontId="2" type="noConversion"/>
  </si>
  <si>
    <t>이력이 반려이므로 사업반려에 포함됨</t>
    <phoneticPr fontId="2" type="noConversion"/>
  </si>
  <si>
    <t>에스오엠의 정제유에서 도시가스(LNG)로 연료전환을 통한 온실가스 배출 감축사업</t>
    <phoneticPr fontId="2" type="noConversion"/>
  </si>
  <si>
    <t>에스오엠</t>
  </si>
  <si>
    <t>구미시 LED 가로등 교체를 통한 전력사용량 절감 및 온실가스 감축사업</t>
  </si>
  <si>
    <t>자이에스앤디(주)</t>
  </si>
  <si>
    <t>부천수지의 B-C유에서 도시가스(LNG)로 연료전환을 통한 온실가스 배출 감축사업</t>
    <phoneticPr fontId="2" type="noConversion"/>
  </si>
  <si>
    <t>(주)부천수지</t>
  </si>
  <si>
    <t>서울금속공업의 정제유에서 LNG로 연료전환을 통한 온실가스 배출 감축사업</t>
    <phoneticPr fontId="2" type="noConversion"/>
  </si>
  <si>
    <t>서울금속공업(주)</t>
  </si>
  <si>
    <t>미정</t>
    <phoneticPr fontId="2" type="noConversion"/>
  </si>
  <si>
    <t>기 승인 사업, 사업변경신청 후 변경신청이 반려되었으나, 승인된 사업의 정보비공개 평가 필요</t>
    <phoneticPr fontId="2" type="noConversion"/>
  </si>
  <si>
    <t>사업 반려가 아니라 변경신청 반려임</t>
    <phoneticPr fontId="2" type="noConversion"/>
  </si>
  <si>
    <t>우성세라믹스공업의 LPG에서 LNG로 연료전환을 통한 온실가스 배출 감축사업</t>
    <phoneticPr fontId="2" type="noConversion"/>
  </si>
  <si>
    <t>우성세라믹스공업(주)</t>
  </si>
  <si>
    <t>덕성 인천사업장의 B-A유 및 B-C유에서 LNG로 연료전환을 통한 온실가스 배출 감축사업</t>
    <phoneticPr fontId="2" type="noConversion"/>
  </si>
  <si>
    <t>(주)덕성</t>
  </si>
  <si>
    <t>덕성 수원사업장의 B-A유에서 LNG로 연료전환을 통한 온실가스 배출 감축사업</t>
    <phoneticPr fontId="2" type="noConversion"/>
  </si>
  <si>
    <t>부옥물산의 B-C유에서 LNG로 연료전환을 통한 온실가스 배출 감축사업</t>
    <phoneticPr fontId="2" type="noConversion"/>
  </si>
  <si>
    <t>부옥물산(주)</t>
  </si>
  <si>
    <t>삼승텍스타일의 LPG에서 LNG로 연료전환을 통한 온실가스 배출 감축사업</t>
  </si>
  <si>
    <t>삼승텍스타일[주]</t>
  </si>
  <si>
    <t>휴켐스(주) 신설 6질산 공장에서 발생하는 아산화질소(N2O) 배출량 저감사업</t>
  </si>
  <si>
    <t>휴켐스 주식회사</t>
  </si>
  <si>
    <t>2019년 인천광역시 보안등 LED 교체 묶음 감축사업</t>
    <phoneticPr fontId="2" type="noConversion"/>
  </si>
  <si>
    <t>인천광역시</t>
  </si>
  <si>
    <t>2019년 인천광역시 도로조명 LED 교체 묶음 감축사업</t>
  </si>
  <si>
    <t>인천광역시 주택 태양광 발전설비 보급 프로그램 감축사업</t>
  </si>
  <si>
    <t>롯데케미칼㈜ 공정폐열의 ㈜스마트에너지팩토리 공정스팀 활용사업</t>
    <phoneticPr fontId="2" type="noConversion"/>
  </si>
  <si>
    <t>비케이이엔지·스마트에너지팩토리 공정 폐열 스팀 활용 사업</t>
  </si>
  <si>
    <t>(주)엘지화학 자가 소비용 태양광 발전설비의 설치 지원을 통한 프로그램 감축사업</t>
    <phoneticPr fontId="2" type="noConversion"/>
  </si>
  <si>
    <t>주식회사 엘지화학</t>
  </si>
  <si>
    <t>해당 사유로 승인 가능여부 확인 필요(사유: 생산 공정 등 외부 유출에 민감한 자료 포함)
* 생산공정 특이사항 확인 불가</t>
    <phoneticPr fontId="2" type="noConversion"/>
  </si>
  <si>
    <t>업체정보보호(공정)</t>
    <phoneticPr fontId="2" type="noConversion"/>
  </si>
  <si>
    <t>고효율인덕션히터 도입을 통한 온실가스 감축 사업</t>
    <phoneticPr fontId="2" type="noConversion"/>
  </si>
  <si>
    <t>한국산업단지공단</t>
  </si>
  <si>
    <t>고효율인덕션히터 도입을 통한 온실가스 감축 사업</t>
  </si>
  <si>
    <t>신원산업 열교환기 설치를 통한 온실가스 감축사업</t>
  </si>
  <si>
    <t>신원산업주식회사</t>
  </si>
  <si>
    <t>영덕산업의 LPG에서 도시가스(LNG)로 연료전환을 통한 온실가스 배출 감축사업</t>
    <phoneticPr fontId="2" type="noConversion"/>
  </si>
  <si>
    <t>영덕산업(주)</t>
  </si>
  <si>
    <t>원주시 보안등 LED교체 ESCO용역사업</t>
    <phoneticPr fontId="2" type="noConversion"/>
  </si>
  <si>
    <t>원주시</t>
  </si>
  <si>
    <t>평가필요</t>
  </si>
  <si>
    <t>[통보의견]
비공개 신청사유를 하기와 같이 보완 요청 드립니다.
- 사업계획서 내용 중 보안유지 필요부분 및 사유 구체화
[보완의견]
본 외부사업의 사업계획서 상 비공개를 희망하는 부분 및 그 사유를 다음과 같이 기술함.
1.2. 사업의 위치 (3) 사업의 주소, 보안등 번호, 전주번호
- 이 사업의 대상인 도로조명의 주소, 등번호, 전주번호는 중요한 정보이며, 그 목록 전체를 원주시가 일반에게 공개할 의무는 없으며, 오남용될 가능성도 있어 원주시는 이 정보의 공개를 원하지 않음
[근거: 공공기관의 정보공개에 관한 법률 제9조제1항제5호]
2. 베이스라인 및 모니터링 방법론, 3. 온실가스 감축량 산정, 4. 모니터링 계획
- 본 외부사업의 베이스라인 및 모니터링 방법, 온실가스 감축량 산정 방법, 모니터링 계획이 원주시 고유의 특성을 반영하여 구체적으로 기술되어 있기 때문에 정보공개를 원하지 않음. 또한, 이 사업계획서를 작성하기 위하여 원주시가 오랜 기간 동안 시간과 노력과 예산을 투자하여 작성한 연구성과물이기 때문에 무상으로 이를 일반인에게 공개하는 것은 공평하지 못하며, 시장질서에도 바람직하지 않다고 사료되므로 원주시는 비공개를 요청함
[근거: 공공기관의 정보공개에 관한 법률 제9조제1항제5호,제7호]
6. 사업자 정보
- 사업자 담당자의 개인 정보 보호 차원에서 이 정보의 공개를 원하지 않음
[근거: 공공기관의 정보공개에 관한 법률 제9조제1항제6호]</t>
    <phoneticPr fontId="2" type="noConversion"/>
  </si>
  <si>
    <t>승인 후 유효기간갱신 신청건</t>
    <phoneticPr fontId="2" type="noConversion"/>
  </si>
  <si>
    <t>(주)엘림 188.7kW 태양광 발전사업</t>
  </si>
  <si>
    <t>(주)엘림</t>
  </si>
  <si>
    <t>용탕온도관리시스템 도입을 통한 온실가스 감축 사업</t>
  </si>
  <si>
    <t>용탕온도관리시스템 도입을 통한 온실가스 감축 사업</t>
    <phoneticPr fontId="2" type="noConversion"/>
  </si>
  <si>
    <t>㈜엘지화학 자가 소비용 태양광 발전설비의 설치 지원을 통한 프로그램 감축사업</t>
    <phoneticPr fontId="2" type="noConversion"/>
  </si>
  <si>
    <t>19년 12월 19일 신청 사업 ORS 반려 필요</t>
    <phoneticPr fontId="2" type="noConversion"/>
  </si>
  <si>
    <t>대평산업개발의 정제유 및 B-C유에서 도시가스(LNG)로의 연료전환을 통한 온실가스 배출 감축사업</t>
    <phoneticPr fontId="2" type="noConversion"/>
  </si>
  <si>
    <t>(주)대평산업개발</t>
  </si>
  <si>
    <t>덕산지에스의 부생연료유 2호에서 도시가스(LNG)로의 연료전환을 통한 온실가스 배출 감축사업</t>
    <phoneticPr fontId="2" type="noConversion"/>
  </si>
  <si>
    <t>(주)덕산지에스</t>
  </si>
  <si>
    <t>남부산업의 이온정제유에서 LNG로 연료전환을 통한 온실가스 배출 감축사업</t>
    <phoneticPr fontId="2" type="noConversion"/>
  </si>
  <si>
    <t>남부산업[주]</t>
  </si>
  <si>
    <t>현대리바트의 부생연료 1호에서 LNG로 연료전환을 통한 온실가스 배출 감축사업</t>
    <phoneticPr fontId="2" type="noConversion"/>
  </si>
  <si>
    <t>(주)현대리바트</t>
  </si>
  <si>
    <t>삼일이노팩의 B-C유에서 LNG로 연료전환을 통한 온실가스 배출 감축사업</t>
    <phoneticPr fontId="2" type="noConversion"/>
  </si>
  <si>
    <t>주식회사 삼일이노팩</t>
  </si>
  <si>
    <t>이연제약 진천공장의 B-C유에서 LNG로의 연료전환을 통한 온실가스 배출 감축사업</t>
    <phoneticPr fontId="2" type="noConversion"/>
  </si>
  <si>
    <t>이연제약(주)</t>
  </si>
  <si>
    <t>에이스침대 여주공장의 B-C유에서 도시가스(LNG)로 연료전환을 통한 온실가스 배출 감축사업</t>
    <phoneticPr fontId="2" type="noConversion"/>
  </si>
  <si>
    <t>(주)에이스침대중부공장</t>
  </si>
  <si>
    <t>에이스침대 중부공장의 B-C유에서 도시가스(LNG)로 연료전환을 통한 온실가스 배출 감축사업</t>
    <phoneticPr fontId="2" type="noConversion"/>
  </si>
  <si>
    <t>부일레미콘의 B-C유에서 도시가스(LNG)로 연료전환을 통한 온실가스 배출 감축사업</t>
    <phoneticPr fontId="2" type="noConversion"/>
  </si>
  <si>
    <t>(주)부일레미콘</t>
  </si>
  <si>
    <t>고효율 공기압축기 도입을 통한 온실가스 감축사업</t>
  </si>
  <si>
    <t>서울시 태양광 미니발전소 보급사업에 의한 온실가스 배출량 감축사업</t>
    <phoneticPr fontId="2" type="noConversion"/>
  </si>
  <si>
    <t>(주)동방전기에서의 가스절연개폐장치 검사용 SF6 회수․정제 및 재사용을 통한 SF6 감축사업</t>
    <phoneticPr fontId="2" type="noConversion"/>
  </si>
  <si>
    <t>한국전력공사</t>
  </si>
  <si>
    <t xml:space="preserve">제천 장락 주공 1단지 아파트 연료전환을 통한 온실가스 감축사업 </t>
    <phoneticPr fontId="2" type="noConversion"/>
  </si>
  <si>
    <t>한국토지주택공사</t>
  </si>
  <si>
    <t>외부사업 사업계획서에 대한 정보 비공개 신청을 철회합니다.</t>
    <phoneticPr fontId="2" type="noConversion"/>
  </si>
  <si>
    <t xml:space="preserve"> 부천 춘의단지 아파트 연료전환을 통한 온실가스 감축사업 </t>
    <phoneticPr fontId="2" type="noConversion"/>
  </si>
  <si>
    <t>서울 월계 주공1단지 아파트 연료전환을 통한 온실가스 감축사업</t>
    <phoneticPr fontId="2" type="noConversion"/>
  </si>
  <si>
    <t>서울 우면아파트 연료전환을 통한 온실가스 감축사업</t>
    <phoneticPr fontId="2" type="noConversion"/>
  </si>
  <si>
    <t>O</t>
  </si>
  <si>
    <t>서울 번동 주공 5단지 아파트 연료전환을 통한 온실가스 감축사업</t>
    <phoneticPr fontId="2" type="noConversion"/>
  </si>
  <si>
    <t>서울 번동 주공3단지 아파트연료전환을 통한 온실가스 감축사업</t>
    <phoneticPr fontId="2" type="noConversion"/>
  </si>
  <si>
    <t>서울 번동 주공2단지 아파트 연료전환을 통한 온실가스 감축사업</t>
    <phoneticPr fontId="2" type="noConversion"/>
  </si>
  <si>
    <t>광주 하남 주공 1차 아파트 연료전환을 통한 온실가스 감축사업</t>
    <phoneticPr fontId="2" type="noConversion"/>
  </si>
  <si>
    <t>광주 우산 주공 3단지 아파트 연료전환을 통한 온실가스 감축사업</t>
    <phoneticPr fontId="2" type="noConversion"/>
  </si>
  <si>
    <t>광주 오치 주공 1단지 아파트 연료전환을 통한 온실가스 감축사업</t>
    <phoneticPr fontId="2" type="noConversion"/>
  </si>
  <si>
    <t>광주 쌍촌 주공 아파트 연료전환을 통한 온실가스 감축사업</t>
    <phoneticPr fontId="2" type="noConversion"/>
  </si>
  <si>
    <t>광주 두암 주공 4단지 아파트 연료전환을 통한 온실가스 감축사업</t>
    <phoneticPr fontId="2" type="noConversion"/>
  </si>
  <si>
    <t>광주 두암 주공 2단지 아파트 연료전환을 통한 온실가스 감축사업</t>
    <phoneticPr fontId="2" type="noConversion"/>
  </si>
  <si>
    <t>광주 각화 주공아파트 연료전환을 통한 온실가스 감축사업</t>
    <phoneticPr fontId="2" type="noConversion"/>
  </si>
  <si>
    <t>동해천곡5관리소 온수보일러 연료전환(B-C유-&gt;LNG)을 통한 온실가스 배출 감축사업</t>
    <phoneticPr fontId="2" type="noConversion"/>
  </si>
  <si>
    <t>석사3관리소 온수보일러 연료전환(B-C유-&gt;LNG)을 통한 온실가스 배출 감축사업</t>
    <phoneticPr fontId="2" type="noConversion"/>
  </si>
  <si>
    <t>동서발전 당진 소수력 프로젝트</t>
    <phoneticPr fontId="2" type="noConversion"/>
  </si>
  <si>
    <t>한국동서발전 주식회사</t>
  </si>
  <si>
    <t>사업계획서 내 보안유지 필요부분 구체화 필요(업무상 비밀보호)</t>
    <phoneticPr fontId="2" type="noConversion"/>
  </si>
  <si>
    <t>부일화학의 B-C유에서 LNG로 연료전환을 통한 온실가스 배출 감축사업</t>
    <phoneticPr fontId="2" type="noConversion"/>
  </si>
  <si>
    <t>부일화학(주)</t>
  </si>
  <si>
    <t>사업계획서 내 보안유지 필요부분 구체화 필요(사업 정보 포함)</t>
    <phoneticPr fontId="2" type="noConversion"/>
  </si>
  <si>
    <t>사업명과 상이</t>
    <phoneticPr fontId="2" type="noConversion"/>
  </si>
  <si>
    <t>마니커 동두천지점의 B-C유에서 LNG로 연료전환을 통한 온실가스 배출 감축사업</t>
    <phoneticPr fontId="2" type="noConversion"/>
  </si>
  <si>
    <t>(주)마니커 동두천지점</t>
  </si>
  <si>
    <t>한국 경기도 지역의 천연가스 연료전환 번들링 사업</t>
    <phoneticPr fontId="2" type="noConversion"/>
  </si>
  <si>
    <t>(주)영진</t>
  </si>
  <si>
    <t>사업계획서 내 보안유지 필요부분 구체화 필요(개인 정보 보호)</t>
    <phoneticPr fontId="2" type="noConversion"/>
  </si>
  <si>
    <t>인제군 내린천요양원 태양광 발전설비 설치 및 자가 사용을 통한 온실가스 배출 감축사업</t>
  </si>
  <si>
    <t>인제군청</t>
  </si>
  <si>
    <t>인제군 실버홈 태양광 발전설비 설치 및 자가 사용을 통한 온실가스 배출 감축사업</t>
  </si>
  <si>
    <t>인제군 애향원 태양광 발전설비 설치 및 자가 사용을 통한 온실가스 배출 감축사업</t>
  </si>
  <si>
    <t>속초시 목우재터널 고효율 도로조명 교체를 통한 온실가스 배출감축 사업</t>
  </si>
  <si>
    <t>속초시청</t>
  </si>
  <si>
    <t>태림포장의 B-C유에서 LNG로 연료전환을 통한 온실가스 배출 감축사업</t>
    <phoneticPr fontId="2" type="noConversion"/>
  </si>
  <si>
    <t>태림포장</t>
  </si>
  <si>
    <t>사업계획서 내 보안유지 필요부분 구체화 필요(업체 개인 정보)</t>
    <phoneticPr fontId="2" type="noConversion"/>
  </si>
  <si>
    <t>2016년 서울시 건물형 미니발전소 설치 및 자가사용 묶음감축사업</t>
    <phoneticPr fontId="2" type="noConversion"/>
  </si>
  <si>
    <t>삼천리 도시가스 공급 권역의 연료전환을 통한 프로그램 감축사업</t>
    <phoneticPr fontId="2" type="noConversion"/>
  </si>
  <si>
    <t>해당 사유로 승인 가능여부 확인 필요(사유: 배출권에 대한 수익 배분 및 기타 세부 내용 비공개 신청) 
* 사업계획서 : 삼천리, 에코아이 업무 담당 및 배출권 수익 관련 언급되어 있음</t>
    <phoneticPr fontId="2" type="noConversion"/>
  </si>
  <si>
    <t>기타(배출권 수익 배분)</t>
    <phoneticPr fontId="2" type="noConversion"/>
  </si>
  <si>
    <t>2015년 건물형 태양광 미니발전소 설치 및 자가사용 사업</t>
  </si>
  <si>
    <t>황산공정 미활용 폐열 회수 및 공급을 통한 화석연료 사용 절감 및 온실가스 배출 감축사업</t>
    <phoneticPr fontId="2" type="noConversion"/>
  </si>
  <si>
    <t>엘에스니꼬 동제련 주식회사</t>
  </si>
  <si>
    <t>사업계획서 내 보안유지 필요부분 구체화 필요(고객사 영업 비밀)</t>
    <phoneticPr fontId="2" type="noConversion"/>
  </si>
  <si>
    <t>영미산업(주) 보일러 연료 BC유 및 부생연료1호를 LNG로의 전환을 통한 온실가스 감축사업</t>
    <phoneticPr fontId="2" type="noConversion"/>
  </si>
  <si>
    <t>영미산업(주)</t>
    <phoneticPr fontId="2" type="noConversion"/>
  </si>
  <si>
    <t>사업계획서 내 보안유지 필요부분 구체화 필요(보안이 필요한 생산시설 배치도와 기타 생산설비 사진 등이 다수 삽입)
* 사업계획서 내 식용유 생산공정 시설배치도 기재</t>
    <phoneticPr fontId="2" type="noConversion"/>
  </si>
  <si>
    <t>-</t>
  </si>
  <si>
    <t>양산시 공공시설 태양광발전 자가 사용에 의한 온실가스 배출 감축사업</t>
  </si>
  <si>
    <t>양산시</t>
  </si>
  <si>
    <t>양산시 주택 태양광발전 자가 사용에 의한 온실가스 배출 감축사업</t>
  </si>
  <si>
    <t>삼성전자 경기도 LED 보안등 조명 교체 묶음 감축사업</t>
    <phoneticPr fontId="2" type="noConversion"/>
  </si>
  <si>
    <t>삼성전자 주식회사</t>
  </si>
  <si>
    <t>㈜서대구에너지의 집단에너지 열공급시설에서 목질계 바이오매스 연료를 이용하여 생산된 열에너지 공급을 통한 수용가의 화석연료 사용량 절감사업</t>
    <phoneticPr fontId="2" type="noConversion"/>
  </si>
  <si>
    <t>주식회사 코리아카본매니지먼트</t>
  </si>
  <si>
    <t>케이디파워텍 폐열활용 발전</t>
  </si>
  <si>
    <t>(주)케이디파워텍</t>
  </si>
  <si>
    <t>영진글로벌(주) 열풍기의 연료전환(이온정제유-&gt;LNG)을 통한 온실가스 배출 감축사업</t>
    <phoneticPr fontId="2" type="noConversion"/>
  </si>
  <si>
    <t>영진글로벌 주식회사</t>
  </si>
  <si>
    <t>사업계획서 내 보안유지 필요부분 구체화 필요(영업 비밀)</t>
    <phoneticPr fontId="2" type="noConversion"/>
  </si>
  <si>
    <t>한국지역난방공사 대구지사 목질 바이오매스 열병합발전 프로젝트</t>
    <phoneticPr fontId="2" type="noConversion"/>
  </si>
  <si>
    <t>한국지역난방공사</t>
  </si>
  <si>
    <t>해당 사유로 승인 가능여부 확인 필요(사유: 시설 운영 실적 포함으로 비공개 신청)</t>
    <phoneticPr fontId="2" type="noConversion"/>
  </si>
  <si>
    <t>(주)크레아 서산지점에서 건조공정의 연료를 LPG에서 도시가스(LNG)로 전환하는 사업</t>
    <phoneticPr fontId="2" type="noConversion"/>
  </si>
  <si>
    <t>(주)크레아서산</t>
  </si>
  <si>
    <t>사업계획서 내 보안유지 필요부분 구체화 필요(기업정보 보안)</t>
    <phoneticPr fontId="2" type="noConversion"/>
  </si>
  <si>
    <r>
      <rPr>
        <sz val="10"/>
        <rFont val="맑은 고딕"/>
        <family val="2"/>
        <charset val="129"/>
      </rPr>
      <t>국내인증</t>
    </r>
    <r>
      <rPr>
        <sz val="10"/>
        <rFont val="Arial"/>
        <family val="2"/>
      </rPr>
      <t xml:space="preserve"> DB(</t>
    </r>
    <r>
      <rPr>
        <sz val="10"/>
        <rFont val="맑은 고딕"/>
        <family val="2"/>
        <charset val="129"/>
      </rPr>
      <t>참고용</t>
    </r>
    <r>
      <rPr>
        <sz val="10"/>
        <rFont val="Arial"/>
        <family val="2"/>
      </rPr>
      <t>)</t>
    </r>
    <phoneticPr fontId="2" type="noConversion"/>
  </si>
  <si>
    <t>검증</t>
    <phoneticPr fontId="2" type="noConversion"/>
  </si>
  <si>
    <t>유효기간</t>
    <phoneticPr fontId="2" type="noConversion"/>
  </si>
  <si>
    <t>모니터링차수</t>
    <phoneticPr fontId="2" type="noConversion"/>
  </si>
  <si>
    <t>차수</t>
    <phoneticPr fontId="2" type="noConversion"/>
  </si>
  <si>
    <t>모니터링 기간 시작일</t>
    <phoneticPr fontId="2" type="noConversion"/>
  </si>
  <si>
    <t>검토대상</t>
  </si>
  <si>
    <t>&lt;신청사유&gt;
본 외부사업의 사업계획서 상 비공개를 희망하는 부분 및 그 사유를 다음과 같이 기술함.
1.2. 사업의 위치 (1) 사업의 주소, 보안등 관리번호
  - 이 사업의 대상인 도로조명의 주소, 등번호는 중요한 정보이며, 그 목록 전체를 원
주시가 일반에게 공개할 의무는 없으며, 오남용될 가능성도 있어 원주시는 이 정보의
공개를 원하지 않음 
[근거: 공공기관의 정보공개에 관한 법률 제9조제1항제5호]
4. 모니터링 데이터 및 지표
 - 본 외부사업의 베이스라인 및 모니터링 방법 등이 원주시 고유의 특성을 반영하여 구체적으로 기술되어 있기 때문에 정보공개를 원하지 않음. 또한, 이 보고서를 작성하기 위하여 원주시가 오랜 기간 동안 시간과 노력과 예산을 투자하여 작성한 영구성과물이기 때문에 무상으로 이를 일반인에게 공개하는 것은 공평하지 못하며, 시장질서에도 바람직하지 않다고 사료되므로 원주시는 비공개를 요청함
[근거: 공공기관의 정보공개에 관한 법률 제9조제1항제5호,제7호]
&lt;1차 통보&gt;
∙ 「명세서 공개 심사위원회 구성 및 운영에 관한 규정」 [별표1]에 따라 비공개 신청사유를 하기와 같이 보완 요청 드립니다.
  - 모니터링보고서, 검증 보고서 내용 중 보안유지 필요 부분, 위치(page) 및 사유 구체화(증빙자료는 정보공개 대상 아님)
  - 필요 시 정보 비공개사유에 대한 증빙자료 제출 요청
∙ 단, 투명성 원칙에 따라 민감사항이 모니터링보고서, 검증 보고서 내 문서에 포함되지 않아도 되는 경우(필수 작성 항목이 아닌 경우) 해당 사항은 증빙자료로만 제출하고 본 비공개 신청건은 철회 신청해주시기 바랍니다.</t>
    <phoneticPr fontId="2" type="noConversion"/>
  </si>
  <si>
    <t>2015년 춘천시 도로조명 LED 교체를 통한 묶음 감축사업</t>
  </si>
  <si>
    <t>2015-10-30~2025-10-29</t>
  </si>
  <si>
    <t>1차 (2015-10-30~2015-10-30)</t>
  </si>
  <si>
    <t>2010-10-11~2020-10-10</t>
  </si>
  <si>
    <t>1차 (2010-10-11~2010-10-11)</t>
  </si>
  <si>
    <t>검토 기준 변경 전 승인 사업</t>
    <phoneticPr fontId="2" type="noConversion"/>
  </si>
  <si>
    <t>카프로 N2O 저감 사업</t>
    <phoneticPr fontId="2" type="noConversion"/>
  </si>
  <si>
    <t>주식회사 카프로</t>
  </si>
  <si>
    <t>2011-06-09~2021-06-08</t>
  </si>
  <si>
    <t>10차 (2021-01-01~2021-01-01)</t>
  </si>
  <si>
    <t>모니터링보고서 및 검증보고서 내 비공개 필요 부분 정확히 명시 필요(모니터링보고서 증빙자료는 정보공개 대상 아님)</t>
    <phoneticPr fontId="2" type="noConversion"/>
  </si>
  <si>
    <t>2012-12-19~2022-12-18</t>
  </si>
  <si>
    <t>2차 (2020-11-01~2020-11-01)</t>
  </si>
  <si>
    <t>11차 (2021-01-01~2021-01-01)</t>
  </si>
  <si>
    <t>반려 완료, 외부사업이 평가/인증 단계에서 반려</t>
    <phoneticPr fontId="2" type="noConversion"/>
  </si>
  <si>
    <t>(주)에이스침대중부공장</t>
    <phoneticPr fontId="2" type="noConversion"/>
  </si>
  <si>
    <t>2010-11-22~2020-11-21</t>
  </si>
  <si>
    <t>1차 (2010-11-22~2010-11-22)</t>
  </si>
  <si>
    <t>모니터링보고서 및 검증보고서 내 보안유지 필요부분 구체화 필요</t>
    <phoneticPr fontId="2" type="noConversion"/>
  </si>
  <si>
    <t>2011-01-22~2021-01-21</t>
  </si>
  <si>
    <t>1차 (2011-01-22~2011-01-22)</t>
  </si>
  <si>
    <t>2012-10-04~2022-10-03</t>
  </si>
  <si>
    <t>2차 (2020-07-01~2020-07-01)</t>
  </si>
  <si>
    <t>남부산업의 이온정제유에서 LNG로 연료전환을 통한 온실가스 배출 감축사업</t>
  </si>
  <si>
    <t>2013-01-29~2023-01-28</t>
  </si>
  <si>
    <t>1차 (2015-03-01~2015-03-01)</t>
  </si>
  <si>
    <t>모니터링보고서 및 검증보고서 내 보안유지 필요부분 구체화 필요</t>
  </si>
  <si>
    <t>동신산업 평택공장의 B-C유에서 LNG로 연료전환을 통한 온실가스 배출 감축사업</t>
  </si>
  <si>
    <t>2008-07-30~2018-07-29</t>
  </si>
  <si>
    <t>1차 (2010-05-21~2010-05-21)</t>
  </si>
  <si>
    <t>부천수지의 B-C유에서 도시가스(LNG)로 연료전환을 통한 온실가스 배출 감축사업</t>
  </si>
  <si>
    <t>(주)부천수지</t>
    <phoneticPr fontId="2" type="noConversion"/>
  </si>
  <si>
    <t>2011-08-08~2021-08-07</t>
  </si>
  <si>
    <t>1차 (2011-08-08~2011-08-08)</t>
  </si>
  <si>
    <t>모니터링보고서 내용 중 비공개 필요 부분 정확히 명시 필요(모니터링보고서 증빙자료는 정보공개 대상 아님)</t>
    <phoneticPr fontId="2" type="noConversion"/>
  </si>
  <si>
    <t>태림포장의 B-C유에서 LNG로 연료전환을 통한 온실가스 배출 감축사업</t>
  </si>
  <si>
    <t>태림포장(주)</t>
    <phoneticPr fontId="2" type="noConversion"/>
  </si>
  <si>
    <t>2008-07-14~2018-07-13</t>
  </si>
  <si>
    <t>1차 (2010-05-02~2010-05-02)</t>
  </si>
  <si>
    <t>(주)덕산의 신재 및 재생 드라이어의 B-C유에서 도시가스(LNG)로 연료전환을 통한 온실가스 배출 감축사업</t>
  </si>
  <si>
    <t>2020-01-22~2030-01-21</t>
  </si>
  <si>
    <t>1차 (2020-01-22~2020-01-22)</t>
  </si>
  <si>
    <t>대평산업개발의 정제유 및 B-C유에서 도시가스(LNG)로의 연료전환을 통한 온실가스 배출 감축사업</t>
  </si>
  <si>
    <t>(주)대평산업개발</t>
    <phoneticPr fontId="2" type="noConversion"/>
  </si>
  <si>
    <t>2019-02-01~2026-01-31</t>
  </si>
  <si>
    <t>1차 (2019-02-01~2019-02-01)</t>
  </si>
  <si>
    <t>덕산지에스의 부생연료유 2호에서 도시가스(LNG)로의 연료전환을 통한 온실가스 배출 감축사업</t>
  </si>
  <si>
    <t>(주)덕산지에스</t>
    <phoneticPr fontId="2" type="noConversion"/>
  </si>
  <si>
    <t>2018-12-17~2028-12-16</t>
  </si>
  <si>
    <t>1차 (2018-12-17~2018-12-17)</t>
  </si>
  <si>
    <t>2013-12-11~2023-12-10</t>
  </si>
  <si>
    <t>1차 (2013-12-11~2013-12-11)</t>
  </si>
  <si>
    <t>2008-04-01~2018-03-31</t>
  </si>
  <si>
    <t>1차 (2013-04-01~2013-04-01)</t>
  </si>
  <si>
    <t>금강 연료전환(B-C유-&gt;도시가스) 감축사업(C-002)</t>
    <phoneticPr fontId="2" type="noConversion"/>
  </si>
  <si>
    <t>(주)삼천리</t>
    <phoneticPr fontId="2" type="noConversion"/>
  </si>
  <si>
    <t>2019-07-31~2026-07-30</t>
  </si>
  <si>
    <t>1차 (2019-07-31~2019-07-31)</t>
  </si>
  <si>
    <t>모니터링보고서 및 검증보고서 내 보안유지 필요부분 구체화 필요(사유: 인증 실적 비공개)</t>
    <phoneticPr fontId="2" type="noConversion"/>
  </si>
  <si>
    <t>(주)부일레미콘</t>
    <phoneticPr fontId="2" type="noConversion"/>
  </si>
  <si>
    <t>2018-01-25~2028-01-24</t>
  </si>
  <si>
    <t>1차 (2018-01-25~2018-01-25)</t>
  </si>
  <si>
    <t>현대리바트의 부생연료 1호에서 LNG로 연료전환을 통한 온실가스 배출 감축사업</t>
  </si>
  <si>
    <t>2010-11-23~2020-11-22</t>
  </si>
  <si>
    <t>1차 (2010-11-23~2010-11-23)</t>
  </si>
  <si>
    <t>2008-05-15~2018-05-14</t>
  </si>
  <si>
    <t>1차 (2008-05-15~2008-05-15)</t>
  </si>
  <si>
    <t>태형기업(주) 양주사업장의 B-C유에서 도시가스(LNG)로 연료전환을 통한 온실가스(CO2) 배출 감축사업</t>
  </si>
  <si>
    <t>2011-03-30~2021-03-29</t>
  </si>
  <si>
    <t>1차 (2011-03-30~2011-03-30)</t>
  </si>
  <si>
    <t>덕성 인천사업장의 B-A유 및 B-C유에서 LNG로 연료전환을 통한 온실가스 배출 감축사업</t>
  </si>
  <si>
    <t>1차 (2012-12-19~2012-12-19)</t>
  </si>
  <si>
    <t>삼일이노팩의 B-C유에서 LNG로 연료전환을 통한 온실가스 배출 감축사업</t>
  </si>
  <si>
    <t>1차 (2014-10-01~2014-10-01)</t>
  </si>
  <si>
    <t>한미약품의 경유에서 LNG로 연료전환을 통한 온실가스 배출 감축사업</t>
  </si>
  <si>
    <t>2007-12-07~2017-12-06</t>
  </si>
  <si>
    <t>1차 (2010-04-21~2010-04-21)</t>
  </si>
  <si>
    <t>(주)대평의 연료전환 (B-B유 → LNG)에 의한 온실가스(CO2) 배출 감축사업</t>
  </si>
  <si>
    <t>(주)대평</t>
  </si>
  <si>
    <t>2013-11-01~2018-10-31</t>
  </si>
  <si>
    <t>1차 (2015-11-01~2015-11-01)</t>
  </si>
  <si>
    <t>마니커 동두천지점의 B-C유에서 LNG로 연료전환을 통한 온실가스 배출 감축사업</t>
  </si>
  <si>
    <t>2008-08-18~2018-08-17</t>
  </si>
  <si>
    <t>1차 (2008-08-18~2008-08-18)</t>
  </si>
  <si>
    <t>(주)한화 울산소재 질산공장 N2O감축 프로젝트</t>
  </si>
  <si>
    <t>주식회사 에코아이</t>
  </si>
  <si>
    <t>2014-06-27~2021-06-26</t>
  </si>
  <si>
    <t>3차 (2017-09-01~2017-09-01)</t>
  </si>
  <si>
    <t>부일화학의 B-C유에서 LNG로 연료전환을 통한 온실가스 배출 감축사업</t>
  </si>
  <si>
    <t>2013-06-26~2023-06-25</t>
  </si>
  <si>
    <t>1차 (2013-06-26~2013-06-26)</t>
  </si>
  <si>
    <t>신성금속 용해로 버너교체에 따른 설비 성능개선 및 연료전환을 통한 온실가스 감축사업</t>
    <phoneticPr fontId="2" type="noConversion"/>
  </si>
  <si>
    <t>(주)신성금속산업</t>
  </si>
  <si>
    <t>2015-07-01~2020-06-30</t>
  </si>
  <si>
    <t>1차 (2016-07-01~2016-07-01)</t>
  </si>
  <si>
    <t>서울금속공업의 정제유에서 LNG로 연료전환을 통한 온실가스 배출 감축사업</t>
  </si>
  <si>
    <t>2008-12-30~2018-12-29</t>
  </si>
  <si>
    <t>1차 (2010-05-01~2010-05-01)</t>
  </si>
  <si>
    <t>카프로 N2O 저감 사업</t>
  </si>
  <si>
    <t>6차 (2018-11-01~2018-11-01)</t>
  </si>
  <si>
    <t xml:space="preserve">카프로 N2O 저감 사업 </t>
  </si>
  <si>
    <t>주식회사 효성</t>
  </si>
  <si>
    <t>15차 (2018-11-01~2018-11-01)</t>
  </si>
  <si>
    <t>덕성 수원사업장의 B-A유에서 LNG로 연료전환을 통한 온실가스 배출 감축사업</t>
  </si>
  <si>
    <t>2008-10-20~2018-10-19</t>
  </si>
  <si>
    <t>1차 (2008-10-20~2008-10-20)</t>
  </si>
  <si>
    <t>시화호 조력발전 사업</t>
    <phoneticPr fontId="2" type="noConversion"/>
  </si>
  <si>
    <t>2018-07-01~2025-06-30</t>
  </si>
  <si>
    <t>1차 (2018-07-01~2018-07-01)</t>
  </si>
  <si>
    <t>부옥물산의 B-C유에서 LNG로 연료전환을 통한 온실가스 배출 감축사업</t>
  </si>
  <si>
    <t>2012-07-18~2022-07-17</t>
  </si>
  <si>
    <t>1차 (2012-07-18~2012-07-18)</t>
  </si>
  <si>
    <t>한청판지 보일러 버너의 연료전환 (B-C유 → LNG)을 통한 온실가스 감축사업</t>
  </si>
  <si>
    <t>(주)한청판지</t>
  </si>
  <si>
    <t>2013-10-01~2018-09-30</t>
  </si>
  <si>
    <t>1차 (2015-10-01~2015-10-01)</t>
  </si>
  <si>
    <t>(주)한국요업 소성로 미활용에너지 회수를 통한 온실가스 감축사업</t>
    <phoneticPr fontId="2" type="noConversion"/>
  </si>
  <si>
    <t>한국요업주식회사</t>
  </si>
  <si>
    <t>2014-01-01~2018-12-31</t>
  </si>
  <si>
    <t>1차 (2014-01-01~2014-01-01)</t>
  </si>
  <si>
    <t>피피이씨의령 두부공장 목재펠릿 연료 전환을 통한 온실가스 감축사업</t>
  </si>
  <si>
    <t>주식회사 피피이씨의령</t>
  </si>
  <si>
    <t>2015-10-01~2020-09-30</t>
  </si>
  <si>
    <t>풀무원 음성 두부공장 목재펠릿 연료 전환을 통한 온실가스 감축사업</t>
  </si>
  <si>
    <t>풀무원식품 주식회사</t>
  </si>
  <si>
    <t>2013-09-01~2018-08-31</t>
  </si>
  <si>
    <t>1차 (2015-09-01~2015-09-01)</t>
  </si>
  <si>
    <t>영광아스콘(주) 버너연료를 B-C유 에서 LNG로 연료 전환 하는 온실가스 감축사업</t>
  </si>
  <si>
    <t>영광아스콘(주)</t>
  </si>
  <si>
    <t>2012-06-01~2017-05-31</t>
  </si>
  <si>
    <t>1차 (2016-06-01~2016-06-01)</t>
  </si>
  <si>
    <t>신일산업의 보일러 연료교체(LNG-&gt;목재펠릿)을 통한 온실가스 감축사업</t>
    <phoneticPr fontId="2" type="noConversion"/>
  </si>
  <si>
    <t>신일산업(주)</t>
    <phoneticPr fontId="2" type="noConversion"/>
  </si>
  <si>
    <t>2015-05-01~2020-04-30</t>
  </si>
  <si>
    <t>1차 (2016-05-01~2016-05-01)</t>
  </si>
  <si>
    <t>신원아이엔티 버너교체 연료전환(B-C유 → LPG)을 통한 온실가스 감축 사업</t>
  </si>
  <si>
    <t>신원아이엔티</t>
  </si>
  <si>
    <t>2016-08-01~2021-07-31</t>
  </si>
  <si>
    <t>1차 (2016-08-01~2016-08-01)</t>
  </si>
  <si>
    <t>에코시안_조혜민</t>
    <phoneticPr fontId="2" type="noConversion"/>
  </si>
  <si>
    <t>신명염색 버너교체 연료전환(B-C유 → LPG)을 통한 온실가스 감축 사업</t>
  </si>
  <si>
    <t>신명염색(주)</t>
  </si>
  <si>
    <t>2016-11-01~2021-10-31</t>
  </si>
  <si>
    <t>1차 (2016-11-01~2016-11-01)</t>
  </si>
  <si>
    <t>세흥 목재펠릿 보일러 설치를 통한 온실가스 감축사업</t>
  </si>
  <si>
    <t>(주)세흥</t>
  </si>
  <si>
    <t>2014-04-01~2019-03-31</t>
  </si>
  <si>
    <t xml:space="preserve"> 삼두염색(주) 보일러 연료전환(LNG → 목재펠릿)을 통한 온실가스(CO2) 감축사업</t>
  </si>
  <si>
    <t>삼두염색(주)</t>
  </si>
  <si>
    <t>2014-03-01~2019-02-28</t>
  </si>
  <si>
    <t>삼광에프엔씨 목재펠릿 연료 전환을 통한 온실가스 감축사업</t>
  </si>
  <si>
    <t>(주)삼광에프엔씨</t>
  </si>
  <si>
    <t>2014-09-01~2019-08-31</t>
  </si>
  <si>
    <t>1차 (2016-09-01~2016-09-01)</t>
  </si>
  <si>
    <t>동양제지공업 보일러 연료 전환([B-C유+정제유]→LNG) 온실가스 감축사업</t>
  </si>
  <si>
    <t>동양제지공업(주)</t>
  </si>
  <si>
    <t>2013-01-01~2017-12-31</t>
  </si>
  <si>
    <t>1차 (2015-07-01~2015-07-01)</t>
  </si>
  <si>
    <t>동보피엔티 목재펠릿 연료 전환을 통한 온실가스 감축사업</t>
  </si>
  <si>
    <t>[주]동보피엔티</t>
  </si>
  <si>
    <t>2014-02-01~2019-01-31</t>
  </si>
  <si>
    <t>1차 (2016-02-01~2016-02-01)</t>
  </si>
  <si>
    <t>경림산업(주) 제주사업장 B-B유에서 목재펠릿으로 연료 전환을 통한 온실가스 감축사업</t>
  </si>
  <si>
    <t>경림산업(주)</t>
  </si>
  <si>
    <t>(주)우리섬유 버너교체 연료전환(경유, B-C유 → LPG)을 통한 온실가스 감축 사업</t>
  </si>
  <si>
    <t>우리섬유</t>
  </si>
  <si>
    <t>2016-10-01~2021-09-30</t>
  </si>
  <si>
    <t>1차 (2016-10-01~2016-10-01)</t>
  </si>
  <si>
    <t>(주)와이엠 프로폴의 보일러 연료전환 (B-C유 → LNG)에 의한 온실가스(CO2) 배출 감축사업</t>
  </si>
  <si>
    <t>(주)와이엠프로폴</t>
  </si>
  <si>
    <t>2013-07-01~2018-06-30</t>
  </si>
  <si>
    <t>1차 (2013-07-01~2013-07-01)</t>
  </si>
  <si>
    <t>(주)에이치에스아쿠아피드 밀양사업장 B-C유에서 목재펠릿으로 연료전환을 통한 온실가스 감축사업</t>
  </si>
  <si>
    <t>(주)에이치에스아쿠아피드</t>
  </si>
  <si>
    <t>2014-06-01~2019-05-31</t>
  </si>
  <si>
    <t>성창 버너 연료전환을 통한 온실가스 (CO2) 감축사업</t>
  </si>
  <si>
    <t>(주)성창</t>
  </si>
  <si>
    <t>경보판지공업의 연료전환을 통한 온실가스 감축사업</t>
  </si>
  <si>
    <t>경보판지공업[주]</t>
  </si>
  <si>
    <t>한일섬유  건조공정 연료교체 KVER사업</t>
  </si>
  <si>
    <t>(주)한일섬유</t>
  </si>
  <si>
    <t>2011-09-01~2016-08-31</t>
  </si>
  <si>
    <t>팜스코 스팀보일러의 연료교체를 통한 온실가스 감축사업</t>
  </si>
  <si>
    <t>(주)팜스코</t>
  </si>
  <si>
    <t>2012-08-01~2017-07-31</t>
  </si>
  <si>
    <t>1차 (2014-08-01~2014-08-01)</t>
  </si>
  <si>
    <t>중앙아스콘(주) 버너연료를 B-C유 에서 LNG로 연료 전환 하는 온실가스 감축사업</t>
  </si>
  <si>
    <t>소원아스콘(주)</t>
  </si>
  <si>
    <t>2015-04-01~2020-03-31</t>
  </si>
  <si>
    <t>1차 (2016-04-01~2016-04-01)</t>
  </si>
  <si>
    <t>폴린트컴포지트코리아 연료교체를 통한 온실가스 배출감축사업</t>
  </si>
  <si>
    <t>폴린트컴포지트코리아 주식회사</t>
  </si>
  <si>
    <t>2012-10-01~2017-09-30</t>
  </si>
  <si>
    <t>㈜태형기업 화성 공장 아스콘 생산 시 연료 B-C유에서 LNG로의 연료전환을 통한 온실가스 감축사업</t>
  </si>
  <si>
    <t>태형기업(주) 본점</t>
  </si>
  <si>
    <t>2012-04-01~2017-03-31</t>
  </si>
  <si>
    <t>케이비에프 보일러의 연료전환(부생연료2호-&gt;LPG)을 통한 온실가스 감축 사업</t>
    <phoneticPr fontId="2" type="noConversion"/>
  </si>
  <si>
    <t>케이비에프(주)</t>
  </si>
  <si>
    <t>2013-12-10~2018-12-09</t>
  </si>
  <si>
    <t>1차 (2016-06-10~2016-06-10)</t>
  </si>
  <si>
    <t>우일산업 청양공장 목재펠릿 연료 전환(부생연료 2호-&gt; 목재펠릿)을 통한 온실가스 감축사업</t>
    <phoneticPr fontId="2" type="noConversion"/>
  </si>
  <si>
    <t>우일산업(주)</t>
  </si>
  <si>
    <t>2014-07-01~2019-06-30</t>
  </si>
  <si>
    <t>신화콘크리트의 목재펠릿 연료전환(B-C유-&gt;목재펠릿)을 통한 온실가스 감축사업</t>
    <phoneticPr fontId="2" type="noConversion"/>
  </si>
  <si>
    <t>(주)신화콘크리트</t>
  </si>
  <si>
    <t>2014-11-01~2019-10-31</t>
  </si>
  <si>
    <t>승민섬유 보일러 버너의 연료전환(B-C → LNG)을 통한 온실가스 감축사업</t>
  </si>
  <si>
    <t>승민섬유</t>
  </si>
  <si>
    <t>2014-08-01~2019-07-31</t>
  </si>
  <si>
    <t>에코시안_기샛별</t>
    <phoneticPr fontId="2" type="noConversion"/>
  </si>
  <si>
    <t>세창이피에스 김포공장 목재펠릿 연료 전환(LNG→목재펠릿)을 통한 온실가스 감축사업</t>
  </si>
  <si>
    <t>세창이피에스[주]</t>
  </si>
  <si>
    <t>1차 (2016-01-01~2016-01-01)</t>
  </si>
  <si>
    <t>(주)세광케미칼김포사업장 정제유 및 벙커C유에서 목재펠릿 연료전환을 통한 온실가스 감축사업</t>
  </si>
  <si>
    <t>[주]세광케미칼</t>
  </si>
  <si>
    <t>2014-10-01~2019-09-30</t>
  </si>
  <si>
    <t>성원산업사 열매체보일러 버너교체를 통한 연료전환(B-C유 → LNG) 온실가스 배출 감축 사업   </t>
  </si>
  <si>
    <t>성원산업사</t>
  </si>
  <si>
    <t>2013-03-19~2018-03-18</t>
  </si>
  <si>
    <t>폐열스팀으로 기존의 LNG 및 B-C유 사용 생산스팀을 대체하여 온실가스 배출을 감축하는 사업</t>
  </si>
  <si>
    <t>서진섬유(주)</t>
  </si>
  <si>
    <t>한탈L&amp;C의 보일러 연료 교체(LPG-&gt;목재펠릿)을 통한 온실가스 감축사업</t>
    <phoneticPr fontId="2" type="noConversion"/>
  </si>
  <si>
    <t>(주)한탈L&amp;C</t>
    <phoneticPr fontId="2" type="noConversion"/>
  </si>
  <si>
    <t>폐열스팀으로 LNG 스팀보일러 생산스팀을 대체하여 CO2를 감축하는 사업</t>
  </si>
  <si>
    <t>명신섬유공업(주)</t>
  </si>
  <si>
    <t>2012-05-01~2017-04-30</t>
  </si>
  <si>
    <t>동호칼슘(주)의 보일러 연료전환(벙커C유-&gt;LNG)을 통한 온실가스 배출 감축사업</t>
  </si>
  <si>
    <t>동호칼슘(주)</t>
  </si>
  <si>
    <t>2011-11-01~2016-10-31</t>
  </si>
  <si>
    <t>동원유지 목재펠릿 연료 전환을 통한 온실가스 감축사업</t>
  </si>
  <si>
    <t>동원유지</t>
  </si>
  <si>
    <t>도형아스콘 버너 연료전환을 통한 온실가스 감축사업</t>
  </si>
  <si>
    <t>유한회사 도형</t>
  </si>
  <si>
    <t>대흥산업 열매체 보일러의 연료교체(B-C유→LNG)를 통한 온실가스(CO2) 배출 감축사업</t>
  </si>
  <si>
    <t>대흥산업</t>
  </si>
  <si>
    <t>2012-02-01~2017-01-31</t>
  </si>
  <si>
    <t>대동EPS의 보일러 교체(B-C유 -&gt; 목재펠릿보일러)를 통한 온실가스 감축사업</t>
    <phoneticPr fontId="2" type="noConversion"/>
  </si>
  <si>
    <t>대동EPS</t>
  </si>
  <si>
    <t>대경화학 증기재압축장치 등(B-C유를 LNG로 연료전환) 설치를 통한 온실가스 감축사업</t>
  </si>
  <si>
    <t>(주)대경화학</t>
  </si>
  <si>
    <t>㈜태호화학 논산사업장 B-C유에서 LPG로 연료 전환을 통한 온실가스 감축사업</t>
  </si>
  <si>
    <t>(주)태호화학</t>
  </si>
  <si>
    <t>크린멤버스의 목재펠릿 연료전환(LPG-&gt;목재펠릿)을 통한 온실가스 감축사업</t>
    <phoneticPr fontId="2" type="noConversion"/>
  </si>
  <si>
    <t>(주)크린멤버스</t>
    <phoneticPr fontId="2" type="noConversion"/>
  </si>
  <si>
    <t>2015-01-01~2019-12-31</t>
  </si>
  <si>
    <t>케이티세라믹 당진사업장 소성로 및 드라이어의 연료교체(LPG-&gt;LNG)를 통한 온실가스 배출 감축사업</t>
    <phoneticPr fontId="2" type="noConversion"/>
  </si>
  <si>
    <t>경남모직(주)케이티세라믹사업부 당진지점</t>
  </si>
  <si>
    <t>1차 (2015-06-01~2015-06-01)</t>
  </si>
  <si>
    <t>(주)산하의 아스콘 제조 사업장의 버너연료를 B-C유에서 LNG로 연료 전환하는 온실가스 감축사업</t>
  </si>
  <si>
    <t>(주)산하</t>
  </si>
  <si>
    <t>케이티세라믹 예산사업장 소성로 및 드라이어의 연료교체(LPG-LNG)을 통한 온실가스 배출 감축사업</t>
  </si>
  <si>
    <t>경남모직(주)케이티세라믹사업부 예산지점</t>
  </si>
  <si>
    <t>2013-04-01~2018-03-31</t>
  </si>
  <si>
    <t>미활용열을 회수하는 사업</t>
  </si>
  <si>
    <t>(주)세왕섬유</t>
  </si>
  <si>
    <t>2015-08-01~2020-07-31</t>
  </si>
  <si>
    <t>1차 (2015-08-01~2015-08-01)</t>
  </si>
  <si>
    <t>㈜ 상산쎄라믹 버너 연료전환(B-C유-LNG)를 통한 온실가스 감축사업</t>
  </si>
  <si>
    <t>(주)상산쎄라믹</t>
  </si>
  <si>
    <t>동원유지 보일러 연료 전환(B-C유→목재펠릿)을 통한 온실가스 감축사업</t>
  </si>
  <si>
    <t>[자]동원유지</t>
  </si>
  <si>
    <t>금산공영(합) 아스콘 드라이어 버너 연료전환(B-C유 → LPG)을 통한 온실가스(CO2) 감축사업</t>
  </si>
  <si>
    <t>금산공영(합)</t>
  </si>
  <si>
    <t>한화제약(주) 스팀보일러 버너 연료전환(부생연료유 1호 → LPG)을 통한 온실가스(CO2) 감축사업</t>
  </si>
  <si>
    <t>한화제약(주)</t>
  </si>
  <si>
    <t>보일러 연료전환(벙커C유 및 보일러 등유 -&gt; LNG)을 통한 온실가스(CO2) 배출 감축 사업</t>
    <phoneticPr fontId="2" type="noConversion"/>
  </si>
  <si>
    <t>(주)진유원</t>
  </si>
  <si>
    <t>2011-06-01~2016-05-31</t>
  </si>
  <si>
    <t>1차 (2014-06-01~2014-06-01)</t>
  </si>
  <si>
    <t>휴켐스 질산공장 N2O 감축사업(휴켐스 주식회사의 질산 공장 세곡에서 tail gas에 포한된 아산화질소를 촉매를 사용하여 제거하는 프로젝트)</t>
  </si>
  <si>
    <t>2014-01-22~2021-01-21</t>
  </si>
  <si>
    <t>14차 (2019-02-17~2019-02-17)</t>
  </si>
  <si>
    <t>산청토기와 버너교체 연료전환(c9+,LPG → LNG)를 통한 온실가스(CO2) 감축사업</t>
  </si>
  <si>
    <t>(주)산청토기와</t>
  </si>
  <si>
    <t>정암산업 버너 교체를 통한 연료전환 사업 (콘크리트 파일 생산)</t>
  </si>
  <si>
    <t>정암산업(주)</t>
  </si>
  <si>
    <t>정암산업 버너 교체를 통한 연료전환 사업 (아스콘 생산)</t>
  </si>
  <si>
    <t>7차 (2017-11-01~2017-11-01)</t>
  </si>
  <si>
    <t>한국유에스지보랄 소성공정 연료전환(B-C유에서 LNG)을 통한 온실가스 감축사업</t>
  </si>
  <si>
    <t>크나우프석고보드 주식회사</t>
  </si>
  <si>
    <t>2012-09-01~2017-08-31</t>
  </si>
  <si>
    <t>청우테크 반사로 버너(정제유, LNG)에서 순산소-LNG버너로의 설비 성능개선을 통한 온실가스 감축 사업</t>
  </si>
  <si>
    <t>(주)청우테크</t>
  </si>
  <si>
    <t>성암 스팀보일러 연료교체(B-C유 -&gt; LNG)를 통한 온실가스 배출 감축사업</t>
    <phoneticPr fontId="2" type="noConversion"/>
  </si>
  <si>
    <t>주식회사 성암</t>
    <phoneticPr fontId="2" type="noConversion"/>
  </si>
  <si>
    <t>2012-12-01~2017-11-30</t>
  </si>
  <si>
    <t>1차 (2015-12-01~2015-12-01)</t>
  </si>
  <si>
    <t>성암아스콘 건조로 연료교체(B-C유 -&gt; LNG)를 통한 온실가스 배출 감축사업</t>
    <phoneticPr fontId="2" type="noConversion"/>
  </si>
  <si>
    <t>(주)성암아스콘</t>
    <phoneticPr fontId="2" type="noConversion"/>
  </si>
  <si>
    <t>2012-11-01~2017-10-31</t>
  </si>
  <si>
    <t>KECM_임하진</t>
    <phoneticPr fontId="2" type="noConversion"/>
  </si>
  <si>
    <t>삼화판지 보일러의 연료전환 (B-C유→LNG)를 통한 온실가스 감축사업</t>
  </si>
  <si>
    <t>(주)삼화판지</t>
  </si>
  <si>
    <t>남양아스콘(주) 버너연료를 B-C유에서 LNG로 연료 전환 하는 온실가스감축사업</t>
  </si>
  <si>
    <t>우리아스콘(주)</t>
  </si>
  <si>
    <t>2015-03-01~2020-02-29</t>
  </si>
  <si>
    <t>1차 (2016-03-01~2016-03-01)</t>
  </si>
  <si>
    <t>가열드라이어 버너 연료전환(벙커C유 및 이온정제유 → LNG)을 통한 온실가스(CO2) 배출 감축사업</t>
  </si>
  <si>
    <t>(주)신성아스콘</t>
  </si>
  <si>
    <t>IS동서 청양 보일러 연료전환(B-C유→LNG)을 통한 온실가스 감축 사업</t>
  </si>
  <si>
    <t>아이에스동서(주)</t>
  </si>
  <si>
    <t>삼원의 스팀보일러 연료교체를 통한 온실가스 감축사업</t>
  </si>
  <si>
    <t>(주)삼원</t>
  </si>
  <si>
    <t>2012-01-01~2016-12-31</t>
  </si>
  <si>
    <t xml:space="preserve"> ㈜한화 울산소재 질산공장 N2O 감축 프로젝트</t>
  </si>
  <si>
    <t>(주)한화</t>
  </si>
  <si>
    <t>3차 (2016-08-27~2016-08-27)</t>
  </si>
  <si>
    <t>해당 사유로 승인 가능여부 확인 필요(사유: 질산공정 영업 비밀 내용이 반영되어 있어 비공개 신청)</t>
    <phoneticPr fontId="2" type="noConversion"/>
  </si>
  <si>
    <t>신안포장산업 주식회사 연료전환 (정제유 -&gt;도시가스) 감축사업</t>
  </si>
  <si>
    <t>신안포장산업(주)</t>
  </si>
  <si>
    <t>2008-07-11~2018-07-10</t>
  </si>
  <si>
    <t>1차 (2008-07-11~2008-07-11)</t>
  </si>
  <si>
    <t>보완 요청 필요(사유: 사업자 개인정보로 인해 비공개 신청)</t>
    <phoneticPr fontId="2" type="noConversion"/>
  </si>
  <si>
    <t>팜스코 중부공장 연료전환 (B-C유 &gt;도시가스) 감축사업</t>
  </si>
  <si>
    <t>2008-12-17~2018-12-16</t>
  </si>
  <si>
    <t>1차 (2008-12-17~2008-12-17)</t>
  </si>
  <si>
    <t>홍익콘크리트산업 연료전환(B-C유-&gt;도시가스) 감축사업(C-001)</t>
    <phoneticPr fontId="2" type="noConversion"/>
  </si>
  <si>
    <t>2011-08-17~2021-08-16</t>
  </si>
  <si>
    <t>1차 (2011-08-17~2011-08-17)</t>
  </si>
  <si>
    <t>모니터링보고서 및 검증보고서 내 보안유지 필요부분 구체화 필요(사유: 사업자 개인정보로 인해 비공개 신청)</t>
    <phoneticPr fontId="2" type="noConversion"/>
  </si>
  <si>
    <t>삼화페인트공업 주식회사 연료전환 (B-C유 → 도시가스) 감축사업</t>
  </si>
  <si>
    <t>삼화페인트공업(주)</t>
  </si>
  <si>
    <t>2008-12-04~2018-12-03</t>
  </si>
  <si>
    <t>1차 (2008-12-04~2008-12-04)</t>
  </si>
  <si>
    <t>선호피엔에스 연료전환 (B-B유 -&gt; 도시가스) 감축사업</t>
  </si>
  <si>
    <t>선호피엔에스</t>
  </si>
  <si>
    <t>2007-02-13~2017-02-12</t>
  </si>
  <si>
    <t>1차 (2007-02-13~2007-02-13)</t>
  </si>
  <si>
    <t>동인신철공업 주식회사 연료전환 (B-C유 -&gt; 도시가스) 감축사업</t>
  </si>
  <si>
    <t>동인신철공업(주)</t>
  </si>
  <si>
    <t>2008-03-20~2018-03-19</t>
  </si>
  <si>
    <t>1차 (2008-03-20~2008-03-20)</t>
  </si>
  <si>
    <t>영덕물산 연료전환(B-C유-&gt; 도시가스) 감축사업</t>
    <phoneticPr fontId="2" type="noConversion"/>
  </si>
  <si>
    <t>영덕산업(주)</t>
    <phoneticPr fontId="2" type="noConversion"/>
  </si>
  <si>
    <t>2007-09-10~2014-12-24</t>
  </si>
  <si>
    <t>1차 (2007-09-10~2007-09-10)</t>
  </si>
  <si>
    <t>2008-12-23~2018-12-22</t>
  </si>
  <si>
    <t>모니터링보고서 및 검증보고서에 대한 정보 비공개 신청을 철회합니다.</t>
    <phoneticPr fontId="2" type="noConversion"/>
  </si>
  <si>
    <t>2008-03-01~2018-02-28</t>
  </si>
  <si>
    <t>서울 우면아파트 연료전환을 통한 온실가스 감축사업</t>
  </si>
  <si>
    <t>2007-09-11~2017-09-10</t>
  </si>
  <si>
    <t>서울 번동 주공 5단지 아파트 연료전환을 통한 온실가스 감축사업</t>
  </si>
  <si>
    <t>2008-02-29~2018-02-28</t>
  </si>
  <si>
    <t>서울 번동 주공3단지 아파트연료전환을 통한 온실가스 감축사업</t>
  </si>
  <si>
    <t>서울 번동 주공2단지 아파트 연료전환을 통한 온실가스 감축사업</t>
  </si>
  <si>
    <t>2008-03-03~2018-03-02</t>
  </si>
  <si>
    <t xml:space="preserve"> 부천 춘의단지 아파트 연료전환을 통한 온실가스 감축사업 </t>
  </si>
  <si>
    <t>2009-09-30~2019-09-29</t>
  </si>
  <si>
    <t>광주 하남 주공 1차 아파트 연료전환을 통한 온실가스 감축사업</t>
  </si>
  <si>
    <t>2011-09-02~2018-09-01</t>
  </si>
  <si>
    <t>1차 (2011-09-02~2011-09-02)</t>
  </si>
  <si>
    <t>광주 우산 주공 3단지 아파트 연료전환을 통한 온실가스 감축사업</t>
  </si>
  <si>
    <t>2011-09-01~2018-08-31</t>
  </si>
  <si>
    <t>1차 (2011-09-01~2011-09-01)</t>
  </si>
  <si>
    <t>광주 오치 주공 1단지 아파트 연료전환을 통한 온실가스 감축사업</t>
  </si>
  <si>
    <t>2011-08-18~2018-08-17</t>
  </si>
  <si>
    <t>1차 (2011-08-18~2011-08-18)</t>
  </si>
  <si>
    <t>광주 쌍촌 주공 아파트 연료전환을 통한 온실가스 감축사업</t>
  </si>
  <si>
    <t>광주 두암 주공 4단지 아파트 연료전환을 통한 온실가스 감축사업</t>
  </si>
  <si>
    <t>광주 두암 주공 2단지 아파트 연료전환을 통한 온실가스 감축사업</t>
  </si>
  <si>
    <t>광주 각화 주공아파트 연료전환을 통한 온실가스 감축사업</t>
  </si>
  <si>
    <t>동서발전 당진 소수력 프로젝트</t>
  </si>
  <si>
    <t>2010-01-01~2019-12-31</t>
  </si>
  <si>
    <t>1차 (2010-01-01~2010-01-01)</t>
  </si>
  <si>
    <t>보완 요청 필요(사유 : 업무상 비밀보호)</t>
    <phoneticPr fontId="2" type="noConversion"/>
  </si>
  <si>
    <t>LG 솔라에너지 태안 태양광발전소 사업</t>
  </si>
  <si>
    <t>(주)서브원</t>
    <phoneticPr fontId="2" type="noConversion"/>
  </si>
  <si>
    <t>2010-12-09~2017-12-08</t>
  </si>
  <si>
    <t>1차 (2010-12-09~2010-12-09)</t>
  </si>
  <si>
    <t xml:space="preserve">해당 사유로 승인 가능여부 확인 필요(사유: 발전소 설비 및 관리 세부 정보로 인해 비공개 신청)
* 발전설비 프로세스 </t>
    <phoneticPr fontId="2" type="noConversion"/>
  </si>
  <si>
    <t>처리상태</t>
    <phoneticPr fontId="2" type="noConversion"/>
  </si>
  <si>
    <t>아프리카 고효율 쿡스토브 보급 PoA 사업 : CPA0010(케냐)</t>
  </si>
  <si>
    <t>씨이알피디(주)</t>
  </si>
  <si>
    <t>2022-08-16</t>
  </si>
  <si>
    <t>산업통상자원부</t>
  </si>
  <si>
    <t>2022-09-05</t>
  </si>
  <si>
    <t>아프리카 고효율 쿡스토브 보급 PoA 사업 : CPA0009(케냐)</t>
  </si>
  <si>
    <t>2022-09-06</t>
  </si>
  <si>
    <t>2022-09-14</t>
  </si>
  <si>
    <t>아프리카 고효율 쿡스토브 보급 PoA 사업 : CPA0008(케냐)</t>
  </si>
  <si>
    <t>아프리카 고효율 쿡스토브 보급 PoA 사업 : CPA 00012(나이지리아)(한국 지원)</t>
  </si>
  <si>
    <t>아프리카 고효율 쿡스토브 보급 PoA 사업 : CPA 00011(나이지리아)(한국 지원)</t>
  </si>
  <si>
    <t>아프리카 고효율 쿡스토브 보급 PoA 사업 : CPA 00010(나이지리아)(한국 지원)</t>
  </si>
  <si>
    <t>아프리카 고효율 쿡스토브 보급 PoA 사업 : CPA 00009(가나)(한국 지원)</t>
  </si>
  <si>
    <t>아프리카 고효율 쿡스토브 보급 PoA 사업 : CPA 00008(가나)(한국 지원)</t>
  </si>
  <si>
    <t>아프리카 고효율 쿡스토브 보급 PoA 사업 : CPA 00007(가나)(한국 지원)</t>
  </si>
  <si>
    <t>인도 청정에너지 기기 보급 사업 (PoA 9181-CPA 22)</t>
    <phoneticPr fontId="2" type="noConversion"/>
  </si>
  <si>
    <t>클리어스카이파트너스</t>
  </si>
  <si>
    <t>2020-12-10</t>
  </si>
  <si>
    <t>2022-10-19</t>
  </si>
  <si>
    <t>보완 요청 필요(사유: CPA 30번 사유와 동일)
	(CSP 보완3차) 최종사용자 소유 운영 입증 서류 (Verification)에는 개인정보가 포함되어 있으므로 비공개 부탁드립니다.
(CSP) PoA 9181 CPA19-30 사업계획서_2020.12에는 영업기밀사항등이 포함되어 있으므로 비공개 부탁드립니다.
* 승인가능하나, 신청서 오류로 보완요청 필요</t>
    <phoneticPr fontId="2" type="noConversion"/>
  </si>
  <si>
    <t>업체정보보호(업무상 비밀)</t>
  </si>
  <si>
    <t>인도 청정에너지 기기 보급 사업 (PoA 9181-CPA 20)</t>
  </si>
  <si>
    <t>보완 요청 필요(CPA 22번 사유와 동일)</t>
    <phoneticPr fontId="2" type="noConversion"/>
  </si>
  <si>
    <t>인도 청정에너지 기기 보급 사업 (PoA 9181-CPA 19)</t>
  </si>
  <si>
    <t>인도 청정에너지 기기 보급 사업 (PoA 9181-CPA 23)</t>
  </si>
  <si>
    <t>인도 청정에너지 기기 보급 사업 (PoA 9181-CPA 21)</t>
  </si>
  <si>
    <t>인도 청정에너지 기기 보급 사업 (PoA 9181-CPA 24)</t>
  </si>
  <si>
    <t>보완 요청 필요(CPA 30번 사유와 동일)</t>
    <phoneticPr fontId="2" type="noConversion"/>
  </si>
  <si>
    <t>인도 청정에너지 기기 보급 사업 (PoA 9181-CPA 25)</t>
  </si>
  <si>
    <t>인도 청정에너지 기기 보급 사업 (PoA 9181-CPA 26)</t>
  </si>
  <si>
    <t>인도 청정에너지 기기 보급 사업 (PoA 9181-CPA 27)</t>
    <phoneticPr fontId="2" type="noConversion"/>
  </si>
  <si>
    <t>인도 청정에너지 기기 보급 사업 (PoA 9181-CPA 28)</t>
  </si>
  <si>
    <t>인도 청정에너지 기기 보급 사업 (PoA 9181-CPA 29)</t>
  </si>
  <si>
    <t>인도 청정에너지 기기 보급 사업 (PoA 9181-CPA 30)</t>
    <phoneticPr fontId="2" type="noConversion"/>
  </si>
  <si>
    <t>클리어스카이파트너스</t>
    <phoneticPr fontId="2" type="noConversion"/>
  </si>
  <si>
    <t>2022-06-03</t>
  </si>
  <si>
    <r>
      <t>최종사용자 개인정보 및 사업계획서 상 영업기밀사항 등의 사유로 비공개 신청
(CSP) CPA 24-30_Verification Documents_MP10에는 개인정보가 포함되어 있으므로 비공개 부탁드립니다. 
 &gt; 태양광 사용자, 사업참여자 소속, 이름</t>
    </r>
    <r>
      <rPr>
        <sz val="10"/>
        <color rgb="FF00B0F0"/>
        <rFont val="맑은 고딕"/>
        <family val="3"/>
        <charset val="129"/>
        <scheme val="minor"/>
      </rPr>
      <t>(p.12~15/검증을 위한 인터뷰 대상자)</t>
    </r>
    <r>
      <rPr>
        <sz val="10"/>
        <rFont val="맑은 고딕"/>
        <family val="3"/>
        <charset val="129"/>
        <scheme val="minor"/>
      </rPr>
      <t xml:space="preserve">
(CSP) PoA 9181 CPA19-30 사업계획서_2020.12에는 영업기밀사항등이 포함되어 있으므로 비공개 부탁드립니다. 
 &gt; 사업비용 조달 방법</t>
    </r>
    <r>
      <rPr>
        <sz val="10"/>
        <color rgb="FF00B0F0"/>
        <rFont val="맑은 고딕"/>
        <family val="3"/>
        <charset val="129"/>
        <scheme val="minor"/>
      </rPr>
      <t>(p.7 사업비 확보는 회사 자본금 및 대출이며 향후 필요 시 추가 증자 및 대출 예정 등/20.12.10 최초 신청 후 6번째 보완 시까지 사업계획서 첨부자료로 해당 파일이 업로드 되어 있었으며 이후부터 CPA30 DD로 업로드됨)</t>
    </r>
    <r>
      <rPr>
        <sz val="10"/>
        <rFont val="맑은 고딕"/>
        <family val="3"/>
        <charset val="129"/>
        <scheme val="minor"/>
      </rPr>
      <t xml:space="preserve">
* 승인가능하나, 신청서 오류로 보완요청 필요</t>
    </r>
    <phoneticPr fontId="2" type="noConversion"/>
  </si>
  <si>
    <t>클리어스카이파트너스
통보 문구</t>
    <phoneticPr fontId="2" type="noConversion"/>
  </si>
  <si>
    <t>비공개 신청사유를 하기와 같이 보완 요청 드립니다.
- 사업계획서 내용 중 보안유지 필요부분 및 사유 구체화(사업계획서 증빙자료는 정보공개 대상 아님)
- 외부사업 정보 비공개 신청서 상 내용 기재 후 재제출</t>
    <phoneticPr fontId="2" type="noConversion"/>
  </si>
  <si>
    <t>중국 파랍기여덕 풍력발전 프로젝트 감축사업</t>
  </si>
  <si>
    <t>2023-01-12</t>
  </si>
  <si>
    <t>2023-04-25</t>
  </si>
  <si>
    <t>23년3월27일</t>
    <phoneticPr fontId="2" type="noConversion"/>
  </si>
  <si>
    <t>중국 북표소탑자 풍력발전 프로젝트 감축사업</t>
  </si>
  <si>
    <t>중국 객좌쌍묘 풍력발전 프로젝트 감축사업</t>
  </si>
  <si>
    <t>관장기관</t>
  </si>
  <si>
    <t>처리일</t>
  </si>
  <si>
    <t>2019-04-12~2029-04-11</t>
  </si>
  <si>
    <t>2차 (2019-07-01~2019-07-01)</t>
  </si>
  <si>
    <t>모니터링보고서 및 검증보고서 내 보안유지 필요부분 구체화 필요(회사 내규)</t>
    <phoneticPr fontId="2" type="noConversion"/>
  </si>
  <si>
    <t>2019-04-05~2029-04-04</t>
  </si>
  <si>
    <t>2019-03-22~2029-03-21</t>
  </si>
  <si>
    <t>종결</t>
    <phoneticPr fontId="2" type="noConversion"/>
  </si>
  <si>
    <t>서하남 사막 이남의 아프리카-말라위에 향상된 쿡스토브 보급 CPA-006사업</t>
    <phoneticPr fontId="2" type="noConversion"/>
  </si>
  <si>
    <t>주식회사 한국임팩카본</t>
  </si>
  <si>
    <t>2019-06-05~2026-06-04</t>
  </si>
  <si>
    <t>1차 (2019-06-05~2019-06-05)</t>
  </si>
  <si>
    <t>2021-10-06</t>
  </si>
  <si>
    <t>안전한 식수 공급을 위한 정수기 보급 사업 : CPA 102(한국 지원)</t>
  </si>
  <si>
    <t>2019-04-26~2026-04-25</t>
  </si>
  <si>
    <t>2차 (2019-05-23~2019-05-23)</t>
  </si>
  <si>
    <t>X</t>
    <phoneticPr fontId="2" type="noConversion"/>
  </si>
  <si>
    <t>O</t>
    <phoneticPr fontId="2" type="noConversion"/>
  </si>
  <si>
    <t>안전한 식수 공급을 위한 정수기 보급 사업 : CPA 101(한국 지원)</t>
  </si>
  <si>
    <t>안전한 식수 공급을 위한 정수기 보급 사업 : CPA 100(한국 지원)</t>
  </si>
  <si>
    <t>안전한 식수 공급을 위한 정수기 보급 사업 : CPA 99(한국 지원)</t>
  </si>
  <si>
    <t>안전한 식수 공급을 위한 정수기 보급 사업 : CPA 98(한국 지원)</t>
  </si>
  <si>
    <t>안전한 식수 공급을 위한 정수기 보급 사업 : CPA 97(한국 지원)</t>
  </si>
  <si>
    <t>안전한 식수 공급을 위한 정수기 보급 사업 : CPA 96(한국 지원)</t>
  </si>
  <si>
    <t>안전한 식수 공급을 위한 정수기 보급 사업 : CPA 95(한국 지원)</t>
  </si>
  <si>
    <t>안전한 식수 공급을 위한 정수기 보급 사업 : CPA 94(한국 지원)</t>
  </si>
  <si>
    <t>안전한 식수 공급을 위한 정수기 보급 사업 : CPA 93(한국 지원)</t>
  </si>
  <si>
    <t>안전한 식수 공급을 위한 정수기 보급 사업 : CPA 92(한국 지원)</t>
  </si>
  <si>
    <t>안전한 식수 공급을 위한 정수기 보급 사업 : CPA 91(한국 지원)</t>
  </si>
  <si>
    <t>안전한 식수 공급을 위한 정수기 보급 사업 : CPA 90(한국 지원)</t>
  </si>
  <si>
    <t>안전한 식수 공급을 위한 정수기 보급 사업 : CPA 89(한국 지원)</t>
  </si>
  <si>
    <t>안전한 식수 공급을 위한 정수기 보급 사업 : CPA 88(한국 지원)</t>
  </si>
  <si>
    <t>안전한 식수 공급을 위한 정수기 보급 사업 : CPA 87(한국 지원)</t>
  </si>
  <si>
    <t>안전한 식수 공급을 위한 정수기 보급 사업 : CPA 86(한국 지원)</t>
  </si>
  <si>
    <t>안전한 식수 공급을 위한 정수기 보급 사업 : CPA 85(한국 지원)</t>
  </si>
  <si>
    <t>안전한 식수 공급을 위한 정수기 보급 사업 : CPA 84(한국 지원)</t>
  </si>
  <si>
    <t>안전한 식수 공급을 위한 정수기 보급 사업 : CPA 83(한국 지원)</t>
    <phoneticPr fontId="2" type="noConversion"/>
  </si>
  <si>
    <t>안전한 식수 공급을 위한 정수기 보급 사업 : CPA 82(한국 지원)</t>
    <phoneticPr fontId="2" type="noConversion"/>
  </si>
  <si>
    <t>2023-09-19</t>
  </si>
  <si>
    <t>안전한 식수 공급을 위한 정수기 보급 사업 : CPA 81(한국 지원)</t>
    <phoneticPr fontId="2" type="noConversion"/>
  </si>
  <si>
    <t>안전한 식수 공급을 위한 정수기 보급 사업 : CPA 80(한국 지원)</t>
    <phoneticPr fontId="2" type="noConversion"/>
  </si>
  <si>
    <t>안전한 식수 공급을 위한 정수기 보급 사업 : CPA 79(한국 지원)</t>
    <phoneticPr fontId="2" type="noConversion"/>
  </si>
  <si>
    <t>안전한 식수 공급을 위한 정수기 보급 사업 : CPA 78(한국 지원)</t>
    <phoneticPr fontId="2" type="noConversion"/>
  </si>
  <si>
    <t>안전한 식수 공급을 위한 정수기 보급 사업 : CPA 77(한국 지원)</t>
    <phoneticPr fontId="2" type="noConversion"/>
  </si>
  <si>
    <t>안전한 식수 공급을 위한 정수기 보급 사업 : CPA 76(한국 지원)</t>
    <phoneticPr fontId="2" type="noConversion"/>
  </si>
  <si>
    <t>안전한 식수 공급을 위한 정수기 보급 사업 : CPA 75(한국 지원)</t>
    <phoneticPr fontId="2" type="noConversion"/>
  </si>
  <si>
    <t>안전한 식수 공급을 위한 정수기 보급 사업 : CPA 74(한국 지원)</t>
    <phoneticPr fontId="2" type="noConversion"/>
  </si>
  <si>
    <t>안전한 식수 공급을 위한 정수기 보급 사업 : CPA 73(한국 지원)</t>
    <phoneticPr fontId="2" type="noConversion"/>
  </si>
  <si>
    <t>안전한 식수 공급을 위한 정수기 보급 사업 : CPA 72(한국 지원)</t>
    <phoneticPr fontId="2" type="noConversion"/>
  </si>
  <si>
    <t>안전한 식수 공급을 위한 정수기 보급 사업 : CPA 71(한국 지원)</t>
    <phoneticPr fontId="2" type="noConversion"/>
  </si>
  <si>
    <t>안전한 식수 공급을 위한 정수기 보급 사업 : CPA 70(한국 지원)</t>
  </si>
  <si>
    <t>안전한 식수 공급을 위한 정수기 보급 사업 : CPA 69(한국 지원)</t>
  </si>
  <si>
    <t>안전한 식수 공급을 위한 정수기 보급 사업 : CPA 68(한국 지원)</t>
  </si>
  <si>
    <t>안전한 식수 공급을 위한 정수기 보급 사업 : CPA 67(한국 지원)</t>
  </si>
  <si>
    <t>안전한 식수 공급을 위한 정수기 보급 사업 : CPA 66(한국 지원)</t>
  </si>
  <si>
    <t>안전한 식수 공급을 위한 정수기 보급 사업 : CPA 65(한국 지원)</t>
  </si>
  <si>
    <t>안전한 식수 공급을 위한 정수기 보급 사업 : CPA 64(한국 지원)</t>
  </si>
  <si>
    <t>안전한 식수 공급을 위한 정수기 보급 사업 : CPA 63(한국 지원)</t>
    <phoneticPr fontId="2" type="noConversion"/>
  </si>
  <si>
    <t>안전한 식수 공급을 위한 정수기 보급 사업 : CPA 62(한국 지원)</t>
  </si>
  <si>
    <t>안전한 식수 공급을 위한 정수기 보급 사업 : CPA 61(한국 지원)</t>
  </si>
  <si>
    <t>안전한 식수 공급을 위한 정수기 보급 사업 : CPA 60(한국 지원)</t>
  </si>
  <si>
    <t>안전한 식수 공급을 위한 정수기 보급 사업 : CPA 59(한국 지원)</t>
  </si>
  <si>
    <t>안전한 식수 공급을 위한 정수기 보급 사업 : CPA 58(한국 지원)</t>
  </si>
  <si>
    <t>안전한 식수 공급을 위한 정수기 보급 사업 : CPA 57(한국 지원)</t>
  </si>
  <si>
    <t>안전한 식수 공급을 위한 정수기 보급 사업 : CPA 56(한국 지원)</t>
  </si>
  <si>
    <t>안전한 식수 공급을 위한 정수기 보급 사업 : CPA 55(한국 지원)</t>
  </si>
  <si>
    <t>안전한 식수 공급을 위한 정수기 보급 사업 : CPA 54(한국 지원)</t>
  </si>
  <si>
    <t>안전한 식수 공급을 위한 정수기 보급 사업 : CPA 53(한국 지원)</t>
  </si>
  <si>
    <t>안전한 식수 공급을 위한 정수기 보급 사업 : CPA 52(한국 지원)</t>
  </si>
  <si>
    <t>안전한 식수 공급을 위한 정수기 보급 사업 : CPA 51(한국 지원)</t>
  </si>
  <si>
    <t>안전한 식수 공급을 위한 정수기 보급 사업 : CPA 50(한국 지원)</t>
  </si>
  <si>
    <t>안전한 식수 공급을 위한 정수기 보급 사업 : CPA 49(한국 지원)</t>
  </si>
  <si>
    <t>안전한 식수 공급을 위한 정수기 보급 사업 : CPA 48(한국 지원)</t>
  </si>
  <si>
    <t>안전한 식수 공급을 위한 정수기 보급 사업 : CPA 47(한국 지원)</t>
  </si>
  <si>
    <t>안전한 식수 공급을 위한 정수기 보급 사업 : CPA 46(한국 지원)</t>
  </si>
  <si>
    <t>안전한 식수 공급을 위한 정수기 보급 사업 : CPA 45(한국 지원)</t>
  </si>
  <si>
    <t>안전한 식수 공급을 위한 정수기 보급 사업 : CPA 44(한국 지원)</t>
  </si>
  <si>
    <t>안전한 식수 공급을 위한 정수기 보급 사업 : CPA 43(한국 지원)</t>
  </si>
  <si>
    <t>안전한 식수 공급을 위한 정수기 보급 사업 : CPA 42(한국 지원)</t>
  </si>
  <si>
    <t>1차 (2019-04-26~2019-04-26)</t>
  </si>
  <si>
    <t>반려</t>
    <phoneticPr fontId="2" type="noConversion"/>
  </si>
  <si>
    <t>2021-05-20</t>
  </si>
  <si>
    <t>안전한 식수 공급을 위한 정수기 보급 사업 : CPA 41(한국 지원)</t>
  </si>
  <si>
    <t>안전한 식수 공급을 위한 정수기 보급 사업 : CPA 40(한국 지원)</t>
  </si>
  <si>
    <t>안전한 식수 공급을 위한 정수기 보급 사업 : CPA 39(한국 지원)</t>
  </si>
  <si>
    <t>안전한 식수 공급을 위한 정수기 보급 사업 : CPA 38(한국 지원)</t>
    <phoneticPr fontId="2" type="noConversion"/>
  </si>
  <si>
    <t>번호</t>
  </si>
  <si>
    <t>사업유형</t>
  </si>
  <si>
    <t>사업명</t>
  </si>
  <si>
    <t>업체명</t>
  </si>
  <si>
    <t>신청일</t>
  </si>
  <si>
    <t>2025-12-15</t>
  </si>
  <si>
    <t>산업통상부</t>
  </si>
  <si>
    <t>2026-01-15</t>
  </si>
  <si>
    <t>2025-11-04</t>
  </si>
  <si>
    <t>2026-01-22</t>
  </si>
  <si>
    <t>명광아스콘의 B-C유에서 LPG로 연료전환을 통한 온실가스 감축 외부사업</t>
  </si>
  <si>
    <t>심의완료</t>
  </si>
  <si>
    <t>2025-01-21</t>
  </si>
  <si>
    <t>2025-09-08</t>
  </si>
  <si>
    <t>(주)전유산업 외 2개사의 고효율 공기압축기 교체를 통한 온실가스 감축사업</t>
  </si>
  <si>
    <t>2025-04-21</t>
  </si>
  <si>
    <t>2025-05-07</t>
  </si>
  <si>
    <t>부산경남우유협동조합 울산공장의 B-C유에서 LPG로 연료전환을 통한 온실가스 감축 외부사업</t>
  </si>
  <si>
    <t>2025-01-07</t>
  </si>
  <si>
    <t>2024-07-03</t>
  </si>
  <si>
    <t>2025-06-12</t>
  </si>
  <si>
    <t>2022년 춘천시 도로조명 LED 교체를 통한 감축사업</t>
  </si>
  <si>
    <t>2025-10-28</t>
  </si>
  <si>
    <t>2025-04-28</t>
  </si>
  <si>
    <t>2024-07-02</t>
  </si>
  <si>
    <t>2024-09-19</t>
  </si>
  <si>
    <t>2024-10-11</t>
  </si>
  <si>
    <t>2024-12-10</t>
  </si>
  <si>
    <t>엠함안(주) 목질계 바이오매스 연료 이용 열 공급을 통한 수용가의 화석연료 절감 및 온실가스 감축사업</t>
  </si>
  <si>
    <t>2025-02-27</t>
  </si>
  <si>
    <t>2025-03-07</t>
  </si>
  <si>
    <t>2022-06-07</t>
  </si>
  <si>
    <t>2021-06-10</t>
  </si>
  <si>
    <t>2022-06-02</t>
  </si>
  <si>
    <t>공동폐수처리장의 고효율 터보블로워 도입을 통한 온실가스 감축사업</t>
  </si>
  <si>
    <t>부산녹산표면처리조합</t>
  </si>
  <si>
    <t>2021-04-15</t>
  </si>
  <si>
    <t>2025-02-25</t>
  </si>
  <si>
    <t>2021-02-04</t>
  </si>
  <si>
    <t>2020-12-21</t>
  </si>
  <si>
    <t>2020-10-27</t>
  </si>
  <si>
    <t>(주)선일로에스의 B-A유에서 LNG로 연료전환을 통한 온실가스 배출 감축사업</t>
  </si>
  <si>
    <t>2020-10-05</t>
  </si>
  <si>
    <t>(주)덕산</t>
  </si>
  <si>
    <t>2020-09-29</t>
  </si>
  <si>
    <t>2020-09-21</t>
  </si>
  <si>
    <t>2020-09-09</t>
  </si>
  <si>
    <t>2020-07-06</t>
  </si>
  <si>
    <t>2020-06-24</t>
  </si>
  <si>
    <t>2026-02-06</t>
  </si>
  <si>
    <t>우성세라믹스공업의 LPG에서 LNG로 연료전환을 통한 온실가스 배출 감축사업</t>
  </si>
  <si>
    <t>2020-04-27</t>
  </si>
  <si>
    <t>2020-04-14</t>
  </si>
  <si>
    <t>2020-03-06</t>
  </si>
  <si>
    <t>티케이지휴켐스 주식회사</t>
  </si>
  <si>
    <t>2020-02-24</t>
  </si>
  <si>
    <t>2019년 인천광역시 보안등 LED 교체 묶음 감축사업</t>
  </si>
  <si>
    <t>2019-12-31</t>
  </si>
  <si>
    <t>2025-01-09</t>
  </si>
  <si>
    <t>비케이이엔지(주)</t>
  </si>
  <si>
    <t>2019-12-25</t>
  </si>
  <si>
    <t>2019-12-17</t>
  </si>
  <si>
    <t>2019-12-16</t>
  </si>
  <si>
    <t>2019-12-12</t>
  </si>
  <si>
    <t>원주시 보안등 LED교체 ESCO용역사업</t>
  </si>
  <si>
    <t>2024-08-20</t>
  </si>
  <si>
    <t>2019-11-01</t>
  </si>
  <si>
    <t>2019-08-23</t>
  </si>
  <si>
    <t>2019-07-29</t>
  </si>
  <si>
    <t>2019-07-17</t>
  </si>
  <si>
    <t>2019-06-13</t>
  </si>
  <si>
    <t>2019-05-14</t>
  </si>
  <si>
    <t>이연제약 진천공장의 B-C유에서 LNG로의 연료전환을 통한 온실가스 배출 감축사업</t>
  </si>
  <si>
    <t>2019-04-02</t>
  </si>
  <si>
    <t>에이스침대 여주공장의 B-C유에서 도시가스(LNG)로 연료전환을 통한 온실가스 배출 감축사업</t>
  </si>
  <si>
    <t>2023-03-27</t>
  </si>
  <si>
    <t>에이스침대 중부공장의 B-C유에서 도시가스(LNG)로 연료전환을 통한 온실가스 배출 감축사업</t>
  </si>
  <si>
    <t>2024-07-16</t>
  </si>
  <si>
    <t>부일레미콘의 B-C유에서 도시가스(LNG)로 연료전환을 통한 온실가스 배출 감축사업</t>
  </si>
  <si>
    <t>2018-12-03</t>
  </si>
  <si>
    <t>(주)동방전기에서의 가스절연개폐장치 검사용 SF6 회수․정제 및 재사용을 통한 SF6 감축사업</t>
  </si>
  <si>
    <t>2018-10-23</t>
  </si>
  <si>
    <t xml:space="preserve">제천 장락 주공 1단지 아파트 연료전환을 통한 온실가스 감축사업 </t>
  </si>
  <si>
    <t>2025-08-06</t>
  </si>
  <si>
    <t>2025-10-15</t>
  </si>
  <si>
    <t>서울 월계 주공1단지 아파트 연료전환을 통한 온실가스 감축사업</t>
  </si>
  <si>
    <t>동해천곡5관리소 온수보일러 연료전환(B-C유-&gt;LNG)을 통한 온실가스 배출 감축사업</t>
  </si>
  <si>
    <t>석사3관리소 온수보일러 연료전환(B-C유-&gt;LNG)을 통한 온실가스 배출 감축사업</t>
  </si>
  <si>
    <t>2017-12-29</t>
  </si>
  <si>
    <t>한국 경기도 지역의 천연가스 연료전환 번들링 사업</t>
  </si>
  <si>
    <t>2017-12-18</t>
  </si>
  <si>
    <t>2017-12-14</t>
  </si>
  <si>
    <t>태림포장(주)</t>
  </si>
  <si>
    <t>2017-11-03</t>
  </si>
  <si>
    <t>삼천리 도시가스 공급 권역의 연료전환을 통한 프로그램 감축사업</t>
  </si>
  <si>
    <t>2017-05-26</t>
  </si>
  <si>
    <t>황산공정 미활용 폐열 회수 및 공급을 통한 화석연료 사용 절감 및 온실가스 배출 감축사업</t>
  </si>
  <si>
    <t>엘에스엠앤엠 주식회사</t>
  </si>
  <si>
    <t>2017-09-20</t>
  </si>
  <si>
    <t>영미산업(주)</t>
  </si>
  <si>
    <t>2017-07-19</t>
  </si>
  <si>
    <t>2017-08-07</t>
  </si>
  <si>
    <t>㈜서대구에너지의 집단에너지 열공급시설에서 목질계 바이오매스 연료를 이용하여 생산된 열에너지 공급을 통한 수용가의 화석연료 사용량 절감사업</t>
  </si>
  <si>
    <t>2017-08-28</t>
  </si>
  <si>
    <t>2017-08-25</t>
  </si>
  <si>
    <t>영진글로벌(주) 열풍기의 연료전환(이온정제유-&gt;LNG)을 통한 온실가스 배출 감축사업</t>
  </si>
  <si>
    <t>성신씨엠 주식회사</t>
  </si>
  <si>
    <t>2017-08-11</t>
  </si>
  <si>
    <t>한국지역난방공사 대구지사 목질 바이오매스 열병합발전 프로젝트</t>
  </si>
  <si>
    <t>2017-04-21</t>
  </si>
  <si>
    <t>(주)크레아 서산지점에서 건조공정의 연료를 LPG에서 도시가스(LNG)로 전환하는 사업</t>
  </si>
  <si>
    <t>2017-11-28</t>
  </si>
  <si>
    <t>엑시콘 태양광 발전설비 설치 및 자가사용을 통한 온실가스 감축사업</t>
  </si>
  <si>
    <t>2026-05-19</t>
  </si>
  <si>
    <t>기후에너지환경부</t>
  </si>
  <si>
    <t>2026-05-20</t>
  </si>
  <si>
    <t>주택용 태양광 발전 시스템을 이용한 자가사용 묶음 감축사업</t>
  </si>
  <si>
    <t>(주)후시파트너스</t>
  </si>
  <si>
    <t>2024-10-16</t>
  </si>
  <si>
    <t>신성이앤에스 영덕군 태양광 발전시설의 리파워링 사업</t>
  </si>
  <si>
    <t>2024-01-29</t>
  </si>
  <si>
    <t>부산 해운대 클린에너지 학교 태양광발전 묶음 감축사업</t>
  </si>
  <si>
    <t>2021-05-03</t>
  </si>
  <si>
    <t>2019-12-19</t>
  </si>
  <si>
    <t>2019-11-27</t>
  </si>
  <si>
    <t>2019-10-11</t>
  </si>
  <si>
    <t>서울시 태양광 미니발전소 보급사업에 의한 온실가스 배출량 감축사업</t>
  </si>
  <si>
    <t>2018-11-08</t>
  </si>
  <si>
    <t>2018-07-04</t>
  </si>
  <si>
    <t>2016년 서울시 건물형 미니발전소 설치 및 자가사용 묶음감축사업</t>
  </si>
  <si>
    <t>2017-10-17</t>
  </si>
  <si>
    <t>2017-11-13</t>
  </si>
  <si>
    <t>2017-10-31</t>
  </si>
  <si>
    <t>유효기간</t>
  </si>
  <si>
    <t>모니터링차수</t>
  </si>
  <si>
    <t>차수</t>
  </si>
  <si>
    <t>모니터링 기간 시작일</t>
  </si>
  <si>
    <t>2016-10-31~2023-10-30</t>
  </si>
  <si>
    <t>1차 (2016-10-31~2016-10-31)</t>
  </si>
  <si>
    <t>2026-05-22</t>
  </si>
  <si>
    <t>2024-08-26</t>
  </si>
  <si>
    <t>2024-07-17</t>
  </si>
  <si>
    <t>2024-01-24</t>
  </si>
  <si>
    <t>2024-06-17</t>
  </si>
  <si>
    <t>2023-11-24</t>
  </si>
  <si>
    <t>2023-10-10</t>
  </si>
  <si>
    <t>2022-11-30</t>
  </si>
  <si>
    <t>2023-06-19</t>
  </si>
  <si>
    <t>에스오엠의 정제유에서 도시가스(LNG)로 연료전환을 통한 온실가스 배출 감축사업</t>
  </si>
  <si>
    <t>2022-11-25</t>
  </si>
  <si>
    <t>2022-11-15</t>
  </si>
  <si>
    <t>2022-07-20</t>
  </si>
  <si>
    <t>2022-06-10</t>
  </si>
  <si>
    <t>2022-05-30</t>
  </si>
  <si>
    <t>2022-05-16</t>
  </si>
  <si>
    <t>2022-02-15</t>
  </si>
  <si>
    <t>2022-01-04</t>
  </si>
  <si>
    <t>2023-04-19</t>
  </si>
  <si>
    <t>2021-12-22</t>
  </si>
  <si>
    <t>2021-12-17</t>
  </si>
  <si>
    <t>2021-09-28</t>
  </si>
  <si>
    <t>2021-04-22</t>
  </si>
  <si>
    <t>2021-03-22</t>
  </si>
  <si>
    <t>2021-02-09</t>
  </si>
  <si>
    <t>2021-01-25</t>
  </si>
  <si>
    <t>2020-09-02</t>
  </si>
  <si>
    <t>2022-06-16</t>
  </si>
  <si>
    <t>2022-09-28</t>
  </si>
  <si>
    <t>2020-08-24</t>
  </si>
  <si>
    <t>2020-07-14</t>
  </si>
  <si>
    <t>2020-07-10</t>
  </si>
  <si>
    <t>2020-06-23</t>
  </si>
  <si>
    <t>2020-06-20</t>
  </si>
  <si>
    <t>2019-11-18</t>
  </si>
  <si>
    <t>(주)한국요업 소성로 미활용에너지 회수를 통한 온실가스 감축사업</t>
  </si>
  <si>
    <t>2019-11-17</t>
  </si>
  <si>
    <t>신일산업(주)</t>
  </si>
  <si>
    <t>2023-10-11</t>
  </si>
  <si>
    <t>2019-11-14</t>
  </si>
  <si>
    <t>케이비에프 보일러의 연료전환(부생연료2호-&gt;LPG)을 통한 온실가스 감축 사업</t>
  </si>
  <si>
    <t>우일산업 청양공장 목재펠릿 연료 전환(부생연료 2호-&gt; 목재펠릿)을 통한 온실가스 감축사업</t>
  </si>
  <si>
    <t>신화콘크리트의 목재펠릿 연료전환(B-C유-&gt;목재펠릿)을 통한 온실가스 감축사업</t>
  </si>
  <si>
    <t>한탈L&amp;C의 보일러 연료 교체(LPG-&gt;목재펠릿)을 통한 온실가스 감축사업</t>
  </si>
  <si>
    <t>(주)한탈L&amp;C</t>
  </si>
  <si>
    <t>대동EPS의 보일러 교체(B-C유 -&gt; 목재펠릿보일러)를 통한 온실가스 감축사업</t>
  </si>
  <si>
    <t>크린멤버스의 목재펠릿 연료전환(LPG-&gt;목재펠릿)을 통한 온실가스 감축사업</t>
  </si>
  <si>
    <t>(주)크린멤버스</t>
  </si>
  <si>
    <t>케이티세라믹 당진사업장 소성로 및 드라이어의 연료교체(LPG-&gt;LNG)를 통한 온실가스 배출 감축사업</t>
  </si>
  <si>
    <t>보일러 연료전환(벙커C유 및 보일러 등유 -&gt; LNG)을 통한 온실가스(CO2) 배출 감축 사업</t>
  </si>
  <si>
    <t>2019-11-13</t>
  </si>
  <si>
    <t>2019-09-29</t>
  </si>
  <si>
    <t>2019-09-22</t>
  </si>
  <si>
    <t>2019-08-06</t>
  </si>
  <si>
    <t>2019-08-01</t>
  </si>
  <si>
    <t>성암 스팀보일러 연료교체(B-C유 -&gt; LNG)를 통한 온실가스 배출 감축사업</t>
  </si>
  <si>
    <t>주식회사 성암</t>
  </si>
  <si>
    <t>2019-07-10</t>
  </si>
  <si>
    <t>성암아스콘 건조로 연료교체(B-C유 -&gt; LNG)를 통한 온실가스 배출 감축사업</t>
  </si>
  <si>
    <t>(주)성암아스콘</t>
  </si>
  <si>
    <t>2019-05-31</t>
  </si>
  <si>
    <t>2019-04-19</t>
  </si>
  <si>
    <t>2019-04-08</t>
  </si>
  <si>
    <t>2019-04-05</t>
  </si>
  <si>
    <t>2019-01-21</t>
  </si>
  <si>
    <t>2019-01-15</t>
  </si>
  <si>
    <t>2025-10-14</t>
  </si>
  <si>
    <t>2025-09-18</t>
  </si>
  <si>
    <t>2025-08-19</t>
  </si>
  <si>
    <t>시화호 조력발전 사업</t>
  </si>
  <si>
    <t>2017-08-17</t>
  </si>
  <si>
    <t>(주)서브원</t>
  </si>
  <si>
    <t>2017-04-12</t>
  </si>
  <si>
    <t>[신청정보] 신청사업명</t>
  </si>
  <si>
    <t>현황</t>
    <phoneticPr fontId="2" type="noConversion"/>
  </si>
  <si>
    <t>신청유형</t>
  </si>
  <si>
    <t>[신청자] 사업자명</t>
  </si>
  <si>
    <t>사업자등록번호</t>
  </si>
  <si>
    <t>사업장명</t>
  </si>
  <si>
    <t>사업시행장소</t>
  </si>
  <si>
    <t>목표관리대상업체 여부</t>
  </si>
  <si>
    <t>NGMS 관리업체번호</t>
  </si>
  <si>
    <t>담당자명</t>
  </si>
  <si>
    <t>담당자부서</t>
  </si>
  <si>
    <t>담당자직위</t>
  </si>
  <si>
    <t>담당자전화번호</t>
  </si>
  <si>
    <t>담당자E-MAIL</t>
  </si>
  <si>
    <t>사업규모</t>
  </si>
  <si>
    <t>사업구분</t>
  </si>
  <si>
    <t>감축제도 등록 또는 등록신청 여부</t>
  </si>
  <si>
    <t>[사업정보] 사업명</t>
  </si>
  <si>
    <t>국내여부</t>
  </si>
  <si>
    <t>인증유효기간유형</t>
  </si>
  <si>
    <t>사업시작일/사업착수예정일</t>
  </si>
  <si>
    <t>갱신차수</t>
  </si>
  <si>
    <t>사업변경차수</t>
  </si>
  <si>
    <t>변경전인증유효기간</t>
  </si>
  <si>
    <t>변경후인증유효기간</t>
  </si>
  <si>
    <t>연평균 온실가스 배출감축량(흡수량)</t>
  </si>
  <si>
    <t>사업분야</t>
  </si>
  <si>
    <t>사업세부분야</t>
  </si>
  <si>
    <t>적용방법론</t>
  </si>
  <si>
    <t>[참가자] 사업자명</t>
  </si>
  <si>
    <t>[첨부파일] 사업계획서</t>
  </si>
  <si>
    <t>기타증빙문서</t>
  </si>
  <si>
    <t>외부사업 고유번호</t>
  </si>
  <si>
    <t>승인신청수량</t>
  </si>
  <si>
    <t>처리상태</t>
  </si>
  <si>
    <t>처리일자</t>
  </si>
  <si>
    <t>이력</t>
  </si>
  <si>
    <t>[타감축제도] 감축제도명</t>
  </si>
  <si>
    <t>[타감축제도] 감축사업명</t>
  </si>
  <si>
    <t>[타감축제도] 등록(신청)일</t>
  </si>
  <si>
    <t>[타감축제도] 등록(신청)번호</t>
  </si>
  <si>
    <t>[타감축제도] 사업명(영문)</t>
  </si>
  <si>
    <t>[타감축제도] 사업등록 URL</t>
  </si>
  <si>
    <t>[타감축제도] 사업위치</t>
  </si>
  <si>
    <t>[타감축제도] 적용된 기술에 대한 설명</t>
  </si>
  <si>
    <t>[타감축제도] 추가성 입증방법</t>
  </si>
  <si>
    <t>[타감축제도] 예상온실가스감축량 (베이스라인 배출량)</t>
  </si>
  <si>
    <t>[타감축제도] 예상온실가스감축량 (사업배출량)</t>
  </si>
  <si>
    <t>[타감축제도] 예상온실가스감축량 (누출량)</t>
  </si>
  <si>
    <t>[타감축제도] 예상온실가스감축량 (온실가스배출감축량)</t>
  </si>
  <si>
    <t>[타감축제도] (영문) 사업계획서</t>
  </si>
  <si>
    <t>[타감축제도] (영문) 타당성평가보고서</t>
  </si>
  <si>
    <t>[타감축제도] 감축량소유권증명</t>
  </si>
  <si>
    <t>[정책사업정보] 사업명</t>
  </si>
  <si>
    <t>[정책사업정보] 인증유효기간</t>
  </si>
  <si>
    <t>[정책사업정보] 사업분야</t>
  </si>
  <si>
    <t>[정책사업정보] 사업세부분야</t>
  </si>
  <si>
    <t>[정책사업정보] 적용방법론</t>
  </si>
  <si>
    <t>[정책사업정보] 사업계획서</t>
  </si>
  <si>
    <t>[정책사업정보] 기타증빙문서</t>
  </si>
  <si>
    <t>신규신청</t>
  </si>
  <si>
    <t>1428156603</t>
  </si>
  <si>
    <t>코리아카본매니지먼트</t>
  </si>
  <si>
    <t>전남 여수시 월내동 7-6</t>
  </si>
  <si>
    <t>토마스윈클리너</t>
  </si>
  <si>
    <t>CEO</t>
  </si>
  <si>
    <t>02-3487-6050</t>
  </si>
  <si>
    <t>tw@korea-carbon.com</t>
  </si>
  <si>
    <t>휴켐스 질산공장 N2O 감축사업(휴켐스 주식회사의 질산 공장 세 곳에서 tail gas에 포함된 아산화질소를 촉매를 사용하여 제거하는 프로젝트)</t>
  </si>
  <si>
    <t>일반</t>
  </si>
  <si>
    <t>CDM</t>
  </si>
  <si>
    <t>있음</t>
  </si>
  <si>
    <t>갱신형</t>
  </si>
  <si>
    <t>2005-12-22</t>
  </si>
  <si>
    <t>2007-01-22~2014-01-21</t>
  </si>
  <si>
    <t>화학산업</t>
  </si>
  <si>
    <t>화학공정 산업</t>
  </si>
  <si>
    <t>AM0028</t>
  </si>
  <si>
    <t>PDD.pdf</t>
  </si>
  <si>
    <t xml:space="preserve">
Registration details.pdf</t>
  </si>
  <si>
    <t>R-2015-KR-05-000002</t>
  </si>
  <si>
    <t>[보완1차]착수신고
2015-02-10</t>
  </si>
  <si>
    <t>2015-02-10</t>
  </si>
  <si>
    <t>환경부</t>
  </si>
  <si>
    <t xml:space="preserve">2015-01-14 22:01:46 - 신규신청 - 신청 
2015-01-15 22:23:12 - 신규신청 - 보완요청 
2015-01-19 22:28:36 - 보완신청 - 신청 
2015-02-02 15:19:49 - 보완신청 - 평가승인 
2015-02-06 17:44:06 - 보완신청 - 심의승인 
2015-02-10 09:59:16 - 보완신청 - 착수신고 
2017-12-28 07:58:44 - 관장기관 지정 - GIR센터
2018-01-29 16:22:58 - 관장기관 지정 - 환경부
</t>
  </si>
  <si>
    <t>청정개발체제</t>
  </si>
  <si>
    <t>2007-01-22</t>
  </si>
  <si>
    <t>Catalytic N2O destruction project in the tail gas of three Nitric Acid Plants at Hu-Chems Fine Chemi</t>
  </si>
  <si>
    <t>http://cdm.unfccc.int/Projects/DB/TUEV-SUED1163081212.47/view?cp=1</t>
  </si>
  <si>
    <t>부생가스(tail gas)에서 나오는 N2O를 tertiary N2O 저감 기술을 사용하여 온실가스 감축</t>
  </si>
  <si>
    <t>N2O 저감사업에 대한 대한민국의 법적 규제가 존재하지 않음을 증명</t>
  </si>
  <si>
    <t>Validation Report.pdf</t>
  </si>
  <si>
    <t>Huchems_CDM projects approval.pdf_x000D_
NZ - National Registry v1.pdf_x000D_
NZ - National registry v2.pdf_x000D_
Plan for crediting period - Huchems.pdf</t>
  </si>
  <si>
    <t>3148173570</t>
  </si>
  <si>
    <t>울산광역시 울주군 온산읍 753-22</t>
  </si>
  <si>
    <t>하상선</t>
  </si>
  <si>
    <t>탄소배출권사업본부</t>
  </si>
  <si>
    <t>전무</t>
  </si>
  <si>
    <t>02-6480-7346</t>
  </si>
  <si>
    <t>sangsun_ha@ecoeye.com</t>
  </si>
  <si>
    <t>(주)한화 울산소재 질산공장 N2O 감축 프로젝트</t>
  </si>
  <si>
    <t>2007-07-01</t>
  </si>
  <si>
    <t>2007-06-27~2014-06-26</t>
  </si>
  <si>
    <t>1.1 (영문)사업계획서(기존).pdf</t>
  </si>
  <si>
    <t xml:space="preserve">
4.1 감축제도등록증빙서류.pdf</t>
  </si>
  <si>
    <t>R-2015-KR-05-000004</t>
  </si>
  <si>
    <t xml:space="preserve">2015-01-15 11:04:20 - 신규신청 - 신청 
2015-01-15 14:08:30 - 신규신청 - 보완요청 
2015-01-16 14:28:11 - 보완신청 - 신청 
2015-02-02 15:17:58 - 보완신청 - 평가승인 
2015-02-06 17:45:23 - 보완신청 - 심의승인 
2015-02-10 10:22:50 - 보완신청 - 착수신고 
2017-12-28 07:58:44 - 관장기관 지정 - GIR센터
2018-01-24 19:37:31 - 관장기관 지정 - 환경부
</t>
  </si>
  <si>
    <t>2007-05-03</t>
  </si>
  <si>
    <t>Catalytic N2O Abatement Project in the Tail Gas of the Nitric Acid Plant of the Hanwha Corporation (HWC) in Ulsan, Republic of Korea</t>
  </si>
  <si>
    <t>http://cdm.unfccc.int/Projects/DB/TUEV-SUED1170949600.29/view?cp=1</t>
  </si>
  <si>
    <t>질산 생산공정에서 N2O 저감 기술 적용</t>
  </si>
  <si>
    <t>법적 추가성, 경제적 추가성, 상례분석 적용</t>
  </si>
  <si>
    <t>2.1 (영문)타당성평가보고서(기존).pdf</t>
  </si>
  <si>
    <t>1.2 (영문)사업계획서(갱신).pdf_x000D_
2.2 (영문)타당성평가보고서(갱신).pdf_x000D_
3. 감축량소유권증명.PDF_x000D_
인증실적(CER) 보유현황서.pdf</t>
  </si>
  <si>
    <t>주식회사 와이그린</t>
  </si>
  <si>
    <t>1058795652</t>
  </si>
  <si>
    <t>와이그린</t>
  </si>
  <si>
    <t>유창영</t>
  </si>
  <si>
    <t>010-2672-1922</t>
  </si>
  <si>
    <t>ygreentrading33@gmail.com</t>
  </si>
  <si>
    <t xml:space="preserve">
signed form_0922.pdf</t>
  </si>
  <si>
    <t>R-2015-KR-05-000005</t>
  </si>
  <si>
    <t>[보완1차]착수신고
2015-02-24</t>
  </si>
  <si>
    <t>2015-02-24</t>
  </si>
  <si>
    <t xml:space="preserve">2014-12-31 21:44:57 - 신규신청 - 신청 
2015-01-15 10:19:38 - 신규신청 - 보완요청 
2015-01-20 10:28:40 - 보완신청 - 신청 
2015-02-02 15:21:09 - 보완신청 - 평가승인 
2015-02-06 17:46:05 - 보완신청 - 심의승인 
2015-02-24 11:26:10 - 보완신청 - 착수신고 
2017-12-28 07:58:44 - 관장기관 지정 - GIR센터
2018-01-24 19:57:56 - 관장기관 지정 - 환경부
</t>
  </si>
  <si>
    <t>울산 소재 (주) 한화(HWC) 질산공장 후단가스의 N2O 촉매 감축 프로젝트</t>
  </si>
  <si>
    <t xml:space="preserve">Catalytic N2O Abatement Project in the Tail Gas of the Nitric Acid Plant of the Hanwha Corporation </t>
  </si>
  <si>
    <t>http://cdm.unfccc.int/Projects/DB/TUEV-SUED1170949600.29/view</t>
  </si>
  <si>
    <t xml:space="preserve">Catalytic N2O destruction in the tail gas of Nitric Acid or Caprolactam Production Plants </t>
  </si>
  <si>
    <t>NM0111"Baseline Methodology for catalytic N2O destruction"</t>
  </si>
  <si>
    <t>ValRep.pdf</t>
  </si>
  <si>
    <t>https___app.eur.govt.nz_eats_nz_index.pdf_x000D_
소유권증명.pdf_x000D_
와이그린_인증실적 보유현황서.hwp_x000D_
인증실적보유현황서.jpg</t>
  </si>
  <si>
    <t>서울특별시 서초구 강남대로 381 905호</t>
  </si>
  <si>
    <t>SF6 회수 및 재생사업</t>
  </si>
  <si>
    <t>고정형</t>
  </si>
  <si>
    <t>2007-11-23</t>
  </si>
  <si>
    <t>2011-04-01~2021-03-31</t>
  </si>
  <si>
    <t>할로겐화탄소, 육불화항 생산및소비로부터의 탈루배출</t>
  </si>
  <si>
    <t>온실가스 포집 및 파괴</t>
  </si>
  <si>
    <t>AM0079</t>
  </si>
  <si>
    <t xml:space="preserve">
Registration Details.pdf</t>
  </si>
  <si>
    <t>R-2015-KR-11-000009</t>
  </si>
  <si>
    <t>[보완1차]착수신고
2015-04-01</t>
  </si>
  <si>
    <t>2015-04-01</t>
  </si>
  <si>
    <t xml:space="preserve">2014-12-16 13:50:49 - 신규신청 - 신청 
2015-03-12 10:50:55 - 신규신청 - 보완요청 
2015-03-13 19:05:43 - 보완신청 - 신청 
2015-03-27 16:46:49 - 보완신청 - 평가승인 
2015-04-01 13:54:04 - 보완신청 - 심의승인 
2015-04-01 14:26:18 - 보완신청 - 착수신고 
2017-12-28 07:58:44 - 관장기관 지정 - GIR센터
2018-01-29 16:21:31 - 관장기관 지정 - 환경부
</t>
  </si>
  <si>
    <t>2011-04-01</t>
  </si>
  <si>
    <t>SF6 recovery and reclamation project, South Korea</t>
  </si>
  <si>
    <t>http://cdm.unfccc.int/Projects/DB/DNV-CUK1292915045.72/view</t>
  </si>
  <si>
    <t>울산시 울주군 온산읍 대정리 383</t>
  </si>
  <si>
    <t>사용 완료된 육불화황(SF6)를 포집, 가스 실린더에 저장하여 재생, 사용한다</t>
  </si>
  <si>
    <t>“Combined tool to identify the baseline scenario and demonstrate additionality” 에 따름</t>
  </si>
  <si>
    <t>Ohana confirmation of CER ownership 20141216.pdf_x000D_
NZ - National Registry v3.pdf_x000D_
Cancellation plan - Solvay SF6.pdf_x000D_
CER Ownership Form - Solvay SF6.pdf_x000D_
Form 5 v2.pdf_x000D_
Form 6 v2.pdf_x000D_
Plan for crediting period - Solvay SF6.pdf</t>
  </si>
  <si>
    <t>2010-09-06</t>
  </si>
  <si>
    <t>R-2015-KR-05-000008</t>
  </si>
  <si>
    <t xml:space="preserve">2014-12-16 13:25:28 - 신규신청 - 신청 
2015-03-12 10:49:30 - 신규신청 - 보완요청 
2015-03-13 11:24:14 - 보완신청 - 신청 
2015-03-27 16:47:32 - 보완신청 - 평가승인 
2015-04-01 13:40:51 - 보완신청 - 심의승인 
2015-04-01 14:27:52 - 보완신청 - 착수신고 
2017-12-28 07:58:44 - 관장기관 지정 - GIR센터
2018-01-29 16:21:51 - 관장기관 지정 - 환경부
</t>
  </si>
  <si>
    <t>2011-06-09</t>
  </si>
  <si>
    <t>N2O Abatement Project of Capro Corporation</t>
  </si>
  <si>
    <t>http://cdm.unfccc.int/Projects/DB/TUEV-SUED1302245900.58/view</t>
  </si>
  <si>
    <t>울산시 남구 부곡동 402-1</t>
  </si>
  <si>
    <t>질산 또는 카프로락탐 생산 공정에서 부생가스(tail gas)의 N2O를 촉매를 이용하여 제거한다.</t>
  </si>
  <si>
    <t>“Version 05.2 of the tool for the demonstration and assessment of additionality”에 따름</t>
  </si>
  <si>
    <t>Ohana confirmation of CER ownership 20141216.pdf_x000D_
NZ - National Registry v3.pdf_x000D_
CER Ownership Form - CAPRO.pdf_x000D_
Form 5 v2.pdf_x000D_
Form 6 v2.pdf_x000D_
Plan for crediting period - Capro.pdf_x000D_
Cancellation plan - Capro.pdf</t>
  </si>
  <si>
    <t>삼천리 연료전환 번들링 CDM</t>
  </si>
  <si>
    <t>2008-10-17</t>
  </si>
  <si>
    <t>2010-09-28~2018-07-06</t>
  </si>
  <si>
    <t>에너지산업</t>
  </si>
  <si>
    <t>신재생에너지로부터의 에너지 생산</t>
  </si>
  <si>
    <t>AMS-III.B.</t>
  </si>
  <si>
    <t>R-2015-KR-01-000006</t>
  </si>
  <si>
    <t xml:space="preserve">2014-12-15 14:01:58 - 신규신청 - 신청 
2015-03-11 17:47:45 - 신규신청 - 보완요청 
2015-03-12 18:51:10 - 보완신청 - 신청 
2015-03-27 16:49:00 - 보완신청 - 평가승인 
2015-04-01 13:35:58 - 보완신청 - 심의승인 
2015-04-01 14:32:50 - 보완신청 - 착수신고 
2017-12-28 07:58:44 - 관장기관 지정 - GIR센터
2018-01-29 17:09:07 - 관장기관 지정 - 환경부
</t>
  </si>
  <si>
    <t>2010-09-28</t>
  </si>
  <si>
    <t>Bundled fossil fuel switching to NG(natural gas) project in Gyeonggi-do, Republic of Korea</t>
  </si>
  <si>
    <t>http://cdm.unfccc.int/Projects/DB/KEMCO1265780760.99/view</t>
  </si>
  <si>
    <t>삼천리 (서울 영등포구 국제금융로 6길 42) 영진화학 (경기도 부천시 오정구 삼정동 29-10), 삼미산업 (경기도 안산시 상록구 팔곡1동 222), 아시아 첨가제 (경기도 평택시 세교동 542-7)</t>
  </si>
  <si>
    <t>화석연료를 LNG로 전환하여 온실가스를 감축한다.</t>
  </si>
  <si>
    <t>온실가스 감축사업의 수익을 포함하지 않았을 경우 LNG가 화석연료보다 경제성이 낮다는 점을 인증(경제적 추가성)</t>
  </si>
  <si>
    <t>Ohana confirmation of CER ownership.pdf_x000D_
Cancellation plan - Gyeonggi Do.pdf_x000D_
CDM Approval.pdf_x000D_
CER Ownership Form - Gyeonggi.pdf_x000D_
Form 5 v2.pdf_x000D_
Form 6 v2.pdf_x000D_
NZ - National Registry v3.pdf_x000D_
Plan for crediting period - Gyeonggi Do.pdf</t>
  </si>
  <si>
    <t>서울시 금천구 두산로 70 현대지식산업센터 B동 1503</t>
  </si>
  <si>
    <t>영양 61.5MW 풍력발전단지 CDM 사업</t>
  </si>
  <si>
    <t>2007-02-28</t>
  </si>
  <si>
    <t>2009-02-20~2019-02-19</t>
  </si>
  <si>
    <t>ACM0002</t>
  </si>
  <si>
    <t>1. (영문)사업계획서.pdf</t>
  </si>
  <si>
    <t xml:space="preserve">
4. 감축제도등록증빙서류.pdf
발전차액지원제도(FIT) 대상 설비 확인요청 회신.pdf</t>
  </si>
  <si>
    <t>R-2015-KR-01-000011</t>
  </si>
  <si>
    <t>[보완3차]착수신고
2015-06-25</t>
  </si>
  <si>
    <t>2015-06-25</t>
  </si>
  <si>
    <t xml:space="preserve">2014-12-09 11:24:53 - 신규신청 - 신청 
2015-05-11 13:44:31 - 신규신청 - 보완요청 
2015-05-13 16:48:01 - 보완신청 - 신청 
2015-05-14 19:13:13 - 보완신청 - 보완요청 
2015-05-15 13:37:01 - 보완신청 - 신청 
2015-05-27 13:32:58 - 보완신청 - 보완요청 
2015-05-27 14:35:57 - 보완신청 - 신청 
2015-06-15 14:15:48 - 보완신청 - 평가승인 
2015-06-25 13:00:21 - 보완신청 - 심의승인 
2015-06-25 13:44:23 - 보완신청 - 착수신고 
2017-12-28 07:58:44 - 관장기관 지정 - GIR센터
2018-01-24 19:37:23 - 관장기관 지정 - 환경부
</t>
  </si>
  <si>
    <t>2009-02-20</t>
  </si>
  <si>
    <t>Yeong Yang 61.5MW Wind Farm Project</t>
  </si>
  <si>
    <t>http://cdm.unfccc.int/Projects/DB/KFQ1210856027.26/view</t>
  </si>
  <si>
    <t>1. 경상북도 영양군 석보면 요원리, 삼의리_x000D_
2. 경상북도 영덕군 창수면 창수리, 영해면 대리</t>
  </si>
  <si>
    <t>풍력 발전을 이용한 전기 에너지 생산기술</t>
  </si>
  <si>
    <t xml:space="preserve">EB 29차 회의 Annex 1의 추가성 증명 및 평가도구 (The tool for the demonstration and assessment of additionality ; EB29차 Annex 1) 사용_x000D_
</t>
  </si>
  <si>
    <t>2. (영문)타당성평가보고서.pdf</t>
  </si>
  <si>
    <t>배출권 소유권 증명_에코아이__109K.pdf_x000D_
인증실적 보유현황서 양식_에코아이_영양풍력_KR1841_2차 보완.pdf</t>
  </si>
  <si>
    <t>서울시 금천구 두산로 70 현대지식산업센터 B동 1503호</t>
  </si>
  <si>
    <t>강원풍력발전단지사업</t>
  </si>
  <si>
    <t>2005-05-01</t>
  </si>
  <si>
    <t>2006-12-31~2016-12-30</t>
  </si>
  <si>
    <t xml:space="preserve">
4. 감축제도등록증빙서류.PDF
발전차액지원제도(FIT) 대상 설비 확인요청 회신.pdf</t>
  </si>
  <si>
    <t>R-2015-KR-01-000020</t>
  </si>
  <si>
    <t xml:space="preserve">2015-01-15 11:21:28 - 신규신청 - 신청 
2015-05-11 11:29:01 - 신규신청 - 보완요청 
2015-05-13 16:40:59 - 보완신청 - 신청 
2015-05-15 16:42:51 - 보완신청 - 보완요청 
2015-05-15 17:02:19 - 보완신청 - 신청 
2015-05-15 17:49:45 - 보완신청 - 보완요청 
2015-05-15 18:04:29 - 보완신청 - 신청 
2015-06-15 14:13:35 - 보완신청 - 평가승인 
2015-06-25 13:21:19 - 보완신청 - 심의승인 
2015-06-25 13:45:03 - 보완신청 - 착수신고 
2017-12-28 07:58:44 - 관장기관 지정 - GIR센터
2018-01-24 19:37:15 - 관장기관 지정 - 환경부
</t>
  </si>
  <si>
    <t>2006-03-20</t>
  </si>
  <si>
    <t>Gangwon Wind Park Project</t>
  </si>
  <si>
    <t>http://cdm.unfccc.int/Projects/DB/KEMCO1135749345.69/view</t>
  </si>
  <si>
    <t>강원도 평창군 대관령면 횡계리 (삼양목장, 매봉산, 한일목장)</t>
  </si>
  <si>
    <t>풍력발전을 이용한 전기 에너지 생산기술</t>
  </si>
  <si>
    <t>소유권 증빙자료_에코아이_NZ계좌_63787.pdf_x000D_
인증실적 보유현황서 양식 (0222)_수정제출양식_20150515_2차 수정_49444.pdf</t>
  </si>
  <si>
    <t>24MW 동양 태양광 발전사업</t>
  </si>
  <si>
    <t>2007-03-29</t>
  </si>
  <si>
    <t>2010-06-24~2020-06-23</t>
  </si>
  <si>
    <t>R-2015-KR-01-000013</t>
  </si>
  <si>
    <t>[보완2차]착수신고
2015-06-25</t>
  </si>
  <si>
    <t xml:space="preserve">2014-12-15 14:20:06 - 신규신청 - 신청 
2015-05-11 11:32:15 - 신규신청 - 보완요청 
2015-05-13 10:01:23 - 보완신청 - 신청 
2015-05-19 15:30:01 - 보완신청 - 보완요청 
2015-05-19 15:45:25 - 보완신청 - 신청 
2015-06-15 14:04:24 - 보완신청 - 평가승인 
2015-06-25 13:05:19 - 보완신청 - 심의승인 
2015-06-25 14:04:51 - 보완신청 - 착수신고 
2017-12-28 07:58:44 - 관장기관 지정 - GIR센터
2018-01-29 16:20:59 - 관장기관 지정 - 환경부
</t>
  </si>
  <si>
    <t>2010-06-24</t>
  </si>
  <si>
    <t>24MW DONG YANG ENERGY PV(photovoltaic) power plant</t>
  </si>
  <si>
    <t>http://cdm.unfccc.int/Projects/DB/KFQ1262175175.48/view</t>
  </si>
  <si>
    <t>전라남도 신안군 지도읍 대천리</t>
  </si>
  <si>
    <t>태양광/열에너지를 전기에너지로 전환하여 전력을 생산한다.</t>
  </si>
  <si>
    <t>“The tool for the demonstration and assessment of additionality” (Version 05.2)</t>
  </si>
  <si>
    <t>CER Proof of Ownership in EU Registry Account 20141215.pdf_x000D_
Form 5.pdf_x000D_
Form 6.pdf_x000D_
Ohana confirmation of CER ownership.pdf_x000D_
FIT Confirmation.pdf_x000D_
NZ - National Registry v3.pdf_x000D_
Cancellation plan - Dong Yang.pdf_x000D_
CER Ownership Form - DongYang.pdf_x000D_
DongYang Technical Summary.pdf_x000D_
Form 5 v2.pdf_x000D_
Form 6 v2.pdf_x000D_
Plan for crediting period - Dong Yang.pdf_x000D_
Form 6 v3.pdf_x000D_
Form 5 v3.pdf</t>
  </si>
  <si>
    <t>태기산 풍력발전 CDM사업</t>
  </si>
  <si>
    <t>2007-03-12</t>
  </si>
  <si>
    <t>2009-05-15~2019-05-14</t>
  </si>
  <si>
    <t>R-2015-KR-01-000015</t>
  </si>
  <si>
    <t>[보완4차]착수신고
2015-06-25</t>
  </si>
  <si>
    <t xml:space="preserve">2014-12-16 13:32:35 - 신규신청 - 신청 
2015-05-11 13:02:26 - 신규신청 - 보완요청 
2015-05-13 09:41:39 - 보완신청 - 신청 
2015-05-15 13:23:20 - 보완신청 - 보완요청 
2015-05-15 14:48:56 - 보완신청 - 신청 
2015-05-15 16:00:35 - 보완신청 - 보완요청 
2015-05-15 16:28:33 - 보완신청 - 신청 
2015-05-18 15:42:35 - 보완신청 - 보완요청 
2015-05-18 15:53:37 - 보완신청 - 신청 
2015-06-15 14:08:53 - 보완신청 - 평가승인 
2015-06-25 13:10:34 - 보완신청 - 심의승인 
2015-06-25 14:06:10 - 보완신청 - 착수신고 
2017-12-28 07:58:44 - 관장기관 지정 - GIR센터
2018-01-29 16:23:35 - 관장기관 지정 - 환경부
</t>
  </si>
  <si>
    <t>2009-05-15</t>
  </si>
  <si>
    <t>Taegisan Wind Power Project</t>
  </si>
  <si>
    <t>http://cdm.unfccc.int/Projects/DB/KFQ1226904451.62/view</t>
  </si>
  <si>
    <t>강원도 횡성군 둔내면 태기리, 강원도 평창군 봉평면 무이리</t>
  </si>
  <si>
    <t>신재생에너지로서 풍력을 원천(source)으로 하여 생산한 전기를 전력망에 공급한다</t>
  </si>
  <si>
    <t>“Tool for the demonstration and assessment of additionality, version 4"에따름</t>
  </si>
  <si>
    <t>CER Proof of Ownership EU 20141216.pdf_x000D_
Form 5.pdf_x000D_
Form 6.pdf_x000D_
Ohana confirmation of CER ownership 20141216.pdf_x000D_
Cancellation plan - Taegisan.pdf_x000D_
CER Ownership Form - Taegisan.pdf_x000D_
Form 5 v2.pdf_x000D_
Form 6 v2.pdf_x000D_
Plan for crediting period - Taegisan.pdf_x000D_
Taegisan Technical Summary.pdf_x000D_
FIT Confirmation.pdf_x000D_
NZ - National Registry v3.pdf_x000D_
Cancellation plan - Taegisan v2.pdf_x000D_
CER Ownership Form - Taegisan v2.pdf_x000D_
Plan for crediting period - Taegisan v2.pdf_x000D_
Form 6 v3.pdf_x000D_
Form 5 v3.pdf_x000D_
Form 6 v4.pdf</t>
  </si>
  <si>
    <t>R-2015-KR-01-000024</t>
  </si>
  <si>
    <t>[보완1차]착수신고
2015-06-25</t>
  </si>
  <si>
    <t xml:space="preserve">2015-01-15 23:11:22 - 신규신청 - 신청 
2015-05-11 13:01:34 - 신규신청 - 보완요청 
2015-05-13 09:31:27 - 보완신청 - 신청 
2015-06-15 14:01:54 - 보완신청 - 평가승인 
2015-06-25 14:12:09 - 보완신청 - 심의승인 
2015-06-25 14:13:50 - 보완신청 - 착수신고 
2017-12-28 07:58:44 - 관장기관 지정 - GIR센터
2018-01-29 16:20:10 - 관장기관 지정 - 환경부
</t>
  </si>
  <si>
    <t>https://cdm.unfccc.int/Projects/DB/KFQ1210856027.26/view</t>
  </si>
  <si>
    <t>신재생에너지로서 풍력을 원천(source)으로 하여 전기를 생산하여 전력망에 공급한다</t>
  </si>
  <si>
    <t>Version 03 of the tool for demonstration and assessment of additionality 에 따름</t>
  </si>
  <si>
    <t>Form 5.pdf_x000D_
Form 6.pdf_x000D_
Proof of CER ownership.pdf_x000D_
FIT Confirmation.pdf_x000D_
NZ - National Registry v3.pdf_x000D_
Cancellation plan - Yeongyang.pdf_x000D_
CER Ownership Form - Yeongyang.pdf_x000D_
Form 5 v2.pdf_x000D_
Form 6 v2.pdf_x000D_
Plan for crediting period - Yeongyang.pdf_x000D_
Yeongyang Technical Summary.pdf</t>
  </si>
  <si>
    <t>동부한농 질산공장 N2O 감축사업</t>
  </si>
  <si>
    <t>2007-01-29</t>
  </si>
  <si>
    <t>AM0034</t>
  </si>
  <si>
    <t>R-2015-KR-05-000028</t>
  </si>
  <si>
    <t xml:space="preserve">2014-12-09 22:21:16 - 신규신청 - 신청 
2015-01-15 22:54:27 - 신규신청 - 보완요청 
2015-01-19 22:59:12 - 보완신청 - 신청 
2015-03-12 10:55:16 - 보완신청 - 보완요청 
2015-03-12 16:54:48 - 보완신청 - 신청 
2015-03-26 17:00:25 - 보완신청 - 보완요청 
2015-03-27 17:34:55 - 보완신청 - 신청 
2015-05-07 18:31:57 - 보완신청 - 평가승인 
2015-06-25 17:33:48 - 보완신청 - 심의승인 
2015-06-25 20:36:46 - 보완신청 - 착수신고 
2017-12-28 07:58:44 - 관장기관 지정 - GIR센터
2018-01-29 16:19:44 - 관장기관 지정 - 환경부
</t>
  </si>
  <si>
    <t>2008-04-01</t>
  </si>
  <si>
    <t>Project for the catalytic reduction of N2O emissions with a secondary catalyst inside the ammonia re</t>
  </si>
  <si>
    <t>http://cdm.unfccc.int/Projects/DB/SGS-UKL1195730526.46/view</t>
  </si>
  <si>
    <t>울산광역시 남구 납도로 156</t>
  </si>
  <si>
    <t>암모니아 산화 반응기(ammonia oxidation reactor)내부금속 거즈 아래에 팔레트형 촉매(pelletised catalyst)를 설치하여 N2O를 저감한다</t>
  </si>
  <si>
    <t>Tool for the demonstration and assessment of additionality (Version 03) 에 따름</t>
  </si>
  <si>
    <t>Form 5 v3.pdf_x000D_
NZ - National Registry v3.pdf_x000D_
CER Ownership Form - Dongbu v3.pdf_x000D_
Plan for crediting period - Dongbu V3.pdf_x000D_
Cancellation plan - Dongbu v2.pdf</t>
  </si>
  <si>
    <t>서울특별시 마포구 월드컵북로5가길 22 Y빌딩</t>
  </si>
  <si>
    <t>PDD HU Chems final-1.pdf</t>
  </si>
  <si>
    <t xml:space="preserve">
Untitled (uploaded 16 May 14 15-09-14).pdf
Untitled (uploaded 16 May 14 15-09-14).pdf</t>
  </si>
  <si>
    <t>R-2015-KR-05-000025</t>
  </si>
  <si>
    <t>[보완3차]착수신고
2015-06-26</t>
  </si>
  <si>
    <t>2015-06-26</t>
  </si>
  <si>
    <t xml:space="preserve">2015-01-16 22:35:52 - 신규신청 - 신청 
2015-05-07 09:30:22 - 신규신청 - 보완요청 
2015-05-07 16:37:53 - 보완신청 - 신청 
2015-05-12 11:24:26 - 보완신청 - 보완요청 
2015-05-12 17:40:48 - 보완신청 - 신청 
2015-05-12 20:24:19 - 보완신청 - 보완요청 
2015-05-12 20:38:13 - 보완신청 - 신청 
2015-06-15 14:24:35 - 보완신청 - 평가승인 
2015-06-25 17:31:19 - 보완신청 - 심의승인 
2015-06-26 13:33:17 - 보완신청 - 착수신고 
2017-12-28 07:58:44 - 관장기관 지정 - GIR센터
2018-01-24 19:57:50 - 관장기관 지정 - 환경부
</t>
  </si>
  <si>
    <t xml:space="preserve">전라남도 여수시 월내동 7-6 </t>
  </si>
  <si>
    <t>휴켐스 질산공장 N2O 감축사업 (휴켐스 주식회사의 질산공장 세 곳에서 tail gas에 포함된 아산화질소를 촉매를 사용하여 제거하는 프로젝트)</t>
  </si>
  <si>
    <t>Tools for demonstration and assesment of additionality</t>
  </si>
  <si>
    <t>Validation Report including annexes.pdf</t>
  </si>
  <si>
    <t>소유권증명.pdf_x000D_
인증실적 보유현황서.hwp</t>
  </si>
  <si>
    <t>서울 마포구 서교동 446-36</t>
  </si>
  <si>
    <t>2004-12-31</t>
  </si>
  <si>
    <t>2011-07-01~2018-06-30</t>
  </si>
  <si>
    <t>0349PDD_form0930 (clean).pdf</t>
  </si>
  <si>
    <t xml:space="preserve">
registration request.pdf</t>
  </si>
  <si>
    <t>R-2015-KR-01-000026</t>
  </si>
  <si>
    <t xml:space="preserve">2014-12-23 13:10:48 - 신규신청 - 신청 
2015-03-12 10:51:34 - 신규신청 - 보완요청 
2015-03-16 17:15:30 - 보완신청 - 신청 
2015-05-11 14:18:40 - 보완신청 - 보완요청 
2015-05-11 16:59:46 - 보완신청 - 신청 
2015-05-12 17:45:25 - 보완신청 - 보완요청 
2015-05-12 18:05:39 - 보완신청 - 신청 
2015-06-15 14:10:15 - 보완신청 - 평가승인 
2015-06-25 17:32:31 - 보완신청 - 심의승인 
2015-06-26 13:34:07 - 보완신청 - 착수신고 
2017-12-28 07:58:44 - 관장기관 지정 - GIR센터
2018-01-24 19:57:43 - 관장기관 지정 - 환경부
</t>
  </si>
  <si>
    <t xml:space="preserve">시화호 조력발전 사업 </t>
  </si>
  <si>
    <t>2006-06-18</t>
  </si>
  <si>
    <t>Sihwa Tidal Power Plant CDM Project</t>
  </si>
  <si>
    <t>http://cdm.unfccc.int/Projects/DB/DNV-CUK1143710269.08/view</t>
  </si>
  <si>
    <t>경기도 안산시 대부동동 북위 37°18'46''  동경 126°36'36''</t>
  </si>
  <si>
    <t>재생에너지 원천에 대한 전력망 직접 접속 방식</t>
  </si>
  <si>
    <t xml:space="preserve">타 방법론과 비교시 CDM 등록시 부족했던 사업성이 보완됨을  IRR방법을 통해 입증 </t>
  </si>
  <si>
    <t>Sihwa Validation Report and Protocol-Final 28 March 2006.pdf</t>
  </si>
  <si>
    <t>와이그린_인증실적 보유현황서.hwp</t>
  </si>
  <si>
    <t>(주) 유피씨코퍼레이션</t>
  </si>
  <si>
    <t>2208153982</t>
  </si>
  <si>
    <t>서울 본사</t>
  </si>
  <si>
    <t>서울특별시 서초구 서초중앙로 18, 205</t>
  </si>
  <si>
    <t>서동균</t>
  </si>
  <si>
    <t>대표이사</t>
  </si>
  <si>
    <t>02-598-1721</t>
  </si>
  <si>
    <t>dk.seo@upccorp.co.kr</t>
  </si>
  <si>
    <t>1443_Dongbu_Rev_PDD.pdf</t>
  </si>
  <si>
    <t xml:space="preserve">
인증실적 보유현황서_(주)유피씨코퍼레이션.pdf
Transaction Notification CH-22043.pdf</t>
  </si>
  <si>
    <t>R-2015-KR-05-000027</t>
  </si>
  <si>
    <t>[보완1차]착수신고
2015-08-18</t>
  </si>
  <si>
    <t>2015-08-18</t>
  </si>
  <si>
    <t xml:space="preserve">2015-03-06 19:50:33 - 신규신청 - 신청 
2015-05-07 09:27:42 - 신규신청 - 보완요청 
2015-05-09 17:00:10 - 보완신청 - 신청 
2015-06-15 13:56:15 - 보완신청 - 평가승인 
2015-06-25 17:33:09 - 보완신청 - 심의승인 
2015-08-18 15:32:22 - 보완신청 - 착수신고 
2017-12-28 07:58:44 - 관장기관 지정 - GIR센터
2018-01-24 19:45:04 - 관장기관 지정 - 환경부
</t>
  </si>
  <si>
    <t>Project for the catalytic reduction of N2O emissions with a secondary catalyst inside the ammonia reactor of the nitric acid plant at Dongbu Hannong Chemicals Ltd., Ulsan, Korea (“Dongbu”)</t>
  </si>
  <si>
    <t>질산 생산 공정 중 암모니아 산화 반응기 (AOR) 내부에 N2O 분해 촉매를 설치하여 N2O 배출 감축</t>
  </si>
  <si>
    <t>“Tool for the demonstration and assessment of additionality” (Version 03) 적용</t>
  </si>
  <si>
    <t>1443_Dongbu_Revised Validation Report.pdf</t>
  </si>
  <si>
    <t>CER소유권증명.pdf</t>
  </si>
  <si>
    <t>(주)코리아카본매니지먼트</t>
  </si>
  <si>
    <t>3MW 신안풍력발전사업</t>
  </si>
  <si>
    <t>소규모</t>
  </si>
  <si>
    <t>2008-08-20</t>
  </si>
  <si>
    <t>2010-04-18~2017-04-17</t>
  </si>
  <si>
    <t>AMS-I.D. Ver 13</t>
  </si>
  <si>
    <t>R-2015-KR-01-000041</t>
  </si>
  <si>
    <t>[보완4차]착수신고
2015-09-21</t>
  </si>
  <si>
    <t>2015-09-21</t>
  </si>
  <si>
    <t xml:space="preserve">2015-01-21 22:26:43 - 신규신청 - 신청 
2015-05-11 11:38:15 - 신규신청 - 보완요청 
2015-05-13 09:09:33 - 보완신청 - 신청 
2015-05-15 13:28:08 - 보완신청 - 보완요청 
2015-07-09 20:28:36 - 보완신청 - 신청 
2015-07-30 09:23:55 - 보완신청 - 보완요청 
2015-08-05 11:50:34 - 보완신청 - 신청 
2015-08-13 13:31:33 - 보완신청 - 보완요청 
2015-08-17 10:14:55 - 보완신청 - 신청 
2015-08-27 16:28:55 - 보완신청 - 평가승인 
2015-09-21 10:05:36 - 보완신청 - 심의승인 
2015-09-21 10:08:08 - 보완신청 - 착수신고 
2017-12-28 07:58:44 - 관장기관 지정 - GIR센터
2018-01-05 12:02:11 - 관장기관 지정 - 산업통상자원부
2018-01-05 13:12:59 - 관장기관 지정 - 환경부
2018-01-08 11:00:23 - 관장기관 지정 - GIR센터
2018-01-29 16:17:34 - 관장기관 지정 - 환경부
</t>
  </si>
  <si>
    <t>2010-04-18</t>
  </si>
  <si>
    <t>3MW Shinan Wind power project</t>
  </si>
  <si>
    <t>http://cdm.unfccc.int/Projects/DB/KEMCO1257125689.44/view</t>
  </si>
  <si>
    <t>전라남도 신안군 비근면 구림리 산 1-1</t>
  </si>
  <si>
    <t>신재생에너지로서 풍력을 원천(source)으로 하여 생산한 전기를 전력망에 공급한다.</t>
  </si>
  <si>
    <t>“Tool for the demonstration and assessment of additionality”에 따름</t>
  </si>
  <si>
    <t>CER Ownership Form - Shinan.pdf_x000D_
Form 5.pdf_x000D_
Form 6.pdf_x000D_
NZ - National Registry 20150120.pdf_x000D_
Cancellation plan - Shinan.pdf_x000D_
Form 5 v2.pdf_x000D_
Form 6 v2.pdf_x000D_
Plan for crediting period - Shinan.pdf_x000D_
Shinan DNA approval.pdf_x000D_
Shinan Technical Summary.pdf_x000D_
FIT Confirmation.pdf_x000D_
NZ - National Registry v3.pdf_x000D_
Plan for crediting period - Shinan v2.pdf_x000D_
CER Ownership Form - Shinan v2.pdf_x000D_
Plan for crediting period - Shinan v3.pdf_x000D_
Cancellation plan - Shinan v2.pdf_x000D_
Plan for crediting period - Shinan v4.pdf</t>
  </si>
  <si>
    <t>(주)포스코이앤씨</t>
  </si>
  <si>
    <t>5068102280</t>
  </si>
  <si>
    <t>(주)태기산풍력발전</t>
  </si>
  <si>
    <t>경상북도 포항시 남구 대송로 180</t>
  </si>
  <si>
    <t>김정훈</t>
  </si>
  <si>
    <t>국내발전견적그룹</t>
  </si>
  <si>
    <t>과장</t>
  </si>
  <si>
    <t>032-748-2718</t>
  </si>
  <si>
    <t>sinnanda@poscoenc.com</t>
  </si>
  <si>
    <t>ACM0002 ver.7</t>
  </si>
  <si>
    <t>[보완]별지 제6호 서식_사업계획 국문요약서.pdf</t>
  </si>
  <si>
    <t xml:space="preserve">
별지 제5호 서식_승인 신청서.pdf
태기산CDM_국가승인서.pdf
청정개발체제 사업 인증실적(CER) 보유 현황서.pdf
인증실적(CER) 취소 계획서.pdf
인증유효기간 적용 계획서.pdf
[보완]별지 제5호 서식_승인 신청서.hwp
[보완]인증실적 보유현황서등의 양식.hwp
[보완 2차]별지 제5호 서식_승인 신청서.hwp</t>
  </si>
  <si>
    <t>R-2015-KR-01-000040</t>
  </si>
  <si>
    <t>[보완2차]착수신고
2015-09-21</t>
  </si>
  <si>
    <t xml:space="preserve">2015-07-07 17:37:31 - 신규신청 - 신청 
2015-07-30 15:52:01 - 신규신청 - 보완요청 
2015-08-03 17:09:34 - 보완신청 - 신청 
2015-08-05 18:12:34 - 보완신청 - 보완요청 
2015-08-06 10:17:38 - 보완신청 - 신청 
2015-08-27 16:32:28 - 보완신청 - 평가승인 
2015-09-21 10:04:33 - 보완신청 - 심의승인 
2015-09-21 12:05:42 - 보완신청 - 착수신고 
2017-12-28 07:58:44 - 관장기관 지정 - GIR센터
2018-01-24 19:49:15 - 관장기관 지정 - 환경부
</t>
  </si>
  <si>
    <t>TAEGISAN WIND POWER PROJECT</t>
  </si>
  <si>
    <t>https://cdm.unfccc.int/Projects/DB/KFQ1226904451.62/view</t>
  </si>
  <si>
    <t>강원도 평창군 봉평면 무이리 및 횡성군 둔내면 태기리 일원</t>
  </si>
  <si>
    <t>바람을 이용하여 전력을 생산하는 풍력발전 사업으로서, 풍력발전을 통하여 생산되는 전력은 화석 연료를 이용하여 생산되는 계통 전력을 대체함</t>
  </si>
  <si>
    <t>“Tool for the demonstration and assessment of additionality, Ver 4(EB36)”에 의거</t>
  </si>
  <si>
    <t>영문 사업계획서.pdf</t>
  </si>
  <si>
    <t>영문 타당성평가보고서.pdf</t>
  </si>
  <si>
    <t>온실가스 감축량 소유권 증명관련 서류.pdf_x000D_
[보완] 1 월별 배출 감축량.xlsx_x000D_
[보완] 2 주주간협정서_(주)태기산풍력발전.pdf_x000D_
[보완] 3 Forwarding Request Form(FWD).pdf_x000D_
[보완] 4 Modalities of Communication(MoC).pdf</t>
  </si>
  <si>
    <t xml:space="preserve">주식회사 에코아이 </t>
  </si>
  <si>
    <t>휴켐스 질산공장 N2O 감축사업(휴켐스 주식회사의 질산 공장 세곳에서 tail gas에 포함된 아산화질소를 촉매를 사용하여 제거하는 프로젝트)</t>
  </si>
  <si>
    <t xml:space="preserve">
4.2 감축제도 등록 화면.hwp</t>
  </si>
  <si>
    <t>R-2015-KR-05-000035</t>
  </si>
  <si>
    <t>[보완1차]착수신고
2015-09-21</t>
  </si>
  <si>
    <t xml:space="preserve">2015-05-12 15:33:03 - 신규신청 - 신청 
2015-07-30 09:22:20 - 신규신청 - 보완요청 
2015-08-03 14:48:17 - 보완신청 - 신청 
2015-08-27 16:10:29 - 보완신청 - 평가승인 
2015-09-21 10:00:05 - 보완신청 - 심의승인 
2015-09-21 17:58:31 - 보완신청 - 착수신고 
2017-12-28 07:58:44 - 관장기관 지정 - GIR센터
2018-01-24 19:36:34 - 관장기관 지정 - 환경부
</t>
  </si>
  <si>
    <t>Catalytic N2O destruction project in the tail gas of three Nitric Acid Plants at Hu-Chems Fine Chemical Corp.</t>
  </si>
  <si>
    <t>전라남도 여수시 월내동 7-6</t>
  </si>
  <si>
    <t>질산 생산공정에서의 N2O 저감</t>
  </si>
  <si>
    <t>본사업은 경제적 이익이 없는 사업으로 CDM 규정에 따라 법적 추가성(N2O 감축의무 없음)으로 추가성을 입증 승인 받았음</t>
  </si>
  <si>
    <t>인증실적 보유현황서_에코아이_60K.pdf_x000D_
배출권 소유권 증빙_뉴질랜드_휴캠스_60K.pdf</t>
  </si>
  <si>
    <t>지역 난방용 온수 보일러 연료전환 사업</t>
  </si>
  <si>
    <t>2007-11-01</t>
  </si>
  <si>
    <t>화석연료, 바이오매스를 통한 열에너지 생산</t>
  </si>
  <si>
    <t>ACM0009 Ver.3</t>
  </si>
  <si>
    <t>0835_KDHC Project PDD.pdf</t>
  </si>
  <si>
    <t xml:space="preserve">
0835_등록캡쳐화면.pdf</t>
  </si>
  <si>
    <t>R-2015-KR-01-000033</t>
  </si>
  <si>
    <t xml:space="preserve">2015-07-08 10:17:48 - 신규신청 - 신청 
2015-07-30 17:59:23 - 신규신청 - 보완요청 
2015-08-03 14:53:04 - 보완신청 - 신청 
2015-08-27 16:14:25 - 보완신청 - 평가승인 
2015-09-21 09:50:21 - 보완신청 - 심의승인 
2015-09-21 17:59:41 - 보완신청 - 착수신고 
2017-12-28 07:58:44 - 관장기관 지정 - GIR센터
2018-01-24 19:34:08 - 관장기관 지정 - 환경부
</t>
  </si>
  <si>
    <t>2007-04-02</t>
  </si>
  <si>
    <t xml:space="preserve">Switching of fuel from Low Sulphur Waxy Residue fuel oil to natural gas at Gangnam branch Korea District Heating Corporation Project </t>
  </si>
  <si>
    <t>http://cdm.unfccc.int/Projects/DB/DNV-CUK1167217026.24/view</t>
  </si>
  <si>
    <t>한국 서울시 강남구 수서동 732</t>
  </si>
  <si>
    <t>저유황유(Low Sulphur Waxy Residue)를 사용하는 보일러를 천연가스 보일러로 교체하여 온실가스를 저감하는 사업</t>
  </si>
  <si>
    <t xml:space="preserve">사업은 경제적 이익이 없는 사업으로 CDM 규정에 따라 경제적으로 추가성이 없음을 승인 받았음 </t>
  </si>
  <si>
    <t>0835_KDHC validation report.pdf</t>
  </si>
  <si>
    <t>NZ_계좌 현황_(0835).pdf_x000D_
인증실적 보유현황서 양식_지역난방_수정보완.pdf</t>
  </si>
  <si>
    <t>서울특별시 금천구 두산로 70 현대지식산업센터 B동 1503호</t>
  </si>
  <si>
    <t>제주도 한경풍력 2단계 CDM사업</t>
  </si>
  <si>
    <t>2007-12-24~2014-12-23</t>
  </si>
  <si>
    <t>AMS-I.D. ver. 10</t>
  </si>
  <si>
    <t>1.(영문)사업계획서_1000.pdf</t>
  </si>
  <si>
    <t xml:space="preserve">
화면캡처_1000.png
외부사업 타당성평가 검토의견 소명서_에코아이.pdf
한경풍력 1단계 KVER PDD.pdf
국문명 증빙.pdf</t>
  </si>
  <si>
    <t>R-2015-KR-01-000038</t>
  </si>
  <si>
    <t xml:space="preserve">2015-07-08 13:03:55 - 신규신청 - 신청 
2015-07-31 09:29:16 - 신규신청 - 보완요청 
2015-08-03 14:54:30 - 보완신청 - 신청 
2015-08-05 13:53:42 - 보완신청 - 보완요청 
2015-08-10 10:26:56 - 보완신청 - 신청 
2015-08-27 16:22:52 - 보완신청 - 평가승인 
2015-09-21 10:02:40 - 보완신청 - 심의승인 
2015-09-21 18:02:34 - 보완신청 - 착수신고 
2017-12-28 07:58:44 - 관장기관 지정 - GIR센터
2018-01-24 19:31:53 - 관장기관 지정 - 환경부
</t>
  </si>
  <si>
    <t xml:space="preserve">제주도 한경풍력 2단계 CDM사업 </t>
  </si>
  <si>
    <t>2007-10-17</t>
  </si>
  <si>
    <t xml:space="preserve">Hangyeong second phase SS-wind power Project </t>
  </si>
  <si>
    <t>http://cdm.unfccc.int/Projects/DB/KEMCO1173839526.69/view</t>
  </si>
  <si>
    <t>제주특별자치도 제주시 한경면</t>
  </si>
  <si>
    <t>풍력발전을 통한 전력생산</t>
  </si>
  <si>
    <t xml:space="preserve">본 사업은 경제적 이익이 없는 사업으로 CDM 규정에 따라 경제적으로 추가성이 없음을 승인 받았음 </t>
  </si>
  <si>
    <t>2.(영문)사업타당성평가보고서_1000.pdf</t>
  </si>
  <si>
    <t>NZ_계좌 현황_1000.pdf_x000D_
인증실적 보유현황서_한경풍력_1000_수정보완.pdf</t>
  </si>
  <si>
    <t>영덕풍력발전단지 사업</t>
  </si>
  <si>
    <t>2005-03-09</t>
  </si>
  <si>
    <t>2006-06-02~2013-06-01</t>
  </si>
  <si>
    <t>ACM0002 Ver4</t>
  </si>
  <si>
    <t>1.(영문)사업계획서_290(기존).pdf</t>
  </si>
  <si>
    <t xml:space="preserve">
등록화면_290.png
발전차액지원제도(FIT) 대상 설비 확인요청 회신.pdf
영덕풍력 국문승인서.jpg</t>
  </si>
  <si>
    <t>R-2015-KR-01-000037</t>
  </si>
  <si>
    <t xml:space="preserve">2015-07-07 15:31:03 - 신규신청 - 신청 
2015-07-30 09:20:09 - 신규신청 - 보완요청 
2015-08-03 14:46:09 - 보완신청 - 신청 
2015-08-17 14:53:40 - 보완신청 - 보완요청 
2015-08-17 17:39:13 - 보완신청 - 신청 
2015-08-27 16:19:08 - 보완신청 - 평가승인 
2015-09-21 10:01:54 - 보완신청 - 심의승인 
2015-09-21 18:03:27 - 보완신청 - 착수신고 
2017-12-28 07:58:44 - 관장기관 지정 - GIR센터
2018-01-24 19:30:37 - 관장기관 지정 - 환경부
</t>
  </si>
  <si>
    <t>2006-06-02</t>
  </si>
  <si>
    <t>Youngduk Wind Park Project</t>
  </si>
  <si>
    <t>http://cdm.unfccc.int/Projects/DB/KFQ1141796981.11/view</t>
  </si>
  <si>
    <t>경상북도 영덕군 영덕읍 창포리 산 24(경도 129° 27´ 위도  36° 30´)</t>
  </si>
  <si>
    <t>풍력발전을 통한 전력 생산</t>
  </si>
  <si>
    <t>EB 16차 회의 Annex 1의 추가성 증명 및 평가도구 (The tool for the demonstration and assessment of additionality ; EB16차 Annex 1) 사용</t>
  </si>
  <si>
    <t>2.(영문)타당성평가보고서_290(기존).pdf</t>
  </si>
  <si>
    <t>NZ Account Balance_ECOEYE_290_수정.pdf_x000D_
인증실적 보유현황서_영덕풍력_290_보완수정.pdf</t>
  </si>
  <si>
    <t>서울특별시 금천구 두산로70 현대지식산업센터 B동 1503호</t>
  </si>
  <si>
    <t xml:space="preserve">삼달풍력발전사업 </t>
  </si>
  <si>
    <t>2007-12-29</t>
  </si>
  <si>
    <t>2011-07-01~2021-06-30</t>
  </si>
  <si>
    <t>ACM0002 Ver11</t>
  </si>
  <si>
    <t>삼달풍력 영문 사업계획서_Samdal PDD.pdf</t>
  </si>
  <si>
    <t xml:space="preserve">
삼달풍력_CDM 사업 등록 실적 증빙문서.pdf
발전차액지원제도(FIT) 대상 설비 확인요청 회신.pdf</t>
  </si>
  <si>
    <t>R-2015-KR-01-000034</t>
  </si>
  <si>
    <t>[보완3차]착수신고
2015-09-21</t>
  </si>
  <si>
    <t xml:space="preserve">2015-07-08 13:04:09 - 신규신청 - 신청 
2015-07-31 09:30:01 - 신규신청 - 보완요청 
2015-08-03 16:27:18 - 보완신청 - 신청 
2015-08-20 14:23:46 - 보완신청 - 보완요청 
2015-08-21 12:06:33 - 보완신청 - 신청 
2015-08-21 15:36:51 - 보완신청 - 보완요청 
2015-08-21 15:45:50 - 보완신청 - 신청 
2015-08-27 16:15:58 - 보완신청 - 평가승인 
2015-09-21 09:51:13 - 보완신청 - 심의승인 
2015-09-21 18:03:51 - 보완신청 - 착수신고 
2017-12-28 07:58:44 - 관장기관 지정 - GIR센터
2018-01-24 19:30:02 - 관장기관 지정 - 환경부
</t>
  </si>
  <si>
    <t>2011-04-13</t>
  </si>
  <si>
    <t>Samdal Wind Power project</t>
  </si>
  <si>
    <t>http://cdm.unfccc.int/Projects/DB/DNV-CUK1302063875.34/view</t>
  </si>
  <si>
    <t>제주 특별자치도 서귀포시 성산읍 삼달리</t>
  </si>
  <si>
    <t xml:space="preserve">신재생에너지(풍력발전)를 이용한 전력 생산 </t>
  </si>
  <si>
    <t>추가성 증명 및 평가도구(The tool for the demonstration and assessment of additionality Ver.5.2) 사용</t>
  </si>
  <si>
    <t>삼달풍력_영문_타당성평가보고서.pdf</t>
  </si>
  <si>
    <t>NZ_계좌 현황_4661.pdf_x000D_
인증실적 보유현황서 양식_삼달풍력(4661)_2차 수정보완_최종.pdf</t>
  </si>
  <si>
    <t xml:space="preserve">코리아카본매니지먼트 </t>
  </si>
  <si>
    <t xml:space="preserve">서울특별시 서초구 강남대로 381 905호 </t>
  </si>
  <si>
    <t xml:space="preserve">강원풍력발전단지사업 </t>
  </si>
  <si>
    <t>ACM0002 Ver 4</t>
  </si>
  <si>
    <t>R-2015-KR-01-000057</t>
  </si>
  <si>
    <t>[보완2차]착수신고
2015-12-18</t>
  </si>
  <si>
    <t>2015-12-18</t>
  </si>
  <si>
    <t xml:space="preserve">2015-10-12 15:30:04 - 신규신청 - 신청 
2015-10-15 09:47:03 - 신규신청 - 보완요청 
2015-10-19 10:34:14 - 보완신청 - 신청 
2015-10-19 17:12:18 - 보완신청 - 보완요청 
2015-10-20 10:25:51 - 보완신청 - 신청 
2015-12-08 14:14:01 - 보완신청 - 평가승인 
2015-12-17 23:09:48 - 보완신청 - 심의승인 
2015-12-18 09:06:37 - 보완신청 - 착수신고 
2017-12-28 07:58:44 - 관장기관 지정 - GIR센터
2018-01-24 19:28:54 - 관장기관 지정 - 환경부
</t>
  </si>
  <si>
    <t xml:space="preserve">Gangwon Wind Park Project </t>
  </si>
  <si>
    <t xml:space="preserve">http://cdm.unfccc.int/Projects/DB/KEMCO1135749345.69/view </t>
  </si>
  <si>
    <t xml:space="preserve">강원도 평창군 대관령면 횡계2리 </t>
  </si>
  <si>
    <t xml:space="preserve">신재생에너지로서 풍력을 원천(source)으로 하여 생산한 전기를 전력망에 공급한다. </t>
  </si>
  <si>
    <t xml:space="preserve">“Tool for the demonstration and assessment of Additionality” 의 옵션2 사용 </t>
  </si>
  <si>
    <t>Form 5 v2.pdf_x000D_
Form 6 v2.pdf_x000D_
NZ Registry 02092015.pdf_x000D_
CER Ownership Form - Gangwon v2.pdf_x000D_
Cancellation plan (NZ) - Gangwon.pdf_x000D_
Plan for crediting period - Gangwon v2.pdf_x000D_
Gangwon Technical Summary.pdf_x000D_
Cancellation plan (NZ) - Gangwon v2.pdf_x000D_
Form 5 v3.pdf_x000D_
Form 6 v3.pdf_x000D_
Cancellation plan (NZ) - Gangwon v3.pdf</t>
  </si>
  <si>
    <t>한국서부발전 태안 소수력발전 CDM사업</t>
  </si>
  <si>
    <t>2006-02-10</t>
  </si>
  <si>
    <t>2010-11-25~2020-11-24</t>
  </si>
  <si>
    <t>AMS-I.D. Ver. 15</t>
  </si>
  <si>
    <t>R-2015-KR-01-000051</t>
  </si>
  <si>
    <t>[보완1차]착수신고
2015-12-18</t>
  </si>
  <si>
    <t xml:space="preserve">2015-10-29 17:48:17 - 신규신청 - 신청 
2015-11-24 09:38:49 - 신규신청 - 보완요청 
2015-11-25 11:20:27 - 보완신청 - 신청 
2015-12-08 14:19:14 - 보완신청 - 평가승인 
2015-12-17 23:05:56 - 보완신청 - 심의승인 
2015-12-18 09:07:27 - 보완신청 - 착수신고 
2017-12-28 07:58:44 - 관장기관 지정 - GIR센터
2018-01-05 12:00:26 - 관장기관 지정 - 산업통상자원부
2018-01-05 13:10:39 - 관장기관 지정 - 환경부
2018-01-08 11:08:42 - 관장기관 지정 - GIR센터
2018-01-24 19:27:38 - 관장기관 지정 - 환경부
</t>
  </si>
  <si>
    <t>2010-11-25</t>
  </si>
  <si>
    <t xml:space="preserve">KOWEPO SMALL HYDROELECTRIC CDM PROJECT IN TAEAN </t>
  </si>
  <si>
    <t>http://cdm.unfccc.int/Projects/DB/KEMCO1278395291.55/view</t>
  </si>
  <si>
    <t>충청남도 태안군 원북면 방갈리 831</t>
  </si>
  <si>
    <t>신재생에너지로서 물을 원천(source)으로 하여 생산한 전기를 국가전력망에 공급한다.</t>
  </si>
  <si>
    <t>CER Ownership Form - KOWEP Small Hydro v1.pdf_x000D_
Form 6 v1.pdf_x000D_
Form 5 v1.pdf_x000D_
Plan for crediting period.pdf_x000D_
Cancellation plan.pdf_x000D_
Technical Summary.pdf_x000D_
NZ Registry 20151026.pdf_x000D_
Form 6 v2.pdf_x000D_
Form 5 v2.pdf_x000D_
Project Name - LOA (Eng).jpg_x000D_
Project Name - LOA (KOR).jpg_x000D_
CER Ownership form v2.pdf_x000D_
Plan for crediting period v2.pdf</t>
  </si>
  <si>
    <t>대구 및 신안증도 태양광발전 사업</t>
  </si>
  <si>
    <t>2005-12-13</t>
  </si>
  <si>
    <t>2009-01-14~2019-01-13</t>
  </si>
  <si>
    <t>AMS-I.D. Ver. 12, ACM0002 Ver. 6</t>
  </si>
  <si>
    <t>R-2015-KR-01-000048</t>
  </si>
  <si>
    <t xml:space="preserve">2015-10-29 14:21:54 - 신규신청 - 신청 
2015-11-26 11:14:01 - 신규신청 - 보완요청 
2015-11-30 10:33:04 - 보완신청 - 신청 
2015-11-30 14:18:14 - 보완신청 - 보완요청 
2015-12-01 14:29:28 - 보완신청 - 신청 
2015-12-08 14:17:12 - 보완신청 - 평가승인 
2015-12-17 23:03:39 - 보완신청 - 심의승인 
2015-12-18 09:08:01 - 보완신청 - 착수신고 
2017-12-28 07:58:44 - 관장기관 지정 - GIR센터
2018-01-24 19:26:48 - 관장기관 지정 - 환경부
</t>
  </si>
  <si>
    <t>2009-01-14</t>
  </si>
  <si>
    <t xml:space="preserve">DAEGU &amp; SINANJEUNGDO PV(PHOTOVOLTAIC) POWER PLANT PROJECT </t>
  </si>
  <si>
    <t>http://cdm.unfccc.int/Projects/DB/KFQ1214387092.13/view</t>
  </si>
  <si>
    <t>대구 PV 발전소: 대구광역시 달서구 대천동 895, 신안증도 PV 발전소: 전라남도 신안군 증도면 대초리 4-1</t>
  </si>
  <si>
    <t>신재생에너지로서 태양광을 원천(source)으로 하여 생산한 전기를 국가전력망에 공급한다.</t>
  </si>
  <si>
    <t>소규모 CDM 프로젝트 활동에 관한 부록 B의 첨부자료 A 양식에 따라 해당 프로젝트는 투자 장애 요인(investment barrier)이 존재함을 입증한다.</t>
  </si>
  <si>
    <t>CER Ownership Form - Daegu PV v1.pdf_x000D_
Form 6 v1.pdf_x000D_
Form 5 v1.pdf_x000D_
Cancellation plan.pdf_x000D_
Plan for crediting period.pdf_x000D_
Technical Summary.pdf_x000D_
NZ Registry 20151026.pdf_x000D_
CER Ownership form v2.pdf_x000D_
Form 6 v2.pdf_x000D_
Form 5 v2.pdf_x000D_
Plan for crediting period v2.pdf_x000D_
Project Name - LOA.jpg_x000D_
Form 6 v3.pdf</t>
  </si>
  <si>
    <t>4.85MW 한국농어촌공사 태양광발전 번들링사업</t>
  </si>
  <si>
    <t>2008-06-25</t>
  </si>
  <si>
    <t>2010-09-24~2020-09-23</t>
  </si>
  <si>
    <t>AMS-I.D. Ver. 14</t>
  </si>
  <si>
    <t>R-2015-KR-01-000047</t>
  </si>
  <si>
    <t>[보완3차]착수신고
2015-12-18</t>
  </si>
  <si>
    <t xml:space="preserve">2015-10-29 12:12:38 - 신규신청 - 신청 
2015-11-24 09:37:05 - 신규신청 - 보완요청 
2015-11-24 16:41:40 - 보완신청 - 신청 
2015-11-26 09:45:47 - 보완신청 - 보완요청 
2015-11-30 10:42:40 - 보완신청 - 신청 
2015-12-01 09:54:57 - 보완신청 - 보완요청 
2015-12-01 15:49:56 - 보완신청 - 신청 
2015-12-08 14:16:20 - 보완신청 - 평가승인 
2015-12-17 23:02:43 - 보완신청 - 심의승인 
2015-12-18 09:08:46 - 보완신청 - 착수신고 
2017-12-28 07:58:44 - 관장기관 지정 - GIR센터
2018-01-24 19:26:17 - 관장기관 지정 - 환경부
</t>
  </si>
  <si>
    <t>2010-09-24</t>
  </si>
  <si>
    <t xml:space="preserve">4.85 MW Korea Rural Community Corporation (KRC) PV Power Plants bundling Project </t>
  </si>
  <si>
    <t>http://cdm.unfccc.int/Projects/DB/Korean%20Standards%20Association1258954291.17/view</t>
  </si>
  <si>
    <t>영암 1st &amp; 2nd PV 발전소: 전라남도 영암군 삼호읍 산호리, 진도 PV 발전소: 전라남도 진도군 지산면 소포리, 하동 PV 발전소: 경상남도 하동군 청암면 평촌리, 횡성 PV 발전소: 강원도 횡성군 우천면 법주리, 괴산 PV 발전소: 충청북도 괴산군 장연면 방곡리</t>
  </si>
  <si>
    <t>신재생에너지로서 태양광을 원천(source)으로 하여 생산한 전기를 한국전력공사 전력망에 공급한다.</t>
  </si>
  <si>
    <t>Form 6 v1.pdf_x000D_
CER Ownership Form - KRC PV Plant v1.pdf_x000D_
Form 5 v1.pdf_x000D_
Plan for crediting period.pdf_x000D_
Technical Summary.pdf_x000D_
Cancellation plan.pdf_x000D_
Form 6 v2.pdf_x000D_
Form 5 v2.pdf_x000D_
Project Name  - LOA.pdf_x000D_
CER Ownership form v2.pdf_x000D_
Plan for crediting period v2.pdf_x000D_
NZ Registry 20151026.pdf_x000D_
Form 6 v3.pdf_x000D_
Form 5 v3.pdf_x000D_
Form 6 v4.pdf</t>
  </si>
  <si>
    <t xml:space="preserve">한국수자원공사 방아머리 풍력발전 사업 </t>
  </si>
  <si>
    <t>2008-06-01</t>
  </si>
  <si>
    <t>2010-06-01~2017-05-31</t>
  </si>
  <si>
    <t>AMS-I.D. Ver. 10</t>
  </si>
  <si>
    <t>R-2015-KR-01-000046</t>
  </si>
  <si>
    <t xml:space="preserve">2015-10-27 11:36:03 - 신규신청 - 신청 
2015-11-26 09:32:15 - 신규신청 - 보완요청 
2015-11-30 10:28:20 - 보완신청 - 신청 
2015-11-30 13:55:26 - 보완신청 - 보완요청 
2015-12-01 15:51:26 - 보완신청 - 신청 
2015-12-08 14:15:26 - 보완신청 - 평가승인 
2015-12-17 23:01:57 - 보완신청 - 심의승인 
2015-12-18 09:09:24 - 보완신청 - 착수신고 
2017-12-28 07:58:44 - 관장기관 지정 - GIR센터
2018-01-05 11:59:39 - 관장기관 지정 - 산업통상자원부
2018-01-05 13:10:13 - 관장기관 지정 - 환경부
2018-01-08 11:09:01 - 관장기관 지정 - GIR센터
2018-01-24 19:26:06 - 관장기관 지정 - 환경부
</t>
  </si>
  <si>
    <t>2007-11-06</t>
  </si>
  <si>
    <t xml:space="preserve">K water Wind Power Plant Project in Bang-a muri </t>
  </si>
  <si>
    <t>http://cdm.unfccc.int/Projects/DB/DNV-CUK1181802915.7/view</t>
  </si>
  <si>
    <t>경기도 안산시 시화 조력발전소 내; 위도 37.17도   경도 126.34도</t>
  </si>
  <si>
    <t>CER Onwership Form.pdf_x000D_
Form 5 v1.pdf_x000D_
Plan for crediting period - K-water Wind.pdf_x000D_
Cancellation plan - K-water Wind.pdf_x000D_
NZ Registry 20151026.pdf_x000D_
Form 6 v1.pdf_x000D_
Technical Summary - K-water wind.pdf_x000D_
Form 6 v3.pdf_x000D_
Form 5 v3.pdf_x000D_
Project Name - LOA.pdf_x000D_
CER Ownership Form - K-water Wind v2.pdf_x000D_
Form 6 v4.pdf</t>
  </si>
  <si>
    <t>소수력발전 사업Ⅱ</t>
  </si>
  <si>
    <t>2007-02-12</t>
  </si>
  <si>
    <t>2008-06-01~2015-05-31</t>
  </si>
  <si>
    <t>AMS-I.D. Ver. 9</t>
  </si>
  <si>
    <t>R-2015-KR-01-000045</t>
  </si>
  <si>
    <t xml:space="preserve">2015-10-29 17:21:20 - 신규신청 - 신청 
2015-11-26 14:17:58 - 신규신청 - 보완요청 
2015-11-30 10:19:31 - 보완신청 - 신청 
2015-11-30 14:26:45 - 보완신청 - 보완요청 
2015-12-01 15:52:50 - 보완신청 - 신청 
2015-12-08 14:18:08 - 보완신청 - 평가승인 
2015-12-17 22:58:08 - 보완신청 - 심의승인 
2015-12-18 09:10:05 - 보완신청 - 착수신고 
2017-12-28 07:58:44 - 관장기관 지정 - GIR센터
2018-01-24 19:25:08 - 관장기관 지정 - 환경부
</t>
  </si>
  <si>
    <t>2007-02-09</t>
  </si>
  <si>
    <t xml:space="preserve">Korea Water Resources Corporation (Kwater) small-scale hydroelectric power plants project II </t>
  </si>
  <si>
    <t>http://cdm.unfccc.int/Projects/DB/DNV-CUK1165916321.33/view?cp=1</t>
  </si>
  <si>
    <t>성남 수력발전소: 경기도 성남시, 달방댐 수력발전소: 강원도 동해시, 주암댐 수력발전소: 전라남도 순천시, 대청댐 수력발전소: 충청북도 청원군</t>
  </si>
  <si>
    <t>CER Ownership Form - K-Water Small Hydro v1.pdf_x000D_
Form 6 v1.pdf_x000D_
Form 5 v1.pdf_x000D_
Cancellation plan.pdf_x000D_
Technical Summary.pdf_x000D_
Plan for crediting period.pdf_x000D_
NZ Registry 20151026.pdf_x000D_
CER Ownership Form - K-Water Small Hydro v2.pdf_x000D_
Form 6 v2.pdf_x000D_
Form 5 v2.pdf_x000D_
Project Name - LOA.pdf_x000D_
Form 6 v3.pdf</t>
  </si>
  <si>
    <t xml:space="preserve">서울특별시 금천구 두산로 70 현대지식산업센터 B동 1503호 </t>
  </si>
  <si>
    <t>한국남동발전주식회사 소수력 발전사업</t>
  </si>
  <si>
    <t>2006-10-31</t>
  </si>
  <si>
    <t>2007-11-01~2017-10-31</t>
  </si>
  <si>
    <t>AMD-I.D. ver.9</t>
  </si>
  <si>
    <t>KOSEP SSC HPP (Samchonpo &amp; Younghung)_PDD_ver.3.pdf</t>
  </si>
  <si>
    <t xml:space="preserve">
국문 LoA.jpg
CDM 사업 등록 증빙.pdf</t>
  </si>
  <si>
    <t>R-2015-KR-01-000050</t>
  </si>
  <si>
    <t>[보완1차]착수신고
2015-12-21</t>
  </si>
  <si>
    <t>2015-12-21</t>
  </si>
  <si>
    <t xml:space="preserve">2015-08-28 11:22:14 - 신규신청 - 신청 
2015-11-24 10:04:48 - 신규신청 - 보완요청 
2015-11-26 11:14:46 - 보완신청 - 신청 
2015-12-08 14:10:14 - 보완신청 - 평가승인 
2015-12-17 23:05:10 - 보완신청 - 심의승인 
2015-12-21 10:58:06 - 보완신청 - 착수신고 
2017-12-28 07:58:44 - 관장기관 지정 - GIR센터
2018-01-24 19:24:35 - 관장기관 지정 - 환경부
</t>
  </si>
  <si>
    <t>2007-03-23</t>
  </si>
  <si>
    <t>Korea South-East Power Co. (KOSEP) small scale hydroelectric power plants project(The Samchonpo Thermal Power Plant and Younghung Thermal Power plant small scale hydroelectric power plants constructio</t>
  </si>
  <si>
    <t>http://cdm.unfccc.int/Projects/DB/KEMCO1164879501.96/view</t>
  </si>
  <si>
    <t xml:space="preserve">1. 삼천포 소수력 : 경상남도 고성군  삼천포 소수력 발전소  2. 영흥소수력 : 인천시 옹진군 영흥 소수력발전소 </t>
  </si>
  <si>
    <t xml:space="preserve">냉각수로 사용된 해수를 바다에 직접 방류하지 않고 소규모 터빈을 이용하여 전력생산 </t>
  </si>
  <si>
    <t xml:space="preserve">simplified modalities and procedures for small-scale CDM project activities의 attachement A와 Appendix B를 이용하여 추가성 입증 </t>
  </si>
  <si>
    <t>Validation Report rev.pdf</t>
  </si>
  <si>
    <t>배출권 보유현황_남동발전 소수력_788.pdf_x000D_
인증실적_보유현황서_남동발전_소수력_CDM_사업_에코아이_20151126_1차 보완.pdf</t>
  </si>
  <si>
    <t>서울특별시 금천구 두산로 70 현대지식산업센터 B동 1503, 1504호</t>
  </si>
  <si>
    <t>태기산 풍력발전 CDM 사업</t>
  </si>
  <si>
    <t>태기산 영문 사업계획서_Taegisan PDD.pdf</t>
  </si>
  <si>
    <t xml:space="preserve">
발전차액지원제도(FIT) 대상 설비 확인요청 회신.pdf
태기산풍력_CDM 사업 등록 실적 증빙문서.pdf</t>
  </si>
  <si>
    <t>R-2015-KR-01-000061</t>
  </si>
  <si>
    <t xml:space="preserve">2015-09-09 11:35:15 - 신규신청 - 신청 
2015-10-08 10:19:51 - 신규신청 - 보완요청 
2015-10-12 17:51:41 - 보완신청 - 신청 
2015-12-08 14:11:09 - 보완신청 - 평가승인 
2015-12-17 23:12:11 - 보완신청 - 심의승인 
2015-12-21 10:59:55 - 보완신청 - 착수신고 
2017-12-28 07:58:44 - 관장기관 지정 - GIR센터
2018-01-24 19:24:10 - 관장기관 지정 - 환경부
</t>
  </si>
  <si>
    <t>강원도 평창군 봉평면 무이리, 강원도 횡성군 둔내면 태기리</t>
  </si>
  <si>
    <t>신재생에너지(풍력발전)를 이용한 전력 생산</t>
  </si>
  <si>
    <t xml:space="preserve">추가성 증명 및 평가도구(The tool for the demonstration and assessment of additionality Ver.4) 사용 </t>
  </si>
  <si>
    <t>태기산 풍력 타당성 평가 보고서.pdf</t>
  </si>
  <si>
    <t>Ecoeye_NZ account_balance_20150907.pdf_x000D_
인증실적 보유현황서 양식(2302)_20150908.pdf</t>
  </si>
  <si>
    <t xml:space="preserve">당진소수력 CDM사업 </t>
  </si>
  <si>
    <t>2008-01-25</t>
  </si>
  <si>
    <t>AMS-I.D. ver. 13</t>
  </si>
  <si>
    <t>사업계획서_DanjinSSCPDD_090605_ver13_final.pdf</t>
  </si>
  <si>
    <t xml:space="preserve">
당진소수력 CDM사업 정부승인서(국문).jpg
CDM 등록 증빙.pdf</t>
  </si>
  <si>
    <t>R-2015-KR-01-000060</t>
  </si>
  <si>
    <t xml:space="preserve">2015-08-28 11:17:23 - 신규신청 - 신청 
2015-10-08 10:17:09 - 신규신청 - 보완요청 
2015-10-12 18:04:47 - 보완신청 - 신청 
2015-12-08 14:08:26 - 보완신청 - 평가승인 
2015-12-17 23:11:43 - 보완신청 - 심의승인 
2015-12-21 11:00:51 - 보완신청 - 착수신고 
2017-12-28 07:58:44 - 관장기관 지정 - GIR센터
2018-01-05 11:58:33 - 관장기관 지정 - 산업통상자원부
2018-01-05 13:05:23 - 관장기관 지정 - 환경부
2018-01-08 11:08:28 - 관장기관 지정 - GIR센터
2018-01-24 19:23:48 - 관장기관 지정 - 환경부
</t>
  </si>
  <si>
    <t xml:space="preserve">당진소수력 CDM 사업 </t>
  </si>
  <si>
    <t>2009-08-07</t>
  </si>
  <si>
    <t xml:space="preserve">Korea East-West Power Dangjin small hydro power plant project (5MW) </t>
  </si>
  <si>
    <t>http://cdm.unfccc.int/Projects/DB/KEMCO1231887850.36/view</t>
  </si>
  <si>
    <t xml:space="preserve">충청남도 당진군 석문면 교로리 </t>
  </si>
  <si>
    <t xml:space="preserve">냉각수로 이용한 뒤 방류 하던 해수를 소규모 터빈을 이용하여 전기생산 </t>
  </si>
  <si>
    <t xml:space="preserve">simplified modalities and procedures for CDM small-scale project activities의 attachement A와 Appendix B에 따라 추가성 입증 </t>
  </si>
  <si>
    <t>타당성 평가 보고서_Final Report_Dangjin20090605ver06.pdf</t>
  </si>
  <si>
    <t>배출권 보유현황_동서발전 당진 소수력_2366.pdf_x000D_
인증실적 보유현황서_동서발전 당진소수력 CDM 사업_20151013.pdf</t>
  </si>
  <si>
    <t>한신에너지주식회사</t>
  </si>
  <si>
    <t>1208709441</t>
  </si>
  <si>
    <t xml:space="preserve">한신에너지주식회사 </t>
  </si>
  <si>
    <t>광주광역시 동구 광산동 78-1 안산빌딩 2층</t>
  </si>
  <si>
    <t>김재인</t>
  </si>
  <si>
    <t>부사장</t>
  </si>
  <si>
    <t>062-719-1060</t>
  </si>
  <si>
    <t>miskkokko@naver.com</t>
  </si>
  <si>
    <t>삼달풍력발전사업</t>
  </si>
  <si>
    <t>ACM0002 ver.11</t>
  </si>
  <si>
    <t xml:space="preserve">
삼달풍력_CDM 사업 등록 실적 증빙문서.pdf</t>
  </si>
  <si>
    <t>R-2015-KR-01-000056</t>
  </si>
  <si>
    <t>[보완3차]착수신고
2015-12-21</t>
  </si>
  <si>
    <t xml:space="preserve">2015-09-16 11:18:47 - 신규신청 - 신청 
2015-10-08 10:47:42 - 신규신청 - 보완요청 
2015-10-13 11:20:20 - 보완신청 - 신청 
2015-10-14 16:34:57 - 보완신청 - 보완요청 
2015-10-16 22:17:12 - 보완신청 - 신청 
2015-10-19 15:38:33 - 보완신청 - 보완요청 
2015-10-21 18:57:52 - 보완신청 - 신청 
2015-12-08 14:12:29 - 보완신청 - 평가승인 
2015-12-17 23:09:14 - 보완신청 - 심의승인 
2015-12-21 11:04:16 - 보완신청 - 착수신고 
2017-12-28 07:58:44 - 관장기관 지정 - GIR센터
2018-01-24 19:22:31 - 관장기관 지정 - 환경부
</t>
  </si>
  <si>
    <t xml:space="preserve">Samdal Wind Power project </t>
  </si>
  <si>
    <t>추가성 증명 및 평가도구 (The tool for the demonstration and assessment of additionality Ver. 5.2) 사용</t>
  </si>
  <si>
    <t>삼달풍력_한신에너지_배출권 소유권 증명.pdf_x000D_
계좌 확인 증빙_UN회신 메일.pdf_x000D_
PA4661 F-CDM-MOC form.pdf_x000D_
인증실적 보유현황서 양식_삼달풍력(4661)_한신에너지_3차 수정.pdf</t>
  </si>
  <si>
    <t>AM0034 ver. 2</t>
  </si>
  <si>
    <t>1443_Rev_PDD.pdf</t>
  </si>
  <si>
    <t xml:space="preserve">
사업등록화면_동부한농_1443.pdf</t>
  </si>
  <si>
    <t>R-2016-KR-05-000064</t>
  </si>
  <si>
    <t>[보완1차]착수신고
2016-02-19</t>
  </si>
  <si>
    <t>2016-02-19</t>
  </si>
  <si>
    <t xml:space="preserve">2015-12-29 13:45:43 - 신규신청 - 신청 
2016-01-04 20:10:16 - 신규신청 - 보완요청 
2016-01-05 10:08:41 - 보완신청 - 신청 
2016-02-01 14:50:52 - 보완신청 - 평가승인 
2016-02-19 16:38:52 - 보완신청 - 심의승인 
2016-02-19 16:49:51 - 보완신청 - 착수신고 
2017-12-28 07:58:44 - 관장기관 지정 - GIR센터
2018-01-24 19:17:14 - 관장기관 지정 - 환경부
</t>
  </si>
  <si>
    <t xml:space="preserve"> 동부한농 질산공장 N2O 감축사업</t>
  </si>
  <si>
    <t xml:space="preserve">Project for the catalytic reduction of N2O emissions with a secondary catalyst inside the ammonia reactor of the nitric acid plant at Dongbu Hannong Chemicals Ltd., Ulsan, Korea (“Dongbu”). </t>
  </si>
  <si>
    <t xml:space="preserve">울산광역시 남구 납도로 156 </t>
  </si>
  <si>
    <t>암모니아 산화공정에 pelletised catalyst를 투입하여 온실가스인 N2O 발생 억제</t>
  </si>
  <si>
    <t>AM0028(in its most recent version) for the baseline scenario selection and employs the "Tool for the demonstration and assessment of additionality"(Version 03)</t>
  </si>
  <si>
    <t>Revised Validation Report.pdf</t>
  </si>
  <si>
    <t>배출권 소유권 증빙_에코아이_동부한농_1443_737톤.pdf_x000D_
소유권 증빙_동부한농 n2O_1443_737톤.pdf_x000D_
배출권 소유권 증빙_에코아이_동부한농_1443_737톤.pdf_x000D_
인증실적_보유현황서_동부한농_1443_737톤_1차 수정.pdf</t>
  </si>
  <si>
    <t>(주)하나은행수탁영업</t>
  </si>
  <si>
    <t>1288569380</t>
  </si>
  <si>
    <t>한국투자신탁운용(주)</t>
  </si>
  <si>
    <t>서울시 중구 을지로 100 파인애비뉴빌딩B동 17층</t>
  </si>
  <si>
    <t>오홍석</t>
  </si>
  <si>
    <t>실물자산운용본부</t>
  </si>
  <si>
    <t>대리</t>
  </si>
  <si>
    <t>02-3276-4760</t>
  </si>
  <si>
    <t>hongseokoh@kim.co.kr</t>
  </si>
  <si>
    <t>AM0028 ver.3</t>
  </si>
  <si>
    <t>R-2015-KR-05-000052</t>
  </si>
  <si>
    <t>심의승인
2018-05-16</t>
  </si>
  <si>
    <t>2018-05-16</t>
  </si>
  <si>
    <t xml:space="preserve">2015-08-01 13:48:37 - 신규신청 - 신청 
2015-08-03 11:31:00 - 신규신청 - 보완요청 
2015-08-03 11:46:06 - 보완신청 - 신청 
2015-10-08 10:46:06 - 보완신청 - 보완요청 
2015-10-29 17:30:38 - 보완신청 - 신청 
2015-10-29 20:20:39 - 보완신청 - 보완요청 
2015-11-04 07:19:13 - 보완신청 - 신청 
2015-11-18 09:27:15 - 보완신청 - 보완요청 
2015-11-20 16:22:06 - 보완신청 - 신청 
2015-12-08 11:28:35 - 보완신청 - 평가승인 
2015-12-17 23:06:40 - 보완신청 - 심의승인 
2016-01-15 11:37:41 - 보완신청 - 착수신고 
2017-12-28 07:58:44 - 관장기관 지정 - GIR센터
2018-01-24 19:20:46 - 관장기관 지정 - 환경부
2018-05-14 15:40:01 - 권리의 승계 - 신청 
2018-05-16 13:21:23 - 권리의 승계 - 심의승인 
</t>
  </si>
  <si>
    <t>Catalytic N2O Abatement Project in the Tail Gas of the Nitric Acid Plant of the Hanwha Corporation(HWC) in Ulsan, Republic of Korea</t>
  </si>
  <si>
    <t>(주)한화 울산소재 질산공장의 질산생산공정에서 발생하는 부생가스를 DeN2O 촉매설비를 이용하여 N2O감축</t>
  </si>
  <si>
    <t>CDM 추가성 기준 만족</t>
  </si>
  <si>
    <t>60026_20091013_한국투자사모수출입은행탄소배출권특별자산투자신탁1호(탄소배출권)신탁계약서.pdf_x000D_
NZ-10316_수출입.pdf_x000D_
60026.CER 보유 확인서.날인본.pdf_x000D_
60026.법인인감증명서.하나은행.pdf_x000D_
하나은행투자신탁부_인증실적보유현황서.PDF_x000D_
수출입펀드 붙임서류_version02.pdf</t>
  </si>
  <si>
    <t>2018176228</t>
  </si>
  <si>
    <t/>
  </si>
  <si>
    <t>휴켐스</t>
  </si>
  <si>
    <t>해외영업팀</t>
  </si>
  <si>
    <t>02-2262-0637</t>
  </si>
  <si>
    <t>hoon@huchems.com</t>
  </si>
  <si>
    <t>휴켐스(주) 신설 5질산에서 발생하는 아산화질소 배출량 저감사업</t>
  </si>
  <si>
    <t>2012-07-15</t>
  </si>
  <si>
    <t>2013-02-25~2023-02-24</t>
  </si>
  <si>
    <t>ACM0019</t>
  </si>
  <si>
    <t xml:space="preserve">
4.2 감축제도 증빙화면.hwp</t>
  </si>
  <si>
    <t>R-2015-KR-05-000003</t>
  </si>
  <si>
    <t xml:space="preserve">2015-01-14 16:57:19 - 신규신청 - 신청 
2015-01-15 17:00:56 - 신규신청 - 보완요청 
2015-01-19 17:10:28 - 보완신청 - 신청 
2015-02-02 17:13:09 - 보완신청 - 평가승인 
2015-02-06 17:44:41 - 보완신청 - 심의승인 
2015-02-10 11:14:37 - 보완신청 - 착수신고 
2017-12-28 07:58:44 - 관장기관 지정 - 산업통상자원부
</t>
  </si>
  <si>
    <t>2012-07-17</t>
  </si>
  <si>
    <t>Reduction of N2O emissions from the new nitric acid plant #5 Hu-Chems Fine Chemical Corp.</t>
  </si>
  <si>
    <t>http://cdm.unfccc.int/Projects/DB/TUEV-SUED1341912725.05/view</t>
  </si>
  <si>
    <t>본 사업은 경제적 이익이 없는 사업으로 CDM 규정에 따라 법적 추가성(N2O 감축 의무 없음)으로 추가성을 입증 승인 받았음</t>
  </si>
  <si>
    <t>3.1 감축량소유권증명 14-12-16_UNFCCC_6637_MP1 (#5).pdf_x000D_
3-1_감축량소유권증명_14-12-16_UNFCCC_6637.pdf_x000D_
인증실적 보유현황서 양식 (6637).pdf</t>
  </si>
  <si>
    <t xml:space="preserve">
4.2 감축제도 등록 화면.hwp
인증실적 보유현황서 양식 (0765).pdf</t>
  </si>
  <si>
    <t>R-2015-KR-05-000001</t>
  </si>
  <si>
    <t xml:space="preserve">2015-01-14 17:00:59 - 신규신청 - 신청 
2015-01-15 17:02:24 - 신규신청 - 보완요청 
2015-01-19 17:15:19 - 보완신청 - 신청 
2015-02-02 17:17:03 - 보완신청 - 평가승인 
2015-02-06 17:29:23 - 보완신청 - 심의승인 
2015-02-10 11:16:32 - 보완신청 - 착수신고 
2017-12-28 07:58:44 - 관장기관 지정 - 산업통상자원부
</t>
  </si>
  <si>
    <t>http: //cdm.unfccc.int/Projects/DB/TUEV-SUED1163081212.47/view</t>
  </si>
  <si>
    <t>본사업은 경제적 이익이 없는 사업으로 CDM규정에 따라 법적 추가성(N2O 감축 의무 없음)으로 추가성을 입증 승인받았음</t>
  </si>
  <si>
    <t>3.1 소유권증명 14-12-09_UNFCCC_0765_MP25_Pending Account (#2 3 4).pdf_x000D_
3-1_감축량소유권증명_14-12-09_UNFCCC_0765.pdf</t>
  </si>
  <si>
    <t>한국의 LCD 제조 과정의 SF6 방출 감축을 위한 사용점 감축 설비</t>
  </si>
  <si>
    <t>2009-06-01</t>
  </si>
  <si>
    <t>2010-08-01~2020-07-31</t>
  </si>
  <si>
    <t>AM0078</t>
  </si>
  <si>
    <t>R-2015-KR-11-000007</t>
  </si>
  <si>
    <t>[보완2차]착수신고
2015-04-01</t>
  </si>
  <si>
    <t xml:space="preserve">2014-12-15 14:09:28 - 신규신청 - 신청 
2015-03-12 10:48:36 - 신규신청 - 보완요청 
2015-03-16 17:38:30 - 보완신청 - 신청 
2015-03-23 15:42:41 - 보완신청 - 보완요청 
2015-03-24 09:09:02 - 보완신청 - 신청 
2015-03-27 16:43:52 - 보완신청 - 평가승인 
2015-04-01 13:39:41 - 보완신청 - 심의승인 
2015-04-01 14:22:52 - 보완신청 - 착수신고 
2017-12-28 07:58:44 - 관장기관 지정 - GIR센터
2018-01-29 16:22:15 - 관장기관 지정 - 환경부
2018-10-18 10:37:24 - 관장기관 지정 - 산업통상자원부
</t>
  </si>
  <si>
    <t>2010-07-10</t>
  </si>
  <si>
    <t>Point of Use Abatement Device to Reduce SF6 emissions in LCD Manufacturing Operations in the Republic of Korea (South Korea)</t>
  </si>
  <si>
    <t>http://cdm.unfccc.int/Projects/DB/SGS-UKL1266943063.39/view</t>
  </si>
  <si>
    <t>경기도 파주시 LG디스플레이 공장 7, 경상북도 구미시 LG디스플레이 공장 2/3, 4/5, 6</t>
  </si>
  <si>
    <t>Combined Tool to Identify the Baseline Scenario and Determine Additionality 2.2에 따름</t>
  </si>
  <si>
    <t>NZ - National Registry v3.pdf</t>
  </si>
  <si>
    <t>삼성전자 SF6 저감 사업</t>
  </si>
  <si>
    <t>2009-10-16</t>
  </si>
  <si>
    <t>2010-10-21~2020-10-20</t>
  </si>
  <si>
    <t>R-2015-KR-11-000010</t>
  </si>
  <si>
    <t xml:space="preserve">2014-12-16 13:46:28 - 신규신청 - 신청 
2015-03-12 10:50:14 - 신규신청 - 보완요청 
2015-03-13 11:14:40 - 보완신청 - 신청 
2015-03-27 16:48:18 - 보완신청 - 평가승인 
2015-04-01 13:56:35 - 보완신청 - 심의승인 
2015-04-01 14:29:34 - 보완신청 - 착수신고 
2017-12-28 07:58:44 - 관장기관 지정 - GIR센터
2018-01-12 14:21:49 - 관장기관 지정 - 산업통상자원부
2018-01-24 20:12:49 - 관장기관 지정 - 환경부
2018-03-06 13:52:42 - 관장기관 지정 - 산업통상자원부
</t>
  </si>
  <si>
    <t>삼성전자 SF6 저감사업</t>
  </si>
  <si>
    <t>2010-07-15</t>
  </si>
  <si>
    <t>Samsung Electronics SF6 abatement project</t>
  </si>
  <si>
    <t>http://cdm.unfccc.int/Projects/DB/JQA1264981590.19/view</t>
  </si>
  <si>
    <t>충남 아산시 탕정면 명암리 200</t>
  </si>
  <si>
    <t>Combined tool to identify the baseline scenario and demonstrate additionality (Version 02.2)에 따름</t>
  </si>
  <si>
    <t>Ohana confirmation of CER ownership 20141216.pdf_x000D_
Cancellation plan - Samsung SF6.pdf_x000D_
CER Ownership Form - Samsung SF6.pdf_x000D_
Form 5 v2.pdf_x000D_
Form 6 v2.pdf_x000D_
Plan for crediting period - Samsung SF6.pdf_x000D_
NZ - National Registry v3.pdf</t>
  </si>
  <si>
    <t>2007-12-24</t>
  </si>
  <si>
    <t>AMS-I.D.</t>
  </si>
  <si>
    <t>R-2015-KR-01-000022</t>
  </si>
  <si>
    <t xml:space="preserve">2015-01-21 22:16:32 - 신규신청 - 신청 
2015-05-11 11:33:35 - 신규신청 - 보완요청 
2015-05-13 09:19:54 - 보완신청 - 신청 
2015-05-14 09:49:59 - 보완신청 - 보완요청 
2015-05-14 16:35:44 - 보완신청 - 신청 
2015-06-15 14:26:11 - 보완신청 - 평가승인 
2015-06-25 13:28:44 - 보완신청 - 심의승인 
2015-06-25 14:11:19 - 보완신청 - 착수신고 
2017-12-28 07:58:44 - 관장기관 지정 - GIR센터
2018-01-05 12:03:57 - 관장기관 지정 - 산업통상자원부
2018-01-05 13:14:08 - 관장기관 지정 - 환경부
2018-01-08 11:06:48 - 관장기관 지정 - GIR센터
2018-01-29 16:20:24 - 관장기관 지정 - 환경부
2018-10-18 10:35:42 - 관장기관 지정 - 산업통상자원부
</t>
  </si>
  <si>
    <t>LG 솔라 에너지 태안 태양광발전소 사업</t>
  </si>
  <si>
    <t>2010-12-09</t>
  </si>
  <si>
    <t>LG Solar Energy Taean Photovoltaic Power Plant Project</t>
  </si>
  <si>
    <t>http://cdm.unfccc.int/Projects/DB/KFQ1279887151.04/view</t>
  </si>
  <si>
    <t>충청남도 태안군 원북면 방갈리 440-11, 152-5</t>
  </si>
  <si>
    <t>신생에너지로서 태양광을 원천(Source)으로 하여 생산한 전기를 전력망에 공급한다.</t>
  </si>
  <si>
    <t>CER Ownership Form - LG Taean.pdf_x000D_
Form 5 v1.pdf_x000D_
Form 6 v1.pdf_x000D_
NZ - National Registry 20150120.pdf_x000D_
FIT Confirmation.pdf_x000D_
NZ - National Registry v3.pdf_x000D_
Cancellation plan - LG Taean.pdf_x000D_
Form 5 v2.pdf_x000D_
Form 6 v2.pdf_x000D_
LG Taen Technical Summary.pdf_x000D_
Plan for crediting period - LG Taean.pdf_x000D_
Form 5 v3.pdf_x000D_
Form 6 v3.pdf</t>
  </si>
  <si>
    <t>(주)엘엑스인터내셔널</t>
  </si>
  <si>
    <t>1168118686</t>
  </si>
  <si>
    <t>(주)엘지상사</t>
  </si>
  <si>
    <t>서울시 영등포구 여의대로 128 LG 트윈타워</t>
  </si>
  <si>
    <t>--</t>
  </si>
  <si>
    <t xml:space="preserve">한국의 LCD 제조 과정의 SF6 방출 감축을 위한 사용점 감축 설비 </t>
  </si>
  <si>
    <t>(영문)사업계획서_Final PDD Version 14.pdf</t>
  </si>
  <si>
    <t xml:space="preserve">
CDM 사업 등록 증빙 서류.pdf</t>
  </si>
  <si>
    <t>R-2015-KR-11-000023</t>
  </si>
  <si>
    <t>[보완1차]착수신고
2015-06-29</t>
  </si>
  <si>
    <t>2015-06-29</t>
  </si>
  <si>
    <t xml:space="preserve">2015-02-17 14:00:05 - 신규신청 - 신청 
2015-05-07 11:01:15 - 신규신청 - 보완요청 
2015-05-08 10:51:55 - 보완신청 - 신청 
2015-06-15 14:38:16 - 보완신청 - 평가승인 
2015-06-25 14:11:12 - 보완신청 - 심의승인 
2015-06-29 16:20:07 - 보완신청 - 착수신고 
2017-12-28 07:58:44 - 관장기관 지정 - GIR센터
2018-01-24 19:44:46 - 관장기관 지정 - 환경부
2018-10-18 10:37:18 - 관장기관 지정 - 산업통상자원부
</t>
  </si>
  <si>
    <t>Point of Use Abatement Device to Reduce SF6 emissions in LCD Manufacturing Operations in the Republic of Korea(South Korea)</t>
  </si>
  <si>
    <t>1. 경기도 파주시 월롱면 LG 디스플레이 7공장_x000D_
2. 경상북도 구미시 시미동 LG 디스플레이 6공장_x000D_
3. 경상북도 구미시 시미동 LG 디스플레이 4/5공장_x000D_
4. 경상북도 구미시 시미동 LG 디스플레이 2/3공장</t>
  </si>
  <si>
    <t>SF6 가스를 고온 열분해하여 소각함</t>
  </si>
  <si>
    <t xml:space="preserve">본 사업은 경제적 이익이 없는 사업으로 CDM 규정에 따라 경제적 추가성을 입증 승인 받았음. </t>
  </si>
  <si>
    <t>(영문)타당성 평가 보고서_Validation Report_CDM3340.pdf</t>
  </si>
  <si>
    <t>[LG상사] 외부사업 사업계획 국문요약서_보완작업(서명完).pdf_x000D_
[LG상사] 인증실적 보유현황서_보완작업(서명完).pdf_x000D_
LGI 소유권 증빙 자료(NZ 계좌).pdf</t>
  </si>
  <si>
    <t>주식회사 팜한농</t>
  </si>
  <si>
    <t>1208755101</t>
  </si>
  <si>
    <t>동부팜한농</t>
  </si>
  <si>
    <t>서울특별시 강남구 테헤란로 432 (대치동) 동부금융센터 20층</t>
  </si>
  <si>
    <t>홍대원</t>
  </si>
  <si>
    <t>전략기획팀</t>
  </si>
  <si>
    <t>책임</t>
  </si>
  <si>
    <t>02-3159-5616</t>
  </si>
  <si>
    <t>hdwon@farmhannong.com</t>
  </si>
  <si>
    <t xml:space="preserve">
Revised LoA Korea.pdf
150511문서보완2.사명변경이력.hwp
150511문서보완2-첨1.법인등기부등본(동부팜한농).pdf
150511문서보완2-첨2.사업자등록증(동부팜한농).jpg
150511문서보완2-첨3.사업보고서(동부하이텍).pdf
150511문서보완2-첨4.사업보고서(동부한농).pdf
150511문서보완2-첨5.사업보고서(동부팜한농).pdf
150512보완_1.소유권설명.hwp
150512보완_첨1.계좌1.JPG
150512보완_첨1.계좌2.JPG
150512보완_첨1.계좌3(Representative).JPG
150512보완_첨1.계좌4(Validator).JPG
150512보완_첨2.재직증명서(김창우).pdf
150512보완_첨2.재직증명서(조진기).pdf
150512보완_첨1.계좌(시리얼넘버).jpg</t>
  </si>
  <si>
    <t>R-2015-KR-05-000014</t>
  </si>
  <si>
    <t>[보완6차]착수신고
2015-07-09</t>
  </si>
  <si>
    <t>2015-07-09</t>
  </si>
  <si>
    <t xml:space="preserve">2014-12-30 20:35:06 - 신규신청 - 신청 
2015-01-15 20:38:50 - 신규신청 - 보완요청 
2015-01-16 22:05:59 - 보완신청 - 신청 
2015-03-12 10:52:50 - 보완신청 - 보완요청 
2015-03-12 12:51:55 - 보완신청 - 신청 
2015-03-26 16:59:31 - 보완신청 - 보완요청 
2015-05-11 17:24:48 - 보완신청 - 신청 
2015-05-12 15:42:08 - 보완신청 - 보완요청 
2015-05-12 17:38:33 - 보완신청 - 신청 
2015-05-12 18:09:34 - 보완신청 - 보완요청 
2015-05-13 09:41:25 - 보완신청 - 신청 
2015-05-18 17:25:13 - 보완신청 - 보완요청 
2015-05-18 17:26:59 - 보완신청 - 신청 
2015-06-15 13:53:05 - 보완신청 - 평가승인 
2015-06-25 13:09:28 - 보완신청 - 심의승인 
2015-07-09 17:25:15 - 보완신청 - 착수신고 
2017-12-28 07:58:44 - 관장기관 지정 - 산업통상자원부
</t>
  </si>
  <si>
    <t>AM0028 (in its most recent version) for the baseline scenario selection and employs the “Tool for the demonstration and assessment of additionality” (Version 03)</t>
  </si>
  <si>
    <t>Revised Validation Report (1).pdf</t>
  </si>
  <si>
    <t>1443- MR.pdf_x000D_
150511문서보완1.인증실적 보유현황서.hwp_x000D_
150512보완_2.인증실적 보유현황서.hwp_x000D_
150512_인증실적 보유현황서(최종).hwp</t>
  </si>
  <si>
    <t>1298202760</t>
  </si>
  <si>
    <t>본사</t>
  </si>
  <si>
    <t>경기도 성남시 분당구 분당로 368</t>
  </si>
  <si>
    <t>김다혜</t>
  </si>
  <si>
    <t>기후환경팀</t>
  </si>
  <si>
    <t>주임</t>
  </si>
  <si>
    <t>031-780-4447</t>
  </si>
  <si>
    <t>ally@kdhc.co.kr</t>
  </si>
  <si>
    <t>지역난방용 온수보일러 연료전환 사업</t>
  </si>
  <si>
    <t>ACM0009 ver.3</t>
  </si>
  <si>
    <t>영문사업계획서(한국지역난방공사)_KDHC Project PDD(0835).pdf</t>
  </si>
  <si>
    <t>R-2015-KR-01-000032</t>
  </si>
  <si>
    <t xml:space="preserve">2015-06-16 15:03:59 - 신규신청 - 신청 
2015-07-30 09:25:11 - 신규신청 - 보완요청 
2015-08-03 15:17:44 - 보완신청 - 신청 
2015-08-05 17:05:15 - 보완신청 - 보완요청 
2015-08-07 09:51:20 - 보완신청 - 신청 
2015-08-27 16:30:50 - 보완신청 - 평가승인 
2015-09-21 09:49:03 - 보완신청 - 심의승인 
2015-09-21 15:10:01 - 보완신청 - 착수신고 
2017-12-28 07:58:44 - 관장기관 지정 - 산업통상자원부
</t>
  </si>
  <si>
    <t>서울시 강남구 수서동 732</t>
  </si>
  <si>
    <t>한국지역난방공사 서울남부지사(구: 강남지사) 수서 열공급시설에서 온실가스 감축을 위해 사용연료를 기존 저유황유(LSWR)에서 천연가스로 연료를 전환함. 한국지역난방공사는 2007년 기존 저유황유 사용 보일러 4대를 천연가스 사용 보일러 3대로 교체하였으며, 이에 따른 투자와 사업 수행을 하였음.</t>
  </si>
  <si>
    <t>1단계: 투자 및 민감도 분석_x000D_
2단계: 일반적 적용 분석_x000D_
3단계: CDM등록에 따른 영향 분석</t>
  </si>
  <si>
    <t>영문타당성평가보고서(한국지역난방공사)ValRep.pdf</t>
  </si>
  <si>
    <t>첨부2_F-CDM-FWD_1차~4차(한국지역난방공사).pdf_x000D_
첨부3_CDM계좌내역_수신이메일(한국지역난방공사).jpg_x000D_
첨부4_F-CDM-MOC form(한국지역난방공사).pdf_x000D_
첨부5_F-CDM-MOC Annex 1 form(한국지역난방공사).pdf_x000D_
첨부1_인증실적 보유현황서(한국지역난방공사).hwp_x000D_
첨부6_외부사업_인증신청량_추가증빙자료.hwp</t>
  </si>
  <si>
    <t>윤현기</t>
  </si>
  <si>
    <t>감축사업팀</t>
  </si>
  <si>
    <t>팀장</t>
  </si>
  <si>
    <t>02-6480-7318</t>
  </si>
  <si>
    <t>yokoking@ecoeye.com</t>
  </si>
  <si>
    <t>한국의 LCD 제조 과정의 SF6 방출 감축을 위한 사용점 감축설비</t>
  </si>
  <si>
    <t>AM0078 Ver1.1</t>
  </si>
  <si>
    <t>3440_Final PDD.pdf</t>
  </si>
  <si>
    <t xml:space="preserve">
3440_등록캡쳐화면.pdf</t>
  </si>
  <si>
    <t>R-2015-KR-11-000039</t>
  </si>
  <si>
    <t>착수신고
2015-09-21</t>
  </si>
  <si>
    <t xml:space="preserve">2015-07-08 10:59:21 - 신규신청 - 신청 
2015-08-27 16:06:21 - 신규신청 - 평가승인 
2015-09-21 10:03:42 - 신규신청 - 심의승인 
2015-09-21 17:58:02 - 신규신청 - 착수신고 
2017-12-28 07:58:46 - 관장기관 지정 - GIR센터
2018-01-24 19:34:33 - 관장기관 지정 - 환경부
2018-10-18 10:37:12 - 관장기관 지정 - 산업통상자원부
</t>
  </si>
  <si>
    <t>1. 경기도 파주시 월롱면 LG 디스플레이 7공장 2. 경상북도 구미시 시미동 LG 디스플레이 6공장 3. 경상북도 구미시 시미동 LG 디스플레이 4/5공장 4. 경상북도 구미시 시미동 LG 디스플레이 2/3공장</t>
  </si>
  <si>
    <t>LCD 패널 제조 과정에서  에칭 프로세스에 사용되는 SF6가스의 저감설비를 설치하여 SF6 가스를 소각하는 사업</t>
  </si>
  <si>
    <t>본 사업은 경제적 이익이 없는 사업으로 CDM 규정에 따라 법적 추가성(SF6 감축 의무없음)으로 추가성을 입증 승인 받았음</t>
  </si>
  <si>
    <t>3440_Validation Report.pdf</t>
  </si>
  <si>
    <t>NZ Account Balance_ECOEYE_20150707(3440).pdf_x000D_
인증실적 보유현황서 양식 (3440).pdf</t>
  </si>
  <si>
    <t xml:space="preserve">서울시 금천구 두산로 70 현대지식산업센터 B동 1503호 </t>
  </si>
  <si>
    <t>AM0079 ver2.0</t>
  </si>
  <si>
    <t>[4274]솔베이 SF6 회수 및 재활용 프로젝트.pdf</t>
  </si>
  <si>
    <t xml:space="preserve">
Solvay SF6_등록화면.png</t>
  </si>
  <si>
    <t>R-2015-KR-11-000030</t>
  </si>
  <si>
    <t xml:space="preserve">2015-07-08 10:15:51 - 신규신청 - 신청 
2015-07-30 16:57:20 - 신규신청 - 보완요청 
2015-08-03 14:50:03 - 보완신청 - 신청 
2015-08-05 13:54:56 - 보완신청 - 보완요청 
2015-08-05 14:25:04 - 보완신청 - 신청 
2015-08-27 16:27:10 - 보완신청 - 평가승인 
2015-09-21 09:46:32 - 보완신청 - 심의승인 
2015-09-21 18:00:06 - 보완신청 - 착수신고 
2017-12-28 07:58:44 - 관장기관 지정 - GIR센터
2018-01-24 19:33:56 - 관장기관 지정 - 환경부
2018-07-24 13:32:53 - 관장기관 지정 - 산업통상자원부
</t>
  </si>
  <si>
    <t>경상남도 울산광역시 울주군, 온산읍, 대정리 383 / 경상남도 창원시 성주동 28-1</t>
  </si>
  <si>
    <t xml:space="preserve">한국전기연구원에서 전기제품 test에 사용되는 SF6를 회수하여 솔베이코리아의 SF6 생산공정에 재사용함으로써 공기중으로 vent되던 온실가스 감축 </t>
  </si>
  <si>
    <t>EB 28차 회의  추가성 증명 및 평가도구(Combined tool to identify the baseline scenario and demonstrate additionality) 사용</t>
  </si>
  <si>
    <t>[4274]솔베이 SF6 회수 및 재활용 프로젝트_타당성 평가 보고서.pdf</t>
  </si>
  <si>
    <t>NZ_계좌 현황_4274.pdf_x000D_
배출권 소유권 증빙_스위스_솔베이 SF6.pdf_x000D_
인증실적 보유현황서 양식(4274)_솔베이 SF6 회수 및 재활용_2차 수정 보완.pdf</t>
  </si>
  <si>
    <t>ACM0019 Ver 01.0.0</t>
  </si>
  <si>
    <t>[사업계획서]휴켐스 신설 5공장 N2O 저감사업_6637.pdf</t>
  </si>
  <si>
    <t xml:space="preserve">
감축사업등록 증빙.jpg</t>
  </si>
  <si>
    <t>R-2015-KR-05-000036</t>
  </si>
  <si>
    <t xml:space="preserve">2015-07-08 10:14:54 - 신규신청 - 신청 
2015-07-30 16:33:09 - 신규신청 - 보완요청 
2015-08-03 14:51:21 - 보완신청 - 신청 
2015-08-05 15:13:09 - 보완신청 - 보완요청 
2015-08-05 16:31:58 - 보완신청 - 신청 
2015-08-27 16:25:31 - 보완신청 - 평가승인 
2015-09-21 10:01:00 - 보완신청 - 심의승인 
2015-09-21 18:02:08 - 보완신청 - 착수신고 
2017-12-28 07:58:44 - 관장기관 지정 - GIR센터
2018-01-24 19:32:48 - 관장기관 지정 - 환경부
2018-02-07 13:19:31 - 관장기관 지정 - 산업통상자원부
</t>
  </si>
  <si>
    <t>Reduction of N2O emissions from the new nitric acid plant #5 of Hu-Chems Fine Chemical Corp.</t>
  </si>
  <si>
    <t>http://cdm.unfccc.int/Project/DB/TUEV-SUED1341912725.05/view</t>
  </si>
  <si>
    <t>본 사업은 경제적 이익이 없는 사업으로 CDM 규정에 따라 법적 추가성(N2O 감축 의무없음)으로 추가성을 입증 받았음</t>
  </si>
  <si>
    <t>[타당성 평가보고서]휴켐스 신설 5공장 N2O 저감사업_6637.pdf</t>
  </si>
  <si>
    <t>배출권 소유권 증빙_스위스_휴캠스 5공장.pdf_x000D_
인증실적 보유현황서 양식(6637)_휴켐스 신설 5공장 N2O 저감사업_2차 보완수정.pdf</t>
  </si>
  <si>
    <t>14MW 미래에셋 태양광발전 CDM 사업</t>
  </si>
  <si>
    <t>2007-11-08</t>
  </si>
  <si>
    <t>2010-10-16~2017-10-15</t>
  </si>
  <si>
    <t>1.(영문)사업계획서_3296.pdf</t>
  </si>
  <si>
    <t xml:space="preserve">
화면캡처_3296.png
국문명 증빙.pdf</t>
  </si>
  <si>
    <t>R-2015-KR-01-000043</t>
  </si>
  <si>
    <t xml:space="preserve">2015-07-08 10:16:15 - 신규신청 - 신청 
2015-07-30 17:28:31 - 신규신청 - 보완요청 
2015-08-03 14:53:27 - 보완신청 - 신청 
2015-08-05 13:54:16 - 보완신청 - 보완요청 
2015-08-10 10:27:37 - 보완신청 - 신청 
2015-08-27 16:20:50 - 보완신청 - 평가승인 
2015-09-21 10:07:31 - 보완신청 - 심의승인 
2015-09-21 18:03:04 - 보완신청 - 착수신고 
2017-12-28 07:58:44 - 관장기관 지정 - GIR센터
2018-01-24 19:31:29 - 관장기관 지정 - 환경부
2022-07-01 14:09:01 - 관장기관 지정 - 산업통상자원부
</t>
  </si>
  <si>
    <t>2010-10-16</t>
  </si>
  <si>
    <t xml:space="preserve">14MW MIRAE ASSET PV(photovoltaic) power plant bundling project </t>
  </si>
  <si>
    <t>http://cdm.unfccc.int/Projects/DB/KEMCO1263966884.77/view</t>
  </si>
  <si>
    <t>전라북도 고창군, 전라북도 정읍시, 전라남도 보성군, 경상남도 합천군, 경상북도 영주시, 경상북도 의성군, 경상북도 군위군</t>
  </si>
  <si>
    <t>태양광발전을 통한 전력생산</t>
  </si>
  <si>
    <t>2.(영문)사업타당성평가보고서_3296.pdf</t>
  </si>
  <si>
    <t>NZ_계좌 현황_3296.pdf_x000D_
인증실적 보유현황서 양식 (3296).pdf</t>
  </si>
  <si>
    <t>서울시 금천구 두산로70 현대지식산업센터 B동 1503호</t>
  </si>
  <si>
    <t>고창솔라파크 14.98MW 태양광발전 사업</t>
  </si>
  <si>
    <t>2007-06-28</t>
  </si>
  <si>
    <t>2010-03-01~2020-02-29</t>
  </si>
  <si>
    <t>AMS-I.D.. ver. 13</t>
  </si>
  <si>
    <t>사업계획서_Go-chang_solar_PDD.pdf</t>
  </si>
  <si>
    <t xml:space="preserve">
국가승인서(국문).pdf
CDM 사업 등록 증빙 문서.pdf</t>
  </si>
  <si>
    <t>R-2015-KR-01-000059</t>
  </si>
  <si>
    <t>[보완2차]착수신고
2015-12-21</t>
  </si>
  <si>
    <t xml:space="preserve">2015-08-28 11:16:35 - 신규신청 - 신청 
2015-10-08 10:16:29 - 신규신청 - 보완요청 
2015-10-12 17:58:10 - 보완신청 - 신청 
2015-10-14 16:35:57 - 보완신청 - 보완요청 
2015-10-19 17:12:39 - 보완신청 - 신청 
2015-12-08 14:09:21 - 보완신청 - 평가승인 
2015-12-17 23:11:07 - 보완신청 - 심의승인 
2015-12-21 11:02:29 - 보완신청 - 착수신고 
2017-12-28 07:58:44 - 관장기관 지정 - GIR센터
2018-01-05 11:58:14 - 관장기관 지정 - 산업통상자원부
2018-01-05 13:04:29 - 관장기관 지정 - 환경부
2018-01-08 11:07:45 - 관장기관 지정 - GIR센터
2018-01-24 19:23:20 - 관장기관 지정 - 환경부
2020-12-04 14:22:08 - 관장기관 지정 - 산업통상자원부
</t>
  </si>
  <si>
    <t xml:space="preserve">고창솔라파크 14.98MW 태양광발전 사업 </t>
  </si>
  <si>
    <t>2010-03-01</t>
  </si>
  <si>
    <t xml:space="preserve">Gochang Solapark 14.98MW Photovoltaic Power Plant Project </t>
  </si>
  <si>
    <t>http://cdm.unfccc.int/Projects/DB/KEMCO1254275948.59/view</t>
  </si>
  <si>
    <t xml:space="preserve">전라북도 고창군 흥덕면 치룡리 100 </t>
  </si>
  <si>
    <t xml:space="preserve">신재생에너지(태양광)를 이용한 전력 생산 </t>
  </si>
  <si>
    <t xml:space="preserve">추가성 입증 tool(Tool for the demonstration and assessment of additionality, version 05(EB39)을 이용하여 추가성 입증 </t>
  </si>
  <si>
    <t>타당성평가 보고서_Validation Report_Gochang_ver04.pdf</t>
  </si>
  <si>
    <t>배출권 소유권 증빙_고찰솔라파크.pdf_x000D_
인증실적 보유현황서 양식_고창솔라파크_2차 수정.pdf</t>
  </si>
  <si>
    <t>한국남동발전</t>
  </si>
  <si>
    <t>1208619151</t>
  </si>
  <si>
    <t>경남 진주시 사들로 123번길 32(충무공동)</t>
  </si>
  <si>
    <t>허엽</t>
  </si>
  <si>
    <t>환경품질처 기후환경부</t>
  </si>
  <si>
    <t>차장</t>
  </si>
  <si>
    <t>070-8898-1564</t>
  </si>
  <si>
    <t>bigpine@koenergy.kr</t>
  </si>
  <si>
    <t>AMS-I.D. ver 9</t>
  </si>
  <si>
    <t>남동_PDD(0788)_ver.3.pdf</t>
  </si>
  <si>
    <t xml:space="preserve">
Letter of approval_Korea_KOSEP.jpg
CDM승인서001.jpg
감축사업 증빙.gif
남동발전 취소 증빙_1차_3000_CERs.pdf
남동발전 취소 증빙_2차_5000_CERs.pdf
남동발전 취소 증빙_3차_15000_CERs.pdf
남동발전 취소 증빙_4차_4000_CERs.pdf
인증실적_보유현황서_남동발전_소수력_CDM_사업_20151127_2차 보완.pdf</t>
  </si>
  <si>
    <t>R-2015-KR-01-000049</t>
  </si>
  <si>
    <t xml:space="preserve">2015-08-13 16:23:30 - 신규신청 - 신청 
2015-11-24 10:05:36 - 신규신청 - 보완요청 
2015-11-26 21:24:49 - 보완신청 - 신청 
2015-11-27 11:08:17 - 보완신청 - 보완요청 
2015-11-30 16:39:31 - 보완신청 - 신청 
2015-12-08 14:07:05 - 보완신청 - 평가승인 
2015-12-17 23:04:12 - 보완신청 - 심의승인 
2015-12-21 11:23:29 - 보완신청 - 착수신고 
2017-12-28 07:58:44 - 관장기관 지정 - 산업통상자원부
</t>
  </si>
  <si>
    <t>https://cdm.unfccc.int/Projects/DB/KEMCO1164879501.96/view</t>
  </si>
  <si>
    <t>경남 고성군 하이면, 인천 옹진군 영흥면 외리</t>
  </si>
  <si>
    <t>해양소수력 발전에 의한 전력 생산</t>
  </si>
  <si>
    <t>경제적 추가성 입증</t>
  </si>
  <si>
    <t>남동_VR(0788).pdf</t>
  </si>
  <si>
    <t>배출권 소유권 증빙_남동발전_F_CDM_FWD.pdf_x000D_
배출권 소유권 증빙_남동발전_F_CDM_MOC.pdf_x000D_
PHA Account balance.JPG</t>
  </si>
  <si>
    <t>삼성디스플레이 주식회사</t>
  </si>
  <si>
    <t>1428145237</t>
  </si>
  <si>
    <t>충청남도 아산시 탕정면 명암리 200</t>
  </si>
  <si>
    <t>조수인</t>
  </si>
  <si>
    <t>환경그룹</t>
  </si>
  <si>
    <t>프로</t>
  </si>
  <si>
    <t>041-535-4320</t>
  </si>
  <si>
    <t>m6952.kim@samsung.com</t>
  </si>
  <si>
    <t>AM0078 Ver01.1</t>
  </si>
  <si>
    <t>Samsung SF6 abatement PDD.pdf</t>
  </si>
  <si>
    <t xml:space="preserve">
삼성 SF6 저감 사업_CDM 사업 등록 실적 증빙 문서.pdf</t>
  </si>
  <si>
    <t>R-2015-KR-11-000058</t>
  </si>
  <si>
    <t xml:space="preserve">2015-09-21 16:11:36 - 신규신청 - 신청 
2015-10-08 10:15:48 - 신규신청 - 보완요청 
2015-10-20 10:06:34 - 보완신청 - 신청 
2015-12-08 14:13:10 - 보완신청 - 평가승인 
2015-12-17 23:10:30 - 보완신청 - 심의승인 
2015-12-21 13:19:53 - 보완신청 - 착수신고 
2017-12-28 07:58:44 - 관장기관 지정 - 산업통상자원부
</t>
  </si>
  <si>
    <t>전기 가온식 RTOReactor를 통해 SF6를 고온(1300도)에서 분해</t>
  </si>
  <si>
    <t xml:space="preserve">추가성 증명 및 평가도구(The tool for the demonstration and assessment of additionality Ver.02.2) 사용 </t>
  </si>
  <si>
    <t>삼성전자 SF6 저감사업_영문 사업계획서_PDD.pdf</t>
  </si>
  <si>
    <t>삼성 SF6 저감 사업_영문_ 타당성평가보고서.pdf</t>
  </si>
  <si>
    <t>UNFCCC_CDM_계좌현황_3333.pdf_x000D_
소유권 증빙 서류.pdf_x000D_
PA3333 F-CDM-MOC form.pdf_x000D_
청정개발체제 사업 인증실적 보유 현황서_V1.pdf</t>
  </si>
  <si>
    <t>1078703594</t>
  </si>
  <si>
    <t>서울시 영등포구 여의도동 의사당대로 88</t>
  </si>
  <si>
    <t>박철오</t>
  </si>
  <si>
    <t>02-3276-4805</t>
  </si>
  <si>
    <t>chuloh.park@kim.co.kr</t>
  </si>
  <si>
    <t>한국의 LCD제조 과정의 SF6 방출 감축을 위한 사용점 감축 설비</t>
  </si>
  <si>
    <t>Final PDD.pdf</t>
  </si>
  <si>
    <t>R-2015-KR-11-000053</t>
  </si>
  <si>
    <t>[보완4차]착수신고
2016-01-14</t>
  </si>
  <si>
    <t>2016-01-14</t>
  </si>
  <si>
    <t xml:space="preserve">2015-08-11 15:51:20 - 신규신청 - 신청 
2015-10-08 10:46:59 - 신규신청 - 보완요청 
2015-10-29 17:26:21 - 보완신청 - 신청 
2015-10-29 20:19:54 - 보완신청 - 보완요청 
2015-10-29 23:12:51 - 보완신청 - 신청 
2015-10-30 11:02:41 - 보완신청 - 보완요청 
2015-11-04 07:25:49 - 보완신청 - 신청 
2015-11-18 09:24:03 - 보완신청 - 보완요청 
2015-11-20 15:29:35 - 보완신청 - 신청 
2015-12-08 14:06:09 - 보완신청 - 평가승인 
2015-12-17 23:07:17 - 보완신청 - 심의승인 
2016-01-14 10:06:02 - 보완신청 - 착수신고 
2017-12-28 07:58:44 - 관장기관 지정 - GIR센터
2018-01-24 19:21:45 - 관장기관 지정 - 환경부
2018-10-18 10:37:04 - 관장기관 지정 - 산업통상자원부
</t>
  </si>
  <si>
    <t>https://cdm.unfccc.int/Projects/DB/SGS-UKL1266943063.39/view</t>
  </si>
  <si>
    <t>경기도 파주시 LG디스플레이 7공장, 경상북도 구미시 2/3공장, 4/5공장, 6공장</t>
  </si>
  <si>
    <t>디스플레이 에칭공정에서 사용하고 남은 잔류 SF6를 회수 및 제거장치를 이용하여 제거</t>
  </si>
  <si>
    <t>CDM 추가성 만족</t>
  </si>
  <si>
    <t>NZ-10315_에관공.pdf_x000D_
에관공펀드 붙임서류_version02.hwp_x000D_
청정개발체제 인증실적(CER) 보유 현황서_20151103.pdf_x000D_
68003.CER 보유 확인서.날인본.pdf_x000D_
68003.법인인감증명서.한국투자신탁운용.pdf_x000D_
68003.사용인감계.한국투자신탁운용.pdf</t>
  </si>
  <si>
    <t>한국남부발전 주식회사</t>
  </si>
  <si>
    <t>1208619165</t>
  </si>
  <si>
    <t xml:space="preserve">한국남부발전 </t>
  </si>
  <si>
    <t>부산광역시 남구 문현금융로 40</t>
  </si>
  <si>
    <t>박아영</t>
  </si>
  <si>
    <t>070-7713-8446</t>
  </si>
  <si>
    <t>angduluv@kospo.co.kr</t>
  </si>
  <si>
    <t>한국남부발전 주식회사, 주식회사 에코아이</t>
  </si>
  <si>
    <t xml:space="preserve">
화면캡처_1000.png</t>
  </si>
  <si>
    <t>R-2016-KR-01-000062</t>
  </si>
  <si>
    <t>[보완2차]착수신고
2016-02-23</t>
  </si>
  <si>
    <t>2016-02-23</t>
  </si>
  <si>
    <t xml:space="preserve">2015-12-22 15:39:35 - 신규신청 - 신청 
2016-01-04 13:14:27 - 신규신청 - 보완요청 
2016-01-05 14:21:49 - 보완신청 - 신청 
2016-01-07 16:49:39 - 보완신청 - 보완요청 
2016-01-07 17:29:50 - 보완신청 - 신청 
2016-02-01 14:49:52 - 보완신청 - 평가승인 
2016-02-19 16:33:07 - 보완신청 - 심의승인 
2016-02-23 16:29:08 - 보완신청 - 착수신고 
2017-12-28 07:58:44 - 관장기관 지정 - 산업통상자원부
</t>
  </si>
  <si>
    <t>Hangyeong second phase SS-wind power Project</t>
  </si>
  <si>
    <t>Validation.pdf</t>
  </si>
  <si>
    <t>PA1000 F-CDM-MOC form.pdf_x000D_
남부발전 소유권 증빙.pdf_x000D_
소유권 증빙_지분계약서.pdf_x000D_
160105 CDM사업 인증실적 보유현황.pdf_x000D_
F-CDM-FORWCERS.pdf</t>
  </si>
  <si>
    <t>__ SF6 PDD word version 11_Clean_revised.pdf</t>
  </si>
  <si>
    <t>R-2016-KR-11-000068</t>
  </si>
  <si>
    <t>[보완2차]착수신고
2016-05-17</t>
  </si>
  <si>
    <t>2016-05-17</t>
  </si>
  <si>
    <t xml:space="preserve">2016-03-16 16:11:29 - 신규신청 - 신청 
2016-03-22 14:23:19 - 신규신청 - 보완요청 
2016-03-23 09:29:50 - 보완신청 - 신청 
2016-03-28 17:33:37 - 보완신청 - 보완요청 
2016-03-29 10:35:37 - 보완신청 - 신청 
2016-04-27 13:46:12 - 보완신청 - 평가승인 
2016-05-17 17:16:12 - 보완신청 - 심의승인 
2016-05-17 17:30:02 - 보완신청 - 착수신고 
2017-12-28 07:58:44 - 관장기관 지정 - GIR센터
2018-01-12 14:21:29 - 관장기관 지정 - 산업통상자원부
2018-01-24 19:43:50 - 관장기관 지정 - 환경부
2018-02-13 09:53:05 - 관장기관 지정 - 산업통상자원부
</t>
  </si>
  <si>
    <t>추가성 증명 및 평가도구(Combined tool to identify the baseline scenario and demonstrate additionality Ver.02.2)사용</t>
  </si>
  <si>
    <t>Validation_Report Ver. 01.pdf</t>
  </si>
  <si>
    <t>accountBalance942.pdf_x000D_
transactionCDM46437.pdf_x000D_
인증실적 보유현황서 양식(3333)_20160328.pdf</t>
  </si>
  <si>
    <t>서울특별시 강남대로 381 905호</t>
  </si>
  <si>
    <t>ACM0019   Ver 2.0.0</t>
  </si>
  <si>
    <t>PDD CP2.pdf</t>
  </si>
  <si>
    <t xml:space="preserve">
CP Renewal Form for CP2.pdf
Registration details CP2.pdf
DNA approval.pdf</t>
  </si>
  <si>
    <t>R-2016-KR-05-000066</t>
  </si>
  <si>
    <t xml:space="preserve">2016-02-04 11:50:00 - 신규신청 - 신청 
2016-03-15 09:18:25 - 신규신청 - 보완요청 
2016-03-15 15:32:04 - 보완신청 - 신청 
2016-03-15 17:20:16 - 보완신청 - 보완요청 
2016-03-17 10:14:40 - 보완신청 - 신청 
2016-04-27 13:45:01 - 보완신청 - 평가승인 
2016-05-17 17:14:15 - 보완신청 - 심의승인 
2016-05-17 18:54:21 - 보완신청 - 착수신고 
2017-12-28 07:58:44 - 관장기관 지정 - GIR센터
2018-01-24 19:15:04 - 관장기관 지정 - 환경부
2018-03-06 13:51:23 - 관장기관 지정 - 산업통상자원부
</t>
  </si>
  <si>
    <t>2014-02-05</t>
  </si>
  <si>
    <t>Catalytic N2O destruction project in the tail gas of three Nitric Acid Plants at Hu-Chems Fine Chemical Corp.,</t>
  </si>
  <si>
    <t>http://cdm.unfccc.int/Projects/DB/TUEV-SUED1163081212.47/view</t>
  </si>
  <si>
    <t xml:space="preserve">전남 여수시 월내동 7-6 </t>
  </si>
  <si>
    <t>부생가스(tail gas)에서 나오는 N2O를 tertiary N2O 저감기술을 사용, 온실가스를 감축함</t>
  </si>
  <si>
    <t>N2O 저감사업에 대한 대한민국의 법적 규제가 존재하지 않음을 증명, 또한 N2O 저감 측정함에 있어서 질산공장 운영의 경제성이 낮다는 점을 인증(경제적 추가성)</t>
  </si>
  <si>
    <t>Validation Report CP2.pdf</t>
  </si>
  <si>
    <t>AU Registry 20160121.pdf_x000D_
Huchems Technical Summary.pdf_x000D_
CER Ownership Form - 20140612 - 20141231.pdf_x000D_
Plan for crediting period - 20140612 - 20141231.pdf_x000D_
Form 6 CP2 v2.pdf_x000D_
Form 5 CP2 v2.pdf_x000D_
Cancellation plan (AU) - 20140612 - 20141231 v3.pdf</t>
  </si>
  <si>
    <t>서울시 금천구 두산로 70 현대지식산업센터 1503호</t>
  </si>
  <si>
    <t>ACM0019 ver.2</t>
  </si>
  <si>
    <t>0922_PDD_ver12.pdf</t>
  </si>
  <si>
    <t xml:space="preserve">
사업등록 증빙.JPG</t>
  </si>
  <si>
    <t>R-2017-KR-05-000075</t>
  </si>
  <si>
    <t>착수신고
2017-03-20</t>
  </si>
  <si>
    <t>2017-03-20</t>
  </si>
  <si>
    <t xml:space="preserve">2016-08-05 13:50:10 - 신규신청 - 신청 
2017-02-20 18:22:58 - 신규신청 - 평가승인 
2017-03-17 17:17:42 - 신규신청 - 심의승인 
2017-03-20 09:10:04 - 신규신청 - 착수신고 
2017-12-28 07:58:46 - 관장기관 지정 - GIR센터
2018-01-24 19:12:26 - 관장기관 지정 - 산업통상자원부
</t>
  </si>
  <si>
    <t>2014-08-06</t>
  </si>
  <si>
    <t>울산 광역시 울주군 온산읍 753-22</t>
  </si>
  <si>
    <t>질산 생산공정에서 N2O저감 기술 적용</t>
  </si>
  <si>
    <t xml:space="preserve">본 사업은 경제적 이익이 없는 사업으로 CDM 규정에 따라 법적추가성(N2O 감축의무 없음)으로 추가성을 입증 승인 받았음 </t>
  </si>
  <si>
    <t>0922_Validation opinion_rev01.pdf</t>
  </si>
  <si>
    <t>transactionCDM47410.pdf_x000D_
인증실적 보유현황서 양식(0922)_20160805.pdf</t>
  </si>
  <si>
    <t>ACM0019 Version 2.0.0</t>
  </si>
  <si>
    <t>0765_PDD.pdf</t>
  </si>
  <si>
    <t xml:space="preserve">
UNFCCC 사업 등록 증빙.pdf</t>
  </si>
  <si>
    <t>R-2017-KR-05-000076</t>
  </si>
  <si>
    <t xml:space="preserve">2016-05-23 17:30:18 - 신규신청 - 신청 
2017-02-20 18:21:37 - 신규신청 - 평가승인 
2017-03-17 17:18:44 - 신규신청 - 심의승인 
2017-03-20 09:10:23 - 신규신청 - 착수신고 
2017-12-28 07:58:46 - 관장기관 지정 - GIR센터
2018-01-24 19:12:07 - 관장기관 지정 - 산업통상자원부
</t>
  </si>
  <si>
    <t>Catalytic N2O destruction project in the tail gas of three Nitric Acid Plants at Hu-Chems Fine Chemical Corp</t>
  </si>
  <si>
    <t xml:space="preserve">질산 생산공정에서의 N2O 저감 </t>
  </si>
  <si>
    <t>본 사업은 경제적 이익이 없는 사업으로 CDM 규정에 따라 법적추가성(N2O 감축의무 없음)으로 추가성을 입증 승인 받았음</t>
  </si>
  <si>
    <t>0765_FVR.pdf</t>
  </si>
  <si>
    <t>transactionCDM46696_소유권 증빙_765_8921톤.pdf_x000D_
인증실적 보유현황서 양식(0765)_20160517.pdf</t>
  </si>
  <si>
    <t>AM0028 Ver.5</t>
  </si>
  <si>
    <t xml:space="preserve">
CDM 사업 등록 증빙.pdf</t>
  </si>
  <si>
    <t>R-2017-KR-05-000078</t>
  </si>
  <si>
    <t xml:space="preserve">2016-05-25 18:15:54 - 신규신청 - 신청 
2017-02-20 18:18:08 - 신규신청 - 평가승인 
2017-03-17 17:20:55 - 신규신청 - 심의승인 
2017-03-20 09:10:44 - 신규신청 - 착수신고 
2017-12-28 07:58:46 - 관장기관 지정 - GIR센터
2018-01-24 19:11:28 - 관장기관 지정 - 산업통상자원부
</t>
  </si>
  <si>
    <t>촉매반응을 활용한 N2O 분해</t>
  </si>
  <si>
    <t>추가성 증명 및 평가도구(Tool for the demonstration and assessment of additionality Version 05.2) 사용</t>
  </si>
  <si>
    <t>인증실적 보유현황서 양식(4665)_20160525.pdf_x000D_
KR4665_보유 CER_일련번호 증빙.pdf_x000D_
스위스 계좌 CER 보유현황_942.pdf</t>
  </si>
  <si>
    <t>한국농어촌공사</t>
  </si>
  <si>
    <t>1238208470</t>
  </si>
  <si>
    <t>전라남도 나주시 그린로 20</t>
  </si>
  <si>
    <t>문석환</t>
  </si>
  <si>
    <t>에너지 개발부</t>
  </si>
  <si>
    <t>사원</t>
  </si>
  <si>
    <t>061-338-5688</t>
  </si>
  <si>
    <t>2160725@ekr.or.kr</t>
  </si>
  <si>
    <t>4.85MW 한국농어촌공사 태양광발전 번들링 사업</t>
  </si>
  <si>
    <t>AMS-I.D. ver.14</t>
  </si>
  <si>
    <t xml:space="preserve">
UNFCCC 등록화면.jpg</t>
  </si>
  <si>
    <t>R-2017-KR-01-000082</t>
  </si>
  <si>
    <t>[보완1차]착수신고
2017-03-20</t>
  </si>
  <si>
    <t xml:space="preserve">2016-09-01 10:30:30 - 신규신청 - 신청 
2017-02-20 18:51:47 - 신규신청 - 보완요청 
2017-02-21 14:20:17 - 보완신청 - 신청 
2017-03-17 17:49:47 - 보완신청 - 평가승인 
2017-03-17 17:50:24 - 보완신청 - 심의승인 
2017-03-20 11:24:30 - 보완신청 - 착수신고 
2017-12-28 07:58:44 - 관장기관 지정 - GIR센터
2018-01-24 19:10:36 - 관장기관 지정 - 산업통상자원부
</t>
  </si>
  <si>
    <t>4.85 MW Korea Rural Community Corporation (KRC) PV Power Plants bundling Project</t>
  </si>
  <si>
    <t>전라남도 영암군 삼호읍 산호리, 전라남도 진도군 지산면 소포리, 경상남도 하동군 청암면 평촌리, 강원도 횡성군 우천면 법주리, 충청북도 괴산군 장연면 방곡리</t>
  </si>
  <si>
    <t>"Tool for the demonstration and assessment of additionality" Versio 5.2과 "Guidance on the Assessment of investment Analysis" Version 2에 의하여 추가성이 입증 되었음.</t>
  </si>
  <si>
    <t>CER보유 증빙(Serial Number).pdf_x000D_
CDM사업 인증실적(CER) 보유 현황서.pdf_x000D_
조민희_재직증명서.pdf</t>
  </si>
  <si>
    <t xml:space="preserve">서울특별시 강남대로 381 905호 </t>
  </si>
  <si>
    <t>ACM0002 Ver. 4</t>
  </si>
  <si>
    <t>0349_PDD.pdf</t>
  </si>
  <si>
    <t>R-2017-KR-01-000077</t>
  </si>
  <si>
    <t>착수신고
2017-03-21</t>
  </si>
  <si>
    <t>2017-03-21</t>
  </si>
  <si>
    <t xml:space="preserve">2016-12-29 13:26:49 - 신규신청 - 신청 
2017-02-20 18:19:25 - 신규신청 - 평가승인 
2017-03-17 17:19:42 - 신규신청 - 심의승인 
2017-03-21 14:28:54 - 신규신청 - 착수신고 
2017-12-28 07:58:46 - 관장기관 지정 - GIR센터
2018-01-24 19:09:14 - 관장기관 지정 - 산업통상자원부
</t>
  </si>
  <si>
    <t>경기도 안산시 단원구 대부동동 2098 시화호조력발전소 내</t>
  </si>
  <si>
    <t> 시화호 조력발전 사업은 방조제를 이용하여 만든 인공호수인 시화호로 유입되는 해수를 활용하여 전력을 생산함.</t>
  </si>
  <si>
    <t xml:space="preserve"> CDM EB-16 Annex 1의 내용에 따라 “추가성 입증 및 평가도구” 버전1: 옵션2 벤치마크 분석 사용 (IRR) </t>
  </si>
  <si>
    <t>0349_VR.pdf</t>
  </si>
  <si>
    <t>0349_PDD_Validation Opinion.pdf_x000D_
0349_Registration Details.pdf_x000D_
Cancellation plan (AU) - 0349 v3.pdf_x000D_
CER Ownership Form -0349 v3.pdf_x000D_
Form 5_0349 v3.pdf_x000D_
Form 6_0349 v3.pdf_x000D_
AU Registry 20161228.pdf_x000D_
Plan for crediting period - 0349 v3.pdf</t>
  </si>
  <si>
    <t>3148213486</t>
  </si>
  <si>
    <t>경상남도 진주시 충의로 19</t>
  </si>
  <si>
    <t>이세호</t>
  </si>
  <si>
    <t>주거자산관리처</t>
  </si>
  <si>
    <t>055-922-4821</t>
  </si>
  <si>
    <t>seholee@lh.or.kr</t>
  </si>
  <si>
    <t>한국토지주택공사 국민임대주택 태양광 발전 번들링 CDM사업</t>
  </si>
  <si>
    <t>2009-04-24</t>
  </si>
  <si>
    <t>2011-09-22~2021-09-21</t>
  </si>
  <si>
    <t>AMS-I.F Ver2.0</t>
  </si>
  <si>
    <t>Ref.5251_Bundling CDM PDD.pdf</t>
  </si>
  <si>
    <t xml:space="preserve">
청정개발체제 사업 인증실적(CER) 보유 현황서(LH공사).pdf
재직증명서_LH 김도환.pdf
재직증명서_LH 허원.pdf</t>
  </si>
  <si>
    <t>R-2017-KR-01-000081</t>
  </si>
  <si>
    <t>[보완1차]착수신고
2017-03-22</t>
  </si>
  <si>
    <t>2017-03-22</t>
  </si>
  <si>
    <t xml:space="preserve">2017-01-24 14:50:13 - 신규신청 - 신청 
2017-02-20 18:50:39 - 신규신청 - 보완요청 
2017-02-21 17:50:40 - 보완신청 - 신청 
2017-03-17 17:44:07 - 보완신청 - 평가승인 
2017-03-17 17:44:45 - 보완신청 - 심의승인 
2017-03-22 09:55:49 - 보완신청 - 착수신고 
2017-12-28 07:58:44 - 관장기관 지정 - 산업통상자원부
</t>
  </si>
  <si>
    <t>1. 한국토지주택공사 국민임대주택 태양광 발전 번들링 CDM사업</t>
  </si>
  <si>
    <t>2016-12-26</t>
  </si>
  <si>
    <t xml:space="preserve">Korea Land &amp; Housing Corporation (LH Corporation)’s National Rental House PV power plant bundling CDM project </t>
  </si>
  <si>
    <t xml:space="preserve">http://cdm.unfccc.int/Projects/DB/Korean_Standards_Association1316678700.19/view </t>
  </si>
  <si>
    <t>강원(2곳 : 춘천, 원주),경기(1곳 : 이천),경남(6곳 : 사천 2곳, 양산 2곳, 고성, 거제),경북(6곳 : 김천, 경산 2곳, 의성, 고령, 포항),전남(3곳 : 영양, 여수 2곳),전북(7곳 : 군산, 고창, 김제, 익산, 순창, 익산 2곳), 충남(6곳 : 논산, 공주, 청양, 태안, 아산 ,당진), 충북(5곳 : 충주,제천2곳,음성2곳)</t>
  </si>
  <si>
    <t>아파트 옥상에  태양광 모듈을 설치하여 재생에너지 전력생산 및 생산된 전력의 자가소비</t>
  </si>
  <si>
    <t>극소규모 사업의 추가성 검증 지침[GUIDELINES FOR DEMONSTRATING ADDITIONALITY OF MICROSCALE PROJECT ACTIVITIES(Ver 02)]에 따라, 개별 태양광 발전소 용량이 1500kW 이하이면 자동적으로 추가성 입증이 가능하며 36개 개별 태양광 발전 용량이 1500kW 이하이기 때문에 추가성이 입증됨</t>
  </si>
  <si>
    <t>Ref.5251_Validation Report.pdf</t>
  </si>
  <si>
    <t>소유권증빙자료(CERs Serial Number).pdf</t>
  </si>
  <si>
    <t>1208619199</t>
  </si>
  <si>
    <t>한국동서발전(주) 당진화력본부</t>
  </si>
  <si>
    <t>충청남도 당진군 석문면 교로리 당진화력발전소</t>
  </si>
  <si>
    <t>노태민</t>
  </si>
  <si>
    <t>070-5000-1544</t>
  </si>
  <si>
    <t>rho85@ewp.co.kr</t>
  </si>
  <si>
    <t>2010-01-01</t>
  </si>
  <si>
    <t>AMS-I.D(VER13)</t>
  </si>
  <si>
    <t>[첨부1] 당진소수력 PDD.pdf</t>
  </si>
  <si>
    <t xml:space="preserve">
[첨부2] 당진소수력 Validation 보고서.pdf
[첨부3] 당진소수력 모니터링보고서.pdf
[첨부5] 당진소수력 Verification 보고서.pdf
Certified emission reductions forwarding request_EWP.pdf
(계좌정보 확인)CDM registry permanent holding account.pdf
(계좌정보 확인)Certified emission reductions forwarding request_EWP.pdf
Monitoring Report(기간별 인증량 확인).pdf
Serial Range 확인.JPG
보완자료_0.pdf</t>
  </si>
  <si>
    <t>R-2017-KR-01-000080</t>
  </si>
  <si>
    <t xml:space="preserve">2017-01-16 18:23:19 - 신규신청 - 신청 
2017-02-21 13:37:37 - 신규신청 - 보완요청 
2017-02-23 12:46:32 - 보완신청 - 신청 
2017-03-17 17:39:19 - 보완신청 - 평가승인 
2017-03-17 17:39:59 - 보완신청 - 심의승인 
2017-03-22 18:55:48 - 보완신청 - 착수신고 
2017-12-28 07:58:44 - 관장기관 지정 - 산업통상자원부
</t>
  </si>
  <si>
    <t>Korea East-West Power Dangjin small hydro power plant project(5MW)</t>
  </si>
  <si>
    <t>당진 소수력 발전은 해수 냉각수의 방류수를 이용한 해양소수력 발전으로, 빠른 유속을 가진 냉각수가 방류되는 지점에 수차를 설치하여, 낙차를 이용해 전기를 생산함.</t>
  </si>
  <si>
    <t>[첨부2] 당진소수력 Validation 보고서.pdf</t>
  </si>
  <si>
    <t>Certified emission reductions forwarding request_EWP.pdf</t>
  </si>
  <si>
    <t>도시가스 연료전환을 통한 정책감축사업</t>
  </si>
  <si>
    <t>없음</t>
  </si>
  <si>
    <t>홍익콘크리트 연료전환 (B-C유 → 도시가스) 감축사업 (C-001)</t>
  </si>
  <si>
    <t>2011-10-22</t>
  </si>
  <si>
    <t>2011-10-22~2021-10-21</t>
  </si>
  <si>
    <t>에너지 수요</t>
  </si>
  <si>
    <t>연료 전환 사업의 방법론</t>
  </si>
  <si>
    <t>160624_단위사업계획서(홍익콘크리트)_1차제출.pdf</t>
  </si>
  <si>
    <t xml:space="preserve">
단위사업 증빙자료(홍익콘크리트).zip</t>
  </si>
  <si>
    <t>[보완1차]평가반려
2017-07-20</t>
  </si>
  <si>
    <t>2017-07-20</t>
  </si>
  <si>
    <t xml:space="preserve">2016-06-24 15:05:30 - 신규신청 - 신청 
2017-07-13 17:34:11 - 신규신청 - 보완요청 
2017-07-14 16:48:46 - 보완신청 - 신청 
2017-07-20 10:01:09 - 보완신청 - 평가반려 
2017-12-28 07:58:44 - 관장기관 지정 - GIR센터
2018-01-24 19:07:45 - 관장기관 지정 - 산업통상자원부
</t>
  </si>
  <si>
    <t>Sun Jan 01 00:00:00 JST 2006~Sat Dec 31 00:00:00 JST 2033</t>
  </si>
  <si>
    <t>160624_정책사업계획서(삼천리)_1차제출.pdf</t>
  </si>
  <si>
    <t>정책사업 증빙자료.zip_x000D_
20170524_등록 신청 철회 건.pdf</t>
  </si>
  <si>
    <t>대구지사</t>
  </si>
  <si>
    <t>대구광역시 달서구 달서대로 351</t>
  </si>
  <si>
    <t>김미연</t>
  </si>
  <si>
    <t>탄소중립처</t>
  </si>
  <si>
    <t>031-8018-6021</t>
  </si>
  <si>
    <t>godhb@kdhc.co.kr</t>
  </si>
  <si>
    <t>2011-09-14</t>
  </si>
  <si>
    <t>2011-09-14~2021-09-13</t>
  </si>
  <si>
    <t>AMS-I.C. ver. 18</t>
  </si>
  <si>
    <t>영문사업계획서(한국지역난방공사)_PDD_KDHC Daegu Biomass_ver.15_clean_140711.pdf</t>
  </si>
  <si>
    <t xml:space="preserve">
Validation opinion for post registeration changes_ver.01.1_clean.pdf
Validation opinion for post registeration changes_ver.01.1_clean.pdf</t>
  </si>
  <si>
    <t>R-2017-KR-01-000085</t>
  </si>
  <si>
    <t>착수신고
2017-07-27</t>
  </si>
  <si>
    <t>2017-07-27</t>
  </si>
  <si>
    <t xml:space="preserve">2017-04-21 17:45:48 - 신규신청 - 신청 
2017-06-19 20:15:20 - 신규신청 - 문서재제출요청 
2017-06-21 13:04:59 - 재제출신청 - 신청 
2017-07-19 13:30:45 - 재제출신청 - 평가승인 
2017-07-25 14:40:02 - 재제출신청 - 심의승인 
2017-07-27 14:50:08 - 재제출신청 - 착수신고 
2017-12-28 07:58:46 - 관장기관 지정 - 산업통상자원부
</t>
  </si>
  <si>
    <t xml:space="preserve">KDHC Daegu Biomass Cogeneration Project </t>
  </si>
  <si>
    <t>http://cdm.unfccc.int/Projects/DB/TUEV-SUED1314347134.39/view</t>
  </si>
  <si>
    <t>대구광역시 달서구 달서대로 351 (대구광역시 달서구 대천동 895)</t>
  </si>
  <si>
    <t>한국지역난방공사는 온실가스 감축을 위해 목질 바이오매스를 에너지원으로 하는 열병합발전소 건설 투자를 수행하였으며, 사업 운영에 따라 해당 열병합발전소에서 전기와 열을 생산하여 각각 전력계통과 지역난방에 공급하고 있음</t>
  </si>
  <si>
    <t xml:space="preserve">1단계: 투자 및 민감도 분석 2단계: 일반적 적용 분석 3단계: CDM등록에 따른 영향 분석 </t>
  </si>
  <si>
    <t>영문타당성보고서(한국지역난방공사)_Validation Report.pdf</t>
  </si>
  <si>
    <t>첨부1_감축실적 보유 현황서(최종).hwp_x000D_
첨부2_F-CDM-FWD-1차(한국지역난방공사).pdf_x000D_
첨부3_F-CDM-MOC-FORM form.pdf_x000D_
첨부4_F-CDM-MOC-FORM Annex 1 form.pdf</t>
  </si>
  <si>
    <t>1078198139</t>
  </si>
  <si>
    <t>주식회사 엘지화학 나주공장</t>
  </si>
  <si>
    <t>전라남도 나주시 송월동 1</t>
  </si>
  <si>
    <t>이도경</t>
  </si>
  <si>
    <t>에너지기후팀</t>
  </si>
  <si>
    <t>02-3773-3857</t>
  </si>
  <si>
    <t>mhhong@lgchem.com</t>
  </si>
  <si>
    <t>LG 화학 나주 공장 연료전환 사업</t>
  </si>
  <si>
    <t>2006-06-21</t>
  </si>
  <si>
    <t>2009-06-04~2019-06-03</t>
  </si>
  <si>
    <t>AMS-3. B Ver12.0</t>
  </si>
  <si>
    <t>(영문)사업계획서.zip</t>
  </si>
  <si>
    <t xml:space="preserve">
사용인감계.pdf
LoA_host country.pdf</t>
  </si>
  <si>
    <t>R-2017-KR-03-000086</t>
  </si>
  <si>
    <t>착수신고
2017-08-27</t>
  </si>
  <si>
    <t>2017-08-27</t>
  </si>
  <si>
    <t xml:space="preserve">2017-04-04 10:02:35 - 신규신청 - 신청 
2017-06-19 20:23:31 - 신규신청 - 문서재제출요청 
2017-06-24 17:59:48 - 재제출신청 - 신청 
2017-06-24 18:02:25 - 재제출신청 - 문서재제출요청 
2017-06-26 14:03:38 - 재제출신청 - 신청 
2017-07-19 13:27:10 - 재제출신청 - 평가승인 
2017-07-25 14:40:42 - 재제출신청 - 심의승인 
2017-08-27 23:54:02 - 재제출신청 - 착수신고 
2017-12-28 07:58:46 - 관장기관 지정 - 산업통상자원부
</t>
  </si>
  <si>
    <t>LG Chem Naju plant fuel switching project</t>
  </si>
  <si>
    <t>2009-06-04</t>
  </si>
  <si>
    <t>https://cdm.unfccc.int/Projects/DB/KFQ1239109023.91/view</t>
  </si>
  <si>
    <t>(주)엘지화학 나주공장 스팀보일러 1기의 사용연료를 B-C유에서 도시가스(LNG)로 전환하여 온실가스 배출을 감축하는 사업</t>
  </si>
  <si>
    <t>청정개발체제(CDM) 추가성 입증방법에 따른 추가성 입증</t>
  </si>
  <si>
    <t>(영문)타당성평가보고서.zip</t>
  </si>
  <si>
    <t>00 Registration Detail.pdf_x000D_
01 Monitoring Detail.pdf_x000D_
03 승인신청서(날인).pdf_x000D_
04 국문요약서(날인).pdf_x000D_
05 감축실적보유현황서(날인).pdf_x000D_
F-CDM-FWD-W9IKJM477BEHK61RIQEU07CM29B5R1.pdf_x000D_
LG화학 감축량 소유권 증빙_UNFCCC 캡쳐화면.jpg</t>
  </si>
  <si>
    <t>(주)대경오앤티</t>
  </si>
  <si>
    <t>6218118169</t>
  </si>
  <si>
    <t>(주)대경오앤티서농지점</t>
  </si>
  <si>
    <t>조현수</t>
  </si>
  <si>
    <t>생산관리부</t>
  </si>
  <si>
    <t>부장</t>
  </si>
  <si>
    <t>043-882-0611</t>
  </si>
  <si>
    <t>hscho@dnof.com</t>
  </si>
  <si>
    <t>동물성유지제조공정보일러연료전환사업</t>
  </si>
  <si>
    <t>2010-01-22</t>
  </si>
  <si>
    <t>2016-06-01~2026-05-31</t>
  </si>
  <si>
    <t>대경사업계획서v01.pdf</t>
  </si>
  <si>
    <t xml:space="preserve">
사업신청서(별지5호).pdf
 서농계산시트2016.xlsx
첨부문서색인.hwp
별첨1.pdf
별첨2.pdf
별첨4.pdf
별첨5.pdf
별첨6.pdf
별첨7.pdf
별첨8.pdf</t>
  </si>
  <si>
    <t>심의반려
2017-12-14</t>
  </si>
  <si>
    <t xml:space="preserve">2016-08-03 11:31:34 - 신규신청 - 신청 
2017-05-22 15:11:42 - 신규신청 - 평가승인 
2017-12-14 09:26:57 - 신규신청 - 심의반려 
2017-12-28 07:58:46 - 관장기관 지정 - GIR센터
2018-01-24 19:05:51 - 관장기관 지정 - 산업통상자원부
</t>
  </si>
  <si>
    <t>(주)동부수지</t>
  </si>
  <si>
    <t>1248621547</t>
  </si>
  <si>
    <t>이광철</t>
  </si>
  <si>
    <t>관리부</t>
  </si>
  <si>
    <t>031-357-0100</t>
  </si>
  <si>
    <t>dongbu9090@naver.com</t>
  </si>
  <si>
    <t>㈜동부수지의 고효율 보일러 교체를 통한 온실가스 감축 사업</t>
  </si>
  <si>
    <t>2016-02-03</t>
  </si>
  <si>
    <t>2016-02-03~2023-02-02</t>
  </si>
  <si>
    <t>고효율 설비 교체 사업의 방법론</t>
  </si>
  <si>
    <t>외부사업_사업계획서_동부수지_Version2_170531.hwp</t>
  </si>
  <si>
    <t xml:space="preserve">
증빙자료.zip</t>
  </si>
  <si>
    <t>[보완1차]심의반려
2017-12-15</t>
  </si>
  <si>
    <t>2017-12-15</t>
  </si>
  <si>
    <t xml:space="preserve">2016-05-25 10:36:27 - 신규신청 - 신청 
2017-05-22 13:47:31 - 신규신청 - 보완요청 
2017-05-31 17:28:27 - 보완신청 - 신청 
2017-12-15 14:16:43 - 보완신청 - 평가승인 
2017-12-15 14:23:04 - 보완신청 - 심의반려 
2017-12-28 07:58:44 - 관장기관 지정 - GIR센터
2018-01-05 10:53:01 - 관장기관 지정 - 산업통상자원부
2018-01-05 12:21:04 - 관장기관 지정 - GIR센터
2018-01-05 12:22:51 - 관장기관 지정 - 산업통상자원부
</t>
  </si>
  <si>
    <t>3118127117</t>
  </si>
  <si>
    <t>영진글로벌(주)</t>
  </si>
  <si>
    <t>충청남도 당진시 신평면 당진항만로 65</t>
  </si>
  <si>
    <t>이상규</t>
  </si>
  <si>
    <t>생산팀</t>
  </si>
  <si>
    <t>031-686-6711</t>
  </si>
  <si>
    <t>lsgok39@naver.com</t>
  </si>
  <si>
    <t>2011-06-06</t>
  </si>
  <si>
    <t>2011-09-23~2016-12-31</t>
  </si>
  <si>
    <t>00 사업계획서_V3.pdf</t>
  </si>
  <si>
    <t xml:space="preserve">
02 사업자등록증.pdf
03 목표관리제 지정 공문.pdf
04 도시가스 최초고지서.pdf
05 도시가스 사용량.pdf
06 연료전환 계약서.pdf
07 연료전환 준공계.pdf
08 완성검사증명서.pdf
09 대기배출시설 설치 신고증명서.pdf
10 이온정제유 사용량.pdf
11 이온정제유 시험성적서.pdf
01 감축량 산정 sheet_V2.xlsx
버너교체공사 계산서 선급금 잔금.pdf</t>
  </si>
  <si>
    <t>R-2017-KR-03-000098</t>
  </si>
  <si>
    <t>[보완1차]착수신고
2018-01-23</t>
  </si>
  <si>
    <t>2018-01-23</t>
  </si>
  <si>
    <t xml:space="preserve">2017-04-24 22:50:10 - 신규신청 - 신청 
2017-04-28 15:26:39 - 신규신청 - 문서재제출요청 
2017-07-25 11:44:35 - 재제출신청 - 신청 
2017-07-25 13:05:04 - 재제출신청 - 보완요청 
2017-07-26 18:49:51 - 보완신청 - 신청 
2017-08-10 15:52:45 - 보완신청 - 문서재제출요청 
2017-08-10 18:46:46 - 재제출신청 - 신청 
2017-08-11 15:42:38 - 재제출신청 - 문서재제출요청 
2017-08-11 15:50:25 - 재제출신청 - 신청 
2017-12-15 14:59:00 - 재제출신청 - 평가승인 
2017-12-15 15:00:58 - 재제출신청 - 심의승인 
2017-12-28 07:58:44 - 관장기관 지정 - GIR센터
2018-01-05 10:52:47 - 관장기관 지정 - 산업통상자원부
2018-01-05 12:13:16 - 관장기관 지정 - GIR센터
2018-01-05 12:16:06 - 관장기관 지정 - 산업통상자원부
2018-01-23 11:37:34 - 재제출신청 - 착수신고 
</t>
  </si>
  <si>
    <t>서울 번동 주공2단지</t>
  </si>
  <si>
    <t>서울시 강북구 한천로105길 24</t>
  </si>
  <si>
    <t>2007-12-11</t>
  </si>
  <si>
    <t>00. [서울번동2] 외부사업계획서_V4.pdf</t>
  </si>
  <si>
    <t xml:space="preserve">
07 대기배출시설설치신고필증.jpg
01 사업자등록증.pdf
02 감축량 산정 sheet_V2.xlsx
03 도시가스 사용량.pdf
04 완성검사증명서.pdf
05 연료전환공사계약서.pdf
06 검사대상기기 설치허가증.pdf</t>
  </si>
  <si>
    <t>R-2018-KR-03-000113</t>
  </si>
  <si>
    <t>착수신고
2018-08-07</t>
  </si>
  <si>
    <t>2018-08-07</t>
  </si>
  <si>
    <t xml:space="preserve">2017-06-09 11:38:13 - 신규신청 - 신청 
2017-11-18 16:55:38 - 신규신청 - 문서재제출요청 
2017-11-24 01:40:18 - 재제출신청 - 신청 
2017-12-12 09:36:41 - 재제출신청 - 문서재제출요청 
2017-12-19 18:20:04 - 재제출신청 - 신청 
2017-12-27 19:42:20 - 재제출신청 - 문서재제출요청 
2017-12-28 07:58:44 - 관장기관 지정 - 산업통상자원부
2018-01-02 12:55:22 - 재제출신청 - 신청 
2018-06-07 11:27:41 - 재제출신청 - 문서재제출요청 
2018-06-07 17:18:29 - 재제출신청 - 신청 
2018-08-03 11:27:50 - 재제출신청 - 평가승인 
2018-08-03 13:30:07 - 재제출신청 - 심의승인 
2018-08-07 18:33:18 - 재제출신청 - 착수신고 
</t>
  </si>
  <si>
    <t xml:space="preserve">서울 번동 주공3단지 </t>
  </si>
  <si>
    <t>서울시 강북구 오현로 208</t>
  </si>
  <si>
    <t>00. [서울번동3] 외부사업계획서_V6.pdf</t>
  </si>
  <si>
    <t xml:space="preserve">
01 사업자등록증.PDF
02. 감축량 산정 sheet_V2.xlsx
06 검사대상기기 설치허가증.PDF
03 도시가스 사용량(서울번동3).PDF
04. 완성검사증명서.PNG
05. 공사도급계약서.PNG</t>
  </si>
  <si>
    <t>R-2018-KR-03-000114</t>
  </si>
  <si>
    <t xml:space="preserve">2017-06-09 11:28:20 - 신규신청 - 신청 
2017-11-18 17:22:01 - 신규신청 - 문서재제출요청 
2017-11-24 01:41:51 - 재제출신청 - 신청 
2017-12-12 09:36:08 - 재제출신청 - 문서재제출요청 
2017-12-19 18:19:52 - 재제출신청 - 신청 
2017-12-28 07:58:44 - 관장기관 지정 - 산업통상자원부
2017-12-28 19:38:56 - 재제출신청 - 문서재제출요청 
2018-01-02 12:55:39 - 재제출신청 - 신청 
2018-01-02 17:18:09 - 재제출신청 - 문서재제출요청 
2018-01-03 10:46:49 - 재제출신청 - 신청 
2018-01-03 11:19:10 - 재제출신청 - 문서재제출요청 
2018-01-03 11:42:15 - 재제출신청 - 신청 
2018-06-07 11:28:09 - 재제출신청 - 문서재제출요청 
2018-06-07 17:19:10 - 재제출신청 - 신청 
2018-08-03 11:27:02 - 재제출신청 - 평가승인 
2018-08-03 13:30:36 - 재제출신청 - 심의승인 
2018-08-07 18:34:07 - 재제출신청 - 착수신고 
</t>
  </si>
  <si>
    <t>서울 번동 주공 5단지</t>
  </si>
  <si>
    <t>서울시 강북구 한천로 115길 20</t>
  </si>
  <si>
    <t>00. [서울번동5] 외부사업계획서_V4.pdf</t>
  </si>
  <si>
    <t xml:space="preserve">
07 대기배출시설설치 신고필증.jpg
01 사업자등록증.jpg
02 감축량 산정 sheet_V2.xlsx
04 완성검사증명서.jpg
05 연료전환공사계약서.pdf
06 검사대상기기설치검사증.jpg
03. 도시가스요금 내역서.pdf
03. 도시가스사용량(인증유효기간시작일).PNG</t>
  </si>
  <si>
    <t>R-2018-KR-03-000115</t>
  </si>
  <si>
    <t xml:space="preserve">2017-06-09 11:08:40 - 신규신청 - 신청 
2017-11-18 17:27:24 - 신규신청 - 문서재제출요청 
2017-11-24 01:50:42 - 재제출신청 - 신청 
2017-12-12 09:35:18 - 재제출신청 - 문서재제출요청 
2017-12-19 18:19:40 - 재제출신청 - 신청 
2017-12-28 07:58:44 - 관장기관 지정 - 산업통상자원부
2017-12-28 19:54:00 - 재제출신청 - 문서재제출요청 
2018-01-02 13:18:45 - 재제출신청 - 신청 
2018-01-02 17:17:11 - 재제출신청 - 문서재제출요청 
2018-01-03 10:46:11 - 재제출신청 - 신청 
2018-06-07 11:30:38 - 재제출신청 - 문서재제출요청 
2018-06-07 17:19:42 - 재제출신청 - 신청 
2018-08-03 11:25:22 - 재제출신청 - 평가승인 
2018-08-03 13:31:08 - 재제출신청 - 심의승인 
2018-08-07 18:37:18 - 재제출신청 - 착수신고 
</t>
  </si>
  <si>
    <t>서울 우면주공</t>
  </si>
  <si>
    <t xml:space="preserve"> 서울시 서초구 바우뫼로7길 11</t>
  </si>
  <si>
    <t>2007-06-19</t>
  </si>
  <si>
    <t>00. [서울우면] 외부사업계획서_V4.pdf</t>
  </si>
  <si>
    <t xml:space="preserve">
03. 도시가스 사용량.pdf
04. 완성검사증명서.pdf
05. 공사도급계약서.pdf
06. 검사대상기기 설치검사증.pdf
01. 사업자등록증.pdf
02. 감축량 산정 sheet.xlsx</t>
  </si>
  <si>
    <t>R-2018-KR-03-000112</t>
  </si>
  <si>
    <t xml:space="preserve">2017-06-09 11:02:02 - 신규신청 - 신청 
2017-11-18 15:50:22 - 신규신청 - 문서재제출요청 
2017-11-24 01:34:11 - 재제출신청 - 신청 
2017-12-12 09:41:05 - 재제출신청 - 문서재제출요청 
2017-12-19 18:20:26 - 재제출신청 - 신청 
2017-12-28 07:58:44 - 관장기관 지정 - 산업통상자원부
2017-12-28 20:11:34 - 재제출신청 - 문서재제출요청 
2018-01-02 12:57:02 - 재제출신청 - 신청 
2018-06-07 11:31:13 - 재제출신청 - 문서재제출요청 
2018-06-07 17:20:06 - 재제출신청 - 신청 
2018-08-03 11:30:54 - 재제출신청 - 평가승인 
2018-08-03 13:29:14 - 재제출신청 - 심의승인 
2018-08-07 18:37:56 - 재제출신청 - 착수신고 
</t>
  </si>
  <si>
    <t>서울 월계 주공1단지</t>
  </si>
  <si>
    <t>◦ 서울시 노원구 초안산로1길 51</t>
  </si>
  <si>
    <t>00. [서울월계1] 외부사업계획서_V7.pdf</t>
  </si>
  <si>
    <t xml:space="preserve">
07. 대기배출시설설치 신고필증.pdf
01. 사업자등록증.jpg
02. 감축량 산정 sheet.xlsx
04, 05. 완성검사증명서, 연료전환공사계약서,도시가스 사용량(추가).pdf
06. 검사대상기기 설치허가증.pdf
03. 도시가스사용량(서울월계1).pdf</t>
  </si>
  <si>
    <t>R-2018-KR-03-000111</t>
  </si>
  <si>
    <t xml:space="preserve">2017-06-09 10:02:49 - 신규신청 - 신청 
2017-11-18 15:29:48 - 신규신청 - 문서재제출요청 
2017-11-24 01:31:58 - 재제출신청 - 신청 
2017-12-12 09:41:44 - 재제출신청 - 문서재제출요청 
2017-12-19 18:20:37 - 재제출신청 - 신청 
2017-12-28 07:58:44 - 관장기관 지정 - 산업통상자원부
2017-12-28 20:21:16 - 재제출신청 - 문서재제출요청 
2018-01-02 12:58:00 - 재제출신청 - 신청 
2018-01-02 17:19:02 - 재제출신청 - 문서재제출요청 
2018-01-03 10:49:58 - 재제출신청 - 신청 
2018-01-03 11:08:24 - 재제출신청 - 문서재제출요청 
2018-01-03 11:42:08 - 재제출신청 - 신청 
2018-01-03 19:02:30 - 재제출신청 - 문서재제출요청 
2018-01-03 19:08:47 - 재제출신청 - 신청 
2018-06-07 11:31:42 - 재제출신청 - 문서재제출요청 
2018-06-07 17:20:23 - 재제출신청 - 신청 
2018-08-03 11:32:17 - 재제출신청 - 평가승인 
2018-08-03 13:24:00 - 재제출신청 - 심의승인 
2018-08-07 18:38:31 - 재제출신청 - 착수신고 
</t>
  </si>
  <si>
    <t xml:space="preserve"> 부천 춘의단지</t>
  </si>
  <si>
    <t>경기도 부천시 원미로 202</t>
  </si>
  <si>
    <t>2009-08-10</t>
  </si>
  <si>
    <t>00. [부천춘의] 외부사업계획서_V4.pdf</t>
  </si>
  <si>
    <t xml:space="preserve">
01. 사업자등록증.pdf
02. 감축량 산정 sheet.xlsx
03. 도시가스 사용량.zip
04. 완성검사 증명서.pdf
05. 연료전환공사계약서.pdf
06. 검사대상기기 설치허가증.zip
07. 대기배출시설 설치 신고필증.jpg
07-1. 대기배출시설 설치 신고필증.jpg</t>
  </si>
  <si>
    <t>R-2018-KR-03-000109</t>
  </si>
  <si>
    <t xml:space="preserve">2017-06-09 13:29:13 - 신규신청 - 신청 
2017-11-18 16:34:50 - 신규신청 - 문서재제출요청 
2017-11-24 01:37:26 - 재제출신청 - 신청 
2017-12-12 09:37:16 - 재제출신청 - 문서재제출요청 
2017-12-19 18:20:15 - 재제출신청 - 신청 
2017-12-27 18:59:43 - 재제출신청 - 문서재제출요청 
2017-12-28 07:58:44 - 관장기관 지정 - 산업통상자원부
2018-01-02 12:55:03 - 재제출신청 - 신청 
2018-06-07 09:49:52 - 재제출신청 - 문서재제출요청 
2018-06-07 17:20:42 - 재제출신청 - 신청 
2018-08-03 11:23:35 - 재제출신청 - 평가승인 
2018-08-03 13:20:13 - 재제출신청 - 심의승인 
2018-08-07 18:39:03 - 재제출신청 - 착수신고 
</t>
  </si>
  <si>
    <t>제천 장락1단지</t>
  </si>
  <si>
    <t>충청북도 제천시 죽하로 30</t>
  </si>
  <si>
    <t>2008-11-12</t>
  </si>
  <si>
    <t>00 [제천장락1] 외부사업계획서_V6.pdf</t>
  </si>
  <si>
    <t xml:space="preserve">
05. 연료전환공사계약서.pdf
01. 사업자등록증.pdf
02. 감축량 산정 sheet.xlsx
04,06. 완성검사 증명서, 검사대상기기 설치허가증.pdf
03. 도시가스사용량(제천장락1).zip</t>
  </si>
  <si>
    <t>R-2018-KR-03-000110</t>
  </si>
  <si>
    <t xml:space="preserve">2017-06-09 09:44:58 - 신규신청 - 신청 
2017-11-18 17:36:29 - 신규신청 - 문서재제출요청 
2017-11-24 01:56:41 - 재제출신청 - 신청 
2017-12-12 09:34:40 - 재제출신청 - 문서재제출요청 
2017-12-19 18:19:25 - 재제출신청 - 신청 
2017-12-28 07:58:44 - 관장기관 지정 - 산업통상자원부
2017-12-28 20:30:41 - 재제출신청 - 문서재제출요청 
2018-01-02 12:59:34 - 재제출신청 - 신청 
2018-01-02 17:15:13 - 재제출신청 - 문서재제출요청 
2018-01-03 10:45:13 - 재제출신청 - 신청 
2018-01-03 11:27:30 - 재제출신청 - 문서재제출요청 
2018-01-03 11:42:24 - 재제출신청 - 신청 
2018-01-03 19:41:36 - 재제출신청 - 문서재제출요청 
2018-01-03 19:43:48 - 재제출신청 - 신청 
2018-06-07 11:32:04 - 재제출신청 - 문서재제출요청 
2018-06-07 17:20:59 - 재제출신청 - 신청 
2018-08-03 11:35:06 - 재제출신청 - 평가승인 
2018-08-03 13:22:39 - 재제출신청 - 심의승인 
2018-08-07 18:39:34 - 재제출신청 - 착수신고 
</t>
  </si>
  <si>
    <t>삼성물산 주식회사</t>
  </si>
  <si>
    <t>삼성물산(주)김천태양광발전소</t>
  </si>
  <si>
    <t>경상북도 김천시 어모면 작점로 959</t>
  </si>
  <si>
    <t>박진용</t>
  </si>
  <si>
    <t>김천태양광</t>
  </si>
  <si>
    <t>선임</t>
  </si>
  <si>
    <t>054-437-9371</t>
  </si>
  <si>
    <t>jy3424.park@samsung.com</t>
  </si>
  <si>
    <t>김천 태양광발전 사이트 2 CDM프로젝트</t>
  </si>
  <si>
    <t>2008-03-14</t>
  </si>
  <si>
    <t>2009-09-28~2019-09-27</t>
  </si>
  <si>
    <t>AMS-I.D. Ver.13</t>
  </si>
  <si>
    <t>2지역 PDD_Ver_05.pdf</t>
  </si>
  <si>
    <t xml:space="preserve">
모니터링 및 검증보고서에 대한 국문요약서(2684_1).pdf
삼성에버랜드 CDM사업 국가승인서.pdf
2지역 PDD_Ver_05.pdf
monitoring report(2684_1).pdf
verification report(2684_1).pdf
감축량 소유권 증빙자료 (CDM-registry 메일) (2684_1).PNG
(삼성물산) 합병 증빙서류.pdf
2지역 Validation Report_Ver.1.pdf
PA2684 CDM-MOC-FORM form.pdf
발전사업허가증(삼성에버랜드).pdf
(2684) 삼성물산 감축량 - 수정.xlsx
감축실적 보유현황서(2684_1).pdf
미활용 확약서(2684_1).pdf
LoA_(old&amp;amp;new).pdf</t>
  </si>
  <si>
    <t>R-2018-KR-01-000123</t>
  </si>
  <si>
    <t>착수신고
2018-08-08</t>
  </si>
  <si>
    <t>2018-08-08</t>
  </si>
  <si>
    <t xml:space="preserve">2017-12-04 14:51:07 - 신규신청 - 신청 
2017-12-28 07:58:46 - 관장기관 지정 - GIR센터
2018-01-05 11:47:31 - 관장기관 지정 - 산업통상자원부
2018-02-27 11:15:58 - 신규신청 - 문서재제출요청 
2018-02-27 14:25:59 - 재제출신청 - 신청 
2018-04-10 09:59:38 - 재제출신청 - 문서재제출요청 
2018-04-13 09:23:33 - 재제출신청 - 신청 
2018-04-16 15:52:03 - 재제출신청 - 문서재제출요청 
2018-04-16 16:10:59 - 재제출신청 - 신청 
2018-07-11 10:21:51 - 재제출신청 - 문서재제출요청 
2018-07-13 13:42:57 - 재제출신청 - 신청 
2018-08-03 14:25:14 - 재제출신청 - 평가승인 
2018-08-03 14:55:49 - 재제출신청 - 심의승인 
2018-08-08 15:38:24 - 재제출신청 - 착수신고 
</t>
  </si>
  <si>
    <t>2009-09-28</t>
  </si>
  <si>
    <t>Gimcheon PV Power Plant Site 2 CDM Project</t>
  </si>
  <si>
    <t>http://cdm.unfccc.int/Projects/DB/KFQ1244695891.98/view</t>
  </si>
  <si>
    <t>경상북도 김천시 어모면 옥계리 산85</t>
  </si>
  <si>
    <t>본 사업은 경제적 이익이 없는 사업으로 CDM 규정에 따라 경제적으로 추가성이 없음을 승인 받았음</t>
  </si>
  <si>
    <t>2지역 Validation Report_Ver.1.pdf</t>
  </si>
  <si>
    <t>감축실적보유현황서.pdf</t>
  </si>
  <si>
    <t>김천에너빅스</t>
  </si>
  <si>
    <t>5108119835</t>
  </si>
  <si>
    <t>김천에너빅스(주)</t>
  </si>
  <si>
    <t>경북 김천시 어모면 옥계리 산103</t>
  </si>
  <si>
    <t>유원호</t>
  </si>
  <si>
    <t>수석</t>
  </si>
  <si>
    <t>054-439-9371</t>
  </si>
  <si>
    <t>wonho.yoo@samsung.com</t>
  </si>
  <si>
    <t>김천 태양광발전 사이트 1 CDM프로젝트</t>
  </si>
  <si>
    <t>2008-03-03</t>
  </si>
  <si>
    <t>2009-09-17~2019-09-16</t>
  </si>
  <si>
    <t>PDD(2683).pdf</t>
  </si>
  <si>
    <t xml:space="preserve">
감축량 소유권 증빙자료 (CDM-registry 메일) (2683_1).PNG
김천에너빅스 CDM사업 국가승인서.pdf
모니터링 및 검증보고서에 대한 국문요약서(2683_1).pdf
monitoring report(2683_1).pdf
PDD(2683).pdf
verification report(2683_1).pdf
Validation Report2011.04.(2683).pdf
(에너빅스) 발전사업개시증빙.pdf
PA2683 CDM-MOC-FORM form.pdf
감축실적 보유현황서(2683_1).pdf
미활용 확약서(2683_1).pdf
(2683) 에너빅스 감축량 - 수정.xlsx</t>
  </si>
  <si>
    <t>R-2018-KR-01-000122</t>
  </si>
  <si>
    <t xml:space="preserve">2017-12-04 14:52:46 - 신규신청 - 신청 
2017-12-28 07:58:46 - 관장기관 지정 - GIR센터
2018-01-05 11:47:05 - 관장기관 지정 - 산업통상자원부
2018-02-26 18:49:16 - 신규신청 - 문서재제출요청 
2018-02-27 12:11:26 - 재제출신청 - 신청 
2018-04-10 09:59:58 - 재제출신청 - 문서재제출요청 
2018-04-13 09:28:14 - 재제출신청 - 신청 
2018-04-16 15:51:41 - 재제출신청 - 문서재제출요청 
2018-04-16 16:09:18 - 재제출신청 - 신청 
2018-07-11 10:21:25 - 재제출신청 - 문서재제출요청 
2018-07-11 11:12:19 - 재제출신청 - 신청 
2018-08-03 14:22:42 - 재제출신청 - 평가승인 
2018-08-03 14:54:59 - 재제출신청 - 심의승인 
2018-08-08 15:39:52 - 재제출신청 - 착수신고 
</t>
  </si>
  <si>
    <t>2009-09-17</t>
  </si>
  <si>
    <t>Gimcheon PV Power Plant Site 1 CDM Project</t>
  </si>
  <si>
    <t>http://cdm.unfccc.int/Projects/DB/KFQ1244633674.78/view</t>
  </si>
  <si>
    <t>Validation Report(2683).pdf</t>
  </si>
  <si>
    <t>감축량 소유권 증빙자료 (CDM-registry 메일) (2683_1).PNG</t>
  </si>
  <si>
    <t>한국수자원공사</t>
  </si>
  <si>
    <t>3068200471</t>
  </si>
  <si>
    <t>대전광역시 대덕구 신탄진로 200</t>
  </si>
  <si>
    <t>김덕제</t>
  </si>
  <si>
    <t>기후탄소사업처</t>
  </si>
  <si>
    <t>042-629-3362</t>
  </si>
  <si>
    <t>song2@kwater.or.kr</t>
  </si>
  <si>
    <t>K-water 소수력발전 1번들 CDM</t>
  </si>
  <si>
    <t>2003-09-08</t>
  </si>
  <si>
    <t>2007-01-01~2013-12-31</t>
  </si>
  <si>
    <t>AMS.I.D. Ver. 8.0</t>
  </si>
  <si>
    <t>0584수력1번들CP1-CDM사업계획서060530.pdf</t>
  </si>
  <si>
    <t xml:space="preserve">
0584수력1번들-국가승인서060713.pdf
0584수력1번들CP1-5차모니터링보고서170807.pdf
0584수력1번들CP1-5차KFQ검증보고서170809.pdf
0584수력1번들CP2-CP1수정CDM사업계획서130624.pdf
0584수력1번들CP2-KSA타당성평가보고서130701.pdf
MOC_소수력1.pdf
발전소정보_소수력1.pdf</t>
  </si>
  <si>
    <t>R-2018-KR-01-000119</t>
  </si>
  <si>
    <t>착수신고
2018-08-13</t>
  </si>
  <si>
    <t>2018-08-13</t>
  </si>
  <si>
    <t xml:space="preserve">2017-11-07 10:08:08 - 신규신청 - 신청 
2017-12-28 07:58:46 - 관장기관 지정 - 환경부
2018-01-08 16:18:17 - 관장기관 지정 - 산업통상자원부
2018-02-26 14:08:35 - 신규신청 - 문서재제출요청 
2018-02-26 16:02:18 - 재제출신청 - 신청 
2018-04-09 18:35:58 - 재제출신청 - 문서재제출요청 
2018-04-10 17:19:35 - 재제출신청 - 신청 
2018-08-03 14:18:41 - 재제출신청 - 평가승인 
2018-08-03 14:52:37 - 재제출신청 - 심의승인 
2018-08-13 16:37:08 - 재제출신청 - 착수신고 
</t>
  </si>
  <si>
    <t>2006-10-06</t>
  </si>
  <si>
    <t>Korea Water Resources Corporation(KOWACO) small scale hydroelectric power plants project</t>
  </si>
  <si>
    <t>http://cdm.unfccc.int/Projects/DB/DNV-CUK1156975897.99/view?cp=1</t>
  </si>
  <si>
    <t>경상북도 안동시 배평동 265/  경기도 성남시 수정구 사송동 512/  전라남도 장흥군 부산면 지천리 635-1</t>
  </si>
  <si>
    <t xml:space="preserve">댐 저수량의 하류 방류시 낙차(안동,장흥) 및 광역상수도 취수원부터 흡수정까지 유량의 낙차(성남)를 이용한 수력발전  </t>
  </si>
  <si>
    <t>투자대안 비교를 통한 경제적 추가성 입증</t>
  </si>
  <si>
    <t>0584수력1번들CP1-DNV타당성평가보고서060815.pdf</t>
  </si>
  <si>
    <t>수력1번들0584CER소유권증명-폐기신청서.pdf_x000D_
K-water소수력1번들-자발적폐기증명서_PA0584.pdf_x000D_
0584수력1번들-감축실적보유현황서-별지제7호.hwp</t>
  </si>
  <si>
    <t>K-water 소수력발전 2번들 CDM</t>
  </si>
  <si>
    <t>K-water 소수력2번들 CDM</t>
  </si>
  <si>
    <t>AMS 1.D. Ver 9.0</t>
  </si>
  <si>
    <t>0801수력2번들CP1-수정-CDM사업계획서170731.pdf</t>
  </si>
  <si>
    <t xml:space="preserve">
0801수력2번들CP1-4차모니터링보고서170807.pdf
0801수력2번들CP1-KFQ검증보고서170809.pdf
0801수력2번들CP1-수정-KFQ타당성평가보고서170804.pdf
0801수력2번들CP2-CDM사업계획서141219.pdf
0801수력2번들CP2-KSA타당성평가보고서150109.pdf
0801수력2번들-국가승인서060914.pdf
MOC_소수력2.pdf
발전소정보_소수력2.pdf</t>
  </si>
  <si>
    <t>R-2018-KR-01-000120</t>
  </si>
  <si>
    <t xml:space="preserve">2017-11-07 11:02:03 - 신규신청 - 신청 
2017-12-28 07:58:46 - 관장기관 지정 - 환경부
2018-01-08 16:17:57 - 관장기관 지정 - 산업통상자원부
2018-02-26 14:10:40 - 신규신청 - 문서재제출요청 
2018-02-26 16:01:06 - 재제출신청 - 신청 
2018-02-26 16:29:41 - 재제출신청 - 문서재제출요청 
2018-02-26 16:38:24 - 재제출신청 - 신청 
2018-04-09 18:35:37 - 재제출신청 - 문서재제출요청 
2018-04-10 17:20:47 - 재제출신청 - 신청 
2018-08-03 14:19:38 - 재제출신청 - 평가승인 
2018-08-03 14:53:12 - 재제출신청 - 심의승인 
2018-08-13 16:38:30 - 재제출신청 - 착수신고 
</t>
  </si>
  <si>
    <t>Korea Water Resources Corporation (Kwater) small-scale hydroelectric power plants project II</t>
  </si>
  <si>
    <t>http://cdm.unfccc.int/Projects/DB/DNV-CUK1165916321.33/view</t>
  </si>
  <si>
    <t>경기도 성남시 수정구 사송동 512/ 강원도 동해시 이로동 854-20/ 전라남도 순천시 주암면 광천리 564-11/ 충청북도 청주시 서원구 현도면 노산리 461-3</t>
  </si>
  <si>
    <t>댐(달방,주암,대청) 저수량의 낙차 및 광역상수도 취수원부터 정수장(성남) 흡수정까지 낙차를 이용한 수력발전</t>
  </si>
  <si>
    <t>0801수력2번들CP1-DNV타당성평가보고서061124.pdf</t>
  </si>
  <si>
    <t>0801수력2번들CER소유권증명-폐기신청서.pdf_x000D_
K-water소수력2번들-자발적폐기증명서_PA0801.pdf_x000D_
0801수력2번들-감축실적보유현황서-별지제7호.hwp</t>
  </si>
  <si>
    <t>K-water 소수력발전 3번들 CDM</t>
  </si>
  <si>
    <t>2008-08-18</t>
  </si>
  <si>
    <t>2010-06-01~2020-05-31</t>
  </si>
  <si>
    <t>AMS. 1.D. Ver.13</t>
  </si>
  <si>
    <t>2910수력3번들-CDM사업계획서170914.pdf</t>
  </si>
  <si>
    <t xml:space="preserve">
2910수력3번들-국가승인서090527.pdf
2910수력3번들CP1-1차모니터링보고서170919.pdf
2910수력3번들CP1-KFQ1차검증보고서170919.pdf
2910수력3번들CP1수정-KFQ타당성평가보고서170919.pdf
MOC_소수력3.pdf
발전소정보_소수력3.pdf</t>
  </si>
  <si>
    <t>R-2018-KR-01-000121</t>
  </si>
  <si>
    <t xml:space="preserve">2017-11-15 14:37:09 - 신규신청 - 신청 
2017-12-28 07:58:46 - 관장기관 지정 - 환경부
2018-01-08 16:17:48 - 관장기관 지정 - 산업통상자원부
2018-04-09 18:35:15 - 신규신청 - 문서재제출요청 
2018-04-10 17:21:32 - 재제출신청 - 신청 
2018-08-03 14:20:42 - 재제출신청 - 평가승인 
2018-08-03 14:53:51 - 재제출신청 - 심의승인 
2018-08-13 16:39:40 - 재제출신청 - 착수신고 
</t>
  </si>
  <si>
    <t>2009-11-29</t>
  </si>
  <si>
    <t>K-water 0.96MW bundle small-scale hydroelectric power plants project</t>
  </si>
  <si>
    <t>http://cdm.unfccc.int/Projects/DB/KEMCO1249968222.57/view</t>
  </si>
  <si>
    <t>대구광역시 수성구 노변동 422-5/  경기도 성남시 분당구 판교동 655</t>
  </si>
  <si>
    <t>광역상수도 취수원부터 정수장(고산) 및 가압장(판교) 까지 유량의 낙차를 이용한 수력발전</t>
  </si>
  <si>
    <t>2910수력3번들CP1-KEMCO타당성평가보고서090805.pdf</t>
  </si>
  <si>
    <t>2910폐기신청서_결재용.pdf_x000D_
2910-UN자발적폐기증명서.pdf_x000D_
2910소수력3번들감축실적보유현황_직인.pdf</t>
  </si>
  <si>
    <t>(주)인천이피에스</t>
  </si>
  <si>
    <t>1318188672</t>
  </si>
  <si>
    <t>경기도 화성시 안요골길 50-0  (주)인천이피에스</t>
  </si>
  <si>
    <t>한정희</t>
  </si>
  <si>
    <t>031-359-9011</t>
  </si>
  <si>
    <t>yewonhan@hanmail.net</t>
  </si>
  <si>
    <t>인천이피에스 목재펠릿 연료전환을 통한 온실가스 감축사업(B-C유, 정제유→목재펠릿)</t>
  </si>
  <si>
    <t>KVER</t>
  </si>
  <si>
    <t>2014-02-11</t>
  </si>
  <si>
    <t>2014-08-08~2019-08-07</t>
  </si>
  <si>
    <t>목재펠릿을 활용한 연료전환 사업의 방법론</t>
  </si>
  <si>
    <t>2. 외부사업 사업계획 요약서_(주)인천이피에스.pdf</t>
  </si>
  <si>
    <t xml:space="preserve">
2. 외부사업 사업계획 요약서_(주)인천이피에스.hwp
3. 외부사업 사업계획 변경 요약서_(주)인천이피에스.hwp
4. 온실가스 감축량 산정시트_(주)인천이피에스.xlsx
5. 외부사업 이전 타당성 평가 검토의견서_(주)인천이피에스.hwp
6. KVER 모니터링 보고서 최종본_(주)인천이피에스.hwp
7. KVER 인증평가보고서 최종본_(주)인천이피에스.pdf
8. KVER등록증_(주)인천이피에스.pdf
9. KVER인증서(1차)_(주)인천이피에스.pdf
1. 외부사업 이전 승인 신청서_(주)인천이피에스.hwp</t>
  </si>
  <si>
    <t>R-2018-KR-01-000147</t>
  </si>
  <si>
    <t>심의승인
2018-11-27</t>
  </si>
  <si>
    <t>2018-11-27</t>
  </si>
  <si>
    <t xml:space="preserve">2017-12-14 17:09:17 - 신규신청 - 신청 
2017-12-28 07:58:46 - 관장기관 지정 - GIR센터
2018-01-04 11:06:32 - 관장기관 지정 - 산업통상자원부
2018-01-21 16:40:38 - 신규신청 - 문서재제출요청 
2018-06-14 11:13:23 - 재제출신청 - 신청 
2018-11-27 15:47:35 - 재제출신청 - 평가승인 
2018-11-27 15:49:06 - 재제출신청 - 심의승인 
</t>
  </si>
  <si>
    <t>온실가스 감축실적 등록사업</t>
  </si>
  <si>
    <t>2015-02-06</t>
  </si>
  <si>
    <t>(주)정광기업</t>
  </si>
  <si>
    <t>6068126210</t>
  </si>
  <si>
    <t>경남 김해시 진영읍 의전리 177-2</t>
  </si>
  <si>
    <t>박성규</t>
  </si>
  <si>
    <t>010-7607-1780</t>
  </si>
  <si>
    <t>ksa@bystep.kr</t>
  </si>
  <si>
    <t>정광기업 가열로 및 열처리로의 연료교체를 통한 온실가스 감축사업</t>
  </si>
  <si>
    <t>2012-05-07</t>
  </si>
  <si>
    <t>2. 외부사업 사업계획 요약서_(주)정광기업.pdf</t>
  </si>
  <si>
    <t xml:space="preserve">
1. 외부사업 이전 승인 신청서_(주)정광기업.hwp
2. 외부사업 사업계획 요약서_(주)정광기업.hwp
3. 외부사업 사업계획 변경 요약서_(주)정광기업.hwp
4. 온실가스 감축량 산정시트_(주)정광기업.xlsx
5. 외부사업 이전 타당성 평가 검토의견서_(주)정광기업.hwp
6. KVER 모니터링 보고서 최종본_(주)정광기업.hwp
7. KVER 인증평가보고서 최종본_(주)정광기업.hwp
8. KVER 등록증_(주)정광기업.pdf
9. KVER 인증서(1차)_(주)정광기업.pdf</t>
  </si>
  <si>
    <t>R-2018-KR-03-000155</t>
  </si>
  <si>
    <t xml:space="preserve">2017-12-14 18:19:53 - 신규신청 - 신청 
2017-12-28 07:58:46 - 관장기관 지정 - GIR센터
2018-01-05 10:39:12 - 관장기관 지정 - 산업통상자원부
2018-01-21 16:44:46 - 신규신청 - 문서재제출요청 
2018-06-14 11:18:39 - 재제출신청 - 신청 
2018-10-26 13:11:57 - 재제출신청 - 문서재제출요청 
2018-10-26 13:28:25 - 재제출신청 - 신청 
2018-11-27 17:27:32 - 재제출신청 - 평가승인 
2018-11-27 17:31:08 - 재제출신청 - 심의승인 
</t>
  </si>
  <si>
    <t>2012-11-09</t>
  </si>
  <si>
    <t>(주)산양 용원공장</t>
  </si>
  <si>
    <t>6098503378</t>
  </si>
  <si>
    <t>경남 진해시 용원동 산112번지</t>
  </si>
  <si>
    <t>정봉경</t>
  </si>
  <si>
    <t>관리팀</t>
  </si>
  <si>
    <t>055-552-2153</t>
  </si>
  <si>
    <t>starjin67@gmail.com</t>
  </si>
  <si>
    <t>산양 스팀보일러 및 건조로의 연료교체를 통한 온실가스 감축사업</t>
  </si>
  <si>
    <t>2011-11-04</t>
  </si>
  <si>
    <t>2. 외부사업 사업계획 요약서_(주)산양 용원공장.pdf</t>
  </si>
  <si>
    <t xml:space="preserve">
6. KVER 모니터링 보고서 최종본_(주)산양 용원공장.hwp
7. KVER 인증평가보고서 최종본_(주)산양 용원공장.pdf
8. KVER 등록증_(주)산양 용원공장.pdf
9. KVER 인증서(4차)_(주)산양 용원공장.pdf
1. 외부사업 이전 승인 신청서_(주)산양 용원공장.hwp
2. 외부사업 사업계획 요약서_(주)산양 용원공장.hwp
3. 외부사업 사업계획 변경요약서_(주)산양 용원공장.hwp
4. 온실가스 감축량 산정시트_(주)산양 용원공장.xlsx
5. 외부사업 이전 타당성 평가 검토의견서_산양용원공장.hwp</t>
  </si>
  <si>
    <t>R-2018-KR-03-000156</t>
  </si>
  <si>
    <t xml:space="preserve">2017-12-14 17:34:57 - 신규신청 - 신청 
2017-12-28 07:58:46 - 관장기관 지정 - GIR센터
2018-01-05 11:38:58 - 관장기관 지정 - 산업통상자원부
2018-01-21 16:45:20 - 신규신청 - 문서재제출요청 
2018-06-14 11:19:47 - 재제출신청 - 신청 
2018-11-27 17:35:18 - 재제출신청 - 평가승인 
2018-11-27 17:37:00 - 재제출신청 - 심의승인 
</t>
  </si>
  <si>
    <t>(주)태양케미칼</t>
  </si>
  <si>
    <t>6158183030</t>
  </si>
  <si>
    <t>경남 김해시 진영읍 의전리 470-1</t>
  </si>
  <si>
    <t>박가영</t>
  </si>
  <si>
    <t>경영지원팀</t>
  </si>
  <si>
    <t>010-7296-9396</t>
  </si>
  <si>
    <t>bhj9396@hanamil.net</t>
  </si>
  <si>
    <t>태양케미칼의 목재펠릿 연료전환(LPG-&amp;gt목재펠릿)을 통한 온실가스 감축사업</t>
  </si>
  <si>
    <t>태양케미칼의 목재펠릿 연료전환(LPG-&gt;목재펠릿)을 통한 온실가스 감축사업</t>
  </si>
  <si>
    <t>2013-10-28</t>
  </si>
  <si>
    <t>2014-05-28~2019-05-27</t>
  </si>
  <si>
    <t>2. 외부사업 사업계획 요약서_(주)태양케미칼.pdf</t>
  </si>
  <si>
    <t xml:space="preserve">
1. 외부사업 이전 승인신청서_(주)태양케미칼.hwp
2. 외부사업 사업계획 요약서_(주)태양케미칼.hwp
3. 외부사업 사업계획 변경 요약서_(주)태양케미칼.hwp
4. 온실가스 감축량 산정시트_(주)태양케미칼.xlsx
5. 외부사업 이전 타당성 평가 검토의견서_(주)태양케미칼.hwp
6. KVER 모니터링 보고서 최종본_(주)태양케미칼.hwp
7. KVER 인증평가보고서 최종본_(주)태양케미칼.hwp
8. KVER 등록증_(주)태양케미칼.pdf
9. KVER 인증서(1차)_(주)태양케미칼.pdf</t>
  </si>
  <si>
    <t>R-2018-KR-01-000157</t>
  </si>
  <si>
    <t xml:space="preserve">2017-12-14 17:39:16 - 신규신청 - 신청 
2017-12-28 07:58:46 - 관장기관 지정 - GIR센터
2018-01-05 10:44:17 - 관장기관 지정 - 산업통상자원부
2018-01-21 16:45:42 - 신규신청 - 문서재제출요청 
2018-06-14 11:20:21 - 재제출신청 - 신청 
2018-11-27 17:41:53 - 재제출신청 - 평가승인 
2018-11-27 17:43:39 - 재제출신청 - 심의승인 
</t>
  </si>
  <si>
    <t>2015-07-03</t>
  </si>
  <si>
    <t>우성수지(주)</t>
  </si>
  <si>
    <t>6228104464</t>
  </si>
  <si>
    <t>경상남도 김해시 나전로 67-9  우성수지</t>
  </si>
  <si>
    <t>윤지원</t>
  </si>
  <si>
    <t>우성수지 보일러의 목재펠릿 연료전환(B-C유-&amp;gt목재펠릿)을 통한 온실가스 감축사업</t>
  </si>
  <si>
    <t>우성수지 보일러의 목재펠릿 연료전환(B-C유-&gt;목재펠릿)을 통한 온실가스 감축사업</t>
  </si>
  <si>
    <t>2013-05-01</t>
  </si>
  <si>
    <t>2013-12-01~2018-11-30</t>
  </si>
  <si>
    <t>2. 외부사업 사업계획 요약서_우성수지(주).pdf</t>
  </si>
  <si>
    <t xml:space="preserve">
3. 외부사업 사업계획 변경 요약서_우성수지(주).hwp
4. 온실가스 감축량 산정시트_우성수지(주)(수정).xlsx
5. 외부사업 이전 타당성 평가 검토의견서_우성수지(주).hwp
6. KVER 모니터링 보고서 최종본_우성수지(주).pdf
7. KVER 인증평가보고서 최종본_우성수지(주).pdf
8. KVER 등록증_우성수지(주).pdf
9. KVER 인증서(1차)_우성수지(주).pdf
1. 외부사업 이전 승인 신청서_우성수지(주).hwp
2. 외부사업 사업계획 요약서_우성수지(주).hwp</t>
  </si>
  <si>
    <t>R-2018-KR-01-000160</t>
  </si>
  <si>
    <t xml:space="preserve">2017-12-14 17:44:50 - 신규신청 - 신청 
2017-12-28 07:58:46 - 관장기관 지정 - GIR센터
2018-01-05 11:35:43 - 관장기관 지정 - 산업통상자원부
2018-01-21 16:46:48 - 신규신청 - 문서재제출요청 
2018-06-14 11:21:56 - 재제출신청 - 신청 
2018-11-27 17:57:00 - 재제출신청 - 평가승인 
2018-11-27 17:59:05 - 재제출신청 - 심의승인 
</t>
  </si>
  <si>
    <t>2014-12-05</t>
  </si>
  <si>
    <t>(주)K.D</t>
  </si>
  <si>
    <t>3128129480</t>
  </si>
  <si>
    <t>충청남도 아산시 온천대로1770번길 63-0  (주)K.D</t>
  </si>
  <si>
    <t>윤병혁</t>
  </si>
  <si>
    <t>재무팀</t>
  </si>
  <si>
    <t>041-538-0115</t>
  </si>
  <si>
    <t>bhyun@kdcorp.co.kr</t>
  </si>
  <si>
    <t>(주)K.D 사출기 일부 개조(유압식-&amp;gt하이브리드)를 통한 설비 성능 개선에 따른 온실가스 감축사업</t>
  </si>
  <si>
    <t>(주)K.D 사출기 일부 개조(유압식-&gt;하이브리드)를 통한 설비 성능 개선에 따른 온실가스 감축사업</t>
  </si>
  <si>
    <t>2014-05-26</t>
  </si>
  <si>
    <t>2. 외부사업 사업계획 요약서_(주)K.D.pdf</t>
  </si>
  <si>
    <t xml:space="preserve">
2. 외부사업 사업계획 요약서_(주)K.D.hwp
3. 외부사업 사업계획 변경 요약서_(주)K.D.hwp
4. 온실가스 감축량 산정시트_(주)K.D.xlsx
5. 외부사업 이전 타당성 평가 검토의견서_(주)K.D.hwp
6. KVER 모니터링 보고서 최종본_(주)K.D.hwp
7. KVER 인증평가보고서 최종본_(주)K.D.pdf
8. KVER 등록증_(주)K.D.pdf
9. KVER 인증서(1차)_(주)K.D.pdf
1. 외부사업 이전 승인 신청서_(주)K.D.hwp</t>
  </si>
  <si>
    <t>R-2018-KR-03-000163</t>
  </si>
  <si>
    <t>심의승인
2018-11-28</t>
  </si>
  <si>
    <t>2018-11-28</t>
  </si>
  <si>
    <t xml:space="preserve">2017-12-14 17:51:41 - 신규신청 - 신청 
2017-12-28 07:58:46 - 관장기관 지정 - GIR센터
2018-01-05 10:43:16 - 관장기관 지정 - 산업통상자원부
2018-01-21 16:48:17 - 신규신청 - 문서재제출요청 
2018-06-14 11:23:47 - 재제출신청 - 신청 
2018-11-28 09:19:07 - 재제출신청 - 평가승인 
2018-11-28 09:20:21 - 재제출신청 - 심의승인 
</t>
  </si>
  <si>
    <t>2015-09-04</t>
  </si>
  <si>
    <t>(주)세림인더스트리</t>
  </si>
  <si>
    <t>6158158356</t>
  </si>
  <si>
    <t>경상남도 밀양시 사포산단중앙로 43-0  (주)세림인더스트리</t>
  </si>
  <si>
    <t>박순일</t>
  </si>
  <si>
    <t>경영기획실</t>
  </si>
  <si>
    <t>055-352-6831</t>
  </si>
  <si>
    <t>vipbak@seirim.co.kr</t>
  </si>
  <si>
    <t>(주)세림인더스트리 사출기 일부교체(유압식→하이브리드형)을 통한 온실가스 감축사업</t>
  </si>
  <si>
    <t>2014-11-15</t>
  </si>
  <si>
    <t>2. 외부사업 사업계획 요약서_(주)세림인더스트리.pdf</t>
  </si>
  <si>
    <t xml:space="preserve">
1. 외부사업 이전 승인 신청서_(주)세림인더스트리.hwp
2. 외부사업 사업계획 요약서_(주)세림인더스트리.hwp
3. 외부사업 사업계획 변경 요약서(주)세림인더스트리.hwp
4. 온실가스 감축량 산정시트_(주)세림인더스트리.xlsx
5. 외부사업 이전 타당성 평가 검토의견서_세림인더스트리.hwp
6. KVER 사업계획서 최종본_(주)세림인더스트리.hwp
7. KVER 타당성평가보고서 최종본_(주)세림인더스트리.pdf
8. KVER 등록증_(주)세림인더스트리.pdf</t>
  </si>
  <si>
    <t>R-2018-KR-03-000166</t>
  </si>
  <si>
    <t xml:space="preserve">2017-12-14 18:07:49 - 신규신청 - 신청 
2017-12-28 07:58:46 - 관장기관 지정 - GIR센터
2018-01-05 10:32:48 - 관장기관 지정 - 산업통상자원부
2018-01-21 16:49:29 - 신규신청 - 문서재제출요청 
2018-06-14 11:25:23 - 재제출신청 - 신청 
2018-11-28 09:37:21 - 재제출신청 - 평가승인 
2018-11-28 09:40:53 - 재제출신청 - 심의승인 
</t>
  </si>
  <si>
    <t>2016-02-26</t>
  </si>
  <si>
    <t>(주)진영텍스코</t>
  </si>
  <si>
    <t>5038189503</t>
  </si>
  <si>
    <t>(주)진영텍스코 본사</t>
  </si>
  <si>
    <t>대구 달서구 갈산동 358-67</t>
  </si>
  <si>
    <t>이지은</t>
  </si>
  <si>
    <t>경리</t>
  </si>
  <si>
    <t>진영텍스코 보일러의 연료교체를 통한 온실가스 감축사업</t>
  </si>
  <si>
    <t>2013-03-01</t>
  </si>
  <si>
    <t>2. 외부사업 사업계획 요약서_(주)진영텍스코.pdf</t>
  </si>
  <si>
    <t xml:space="preserve">
4. 온실가스 감축량 산정시트_(주)진영텍스코.xlsx
5. 외부사업 이전 타당성 평가 검토의견서_진영텍스코.hwp
6. KVER 모니터링 보고서 최종본_(주)진영텍스코.pdf
7. KVER 인증평가보고서 최종본_(주)진영텍스코.pdf
8. KVER 등록증_(주)진영텍스코.pdf
9. KVER 인증서(1차)_(주)진영텍스코.pdf
1. 외부사업 이전 승인 신청서_(주)진영텍스코.hwp
2. 외부사업 사업계획 요약서_(주)진영텍스코.hwp
3. 외부사업 사업계획 변경 요약서_(주)진영텍스코.hwp</t>
  </si>
  <si>
    <t>R-2018-KR-03-000168</t>
  </si>
  <si>
    <t xml:space="preserve">2017-12-14 18:15:01 - 신규신청 - 신청 
2017-12-28 07:58:46 - 관장기관 지정 - GIR센터
2018-01-05 10:39:40 - 관장기관 지정 - 산업통상자원부
2018-01-21 16:50:52 - 신규신청 - 문서재제출요청 
2018-06-14 11:27:09 - 재제출신청 - 신청 
2018-11-28 10:39:26 - 재제출신청 - 평가승인 
2018-11-28 10:40:29 - 재제출신청 - 심의승인 
</t>
  </si>
  <si>
    <t>2013-12-06</t>
  </si>
  <si>
    <t>(주)카파맥스</t>
  </si>
  <si>
    <t>2138612052</t>
  </si>
  <si>
    <t>(주)카파맥스 용인공장</t>
  </si>
  <si>
    <t>경기도 용인시 처인구 처인성로 487-0</t>
  </si>
  <si>
    <t>황인욱</t>
  </si>
  <si>
    <t>상무</t>
  </si>
  <si>
    <t>031-333-3511</t>
  </si>
  <si>
    <t>mzzhwang@kapamax.co.kr</t>
  </si>
  <si>
    <t>(주)카파맥스 사출기 교체(유압식→하이브리드)를 통한 온실가스(CO2) 감축사업</t>
  </si>
  <si>
    <t>2014-10-01</t>
  </si>
  <si>
    <t>2. 외부사업 사업계획 요약서_(주)카파맥스.pdf</t>
  </si>
  <si>
    <t xml:space="preserve">
3. 외부사업 사업계획 변경 요약서_(주)카파맥스.hwp
4. 온실가스 감축량 산정시트_(주)카파맥스.xlsx
5. 외부사업 이전 타당성 평가 검토의견서_카파맥스.hwp
6. KVER 모니터링 보고서 최종본_(주)카파맥스.hwp
7. KVER 인증평가보고서 최종본_(주)카파맥스.pdf
8. KVER 등록증_(주)카파맥스.pdf
9. KVER 인증서(1차)_(주)카파맥스.pdf
1. 외부사업 이전 승인 신청서_(주)카파맥스.hwp
2. 외부사업 사업계획 요약서_(주)카파맥스.hwp</t>
  </si>
  <si>
    <t>R-2018-KR-03-000170</t>
  </si>
  <si>
    <t xml:space="preserve">2017-12-14 18:08:32 - 신규신청 - 신청 
2017-12-28 07:58:46 - 관장기관 지정 - GIR센터
2018-01-05 10:43:02 - 관장기관 지정 - 산업통상자원부
2018-01-21 16:52:05 - 신규신청 - 문서재제출요청 
2018-06-14 11:28:36 - 재제출신청 - 신청 
2018-11-28 10:49:45 - 재제출신청 - 평가승인 
2018-11-28 10:51:33 - 재제출신청 - 심의승인 
</t>
  </si>
  <si>
    <t>1298130202</t>
  </si>
  <si>
    <t>(주)팜스코 서부공장</t>
  </si>
  <si>
    <t>전북 정읍시 영파동 500-2번지</t>
  </si>
  <si>
    <t>강상희</t>
  </si>
  <si>
    <t>서부공장</t>
  </si>
  <si>
    <t>063-530-1154</t>
  </si>
  <si>
    <t>shee0940@farmsco.com</t>
  </si>
  <si>
    <t>2012-02-18</t>
  </si>
  <si>
    <t>2. 외부사업 사업계획 요약서_(주)팜스코.pdf</t>
  </si>
  <si>
    <t xml:space="preserve">
7. KVER 인증평가보고서 최종본_(주)팜스코.pdf
8. KVER 등록증_(주)팜스코.pdf
9. KVER 인증서(1차)_(주)팜스코.pdf
1. 외부사업 승인신청서_(주)팜스코.hwp
2. 외부사업 사업계획 요약서_(주)팜스코.hwp
3. 외부사업 사업계획 변경 요약서_(주)팜스코.hwp
4. 온실가스 감축량 산정시트_(주)팜스코.xlsx
5. 외부사업 이전 타당성 평가 검토의견서_(주)팜스코.hwp
6. KVER 모니터링 보고서 최종본_(주)팜스코.pdf</t>
  </si>
  <si>
    <t>R-2018-KR-03-000171</t>
  </si>
  <si>
    <t xml:space="preserve">2017-12-14 18:06:09 - 신규신청 - 신청 
2017-12-28 07:58:46 - 관장기관 지정 - GIR센터
2018-01-05 10:49:53 - 관장기관 지정 - 산업통상자원부
2018-01-21 16:52:26 - 신규신청 - 문서재제출요청 
2018-06-14 11:29:11 - 재제출신청 - 신청 
2018-11-28 10:56:43 - 재제출신청 - 평가승인 
2018-11-28 10:57:54 - 재제출신청 - 심의승인 
</t>
  </si>
  <si>
    <t>경동금속(주)</t>
  </si>
  <si>
    <t>6158126247</t>
  </si>
  <si>
    <t>경동금속</t>
  </si>
  <si>
    <t>경상남도 김해시 김해대로 1538-0  김해대로 1538번길 22 경동금속(주)</t>
  </si>
  <si>
    <t>이향연</t>
  </si>
  <si>
    <t>경리과</t>
  </si>
  <si>
    <t>055-346-2345</t>
  </si>
  <si>
    <t>lcs8077@naver.com</t>
  </si>
  <si>
    <t>경동금속의 고효율 전기유도용해로 교체를 통한 효율개선에 따른 온실가스 감축사업</t>
  </si>
  <si>
    <t>2. 외부사업 사업계획 요약서_경동금속.pdf</t>
  </si>
  <si>
    <t xml:space="preserve">
3. 외부사업 사업계획 변경 요약서_경동금속.hwp
4. 온실가스 감축량 산정시트_경동금속.xlsx
5. 외부사업 이전 타당성 평가 검토의견서_경동금속.hwp
6. KVER 사업계획서 최종본_경동금속.hwp
7. KVER 타당성평가보고서_경동금속.hwp
8. KVER 등록증_경동금속.pdf
1. 외부사업 이전 승인 신청서_경동금속.hwp
2. 외부사업 사업계획 요약서_경동금속.hwp</t>
  </si>
  <si>
    <t>R-2018-KR-03-000173</t>
  </si>
  <si>
    <t xml:space="preserve">2017-12-14 18:03:07 - 신규신청 - 신청 
2017-12-28 07:58:46 - 관장기관 지정 - GIR센터
2018-01-05 10:51:11 - 관장기관 지정 - 산업통상자원부
2018-01-21 16:53:14 - 신규신청 - 문서재제출요청 
2018-06-14 11:30:28 - 재제출신청 - 신청 
2018-11-28 11:03:27 - 재제출신청 - 평가승인 
2018-11-28 11:04:48 - 재제출신청 - 심의승인 
</t>
  </si>
  <si>
    <t>2016-04-01</t>
  </si>
  <si>
    <t>대림산업</t>
  </si>
  <si>
    <t>5150661608</t>
  </si>
  <si>
    <t>경상북도 경산시 경리길 11-9  대림산업</t>
  </si>
  <si>
    <t>이영도</t>
  </si>
  <si>
    <t>이사</t>
  </si>
  <si>
    <t>053-853-2797</t>
  </si>
  <si>
    <t>lyd4717@naver.com</t>
  </si>
  <si>
    <t>대림산업 목재펠릿 연료전환(B-C유-&amp;gt목재펠릿)을 통한 온실가스 감축사업</t>
  </si>
  <si>
    <t>대림산업 목재펠릿 연료전환(B-C유-&gt;목재펠릿)을 통한 온실가스 감축사업</t>
  </si>
  <si>
    <t>2. 외부사업 사업계획 요약서_대림산업.pdf</t>
  </si>
  <si>
    <t xml:space="preserve">
8. KVER 등록증_대림산업.pdf
9. KVER 인증서(1차)_대림산업.pdf
1. 외부사업 이전 승인 신청서_대림산업.hwp
2. 외부사업 사업계획 요약서_대림산업.hwp
3. 외부사업 사업계획서 변경 요약서_대림산업.hwp
4. 온실가스 감축량 산정시트_대림산업.xlsx
5. 외부사업 이전 타당성 평가 검토의견서_대림산업.hwp
6. KVER 모니터링 보고서 최종본_대림산업.hwp
7. KVER 인증평가보고서 최종본_대림산업.pdf</t>
  </si>
  <si>
    <t>R-2018-KR-01-000175</t>
  </si>
  <si>
    <t xml:space="preserve">2017-12-14 17:59:16 - 신규신청 - 신청 
2017-12-28 07:58:46 - 관장기관 지정 - GIR센터
2018-01-05 11:23:46 - 관장기관 지정 - 산업통상자원부
2018-01-21 16:54:22 - 신규신청 - 문서재제출요청 
2018-06-14 11:31:28 - 재제출신청 - 신청 
2018-11-28 11:14:09 - 재제출신청 - 평가승인 
2018-11-28 11:15:34 - 재제출신청 - 심의승인 
</t>
  </si>
  <si>
    <t>2014-12-16</t>
  </si>
  <si>
    <t>동아기업 주식회사</t>
  </si>
  <si>
    <t>5058159247</t>
  </si>
  <si>
    <t>동아기업(주)</t>
  </si>
  <si>
    <t>경상북도 경주시 내외로 90-37  동아기업(주)</t>
  </si>
  <si>
    <t>정혜정</t>
  </si>
  <si>
    <t>관리</t>
  </si>
  <si>
    <t>054-749-3581</t>
  </si>
  <si>
    <t>hey6401@hanmail.net</t>
  </si>
  <si>
    <t>동아기업(주) 사출기 일부교체(유압식→하이브리드형)을 통한 온실가스 감축사업</t>
  </si>
  <si>
    <t>2. 외부사업 사업계획 요약서_동아기업(주).pdf</t>
  </si>
  <si>
    <t xml:space="preserve">
3. 외부사업 사업계획 변경 요약서_동아기업(주).hwp
4. 온실가스 감축량 산정시트_동아기업(주).xlsx
5. 외부사업 이전 타당성 평가 검토의견서_동아기업(주).hwp
6. KVER 모니터링 보고서 최종본_동아기업(주).hwp
7. KVER 인증평가보고서 최종본_동아기업(주).pdf
8. KVER 등록증_동아기업(주).pdf
9. KVER 인증서(1차)_동아기업(주).pdf
1. 외부사업 이전 승인 신청서_동아기업(주).hwp
2. 외부사업 사업계획 요약서_동아기업(주).hwp</t>
  </si>
  <si>
    <t>R-2018-KR-03-000177</t>
  </si>
  <si>
    <t xml:space="preserve">2017-12-14 17:49:24 - 신규신청 - 신청 
2017-12-28 07:58:46 - 관장기관 지정 - GIR센터
2018-01-05 11:25:36 - 관장기관 지정 - 산업통상자원부
2018-01-21 16:55:10 - 신규신청 - 문서재제출요청 
2018-06-14 11:32:46 - 재제출신청 - 신청 
2018-11-28 11:32:57 - 재제출신청 - 평가승인 
2018-11-28 11:34:41 - 재제출신청 - 심의승인 
</t>
  </si>
  <si>
    <t>2016-03-18</t>
  </si>
  <si>
    <t>명성산업(주)</t>
  </si>
  <si>
    <t>5148123350</t>
  </si>
  <si>
    <t>대구 달성군 화원읍 설화리 778-26</t>
  </si>
  <si>
    <t>배재찬</t>
  </si>
  <si>
    <t>053-636-6361</t>
  </si>
  <si>
    <t>msjcbae@gmail.com</t>
  </si>
  <si>
    <t>명성산업(주) 스팀보일러의 연료교체(B-C유→LNG)를 통한 온실가스(CO2) 배출 감축사업</t>
  </si>
  <si>
    <t>2012-12-22</t>
  </si>
  <si>
    <t>2. 외부사업 사업계획 요약서_명성산업(주).pdf</t>
  </si>
  <si>
    <t xml:space="preserve">
1. 외부사업 이전 승인 신청서_명성산업(주).hwp
2. 외부사업 사업계획 요약서_명성산업(주).hwp
3. 외부사업 사업계획 변경 요약서_명성산업(주).hwp
4. 온실가스 감축량 산정시트_명성산업(주).xlsx
5. 외부사업 이전 타당성 평가 검토의견서_명성산업(주).hwp
6. KVER 모니터링 보고서 최종본_명성산업(주).pdf
7. KVER 인증평가보고서 최종본_명성산업(주).pdf
8. KVER 등록증_명성산업(주).pdf
9. KVER 인증서(1차)_명성산업(주).pdf</t>
  </si>
  <si>
    <t>R-2018-KR-03-000178</t>
  </si>
  <si>
    <t xml:space="preserve">2017-12-14 17:47:53 - 신규신청 - 신청 
2017-12-28 07:58:46 - 관장기관 지정 - GIR센터
2018-01-05 11:26:30 - 관장기관 지정 - 산업통상자원부
2018-01-21 16:55:31 - 신규신청 - 문서재제출요청 
2018-06-14 11:33:20 - 재제출신청 - 신청 
2018-11-28 11:36:38 - 재제출신청 - 평가승인 
2018-11-28 11:38:01 - 재제출신청 - 심의승인 
</t>
  </si>
  <si>
    <t>2013-11-08</t>
  </si>
  <si>
    <t>신우에스에프</t>
  </si>
  <si>
    <t>5080589348</t>
  </si>
  <si>
    <t>경북 안동시 풍산읍 괴정리 354</t>
  </si>
  <si>
    <t>김영포</t>
  </si>
  <si>
    <t>생산부</t>
  </si>
  <si>
    <t>공장장</t>
  </si>
  <si>
    <t>054-854-6674</t>
  </si>
  <si>
    <t>kyp6674@naver.com</t>
  </si>
  <si>
    <t>신우에스에프 보일러 연료전환(LPG → 목재펠릿)을 통한 온실가스 감축사업</t>
  </si>
  <si>
    <t>2015-07-01</t>
  </si>
  <si>
    <t>2016-01-01~2020-12-31</t>
  </si>
  <si>
    <t>2. 외부사업 사업계획 요약서_신우에스에프.pdf</t>
  </si>
  <si>
    <t xml:space="preserve">
7. KVER 타당성평가보고서 최종본_신우에스에프.pdf
8. KVER 등록증_신우에스에프.pdf
1. 외부사업 이전 승인 신청서_신우에스에프.hwp
2. 외부사업 사업계획 요약서_신우에스에프.hwp
3. 외부사업 사업계획 변경 요약서_신우에스에프.hwp
4. 온실가스 감축량 산정시트_신우에스에프.xlsx
5. 외부사업 이전 타당성 평가 검토의견서_신우에스에프.hwp
6. KVER 사업계획서 최종본_신우에스에프.hwp</t>
  </si>
  <si>
    <t>R-2018-KR-01-000182</t>
  </si>
  <si>
    <t xml:space="preserve">2017-12-14 17:41:14 - 신규신청 - 신청 
2017-12-28 07:58:46 - 관장기관 지정 - GIR센터
2018-01-05 11:34:19 - 관장기관 지정 - 산업통상자원부
2018-01-21 16:58:10 - 신규신청 - 문서재제출요청 
2018-06-14 11:35:11 - 재제출신청 - 신청 
2018-11-28 14:13:15 - 재제출신청 - 평가승인 
2018-11-28 14:57:20 - 재제출신청 - 심의승인 
</t>
  </si>
  <si>
    <t>2016-11-18</t>
  </si>
  <si>
    <t>주식회사 대연</t>
  </si>
  <si>
    <t>1278167421</t>
  </si>
  <si>
    <t>경기도 광주시 옥토골길 8-0  (태전동)</t>
  </si>
  <si>
    <t>이윤정</t>
  </si>
  <si>
    <t>경영관리</t>
  </si>
  <si>
    <t>전무이사</t>
  </si>
  <si>
    <t>031-766-6511</t>
  </si>
  <si>
    <t>yjlee@daeyoun.kr</t>
  </si>
  <si>
    <t>(주)대연 사출기 일부 개조(유압식-&amp;gt하이브리드)를 통한 설비 성능 개선에 따른 온실가스 감축사업</t>
  </si>
  <si>
    <t>(주)대연 사출기 일부 개조(유압식-&gt;하이브리드)를 통한 설비 성능 개선에 따른 온실가스 감축사업</t>
  </si>
  <si>
    <t>2014-09-13</t>
  </si>
  <si>
    <t>2014-12-01~2019-11-30</t>
  </si>
  <si>
    <t>2. 외부사업 사업계획 요약서_주식회사 대연.pdf</t>
  </si>
  <si>
    <t xml:space="preserve">
2. 외부사업 사업계획 요약서_주식회사 대연.hwp
3. 외부사업 사업계획 변경 요약서_주식회사 대연.hwp
4. 온실가스 감축량 산정시트_주식회사 대연.xlsx
5. 외부사업 이전 타당성 평가 검토의견서_주식회사 대연.hwp
6. KVER 사업계획서 최종본_주식회사 대연.hwp
7. KVER 타당성평가보고서 최종본_주식회사 대연.hwp
8. KVER 등록증_주식회사 대연.pdf
1. 외부사업 이전 승인 신청서_주식회사 대연.hwp</t>
  </si>
  <si>
    <t>R-2018-KR-03-000185</t>
  </si>
  <si>
    <t xml:space="preserve">2017-12-14 17:34:54 - 신규신청 - 신청 
2017-12-28 07:58:46 - 관장기관 지정 - GIR센터
2018-01-05 11:24:33 - 관장기관 지정 - 산업통상자원부
2018-01-21 16:59:46 - 신규신청 - 문서재제출요청 
2018-06-14 16:42:21 - 재제출신청 - 신청 
2018-11-28 15:16:09 - 재제출신청 - 평가승인 
2018-11-28 15:17:44 - 재제출신청 - 심의승인 
</t>
  </si>
  <si>
    <t>2016-06-14</t>
  </si>
  <si>
    <t>(주)나산산업</t>
  </si>
  <si>
    <t>4108156113</t>
  </si>
  <si>
    <t>주식회사나산산업</t>
  </si>
  <si>
    <t>광주광역시 광산구 임곡로 606-0  주식회사나산산업</t>
  </si>
  <si>
    <t>박승무</t>
  </si>
  <si>
    <t>062-956-0301</t>
  </si>
  <si>
    <t>parksmoo@naver.com</t>
  </si>
  <si>
    <t>나산산업의 사출기 일부 모터 교체를 통한 설비 성능 개선에 따른 온실가스 감축사업</t>
  </si>
  <si>
    <t>2013-10-15</t>
  </si>
  <si>
    <t>2. 외부사업 사업계획 요약서_주식회사나산산업.pdf</t>
  </si>
  <si>
    <t xml:space="preserve">
2. 외부사업 사업계획 요약서_주식회사나산산업.hwp
3. 외부사업 사업계획 변경 요약서_주식회사나산산업.hwp
4. 온실가스 감축량 산정시트_주식회사나산산업.xlsx
5. 외부사업 이전 타당성 평가 검토의견서_주식회사나산산업.hwp
6. KVER 사업계획서 최종본_주식회사나산산업.hwp
7. KVER 타당성평가보고서 최종본_주식회사나산산업.hwp
8. KVER 등록증_주식회사나산산업.pdf
1. 외부사업 이전 승인 신청서_주식회사나산산업.hwp</t>
  </si>
  <si>
    <t>R-2018-KR-03-000187</t>
  </si>
  <si>
    <t xml:space="preserve">2017-12-14 17:32:31 - 신규신청 - 신청 
2017-12-28 07:58:46 - 관장기관 지정 - GIR센터
2018-01-05 10:25:11 - 관장기관 지정 - 산업통상자원부
2018-01-21 17:00:36 - 신규신청 - 문서재제출요청 
2018-06-14 11:39:04 - 재제출신청 - 신청 
2018-11-28 16:25:45 - 재제출신청 - 평가승인 
2018-11-28 17:37:48 - 재제출신청 - 심의승인 
</t>
  </si>
  <si>
    <t>진흥염직</t>
  </si>
  <si>
    <t>5140575854</t>
  </si>
  <si>
    <t>대구 북구 노원동3가 629</t>
  </si>
  <si>
    <t>류순기</t>
  </si>
  <si>
    <t>진흥염직의 보일러 연료전환 (벙커C유 → LNG)을 통한 온실가스(CO2) 배출 감축사업</t>
  </si>
  <si>
    <t>2012-07-01</t>
  </si>
  <si>
    <t>2. 외부사업 사업계획 요약서_진흥염직.pdf</t>
  </si>
  <si>
    <t xml:space="preserve">
6. KVER 모니터링 보고서 최종본_진흥염직.pdf
7. KVER 인증평가보고서 최종본_진흥염직.pdf
8. KVER 등록증_진흥염직.pdf
9. KVER 인증서(2차)_진흥염직.pdf
1. 외부사업 이전 승인 신청서_진흥염직.hwp
2. 외부사업 사업계획 요약서_진흥염직.hwp
3. 외부사업 사업계획 변경 요약서_진흥염직.hwp
4. 온실가스 감축량 산정시트_진흥염직.xlsx
5. 외부사업 이전 타당성 평가 검토의견서_진흥염직.hwp</t>
  </si>
  <si>
    <t>R-2018-KR-03-000190</t>
  </si>
  <si>
    <t xml:space="preserve">2017-12-14 17:18:21 - 신규신청 - 신청 
2017-12-28 07:58:46 - 관장기관 지정 - GIR센터
2018-01-05 11:42:17 - 관장기관 지정 - 산업통상자원부
2018-01-21 17:02:04 - 신규신청 - 문서재제출요청 
2018-06-14 11:40:58 - 재제출신청 - 신청 
2018-11-28 16:34:58 - 재제출신청 - 평가승인 
2018-11-28 17:45:46 - 재제출신청 - 심의승인 
</t>
  </si>
  <si>
    <t>(주)한성화이바</t>
  </si>
  <si>
    <t>5048120230</t>
  </si>
  <si>
    <t>경상북도 칠곡군 공단로4길 38-0</t>
  </si>
  <si>
    <t>김기원</t>
  </si>
  <si>
    <t>054-973-2361</t>
  </si>
  <si>
    <t>hansungfiber@naver.com</t>
  </si>
  <si>
    <t>2013-08-07</t>
  </si>
  <si>
    <t>미활용 열에너지 회수 및 이용 사업의 방법론</t>
  </si>
  <si>
    <t>2. 외부사업 사업계획 요약서_한성화이바.pdf</t>
  </si>
  <si>
    <t xml:space="preserve">
6. KVER 모니터링 보고서 최종본_한성화이바.pdf
7. KVER 인증평가보고서 최종본_한성화이바.pdf
8. KVER 등록증_한성화이바.pdf
9. KVER 인증서(1차)_한성화이바.pdf
1. 외부사업 이전 승인 신청서__한성화이바.hwp
2. 외부사업 사업계획 요약서_한성화이바.hwp
3. 외부사업 사업계획 변경 요약서_한성화이바.hwp
4. 온실가스 감축량 산정시트_한성화이바.xlsx
5. 외부사업 이전 타당성 평가 검토의견서_한성화이바.hwp</t>
  </si>
  <si>
    <t>R-2018-KR-03-000191</t>
  </si>
  <si>
    <t xml:space="preserve">2017-12-14 17:17:05 - 신규신청 - 신청 
2017-12-28 07:58:46 - 관장기관 지정 - GIR센터
2018-01-05 11:38:43 - 관장기관 지정 - 산업통상자원부
2018-01-21 17:02:23 - 신규신청 - 문서재제출요청 
2018-06-14 11:41:27 - 재제출신청 - 신청 
2018-11-28 16:37:19 - 재제출신청 - 평가승인 
2018-11-28 17:47:25 - 재제출신청 - 심의승인 
</t>
  </si>
  <si>
    <t>2014-10-16</t>
  </si>
  <si>
    <t>현진테크</t>
  </si>
  <si>
    <t>5150518614</t>
  </si>
  <si>
    <t>경북 경산시 자인면 읍천리 42</t>
  </si>
  <si>
    <t>김덕진</t>
  </si>
  <si>
    <t>생산관리</t>
  </si>
  <si>
    <t>010-9484-2583</t>
  </si>
  <si>
    <t>hush9450@naver.com</t>
  </si>
  <si>
    <t>현진테크 사출기 일부교체(유압식→하이브리드)를 통한 온실가스 감축사업</t>
  </si>
  <si>
    <t>극소규모</t>
  </si>
  <si>
    <t>2014-12-01</t>
  </si>
  <si>
    <t>2. 외부사업 사업계획 요약서_현진테크.pdf</t>
  </si>
  <si>
    <t xml:space="preserve">
1. 외부사업 이전 승인 신청서_현진테크.hwp
2. 외부사업 사업계획 요약서_현진테크.hwp
3. 외부사업 사업계획 변경 요약서_현진테크.hwp
4. 온실가스 감축량 산정시트_현진테크.xlsx
5. 외부사업 이전 타당성 평가 검토의견서_현진테크.hwp
6. KVER 모니터링 보고서 최종본_현진테크.pdf
7. KVER 인증평가보고서 최종본_현진테크.pdf
8. KVER 등록증_현진테크.pdf
9. KVER 인증서(1차)_현진테크.pdf</t>
  </si>
  <si>
    <t>R-2018-KR-03-000193</t>
  </si>
  <si>
    <t xml:space="preserve">2017-12-14 17:13:53 - 신규신청 - 신청 
2017-12-28 07:58:46 - 관장기관 지정 - GIR센터
2018-01-04 10:53:37 - 관장기관 지정 - 산업통상자원부
2018-01-21 17:03:50 - 신규신청 - 문서재제출요청 
2018-06-14 11:45:53 - 재제출신청 - 신청 
2018-11-28 16:43:33 - 재제출신청 - 평가승인 
2018-11-28 17:50:12 - 재제출신청 - 심의승인 
</t>
  </si>
  <si>
    <t>1358104771</t>
  </si>
  <si>
    <t>한화제약(주) 춘천공장</t>
  </si>
  <si>
    <t>강원도 춘천시 남면 약암길 109</t>
  </si>
  <si>
    <t>함관식</t>
  </si>
  <si>
    <t>공장관리부</t>
  </si>
  <si>
    <t>033-260-0551</t>
  </si>
  <si>
    <t>dlgkagud@hwpharm.com</t>
  </si>
  <si>
    <t>2014-09-02</t>
  </si>
  <si>
    <t>2. 외부사업 이전 사업계획 요약서.pdf</t>
  </si>
  <si>
    <t xml:space="preserve">
6. KVER 모니터링 보고서 최종본.pdf
7. KVER 인증평가보고서.pdf
8. KVER 등록증.pdf
9. KVER 인증서(2차).pdf
1. 외부사업 이전 승인신청서.hwp
3. 외부사업 사업계획 변경 요약서.hwp
4. 온실가스 감축량 산정시트.xlsx
5. 외부사업 이전 타당성 평가 검토의견서.hwp
2. 외부사업 이전 사업계획 요약서.hwp</t>
  </si>
  <si>
    <t>R-2018-KR-03-000195</t>
  </si>
  <si>
    <t xml:space="preserve">2018-01-03 13:32:22 - 신규신청 - 신청 
2018-01-09 15:00:12 - 관장기관 지정 - 산업통상자원부
2018-01-21 17:04:30 - 신규신청 - 문서재제출요청 
2018-06-15 11:14:22 - 재제출신청 - 신청 
2018-11-28 16:47:38 - 재제출신청 - 평가승인 
2018-11-28 17:52:56 - 재제출신청 - 심의승인 
</t>
  </si>
  <si>
    <t>2015-11-05</t>
  </si>
  <si>
    <t>신원화학(주)</t>
  </si>
  <si>
    <t>2248163594</t>
  </si>
  <si>
    <t>신원화학(주) 원주공장</t>
  </si>
  <si>
    <t>강원도 원주시 우산동 405-13</t>
  </si>
  <si>
    <t>김은주</t>
  </si>
  <si>
    <t>033-742-6220</t>
  </si>
  <si>
    <t>shinwonwm@sweps.co.kr</t>
  </si>
  <si>
    <t>신원화학 스팀보일러의 연료교체(B-C유→LNG)를 통한 온실가스(CO2) 배출 감축사업</t>
  </si>
  <si>
    <t>2012-10-29</t>
  </si>
  <si>
    <t xml:space="preserve">
4. 온실가스 감축량 산정시트.xlsx
5. 외부사업 이전 타당성 평가 검토의견서.hwp
6. KVER 사업계획서 최종본.pdf
8. KVER 등록증.pdf
1. 외부사업 이전 승인신청서.hwp
2. 외부사업 이전 사업계획 요약서.hwp
3. 외부사업 사업계획 변경 요약서.hwp
7. KVER 타당성평가보고서.pdf</t>
  </si>
  <si>
    <t>R-2018-KR-03-000196</t>
  </si>
  <si>
    <t xml:space="preserve">2017-12-14 11:26:30 - 신규신청 - 신청 
2017-12-28 07:58:46 - 관장기관 지정 - GIR센터
2018-01-05 11:33:13 - 관장기관 지정 - 산업통상자원부
2018-01-21 17:04:57 - 신규신청 - 문서재제출요청 
2018-06-15 11:37:42 - 재제출신청 - 신청 
2018-11-28 16:49:20 - 재제출신청 - 평가승인 
2018-11-28 17:54:31 - 재제출신청 - 심의승인 
</t>
  </si>
  <si>
    <t>(주)원일식품</t>
  </si>
  <si>
    <t>1378101391</t>
  </si>
  <si>
    <t>㈜원일식품 제1공장</t>
  </si>
  <si>
    <t>충북 진천군 진천읍 송두리 593-17</t>
  </si>
  <si>
    <t>한상철</t>
  </si>
  <si>
    <t>공무팀</t>
  </si>
  <si>
    <t>043-532-2324</t>
  </si>
  <si>
    <t>wa020802@wonilfood.com</t>
  </si>
  <si>
    <t>원일식품 제1공장 스팀보일러 연료교체를 통한 온실가스(CO2) 배출 감축사업</t>
  </si>
  <si>
    <t>2012-04-01</t>
  </si>
  <si>
    <t xml:space="preserve">
5. 외부사업 이전 타당성 평가 검토의견서.hwp
6. KVER 모니터링 보고서 최종본.hwp
7. KVER 인증평가보고서.hwp
8. KVER 등록증.pdf
9. KVER 인증서(3차).pdf
1. 외부사업 이전 승인신청서.hwp
2. 외부사업 이전 사업계획 요약서.hwp
3. 외부사업 사업계획 변경 요약서.hwp
4. 온실가스 감축량 산정시트.xlsx</t>
  </si>
  <si>
    <t>R-2018-KR-03-000197</t>
  </si>
  <si>
    <t xml:space="preserve">2017-12-14 10:53:39 - 신규신청 - 신청 
2017-12-28 07:58:46 - 관장기관 지정 - GIR센터
2018-01-05 10:36:51 - 관장기관 지정 - 산업통상자원부
2018-01-21 17:08:21 - 신규신청 - 문서재제출요청 
2018-06-15 11:16:49 - 재제출신청 - 신청 
2018-11-28 16:59:42 - 재제출신청 - 평가승인 
2018-11-28 18:02:26 - 재제출신청 - 심의승인 
</t>
  </si>
  <si>
    <t>2012-09-06</t>
  </si>
  <si>
    <t>뉴봉이랜드</t>
  </si>
  <si>
    <t>2091083534</t>
  </si>
  <si>
    <t>서울특별시 성북구 종암로 129-0 청안상가4.5층</t>
  </si>
  <si>
    <t>박동근</t>
  </si>
  <si>
    <t>찜질방</t>
  </si>
  <si>
    <t>대표</t>
  </si>
  <si>
    <t>뉴봉이랜드 목재펠릿 연료전환(LNG-&amp;gt목재펠릿)을 통한 온실가스 배출 감축사업</t>
  </si>
  <si>
    <t>뉴봉이랜드 목재펠릿 연료전환(LNG-&gt;목재펠릿)을 통한 온실가스 배출 감축사업</t>
  </si>
  <si>
    <t>2014-03-10</t>
  </si>
  <si>
    <t>2014-05-01~2019-04-30</t>
  </si>
  <si>
    <t xml:space="preserve">
2. 외부사업 이전 사업계획 요약서.hwp
3. 외부사업 사업계획 변경 요약서.hwp
4. 온실가스 감축량 산정시트.xlsx
5. 외부사업 이전 타당성 평가 검토의견서.hwp
6. KVER 모니터링 보고서 최종본.hwp
8. KVER 등록증.pdf
1. 외부사업 이전 승인신청서.hwp
7. KVER 타당성평가보고서.hwp</t>
  </si>
  <si>
    <t>R-2018-KR-01-000198</t>
  </si>
  <si>
    <t xml:space="preserve">2017-12-14 10:25:27 - 신규신청 - 신청 
2017-12-28 07:58:46 - 관장기관 지정 - GIR센터
2018-01-05 11:22:14 - 관장기관 지정 - 산업통상자원부
2018-01-21 17:08:44 - 신규신청 - 문서재제출요청 
2018-06-15 11:17:29 - 재제출신청 - 신청 
2018-11-28 17:21:55 - 재제출신청 - 평가승인 
2018-11-28 18:05:08 - 재제출신청 - 심의승인 
</t>
  </si>
  <si>
    <t>2015-04-30</t>
  </si>
  <si>
    <t>(주)성은</t>
  </si>
  <si>
    <t>3038120414</t>
  </si>
  <si>
    <t>(주)성은 음성공장</t>
  </si>
  <si>
    <t>충청북도 음성군 삼성면 상곡리 145-1</t>
  </si>
  <si>
    <t>안중하</t>
  </si>
  <si>
    <t>생산</t>
  </si>
  <si>
    <t>070-4891-9206</t>
  </si>
  <si>
    <t>joong314@naver.com</t>
  </si>
  <si>
    <t>성은 음성공장 B-C유의 LNG로의 연료전환을 통한 온실가스 감축사업</t>
  </si>
  <si>
    <t>2011-08-13</t>
  </si>
  <si>
    <t xml:space="preserve">
6. KVER 모니터링 보고서 최종본.hwp
7. KVER 인증평가보고서.pdf
8. KVER 등록증.pdf
9. KVER 인증서(3차).pdf
1. 외부사업 이전 승인신청서.hwp
2. 외부사업 이전 사업계획 요약서.hwp
3. 외부사업 사업계획 변경 요약서.hwp
4. 온실가스 감축량 산정시트.xlsx
5. 외부사업 이전 타당성 평가 검토의견서.hwp</t>
  </si>
  <si>
    <t>R-2018-KR-03-000199</t>
  </si>
  <si>
    <t xml:space="preserve">2017-12-14 11:24:59 - 신규신청 - 신청 
2017-12-28 07:58:46 - 관장기관 지정 - GIR센터
2018-01-05 10:32:08 - 관장기관 지정 - 산업통상자원부
2018-01-21 17:09:01 - 신규신청 - 문서재제출요청 
2018-06-15 11:19:28 - 재제출신청 - 신청 
2018-11-28 17:24:05 - 재제출신청 - 평가승인 
2018-11-28 18:06:17 - 재제출신청 - 심의승인 
</t>
  </si>
  <si>
    <t>JW중외제약(주)</t>
  </si>
  <si>
    <t>1188102477</t>
  </si>
  <si>
    <t>JW중외제약(주) 당진공장</t>
  </si>
  <si>
    <t>당진시 송악읍 한진리 416-1</t>
  </si>
  <si>
    <t>장영수</t>
  </si>
  <si>
    <t>설비기술팀</t>
  </si>
  <si>
    <t>041-359-0151</t>
  </si>
  <si>
    <t>jays@jw-pharma.co.kr</t>
  </si>
  <si>
    <t>JW중외제약(주) 폐열회수 KVER 사업</t>
  </si>
  <si>
    <t>2011-08-11</t>
  </si>
  <si>
    <t>2011-12-01~2016-11-30</t>
  </si>
  <si>
    <t xml:space="preserve">
5. 외부사업 이전 타당성 평가 검토의견서.hwp
6. KVER 모니터링 보고서 최종본.hwp
7. KVER 인증평가보고서.pdf
8. KVER 등록증.pdf
9. KVER 인증서(3차).pdf
1. 외부사업 이전 승인신청서.hwp
3. 외부사업 사업계획 변경 요약서.hwp
4. 온실가스 감축량 산정시트.xlsx</t>
  </si>
  <si>
    <t>R-2018-KR-03-000200</t>
  </si>
  <si>
    <t xml:space="preserve">2017-12-14 16:50:15 - 신규신청 - 신청 
2017-12-28 07:58:46 - 관장기관 지정 - GIR센터
2018-01-05 10:50:07 - 관장기관 지정 - 산업통상자원부
2018-01-21 17:09:20 - 신규신청 - 문서재제출요청 
2018-06-15 11:41:12 - 재제출신청 - 신청 
2018-11-28 17:32:28 - 재제출신청 - 평가승인 
2018-11-28 18:07:14 - 재제출신청 - 심의승인 
</t>
  </si>
  <si>
    <t>2013-06-14</t>
  </si>
  <si>
    <t>한일식품</t>
  </si>
  <si>
    <t>1268104404</t>
  </si>
  <si>
    <t>한일식품(주)</t>
  </si>
  <si>
    <t>경기도 이천시 백사면 모전리 5-1</t>
  </si>
  <si>
    <t>이상돈</t>
  </si>
  <si>
    <t>공무부</t>
  </si>
  <si>
    <t>031-638-2285</t>
  </si>
  <si>
    <t>lsd7725@hanilfood.co.kr</t>
  </si>
  <si>
    <t>한일식품(주) 보일러의 연료전환 (B-C유 → LNG)을 통한 온실가스 감축사업</t>
  </si>
  <si>
    <t xml:space="preserve">
9. KVER 인증서(3차).pdf
1. 외부사업 이전 승인신청서.hwp
2. 외부사업 이전 사업계획 요약서.hwp
3. 외부사업 사업계획 변경 요약서.hwp
4. 온실가스 감축량 산정시트.xlsx
5. 외부사업 이전 타당성 평가 검토의견서.hwp
6. KVER 모니터링 보고서 최종본.pdf
7. KVER 인증평가보고서.pdf
8. KVER 등록증.pdf</t>
  </si>
  <si>
    <t>R-2018-KR-03-000201</t>
  </si>
  <si>
    <t xml:space="preserve">2018-01-03 13:16:14 - 신규신청 - 신청 
2018-01-09 15:01:05 - 관장기관 지정 - 산업통상자원부
2018-01-21 17:09:55 - 신규신청 - 문서재제출요청 
2018-06-15 11:43:42 - 재제출신청 - 신청 
2018-11-28 17:34:35 - 재제출신청 - 평가승인 
2018-11-28 18:09:01 - 재제출신청 - 심의승인 
</t>
  </si>
  <si>
    <t>(주)아성프라텍</t>
  </si>
  <si>
    <t>1348101975</t>
  </si>
  <si>
    <t>(주)아성프라텍 화성공장</t>
  </si>
  <si>
    <t>경기도 화성시 우정읍 한말길 38-6</t>
  </si>
  <si>
    <t>강성창</t>
  </si>
  <si>
    <t>경영지원실</t>
  </si>
  <si>
    <t>실장</t>
  </si>
  <si>
    <t>031-831-1501</t>
  </si>
  <si>
    <t>ksc@asung.co.kr</t>
  </si>
  <si>
    <t xml:space="preserve">(주)아성프라텍 화성공장 사출기 일부교체(유압식→하이브리드)를 통한 온실가스(CO2) 감축사업 </t>
  </si>
  <si>
    <t>2014-01-01</t>
  </si>
  <si>
    <t>2015-06-01~2020-05-31</t>
  </si>
  <si>
    <t xml:space="preserve">
6. KVER 모니터링 보고서 최종본.hwp
7. KVER 인증평가보고서.pdf
8. KVER 등록증.pdf
9. KVER 인증서(1차).pdf
1. 외부사업 이전 승인신청서.hwp
2. 외부사업 이전 사업계획 요약서.hwp
3. 외부사업 사업계획 변경 요약서.hwp
4. 온실가스 감축량 산정시트.xlsx
5. 외부사업 이전 타당성 평가 검토의견서.hwp</t>
  </si>
  <si>
    <t>R-2018-KR-03-000202</t>
  </si>
  <si>
    <t>심의승인
2018-11-29</t>
  </si>
  <si>
    <t>2018-11-29</t>
  </si>
  <si>
    <t xml:space="preserve">2017-12-14 11:42:50 - 신규신청 - 신청 
2017-12-28 07:58:46 - 관장기관 지정 - GIR센터
2018-01-05 10:34:31 - 관장기관 지정 - 산업통상자원부
2018-01-21 17:10:15 - 신규신청 - 문서재제출요청 
2018-06-15 13:52:26 - 재제출신청 - 신청 
2018-11-29 09:38:37 - 재제출신청 - 평가승인 
2018-11-29 11:10:28 - 재제출신청 - 심의승인 
</t>
  </si>
  <si>
    <t>삼양통상(주)</t>
  </si>
  <si>
    <t>1238500974</t>
  </si>
  <si>
    <t>삼양통상(주)군포공장</t>
  </si>
  <si>
    <t>경기도 군포시 당정동 488</t>
  </si>
  <si>
    <t>송윤필</t>
  </si>
  <si>
    <t>환경팀</t>
  </si>
  <si>
    <t>010-5261-6996</t>
  </si>
  <si>
    <t>thddbsvlf@gmail.com</t>
  </si>
  <si>
    <t>보일러 연료전환(벙커C유 및 벙커A유-&gt; LNG)을 통한 온실가스(CO2) 배출 감축 사업</t>
  </si>
  <si>
    <t>2011-12-10</t>
  </si>
  <si>
    <t xml:space="preserve">
7. KVER 인증평가보고서.pdf
8. KVER 등록증.pdf
9. KVER 인증서(3차).pdf
1. 외부사업 이전 승인신청서.hwp
3. 외부사업 사업계획 변경 요약서.hwp
4. 온실가스 감축량 산정시트.xls
5. 외부사업 이전 타당성 평가 검토의견서.hwp
6. KVER 모니터링 보고서 최종본.hwp</t>
  </si>
  <si>
    <t>R-2018-KR-03-000203</t>
  </si>
  <si>
    <t xml:space="preserve">2017-12-14 10:41:15 - 신규신청 - 신청 
2017-12-28 07:58:46 - 관장기관 지정 - GIR센터
2018-01-05 11:28:21 - 관장기관 지정 - 산업통상자원부
2018-01-21 17:10:54 - 신규신청 - 문서재제출요청 
2018-06-15 13:09:25 - 재제출신청 - 신청 
2018-11-29 09:47:04 - 재제출신청 - 평가승인 
2018-11-29 11:12:32 - 재제출신청 - 심의승인 
</t>
  </si>
  <si>
    <t>2012-04-05</t>
  </si>
  <si>
    <t>지금강(주)</t>
  </si>
  <si>
    <t>4108125323</t>
  </si>
  <si>
    <t>광주광역시 광산구 하남산단10번로 160</t>
  </si>
  <si>
    <t>류제백</t>
  </si>
  <si>
    <t>경영지원부</t>
  </si>
  <si>
    <t>062-975-1384</t>
  </si>
  <si>
    <t>tabooevil@naver.com</t>
  </si>
  <si>
    <t>지금강(주) 제1공장 사출기 일부교체(유압식→하이브리드)를 통한 온실가스(CO2) 감축사업</t>
  </si>
  <si>
    <t>2014-07-01</t>
  </si>
  <si>
    <t xml:space="preserve">
4. 온실가스 감축량 산정시트.xlsx
5. 외부사업 이전 타당성 평가 검토의견서.hwp
6. KVER 사업계획서 최종본.hwp
8. KVER 등록증.pdf
1. 외부사업 이전 승인신청서.hwp
2. 외부사업 이전 사업계획 요약서.hwp
3. 외부사업 사업계획 변경 요약서.hwp
7. KVER 타당성평가보고서.hwp</t>
  </si>
  <si>
    <t>R-2018-KR-03-000205</t>
  </si>
  <si>
    <t xml:space="preserve">2017-12-14 11:47:03 - 신규신청 - 신청 
2017-12-28 07:58:46 - 관장기관 지정 - GIR센터
2018-01-05 11:41:36 - 관장기관 지정 - 산업통상자원부
2018-01-21 17:12:08 - 신규신청 - 문서재제출요청 
2018-06-15 11:20:16 - 재제출신청 - 신청 
2018-11-29 09:51:36 - 재제출신청 - 평가승인 
2018-11-29 11:26:11 - 재제출신청 - 심의승인 
</t>
  </si>
  <si>
    <t>2016-10-21</t>
  </si>
  <si>
    <t>(주)두리테크</t>
  </si>
  <si>
    <t>4108632213</t>
  </si>
  <si>
    <t>광주광역시 광산구 평동산단2번로 80</t>
  </si>
  <si>
    <t>김형규</t>
  </si>
  <si>
    <t>010-8625-0629</t>
  </si>
  <si>
    <t>khk4448@naver.com</t>
  </si>
  <si>
    <t>두리테크 성형사출기 일부 모터 교체을 통한 설비 성능 개선에 따른 온실가스 감축사업</t>
  </si>
  <si>
    <t>2014-05-13</t>
  </si>
  <si>
    <t xml:space="preserve">
6. KVER 모니터링 보고서 최종본.hwp
7. KVER 인증평가보고서.doc
8. KVER 등록증.pdf
9. KVER 인증서(1차).pdf
1. 외부사업 이전 승인신청서.hwp
2. 외부사업 이전 사업계획 요약서.hwp
3. 외부사업 사업계획 변경 요약서.hwp
4. 온실가스 감축량 산정시트.xlsx
5. 외부사업 이전 타당성 평가 검토의견서.hwp</t>
  </si>
  <si>
    <t>R-2018-KR-03-000206</t>
  </si>
  <si>
    <t xml:space="preserve">2017-12-14 11:19:38 - 신규신청 - 신청 
2017-12-28 07:58:46 - 관장기관 지정 - GIR센터
2018-01-05 10:27:49 - 관장기관 지정 - 산업통상자원부
2018-01-21 17:12:27 - 신규신청 - 문서재제출요청 
2018-06-15 11:21:05 - 재제출신청 - 신청 
2018-11-29 09:56:07 - 재제출신청 - 평가승인 
2018-11-29 11:27:07 - 재제출신청 - 심의승인 
</t>
  </si>
  <si>
    <t>2015-03-25</t>
  </si>
  <si>
    <t>(주)경희</t>
  </si>
  <si>
    <t>4108502406</t>
  </si>
  <si>
    <t>㈜경희 광주공장</t>
  </si>
  <si>
    <t>광주광역시 광산구 하남산단3번로 14-12</t>
  </si>
  <si>
    <t>이주성</t>
  </si>
  <si>
    <t>062-951-9390</t>
  </si>
  <si>
    <t>jslee@khserve.com</t>
  </si>
  <si>
    <t xml:space="preserve">(주)경희 광주공장 사출기 일부교체(유압식→하이브리드)를 통한 온실가스(CO2) 감축사업 </t>
  </si>
  <si>
    <t>2014-02-01</t>
  </si>
  <si>
    <t>R-2018-KR-03-000207</t>
  </si>
  <si>
    <t xml:space="preserve">2017-12-14 11:04:51 - 신규신청 - 신청 
2017-12-28 07:58:46 - 관장기관 지정 - GIR센터
2018-01-05 10:23:00 - 관장기관 지정 - 산업통상자원부
2018-01-21 17:13:07 - 신규신청 - 문서재제출요청 
2018-06-15 13:12:33 - 재제출신청 - 신청 
2018-11-29 10:04:47 - 재제출신청 - 평가승인 
2018-11-29 11:28:13 - 재제출신청 - 심의승인 
</t>
  </si>
  <si>
    <t>(유)새한하이테크</t>
  </si>
  <si>
    <t>4108628892</t>
  </si>
  <si>
    <t>(유)새한하이테크 광주공장</t>
  </si>
  <si>
    <t>광주광역시 광산구 사암로 827-47</t>
  </si>
  <si>
    <t>062-951-5237</t>
  </si>
  <si>
    <t>kwm666@naver.com</t>
  </si>
  <si>
    <t>(유)새한하이테크 광주공장 사출기 일부교체 및 개조(유압식→하이브리드)를 통한 온실가스(CO2) 감축사업</t>
  </si>
  <si>
    <t>2014-05-01</t>
  </si>
  <si>
    <t xml:space="preserve">
4. 온실가스 감축량 산정시트.xlsx
5. 외부사업 이전 타당성 평가 검토의견서.hwp
6. KVER 모니터링 보고서 최종본.hwp
7. KVER 인증평가보고서.pdf
8. KVER 등록증.pdf
9. KVER 인증서(1차).pdf
1. 외부사업 이전 승인신청서.hwp
2. 외부사업 이전 사업계획 요약서.hwp
3. 외부사업 사업계획 변경 요약서.hwp</t>
  </si>
  <si>
    <t>R-2018-KR-03-000208</t>
  </si>
  <si>
    <t xml:space="preserve">2017-12-14 11:23:36 - 신규신청 - 신청 
2017-12-28 07:58:46 - 관장기관 지정 - GIR센터
2018-01-05 10:16:54 - 관장기관 지정 - 산업통상자원부
2018-01-21 17:14:01 - 신규신청 - 문서재제출요청 
2018-06-15 13:54:15 - 재제출신청 - 신청 
2018-11-29 10:17:22 - 재제출신청 - 평가승인 
2018-11-29 11:31:58 - 재제출신청 - 심의승인 
</t>
  </si>
  <si>
    <t>3058117157</t>
  </si>
  <si>
    <t>충청남도 금산군 다복로 123-0</t>
  </si>
  <si>
    <t>박성전</t>
  </si>
  <si>
    <t>총무부</t>
  </si>
  <si>
    <t>041-753-6981</t>
  </si>
  <si>
    <t>pacass@naver.com</t>
  </si>
  <si>
    <t xml:space="preserve">
6. KVER 모니터링 보고서 최종본.pdf
7. KVER 인증평가보고서.pdf
8. KVER 등록증.pdf
9. KVER 인증서(1차).pdf
1. 외부사업 이전 승인신청서.hwp
2. 외부사업 이전 사업계획 요약서.hwp
3. 외부사업 사업계획 변경 요약서.hwp
4. 온실가스 감축량 산정시트.xlsx
5. 외부사업 이전 타당성 평가 검토의견서.hwp</t>
  </si>
  <si>
    <t>R-2018-KR-03-000209</t>
  </si>
  <si>
    <t xml:space="preserve">2017-12-14 11:08:45 - 신규신청 - 신청 
2017-12-28 07:58:46 - 관장기관 지정 - GIR센터
2018-01-05 10:54:19 - 관장기관 지정 - 산업통상자원부
2018-01-21 17:14:21 - 신규신청 - 문서재제출요청 
2018-06-15 11:22:37 - 재제출신청 - 신청 
2018-11-29 10:20:21 - 재제출신청 - 평가승인 
2018-11-29 11:33:06 - 재제출신청 - 심의승인 
</t>
  </si>
  <si>
    <t>주식회사동녘</t>
  </si>
  <si>
    <t>1278193633</t>
  </si>
  <si>
    <t>주식회사 동녘</t>
  </si>
  <si>
    <t>경기도 양주시 화합로 276-0</t>
  </si>
  <si>
    <t>이병철</t>
  </si>
  <si>
    <t>031-871-1028</t>
  </si>
  <si>
    <t>jigipinda@hanmail.net</t>
  </si>
  <si>
    <t xml:space="preserve">주식회사 동녘 아스콘 드라이어 버너 연료전환(B-C유, 정제유 → LPG)을 통한 온실가스(CO2) 감축사업 </t>
  </si>
  <si>
    <t>2015-03-01</t>
  </si>
  <si>
    <t xml:space="preserve">
4. 온실가스 감축량 산정시트.xlsx
5. 외부사업 이전 타당성 평가 검토의견서.hwp
6. KVER 모니터링 보고서 최종본.pdf
7. KVER 인증평가보고서.pdf
8. KVER 등록증.pdf
9. KVER 인증서(1차).pdf
1. 외부사업 이전 승인신청서.hwp
2. 외부사업 이전 사업계획 요약서.hwp
3. 외부사업 사업계획 변경 요약서.hwp</t>
  </si>
  <si>
    <t>R-2018-KR-03-000210</t>
  </si>
  <si>
    <t xml:space="preserve">2017-12-14 10:30:04 - 신규신청 - 신청 
2017-12-28 07:58:46 - 관장기관 지정 - GIR센터
2018-01-05 11:40:35 - 관장기관 지정 - 산업통상자원부
2018-01-21 17:14:40 - 신규신청 - 문서재제출요청 
2018-06-15 11:23:14 - 재제출신청 - 신청 
2018-11-29 10:22:22 - 재제출신청 - 평가승인 
2018-11-29 11:34:48 - 재제출신청 - 심의승인 
</t>
  </si>
  <si>
    <t>(주)국일화학</t>
  </si>
  <si>
    <t>6848600364</t>
  </si>
  <si>
    <t>세종특별자치시 연서면 오룡동길 19</t>
  </si>
  <si>
    <t>유기향</t>
  </si>
  <si>
    <t>044-867-9631</t>
  </si>
  <si>
    <t>hklee4406@hanmail.net</t>
  </si>
  <si>
    <t>국일화학 사출기 일부 개조(유압식-&amp;gt하이브리드)를 통한 설비 성능 개선에 따른 온실가스 감축사업</t>
  </si>
  <si>
    <t>국일화학 사출기 일부 개조(유압식-&gt;하이브리드)를 통한 설비 성능 개선에 따른 온실가스 감축사업</t>
  </si>
  <si>
    <t>2015-06-12</t>
  </si>
  <si>
    <t xml:space="preserve">
5. 외부사업 이전 타당성 평가 검토의견서.hwp
6. KVER 사업계획서 최종본.hwp
8. KVER 등록증.pdf
1. 외부사업 이전 승인신청서.hwp
2. 외부사업 이전 사업계획 요약서.hwp
3. 외부사업 사업계획 변경 요약서.hwp
4. 온실가스 감축량 산정시트.xlsx
7. KVER타당성평가 보고서.hwp</t>
  </si>
  <si>
    <t>R-2018-KR-03-000214</t>
  </si>
  <si>
    <t xml:space="preserve">2017-12-14 11:07:12 - 신규신청 - 신청 
2017-12-28 07:58:46 - 관장기관 지정 - GIR센터
2018-01-05 10:23:42 - 관장기관 지정 - 산업통상자원부
2018-01-21 17:16:02 - 신규신청 - 문서재제출요청 
2018-06-15 13:22:53 - 재제출신청 - 신청 
2018-11-29 10:32:17 - 재제출신청 - 평가승인 
2018-11-29 13:25:18 - 재제출신청 - 심의승인 
</t>
  </si>
  <si>
    <t>(주)다린</t>
  </si>
  <si>
    <t>6088126953</t>
  </si>
  <si>
    <t>㈜다린</t>
  </si>
  <si>
    <t>경상남도 창원시 마산회원구 자유무역3길 111</t>
  </si>
  <si>
    <t>전진모</t>
  </si>
  <si>
    <t>055-294-8801</t>
  </si>
  <si>
    <t>jjm0934@naver.com</t>
  </si>
  <si>
    <t xml:space="preserve">(주)다린 제2공장 사출기 일부교체(유압식→절전형)를 통한 온실가스(CO2) 감축사업 </t>
  </si>
  <si>
    <t>2014-04-01</t>
  </si>
  <si>
    <t xml:space="preserve">
5. 외부사업 이전 타당성 평가 검토의견서.hwp
6. KVER 모니터링 보고서 최종본.hwp
7. KVER 인증평가보고서.pdf
8. KVER 등록증.pdf
9. KVER 인증서(1차).pdf
1. 외부사업 이전 승인신청서.hwp
2. 외부사업 이전 사업계획 요약서.hwp
3. 외부사업 사업계획 변경 요약서.hwp
4. 온실가스 감축량 산정시트.xlsx</t>
  </si>
  <si>
    <t>R-2018-KR-03-000216</t>
  </si>
  <si>
    <t xml:space="preserve">2017-12-14 11:10:10 - 신규신청 - 신청 
2017-12-28 07:58:46 - 관장기관 지정 - GIR센터
2018-01-05 10:26:35 - 관장기관 지정 - 산업통상자원부
2018-01-21 17:16:37 - 신규신청 - 문서재제출요청 
2018-06-15 11:25:50 - 재제출신청 - 신청 
2018-11-29 10:36:54 - 재제출신청 - 평가승인 
2018-11-29 13:32:52 - 재제출신청 - 심의승인 
</t>
  </si>
  <si>
    <t>2016-05-20</t>
  </si>
  <si>
    <t>청운산업</t>
  </si>
  <si>
    <t>5031998704</t>
  </si>
  <si>
    <t>대구광역시 서구 비산동 2027-39</t>
  </si>
  <si>
    <t>최승환</t>
  </si>
  <si>
    <t>청운산업의 보일러 연료전환 (벙커C유 → LNG)을 통한 온실가스(CO2) 배출 감축사업</t>
  </si>
  <si>
    <t>2012-05-29</t>
  </si>
  <si>
    <t xml:space="preserve">
5. 외부사업 이전 타당성 평가 검토의견서.hwp
6. KVER 사업계획서 최종본.hwp
8. KVER 등록증.pdf
1. 외부사업 이전 승인신청서.hwp
2. 외부사업 이전 사업계획 요약서.hwp
3. 외부사업 사업계획 변경 요약서.hwp
4. 온실가스 감축량 산정시트.xlsx
7. KVER 타당성평가보고서.pdf</t>
  </si>
  <si>
    <t>R-2018-KR-03-000218</t>
  </si>
  <si>
    <t xml:space="preserve">2017-12-14 11:49:20 - 신규신청 - 신청 
2017-12-28 07:58:46 - 관장기관 지정 - GIR센터
2018-01-05 11:42:52 - 관장기관 지정 - 산업통상자원부
2018-01-21 17:17:12 - 신규신청 - 문서재제출요청 
2018-06-15 11:26:57 - 재제출신청 - 신청 
2018-11-29 10:44:55 - 재제출신청 - 평가승인 
2018-11-29 13:36:06 - 재제출신청 - 심의승인 
</t>
  </si>
  <si>
    <t>대갑</t>
  </si>
  <si>
    <t>5042364242</t>
  </si>
  <si>
    <t>대구광역시 북구 노원3가 49-2</t>
  </si>
  <si>
    <t>곽연수</t>
  </si>
  <si>
    <t>053-353-7179</t>
  </si>
  <si>
    <t>kwt64242@naver.com</t>
  </si>
  <si>
    <t>대갑 스팀보일러의 연료교체(B-C유→LNG)를 통한 온실가스(CO2) 배출 감축사업</t>
  </si>
  <si>
    <t>2012-11-12</t>
  </si>
  <si>
    <t>R-2018-KR-03-000219</t>
  </si>
  <si>
    <t xml:space="preserve">2017-12-14 10:26:47 - 신규신청 - 신청 
2017-12-28 07:58:46 - 관장기관 지정 - GIR센터
2018-01-05 11:22:53 - 관장기관 지정 - 산업통상자원부
2018-01-21 17:17:29 - 신규신청 - 문서재제출요청 
2018-06-15 11:27:35 - 재제출신청 - 신청 
2018-11-29 11:00:47 - 재제출신청 - 평가승인 
2018-11-29 13:37:13 - 재제출신청 - 심의승인 
</t>
  </si>
  <si>
    <t>유영나염</t>
  </si>
  <si>
    <t>5042799564</t>
  </si>
  <si>
    <t>대구광역시 북구 오봉로18길 38</t>
  </si>
  <si>
    <t>김치호</t>
  </si>
  <si>
    <t>053-353-9010</t>
  </si>
  <si>
    <t>yu9010@naver.com</t>
  </si>
  <si>
    <t>유영나염 스팀보일러의 연료교체(B-C유→LNG)를 통한 온실가스(CO2) 배출 감축사업</t>
  </si>
  <si>
    <t xml:space="preserve">
4. 온실가스 감축량 산정시트.xlsx
5. 외부사업 이전 타당성 평가 검토의견서.hwp
6. KVER 사업계획서 최종본.pdf
8. KVER 등록증.pdf
1. 외부사업 이전 승인신청서.hwp
2. 외부사업 이전 사업계획 요약서.hwp
3. 외부사업 사업계획 변경 요약서.hwp
7. KVER 타당성평가보고서.hwp</t>
  </si>
  <si>
    <t>R-2018-KR-03-000220</t>
  </si>
  <si>
    <t xml:space="preserve">2018-01-03 13:18:42 - 신규신청 - 신청 
2018-01-09 15:00:39 - 관장기관 지정 - 산업통상자원부
2018-01-21 17:17:48 - 신규신청 - 문서재제출요청 
2018-06-15 11:28:41 - 재제출신청 - 신청 
2018-11-29 11:04:51 - 재제출신청 - 평가승인 
2018-11-29 13:38:23 - 재제출신청 - 심의승인 
</t>
  </si>
  <si>
    <t>(주)태창섬유</t>
  </si>
  <si>
    <t>5038528601</t>
  </si>
  <si>
    <t>(주)태창섬유 제1공장</t>
  </si>
  <si>
    <t>대구 광역시 달서구 신당동 384-1</t>
  </si>
  <si>
    <t>김창현</t>
  </si>
  <si>
    <t>053-586-4455</t>
  </si>
  <si>
    <t>tc4455@hanmail.net</t>
  </si>
  <si>
    <t>(주)태창섬유 제1공장 폐열회수설비 설치를 통한 온실가스 감축 사업</t>
  </si>
  <si>
    <t>2013-04-15</t>
  </si>
  <si>
    <t>2013-06-01~2018-05-31</t>
  </si>
  <si>
    <t xml:space="preserve">
9. KVER 인증서(1차).pdf
1. 외부사업 이전 승인신청서.hwp
3. 외부사업 사업계획 변경 요약서.hwp
4. 온실가스 감축량 산정시트.xlsx
5. 외부사업 이전 타당성 평가 검토의견서.hwp
6. KVER 모니터링 보고서 최종본.pdf
7. KVER 인증평가보고서.pdf
8. KVER 등록증.pdf</t>
  </si>
  <si>
    <t>R-2018-KR-03-000222</t>
  </si>
  <si>
    <t xml:space="preserve">2017-12-14 10:56:46 - 신규신청 - 신청 
2017-12-28 07:58:46 - 관장기관 지정 - GIR센터
2018-01-05 10:44:42 - 관장기관 지정 - 산업통상자원부
2018-01-21 17:18:16 - 신규신청 - 문서재제출요청 
2018-06-15 13:27:49 - 재제출신청 - 신청 
2018-11-29 13:41:14 - 재제출신청 - 평가승인 
2018-11-29 15:53:23 - 재제출신청 - 심의승인 
</t>
  </si>
  <si>
    <t>2013-10-11</t>
  </si>
  <si>
    <t>한백섬유(주)</t>
  </si>
  <si>
    <t>3058141884</t>
  </si>
  <si>
    <t>대전광역시 대덕구 대전로 1331번길 310</t>
  </si>
  <si>
    <t>최진영</t>
  </si>
  <si>
    <t>042-638-0037</t>
  </si>
  <si>
    <t>hanbacktex@hanmail.net</t>
  </si>
  <si>
    <t>한백섬유㈜ 대전사업장 LNG에서 목재펠릿으로 연료 전환을 통한 온실가스 감축사업</t>
  </si>
  <si>
    <t>2013-11-01</t>
  </si>
  <si>
    <t xml:space="preserve">
8. KVER 등록증.pdf
9. KVER 인증서(2차).pdf
1. 외부사업 이전 승인신청서.hwp
3. 외부사업 사업계획 변경 요약서.hwp
4. 온실가스 감축량 산정시트.xlsx
5. 외부사업 이전 타당성 평가 검토의견서.hwp
6. KVER 모니터링 보고서 최종본.hwp
7. KVER 인증평가보고서.pdf</t>
  </si>
  <si>
    <t>R-2018-KR-01-000224</t>
  </si>
  <si>
    <t xml:space="preserve">2017-12-14 11:50:46 - 신규신청 - 신청 
2017-12-28 07:58:46 - 관장기관 지정 - GIR센터
2018-01-05 11:45:07 - 관장기관 지정 - 산업통상자원부
2018-01-21 17:19:07 - 신규신청 - 문서재제출요청 
2018-06-15 13:31:34 - 재제출신청 - 신청 
2018-11-29 13:45:59 - 재제출신청 - 평가승인 
2018-11-29 15:59:17 - 재제출신청 - 심의승인 
</t>
  </si>
  <si>
    <t>(주)네오세라믹</t>
  </si>
  <si>
    <t>4118158303</t>
  </si>
  <si>
    <t>전라남도 무안군 청계면 청계공단길 129</t>
  </si>
  <si>
    <t>김현진</t>
  </si>
  <si>
    <t>네오세라믹의 소성로 연료교체(LPG→LNG)를 통한 온실가스(CO2) 배출 감축사업</t>
  </si>
  <si>
    <t>2012-08-16</t>
  </si>
  <si>
    <t>2012-09-26~2017-09-25</t>
  </si>
  <si>
    <t xml:space="preserve">
3. 외부사업 사업계획 변경 요약서.hwp
4. 온실가스 감축량 산정시트.xlsx
5. 외부사업 이전 타당성 평가 검토의견서.hwp
6. KVER 사업계획서 최종본.hwp
8. KVER 등록증.pdf
1. 외부사업 이전 승인신청서.hwp
2. 외부사업 이전 사업계획 요약서.hwp
7. KVER 타당성평가보고서.pdf</t>
  </si>
  <si>
    <t>R-2018-KR-03-000225</t>
  </si>
  <si>
    <t xml:space="preserve">2017-12-14 10:21:40 - 신규신청 - 신청 
2017-12-28 07:58:46 - 관장기관 지정 - GIR센터
2018-01-05 10:25:39 - 관장기관 지정 - 산업통상자원부
2018-01-21 17:20:16 - 신규신청 - 문서재제출요청 
2018-06-15 11:31:07 - 재제출신청 - 신청 
2018-11-29 13:57:22 - 재제출신청 - 평가승인 
2018-11-29 16:00:53 - 재제출신청 - 심의승인 
</t>
  </si>
  <si>
    <t>경향산업(주)</t>
  </si>
  <si>
    <t>4098137362</t>
  </si>
  <si>
    <t>전라남도 담양군 금성면 봉서리 784</t>
  </si>
  <si>
    <t>이선영</t>
  </si>
  <si>
    <t>010-8614-0068</t>
  </si>
  <si>
    <t>kh5380@hanmail.net</t>
  </si>
  <si>
    <t>경향산업 열교환기 등의 연료교체(LPG→LNG)를 통한 온실가스(CO2) 배출 감축사업</t>
  </si>
  <si>
    <t>2012-09-24</t>
  </si>
  <si>
    <t>R-2018-KR-03-000226</t>
  </si>
  <si>
    <t xml:space="preserve">2018-01-03 13:17:37 - 신규신청 - 신청 
2018-01-09 15:00:53 - 관장기관 지정 - 산업통상자원부
2018-01-21 17:20:34 - 신규신청 - 문서재제출요청 
2018-06-15 11:34:19 - 재제출신청 - 신청 
2018-11-29 13:59:10 - 재제출신청 - 평가승인 
2018-11-29 16:01:50 - 재제출신청 - 심의승인 
</t>
  </si>
  <si>
    <t>2013-09-06</t>
  </si>
  <si>
    <t>(주)일석</t>
  </si>
  <si>
    <t>4128123525</t>
  </si>
  <si>
    <t>전라남도 함평군 해보면 해보월현길 114-66</t>
  </si>
  <si>
    <t>이영욱</t>
  </si>
  <si>
    <t xml:space="preserve">(주)일석 아스콘 드라이어 버너 연료전환(B-C유 → LPG)을 통한 온실가스(CO2) 감축사업 </t>
  </si>
  <si>
    <t>2015-09-15</t>
  </si>
  <si>
    <t>2015-12-01~2020-11-30</t>
  </si>
  <si>
    <t xml:space="preserve">
5. 외부사업 이전 타당성 평가 검토의견서.hwp
6. KVER 사업계획서 최종본.hwp
8. KVER 등록증.pdf
1. 외부사업 이전 승인신청서.hwp
2. 외부사업 이전 사업계획 요약서.hwp
3. 외부사업 사업계획 변경 요약서.hwp
4. 온실가스 감축량 산정시트.xlsx
7. KVER 타당성평가보고서.hwp</t>
  </si>
  <si>
    <t>R-2018-KR-03-000227</t>
  </si>
  <si>
    <t xml:space="preserve">2017-12-14 11:44:46 - 신규신청 - 신청 
2017-12-28 07:58:46 - 관장기관 지정 - GIR센터
2018-01-05 10:38:07 - 관장기관 지정 - 산업통상자원부
2018-01-21 17:21:14 - 신규신청 - 문서재제출요청 
2018-06-15 11:36:03 - 재제출신청 - 신청 
2018-11-29 14:06:13 - 재제출신청 - 평가승인 
2018-11-29 16:03:19 - 재제출신청 - 심의승인 
</t>
  </si>
  <si>
    <t>6198102683</t>
  </si>
  <si>
    <t>[자]동원유지	 사천 사업장</t>
  </si>
  <si>
    <t>경상남도 사천시 사등동 55-2</t>
  </si>
  <si>
    <t>박설혜</t>
  </si>
  <si>
    <t>055-835-1546</t>
  </si>
  <si>
    <t>dong4038@naver.com</t>
  </si>
  <si>
    <t>02.(자)동원유지_외부사업 사업계획 요약서.pdf</t>
  </si>
  <si>
    <t xml:space="preserve">
05.(자)동원유지_외부사업 이전 타당성 평가 검토의견서.pdf
06.(자)동원유지_모니터링 보고서 최종본.hwp
07.(자)동원유지_모니터링 검증보고서.pdf
동원유지(사천)_등록증.pdf
동원유지(사천)_인증서(1차).pdf
01.(자)동원유지_외부사업 이전 승인 신청서.hwp
02.(자)동원유지_외부사업 사업계획 요약서.hwp
03.(자)동원유지_외부사업 사업계획 변경 요약서.hwp
04.(자)동원유지_온실가스 감축량 산정시트.xlsx</t>
  </si>
  <si>
    <t>R-2018-KR-01-000230</t>
  </si>
  <si>
    <t xml:space="preserve">2018-01-02 15:12:30 - 신규신청 - 신청 
2018-01-05 10:47:45 - 관장기관 지정 - 산업통상자원부
2018-01-21 17:23:08 - 신규신청 - 문서재제출요청 
2018-02-09 10:40:45 - 재제출신청 - 신청 
2018-11-29 14:31:04 - 재제출신청 - 평가승인 
2018-11-29 16:10:23 - 재제출신청 - 심의승인 
</t>
  </si>
  <si>
    <t>(주)건창스치로폴</t>
  </si>
  <si>
    <t>4128103572</t>
  </si>
  <si>
    <t>(주)건창스치로폴	 나주사업장</t>
  </si>
  <si>
    <t>전라남도 나주시 동수농공단지길 99-25</t>
  </si>
  <si>
    <t>오태교</t>
  </si>
  <si>
    <t>061-335-1101</t>
  </si>
  <si>
    <t>otg0953@hanmail.net</t>
  </si>
  <si>
    <t>(주)건창스치로폴 나주사업장 LNG에서 목재펠릿으로 연료 전환을 통한 온실가스 감축사업</t>
  </si>
  <si>
    <t>2014-12-10</t>
  </si>
  <si>
    <t>02.건창스치로폴_외부사업 사업계획 요약서.pdf</t>
  </si>
  <si>
    <t xml:space="preserve">
05. 건창스치로폴_외부사업 이전 타당성 평가 체크리스트.pdf
06. 건창스치로폴_1차_모니터링보고서.pdf
07. 건창스치로풀_모니니터링 검증보고서(1차).pdf
08. 건창스치로폴_등록증.pdf
09. 건창스치로폴_인증서(1차).pdf
01.건창스치로폴_외부사업 승인 신청서.hwp
02.건창스치로폴_외부사업 사업계획 요약서.hwp
03.건창스치로폴_외부사업 사업계획 변경 요약서.hwp
04.건창스치로폼_저감량 산정 시트.xlsx</t>
  </si>
  <si>
    <t>R-2018-KR-01-000231</t>
  </si>
  <si>
    <t xml:space="preserve">2017-12-21 16:16:09 - 신규신청 - 신청 
2017-12-28 07:58:46 - 관장기관 지정 - GIR센터
2018-01-05 10:19:42 - 관장기관 지정 - 산업통상자원부
2018-01-21 17:23:26 - 신규신청 - 문서재제출요청 
2018-02-09 10:44:32 - 재제출신청 - 신청 
2018-11-29 14:33:56 - 재제출신청 - 평가승인 
2018-11-29 16:12:02 - 재제출신청 - 심의승인 
</t>
  </si>
  <si>
    <t>(주)공간세라믹</t>
  </si>
  <si>
    <t>1058150575</t>
  </si>
  <si>
    <t>(주)공간세라믹 상주사업장</t>
  </si>
  <si>
    <t>경상북도 상주시 화개동 16-1</t>
  </si>
  <si>
    <t>박웅갑</t>
  </si>
  <si>
    <t>생산지원</t>
  </si>
  <si>
    <t>054-534-9593</t>
  </si>
  <si>
    <t>0437@ggceramic.com</t>
  </si>
  <si>
    <t>소성로의 연료인 B-C유를 LNG로 전환함으로써 CO2 배출을 감축하는 사업</t>
  </si>
  <si>
    <t>2012-05-25</t>
  </si>
  <si>
    <t>2012-07-01~2017-06-30</t>
  </si>
  <si>
    <t>02. 골드라인_외부사업 사업계획 요약서.pdf</t>
  </si>
  <si>
    <t xml:space="preserve">
01.공간세라믹_외부사업 승인 신청서.hwp
02.공간세라믹_외부사업 사업계획 요약서.hwp
03.공간세라믹_외부사업 사업계획 변경 요약서.hwp
04.공간세라믹_온실가스 감축량 산정시트.xlsx
05.공간세라믹_외부사업  이전 타당성 평가 검토의견서.pdf
06.공간세라믹_모니터링 보고서 최종본.pdf
07.공간세라믹_모니터링 검증보고서.pdf
08.공간세라믹_등록증.pdf
09.공간세라믹_인증서(4차).pdf</t>
  </si>
  <si>
    <t>R-2018-KR-03-000233</t>
  </si>
  <si>
    <t xml:space="preserve">2017-12-21 16:27:45 - 신규신청 - 신청 
2017-12-28 07:58:46 - 관장기관 지정 - GIR센터
2018-01-05 10:23:27 - 관장기관 지정 - 산업통상자원부
2018-01-21 17:24:12 - 신규신청 - 문서재제출요청 
2018-02-09 10:55:58 - 재제출신청 - 신청 
2018-11-29 14:57:32 - 재제출신청 - 평가승인 
2018-11-29 16:14:30 - 재제출신청 - 심의승인 
</t>
  </si>
  <si>
    <t>(주)대성아스콘</t>
  </si>
  <si>
    <t>1278138474</t>
  </si>
  <si>
    <t xml:space="preserve">(주)대성아스콘	</t>
  </si>
  <si>
    <t>경기 양주시 광적면 덕도리 770-3</t>
  </si>
  <si>
    <t>강주희</t>
  </si>
  <si>
    <t>031-850-7321</t>
  </si>
  <si>
    <t>daesung4@naver.com</t>
  </si>
  <si>
    <t>㈜대성아스콘 건조공정 버너 연료전환(B-C유→LNG)을 통한 온실가스 감축사업</t>
  </si>
  <si>
    <t>2012-10-01</t>
  </si>
  <si>
    <t>02.대성아스콘_외부사업 사업계획 요약서.pdf</t>
  </si>
  <si>
    <t xml:space="preserve">
01.대성아스콘_외부사업 이전 승인 신청서.hwp
02.대성아스콘_외부사업 사업계획 요약서.hwp
03.대성아스콘_외부사업 사업계획 변경 요약서.hwp
04.대성아스콘_온실가스 감축량 산정시트.xlsx
05.대성아스콘_외부사업 이전 타당성 평가 검토의견서.pdf
06.대성아스콘_모니터링 최종본.pdf
07.대성아스콘_모니터링 검증보고서.pdf
08.대성아스콘_등록증.pdf
09.대성아스콘_인증서(2차).pdf</t>
  </si>
  <si>
    <t>R-2018-KR-03-000235</t>
  </si>
  <si>
    <t xml:space="preserve">2018-01-02 15:30:16 - 신규신청 - 신청 
2018-01-05 10:27:21 - 관장기관 지정 - 산업통상자원부
2018-01-21 17:24:55 - 신규신청 - 문서재제출요청 
2018-02-09 11:38:14 - 재제출신청 - 신청 
2018-11-29 15:45:35 - 재제출신청 - 평가승인 
2018-11-29 16:18:42 - 재제출신청 - 심의승인 
</t>
  </si>
  <si>
    <t>5118104558</t>
  </si>
  <si>
    <t>경상북도 상주시 함창읍 영동길 19-8</t>
  </si>
  <si>
    <t>안병일</t>
  </si>
  <si>
    <t>기술혁신팀</t>
  </si>
  <si>
    <t>054-541-9001</t>
  </si>
  <si>
    <t>anpyil2008@daum.net</t>
  </si>
  <si>
    <t>2013-08-01</t>
  </si>
  <si>
    <t>02. 대평_외부사업 사업계획 요약서.pdf</t>
  </si>
  <si>
    <t xml:space="preserve">
01. 대평_외부사업 이전 승인 신청서.hwp
02. 대평_외부사업 사업계획 요약서.hwp
03. 대평_외부사업 사업계획 변경요약서.hwp
04. 대평_온실가스 감축량 산정시트.xlsx
05. 대평_외부사업 이전 타당성 평가 검토의견서.pdf
06. 대평_모니터링 보고서 최종본.pdf
07. 대평_검증 보고서 최종본.pdf
08. 대평_2차 감축실적 인증서.pdf
09. 대평_KVER 등록증.pdf</t>
  </si>
  <si>
    <t>R-2018-KR-03-000236</t>
  </si>
  <si>
    <t xml:space="preserve">2017-12-21 16:38:24 - 신규신청 - 신청 
2017-12-28 07:58:46 - 관장기관 지정 - GIR센터
2018-01-05 10:27:35 - 관장기관 지정 - 산업통상자원부
2018-01-21 17:25:25 - 신규신청 - 문서재제출요청 
2018-02-09 11:44:04 - 재제출신청 - 신청 
2018-11-29 15:47:40 - 재제출신청 - 평가승인 
2018-11-29 16:48:45 - 재제출신청 - 심의승인 
</t>
  </si>
  <si>
    <t>2014-05-09</t>
  </si>
  <si>
    <t>3018110002</t>
  </si>
  <si>
    <t>㈜ 상산쎄라믹</t>
  </si>
  <si>
    <t>충청북도 진천군 덕산면 화상리 330-14</t>
  </si>
  <si>
    <t>김홍래</t>
  </si>
  <si>
    <t>043-536-6058</t>
  </si>
  <si>
    <t>dustj625@naver.com</t>
  </si>
  <si>
    <t>2012-02-01</t>
  </si>
  <si>
    <t>02.상산쎄라믹_외부사업 사업계획 요약서.pdf</t>
  </si>
  <si>
    <t xml:space="preserve">
05.상산쎄라믹_외부사업 이전 타당성 평가 검토의견서.hwp
06.상산쎄라믹_모니터링 보고서 최종본.hwp
07.상산쎄라믹_모니터링 검증보고서.pdf
상산쎄라믹_등록증.pdf
상산쎄라믹_인증서(4차).pdf
01.상산쎄라믹_외부사업 승인 신청서.hwp
02.상산쎄라믹_외부사업 사업계획 요약서.hwp
03.상산쎄라믹_외부사업 사업계획 변경 요약서.hwp
04.상산쎄라믹_저감량산정시트.xlsx</t>
  </si>
  <si>
    <t>R-2018-KR-03-000239</t>
  </si>
  <si>
    <t>심의승인
2018-11-30</t>
  </si>
  <si>
    <t>2018-11-30</t>
  </si>
  <si>
    <t xml:space="preserve">2018-01-02 16:09:07 - 신규신청 - 신청 
2018-01-02 16:09:11 - 관장기관 지정 - GIR센터
2018-01-05 10:31:23 - 관장기관 지정 - 산업통상자원부
2018-01-21 17:29:41 - 신규신청 - 문서재제출요청 
2018-07-11 16:28:10 - 재제출신청 - 신청 
2018-11-29 17:00:57 - 재제출신청 - 평가승인 
2018-11-30 10:16:34 - 재제출신청 - 심의승인 
</t>
  </si>
  <si>
    <t>2012-10-12</t>
  </si>
  <si>
    <t>주식회사상일</t>
  </si>
  <si>
    <t>5108103518</t>
  </si>
  <si>
    <t xml:space="preserve">주식회사상일	</t>
  </si>
  <si>
    <t>경남 거창군 웅양면 죽림리 389-2</t>
  </si>
  <si>
    <t>백종길</t>
  </si>
  <si>
    <t>055-943-9791</t>
  </si>
  <si>
    <t>6jonggili@hanmail.net</t>
  </si>
  <si>
    <t>(주)상일 보일러의 연료전환 (B-C유 -&gt;LNG)을 통한 온실가스 감축사업</t>
  </si>
  <si>
    <t>(주)상일 보일러의 연료전환 (B-C유 -&gt; LNG)을 통한 온실가스 감축사업</t>
  </si>
  <si>
    <t>2011-09-28</t>
  </si>
  <si>
    <t>02.상일_외부사업 사업계획 요약서.pdf</t>
  </si>
  <si>
    <t xml:space="preserve">
06.상일_모니터링 보고서 최종본.pdf
07.상일_모니터링 검증보고서.pdf
08.상일_등록증.pdf
09.상일_인증서(4차).pdf
01.상일_외부사업 이전 승인 신청서.hwp
02.상일_외부사업 사업계획 요약서.hwp
03.상일_외부사업 사업계획 변경 요약서.hwp
04.상일_온실가스 감축량 산정시트.xlsx
05.상일_외부사업 이전 타당성 평가 검토의견서.pdf</t>
  </si>
  <si>
    <t>R-2018-KR-03-000240</t>
  </si>
  <si>
    <t xml:space="preserve">2018-01-03 09:35:25 - 신규신청 - 신청 
2018-01-05 11:41:07 - 관장기관 지정 - 산업통상자원부
2018-01-21 17:30:04 - 신규신청 - 문서재제출요청 
2018-02-09 14:01:11 - 재제출신청 - 신청 
2018-11-29 17:04:25 - 재제출신청 - 평가승인 
2018-11-30 10:22:49 - 재제출신청 - 심의승인 
</t>
  </si>
  <si>
    <t>2013-04-05</t>
  </si>
  <si>
    <t>4098181946</t>
  </si>
  <si>
    <t>전라남도 장성군 동화면 구룡리 335-1</t>
  </si>
  <si>
    <t>손철웅</t>
  </si>
  <si>
    <t>생산지원부</t>
  </si>
  <si>
    <t>062-950-5561</t>
  </si>
  <si>
    <t>scw06@hanmail.net</t>
  </si>
  <si>
    <t>성암 스팀보일러 연료교체(B-C유 -&gt;LNG)를 통한 온실가스 배출 감축사업</t>
  </si>
  <si>
    <t>2012-04-19</t>
  </si>
  <si>
    <t>2. 성암 - 외부사업 사업계획 요약서.pdf</t>
  </si>
  <si>
    <t xml:space="preserve">
1. 성암 - 외부사업 승인신청서.hwp
2. 성암 - 외부사업 사업계획 요약서.hwp
3. 성암 - 외부사업 사업계획 변경 요약서.hwp
4. 성암 - 저감량산정시트.xls
5. 외부사업 이전 타당성 평가 체크리스트_(주)성암_171009.pdf
6. 성암 - KVER모니터링보고서.pdf
7. 성암 - KVER검증보고서.pdf
8.성암 - 등록증.pdf
9. 성암 - 인증서(3차).pdf</t>
  </si>
  <si>
    <t>R-2018-KR-03-000241</t>
  </si>
  <si>
    <t xml:space="preserve">2017-12-21 16:49:09 - 신규신청 - 신청 
2017-12-28 07:58:46 - 관장기관 지정 - GIR센터
2018-01-05 11:39:40 - 관장기관 지정 - 산업통상자원부
2018-01-21 17:30:41 - 신규신청 - 문서재제출요청 
2018-02-09 14:59:25 - 재제출신청 - 신청 
2018-11-29 17:19:43 - 재제출신청 - 평가승인 
2018-11-30 10:24:02 - 재제출신청 - 심의승인 
</t>
  </si>
  <si>
    <t>4098182998</t>
  </si>
  <si>
    <t xml:space="preserve">(주)성암아스콘	</t>
  </si>
  <si>
    <t>민병민</t>
  </si>
  <si>
    <t>조장</t>
  </si>
  <si>
    <t>061-390-8890</t>
  </si>
  <si>
    <t>matorix@daum.net</t>
  </si>
  <si>
    <t>성암아스콘 건조로 연료교체(B-C유 -&gt;LNG)를 통한 온실가스 배출 감축사업</t>
  </si>
  <si>
    <t>2012-09-13</t>
  </si>
  <si>
    <t>2. 성암아스콘 - 외부사업 사업계획 요약서.pdf</t>
  </si>
  <si>
    <t xml:space="preserve">
5. 외부사업 이전 타당성 평가 체크리스트_(주)성암아스콘.pdf
6. 성암아스콘 - KVER 모니터링보고서_ver.2.pdf
7. 성암아스콘_KVER검증보고서(3차).pdf
8. 성암아스콘 - 등록증.pdf
9. 성암아스콘 -인증서(3차).pdf
1. 성암아스콘 - 외부사업 승인신청서.hwp
2. 성암아스콘 - 외부사업 사업계획 요약서.hwp
3. 성암아스콘 - 외부사업 사업계획 변경 요약서.hwp
4. 성암아스콘 - 저감량산정시트.xls</t>
  </si>
  <si>
    <t>R-2018-KR-03-000242</t>
  </si>
  <si>
    <t xml:space="preserve">2017-12-21 16:54:42 - 신규신청 - 신청 
2017-12-28 07:58:46 - 관장기관 지정 - GIR센터
2018-01-05 10:31:56 - 관장기관 지정 - 산업통상자원부
2018-01-21 17:30:26 - 신규신청 - 문서재제출요청 
2018-02-09 15:01:29 - 재제출신청 - 신청 
2018-11-30 10:26:05 - 재제출신청 - 평가승인 
2018-11-30 10:26:57 - 재제출신청 - 심의승인 
</t>
  </si>
  <si>
    <t>1278145349</t>
  </si>
  <si>
    <t>경기도 양주시 광적면 덕도리 800-21</t>
  </si>
  <si>
    <t>최윤정</t>
  </si>
  <si>
    <t>031-871-8189</t>
  </si>
  <si>
    <t>flower711120@naver.com</t>
  </si>
  <si>
    <t>2013-05-13</t>
  </si>
  <si>
    <t>02.성창_외부사업 사업계획 요약서.pdf</t>
  </si>
  <si>
    <t xml:space="preserve">
08.성창 등록증.pdf
09.성창 인증서.pdf
01.성창_외부사업 승인 신청서.hwp
02.성창_외부사업 사업계획 요약서.hwp
03.성창_외부사업 사업계획 변경 요약서.hwp
04.성창_온실가스 감축량 산정시트.xlsx
05.성창_외부사업 이전 타당성 평가 검토의견서.pdf
06.성창_모니터링 보고서 최종본.pdf
07.성창_KVER 검증보고서 최종본.pdf</t>
  </si>
  <si>
    <t>R-2018-KR-03-000243</t>
  </si>
  <si>
    <t xml:space="preserve">2018-01-03 09:38:49 - 신규신청 - 신청 
2018-01-03 09:38:52 - 관장기관 지정 - GIR센터
2018-01-05 11:43:24 - 관장기관 지정 - 산업통상자원부
2018-01-21 17:31:18 - 신규신청 - 문서재제출요청 
2018-02-09 15:05:37 - 재제출신청 - 신청 
2018-11-29 17:23:21 - 재제출신청 - 평가승인 
2018-11-30 10:28:17 - 재제출신청 - 심의승인 
</t>
  </si>
  <si>
    <t>1338509690</t>
  </si>
  <si>
    <t>㈜세왕섬유</t>
  </si>
  <si>
    <t>경기도 안산시 단원구 초지동 659-4 반월공단 12블럭 52</t>
  </si>
  <si>
    <t>백병운</t>
  </si>
  <si>
    <t>031-493-2300</t>
  </si>
  <si>
    <t>dye@sewangkorea.com</t>
  </si>
  <si>
    <t>2015-02-18</t>
  </si>
  <si>
    <t>02.세왕섬유_외부사업 사업계획 요약서.pdf</t>
  </si>
  <si>
    <t xml:space="preserve">
07.세왕섬유_타당성 보고서 최종본.pdf
08.세왕섬유_KVER 등록증.pdf
01.세왕섬유_외부사업 승인 신청서.hwp
02.세왕섬유_외부사업 사업계획 요약서.hwp
03.세왕섬유_외부사업 사업계획 변경 요약서.hwp
04.세왕섬유_온실가스 감축량 산정시트.xlsx
05.세왕섬유_외부사업 이전 타당성 평가 검토의견서.pdf
06.세왕섬유 사업계획서 최종본.pdf</t>
  </si>
  <si>
    <t>R-2018-KR-03-000244</t>
  </si>
  <si>
    <t xml:space="preserve">2017-12-21 17:03:37 - 신규신청 - 신청 
2017-12-28 07:58:46 - 관장기관 지정 - GIR센터
2018-01-05 10:33:00 - 관장기관 지정 - 산업통상자원부
2018-01-21 17:32:07 - 신규신청 - 문서재제출요청 
2018-02-09 15:09:57 - 재제출신청 - 신청 
2018-11-29 17:25:10 - 재제출신청 - 평가승인 
2018-11-30 10:29:09 - 재제출신청 - 심의승인 
</t>
  </si>
  <si>
    <t>기존 폐열회수기 용량부족으로 미활용되던 폐수열을 용량 및 효율이 증대된 신규 폐열회수기로 교체하여 미활용열을 회수하는 사업</t>
  </si>
  <si>
    <t>2016-07-26</t>
  </si>
  <si>
    <t>6158140410</t>
  </si>
  <si>
    <t>경상남도 밀양시 초동면 초동농공단지길 55-38</t>
  </si>
  <si>
    <t>최선정</t>
  </si>
  <si>
    <t>055-391-7270</t>
  </si>
  <si>
    <t>juhansoon@hanmail.net</t>
  </si>
  <si>
    <t>2. 에이치에스아쿠아피드 - 외부사업 사업계획 요약서.pdf</t>
  </si>
  <si>
    <t xml:space="preserve">
6. 에이치에스아쿠아피드 - KVER 1차 모니터링 보고서.pdf
7. 에이치에스아쿠아피드 - KVER검증보고서.pdf
8.에이치에스아쿠아피드 - 등록증.pdf
9.에이치에스아쿠아피드 - 인증서(1차).pdf
1. 에이치에스아쿠아피드 - 외부사업 승인신청서.hwp
2. 에이치에스아쿠아피드 - 외부사업 사업계획 요약서.hwp
3. 에이치에스아쿠아피드 - 외부사업 사업계획 변경 요약서.hwp
4. 에이치에스아쿠아피드 - 저감량산정시트.xlsx
5. 외부사업 이전 타당성 평가 체크리스트_에이치에스아쿠아피드.pdf</t>
  </si>
  <si>
    <t>R-2018-KR-01-000246</t>
  </si>
  <si>
    <t xml:space="preserve">2017-12-21 17:33:42 - 신규신청 - 신청 
2017-12-28 07:58:46 - 관장기관 지정 - GIR센터
2018-01-05 11:36:13 - 관장기관 지정 - 산업통상자원부
2018-01-21 17:33:02 - 신규신청 - 문서재제출요청 
2018-02-19 10:17:13 - 재제출신청 - 신청 
2018-11-08 11:48:22 - 재제출신청 - 문서재제출요청 
2018-11-08 17:00:07 - 재제출신청 - 신청 
2018-11-29 17:32:55 - 재제출신청 - 평가승인 
2018-11-30 10:31:15 - 재제출신청 - 심의승인 
</t>
  </si>
  <si>
    <t>5038178398</t>
  </si>
  <si>
    <t>(주)와이엠 프로폴</t>
  </si>
  <si>
    <t>충청북도 영동군 용산면 매금리 202-5</t>
  </si>
  <si>
    <t>박윤식</t>
  </si>
  <si>
    <t>010-3808-8700</t>
  </si>
  <si>
    <t>ympropor@hanmail.net</t>
  </si>
  <si>
    <t>2013-06-01</t>
  </si>
  <si>
    <t>02. 와이엠프로폴_외부사업 사업계획 요약서.pdf</t>
  </si>
  <si>
    <t xml:space="preserve">
06. 와이엠 프로폴_사업계획서 최종본.pdf
07. 와이엠프로폴_타당성 보고서.pdf
08. 와이엠프로폴_등록증.pdf
01. 와이엠프로폴_외부사업 이전 승인 신청서.hwp
02. 와이엠프로폴_외부사업 사업계획 요약서.hwp
03. 와이엠프로폴_외부사업 사업계획 변경 요약서.hwp
04. 와이엠프로폴_온실가스 감축량 산정시트.xlsx
05.와이엠프로폴_외부사업 이전 타당성 평가 검토의견서.pdf</t>
  </si>
  <si>
    <t>R-2018-KR-03-000247</t>
  </si>
  <si>
    <t xml:space="preserve">2018-01-02 15:34:10 - 신규신청 - 신청 
2018-01-05 10:34:59 - 관장기관 지정 - 산업통상자원부
2018-01-21 17:33:24 - 신규신청 - 문서재제출요청 
2018-06-19 14:58:25 - 재제출신청 - 신청 
2018-11-29 17:36:12 - 재제출신청 - 평가승인 
2018-11-30 10:43:41 - 재제출신청 - 심의승인 
</t>
  </si>
  <si>
    <t>1278192987</t>
  </si>
  <si>
    <t>경기도 포천시 영중면 양문리 1016</t>
  </si>
  <si>
    <t>조택화</t>
  </si>
  <si>
    <t>031-533-2035</t>
  </si>
  <si>
    <t>woori203536@hanmail.net</t>
  </si>
  <si>
    <t>2016-08-01</t>
  </si>
  <si>
    <t>02.우리섬유_외부사업 사업계획 요약서.pdf</t>
  </si>
  <si>
    <t xml:space="preserve">
07.우리섬유_타당성 보고서 최종본.pdf
08.우리섬유_KVER 등록증.pdf
01.우리섬유_외부사업 승인 신청서.hwp
02.우리섬유_외부사업 사업계획 요약서.hwp
03.우리섬유_외부사업 사업계획 변경 요약서.hwp
04.우리섬유_온실가스 감축량 산정시트.xlsx
05.우리섬유_외부사업 이전 타당성 평가 검토의견서.pdf
06.우리섬유_사업계획서 최종본.pdf</t>
  </si>
  <si>
    <t>R-2018-KR-03-000248</t>
  </si>
  <si>
    <t xml:space="preserve">2017-12-21 17:41:00 - 신규신청 - 신청 
2017-12-28 07:58:46 - 관장기관 지정 - GIR센터
2018-01-05 11:35:15 - 관장기관 지정 - 산업통상자원부
2018-01-21 17:33:51 - 신규신청 - 문서재제출요청 
2018-06-19 14:59:23 - 재제출신청 - 신청 
2018-11-29 17:38:53 - 재제출신청 - 평가승인 
2018-11-30 10:44:38 - 재제출신청 - 심의승인 
</t>
  </si>
  <si>
    <t>2016-12-01</t>
  </si>
  <si>
    <t>(주)이지테이프</t>
  </si>
  <si>
    <t>3078143840</t>
  </si>
  <si>
    <t>세종특별자치시 전의면 하나물길 58</t>
  </si>
  <si>
    <t>주영희</t>
  </si>
  <si>
    <t>총괄</t>
  </si>
  <si>
    <t>044-864-1114</t>
  </si>
  <si>
    <t>eztape@hanmail.net</t>
  </si>
  <si>
    <t>(주)이지테이프 세종특별자치시사업장 LPG에서 목재펠릿으로 연료전환을 통한 온실가스 감축사업</t>
  </si>
  <si>
    <t>2014-01-07</t>
  </si>
  <si>
    <t>2. 이지테이프 -  외부사업 사업계획 요약서.pdf</t>
  </si>
  <si>
    <t xml:space="preserve">
1. 이지테이프 - 외부사업 승인 신청서.hwp
2. 이지테이프 -  외부사업 사업계획 요약서.hwp
3. 이지테이프 -  외부사업 사업계획 변경 요약서.hwp
4. 이지테이프 - 저감량산정시트.xlsx
5.이지테이프_외부사업  이전 타당성 평가 검토의견서.pdf
6. 이지테이프 - 모니터링 보고서(1차).pdf
7. 이지테이프_모니터링 검증보고서(1차).pdf
8. 이지테이프_등록증.pdf
9. 이지테이프_인증서(1차).pdf</t>
  </si>
  <si>
    <t>R-2018-KR-01-000250</t>
  </si>
  <si>
    <t xml:space="preserve">2017-12-21 17:51:21 - 신규신청 - 신청 
2017-12-28 07:58:46 - 관장기관 지정 - GIR센터
2018-01-05 10:37:50 - 관장기관 지정 - 산업통상자원부
2018-01-21 17:34:31 - 신규신청 - 문서재제출요청 
2018-06-19 15:01:03 - 재제출신청 - 신청 
2018-11-29 17:50:37 - 재제출신청 - 평가승인 
2018-11-30 10:46:45 - 재제출신청 - 심의승인 
</t>
  </si>
  <si>
    <t>2015-03-06</t>
  </si>
  <si>
    <t>(주)조양</t>
  </si>
  <si>
    <t>1358105843</t>
  </si>
  <si>
    <t>경기도 용인시 처인구 양지면 은이로 16</t>
  </si>
  <si>
    <t>장춘상</t>
  </si>
  <si>
    <t>031-338-1883</t>
  </si>
  <si>
    <t>cycl0302@daum.net</t>
  </si>
  <si>
    <t>(주)조양의 연료전환을 통한 온실가스 감축사업</t>
  </si>
  <si>
    <t>2013-03-19</t>
  </si>
  <si>
    <t>02.조양_외부사업 사업계획 요약서.pdf</t>
  </si>
  <si>
    <t xml:space="preserve">
01.조양_외부사업 이전 승인 신청서.hwp
02.조양_외부사업 사업계획 요약서.hwp
03.조양_외부사업 사업계획 변경 요약서.hwp
04.조양_온실가스 감축량 산정시트(변경).xlsx
05.조양_외부사업 이전 타당성 평가 검토의견서.pdf
06.조양_모니터링 보고서 최종본.pdf
07. 조양_모니터링 검증보고서(1차).pdf
08. 조양_등록증.pdf
09. 조양_인증서(1차).pdf</t>
  </si>
  <si>
    <t>R-2018-KR-03-000251</t>
  </si>
  <si>
    <t xml:space="preserve">2018-01-03 10:01:46 - 신규신청 - 신청 
2018-01-03 10:01:50 - 관장기관 지정 - GIR센터
2018-01-05 10:39:28 - 관장기관 지정 - 산업통상자원부
2018-01-21 17:35:01 - 신규신청 - 문서재제출요청 
2018-02-22 13:51:49 - 재제출신청 - 신청 
2018-11-29 17:53:37 - 재제출신청 - 평가승인 
2018-11-30 10:47:43 - 재제출신청 - 심의승인 
</t>
  </si>
  <si>
    <t>(주)삼천리의 공급권역내에서 보일러 등의 연료전환을 통한 p-KVER사업</t>
  </si>
  <si>
    <t>2018-01-17</t>
  </si>
  <si>
    <t>5058169764</t>
  </si>
  <si>
    <t xml:space="preserve">(주)크린멤버스	</t>
  </si>
  <si>
    <t>경상북도 경주시 외동읍 구어공단길 28-45</t>
  </si>
  <si>
    <t>김태화</t>
  </si>
  <si>
    <t>경리부</t>
  </si>
  <si>
    <t>054-774-1478</t>
  </si>
  <si>
    <t>cm0263@naver.com</t>
  </si>
  <si>
    <t>크린멤버스의 목재펠릿 연료전환(LPG-&amp;gt목재펠릿)을 통한 온실가스 감축사업</t>
  </si>
  <si>
    <t>2012-11-05</t>
  </si>
  <si>
    <t>02.크린멤버스외부사업 사업계획 요약서.pdf</t>
  </si>
  <si>
    <t xml:space="preserve">
01.크린멤버스_외부사업 승인 신청서.hwp
02.크린멤버스외부사업 사업계획 요약서.hwp
03.크린멤버스_외부사업 사업계획 변경 요약서.hwp
04.크린멤버스 저감량산정 시트.xlsx
05.크린멤버스_외부사업 이전 타당성 평가 검토의견서.pdf
06.크린멤버스_모니터링 보고서 최종본.pdf
07.크린멤버스_모니터링 검증보고서.pdf
08. 크린멤버스_등록증.pdf
09. 크린멤버스_인증서(1차).pdf</t>
  </si>
  <si>
    <t>R-2018-KR-01-000253</t>
  </si>
  <si>
    <t xml:space="preserve">2018-01-03 10:16:10 - 신규신청 - 신청 
2018-01-05 10:43:46 - 관장기관 지정 - 산업통상자원부
2018-01-21 17:36:20 - 신규신청 - 문서재제출요청 
2018-06-19 15:05:38 - 재제출신청 - 신청 
2018-11-29 18:00:37 - 재제출신청 - 평가승인 
2018-11-30 10:50:12 - 재제출신청 - 심의승인 
</t>
  </si>
  <si>
    <t>(주)태명실업</t>
  </si>
  <si>
    <t>1268502267</t>
  </si>
  <si>
    <t xml:space="preserve">(주)태명실업	</t>
  </si>
  <si>
    <t>경기도 이천시 대월면 사동로 29</t>
  </si>
  <si>
    <t>이제석</t>
  </si>
  <si>
    <t>031-640-8844</t>
  </si>
  <si>
    <t>taemyung2000@naver.com</t>
  </si>
  <si>
    <t>(주)태명실업 보일러의 연료전환 (B-C유 -&gt; LNG)을 통한 온실가스 감축사업</t>
  </si>
  <si>
    <t>(주)태명실업 보일러의 연료전환 (B-C유 -&gt;  LNG)을 통한 온실가스 감축사업</t>
  </si>
  <si>
    <t>2012-02-08</t>
  </si>
  <si>
    <t>02.태명실업 이천공장_외부사업 사업계획 요약서.pdf</t>
  </si>
  <si>
    <t xml:space="preserve">
07.태명실업_검증보고서.pdf
08.태명실업_등록증.pdf
09.태명실업_인증서(4차).pdf
01.태명실업 이천공장_외부사업 승인 신청서.hwp
02.태명실업 이천공장_외부사업 사업계획 요약서.hwp
03.태명실업 이천공장_외부사업 사업계획 변경 요약서.hwp
04.태명실업 이천공장_온실가스 감축량 산정시트.xlsx
05.태명실업 이천공장_외부사업 이전 타당성 평가 검토의견서.pdf
06.태명실업 이천공장_모니터링 보고서 최종본.pdf</t>
  </si>
  <si>
    <t>R-2018-KR-03-000254</t>
  </si>
  <si>
    <t xml:space="preserve">2017-12-22 15:08:55 - 신규신청 - 신청 
2017-12-28 07:58:46 - 관장기관 지정 - GIR센터
2018-01-05 10:44:02 - 관장기관 지정 - 산업통상자원부
2018-01-21 17:36:35 - 신규신청 - 문서재제출요청 
2018-06-19 15:06:30 - 재제출신청 - 신청 
2018-11-30 09:59:37 - 재제출신청 - 평가승인 
2018-11-30 10:57:40 - 재제출신청 - 심의승인 
</t>
  </si>
  <si>
    <t>3088133705</t>
  </si>
  <si>
    <t>㈜태호화학 논산사업장</t>
  </si>
  <si>
    <t>충청남도 논산시 은진면 버들길 111</t>
  </si>
  <si>
    <t>이정훈</t>
  </si>
  <si>
    <t>041-742-9581</t>
  </si>
  <si>
    <t>ljh-ct@hanmail.net</t>
  </si>
  <si>
    <t>02.태호화학_외부사업 사업계획 요약서.pdf</t>
  </si>
  <si>
    <t xml:space="preserve">
07.태호화학_모니터링 검증보고서.pdf
08.태호화학_등록증.pdf
01.태호화학_외부사업 승인 신청서.hwp
02.태호화학_외부사업 사업계획 요약서.hwp
03.태호화학_외부사업 사업계획 변경 요약서.hwp
04.태호화학_저감량 산정시트.xlsx
05.태호화학_외부사업 이전 타당성 평가 검토의견서.pdf
06.태호화학_모니터링 보고서 최종본.pdf</t>
  </si>
  <si>
    <t>R-2018-KR-03-000255</t>
  </si>
  <si>
    <t xml:space="preserve">2017-12-22 15:22:29 - 신규신청 - 신청 
2017-12-28 07:58:46 - 관장기관 지정 - GIR센터
2018-01-05 10:44:55 - 관장기관 지정 - 산업통상자원부
2018-01-21 17:37:08 - 신규신청 - 문서재제출요청 
2018-06-19 15:07:41 - 재제출신청 - 신청 
2018-11-30 10:03:03 - 재제출신청 - 평가승인 
2018-11-30 10:58:45 - 재제출신청 - 심의승인 
</t>
  </si>
  <si>
    <t>갑을메탈(주)음성공장</t>
  </si>
  <si>
    <t>3038518764</t>
  </si>
  <si>
    <t xml:space="preserve">갑을메탈(주)음성공장	</t>
  </si>
  <si>
    <t>충청북도 음성군 대소면 대소산단로 66</t>
  </si>
  <si>
    <t>하승현</t>
  </si>
  <si>
    <t>지원부</t>
  </si>
  <si>
    <t>043-535-5425</t>
  </si>
  <si>
    <t>hash35@naver.com</t>
  </si>
  <si>
    <t>갑을메탈 산소버너 도입을 통한 온실가스(CO2) 감축사업</t>
  </si>
  <si>
    <t>2012-04-21</t>
  </si>
  <si>
    <t>02.갑을메탈_외부사업 사업계획 요약서.pdf</t>
  </si>
  <si>
    <t xml:space="preserve">
07.갑을메탈_모니터링 검증보고서.doc
08.갑을메탈_등록증.pdf
09.갑을메탈_인증서(5차).pdf
01.갑을메탈_외부사업 승인 신청서.hwp
02.갑을메탈_외부사업 사업계획 요약서.hwp
03.갑을메탈_외부사업 사업계획 변경 요약서.hwp
04.갑을메탈 저감량산정시트.xlsx
06.갑을메탈_모니터링 보고서 최종본.pdf
05.갑을메탈_외부사업 이전 타당성 평가 검토의견서.pdf</t>
  </si>
  <si>
    <t>R-2018-KR-03-000256</t>
  </si>
  <si>
    <t xml:space="preserve">2018-01-02 09:17:55 - 신규신청 - 신청 
2018-01-04 11:01:26 - 관장기관 지정 - 산업통상자원부
2018-01-09 11:06:38 - 신규신청 - 문서재제출요청 
2018-01-09 14:18:29 - 재제출신청 - 신청 
2018-01-21 17:37:27 - 재제출신청 - 문서재제출요청 
2018-06-19 15:09:04 - 재제출신청 - 신청 
2018-11-08 12:21:24 - 재제출신청 - 문서재제출요청 
2018-11-08 17:05:11 - 재제출신청 - 신청 
2018-11-30 10:11:26 - 재제출신청 - 평가승인 
2018-11-30 10:59:48 - 재제출신청 - 심의승인 
</t>
  </si>
  <si>
    <t>6168101915</t>
  </si>
  <si>
    <t xml:space="preserve">경림산업(주)	</t>
  </si>
  <si>
    <t>제주특별자치도 제주시 애월읍 신엄8길 13</t>
  </si>
  <si>
    <t>임기현</t>
  </si>
  <si>
    <t>임원</t>
  </si>
  <si>
    <t>상무이사</t>
  </si>
  <si>
    <t>064-799-0410</t>
  </si>
  <si>
    <t>k-r@hanmail.net</t>
  </si>
  <si>
    <t>2015-01-01</t>
  </si>
  <si>
    <t>02.경림산업_외부사업 사업계획 요약서.pdf</t>
  </si>
  <si>
    <t xml:space="preserve">
01.경림산업_외부사업 승인 신청서.hwp
02.경림산업_외부사업 사업계획 요약서.hwp
03.경림산업_외부사업 사업계획 변경 요약서.hwp
04.경림산업_온실가스 감축량 산정시트.xlsx
06.경림산업_모니터링 보고서 최종본.pdf
07.경림산업_모니터링 검증보고서.pdf
08.경림산업_등록증.pdf
09.경림산업_인증서(1차).pdf
05.경림산업_외부사업 이전 타당성 평가 검토의견서.pdf</t>
  </si>
  <si>
    <t>R-2018-KR-01-000258</t>
  </si>
  <si>
    <t xml:space="preserve">2018-01-03 10:18:19 - 신규신청 - 신청 
2018-01-05 10:51:23 - 관장기관 지정 - 산업통상자원부
2018-01-21 17:37:49 - 신규신청 - 문서재제출요청 
2018-06-19 15:10:03 - 재제출신청 - 신청 
2018-11-08 12:26:08 - 재제출신청 - 문서재제출요청 
2018-11-08 17:09:11 - 재제출신청 - 신청 
2018-11-30 11:05:20 - 재제출신청 - 평가승인 
2018-11-30 12:41:10 - 재제출신청 - 심의승인 
</t>
  </si>
  <si>
    <t>경만섬유</t>
  </si>
  <si>
    <t>1272543947</t>
  </si>
  <si>
    <t>경기도 의정부시 호원동 468-10</t>
  </si>
  <si>
    <t>최광묵</t>
  </si>
  <si>
    <t>031-873-6411</t>
  </si>
  <si>
    <t>kmc6413@naver.com</t>
  </si>
  <si>
    <t>경만섬유 버너교체 연료전환(B-C유 → LNG)을 통한 온실가스 감축사업</t>
  </si>
  <si>
    <t>2013-09-04</t>
  </si>
  <si>
    <t>02.경만섬유_외부사업 사업계획 요약서.pdf</t>
  </si>
  <si>
    <t xml:space="preserve">
05.경만섬유_외부사업 이전 타당성 평가 체크리스트.pdf
06. 경만섬유_모니터링보고서(2차).pdf
07.경만섬유_모니터링 검증보고서.pdf
08.경만섬유_등록증.pdf
09.경만섬유_인증서(2차).pdf
01.경만섬유_외부사업 승인 신청서.hwp
02.경만섬유_외부사업 사업계획 요약서.hwp
03.경만섬유_외부사업 사업계획 변경 요약서.hwp
04.경만섬유_저감량산정시트.xlsx</t>
  </si>
  <si>
    <t>R-2018-KR-03-000259</t>
  </si>
  <si>
    <t xml:space="preserve">2017-12-22 16:41:43 - 신규신청 - 신청 
2017-12-28 07:58:46 - 관장기관 지정 - GIR센터
2018-01-05 11:43:08 - 관장기관 지정 - 산업통상자원부
2018-01-21 17:38:26 - 신규신청 - 문서재제출요청 
2018-06-19 15:11:04 - 재제출신청 - 신청 
2018-07-07 15:16:54 - 재제출신청 - 문서재제출요청 
2018-07-10 10:02:22 - 재제출신청 - 신청 
2018-11-30 12:26:15 - 재제출신청 - 평가승인 
2018-11-30 12:42:00 - 재제출신청 - 심의승인 
</t>
  </si>
  <si>
    <t>1278127564</t>
  </si>
  <si>
    <t xml:space="preserve">(주)대경화학	</t>
  </si>
  <si>
    <t>경기도 포천시 가산면 포천로 912번길 89</t>
  </si>
  <si>
    <t>정경희</t>
  </si>
  <si>
    <t>031-544-8100</t>
  </si>
  <si>
    <t>dk5448100@bill36524.com</t>
  </si>
  <si>
    <t>2013-11-29</t>
  </si>
  <si>
    <t>02. 대경화학_외부사업 사업계획 요약서.pdf</t>
  </si>
  <si>
    <t xml:space="preserve">
06. 대경화학_모니터링 보고서 최종본.pdf
07. 대경화학_모니터링 검증보고서.pdf
08. 대경화학_등록증.pdf
09. 대경화학_인증서(2차).pdf
01. 대경화학_외부사업 이전 승인 신청서.hwp
02. 대경화학_외부사업 사업계획 요약서.hwp
03. 대경화학_외부사업 사업계획 변경 요약서.hwp
04. 대경화학_온실가스 감축량 산정시트.xlsx
05. 대경화학_외부사업 이전 타당성 평가 검토의견서.pdf</t>
  </si>
  <si>
    <t>R-2018-KR-03-000263</t>
  </si>
  <si>
    <t xml:space="preserve">2018-01-02 16:09:40 - 신규신청 - 신청 
2018-01-05 10:27:09 - 관장기관 지정 - 산업통상자원부
2018-01-09 10:58:17 - 신규신청 - 문서재제출요청 
2018-01-09 14:52:56 - 재제출신청 - 신청 
2018-01-21 17:40:08 - 재제출신청 - 문서재제출요청 
2018-06-19 15:14:33 - 재제출신청 - 신청 
2018-11-30 12:35:12 - 재제출신청 - 평가승인 
2018-11-30 12:45:27 - 재제출신청 - 심의승인 
</t>
  </si>
  <si>
    <t>2014-11-07</t>
  </si>
  <si>
    <t>6151782175</t>
  </si>
  <si>
    <t>대동 EPS</t>
  </si>
  <si>
    <t>경상남도 김해시 생림면 장재로 299</t>
  </si>
  <si>
    <t>김범식</t>
  </si>
  <si>
    <t>055-314-0066</t>
  </si>
  <si>
    <t>ddeps2727@naver.com</t>
  </si>
  <si>
    <t>대동EPS의 보일러 교체(B-C유 -&gt;목재펠릿보일러)를 통한 온실가스 감축사업</t>
  </si>
  <si>
    <t>2013-05-10</t>
  </si>
  <si>
    <t>2. 대동EPS - 외부사업 사업계획 요약서.pdf</t>
  </si>
  <si>
    <t xml:space="preserve">
1. 대동EPS - 외부사업 승인신청서.hwp
2. 대동EPS - 외부사업 사업계획 요약서.hwp
3. 대동EPS - 외부사업 사업계획 변경 요약서.hwp
4. 대동EPS 저감량산정시트.xlsx
5. 외부사업 이전 타당성 평가 체크리스트_대동EPS.pdf
6. 대동EPS - KVER 모니터링 보고서(1차).pdf
7. 대동EPS - KVER검증보고서.pdf
8.대동EPS - KVER1차 인증서.pdf
9.대동EPS - KVER등록증.pdf</t>
  </si>
  <si>
    <t>R-2018-KR-01-000264</t>
  </si>
  <si>
    <t xml:space="preserve">2018-01-02 17:29:41 - 신규신청 - 신청 
2018-01-05 10:55:43 - 관장기관 지정 - 산업통상자원부
2018-01-21 17:40:44 - 신규신청 - 문서재제출요청 
2018-06-19 15:15:36 - 재제출신청 - 신청 
2018-11-30 12:36:33 - 재제출신청 - 평가승인 
2018-11-30 12:46:27 - 재제출신청 - 심의승인 
</t>
  </si>
  <si>
    <t>2015-06-05</t>
  </si>
  <si>
    <t>삼일씨엔에스</t>
  </si>
  <si>
    <t>1028137869</t>
  </si>
  <si>
    <t xml:space="preserve">대림씨엔에스(주)	</t>
  </si>
  <si>
    <t>경기도 용인시 처인구 원삼면 원양로 553-3</t>
  </si>
  <si>
    <t>장호윤</t>
  </si>
  <si>
    <t>용인공장운영팀</t>
  </si>
  <si>
    <t>031-333-3744</t>
  </si>
  <si>
    <t>khyu@esamilcns.com</t>
  </si>
  <si>
    <t>대림씨엔에스 용인공장 스팀보일러 연료교체 (c9+ → LNG)를 통한 온실가스(CO2) 감축사업</t>
  </si>
  <si>
    <t>2013-01-01</t>
  </si>
  <si>
    <t>2013-03-01~2018-02-28</t>
  </si>
  <si>
    <t>02.대림씨엔에스_외부사업 사업계획 요약서.pdf</t>
  </si>
  <si>
    <t xml:space="preserve">
06.대림씨엔에스_모니터링 보고서 최종본.pdf
07.대림씨엔에스_모니터링 검증보고서.pdf
08.대림씨엔에스 용인_등록증.pdf
09.대림씨엔에스 용인_인증서(3차).pdf
01.대림씨엔에스_외부사업 승인 신청서.hwp
02.대림씨엔에스_외부사업 사업계획 요약서.hwp
03.대림씨엔에스_외부사업 사업계획 변경 요약서.hwp
04.대림씨엔에스 감축량산정시트.xlsx
05.대림씨엔에스_외부사업 이전 타당성 평가 검토의견서.pdf</t>
  </si>
  <si>
    <t>R-2018-KR-03-000265</t>
  </si>
  <si>
    <t xml:space="preserve">2018-01-02 17:18:22 - 신규신청 - 신청 
2018-01-05 11:24:04 - 관장기관 지정 - 산업통상자원부
2018-01-21 17:41:08 - 신규신청 - 문서재제출요청 
2018-06-19 15:16:48 - 재제출신청 - 신청 
2018-11-30 12:47:45 - 재제출신청 - 평가승인 
2018-11-30 12:48:35 - 재제출신청 - 심의승인 
</t>
  </si>
  <si>
    <t>4038164745</t>
  </si>
  <si>
    <t xml:space="preserve">(유)도형아스콘	</t>
  </si>
  <si>
    <t>전라북도 익산시 황등면 황등리 58</t>
  </si>
  <si>
    <t>이채현</t>
  </si>
  <si>
    <t>063-856-3177</t>
  </si>
  <si>
    <t>dohayeong@daum.net</t>
  </si>
  <si>
    <t>2013-07-02</t>
  </si>
  <si>
    <t>2. 도형아스콘 - 외부사업 사업계획 요약서.pdf</t>
  </si>
  <si>
    <t xml:space="preserve">
7. 도형아스콘 - KVER검증보고서.pdf
8. 도형아스콘 - KVER2차 인증서.pdf
9. 도형아스콘 - KVER등록증.pdf
1. 도형아스콘 - 외부사업 승인 신청서.hwp
2. 도형아스콘 - 외부사업 사업계획 요약서.hwp
3. 도형아스콘 - 외부사업 사업계획 변경 요약서.hwp
4. 도형아스콘 - 저감량산정시트.xls
5. 외부사업 이전 타당성 평가 체크리스트_도형아스콘.pdf
6. 도형아스콘 - KVER 2차 모니터링 보고서_151016.pdf</t>
  </si>
  <si>
    <t>R-2018-KR-03-000270</t>
  </si>
  <si>
    <t>심의승인
2018-12-03</t>
  </si>
  <si>
    <t xml:space="preserve">2018-01-02 17:45:27 - 신규신청 - 신청 
2018-01-05 10:15:49 - 관장기관 지정 - 산업통상자원부
2018-01-21 17:41:40 - 신규신청 - 문서재제출요청 
2018-06-19 16:38:35 - 재제출신청 - 신청 
2018-12-03 10:11:29 - 재제출신청 - 평가승인 
2018-12-03 10:51:38 - 재제출신청 - 심의승인 
</t>
  </si>
  <si>
    <t>1278618212</t>
  </si>
  <si>
    <t xml:space="preserve">[주]동보피엔티	</t>
  </si>
  <si>
    <t>경기도 양주시 남면 상수리 665-3,4</t>
  </si>
  <si>
    <t>김동혁</t>
  </si>
  <si>
    <t>010-9931-2939</t>
  </si>
  <si>
    <t>dongh617@naver.com</t>
  </si>
  <si>
    <t>2013-04-01</t>
  </si>
  <si>
    <t>02.동보피엔티_외부사업 사업계획 요약서.pdf</t>
  </si>
  <si>
    <t xml:space="preserve">
06.동보피앤티_2차 모니터링 보고서 ver.2.pdf
07.동보피앤티_모니터링 검증보고서.doc
08.동보피엔티_등록증.pdf
09.동보피엔티_인증서(2차).pdf
01.동보피엔티_외부사업 승인 신청서.hwp
02.동보피엔티_외부사업 사업계획 요약서.hwp
03.동보피엔티_외부사업 사업계획 변경 요약서.hwp
04.동보피앤티_저감량산정시트.xlsx
05.동보피앤티_외부사업 이전 타당성 평가 검토의견서.pdf</t>
  </si>
  <si>
    <t>R-2018-KR-01-000271</t>
  </si>
  <si>
    <t xml:space="preserve">2018-01-02 17:20:11 - 신규신청 - 신청 
2018-01-05 10:48:23 - 관장기관 지정 - 산업통상자원부
2018-01-21 17:41:59 - 신규신청 - 문서재제출요청 
2018-06-19 17:06:04 - 재제출신청 - 신청 
2018-12-03 10:14:23 - 재제출신청 - 평가승인 
2018-12-03 11:04:54 - 재제출신청 - 심의승인 
</t>
  </si>
  <si>
    <t>1078103646</t>
  </si>
  <si>
    <t>충청남도 아산시 실옥동 265</t>
  </si>
  <si>
    <t>오윤석</t>
  </si>
  <si>
    <t>기술부</t>
  </si>
  <si>
    <t>041-541-5970</t>
  </si>
  <si>
    <t>yunseok5@dypaper.com</t>
  </si>
  <si>
    <t>2012-11-01</t>
  </si>
  <si>
    <t>02.동양제지공업_외부사업 사업계획 요약서.pdf</t>
  </si>
  <si>
    <t xml:space="preserve">
01.동양제지공업_외부사업 승인 신청서.hwp
02.동양제지공업_외부사업 사업계획 요약서.hwp
03.동양제지공업_외부사업 사업계획 변경 요약서.hwp
04.동양제지공업_온실가스 감축량 산정시트.xlsx
05.동양제지공업_외부사업 이전 타당성 평가 검토의견서.pdf
06.동양제지공업_모니터링 보고서 최종본.pdf
07.동양제지공업_모니터링 검증보고서.pdf
08.동양제지공업_등록증.pdf
09.동양제지공업_인증서(4차).pdf</t>
  </si>
  <si>
    <t>R-2018-KR-03-000272</t>
  </si>
  <si>
    <t xml:space="preserve">2018-01-02 17:51:36 - 신규신청 - 신청 
2018-01-05 11:25:51 - 관장기관 지정 - 산업통상자원부
2018-01-21 17:42:25 - 신규신청 - 문서재제출요청 
2018-06-19 17:06:46 - 재제출신청 - 신청 
2018-12-03 10:19:24 - 재제출신청 - 평가승인 
2018-12-03 11:13:19 - 재제출신청 - 심의승인 
</t>
  </si>
  <si>
    <t>2012-12-06</t>
  </si>
  <si>
    <t>3078113249</t>
  </si>
  <si>
    <t xml:space="preserve">동원유지	</t>
  </si>
  <si>
    <t>세종특별자치시 장군면 산학리길 139</t>
  </si>
  <si>
    <t>이석호</t>
  </si>
  <si>
    <t>044-858-9673</t>
  </si>
  <si>
    <t>bigwideheart@hanmail.net</t>
  </si>
  <si>
    <t>02.동원유지 세종사업장_외부사업 사업계획 요약서.pdf</t>
  </si>
  <si>
    <t xml:space="preserve">
06.동원유지 세종사업장_모니터링 보고서 최종본.pdf
07.동원유지 세종사업장_모니터링 검증보고서.pdf
동원유지_등록증.pdf
동원유지_인증서(2차).pdf
01.동원유지 세종사업장_외부사업 승인 신청서.hwp
02.동원유지 세종사업장_외부사업 사업계획 요약서.hwp
03.동원유지 세종사업장_외부사업 사업계획 변경 요약서.hwp
04.동원유지 세종사업장_저감량산정시트.xlsx
05.동원유지 세종사업장_외부사업 이전 타당성 평가 검토의견서.pdf</t>
  </si>
  <si>
    <t>R-2018-KR-01-000273</t>
  </si>
  <si>
    <t xml:space="preserve">2018-01-02 17:21:45 - 신규신청 - 신청 
2018-01-04 11:00:32 - 관장기관 지정 - 산업통상자원부
2018-01-21 17:43:02 - 신규신청 - 문서재제출요청 
2018-06-19 17:07:32 - 재제출신청 - 신청 
2018-12-03 11:21:07 - 재제출신청 - 평가승인 
2018-12-03 11:22:37 - 재제출신청 - 심의승인 
</t>
  </si>
  <si>
    <t>동화산업사</t>
  </si>
  <si>
    <t>5040967904</t>
  </si>
  <si>
    <t>대구광역시 북구 검단로31길 37(검단동)</t>
  </si>
  <si>
    <t>이영자</t>
  </si>
  <si>
    <t>053-381-4553</t>
  </si>
  <si>
    <t>hwa3585@naver.com</t>
  </si>
  <si>
    <t>동화산업사의 절전형 사출 성형기 일부 설비교체 및 신규추가를 통한 설비 성능 개선 온실가스 감축사업</t>
  </si>
  <si>
    <t>2013-08-29</t>
  </si>
  <si>
    <t>02.동화산업사_외부사업 사업계획 요약서.pdf</t>
  </si>
  <si>
    <t xml:space="preserve">
06.동화산업사_모니터링 보고서 최종본.pdf
07.동화산업사_모니터링 검증보고서.pdf
08.동화산업사_등록.pdf
09.동화산업사_인증서(1차).pdf
01.동화산업사_외부사업 승인 신청서.hwp
02.동화산업사_외부사업 사업계획 요약서.hwp
03.동화산업사_외부사업 사업계획 변경 요약서.hwp
04.동화산업사_ 온실가스 감축량 산정시트.xlsx
05.동화산업사외부사업 이전 타당성 평가 검토의견서.pdf</t>
  </si>
  <si>
    <t>R-2018-KR-03-000275</t>
  </si>
  <si>
    <t xml:space="preserve">2018-01-02 17:07:30 - 신규신청 - 신청 
2018-01-02 17:07:32 - 관장기관 지정 - GIR센터
2018-01-05 11:26:17 - 관장기관 지정 - 산업통상자원부
2018-01-21 17:43:37 - 신규신청 - 문서재제출요청 
2018-06-19 17:11:17 - 재제출신청 - 신청 
2018-12-03 10:27:37 - 재제출신청 - 평가승인 
2018-12-03 11:25:17 - 재제출신청 - 심의승인 
</t>
  </si>
  <si>
    <t>만진산업</t>
  </si>
  <si>
    <t>1300427841</t>
  </si>
  <si>
    <t>인천광역시 계약구 작전동 476-6</t>
  </si>
  <si>
    <t>박옥자</t>
  </si>
  <si>
    <t>010-5371-0024</t>
  </si>
  <si>
    <t>go38091@naver.com</t>
  </si>
  <si>
    <t>만진산업 사출기 일부교체(유압식→절전형 전동식)를 통한 온실가스(CO2) 감축사업</t>
  </si>
  <si>
    <t>2014-03-03</t>
  </si>
  <si>
    <t>02.만진산업_외부사업 사업계획 요약서.pdf</t>
  </si>
  <si>
    <t xml:space="preserve">
01.만진산업_외부사업 승인 신청서.hwp
02.만진산업_외부사업 사업계획 요약서.hwp
03.만진산업_외부사업 사업계획 변경 요약서.hwp
04.만진산업 _ 온실가스 감축량 산정 시트.xlsx
05.만진산업_외부사업 이전 타당성 평가 검토의견서.pdf
06.만진산업 _ 모니터링 보고서 최종본(1차).pdf
07.만진산업_모니터링 검증보고서.pdf
만진산업_등록증.pdf
만진산업_인증서(1차).pdf</t>
  </si>
  <si>
    <t>R-2018-KR-03-000276</t>
  </si>
  <si>
    <t xml:space="preserve">2018-01-02 17:15:22 - 신규신청 - 신청 
2018-01-02 17:15:25 - 관장기관 지정 - GIR센터
2018-01-05 11:27:12 - 관장기관 지정 - 산업통상자원부
2018-01-21 17:43:55 - 신규신청 - 문서재제출요청 
2018-06-19 17:12:11 - 재제출신청 - 신청 
2018-12-03 10:34:48 - 재제출신청 - 평가승인 
2018-12-03 11:26:52 - 재제출신청 - 심의승인 
</t>
  </si>
  <si>
    <t>5048114927</t>
  </si>
  <si>
    <t>경상북도 칠곡군 왜관읍 금산리 976-8</t>
  </si>
  <si>
    <t>박계영</t>
  </si>
  <si>
    <t>경영관리팀</t>
  </si>
  <si>
    <t>054-973-0251</t>
  </si>
  <si>
    <t>mstext@nate.com</t>
  </si>
  <si>
    <t>2012-01-03</t>
  </si>
  <si>
    <t>02. 명신섬유_외부사업 사업계획 요약서.pdf</t>
  </si>
  <si>
    <t xml:space="preserve">
07. 명신섬유_모니터링 검증보고서.pdf
08. 명신섬유공업_등록증.pdf
09. 명신섬유공업_인증서(4차).pdf
01. 명신섬유_외부사업 이전 승인 신청서.hwp
02. 명신섬유_외부사업 사업계획 요약서.hwp
03. 명신섬유_외부사업 사업계획 변경 요약서.hwp
04. 명신섬유_온실가스 감축량 산정시트.xls
05. 명신섬유_외부사업 이전 타당성 평가 검토의견서.pdf
06. 명신섬유_모니터링 보고서 최종본.pdf</t>
  </si>
  <si>
    <t>R-2018-KR-03-000277</t>
  </si>
  <si>
    <t xml:space="preserve">2018-01-02 16:32:41 - 신규신청 - 신청 
2018-01-05 11:26:43 - 관장기관 지정 - 산업통상자원부
2018-02-22 13:49:19 - 신규신청 - 문서재제출요청 
2018-06-19 17:13:10 - 재제출신청 - 신청 
2018-12-03 10:38:33 - 재제출신청 - 평가승인 
2018-12-03 11:28:06 - 재제출신청 - 심의승인 
</t>
  </si>
  <si>
    <t>블루텍스</t>
  </si>
  <si>
    <t>1274275408</t>
  </si>
  <si>
    <t>경기도 포천시 신북면 청신로 1937</t>
  </si>
  <si>
    <t>이민선</t>
  </si>
  <si>
    <t>031-534-3388</t>
  </si>
  <si>
    <t>bluetax9924@naver.com</t>
  </si>
  <si>
    <t>블루텍스 버너교체 연료전환(B-C유 → LPG)을 통한 온실가스 감축 사업</t>
  </si>
  <si>
    <t>2016-07-01</t>
  </si>
  <si>
    <t>02.블루텍스_외부사업 사업계획 요약서.pdf</t>
  </si>
  <si>
    <t xml:space="preserve">
06.블루텍스_사업계획서 최종본.pdf
07.블루텍스_타당성 평가보고서.pdf
08.블루텍스_등록증.pdf
01.블루텍스_외부사업 승인 신청서.hwp
02.블루텍스_외부사업 사업계획 요약서.hwp
03.블루텍스_외부사업 사업계획 변경 요약서.hwp
04.블루텍스_온실가스 감축량 산정시트.xlsx
05.블루텍스_외부사업 이전 검토의견서.pdf</t>
  </si>
  <si>
    <t>R-2018-KR-03-000278</t>
  </si>
  <si>
    <t xml:space="preserve">2018-01-02 18:10:19 - 신규신청 - 신청 
2018-01-05 11:27:51 - 관장기관 지정 - 산업통상자원부
2018-01-21 17:44:38 - 신규신청 - 문서재제출요청 
2018-06-19 17:14:03 - 재제출신청 - 신청 
2018-12-03 10:46:31 - 재제출신청 - 평가승인 
2018-12-03 11:29:06 - 재제출신청 - 심의승인 
</t>
  </si>
  <si>
    <t>2016-11-02</t>
  </si>
  <si>
    <t>6138164624</t>
  </si>
  <si>
    <t>(주) 산청토기와</t>
  </si>
  <si>
    <t>경상남도 산청군 산청읍 산수로 404-150</t>
  </si>
  <si>
    <t>김경희</t>
  </si>
  <si>
    <t>055-973-1100</t>
  </si>
  <si>
    <t>ku5451@naver.com</t>
  </si>
  <si>
    <t>2012-05-03</t>
  </si>
  <si>
    <t>02.산청토기와_외부사업 사업계획 요약서.pdf</t>
  </si>
  <si>
    <t xml:space="preserve">
08.산청토기와_KVER 등록증.pdf
09.산청토기와_KVER 3차 인증서.pdf
01.산청토기와_외부사업 승인 신청서.hwp
02.산청토기와_외부사업 사업계획 요약서.hwp
03.산청토기와_외부사업 사업계획 변경 요약서.hwp
04.산청토기와 저감량산정시트.xlsx
05.산청토기와_외부사업  이전 타당성 평가 검토의견서.pdf
06.산청토기와_모니터링 보고서 최종본.pdf
07.산청토기와_모니터링 검증보고서.pdf</t>
  </si>
  <si>
    <t>R-2018-KR-03-000279</t>
  </si>
  <si>
    <t xml:space="preserve">2018-01-02 18:16:35 - 신규신청 - 신청 
2018-01-05 10:28:58 - 관장기관 지정 - 산업통상자원부
2018-01-21 17:44:59 - 신규신청 - 문서재제출요청 
2018-06-19 17:14:44 - 재제출신청 - 신청 
2018-12-03 10:49:53 - 재제출신청 - 평가승인 
2018-12-03 11:31:05 - 재제출신청 - 심의승인 
</t>
  </si>
  <si>
    <t>삼덕프라스틱</t>
  </si>
  <si>
    <t>1300771047</t>
  </si>
  <si>
    <t>경기도 김포시 삼도로 10-16 (학운리 885)</t>
  </si>
  <si>
    <t>박종희</t>
  </si>
  <si>
    <t>031-996-2409</t>
  </si>
  <si>
    <t>sdp568@korea.com</t>
  </si>
  <si>
    <t>삼덕프라스틱 절전형 유압식 사출기 일부교체를 통한 설비 성능 개선에 따른 온실가스 감축사업</t>
  </si>
  <si>
    <t>02.삼덕프라스틱_외부사업 사업계획 요약서.pdf</t>
  </si>
  <si>
    <t xml:space="preserve">
07.삼덕프라스틱_타당성 평가보고서.pdf
08.삼덕프라스틱_등록증.pdf
01.삼덕프라스틱_외부사업 승인 신청서.hwp
02.삼덕프라스틱_외부사업 사업계획 요약서.hwp
03.삼덕프라스틱_외부사업 사업계획 변경 요약서.hwp
04.삼덕프라스틱_온실가스 감축량 산정시트.xlsx
05.삼덕프라스틱_외부사업  이전 타당성 평가 검토의견서.pdf
06.삼덕프라스틱_사업계획서 최종본.pdf</t>
  </si>
  <si>
    <t>R-2018-KR-03-000281</t>
  </si>
  <si>
    <t xml:space="preserve">2018-01-02 23:32:33 - 신규신청 - 신청 
2018-01-04 10:49:50 - 관장기관 지정 - 산업통상자원부
2018-01-21 17:45:38 - 신규신청 - 문서재제출요청 
2018-06-19 17:16:04 - 재제출신청 - 신청 
2018-12-03 11:37:45 - 재제출신청 - 평가승인 
2018-12-03 17:23:07 - 재제출신청 - 심의승인 
</t>
  </si>
  <si>
    <t>2014-11-25</t>
  </si>
  <si>
    <t>3068109849</t>
  </si>
  <si>
    <t>대전광역시 대덕구 대화로 32번길 165 (대화동)</t>
  </si>
  <si>
    <t>강동원</t>
  </si>
  <si>
    <t>042-672-7177</t>
  </si>
  <si>
    <t>kdwonsamdoo@naver.com</t>
  </si>
  <si>
    <t>2013-12-26</t>
  </si>
  <si>
    <t>02.삼두염색_외부사업 사업계획 요약서.pdf</t>
  </si>
  <si>
    <t xml:space="preserve">
08.삼두염색 KVER 등록증.pdf
09.삼두염색 KVER 1차 인증서.pdf
01.삼두염색_외부사업 이전 승인 신청서.hwp
02.삼두염색_외부사업 사업계획 요약서.hwp
03.삼두염색_외부사업 사업계획 변경 요약서.hwp
04.삼두염색_온실가스 감축량 산정시트.xlsx
05.삼두염색_외부사업 이전 타당성 평가 검토의견서.pdf
06.삼두염색_모니터링 보고서 최종본.pdf
07.삼두염색_모니터링 검증보고서.pdf</t>
  </si>
  <si>
    <t>R-2018-KR-01-000282</t>
  </si>
  <si>
    <t xml:space="preserve">2018-01-03 03:11:05 - 신규신청 - 신청 
2018-01-03 03:11:09 - 관장기관 지정 - GIR센터
2018-01-05 11:28:07 - 관장기관 지정 - 산업통상자원부
2018-01-09 10:55:53 - 신규신청 - 문서재제출요청 
2018-01-09 15:02:06 - 재제출신청 - 신청 
2018-01-21 17:45:54 - 재제출신청 - 문서재제출요청 
2018-06-19 17:17:04 - 재제출신청 - 신청 
2018-12-03 11:39:37 - 재제출신청 - 평가승인 
2018-12-03 17:24:10 - 재제출신청 - 심의승인 
</t>
  </si>
  <si>
    <t>2014-11-21</t>
  </si>
  <si>
    <t>(주)축림</t>
  </si>
  <si>
    <t>4038127231</t>
  </si>
  <si>
    <t>(주)축림 익산사업장</t>
  </si>
  <si>
    <t>전라북도 익산시 현영동 94-8</t>
  </si>
  <si>
    <t>이수원</t>
  </si>
  <si>
    <t>공무환경</t>
  </si>
  <si>
    <t>063-840-5888</t>
  </si>
  <si>
    <t>suwonok@naver.com</t>
  </si>
  <si>
    <t>(주)축림 익산사업장 LPG에서 목재펠릿으로 연료 전환을 통한 온실가스 감축사업</t>
  </si>
  <si>
    <t>2014-01-21</t>
  </si>
  <si>
    <t>2. 외부사업 사업계획 요약서_(주)축림.pdf</t>
  </si>
  <si>
    <t xml:space="preserve">
4. 온실가스 감축량 산정시트_(주)축림.xlsx
5. 외부사업 이전 타당성 평가 검토의견서_(주)축림.hwp
6. KVER 사업계획서 최종본_(주)축림.hwp
7. KVER 타당성평가보고서_(주)축림.pdf
8. KVER 등록증_(주)축림.pdf
1. 외부사업 승인신청서_(주)축림.hwp
2. 외부사업 사업계획 요약서_(주)축림.hwp
3. 외부사업 사업계획 변경 요약서_(주)축림.hwp</t>
  </si>
  <si>
    <t>R-2018-KR-01-000283</t>
  </si>
  <si>
    <t xml:space="preserve">2017-12-14 18:10:02 - 신규신청 - 신청 
2017-12-28 07:58:46 - 관장기관 지정 - GIR센터
2018-01-05 10:42:50 - 관장기관 지정 - 산업통상자원부
2018-01-21 16:51:47 - 신규신청 - 문서재제출요청 
2018-06-14 11:28:09 - 재제출신청 - 신청 
2018-12-03 11:41:51 - 재제출신청 - 평가승인 
2018-12-03 17:25:04 - 재제출신청 - 심의승인 
</t>
  </si>
  <si>
    <t>상신글로벌</t>
  </si>
  <si>
    <t>5887900035</t>
  </si>
  <si>
    <t>상신글로벌(구 상신사이징)</t>
  </si>
  <si>
    <t>경상북도 칠곡군 기산면 영리 271-3</t>
  </si>
  <si>
    <t>서연주</t>
  </si>
  <si>
    <t>054-971-2101</t>
  </si>
  <si>
    <t>sssh1208@naver.com</t>
  </si>
  <si>
    <t>상신싸이징의 보일러 연료전환(감압정제유-&gt;LNG)에 의한 온실가스(CO2) 배출 감축사업</t>
  </si>
  <si>
    <t>02. 상신사이징_외부사업 사업계획 요약서.pdf</t>
  </si>
  <si>
    <t xml:space="preserve">
07. 상신사이징_모니터링 검증보고서(1차).pdf
상신사이징_등록증.pdf
상신사이징_인증서(1차).pdf
01. 상신사이징_외부사업 이전 승인 신청서.hwp
02. 상신사이징_외부사업 사업계획 요약서.hwp
03. 상신사이징_외부사업 사업계획 변경 요약서.hwp
04. 상신사이징_온실가스 감축량 산정시트.xlsx
05.상신사이징_외부사업 이전 타당성 평가 검토의견서.pdf
06. 상신사이징_모니터링 보고서 최종본.pdf</t>
  </si>
  <si>
    <t>R-2018-KR-03-000284</t>
  </si>
  <si>
    <t xml:space="preserve">2018-01-03 11:29:57 - 신규신청 - 신청 
2018-01-09 15:01:36 - 관장기관 지정 - 산업통상자원부
2018-01-21 17:55:16 - 신규신청 - 문서재제출요청 
2018-06-19 17:17:56 - 재제출신청 - 신청 
2018-12-03 11:43:47 - 재제출신청 - 평가승인 
2018-12-03 17:26:47 - 재제출신청 - 심의승인 
</t>
  </si>
  <si>
    <t>(주)서광</t>
  </si>
  <si>
    <t>4098141416</t>
  </si>
  <si>
    <t xml:space="preserve">(주)서광	</t>
  </si>
  <si>
    <t>전라남도 장성군 동화면 농공단지길 64</t>
  </si>
  <si>
    <t>최종광</t>
  </si>
  <si>
    <t>061-394-6458</t>
  </si>
  <si>
    <t>jk0110@seog.co.kr</t>
  </si>
  <si>
    <t>서광의 절전형 사출기 일부개조를 통한 온실가스 감축사업</t>
  </si>
  <si>
    <t>2013-07-01</t>
  </si>
  <si>
    <t>02.서광_외부사업 사업계획 요약서.pdf</t>
  </si>
  <si>
    <t xml:space="preserve">
06.서광_모니터링 검증보고서.pdf
서광_등록증.pdf
서광_인증서(2차).pdf
01.서광_외부사업 승인 신청서.hwp
02.서광_외부사업 사업계획 요약서.hwp
03.서광_외부사업 사업계획 변경 요약서.hwp
04.서광 온실가스 감축량 산정시트.xlsx
05.서광_외부사업 이전 타당성 평가 검토의견서.pdf
06.서광 모니터링 보고서 최종본.pdf</t>
  </si>
  <si>
    <t>R-2018-KR-03-000285</t>
  </si>
  <si>
    <t xml:space="preserve">2018-01-03 01:44:28 - 신규신청 - 신청 
2018-01-05 10:31:44 - 관장기관 지정 - 산업통상자원부
2018-01-21 17:47:10 - 신규신청 - 문서재제출요청 
2018-06-19 17:18:42 - 재제출신청 - 신청 
2018-12-03 16:13:37 - 재제출신청 - 평가승인 
2018-12-03 17:27:43 - 재제출신청 - 심의승인 
</t>
  </si>
  <si>
    <t>2015-09-23</t>
  </si>
  <si>
    <t>5048112220</t>
  </si>
  <si>
    <t>경상북도 칠곡군 왜관읍 금산리 976-5</t>
  </si>
  <si>
    <t>육종화</t>
  </si>
  <si>
    <t>054-974-6012</t>
  </si>
  <si>
    <t>suhjin01@hanmail.net</t>
  </si>
  <si>
    <t>2012-02-09</t>
  </si>
  <si>
    <t>02. 서진섬유_외부사업 사업계획요약서.pdf</t>
  </si>
  <si>
    <t xml:space="preserve">
07. 서진섬유_모니터링 검증보고서.pdf
08.서진섬유_등록증.pdf
09.서진섬유_인증서(4차).pdf
01. 서진섬유_외부사업 이전 승인 신청서.hwp
02. 서진섬유_외부사업 사업계획요약서.hwp
03. 서진섬유_외부사업 사업계획 변경 요약서.hwp
04. 서진섬유_온실가스 감축량 산정시트.xlsx
05. 서진섬유_외부사업  이전 타당성 평가 검토의견서.pdf
06. 서진섬유_모니터링 보고서 최종본.pdf</t>
  </si>
  <si>
    <t>R-2018-KR-03-000286</t>
  </si>
  <si>
    <t xml:space="preserve">2018-01-02 16:42:35 - 신규신청 - 신청 
2018-01-05 11:29:27 - 관장기관 지정 - 산업통상자원부
2018-01-21 17:47:25 - 신규신청 - 문서재제출요청 
2018-06-19 17:19:19 - 재제출신청 - 신청 
2018-12-03 16:17:26 - 재제출신청 - 평가승인 
2018-12-03 17:28:34 - 재제출신청 - 심의승인 
</t>
  </si>
  <si>
    <t>주식회사디에이치아이</t>
  </si>
  <si>
    <t>6128124328</t>
  </si>
  <si>
    <t xml:space="preserve">주식회사 디에이치아이 </t>
  </si>
  <si>
    <t>경상남도 사천시 사남면 공단 4로 155-32</t>
  </si>
  <si>
    <t>설재호</t>
  </si>
  <si>
    <t>055-830-5711</t>
  </si>
  <si>
    <t>seol.j.h@newdhi.com</t>
  </si>
  <si>
    <t>성관기공 인버터형 공기압축기 설치를 통한 온실가스 감축사업</t>
  </si>
  <si>
    <t>2012-03-01</t>
  </si>
  <si>
    <t>전력절감설비 설치사업의 방법론</t>
  </si>
  <si>
    <t>02. 디에치아이(성관기공)_외부사업 사업계획 요약서.pdf</t>
  </si>
  <si>
    <t xml:space="preserve">
07. 디에치아이(성관기공)_타당성 보고서.pdf
디에치아이(성관기공)_등록증.pdf
01. 디에치아이(성관기공)_외부사업 이전 승인 신청서.hwp
02. 디에치아이(성관기공)_외부사업 사업계획 요약서.hwp
03. 디에치아이(성관기공)_외부사업 사업계획 변경 요약서.hwp
04. 디에치아이(성관기공)_온실가스 감축량 산정시트.xlsx
05. 디에치아이(성관기공)_외부사업 이전 타당성 평가 검토의견서.pdf
06. 디에치아이(성관기공)_사업계획서 최종본.pdf</t>
  </si>
  <si>
    <t>R-2018-KR-03-000287</t>
  </si>
  <si>
    <t xml:space="preserve">2018-01-02 16:19:43 - 신규신청 - 신청 
2018-01-05 11:40:53 - 관장기관 지정 - 산업통상자원부
2018-01-21 17:48:05 - 신규신청 - 문서재제출요청 
2018-06-19 17:19:58 - 재제출신청 - 신청 
2018-12-03 16:19:01 - 재제출신청 - 평가승인 
2018-12-03 17:30:20 - 재제출신청 - 심의승인 
</t>
  </si>
  <si>
    <t>5141242142</t>
  </si>
  <si>
    <t xml:space="preserve">성원산업사	</t>
  </si>
  <si>
    <t>대구광역시 달서구 성서공단남로10길 53</t>
  </si>
  <si>
    <t>박혜전</t>
  </si>
  <si>
    <t>053-593-8188</t>
  </si>
  <si>
    <t>sungwon0034@hanmail.net</t>
  </si>
  <si>
    <t>2013-03-17</t>
  </si>
  <si>
    <t>02.성원산업사_외부사업 사업계획 요약서.pdf</t>
  </si>
  <si>
    <t xml:space="preserve">
성원산업사_등록증.pdf
성원산업사_인증서(1차).pdf
01.성원산업사_외부사업 승인 신청서.hwp
02.성원산업사_외부사업 사업계획 요약서.hwp
03.성원산업사_외부사업 사업계획 변경 요약서.hwp
04.성원산업사 저감량산정시트.xlsx
05.성원산업사_외부사업 이전 타당성 평가 검토의견서.pdf
06.성원산업사_모니터링 보고서 최종본.pdf
07.성원산업사_모니터링 검증보고서.pdf</t>
  </si>
  <si>
    <t>R-2018-KR-03-000288</t>
  </si>
  <si>
    <t xml:space="preserve">2018-01-03 02:08:50 - 신규신청 - 신청 
2018-01-05 11:30:25 - 관장기관 지정 - 산업통상자원부
2018-01-21 17:48:22 - 신규신청 - 문서재제출요청 
2018-06-19 17:20:43 - 재제출신청 - 신청 
2018-12-03 16:31:38 - 재제출신청 - 평가승인 
2018-12-03 17:32:46 - 재제출신청 - 심의승인 
</t>
  </si>
  <si>
    <t>1378189266</t>
  </si>
  <si>
    <t xml:space="preserve">[주]세광케미칼	</t>
  </si>
  <si>
    <t>경기도 김포시 대곶면 송마로 65</t>
  </si>
  <si>
    <t>박윤삼</t>
  </si>
  <si>
    <t>031-981-9542</t>
  </si>
  <si>
    <t>sksongma65@hanmail.net</t>
  </si>
  <si>
    <t>2014-05-30</t>
  </si>
  <si>
    <t>02.세광케미칼_외부사업 사업계획 요약서.pdf</t>
  </si>
  <si>
    <t xml:space="preserve">
07.세광케미칼_타당성 평가보고서.pdf
세광케미칼_등록증.pdf
01.세광케미칼_외부사업 승인 신청서.hwp
02.세광케미칼_외부사업 사업계획 요약서.hwp
03.세광케미칼_외부사업 사업계획 변경 요약서.hwp
04. 세광케미칼_온실가스 감축량 산정시트.xlsx
05.세광케미칼_외부사업 이전 타당성 평가 검토의견서.pdf
06.세광케미칼_사업계획서 최종본.pdf</t>
  </si>
  <si>
    <t>R-2018-KR-01-000289</t>
  </si>
  <si>
    <t xml:space="preserve">2018-01-03 07:23:17 - 신규신청 - 신청 
2018-01-05 10:49:01 - 관장기관 지정 - 산업통상자원부
2018-01-21 17:53:05 - 신규신청 - 문서재제출요청 
2018-06-19 17:21:21 - 재제출신청 - 신청 
2018-12-03 16:33:49 - 재제출신청 - 평가승인 
2018-12-03 17:34:25 - 재제출신청 - 심의승인 
</t>
  </si>
  <si>
    <t>1378195322</t>
  </si>
  <si>
    <t>세창이피에스(주)</t>
  </si>
  <si>
    <t>경기도 김포시 대곶면 송마리 850-4</t>
  </si>
  <si>
    <t>이해경</t>
  </si>
  <si>
    <t>031-981-1580</t>
  </si>
  <si>
    <t>scsuji1581@naver.com</t>
  </si>
  <si>
    <t>2013-10-22</t>
  </si>
  <si>
    <t>2. 세창이피에스 - 외부사업 사업계획 요약서.pdf</t>
  </si>
  <si>
    <t xml:space="preserve">
8. 세창이피에스 - KVER등록증.pdf
9. 세창이피에스 - KVER1차 인증서.pdf
1. 세창이피에스 - 외부사업 승인신청서.hwp
2. 세창이피에스 - 외부사업 사업계획 요약서.hwp
3. 세창이피에스 - 외부사업 사업계획 변경 요약서.hwp
4. 세창이피에스 - 저감량산정시트.xlsx
5. 외부사업 이전 타당성 평가 체크리스트__세창이피에스.pdf
6. 세창이피에스 - KVER 모니터링 실적 보고서 1차, 2차_ver2.pdf
7. 세창이피에스 - KVER 검증보고서.pdf</t>
  </si>
  <si>
    <t>R-2018-KR-01-000290</t>
  </si>
  <si>
    <t xml:space="preserve">2018-01-02 23:52:50 - 신규신청 - 신청 
2018-01-05 11:30:55 - 관장기관 지정 - 산업통상자원부
2018-01-21 17:52:04 - 신규신청 - 문서재제출요청 
2018-06-19 17:22:09 - 재제출신청 - 신청 
2018-12-03 16:35:40 - 재제출신청 - 평가승인 
2018-12-03 17:36:15 - 재제출신청 - 심의승인 
</t>
  </si>
  <si>
    <t>5158100592</t>
  </si>
  <si>
    <t xml:space="preserve">(주)세흥	</t>
  </si>
  <si>
    <t>경상북도 경산시 남산면 계남길 166-11</t>
  </si>
  <si>
    <t>홍태경</t>
  </si>
  <si>
    <t>경리팀</t>
  </si>
  <si>
    <t>053-853-6868</t>
  </si>
  <si>
    <t>caca6868@naver.com</t>
  </si>
  <si>
    <t>2013-10-01</t>
  </si>
  <si>
    <t>02. 세흥_외부사업 사업계획 요약서.pdf</t>
  </si>
  <si>
    <t xml:space="preserve">
05.세흥_ 외부사업 이전 타당성 평가 검토의견서.pdf
06. 세흥_모니터링보고서 최종본.pdf
07. 세흥_모니터링 검증보고서(1차).pdf
세흥_(등록증).pdf
세흥_인증서(1차).pdf
01. 세흥_외부사업 이전 승인 신청서.hwp
02. 세흥_외부사업 사업계획 요약서.hwp
03. 세흥_외부사업 사업계획 변경 요약서.hwp
04. 세흥_온실가스 감축량 산정시트.xlsx</t>
  </si>
  <si>
    <t>R-2018-KR-01-000291</t>
  </si>
  <si>
    <t xml:space="preserve">2018-01-03 02:38:27 - 신규신청 - 신청 
2018-01-05 10:33:14 - 관장기관 지정 - 산업통상자원부
2018-01-21 17:52:25 - 신규신청 - 문서재제출요청 
2018-06-19 17:23:18 - 재제출신청 - 신청 
2018-12-03 16:39:36 - 재제출신청 - 평가승인 
2018-12-03 17:41:32 - 재제출신청 - 심의승인 
</t>
  </si>
  <si>
    <t>2210178062</t>
  </si>
  <si>
    <t>경기도 양주시 남면 화합로 387번길 51-26</t>
  </si>
  <si>
    <t>임지연</t>
  </si>
  <si>
    <t>031-861-7223</t>
  </si>
  <si>
    <t>smt7223@naver.com</t>
  </si>
  <si>
    <t>02.승민섬유_외부사업 사업계획 요약서.pdf</t>
  </si>
  <si>
    <t xml:space="preserve">
07.승민섬유_KVER 검증보고서 최종본.pdf
승민섬유_등록증.pdf
승민섬유_인증서(2차).pdf
01.승민섬유_외부사업 승인 신청서.hwp
02.승민섬유_외부사업 사업계획 요약서.hwp
03.승민섬유_외부사업 사업계획 변경 요약서.hwp
04.승민섬유_온실가스 감축량 산정시트.xlsx
05.승민섬유_외부사업 이전 타당성 평가 검토의견서.pdf
06.승민섬유_모니터링 보고서 최종본.pdf</t>
  </si>
  <si>
    <t>R-2018-KR-03-000292</t>
  </si>
  <si>
    <t xml:space="preserve">2018-01-03 02:53:10 - 신규신청 - 신청 
2018-01-03 02:53:13 - 관장기관 지정 - GIR센터
2018-01-05 11:32:09 - 관장기관 지정 - 산업통상자원부
2018-01-21 17:49:21 - 신규신청 - 문서재제출요청 
2018-06-19 17:24:02 - 재제출신청 - 신청 
2018-12-03 16:41:19 - 재제출신청 - 평가승인 
2018-12-03 17:57:07 - 재제출신청 - 심의승인 
</t>
  </si>
  <si>
    <t>2318100715</t>
  </si>
  <si>
    <t>경기도 포천시 영중면 양문공단로2길 39</t>
  </si>
  <si>
    <t>김기수</t>
  </si>
  <si>
    <t>031-531-3654</t>
  </si>
  <si>
    <t>jd0542@hanmail.net</t>
  </si>
  <si>
    <t>2016-09-01</t>
  </si>
  <si>
    <t>2. 신명염색 - 외부사업 사업계획 요약서.pdf</t>
  </si>
  <si>
    <t xml:space="preserve">
7. 신명염색 - KVER타당성평가 보고서.pdf
8. 신명염색 - KVER등록증.pdf
1. 신명염색 - 외부사업 이전 승인 신청서.hwp
2. 신명염색 - 외부사업 사업계획 요약서.hwp
3. 신명염색 - 외부사업 사업계획 변경 요약서.hwp
4. 신명염색 - 저감량산정시트.xls
5. 외부사업 이전 타당성 평가 체크리스트_신명염색_171029.pdf
6. 신명염색 - KVER 사업계획서.pdf</t>
  </si>
  <si>
    <t>R-2018-KR-03-000293</t>
  </si>
  <si>
    <t xml:space="preserve">2018-01-03 00:05:24 - 신규신청 - 신청 
2018-01-05 11:32:23 - 관장기관 지정 - 산업통상자원부
2018-01-09 10:56:59 - 신규신청 - 문서재제출요청 
2018-01-09 15:11:34 - 재제출신청 - 신청 
2018-01-21 17:53:47 - 재제출신청 - 문서재제출요청 
2018-06-19 17:24:38 - 재제출신청 - 신청 
2018-12-03 16:43:22 - 재제출신청 - 평가승인 
2018-12-03 17:59:22 - 재제출신청 - 심의승인 
</t>
  </si>
  <si>
    <t>1278630706</t>
  </si>
  <si>
    <t>경기도 포천시 영중면 양문공단로3길 58</t>
  </si>
  <si>
    <t>윤정순</t>
  </si>
  <si>
    <t>031-532-7811</t>
  </si>
  <si>
    <t>oksunet@naver.com</t>
  </si>
  <si>
    <t>2016-06-01</t>
  </si>
  <si>
    <t>2. 신원아이엔티 - 외부사업 사업계획 요약서.pdf</t>
  </si>
  <si>
    <t xml:space="preserve">
7. 신원아이엔티 - KVER타당성평가 보고서.pdf
8. 신원아이앤티 - KVER등록증.pdf
1. 신원아이엔티 - 외부사업 이전 승인 신청서.hwp
2. 신원아이엔티 - 외부사업 사업계획 요약서.hwp
3. 신원아이엔티 - 외부사업 사업계획 변경 요약서.hwp
4. 신원아이엔티 - 저감량산정시트.xls
5. 외부사업 이전 타당성 평가 체크리스트_신원아이엔티_171031.pdf
6. 신원아이엔티 - KVER 사업계획서.pdf</t>
  </si>
  <si>
    <t>R-2018-KR-03-000294</t>
  </si>
  <si>
    <t>심의승인
2018-12-05</t>
  </si>
  <si>
    <t>2018-12-05</t>
  </si>
  <si>
    <t xml:space="preserve">2018-01-03 00:16:35 - 신규신청 - 신청 
2018-01-05 11:32:56 - 관장기관 지정 - 산업통상자원부
2018-01-09 10:57:36 - 신규신청 - 문서재제출요청 
2018-01-09 15:13:44 - 재제출신청 - 신청 
2018-01-21 17:54:05 - 재제출신청 - 문서재제출요청 
2018-06-19 17:25:25 - 재제출신청 - 신청 
2018-12-03 16:45:07 - 재제출신청 - 평가승인 
2018-12-05 11:34:08 - 재제출신청 - 심의승인 
</t>
  </si>
  <si>
    <t>2016-11-25</t>
  </si>
  <si>
    <t>5148106986</t>
  </si>
  <si>
    <t>대구광역시 달성곤 논공읍 본리리 29-146</t>
  </si>
  <si>
    <t>김경락</t>
  </si>
  <si>
    <t>053-615-3970</t>
  </si>
  <si>
    <t>ddd6896@naver.com</t>
  </si>
  <si>
    <t>신일산업의 보일러 연료교체(LNG-&amp;gt목재펠릿)을 통한 온실가스 감축사업</t>
  </si>
  <si>
    <t>신일산업의 보일러 연료교체(LNG-&gt;목재펠릿)을 통한 온실가스 감축사업</t>
  </si>
  <si>
    <t>2014-12-11</t>
  </si>
  <si>
    <t>02.신일산업_외부사업 사업계획 요약서.pdf</t>
  </si>
  <si>
    <t xml:space="preserve">
06. 신일산업_모니터링 보고서 최종본.pdf
07. 신일산업_모니터링 검증보고서.pdf
08. 신일산업_등록증.pdf
09. 신일산업_인증서(1차).pdf
01.신일산업_외부사업 승인 신청서.hwp
02.신일산업_외부사업 사업계획 요약서.hwp
03.신일산업_외부사업 사업계획 변경 요약서.hwp
04.신일산업_온실가스 감축량 산정시트.xlsx
05. 신일산업_외부사업 이전 타당성 평가 검토의견서.pdf</t>
  </si>
  <si>
    <t>R-2018-KR-01-000295</t>
  </si>
  <si>
    <t xml:space="preserve">2018-01-03 00:26:18 - 신규신청 - 신청 
2018-01-05 11:33:28 - 관장기관 지정 - 산업통상자원부
2018-01-21 17:54:22 - 신규신청 - 문서재제출요청 
2018-06-19 17:25:58 - 재제출신청 - 신청 
2018-12-03 16:51:03 - 재제출신청 - 평가승인 
2018-12-05 11:35:17 - 재제출신청 - 심의승인 
</t>
  </si>
  <si>
    <t>2015-10-01</t>
  </si>
  <si>
    <t>(주)신진이엔지</t>
  </si>
  <si>
    <t>1348609268</t>
  </si>
  <si>
    <t>(주) 신진이엔지</t>
  </si>
  <si>
    <t>경기도 시흥시 수인로 2898-12</t>
  </si>
  <si>
    <t>조용훈</t>
  </si>
  <si>
    <t>031-315-5358</t>
  </si>
  <si>
    <t>dragonhoon@naver.com</t>
  </si>
  <si>
    <t>신진이엔지의 사출기 일부교체(유압식→전동식)를 통한 온실가스 감축사업</t>
  </si>
  <si>
    <t>02.신진이엔지_외부사업 사업계획 요약서.pdf</t>
  </si>
  <si>
    <t xml:space="preserve">
신진이엔지_등록증.pdf
신진이엔지_인증서(1차).pdf
01.신진이엔지_외부사업 승인 신청서.hwp
02.신진이엔지_외부사업 사업계획 요약서.hwp
03.신진이엔지_외부사업 사업계획 변경 요약서.hwp
04.신진이엔지_ 온실가스 감축량 산정시트.xlsx
05.신진이엔지_외부사업 이전 타당성 평가 검토의견서.pdf
06.신진이엔지_모니터링 보고서 최종본.pdf
07.신진이엔지_모니터링 검증보고서.pdf</t>
  </si>
  <si>
    <t>R-2018-KR-03-000296</t>
  </si>
  <si>
    <t xml:space="preserve">2017-12-27 14:43:35 - 신규신청 - 신청 
2017-12-28 07:58:46 - 관장기관 지정 - GIR센터
2018-01-05 10:34:10 - 관장기관 지정 - 산업통상자원부
2018-01-21 17:54:46 - 신규신청 - 문서재제출요청 
2018-06-19 17:27:25 - 재제출신청 - 신청 
2018-12-03 17:06:51 - 재제출신청 - 평가승인 
2018-12-05 11:36:19 - 재제출신청 - 심의승인 
</t>
  </si>
  <si>
    <t>5088109125</t>
  </si>
  <si>
    <t>[주]신화콘크리트</t>
  </si>
  <si>
    <t>경상북도 안동시 풍산읍 절뒤길 15</t>
  </si>
  <si>
    <t>우상욱</t>
  </si>
  <si>
    <t>품질관리부</t>
  </si>
  <si>
    <t>054-589-7718</t>
  </si>
  <si>
    <t>wsw33@hanmail.net</t>
  </si>
  <si>
    <t>신화콘크리트의 목재펠릿 연료전환(B-C유-&amp;gt목재펠릿)을 통한 온실가스 감축사업</t>
  </si>
  <si>
    <t>2014-07-10</t>
  </si>
  <si>
    <t>02. 신화콘크리트_외부사업 사업계획 요약서.pdf</t>
  </si>
  <si>
    <t xml:space="preserve">
07. 신화콘크리트_모니터링 검증보고서(1차).pdf
08. 신화콘크리트_등록증.pdf
09. 신화콘크리트_인증서(1차).pdf
01. 신화콘크리트_외부사업 이전 승인 신청서.hwp
02. 신화콘크리트_외부사업 사업계획 요약서.hwp
03. 신화콘크리트_외부사업 사업계획 변경 요약서.hwp
04. 신화콘크리트_온실가스 감축량 산정시트.xlsx
05. 신화콘크리트 - 외부사업 이전 타당성 평가 검토의견서.pdf
06. 신화콘크리트_모니터링 보고서 최종본.pdf</t>
  </si>
  <si>
    <t>R-2018-KR-01-000297</t>
  </si>
  <si>
    <t xml:space="preserve">2017-12-26 16:41:13 - 신규신청 - 신청 
2017-12-28 07:58:46 - 관장기관 지정 - GIR센터
2018-01-05 10:49:18 - 관장기관 지정 - 산업통상자원부
2018-01-21 17:51:39 - 신규신청 - 문서재제출요청 
2018-06-19 17:28:09 - 재제출신청 - 신청 
2018-12-03 17:10:54 - 재제출신청 - 평가승인 
2018-12-05 16:02:22 - 재제출신청 - 심의승인 
</t>
  </si>
  <si>
    <t>1278189202</t>
  </si>
  <si>
    <t xml:space="preserve">영광아스콘(주)	</t>
  </si>
  <si>
    <t>경기도 포천시 동교동 558-33</t>
  </si>
  <si>
    <t>강두원</t>
  </si>
  <si>
    <t>031-544-4774</t>
  </si>
  <si>
    <t>do710123@naver.com</t>
  </si>
  <si>
    <t>2012-05-02</t>
  </si>
  <si>
    <t>02.영광아스콘_외부사업 사업계획 요약서.pdf</t>
  </si>
  <si>
    <t xml:space="preserve">
영광아스콘_등록증.pdf
영광아스콘_인증서(4차).pdf
01.영광아스콘_외부사업 승인 신청서.hwp
02.영광아스콘_외부사업 사업계획 요약서.hwp
03.영광아스콘_외부사업 사업계획 변경 요약서.hwp
04.영광아스콘 저감량산정 시트.xlsx
05.영광아스콘외부사업 이전 타당성 평가 검토의견서.pdf
06.영광아스콘_모니터링 보고서 최종본.pdf
07. 영광아스콘_모니터링 검증보고서(4차).pdf</t>
  </si>
  <si>
    <t>R-2018-KR-03-000299</t>
  </si>
  <si>
    <t xml:space="preserve">2017-12-27 14:06:14 - 신규신청 - 신청 
2017-12-28 07:58:46 - 관장기관 지정 - GIR센터
2018-01-05 11:34:45 - 관장기관 지정 - 산업통상자원부
2018-01-21 17:56:02 - 신규신청 - 문서재제출요청 
2018-06-19 17:30:55 - 재제출신청 - 신청 
2018-12-05 16:16:31 - 재제출신청 - 평가승인 
2018-12-05 16:40:39 - 재제출신청 - 심의승인 
</t>
  </si>
  <si>
    <t>영진화학</t>
  </si>
  <si>
    <t>1361060330</t>
  </si>
  <si>
    <t xml:space="preserve">영진화학	</t>
  </si>
  <si>
    <t>경기도 김포시 대곶면 송마리 245-1</t>
  </si>
  <si>
    <t>박명환</t>
  </si>
  <si>
    <t>사장</t>
  </si>
  <si>
    <t>031-997-0280</t>
  </si>
  <si>
    <t>yjin6038@hanmail.net</t>
  </si>
  <si>
    <t>영진화학 김포공장 목재펠릿 연료 전환(B-C유, 경유-&gt;목재펠릿)을 통한 온실가스 감축사업</t>
  </si>
  <si>
    <t>영진화학 김포공장 목재펠릿 연료 전환(B-C유, 경유-&gt; 목재펠릿)을 통한 온실가스 감축사업</t>
  </si>
  <si>
    <t>2013-10-29</t>
  </si>
  <si>
    <t>02.영진화학_외부사업 사업계획 요약서.pdf</t>
  </si>
  <si>
    <t xml:space="preserve">
7. 영진화학_타당성평가보고서.pdf
영진화학_등록증.pdf
01.영진화학_외부사업 승인 신청서.hwp
02.영진화학_외부사업 사업계획 요약서.hwp
03.영진화학_외부사업 사업계획 변경 요약서.hwp
04.영진화학 감축량 산정.xlsx
05.영진화학_외부사업 이전 타당성 평가 검토의견서.pdf
06. 영진화학_사업계획서 최종본.pdf</t>
  </si>
  <si>
    <t>R-2018-KR-01-000301</t>
  </si>
  <si>
    <t xml:space="preserve">2017-12-27 13:58:28 - 신규신청 - 신청 
2017-12-28 07:58:46 - 관장기관 지정 - GIR센터
2018-01-05 11:35:00 - 관장기관 지정 - 산업통상자원부
2018-01-21 17:56:54 - 신규신청 - 문서재제출요청 
2018-06-19 17:32:54 - 재제출신청 - 신청 
2018-12-05 16:29:40 - 재제출신청 - 평가승인 
2018-12-05 16:47:01 - 재제출신청 - 심의승인 
</t>
  </si>
  <si>
    <t>3078106340</t>
  </si>
  <si>
    <t>충청남도 청양군 비봉면 방한리 84번지</t>
  </si>
  <si>
    <t>이승용</t>
  </si>
  <si>
    <t>총무팀</t>
  </si>
  <si>
    <t>02-2243-0205</t>
  </si>
  <si>
    <t>hayasi302@naver.com</t>
  </si>
  <si>
    <t>우일산업 청양공장 목재펠릿 연료 전환(부생연료 2호-&gt;목재펠릿)을 통한 온실가스 감축사업</t>
  </si>
  <si>
    <t>2013-09-24</t>
  </si>
  <si>
    <t>02.우일산업_외부사업 사업계획 요약서.pdf</t>
  </si>
  <si>
    <t xml:space="preserve">
08. 우일산업_등록증.pdf
09. 우일산업_인증서(2차).pdf
01.우일산업_외부사업 승인 신청서.hwp
02.우일산업_외부사업 사업계획 요약서.hwp
03.우일산업_외부사업 사업계획 변경 요약서.hwp
04.우일산업_온실가스 감축량 산정시트.xlsx
05.우일산업_외부사업 이전 타당성 평가 검토의견서.pdf
06.우일산업_모니터링 보고서 최종본.pdf
07.우일산업_검증 보고서 최종본.pdf</t>
  </si>
  <si>
    <t>R-2018-KR-01-000302</t>
  </si>
  <si>
    <t xml:space="preserve">2017-12-26 16:59:02 - 신규신청 - 신청 
2017-12-28 07:58:46 - 관장기관 지정 - GIR센터
2018-01-05 11:35:58 - 관장기관 지정 - 산업통상자원부
2018-01-21 17:57:40 - 신규신청 - 문서재제출요청 
2018-06-19 17:33:28 - 재제출신청 - 신청 
2018-12-05 16:32:42 - 재제출신청 - 평가승인 
2018-12-05 16:48:04 - 재제출신청 - 심의승인 
</t>
  </si>
  <si>
    <t>우창산업(주)</t>
  </si>
  <si>
    <t>1298114920</t>
  </si>
  <si>
    <t>우창산업 주식회사</t>
  </si>
  <si>
    <t>경기도 성남시 중원구 둔촌대로457번길 26</t>
  </si>
  <si>
    <t>김선종</t>
  </si>
  <si>
    <t>경영지원</t>
  </si>
  <si>
    <t>010-5246-5065</t>
  </si>
  <si>
    <t>disney77@woochang.net</t>
  </si>
  <si>
    <t>우창산업(주) 사출기 일부교체(유압식→전동식, 하이브리드)를 통한 온실가스(CO2) 감축사업</t>
  </si>
  <si>
    <t>2016-03-01~2021-02-28</t>
  </si>
  <si>
    <t>2. 우창산업 -  외부사업 사업계획 요약서.pdf</t>
  </si>
  <si>
    <t xml:space="preserve">
7. 우창산업_타당성평가 보고서.pdf
8. 우창산업_등록증.pdf
1. 우창산업 - 외부사업 승인 신청서.hwp
2. 우창산업 -  외부사업 사업계획 요약서.hwp
3. 우창산업 - 외부사업 사업계획 변경 요약서.hwp
4. 우창산업 - 저감량산정시트.xlsx
5. 외부사업 이전 타당성 평가 체크리스트_우창산업_171026.pdf
6. 우창산업 -  KVER사업계획서.pdf</t>
  </si>
  <si>
    <t>R-2018-KR-03-000303</t>
  </si>
  <si>
    <t xml:space="preserve">2017-12-26 17:18:49 - 신규신청 - 신청 
2017-12-28 07:58:46 - 관장기관 지정 - GIR센터
2018-01-04 11:03:17 - 관장기관 지정 - 산업통상자원부
2018-01-21 17:57:57 - 신규신청 - 문서재제출요청 
2018-06-19 17:34:10 - 재제출신청 - 신청 
2018-12-05 16:58:35 - 재제출신청 - 평가승인 
2018-12-05 17:47:37 - 재제출신청 - 심의승인 
</t>
  </si>
  <si>
    <t>(주)일신콘크리트</t>
  </si>
  <si>
    <t>5108124736</t>
  </si>
  <si>
    <t>경상북도 김천시 감문면 문무리 1036번지</t>
  </si>
  <si>
    <t>정영우</t>
  </si>
  <si>
    <t>054-434-1473</t>
  </si>
  <si>
    <t>jun22331@naver.com</t>
  </si>
  <si>
    <t>일신콘크리트의 목재펠릿 연료전환을 통한 온실가스 감축사업</t>
  </si>
  <si>
    <t>02.일신콘크리트_외부사업 사업계획 요약서.pdf</t>
  </si>
  <si>
    <t xml:space="preserve">
07.일신콘크리트_검증 보고서 최종본.pdf
08.일신콘크리트_등록증.pdf
09.일신콘크리트_인증서(1차).pdf
01.일신콘크리트_외부사업 승인 신청서.hwp
02.일신콘크리트_외부사업 사업계획 요약서.hwp
03.일신콘크리트_외부사업 사업계획 변경 요약서.hwp
04.일신콘크리트_온실가스 감축량 산정시트.xlsx
05.일신콘크리트_외부사업 이전 타당성 평가 체크리스트.pdf
06.일신콘크리트_모니터링보고서 최종본.pdf</t>
  </si>
  <si>
    <t>R-2018-KR-01-000304</t>
  </si>
  <si>
    <t xml:space="preserve">2017-12-26 17:25:49 - 신규신청 - 신청 
2017-12-28 07:58:46 - 관장기관 지정 - GIR센터
2018-01-05 10:38:33 - 관장기관 지정 - 산업통상자원부
2018-01-21 17:59:24 - 신규신청 - 문서재제출요청 
2018-06-19 17:36:16 - 재제출신청 - 신청 
2018-12-05 17:07:10 - 재제출신청 - 평가승인 
2018-12-05 17:48:56 - 재제출신청 - 심의승인 
</t>
  </si>
  <si>
    <t>일진아스콘(주)</t>
  </si>
  <si>
    <t>1328142742</t>
  </si>
  <si>
    <t xml:space="preserve">일진아스콘(주)	</t>
  </si>
  <si>
    <t>경기도 양평군 양서면 복포리 39</t>
  </si>
  <si>
    <t>강정수</t>
  </si>
  <si>
    <t>031-772-2901</t>
  </si>
  <si>
    <t>daramkang@nate.com</t>
  </si>
  <si>
    <t>일진아스콘 버너의 연료전환(B-C유 → LNG)을 통한 온실가스 감축사업</t>
  </si>
  <si>
    <t>02.일진아스콘_외부사업 사업계획 요약서.pdf</t>
  </si>
  <si>
    <t xml:space="preserve">
07.일진아스콘_타당성 보고서 최종본.pdf
일진아스콘_KVER 등록증.pdf
01.일진아스콘_외부사업 승인 신청서.hwp
02.일진아스콘_외부사업 사업계획 요약서.hwp
03.일진아스콘_외부사업 사업계획 변경 요약서.hwp
04.일진아스콘_감축량 산정시트.xlsx
05.일진아스콘_외부사업 이전 타당성 평가 검토의견서.pdf
06.일진아스콘_사업계획서 최종본.pdf</t>
  </si>
  <si>
    <t>R-2018-KR-03-000305</t>
  </si>
  <si>
    <t xml:space="preserve">2017-12-27 13:23:18 - 신규신청 - 신청 
2017-12-28 07:58:46 - 관장기관 지정 - GIR센터
2018-01-04 11:02:36 - 관장기관 지정 - 산업통상자원부
2018-01-21 17:59:01 - 신규신청 - 문서재제출요청 
2018-06-19 17:37:00 - 재제출신청 - 신청 
2018-12-05 17:10:48 - 재제출신청 - 평가승인 
2018-12-05 17:50:29 - 재제출신청 - 심의승인 
</t>
  </si>
  <si>
    <t>1278110350</t>
  </si>
  <si>
    <t xml:space="preserve">경기도 포천시 가산면 가산로 170 </t>
  </si>
  <si>
    <t>전경남</t>
  </si>
  <si>
    <t>구매품질</t>
  </si>
  <si>
    <t>031-541-0015</t>
  </si>
  <si>
    <t>knjun3@hanmail.net</t>
  </si>
  <si>
    <t>2012-06-14</t>
  </si>
  <si>
    <t>02.삼화판지_외부사업 사업계획 요약서.pdf</t>
  </si>
  <si>
    <t xml:space="preserve">
07.삼화판지_모니터링 검증보고서.pdf
08.삼화판지_등록증.pdf
09.삼화판지_인증서(3차).pdf
01.삼화판지_외부사업 승인 신청서.hwp
02.삼화판지_외부사업 사업계획 요약서.hwp
03.삼화판지_외부사업 사업계획 변경 요약서.hwp
04.삼화판지_온실가스 감축량 산정시트.xlsx
05.삼화판지_외부사업 이전 타당성 평가 검토의견서.pdf
06.삼화판지_모니터링 보고서 최종본.pdf</t>
  </si>
  <si>
    <t>R-2018-KR-03-000307</t>
  </si>
  <si>
    <t xml:space="preserve">2017-12-26 17:29:53 - 신규신청 - 신청 
2017-12-28 07:58:46 - 관장기관 지정 - GIR센터
2018-01-05 10:31:08 - 관장기관 지정 - 산업통상자원부
2018-01-21 18:00:19 - 신규신청 - 문서재제출요청 
2018-06-19 17:38:49 - 재제출신청 - 신청 
2018-12-05 17:24:41 - 재제출신청 - 평가승인 
2018-12-05 17:52:27 - 재제출신청 - 심의승인 
</t>
  </si>
  <si>
    <t>4018130235</t>
  </si>
  <si>
    <t xml:space="preserve">(주)청우테크	</t>
  </si>
  <si>
    <t>전라북도 군산시 오식도동 816-6</t>
  </si>
  <si>
    <t>박재광</t>
  </si>
  <si>
    <t>063-464-8200</t>
  </si>
  <si>
    <t>jkpark@cccr.co.kr</t>
  </si>
  <si>
    <t>02.청우테크_외부사업 사업계획 요약서.pdf</t>
  </si>
  <si>
    <t xml:space="preserve">
08.청우테크_등록증.pdf
09.청우테크_인증서(1차).pdf
01.청우테크_외부사업 승인 신청서.hwp
02.청우테크_외부사업 사업계획 요약서.hwp
04.청우테크_온실가스 감축량 산정시트.xlsx
05.청우테크_외부사업 이전 타당성 평가 검토의견서.pdf
06.청우테크_모니터링 보고서 최종본.pdf
07.청우테크_모니터링 검증보고서.pdf
03.청우테크_외부사업 사업계획 변경 요약서.pdf</t>
  </si>
  <si>
    <t>R-2018-KR-03-000308</t>
  </si>
  <si>
    <t xml:space="preserve">2017-12-26 10:04:54 - 신규신청 - 신청 
2017-12-28 07:58:46 - 관장기관 지정 - GIR센터
2018-01-04 11:04:28 - 관장기관 지정 - 산업통상자원부
2018-01-21 18:01:59 - 신규신청 - 문서재제출요청 
2018-06-19 17:41:42 - 재제출신청 - 신청 
2018-10-26 20:44:19 - 재제출신청 - 문서재제출요청 
2018-11-08 17:19:59 - 재제출신청 - 신청 
2018-12-05 17:36:13 - 재제출신청 - 평가승인 
2018-12-05 17:53:40 - 재제출신청 - 심의승인 
</t>
  </si>
  <si>
    <t>2016-04-26</t>
  </si>
  <si>
    <t>6228102340</t>
  </si>
  <si>
    <t>경상남도 김해시 주촌면 서부로 1637번길 203</t>
  </si>
  <si>
    <t>정창화</t>
  </si>
  <si>
    <t>055-337-3371</t>
  </si>
  <si>
    <t>jch10004ok@hanmail.net</t>
  </si>
  <si>
    <t>케이비에프 보일러의 연료전환(부생연료2호-&amp;gtLPG)을 통한 온실가스 감축 사업</t>
  </si>
  <si>
    <t>02.케이비에프_외부사업 사업계획 요약서.pdf</t>
  </si>
  <si>
    <t xml:space="preserve">
01.케이비에프_외부사업 승인 신청서.hwp
02.케이비에프_외부사업 사업계획 요약서.hwp
03.케이비에프_외부사업 사업계획 변경 요약서.hwp
04.케이비에프_저감량 산정시트.xlsx
05.케이비에프_외부사업 이전 타당성 평가 검토의견서.pdf
06.케이비에프_모니터링보고서 최종본.pdf
07.케이비에프_모니터링 검증보고서.pdf
08.케이비에프 등록증.pdf
09.케이비에프 인증서(2차).pdf</t>
  </si>
  <si>
    <t>R-2018-KR-03-000309</t>
  </si>
  <si>
    <t xml:space="preserve">2017-12-26 10:29:47 - 신규신청 - 신청 
2017-12-28 07:58:46 - 관장기관 지정 - GIR센터
2018-01-05 11:43:50 - 관장기관 지정 - 산업통상자원부
2018-01-21 18:03:25 - 신규신청 - 문서재제출요청 
2018-06-19 17:43:03 - 재제출신청 - 신청 
2018-12-05 17:39:43 - 재제출신청 - 평가승인 
2018-12-05 17:54:39 - 재제출신청 - 심의승인 
</t>
  </si>
  <si>
    <t>(주)케이엠레텍</t>
  </si>
  <si>
    <t>1278143263</t>
  </si>
  <si>
    <t>경기도 연천군 군남면 청정로 2310번길 121-62</t>
  </si>
  <si>
    <t>최재홍</t>
  </si>
  <si>
    <t>031-835-2380</t>
  </si>
  <si>
    <t>cjh2729@nate.com</t>
  </si>
  <si>
    <t>케이엠레텍의 보일러 연료 교체(B-C유-&amp;gt목재펠릿)를 통한 온실 가스 감축사업</t>
  </si>
  <si>
    <t>케이엠레텍의 보일러 연료 교체(B-C유-&gt;목재펠릿)를 통한 온실 가스 감축사업</t>
  </si>
  <si>
    <t>2. 케이엠레텍 - 외부사업 사업계획 요약서.pdf</t>
  </si>
  <si>
    <t xml:space="preserve">
6. 케이엠레텍 - KVER 사업계획서.pdf
7. 케이엠레텍 - KVER타당성평가 보고서.pdf
8. 케이엠레텍 - KVER등록증.pdf
1. 케이엠레텍 - 외부사업 이전 승인 신청서.hwp
2. 케이엠레텍 - 외부사업 사업계획 요약서.hwp
3. 케이엠레텍 - 외부사업 사업계획 변경 요약서.hwp
4. 케이엠레텍 - 저감량산정시트.xlsx
5. 외부사업 이전 타당성 평가 체크리스트_케이엠레텍_171031.pdf</t>
  </si>
  <si>
    <t>R-2018-KR-01-000310</t>
  </si>
  <si>
    <t xml:space="preserve">2017-12-26 10:39:33 - 신규신청 - 신청 
2017-12-28 07:58:46 - 관장기관 지정 - GIR센터
2018-01-05 10:43:32 - 관장기관 지정 - 산업통상자원부
2018-01-21 18:03:12 - 신규신청 - 문서재제출요청 
2018-06-19 17:44:17 - 재제출신청 - 신청 
2018-12-05 17:44:10 - 재제출신청 - 평가승인 
2018-12-05 17:55:49 - 재제출신청 - 심의승인 
</t>
  </si>
  <si>
    <t>4028126694</t>
  </si>
  <si>
    <t>폴린트컴포지트코리아(주)</t>
  </si>
  <si>
    <t>전북 완주군 봉동읍 완주산단 4로 51</t>
  </si>
  <si>
    <t>김용주</t>
  </si>
  <si>
    <t>HSEM 팀</t>
  </si>
  <si>
    <t>063-260-2142</t>
  </si>
  <si>
    <t>yongju.kim@polynt.com</t>
  </si>
  <si>
    <t>2012-06-20</t>
  </si>
  <si>
    <t>2. 폴린트컴포지트코리아 - 외부사업 사업계획 요약서.pdf</t>
  </si>
  <si>
    <t xml:space="preserve">
6. 폴린트컴포지트코리아 - KVER 모니터링 3차_보고서_ver1.4.pdf
7. 폴린트컴포지트코리아 - KVER 검증보고서.pdf
8. 폴린트컴포지트코리아 - 등록증.pdf
9. 폴린트컴포지트코리아 - 인증서(3차).pdf
1. 폴린트컴포지트코리아 - 외부사업 승인신청서.hwp
2. 폴린트컴포지트코리아 - 외부사업 사업계획 요약서.hwp
3. 폴린트컴포지트코리아 - 외부사업 사업계획 변경 요약서.hwp
4. 폴린트컴포지트코리아 - 저감량산정시트.xls
5. 외부사업 이전 타당성 평가 체크리스트_폴린트컴포지트코리아.pdf</t>
  </si>
  <si>
    <t>R-2018-KR-03-000311</t>
  </si>
  <si>
    <t xml:space="preserve">2017-12-26 10:55:20 - 신규신청 - 신청 
2017-12-28 07:58:46 - 관장기관 지정 - GIR센터
2018-01-05 11:44:08 - 관장기관 지정 - 산업통상자원부
2018-01-21 18:04:11 - 신규신청 - 문서재제출요청 
2018-06-19 17:45:42 - 재제출신청 - 신청 
2018-12-05 17:46:22 - 재제출신청 - 평가승인 
2018-12-05 17:58:29 - 재제출신청 - 심의승인 
</t>
  </si>
  <si>
    <t>3038151649</t>
  </si>
  <si>
    <t>풀무원식품(주) 음성두부공장</t>
  </si>
  <si>
    <t>충청북도 음성군 대소면 대소산단로 58번지</t>
  </si>
  <si>
    <t>용경중</t>
  </si>
  <si>
    <t>ESH파트</t>
  </si>
  <si>
    <t>043-530-4723</t>
  </si>
  <si>
    <t>kjyong@pulmuone.com</t>
  </si>
  <si>
    <t>02.풀무원식품_외부사업 사업계획 요약서.pdf</t>
  </si>
  <si>
    <t xml:space="preserve">
08.풀무원식품_등록증.pdf
09.풀무원식품_인증서(1차).pdf
01.풀무원식품_외부사업 승인 신청서.hwp
02.풀무원식품_외부사업 사업계획 요약서.hwp
03.풀무원식품_외부사업 사업계획 변경 요약서.hwp
04.풀무원식품_온실가스 감축량 산정시트.xlsx
05.풀무원식품_외부사업 이전 타당성 평가 검토의견서(수정).pdf
06.풀무원식품_모니터링 보고서 최종본.pdf
07.풀무원식품_검증 보고서 최종본.pdf</t>
  </si>
  <si>
    <t>R-2018-KR-01-000312</t>
  </si>
  <si>
    <t>심의승인
2018-12-06</t>
  </si>
  <si>
    <t>2018-12-06</t>
  </si>
  <si>
    <t xml:space="preserve">2017-12-26 11:13:26 - 신규신청 - 신청 
2017-12-28 07:58:46 - 관장기관 지정 - GIR센터
2018-01-05 11:44:23 - 관장기관 지정 - 산업통상자원부
2018-01-21 18:04:28 - 신규신청 - 문서재제출요청 
2018-06-19 17:46:45 - 재제출신청 - 신청 
2018-12-05 18:01:10 - 재제출신청 - 평가승인 
2018-12-06 09:33:52 - 재제출신청 - 심의승인 
</t>
  </si>
  <si>
    <t>6088151641</t>
  </si>
  <si>
    <t xml:space="preserve">주식회사 피피이씨의령	</t>
  </si>
  <si>
    <t>경상남도 의령군 부림면 한지20길 40-21</t>
  </si>
  <si>
    <t>배준형</t>
  </si>
  <si>
    <t>생산관리파트</t>
  </si>
  <si>
    <t>070-7822-4212</t>
  </si>
  <si>
    <t>jhbaef@pulmuone.com</t>
  </si>
  <si>
    <t>2015-06-27</t>
  </si>
  <si>
    <t>02.피피이씨의령_외부사업 사업계획 요약서.pdf</t>
  </si>
  <si>
    <t xml:space="preserve">
07.피피이씨의령_타당성 평가보고서.pdf
08.피피이씨의령_등록증.pdf
01.피피이씨의령_외부사업 승인 신청서.hwp
02.피피이씨의령_외부사업 사업계획 요약서.hwp
03.피피이씨의령_외부사업 사업계획 변경 요약서.hwp
04.피피이씨의령_온실가스 감축량 산정시트.xlsx
05. 외부사업 이전 타당성 평가 체크리스트_피피이씨의령_171129.pdf
06.피피이씨의령_사업계획서 최종본.pdf</t>
  </si>
  <si>
    <t>R-2018-KR-01-000313</t>
  </si>
  <si>
    <t xml:space="preserve">2017-12-26 11:11:20 - 신규신청 - 신청 
2017-12-28 07:58:46 - 관장기관 지정 - GIR센터
2018-01-05 11:40:04 - 관장기관 지정 - 산업통상자원부
2018-01-21 18:04:55 - 신규신청 - 문서재제출요청 
2018-06-26 13:53:54 - 재제출신청 - 신청 
2018-12-05 18:04:41 - 재제출신청 - 평가승인 
2018-12-06 09:34:43 - 재제출신청 - 심의승인 
</t>
  </si>
  <si>
    <t>(주)하이원</t>
  </si>
  <si>
    <t>6088159191</t>
  </si>
  <si>
    <t xml:space="preserve">(주)하이원	</t>
  </si>
  <si>
    <t xml:space="preserve">경상남도 함안군 군북면 함안산단길 49-10 </t>
  </si>
  <si>
    <t>박진영</t>
  </si>
  <si>
    <t>총무</t>
  </si>
  <si>
    <t>055-585-1173</t>
  </si>
  <si>
    <t>high811@hanmail.net</t>
  </si>
  <si>
    <t>하이원 인버터형 공기압축기 설치에 따른 전력사용량 절감으로 인한 온실가스 감축사업</t>
  </si>
  <si>
    <t>2012-05-18</t>
  </si>
  <si>
    <t>02.하이원_외부사업 사업계획 요약서.pdf</t>
  </si>
  <si>
    <t xml:space="preserve">
07.하이원_모니터링 검증보고서.pdf
08.하이원_등록증.pdf
09.하이원_인증서(2차).pdf
01.하이원_외부사업 승인 신청서.hwp
02.하이원_외부사업 사업계획 요약서.hwp
03.하이원_외부사업 사업계획 변경 요약서.hwp
04.하이원_ 온실가스 감축량 산정시트.xlsx
05. 외부사업 이전 타당성 평가 체크리스트_(주)하이원_171109.pdf
06.하이원_모니터링 보고서 최종본.pdf</t>
  </si>
  <si>
    <t>R-2018-KR-03-000314</t>
  </si>
  <si>
    <t xml:space="preserve">2017-12-26 11:22:47 - 신규신청 - 신청 
2017-12-28 07:58:46 - 관장기관 지정 - GIR센터
2018-01-05 10:46:10 - 관장기관 지정 - 산업통상자원부
2018-01-21 18:05:19 - 신규신청 - 문서재제출요청 
2018-06-19 17:55:36 - 재제출신청 - 신청 
2018-12-05 18:06:30 - 재제출신청 - 평가승인 
2018-12-06 09:35:47 - 재제출신청 - 심의승인 
</t>
  </si>
  <si>
    <t>6178166610</t>
  </si>
  <si>
    <t xml:space="preserve">한국요업주식회사	</t>
  </si>
  <si>
    <t>울산광역시 울주군 온산읍 회학1길 53(학남리 60-5)</t>
  </si>
  <si>
    <t>정치훈</t>
  </si>
  <si>
    <t>052-237-6700</t>
  </si>
  <si>
    <t>shlee@kcmkr.com</t>
  </si>
  <si>
    <t>2013-09-15</t>
  </si>
  <si>
    <t>02.한국요업주식회사_외부사업 사업계획 요약서.pdf</t>
  </si>
  <si>
    <t xml:space="preserve">
07.한국요업주식회사_타당성 평가보고서.pdf
08.한국요업주식회사_KVER 등록증.pdf
01.한국요업주식회사_외부사업 승인 신청서.hwp
02.한국요업주식회사_외부사업 사업계획 요약서.hwp
03.한국요업주식회사_외부사업 사업계획 변경 요약서.hwp
04.한국요업주식회사_온실가스 감축량 산정시트.xlsx
05.외부사업 이전 타당성 평가 체크리스트_한국요업주식회사_171105.pdf
06.한국요업주식회사_사업계획서 최종본.pdf</t>
  </si>
  <si>
    <t>R-2018-KR-03-000315</t>
  </si>
  <si>
    <t xml:space="preserve">2017-12-26 11:30:20 - 신규신청 - 신청 
2017-12-28 07:58:46 - 관장기관 지정 - GIR센터
2018-01-05 11:44:52 - 관장기관 지정 - 산업통상자원부
2018-01-21 18:05:43 - 신규신청 - 문서재제출요청 
2018-06-19 17:56:20 - 재제출신청 - 신청 
2018-12-05 18:08:34 - 재제출신청 - 평가승인 
2018-12-06 09:37:04 - 재제출신청 - 심의승인 
</t>
  </si>
  <si>
    <t>3158101384</t>
  </si>
  <si>
    <t>충청북도 청원군 문의면 남계길 22-66</t>
  </si>
  <si>
    <t>안희동</t>
  </si>
  <si>
    <t>구매부</t>
  </si>
  <si>
    <t>010-4424-5615</t>
  </si>
  <si>
    <t>ahnhee4001@naver.com</t>
  </si>
  <si>
    <t>2. 한청판지 - 외부사업 사업계획 요약서.pdf</t>
  </si>
  <si>
    <t xml:space="preserve">
5. 외부사업 이전 타당성 평가 체크리스트__한청판지_171029.pdf
6. 한청판지 - KVER_모니터링 2차 보고서(ver.2).pdf
7. 한청판지 - KVER검증보고서.pdf
8. 한청판지 - KVER등록증.pdf
9. 한청판지 - 인증서(2차).pdf
1. 한청판지 - 외부사업 승인 신청서.hwp
2. 한청판지 - 외부사업 사업계획 요약서.hwp
3. 한청판지 - 외부사업 사업계획 변경 요약서.hwp
4. 한청판지 - 저감량산정시트.xls</t>
  </si>
  <si>
    <t>R-2018-KR-03-000317</t>
  </si>
  <si>
    <t xml:space="preserve">2017-12-26 11:36:08 - 신규신청 - 신청 
2017-12-28 07:58:46 - 관장기관 지정 - GIR센터
2018-01-05 10:47:04 - 관장기관 지정 - 산업통상자원부
2018-01-21 18:06:36 - 신규신청 - 문서재제출요청 
2018-06-19 17:58:16 - 재제출신청 - 신청 
2018-12-06 09:21:32 - 재제출신청 - 평가승인 
2018-12-06 09:38:37 - 재제출신청 - 심의승인 
</t>
  </si>
  <si>
    <t>2014-07-03</t>
  </si>
  <si>
    <t>5058164658</t>
  </si>
  <si>
    <t xml:space="preserve">(주)한탈LnC	</t>
  </si>
  <si>
    <t>경상북도 경주시 외동읍 문산리 350-4</t>
  </si>
  <si>
    <t>남영순</t>
  </si>
  <si>
    <t>054-774-6101</t>
  </si>
  <si>
    <t>ysnam@ihantal.com</t>
  </si>
  <si>
    <t>한탈L&amp;C의 보일러 연료 교체(LPG-&amp;gt목재펠릿)을 통한 온실가스 감축사업</t>
  </si>
  <si>
    <t>2012-07-20</t>
  </si>
  <si>
    <t>02.한탈L&amp;C_외부사업 사업계획 요약서.pdf</t>
  </si>
  <si>
    <t xml:space="preserve">
한탈L&amp;C_등록증.pdf
한탈L&amp;C_인증서(1차).pdf
01.한탈L&amp;C_외부사업 승인 신청서.hwp
02.한탈L&amp;C_외부사업 사업계획 요약서.hwp
03.한탈L&amp;C_외부사업 사업계획 변경 요약서.hwp
04.한탈L&amp;C 저감량산정시트.xlsx
05.한탈L&amp;C_외부사업 이전 타당성 평가 검토의견서.pdf
06. 한탈L&amp;C_모니터링 보고서 최종본.pdf
07. 한탈L&amp;C_ 모니터링 검증보고서(1차).pdf</t>
  </si>
  <si>
    <t>R-2018-KR-01-000318</t>
  </si>
  <si>
    <t xml:space="preserve">2017-12-27 10:21:31 - 신규신청 - 신청 
2017-12-28 07:58:46 - 관장기관 지정 - GIR센터
2018-01-05 10:47:18 - 관장기관 지정 - 산업통상자원부
2018-01-21 18:06:52 - 신규신청 - 문서재제출요청 
2018-06-19 17:58:52 - 재제출신청 - 신청 
2018-12-06 09:23:39 - 재제출신청 - 평가승인 
2018-12-06 09:39:51 - 재제출신청 - 심의승인 
</t>
  </si>
  <si>
    <t>주식회사 현보하이텍</t>
  </si>
  <si>
    <t>4048132566</t>
  </si>
  <si>
    <t xml:space="preserve">주식회사 현보하이텍	</t>
  </si>
  <si>
    <t>전라북도 정읍시 고부면 고부농단길 11-6</t>
  </si>
  <si>
    <t>장현정</t>
  </si>
  <si>
    <t>063-536-1560</t>
  </si>
  <si>
    <t>hb1560@naver.com</t>
  </si>
  <si>
    <t>현보하이텍의 하이브리드형 사출기 설치하여 설비 성능 개선을 통한 온실가스 감축사업</t>
  </si>
  <si>
    <t>2013-03-15</t>
  </si>
  <si>
    <t>02.현보하이텍_외부사업 사업계획 요약서.pdf</t>
  </si>
  <si>
    <t xml:space="preserve">
07. 현보하이텍_모니터링 검증보고서(3차).pdf
현보하이텍_등록증.pdf
현보하이텍_인증서(3차).pdf
01.현보하이텍_외부사업 승인 신청서.hwp
02.현보하이텍_외부사업 사업계획 요약서.hwp
03.현보하이텍_외부사업 사업계획 변경 요약서.hwp
04.현보하이텍_온실가스 감축량 산정시트.xlsx
05.현보하이텍_외부사업 이전 타당성 평가 검토의견서.pdf
06.현보하이텍_모니터링 보고서 최종본.pdf</t>
  </si>
  <si>
    <t>R-2018-KR-03-000319</t>
  </si>
  <si>
    <t xml:space="preserve">2017-12-27 10:17:32 - 신규신청 - 신청 
2017-12-28 07:58:46 - 관장기관 지정 - GIR센터
2018-01-05 11:40:20 - 관장기관 지정 - 산업통상자원부
2018-01-21 18:07:07 - 신규신청 - 문서재제출요청 
2018-06-19 17:59:34 - 재제출신청 - 신청 
2018-12-06 09:25:01 - 재제출신청 - 평가승인 
2018-12-06 09:40:33 - 재제출신청 - 심의승인 
</t>
  </si>
  <si>
    <t>(주)화성산업</t>
  </si>
  <si>
    <t>3048131928</t>
  </si>
  <si>
    <t>충청북도 옥천군 옥천읍 양수로6길 72-29</t>
  </si>
  <si>
    <t>나미희</t>
  </si>
  <si>
    <t>043-733-0054</t>
  </si>
  <si>
    <t>cnhome@naver.com</t>
  </si>
  <si>
    <t>기존 유압식 사출기 4대를 고효율 하이브리드형 사출기로 교체함으로 인한 온실가스 감축사업</t>
  </si>
  <si>
    <t>2014-01-28</t>
  </si>
  <si>
    <t>2014-10-15~2019-10-14</t>
  </si>
  <si>
    <t>02.화성산업_외부사업 사업계획 요약서.pdf</t>
  </si>
  <si>
    <t xml:space="preserve">
07. 화성산업_타당성 평가보고서.pdf
07.화성산업_KVER 등록증.pdf
01.화성산업_외부사업 승인 신청서.hwp
02.화성산업_외부사업 사업계획 요약서.hwp
03.화성산업_외부사업 사업계획 변경 요약서.hwp
04.화성산업_ 온실가스 감축량 산정시트.xlsx
05.화성산업_외부사업 이전 타당성 평가 검토의견서.pdf
06.화성산업_사업계획서 최종본.pdf</t>
  </si>
  <si>
    <t>R-2018-KR-03-000320</t>
  </si>
  <si>
    <t xml:space="preserve">2017-12-27 10:13:25 - 신규신청 - 신청 
2017-12-28 07:58:46 - 관장기관 지정 - GIR센터
2018-01-04 10:50:21 - 관장기관 지정 - 산업통상자원부
2018-01-21 18:07:26 - 신규신청 - 문서재제출요청 
2018-06-19 18:00:17 - 재제출신청 - 신청 
2018-12-06 09:26:54 - 재제출신청 - 평가승인 
2018-12-06 09:44:24 - 재제출신청 - 심의승인 
</t>
  </si>
  <si>
    <t>1168100755</t>
  </si>
  <si>
    <t>서울특별시 영등포구 국제금융로 6길 42</t>
  </si>
  <si>
    <t>최정균</t>
  </si>
  <si>
    <t>신에너지개발팀</t>
  </si>
  <si>
    <t>031-489-9583</t>
  </si>
  <si>
    <t>ymjo@samchully.co.kr</t>
  </si>
  <si>
    <t>홍익콘크리트산업 연료전환(B-C유-&gt;도시가스) 감축사업(C-001)</t>
  </si>
  <si>
    <t>2011-06-30</t>
  </si>
  <si>
    <t>(주)삼천리, 주식회사 에코아이, 홍익콘크리트산업(주)</t>
  </si>
  <si>
    <t>180704_단위사업 사업계획서.pdf</t>
  </si>
  <si>
    <t xml:space="preserve">
(별첨7)  사업자등록증(홍익콘크리트).pdf
(별첨8) 도시가스 배관공사 계약서.pdf
(별첨9) 완성검사증명서.pdf
(별첨10) 외부사업 추진 계약서.pdf
(3) 감축량 산정시트(20170521)_v2.xlsx
(별첨11) LNG 고지서.pdf
(별첨11) 디번들링확인서.pdf
(별첨12) 중복산정방지 확인서.pdf</t>
  </si>
  <si>
    <t>R-2018-KR-03-000141-P-01</t>
  </si>
  <si>
    <t>[보완1차]착수신고
2018-12-11</t>
  </si>
  <si>
    <t>2018-12-11</t>
  </si>
  <si>
    <t xml:space="preserve">2017-05-26 16:48:06 - 신규신청 - 접수 
2017-05-26 16:50:44 - 신규신청 - 신청 
2017-12-28 07:58:46 - 관장기관 지정 - 산업통상자원부
2018-04-04 15:20:56 - 신규신청 - 보완요청 
2018-05-03 16:26:24 - 보완신청 - 접수 
2018-05-03 16:28:28 - 보완신청 - 신청 
2018-05-29 16:49:29 - 보완신청 - 문서재제출요청 
2018-06-06 12:24:21 - 재제출신청 - 접수 
2018-06-06 12:26:25 - 재제출신청 - 신청 
2018-07-02 15:58:01 - 재제출신청 - 문서재제출요청 
2018-07-02 16:29:03 - 재제출신청 - 접수 
2018-07-03 14:46:47 - 재제출신청 - 신청 
2018-07-03 14:47:04 - 재제출신청 - 문서재제출요청 
2018-07-06 13:40:45 - 재제출신청 - 접수 
2018-07-06 13:42:00 - 재제출신청 - 신청 
2018-07-06 17:50:56 - 재제출신청 - 문서재제출요청 
2018-07-09 08:09:47 - 재제출신청 - 접수 
2018-07-09 08:11:10 - 재제출신청 - 신청 
2018-08-20 15:08:28 - 재제출신청 - 문서재제출요청 
2018-08-20 16:17:15 - 재제출신청 - 접수 
2018-08-20 16:18:32 - 재제출신청 - 신청 
2018-11-27 13:28:02 - 재제출신청 - 평가승인 
2018-11-27 13:30:19 - 재제출신청 - 심의승인 
2018-12-11 11:28:37 - 재제출신청 - 착수신고 
</t>
  </si>
  <si>
    <t>Wed Aug 17 00:00:00 JST 2011~Tue Aug 16 00:00:00 JST 2039</t>
  </si>
  <si>
    <t>180704_프로그램 감축사업 계획서.pdf</t>
  </si>
  <si>
    <t>(별첨1) 사업자등록증(삼천리).pdf_x000D_
(별첨2) 사업자등록증(에코아이).pdf_x000D_
(별첨5) 감축사업 시작일 증빙(감축사업 개발 기안서).pdf_x000D_
(별첨6) 외부사업 추진 업무협약서.pdf_x000D_
(별첨4) 프로그램 감축사업 시작일 증빙(감축사업 추진 계약서).pdf_x000D_
(별첨3) 삼천리 프로그램 감축사업 운영메뉴얼.hwp</t>
  </si>
  <si>
    <t>1398111385</t>
  </si>
  <si>
    <t>여재성</t>
  </si>
  <si>
    <t>031-492-0020</t>
  </si>
  <si>
    <t>10162@shinanbox.com</t>
  </si>
  <si>
    <t>2008-06-30</t>
  </si>
  <si>
    <t>신안포장산업(주), (주)삼천리, 주식회사 에코아이</t>
  </si>
  <si>
    <t>신안포장산업 사업계획서 - Ver.1.3.pdf</t>
  </si>
  <si>
    <t xml:space="preserve">
신안포장산업 타당성 평가 검토 의견서 대응(2차).pdf
별첨13. 청정연료 사용 기준.pdf
별첨14. B-C유, 정제유 구매 세금계산서.pdf
별첨15. 신안포장산업 계량기별 도시가스 사용량 고지서.pdf
별첨16. 검정ㆍ재검정의 유효기간.pdf
별첨1. 연료 전환 사업의 방법론.pdf
별첨2. 신안포장산업 사업자등록증.pdf
별첨3. 삼천리 사업자등록증.pdf
별첨4. 에코아이 사업자등록증.pdf
별첨5. 신안포장산업 외부사업 계약서.pdf
별첨6. 외부사업 추진 업무협약서.pdf
별첨7. 신안포장산업 예상감축량 산정시트 - ver1.2.xlsx
별첨8. 도시가스 시설공사계약서.pdf
별첨9. 완성검사증명서.pdf
별첨10. 대기배출시설 설치 신고증.pdf
별첨11. 사업 후 보일러,버너 명판.pdf
별첨12. 10톤 보일러 계약서.pdf
문서재제출 대응(180618_신안포장산업).hwp</t>
  </si>
  <si>
    <t>R-2018-KR-03-000144</t>
  </si>
  <si>
    <t xml:space="preserve">2017-08-07 09:09:11 - 신규신청 - 접수 
2017-08-07 09:48:21 - 신규신청 - 신청 
2017-11-18 19:05:32 - 신규신청 - 문서재제출요청 
2017-11-22 16:48:57 - 재제출신청 - 접수 
2017-11-22 17:20:48 - 재제출신청 - 신청 
2017-12-28 07:58:44 - 관장기관 지정 - GIR센터
2018-01-05 11:49:26 - 관장기관 지정 - 산업통상자원부
2018-03-21 15:04:58 - 재제출신청 - 보완요청 
2018-04-09 11:04:19 - 보완신청 - 접수 
2018-04-09 11:05:08 - 보완신청 - 신청 
2018-06-04 09:47:05 - 보완신청 - 문서재제출요청 
2018-06-18 08:51:36 - 재제출신청 - 접수 
2018-06-18 10:44:03 - 재제출신청 - 신청 
2018-07-02 18:05:18 - 재제출신청 - 문서재제출요청 
2018-07-06 13:50:42 - 재제출신청 - 접수 
2018-07-06 13:54:17 - 재제출신청 - 신청 
2018-11-27 14:34:00 - 재제출신청 - 평가승인 
2018-11-27 14:35:49 - 재제출신청 - 심의승인 
2018-12-11 15:21:12 - 재제출신청 - 착수신고 
</t>
  </si>
  <si>
    <t>1348117477</t>
  </si>
  <si>
    <t>이동경</t>
  </si>
  <si>
    <t>엔지니어링팀</t>
  </si>
  <si>
    <t>031-8085-4484</t>
  </si>
  <si>
    <t>nauru5000@spi.co.kr</t>
  </si>
  <si>
    <t>2008-11-10</t>
  </si>
  <si>
    <t>삼화페인트공업(주), (주)삼천리, 주식회사 에코아이</t>
  </si>
  <si>
    <t>삼화페인트 사업계획서 - Ver.1.2.pdf</t>
  </si>
  <si>
    <t xml:space="preserve">
별첨6. &amp;apos;삼천리-에코아이&amp;apos;온실가스 배출권 사업 추진을 위한 협약서.pdf
별첨7. 삼화페인트 외부사업 감축량산정시트 - ver1.2.xlsx
별첨8. 도시가스 배관공사 계약서.pdf
별첨9. 완성검사 증명서.pdf
별첨10. 대기배출시설 설치 허가증(2012).pdf
별첨11. 버너교체 공사도급계약서.pdf
별첨12. 보일러, 버너 명판 사진.pdf
별첨13. 청정연료 사용 기준.pdf
별첨14. 도시가스 요금 내역서.PDF
별첨15. 열사용기자재 목록.pdf
별첨16. 대기배출시설 설치 허가증(2007).pdf
별첨17. 검정ㆍ재검정의 유효기간.pdf
별첨1. 연료전환 사업의 방법론.pdf
별첨2. 삼화페인트공업 주식회사 사업자등록증.pdf
별첨3. 주식회사 삼천리 사업자등록증.pdf
별첨4. 주식회사 에코아이 사업자등록증.pdf
별첨5. &amp;apos;삼화페인트공업-에코아이&amp;apos;외부사업 추진 계약서.pdf
삼화페인트공업 타당성 평가 검토 의견서 대응(2차).pdf</t>
  </si>
  <si>
    <t>R-2018-KR-03-000142</t>
  </si>
  <si>
    <t xml:space="preserve">2017-08-07 09:08:35 - 신규신청 - 접수 
2017-08-07 09:48:37 - 신규신청 - 신청 
2017-11-18 18:37:50 - 신규신청 - 문서재제출요청 
2017-11-22 16:49:30 - 재제출신청 - 접수 
2017-11-22 17:20:40 - 재제출신청 - 신청 
2017-12-28 07:58:44 - 관장기관 지정 - GIR센터
2018-01-05 11:49:43 - 관장기관 지정 - 산업통상자원부
2018-02-23 14:50:47 - 재제출신청 - 보완요청 
2018-02-28 14:53:08 - 보완신청 - 접수 
2018-02-28 14:54:49 - 보완신청 - 신청 
2018-07-02 16:11:27 - 보완신청 - 문서재제출요청 
2018-07-06 13:44:15 - 재제출신청 - 접수 
2018-07-06 13:56:37 - 재제출신청 - 신청 
2018-11-27 13:41:03 - 재제출신청 - 평가승인 
2018-11-27 13:44:56 - 재제출신청 - 심의승인 
2018-12-11 15:29:06 - 재제출신청 - 착수신고 
</t>
  </si>
  <si>
    <t>1342319306</t>
  </si>
  <si>
    <t>문동식</t>
  </si>
  <si>
    <t>031-491-2843</t>
  </si>
  <si>
    <t>you7970@hanmail.net</t>
  </si>
  <si>
    <t>2006-11-13</t>
  </si>
  <si>
    <t>선호피엔에스, (주)삼천리, 주식회사 에코아이</t>
  </si>
  <si>
    <t>선호피엔에스 사업계획서(181029).pdf</t>
  </si>
  <si>
    <t xml:space="preserve">
별첨8. 도시가스 배관 공사 계약서.pdf
별첨9. 완성검사 증명서.pdf
별첨10. 대기배출시설설치 허가증.pdf
별첨11. 용해로 사양서.pdf
별첨12. 도시가스 요금내역서.PDF
별첨13. 도금용해로 구매 계약서.pdf
별첨14. 사업후 도금로 용량 메일.pdf
별첨15. 청정연료 사용 기준.pdf
별첨16. 검정ㆍ재검정의 유효기간.pdf
별첨1. 연료전환 사업의 방법론.pdf
별첨2. 선호피엔에스 사업자등록증.pdf
별첨3. 주식회사 삼천리 사업자등록증.pdf
별첨4. 주식회사 에코아이 사업자등록증.pdf
별첨5. &amp;apos;선호피엔에스-에코아이&amp;apos; 외부사업 추진 계약서.pdf
별첨6. &amp;apos;삼천리-에코아이&amp;apos;온실가스 배출권 사업 추진을 위한 협약서.pdf
선호피엔에스 타당성 평가 검토 의견서 대응(2차).pdf
문서재제출 대응(180618_선호피엔에스).hwp
별첨7. 선호피엔에스 외부사업 감축량산정시트 - ver1.4.xlsx</t>
  </si>
  <si>
    <t>R-2018-KR-03-000143</t>
  </si>
  <si>
    <t xml:space="preserve">2017-08-10 13:41:52 - 신규신청 - 접수 
2017-08-14 08:48:47 - 신규신청 - 신청 
2017-11-20 10:13:46 - 신규신청 - 문서재제출요청 
2017-11-22 16:51:59 - 재제출신청 - 접수 
2017-11-22 17:20:31 - 재제출신청 - 신청 
2017-12-28 07:58:44 - 관장기관 지정 - GIR센터
2018-01-05 11:50:00 - 관장기관 지정 - 산업통상자원부
2018-02-23 15:56:17 - 재제출신청 - 보완요청 
2018-02-28 14:52:38 - 보완신청 - 접수 
2018-02-28 14:54:56 - 보완신청 - 신청 
2018-06-01 10:45:58 - 보완신청 - 문서재제출요청 
2018-06-18 09:14:45 - 재제출신청 - 접수 
2018-06-18 10:43:50 - 재제출신청 - 신청 
2018-07-02 16:39:44 - 재제출신청 - 문서재제출요청 
2018-07-06 13:49:18 - 재제출신청 - 접수 
2018-07-06 13:57:09 - 재제출신청 - 신청 
2018-10-23 10:18:09 - 재제출신청 - 문서재제출요청 
2018-10-24 15:01:37 - 재제출신청 - 접수 
2018-10-24 15:04:01 - 재제출신청 - 신청 
2018-10-25 20:48:53 - 재제출신청 - 문서재제출요청 
2018-10-26 09:42:53 - 재제출신청 - 접수 
2018-10-26 09:45:35 - 재제출신청 - 신청 
2018-10-26 22:30:49 - 재제출신청 - 문서재제출요청 
2018-10-29 10:50:16 - 재제출신청 - 접수 
2018-10-29 10:51:00 - 재제출신청 - 신청 
2018-11-27 13:56:45 - 재제출신청 - 평가승인 
2018-11-27 13:58:39 - 재제출신청 - 심의승인 
2018-12-11 15:29:57 - 재제출신청 - 착수신고 
</t>
  </si>
  <si>
    <t>1318106122</t>
  </si>
  <si>
    <t>김대식</t>
  </si>
  <si>
    <t>032-864-7894</t>
  </si>
  <si>
    <t>kds208@naver.com</t>
  </si>
  <si>
    <t>2008-02-21</t>
  </si>
  <si>
    <t>동인신철공업(주), (주)삼천리, 주식회사 에코아이</t>
  </si>
  <si>
    <t>동인신철공업 사업계획서 - Ver.1.3.pdf</t>
  </si>
  <si>
    <t xml:space="preserve">
동인신철공업 타당성 평가 검토 의견서 대응(2차).pdf
별첨7. 동인신철공업 외부사업 감축량산정시트 - ver1.2.xlsx
별첨8. 버너 교체공사도급 계약서.pdf
별첨9. 완성검사 증명서.pdf
별첨10. 대기배출시설설치 신고필증(최신본).pdf
별첨11. 가스 버너 사양서.pdf
별첨12. 청정연료 사용 기준.pdf
별첨13. 도시가스 요금 내역서.PDF
별첨14. 검정ㆍ재검정의 유효기간.pdf
별첨1. 연료 전환 사업의 방법론.pdf
별첨2. 동인신철공업 사업자등록증.pdf
별첨3. 삼천리 사업자등록증.pdf
별첨4. 에코아이 사업자등록증.pdf
별첨5. 동인신철공업 외부사업 추진 계약서.pdf
별첨6. 외부사업 추진 업무협약서.pdf
문서재제출 대응(180618_동인신철공업).hwp</t>
  </si>
  <si>
    <t>R-2018-KR-03-000140</t>
  </si>
  <si>
    <t xml:space="preserve">2017-08-07 09:14:16 - 신규신청 - 접수 
2017-08-07 09:47:40 - 신규신청 - 신청 
2017-11-18 19:32:16 - 신규신청 - 문서재제출요청 
2017-11-22 16:58:49 - 재제출신청 - 접수 
2017-11-22 17:20:14 - 재제출신청 - 신청 
2017-12-28 07:58:44 - 관장기관 지정 - GIR센터
2018-01-05 11:50:38 - 관장기관 지정 - 산업통상자원부
2018-03-21 16:15:44 - 재제출신청 - 보완요청 
2018-03-29 16:39:35 - 보완신청 - 접수 
2018-03-29 16:40:18 - 보완신청 - 신청 
2018-06-11 14:53:51 - 보완신청 - 문서재제출요청 
2018-06-18 09:42:32 - 재제출신청 - 접수 
2018-06-18 10:43:37 - 재제출신청 - 신청 
2018-07-02 16:06:45 - 재제출신청 - 문서재제출요청 
2018-07-06 13:43:25 - 재제출신청 - 접수 
2018-07-06 13:53:55 - 재제출신청 - 신청 
2018-11-27 11:36:57 - 재제출신청 - 평가승인 
2018-11-27 11:41:49 - 재제출신청 - 심의승인 
2018-12-11 15:30:51 - 재제출신청 - 착수신고 
</t>
  </si>
  <si>
    <t>1348106932</t>
  </si>
  <si>
    <t>영덕물산(주)</t>
  </si>
  <si>
    <t>이병기</t>
  </si>
  <si>
    <t>031-494-2300</t>
  </si>
  <si>
    <t>yeongdeok@hanmail.net</t>
  </si>
  <si>
    <t>영덕물산 연료전환(B-C유-&gt;도시가스) 감축사업</t>
  </si>
  <si>
    <t>영덕물산 연료전환(B-C유-&gt; 도시가스) 감축사업</t>
  </si>
  <si>
    <t>2007-08-22</t>
  </si>
  <si>
    <t>영덕산업(주), (주)삼천리, 주식회사 에코아이</t>
  </si>
  <si>
    <t>1. 영덕물산 사업계획서(181127).pdf</t>
  </si>
  <si>
    <t xml:space="preserve">
별첨5. 외부사업추진계약서(영덕물산_에코아이).pdf
별첨6. 온실가스 배출권 사업 추진을 위한 업무 협약서(삼천리_에코아이).pdf
별첨8. 공사도급계약서(영덕물산).pdf
별첨9. 완성검사 증명서(영덕물산).pdf
별첨10. 대기배출시설 설치 신고필증.pdf
별첨11. 저녹스버너 설치 계약서.pdf
별첨12. 기계매매계약서.pdf
별첨13. 기계중고매매계약서.pdf
별첨14. 청정연료 사용 기준.pdf
별첨15. 식당 도시가스 요금고지서(1개월분).pdf
별첨17. 검정ㆍ재검정의 유효기간.pdf
별첨1. 연료전환사업 방법론.pdf
별첨2. 사업자등록증 (영덕물산).pdf
별첨3. 사업자등록증(삼천리).pdf
별첨4. 사업자등록증(에코아이).pdf
별첨16. 공장동 도시가스 사용량 증빙자료.pdf
별첨7. 영덕물산 예상감축량 산정시트(181026).xlsx</t>
  </si>
  <si>
    <t>R-2018-KR-03-000321</t>
  </si>
  <si>
    <t xml:space="preserve">2017-08-11 14:45:37 - 신규신청 - 접수 
2017-08-14 08:49:13 - 신규신청 - 신청 
2017-11-20 10:24:30 - 신규신청 - 문서재제출요청 
2017-11-22 17:19:13 - 재제출신청 - 접수 
2017-11-22 17:20:06 - 재제출신청 - 신청 
2017-12-28 07:58:44 - 관장기관 지정 - GIR센터
2018-01-05 11:50:57 - 관장기관 지정 - 산업통상자원부
2018-03-28 16:45:18 - 재제출신청 - 보완요청 
2018-04-04 09:31:22 - 보완신청 - 접수 
2018-04-04 09:39:46 - 보완신청 - 신청 
2018-06-11 14:49:26 - 보완신청 - 문서재제출요청 
2018-06-18 10:35:18 - 재제출신청 - 접수 
2018-06-18 10:42:59 - 재제출신청 - 신청 
2018-07-02 18:13:16 - 재제출신청 - 문서재제출요청 
2018-07-06 13:51:33 - 재제출신청 - 접수 
2018-07-06 13:54:07 - 재제출신청 - 신청 
2018-10-23 09:37:19 - 재제출신청 - 문서재제출요청 
2018-10-24 09:45:05 - 재제출신청 - 접수 
2018-10-24 15:04:16 - 재제출신청 - 신청 
2018-10-25 18:39:38 - 재제출신청 - 문서재제출요청 
2018-10-26 08:49:08 - 재제출신청 - 접수 
2018-10-26 09:45:44 - 재제출신청 - 신청 
2018-10-26 22:22:39 - 재제출신청 - 문서재제출요청 
2018-11-27 17:33:37 - 재제출신청 - 접수 
2018-11-27 17:34:38 - 재제출신청 - 신청 
2018-12-06 17:25:06 - 재제출신청 - 평가승인 
2018-12-06 17:26:14 - 재제출신청 - 심의승인 
2018-12-11 15:32:00 - 재제출신청 - 착수신고 
</t>
  </si>
  <si>
    <t>윤석민</t>
  </si>
  <si>
    <t xml:space="preserve">팜스코 중부공장 생산팀 </t>
  </si>
  <si>
    <t>031-670-2819</t>
  </si>
  <si>
    <t>130270@farmsco.com</t>
  </si>
  <si>
    <t>2008-12-15</t>
  </si>
  <si>
    <t>(주)팜스코, (주)삼천리, 주식회사 에코아이</t>
  </si>
  <si>
    <t>팜스코 사업계획서 - Ver.1.3.pdf</t>
  </si>
  <si>
    <t xml:space="preserve">
팜스코 타당성 평가 검토 의견서 대응(2차).pdf
별첨8. 도시가스 공급 계약서.pdf
별첨9. 완성검사증명서.pdf
별첨10. 대기배출시설 설치 신고필증.pdf
별첨11. 보일러 버너 명판 사진.pdf
별첨12. 2013년 노통보일러 설치 공사 계약서.pdf
별첨13. 2016년 노통보일러 설치 공사 계약서.pdf
별첨14. 에너지 사용량 신고증.pdf
별첨15. 청정연료 사용 기준.pdf
별첨16. 도시가스 요금 내역서.pdf
별첨17. 검정ㆍ재검정의 유효기간.pdf
별첨1. 연료 전환 사업의 방법론.pdf
별첨2. 팜스코 사업자등록증.pdf
별첨3. 삼천리 사업자등록증.pdf
별첨4. 에코아이 사업자등록증.pdf
별첨5. 팜스코-에코아이 외부사업 추진 계약서.pdf
별첨6. 외부사업 추진 업무협약서.pdf
별첨7. 팜스코 예상감축량 산정시트 - ver.1.2.xlsx</t>
  </si>
  <si>
    <t>R-2018-KR-03-000145</t>
  </si>
  <si>
    <t xml:space="preserve">2017-08-07 09:13:50 - 신규신청 - 접수 
2017-08-07 09:48:08 - 신규신청 - 신청 
2017-11-18 19:23:24 - 신규신청 - 문서재제출요청 
2017-11-22 16:56:02 - 재제출신청 - 접수 
2017-11-22 17:20:23 - 재제출신청 - 신청 
2017-12-28 07:58:44 - 관장기관 지정 - GIR센터
2018-01-05 11:50:21 - 관장기관 지정 - 산업통상자원부
2018-03-28 11:30:53 - 재제출신청 - 보완요청 
2018-03-29 16:34:59 - 보완신청 - 접수 
2018-03-29 16:40:31 - 보완신청 - 신청 
2018-06-04 13:56:08 - 보완신청 - 문서재제출요청 
2018-06-18 08:22:10 - 재제출신청 - 접수 
2018-06-18 10:42:16 - 재제출신청 - 신청 
2018-07-02 16:23:35 - 재제출신청 - 문서재제출요청 
2018-07-06 13:45:46 - 재제출신청 - 접수 
2018-07-06 13:56:27 - 재제출신청 - 신청 
2018-11-27 15:20:25 - 재제출신청 - 평가승인 
2018-11-27 15:23:25 - 재제출신청 - 심의승인 
2018-12-11 15:33:46 - 재제출신청 - 착수신고 
</t>
  </si>
  <si>
    <t>대동실업</t>
  </si>
  <si>
    <t>5034178354</t>
  </si>
  <si>
    <t>대구광역시 서구 염색공단중앙로 77-0</t>
  </si>
  <si>
    <t>박병준</t>
  </si>
  <si>
    <t>업무부</t>
  </si>
  <si>
    <t>대동실업 내 폐수열 회수설비를 설치하여 스팀사용량 절감을 통한 온실가스(CO2)배출 감축사업</t>
  </si>
  <si>
    <t>2013-09-10</t>
  </si>
  <si>
    <t>2. 외부사업 사업계획 요약서_대동실업.pdf</t>
  </si>
  <si>
    <t xml:space="preserve">
2. 외부사업 사업계획 요약서_대동실업.hwp
3. 외부사업 사업계획 변경 요약서_대동실업.hwp
4. 온실가스 감축량 산정시트_대동실업.xlsx
5. 외부사업 이전 타당성 평가 검토의견서_대동실업.hwp
6. KVER 사업계획서 최종본_대동실업.hwp
7. KVER 타당성평가보고서_대동실업.hwp
8. KVER 등록증_대동실업.pdf
1. 외부사업 이전 승인 신청서_대동실업.hwp</t>
  </si>
  <si>
    <t>R-2018-KR-03-000174</t>
  </si>
  <si>
    <t>심의승인
2018-12-12</t>
  </si>
  <si>
    <t>2018-12-12</t>
  </si>
  <si>
    <t xml:space="preserve">2017-12-14 18:00:58 - 신규신청 - 신청 
2017-12-28 07:58:46 - 관장기관 지정 - GIR센터
2018-01-05 11:23:31 - 관장기관 지정 - 산업통상자원부
2018-01-21 16:53:46 - 신규신청 - 문서재제출요청 
2018-06-14 11:30:59 - 재제출신청 - 신청 
2018-11-28 11:06:48 - 재제출신청 - 평가승인 
2018-12-12 09:19:15 - 재제출신청 - 심의승인 
</t>
  </si>
  <si>
    <t>2015-03-09</t>
  </si>
  <si>
    <t>(주)면사랑</t>
  </si>
  <si>
    <t>3018113334</t>
  </si>
  <si>
    <t>주식회사 면사랑</t>
  </si>
  <si>
    <t>충청북도 진천군 궁동길 51-24</t>
  </si>
  <si>
    <t>강무현</t>
  </si>
  <si>
    <t>기술지원팀</t>
  </si>
  <si>
    <t>043-531-8315</t>
  </si>
  <si>
    <t>kmh0301@noodlelovers.com</t>
  </si>
  <si>
    <t>(주)면사랑 보일러 연료전환(LNG → 목재펠릿)을 통한 온실가스(CO2) 감축사업</t>
  </si>
  <si>
    <t>2. 외부사업 사업계획 요약서_주식회사 면사랑.pdf</t>
  </si>
  <si>
    <t xml:space="preserve">
5. 외부사업 이전 타당성 평가 검토의견서_주식회사 면사랑.hwp
6. KVER 모니터링 보고서 최종본_주식회사 면사랑.hwp
7. KVER 인증평가보고서 최종본_주식회사 면사랑.pdf
8. KVER 등록증_주식회사 면사랑.pdf
9. KVER 인증서(1차)_주식회사 면사랑.pdf
1. 외부사업 이전 승인 신청서_주식회사 면사랑.hwp
2. 외부사업 사업계획 요약서_주식회사 면사랑.hwp
3. 외부사업 사업계획 변경 요약서_주식회사 면사랑.hwp
4. 온실가스 감축량 산정시트_주식회사 면사랑.xlsx</t>
  </si>
  <si>
    <t>R-2018-KR-01-000186</t>
  </si>
  <si>
    <t xml:space="preserve">2017-12-14 17:33:26 - 신규신청 - 신청 
2017-12-28 07:58:46 - 관장기관 지정 - GIR센터
2018-01-05 10:28:30 - 관장기관 지정 - 산업통상자원부
2018-01-21 17:00:14 - 신규신청 - 문서재제출요청 
2018-06-14 11:38:35 - 재제출신청 - 신청 
2018-11-28 15:40:26 - 재제출신청 - 평가승인 
2018-12-12 09:27:25 - 재제출신청 - 심의승인 
</t>
  </si>
  <si>
    <t>대성프라스틱(주)</t>
  </si>
  <si>
    <t>3058138787</t>
  </si>
  <si>
    <t>대성프라스틱㈜</t>
  </si>
  <si>
    <t>대전광역시 동구 산내로 560번길 26</t>
  </si>
  <si>
    <t>장태현</t>
  </si>
  <si>
    <t>042-274-0100</t>
  </si>
  <si>
    <t>dajang00@naver.com</t>
  </si>
  <si>
    <t>대성프라스틱(주) 사출기 일부교체 및 개조(유압식→하이브리드)를 통한 온실가스(CO2) 감축사업</t>
  </si>
  <si>
    <t>R-2018-KR-03-000221</t>
  </si>
  <si>
    <t xml:space="preserve">2017-12-14 11:11:38 - 신규신청 - 신청 
2017-12-28 07:58:46 - 관장기관 지정 - GIR센터
2018-01-05 11:24:18 - 관장기관 지정 - 산업통상자원부
2018-01-21 17:19:57 - 신규신청 - 문서재제출요청 
2018-06-15 11:30:19 - 재제출신청 - 신청 
2018-11-29 13:48:17 - 재제출신청 - 평가승인 
2018-12-12 09:41:20 - 재제출신청 - 심의승인 
</t>
  </si>
  <si>
    <t>5048125609</t>
  </si>
  <si>
    <t xml:space="preserve">동호칼슘(주	</t>
  </si>
  <si>
    <t>경상북도 칠곡군 기산면 죽전리 119-10</t>
  </si>
  <si>
    <t>신종광</t>
  </si>
  <si>
    <t>010-2878-8668</t>
  </si>
  <si>
    <t>jkshin30@hanmail.net</t>
  </si>
  <si>
    <t>2011-08-01</t>
  </si>
  <si>
    <t>2. 동호칼슘 - 외부사업 사업계획 요약서.pdf</t>
  </si>
  <si>
    <t xml:space="preserve">
7. 동호칼슘 - KVER검증보고서.pdf
8. 동호칼슘 - KVER등록증.pdf
9. 동호칼슘 - KVER3차 인증서.pdf
1. 동호칼슘 - 외부사업 승인 신청서.hwp
2. 동호칼슘 - 외부사업 사업계획 요약서.hwp
3. 동호칼슘 - 외부사업 사업계획 변경 요약서.hwp
4. 동호칼슘 - 저감량산정시트.xls
5. 외부사업 이전 타당성 평가 체크리스트_동호칼슘(주)_171009.pdf
6. 동호칼슘 - KVER 모니터링 보고서.pdf</t>
  </si>
  <si>
    <t>R-2018-KR-03-000274</t>
  </si>
  <si>
    <t xml:space="preserve">2018-01-02 18:04:54 - 신규신청 - 신청 
2018-01-05 11:26:05 - 관장기관 지정 - 산업통상자원부
2018-01-21 17:43:20 - 신규신청 - 문서재제출요청 
2018-06-19 17:08:27 - 재제출신청 - 신청 
2018-12-03 10:25:44 - 재제출신청 - 평가승인 
2018-12-12 09:49:56 - 재제출신청 - 심의승인 
</t>
  </si>
  <si>
    <t>1378646772</t>
  </si>
  <si>
    <t xml:space="preserve">(주)신성금속산업	</t>
  </si>
  <si>
    <t>인천광역시 서구 마중2로 22</t>
  </si>
  <si>
    <t>성민철</t>
  </si>
  <si>
    <t>032-933-4031</t>
  </si>
  <si>
    <t>sinaluminium@naver.com</t>
  </si>
  <si>
    <t>신성금속 용해로 버너교체(정제유버너-&gt;순산소-LNG 버너)에 따른 설비 성능개선 및 연료전환을 통한 온실가스 감축사업</t>
  </si>
  <si>
    <t>신성금속 용해로 버너교체에 따른 설비 성능개선 및 연료전환을 통한 온실가스 감축사업</t>
  </si>
  <si>
    <t>02.신성금속_외부사업 사업계획 요약서.pdf</t>
  </si>
  <si>
    <t xml:space="preserve">
신성금속_등록증.pdf
신성금속_인증서(1차).pdf
01.신성금속_외부사업 승인 신청서.hwp
02.신성금속_외부사업 사업계획 요약서.hwp
03.신성금속_외부사업 사업계획 변경 요약서.hwp
04.신성금속_저감량산정시트.xlsx
05.신성금속_외부사업 이전 타당성 평가 검토의견서(수정).pdf
06.신성금속_모니터링 보고서 최종본.pdf
07. 신성금속_모니터링 검증보고서(1차).pdf</t>
  </si>
  <si>
    <t>R-2018-KR-03-000323</t>
  </si>
  <si>
    <t xml:space="preserve">2017-12-27 11:34:23 - 신규신청 - 신청 
2017-12-28 07:58:46 - 관장기관 지정 - GIR센터
2018-01-05 10:33:29 - 관장기관 지정 - 산업통상자원부
2018-01-21 18:00:59 - 신규신청 - 문서재제출요청 
2018-06-19 17:39:31 - 재제출신청 - 신청 
2018-10-26 20:31:23 - 재제출신청 - 문서재제출요청 
2018-12-06 14:58:19 - 재제출신청 - 신청 
2018-12-12 11:29:35 - 재제출신청 - 평가승인 
2018-12-12 11:31:29 - 재제출신청 - 심의승인 
</t>
  </si>
  <si>
    <t>2016-04-28</t>
  </si>
  <si>
    <t>1278178971</t>
  </si>
  <si>
    <t>소원아스콘(주)(구 중앙아스콘)</t>
  </si>
  <si>
    <t>경기도 양주시 은현면 선암리 83-1</t>
  </si>
  <si>
    <t>최경배</t>
  </si>
  <si>
    <t>031-861-2280</t>
  </si>
  <si>
    <t>choikbk@empas.com</t>
  </si>
  <si>
    <t>2015-02-08</t>
  </si>
  <si>
    <t>02. 중앙아스(소원아스콘)_외부사업 사업계획 요약서.pdf</t>
  </si>
  <si>
    <t xml:space="preserve">
중앙아스콘_등록증.pdf
중앙아스콘_인증서(1차).pdf
01. 중앙아스(소원아스콘)_외부사업 이전 승인 신청서.hwp
02. 중앙아스(소원아스콘)_외부사업 사업계획 요약서.hwp
03. 중앙아스(소원아스콘)_외부사업 사업계획 변경 요약서.hwp
04. 중앙아스(소원아스콘)_온실가스 감축량 산정시트.xlsx
05.중앙아스콘(소원아스콘)_외부사업 이전 타당성 평가 검토의견서.pdf
06. 중앙아스(소원아스콘)_모니터링 보고서 최종본.pdf
07. 중앙아스콘(소원아스콘_모니터링 검증보고서(1차).pdf</t>
  </si>
  <si>
    <t>R-2018-KR-03-000324</t>
  </si>
  <si>
    <t xml:space="preserve">2017-12-27 11:18:38 - 신규신청 - 신청 
2017-12-28 07:58:46 - 관장기관 지정 - GIR센터
2018-01-05 11:31:53 - 관장기관 지정 - 산업통상자원부
2018-01-21 18:01:21 - 신규신청 - 문서재제출요청 
2018-06-19 17:40:17 - 재제출신청 - 신청 
2018-10-26 20:34:47 - 재제출신청 - 문서재제출요청 
2018-12-06 15:00:08 - 재제출신청 - 신청 
2018-12-12 11:39:22 - 재제출신청 - 평가승인 
2018-12-12 11:40:31 - 재제출신청 - 심의승인 
</t>
  </si>
  <si>
    <t>(주)창명</t>
  </si>
  <si>
    <t>1238174333</t>
  </si>
  <si>
    <t xml:space="preserve">(주)창명	</t>
  </si>
  <si>
    <t>경기도 화성시 주석로 175번길 30-9 (북양동)</t>
  </si>
  <si>
    <t>조성관</t>
  </si>
  <si>
    <t>070-4040-9403</t>
  </si>
  <si>
    <t>cm@cmco.co.kr</t>
  </si>
  <si>
    <t>창명의 절전형 사출 성형기 일부 교체를 통한 설비 성능 개선 온실가스 감축사업</t>
  </si>
  <si>
    <t>2013-11-03</t>
  </si>
  <si>
    <t>02.창명_외부사업 사업계획 요약서.pdf</t>
  </si>
  <si>
    <t xml:space="preserve">
07.창명_KVER 2차 인증서.pdf
07.창명_KVER 등록증.pdf
07.창명_모니터링 검증보고서.pdf
01.창명_외부사업 승인 신청서.hwp
02.창명_외부사업 사업계획 요약서.hwp
03.창명_외부사업 사업계획 변경 요약서.hwp
04.창명_ 온실가스 감축량 산정시트.xlsx
05.창명_외부사업 이전 타당성 평가 검토의견서.pdf
06.창명_모니터링 보고서 최종본.pdf</t>
  </si>
  <si>
    <t>R-2018-KR-03-000325</t>
  </si>
  <si>
    <t xml:space="preserve">2017-12-27 10:49:54 - 신규신청 - 신청 
2017-12-28 07:58:46 - 관장기관 지정 - GIR센터
2018-01-05 10:40:29 - 관장기관 지정 - 산업통상자원부
2018-01-21 18:01:38 - 신규신청 - 문서재제출요청 
2018-06-19 17:41:06 - 재제출신청 - 신청 
2018-10-26 20:44:40 - 재제출신청 - 문서재제출요청 
2018-12-06 15:01:30 - 재제출신청 - 신청 
2018-12-12 13:13:45 - 재제출신청 - 평가승인 
2018-12-12 13:14:49 - 재제출신청 - 심의승인 
</t>
  </si>
  <si>
    <t>주식회사 캐처스</t>
  </si>
  <si>
    <t>6158152629</t>
  </si>
  <si>
    <t>(주)캐처스</t>
  </si>
  <si>
    <t>경상남도 김해시 어방동 1050-6</t>
  </si>
  <si>
    <t>정지원</t>
  </si>
  <si>
    <t>055-339-2200</t>
  </si>
  <si>
    <t>catc@catchers.co.kr</t>
  </si>
  <si>
    <t>캐처스 저압 스팀 재 사용 설비 설치를 통한 온실가스감축사업</t>
  </si>
  <si>
    <t>02.캐처스_외부사업 사업계획 요약서.pdf</t>
  </si>
  <si>
    <t xml:space="preserve">
06.캐처스_모니터링 보고서 최종본.pdf
07.캐처스_모니터링 검증보고서.pdf
08.캐처스 KVER 등록증.pdf
09.캐처스 KVER 2차 인증서.pdf
01.캐처스_외부사업 승인 신청서.hwp
02.캐처스_외부사업 사업계획 요약서.hwp
03.캐처스_외부사업 사업계획 변경 요약서.hwp
04.캐처스_저감량 산정시트.xlsx
05.캐처스_외부사업 이전 타당성 평가 검토의견서.pdf</t>
  </si>
  <si>
    <t>R-2018-KR-03-000326</t>
  </si>
  <si>
    <t xml:space="preserve">2017-12-26 10:18:20 - 신규신청 - 신청 
2017-12-28 07:58:46 - 관장기관 지정 - GIR센터
2018-01-04 10:50:45 - 관장기관 지정 - 산업통상자원부
2018-01-21 18:02:44 - 신규신청 - 문서재제출요청 
2018-06-19 17:42:20 - 재제출신청 - 신청 
2018-10-26 20:46:35 - 재제출신청 - 문서재제출요청 
2018-12-06 15:03:19 - 재제출신청 - 신청 
2018-12-12 13:20:27 - 재제출신청 - 평가승인 
2018-12-12 13:21:32 - 재제출신청 - 심의승인 
</t>
  </si>
  <si>
    <t>1248560937</t>
  </si>
  <si>
    <t>태형기업(주)화성사업장</t>
  </si>
  <si>
    <t>경기도 화성시 정남면 서봉로 755번길 19</t>
  </si>
  <si>
    <t>이승준</t>
  </si>
  <si>
    <t>041-365-6660</t>
  </si>
  <si>
    <t>asdfg9708@hanmail.net</t>
  </si>
  <si>
    <t>2011-12-28</t>
  </si>
  <si>
    <t>02. 태형기업_외부사업 사업계획 요약서.pdf</t>
  </si>
  <si>
    <t xml:space="preserve">
태형기업_등록증.pdf
태형기업_인증서(4차).pdf
01. 태형기업_외부사업 이전 승인 신청서.hwp
02. 태형기업_외부사업 사업계획 요약서.hwp
03. 태형기업_외부사업 사업계획 변경 요약서.hwp
04. 태형기업_온실가스 감축량 산정시트.xlsx
06. 태형기업_모니터링 보고서 최종본.pdf
07. 태형기업_모니터링 검증보고서(4차).pdf
05.태형기업_외부사업 이전 타당성 평가 검토의견서.pdf</t>
  </si>
  <si>
    <t>R-2018-KR-03-000327</t>
  </si>
  <si>
    <t xml:space="preserve">2017-12-27 10:43:37 - 신규신청 - 신청 
2017-12-28 07:58:46 - 관장기관 지정 - GIR센터
2018-01-05 11:36:36 - 관장기관 지정 - 산업통상자원부
2018-02-28 09:22:18 - 신규신청 - 문서재제출요청 
2018-06-19 17:44:59 - 재제출신청 - 신청 
2018-11-08 13:47:42 - 재제출신청 - 문서재제출요청 
2018-12-06 15:04:29 - 재제출신청 - 신청 
2018-12-12 13:26:40 - 재제출신청 - 평가승인 
2018-12-12 13:28:26 - 재제출신청 - 심의승인 
</t>
  </si>
  <si>
    <t>한국중부발전</t>
  </si>
  <si>
    <t>1208619170</t>
  </si>
  <si>
    <t>강원도 평창군</t>
  </si>
  <si>
    <t>박지은</t>
  </si>
  <si>
    <t>070-7511-1373</t>
  </si>
  <si>
    <t>pje61@komipo.co.kr</t>
  </si>
  <si>
    <t>강원 풍력 CDM사업</t>
  </si>
  <si>
    <t xml:space="preserve">ACM0002 ver. 4 </t>
  </si>
  <si>
    <t>00.외부사업 승인신청서(강원풍력).pdf</t>
  </si>
  <si>
    <t xml:space="preserve">
강원 풍력_180416수정.zip</t>
  </si>
  <si>
    <t>R-2018-KR-01-000118</t>
  </si>
  <si>
    <t>착수신고
2018-12-31</t>
  </si>
  <si>
    <t>2018-12-31</t>
  </si>
  <si>
    <t xml:space="preserve">2017-11-01 21:55:00 - 신규신청 - 신청 
2017-12-28 07:58:46 - 관장기관 지정 - 산업통상자원부
2018-02-26 14:01:43 - 신규신청 - 문서재제출요청 
2018-02-27 15:10:13 - 재제출신청 - 신청 
2018-02-27 20:28:20 - 재제출신청 - 문서재제출요청 
2018-02-28 16:12:15 - 재제출신청 - 신청 
2018-04-09 18:28:35 - 재제출신청 - 문서재제출요청 
2018-04-17 13:39:29 - 재제출신청 - 신청 
2018-08-03 14:16:27 - 재제출신청 - 평가승인 
2018-08-03 14:49:53 - 재제출신청 - 심의승인 
2018-12-31 11:23:40 - 재제출신청 - 착수신고 
</t>
  </si>
  <si>
    <t>https://cdm.unfccc.int/Projects/DB/KEMCO1135749345.69/view</t>
  </si>
  <si>
    <t>98MW  풍력발전기를 설치하여 전력을 생산하는 재생에너지 기술</t>
  </si>
  <si>
    <t>법령에 의한 사업이 아닌 자발적으로 시행한 사업. 본사업은 높은 투자비 대비 수익률이 낮음. CER 판매를 통해서도 경제적 수익이 낮음</t>
  </si>
  <si>
    <t>01-1. (사업계획서)PDD.pdf</t>
  </si>
  <si>
    <t>01-2. (타당성 평가 결과 보고서)validation report.pdf</t>
  </si>
  <si>
    <t>01-3. 온실가스 감축량 소유권 증명 관련 서류.pdf</t>
  </si>
  <si>
    <t>충청남도 보령시 오천면</t>
  </si>
  <si>
    <t>한국중부발전 보령 소수력 CDM사업</t>
  </si>
  <si>
    <t>2007-02-01</t>
  </si>
  <si>
    <t>2009-08-01~2019-07-31</t>
  </si>
  <si>
    <t>외부사업 승인신청서(보령소수력).pdf</t>
  </si>
  <si>
    <t xml:space="preserve">
보령 소수력(수정).zip</t>
  </si>
  <si>
    <t>R-2018-KR-01-000117</t>
  </si>
  <si>
    <t xml:space="preserve">2017-11-01 21:54:38 - 신규신청 - 신청 
2017-12-28 07:58:46 - 관장기관 지정 - 산업통상자원부
2018-02-26 14:02:09 - 신규신청 - 문서재제출요청 
2018-02-27 15:06:52 - 재제출신청 - 신청 
2018-02-27 18:27:53 - 재제출신청 - 문서재제출요청 
2018-02-28 16:22:49 - 재제출신청 - 신청 
2018-04-09 18:18:18 - 재제출신청 - 문서재제출요청 
2018-04-17 13:09:15 - 재제출신청 - 신청 
2018-05-03 11:55:48 - 재제출신청 - 문서재제출요청 
2018-05-08 16:20:40 - 재제출신청 - 신청 
2018-07-11 10:05:05 - 재제출신청 - 문서재제출요청 
2018-07-11 10:57:57 - 재제출신청 - 신청 
2018-08-03 14:11:10 - 재제출신청 - 평가승인 
2018-08-03 14:48:32 - 재제출신청 - 심의승인 
2018-12-31 11:24:27 - 재제출신청 - 착수신고 
</t>
  </si>
  <si>
    <t>2008-12-31</t>
  </si>
  <si>
    <t xml:space="preserve">Korea Midland Power Co., LTD. (KOMIPO) Boryeong Small Hydroelectric Power Plant Project </t>
  </si>
  <si>
    <t>https://cdm.unfccc.int/Projects/DB/KEMCO1219130295.42/view</t>
  </si>
  <si>
    <t>충청남도 보령시 오천면 오포리 212</t>
  </si>
  <si>
    <t>1.25MW 발전 터빈 6개를 설치하여 수력발전을 통해 전력을 생산하는 재생에너지 기술</t>
  </si>
  <si>
    <t>법령에 의한 사업이 아닌 자발적으로 시행한 사업. 본 사업은 높은 투자비 대비 수익률이 낮음. CER 판매를 통해서도 경제적 수익이 낮음</t>
  </si>
  <si>
    <t>01-1. (사업계획서)Ref. 2225_PDD_Boryeong_Clean.pdf</t>
  </si>
  <si>
    <t>01-2. (타당성 평가 결과서)Validation opinion on changes in PDD.PDF</t>
  </si>
  <si>
    <t>01-3. (온실가스 감축량 소유권 서류)PDD-A.4 parties and project paricipants.PNG</t>
  </si>
  <si>
    <t>롯데칠성음료 주식회사</t>
  </si>
  <si>
    <t>2148107770</t>
  </si>
  <si>
    <t>롯데칠성음료(주) 안성 2공장</t>
  </si>
  <si>
    <t>경기도 안성시 미양면 농공단지길 24</t>
  </si>
  <si>
    <t>이재혁</t>
  </si>
  <si>
    <t>02-2017-5774</t>
  </si>
  <si>
    <t>chjstar23@lottechilsung.co.kr</t>
  </si>
  <si>
    <t>보일러 버너(#1, #2, #3) 연료전환(B-C유에서 LNG)을 통한 온실가스(CO2) 배출 감축사업</t>
  </si>
  <si>
    <t>2013-03-01~2015-12-31</t>
  </si>
  <si>
    <t>02. 롯데칠성음료_외부사업 사업계획 요약서.pdf</t>
  </si>
  <si>
    <t xml:space="preserve">
07. 롯데칠성음료_검증 보고서 최종본.pdf
08. 롯데칠성음료_2차 감축실적 인증서.pdf
09. 롯데칠성음료_KVER 등록증.pdf
01. 롯데칠성음료_외부사업 이전 승인 신청서.hwp
02. 롯데칠성음료_외부사업 사업계획 요약서.hwp
03. 롯데칠성음료_외부사업 사업계획 변경 요약서.hwp
04. 롯데칠성음료_온실가스 감축량 산정시트.xlsx
05. 롯데칠성음료 - 외부사업 이전 타당성 평가 검토의견서.pdf
06. 롯데칠성음료_모니터링 보고서_최종본.pdf</t>
  </si>
  <si>
    <t>R-2019-KR-03-000329</t>
  </si>
  <si>
    <t>심의승인
2019-01-22</t>
  </si>
  <si>
    <t>2019-01-22</t>
  </si>
  <si>
    <t xml:space="preserve">2017-12-26 16:47:22 - 신규신청 - 신청 
2017-12-28 07:58:46 - 관장기관 지정 - 농림축산식품부
2018-01-09 15:02:09 - 관장기관 지정 - 산업통상자원부
2018-01-21 17:51:17 - 신규신청 - 문서재제출요청 
2018-06-19 17:28:52 - 재제출신청 - 신청 
2018-10-26 20:04:13 - 재제출신청 - 문서재제출요청 
2018-10-29 14:41:29 - 재제출신청 - 신청 
2018-12-03 17:14:29 - 재제출신청 - 문서재제출요청 
2018-12-06 14:47:44 - 재제출신청 - 신청 
2018-12-12 10:13:14 - 재제출신청 - 문서재제출요청 
2019-01-16 12:48:15 - 재제출신청 - 신청 
2019-01-22 15:09:32 - 재제출신청 - 평가승인 
2019-01-22 15:11:42 - 재제출신청 - 심의승인 
</t>
  </si>
  <si>
    <t>2013-09-27</t>
  </si>
  <si>
    <t>유니온화성</t>
  </si>
  <si>
    <t>1308132122</t>
  </si>
  <si>
    <t>경기도 부천시 오정구 오정로 39번길 27(삼정동)</t>
  </si>
  <si>
    <t>이호군</t>
  </si>
  <si>
    <t>공무과</t>
  </si>
  <si>
    <t>032-673-5111</t>
  </si>
  <si>
    <t>hkl208@daum.net</t>
  </si>
  <si>
    <t>유니온 화성의 연료전환을 통한 온실가스 감축사업</t>
  </si>
  <si>
    <t>2013-07-09</t>
  </si>
  <si>
    <t>02.유니온화성_외부사업 사업계획 요약서.pdf</t>
  </si>
  <si>
    <t xml:space="preserve">
01.유니온화성_외부사업 이전 승인 신청서.hwp
03.유니온화성_외부사업 사업계획 변경 요약서.hwp
04.유니온화성_온실가스 감축량 산정시트.xlsx
05.유니온화성_외부사업 이전 타당성 평가 검토의견서(수정).pdf
06.유니온화성_모니터링 보고서 최종본.pdf
07. 유니온화성_모니터링 검증보고서.pdf
유니온화성(경보판지공업)_등록증.pdf
유니온화성_인증서(1차).pdf
02.유니온화성_외부사업 사업계획 요약서.pdf</t>
  </si>
  <si>
    <t>R-2019-KR-03-000330</t>
  </si>
  <si>
    <t xml:space="preserve">2018-01-02 10:31:15 - 신규신청 - 신청 
2018-01-05 11:22:33 - 관장기관 지정 - 산업통상자원부
2018-01-21 17:58:27 - 신규신청 - 문서재제출요청 
2018-06-19 17:35:32 - 재제출신청 - 신청 
2018-10-29 15:40:14 - 재제출신청 - 문서재제출요청 
2018-10-29 16:09:06 - 재제출신청 - 신청 
2018-12-05 17:00:56 - 재제출신청 - 문서재제출요청 
2018-12-06 14:50:30 - 재제출신청 - 신청 
2018-12-12 10:19:43 - 재제출신청 - 문서재제출요청 
2018-12-13 10:56:36 - 재제출신청 - 신청 
2019-01-22 15:19:19 - 재제출신청 - 평가승인 
2019-01-22 15:21:01 - 재제출신청 - 심의승인 
</t>
  </si>
  <si>
    <t>주식회사 거림</t>
  </si>
  <si>
    <t>8268600798</t>
  </si>
  <si>
    <t>주식회사 거림(구 화인산업)</t>
  </si>
  <si>
    <t>인천광역시 남동구 남동동로 341</t>
  </si>
  <si>
    <t>박경미</t>
  </si>
  <si>
    <t>032-821-6664</t>
  </si>
  <si>
    <t>whainpla@naver.com</t>
  </si>
  <si>
    <t>화인산업 사출기 일부교체(유압식에서 절전형)을 통한 온실가스 감축사업</t>
  </si>
  <si>
    <t>02.거림(구_ 화인산업)_외부사업 사업계획 요약서.pdf</t>
  </si>
  <si>
    <t xml:space="preserve">
01.거림(구, 화인산업)_외부사업 승인 신청서.hwp
02.거림(구, 화인산업)_외부사업 사업계획 요약서.hwp
03.거림(구, 화인산업)_외부사업 사업계획 변경 요약서.hwp
04.거림(구, 화인산업)_ 온실가스 감축량 산정시트.xlsx
05.거림(구, 화인산업)_외부사업 이전 타당성 평가 검토의견서.pdf
06.거림(구, 화인산업)_모니터링 보고서 최종본.pdf
07. 거림(구, 화인산업)_모니터링 검증보고서.pdf
거림(구, 화인산업)_등록증.pdf
거림(구, 화인산업)_인증서(1차).pdf</t>
  </si>
  <si>
    <t>R-2019-KR-03-000332</t>
  </si>
  <si>
    <t xml:space="preserve">2017-12-27 10:05:04 - 신규신청 - 신청 
2017-12-28 07:58:46 - 관장기관 지정 - GIR센터
2018-01-05 11:39:24 - 관장기관 지정 - 산업통상자원부
2018-01-21 18:07:59 - 신규신청 - 문서재제출요청 
2018-06-19 18:00:53 - 재제출신청 - 신청 
2018-12-06 09:30:36 - 재제출신청 - 문서재제출요청 
2018-12-06 15:08:00 - 재제출신청 - 신청 
2018-12-12 13:37:08 - 재제출신청 - 문서재제출요청 
2018-12-13 15:48:38 - 재제출신청 - 신청 
2019-01-22 16:42:43 - 재제출신청 - 평가승인 
2019-01-22 16:44:09 - 재제출신청 - 심의승인 
</t>
  </si>
  <si>
    <t>5158100480</t>
  </si>
  <si>
    <t>경북 경산시 압량면 압량리 169</t>
  </si>
  <si>
    <t>이윤구</t>
  </si>
  <si>
    <t>053-817-0113</t>
  </si>
  <si>
    <t>yg.lee@samwonchem.com</t>
  </si>
  <si>
    <t>2011-09-21</t>
  </si>
  <si>
    <t>2. 외부사업 사업계획 요약서_(주)삼원.pdf</t>
  </si>
  <si>
    <t xml:space="preserve">
3. 외부사업 사업계획 변경 요약서_(주)삼원.hwp
4. 온실가스 감축량 산정시트_(주)삼원.xlsx
5. 외부사업 이전 타당성 평가 검토의견서_(주)삼원.hwp
6. KVER 모니터링 보고서 최종본_(주)삼원.hwp
7. KVER 인증평가보고서 최종본_(주)삼원.pdf
8. KVER 등록증_(주)삼원.pdf
9. KVER 인증서(2차)_(주)삼원.pdf
1. 외부사업 이전 승인 신청서_(주)삼원.hwp
2. 외부사업 사업계획 요약서_(주)삼원.hwp</t>
  </si>
  <si>
    <t>R-2018-KR-03-000159</t>
  </si>
  <si>
    <t>착수신고
2019-02-07</t>
  </si>
  <si>
    <t>2019-02-07</t>
  </si>
  <si>
    <t xml:space="preserve">2017-12-14 17:42:05 - 신규신청 - 신청 
2017-12-28 07:58:46 - 관장기관 지정 - GIR센터
2018-01-05 10:30:52 - 관장기관 지정 - 산업통상자원부
2018-01-21 16:46:21 - 신규신청 - 문서재제출요청 
2018-06-14 11:21:25 - 재제출신청 - 신청 
2018-11-27 17:52:07 - 재제출신청 - 평가승인 
2018-11-27 17:53:20 - 재제출신청 - 심의승인 
2019-02-07 14:25:23 - 재제출신청 - 착수신고 
</t>
  </si>
  <si>
    <t>진성염직</t>
  </si>
  <si>
    <t>5030399319</t>
  </si>
  <si>
    <t>대구광역시 서구 염색공단중앙로 23길 18(비산동)</t>
  </si>
  <si>
    <t>한성수</t>
  </si>
  <si>
    <t>053-557-4582</t>
  </si>
  <si>
    <t>jinsung7788@naver.com</t>
  </si>
  <si>
    <t>진성염직 건조공정 연료전환 및 효율개선사업</t>
  </si>
  <si>
    <t>2011-03-01</t>
  </si>
  <si>
    <t>2011-09-02~2016-09-01</t>
  </si>
  <si>
    <t>2. 외부사업 사업계획 요약서_진성염직.hwp</t>
  </si>
  <si>
    <t xml:space="preserve">
1. 외부사업 이전 승인 신청서_진성염직.hwp
2. 외부사업 사업계획 요약서_진성염직.hwp
3. 외부사업 사업계획 변경 요약서_진성염직.hwp
4. 온실가스 감축량 산정시트_진성염직.xlsx
6. KVER 모니터링 보고서 최종본_진성염직.pdf
7. KVER 인증평가보고서 최종본_진성염직.pdf
8. KVER 등록증_진성염직.pdf
9. KVER 인증서(3차)_진성염직.pdf
5. 외부사업 이전 타당성 평가 검토의견서_진성염직.hwp</t>
  </si>
  <si>
    <t>R-2019-KR-03-000333</t>
  </si>
  <si>
    <t>심의승인
2019-02-11</t>
  </si>
  <si>
    <t>2019-02-11</t>
  </si>
  <si>
    <t xml:space="preserve">2017-12-14 17:20:24 - 신규신청 - 신청 
2017-12-28 07:58:46 - 관장기관 지정 - GIR센터
2018-01-05 11:41:55 - 관장기관 지정 - 산업통상자원부
2018-01-21 17:01:46 - 신규신청 - 문서재제출요청 
2018-06-14 11:40:33 - 재제출신청 - 신청 
2018-11-08 10:28:06 - 재제출신청 - 문서재제출요청 
2018-11-09 13:34:38 - 재제출신청 - 신청 
2018-11-28 16:32:50 - 재제출신청 - 문서재제출요청 
2018-12-06 13:14:01 - 재제출신청 - 신청 
2018-12-12 10:09:33 - 재제출신청 - 문서재제출요청 
2018-12-12 15:57:15 - 재제출신청 - 신청 
2019-01-22 10:04:06 - 재제출신청 - 문서재제출요청 
2019-01-23 11:42:47 - 재제출신청 - 신청 
2019-02-11 10:40:10 - 재제출신청 - 평가승인 
2019-02-11 10:42:42 - 재제출신청 - 심의승인 
</t>
  </si>
  <si>
    <t>2012-08-26</t>
  </si>
  <si>
    <t>(주)골드라인</t>
  </si>
  <si>
    <t>4108112911</t>
  </si>
  <si>
    <t>광주시 광산구 평동산단1번로 137 (장록동)</t>
  </si>
  <si>
    <t>이종감</t>
  </si>
  <si>
    <t>062-953-0555</t>
  </si>
  <si>
    <t>leejk@goldline.co.kr</t>
  </si>
  <si>
    <t>골드라인 고효율 사출기 개조 및 교체를 통한 온실가스 감축사업</t>
  </si>
  <si>
    <t>2015-05-01</t>
  </si>
  <si>
    <t xml:space="preserve">
06. 골드라인_모니터링 보고서 최종본.pdf
07. 골드라인_모니터링 검증보고서.pdf
08. 골드라인_등록증.pdf
09. 골드라인_인증서(1차).pdf
01. 골드라인_외부사업 이전 승인신청서.hwp
04. 골드라인_온실가스 감축량 산정시트.xlsx
05.골드라인_외부사업 이전 타당성 평가 검토의견서.pdf
03. 골드라인_외부사업 사업계획 변경 요약서.pdf</t>
  </si>
  <si>
    <t>R-2018-KR-03-000232</t>
  </si>
  <si>
    <t xml:space="preserve">2018-01-02 15:21:29 - 신규신청 - 신청 
2018-01-05 10:23:15 - 관장기관 지정 - 산업통상자원부
2018-01-21 17:23:47 - 신규신청 - 문서재제출요청 
2018-02-09 10:51:21 - 재제출신청 - 신청 
2018-12-27 14:05:59 - 재제출신청 - 문서재제출요청 
2019-01-26 22:05:38 - 재제출신청 - 신청 
2019-02-11 10:46:24 - 재제출신청 - 평가승인 
2019-02-11 10:47:14 - 재제출신청 - 심의승인 
</t>
  </si>
  <si>
    <t>4178117256</t>
  </si>
  <si>
    <t xml:space="preserve">한국유에스지보랄 주식회사	</t>
  </si>
  <si>
    <t>전라남도 여수시 낙포단지길 45</t>
  </si>
  <si>
    <t>정중식</t>
  </si>
  <si>
    <t>061-685-2301</t>
  </si>
  <si>
    <t>jungsik.jung@usgboral.com</t>
  </si>
  <si>
    <t>02.보랄석고보드_외부사업 사업계획 요약서.pdf</t>
  </si>
  <si>
    <t xml:space="preserve">
보랄석고보드_등록증.pdf
보랄석고보드_인증서(3차).pdf
02.보랄석고보드_외부사업 사업계획 요약서.hwp
03.보랄석고보드_외부사업 사업계획 변경 요약서.hwp
04.보랄석고보드 온실가스 감축량 산정시트.xlsx
07.보랄석고보드_모니터링 검증보고서(3차).pdf
01.보랄석고보드 외부사업 승인 신청서.pdf
06.보랄석고보드 모니터링 보고서 최종본.pdf
05.보랄석고보드_외부사업 이전 타당성 평가 검토의견서(수정).pdf</t>
  </si>
  <si>
    <t>R-2019-KR-03-000334</t>
  </si>
  <si>
    <t xml:space="preserve">2017-12-27 10:39:55 - 신규신청 - 신청 
2017-12-28 07:58:46 - 관장기관 지정 - 산업통상자원부
2018-01-21 18:05:59 - 신규신청 - 문서재제출요청 
2018-06-19 17:57:00 - 재제출신청 - 신청 
2018-11-08 14:05:59 - 재제출신청 - 문서재제출요청 
2018-11-08 17:28:04 - 재제출신청 - 신청 
2018-12-05 18:11:16 - 재제출신청 - 문서재제출요청 
2018-12-06 15:06:06 - 재제출신청 - 신청 
2018-12-12 13:32:30 - 재제출신청 - 문서재제출요청 
2018-12-13 15:11:20 - 재제출신청 - 신청 
2019-01-22 16:18:26 - 재제출신청 - 문서재제출요청 
2019-01-26 22:19:59 - 재제출신청 - 신청 
2019-02-11 10:49:17 - 재제출신청 - 문서재제출요청 
2019-02-11 10:59:35 - 재제출신청 - 신청 
2019-02-11 18:34:05 - 재제출신청 - 평가승인 
2019-02-11 18:35:27 - 재제출신청 - 심의승인 
</t>
  </si>
  <si>
    <t>한국유에스지보랄 소성공정 연료전환(B-C에서 LNG)을 통한 온실가스 감축사업</t>
  </si>
  <si>
    <t>(주)보원케미칼</t>
  </si>
  <si>
    <t>1398120962</t>
  </si>
  <si>
    <t>충청북도 충주시 주덕읍 당우리 822-13</t>
  </si>
  <si>
    <t>장영일</t>
  </si>
  <si>
    <t>043-840-9604</t>
  </si>
  <si>
    <t>uniconc@hanmail.net</t>
  </si>
  <si>
    <t>보원케미칼 열 회수설비 설치를 통한 온실가스감축사업</t>
  </si>
  <si>
    <t>2012-06-28</t>
  </si>
  <si>
    <t>2. 외부사업 이전 사업계획 요약서.hwp</t>
  </si>
  <si>
    <t>R-2019-KR-03-000335</t>
  </si>
  <si>
    <t>심의승인
2019-02-13</t>
  </si>
  <si>
    <t>2019-02-13</t>
  </si>
  <si>
    <t xml:space="preserve">2017-12-14 10:37:48 - 신규신청 - 신청 
2017-12-28 07:58:46 - 관장기관 지정 - GIR센터
2018-01-05 11:38:26 - 관장기관 지정 - 산업통상자원부
2018-01-21 17:10:34 - 신규신청 - 문서재제출요청 
2019-02-12 14:21:24 - 재제출신청 - 신청 
2019-02-13 14:24:06 - 재제출신청 - 평가승인 
2019-02-13 14:31:19 - 재제출신청 - 심의승인 
</t>
  </si>
  <si>
    <t>2013-11-18</t>
  </si>
  <si>
    <t>(주)도원</t>
  </si>
  <si>
    <t>4128143711</t>
  </si>
  <si>
    <t>이재근</t>
  </si>
  <si>
    <t>(주)도원 아스콘 드라이어 버너 연료전환(B-C유 → LPG)을 통한 온실가스(CO2) 감축사업</t>
  </si>
  <si>
    <t xml:space="preserve">
5. 외부사업 이전 타당성 평가 검토의견서.hwp
6. KVER 사업계획서 최종본.hwp
8. KVER 등록증.pdf
1. 외부사업 이전 승인신청서.hwp
2. 외부사업 이전 사업계획 요약서.hwp
3. 외부사업 사업계획 변경 요약서.hwp
7. KVER 타당성평가보고서.hwp
4. 온실가스 감축량 산정시트.xlsx</t>
  </si>
  <si>
    <t>R-2019-KR-03-000336</t>
  </si>
  <si>
    <t xml:space="preserve">2017-12-14 11:16:55 - 신규신청 - 신청 
2017-12-28 07:58:46 - 관장기관 지정 - GIR센터
2018-01-05 10:48:10 - 관장기관 지정 - 산업통상자원부
2018-01-21 17:20:52 - 신규신청 - 문서재제출요청 
2019-02-12 14:37:54 - 재제출신청 - 신청 
2019-02-13 16:20:36 - 재제출신청 - 평가승인 
2019-02-13 16:21:24 - 재제출신청 - 심의승인 
</t>
  </si>
  <si>
    <t>2016-10-28</t>
  </si>
  <si>
    <t>(주)다윈텍스타일</t>
  </si>
  <si>
    <t>4668600316</t>
  </si>
  <si>
    <t>경기 양주시 광적면 덕도리 644-4</t>
  </si>
  <si>
    <t>김필형</t>
  </si>
  <si>
    <t>031-871-8050</t>
  </si>
  <si>
    <t>dawin8050@hanmail.net</t>
  </si>
  <si>
    <t>다윈섬유의 스팀보일러 등의 연료교체를 통한 온실가스 감축사업</t>
  </si>
  <si>
    <t>2012-08-01</t>
  </si>
  <si>
    <t>2. 외부사업 사업계획 요약서_(주)다윈텍스타일(다윈섬유).pdf</t>
  </si>
  <si>
    <t xml:space="preserve">
1. 외부사업 이전 승인 신청서_(주)다윈텍스타일(다윈섬유).hwp
2. 외부사업 사업계획 요약서_(주)다윈텍스타일(다윈섬유).hwp
3. 외부사업 사업계획 변경 요약서_(주)다윈텍스타일(다윈섬유).hwp
4. 온실가스 감축량 산정시트_(주)다윈텍스타일(다윈섬유).xlsx
6. KVER 모니터링 보고서 최종본_(주)다윈텍스타일(다윈섬유).hwp
7. KVER 인증평가보고서 최종본_(주)다윈텍스타일(다윈섬유).doc
8. KVER 등록증_(주)다윈텍스타일(다윈섬유).pdf
9. KVER 인증서(3차)_(주)다윈텍스타일(다윈섬유).pdf
5. 외부사업 이전 타당성 평가 검토의견서_(주)다윈텍스타일(다윈섬유).hwp</t>
  </si>
  <si>
    <t>R-2018-KR-03-000165</t>
  </si>
  <si>
    <t>착수신고
2019-02-18</t>
  </si>
  <si>
    <t>2019-02-18</t>
  </si>
  <si>
    <t xml:space="preserve">2017-12-14 18:04:17 - 신규신청 - 신청 
2017-12-28 07:58:46 - 관장기관 지정 - GIR센터
2018-01-05 10:26:48 - 관장기관 지정 - 산업통상자원부
2018-01-21 16:49:02 - 신규신청 - 문서재제출요청 
2018-06-14 11:24:52 - 재제출신청 - 신청 
2018-11-07 19:05:24 - 재제출신청 - 문서재제출요청 
2018-11-09 13:12:20 - 재제출신청 - 신청 
2018-11-28 09:28:31 - 재제출신청 - 평가승인 
2018-11-28 09:29:45 - 재제출신청 - 심의승인 
2019-02-18 14:42:38 - 재제출신청 - 착수신고 
</t>
  </si>
  <si>
    <t>2012-11-14</t>
  </si>
  <si>
    <t>1248182724</t>
  </si>
  <si>
    <t xml:space="preserve">우리아스콘(주)	</t>
  </si>
  <si>
    <t>경기도 화성시 팔탄면 현대기아로 556번길 111</t>
  </si>
  <si>
    <t>정동진</t>
  </si>
  <si>
    <t>031-357-5871</t>
  </si>
  <si>
    <t>jiha3885@naver.com</t>
  </si>
  <si>
    <t>2015-01-05</t>
  </si>
  <si>
    <t>02. 남양아스콘(우리아스콘)_외부사업 사업계획 요약서.pdf</t>
  </si>
  <si>
    <t xml:space="preserve">
06. 남양아스콘(우리아스콘)_모니터링 보고서 최종본.pdf
07. 남양아스콘(우리아스콘)_모니터링 검증보고서.pdf
08. 남양아스콘_등록증.pdf
09. 남양아스콘_인증서(1차).pdf
01. 남양아스콘(우리아스콘)_외부사업 이전 승인 신청서.hwp
02. 남양아스콘(우리아스콘)_외부사업 사업계획 요약서.hwp
03. 남양아스콘(우리아스콘)_외부사업 사업계획 변경 요약서.hwp
04. 남양아스콘(우리아스콘)_온실가스 감축량 산정시트.xlsx
05.남양아스콘(우리아스콘)_외부사업 이전 타당성 평가 검토의견서.pdf</t>
  </si>
  <si>
    <t>R-2018-KR-03-000262</t>
  </si>
  <si>
    <t>착수신고
2019-02-20</t>
  </si>
  <si>
    <t>2019-02-20</t>
  </si>
  <si>
    <t xml:space="preserve">2018-01-02 17:16:15 - 신규신청 - 신청 
2018-01-05 11:35:30 - 관장기관 지정 - 산업통상자원부
2018-01-21 17:39:42 - 신규신청 - 문서재제출요청 
2018-06-19 15:13:44 - 재제출신청 - 신청 
2018-11-30 12:33:47 - 재제출신청 - 평가승인 
2018-11-30 12:44:37 - 재제출신청 - 심의승인 
2019-02-20 15:10:24 - 재제출신청 - 착수신고 
</t>
  </si>
  <si>
    <t>국순당</t>
  </si>
  <si>
    <t>1248114925</t>
  </si>
  <si>
    <t>(주)국순당</t>
  </si>
  <si>
    <t>강원도 횡성군 둔내면 강변로 975</t>
  </si>
  <si>
    <t>곽호규</t>
  </si>
  <si>
    <t>033-340-4375</t>
  </si>
  <si>
    <t>hokyu.kwak@ksdb.co.kr</t>
  </si>
  <si>
    <t>국순당 횡성공장의 보일러 연료전환 (감압정제유 → LNG)을 통한 온실가스(CO2) 배출 감축사업</t>
  </si>
  <si>
    <t>2. 외부사업 사업계획 요약서.pdf</t>
  </si>
  <si>
    <t xml:space="preserve">
6. 2차 모니터링보고서.hwp
7. KVER 인증평가보고서.pdf
8. KVER 등록증.pdf
9. KVER 인증서(2차).pdf
1. 외부사업 승인신청서.hwp
3. 외부사업 사업계획 변경 요약서.hwp
4. 온실가스 감축량 산정시트.xlsx
5. 외부사업 이전 타당성 평가 검토의견서.hwp</t>
  </si>
  <si>
    <t>R-2018-KR-03-000194</t>
  </si>
  <si>
    <t xml:space="preserve">2017-12-14 10:19:43 - 신규신청 - 신청 
2017-12-28 07:58:46 - 관장기관 지정 - GIR센터
2018-01-05 10:53:36 - 관장기관 지정 - 산업통상자원부
2018-01-21 17:04:10 - 신규신청 - 문서재제출요청 
2018-06-15 11:12:57 - 재제출신청 - 신청 
2018-11-28 16:45:38 - 재제출신청 - 평가승인 
2018-11-28 17:51:27 - 재제출신청 - 심의승인 
2019-02-20 15:12:13 - 재제출신청 - 착수신고 
</t>
  </si>
  <si>
    <t>현대요업(주)</t>
  </si>
  <si>
    <t>4038104223</t>
  </si>
  <si>
    <t>전북 익산시 여산면 가람로 530</t>
  </si>
  <si>
    <t>김효지</t>
  </si>
  <si>
    <t>063-836-8335</t>
  </si>
  <si>
    <t>dmstn2346@hanmail.net</t>
  </si>
  <si>
    <t>현대요업 소성로 연료교체(B-C유→LNG)를 통한 온실가스(CO2) 배출 감축사업</t>
  </si>
  <si>
    <t>2013-04-22</t>
  </si>
  <si>
    <t xml:space="preserve">
6. KVER 모니터링 보고서 최종본.hwp
7. KVER 인증평가보고서.doc
8. KVER 등록증.pdf
9. KVER 인증서(2차).pdf
1. 외부사업 이전 승인신청서.hwp
2. 외부사업 이전 사업계획 요약서.hwp
3. 외부사업 사업계획 변경 요약서.hwp
4. 온실가스 감축량 산정시트.xlsx
5. 외부사업 이전 타당성 평가 검토의견서.hwp</t>
  </si>
  <si>
    <t>R-2018-KR-03-000212</t>
  </si>
  <si>
    <t>착수신고
2019-02-21</t>
  </si>
  <si>
    <t>2019-02-21</t>
  </si>
  <si>
    <t xml:space="preserve">2017-12-14 11:02:00 - 신규신청 - 신청 
2017-12-28 07:58:46 - 관장기관 지정 - GIR센터
2018-01-05 11:45:23 - 관장기관 지정 - 산업통상자원부
2018-01-21 17:15:20 - 신규신청 - 문서재제출요청 
2018-06-15 11:24:16 - 재제출신청 - 신청 
2018-11-08 11:16:16 - 재제출신청 - 문서재제출요청 
2018-11-09 16:19:16 - 재제출신청 - 신청 
2018-11-29 10:26:16 - 재제출신청 - 평가승인 
2018-11-29 11:39:03 - 재제출신청 - 심의승인 
2019-02-21 15:03:51 - 재제출신청 - 착수신고 
</t>
  </si>
  <si>
    <t>샘표식품 주식회사</t>
  </si>
  <si>
    <t>4468700473</t>
  </si>
  <si>
    <t>샘표식품 (주)영동공장</t>
  </si>
  <si>
    <t>충청북도 영동군 용산면 용심로 892</t>
  </si>
  <si>
    <t>김병관</t>
  </si>
  <si>
    <t>생산지원팀</t>
  </si>
  <si>
    <t>043-740-8251</t>
  </si>
  <si>
    <t>kbyoungkwan@sempio.com</t>
  </si>
  <si>
    <t>샘표 영동사업장 목재펠릿 연료전환을 통한 온실가스 감축사업</t>
  </si>
  <si>
    <t>2013-04-08</t>
  </si>
  <si>
    <t xml:space="preserve">
1. 외부사업 이전 승인신청서.pdf
2. 외부사업 이전 사업계획 요약서.pdf
3. 외부사업 사업계획 변경 요약서.pdf
4. 온실가스 감축량 산정시트.xlsx
5. 외부사업 이전 타당성 평가 검토의견서.pdf
6. KVER 모니터링 보고서 최종본.pdf
7. KVER 인증평가보고서.pdf
8. KVER 등록증.pdf</t>
  </si>
  <si>
    <t>R-2019-KR-01-000338</t>
  </si>
  <si>
    <t>심의승인
2019-02-25</t>
  </si>
  <si>
    <t>2019-02-25</t>
  </si>
  <si>
    <t xml:space="preserve">2017-12-14 10:48:27 - 신규신청 - 신청 
2017-12-28 07:58:46 - 관장기관 지정 - GIR센터
2018-01-05 11:28:35 - 관장기관 지정 - 산업통상자원부
2018-01-21 17:08:02 - 신규신청 - 문서재제출요청 
2018-06-15 11:15:57 - 재제출신청 - 신청 
2018-11-08 10:52:49 - 재제출신청 - 문서재제출요청 
2019-02-12 14:05:35 - 재제출신청 - 신청 
2019-02-13 14:30:06 - 재제출신청 - 문서재제출요청 
2019-02-20 15:01:00 - 재제출신청 - 신청 
2019-02-25 16:30:47 - 재제출신청 - 평가승인 
2019-02-25 16:40:07 - 재제출신청 - 심의승인 
</t>
  </si>
  <si>
    <t>(주)팔마</t>
  </si>
  <si>
    <t>4028106174</t>
  </si>
  <si>
    <t>전라북도 완주군 봉동읍 봉동로 678-74</t>
  </si>
  <si>
    <t>조택수</t>
  </si>
  <si>
    <t>㈜팔마 보일러 연료교체 KVER 사업</t>
  </si>
  <si>
    <t>2011-03-07</t>
  </si>
  <si>
    <t>2011-05-18~2016-05-17</t>
  </si>
  <si>
    <t xml:space="preserve">
1. 외부사업 이전 승인신청서.pdf
2. 외부사업 이전 사업계획 요약서.pdf
3. 외부사업 이전 사업계획 변경 요약서.pdf
4. 온실가스 감축량 산정시트.xlsx
5. 외부사업 이전 타당성 평가 검토의견서.pdf
6. KVER 사업계획서 최종본.pdf
7. KVER 타당성평가보고서.pdf
8. KVER 등록증.pdf</t>
  </si>
  <si>
    <t>R-2019-KR-03-000339</t>
  </si>
  <si>
    <t xml:space="preserve">2017-12-14 11:00:06 - 신규신청 - 신청 
2017-12-28 07:58:46 - 관장기관 지정 - GIR센터
2018-01-05 11:41:20 - 관장기관 지정 - 산업통상자원부
2018-01-21 17:21:57 - 신규신청 - 문서재제출요청 
2019-02-12 14:42:33 - 재제출신청 - 신청 
2019-02-13 16:29:30 - 재제출신청 - 문서재제출요청 
2019-02-20 15:02:52 - 재제출신청 - 신청 
2019-02-25 16:55:29 - 재제출신청 - 평가승인 
2019-02-25 16:56:56 - 재제출신청 - 심의승인 
</t>
  </si>
  <si>
    <t>2012-06-07</t>
  </si>
  <si>
    <t>6058533356</t>
  </si>
  <si>
    <t xml:space="preserve">아이에스동서[주]청양	</t>
  </si>
  <si>
    <t>충청남도 청양군 남양면 구용길 338</t>
  </si>
  <si>
    <t>차민규</t>
  </si>
  <si>
    <t>041-943-4482</t>
  </si>
  <si>
    <t>cmk1987@isdongseo.co.kr</t>
  </si>
  <si>
    <t>02.아이에스동서_외부사업 사업계획 요약서.pdf</t>
  </si>
  <si>
    <t xml:space="preserve">
07.아이에스동서청양_모니터링 검증보고서.pdf
아이에스동서청양_등록증.pdf
아이에스동서청양_인증서(3차).pdf
01.아이에스동서_외부사업 승인 신청서.hwp
02.아이에스동서_외부사업 사업계획 요약서.hwp
03.아이에스동서_외부사업 사업계획 변경 요약서.hwp
04.아이에스동서_청양 저감량 산정시트.xlsx
05.아이에스동서_외부사업 이전 타당성 평가 검토의견서.pdf
06.아이에스동서_모니터링 보고서 최종본.pdf</t>
  </si>
  <si>
    <t>R-2018-KR-03-000298</t>
  </si>
  <si>
    <t>착수신고
2019-03-15</t>
  </si>
  <si>
    <t>2019-03-15</t>
  </si>
  <si>
    <t xml:space="preserve">2018-01-02 09:42:48 - 신규신청 - 신청 
2018-01-04 11:00:52 - 관장기관 지정 - 산업통상자원부
2018-01-21 17:55:39 - 신규신청 - 문서재제출요청 
2018-06-19 17:30:17 - 재제출신청 - 신청 
2018-12-03 17:18:12 - 재제출신청 - 평가승인 
2018-12-05 16:03:39 - 재제출신청 - 심의승인 
2019-03-15 16:22:50 - 재제출신청 - 착수신고 
</t>
  </si>
  <si>
    <t>(주)홍창엠앤티 진천공장</t>
  </si>
  <si>
    <t>3018509518</t>
  </si>
  <si>
    <t>충청북도 진천군 덕금로 610-8 (주)홈창엠앤티 진천공장</t>
  </si>
  <si>
    <t>김민정</t>
  </si>
  <si>
    <t>054-334-1711</t>
  </si>
  <si>
    <t>hongchang@live.co.kr</t>
  </si>
  <si>
    <t>홍창엠앤티 진천공장 목재펠릿 연료전환을 통한 온실가스 감축사업(부생연료유 2호→목재펠릿)</t>
  </si>
  <si>
    <t>2013-04-10</t>
  </si>
  <si>
    <t>2. 외부사업 사업계획 요약서_(주)홍창엠앤티 진천공장.pdf</t>
  </si>
  <si>
    <t xml:space="preserve">
3. 외부사업 사업계획 변경 요약서_(주)홍창엠앤티 진천공장.hwp
4. 온실가스 감축량 산정시트_(주)홍창엠앤티 진천공장.xlsx
5. 외부사업 이전 타당성 평가 검토의견서_(주)홍창엠엔티 진천공장.hwp
6. KVER 모니터링 보고서 최종본_(주)홍창엠앤티 진천공장.pdf
7. KVER 인증평가보고서 최종본_(주)홍창엠앤티 진천공장.hwp
8. KVER 등록증_(주)홍창엠엔티 진천공장.pdf
9. KVER 인증서(2차)_(주)홍창엠엔티 진천공장.pdf
1. 외부사업 이전 승인 신청서_(주)홍창엠앤티 진천공장.hwp
2. 외부사업 사업계획 요약서_(주)홍창엠앤티 진천공장.hwp</t>
  </si>
  <si>
    <t>R-2018-KR-01-000151</t>
  </si>
  <si>
    <t>착수신고
2019-04-04</t>
  </si>
  <si>
    <t>2019-04-04</t>
  </si>
  <si>
    <t xml:space="preserve">2017-12-14 17:12:39 - 신규신청 - 신청 
2017-12-28 07:58:46 - 관장기관 지정 - GIR센터
2018-01-05 10:47:32 - 관장기관 지정 - 산업통상자원부
2018-01-21 16:42:58 - 신규신청 - 문서재제출요청 
2018-06-14 11:15:54 - 재제출신청 - 신청 
2018-10-26 11:27:27 - 재제출신청 - 문서재제출요청 
2018-10-26 13:27:09 - 재제출신청 - 신청 
2018-11-27 16:31:56 - 재제출신청 - 평가승인 
2018-11-27 16:34:25 - 재제출신청 - 심의승인 
2019-04-04 17:41:51 - 재제출신청 - 착수신고 
</t>
  </si>
  <si>
    <t>엘지전자 주식회사</t>
  </si>
  <si>
    <t>1078614075</t>
  </si>
  <si>
    <t>엘지전자(주) 본사</t>
  </si>
  <si>
    <t>서울특별시 영등포구 여의대로 128</t>
  </si>
  <si>
    <t>윤효정</t>
  </si>
  <si>
    <t>에너지시설팀</t>
  </si>
  <si>
    <t>02-3777-4649</t>
  </si>
  <si>
    <t>doe.yun@lge.com</t>
  </si>
  <si>
    <t>LG전자 인도공장에 의한 인도 내 고효율 냉장고 생산 및 판매사업</t>
  </si>
  <si>
    <t>2010-12-01</t>
  </si>
  <si>
    <t>(AM0070) 에너지 효율적인 국내 냉장고의 제조</t>
  </si>
  <si>
    <t>06 Revised PDD_LGEIL Refrigerator CDM_25072017_Ver.11.3_Clean.pdf</t>
  </si>
  <si>
    <t xml:space="preserve">
LG전자 사업 설명자료.pdf
10 LG인도법인 사업자등록증.pdf
12 LG전자 본사 사업자등록증.jpg
13 LG전자 등기부등본.pdf
14 LG전자 법인인감증명서.jpg
15 [Official Document] Regarding purchase &amp;amp; sales for CERs in LGEIL.pdf
00 Registration Detail.pdf
01 Monitoring Detail.pdf
02 (LG전자)외부사업 승인 신청서.pdf
03 (LG전자)외부사업 사업계획 국문요약서.pdf
05 (LG전자)감축실적 보유 현황서.pdf
07 Final Validation Report.pdf
08 Validation report for LGEIL_PRC_Ref.6916_19062017_Ver.1.1.pdf
09 MoC.pdf
16 (LG전자)사용인감계.jpg</t>
  </si>
  <si>
    <t>평가반려
2019-04-16</t>
  </si>
  <si>
    <t>2019-04-16</t>
  </si>
  <si>
    <t xml:space="preserve">2019-04-02 11:23:41 - 신규신청 - 신청 
2019-04-02 11:23:41 - 관장기관 지정 - 환경부
2019-04-02 17:41:47 - 관장기관 지정 - 산업통상자원부
2019-04-16 14:46:51 - 신규신청 - 평가반려 
</t>
  </si>
  <si>
    <t>Domestic production and sales of enhanced energy-efficient refrigerators in India by LG Electronics India Pvt Ltd.</t>
  </si>
  <si>
    <t>2013-02-25</t>
  </si>
  <si>
    <t>(주)동양에너지</t>
  </si>
  <si>
    <t>1258165596</t>
  </si>
  <si>
    <t>서울시 강남구 학동로 311 미성빌딩 4층</t>
  </si>
  <si>
    <t>김민성</t>
  </si>
  <si>
    <t>민자사업본부</t>
  </si>
  <si>
    <t>031-463-9003</t>
  </si>
  <si>
    <t>shinahn@bill36524.com</t>
  </si>
  <si>
    <t>24MW 동양에너지 태양광발전</t>
  </si>
  <si>
    <t>ACM0002 Ver.10</t>
  </si>
  <si>
    <t>동양PDD.pdf</t>
  </si>
  <si>
    <t xml:space="preserve">
국가승인서.pdf</t>
  </si>
  <si>
    <t>R-2019-KR-01-000343</t>
  </si>
  <si>
    <t>[보완1차]심의승인
2019-05-13</t>
  </si>
  <si>
    <t>2019-05-13</t>
  </si>
  <si>
    <t xml:space="preserve">2017-12-28 14:03:38 - 신규신청 - 신청 
2017-12-28 14:03:38 - 관장기관 지정 - GIR센터
2018-01-04 11:01:47 - 관장기관 지정 - 산업통상자원부
2018-08-24 13:25:01 - 신규신청 - 보완요청 
2018-08-29 12:51:19 - 보완신청 - 신청 
2018-09-27 17:35:24 - 보완신청 - 문서재제출요청 
2018-11-06 15:55:28 - 재제출신청 - 신청 
2019-05-13 17:14:05 - 재제출신청 - 평가승인 
2019-05-13 17:39:50 - 재제출신청 - 심의승인 
</t>
  </si>
  <si>
    <t xml:space="preserve">24MW DONG YANG ENERGY PV(photovoltaic) power plant </t>
  </si>
  <si>
    <t>전라남도 신안군 지도읍 태천리</t>
  </si>
  <si>
    <t>태양광발전을 이용한 전력생산을 통해 온실가스를 감축하는 사업</t>
  </si>
  <si>
    <t xml:space="preserve">tool to calculate the emission factor for an electricity system(version 2), tool for the demonstration and assessment of additionality 를 통한 추가성 입증 </t>
  </si>
  <si>
    <t>VR_ver2(DONG YANG).pdf</t>
  </si>
  <si>
    <t>동양에너지 감축실적 소유권 증빙.pdf_x000D_
[외부사업 사업계획 국문요약서] 동양에너지.pdf_x000D_
감축실적 보유 현황서(직인).pdf</t>
  </si>
  <si>
    <t>서울특별시 서초구 서초대로74길 45(서초동,엔데버타워) 9층</t>
  </si>
  <si>
    <t xml:space="preserve">ACM0019 “N2O abatement from nitric acid production” (Version 01.0.0). </t>
  </si>
  <si>
    <t xml:space="preserve">
Anreu 20180206-1.pdf
ANREU Letter  20170416 - 20170806.pdf
Cancellation 20170416 - 20170806.pdf
MR 20170416 - 20170806.pdf
Notary Act  20170416 - 20170806.pdf
VRCR 20170416 - 20170806.pdf
6637 휴켐스(20170416-20170806)- 외부사업 온실가스 감축량 인증신청.pdf
6637 휴켐스(20170416-20170806)- 외부사업 모니터링 보고서 국문요약서.pdf
6637 휴켐스(20170416-20170806)- 인증실적 미활용 확약서.pdf
6637 휴켐스(20170416-20170806)- 감축실적 보유 현황.pdf
6637 휴켐스(20170416-20170806)- 인증유효기간 적용 계획서.pdf</t>
  </si>
  <si>
    <t>R-2019-KR-05-000342</t>
  </si>
  <si>
    <t>[보완1차]착수신고
2019-05-14</t>
  </si>
  <si>
    <t xml:space="preserve">2018-02-06 10:54:50 - 신규신청 - 신청 
2018-02-06 10:54:50 - 관장기관 지정 - GIR센터
2018-02-07 13:19:17 - 관장기관 지정 - 산업통상자원부
2018-02-12 10:11:42 - 신규신청 - 문서재제출요청 
2018-02-28 10:51:24 - 재제출신청 - 신청 
2018-08-27 10:54:57 - 재제출신청 - 보완요청 
2018-08-30 10:21:01 - 보완신청 - 신청 
2018-10-01 17:51:49 - 보완신청 - 문서재제출요청 
2018-10-02 12:02:35 - 재제출신청 - 신청 
2018-11-23 10:06:00 - 재제출신청 - 문서재제출요청 
2018-11-26 16:15:44 - 재제출신청 - 신청 
2019-01-15 14:04:11 - 재제출신청 - 문서재제출요청 
2019-01-18 15:13:41 - 재제출신청 - 신청 
2019-05-13 17:14:52 - 재제출신청 - 평가승인 
2019-05-13 17:39:26 - 재제출신청 - 심의승인 
2019-05-14 15:08:22 - 재제출신청 - 착수신고 
</t>
  </si>
  <si>
    <t>VR.pdf</t>
  </si>
  <si>
    <t>6637 휴켐스(20170416-20170806)- 인증유효기간 적용 계획서 (2).pdf</t>
  </si>
  <si>
    <t>1308103122</t>
  </si>
  <si>
    <t>경기도 부천시 오정구 삼정동 29-10</t>
  </si>
  <si>
    <t>서승우</t>
  </si>
  <si>
    <t>032-674-4221</t>
  </si>
  <si>
    <t>sswoo478@nate.com</t>
  </si>
  <si>
    <t>AMS-III.B  Ver13</t>
  </si>
  <si>
    <t>(주)영진, 삼미산업(주), 아시아첨가제(주)</t>
  </si>
  <si>
    <t>PDD_clean.pdf</t>
  </si>
  <si>
    <t xml:space="preserve">
사업참여자 추가(UNFCCC 사이트에서 확인).pdf
MOC Annex 2 (Add Project Participant) - UNFCCC사이트에 첨부.pdf
1차 모니터링보고서_Monitoring Report_revised (3384).pdf
1차 검증보고서_Verification Certification Report 2(3384).pdf
취소신청서_F-CDM-FWD(3384).PDF
감축실적보유현황서 및 첨부서류.zip
Modalities of Communication Statement.pdf
5개 사업관계자 역할( 배출권 소유권자 포함).hwp</t>
  </si>
  <si>
    <t>R-2019-KR-03-000341</t>
  </si>
  <si>
    <t>[보완1차]착수신고
2019-06-12</t>
  </si>
  <si>
    <t>2019-06-12</t>
  </si>
  <si>
    <t xml:space="preserve">2017-12-14 16:14:57 - 신규신청 - 접수 
2017-12-18 14:22:13 - 신규신청 - 신청 
2017-12-18 14:22:34 - 신규신청 - 문서재제출요청 
2017-12-18 14:29:26 - 재제출신청 - 접수 
2017-12-18 14:34:19 - 재제출신청 - 신청 
2017-12-28 07:58:44 - 관장기관 지정 - GIR센터
2018-01-04 11:11:03 - 관장기관 지정 - 산업통상자원부
2018-08-27 15:49:22 - 재제출신청 - 보완요청 
2018-08-30 23:30:19 - 보완신청 - 접수 
2018-09-05 11:28:26 - 보완신청 - 신청 
2018-11-23 10:31:10 - 보완신청 - 문서재제출요청 
2018-11-30 17:54:36 - 재제출신청 - 접수 
2018-11-30 17:56:49 - 재제출신청 - 신청 
2019-01-14 16:28:55 - 재제출신청 - 문서재제출요청 
2019-01-16 11:17:16 - 재제출신청 - 접수 
2019-01-16 11:25:23 - 재제출신청 - 신청 
2019-05-13 17:15:42 - 재제출신청 - 평가승인 
2019-05-13 17:38:58 - 재제출신청 - 심의승인 
2019-06-12 10:04:44 - 재제출신청 - 착수신고 
</t>
  </si>
  <si>
    <t>경기도 부천시 오정구 삼정동 29-10, 경기도 안산시 상록구 팔곡일동 222, 경기도 평택시 세교동 542-7</t>
  </si>
  <si>
    <t>탄소함량이 높은 화석연료(중유)를 천연가스(NG)로 전환하여 온실가스 감축</t>
  </si>
  <si>
    <t xml:space="preserve">1) 법적&amp;amp;amp;amp;amp;amp;middot;제도적 추가성_x000D_
- 경기도에서 중유를 사용할 수 있으며 천연가스(NG)나 다른 어떤 연료를 사용해야 한다는 규정도 없다. _x000D_
2) 경제적 추가성 (* 국내외부사업의 묶음감축사업은 경제적 추가성이 필요없으나, 해당 PDD에는 경제적 추가성도 기재되어 있으므로, 이를 기재하였음) _x000D_
-천연가스(NG)의 가격이 중유의 가격보다 높기 때문에, 중유에서 천연가스(NG)로의 연료 전환은 상당한 추가적 연료 비용을 요구한다. 연료 전환은 또한 공장까지의 외부 가스 파이프라인과 공장 내부 파이프라인 설치, 장비의 전환에 대한 투자를 필요로 한다. </t>
  </si>
  <si>
    <t>VR_clean.pdf</t>
  </si>
  <si>
    <t>CDM 프로젝트 협약서 (삼미산업) - 제4조 확인((탄소배출권 소유권).PDF_x000D_
CDM 프로젝트 협약서 (아시아첨가제) - 제4조 확인(탄소배출권 소유권).PDF_x000D_
CDM 프로젝트 협약서 (영진) - 제4조 확인(탄소배출권 소유권).PDF_x000D_
5개 사업관계자 CERs 소유권 관련.hwp_x000D_
08-55(삼천리-산업체 연료전환 CDM 개발 업무 계약).pdf</t>
  </si>
  <si>
    <t>6138103419</t>
  </si>
  <si>
    <t xml:space="preserve">정암산업(주)	</t>
  </si>
  <si>
    <t>경상남도 진주시 가진리 1555</t>
  </si>
  <si>
    <t>제유미</t>
  </si>
  <si>
    <t>담당</t>
  </si>
  <si>
    <t>055-758-1123</t>
  </si>
  <si>
    <t>jeongam90@hanmail.net</t>
  </si>
  <si>
    <t>2012-03-27</t>
  </si>
  <si>
    <t>02. 정암산업(아스콘)_외부사업 사업계획 요약서.pdf</t>
  </si>
  <si>
    <t xml:space="preserve">
정암산업(아스콘 생산)_3차 감축실적 인증서.pdf
정암산업(아스콘 생산)_KVER 등록증.pdf
02. 정암산업(아스콘)_외부사업 사업계획 요약서.hwp
03. 정암산업(아스콘)_외부사업 사업계획 변경 요약서.hwp
04. 정암산업(아스콘)_온실가스 감축량 산정시트.xlsx
06. 정암산업(아스콘)_모니터링 보고서 최종본.pdf
07. 정암산업(아스콘)_검증 보고서 최종본.pdf
05. 정암아스콘_외부사업 이전 타당성 평가 검토의견서.pdf
01. 정암산업(아스콘)_외부사업 이전 승인 신청서.pdf</t>
  </si>
  <si>
    <t>R-2019-KR-03-000331</t>
  </si>
  <si>
    <t>착수신고
2019-06-17</t>
  </si>
  <si>
    <t>2019-06-17</t>
  </si>
  <si>
    <t xml:space="preserve">2017-12-27 13:19:02 - 신규신청 - 신청 
2017-12-28 07:58:46 - 관장기관 지정 - GIR센터
2018-01-05 11:37:57 - 관장기관 지정 - 산업통상자원부
2018-01-21 17:59:43 - 신규신청 - 문서재제출요청 
2018-06-19 17:37:47 - 재제출신청 - 신청 
2018-11-08 13:32:58 - 재제출신청 - 문서재제출요청 
2018-11-08 17:15:23 - 재제출신청 - 신청 
2018-12-05 17:17:00 - 재제출신청 - 문서재제출요청 
2018-12-06 14:53:20 - 재제출신청 - 신청 
2018-12-12 10:21:18 - 재제출신청 - 문서재제출요청 
2018-12-13 11:07:52 - 재제출신청 - 신청 
2019-01-22 15:36:15 - 재제출신청 - 평가승인 
2019-01-22 16:04:36 - 재제출신청 - 심의승인 
2019-06-17 17:51:19 - 재제출신청 - 착수신고 
</t>
  </si>
  <si>
    <t>(주)융도물산</t>
  </si>
  <si>
    <t>4548600026</t>
  </si>
  <si>
    <t>융도물산</t>
  </si>
  <si>
    <t>경기도 양주시 남면 황방리 2-3</t>
  </si>
  <si>
    <t>윤성호</t>
  </si>
  <si>
    <t>031-866-3377</t>
  </si>
  <si>
    <t>yoongdotape@naver.com</t>
  </si>
  <si>
    <t>융도물산 목재펠릿 연료전환(B-C유, 연료유→목재펠릿)을 통한 온실가스 감축사업</t>
  </si>
  <si>
    <t>2. 외부사업 사업계획 요약서_융도물산.pdf</t>
  </si>
  <si>
    <t xml:space="preserve">
3. 외부사업 사업계획 변경 요약서_융도물산.hwp
4. 온실가스 감축량 산정시트_융도물산.xlsx
5. 외부사업 이전 타당성 평가 검토의견서_융도물산.hwp
6. KVER 모니터링 보고서 최종본_융도물산.hwp
7. KVER 인증평가보고서 최종본_융도물산.hwp
8. KVER 등록증_융도물산.pdf
9. KVER 인증서(2차)_융도물산.pdf
1. 외부사업 이전 승인 신청서_융도물산.hwp
2. 외부사업 사업계획 요약서_융도물산.hwp</t>
  </si>
  <si>
    <t>R-2018-KR-01-000184</t>
  </si>
  <si>
    <t>착수신고
2019-08-26</t>
  </si>
  <si>
    <t>2019-08-26</t>
  </si>
  <si>
    <t xml:space="preserve">2017-12-14 17:38:14 - 신규신청 - 신청 
2017-12-28 07:58:46 - 관장기관 지정 - GIR센터
2018-01-05 10:37:35 - 관장기관 지정 - 산업통상자원부
2018-01-21 16:59:00 - 신규신청 - 문서재제출요청 
2018-06-14 11:36:16 - 재제출신청 - 신청 
2018-11-28 15:10:33 - 재제출신청 - 평가승인 
2018-11-28 15:12:00 - 재제출신청 - 심의승인 
2019-08-26 14:49:58 - 재제출신청 - 착수신고 
</t>
  </si>
  <si>
    <t>(주)삼오텍</t>
  </si>
  <si>
    <t>4048133866</t>
  </si>
  <si>
    <t>광주광역시 광산구 하남산단2번로 9 (하남동)</t>
  </si>
  <si>
    <t>심민기</t>
  </si>
  <si>
    <t>062-600-3890</t>
  </si>
  <si>
    <t>drifter@samoh.net</t>
  </si>
  <si>
    <t>(주)삼오텍 하이브리드형 사출기 교체를 통한 설비 성능개선에 따른 온실가스 감축사업</t>
  </si>
  <si>
    <t>2. 외부사업 사업계획 요약서_(주)삼오텍.pdf</t>
  </si>
  <si>
    <t xml:space="preserve">
1. 외부사업 이전 승인신청서_(주)삼오텍.hwp
2. 외부사업 사업계획 요약서_(주)삼오텍.hwp
3. 외부사업 사업계획 변경 요약서_(주)삼오텍.hwp
4. 온실가스 감축량 산정시트_(주)삼오텍.xlsx
5. 외부사업 이전 타당성 평가 검토의견서_(주)삼오텍.hwp
6. KVER 모니터링 보고서 최종본_(주)삼오텍.hwp
7. KVER 인증평가보고서 최종본_(주)삼오텍.docx
8. KVER 등록증_(주)삼오텍.pdf
9. KVER 인증서(1차)_(주)삼오텍.pdf</t>
  </si>
  <si>
    <t>R-2018-KR-03-000148</t>
  </si>
  <si>
    <t>착수신고
2019-10-25</t>
  </si>
  <si>
    <t>2019-10-25</t>
  </si>
  <si>
    <t xml:space="preserve">2017-12-14 17:10:40 - 신규신청 - 신청 
2017-12-28 07:58:46 - 관장기관 지정 - GIR센터
2018-01-05 10:30:32 - 관장기관 지정 - 산업통상자원부
2018-01-21 16:41:02 - 신규신청 - 문서재제출요청 
2018-06-14 11:14:03 - 재제출신청 - 신청 
2018-11-27 16:01:52 - 재제출신청 - 평가승인 
2018-11-27 16:03:21 - 재제출신청 - 심의승인 
2019-10-25 11:34:34 - 재제출신청 - 착수신고 
</t>
  </si>
  <si>
    <t>(주)한맥전자</t>
  </si>
  <si>
    <t>4098608988</t>
  </si>
  <si>
    <t>전라남도 장성군 황룡면 신호리 67-3(황룡로 181)</t>
  </si>
  <si>
    <t>김미옥</t>
  </si>
  <si>
    <t>061-393-9053</t>
  </si>
  <si>
    <t>400054@hpin.co.kr</t>
  </si>
  <si>
    <t>(주)한맥전자 하이브리드형 사출기 교체를 통한 설비 성능 개선에 따른 온실가스 감축사업</t>
  </si>
  <si>
    <t>2013-09-23</t>
  </si>
  <si>
    <t>2. 외부사업 사업계획 요약서_주식회사한맥전자.pdf</t>
  </si>
  <si>
    <t xml:space="preserve">
4. 온실가스 감축량 산정시트_주식회사한맥전자.xlsx
5. 외부사업 이전 타당성 평가 검토의견서_한맥전자.hwp
6. KVER 모니터링 보고서 최종본_주식회사한맥전자.pdf
7. KVER 인증평가보고서 최종본_주식회사한맥전자.pdf
8. KVER 등록증_주식회사한맥전자.pdf
9. KVER 인증서(1차)_주식회사한맥전자.pdf
1. 외부사업 이전 승인 신청서_주식회사한맥전자.hwp
2. 외부사업 사업계획 요약서_주식회사한맥전자.hwp
3. 외부사업 사업계획 변경 요약서_주식회사한맥전자.hwp</t>
  </si>
  <si>
    <t>R-2018-KR-03-000189</t>
  </si>
  <si>
    <t>착수신고
2019-10-30</t>
  </si>
  <si>
    <t>2019-10-30</t>
  </si>
  <si>
    <t xml:space="preserve">2017-12-14 17:27:10 - 신규신청 - 신청 
2017-12-28 07:58:46 - 관장기관 지정 - GIR센터
2018-01-05 10:46:37 - 관장기관 지정 - 산업통상자원부
2018-01-21 17:01:22 - 신규신청 - 문서재제출요청 
2018-06-14 11:40:05 - 재제출신청 - 신청 
2018-11-28 16:29:37 - 재제출신청 - 평가승인 
2018-11-28 17:40:18 - 재제출신청 - 심의승인 
2019-10-30 11:44:06 - 재제출신청 - 착수신고 
</t>
  </si>
  <si>
    <t>광일신지(주)</t>
  </si>
  <si>
    <t>4408800230</t>
  </si>
  <si>
    <t>부산 사상구 감전동 511-5</t>
  </si>
  <si>
    <t>명원수</t>
  </si>
  <si>
    <t>051-328-6500</t>
  </si>
  <si>
    <t>myungws@hanmail.net</t>
  </si>
  <si>
    <t>광일케미스틸 스팀보일러 연료교체(B-C유→LNG)를 통한 온실가스(CO2)배출 감축사업</t>
  </si>
  <si>
    <t>2013-04-25</t>
  </si>
  <si>
    <t>2. 외부사업 사업계획 요약서_광일케미스틸(주)(광일신지).pdf</t>
  </si>
  <si>
    <t xml:space="preserve">
1. 외부사업 이전 승인신청서_광일케미스틸(주)(광일신지).hwp
2. 외부사업 사업계획 요약서_광일케미스틸(주)(광일신지).hwp
3. 외부사업 사업계획 변경 요약서_광일케미스틸(주)(광일신지).hwp
4. 온실가스 감축량 산정시트_광일케미스틸(주)(광일신지).xlsx
5. 외부사업 이전 타당성 평가 검토의견서_광일케미스틸(주)(광일신지).hwp
6. KVER 모니터링 보고서 최종본_광일케미스틸(주)(광일신지).pdf
7. KVER 인증평가보고서 최종본_광일케미스틸(주)(광일신지).pdf
8. KVER 등록증_광일케미스틸(주)(광일신지).pdf
9. KVER 인증서(1차)_광일케미스틸(주)(광일신지).pdf</t>
  </si>
  <si>
    <t>R-2018-KR-03-000154</t>
  </si>
  <si>
    <t>착수신고
2019-10-31</t>
  </si>
  <si>
    <t>2019-10-31</t>
  </si>
  <si>
    <t xml:space="preserve">2017-12-14 17:33:19 - 신규신청 - 신청 
2017-12-28 07:58:46 - 관장기관 지정 - GIR센터
2018-01-05 10:52:33 - 관장기관 지정 - 산업통상자원부
2018-01-21 16:44:25 - 신규신청 - 문서재제출요청 
2018-06-14 11:18:00 - 재제출신청 - 신청 
2018-11-27 17:04:27 - 재제출신청 - 평가승인 
2018-11-27 17:14:21 - 재제출신청 - 심의승인 
2019-10-31 10:19:51 - 재제출신청 - 착수신고 
</t>
  </si>
  <si>
    <t>2014-02-20</t>
  </si>
  <si>
    <t>버울새송이 영농조합</t>
  </si>
  <si>
    <t>6088175527</t>
  </si>
  <si>
    <t>버울새송이 영농조합법인</t>
  </si>
  <si>
    <t>경상남도 창녕군 남지장마로 586-3</t>
  </si>
  <si>
    <t>진은주</t>
  </si>
  <si>
    <t>총무관리</t>
  </si>
  <si>
    <t>070-7753-9274</t>
  </si>
  <si>
    <t>sl1216@hanmail.net</t>
  </si>
  <si>
    <t>버울새송이 목재펠릿 연료전환(경유→목재펠릿)을 통한 온실가스 감축사업</t>
  </si>
  <si>
    <t>2. 외부사업 사업계획 요약서_버울새송이 영농조합법인(수정).pdf</t>
  </si>
  <si>
    <t xml:space="preserve">
2. 외부사업 사업계획 요약서_버울새송이 영농조합법인(수정).hwp
3. 외부사업 사업계획 변경 요약서_버울새송이 영농조합법인(수정).hwp
4. 온실가스 감축량 산정시트_버울새송이 영농조합법인.xlsx
5. 외부사업 이전 타당성 평가 검토의견서_버울새송이영농조합.hwp
6. KVER 모니터링 보고서 최종본_버울새송이 영농조합법인.hwp
7. KVER 인증평가보고서 최종본_버울새송이 영농조합법인.pdf
8. KVER 등록증_버울새송이 영농조합법인.pdf
9. KVER 인증서(1차)_버울새송이 영농조합법인.pdf
1. 외부사업 이전 승인 신청서_버울새송이 영농조합법인(수정).hwp</t>
  </si>
  <si>
    <t>R-2018-KR-01-000179</t>
  </si>
  <si>
    <t>착수신고
2019-11-14</t>
  </si>
  <si>
    <t xml:space="preserve">2017-12-14 17:45:24 - 신규신청 - 신청 
2017-12-28 07:58:46 - 관장기관 지정 - GIR센터
2018-01-05 11:27:33 - 관장기관 지정 - 산업통상자원부
2018-01-21 16:55:58 - 신규신청 - 문서재제출요청 
2018-06-14 11:33:46 - 재제출신청 - 신청 
2018-11-28 11:40:28 - 재제출신청 - 평가승인 
2018-11-28 13:53:22 - 재제출신청 - 심의승인 
2019-11-14 15:24:33 - 재제출신청 - 착수신고 
</t>
  </si>
  <si>
    <t>(주)네이처셀</t>
  </si>
  <si>
    <t>1308105606</t>
  </si>
  <si>
    <t>경상북도 칠곡군 기산면 영리 317-18</t>
  </si>
  <si>
    <t>김난희</t>
  </si>
  <si>
    <t>관리부문</t>
  </si>
  <si>
    <t>070-7018-5289</t>
  </si>
  <si>
    <t>support1@naturecell.co.kr</t>
  </si>
  <si>
    <t>(주)네이처셀의 보일러 연료전환 (B-C유 → LNG)에 의한 온실가스(CO2) 배출 감축사업</t>
  </si>
  <si>
    <t xml:space="preserve">
8. KVER 등록증.pdf
9. KVER 인증서(1차).pdf
1. 외부사업 이전 승인신청서.hwp
3. 외부사업 사업계획 변경 요약서.hwp
4. 온실가스 감축량 산정시트.xlsx
5. 외부사업 이전 타당성 평가 검토의견서.hwp
6. KVER 모니터링 보고서 최종본.hwp
7. KVER 인증평가보고서.pdf</t>
  </si>
  <si>
    <t>R-2018-KR-03-000217</t>
  </si>
  <si>
    <t xml:space="preserve">2017-12-14 10:23:58 - 신규신청 - 신청 
2017-12-28 07:58:46 - 관장기관 지정 - GIR센터
2018-01-05 10:26:08 - 관장기관 지정 - 산업통상자원부
2018-01-21 17:16:54 - 신규신청 - 문서재제출요청 
2018-06-15 13:25:09 - 재제출신청 - 신청 
2018-11-29 10:39:53 - 재제출신청 - 평가승인 
2018-11-29 13:34:42 - 재제출신청 - 심의승인 
2019-11-14 15:36:49 - 재제출신청 - 착수신고 
</t>
  </si>
  <si>
    <t>(주)보광섬유</t>
  </si>
  <si>
    <t>1288135067</t>
  </si>
  <si>
    <t>경기 고양시 덕양구 내유동 403-2</t>
  </si>
  <si>
    <t>임정혁</t>
  </si>
  <si>
    <t>총무과</t>
  </si>
  <si>
    <t>031-964-4873</t>
  </si>
  <si>
    <t>bk4872@naver.com</t>
  </si>
  <si>
    <t>보광섬유 보일러의 연료전환(B-C유·부생연료유2호-&gt;LNG)을 통한 온실가스감축사업</t>
  </si>
  <si>
    <t>2012-07-09</t>
  </si>
  <si>
    <t>2. 외부사업 사업계획 요약서_(주)보광섬유.pdf</t>
  </si>
  <si>
    <t xml:space="preserve">
3. 외부사업 사업계획 변경 요약서_(주)보광섬유.hwp
4. 온실가스 감축량 산정시트_(주)보광섬유.xlsx
5. 외부사업 이전 타당성 평가 검토의견서_보광섬유.hwp
6. KVER 모니터링 보고서 최종본_(주)보광섬유.pdf
7. KVER 인증평가보고서 최종본_(주)보광섬유.pdf
8. KVER 등록증_(주)보광섬유.pdf
9. KVER 인증서(2차)_(주)보광섬유.pdf
1. 외부사업 이전 승인 신청서_(주)보광섬유.hwp
2. 외부사업 사업계획 요약서_(주)보광섬유.hwp</t>
  </si>
  <si>
    <t>R-2018-KR-03-000150</t>
  </si>
  <si>
    <t xml:space="preserve">2017-12-14 17:12:00 - 신규신청 - 신청 
2017-12-28 07:58:46 - 관장기관 지정 - GIR센터
2018-01-05 11:37:21 - 관장기관 지정 - 산업통상자원부
2018-01-21 16:42:28 - 신규신청 - 문서재제출요청 
2018-06-14 11:15:19 - 재제출신청 - 신청 
2018-11-27 16:25:10 - 재제출신청 - 평가승인 
2018-11-27 16:27:17 - 재제출신청 - 심의승인 
2019-11-14 15:44:20 - 재제출신청 - 착수신고 
</t>
  </si>
  <si>
    <t>주식회사 대성나염</t>
  </si>
  <si>
    <t>4188138405</t>
  </si>
  <si>
    <t>(주)대성나염</t>
  </si>
  <si>
    <t>전라북도 전주시 덕진구 추천로 349</t>
  </si>
  <si>
    <t>김형식</t>
  </si>
  <si>
    <t>영업부</t>
  </si>
  <si>
    <t>010-4242-6529</t>
  </si>
  <si>
    <t>eotjd2011@naver.com</t>
  </si>
  <si>
    <t>대성나염 스팀보일러 및 열매체보일러 연료교체(B-C유→LNG)를 통한 온실가스(CO2) 배출 감축사업</t>
  </si>
  <si>
    <t>2013-02-13</t>
  </si>
  <si>
    <t>R-2019-KR-03-000337</t>
  </si>
  <si>
    <t xml:space="preserve">2017-12-14 10:28:12 - 신규신청 - 신청 
2017-12-28 07:58:46 - 관장기관 지정 - GIR센터
2018-01-05 10:47:58 - 관장기관 지정 - 산업통상자원부
2018-01-21 17:22:19 - 신규신청 - 문서재제출요청 
2019-02-12 14:52:44 - 재제출신청 - 신청 
2019-02-13 16:49:21 - 재제출신청 - 평가승인 
2019-02-13 16:50:57 - 재제출신청 - 심의승인 
2019-11-14 15:51:25 - 재제출신청 - 착수신고 
</t>
  </si>
  <si>
    <t>봉림FOOD</t>
  </si>
  <si>
    <t>2261198645</t>
  </si>
  <si>
    <t>봉림FOOD 강릉공장</t>
  </si>
  <si>
    <t>강원도 강릉시 주문진읍 농공단지길 40</t>
  </si>
  <si>
    <t>이상훈</t>
  </si>
  <si>
    <t xml:space="preserve">봉림FOOD 스팀보일러 연료전환(B-C유 → LPG)을 통한 온실가스(CO2) 감축사업 </t>
  </si>
  <si>
    <t>2016-04-27</t>
  </si>
  <si>
    <t>외부사업 사업계획서 ver1.2_ 해담식품(현_봉림Food).pdf</t>
  </si>
  <si>
    <t xml:space="preserve">
6. 사업후 온실가스 감축량 산정시트ver1.1_해담식품(현,봉림Food).xlsx
감축량 인증신청 기타증빙문서.zip
사업전 B-C유 거래명세서_봉림Food.pdf</t>
  </si>
  <si>
    <t>[보완1차]평가반려
2021-07-16</t>
  </si>
  <si>
    <t>2021-07-16</t>
  </si>
  <si>
    <t xml:space="preserve">2020-07-08 15:09:06 - 신규신청 - 신청 
2020-07-08 15:09:06 - 관장기관 지정 - 환경부
2020-07-09 13:11:18 - 관장기관 지정 - 산업통상자원부
2020-12-14 20:15:18 - 신규신청 - 문서재제출요청 
2021-03-18 10:46:54 - 재제출신청 - 신청 
2021-04-02 17:38:02 - 재제출신청 - 보완요청 
2021-07-15 23:29:26 - 보완신청 - 신청 
2021-07-16 10:57:21 - 보완신청 - 평가반려 
</t>
  </si>
  <si>
    <t>세화산업(주)</t>
  </si>
  <si>
    <t>2228126744</t>
  </si>
  <si>
    <t>세화산업 동해공장</t>
  </si>
  <si>
    <t>강원도 동해시 느릅재길 196-0</t>
  </si>
  <si>
    <t>정소희</t>
  </si>
  <si>
    <t>051-523-6677</t>
  </si>
  <si>
    <t>sehwa2011@bill36524.com</t>
  </si>
  <si>
    <t>세화산업 동해공장 목재펠릿 연료 전환(B-C유-&gt;목재펠릿)을 통한 온실가스 감축사업</t>
  </si>
  <si>
    <t>세화산업 동해공장 목재펠릿 연료 전환(B-C유-&gt; 목재펠릿)을 통한 온실가스 감축사업</t>
  </si>
  <si>
    <t>2014-04-28</t>
  </si>
  <si>
    <t>2. 외부사업 사업계획 요약서_세화산업 주식회사.pdf</t>
  </si>
  <si>
    <t xml:space="preserve">
4. 온실가스 감축량 산정시트_세화산업 주식회사.xlsx
5. 외부사업 이전 타당성 평가 검토의견서_세화산업 주식회사.hwp
6. KVER 모니터링 보고서 최종본_세화산업 주식회사.hwp
7. KVER 인증평가보고서 최종본_세화산업 주식회사.hwp
8. KVER 등록증_세화산업 주식회사.pdf
9. KVER 인증서(차)_세화산업 주식회사.pdf
1. 외부사업 이전 승인 신청서_세화산업 주식회사.hwp
2. 외부사업 사업계획 요약서_세화산업 주식회사.hwp
3. 외부사업 사업계획 변경 요약서_세화산업 주식회사.hwp</t>
  </si>
  <si>
    <t>R-2018-KR-01-000162</t>
  </si>
  <si>
    <t>착수신고
2019-11-15</t>
  </si>
  <si>
    <t>2019-11-15</t>
  </si>
  <si>
    <t xml:space="preserve">2017-12-14 17:49:54 - 신규신청 - 신청 
2017-12-28 07:58:46 - 관장기관 지정 - GIR센터
2018-01-05 11:31:24 - 관장기관 지정 - 산업통상자원부
2018-01-21 16:47:38 - 신규신청 - 문서재제출요청 
2018-06-14 11:23:07 - 재제출신청 - 신청 
2018-11-28 09:12:58 - 재제출신청 - 평가승인 
2018-11-28 09:14:23 - 재제출신청 - 심의승인 
2019-11-15 13:57:48 - 재제출신청 - 착수신고 
</t>
  </si>
  <si>
    <t>동부요업(주)</t>
  </si>
  <si>
    <t>4168104821</t>
  </si>
  <si>
    <t>전라남도 구례군 수달생태로 756-0  동부요업(주)</t>
  </si>
  <si>
    <t>정혜자</t>
  </si>
  <si>
    <t>061-781-0987</t>
  </si>
  <si>
    <t>choi5996@hanmail.net</t>
  </si>
  <si>
    <t>동부요업 터널침탄가마 교체를 통한 설비 성능개선에 따른 온실가스 배출 감축사업</t>
  </si>
  <si>
    <t>2012-12-15</t>
  </si>
  <si>
    <t>2. 외부사업 사업계획 요약서_동부요업(주).pdf</t>
  </si>
  <si>
    <t xml:space="preserve">
7. KVER 인증평가보고서 최종본_동부요업(주).pdf
8. KVER 등록증_동부요업(주).pdf
9. KVER 인증서(1차)_동부요업(주).pdf
1. 외부사업 이전 승인 신청서_동부요업(주).hwp
2. 외부사업 사업계획 요약서_동부요업(주).hwp
3. 외부사업 사업계획 변경 요약서_동부요업(주).hwp
4. 온실가스 감축량 산정시트_동부요업(주).xlsx
6. KVER 모니터링 보고서 최종본_동부요업(주).hwp
5. 외부사업 이전 타당성 평가 검토의견서_동부요업(주).hwp</t>
  </si>
  <si>
    <t>R-2018-KR-03-000176</t>
  </si>
  <si>
    <t xml:space="preserve">2017-12-14 17:50:21 - 신규신청 - 신청 
2017-12-28 07:58:46 - 관장기관 지정 - GIR센터
2018-01-05 11:25:24 - 관장기관 지정 - 산업통상자원부
2018-01-21 16:54:51 - 신규신청 - 문서재제출요청 
2018-06-14 11:32:02 - 재제출신청 - 신청 
2018-11-08 10:18:13 - 재제출신청 - 문서재제출요청 
2018-11-09 13:27:56 - 재제출신청 - 신청 
2018-11-28 11:17:49 - 재제출신청 - 평가승인 
2018-11-28 11:19:01 - 재제출신청 - 심의승인 
2019-11-15 14:11:47 - 재제출신청 - 착수신고 
</t>
  </si>
  <si>
    <t>선광제지</t>
  </si>
  <si>
    <t>6131675370</t>
  </si>
  <si>
    <t>경상남도 함양군 이은농공길 41-0  선광제지(이은리 387)</t>
  </si>
  <si>
    <t>최선규</t>
  </si>
  <si>
    <t>기획총무</t>
  </si>
  <si>
    <t>011-9220-6742</t>
  </si>
  <si>
    <t>papersk@hanmail.net</t>
  </si>
  <si>
    <t>선광제지 목재펠릿 연료전환(B-C유-&amp;gt목재펠릿)을 통한 온실가스 감축사업</t>
  </si>
  <si>
    <t>선광제지 목재펠릿 연료전환(B-C유-&gt;목재펠릿)을 통한 온실가스 감축사업</t>
  </si>
  <si>
    <t>2013-03-18</t>
  </si>
  <si>
    <t>2. 외부사업 사업계획 요약서_선광제지.pdf</t>
  </si>
  <si>
    <t xml:space="preserve">
1. 외부사업 이전 승인 신청서_선광제지.hwp
2. 외부사업 사업계획 요약서_선광제지.hwp
3. 외부사업 사업계획 변경 요약서_선광제지.hwp
4. 온실가스 감축량 산정시트_선광제지.xlsx
5. 외부사업 이전 타당성 평가 검토의견서_선광제지.hwp
6. KVER 모니터링 보고서 최종본_선광제지.hwp
7. KVER 인증평가보고서 최종본_선광제지.pdf
8. KVER 등록증_선광제지.pdf
9. KVER 인증서(1차)_선광제지.pdf</t>
  </si>
  <si>
    <t>R-2018-KR-01-000180</t>
  </si>
  <si>
    <t xml:space="preserve">2017-12-14 17:44:01 - 신규신청 - 신청 
2017-12-28 07:58:46 - 관장기관 지정 - GIR센터
2018-01-05 11:30:11 - 관장기관 지정 - 산업통상자원부
2018-01-09 11:06:03 - 신규신청 - 문서재제출요청 
2018-06-14 11:34:19 - 재제출신청 - 신청 
2018-11-28 14:01:56 - 재제출신청 - 평가승인 
2018-11-28 14:03:06 - 재제출신청 - 심의승인 
2019-11-15 14:32:47 - 재제출신청 - 착수신고 
</t>
  </si>
  <si>
    <t>(주)디엔에스</t>
  </si>
  <si>
    <t>3178124587</t>
  </si>
  <si>
    <t>주식회사디엔에스</t>
  </si>
  <si>
    <t>충청남도 천안시 동남구 대흥1길 173-37</t>
  </si>
  <si>
    <t>이인숙</t>
  </si>
  <si>
    <t>041-554-8845</t>
  </si>
  <si>
    <t>top24587@daum.net</t>
  </si>
  <si>
    <t>스팀보일러의 연료전환(부생연료유, B-C유→LNG)을 통해 CO2 배출을 감축하는 사업</t>
  </si>
  <si>
    <t>2014-08-10</t>
  </si>
  <si>
    <t>2. 외부사업 사업계획 요약서_주식회사디엔에스.pdf</t>
  </si>
  <si>
    <t xml:space="preserve">
2. 외부사업 사업계획 요약서_주식회사디엔에스.hwp
3. 외부사업 사업계획 변경 요약서_주식회사디엔에스.hwp
4. 온실가스 감축량 산정시트_주식회사디엔에스.xlsx
5. 외부사업 이전 타당성 평가 검토의견서_주식회사디앤에스.hwp
6. KVER 모니터링 보고서 최종본_주식회사디엔에스.pdf
7. KVER 인증평가보고서 최종본_주식회사디엔에스.pdf
8. KVER 등록증_주식회사디엔에스.pdf
9. KVER 인증서(2차)_주식회사디엔에스.pdf
1. 외부사업 이전 승인 신청서_주식회사디엔에스.hwp</t>
  </si>
  <si>
    <t>R-2018-KR-03-000152</t>
  </si>
  <si>
    <t xml:space="preserve">2017-12-14 17:20:10 - 신규신청 - 신청 
2017-12-28 07:58:46 - 관장기관 지정 - GIR센터
2018-01-05 10:28:02 - 관장기관 지정 - 산업통상자원부
2018-01-21 16:43:22 - 신규신청 - 문서재제출요청 
2018-06-14 11:16:41 - 재제출신청 - 신청 
2018-11-27 16:56:07 - 재제출신청 - 평가승인 
2018-11-27 16:57:27 - 재제출신청 - 심의승인 
2019-11-15 16:53:38 - 재제출신청 - 착수신고 
</t>
  </si>
  <si>
    <t>(주)삼오</t>
  </si>
  <si>
    <t>1258106525</t>
  </si>
  <si>
    <t>(주)삼오 평택사업장</t>
  </si>
  <si>
    <t>경기도 평택시 산단로197번길 45(칠괴동)</t>
  </si>
  <si>
    <t>김현정</t>
  </si>
  <si>
    <t>031-665-1011</t>
  </si>
  <si>
    <t>kf4709@naver.com</t>
  </si>
  <si>
    <t>(주)삼오 평택사업장 사출기  개조를 통한 설비 성능 개선에 따른 온실가스 감축사업</t>
  </si>
  <si>
    <t>02.삼오_외부사업 사업계획 요약서.pdf</t>
  </si>
  <si>
    <t xml:space="preserve">
06.삼오_사업계획서 최종본.pdf
07. 삼오_타당성 평가보고서.pdf
08. 삼오 KVER 등록증.pdf
01.삼오_외부사업 승인 신청서.hwp
02.삼오_외부사업 사업계획 요약서.hwp
03.삼오_외부사업 사업계획 변경 요약서.hwp
04.삼오_온실가스 감축량 산정시트.xlsx
05.삼오_외부사업 이전 타당성 평가 검토의견서.pdf</t>
  </si>
  <si>
    <t>R-2018-KR-03-000238</t>
  </si>
  <si>
    <t xml:space="preserve">2018-01-02 15:49:41 - 신규신청 - 신청 
2018-01-02 15:49:44 - 관장기관 지정 - GIR센터
2018-01-05 10:30:00 - 관장기관 지정 - 산업통상자원부
2018-01-21 17:28:54 - 신규신청 - 문서재제출요청 
2018-02-09 11:48:08 - 재제출신청 - 신청 
2018-10-26 17:43:48 - 재제출신청 - 문서재제출요청 
2018-10-26 17:56:58 - 재제출신청 - 신청 
2018-11-29 16:54:39 - 재제출신청 - 평가승인 
2018-11-30 10:15:05 - 재제출신청 - 심의승인 
2019-11-15 23:51:23 - 재제출신청 - 착수신고 
</t>
  </si>
  <si>
    <t>미진화학공업</t>
  </si>
  <si>
    <t>6218109068</t>
  </si>
  <si>
    <t>미진화학공업(주)</t>
  </si>
  <si>
    <t>경상남도 양산시 소주공단로 24(주남동)</t>
  </si>
  <si>
    <t>권창</t>
  </si>
  <si>
    <t>055-367-6691</t>
  </si>
  <si>
    <t>aozora29@nate.com</t>
  </si>
  <si>
    <t>사출기 일부 개조(유압식-&amp;gt하이브리드) 및 사출기 일부 교체(유압식-&amp;gt전동식)를 통한 온실가스 감축사업</t>
  </si>
  <si>
    <t>사출기 일부 개조(유압식-&gt;하이브리드) 및 사출기 일부 교체(유압식-&gt;전동식)를 통한 온실가스 감축사업</t>
  </si>
  <si>
    <t>2015-05-15</t>
  </si>
  <si>
    <t>R-2018-KR-03-000215</t>
  </si>
  <si>
    <t>착수신고
2019-11-16</t>
  </si>
  <si>
    <t>2019-11-16</t>
  </si>
  <si>
    <t xml:space="preserve">2017-12-14 11:22:01 - 신규신청 - 신청 
2017-12-28 07:58:46 - 관장기관 지정 - GIR센터
2018-01-05 11:26:57 - 관장기관 지정 - 산업통상자원부
2018-01-21 17:16:21 - 신규신청 - 문서재제출요청 
2018-06-15 11:25:08 - 재제출신청 - 신청 
2018-11-29 10:34:54 - 재제출신청 - 평가승인 
2018-11-29 13:28:30 - 재제출신청 - 심의승인 
2019-11-16 00:39:29 - 재제출신청 - 착수신고 
</t>
  </si>
  <si>
    <t>일성정공</t>
  </si>
  <si>
    <t>6090665063</t>
  </si>
  <si>
    <t>경상남도 창원시 의창구 평산로70번길 47(팔용동)</t>
  </si>
  <si>
    <t>김명희</t>
  </si>
  <si>
    <t>055-297-0881</t>
  </si>
  <si>
    <t>il106@chol.com</t>
  </si>
  <si>
    <t>일성정공 사출기 일부 개조(유압식-&amp;gt하이브리드)를 통한 설비 성능 개선에 따른 온실가스 감축사업</t>
  </si>
  <si>
    <t>일성정공 사출기 일부 개조(유압식-&gt;하이브리드)를 통한 설비 성능 개선에 따른 온실가스 감축사업</t>
  </si>
  <si>
    <t>2014-08-01</t>
  </si>
  <si>
    <t>R-2018-KR-03-000213</t>
  </si>
  <si>
    <t>착수신고
2019-11-18</t>
  </si>
  <si>
    <t xml:space="preserve">2017-12-14 11:45:55 - 신규신청 - 신청 
2017-12-28 07:58:46 - 관장기관 지정 - GIR센터
2018-01-05 11:36:53 - 관장기관 지정 - 산업통상자원부
2018-01-21 17:15:41 - 신규신청 - 문서재제출요청 
2018-06-15 13:18:28 - 재제출신청 - 신청 
2018-11-29 10:29:34 - 재제출신청 - 평가승인 
2018-11-29 13:19:28 - 재제출신청 - 심의승인 
2019-11-18 22:10:31 - 재제출신청 - 착수신고 
</t>
  </si>
  <si>
    <t>고려테크주식회사</t>
  </si>
  <si>
    <t>1278609770</t>
  </si>
  <si>
    <t>경기도 양주시 은현면 화합로691번길 137-42</t>
  </si>
  <si>
    <t>이성우</t>
  </si>
  <si>
    <t>031-543-6800</t>
  </si>
  <si>
    <t>coffee15623@naver.com</t>
  </si>
  <si>
    <t>고려테크주식회사 순산소 버너 도입을 통한 온실가스(CO2) 감축사업</t>
  </si>
  <si>
    <t>02. 고려테크_외부사업 사업계획 요약서 (ver.2).pdf</t>
  </si>
  <si>
    <t xml:space="preserve">
06. 고려테크_모니터링 보고서 최종본.pdf
07.고려테크_모니터링 검증보고서.pdf
08. 고려테크_등록증.pdf
09. 고려테크_인증서(1차).pdf
01. 고려테크_외부사업 승인 신청서.hwp
02. 고려테크_외부사업 사업계획 요약서 (ver.2).hwp
03. 고려테크_외부사업 사업계획 변경 요약서.hwp
04. 고려테크 _감축량 산정시트.xlsx
05. 고려테크_외부사업 이전 타당성 평가 체크리스트.pdf</t>
  </si>
  <si>
    <t>R-2018-KR-03-000261</t>
  </si>
  <si>
    <t>착수신고
2019-11-19</t>
  </si>
  <si>
    <t>2019-11-19</t>
  </si>
  <si>
    <t xml:space="preserve">2017-12-22 16:55:10 - 신규신청 - 신청 
2017-12-28 07:58:46 - 관장기관 지정 - GIR센터
2018-01-05 10:52:07 - 관장기관 지정 - 산업통상자원부
2018-01-21 17:39:08 - 신규신청 - 문서재제출요청 
2018-06-19 15:12:58 - 재제출신청 - 신청 
2018-11-30 12:32:05 - 재제출신청 - 평가승인 
2018-11-30 12:43:42 - 재제출신청 - 심의승인 
2019-11-19 07:56:27 - 재제출신청 - 착수신고 
</t>
  </si>
  <si>
    <t>(주)금성화학</t>
  </si>
  <si>
    <t>1368118579</t>
  </si>
  <si>
    <t xml:space="preserve">(주)금성이피에스	</t>
  </si>
  <si>
    <t>충청북도 음성군 금왕읍 대금로 1278번길 70-8</t>
  </si>
  <si>
    <t>김장례</t>
  </si>
  <si>
    <t>043-882-8081</t>
  </si>
  <si>
    <t>kimju7326@hanmail.net</t>
  </si>
  <si>
    <t>㈜금성인슈텍 스팀보일러의 연료교체(B-C유 →LNG)를 통한 온실가스(CO2)배출 감축사업</t>
  </si>
  <si>
    <t>2019-02-01</t>
  </si>
  <si>
    <t>2019-02-01~2020-09-01</t>
  </si>
  <si>
    <t>(주)금성인슈텍 사업계획서_191008_V.2(수정).pdf</t>
  </si>
  <si>
    <t xml:space="preserve">
철회신청서.pdf</t>
  </si>
  <si>
    <t>[보완1차]평가반려
2021-07-21</t>
  </si>
  <si>
    <t>2021-07-21</t>
  </si>
  <si>
    <t xml:space="preserve">2020-09-28 23:57:40 - 신규신청 - 접수 
2020-09-28 23:57:40 - 관장기관 지정 - 환경부
2020-09-29 16:48:42 - 신규신청 - 신청 
2020-10-06 14:27:26 - 관장기관 지정 - 산업통상자원부
2021-03-24 18:18:44 - 신규신청 - 보완요청 
2021-07-21 10:28:30 - 보완신청 - 신청 
2021-07-21 10:38:27 - 보완신청 - 평가반려 
</t>
  </si>
  <si>
    <t>6208152048</t>
  </si>
  <si>
    <t>케이디파워텍 폐열활용 발전소</t>
  </si>
  <si>
    <t>울산광역시 울주군 온산읍 산암리 952-1</t>
  </si>
  <si>
    <t>안두원</t>
  </si>
  <si>
    <t>052-239-0200</t>
  </si>
  <si>
    <t>dwahn@kdpowertech.co.kr</t>
  </si>
  <si>
    <t>2016-08-06~2023-08-05</t>
  </si>
  <si>
    <t>미활용 열에너지 회수를 통한 전력생산 및 계통연게 사업의 방법론</t>
  </si>
  <si>
    <t>케이디파워텍 외부사업계획서_ver02.pdf</t>
  </si>
  <si>
    <t xml:space="preserve">
첨부8_스팀 터빈 사양서.pdf
첨부9_예열기(E-48452)사양서.pdf
첨부10_열교환기(E-48451A,B)사양서.pdf
첨부11_펌프 설비사양서.pdf
첨부15_송전전력량계.jpg
첨부16_수전 전력량계.jpg
첨부17_케이디파워텍 폐열활용 발전사업 감축량시트_ver01.xlsx
첨부1_법인 등기부 등본 및 사업자등록증.pdf
첨부2_열공급및토지임대차계약서.pdf
첨부3_발전사업 허가증.pdf
첨부4_발전사업 개시 신고서.pdf
첨부5_등기사항전부증명서.pdf
첨부6_ ESCO계약서.pdf
첨부7_PFD.pdf
첨부12_유량계 증빙자료.pdf
첨부13_온도계 증빙자료.pdf
첨부14_압력계 증빙자료.pdf
보완1차_첨부.zip</t>
  </si>
  <si>
    <t>[보완1차]평가반려
2019-12-02</t>
  </si>
  <si>
    <t>2019-12-02</t>
  </si>
  <si>
    <t xml:space="preserve">2017-08-25 23:39:44 - 신규신청 - 신청 
2017-12-28 07:58:46 - 관장기관 지정 - GIR센터
2018-01-04 11:08:54 - 관장기관 지정 - 산업통상자원부
2018-05-29 10:41:11 - 신규신청 - 보완요청 
2019-08-08 13:32:13 - 보완신청 - 신청 
2019-12-02 10:55:52 - 보완신청 - 평가반려 
</t>
  </si>
  <si>
    <t>2011-06-02</t>
  </si>
  <si>
    <t>02. 정암산업(콘크리트)_외부사업 사업계획 요약서.pdf</t>
  </si>
  <si>
    <t xml:space="preserve">
정암산업(콘크리트파일 생산)_3차 감축실적 인증서.pdf
정암산업(콘크리트파일 생산)_KVER 등록증.pdf
01. 정암산업(콘크리트)_외부사업 이전 승인 신청서.hwp
02. 정암산업(콘크리트)_외부사업 사업계획 요약서.hwp
03. 정암산업(콘크리트)_외부사업 사업계획 변경 요약서.hwp
04. 정암산업(콘크리트)_온실가스 감축량 산정시트.xlsx
05.정암산업(콘크리트)_외부사업 이전 타당성 평가 검토의견서.pdf
06. 정암산업(콘크리트)_모니터링_보고서 최종본.pdf
07. 정암산업(콘크리트)_검증보고서 최종본.pdf</t>
  </si>
  <si>
    <t>R-2018-KR-03-000306</t>
  </si>
  <si>
    <t>착수신고
2019-12-16</t>
  </si>
  <si>
    <t xml:space="preserve">2017-12-27 13:14:56 - 신규신청 - 신청 
2017-12-28 07:58:46 - 관장기관 지정 - GIR센터
2018-01-05 11:38:12 - 관장기관 지정 - 산업통상자원부
2018-01-21 18:00:02 - 신규신청 - 문서재제출요청 
2018-06-19 17:37:38 - 재제출신청 - 신청 
2018-12-05 17:22:49 - 재제출신청 - 평가승인 
2018-12-05 17:51:30 - 재제출신청 - 심의승인 
2019-12-16 10:39:42 - 재제출신청 - 착수신고 
</t>
  </si>
  <si>
    <t>(주)청우식품</t>
  </si>
  <si>
    <t>1328102380</t>
  </si>
  <si>
    <t>㈜청우식품 양문공장</t>
  </si>
  <si>
    <t>경기도 포천시 영중면 먼재길 129</t>
  </si>
  <si>
    <t>김은숙</t>
  </si>
  <si>
    <t>양문생산지원</t>
  </si>
  <si>
    <t>031-532-8180</t>
  </si>
  <si>
    <t>cw27000@cwfood.co.kr</t>
  </si>
  <si>
    <t>(주)​ 청우식품 보일러 연료전환(B-C유 &gt;목재펠릿)을  통한 온실가스(CO2)배출 감축사업</t>
  </si>
  <si>
    <t>2014-02-13</t>
  </si>
  <si>
    <t xml:space="preserve">
4. 온실가스 감축량 산정시트.xlsx
5. 외부사업 이전 타당성 평가 검토의견서.hwp
6. KVER 모니터링 보고서 최종본.pdf
7. KVER 인증평가보고서.hwp
8. KVER 등록증.pdf
9. KVER 인증서(1차).pdf
1. 외부사업 이전 승인신청서.hwp
2. 외부사업 이전 사업계획 요약서.hwp
3. 외부사업 사업계획 변경 요약서.hwp</t>
  </si>
  <si>
    <t>R-2018-KR-03-000257</t>
  </si>
  <si>
    <t>착수신고
2020-01-06</t>
  </si>
  <si>
    <t>2020-01-06</t>
  </si>
  <si>
    <t xml:space="preserve">2017-12-14 11:48:28 - 신규신청 - 신청 
2017-12-28 07:58:46 - 관장기관 지정 - GIR센터
2018-01-05 10:40:56 - 관장기관 지정 - 산업통상자원부
2018-01-21 17:13:29 - 신규신청 - 문서재제출요청 
2018-06-15 11:21:55 - 재제출신청 - 신청 
2018-11-30 11:09:24 - 재제출신청 - 평가승인 
2018-12-12 09:30:05 - 재제출신청 - 심의승인 
2020-01-06 17:16:26 - 재제출신청 - 착수신고 
</t>
  </si>
  <si>
    <t>(주)​ 청우식품 보일러 연료전환(B-C유 &gt;목재펠릿)을 통한 온실가스(CO2)배출 감축사업</t>
  </si>
  <si>
    <t>신안풍력발전주식회사</t>
  </si>
  <si>
    <t>4118142723</t>
  </si>
  <si>
    <t>전라남도 비금면 구림리 북부길 481-54</t>
  </si>
  <si>
    <t>정성호</t>
  </si>
  <si>
    <t>에너지팀</t>
  </si>
  <si>
    <t>054-271-0735</t>
  </si>
  <si>
    <t>shjung@dongkuksnc.co.kr</t>
  </si>
  <si>
    <t>AMS-I.D. ver.13</t>
  </si>
  <si>
    <t>Shinan Wind power PDD(ver.2.6)_Clean.pdf</t>
  </si>
  <si>
    <t xml:space="preserve">
신안풍력_CER 시리얼번호 증빙(190424).pdf
신안풍력발전 소유권 증빙.pdf
3110_1st_ER calculation Sheet(190820).xlsx
3110_Assessment Opinion on PRC_2.0.pdf
신안풍력[수전량].pdf
신안풍력국가승인서_국문.jpg
PA3110 CDM-MOC-FORM Annex 1 form.pdf
PA3110 CDM-MOC-FORM form.pdf
LoA_Shinan_Korea(국가승인서).pdf
(3110)감축실적보유현황서_191223 rev1.pdf
(3110)외부사업사업계획국문요약서_191223 rev1.pdf
(3110)인증실적미활용확약서_191223 rev1.pdf</t>
  </si>
  <si>
    <t>R-2020-KR-01-000399</t>
  </si>
  <si>
    <t>[보완2차]심의승인
2020-02-26</t>
  </si>
  <si>
    <t>2020-02-26</t>
  </si>
  <si>
    <t xml:space="preserve">2017-12-28 10:52:48 - 신규신청 - 신청 
2017-12-28 10:52:48 - 관장기관 지정 - GIR센터
2018-01-05 11:32:39 - 관장기관 지정 - 산업통상자원부
2018-08-27 09:53:31 - 신규신청 - 보완요청 
2018-08-28 09:52:19 - 보완신청 - 신청 
2018-09-28 17:50:14 - 보완신청 - 문서재제출요청 
2018-11-06 15:23:10 - 재제출신청 - 신청 
2019-04-16 14:57:45 - 재제출신청 - 보완요청 
2019-04-23 14:55:08 - 보완신청 - 신청 
2019-04-24 08:59:58 - 보완신청 - 문서재제출요청 
2019-04-24 12:18:10 - 재제출신청 - 신청 
2019-04-26 14:55:27 - 재제출신청 - 문서재제출요청 
2019-06-28 14:38:46 - 재제출신청 - 신청 
2019-07-23 18:11:59 - 재제출신청 - 문서재제출요청 
2019-07-24 14:48:42 - 재제출신청 - 신청 
2019-07-30 13:47:05 - 재제출신청 - 문서재제출요청 
2019-08-16 11:01:42 - 재제출신청 - 신청 
2019-08-20 10:56:10 - 재제출신청 - 문서재제출요청 
2019-09-04 16:15:58 - 재제출신청 - 신청 
2019-10-07 14:14:44 - 재제출신청 - 문서재제출요청 
2019-10-08 14:11:21 - 재제출신청 - 신청 
2019-12-18 10:18:01 - 재제출신청 - 문서재제출요청 
2019-12-20 18:22:28 - 재제출신청 - 신청 
2019-12-23 14:16:48 - 재제출신청 - 문서재제출요청 
2019-12-23 14:59:32 - 재제출신청 - 신청 
2019-12-23 15:38:50 - 재제출신청 - 문서재제출요청 
2019-12-24 18:39:11 - 재제출신청 - 신청 
2020-02-26 09:26:37 - 재제출신청 - 평가승인 
2020-02-26 10:04:46 - 재제출신청 - 심의승인 
</t>
  </si>
  <si>
    <t xml:space="preserve">3MW Shinan Wind power project </t>
  </si>
  <si>
    <t>전라남도 신안군 비금면 구림리 산 1-1</t>
  </si>
  <si>
    <t>풍력발전을 이용하여 전력생산을 통해 온실가스 감축</t>
  </si>
  <si>
    <t xml:space="preserve">본사업은 투자 장벽 분석을 통해 CDM 규정에 따라 경제적으로 추가성이 없음을 승인 받았음 </t>
  </si>
  <si>
    <t>Validation_Report_Shinan_Wind_ver05.pdf</t>
  </si>
  <si>
    <t>신안풍력발전 소유권 증빙.pdf_x000D_
신안풍력국가승인서_국문.jpg_x000D_
신안풍력_CER 시리얼번호 증빙(190424).pdf_x000D_
신안풍력[수전량].pdf_x000D_
PA3110 CDM-MOC-FORM form.pdf_x000D_
PA3110 CDM-MOC-FORM Annex 1 form.pdf_x000D_
LoA_Shinan_Korea(국가승인서).pdf_x000D_
3110_Assessment Opinion on PRC_2.0.pdf_x000D_
3110_1st_ER calculation Sheet(190820).xlsx_x000D_
(3110)감축실적보유현황서_191223 rev1.pdf_x000D_
(3110)외부사업사업계획국문요약서_191223 rev1.pdf_x000D_
(3110)인증실적미활용확약서_191223 rev1.pdf</t>
  </si>
  <si>
    <t>정한정밀</t>
  </si>
  <si>
    <t>1076968346</t>
  </si>
  <si>
    <t>경기도 안산시 단원구 첨단로 285번길 20 시화공단 6바 204호</t>
  </si>
  <si>
    <t>정명한</t>
  </si>
  <si>
    <t>031-495-4474</t>
  </si>
  <si>
    <t>junghan@jhan.co.kr</t>
  </si>
  <si>
    <t>정한정밀 태양광발전 설비 설치를 통한 전력 생산 및 자가 사용 사업</t>
  </si>
  <si>
    <t>2017-05-12</t>
  </si>
  <si>
    <t>2017-09-28~2027-09-27</t>
  </si>
  <si>
    <t>재생에너지를 이용한 전력 생산 및 자가 사용 사업의 방법론</t>
  </si>
  <si>
    <t>정한정밀_태양광발전 자가사용_극소규모 재생 자가사용(01B-004-ver01) PDD_191223_모니터링 계획 보완.pdf</t>
  </si>
  <si>
    <t xml:space="preserve">
1. 사업자 등록증_정한정밀.pdf
2. 계약서_가람이앤씨.pdf
3. 준공서_정한정밀.pdf
4. 사용전검사확인증_정한정밀.pdf
5.그린크레디트 협약서_정한정밀.pdf
6.그린크레디트 사업에 대한 추진 협약서_정한정밀.pdf
7.전기설비 월차 점검 기록표.pdf
7. 정한정밀 시공비1차(최초지출일증빙).pdf
8. 물품매매계약서(장비설치시작일증빙).pdf
정한정밀_태양광발전 자가사용_극소규모 재생 자가사용(01B-004-ver01) PDD_1901223_모니터링 계획 보완.xlsx</t>
  </si>
  <si>
    <t>R-2020-KR-01-000400</t>
  </si>
  <si>
    <t>심의승인
2020-02-26</t>
  </si>
  <si>
    <t xml:space="preserve">2017-10-30 11:34:23 - 신규신청 - 신청 
2017-12-28 07:58:46 - 관장기관 지정 - GIR센터
2018-01-04 10:57:30 - 관장기관 지정 - 산업통상자원부
2018-09-17 11:25:54 - 신규신청 - 문서재제출요청 
2018-09-18 14:53:42 - 재제출신청 - 신청 
2019-04-29 14:07:22 - 재제출신청 - 문서재제출요청 
2019-06-26 17:50:03 - 재제출신청 - 신청 
2019-07-17 17:47:44 - 재제출신청 - 문서재제출요청 
2019-08-28 10:58:28 - 재제출신청 - 신청 
2019-10-28 09:08:58 - 재제출신청 - 문서재제출요청 
2019-10-31 14:42:44 - 재제출신청 - 신청 
2019-12-18 10:59:31 - 재제출신청 - 문서재제출요청 
2019-12-23 10:11:38 - 재제출신청 - 신청 
2020-02-26 09:28:10 - 재제출신청 - 평가승인 
2020-02-26 10:05:07 - 재제출신청 - 심의승인 
</t>
  </si>
  <si>
    <t>정성은</t>
  </si>
  <si>
    <t>기후환경실</t>
  </si>
  <si>
    <t>070-7713-8884</t>
  </si>
  <si>
    <t>matty3468@kospo.co.kr</t>
  </si>
  <si>
    <t>한국남부발전 하동-부산 번들 태양광 발전 사업</t>
  </si>
  <si>
    <t>2008-03-17</t>
  </si>
  <si>
    <t>2010-12-18~2020-12-17</t>
  </si>
  <si>
    <t>AMS-I.D. ver 15</t>
  </si>
  <si>
    <t>PDD-Form(Clean change version)_ver.08(사업계획서 최신본).pdf</t>
  </si>
  <si>
    <t xml:space="preserve">
CDM_Issuance Request 화면 캡처_190527_하동부산.PNG
03.하동부산_외부사업 사업계획 국문요약서_수정_20190712.pdf
Pending account_하동부산.jpg
ER Spreadsheet (Hadong-Busan photovoltaic Power Project_(수정).xlsx</t>
  </si>
  <si>
    <t>R-2020-KR-01-000401</t>
  </si>
  <si>
    <t>[보완2차]착수신고
2020-02-26</t>
  </si>
  <si>
    <t xml:space="preserve">2017-12-28 13:14:45 - 신규신청 - 신청 
2017-12-28 13:14:45 - 관장기관 지정 - 산업통상자원부
2018-08-24 16:41:55 - 신규신청 - 보완요청 
2018-08-29 15:05:06 - 보완신청 - 신청 
2018-09-28 14:25:51 - 보완신청 - 문서재제출요청 
2018-11-06 17:09:55 - 재제출신청 - 신청 
2019-04-16 14:57:05 - 재제출신청 - 보완요청 
2019-04-23 16:57:43 - 보완신청 - 신청 
2019-04-24 09:00:29 - 보완신청 - 문서재제출요청 
2019-06-12 11:10:50 - 재제출신청 - 신청 
2019-06-26 16:09:24 - 재제출신청 - 문서재제출요청 
2019-08-21 10:56:48 - 재제출신청 - 신청 
2019-10-07 14:10:22 - 재제출신청 - 문서재제출요청 
2019-10-14 15:00:22 - 재제출신청 - 신청 
2019-11-01 15:32:38 - 재제출신청 - 문서재제출요청 
2019-11-01 16:23:14 - 재제출신청 - 신청 
2019-12-18 10:08:54 - 재제출신청 - 문서재제출요청 
2019-12-18 18:14:22 - 재제출신청 - 신청 
2020-02-26 09:31:55 - 재제출신청 - 평가승인 
2020-02-26 10:06:17 - 재제출신청 - 심의승인 
2020-02-26 15:52:48 - 재제출신청 - 착수신고 
</t>
  </si>
  <si>
    <t>2010-12-18</t>
  </si>
  <si>
    <t xml:space="preserve"> Bundled Hadong-Busan photovoltaic Power Project of The Korea Southern Power Corporation (1MW Hadong Photovoltaic Power + 0.39MW Busan Photovoltaic Power, Bundling Project)</t>
  </si>
  <si>
    <t>https://cdm.unfccc.int/Projects/DB/Korean%20Standards%20Association1277812861.11/view</t>
  </si>
  <si>
    <t xml:space="preserve">하동 태양광 : 경상남도 하동군 금성면 가덕리 하동화력발전소 내 / 부산 태양광 : 부산시 사하구 감천1동 부산 복합발전소 내  </t>
  </si>
  <si>
    <t xml:space="preserve">태양광 발전설비를 활용한 전력 생산 </t>
  </si>
  <si>
    <t xml:space="preserve">투자장벽분석, 민감도분석, 사전관례에 따른 분석을 통해 입증하였음 (하동, 부산 두사이트 모두 NPV 0보다 작음)_x000D_
</t>
  </si>
  <si>
    <t>VR for PRC_ref.3827_ver.1.1.pdf</t>
  </si>
  <si>
    <t>DNA Approval.jpg_x000D_
하동부산 소유권증빙 (SOP_지불).hwp_x000D_
PA3827 CDM-MOC-FORM form.pdf_x000D_
감축실적 보유 현황서, 인증실적 미활용 확약서_하동부산.pdf</t>
  </si>
  <si>
    <t>한국남부발전</t>
  </si>
  <si>
    <t xml:space="preserve">부산광역시 남구 문현금융로 40 </t>
  </si>
  <si>
    <t>연보라</t>
  </si>
  <si>
    <t>070-7713-8985</t>
  </si>
  <si>
    <t>yeonbora@kospo.co.kr</t>
  </si>
  <si>
    <t>성산 풍력발전 건설사업</t>
  </si>
  <si>
    <t>2006-07-06</t>
  </si>
  <si>
    <t>2011-09-09~2018-09-08</t>
  </si>
  <si>
    <t>ACM0002 ver. 12</t>
  </si>
  <si>
    <t>Sungsan_Wind_Power_CDM_Project_ver9_20110615.pdf</t>
  </si>
  <si>
    <t xml:space="preserve">
성산풍력LoA(국문) (002).jpg
CDM_Issuance Request 화면 캡처_190527_성산.PNG
01.성산풍력_외부사업 사업계획 국문요약서_수정_20190712.pdf
Pending account_성산.png
ER calculation spreadsheet_ref.3649 (수정).xlsx</t>
  </si>
  <si>
    <t>R-2020-KR-01-000398</t>
  </si>
  <si>
    <t xml:space="preserve">2017-12-28 13:14:21 - 신규신청 - 신청 
2017-12-28 13:14:21 - 관장기관 지정 - 산업통상자원부
2018-08-24 15:40:10 - 신규신청 - 보완요청 
2018-08-29 15:00:04 - 보완신청 - 신청 
2018-09-28 17:21:48 - 보완신청 - 문서재제출요청 
2018-11-06 17:09:30 - 재제출신청 - 신청 
2019-04-16 14:56:05 - 재제출신청 - 보완요청 
2019-04-23 16:21:45 - 보완신청 - 신청 
2019-04-24 09:00:17 - 보완신청 - 문서재제출요청 
2019-06-12 11:11:01 - 재제출신청 - 신청 
2019-06-28 15:36:09 - 재제출신청 - 문서재제출요청 
2019-08-21 10:57:05 - 재제출신청 - 신청 
2019-10-07 15:01:45 - 재제출신청 - 문서재제출요청 
2019-10-14 15:01:14 - 재제출신청 - 신청 
2019-11-01 17:01:06 - 재제출신청 - 문서재제출요청 
2019-11-01 17:37:32 - 재제출신청 - 신청 
2019-11-01 17:47:40 - 재제출신청 - 문서재제출요청 
2019-11-01 18:34:50 - 재제출신청 - 신청 
2019-11-05 13:12:00 - 재제출신청 - 문서재제출요청 
2019-11-05 16:34:29 - 재제출신청 - 신청 
2019-12-18 10:10:13 - 재제출신청 - 문서재제출요청 
2019-12-18 18:00:46 - 재제출신청 - 신청 
2020-02-26 09:23:46 - 재제출신청 - 평가승인 
2020-02-26 10:04:01 - 재제출신청 - 심의승인 
2020-02-26 15:53:46 - 재제출신청 - 착수신고 
</t>
  </si>
  <si>
    <t>2011-09-09</t>
  </si>
  <si>
    <t>Sungsan Wind Power Project</t>
  </si>
  <si>
    <t>https://cdm.unfccc.int/Projects/DB/KEMCO1271137467.68/view</t>
  </si>
  <si>
    <t>제주도 서귀포시 성산읍 수산리 (126° 49´ 53˝ longitude and 33° 26´ 26˝ latitude)</t>
  </si>
  <si>
    <t xml:space="preserve">신재생에너지(풍력) 이용하여 에너지(전기) 생산 </t>
  </si>
  <si>
    <t>Tools for the demonstration and assessment of additionality(version 05.2) 적용하여 추가성 입증</t>
  </si>
  <si>
    <t>Validation Report_Sungsan_ver09.pdf</t>
  </si>
  <si>
    <t>PA3649 CDM-MOC-FORM form(소유권증빙).pdf_x000D_
감축실적 보유 현황서, 인증실적 미활용 확약서_성산풍력.pdf</t>
  </si>
  <si>
    <t>1348125356</t>
  </si>
  <si>
    <t>경기도 안산시 상록구 반월천남길 62</t>
  </si>
  <si>
    <t>변영태</t>
  </si>
  <si>
    <t>031-502-1948</t>
  </si>
  <si>
    <t>byunyt@naver.com</t>
  </si>
  <si>
    <t>부옥물산(주), (주)삼천리, 주식회사 에코아이</t>
  </si>
  <si>
    <t>00. [부옥물산] 외부사업 사업계획서_V4.pdf</t>
  </si>
  <si>
    <t xml:space="preserve">
부옥물산 증빙서류.zip
별첨1. 타당성평가 수정 및 보완 요청서(부옥물산)_3차.pdf</t>
  </si>
  <si>
    <t>R-2020-KR-03-000396</t>
  </si>
  <si>
    <t>[보완3차]착수신고
2020-04-14</t>
  </si>
  <si>
    <t xml:space="preserve">2018-10-04 09:27:58 - 신규신청 - 접수 
2018-10-04 09:27:58 - 관장기관 지정 - 환경부
2018-10-04 10:12:50 - 신규신청 - 신청 
2018-10-04 10:18:06 - 관장기관 지정 - 산업통상자원부
2019-04-10 13:45:31 - 신규신청 - 보완요청 
2019-05-27 11:43:06 - 보완신청 - 접수 
2019-05-27 16:10:09 - 보완신청 - 신청 
2019-10-23 16:08:01 - 보완신청 - 보완요청 
2019-10-28 20:50:24 - 보완신청 - 접수 
2019-10-29 15:08:18 - 보완신청 - 신청 
2019-11-04 15:06:05 - 보완신청 - 보완요청 
2019-11-06 20:23:39 - 보완신청 - 접수 
2019-11-07 10:30:54 - 보완신청 - 신청 
2019-11-08 09:39:35 - 보완신청 - 문서재제출요청 
2019-11-08 14:42:12 - 재제출신청 - 접수 
2019-11-08 14:44:45 - 재제출신청 - 신청 
2020-02-26 09:21:46 - 재제출신청 - 평가승인 
2020-02-26 09:57:22 - 재제출신청 - 심의승인 
2020-04-14 10:52:53 - 재제출신청 - 착수신고 
</t>
  </si>
  <si>
    <t>1238100243</t>
  </si>
  <si>
    <t>(주)덕성 수원사업장</t>
  </si>
  <si>
    <t>수원시 영통구 신원로 25(신동)</t>
  </si>
  <si>
    <t>조문명</t>
  </si>
  <si>
    <t>031-204-0781</t>
  </si>
  <si>
    <t>mmcho@duksung21.com</t>
  </si>
  <si>
    <t>2008-09-17</t>
  </si>
  <si>
    <t>(주)덕성, (주)삼천리, 주식회사 에코아이</t>
  </si>
  <si>
    <t>00. [덕성 수원사업장] 외부사업 사업계획서_V4.pdf</t>
  </si>
  <si>
    <t xml:space="preserve">
덕성 수원 증빙서류.zip
별첨1. 타당성평가 수정 및 보완 요청서(덕성 수원사업장)_3차.pdf</t>
  </si>
  <si>
    <t>R-2020-KR-03-000395</t>
  </si>
  <si>
    <t>[보완3차]착수신고
2020-04-27</t>
  </si>
  <si>
    <t xml:space="preserve">2017-12-26 17:33:34 - 신규신청 - 접수 
2017-12-26 17:37:28 - 신규신청 - 신청 
2017-12-28 07:58:46 - 관장기관 지정 - GIR센터
2018-01-05 10:41:37 - 관장기관 지정 - 산업통상자원부
2019-04-05 09:41:56 - 신규신청 - 보완요청 
2019-05-27 11:50:00 - 보완신청 - 접수 
2019-05-27 16:10:33 - 보완신청 - 신청 
2019-10-23 14:26:52 - 보완신청 - 보완요청 
2019-10-28 20:55:47 - 보완신청 - 접수 
2019-10-29 14:28:39 - 보완신청 - 신청 
2019-11-05 16:09:46 - 보완신청 - 보완요청 
2019-11-07 14:04:56 - 보완신청 - 접수 
2019-11-07 14:05:43 - 보완신청 - 신청 
2020-02-26 09:20:36 - 보완신청 - 평가승인 
2020-02-26 09:55:59 - 보완신청 - 심의승인 
2020-04-27 10:10:06 - 보완신청 - 착수신고 
</t>
  </si>
  <si>
    <t>K-water 소수력발전 6번들 CDM</t>
  </si>
  <si>
    <t>2009-10-26</t>
  </si>
  <si>
    <t>2012-12-01~2022-11-30</t>
  </si>
  <si>
    <t>AMS.1.D. Ver.17</t>
  </si>
  <si>
    <t>7140수력6번들_사업계획서170810.pdf</t>
  </si>
  <si>
    <t xml:space="preserve">
7140수력6번들_국가승인서_산업부121024.pdf
7140수력6번들_1차모니터링보고서_170515.pdf
7140수력6번들_검증보고서170526.pdf
설비확인서(소수력6).pdf
(수력6번들)감축실적보유현황서.pdf</t>
  </si>
  <si>
    <t>[보완1차]평가반려
2020-05-21</t>
  </si>
  <si>
    <t>2020-05-21</t>
  </si>
  <si>
    <t xml:space="preserve">2017-11-16 10:19:42 - 신규신청 - 신청 
2017-12-28 07:58:46 - 관장기관 지정 - 환경부
2018-01-08 16:17:38 - 관장기관 지정 - 산업통상자원부
2018-02-26 14:08:12 - 신규신청 - 문서재제출요청 
2018-02-26 16:07:07 - 재제출신청 - 신청 
2019-08-12 13:56:05 - 재제출신청 - 보완요청 
2019-08-14 09:46:25 - 보완신청 - 신청 
2020-05-21 10:13:10 - 보완신청 - 평가반려 
</t>
  </si>
  <si>
    <t>2012-10-25</t>
  </si>
  <si>
    <t xml:space="preserve">K-water hydropower VI </t>
  </si>
  <si>
    <t>http://cdm.unfccc.int/Projects/DB/Korean%20Standards%20Association1346370686.91/view</t>
  </si>
  <si>
    <t>경기도 여주군 금사면 이포리 380/  경기도 여주군 능서면 왕대리 1008/  경기도 여주군 여주읍 단현리 22-4</t>
  </si>
  <si>
    <t>하천 상류 및 하류의 낙차를 이용한 수력발전</t>
  </si>
  <si>
    <t>극소규모 프로젝트 추가성 분석 가이드라인 Ver.4의 조건 만족 입증_x000D_
(5MW미만 소수력발전 해당, 한국 국가승인기구의 극소규모 CDM 추가성 자동입증 자료 UN제출 및 SSC WG 35차 회의 승인)</t>
  </si>
  <si>
    <t>7140수력6번들_타당성평가보고서_KSA121024.pdf</t>
  </si>
  <si>
    <t>수력6번들7140폐기신청서_결재용.pdf_x000D_
수력6번들UN자발적폐기증명서_PA7140.pdf</t>
  </si>
  <si>
    <t>K-water 소수력발전 7번들 CDM</t>
  </si>
  <si>
    <t>2009-10-23</t>
  </si>
  <si>
    <t>7207수력7번들_사업계획서170810.pdf</t>
  </si>
  <si>
    <t xml:space="preserve">
7207수력7번들_국가승인서_산업부120720.pdf
7207수력7번들_1차모니터링보고서170515.pdf
7207수력7번들_검증보고서_KTR170526.pdf
설비확인서(소수력7).pdf
(수력7번들)감축실적보유현황서.pdf</t>
  </si>
  <si>
    <t xml:space="preserve">2017-11-16 10:21:25 - 신규신청 - 신청 
2017-12-28 07:58:46 - 관장기관 지정 - 환경부
2018-01-08 16:17:28 - 관장기관 지정 - 산업통상자원부
2018-02-26 14:07:38 - 신규신청 - 문서재제출요청 
2018-02-26 16:08:18 - 재제출신청 - 신청 
2019-08-12 13:57:21 - 재제출신청 - 보완요청 
2019-08-14 09:43:57 - 보완신청 - 신청 
2020-05-21 10:14:01 - 보완신청 - 평가반려 
</t>
  </si>
  <si>
    <t>2012-09-11</t>
  </si>
  <si>
    <t>K-water hydropower VII</t>
  </si>
  <si>
    <t>http://cdm.unfccc.int/Projects/DB/Korean%20Standards%20Association1346907381.12/view</t>
  </si>
  <si>
    <t>세종특별자치시 연기면 세종리 551-241/  충청남도 공주시 우성면 평목리 87/  충청남도 부여군 부여읍 자왕리 601/  경상북도 상주시 중동면 오상리 968-1</t>
  </si>
  <si>
    <t xml:space="preserve">극소규모 프로젝트 추가성 분석 가이드라인 Ver.4의 조건 만족 입증 (5MW미만 소수력발전 해당, 한국 국가승인기구의 극소규모 CDM 추가성 자동입증 자료 UN제출 및 SSC WG 35차 회의 승인) </t>
  </si>
  <si>
    <t>7207수력7번들_타당성평가보고서_KSA120820.pdf</t>
  </si>
  <si>
    <t>수력7번들7207폐기신청서_결재용.pdf_x000D_
수력7번들UN자발적폐기증명서_PA7207.pdf</t>
  </si>
  <si>
    <t>K-water 소수력발전 8번들 CDM</t>
  </si>
  <si>
    <t>7273수력8번들_CDM사업계획서170810.pdf</t>
  </si>
  <si>
    <t xml:space="preserve">
7273수력8번들_국가승인서_산업부120720.pdf
7273수력8번들_1차모니터링보고서170516.pdf
7273수력8번들_검증보고서_KTR170526.pdf
설비확인서(소수력8).pdf
(수력8번들)감축실적보유현황서.pdf</t>
  </si>
  <si>
    <t xml:space="preserve">2017-11-16 10:22:28 - 신규신청 - 신청 
2017-12-28 07:58:46 - 관장기관 지정 - 환경부
2018-01-08 16:17:19 - 관장기관 지정 - 산업통상자원부
2018-02-26 14:07:08 - 신규신청 - 문서재제출요청 
2018-02-26 16:08:40 - 재제출신청 - 신청 
2019-08-12 13:58:17 - 재제출신청 - 보완요청 
2019-08-14 09:44:53 - 보완신청 - 신청 
2020-05-21 10:20:30 - 보완신청 - 평가반려 
</t>
  </si>
  <si>
    <t>2012-09-20</t>
  </si>
  <si>
    <t>K-water hydropower VIII</t>
  </si>
  <si>
    <t>http://cdm.unfccc.int/Projects/DB/Korean%20Standards%20Association1347523657.85/view</t>
  </si>
  <si>
    <t>경상북도 의성군 단밀면 낙정리 806/  경상북도 구미시 선산읍 원리 1057-26/  경상북도 칠곡군 석적읍 중지리 627-1/  대구광역시 달성면 다사읍 죽곡리 806</t>
  </si>
  <si>
    <t>극소규모 프로젝트 추가성 분석 가이드라인 Ver.4의 조건 만족 입증 (5MW미만 소수력발전 해당, 한국 국가승인기구의 극소규모 CDM 추가성 자동입증 자료 UN제출 및 SSC WG 35차 회의 승인)</t>
  </si>
  <si>
    <t>7273수력8번들_타당성평가보고서_KSA120905.pdf</t>
  </si>
  <si>
    <t>수력8번들7273폐기신청서_결재용.pdf_x000D_
수력8번들UN자발적폐기증명서_PA7273.pdf</t>
  </si>
  <si>
    <t>K-water 소수력발전 9번들 CDM</t>
  </si>
  <si>
    <t>7326수력9번들_CDM사업계획서170215.pdf</t>
  </si>
  <si>
    <t xml:space="preserve">
7326수력9번들_국가승인서_산업부120720.pdf
7326수력9번들_1차모니터링보고서170512.pdf
7326수력9번들_검증보고서_KTR170526.pdf
설비확인서(소수력9).pdf
(수력9번들)감축실적보유현황서.pdf</t>
  </si>
  <si>
    <t xml:space="preserve">2017-11-16 10:23:33 - 신규신청 - 신청 
2017-12-28 07:58:46 - 관장기관 지정 - 환경부
2018-01-08 16:17:09 - 관장기관 지정 - 산업통상자원부
2018-02-26 14:06:36 - 신규신청 - 문서재제출요청 
2018-02-26 16:09:10 - 재제출신청 - 신청 
2019-08-12 13:58:57 - 재제출신청 - 보완요청 
2019-08-14 09:45:43 - 보완신청 - 신청 
2020-05-21 10:21:28 - 보완신청 - 평가반려 
</t>
  </si>
  <si>
    <t>K-water hydropower IX</t>
  </si>
  <si>
    <t>http://cdm.unfccc.int/Projects/DB/Korean%20Standards%20Association1347947889.52/view</t>
  </si>
  <si>
    <t>경상북도 고령군 개진면 인안리 456/  경상남도 합천군 청덕면 삼학리 222-3/  경상남도 함안군 칠북면 봉촌리 1352/  광주광역시 남구 승촌동 495-4/  전라남도 나주시 다시면 죽산리 1175-77</t>
  </si>
  <si>
    <t>하천의 상류 및 하류의 낙차를 이용한 수력발전</t>
  </si>
  <si>
    <t>7326수력9번들_타당성평가보고서_KSA120910.pdf</t>
  </si>
  <si>
    <t>수력9번들7326폐기신청서_결재용.pdf_x000D_
수력9번들UN자발적폐기증명서_PA7326.pdf</t>
  </si>
  <si>
    <t>휴켐스 ㈜ 여수공장</t>
  </si>
  <si>
    <t>전남 여수시 상암로 963</t>
  </si>
  <si>
    <t>2020-04-30</t>
  </si>
  <si>
    <t>2023-04-01~2030-03-31</t>
  </si>
  <si>
    <t>ACM0019 version 04.0</t>
  </si>
  <si>
    <t>1. 청정개발체제 사업계획서(영문).pdf</t>
  </si>
  <si>
    <t xml:space="preserve">
3. Carbon 계약서.pdf
(2020-4)CDM승인서.pdf
청정개발체제 사업승인서 발급(2020-4).pdf</t>
  </si>
  <si>
    <t>평가반려
2020-05-21</t>
  </si>
  <si>
    <t xml:space="preserve">2020-02-24 08:34:16 - 신규신청 - 신청 
2020-02-24 08:34:16 - 관장기관 지정 - 환경부
2020-02-24 09:03:24 - 관장기관 지정 - 산업통상자원부
2020-05-21 10:24:57 - 신규신청 - 평가반려 
</t>
  </si>
  <si>
    <t>2020-06-30</t>
  </si>
  <si>
    <t>Reduction of N2O emissions from the new NA plant 6 of Hu-Chems Fine Chemical Corp.</t>
  </si>
  <si>
    <t>https://cdm.unfccc.int/Projects/Validation/DB/DJGJO85GRSTH66VDENZBZHD2U8J3WG/view.html</t>
  </si>
  <si>
    <t>촉매를 이용한 아산화질소(N2O)의 분해와 암모니아를 추가 공급하여 질소산화물도 촉매적 환원으로 동시에 처리할 수 있는 제3차 방식의 저감공정</t>
  </si>
  <si>
    <t>국내 질산 공장에서 발생하는 N2O의 전체 또는 부분적 분해를 강제하는 법 또는 규정은 존재하지 않으며 6질산공장에서 N2O 배출저감과 관련된 경제적 이득은 어떠한 규정을 통하여 발생되어질 수 없다. 그러므로 적용된 방법론에 따라 해당 CDM 사업은 추가적인 것으로 간주한다.</t>
  </si>
  <si>
    <t>2. 청정개발체제 운영기구의 사업타당성 확인 보고서.pdf</t>
  </si>
  <si>
    <t>현대제철 주식회사</t>
  </si>
  <si>
    <t>1218110385</t>
  </si>
  <si>
    <t>[주식회사 삼우에코] 전라남도 광양시 광양읍 초남공단길 117</t>
  </si>
  <si>
    <t>강태훈</t>
  </si>
  <si>
    <t>지속가능경영팀</t>
  </si>
  <si>
    <t>Manager</t>
  </si>
  <si>
    <t>02-3464-6137</t>
  </si>
  <si>
    <t>koank135@hyundai-steel.com</t>
  </si>
  <si>
    <t>현대제철 삼우에코 태양광 발전설비 설치 및 자가사용 사업</t>
  </si>
  <si>
    <t>2018-09-10</t>
  </si>
  <si>
    <t>2018-11-06~2028-11-05</t>
  </si>
  <si>
    <t>현대제철 주식회사, (주)삼우에코</t>
  </si>
  <si>
    <t>외부사업 극소규모 PDD(20200424).pdf</t>
  </si>
  <si>
    <t xml:space="preserve">
1. 계약서 및 준공서.zip
2. 사업자등록증.zip
3. QAQC.zip
6. 동반성장 투자재원 사업 태양광 발전설비 설치에 대한 업무추진 협약서.pdf
7. 삼우에코_방법론 검토자료.zip
8. 재생에너지 발전 설비 시험성적서.zip
외부사업 극소규모 PDD(20200424).xlsx</t>
  </si>
  <si>
    <t>R-2020-KR-01-000491</t>
  </si>
  <si>
    <t>[보완1차]심의승인
2020-08-05</t>
  </si>
  <si>
    <t>2020-08-05</t>
  </si>
  <si>
    <t xml:space="preserve">2018-11-13 11:06:59 - 신규신청 - 신청 
2018-11-13 11:06:59 - 관장기관 지정 - 환경부
2018-11-14 09:03:55 - 관장기관 지정 - 산업통상자원부
2019-12-18 16:29:13 - 신규신청 - 보완요청 
2019-12-23 10:53:03 - 보완신청 - 신청 
2019-12-27 13:43:10 - 보완신청 - 문서재제출요청 
2020-01-16 15:19:10 - 재제출신청 - 신청 
2020-02-19 15:59:25 - 재제출신청 - 문서재제출요청 
2020-03-27 13:42:34 - 재제출신청 - 접수 
2020-03-27 13:47:29 - 재제출신청 - 신청 
2020-04-23 14:34:27 - 재제출신청 - 문서재제출요청 
2020-04-24 11:51:15 - 재제출신청 - 접수 
2020-04-24 11:53:40 - 재제출신청 - 신청 
2020-08-05 14:16:18 - 재제출신청 - 평가승인 
2020-08-05 14:16:57 - 재제출신청 - 심의승인 
</t>
  </si>
  <si>
    <t>[우림기계] 경상남도 창원시 성산구 남면로 613</t>
  </si>
  <si>
    <t>우림기계 태양광발전 설비 설치를 통한 전력 생산 및 자가 사용 사업</t>
  </si>
  <si>
    <t>2019-07-19</t>
  </si>
  <si>
    <t>2019-09-04~2029-09-03</t>
  </si>
  <si>
    <t>현대제철 주식회사, 우림기계(주)</t>
  </si>
  <si>
    <t>외부사업 극소규모 PDD 우림기계(20200424)_수정.pdf</t>
  </si>
  <si>
    <t xml:space="preserve">
1. 사업자 등록증 사본.zip
2. 사업 시작일 증빙자료.zip
3. 인증유효기간 시작일 증빙자료.zip
4. 재생에너지 발전 설비 용량 증빙 자료.zip
5. 업무추진 협약서.zip
6. QAQC 관리용.zip
8. 우림기계_방법론 검토자료.zip
7. 재생에너지 발전 설비 시험성적서.zip
외부사업 극소규모 PDD 우림기계(20200424)_수정.xlsx</t>
  </si>
  <si>
    <t>R-2020-KR-01-000492</t>
  </si>
  <si>
    <t>심의승인
2020-08-05</t>
  </si>
  <si>
    <t xml:space="preserve">2020-01-28 11:25:58 - 신규신청 - 신청 
2020-01-28 11:25:58 - 관장기관 지정 - 환경부
2020-01-28 18:01:08 - 관장기관 지정 - 산업통상자원부
2020-02-19 15:56:23 - 신규신청 - 문서재제출요청 
2020-03-27 13:37:42 - 재제출신청 - 접수 
2020-03-27 13:46:22 - 재제출신청 - 신청 
2020-04-23 14:32:14 - 재제출신청 - 문서재제출요청 
2020-04-24 11:52:35 - 재제출신청 - 접수 
2020-04-24 11:57:46 - 재제출신청 - 신청 
2020-04-24 13:13:17 - 재제출신청 - 문서재제출요청 
2020-04-24 16:12:56 - 재제출신청 - 접수 
2020-04-24 16:15:57 - 재제출신청 - 신청 
2020-04-27 14:49:25 - 재제출신청 - 문서재제출요청 
2020-04-28 15:43:53 - 재제출신청 - 접수 
2020-04-28 15:44:53 - 재제출신청 - 신청 
2020-08-05 14:17:45 - 재제출신청 - 평가승인 
2020-08-05 14:18:54 - 재제출신청 - 심의승인 
</t>
  </si>
  <si>
    <t>(주)피피이씨음성생면</t>
  </si>
  <si>
    <t>3038135921</t>
  </si>
  <si>
    <t>충북 음성군 대소면 삼호리 80-1</t>
  </si>
  <si>
    <t>043-879-4510</t>
  </si>
  <si>
    <t>bclee@pulmuone.com</t>
  </si>
  <si>
    <t>스팀생산을 위한 보일러의 도시가스 연료교체를 통한 온실가스(CO2)감축사업</t>
  </si>
  <si>
    <t>2007-07-21~2017-07-20</t>
  </si>
  <si>
    <t>기타</t>
  </si>
  <si>
    <t>(AMS-III.B) 화석연료 전환</t>
  </si>
  <si>
    <t>온실가스 배출권거래제 외부사업 등록신청 취소 공문200626.pdf</t>
  </si>
  <si>
    <t xml:space="preserve">
온실가스 배출권거래제 외부사업 등록신청 취소 공문200626.pdf</t>
  </si>
  <si>
    <t>[보완1차]평가반려
2020-08-10</t>
  </si>
  <si>
    <t>2020-08-10</t>
  </si>
  <si>
    <t xml:space="preserve">2017-12-20 14:16:12 - 신규신청 - 신청 
2017-12-28 07:58:46 - 관장기관 지정 - GIR센터
2018-01-05 10:45:16 - 관장기관 지정 - 산업통상자원부
2020-06-29 14:00:45 - 신규신청 - 보완요청 
2020-06-29 15:06:26 - 보완신청 - 신청 
2020-08-10 16:17:44 - 보완신청 - 평가반려 
</t>
  </si>
  <si>
    <t>스팀생산을 위한 보일러의 도시가스LNG연료교체를 통한 온실가스(CO2)감축사업</t>
  </si>
  <si>
    <t>2007-07-18</t>
  </si>
  <si>
    <t>1278174878</t>
  </si>
  <si>
    <t>경기도 양주시 광적면 그루고개로 188번길 7</t>
  </si>
  <si>
    <t>전정희</t>
  </si>
  <si>
    <t>010-8234-1210</t>
  </si>
  <si>
    <t>qndlf6233@nate.com</t>
  </si>
  <si>
    <t>2013-05-15</t>
  </si>
  <si>
    <t>부일화학(주), 주식회사 에코아이</t>
  </si>
  <si>
    <t>00. [부일화학] 외부사업 사업계획서_V5.pdf</t>
  </si>
  <si>
    <t xml:space="preserve">
부일화학 증빙서류_200414.zip</t>
  </si>
  <si>
    <t>R-2020-KR-03-000490</t>
  </si>
  <si>
    <t>[보완1차]착수신고
2020-08-24</t>
  </si>
  <si>
    <t xml:space="preserve">2017-12-29 13:42:29 - 신규신청 - 접수 
2017-12-29 13:42:29 - 관장기관 지정 - GIR센터
2017-12-29 13:44:42 - 신규신청 - 신청 
2018-01-05 10:36:13 - 관장기관 지정 - 산업통상자원부
2019-11-18 13:29:36 - 신규신청 - 보완요청 
2019-11-29 18:48:38 - 보완신청 - 접수 
2019-11-29 18:49:32 - 보완신청 - 신청 
2020-01-28 17:27:13 - 보완신청 - 문서재제출요청 
2020-02-11 10:40:42 - 재제출신청 - 접수 
2020-02-11 10:41:25 - 재제출신청 - 신청 
2020-02-12 16:32:16 - 재제출신청 - 문서재제출요청 
2020-02-12 16:36:22 - 재제출신청 - 접수 
2020-02-12 16:37:04 - 재제출신청 - 신청 
2020-03-19 15:27:53 - 재제출신청 - 문서재제출요청 
2020-04-14 15:19:59 - 재제출신청 - 접수 
2020-04-14 15:20:49 - 재제출신청 - 신청 
2020-08-05 14:13:06 - 재제출신청 - 평가승인 
2020-08-05 14:13:42 - 재제출신청 - 심의승인 
2020-08-24 14:28:29 - 재제출신청 - 착수신고 
</t>
  </si>
  <si>
    <t>1278523023</t>
  </si>
  <si>
    <t>㈜마니커동두천지점</t>
  </si>
  <si>
    <t>경기도 동두천시 승전로 6(하봉암동)</t>
  </si>
  <si>
    <t>김병수</t>
  </si>
  <si>
    <t>010-2405-4090</t>
  </si>
  <si>
    <t>hyun@maniker.co.kr</t>
  </si>
  <si>
    <t>2008-07-24</t>
  </si>
  <si>
    <t>(주)마니커 동두천지점, 주식회사 에코아이</t>
  </si>
  <si>
    <t>00. [마니커 동두천지점] 외부사업 사업계획서_V5.1.pdf</t>
  </si>
  <si>
    <t xml:space="preserve">
01. 타당성평가 수정 및 보완 요청서_마니커_200618.pdf
마니커 외부사업_200618.zip</t>
  </si>
  <si>
    <t>R-2020-KR-03-000489</t>
  </si>
  <si>
    <t>[보완2차]착수신고
2020-09-02</t>
  </si>
  <si>
    <t xml:space="preserve">2017-12-29 13:38:18 - 신규신청 - 접수 
2017-12-29 13:38:18 - 관장기관 지정 - GIR센터
2017-12-29 13:44:19 - 신규신청 - 신청 
2018-01-05 10:36:24 - 관장기관 지정 - 산업통상자원부
2019-05-08 16:01:02 - 신규신청 - 보완요청 
2019-09-05 00:34:36 - 보완신청 - 접수 
2019-09-05 00:35:25 - 보완신청 - 신청 
2019-11-18 10:46:15 - 보완신청 - 보완요청 
2019-11-29 18:18:25 - 보완신청 - 접수 
2019-11-29 18:49:25 - 보완신청 - 신청 
2020-01-22 16:47:08 - 보완신청 - 문서재제출요청 
2020-02-12 16:21:31 - 재제출신청 - 접수 
2020-02-12 16:36:55 - 재제출신청 - 신청 
2020-03-19 14:26:44 - 재제출신청 - 문서재제출요청 
2020-04-14 15:17:04 - 재제출신청 - 접수 
2020-04-14 15:20:38 - 재제출신청 - 신청 
2020-06-18 14:09:42 - 재제출신청 - 문서재제출요청 
2020-06-18 22:47:09 - 재제출신청 - 접수 
2020-06-18 22:48:01 - 재제출신청 - 신청 
2020-08-05 14:10:03 - 재제출신청 - 평가승인 
2020-08-05 14:11:27 - 재제출신청 - 심의승인 
2020-09-02 14:24:51 - 재제출신청 - 착수신고 
</t>
  </si>
  <si>
    <t>동두천 일반산업단지 내 바이오매스 발전소</t>
  </si>
  <si>
    <t>경기도 동두천 강변로 690번길 51</t>
  </si>
  <si>
    <t>대재에너지㈜의 집단에너지 열공급시설에서 목질계 바이오매스 연료를 이용하여 생산된 열에너지 공급을 통한 수용가의 화석연료 사용량 절감 사업</t>
  </si>
  <si>
    <t>대재에너지㈜의 집단에너지 열공급시설에서 목질계 바이오매스 연료를 이용하여 생산된 열에너지 공급을 통</t>
  </si>
  <si>
    <t>2007-03-01</t>
  </si>
  <si>
    <t>2009-12-01~2019-11-30</t>
  </si>
  <si>
    <t>열공급시설에서 목질계 바이오매스 연료를 이용하여 생산된 열에너지 공급을 통한 수용가의 화석연료 사용량 절감사업의 방법론</t>
  </si>
  <si>
    <t>★ 대재에너지 외부사업_KCM_v3.0_2020.09.22.pdf</t>
  </si>
  <si>
    <t xml:space="preserve">
01. 사업자 등록증.zip
02. 온실가스 감축량 소유권.zip
03. 사업시작일.zip
04. 인증유효기간 시작일.zip
05. 방법론 적용조건.zip
06. 온실가스 감축량 산정.zip
6-1. 베이스라인 배출량 (1).zip
6-1. 베이스라인 배출량 (2).zip
6-1. 베이스라인 배출량 (3).zip
6-1. 베이스라인 배출량 (4).zip
6-3. 누출량 (1).zip
6-3. 누출량 (2).zip
07. 기타.zip</t>
  </si>
  <si>
    <t>R-2020-KR-01-000497</t>
  </si>
  <si>
    <t>[보완3차]심의승인
2020-10-19</t>
  </si>
  <si>
    <t>2020-10-19</t>
  </si>
  <si>
    <t xml:space="preserve">2017-08-25 09:33:41 - 신규신청 - 신청 
2017-12-28 07:58:46 - 관장기관 지정 - GIR센터
2018-01-04 11:09:14 - 관장기관 지정 - 산업통상자원부
2018-05-31 13:13:08 - 신규신청 - 보완요청 
2018-12-26 11:21:49 - 보완신청 - 신청 
2019-05-23 15:31:57 - 보완신청 - 보완요청 
2019-11-26 12:42:04 - 보완신청 - 신청 
2020-04-13 15:35:32 - 보완신청 - 보완요청 
2020-07-06 17:56:20 - 보완신청 - 신청 
2020-08-06 16:13:10 - 보완신청 - 문서재제출요청 
2020-08-06 21:34:03 - 재제출신청 - 신청 
2020-08-07 16:10:38 - 재제출신청 - 문서재제출요청 
2020-08-07 16:12:59 - 재제출신청 - 신청 
2020-09-17 13:22:39 - 재제출신청 - 문서재제출요청 
2020-09-17 18:37:56 - 재제출신청 - 신청 
2020-09-18 10:48:44 - 재제출신청 - 문서재제출요청 
2020-09-18 16:22:19 - 재제출신청 - 신청 
2020-09-18 16:27:05 - 재제출신청 - 문서재제출요청 
2020-09-18 17:31:37 - 재제출신청 - 신청 
2020-09-23 16:44:00 - 재제출신청 - 문서재제출요청 
2020-09-23 17:05:55 - 재제출신청 - 신청 
2020-10-19 14:24:39 - 재제출신청 - 평가승인 
2020-10-19 14:38:16 - 재제출신청 - 심의승인 
</t>
  </si>
  <si>
    <t>[샤론의 집 외 3건] 당진, 순천, 인천, 포항</t>
  </si>
  <si>
    <t>현대제철 태양광 발전설비 설치 및 자가사용 사업(사회공헌)</t>
  </si>
  <si>
    <t>2018-05-25</t>
  </si>
  <si>
    <t>2018-07-12~2028-07-11</t>
  </si>
  <si>
    <t>현대제철 주식회사, 사회적협동조합한국에</t>
  </si>
  <si>
    <t>현대제철 태양광 발전설비 설치 및 자가사용 사업(사회공헌)_극소규모 PDD.pdf</t>
  </si>
  <si>
    <t xml:space="preserve">
2. 계약서 &amp;amp;  세금계산서.zip
3. 준공서 &amp;amp; 사용전검사확인증.zip
4. 온실가스 외부사업 협약서_현대제철_복지시설.pdf
5. 태양광 설비관련 확인일지_내부 QAQC 관리용.xlsx
6. 방법론검토.zip
1. 사업자등록증 및 신설신고증.zip
7.재생에너지 발전 설비 시험성적서.zip
8. 엑셀 계산 Sheet.xlsx
현대제철 태양광 발전설비 설치 및 자가사용 사업(사회공헌)_극소규모 PDD.hwp</t>
  </si>
  <si>
    <t>R-2020-KR-01-000500</t>
  </si>
  <si>
    <t>[보완1차]심의승인
2020-10-19</t>
  </si>
  <si>
    <t xml:space="preserve">2018-08-10 16:12:46 - 신규신청 - 신청 
2018-08-10 16:12:46 - 관장기관 지정 - 환경부
2018-08-27 09:31:04 - 관장기관 지정 - 산업통상자원부
2018-09-18 13:45:54 - 신규신청 - 문서재제출요청 
2018-10-30 16:16:45 - 재제출신청 - 신청 
2019-12-18 16:29:44 - 재제출신청 - 보완요청 
2019-12-23 13:45:28 - 보완신청 - 신청 
2019-12-27 16:50:11 - 보완신청 - 문서재제출요청 
2020-01-16 15:29:30 - 재제출신청 - 신청 
2020-02-19 16:01:08 - 재제출신청 - 문서재제출요청 
2020-03-27 13:29:11 - 재제출신청 - 접수 
2020-03-27 13:45:35 - 재제출신청 - 신청 
2020-04-23 14:29:49 - 재제출신청 - 문서재제출요청 
2020-04-24 11:51:52 - 재제출신청 - 접수 
2020-04-24 11:59:30 - 재제출신청 - 신청 
2020-04-24 13:11:30 - 재제출신청 - 문서재제출요청 
2020-04-28 17:13:43 - 재제출신청 - 접수 
2020-04-28 17:15:52 - 재제출신청 - 신청 
2020-06-01 17:40:45 - 재제출신청 - 문서재제출요청 
2020-06-09 13:35:34 - 재제출신청 - 접수 
2020-06-09 13:36:32 - 재제출신청 - 신청 
2020-06-19 15:25:37 - 재제출신청 - 문서재제출요청 
2020-06-22 11:46:27 - 재제출신청 - 접수 
2020-06-22 11:47:32 - 재제출신청 - 신청 
2020-06-22 13:24:53 - 재제출신청 - 문서재제출요청 
2020-06-26 10:05:59 - 재제출신청 - 접수 
2020-06-26 10:07:03 - 재제출신청 - 신청 
2020-08-06 22:55:48 - 재제출신청 - 문서재제출요청 
2020-08-14 10:50:11 - 재제출신청 - 접수 
2020-08-14 10:52:10 - 재제출신청 - 신청 
2020-09-09 10:09:05 - 재제출신청 - 문서재제출요청 
2020-09-09 16:52:04 - 재제출신청 - 접수 
2020-09-09 16:52:54 - 재제출신청 - 신청 
2020-10-19 14:29:15 - 재제출신청 - 평가승인 
2020-10-19 14:45:51 - 재제출신청 - 심의승인 
</t>
  </si>
  <si>
    <t>1328113908</t>
  </si>
  <si>
    <t>경기도 남양주시 와부읍 월문리  99-1</t>
  </si>
  <si>
    <t>박지호</t>
  </si>
  <si>
    <t>031-576-4545</t>
  </si>
  <si>
    <t>pjh0265@naver.com</t>
  </si>
  <si>
    <t>02.산하_외부사업 사업계획 요약서.pdf</t>
  </si>
  <si>
    <t xml:space="preserve">
07.산하_모니터링 검증보고서.pdf
08.산하_등록증.pdf
09.산하_인증서(3차).pdf
01.산하_외부사업 승인 신청서.hwp
02.산하_외부사업 사업계획 요약서.hwp
03.산하_외부사업 사업계획 변경 요약서.hwp
04.산하 저감량 산정 시트.xlsx
05.산하_외부사업 이전 타당성 평가 검토의견서.pdf
06.산하_모니터링 보고서 최종본.pdf</t>
  </si>
  <si>
    <t>R-2018-KR-03-000237</t>
  </si>
  <si>
    <t>착수신고
2020-10-28</t>
  </si>
  <si>
    <t>2020-10-28</t>
  </si>
  <si>
    <t xml:space="preserve">2018-01-02 15:39:18 - 신규신청 - 신청 
2018-01-02 15:39:21 - 관장기관 지정 - GIR센터
2018-01-05 10:29:12 - 관장기관 지정 - 산업통상자원부
2018-01-21 17:25:55 - 신규신청 - 문서재제출요청 
2018-02-09 11:45:58 - 재제출신청 - 신청 
2018-11-29 15:50:27 - 재제출신청 - 평가승인 
2018-11-29 16:49:43 - 재제출신청 - 심의승인 
2020-10-28 14:04:14 - 재제출신청 - 착수신고 
</t>
  </si>
  <si>
    <t>남도금형제2공장 주식회사</t>
  </si>
  <si>
    <t>4108640673</t>
  </si>
  <si>
    <t>광주광역시 광산구 평동산단3번로166(월전동)</t>
  </si>
  <si>
    <t>안대선</t>
  </si>
  <si>
    <t>통합관리팀</t>
  </si>
  <si>
    <t>062-952-6470</t>
  </si>
  <si>
    <t>mandu789@naver.com</t>
  </si>
  <si>
    <t>남도금형제2공장 하이브리드형 사출기 일부교체를 통한 설비 성능 개선에 따른 온실가스 감축사업</t>
  </si>
  <si>
    <t>2. 외부사업 사업계획 요약서_남도금형제2공장 주식회사(전(주)예성플라텍).pdf</t>
  </si>
  <si>
    <t xml:space="preserve">
1. 외부사업 이전 승인 신청서_남도금형제2공장 주식회사(전(주)예성플라텍).hwp
2. 외부사업 사업계획 요약서_남도금형제2공장 주식회사(전(주)예성플라텍).hwp
3. 외부사업 사업계획 변경 요약서_남도금형제2공장 주식회사(전(주)예성플라텍).hwp
4. 온실가스 감축량 산정시트_남도금형제2공장 주식회사(전(주)예성플라텍).xlsx
5. 외부사업 이전 타당성 평가 검토의견서_남도금형제2공장 주식회사(전(주)예성플라텍).hwp
6. KVER 사업계획서 최종본_남도금형제2공장 주식회사(전(주)예성플라텍).hwp
7. KVER 타당성평가보고서 최종본_남도금형제2공장 주식회사(전(주)예성플라텍).hwp
8. KVER 등록증_남도금형제2공장 주식회사(전(주)예성플라텍).pdf</t>
  </si>
  <si>
    <t>R-2018-KR-03-000322</t>
  </si>
  <si>
    <t>착수신고
2020-11-10</t>
  </si>
  <si>
    <t>2020-11-10</t>
  </si>
  <si>
    <t xml:space="preserve">2017-12-14 18:12:50 - 신규신청 - 신청 
2017-12-28 07:58:46 - 관장기관 지정 - GIR센터
2018-01-05 11:20:57 - 관장기관 지정 - 산업통상자원부
2018-01-21 16:50:32 - 신규신청 - 문서재제출요청 
2018-06-14 11:26:36 - 재제출신청 - 신청 
2018-10-26 14:02:00 - 재제출신청 - 문서재제출요청 
2018-12-06 13:21:59 - 재제출신청 - 신청 
2018-12-12 10:02:08 - 재제출신청 - 평가승인 
2018-12-12 10:04:38 - 재제출신청 - 심의승인 
2020-11-10 11:28:20 - 재제출신청 - 착수신고 
</t>
  </si>
  <si>
    <t>(주)예성플라텍 주식회사 하이브리드형 사출기 일부교체를 통한 설비 성능 개선에 따른 온실가스 감축사업</t>
  </si>
  <si>
    <t>주식회사 디티알 진주공장</t>
  </si>
  <si>
    <t>6218536525</t>
  </si>
  <si>
    <t>경남 진주시 이반성면 진마대로2498번길 11</t>
  </si>
  <si>
    <t>김상헌</t>
  </si>
  <si>
    <t>공무파트</t>
  </si>
  <si>
    <t>055-758-8268</t>
  </si>
  <si>
    <t>hkyang@dtrkorea.co.kr</t>
  </si>
  <si>
    <t>주식회사 디티알 진주공장 인버터 공기압축기 고효율설비 교체 사업</t>
  </si>
  <si>
    <t>2017-08-15~2027-08-14</t>
  </si>
  <si>
    <t>(극소규모) 고효율 설비 교체 사업의 방법론(03A-004-ver01) 사업계획서(개정)_디티알_(09.14)_최종.pdf</t>
  </si>
  <si>
    <t xml:space="preserve">
1-1. 사업자등록증_(주)디티알.pdf
2-1. 시설 계약서_(주)디티알.pdf
2-2. 계약금 세금계산서_최초지출일.pdf
3-1. 시운전 보고서_(주)디티알.pdf
3-2. 시설설치완료보고서_디티알.pdf
3-3. 운전일지(2017.08.15).pdf
4-1. GA75VSD(신규 컴프레서) 사양서.pdf
4-2. GRH100A85380(기존 컴프레서) 사양서.pdf
5-1. 개선 전 장비 명판 사진.pdf
5-2. 개선 후 장비 명판 사진.pdf
5-3. 한국중부발전_디티알_협약서.pdf
5-4. 가동시간 증빙_운전일지(2017.08.15).pdf
5-5. 가동시간 증빙_운전일지(2020.06.08).pdf
5-6. 가동시간 증빙_모듈화면사진(2020.06.08).pdf
5-7. 폐기물_처리_확인서_디티알.pdf
5-8. 개선 전 후 설비 사진.pdf
첨부1) 공기의 체적 유량 사용 표기법 및 단위환산.pdf
첨부2) 모니터링 모듈 정보_Elektronikon_Mk5_Graphic_en_2935009320.pdf
첨부3) 모니터링 모듈정보_GA55-90VSD Pack Product Descriptio KOR rev00_Electronicon Graphic.pdf
(극소규모) 고효율 설비 교체 사업의 방법론(03A-004-ver01) 사업계획서(개정)_디티알_(09.14).xlsx</t>
  </si>
  <si>
    <t>R-2020-KR-03-000502</t>
  </si>
  <si>
    <t>[보완2차]착수신고
2020-11-13</t>
  </si>
  <si>
    <t>2020-11-13</t>
  </si>
  <si>
    <t xml:space="preserve">2017-10-27 15:45:32 - 신규신청 - 신청 
2017-12-28 07:58:46 - 관장기관 지정 - GIR센터
2018-01-04 10:57:52 - 관장기관 지정 - 산업통상자원부
2019-04-26 14:29:49 - 신규신청 - 보완요청 
2019-05-13 16:21:20 - 보완신청 - 신청 
2019-12-11 13:51:43 - 보완신청 - 보완요청 
2020-02-14 16:00:10 - 보완신청 - 신청 
2020-02-14 16:05:31 - 보완신청 - 문서재제출요청 
2020-02-18 14:21:54 - 재제출신청 - 신청 
2020-03-18 18:46:23 - 재제출신청 - 문서재제출요청 
2020-05-12 19:57:23 - 재제출신청 - 신청 
2020-07-15 10:25:18 - 재제출신청 - 문서재제출요청 
2020-07-31 11:27:55 - 재제출신청 - 신청 
2020-08-06 09:16:05 - 재제출신청 - 문서재제출요청 
2020-08-06 15:08:32 - 재제출신청 - 신청 
2020-09-14 10:11:39 - 재제출신청 - 문서재제출요청 
2020-09-14 16:20:07 - 재제출신청 - 신청 
2020-10-19 14:26:11 - 재제출신청 - 평가승인 
2020-10-19 14:47:49 - 재제출신청 - 심의승인 
2020-11-13 10:40:34 - 재제출신청 - 착수신고 
</t>
  </si>
  <si>
    <t>[주]성우하이텍지사공장</t>
  </si>
  <si>
    <t>6038507435</t>
  </si>
  <si>
    <t>(주)성우하이텍지사공장</t>
  </si>
  <si>
    <t>부산 강서구 과학산단로333번길 70</t>
  </si>
  <si>
    <t>최홍대</t>
  </si>
  <si>
    <t>지사생산관리팀</t>
  </si>
  <si>
    <t>070-7477-5431</t>
  </si>
  <si>
    <t>ghdeo7@swhitech.com</t>
  </si>
  <si>
    <t>(주)성우하이텍지사공장 인버터 공기압축기 고효율설비 교체사업</t>
  </si>
  <si>
    <t>2018-04-19</t>
  </si>
  <si>
    <t>2018-08-17~2028-08-16</t>
  </si>
  <si>
    <t>[주]성우하이텍지사공장, 한국동서발전 주식회사</t>
  </si>
  <si>
    <t>(극소규모) 고효율 설비 교체 사업의 방법론(03A-004-ver01) 사업계획서(개정)_성우하이텍_(09.14).pdf</t>
  </si>
  <si>
    <t xml:space="preserve">
1-1. 사업자등록증_(주)성우하이텍지사공장.pdf
1-2. 사업자등록증_한국동서발전(주).pdf
2-1. 시설 계약서_(주)성우하이텍 지사공장.pdf
2-2. 계약금 세금계산서_최초지출일.pdf
2-3. 그린크레디트 사업착수신고서_성우하이텍.pdf
3-1. 시운전 보고서_(주)성우하이텍지사공장.pdf
3-2. 취득재산 관리 명세표_(주)성우하이텍지사공장.pdf
4. 취득재산 관리 명세표(별지 제12,13호 서식)_(주)성우하이텍지사공장.pdf
4-1. GA75VSD+ (신규 공기압축기) 사양서.pdf
4-2. GA75+(기존 컴프레서) 사양서.pdf
5-1. 개선 전 장비 명판사진.jpg
5-2. 개선 후 장비 명판사진.jpg
5-3. 동서발전-성우하이텍 협약서.pdf
5-4. 가동시간 증빙_ 공기압축기 가동일지.pdf
5-5. 개선 전 후 설비 사진.pdf
5-6. 설비 폐기확인서.pdf
첨부) MK5 모듈 취급설명서.pdf
첨부) 시운전 직전 공기압축기 모듈 가동시간 사진.jpg
(극소규모) 고효율 설비 교체 사업의 방법론(03A-004-ver01) 사업계획서(개정)_성우하이텍_(09.14).xlsx</t>
  </si>
  <si>
    <t>R-2020-KR-03-000501</t>
  </si>
  <si>
    <t>[보완1차]착수신고
2020-11-13</t>
  </si>
  <si>
    <t xml:space="preserve">2018-11-19 09:31:35 - 신규신청 - 신청 
2018-11-19 09:31:35 - 관장기관 지정 - 환경부
2018-11-19 13:45:05 - 관장기관 지정 - 산업통상자원부
2018-11-21 13:43:53 - 신규신청 - 문서재제출요청 
2018-11-21 14:03:00 - 재제출신청 - 접수 
2018-11-26 11:25:07 - 재제출신청 - 신청 
2019-08-26 11:07:21 - 재제출신청 - 보완요청 
2019-12-04 18:08:33 - 보완신청 - 접수 
2020-01-10 15:17:48 - 보완신청 - 신청 
2020-01-30 15:07:08 - 보완신청 - 문서재제출요청 
2020-02-13 08:37:07 - 재제출신청 - 접수 
2020-03-06 16:32:28 - 재제출신청 - 신청 
2020-07-15 10:24:29 - 재제출신청 - 문서재제출요청 
2020-07-31 14:23:57 - 재제출신청 - 접수 
2020-08-06 13:35:34 - 재제출신청 - 신청 
2020-08-06 15:06:39 - 재제출신청 - 문서재제출요청 
2020-08-06 15:13:36 - 재제출신청 - 접수 
2020-08-07 10:44:48 - 재제출신청 - 신청 
2020-09-14 10:12:22 - 재제출신청 - 문서재제출요청 
2020-09-14 15:01:18 - 재제출신청 - 접수 
2020-09-15 13:55:33 - 재제출신청 - 신청 
2020-09-15 14:17:41 - 재제출신청 - 문서재제출요청 
2020-09-15 19:00:53 - 재제출신청 - 접수 
2020-09-17 16:14:42 - 재제출신청 - 신청 
2020-10-19 14:27:51 - 재제출신청 - 평가승인 
2020-10-19 14:46:50 - 재제출신청 - 심의승인 
2020-11-13 10:41:39 - 재제출신청 - 착수신고 
</t>
  </si>
  <si>
    <t>대흥수지의 B-C유에서 LNG로 연료전환을 통한 온실가스 배출 감축사업</t>
  </si>
  <si>
    <t>2018-11-05</t>
  </si>
  <si>
    <t>2019-01-03~2026-01-02</t>
  </si>
  <si>
    <t>(주)삼천리, (주)대흥수지, 주식회사 에코아이</t>
  </si>
  <si>
    <t>00. [대흥수지] 외부사업 단위사업계획서_V2.pdf</t>
  </si>
  <si>
    <t xml:space="preserve">
01. [대흥수지] 감축량 산정시트_V2.xlsx
01. 타당성평가 수정 및 보완 요청서_대흥수지_200826.pdf
02-1. 사업자등록증_대흥수지.pdf
02-2. 사업자등록증_삼천리.pdf
02-3. 사업자등록증_에코아이.pdf
03. 외부사업 계약서_대흥수지.pdf
04. 대기배출시설 설치 신고증.pdf
05-1. 배관공사 계약서.pdf
05-2. 버너 계약서.pdf
05-3. 시설분담금.JPG
06. 대흥수지 도시가스(LNG) 사용량.pdf
08. 감축설비 사진.zip
07. 완성검사증명서.pdf
배출권거래제 외부사업 취소 요청 (대흥수지).pdf</t>
  </si>
  <si>
    <t>평가반려
2020-12-24</t>
  </si>
  <si>
    <t>2020-12-24</t>
  </si>
  <si>
    <t xml:space="preserve">2020-03-13 14:33:38 - 신규신청 - 접수 
2020-03-13 14:33:38 - 관장기관 지정 - 환경부
2020-03-13 15:46:48 - 신규신청 - 신청 
2020-03-13 16:14:54 - 관장기관 지정 - 산업통상자원부
2020-08-20 17:24:34 - 신규신청 - 문서재제출요청 
2020-08-26 13:29:51 - 재제출신청 - 접수 
2020-08-26 14:55:11 - 재제출신청 - 신청 
2020-12-18 15:02:03 - 재제출신청 - 문서재제출요청 
2020-12-18 15:15:21 - 재제출신청 - 접수 
2020-12-18 15:38:03 - 재제출신청 - 신청 
2020-12-24 13:19:49 - 재제출신청 - 평가반려 
</t>
  </si>
  <si>
    <t>1248700613</t>
  </si>
  <si>
    <t>경기도 화성시 팔탄면 무하로 214</t>
  </si>
  <si>
    <t>고광진</t>
  </si>
  <si>
    <t>건축설비 원동팀</t>
  </si>
  <si>
    <t>031-350-8542</t>
  </si>
  <si>
    <t>goang01@hanmi.co.kr</t>
  </si>
  <si>
    <t>2007-11-05</t>
  </si>
  <si>
    <t>한미약품(주), (주)삼천리, 주식회사 에코아이</t>
  </si>
  <si>
    <t>00. [한미약품] 외부사업 사업계획서_V3.3.pdf</t>
  </si>
  <si>
    <t xml:space="preserve">
환경부 협의 통보의견 관련_한미약품_200917.pdf
한미약품 외부사업 증빙서류_200917.zip</t>
  </si>
  <si>
    <t>R-2020-KR-03-000498</t>
  </si>
  <si>
    <t>[보완2차]착수신고
2021-02-09</t>
  </si>
  <si>
    <t xml:space="preserve">2017-08-11 15:47:04 - 신규신청 - 접수 
2017-08-14 08:49:56 - 신규신청 - 신청 
2017-12-28 07:58:46 - 관장기관 지정 - GIR센터
2018-01-05 11:52:48 - 관장기관 지정 - 산업통상자원부
2019-06-04 15:46:55 - 신규신청 - 보완요청 
2020-05-06 15:36:16 - 보완신청 - 접수 
2020-05-06 15:49:15 - 보완신청 - 신청 
2020-07-24 17:29:39 - 보완신청 - 보완요청 
2020-07-30 17:55:02 - 보완신청 - 접수 
2020-07-30 17:56:29 - 보완신청 - 신청 
2020-08-05 10:56:34 - 보완신청 - 문서재제출요청 
2020-08-05 13:51:24 - 재제출신청 - 접수 
2020-08-05 13:52:07 - 재제출신청 - 신청 
2020-09-16 20:13:58 - 재제출신청 - 문서재제출요청 
2020-09-17 16:59:00 - 재제출신청 - 접수 
2020-09-17 17:02:29 - 재제출신청 - 신청 
2020-09-17 17:20:40 - 재제출신청 - 문서재제출요청 
2020-09-17 19:39:34 - 재제출신청 - 접수 
2020-09-17 19:49:51 - 재제출신청 - 신청 
2020-10-19 14:35:00 - 재제출신청 - 평가승인 
2020-10-19 14:40:03 - 재제출신청 - 심의승인 
2021-02-09 09:43:26 - 재제출신청 - 착수신고 
</t>
  </si>
  <si>
    <t>1248136609</t>
  </si>
  <si>
    <t>경기도 화성시 정남면 내향로 123-5</t>
  </si>
  <si>
    <t>신철식</t>
  </si>
  <si>
    <t>031-352-3103</t>
  </si>
  <si>
    <t>chulsik@empal.com</t>
  </si>
  <si>
    <t>2012-09-04</t>
  </si>
  <si>
    <t>주식회사 삼일이노팩, (주)삼천리, 주식회사 에코아이</t>
  </si>
  <si>
    <t>00. [삼일이노팩] 외부사업 사업계획서_V3.3.pdf</t>
  </si>
  <si>
    <t xml:space="preserve">
환경부 협의 통보의견 관련_삼일이노팩_200917.pdf
삼일이노팩 외부사업 증빙서류_200917.zip</t>
  </si>
  <si>
    <t>R-2020-KR-03-000499</t>
  </si>
  <si>
    <t>착수신고
2021-02-09</t>
  </si>
  <si>
    <t xml:space="preserve">2019-05-14 10:38:40 - 신규신청 - 접수 
2019-05-14 10:38:40 - 관장기관 지정 - 환경부
2019-05-14 10:45:57 - 신규신청 - 신청 
2019-05-14 13:46:41 - 관장기관 지정 - 산업통상자원부
2020-05-28 16:27:51 - 신규신청 - 문서재제출요청 
2020-06-03 10:16:54 - 재제출신청 - 접수 
2020-06-04 08:57:24 - 재제출신청 - 신청 
2020-07-24 17:36:28 - 재제출신청 - 문서재제출요청 
2020-07-31 17:38:23 - 재제출신청 - 접수 
2020-07-31 17:47:41 - 재제출신청 - 신청 
2020-08-05 11:02:35 - 재제출신청 - 문서재제출요청 
2020-08-05 14:05:48 - 재제출신청 - 접수 
2020-08-05 14:11:36 - 재제출신청 - 신청 
2020-08-07 10:22:40 - 재제출신청 - 문서재제출요청 
2020-08-07 11:12:18 - 재제출신청 - 접수 
2020-08-07 11:22:22 - 재제출신청 - 신청 
2020-09-17 11:42:25 - 재제출신청 - 문서재제출요청 
2020-09-17 18:14:12 - 재제출신청 - 접수 
2020-09-17 18:16:59 - 재제출신청 - 신청 
2020-10-19 14:33:28 - 재제출신청 - 평가승인 
2020-10-19 14:44:16 - 재제출신청 - 심의승인 
2021-02-09 09:51:28 - 재제출신청 - 착수신고 
</t>
  </si>
  <si>
    <t>삼일이노팩 보일러 연료 전환(B-C유→LNG) 온실가스 감축사업</t>
  </si>
  <si>
    <t>에스케이에코플랜트(주)</t>
  </si>
  <si>
    <t>1018134928</t>
  </si>
  <si>
    <t>에스케이건설(주)</t>
  </si>
  <si>
    <t>대한민국 전역</t>
  </si>
  <si>
    <t>CHUNG HEEJAE</t>
  </si>
  <si>
    <t>Renewables사업그룹</t>
  </si>
  <si>
    <t>02-3499-2242</t>
  </si>
  <si>
    <t>heejae.chung@sk.com</t>
  </si>
  <si>
    <t>국내 (극)소규모 자가사용 태양광 발전 프로그램 감축사업</t>
  </si>
  <si>
    <t>001. SK건설 여주 천연가스발전소 46.48kW 극소규모 태양광 발전 및 자가사용 사업</t>
  </si>
  <si>
    <t>2020-07-08~2022-10-31</t>
  </si>
  <si>
    <t>단위사업 사업계획서_001_SK건설_여주_ver02.5.pdf</t>
  </si>
  <si>
    <t xml:space="preserve">
01_개발행위허가증.pdf
02_발전설비공사계약서.pdf
03_사용전검사확인증.pdf
04_태양광모듈_인증서.pdf
05_태양광모듈_설비사양서.pdf
06_인버터_인증서.pdf
07_계통도.pdf
08_가설사무실건축신고.pdf
09_사업시작일증빙_지출일_세금계산서.pdf
단위사업 사업계획서_001_ER Sheet_ver02.4.xlsx</t>
  </si>
  <si>
    <t>R-2021-KR-01-000538-P-01</t>
  </si>
  <si>
    <t>[보완2차]심의승인
2021-03-02</t>
  </si>
  <si>
    <t>2021-03-02</t>
  </si>
  <si>
    <t xml:space="preserve">2020-06-24 15:48:30 - 신규신청 - 신청 
2020-06-24 15:48:30 - 관장기관 지정 - 환경부
2020-06-24 18:34:57 - 관장기관 지정 - 산업통상자원부
2020-08-20 13:42:53 - 신규신청 - 문서재제출요청 
2020-11-03 15:42:22 - 재제출신청 - 신청 
2020-11-10 17:36:58 - 재제출신청 - 보완요청 
2020-12-02 09:28:30 - 보완신청 - 신청 
2020-12-03 15:11:54 - 보완신청 - 보완요청 
2020-12-17 18:12:56 - 보완신청 - 신청 
2020-12-18 15:24:38 - 보완신청 - 문서재제출요청 
2020-12-18 17:35:34 - 재제출신청 - 신청 
2020-12-20 09:30:49 - 재제출신청 - 문서재제출요청 
2020-12-21 08:52:11 - 재제출신청 - 신청 
2021-01-25 09:39:38 - 재제출신청 - 문서재제출요청 
2021-01-26 11:04:24 - 재제출신청 - 신청 
2021-01-27 13:49:21 - 재제출신청 - 문서재제출요청 
2021-01-27 13:54:15 - 재제출신청 - 신청 
2021-03-02 15:58:19 - 재제출신청 - 평가승인 
2021-03-02 15:59:13 - 재제출신청 - 심의승인 
</t>
  </si>
  <si>
    <t>Wed Jul 08 00:00:00 JST 2020~Tue Jul 07 00:00:00 JST 2048</t>
  </si>
  <si>
    <t>프로그램 감축사업 사업계획서_SK건설_ver02.7.pdf</t>
  </si>
  <si>
    <t>프로그램_증빙자료_01_사업계획_CEO보고자료_20200306.pdf_x000D_
프로그램_증빙자료_02_사업계획_CEO보고 날짜 증빙.pdf_x000D_
프로그램 감축사업 사업계획서_ER Sheet_ver02.4.xlsx_x000D_
프로그램 운영매뉴얼_ver02.1_rev3.pdf</t>
  </si>
  <si>
    <t>한국생산기술연구원</t>
  </si>
  <si>
    <t>1198201008</t>
  </si>
  <si>
    <t>대구광역시 달성군 논공읍 본리리 29-67</t>
  </si>
  <si>
    <t>전윤상</t>
  </si>
  <si>
    <t>청정기반기획실</t>
  </si>
  <si>
    <t>연구원</t>
  </si>
  <si>
    <t>02-2183-1567</t>
  </si>
  <si>
    <t>yunsang@kitech.re.kr</t>
  </si>
  <si>
    <t>㈜덕진섬유 고효율 터보 블로워 교체 사업</t>
  </si>
  <si>
    <t>2019-04-15</t>
  </si>
  <si>
    <t>2019-05-27~2029-05-26</t>
  </si>
  <si>
    <t>한국생산기술연구원, (주)덕진섬유</t>
  </si>
  <si>
    <t>극소규모 고효율 설비 교체 사업 사업계획서_터보블로워_덕진섬유_환경부검토의견반영.pdf</t>
  </si>
  <si>
    <t xml:space="preserve">
첨부. 타당성평가 의견서 환경부 검토의견 보완 및 조치_덕진섬유_최종.hwp
첨부1. 사업자등록증_한국생산기술연구원.pdf
첨부1.1. 사업자등록증_덕진섬유.pdf
첨부2. 사업시작일_구매계약서.pdf
첨부2.1. 사업시작일_세금계산서.pdf
첨부3.인증유효기간시작일,사업시작일_시운전보고서_덕진섬유.pdf
첨부4. 설비 스펙 및 운전현황_덕진섬유.pptx
첨부4.1. 폐수처리시설 세부 내용_덕진섬유.pdf
첨부4.2. 호흡률 및 송풍기 제어 기반 포기조 최적 DO 농도 설정과 전력 비용 절감 연구_2014.pdf
첨부4.3. 펌핑 설비시스템 기술정보집_ 터보블로워_EG-TIPs_2016.12.pdf
첨부5. 외부사업 등록 동의서_덕진섬유.pdf
첨부5.1. 청정공정 확산사업 참여기업 정보_2019.pdf
첨부6. 터보블로워 운전현황_덕진섬유.xlsx</t>
  </si>
  <si>
    <t>R-2021-KR-03-000542</t>
  </si>
  <si>
    <t xml:space="preserve">2019-12-30 16:46:08 - 신규신청 - 접수 
2019-12-30 16:46:08 - 관장기관 지정 - 환경부
2019-12-30 17:20:54 - 신규신청 - 신청 
2020-01-02 09:10:08 - 관장기관 지정 - 산업통상자원부
2020-07-27 11:26:14 - 신규신청 - 보완요청 
2020-08-06 17:08:17 - 보완신청 - 접수 
2020-08-06 17:09:45 - 보완신청 - 신청 
2020-10-27 11:25:09 - 보완신청 - 문서재제출요청 
2020-11-11 09:15:48 - 재제출신청 - 접수 
2020-11-11 09:16:39 - 재제출신청 - 신청 
2020-12-15 17:59:23 - 재제출신청 - 보완요청 
2020-12-17 02:29:06 - 보완신청 - 접수 
2020-12-17 02:30:14 - 보완신청 - 신청 
2020-12-17 16:42:29 - 보완신청 - 문서재제출요청 
2020-12-21 10:43:20 - 재제출신청 - 접수 
2020-12-21 10:44:49 - 재제출신청 - 신청 
2021-01-25 09:53:43 - 재제출신청 - 문서재제출요청 
2021-01-26 17:49:48 - 재제출신청 - 접수 
2021-01-26 17:54:03 - 재제출신청 - 신청 
2021-03-02 16:13:56 - 재제출신청 - 평가승인 
2021-03-02 16:14:41 - 재제출신청 - 심의승인 
</t>
  </si>
  <si>
    <t>부산모라 주공 1단지</t>
  </si>
  <si>
    <t>부산광역시 사상구 모라로110번길 121</t>
  </si>
  <si>
    <t>김윤진</t>
  </si>
  <si>
    <t>yjkim8701@lh.or.kr</t>
  </si>
  <si>
    <t>부산 모라 주공 1단지 아파트 연료전환을 통한 온실가스 단위감축사업</t>
  </si>
  <si>
    <t>2012-10-09</t>
  </si>
  <si>
    <t>2012-12-12~2022-12-11</t>
  </si>
  <si>
    <t>00 [부산모라1] 단위사업계획서_V9.0.pdf</t>
  </si>
  <si>
    <t xml:space="preserve">
부산모라1.zip
추가증빙자료.zip
02 (부산모라1) 감축량 산정 sheet_V9.0.xlsx</t>
  </si>
  <si>
    <t>R-2017-KR-03-000089-P-02</t>
  </si>
  <si>
    <t>[보완1차]심의승인
2021-03-02</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</si>
  <si>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2020-10-21 14:45:45 - 보완신청 - 신청 
2020-10-23 14:22:30 - 보완신청 - 문서재제출요청 
2020-12-02 09:03:19 - 재제출신청 - 신청 
2020-12-08 14:10:49 - 재제출신청 - 문서재제출요청 
2020-12-16 16:04:04 - 재제출신청 - 신청 
2020-12-16 18:01:02 - 재제출신청 - 문서재제출요청 
2020-12-16 19:07:33 - 재제출신청 - 신청 
2020-12-16 21:28:32 - 재제출신청 - 문서재제출요청 
2020-12-17 17:20:11 - 재제출신청 - 신청 
2021-01-25 09:52:08 - 재제출신청 - 문서재제출요청 
2021-01-25 18:57:03 - 재제출신청 - 신청 
2021-01-26 10:06:36 - 재제출신청 - 문서재제출요청 
2021-01-26 14:22:32 - 재제출신청 - 신청 
2021-01-27 13:42:11 - 재제출신청 - 문서재제출요청 
2021-01-27 13:50:51 - 재제출신청 - 신청 
2021-03-02 16:15:49 - 재제출신청 - 평가승인 
2021-03-02 16:17:12 - 재제출신청 - 심의승인 
</t>
  </si>
  <si>
    <t>한국토지주택공사 임대아파트 보일러의 연료전환을 통한 온실가스 배출 정책감축사업</t>
  </si>
  <si>
    <t>Wed Sep 26 00:00:00 JST 2012~Tue Sep 25 00:00:00 JST 2040</t>
  </si>
  <si>
    <t>01. LH_PoA(중앙)_V4.pdf</t>
  </si>
  <si>
    <t>증빙자료 1. (본사)사업자등록증(20160328).pdf_x000D_
증빙자료 2. 정책 감축사업 매뉴얼.pdf_x000D_
증빙자료 3. 임대주택 임대운영 및 주택관리 위수탁 약정서.pdf_x000D_
증빙자료 4-1. 중앙난방 임대아파트 난방연료 변경 시행.pdf_x000D_
증빙자료 4-2. 중앙난방 임대아파트 난방연료 변경 내부기안(2012).pdf_x000D_
증빙자료 5-1. 임대아파트 연료전환사업의 외부사업등록 및 감축량 인증시행(안).pdf_x000D_
증빙자료 5-2. 붙임6-탄소배출권 외부사업등록 및 감축량 인증시행(안).pdf_x000D_
01-1 사업자등록증_대전에너지사업단.pdf</t>
  </si>
  <si>
    <t>부산 모라 주공3단지</t>
  </si>
  <si>
    <t>부산광역시 사상구 모라로192번길 20-21</t>
  </si>
  <si>
    <t>부산 모라 주공3단지 아파트 연료전환을 통한 온실가스 단위감축사업</t>
  </si>
  <si>
    <t>2012-12-10~2022-12-09</t>
  </si>
  <si>
    <t>00 [부산모라3] 단위사업계획서_V9.0.pdf</t>
  </si>
  <si>
    <t xml:space="preserve">
부산모라3.zip
추가증빙자료.zip
02 (부산모라3) 감축량 산정 sheet_V9.0.xlsx</t>
  </si>
  <si>
    <t>R-2017-KR-03-000089-P-03</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</si>
  <si>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2020-10-05 09:12:14 - 보완신청 - 신청 
2020-10-22 17:29:10 - 보완신청 - 문서재제출요청 
2020-10-23 11:14:54 - 재제출신청 - 신청 
2020-12-08 14:11:19 - 재제출신청 - 문서재제출요청 
2020-12-16 19:55:33 - 재제출신청 - 신청 
2020-12-16 22:34:53 - 재제출신청 - 문서재제출요청 
2020-12-17 17:18:43 - 재제출신청 - 신청 
2021-01-25 09:52:54 - 재제출신청 - 문서재제출요청 
2021-01-25 18:53:14 - 재제출신청 - 신청 
2021-01-26 10:04:24 - 재제출신청 - 문서재제출요청 
2021-01-26 14:22:10 - 재제출신청 - 신청 
2021-01-27 13:41:20 - 재제출신청 - 문서재제출요청 
2021-01-27 13:54:25 - 재제출신청 - 신청 
2021-03-02 16:18:20 - 재제출신청 - 평가승인 
2021-03-02 16:18:57 - 재제출신청 - 심의승인 
</t>
  </si>
  <si>
    <t>8328500229</t>
  </si>
  <si>
    <t>(주)크레아 서산지점</t>
  </si>
  <si>
    <t>충청남도 서산시 음암면 석동로 115 (주)크레아 서산공장</t>
  </si>
  <si>
    <t>이용준</t>
  </si>
  <si>
    <t>041-660-4700</t>
  </si>
  <si>
    <t>lyj1@groupcrea.com</t>
  </si>
  <si>
    <t>2016-08-05~2023-08-04</t>
  </si>
  <si>
    <t>(주)크레아_외부사업 사업계획서_20210127_v1.pdf</t>
  </si>
  <si>
    <t xml:space="preserve">
[별첨1](주)크레아 중부발전 협약서 스캔파일.pdf
[별첨2](주)크레아 공사도급계약서.pdf
[별첨3](주)크레아_준공계.pdf
[문서보완 1] 사업자 등록증.pdf
[문서보완 2] 사업시행관련일자 증빙.pdf
[문서보완 3] 사업전 LPG 사용 세금계산서.pdf
[문서보완 4] 도시가스 사용설비 사진.pdf
[문서보완 5] 도시가스 계량기, 설비사진.pdf
[문서보완 6]. 도시가스 고지서.pdf
[문서보완 7]. 보일러 허가증(설치시점과 현재 시점 용량변동 없음).pdf
[문서보완 9] 크레아 LNG 계측기 정보.pdf
[문서보완 10] 보일러 허가증(타당성검증후).pdf
2016년 그린크레디트 사업 성과보고회 우수사례_(주)크레아.pptx
[문서보완 8] Mirae N 서해에너지 도시가스 사용량 증빙자료(17.01_19.12).zip
[별첨4](주)크레아_도시가스 사용량(2017.01~2019.12).pdf
(주)크레아_온실가스 감축량 산정시트_210127.xlsx</t>
  </si>
  <si>
    <t>R-2021-KR-03-000540</t>
  </si>
  <si>
    <t>[보완2차]착수신고
2021-03-04</t>
  </si>
  <si>
    <t>2021-03-04</t>
  </si>
  <si>
    <t xml:space="preserve">2017-11-28 21:06:34 - 신규신청 - 신청 
2017-12-28 07:58:46 - 관장기관 지정 - GIR센터
2018-01-05 11:48:36 - 관장기관 지정 - 산업통상자원부
2019-04-16 17:35:37 - 신규신청 - 보완요청 
2019-07-08 09:42:50 - 보완신청 - 신청 
2019-10-02 17:46:41 - 보완신청 - 보완요청 
2020-01-21 18:09:50 - 보완신청 - 신청 
2020-02-24 17:05:25 - 보완신청 - 문서재제출요청 
2020-04-17 09:53:55 - 재제출신청 - 신청 
2020-09-29 17:38:05 - 재제출신청 - 문서재제출요청 
2020-12-01 11:46:04 - 재제출신청 - 신청 
2020-12-15 10:30:52 - 재제출신청 - 문서재제출요청 
2020-12-15 10:33:59 - 재제출신청 - 신청 
2021-01-25 09:54:31 - 재제출신청 - 문서재제출요청 
2021-01-25 18:29:59 - 재제출신청 - 신청 
2021-01-26 11:09:31 - 재제출신청 - 문서재제출요청 
2021-01-26 16:02:03 - 재제출신청 - 신청 
2021-01-26 17:35:10 - 재제출신청 - 문서재제출요청 
2021-01-26 23:14:10 - 재제출신청 - 신청 
2021-01-27 09:33:09 - 재제출신청 - 문서재제출요청 
2021-01-27 10:07:58 - 재제출신청 - 신청 
2021-01-27 10:35:03 - 재제출신청 - 문서재제출요청 
2021-01-27 10:36:32 - 재제출신청 - 신청 
2021-03-02 16:10:43 - 재제출신청 - 평가승인 
2021-03-02 16:11:18 - 재제출신청 - 심의승인 
2021-03-04 10:49:24 - 재제출신청 - 착수신고 
</t>
  </si>
  <si>
    <t>민애이엔지</t>
  </si>
  <si>
    <t>4070952755</t>
  </si>
  <si>
    <t>주식회사 예건</t>
  </si>
  <si>
    <t>경기도 파주시 신촌3로 1</t>
  </si>
  <si>
    <t>정연호</t>
  </si>
  <si>
    <t>010-3556-7697</t>
  </si>
  <si>
    <t>jyho7@naver.com</t>
  </si>
  <si>
    <t>주식회사 예건 고효율설비 개선사업</t>
  </si>
  <si>
    <t>2019-05-24</t>
  </si>
  <si>
    <t>극소규모 고효율 설비교체(03A-004-ver01) PDD_예건 민애이엔지_190820.pdf</t>
  </si>
  <si>
    <t xml:space="preserve">
각종 증빙자료(종합).pdf
각종 증빙자료(종합)_추가.pdf
외부사업 협약서_예건 민애이엔지20190820.pdf</t>
  </si>
  <si>
    <t>평가반려
2021-03-16</t>
  </si>
  <si>
    <t>2021-03-16</t>
  </si>
  <si>
    <t xml:space="preserve">2019-08-16 11:38:41 - 신규신청 - 신청 
2019-08-16 11:38:41 - 관장기관 지정 - 환경부
2019-08-16 16:15:03 - 관장기관 지정 - 산업통상자원부
2019-08-19 10:05:54 - 신규신청 - 문서재제출요청 
2019-08-20 17:10:58 - 재제출신청 - 신청 
2021-03-16 17:40:15 - 재제출신청 - 평가반려 
</t>
  </si>
  <si>
    <t>(주)정성테크</t>
  </si>
  <si>
    <t>경기도 광주시 곤지암읍 열미리 99-125</t>
  </si>
  <si>
    <t>(주)정성테크 고효율설비 개선 사업</t>
  </si>
  <si>
    <t>2018-09-19</t>
  </si>
  <si>
    <t>2019-04-29~2029-04-28</t>
  </si>
  <si>
    <t>극소규모 고효율 설비교체(03A-004-ver01) PDD_정성테크 민애이엔지_190822.pdf</t>
  </si>
  <si>
    <t xml:space="preserve">
각종 증빙자료(종합)_정성테크 민애이엔지.pdf
외부사업 협약서_정성테크 민애이엔지20190822.pdf</t>
  </si>
  <si>
    <t xml:space="preserve">2019-08-22 15:33:52 - 신규신청 - 신청 
2019-08-22 15:33:52 - 관장기관 지정 - 환경부
2019-08-26 09:32:08 - 관장기관 지정 - 산업통상자원부
2021-03-16 17:41:51 - 신규신청 - 평가반려 
</t>
  </si>
  <si>
    <t>(주) 덕성 인천사업장</t>
  </si>
  <si>
    <t>인천광역시 남동구 남동서로 348</t>
  </si>
  <si>
    <t>2012-11-30</t>
  </si>
  <si>
    <t>00. [덕성 인천사업장] 외부사업 사업계획서_V1.pdf</t>
  </si>
  <si>
    <t xml:space="preserve">
덕성 인천사업장 증빙서류_200228.zip</t>
  </si>
  <si>
    <t>R-2020-KR-03-000419</t>
  </si>
  <si>
    <t>[보완3차]착수신고
2021-03-22</t>
  </si>
  <si>
    <t xml:space="preserve">2018-10-17 16:34:39 - 신규신청 - 접수 
2018-10-17 16:34:39 - 관장기관 지정 - 환경부
2018-10-18 09:12:39 - 관장기관 지정 - 산업통상자원부
2018-10-23 09:05:07 - 신규신청 - 신청 
2019-04-10 16:31:08 - 신규신청 - 보완요청 
2019-05-27 11:56:01 - 보완신청 - 접수 
2019-05-27 16:10:22 - 보완신청 - 신청 
2019-10-23 15:17:39 - 보완신청 - 보완요청 
2019-10-28 20:53:37 - 보완신청 - 접수 
2019-10-29 15:08:09 - 보완신청 - 신청 
2019-11-05 14:27:06 - 보완신청 - 보완요청 
2019-11-07 13:00:00 - 보완신청 - 접수 
2019-11-07 13:15:32 - 보완신청 - 신청 
2019-11-08 16:24:36 - 보완신청 - 문서재제출요청 
2019-11-11 10:07:29 - 재제출신청 - 접수 
2019-11-11 10:09:14 - 재제출신청 - 신청 
2019-12-20 09:44:32 - 재제출신청 - 문서재제출요청 
2019-12-20 10:13:13 - 재제출신청 - 접수 
2019-12-20 10:24:59 - 재제출신청 - 신청 
2020-02-04 16:30:25 - 재제출신청 - 문서재제출요청 
2020-02-28 10:59:11 - 재제출신청 - 접수 
2020-03-03 14:12:36 - 재제출신청 - 신청 
2020-06-10 09:46:32 - 재제출신청 - 평가승인 
2020-06-10 09:47:58 - 재제출신청 - 심의승인 
2021-03-22 11:20:24 - 재제출신청 - 착수신고 
</t>
  </si>
  <si>
    <t>주식회사 이지팜스</t>
  </si>
  <si>
    <t>3128636031</t>
  </si>
  <si>
    <t>충청남도 천안시 서북구 성거읍 봉주로 170</t>
  </si>
  <si>
    <t>김주영</t>
  </si>
  <si>
    <t>공장운영본부</t>
  </si>
  <si>
    <t>070-7495-2317</t>
  </si>
  <si>
    <t>juyoung.kim@easyfarms.net</t>
  </si>
  <si>
    <t>이지팜스의 B-C유에서 LNG로 연료전환을 통한 온실가스 배출감축사업</t>
  </si>
  <si>
    <t>2011-10-05~2021-10-04</t>
  </si>
  <si>
    <t>주식회사 이지팜스, 주식회사 에코아이</t>
  </si>
  <si>
    <t>온실가스 배출사업 취소 공문( ((주)이지팜스 ).pdf</t>
  </si>
  <si>
    <t xml:space="preserve">
온실가스 배출사업 취소 공문( ((주)이지팜스 ).pdf</t>
  </si>
  <si>
    <t>[보완2차]평가반려
2021-03-25</t>
  </si>
  <si>
    <t>2021-03-25</t>
  </si>
  <si>
    <t xml:space="preserve">2017-12-26 11:04:50 - 신규신청 - 접수 
2017-12-26 11:06:37 - 신규신청 - 신청 
2017-12-28 07:58:46 - 관장기관 지정 - GIR센터
2018-01-05 10:45:55 - 관장기관 지정 - 산업통상자원부
2019-05-08 16:00:16 - 신규신청 - 보완요청 
2019-12-20 16:10:58 - 보완신청 - 접수 
2019-12-20 16:11:45 - 보완신청 - 신청 
2020-06-01 13:13:59 - 보완신청 - 문서재제출요청 
2020-07-13 11:10:34 - 재제출신청 - 접수 
2020-07-13 17:47:41 - 재제출신청 - 신청 
2020-09-04 10:20:28 - 재제출신청 - 보완요청 
2020-11-11 09:48:24 - 보완신청 - 접수 
2020-11-11 09:49:01 - 보완신청 - 신청 
2021-03-25 09:28:18 - 보완신청 - 평가반려 
</t>
  </si>
  <si>
    <t>1258102999</t>
  </si>
  <si>
    <t>경기도 평택시 포승읍 석정리 369-6</t>
  </si>
  <si>
    <t>이상범</t>
  </si>
  <si>
    <t>02-521-5101</t>
  </si>
  <si>
    <t>wsbrick@wsbrick.co.kr</t>
  </si>
  <si>
    <t>2008-01-18</t>
  </si>
  <si>
    <t>우성세라믹스공업(주), (주)삼천리, 주식회사 에코아이</t>
  </si>
  <si>
    <t>00. [우성세라믹스공업] 외부사업 사업계획서_V4.2.pdf</t>
  </si>
  <si>
    <t xml:space="preserve">
우성세라믹스공업 증빙서류_200130.zip
01. 타당성평가 수정 및 보완 요청서(우성세라믹스)_V4.pdf</t>
  </si>
  <si>
    <t>R-2020-KR-03-000420</t>
  </si>
  <si>
    <t>[보완2차]착수신고
2021-04-02</t>
  </si>
  <si>
    <t>2021-04-02</t>
  </si>
  <si>
    <t xml:space="preserve">2017-12-07 17:14:23 - 신규신청 - 접수 
2017-12-08 09:04:56 - 신규신청 - 신청 
2017-12-28 07:58:46 - 관장기관 지정 - GIR센터
2018-01-05 11:45:55 - 관장기관 지정 - 산업통상자원부
2019-04-09 17:54:41 - 신규신청 - 보완요청 
2019-06-13 10:42:45 - 보완신청 - 접수 
2019-06-13 11:29:55 - 보완신청 - 신청 
2019-10-24 11:27:49 - 보완신청 - 보완요청 
2019-10-30 13:52:08 - 보완신청 - 접수 
2019-10-30 15:13:32 - 보완신청 - 신청 
2019-12-30 13:18:02 - 보완신청 - 문서재제출요청 
2020-01-30 14:29:05 - 재제출신청 - 접수 
2020-01-30 14:32:13 - 재제출신청 - 신청 
2020-01-31 14:09:06 - 재제출신청 - 문서재제출요청 
2020-02-05 16:50:15 - 재제출신청 - 접수 
2020-02-05 17:00:04 - 재제출신청 - 신청 
2020-02-25 09:20:48 - 재제출신청 - 문서재제출요청 
2020-02-25 12:43:26 - 재제출신청 - 접수 
2020-02-26 10:48:38 - 재제출신청 - 신청 
2020-06-10 09:49:49 - 재제출신청 - 평가승인 
2020-06-10 09:50:59 - 재제출신청 - 심의승인 
2021-04-02 18:04:15 - 재제출신청 - 착수신고 
</t>
  </si>
  <si>
    <t>(주)그린엔텍</t>
  </si>
  <si>
    <t>1378119760</t>
  </si>
  <si>
    <t>인천광역시 서구 건지로 109번길 54</t>
  </si>
  <si>
    <t>임영현</t>
  </si>
  <si>
    <t>032-571-4621</t>
  </si>
  <si>
    <t>01191814621@naver.com</t>
  </si>
  <si>
    <t>(주)그린엔텍 미활용 소각폐열 회수를 통한 화석연료 사용 절감 및 온실가스 배출 감축사업</t>
  </si>
  <si>
    <t>2014-04-24</t>
  </si>
  <si>
    <t>2015-05-01~2022-04-30</t>
  </si>
  <si>
    <t>반려요청공문.pdf</t>
  </si>
  <si>
    <t xml:space="preserve">
01 감축량 산정 sheet_그린엔텍.xlsx
02 (주)그린엔텍 사업자 등록증.pdf
03 (주)그린엔텍 LNG사용량 및 방류량.jpg
04 (주)그린엔텍 폐수배출시설 허가증.pdf
05 (주)그린엔텍 검사대상기기 설치검사증.pdf
06 (주)에이티에너지 유량계 검사증.pdf
07 그린엔텍_스팀거래계약서.pdf
08 AT에너지_준공검사원.pdf
09 AT에너지_사업자등록증.pdf
10 AT에너지_대기배출시설설치 허가증.pdf
11 그린엔텍 스팀사용량.xls</t>
  </si>
  <si>
    <t>[보완1차]평가반려
2021-04-26</t>
  </si>
  <si>
    <t>2021-04-26</t>
  </si>
  <si>
    <t xml:space="preserve">2017-02-24 17:21:47 - 신규신청 - 신청 
2017-10-12 11:28:20 - 신규신청 - 보완요청 
2017-12-28 07:58:46 - 관장기관 지정 - GIR센터
2018-01-04 11:08:08 - 관장기관 지정 - 산업통상자원부
2021-04-22 16:40:23 - 보완신청 - 신청 
2021-04-26 09:44:42 - 보완신청 - 평가반려 
</t>
  </si>
  <si>
    <t>1278645626</t>
  </si>
  <si>
    <t>삼승텍스타일</t>
  </si>
  <si>
    <t>경기도 양주시 은현면 은현로517번길 17-18</t>
  </si>
  <si>
    <t>한서윤</t>
  </si>
  <si>
    <t>031-863-6667</t>
  </si>
  <si>
    <t>samseung6667@naver.com</t>
  </si>
  <si>
    <t>2019-12-20</t>
  </si>
  <si>
    <t>2020-01-14~2030-01-13</t>
  </si>
  <si>
    <t>삼승텍스타일[주], 주식회사 에코아이</t>
  </si>
  <si>
    <t>00. [삼승텍스타일] 외부사업 사업계획서_V1.pdf</t>
  </si>
  <si>
    <t xml:space="preserve">
[공문] 온실가스 배출권거래제 외부사업의 승인 신청 철회 요청.pdf</t>
  </si>
  <si>
    <t>평가반려
2021-05-10</t>
  </si>
  <si>
    <t>2021-05-10</t>
  </si>
  <si>
    <t xml:space="preserve">2020-03-06 15:11:57 - 신규신청 - 접수 
2020-03-06 15:11:57 - 관장기관 지정 - 환경부
2020-03-06 15:16:33 - 신규신청 - 신청 
2020-03-06 18:36:58 - 관장기관 지정 - 산업통상자원부
2020-08-20 15:03:23 - 신규신청 - 문서재제출요청 
2021-04-30 09:51:00 - 재제출신청 - 접수 
2021-04-30 09:51:48 - 재제출신청 - 신청 
2021-05-10 17:54:56 - 재제출신청 - 평가반려 
</t>
  </si>
  <si>
    <t>경기도 동두천시 강변로730번길 62</t>
  </si>
  <si>
    <t>031-868-7000</t>
  </si>
  <si>
    <t>ydtx7000@hanmail.net</t>
  </si>
  <si>
    <t>영덕산업의 LPG에서 도시가스(LNG)로 연료전환을 통한 온실가스 배출 감축사업</t>
  </si>
  <si>
    <t>2017-02-09</t>
  </si>
  <si>
    <t>2017-02-27~2027-02-26</t>
  </si>
  <si>
    <t>영덕산업(주), 주식회사 에코아이</t>
  </si>
  <si>
    <t>온실가스 배출권거래제 외부사업의 승인 신청 철회 요청 공문_영덕산업_210504.pdf</t>
  </si>
  <si>
    <t xml:space="preserve">
온실가스 배출권거래제 외부사업의 승인 신청 철회 요청 공문_영덕산업_210504.pdf</t>
  </si>
  <si>
    <t>[보완1차]평가반려
2021-05-10</t>
  </si>
  <si>
    <t xml:space="preserve">2019-12-12 11:16:27 - 신규신청 - 접수 
2019-12-12 11:16:27 - 관장기관 지정 - 환경부
2019-12-12 11:20:51 - 신규신청 - 신청 
2019-12-12 14:54:19 - 관장기관 지정 - 산업통상자원부
2020-05-14 11:06:02 - 신규신청 - 문서재제출요청 
2020-07-13 17:46:30 - 재제출신청 - 접수 
2020-07-13 17:47:01 - 재제출신청 - 신청 
2020-09-01 10:19:04 - 재제출신청 - 문서재제출요청 
2020-11-02 14:02:49 - 재제출신청 - 접수 
2020-11-02 14:04:07 - 재제출신청 - 신청 
2021-03-24 18:22:17 - 재제출신청 - 보완요청 
2021-05-04 14:48:46 - 보완신청 - 접수 
2021-05-04 14:49:49 - 보완신청 - 신청 
2021-05-10 17:55:54 - 보완신청 - 평가반려 
</t>
  </si>
  <si>
    <t>1358132239</t>
  </si>
  <si>
    <t xml:space="preserve">(주)현대리바트 </t>
  </si>
  <si>
    <t>경기도 용인시 처인구 남사면 경기동로 316</t>
  </si>
  <si>
    <t>김화응</t>
  </si>
  <si>
    <t>031-331-8003</t>
  </si>
  <si>
    <t>pmc3329@naver.com</t>
  </si>
  <si>
    <t>2010-08-24</t>
  </si>
  <si>
    <t>(주)현대리바트, (주)삼천리, 주식회사 에코아이</t>
  </si>
  <si>
    <t>00. [현대리바트] 외부사업 사업계획서_V3.2.pdf</t>
  </si>
  <si>
    <t xml:space="preserve">
현대리바트 외부사업 증빙서류_210125.zip
환경부 협의 통보의견 수정보완_현대리바트_210125.pdf</t>
  </si>
  <si>
    <t>R-2021-KR-03-000545</t>
  </si>
  <si>
    <t>착수신고
2021-05-24</t>
  </si>
  <si>
    <t>2021-05-24</t>
  </si>
  <si>
    <t xml:space="preserve">2019-06-13 10:51:30 - 신규신청 - 접수 
2019-06-13 10:51:30 - 관장기관 지정 - 환경부
2019-06-13 13:22:41 - 신규신청 - 신청 
2019-06-13 13:37:08 - 관장기관 지정 - 산업통상자원부
2020-05-01 14:28:49 - 신규신청 - 문서재제출요청 
2020-06-03 17:33:11 - 재제출신청 - 접수 
2020-06-04 09:01:41 - 재제출신청 - 신청 
2020-09-04 11:35:26 - 재제출신청 - 문서재제출요청 
2020-09-10 16:31:13 - 재제출신청 - 접수 
2020-09-10 17:22:00 - 재제출신청 - 신청 
2020-12-09 14:04:59 - 재제출신청 - 문서재제출요청 
2020-12-17 09:37:13 - 재제출신청 - 접수 
2020-12-17 09:38:36 - 재제출신청 - 신청 
2021-01-25 10:00:41 - 재제출신청 - 문서재제출요청 
2021-01-26 11:38:59 - 재제출신청 - 접수 
2021-01-26 12:28:03 - 재제출신청 - 신청 
2021-03-02 16:24:57 - 재제출신청 - 평가승인 
2021-03-02 16:25:28 - 재제출신청 - 심의승인 
2021-05-24 13:25:57 - 재제출신청 - 착수신고 
</t>
  </si>
  <si>
    <t>1258514630</t>
  </si>
  <si>
    <t>동신산업(주) 평택공장</t>
  </si>
  <si>
    <t>김동열</t>
  </si>
  <si>
    <t>031-654-3181</t>
  </si>
  <si>
    <t>dongyoul.kim@epp.co.kr</t>
  </si>
  <si>
    <t>2008-07-04</t>
  </si>
  <si>
    <t>동신산업(주), (주)삼천리, 주식회사 에코아이</t>
  </si>
  <si>
    <t>00. [동신산업] 외부사업 사업계획서_V2.2.pdf</t>
  </si>
  <si>
    <t xml:space="preserve">
동신산업 외부사업 증빙서류_210125.zip
환경부 협의 통보의견 수정보완_동신산업 평택공장_210125.pdf</t>
  </si>
  <si>
    <t>R-2021-KR-03-000537</t>
  </si>
  <si>
    <t>[보완1차]착수신고
2021-05-26</t>
  </si>
  <si>
    <t>2021-05-26</t>
  </si>
  <si>
    <t xml:space="preserve">2017-08-08 16:06:36 - 신규신청 - 접수 
2017-08-08 16:17:26 - 신규신청 - 신청 
2017-11-18 19:47:55 - 신규신청 - 문서재제출요청 
2017-11-30 15:52:16 - 재제출신청 - 접수 
2017-12-01 09:13:49 - 재제출신청 - 신청 
2017-12-28 07:58:44 - 관장기관 지정 - GIR센터
2018-01-05 11:47:46 - 관장기관 지정 - 산업통상자원부
2019-05-08 15:39:42 - 재제출신청 - 보완요청 
2019-05-08 17:22:44 - 보완신청 - 접수 
2019-05-08 17:23:24 - 보완신청 - 신청 
2019-05-08 17:24:05 - 보완신청 - 문서재제출요청 
2020-09-10 16:27:09 - 재제출신청 - 접수 
2020-09-10 17:21:44 - 재제출신청 - 신청 
2020-12-10 11:03:44 - 재제출신청 - 문서재제출요청 
2020-12-17 13:24:54 - 재제출신청 - 접수 
2020-12-17 13:50:28 - 재제출신청 - 신청 
2021-01-25 09:51:21 - 재제출신청 - 문서재제출요청 
2021-01-26 11:53:54 - 재제출신청 - 접수 
2021-01-26 12:28:41 - 재제출신청 - 신청 
2021-03-02 15:52:34 - 재제출신청 - 평가승인 
2021-03-02 15:53:47 - 재제출신청 - 심의승인 
2021-05-26 11:56:17 - 재제출신청 - 착수신고 
</t>
  </si>
  <si>
    <t>5068143317</t>
  </si>
  <si>
    <t>성진아노다이징</t>
  </si>
  <si>
    <t>대구광역시 북구 3공단로 10길 20(노원동 3가)</t>
  </si>
  <si>
    <t>최용철</t>
  </si>
  <si>
    <t>기후전략본부</t>
  </si>
  <si>
    <t>02-2621-9800</t>
  </si>
  <si>
    <t>usekssy@ecosian.com</t>
  </si>
  <si>
    <t>성진아노다이징 전력절감설비 설치 사업</t>
  </si>
  <si>
    <t>2019-06-18</t>
  </si>
  <si>
    <t>2020-01-01~2029-12-31</t>
  </si>
  <si>
    <t>[에코시안] 외부사업 자진철회 신청의 건.pdf</t>
  </si>
  <si>
    <t xml:space="preserve">
1-1. 성진아노다이징 사업자등록증.pdf
1-2. 에코시안 사업자등록증.pdf
2. 3자계약서_(주)성진아노다이징.pdf
3. IGBT 정류기 효율 실측표_성진.pdf
4. 공사완료 확인서_성진.pdf
5. 정류기 검사성적서_성진.pdf</t>
  </si>
  <si>
    <t>평가반려
2021-05-28</t>
  </si>
  <si>
    <t>2021-05-28</t>
  </si>
  <si>
    <t xml:space="preserve">2019-10-17 14:14:23 - 신규신청 - 신청 
2019-10-17 14:14:23 - 관장기관 지정 - 환경부
2019-10-18 16:56:24 - 관장기관 지정 - 산업통상자원부
2020-04-20 14:57:26 - 신규신청 - 문서재제출요청 
2021-05-27 09:08:33 - 재제출신청 - 신청 
2021-05-28 13:02:39 - 재제출신청 - 평가반려 
</t>
  </si>
  <si>
    <t>세원테크</t>
  </si>
  <si>
    <t>경기도 시흥시 소망공원로 188, 108동(정왕동 - 시화공단)</t>
  </si>
  <si>
    <t>세원테크 전력절감설비 설치 사업</t>
  </si>
  <si>
    <t xml:space="preserve">
1-1. 세원테크 사업자등록증.pdf
1-2. 에코시안 사업자등록증.pdf
2. 3자계약서_세원테크.pdf
3. IGBT 정류기 효율 실측표_세원테크.pdf
4. 공사완료 확인서_세원테크.pdf
5. 정류기 검사성적서_세원테크.pdf</t>
  </si>
  <si>
    <t xml:space="preserve">2019-10-17 14:14:37 - 신규신청 - 신청 
2019-10-17 14:14:37 - 관장기관 지정 - 환경부
2019-10-18 16:56:29 - 관장기관 지정 - 산업통상자원부
2020-04-20 14:58:02 - 신규신청 - 문서재제출요청 
2021-05-27 09:38:17 - 재제출신청 - 신청 
2021-05-28 13:03:11 - 재제출신청 - 평가반려 
</t>
  </si>
  <si>
    <t>유일금속</t>
  </si>
  <si>
    <t>경기도 안산시 상록구 도금단지2길 38, 유일금속(팔곡이동)</t>
  </si>
  <si>
    <t>유일금속 전력절감설비 설치 사업</t>
  </si>
  <si>
    <t xml:space="preserve">
1-1. 유일금속 사업자등록증.pdf
1-2. 에코시안 사업자등록증.pdf
2. 3자계약서_유일금속.pdf
3. IGBT 정류기 효율 실측표_유일금속.pdf
4. 공사완료 확인서_유일금속.pdf
5. 정류기 검사성적서_유일금속.pdf</t>
  </si>
  <si>
    <t xml:space="preserve">2019-10-17 14:14:48 - 신규신청 - 신청 
2019-10-17 14:14:48 - 관장기관 지정 - 환경부
2019-10-18 16:56:37 - 관장기관 지정 - 산업통상자원부
2020-04-20 14:58:53 - 신규신청 - 문서재제출요청 
2021-05-27 09:38:03 - 재제출신청 - 신청 
2021-05-28 13:03:42 - 재제출신청 - 평가반려 
</t>
  </si>
  <si>
    <t>신영금속</t>
  </si>
  <si>
    <t>인천광역시 남동구 능허대로 625번길 80-10</t>
  </si>
  <si>
    <t>신영금속 전력절감설비 교체 사업</t>
  </si>
  <si>
    <t xml:space="preserve">
1-1. 신영금속 사업자등록증.pdf
1-2. 에코시안 사업자등록증.pdf
2. 3자계약서_신영금속.pdf
3. IGBT 정류기 효율 실측표_신영금속.pdf
4. 공사완료 확인서_신영금속.pdf
5. 정류기 검사성적서_신영금속.pdf</t>
  </si>
  <si>
    <t xml:space="preserve">2019-10-28 18:30:51 - 신규신청 - 신청 
2019-10-28 18:30:51 - 관장기관 지정 - 환경부
2019-10-29 09:15:37 - 관장기관 지정 - 산업통상자원부
2020-04-20 14:59:30 - 신규신청 - 문서재제출요청 
2021-05-27 09:37:26 - 재제출신청 - 신청 
2021-05-28 13:04:20 - 재제출신청 - 평가반려 
</t>
  </si>
  <si>
    <t>동양금속</t>
  </si>
  <si>
    <t>경기도 안산시 상록구 도금단지 2길 26</t>
  </si>
  <si>
    <t>동양금속 전력절감설비 교체 사업</t>
  </si>
  <si>
    <t xml:space="preserve">
1-1. 동양금속 사업자등록증.pdf
1-2. 에코시안 사업자등록증.pdf
2. 3자계약서_동양금속.pdf
3. IGBT 정류기 효율 실측표_동양금속.pdf
4. 공사완료 확인서_동양금속.pdf
5. 정류기 검사성적서_동양금속.pdf</t>
  </si>
  <si>
    <t xml:space="preserve">2019-10-28 18:33:13 - 신규신청 - 신청 
2019-10-28 18:33:13 - 관장기관 지정 - 환경부
2019-10-29 09:15:43 - 관장기관 지정 - 산업통상자원부
2020-04-20 15:00:00 - 신규신청 - 문서재제출요청 
2021-05-27 09:36:53 - 재제출신청 - 신청 
2021-05-28 13:04:51 - 재제출신청 - 평가반려 
</t>
  </si>
  <si>
    <t>정성테크</t>
  </si>
  <si>
    <t>인천광역시 서구 검단천로 356번길 40(오류동)</t>
  </si>
  <si>
    <t>정성테크 전력절감설비 교체 사업</t>
  </si>
  <si>
    <t xml:space="preserve">
1-1. 정성테크 사업자등록증.pdf
1-2. 에코시안 사업자등록증.pdf
2. 3자계약서_정성테크.pdf
3. IGBT 정류기 효율 실측표_정성테크.pdf
4. 공사완료 확인서_정성테크.pdf
5. 정류기 검사성적서_정성테크.pdf</t>
  </si>
  <si>
    <t xml:space="preserve">2019-10-28 18:33:29 - 신규신청 - 신청 
2019-10-28 18:33:29 - 관장기관 지정 - 환경부
2019-10-29 09:15:54 - 관장기관 지정 - 산업통상자원부
2020-04-20 15:01:07 - 신규신청 - 문서재제출요청 
2021-05-27 09:36:20 - 재제출신청 - 신청 
2021-05-28 13:05:10 - 재제출신청 - 평가반려 
</t>
  </si>
  <si>
    <t>쓰리디테크</t>
  </si>
  <si>
    <t>인천 남동구 은봉로 59 401호, 402호</t>
  </si>
  <si>
    <t>쓰리디테크 전력절감설비 교체 사업</t>
  </si>
  <si>
    <t xml:space="preserve">
1-2. 에코시안 사업자등록증.pdf
2. 3자계약서_쓰리디테크.pdf
3. IGBT 정류기 효율 실측표_쓰리디테크.pdf
4. 공사완료 확인서_쓰리디테크.pdf
5. 정류기 검사성적서_쓰리디테크.pdf</t>
  </si>
  <si>
    <t xml:space="preserve">2019-10-28 18:33:22 - 신규신청 - 신청 
2019-10-28 18:33:22 - 관장기관 지정 - 환경부
2019-10-29 09:15:49 - 관장기관 지정 - 산업통상자원부
2020-04-20 15:00:37 - 신규신청 - 문서재제출요청 
2021-05-27 09:35:47 - 재제출신청 - 신청 
2021-05-28 13:05:54 - 재제출신청 - 평가반려 
</t>
  </si>
  <si>
    <t>동양테크윈</t>
  </si>
  <si>
    <t>부산시 강서구 녹산산단231로 46(송정동)</t>
  </si>
  <si>
    <t>동양테크윈 전력절감설비 교체 사업</t>
  </si>
  <si>
    <t xml:space="preserve">
1-2. 에코시안 사업자등록증.pdf
2. 3자계약서_(주)동양테크윈.pdf
3. IGBT 정류기 효율 실측표_동양테크윈.pdf
4. 공사완료 확인서_동양테크윈.pdf
5. 정류기 검사성적서_동양테크윈.pdf</t>
  </si>
  <si>
    <t xml:space="preserve">2019-10-28 18:33:38 - 신규신청 - 신청 
2019-10-28 18:33:38 - 관장기관 지정 - 환경부
2019-10-29 09:15:59 - 관장기관 지정 - 산업통상자원부
2020-04-20 15:01:45 - 신규신청 - 문서재제출요청 
2021-05-27 09:35:24 - 재제출신청 - 신청 
2021-05-28 13:06:26 - 재제출신청 - 평가반려 
</t>
  </si>
  <si>
    <t>금강금속도금</t>
  </si>
  <si>
    <t>부산광역시 사하구 다산로 225번길 6(장림동)</t>
  </si>
  <si>
    <t>금강금속도금 전력절감설비 교체 사업</t>
  </si>
  <si>
    <t xml:space="preserve">
1-1. 금강금속도금 사업자등록증.pdf
1-2. 에코시안 사업자등록증.pdf
2. 3자계약서_금강금속도금(주).pdf
3. IGBT 정류기 효율 실측표_금강금속도금.pdf
4. 공사완료 확인서_금강금속도금.pdf
5. 정류기 검사성적서_금강금속.pdf</t>
  </si>
  <si>
    <t xml:space="preserve">2019-10-28 18:33:48 - 신규신청 - 신청 
2019-10-28 18:33:48 - 관장기관 지정 - 환경부
2019-10-29 09:16:04 - 관장기관 지정 - 산업통상자원부
2020-04-20 15:03:06 - 신규신청 - 문서재제출요청 
2021-05-27 09:34:32 - 재제출신청 - 신청 
2021-05-28 13:07:07 - 재제출신청 - 평가반려 
</t>
  </si>
  <si>
    <t>우신이엔지</t>
  </si>
  <si>
    <t>인천광역시 미추홀구 주염로 73번길 39(주안동)</t>
  </si>
  <si>
    <t>우신이엔지 전력절감설비 교체 사업</t>
  </si>
  <si>
    <t xml:space="preserve">
1-1. 우신이엔지 사업자등록증.pdf
1-2. 에코시안 사업자등록증.pdf
2. 3자계약서_(주)우신이엔지.pdf
3. IGBT 정류기 효율 실측표_우신이엔지.pdf
4. 공사완료 확인서_우신이엔지.pdf
5. 정류기 검사성적서_우신이엔지.pdf</t>
  </si>
  <si>
    <t xml:space="preserve">2019-10-28 18:33:55 - 신규신청 - 신청 
2019-10-28 18:33:55 - 관장기관 지정 - 환경부
2019-10-29 09:16:09 - 관장기관 지정 - 산업통상자원부
2020-04-20 15:02:19 - 신규신청 - 문서재제출요청 
2021-05-27 09:35:00 - 재제출신청 - 신청 
2021-05-28 13:07:39 - 재제출신청 - 평가반려 
</t>
  </si>
  <si>
    <t xml:space="preserve">솔브레인 공주2공장 </t>
  </si>
  <si>
    <t>2020-08-20</t>
  </si>
  <si>
    <t>2020-09-25~2029-09-24</t>
  </si>
  <si>
    <t>(AM0044) 에너지 효율 향상 프로젝트: 산업 및 지역난방 분야의 보일러 재활 또는 교체</t>
  </si>
  <si>
    <t>솔브레인 외부사업 문서보완.pdf</t>
  </si>
  <si>
    <t xml:space="preserve">
2. 보일러 폐기 신고서.PNG
3. 보일러 설치신고서.pdf
3. 보일러 준공 신고서.pdf
4. 가스량계 사양서.pdf</t>
  </si>
  <si>
    <t>[보완1차]평가반려
2021-05-28</t>
  </si>
  <si>
    <t xml:space="preserve">2020-12-21 11:43:17 - 신규신청 - 신청 
2020-12-21 11:43:17 - 관장기관 지정 - 환경부
2020-12-21 17:13:37 - 관장기관 지정 - 산업통상자원부
2021-04-02 15:10:28 - 신규신청 - 보완요청 
2021-04-20 17:35:00 - 보완신청 - 신청 
2021-05-28 17:36:50 - 보완신청 - 평가반려 
</t>
  </si>
  <si>
    <t>1048300469</t>
  </si>
  <si>
    <t>서울시 동작구 여의대방로 28 등 5개소</t>
  </si>
  <si>
    <t>백승주</t>
  </si>
  <si>
    <t>기후변화대응과</t>
  </si>
  <si>
    <t>주무관</t>
  </si>
  <si>
    <t>02-2133-3598</t>
  </si>
  <si>
    <t>baeksj@seoul.go.kr</t>
  </si>
  <si>
    <t>2015년 서울시 건물형 태양광 미니발전소 설치 및 자가사용 묶음감축사업</t>
  </si>
  <si>
    <t>2015-07-06</t>
  </si>
  <si>
    <t>2015-07-08~2025-07-07</t>
  </si>
  <si>
    <t>극소규모_재생_자가사용(01B-004-ver01) PDD_최종(2015년 건물형 5개소_ 428.185)_보완본.xlsx</t>
  </si>
  <si>
    <t xml:space="preserve">
2015년 태양광 미니발전소 보급 지원계획 변경(2차).pdf
태양광 미니발전소 보급 지원계획 변경(2차) 및 대여사업자 모집_제2015-1033호.pdf
2015년 증빙자료, 5건.pdf
서울특별시 사업자등록증(별첨 1).pdf
사업시작일, 인증유효기간 시작일, 발전설비용량 증빙 등 5건(별첨 2).pdf</t>
  </si>
  <si>
    <t>[보완1차]평가반려
2021-06-07</t>
  </si>
  <si>
    <t>2021-06-07</t>
  </si>
  <si>
    <t xml:space="preserve">2017-10-17 10:32:42 - 신규신청 - 신청 
2017-12-28 07:58:46 - 관장기관 지정 - 환경부
2018-03-27 10:13:16 - 관장기관 지정 - 산업통상자원부
2018-04-20 15:40:32 - 신규신청 - 문서재제출요청 
2018-07-02 14:45:50 - 재제출신청 - 신청 
2018-07-17 11:39:36 - 재제출신청 - 보완요청 
2018-10-25 20:39:25 - 보완신청 - 신청 
2020-02-24 20:07:57 - 보완신청 - 문서재제출요청 
2021-06-03 15:33:32 - 재제출신청 - 신청 
2021-06-07 10:19:45 - 재제출신청 - 평가반려 
</t>
  </si>
  <si>
    <t>안동시</t>
  </si>
  <si>
    <t>5088209011</t>
  </si>
  <si>
    <t>김원경</t>
  </si>
  <si>
    <t>054-840-6193</t>
  </si>
  <si>
    <t>lck0030@korea.kr</t>
  </si>
  <si>
    <t>도로조명 LED 교체사업(2017)</t>
  </si>
  <si>
    <t>2017-03-28</t>
  </si>
  <si>
    <t>2018-01-01~2027-12-31</t>
  </si>
  <si>
    <t>고효율 도로조명 설치 사업의 방법론</t>
  </si>
  <si>
    <t>사업계획서_안동시.pdf</t>
  </si>
  <si>
    <t xml:space="preserve">
1. 가로등교체 시행공문.zip
2. 도로조명 LED 교체사업(2017) 개요.zip
3. 법적추가성 분석 자료.zip
4. 안동시 가로등 점소등 시간표.zip
5. 제조사별 LED 등 제품인증서, 시험성적서, 고효율기자재 인증서.zip
6. 준공계, 공사용역관리대장, 물품관리대장.zip
7. 지속적 유지보수 및 동일이상 성능 입증자료.zip
8. 한전 구매 전력 입증자료.zip
9. LED 조명의 수명평가 및 국제표준_p.165.pdf
10. 배출권거래제 조직경계_2017년 명세서_안동시.pdf
11. 터널등(나트륨등, 형광등)의 수명_이진우_p12.pdf
12. 감축량 산정 sheet_안동시.xlsx
외부감축사업 신청 철회.hwp</t>
  </si>
  <si>
    <t xml:space="preserve">2018-12-17 17:51:29 - 신규신청 - 신청 
2018-12-17 17:51:29 - 관장기관 지정 - 환경부
2018-12-18 09:03:19 - 관장기관 지정 - 산업통상자원부
2019-12-27 11:12:05 - 신규신청 - 보완요청 
2021-06-03 13:32:57 - 보완신청 - 신청 
2021-06-07 10:20:20 - 보완신청 - 평가반려 
</t>
  </si>
  <si>
    <t>일심알맥스(주)</t>
  </si>
  <si>
    <t>1248136822</t>
  </si>
  <si>
    <t>김영채</t>
  </si>
  <si>
    <t>031-359-9111</t>
  </si>
  <si>
    <t>kimwc@isalmax.co.kr</t>
  </si>
  <si>
    <t>일심알맥스 주식회사 연료전환 (등유 → 도시가스) 감축사업</t>
  </si>
  <si>
    <t>2009-02-27</t>
  </si>
  <si>
    <t>2009-02-27~2019-02-26</t>
  </si>
  <si>
    <t>일심알맥스(주), (주)삼천리, 주식회사 에코아이</t>
  </si>
  <si>
    <t>일심알맥스 사업계획서 - Ver.1.1.pdf</t>
  </si>
  <si>
    <t xml:space="preserve">
일심알맥스 타당성 평가 검토의견서 대응.pdf
별첨3. 삼천리 사업자등록증.pdf
별첨4. 에코아이 사업자등록증.pdf
별첨5. 일심알맥스 외부사업 계약서.pdf
별첨6. 외부사업 추진 업무협약서.pdf
별첨7. 일심알맥스 외부사업 감축량산정시트 - ver.1.0.xlsx
별첨8. 도시가스 공급계약서.pdf
별첨9. 완성검사 증명서.pdf
별첨10. 대기배출시설 설치 허가증.pdf
별첨1. 연료 전환 사업의 방법론.pdf
별첨2. 일심알맥스 사업자등록증.pdf
일심알맥스(주) 사업철회.hwp</t>
  </si>
  <si>
    <t>평가반려
2021-06-07</t>
  </si>
  <si>
    <t xml:space="preserve">2017-08-10 17:50:19 - 신규신청 - 접수 
2017-08-14 08:49:01 - 신규신청 - 신청 
2017-11-20 10:19:37 - 신규신청 - 문서재제출요청 
2017-11-30 15:51:30 - 재제출신청 - 접수 
2017-12-01 09:09:38 - 재제출신청 - 신청 
2017-12-28 07:58:44 - 관장기관 지정 - GIR센터
2018-01-05 11:48:10 - 관장기관 지정 - 산업통상자원부
2019-07-18 10:15:55 - 재제출신청 - 문서재제출요청 
2021-06-04 14:56:51 - 재제출신청 - 접수 
2021-06-07 10:20:40 - 재제출신청 - 신청 
2021-06-07 10:21:08 - 재제출신청 - 평가반려 
</t>
  </si>
  <si>
    <t>대구광역시 서구 염색공단천로 45</t>
  </si>
  <si>
    <t>조일염공사 인버터형 공기압축기 교체 사업</t>
  </si>
  <si>
    <t>2014-06-23</t>
  </si>
  <si>
    <t>2014-06-24~2024-06-23</t>
  </si>
  <si>
    <t>한국생산기술연구원, 조일염공사</t>
  </si>
  <si>
    <t>극소규모 고효율 설비교체(03A-004-ver01) PDD_인버터공기압축기교체_최종_조일염공사.xlsx</t>
  </si>
  <si>
    <t xml:space="preserve">
첨부1. 사업자등록증_한국생산기술연구원.pdf
첨부1.1 사업자등록증_조일염공사.pdf
첨부2. 컴프레서세금계산서(2014년)_조일염공사.pdf
첨부3.배출량산정 적용변수_조일염공사_최종.xlsx
첨부4. BL_공기압축기 취급설명서_SK-20~35Ai_p14.pdf
첨부5. PJ_공기압축기 에너지 절감분석보고서_조일염공사.pdf
조일염공사 외부사업승인신청서.pdf
첨부. 타당성평가 의견서_조일염공사.hwp</t>
  </si>
  <si>
    <t xml:space="preserve">2018-01-04 10:10:52 - 신규신청 - 접수 
2018-01-04 10:10:56 - 관장기관 지정 - GIR센터
2018-01-04 10:13:54 - 신규신청 - 신청 
2018-02-06 17:35:29 - 관장기관 지정 - 산업통상자원부
2019-12-12 16:24:10 - 신규신청 - 보완요청 
2021-06-04 15:18:54 - 보완신청 - 접수 
2021-06-04 15:19:48 - 보완신청 - 신청 
2021-06-07 10:21:51 - 보완신청 - 평가반려 
</t>
  </si>
  <si>
    <t>1188201820</t>
  </si>
  <si>
    <t>대구광역시 동구 첨단로39 (신서동) 한국산업단지공단</t>
  </si>
  <si>
    <t>박나리</t>
  </si>
  <si>
    <t>일자리창출기획팀</t>
  </si>
  <si>
    <t>070-8895-7188</t>
  </si>
  <si>
    <t>nari2@kicox.or.kr</t>
  </si>
  <si>
    <t>고효율인덕션히터 도입을 통한 온실가스 감축 사업(1)</t>
  </si>
  <si>
    <t>2018-07-01</t>
  </si>
  <si>
    <t>2018-10-03~2028-10-02</t>
  </si>
  <si>
    <t>한국산업단지공단, 주식회사 에코아이</t>
  </si>
  <si>
    <t>단위사업 사업계획서(업로드)_1.pdf</t>
  </si>
  <si>
    <t xml:space="preserve">
에코아이 사업자등록증.pdf
준공확인서(1).pdf</t>
  </si>
  <si>
    <t xml:space="preserve">2019-12-17 14:39:48 - 신규신청 - 접수 
2019-12-17 14:39:48 - 관장기관 지정 - 환경부
2019-12-17 15:13:35 - 관장기관 지정 - 산업통상자원부
2019-12-17 15:25:20 - 신규신청 - 신청 
2020-04-13 16:36:26 - 신규신청 - 문서재제출요청 
2021-06-03 15:59:44 - 재제출신청 - 접수 
2021-06-07 10:22:24 - 재제출신청 - 신청 
2021-06-07 10:22:48 - 재제출신청 - 평가반려 
</t>
  </si>
  <si>
    <t>Sun Jul 01 00:00:00 JST 2018~Sat Jun 30 00:00:00 JST 2046</t>
  </si>
  <si>
    <t>(191030)프로그램 감축사업 사업계획서_한국산업단지공단.pdf</t>
  </si>
  <si>
    <t>1.사업자등록증-한국산업단지공단.pdf_x000D_
협약서.pdf</t>
  </si>
  <si>
    <t>고효율인덕션히터 도입을 통한 온실가스 감축 사업(5)</t>
  </si>
  <si>
    <t>2018-11-16~2028-11-15</t>
  </si>
  <si>
    <t>단위사업 사업계획서(업로드)_5.pdf</t>
  </si>
  <si>
    <t xml:space="preserve">
사업자등록증_에코아이.pdf
준공확인서(5).pdf</t>
  </si>
  <si>
    <t xml:space="preserve">2019-12-17 15:02:17 - 신규신청 - 접수 
2019-12-17 15:02:17 - 관장기관 지정 - 환경부
2019-12-17 15:13:02 - 관장기관 지정 - 산업통상자원부
2019-12-17 15:25:52 - 신규신청 - 신청 
2020-11-05 10:59:03 - 신규신청 - 문서재제출요청 
2021-06-03 15:57:35 - 재제출신청 - 접수 
2021-06-07 10:23:21 - 재제출신청 - 신청 
2021-06-07 10:23:46 - 재제출신청 - 평가반려 
</t>
  </si>
  <si>
    <t>고효율인덕션히터 도입을 통한 온실가스 감축 사업(6)</t>
  </si>
  <si>
    <t>2018-10-05~2028-10-04</t>
  </si>
  <si>
    <t>단위사업 사업계획서(업로드)_6.pdf</t>
  </si>
  <si>
    <t xml:space="preserve">
사업자등록증_에코아이.pdf
준공확인서(6).pdf</t>
  </si>
  <si>
    <t xml:space="preserve">2019-12-17 15:05:59 - 신규신청 - 접수 
2019-12-17 15:05:59 - 관장기관 지정 - 환경부
2019-12-17 15:12:53 - 관장기관 지정 - 산업통상자원부
2019-12-17 15:25:59 - 신규신청 - 신청 
2020-11-05 10:58:18 - 신규신청 - 문서재제출요청 
2021-06-03 15:11:52 - 재제출신청 - 접수 
2021-06-07 10:24:06 - 재제출신청 - 신청 
2021-06-07 10:24:31 - 재제출신청 - 평가반려 
</t>
  </si>
  <si>
    <t>고효율인덕션히터 도입을 통한 온실가스 감축 사업(4)</t>
  </si>
  <si>
    <t>2018-11-01~2028-10-31</t>
  </si>
  <si>
    <t>단위사업 사업계획서(업로드)_4.pdf</t>
  </si>
  <si>
    <t xml:space="preserve">
사업자등록증_에코아이.pdf
준공확인서(4).pdf</t>
  </si>
  <si>
    <t xml:space="preserve">2019-12-17 14:54:45 - 신규신청 - 접수 
2019-12-17 14:54:45 - 관장기관 지정 - 환경부
2019-12-17 15:13:11 - 관장기관 지정 - 산업통상자원부
2019-12-17 15:25:45 - 신규신청 - 신청 
2020-11-05 10:59:27 - 신규신청 - 문서재제출요청 
2021-06-03 15:07:06 - 재제출신청 - 접수 
2021-06-07 10:25:02 - 재제출신청 - 신청 
2021-06-07 10:25:18 - 재제출신청 - 평가반려 
</t>
  </si>
  <si>
    <t>2018-08-08~2028-08-07</t>
  </si>
  <si>
    <t>단위사업 사업계획서(업로드)_2.pdf</t>
  </si>
  <si>
    <t xml:space="preserve">
준공확인서(2).pdf
사업자등록증_에코아이.pdf</t>
  </si>
  <si>
    <t xml:space="preserve">2019-12-17 14:44:34 - 관장기관 지정 - 환경부
2019-12-17 14:44:35 - 신규신청 - 접수 
2019-12-17 15:13:25 - 관장기관 지정 - 산업통상자원부
2019-12-17 15:25:31 - 신규신청 - 신청 
2020-11-05 11:01:21 - 신규신청 - 문서재제출요청 
2021-06-03 15:04:44 - 재제출신청 - 접수 
2021-06-07 10:25:46 - 재제출신청 - 신청 
2021-06-07 10:26:01 - 재제출신청 - 평가반려 
</t>
  </si>
  <si>
    <t xml:space="preserve">대구 </t>
  </si>
  <si>
    <t>용탕온도관리시스템 도입을 통한 온실가스 감축 사업(2)</t>
  </si>
  <si>
    <t>2019-06-20</t>
  </si>
  <si>
    <t>2019-07-31~2029-07-30</t>
  </si>
  <si>
    <t>한국산업단지공단, 홍승희</t>
  </si>
  <si>
    <t>단위사업 사업계획서_조은전기_2.pdf</t>
  </si>
  <si>
    <t xml:space="preserve">
준공확인서_2.pdf
1. 사업자등록증명[조은전기].pdf</t>
  </si>
  <si>
    <t xml:space="preserve">2019-11-01 15:31:36 - 신규신청 - 접수 
2019-11-01 15:31:36 - 관장기관 지정 - 환경부
2019-11-01 15:35:55 - 신규신청 - 신청 
2019-11-04 17:30:18 - 관장기관 지정 - 산업통상자원부
2020-11-05 11:01:50 - 신규신청 - 문서재제출요청 
2021-06-03 15:03:17 - 재제출신청 - 접수 
2021-06-07 10:26:21 - 재제출신청 - 신청 
2021-06-07 10:26:44 - 재제출신청 - 평가반려 
</t>
  </si>
  <si>
    <t>Sat Jun 01 00:00:00 JST 2019~Fri May 31 00:00:00 JST 2047</t>
  </si>
  <si>
    <t>(191016) 프로그램 감축사업 사업계획서_한국산업단지공단_최종.pdf</t>
  </si>
  <si>
    <t>협약서-조은전기.pdf_x000D_
2.사업자등록증-한국산업단지공단.pdf</t>
  </si>
  <si>
    <t>용탕온도관리시스템 도입을 통한 온실가스 감축 사업(1)</t>
  </si>
  <si>
    <t>단위사업 사업계획서_조은전기_1.pdf</t>
  </si>
  <si>
    <t xml:space="preserve">
1. 사업자등록증명[조은전기].pdf
준공확인서_1.pdf</t>
  </si>
  <si>
    <t xml:space="preserve">2019-11-01 15:16:19 - 신규신청 - 접수 
2019-11-01 15:16:19 - 관장기관 지정 - 환경부
2019-11-01 15:35:11 - 신규신청 - 신청 
2019-11-04 17:29:56 - 관장기관 지정 - 산업통상자원부
2020-04-13 16:35:48 - 신규신청 - 문서재제출요청 
2021-06-03 15:01:57 - 재제출신청 - 접수 
2021-06-07 10:27:14 - 재제출신청 - 신청 
2021-06-07 10:27:47 - 재제출신청 - 평가반려 
</t>
  </si>
  <si>
    <t>용탕온도관리시스템 도입을 통한 온실가스 감축 사업(3)</t>
  </si>
  <si>
    <t>2019-07-26~2029-07-25</t>
  </si>
  <si>
    <t>단위사업 사업계획서_조은전기_3.pdf</t>
  </si>
  <si>
    <t xml:space="preserve">
1. 사업자등록증명[조은전기].pdf
준공확인서_3.pdf</t>
  </si>
  <si>
    <t xml:space="preserve">2019-11-01 15:33:26 - 신규신청 - 접수 
2019-11-01 15:33:26 - 관장기관 지정 - 환경부
2019-11-01 15:35:42 - 신규신청 - 신청 
2019-11-04 17:30:13 - 관장기관 지정 - 산업통상자원부
2020-11-05 11:02:17 - 신규신청 - 문서재제출요청 
2021-06-03 15:00:17 - 재제출신청 - 접수 
2021-06-07 10:28:31 - 재제출신청 - 신청 
2021-06-07 10:28:48 - 재제출신청 - 평가반려 
</t>
  </si>
  <si>
    <t>용탕온도관리시스템 도입을 통한 온실가스 감축 사업(4)</t>
  </si>
  <si>
    <t>2019-07-23~2029-07-22</t>
  </si>
  <si>
    <t>단위사업 사업계획서_조은전기_4.pdf</t>
  </si>
  <si>
    <t xml:space="preserve">
준공확인서_4.pdf
1. 사업자등록증명[조은전기].pdf</t>
  </si>
  <si>
    <t xml:space="preserve">2019-11-01 15:33:46 - 신규신청 - 접수 
2019-11-01 15:33:46 - 관장기관 지정 - 환경부
2019-11-01 15:35:33 - 신규신청 - 신청 
2019-11-04 17:30:08 - 관장기관 지정 - 산업통상자원부
2020-11-05 11:02:45 - 신규신청 - 문서재제출요청 
2021-06-03 14:59:05 - 재제출신청 - 접수 
2021-06-07 10:29:20 - 재제출신청 - 신청 
2021-06-07 10:29:34 - 재제출신청 - 평가반려 
</t>
  </si>
  <si>
    <t>대구광역시 동구 첨단로39(신서동)</t>
  </si>
  <si>
    <t>고효율 공기압축기 도입을 통한 온실가스 감축사업-와이엠양산기공 주식회사</t>
  </si>
  <si>
    <t>2017-11-15</t>
  </si>
  <si>
    <t>2018-02-01~2028-01-31</t>
  </si>
  <si>
    <t>한국산업단지공단, 양산기공[주]</t>
  </si>
  <si>
    <t>단위사업 사업계획서(업로드)_와이엠양산기공.hwp</t>
  </si>
  <si>
    <t xml:space="preserve">
1-1. 사업시작일_계약일_와이엠양산기공.pdf
1-2. 사업시작일_지출일_와이엠양산기공.pdf
1-3. 사업시작일_설치일_와이엠양산기공.PDF
2-1. 인증유효기간_와이엠양산기공.PDF
3-1. 설비사양_개선전_와이엠 양산기공.jpg
3-2. 설비사양_개선후_와이엠양산기공.PNG
4-1. 가동시간_와이엠양산기공.pdf
5-1. 사업자등록증_와이엠양산기공.pdf
참여확인서_와이엠양산기공.pdf</t>
  </si>
  <si>
    <t xml:space="preserve">2018-12-03 16:56:07 - 신규신청 - 접수 
2018-12-04 10:12:51 - 신규신청 - 신청 
2020-11-05 11:03:21 - 신규신청 - 문서재제출요청 
2021-06-03 14:48:26 - 재제출신청 - 접수 
2021-06-07 10:29:57 - 재제출신청 - 신청 
2021-06-07 10:30:28 - 재제출신청 - 평가반려 
</t>
  </si>
  <si>
    <t>Thu Feb 01 00:00:00 JST 2018~Wed Jan 31 00:00:00 JST 2046</t>
  </si>
  <si>
    <t>프로그램 감축사업 사업계획서(업로드)_20181130_v1.hwp</t>
  </si>
  <si>
    <t>1. 사업시작일_프로그램 감축사업.PNG_x000D_
2.사업자등록증-한국산업단지공단.pdf</t>
  </si>
  <si>
    <t>고효율 공기압축기 도입을 통한 온실가스 감축사업-(주)세정엠티엘</t>
  </si>
  <si>
    <t>2018-01-31</t>
  </si>
  <si>
    <t>2018-03-07~2028-03-06</t>
  </si>
  <si>
    <t>한국산업단지공단, (주)세정엠티엘</t>
  </si>
  <si>
    <t>단위사업 사업계획서(업로드)_세정엠티엘.hwp</t>
  </si>
  <si>
    <t xml:space="preserve">
참여확인서_세정엠티엘.pdf
1-1. 사업시작일_계약일_세정엠티엘.pdf
1-2. 사업시작일_지출일_(주)세정엠티엘.pdf
1-3. 사업시작일_설치일_세정엠티엘.PDF
2-1. 인증유효기간_세정엠티엘.PDF
3-1. 설비사양_개선전_세정엠티엘.PNG
3-2. 설비사양_개선후_세정엠티엘.jpg
4-1 가동시간_세정엠티엘.pdf
5-1. 사업자등록증_(주)세정엠티엘.pdf</t>
  </si>
  <si>
    <t xml:space="preserve">2018-12-03 16:56:07 - 신규신청 - 접수 
2018-12-04 10:12:51 - 신규신청 - 신청 
2020-11-05 11:03:49 - 신규신청 - 문서재제출요청 
2021-06-03 14:37:22 - 재제출신청 - 접수 
2021-06-07 10:31:00 - 재제출신청 - 신청 
2021-06-07 10:31:44 - 재제출신청 - 평가반려 
</t>
  </si>
  <si>
    <t>고효율 공기압축기 도입을 통한 온실가스 감축사업-한일차단기(주)</t>
  </si>
  <si>
    <t>2017-11-22</t>
  </si>
  <si>
    <t>2018-02-14~2028-02-13</t>
  </si>
  <si>
    <t>한국산업단지공단, 한일차단기주식회사</t>
  </si>
  <si>
    <t>단위사업 사업계획서(업로드)_한일차단기.hwp</t>
  </si>
  <si>
    <t xml:space="preserve">
1-1. 사업시작일_계약일_한일차단기.pdf
1-2. 사업시작일_지출일_한일차단기(주).pdf
1-3. 사업시작일_설치일_한일차단기.PDF
2-1. 인증유효기간_한일차단기.PDF
3-1. 설비사양_개선전_한일차단기.PNG
3-2. 설비사양_개선후_한일차단기.PNG
4-1. 가동시간_한일차단기.pdf
5-1. 사업자등록증_한일차단기.pdf
참여확인서_한일차단기.pdf</t>
  </si>
  <si>
    <t xml:space="preserve">2018-12-03 16:56:07 - 신규신청 - 접수 
2018-12-04 10:12:51 - 신규신청 - 신청 
2020-11-05 11:04:16 - 신규신청 - 문서재제출요청 
2021-06-03 13:48:42 - 재제출신청 - 접수 
2021-06-07 10:32:32 - 재제출신청 - 신청 
2021-06-07 10:33:07 - 재제출신청 - 평가반려 
</t>
  </si>
  <si>
    <t>고효율 공기압축기 도입을 통한 온실가스 감축사업-에프에프지디엠씨(주)</t>
  </si>
  <si>
    <t>한국산업단지공단, 에프에프지디엠씨 주식회사</t>
  </si>
  <si>
    <t>단위사업 사업계획서(업로드)_에프에프지디엠씨.hwp</t>
  </si>
  <si>
    <t xml:space="preserve">
1-1. 사업시작일_계약일_에프에프지디엠씨.pdf
1-2. 사업시작일_지출일_에프에프지디엠씨(주).pdf
1-3. 사업시작일_설치일_에프에프지디엠씨.PDF
2-.1 인증유효기간_에프에프지디엠씨.PDF
3-1. 설비사양_개선전_에프에프지디엠씨.PNG
3-2. 설비사양_개선후_에프에프지디엠씨.PNG
4-1. 가동시간_에프에프지디엠씨.pdf
5-1. 사업자등록증_에프에프지디엠씨.pdf
참여확인서_에프에프지디엠씨.pdf</t>
  </si>
  <si>
    <t xml:space="preserve">2018-12-03 16:56:07 - 신규신청 - 접수 
2018-12-04 10:12:51 - 신규신청 - 신청 
2020-11-05 11:04:45 - 신규신청 - 문서재제출요청 
2021-06-03 13:33:24 - 재제출신청 - 접수 
2021-06-07 10:33:53 - 재제출신청 - 신청 
2021-06-07 10:34:08 - 재제출신청 - 평가반려 
</t>
  </si>
  <si>
    <t>고효율 공기압축기 도입을 통한 온실가스 감축사업-한영기계(주)</t>
  </si>
  <si>
    <t>2017-11-01</t>
  </si>
  <si>
    <t>2018-02-26~2028-02-25</t>
  </si>
  <si>
    <t>한국산업단지공단, 한영기계(주)</t>
  </si>
  <si>
    <t>단위사업 사업계획서(업로드)_한영기계.hwp</t>
  </si>
  <si>
    <t xml:space="preserve">
1-1. 사업시작일_계약일_한영기계.pdf
1-2. 사업시작일_지출일_한영기계(주).pdf
1-3. 사업시작일_설치일_한영기계.PDF
2-1. 인증유효기간_한영기계.PDF
3-1. 설비사양_개선전_한영기계.PNG
3-2. 설비사양_개선후_한영기계.PNG
4-1. 가동시간_한영기계.pdf
5-1. 사업자등록증_한영기계.pdf
참여확인서_한영기계.pdf</t>
  </si>
  <si>
    <t xml:space="preserve">2018-12-03 16:56:07 - 신규신청 - 접수 
2018-12-04 10:12:51 - 신규신청 - 신청 
2020-11-05 11:05:12 - 신규신청 - 문서재제출요청 
2021-06-03 13:31:36 - 재제출신청 - 접수 
2021-06-07 10:34:54 - 재제출신청 - 신청 
2021-06-07 10:35:40 - 재제출신청 - 평가반려 
</t>
  </si>
  <si>
    <t>용탕온도관리시스템 도입을 통한 온실가스 감축 사업(5)</t>
  </si>
  <si>
    <t>2019-07-14~2029-07-13</t>
  </si>
  <si>
    <t>단위사업 사업계획서_조은전기_5.pdf</t>
  </si>
  <si>
    <t xml:space="preserve">
준공확인서_5.pdf
1. 사업자등록증명[조은전기].pdf</t>
  </si>
  <si>
    <t xml:space="preserve">2019-11-01 15:34:12 - 신규신청 - 접수 
2019-11-01 15:34:12 - 관장기관 지정 - 환경부
2019-11-01 15:35:22 - 신규신청 - 신청 
2019-11-04 17:30:03 - 관장기관 지정 - 산업통상자원부
2020-11-05 11:08:04 - 신규신청 - 문서재제출요청 
2021-06-03 13:29:42 - 재제출신청 - 접수 
2021-06-07 10:36:27 - 재제출신청 - 신청 
2021-06-07 10:36:54 - 재제출신청 - 평가반려 
</t>
  </si>
  <si>
    <t>고효율인덕션히터 도입을 통한 온실가스 감축 사업(3)</t>
  </si>
  <si>
    <t>2018-10-24~2028-10-23</t>
  </si>
  <si>
    <t>단위사업 사업계획서(업로드)_3.pdf</t>
  </si>
  <si>
    <t xml:space="preserve">
사업자등록증_에코아이.pdf
준공확인서(3).pdf</t>
  </si>
  <si>
    <t xml:space="preserve">2019-12-17 14:48:42 - 신규신청 - 접수 
2019-12-17 14:48:42 - 관장기관 지정 - 환경부
2019-12-17 15:13:17 - 관장기관 지정 - 산업통상자원부
2019-12-17 15:25:38 - 신규신청 - 신청 
2020-11-05 11:00:54 - 신규신청 - 문서재제출요청 
2021-06-03 13:27:10 - 재제출신청 - 접수 
2021-06-07 10:37:18 - 재제출신청 - 신청 
2021-06-07 10:37:43 - 재제출신청 - 평가반려 
</t>
  </si>
  <si>
    <t>고효율 공기압축기 도입을 통한 온실가스 감축사업-(주)유성</t>
  </si>
  <si>
    <t>2018-02-19~2028-02-18</t>
  </si>
  <si>
    <t>한국산업단지공단, 주식회사유성</t>
  </si>
  <si>
    <t>단위사업 사업계획서(업로드)_유성.hwp</t>
  </si>
  <si>
    <t xml:space="preserve">
1-1. 사업시작일_계약일_유성.pdf
1-2. 사업시작일_지출일_(주)유성.pdf
1-3. 사업시작일_설치일_유성.PDF
2-1. 인증유효기간_유성.PDF
3-1. 설비사양_개선전_유성.jpg
3-2. 설비사양_개선후_유성.PNG
4-1. 가동시간_유성.pdf
5-1. 사업자등록증_유성.pdf
참여확인서_유성.pdf</t>
  </si>
  <si>
    <t xml:space="preserve">2018-12-03 16:56:07 - 신규신청 - 접수 
2018-12-03 16:56:07 - 관장기관 지정 - 환경부
2018-12-03 17:37:03 - 관장기관 지정 - 산업통상자원부
2018-12-04 10:12:51 - 신규신청 - 신청 
2020-04-13 16:35:06 - 신규신청 - 문서재제출요청 
2021-06-03 13:26:22 - 재제출신청 - 접수 
2021-06-07 10:38:09 - 재제출신청 - 신청 
2021-06-07 10:38:52 - 재제출신청 - 평가반려 
</t>
  </si>
  <si>
    <t>서울시 서대문구 수색로 147-1 등 10개소</t>
  </si>
  <si>
    <t>2016년 건물형 태양광 미니발전소 설치 및 자가사용 사업</t>
  </si>
  <si>
    <t>2016-12-31</t>
  </si>
  <si>
    <t>2017-01-01~2026-12-31</t>
  </si>
  <si>
    <t>극소규모 재생 자가사용(01B-004-ver01) PDD_최종_(2016년 건물형 10개소_ 140.31).xlsx</t>
  </si>
  <si>
    <t xml:space="preserve">
2016년 증빙자료, 10건.pdf
2016년 서울시 태양광 미니발전소 보급 계획.pdf
2016년 서울특별시 태양광 미니발전소 보급 지원 사업 공고_제2016-151호.hwp</t>
  </si>
  <si>
    <t>[보완1차]평가반려
2021-06-09</t>
  </si>
  <si>
    <t>2021-06-09</t>
  </si>
  <si>
    <t xml:space="preserve">2017-10-17 10:34:03 - 신규신청 - 신청 
2017-12-28 07:58:46 - 관장기관 지정 - 환경부
2018-03-27 10:13:09 - 관장기관 지정 - 산업통상자원부
2018-04-20 15:39:45 - 신규신청 - 문서재제출요청 
2018-07-02 14:45:37 - 재제출신청 - 신청 
2018-07-17 11:40:07 - 재제출신청 - 보완요청 
2021-06-08 13:43:52 - 보완신청 - 신청 
2021-06-09 13:33:58 - 보완신청 - 평가반려 
</t>
  </si>
  <si>
    <t>동진기연(주)</t>
  </si>
  <si>
    <t>1278172297</t>
  </si>
  <si>
    <t>동진기연</t>
  </si>
  <si>
    <t>경기도 양주시 광적면 가납리 291</t>
  </si>
  <si>
    <t>정철호</t>
  </si>
  <si>
    <t>031-836-7518</t>
  </si>
  <si>
    <t>jch8385@hanmail.net</t>
  </si>
  <si>
    <t>동진기연 연료전환(등유 → 도시가스) 감축사업</t>
  </si>
  <si>
    <t>2008-03-05</t>
  </si>
  <si>
    <t>2008-12-12~2018-12-11</t>
  </si>
  <si>
    <t>동진기연(주), 주식회사 에코아이</t>
  </si>
  <si>
    <t>1. 외부사업 사업계획서(동진기연_171229).pdf</t>
  </si>
  <si>
    <t xml:space="preserve">
[사업철회] 동진기연 연료전환(등유 &amp;rarr; 도시가스) 감축사업.pdf</t>
  </si>
  <si>
    <t xml:space="preserve">2017-12-29 16:22:53 - 신규신청 - 접수 
2017-12-29 16:22:54 - 관장기관 지정 - GIR센터
2017-12-29 16:23:17 - 신규신청 - 신청 
2018-01-05 10:35:41 - 관장기관 지정 - 산업통상자원부
2019-11-18 17:22:14 - 신규신청 - 보완요청 
2021-06-08 17:41:05 - 보완신청 - 접수 
2021-06-08 17:42:31 - 보완신청 - 신청 
2021-06-09 13:34:30 - 보완신청 - 평가반려 
</t>
  </si>
  <si>
    <t>6218300101</t>
  </si>
  <si>
    <t>양산시청</t>
  </si>
  <si>
    <t>양산시 전역</t>
  </si>
  <si>
    <t>양산시장</t>
  </si>
  <si>
    <t>환경관리과</t>
  </si>
  <si>
    <t>055-392-2615</t>
  </si>
  <si>
    <t>freshfairy@korea.kr</t>
  </si>
  <si>
    <t>양산시 주택 태양광발전 자가 사용에 의한 온실가스 배출 감축사업(삼호동 873-5)</t>
  </si>
  <si>
    <t>2010-03-12</t>
  </si>
  <si>
    <t>2010-05-04~2020-05-03</t>
  </si>
  <si>
    <t>단위사업 사업계획서_주택 태양광(삼호동 873-5).pdf</t>
  </si>
  <si>
    <t xml:space="preserve">
2010_삼호동873-5_설치확인서.jpg
감축실적 활용동의서_최명란.pdf
양산시 외부사업 온실가스 감축량 배출권 인증 신청 철회 알림.hwp</t>
  </si>
  <si>
    <t>[보완1차]평가반려
2021-06-11</t>
  </si>
  <si>
    <t>2021-06-11</t>
  </si>
  <si>
    <t xml:space="preserve">2017-10-31 10:56:24 - 신규신청 - 신청 
2017-12-28 07:58:46 - 관장기관 지정 - 환경부
2018-03-27 10:12:52 - 관장기관 지정 - 산업통상자원부
2019-07-17 11:12:01 - 신규신청 - 보완요청 
2021-06-10 14:40:11 - 보완신청 - 신청 
2021-06-11 10:37:58 - 보완신청 - 평가반려 
</t>
  </si>
  <si>
    <t>Tue May 04 00:00:00 JST 2010~Mon May 03 00:00:00 JST 2038</t>
  </si>
  <si>
    <t>정책 감축사업 사업계획서_양산시 주택 태양광.pdf</t>
  </si>
  <si>
    <t>양산시 그린홈 100만호 보급사업 지원공고(양산시 공고 제2010-287호).pdf</t>
  </si>
  <si>
    <t>울산남구청</t>
  </si>
  <si>
    <t>6108302604</t>
  </si>
  <si>
    <t>울산남구</t>
  </si>
  <si>
    <t>안지연</t>
  </si>
  <si>
    <t>경제정책과</t>
  </si>
  <si>
    <t>052-226-4951</t>
  </si>
  <si>
    <t>anjy@korea.kr</t>
  </si>
  <si>
    <t>울산광역시 남구청의 태양광 발전을 통한 온실가스 배출 정책 감축사업</t>
  </si>
  <si>
    <t xml:space="preserve">삼호 철새마을 태양광 발전을 통한 온실가스 단위 감축사업 </t>
  </si>
  <si>
    <t>2017-07-17</t>
  </si>
  <si>
    <t>2017-07-17~2024-07-16</t>
  </si>
  <si>
    <t>울산남구청_삼호 철새마을 태양광_CPA_ver.02_20181011.pdf</t>
  </si>
  <si>
    <t xml:space="preserve">
01. 남구청 사업자등록증.PDF
02. 울산남구청_삼호 철새마을 태양광_극소규모PDD.xlsx
03. 그린빌리지 추진계획(내부문서).pdf
04. 삼호동 그린빌리지 조성 태양광 보급사업 공고문.hwp
05-1 .각 세대별 탄소 배출량 권리 양도서, 주택지원사업 표준 계약서, 신・재생에너지 설비 설치확인서.pdf
05-2 .각 세대별 탄소 배출량 권리 양도서, 주택지원사업 표준 계약서, 신・재생에너지 설비 설치확인서.pdf
05-3 .각 세대별 탄소 배출량 권리 양도서, 주택지원사업 표준 계약서, 신・재생에너지 설비 설치확인서.pdf
05-4 .각 세대별 탄소 배출량 권리 양도서, 주택지원사업 표준 계약서, 신・재생에너지 설비 설치확인서.pdf
05-5 .각 세대별 탄소 배출량 권리 양도서, 주택지원사업 표준 계약서, 신・재생에너지 설비 설치확인서.pdf
외부사업 추진불가 사유.hwp</t>
  </si>
  <si>
    <t>[보완2차]평가반려
2021-06-11</t>
  </si>
  <si>
    <t xml:space="preserve">2018-04-30 16:28:29 - 신규신청 - 신청 
2018-04-30 16:28:29 - 관장기관 지정 - 환경부
2018-05-18 14:39:34 - 관장기관 지정 - 국토교통부
2018-05-30 08:40:58 - 관장기관 지정 - 산업통상자원부
2018-09-13 17:59:08 - 신규신청 - 보완요청 
2018-10-11 16:18:06 - 보완신청 - 신청 
2018-12-31 17:53:20 - 보완신청 - 보완요청 
2021-06-11 10:32:09 - 보완신청 - 신청 
2021-06-11 10:38:38 - 보완신청 - 평가반려 
</t>
  </si>
  <si>
    <t>Mon Jul 17 00:00:00 JST 2017~Sun Jul 16 00:00:00 JST 2045</t>
  </si>
  <si>
    <t>울산남구청_삼호 철새마을 태양광_PoA_ver.02_20181011.pdf</t>
  </si>
  <si>
    <t>01. 남구청 사업자등록증.PDF_x000D_
02. 태양광 발전 지원사업의 프로그램 감축사업 운영 매뉴얼_20181011.pdf_x000D_
03. 그린빌리지 추진계획(내부문서).pdf_x000D_
04. 삼호동 그린빌리지 조성 태양광 보급사업 공고문.hwp_x000D_
05-2 .각 세대별 탄소 배출량 권리 양도서, 주택지원사업 표준 계약서, 신・재생에너지 설비 설치확인서.pdf_x000D_
05-3 .각 세대별 탄소 배출량 권리 양도서, 주택지원사업 표준 계약서, 신・재생에너지 설비 설치확인서.pdf_x000D_
05-4 .각 세대별 탄소 배출량 권리 양도서, 주택지원사업 표준 계약서, 신・재생에너지 설비 설치확인서.pdf_x000D_
05-5 .각 세대별 탄소 배출량 권리 양도서, 주택지원사업 표준 계약서, 신・재생에너지 설비 설치확인서.pdf_x000D_
05-1 .각 세대별 탄소 배출량 권리 양도서, 주택지원사업 표준 계약서, 신・재생에너지 설비 설치확인서.pdf</t>
  </si>
  <si>
    <t>주식회사 유원</t>
  </si>
  <si>
    <t>1318103635</t>
  </si>
  <si>
    <t>유종택</t>
  </si>
  <si>
    <t>031-681-9147</t>
  </si>
  <si>
    <t>yjtjj@yoowon.co.kr</t>
  </si>
  <si>
    <t>유원 연료전환(B-C유 -&gt; 도시가스) 감축사업</t>
  </si>
  <si>
    <t>2007-06-18</t>
  </si>
  <si>
    <t>2007-06-18~2017-06-17</t>
  </si>
  <si>
    <t>주식회사 유원, (주)삼천리, 주식회사 에코아이</t>
  </si>
  <si>
    <t>1. 유원 사업계획서(170811).pdf</t>
  </si>
  <si>
    <t xml:space="preserve">
제출_외부사업 사업계획서(170811_유원).zip
주식회사 유원 사업철회.hwp</t>
  </si>
  <si>
    <t>[보완1차]평가반려
2021-06-14</t>
  </si>
  <si>
    <t>2021-06-14</t>
  </si>
  <si>
    <t xml:space="preserve">2017-08-11 16:51:53 - 신규신청 - 접수 
2017-08-14 08:49:28 - 신규신청 - 신청 
2017-12-28 07:58:46 - 관장기관 지정 - GIR센터
2018-01-05 11:53:25 - 관장기관 지정 - 산업통상자원부
2019-05-14 16:10:27 - 신규신청 - 보완요청 
2021-06-14 11:14:35 - 보완신청 - 접수 
2021-06-14 11:50:39 - 보완신청 - 신청 
2021-06-14 14:48:43 - 보완신청 - 평가반려 
</t>
  </si>
  <si>
    <t>(주)사조오양평택공장</t>
  </si>
  <si>
    <t>1208549944</t>
  </si>
  <si>
    <t>박춘수</t>
  </si>
  <si>
    <t>안전관리자</t>
  </si>
  <si>
    <t>010-9980-5801</t>
  </si>
  <si>
    <t>jongkook0901@sajo.co.kr</t>
  </si>
  <si>
    <t>사조오양 연료전환 (B-C유 → 도시가스) 감축사업</t>
  </si>
  <si>
    <t>2008-05-09</t>
  </si>
  <si>
    <t>2008-05-09~2018-05-08</t>
  </si>
  <si>
    <t>(주)사조오양평택공장, (주)삼천리, 주식회사 에코아이</t>
  </si>
  <si>
    <t>1. 사조오양 사업계획서(171019).pdf</t>
  </si>
  <si>
    <t xml:space="preserve">
별첨3. 삼천리 사업자등록증.pdf
별첨4. 에코아이 사업자등록증.pdf
별첨5. 사조오양평택공장 외부사업 추진 계약서.pdf
별첨6. 외부사업 추진 업무협약서.pdf
별첨7. 사조오양평택공장 외부사업 감축량시트.xlsx
별첨8. 도시가스 공급계약일.PNG
별첨9. 도시가스 완성검사 증명서.pdf
별첨 목록 - 사조오양평택공장.pdf
별첨1. 연료 전환 사업의 방법론.pdf
별첨2. 사조오양평택공장 사업자등록증.pdf
사업의사없음.txt</t>
  </si>
  <si>
    <t>[보완1차]평가반려
2021-06-16</t>
  </si>
  <si>
    <t>2021-06-16</t>
  </si>
  <si>
    <t xml:space="preserve">2017-10-19 14:57:22 - 신규신청 - 접수 
2017-10-20 10:08:02 - 신규신청 - 신청 
2017-12-28 07:58:46 - 관장기관 지정 - GIR센터
2018-01-05 11:52:12 - 관장기관 지정 - 산업통상자원부
2019-04-03 17:01:57 - 신규신청 - 보완요청 
2021-06-15 13:14:47 - 보완신청 - 접수 
2021-06-16 09:45:10 - 보완신청 - 신청 
2021-06-16 10:58:28 - 보완신청 - 평가반려 
</t>
  </si>
  <si>
    <t>(주)코다코</t>
  </si>
  <si>
    <t>1398131377</t>
  </si>
  <si>
    <t>(주)코다코안성</t>
  </si>
  <si>
    <t>이성환</t>
  </si>
  <si>
    <t>031-615-2060</t>
  </si>
  <si>
    <t>moggy1493@kodaco.co.kr</t>
  </si>
  <si>
    <t>코다코 연료전환(LPG -&gt; 도시가스) 감축사업</t>
  </si>
  <si>
    <t>2007-01-10</t>
  </si>
  <si>
    <t>2007-01-10~2017-01-09</t>
  </si>
  <si>
    <t>(주)코다코, (주)삼천리, 주식회사 에코아이</t>
  </si>
  <si>
    <t>1. 코다코 사업계획서(170811).pdf</t>
  </si>
  <si>
    <t xml:space="preserve">
제출_외부사업 사업계획서(170811_코다코).zip
[사업철회] 코다코 연료전환(LPG - 도시가스) 감축사업.hwp</t>
  </si>
  <si>
    <t xml:space="preserve">2017-08-11 15:38:15 - 신규신청 - 접수 
2017-08-14 08:50:08 - 신규신청 - 신청 
2017-12-28 07:58:46 - 관장기관 지정 - GIR센터
2018-01-05 11:52:28 - 관장기관 지정 - 산업통상자원부
2019-06-18 18:06:30 - 신규신청 - 보완요청 
2021-06-16 09:44:20 - 보완신청 - 접수 
2021-06-16 09:45:24 - 보완신청 - 신청 
2021-06-16 10:59:05 - 보완신청 - 평가반려 
</t>
  </si>
  <si>
    <t>유진판지 (주)</t>
  </si>
  <si>
    <t>1338122341</t>
  </si>
  <si>
    <t>유진판지(주)</t>
  </si>
  <si>
    <t>경기도 시흥시 만해로 34</t>
  </si>
  <si>
    <t>이재광</t>
  </si>
  <si>
    <t>031-488-7082</t>
  </si>
  <si>
    <t>jea2147@hanmail.net</t>
  </si>
  <si>
    <t>온실가스감축사업</t>
  </si>
  <si>
    <t>2007-11-27</t>
  </si>
  <si>
    <t>2010-05-01~2018-01-31</t>
  </si>
  <si>
    <t>1. 유진판지공업(주)_외부사업_사업계획서_제재출용.hwp</t>
  </si>
  <si>
    <t xml:space="preserve">
1 사업자 등록증.pdf
2연료전환계약.pdf
3 완성검사필증.pdf
4. 공사 기안문서.pdf
4-1공사비 선급금.pdf
4-2공사비 잔금.pdf
5전환전연료명 증빙 서류.pdf
6.7계량기.xlsx
8보일러 운전일지.pdf
9.연료사용량.pdf
10 보일러 설치검사증.pdf
11 대기배출시설신공증명서.pdf
12 열사용설비시설 장비일람.xlsx
13.보일러, 버너 사양 명판 사진.xlsx
14제품생산공정사.xlsx
15 위험물 제조소등 완공검사필증.pdf
16위험물 용도폐지신고서.pdf
17회사소개자료.pdf
2. 유진판지공업(주)_연료전환 효과산정_M2_180112.xlsx
온실 가스 감축 검토 의견.hwp</t>
  </si>
  <si>
    <t xml:space="preserve">2017-12-22 17:35:40 - 신규신청 - 신청 
2017-12-28 07:58:46 - 관장기관 지정 - GIR센터
2018-01-04 11:05:10 - 관장기관 지정 - 산업통상자원부
2018-01-23 15:19:02 - 신규신청 - 문서재제출요청 
2018-01-23 16:44:09 - 재제출신청 - 신청 
2018-01-23 16:48:59 - 재제출신청 - 문서재제출요청 
2018-01-23 16:56:57 - 재제출신청 - 신청 
2018-01-23 17:24:50 - 재제출신청 - 문서재제출요청 
2018-01-23 17:27:31 - 재제출신청 - 신청 
2019-07-22 13:46:25 - 재제출신청 - 보완요청 
2021-06-16 12:48:41 - 보완신청 - 신청 
2021-06-16 13:10:48 - 보완신청 - 평가반려 
</t>
  </si>
  <si>
    <t>(주)원지</t>
  </si>
  <si>
    <t>1198108377</t>
  </si>
  <si>
    <t xml:space="preserve">(주) 원지  아산 공장 </t>
  </si>
  <si>
    <t xml:space="preserve">충남 아산시 </t>
  </si>
  <si>
    <t>박종호</t>
  </si>
  <si>
    <t>기장</t>
  </si>
  <si>
    <t>010-9144-4689</t>
  </si>
  <si>
    <t>jh.park15@cj.net</t>
  </si>
  <si>
    <t xml:space="preserve">외부감축사업 -RTO 고효율 설비 설치 감축 방법론 </t>
  </si>
  <si>
    <t xml:space="preserve">외부 감축사업- 고효율설비  </t>
  </si>
  <si>
    <t>2016-02-15</t>
  </si>
  <si>
    <t>2026-05-31~2026-05-31</t>
  </si>
  <si>
    <t>제조업</t>
  </si>
  <si>
    <t>외부사업 진행관련.pdf</t>
  </si>
  <si>
    <t>평가반려
2021-06-16</t>
  </si>
  <si>
    <t xml:space="preserve">2017-12-29 18:35:20 - 신규신청 - 신청 
2017-12-29 18:35:20 - 관장기관 지정 - GIR센터
2018-01-05 10:35:29 - 관장기관 지정 - 산업통상자원부
2020-01-08 11:28:55 - 신규신청 - 문서재제출요청 
2021-06-16 17:16:53 - 재제출신청 - 신청 
2021-06-16 17:56:19 - 재제출신청 - 평가반려 
</t>
  </si>
  <si>
    <t>양산시 하북문화의 집 태양광발전 자가 사용에 의한 온실가스 배출 감축사업</t>
  </si>
  <si>
    <t>2009-09-01~2019-08-31</t>
  </si>
  <si>
    <t>단위사업 사업계획서_하북문화의집 태양광.pdf</t>
  </si>
  <si>
    <t xml:space="preserve">
2009년_하북문화의집_설치확인서.pdf
2009년_양산시 문화의집 태양광발전시설_계약서.pdf</t>
  </si>
  <si>
    <t>평가반려
2021-06-17</t>
  </si>
  <si>
    <t>2021-06-17</t>
  </si>
  <si>
    <t xml:space="preserve">2017-10-31 10:04:52 - 신규신청 - 신청 
2017-11-06 13:35:59 - 신규신청 - 문서재제출요청 
2017-11-13 16:38:12 - 재제출신청 - 신청 
2017-12-28 07:58:44 - 관장기관 지정 - 환경부
2018-03-27 10:12:43 - 관장기관 지정 - 산업통상자원부
2021-06-17 09:04:17 - 재제출신청 - 평가반려 
</t>
  </si>
  <si>
    <t>Tue Sep 01 00:00:00 JST 2009~Tue Sep 01 00:00:00 JST 2037</t>
  </si>
  <si>
    <t>정책 감축사업 사업계획서_양산시 공공시설 태양광.pdf</t>
  </si>
  <si>
    <t>양산시 상북문화의 집 태양광발전 자가 사용에 의한 온실가스 배출 감축사업</t>
  </si>
  <si>
    <t>단위사업 사업계획서_상북문화의집 태양광.pdf</t>
  </si>
  <si>
    <t xml:space="preserve">
2009년_상북문화의집_설치확인서.pdf
2009년_양산시 문화의집 태양광발전시설_계약서.pdf</t>
  </si>
  <si>
    <t xml:space="preserve">2017-10-31 10:04:52 - 신규신청 - 신청 
2017-11-06 13:35:59 - 신규신청 - 문서재제출요청 
2017-11-13 16:38:12 - 재제출신청 - 신청 
2021-06-17 09:05:00 - 재제출신청 - 평가반려 
</t>
  </si>
  <si>
    <t>양산시 삼성문화의 집 태양광발전 자가 사용에 의한 온실가스 배출 감축사업</t>
  </si>
  <si>
    <t>단위사업 사업계획서_삼성문화의집 태양광.pdf</t>
  </si>
  <si>
    <t xml:space="preserve">
2009년_삼성문화의집_설치확인서.pdf
2009년_양산시 문화의집 태양광발전시설_계약서.pdf</t>
  </si>
  <si>
    <t xml:space="preserve">2017-10-31 10:04:52 - 신규신청 - 신청 
2017-11-06 13:35:59 - 신규신청 - 문서재제출요청 
2017-11-13 16:38:12 - 재제출신청 - 신청 
2021-06-17 09:06:01 - 재제출신청 - 평가반려 
</t>
  </si>
  <si>
    <t>녹산패션칼라사업협동조합</t>
  </si>
  <si>
    <t>6068204950</t>
  </si>
  <si>
    <t>부산광역시 강서구 녹산산단382로 20</t>
  </si>
  <si>
    <t>김희경</t>
  </si>
  <si>
    <t>051-831-5233</t>
  </si>
  <si>
    <t>nsdbc@hanmail.net</t>
  </si>
  <si>
    <t>녹산패션칼라사업협동조합의   폐수 미활용 열에너지의 회수를 통한 온실가스 배출 감축사업</t>
  </si>
  <si>
    <t>2018-07-11</t>
  </si>
  <si>
    <t>2018-12-01~2028-11-30</t>
  </si>
  <si>
    <t>외부사업계획서_녹산 히트펌프 폐열이용_ver02.hwp</t>
  </si>
  <si>
    <t xml:space="preserve">
히트펌프, 공압기제어_계약서.pdf
터보블로워, 히트펌프, 공압기제어_이체확인증.pdf</t>
  </si>
  <si>
    <t xml:space="preserve">2018-11-27 10:15:00 - 신규신청 - 신청 
2018-11-27 10:15:00 - 관장기관 지정 - 환경부
2018-11-27 13:00:17 - 관장기관 지정 - 산업통상자원부
2021-06-17 09:09:04 - 신규신청 - 평가반려 
</t>
  </si>
  <si>
    <t>녹산폐션칼라사업협동조합 고효율 공기압축기 도입</t>
  </si>
  <si>
    <t>고효율 공기압축기 외부사업계획서_ver03.pdf</t>
  </si>
  <si>
    <t xml:space="preserve">
히트펌프, 공압기제어_계약서.pdf
터보블로워, 히트펌프, 공압기제어_이체확인증.pdf
준공계_공기압축기.pdf
공기압축기EEC제어기설명서(아텍에너지).ppt</t>
  </si>
  <si>
    <t>[보완1차]평가반려
2021-06-17</t>
  </si>
  <si>
    <t xml:space="preserve">2018-11-27 10:15:28 - 신규신청 - 신청 
2018-11-27 10:15:28 - 관장기관 지정 - 환경부
2018-11-27 13:00:33 - 관장기관 지정 - 산업통상자원부
2019-12-06 13:15:19 - 신규신청 - 보완요청 
2020-11-16 10:57:51 - 보완신청 - 신청 
2021-06-17 09:09:48 - 보완신청 - 평가반려 
</t>
  </si>
  <si>
    <t>녹산폐션칼라협동조합 고효율블로워 도입</t>
  </si>
  <si>
    <t>고효율 블로워 외부사업계획서_ver03.xlsx.pdf</t>
  </si>
  <si>
    <t xml:space="preserve">
터보블로워_계약서.pdf
터보블로워, 히트펌프, 공압기제어_이체확인증.pdf
터보블로워_준공확인서.pdf
납품공급계약서_터보블루워.pdf
터보블로워제품설명서(기술증빙).pdf</t>
  </si>
  <si>
    <t xml:space="preserve">2018-11-27 10:15:17 - 신규신청 - 신청 
2018-11-27 10:15:17 - 관장기관 지정 - 환경부
2018-11-27 13:00:27 - 관장기관 지정 - 산업통상자원부
2019-12-06 13:21:43 - 신규신청 - 보완요청 
2020-11-16 10:58:11 - 보완신청 - 신청 
2021-06-17 09:10:34 - 보완신청 - 평가반려 
</t>
  </si>
  <si>
    <t>천일식품</t>
  </si>
  <si>
    <t>1318542918</t>
  </si>
  <si>
    <t>천일식품(주)</t>
  </si>
  <si>
    <t xml:space="preserve">인천광역시 남동구 앵고개로 426 </t>
  </si>
  <si>
    <t>이동구</t>
  </si>
  <si>
    <t>032-820-7983</t>
  </si>
  <si>
    <t>dglee@chunilfood.co.kr</t>
  </si>
  <si>
    <t>천일식품 고효율 보일러 교체를 통한 온실가스 감축사업</t>
  </si>
  <si>
    <t>2015-03-04</t>
  </si>
  <si>
    <t>2015-09-12~2022-09-11</t>
  </si>
  <si>
    <t>천일식품, (주)삼천리, 주식회사 에코아이</t>
  </si>
  <si>
    <t>천일식품 사업계획서(190523).pdf</t>
  </si>
  <si>
    <t xml:space="preserve">
[사업철회] 천일식품 고효율 보일러 교체를 통한 온실가스 감축사업.hwp</t>
  </si>
  <si>
    <t>평가반려
2021-06-18</t>
  </si>
  <si>
    <t>2021-06-18</t>
  </si>
  <si>
    <t xml:space="preserve">2019-05-23 11:37:19 - 신규신청 - 접수 
2019-05-23 11:37:19 - 관장기관 지정 - 환경부
2019-05-23 14:26:47 - 관장기관 지정 - 산업통상자원부
2019-05-23 17:36:59 - 신규신청 - 신청 
2020-05-12 13:21:52 - 신규신청 - 문서재제출요청 
2021-06-18 11:09:53 - 재제출신청 - 접수 
2021-06-18 11:16:17 - 재제출신청 - 신청 
2021-06-18 13:56:46 - 재제출신청 - 평가반려 
</t>
  </si>
  <si>
    <t>2238300265</t>
  </si>
  <si>
    <t>인제군 내린천요양원</t>
  </si>
  <si>
    <t>강원도 인제군 기린면 내린천로 3760</t>
  </si>
  <si>
    <t>전형선</t>
  </si>
  <si>
    <t>환경보호과</t>
  </si>
  <si>
    <t>033-460-2186</t>
  </si>
  <si>
    <t>pro9216@korea.kr</t>
  </si>
  <si>
    <t>2017-05-17</t>
  </si>
  <si>
    <t>2017-08-17~2027-08-16</t>
  </si>
  <si>
    <t>00. 극소규모 재생 자가사용(01B-004-ver01) PDD_내린천요양원_V1.xlsx</t>
  </si>
  <si>
    <t xml:space="preserve">
인제군 사업신청 취소.pdf</t>
  </si>
  <si>
    <t>평가반려
2021-06-24</t>
  </si>
  <si>
    <t>2021-06-24</t>
  </si>
  <si>
    <t xml:space="preserve">2017-12-14 19:04:28 - 신규신청 - 신청 
2017-12-28 07:58:46 - 관장기관 지정 - GIR센터
2018-01-04 10:52:16 - 관장기관 지정 - 산업통상자원부
2019-05-02 16:19:48 - 신규신청 - 문서재제출요청 
2021-06-24 09:54:32 - 재제출신청 - 신청 
2021-06-24 16:21:36 - 재제출신청 - 평가반려 
</t>
  </si>
  <si>
    <t>인제군 애향원</t>
  </si>
  <si>
    <t>강원도 인제군 기린면 상하답로 238</t>
  </si>
  <si>
    <t>00. 극소규모 재생 자가사용(01B-004-ver01) PDD_애향원_V1.xlsx</t>
  </si>
  <si>
    <t xml:space="preserve">2017-12-14 18:59:20 - 신규신청 - 신청 
2017-12-28 07:58:46 - 관장기관 지정 - GIR센터
2018-01-04 10:53:03 - 관장기관 지정 - 산업통상자원부
2019-05-02 16:20:52 - 신규신청 - 문서재제출요청 
2021-06-24 09:59:14 - 재제출신청 - 신청 
2021-06-24 16:22:03 - 재제출신청 - 평가반려 
</t>
  </si>
  <si>
    <t>인제군 실버홈</t>
  </si>
  <si>
    <t>인제군 남면 응봉길 26-33</t>
  </si>
  <si>
    <t>00. 극소규모 재생 자가사용(01B-004-ver01) PDD_실버홈_V1.xlsx</t>
  </si>
  <si>
    <t xml:space="preserve">2017-12-14 19:01:58 - 신규신청 - 신청 
2017-12-28 07:58:46 - 관장기관 지정 - GIR센터
2018-01-04 10:52:45 - 관장기관 지정 - 산업통상자원부
2019-05-02 16:20:24 - 신규신청 - 문서재제출요청 
2021-06-24 10:10:10 - 재제출신청 - 신청 
2021-06-24 16:22:49 - 재제출신청 - 평가반려 
</t>
  </si>
  <si>
    <t>동해시청</t>
  </si>
  <si>
    <t>2228301937</t>
  </si>
  <si>
    <t>동해시 전역</t>
  </si>
  <si>
    <t>김형구</t>
  </si>
  <si>
    <t>경제과</t>
  </si>
  <si>
    <t>033-539-8442</t>
  </si>
  <si>
    <t>green336@korea.kr</t>
  </si>
  <si>
    <t>동해시 LED 도로조명 교체를 통한 온실가스 배출 감축사업</t>
  </si>
  <si>
    <t>2016-08-26</t>
  </si>
  <si>
    <t>2017-03-30~2027-03-29</t>
  </si>
  <si>
    <t>동해시LED교체 사업계획서_최종_1107.pdf</t>
  </si>
  <si>
    <t xml:space="preserve">
동해시 사업신청 취소.pdf</t>
  </si>
  <si>
    <t>[보완1차]평가반려
2021-06-24</t>
  </si>
  <si>
    <t xml:space="preserve">2017-11-07 17:34:16 - 신규신청 - 신청 
2017-12-28 07:58:46 - 관장기관 지정 - GIR센터
2018-01-05 11:51:50 - 관장기관 지정 - 산업통상자원부
2019-09-27 17:18:32 - 신규신청 - 보완요청 
2021-06-24 10:15:12 - 보완신청 - 신청 
2021-06-24 16:23:29 - 보완신청 - 평가반려 
</t>
  </si>
  <si>
    <t>삼척시청</t>
  </si>
  <si>
    <t>2228302770</t>
  </si>
  <si>
    <t>삼척시 맹방해수욕장</t>
  </si>
  <si>
    <t>강원도 삼척시 근덕면 하맹방리 맹방해수욕장</t>
  </si>
  <si>
    <t>변철현</t>
  </si>
  <si>
    <t>에너지전략실</t>
  </si>
  <si>
    <t>033-570-3742</t>
  </si>
  <si>
    <t>moyaam@korea.kr</t>
  </si>
  <si>
    <t>삼척시 맹방해수욕장 고효율 도로조명 설치 사업으로 인한 온실가스 배출 감축사업</t>
  </si>
  <si>
    <t>2016-06-28~2026-06-27</t>
  </si>
  <si>
    <t>00. 극소규모 고효율 도로조명(03A-006-ver01) PDD_최종_1214_삼척맹방해수욕장.xlsx</t>
  </si>
  <si>
    <t xml:space="preserve">
삼척시 사업신청 취소.pdf</t>
  </si>
  <si>
    <t xml:space="preserve">2017-12-14 14:29:43 - 신규신청 - 신청 
2017-12-28 07:58:46 - 관장기관 지정 - GIR센터
2018-01-04 10:54:22 - 관장기관 지정 - 산업통상자원부
2019-09-16 09:48:50 - 신규신청 - 보완요청 
2021-06-24 10:20:24 - 보완신청 - 신청 
2021-06-24 16:24:17 - 보완신청 - 평가반려 
</t>
  </si>
  <si>
    <t>2278300267</t>
  </si>
  <si>
    <t>속초시 목우재터널</t>
  </si>
  <si>
    <t>강원도 속초시 도문동 목우재터널</t>
  </si>
  <si>
    <t>김성우</t>
  </si>
  <si>
    <t>환경위생과</t>
  </si>
  <si>
    <t>지방환경서기보</t>
  </si>
  <si>
    <t>033-639-2743</t>
  </si>
  <si>
    <t>jih1284@korea.kr</t>
  </si>
  <si>
    <t>2015-01-02</t>
  </si>
  <si>
    <t>2015-04-01~2025-03-31</t>
  </si>
  <si>
    <t>00. 극소규모 고효율 도로조명(03A-006-ver01) PDD_V1_속초목우터재터널.xlsx</t>
  </si>
  <si>
    <t xml:space="preserve">
속초시 사업신청 취소.pdf</t>
  </si>
  <si>
    <t xml:space="preserve">2017-12-14 15:49:55 - 신규신청 - 신청 
2017-12-28 07:58:46 - 관장기관 지정 - GIR센터
2018-01-04 10:54:05 - 관장기관 지정 - 산업통상자원부
2019-09-17 10:34:45 - 신규신청 - 보완요청 
2021-06-24 10:22:48 - 보완신청 - 신청 
2021-06-24 16:24:52 - 보완신청 - 평가반려 
</t>
  </si>
  <si>
    <t>주식회사 케이티</t>
  </si>
  <si>
    <t>1028142945</t>
  </si>
  <si>
    <t>덕성푸드 외 5건</t>
  </si>
  <si>
    <t>광주광역시 북구 양일로 148-12 외 5건</t>
  </si>
  <si>
    <t>박선규</t>
  </si>
  <si>
    <t>지속가능경영단</t>
  </si>
  <si>
    <t>010-3923-9055</t>
  </si>
  <si>
    <t>park.sunkyu@kt.om</t>
  </si>
  <si>
    <t>KT 외부사업 묶음감축사업_001</t>
  </si>
  <si>
    <t>2015-10-27</t>
  </si>
  <si>
    <t>2017-06-01~2024-05-31</t>
  </si>
  <si>
    <t>건물 고효율 조명기기 교체 사업의 방법론
재생에너지를 이용한 전력 생산 및 자가 사용 사업의 방법론</t>
  </si>
  <si>
    <t>주식회사 케이티, (주)케이티에스테이트, 덕성푸드, 주식회사 금성필름</t>
  </si>
  <si>
    <t>사업계획서_KT 외부사업 묶음감축사업_001.pdf</t>
  </si>
  <si>
    <t xml:space="preserve">
KT_기타증빙자료_압축.zip</t>
  </si>
  <si>
    <t>평가반려
2021-06-28</t>
  </si>
  <si>
    <t>2021-06-28</t>
  </si>
  <si>
    <t xml:space="preserve">2018-09-19 12:36:25 - 신규신청 - 접수 
2018-09-19 12:36:25 - 관장기관 지정 - 환경부
2018-09-20 08:52:42 - 관장기관 지정 - 산업통상자원부
2018-10-05 16:01:50 - 신규신청 - 신청 
2018-10-10 13:40:22 - 신규신청 - 문서재제출요청 
2018-10-10 13:52:07 - 재제출신청 - 접수 
2018-10-10 15:53:59 - 재제출신청 - 신청 
2021-06-28 15:28:21 - 재제출신청 - 평가반려 
</t>
  </si>
  <si>
    <t>삼원테크노(주)</t>
  </si>
  <si>
    <t>6108156071</t>
  </si>
  <si>
    <t>울산광역시 울주군 언양읍 반천산업로 199-37</t>
  </si>
  <si>
    <t>하태용</t>
  </si>
  <si>
    <t>052-287-3182</t>
  </si>
  <si>
    <t>haha2046@metalizing.co.kr</t>
  </si>
  <si>
    <t>삼원테크노 (주) 고효율 공기압축기 교체를 통한  온실가스 감축사업</t>
  </si>
  <si>
    <t>2015-04-10</t>
  </si>
  <si>
    <t>2015-07-25~2025-07-24</t>
  </si>
  <si>
    <t>극소규모_고효율_설비_교체_사업의_방법론(03A-004-ver01)_사업계획서(개정) (삼원테크노).pdf</t>
  </si>
  <si>
    <t xml:space="preserve">
3-1. 시운전보고서.pdf
4-2. 개선 후 공기압축기 사양서.pdf
5-2. 개선 후 설비 명판사진.jpg
5-3. 개선 후 설비 사진.jpg
5-4. 감축량 소유권증빙_3자협약서.pdf
극소규모_고효율_설비_교체_사업의_방법론(03A-004-ver01)_사업계획서(개정) (삼원테크노).xlsx
1-1. 사업자등록증_삼원테크노(주).pdf
1-2. 사업자등록증_한국동서발전(주).pdf
1-3. 사업자등록증_에스피앤지(주).pdf
2-1. 계약서.pdf
2-1. 설비계약서.pdf
2-2. 세금계산서.pdf
외부사업 반려 요청(안).pdf</t>
  </si>
  <si>
    <t>[보완1차]평가반려
2021-06-30</t>
  </si>
  <si>
    <t>2021-06-30</t>
  </si>
  <si>
    <t xml:space="preserve">2021-04-30 10:43:51 - 신규신청 - 신청 
2021-04-30 10:43:51 - 관장기관 지정 - 환경부
2021-04-30 13:25:09 - 관장기관 지정 - 산업통상자원부
2021-05-28 19:05:19 - 신규신청 - 보완요청 
2021-06-30 12:49:40 - 보완신청 - 신청 
2021-06-30 13:50:45 - 보완신청 - 평가반려 
</t>
  </si>
  <si>
    <t>삼흥정공(주)사천공장</t>
  </si>
  <si>
    <t>6138514933</t>
  </si>
  <si>
    <t>삼흥정공(주) 사천공장</t>
  </si>
  <si>
    <t>경상남도 사천시 사남면 공단5로 34</t>
  </si>
  <si>
    <t>양재평</t>
  </si>
  <si>
    <t>055-853-8321</t>
  </si>
  <si>
    <t>yjp2746@empas.com</t>
  </si>
  <si>
    <t>삼흥정공(주)사천공장 고효율 공기압축기 교체를 통한  온실가스 감축사업</t>
  </si>
  <si>
    <t>2014-02-26</t>
  </si>
  <si>
    <t>2014-06-05~2024-06-04</t>
  </si>
  <si>
    <t>극소규모_고효율_설비_교체_사업의_방법론(03A-004-ver01)_사업계획서(개정) (삼흥정공A).pdf</t>
  </si>
  <si>
    <t xml:space="preserve">
4-1. 개선 전 설비 사양서.png
4-2. 개선 후 설비 사양서.pdf
5-2. 개선 후 설비 명판사진A.jpg
5-2. 개선 후 설비 명판사진B.jpg
5-3. 개선 후 설비 사진A.jpg
5-3. 개선 후 설비 사진B.jpg
5-4. 감축량 소유권증빙_3자협약서.pdf
1-1. 사업자등록증_삼흥정공.pdf
1-2. 사업자등록증_한국동서발전(주).pdf
1-3. 사업자등록증_에스피앤지(주).pdf
2-1. 계약서.pdf
2-1. 설비계약서.pdf
2-2. 세금계산서.pdf
3-1. 시운전보고서.pdf
극소규모_고효율_설비_교체_사업의_방법론(03A-004-ver01)_사업계획서(개정) (삼흥정공A).xlsx
외부사업 반려 요청(안).pdf</t>
  </si>
  <si>
    <t xml:space="preserve">2021-04-30 10:52:16 - 신규신청 - 신청 
2021-04-30 10:52:16 - 관장기관 지정 - 환경부
2021-04-30 13:26:08 - 관장기관 지정 - 산업통상자원부
2021-05-28 19:07:26 - 신규신청 - 보완요청 
2021-06-30 12:51:21 - 보완신청 - 신청 
2021-06-30 13:51:30 - 보완신청 - 평가반려 
</t>
  </si>
  <si>
    <t>성광정밀</t>
  </si>
  <si>
    <t>6211047645</t>
  </si>
  <si>
    <t>부산광역시 금정구 공단로 66</t>
  </si>
  <si>
    <t>노순섭</t>
  </si>
  <si>
    <t>010-6267-4223</t>
  </si>
  <si>
    <t>nssub4223@naver.com</t>
  </si>
  <si>
    <t>성광정밀 고효율 공기압축기 교체를 통한 온실가스 감축사업</t>
  </si>
  <si>
    <t>2015-05-18</t>
  </si>
  <si>
    <t>2015-10-02~2025-10-01</t>
  </si>
  <si>
    <t>극소규모_고효율_설비_교체_사업의_방법론(03A-004-ver01)_사업계획서(개정) (성광정밀).pdf</t>
  </si>
  <si>
    <t xml:space="preserve">
2-2. 세금계산서.pdf
3-1. 시운전보고서.pdf
4-1. 개선 전 설비 사양서.pdf
4-2. 개선 후 설비 사양서.pdf
5-2. 감축량 소유권증빙_3자협약서.pdf
5-2. 개선 후 설비 명판사진.jpg
5-3. 개선 후 설비 사진.jpg
5-5. 가동시간 증빙_공기압축기 운전시간.pdf
극소규모_고효율_설비_교체_사업의_방법론(03A-004-ver01)_사업계획서(개정) (성광정밀).xlsx
1-1. 사업자등록증_성광정밀.pdf
1-2. 사업자등록증_한국동서발전(주).pdf
1-3. 사업자등록증_에스피앤지(주).pdf
2-1. 계약서.pdf
2-1. 설비계약서.pdf
외부사업 반려 요청(안).pdf</t>
  </si>
  <si>
    <t xml:space="preserve">2021-04-30 11:08:11 - 신규신청 - 신청 
2021-04-30 11:08:11 - 관장기관 지정 - 환경부
2021-04-30 13:27:07 - 관장기관 지정 - 산업통상자원부
2021-05-28 18:50:09 - 신규신청 - 보완요청 
2021-06-30 12:54:16 - 보완신청 - 신청 
2021-06-30 13:52:13 - 보완신청 - 평가반려 
</t>
  </si>
  <si>
    <t>(주)세영</t>
  </si>
  <si>
    <t>6098138199</t>
  </si>
  <si>
    <t>경상남도 창원시 성산구 성산동 76-6</t>
  </si>
  <si>
    <t>김흥순</t>
  </si>
  <si>
    <t>경영전략실</t>
  </si>
  <si>
    <t>055-282-8080</t>
  </si>
  <si>
    <t>hskim@seyoung21.com</t>
  </si>
  <si>
    <t>(주)성산 인버터 공기압축기 교체를 통한 온실가스 감축사업</t>
  </si>
  <si>
    <t>2011-10-19</t>
  </si>
  <si>
    <t>2011-12-28~2021-12-27</t>
  </si>
  <si>
    <t>세영_사업자등록증.pdf</t>
  </si>
  <si>
    <t xml:space="preserve">
1-1. 세영_사업자등록증.pdf
1-2. 사업자등록증_한국동서발전(주).pdf
1-3. 사업자등록증_에스피앤지(주).pdf
2-1. 세영 계약서.pdf
2-1. 세영_설비계약서.pdf
2-2.세금계산서 세영.pdf
3-1. 시운전보고서.pdf
4-1 개선 전 설비자료.png
4-2. 개선 후 설비 자료(GA75VSD).pdf
5-1. 개선 후 설비 명판사진.jpg
5-2. 개선 후 설비사진.jpg
5-4. 가동시간 증빙_공기압축기 운전시간.jpg
세영_(극소규모)_고효율_설비_교체_사업의_방법론(03A-004-ver01)_사업계획서.xlsx
외부사업 반려 요청(안).pdf</t>
  </si>
  <si>
    <t xml:space="preserve">2021-01-26 11:52:48 - 신규신청 - 신청 
2021-01-26 11:52:48 - 관장기관 지정 - 환경부
2021-01-26 13:02:24 - 관장기관 지정 - 산업통상자원부
2021-03-15 16:40:40 - 신규신청 - 보완요청 
2021-06-30 11:59:37 - 보완신청 - 신청 
2021-06-30 13:52:49 - 보완신청 - 평가반려 
</t>
  </si>
  <si>
    <t>(주)성원정밀</t>
  </si>
  <si>
    <t>6068632605</t>
  </si>
  <si>
    <t>부산광역시 강서구 과학산단2로19번길 100-47</t>
  </si>
  <si>
    <t>이상수</t>
  </si>
  <si>
    <t>051-971-2707</t>
  </si>
  <si>
    <t>sw5616@daum.net</t>
  </si>
  <si>
    <t>(주)성원정밀 인버터 공기압축기 교체를 통한 온실가스 감축사업</t>
  </si>
  <si>
    <t>2016-06-15~2026-06-14</t>
  </si>
  <si>
    <t>성원정밀 (극소규모)_고효율_설비_교체_사업의_방법론(03A-004-ver01)_사업계획서.pdf</t>
  </si>
  <si>
    <t xml:space="preserve">
1-1. 사업자등록증_성원정밀.pdf
1-2. 사업자등록증_한국동서발전(주).pdf
1-3. 사업자등록증_에스피앤지(주).pdf
2-1. 설비계약서.pdf
2-2. 세금계산서.pdf
3-1. 시운전보고서.pdf
4-1. 개선 전 설비 사양서.png
4-2. 개선 후 설비 사양서.pdf
5-1. 개선 후 장비 명판사진.jpg
5-2. 감축량 소유권증빙_3자협약서.pdf
5-3. 개선 후 장비 사진.jpg
5-4. 가동시간 증빙_공기압축기 운전시간.jpg
성원정밀 (극소규모)_고효율_설비_교체_사업의_방법론(03A-004-ver01)_사업계획서.xlsx
외부사업 반려 요청(안).pdf</t>
  </si>
  <si>
    <t xml:space="preserve">2021-05-18 14:39:07 - 신규신청 - 신청 
2021-05-18 14:39:07 - 관장기관 지정 - 환경부
2021-05-20 09:11:58 - 관장기관 지정 - 산업통상자원부
2021-06-09 08:10:43 - 신규신청 - 보완요청 
2021-06-30 12:01:16 - 보완신청 - 신청 
2021-06-30 13:53:27 - 보완신청 - 평가반려 
</t>
  </si>
  <si>
    <t>임영희(신진TECH</t>
  </si>
  <si>
    <t>6060720986</t>
  </si>
  <si>
    <t>신진TECH</t>
  </si>
  <si>
    <t>부산광역시 사상구 낙동대로 1348번길 18</t>
  </si>
  <si>
    <t>신나경</t>
  </si>
  <si>
    <t>051-305-7450</t>
  </si>
  <si>
    <t>sinjin77s@naver.com</t>
  </si>
  <si>
    <t>신진TECH 인버터 공기압축기 교체를 통한 온실가스 감축사업</t>
  </si>
  <si>
    <t>2014-09-19</t>
  </si>
  <si>
    <t>2014-09-05~2024-09-04</t>
  </si>
  <si>
    <t>신진테크_사업자등록증.pdf</t>
  </si>
  <si>
    <t xml:space="preserve">
1-1. 신진테크_사업자등록증.pdf
1-2. 사업자등록증_한국동서발전(주).pdf
1-3. 사업자등록증_에스피앤지(주).pdf
2-1. 신진테크 계약서.pdf
2-2. 세금계산서.pdf
3-1. 시운전보고서.pdf
4-1. 개선 전 설비 자료 (한신. GRH3-35A).pdf
4-2. 개선 후 설비 자료 (GA22 VSD+).pdf
5-1. 개선 후 설비 명판사진.jpg
5-2. 개선 후 설비사진.jpg
5-4. 가동시간 증빙_공기압축기 운전시간.jpg
개선 후 설비 자료(GA22VSD+).pdf
신진테크_(극소규모)_고효율_설비_교체_사업의_방법론(03A-004-ver01)_사업계획서.xlsx
외부사업 반려 요청(안).pdf</t>
  </si>
  <si>
    <t xml:space="preserve">2021-01-26 11:56:04 - 신규신청 - 신청 
2021-01-26 11:56:04 - 관장기관 지정 - 환경부
2021-01-26 13:06:43 - 관장기관 지정 - 산업통상자원부
2021-03-15 16:28:24 - 신규신청 - 보완요청 
2021-06-30 11:58:14 - 보완신청 - 신청 
2021-06-30 13:54:44 - 보완신청 - 평가반려 
</t>
  </si>
  <si>
    <t>신천기업</t>
  </si>
  <si>
    <t>6084084173</t>
  </si>
  <si>
    <t>경상남도 창원시 성산구 월림로 67번길 11</t>
  </si>
  <si>
    <t>한세휘</t>
  </si>
  <si>
    <t>055-286-2347</t>
  </si>
  <si>
    <t>shin84173@chol.com</t>
  </si>
  <si>
    <t>신천기업 인버터 공기압축기 교체를 통한 온실가스 감축사업</t>
  </si>
  <si>
    <t>2013-05-27</t>
  </si>
  <si>
    <t>2013-10-21~2023-10-20</t>
  </si>
  <si>
    <t>신천기업_(극소규모)_고효율_설비_교체_사업의_방법론(03A-004-ver01)_사업계획서.pdf</t>
  </si>
  <si>
    <t xml:space="preserve">
1-1. 신천기업_사업자등록증.pdf
1-2. 사업자등록증_한국동서발전(주).pdf
1-3. 사업자등록증_에스피앤지(주).pdf
2-1. 신천기업 계약서.pdf
2-1. 신천기업_설비계약서.pdf
2-2. 세금계산서.pdf
3-1. 시운전보고서.pdf
4-1. 개선 전 설비 자료.png
4-2. 개선 후 설비 자료(GA55VSD).pdf
5-1. 개선 후 설비 명판사진.jpg
5-2. 개선 후 설비사진.jpg
5-4. 가동시간 증빙_공기압축기 운전시간.jpg
신천기업_(극소규모)_고효율_설비_교체_사업의_방법론(03A-004-ver01)_사업계획서.xlsx
외부사업 반려 요청(안).pdf</t>
  </si>
  <si>
    <t xml:space="preserve">2021-01-26 11:59:18 - 신규신청 - 신청 
2021-01-26 11:59:18 - 관장기관 지정 - 환경부
2021-01-26 13:06:28 - 관장기관 지정 - 산업통상자원부
2021-03-15 09:44:14 - 신규신청 - 보완요청 
2021-06-30 11:56:49 - 보완신청 - 신청 
2021-06-30 13:55:21 - 보완신청 - 평가반려 
</t>
  </si>
  <si>
    <t>씨에스베어링 주식회사</t>
  </si>
  <si>
    <t>6068606640</t>
  </si>
  <si>
    <t>경상남도 함안군 칠서면 공단동길 37</t>
  </si>
  <si>
    <t>조만제</t>
  </si>
  <si>
    <t>055-589-9161</t>
  </si>
  <si>
    <t>khpark@cs-bearing.co.kr</t>
  </si>
  <si>
    <t>씨에스베어링(주) 인버터 공기압축기 교체를 통한 온실가스 감축사업</t>
  </si>
  <si>
    <t>2014-04-16</t>
  </si>
  <si>
    <t>씨에스베어링 (극소규모)_고효율_설비_교체_사업의_방법론(03A-004-ver01)_사업계획서.pdf</t>
  </si>
  <si>
    <t xml:space="preserve">
1-1. 사업자등록증_씨에스베어링.pdf
1-2. 사업자등록증_한국동서발전(주).pdf
1-3. 사업자등록증_에스피앤지(주).pdf
2-1. 설비계약서.pdf
2-2. 세금계산서.pdf
3-1. 시운전 보고서.pdf
4-1. 개선 전 설비 사양서.png
4-2. 개선 후 설비 사양서.pdf
5-1. 개선 후 장비 명판사진.jpg
5-2. 감축량 소유권증빙_3자협약서.pdf
5-3. 개선 후 장비사진.jpg
5-4. 가동시간 증빙_공기압축기 운전시간.jpg
씨에스베어링 (극소규모)_고효율_설비_교체_사업의_방법론(03A-004-ver01)_사업계획서.xlsx
외부사업 반려 요청(안).pdf</t>
  </si>
  <si>
    <t xml:space="preserve">2021-02-25 15:37:04 - 신규신청 - 신청 
2021-02-25 15:37:04 - 관장기관 지정 - 환경부
2021-02-26 09:06:43 - 관장기관 지정 - 산업통상자원부
2021-03-24 16:15:43 - 신규신청 - 보완요청 
2021-06-30 11:54:35 - 보완신청 - 신청 
2021-06-30 13:56:10 - 보완신청 - 평가반려 
</t>
  </si>
  <si>
    <t>주식회사알스타</t>
  </si>
  <si>
    <t>6218602852</t>
  </si>
  <si>
    <t>주식회사 알스타</t>
  </si>
  <si>
    <t>부산광역시 기장군 정관면 산단7로 8-32</t>
  </si>
  <si>
    <t>김경동</t>
  </si>
  <si>
    <t>051-722-3000</t>
  </si>
  <si>
    <t>hrm@aluminumkorea.co.kr</t>
  </si>
  <si>
    <t>주식회사 알스타 고효율 공기압축기 교체를 통한 온실가스 감축사업</t>
  </si>
  <si>
    <t>2013-12-13~2023-12-12</t>
  </si>
  <si>
    <t>극소규모_고효율_설비_교체_사업의_방법론(03A-004-ver01)_사업계획서(개정) (알스타).pdf</t>
  </si>
  <si>
    <t xml:space="preserve">
5-2. 개선 후 설비 명판사진.jpg
5-3. 개선 후 설비 사진.jpg
극소규모_고효율_설비_교체_사업의_방법론(03A-004-ver01)_사업계획서(개정) (알스타).xlsx
1-1. 사업자등록증_알스타.pdf
1-2. 사업자등록증_한국동서발전(주).pdf
1-3. 사업자등록증_에스피앤지(주).pdf
2-1. 계약서.pdf
2-1. 설비계약서.pdf
2-2. 세금계산서.pdf
3-1. 시운전보고서.pdf
4-1. 개선 전 설비 사양서.pdf
4-2. 개선 후 설비 사양서(1).pdf
4-2. 개선 후 설비 사양서.pdf
5-2. 감축량 소유권증빙_3자협약서.pdf
외부사업 반려 요청(안).pdf</t>
  </si>
  <si>
    <t xml:space="preserve">2021-04-30 13:38:41 - 관장기관 지정 - 환경부
2021-04-30 13:38:42 - 신규신청 - 신청 
2021-05-03 09:10:53 - 관장기관 지정 - 산업통상자원부
2021-05-28 18:57:38 - 신규신청 - 보완요청 
2021-06-30 11:52:07 - 보완신청 - 신청 
2021-06-30 13:57:46 - 보완신청 - 평가반려 
</t>
  </si>
  <si>
    <t>(주)에이치티씨</t>
  </si>
  <si>
    <t>6068187390</t>
  </si>
  <si>
    <t>부산광역시 사상구 감전천로 71</t>
  </si>
  <si>
    <t>최성복</t>
  </si>
  <si>
    <t>051-314-9922</t>
  </si>
  <si>
    <t>htcoat@htcoat.com</t>
  </si>
  <si>
    <t>(주) 에이치티씨 고효율 공기압축기 교체를 통한 온실가스 감축사업</t>
  </si>
  <si>
    <t>(주)에이치티씨 인버터 공기압축기 교체를 통한 온실가스 감축사업</t>
  </si>
  <si>
    <t>2014-09-20</t>
  </si>
  <si>
    <t>2014-10-14~2024-10-13</t>
  </si>
  <si>
    <t>극소규모_고효율_설비_교체_사업의_방법론(03A-004-ver01)_사업계획서(개정) (에이치티씨).pdf</t>
  </si>
  <si>
    <t xml:space="preserve">
5-3. 개선 후 설비 사진.jpg
극소규모_고효율_설비_교체_사업의_방법론(03A-004-ver01)_사업계획서(개정) (에이치티씨).xlsx
1-1. 사업자등록증_에이치티씨.pdf
1-2. 사업자등록증_한국동서발전(주).pdf
1-3. 사업자등록증_에스피앤지(주).pdf
2-1. 계약서.pdf
2-1. 설비계약서.pdf
2-2. 세금계산서.pdf
3-1. 시운전보고서.pdf
4-1. 개선 전 설비 사양서.pdf
4-2. 개선 후 설비 사양서.pdf
5-2. 감축량 소유권증빙_3자협약서.pdf
5-2. 개선 후 설비 명판사진.jpg
외부사업 반려 요청(안).pdf</t>
  </si>
  <si>
    <t xml:space="preserve">2021-04-30 13:45:59 - 신규신청 - 신청 
2021-04-30 13:45:59 - 관장기관 지정 - 환경부
2021-05-03 09:14:58 - 관장기관 지정 - 산업통상자원부
2021-05-28 19:09:43 - 신규신청 - 보완요청 
2021-06-30 11:51:07 - 보완신청 - 신청 
2021-06-30 13:58:31 - 보완신청 - 평가반려 
</t>
  </si>
  <si>
    <t>(주)유성에이텍</t>
  </si>
  <si>
    <t>1538100297</t>
  </si>
  <si>
    <t>주식회사 유성 에이텍</t>
  </si>
  <si>
    <t>부산광역시 사상구 대동로 204</t>
  </si>
  <si>
    <t>LIJINAN</t>
  </si>
  <si>
    <t>051-313-0231</t>
  </si>
  <si>
    <t>lijinan16870@naver.com</t>
  </si>
  <si>
    <t>주식회사 유성 에이텍 인버터 공기압축기 교체를 통한 온실가스 감축사업</t>
  </si>
  <si>
    <t>2015-12-04</t>
  </si>
  <si>
    <t>2016-03-21~2026-03-20</t>
  </si>
  <si>
    <t>유성에이텍_(극소규모)_고효율_설비_교체_사업의_방법론(03A-004-ver01)_사업계획서.pdf</t>
  </si>
  <si>
    <t xml:space="preserve">
1-1. 유성에이텍_사업자등록증.pdf
1-2. 사업자등록증_한국동서발전(주).pdf
1-3. 사업자등록증_에스피앤지(주).pdf
2-1. 유성금형_설비계약서.pdf
2-1. 유성에이텍 계약서.pdf
2-2. 세금계산서.pdf
3-1. 시운전보고서.pdf
4-1. 개선 전 설비 자료.pdf
4-2. 개선 후 설비 자료(GA30VSD+).pdf
5-1. 개선 후 설비 명판사진.jpg
5-2. 개선 후 설비사진.jpg
5-4. 가동시간 증빙_공기압축기 운전시간.jpg
유성에이텍_(극소규모)_고효율_설비_교체_사업의_방법론(03A-004-ver01)_사업계획서.xlsx
외부사업 반려 요청(안).pdf</t>
  </si>
  <si>
    <t xml:space="preserve">2021-01-26 11:40:01 - 신규신청 - 신청 
2021-01-26 11:40:01 - 관장기관 지정 - 환경부
2021-01-26 12:59:39 - 관장기관 지정 - 산업통상자원부
2021-03-15 16:24:41 - 신규신청 - 보완요청 
2021-06-30 11:49:47 - 보완신청 - 신청 
2021-06-30 13:58:58 - 보완신청 - 평가반려 
</t>
  </si>
  <si>
    <t>주유창파워텍</t>
  </si>
  <si>
    <t>6108132803</t>
  </si>
  <si>
    <t>주식회사 유창파워텍</t>
  </si>
  <si>
    <t>울산광역시 남구 처용로487번길 24</t>
  </si>
  <si>
    <t>박재홍</t>
  </si>
  <si>
    <t>052-276-2600</t>
  </si>
  <si>
    <t>ycp98@hanmail.net</t>
  </si>
  <si>
    <t>주식회사 유창파워텍 인버터 공기압축기 교체를 통한 온실가스 감축사업</t>
  </si>
  <si>
    <t>2012-10-24</t>
  </si>
  <si>
    <t>2013-01-12~2023-01-11</t>
  </si>
  <si>
    <t>유창파워텍 (극소규모)_고효율_설비_교체_사업의_방법론(03A-004-ver01)_사업계획서.pdf</t>
  </si>
  <si>
    <t xml:space="preserve">
1-1. 사업자등록증_유창파워텍.pdf
1-2. 사업자등록증_한국동서발전(주).pdf
1-3. 사업자등록증_에스피앤지(주).pdf
2-1. 설비 수주내역서.pdf
2-2. 세금계산서.pdf
3-1. 시운전 보고서.pdf
4-1. 개선 전 설비 사양서.png
4-2. 개선 후 설비 사양서.pdf
5-1. 개선 후 장비 명판사진.jpg
5-2. 감축량 소유권증빙_3자협약서.pdf
5-3. 개선 후 장비 사진.jpg
5-4. 가동시간 증빙_공기압축기 운전시간.jpg
유창파워텍 (극소규모)_고효율_설비_교체_사업의_방법론(03A-004-ver01)_사업계획서.xlsx
외부사업 반려 요청(안).pdf</t>
  </si>
  <si>
    <t xml:space="preserve">2021-02-25 16:41:37 - 신규신청 - 신청 
2021-02-25 16:41:37 - 관장기관 지정 - 환경부
2021-02-26 09:07:33 - 관장기관 지정 - 산업통상자원부
2021-03-23 15:48:55 - 신규신청 - 보완요청 
2021-06-30 11:48:21 - 보완신청 - 신청 
2021-06-30 13:59:20 - 보완신청 - 평가반려 
</t>
  </si>
  <si>
    <t>윤성정밀</t>
  </si>
  <si>
    <t>6090441354</t>
  </si>
  <si>
    <t>경상남도 창원시 성산구 공단로 373</t>
  </si>
  <si>
    <t>송훈</t>
  </si>
  <si>
    <t>055-286-6773</t>
  </si>
  <si>
    <t>happy7544@hamail.net</t>
  </si>
  <si>
    <t>윤성정밀 인버터 공기압축기 교체를 통한 온실가스 감축사업</t>
  </si>
  <si>
    <t>2015-06-01~2025-05-31</t>
  </si>
  <si>
    <t>윤성정밀_2호기_(극소규모)_고효율_설비_교체_사업의_방법론(03A-004-ver01)_사업계획서.pdf</t>
  </si>
  <si>
    <t xml:space="preserve">
1-1. 윤성정밀_사업자등록증.pdf
1-2. 사업자등록증_한국동서발전(주).pdf
1-3. 사업자등록증_에스피앤지(주).pdf
2-1. 윤성정밀 계약서.pdf
2-2. 세금계산서.pdf
2-2. 윤성정밀_설비계약서.pdf
3-1. 시운전보고서.pdf
4-1. 개선 전 설비 자료.png
4-2. 개선 후 설비 자료(GA37VSD+).pdf
5-1. 개선 후 설비 명판사진(2호기).jpg
5-2. 개선 후 설비사진(2호기).jpg
5-4. 가동시간 증빙_공기압축기 운전시간(1호기).jpg
5-4. 가동시간 증빙_공기압축기 운전시간(2호기).jpg
윤성정밀_2호기_(극소규모)_고효율_설비_교체_사업의_방법론(03A-004-ver01)_사업계획서.xlsx
외부사업 반려 요청(안).pdf</t>
  </si>
  <si>
    <t xml:space="preserve">2021-01-26 12:13:28 - 신규신청 - 신청 
2021-01-26 12:13:28 - 관장기관 지정 - 환경부
2021-01-26 13:03:12 - 관장기관 지정 - 산업통상자원부
2021-03-15 10:15:00 - 신규신청 - 보완요청 
2021-06-30 11:45:47 - 보완신청 - 신청 
2021-06-30 14:00:05 - 보완신청 - 평가반려 
</t>
  </si>
  <si>
    <t>윤성정밀_1호기_(극소규모)_고효율_설비_교체_사업의_방법론(03A-004-ver01)_사업계획서.pdf</t>
  </si>
  <si>
    <t xml:space="preserve">
1-1. 윤성정밀_사업자등록증.pdf
1-2. 사업자등록증_한국동서발전(주).pdf
1-3. 사업자등록증_에스피앤지(주).pdf
2-1. 윤성정밀 계약서.pdf
2-2. 세금계산서.pdf
2-2. 윤성정밀_설비계약서.pdf
3-1. 시운전보고서.pdf
4-1. 개선 전 설비 자료.png
4-2. 개선 후 설비 자료(GA37VSD+).pdf
5-1. 개선 후 설비 명판사진(1호기).jpg
5-2. 개선 후 설비사진(1호기).jpg
5-4. 가동시간 증빙_공기압축기 운전시간(1호기).jpg
윤성정밀_1호기_(극소규모)_고효율_설비_교체_사업의_방법론(03A-004-ver01)_사업계획서.xlsx
외부사업 반려 요청(안).pdf</t>
  </si>
  <si>
    <t xml:space="preserve">2021-01-26 12:50:00 - 신규신청 - 신청 
2021-01-26 12:50:00 - 관장기관 지정 - 환경부
2021-01-26 13:02:48 - 관장기관 지정 - 산업통상자원부
2021-03-15 10:14:16 - 신규신청 - 보완요청 
2021-06-30 11:46:49 - 보완신청 - 신청 
2021-06-30 14:00:48 - 보완신청 - 평가반려 
</t>
  </si>
  <si>
    <t>조양기계금속</t>
  </si>
  <si>
    <t>6131660178</t>
  </si>
  <si>
    <t>조양기계공업</t>
  </si>
  <si>
    <t>경남 진주시 정촌면 연꽃로 140</t>
  </si>
  <si>
    <t>백종만</t>
  </si>
  <si>
    <t>055-752-7905</t>
  </si>
  <si>
    <t>choyangmm@gmail.com</t>
  </si>
  <si>
    <t>조양기계금속 고효율 공기압축기 교체를 통한 온실가스 감축사업</t>
  </si>
  <si>
    <t>2015-01-09</t>
  </si>
  <si>
    <t>2015-03-02~2025-03-01</t>
  </si>
  <si>
    <t>극소규모_고효율_설비_교체_사업의_방법론(03A-004-ver01)_사업계획서(개정) (조양기계금속).pdf</t>
  </si>
  <si>
    <t xml:space="preserve">
1-1. 사업자등록증_조양기계금속.pdf
1-2. 사업자등록증_한국동서발전(주).pdf
1-3. 사업자등록증_에스피앤지(주).pdf
2-1. 계약서.pdf
2-1. 설비계약서.pdf
2-2. 세금계산서.pdf
3-1. 시운전보고서.pdf
4-1. 개선 전 설비 사양서.png
4-2. 개선 후 설비 사양서.pdf
5-2. 개선 후 설비 명판사진.jpg
5-3. 개선 후 설비 사진.jpg
5-4. 감축량 소유권증빙_3자협약서.pdf
극소규모_고효율_설비_교체_사업의_방법론(03A-004-ver01)_사업계획서(개정) (조양기계금속).xlsx
외부사업 반려 요청(안).pdf</t>
  </si>
  <si>
    <t xml:space="preserve">2021-04-30 14:10:24 - 신규신청 - 신청 
2021-04-30 14:10:24 - 관장기관 지정 - 환경부
2021-05-03 09:13:54 - 관장기관 지정 - 산업통상자원부
2021-05-25 10:02:30 - 신규신청 - 보완요청 
2021-06-30 11:44:34 - 보완신청 - 신청 
2021-06-30 14:01:10 - 보완신청 - 평가반려 
</t>
  </si>
  <si>
    <t>주평주식회사</t>
  </si>
  <si>
    <t>6088194067</t>
  </si>
  <si>
    <t>경남 함안군 군북면 여명로 183</t>
  </si>
  <si>
    <t>정용근</t>
  </si>
  <si>
    <t>055-585-8081</t>
  </si>
  <si>
    <t>jung586486@naver.com</t>
  </si>
  <si>
    <t>주평 주식회사 고효율 공기압축기 교체를 통한 온실가스 감축사업</t>
  </si>
  <si>
    <t>2013-06-11</t>
  </si>
  <si>
    <t>2013-11-01~2023-10-31</t>
  </si>
  <si>
    <t>극소규모_고효율_설비_교체_사업의_방법론(03A-004-ver01)_사업계획서(개정) (주평B).pdf</t>
  </si>
  <si>
    <t xml:space="preserve">
4-1. 개선 전 설비 사양서.pdf
4-2. 개선 후 설비 사양서.pdf
1.1 사업자등록증_주평.pdf
1-2. 사업자등록증_한국동서발전(주).pdf
1-3. 사업자등록증_에스피앤지(주).pdf
2-1. 설비계약서.pdf
2-2. 세금계산서.pdf
3-1. 시운전보고서.pdf
5-2. 개선 후 설비 명판사진B.jpg
5-3. 개선 후 설비 사진B.jpg
5-4. 감축량 소유권증빙_3자협약서.pdf
극소규모_고효율_설비_교체_사업의_방법론(03A-004-ver01)_사업계획서(개정) (주평B).xlsx
외부사업 반려 요청(안).pdf</t>
  </si>
  <si>
    <t xml:space="preserve">2021-04-30 14:27:32 - 신규신청 - 신청 
2021-04-30 14:27:32 - 관장기관 지정 - 환경부
2021-05-03 09:13:46 - 관장기관 지정 - 산업통상자원부
2021-05-25 10:11:48 - 신규신청 - 보완요청 
2021-06-30 11:42:05 - 보완신청 - 신청 
2021-06-30 14:01:35 - 보완신청 - 평가반려 
</t>
  </si>
  <si>
    <t>극소규모_고효율_설비_교체_사업의_방법론(03A-004-ver01)_사업계획서(개정) (주평A).pdf</t>
  </si>
  <si>
    <t xml:space="preserve">
1.1 사업자등록증_주평.pdf
1-2. 사업자등록증_한국동서발전(주).pdf
1-3. 사업자등록증_에스피앤지(주).pdf
2-1. 설비계약서.pdf
2-2. 세금계산서.pdf
3-1. 시운전보고서.pdf
4-1. 개선 전 설비 사양서.pdf
4-2. 개선 후 설비 사양서.pdf
5-2. 개선 후 설비 명판사진A.jpg
5-3. 개선 후 설비 사진A.jpg
5-4. 감축량 소유권증빙_3자협약서.pdf
극소규모_고효율_설비_교체_사업의_방법론(03A-004-ver01)_사업계획서(개정) (주평A).xlsx
외부사업 반려 요청(안).pdf</t>
  </si>
  <si>
    <t xml:space="preserve">2021-04-30 14:19:21 - 신규신청 - 신청 
2021-04-30 14:19:21 - 관장기관 지정 - 환경부
2021-05-03 09:10:43 - 관장기관 지정 - 산업통상자원부
2021-05-25 10:11:08 - 신규신청 - 보완요청 
2021-06-30 11:43:03 - 보완신청 - 신청 
2021-06-30 14:02:17 - 보완신청 - 평가반려 
</t>
  </si>
  <si>
    <t>GI하이텍</t>
  </si>
  <si>
    <t>6200896951</t>
  </si>
  <si>
    <t>GI 하이텍</t>
  </si>
  <si>
    <t>울산광역시 울주군 상북면 상북로 219-20</t>
  </si>
  <si>
    <t>안근희</t>
  </si>
  <si>
    <t>052-262-0706</t>
  </si>
  <si>
    <t>gihitech@hanmail.net</t>
  </si>
  <si>
    <t>GI 하이텍 고효율 공기압축기 교체를 통한 온실가스 감축사업</t>
  </si>
  <si>
    <t>2015-06-04~2025-06-03</t>
  </si>
  <si>
    <t>극소규모_고효율_설비_교체_사업의_방법론(03A-004-ver01)_사업계획서(개정) (GI하이텍).pdf</t>
  </si>
  <si>
    <t xml:space="preserve">
1-1. 사업자등록증_지아이하이텍.pdf
1-2. 사업자등록증_한국동서발전(주).pdf
1-3. 사업자등록증_에스피앤지(주).pdf
2-1. 계약서.pdf
2-1. 설비계약서.pdf
2-2. 세금계산서.pdf
3-1. 시운전보고서.pdf
4-1. 개선 전 설비 사양서.png
4-2. 개선 후 설비 사양서.pdf
5-2. 감축량 소유권증빙_3자협약서.pdf
5-2. 개선 후 설비 명판사진.jpg
5-3. 개선 후 설비 사진.jpg
극소규모_고효율_설비_교체_사업의_방법론(03A-004-ver01)_사업계획서(개정) (GI하이텍).xlsx
외부사업 반려 요청(안).pdf</t>
  </si>
  <si>
    <t xml:space="preserve">2021-04-30 14:34:23 - 신규신청 - 신청 
2021-04-30 14:34:23 - 관장기관 지정 - 환경부
2021-05-03 09:13:29 - 관장기관 지정 - 산업통상자원부
2021-05-25 10:06:05 - 신규신청 - 보완요청 
2021-06-30 11:40:31 - 보완신청 - 신청 
2021-06-30 14:03:09 - 보완신청 - 평가반려 
</t>
  </si>
  <si>
    <t>진명정밀</t>
  </si>
  <si>
    <t>6095499695</t>
  </si>
  <si>
    <t>경상남도 창원시 성산구 신촌동 116-4</t>
  </si>
  <si>
    <t>정옥식</t>
  </si>
  <si>
    <t>055-286-1278</t>
  </si>
  <si>
    <t>jinmyung96@hanmail.net</t>
  </si>
  <si>
    <t>진명정밀 인버터 공기압축기 교체를 통한 온실가스 감축사업</t>
  </si>
  <si>
    <t>2014-07-31</t>
  </si>
  <si>
    <t>2014-08-07~2024-08-06</t>
  </si>
  <si>
    <t>진명정밀_(극소규모)_고효율_설비_교체_사업의_방법론(03A-004-ver01)_사업계획서.pdf</t>
  </si>
  <si>
    <t xml:space="preserve">
1-1. 진명정밀_사업자등록증.pdf
1-2. 사업자등록증_한국동서발전(주).pdf
1-3. 사업자등록증_에스피앤지(주).pdf
2-1. 진명정밀 계약서.pdf
2-1. 진명정밀_설비계약서.pdf
2-2. 세금계산서.pdf
3-1. 시운전보고서.pdf
4-1. 개선 전 설비 사양.pdf
4-2. 개선 후 설비 자료(GA37VSD+).pdf
5-1. 개선 후 설비 명판사진.jpg
5-2. 개선 후 설비사진.jpg
5-4. 가동시간 증빙_공기압축기 운전시간.jpg
진명정밀_(극소규모)_고효율_설비_교체_사업의_방법론(03A-004-ver01)_사업계획서.xlsx
외부사업 반려 요청(안).pdf</t>
  </si>
  <si>
    <t xml:space="preserve">2021-01-26 12:08:31 - 신규신청 - 신청 
2021-01-26 12:08:31 - 관장기관 지정 - 환경부
2021-01-26 13:03:30 - 관장기관 지정 - 산업통상자원부
2021-03-15 09:40:23 - 신규신청 - 보완요청 
2021-06-30 11:39:28 - 보완신청 - 신청 
2021-06-30 14:06:04 - 보완신청 - 평가반려 
</t>
  </si>
  <si>
    <t>진양화학(주)</t>
  </si>
  <si>
    <t>1108149202</t>
  </si>
  <si>
    <t xml:space="preserve">진양화학주식회사 </t>
  </si>
  <si>
    <t>울산광역시 남구 장생포로 93</t>
  </si>
  <si>
    <t>김병걸</t>
  </si>
  <si>
    <t>052-278-0778</t>
  </si>
  <si>
    <t>uzeus@naver.com</t>
  </si>
  <si>
    <t>진양화학주식회사 인버터 공기압축기 교체를 통한 온실가스 감축사업</t>
  </si>
  <si>
    <t>2013-02-26</t>
  </si>
  <si>
    <t>2013-08-06~2023-08-05</t>
  </si>
  <si>
    <t>진양화학_(극소규모)_고효율_설비_교체_사업의_방법론(03A-004-ver01)_사업계획서.pdf</t>
  </si>
  <si>
    <t xml:space="preserve">
1-1. 진양화학_사업자등록증.pdf
1-2. 사업자등록증_한국동서발전(주).pdf
1-3. 사업자등록증_에스피앤지(주).pdf
2-1. 진양화학 계약서.pdf
2-1. 진양화학_설비계약서.pdf
2-2. 세금계산서.pdf
3-1. 시운전보고서.pdf
4-1. 개선 전 설비 사양.pdf
4-2. 개선 후 설비 자료(GA75VSD).pdf
5-1. 개선 후 설비 명판사진.jpg
5-2. 개선 후 설비사진.jpg
5-4. 가동시간 증빙_공기압축기 운전시간.jpg
진양화학_(극소규모)_고효율_설비_교체_사업의_방법론(03A-004-ver01)_사업계획서.xlsx
외부사업 반려 요청(안).pdf</t>
  </si>
  <si>
    <t xml:space="preserve">2021-01-25 21:56:37 - 관장기관 지정 - 환경부
2021-01-25 21:56:38 - 신규신청 - 신청 
2021-01-26 09:10:01 - 관장기관 지정 - 산업통상자원부
2021-03-15 10:37:56 - 신규신청 - 보완요청 
2021-06-30 11:38:01 - 보완신청 - 신청 
2021-06-30 14:06:36 - 보완신청 - 평가반려 
</t>
  </si>
  <si>
    <t>(주)카스윈</t>
  </si>
  <si>
    <t>6098172071</t>
  </si>
  <si>
    <t>(주)카스윈(KASWIN)</t>
  </si>
  <si>
    <t>경상남도 창원시 성산구 웅남로338</t>
  </si>
  <si>
    <t>김명준</t>
  </si>
  <si>
    <t>생산기술부</t>
  </si>
  <si>
    <t>055-289-6571</t>
  </si>
  <si>
    <t>rezzo6639@nate.com</t>
  </si>
  <si>
    <t>(주)카스윈(KASWIN) 고효율 공기압축기 교체를 통한 온실가스 감축사업</t>
  </si>
  <si>
    <t>2011-11-21</t>
  </si>
  <si>
    <t>2012-02-12~2022-02-11</t>
  </si>
  <si>
    <t>극소규모_고효율_설비_교체_사업의_방법론(03A-004-ver01)_사업계획서(개정) (카스윈 B).pdf</t>
  </si>
  <si>
    <t xml:space="preserve">
1-1. 사업자등록증_카스윈.pdf
1-2. 사업자등록증_한국동서발전(주).pdf
1-3. 사업자등록증_에스피앤지(주).pdf
2-1. 계약서.pdf
2-1. 설비계약서.pdf
2-2. 세금계산서.pdf
3-1. 시운전보고서.pdf
4-1. 개선 전 설비 사양서.pdf
4-2. 개선 후 설비 사양서.pdf
5-2. 감축량 소유권증빙_3자협약서.pdf
5-2. 개선 후 설비 명판사진 (B).jpg
5-3. 개선 후 설비 사진 (B).jpg
극소규모_고효율_설비_교체_사업의_방법론(03A-004-ver01)_사업계획서(개정) (카스윈 B).xlsx
외부사업 반려 요청(안).pdf</t>
  </si>
  <si>
    <t xml:space="preserve">2021-05-18 14:52:20 - 신규신청 - 신청 
2021-05-18 14:52:20 - 관장기관 지정 - 환경부
2021-05-20 09:12:34 - 관장기관 지정 - 산업통상자원부
2021-06-09 08:12:39 - 신규신청 - 보완요청 
2021-06-30 11:35:43 - 보완신청 - 신청 
2021-06-30 14:07:06 - 보완신청 - 평가반려 
</t>
  </si>
  <si>
    <t>경상남도 창원시 성산구 웅남로 338</t>
  </si>
  <si>
    <t>극소규모_고효율_설비_교체_사업의_방법론(03A-004-ver01)_사업계획서(개정) (카스윈 A).pdf</t>
  </si>
  <si>
    <t xml:space="preserve">
1-1. 사업자등록증_카스윈.pdf
1-2. 사업자등록증_한국동서발전(주).pdf
1-3. 사업자등록증_에스피앤지(주).pdf
2-1. 계약서.pdf
2-1. 설비계약서.pdf
2-2. 세금계산서.pdf
3-1. 시운전보고서.pdf
4-1. 개선 전 설비 사양서.pdf
4-2. 개선 후 설비 사양서.pdf
5-2. 감축량 소유권증빙_3자협약서.pdf
5-2. 개선 후 설비 명판사진 (A).jpg
5-3. 개선 후 설비 사진 (A).jpg
극소규모_고효율_설비_교체_사업의_방법론(03A-004-ver01)_사업계획서(개정) (카스윈 A).xlsx
외부사업 반려 요청(안).pdf</t>
  </si>
  <si>
    <t xml:space="preserve">2021-05-18 14:47:11 - 신규신청 - 신청 
2021-05-18 14:47:11 - 관장기관 지정 - 환경부
2021-05-20 09:12:15 - 관장기관 지정 - 산업통상자원부
2021-06-09 08:11:41 - 신규신청 - 보완요청 
2021-06-30 11:36:41 - 보완신청 - 신청 
2021-06-30 14:07:27 - 보완신청 - 평가반려 
</t>
  </si>
  <si>
    <t>주식회사 케이원모터스</t>
  </si>
  <si>
    <t>6158190472</t>
  </si>
  <si>
    <t>울산광역시 울주군 상북면 길천산업2길 10-8</t>
  </si>
  <si>
    <t>장문수</t>
  </si>
  <si>
    <t>.</t>
  </si>
  <si>
    <t>052-263-6711</t>
  </si>
  <si>
    <t>k1motors1@naver.com</t>
  </si>
  <si>
    <t>주식회사 케이원모터스 고효율 공기압축기 교체를   통한 온실가스 감축사업</t>
  </si>
  <si>
    <t>2015-06-11~2025-06-10</t>
  </si>
  <si>
    <t>극소규모_고효율_설비_교체_사업의_방법론(03A-004-ver01)_사업계획서(개정) (케이원모터스).pdf</t>
  </si>
  <si>
    <t xml:space="preserve">
4-1. 개선 전 설비 사양서.png
4-2. 개선 후 설비 사양서.pdf
5-2. 개선 후 설비 명판사진.jpg
5-3. 개선 후 설비 사진.jpg
5-4. 감축량 소유권증빙_3자협약서.pdf
극소규모_고효율_설비_교체_사업의_방법론(03A-004-ver01)_사업계획서(개정) (케이원모터스).xlsx
1-1. 사업자등록증_케이원모터스.pdf
1-2. 사업자등록증_한국동서발전(주).pdf
1-3. 사업자등록증_에스피앤지(주).pdf
2-1. 계약서.pdf
2-1. 설비계약서.pdf
2-2. 세금계산서.pdf
3-1. 시운전보고서.pdf
외부사업 반려 요청(안).pdf</t>
  </si>
  <si>
    <t xml:space="preserve">2021-04-30 10:41:52 - 신규신청 - 신청 
2021-04-30 10:41:52 - 관장기관 지정 - 환경부
2021-04-30 13:24:44 - 관장기관 지정 - 산업통상자원부
2021-05-10 13:16:08 - 신규신청 - 보완요청 
2021-06-30 11:34:20 - 보완신청 - 신청 
2021-06-30 14:07:47 - 보완신청 - 평가반려 
</t>
  </si>
  <si>
    <t>코리아메탈(주)</t>
  </si>
  <si>
    <t>6138138484</t>
  </si>
  <si>
    <t>코리아메탈 (주)</t>
  </si>
  <si>
    <t>경상남도 사천시 사남면 외국기업로 19</t>
  </si>
  <si>
    <t>류은영</t>
  </si>
  <si>
    <t>055-854-2855</t>
  </si>
  <si>
    <t>metal2855@daum.net</t>
  </si>
  <si>
    <t>코리아메탈 (주) 고효율 공기압축기 교체를  통한  온실가스 감축사업</t>
  </si>
  <si>
    <t>2012-06-01</t>
  </si>
  <si>
    <t>2012-09-10~2022-09-09</t>
  </si>
  <si>
    <t>극소규모_고효율_설비_교체_사업의_방법론(03A-004-ver01)_사업계획서(개정) (코리아메탈).pdf</t>
  </si>
  <si>
    <t xml:space="preserve">
4-1. 개선 전 설비 사양서.pdf
4-2. 개선 후 설비 사양서.pdf
5-2. 감축량 소유권증빙_3자협약서.pdf
5-2. 개선 후 설비 명판사진.jpg
5-3. 개선 후 설비 사진.jpg
5-5. 가동시간 증빙_공기압축기 운전시간.pdf
극소규모_고효율_설비_교체_사업의_방법론(03A-004-ver01)_사업계획서(개정) (코리아메탈).xlsx
1-1. 사업자등록증_코리아메탈.pdf
1-2. 사업자등록증_한국동서발전(주).pdf
1-3. 사업자등록증_에스피앤지(주).pdf
2-1. 계약서.pdf
2-1. 설비계약서.pdf
2-2. 세금계산서.pdf
3-1. 시운전보고서.pdf
외부사업 반려 요청(안).pdf</t>
  </si>
  <si>
    <t xml:space="preserve">2021-04-30 11:20:32 - 신규신청 - 신청 
2021-04-30 11:20:32 - 관장기관 지정 - 환경부
2021-04-30 13:28:31 - 관장기관 지정 - 산업통상자원부
2021-05-28 18:59:22 - 신규신청 - 보완요청 
2021-06-30 11:32:58 - 보완신청 - 신청 
2021-06-30 14:08:10 - 보완신청 - 평가반려 
</t>
  </si>
  <si>
    <t>(주) 태광</t>
  </si>
  <si>
    <t>6128114193</t>
  </si>
  <si>
    <t>경남 고성군 상리면 부포로 199-14</t>
  </si>
  <si>
    <t>김종권</t>
  </si>
  <si>
    <t>00-000-0000</t>
  </si>
  <si>
    <t>tk1762@hanmail.net</t>
  </si>
  <si>
    <t>(주) 태광 고효율 공기압축기 교체를  통한  온실가스 감축사업</t>
  </si>
  <si>
    <t>2013-04-02</t>
  </si>
  <si>
    <t>2013-11-15~2023-11-14</t>
  </si>
  <si>
    <t>극소규모_고효율_설비_교체_사업의_방법론(03A-004-ver01)_사업계획서(개정) (태광).pdf</t>
  </si>
  <si>
    <t xml:space="preserve">
5-5. 가동시간 증빙_공기압축기 운전시간.pdf
극소규모_고효율_설비_교체_사업의_방법론(03A-004-ver01)_사업계획서(개정) (태광).xlsx
1-1. 사업자등록증_태광.PDF
1-2. 사업자등록증_한국동서발전(주).pdf
1-3. 사업자등록증_에스피앤지(주).pdf
2-1. 계약서.pdf
2-1. 설비계약서.pdf
2-2. 세금계산서.pdf
3-1. 시운전보고서.pdf
4-1. 개선 전 설비 사양서.pdf
4-2. 개선 후 설비 사양서.pdf
5-2. 감축량 소유권증빙_3자협약서.pdf
5-2. 개선 후 설비 명판사진.jpg
5-3. 개선 후 설비 사진.jpg
외부사업 반려 요청(안).pdf</t>
  </si>
  <si>
    <t xml:space="preserve">2021-04-30 11:54:11 - 신규신청 - 신청 
2021-04-30 11:54:11 - 관장기관 지정 - 환경부
2021-04-30 13:28:50 - 관장기관 지정 - 산업통상자원부
2021-05-28 19:08:55 - 신규신청 - 보완요청 
2021-06-30 11:31:45 - 보완신청 - 신청 
2021-06-30 14:08:52 - 보완신청 - 평가반려 
</t>
  </si>
  <si>
    <t>태성테크윈</t>
  </si>
  <si>
    <t>6158187865</t>
  </si>
  <si>
    <t>주식회사 태성테크윈</t>
  </si>
  <si>
    <t>경상남도 김해시 주촌면 서부로 1499번길 101-59</t>
  </si>
  <si>
    <t>오우일</t>
  </si>
  <si>
    <t>010-5670-7852</t>
  </si>
  <si>
    <t>ts5903@hanmail.net</t>
  </si>
  <si>
    <t>주식회사 태성테크윈 인버터 공기압축기 교체를 통한 온실가스 감축사업</t>
  </si>
  <si>
    <t>2013-04-03</t>
  </si>
  <si>
    <t>2013-05-17~2023-05-16</t>
  </si>
  <si>
    <t>태성테크윈_(극소규모)_고효율_설비_교체_사업의_방법론(03A-004-ver01)_사업계획서.pdf</t>
  </si>
  <si>
    <t xml:space="preserve">
1-1. 태성테크윈_사업자등록증.pdf
1-2. 사업자등록증_한국동서발전(주).pdf
1-3. 사업자등록증_에스피앤지(주).pdf
2-1. 태성 테크윈 계약서.pdf
2-1. 태성테크원_설비계약서.pdf
2-2. 세금계산서.pdf
3-1. 시운전보고서.pdf
4-1. 개선 전 설비 사양.pdf
4-2. 개선 후 설비 자료(GA37VSD).pdf
5-1. 개선 후 설비 명판사진.jpg
5-2. 개선 후 설비사진.jpg
5-4. 가동시간 증빙_공기압축기 운전시간.jpg
태성테크윈_(극소규모)_고효율_설비_교체_사업의_방법론(03A-004-ver01)_사업계획서.xlsx
외부사업 반려 요청(안).pdf</t>
  </si>
  <si>
    <t xml:space="preserve">2021-01-26 12:03:44 - 신규신청 - 신청 
2021-01-26 12:03:44 - 관장기관 지정 - 환경부
2021-01-26 13:03:46 - 관장기관 지정 - 산업통상자원부
2021-03-15 09:41:19 - 신규신청 - 보완요청 
2021-06-30 11:30:28 - 보완신청 - 신청 
2021-06-30 14:09:41 - 보완신청 - 평가반려 
</t>
  </si>
  <si>
    <t>태흥테크</t>
  </si>
  <si>
    <t>6218158365</t>
  </si>
  <si>
    <t>주식회사 태흥테크</t>
  </si>
  <si>
    <t>부산광역시 기장군 장안읍 장안산단9로 172</t>
  </si>
  <si>
    <t>안신영</t>
  </si>
  <si>
    <t>051-728-5307</t>
  </si>
  <si>
    <t>asy5549@naver.com</t>
  </si>
  <si>
    <t>주식회사 테흥테크 인버터 공기압축기 교체를 통한 온실가스 감축사업</t>
  </si>
  <si>
    <t>2012-03-15</t>
  </si>
  <si>
    <t>2012-08-07~2022-08-06</t>
  </si>
  <si>
    <t>태흥테크_(극소규모)_고효율_설비_교체_사업의_방법론(03A-004-ver01)_사업계획서.pdf</t>
  </si>
  <si>
    <t xml:space="preserve">
1-1. 태흥테크_사업자등록증.pdf
1-2. 사업자등록증_한국동서발전(주).pdf
1-3. 사업자등록증_에스피앤지(주).pdf
2-1. 태흥테크 계약서.pdf
2-1. 태흥테크_설비계약서.pdf
2-2. 세금계산서.pdf
3-1. 시운전보고서.pdf
4-1. 개선 전 설비 자료.png
4-2. 개선 후 설비 자료(GA75VSD).pdf
5-1. 개선 후 설비 명판사진.jpg
5-2. 개선 후 설비사진.jpg
5-4. 가동시간 증빙_공기압축기 운전시간.jpg
태흥테크_(극소규모)_고효율_설비_교체_사업의_방법론(03A-004-ver01)_사업계획서.xlsx
외부사업 반려 요청(안).pdf</t>
  </si>
  <si>
    <t xml:space="preserve">2021-01-26 11:59:31 - 신규신청 - 신청 
2021-01-26 11:59:31 - 관장기관 지정 - 환경부
2021-01-26 13:06:15 - 관장기관 지정 - 산업통상자원부
2021-03-15 09:43:25 - 신규신청 - 보완요청 
2021-06-30 11:25:13 - 보완신청 - 신청 
2021-06-30 14:10:27 - 보완신청 - 평가반려 
</t>
  </si>
  <si>
    <t>테크홀딩스</t>
  </si>
  <si>
    <t>6098620957</t>
  </si>
  <si>
    <t>주식회사테크홀딩스</t>
  </si>
  <si>
    <t>경남 창원시 의창구 북면 감계로 156번길 20</t>
  </si>
  <si>
    <t>신승욱</t>
  </si>
  <si>
    <t>055-292-8998</t>
  </si>
  <si>
    <t>shinseunguk1008@gmail.com</t>
  </si>
  <si>
    <t>주식회사테크홀딩스 고효율 공기압축기 교체를 통한 온실가스 감축사업</t>
  </si>
  <si>
    <t>2015-04-10~2025-04-09</t>
  </si>
  <si>
    <t>극소규모_고효율_설비_교체_사업의_방법론(03A-004-ver01)_사업계획서(개정) (테크홀딩스).pdf</t>
  </si>
  <si>
    <t xml:space="preserve">
1-1. 사업자등록증_테크홀딩스.pdf
1-2. 사업자등록증_한국동서발전(주).pdf
1-3. 사업자등록증_에스피앤지(주).pdf
2-1. 계약서.pdf
2-1. 설비계약서.pdf
2-2. 세금계산서.pdf
3-1. 시운전보고서.pdf
4-1. 개선 전 설비 사양서.pdf
4-2. 개선 후 설비 사양서.pdf
5-2. 개선 후 설비 명판사진.jpg
5-3. 개선 후 설비 사진.jpg
5-4. 감축량 소유권증빙_3자협약서.pdf
극소규모_고효율_설비_교체_사업의_방법론(03A-004-ver01)_사업계획서(개정) (테크홀딩스).xlsx
외부사업 반려 요청(안).pdf</t>
  </si>
  <si>
    <t xml:space="preserve">2021-05-18 17:04:03 - 신규신청 - 신청 
2021-05-18 17:04:03 - 관장기관 지정 - 환경부
2021-05-20 09:12:47 - 관장기관 지정 - 산업통상자원부
2021-06-09 08:13:47 - 신규신청 - 보완요청 
2021-06-30 11:28:58 - 보완신청 - 신청 
2021-06-30 14:11:06 - 보완신청 - 평가반려 
</t>
  </si>
  <si>
    <t>한영금속공업(주)</t>
  </si>
  <si>
    <t>6068130790</t>
  </si>
  <si>
    <t xml:space="preserve">한영금속공업(주) </t>
  </si>
  <si>
    <t>부산광역시 사상구 가야대로 176번길 46</t>
  </si>
  <si>
    <t>곽시영</t>
  </si>
  <si>
    <t>기획관리</t>
  </si>
  <si>
    <t>051-325-3161</t>
  </si>
  <si>
    <t>webmaster@hym.kr</t>
  </si>
  <si>
    <t>한영금속공업(주) 인버터 공기압축기 교체를 통한 온실가스 감축사업</t>
  </si>
  <si>
    <t>2011-03-14</t>
  </si>
  <si>
    <t>2011-05-21~2021-05-20</t>
  </si>
  <si>
    <t>한영금속공업 (극소규모)_고효율_설비_교체_사업의_방법론(03A-004-ver01)_사업계획서.pdf</t>
  </si>
  <si>
    <t xml:space="preserve">
1-1. 사업자등록증_한영금속공업.PDF
1-2. 사업자등록증_한국동서발전(주).pdf
1-3. 사업자등록증_에스피앤지(주).pdf
2-1. 설비계약서.pdf
2-2. 세금계산서.pdf
3-1. 시운전보고서.pdf
4-1. 개선 전 설비 사양서.png
4-2. 개선 후 설비 사양서.pdf
5-1. 개선 후 장비 명판사진.jpg
5-2. 감축량 소유권증빙_3자협약서.pdf
5-3. 개선 후 장비사진.jpg
5-4. 가동시간 증빙_공기압축기 운전시간.jpg
한영금속공업 (극소규모)_고효율_설비_교체_사업의_방법론(03A-004-ver01)_사업계획서.xlsx
외부사업 반려 요청(안).pdf</t>
  </si>
  <si>
    <t xml:space="preserve">2021-02-25 16:57:33 - 신규신청 - 신청 
2021-02-25 16:57:33 - 관장기관 지정 - 환경부
2021-02-26 09:09:35 - 관장기관 지정 - 산업통상자원부
2021-03-23 13:28:22 - 신규신청 - 보완요청 
2021-06-30 11:27:56 - 보완신청 - 신청 
2021-06-30 14:11:29 - 보완신청 - 평가반려 
</t>
  </si>
  <si>
    <t>(주) 한일 FORGING</t>
  </si>
  <si>
    <t>6158142913</t>
  </si>
  <si>
    <t>경상남도 김해시 진례면 서부로411번길 7</t>
  </si>
  <si>
    <t>김보상</t>
  </si>
  <si>
    <t>010-3598-5941</t>
  </si>
  <si>
    <t>hanilforging@hanmail.net</t>
  </si>
  <si>
    <t>(주) 한일FORGING 고효율 공기압축기 교체를  통한  온실가스 감축사업</t>
  </si>
  <si>
    <t>2012-10-26~2022-10-25</t>
  </si>
  <si>
    <t>극소규모_고효율_설비_교체_사업의_방법론(03A-004-ver01)_사업계획서(개정) (한일포징).pdf</t>
  </si>
  <si>
    <t xml:space="preserve">
5-5. 가동시간 증빙_공기압축기 운전시간.pdf
극소규모_고효율_설비_교체_사업의_방법론(03A-004-ver01)_사업계획서(개정) (한일포징).xlsx
1-1. 사업자등록증_한일포징.pdf
1-2. 사업자등록증_한국동서발전(주).pdf
1-3. 사업자등록증_에스피앤지(주).pdf
2-1. 계약서.pdf
2-1. 설비계약서.pdf
2-2. 세금계산서.pdf
3-1. 시운전보고서.pdf
4-1. 개선 전 설비 사양서.png
4-2. 개선 후 설비 사양서.pdf
5-2. 감축량 소유권증빙_3자협약서.pdf
5-2. 개선 후 설비 명판사진.jpg
5-3. 개선 후 설비 사진.jpg
외부사업 반려 요청(안).pdf</t>
  </si>
  <si>
    <t xml:space="preserve">2021-04-30 13:15:49 - 신규신청 - 신청 
2021-04-30 13:15:49 - 관장기관 지정 - 환경부
2021-04-30 13:29:00 - 관장기관 지정 - 산업통상자원부
2021-05-28 18:58:26 - 신규신청 - 보완요청 
2021-06-30 11:26:51 - 보완신청 - 신청 
2021-06-30 14:12:07 - 보완신청 - 평가반려 
</t>
  </si>
  <si>
    <t>형제기계공업(주)</t>
  </si>
  <si>
    <t>6218120739</t>
  </si>
  <si>
    <t>경남 양산시 산막공단북 1길 35</t>
  </si>
  <si>
    <t>이우연</t>
  </si>
  <si>
    <t>055-383-0510</t>
  </si>
  <si>
    <t>hj20739@naver.com</t>
  </si>
  <si>
    <t>형제기계공업 (주) 고효율 공기압축기 교체를 통한 온실가스 감축사업</t>
  </si>
  <si>
    <t>2014-02-27</t>
  </si>
  <si>
    <t>2014-04-14~2024-04-13</t>
  </si>
  <si>
    <t>극소규모_고효율_설비_교체_사업의_방법론(03A-004-ver01)_사업계획서(개정) (형제기계공업A).pdf</t>
  </si>
  <si>
    <t xml:space="preserve">
4-2. 개선 후 설비 사양서.pdf
5-2. 개선 후 설비 명판사진 (A).jpg
5-3. 개선 후 설비 사진 (A).jpg
5-4. 감축량 소유권증빙_3자협약서.pdf
극소규모_고효율_설비_교체_사업의_방법론(03A-004-ver01)_사업계획서(개정) (형제기계공업A).xlsx
1-1. 사업자등록증_형제기계공업.pdf
1-2. 사업자등록증_한국동서발전(주).pdf
1-3. 사업자등록증_에스피앤지(주).pdf
2-1. 계약서.pdf
2-1. 설비계약서.pdf
2-2. 세금계산서.pdf
3-1. 시운전보고서.pdf
4-1. 개선 전 설비 사양서.pdf
외부사업 반려 요청(안).pdf</t>
  </si>
  <si>
    <t xml:space="preserve">2021-04-30 13:29:03 - 신규신청 - 신청 
2021-04-30 13:29:03 - 관장기관 지정 - 환경부
2021-05-03 09:10:13 - 관장기관 지정 - 산업통상자원부
2021-05-28 19:01:09 - 신규신청 - 보완요청 
2021-06-30 11:25:51 - 보완신청 - 신청 
2021-06-30 14:12:47 - 보완신청 - 평가반려 
</t>
  </si>
  <si>
    <t>극소규모_고효율_설비_교체_사업의_방법론(03A-004-ver01)_사업계획서(개정) (형제기계공업B).pdf</t>
  </si>
  <si>
    <t xml:space="preserve">
2-2. 세금계산서.pdf
3-1. 시운전보고서.pdf
4-1. 개선 전 설비 사양서.pdf
4-2. 개선 후 설비 사양서.pdf
5-2. 개선 후 설비 명판사진(B).jpg
5-3. 개선 후 설비 사진 (B).jpg
5-4. 감축량 소유권증빙_3자협약서.pdf
극소규모_고효율_설비_교체_사업의_방법론(03A-004-ver01)_사업계획서(개정) (형제기계공업B).xlsx
1-1. 사업자등록증_형제기계공업.pdf
1-2. 사업자등록증_한국동서발전(주).pdf
1-3. 사업자등록증_에스피앤지(주).pdf
2-1. 계약서.pdf
2-1. 설비계약서.pdf
외부사업 반려 요청(안).pdf</t>
  </si>
  <si>
    <t xml:space="preserve">2021-04-30 13:38:45 - 신규신청 - 신청 
2021-04-30 13:38:45 - 관장기관 지정 - 환경부
2021-05-03 09:11:14 - 관장기관 지정 - 산업통상자원부
2021-05-28 19:00:37 - 신규신청 - 보완요청 
2021-06-30 11:26:16 - 보완신청 - 신청 
2021-06-30 14:13:27 - 보완신청 - 평가반려 
</t>
  </si>
  <si>
    <t>(주)환웅기전</t>
  </si>
  <si>
    <t>6088122447</t>
  </si>
  <si>
    <t>(주) 환웅기전</t>
  </si>
  <si>
    <t>경상남도 함안군 산인면 신산로 24</t>
  </si>
  <si>
    <t>정현미</t>
  </si>
  <si>
    <t>055-582-7970</t>
  </si>
  <si>
    <t>dyno@dytek.co.kr</t>
  </si>
  <si>
    <t>(주) 환웅기전 인버터 공기압축기 교체를 통한 온실가스 감축사업</t>
  </si>
  <si>
    <t>2014-08-06~2024-08-05</t>
  </si>
  <si>
    <t>환웅기전 (극소규모)_고효율_설비_교체_사업의_방법론(03A-004-ver01)_사업계획서.pdf</t>
  </si>
  <si>
    <t xml:space="preserve">
1-1. 사업자등록증_환웅기전.PDF
1-2. 사업자등록증_한국동서발전(주).pdf
1-3. 사업자등록증_에스피앤지(주).pdf
2-1. 설비계약서.pdf
2-2 세금계산서.pdf
3-1. 시운전보고서.pdf
4-1. 개선 전 설비 사양서.pdf
4-2. 개선 후 설비 사양서.pdf
5-1. 개선 후 장비 명판사진.jpg
5-2. 감축량 소유권증빙_3자협약서.pdf
5-3. 개선 후 장비사진.jpg
5-4. 가동시간 증빙_공기압축기 운전시간.jpg
환웅기전 (극소규모)_고효율_설비_교체_사업의_방법론(03A-004-ver01)_사업계획서.xlsx
외부사업 반려 요청(안).pdf</t>
  </si>
  <si>
    <t xml:space="preserve">2021-02-25 16:19:07 - 신규신청 - 신청 
2021-02-25 16:19:07 - 관장기관 지정 - 환경부
2021-02-26 09:07:26 - 관장기관 지정 - 산업통상자원부
2021-03-23 15:48:03 - 신규신청 - 보완요청 
2021-06-30 11:14:31 - 보완신청 - 신청 
2021-06-30 14:14:05 - 보완신청 - 평가반려 
</t>
  </si>
  <si>
    <t>삼우하이테크(주)</t>
  </si>
  <si>
    <t>6098148358</t>
  </si>
  <si>
    <t>경상남도 창원시 마산합포구 진북면 진북신촌로 176</t>
  </si>
  <si>
    <t>정현</t>
  </si>
  <si>
    <t>055-286-1889</t>
  </si>
  <si>
    <t>samwoo1889@naver.com</t>
  </si>
  <si>
    <t>삼우하이테크(주) 고효율 공기압축기 교체를 통한 온실가스 감축사업</t>
  </si>
  <si>
    <t>2012-05-09</t>
  </si>
  <si>
    <t>2012-11-18~2022-11-17</t>
  </si>
  <si>
    <t>극소규모_고효율_설비_교체_사업의_방법론(03A-004-ver01)_사업계획서(개정) (삼우하이테크).pdf</t>
  </si>
  <si>
    <t xml:space="preserve">
1-1. 사업자등록증_삼우하이테크.pdf
1-2. 사업자등록증_한국동서발전(주).pdf
1-3. 사업자등록증_에스피앤지(주).pdf
2-1. 계약서.pdf
2-1. 설비계약서.pdf
2-2. 세금계산서.pdf
3-1. 시운전보고서.pdf
4-1. 개선 전 설비 사양서.png
4-2. 개선 후 설비 사양서.pdf
5-2. 개선 후 설비 명판사진.jpg
5-3. 개선 후 설비 사진.jpg
5-4. 감축량 소유권증빙_3자협약서.pdf
5-5. 가동시간 증빙_공기압축기 운전시간.jpg
외부사업 반려 요청(안).pdf</t>
  </si>
  <si>
    <t xml:space="preserve">2021-04-30 11:20:13 - 신규신청 - 신청 
2021-04-30 11:20:13 - 관장기관 지정 - 환경부
2021-04-30 13:28:23 - 관장기관 지정 - 산업통상자원부
2021-05-28 19:04:38 - 신규신청 - 보완요청 
2021-06-30 12:48:27 - 보완신청 - 신청 
2021-06-30 14:15:01 - 보완신청 - 평가반려 
</t>
  </si>
  <si>
    <t>삼영엠티(주)</t>
  </si>
  <si>
    <t>6068173426</t>
  </si>
  <si>
    <t>부산광역시 강서구 생곡산단1로 28</t>
  </si>
  <si>
    <t>회계팀</t>
  </si>
  <si>
    <t>051-970-1916</t>
  </si>
  <si>
    <t>symold@symold.co.kr</t>
  </si>
  <si>
    <t>삼영엠티(주) 인버터 공기압축기 교체를 통한 온실가스 감축사업</t>
  </si>
  <si>
    <t>2014-04-04~2024-04-03</t>
  </si>
  <si>
    <t>삼영엠티_(극소규모)_고효율_설비_교체_사업의_방법론(03A-004-ver01)_사업계획서.pdf</t>
  </si>
  <si>
    <t xml:space="preserve">
1-1. 사업자등록증_삼영엠티_생곡.pdf
1-2. 사업자등록증_한국동서발전(주).pdf
1-3. 사업자등록증_에스피앤지(주).pdf
2-1. 설비계약서.pdf
2-2. 세금계산서.pdf
3-1. 시운전보고서.pdf
4-1. 개선 전 설비 사양서.pdf
4-2. 개선 후 설비 사양서.pdf
5-1. 개선 후 장비 명판사진.jpg
5-2. 감축량 소유권증빙_3자협약서.pdf
5-3. 개선 후 장비 사진.jpg
5-4. 가동시간 증빙_공기압축기 운전시간.jpg
삼영엠티_(극소규모)_고효율_설비_교체_사업의_방법론(03A-004-ver01)_사업계획서.xlsx
외부사업 반려 요청(안).pdf</t>
  </si>
  <si>
    <t xml:space="preserve">2021-02-25 15:11:09 - 신규신청 - 신청 
2021-02-25 15:11:09 - 관장기관 지정 - 환경부
2021-02-26 09:06:33 - 관장기관 지정 - 산업통상자원부
2021-03-24 16:17:39 - 신규신청 - 보완요청 
2021-06-30 12:45:24 - 보완신청 - 신청 
2021-06-30 14:15:35 - 보완신청 - 평가반려 
</t>
  </si>
  <si>
    <t>삼영엠티(주) 지사지점</t>
  </si>
  <si>
    <t>6068542130</t>
  </si>
  <si>
    <t>부산광역시 강서구 과학산단2로19번길 126</t>
  </si>
  <si>
    <t>정원영</t>
  </si>
  <si>
    <t>삼영엠티(주) 지사지점 인버터 공기압축기 교체를 통한 온실가스 감축사업</t>
  </si>
  <si>
    <t>2014-10-27~2024-10-26</t>
  </si>
  <si>
    <t>삼영엠티(지사지점) (극소규모)_고효율_설비_교체_사업의_방법론(03A-004-ver01)_사업계획서.pdf</t>
  </si>
  <si>
    <t xml:space="preserve">
1-1. 사업자등록증_삼영엠티(지사).pdf
1-2. 사업자등록증_한국동서발전(주).pdf
1-3. 사업자등록증_에스피앤지(주).pdf
2-1. 설비계약서.pdf
2-2. 세금계산서.pdf
3-1. 시운전보고서.pdf
4-1. 개선 전 설비 사양서.png
4-2. 개선 후 설비 사양서.pdf
5-1. 개선 후 장비 명판사진.jpg
5-2. 감축량 소유권증빙_3자협약서.pdf
5-3. 개선 후 장비 사진.jpg
5-4. 가동시간 증빙_공기압축기 운전시간.jpg
삼영엠티(지사지점) (극소규모)_고효율_설비_교체_사업의_방법론(03A-004-ver01)_사업계획서.xlsx
외부사업 반려 요청(안).pdf</t>
  </si>
  <si>
    <t xml:space="preserve">2021-02-25 15:54:29 - 관장기관 지정 - 환경부
2021-02-25 15:54:30 - 신규신청 - 신청 
2021-02-26 09:07:09 - 관장기관 지정 - 산업통상자원부
2021-03-24 16:18:32 - 신규신청 - 보완요청 
2021-06-30 12:46:52 - 보완신청 - 신청 
2021-06-30 14:16:15 - 보완신청 - 평가반려 
</t>
  </si>
  <si>
    <t>주삼보산업</t>
  </si>
  <si>
    <t>6068113224</t>
  </si>
  <si>
    <t>주식회사 삼보산업</t>
  </si>
  <si>
    <t>부산광역시 사상구 새벽로215번길 11</t>
  </si>
  <si>
    <t>051-313-5239</t>
  </si>
  <si>
    <t>sambob@sambo21.com</t>
  </si>
  <si>
    <t>주식회사 삼보산업 고효율 공기압축기 교체를 통한 온실가스 감축사업</t>
  </si>
  <si>
    <t>2014-01-27</t>
  </si>
  <si>
    <t>2014-06-18~2024-06-17</t>
  </si>
  <si>
    <t>극소규모_고효율_설비_교체_사업의_방법론(03A-004-ver01)_사업계획서(개정) (삼보산업).pdf</t>
  </si>
  <si>
    <t xml:space="preserve">
1-1. 사업자등록증_삼보산업.PDF
1-2. 사업자등록증_한국동서발전(주).pdf
1-3. 사업자등록증_에스피앤지(주).pdf
2-1. 계약서.pdf
2-1. 설비계약서.pdf
2-2. 세금계산서.pdf
3-1. 시운전보고서.pdf
4-1. 개선 전 설비 사양서.pdf
4-2. 개선 후 설비 사양서.pdf
5-2. 개선 후 설비 명판사진.jpg
5-3. 개선 후 설비 사진.jpg
5-4. 감축량 소유권증빙_3자협약서.pdf
외부사업 반려 요청(안).pdf</t>
  </si>
  <si>
    <t xml:space="preserve">2021-04-30 11:16:36 - 신규신청 - 신청 
2021-04-30 11:16:36 - 관장기관 지정 - 환경부
2021-04-30 13:28:00 - 관장기관 지정 - 산업통상자원부
2021-05-28 18:55:16 - 신규신청 - 보완요청 
2021-06-30 12:43:54 - 보완신청 - 신청 
2021-06-30 14:16:44 - 보완신청 - 평가반려 
</t>
  </si>
  <si>
    <t>삼동스틸(주)</t>
  </si>
  <si>
    <t>6208112158</t>
  </si>
  <si>
    <t>삼동화이트</t>
  </si>
  <si>
    <t>경상북도 경주시 석계산업단지길 57-40</t>
  </si>
  <si>
    <t>김태임</t>
  </si>
  <si>
    <t>054-701-1980</t>
  </si>
  <si>
    <t>deagila5@hanmail.net</t>
  </si>
  <si>
    <t>삼동화이트 고효율 공기압축기 교체를 통한 온실가스 감축사업</t>
  </si>
  <si>
    <t>2013-01-14</t>
  </si>
  <si>
    <t>2013-05-02~2023-05-01</t>
  </si>
  <si>
    <t>극소규모_고효율_설비_교체_사업의_방법론(03A-004-ver01)_사업계획서(개정) (삼동화이트).pdf</t>
  </si>
  <si>
    <t xml:space="preserve">
1-1.사업자등록증_삼동화이트.pdf
1-2. 사업자등록증_한국동서발전(주).pdf
1-3. 사업자등록증_에스피앤지(주).pdf
2-1. 계약서.pdf
2-1. 설비계약서.pdf
2-2. 세금계산서.pdf
3-1. 시운전보고서.pdf
4-1. 개선 전 설비 사양서.png
4-2. 개선 후 설비 사양서.pdf
5-2. 개선 후 설비 명판사진.jpg
5-3. 개선 후 설비 사진.jpg
5-4. 감축량 소유권증빙_3자협약서.pdf
외부사업 반려 요청(안).pdf</t>
  </si>
  <si>
    <t xml:space="preserve">2021-04-30 11:12:40 - 신규신청 - 신청 
2021-04-30 11:12:40 - 관장기관 지정 - 환경부
2021-04-30 13:27:42 - 관장기관 지정 - 산업통상자원부
2021-05-28 19:03:42 - 신규신청 - 보완요청 
2021-06-30 12:42:32 - 보완신청 - 신청 
2021-06-30 14:17:17 - 보완신청 - 평가반려 
</t>
  </si>
  <si>
    <t>최보근(부경열처리)</t>
  </si>
  <si>
    <t>6060317902</t>
  </si>
  <si>
    <t>부경열처리</t>
  </si>
  <si>
    <t>부산광역시 사상구 삼락동 393-6</t>
  </si>
  <si>
    <t>김혜정</t>
  </si>
  <si>
    <t>051-305-3535</t>
  </si>
  <si>
    <t>cbgun4537@daum.net</t>
  </si>
  <si>
    <t>부경열처리 인버터 공기압축기 교체를 통한 온실가스 감축사업</t>
  </si>
  <si>
    <t>2013-12-20</t>
  </si>
  <si>
    <t>부경열처리_(극소규모)_고효율_설비_교체_사업의_방법론(03A-004-ver01)_사업계획서.pdf</t>
  </si>
  <si>
    <t xml:space="preserve">
1-1. 부경열처리_사업자등록증.PDF
1-2. 사업자등록증_한국동서발전(주).pdf
1-3. 사업자등록증_에스피앤지(주).pdf
2-1. 부경열처리 계약서.pdf
2-2. 세금계산서.pdf
3-1. 시운전보고서.pdf
4-1. 개선 전 장비 사양.pdf
4-2. 개선 후 설비 자료(GA75VSD).pdf
5-1. 개선 후 설비 명판사진.jpg
5-2. 개선 후 설비사진.jpg
5-4. 가동시간 증빙_공기압축기 운전시간.jpg
부경열처리_(극소규모)_고효율_설비_교체_사업의_방법론(03A-004-ver01)_사업계획서.xlsx
1-1. 부경열처리_사업자등록증.PDF
1-2. 사업자등록증_한국동서발전(주).pdf
1-3. 사업자등록증_에스피앤지(주).pdf
2-1. 부경열처리 계약서.pdf
2-2. 세금계산서.pdf
3-1. 시운전보고서.pdf
4-1. 개선 전 장비 사양.pdf
4-2. 개선 후 설비 자료(GA75VSD).pdf
5-1. 개선 후 설비 명판사진.jpg
5-2. 개선 후 설비사진.jpg
5-4. 가동시간 증빙_공기압축기 운전시간.jpg
부경열처리_(극소규모)_고효율_설비_교체_사업의_방법론(03A-004-ver01)_사업계획서.xlsx
1-1. 부경열처리_사업자등록증.PDF
1-2. 사업자등록증_한국동서발전(주).pdf
1-3. 사업자등록증_에스피앤지(주).pdf
2-1. 부경열처리 계약서.pdf
2-2. 세금계산서.pdf
3-1. 시운전보고서.pdf
4-1. 개선 전 장비 사양.pdf
4-2. 개선 후 설비 자료(GA75VSD).pdf
5-1. 개선 후 설비 명판사진.jpg
5-2. 개선 후 설비사진.jpg
5-4. 가동시간 증빙_공기압축기 운전시간.jpg
부경열처리_(극소규모)_고효율_설비_교체_사업의_방법론(03A-004-ver01)_사업계획서.xlsx
1-1. 부경열처리_사업자등록증.PDF
1-2. 사업자등록증_한국동서발전(주).pdf
1-3. 사업자등록증_에스피앤지(주).pdf
2-1. 부경열처리 계약서.pdf
2-2. 세금계산서.pdf
3-1. 시운전보고서.pdf
4-1. 개선 전 장비 사양.pdf
4-2. 개선 후 설비 자료(GA75VSD).pdf
5-1. 개선 후 설비 명판사진.jpg
5-2. 개선 후 설비사진.jpg
5-4. 가동시간 증빙_공기압축기 운전시간.jpg
부경열처리_(극소규모)_고효율_설비_교체_사업의_방법론(03A-004-ver01)_사업계획서.xlsx
외부사업 반려 요청(안).pdf</t>
  </si>
  <si>
    <t xml:space="preserve">2021-01-25 21:50:50 - 신규신청 - 신청 
2021-01-25 21:50:50 - 관장기관 지정 - 환경부
2021-01-26 09:09:44 - 관장기관 지정 - 산업통상자원부
2021-03-15 10:13:26 - 신규신청 - 보완요청 
2021-06-30 12:40:42 - 보완신청 - 신청 
2021-06-30 14:23:34 - 보완신청 - 평가반려 
</t>
  </si>
  <si>
    <t>주식회사 미보기아</t>
  </si>
  <si>
    <t>1248624578</t>
  </si>
  <si>
    <t>부산광역시 사상구 낙동대로 1404번길 53</t>
  </si>
  <si>
    <t>정찬민</t>
  </si>
  <si>
    <t>063-249-3770</t>
  </si>
  <si>
    <t>jungcm0305@secomibo.com</t>
  </si>
  <si>
    <t>주식회사 미보기아 인버터 공기압축기 교체를 통한 온실가스 감축사업</t>
  </si>
  <si>
    <t>2015-04-17</t>
  </si>
  <si>
    <t>2015-08-05~2025-08-04</t>
  </si>
  <si>
    <t>미보기아_(극소규모)_고효율_설비_교체_사업의_방법론(03A-004-ver01)_사업계획서.pdf</t>
  </si>
  <si>
    <t xml:space="preserve">
1-1. 사업자등록증_미보기아.pdf
1-2. 사업자등록증_한국동서발전(주).pdf
1-3. 사업자등록증_에스피앤지(주).pdf
2-1. 설비계약서.pdf
2-2. 세금계산서.pdf
3-1. 시운전 보고서.pdf
4-1. 개선 전 설비 사양서.png
4-2. 개선 후 설비 사양서.pdf
5-1. 개선 후 장비 명판사진.jpg
5-2. 감축량 소유권증빙_3자협약서.pdf
5-3. 개선 후 장비 사진.jpg
5-4. 가동시간 증빙_공기압축기 운전시간.jpg
미보기아_(극소규모)_고효율_설비_교체_사업의_방법론(03A-004-ver01)_사업계획서.xlsx
외부사업 반려 요청(안).pdf</t>
  </si>
  <si>
    <t xml:space="preserve">2021-02-25 15:42:59 - 신규신청 - 신청 
2021-02-25 15:42:59 - 관장기관 지정 - 환경부
2021-02-26 09:06:53 - 관장기관 지정 - 산업통상자원부
2021-03-24 16:16:48 - 신규신청 - 보완요청 
2021-06-30 12:39:21 - 보완신청 - 신청 
2021-06-30 14:24:04 - 보완신청 - 평가반려 
</t>
  </si>
  <si>
    <t>명진테크</t>
  </si>
  <si>
    <t>6131477938</t>
  </si>
  <si>
    <t>경상남도 사천시 곤양면 곤양공단길 20</t>
  </si>
  <si>
    <t>김택세</t>
  </si>
  <si>
    <t>055-854-5720</t>
  </si>
  <si>
    <t>this0634@hanmail.net</t>
  </si>
  <si>
    <t>명진테크 인버터 공기압축기 교체를 통한 온실가스 감축사업</t>
  </si>
  <si>
    <t>2011-11-30</t>
  </si>
  <si>
    <t>2012-02-05~2022-02-04</t>
  </si>
  <si>
    <t>명진테크_(극소규모)_고효율_설비_교체_사업의_방법론(03A-004-ver01)_사업계획서.pdf</t>
  </si>
  <si>
    <t xml:space="preserve">
1-1. 명진테크_사업자등록증.pdf
1-2. 사업자등록증_한국동서발전(주).pdf
1-3. 사업자등록증_에스피앤지(주).pdf
2-1. 명진기업_설비계약서.pdf
2-1. 명진테크 계약서.pdf
2-2. 세금계산서.pdf
3-1. 시운전보고서.pdf
4-1. 개선 전 설비 자료.pdf
4-2. 개선 후 설비 자료(GA75VSD).pdf
5-1. 개선후 설비 명판사진.jpg
5-2. 개선 후 설비사진.jpg
5-4. 가동시간 증빙_공기압축기 운전시간.jpg
명진테크_(극소규모)_고효율_설비_교체_사업의_방법론(03A-004-ver01)_사업계획서.xlsx
외부사업 반려 요청(안).pdf</t>
  </si>
  <si>
    <t xml:space="preserve">2021-01-27 10:49:10 - 관장기관 지정 - 환경부
2021-01-27 10:49:11 - 신규신청 - 신청 
2021-01-27 16:06:35 - 관장기관 지정 - 산업통상자원부
2021-03-15 16:30:34 - 신규신청 - 보완요청 
2021-06-30 12:38:08 - 보완신청 - 신청 
2021-06-30 14:24:40 - 보완신청 - 평가반려 
</t>
  </si>
  <si>
    <t>(주)명진기업</t>
  </si>
  <si>
    <t>6198103488</t>
  </si>
  <si>
    <t>경상남도 사천시 곤양면 곤양공단길 50</t>
  </si>
  <si>
    <t>(주)명진기업 고효율 공기압축기 교체를 통한 온실가스 감축사업</t>
  </si>
  <si>
    <t>2012-01-21~2022-01-20</t>
  </si>
  <si>
    <t>극소규모_고효율_설비_교체_사업의_방법론(03A-004-ver01)_사업계획서(개정) (명진기업).pdf</t>
  </si>
  <si>
    <t xml:space="preserve">
1-1. 사업자등록증_명진기업.pdf
1-2. 사업자등록증_한국동서발전(주).pdf
1-3. 사업자등록증_에스피앤지(주).pdf
2-1. 계약서.pdf
2-1. 설비계약서.pdf
2-2. 세금계산서.pdf
3-1. 시운전보고서.pdf
4-1. 개선 전 설비 사양서.pdf
4-2. 개선 후 설비 사양서.pdf
5-2. 개선 후 설비 사진.jpg
5-3. 개선 후 설비 명판사진.jpg
5-4. 감축량 소유권증빙_3자협약서.pdf
5-5. 가동시간 증빙_공기압축기 운전시간.pdf
외부사업 반려 요청(안).pdf</t>
  </si>
  <si>
    <t xml:space="preserve">2021-04-30 11:08:44 - 신규신청 - 신청 
2021-04-30 11:08:44 - 관장기관 지정 - 환경부
2021-04-30 13:27:25 - 관장기관 지정 - 산업통상자원부
2021-05-28 18:51:44 - 신규신청 - 보완요청 
2021-06-30 12:36:17 - 보완신청 - 신청 
2021-06-30 14:26:30 - 보완신청 - 평가반려 
</t>
  </si>
  <si>
    <t>명진공업(주)</t>
  </si>
  <si>
    <t>6228123990</t>
  </si>
  <si>
    <t>경상남도 김해시 한림면 한림로46번길 21-10</t>
  </si>
  <si>
    <t>마장석</t>
  </si>
  <si>
    <t>055-345-1351</t>
  </si>
  <si>
    <t>myjin2883@nate.com</t>
  </si>
  <si>
    <t>명진공업(주) 고효율 공기압축기 교체를 통한 온실가스 감축사업</t>
  </si>
  <si>
    <t>명진공업(주) 인버터 공기압축기 교체를 통한 온실가스 감축사업</t>
  </si>
  <si>
    <t>2015-01-12</t>
  </si>
  <si>
    <t>2015-02-09~2025-02-08</t>
  </si>
  <si>
    <t>극소규모_고효율_설비_교체_사업의_방법론(03A-004-ver01)_사업계획서(개정) (명진공업A).pdf</t>
  </si>
  <si>
    <t xml:space="preserve">
1-1. 사업자등록증_명진공업.pdf
1-2. 사업자등록증_한국동서발전(주).pdf
1-3. 사업자등록증_에스피앤지(주).pdf
2-1. 계약서.pdf
2-1. 설비계약서.pdf
2-2. 세금계산서.pdf
3-1. 시운전보고서A.pdf
4-1. 개선 전 설비 사양서.pdf
4-2. 개선 후 설비 사양서.pdf
5-2. 개선 후 설비 명판사진A.jpg
5-3. 개선 후 설비 사진A.jpg
5-4. 감축량 소유권증빙_3자협약서.pdf
외부사업 반려 요청(안).pdf</t>
  </si>
  <si>
    <t xml:space="preserve">2021-04-30 11:00:29 - 신규신청 - 신청 
2021-04-30 11:00:29 - 관장기관 지정 - 환경부
2021-04-30 13:26:34 - 관장기관 지정 - 산업통상자원부
2021-05-28 18:54:11 - 신규신청 - 보완요청 
2021-06-30 12:34:03 - 보완신청 - 신청 
2021-06-30 14:27:12 - 보완신청 - 평가반려 
</t>
  </si>
  <si>
    <t>디에이치테크</t>
  </si>
  <si>
    <t>6211730726</t>
  </si>
  <si>
    <t>경상남도 양산시 산막공단남 13길 61</t>
  </si>
  <si>
    <t>차보경</t>
  </si>
  <si>
    <t>연구개발전담부</t>
  </si>
  <si>
    <t>연구원-부장</t>
  </si>
  <si>
    <t>055-364-5443</t>
  </si>
  <si>
    <t>lock4385@hanmail.net</t>
  </si>
  <si>
    <t>디에이치테크 고효율 공기압축기 교체를 통한 온실가스 감축사업</t>
  </si>
  <si>
    <t>2012-06-27</t>
  </si>
  <si>
    <t>2012-12-04~2022-12-03</t>
  </si>
  <si>
    <t>극소규모_고효율_설비_교체_사업의_방법론(03A-004-ver01)_사업계획서(개정) (디에이치테크).pdf</t>
  </si>
  <si>
    <t xml:space="preserve">
1-1. 사업자등록증_디에이치테크.pdf
1-2. 사업자등록증_한국동서발전(주).pdf
1-3. 사업자등록증_에스피앤지(주).pdf
2-1. 계약서.pdf
2-1. 설비계약서.pdf
2-2. 세금계산서.pdf
3-1. 시운전보고서.pdf
4-1. 개선 전 설비 사양서.pdf
4-2. 개선 후 설비 사양서.pdf
5-2. 개선 후 설비 명판사진.jpg
5-3. 개선 후 설비 사진.jpg
5-4. 감축량 소유권증빙_3자협약서.pdf
외부사업 반려 요청(안).pdf</t>
  </si>
  <si>
    <t xml:space="preserve">2021-04-30 10:47:30 - 신규신청 - 신청 
2021-04-30 10:47:30 - 관장기관 지정 - 환경부
2021-04-30 13:25:57 - 관장기관 지정 - 산업통상자원부
2021-05-28 19:02:29 - 신규신청 - 보완요청 
2021-06-30 12:32:50 - 보완신청 - 신청 
2021-06-30 14:27:50 - 보완신청 - 평가반려 
</t>
  </si>
  <si>
    <t>동성정공(주)</t>
  </si>
  <si>
    <t>5058110695</t>
  </si>
  <si>
    <t>울산 울주군 청량면 처용산업3길 47</t>
  </si>
  <si>
    <t>이창헌</t>
  </si>
  <si>
    <t>054-746-0995</t>
  </si>
  <si>
    <t>parksw@dongsungi.com</t>
  </si>
  <si>
    <t>동성정공(주) 고효율 공기압축기 교체를 통한 온실가스 감축사업</t>
  </si>
  <si>
    <t>2015-05-11</t>
  </si>
  <si>
    <t>2016-03-04~2026-03-03</t>
  </si>
  <si>
    <t>극소규모_고효율_설비_교체_사업의_방법론(03A-004-ver01)_사업계획서(개정) (동성정공).pdf</t>
  </si>
  <si>
    <t xml:space="preserve">
1-1. 사업자등록증_동성정공.pdf
1-2. 사업자등록증_한국동서발전(주).pdf
1-3. 사업자등록증_에스피앤지(주).pdf
2-1. 계약서.pdf
2-1. 설비계약서.pdf
2-2. 세금계산서.pdf
3-1. 시운전보고서.pdf
4-1. 개선 전 설비 사양서.png
4-2. 개선 후 설비 사양서.pdf
5-4. 감축량 소유권증빙_3자협약서.pdf
5-2. 개선 후 설비 명판사진.jpg
5-3. 개선 후 설비 사진.jpg
5-5. 가동시간 증빙_공기압축기 가동시간.pdf
외부사업 반려 요청(안).pdf</t>
  </si>
  <si>
    <t xml:space="preserve">2021-04-30 10:43:41 - 신규신청 - 신청 
2021-04-30 10:43:41 - 관장기관 지정 - 환경부
2021-04-30 13:24:55 - 관장기관 지정 - 산업통상자원부
2021-05-10 13:16:49 - 신규신청 - 보완요청 
2021-06-30 12:31:13 - 보완신청 - 신청 
2021-06-30 14:28:21 - 보완신청 - 평가반려 
</t>
  </si>
  <si>
    <t>대헌프리텍주식회사</t>
  </si>
  <si>
    <t>6068176267</t>
  </si>
  <si>
    <t>부산광역시 사상구 학감대로237번길 50 , 101호</t>
  </si>
  <si>
    <t>김우환</t>
  </si>
  <si>
    <t>051-314-5950</t>
  </si>
  <si>
    <t>dhp@daehunpre.co.kr</t>
  </si>
  <si>
    <t>대헌프리텍주식회사 인버터 공기압축기 교체를 통한 온실가스 감축사업</t>
  </si>
  <si>
    <t>2011-09-30</t>
  </si>
  <si>
    <t>2011-12-21~2021-12-20</t>
  </si>
  <si>
    <t>대헌프리텍_(극소규모)_고효율_설비_교체_사업의_방법론(03A-004-ver01)_사업계획서.pdf</t>
  </si>
  <si>
    <t xml:space="preserve">
1-1. 대헌프리텍_사업자등록증.pdf
1-2. 사업자등록증_한국동서발전(주).pdf
1-3. 사업자등록증_에스피앤지(주).pdf
2-1. 대헌프리텍 계약서.pdf
2-1. 대헌프리텍_설비계약서.pdf
2-2. 세금계산서.pdf
3-1. 시운전보고서.pdf
4-1. 개선 전 설비 자료.pdf
4-2. 개선 후 설비 자료(GA22VSD).pdf
5-1. 개선 후 설비 명판사진.jpg
5-2. 개선 후 설비 사진.jpg
5-4. 가동시간 증빙_공기압축기 운전시간.jpg
대헌프리텍_(극소규모)_고효율_설비_교체_사업의_방법론(03A-004-ver01)_사업계획서.xlsx
외부사업 반려 요청(안).pdf</t>
  </si>
  <si>
    <t xml:space="preserve">2021-01-26 12:20:56 - 신규신청 - 신청 
2021-01-26 12:20:56 - 관장기관 지정 - 환경부
2021-01-26 13:03:05 - 관장기관 지정 - 산업통상자원부
2021-03-15 10:11:44 - 신규신청 - 보완요청 
2021-06-30 12:30:06 - 보완신청 - 신청 
2021-06-30 14:29:05 - 보완신청 - 평가반려 
</t>
  </si>
  <si>
    <t>대한중천산업(주)</t>
  </si>
  <si>
    <t>6088102835</t>
  </si>
  <si>
    <t>경상남도 창원시 마산회원구 내서읍 중리공단 13</t>
  </si>
  <si>
    <t>황휘팔</t>
  </si>
  <si>
    <t>생산기술</t>
  </si>
  <si>
    <t>055-582-1201</t>
  </si>
  <si>
    <t>hhp41@hanmail.net</t>
  </si>
  <si>
    <t>대한중천산업(주) 고효율 공기압축기 교체를 통한 온실가스 감축사업</t>
  </si>
  <si>
    <t>2012-06-12</t>
  </si>
  <si>
    <t>2012-11-10~2022-11-09</t>
  </si>
  <si>
    <t>극소규모_고효율_설비_교체_사업의_방법론(03A-004-ver01)_사업계획서(개정) (대한중천산업).pdf</t>
  </si>
  <si>
    <t xml:space="preserve">
1-1. 사업자등록증_대한중천산업.pdf
1-2. 사업자등록증_한국동서발전(주).pdf
1-3. 사업자등록증_에스피앤지(주).pdf
2-1. 계약서.pdf
2-1. 설비계약서.pdf
2-2. 세금계산서.pdf
3-1. 시운전보고서.pdf
4-1. 개선 전 설비 사양서.png
4-2. 개선 후 설비 사양서.pdf
5-2. 개선 후 명판사진.jpg
5-3. 개선 후 설비 사진.jpg
5-4. 감축량 소유권증빙_3자협약서.pdf
5-5. 가동시간 증빙_공기압축기 운전시간.pdf
외부사업 반려 요청(안).pdf</t>
  </si>
  <si>
    <t xml:space="preserve">2021-04-30 10:35:09 - 신규신청 - 신청 
2021-04-30 10:35:09 - 관장기관 지정 - 환경부
2021-04-30 10:35:31 - 관장기관 지정 - 산업통상자원부
2021-05-10 10:56:50 - 신규신청 - 보완요청 
2021-06-30 12:28:29 - 보완신청 - 신청 
2021-06-30 14:29:41 - 보완신청 - 평가반려 
</t>
  </si>
  <si>
    <t>대원공업 주</t>
  </si>
  <si>
    <t>6228121575</t>
  </si>
  <si>
    <t>대원공업(주)</t>
  </si>
  <si>
    <t>경상남도 김해시 진례면 서부로 406</t>
  </si>
  <si>
    <t>정영한</t>
  </si>
  <si>
    <t>055-313-0716</t>
  </si>
  <si>
    <t>moteru01@hanmail.net</t>
  </si>
  <si>
    <t>대원공업(주) 인버터 공기압축기 교체를 통한 온실가스 감축사업</t>
  </si>
  <si>
    <t>2015-12-24</t>
  </si>
  <si>
    <t>2016-01-13~2026-01-12</t>
  </si>
  <si>
    <t>대원공업_(극소규모)_고효율_설비_교체_사업의_방법론(03A-004-ver01)_사업계획서.pdf</t>
  </si>
  <si>
    <t xml:space="preserve">
1-1. 대원공업_사업자등록증.pdf
1-2. 사업자등록증_한국동서발전(주).pdf
1-3. 사업자등록증_에스피앤지(주).pdf
2-1. 대원공업 계약서.pdf
2-1. 대원공업_설비계약서.pdf
2-2. 세금계산서 대원공업.pdf
3-1. 시운전 보고서.pdf
4-1. 개선 전 설비 자료.png
4-2. 개선 후 설비 자료(GA37VSD+).pdf
5-1. 개선 후 설비 명판사진.jpg
5-2. 개선 후 설비 사진.jpg
5-4. 가동시간 증빙_공기압축기 운전시간.jpg
대원공업_(극소규모)_고효율_설비_교체_사업의_방법론(03A-004-ver01)_사업계획서.xlsx
외부사업 반려 요청(안).pdf</t>
  </si>
  <si>
    <t xml:space="preserve">2021-01-26 11:48:10 - 신규신청 - 신청 
2021-01-26 11:48:10 - 관장기관 지정 - 환경부
2021-01-26 13:01:58 - 관장기관 지정 - 산업통상자원부
2021-03-15 16:39:47 - 신규신청 - 보완요청 
2021-06-30 12:02:56 - 보완신청 - 신청 
2021-06-30 14:30:30 - 보완신청 - 평가반려 
</t>
  </si>
  <si>
    <t>대양전기공업(주)</t>
  </si>
  <si>
    <t>6038109788</t>
  </si>
  <si>
    <t>대양전기공업(주) 인버터 공기압축기 교체를 통한 온실가스 감축사업</t>
  </si>
  <si>
    <t>부산광역시 사하구 장평로 245</t>
  </si>
  <si>
    <t>서영우</t>
  </si>
  <si>
    <t>051-200-5213</t>
  </si>
  <si>
    <t>hankkim@daeyang.co.kr</t>
  </si>
  <si>
    <t xml:space="preserve">대양전기공업(주) </t>
  </si>
  <si>
    <t>2012-04-18</t>
  </si>
  <si>
    <t>2012-06-22~2022-06-21</t>
  </si>
  <si>
    <t>극소규모_고효율_설비_교체_사업의_방법론(03A-004-ver01)_사업계획서(개정) (대양전기공업).pdf</t>
  </si>
  <si>
    <t xml:space="preserve">
1-1. 사업자등록증_대양전기공업.PDF
1-2. 사업자등록증_한국동서발전(주).pdf
1-3. 사업자등록증_에스피앤지(주).pdf
2-1. 계약서.pdf
2-1. 설비계약서.pdf
2-2. 세금계산서.pdf
3-1. 시운전보고서.pdf
4-1. 개선 전 설비 사양서.png
4-2. 개선 후 설비 사양서.pdf
5-2. 개선 후 설비 명판사진.jpg
5-3. 개선 후 설비 사진.jpg
5-4. 감축량 소유권증빙_3자협약서.pdf
외부사업 반려 요청(안).pdf</t>
  </si>
  <si>
    <t xml:space="preserve">2021-04-30 10:31:26 - 신규신청 - 신청 
2021-04-30 10:31:26 - 관장기관 지정 - 환경부
2021-04-30 10:35:54 - 관장기관 지정 - 산업통상자원부
2021-05-13 16:52:23 - 신규신청 - 보완요청 
2021-06-30 12:01:05 - 보완신청 - 신청 
2021-06-30 14:31:09 - 보완신청 - 평가반려 
</t>
  </si>
  <si>
    <t>대신항공</t>
  </si>
  <si>
    <t>6131047867</t>
  </si>
  <si>
    <t>경상남도 사천시 사남면 공단5로 57</t>
  </si>
  <si>
    <t>김석호</t>
  </si>
  <si>
    <t>055-854-2877</t>
  </si>
  <si>
    <t>dsa2877@dsaero.com</t>
  </si>
  <si>
    <t>대신항공 인버터 공기압축기 교체를 통한 온실가스 감축사업</t>
  </si>
  <si>
    <t>2014-06-25</t>
  </si>
  <si>
    <t>2014-11-12~2024-11-11</t>
  </si>
  <si>
    <t>극소규모_고효율_설비_교체_사업의_방법론(03A-004-ver01)_사업계획서(개정) (대신항공산업).pdf</t>
  </si>
  <si>
    <t xml:space="preserve">
1-1. 사업자등록증_대신항공산업.pdf
1-2. 사업자등록증_한국동서발전(주).pdf
1-3. 사업자등록증_에스피앤지(주).pdf
2-1. 계약서.pdf
2-1. 설비계약서.pdf
2-2. 세금계산서.pdf
3-1. 시운전보고서.pdf
4-1. 개선 전 설비 사양서.pdf
4-2. 개선 후 설비 사양서.pdf
5-2. 개선 후 설비 명판사진.jpg
5-3. 개선 후 설비 사진.jpg
5-4. 감축량 소유권증빙_3자협약서.pdf
5-5. 가동시간 증빙_공기압축기 운전시간.jpg
외부사업 반려 요청(안).pdf</t>
  </si>
  <si>
    <t xml:space="preserve">2021-04-30 10:24:12 - 신규신청 - 신청 
2021-04-30 10:24:12 - 관장기관 지정 - 환경부
2021-04-30 10:35:21 - 관장기관 지정 - 산업통상자원부
2021-05-14 15:36:23 - 신규신청 - 보완요청 
2021-06-30 11:58:58 - 보완신청 - 신청 
2021-06-30 14:31:41 - 보완신청 - 평가반려 
</t>
  </si>
  <si>
    <t>주식회사 대성메탈</t>
  </si>
  <si>
    <t>6068180193</t>
  </si>
  <si>
    <t>부산광역시 강서구 미음국제3로 112</t>
  </si>
  <si>
    <t>이이근</t>
  </si>
  <si>
    <t>051-832-0541</t>
  </si>
  <si>
    <t>ds-mthg@hanmail.net</t>
  </si>
  <si>
    <t>주식회사 대성메탈 인버터 공기압축기 교체를 통한 온실가스 감축사업</t>
  </si>
  <si>
    <t>2010-05-12</t>
  </si>
  <si>
    <t>2010-08-16~2020-08-15</t>
  </si>
  <si>
    <t>극소규모_고효율_설비_교체_사업의_방법론(03A-004-ver01)_사업계획서(개정) (대성메탈).pdf</t>
  </si>
  <si>
    <t xml:space="preserve">
1-1. 사업자등록증_대성메탈.pdf
1-2. 사업자등록증_한국동서발전(주).pdf
1-3. 사업자등록증_에스피앤지(주).pdf
2-1. 계약서.pdf
2-1. 설비계약서.pdf
2-2. 세금계산서(2).pdf
2-2. 세금계산서.pdf
3-1. 시운전보고서.pdf
4-1. 개선 전 설비 사양서.png
4-2. 개선 후 설비 사양서.pdf
5-2. 개선 후 설비 명판사진.jpg
5-3. 개선 후 설비 사진.jpg
5-4. 감축량 소유권증빙_3자협약서.pdf
외부사업 반려 요청(안).pdf</t>
  </si>
  <si>
    <t xml:space="preserve">2021-04-30 10:20:19 - 신규신청 - 신청 
2021-04-30 10:20:19 - 관장기관 지정 - 환경부
2021-04-30 10:35:02 - 관장기관 지정 - 산업통상자원부
2021-05-14 15:35:31 - 신규신청 - 보완요청 
2021-06-30 11:57:18 - 보완신청 - 신청 
2021-06-30 14:32:12 - 보완신청 - 평가반려 
</t>
  </si>
  <si>
    <t>대길산업</t>
  </si>
  <si>
    <t>5140132973</t>
  </si>
  <si>
    <t>경상남도 양산시 소토로 56</t>
  </si>
  <si>
    <t>조원제</t>
  </si>
  <si>
    <t>055-381-3505</t>
  </si>
  <si>
    <t>eorlf3501@daum.net</t>
  </si>
  <si>
    <t>대길산업 인버터 공기압축기 교체를 통한 온실가스 감축사업</t>
  </si>
  <si>
    <t>2014-03-21</t>
  </si>
  <si>
    <t>2014-12-10~2024-02-09</t>
  </si>
  <si>
    <t>극소규모_고효율_설비_교체_사업의_방법론(03A-004-ver01)_사업계획서(개정) (대길산업).pdf</t>
  </si>
  <si>
    <t xml:space="preserve">
1-1. 사업자등록증_대길산업.pdf
1-2. 사업자등록증_한국동서발전(주).pdf
1-3. 사업자등록증_에스피앤지(주).pdf
2.1 설비계약서.pdf
2-1. 계약서.pdf
2-2. 세금계산서.pdf
3-1. 시운전보고서.pdf
4-1. 개선 전 공기압축기 사양서.pdf
4-2. 개선 후 공기압축기 사양서.pdf
5-2. 개선 후 설비 명판사진.jpg
5-3. 개선 후 설비 사진.jpg
5-4. 감축량 소유권증빙_3자협약서.pdf
5-5. 가동시간 증빙_공기압축기 운전시간.pdf
외부사업 반려 요청(안).pdf</t>
  </si>
  <si>
    <t xml:space="preserve">2021-04-30 10:15:45 - 신규신청 - 신청 
2021-04-30 10:15:45 - 관장기관 지정 - 환경부
2021-04-30 10:34:42 - 관장기관 지정 - 산업통상자원부
2021-05-14 15:34:38 - 신규신청 - 보완요청 
2021-06-30 11:55:34 - 보완신청 - 신청 
2021-06-30 14:32:49 - 보완신청 - 평가반려 
</t>
  </si>
  <si>
    <t>나라엠앤디(주)</t>
  </si>
  <si>
    <t>6098135789</t>
  </si>
  <si>
    <t>나라엠엔디(주)</t>
  </si>
  <si>
    <t>경상남도 창원시 성산구 공단로 675</t>
  </si>
  <si>
    <t>노민우</t>
  </si>
  <si>
    <t>재경담당</t>
  </si>
  <si>
    <t>055-239-3606</t>
  </si>
  <si>
    <t>mwnoh@naramnd.com</t>
  </si>
  <si>
    <t>나라엠앤디(주) 인버터 공기압축기 교체를 통한 온실가스 감축사업</t>
  </si>
  <si>
    <t>2012-03-21</t>
  </si>
  <si>
    <t>2012-12-18~2022-12-17</t>
  </si>
  <si>
    <t>나라엠앤디_(극소규모)_고효율_설비_교체_사업의_방법론(03A-004-ver01)_사업계획서.pdf</t>
  </si>
  <si>
    <t xml:space="preserve">
1-1. 나라엠앤디_사업자등록증.pdf
1-2. 사업자등록증_한국동서발전(주).pdf
1-3. 사업자등록증_에스피앤지(주).pdf
2-1. 나라엠엔디 계약서.pdf
2-1. 나라엠엔디_설비계약서.pdf
2-2. 세금계산서 나라엠앤디(20120716).pdf
3-1. 시운전 보고서(나라엠앤디) 20121218.pdf
4-1. 개선 전 설비 자료.pdf
4-2. 개선 후 설비 자료(GA75VSD).pdf
5-1. 개선 후 설비 명판사진.jpg
5-2. 개선 후 설비 사진.jpg
5-4. 가동시간 증빙_공기압축기 운전시간.jpg
나라엠앤디_(극소규모)_고효율_설비_교체_사업의_방법론(03A-004-ver01)_사업계획서.xlsx
외부사업 반려 요청(안).pdf</t>
  </si>
  <si>
    <t xml:space="preserve">2021-01-26 11:43:28 - 신규신청 - 신청 
2021-01-26 11:43:28 - 관장기관 지정 - 환경부
2021-01-26 13:00:17 - 관장기관 지정 - 산업통상자원부
2021-03-15 16:32:15 - 신규신청 - 보완요청 
2021-06-30 11:52:14 - 보완신청 - 신청 
2021-06-30 14:33:21 - 보완신청 - 평가반려 
</t>
  </si>
  <si>
    <t>나라엠앤디 성산공장</t>
  </si>
  <si>
    <t>경상남도 창원시 성산구 공단로 457</t>
  </si>
  <si>
    <t>나라엠앤디 성산공장 인버터 공기압축기 교체를 통한 온실가스 감축사업</t>
  </si>
  <si>
    <t>2012-12-09~2022-12-08</t>
  </si>
  <si>
    <t>나라엠앤디 성산공장_(극소규모)_고효율_설비_교체_사업의_방법론(03A-004-ver01)_사업계획서.pdf</t>
  </si>
  <si>
    <t xml:space="preserve">
1-1. 나라엠앤디_사업자등록증.pdf
1-2. 사업자등록증_한국동서발전(주).pdf
1-3. 사업자등록증_에스피앤지(주).pdf
2-1. 나라엠엔디 성산공장 계약서.pdf
2-2. 세금계산서 나라엠앤디 성산공장(20120716).pdf
3-1. 시운전 보고서(나라엠앤디 성산공장) 20121209.pdf
4-1. 개선 전 설비 자료.pdf
4-2. 개선 후 설비 자료(GA75VSD).pdf
5-1. 개선 후 설비 명판사진.jpg
5-2. 개선 후 설비 사진.jpg
5-4. 가동시간 증빙_공기압축기 운전시간.jpg
나라엠앤디 성산공장_(극소규모)_고효율_설비_교체_사업의_방법론(03A-004-ver01)_사업계획서.xlsx
외부사업 반려 요청(안).pdf</t>
  </si>
  <si>
    <t xml:space="preserve">2021-01-26 11:40:32 - 신규신청 - 신청 
2021-01-26 11:40:32 - 관장기관 지정 - 환경부
2021-01-26 12:59:59 - 관장기관 지정 - 산업통상자원부
2021-03-15 16:33:03 - 신규신청 - 보완요청 
2021-06-30 11:53:36 - 보완신청 - 신청 
2021-06-30 14:34:09 - 보완신청 - 평가반려 
</t>
  </si>
  <si>
    <t>(주)에스디테크승인</t>
  </si>
  <si>
    <t>6068195473</t>
  </si>
  <si>
    <t>(주)에스디테크</t>
  </si>
  <si>
    <t>부산광역시 강서구 화전산단6로102번길 15</t>
  </si>
  <si>
    <t>김보라</t>
  </si>
  <si>
    <t>051-301-9919</t>
  </si>
  <si>
    <t>sdt04@hanmail.net</t>
  </si>
  <si>
    <t>(주)에스디테크 인버터 공기압축기 교체를 통한 온실가스 감축사업</t>
  </si>
  <si>
    <t>2017-11-20</t>
  </si>
  <si>
    <t>2018-03-09~2028-03-08</t>
  </si>
  <si>
    <t>에스디테크 (극소규모)_고효율_설비_교체_사업의_방법론(03A-004-ver01)_사업계획서.pdf</t>
  </si>
  <si>
    <t xml:space="preserve">
1-1. 사업자등록증_에스디테크.pdf
1-2. 사업자등록증_한국동서발전(주).pdf
1-3. 사업자등록증_에스피앤지(주).pdf
2-1. 설비계약서.pdf
2-2. 세금계산서.pdf
3-1. 시운전보고서.pdf
4-1. 개선 전 설비 사양서.png
4-2. 개선 후 설비 사양서.pdf
5-2. 감축량 소유권증빙_3자협약서.pdf
에스디테크 (극소규모)_고효율_설비_교체_사업의_방법론(03A-004-ver01)_사업계획서.xlsx
외부사업 반려 요청(안).pdf</t>
  </si>
  <si>
    <t xml:space="preserve">2021-02-25 18:10:40 - 신규신청 - 신청 
2021-02-25 18:10:40 - 관장기관 지정 - 환경부
2021-02-26 09:08:25 - 관장기관 지정 - 산업통상자원부
2021-03-19 15:15:48 - 신규신청 - 보완요청 
2021-06-30 11:50:27 - 보완신청 - 신청 
2021-06-30 14:34:41 - 보완신청 - 평가반려 
</t>
  </si>
  <si>
    <t>(주)명진티에스알</t>
  </si>
  <si>
    <t>6038108120</t>
  </si>
  <si>
    <t>(주)명진TSR</t>
  </si>
  <si>
    <t>부산 강서구 녹산산단290로 28</t>
  </si>
  <si>
    <t>구현경</t>
  </si>
  <si>
    <t>051-832-0002</t>
  </si>
  <si>
    <t>ryeongmami@mjtsr.com</t>
  </si>
  <si>
    <t>(주)명진TSR 고효율인버터 공기압축기 교체를 통한 온실가스 감축사업</t>
  </si>
  <si>
    <t>2018-08-27</t>
  </si>
  <si>
    <t>2018-10-23~2028-10-22</t>
  </si>
  <si>
    <t>(주)명진티에스알, 에스피앤지주식회사, 한국남부발전 주식회사</t>
  </si>
  <si>
    <t>(극소규모) 고효율 설비 교체 사업의 방법론(03A-004-ver01) 사업계획서(개정)_명진티에스알(11.27).pdf</t>
  </si>
  <si>
    <t xml:space="preserve">
(극소규모) 고효율 설비 교체 사업의 방법론(03A-004-ver01) 사업계획서(개정)_명진티에스알(11.27).xlsx
1-1. 사업자등록증_(주)명진TSR.pdf
1-2. 사업자등록증_한국남부발전(주).pdf
1-3. 사업자등록증_에스피앤지(주).pdf
2-1. 설비계약서_(주)명진TSR.pdf
2-2. 세금계산서.pdf
3-1. 시운전보고서_(주)명진TSR.pdf
3-2. 공사완료일 증빙_최종보고서_(주)명진TSR_4page.pdf
4-1.기존설비 사양서(경원 AS51EE).pdf
4-2.신규설비 사양서(GA37 VSD+).pdf
5-2. 개선 후 명판사진.jpg
5-3. 개선 전 후 설비 사진.pdf
5-4. 감축량 소유권증빙_그린팩토리 협약서, 신청서.pdf
5-5. 가동시간증빙_공기압축기 가동시간 사진.jpg
5-6. 가동시간 증빙_ 공기압축기 가동일지예시.pdf
외부사업 반려 요청(안).pdf</t>
  </si>
  <si>
    <t xml:space="preserve">2019-05-13 18:53:11 - 신규신청 - 신청 
2019-05-13 18:53:11 - 관장기관 지정 - 환경부
2019-05-14 09:27:40 - 관장기관 지정 - 산업통상자원부
2019-12-12 10:24:16 - 신규신청 - 문서재제출요청 
2020-11-30 15:33:01 - 재제출신청 - 접수 
2021-03-18 16:21:19 - 재제출신청 - 신청 
2021-03-18 16:23:31 - 재제출신청 - 보완요청 
2021-06-30 11:44:58 - 보완신청 - 접수 
2021-06-30 14:33:54 - 보완신청 - 신청 
2021-06-30 14:34:58 - 보완신청 - 평가반려 
</t>
  </si>
  <si>
    <t>주식회사 에스 앤 더블류</t>
  </si>
  <si>
    <t>6038111659</t>
  </si>
  <si>
    <t>부산광역시 사하구 다대로170번길 20</t>
  </si>
  <si>
    <t>정화섭</t>
  </si>
  <si>
    <t>엔진부품 생산부</t>
  </si>
  <si>
    <t>051-209-2247</t>
  </si>
  <si>
    <t>chii019@snwcorp.com</t>
  </si>
  <si>
    <t>주식회사 에스 앤 더블류 고효율 공기압축기 교체를  통한  온실가스 감축사업</t>
  </si>
  <si>
    <t>2018-02-28</t>
  </si>
  <si>
    <t>2018-03-19~2028-03-18</t>
  </si>
  <si>
    <t>극소규모_고효율_설비_교체_사업의_방법론(03A-004-ver01)_사업계획서(개정) (에스앤더블류).pdf</t>
  </si>
  <si>
    <t xml:space="preserve">
1-1. 사업자등록증_에스앤더블류.PDF
1-2. 사업자등록증_한국동서발전(주).pdf
1-3. 사업자등록증_에스피앤지(주).pdf
2-1. 계약서.pdf
2-2. 세금계산서.pdf
3-1. 시운전보고서.pdf
4-1. 개선 전 공기압축기 사양서.png
4-2. 개선 후 공기압축기 사양서.pdf
5-2. 개선 후 설비 명판사진.jpg
5-3. 개선 후 설비 사진.jpg
5-4. 감축량 소유권증빙_3자협약서.pdf
극소규모_고효율_설비_교체_사업의_방법론(03A-004-ver01)_사업계획서(개정) (에스앤더블류).xlsx
외부사업 반려 요청(안).pdf</t>
  </si>
  <si>
    <t xml:space="preserve">2021-04-30 15:03:39 - 신규신청 - 신청 
2021-04-30 15:03:39 - 관장기관 지정 - 환경부
2021-05-03 09:13:09 - 관장기관 지정 - 산업통상자원부
2021-05-28 14:43:43 - 신규신청 - 보완요청 
2021-06-30 11:48:05 - 보완신청 - 신청 
2021-06-30 14:35:42 - 보완신청 - 평가반려 
</t>
  </si>
  <si>
    <t>주식회사 동서기연</t>
  </si>
  <si>
    <t>6068606373</t>
  </si>
  <si>
    <t>부산 강서구 녹산산단46로 75,77</t>
  </si>
  <si>
    <t>최윤경</t>
  </si>
  <si>
    <t>010-9309-9350</t>
  </si>
  <si>
    <t>dsebearing@korea.com</t>
  </si>
  <si>
    <t>(주)동서기연 고효율인버터 공기압축기 교체를 통한 온실가스 감축사업</t>
  </si>
  <si>
    <t>2018-08-23</t>
  </si>
  <si>
    <t>2019-01-02~2029-01-01</t>
  </si>
  <si>
    <t>주식회사 동서기연, 에스피앤지주식회사, 한국남부발전 주식회사</t>
  </si>
  <si>
    <t>(극소규모) 고효율 설비 교체 사업의 방법론(03A-004-ver01) 사업계획서(개정)_동서기연(11.27).pdf</t>
  </si>
  <si>
    <t xml:space="preserve">
(극소규모) 고효율 설비 교체 사업의 방법론(03A-004-ver01) 사업계획서(개정)_동서기연(11.27).xlsx
1-1. 사업자등록증_(주)동서기연.pdf
1-2. 사업자등록증_한국남부발전(주).pdf
1-3. 사업자등록증_에스피앤지(주).pdf
2-1. 시설계약서_(주)동서기연.pdf
2-2. 세금계산서.pdf
3-1. 시운전보고서_동서기연.pdf
3-2. 공사완료일 증빙_최종보고서_동서기연_4page.pdf
4-1. 개선 전 장비사양서.pdf
4-2. 개선 후 장비사양서.pdf
5-1. 개선 전 명판사진.pdf
5-2. 개선 후 명판사진.jpg
5-3. 개선 전 후 설비 사진.pdf
5-4. 감축량 소유권증빙_그린팩토리협약서,신청서.pdf
5-5. 가동시간증빙_공기압축기 가동시간사진.jpg
5-6. 가동시간 증빙_ 공기압축기 가동일지예시.pdf
외부사업 반려 요청(안).pdf</t>
  </si>
  <si>
    <t>[보완2차]평가반려
2021-06-30</t>
  </si>
  <si>
    <t xml:space="preserve">2019-05-22 09:39:51 - 신규신청 - 신청 
2019-05-22 09:39:51 - 관장기관 지정 - 환경부
2019-05-22 10:17:46 - 관장기관 지정 - 산업통상자원부
2019-12-06 16:24:26 - 신규신청 - 보완요청 
2020-11-30 14:16:49 - 보완신청 - 접수 
2021-03-18 16:25:30 - 보완신청 - 신청 
2021-03-18 16:26:04 - 보완신청 - 보완요청 
2021-06-30 11:46:37 - 보완신청 - 접수 
2021-06-30 14:35:19 - 보완신청 - 신청 
2021-06-30 14:35:43 - 보완신청 - 평가반려 
</t>
  </si>
  <si>
    <t>(주)영진울산공장</t>
  </si>
  <si>
    <t>5148177384</t>
  </si>
  <si>
    <t>주식회사 영진울산공장</t>
  </si>
  <si>
    <t>울산광역시 울주군 웅촌면 고연로 244-19</t>
  </si>
  <si>
    <t>이유정</t>
  </si>
  <si>
    <t>052-256-1305</t>
  </si>
  <si>
    <t>11505@yjmotor.co.kr</t>
  </si>
  <si>
    <t>(주)영진울산공장 인버터 공기압축기 교체를 통한 온실가스 감축사업</t>
  </si>
  <si>
    <t>2017-03-17</t>
  </si>
  <si>
    <t>2017-08-10~2027-08-09</t>
  </si>
  <si>
    <t>영진울산공장 2호기 (극소규모)_고효율_설비_교체_사업의_방법론(03A-004-ver01)_사업계획서.pdf</t>
  </si>
  <si>
    <t xml:space="preserve">
1-.1. 사업자등록증_영진_울산공장.pdf
1-2. 사업자등록증_한국동서발전(주).pdf
1-3. 사업자등록증_에스피앤지(주).pdf
2-1. 설비계약서.pdf
2-2. 세금계산서.pdf
3-1. 시운전보고서.pdf
4-1. 개선 전 설비 사양서.png
4-2. 개선 후 설비 사양서.pdf
5-1. 개선 후 장비 명판사진.jpg
5-2. 감축량 소유권증빙_3자협약서.pdf
5-3. 개선 후 장비사진.jpg
5-4. 가동시간 증빙_공기압축기 운전시간.jpg
영진울산공장 2호기 (극소규모)_고효율_설비_교체_사업의_방법론(03A-004-ver01)_사업계획서.xlsx
외부사업 반려 요청(안).pdf</t>
  </si>
  <si>
    <t xml:space="preserve">2021-02-25 18:22:33 - 신규신청 - 신청 
2021-02-25 18:22:33 - 관장기관 지정 - 환경부
2021-02-26 09:08:03 - 관장기관 지정 - 산업통상자원부
2021-03-19 15:14:42 - 신규신청 - 보완요청 
2021-06-30 11:44:13 - 보완신청 - 신청 
2021-06-30 14:36:26 - 보완신청 - 평가반려 
</t>
  </si>
  <si>
    <t>영진울산공장 1호기 (극소규모)_고효율_설비_교체_사업의_방법론(03A-004-ver01)_사업계획서.pdf</t>
  </si>
  <si>
    <t xml:space="preserve">
1-.1. 사업자등록증_영진_울산공장.pdf
1-2. 사업자등록증_한국동서발전(주).pdf
1-3. 사업자등록증_에스피앤지(주).pdf
2-1. 설비계약서.pdf
2-2. 세금계산서.pdf
3-1. 시운전보고서.pdf
4-1. 개선 전 설비 사양서.png
4-2. 개선 후 설비 사양서.pdf
5-1. 개선 후 장비 명판사진(1).jpg
5-2. 감축량 소유권증빙_3자협약서.pdf
5-3. 개선 후 장비사진(1).jpg
5-4. 가동시간 증빙_공기압축기 운전시간(1).jpg
영진울산공장 1호기 (극소규모)_고효율_설비_교체_사업의_방법론(03A-004-ver01)_사업계획서.xlsx
외부사업 반려 요청(안).pdf</t>
  </si>
  <si>
    <t xml:space="preserve">2021-02-25 18:17:31 - 신규신청 - 신청 
2021-02-25 18:17:31 - 관장기관 지정 - 환경부
2021-02-26 09:08:18 - 관장기관 지정 - 산업통상자원부
2021-03-19 15:13:41 - 신규신청 - 보완요청 
2021-06-30 11:45:13 - 보완신청 - 신청 
2021-06-30 14:36:49 - 보완신청 - 평가반려 
</t>
  </si>
  <si>
    <t>(주)석진금속</t>
  </si>
  <si>
    <t>6068123606</t>
  </si>
  <si>
    <t>(주)석진이엔티</t>
  </si>
  <si>
    <t>부산 사하구 신산로 13번길 45</t>
  </si>
  <si>
    <t>정일갑</t>
  </si>
  <si>
    <t>부설연구소</t>
  </si>
  <si>
    <t>연구소장</t>
  </si>
  <si>
    <t>051-203-8420</t>
  </si>
  <si>
    <t>em162232@hanmail.net</t>
  </si>
  <si>
    <t>(주)석진이엔티 고효율인버터 공기압축기 교체를 통한 온실가스 감축사업</t>
  </si>
  <si>
    <t>2018-07-02</t>
  </si>
  <si>
    <t>2018-12-28~2028-12-27</t>
  </si>
  <si>
    <t>(주)석진금속, 에스피앤지주식회사, 한국남부발전 주식회사</t>
  </si>
  <si>
    <t>(극소규모) 고효율 설비 교체 사업의 방법론(03A-004-ver01) 사업계획서(개정)_석진이엔티(11.27).pdf</t>
  </si>
  <si>
    <t xml:space="preserve">
(극소규모) 고효율 설비 교체 사업의 방법론(03A-004-ver01) 사업계획서(개정)_석진이엔티(11.27).xlsx
1-1.사업자등록증_(주)석진이엔티.pdf
1-2. 사업자등록증_한국남부발전(주).pdf
1-3. 사업자등록증_에스피앤지(주).pdf
2-1. 설비계약서_(주)석진이엔티.pdf
2-2. 세금계산서.pdf
3-1. 시운전보고서_(주)석진이엔티.pdf
3-2. 공사완료일 증빙_최종보고서_석진이엔티_4page.pdf
4-1. 기존설비 사양서(유진. Micos 15D).pdf
4-2. 신규설비 사양서(GA15 VSD+).pdf
5-2. 개선 후 명판사진.jpg
5-3. 개선 전 후 설비사진.pdf
5-4. 감축량 소유권 증빙_그린팩토리 협약서, 신청서.pdf
5-5. 가동시간증빙_공기압축기 가동시간사진 .jpg
5-6. 가동시간 증빙_ 공기압축기 가동일지예시.pdf
외부사업 반려 요청(안).pdf</t>
  </si>
  <si>
    <t xml:space="preserve">2019-05-22 11:56:06 - 신규신청 - 신청 
2019-05-22 11:56:06 - 관장기관 지정 - 환경부
2019-05-22 13:35:00 - 관장기관 지정 - 산업통상자원부
2019-12-10 15:04:34 - 신규신청 - 보완요청 
2020-11-30 16:33:36 - 보완신청 - 접수 
2021-03-18 16:30:55 - 보완신청 - 신청 
2021-03-18 16:31:20 - 보완신청 - 보완요청 
2021-06-30 11:51:41 - 보완신청 - 접수 
2021-06-30 14:36:41 - 보완신청 - 신청 
2021-06-30 14:36:51 - 보완신청 - 평가반려 
</t>
  </si>
  <si>
    <t>주식회사명진기공</t>
  </si>
  <si>
    <t>6098143218</t>
  </si>
  <si>
    <t>주식회사 명진기공</t>
  </si>
  <si>
    <t>경남 창원시 의창구 팔용로359번길 21</t>
  </si>
  <si>
    <t>김선철</t>
  </si>
  <si>
    <t>055-299-7297</t>
  </si>
  <si>
    <t>myongjin10@daum.net</t>
  </si>
  <si>
    <t>주식회사명진기공 고효율 공기압축기 교체를  통한  온실가스 감축사업</t>
  </si>
  <si>
    <t>2018-02-15</t>
  </si>
  <si>
    <t>2018-04-02~2028-04-01</t>
  </si>
  <si>
    <t>극소규모_고효율_설비_교체_사업의_방법론(03A-004-ver01)_사업계획서(개정) (명진기공).pdf</t>
  </si>
  <si>
    <t xml:space="preserve">
5-4. 감축량 소유권증빙_3자협약서.pdf
극소규모_고효율_설비_교체_사업의_방법론(03A-004-ver01)_사업계획서(개정) (명진기공).xlsx
1-1. 사업자등록증_명진기공.pdf
1-2. 사업자등록증_한국동서발전(주).pdf
1-3. 사업자등록증_에스피앤지(주).pdf
2-1. 계약서.pdf
2-2. 세금계산서.pdf
3-1. 시운전보고서.pdf
4-1. 개선 전 공기압축기 사양서.png
4-2. 개선 후 공기압축기 사양서.pdf
5-2. 개선 후 설비 명판사진.jpg
5-3. 개선 후 설비 사진.jpg
외부사업 반려 요청(안).pdf</t>
  </si>
  <si>
    <t xml:space="preserve">2021-04-30 14:19:41 - 신규신청 - 신청 
2021-04-30 14:19:41 - 관장기관 지정 - 환경부
2021-05-03 09:10:25 - 관장기관 지정 - 산업통상자원부
2021-05-25 10:01:18 - 신규신청 - 보완요청 
2021-06-30 11:42:17 - 보완신청 - 신청 
2021-06-30 14:37:11 - 보완신청 - 평가반려 
</t>
  </si>
  <si>
    <t>(주) 우양사</t>
  </si>
  <si>
    <t>6108185241</t>
  </si>
  <si>
    <t>(주)우양사</t>
  </si>
  <si>
    <t>경남 창원시 마산회원구 내서읍 중리공단로 13</t>
  </si>
  <si>
    <t>우철주</t>
  </si>
  <si>
    <t>010-8976-4451</t>
  </si>
  <si>
    <t>wooyangsa@hanmail.net</t>
  </si>
  <si>
    <t>(주)우양사 고효율 공기압축기 교체를 통한 온실가스 감축사업</t>
  </si>
  <si>
    <t>2017-08-31</t>
  </si>
  <si>
    <t>2017-09-04~2027-09-03</t>
  </si>
  <si>
    <t>극소규모_고효율_설비_교체_사업의_방법론(03A-004-ver01)_사업계획서(개정) (우양사).pdf</t>
  </si>
  <si>
    <t xml:space="preserve">
1-1. 사업자등록증_(주)우양사.pdf
1-2. 사업자등록증_한국동서발전(주).pdf
1-3. 사업자등록증_에스피앤지(주).pdf
2-1. 계약서.pdf
2-2. 세금계산서.pdf
3-1. 시운전보고서.pdf
4-1. 개선 전 공기압축기 사양서.png
4-2. 개선 후 공기압축기 사양서.pdf
5-2. 개선 후 설비 명판사진.jpg
5-3. 개선 후 설비 사진.jpg
5-4. 감축량 소유권증빙_3자협약서.pdf
극소규모_고효율_설비_교체_사업의_방법론(03A-004-ver01)_사업계획서(개정) (우양사).xlsx
외부사업 반려 요청(안).pdf</t>
  </si>
  <si>
    <t xml:space="preserve">2021-04-30 15:33:56 - 신규신청 - 신청 
2021-04-30 15:33:56 - 관장기관 지정 - 환경부
2021-05-03 09:12:11 - 관장기관 지정 - 산업통상자원부
2021-05-28 16:04:26 - 신규신청 - 보완요청 
2021-06-30 11:40:53 - 보완신청 - 신청 
2021-06-30 14:37:32 - 보완신청 - 평가반려 
</t>
  </si>
  <si>
    <t>(주)성일터빈</t>
  </si>
  <si>
    <t>6068638443</t>
  </si>
  <si>
    <t>부산 강서구 녹산산단 289로 45</t>
  </si>
  <si>
    <t>오병찬</t>
  </si>
  <si>
    <t>051-930-8915</t>
  </si>
  <si>
    <t>bcoh@sungiltbn.com</t>
  </si>
  <si>
    <t>(주)성일터빈 고효율인버터 공기압축기 교체를 통한 온실가스 감축사업</t>
  </si>
  <si>
    <t>2018-07-13</t>
  </si>
  <si>
    <t>2018-12-27~2028-12-26</t>
  </si>
  <si>
    <t>(주)성일터빈, 에스피앤지주식회사, 한국남부발전 주식회사</t>
  </si>
  <si>
    <t>(극소규모) 고효율 설비 교체 사업의 방법론(03A-004-ver01) 사업계획서(개정)_성일터빈(11.27).pdf</t>
  </si>
  <si>
    <t xml:space="preserve">
(극소규모) 고효율 설비 교체 사업의 방법론(03A-004-ver01) 사업계획서(개정)_성일터빈(11.27).xlsx
1-1.사업자등록증_(주)성일터빈.pdf
1-2. 사업자등록증_한국남부발전(주).pdf
1-3. 사업자등록증_에스피앤지(주).pdf
2-1. 설비계약서_(주)성일터빈.pdf
2-2. 세금계산서.pdf
3-1. 시운전보고서_(주)성일터빈.pdf
3-2. 공사완료일 증빙_최종보고서_(주)성일터빈_4page.pdf
4-1.기존설비 사양서(GA55).pdf
4-1.신규설비 사양서(GA55 VSD+).pdf
5-3. 개선 전 후 설비사진.pdf
5-4. 감축량 소유권증빙_그린팩토리 협약서, 신청서.pdf
5-5. 가동시간증빙_공기압축기 가동시간사진.jpg
5-6. 가동시간 증빙_ 공기압축기 가동일지예시.pdf
외부사업 반려 요청(안).pdf</t>
  </si>
  <si>
    <t xml:space="preserve">2019-05-14 14:01:28 - 신규신청 - 접수 
2019-05-14 14:01:28 - 관장기관 지정 - 환경부
2019-05-14 14:03:06 - 관장기관 지정 - 산업통상자원부
2019-05-15 08:14:10 - 신규신청 - 신청 
2019-12-06 16:05:05 - 신규신청 - 보완요청 
2020-11-30 17:41:38 - 보완신청 - 접수 
2021-03-18 16:24:07 - 보완신청 - 신청 
2021-03-18 16:24:44 - 보완신청 - 보완요청 
2021-06-30 11:54:28 - 보완신청 - 접수 
2021-06-30 14:37:20 - 보완신청 - 신청 
2021-06-30 14:37:50 - 보완신청 - 평가반려 
</t>
  </si>
  <si>
    <t>(주)엠텍</t>
  </si>
  <si>
    <t>6158149288</t>
  </si>
  <si>
    <t>오영문</t>
  </si>
  <si>
    <t>055-362-6124</t>
  </si>
  <si>
    <t>mt6124@hanmail.net</t>
  </si>
  <si>
    <t>(주) 엠텍 고효율 공기압축기 교체를 통한 온실가스 감축사업</t>
  </si>
  <si>
    <t>2018-03-02~2028-03-01</t>
  </si>
  <si>
    <t>극소규모_고효율_설비_교체_사업의_방법론(03A-004-ver01)_사업계획서(개정) (엠텍).pdf</t>
  </si>
  <si>
    <t xml:space="preserve">
1-1. 사업자등록증_엠텍.pdf
1-2. 사업자등록증_한국동서발전(주).pdf
1-3. 사업자등록증_에스피앤지(주).pdf
2-2. 세금계산서.pdf
3-1. 시운전보고서.pdf
4-1. 개선 전 공기압축기 사양서.png
4-2. 개선 후 공기압축기 사양서.pdf
5-2. 개선 후 설비 명판사진.jpg
5-3. 개선 후 설비 사진.jpg
5-4. 감축량 소유권증빙_3자협약서.pdf
극소규모_고효율_설비_교체_사업의_방법론(03A-004-ver01)_사업계획서(개정) (엠텍).xlsx
외부사업 반려 요청(안).pdf</t>
  </si>
  <si>
    <t xml:space="preserve">2021-04-30 15:25:40 - 신규신청 - 신청 
2021-04-30 15:25:40 - 관장기관 지정 - 환경부
2021-05-03 09:12:20 - 관장기관 지정 - 산업통상자원부
2021-05-28 16:05:06 - 신규신청 - 보완요청 
2021-06-30 11:39:35 - 보완신청 - 신청 
2021-06-30 14:38:08 - 보완신청 - 평가반려 
</t>
  </si>
  <si>
    <t>(주)화신볼트산</t>
  </si>
  <si>
    <t>6038120158</t>
  </si>
  <si>
    <t>(주)화신볼트산업</t>
  </si>
  <si>
    <t>부산광역시 사하구 하신중앙로 3번길 64</t>
  </si>
  <si>
    <t>이현지</t>
  </si>
  <si>
    <t>051-264-2522</t>
  </si>
  <si>
    <t>phs@hwashinbolt.co.kr</t>
  </si>
  <si>
    <t>(주)화신볼트산업 고효율인버터 공기압축기 교체를 통한 온실가스 감축사업</t>
  </si>
  <si>
    <t>2018-07-05</t>
  </si>
  <si>
    <t>2018-12-24~2028-12-23</t>
  </si>
  <si>
    <t>(주)화신볼트산, 에스피앤지주식회사, 한국남부발전 주식회사</t>
  </si>
  <si>
    <t>(극소규모) 고효율 설비 교체 사업의 방법론(03A-004-ver01) 사업계획서(개정)_화신볼트산업(11.27).pdf</t>
  </si>
  <si>
    <t xml:space="preserve">
(극소규모) 고효율 설비 교체 사업의 방법론(03A-004-ver01) 사업계획서(개정)_화신볼트산업(11.27).xlsx
1-1. 사업자등록증_(주)화신볼트산업.pdf
1-2. 사업자등록증_한국남부발전(주).pdf
1-3. 사업자등록증_에스피앤지(주).pdf
2-1. 설비계약서_(주)화신볼트산업.pdf
2-2. 세금계산서.pdf
3-1. 시운전보고서_(주)화신볼트산업.pdf
3-2. 공사완료일 증빙_최종보고서_(주)화신볼트산업_4page.pdf
4-1. 개선 전 설비 사양서.pdf
4-2. 개선 후 설비 사양서(GA22 VSD+).pdf
5-1. 개선 전 명판사진(부마테크 BFB-22A).pdf
5-2. 개선 후 명판사진.jpg
5-3. 개선 전 후 설비사진.pdf
5-4. 감축량 소유권증빙_그린팩토리 협약서, 신청서.pdf
5-5. 가동시간증빙_공기압축기 가동시간사진.jpg
5-6. 가동시간 증빙_ 공기압축기 가동일지예시.pdf
외부사업 반려 요청(안).pdf</t>
  </si>
  <si>
    <t xml:space="preserve">2019-05-22 17:46:56 - 신규신청 - 신청 
2019-05-22 17:46:56 - 관장기관 지정 - 환경부
2019-05-23 09:15:48 - 관장기관 지정 - 산업통상자원부
2019-12-10 15:06:33 - 신규신청 - 보완요청 
2020-11-30 19:29:59 - 보완신청 - 접수 
2021-03-18 16:31:56 - 보완신청 - 신청 
2021-03-18 16:32:17 - 보완신청 - 보완요청 
2021-06-30 11:56:47 - 보완신청 - 접수 
2021-06-30 14:38:19 - 보완신청 - 신청 
2021-06-30 14:38:40 - 보완신청 - 평가반려 
</t>
  </si>
  <si>
    <t>동광선재주식회사</t>
  </si>
  <si>
    <t>6038111678</t>
  </si>
  <si>
    <t>동광선재(주)</t>
  </si>
  <si>
    <t>부산광역시 사하구 다대로170번길 85</t>
  </si>
  <si>
    <t>안순영</t>
  </si>
  <si>
    <t>생산품질팀</t>
  </si>
  <si>
    <t>051-205-5177</t>
  </si>
  <si>
    <t>soonyahn@hanmail.net</t>
  </si>
  <si>
    <t>동광선재(주) 고효율 공기압축기 교체를  통한  온실가스 감축사업</t>
  </si>
  <si>
    <t>극소규모_고효율_설비_교체_사업의_방법론(03A-004-ver01)_사업계획서(개정) (동광선재).pdf</t>
  </si>
  <si>
    <t xml:space="preserve">
4-2. 개선 후 공기압축기 사양서.pdf
5-2. 개선 후 설비 명판사진.jpg
5-3. 개선 후 설비 사진.jpg
5-4. 감축량 소유권증빙_3자협약서.pdf
극소규모_고효율_설비_교체_사업의_방법론(03A-004-ver01)_사업계획서(개정) (동광선재).xlsx
1-1. 사업자등록증_동광선재(주).pdf
1-2. 사업자등록증_한국동서발전(주).pdf
1-3. 사업자등록증_에스피앤지(주).pdf
2-1. 계약서.pdf
2-2. 세금계산서.pdf
3-1. 시운전보고서.pdf
4-1. 개선 전 공기압축기 사양서.png
외부사업 반려 요청(안).pdf</t>
  </si>
  <si>
    <t xml:space="preserve">2021-04-30 14:03:06 - 신규신청 - 신청 
2021-04-30 14:03:06 - 관장기관 지정 - 환경부
2021-05-03 09:14:01 - 관장기관 지정 - 산업통상자원부
2021-05-17 15:55:15 - 신규신청 - 보완요청 
2021-06-30 11:49:18 - 보완신청 - 신청 
2021-06-30 14:38:46 - 보완신청 - 평가반려 
</t>
  </si>
  <si>
    <t>신성밸브</t>
  </si>
  <si>
    <t>6064573767</t>
  </si>
  <si>
    <t>부산 강서구 평강로 229번가길 13 , 2층</t>
  </si>
  <si>
    <t>오철구</t>
  </si>
  <si>
    <t>영업관리부</t>
  </si>
  <si>
    <t>051-322-8579</t>
  </si>
  <si>
    <t>sinsung8579@hanmail.net</t>
  </si>
  <si>
    <t>신성밸브 고효율인버터 공기압축기 교체를 통한 온실가스 감축사업</t>
  </si>
  <si>
    <t>2018-09-05</t>
  </si>
  <si>
    <t>2018-12-04~2028-12-03</t>
  </si>
  <si>
    <t>신성밸브, 에스피앤지주식회사, 한국남부발전 주식회사</t>
  </si>
  <si>
    <t>(극소규모) 고효율 설비 교체 사업의 방법론(03A-004-ver01) 사업계획서(개정)_신성밸브(11.27).pdf</t>
  </si>
  <si>
    <t xml:space="preserve">
(극소규모) 고효율 설비 교체 사업의 방법론(03A-004-ver01) 사업계획서(개정)_신성밸브(11.27).xlsx
1-1. 사업자등록증_신성밸브.pdf
1-2. 사업자등록증_한국남부발전(주).pdf
1-3. 사업자등록증_에스피앤지(주).pdf
2-1. 설비계약서_신성밸브.pdf
2-2. 세금계산서.pdf
3-1. 시운전보고서_신성밸브.pdf
3-2. 공사완료일 증빙_최종보고서_신성밸브_4page.pdf
4-1. 개선 전 설비 사양서(GX11).pdf
4-2. 개선 후 설비 사양서(GA11 VSD+).pdf
5-3. 개선 전 후 설비사진.pdf
5-4. 감축량 소유권증빙_그린팩토리 협약서, 신청서.pdf
5-5. 가동시간 증빙_공기압축기 가동시간사진.jpg
5-6. 가동시간 증빙_ 공기압축기 가동일지예시.pdf
극소규모 고효율 설비교체(03A-004-ver01) PDD_신성밸브.xlsx
외부사업 반려 요청(안).pdf</t>
  </si>
  <si>
    <t xml:space="preserve">2019-05-22 10:20:30 - 신규신청 - 신청 
2019-05-22 10:20:30 - 관장기관 지정 - 환경부
2019-05-22 10:28:43 - 관장기관 지정 - 산업통상자원부
2019-12-06 17:38:15 - 신규신청 - 보완요청 
2020-11-30 18:59:18 - 보완신청 - 접수 
2021-03-18 16:26:28 - 보완신청 - 신청 
2021-03-18 16:26:50 - 보완신청 - 보완요청 
2021-06-30 11:58:43 - 보완신청 - 접수 
2021-06-30 14:38:58 - 보완신청 - 신청 
2021-06-30 14:39:17 - 보완신청 - 평가반려 
</t>
  </si>
  <si>
    <t>제일단조</t>
  </si>
  <si>
    <t>6060370950</t>
  </si>
  <si>
    <t>하영민</t>
  </si>
  <si>
    <t>055-329-2891</t>
  </si>
  <si>
    <t>jeilforging@hanmail.net</t>
  </si>
  <si>
    <t>제일단조 고효율 공기압축기 교체를 통한 온실가스 감축사업</t>
  </si>
  <si>
    <t>2018-03-13~2028-03-12</t>
  </si>
  <si>
    <t>극소규모_고효율_설비_교체_사업의_방법론(03A-004-ver01)_사업계획서(개정) (제일단조).pdf</t>
  </si>
  <si>
    <t xml:space="preserve">
1-1. 사업자등록증_제일단조.pdf
1-2. 사업자등록증_한국동서발전(주).pdf
1-3. 사업자등록증_에스피앤지(주).pdf
2-1. 계약서.pdf
2-2. 세금계산서.pdf
3-1. 시운전보고서.pdf
4-1. 개선 전 공기압축기 사양서.png
4-2. 개선 후 공기압축기 사양서.pdf
5-2. 개선 후 설비 명판사진.jpg
5-3. 개선 후 설비 사진.jpg
5-4. 감축량 소유권증빙_3자협약서.pdf
극소규모_고효율_설비_교체_사업의_방법론(03A-004-ver01)_사업계획서(개정) (제일단조).xlsx
외부사업 반려 요청(안).pdf</t>
  </si>
  <si>
    <t xml:space="preserve">2021-04-30 15:49:01 - 관장기관 지정 - 환경부
2021-04-30 15:49:02 - 신규신청 - 신청 
2021-05-03 09:11:30 - 관장기관 지정 - 산업통상자원부
2021-05-25 10:07:16 - 신규신청 - 보완요청 
2021-06-30 11:38:01 - 보완신청 - 신청 
2021-06-30 14:39:17 - 보완신청 - 평가반려 
</t>
  </si>
  <si>
    <t>주식회사디엠티</t>
  </si>
  <si>
    <t>4168167302</t>
  </si>
  <si>
    <t>주식회사 디엠티</t>
  </si>
  <si>
    <t>전남 순천시 해룡면 율촌산단1로 80-9</t>
  </si>
  <si>
    <t>허만</t>
  </si>
  <si>
    <t>061-724-2143</t>
  </si>
  <si>
    <t>dmt3412@naver.com</t>
  </si>
  <si>
    <t>(주)디엠티 고효율인버터 공기압축기 교체를 통한 온실가스 감축사업</t>
  </si>
  <si>
    <t>2018-10-04</t>
  </si>
  <si>
    <t>2018-11-21~2028-11-20</t>
  </si>
  <si>
    <t>(극소규모) 고효율 설비 교체 사업의 방법론(03A-004-ver01) 사업계획서(개정)_디엠티(11.27).pdf</t>
  </si>
  <si>
    <t xml:space="preserve">
(극소규모) 고효율 설비 교체 사업의 방법론(03A-004-ver01) 사업계획서(개정)_디엠티(11.27).xlsx
1-1. 사업자등록증_(주)디엠티.pdf
1-2. 사업자등록증_한국남부발전(주).pdf
1-3. 사업자등록증_에스피앤지(주).pdf
2-1. 설비계약서_(주)디엠티.pdf
2-2. 세금계산서.pdf
3-1. 시운전보고서_(주)디엠티.pdf
3-2. 공사완료일 증빙_최종보고서_디엠티_4page.pdf
4-1. 개선 전 설비사양서.pdf
4-2. 개선 후 설비 사양서(GA37 VSD+).pdf
5-1.기존설비 명판사진(경원. AS51EE).pdf
5-3. 개선 전 후 설비사진.pdf
5-4. 감축량 소유권증빙_그린팩토리 협약서, 신청서.pdf
5-5. 가동시간 증빙_공기압축기 가동시간 사진.jpg
5-6. 가동시간 증빙_ 공기압축기 가동일지예시.pdf
외부사업 반려 요청(안).pdf</t>
  </si>
  <si>
    <t xml:space="preserve">2019-05-22 10:33:59 - 신규신청 - 신청 
2019-05-22 10:33:59 - 관장기관 지정 - 환경부
2019-05-22 13:34:33 - 관장기관 지정 - 산업통상자원부
2019-12-12 10:23:56 - 신규신청 - 문서재제출요청 
2020-11-30 15:04:31 - 재제출신청 - 신청 
2021-03-18 16:27:30 - 재제출신청 - 보완요청 
2021-06-30 12:16:46 - 보완신청 - 신청 
2021-06-30 14:39:37 - 보완신청 - 평가반려 
</t>
  </si>
  <si>
    <t>(주)대한이엔지</t>
  </si>
  <si>
    <t>6088195111</t>
  </si>
  <si>
    <t>주식회사 대한이엔지</t>
  </si>
  <si>
    <t>경상남도 함안군 칠원읍 운무로 217-13</t>
  </si>
  <si>
    <t>김용섭</t>
  </si>
  <si>
    <t>055-586-2743</t>
  </si>
  <si>
    <t>mkseo@daehan-eng.net</t>
  </si>
  <si>
    <t>(주)대한이엔지 인버터 공기압축기 교체를 통한 온실가스 감축사업</t>
  </si>
  <si>
    <t>대한이엔지 (극소규모)_고효율_설비_교체_사업의_방법론(03A-004-ver01)_사업계획서.pdf</t>
  </si>
  <si>
    <t xml:space="preserve">
1-1. 사업자등록증_대한이엔지.pdf
1-2. 사업자등록증_한국동서발전(주).pdf
1-3. 사업자등록증_에스피앤지(주).pdf
2-1. 설비계약서.pdf
2-2. 세금계산서.pdf
3-1. 시운전보고서.pdf
4-1. 개선 전 설비 사양서.png
4-2. 개선 후 설비 사양서.pdf
5-1. 개선 후 장비 명판사진.jpg
5-2. 감축량 소유권증빙_3자협약서.pdf
5-3. 개선 후 장비 사진.jpg
5-4. 가동시간 증빙_공기압축기 운전시간.jpg
대한이엔지 (극소규모)_고효율_설비_교체_사업의_방법론(03A-004-ver01)_사업계획서.xlsx
외부사업 반려 요청(안).pdf</t>
  </si>
  <si>
    <t xml:space="preserve">2021-02-25 17:19:23 - 신규신청 - 신청 
2021-02-25 17:19:23 - 관장기관 지정 - 환경부
2021-02-26 09:09:12 - 관장기관 지정 - 산업통상자원부
2021-03-23 13:26:55 - 신규신청 - 보완요청 
2021-06-30 11:37:21 - 보완신청 - 신청 
2021-06-30 14:39:56 - 보완신청 - 평가반려 
</t>
  </si>
  <si>
    <t>(주)영광공작소</t>
  </si>
  <si>
    <t>5058119153</t>
  </si>
  <si>
    <t>울산 울주군 온산읍 공단로 190 (원산리)</t>
  </si>
  <si>
    <t>권종정</t>
  </si>
  <si>
    <t>기술연구소</t>
  </si>
  <si>
    <t>052-240-2432</t>
  </si>
  <si>
    <t>jongjeong.kwon@ykmc.com</t>
  </si>
  <si>
    <t>(주)영광공작소 고효율 인버터 공기압축기 교체를 통한 온실가스 감축사업</t>
  </si>
  <si>
    <t>2019-01-15~2029-01-14</t>
  </si>
  <si>
    <t>(주)영광공작소, 에스피앤지주식회사, 한국남부발전 주식회사</t>
  </si>
  <si>
    <t>(극소규모) 고효율 설비 교체 사업의 방법론(03A-004-ver01) 사업계획서(개정)_영광공작소(11.27).pdf</t>
  </si>
  <si>
    <t xml:space="preserve">
(극소규모) 고효율 설비 교체 사업의 방법론(03A-004-ver01) 사업계획서(개정)_영광공작소(11.27).xlsx
1-1.사업자등록증_(주)영광공작소.pdf
1-2. 사업자등록증_한국남부발전(주).pdf
1-3. 사업자등록증_에스피앤지(주).pdf
2-1. 설비계약서_(주)영광공작소.pdf
2-2. 세금계산서.pdf
3-1. 시운전보고서_영광공작소.pdf
3-2. 공사완료일 증빙_최종보고서_(주)영광공작소_4page.pdf
4-1. 기존설비 사양서(성신. FORT250).pdf
4-1. 신규설비 사양서(GA75 VSD+).pdf
5-3. 개선 전 후 설비사진.pdf
5-4. 감축량 소유권증빙_그린팩토리 협약서, 신청서.pdf
5-5. 가동시간 증빙_공기압축기 가동시간사진.jpg
5-6. 가동시간 증빙_ 공기압축기 가동일지예시.pdf
외부사업 반려 요청(안).pdf</t>
  </si>
  <si>
    <t xml:space="preserve">2019-05-22 10:46:22 - 신규신청 - 신청 
2019-05-22 10:46:22 - 관장기관 지정 - 환경부
2019-05-22 13:34:41 - 관장기관 지정 - 산업통상자원부
2019-12-06 17:39:01 - 신규신청 - 보완요청 
2020-11-30 19:13:53 - 보완신청 - 접수 
2021-03-18 16:27:55 - 보완신청 - 신청 
2021-03-18 16:28:23 - 보완신청 - 보완요청 
2021-06-30 12:19:25 - 보완신청 - 접수 
2021-06-30 14:39:54 - 보완신청 - 신청 
2021-06-30 14:40:14 - 보완신청 - 평가반려 
</t>
  </si>
  <si>
    <t>태양정밀</t>
  </si>
  <si>
    <t>6091832696</t>
  </si>
  <si>
    <t>경상남도 창원시 성산구 성산패총로38번길 6</t>
  </si>
  <si>
    <t>최태광</t>
  </si>
  <si>
    <t>055-267-2075</t>
  </si>
  <si>
    <t>cos237979@chol.com</t>
  </si>
  <si>
    <t>태양정밀 인버터 공기압축기 교체를 통한 온실가스 감축사업</t>
  </si>
  <si>
    <t>2017-10-10</t>
  </si>
  <si>
    <t>2018-04-05~2028-04-04</t>
  </si>
  <si>
    <t>태양정밀 (극소규모)_고효율_설비_교체_사업의_방법론(03A-004-ver01)_사업계획서.pdf</t>
  </si>
  <si>
    <t xml:space="preserve">
1-1. 사업자등록증_태양정밀.PDF
1-2. 사업자등록증_한국동서발전(주).pdf
1-3. 사업자등록증_에스피앤지(주).pdf
2-1. 설비계약서.pdf
2-2. 세금계산서.pdf
3-1. 시운전보고서.pdf
4-1. 개선 전 설비 사양서.png
4-2. 개선 후 설비 사양서.pdf
5-1. 개선 후 장비 명판사진.jpg
5-2. 감축량 소유권증빙_3자협약서.pdf
5-3. 개선 후 장비사진.jpg
5-4. 가동시간 증빙_공기압축기 운전시간.jpg
태양정밀 (극소규모)_고효율_설비_교체_사업의_방법론(03A-004-ver01)_사업계획서.xlsx
외부사업 반려 요청(안).pdf</t>
  </si>
  <si>
    <t xml:space="preserve">2021-02-25 18:28:04 - 관장기관 지정 - 환경부
2021-02-25 18:28:05 - 신규신청 - 신청 
2021-02-26 09:07:45 - 관장기관 지정 - 산업통상자원부
2021-03-19 15:12:48 - 신규신청 - 보완요청 
2021-06-30 11:36:40 - 보완신청 - 신청 
2021-06-30 14:40:40 - 보완신청 - 평가반려 
</t>
  </si>
  <si>
    <t>주식회사태원</t>
  </si>
  <si>
    <t>6068601403</t>
  </si>
  <si>
    <t>주식회사 태원</t>
  </si>
  <si>
    <t>부산광역시 강서구 미음산단 4로 62번길 23 (미음동)</t>
  </si>
  <si>
    <t>방대석</t>
  </si>
  <si>
    <t>051-831-0310</t>
  </si>
  <si>
    <t>dsbang@taewonpiping.com</t>
  </si>
  <si>
    <t>(주)태원 고효율인버터 공기압축기 교체를 통한 온실가스 감축사업</t>
  </si>
  <si>
    <t>주식회사 태원 고효율 설비 교체 사업</t>
  </si>
  <si>
    <t>2018-09-17</t>
  </si>
  <si>
    <t>2018-11-02~2028-11-01</t>
  </si>
  <si>
    <t>주식회사태원, 에스피앤지주식회사, 한국남부발전 주식회사</t>
  </si>
  <si>
    <t>(극소규모) 고효율 설비 교체 사업의 방법론(03A-004-ver01) 사업계획서(개정)_태원(11.27).pdf</t>
  </si>
  <si>
    <t xml:space="preserve">
(극소규모) 고효율 설비 교체 사업의 방법론(03A-004-ver01) 사업계획서(개정)_태원(11.27).xlsx
1-1.사업자등록증_(주)태원.pdf
1-2. 사업자등록증_한국남부발전(주).pdf
1-3. 사업자등록증_에스피앤지(주).pdf
2-1. 설비계약서_(주)태원.pdf
2-2. 세금계산서.pdf
3-1. 시운전보고서_(주)태원.PDF
3-2. 공사완료일 증빙_최종보고서_(주)태원_4page.pdf
4-1. 기존설비 사양서(한신. GRH3-20A).pdf
4-2. 신규설비 사양서(GA15 VSD+).pdf
5-2. 개선 후 명판사진.jpg
5-3. 개선 전 후 설비사진.pdf
5-4. 감축량 소유권증빙_그린팩토리 협약서, 신청서.pdf
5-5. 가동시간증빙_공기압축기 가동시간사진.jpg
5-6. 가동시간 증빙_ 공기압축기 가동일지예시.pdf
외부사업 반려 요청(안).pdf</t>
  </si>
  <si>
    <t xml:space="preserve">2019-05-22 10:54:35 - 신규신청 - 신청 
2019-05-22 10:54:35 - 관장기관 지정 - 환경부
2019-05-22 13:34:47 - 관장기관 지정 - 산업통상자원부
2019-12-06 17:39:36 - 신규신청 - 보완요청 
2020-11-30 19:36:51 - 보완신청 - 접수 
2021-03-18 16:28:55 - 보완신청 - 신청 
2021-03-18 16:29:29 - 보완신청 - 보완요청 
2021-06-30 12:21:20 - 보완신청 - 접수 
2021-06-30 14:40:54 - 보완신청 - 신청 
2021-06-30 14:41:15 - 보완신청 - 평가반려 
</t>
  </si>
  <si>
    <t>포스텍</t>
  </si>
  <si>
    <t>6151749521</t>
  </si>
  <si>
    <t>경남 김해시 삼안로 16번길 13 (지내동)</t>
  </si>
  <si>
    <t>조정봉</t>
  </si>
  <si>
    <t>소장</t>
  </si>
  <si>
    <t>055-314-8344</t>
  </si>
  <si>
    <t>lhg@postbn.com</t>
  </si>
  <si>
    <t>포스텍 고효율인버터 공기압축기 교체를 통한 온실가스 감축사업</t>
  </si>
  <si>
    <t>2018-09-18</t>
  </si>
  <si>
    <t>포스텍, 에스피앤지주식회사, 한국남부발전 주식회사</t>
  </si>
  <si>
    <t>(극소규모) 고효율 설비 교체 사업의 방법론(03A-004-ver01) 사업계획서(개정)_포스텍(11.27).pdf</t>
  </si>
  <si>
    <t xml:space="preserve">
(극소규모) 고효율 설비 교체 사업의 방법론(03A-004-ver01) 사업계획서(개정)_포스텍(11.27).xlsx
1-1. 사업자등록증_(주)포스텍.pdf
1-2. 사업자등록증_한국남부발전(주).pdf
1-3. 사업자등록증_에스피앤지(주).pdf
2-1. 설비계약서_(주)포스텍.pdf
2-2. 세금계산서.pdf
3-1. 시운전보고서_포스텍.pdf
3-2. 공사완료일 증빙_최종보고서_포스텍_4page.pdf
4-1. 개선 전 설비 사양서(유진. Micos-22D).jpg
4-2. 개선 후 설비 사양서(GA18 VSD+).pdf
5-2. 개선 후 명판사진.jpg
5-3. 개선 전 후 설비사진.pdf
5-4. 감축량 소유권증빙_그린팩토리 협약서, 신청서.pdf
5-5. 가동시간증빙_공기압축기 가동시간사진.jpg
5-6. 가동시간 증빙_ 공기압축기 가동일지예시.pdf
외부사업 반려 요청(안).pdf</t>
  </si>
  <si>
    <t xml:space="preserve">2019-07-02 11:26:04 - 신규신청 - 신청 
2019-07-02 11:26:04 - 관장기관 지정 - 환경부
2019-07-02 17:02:26 - 관장기관 지정 - 산업통상자원부
2019-12-12 10:24:33 - 신규신청 - 문서재제출요청 
2020-11-30 19:20:05 - 재제출신청 - 접수 
2021-03-18 16:32:47 - 재제출신청 - 신청 
2021-03-18 16:33:05 - 재제출신청 - 보완요청 
2021-06-30 12:23:22 - 보완신청 - 접수 
2021-06-30 14:41:40 - 보완신청 - 신청 
2021-06-30 14:42:02 - 보완신청 - 평가반려 
</t>
  </si>
  <si>
    <t>진영티비엑스(주)</t>
  </si>
  <si>
    <t>6088142860</t>
  </si>
  <si>
    <t>진영티비엑스 주식회사</t>
  </si>
  <si>
    <t>경남 창원시 성산구 완암로 137, 남면로 501(내동)</t>
  </si>
  <si>
    <t>이동규</t>
  </si>
  <si>
    <t>구매팀</t>
  </si>
  <si>
    <t>010-5515-0025</t>
  </si>
  <si>
    <t>dklee@tbx.co.kr</t>
  </si>
  <si>
    <t>진영티비엑스(주) 고효율인버터 공기압축기 교체를 통한 온실가스 감축사업</t>
  </si>
  <si>
    <t>2018-11-26~2028-11-25</t>
  </si>
  <si>
    <t>진영티비엑스(주), 에스피앤지주식회사, 한국남부발전 주식회사</t>
  </si>
  <si>
    <t>(극소규모) 고효율 설비 교체 사업의 방법론(03A-004-ver01) 사업계획서(개정)_진영티비엑스(11.27).pdf</t>
  </si>
  <si>
    <t xml:space="preserve">
1-1.사업자등록증_진영티비엑스(주).pdf
1-2. 사업자등록증_한국남부발전(주).pdf
1-3. 사업자등록증_에스피앤지(주).pdf
2-1. 설비계약서.PDF
2-2. 세금계산서.pdf
3-1. 공사완료일 증빙_최종보고서_진영티비엑스_4page.pdf
3-1. 시운전보고서_진영티비엑스(주).pdf
4-1. 개선 전 공기압축기 사양서.pdf
4-2. 개선 후 공기압축기 사양서.pdf
5-1. 개선 전 명판 사진(유진. Micos 37V)-1호기.pdf
5-3. 개선 전 후 설비사진.pdf
5-4. 감축량 소유권증빙_그린팩토리 협약서,신청서.pdf
5-5. 가동시간증빙_공기압축기 가동시간사진.jpg
5-6. 가동시간 증빙_ 공기압축기 가동일지예시.pdf
외부사업 반려 요청(안).pdf</t>
  </si>
  <si>
    <t xml:space="preserve">2019-05-22 11:10:53 - 신규신청 - 신청 
2019-05-22 11:10:53 - 관장기관 지정 - 환경부
2019-05-22 13:34:54 - 관장기관 지정 - 산업통상자원부
2019-12-06 17:40:15 - 신규신청 - 보완요청 
2020-11-30 13:36:01 - 보완신청 - 접수 
2021-03-18 16:30:03 - 보완신청 - 신청 
2021-03-18 16:30:31 - 보완신청 - 보완요청 
2021-06-30 12:25:23 - 보완신청 - 접수 
2021-06-30 14:41:29 - 보완신청 - 신청 
2021-06-30 14:42:08 - 보완신청 - 평가반려 
</t>
  </si>
  <si>
    <t>CSM TECH (주)</t>
  </si>
  <si>
    <t>6218138734</t>
  </si>
  <si>
    <t>부산광역시 기장군 장안읍 장안산단8로 118</t>
  </si>
  <si>
    <t>강문호</t>
  </si>
  <si>
    <t>051-714-5007</t>
  </si>
  <si>
    <t>csmtech1@naver.com</t>
  </si>
  <si>
    <t>CSM TECH(주) 인버터 공기압축기 교체를 통한 온실가스 감축사업</t>
  </si>
  <si>
    <t>2015-06-16</t>
  </si>
  <si>
    <t>2015-07-30~2025-07-29</t>
  </si>
  <si>
    <t>씨에스엠텍_사업자등록증.pdf</t>
  </si>
  <si>
    <t xml:space="preserve">
1-1. 씨에스엠텍_사업자등록증.pdf
1-2. 사업자등록증_한국동서발전(주).pdf
1-3. 사업자등록증_에스피앤지(주).pdf
2-1. 씨에스엠테크 계약서.pdf
2-2. 세금계산서.pdf
2-2. 씨에스엠테크_설비계약서.pdf
3-1. 시운전 보고서.pdf
4-1. 개선 전 설비 자료.pdf
4-2. 개선 후 설비 자료(GA37VSD+).pdf
5-1. 개선 후 명판 설비사진.jpg
5-2. 개선 후 설비사진.jpg
5-4. 가동시간 증빙_공기압축기 운전시간.jpg
씨에스엠테크_(극소규모)_고효율_설비_교체_사업의_방법론(03A-004-ver01)_사업계획서.xlsx
외부사업 반려 요청(안).pdf</t>
  </si>
  <si>
    <t xml:space="preserve">2021-01-26 12:02:24 - 신규신청 - 신청 
2021-01-26 12:02:24 - 관장기관 지정 - 환경부
2021-01-26 13:05:54 - 관장기관 지정 - 산업통상자원부
2021-03-15 09:42:05 - 신규신청 - 보완요청 
2021-06-30 11:53:35 - 보완신청 - 신청 
2021-06-30 14:52:21 - 보완신청 - 평가반려 
</t>
  </si>
  <si>
    <t>(주)삼공사</t>
  </si>
  <si>
    <t>6038108095</t>
  </si>
  <si>
    <t>부산 강서구 녹산산단17로 135</t>
  </si>
  <si>
    <t>오인석</t>
  </si>
  <si>
    <t>051-200-3018</t>
  </si>
  <si>
    <t>ois486@sam-gong.co.kr</t>
  </si>
  <si>
    <t>(주)삼공사 고효율인버터 공기압축기 교체를 통한 온실가스 감축사업</t>
  </si>
  <si>
    <t>2018-06-18</t>
  </si>
  <si>
    <t>2018-11-05~2028-11-04</t>
  </si>
  <si>
    <t>(주)삼공사, 에스피앤지주식회사, 한국남부발전 주식회사</t>
  </si>
  <si>
    <t>(극소규모) 고효율 설비 교체 사업의 방법론(03A-004-ver01) 사업계획서(개정)_삼공사(11.27).pdf</t>
  </si>
  <si>
    <t xml:space="preserve">
(극소규모) 고효율 설비 교체 사업의 방법론(03A-004-ver01) 사업계획서(개정)_삼공사(11.27).xlsx
1-1.사업자등록증_(주)삼공사.pdf
1-2. 사업자등록증_한국남부발전(주).pdf
1-3. 사업자등록증_에스피앤지(주).pdf
2-1. 설비계약서_(주)삼공사.pdf
2-2. 세금계산서.pdf
3-1. 시운전보고서_(주)삼공사.pdf
3-2. 공사완료일 증빙_최종보고서_삼공사_4page.pdf
4-1. 개선 전 설비 사양서.pdf
4-2. 개선 후 설비 사양서(GA55 VSD+).pdf
5-1. 기존설비 명판 사진(GA55).pdf
5-2. 개선 후 명판사진.jpg
5-3. 개선 전 후 설비사진.pdf
5-4. 감축량 소유권증빙_그린팩토리협약서, 신청서.pdf
5-5. 가동시간증빙_공기압축기 가동시간사진.jpg
5-6. 가동시간 증빙_ 공기압축기 가동일지예시.pdf
외부사업 반려 요청(안).pdf</t>
  </si>
  <si>
    <t xml:space="preserve">2019-05-14 13:37:22 - 신규신청 - 신청 
2019-05-14 13:37:22 - 관장기관 지정 - 환경부
2019-05-14 13:44:42 - 관장기관 지정 - 산업통상자원부
2019-12-06 15:02:35 - 신규신청 - 보완요청 
2020-11-30 16:26:58 - 보완신청 - 접수 
2021-03-18 16:21:58 - 보완신청 - 신청 
2021-03-18 16:22:46 - 보완신청 - 보완요청 
2021-06-30 14:50:56 - 보완신청 - 접수 
2021-06-30 14:52:45 - 보완신청 - 신청 
2021-06-30 14:53:20 - 보완신청 - 평가반려 
</t>
  </si>
  <si>
    <t>(주)진광</t>
  </si>
  <si>
    <t>6228110535</t>
  </si>
  <si>
    <t>경상남도 김해시 유하로 204-3</t>
  </si>
  <si>
    <t>이영희</t>
  </si>
  <si>
    <t>055-314-2206</t>
  </si>
  <si>
    <t>jk2206@jinkwang.com</t>
  </si>
  <si>
    <t>(주) 진광 고효율 공기압축기 교체를 통한 온실가스 감축사업</t>
  </si>
  <si>
    <t>2012-10-18~2022-10-17</t>
  </si>
  <si>
    <t>극소규모_고효율_설비_교체_사업의_방법론(03A-004-ver01)_사업계획서(개정) (진광_본사).pdf</t>
  </si>
  <si>
    <t xml:space="preserve">
1-1. 사업자등록증_진광.pdf
1-2. 사업자등록증_한국동서발전(주).pdf
1-3. 사업자등록증_에스피앤지(주).pdf
2-1. 계약서.pdf
2-1. 설비계약서.pdf
2-2. 세금계산서.pdf
3-1. 시운전보고서.pdf
4-1. 개선 전 설비 사양서.pdf
4-2. 개선 후 설비 사양서.pdf
5-2. 감축량 소유권증빙_3자협약서.pdf
5-2. 개선 후 설비 명판사진.jpg
5-3. 개선 후 설비 사진.jpg
5-5. 가동시간 증빙_공기압축기 운전시간.pdf
극소규모_고효율_설비_교체_사업의_방법론(03A-004-ver01)_사업계획서(개정) (진광_본사).xlsx
외부사업 반려 요청(안).pdf</t>
  </si>
  <si>
    <t xml:space="preserve">2021-04-30 14:55:19 - 신규신청 - 신청 
2021-04-30 14:55:19 - 관장기관 지정 - 환경부
2021-05-03 09:13:17 - 관장기관 지정 - 산업통상자원부
2021-05-25 10:04:45 - 신규신청 - 보완요청 
2021-06-30 14:54:09 - 보완신청 - 신청 
2021-06-30 14:55:15 - 보완신청 - 평가반려 
</t>
  </si>
  <si>
    <t>(주) 덕성테크윈</t>
  </si>
  <si>
    <t>6098621373</t>
  </si>
  <si>
    <t>(주)덕성테크윈</t>
  </si>
  <si>
    <t>경상남도 창원시 성산구 월림로39번길 57</t>
  </si>
  <si>
    <t>김현기</t>
  </si>
  <si>
    <t>055-286-8411</t>
  </si>
  <si>
    <t>ds0205@korea.com</t>
  </si>
  <si>
    <t>(주)덕성테크윈 인버터 공기압축기 교체를 통한 온실가스 감축사업</t>
  </si>
  <si>
    <t>2017-12-22</t>
  </si>
  <si>
    <t>2018-02-25~2028-02-24</t>
  </si>
  <si>
    <t>덕성테크윈 (극소규모)_고효율_설비_교체_사업의_방법론(03A-004-ver01)_사업계획서.pdf</t>
  </si>
  <si>
    <t xml:space="preserve">
1-1. 사업자등록증_덕성테크원.pdf
1-2. 사업자등록증_한국동서발전(주).pdf
1-3. 사업자등록증_에스피앤지(주).pdf
2-1. 설비계약서.pdf
2-2. 세금계산서.pdf
3-1. 시운전보고서.pdf
4-1. 개선 전 설비 사양서.png
4-2. 개선 후 설비 사양서.pdf
5-1. 개선 후 장비 명판사진.jpg
5-2. 감축량 소유권증빙_3자협약서.pdf
5-3. 개선 후 장비사진.jpg
5-4. 가동시간 증빙_공기압축기 운전시간.jpg
덕성테크윈 (극소규모)_고효율_설비_교체_사업의_방법론(03A-004-ver01)_사업계획서.xlsx
외부사업 반려 요청(안).pdf</t>
  </si>
  <si>
    <t xml:space="preserve">2021-02-25 17:26:39 - 신규신청 - 신청 
2021-02-25 17:26:39 - 관장기관 지정 - 환경부
2021-02-26 09:09:05 - 관장기관 지정 - 산업통상자원부
2021-03-23 13:26:11 - 신규신청 - 보완요청 
2021-06-30 14:55:43 - 보완신청 - 신청 
2021-06-30 14:56:49 - 보완신청 - 평가반려 
</t>
  </si>
  <si>
    <t>(주)자연과사람들</t>
  </si>
  <si>
    <t>4098164796</t>
  </si>
  <si>
    <t>전라남도 담양군</t>
  </si>
  <si>
    <t>최성태</t>
  </si>
  <si>
    <t>공무부서</t>
  </si>
  <si>
    <t>070-5154-3693</t>
  </si>
  <si>
    <t>dreamspine@vegemil.co.kr</t>
  </si>
  <si>
    <t>(주)자연과사람들 스팀보일러의 연료교체(B-C유→LNG)를  통한 온실가스(CO2) 배출 감축사업</t>
  </si>
  <si>
    <t>2012-11-08</t>
  </si>
  <si>
    <t>2013-04-01~2023-03-31</t>
  </si>
  <si>
    <t>(주)자연과사람들 외부사업 사업계획서_20210419_v.2.2.pdf</t>
  </si>
  <si>
    <t xml:space="preserve">
감축량 산정시트(자연과 사람들)_V2.xlsx
추가증빙1. KVER 타당성평가보고서.pdf
추가증빙2. KVER 모니터링 및 검증 보고서 (3차년)_자연과사람들.zip
추가증빙3. 보일러 철거 내부 기안 문서(제담양(공무)2013-023호).pdf
외부사업 수정 및 보완 요청서_자연과 사람들_20210416.pdf
외부사업 신청 증빙자료.zip</t>
  </si>
  <si>
    <t xml:space="preserve">2020-09-28 23:58:59 - 신규신청 - 신청 
2020-09-28 23:58:59 - 관장기관 지정 - 환경부
2020-10-06 14:25:09 - 관장기관 지정 - 산업통상자원부
2021-04-02 14:46:30 - 신규신청 - 보완요청 
2021-04-16 17:51:11 - 보완신청 - 신청 
2021-04-19 20:12:17 - 보완신청 - 보완요청 
2021-04-20 00:11:54 - 보완신청 - 신청 
2021-04-20 01:06:23 - 보완신청 - 문서재제출요청 
2021-04-20 01:12:52 - 재제출신청 - 신청 
2021-06-30 16:28:52 - 재제출신청 - 평가반려 
</t>
  </si>
  <si>
    <t>(주)자연과사람들 스팀보일러의 연료교체(B-C유→LNG)를 통한 온실가스(CO2) 배출 감축사업</t>
  </si>
  <si>
    <t>대한미디어(주)</t>
  </si>
  <si>
    <t>5038162770</t>
  </si>
  <si>
    <t>대구광역시 달서구 신당동 321-172번지</t>
  </si>
  <si>
    <t>박경용</t>
  </si>
  <si>
    <t>053-585-9194</t>
  </si>
  <si>
    <t>daehan9194@hanmail.net</t>
  </si>
  <si>
    <t>보일러 연료전환(벙커C유→LNG)을 통한 온실가스(CO2)배출 감축사업</t>
  </si>
  <si>
    <t>2012-04-09</t>
  </si>
  <si>
    <t>2012-05-01~2022-04-30</t>
  </si>
  <si>
    <t>대한미디어 외부사업 사업계획서_210419_v.2.1.pdf</t>
  </si>
  <si>
    <t xml:space="preserve">
7~15. 대한미디어(주) 증빙자료.zip
버너 전자세금계산서.pdf
0~6.2 대한미디어(주) 증빙자료.zip
외부사업 증빙문서.zip</t>
  </si>
  <si>
    <t xml:space="preserve">2020-09-29 16:26:44 - 신규신청 - 신청 
2020-09-29 16:26:44 - 관장기관 지정 - 환경부
2020-10-06 14:26:52 - 관장기관 지정 - 산업통상자원부
2021-04-02 14:54:51 - 신규신청 - 보완요청 
2021-04-16 19:38:51 - 보완신청 - 신청 
2021-04-19 11:38:25 - 보완신청 - 문서재제출요청 
2021-04-20 00:07:35 - 재제출신청 - 신청 
2021-06-30 16:29:30 - 재제출신청 - 평가반려 
</t>
  </si>
  <si>
    <t>2015-09-07</t>
  </si>
  <si>
    <t>경기도 양주시 광적면 화합로 276</t>
  </si>
  <si>
    <t>㈜동녘 아스콘 드라이어 버너 연료전환 (B-C유, 정제유→LPG)을 통한 온실가스(CO2)감축사업</t>
  </si>
  <si>
    <t>2015-03-12</t>
  </si>
  <si>
    <t>2015-07-01~2025-06-30</t>
  </si>
  <si>
    <t>(주)동녘 사업계획서_191128_V1.1.pdf</t>
  </si>
  <si>
    <t xml:space="preserve">2020-09-29 16:58:54 - 신규신청 - 신청 
2020-09-29 16:58:54 - 관장기관 지정 - 환경부
2020-10-06 14:27:37 - 관장기관 지정 - 산업통상자원부
2021-03-24 18:19:18 - 신규신청 - 보완요청 
2021-06-30 15:59:35 - 보완신청 - 신청 
2021-06-30 16:31:05 - 보완신청 - 평가반려 
</t>
  </si>
  <si>
    <t>울산광역시 울주군 온산읍 회학1길 53</t>
  </si>
  <si>
    <t>2020-09-16</t>
  </si>
  <si>
    <t>2020-09-11~2020-10-08</t>
  </si>
  <si>
    <t>한국요업 사업계획서_191002_V1.0.pdf</t>
  </si>
  <si>
    <t xml:space="preserve">2020-09-29 17:24:48 - 신규신청 - 신청 
2020-09-29 17:24:48 - 관장기관 지정 - 환경부
2020-10-06 14:31:32 - 관장기관 지정 - 산업통상자원부
2021-03-31 17:06:06 - 신규신청 - 보완요청 
2021-06-30 15:58:11 - 보완신청 - 신청 
2021-06-30 16:31:47 - 보완신청 - 평가반려 
</t>
  </si>
  <si>
    <t>2020-09-15</t>
  </si>
  <si>
    <t xml:space="preserve">현대요업(주) </t>
  </si>
  <si>
    <t>전라북도 익산시 여산면 가람로 530</t>
  </si>
  <si>
    <t>2013-09-01~2023-08-31</t>
  </si>
  <si>
    <t>01. 현대요업(주) 외부사업 사업계획서_ver1.0.pdf</t>
  </si>
  <si>
    <t xml:space="preserve">
감축량 산정시트(현대요업)_V1.xlsx
증빙문서.zip
기타증빙문서.zip
철회신청서.pdf</t>
  </si>
  <si>
    <t xml:space="preserve">2020-12-10 19:26:10 - 신규신청 - 신청 
2020-12-10 19:26:10 - 관장기관 지정 - 환경부
2020-12-14 09:24:42 - 관장기관 지정 - 산업통상자원부
2021-03-24 18:22:46 - 신규신청 - 보완요청 
2021-06-30 15:51:57 - 보완신청 - 신청 
2021-06-30 16:32:29 - 보완신청 - 평가반려 
</t>
  </si>
  <si>
    <t>현대요업 소성로 연료교체 (B-C유 → LNG)를 통한 온실가스(CO2) 배출 감축사업</t>
  </si>
  <si>
    <t>2013-10-18</t>
  </si>
  <si>
    <t>동보섬유주식회사</t>
  </si>
  <si>
    <t>1273680744</t>
  </si>
  <si>
    <t>동보섬유</t>
  </si>
  <si>
    <t>양주시 은현면 봉암리 124</t>
  </si>
  <si>
    <t>김선미</t>
  </si>
  <si>
    <t>031-861-2398</t>
  </si>
  <si>
    <t>dongbo2398@naver.com</t>
  </si>
  <si>
    <t>동보섬유 버너교체를 통한 연료전환 온실가스 배출 감축사업</t>
  </si>
  <si>
    <t>2011-11-03</t>
  </si>
  <si>
    <t>2012-04-01~2022-03-31</t>
  </si>
  <si>
    <t>동보섬유 사업계획서_191101_V.1.pdf</t>
  </si>
  <si>
    <t xml:space="preserve">
증빙자료(8~16).zip
증빙자료(1~7).zip
02 감축량 산정시트(동보섬유)_V1.xlsx
철회신청서.pdf</t>
  </si>
  <si>
    <t xml:space="preserve">2020-09-29 16:35:57 - 관장기관 지정 - 환경부
2020-09-29 16:35:58 - 신규신청 - 신청 
2020-10-06 14:26:58 - 관장기관 지정 - 산업통상자원부
2021-04-02 14:56:28 - 신규신청 - 보완요청 
2021-06-30 16:47:40 - 보완신청 - 신청 
2021-06-30 16:58:31 - 보완신청 - 평가반려 
</t>
  </si>
  <si>
    <t>전라북도 담양군 금성면 봉서리 76</t>
  </si>
  <si>
    <t>동호칼슘(주)의 보일러 연료전환(벙커C유 → LNG)을 통한 온실가스(tCO2) 배출 감축사업</t>
  </si>
  <si>
    <t>2013-02-20</t>
  </si>
  <si>
    <t>동호칼슘(주) 외부사업 사업계획서_v.2(수정).pdf</t>
  </si>
  <si>
    <t xml:space="preserve">
증빙문서.zip
기타증빙문서.zip
철회신청서.pdf</t>
  </si>
  <si>
    <t xml:space="preserve">2020-09-29 16:45:46 - 신규신청 - 신청 
2020-09-29 16:45:46 - 관장기관 지정 - 환경부
2020-10-06 14:27:07 - 관장기관 지정 - 산업통상자원부
2021-04-02 14:57:13 - 신규신청 - 보완요청 
2021-06-30 16:49:25 - 보완신청 - 신청 
2021-06-30 16:58:50 - 보완신청 - 평가반려 
</t>
  </si>
  <si>
    <t>국순당 횡성공장의 보일러 연료전환(감압정제유→LNG)을 통한 온실가스(CO2) 배출 감축사업</t>
  </si>
  <si>
    <t>2012-02-04</t>
  </si>
  <si>
    <t>2012-07-01~2022-06-30</t>
  </si>
  <si>
    <t>(주)국순당 사업계획서_191016_V.1.pdf</t>
  </si>
  <si>
    <t xml:space="preserve">
(국순당) 감축량 산정시트_V.1.xlsx
증빙문서.zip
철회신청서.pdf</t>
  </si>
  <si>
    <t xml:space="preserve">2020-09-29 15:57:21 - 신규신청 - 신청 
2020-09-29 15:57:21 - 관장기관 지정 - 환경부
2020-10-06 14:26:44 - 관장기관 지정 - 산업통상자원부
2021-04-02 14:52:23 - 신규신청 - 보완요청 
2021-06-30 17:04:45 - 보완신청 - 신청 
2021-06-30 17:05:16 - 보완신청 - 평가반려 
</t>
  </si>
  <si>
    <t>3118515017</t>
  </si>
  <si>
    <t>충청남도 예산군 신암면 두곡리 282</t>
  </si>
  <si>
    <t>차은정</t>
  </si>
  <si>
    <t>041-331-3011</t>
  </si>
  <si>
    <t>ktys@msbill.kr</t>
  </si>
  <si>
    <t>케이티세라믹 예산사업장 소성로 및 드라이 어의 연료교체(LPG→LNG)을 통한 온실가스  감축사업</t>
  </si>
  <si>
    <t>경남모직(주)예산 사업계획서_191106_V.2(수정필요).pdf</t>
  </si>
  <si>
    <t xml:space="preserve">
증빙자료.zip
감축량 산정시트(경남모직(주)예산)_V1.xlsx
철회신청서.pdf</t>
  </si>
  <si>
    <t>[보완1차]평가반려
2021-07-01</t>
  </si>
  <si>
    <t>2021-07-01</t>
  </si>
  <si>
    <t xml:space="preserve">2020-09-29 15:39:45 - 신규신청 - 신청 
2020-09-29 15:39:45 - 관장기관 지정 - 환경부
2020-10-06 14:26:22 - 관장기관 지정 - 산업통상자원부
2021-04-02 14:51:34 - 신규신청 - 보완요청 
2021-06-30 18:21:55 - 보완신청 - 신청 
2021-07-01 09:05:33 - 보완신청 - 평가반려 
</t>
  </si>
  <si>
    <t>케이티세라믹 예산사업장 소성로 및 드라이어의 연료교체(LPG→LNG)를 통한 온실가스(CO2) 배출 감축사업</t>
  </si>
  <si>
    <t>2012-01-02</t>
  </si>
  <si>
    <t>2017-01-01~2021-12-31</t>
  </si>
  <si>
    <t>(주)성은 음성공장 사업계획서_191002_V.2.pdf</t>
  </si>
  <si>
    <t xml:space="preserve">
02 감축량 산정시트(성은 음성공장)_V1 - 복사본.xlsx
증빙자료.zip
철회신청서.pdf</t>
  </si>
  <si>
    <t xml:space="preserve">2020-09-29 00:23:56 - 신규신청 - 신청 
2020-09-29 00:23:56 - 관장기관 지정 - 환경부
2020-10-06 14:25:45 - 관장기관 지정 - 산업통상자원부
2021-04-02 14:39:25 - 신규신청 - 보완요청 
2021-07-01 09:32:13 - 보완신청 - 신청 
2021-07-01 09:44:57 - 보완신청 - 평가반려 
</t>
  </si>
  <si>
    <t>성은 음성공장 연료교체 온실가스(CO2) 감축사업</t>
  </si>
  <si>
    <t xml:space="preserve">	(주)삼원</t>
  </si>
  <si>
    <t>경상북도 경산시 압량명 압량리 169</t>
  </si>
  <si>
    <t>삼원 스팀보일러 연료교체를 통한  온실가스 감축사업</t>
  </si>
  <si>
    <t>2012-01-01~2021-12-31</t>
  </si>
  <si>
    <t>(주)삼원 사업계획서_200929_V1.0.pdf</t>
  </si>
  <si>
    <t xml:space="preserve">
감축량 산정시트((주)삼원)_V1.xlsx
증빙자료.zip
철회신청서.pdf</t>
  </si>
  <si>
    <t xml:space="preserve">2020-09-29 17:01:36 - 관장기관 지정 - 환경부
2020-09-29 17:01:37 - 신규신청 - 신청 
2020-10-06 14:29:49 - 관장기관 지정 - 산업통상자원부
2021-03-24 18:17:59 - 신규신청 - 보완요청 
2021-07-01 09:34:29 - 보완신청 - 신청 
2021-07-01 09:45:32 - 보완신청 - 평가반려 
</t>
  </si>
  <si>
    <t>경상남도 창원시 진해구 용원동 산 112</t>
  </si>
  <si>
    <t>최팔관</t>
  </si>
  <si>
    <t>산양용원공장 외부사업 사업계획서_191001_v.1.pdf</t>
  </si>
  <si>
    <t xml:space="preserve">
감축량 산정시트(산양 용원공장)_V1.xlsx
증빙문서.zip
철회신청서.pdf</t>
  </si>
  <si>
    <t xml:space="preserve">2020-09-29 10:01:40 - 신규신청 - 신청 
2020-09-29 10:01:40 - 관장기관 지정 - 환경부
2020-10-06 14:25:53 - 관장기관 지정 - 산업통상자원부
2021-04-02 14:36:25 - 신규신청 - 보완요청 
2021-07-01 09:38:57 - 보완신청 - 신청 
2021-07-01 09:46:03 - 보완신청 - 평가반려 
</t>
  </si>
  <si>
    <t>(주)메라톤</t>
  </si>
  <si>
    <t>1398105748</t>
  </si>
  <si>
    <t>정연명</t>
  </si>
  <si>
    <t>환경안전팀</t>
  </si>
  <si>
    <t>032-723-7749</t>
  </si>
  <si>
    <t>yeondara@naver.com</t>
  </si>
  <si>
    <t>(주)메라톤의 연료전환 (B-C유 → LNG)에 의한 온실가스(CO2) 배출 감축사업</t>
  </si>
  <si>
    <t>2013-02-27</t>
  </si>
  <si>
    <t>2013-06-01~2023-05-31</t>
  </si>
  <si>
    <t>(주)메라톤 사업계획서_191011_V.2.pdf</t>
  </si>
  <si>
    <t xml:space="preserve">2020-09-29 00:13:17 - 신규신청 - 신청 
2020-09-29 00:13:17 - 관장기관 지정 - 환경부
2020-10-06 14:25:27 - 관장기관 지정 - 산업통상자원부
2021-04-02 14:31:28 - 신규신청 - 보완요청 
2021-07-01 09:42:04 - 보완신청 - 신청 
2021-07-01 09:46:30 - 보완신청 - 평가반려 
</t>
  </si>
  <si>
    <t>(주)뉴덕흥기업</t>
  </si>
  <si>
    <t>1288557190</t>
  </si>
  <si>
    <t>신지연</t>
  </si>
  <si>
    <t>031-964-0898</t>
  </si>
  <si>
    <t>ndh2674@naver.com</t>
  </si>
  <si>
    <t>㈜뉴덕흥기업 보일러 버너교체를 통한 연료전환(B-C유 → LNG) 온실가스 배출 감축 사업</t>
  </si>
  <si>
    <t>2012-08-10</t>
  </si>
  <si>
    <t>2013-09-01~2022-10-31</t>
  </si>
  <si>
    <t>(주)뉴덕흥기업 사업계획서_190104_v.1.pdf</t>
  </si>
  <si>
    <t xml:space="preserve">2020-09-29 00:17:37 - 신규신청 - 신청 
2020-09-29 00:17:37 - 관장기관 지정 - 환경부
2020-10-06 14:25:36 - 관장기관 지정 - 산업통상자원부
2021-04-02 14:24:22 - 신규신청 - 보완요청 
2021-07-01 09:49:54 - 보완신청 - 신청 
2021-07-01 10:09:50 - 보완신청 - 평가반려 
</t>
  </si>
  <si>
    <t>3118515021</t>
  </si>
  <si>
    <t>충청남도 당진시 샛터로 223-20</t>
  </si>
  <si>
    <t>강민정</t>
  </si>
  <si>
    <t>041-363-2531</t>
  </si>
  <si>
    <t>mjkang_dj@ktceramic.co.kr</t>
  </si>
  <si>
    <t>2014-01-16</t>
  </si>
  <si>
    <t>2014-06-01~2024-05-31</t>
  </si>
  <si>
    <t>경남모직(주)당진 사업계획서_191106_V.1(수정필요).pdf</t>
  </si>
  <si>
    <t xml:space="preserve">
감축량 산정시트(경남모직(주)당진)_V1.xlsx
증빙자료.zip
철회신청서.pdf</t>
  </si>
  <si>
    <t xml:space="preserve">2020-09-29 15:22:57 - 신규신청 - 신청 
2020-09-29 15:22:57 - 관장기관 지정 - 환경부
2020-10-06 14:26:10 - 관장기관 지정 - 산업통상자원부
2021-04-02 14:50:01 - 신규신청 - 보완요청 
2021-06-30 18:28:25 - 보완신청 - 신청 
2021-07-01 11:16:49 - 보완신청 - 평가반려 
</t>
  </si>
  <si>
    <t>세림산업(주)</t>
  </si>
  <si>
    <t>3108103577</t>
  </si>
  <si>
    <t xml:space="preserve">	세림산업(주)</t>
  </si>
  <si>
    <t>충청남도 홍성군</t>
  </si>
  <si>
    <t>조재행</t>
  </si>
  <si>
    <t>041-633-8403</t>
  </si>
  <si>
    <t>cjh72c@nate.com</t>
  </si>
  <si>
    <t>세림산업 소성로 및 열풍기 등의  연료교체(LPG→LNG)를 통한 온실가스(CO2)  배출 감축사업</t>
  </si>
  <si>
    <t>2012-10-19</t>
  </si>
  <si>
    <t>2017-11-01~2022-10-31</t>
  </si>
  <si>
    <t>세림산업(주) 사업계획서_1901011_v.2.pdf</t>
  </si>
  <si>
    <t xml:space="preserve">
증빙문서.zip
02 감축량 산정시트(세림산업)_V1.xlsx
철회신청서.pdf</t>
  </si>
  <si>
    <t xml:space="preserve">2020-09-29 00:11:09 - 신규신청 - 신청 
2020-09-29 00:11:09 - 관장기관 지정 - 환경부
2020-10-06 14:25:17 - 관장기관 지정 - 산업통상자원부
2021-04-02 15:03:08 - 신규신청 - 보완요청 
2021-06-30 16:45:37 - 보완신청 - 신청 
2021-07-01 11:26:29 - 보완신청 - 평가반려 
</t>
  </si>
  <si>
    <t>2020-09-01</t>
  </si>
  <si>
    <t>2020-09-03~2023-10-19</t>
  </si>
  <si>
    <t>신원화학(주) 사업계획서_191008_V.1.pdf</t>
  </si>
  <si>
    <t xml:space="preserve">2020-09-29 00:01:11 - 신규신청 - 접수 
2020-09-29 00:01:11 - 관장기관 지정 - 환경부
2020-09-29 16:47:34 - 신규신청 - 신청 
2020-10-06 14:27:16 - 관장기관 지정 - 산업통상자원부
2021-03-24 18:21:33 - 신규신청 - 보완요청 
2021-06-30 16:35:26 - 보완신청 - 신청 
2021-07-01 11:27:02 - 보완신청 - 평가반려 
</t>
  </si>
  <si>
    <t>(주)유맥</t>
  </si>
  <si>
    <t>4158101476</t>
  </si>
  <si>
    <t>김명석</t>
  </si>
  <si>
    <t>자금회계부</t>
  </si>
  <si>
    <t>062-941-9091</t>
  </si>
  <si>
    <t>kms9592@hanmail.net</t>
  </si>
  <si>
    <t xml:space="preserve">스팀보일러와 열매보일러의 연료를 B-C유에서 LNG로 연료 전환하는 온실가스(CO2) 감축사업 </t>
  </si>
  <si>
    <t>2018-09-01~2022-12-31</t>
  </si>
  <si>
    <t>(주)유맥 사업계획서_191030_V.1(식당 유량계 보완필요).pdf</t>
  </si>
  <si>
    <t xml:space="preserve">
02 감축량 산정시트(유맥)_V1.xlsx
증빙문서.zip
철회신청서.pdf</t>
  </si>
  <si>
    <t xml:space="preserve">2020-09-28 23:55:16 - 신규신청 - 신청 
2020-09-28 23:55:16 - 관장기관 지정 - 환경부
2020-10-06 14:25:00 - 관장기관 지정 - 산업통상자원부
2021-04-02 14:44:40 - 신규신청 - 보완요청 
2021-06-30 15:54:42 - 보완신청 - 신청 
2021-07-01 16:19:51 - 보완신청 - 평가반려 
</t>
  </si>
  <si>
    <t>한국도로공사</t>
  </si>
  <si>
    <t>1298200103</t>
  </si>
  <si>
    <t>김진태</t>
  </si>
  <si>
    <t>시설처 조경팀</t>
  </si>
  <si>
    <t>054-811-2876</t>
  </si>
  <si>
    <t>soogon@ex.co.kr</t>
  </si>
  <si>
    <t>제2차 한국도로공사 LED 도로조명 설치를 통한 온실가스 배출 정책감축사업</t>
  </si>
  <si>
    <t>2013-12-13</t>
  </si>
  <si>
    <t>2016-12-23~2017-12-31</t>
  </si>
  <si>
    <t>한국도로공사 신규 도로조명 설치 사업계획서_v00.pdf</t>
  </si>
  <si>
    <t xml:space="preserve">
한국도로공사 철회요청.pdf</t>
  </si>
  <si>
    <t xml:space="preserve">2016-12-01 17:23:25 - 신규신청 - 신청 
2020-02-17 13:19:06 - 신규신청 - 보완요청 
2021-02-28 19:36:40 - 보완신청 - 신청 
2021-03-26 15:35:42 - 보완신청 - 문서재제출요청 
2021-07-01 17:12:36 - 재제출신청 - 신청 
2021-07-01 17:15:51 - 재제출신청 - 평가반려 
</t>
  </si>
  <si>
    <t>청정개발제(CDM)</t>
  </si>
  <si>
    <t>The programme to promote efficient lightings in local areas</t>
  </si>
  <si>
    <t>한국도로공사 도로조명 설치를 통한 LED 온실가스 배출 프로그램 감축사업</t>
  </si>
  <si>
    <t>Fri Dec 13 00:00:00 JST 2013~Thu Dec 12 00:00:00 JST 2041</t>
  </si>
  <si>
    <t>한국도로공사_프로그램 PDD_V3.pdf</t>
  </si>
  <si>
    <t>한국도로공사 프로그램감축사업 메뉴얼_V01.pdf_x000D_
[프로그램] 한국도로공사 철회요청.pdf_x000D_
반려요청서.pdf</t>
  </si>
  <si>
    <t>강원도청</t>
  </si>
  <si>
    <t>2218300013</t>
  </si>
  <si>
    <t>반비어린이집</t>
  </si>
  <si>
    <t>강원도 춘천시 봉의동 4-9</t>
  </si>
  <si>
    <t>황명운</t>
  </si>
  <si>
    <t>에너지과</t>
  </si>
  <si>
    <t>033-249-3174</t>
  </si>
  <si>
    <t>hi96039@korea.kr</t>
  </si>
  <si>
    <t>강원도보육시설 20kW 태양광 발전설비 설치 및 계통연계 사업</t>
  </si>
  <si>
    <t>2013-04-19</t>
  </si>
  <si>
    <t>2013-07-09~2023-07-08</t>
  </si>
  <si>
    <t>재생에너지를 이용한 전력 생산 및 계통 연계 사업의 방법론</t>
  </si>
  <si>
    <t>극소규모 재생 계통연계(01B-001-ver01) PDD_도청직장보육시설_170913.xlsx</t>
  </si>
  <si>
    <t xml:space="preserve">
강원도청 사업신청 취소.pdf</t>
  </si>
  <si>
    <t>평가반려
2021-07-06</t>
  </si>
  <si>
    <t>2021-07-06</t>
  </si>
  <si>
    <t xml:space="preserve">2017-09-13 20:28:01 - 신규신청 - 신청 
2017-12-28 07:58:46 - 관장기관 지정 - GIR센터
2018-01-04 10:59:35 - 관장기관 지정 - 산업통상자원부
2019-04-26 13:52:30 - 신규신청 - 문서재제출요청 
2021-07-06 16:43:29 - 재제출신청 - 신청 
2021-07-06 17:16:05 - 재제출신청 - 평가반려 
</t>
  </si>
  <si>
    <t>재단법인 한국여성수련원</t>
  </si>
  <si>
    <t>강원도 강릉시 옥계면 금진솔밭길 148-19</t>
  </si>
  <si>
    <t>한국여성수련원 50.35kW 태양광 발전설비 설치 및 자가 사용 사업</t>
  </si>
  <si>
    <t>2015-05-14</t>
  </si>
  <si>
    <t>극소규모 재생 자가사용(01B-004-ver01) PDD_한국여성수련원_170913.xlsx</t>
  </si>
  <si>
    <t xml:space="preserve">2017-09-13 22:08:41 - 신규신청 - 신청 
2017-12-28 07:58:46 - 관장기관 지정 - GIR센터
2018-01-04 10:59:17 - 관장기관 지정 - 산업통상자원부
2019-04-26 13:53:45 - 신규신청 - 문서재제출요청 
2021-07-06 16:44:19 - 재제출신청 - 신청 
2021-07-06 17:17:01 - 재제출신청 - 평가반려 
</t>
  </si>
  <si>
    <t>강원테크노파크</t>
  </si>
  <si>
    <t>강원도 춘천시 신북로 61-10</t>
  </si>
  <si>
    <t>강원테크노파크 태양광 발전설비 설치 및 자가 사용을 통한 온실가스 배출 감축사업</t>
  </si>
  <si>
    <t>2015-05-13</t>
  </si>
  <si>
    <t>2015-07-10~2025-07-09</t>
  </si>
  <si>
    <t>00. 극소규모 재생 자가사용(01B-004-ver01) PDD_강원데크노파크_V1.xlsx</t>
  </si>
  <si>
    <t xml:space="preserve">2017-12-14 13:56:39 - 신규신청 - 신청 
2017-12-28 07:58:46 - 관장기관 지정 - GIR센터
2018-01-04 10:54:51 - 관장기관 지정 - 산업통상자원부
2019-04-26 13:54:39 - 신규신청 - 문서재제출요청 
2021-07-06 16:51:07 - 재제출신청 - 신청 
2021-07-06 17:17:27 - 재제출신청 - 평가반려 
</t>
  </si>
  <si>
    <t>강원도산업경제진흥원</t>
  </si>
  <si>
    <t>강원도 원주시 호저로 47</t>
  </si>
  <si>
    <t>강원도산업경제진흥원 태양광 발전설비 설치 및 자가 사용을 통한 온실가스 배출 감축사업</t>
  </si>
  <si>
    <t>2012-06-05</t>
  </si>
  <si>
    <t>2012-08-04~2022-08-03</t>
  </si>
  <si>
    <t>00. 극소규모 재생 자가사용(01B-004-ver01) PDD_산업경제진흥원_V1.xlsx</t>
  </si>
  <si>
    <t xml:space="preserve">2017-12-14 13:52:54 - 신규신청 - 신청 
2017-12-28 07:58:46 - 관장기관 지정 - GIR센터
2018-01-04 10:55:07 - 관장기관 지정 - 산업통상자원부
2019-04-26 13:55:50 - 신규신청 - 문서재제출요청 
2021-07-06 16:56:45 - 재제출신청 - 신청 
2021-07-06 17:18:16 - 재제출신청 - 평가반려 
</t>
  </si>
  <si>
    <t>강원학사</t>
  </si>
  <si>
    <t>서울특별시 관악구 난곡로30길 61</t>
  </si>
  <si>
    <t>강원학사 100.7kW 태양광 발전설비 설치 및 자가 사용 사업</t>
  </si>
  <si>
    <t>2015-04-22</t>
  </si>
  <si>
    <t>2015-05-28~2025-05-27</t>
  </si>
  <si>
    <t>극소규모 재생 자가사용(01B-004-ver01) PDD_최종_170913.xlsx</t>
  </si>
  <si>
    <t xml:space="preserve">2017-09-13 22:27:16 - 신규신청 - 신청 
2017-12-28 07:58:46 - 관장기관 지정 - GIR센터
2018-01-04 10:58:59 - 관장기관 지정 - 산업통상자원부
2019-04-26 13:56:56 - 신규신청 - 문서재제출요청 
2021-07-06 17:09:10 - 재제출신청 - 신청 
2021-07-06 17:18:48 - 재제출신청 - 평가반려 
</t>
  </si>
  <si>
    <t>(주) 지팩</t>
  </si>
  <si>
    <t>경기도 광주시 오포읍 보뚱치길130번길 49-5, 1층</t>
  </si>
  <si>
    <t>(주) 지팩 인버터 공기압축기 고효율설비 교체 사업</t>
  </si>
  <si>
    <t>2020-01-10</t>
  </si>
  <si>
    <t>2020-02-02~2030-02-01</t>
  </si>
  <si>
    <t>민애이엔지, 주식회사 지팩, 한국중부발전</t>
  </si>
  <si>
    <t>극소규모 고효율 설비교체(03A-004-ver01) PDD_지팩 ver01.5.pdf</t>
  </si>
  <si>
    <t xml:space="preserve">
첨부1. 외부사업자 사업자 등록증_지팩 민애이엔지 한국중부발전(주).pdf
첨부2. 사업시작일 및 인증시작일 증빙자료_완료보고서 및 준공계_지팩.pdf
첨부3.신규설비 카다로그.pdf
첨부4. 코미-愛너지 사업계획서_지팩.pdf
첨부5. 명판 및 가동시간 증빙 서류_지팩.pdf
첨부4. 코미-愛너지 사업계획서_지팩.pdf
첨부6. 제3차 코미애너지 사업 계약서_지팩.pdf
첨부4-1. 코미-愛너지 사업계획서200819_지팩.pdf
첨부7. 추가보완문서0819_지팩.pdf
첨부8. 사업후 가동시간_추가보완문서1201_지팩.pdf
첨부9. 월별 운전현황 보고서201201_지팩.pdf
첨부10. 폐기물반출확인서_지팩.pdf
첨부11. 외부사업관련 최초지출일 증빙자료_지팩.pdf
극소규모 고효율 설비교체(03A-004-ver01) PDD_지팩 ver01.5.xlsx</t>
  </si>
  <si>
    <t>R-2021-KR-03-000557</t>
  </si>
  <si>
    <t>[보완1차]착수신고
2021-07-08</t>
  </si>
  <si>
    <t>2021-07-08</t>
  </si>
  <si>
    <t xml:space="preserve">2020-02-04 10:25:58 - 신규신청 - 접수 
2020-02-04 10:25:58 - 관장기관 지정 - 환경부
2020-02-05 13:51:39 - 관장기관 지정 - 산업통상자원부
2020-02-05 15:13:14 - 신규신청 - 신청 
2020-03-19 18:37:31 - 신규신청 - 문서재제출요청 
2020-03-23 13:56:43 - 재제출신청 - 접수 
2020-03-26 10:30:03 - 재제출신청 - 신청 
2020-07-29 14:01:07 - 재제출신청 - 보완요청 
2020-08-19 13:32:52 - 보완신청 - 접수 
2020-08-19 18:21:46 - 보완신청 - 신청 
2020-11-25 16:20:20 - 보완신청 - 문서재제출요청 
2020-12-01 15:39:44 - 재제출신청 - 접수 
2020-12-01 17:16:17 - 재제출신청 - 신청 
2021-02-15 18:44:13 - 재제출신청 - 문서재제출요청 
2021-02-23 15:58:00 - 재제출신청 - 접수 
2021-03-02 17:32:13 - 재제출신청 - 신청 
2021-05-10 16:29:53 - 재제출신청 - 문서재제출요청 
2021-05-12 15:21:22 - 재제출신청 - 접수 
2021-05-13 16:07:47 - 재제출신청 - 신청 
2021-06-30 17:45:33 - 재제출신청 - 평가승인 
2021-06-30 17:46:31 - 재제출신청 - 심의승인 
2021-07-08 15:41:42 - 재제출신청 - 착수신고 
</t>
  </si>
  <si>
    <t>주식회사 한영지에스티</t>
  </si>
  <si>
    <t>경기도 시흥시 마유로132번길 102 3라503(정왕동)</t>
  </si>
  <si>
    <t>주식회사 한영지에스티 인버터 공기압축기 고효율설비 교체 사업</t>
  </si>
  <si>
    <t>2020-01-19~2030-01-18</t>
  </si>
  <si>
    <t>민애이엔지, (주)한영지에스티, 한국중부발전</t>
  </si>
  <si>
    <t>극소규모 고효율 설비교체(03A-004-ver01) PDD_한영지에스티_ver1.3_210223.pdf</t>
  </si>
  <si>
    <t xml:space="preserve">
첨부2. 사업시작일 및 인증시작일 증빙자료_완료보고서 및 준공계_한영지에스티.pdf
첨부3. 신규설비 카다로그.pdf
첨부4. 코미-愛너지 사업계획서_한영지에스티.pdf
첨부5. 명판 및 가동시간 증빙 서류_한영지에스티.pdf
첨부1. 외부사업자 사업자등록증_한영지에스티 미애이엔지 한국중부발전(주).pdf
첨부6. 제3차 코미애너지 사업 계약서_한영지에스티20200303.pdf
첨부4-1. 코미-愛너지 사업계획서200819_한영지에스티.pdf
첨부7. 추가보완문서0819_한영지에스티.pdf
첨부8. 사업후 가동시간_추가보완문서1201_한영지에스티.pdf
첨부9. 운전현황 월간보고서201201_한영지에스티.pdf
첨부10. 폐기물반출확인서_한영지에스티.pdf
첨부11. 외부사업관련 최초지출일 증빙자료_한영지에스티.pdf
극소규모 고효율 설비교체(03A-004-ver01) PDD_한영지에스티_ver1.3.xlsx</t>
  </si>
  <si>
    <t>R-2021-KR-03-000558</t>
  </si>
  <si>
    <t>[보완2차]착수신고
2021-07-09</t>
  </si>
  <si>
    <t>2021-07-09</t>
  </si>
  <si>
    <t xml:space="preserve">2020-01-20 19:11:24 - 신규신청 - 신청 
2020-01-20 19:11:24 - 관장기관 지정 - 환경부
2020-01-21 09:22:28 - 관장기관 지정 - 산업통상자원부
2020-01-21 09:27:47 - 신규신청 - 문서재제출요청 
2020-01-22 11:03:26 - 재제출신청 - 접수 
2020-01-22 11:09:32 - 재제출신청 - 신청 
2020-01-28 10:25:54 - 재제출신청 - 문서재제출요청 
2020-01-28 14:35:10 - 재제출신청 - 접수 
2020-01-28 14:57:25 - 재제출신청 - 신청 
2020-03-02 11:39:42 - 재제출신청 - 보완요청 
2020-03-03 23:22:33 - 보완신청 - 접수 
2020-03-04 08:58:18 - 보완신청 - 신청 
2020-07-29 14:06:09 - 보완신청 - 보완요청 
2020-08-19 13:34:04 - 보완신청 - 접수 
2020-08-19 18:22:11 - 보완신청 - 신청 
2020-11-25 16:19:18 - 보완신청 - 문서재제출요청 
2020-12-01 15:48:28 - 재제출신청 - 접수 
2020-12-01 17:16:01 - 재제출신청 - 신청 
2021-02-15 18:43:26 - 재제출신청 - 문서재제출요청 
2021-02-23 16:02:15 - 재제출신청 - 접수 
2021-03-02 17:30:39 - 재제출신청 - 신청 
2021-06-30 17:48:55 - 재제출신청 - 평가승인 
2021-06-30 17:49:55 - 재제출신청 - 심의승인 
2021-07-09 16:35:24 - 재제출신청 - 착수신고 
</t>
  </si>
  <si>
    <t>(주) 대호시리카</t>
  </si>
  <si>
    <t>인천광역시 서구 보듬로 11</t>
  </si>
  <si>
    <t>㈜ 대호시리카 인버터 공기압축기 고효율설비 교체 사업</t>
  </si>
  <si>
    <t>2020-01-21~2030-01-20</t>
  </si>
  <si>
    <t>민애이엔지, 대호시리카, 한국중부발전</t>
  </si>
  <si>
    <t>극소규모 고효율 설비교체(03A-004-ver01) PDD_대호시리카_ver1.4.pdf</t>
  </si>
  <si>
    <t xml:space="preserve">
첨부2. 사업시작일 및 인증시작일 증빙자료_완료보고서 및 준공계_대호시리카.pdf
첨부3. 신규설비 카다로그.pdf
첨부4. 코미-愛너지 사업계획서_대호시리카.pdf
첨부5. 명판 및 가동시간 증빙 서류_대호시리카.pdf
첨부1. 외부사업자 사업자 등록증_대호시리카 민애이엔지 한국중부발전(주).pdf
첨부4-1. 코미-愛너지 사업계획서200819_대호시리카.pdf
첨부7. 추가보완문서0819_대호시리카.pdf
첨부6. 제3차 코미애너지 사업 계약서_대호시리카20200303.pdf
첨부8. 사업후 가동시간_추가보완문서1201_대호시리카.pdf
첨부9. 월별 운전현황보고서_201201_대호시리카.pdf
첨부10. 폐기물반출확인서_대호시리카.pdf
첨부11. 외부사업관련 최초지출일 증빙자료_대호시리카.pdf
극소규모 고효율 설비교체(03A-004-ver01) PDD_대호시리카_ver1.4.xlsx</t>
  </si>
  <si>
    <t>R-2021-KR-03-000555</t>
  </si>
  <si>
    <t>[보완1차]착수신고
2021-07-12</t>
  </si>
  <si>
    <t>2021-07-12</t>
  </si>
  <si>
    <t xml:space="preserve">2020-01-22 16:23:02 - 신규신청 - 접수 
2020-01-22 16:23:02 - 관장기관 지정 - 환경부
2020-01-22 16:24:49 - 신규신청 - 신청 
2020-01-23 08:59:39 - 관장기관 지정 - 산업통상자원부
2020-01-28 10:25:20 - 신규신청 - 문서재제출요청 
2020-01-28 14:34:36 - 재제출신청 - 접수 
2020-01-28 15:13:19 - 재제출신청 - 신청 
2020-02-17 15:27:28 - 재제출신청 - 문서재제출요청 
2020-02-17 16:24:19 - 재제출신청 - 접수 
2020-02-21 13:31:22 - 재제출신청 - 신청 
2020-07-29 14:07:16 - 재제출신청 - 보완요청 
2020-08-19 13:40:01 - 보완신청 - 접수 
2020-08-19 18:22:34 - 보완신청 - 신청 
2020-11-25 16:21:22 - 보완신청 - 문서재제출요청 
2020-12-01 15:26:32 - 재제출신청 - 접수 
2020-12-01 17:17:07 - 재제출신청 - 신청 
2021-02-15 18:46:02 - 재제출신청 - 문서재제출요청 
2021-02-23 15:48:12 - 재제출신청 - 접수 
2021-03-02 17:31:29 - 재제출신청 - 신청 
2021-05-10 16:27:47 - 재제출신청 - 문서재제출요청 
2021-05-12 15:20:41 - 재제출신청 - 접수 
2021-05-13 16:08:58 - 재제출신청 - 신청 
2021-06-30 17:40:51 - 재제출신청 - 평가승인 
2021-06-30 17:41:19 - 재제출신청 - 심의승인 
2021-07-12 13:37:56 - 재제출신청 - 착수신고 
</t>
  </si>
  <si>
    <t>(주)신안피앤씨</t>
  </si>
  <si>
    <t>경기도 김포시 양촌읍 황금로 163-11</t>
  </si>
  <si>
    <t>㈜ 신안피앤씨 인버터 공기압축기 고효율설비 교체 사업</t>
  </si>
  <si>
    <t>2020-01-18~2030-01-17</t>
  </si>
  <si>
    <t>민애이엔지, (주)신안피앤씨, 한국중부발전</t>
  </si>
  <si>
    <t>극소규모 고효율 설비교체(03A-004-ver01) PDD_신안피앤씨_ver1.4.pdf</t>
  </si>
  <si>
    <t xml:space="preserve">
첨부2. 사업시작일 및 인증시작일 증빙자료_완료보고서 및 준공계_신안피앤씨.pdf
첨부3. 신규설비 카다로그.pdf
첨부4. 코미-愛너지 사업계획서_신안피앤씨.pdf
첨부5. 명판 및 가동시간 증빙 서류_신안피앤씨.pdf
첨부1. 외부사업자 사업자 등록증_신안피앤씨 민애이엔지 한국중부발전(주).pdf
첨부4-1. 코미-愛너지 사업계획서 200819_신안피앤씨.pdf
첨부7. 추가보완문서0819_시안피앤씨.pdf
첨부6. 제3차 코미애너지 사업 계약서_신안피앤씨20200303.pdf
첨부8. 사업후 가동시간_추가보완문서1201_신안피앤씨.pdf
첨부9. 월별 운전현황 보고서201201_신안피앤씨.pdf
첨부10. 외부사업관련 최초지출일 증빙자료_신안피앤씨.pdf
극소규모 고효율 설비교체(03A-004-ver01) PDD_신안피앤씨_ver1.4.xlsx</t>
  </si>
  <si>
    <t>R-2021-KR-03-000556</t>
  </si>
  <si>
    <t xml:space="preserve">2020-01-20 19:04:26 - 신규신청 - 신청 
2020-01-20 19:04:26 - 관장기관 지정 - 환경부
2020-01-21 09:22:35 - 관장기관 지정 - 산업통상자원부
2020-01-21 10:00:28 - 신규신청 - 문서재제출요청 
2020-01-21 10:08:49 - 재제출신청 - 접수 
2020-01-21 10:11:47 - 재제출신청 - 신청 
2020-01-28 10:26:45 - 재제출신청 - 문서재제출요청 
2020-01-28 14:34:17 - 재제출신청 - 접수 
2020-01-28 14:52:20 - 재제출신청 - 신청 
2020-07-29 14:06:35 - 재제출신청 - 보완요청 
2020-08-19 13:35:30 - 보완신청 - 접수 
2020-08-19 18:22:58 - 보완신청 - 신청 
2020-11-25 16:20:51 - 보완신청 - 문서재제출요청 
2020-12-01 15:35:47 - 재제출신청 - 접수 
2020-12-01 17:16:50 - 재제출신청 - 신청 
2021-02-15 18:45:25 - 재제출신청 - 문서재제출요청 
2021-02-23 15:53:13 - 재제출신청 - 접수 
2021-03-02 17:31:42 - 재제출신청 - 신청 
2021-05-10 16:28:33 - 재제출신청 - 문서재제출요청 
2021-05-12 15:21:57 - 재제출신청 - 접수 
2021-05-12 16:31:24 - 재제출신청 - 신청 
2021-06-30 17:43:13 - 재제출신청 - 평가승인 
2021-06-30 17:44:39 - 재제출신청 - 심의승인 
2021-07-12 13:42:29 - 재제출신청 - 착수신고 
</t>
  </si>
  <si>
    <t>창원시 성산구 완암로 137 , 남면로 501(내동)</t>
  </si>
  <si>
    <t>진영티비엑스 주식회사 고효율 설비 교체 사업</t>
  </si>
  <si>
    <t>극소규모 고효율 설비교체(03A-004-ver01) PDD_진영티비엑스(주).pdf</t>
  </si>
  <si>
    <t xml:space="preserve">
1.사업자등록증_진영티비엑스(주).pdf
2.시설계약서_진영티비엑스(주).PDF
3.시운전보고서_진영티비엑스(주).pdf
4-1. 기존 설비 명판 사진(유진. Micos 37v)-2호기.pdf
4-1.신규 설비 사양서(GA55 VSD+).pdf
4-2.개선 전 후 설비사진.pdf
외부사업 반려 요청(안).pdf</t>
  </si>
  <si>
    <t>평가반려
2021-07-14</t>
  </si>
  <si>
    <t>2021-07-14</t>
  </si>
  <si>
    <t xml:space="preserve">2019-06-03 15:32:30 - 신규신청 - 신청 
2019-06-03 15:32:30 - 관장기관 지정 - 환경부
2019-06-03 16:10:21 - 관장기관 지정 - 산업통상자원부
2020-05-28 16:25:58 - 신규신청 - 문서재제출요청 
2021-07-13 14:34:29 - 재제출신청 - 신청 
2021-07-14 09:04:19 - 재제출신청 - 평가반려 
</t>
  </si>
  <si>
    <t>미래E비젼</t>
  </si>
  <si>
    <t>1300396128</t>
  </si>
  <si>
    <t>(주)미래E비젼</t>
  </si>
  <si>
    <t>인천광역시 서구 건지로 97번길 33</t>
  </si>
  <si>
    <t>윤정환</t>
  </si>
  <si>
    <t>기획관리팀</t>
  </si>
  <si>
    <t>032-571-1562</t>
  </si>
  <si>
    <t>miraeev@nate.com</t>
  </si>
  <si>
    <t>(주)미래E비젼 미활용 소각폐열 회수를 통한 화석연료 사용 절감 및 온실가스 배출 감축사업</t>
  </si>
  <si>
    <t>2015-04-01~2022-03-31</t>
  </si>
  <si>
    <t>00 PDD_미래E비전_v1.pdf</t>
  </si>
  <si>
    <t xml:space="preserve">
01 감축량 산정 sheet_미래E비젼.xlsx
02 도시가스사용량(미래E비전).pdf
03 월별폐수처리량(미래E비전).pdf
04 AT에너지_미래E비전_스팀거래계약서.pdf
05 미래E비전_사업자등록증.pdf
06 (주)에이티에너지 유량계 검사증.pdf
07 미래E비전 스팀사용량.xls
08 AT에너지_준공검사원.pdf
09 AT에너지_사업자등록증.pdf
10 AT에너지_대기배출시설설치 허가증.pdf
11 미래E비전_검사대상기기 설치검사증.pdf
12 미래E비전_폐수 배출시설 설치 허가증.pdf</t>
  </si>
  <si>
    <t xml:space="preserve">2017-02-24 17:17:37 - 신규신청 - 신청 
2017-12-28 07:58:44 - 관장기관 지정 - GIR센터
2018-01-04 11:09:42 - 관장기관 지정 - 산업통상자원부
2021-07-14 14:00:12 - 신규신청 - 평가반려 
</t>
  </si>
  <si>
    <t>1258139496</t>
  </si>
  <si>
    <t>신원산업</t>
  </si>
  <si>
    <t>윤희원</t>
  </si>
  <si>
    <t>031-432-6688</t>
  </si>
  <si>
    <t>swc5@swchem.co.kr</t>
  </si>
  <si>
    <t>2019-07-11</t>
  </si>
  <si>
    <t>2019-08-30~2029-08-29</t>
  </si>
  <si>
    <t>신원산업주식회사, 주식회사 엘지화학</t>
  </si>
  <si>
    <t>[서식1]외부사업 사업계획서_신원산업_200814_F.pdf</t>
  </si>
  <si>
    <t xml:space="preserve">
[별지제5호 서식] (주)신원산업 외부사업 승인신청서_191213_F.pdf
첨부1. 사업자등록증.pdf
첨부2. 열교환기 공사 계약서.pdf
첨부4. 외부사업 업무 추진 및 인증실적 분배 협약서(신원산업-LG화학).pdf
첨부5. LG화학-신원산업 투자비 지원 품의서.pdf
첨부3. 열교환기 공사 완료, 시운전 보고서.pdf
첨부6. 가스사용량, 생산량, 온실가스 감축량 계산 근거.zip
첨부7. 설비 구매 은행 이체증.pdf
첨부8. 생산팀 일일업무 보고.png</t>
  </si>
  <si>
    <t>[보완1차]평가반려
2021-07-14</t>
  </si>
  <si>
    <t xml:space="preserve">2019-12-16 15:07:14 - 신규신청 - 접수 
2019-12-16 15:07:14 - 관장기관 지정 - 환경부
2019-12-16 15:08:38 - 신규신청 - 신청 
2019-12-17 14:24:00 - 관장기관 지정 - 산업통상자원부
2020-06-22 11:48:54 - 신규신청 - 보완요청 
2020-08-18 10:17:20 - 보완신청 - 접수 
2020-08-18 10:22:46 - 보완신청 - 신청 
2021-07-14 14:01:16 - 보완신청 - 평가반려 
</t>
  </si>
  <si>
    <t>1208603362</t>
  </si>
  <si>
    <t>경북 구미시 관내 가로등</t>
  </si>
  <si>
    <t>경북 구미시 거의동 외 관내</t>
  </si>
  <si>
    <t>문경섭</t>
  </si>
  <si>
    <t>정보통신에너지</t>
  </si>
  <si>
    <t>010-9212-7887</t>
  </si>
  <si>
    <t>konlys@xisnd.com</t>
  </si>
  <si>
    <t>2019-03-29</t>
  </si>
  <si>
    <t>2019-10-01~2029-09-30</t>
  </si>
  <si>
    <t>외부사업 사업계획서(최종)_구미시_20200909(암호화 해제).pdf</t>
  </si>
  <si>
    <t xml:space="preserve">
(과업지시서)_구미시 산업단지내 LED 가로등 시설물 설치 및 임대관리용역 (제2019-11호).hwp
(규격기술제안요청서)_구미시 산업단지내 LED 가로등 시설물 설치 및 임대관리용역 (제2019-11호).hwp
(입찰공고)_구미시 산업단지내 LED 가로등 시설물 설치 및 임대관리용역 (제2019-11호).hwp
KSA 3701_도로 조명 기준 (산업통상자원부 국가기술표준원).pdf
고효율 도로조명 설치 사업의 방법론.pdf
구미시 산업단지내 LED 가로등 시설물 설치 및 임대관리 용역사업 제안서.pdf
구미시 산업단지내 LED 가로등 시설물 설치 및 임대관리용역 사업 계약서.pdf
산업발전부문 배출권거래제 상쇄제도 외부사업 리플렛.pdf
온실가스 배출권의 할당 및 거래에 관한 법률 (대통령령 제29793호).pdf
온실가스&amp;middot;에너지 목표관리 운영 등에 관한 지침 (환경부 제2016-255호).pdf
외부사업 타당성 평가 및 감축량 인증에 관한 지침(산업통상자원부 제2017-36호).pdf
구미시 탄소배출권 협약서.pdf</t>
  </si>
  <si>
    <t xml:space="preserve">2020-09-09 12:21:17 - 신규신청 - 신청 
2020-09-09 12:21:17 - 관장기관 지정 - 환경부
2020-09-09 17:20:24 - 관장기관 지정 - 산업통상자원부
2021-07-14 14:02:15 - 신규신청 - 평가반려 
</t>
  </si>
  <si>
    <t>(주)성보아스콘</t>
  </si>
  <si>
    <t>5078104296</t>
  </si>
  <si>
    <t>경북 영덕군 영해면 영덕로 1686-9</t>
  </si>
  <si>
    <t>아니오</t>
  </si>
  <si>
    <t>054-732-5139</t>
  </si>
  <si>
    <t>yjdev@hanmail.net</t>
  </si>
  <si>
    <t>㈜성보아스콘 연료전환(B-C유 → LPG)을 통한 온실가스 배출 감축사업</t>
  </si>
  <si>
    <t>2019-03-06</t>
  </si>
  <si>
    <t>2019-11-28~2029-11-27</t>
  </si>
  <si>
    <t>(주)성보아스콘, 한국중부발전</t>
  </si>
  <si>
    <t>성보아스콘_ORS 사업계획서_ver1.0_250427.pdf</t>
  </si>
  <si>
    <t xml:space="preserve">
반려신청-성보.pdf
증빙01. 사업자등록증.pdf
증빙02. 공사도급계약서.pdf
증빙03. LPG 기화기, 탱크 검사 합격증명서.pdf
증빙04. LPG 설비공사 이체확인증.pdf
증빙05. 완성검사증명서.pdf
증빙06. B-C유 세금계산서.pdf
증빙07. LPG 공급계약서.pdf
증빙08. LPG 세금계산서.pdf
증빙09. 대기배출시설설치 신고증명서.pdf
증빙10. 계근대 검교정 시험성적서.pdf
증빙11. 성보아스콘 감축량 계산_산정방법.xlsx
증빙12. 제4차 코미-愛너지 사업 계약서.pdf
증빙13. 조업일수확인서.pdf</t>
  </si>
  <si>
    <t>[보완1차]평가반려
2025-06-20</t>
  </si>
  <si>
    <t>2025-06-20</t>
  </si>
  <si>
    <t>주식회사창성</t>
  </si>
  <si>
    <t>5078104049</t>
  </si>
  <si>
    <t>주식회사 창성</t>
  </si>
  <si>
    <t>경북 울진군 기성면 기성로 860</t>
  </si>
  <si>
    <t>이태관</t>
  </si>
  <si>
    <t>054-788-1301</t>
  </si>
  <si>
    <t>주식회사 창성 연료전환(B-C유 → LPG)을 통한 온실가스 배출 감축사업</t>
  </si>
  <si>
    <t>2019-12-10~2029-12-09</t>
  </si>
  <si>
    <t>주식회사창성, 한국중부발전</t>
  </si>
  <si>
    <t>창성_ORS 사업계획서_ Ver10_250427.pdf</t>
  </si>
  <si>
    <t xml:space="preserve">
반려신청-창성.pdf
증빙01. 사업자등록증.pdf
증빙02. 공사도급계약서.pdf
증빙03. LPG 기화기, 탱크 검사 합격증명서.pdf
증빙04. LPG 설비공사 이체확인증.pdf
증빙05. 완성검사증명서.pdf
증빙06. B-C유 세금계산서.pdf
증빙07. LPG 공급계약서.pdf
증빙08. LPG 세금계산서.pdf
증빙09. 대기배출시설설치 신고증명서.pdf
증빙10. 계근대 검교정 시험성적서.pdf
증빙11. 창성 감축량 계산_산정방법.xlsx
증빙12. 제4차 코미-愛너지 사업 계약서.pdf
증빙13. 조업일수확인서.pdf</t>
  </si>
  <si>
    <t>대구광역시 달성군 화원읍 설회리 778-26</t>
  </si>
  <si>
    <t>정미향</t>
  </si>
  <si>
    <t>2012-12-31</t>
  </si>
  <si>
    <t>2013-01-01~2022-12-31</t>
  </si>
  <si>
    <t>외부사업 사업계획서 ver1.2_명성산업(주).pdf</t>
  </si>
  <si>
    <t xml:space="preserve">
감축량 인증신청 기타증빙문서.zip
사업 후 LNG 사용량_명성산업(주).pdf
사업후 온실가스 감축량 산정시트ver1.1_명성산업(주).xlsx</t>
  </si>
  <si>
    <t>[보완2차]평가반려
2021-07-16</t>
  </si>
  <si>
    <t xml:space="preserve">2020-07-08 15:48:14 - 신규신청 - 신청 
2020-07-08 15:48:14 - 관장기관 지정 - 환경부
2020-07-09 13:10:38 - 관장기관 지정 - 산업통상자원부
2020-12-24 10:58:18 - 신규신청 - 보완요청 
2021-03-17 16:46:44 - 보완신청 - 신청 
2021-04-02 14:57:59 - 보완신청 - 보완요청 
2021-07-15 20:57:41 - 보완신청 - 신청 
2021-07-16 10:56:14 - 보완신청 - 평가반려 
</t>
  </si>
  <si>
    <t>청운산업의 보일러 연료전환 (벙커C유 → LNG)을 통한 온실가스 배출감축사업</t>
  </si>
  <si>
    <t>2012-05-23</t>
  </si>
  <si>
    <t>2012-08-01~2022-07-31</t>
  </si>
  <si>
    <t>외부사업 사업계획서 ver1.2_청운산업.pdf</t>
  </si>
  <si>
    <t xml:space="preserve">
5. 연료 사용량 증빙자료_청운산업.pdf
6. 사업후 온실가스 감축량 산정시트ver1.1_청운산업.xlsx
감축량 인증신청 기타증빙문서.zip</t>
  </si>
  <si>
    <t xml:space="preserve">2020-07-08 15:21:16 - 신규신청 - 신청 
2020-07-08 15:21:16 - 관장기관 지정 - 환경부
2020-07-09 13:11:03 - 관장기관 지정 - 산업통상자원부
2020-12-24 10:55:28 - 신규신청 - 보완요청 
2021-03-18 10:33:26 - 보완신청 - 신청 
2021-04-02 17:41:45 - 보완신청 - 보완요청 
2021-07-15 23:31:57 - 보완신청 - 신청 
2021-07-16 10:56:42 - 보완신청 - 평가반려 
</t>
  </si>
  <si>
    <t xml:space="preserve">㈜보광섬유 </t>
  </si>
  <si>
    <t>경기도 고양시 덕양구 내유동 403-2</t>
  </si>
  <si>
    <t>김경순</t>
  </si>
  <si>
    <t>㈜보광섬유 보일러의 연료전환(B-C유·부생연료유2호→LNG)을 통한 온실가스감축사업</t>
  </si>
  <si>
    <t>2012-10-01~2022-09-30</t>
  </si>
  <si>
    <t>외부사업 사업계획서 ver1.2_(주)보광섬유.pdf</t>
  </si>
  <si>
    <t xml:space="preserve">
6. 사업후 온실가스 감축량 산정시트ver1.1_(주)보광섬유.xlsx
감축량 인증신청 기타증빙문서.zip
현장사진.zip</t>
  </si>
  <si>
    <t xml:space="preserve">2020-07-08 15:15:17 - 신규신청 - 신청 
2020-07-08 15:15:17 - 관장기관 지정 - 환경부
2020-07-09 13:11:10 - 관장기관 지정 - 산업통상자원부
2020-12-24 10:54:18 - 신규신청 - 보완요청 
2021-03-17 17:05:56 - 보완신청 - 신청 
2021-04-02 14:33:10 - 보완신청 - 보완요청 
2021-07-15 23:26:00 - 보완신청 - 신청 
2021-07-16 10:58:09 - 보완신청 - 평가반려 
</t>
  </si>
  <si>
    <t>약암홍염천관광호텔(주)</t>
  </si>
  <si>
    <t>2438700781</t>
  </si>
  <si>
    <t>경기도 김포시 대곶면 약암로 965-7</t>
  </si>
  <si>
    <t>황민주</t>
  </si>
  <si>
    <t>목재펠릿 연료전환(LNG-&gt;목재펠릿)을 통한 온실가스 감축사업</t>
  </si>
  <si>
    <t>2014-08-26</t>
  </si>
  <si>
    <t>2014-10-01~2024-09-30</t>
  </si>
  <si>
    <t>외부사업 사업계획서ver1.1_약암홍염천관광호텔(주).pdf</t>
  </si>
  <si>
    <t xml:space="preserve">
목재펠릿 사용량 및 기타 서류.pdf
1.한국에너지공단 공고자료.zip
사업후 온실가스 감축량 산정시트_약암홍염천관광호텔(주)_ver1.0.xlsx
감축량 인증신청 기타증빙문서 (2).zip</t>
  </si>
  <si>
    <t xml:space="preserve">2021-03-19 15:21:13 - 신규신청 - 신청 
2021-03-19 15:21:13 - 관장기관 지정 - 환경부
2021-03-19 15:35:20 - 관장기관 지정 - 산업통상자원부
2021-04-02 11:47:55 - 신규신청 - 보완요청 
2021-07-15 23:20:41 - 보완신청 - 신청 
2021-07-16 10:58:43 - 보완신청 - 평가반려 
</t>
  </si>
  <si>
    <t>전라남도 함평군 해보면 해보월현길 114-85</t>
  </si>
  <si>
    <t>2015-12-01~2025-11-30</t>
  </si>
  <si>
    <t>외부사업 사업계획서 ver1.2_(주)일석.pdf</t>
  </si>
  <si>
    <t xml:space="preserve">
(주)일석 LPG 사용량.pdf
(주)일석 사업전 B-C유 입고량.pdf
감축량 인증신청 기타증빙문서.zip
사업후 온실가스 감축량 산정시트 ver1.1_(주)일석.xlsx</t>
  </si>
  <si>
    <t xml:space="preserve">2020-07-08 14:54:46 - 신규신청 - 신청 
2020-07-08 14:54:46 - 관장기관 지정 - 환경부
2020-07-09 13:40:25 - 관장기관 지정 - 산업통상자원부
2020-12-15 16:24:12 - 신규신청 - 문서재제출요청 
2021-03-17 17:31:42 - 재제출신청 - 신청 
2021-04-02 14:45:38 - 재제출신청 - 보완요청 
2021-07-15 23:17:31 - 보완신청 - 신청 
2021-07-16 10:59:16 - 보완신청 - 평가반려 
</t>
  </si>
  <si>
    <t xml:space="preserve">(주)도원 아스콘 드라이어 버너 연료전환(B-C유 → LPG)을 통한 온실가스(CO2) 감축사업 </t>
  </si>
  <si>
    <t>2015-08-01</t>
  </si>
  <si>
    <t>2015-08-01~2025-07-31</t>
  </si>
  <si>
    <t>외부사업 사업계획서 ver1.2_(주)도원.pdf</t>
  </si>
  <si>
    <t xml:space="preserve">
(주)도원 LPG 사용량.pdf
(주)도원 사업 전 B-C유 사용량.pdf
감축량 인증신청 기타증빙문서.zip
사업후 온실가스 감축량 산정시트 ver1.1_(주)도원.xlsx</t>
  </si>
  <si>
    <t xml:space="preserve">2020-07-08 14:46:07 - 신규신청 - 신청 
2020-07-08 14:46:07 - 관장기관 지정 - 환경부
2020-07-09 13:40:33 - 관장기관 지정 - 산업통상자원부
2020-12-14 20:02:07 - 신규신청 - 문서재제출요청 
2021-03-17 15:55:12 - 재제출신청 - 신청 
2021-04-02 14:30:15 - 재제출신청 - 보완요청 
2021-07-15 23:12:56 - 보완신청 - 신청 
2021-07-16 10:59:37 - 보완신청 - 평가반려 
</t>
  </si>
  <si>
    <t>㈜네오세라믹의 소성로 연료교체(LPG→LNG)를 통한 온실가스(CO2) 배출 감축사업</t>
  </si>
  <si>
    <t>2012-09-26~2022-09-25</t>
  </si>
  <si>
    <t>외부사업 사업계획서 ver1.2_(주)네오세라믹.pdf</t>
  </si>
  <si>
    <t xml:space="preserve">
6. 사업후 온실가스 감축량 산정시트ver1.1_(주)네오세라믹.xlsx
감축량 인증신청 기타증빙문서.zip
네오세라믹 LNG사용량 명세 (1).pdf</t>
  </si>
  <si>
    <t xml:space="preserve">2020-07-08 15:01:01 - 신규신청 - 신청 
2020-07-08 15:01:01 - 관장기관 지정 - 환경부
2020-07-09 13:11:25 - 관장기관 지정 - 산업통상자원부
2020-12-14 20:11:07 - 신규신청 - 문서재제출요청 
2021-03-17 15:20:28 - 재제출신청 - 신청 
2021-04-02 17:36:50 - 재제출신청 - 보완요청 
2021-07-15 23:08:38 - 보완신청 - 신청 
2021-07-16 10:59:59 - 보완신청 - 평가반려 
</t>
  </si>
  <si>
    <t>서울시 성북구 종암로 129 (종암동.청한상가4.5층)</t>
  </si>
  <si>
    <t xml:space="preserve">뉴봉이랜드 목재펠릿 연료전환(LNG-&gt;목재펠릿)을 통한 온실가스 감축사업 </t>
  </si>
  <si>
    <t>2014-04-01~2024-03-31</t>
  </si>
  <si>
    <t>외부사업 사업계획서ver1.1_뉴봉이랜드.pdf</t>
  </si>
  <si>
    <t xml:space="preserve">
1.한국에너지공단 공고자료.zip
2.감축량 인증신청 기타증빙문서.zip
3.현장사진.zip
4.뉴봉이랜드 연료 사용량.zip
5.사업후 온실가스 감축량 산정시트_뉴봉이랜드_ver1.0.xlsx
복사본 목표관리대상업체_20200812134314.xls
복사본 할당대상업체_20200812134314.xls</t>
  </si>
  <si>
    <t xml:space="preserve">2021-03-19 13:21:00 - 신규신청 - 신청 
2021-03-19 13:21:00 - 관장기관 지정 - 환경부
2021-03-19 15:20:47 - 관장기관 지정 - 산업통상자원부
2021-04-02 11:46:53 - 신규신청 - 보완요청 
2021-07-15 23:02:30 - 보완신청 - 신청 
2021-07-16 11:00:22 - 보완신청 - 평가반려 
</t>
  </si>
  <si>
    <t>전북 완주군 봉동읍 장구리 43-1</t>
  </si>
  <si>
    <t>(주)팔마 보일러 연료교체 KVER사업</t>
  </si>
  <si>
    <t>2011-05-01~2021-04-30</t>
  </si>
  <si>
    <t>외부사업 사업계획서 ver1.2_(주)팔마.pdf</t>
  </si>
  <si>
    <t xml:space="preserve">
(주)팔마 가스 사용내역(LNG).pdf
감축량 인증신청 기타증빙문서.zip
사업후 온실가스 감축량 산정시트ver1.1_(주)팔마.xlsx
사업 전 보일러 운전일지.zip</t>
  </si>
  <si>
    <t xml:space="preserve">2020-07-08 13:13:22 - 신규신청 - 신청 
2020-07-08 13:13:22 - 관장기관 지정 - 환경부
2020-07-09 13:40:40 - 관장기관 지정 - 산업통상자원부
2020-09-25 18:13:49 - 신규신청 - 보완요청 
2021-03-18 13:26:10 - 보완신청 - 신청 
2021-04-02 17:42:45 - 보완신청 - 보완요청 
2021-07-15 23:05:38 - 보완신청 - 신청 
2021-07-16 11:00:43 - 보완신청 - 평가반려 
</t>
  </si>
  <si>
    <t>유영나염 스팀보일러의 연료교체(B-C유→LNG)를통한 온실가스(CO2) 배출 감축사업</t>
  </si>
  <si>
    <t>외부사업 사업계획서 ver1.1_유영나염.pdf</t>
  </si>
  <si>
    <t xml:space="preserve">
6. 사업후 온실가스 감축량 산정시트ver1.0.xlsx
감축량 인증신청 기타증빙문서.zip
도시가스 사용내역서(유영나염).pdf
사업전 B-C유 내역서.pdf
유영나염 사진1.zip</t>
  </si>
  <si>
    <t xml:space="preserve">2021-03-17 17:19:56 - 신규신청 - 신청 
2021-03-17 17:19:56 - 관장기관 지정 - 환경부
2021-03-18 14:20:22 - 관장기관 지정 - 산업통상자원부
2021-04-02 11:48:46 - 신규신청 - 보완요청 
2021-07-15 22:59:05 - 보완신청 - 신청 
2021-07-16 11:01:27 - 보완신청 - 평가반려 
</t>
  </si>
  <si>
    <t>대구광역시 달서구 갈산동 358-67</t>
  </si>
  <si>
    <t>(주)진영텍스코 보일러의 연료교체를 통한 온실가스 감축사업</t>
  </si>
  <si>
    <t>2013-11-06</t>
  </si>
  <si>
    <t>2018-09-01~2023-08-31</t>
  </si>
  <si>
    <t>외부사업 사업계획서 ver1.1_(주)진영텍스코.pdf</t>
  </si>
  <si>
    <t xml:space="preserve">
복사본 사업후 온실가스 감축량 산정시트_진영텍스코-산정2.xlsx</t>
  </si>
  <si>
    <t xml:space="preserve">2020-07-08 15:33:50 - 신규신청 - 신청 
2020-07-08 15:33:50 - 관장기관 지정 - 환경부
2020-07-09 13:10:55 - 관장기관 지정 - 산업통상자원부
2020-12-24 10:56:47 - 신규신청 - 보완요청 
2021-07-15 22:56:05 - 보완신청 - 신청 
2021-07-16 11:01:59 - 보완신청 - 평가반려 
</t>
  </si>
  <si>
    <t>대구광역시 북구 노원동3가 629</t>
  </si>
  <si>
    <t>진흥염직의 보일러 연료전환 (B-C유 → LNG)을 통한 온실가스(CO2) 배출 감축사업</t>
  </si>
  <si>
    <t>2012-05-01</t>
  </si>
  <si>
    <t>외부사업 사업계획서 ver1.2_진흥염직.pdf</t>
  </si>
  <si>
    <t xml:space="preserve">
6. 사업후 온실가스 감축량 산정시트ver1.1_진흥염직.xlsx
LNG 사용량_진흥염직.pdf
감축량 인증신청 기타증빙문서.zip
사업전 B-C유사용량_진흥염직.pdf</t>
  </si>
  <si>
    <t xml:space="preserve">2020-07-08 15:55:22 - 신규신청 - 신청 
2020-07-08 15:55:22 - 관장기관 지정 - 환경부
2020-07-09 13:10:31 - 관장기관 지정 - 산업통상자원부
2020-12-24 10:59:16 - 신규신청 - 보완요청 
2021-03-18 10:14:11 - 보완신청 - 신청 
2021-04-02 17:40:24 - 보완신청 - 보완요청 
2021-07-15 22:51:19 - 보완신청 - 신청 
2021-07-16 11:02:30 - 보완신청 - 평가반려 
</t>
  </si>
  <si>
    <t>(주)정광기업 가열로 및 열처리로의 연료교체를 통한 온실가스 감축사업</t>
  </si>
  <si>
    <t>외부사업 사업계획서 ver1.2_(주)정광기업.pdf</t>
  </si>
  <si>
    <t xml:space="preserve">
(주)정광기업_연료사용량.pdf
6. 사업후 온실가스 감축량 산정시트ver1.1_정광기업.xlsx
감축량 인증신청 기타증빙문서.zip</t>
  </si>
  <si>
    <t xml:space="preserve">2020-07-08 15:41:10 - 신규신청 - 신청 
2020-07-08 15:41:10 - 관장기관 지정 - 환경부
2020-07-09 13:10:47 - 관장기관 지정 - 산업통상자원부
2020-12-24 10:57:34 - 신규신청 - 보완요청 
2021-03-18 09:58:19 - 보완신청 - 신청 
2021-04-02 19:02:14 - 보완신청 - 보완요청 
2021-07-15 21:08:50 - 보완신청 - 신청 
2021-07-16 11:03:27 - 보완신청 - 평가반려 
</t>
  </si>
  <si>
    <t>정현기</t>
  </si>
  <si>
    <t>환경</t>
  </si>
  <si>
    <t>2014-12-01~2024-11-30</t>
  </si>
  <si>
    <t>외부사업 사업계획서_(주)축림_ver1.0.pdf</t>
  </si>
  <si>
    <t xml:space="preserve">
1.한국에너지공단 공고자료.zip
감축량 인증신청 기타증빙문서.zip
복사본 목표관리대상업체_20200812134314.xls
복사본 할당대상업체_20200812134314.xls
사업후 온실가스 감축량 산정시트_(주)축림.xlsx
연료사용량(최종 취합본).zip</t>
  </si>
  <si>
    <t xml:space="preserve">2021-03-19 17:23:52 - 신규신청 - 신청 
2021-03-19 17:23:52 - 관장기관 지정 - 환경부
2021-04-06 21:29:39 - 신규신청 - 신청 
2021-04-06 21:29:39 - 관장기관 지정 - 환경부
2021-04-07 13:46:58 - 관장기관 지정 - 산업통상자원부
2021-06-04 13:07:29 - 신규신청 - 보완요청 
2021-07-15 21:01:49 - 보완신청 - 신청 
2021-07-16 11:04:15 - 보완신청 - 평가반려 
</t>
  </si>
  <si>
    <t>대구 서구 염색공단중앙로 77</t>
  </si>
  <si>
    <t>2014-02-01~2024-01-31</t>
  </si>
  <si>
    <t>외부사업 사업계획서 ver1.1_대동실업.pdf</t>
  </si>
  <si>
    <t xml:space="preserve">
6. 사업후 온실가스 감축량 산정시트ver1.0_대동실업.xlsx
대동실업 증기 및 제품생산량(사업전-후).zip
현장사진.zip
기타증빙문서.zip</t>
  </si>
  <si>
    <t xml:space="preserve">2021-03-16 17:20:50 - 신규신청 - 신청 
2021-03-16 17:20:50 - 관장기관 지정 - 환경부
2021-03-17 15:33:10 - 관장기관 지정 - 산업통상자원부
2021-04-06 17:27:04 - 신규신청 - 보완요청 
2021-07-15 21:05:18 - 보완신청 - 신청 
2021-07-16 11:05:05 - 보완신청 - 평가반려 
</t>
  </si>
  <si>
    <t>(주)세명기업</t>
  </si>
  <si>
    <t>5158105734</t>
  </si>
  <si>
    <t>경북 경산시 진량읍 공단4로 20</t>
  </si>
  <si>
    <t>김정현</t>
  </si>
  <si>
    <t>053-859-0298</t>
  </si>
  <si>
    <t>skyhope1031@naver.com</t>
  </si>
  <si>
    <t>(주)세명기업_고효율 인버터형 공기압축기 교체를 통한 온실가스 감축사업</t>
  </si>
  <si>
    <t>2019-08-31~2029-08-30</t>
  </si>
  <si>
    <t>세명기업 반려요청.pdf</t>
  </si>
  <si>
    <t xml:space="preserve">
(주)세명기업_고효율 인버터형 공기압축기 교체를 통한 온실가스 감축사업_사업계획서.xlsx
01. 사업자등록증_(주)세명기업.pdf
02. 착수신고서_(주)세명기업.pdf
03. 설치완료보고서_(주)세명기업.pdf
04. 기존 공기압축기 카달로그(ASA50D).pdf
05. 신규 공기압축기 카달로그(GA37VSD+).pdf
06. 명판.jpg</t>
  </si>
  <si>
    <t>평가반려
2021-07-20</t>
  </si>
  <si>
    <t>2021-07-20</t>
  </si>
  <si>
    <t xml:space="preserve">2019-10-30 15:43:22 - 신규신청 - 신청 
2019-10-30 15:43:22 - 관장기관 지정 - 환경부
2019-10-30 20:24:15 - 관장기관 지정 - 산업통상자원부
2020-01-08 16:09:08 - 신규신청 - 문서재제출요청 
2021-07-20 16:48:00 - 재제출신청 - 신청 
2021-07-20 18:28:43 - 재제출신청 - 평가반려 
</t>
  </si>
  <si>
    <t>(유)호경완주지점</t>
  </si>
  <si>
    <t>4028512368</t>
  </si>
  <si>
    <t>전라북도 완주군 봉동읍 봉동로 810-74</t>
  </si>
  <si>
    <t>이지연</t>
  </si>
  <si>
    <t>063-262-1114</t>
  </si>
  <si>
    <t>ghruddhkswn@naver.com</t>
  </si>
  <si>
    <t>(유)호경완주지점 연료전환(B-C유 → LPG)을 통한 온실가스 배출 감축사업</t>
  </si>
  <si>
    <t>2017-11-24</t>
  </si>
  <si>
    <t>2018-02-24~2028-02-23</t>
  </si>
  <si>
    <t>(유)호경완주지점, 한국중부발전</t>
  </si>
  <si>
    <t>경동제약(주)</t>
  </si>
  <si>
    <t>1248135518</t>
  </si>
  <si>
    <t>경기도 화성시 양감면 제약단지로 224-3</t>
  </si>
  <si>
    <t>박지성</t>
  </si>
  <si>
    <t>시설관리팀</t>
  </si>
  <si>
    <t>031-350-0162</t>
  </si>
  <si>
    <t>e-p2k1@kdpharma.co.kr</t>
  </si>
  <si>
    <t>경동제약의 경유에서 도시가스(LNG)로 연료전환을 통한 온실가스 배출 감축사업</t>
  </si>
  <si>
    <t>2008-02-13</t>
  </si>
  <si>
    <t>경동제약(주), (주)삼천리, 주식회사 에코아이</t>
  </si>
  <si>
    <t>[사업철회] 경동제약의 경유에서 도시가스(LNG)로 연료전환을 통한 온실가스 배출 감축사업_210722.pdf</t>
  </si>
  <si>
    <t xml:space="preserve">
[사업철회] 경동제약의 경유에서 도시가스(LNG)로 연료전환을 통한 온실가스 배출 감축사업_210722.pdf</t>
  </si>
  <si>
    <t>[보완3차]평가반려
2021-07-23</t>
  </si>
  <si>
    <t>2021-07-23</t>
  </si>
  <si>
    <t xml:space="preserve">2017-08-11 14:59:16 - 신규신청 - 접수 
2017-08-14 08:49:41 - 신규신청 - 신청 
2017-12-28 07:58:46 - 관장기관 지정 - GIR센터
2018-01-05 11:53:04 - 관장기관 지정 - 산업통상자원부
2019-06-04 15:45:59 - 신규신청 - 보완요청 
2020-11-26 13:44:19 - 보완신청 - 접수 
2020-11-27 11:50:35 - 보완신청 - 신청 
2021-04-02 12:46:10 - 보완신청 - 보완요청 
2021-05-28 15:40:38 - 보완신청 - 접수 
2021-05-28 15:47:55 - 보완신청 - 신청 
2021-06-18 10:45:14 - 보완신청 - 보완요청 
2021-06-25 14:44:28 - 보완신청 - 접수 
2021-06-25 14:47:19 - 보완신청 - 신청 
2021-06-28 10:45:52 - 보완신청 - 문서재제출요청 
2021-06-28 10:56:15 - 재제출신청 - 접수 
2021-06-28 11:21:54 - 재제출신청 - 신청 
2021-07-09 09:47:42 - 재제출신청 - 문서재제출요청 
2021-07-22 16:19:48 - 재제출신청 - 접수 
2021-07-22 16:23:16 - 재제출신청 - 신청 
2021-07-22 16:24:02 - 재제출신청 - 문서재제출요청 
2021-07-22 16:26:43 - 재제출신청 - 접수 
2021-07-23 09:26:36 - 재제출신청 - 신청 
2021-07-23 09:27:05 - 재제출신청 - 평가반려 
</t>
  </si>
  <si>
    <t>아산이피에스</t>
  </si>
  <si>
    <t>3128144778</t>
  </si>
  <si>
    <t>충청남도 아산시 배방읍 봉강천로5번길 47</t>
  </si>
  <si>
    <t>장석운</t>
  </si>
  <si>
    <t>041-549-3113</t>
  </si>
  <si>
    <t>asaneps@naver.com</t>
  </si>
  <si>
    <t>아산이피에스(주) 연료전환(B-C유→LPG) 온실가스 감축사업</t>
  </si>
  <si>
    <t>연료전환을 통한 온실가스 배출 감축사업</t>
  </si>
  <si>
    <t>2019-06-11</t>
  </si>
  <si>
    <t>아산이피에스, 한국중부발전</t>
  </si>
  <si>
    <t>아산이피에스(주)_연료전환 통한 온실가스 배출 감축 사업계획서_타당성 평가 반영.pdf</t>
  </si>
  <si>
    <t xml:space="preserve">
외부사업 반려 요청.pdf</t>
  </si>
  <si>
    <t>[보완1차]평가반려
2021-07-23</t>
  </si>
  <si>
    <t xml:space="preserve">2020-01-16 13:25:01 - 신규신청 - 접수 
2020-01-16 13:25:01 - 관장기관 지정 - 환경부
2020-01-20 10:08:23 - 관장기관 지정 - 산업통상자원부
2020-01-20 10:28:14 - 신규신청 - 신청 
2020-03-20 10:52:34 - 신규신청 - 문서재제출요청 
2020-05-06 17:41:12 - 재제출신청 - 접수 
2020-05-06 18:29:20 - 재제출신청 - 신청 
2020-09-03 18:48:20 - 재제출신청 - 보완요청 
2021-07-12 09:27:51 - 보완신청 - 접수 
2021-07-23 09:30:07 - 보완신청 - 신청 
2021-07-23 09:30:34 - 보완신청 - 평가반려 
</t>
  </si>
  <si>
    <t>경기 부천시 오정로39번길 27</t>
  </si>
  <si>
    <t>오향동</t>
  </si>
  <si>
    <t>010-8907-1200</t>
  </si>
  <si>
    <t>union0000@hanmail.net</t>
  </si>
  <si>
    <t>유니온화성 연료교체(B-C유 → LNG) 사업</t>
  </si>
  <si>
    <t>2013-09-16~2023-09-15</t>
  </si>
  <si>
    <t>유니온화성, (주)삼천리, 재단법인 한국기후변화연구원</t>
  </si>
  <si>
    <t>유니온화성 연료교체(B-C유 → LNG) 사업.pdf</t>
  </si>
  <si>
    <t xml:space="preserve">
(감축량 산정시트) 유니온화성 연료교체(B-C유 &amp;rarr; LNG) 사업__ver0.1.xlsx
(증빙자료) 유니온화성 연료교체(B-C유 &amp;rarr; LNG) 사업__ver0.1.zip</t>
  </si>
  <si>
    <t>[보완1차]평가반려
2021-07-27</t>
  </si>
  <si>
    <t>2021-07-27</t>
  </si>
  <si>
    <t xml:space="preserve">2020-09-28 22:03:31 - 신규신청 - 접수 
2020-09-28 22:03:31 - 관장기관 지정 - 환경부
2020-10-05 09:57:07 - 신규신청 - 신청 
2020-10-06 14:30:03 - 관장기관 지정 - 산업통상자원부
2021-04-02 15:06:13 - 신규신청 - 보완요청 
2021-06-30 22:04:14 - 보완신청 - 접수 
2021-06-30 22:10:29 - 보완신청 - 신청 
2021-07-27 09:56:00 - 보완신청 - 평가반려 
</t>
  </si>
  <si>
    <t>(주)에이에스이칠곡지점</t>
  </si>
  <si>
    <t>5138524811</t>
  </si>
  <si>
    <t>(주)에이에스이 칠곡지점</t>
  </si>
  <si>
    <t>경북 칠곡군 왜관읍 공단로 7길 50</t>
  </si>
  <si>
    <t>안성찬</t>
  </si>
  <si>
    <t>기술영업팀</t>
  </si>
  <si>
    <t>054-976-1279</t>
  </si>
  <si>
    <t>chan5484@naver.com</t>
  </si>
  <si>
    <t>(주)에이에스이 칠곡지점 고효율 인버터형 공기압축기 교체를 통한 온실가스 감축사업</t>
  </si>
  <si>
    <t>2019-10-05~2029-10-04</t>
  </si>
  <si>
    <t>(주)에이에스이칠곡지점, 주식회사 에코비젼21, 한국중부발전</t>
  </si>
  <si>
    <t>00. (주)에이에스칠곡_극소규모 고효율 설비 교체 사업의 방법론(03A-004-ver01) 사업계획서(개정)_201026.pdf</t>
  </si>
  <si>
    <t xml:space="preserve">
00. (주)에이에스칠곡_극소규모 고효율 설비 교체 사업의 방법론(03A-004-ver01) 사업계획서(개정)_201026.xlsx
01-1. 사업자등록증.pdf
01-2. 사업자등록증_한국중부발전.pdf
01-3. 사업자등록증-에코비젼21.pdf
02-1. 감축량에 대한 소유권 관련 협약서(2019.07.29).pdf
02-2. 설비계약서(2019.09.05).pdf
02-3. 최초지출일(2019.10.31).pdf
03-1 설치완료보고서(2019.10.05).pdf
04-1. 기타(사진 및 토출량, 가동시간 정보)11.xlsx
05-1. .기존 공기압축기 설치사진.jpg
05-2. 기존 공기압축기 명판.jpg
05-3. 신규 공기압축기 설치사진 명판.jpg
05-4. 신규 공기압축기 설치사진.jpg
05-5. 설비폐기확인서.pdf
★(주)에이에스이 칠곡지점 특이사항.txt</t>
  </si>
  <si>
    <t xml:space="preserve">2019-12-24 11:06:38 - 신규신청 - 접수 
2019-12-24 11:06:38 - 관장기관 지정 - 환경부
2019-12-24 13:08:42 - 관장기관 지정 - 산업통상자원부
2020-01-08 14:47:09 - 신규신청 - 신청 
2020-05-29 15:25:52 - 신규신청 - 문서재제출요청 
2020-12-01 16:14:53 - 재제출신청 - 접수 
2020-12-01 17:14:44 - 재제출신청 - 신청 
2021-02-15 18:42:42 - 재제출신청 - 문서재제출요청 
2021-03-05 18:02:46 - 재제출신청 - 접수 
2021-03-16 15:56:54 - 재제출신청 - 신청 
2021-03-16 16:03:50 - 재제출신청 - 보완요청 
2021-06-30 17:12:26 - 보완신청 - 접수 
2021-06-30 17:15:09 - 보완신청 - 신청 
2021-07-27 11:29:29 - 보완신청 - 평가반려 
</t>
  </si>
  <si>
    <t>경남 김해시 한림면 한림로46번길 21-10</t>
  </si>
  <si>
    <t>2015-02-04</t>
  </si>
  <si>
    <t>극소규모_고효율_설비_교체_사업의_방법론(03A-004-ver01)_사업계획서(개정) (명진공업B).pdf</t>
  </si>
  <si>
    <t xml:space="preserve">
1-1. 사업자등록증_명진공업.pdf
1-2. 사업자등록증_한국동서발전(주).pdf
1-3. 사업자등록증_에스피앤지(주).pdf
2-1. 계약서.pdf
2-1. 설비계약서.pdf
2-2. 세금계산서.pdf
3-2. 시운전보고서B.pdf
4-1. 개선 전 설비 사양서.pdf
4-2. 개선 후 설비 사양서.pdf
5-2. 개선 후 설비 명판사진B.jpg
5-3. 개선 후 설비 사진B.jpg
5-4. 감축량 소유권증빙_3자협약서.pdf
외부사업 반려 요청(안).pdf</t>
  </si>
  <si>
    <t>[보완2차]평가반려
2021-08-05</t>
  </si>
  <si>
    <t>2021-08-05</t>
  </si>
  <si>
    <t xml:space="preserve">2021-04-30 11:04:34 - 신규신청 - 신청 
2021-04-30 11:04:34 - 관장기관 지정 - 환경부
2021-04-30 13:26:56 - 관장기관 지정 - 산업통상자원부
2021-05-28 18:53:23 - 신규신청 - 보완요청 
2021-06-30 12:35:14 - 보완신청 - 신청 
2021-07-21 16:27:17 - 보완신청 - 보완요청 
2021-08-05 14:51:34 - 보완신청 - 신청 
2021-08-05 15:01:44 - 보완신청 - 평가반려 
</t>
  </si>
  <si>
    <t>경남 사천시 사남면 공단5로 34</t>
  </si>
  <si>
    <t>극소규모_고효율_설비_교체_사업의_방법론(03A-004-ver01)_사업계획서(개정) (삼흥정공B).pdf</t>
  </si>
  <si>
    <t xml:space="preserve">
2-2. 세금계산서.pdf
3-1. 시운전보고서.pdf
4-1. 개선 전 설비 사양서.png
4-2. 개선 후 설비 사양서.pdf
1-1. 사업자등록증_삼흥정공.pdf
1-2. 사업자등록증_한국동서발전(주).pdf
1-3. 사업자등록증_에스피앤지(주).pdf
2-1. 계약서.pdf
2-1. 설비계약서.pdf
5-2. 개선 후 설비 명판사진B.jpg
5-3. 개선 후 설비 사진B.jpg
극소규모_고효율_설비_교체_사업의_방법론(03A-004-ver01)_사업계획서(개정) (삼흥정공B).xlsx
외부사업 반려 요청(안).pdf</t>
  </si>
  <si>
    <t>[보완1차]평가반려
2021-08-05</t>
  </si>
  <si>
    <t xml:space="preserve">2021-04-30 10:59:57 - 신규신청 - 신청 
2021-04-30 10:59:57 - 관장기관 지정 - 환경부
2021-04-30 13:26:18 - 관장기관 지정 - 산업통상자원부
2021-05-28 19:06:10 - 신규신청 - 보완요청 
2021-06-30 12:52:41 - 보완신청 - 신청 
2021-07-21 16:11:08 - 보완신청 - 문서재제출요청 
2021-08-05 14:54:15 - 재제출신청 - 신청 
2021-08-05 15:02:14 - 재제출신청 - 평가반려 
</t>
  </si>
  <si>
    <t>주식회사 케이와이</t>
  </si>
  <si>
    <t>5048138778</t>
  </si>
  <si>
    <t>주식회사 세광하이테크 등 9업체</t>
  </si>
  <si>
    <t>전국</t>
  </si>
  <si>
    <t>경영기획부</t>
  </si>
  <si>
    <t>053-256-8685</t>
  </si>
  <si>
    <t>kylove1959@hanmail.net</t>
  </si>
  <si>
    <t xml:space="preserve">(주)건영기계의 에너지절감형 공기압축기  설치를 통한 전력사용량 및 온실가스 묶음 감축사업 </t>
  </si>
  <si>
    <t>2018-12-11~2028-12-10</t>
  </si>
  <si>
    <t>(수정제출용)20210627_외부묶음사업계획서_ver2_건영기계.pdf</t>
  </si>
  <si>
    <t xml:space="preserve">
1차사업 준공확인서20180214.pdf
1차사업 착수신고서20171205.pdf
2차사업 착수신고서20180709.pdf
2차 사업 준공확인서20181130.pdf
외부사업 협약서.pdf
(수정제출용)극소규모 고효율 설비 교체 사업의 방법론(03A-004-ver01) 사업계획서(개정)_20210629.xlsx
증빙서류 4.1.고효율공기압축기시스템 사양서.zip
증빙서류5.4. 기존 설비폐기처리 확인 증빙.pdf
1.1.세광하이테크 사업자등록증.pdf
2.1.세광하이테크 실적증명.pdf
3.1.세광하이테크 세금계산서.pdf
5.1.세광하이테크 외부사업협약서.pdf
5.2.세광하이테크 총가동시간 7,863시간증빙.jpg
5.3사업전후설비 등_세광하이테크.xlsx
1.1.대정화학공업(주) 사업자등록증.pdf
2.1.대정화학공업(주) 실적증명.pdf
3.1.대정화학공업(주) 세금계산서.pdf
5.1.대정화학공업 외부사업협약서.pdf
5.2.대정화학 총가동시간 22,122시간증빙.jpg
5.3.사업전후설비 및 명판사진_대정화학공업(주).xlsx
1.1.효성케스텍(주) 사업자등록증.pdf
2.1.효성케스텍 실적증명.pdf
3.3.효성케스텍 세금계산서.pdf
5.1.효성케스텍 외부사업협약서.pdf
5.2.효성케스텍 1호기 8082시간.jpg
5.2.효성케스텍 2호기 17,804시간.jpg
5.3.사업전후설비 _효성케스텍(주).xlsx
1.1사업자등록증.pdf
2.1.신한금속 실적증명.pdf
3.1.신한금속 세금계산서.pdf
5.1.신한금속 외부사업협약서.pdf
5.2.신한금속 총가동시간 9,978시간증빙.jpg
5.3.사업전후설비 등_신한금속.xlsx
1.1.다은섬유 사업자등록증.pdf
2.1.다은섬유 실적증명.pdf
3.1.다은섬유 세금계산서.pdf
5.1.다은섬유 외부사업협약서.pdf
5.2.다은섬유 가동시간 8,307시간 증빙.jpg
5.3사업전후설비 등_(주)다은섬유.xlsx
1.1.태양산업 사업자등록증.pdf
2.1.태양산업 실적증명.pdf
3.1.태양산업 세금계산서.pdf
5.1.태양산업 외부사업협약서.pdf
5.2.태양산업 총가동시간19,137시간증빙.png
5.3.사업전후설비_태양산업.xlsx
1.1입체코퍼레이션 사업자등록증.pdf
2.1.입체코퍼레이션 실적증명.pdf
3.1.입체코퍼레이션 세금계산서.pdf
5.1.입체코퍼레이션 외부사업협약서.pdf
5.2.입체코퍼 총가동시간 12,381시간.jpg
5.3사업전후설비_입체코퍼레이션(주).xlsx
1.1(주)오씨티 사업자등록증.pdf
2.1.오시티 실적증명.pdf
3.1.오시티 세금계산서.pdf
5.1.오씨티 외부사업협약서.pdf
5.2.오시티 총가동시간 4,449시간증빙.jpg
5.3사업전후설비_오시티.xlsx
1.1디와이케탈 사업자등록증.pdf
2.1.디와이메탈 실적증명.pdf
3.1.디와이케탈 세금계산서.pdf
5.1.디와이메탈 외부사업협약서.pdf
5.2.디와이메탈 총가동시간15,933시간증빙.jpg
5.3.사업전후설비_디와이메탈.xlsx
공문_외부사업 보완연장건_케이와이(20221212).pdf
사업 신청 철회 요청 공문(250729).pdf</t>
  </si>
  <si>
    <t>[보완3차]평가반려
2026-02-06</t>
  </si>
  <si>
    <t xml:space="preserve">2018-09-14 19:58:39 - 신규신청 - 신청 
2018-09-14 19:58:39 - 관장기관 지정 - 기후에너지환경부
2018-09-17 09:48:54 - 관장기관 지정 - 산업통상부
2018-11-15 17:51:53 - 신규신청 - 문서재제출요청 
2018-11-15 18:21:31 - 재제출신청 - 신청 
2019-12-06 17:50:21 - 재제출신청 - 보완요청 
2020-05-28 19:18:02 - 보완신청 - 신청 
2020-07-27 15:50:52 - 보완신청 - 보완요청 
2021-07-09 15:20:00 - 보완신청 - 신청 
2021-08-06 08:34:36 - 보완신청 - 보완요청 
2025-07-29 11:49:37 - 보완신청 - 신청 
2026-02-06 10:48:47 - 보완신청 - 평가반려 
</t>
  </si>
  <si>
    <t>(주)에이팩</t>
  </si>
  <si>
    <t>6218102798</t>
  </si>
  <si>
    <t>경남 양산시 산막공단남5길 12</t>
  </si>
  <si>
    <t>이광호</t>
  </si>
  <si>
    <t>055-371-0606</t>
  </si>
  <si>
    <t>ghdi77@a-pack.co.kr</t>
  </si>
  <si>
    <t>보일러 연료 BC유를 LNG로의 전환을 통한 온실가스 감축사업</t>
  </si>
  <si>
    <t>2008-12-27</t>
  </si>
  <si>
    <t>2010-05-01~2018-08-30</t>
  </si>
  <si>
    <t>(주)에이팩_외부사업_사업계획서_180112.hwp</t>
  </si>
  <si>
    <t xml:space="preserve">
01. 사업자등록증.pdf
02-1. 연료전환사업 공사 계약서.PDF
03. 완성검사증명서.pdf
04. 최초 공사비 지급 증빙서류.pdf
05-1. 2008년 BC유 거래내역.xls
05-2. 2008년 SK에너지 세금계산서 내역.xls
05-3. 2008년 동아에너지 세금계산서 내역.xls
06. (주)에이팩_계량기,보정기 기물번호.pdf
06. LNG 사용량 계량기 사양서.jpg
07-1. LNG 온압보정계 사양서 SF-2200-종합카다로그.pdf
07-2. LNG 온압보정계 사양서 JB-1206-종합카다로그.pdf
08. 2014년 보일러 운전일지.pdf
09. (주)에이팩_공정용_도시가스 과금내역서(201005~201304).pdf
10. 보일러 설치검사증 신고증명서.pdf
11. 보일러 대기배출시설설치 신고증명서.pdf
12. 열사용설비시설 장비일람.xlsx
13. 보일러, 버너 사양 명판 사진.xlsx
14-1. 제품생산 공정도, 공정별 사진.jpg
14-2. 열사용공정 제시.pdf
15~17. 위험물제조소등 완공검사필증, 위험물 용도폐지 시설 사진, 위험물 용도폐지 신고서.pdf
18. 회사소개서(v.160211).ppt
02-4. 에이팩_요금보증합의_20081031.pdf
02-2. 에이팩_매매계약서_20081031.pdf
02-3. 에이팩_변경계약_20090106.pdf
(주)에이팩_연료전환 효과산정_M2_180112.xlsx</t>
  </si>
  <si>
    <t>평가반려
2021-08-12</t>
  </si>
  <si>
    <t>2021-08-12</t>
  </si>
  <si>
    <t xml:space="preserve">2017-12-28 12:26:03 - 신규신청 - 신청 
2017-12-28 12:26:03 - 관장기관 지정 - GIR센터
2018-01-04 11:02:13 - 관장기관 지정 - 산업통상자원부
2018-01-23 15:20:00 - 신규신청 - 문서재제출요청 
2018-02-05 13:04:20 - 재제출신청 - 신청 
2021-08-12 13:57:19 - 재제출신청 - 평가반려 
</t>
  </si>
  <si>
    <t>(AMS-II.B) 공급 측면의 에너지 효율 향상-생산</t>
  </si>
  <si>
    <t>(주)피피이씨음성생면, 주식회사 에코아이</t>
  </si>
  <si>
    <t>(주)피피이씨음성생면 사업계획서(171211).hwp</t>
  </si>
  <si>
    <t xml:space="preserve">
06.도시가스 공급계약서.pdf
07.완성검사필증.pdf
08.확약서.jpg
05.외부사업 감축량시트.xlsx
03.피피이씨음성생면_사업자등록증(2016년).pdf
01.AMS-III.B.Switching fossil fuels ver 18.pdf
02.에코아이 사업자등록증_2017.pdf
04.외부사업 추진계약서.pdf</t>
  </si>
  <si>
    <t xml:space="preserve">2017-12-19 10:13:00 - 신규신청 - 접수 
2017-12-28 07:58:46 - 관장기관 지정 - GIR센터
2018-01-05 10:45:41 - 관장기관 지정 - 산업통상자원부
2021-03-31 15:37:46 - 신규신청 - 신청 
2021-08-12 14:02:06 - 신규신청 - 평가반려 
</t>
  </si>
  <si>
    <t>제일산업</t>
  </si>
  <si>
    <t>1358105538</t>
  </si>
  <si>
    <t>제일산업(주)</t>
  </si>
  <si>
    <t>경기도 화성시 양감면 은행나무로 456</t>
  </si>
  <si>
    <t>임재현</t>
  </si>
  <si>
    <t>031-350-1055</t>
  </si>
  <si>
    <t>cheilsm@cheilacc.co.kr</t>
  </si>
  <si>
    <t>보일러 연료 정제유를 LNG로의 전환을 통한 온실가스 감축사업</t>
  </si>
  <si>
    <t>2007-11-22</t>
  </si>
  <si>
    <t>2010-05-01~2018-08-31</t>
  </si>
  <si>
    <t>1. 제일산업(주)_외부사업 사업계획서_180112.hwp</t>
  </si>
  <si>
    <t xml:space="preserve">
2. 제일산업(주)_연료전환 효과산정_M2_171205.xlsx
18. 회사소개서.pdf
01. 사업자등록증(화성).jpg
02. 연료전환사업 공사 계약서.pdf
03. 완성검사필증.pdf
04. 최초 공사비 지급 증빙서류.pdf
05. 전환전 연료명 증빙서류.pdf
06. LNG 사용량 계량기 사양서.xlsx
07. LNG 온압보정계 사양서.xlsx
08-1. 보일러운전일지 1.pdf
08-2. 보일러운전일지 2.pdf
08-3. 보일러운전일지 3.pdf
08-4. 보일러운전일지 4.pdf
09-1. 전환후3년간연료사용증빙서류.pdf
09-2. 전환후3년간연료사용증빙서류(2010.11~2011.01).PDF
10. 보일러 설치검사증 신고증명서.pdf
11. 보일러대기배출시설설치신고증명서.pdf
12. 열사용설비시설장비일람사진.xlsx
13. 보일러, 버너사양명판사진.xlsx
14. 제품생산공정도,공정별사진.xlsx
15. 위험물제조소등 완공검사필증.pdf
16. 위험물용도폐지신고서 및 신고필증.pdf
17. 위험물용도폐지시설사진.xlsx
2. 제일산업(주)_연료전환 효과산정_M2_180112.xlsx</t>
  </si>
  <si>
    <t xml:space="preserve">2017-12-18 14:52:55 - 신규신청 - 신청 
2017-12-28 07:58:46 - 관장기관 지정 - GIR센터
2018-01-05 10:52:19 - 관장기관 지정 - 산업통상자원부
2018-01-23 15:19:35 - 신규신청 - 문서재제출요청 
2021-08-12 14:05:23 - 재제출신청 - 평가반려 
</t>
  </si>
  <si>
    <t>케이제트엔지니어링</t>
  </si>
  <si>
    <t>2141099116</t>
  </si>
  <si>
    <t>(주)시화도금단지</t>
  </si>
  <si>
    <t>경기도 시흥시 정왕동</t>
  </si>
  <si>
    <t>김종호</t>
  </si>
  <si>
    <t>02-575-6795</t>
  </si>
  <si>
    <t>envjhkim@gmail.com</t>
  </si>
  <si>
    <t>(주)시화도금단지 미활용 열에너지 회수 온실가스 감축사업</t>
  </si>
  <si>
    <t>2020-07-01</t>
  </si>
  <si>
    <t>2021-01-01~2027-02-28</t>
  </si>
  <si>
    <t>금속산업</t>
  </si>
  <si>
    <t>금속생산</t>
  </si>
  <si>
    <t>(주)시화도금단지_스팀_외부사업_사업계획서_2020(P2).pdf</t>
  </si>
  <si>
    <t xml:space="preserve">
협약서(200601).pdf</t>
  </si>
  <si>
    <t xml:space="preserve">2020-11-02 11:40:03 - 신규신청 - 신청 
2020-11-02 11:40:03 - 관장기관 지정 - 환경부
2020-11-02 15:07:27 - 관장기관 지정 - 산업통상자원부
2021-08-12 14:10:24 - 신규신청 - 평가반려 
</t>
  </si>
  <si>
    <t>(주)시화도금단지 전력절감설비 설치사업</t>
  </si>
  <si>
    <t>2020-06-01</t>
  </si>
  <si>
    <t>2021-01-01~2029-12-31</t>
  </si>
  <si>
    <t>전력절감설비 설치사업의 방법론(03A-003-ver01) 사업계획서.pdf</t>
  </si>
  <si>
    <t xml:space="preserve">
(주)시화도금단지_사업자등록증.pdf
KZ사업자등록증(201601).pdf
공기압축기(6월15일_11월11일).xlsx</t>
  </si>
  <si>
    <t xml:space="preserve">2020-11-23 07:02:44 - 신규신청 - 신청 
2020-11-23 07:02:44 - 관장기관 지정 - 환경부
2020-11-24 09:49:51 - 관장기관 지정 - 산업통상자원부
2021-08-12 14:11:05 - 신규신청 - 평가반려 
</t>
  </si>
  <si>
    <t>6068230730</t>
  </si>
  <si>
    <t>부산녹산표면처리사업협동조합</t>
  </si>
  <si>
    <t>부산광역시 강서구 녹산산단261로31번길 10(송정동)</t>
  </si>
  <si>
    <t>황지원</t>
  </si>
  <si>
    <t>051-831-4291</t>
  </si>
  <si>
    <t>6068230730@bestbill.co.kr</t>
  </si>
  <si>
    <t>2019-10-04</t>
  </si>
  <si>
    <t>2019-10-04~2029-10-03</t>
  </si>
  <si>
    <t>(단지형)묶음감축사업계획서_부산녹산표면처리사업협동조합.pdf</t>
  </si>
  <si>
    <t xml:space="preserve">
1. 협약서-부산녹산표면처리사업협동조합.pdf
2-1. 최초지출증빙서류_선급금신청서, 통장사본_부산녹산표면처리사업협동조합.zip
2-2. 최초지출증빙서류_구매계약서_부산녹산표면처리사업협동조합.pdf
3. 설비준공확인서_부산녹산표면처리사업협동조합.pdf
4. 사업자등록증명원_부산녹산표면처리사업협동조합.pdf</t>
  </si>
  <si>
    <t xml:space="preserve">2021-04-15 14:25:31 - 신규신청 - 신청 
2021-04-15 14:25:31 - 관장기관 지정 - 환경부
2021-04-16 10:15:32 - 관장기관 지정 - 산업통상자원부
2021-08-12 14:12:00 - 신규신청 - 평가반려 
</t>
  </si>
  <si>
    <t>우성EPS</t>
  </si>
  <si>
    <t>6151084892</t>
  </si>
  <si>
    <t>경상남도 김해시 상동면 우계리 104-15번지</t>
  </si>
  <si>
    <t>안호근</t>
  </si>
  <si>
    <t xml:space="preserve"> </t>
  </si>
  <si>
    <t>055-323-8501</t>
  </si>
  <si>
    <t>woosung8501@naver.com</t>
  </si>
  <si>
    <t>재생에너지 소스 활용 열에너지 생산 기술 적용으로 화석연료 대체를 통한 온실가스 감축사업</t>
  </si>
  <si>
    <t>2012-08-24</t>
  </si>
  <si>
    <t>2012-11-01~2019-10-31</t>
  </si>
  <si>
    <t>(AMS-I.C) 전기 없이 또는 전기를 가지고 열에너지 생산</t>
  </si>
  <si>
    <t>외부사업 사업계획서(v.03).pdf</t>
  </si>
  <si>
    <t xml:space="preserve">
외부사업신청서.pdf
우성 첨부명세 내역서.pdf
별첨 1-기존 설비 사양서.pdf
별첨 2-목재펠릿 보일러 설치 계약 일자.pdf
별첨 3- 베이스라인 설비 가동 일지.xls
별첨 4- 목재펠릿 누출량 관련 결정사항.pdf
별첨 5-Emission(s) monitoring contract for the wood-pellet production.pdf
별첨 6-목재펠릿 보일러 전력 소비 기기 및 정격전력 설계도.pdf
별첨 7- 감축량 계산시트v.01.xlsx
우성 보완사항 일람표.xls
별지5호서식.pdf
&amp;lt;보완첨부 1&amp;gt; 사업자등록증.pdf
&amp;lt;보완첨부 2&amp;gt;기존보일러 계약서.pdf
&amp;lt;보완첨부 3&amp;gt; 펠릿보일러 계약서.pdf
&amp;lt;보완첨부 3-2&amp;gt; 거래처별 원장 및 대체전표 .pdf
&amp;lt;보완첨부 4&amp;gt; 배출시설 운영기록부.pdf
&amp;lt;보완첨부 5&amp;gt; 보일러 용량계산.pdf
&amp;lt;보완첨부 6&amp;gt; 목재제품 규격 품질검사 통지서 .pdf
&amp;lt;보완첨부 7-0&amp;gt; EMR 2016.pdf
&amp;lt;보완첨부 7-1&amp;gt; EMR 2017.pdf
&amp;lt;보완첨부 7-2&amp;gt; EMR 2018.pdf
&amp;lt;보완첨부 8&amp;gt;목재펠릿구매내역.pdf
&amp;lt;보완첨부 8-2&amp;gt; 목재팰릿구매내역 총계정원장.pdf
&amp;lt;보완첨부 9&amp;gt; 최근 3년간  BC 구매 증빙.pdf
&amp;lt;보완첨부 10&amp;gt; 계산 엑셀시트.xlsx
&amp;lt;보완첨부 8-2&amp;gt; 목재팰릿 구매 세금계산서(샘플).pdf
&amp;lt;첨부 210 &amp;gt;보일러설치검사증.pdf
&amp;lt;첨부 212&amp;gt;검토의견에 대한 답변.xls
&amp;lt;첨부 211&amp;gt; 기존유류보일러 철거증명서.jpg
&amp;lt;첨부 213&amp;gt; 토지대장.pdf
&amp;lt;첨부 214&amp;gt;펠릿보일러 설계사양.jpg
&amp;lt;첨부215&amp;gt; 계산 엑셀시트.xlsx</t>
  </si>
  <si>
    <t>[보완2차]평가반려
2021-08-12</t>
  </si>
  <si>
    <t xml:space="preserve">2017-02-13 22:22:08 - 신규신청 - 신청 
2017-12-28 07:58:46 - 관장기관 지정 - GIR센터
2018-01-04 11:10:31 - 관장기관 지정 - 산업통상자원부
2019-06-25 16:56:44 - 신규신청 - 보완요청 
2019-10-15 14:29:27 - 보완신청 - 신청 
2020-09-29 17:36:59 - 보완신청 - 보완요청 
2021-04-22 12:53:37 - 보완신청 - 신청 
2021-08-12 14:12:47 - 보완신청 - 평가반려 
</t>
  </si>
  <si>
    <t>1278545901</t>
  </si>
  <si>
    <t>태형기업 양주사업장</t>
  </si>
  <si>
    <t>경기도 양주시 남면 삼일로 552</t>
  </si>
  <si>
    <t>문학우</t>
  </si>
  <si>
    <t>031-868-6660</t>
  </si>
  <si>
    <t>m6965w@nate.com</t>
  </si>
  <si>
    <t>2011-02-24</t>
  </si>
  <si>
    <t>태형기업(주), 주식회사 에코아이</t>
  </si>
  <si>
    <t>00  태형기업 양주사업장 외부사업 사업계획서_V5.pdf</t>
  </si>
  <si>
    <t xml:space="preserve">
환경부검토 의견서 (태형기업)_보완요청서.pdf
태형기업 양주사업장 증빙자료.zip</t>
  </si>
  <si>
    <t>R-2021-KR-03-000541</t>
  </si>
  <si>
    <t>[보완2차]착수신고
2021-08-25</t>
  </si>
  <si>
    <t>2021-08-25</t>
  </si>
  <si>
    <t xml:space="preserve">2017-12-27 17:17:01 - 신규신청 - 접수 
2017-12-27 17:17:19 - 신규신청 - 신청 
2017-12-28 07:58:46 - 관장기관 지정 - GIR센터
2018-01-05 10:37:08 - 관장기관 지정 - 산업통상자원부
2018-01-21 18:03:42 - 신규신청 - 문서재제출요청 
2018-08-10 08:14:38 - 재제출신청 - 접수 
2018-08-10 08:23:02 - 재제출신청 - 신청 
2019-07-23 16:47:01 - 재제출신청 - 보완요청 
2019-08-02 15:13:35 - 보완신청 - 접수 
2019-08-02 15:14:36 - 보완신청 - 신청 
2019-11-18 15:38:05 - 보완신청 - 보완요청 
2020-10-27 10:46:17 - 보완신청 - 접수 
2020-10-27 13:11:06 - 보완신청 - 신청 
2020-12-14 17:42:04 - 보완신청 - 문서재제출요청 
2020-12-18 11:02:03 - 재제출신청 - 접수 
2020-12-18 11:04:58 - 재제출신청 - 신청 
2020-12-20 09:55:15 - 재제출신청 - 문서재제출요청 
2020-12-21 09:56:55 - 재제출신청 - 접수 
2020-12-21 09:58:35 - 재제출신청 - 신청 
2021-01-25 09:59:55 - 재제출신청 - 문서재제출요청 
2021-01-26 11:31:23 - 재제출신청 - 접수 
2021-01-26 11:32:16 - 재제출신청 - 신청 
2021-03-02 16:12:12 - 재제출신청 - 평가승인 
2021-03-02 16:13:02 - 재제출신청 - 심의승인 
2021-08-25 10:09:55 - 재제출신청 - 착수신고 
</t>
  </si>
  <si>
    <t>강릉 송정 아파트 연료전환을 통한 온실가스 단위감축사업</t>
  </si>
  <si>
    <t>2016-11-10</t>
  </si>
  <si>
    <t>2017-09-08~2027-09-07</t>
  </si>
  <si>
    <t>00 [강릉송정] 단위사업계획서_V8.2(2021.08).pdf</t>
  </si>
  <si>
    <t xml:space="preserve">
강릉송정.zip
붙임12. 강릉송정 보일러 교체 내역.png
외부사업 수정 및 보완 요청서_강릉송정_20210827.pdf
붙임 06. 검사대상기기 설치검사증_강릉송정.pdf</t>
  </si>
  <si>
    <t>R-2017-KR-03-000089-P-55</t>
  </si>
  <si>
    <t>[보완3차]심의승인
2021-09-27</t>
  </si>
  <si>
    <t>2021-09-27</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</si>
  <si>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2020-11-03 15:13:52 - 보완신청 - 신청 
2021-04-02 15:42:42 - 보완신청 - 보완요청 
2021-04-06 10:33:30 - 보완신청 - 신청 
2021-05-11 09:01:18 - 보완신청 - 보완요청 
2021-06-18 20:05:18 - 보완신청 - 신청 
2021-06-25 10:33:11 - 보완신청 - 문서재제출요청 
2021-06-28 09:43:48 - 재제출신청 - 신청 
2021-08-24 11:08:29 - 재제출신청 - 문서재제출요청 
2021-08-26 16:13:53 - 재제출신청 - 신청 
2021-08-27 14:37:40 - 재제출신청 - 문서재제출요청 
2021-08-27 15:55:41 - 재제출신청 - 신청 
2021-09-27 10:13:57 - 재제출신청 - 평가승인 
2021-09-27 10:14:49 - 재제출신청 - 심의승인 
</t>
  </si>
  <si>
    <t>강릉 입암 3단지 아파트 연료전환을 통한 온실가스 단위감축사업</t>
  </si>
  <si>
    <t>00 [강릉입암3] 단위사업계획서_v8.2(2021.08).pdf</t>
  </si>
  <si>
    <t xml:space="preserve">
강릉입암3.zip
외부사업 수정 및 보완 요청서_강릉입암3단지_20210827.pdf
붙임6. 검사대상기기 설치검사증_강릉입암3.pdf
붙임12. 주택관리공단 강릉입암3관리소 용량 증빙.png</t>
  </si>
  <si>
    <t>R-2017-KR-03-000089-P-54</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</si>
  <si>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2020-11-03 18:04:20 - 보완신청 - 신청 
2021-04-02 15:44:00 - 보완신청 - 보완요청 
2021-04-06 10:27:09 - 보완신청 - 신청 
2021-05-11 09:01:53 - 보완신청 - 보완요청 
2021-06-18 19:58:52 - 보완신청 - 신청 
2021-06-25 10:26:05 - 보완신청 - 문서재제출요청 
2021-06-28 09:37:41 - 재제출신청 - 신청 
2021-08-24 11:09:35 - 재제출신청 - 문서재제출요청 
2021-08-26 16:12:18 - 재제출신청 - 신청 
2021-08-27 15:01:20 - 재제출신청 - 문서재제출요청 
2021-08-27 15:53:03 - 재제출신청 - 신청 
2021-09-27 10:15:58 - 재제출신청 - 평가승인 
2021-09-27 10:16:30 - 재제출신청 - 심의승인 
</t>
  </si>
  <si>
    <t>경주 용강 주공 1단지 아파트 연료전환을 통한 온실가스 단위감축사업</t>
  </si>
  <si>
    <t>2013-10-16~2023-10-15</t>
  </si>
  <si>
    <t>[경주용강1] 단위사업계획서_Ver.9.0(210628).pdf</t>
  </si>
  <si>
    <t xml:space="preserve">
증빙자료.zip
수정 및 보완 요청서_경주용걍1(210827).hwp</t>
  </si>
  <si>
    <t>R-2017-KR-03-000089-P-52</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</si>
  <si>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2020-11-29 17:05:22 - 보완신청 - 신청 
2021-04-02 15:44:49 - 보완신청 - 보완요청 
2021-04-11 15:25:00 - 보완신청 - 신청 
2021-05-11 09:02:42 - 보완신청 - 보완요청 
2021-06-21 14:46:25 - 보완신청 - 신청 
2021-06-25 09:51:43 - 보완신청 - 문서재제출요청 
2021-06-28 10:20:18 - 재제출신청 - 신청 
2021-08-24 11:11:42 - 재제출신청 - 문서재제출요청 
2021-08-27 17:54:12 - 재제출신청 - 신청 
2021-09-27 10:18:14 - 재제출신청 - 평가승인 
2021-09-27 10:19:00 - 재제출신청 - 심의승인 
</t>
  </si>
  <si>
    <t>공주 옥룡 주공 1단지 아파트 연료전환을 통한 온실가스 단위감축사업</t>
  </si>
  <si>
    <t>2013-07-24</t>
  </si>
  <si>
    <t>2013-10-30~2023-10-29</t>
  </si>
  <si>
    <t>[공주옥룡1] 단위사업계획서_Ver.10.0(210628).pdf</t>
  </si>
  <si>
    <t xml:space="preserve">
기타증빙문서.zip
외부사업 수정 및 보완 요청서_공주옥룡1(210827).hwp</t>
  </si>
  <si>
    <t>R-2017-KR-03-000089-P-51</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</si>
  <si>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2020-01-27 13:10:34 - 보완신청 - 신청 
2020-09-28 17:03:35 - 보완신청 - 문서재제출요청 
2020-11-29 17:02:35 - 재제출신청 - 신청 
2021-04-02 15:46:39 - 재제출신청 - 보완요청 
2021-04-11 15:26:08 - 보완신청 - 신청 
2021-05-11 09:03:18 - 보완신청 - 보완요청 
2021-06-21 14:46:54 - 보완신청 - 신청 
2021-06-25 09:51:06 - 보완신청 - 문서재제출요청 
2021-06-28 10:20:48 - 재제출신청 - 신청 
2021-08-24 11:18:03 - 재제출신청 - 문서재제출요청 
2021-08-27 17:55:32 - 재제출신청 - 신청 
2021-09-27 10:19:41 - 재제출신청 - 평가승인 
2021-09-27 10:20:23 - 재제출신청 - 심의승인 
</t>
  </si>
  <si>
    <t>괴산 증평 주공 3단지 아파트 연료전환을 통한 온실가스 단위감축사업</t>
  </si>
  <si>
    <t>2013-11-26~2023-11-25</t>
  </si>
  <si>
    <t>[괴산증평3] 단위사업계획서_Ver.9.0(20210628).pdf</t>
  </si>
  <si>
    <t xml:space="preserve">
증빙자료.zip
수정 및 보완 요청서 괴산 증평3단지(210827).hwp</t>
  </si>
  <si>
    <t>R-2017-KR-03-000089-P-50</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</si>
  <si>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2020-12-23 16:35:27 - 보완신청 - 신청 
2021-04-02 18:45:19 - 보완신청 - 보완요청 
2021-04-11 15:31:09 - 보완신청 - 신청 
2021-05-10 08:44:14 - 보완신청 - 보완요청 
2021-06-21 14:47:25 - 보완신청 - 신청 
2021-06-25 09:50:30 - 보완신청 - 문서재제출요청 
2021-06-28 10:35:59 - 재제출신청 - 신청 
2021-08-24 11:40:35 - 재제출신청 - 문서재제출요청 
2021-08-27 17:57:42 - 재제출신청 - 신청 
2021-09-27 10:20:58 - 재제출신청 - 평가승인 
2021-09-27 10:21:43 - 재제출신청 - 심의승인 
</t>
  </si>
  <si>
    <t>군산 나운 주공 4단지 아파트 연료전환을 통한 온실가스 단위감축사업</t>
  </si>
  <si>
    <t>2012-10-26</t>
  </si>
  <si>
    <t>2012-11-23~2022-11-22</t>
  </si>
  <si>
    <t>[군산나운4] 단위사업계획서_Ver.11.0(210628).pdf</t>
  </si>
  <si>
    <t xml:space="preserve">
증빙문서.zip
외부사업 수정 및 보완 요청서_군산나운4(210827).hwp</t>
  </si>
  <si>
    <t>R-2017-KR-03-000089-P-49</t>
  </si>
  <si>
    <t>[보완2차]심의승인
2021-09-27</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</si>
  <si>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2020-01-27 13:09:12 - 보완신청 - 신청 
2020-02-21 17:20:30 - 보완신청 - 문서재제출요청 
2020-10-29 15:01:49 - 재제출신청 - 신청 
2021-04-02 16:24:26 - 재제출신청 - 문서재제출요청 
2021-04-11 15:33:09 - 재제출신청 - 신청 
2021-05-11 10:28:50 - 재제출신청 - 보완요청 
2021-06-21 14:48:23 - 보완신청 - 신청 
2021-06-25 09:49:55 - 보완신청 - 문서재제출요청 
2021-06-28 10:26:12 - 재제출신청 - 신청 
2021-08-24 11:25:56 - 재제출신청 - 문서재제출요청 
2021-08-27 18:00:24 - 재제출신청 - 신청 
2021-09-27 10:22:23 - 재제출신청 - 평가승인 
2021-09-27 10:22:46 - 재제출신청 - 심의승인 
</t>
  </si>
  <si>
    <t>김제 검산아파트 연료전환을 통한 온실가스 단위감축사업</t>
  </si>
  <si>
    <t>2013-06-10</t>
  </si>
  <si>
    <t>2013-08-01~2023-07-31</t>
  </si>
  <si>
    <t>[김제검산] 단위사업계획서_Ver.9.0(210628).pdf</t>
  </si>
  <si>
    <t xml:space="preserve">
증빙자료.zip
수정 및 보완 요청서_김제 검산(210827).hwp</t>
  </si>
  <si>
    <t>R-2017-KR-03-000089-P-48</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</si>
  <si>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2020-12-23 16:35:59 - 보완신청 - 신청 
2021-04-02 18:47:18 - 보완신청 - 문서재제출요청 
2021-04-11 15:34:09 - 재제출신청 - 신청 
2021-05-11 08:50:15 - 재제출신청 - 보완요청 
2021-06-21 14:48:49 - 보완신청 - 신청 
2021-06-25 09:49:13 - 보완신청 - 문서재제출요청 
2021-06-29 13:37:37 - 재제출신청 - 신청 
2021-08-24 11:26:32 - 재제출신청 - 문서재제출요청 
2021-08-27 18:03:46 - 재제출신청 - 신청 
2021-09-27 10:23:23 - 재제출신청 - 평가승인 
2021-09-27 10:24:03 - 재제출신청 - 심의승인 
</t>
  </si>
  <si>
    <t>김천 부곡 주공 2단지 아파트 연료전환을 통한 온실가스 단위감축사업</t>
  </si>
  <si>
    <t>2016-07-25</t>
  </si>
  <si>
    <t>2016-10-12~2026-10-11</t>
  </si>
  <si>
    <t>[김천부곡2] 단위사업계획서_Ver.9.0(210628).pdf</t>
  </si>
  <si>
    <t xml:space="preserve">
기타증빙문서.zip
수정 및 보완 요청서_김천 부곡2(210827).hwp</t>
  </si>
  <si>
    <t>R-2017-KR-03-000089-P-47</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</si>
  <si>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2020-12-23 16:35:07 - 보완신청 - 신청 
2021-04-02 18:54:02 - 보완신청 - 보완요청 
2021-04-11 15:49:47 - 보완신청 - 신청 
2021-05-11 08:56:56 - 보완신청 - 보완요청 
2021-06-21 14:49:19 - 보완신청 - 신청 
2021-06-25 09:48:09 - 보완신청 - 문서재제출요청 
2021-06-28 10:36:32 - 재제출신청 - 신청 
2021-08-24 11:27:11 - 재제출신청 - 문서재제출요청 
2021-08-27 18:02:17 - 재제출신청 - 신청 
2021-09-27 10:24:45 - 재제출신청 - 평가승인 
2021-09-27 10:25:27 - 재제출신청 - 심의승인 
</t>
  </si>
  <si>
    <t>남원 노암아파트 연료전환을 통한 온실가스 단위감축사업</t>
  </si>
  <si>
    <t>2013-06-28~2023-06-27</t>
  </si>
  <si>
    <t>00 [남원노암] 단위사업계획서_v6.pdf</t>
  </si>
  <si>
    <t xml:space="preserve">
00 [남원노암] 증빙자료 v6.zip
외부사업 수정 및 보완 요청서_남원노암_20210827.pdf</t>
  </si>
  <si>
    <t>R-2017-KR-03-000089-P-46</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</si>
  <si>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2020-10-29 22:44:17 - 보완신청 - 신청 
2021-04-02 16:26:04 - 보완신청 - 보완요청 
2021-04-16 10:40:21 - 보완신청 - 신청 
2021-05-11 10:29:42 - 보완신청 - 보완요청 
2021-06-17 14:43:38 - 보완신청 - 신청 
2021-06-25 10:43:54 - 보완신청 - 문서재제출요청 
2021-06-28 14:32:30 - 재제출신청 - 신청 
2021-08-24 11:41:17 - 재제출신청 - 문서재제출요청 
2021-08-27 10:35:13 - 재제출신청 - 신청 
2021-09-27 10:25:57 - 재제출신청 - 평가승인 
2021-09-27 10:26:37 - 재제출신청 - 심의승인 
</t>
  </si>
  <si>
    <t>대구 본동 주공아파트 연료전환을 통한 온실가스 단위감축사업</t>
  </si>
  <si>
    <t>2015-05-06</t>
  </si>
  <si>
    <t>2015-08-25~2025-08-24</t>
  </si>
  <si>
    <t>00 [대구본동] 단위사업계획서_v5.pdf</t>
  </si>
  <si>
    <t xml:space="preserve">
00 [대구본동] 증빙자료_v5.zip
외부사업 수정 및 보완 요청서_대구본동_20210827.pdf</t>
  </si>
  <si>
    <t>R-2017-KR-03-000089-P-45</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</si>
  <si>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2020-11-30 15:44:56 - 보완신청 - 신청 
2021-04-02 15:47:53 - 보완신청 - 보완요청 
2021-04-16 11:27:55 - 보완신청 - 신청 
2021-05-10 08:54:31 - 보완신청 - 보완요청 
2021-06-21 13:33:23 - 보완신청 - 신청 
2021-06-25 09:58:43 - 보완신청 - 문서재제출요청 
2021-06-28 14:44:32 - 재제출신청 - 신청 
2021-08-24 11:30:13 - 재제출신청 - 문서재제출요청 
2021-08-27 10:41:20 - 재제출신청 - 신청 
2021-09-27 10:27:28 - 재제출신청 - 평가승인 
2021-09-27 10:28:08 - 재제출신청 - 심의승인 
</t>
  </si>
  <si>
    <t>대구 산격아파트 연료전환을 통한 온실가스 단위감축사업</t>
  </si>
  <si>
    <t>2013-09-17</t>
  </si>
  <si>
    <t>2013-12-01~2023-11-30</t>
  </si>
  <si>
    <t>00 [대구산격] 단위사업계획서_v6.pdf</t>
  </si>
  <si>
    <t xml:space="preserve">
00 [대구산격] 증빙자료_v6.zip
외부사업 수정 및 보완 요청서_대구산격_20210827.pdf</t>
  </si>
  <si>
    <t>R-2017-KR-03-000089-P-44</t>
  </si>
  <si>
    <t>[보완3차]착수신고
2025-06-19</t>
  </si>
  <si>
    <t>2025-06-19</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</si>
  <si>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2020-11-30 17:20:20 - 보완신청 - 신청 
2021-04-02 16:28:13 - 보완신청 - 보완요청 
2021-04-16 13:18:45 - 보완신청 - 신청 
2021-05-11 11:03:07 - 보완신청 - 보완요청 
2021-06-28 14:55:51 - 보완신청 - 신청 
2021-08-24 11:30:53 - 보완신청 - 문서재제출요청 
2021-08-27 16:53:38 - 재제출신청 - 신청 
2021-09-27 10:30:49 - 재제출신청 - 평가승인 
2021-09-27 10:31:40 - 재제출신청 - 심의승인 
2025-06-19 14:42:31 - 재제출신청 - 착수신고 
</t>
  </si>
  <si>
    <t>대구 황금 3단지 아파트 연료전환을 통한 온실가스 단위감축사업</t>
  </si>
  <si>
    <t>2013-12-04~2023-12-03</t>
  </si>
  <si>
    <t>00 [대구황금3] 단위사업계획서_V5.pdf</t>
  </si>
  <si>
    <t xml:space="preserve">
00 [대구황금3] 증빙자료_V5.zip
외부사업 수정 및 보완 요청서_대구황금_20210827.pdf</t>
  </si>
  <si>
    <t>R-2017-KR-03-000089-P-43</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</si>
  <si>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2020-10-30 15:28:14 - 보완신청 - 신청 
2021-04-02 16:27:31 - 보완신청 - 보완요청 
2021-04-16 13:36:55 - 보완신청 - 신청 
2021-05-11 11:02:01 - 보완신청 - 문서재제출요청 
2021-06-21 14:05:06 - 재제출신청 - 신청 
2021-06-25 09:53:31 - 재제출신청 - 문서재제출요청 
2021-06-28 14:59:14 - 재제출신청 - 신청 
2021-08-24 11:31:26 - 재제출신청 - 문서재제출요청 
2021-08-27 10:59:53 - 재제출신청 - 신청 
2021-09-27 10:32:14 - 재제출신청 - 평가승인 
2021-09-27 10:32:58 - 재제출신청 - 심의승인 
</t>
  </si>
  <si>
    <t>대전 둔산 주공 1단지 아파트 연료전환을 통한 온실가스 단위감축사업</t>
  </si>
  <si>
    <t>2012-08-30</t>
  </si>
  <si>
    <t>2012-09-27~2022-09-26</t>
  </si>
  <si>
    <t>00 [대전둔산1] 단위사업계획서_V6.pdf</t>
  </si>
  <si>
    <t xml:space="preserve">
00 [대전둔산1] 증빙자료_V6.zip</t>
  </si>
  <si>
    <t>R-2017-KR-03-000089-P-42</t>
  </si>
  <si>
    <t>[보완1차]심의승인
2021-09-27</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</si>
  <si>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2021-06-28 15:05:33 - 보완신청 - 신청 
2021-08-24 11:32:00 - 보완신청 - 문서재제출요청 
2021-08-27 11:28:27 - 재제출신청 - 신청 
2021-08-27 15:50:09 - 재제출신청 - 문서재제출요청 
2021-08-27 16:23:35 - 재제출신청 - 신청 
2021-08-27 16:27:37 - 재제출신청 - 신청 
2021-08-27 17:46:58 - 재제출신청 - 문서재제출요청 
2021-08-27 18:08:37 - 재제출신청 - 신청 
2021-08-30 11:57:27 - 재제출신청 - 문서재제출요청 
2021-08-30 13:40:36 - 재제출신청 - 신청 
2021-08-30 16:09:49 - 재제출신청 - 문서재제출요청 
2021-08-30 16:15:57 - 재제출신청 - 신청 
2021-08-30 17:16:38 - 재제출신청 - 문서재제출요청 
2021-08-30 17:20:06 - 재제출신청 - 신청 
2021-09-27 10:33:49 - 재제출신청 - 평가승인 
2021-09-27 10:34:40 - 재제출신청 - 심의승인 
</t>
  </si>
  <si>
    <t>대전 둔산 주공 3단지 아파트 연료전환을 통한 온실가스 단위감축사업</t>
  </si>
  <si>
    <t>00 [대전둔산3] 단위사업계획서_V6.pdf</t>
  </si>
  <si>
    <t xml:space="preserve">
00 [대전둔산3] 증빙자료_V6.zip</t>
  </si>
  <si>
    <t>R-2017-KR-03-000089-P-41</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</si>
  <si>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2021-06-28 15:22:59 - 보완신청 - 신청 
2021-08-24 11:32:41 - 보완신청 - 문서재제출요청 
2021-08-27 16:31:52 - 재제출신청 - 신청 
2021-08-27 17:47:46 - 재제출신청 - 문서재제출요청 
2021-08-27 18:10:09 - 재제출신청 - 신청 
2021-08-30 11:56:34 - 재제출신청 - 문서재제출요청 
2021-08-30 14:03:35 - 재제출신청 - 신청 
2021-08-30 15:09:30 - 재제출신청 - 문서재제출요청 
2021-08-30 15:11:52 - 재제출신청 - 신청 
2021-08-30 16:11:16 - 재제출신청 - 문서재제출요청 
2021-08-30 16:19:54 - 재제출신청 - 신청 
2021-08-30 17:17:29 - 재제출신청 - 문서재제출요청 
2021-08-30 17:25:39 - 재제출신청 - 신청 
2021-09-01 09:30:40 - 재제출신청 - 문서재제출요청 
2021-09-01 09:39:14 - 재제출신청 - 신청 
2021-09-27 10:36:38 - 재제출신청 - 평가승인 
2021-09-27 10:37:10 - 재제출신청 - 심의승인 
</t>
  </si>
  <si>
    <t>대전 문화 주공 1단지 아파트 연료전환을 통한 온실가스 단위감축사업</t>
  </si>
  <si>
    <t>2012-08-31</t>
  </si>
  <si>
    <t>2012-09-28~2022-09-27</t>
  </si>
  <si>
    <t>00 [대전문화1] 단위사업계획서_V6.pdf</t>
  </si>
  <si>
    <t xml:space="preserve">
00 [대전문화] 증빙자료 v6.zip</t>
  </si>
  <si>
    <t>R-2017-KR-03-000089-P-40</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</si>
  <si>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2021-06-28 15:28:47 - 보완신청 - 신청 
2021-08-24 11:33:18 - 보완신청 - 문서재제출요청 
2021-08-27 16:38:08 - 재제출신청 - 신청 
2021-08-27 16:40:14 - 재제출신청 - 신청 
2021-08-27 18:24:11 - 재제출신청 - 문서재제출요청 
2021-08-27 18:25:05 - 재제출신청 - 문서재제출요청 
2021-08-30 13:38:34 - 재제출신청 - 신청 
2021-09-01 09:40:56 - 재제출신청 - 문서재제출요청 
2021-09-01 09:53:43 - 재제출신청 - 신청 
2021-09-01 09:56:00 - 재제출신청 - 신청 
2021-09-27 10:37:52 - 재제출신청 - 평가승인 
2021-09-27 10:38:45 - 재제출신청 - 심의승인 
</t>
  </si>
  <si>
    <t>대전 법동 주공 3단지 아파트 연료전환을 통한 온실가스 단위감축사업</t>
  </si>
  <si>
    <t>2012-10-22~2022-10-21</t>
  </si>
  <si>
    <t>00 [대전법동3] 단위사업계획서_v9.pdf</t>
  </si>
  <si>
    <t xml:space="preserve">
04 완성검사증명서.JPG
05 연료전환사업계약서.pdf
01 사업자등록증.JPG
06 검사대상기기설치허가증.zip
07-1 대전법동3 가스미터 형식승인서_1.png
07-2 가스미터 기술수준(산2018-110) 발췌.pdf
07-2 대전법동3 가스미터 형식승인서_2.png
08-1 특기시방서(보일러연료전환).hwp
08-2 붙임1-중앙난방용 보일러 교체공사 시행(안)-감사의견반영.hwp
03-1 법동 주공아파트 사용내역.XLSX
03-2 법동 주공아파트 사용내역_CNCITY에너지_메일.pdf
02 (대전법동3)감축량 산정 sheet_V9.xlsx
추가증빙. 에너지공단 시스템 보일러 교체내역(대전 법동주공 3단지).png
15. 수정 및 보완 요청서_대전법동3단지_20210829.pdf</t>
  </si>
  <si>
    <t>R-2017-KR-03-000089-P-39</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</si>
  <si>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2020-10-28 17:41:49 - 보완신청 - 신청 
2021-04-02 16:28:52 - 보완신청 - 보완요청 
2021-06-18 16:36:26 - 보완신청 - 신청 
2021-06-25 10:37:33 - 보완신청 - 문서재제출요청 
2021-06-27 14:52:36 - 재제출신청 - 신청 
2021-08-24 11:34:03 - 재제출신청 - 문서재제출요청 
2021-08-29 14:28:43 - 재제출신청 - 신청 
2021-09-27 10:39:26 - 재제출신청 - 평가승인 
2021-09-27 10:40:08 - 재제출신청 - 심의승인 
</t>
  </si>
  <si>
    <t>대전 중촌 2단지 아파트 연료전환을 통한 온실가스 단위감축사업</t>
  </si>
  <si>
    <t>2012-09-03</t>
  </si>
  <si>
    <t>2012-10-16~2022-10-15</t>
  </si>
  <si>
    <t>00 [대전중촌2] 단위사업계획서_v12_210901.pdf</t>
  </si>
  <si>
    <t xml:space="preserve">
04 완성검사증명서.jpg
05 연료전환공사 계약서.pdf
01 사업자등록증.jpg
07 대기배출시설설치 신고필증.zip
06 검사대상기기 설치검사증.zip
8-1 대전중촌2 가스미터 형식승인서.png
8-2 가스미터 기술수준(산2018-110) 발췌.pdf
03 도시가스 사용량 증빙자료.zip
02 대전중촌2_감축량 산정 sheet_V11.xlsx</t>
  </si>
  <si>
    <t>R-2017-KR-03-000089-P-38</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</si>
  <si>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2020-11-28 14:46:52 - 보완신청 - 신청 
2021-04-02 15:50:20 - 보완신청 - 보완요청 
2021-06-18 17:18:13 - 보완신청 - 신청 
2021-06-25 10:31:38 - 보완신청 - 문서재제출요청 
2021-06-27 14:57:06 - 재제출신청 - 신청 
2021-08-24 11:34:30 - 재제출신청 - 문서재제출요청 
2021-08-30 14:16:12 - 재제출신청 - 신청 
2021-08-30 15:59:17 - 재제출신청 - 문서재제출요청 
2021-08-30 17:22:50 - 재제출신청 - 신청 
2021-08-30 17:34:21 - 재제출신청 - 문서재제출요청 
2021-08-30 18:09:13 - 재제출신청 - 신청 
2021-09-01 09:31:24 - 재제출신청 - 문서재제출요청 
2021-09-01 10:25:45 - 재제출신청 - 신청 
2021-09-27 10:40:54 - 재제출신청 - 평가승인 
2021-09-27 10:41:45 - 재제출신청 - 심의승인 
</t>
  </si>
  <si>
    <t>대전 판암 주공 3단지 아파트 연료전환을 통한 온실가스 단위감축사업</t>
  </si>
  <si>
    <t>00 [대전판암3] 단위사업계획서_v7.pdf</t>
  </si>
  <si>
    <t xml:space="preserve">
00 [대전판암] 증빙자료v7.zip</t>
  </si>
  <si>
    <t>R-2017-KR-03-000089-P-37</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</si>
  <si>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2020-11-28 15:45:02 - 보완신청 - 신청 
2021-04-02 15:51:31 - 보완신청 - 보완요청 
2021-06-28 15:43:44 - 보완신청 - 신청 
2021-08-24 11:35:05 - 보완신청 - 문서재제출요청 
2021-08-27 16:44:17 - 재제출신청 - 신청 
2021-08-27 17:07:05 - 재제출신청 - 문서재제출요청 
2021-08-27 17:13:21 - 재제출신청 - 신청 
2021-09-01 09:41:46 - 재제출신청 - 문서재제출요청 
2021-09-01 09:49:38 - 재제출신청 - 신청 
2021-09-27 10:42:23 - 재제출신청 - 평가승인 
2021-09-27 10:43:02 - 재제출신청 - 심의승인 
</t>
  </si>
  <si>
    <t>마산 중리1단지 아파트 연료전환을 통한 온실가스 단위감축사업</t>
  </si>
  <si>
    <t>2016-09-23</t>
  </si>
  <si>
    <t>2016-11-25~2026-11-24</t>
  </si>
  <si>
    <t>[마산중리1] 단위사업계획서_Ver.6.0.pdf</t>
  </si>
  <si>
    <t xml:space="preserve">
증빙서류.zip
수정 및 보완 요청서_마산중리1(210827).hwp</t>
  </si>
  <si>
    <t>R-2017-KR-03-000089-P-36</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</si>
  <si>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2021-06-28 10:36:57 - 보완신청 - 신청 
2021-08-24 11:36:11 - 보완신청 - 문서재제출요청 
2021-08-27 18:05:57 - 재제출신청 - 신청 
2021-09-27 10:44:07 - 재제출신청 - 평가승인 
2021-09-27 10:44:46 - 재제출신청 - 심의승인 
</t>
  </si>
  <si>
    <t>문경 모전2단지 아파트 연료전환을 통한 온실가스 단위감축사업</t>
  </si>
  <si>
    <t>2016-06-08</t>
  </si>
  <si>
    <t>2016-09-09~2026-09-08</t>
  </si>
  <si>
    <t>00 [문경모전2] 단위사업계획서_v6.pdf</t>
  </si>
  <si>
    <t xml:space="preserve">
문경모전2.zip
추가증빙. 문경 모전 2단지 보일러 교체내역(에너지공단 시스템).png
15. 수정 및 보완 요청서_문경모전2_20210827.pdf</t>
  </si>
  <si>
    <t>R-2017-KR-03-000089-P-35</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</si>
  <si>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2021-06-28 13:23:52 - 보완신청 - 신청 
2021-08-24 11:36:47 - 보완신청 - 문서재제출요청 
2021-08-27 18:28:46 - 재제출신청 - 신청 
2021-09-27 10:45:33 - 재제출신청 - 평가승인 
2021-09-27 10:46:18 - 재제출신청 - 심의승인 
</t>
  </si>
  <si>
    <t>보령 명천 주공 2단지 아파트 연료전환을 통한 온실가스 단위감축사업</t>
  </si>
  <si>
    <t>2012-09-26</t>
  </si>
  <si>
    <t>2012-11-01~2022-10-31</t>
  </si>
  <si>
    <t>00 [보령명천2] 단위사업계획서_V8.1(2021.06).pdf</t>
  </si>
  <si>
    <t xml:space="preserve">
보령명천2.zip
외부사업 수정 및 보완 요청서_보령명천2단지_20210826.pdf</t>
  </si>
  <si>
    <t>R-2017-KR-03-000089-P-34</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</si>
  <si>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2020-01-27 13:10:26 - 보완신청 - 신청 
2020-09-28 17:04:00 - 보완신청 - 문서재제출요청 
2020-10-28 20:31:39 - 재제출신청 - 신청 
2021-04-02 16:29:40 - 재제출신청 - 보완요청 
2021-06-28 09:53:05 - 보완신청 - 신청 
2021-08-24 11:37:32 - 보완신청 - 문서재제출요청 
2021-08-26 16:17:35 - 재제출신청 - 신청 
2021-09-27 10:50:50 - 재제출신청 - 평가승인 
2021-09-27 10:53:00 - 재제출신청 - 심의승인 
</t>
  </si>
  <si>
    <t>서울에너지공사</t>
  </si>
  <si>
    <t>2898800504</t>
  </si>
  <si>
    <t>H2빌</t>
  </si>
  <si>
    <t>서울시 강서구 금낭화로26가길 130</t>
  </si>
  <si>
    <t>김지현</t>
  </si>
  <si>
    <t>ccjh@i-se.co.kr</t>
  </si>
  <si>
    <t>H2빌 태양광발전 자가사용 감축사업</t>
  </si>
  <si>
    <t>2018-04-12</t>
  </si>
  <si>
    <t>2018-05-24~2028-05-23</t>
  </si>
  <si>
    <t>극소규모 H2빌 태양광발전 자가사용 감축사업_사업계획서 v5 210825.pdf</t>
  </si>
  <si>
    <t xml:space="preserve">
극소규모 H2빌 태양광발전 자가사용 감축사업_사업계획서 v5 210825.xlsx
H2빌_증빙자료 210825.zip
타당성평가의견 시정조치사항_극소규모 H2빌 태양광발전 자가사용 감축사업 210825.hwp</t>
  </si>
  <si>
    <t>R-2021-KR-01-000565</t>
  </si>
  <si>
    <t xml:space="preserve">2020-06-16 16:11:02 - 신규신청 - 신청 
2020-06-16 16:11:02 - 관장기관 지정 - 환경부
2020-06-17 09:21:11 - 관장기관 지정 - 산업통상자원부
2020-09-25 11:28:06 - 신규신청 - 문서재제출요청 
2021-06-01 22:54:52 - 재제출신청 - 신청 
2021-07-01 09:18:02 - 재제출신청 - 보완요청 
2021-07-02 19:31:03 - 보완신청 - 신청 
2021-07-06 17:04:02 - 보완신청 - 문서재제출요청 
2021-07-06 17:38:50 - 재제출신청 - 신청 
2021-08-24 15:50:27 - 재제출신청 - 문서재제출요청 
2021-08-25 22:58:00 - 재제출신청 - 신청 
2021-09-27 11:01:40 - 재제출신청 - 평가승인 
2021-09-27 11:02:54 - 재제출신청 - 심의승인 
</t>
  </si>
  <si>
    <t>부산 반송아파트 연료전환을 통한 온실가스 단위감축사업</t>
  </si>
  <si>
    <t>00 [부산반송] 단위사업계획서_v6.pdf</t>
  </si>
  <si>
    <t xml:space="preserve">
부산반송.zip
추가증빙1. 부산반송주공아파트 보일러 검사 필증.pdf
추가증빙ver2.0.zip
02 부산반송_감축량 산정 sheet_V6.xlsx
외부사업 수정 및 보완 요청서_부산반송_20210826.pdf</t>
  </si>
  <si>
    <t>R-2017-KR-03-000089-P-27</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</si>
  <si>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2020-10-05 11:03:35 - 보완신청 - 신청 
2020-10-22 17:28:37 - 보완신청 - 문서재제출요청 
2020-10-23 11:28:01 - 재제출신청 - 신청 
2021-04-02 16:17:28 - 재제출신청 - 보완요청 
2021-05-28 16:36:36 - 보완신청 - 신청 
2021-06-25 09:47:17 - 보완신청 - 문서재제출요청 
2021-06-28 22:31:10 - 재제출신청 - 신청 
2021-08-24 13:17:33 - 재제출신청 - 문서재제출요청 
2021-08-26 14:01:50 - 재제출신청 - 신청 
2021-09-27 11:02:18 - 재제출신청 - 평가승인 
2021-09-27 11:02:59 - 재제출신청 - 심의승인 
</t>
  </si>
  <si>
    <t>속초 청초 1단지 아파트 연료전환을 통한 온실가스 단위감축사업</t>
  </si>
  <si>
    <t>속초 청초1 아파트 연료전환을 통한 온실가스 단위감축사업</t>
  </si>
  <si>
    <t>2018-05-23</t>
  </si>
  <si>
    <t>2018-08-14~2028-08-13</t>
  </si>
  <si>
    <t>00. [속초청초1] 단위사업계획서_ver9(2021.08).pdf</t>
  </si>
  <si>
    <t xml:space="preserve">
속초청초1.zip
외부사업 수정 및 보완 요청서_속초청초1단지_20210830.pdf</t>
  </si>
  <si>
    <t>R-2017-KR-03-000089-P-25</t>
  </si>
  <si>
    <t xml:space="preserve">2019-02-20 15:40:10 - 단위사업추가 보완신청 - 신청 
2019-10-10 11:50:36 - 단위사업추가 보완신청 - 보완요청 
2020-10-28 16:02:23 - 보완신청 - 신청 
2021-04-02 18:55:22 - 보완신청 - 보완요청 
2021-04-06 10:41:01 - 보완신청 - 신청 
2021-05-10 09:00:05 - 보완신청 - 보완요청 
2021-06-18 20:10:39 - 보완신청 - 신청 
2021-06-25 10:30:00 - 보완신청 - 문서재제출요청 
2021-06-28 09:48:38 - 재제출신청 - 신청 
2021-08-24 13:20:40 - 재제출신청 - 문서재제출요청 
2021-08-26 16:16:05 - 재제출신청 - 신청 
2021-08-27 18:33:49 - 재제출신청 - 문서재제출요청 
2021-08-30 14:22:16 - 재제출신청 - 신청 
2021-09-27 11:05:23 - 재제출신청 - 평가승인 
2021-09-27 11:06:04 - 재제출신청 - 심의승인 
</t>
  </si>
  <si>
    <t>교남소망의집</t>
  </si>
  <si>
    <t>서울시 강서구 까치산로22길 38</t>
  </si>
  <si>
    <t>교남소망의집 태양광발전 자가사용 감축사업</t>
  </si>
  <si>
    <t>2018-05-23~2028-05-22</t>
  </si>
  <si>
    <t>극소규모 교남소망의집 태양광발전 자가사용 감축사업_사업계획서 v4 210824.pdf</t>
  </si>
  <si>
    <t xml:space="preserve">
교남소망의집 증빙자료 210630.zip
극소규모 교남소망의집 태양광발전 자가사용 감축사업_사업계획서 v4 210824.xlsx</t>
  </si>
  <si>
    <t>R-2021-KR-01-000567</t>
  </si>
  <si>
    <t xml:space="preserve">2020-06-16 15:39:10 - 신규신청 - 신청 
2020-06-16 15:39:10 - 관장기관 지정 - 환경부
2020-06-17 09:20:57 - 관장기관 지정 - 산업통상자원부
2020-09-25 11:27:21 - 신규신청 - 문서재제출요청 
2021-06-01 22:59:45 - 재제출신청 - 신청 
2021-06-24 16:55:33 - 재제출신청 - 보완요청 
2021-06-30 23:14:22 - 보완신청 - 신청 
2021-08-24 11:01:53 - 보완신청 - 문서재제출요청 
2021-08-24 13:34:50 - 재제출신청 - 신청 
2021-09-27 11:05:45 - 재제출신청 - 평가승인 
2021-09-27 11:07:25 - 재제출신청 - 심의승인 
</t>
  </si>
  <si>
    <t>안동 옥동2단지 아파트 연료전환을 통한 온실가스 단위감축사업</t>
  </si>
  <si>
    <t>2012-11-23</t>
  </si>
  <si>
    <t>2013-02-27~2023-02-26</t>
  </si>
  <si>
    <t>00 [안동옥동2] 단위사업계획서_V6.0.pdf</t>
  </si>
  <si>
    <t xml:space="preserve">
추가증빙자료.zip
안동옥동2.zip
02 안동옥동2_감축량 산정 sheet_V6.0.xlsx
추가증빙ver2.0.zip
33. 수정 및 보완 요청서_안동 옥동2단지_20210826.pdf</t>
  </si>
  <si>
    <t>R-2017-KR-03-000089-P-23</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</si>
  <si>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2020-10-22 16:06:30 - 보완신청 - 신청 
2021-04-02 11:53:58 - 보완신청 - 보완요청 
2021-06-28 22:44:30 - 보완신청 - 신청 
2021-08-24 13:22:38 - 보완신청 - 문서재제출요청 
2021-08-26 13:56:54 - 재제출신청 - 신청 
2021-09-27 11:07:58 - 재제출신청 - 평가승인 
2021-09-27 11:08:49 - 재제출신청 - 심의승인 
</t>
  </si>
  <si>
    <t>영주 가흥1,2단지아파트 연료전환을 통한 온실가스 단위감축사업</t>
  </si>
  <si>
    <t>2013-02-13~2023-02-12</t>
  </si>
  <si>
    <t>00 [영주가흥1_2] 단위사업계획서_V7.pdf</t>
  </si>
  <si>
    <t xml:space="preserve">
온압보정장치 및 계량기교체 관련 추가증빙.zip
추가증빙1. 주택관리공단 영주가흥1 관리소 도시가스 사용내역(2016.01~2021.05).pdf
02 (영주가흥1,2) 감축량 산정 sheet_V7.0.xlsx
영주가흥1,2.zip
추가증빙자료_ver2.0.zip
34. 수정 및 보완 요청서_영주 가흥1,2차_20210826.pdf</t>
  </si>
  <si>
    <t>R-2017-KR-03-000089-P-21</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</si>
  <si>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2020-10-21 17:53:24 - 보완신청 - 신청 
2021-04-02 11:55:31 - 보완신청 - 보완요청 
2021-04-14 15:00:01 - 보완신청 - 신청 
2021-05-11 09:04:54 - 보완신청 - 보완요청 
2021-06-17 18:23:58 - 보완신청 - 신청 
2021-06-18 09:04:41 - 보완신청 - 문서재제출요청 
2021-06-18 09:20:10 - 재제출신청 - 신청 
2021-06-25 10:33:45 - 재제출신청 - 문서재제출요청 
2021-06-28 22:36:19 - 재제출신청 - 신청 
2021-08-24 13:25:01 - 재제출신청 - 문서재제출요청 
2021-08-26 14:13:48 - 재제출신청 - 신청 
2021-09-27 11:11:15 - 재제출신청 - 평가승인 
2021-09-27 11:12:10 - 재제출신청 - 심의승인 
</t>
  </si>
  <si>
    <t>울산 달동3단지 아파트 연료전환을 통한 온실가스 단위감축사업</t>
  </si>
  <si>
    <t>2012-10-11</t>
  </si>
  <si>
    <t>2012-12-29~2022-12-28</t>
  </si>
  <si>
    <t>00 [울산달동3] 단위사업계획서_V7.pdf</t>
  </si>
  <si>
    <t xml:space="preserve">
추가증빙자료.zip
울산달동3.zip
추가증빙자료_ver2.0.zip
02 울산달동3_감축량 산정 sheet_v6.0.xlsx
수정 및 보완 요청서_울산달동3차_20210827.pdf</t>
  </si>
  <si>
    <t>R-2017-KR-03-000089-P-20</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</si>
  <si>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2020-11-25 09:40:56 - 보완신청 - 신청 
2020-11-25 11:08:06 - 보완신청 - 문서재제출요청 
2020-11-25 18:59:54 - 재제출신청 - 신청 
2021-04-02 15:43:36 - 재제출신청 - 보완요청 
2021-06-21 14:01:55 - 보완신청 - 신청 
2021-06-25 09:55:24 - 보완신청 - 문서재제출요청 
2021-06-28 23:14:38 - 재제출신청 - 신청 
2021-08-24 13:27:13 - 재제출신청 - 문서재제출요청 
2021-08-27 14:23:22 - 재제출신청 - 신청 
2021-08-27 17:17:23 - 재제출신청 - 문서재제출요청 
2021-08-27 17:42:14 - 재제출신청 - 신청 
2021-09-27 11:13:14 - 재제출신청 - 평가승인 
2021-09-27 11:13:54 - 재제출신청 - 심의승인 
</t>
  </si>
  <si>
    <t>남산원</t>
  </si>
  <si>
    <t>서울시 중구 소파로2길 31</t>
  </si>
  <si>
    <t>남산원 태양광발전 자가사용 감축사업</t>
  </si>
  <si>
    <t>2018-09-20</t>
  </si>
  <si>
    <t>극소규모 남산원 태양광발전 자가사용 감축사업_사업계획서 v4 210825.pdf</t>
  </si>
  <si>
    <t xml:space="preserve">
남산원_증빙자료 210703.zip
극소규모 남산원 태양광발전 자가사용 감축사업_사업계획서 v4 210825.xlsx</t>
  </si>
  <si>
    <t>R-2021-KR-01-000581</t>
  </si>
  <si>
    <t xml:space="preserve">2020-06-12 17:35:39 - 신규신청 - 신청 
2020-06-12 17:35:39 - 관장기관 지정 - 환경부
2020-06-15 16:45:25 - 관장기관 지정 - 산업통상자원부
2020-09-25 11:26:05 - 신규신청 - 문서재제출요청 
2021-06-03 10:32:39 - 재제출신청 - 신청 
2021-06-24 16:56:16 - 재제출신청 - 보완요청 
2021-07-03 11:27:39 - 보완신청 - 신청 
2021-08-25 09:43:15 - 보완신청 - 문서재제출요청 
2021-08-25 23:48:08 - 재제출신청 - 신청 
2021-09-27 11:13:42 - 재제출신청 - 평가승인 
2021-09-27 11:14:34 - 재제출신청 - 심의승인 
</t>
  </si>
  <si>
    <t>울산 화정아파트 연료전환을 통한 온실가스 단위감축사업</t>
  </si>
  <si>
    <t>2012-12-26~2022-12-25</t>
  </si>
  <si>
    <t>00 [울산화정] 단위사업계획서_v7.0.pdf</t>
  </si>
  <si>
    <t xml:space="preserve">
02 울산화정_감축량 산정 sheet_v6.0.xlsx
추가증빙자료_ver3.0.zip
울산화정.zip
수정 및 보완 요청서_울산 화정아파트_20210827.pdf</t>
  </si>
  <si>
    <t>R-2017-KR-03-000089-P-19</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</si>
  <si>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2020-10-23 10:55:34 - 보완신청 - 신청 
2021-04-02 16:19:47 - 보완신청 - 보완요청 
2021-06-16 22:02:05 - 보완신청 - 신청 
2021-06-25 10:43:24 - 보완신청 - 문서재제출요청 
2021-06-28 22:52:23 - 재제출신청 - 신청 
2021-08-24 13:29:13 - 재제출신청 - 문서재제출요청 
2021-08-27 11:03:39 - 재제출신청 - 신청 
2021-08-27 11:17:45 - 재제출신청 - 문서재제출요청 
2021-08-27 13:20:48 - 재제출신청 - 신청 
2021-08-27 17:38:59 - 재제출신청 - 문서재제출요청 
2021-08-27 18:20:08 - 재제출신청 - 신청 
2021-09-27 11:14:24 - 재제출신청 - 평가승인 
2021-09-27 11:15:07 - 재제출신청 - 심의승인 
</t>
  </si>
  <si>
    <t>돈보스코자립생활관</t>
  </si>
  <si>
    <t>서울시 영등포구 여의대방로 65</t>
  </si>
  <si>
    <t>돈보스코자립생활관 태양광발전 자가사용 감축사업</t>
  </si>
  <si>
    <t>2018-11-30~2028-11-29</t>
  </si>
  <si>
    <t>극소규모 돈보스코자립생활관 태양광발전 자가사용 감축사업_사업계획서 v4 210825.pdf</t>
  </si>
  <si>
    <t xml:space="preserve">
극소규모 돈보스코자립생활관 태양광발전 자가사용 감축사업_사업계획서 v4 210825.xlsx
타당성평가의견 시정조치사항_극소규모 돈보스코자립생활관 태양광발전 자가사용 감축사업 210825.hwp
돈보스코자립생활관_증빙자료 210825.zip</t>
  </si>
  <si>
    <t>R-2021-KR-01-000586</t>
  </si>
  <si>
    <t xml:space="preserve">2020-06-12 17:40:10 - 신규신청 - 신청 
2020-06-12 17:40:10 - 관장기관 지정 - 환경부
2020-06-15 16:45:32 - 관장기관 지정 - 산업통상자원부
2020-09-25 11:26:29 - 신규신청 - 문서재제출요청 
2021-06-03 11:00:23 - 재제출신청 - 신청 
2021-06-24 16:56:50 - 재제출신청 - 보완요청 
2021-07-03 12:05:22 - 보완신청 - 신청 
2021-08-25 09:42:50 - 보완신청 - 문서재제출요청 
2021-08-25 23:42:15 - 재제출신청 - 신청 
2021-09-27 11:15:26 - 재제출신청 - 평가승인 
2021-09-27 11:16:11 - 재제출신청 - 심의승인 
</t>
  </si>
  <si>
    <t>원주 명륜2단지 아파트 연료전환을 통한 온실가스 단위감축사업</t>
  </si>
  <si>
    <t>원주명륜2관리소 연료전환을 통한 온실가스 단위감축사업</t>
  </si>
  <si>
    <t>00 원주명륜2 단위사업계획서_V9.1(2021.06).pdf</t>
  </si>
  <si>
    <t xml:space="preserve">
원주명륜2.zip
외부사업 수정 및 보완 요청서_원주명륜2_20210826.pdf</t>
  </si>
  <si>
    <t>R-2017-KR-03-000089-P-18</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</si>
  <si>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2020-01-27 13:11:03 - 보완신청 - 신청 
2020-09-28 17:04:25 - 보완신청 - 문서재제출요청 
2020-10-28 15:53:22 - 재제출신청 - 신청 
2021-04-02 16:58:07 - 재제출신청 - 보완요청 
2021-04-06 10:20:15 - 보완신청 - 신청 
2021-05-11 10:37:49 - 보완신청 - 보완요청 
2021-06-18 19:44:53 - 보완신청 - 신청 
2021-06-25 10:31:05 - 보완신청 - 문서재제출요청 
2021-06-28 09:25:59 - 재제출신청 - 신청 
2021-08-24 13:29:57 - 재제출신청 - 문서재제출요청 
2021-08-26 16:08:46 - 재제출신청 - 신청 
2021-09-27 11:15:55 - 재제출신청 - 평가승인 
2021-09-27 11:16:35 - 재제출신청 - 심의승인 
</t>
  </si>
  <si>
    <t>익산 동산아파트 연료전환을 통한 온실가스 단위감축사업</t>
  </si>
  <si>
    <t>00 [익산동산] 단위사업계획서_v6.0.pdf</t>
  </si>
  <si>
    <t xml:space="preserve">
익산동산.zip
추가증빙자료.zip
추가증빙1. 가스미터 형식승인번호.jpg
추가증빙ver2.0.zip
02 익산동산_감축량 산정 sheet_v6.0.xlsx
39. 수정 및 보완 요청서_익산동산_20210826.pdf</t>
  </si>
  <si>
    <t>R-2017-KR-03-000089-P-16</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</si>
  <si>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2020-11-26 15:12:47 - 보완신청 - 신청 
2021-04-02 15:44:07 - 보완신청 - 보완요청 
2021-06-21 13:45:22 - 보완신청 - 신청 
2021-06-25 09:58:00 - 보완신청 - 문서재제출요청 
2021-06-29 00:17:22 - 재제출신청 - 신청 
2021-08-24 13:31:28 - 재제출신청 - 문서재제출요청 
2021-08-26 14:21:53 - 재제출신청 - 신청 
2021-09-27 11:18:23 - 재제출신청 - 평가승인 
2021-09-27 11:19:38 - 재제출신청 - 심의승인 
</t>
  </si>
  <si>
    <t>전주평화 1단지아파트 연료전환을 통한 온실가스 단위감축사업</t>
  </si>
  <si>
    <t>2013-06-05</t>
  </si>
  <si>
    <t>2013-07-18~2023-07-17</t>
  </si>
  <si>
    <t>00 [전주평화1] 단위사업계획서_v6.0.pdf</t>
  </si>
  <si>
    <t xml:space="preserve">
전주평화1.zip
추가증빙ver2.0.zip
02 전주평화1_감축량 산정 sheet_v6.0.xlsx
외부사업 수정 및 보완 요청서_전주 평화 1단지_20210826.pdf</t>
  </si>
  <si>
    <t>R-2017-KR-03-000089-P-15</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</si>
  <si>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2020-11-25 19:26:18 - 보완신청 - 신청 
2021-04-02 15:45:15 - 보완신청 - 보완요청 
2021-06-21 13:55:00 - 보완신청 - 신청 
2021-06-25 09:56:35 - 보완신청 - 문서재제출요청 
2021-06-28 23:46:57 - 재제출신청 - 신청 
2021-08-24 14:17:16 - 재제출신청 - 문서재제출요청 
2021-08-26 14:33:01 - 재제출신청 - 신청 
2021-09-27 11:20:18 - 재제출신청 - 평가승인 
2021-09-27 11:20:41 - 재제출신청 - 심의승인 
</t>
  </si>
  <si>
    <t>명진들꽃사랑마을</t>
  </si>
  <si>
    <t>서울시 강동구 구천면로68나길 10-1</t>
  </si>
  <si>
    <t>명진들꽃사랑마을 태양광발전 자가사용 감축사업</t>
  </si>
  <si>
    <t>2018-02-21</t>
  </si>
  <si>
    <t>2018-02-28~2028-02-27</t>
  </si>
  <si>
    <t>극소규모 명진들꽃사랑마을 태양광발전 자가사용 감축사업_사업계획서 v5 210825.pdf</t>
  </si>
  <si>
    <t xml:space="preserve">
명진들꽃사랑마을_증빙자료 210702.zip
극소규모 명진들꽃사랑마을 태양광발전 자가사용 감축사업_사업계획서 v5 210825.xlsx</t>
  </si>
  <si>
    <t>R-2021-KR-01-000594</t>
  </si>
  <si>
    <t xml:space="preserve">2020-06-16 18:16:40 - 신규신청 - 신청 
2020-06-16 18:16:40 - 관장기관 지정 - 환경부
2020-06-17 09:21:17 - 관장기관 지정 - 산업통상자원부
2020-09-25 11:28:31 - 신규신청 - 문서재제출요청 
2021-06-03 11:44:10 - 재제출신청 - 신청 
2021-07-01 09:14:11 - 재제출신청 - 보완요청 
2021-07-02 23:18:12 - 보완신청 - 신청 
2021-08-24 15:53:42 - 보완신청 - 문서재제출요청 
2021-08-24 17:21:33 - 재제출신청 - 신청 
2021-08-25 09:59:31 - 재제출신청 - 문서재제출요청 
2021-08-25 23:53:46 - 재제출신청 - 신청 
2021-09-27 11:16:51 - 재제출신청 - 평가승인 
2021-09-27 11:21:00 - 재제출신청 - 심의승인 
</t>
  </si>
  <si>
    <t>전주평화 4단지아파트 연료전환을 통한 온실가스 단위감축사업</t>
  </si>
  <si>
    <t>2013-07-17~2023-07-16</t>
  </si>
  <si>
    <t>00 전주평화4 단위사업계획서_v6.pdf</t>
  </si>
  <si>
    <t xml:space="preserve">
03 도시가스사용량.pdf
전주평화4_2.zip
추가증빙 1.zip
추가증빙ver2.0.zip
02 전주평화4_감축량 산정 sheet_v6.xlsx
41. 외부사업 수정 및 보완 요청서_전주 평화4단지_20210826.pdf</t>
  </si>
  <si>
    <t>R-2017-KR-03-000089-P-14</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</si>
  <si>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2020-11-25 09:39:19 - 보완신청 - 신청 
2020-11-25 11:07:40 - 보완신청 - 문서재제출요청 
2020-11-25 18:21:58 - 재제출신청 - 신청 
2021-04-02 15:46:00 - 재제출신청 - 보완요청 
2021-06-21 13:49:20 - 보완신청 - 신청 
2021-06-25 09:57:15 - 보완신청 - 문서재제출요청 
2021-06-28 23:07:47 - 재제출신청 - 신청 
2021-06-29 09:10:00 - 재제출신청 - 문서재제출요청 
2021-06-29 09:35:14 - 재제출신청 - 신청 
2021-08-24 14:17:52 - 재제출신청 - 문서재제출요청 
2021-08-26 14:29:42 - 재제출신청 - 신청 
2021-09-27 11:22:31 - 재제출신청 - 평가승인 
2021-09-27 11:23:11 - 재제출신청 - 심의승인 
</t>
  </si>
  <si>
    <t>성모자애드림힐</t>
  </si>
  <si>
    <t>서울시 노원구 덕릉로70가길 45</t>
  </si>
  <si>
    <t>성모자애드림힐 태양광발전 자가사용 감축사업</t>
  </si>
  <si>
    <t>극소규모 성모자애드림힐 태양광발전 자가사용 감축사업_사업계획서 v5 210824.pdf</t>
  </si>
  <si>
    <t xml:space="preserve">
성모자애드림힐_증빙자료 210705.zip
극소규모 성모자애드림힐 태양광발전 자가사용 감축사업_사업계획서 v5 210824.xlsx</t>
  </si>
  <si>
    <t>R-2021-KR-01-000596</t>
  </si>
  <si>
    <t xml:space="preserve">2020-06-12 17:49:51 - 신규신청 - 신청 
2020-06-12 17:49:51 - 관장기관 지정 - 환경부
2020-06-15 16:45:40 - 관장기관 지정 - 산업통상자원부
2020-09-25 11:26:56 - 신규신청 - 문서재제출요청 
2021-06-03 11:07:19 - 재제출신청 - 신청 
2021-06-24 16:57:35 - 재제출신청 - 보완요청 
2021-07-03 12:25:49 - 보완신청 - 신청 
2021-07-05 14:34:21 - 보완신청 - 문서재제출요청 
2021-07-05 14:58:33 - 재제출신청 - 신청 
2021-08-24 10:59:49 - 재제출신청 - 보완요청 
2021-08-24 13:18:39 - 보완신청 - 신청 
2021-09-27 11:22:06 - 보완신청 - 평가승인 
2021-09-27 11:23:18 - 보완신청 - 심의승인 
</t>
  </si>
  <si>
    <t>정읍 수성1단지아파트 연료전환을 통한 온실가스 단위감축사업</t>
  </si>
  <si>
    <t>2012-11-27~2022-11-26</t>
  </si>
  <si>
    <t>00 [정읍수성] 단위사업계획서_v9(20210628).pdf</t>
  </si>
  <si>
    <t xml:space="preserve">
[정읍수성] PDD.zip
LH수정 및 보완 요청서_정읍수성1단지_20210826.pdf</t>
  </si>
  <si>
    <t>R-2017-KR-03-000089-P-13</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</si>
  <si>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2020-01-27 13:10:04 - 보완신청 - 신청 
2020-09-28 17:04:49 - 보완신청 - 문서재제출요청 
2020-10-29 14:09:40 - 재제출신청 - 신청 
2021-04-02 16:22:01 - 재제출신청 - 보완요청 
2021-04-15 14:37:44 - 보완신청 - 신청 
2021-05-11 10:38:42 - 보완신청 - 보완요청 
2021-06-18 22:16:26 - 보완신청 - 신청 
2021-06-25 10:32:12 - 보완신청 - 문서재제출요청 
2021-06-28 13:29:06 - 재제출신청 - 신청 
2021-08-24 14:18:29 - 재제출신청 - 문서재제출요청 
2021-08-26 14:51:19 - 재제출신청 - 신청 
2021-09-27 11:24:06 - 재제출신청 - 평가승인 
2021-09-27 11:24:47 - 재제출신청 - 심의승인 
</t>
  </si>
  <si>
    <t>은평재활원</t>
  </si>
  <si>
    <t>서울시 은평구 갈현로11길 30</t>
  </si>
  <si>
    <t>은평재활원 태양광발전 자가사용 감축사업</t>
  </si>
  <si>
    <t>2018-05-18~2028-05-17</t>
  </si>
  <si>
    <t>극소규모 은평재활원 태양광발전 자가사용 감축사업_사업계획서 v5 210825.pdf</t>
  </si>
  <si>
    <t xml:space="preserve">
극소규모 은평재활원 태양광발전 자가사용 감축사업_사업계획서 v5 210825.xlsx
은평재활원_증빙자료 210825.zip
타당성평가의견 시정조치사항_극소규모 은평재활원 태양광발전 자가사용 감축사업 210825.hwp</t>
  </si>
  <si>
    <t>R-2021-KR-01-000599</t>
  </si>
  <si>
    <t xml:space="preserve">2020-06-16 15:05:15 - 신규신청 - 신청 
2020-06-16 15:05:15 - 관장기관 지정 - 환경부
2020-06-17 09:20:41 - 관장기관 지정 - 산업통상자원부
2020-09-25 11:29:27 - 신규신청 - 문서재제출요청 
2021-06-01 23:03:54 - 재제출신청 - 신청 
2021-07-01 09:17:10 - 재제출신청 - 보완요청 
2021-07-02 22:36:56 - 보완신청 - 신청 
2021-07-06 17:03:15 - 보완신청 - 문서재제출요청 
2021-07-06 17:46:35 - 재제출신청 - 신청 
2021-08-24 15:49:35 - 재제출신청 - 문서재제출요청 
2021-08-25 22:41:38 - 재제출신청 - 신청 
2021-09-27 11:24:17 - 재제출신청 - 평가승인 
2021-09-27 11:25:27 - 재제출신청 - 심의승인 
</t>
  </si>
  <si>
    <t>제천 하소 주공 3단지 아파트 연료전환을 통한 온실가스 단위감축사업</t>
  </si>
  <si>
    <t>2013-11-20~2023-11-19</t>
  </si>
  <si>
    <t>00 [제천하소3] 단위사업계획서_V7(20210628).pdf</t>
  </si>
  <si>
    <t xml:space="preserve">
[제천하소3] PDD.zip
LH수정 및 보완 요청서_제천하소3단지_20210826.pdf</t>
  </si>
  <si>
    <t>R-2017-KR-03-000089-P-12</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</si>
  <si>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2020-12-18 09:47:09 - 보완신청 - 신청 
2021-04-02 18:55:02 - 보완신청 - 보완요청 
2021-04-15 14:44:48 - 보완신청 - 신청 
2021-05-10 09:01:16 - 보완신청 - 보완요청 
2021-06-18 22:21:27 - 보완신청 - 신청 
2021-06-25 10:29:20 - 보완신청 - 문서재제출요청 
2021-06-28 13:33:35 - 재제출신청 - 신청 
2021-08-24 14:19:11 - 재제출신청 - 문서재제출요청 
2021-08-26 14:37:08 - 재제출신청 - 신청 
2021-09-27 11:25:37 - 재제출신청 - 평가승인 
2021-09-27 11:26:08 - 재제출신청 - 심의승인 
</t>
  </si>
  <si>
    <t>제천 하소 주공 4단지아파트 연료전환을 통한 온실가스 단위감축사업</t>
  </si>
  <si>
    <t>2013-11-07</t>
  </si>
  <si>
    <t>00 [제천하소4] 단위사업계획서_V8(20210628).pdf</t>
  </si>
  <si>
    <t xml:space="preserve">
[제천하소4].zip
LH수정 및 보완 요청서_제천하소4단지_20210826.pdf</t>
  </si>
  <si>
    <t>R-2017-KR-03-000089-P-11</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</si>
  <si>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2020-12-18 09:55:12 - 보완신청 - 신청 
2021-04-02 18:53:34 - 보완신청 - 보완요청 
2021-04-15 14:45:42 - 보완신청 - 신청 
2021-05-10 09:02:43 - 보완신청 - 보완요청 
2021-06-18 22:25:35 - 보완신청 - 신청 
2021-06-25 10:28:39 - 보완신청 - 문서재제출요청 
2021-06-28 13:37:31 - 재제출신청 - 신청 
2021-08-24 14:20:22 - 재제출신청 - 문서재제출요청 
2021-08-26 14:40:23 - 재제출신청 - 신청 
2021-09-27 11:26:41 - 재제출신청 - 평가승인 
2021-09-27 11:27:21 - 재제출신청 - 심의승인 
</t>
  </si>
  <si>
    <t>은평천사원</t>
  </si>
  <si>
    <t>은평천사원 태양광발전 자가사용 감축사업</t>
  </si>
  <si>
    <t>극소규모 은평천사원 태양광발전 자가사용 감축사업_사업계획서 v4 210824.pdf</t>
  </si>
  <si>
    <t xml:space="preserve">
은평천사원_증빙자료 210702.zip
극소규모 은평천사원 태양광발전 자가사용 감축사업_사업계획서 v4 210824.xlsx</t>
  </si>
  <si>
    <t>R-2021-KR-01-000600</t>
  </si>
  <si>
    <t xml:space="preserve">2020-06-16 18:19:55 - 신규신청 - 신청 
2020-06-16 18:19:55 - 관장기관 지정 - 환경부
2020-06-17 09:21:23 - 관장기관 지정 - 산업통상자원부
2020-09-25 11:28:54 - 신규신청 - 문서재제출요청 
2021-06-03 11:55:27 - 재제출신청 - 신청 
2021-07-01 09:12:32 - 재제출신청 - 보완요청 
2021-07-02 23:33:22 - 보완신청 - 신청 
2021-08-24 15:48:54 - 보완신청 - 문서재제출요청 
2021-08-24 17:03:28 - 재제출신청 - 신청 
2021-09-27 11:26:39 - 재제출신청 - 평가승인 
2021-09-27 11:27:36 - 재제출신청 - 심의승인 
</t>
  </si>
  <si>
    <t>진주 가좌1단지아파트 연료전환을 통한 온실가스 단위감축사업</t>
  </si>
  <si>
    <t>2012-10-17</t>
  </si>
  <si>
    <t>2012-11-19~2022-11-18</t>
  </si>
  <si>
    <t>00 [진주가좌1] 단위사업계획서_V9(20210628).pdf</t>
  </si>
  <si>
    <t xml:space="preserve">
[진주가좌1] PDD.zip
LH수정 및 보완 요청서_진주가좌1단지_20210826.pdf</t>
  </si>
  <si>
    <t>R-2017-KR-03-000089-P-10</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</si>
  <si>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2020-01-27 13:10:11 - 보완신청 - 신청 
2020-09-28 17:05:17 - 보완신청 - 문서재제출요청 
2020-10-30 16:04:43 - 재제출신청 - 신청 
2021-04-02 16:22:35 - 재제출신청 - 보완요청 
2021-04-15 15:00:41 - 보완신청 - 신청 
2021-05-11 10:39:30 - 보완신청 - 보완요청 
2021-06-18 22:32:22 - 보완신청 - 신청 
2021-06-25 10:43:34 - 보완신청 - 문서재제출요청 
2021-06-28 13:42:49 - 재제출신청 - 신청 
2021-08-24 14:37:56 - 재제출신청 - 문서재제출요청 
2021-08-26 14:43:31 - 재제출신청 - 신청 
2021-09-27 11:28:24 - 재제출신청 - 평가승인 
2021-09-27 11:29:17 - 재제출신청 - 심의승인 
</t>
  </si>
  <si>
    <t>인강원</t>
  </si>
  <si>
    <t>서울시 도봉구 평화로15번길 9-25</t>
  </si>
  <si>
    <t>인강원 태양광발전 자가사용 감축사업</t>
  </si>
  <si>
    <t>극소규모 인강원 태양광발전 자가사용 감축사업_사업계획서 v6 210825.pdf</t>
  </si>
  <si>
    <t xml:space="preserve">
극소규모 인강원 태양광발전 자가사용 감축사업_사업계획서 v6 210825.xlsx
인강원_증빙자료 210825.zip
타당성평가의견 시정조치사항_극소규모 인강원 태양광발전 자가사용 감축사업 210825.hwp</t>
  </si>
  <si>
    <t>R-2021-KR-01-000602</t>
  </si>
  <si>
    <t xml:space="preserve">2020-06-16 15:22:08 - 신규신청 - 신청 
2020-06-16 15:22:08 - 관장기관 지정 - 환경부
2020-06-17 09:20:49 - 관장기관 지정 - 산업통상자원부
2020-09-25 11:29:50 - 신규신청 - 문서재제출요청 
2021-06-01 23:16:23 - 재제출신청 - 신청 
2021-07-01 09:16:02 - 재제출신청 - 보완요청 
2021-07-02 23:41:49 - 보완신청 - 신청 
2021-07-06 17:00:01 - 보완신청 - 문서재제출요청 
2021-07-06 17:15:46 - 재제출신청 - 신청 
2021-07-06 17:17:53 - 재제출신청 - 문서재제출요청 
2021-07-06 17:25:52 - 재제출신청 - 신청 
2021-08-24 15:51:11 - 재제출신청 - 문서재제출요청 
2021-08-25 23:17:04 - 재제출신청 - 신청 
2021-09-27 11:30:11 - 재제출신청 - 평가승인 
2021-09-27 11:31:03 - 재제출신청 - 심의승인 
</t>
  </si>
  <si>
    <t>천안 쌍용 7단지 1차 아파트 연료전환을 통한 온실가스 단위감축사업</t>
  </si>
  <si>
    <t>2017-06-23</t>
  </si>
  <si>
    <t>2017-09-14~2027-09-13</t>
  </si>
  <si>
    <t>00 [천안쌍용7단지 1차] 단위사업계획서_V8.1(2021.06).pdf</t>
  </si>
  <si>
    <t xml:space="preserve">
천안쌍용7단지 1차.zip
외부사업 수정 및 보완 요청서_천안쌍용7단지 1차_20210826.pdf</t>
  </si>
  <si>
    <t>R-2017-KR-03-000089-P-09</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</si>
  <si>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2020-11-03 12:47:54 - 보완신청 - 신청 
2021-04-02 15:46:48 - 보완신청 - 보완요청 
2021-04-06 10:23:51 - 보완신청 - 신청 
2021-05-11 08:57:38 - 보완신청 - 보완요청 
2021-06-18 19:49:55 - 보완신청 - 신청 
2021-06-25 10:35:34 - 보완신청 - 문서재제출요청 
2021-06-28 09:31:56 - 재제출신청 - 신청 
2021-08-24 14:38:56 - 재제출신청 - 문서재제출요청 
2021-08-26 16:10:35 - 재제출신청 - 신청 
2021-09-27 11:32:23 - 재제출신청 - 평가승인 
2021-09-27 11:32:53 - 재제출신청 - 심의승인 
</t>
  </si>
  <si>
    <t xml:space="preserve">[새론산업]경주시 안강읍 갑산공단길 13-10 </t>
  </si>
  <si>
    <t>새론산업 30.8kW 태양광 발전설비 설치 및 자가 사용 사업</t>
  </si>
  <si>
    <t>2021-09-14~2031-09-13</t>
  </si>
  <si>
    <t>현대제철 주식회사, (주)새론산업</t>
  </si>
  <si>
    <t>극소규모 재생 자가사용(01B-004-ver01) 사업계획서(개정)_새론산업_수정3-1.pdf</t>
  </si>
  <si>
    <t xml:space="preserve">
1.1 현대제철 사업자등록증_2020년도 version.pdf
1.2 사업자등록증_새론산업.jpg
2.1 태양광 설치공사 계약서_(주)새론산업.pdf
2.2 전자세금계산서_새론산업.pdf
3.1 사용전검사확인증_새론산업.pdf
4.1 경주(새론산업 태양광발전소) 도면.pdf
5 새론산업 투자재원 협약서.pdf
7. 태양광 설비관련 확인일지.xlsx
8.1 모듈 KS 인증서_ JAM78S10-440_MR.pdf
8.2 KS 시험성적서 DSP-3334K2-J(인버터).pdf
8.3 인버터-자체시험성적서.pdf
6. 새론산업 태양광 발전 자가소비 입증.hwp
10. 새론산업_태양광 설치공사_공사준공계.pdf
9. 새론산업_태양광 설치공사_공사착공계.pdf
11. 새론산업 계통도 수정.pdf
새론산업 전기고지서.pdf
극소규모 재생 자가사용(01B-004-ver01) 사업계획서(개정)_새론산업_수정3-1.xlsx</t>
  </si>
  <si>
    <t>R-2021-KR-01-000605</t>
  </si>
  <si>
    <t xml:space="preserve">2021-01-21 16:51:47 - 신규신청 - 접수 
2021-01-21 16:51:47 - 관장기관 지정 - 환경부
2021-01-21 16:53:20 - 신규신청 - 신청 
2021-01-21 17:28:36 - 관장기관 지정 - 산업통상자원부
2021-04-02 14:54:11 - 신규신청 - 보완요청 
2021-04-14 16:30:02 - 보완신청 - 접수 
2021-04-14 17:49:48 - 보완신청 - 신청 
2021-04-15 10:22:13 - 보완신청 - 문서재제출요청 
2021-04-15 15:47:08 - 재제출신청 - 접수 
2021-04-15 15:48:35 - 재제출신청 - 신청 
2021-04-15 17:08:54 - 재제출신청 - 문서재제출요청 
2021-04-15 17:12:45 - 재제출신청 - 접수 
2021-04-15 17:14:19 - 재제출신청 - 신청 
2021-04-16 08:50:07 - 재제출신청 - 문서재제출요청 
2021-04-16 09:39:19 - 재제출신청 - 접수 
2021-04-16 09:39:48 - 재제출신청 - 신청 
2021-06-10 08:27:10 - 재제출신청 - 보완요청 
2021-06-16 23:01:26 - 보완신청 - 접수 
2021-06-16 23:08:42 - 보완신청 - 신청 
2021-06-18 16:40:34 - 보완신청 - 문서재제출요청 
2021-08-05 13:29:28 - 재제출신청 - 접수 
2021-08-05 13:30:53 - 재제출신청 - 신청 
2021-08-05 13:49:10 - 재제출신청 - 문서재제출요청 
2021-08-05 14:10:26 - 재제출신청 - 접수 
2021-08-05 14:10:57 - 재제출신청 - 신청 
2021-09-27 11:33:23 - 재제출신청 - 평가승인 
2021-09-27 11:34:04 - 재제출신청 - 심의승인 
</t>
  </si>
  <si>
    <t>청주 산남2-1아파트 연료전환을 통한 온실가스 단위감축사업</t>
  </si>
  <si>
    <t>2013-04-18~2023-04-17</t>
  </si>
  <si>
    <t>00 [청주산남2-1] 단위사업계획서_V8(20210628).pdf</t>
  </si>
  <si>
    <t xml:space="preserve">
[청주산남2-1] PDD.zip
LH수정 및 보완 요청서_청주산남2-1_20210826.pdf</t>
  </si>
  <si>
    <t>R-2017-KR-03-000089-P-08</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</si>
  <si>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2020-11-09 19:57:49 - 보완신청 - 신청 
2021-04-02 15:47:20 - 보완신청 - 보완요청 
2021-04-15 15:02:08 - 보완신청 - 신청 
2021-05-10 09:03:41 - 보완신청 - 보완요청 
2021-06-21 09:24:06 - 보완신청 - 신청 
2021-06-25 10:25:29 - 보완신청 - 문서재제출요청 
2021-06-28 13:50:02 - 재제출신청 - 신청 
2021-08-24 14:42:31 - 재제출신청 - 문서재제출요청 
2021-08-26 14:45:22 - 재제출신청 - 신청 
2021-09-27 11:33:44 - 재제출신청 - 평가승인 
2021-09-27 11:34:26 - 재제출신청 - 심의승인 
</t>
  </si>
  <si>
    <t>청주 산남2-2아파트 연료전환을 통한 온실가스 단위감축사업</t>
  </si>
  <si>
    <t>00 [청주산남2-2] 단위사업계획서_V8(20210628).pdf</t>
  </si>
  <si>
    <t xml:space="preserve">
[청주산남2-2].zip
LH수정 및 보완 요청서_청주산남2-2_20210826.pdf</t>
  </si>
  <si>
    <t>R-2017-KR-03-000089-P-07</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</si>
  <si>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2020-12-16 10:57:23 - 보완신청 - 신청 
2021-04-02 18:52:37 - 보완신청 - 보완요청 
2021-04-15 15:05:32 - 보완신청 - 신청 
2021-05-10 09:04:34 - 보완신청 - 보완요청 
2021-06-18 22:36:25 - 보완신청 - 신청 
2021-06-25 10:42:21 - 보완신청 - 문서재제출요청 
2021-06-28 13:54:52 - 재제출신청 - 신청 
2021-08-24 14:43:14 - 재제출신청 - 문서재제출요청 
2021-08-26 14:47:48 - 재제출신청 - 신청 
2021-09-27 11:35:03 - 재제출신청 - 평가승인 
2021-09-27 11:35:52 - 재제출신청 - 심의승인 
</t>
  </si>
  <si>
    <t>충주 연수2단지아파트 연료전환을 통한 온실가스 단위감축사업</t>
  </si>
  <si>
    <t>2012-11-14~2022-11-13</t>
  </si>
  <si>
    <t>00 [충주연수2] 단위사업계획서_v9(20210827).pdf</t>
  </si>
  <si>
    <t xml:space="preserve">
[충주연수2] PDD.zip
LH수정 및 보완 요청서_충주연수2단지_20210826.pdf</t>
  </si>
  <si>
    <t>R-2017-KR-03-000089-P-06</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</si>
  <si>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2020-11-10 13:22:38 - 보완신청 - 신청 
2021-04-02 15:48:03 - 보완신청 - 보완요청 
2021-04-15 15:13:05 - 보완신청 - 신청 
2021-05-10 09:05:42 - 보완신청 - 보완요청 
2021-06-18 22:43:22 - 보완신청 - 신청 
2021-06-25 10:27:24 - 보완신청 - 문서재제출요청 
2021-06-28 13:59:46 - 재제출신청 - 신청 
2021-08-24 14:44:21 - 재제출신청 - 문서재제출요청 
2021-08-27 14:52:50 - 재제출신청 - 신청 
2021-08-27 16:15:23 - 재제출신청 - 문서재제출요청 
2021-08-27 16:46:14 - 재제출신청 - 신청 
2021-09-27 11:36:44 - 재제출신청 - 평가승인 
2021-09-27 11:37:11 - 재제출신청 - 심의승인 
</t>
  </si>
  <si>
    <t>포항 창포 주공 1단지아파트 연료전환을 통한 온실가스 단위감축사업</t>
  </si>
  <si>
    <t>2013-09-09</t>
  </si>
  <si>
    <t>2013-10-23~2023-10-22</t>
  </si>
  <si>
    <t>00 [포항창포1] 단위사업계획서_v8.2(2021.06).pdf</t>
  </si>
  <si>
    <t xml:space="preserve">
포항창포1.zip
외부사업 수정 및 보완 요청서_포항창포1_20210826.pdf</t>
  </si>
  <si>
    <t>R-2017-KR-03-000089-P-05</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</si>
  <si>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2020-12-14 15:30:23 - 보완신청 - 신청 
2021-04-02 18:51:14 - 보완신청 - 보완요청 
2021-04-06 10:08:01 - 보완신청 - 신청 
2021-05-11 08:58:52 - 보완신청 - 보완요청 
2021-06-18 19:36:17 - 보완신청 - 신청 
2021-06-25 10:36:16 - 보완신청 - 문서재제출요청 
2021-06-28 09:17:43 - 재제출신청 - 신청 
2021-06-28 10:15:32 - 재제출신청 - 문서재제출요청 
2021-06-28 10:46:29 - 재제출신청 - 신청 
2021-08-24 14:45:14 - 재제출신청 - 문서재제출요청 
2021-08-26 16:04:31 - 재제출신청 - 신청 
2021-09-27 11:41:42 - 재제출신청 - 평가승인 
2021-09-27 11:42:38 - 재제출신청 - 심의승인 
</t>
  </si>
  <si>
    <t>포항 학산 주공아파트 연료전환을 통한 온실가스 단위감축사업</t>
  </si>
  <si>
    <t>2013-10-24~2023-10-23</t>
  </si>
  <si>
    <t>00 [포항학산] 단위사업계획서_v8.2(202106).pdf</t>
  </si>
  <si>
    <t xml:space="preserve">
포항학산.zip
외부사업 수정 및 보완 요청서_포항학산_20210826.pdf</t>
  </si>
  <si>
    <t>R-2017-KR-03-000089-P-04</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</si>
  <si>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2020-12-21 09:53:32 - 보완신청 - 신청 
2021-04-02 18:50:20 - 보완신청 - 보완요청 
2021-04-06 10:13:46 - 보완신청 - 신청 
2021-05-11 09:00:31 - 보완신청 - 보완요청 
2021-06-18 19:39:49 - 보완신청 - 신청 
2021-06-25 10:44:24 - 보완신청 - 문서재제출요청 
2021-06-25 10:44:28 - 재제출신청 - 문서재제출요청 
2021-06-28 09:21:14 - 재제출신청 - 신청 
2021-06-28 10:16:10 - 재제출신청 - 문서재제출요청 
2021-06-28 10:53:07 - 재제출신청 - 신청 
2021-08-24 14:46:07 - 재제출신청 - 문서재제출요청 
2021-08-26 16:06:46 - 재제출신청 - 신청 
2021-09-27 11:43:16 - 재제출신청 - 평가승인 
2021-09-27 11:44:24 - 재제출신청 - 심의승인 
</t>
  </si>
  <si>
    <t>(주)클린에코</t>
  </si>
  <si>
    <t>1248678394</t>
  </si>
  <si>
    <t>경기도 화성시 남양읍 장덕북길 146번길 83</t>
  </si>
  <si>
    <t>김도연</t>
  </si>
  <si>
    <t>031-356-9432</t>
  </si>
  <si>
    <t>jirani87427@naver.com</t>
  </si>
  <si>
    <t>주식회사 클린에코 보일러 연료교체(LPG→LNG) 사업</t>
  </si>
  <si>
    <t>2019-04-24</t>
  </si>
  <si>
    <t>2019-07-03~2029-07-02</t>
  </si>
  <si>
    <t>(주)클린에코, (주)삼천리, 재단법인 한국기후변화연구원</t>
  </si>
  <si>
    <t>주식회사 클린에코 보일러 연료교체(LPG → LNG) 사업_21.08.12.pdf</t>
  </si>
  <si>
    <t xml:space="preserve">
00 증빙자료.zip</t>
  </si>
  <si>
    <t>R-2021-KR-03-000616</t>
  </si>
  <si>
    <t>심의승인
2021-09-27</t>
  </si>
  <si>
    <t xml:space="preserve">2020-07-15 10:47:24 - 신규신청 - 접수 
2020-07-15 10:47:24 - 관장기관 지정 - 환경부
2020-07-16 09:12:58 - 관장기관 지정 - 산업통상자원부
2020-07-21 10:34:33 - 신규신청 - 신청 
2021-02-22 11:12:48 - 신규신청 - 문서재제출요청 
2021-04-13 15:10:28 - 재제출신청 - 접수 
2021-04-14 11:16:28 - 재제출신청 - 신청 
2021-05-14 09:07:21 - 재제출신청 - 문서재제출요청 
2021-05-20 09:52:52 - 재제출신청 - 접수 
2021-05-20 09:56:07 - 재제출신청 - 신청 
2021-05-21 09:20:22 - 재제출신청 - 문서재제출요청 
2021-05-21 09:48:25 - 재제출신청 - 접수 
2021-05-21 09:55:11 - 재제출신청 - 신청 
2021-07-14 18:12:15 - 재제출신청 - 문서재제출요청 
2021-07-28 16:40:35 - 재제출신청 - 접수 
2021-07-28 17:00:09 - 재제출신청 - 신청 
2021-08-05 14:34:33 - 재제출신청 - 문서재제출요청 
2021-08-09 15:58:46 - 재제출신청 - 접수 
2021-08-09 16:00:34 - 재제출신청 - 신청 
2021-08-12 11:16:11 - 재제출신청 - 문서재제출요청 
2021-08-12 11:29:20 - 재제출신청 - 접수 
2021-08-12 11:32:11 - 재제출신청 - 신청 
2021-09-27 11:47:04 - 재제출신청 - 평가승인 
2021-09-27 11:48:07 - 재제출신청 - 심의승인 
</t>
  </si>
  <si>
    <t>청운보육원</t>
  </si>
  <si>
    <t>서울시 동작구 국사봉1길 145</t>
  </si>
  <si>
    <t>청운보육원 태양광발전 자가사용 감축사업</t>
  </si>
  <si>
    <t>2018-11-23~2028-11-22</t>
  </si>
  <si>
    <t>극소규모 청운보육원 태양광발전 자가사용 감축사업_사업계획서 v4 210824.pdf</t>
  </si>
  <si>
    <t xml:space="preserve">
청운보육원_증빙자료 210703.zip
극소규모 청운보육원 태양광발전 자가사용 감축사업_사업계획서 v4 210824.xlsx</t>
  </si>
  <si>
    <t>R-2021-KR-01-000633</t>
  </si>
  <si>
    <t xml:space="preserve">2020-06-12 17:27:49 - 신규신청 - 신청 
2020-06-12 17:27:49 - 관장기관 지정 - 환경부
2020-06-15 16:45:15 - 관장기관 지정 - 산업통상자원부
2020-09-25 11:25:42 - 신규신청 - 문서재제출요청 
2021-06-03 10:36:23 - 재제출신청 - 신청 
2021-06-24 16:58:46 - 재제출신청 - 보완요청 
2021-07-03 11:48:11 - 보완신청 - 신청 
2021-08-24 10:52:13 - 보완신청 - 문서재제출요청 
2021-08-24 13:09:53 - 재제출신청 - 신청 
2021-09-27 13:01:01 - 재제출신청 - 평가승인 
2021-09-27 13:01:57 - 재제출신청 - 심의승인 
</t>
  </si>
  <si>
    <t>한빛맹아원</t>
  </si>
  <si>
    <t>서울시 강북구 삼양로73가길 47</t>
  </si>
  <si>
    <t>한빛맹아원 태양광발전 자가사용 감축사업</t>
  </si>
  <si>
    <t>극소규모 한빛맹아원 태양광발전 자가사용 감축사업_사업계획서 v5 210825.pdf</t>
  </si>
  <si>
    <t xml:space="preserve">
극소규모 한빛맹아원 태양광발전 자가사용 감축사업_사업계획서 v5 210825.xlsx
한빛맹아원_증빙자료 210825.zip
타당성평가의견 시정조치사항_극소규모 한빛맹아원 태양광발전 자가사용 감축사업 210825.hwp</t>
  </si>
  <si>
    <t>R-2021-KR-01-000635</t>
  </si>
  <si>
    <t xml:space="preserve">2020-06-16 16:02:22 - 신규신청 - 신청 
2020-06-16 16:02:22 - 관장기관 지정 - 환경부
2020-06-17 09:21:04 - 관장기관 지정 - 산업통상자원부
2020-09-25 11:27:44 - 신규신청 - 문서재제출요청 
2021-06-01 23:20:33 - 재제출신청 - 신청 
2021-07-01 09:15:11 - 재제출신청 - 보완요청 
2021-07-02 23:53:05 - 보완신청 - 신청 
2021-07-06 17:01:31 - 보완신청 - 문서재제출요청 
2021-07-06 17:52:39 - 재제출신청 - 신청 
2021-08-24 16:05:38 - 재제출신청 - 문서재제출요청 
2021-08-25 23:32:01 - 재제출신청 - 신청 
2021-09-27 13:03:02 - 재제출신청 - 평가승인 
2021-09-27 13:03:59 - 재제출신청 - 심의승인 
</t>
  </si>
  <si>
    <t>1248100998</t>
  </si>
  <si>
    <t>강원도 내 15개 시군</t>
  </si>
  <si>
    <t>김기남, 김현석, 고동진</t>
  </si>
  <si>
    <t>Global EHS센터</t>
  </si>
  <si>
    <t>031-200-8795</t>
  </si>
  <si>
    <t>dongsik.choi@samsung.com</t>
  </si>
  <si>
    <t>삼성전자 강원도 LED 보안등 조명 교체 묶음 감축사업</t>
  </si>
  <si>
    <t>2017-09-09~2027-09-08</t>
  </si>
  <si>
    <t>삼성전자 주식회사, (주)삼진엘앤디, 강원도청</t>
  </si>
  <si>
    <t>삼성전자 강원도 LED 보안등_묶음PDD_V7(20210902).pdf</t>
  </si>
  <si>
    <t xml:space="preserve">
증빙자료_강원도1.zip
증빙자료_강원도2.zip
사업자등록증(강원도청).pdf
보완내역서_삼성전자 강원도 LED 보안등 조명 교체 묶음 감축사업.pdf
(제출) 삼성전자 강원도 LED 보안등_묶음_산정시트_극소규모 _V5.xlsx</t>
  </si>
  <si>
    <t>R-2021-KR-03-000639</t>
  </si>
  <si>
    <t xml:space="preserve">2017-12-19 10:02:11 - 신규신청 - 접수 
2017-12-19 10:04:49 - 신규신청 - 신청 
2017-12-28 07:58:46 - 관장기관 지정 - 산업통상자원부
2020-02-14 16:14:42 - 신규신청 - 보완요청 
2020-11-30 16:29:50 - 보완신청 - 접수 
2020-11-30 16:37:44 - 보완신청 - 신청 
2021-04-02 14:59:34 - 보완신청 - 보완요청 
2021-04-16 17:22:34 - 보완신청 - 접수 
2021-04-16 17:24:17 - 보완신청 - 신청 
2021-05-25 10:48:33 - 보완신청 - 문서재제출요청 
2021-06-03 18:03:15 - 재제출신청 - 접수 
2021-06-03 18:10:56 - 재제출신청 - 신청 
2021-08-24 15:47:57 - 재제출신청 - 문서재제출요청 
2021-08-30 15:12:52 - 재제출신청 - 접수 
2021-08-30 16:33:26 - 재제출신청 - 신청 
2021-08-30 16:35:18 - 재제출신청 - 문서재제출요청 
2021-08-30 18:53:24 - 재제출신청 - 접수 
2021-08-30 19:00:32 - 재제출신청 - 신청 
2021-08-30 19:03:16 - 재제출신청 - 문서재제출요청 
2021-08-30 19:16:44 - 재제출신청 - 접수 
2021-08-31 09:22:51 - 재제출신청 - 신청 
2021-08-31 13:43:34 - 재제출신청 - 문서재제출요청 
2021-08-31 13:56:50 - 재제출신청 - 접수 
2021-08-31 14:08:41 - 재제출신청 - 신청 
2021-08-31 14:09:20 - 재제출신청 - 문서재제출요청 
2021-08-31 14:14:50 - 재제출신청 - 접수 
2021-08-31 14:16:55 - 재제출신청 - 신청 
2021-09-02 13:41:53 - 재제출신청 - 문서재제출요청 
2021-09-02 13:55:58 - 재제출신청 - 접수 
2021-09-02 13:58:33 - 재제출신청 - 신청 
2021-09-27 14:01:26 - 재제출신청 - 평가승인 
2021-09-27 14:02:22 - 재제출신청 - 심의승인 
</t>
  </si>
  <si>
    <t>(주)삼성콘크리트봉양공장</t>
  </si>
  <si>
    <t>6158503015</t>
  </si>
  <si>
    <t>㈜삼성콘크리트봉양공장</t>
  </si>
  <si>
    <t>경상북도 의성군 봉양면 농공마전길 45</t>
  </si>
  <si>
    <t>이명춘</t>
  </si>
  <si>
    <t>기획팀</t>
  </si>
  <si>
    <t>㈜삼성콘크리트봉양공장의 연료전환(부생연료2호→LPG)을 통한 온실가스 감축사업</t>
  </si>
  <si>
    <t>2019-06-28</t>
  </si>
  <si>
    <t>2021-10-01~2031-09-30</t>
  </si>
  <si>
    <t>(주)삼성콘크리트봉양공장, 바이스텝, 한국중부발전</t>
  </si>
  <si>
    <t>외부사업 사업계획서 ver1.6_삼성콘크리트봉양공장.pdf</t>
  </si>
  <si>
    <t xml:space="preserve">
참여기업 사업자등록증 및 계약서.zip
첨부파일(21.06.16).zip
사업후 온실가스 감축량 산정시트_삼성콘크리트 봉양공장.xlsx</t>
  </si>
  <si>
    <t>R-2021-KR-03-000640</t>
  </si>
  <si>
    <t xml:space="preserve">2021-01-08 00:13:41 - 신규신청 - 접수 
2021-01-08 00:13:41 - 관장기관 지정 - 환경부
2021-01-08 09:01:01 - 관장기관 지정 - 산업통상자원부
2021-01-08 13:45:45 - 신규신청 - 신청 
2021-04-02 14:37:50 - 신규신청 - 보완요청 
2021-04-16 14:30:46 - 보완신청 - 접수 
2021-04-16 16:34:28 - 보완신청 - 신청 
2021-04-19 16:16:37 - 보완신청 - 문서재제출요청 
2021-04-19 17:32:13 - 재제출신청 - 접수 
2021-04-19 17:42:42 - 재제출신청 - 신청 
2021-04-20 09:21:44 - 재제출신청 - 문서재제출요청 
2021-04-20 10:28:24 - 재제출신청 - 접수 
2021-04-20 10:29:45 - 재제출신청 - 신청 
2021-06-10 16:43:07 - 재제출신청 - 보완요청 
2021-06-16 19:40:28 - 보완신청 - 접수 
2021-06-17 23:36:28 - 보완신청 - 신청 
2021-06-18 11:35:02 - 보완신청 - 문서재제출요청 
2021-06-18 11:49:10 - 재제출신청 - 접수 
2021-06-18 11:54:39 - 재제출신청 - 신청 
2021-09-27 14:03:03 - 재제출신청 - 평가승인 
2021-09-27 14:03:40 - 재제출신청 - 심의승인 
</t>
  </si>
  <si>
    <t>1358102661</t>
  </si>
  <si>
    <t>경기도 용인시 처인구 중부대로 1504번길 42(마평동)</t>
  </si>
  <si>
    <t>이성표</t>
  </si>
  <si>
    <t>환경관리팀</t>
  </si>
  <si>
    <t>031-333-5991</t>
  </si>
  <si>
    <t>kys80@ymfood.com</t>
  </si>
  <si>
    <t>영미산업(주) 보일러 연료 BC유 및 부생연료1호를 LNG로의 전환을 통한 온실가스 감축사업</t>
  </si>
  <si>
    <t>2008-07-28</t>
  </si>
  <si>
    <t>2008-09-11~2018-08-31</t>
  </si>
  <si>
    <t>영미산업(주)_외부사업 사업계획서_VER07(산정방법2_ 210826)_v2.pdf</t>
  </si>
  <si>
    <t xml:space="preserve">
영미산업(주)_연료전환 효과산정.xlsx
기타 증빙 서류 No.06.LNG 사용량 계량기 사양서(FL).pdf
기타 증빙 서류 No.17-1.용도폐지신고서(옥내탱크저장소).hwp
기타 증빙 서류 No.17-2.용도폐지신고서(옥외저장소).hwp
기타 증빙 서류 No.17-3.용도폐지신고서(취급소).hwp
기타 증빙 서류 No.18.특정토양오염관리대상시설폐쇄신고.JPG
기타 증빙 서류 No.19.온압보정장치 정기검사 확인서.JPG
기타 증빙 서류 No.20.회사 소개서.ppt
유형C-1 분배값 근거자료.zip
기타 증빙 서류 No.01~16_200921.xlsx
영미산업_자체계량기 형식승인서.pdf
기타 증빙 서류 No.01_17_201218.xlsx
영미산업(주)_연료전환 효과산정_산정방법2(210507).xlsx
기타 증빙 서류 No.01~17_210507.xlsx
영미산업(주)_연료전환 효과산정_산정방법2(210825).xlsx
기타 증빙 서류 No.01~18_210825.xlsx</t>
  </si>
  <si>
    <t>R-2021-KR-03-000647</t>
  </si>
  <si>
    <t xml:space="preserve">2017-07-19 14:34:00 - 신규신청 - 신청 
2017-12-28 07:58:46 - 관장기관 지정 - GIR센터
2018-01-05 11:53:41 - 관장기관 지정 - 산업통상자원부
2018-04-13 13:41:35 - 신규신청 - 보완요청 
2018-04-27 10:02:19 - 보완신청 - 신청 
2019-06-17 18:11:27 - 보완신청 - 보완요청 
2019-12-09 11:25:04 - 보완신청 - 신청 
2020-06-01 11:26:52 - 보완신청 - 문서재제출요청 
2020-09-21 15:06:58 - 재제출신청 - 신청 
2020-12-10 09:30:52 - 재제출신청 - 보완요청 
2020-12-18 14:20:49 - 보완신청 - 신청 
2020-12-20 11:39:04 - 보완신청 - 문서재제출요청 
2021-05-07 15:01:19 - 재제출신청 - 신청 
2021-06-04 22:09:31 - 재제출신청 - 문서재제출요청 
2021-06-07 10:35:30 - 재제출신청 - 신청 
2021-08-25 15:40:05 - 재제출신청 - 문서재제출요청 
2021-08-25 18:05:32 - 재제출신청 - 신청 
2021-08-26 17:23:44 - 재제출신청 - 문서재제출요청 
2021-08-26 17:52:20 - 재제출신청 - 신청 
2021-08-28 16:59:44 - 재제출신청 - 문서재제출요청 
2021-08-30 08:33:54 - 재제출신청 - 신청 
2021-09-27 14:16:02 - 재제출신청 - 평가승인 
2021-09-27 14:16:34 - 재제출신청 - 심의승인 
</t>
  </si>
  <si>
    <t>주식회사대영엠텍</t>
  </si>
  <si>
    <t>주식회사대영엠텍 인버터 공기압축기 고효율설비 교체 사업</t>
  </si>
  <si>
    <t>2021-09-28~2031-09-27</t>
  </si>
  <si>
    <t>민애이엔지, (주)대영엠텍, 한국중부발전</t>
  </si>
  <si>
    <t>극소규모 고효율 설비 교체 사업의 방법론(03A-004-ver01) 사업계획서_210503수정_대영엠텍_ver4.0.pdf</t>
  </si>
  <si>
    <t xml:space="preserve">
첨부1. 외부사업자 사업자등록증_대영엠텍 외.pdf
첨부2. 사업시작일 증빙자료_제4차 코미애너지 사업 계약서_대영엠텍.pdf
첨부3. 신규설비 카달로그_대영엠텍.pdf
첨부4. 인증시작일 증빙자료_완료보고서 및 준공보고서_대영엠텍.pdf
첨부5. 코미-愛너지 사업계획서_대영엠텍.pdf
첨부6. 명판 및 가동시간 증빙 서류_대영엠텍.pdf
첨부7_외부사업타당성 평가 세부검토의견에 따른 보완문서_대영엠텍.pdf
첨부8_월별 운전현황 보고서_대영엠텍.pdf
첨부9_기존 설비 예비시스템 전환 증빙 사진_대영엠텍 .pdf
첨부10_외부사업관련 최초지출일 증빙자료_대영엠텍.pdf
첨부11_외부사업타당성 평가 세부검토의견에 따른 보완문서2차0503_(주)대영엠텍.pdf
극소규모 고효율 설비 교체 사업의 방법론(03A-004-ver01) 사업계획서_210503수정_대영엠텍_ver4.0.xlsx
첨부12_21년도월간보고서_(주)대영엠텍.pdf</t>
  </si>
  <si>
    <t>R-2021-KR-03-000624</t>
  </si>
  <si>
    <t>[보완1차]착수신고
2021-09-29</t>
  </si>
  <si>
    <t>2021-09-29</t>
  </si>
  <si>
    <t xml:space="preserve">2020-10-23 16:43:29 - 신규신청 - 접수 
2020-10-23 16:43:29 - 관장기관 지정 - 환경부
2020-10-26 09:19:11 - 관장기관 지정 - 산업통상자원부
2020-10-27 13:52:57 - 신규신청 - 신청 
2021-03-09 17:48:44 - 신규신청 - 문서재제출요청 
2021-04-13 08:46:10 - 재제출신청 - 접수 
2021-04-16 16:36:05 - 재제출신청 - 신청 
2021-05-06 15:13:11 - 재제출신청 - 보완요청 
2021-05-12 15:23:21 - 보완신청 - 접수 
2021-05-13 15:49:26 - 보완신청 - 신청 
2021-05-13 15:52:51 - 보완신청 - 문서재제출요청 
2021-05-14 11:50:32 - 재제출신청 - 접수 
2021-05-14 14:38:24 - 재제출신청 - 신청 
2021-07-14 15:00:42 - 재제출신청 - 문서재제출요청 
2021-07-21 14:57:00 - 재제출신청 - 접수 
2021-07-21 15:12:39 - 재제출신청 - 신청 
2021-09-27 11:59:50 - 재제출신청 - 평가승인 
2021-09-27 12:00:55 - 재제출신청 - 심의승인 
2021-09-29 11:39:41 - 재제출신청 - 착수신고 
</t>
  </si>
  <si>
    <t>성광금속주식회사</t>
  </si>
  <si>
    <t>성광금속주식회사 인버터 공기압축기 고효율설비 교체사업</t>
  </si>
  <si>
    <t>2020-10-07</t>
  </si>
  <si>
    <t>민애이엔지, 성광금속(주), 한국중부발전</t>
  </si>
  <si>
    <t>극소규모 고효율 설비 교체 사업의 방법론(03A-004-ver01) 사업계획서_210720수정_성광금속_ver4.0.pdf</t>
  </si>
  <si>
    <t xml:space="preserve">
첨부1. 외부사업자 사업자등록증_성광금속 외.pdf
첨부2. 사업시작일 인증시작일 증빙자료_완료보고서 및 준공보고서_성광금속.pdf
첨부3. 신규설비 카달로그_성광금속.pdf
첨부4. 코미-愛너지 사업계획서_성광금속.pdf
첨부5. 명판 및 가동시간 증빙 서류_성광금속.pdf
첨부6. 제4차 코미애너지 사업 계약서_성광금속.pdf
첨부7_외부사업타당성 평가 세부검토의견에 따른 보완문서_성광금속.pdf
첨부8_월별 운전현황 보고서_성광금속.pdf
첨부9_기존 설비 예비시스템 전환 증빙 사진_성광금속 .pdf
첨부11_외부사업타당성 평가 세부검토의견에 따른 보완문서0517_성광금속(주).pdf
첨부12_21년월간보고_성광금속.pdf
극소규모 고효율 설비 교체 사업의 방법론(03A-004-ver01) 사업계획서_210720수정_성광금속_ver4.0.xlsx</t>
  </si>
  <si>
    <t>R-2021-KR-03-000642</t>
  </si>
  <si>
    <t xml:space="preserve">2020-10-08 19:11:02 - 신규신청 - 접수 
2020-10-08 19:11:02 - 관장기관 지정 - 환경부
2020-10-12 10:16:57 - 관장기관 지정 - 산업통상자원부
2020-10-12 12:58:21 - 신규신청 - 신청 
2021-03-09 17:47:52 - 신규신청 - 문서재제출요청 
2021-04-13 08:45:21 - 재제출신청 - 접수 
2021-04-16 18:26:37 - 재제출신청 - 신청 
2021-04-26 17:21:09 - 재제출신청 - 보완요청 
2021-05-18 09:51:52 - 보완신청 - 접수 
2021-05-20 13:53:03 - 보완신청 - 신청 
2021-07-14 15:01:35 - 보완신청 - 문서재제출요청 
2021-07-21 15:02:07 - 재제출신청 - 접수 
2021-07-21 15:19:19 - 재제출신청 - 신청 
2021-09-27 14:05:29 - 재제출신청 - 평가승인 
2021-09-27 14:06:09 - 재제출신청 - 심의승인 
2021-09-29 11:56:46 - 재제출신청 - 착수신고 
</t>
  </si>
  <si>
    <t>1248163479</t>
  </si>
  <si>
    <t>남부산업</t>
  </si>
  <si>
    <t>경기도 화성시 향남읍 서봉로 714</t>
  </si>
  <si>
    <t>권용호</t>
  </si>
  <si>
    <t>031-353-9926</t>
  </si>
  <si>
    <t>kyh88@eugenes.co.kr</t>
  </si>
  <si>
    <t>2013-01-16</t>
  </si>
  <si>
    <t>남부산업[주], (주)삼천리, 주식회사 에코아이</t>
  </si>
  <si>
    <t>00. [남부산업] 외부사업 사업계획서_V3.pdf</t>
  </si>
  <si>
    <t xml:space="preserve">
남부산업 증빙서류_210126.zip</t>
  </si>
  <si>
    <t>R-2021-KR-03-000536</t>
  </si>
  <si>
    <t xml:space="preserve">2019-07-17 16:38:51 - 신규신청 - 접수 
2019-07-17 16:38:51 - 관장기관 지정 - 환경부
2019-07-17 17:16:51 - 신규신청 - 신청 
2019-07-19 09:50:38 - 관장기관 지정 - 산업통상자원부
2020-02-20 10:54:39 - 신규신청 - 문서재제출요청 
2020-02-28 11:02:29 - 재제출신청 - 접수 
2020-03-03 14:12:51 - 재제출신청 - 신청 
2020-07-24 17:35:18 - 재제출신청 - 보완요청 
2020-09-24 16:28:18 - 보완신청 - 접수 
2020-09-25 11:42:12 - 보완신청 - 신청 
2020-12-16 13:39:25 - 보완신청 - 문서재제출요청 
2020-12-16 17:01:10 - 재제출신청 - 접수 
2020-12-16 17:08:33 - 재제출신청 - 신청 
2021-01-25 09:56:20 - 재제출신청 - 문서재제출요청 
2021-01-26 11:44:50 - 재제출신청 - 접수 
2021-01-26 12:28:22 - 재제출신청 - 신청 
2021-01-26 13:57:20 - 재제출신청 - 문서재제출요청 
2021-01-26 16:18:28 - 재제출신청 - 접수 
2021-01-26 16:24:53 - 재제출신청 - 신청 
2021-03-02 15:49:53 - 재제출신청 - 평가승인 
2021-03-02 15:51:01 - 재제출신청 - 심의승인 
2021-09-29 13:23:20 - 재제출신청 - 착수신고 
</t>
  </si>
  <si>
    <t>가열 드라이어 버너 연료전환(이온정제유-&gt;LNG)을 통한 온실가스(CO2)배출 감축사업</t>
  </si>
  <si>
    <t>(주)디에이치라이팅</t>
  </si>
  <si>
    <t>㈜디에이치라이팅 인버터 공기압축기 고효율설비 교체 사업</t>
  </si>
  <si>
    <t>민애이엔지, (주)디에이치라이팅, 한국중부발전</t>
  </si>
  <si>
    <t>극소규모 고효율 설비 교체 사업의 방법론(03A-004-ver01) 사업계획서_210503수정_디에이치라이팅_ver4.pdf</t>
  </si>
  <si>
    <t xml:space="preserve">
첨부1. 외부사업자 사업자등록증_디에이치라이팅 외.pdf
첨부2. 사업시작일 증빙자료_제4차 코미애너지 사업계약서_디에이치라이팅.pdf
첨부3. 신규설비 카달로그_디에이치라이팅.pdf
첨부4. 인증시작일 증빙자료_완료보고서 및 준공보고서_디에이치라이팅.pdf
첨부5. 코미-愛너지 사업계획서_디에이치라이팅.pdf
첨부6. 명판 및 가동시간 증빙 서류_디에이치라이팅.pdf
첨부7_외부사업타당성 평가 세부검토의견에 따른 보완문서_디에이치라이팅.pdf
첨부8_월별 운전현황 보고서_디에이치라이팅.pdf
첨부9_폐기물반출확인서_디에이치라이팅.pdf
첨부10_외부사업관련 최초지출일 증빙자료_디에이치라이팅.pdf
극소규모 고효율 설비 교체 사업의 방법론(03A-004-ver01) 사업계획서_210409수정_디에이치라이팅_ver2.0.xlsx
첨부7_1외부사업타당성 평가 세부검토의견에 따른 보완문서210506_(주)디에이치라이팅.pdf
극소규모 고효율 설비 교체 사업의 방법론(03A-004-ver01) 사업계획서_210503수정_디에이치라이팅_ver4.0.xlsx</t>
  </si>
  <si>
    <t>R-2021-KR-03-000630</t>
  </si>
  <si>
    <t>[보완1차]착수신고
2021-09-30</t>
  </si>
  <si>
    <t>2021-09-30</t>
  </si>
  <si>
    <t xml:space="preserve">2020-10-27 08:47:58 - 신규신청 - 접수 
2020-10-27 08:47:58 - 관장기관 지정 - 환경부
2020-10-27 09:05:25 - 관장기관 지정 - 산업통상자원부
2020-10-27 13:53:11 - 신규신청 - 신청 
2021-03-09 17:46:36 - 신규신청 - 문서재제출요청 
2021-04-13 08:45:36 - 재제출신청 - 접수 
2021-04-15 08:37:35 - 재제출신청 - 신청 
2021-04-26 17:20:24 - 재제출신청 - 보완요청 
2021-05-12 15:25:27 - 보완신청 - 접수 
2021-05-14 09:29:23 - 보완신청 - 신청 
2021-05-14 09:30:21 - 보완신청 - 문서재제출요청 
2021-05-14 11:51:01 - 재제출신청 - 접수 
2021-05-14 14:01:52 - 재제출신청 - 신청 
2021-09-27 12:16:32 - 재제출신청 - 평가승인 
2021-09-27 12:17:19 - 재제출신청 - 심의승인 
2021-09-30 08:55:42 - 재제출신청 - 착수신고 
</t>
  </si>
  <si>
    <t>2218300385</t>
  </si>
  <si>
    <t>춘천시청</t>
  </si>
  <si>
    <t>춘천시장</t>
  </si>
  <si>
    <t>기후에너지과</t>
  </si>
  <si>
    <t>033-250-3940</t>
  </si>
  <si>
    <t>show2797@korea.kr</t>
  </si>
  <si>
    <t>2015-06-23</t>
  </si>
  <si>
    <t>사업계획서 v6_2015년 춘천시 도로조명 LED 교체를 통한 묶음 감축사업.pdf</t>
  </si>
  <si>
    <t xml:space="preserve">
증빙자료.zip
1. (2015년 좋은 빛환경 조성사업) 완료보고 공문.pdf
3. 나트륨등 용량_제품검사 성적서 (입력전력 170W).pdf
4. 『2015년 좋은 빛환경 조성사업』에 따른 보안등 계약전력 변경용역 시행결의.pdf
5.1. 시험성적서(LED 32W).pdf
5.2. 시험성적서(LED 35W).pdf
6.1. 2016년 명세서_춘천시.pdf
6.2. 2019년 명세서_춘천시.pdf
7. 공공기관 에너지이용 합리화 추진에 관한 규정_산통부고시 제2014-196호.pdf
10. 춘천시 보안등 연간 점소등시간.xlsx
11. 교체수리소요시간_민원처리일지.xlsx
12.1.1. 보안등 관리대장_목록, 위치 및 준공사진_신북읍.pdf
12.1.2. 보안등 관리대장_목록, 위치 및 준공사진_신북읍.pdf
12.2. 보안등 관리대장_목록, 위치 및 준공사진_동산면.pdf
12.3. 보안등 관리대장_목록, 위치 및 준공사진_남면.pdf
12.4. 보안등 관리대장_목록, 위치 및 준공사진_북산면.pdf
12.5. 보안등 관리대장_목록, 위치 및 준공사진_동내면.pdf
13.1. 준공, 착공, 시행결의_신북읍 관련서류(한 823).pdf
13.2. 준공, 착공, 시행결의_동산면 관련서류(라 658).pdf
13.3. 준공, 착공, 시행결의_남면 관련서류(한 823).pdf
13.4. 준공, 착공, 시행결의_북산면 관련서류(라 658).pdf
13.5. 준공, 착공, 시행결의_동내면 관련서류(한 46).pdf
14. 지출집행현황(2015).xls
15.1. 시방서_신북읍, 동산면, 남면, 북산면.pdf
15.2. 시방서_동내면.pdf
16 감축량 산정 sheet(수정본).xlsx
17. 1차 시정조치 내역서.xlsx
18. 2차 시정조치 내역서.xlsx
19. 사업자등록증_춘천시청.pdf
21. (재제출 21년 6월) 나트륨등 용량입증 자료.zip
22. (재제출 21년 6월) 나트륨등의 수명.zip
23. (재제출 21년 6월) LED등의 수명.zip
20. (재제출 21년 6월) 환경부 검토의견 반영한 시정조치 내역서.xlsx</t>
  </si>
  <si>
    <t>R-2021-KR-03-000619</t>
  </si>
  <si>
    <t>[보완3차]착수신고
2021-09-30</t>
  </si>
  <si>
    <t xml:space="preserve">2018-01-03 16:12:27 - 신규신청 - 신청 
2018-01-03 16:12:31 - 관장기관 지정 - 환경부
2018-03-27 10:12:27 - 관장기관 지정 - 산업통상자원부
2019-12-26 14:51:51 - 신규신청 - 보완요청 
2020-11-24 17:29:12 - 보완신청 - 신청 
2021-04-02 15:11:48 - 보완신청 - 보완요청 
2021-04-16 23:21:35 - 보완신청 - 신청 
2021-04-20 03:14:48 - 보완신청 - 문서재제출요청 
2021-04-20 10:51:34 - 재제출신청 - 신청 
2021-04-20 11:06:32 - 재제출신청 - 문서재제출요청 
2021-04-20 11:38:21 - 재제출신청 - 신청 
2021-04-20 13:54:15 - 재제출신청 - 문서재제출요청 
2021-04-20 14:17:26 - 재제출신청 - 신청 
2021-04-20 14:36:30 - 재제출신청 - 문서재제출요청 
2021-04-20 15:34:51 - 재제출신청 - 신청 
2021-06-10 16:42:17 - 재제출신청 - 보완요청 
2021-06-16 22:24:37 - 보완신청 - 신청 
2021-06-18 13:46:05 - 보완신청 - 문서재제출요청 
2021-06-18 14:12:31 - 재제출신청 - 신청 
2021-08-06 17:32:31 - 재제출신청 - 문서재제출요청 
2021-08-06 17:46:53 - 재제출신청 - 신청 
2021-09-27 11:48:47 - 재제출신청 - 평가승인 
2021-09-27 11:49:53 - 재제출신청 - 심의승인 
2021-09-30 11:58:10 - 재제출신청 - 착수신고 
</t>
  </si>
  <si>
    <t>국내에 위치한 (주)엘지화학의 협력기관</t>
  </si>
  <si>
    <t>(주)엘지화학 자가 소비용 태양광 발전설비의 설치 지원을 통한 프로그램 감축사업</t>
  </si>
  <si>
    <t>계성인더스트리 자가 소비용 태양광 발전설비 설치 사업</t>
  </si>
  <si>
    <t>2018-10-22</t>
  </si>
  <si>
    <t>2018-12-14~2028-12-13</t>
  </si>
  <si>
    <t>주식회사 엘지화학, (주)계성인더스트리</t>
  </si>
  <si>
    <t>[서식4]외부사업 사업계획서-단위사업 사업계획서(LG화학-계성인더스트리)_210817_FF.pdf</t>
  </si>
  <si>
    <t xml:space="preserve">
첨부1. 사업자등록증((주)계성인더스트리).pdf
첨부2. 자가 소비용 태양광 발전설비 공사 계약서.pdf
첨부3. 공사완료 결재문서.pdf
첨부4. 외부사업 추진 협약서.pdf
첨부5. 공사대금지급내역(선금).pdf
첨부5. 공사대금지급내역(잔금).pdf
첨부6. 태양광 설치후 자가소비 전기요금 할인 전, 할인 후 전기요금청구서.pdf
첨부7. 모듈_인증서 (Q.PEAK-G5 KR1 300).pdf
첨부7. 인버터_KS제품인증서.pdf
첨부8. 전기분전도 (주)계성인더스트리.pdf
첨부9. 극소규모 재생 자가사용(01B-004-ver01)_v2_계성인더스트리.xlsx
첨부10. 공사착수 공문.pdf
첨부11. (주)계성인더스트리 사용전검사확인증.pdf</t>
  </si>
  <si>
    <t>R-2021-KR-01-000625-P-01</t>
  </si>
  <si>
    <t xml:space="preserve">2019-10-11 16:05:06 - 신규신청 - 접수 
2019-10-11 16:05:06 - 관장기관 지정 - 환경부
2019-10-11 16:08:47 - 신규신청 - 신청 
2019-10-11 16:35:47 - 관장기관 지정 - 산업통상자원부
2019-11-06 15:48:53 - 신규신청 - 문서재제출요청 
2019-12-19 10:06:06 - 재제출신청 - 신청 
2019-12-19 10:06:06 - 관장기관 지정 - 환경부
2019-12-19 15:42:55 - 관장기관 지정 - 산업통상자원부
2020-04-13 18:32:12 - 재제출신청 - 문서재제출요청 
2020-07-10 16:49:57 - 재제출신청 - 접수 
2020-07-13 14:20:36 - 재제출신청 - 신청 
2020-09-29 17:40:45 - 재제출신청 - 보완요청 
2021-03-16 16:16:59 - 보완신청 - 접수 
2021-03-26 17:19:22 - 보완신청 - 신청 
2021-04-02 14:51:36 - 보완신청 - 보완요청 
2021-04-14 14:28:08 - 보완신청 - 접수 
2021-04-15 17:10:19 - 보완신청 - 신청 
2021-04-16 14:37:58 - 보완신청 - 문서재제출요청 
2021-04-16 15:47:45 - 재제출신청 - 접수 
2021-04-16 15:53:35 - 재제출신청 - 신청 
2021-06-10 08:43:17 - 재제출신청 - 보완요청 
2021-06-28 16:22:56 - 보완신청 - 접수 
2021-06-28 16:25:37 - 보완신청 - 신청 
2021-07-20 10:04:59 - 보완신청 - 문서재제출요청 
2021-07-27 16:11:01 - 재제출신청 - 접수 
2021-07-27 16:14:32 - 재제출신청 - 신청 
2021-08-04 09:35:06 - 재제출신청 - 문서재제출요청 
2021-08-04 10:54:30 - 재제출신청 - 접수 
2021-08-04 10:58:13 - 재제출신청 - 신청 
2021-08-12 17:54:42 - 재제출신청 - 문서재제출요청 
2021-08-17 08:46:33 - 재제출신청 - 접수 
2021-08-17 10:58:44 - 재제출신청 - 신청 
2021-09-27 11:59:55 - 재제출신청 - 평가승인 
2021-09-27 12:00:30 - 재제출신청 - 심의승인 
2021-09-30 16:22:44 - 재제출신청 - 착수신고 
</t>
  </si>
  <si>
    <t>Fri Dec 14 00:00:00 JST 2018~Thu Dec 13 00:00:00 JST 2046</t>
  </si>
  <si>
    <t>[서식3]외부사업 사업계획서 - 프로그램 감축사업 사업계획서(LG화학 협력사 자가소비용 태양광 지원사업)_210804_F.pdf</t>
  </si>
  <si>
    <t>첨부1. 사업자등록증(엘지화학).pdf_x000D_
첨부3. 감축사업 추진 품의서.pdf_x000D_
첨부4. 계성인더스트리 공사완료 결재문서(최초 단위사업).pdf_x000D_
첨부2. 프로그램 감축사업 총괄사업자 운영 매뉴얼_210727_FF.pdf</t>
  </si>
  <si>
    <t>웅진식품(주)</t>
  </si>
  <si>
    <t>3078108858</t>
  </si>
  <si>
    <t>충청남도 공주시 유구읍 유구마곡사로 136-24</t>
  </si>
  <si>
    <t>염광식</t>
  </si>
  <si>
    <t>안전환경팀</t>
  </si>
  <si>
    <t>041-841-4917</t>
  </si>
  <si>
    <t>yks77@wjfood.co.kr</t>
  </si>
  <si>
    <t>웅진식품(주) 연료전환(B-B유, 감압정제유 → LNG)을 통한 온실가스 배출 감축사업</t>
  </si>
  <si>
    <t>2019-08-05</t>
  </si>
  <si>
    <t>2019-12-04~2029-12-03</t>
  </si>
  <si>
    <t>웅진식품(주), 주식회사 에코비젼21</t>
  </si>
  <si>
    <t>★ 웅진식품_외부사업 사업계획서_Ver05.5.pdf</t>
  </si>
  <si>
    <t xml:space="preserve">
증빙01. LNG 저장 및 사용시설 설치공사 계약서.pdf
증빙02. 사업자등록증(웅진식품&amp;amp;에코비젼21).pdf
증빙03. LNG 저장소 완공검사증명서.pdf
증빙04. 이체확인증.pdf
증빙05. B-B유 및 감압정제유 공급 세금계산서.pdf
증빙06. 외부사업 등록 컨설팅 계약서.pdf
증빙07. 검교정 시험성적서.pdf
증빙09. 감압정제유(KP-2030) 시험성적서.pdf
증빙10. 대기배출시설 신고증명서.pdf
증빙11. LNG 월별 공급내역서 및 세금계산서.pdf
증빙12. 액화천연가스 매매계약서.pdf
증빙13. NG 일별,월별 사용량 결재본.pdf
증빙08. 온실가스 감축량 산정툴_웅진식품_Ver05.xlsx</t>
  </si>
  <si>
    <t>R-2021-KR-03-000648</t>
  </si>
  <si>
    <t>[보완1차]착수신고
2021-10-01</t>
  </si>
  <si>
    <t>2021-10-01</t>
  </si>
  <si>
    <t xml:space="preserve">2020-07-31 17:47:08 - 신규신청 - 접수 
2020-07-31 17:47:08 - 관장기관 지정 - 환경부
2020-07-31 17:54:05 - 신규신청 - 신청 
2020-08-03 13:53:23 - 관장기관 지정 - 산업통상자원부
2021-02-18 14:15:10 - 신규신청 - 문서재제출요청 
2021-02-26 13:55:10 - 재제출신청 - 접수 
2021-02-26 13:57:45 - 재제출신청 - 신청 
2021-04-02 19:03:15 - 재제출신청 - 보완요청 
2021-04-09 14:56:31 - 보완신청 - 접수 
2021-04-26 17:02:44 - 보완신청 - 신청 
2021-04-28 16:15:08 - 보완신청 - 문서재제출요청 
2021-05-19 20:26:39 - 재제출신청 - 접수 
2021-05-19 20:27:25 - 재제출신청 - 신청 
2021-05-24 22:43:08 - 재제출신청 - 문서재제출요청 
2021-05-25 00:22:59 - 재제출신청 - 접수 
2021-05-25 00:24:03 - 재제출신청 - 신청 
2021-07-14 18:09:34 - 재제출신청 - 문서재제출요청 
2021-08-05 11:06:17 - 재제출신청 - 접수 
2021-08-05 11:10:02 - 재제출신청 - 신청 
2021-08-06 16:12:34 - 재제출신청 - 문서재제출요청 
2021-08-09 17:59:46 - 재제출신청 - 접수 
2021-08-09 18:00:38 - 재제출신청 - 신청 
2021-08-10 10:52:01 - 재제출신청 - 문서재제출요청 
2021-08-10 11:46:23 - 재제출신청 - 접수 
2021-08-10 11:47:49 - 재제출신청 - 신청 
2021-08-12 11:31:36 - 재제출신청 - 문서재제출요청 
2021-08-12 11:42:26 - 재제출신청 - 접수 
2021-08-12 11:43:27 - 재제출신청 - 신청 
2021-09-27 14:17:25 - 재제출신청 - 평가승인 
2021-09-27 14:18:09 - 재제출신청 - 심의승인 
2021-10-01 14:35:50 - 재제출신청 - 착수신고 
</t>
  </si>
  <si>
    <t>1208200052</t>
  </si>
  <si>
    <t>수도권역</t>
  </si>
  <si>
    <t>나유진</t>
  </si>
  <si>
    <t>기후변화대응부</t>
  </si>
  <si>
    <t>061-345-6945</t>
  </si>
  <si>
    <t>iujin@kepco.co.kr</t>
  </si>
  <si>
    <t>2019년 수도권역 기존 심야 전기보일러의 축열식 히트펌프 교체를  통한 온실가스 묶음 감축사업</t>
  </si>
  <si>
    <t>2018-01-08</t>
  </si>
  <si>
    <t>2019-01-08~2029-01-07</t>
  </si>
  <si>
    <t>주거용 시설의 심야 전기보일러에서 축열식 히트펌프 보일러로 교체 사업의 방법론</t>
  </si>
  <si>
    <t>(수도권역)한국전력_2019년 축열식히트펌프_외부사업 사업계획서_V7.0.pdf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</si>
  <si>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관련_관리번호_0002_신x자.pdf
추가증빙3. 전력사용량 증빙_관리번호_0002_신x자.pdf
추가증빙4-2. 전기사용계약 변경 신청 접수증명서_관리번호_0002_신x자.pdf
추가증빙5. 축열식 히트펌프보일러 기술규격 4차 개정(전문).hwp
추가증빙6. 대학 인벤토리 구축 가이드라인(Ver.2.0).pdf
추가증빙7. 축열식히트펌프 설치지원금 지급 조회화면(2019 수도권역)_20190108_문판영.png
추가증빙7-1. 축열식히트펌프 설치지원금 지급 조회화면(2019 수도권역)_20190108_문판영.png
추가증빙８. 사업대상 관련자료.zip
추가증빙9. 히트펌프 관련 증빙(모델명 관련)-HNT2501B2AS 사양(44페이지).pdf
추가증빙 10. 2019년 수도권역 고객 관련 증빙.zip
(증빙자료-1) 설치계획서, 계약서, 준공확인서_최종(2019 수도권역)_260121_공유 URL주소 확인.txt
2019년_수도권역_축열식심야히트펌프_산정Sheet_260120.xlsx
사업시작일 참고자료_2019, 수도권역_ver4.0.xlsx
추가증빙2. 19년 수도권역_고객번호별 전력량계 정보 샘플링 추출_260126.xlsx
추가증빙4-1. 19년 수도권역 전기사용계약 변경사항_260121.xlsx</t>
  </si>
  <si>
    <t>R-2026-KR-03-001367</t>
  </si>
  <si>
    <t>[보완3차]심의승인
2026-03-11</t>
  </si>
  <si>
    <t>2026-03-11</t>
  </si>
  <si>
    <t xml:space="preserve">2020-09-28 23:19:05 - 신규신청 - 신청 
2020-09-28 23:19:05 - 관장기관 지정 - 기후에너지환경부
2020-10-06 14:23:35 - 관장기관 지정 - 산업통상부
2021-03-22 18:20:38 - 신규신청 - 보완요청 
2021-09-01 00:28:38 - 보완신청 - 신청 
2021-10-19 08:54:29 - 보완신청 - 문서재제출요청 
2025-06-19 10:38:00 - 재제출신청 - 신청 
2025-06-19 10:40:52 - 재제출신청 - 문서재제출요청 
2025-06-19 10:44:20 - 재제출신청 - 신청 
2025-07-31 14:02:09 - 재제출신청 - 보완요청 
2025-08-27 08:43:18 - 보완신청 - 신청 
2025-10-01 16:40:49 - 보완신청 - 보완요청 
2025-11-19 17:50:26 - 보완신청 - 신청 
2025-11-28 16:48:32 - 보완신청 - 평가승인 
2025-12-08 10:21:13 - 보완신청 - 협의검토중  (협의 요청일 : 2025-11-28)
2026-01-14 13:55:44 - 보완신청 - 협의통보  (협의 통보일 : 2026-01-13)
2026-03-11 12:35:48 - 보완신청 - 심의승인 
</t>
  </si>
  <si>
    <t>중부지역(충남,충북,세종)</t>
  </si>
  <si>
    <t>2019년 중부권역 기존 심야 전기보일러의 축열식 히트펌프 교체를 통한 온실가스 묶음 감축사업</t>
  </si>
  <si>
    <t>2018-01-15</t>
  </si>
  <si>
    <t>2019-01-04~2029-01-03</t>
  </si>
  <si>
    <t>(중부권역)한국전력_2019년 축열식히트펌프_외부사업 사업계획서_V7.0.pdf</t>
  </si>
  <si>
    <t xml:space="preserve">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관련_관리번호_503_김x수.pdf
추가증빙3. 전력사용량 증빙_관리번호_503_김x수.pdf
추가증빙4-2. 전기사용계약 변경 신청 접수증명서_관리번호_503_김x수.pdf
추가증빙5. 축열식 히트펌프보일러 기술규격 4차 개정(전문).hwp
추가증빙6. 대학 인벤토리 구축 가이드라인(Ver.2.0).pdf
추가증빙7. 축열식히트펌프 설치지원금 지급 조회화면(2019 중부권역)_20190104_김정복.png
추가증빙7-1. 축열식히트펌프 설치지원금 지급 조회화면(2019 중부권역)_20190104_김정복.png
추가증빙9. 히트펌프 관련 증빙(모델명 관련)-HNT2501B2AS 사양(44페이지).pdf
추가증빙11. LG서비스 문의.png
추가증빙12. 2019 중부권역 고객 캡쳐 보완.xlsx
추가증빙 10. 2019년 중부권역 고객 관련 증빙_251119.zip
19_1_709.pdf
(증빙자료-1) 설치계획서, 계약서, 준공확인서_최종(2019 중부권역)_260121_공유 URL주소 확인.txt
2019년_중부권역_축열식심야히트펌프_산정Sheet_260120.xlsx
사업시작일 참고자료_2019, 중부권역_ver4.0.xlsx
추가증빙2. 19년 중부권역_고객번호별 전력량계 정보 샘플링 추출_260126.xlsx
추가증빙4-1. 19년 중부권역 전기사용계약 변경사항_260121.xlsx</t>
  </si>
  <si>
    <t>R-2026-KR-03-001368</t>
  </si>
  <si>
    <t xml:space="preserve">2020-09-28 23:20:41 - 신규신청 - 신청 
2020-09-28 23:20:41 - 관장기관 지정 - 기후에너지환경부
2020-10-06 14:23:46 - 관장기관 지정 - 산업통상부
2021-03-22 18:21:26 - 신규신청 - 보완요청 
2021-09-01 00:25:58 - 보완신청 - 신청 
2021-10-19 08:55:07 - 보완신청 - 문서재제출요청 
2025-06-19 10:43:06 - 재제출신청 - 신청 
2025-07-31 13:46:36 - 재제출신청 - 보완요청 
2025-08-27 08:42:28 - 보완신청 - 신청 
2025-10-01 16:42:25 - 보완신청 - 보완요청 
2025-11-19 11:09:13 - 보완신청 - 신청 
2025-11-28 16:49:03 - 보완신청 - 평가승인 
2025-12-08 10:21:13 - 보완신청 - 협의검토중  (협의 요청일 : 2025-11-28)
2026-01-14 13:55:43 - 보완신청 - 협의통보  (협의 통보일 : 2026-01-13)
2026-03-11 12:36:31 - 보완신청 - 심의승인 
</t>
  </si>
  <si>
    <t>경기남부지역</t>
  </si>
  <si>
    <t>2019년 경기남부권역 기존 심야 전기보일러의 축열식 히트펌프 교체를 통한 온실가스 묶음 감축사업</t>
  </si>
  <si>
    <t>2018-01-07</t>
  </si>
  <si>
    <t>(경기남부권역)한국전력_2019년 축열식히트펌프_외부사업 사업계획서_V10.0.pdf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</si>
  <si>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관련_관리번호_252_노x문.pdf
추가증빙3. 전력사용량 증빙_관리번호_252_노x문.pdf
추가증빙4-2. 전기사용계약 변경 신청 접수증명서_관리번호_252_노x문.pdf
추가증빙5. 축열식 히트펌프보일러 기술규격 4차 개정(전문).hwp
추가증빙6. 대학 인벤토리 구축 가이드라인(Ver.2.0).pdf
추가증빙9. 히트펌프 관련 증빙(모델명 관련)-HNT2501B2AS 사양(44페이지).pdf
19_1_374-79.pdf
19_1_409.pdf
19_1_372.pdf
19_1_499.pdf
(증빙자료-1) 설치계획서, 계약서, 준공확인서_최종(2019 경기남부권역)_260128_공유 URL주소 확인.txt
2019년_경기남부권역_축열식심야히트펌프_산정Sheet_260128.xlsx
사업시작일 참고자료_2019, 경기남부권역_ver5.0.xlsx
추가증빙 10. 2019년 경기남부권 고객 관련 증빙_260128.zip
추가증빙2. 19년 경기남부권역_고객번호별 전력량계 정보 샘플링 추출_260128.xlsx
추가증빙4-1. 19년 경기남부권역 전기사용계약 변경사항_260128.xlsx
추가증빙7. 축열식히트펌프 설치지원금 지급 조회화면(2019 경기남부권역)_20190108_김춘돌.png
추가증빙7-1. 축열식히트펌프 설치지원금 지급 조회화면(2019 경기남부권역)_20190108_김춘돌.png</t>
  </si>
  <si>
    <t>R-2026-KR-03-001366</t>
  </si>
  <si>
    <t xml:space="preserve">2020-09-28 23:17:04 - 신규신청 - 신청 
2020-09-28 23:17:04 - 관장기관 지정 - 기후에너지환경부
2020-10-06 14:23:25 - 관장기관 지정 - 산업통상부
2021-03-22 18:19:51 - 신규신청 - 보완요청 
2021-09-01 00:21:25 - 보완신청 - 신청 
2021-10-19 08:55:41 - 보완신청 - 문서재제출요청 
2025-06-19 11:02:25 - 재제출신청 - 신청 
2025-07-31 13:39:07 - 재제출신청 - 보완요청 
2025-08-27 08:42:10 - 보완신청 - 신청 
2025-09-02 09:23:23 - 보완신청 - 문서재제출요청 
2025-09-02 09:28:24 - 재제출신청 - 신청 
2025-10-01 16:40:06 - 재제출신청 - 보완요청 
2025-11-18 23:25:57 - 보완신청 - 신청 
2025-11-20 08:08:14 - 보완신청 - 문서재제출요청 
2025-11-20 09:06:08 - 재제출신청 - 신청 
2025-11-28 16:48:00 - 재제출신청 - 평가승인 
2025-12-08 10:21:13 - 재제출신청 - 협의검토중  (협의 요청일 : 2025-11-28)
2026-01-14 13:55:44 - 재제출신청 - 협의통보  (협의 통보일 : 2026-01-13)
2026-03-11 12:34:57 - 재제출신청 - 심의승인 
</t>
  </si>
  <si>
    <t>강원지역</t>
  </si>
  <si>
    <t>2019년 강원권역 기존 심야 전기보일러의 축열식 히트펌프 교체를 통한 온실가스 묶음 감축사업</t>
  </si>
  <si>
    <t>2018-10-25</t>
  </si>
  <si>
    <t>2019-01-10~2029-01-09</t>
  </si>
  <si>
    <t>(강원권역)한국전력_2019년 축열식히트펌프_외부사업 사업계획서_V7.0.pdf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</si>
  <si>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관련_관리번호_1925_김x호.pdf
추가증빙3. 전력사용량 증빙_관리번호_1925_김x호.pdf
추가증빙4-2. 전기사용계약 변경 신청 접수증명서_관리번호_1925_김x호.pdf
추가증빙5. 축열식 히트펌프보일러 기술규격 4차 개정(전문).hwp
추가증빙6. 대학 인벤토리 구축 가이드라인(Ver.2.0).pdf
추가증빙7. 축열식히트펌프 설치지원금 지급 조회화면(2019 강원권역)_20190110_이관현.png
추가증빙7-1. 축열식히트펌프 설치지원금 지급 조회화면(2019 강원권역)_20190110_이관현.png
2019년 강원권역 심야 전기보일러의 축열식 히트펌프 교체를 통한 온실가스 묶음 감축사업_수정 및 보완 내역서(한전 작성)_보완2차.hwp
(증빙자료-1) 설치계획서, 계약서, 준공확인서_최종(2019 강원권역)_ver2.0_250822_공유 URL주소 확인.txt
추가증빙9. 히트펌프 관련 증빙(모델명 관련)-HNT2501B2AS 사양(44페이지).pdf
추가증빙 10. 2019년 강원권역 고객 관련 증빙.zip
추가증빙4-1. 19년 강원권역 전기사용계약 변경사항_251118.xlsx
2019년_강원권역_축열식심야히트펌프_산정Sheet_251118.xlsx
19_1_2293.pdf
사업시작일 참고자료_2019, 강원권역_Ver3.0.xlsx
추가증빙2. 19년 강원권역_고객번호별 전력량계 정보 샘플링 추출_260126.xlsx</t>
  </si>
  <si>
    <t>R-2026-KR-03-001365</t>
  </si>
  <si>
    <t xml:space="preserve">2020-09-28 23:15:29 - 신규신청 - 신청 
2020-09-28 23:15:29 - 관장기관 지정 - 기후에너지환경부
2020-10-06 14:23:16 - 관장기관 지정 - 산업통상부
2021-03-22 18:19:09 - 신규신청 - 보완요청 
2021-09-01 00:17:12 - 보완신청 - 신청 
2021-10-19 08:56:15 - 보완신청 - 문서재제출요청 
2025-06-19 10:57:25 - 재제출신청 - 신청 
2025-07-31 13:38:25 - 재제출신청 - 보완요청 
2025-08-27 08:41:27 - 보완신청 - 신청 
2025-10-01 16:39:10 - 보완신청 - 보완요청 
2025-11-18 20:28:58 - 보완신청 - 신청 
2025-11-28 16:47:27 - 보완신청 - 평가승인 
2025-12-08 10:21:13 - 보완신청 - 협의검토중  (협의 요청일 : 2025-11-28)
2026-01-14 13:55:44 - 보완신청 - 협의통보  (협의 통보일 : 2026-01-13)
2026-03-11 12:34:10 - 보완신청 - 심의승인 
</t>
  </si>
  <si>
    <t>영남지역</t>
  </si>
  <si>
    <t>2019년 영남권역 기존 심야 전기보일러의 축열식 히트펌프 교체를  통한 온실가스 묶음 감축사업</t>
  </si>
  <si>
    <t>2018-06-21</t>
  </si>
  <si>
    <t>(영남권역)한국전력_2019년 축열식히트펌프_외부사업 사업계획서_V8.0.pdf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</si>
  <si>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관련_관리번호_1507_박x금.pdf
추가증빙3. 전력사용량 증빙_관리번호_1507_박x금.pdf
추가증빙4-2. 전기사용계약 변경 신청 접수증명서_관리번호_1507_박x금.pdf
추가증빙5. 축열식 히트펌프보일러 기술규격 4차 개정(전문).hwp
추가증빙6. 대학 인벤토리 구축 가이드라인(Ver.2.0).pdf
추가증빙7. 축열식히트펌프 설치지원금 지급 조회화면(2019 영남권역)_20190108_조태곤.png
추가증빙7-1. 축열식히트펌프 설치지원금 지급 조회화면(2019 영남권역)_20190108_조태곤.png
추가증빙9. 히트펌프 관련 증빙(모델명 관련)-HNT2501B2AS 사양(44페이지).pdf
추가증빙 10. 2019년 영남권역 고객 관련 증빙.zip
19_1_1824.pdf
19_1_1871.pdf
(증빙자료-1) 설치계획서, 계약서, 준공확인서_최종(2019 영남권역)_260121_공유 URL주소 확인.txt
&amp;#39;24 일부해지(신규)&amp;#39; 관련 한전 확인 메일 답변내용.png
2019년_영남권역_축열식심야히트펌프_산정Sheet_260120.xlsx
사업시작일 참고자료_2019, 영남권역_ver6.0.xlsx
추가증빙2. 19년 영남권역_고객번호별 전력량계 정보 샘플링 추출_260126.xlsx
추가증빙4-1. 19년 영남권역 전기사용계약 변경사항_260120.xlsx</t>
  </si>
  <si>
    <t>R-2026-KR-03-001369</t>
  </si>
  <si>
    <t xml:space="preserve">2020-09-28 23:22:18 - 신규신청 - 신청 
2020-09-28 23:22:18 - 관장기관 지정 - 기후에너지환경부
2020-10-06 14:23:57 - 관장기관 지정 - 산업통상부
2021-03-22 18:22:13 - 신규신청 - 보완요청 
2021-09-01 00:10:53 - 보완신청 - 신청 
2021-10-19 08:56:41 - 보완신청 - 문서재제출요청 
2025-06-19 10:52:01 - 재제출신청 - 신청 
2025-07-31 13:42:22 - 재제출신청 - 보완요청 
2025-08-27 08:44:42 - 보완신청 - 신청 
2025-10-01 16:41:40 - 보완신청 - 보완요청 
2025-11-19 15:41:05 - 보완신청 - 신청 
2025-11-20 08:03:57 - 보완신청 - 문서재제출요청 
2025-11-20 09:10:50 - 재제출신청 - 신청 
2025-11-20 10:59:29 - 재제출신청 - 문서재제출요청 
2025-11-20 16:21:46 - 재제출신청 - 신청 
2025-11-21 13:30:51 - 재제출신청 - 문서재제출요청 
2025-11-21 13:36:41 - 재제출신청 - 신청 
2025-11-28 16:49:33 - 재제출신청 - 평가승인 
2025-12-08 10:21:13 - 재제출신청 - 협의검토중  (협의 요청일 : 2025-11-28)
2026-01-14 13:55:43 - 재제출신청 - 협의통보  (협의 통보일 : 2026-01-13)
2026-03-11 12:37:25 - 재제출신청 - 심의승인 
</t>
  </si>
  <si>
    <t>호남권역</t>
  </si>
  <si>
    <t>2019년 호남권역 기존 심야 전기보일러의 축열식 히트펌프 교체를  통한 온실가스 묶음 감축사업</t>
  </si>
  <si>
    <t>2018-01-01</t>
  </si>
  <si>
    <t>(호남권역)한국전력_2019년 축열식히트펌프_외부사업 사업계획서_V8.0.pdf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</si>
  <si>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관련_관리번호_840_유x경.pdf
추가증빙3. 전력사용량 증빙_관리번호_840_유x경.pdf
추가증빙4-2. 전기사용계약 변경 신청 접수증명서_관리번호_840_유x경.pdf
추가증빙5. 축열식 히트펌프보일러 기술규격 4차 개정(전문).hwp
추가증빙6. 대학 인벤토리 구축 가이드라인(Ver.2.0).pdf
추가증빙7. 축열식히트펌프 설치지원금 지급 조회화면(2019 호남권역)_20190108_김진석.png
추가증빙7-1. 축열식히트펌프 설치지원금 지급 조회화면(2019 호남권역)_20190108_김진석.png
추가증빙８. 고객관련 자료.zip
추가증빙9. 히트펌프 관련 증빙(모델명 관련)-HNT2501B2AS 사양(44페이지).pdf
추가증빙 10. 2019년 호남권역 고객 관련 증빙.zip
추가증빙11. LG서비스 문의.png
19_1_1362.pdf
19_1_1362_지원사업 신청서.png
19_1_1362_계약서.png
19_1_1362_지원금 신청서.png
(증빙자료-1) 설치계획서, 계약서, 준공확인서_최종(2019 호남권역)_260121_공유 URL주소 확인.txt
2019년_호남권역_축열식심야히트펌프_산정Sheet_260120.xlsx
사업시작일 참고자료_2019, 호남권역_ver5.0.xlsx
추가증빙2. 19년 호남권역_고객번호별 전력량계 정보 샘플링 추출_260126.xlsx
추가증빙4-1. 19년 호남권역 전기사용계약 변경사항_260120.xlsx</t>
  </si>
  <si>
    <t>R-2026-KR-03-001370</t>
  </si>
  <si>
    <t xml:space="preserve">2020-09-28 23:23:55 - 신규신청 - 신청 
2020-09-28 23:23:55 - 관장기관 지정 - 기후에너지환경부
2020-10-06 14:24:06 - 관장기관 지정 - 산업통상부
2021-03-22 18:22:49 - 신규신청 - 보완요청 
2021-09-01 00:06:56 - 보완신청 - 신청 
2021-10-19 08:57:17 - 보완신청 - 문서재제출요청 
2025-06-19 10:47:48 - 재제출신청 - 신청 
2025-07-31 13:44:10 - 재제출신청 - 보완요청 
2025-08-27 08:42:57 - 보완신청 - 신청 
2025-10-01 16:43:05 - 보완신청 - 보완요청 
2025-11-19 14:03:14 - 보완신청 - 신청 
2025-11-20 11:00:42 - 보완신청 - 문서재제출요청 
2025-11-20 15:37:23 - 재제출신청 - 신청 
2025-11-20 16:48:31 - 재제출신청 - 문서재제출요청 
2025-11-20 16:51:51 - 재제출신청 - 신청 
2025-11-21 10:21:36 - 재제출신청 - 문서재제출요청 
2025-11-21 10:24:30 - 재제출신청 - 신청 
2025-11-28 16:50:06 - 재제출신청 - 평가승인 
2025-12-08 10:21:12 - 재제출신청 - 협의검토중  (협의 요청일 : 2025-11-28)
2026-01-14 13:55:44 - 재제출신청 - 협의통보  (협의 통보일 : 2026-01-13)
2026-03-11 12:38:08 - 재제출신청 - 심의승인 
</t>
  </si>
  <si>
    <t>2018년 강원권역 기존 심야 전기보일러의 축열식 히트펌프 교체를  통한 온실가스 묶음 감축사업</t>
  </si>
  <si>
    <t>2013-03-08</t>
  </si>
  <si>
    <t>2018-01-04~2028-01-03</t>
  </si>
  <si>
    <t>(강원권역)한국전력_2018년 축열식히트펌프_외부사업 사업계획서_V8.0.pdf</t>
  </si>
  <si>
    <t xml:space="preserve">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관련_관리번호_8111_전x규.pdf
추가증빙3. 전력사용량 증빙_관리번호_8111_전x규.pdf
추가증빙4-2. 전기사용계약 변경 신청 접수증명서_관리번호_8111_전x규.pdf
추가증빙5. 축열식 히트펌프보일러 기술규격 4차 개정(전문).hwp
추가증빙6. 대학 인벤토리 구축 가이드라인(Ver.2.0).pdf
추가증빙7. 축열식히트펌프 설치지원금 지급 조회화면(2018 강원권역)_20180104_이재현.png
추가증빙7-1. 축열식히트펌프 설치지원금 지급 조회화면(2018 강원권역)_20180104_이재현.png
추가증빙 8. 고객확인 자료.zip
0. 사업자등록증_한국전력공사.pdf
추가증빙 9. 2018년 강원권역 고객 관련.zip
18_1_8093.pdf
18_1_8657.pdf
(증빙자료-1) 설치계획서, 계약서, 준공확인서_최종(2018 강원권역)_26.01.20..txt
2018년_강원권역_축열식심야히트펌프_산정Sheet_260120.xlsx
사업시작일 참고자료_2018, 강원권역_ver5.0.xlsx
추가증빙2. 18년 강원권역_고객번호별 전력량계 정보 샘플링 추출_260126.xlsx
추가증빙4-1. 18년 강원권역 전기사용계약 변경사항_260120.xlsx</t>
  </si>
  <si>
    <t>R-2026-KR-03-001364</t>
  </si>
  <si>
    <t xml:space="preserve">2020-09-28 22:57:49 - 관장기관 지정 - 기후에너지환경부
2020-09-28 22:57:50 - 신규신청 - 신청 
2020-10-06 14:23:07 - 관장기관 지정 - 산업통상부
2021-03-22 18:18:34 - 신규신청 - 보완요청 
2021-09-01 00:02:45 - 보완신청 - 신청 
2021-10-19 08:57:50 - 보완신청 - 문서재제출요청 
2025-06-18 09:57:45 - 재제출신청 - 신청 
2025-06-19 09:16:07 - 재제출신청 - 문서재제출요청 
2025-06-19 10:25:59 - 재제출신청 - 신청 
2025-07-31 13:49:20 - 재제출신청 - 보완요청 
2025-08-27 23:15:55 - 보완신청 - 신청 
2025-10-01 16:35:52 - 보완신청 - 보완요청 
2025-11-14 13:28:56 - 보완신청 - 신청 
2025-11-14 15:32:54 - 보완신청 - 문서재제출요청 
2025-11-14 16:09:28 - 재제출신청 - 신청 
2025-11-18 08:14:14 - 재제출신청 - 문서재제출요청 
2025-11-19 11:03:15 - 재제출신청 - 신청 
2025-11-28 16:46:52 - 재제출신청 - 평가승인 
2025-12-08 10:21:13 - 재제출신청 - 협의검토중  (협의 요청일 : 2025-11-28)
2026-01-14 13:55:44 - 재제출신청 - 협의통보  (협의 통보일 : 2026-01-13)
2026-03-11 12:33:26 - 재제출신청 - 심의승인 
</t>
  </si>
  <si>
    <t>2018년 경기남부권역 기존 심야 전기보일러의 축열식 히트펌프 교체를  통한 온실가스 묶음 감축사업</t>
  </si>
  <si>
    <t>2017-02-05</t>
  </si>
  <si>
    <t>2018-01-02~2028-01-01</t>
  </si>
  <si>
    <t>(경기남부권역)한국전력_2018년 축열식히트펌프_외부사업 사업계획서_V9.0.pdf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</si>
  <si>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관련_관리번호_1034_김x순.pdf
추가증빙2. 18년 경기남부권역_고객번호별 전력량계 정보 샘플링 추출.xlsx
추가증빙3. 전력사용량 증빙_관리번호_1034_김x순.pdf
추가증빙4-2. 전기사용계약 변경 신청 접수증명서_관리번호_1034_김x순.pdf
추가증빙5. 축열식 히트펌프보일러 기술규격 4차 개정(전문).hwp
추가증빙6. 대학 인벤토리 구축 가이드라인(Ver.2.0).pdf
추가증빙7. 축열식히트펌프 설치지원금 지급 조회화면(2018 경기남부권역)_20180102_조천묵.png
추가증빙7-1. 축열식히트펌프 설치지원금 지급 조회화면(2018 경기남부권역)_20180102_조천묵.png
추가증빙 8. 고객확인 자료.zip
추가증빙 9. 2018년 경기남부권 고객 관련_251114.zip
18_1_1050.pdf
18_1_1298.PDF
18_1_1392.pdf
추가증빙10. LG서비스 문의.png
2018년_경기남부권역_축열식심야히트펌프_산정Sheet_251120_보완.xlsx
사업시작일 참고자료_2018, 경기남부권역_ver5.0.xlsx
추가증빙4-1. 18년 경기남부권역 전기사용계약 변경사항_251120_보완.xlsx
(증빙자료-1) 설치계획서, 계약서, 준공확인서_최종(2018 경기남부권역)_ver4.0_251120_공유 URL주소 확인.txt
추가증빙2. 18년 경기남부권역_고객번호별 전력량계 정보 샘플링 추출_260126.xlsx</t>
  </si>
  <si>
    <t>R-2026-KR-03-001363</t>
  </si>
  <si>
    <t xml:space="preserve">2020-09-28 22:56:13 - 신규신청 - 신청 
2020-09-28 22:56:13 - 관장기관 지정 - 기후에너지환경부
2020-10-06 14:22:57 - 관장기관 지정 - 산업통상부
2021-03-22 18:17:44 - 신규신청 - 보완요청 
2021-08-31 23:59:58 - 보완신청 - 신청 
2021-10-19 08:58:24 - 보완신청 - 문서재제출요청 
2025-06-18 10:09:36 - 재제출신청 - 신청 
2025-06-19 09:16:25 - 재제출신청 - 문서재제출요청 
2025-06-19 10:24:43 - 재제출신청 - 신청 
2025-07-31 13:49:44 - 재제출신청 - 보완요청 
2025-08-27 23:18:16 - 보완신청 - 신청 
2025-10-01 16:36:48 - 보완신청 - 보완요청 
2025-11-14 18:00:29 - 보완신청 - 신청 
2025-11-19 14:32:05 - 보완신청 - 문서재제출요청 
2025-11-19 14:59:32 - 재제출신청 - 신청 
2025-11-20 08:06:59 - 재제출신청 - 문서재제출요청 
2025-11-20 09:01:07 - 재제출신청 - 신청 
2025-11-20 09:07:34 - 재제출신청 - 문서재제출요청 
2025-11-20 09:49:15 - 재제출신청 - 신청 
2025-11-20 14:58:01 - 재제출신청 - 문서재제출요청 
2025-11-20 15:15:34 - 재제출신청 - 신청 
2025-11-20 16:21:24 - 재제출신청 - 문서재제출요청 
2025-11-20 16:32:45 - 재제출신청 - 신청 
2025-11-28 16:46:19 - 재제출신청 - 평가승인 
2025-12-08 10:21:13 - 재제출신청 - 협의검토중  (협의 요청일 : 2025-11-28)
2026-01-14 13:55:44 - 재제출신청 - 협의통보  (협의 통보일 : 2026-01-13)
2026-03-11 12:32:38 - 재제출신청 - 심의승인 
</t>
  </si>
  <si>
    <t>수도권역(경기북부,인천)</t>
  </si>
  <si>
    <t>2018년 수도권역 기존 심야 전기보일러의 축열식 히트펌프 교체를 통한 온실가스 묶음 감축사업</t>
  </si>
  <si>
    <t>2017-04-15</t>
  </si>
  <si>
    <t>2018-01-19~2028-01-18</t>
  </si>
  <si>
    <t>(수도권역)한국전력_2018년 축열식히트펌프_외부사업 사업계획서_V7.0.pdf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</si>
  <si>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관련_관리번호_0001_양x수.pdf
추가증빙3. 전력사용량 증빙_관리번호_0001_양x수.pdf
추가증빙4-2. 전기사용계약 변경 신청 접수증명서_관리번호_0001_양x수.pdf
추가증빙5. 축열식 히트펌프보일러 기술규격 4차 개정(전문).hwp
추가증빙6. 대학 인벤토리 구축 가이드라인(Ver.2.0).pdf
추가증빙7. 축열식히트펌프 설치지원금 지급 조회화면(2018 수도권역)_20180119_이희석.png
추가증빙7-1. 축열식히트펌프 설치지원금 지급 조회화면(2018 수도권역)_20180119_이희석.png
(증빙자료-1) 설치계획서, 계약서, 준공확인서_최종(2018 수도권역)_ver3.0_251115_공유 URL주소 확인.txt
추가증빙9. 2018년 수도권역 고객 관련_251115.zip
2018년_수도권역_축열식심야히트펌프_산정Sheet_251115.xlsx
사업시작일 참고자료_2018, 수도권역_ver3.0.xlsx
추가증빙4-1. 18년 수도권역 전기사용계약 변경사항_251115.xlsx
18_1_672.pdf
18_1_740.pdf
추가증빙2. 18년 수도권역_고객번호별 전력량계 정보 샘플링 추출_260126.xlsx</t>
  </si>
  <si>
    <t>R-2026-KR-03-001362</t>
  </si>
  <si>
    <t xml:space="preserve">2020-09-28 22:54:37 - 신규신청 - 신청 
2020-09-28 22:54:37 - 관장기관 지정 - 기후에너지환경부
2020-10-06 14:22:48 - 관장기관 지정 - 산업통상부
2021-03-22 18:16:57 - 신규신청 - 보완요청 
2021-08-31 23:53:17 - 보완신청 - 신청 
2021-10-19 08:58:58 - 보완신청 - 문서재제출요청 
2025-06-18 09:57:26 - 재제출신청 - 신청 
2025-06-18 10:23:55 - 재제출신청 - 문서재제출요청 
2025-06-18 15:03:08 - 재제출신청 - 신청 
2025-06-19 09:17:56 - 재제출신청 - 문서재제출요청 
2025-06-19 10:12:07 - 재제출신청 - 신청 
2025-07-31 13:50:10 - 재제출신청 - 보완요청 
2025-08-27 23:28:31 - 보완신청 - 신청 
2025-10-01 16:37:35 - 보완신청 - 보완요청 
2025-11-15 12:24:15 - 보완신청 - 신청 
2025-11-28 16:45:31 - 보완신청 - 평가승인 
2025-12-08 10:37:11 - 보완신청 - 협의검토중  (협의 요청일 : 2025-11-28)
2026-01-14 13:55:43 - 보완신청 - 협의통보  (협의 통보일 : 2026-01-13)
2026-03-11 12:31:53 - 보완신청 - 심의승인 
</t>
  </si>
  <si>
    <t>경남지역</t>
  </si>
  <si>
    <t>2018년 경남권역 기존 심야 전기보일러의 축열식 히트펌프 교체를  통한 온실가스 묶음 감축사업</t>
  </si>
  <si>
    <t>2017-01-03</t>
  </si>
  <si>
    <t>(경남권역)한국전력_2018년 축열식히트펌프_외부사업 사업계획서_V9.0.pdf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</si>
  <si>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관련_관리번호_7295_김x희.pdf
추가증빙3. 전력사용량 증빙_관리번호_7295_김x희.pdf
추가증빙4-2. 전기사용계약 변경 신청 접수증명서_관리번호_7295_김x희.pdf
추가증빙5. 축열식 히트펌프보일러 기술규격 4차 개정(전문).hwp
추가증빙6. 대학 인벤토리 구축 가이드라인(Ver.2.0).pdf
추가증빙7. 축열식히트펌프 설치지원금 지급 조회화면(2018 경남권역)_20180119_권종순.png
추가증빙7-1. 축열식히트펌프 설치지원금 지급 조회화면(2018 경남권역)_20180119_권종순.png
추가증빙 8. 고객확인 자료.zip
2018년 경남권역 고객 관련.zip
(증빙자료-1) 설치계획서, 계약서, 준공확인서_최종(2018 경남권역)_ver4.0_250829_공유 URL주소 확인.txt
추가증빙10. LG모델 관련 문의사항.png
추가증빙4-1. 18년 경남권역 전기사용계약 변경사항_ver.2.0_251121.xlsx
사업시작일 참고자료_2018, 경남권역_ver4.0.xlsx
2018년_경남권역_축열식심야히트펌프_산정Sheet_251121.xlsx
추가증빙2. 18년 경남권역_고객번호별 전력량계 정보 샘플링 추출_ver3.0_260126.xlsx</t>
  </si>
  <si>
    <t>R-2026-KR-03-001374</t>
  </si>
  <si>
    <t>[보완3차]심의승인
2026-03-19</t>
  </si>
  <si>
    <t>2026-03-19</t>
  </si>
  <si>
    <t xml:space="preserve">2020-09-28 22:52:57 - 신규신청 - 신청 
2020-09-28 22:52:57 - 관장기관 지정 - 기후에너지환경부
2020-10-06 14:22:35 - 관장기관 지정 - 산업통상부
2021-03-22 18:16:23 - 신규신청 - 보완요청 
2021-08-31 23:47:13 - 보완신청 - 신청 
2021-10-19 08:59:24 - 보완신청 - 문서재제출요청 
2025-06-18 10:14:56 - 재제출신청 - 신청 
2025-06-19 09:17:35 - 재제출신청 - 문서재제출요청 
2025-06-19 10:16:04 - 재제출신청 - 신청 
2025-07-31 13:47:24 - 재제출신청 - 보완요청 
2025-08-28 00:19:33 - 보완신청 - 신청 
2025-08-28 16:48:11 - 보완신청 - 보완요청 
2025-08-29 04:08:09 - 보완신청 - 신청 
2025-08-29 09:11:21 - 보완신청 - 문서재제출요청 
2025-08-29 10:59:28 - 재제출신청 - 신청 
2025-11-21 13:34:14 - 재제출신청 - 문서재제출요청 
2025-11-21 14:23:56 - 재제출신청 - 신청 
2025-11-21 15:33:49 - 재제출신청 - 문서재제출요청 
2025-11-21 17:31:16 - 재제출신청 - 신청 
2025-11-28 16:43:26 - 재제출신청 - 평가승인 
2025-12-08 10:37:12 - 재제출신청 - 협의검토중  (협의 요청일 : 2025-11-28)
2026-01-14 13:55:17 - 재제출신청 - 협의통보  (협의 통보일 : 2026-01-13)
2026-03-19 11:06:32 - 재제출신청 - 심의승인 
</t>
  </si>
  <si>
    <t>경북지역(경북,대구)</t>
  </si>
  <si>
    <t>2018년 경북권역 기존 심야 전기보일러의 축열식 히트펌프 교체를  통한 온실가스 묶음 감축사업</t>
  </si>
  <si>
    <t>2016-10-13</t>
  </si>
  <si>
    <t>(경북권역)한국전력_2018년 축열식히트펌프_외부사업 사업계획서_V8.0.pdf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</si>
  <si>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관련_관리번호_5762_최x은.pdf
추가증빙3. 전력사용량 증빙_관리번호_5762_최x은.pdf
추가증빙4-2. 전기사용계약 변경 신청 접수증명서_관리번호_5762_최x은.pdf
추가증빙5. 축열식 히트펌프보일러 기술규격 4차 개정(전문).hwp
추가증빙6. 대학 인벤토리 구축 가이드라인(Ver.2.0).pdf
추가증빙7. 축열식히트펌프 설치지원금 지급 조회화면(2018 경북권역)_20180119_이덕규.png
추가증빙7-1. 축열식히트펌프 설치지원금 지급 조회화면(2018 경북권역)_20180119_이덕규.png
추가증빙 8. 고객확인 자료.zip
추가증빙 9. 2018년 경북권역 고객 관련.zip
추가증빙10. LG서비스 문의.png
추가증빙 11. 경북권역 고객 추가증빙.zip
(증빙자료-1) 설치계획서, 계약서, 준공확인서_최종(2018 경북권역)_26.01.21_공유 URL주소 확인.txt
&amp;#39;24 일부해지(신규)&amp;#39; 관련 한전 확인 메일 답변내용.png
2018년_경북권역_축열식심야히트펌프_산정Sheet_260120.xlsx
사업시작일 참고자료_2018, 경북권역_ver6.0.xlsx
추가증빙2. 18년 경북권역_고객번호별 전력량계 정보 샘플링 추출_260126.xlsx
추가증빙4-1. 18년 경북권역 전기사용계약 변경사항_260121.xlsx</t>
  </si>
  <si>
    <t>R-2026-KR-03-001361</t>
  </si>
  <si>
    <t xml:space="preserve">2020-09-28 22:51:08 - 신규신청 - 신청 
2020-09-28 22:51:08 - 관장기관 지정 - 기후에너지환경부
2020-10-06 14:22:24 - 관장기관 지정 - 산업통상부
2021-03-22 18:15:36 - 신규신청 - 보완요청 
2021-08-31 23:43:17 - 보완신청 - 신청 
2021-10-19 09:00:06 - 보완신청 - 문서재제출요청 
2025-06-18 10:13:09 - 재제출신청 - 신청 
2025-06-19 09:17:18 - 재제출신청 - 문서재제출요청 
2025-06-19 10:21:27 - 재제출신청 - 신청 
2025-07-31 13:47:52 - 재제출신청 - 보완요청 
2025-08-27 23:56:04 - 보완신청 - 신청 
2025-10-13 08:49:17 - 보완신청 - 보완요청 
2025-11-19 10:56:40 - 보완신청 - 신청 
2025-11-20 11:36:37 - 보완신청 - 문서재제출요청 
2025-11-20 12:55:55 - 재제출신청 - 신청 
2025-11-20 15:33:51 - 재제출신청 - 문서재제출요청 
2025-11-20 15:52:35 - 재제출신청 - 신청 
2025-11-21 09:18:31 - 재제출신청 - 문서재제출요청 
2025-11-21 09:23:41 - 재제출신청 - 신청 
2025-11-28 16:50:33 - 재제출신청 - 평가승인 
2025-12-08 10:21:12 - 재제출신청 - 협의검토중  (협의 요청일 : 2025-11-28)
2026-01-14 13:55:53 - 재제출신청 - 협의통보  (협의 통보일 : 2026-01-13)
2026-03-11 12:31:12 - 재제출신청 - 심의승인 
</t>
  </si>
  <si>
    <t>호남지역(전남,전북,광주)</t>
  </si>
  <si>
    <t>2018년 호남권역 기존 심야 전기보일러의 축열식 히트펌프 교체를 통한 온실가스 묶음 감축사업</t>
  </si>
  <si>
    <t>2017-01-13</t>
  </si>
  <si>
    <t>2018-01-09~2028-01-08</t>
  </si>
  <si>
    <t>(호남권역)한국전력_2018년 축열식히트펌프_외부사업 사업계획서_V8.0.pdf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</si>
  <si>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관련_관리번호_4099_남x현.pdf
추가증빙3. 전력사용량 증빙_관리번호_4099_남x현.pdf
추가증빙4-2. 전기사용계약 변경 신청 접수증명서_관리번호_4099_남x현.pdf
추가증빙5. 축열식 히트펌프보일러 기술규격 4차 개정(전문).hwp
추가증빙6. 대학 인벤토리 구축 가이드라인(Ver.2.0).pdf
추가증빙7. 축열식히트펌프 설치지원금 지급 조회화면(2018 호남권역)_20180109_정건일.png
추가증빙7-1. 축열식히트펌프 설치지원금 지급 조회화면(2018 호남권역)_20180109_정건일.png
추가증빙 8. 고객확인 자료.zip
추가증빙 9. 2018년 호남권역 고객 관련.zip
추가증빙10. LG서비스 문의.png
(증빙자료-1) 설치계획서, 계약서, 준공확인서_최종(2018 호남권역)_26.01.21._공유 URL주소 확인.txt
2018년_호남권역_축열식심야히트펌프_산정Sheet_260120.xlsx
사업시작일 참고자료_2018, 호남권역_ver4.0.xlsx
추가증빙2. 18년 호남권역_고객번호별 전력량계 정보 샘플링 추출_260126.xlsx
추가증빙4-1. 18년 호남권역 전기사용계약 변경사항_260120.xlsx</t>
  </si>
  <si>
    <t>R-2026-KR-03-001360</t>
  </si>
  <si>
    <t xml:space="preserve">2020-09-28 22:49:27 - 신규신청 - 신청 
2020-09-28 22:49:27 - 관장기관 지정 - 기후에너지환경부
2020-10-06 14:22:12 - 관장기관 지정 - 산업통상부
2021-03-22 18:14:42 - 신규신청 - 보완요청 
2021-08-31 23:40:02 - 보완신청 - 신청 
2021-10-19 09:00:39 - 보완신청 - 문서재제출요청 
2025-06-18 10:12:18 - 재제출신청 - 신청 
2025-06-19 09:17:01 - 재제출신청 - 문서재제출요청 
2025-06-19 10:22:48 - 재제출신청 - 신청 
2025-07-31 13:48:34 - 재제출신청 - 보완요청 
2025-08-27 23:30:52 - 보완신청 - 신청 
2025-10-13 08:48:02 - 보완신청 - 보완요청 
2025-11-15 13:27:14 - 보완신청 - 신청 
2025-11-18 08:15:13 - 보완신청 - 문서재제출요청 
2025-11-18 10:45:27 - 재제출신청 - 신청 
2025-11-18 14:00:21 - 재제출신청 - 문서재제출요청 
2025-11-18 18:21:29 - 재제출신청 - 신청 
2025-11-28 16:44:39 - 재제출신청 - 평가승인 
2025-12-08 10:37:11 - 재제출신청 - 협의검토중  (협의 요청일 : 2025-11-28)
2026-01-14 13:55:43 - 재제출신청 - 협의통보  (협의 통보일 : 2026-01-13)
2026-03-11 12:30:25 - 재제출신청 - 심의승인 
</t>
  </si>
  <si>
    <t>중부지역</t>
  </si>
  <si>
    <t>2018년 중부권역 심야 전기보일러의 축열식 히트펌프 교체를 통한 온실가스 묶음 감축사업</t>
  </si>
  <si>
    <t>2016-12-05</t>
  </si>
  <si>
    <t>(중부권역)한국전력_2018년 축열식히트펌프_외부사업 사업계획서_V11.0.pdf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</si>
  <si>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관련_관리번호_2035_우x설.pdf
추가증빙3. 전력사용량 증빙_관리번호_2035_우x설.pdf
추가증빙4-2. 전기사용계약 변경 신청 접수증명서_관리번호_2035_우x설.pdf
추가증빙5. 축열식 히트펌프보일러 기술규격 4차 개정(전문).hwp
추가증빙6. 대학 인벤토리 구축 가이드라인(Ver.2.0).pdf
추가증빙9. 2018년 중부권역 고객 관련.zip
18_1_2494.pdf
추가증빙10. LG서비스 문의.png
추가증빙7. 축열식히트펌프 설치지원금 지급 조회화면(2018, 중부권역)_20180104_김정자.png
추가증빙7-1. 축열식히트펌프 설치지원금 지급 조회화면(2018 중부권역)_20180104_김정자.png
(증빙자료-1) 설치계획서, 계약서, 준공확인서_최종(2018 중부권역)_26.01.21._공유 URL주소 확인.txt
2018년_중부권역_축열식심야히트펌프_산정Sheet_260120.xlsx
사업시작일 참고자료_2018, 중부권역_ver5.0.xlsx
추가증빙2. 18년 중부권역_고객번호별 전력량계 정보 샘플링 추출_260126.xlsx
추가증빙4-1. 18년 중부권역 전기사용계약 변경사항_260120.xlsx</t>
  </si>
  <si>
    <t>R-2026-KR-03-001359</t>
  </si>
  <si>
    <t xml:space="preserve">2020-09-28 22:47:37 - 신규신청 - 신청 
2020-09-28 22:47:37 - 관장기관 지정 - 기후에너지환경부
2020-10-06 14:22:01 - 관장기관 지정 - 산업통상부
2021-03-22 18:13:59 - 신규신청 - 보완요청 
2021-08-31 23:32:48 - 보완신청 - 신청 
2021-10-19 09:01:03 - 보완신청 - 문서재제출요청 
2025-06-18 10:11:26 - 재제출신청 - 신청 
2025-06-19 09:16:43 - 재제출신청 - 문서재제출요청 
2025-06-19 10:23:45 - 재제출신청 - 신청 
2025-07-31 13:48:15 - 재제출신청 - 보완요청 
2025-08-27 23:23:23 - 보완신청 - 신청 
2025-10-13 09:47:47 - 보완신청 - 보완요청 
2025-11-15 11:16:34 - 보완신청 - 신청 
2025-11-18 08:14:39 - 보완신청 - 문서재제출요청 
2025-11-18 10:46:59 - 재제출신청 - 신청 
2025-11-18 14:00:46 - 재제출신청 - 문서재제출요청 
2025-11-18 18:19:11 - 재제출신청 - 신청 
2025-11-20 11:37:52 - 재제출신청 - 문서재제출요청 
2025-11-20 12:11:44 - 재제출신청 - 신청 
2025-11-20 13:53:26 - 재제출신청 - 문서재제출요청 
2025-11-20 15:01:16 - 재제출신청 - 신청 
2025-11-20 17:00:37 - 재제출신청 - 문서재제출요청 
2025-11-20 17:13:12 - 재제출신청 - 신청 
2025-11-21 10:36:11 - 재제출신청 - 문서재제출요청 
2025-11-21 13:40:04 - 재제출신청 - 신청 
2025-11-28 16:43:57 - 재제출신청 - 평가승인 
2025-12-08 10:37:12 - 재제출신청 - 협의검토중  (협의 요청일 : 2025-11-28)
2026-01-14 13:55:17 - 재제출신청 - 협의통보  (협의 통보일 : 2026-01-13)
2026-03-11 12:29:41 - 재제출신청 - 심의승인 
</t>
  </si>
  <si>
    <t>태창산업(주)</t>
  </si>
  <si>
    <t>1268135509</t>
  </si>
  <si>
    <t>경기도 여주시 북내면 외재로 172</t>
  </si>
  <si>
    <t>김선희</t>
  </si>
  <si>
    <t>031-884-3580</t>
  </si>
  <si>
    <t>kj8955@hotmail.com</t>
  </si>
  <si>
    <t>태창산업(주) 연료전환(B-C유 → LPG)을 통한 온실가스 배출 감축사업</t>
  </si>
  <si>
    <t>2017-06-30</t>
  </si>
  <si>
    <t>2017-08-23~2027-08-22</t>
  </si>
  <si>
    <t>태창산업(주), 한국중부발전</t>
  </si>
  <si>
    <t>태창산업_ORS 사업계획서_ver2.0_260224.pdf</t>
  </si>
  <si>
    <t xml:space="preserve">
반려신청 공문_태창산업.pdf</t>
  </si>
  <si>
    <t>[보완3차]평가반려
2026-04-22</t>
  </si>
  <si>
    <t>2026-04-22</t>
  </si>
  <si>
    <t xml:space="preserve">2020-10-06 09:43:00 - 신규신청 - 접수 
2020-10-06 09:43:00 - 관장기관 지정 - 기후에너지환경부
2020-10-06 10:00:35 - 신규신청 - 신청 
2020-10-06 14:30:26 - 관장기관 지정 - 산업통상부
2021-04-02 15:12:50 - 신규신청 - 보완요청 
2021-06-28 11:34:37 - 보완신청 - 접수 
2021-06-30 15:20:06 - 보완신청 - 신청 
2021-07-21 15:35:35 - 보완신청 - 문서재제출요청 
2021-08-31 11:32:15 - 재제출신청 - 접수 
2021-09-01 11:02:41 - 재제출신청 - 신청 
2021-10-19 13:44:29 - 재제출신청 - 보완요청 
2025-05-27 10:15:16 - 보완신청 - 접수 
2025-07-28 09:16:52 - 보완신청 - 신청 
2025-07-29 08:14:12 - 보완신청 - 보완요청 
2025-09-10 10:26:52 - 보완신청 - 접수 
2025-10-24 09:55:59 - 보완신청 - 신청 
2025-10-24 09:56:12 - 보완신청 - 문서재제출요청 
2025-11-04 15:22:53 - 재제출신청 - 접수 
2025-12-09 16:49:36 - 재제출신청 - 신청 
2025-12-09 16:50:23 - 재제출신청 - 문서재제출요청 
2025-12-15 16:41:54 - 재제출신청 - 접수 
2026-01-27 10:49:17 - 재제출신청 - 신청 
2026-01-27 10:49:35 - 재제출신청 - 문서재제출요청 
2026-02-24 16:13:43 - 재제출신청 - 접수 
2026-03-25 15:59:29 - 재제출신청 - 신청 
2026-03-25 16:00:07 - 재제출신청 - 문서재제출요청 
2026-04-07 10:28:30 - 재제출신청 - 접수 
2026-04-22 09:57:56 - 재제출신청 - 신청 
2026-04-22 09:59:26 - 재제출신청 - 평가반려 
</t>
  </si>
  <si>
    <t>금산환경재생산업(주)</t>
  </si>
  <si>
    <t>3058150383</t>
  </si>
  <si>
    <t>충청남도 금산군 추부면 금산로 2278</t>
  </si>
  <si>
    <t>강관백</t>
  </si>
  <si>
    <t>kwanioo@nate.com</t>
  </si>
  <si>
    <t>금산환경재생산업(주) 연료전환(B-C유 → LPG)을 통한 온실가스 배출 감축사업</t>
  </si>
  <si>
    <t>2017-10-18</t>
  </si>
  <si>
    <t>2018-01-05~2028-01-04</t>
  </si>
  <si>
    <t>금산환경재생산업(주), 한국중부발전</t>
  </si>
  <si>
    <t>금산환경재생산업 ORS 사업계획서_ver1.0_250521.pdf</t>
  </si>
  <si>
    <t xml:space="preserve">
0. 반려신청 공문 (금산환경재생산업).pdf</t>
  </si>
  <si>
    <t>[보완3차]문서재제출요청
2025-10-13</t>
  </si>
  <si>
    <t>2025-10-13</t>
  </si>
  <si>
    <t>주식회사 공영사</t>
  </si>
  <si>
    <t>1298628832</t>
  </si>
  <si>
    <t>경기도 광주시 초월읍 산수로 311-30</t>
  </si>
  <si>
    <t>이수영</t>
  </si>
  <si>
    <t>031-798-9070</t>
  </si>
  <si>
    <t>open9307@naver.com</t>
  </si>
  <si>
    <t>㈜공영사 연료전환(B-C유 → LPG)을 통한 온실가스 배출 감축사업</t>
  </si>
  <si>
    <t>2018-10-03</t>
  </si>
  <si>
    <t>2018-12-29~2028-12-28</t>
  </si>
  <si>
    <t>주식회사 공영사, 한국중부발전</t>
  </si>
  <si>
    <t>공영사_ORS 사업계획서_등록_v4.0_260624.pdf</t>
  </si>
  <si>
    <t>2026-06-26</t>
  </si>
  <si>
    <t>(주)제일기업</t>
  </si>
  <si>
    <t>3108115578</t>
  </si>
  <si>
    <t>충남 홍성군 홍북읍 충서로 2524</t>
  </si>
  <si>
    <t>김연수</t>
  </si>
  <si>
    <t>품질관리 이사</t>
  </si>
  <si>
    <t>041-633-9685</t>
  </si>
  <si>
    <t>jeilcon21@hanmail.net</t>
  </si>
  <si>
    <t>(주)제일기업 연료전환(B-C유 → LPG)을 통한 온실가스 배출 감축사업</t>
  </si>
  <si>
    <t>2017-04-10</t>
  </si>
  <si>
    <t>2017-05-17~2027-05-16</t>
  </si>
  <si>
    <t>(주)제일기업, 한국중부발전</t>
  </si>
  <si>
    <t>2026-06-09</t>
  </si>
  <si>
    <t>㈜석진산업</t>
  </si>
  <si>
    <t>3038120317</t>
  </si>
  <si>
    <t>(주)석진산업</t>
  </si>
  <si>
    <t>충북 음성군 음성읍 새발길 7-6</t>
  </si>
  <si>
    <t>차현태</t>
  </si>
  <si>
    <t>043-872-1580</t>
  </si>
  <si>
    <t>sjc1580@hanmail.net</t>
  </si>
  <si>
    <t>(주)석진산업 연료전환(B-C유→ LPG)을 통한 온실가스 배출 감축사업</t>
  </si>
  <si>
    <t>2018-10-08</t>
  </si>
  <si>
    <t>2019-01-23~2029-01-22</t>
  </si>
  <si>
    <t>㈜석진산업, 한국중부발전</t>
  </si>
  <si>
    <t>석진산업_ORS 사업계획서_ver4.0_260305.pdf</t>
  </si>
  <si>
    <t xml:space="preserve">
(주)석진산업 연료전환(B-C유&amp;rarr; LPG)을 통한 온실가스 배출 감축사업_수정 및 보완 내역서(제출 필요)_재제출3차.pdf
증빙서류.zip</t>
  </si>
  <si>
    <t>[보완3차]문서재제출요청
2026-03-25</t>
  </si>
  <si>
    <t>2026-03-25</t>
  </si>
  <si>
    <t xml:space="preserve">2020-05-29 15:21:26 - 관장기관 지정 - 기후에너지환경부
2020-05-29 15:21:36 - 신규신청 - 접수 
2020-06-01 09:04:50 - 관장기관 지정 - 산업통상부
2020-06-01 10:57:57 - 신규신청 - 신청 
2020-12-14 19:32:01 - 신규신청 - 문서재제출요청 
2021-06-30 11:42:48 - 재제출신청 - 접수 
2021-06-30 15:09:31 - 재제출신청 - 신청 
2021-07-21 14:20:51 - 재제출신청 - 문서재제출요청 
2021-08-20 10:57:39 - 재제출신청 - 접수 
2021-10-08 16:19:02 - 재제출신청 - 신청 
2021-10-19 13:50:58 - 재제출신청 - 보완요청 
2025-05-21 08:22:51 - 보완신청 - 접수 
2025-06-27 09:39:42 - 보완신청 - 신청 
2025-07-03 17:26:44 - 보완신청 - 보완요청 
2025-08-11 15:03:37 - 보완신청 - 접수 
2025-09-29 15:42:39 - 보완신청 - 신청 
2025-09-29 15:43:21 - 보완신청 - 보완요청 
2025-11-12 16:53:59 - 보완신청 - 접수 
2025-12-23 16:39:40 - 보완신청 - 신청 
2025-12-23 16:40:27 - 보완신청 - 문서재제출요청 
2026-03-05 14:04:44 - 재제출신청 - 접수 
2026-03-25 15:59:03 - 재제출신청 - 신청 
2026-03-25 15:59:16 - 재제출신청 - 문서재제출요청 
</t>
  </si>
  <si>
    <t>(주)보광아스콘</t>
  </si>
  <si>
    <t>6118103524</t>
  </si>
  <si>
    <t>경남 합천군 율곡면 대야로 1669</t>
  </si>
  <si>
    <t>강진운</t>
  </si>
  <si>
    <t>055-934-1042</t>
  </si>
  <si>
    <t>㈜보광아스콘 연료전환(B-C유 → LPG)을 통한 온실가스 배출 감축사업</t>
  </si>
  <si>
    <t>2019-10-28~2029-10-27</t>
  </si>
  <si>
    <t>(주)보광아스콘, 한국중부발전</t>
  </si>
  <si>
    <t>★ 보광아스콘_ORS 사업계획서_ver01_250427.pdf</t>
  </si>
  <si>
    <t xml:space="preserve">
반려신청-보광.pdf
증빙01. 사업자등록증.pdf
증빙02. 공사도급 계약서.pdf
증빙03. LPG 기화기, 탱크 검사 합격증명서.pdf
증빙04. LPG 설비공사 이체확인증.pdf
증빙05. 완성검사증명서.pdf
증빙06. BC유 세금계산서.pdf
증빙07. LPG 공급계약서.pdf
증빙08. LPG 세금계산서.pdf
증빙09. 대기배출시설설치 신고증명서.pdf
증빙10. 계근대 검교정 시험성적서.pdf
증빙11. 감축량 산정_보광아스콘.xlsx
증빙12. 제4차 코미-愛너지 사업 계약서.pdf</t>
  </si>
  <si>
    <t>[보완4차]평가반려
2025-06-20</t>
  </si>
  <si>
    <t>(주)그린이에스</t>
  </si>
  <si>
    <t>3128125558</t>
  </si>
  <si>
    <t>충청남도 아산시 환경공원로 91</t>
  </si>
  <si>
    <t>성태랑</t>
  </si>
  <si>
    <t>환경공무팀</t>
  </si>
  <si>
    <t>041-548-8332</t>
  </si>
  <si>
    <t>dubia72@naver.com</t>
  </si>
  <si>
    <t xml:space="preserve">(주)그린이에스 연료전환(부생연료 2호 → LNG)을 통한 온실가스 배출 감축사업 </t>
  </si>
  <si>
    <t>2020-09-08</t>
  </si>
  <si>
    <t>2020-10-07~2030-10-06</t>
  </si>
  <si>
    <t>(주)그린이에스, 한국중부발전</t>
  </si>
  <si>
    <t>그린이에스_ORS 사업계획서_Ver03_210825.pdf</t>
  </si>
  <si>
    <t xml:space="preserve">
01. 사업자등록증.pdf
02. 청정연료 전환사업 계약서.pdf
03. 시공결과표(특정가스사용시설).pdf
04. 완성검사증명서.pdf
05. 도시가스 매매계약서.pdf
06. 이체확인증.pdf
08. 대기배출시설신고필증.pdf
09. 가스계량기 검정확인서.pdf
11. 부생연료유 매입세금계산서(2017-2019).pdf
10. LNG 도시가스 고지서.pdf
증빙7. 온실가스 감축량 산정시트.xlsx
증빙12. LNG 도시가스 고지서 2종.pdf
환경부 검토의견 1번.txt</t>
  </si>
  <si>
    <t>R-2021-KR-03-000566</t>
  </si>
  <si>
    <t>착수신고
2021-10-19</t>
  </si>
  <si>
    <t>2021-10-19</t>
  </si>
  <si>
    <t xml:space="preserve">2021-04-02 10:29:14 - 신규신청 - 접수 
2021-04-02 10:29:14 - 관장기관 지정 - 환경부
2021-04-02 11:35:07 - 관장기관 지정 - 산업통상자원부
2021-04-26 17:07:21 - 신규신청 - 신청 
2021-05-14 10:06:16 - 신규신청 - 문서재제출요청 
2021-05-21 23:22:30 - 재제출신청 - 접수 
2021-05-28 15:14:42 - 재제출신청 - 신청 
2021-08-24 15:45:46 - 재제출신청 - 문서재제출요청 
2021-08-25 15:37:24 - 재제출신청 - 접수 
2021-08-25 15:46:59 - 재제출신청 - 신청 
2021-09-27 11:04:30 - 재제출신청 - 평가승인 
2021-09-27 11:05:52 - 재제출신청 - 심의승인 
2021-10-19 20:04:01 - 재제출신청 - 착수신고 
</t>
  </si>
  <si>
    <t>(주)코리아엔지니어링</t>
  </si>
  <si>
    <t>4358800539</t>
  </si>
  <si>
    <t>(주)화성특수금속</t>
  </si>
  <si>
    <t>인천광역시 서구 사렴로 10번길 33</t>
  </si>
  <si>
    <t>김도은</t>
  </si>
  <si>
    <t>기획관리부</t>
  </si>
  <si>
    <t>010-9775-8532</t>
  </si>
  <si>
    <t>koreaeng6052@nate.com</t>
  </si>
  <si>
    <t>(주)화성특수금속 고효율 2단 인버터 PM Motor 공기압축기로 교체 사업</t>
  </si>
  <si>
    <t>2020-01-17</t>
  </si>
  <si>
    <t>2020-07-07~2030-07-06</t>
  </si>
  <si>
    <t>(주)코리아엔지니어링, (주)화성특수금속, 한국중부발전</t>
  </si>
  <si>
    <t>외부사업 사업계획서_(주)화성특수금속_v04.pdf</t>
  </si>
  <si>
    <t xml:space="preserve">
1-1_사업자등록증_(주)화성특수금속.pdf
1-2_사업자등록증_한국중부발전(주).pdf
1-3_사업자등록증_(주)코리아엔지니어링.pdf
2-1_계약서_(주)화성특수금속.pdf
2-2_지원금신청 공문_20200710.pdf
3-1_설치완료보고서_(주)화성특수금속.pdf
3-2_시운전결과보고서_(주)화성특수금속.pdf
4-1_기존설비_HJC-250DN_사양서.pdf
4-2_기존설비_YES50_사양서.pdf
4-3_고효율설비_K180PE_사양서.pdf
5-2_기존설비 확인서_(주)화성특수금속.pdf
6-1_개선전후 설비 및 명판_(주)화성특수금속.pdf
5-1_모니터링 계획서_(주)화성특수금속_v04.pdf
6-2_가동시간 증빙_(주)화성특수금속_rev.pdf
외부사업 사업계획서_(주)화성특수금속_v04.xlsx
타당성평가 답변서_화성특수금속_v06.pdf</t>
  </si>
  <si>
    <t>[보완2차]평가반려
2021-10-22</t>
  </si>
  <si>
    <t>2021-10-22</t>
  </si>
  <si>
    <t xml:space="preserve">2020-07-10 13:05:15 - 신규신청 - 접수 
2020-07-10 13:05:15 - 관장기관 지정 - 환경부
2020-07-10 18:11:04 - 관장기관 지정 - 산업통상자원부
2020-07-13 12:50:19 - 신규신청 - 신청 
2020-09-15 09:11:49 - 신규신청 - 문서재제출요청 
2020-10-13 14:57:02 - 재제출신청 - 접수 
2020-11-04 16:19:26 - 재제출신청 - 신청 
2020-11-25 16:16:10 - 재제출신청 - 문서재제출요청 
2021-01-04 15:25:00 - 재제출신청 - 접수 
2021-01-18 10:39:19 - 재제출신청 - 신청 
2021-02-10 16:49:46 - 재제출신청 - 문서재제출요청 
2021-03-31 10:50:22 - 재제출신청 - 접수 
2021-04-08 15:11:54 - 재제출신청 - 신청 
2021-04-08 15:12:30 - 재제출신청 - 보완요청 
2021-07-02 17:43:13 - 보완신청 - 접수 
2021-07-29 17:45:07 - 보완신청 - 신청 
2021-07-29 17:46:01 - 보완신청 - 보완요청 
2021-10-06 09:53:04 - 보완신청 - 접수 
2021-10-21 10:34:11 - 보완신청 - 신청 
2021-10-22 17:54:39 - 보완신청 - 평가반려 
</t>
  </si>
  <si>
    <t>(주)성원아이앤디</t>
  </si>
  <si>
    <t>6068645809</t>
  </si>
  <si>
    <t>경상남도 김해시 주촌면 골든루트로66번길 47-4</t>
  </si>
  <si>
    <t>성규민</t>
  </si>
  <si>
    <t>055-338-0180</t>
  </si>
  <si>
    <t>sungwon.ind@swonind.com</t>
  </si>
  <si>
    <t>(주)성원아이앤디 인버터 공기압축기 교체를 통한 온실가스 감축사업</t>
  </si>
  <si>
    <t>2017-09-12~2027-09-11</t>
  </si>
  <si>
    <t>성원아이앤디 2호기 (극소규모)_고효율_설비_교체_사업의_방법론(03A-004-ver01)_사업계획서.pdf</t>
  </si>
  <si>
    <t xml:space="preserve">
1-1. 사업자등록증_성원아이앤디.pdf
1-2. 사업자등록증_한국동서발전(주).pdf
1-3. 사업자등록증_에스피앤지(주).pdf
2-1. 설비계약서.pdf
2-2. 세금계산서.pdf
3-1. 시운전보고서.pdf
4-1. 개선 전 설비 사양서.png
4-2. 개선 후 설비 사양서.pdf
5-1. 개선 후 장비 명판사진.jpg
5-2. 감축량 소유권증빙_3자협약서.pdf
5-3. 개선 후 장비사진.jpg
5-4. 가동시간 증빙_공기압축기 운전시간.jpg
성원아이앤디 2호기 (극소규모)_고효율_설비_교체_사업의_방법론(03A-004-ver01)_사업계획서.xlsx
외부사업 반려 요청(안).pdf</t>
  </si>
  <si>
    <t>[보완1차]평가반려
2021-10-25</t>
  </si>
  <si>
    <t>2021-10-25</t>
  </si>
  <si>
    <t xml:space="preserve">2021-02-25 17:42:51 - 관장기관 지정 - 환경부
2021-02-25 17:42:52 - 신규신청 - 신청 
2021-02-26 09:08:33 - 관장기관 지정 - 산업통상자원부
2021-03-19 15:17:55 - 신규신청 - 보완요청 
2021-10-25 15:07:53 - 보완신청 - 신청 
2021-10-25 16:50:28 - 보완신청 - 평가반려 
</t>
  </si>
  <si>
    <t>2017-09-18~2027-09-17</t>
  </si>
  <si>
    <t>(주)성원아이앤디, 에스피앤지주식회사, 한국동서발전 주식회사</t>
  </si>
  <si>
    <t>극소규모_고효율_설비_교체_사업의_방법론(03A-004-ver01)_사업계획서(개정)(성원아이앤디).pdf</t>
  </si>
  <si>
    <t xml:space="preserve">
1-1. 사업자등록증_(주)성원아이앤디.pdf
1-2. 사업자등록증_한국동서발전(주).pdf
1-3. 사업자등록증_에스피앤지(주).pdf
2-1. 설비계약서_(주)성원아이앤디.pdf
2-2. 세금계산서_(주)성원아이앤디.pdf
3-1. 시운전보고서_(주)성원아이앤디.pdf
4-1. 개선 전 설비 사양서.png
4-2. 개선 후 설비 사양서.pdf
5-2. 개선 후 장비 명판사진A.jpg
5-3. 개선 후 장비사진A.jpg
5-4. 감축량 소유권증빙_3자협약서.pdf
5-5-1. 가동시간 증빙_공기압축기 운전시간A.jpg
5-5-2. 가동시간 증빙_공기압축기 운전일지.pdf
5-6. 폐기물처리 확인서.pdf
극소규모_고효율_설비_교체_사업의_방법론(03A-004-ver01)_사업계획서(개정)(성원아이앤디).xlsx
외부사업 반려 요청(안).pdf</t>
  </si>
  <si>
    <t>[보완2차]평가반려
2021-10-25</t>
  </si>
  <si>
    <t xml:space="preserve">2021-02-25 17:35:23 - 신규신청 - 신청 
2021-02-25 17:35:23 - 관장기관 지정 - 환경부
2021-02-26 09:08:49 - 관장기관 지정 - 산업통상자원부
2021-03-19 15:16:38 - 신규신청 - 보완요청 
2021-06-30 15:04:24 - 보완신청 - 신청 
2021-07-01 10:13:36 - 보완신청 - 문서재제출요청 
2021-07-01 10:41:54 - 재제출신청 - 접수 
2021-07-02 15:09:55 - 재제출신청 - 신청 
2021-07-13 09:13:51 - 재제출신청 - 보완요청 
2021-10-25 15:04:06 - 보완신청 - 접수 
2021-10-25 16:43:24 - 보완신청 - 신청 
2021-10-25 16:50:51 - 보완신청 - 평가반려 
</t>
  </si>
  <si>
    <t>한국스기야마(주)</t>
  </si>
  <si>
    <t>6068111298</t>
  </si>
  <si>
    <t>경상남도 양산시 소주공단7길 40</t>
  </si>
  <si>
    <t>김순태</t>
  </si>
  <si>
    <t>생산공무</t>
  </si>
  <si>
    <t>055-367-5600</t>
  </si>
  <si>
    <t>77kst5004@sugiyama.co.kr</t>
  </si>
  <si>
    <t>한국스기야마(주) 인버터 공기압축기 교체를 통한 온실가스 감축사업</t>
  </si>
  <si>
    <t>2012-05-04</t>
  </si>
  <si>
    <t>2012-08-18~2022-08-17</t>
  </si>
  <si>
    <t>한국스기야마 2호기_(극소규모)_고효율_설비_교체_사업의_방법론(03A-004-ver01)_사업계획서.pdf</t>
  </si>
  <si>
    <t xml:space="preserve">
1-1. 한국스기야마_사업자등록증.pdf
1-2. 사업자등록증_한국동서발전(주).pdf
1-3. 사업자등록증_에스피앤지(주).pdf
2-1. 한국스기야마 계약서.pdf
2-1. 한국스기야마_설비계약서.pdf
2-2. 세금계산서.pdf
3-1. 시운전보고서.pdf
4-1. 개선 전 설비 사양.pdf
4-2. 개선 후 설비 자료(GA37VSD).pdf
5-1. 개선 후 설비 명판사진(2호기).jpg
5-2. 개선 후 설비사진(2호기).jpg
5-4. 가동시간 증빙_공기압축기 운전시간(2호기).jpg
한국스기야마 2호기_(극소규모)_고효율_설비_교체_사업의_방법론(03A-004-ver01)_사업계획서.xlsx
외부사업 반려 요청(안).pdf</t>
  </si>
  <si>
    <t xml:space="preserve">2021-01-28 09:32:10 - 신규신청 - 신청 
2021-01-28 09:32:10 - 관장기관 지정 - 환경부
2021-01-28 11:10:38 - 관장기관 지정 - 산업통상자원부
2021-03-15 16:34:15 - 신규신청 - 보완요청 
2021-10-25 16:05:06 - 보완신청 - 신청 
2021-10-25 16:51:26 - 보완신청 - 평가반려 
</t>
  </si>
  <si>
    <t>한국스가야마 (주)</t>
  </si>
  <si>
    <t>한국스기야마 (주) 고효율 공기압축기 교체를 통한 온실가스 감축사업</t>
  </si>
  <si>
    <t>한국스기야마(주), 에스피앤지주식회사, 한국동서발전 주식회사</t>
  </si>
  <si>
    <t>극소규모_고효율_설비_교체_사업의_방법론(03A-004-ver01)_사업계획서(개정)(한국스기야마).pdf</t>
  </si>
  <si>
    <t xml:space="preserve">
1-3. 사업자등록증_에스피앤지(주).pdf
2-1. 설비계약서.pdf
2-2. 세금계산서.pdf
3-1. 시운전보고서A.pdf
4-1. 개선 전 설비 사양서.pdf
4-2. 개선 후 설비 사양서(GA37VSD).pdf
5-2. 개선 후 설비 명판사진A.jpg
5-3. 개선 후 설비사진A.jpg
5-4. 감축량 소유권증빙_3자협약서.pdf
5-5-1. 가동시간 증빙_공기압축기 운전시간A.jpg
5-5-2. 가동시간 증빙_공기압축기 운전일지.pdf
5-6. 폐기물처리 확인서.pdf
극소규모_고효율_설비_교체_사업의_방법론(03A-004-ver01)_사업계획서(개정)(한국스기야마).xlsx
1-1. 사업자등록증_한국스기야마(주).pdf
1-2. 사업자등록증_한국동서발전(주).pdf
외부사업 반려 요청(안).pdf</t>
  </si>
  <si>
    <t xml:space="preserve">2021-01-26 11:50:03 - 신규신청 - 신청 
2021-01-26 11:50:03 - 관장기관 지정 - 환경부
2021-01-26 13:02:16 - 관장기관 지정 - 산업통상자원부
2021-03-15 16:35:36 - 신규신청 - 보완요청 
2021-06-30 16:22:16 - 보완신청 - 신청 
2021-07-01 11:28:08 - 보완신청 - 문서재제출요청 
2021-07-01 13:43:04 - 재제출신청 - 접수 
2021-07-02 15:07:16 - 재제출신청 - 신청 
2021-07-05 10:03:33 - 재제출신청 - 문서재제출요청 
2021-07-05 10:54:43 - 재제출신청 - 접수 
2021-07-05 15:43:32 - 재제출신청 - 신청 
2021-07-05 16:07:18 - 재제출신청 - 보완요청 
2021-10-25 16:03:53 - 보완신청 - 접수 
2021-10-25 16:51:56 - 보완신청 - 신청 
2021-10-25 16:52:32 - 보완신청 - 평가반려 
</t>
  </si>
  <si>
    <t>프로스텍</t>
  </si>
  <si>
    <t>6061446403</t>
  </si>
  <si>
    <t>PROSTEC (프로스텍)</t>
  </si>
  <si>
    <t>부산광역시 사상구 삼락동 392-5</t>
  </si>
  <si>
    <t>김순호</t>
  </si>
  <si>
    <t>051-303-9991</t>
  </si>
  <si>
    <t>hskim2676@naver.com</t>
  </si>
  <si>
    <t>프로스텍 고효율 공기압축기 교체를 통한 온실가스 감축사업</t>
  </si>
  <si>
    <t>2015-02-05</t>
  </si>
  <si>
    <t>2015-02-16~2025-02-15</t>
  </si>
  <si>
    <t>프로스텍, 에스피앤지주식회사, 한국동서발전 주식회사</t>
  </si>
  <si>
    <t>극소규모_고효율_설비_교체_사업의_방법론(03A-004-ver01)_사업계획서(개정)(프로스텍).pdf</t>
  </si>
  <si>
    <t xml:space="preserve">
5-3. 개선 후 설비사진.jpg
5-4. 감축량 소유권증빙_3자협약서.pdf
5-5-1. 가동시간 증빙_공기압축기 운전시간.jpg
5-5-2. 가동시간 증빙_공기압축기 운전일지.pdf
5-6. 폐기물처리 확인서.pdf
극소규모_고효율_설비_교체_사업의_방법론(03A-004-ver01)_사업계획서(개정)(프로스텍).xlsx
1-1. 사업자등록증_프로스텍.pdf
1-2. 사업자등록증_한국동서발전(주).pdf
1-3. 사업자등록증_에스피앤지(주).pdf
2-1. 설비계약서.pdf
2-2. 세금계산서.pdf
3-1. 시운전보고서.pdf
4-1. 개선 전 설비 사양서 (시카고뉴메틱. CPC50).pdf
4-2. 개선 후 설비 사양서 (GA37 VSD).pdf
5-2. 개선 후 설비 명판사진.jpg
외부사업 반려 요청(안).pdf</t>
  </si>
  <si>
    <t xml:space="preserve">2021-01-26 11:55:45 - 신규신청 - 신청 
2021-01-26 11:55:45 - 관장기관 지정 - 환경부
2021-01-26 13:02:32 - 관장기관 지정 - 산업통상자원부
2021-03-15 16:41:29 - 신규신청 - 보완요청 
2021-06-30 16:12:30 - 보완신청 - 신청 
2021-07-01 10:20:26 - 보완신청 - 문서재제출요청 
2021-07-01 10:30:01 - 재제출신청 - 접수 
2021-07-02 09:39:08 - 재제출신청 - 신청 
2021-07-02 09:40:27 - 재제출신청 - 문서재제출요청 
2021-07-02 09:42:43 - 재제출신청 - 접수 
2021-07-02 15:06:17 - 재제출신청 - 신청 
2021-07-06 14:15:43 - 재제출신청 - 보완요청 
2021-10-25 16:02:09 - 보완신청 - 접수 
2021-10-25 16:52:52 - 보완신청 - 신청 
2021-10-25 16:53:25 - 보완신청 - 평가반려 
</t>
  </si>
  <si>
    <t>진광모비코주식회사</t>
  </si>
  <si>
    <t>6158140313</t>
  </si>
  <si>
    <t>경상남도 김해시 유하로 210</t>
  </si>
  <si>
    <t>이승재</t>
  </si>
  <si>
    <t>진광모비코주식회사 고효율 공기압축기 교체를 통한 온실가스 감축사업</t>
  </si>
  <si>
    <t>2011-10-26</t>
  </si>
  <si>
    <t>2012-04-19~2022-04-18</t>
  </si>
  <si>
    <t>극소규모_고효율_설비_교체_사업의_방법론(03A-004-ver01)_사업계획서(개정) (진광모비코).pdf</t>
  </si>
  <si>
    <t xml:space="preserve">
1-1. 사업자등록증_진광모비코.pdf
1-2. 사업자등록증_한국동서발전(주).pdf
1-3. 사업자등록증_에스피앤지(주).pdf
2-1. 계약서.pdf
2-1. 설비계약서.pdf
2-2. 세금계산서.pdf
3-1. 시운전보고서.pdf
4-1. 개선 전 설비 사양서.pdf
4-2. 개선 후 설비 사양서.pdf
5-2. 개선 후 설비 명판사진.jpg
5-3. 개선 후 설비 사진.jpg
5-4. 감축량 소유권증빙_3자협약서.pdf
극소규모_고효율_설비_교체_사업의_방법론(03A-004-ver01)_사업계획서(개정) (진광모비코).xlsx
외부사업 반려 요청(안).pdf</t>
  </si>
  <si>
    <t xml:space="preserve">2021-04-30 15:04:23 - 신규신청 - 신청 
2021-04-30 15:04:23 - 관장기관 지정 - 환경부
2021-05-03 09:13:01 - 관장기관 지정 - 산업통상자원부
2021-05-25 10:14:45 - 신규신청 - 보완요청 
2021-10-25 15:58:36 - 보완신청 - 신청 
2021-10-25 16:54:09 - 보완신청 - 평가반려 
</t>
  </si>
  <si>
    <t>(주)진광내삼공장</t>
  </si>
  <si>
    <t>6158511873</t>
  </si>
  <si>
    <t>경상남도 김해시 주촌면 서부로1499번길 113-99</t>
  </si>
  <si>
    <t>055-329-6424</t>
  </si>
  <si>
    <t>kindy4812@naver.com</t>
  </si>
  <si>
    <t>(주)진광 내삼공장 고효율 공기압축기 교체를 통한 온실가스 감축사업</t>
  </si>
  <si>
    <t>2015-07-02</t>
  </si>
  <si>
    <t>2015-09-14~2025-09-13</t>
  </si>
  <si>
    <t>(주)진광내삼공장, 에스피앤지주식회사, 한국동서발전 주식회사</t>
  </si>
  <si>
    <t>극소규모_고효율_설비_교체_사업의_방법론(03A-004-ver01)_사업계획서(개정)(진광 내삼공장).pdf</t>
  </si>
  <si>
    <t xml:space="preserve">
5-2. 개선 후 장비 명판사진.jpg
5-3. 개선 후 장비사진.jpg
5-4. 감축량 소유권증빙_3자협약서.pdf
5-5-1. 가동시간 증빙_공기압축기 운전시간.jpg
5-5-2. 가동시간 증빙_공기압축기 운전일지.pdf
5-6. 폐기물처리 확인서.pdf
극소규모_고효율_설비_교체_사업의_방법론(03A-004-ver01)_사업계획서(개정)(진광 내삼공장).xlsx
1-1. 사업자등록증_(주)진광 내삼공장.pdf
1-2. 사업자등록증_한국동서발전(주).pdf
1-3. 사업자등록증_에스피앤지(주).pdf
2-1. 설비계약서.pdf
2-2. 세금계산서.pdf
3-1. 시운전보고서.pdf
4-1. 개선 전 설비 사양서.pdf
4-2. 개선 후 설비 사양서.pdf
외부사업 반려 요청(안).pdf</t>
  </si>
  <si>
    <t xml:space="preserve">2021-05-18 15:07:03 - 신규신청 - 신청 
2021-05-18 15:07:03 - 관장기관 지정 - 환경부
2021-05-20 09:12:41 - 관장기관 지정 - 산업통상자원부
2021-06-10 14:27:03 - 신규신청 - 보완요청 
2021-06-30 18:35:58 - 보완신청 - 신청 
2021-07-01 10:19:46 - 보완신청 - 문서재제출요청 
2021-07-01 11:01:19 - 재제출신청 - 접수 
2021-07-02 15:08:06 - 재제출신청 - 신청 
2021-07-13 09:10:12 - 재제출신청 - 보완요청 
2021-10-25 15:56:29 - 보완신청 - 접수 
2021-10-25 16:55:08 - 보완신청 - 신청 
2021-10-25 16:55:49 - 보완신청 - 평가반려 
</t>
  </si>
  <si>
    <t>정테크</t>
  </si>
  <si>
    <t>6210533943</t>
  </si>
  <si>
    <t>울산광역시 울주군 온산읍 처용산업2길 86</t>
  </si>
  <si>
    <t>정문호</t>
  </si>
  <si>
    <t>052-289-6078</t>
  </si>
  <si>
    <t>jeongtech@chol.com</t>
  </si>
  <si>
    <t>정테크 고효율 공기압축기 교체를 통한 온실가스 감축사업</t>
  </si>
  <si>
    <t>2014-07-11</t>
  </si>
  <si>
    <t>2014-10-22~2024-10-21</t>
  </si>
  <si>
    <t>정테크, 에스피앤지주식회사, 한국동서발전 주식회사</t>
  </si>
  <si>
    <t>극소규모_고효율_설비_교체_사업의_방법론(03A-004-ver01)_사업계획서(개정)(정테크).pdf</t>
  </si>
  <si>
    <t xml:space="preserve">
5-5-2. 가동시간 증빙_공기압축기 운전일지.pdf
5-6. 폐기물처리 확인서.pdf
극소규모_고효율_설비_교체_사업의_방법론(03A-004-ver01)_사업계획서(개정)(정테크).xlsx
1-1. 사업자등록증_정테크.pdf
1-2. 사업자등록증_한국동서발전(주).pdf
1-3. 사업자등록증_에스피앤지(주).pdf
2-1. 설비계약서_정테크.pdf
2-2. 세금계산서_정테크.pdf
3-1. 시운전보고서_정테크.pdf
4-1. 개선 전 설비 사양서.png
4-2. 개선 후 설비 사양서.pdf
5-2. 개선 후 설비 명판사진.jpg
5-3. 개선 후 설비 사진.jpg
5-4. 감축량 소유권증빙_3자협약서.pdf
5-5-1. 가동시간 증빙_공기압축기 운전시간.pdf
외부사업 반려 요청(안).pdf</t>
  </si>
  <si>
    <t xml:space="preserve">2021-04-30 13:59:51 - 신규신청 - 신청 
2021-04-30 13:59:51 - 관장기관 지정 - 환경부
2021-05-03 09:14:09 - 관장기관 지정 - 산업통상자원부
2021-05-11 11:08:21 - 신규신청 - 문서재제출요청 
2021-06-30 15:57:38 - 재제출신청 - 신청 
2021-07-01 10:19:24 - 재제출신청 - 문서재제출요청 
2021-07-01 10:57:31 - 재제출신청 - 접수 
2021-07-02 15:08:30 - 재제출신청 - 신청 
2021-07-30 12:20:53 - 재제출신청 - 보완요청 
2021-10-25 15:47:16 - 보완신청 - 접수 
2021-10-25 16:56:16 - 보완신청 - 신청 
2021-10-25 16:56:38 - 보완신청 - 평가반려 
</t>
  </si>
  <si>
    <t>자스민</t>
  </si>
  <si>
    <t>6031139557</t>
  </si>
  <si>
    <t>부산광역시 강서구 경전철로 199</t>
  </si>
  <si>
    <t>박화자</t>
  </si>
  <si>
    <t>051-205-2556</t>
  </si>
  <si>
    <t>hjpark@dawoo-tech.com</t>
  </si>
  <si>
    <t>자스민 인버터 공기압축기 교체를 통한 온실가스 감축사업</t>
  </si>
  <si>
    <t>자스민, 에스피앤지주식회사, 한국동서발전 주식회사</t>
  </si>
  <si>
    <t>극소규모_고효율_설비_교체_사업의_방법론(03A-004-ver01)_사업계획서(개정)(자스민).pdf</t>
  </si>
  <si>
    <t xml:space="preserve">
5-2. 개선 후 설비 명판사진.jpg
5-3. 개선 후 설비사진.jpg
5-4. 감축량 소유권증빙_3자협약서.pdf
5-5-1. 가동시간 증빙_공기압축기 운전시간.jpg
5-5-2. 가동시간 증빙_공기압축기 운전일지.pdf
5-6. 폐기물처리 확인서.pdf
극소규모_고효율_설비_교체_사업의_방법론(03A-004-ver01)_사업계획서(개정)(자스민).xlsx
1-1. 사업자등록증_자스민.pdf
1-2. 사업자등록증_한국동서발전(주).pdf
1-3. 사업자등록증_에스피앤지(주).pdf
2-1. 설비계약서.pdf
2-2. 세금계산서.pdf
3-1. 시운전보고서.pdf
4-1. 개선 전 설비 자료.pdf
4-2. 개선 후 설비 자료(GA30VSD+).pdf
외부사업 반려 요청(안).pdf</t>
  </si>
  <si>
    <t xml:space="preserve">2021-01-26 12:10:03 - 신규신청 - 신청 
2021-01-26 12:10:03 - 관장기관 지정 - 환경부
2021-01-26 13:03:22 - 관장기관 지정 - 산업통상자원부
2021-03-15 10:12:27 - 신규신청 - 보완요청 
2021-06-30 15:44:52 - 보완신청 - 신청 
2021-07-01 10:19:04 - 보완신청 - 문서재제출요청 
2021-07-01 10:52:44 - 재제출신청 - 접수 
2021-07-02 15:09:03 - 재제출신청 - 신청 
2021-07-05 15:25:12 - 재제출신청 - 보완요청 
2021-10-25 15:45:08 - 보완신청 - 접수 
2021-10-25 16:57:23 - 보완신청 - 신청 
2021-10-25 16:57:39 - 보완신청 - 평가반려 
</t>
  </si>
  <si>
    <t>유림테크</t>
  </si>
  <si>
    <t>6218167511</t>
  </si>
  <si>
    <t>(주)유림테크</t>
  </si>
  <si>
    <t>경상북도 경주시 외동읍 냉천공단길 107</t>
  </si>
  <si>
    <t>강성구</t>
  </si>
  <si>
    <t>총무/경리</t>
  </si>
  <si>
    <t>054-705-2131</t>
  </si>
  <si>
    <t>yulimtech@hanmail.net</t>
  </si>
  <si>
    <t>(주) 유림테크 고효율 공기압축기 교체를 통한 온실가스 감축사업</t>
  </si>
  <si>
    <t>2015-01-28</t>
  </si>
  <si>
    <t>2015-06-02~2025-06-01</t>
  </si>
  <si>
    <t>유림테크, 에스피앤지주식회사, 한국동서발전 주식회사</t>
  </si>
  <si>
    <t>극소규모_고효율_설비_교체_사업의_방법론(03A-004-ver01)_사업계획서(개정)(유림테크).pdf</t>
  </si>
  <si>
    <t xml:space="preserve">
5-4. 감축량 소유권증빙_3자협약서.pdf
5-5-1. 가동시간 증빙_공기압축기 가동시간.pdf
5-5-2. 가동시간 증빙_공기압축기 운전일지.pdf
5-6. 폐기물처리 확인서.pdf
극소규모_고효율_설비_교체_사업의_방법론(03A-004-ver01)_사업계획서(개정)(유림테크).xlsx
1-1. 사업자등록증_(주)유림테크.pdf
1-2. 사업자등록증_한국동서발전(주).pdf
1-3. 사업자등록증_에스피앤지(주).pdf
2-1. 설비계약서_(주)유림테크.pdf
2-2. 세금계산서_(주)유림테크.pdf
3-1. 시운전보고서_(주)유림테크.pdf
4-1. 개선 전 설비 사양서.png
4-2. 개선 후 설비 사양서.pdf
5-2. 개선 후 설비 명판사진.jpg
5-3. 개선 후 설비 사진.jpg
외부사업 반려 요청(안).pdf</t>
  </si>
  <si>
    <t xml:space="preserve">2021-04-30 13:52:16 - 신규신청 - 신청 
2021-04-30 13:52:16 - 관장기관 지정 - 환경부
2021-05-03 09:14:26 - 관장기관 지정 - 산업통상자원부
2021-05-28 19:08:25 - 신규신청 - 보완요청 
2021-06-30 15:21:30 - 보완신청 - 신청 
2021-07-01 10:15:25 - 보완신청 - 문서재제출요청 
2021-07-01 10:49:50 - 재제출신청 - 접수 
2021-07-02 15:09:24 - 재제출신청 - 신청 
2021-07-06 18:52:44 - 재제출신청 - 보완요청 
2021-10-25 15:41:40 - 보완신청 - 접수 
2021-10-25 15:42:51 - 보완신청 - 접수 
2021-10-25 16:58:00 - 보완신청 - 신청 
2021-10-25 16:58:19 - 보완신청 - 평가반려 
</t>
  </si>
  <si>
    <t>원풍산업</t>
  </si>
  <si>
    <t>6178126942</t>
  </si>
  <si>
    <t>(주)원풍산업</t>
  </si>
  <si>
    <t>부산광역시 기장군 정관면 산단5로 100-52</t>
  </si>
  <si>
    <t>석현경</t>
  </si>
  <si>
    <t>070-7778-1630</t>
  </si>
  <si>
    <t>wonpoong@wpic.co.kr</t>
  </si>
  <si>
    <t>(주)원풍산업 고효율 공기압축기 교체를 통한 온실가스 감축사업</t>
  </si>
  <si>
    <t>2011-07-11</t>
  </si>
  <si>
    <t>2011-10-14~2021-10-13</t>
  </si>
  <si>
    <t>원풍산업, 에스피앤지주식회사, 한국동서발전 주식회사</t>
  </si>
  <si>
    <t>극소규모_고효율_설비_교체_사업의_방법론(03A-004-ver01)_사업계획서(개정)(원풍산업).pdf</t>
  </si>
  <si>
    <t xml:space="preserve">
1-3. 사업자등록증_에스피앤지(주).pdf
2-1. 설비계약서_(주)원풍산업.pdf
2-2. 세금계산서_(주)원풍산업.pdf
3-1. 시운전 보고서_(주)원풍산업.pdf
4-1. 개선 전 설비 사양서.jpg
4-2. 개선 후 설비 사양서.pdf
5-2. 개선 후 장비 명판사진.jpg
5-3. 개선 후 장비 사진.jpg
5-4. 감축량 소유권증빙_3자협약서.pdf
5-5-1. 가동시간 증빙_공기압축기 운전시간.jpg
5-5-2. 가동시간 증빙_공기압축기 운전일지.pdf
5-6. 폐기물처리 확인서.pdf
1-1. 사업자등록증_(주)원풍산업.PDF
1-2. 사업자등록증_한국동서발전(주).pdf
극소규모_고효율_설비_교체_사업의_방법론(03A-004-ver01)_사업계획서(개정)(원풍산업).xlsx
외부사업 반려 요청(안).pdf</t>
  </si>
  <si>
    <t xml:space="preserve">2021-02-25 17:10:56 - 관장기관 지정 - 환경부
2021-02-25 17:10:57 - 신규신청 - 신청 
2021-02-26 09:09:20 - 관장기관 지정 - 산업통상자원부
2021-03-23 13:27:38 - 신규신청 - 보완요청 
2021-06-30 16:57:36 - 보완신청 - 신청 
2021-07-01 10:14:36 - 보완신청 - 문서재제출요청 
2021-07-01 10:45:32 - 재제출신청 - 접수 
2021-07-02 11:37:22 - 재제출신청 - 신청 
2021-07-02 11:39:03 - 재제출신청 - 문서재제출요청 
2021-07-02 13:57:58 - 재제출신청 - 접수 
2021-07-02 14:08:00 - 재제출신청 - 신청 
2021-07-02 14:08:50 - 재제출신청 - 문서재제출요청 
2021-07-02 14:12:36 - 재제출신청 - 접수 
2021-07-06 14:16:12 - 재제출신청 - 신청 
2021-07-06 14:16:59 - 재제출신청 - 보완요청 
2021-10-25 15:37:33 - 보완신청 - 접수 
2021-10-25 16:59:38 - 보완신청 - 신청 
2021-10-25 17:00:12 - 보완신청 - 평가반려 
</t>
  </si>
  <si>
    <t>(주)우성엘앤티</t>
  </si>
  <si>
    <t>6068607203</t>
  </si>
  <si>
    <t>부산광역시 강서구 미음산단로 388</t>
  </si>
  <si>
    <t>황하연</t>
  </si>
  <si>
    <t>051-831-8001</t>
  </si>
  <si>
    <t>woo-sung88@hanmail.net</t>
  </si>
  <si>
    <t>(주)우성엘앤티 인버터 공기압축기 교체를 통한 온실가스 감축사업</t>
  </si>
  <si>
    <t>2021-01-11</t>
  </si>
  <si>
    <t>2021-01-20~2021-01-20</t>
  </si>
  <si>
    <t>우성엘앤티 (극소규모)_고효율_설비_교체_사업의_방법론(03A-004-ver01)_사업계획서.pdf</t>
  </si>
  <si>
    <t xml:space="preserve">
1-1. 사업자등록증_우성엘앤티.pdf
1-2. 사업자등록증_한국동서발전(주).pdf
1-3. 사업자등록증_에스피앤지(주).pdf
2-1. 설비계약서.pdf
2-2. 세금계산서.pdf
3-1. 시운전보고서.pdf
4-1. 개선 전 설비 사양서.pdf
4-2. 개선 후 설비 사양서.pdf
5-1. 개선 후 장비 명판사진.jpg
5-2. 감축량 소유권증빙_3자협약서.pdf
5-3. 개선 후 장비사진.jpg
5-4. 가동시간 증빙_공기압축기 운전시간.jpg
우성엘앤티 (극소규모)_고효율_설비_교체_사업의_방법론(03A-004-ver01)_사업계획서.xlsx
외부사업 반려 요청(안).pdf</t>
  </si>
  <si>
    <t xml:space="preserve">2021-02-25 09:11:26 - 신규신청 - 신청 
2021-02-25 09:11:26 - 관장기관 지정 - 환경부
2021-02-26 09:06:14 - 관장기관 지정 - 산업통상자원부
2021-03-24 16:14:49 - 신규신청 - 보완요청 
2021-10-25 15:32:28 - 보완신청 - 신청 
2021-10-25 17:00:48 - 보완신청 - 평가반려 
</t>
  </si>
  <si>
    <t>(주)아이피케이</t>
  </si>
  <si>
    <t>1348133671</t>
  </si>
  <si>
    <t>경남 함안군 칠서면 공단동길 17</t>
  </si>
  <si>
    <t>강종수</t>
  </si>
  <si>
    <t>055-586-2310</t>
  </si>
  <si>
    <t>younryong.hong@akzonobel.com</t>
  </si>
  <si>
    <t>(주)아이피케이 고효율 공기압축기 교체를 통한 온실가스 감축사업</t>
  </si>
  <si>
    <t>2015-08-11</t>
  </si>
  <si>
    <t>2015-10-12~2025-10-11</t>
  </si>
  <si>
    <t>(주)아이피케이, 에스피앤지주식회사, 한국동서발전 주식회사</t>
  </si>
  <si>
    <t>극소규모_고효율_설비_교체_사업의_방법론(03A-004-ver01)_사업계획서(개정)(아이피케이).pdf</t>
  </si>
  <si>
    <t xml:space="preserve">
2-1. 설비계약서_(주)아이피케이.pdf
2-2. 세금계산서_(주)아이피케이.pdf
3-1. 시운전보고서_(주)아이피케이.pdf
4-1. 개선 전 설비 사양서.pdf
4-2. 개선 후 설비 사양서.pdf
5-2. 개선 후 설비 명판사진B.jpg
5-3. 개선 후 설비 사진B.jpg
5-4. 감축량 소유권증빙_3자협약서.pdf
5-5-1. 가동시간 증빙_공기압축기 운전시간.jpg
5-5-2. 가동시간 증빙_공기압축기 운전일지.pdf
5-6. 폐기물처리 확인서.pdf
극소규모_고효율_설비_교체_사업의_방법론(03A-004-ver01)_사업계획서(개정)(아이피케이).xlsx
1-1. 사업자등록증_(주)아이피케이.pdf
1-2. 사업자등록증_한국동서발전(주).pdf
1-3. 사업자등록증_에스피앤지(주).pdf
외부사업 반려 요청(안).pdf</t>
  </si>
  <si>
    <t xml:space="preserve">2021-04-30 15:18:04 - 신규신청 - 신청 
2021-04-30 15:18:04 - 관장기관 지정 - 환경부
2021-05-03 09:12:28 - 관장기관 지정 - 산업통상자원부
2021-05-28 16:01:40 - 신규신청 - 보완요청 
2021-06-30 17:13:31 - 보완신청 - 신청 
2021-07-01 11:29:32 - 보완신청 - 문서재제출요청 
2021-07-01 13:45:26 - 재제출신청 - 접수 
2021-07-02 15:06:42 - 재제출신청 - 신청 
2021-07-05 10:04:12 - 재제출신청 - 문서재제출요청 
2021-07-05 11:43:17 - 재제출신청 - 접수 
2021-07-05 13:15:08 - 재제출신청 - 신청 
2021-07-05 13:15:51 - 재제출신청 - 문서재제출요청 
2021-07-05 13:24:52 - 재제출신청 - 접수 
2021-07-05 15:39:09 - 재제출신청 - 신청 
2021-07-05 16:06:17 - 재제출신청 - 보완요청 
2021-10-25 15:29:41 - 보완신청 - 접수 
2021-10-25 17:01:31 - 보완신청 - 신청 
2021-10-25 17:01:56 - 보완신청 - 평가반려 
</t>
  </si>
  <si>
    <t>극소규모_고효율_설비_교체_사업의_방법론(03A-004-ver01)_사업계획서(개정) (아이피케이).pdf</t>
  </si>
  <si>
    <t xml:space="preserve">
4-2. 개선 후 설비 사양서.pdf
5-2. 개선 후 설비 명판사진A.jpg
5-3. 개선 후 설비 사진A.jpg
1-1. 사업자등록증_아이피케이.pdf
1-2. 사업자등록증_한국동서발전(주).pdf
1-3. 사업자등록증_에스피앤지(주).pdf
2-1. 계약서.pdf
2-1. 설비계약서.pdf
2-2. 세금계산서.pdf
3-1. 시운전보고서.pdf
4-1. 개선 전 설비 사양서.pdf
극소규모_고효율_설비_교체_사업의_방법론(03A-004-ver01)_사업계획서(개정) (아이피케이).xlsx
5-4. 감축량 소유권증빙_3자협약서.pdf
외부사업 반려 요청(안).pdf</t>
  </si>
  <si>
    <t xml:space="preserve">2021-04-30 15:06:33 - 신규신청 - 신청 
2021-04-30 15:06:33 - 관장기관 지정 - 환경부
2021-05-03 09:12:44 - 관장기관 지정 - 산업통상자원부
2021-05-28 16:03:14 - 신규신청 - 보완요청 
2021-10-25 15:28:18 - 보완신청 - 신청 
2021-10-25 17:02:33 - 보완신청 - 평가반려 
</t>
  </si>
  <si>
    <t>(주)성산</t>
  </si>
  <si>
    <t>6138147741</t>
  </si>
  <si>
    <t>주식회사 성산</t>
  </si>
  <si>
    <t>경상남도 하동군 진교면 신안길 40-12</t>
  </si>
  <si>
    <t>055-882-6711</t>
  </si>
  <si>
    <t>sungsan3311@naver.com</t>
  </si>
  <si>
    <t>주식회사 성산 고효율 공기압축기 교체를 통한 온실가스 감축사업</t>
  </si>
  <si>
    <t>2013-01-13~2023-01-12</t>
  </si>
  <si>
    <t>극소규모_고효율_설비_교체_사업의_방법론(03A-004-ver01)_사업계획서(개정) (성산).pdf</t>
  </si>
  <si>
    <t xml:space="preserve">
4-2. 개선 후 설비 사양서.pdf
5-2. 감축량 소유권증빙_3자협약서.pdf
5-2. 개선 후 설비 명판사진.jpg
5-3. 개선 후 설비 사진.jpg
극소규모_고효율_설비_교체_사업의_방법론(03A-004-ver01)_사업계획서(개정) (성산).xlsx
1-1. 사업자등록증_성산.pdf
1-2. 사업자등록증_한국동서발전(주).pdf
1-3. 사업자등록증_에스피앤지(주).pdf
2-1. 계약서.pdf
2-1. 설비계약서.pdf
2-2. 세금계산서.pdf
3-1. 시운전보고서.pdf
4-1. 개선 전 설비 사양서.png
외부사업 반려 요청(안).pdf</t>
  </si>
  <si>
    <t xml:space="preserve">2021-04-30 11:14:27 - 신규신청 - 신청 
2021-04-30 11:14:27 - 관장기관 지정 - 환경부
2021-04-30 13:27:51 - 관장기관 지정 - 산업통상자원부
2021-05-28 18:56:13 - 신규신청 - 보완요청 
2021-10-25 15:26:19 - 보완신청 - 신청 
2021-10-25 17:03:11 - 보완신청 - 평가반려 
</t>
  </si>
  <si>
    <t>(주)델릭스</t>
  </si>
  <si>
    <t>6098601251</t>
  </si>
  <si>
    <t>경상남도 창원시 성산구 공단로474번길 21-6</t>
  </si>
  <si>
    <t>김황산</t>
  </si>
  <si>
    <t>055-282-5061</t>
  </si>
  <si>
    <t>delhy95@naver.com</t>
  </si>
  <si>
    <t>(주)델릭스 고효율 공기압축기 교체를 통한 온실가스 감축사업</t>
  </si>
  <si>
    <t>2012-04-29~2022-04-28</t>
  </si>
  <si>
    <t>(주)델릭스, 에스피앤지주식회사, 한국동서발전 주식회사</t>
  </si>
  <si>
    <t>극소규모_고효율_설비_교체_사업의_방법론(03A-004-ver01)_사업계획서(개정)(델릭스).pdf</t>
  </si>
  <si>
    <t xml:space="preserve">
4-2. 개선 후 설비 사양서.pdf
5-2. 개선 후 설비 명판사진.jpg
5-3. 개선 후 설비 사진.jpg
5-4. 감축량 소유권증빙_3자협약서.pdf
5-5-1. 가동시간 증빙_공기압축기 운전시간.pdf
5-5-2. 가동시간 증빙_공기압축기 운전일지.pdf
5-6. 폐기물처리 확인서.pdf
극소규모_고효율_설비_교체_사업의_방법론(03A-004-ver01)_사업계획서(개정)(델릭스)(20210628).xlsx
1-1. 사업자등록증_(주)델릭스.pdf
1-2. 사업자등록증_한국동서발전(주).pdf
1-3. 사업자등록증_에스피앤지(주).pdf
2-1. 설비계약서_(주)델릭스.pdf
2-2. 세금계산서_(주)델릭스.pdf
3-1. 시운전보고서_(주)델릭스.pdf
4-1. 개선 전 설비 사양서.png
외부사업 반려 요청(안).pdf</t>
  </si>
  <si>
    <t xml:space="preserve">2021-04-30 10:38:26 - 신규신청 - 신청 
2021-04-30 10:38:26 - 관장기관 지정 - 환경부
2021-04-30 13:24:20 - 관장기관 지정 - 산업통상자원부
2021-05-10 13:15:12 - 신규신청 - 보완요청 
2021-06-30 14:51:46 - 보완신청 - 신청 
2021-07-01 10:12:44 - 보완신청 - 문서재제출요청 
2021-07-02 13:56:21 - 재제출신청 - 접수 
2021-07-02 15:05:50 - 재제출신청 - 신청 
2021-07-06 17:09:31 - 재제출신청 - 보완요청 
2021-10-25 15:24:26 - 보완신청 - 접수 
2021-10-25 17:03:44 - 보완신청 - 신청 
2021-10-25 17:04:07 - 보완신청 - 평가반려 
</t>
  </si>
  <si>
    <t>(주)대균</t>
  </si>
  <si>
    <t>6098157764</t>
  </si>
  <si>
    <t>경상남도 창원시 마산회원구 자유무역3길 130</t>
  </si>
  <si>
    <t>김서란</t>
  </si>
  <si>
    <t>055-287-0935</t>
  </si>
  <si>
    <t>dg003838@hanmail.net</t>
  </si>
  <si>
    <t>(주)대균 인버터 공기압축기 교체를 통한 온실가스 감축사업</t>
  </si>
  <si>
    <t>2013-01-31</t>
  </si>
  <si>
    <t>2013-05-13~2023-05-12</t>
  </si>
  <si>
    <t>(주)대균, 에스피앤지주식회사, 한국동서발전 주식회사</t>
  </si>
  <si>
    <t>극소규모_고효율_설비_교체_사업의_방법론(03A-004-ver01)_사업계획서(개정)(대균).pdf</t>
  </si>
  <si>
    <t xml:space="preserve">
1-1. 사업자등록증_(주)대균.pdf
1-2. 사업자등록증_한국동서발전(주).pdf
1-3. 사업자등록증_에스피앤지(주).pdf
2-1. 설비계약서_(주)대균.pdf
2-2. 세금계산서_(주)대균.pdf
3-1. 시운전보고서_(주)대균.pdf
4-1. 개선 전 공기압축기 사양서.png
4-2. 개선 후 공기압축기 사양서.pdf
5-2. 개선 후 설비 명판사진.jpg
5-3. 개선 후 설비사진.jpg
5-4. 감축량 소유권증빙_3자협약서.pdf
5-5-1. 가동시간 증빙_공기압축기 운전시간.jpg
5-5-2. 가동시간 증빙_공기압축기 운전일지.pdf
5-6. 폐기물처리 확인서.pdf
극소규모_고효율_설비_교체_사업의_방법론(03A-004-ver01)_사업계획서(개정)(대균).xlsx
외부사업 반려 요청(안).pdf</t>
  </si>
  <si>
    <t xml:space="preserve">2021-03-03 10:11:39 - 신규신청 - 신청 
2021-03-03 10:11:39 - 관장기관 지정 - 환경부
2021-03-04 11:00:34 - 관장기관 지정 - 산업통상자원부
2021-03-24 16:14:12 - 신규신청 - 보완요청 
2021-06-30 14:33:39 - 보완신청 - 신청 
2021-07-01 10:12:12 - 보완신청 - 문서재제출요청 
2021-07-01 10:39:55 - 재제출신청 - 접수 
2021-07-02 15:10:33 - 재제출신청 - 신청 
2021-07-06 19:02:43 - 재제출신청 - 보완요청 
2021-10-25 15:11:50 - 보완신청 - 접수 
2021-10-25 17:04:32 - 보완신청 - 신청 
2021-10-25 17:04:54 - 보완신청 - 평가반려 
</t>
  </si>
  <si>
    <t>경상북도 경산시 진량읍 공단4로 20</t>
  </si>
  <si>
    <t>㈜세명기업 고효율 인버터형 공기압축기 교체를 통한 온실가스 감축사업</t>
  </si>
  <si>
    <t>2017-06-15</t>
  </si>
  <si>
    <t>2017-10-13~2024-10-12</t>
  </si>
  <si>
    <t>(주)세명기업, 한국중부발전</t>
  </si>
  <si>
    <t>(주)세명기업_외부사업계획서 ver3.0.pdf</t>
  </si>
  <si>
    <t xml:space="preserve">
01.(주)세명기업 사업자등록증.pdf
02.시설설치공사계약서.pdf
03.시설설치완료보고서.pdf
04.감축량 산정 Sheet.xlsx
05.고무투입량과 전력소모량의 상관관계.xls
06.공기압축기 전력사용량 기록일지(2016년1월-2017년5월).pdf
07.그린크레디트 사업_한국중부발전(주), (주)세명기업_협약서.pdf
01-2. 사업자등록증_한국중부발전.pdf
세명기업 반려요청_211101.txt</t>
  </si>
  <si>
    <t>[보완3차]평가반려
2021-11-01</t>
  </si>
  <si>
    <t>2021-11-01</t>
  </si>
  <si>
    <t xml:space="preserve">2017-12-26 17:59:31 - 신규신청 - 신청 
2017-12-28 07:58:46 - 관장기관 지정 - GIR센터
2018-01-05 10:41:22 - 관장기관 지정 - 산업통상자원부
2019-08-14 18:08:55 - 신규신청 - 보완요청 
2020-07-29 17:13:44 - 보완신청 - 신청 
2020-12-09 10:57:44 - 보완신청 - 보완요청 
2021-06-30 11:24:34 - 보완신청 - 접수 
2021-06-30 14:36:40 - 보완신청 - 신청 
2021-07-28 13:38:19 - 보완신청 - 보완요청 
2021-11-01 11:35:05 - 보완신청 - 접수 
2021-11-01 13:10:12 - 보완신청 - 신청 
2021-11-01 13:10:59 - 보완신청 - 평가반려 
</t>
  </si>
  <si>
    <t>[주]동우팜투테이블</t>
  </si>
  <si>
    <t>4018106526</t>
  </si>
  <si>
    <t>(주)동우팜투테이블</t>
  </si>
  <si>
    <t>전북 군산시 서수면 동군산로 1095</t>
  </si>
  <si>
    <t>송준영</t>
  </si>
  <si>
    <t>063-450-2057</t>
  </si>
  <si>
    <t>jysong@e-dongwoo.com</t>
  </si>
  <si>
    <t>동우팜투테이블의 B-C유에서 도시가스(LNG)로 연료전환을 통한 온실가스 배출 감축사업</t>
  </si>
  <si>
    <t>2011-03-10</t>
  </si>
  <si>
    <t>2011-05-30~2021-05-29</t>
  </si>
  <si>
    <t>[주]동우팜투테이블, 주식회사 에코아이</t>
  </si>
  <si>
    <t>외부사업철회요청의건(동우팜투테이블).pdf</t>
  </si>
  <si>
    <t xml:space="preserve">
외부사업철회요청의건(동우팜투테이블).pdf</t>
  </si>
  <si>
    <t>[보완2차]평가반려
2021-11-02</t>
  </si>
  <si>
    <t>2021-11-02</t>
  </si>
  <si>
    <t xml:space="preserve">2021-01-12 15:22:10 - 관장기관 지정 - 환경부
2021-01-12 15:22:11 - 신규신청 - 접수 
2021-01-12 15:23:16 - 신규신청 - 신청 
2021-01-12 16:29:50 - 관장기관 지정 - 산업통상자원부
2021-04-02 10:58:18 - 신규신청 - 보완요청 
2021-07-01 14:08:40 - 보완신청 - 접수 
2021-07-01 14:09:41 - 보완신청 - 신청 
2021-07-29 16:09:37 - 보완신청 - 보완요청 
2021-08-30 17:28:19 - 보완신청 - 접수 
2021-08-30 17:28:48 - 보완신청 - 신청 
2021-10-07 16:55:31 - 보완신청 - 문서재제출요청 
2021-10-25 10:16:56 - 재제출신청 - 접수 
2021-10-25 10:17:33 - 재제출신청 - 신청 
2021-11-02 13:39:38 - 재제출신청 - 평가반려 
</t>
  </si>
  <si>
    <t>대성골재(주)아스콘지점</t>
  </si>
  <si>
    <t>5088509730</t>
  </si>
  <si>
    <t>대성골재(주) 아스콘지점</t>
  </si>
  <si>
    <t>경북 안동시 남선면 농공단지길 32</t>
  </si>
  <si>
    <t>054-705-6377</t>
  </si>
  <si>
    <t>dsgj@hanmail.net</t>
  </si>
  <si>
    <t>대성골재(주) 아스콘지점 연료전환(B-C유 → LPG)을 통한 온실가스 배출 감축사업</t>
  </si>
  <si>
    <t>2019-10-22</t>
  </si>
  <si>
    <t>2020-03-02~2030-03-01</t>
  </si>
  <si>
    <t>대성골재(주)아스콘지점, 한국중부발전</t>
  </si>
  <si>
    <t>[주] 금광특수아스콘</t>
  </si>
  <si>
    <t>2158705461</t>
  </si>
  <si>
    <t>(주)금광특수아스콘</t>
  </si>
  <si>
    <t>경기도 안성시 금광면 금광오산로 139</t>
  </si>
  <si>
    <t>임채민</t>
  </si>
  <si>
    <t>031-672-6215</t>
  </si>
  <si>
    <t>cmin621@kkoil.co.kr</t>
  </si>
  <si>
    <t>(주)금광특수아스콘 연료전환(B-C유 및 정제유 →  LPG)을 통한 온실가스 배출 감축사업</t>
  </si>
  <si>
    <t>2019-01-18</t>
  </si>
  <si>
    <t>2019-03-05~2029-03-04</t>
  </si>
  <si>
    <t>[주] 금광특수아스콘, 한국중부발전</t>
  </si>
  <si>
    <t>★★금광특수아스콘_ORS 사업계획서_ver03.1.pdf</t>
  </si>
  <si>
    <t xml:space="preserve">
증빙01. 사업자등록증.pdf
증빙02. 공급계약서&amp;amp;시설물지원계약서.pdf
증빙03. 물품출고확인서.pdf
증빙04. LPG특정사용시설 시공현황.pdf
증빙05. 20190228-LPG 세금계산서.pdf
증빙06. B-C유&amp;amp;정제유 세금계산서.pdf
증빙07. LPG 세금계산서.pdf
증빙08. 대기배출시설설치 신고증명서.pdf
증빙09. 계근대 검교정 시험성적서.pdf
증빙10. 온실가스 감축량 산정시트.xlsx
증빙11. 제4차 코미-愛너지 사업 계약서.pdf
증빙12. 연료전환공사 기안서.pdf</t>
  </si>
  <si>
    <t>[보완2차]문서재제출요청
2021-11-03</t>
  </si>
  <si>
    <t>2021-11-03</t>
  </si>
  <si>
    <t xml:space="preserve">2020-10-07 13:39:29 - 신규신청 - 접수 
2020-10-07 13:39:29 - 관장기관 지정 - 환경부
2020-10-07 14:07:47 - 관장기관 지정 - 산업통상자원부
2020-10-12 12:57:59 - 신규신청 - 신청 
2021-04-02 14:49:00 - 신규신청 - 보완요청 
2021-04-15 15:08:57 - 보완신청 - 접수 
2021-04-16 16:33:09 - 보완신청 - 신청 
2021-04-19 10:05:38 - 보완신청 - 문서재제출요청 
2021-04-19 16:34:47 - 재제출신청 - 접수 
2021-04-19 17:12:53 - 재제출신청 - 신청 
2021-06-10 14:00:55 - 재제출신청 - 보완요청 
2021-08-31 13:49:37 - 보완신청 - 접수 
2021-09-01 11:01:15 - 보완신청 - 신청 
2021-11-03 15:05:57 - 보완신청 - 문서재제출요청 
</t>
  </si>
  <si>
    <t>경기도 26개 시․군</t>
  </si>
  <si>
    <t>삼성전자 경기도 LED 보안등 조명 교체 묶음 감축사업</t>
  </si>
  <si>
    <t>2016-02-12</t>
  </si>
  <si>
    <t>2016-06-26~2026-06-25</t>
  </si>
  <si>
    <t>삼성전자 주식회사, (주)삼진엘앤디</t>
  </si>
  <si>
    <t>삼성전자 경기도 LED 보안등_묶음PDD_V2.pdf</t>
  </si>
  <si>
    <t xml:space="preserve">
삼성전자 외부사업 보완 내용_경기도.pdf
01-1. 삼성전자_사업자등록증.pdf
01-2. 삼진엘엔디_사업자등록증.pdf
02-1. 사업 위치 증빙서류1.pdf
02-2. 사업 위치 증빙서류2.pdf
03. LED 보안등 설치사업 계약서.pdf
04. LED 보안등 설치사업 선급금 세금계산서.pdf
05. LED 보안등 설치사업 준공계.pdf
06. KS 제품인증서(KS C 7658).pdf
07. 고효율에너지기자재인증서 제 1901호_SL-S7R5552SBKR.pdf
08.보안등 55W 시험성적서.pdf
삼성전자 LED 보안등_묶음_경기_계산시트.xlsx</t>
  </si>
  <si>
    <t>[보완1차]평가반려
2021-11-03</t>
  </si>
  <si>
    <t xml:space="preserve">2017-08-07 11:33:24 - 신규신청 - 접수 
2017-08-07 11:36:34 - 신규신청 - 신청 
2017-12-28 07:58:46 - 관장기관 지정 - 산업통상자원부
2020-04-28 10:26:24 - 신규신청 - 보완요청 
2020-11-30 16:34:45 - 보완신청 - 접수 
2020-11-30 16:35:53 - 보완신청 - 신청 
2021-11-03 15:11:37 - 보완신청 - 평가반려 
</t>
  </si>
  <si>
    <t>오산시 궐동, 내삼미동</t>
  </si>
  <si>
    <t>삼성전자 지원을 통한 오산시 LED 보안등 교체사업</t>
  </si>
  <si>
    <t>2016-01-04</t>
  </si>
  <si>
    <t>2016-03-19~2026-03-18</t>
  </si>
  <si>
    <t>00. 극소규모_삼성전자 지원을 통한 오산시 LED 보안등 교체사업_v3.pdf</t>
  </si>
  <si>
    <t xml:space="preserve">
삼성전자 외부사업 보완 내용_오산시.pdf
00. 극소규모_삼성전자 지원을 통한 오산시 LED 보안등 교체사업_v3.xlsx
08. KS 제품인증서(KS C 7658).pdf
09. LED조명 시험성적서.pdf
10. 신장동 보안등 점등시간 및 설치 현황(공문).pdf
10-1. 오산시 공문발송 (1-2차).pdf
11. LED 조명의 유지관리 계획.pdf
12. LED 조명 민원처리 절차서.pdf
01. (삼성전자)사업자등록증.pdf
02. (삼진엘엔디)사업자등록증.pdf
03. LED 보안등 설치사업 계약서.pdf
04. LED 보안등 설치사업 준공계.pdf
04-1. 보안등기구 설치확인서.pdf
05. LED 보안등 설치사업 선급금 세금계산서.pdf
06. 희망 빛 모아 Safe! LED보안등설치 내역.pdf
06-1. 기존조명 사양서(NA150W).pdf
07. 삼성전자-삼진엘엔디 업무 협약서.pdf</t>
  </si>
  <si>
    <t xml:space="preserve">2016-11-08 15:48:55 - 신규신청 - 신청 
2017-12-28 07:58:46 - 관장기관 지정 - 산업통상자원부
2019-10-17 18:34:55 - 신규신청 - 보완요청 
2020-01-30 10:01:30 - 보완신청 - 접수 
2020-01-30 11:11:36 - 보완신청 - 신청 
2020-01-30 11:21:36 - 보완신청 - 문서재제출요청 
2020-01-30 13:03:36 - 재제출신청 - 접수 
2020-01-30 13:44:23 - 재제출신청 - 신청 
2020-06-05 17:27:51 - 재제출신청 - 문서재제출요청 
2020-11-30 16:15:09 - 재제출신청 - 접수 
2020-11-30 16:36:23 - 재제출신청 - 신청 
2021-11-03 15:12:46 - 재제출신청 - 평가반려 
</t>
  </si>
  <si>
    <t>3068134713</t>
  </si>
  <si>
    <t>충청북도 옥천군 옥천읍 지용로 192</t>
  </si>
  <si>
    <t>김영민</t>
  </si>
  <si>
    <t>043-731-2300</t>
  </si>
  <si>
    <t>elim@elim.green</t>
  </si>
  <si>
    <t>2019-11-19~2026-10-18</t>
  </si>
  <si>
    <t>사업계획서_(주)엘림_재생에너지 계통연계_20191127.pdf</t>
  </si>
  <si>
    <t xml:space="preserve">
증빙자료.zip
사업계획서_(주)엘림_재생에너지 계통연계_감축량 산정시트_20191127.xlsx</t>
  </si>
  <si>
    <t>평가반려
2021-11-03</t>
  </si>
  <si>
    <t xml:space="preserve">2019-11-27 16:42:11 - 신규신청 - 신청 
2019-11-27 16:42:11 - 관장기관 지정 - 환경부
2019-11-27 16:46:09 - 관장기관 지정 - 산업통상자원부
2021-11-03 15:14:06 - 신규신청 - 평가반려 
</t>
  </si>
  <si>
    <t>6108631890</t>
  </si>
  <si>
    <t>(주)스마트에너지팩토리</t>
  </si>
  <si>
    <t>울산광역시 남구 용연로50번길 177</t>
  </si>
  <si>
    <t>길병기</t>
  </si>
  <si>
    <t>기업부설연구소</t>
  </si>
  <si>
    <t>052-256-9715</t>
  </si>
  <si>
    <t>bkeng@bk-eng.kr</t>
  </si>
  <si>
    <t>롯데케미칼㈜ 공정폐열의 ㈜스마트에너지팩토리 공정스팀 활용사업</t>
  </si>
  <si>
    <t>2021-06-01~2028-05-31</t>
  </si>
  <si>
    <t>(AMS-III.Q) 폐기물 에너지 회수(가스/열/압력) 프로젝트</t>
  </si>
  <si>
    <t>[외부사업 사업계획서] 외부사업계획서_롯데케미칼㈜ 공정폐열의 ㈜스마트에너지팩토리 공정스팀 활용사업_1차검토의견반영_최종.pdf</t>
  </si>
  <si>
    <t xml:space="preserve">
별첨1. 사업자 등록증_비케이이엔지.pdf
별첨2. 감축량 산정 및 경제성 분석_최종.xlsx
별첨3. Steam_balance(E-1320AB_설치_후)_롯데케미칼(주).pdf
별첨4. 유기성 슬러지 연료화 모니터링 모식도.pdf
별첨5. 2019년 3차 구조고도화 민간대행사업 심의위원회 결과 알림_스마트에너지팩토리.pdf
별첨5.1. 구조고도화대행사업_슬러지재자원화사업제안서_최종 수정본_20191121.hwp
[참고] 타당성평가 의견서 보완 및 조치_비케이이엔지_최종.hwp</t>
  </si>
  <si>
    <t xml:space="preserve">2019-12-25 20:26:41 - 신규신청 - 신청 
2019-12-25 20:26:41 - 관장기관 지정 - 환경부
2019-12-26 10:04:35 - 관장기관 지정 - 산업통상자원부
2020-04-20 19:56:59 - 신규신청 - 보완요청 
2020-11-30 20:45:34 - 보완신청 - 신청 
2021-11-03 15:15:00 - 보완신청 - 평가반려 
</t>
  </si>
  <si>
    <t>서울특별시 전역</t>
  </si>
  <si>
    <t>서울특별시장</t>
  </si>
  <si>
    <t>기후환경정책과</t>
  </si>
  <si>
    <t>02-2133-3535</t>
  </si>
  <si>
    <t>starlitgil@seoul.go.kr</t>
  </si>
  <si>
    <t>서울시 태양광 미니발전소 보급사업에 의한 온실가스 배출량 묶음 감축사업(2017-001)</t>
  </si>
  <si>
    <t>2017-01-26</t>
  </si>
  <si>
    <t>2017-01-26~2024-01-25</t>
  </si>
  <si>
    <t>외부사업 사업계획서_단위사업 사업계획서(극소규모묶음감축사업)_2017-001.Ver02_20201120.pdf</t>
  </si>
  <si>
    <t xml:space="preserve">
서울시_태양광미니발전소_(단위)극소규모묶음감축사업_사업계획서_20181106.hwp</t>
  </si>
  <si>
    <t>[보완1차]평가반려
2021-11-08</t>
  </si>
  <si>
    <t>2021-11-08</t>
  </si>
  <si>
    <t xml:space="preserve">2018-11-08 20:35:48 - 신규신청 - 신청 
2018-11-08 20:35:48 - 관장기관 지정 - 환경부
2018-11-09 09:04:38 - 관장기관 지정 - 산업통상자원부
2019-04-17 16:31:18 - 신규신청 - 보완요청 
2020-11-20 10:58:26 - 보완신청 - 신청 
2021-11-08 09:44:20 - 보완신청 - 평가반려 
</t>
  </si>
  <si>
    <t>Thu Jan 01 00:00:00 JST 2015~Wed Dec 31 00:00:00 JST 2042</t>
  </si>
  <si>
    <t>외부사업 사업계획서_프로그램 감축사업 사업계획서_Ver02_20201120.pdf</t>
  </si>
  <si>
    <t>01.서울특별시 사업자등록증.pdf_x000D_
02. 2015년 태양광 미니 발전소 보급 계획 결재문서.hwp_x000D_
02. 붙임 2015년 태양광 미니 발전소 보급 공고문.hwp_x000D_
03. 서울시_2017-001단위감축사업_태양광 설치 세부목록_20181106.xlsx_x000D_
05. 극소규모 재생 자가사용(01B-004-ver01) PDD_최종_서울시(단위감축,2017-001)_20181106.xlsx_x000D_
서울시_태양광미니발전소_(단위)극소규모묶음감축사업_사업계획서_20181106.hwp_x000D_
02. 2017년 태양광 미니발전소 보급 계획.pdf_x000D_
02. 붙임 2017년 서울시 태양광 미니발전소 보급사업 공고문.pdf_x000D_
(보완관련 참고). 타당성 평가 의견에 따른 조치사항_20201120.hwp_x000D_
보완관련 붙임1. 서울특별시공고 제2014-2053호.hwp_x000D_
보완관련 붙임2. 프로그램 감축사업 내 단위사업 운영관리를 위한 내부 매뉴얼_20201120.hwp</t>
  </si>
  <si>
    <t>[주]바라</t>
  </si>
  <si>
    <t>1258157932</t>
  </si>
  <si>
    <t>(주)바라</t>
  </si>
  <si>
    <t>충북 음성군 대소면 대금로 379번길 126</t>
  </si>
  <si>
    <t>김동광</t>
  </si>
  <si>
    <t>생산기술팀</t>
  </si>
  <si>
    <t>매니저</t>
  </si>
  <si>
    <t>043-879-7812</t>
  </si>
  <si>
    <t>kdkk@nate.com</t>
  </si>
  <si>
    <t>(주)바라 고효율 인버터형 공기압축기 교체를 통한 온실가스 감축사업</t>
  </si>
  <si>
    <t>2020-01-13</t>
  </si>
  <si>
    <t>2020-05-07~2030-05-06</t>
  </si>
  <si>
    <t>[주]바라, 주식회사 에코비젼21, 한국중부발전</t>
  </si>
  <si>
    <t>극소규모 고효율 설비 교체 사업의 방법론(03A-004-ver01) 사업계획서(개정)_바라_210630.pdf</t>
  </si>
  <si>
    <t xml:space="preserve">
01-2. 사업자등록증_한국중부발전.pdf
02-1. 감축량에 대한 소유권 관련 협약서(2020.01.13).pdf
02-2. 설비계약서(2020.02.10).pdf
02-3. 최초지출일(2020.03.02).pdf
03. 준공확인서(2020.05.07).pdf
04-1. 기타(사진 및 토출량, 가동시간 정보).xlsx
04-2. 공기압축기 교체 전 후 사진.pdf
04-3. 기존 공기압축기 매각 증빙.pdf
극소규모 고효율 설비 교체 사업의 방법론(03A-004-ver01) 사업계획서(개정)_바라_210316.xlsx
세부검토의견 조치사항_바라_210316.xlsx
01-1. 사업자 등록증_(주)바라.pdf
01-3.사업자등록증_(주)에코비젼21.pdf
극소규모 고효율 설비 교체 사업의 방법론(03A-004-ver01) 사업계획서(개정)_바라_210630.xlsx</t>
  </si>
  <si>
    <t>[보완2차]평가반려
2021-11-15</t>
  </si>
  <si>
    <t>2021-11-15</t>
  </si>
  <si>
    <t xml:space="preserve">2020-06-10 17:59:22 - 신규신청 - 접수 
2020-06-10 17:59:22 - 관장기관 지정 - 환경부
2020-06-11 13:43:51 - 신규신청 - 신청 
2020-06-12 09:08:59 - 관장기관 지정 - 산업통상자원부
2020-09-08 13:15:08 - 신규신청 - 문서재제출요청 
2020-12-21 17:21:07 - 재제출신청 - 접수 
2020-12-23 10:34:00 - 재제출신청 - 신청 
2021-02-16 17:54:02 - 재제출신청 - 문서재제출요청 
2021-03-16 19:19:24 - 재제출신청 - 접수 
2021-04-01 13:51:48 - 재제출신청 - 신청 
2021-04-01 13:52:07 - 재제출신청 - 보완요청 
2021-06-30 10:36:01 - 보완신청 - 접수 
2021-06-30 14:40:43 - 보완신청 - 신청 
2021-10-25 09:39:34 - 보완신청 - 보완요청 
2021-11-08 17:07:48 - 보완신청 - 접수 
2021-11-15 14:54:17 - 보완신청 - 신청 
2021-11-15 15:00:18 - 보완신청 - 평가반려 
</t>
  </si>
  <si>
    <t>(주)영진개발경산공장</t>
  </si>
  <si>
    <t>5158123197</t>
  </si>
  <si>
    <t>(주)영진개발 경산공장</t>
  </si>
  <si>
    <t>경북 경산시 남천면 남천로 421-30</t>
  </si>
  <si>
    <t>박철우</t>
  </si>
  <si>
    <t>053-812-9235</t>
  </si>
  <si>
    <t>㈜영진개발 경산공장 연료전환(B-C유 → LPG)을 통한 온실가스 배출 감축사업</t>
  </si>
  <si>
    <t>2019-06-03~2029-06-02</t>
  </si>
  <si>
    <t>(주)영진개발경산공장, 한국중부발전</t>
  </si>
  <si>
    <t>영진개발 경산공장 반려요청_211116.pdf</t>
  </si>
  <si>
    <t xml:space="preserve">
02. 공사도급 계약서.pdf
03. LPG 기화기, 탱크 검사 합격증명서.pdf
04. LPG 설비공사 이체확인증.pdf
05. 완성검사증명서.pdf
06. BC유 세금계산서.pdf
07. LPG 공급계약서.pdf
09. 대기배출 신고서증명서.pdf
10. 계근대 검교정 시험성적서.pdf
01. 사업자등록증.pdf
08. LPG 세금계산서.pdf
11. 온실가스 감축량 산정시트_ver02.xlsx
12. 제4차 코미애너지 사업 계약서.pdf
영진개발 경산공장 반려요청_211116.txt</t>
  </si>
  <si>
    <t>[보완2차]평가반려
2021-11-18</t>
  </si>
  <si>
    <t>2021-11-18</t>
  </si>
  <si>
    <t xml:space="preserve">2020-10-07 17:31:27 - 신규신청 - 접수 
2020-10-07 17:31:27 - 관장기관 지정 - 환경부
2020-10-07 19:16:40 - 관장기관 지정 - 산업통상자원부
2020-10-12 12:59:18 - 신규신청 - 신청 
2021-04-02 14:42:55 - 신규신청 - 보완요청 
2021-06-29 16:28:55 - 보완신청 - 접수 
2021-06-30 14:44:41 - 보완신청 - 신청 
2021-07-21 14:42:48 - 보완신청 - 문서재제출요청 
2021-07-21 16:03:38 - 재제출신청 - 접수 
2021-07-21 16:31:00 - 재제출신청 - 신청 
2021-07-21 16:32:13 - 재제출신청 - 보완요청 
2021-11-16 09:56:37 - 보완신청 - 접수 
2021-11-18 14:57:33 - 보완신청 - 신청 
2021-11-18 14:57:54 - 보완신청 - 평가반려 
</t>
  </si>
  <si>
    <t>㈜엘지화학 자가 소비용 태양광 발전설비의 설치 지원을 통한 프로그램 감축사업</t>
  </si>
  <si>
    <t>신진엠텍 자가 소비용 태양광 발전설비 설치 사업</t>
  </si>
  <si>
    <t>2019-06-01</t>
  </si>
  <si>
    <t>2019-11-11~2029-11-10</t>
  </si>
  <si>
    <t>주식회사 엘지화학, 신진엠텍(주)</t>
  </si>
  <si>
    <t>외부사업 사업계획서-단위사업 사업계획서(LG화학-신진엠텍(주))_211007_FF.pdf</t>
  </si>
  <si>
    <t xml:space="preserve">
첨부1. 사업자등록증(신진엠텍(주)).pdf
첨부2. 자가 소비용 태양광 발전설비 공사 계약서.pdf
첨부3. 설비설치 완료보고서, 설비 가동내역.zip
첨부5. 공사대금지급내역.pdf
첨부6. 태양광 설치 Line Diagram.pdf
첨부7. 태양광 설치전 전력 단선 결선도.pdf
첨부8. 태양광 발전설비 설치 일정표.png
첨부4. 외부사업 추진 협약서.pdf
첨부10. 한화390W모듈,효성36kW인버터 인증.zip
첨부9. 극소규모 재생 자가사용(01B-004-ver01)_v2_신진엠텍.xlsx
첨부7. 2019년 09월 전기요금 고지서.pdf</t>
  </si>
  <si>
    <t>[보완3차]평가반려
2021-11-29</t>
  </si>
  <si>
    <t>2021-11-29</t>
  </si>
  <si>
    <t xml:space="preserve">2019-12-19 10:27:08 - 신규신청 - 접수 
2019-12-19 10:27:08 - 관장기관 지정 - 환경부
2019-12-19 10:31:27 - 신규신청 - 신청 
2019-12-19 15:43:03 - 관장기관 지정 - 산업통상자원부
2020-04-13 19:17:00 - 신규신청 - 문서재제출요청 
2020-07-13 14:35:47 - 재제출신청 - 접수 
2020-07-13 14:37:25 - 재제출신청 - 신청 
2020-09-29 17:41:42 - 재제출신청 - 보완요청 
2021-03-16 16:17:34 - 보완신청 - 접수 
2021-03-25 17:21:25 - 보완신청 - 신청 
2021-04-02 14:50:46 - 보완신청 - 보완요청 
2021-04-14 14:49:27 - 보완신청 - 접수 
2021-04-15 09:27:54 - 보완신청 - 신청 
2021-04-16 09:11:09 - 보완신청 - 문서재제출요청 
2021-04-16 10:20:07 - 재제출신청 - 접수 
2021-04-16 10:33:43 - 재제출신청 - 신청 
2021-04-16 14:36:26 - 재제출신청 - 문서재제출요청 
2021-04-16 15:54:45 - 재제출신청 - 접수 
2021-04-16 15:57:17 - 재제출신청 - 신청 
2021-06-10 08:46:01 - 재제출신청 - 보완요청 
2021-09-30 15:54:53 - 보완신청 - 접수 
2021-09-30 15:56:06 - 보완신청 - 접수 
2021-09-30 15:58:10 - 보완신청 - 신청 
2021-10-06 09:48:42 - 보완신청 - 신청 
2021-10-06 13:18:20 - 보완신청 - 문서재제출요청 
2021-10-08 17:24:33 - 재제출신청 - 접수 
2021-10-08 17:31:29 - 재제출신청 - 신청 
2021-11-29 15:26:35 - 재제출신청 - 평가반려 
</t>
  </si>
  <si>
    <t>6188117048</t>
  </si>
  <si>
    <t>부일레미콘</t>
  </si>
  <si>
    <t>부산광역시 금정구 수원지로 24</t>
  </si>
  <si>
    <t>이상윤</t>
  </si>
  <si>
    <t>051-525-0147</t>
  </si>
  <si>
    <t>builcon@bill36524.com</t>
  </si>
  <si>
    <t>2017-12-08</t>
  </si>
  <si>
    <t>(주)부일레미콘, (주)부산도시가스, 주식회사 에코아이</t>
  </si>
  <si>
    <t>00. [부일레미콘] 외부사업 사업계획서_V4.pdf</t>
  </si>
  <si>
    <t xml:space="preserve">
부일레미콘 외부사업_210615.zip
부일레미콘 외부사업 환경부협의 조치사항_210614.pdf</t>
  </si>
  <si>
    <t>R-2021-KR-03-000636</t>
  </si>
  <si>
    <t>[보완1차]착수신고
2021-12-17</t>
  </si>
  <si>
    <t xml:space="preserve">2019-04-02 14:03:20 - 신규신청 - 접수 
2019-04-02 14:03:20 - 관장기관 지정 - 환경부
2019-04-02 14:39:20 - 신규신청 - 신청 
2019-04-02 17:39:03 - 관장기관 지정 - 산업통상자원부
2020-05-11 14:58:56 - 신규신청 - 문서재제출요청 
2020-11-27 12:58:54 - 재제출신청 - 접수 
2020-11-27 13:12:36 - 재제출신청 - 신청 
2021-04-14 13:19:13 - 재제출신청 - 문서재제출요청 
2021-04-14 13:37:40 - 재제출신청 - 접수 
2021-04-14 13:40:21 - 재제출신청 - 신청 
2021-04-16 14:50:21 - 재제출신청 - 문서재제출요청 
2021-04-16 15:50:27 - 재제출신청 - 접수 
2021-04-16 15:51:32 - 재제출신청 - 신청 
2021-06-10 08:53:37 - 재제출신청 - 보완요청 
2021-06-16 14:15:48 - 보완신청 - 접수 
2021-06-16 14:17:15 - 보완신청 - 신청 
2021-06-18 13:54:55 - 보완신청 - 평가승인 
2021-09-27 13:04:25 - 보완신청 - 심의승인 
2021-12-17 10:41:42 - 보완신청 - 착수신고 
</t>
  </si>
  <si>
    <t>1398300320</t>
  </si>
  <si>
    <t>인천광역시청</t>
  </si>
  <si>
    <t>인천광역시 전역</t>
  </si>
  <si>
    <t>김지연</t>
  </si>
  <si>
    <t>환경기후정책과</t>
  </si>
  <si>
    <t>2019년 인천광역시 태양광 발전설비 보급을 통한 온실가스 감축사업</t>
  </si>
  <si>
    <t>2019-03-11</t>
  </si>
  <si>
    <t>2019-06-25~2026-06-24</t>
  </si>
  <si>
    <t>단위사업 사업계획서_인천광역시 주택 태양광_V2.pdf</t>
  </si>
  <si>
    <t xml:space="preserve">
인천광역시_단위사업_증빙자료.zip</t>
  </si>
  <si>
    <t>[보완1차]평가반려
2021-12-23</t>
  </si>
  <si>
    <t>2021-12-23</t>
  </si>
  <si>
    <t xml:space="preserve">2019-12-31 16:06:16 - 신규신청 - 신청 
2019-12-31 16:06:16 - 관장기관 지정 - 환경부
2020-01-02 09:11:27 - 관장기관 지정 - 산업통상자원부
2020-04-20 14:08:27 - 신규신청 - 문서재제출요청 
2020-11-30 20:18:09 - 재제출신청 - 신청 
2021-04-02 14:52:37 - 재제출신청 - 보완요청 
2021-04-16 17:55:54 - 보완신청 - 신청 
2021-12-23 17:27:43 - 보완신청 - 평가반려 
</t>
  </si>
  <si>
    <t>Thu Nov 22 00:00:00 JST 2018~Fri Nov 21 00:00:00 JST 2036</t>
  </si>
  <si>
    <t>프로그램 감축사업사업계획서_인천광역시 주택 태양광_V2.pdf</t>
  </si>
  <si>
    <t>인천광역시_프로그램 감축사업_증빙자료.zip</t>
  </si>
  <si>
    <t>2020-03-22</t>
  </si>
  <si>
    <t>2020-07-06~2027-07-05</t>
  </si>
  <si>
    <t>2020 인천광역시 태양광 보급 단위사업 사업계획서(1차).pdf</t>
  </si>
  <si>
    <t xml:space="preserve">
1. 2020 계획서, 공고문.zip
2. 2020 군구 동의서.zip
3-2. 2020 계약서(1차_229~456).zip
3-1. 2020 계약서(1차_1~228).zip
4. 2020 보조금 신청서(1차).zip
5. 2020 설치확인서(1차).zip
2020년 단위사업.xlsx</t>
  </si>
  <si>
    <t>평가반려
2021-12-23</t>
  </si>
  <si>
    <t xml:space="preserve">2020-12-21 18:19:20 - 신규신청 - 신청 
2020-12-21 18:19:20 - 관장기관 지정 - 환경부
2020-12-22 09:51:34 - 관장기관 지정 - 산업통상자원부
2021-12-23 17:28:58 - 신규신청 - 평가반려 
</t>
  </si>
  <si>
    <t>인천광역시_프로그램 감축사업_사업계획서_V1.pdf</t>
  </si>
  <si>
    <t>2020년 인천광역시 태양광 발전설비 보급을 통한 온실가스 감축사업(2차)</t>
  </si>
  <si>
    <t>2020-03-20</t>
  </si>
  <si>
    <t>2020 인천광역시 태양광 보급 단위사업 사업계획서(2차).pdf</t>
  </si>
  <si>
    <t xml:space="preserve">
1. 2020 계획서, 공고문.zip
2. 2020 군구 동의서.zip
3-1. 2020 계약서(2차_1~220).zip
3-2. 2020 계약서(2차_221~441).zip
4. 2020 보조금 신청서(2차).zip
5. 2020 설치확인서(2차).zip
2020년 단위사업.xlsx</t>
  </si>
  <si>
    <t xml:space="preserve">2020-12-22 09:37:06 - 신규신청 - 신청 
2020-12-22 09:37:06 - 관장기관 지정 - 환경부
2020-12-22 09:51:22 - 관장기관 지정 - 산업통상자원부
2021-12-23 17:29:38 - 신규신청 - 평가반려 
</t>
  </si>
  <si>
    <t>(주)동방전기</t>
  </si>
  <si>
    <t>김동철</t>
  </si>
  <si>
    <t>탄소중립추진부</t>
  </si>
  <si>
    <t>061-345-3467</t>
  </si>
  <si>
    <t>hr.lee@kepco.co.kr</t>
  </si>
  <si>
    <t>2018-11-01</t>
  </si>
  <si>
    <t>2021-01-01~2030-12-31</t>
  </si>
  <si>
    <t>가스절연개폐장치 검사용 SF6 회수ㆍ정제 및 재사용을 통한 SF6 감축사업의 방법론</t>
  </si>
  <si>
    <t>한국전력_SF6_외부사업 사업계획서_ver02.pdf</t>
  </si>
  <si>
    <t xml:space="preserve">
SF6 산정시트_ver01.xlsx
SF6 관련 증빙자료.zip
한국전력_SF6_보완내역서.pdf</t>
  </si>
  <si>
    <t xml:space="preserve">2018-10-23 09:18:50 - 신규신청 - 신청 
2018-10-23 09:18:50 - 관장기관 지정 - 환경부
2018-10-23 10:07:42 - 관장기관 지정 - 산업통상자원부
2020-05-07 18:02:42 - 신규신청 - 보완요청 
2020-12-02 10:57:57 - 보완신청 - 신청 
2021-12-23 17:30:29 - 보완신청 - 평가반려 
</t>
  </si>
  <si>
    <t>삼성화재해상보험(주)</t>
  </si>
  <si>
    <t>2028145617</t>
  </si>
  <si>
    <t>삼성화재 글로벌캠퍼스</t>
  </si>
  <si>
    <t>최영무</t>
  </si>
  <si>
    <t>지속가능경영사무국</t>
  </si>
  <si>
    <t>02-758-4903</t>
  </si>
  <si>
    <t>ddeut.han@samsung.com</t>
  </si>
  <si>
    <t>삼성화재 글로벌캠퍼스 태양광발전 설비 설치를 통한 전력 생산 및 자가 사용 사업</t>
  </si>
  <si>
    <t>2018-08-06</t>
  </si>
  <si>
    <t>2018-12-18~2028-12-17</t>
  </si>
  <si>
    <t>[외부사업] 삼성화재 글로벌캠퍼스 태양광발전설비 설치를 통한 전력생산 및 자가 사용 사업 _v3_20200917.pdf</t>
  </si>
  <si>
    <t xml:space="preserve">
타당성평가의견에 따른 자료보완.zip
[삼성화재] 타당성평가 현장조사(0717)에 따른 보완 증빙자료.zip
삼성화재 글로벌캠퍼스 태양광발전설비 설치를 통한 전력생산 및 자가 사용 사업_시스템 첨부자료1_01_13번자료.zip
삼성화재 글로벌캠퍼스 태양광발전설비 설치를 통한 전력생산 및 자가 사용 사업_시스템 첨부자료2_14_18번자료_보완.zip
삼성화재 사업자등록증.jpg
보완자료_대외-영업-21-001(삼성화재_인버터 전력량 측정 방법 및 측정 오차 관련 시스템업체 공문.PDF</t>
  </si>
  <si>
    <t xml:space="preserve">2019-12-26 14:51:29 - 신규신청 - 신청 
2019-12-26 14:51:29 - 관장기관 지정 - 환경부
2019-12-27 09:21:10 - 관장기관 지정 - 산업통상자원부
2020-05-14 17:04:53 - 신규신청 - 문서재제출요청 
2020-06-01 14:43:58 - 재제출신청 - 신청 
2020-07-22 11:15:36 - 재제출신청 - 문서재제출요청 
2020-08-02 20:14:05 - 재제출신청 - 신청 
2020-08-06 21:18:18 - 재제출신청 - 문서재제출요청 
2020-09-17 15:56:41 - 재제출신청 - 신청 
2021-04-02 14:51:38 - 재제출신청 - 보완요청 
2021-06-02 14:49:17 - 보완신청 - 신청 
2021-12-23 17:32:42 - 보완신청 - 평가반려 
</t>
  </si>
  <si>
    <t>(주)진영프로토</t>
  </si>
  <si>
    <t>경기도 화성시 향남읍 발안로 629</t>
  </si>
  <si>
    <t>(주)진영프로토  고효율 2단 인버터 PM Motor 공기압축기로 교체 사업</t>
  </si>
  <si>
    <t>2020-02-03</t>
  </si>
  <si>
    <t>2020-02-16~2030-02-15</t>
  </si>
  <si>
    <t>(주)코리아엔지니어링, (주)진영프로토, 한국중부발전</t>
  </si>
  <si>
    <t>외부사업 사업계획서_(주)진영프로토_v04.pdf</t>
  </si>
  <si>
    <t xml:space="preserve">
1-1_사업자등록증_(주)진영프로토.pdf
1-2_사업자등록증_한국중부발전(주).pdf
1-3_사업자등록증_(주)코리아엔지니어링.pdf
2-1_계약서_(주)진영프로토.pdf
2-2_지원금신청 공문_20200226.pdf
3-1_설치완료보고서_(주)진영프로토.pdf
3-2_시운전결과보고서_(주)진영프로토.pdf
4-1_기존설비_CKDX660_사양서.pdf
4-2_기존설비_GG50_사양서.pdf
4-3_기존설비_GG30_사양서.pdf
4-4_고효율설비_K100PE_사양서.pdf
5-1_모니터링 계획서_(주)진영프로토_v03.pdf
5-2_기존설비 확인서_(주)진영프로토.pdf
5-3_폐기물반출확인서_(주)진영프로토.pdf
6-1_개선전후 설비 및 명판_(주)진영프로토.pdf
6-2_가동시간 증빙_(주)진영프로토_rev.pdf
타당성평가 답변서_(주)진영프로토_v04.pdf
외부사업 사업계획서_(주)진영프로토_v04.xlsx</t>
  </si>
  <si>
    <t>R-2021-KR-03-000621</t>
  </si>
  <si>
    <t>착수신고
2021-12-29</t>
  </si>
  <si>
    <t>2021-12-29</t>
  </si>
  <si>
    <t xml:space="preserve">2020-02-22 11:55:11 - 신규신청 - 접수 
2020-02-22 11:55:11 - 관장기관 지정 - 환경부
2020-02-24 09:02:23 - 관장기관 지정 - 산업통상자원부
2020-02-25 15:11:41 - 신규신청 - 신청 
2020-03-30 17:35:58 - 신규신청 - 문서재제출요청 
2020-11-04 13:18:04 - 재제출신청 - 접수 
2020-11-19 11:53:07 - 재제출신청 - 신청 
2020-11-25 16:17:28 - 재제출신청 - 문서재제출요청 
2021-01-04 09:29:03 - 재제출신청 - 접수 
2021-01-22 10:47:52 - 재제출신청 - 신청 
2021-02-10 16:50:40 - 재제출신청 - 문서재제출요청 
2021-03-31 10:56:07 - 재제출신청 - 접수 
2021-04-01 08:25:42 - 재제출신청 - 신청 
2021-06-10 15:54:17 - 재제출신청 - 평가승인 
2021-09-27 11:53:36 - 재제출신청 - 심의승인 
2021-12-29 11:52:49 - 재제출신청 - 착수신고 
</t>
  </si>
  <si>
    <t>중일정밀(주)</t>
  </si>
  <si>
    <t>경기도 화성시 향남읍 동오4길 66-5</t>
  </si>
  <si>
    <t>중일정밀(주)  고효율 2단 인버터 PM Motor 공기압축기로 교체 사업</t>
  </si>
  <si>
    <t>2021-09-24~2031-09-23</t>
  </si>
  <si>
    <t>(주)코리아엔지니어링, 중일정밀주식회사, 한국중부발전</t>
  </si>
  <si>
    <t>외부사업 사업계획서_중일정밀(주)_v03.pdf</t>
  </si>
  <si>
    <t xml:space="preserve">
1-1_사업자등록증_중일정밀.pdf
1-3_사업자등록증_(주)코리아엔지니어링.pdf
2-1_계약서_중일정밀(주)-20.09.15.pdf
3-1_설치완료보고서_중일정밀(주).pdf
3-2_시운전결과보고서_중일정밀(주).pdf
4-1_기존설비_AS31EEX_사양서.pdf
4-2_기존설비_GG30_사양서.pdf
4-3_고효율설비_GMA037_사양서.pdf
5-2_기존설비 확인서_중일정밀(주).pdf
6-1_개선전후 설비 및 명판_중일정밀(주).pdf
1-2_사업자등록증_한국중부발전(주)_rev.pdf
5-1_모니터링 계획서_중일정밀(주)_v02.pdf
6-2_가동시간 증빙_중일정밀(주)_v02.pdf
타당성평가 답변서_중일정밀(주)_v02.pdf
5-3_폐기물반출 확인서_중일정밀(주).pdf
협의결과서 답변서_중일정밀(주).pdf
외부사업 사업계획서_중일정밀(주)_v03.xlsx</t>
  </si>
  <si>
    <t>R-2021-KR-03-000622</t>
  </si>
  <si>
    <t>[보완1차]착수신고
2021-12-29</t>
  </si>
  <si>
    <t xml:space="preserve">2021-05-10 16:18:45 - 신규신청 - 접수 
2021-05-10 16:18:45 - 관장기관 지정 - 환경부
2021-05-10 17:35:24 - 관장기관 지정 - 산업통상자원부
2021-06-17 14:25:50 - 신규신청 - 신청 
2021-06-17 14:29:36 - 신규신청 - 보완요청 
2021-06-25 16:51:39 - 보완신청 - 접수 
2021-07-29 11:06:59 - 보완신청 - 신청 
2021-08-24 11:34:31 - 보완신청 - 문서재제출요청 
2021-08-25 19:36:51 - 재제출신청 - 접수 
2021-09-27 11:54:04 - 재제출신청 - 신청 
2021-09-27 11:54:41 - 재제출신청 - 평가승인 
2021-09-27 11:56:00 - 재제출신청 - 심의승인 
2021-12-29 11:54:30 - 재제출신청 - 착수신고 
</t>
  </si>
  <si>
    <t>(주)명강스틸</t>
  </si>
  <si>
    <t>경기도 김포시 양촌읍 황금1로 136</t>
  </si>
  <si>
    <t>(주)명강스틸  고효율 2단 인버터 PM Motor 공기압축기로 교체 사업</t>
  </si>
  <si>
    <t>(주)코리아엔지니어링, 주식회사 명강스틸, 한국중부발전</t>
  </si>
  <si>
    <t>외부사업 사업계획서_(주)명강스틸_v03.pdf</t>
  </si>
  <si>
    <t xml:space="preserve">
1-1_사업자등록증_(주)명강스틸.pdf
1-3_사업자등록증_(주)코리아엔지니어링.pdf
2-1_계약서_(주)명강스틸.pdf
3-1_설치완료보고서_(주)명강스틸.pdf
3-2_시운전결과보고서_(주)명강스틸.pdf
4-1_기존설비_GRH3-50A_사양서.pdf
4-2_기존설비_GRH3-30A_사양서.pdf
4-3_고효율설비_GMA075_사양서.pdf
1-2_사업자등록증_한국중부발전(주)_rev.pdf
4-4_기존설비_GRH2-35A_사양서.pdf
5-1_모니터링 계획서_(주)명강스틸_v02.pdf
5-2_기존설비 확인서_(주)명강스틸_v02.pdf
6-1_개선전후 설비 및 명판_(주)명강스틸_v02.pdf
6-2_가동시간 증빙_(주)명강스틸_v02.pdf
타당성평가 답변서_명강스틸_v02.pdf
협의결과서 답변서_(주)명강스틸.pdf
외부사업 사업계획서_(주)명강스틸_v03.xlsx</t>
  </si>
  <si>
    <t>R-2021-KR-03-000634</t>
  </si>
  <si>
    <t xml:space="preserve">2021-05-14 14:52:10 - 신규신청 - 접수 
2021-05-14 14:52:10 - 관장기관 지정 - 환경부
2021-05-17 09:03:18 - 관장기관 지정 - 산업통상자원부
2021-06-17 15:32:59 - 신규신청 - 신청 
2021-06-17 15:35:40 - 신규신청 - 보완요청 
2021-06-26 13:53:29 - 보완신청 - 접수 
2021-07-29 11:07:29 - 보완신청 - 신청 
2021-08-24 11:35:18 - 보완신청 - 문서재제출요청 
2021-08-25 19:27:48 - 재제출신청 - 접수 
2021-09-27 13:00:39 - 재제출신청 - 신청 
2021-09-27 13:01:26 - 재제출신청 - 평가승인 
2021-09-27 13:02:26 - 재제출신청 - 심의승인 
2021-12-29 11:55:05 - 재제출신청 - 착수신고 
</t>
  </si>
  <si>
    <t>5148164220</t>
  </si>
  <si>
    <t>대구광역시 달성군 논공읍 비슬로 361길 69</t>
  </si>
  <si>
    <t>이채연</t>
  </si>
  <si>
    <t>053-611-1821</t>
  </si>
  <si>
    <t>cy4426@sunilind.co.kr</t>
  </si>
  <si>
    <t>2007-12-15</t>
  </si>
  <si>
    <t>(주)선일로에스, 주식회사 에코아이</t>
  </si>
  <si>
    <t>00. 외부사업 계획서_(주)선일로에스_V5.pdf</t>
  </si>
  <si>
    <t xml:space="preserve">
(주)선일로에스 외부사업 기타 증빙문서_V5.zip
타당성평가 수정 및 보완 요청서_선일로에스_4차.pdf</t>
  </si>
  <si>
    <t>R-2021-KR-03-000641</t>
  </si>
  <si>
    <t>[보완3차]착수신고
2022-01-04</t>
  </si>
  <si>
    <t xml:space="preserve">2017-12-07 17:08:14 - 신규신청 - 접수 
2017-12-07 17:14:49 - 신규신청 - 신청 
2017-12-28 07:58:46 - 관장기관 지정 - GIR센터
2018-01-05 11:46:13 - 관장기관 지정 - 산업통상자원부
2019-10-01 10:16:13 - 신규신청 - 보완요청 
2020-10-05 14:54:05 - 보완신청 - 접수 
2020-10-05 14:57:15 - 보완신청 - 신청 
2021-04-02 12:48:07 - 보완신청 - 보완요청 
2021-05-03 09:58:38 - 보완신청 - 접수 
2021-05-03 10:00:02 - 보완신청 - 신청 
2021-05-21 09:50:20 - 보완신청 - 보완요청 
2021-05-28 10:39:04 - 보완신청 - 접수 
2021-05-28 10:40:26 - 보완신청 - 신청 
2021-06-18 10:44:18 - 보완신청 - 문서재제출요청 
2021-06-21 14:21:28 - 재제출신청 - 접수 
2021-06-21 14:22:42 - 재제출신청 - 신청 
2021-08-24 14:58:02 - 재제출신청 - 평가승인 
2021-09-27 14:04:38 - 재제출신청 - 심의승인 
2022-01-04 10:27:28 - 재제출신청 - 착수신고 
</t>
  </si>
  <si>
    <t>점토벽돌 소성로의 연료전환(중유 -&gt; LNG)에 의한 온실가스(CO2) 감축사업</t>
  </si>
  <si>
    <t>2009-04-02</t>
  </si>
  <si>
    <t>6058302223</t>
  </si>
  <si>
    <t>박현준</t>
  </si>
  <si>
    <t>시설과</t>
  </si>
  <si>
    <t>051-860-0816</t>
  </si>
  <si>
    <t>okguswns@korea.kr</t>
  </si>
  <si>
    <t>2018-06-01</t>
  </si>
  <si>
    <t>2022-07-01~2032-06-30</t>
  </si>
  <si>
    <t>부산 해운대 클린에너지학교 태양광발전 묶음 감축사업_Ver.5_211130.pdf</t>
  </si>
  <si>
    <t xml:space="preserve">
1-1. 부산시 사업 동의 공문.pdf
1-2. 클린에너지학교 협약서.pdf
1-3. 동의서.pdf
2-1. 태양광 설치공사계약서.pdf
2-2. 세금계산서.pdf
2-3. 착공계 및 착공신고서.pdf
2-4. 사용 전 검사확인증.pdf
3-2. 발전설비 계통도.pdf
3-3. 사업이후 한전수전량과 태양광발전량 비교자료.pdf
3-4. 사업 이전 및 이후 한전 고지서.pdf
3-5. 태양광 설비 설치 사진.pdf
4. 제품인증서, 시험성적서.pdf
5. 사업자등록증 사본.pdf
6. 감축량 산정 엑셀 계산.xlsx
첨부_주요검토의견(환경부) 반영자료_211130.pdf</t>
  </si>
  <si>
    <t>R-2022-KR-01-000712</t>
  </si>
  <si>
    <t>[보완2차]착수신고
2022-01-06</t>
  </si>
  <si>
    <t>2022-01-06</t>
  </si>
  <si>
    <t xml:space="preserve">2021-06-21 10:20:59 - 신규신청 - 신청 
2021-06-21 10:20:59 - 관장기관 지정 - 환경부
2021-06-21 11:03:35 - 관장기관 지정 - 산업통상자원부
2021-07-23 13:06:32 - 신규신청 - 보완요청 
2021-08-10 11:59:25 - 보완신청 - 신청 
2021-08-10 15:51:04 - 보완신청 - 문서재제출요청 
2021-08-10 16:23:09 - 재제출신청 - 신청 
2021-09-13 10:08:04 - 재제출신청 - 보완요청 
2021-09-24 19:45:07 - 보완신청 - 신청 
2021-10-05 13:36:54 - 보완신청 - 문서재제출요청 
2021-10-05 13:56:12 - 재제출신청 - 신청 
2021-11-29 15:00:59 - 재제출신청 - 문서재제출요청 
2021-11-30 17:10:48 - 재제출신청 - 신청 
2022-01-06 18:44:03 - 재제출신청 - 평가승인 
2022-01-06 18:45:04 - 재제출신청 - 심의승인 
2022-01-06 20:25:27 - 재제출신청 - 착수신고 
</t>
  </si>
  <si>
    <t>에스피탱크터미널(주)</t>
  </si>
  <si>
    <t>1148174703</t>
  </si>
  <si>
    <t>에스피탱크터미널(주) 평택사업장</t>
  </si>
  <si>
    <t>김영근</t>
  </si>
  <si>
    <t>02-3476-5149</t>
  </si>
  <si>
    <t>ysshin@datt.kr</t>
  </si>
  <si>
    <t>에스피탱크터미널의 B-C유에서 도시가스(LNG)로 연료전환을 통한 온실가스 배출 감축사업</t>
  </si>
  <si>
    <t>2010-08-19</t>
  </si>
  <si>
    <t>2010-11-01~2020-10-31</t>
  </si>
  <si>
    <t>에스피탱크터미널(주), 주식회사에코시안</t>
  </si>
  <si>
    <t>사업계획서_SPTT_연료전환사업_타당성평가 3차 반영_210824_v0.3.pdf</t>
  </si>
  <si>
    <t xml:space="preserve">
증빙자료_보완_210824_v0.2 (1).zip
증빙자료_보완_210824_v0.2 (2).zip</t>
  </si>
  <si>
    <t>R-2022-KR-03-000714</t>
  </si>
  <si>
    <t>[보완3차]심의승인
2022-01-07</t>
  </si>
  <si>
    <t>2022-01-07</t>
  </si>
  <si>
    <t xml:space="preserve">2020-01-28 18:52:16 - 신규신청 - 접수 
2020-01-28 18:52:16 - 관장기관 지정 - 환경부
2020-01-29 09:08:55 - 관장기관 지정 - 산업통상자원부
2020-03-09 10:06:01 - 신규신청 - 신청 
2020-06-22 15:12:48 - 신규신청 - 보완요청 
2020-08-11 17:24:26 - 보완신청 - 접수 
2020-08-11 17:25:44 - 보완신청 - 신청 
2020-12-11 09:47:39 - 보완신청 - 보완요청 
2021-06-25 15:54:14 - 보완신청 - 접수 
2021-06-25 15:55:20 - 보완신청 - 신청 
2021-07-27 16:46:21 - 보완신청 - 보완요청 
2021-08-25 16:54:00 - 보완신청 - 접수 
2021-08-25 16:56:41 - 보완신청 - 신청 
2021-09-30 16:22:06 - 보완신청 - 문서재제출요청 
2021-09-30 16:45:34 - 재제출신청 - 접수 
2021-09-30 16:48:19 - 재제출신청 - 신청 
2022-01-07 14:02:14 - 재제출신청 - 평가승인 
2022-01-07 14:03:14 - 재제출신청 - 심의승인 
</t>
  </si>
  <si>
    <t>제일사료주식회사</t>
  </si>
  <si>
    <t>3058608366</t>
  </si>
  <si>
    <t>인천광역시 중구 서해대로 209번길 69</t>
  </si>
  <si>
    <t>정오열</t>
  </si>
  <si>
    <t>010-3599-7920</t>
  </si>
  <si>
    <t>kingka@jeilfeed.co.kr</t>
  </si>
  <si>
    <t>제일사료 주식회사 연료교체(B-C유 → LNG) 사업</t>
  </si>
  <si>
    <t>2012-11-02</t>
  </si>
  <si>
    <t>2012-12-17~2022-12-16</t>
  </si>
  <si>
    <t>제일사료주식회사, (주)삼천리, 재단법인 한국기후변화연구원</t>
  </si>
  <si>
    <t>제일사료 주식회사 연료교체(B-C유 → LNG) 사업__ver3.5.pdf</t>
  </si>
  <si>
    <t>R-2022-KR-03-000716</t>
  </si>
  <si>
    <t>[보완1차]심의승인
2022-01-07</t>
  </si>
  <si>
    <t xml:space="preserve">2020-09-28 13:59:42 - 신규신청 - 접수 
2020-09-28 13:59:42 - 관장기관 지정 - 환경부
2020-09-28 18:17:44 - 관장기관 지정 - 산업통상자원부
2020-09-29 15:50:38 - 신규신청 - 신청 
2021-04-02 15:07:42 - 신규신청 - 보완요청 
2021-06-29 13:21:39 - 보완신청 - 접수 
2021-06-29 14:55:04 - 보완신청 - 신청 
2021-08-24 15:44:22 - 보완신청 - 문서재제출요청 
2021-10-26 14:36:37 - 재제출신청 - 접수 
2021-10-26 15:24:25 - 재제출신청 - 신청 
2021-11-03 15:57:09 - 재제출신청 - 문서재제출요청 
2021-11-03 16:07:57 - 재제출신청 - 접수 
2021-11-03 16:35:21 - 재제출신청 - 신청 
2021-11-04 17:51:25 - 재제출신청 - 문서재제출요청 
2021-11-10 14:44:24 - 재제출신청 - 접수 
2021-11-10 16:20:39 - 재제출신청 - 신청 
2021-11-11 10:05:15 - 재제출신청 - 문서재제출요청 
2021-11-12 14:14:20 - 재제출신청 - 접수 
2021-11-12 14:20:47 - 재제출신청 - 신청 
2021-12-01 09:45:45 - 재제출신청 - 문서재제출요청 
2021-12-01 16:26:25 - 재제출신청 - 접수 
2021-12-01 16:56:37 - 재제출신청 - 신청 
2021-12-03 15:55:50 - 재제출신청 - 문서재제출요청 
2021-12-07 10:05:05 - 재제출신청 - 접수 
2021-12-07 10:18:22 - 재제출신청 - 신청 
2022-01-07 14:08:17 - 재제출신청 - 평가승인 
2022-01-07 14:10:06 - 재제출신청 - 심의승인 
</t>
  </si>
  <si>
    <t>주 동주아스콘</t>
  </si>
  <si>
    <t>6118109057</t>
  </si>
  <si>
    <t>(주)동주아스콘</t>
  </si>
  <si>
    <t>권영도</t>
  </si>
  <si>
    <t>055-963-6000</t>
  </si>
  <si>
    <t>dj6000@bill36524.com</t>
  </si>
  <si>
    <t>(주)동주아스콘 연료전환(B-C유→ LNG) 사업</t>
  </si>
  <si>
    <t>2020-08-03</t>
  </si>
  <si>
    <t>2022-01-01~2031-12-31</t>
  </si>
  <si>
    <t>주 동주아스콘, (주)삼천리, 재단법인 한국기후변화연구원</t>
  </si>
  <si>
    <t>(주)동주아스콘 연료전환(B-C유 → LNG) 사업계획서_Ver.4.0.pdf</t>
  </si>
  <si>
    <t xml:space="preserve">
(주)동주아스콘_증빙자료.zip</t>
  </si>
  <si>
    <t>R-2022-KR-03-000749</t>
  </si>
  <si>
    <t>심의승인
2022-01-07</t>
  </si>
  <si>
    <t xml:space="preserve">2021-09-02 09:33:20 - 신규신청 - 접수 
2021-09-02 09:33:20 - 관장기관 지정 - 환경부
2021-09-03 09:27:42 - 관장기관 지정 - 산업통상자원부
2021-09-07 10:32:32 - 신규신청 - 신청 
2021-10-08 11:32:02 - 신규신청 - 문서재제출요청 
2021-10-08 17:01:40 - 재제출신청 - 접수 
2021-10-08 17:03:48 - 재제출신청 - 신청 
2021-10-12 11:34:46 - 재제출신청 - 문서재제출요청 
2021-10-14 09:12:51 - 재제출신청 - 접수 
2021-10-14 09:15:17 - 재제출신청 - 신청 
2021-11-29 15:05:33 - 재제출신청 - 문서재제출요청 
2021-11-29 16:46:48 - 재제출신청 - 접수 
2021-11-29 17:13:01 - 재제출신청 - 신청 
2022-01-07 15:20:12 - 재제출신청 - 평가승인 
2022-01-07 15:21:15 - 재제출신청 - 심의승인 
</t>
  </si>
  <si>
    <t>씨텍</t>
  </si>
  <si>
    <t>경기도 화성시 정남면 시청로 1598-1</t>
  </si>
  <si>
    <t>씨텍  고효율 1단 인버터 PM Motor 공기압축기로 교체 사업</t>
  </si>
  <si>
    <t>2020-02-23~2030-02-22</t>
  </si>
  <si>
    <t>(주)코리아엔지니어링, 씨텍, 한국중부발전</t>
  </si>
  <si>
    <t>외부사업 사업계획서_씨텍_v05.pdf</t>
  </si>
  <si>
    <t xml:space="preserve">
1-1_사업자등록증_씨텍.pdf
1-3_사업자등록증_(주)코리아엔지니어링.pdf
2-1_계약서_씨텍.pdf
2-2_전자세금계산서_씨텍.pdf
3-1_설치완료보고서_씨텍.pdf
3-2_시운전결과보고서_씨텍.pdf
4-1_기존설비_GRH3-50A_사양서.pdf
4-2_기존설비_GRH3-30A_사양서.pdf
4-3_고효율설비_SD120VPM_사양서.pdf
5-2_기존설비 확인서_씨텍.pdf
5-3_폐기물반출확인서_씨텍.pdf
6-2_가동시간 증빙_씨텍.pdf
6-1_개선전후 설비 및 명판_씨텍_v04.pdf
1-2_사업자등록증_한국중부발전(주).pdf
5-1_모니터링 계획서_씨텍_v05.pdf
타당성평가 답변서_씨텍_v05.pdf
외부사업 사업계획서_씨텍_v05.xlsx</t>
  </si>
  <si>
    <t>R-2022-KR-03-000713</t>
  </si>
  <si>
    <t>[보완2차]착수신고
2022-01-08</t>
  </si>
  <si>
    <t>2022-01-08</t>
  </si>
  <si>
    <t xml:space="preserve">2020-02-24 11:48:34 - 신규신청 - 접수 
2020-02-24 11:48:34 - 관장기관 지정 - 환경부
2020-02-25 15:11:50 - 신규신청 - 신청 
2020-02-25 15:44:09 - 관장기관 지정 - 산업통상자원부
2020-07-29 14:07:55 - 신규신청 - 보완요청 
2020-11-04 13:19:15 - 보완신청 - 접수 
2020-11-09 10:00:10 - 보완신청 - 신청 
2020-11-25 16:19:46 - 보완신청 - 문서재제출요청 
2020-12-30 13:53:25 - 재제출신청 - 접수 
2021-02-19 09:14:45 - 재제출신청 - 신청 
2021-02-22 10:56:19 - 재제출신청 - 문서재제출요청 
2021-06-01 15:57:33 - 재제출신청 - 접수 
2021-06-03 15:17:56 - 재제출신청 - 신청 
2021-06-03 15:18:20 - 재제출신청 - 보완요청 
2021-07-07 14:18:59 - 보완신청 - 접수 
2021-07-21 17:42:05 - 보완신청 - 신청 
2021-09-14 09:30:07 - 보완신청 - 평가승인 
2022-01-07 13:59:21 - 보완신청 - 심의승인 
2022-01-08 11:19:06 - 보완신청 - 착수신고 
</t>
  </si>
  <si>
    <t>(주)켐스필드코리아</t>
  </si>
  <si>
    <t>경기도 연천군 백학면 백학일반산단길 161</t>
  </si>
  <si>
    <t>(주)켐스필드코리아 고효율 1단 인버터 PM Motor 공기압축기로 교체 사업</t>
  </si>
  <si>
    <t>2020-03-15~2030-03-14</t>
  </si>
  <si>
    <t>(주)코리아엔지니어링, (주)켐스필드코리아, 한국중부발전</t>
  </si>
  <si>
    <t>외부사업 사업계획서_(주)켐스필드코리아_v06.pdf</t>
  </si>
  <si>
    <t xml:space="preserve">
1-1_사업자등록증_(주)켐스필드코리아.pdf
1-2_사업자등록증_한국중부발전(주).pdf
1-3_사업자등록증_(주)코리아엔지니어링.pdf
2-1_계약서_(주)켐스필드코리아.pdf
2-2_전자세금계산서_(주)켐스필드코리아.PDF
3-1_설치완료보고서_(주)켐스필드코리아.pdf
3-2_시운전결과보고서_(주)켐스필드코리아.pdf
4-1_기존설비_GRH3-100A_사양서.pdf
4-2_기존설비_GRH3-50A_사양서.pdf
4-3_고효율설비_K100PS_사양서.pdf
5-2_기존설비 확인서_(주)켐스필드코리아.pdf
5-3_폐기물반출확인서_(주)켐스필드코리아.pdf
6-1_개선전후 설비 및 명판_(주)켐스필드코리아.pdf
6-2_가동시간 증빙_(주)켐스필드코리아_rev.pdf
5-1_모니터링 계획서_(주)켐스필드코리아_v06.pdf
타당성평가 답변서_(주)켐스필드코리아_v06.pdf
외부사업 사업계획서_(주)켐스필드코리아_v06.xlsx</t>
  </si>
  <si>
    <t>R-2022-KR-03-000720</t>
  </si>
  <si>
    <t xml:space="preserve">2020-03-18 10:52:38 - 신규신청 - 접수 
2020-03-18 10:52:38 - 관장기관 지정 - 환경부
2020-03-18 13:10:52 - 관장기관 지정 - 산업통상자원부
2020-03-19 16:02:00 - 신규신청 - 신청 
2020-04-29 16:54:06 - 신규신청 - 보완요청 
2020-11-04 13:18:59 - 보완신청 - 접수 
2020-11-06 08:26:25 - 보완신청 - 신청 
2020-11-25 16:23:27 - 보완신청 - 문서재제출요청 
2021-01-04 09:50:56 - 재제출신청 - 접수 
2021-02-16 13:55:02 - 재제출신청 - 신청 
2021-02-18 13:48:33 - 재제출신청 - 문서재제출요청 
2021-06-01 13:51:01 - 재제출신청 - 접수 
2021-06-03 15:14:06 - 재제출신청 - 신청 
2021-06-03 15:15:21 - 재제출신청 - 보완요청 
2021-07-07 14:00:22 - 보완신청 - 접수 
2021-07-21 17:41:35 - 보완신청 - 신청 
2021-09-14 09:30:43 - 보완신청 - 평가승인 
2022-01-07 14:17:28 - 보완신청 - 심의승인 
2022-01-08 11:20:13 - 보완신청 - 착수신고 
</t>
  </si>
  <si>
    <t>(주)오성테크</t>
  </si>
  <si>
    <t>경기도 시흥시 옥구천서로 237번길 7 (시화공단1나604호)</t>
  </si>
  <si>
    <t>(주)오성테크  고효율 1단 PM Motor 공기압축기로 교체 사업</t>
  </si>
  <si>
    <t>2020-03-21~2030-03-20</t>
  </si>
  <si>
    <t>(주)코리아엔지니어링, (주)오성테크, 한국중부발전</t>
  </si>
  <si>
    <t>외부사업 사업계획서_(주)오성테크_v06.pdf</t>
  </si>
  <si>
    <t xml:space="preserve">
1-1_사업자등록증_(주)오성테크.pdf
1-2_사업자등록증_한국중부발전(주).pdf
1-3_사업자등록증_(주)코리아엔지니어링.pdf
2-1_계약서_(주)오성테크.pdf
2-2_전자세금계산서_(주)오성테크.PDF
3-1_설치완료보고서_(주)오성테크.pdf
3-2_시운전결과보고서_(주)오성테크.pdf
4-1_기존설비_GRH3-50A_사양서.pdf
4-2_기존설비_GRH3-30A_사양서.pdf
4-3_고효율설비_K75PS_사양서.pdf
5-2_기존설비 확인서_(주)오성테크.pdf
5-3_폐기물반출확인서_(주)오성테크.pdf
6-1_개선전후 설비 및 명판_(주)오성테크.pdf
5-1_모니터링 계획서_(주)오성테크_v05.pdf
6-2_가동시간 증빙_(주)오성테크_rev3.pdf
타당성평가 답변서_(주)오성테크_v06.pdf
외부사업 사업계획서_(주)오성테크_v06.xlsx</t>
  </si>
  <si>
    <t>R-2022-KR-03-000728</t>
  </si>
  <si>
    <t>[보완3차]착수신고
2022-01-08</t>
  </si>
  <si>
    <t xml:space="preserve">2020-03-25 21:55:46 - 신규신청 - 접수 
2020-03-25 21:55:46 - 관장기관 지정 - 환경부
2020-03-26 08:43:25 - 관장기관 지정 - 산업통상자원부
2020-03-26 10:38:27 - 신규신청 - 신청 
2020-07-29 14:12:36 - 신규신청 - 보완요청 
2020-11-04 13:19:53 - 보완신청 - 접수 
2020-11-17 14:58:16 - 보완신청 - 신청 
2020-11-25 16:23:58 - 보완신청 - 문서재제출요청 
2020-12-29 14:51:01 - 재제출신청 - 접수 
2021-02-16 13:39:53 - 재제출신청 - 신청 
2021-02-18 13:47:49 - 재제출신청 - 문서재제출요청 
2021-04-02 16:13:53 - 재제출신청 - 접수 
2021-04-05 12:42:31 - 재제출신청 - 신청 
2021-04-08 15:11:30 - 재제출신청 - 보완요청 
2021-06-24 09:30:38 - 보완신청 - 접수 
2021-07-21 14:45:09 - 보완신청 - 신청 
2021-07-21 14:46:19 - 보완신청 - 보완요청 
2021-09-15 16:46:51 - 보완신청 - 접수 
2021-10-06 08:32:30 - 보완신청 - 신청 
2022-01-07 14:23:46 - 보완신청 - 평가승인 
2022-01-07 14:24:51 - 보완신청 - 심의승인 
2022-01-08 11:21:04 - 보완신청 - 착수신고 
</t>
  </si>
  <si>
    <t>(주)아산대신</t>
  </si>
  <si>
    <t>충남 아산시 둔포면 해위안길 72-32</t>
  </si>
  <si>
    <t>(주)아산대신  고효율 1단 인버터 PM Motor 공기압축기로 교체 사업</t>
  </si>
  <si>
    <t>2020-04-05~2030-04-04</t>
  </si>
  <si>
    <t>(주)코리아엔지니어링, (주)아산대신, 한국중부발전</t>
  </si>
  <si>
    <t>외부사업 사업계획서_(주)아산대신_v07.pdf</t>
  </si>
  <si>
    <t xml:space="preserve">
1-1_사업자등록증_(주)아산대신.pdf
1-2_사업자등록증_한국중부발전(주).pdf
1-3_사업자등록증_(주)코리아엔지니어링.pdf
2-1_계약서_(주)아산대신.pdf
2-2_전자세금계산서_(주)아산대신.PDF
3-1_설치완료보고서_(주)아산대신.pdf
3-2_시운전결과보고서_(주)아산대신.pdf
4-1_기존설비_GRH2-50A_사양서.pdf
4-2_기존설비_Micos37_사양서.pdf
4-3_고효율설비_K100PS_사양서.pdf
5-3_폐기물반출확인서_(주)아산대신.pdf
6-2_가동시간 증빙_(주)아산대신.pdf
5-2_기존설비 확인서_(주)아산대신_rev.pdf
6-1_개선전후 설비 및 명판_(주)아산대신_rev.pdf
5-1_모니터링 계획서_(주)아산대신_v05.pdf
6-2_가동시간 증빙_(주)아산대신_rev.pdf
타당성평가 답변서_(주)아산대신_v07.pdf
외부사업 사업계획서_(주)아산대신_v07.xlsx</t>
  </si>
  <si>
    <t>R-2022-KR-03-000733</t>
  </si>
  <si>
    <t xml:space="preserve">2020-04-09 13:33:42 - 신규신청 - 접수 
2020-04-09 13:33:42 - 관장기관 지정 - 환경부
2020-04-13 09:39:12 - 관장기관 지정 - 산업통상자원부
2020-04-16 09:06:13 - 신규신청 - 신청 
2020-07-29 14:13:10 - 신규신청 - 보완요청 
2020-11-04 13:19:35 - 보완신청 - 접수 
2020-11-19 11:48:05 - 보완신청 - 신청 
2020-11-25 16:24:39 - 보완신청 - 문서재제출요청 
2021-01-04 09:18:27 - 재제출신청 - 접수 
2021-01-12 14:38:14 - 재제출신청 - 신청 
2021-02-15 18:40:55 - 재제출신청 - 문서재제출요청 
2021-04-02 16:08:17 - 재제출신청 - 접수 
2021-04-08 15:10:20 - 재제출신청 - 신청 
2021-04-08 15:10:59 - 재제출신청 - 보완요청 
2021-06-30 10:23:22 - 보완신청 - 접수 
2021-07-21 15:05:08 - 보완신청 - 신청 
2021-07-21 15:08:00 - 보완신청 - 문서재제출요청 
2021-09-13 15:39:37 - 재제출신청 - 접수 
2021-10-05 16:29:21 - 재제출신청 - 신청 
2021-10-06 17:56:32 - 재제출신청 - 보완요청 
2021-10-11 17:43:49 - 보완신청 - 접수 
2021-10-13 16:32:31 - 보완신청 - 신청 
2022-01-07 14:27:25 - 보완신청 - 평가승인 
2022-01-07 14:30:29 - 보완신청 - 심의승인 
2022-01-08 11:21:29 - 보완신청 - 착수신고 
</t>
  </si>
  <si>
    <t>㈜예일하이테크</t>
  </si>
  <si>
    <t>경기도 평택시 청북읍 백봉길 114-5</t>
  </si>
  <si>
    <t>㈜예일하이테크 고효율 2단 인버터 PM Motor 공기압축기로 교체 사업</t>
  </si>
  <si>
    <t>2020-07-05~2030-07-04</t>
  </si>
  <si>
    <t>(주)코리아엔지니어링, (주)예일하이테크, 한국중부발전</t>
  </si>
  <si>
    <t>외부사업 사업계획서_(주)예일하이테크_v08.pdf</t>
  </si>
  <si>
    <t xml:space="preserve">
1-1_사업자등록증_(주)예일하이테크.pdf
1-2_사업자등록증_한국중부발전(주).pdf
1-3_사업자등록증_(주)코리아엔지니어링.pdf
2-1_계약서_(주)예일하이테크_최종.pdf
2-2_지원금신청 공문_20200710.pdf
3-2_시운전결과보고서_(주)예일하이테크.pdf
4-1_기존설비_GA55_사양서.pdf
4-2_기존설비_ID-75_사양서.pdf
4-3_고효율설비_K100PE_사양서.pdf
5-3_폐기물반출확인서_(주)예일하이테크.pdf
5-2_기존설비 확인서_(주)예일하이테크_rev2.pdf
6-1_개선전후 설비 및 명판_(주)예일하이테크_rev2.pdf
6-2_가동시간 증빙_(주)예일하이테크_rev2.pdf
3-1_설치완료보고서_(주)예일하이테크_rev.pdf
5-1_모니터링 계획서_(주)예일하이테크_v08.pdf
타당성평가 답변서_(주)예일하이테크_v08.pdf
외부사업 사업계획서_(주)예일하이테크_v08.xlsx</t>
  </si>
  <si>
    <t>R-2022-KR-03-000735</t>
  </si>
  <si>
    <t xml:space="preserve">2020-07-10 12:04:30 - 신규신청 - 접수 
2020-07-10 12:04:30 - 관장기관 지정 - 환경부
2020-07-10 18:11:13 - 관장기관 지정 - 산업통상자원부
2020-07-13 12:49:54 - 신규신청 - 신청 
2020-09-15 09:12:23 - 신규신청 - 문서재제출요청 
2020-10-13 15:03:50 - 재제출신청 - 접수 
2020-11-18 14:51:03 - 재제출신청 - 신청 
2020-11-25 16:14:28 - 재제출신청 - 문서재제출요청 
2020-12-29 14:26:04 - 재제출신청 - 접수 
2021-01-12 14:43:58 - 재제출신청 - 신청 
2021-02-10 16:48:21 - 재제출신청 - 문서재제출요청 
2021-03-31 11:00:39 - 재제출신청 - 접수 
2021-04-08 15:21:33 - 재제출신청 - 신청 
2021-04-08 15:21:53 - 재제출신청 - 보완요청 
2021-07-02 17:22:04 - 보완신청 - 접수 
2021-07-21 15:15:35 - 보완신청 - 신청 
2021-07-21 15:16:15 - 보완신청 - 문서재제출요청 
2021-09-13 17:15:15 - 재제출신청 - 접수 
2021-10-05 16:45:52 - 재제출신청 - 신청 
2021-10-06 17:58:20 - 재제출신청 - 보완요청 
2021-10-11 17:51:28 - 보완신청 - 접수 
2021-10-13 16:32:12 - 보완신청 - 신청 
2021-11-29 15:07:07 - 보완신청 - 문서재제출요청 
2021-11-30 17:17:44 - 재제출신청 - 접수 
2021-12-01 17:42:46 - 재제출신청 - 신청 
2022-01-07 14:30:02 - 재제출신청 - 평가승인 
2022-01-07 14:31:37 - 재제출신청 - 심의승인 
2022-01-08 11:24:22 - 재제출신청 - 착수신고 
</t>
  </si>
  <si>
    <t>다담PL</t>
  </si>
  <si>
    <t>충청북도 음성군 생극면 생극산단길 31</t>
  </si>
  <si>
    <t>다담PL  고효율 2단 인버터 PM Motor 공기압축기로 교체 사업</t>
  </si>
  <si>
    <t>2020-02-07</t>
  </si>
  <si>
    <t>2020-03-22~2030-03-21</t>
  </si>
  <si>
    <t>(주)코리아엔지니어링, 다담PL, 한국중부발전</t>
  </si>
  <si>
    <t>외부사업 사업계획서_다담PL_v07.pdf</t>
  </si>
  <si>
    <t xml:space="preserve">
1-1_사업자등록증_다담PL.pdf
1-3_사업자등록증_(주)코리아엔지니어링.pdf
2-1_계약서_다담PL_rev2.pdf
2-2_지원금신청 공문_20200410.pdf
3-1_설치완료보고서_다담PL.pdf
3-2_시운전결과보고서_다담PL.pdf
4-1_기존설비_CKDX1380_사양서.pdf
4-2_기존설비_GRH3-50A_사양서.pdf
4-3_고효율설비_K100PE_사양서.pdf
5-2_기존설비 보관확인서_다담PL.pdf
6-2_가동시간 증빙_다담PL.pdf
1-2_사업자등록증_한국중부발전(주).pdf
6-1_개선전후 설비 및 명판_다담PL_rev.pdf
외부사업 사업계획서_다담PL_v06.xlsx
5-1_모니터링 계획서_다담PL_v07.pdf
타당성평가 답변서_다담PL_v07.pdf
외부사업 사업계획서_다담PL_v07.xlsx</t>
  </si>
  <si>
    <t>R-2022-KR-03-000745</t>
  </si>
  <si>
    <t xml:space="preserve">2020-03-26 14:53:31 - 신규신청 - 접수 
2020-03-26 14:53:31 - 관장기관 지정 - 환경부
2020-03-26 16:04:08 - 신규신청 - 신청 
2020-03-30 08:56:47 - 관장기관 지정 - 산업통상자원부
2020-07-29 14:10:31 - 신규신청 - 보완요청 
2020-11-04 13:21:09 - 보완신청 - 접수 
2020-11-18 07:34:16 - 보완신청 - 신청 
2020-11-25 16:22:58 - 보완신청 - 문서재제출요청 
2020-12-29 16:34:21 - 재제출신청 - 접수 
2021-03-16 18:17:16 - 재제출신청 - 신청 
2021-03-16 18:18:12 - 재제출신청 - 보완요청 
2021-06-02 17:16:17 - 보완신청 - 접수 
2021-06-03 15:18:54 - 보완신청 - 신청 
2021-06-03 15:19:45 - 보완신청 - 보완요청 
2021-07-08 17:25:29 - 보완신청 - 접수 
2021-07-21 17:39:52 - 보완신청 - 신청 
2021-07-21 17:40:38 - 보완신청 - 문서재제출요청 
2021-09-15 16:54:40 - 재제출신청 - 접수 
2021-09-27 16:04:05 - 재제출신청 - 신청 
2021-11-29 14:59:48 - 재제출신청 - 문서재제출요청 
2021-11-30 16:09:08 - 재제출신청 - 접수 
2021-12-02 10:50:44 - 재제출신청 - 신청 
2022-01-07 15:11:57 - 재제출신청 - 평가승인 
2022-01-07 15:12:50 - 재제출신청 - 심의승인 
2022-01-08 11:27:16 - 재제출신청 - 착수신고 
</t>
  </si>
  <si>
    <t>(주)신진수지</t>
  </si>
  <si>
    <t>인천시 남동구 앵고개로 654번길 98</t>
  </si>
  <si>
    <t>(주)신진수지  고효율 1단 인버터 PM Motor 공기압축기로 교체 사업</t>
  </si>
  <si>
    <t>(주)코리아엔지니어링, 주식회사신진수지, 한국중부발전</t>
  </si>
  <si>
    <t>외부사업 사업계획서_(주)신진수지_v07.pdf</t>
  </si>
  <si>
    <t xml:space="preserve">
1-1_사업자등록증_(주)신진수지.pdf
1-2_사업자등록증_한국중부발전(주).pdf
1-3_사업자등록증_(주)코리아엔지니어링.pdf
2-1_계약서_(주)신진수지.pdf
2-2_전자세금계산서_(주)신진수지.pdf
3-1_설치완료보고서_(주)신진수지.pdf
3-2_시운전결과보고서_(주)신진수지.pdf
4-1_기존설비_GRH-100A_사양서.pdf
4-2_기존설비_FORT-50D_사양서.pdf
4-3_고효율설비_K100PS_사양서.pdf
5-3_폐기물반출확인서_(주)신진수지.pdf
6-1_개선전후 설비 및 명판_(주)신진수지_rev.pdf
5-1_모니터링 계획서_(주)신진수지_v06.pdf
6-2_가동시간 증빙_(주)신진수지_rev.pdf
타당성평가 답변서_(주)신진수지_v07.pdf
외부사업 사업계획서_(주)신진수지_v07.xlsx</t>
  </si>
  <si>
    <t>R-2022-KR-03-000746</t>
  </si>
  <si>
    <t xml:space="preserve">2020-02-13 08:36:33 - 신규신청 - 접수 
2020-02-13 08:36:33 - 관장기관 지정 - 환경부
2020-02-13 09:02:11 - 관장기관 지정 - 산업통상자원부
2020-02-24 11:20:03 - 신규신청 - 신청 
2020-02-24 13:37:17 - 신규신청 - 문서재제출요청 
2020-11-04 13:17:37 - 재제출신청 - 접수 
2020-11-06 08:27:23 - 재제출신청 - 신청 
2020-11-25 16:18:01 - 재제출신청 - 문서재제출요청 
2021-01-05 09:42:52 - 재제출신청 - 접수 
2021-01-13 09:30:47 - 재제출신청 - 신청 
2021-02-10 16:51:24 - 재제출신청 - 문서재제출요청 
2021-03-31 10:42:52 - 재제출신청 - 접수 
2021-04-01 10:02:44 - 재제출신청 - 신청 
2021-04-08 15:09:31 - 재제출신청 - 보완요청 
2021-06-24 09:21:12 - 보완신청 - 접수 
2021-07-13 09:08:04 - 보완신청 - 신청 
2021-07-13 09:09:07 - 보완신청 - 보완요청 
2021-09-10 08:49:15 - 보완신청 - 접수 
2021-10-07 08:55:39 - 보완신청 - 신청 
2021-10-07 08:56:12 - 보완신청 - 문서재제출요청 
2021-10-07 17:09:39 - 재제출신청 - 접수 
2021-10-13 16:30:46 - 재제출신청 - 신청 
2022-01-07 15:16:00 - 재제출신청 - 평가승인 
2022-01-07 15:17:01 - 재제출신청 - 심의승인 
2022-01-08 11:30:14 - 재제출신청 - 착수신고 
</t>
  </si>
  <si>
    <t>(주)성심메디칼</t>
  </si>
  <si>
    <t>경기도 부천시 원미구 옥산로 214번길 31</t>
  </si>
  <si>
    <t>(주)성심메디칼  고효율 1단 인버터 PM Motor 공기압축기로 교체 사업</t>
  </si>
  <si>
    <t>(주)코리아엔지니어링, (주)성심메디칼, 한국중부발전</t>
  </si>
  <si>
    <t>외부사업 사업계획서_(주)성심메디칼_v05.pdf</t>
  </si>
  <si>
    <t xml:space="preserve">
1-1_사업자등록증_(주)성심메디칼.pdf
1-3_사업자등록증_(주)코리아엔지니어링.pdf
2-1_계약서_(주)성심메디칼.pdf
2-2_지원금신청 공문_20200410.pdf
3-1_설치완료보고서_(주)성심메디칼.pdf
3-2_시운전결과보고서_(주)성심메디칼.pdf
4-1_기존설비_EQ75_사양서.pdf
4-2_기존설비_GRH3-100A_사양서.pdf
4-3_고효율설비_SD120VPM_사양서.pdf
5-2_기존설비 확인서_(주)성심메디칼.pdf
5-3_폐기물반출확인서_(주)성심메디칼.pdf
6-1_개선전후 설비 및 명판_(주)성심메디칼.pdf
6-2_가동시간 증빙_(주)성심메디칼_v04.pdf
1-2_사업자등록증_한국중부발전(주).pdf
5-1_모니터링 계획서_(주)성심메디칼_v05.pdf
타당성평가 답변서_(주)성심메디칼_v05.pdf
외부사업 사업계획서_(주)성심메디칼_v05.xlsx</t>
  </si>
  <si>
    <t>R-2022-KR-03-000747</t>
  </si>
  <si>
    <t xml:space="preserve">2020-03-25 21:40:54 - 신규신청 - 접수 
2020-03-25 21:40:54 - 관장기관 지정 - 환경부
2020-03-26 08:43:32 - 관장기관 지정 - 산업통상자원부
2020-03-26 10:30:48 - 신규신청 - 신청 
2020-07-29 14:13:38 - 신규신청 - 보완요청 
2020-11-04 13:20:33 - 보완신청 - 접수 
2020-11-17 16:09:55 - 보완신청 - 신청 
2020-11-25 16:25:10 - 보완신청 - 문서재제출요청 
2021-01-04 16:00:42 - 재제출신청 - 접수 
2021-03-16 18:19:44 - 재제출신청 - 신청 
2021-03-16 18:20:17 - 재제출신청 - 보완요청 
2021-06-02 17:25:37 - 보완신청 - 접수 
2021-06-03 15:20:55 - 보완신청 - 신청 
2021-06-03 15:21:22 - 보완신청 - 보완요청 
2021-07-07 17:24:20 - 보완신청 - 접수 
2021-07-21 17:40:56 - 보완신청 - 신청 
2021-09-14 09:31:29 - 보완신청 - 평가승인 
2022-01-07 15:18:16 - 보완신청 - 심의승인 
2022-01-08 11:33:44 - 보완신청 - 착수신고 
</t>
  </si>
  <si>
    <t>경기도 동두천시 강변로 730번길 62</t>
  </si>
  <si>
    <t>영덕산업(주)  고효율 2단 인버터 PM Motor 공기압축기로 교체 사업</t>
  </si>
  <si>
    <t>2020-01-28~2030-01-27</t>
  </si>
  <si>
    <t>(주)코리아엔지니어링, 영덕산업(주), 한국중부발전</t>
  </si>
  <si>
    <t>외부사업 사업계획서_영덕산업(주)_v08.pdf</t>
  </si>
  <si>
    <t xml:space="preserve">
1-1_사업자등록증_영덕산업(주).pdf
1-2_사업자등록증_한국중부발전(주).pdf
1-3_사업자등록증_(주)코리아엔지니어링.pdf
2-1_계약서_영덕산업(주).pdf
2-2_전자세금계산서_영덕산업(주).PDF
3-1_설치완료보고서_영덕산업(주).pdf
4-2_고효율설비_K150PE_사양서.pdf
5-2_기존설비 확인서_영덕산업(주).pdf
5-3_폐기물반출확인서_영덕산업(주).pdf
3-2_시운전결과보고서_영덕산업(주).pdf
4-1_기존설비_GRH3-125A_사양서_rev.pdf
6-1_개선전후 설비 및 명판_영덕산업(주)_rev.pdf
6-2_가동시간 증빙_영덕산업(주)_rev2.pdf
5-1_모니터링 계획서_영덕산업(주)_v08.pdf
타당성평가 답변서_영덕산업(주)_v08.pdf
외부사업 사업계획서_영덕산업(주)_v08.xlsx</t>
  </si>
  <si>
    <t>R-2022-KR-03-000760</t>
  </si>
  <si>
    <t xml:space="preserve">2020-02-13 08:30:32 - 신규신청 - 접수 
2020-02-13 08:30:32 - 관장기관 지정 - 환경부
2020-02-13 09:02:18 - 관장기관 지정 - 산업통상자원부
2020-02-24 11:35:39 - 신규신청 - 신청 
2020-02-24 13:36:51 - 신규신청 - 문서재제출요청 
2020-11-04 13:17:21 - 재제출신청 - 접수 
2020-11-06 08:27:10 - 재제출신청 - 신청 
2020-11-25 16:15:22 - 재제출신청 - 문서재제출요청 
2020-12-30 10:10:57 - 재제출신청 - 접수 
2021-01-14 08:37:15 - 재제출신청 - 신청 
2021-02-10 16:49:13 - 재제출신청 - 문서재제출요청 
2021-03-31 11:11:56 - 재제출신청 - 접수 
2021-04-08 15:19:35 - 재제출신청 - 신청 
2021-04-08 15:19:59 - 재제출신청 - 보완요청 
2021-07-02 17:01:37 - 보완신청 - 접수 
2021-07-21 15:08:36 - 보완신청 - 신청 
2021-07-21 15:09:18 - 보완신청 - 문서재제출요청 
2021-09-14 17:15:10 - 재제출신청 - 접수 
2021-09-29 18:11:08 - 재제출신청 - 신청 
2021-10-06 17:57:35 - 재제출신청 - 보완요청 
2021-10-11 17:30:17 - 보완신청 - 접수 
2021-10-13 16:31:45 - 보완신청 - 신청 
2021-11-29 15:03:28 - 보완신청 - 문서재제출요청 
2021-11-30 16:18:55 - 재제출신청 - 접수 
2021-12-01 17:32:54 - 재제출신청 - 신청 
2022-01-07 16:25:45 - 재제출신청 - 평가승인 
2022-01-07 16:26:33 - 재제출신청 - 심의승인 
2022-01-08 11:35:57 - 재제출신청 - 착수신고 
</t>
  </si>
  <si>
    <t>동화산업[주]</t>
  </si>
  <si>
    <t>3118102004</t>
  </si>
  <si>
    <t>동화산업(주)</t>
  </si>
  <si>
    <t xml:space="preserve">충청남도 당진시 합덕읍 면천로 1361-22 </t>
  </si>
  <si>
    <t>주형진</t>
  </si>
  <si>
    <t>041-363-1270</t>
  </si>
  <si>
    <t>dh1641@naver.com</t>
  </si>
  <si>
    <t>동화산업(주) 연료전환(B-C유→LNG) 온실가스 감축사업</t>
  </si>
  <si>
    <t>2019-12-23</t>
  </si>
  <si>
    <t>2020-02-20~2030-02-19</t>
  </si>
  <si>
    <t>동화산업[주], 한국중부발전</t>
  </si>
  <si>
    <t>동화산업(주)_연료전환 통한 온실가스 배출 감축 사업계획서_v6.0.pdf</t>
  </si>
  <si>
    <t xml:space="preserve">
동화산업(주)_대기배출시설설치 신고증명서.pdf
동화산업(주)_초기 점화용 등유 사용량(18~19년).pdf
동화산업(주)_환경부 협의의견 보완사항.pdf</t>
  </si>
  <si>
    <t>R-2021-KR-03-000629</t>
  </si>
  <si>
    <t>[보완2차]착수신고
2022-01-18</t>
  </si>
  <si>
    <t>2022-01-18</t>
  </si>
  <si>
    <t xml:space="preserve">2020-07-02 11:01:12 - 신규신청 - 접수 
2020-07-02 11:01:12 - 관장기관 지정 - 환경부
2020-07-02 15:48:41 - 관장기관 지정 - 산업통상자원부
2020-07-06 08:30:54 - 신규신청 - 신청 
2020-09-01 16:19:24 - 신규신청 - 보완요청 
2021-03-08 09:17:16 - 보완신청 - 접수 
2021-03-09 12:25:57 - 보완신청 - 신청 
2021-04-02 17:37:28 - 보완신청 - 보완요청 
2021-04-09 11:06:56 - 보완신청 - 접수 
2021-04-12 07:32:22 - 보완신청 - 신청 
2021-07-14 18:08:30 - 보완신청 - 문서재제출요청 
2021-07-22 13:14:52 - 재제출신청 - 접수 
2021-07-22 14:13:34 - 재제출신청 - 신청 
2021-08-04 16:19:32 - 재제출신청 - 문서재제출요청 
2021-08-05 15:16:09 - 재제출신청 - 접수 
2021-08-05 16:13:34 - 재제출신청 - 신청 
2021-08-05 16:14:42 - 재제출신청 - 문서재제출요청 
2021-08-05 16:27:02 - 재제출신청 - 접수 
2021-08-05 17:44:42 - 재제출신청 - 신청 
2021-08-12 11:17:25 - 재제출신청 - 문서재제출요청 
2021-08-12 11:24:15 - 재제출신청 - 접수 
2021-08-12 13:29:10 - 재제출신청 - 신청 
2021-09-27 12:13:53 - 재제출신청 - 평가승인 
2021-09-27 12:14:48 - 재제출신청 - 심의승인 
2022-01-18 14:00:03 - 재제출신청 - 착수신고 
</t>
  </si>
  <si>
    <t>대광소결금속주식회사</t>
  </si>
  <si>
    <t>5038134202</t>
  </si>
  <si>
    <t>대광소결금속주식회사 벌지공장</t>
  </si>
  <si>
    <t>경북 고령군 다산면 벌지로 248-9</t>
  </si>
  <si>
    <t>김종성</t>
  </si>
  <si>
    <t>053-719-9971</t>
  </si>
  <si>
    <t>knowhow@dksinter.com</t>
  </si>
  <si>
    <t>대광소결금속(주) 벌지공장 고효율 인버터형 공기압축기 교체를 통한 온실가스 감축사업</t>
  </si>
  <si>
    <t>2020-01-19</t>
  </si>
  <si>
    <t>대광소결금속주식회사, 주식회사 에코비젼21, 한국중부발전</t>
  </si>
  <si>
    <t>00. 대광소결금속(주) 벌지공장_극소규모 고효율 설비 교체 사업의 방법론(03A-004-ver01) 사업계획서(개정)_ver04-1_211203.pdf</t>
  </si>
  <si>
    <t xml:space="preserve">
01-1.사업자등록증 및 법인등기부등본_대광소결금속.pdf
01-2. 사업자등록증_한국중부발전.pdf
02-1.감축량에 대한 소유권 관련 협약서(2020.01.19).pdf
02-2.설비계약서(2020.03.04).pdf
02-3.최초지출일(2020.06.25).pdf
03.1.설비완료보고서_내부품의(2020.05.07).pdf
04-2. 공기압축기 교체전 후 사진.pdf
04-3.50HP매각 품의서 및 철거.pdf
세부검토의견 조치사항_대광소결금속_210316.xlsx
01-3. 사업자등록증_(주)에코비젼21.pdf
04-1. 기타(사진 및 토출량, 가동시간 정보)_211109.xlsx
00. 대광소결금속(주) 벌지공장_극소규모 고효율 설비 교체 사업의 방법론(03A-004-ver01) 사업계획서(개정)_ver04-1_211203.xlsx</t>
  </si>
  <si>
    <t>R-2022-KR-03-000723</t>
  </si>
  <si>
    <t>[보완2차]착수신고
2022-02-03</t>
  </si>
  <si>
    <t>2022-02-03</t>
  </si>
  <si>
    <t xml:space="preserve">2020-06-08 16:03:37 - 신규신청 - 접수 
2020-06-08 16:03:37 - 관장기관 지정 - 환경부
2020-06-09 10:23:45 - 관장기관 지정 - 산업통상자원부
2020-06-09 12:08:30 - 신규신청 - 신청 
2020-09-07 17:45:56 - 신규신청 - 문서재제출요청 
2020-12-18 09:51:15 - 재제출신청 - 접수 
2020-12-23 10:33:26 - 재제출신청 - 신청 
2021-02-16 17:53:13 - 재제출신청 - 문서재제출요청 
2021-03-16 19:41:37 - 재제출신청 - 접수 
2021-03-31 15:33:03 - 재제출신청 - 신청 
2021-04-01 13:51:17 - 재제출신청 - 보완요청 
2021-06-30 13:38:25 - 보완신청 - 접수 
2021-06-30 14:28:34 - 보완신청 - 신청 
2021-10-25 18:19:17 - 보완신청 - 보완요청 
2021-11-07 21:45:46 - 보완신청 - 접수 
2021-11-08 17:09:21 - 보완신청 - 신청 
2021-11-08 17:18:45 - 보완신청 - 문서재제출요청 
2021-11-09 09:00:26 - 재제출신청 - 접수 
2021-11-22 09:35:57 - 재제출신청 - 신청 
2021-12-01 09:11:06 - 재제출신청 - 문서재제출요청 
2021-12-01 09:33:46 - 재제출신청 - 접수 
2021-12-01 11:16:45 - 재제출신청 - 신청 
2021-12-03 15:33:16 - 재제출신청 - 문서재제출요청 
2021-12-03 16:05:09 - 재제출신청 - 접수 
2021-12-03 16:12:26 - 재제출신청 - 신청 
2022-01-07 14:19:02 - 재제출신청 - 평가승인 
2022-01-07 14:20:05 - 재제출신청 - 심의승인 
2022-02-03 13:58:36 - 재제출신청 - 착수신고 
</t>
  </si>
  <si>
    <t>(주)청운다이텍</t>
  </si>
  <si>
    <t>5038175033</t>
  </si>
  <si>
    <t>허제훈</t>
  </si>
  <si>
    <t>053-356-3590</t>
  </si>
  <si>
    <t>cw-50381@gaum.net</t>
  </si>
  <si>
    <t>대구염색산업단지 온실가스 감축을 위한 압축공기제어시스템 도입</t>
  </si>
  <si>
    <t>2021-12-01</t>
  </si>
  <si>
    <t>2022-01-01~2028-12-31</t>
  </si>
  <si>
    <t>2 외부사업계획서(청운다이텍)산업단지_최종본.pdf</t>
  </si>
  <si>
    <t>[보완1차]보완요청
2022-02-07</t>
  </si>
  <si>
    <t>2022-02-07</t>
  </si>
  <si>
    <t xml:space="preserve">2021-12-28 11:24:50 - 신규신청 - 신청 
2021-12-28 11:24:50 - 관장기관 지정 - 환경부
2021-12-31 09:40:32 - 관장기관 지정 - 산업통상자원부
2022-02-07 14:33:19 - 신규신청 - 보완요청 
</t>
  </si>
  <si>
    <t>(주)효성코어메탈</t>
  </si>
  <si>
    <t>5038191483</t>
  </si>
  <si>
    <t>경북 고령</t>
  </si>
  <si>
    <t>고정연</t>
  </si>
  <si>
    <t>054-726-2000</t>
  </si>
  <si>
    <t>jy101877@naver.com</t>
  </si>
  <si>
    <t>고효율설비교체를 통한 온실가스묶음감축사업</t>
  </si>
  <si>
    <t>외부감축계획서(효성코어케탈)산업단지_최종본.pdf</t>
  </si>
  <si>
    <t xml:space="preserve">2021-12-28 10:46:59 - 신규신청 - 신청 
2021-12-28 10:46:59 - 관장기관 지정 - 환경부
2021-12-31 09:38:03 - 관장기관 지정 - 산업통상자원부
2022-02-07 14:35:23 - 신규신청 - 보완요청 
</t>
  </si>
  <si>
    <t>고령 동고령산업단지</t>
  </si>
  <si>
    <t>동고령산업단지 온실가스 감축을 위한 고효율인버터제어형 공기압축기 및 압축공기제어시스템</t>
  </si>
  <si>
    <t xml:space="preserve">2021-12-28 13:49:24 - 신규신청 - 신청 
2021-12-28 13:49:24 - 관장기관 지정 - 환경부
2021-12-31 09:38:13 - 관장기관 지정 - 산업통상자원부
2022-02-07 14:36:48 - 신규신청 - 보완요청 
</t>
  </si>
  <si>
    <t>반월표면처리사업협동조합</t>
  </si>
  <si>
    <t>경기도 안산시 상록구 도금단지2길 42</t>
  </si>
  <si>
    <t>스팀보일러 폐열회수를 통한 온실가스 감축사업</t>
  </si>
  <si>
    <t>2021-12-01~2031-12-01</t>
  </si>
  <si>
    <t>사업계획서3(반월표면처리)REV.pdf</t>
  </si>
  <si>
    <t xml:space="preserve">
20211203.xlsx
20211204.xlsx
20211206.xlsx
20211207.xlsx
20211208.xlsx
20211209.xlsx
20211210.xlsx
열회수분석.xlsx</t>
  </si>
  <si>
    <t>[보완1차]보완요청
2022-02-09</t>
  </si>
  <si>
    <t>2022-02-09</t>
  </si>
  <si>
    <t xml:space="preserve">2021-12-14 14:04:48 - 신규신청 - 신청 
2021-12-14 14:04:48 - 관장기관 지정 - 환경부
2021-12-15 15:03:38 - 관장기관 지정 - 산업통상자원부
2022-02-09 17:50:16 - 신규신청 - 보완요청 
</t>
  </si>
  <si>
    <t>중력식 고효율 농축조 개선을 통한 온실가스 감축사업</t>
  </si>
  <si>
    <t>사업계획서1(반월표면처리)REV.pdf</t>
  </si>
  <si>
    <t xml:space="preserve">
조합 전력, 도시가스 사용량(20-21).xlsx
분석.xlsx</t>
  </si>
  <si>
    <t>[보완1차]보완요청
2022-02-10</t>
  </si>
  <si>
    <t>2022-02-10</t>
  </si>
  <si>
    <t xml:space="preserve">2021-12-14 12:20:24 - 신규신청 - 신청 
2021-12-14 12:20:24 - 관장기관 지정 - 환경부
2021-12-15 15:03:45 - 관장기관 지정 - 산업통상자원부
2022-02-10 09:54:12 - 신규신청 - 보완요청 
</t>
  </si>
  <si>
    <t>1068100516</t>
  </si>
  <si>
    <t>이연제약 진천공장</t>
  </si>
  <si>
    <t>충청북도 진천군 덕산면 한삼로 69-10</t>
  </si>
  <si>
    <t>이근환</t>
  </si>
  <si>
    <t>02-3407-5214</t>
  </si>
  <si>
    <t>ghlee@reyonpharm.co.kr</t>
  </si>
  <si>
    <t>2013-10-24</t>
  </si>
  <si>
    <t>이연제약(주), 주식회사 에코아이, 충청에너지서비스(주)</t>
  </si>
  <si>
    <t>00. [이연제약] 외부사업 사업계획서_V5.pdf</t>
  </si>
  <si>
    <t xml:space="preserve">
이연제약 증빙서류.zip
01. 환경부 협의통보 의견_이연제약.pdf</t>
  </si>
  <si>
    <t>R-2021-KR-03-000632</t>
  </si>
  <si>
    <t>[보완1차]착수신고
2022-02-10</t>
  </si>
  <si>
    <t xml:space="preserve">2019-04-02 14:27:15 - 신규신청 - 접수 
2019-04-02 14:27:15 - 관장기관 지정 - 환경부
2019-04-02 14:41:32 - 신규신청 - 신청 
2019-04-02 17:38:50 - 관장기관 지정 - 산업통상자원부
2020-05-11 17:39:24 - 신규신청 - 문서재제출요청 
2020-11-27 13:09:13 - 재제출신청 - 접수 
2020-11-27 13:14:25 - 재제출신청 - 신청 
2021-04-02 18:44:29 - 재제출신청 - 보완요청 
2021-04-07 10:46:46 - 보완신청 - 접수 
2021-04-07 11:03:05 - 보완신청 - 신청 
2021-05-14 08:16:38 - 보완신청 - 문서재제출요청 
2021-05-18 17:35:03 - 재제출신청 - 접수 
2021-05-18 17:36:39 - 재제출신청 - 신청 
2021-05-21 10:36:07 - 재제출신청 - 문서재제출요청 
2021-05-21 11:29:21 - 재제출신청 - 접수 
2021-05-21 11:34:47 - 재제출신청 - 신청 
2021-07-14 18:10:26 - 재제출신청 - 문서재제출요청 
2021-07-22 17:56:28 - 재제출신청 - 접수 
2021-07-22 18:07:57 - 재제출신청 - 신청 
2021-09-27 12:52:11 - 재제출신청 - 평가승인 
2021-09-27 12:53:06 - 재제출신청 - 심의승인 
2022-02-10 11:24:06 - 재제출신청 - 착수신고 
</t>
  </si>
  <si>
    <t>정인정밀</t>
  </si>
  <si>
    <t>5040137442</t>
  </si>
  <si>
    <t>정인정밀 콤프레샤룸</t>
  </si>
  <si>
    <t>남태건</t>
  </si>
  <si>
    <t>rhksflqn</t>
  </si>
  <si>
    <t>053-383-0942</t>
  </si>
  <si>
    <t>yhee9579@hanmail.net</t>
  </si>
  <si>
    <t>2021년도 생태산업개발을 통한 미세먼지 및 온실가스 감축 사업</t>
  </si>
  <si>
    <t>2022-01-03</t>
  </si>
  <si>
    <t>2021-11-01~2028-10-31</t>
  </si>
  <si>
    <t>고효율 설비 교체 사업의 방법론
미활용 열에너지 회수 및 이용 사업의 방법론</t>
  </si>
  <si>
    <t>(수정)외부사업계획서(메가콤)20211216.pdf</t>
  </si>
  <si>
    <t>[보완1차]보완요청
2022-02-14</t>
  </si>
  <si>
    <t>2022-02-14</t>
  </si>
  <si>
    <t xml:space="preserve">2021-12-22 15:31:15 - 신규신청 - 신청 
2021-12-22 15:31:15 - 관장기관 지정 - 환경부
2021-12-27 15:23:04 - 관장기관 지정 - 산업통상자원부
2022-02-14 13:27:06 - 신규신청 - 보완요청 
</t>
  </si>
  <si>
    <t>002. SK에코플랜트 이천 스마트에너지센터 47.60kW 극소규모 태양광 발전 및 자가사용 사업</t>
  </si>
  <si>
    <t>2021-02-04~2031-02-03</t>
  </si>
  <si>
    <t>단위사업 사업계획서_002_SK에코플랜트_이천_ver01.4.pdf</t>
  </si>
  <si>
    <t xml:space="preserve">
0_증빙문서목록.xlsx
01_사용전검사확인증.pdf
02_발전설비공사계약서.pdf
03_발전설비공사_세금계산서.pdf
04_태양광모듈_설비사양서.pdf
07_계통단선도.pdf
단위사업 사업계획서_002_ER Sheet_ver01.1.xlsx
현장설치완료사진.pdf
사명변경_사업자등록증명(국문).pdf
05_태양광모듈_인증서_no61.pdf
06_인버터_인증서_no11.pdf</t>
  </si>
  <si>
    <t>[보완3차]평가반려
2022-02-15</t>
  </si>
  <si>
    <t xml:space="preserve">2021-05-04 14:43:31 - 신규신청 - 신청 
2021-05-04 14:43:31 - 관장기관 지정 - 환경부
2021-05-06 09:13:23 - 관장기관 지정 - 산업통상자원부
2021-05-31 08:55:18 - 신규신청 - 보완요청 
2021-06-02 15:49:47 - 보완신청 - 신청 
2021-07-02 10:02:35 - 보완신청 - 보완요청 
2021-07-06 16:23:51 - 보완신청 - 신청 
2021-08-04 13:28:03 - 보완신청 - 보완요청 
2021-10-26 12:01:11 - 보완신청 - 신청 
2021-12-06 18:28:01 - 보완신청 - 문서재제출요청 
2021-12-08 14:35:25 - 재제출신청 - 신청 
2021-12-22 11:03:08 - 재제출신청 - 문서재제출요청 
2022-02-15 13:42:41 - 재제출신청 - 신청 
2022-02-15 15:17:04 - 재제출신청 - 평가반려 
</t>
  </si>
  <si>
    <t>해원산업(주)</t>
  </si>
  <si>
    <t>5148116752</t>
  </si>
  <si>
    <t>해원산업</t>
  </si>
  <si>
    <t>권도영</t>
  </si>
  <si>
    <t>054-956-1956</t>
  </si>
  <si>
    <t>dykwon@haewonind.com</t>
  </si>
  <si>
    <t>압축공기 공동 이용 설비통합및 제어 시스넴 구축</t>
  </si>
  <si>
    <t>2021-12-01~2031-11-30</t>
  </si>
  <si>
    <t>외부사업 사업계획서_해원산업 외_FL_최종.pdf</t>
  </si>
  <si>
    <t>[보완1차]보완요청
2022-02-17</t>
  </si>
  <si>
    <t>2022-02-17</t>
  </si>
  <si>
    <t xml:space="preserve">2021-12-27 12:59:35 - 신규신청 - 신청 
2021-12-27 12:59:35 - 관장기관 지정 - 환경부
2021-12-27 15:21:23 - 관장기관 지정 - 산업통상자원부
2022-02-17 08:30:18 - 신규신청 - 보완요청 
</t>
  </si>
  <si>
    <t>내일키움직업교육센터, 영락모자원, 연수.청학그룹홈</t>
  </si>
  <si>
    <t>서울시, 인천시</t>
  </si>
  <si>
    <t>㈜포스코건설 태양광 발전설비를 이용한 전력생산 및 자가사용 사업(사회공헌형)</t>
  </si>
  <si>
    <t>2021-12-29~2031-12-28</t>
  </si>
  <si>
    <t>사업계획서_(주)포스코건설 태양광 발전설비를 이용한 전력 생산 및 자가사용 사업(사회공헌)_20211227.pdf</t>
  </si>
  <si>
    <t xml:space="preserve">
증빙자료(1)_(주)포스코건설 태양광 발전설비를 이용한 전력 생산 및 자가사용 사업(사회공헌).zip
증빙자료(2)_(주)포스코건설 태양광 발전설비를 이용한 전력 생산 및 자가사용 사업(사회공헌).zip</t>
  </si>
  <si>
    <t>[보완1차]보완요청
2022-03-02</t>
  </si>
  <si>
    <t>2022-03-02</t>
  </si>
  <si>
    <t xml:space="preserve">2021-12-29 16:02:32 - 신규신청 - 신청 
2021-12-29 16:02:32 - 관장기관 지정 - 기후에너지환경부
2021-12-31 09:38:24 - 관장기관 지정 - 산업통상부
2022-03-02 11:29:51 - 신규신청 - 보완요청 
2026-04-08 13:36:54 - 관장기관 지정 - 기후에너지환경부
</t>
  </si>
  <si>
    <t>아산 읍내 주공 아파트 연료전환을 통한 온실가스 단위감축사업</t>
  </si>
  <si>
    <t>2012-10-04</t>
  </si>
  <si>
    <t>2012-10-31~2022-10-30</t>
  </si>
  <si>
    <t>00 [아산읍내] 단위사업계획서_V8_20210625.pdf</t>
  </si>
  <si>
    <t xml:space="preserve">
증빙자료.zip
외부사업 수정 및 보완 요청서_아산읍내_20210826.hwp</t>
  </si>
  <si>
    <t>R-2017-KR-03-000089-P-24</t>
  </si>
  <si>
    <t>[보완3차]착수신고
2022-03-11</t>
  </si>
  <si>
    <t>2022-03-11</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</si>
  <si>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2020-10-22 13:46:57 - 보완신청 - 신청 
2020-10-22 17:25:56 - 보완신청 - 문서재제출요청 
2020-10-30 18:38:39 - 재제출신청 - 신청 
2021-04-02 16:18:29 - 재제출신청 - 보완요청 
2021-04-12 18:32:23 - 보완신청 - 신청 
2021-05-11 10:36:36 - 보완신청 - 보완요청 
2021-06-16 19:36:14 - 보완신청 - 신청 
2021-06-25 10:42:24 - 보완신청 - 문서재제출요청 
2021-06-28 13:09:12 - 재제출신청 - 신청 
2021-08-24 13:21:37 - 재제출신청 - 문서재제출요청 
2021-08-27 15:44:53 - 재제출신청 - 신청 
2021-09-27 11:06:41 - 재제출신청 - 평가승인 
2021-09-27 11:07:21 - 재제출신청 - 심의승인 
2022-03-11 14:32:00 - 재제출신청 - 착수신고 
</t>
  </si>
  <si>
    <t>부산 동삼2단지 아파트 연료전환을 통한 온실가스 단위감축사업</t>
  </si>
  <si>
    <t>00 [부산동삼2] 단위사업계획서_V8_210626.pdf</t>
  </si>
  <si>
    <t xml:space="preserve">
증빙자료.zip
외부사업 수정 및 보완 요청서_부산동삼2_20210826.hwp</t>
  </si>
  <si>
    <t>R-2017-KR-03-000089-P-28</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</si>
  <si>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2020-10-19 16:32:19 - 보완신청 - 신청 
2020-10-22 17:27:41 - 보완신청 - 문서재제출요청 
2020-10-30 18:40:32 - 재제출신청 - 신청 
2021-04-02 16:16:28 - 재제출신청 - 보완요청 
2021-04-12 18:50:47 - 보완신청 - 신청 
2021-05-11 10:35:59 - 보완신청 - 보완요청 
2021-06-16 20:53:26 - 보완신청 - 신청 
2021-06-25 10:39:27 - 보완신청 - 문서재제출요청 
2021-06-28 19:56:09 - 재제출신청 - 신청 
2021-08-24 13:16:38 - 재제출신청 - 문서재제출요청 
2021-08-27 15:58:08 - 재제출신청 - 신청 
2021-09-27 11:00:44 - 재제출신청 - 평가승인 
2021-09-27 11:01:40 - 재제출신청 - 심의승인 
2022-03-11 14:33:25 - 재제출신청 - 착수신고 
</t>
  </si>
  <si>
    <t>부산 동삼 주공 1단지 아파트 연료전환을 통한 온실가스 단위감축사업</t>
  </si>
  <si>
    <t>2013-01-17~2023-01-16</t>
  </si>
  <si>
    <t>00 [부산동삼1] 단위사업계획서_v8_20210625.pdf</t>
  </si>
  <si>
    <t xml:space="preserve">
외부사업 수정 및 보완 요청서_부산동삼1_20210826.hwp
증빙자료.zip</t>
  </si>
  <si>
    <t>R-2017-KR-03-000089-P-29</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</si>
  <si>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2020-12-31 09:21:26 - 보완신청 - 신청 
2021-04-02 18:52:26 - 보완신청 - 보완요청 
2021-04-12 18:47:46 - 보완신청 - 신청 
2021-05-10 08:59:00 - 보완신청 - 보완요청 
2021-06-16 19:56:48 - 보완신청 - 신청 
2021-06-25 10:41:58 - 보완신청 - 문서재제출요청 
2021-06-28 19:56:39 - 재제출신청 - 신청 
2021-08-24 13:15:56 - 재제출신청 - 문서재제출요청 
2021-08-27 16:02:17 - 재제출신청 - 신청 
2021-09-27 10:59:14 - 재제출신청 - 평가승인 
2021-09-27 11:00:03 - 재제출신청 - 심의승인 
2022-03-11 14:34:22 - 재제출신청 - 착수신고 
</t>
  </si>
  <si>
    <t>부산 금곡4단지 아파트 연료전환을 통한 온실가스 단위감축사업</t>
  </si>
  <si>
    <t>2012-12-22~2022-12-21</t>
  </si>
  <si>
    <t>00 [부산금곡4] 단위사업계획서_V8_20210629.pdf</t>
  </si>
  <si>
    <t xml:space="preserve">
증빙자료.zip
외부사업 수정 및 보완 요청서_부산금곡4_20210826.hwp</t>
  </si>
  <si>
    <t>R-2017-KR-03-000089-P-31</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</si>
  <si>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2020-11-30 18:59:43 - 보완신청 - 신청 
2021-04-02 18:50:08 - 보완신청 - 보완요청 
2021-04-12 18:42:05 - 보완신청 - 신청 
2021-05-10 08:56:24 - 보완신청 - 보완요청 
2021-06-16 21:03:43 - 보완신청 - 신청 
2021-06-25 10:40:46 - 보완신청 - 문서재제출요청 
2021-06-29 12:02:38 - 재제출신청 - 신청 
2021-08-24 13:13:37 - 재제출신청 - 문서재제출요청 
2021-08-27 16:06:01 - 재제출신청 - 신청 
2021-09-27 10:56:52 - 재제출신청 - 평가승인 
2021-09-27 10:57:43 - 재제출신청 - 심의승인 
2022-03-11 14:35:22 - 재제출신청 - 착수신고 
</t>
  </si>
  <si>
    <t>부산 금곡2단지 아파트 연료전환을 통한 온실가스 단위감축사업</t>
  </si>
  <si>
    <t>2012-12-28~2022-12-27</t>
  </si>
  <si>
    <t>00 [부산금곡2] 단위사업계획서_V8_20210629.pdf</t>
  </si>
  <si>
    <t xml:space="preserve">
증빙자료.zip
외부사업 수정 및 보완 요청서_부산금곡2_20210826.hwp
추가증빙01 보일러 교체내역(한국에너지공단 시스템).pdf</t>
  </si>
  <si>
    <t>R-2017-KR-03-000089-P-32</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</si>
  <si>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2020-11-27 09:24:06 - 보완신청 - 신청 
2021-04-02 15:42:40 - 보완신청 - 보완요청 
2021-04-12 18:39:30 - 보완신청 - 신청 
2021-05-11 09:04:13 - 보완신청 - 보완요청 
2021-06-16 19:49:40 - 보완신청 - 신청 
2021-06-25 10:41:20 - 보완신청 - 문서재제출요청 
2021-06-29 12:03:21 - 재제출신청 - 신청 
2021-08-24 11:39:59 - 재제출신청 - 문서재제출요청 
2021-08-27 16:12:58 - 재제출신청 - 신청 
2021-09-27 10:55:14 - 재제출신청 - 평가승인 
2021-09-27 10:56:25 - 재제출신청 - 심의승인 
2022-03-11 14:36:09 - 재제출신청 - 착수신고 
</t>
  </si>
  <si>
    <t>부산 금곡1단지 아파트 연료전환을 통한 온실가스 단위감축사업</t>
  </si>
  <si>
    <t>2013-02-01~2023-01-31</t>
  </si>
  <si>
    <t>00 [부산금곡1] 단위사업계획서_V9_210629.pdf</t>
  </si>
  <si>
    <t xml:space="preserve">
증빙자료.zip
외부사업 수정 및 보완 요청서_부산금곡1_20210826.hwp</t>
  </si>
  <si>
    <t>R-2017-KR-03-000089-P-33</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</si>
  <si>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2020-01-27 13:10:19 - 보완신청 - 신청 
2020-09-28 17:02:40 - 보완신청 - 문서재제출요청 
2020-09-28 17:15:49 - 재제출신청 - 신청 
2020-09-28 17:18:06 - 재제출신청 - 문서재제출요청 
2020-09-28 17:20:47 - 재제출신청 - 신청 
2020-10-22 17:29:35 - 재제출신청 - 문서재제출요청 
2020-10-30 18:39:33 - 재제출신청 - 신청 
2021-04-02 16:30:36 - 재제출신청 - 보완요청 
2021-04-12 18:35:02 - 보완신청 - 신청 
2021-05-11 11:03:42 - 보완신청 - 보완요청 
2021-06-16 20:58:28 - 보완신청 - 신청 
2021-06-25 10:38:06 - 보완신청 - 문서재제출요청 
2021-06-29 12:01:53 - 재제출신청 - 신청 
2021-08-24 12:59:18 - 재제출신청 - 문서재제출요청 
2021-08-27 16:08:22 - 재제출신청 - 신청 
2021-09-27 10:53:49 - 재제출신청 - 평가승인 
2021-09-27 10:54:37 - 재제출신청 - 심의승인 
2022-03-11 14:36:59 - 재제출신청 - 착수신고 
</t>
  </si>
  <si>
    <t>부산 덕천 주공2단지 아파트 연료전환을 통한 온실가스 단위감축사업</t>
  </si>
  <si>
    <t>00 [부산덕천2] 단위사업계획서_V8_20210625.pdf</t>
  </si>
  <si>
    <t xml:space="preserve">
증빙자료.zip
외부사업 수정 및 보완 요청서_부산덕천2_20210826.hwp</t>
  </si>
  <si>
    <t>R-2017-KR-03-000089-P-30</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</si>
  <si>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2020-10-19 15:51:52 - 보완신청 - 신청 
2020-10-22 17:28:11 - 보완신청 - 문서재제출요청 
2020-10-30 18:41:32 - 재제출신청 - 신청 
2021-04-02 16:15:48 - 재제출신청 - 보완요청 
2021-04-12 18:45:08 - 보완신청 - 신청 
2021-05-11 10:35:00 - 보완신청 - 보완요청 
2021-06-16 19:44:16 - 보완신청 - 신청 
2021-06-25 10:40:17 - 보완신청 - 문서재제출요청 
2021-06-28 13:02:40 - 재제출신청 - 신청 
2021-08-24 13:14:28 - 재제출신청 - 문서재제출요청 
2021-08-27 16:04:13 - 재제출신청 - 신청 
2021-09-27 10:58:11 - 재제출신청 - 평가승인 
2021-09-27 10:58:45 - 재제출신청 - 심의승인 
2022-03-11 14:37:43 - 재제출신청 - 착수신고 
</t>
  </si>
  <si>
    <t>서산 석림 주공3단지 아파트 연료전환을 통한 온실가스 단위감축사업</t>
  </si>
  <si>
    <t>2013-10-01~2023-09-30</t>
  </si>
  <si>
    <t>00 [서산석림3] 단위사업계획서_v6.pdf</t>
  </si>
  <si>
    <t xml:space="preserve">
증빙자료.zip
외부사업 수정 및 보완 요청서_서산석림3_20210826.hwp</t>
  </si>
  <si>
    <t>R-2017-KR-03-000089-P-26</t>
  </si>
  <si>
    <t>[보완1차]착수신고
2022-03-11</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</si>
  <si>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2021-06-29 12:32:19 - 보완신청 - 신청 
2021-08-24 13:18:23 - 보완신청 - 문서재제출요청 
2021-08-27 15:47:00 - 재제출신청 - 신청 
2021-09-27 11:03:38 - 재제출신청 - 평가승인 
2021-09-27 11:04:35 - 재제출신청 - 심의승인 
2022-03-11 14:38:29 - 재제출신청 - 착수신고 
</t>
  </si>
  <si>
    <t>(주)화이트전자</t>
  </si>
  <si>
    <t>6158185402</t>
  </si>
  <si>
    <t>㈜화이트전자</t>
  </si>
  <si>
    <t>경상남도 김해시 유하로 226번길 42 (유하동)</t>
  </si>
  <si>
    <t>주승회</t>
  </si>
  <si>
    <t>055-323-7137</t>
  </si>
  <si>
    <t>dwp7137@daum.net</t>
  </si>
  <si>
    <t>㈜화이트전자 고효율 설비 교체 사업</t>
  </si>
  <si>
    <t>2020-08-28</t>
  </si>
  <si>
    <t>2022-05-31~2032-05-30</t>
  </si>
  <si>
    <t>(주)화이트전자, 에스피코리아, 한국중부발전</t>
  </si>
  <si>
    <t>극소규모 고효율 설비 교체 사업의 방법론(03A-004-ver01) 사업계획서(개정)_(주)화이트전자.pdf</t>
  </si>
  <si>
    <t xml:space="preserve">
5-1.개선전 설비 명판사진.pdf
5-2.개선전 설비 사진.pdf
5-3.개선후 설비 명판사진.pdf
5-4.개선후 설비 사진.pdf
5-5.코미-愛너지 사업계약서_한국중부발전,화이트전자,에스피코리아.pdf
5-6.가동시간 증빙_모듈화면 모니터링 사진.pdf
5-7.사업후 설비 유량 소명서_(주)화이트전자.pdf
1-1.사업자등록증_(주)화이트전자.pdf
1-2.사업자등록증_한국중부발전(주).pdf
1-3.사업자등록증_에스피코리아.pdf
2-1.설비계약서_(주)화이트전자.pdf
2-2.세금계산서_(주)화이트전자.pdf
2-3.코미-愛너지 착수신고서_(주)화이트전자.pdf
2-4.폐기확인서_(주)화이트전자.pdf
3.시운전보고서_(주)화이트전자.pdf
3-1.코미-愛너지 준공보고서_(주)화이트전자.pdf
5-8.소비전력 확인 가능자료_(주)화이트전자.pdf
5-8.공기압축기 마력 확인서_(주)화이트전자.pdf
극소규모 고효율 설비 교체 사업의 방법론(03A-004-ver01) 사업계획서(개정)_(주)화이트전자.xlsx</t>
  </si>
  <si>
    <t>R-2022-KR-03-000769</t>
  </si>
  <si>
    <t>[보완2차]심의승인
2022-04-14</t>
  </si>
  <si>
    <t>2022-04-14</t>
  </si>
  <si>
    <t xml:space="preserve">2021-02-04 15:31:52 - 신규신청 - 접수 
2021-02-04 15:31:52 - 관장기관 지정 - 환경부
2021-02-04 17:53:01 - 관장기관 지정 - 산업통상자원부
2021-02-10 16:50:21 - 신규신청 - 신청 
2021-03-16 10:38:11 - 신규신청 - 보완요청 
2021-06-28 15:11:45 - 보완신청 - 접수 
2021-06-28 18:16:14 - 보완신청 - 신청 
2021-07-28 08:24:29 - 보완신청 - 보완요청 
2021-09-23 16:10:38 - 보완신청 - 접수 
2021-09-23 18:28:56 - 보완신청 - 신청 
2021-09-23 18:29:28 - 보완신청 - 문서재제출요청 
2021-10-15 14:31:43 - 재제출신청 - 접수 
2021-11-16 11:09:27 - 재제출신청 - 신청 
2021-11-29 17:09:48 - 재제출신청 - 문서재제출요청 
2021-11-29 18:16:35 - 재제출신청 - 접수 
2021-12-02 11:05:04 - 재제출신청 - 신청 
2022-01-11 15:08:13 - 재제출신청 - 문서재제출요청 
2022-02-22 17:50:01 - 재제출신청 - 접수 
2022-02-24 15:47:48 - 재제출신청 - 신청 
2022-02-24 15:48:17 - 재제출신청 - 문서재제출요청 
2022-02-24 16:18:43 - 재제출신청 - 접수 
2022-02-25 15:56:25 - 재제출신청 - 신청 
2022-02-25 17:01:02 - 재제출신청 - 문서재제출요청 
2022-02-25 17:48:33 - 재제출신청 - 접수 
2022-04-14 14:54:34 - 재제출신청 - 신청 
2022-04-14 15:00:04 - 재제출신청 - 평가승인 
2022-04-14 15:01:05 - 재제출신청 - 심의승인 
</t>
  </si>
  <si>
    <t>대동중공업</t>
  </si>
  <si>
    <t>6068143484</t>
  </si>
  <si>
    <t>대동중공업(주)</t>
  </si>
  <si>
    <t>경상남도 김해시 진영읍 본산로 92</t>
  </si>
  <si>
    <t>김철헌</t>
  </si>
  <si>
    <t>055-720-0535</t>
  </si>
  <si>
    <t>ddhiacc@ddhi.co.kr</t>
  </si>
  <si>
    <t>대동중공업㈜ 인버터 공기압축기 고효율 설비 교체 사업</t>
  </si>
  <si>
    <t>2020-08-27</t>
  </si>
  <si>
    <t>대동중공업, 에스피코리아, 한국중부발전</t>
  </si>
  <si>
    <t>극소규모 고효율 설비 교체 사업의 방법론(03A-004-ver01) 사업계획서(개정)_대동중공업(주).pdf</t>
  </si>
  <si>
    <t xml:space="preserve">
3.시운전보고서_대동중공업(주).pdf
3-1.코미-愛너지 준공보고서_대동중공업(주).pdf
4-1.개선후 장비 사양서.pdf
5-1.개선전 설비 명판사진.pdf
5-2.개선전 설비 사진.pdf
5-3.개선후 설비 명판사진.pdf
5-4.개선후 설비사진.pdf
5-5.코미-愛너지 사업계약서_한국중부발전,대동중공업,에스피코리아.pdf
5-6.가동시간 증빙_모듈화면 모니터링 사진.pdf
1-1.사업자등록증_대동중공업(주).pdf
1-2.사업자등록증_한국중부발전(주).pdf
1-3.사업자등록증_에스피코리아.pdf
2-1.설비계약서__대동중공업(주).pdf
2-2.세금계산서(계약금)_대동중공업(주).pdf
2-2-1.세금계산서(잔금)_대동중공업(주).pdf
2-3.코미-愛너지 착수신고서_대동중공업(주).pdf
2-4.폐기확인서_대동중공업(주).pdf
5-7.사업후 설비 유량 소명서_대동중공업(주).pdf
극소규모 고효율 설비 교체 사업의 방법론(03A-004-ver01) 사업계획서(개정)_대동중공업(주).xlsx</t>
  </si>
  <si>
    <t>R-2022-KR-03-000770</t>
  </si>
  <si>
    <t xml:space="preserve">2021-02-03 16:25:55 - 신규신청 - 접수 
2021-02-03 16:25:55 - 관장기관 지정 - 환경부
2021-02-04 09:06:13 - 관장기관 지정 - 산업통상자원부
2021-02-10 16:49:53 - 신규신청 - 신청 
2021-03-16 10:38:53 - 신규신청 - 보완요청 
2021-06-28 17:39:19 - 보완신청 - 접수 
2021-06-28 18:11:24 - 보완신청 - 신청 
2021-07-28 18:16:48 - 보완신청 - 보완요청 
2021-09-07 11:48:09 - 보완신청 - 접수 
2021-09-23 18:18:46 - 보완신청 - 신청 
2021-09-23 18:19:08 - 보완신청 - 문서재제출요청 
2021-10-06 12:55:21 - 재제출신청 - 접수 
2021-10-06 17:13:23 - 재제출신청 - 신청 
2021-10-06 17:14:25 - 재제출신청 - 문서재제출요청 
2021-10-06 18:12:39 - 재제출신청 - 접수 
2021-10-06 19:45:56 - 재제출신청 - 신청 
2021-10-06 19:46:26 - 재제출신청 - 문서재제출요청 
2021-10-11 15:06:20 - 재제출신청 - 접수 
2021-11-26 09:58:08 - 재제출신청 - 신청 
2021-11-29 17:11:47 - 재제출신청 - 문서재제출요청 
2021-11-29 18:04:46 - 재제출신청 - 접수 
2021-12-02 11:04:05 - 재제출신청 - 신청 
2022-01-11 15:09:19 - 재제출신청 - 문서재제출요청 
2022-02-22 16:41:28 - 재제출신청 - 접수 
2022-02-25 16:59:03 - 재제출신청 - 신청 
2022-02-28 18:00:30 - 재제출신청 - 문서재제출요청 
2022-02-28 19:13:51 - 재제출신청 - 접수 
2022-03-02 09:14:36 - 재제출신청 - 신청 
2022-03-02 09:17:30 - 재제출신청 - 문서재제출요청 
2022-03-02 09:40:22 - 재제출신청 - 접수 
2022-04-14 15:02:02 - 재제출신청 - 신청 
2022-04-14 15:02:58 - 재제출신청 - 평가승인 
2022-04-14 15:04:01 - 재제출신청 - 심의승인 
</t>
  </si>
  <si>
    <t>청용열처리(주)이상구</t>
  </si>
  <si>
    <t>6138120121</t>
  </si>
  <si>
    <t>청용열처리(주)</t>
  </si>
  <si>
    <t>경상남도 사천시 사천읍 두량공단로 16</t>
  </si>
  <si>
    <t>이현정</t>
  </si>
  <si>
    <t>055-854-4435</t>
  </si>
  <si>
    <t>cyh20121@naver.com</t>
  </si>
  <si>
    <t>청용열처리(주) 고효율 설비 교체 사업</t>
  </si>
  <si>
    <t>2020-08-26</t>
  </si>
  <si>
    <t>청용열처리(주)이상구, 에스피코리아, 한국중부발전</t>
  </si>
  <si>
    <t>극소규모 고효율 설비 교체 사업의 방법론(03A-004-ver01) 사업계획서(개정)_청용열처리(주).pdf</t>
  </si>
  <si>
    <t xml:space="preserve">
3.시운전보고서_청용열처리(주).pdf
3-1.코미-愛너지 준공보고서_청용열처리(주).pdf
4-1.개선후 장비 사양서.pdf
5-1.개선전 설비 명판사진.pdf
5-2.개선전 설비 사진.pdf
5-3.개선후 설비 명판사진.pdf
5-4.개선후 설비 사진.pdf
5-5.코미-愛너지 사업계약서_한국중부발전,청용열처리,에스피코리아.pdf
5-6.가동시간 증빙_모듈화면 모니터링 사진.pdf
5-7.사업후 설비 유량 소명서_청용열처리(주).pdf
1-1.사업자등록증_청용열처리(주).pdf
1-2.사업자등록증_한국중부발전(주).pdf
1-3.사업자등록증_에스피코리아.pdf
2-1.설비계약서_청용열처리(주).pdf
2-2.세금계산서_청용열처리(주).pdf
2-3.코미-愛너지 착수신고서_청용열처리(주).pdf
극소규모 고효율 설비 교체 사업의 방법론(03A-004-ver01) 사업계획서(개정)_청용열처리(주).xlsx</t>
  </si>
  <si>
    <t>R-2022-KR-03-000771</t>
  </si>
  <si>
    <t xml:space="preserve">2021-02-04 11:58:14 - 신규신청 - 접수 
2021-02-04 11:58:14 - 관장기관 지정 - 환경부
2021-02-04 17:53:44 - 관장기관 지정 - 산업통상자원부
2021-02-10 16:48:44 - 신규신청 - 신청 
2021-03-16 10:39:51 - 신규신청 - 보완요청 
2021-06-28 16:24:24 - 보완신청 - 접수 
2021-06-28 18:16:47 - 보완신청 - 신청 
2021-07-28 18:18:34 - 보완신청 - 보완요청 
2021-09-08 12:01:28 - 보완신청 - 접수 
2021-09-23 18:09:02 - 보완신청 - 신청 
2021-09-23 18:17:03 - 보완신청 - 문서재제출요청 
2021-10-13 14:05:53 - 재제출신청 - 접수 
2021-11-16 11:10:01 - 재제출신청 - 신청 
2021-11-29 17:13:03 - 재제출신청 - 문서재제출요청 
2021-11-29 17:49:03 - 재제출신청 - 접수 
2021-12-02 11:03:35 - 재제출신청 - 신청 
2022-02-21 09:22:21 - 재제출신청 - 문서재제출요청 
2022-02-22 17:15:17 - 재제출신청 - 접수 
2022-02-28 17:59:10 - 재제출신청 - 신청 
2022-02-28 18:00:00 - 재제출신청 - 문서재제출요청 
2022-02-28 19:19:58 - 재제출신청 - 접수 
2022-03-02 09:14:06 - 재제출신청 - 신청 
2022-03-02 09:18:03 - 재제출신청 - 문서재제출요청 
2022-03-02 09:49:36 - 재제출신청 - 접수 
2022-04-14 15:06:42 - 재제출신청 - 신청 
2022-04-14 15:08:25 - 재제출신청 - 평가승인 
2022-04-14 15:09:52 - 재제출신청 - 심의승인 
</t>
  </si>
  <si>
    <t>의정부 장암1단지아파트 연료전환을 통한 온실가스 단위감축사업</t>
  </si>
  <si>
    <t>2012-10-22</t>
  </si>
  <si>
    <t>2012-11-26~2022-11-25</t>
  </si>
  <si>
    <t>00 [의정부장암1] 단위사업계획서_V10.0.pdf</t>
  </si>
  <si>
    <t xml:space="preserve">
추가증빙자료.zip
[의정부장암1] PDD.zip
02 (의정부장암1) 감축량 산정 sheet_V9.0.xlsx
추가증빙자료_ver2.0.zip
34. 수정 및 보완 요청서_의정부 장암1단지_20210827.pdf</t>
  </si>
  <si>
    <t>R-2017-KR-03-000089-P-17</t>
  </si>
  <si>
    <t>[보완2차]착수신고
2022-04-14</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</si>
  <si>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2020-01-27 13:09:54 - 보완신청 - 신청 
2020-02-24 11:11:36 - 보완신청 - 문서재제출요청 
2020-08-27 11:25:59 - 재제출신청 - 신청 
2020-08-31 10:56:19 - 재제출신청 - 문서재제출요청 
2020-08-31 10:59:33 - 재제출신청 - 신청 
2021-02-25 13:16:49 - 재제출신청 - 문서재제출요청 
2021-03-02 16:22:06 - 재제출신청 - 신청 
2021-04-02 18:56:06 - 재제출신청 - 보완요청 
2021-06-18 14:12:52 - 보완신청 - 신청 
2021-06-25 10:38:45 - 보완신청 - 문서재제출요청 
2021-06-28 22:21:55 - 재제출신청 - 신청 
2021-08-24 13:30:42 - 재제출신청 - 문서재제출요청 
2021-08-27 16:47:37 - 재제출신청 - 신청 
2021-08-27 17:21:09 - 재제출신청 - 문서재제출요청 
2021-08-27 17:40:31 - 재제출신청 - 신청 
2021-09-27 11:17:04 - 재제출신청 - 평가승인 
2021-09-27 11:17:53 - 재제출신청 - 심의승인 
2022-04-14 18:03:58 - 재제출신청 - 착수신고 
</t>
  </si>
  <si>
    <t>(주)한국다이케스팅</t>
  </si>
  <si>
    <t>5038171866</t>
  </si>
  <si>
    <t>대구 달성군 구지면 국가산단서로 40길 40</t>
  </si>
  <si>
    <t>윤인식</t>
  </si>
  <si>
    <t>054-954-8800</t>
  </si>
  <si>
    <t>hkdc8800@nate.com</t>
  </si>
  <si>
    <t>㈜한국다이케스팅 고효율 공기압축기 교체를 통한 온실가스 감축사업</t>
  </si>
  <si>
    <t>(주)한국다이케스팅, 주식회사 에코비젼21, 한국중부발전</t>
  </si>
  <si>
    <t>00. (주)한국다이케스팅_극소규모 고효율 설비 교체 사업의 방법론(03A-004-ver01) 사업계획서(개정)_Ver03-1_211109.pdf</t>
  </si>
  <si>
    <t xml:space="preserve">
01-1. 사업자등록증_한국다이케스팅.pdf
01-2사업자등록증_한국중부발전.pdf
02-1. 감축량에 대한 소유권 관련 협약서(19.07.29).pdf
02-2. 최초지출일(19.10.31).pdf
02-3. 설비계약서(19.08.29).pdf
03. 설치완료보고서_(주)한국다이캐스팅.pdf
04-1. 기타(사진 및 토출량, 가동시간 정보).xlsx
04-2. 교체 전 공기압축기 카달로그(GA75)14p.pdf
04-3. 공기압축기 설치사진 명판.jpg
04-4. 공기압축기 설치사진.jpg
04-05 설비폐기확인서.pdf
01-3. 사업자등록증-에코비젼21.pdf
00. (주)한국다이케스팅_극소규모 고효율 설비 교체 사업의 방법론(03A-004-ver01) 사업계획서(개정)_Ver03-1_211109.xlsx</t>
  </si>
  <si>
    <t>R-2022-KR-03-000729</t>
  </si>
  <si>
    <t>[보완2차]착수신고
2022-04-19</t>
  </si>
  <si>
    <t>2022-04-19</t>
  </si>
  <si>
    <t xml:space="preserve">2019-12-24 11:14:18 - 신규신청 - 접수 
2019-12-24 11:14:18 - 관장기관 지정 - 환경부
2019-12-24 13:09:08 - 관장기관 지정 - 산업통상자원부
2020-01-08 14:47:00 - 신규신청 - 신청 
2020-05-29 15:22:19 - 신규신청 - 문서재제출요청 
2020-12-01 15:19:04 - 재제출신청 - 접수 
2020-12-01 17:18:38 - 재제출신청 - 신청 
2021-02-15 18:46:52 - 재제출신청 - 문서재제출요청 
2021-03-10 14:40:14 - 재제출신청 - 접수 
2021-03-17 17:12:56 - 재제출신청 - 신청 
2021-03-31 17:58:34 - 재제출신청 - 보완요청 
2021-06-29 09:35:05 - 보완신청 - 접수 
2021-06-30 15:35:20 - 보완신청 - 신청 
2021-10-25 09:35:39 - 보완신청 - 보완요청 
2021-11-09 11:14:13 - 보완신청 - 접수 
2021-11-22 09:35:23 - 보완신청 - 신청 
2022-01-07 14:23:57 - 보완신청 - 평가승인 
2022-01-07 14:24:53 - 보완신청 - 심의승인 
2022-04-19 16:26:45 - 보완신청 - 착수신고 
</t>
  </si>
  <si>
    <t>(주)대흥산업공사 군위지점</t>
  </si>
  <si>
    <t>5088508482</t>
  </si>
  <si>
    <t>경북 군위군 군위읍 군위공단길 148</t>
  </si>
  <si>
    <t>양롱인</t>
  </si>
  <si>
    <t>054-382-7744</t>
  </si>
  <si>
    <t>fhddls@hanmail.net</t>
  </si>
  <si>
    <t>(주)대흥산업공사 군위지점의 고효율 인버터 공기압축기 교체를 통한 온실가스 감축 사업</t>
  </si>
  <si>
    <t>(주)대흥산업공사 군위지점, 주식회사 에코비젼21, 한국중부발전</t>
  </si>
  <si>
    <t>00. (주)대흥산업공사_극소규모 고효율 설비 교체 사업의 방법론_Ver3.1_211130.pdf</t>
  </si>
  <si>
    <t xml:space="preserve">
01-1.대흥산업공사_사업자등록증.pdf
01-2사업자등록증_한국중부발전(주).pdf
01-3. 사업자등록증-에코비젼21.pdf
02-1. 설비설치 계약서(2019.04.24).pdf
02-2. 외부사업 시행과 관련된 계약일(20190507).pdf
02-3 최초지출일(2019.06.13).pdf
02-3 통장내역(최초지출일 20190613).jpg
03-1. 설치완료보고서_(주)대흥산업공사 군위지점(20191004).pdf
03-2 시운전 완료보고서(대흥산업공사).pdf
04. 명판.jpg
05. 설치사진.jpg
06 신규공기압축기 카탈로그(23p).pdf
10. 사업장 배치도.jpg
07. 기타(사진 및 토출량, 가동시간, 시운전기간 제외 정보)_211130.xlsx
00. (주)대흥산업공사_극소규모 고효율 설비 교체 사업의 방법론_Ver3.1_211130.xlsx</t>
  </si>
  <si>
    <t>R-2022-KR-03-000752</t>
  </si>
  <si>
    <t>[보완2차]착수신고
2022-04-22</t>
  </si>
  <si>
    <t>2022-04-22</t>
  </si>
  <si>
    <t xml:space="preserve">2019-11-14 16:41:07 - 신규신청 - 신청 
2019-11-14 16:41:07 - 관장기관 지정 - 환경부
2019-11-15 18:17:48 - 관장기관 지정 - 산업통상자원부
2020-05-01 16:21:15 - 신규신청 - 문서재제출요청 
2020-08-03 17:09:57 - 재제출신청 - 신청 
2020-09-15 18:08:13 - 재제출신청 - 문서재제출요청 
2020-12-31 11:05:18 - 재제출신청 - 신청 
2021-02-10 16:41:55 - 재제출신청 - 문서재제출요청 
2021-03-04 14:36:35 - 재제출신청 - 접수 
2021-03-09 11:31:36 - 재제출신청 - 신청 
2021-03-31 17:56:32 - 재제출신청 - 보완요청 
2021-06-28 13:13:07 - 보완신청 - 접수 
2021-06-30 15:23:01 - 보완신청 - 신청 
2021-08-02 09:19:27 - 보완신청 - 보완요청 
2021-08-13 13:23:41 - 보완신청 - 접수 
2021-08-13 13:57:06 - 보완신청 - 신청 
2021-11-29 15:04:28 - 보완신청 - 문서재제출요청 
2021-11-30 17:25:17 - 재제출신청 - 접수 
2021-12-01 10:27:40 - 재제출신청 - 신청 
2021-12-03 15:34:06 - 재제출신청 - 문서재제출요청 
2021-12-03 16:07:28 - 재제출신청 - 접수 
2021-12-03 16:13:13 - 재제출신청 - 신청 
2022-01-07 15:22:55 - 재제출신청 - 평가승인 
2022-01-07 15:23:40 - 재제출신청 - 심의승인 
2022-04-22 16:12:37 - 재제출신청 - 착수신고 
</t>
  </si>
  <si>
    <t>(주)금호정공</t>
  </si>
  <si>
    <t>5148132179</t>
  </si>
  <si>
    <t>대구 달서구 성서공단로 22길 34(월암동)</t>
  </si>
  <si>
    <t>장진욱</t>
  </si>
  <si>
    <t>053-583-0607</t>
  </si>
  <si>
    <t>jwjang@kumhoprec.com</t>
  </si>
  <si>
    <t>㈜금호정공 고효율 인버터형 공기압축기 교체를 통한 온실가스 감축사업</t>
  </si>
  <si>
    <t>2020-04-22</t>
  </si>
  <si>
    <t>2020-08-16~2030-08-15</t>
  </si>
  <si>
    <t>(주)금호정공, 주식회사 에코비젼21, 한국중부발전</t>
  </si>
  <si>
    <t>★ (주)금호정공_극소규모 고효율 설비 교체 사업의 방법론(03A-004-ver01)_211109.pdf</t>
  </si>
  <si>
    <t xml:space="preserve">
01-1. 사업자등록증(금호정공).pdf
01-2. 사업자등록증_한국중부발전.pdf
01-3. 사업자등록증-에코비젼21.pdf
02-1. 협약서(공단-금호정공-중부발전)-20.04.22.pdf
02-2. 설비계약서(20.04.23).pdf
02-3 이체확인증(20.05.20).pdf
02-4. 설비폐기확인서.pdf
02-5. 시운전 완료보고서(가동일자 확인 20.08.16).pdf
04. 기존공기압축기 설치사진_1.jpg
04. 기존공기압축기 설치사진_2.jpg
05. 기존공기압축기 명판.jpg
06. 기존 공기압축기 카다로그(20p).pdf
07. 신규공기압축기 설치 사진(완료보고서)_(주)금호정공.pdf
08. 신규 공기압축기 명판.jpg
09.  신규공기압축기 카다로그(23p).pdf
10. 감축량에 대한 소유권 관련 협약서.pdf
11. 사업장 배치도.jpg
03. 공기압축기 가동시간 계산.hwp
★ (주)금호정공_극소규모 고효율 설비 교체 사업의 방법론(03A-004-ver01)_211109.xlsx</t>
  </si>
  <si>
    <t>R-2022-KR-03-000743</t>
  </si>
  <si>
    <t>[보완2차]착수신고
2022-04-26</t>
  </si>
  <si>
    <t>2022-04-26</t>
  </si>
  <si>
    <t xml:space="preserve">2020-08-18 17:46:24 - 신규신청 - 신청 
2020-08-18 17:46:24 - 관장기관 지정 - 환경부
2020-08-18 18:16:21 - 관장기관 지정 - 산업통상자원부
2020-09-21 10:59:03 - 신규신청 - 문서재제출요청 
2020-11-25 10:16:27 - 재제출신청 - 접수 
2020-11-25 14:54:40 - 재제출신청 - 신청 
2020-11-26 09:26:25 - 재제출신청 - 문서재제출요청 
2021-03-04 17:53:24 - 재제출신청 - 접수 
2021-03-09 11:32:04 - 재제출신청 - 신청 
2021-04-01 13:52:57 - 재제출신청 - 보완요청 
2021-06-28 13:12:16 - 보완신청 - 접수 
2021-06-30 15:24:28 - 보완신청 - 신청 
2021-10-25 09:43:38 - 보완신청 - 보완요청 
2021-11-02 11:51:52 - 보완신청 - 접수 
2021-11-03 09:24:45 - 보완신청 - 신청 
2021-11-08 17:19:32 - 보완신청 - 문서재제출요청 
2021-11-09 09:36:21 - 재제출신청 - 접수 
2021-11-22 09:36:26 - 재제출신청 - 신청 
2022-01-07 14:53:42 - 재제출신청 - 평가승인 
2022-01-07 14:54:35 - 재제출신청 - 심의승인 
2022-04-26 13:33:55 - 재제출신청 - 착수신고 
</t>
  </si>
  <si>
    <t>유니슨이테크(주)</t>
  </si>
  <si>
    <t>3128626756</t>
  </si>
  <si>
    <t>충청남도 천안시 동남구 수신면 우각골길 53, 1층</t>
  </si>
  <si>
    <t>송세림</t>
  </si>
  <si>
    <t>010-6398-9301</t>
  </si>
  <si>
    <t>chs0217@uet.co.kr</t>
  </si>
  <si>
    <t>유니슨이테크(주) 고효율 공기압축기 교체를 통한  온실가스 감축사업</t>
  </si>
  <si>
    <t>2019-01-17</t>
  </si>
  <si>
    <t>2019-02-26~2029-02-25</t>
  </si>
  <si>
    <t>유니슨이테크(주), 한국중부발전</t>
  </si>
  <si>
    <t>극소규모_고효율_설비_교체_사업의_방법론(03A-004-ver01)_사업계획서(개정) (유니슨이테크).pdf</t>
  </si>
  <si>
    <t xml:space="preserve">
5-5. 공기압축기 이전 증빙_이전 기안서.pdf
극소규모_고효율_설비_교체_사업의_방법론(03A-004-ver01)_사업계획서(개정) (유니슨이테크).xlsx
1-1. 사업자등록증_유니슨이테크(주).pdf
1-2. 사업자등록증_한국중부발전(주).pdf
2-1. 코미에너지 3자계약서.pdf
2-2. 설비계약서.PDF
3-1. 시운전 보고서_유니슨이테크(주).pdf
3-2. 코미애너지 사업결과 완료 보고서_유니슨이테크(주).pdf
5-1-1.개선 전 장비 명판사진.jpg
5-1-2. 개선 전 장비 사진.jpg
5-2-1. 개선 후 장비 명판사진.jpg
5-2-2. 개선 후 장비 사진.jpg
5-3. 감축량 소유권증빙_코미에너지 3자 계약서.pdf
5-4-1. 가동시간 증빙_공기압축기 모듈 가동시간사진.jpg
5-4-2. 가동시간 증빙_공기압축기 운전일지.pdf</t>
  </si>
  <si>
    <t>R-2021-KR-03-000649</t>
  </si>
  <si>
    <t>[보완1차]착수신고
2022-05-13</t>
  </si>
  <si>
    <t>2022-05-13</t>
  </si>
  <si>
    <t xml:space="preserve">2019-11-15 17:03:39 - 신규신청 - 접수 
2019-11-15 17:03:39 - 관장기관 지정 - 환경부
2019-11-15 18:21:45 - 관장기관 지정 - 산업통상자원부
2019-11-20 09:35:47 - 신규신청 - 신청 
2020-05-07 17:43:50 - 신규신청 - 보완요청 
2021-04-13 20:43:04 - 보완신청 - 접수 
2021-04-15 08:38:33 - 보완신청 - 신청 
2021-04-19 13:29:51 - 보완신청 - 문서재제출요청 
2021-06-24 18:38:47 - 재제출신청 - 접수 
2021-06-29 09:20:53 - 재제출신청 - 신청 
2021-06-29 09:22:08 - 재제출신청 - 문서재제출요청 
2021-06-29 15:32:45 - 재제출신청 - 접수 
2021-06-30 15:29:02 - 재제출신청 - 신청 
2021-07-05 18:00:29 - 재제출신청 - 문서재제출요청 
2021-07-05 18:17:05 - 재제출신청 - 접수 
2021-07-06 14:10:00 - 재제출신청 - 신청 
2021-08-25 16:27:38 - 재제출신청 - 평가승인 
2021-09-27 14:18:58 - 재제출신청 - 심의승인 
2022-05-13 09:04:23 - 재제출신청 - 착수신고 
</t>
  </si>
  <si>
    <t>주)성환금속</t>
  </si>
  <si>
    <t>6068160130</t>
  </si>
  <si>
    <t>(주)성환금속</t>
  </si>
  <si>
    <t>경상남도 김해시 주촌면 골든루트로 158-12</t>
  </si>
  <si>
    <t>서지연</t>
  </si>
  <si>
    <t>055-323-7800</t>
  </si>
  <si>
    <t>sunghwanltd@naver.com</t>
  </si>
  <si>
    <t>(주)성환금속 고효율 공기압축기 교체를  통한  온실가스 감축사업</t>
  </si>
  <si>
    <t>2019-08-09</t>
  </si>
  <si>
    <t>2019-10-30~2029-10-29</t>
  </si>
  <si>
    <t>주)성환금속, 한국중부발전</t>
  </si>
  <si>
    <t>극소규모_고효율_설비_교체_사업의_방법론(03A-004-ver01)_사업계획서(개정) (성환금속).pdf</t>
  </si>
  <si>
    <t xml:space="preserve">
1-2. 사업자등록증_(주)한국중부발전.pdf
2-1. 설비계약서_(주)성환금속.pdf
2-2. 세금계산서_최초지출일_(주)성환금속.pdf
2-3. 코미에너지 착수신고서_(주)성환금속.pdf
3-1. 시운전 보고서_(주)성환금속.pdf
3-2. 설비설치완료보고서_(주)성환금속.pdf
4-1. 개선 후 장비 사양서.pdf
5-1. 개선 전 설비 명판사진.jpg
5-1-2. 개선 전 설비 사진.jpg
5-2. 개선 후 설비 명판사진.jpg
5-2-2. 개선 후 설비 사진.jpg
5-3. 코미愛너지(komipo 외부감축사업) 계약서(한국중부발전-성환금속-이에스티).pdf
5-4. 가동시간증빙_공기압축기 가동일지.pdf
5-5. 기존설비 폐기처리확인서.pdf
극소규모_고효율_설비_교체_사업의_방법론(03A-004-ver01)_사업계획서(개정) (성환금속).xlsx</t>
  </si>
  <si>
    <t>R-2021-KR-03-000644</t>
  </si>
  <si>
    <t xml:space="preserve">2020-06-23 15:49:52 - 신규신청 - 접수 
2020-06-23 15:49:52 - 관장기관 지정 - 환경부
2020-06-24 09:06:44 - 신규신청 - 신청 
2020-06-24 10:02:40 - 관장기관 지정 - 산업통상자원부
2020-09-08 13:15:52 - 신규신청 - 문서재제출요청 
2021-04-13 20:58:32 - 재제출신청 - 접수 
2021-04-15 08:38:18 - 재제출신청 - 신청 
2021-05-13 13:56:23 - 재제출신청 - 보완요청 
2021-05-18 15:51:16 - 보완신청 - 접수 
2021-05-20 13:53:45 - 보완신청 - 신청 
2021-07-14 14:59:06 - 보완신청 - 문서재제출요청 
2021-08-06 15:52:19 - 재제출신청 - 접수 
2021-08-06 17:00:10 - 재제출신청 - 신청 
2021-08-06 17:00:43 - 재제출신청 - 문서재제출요청 
2021-08-08 20:32:08 - 재제출신청 - 접수 
2021-08-08 20:36:21 - 재제출신청 - 접수 
2021-08-09 10:21:37 - 재제출신청 - 신청 
2021-08-09 10:22:17 - 재제출신청 - 신청 
2021-09-27 14:10:13 - 재제출신청 - 평가승인 
2021-09-27 14:11:18 - 재제출신청 - 심의승인 
2022-05-13 09:07:47 - 재제출신청 - 착수신고 
</t>
  </si>
  <si>
    <t>주식회사일동엔에스티</t>
  </si>
  <si>
    <t>6088182052</t>
  </si>
  <si>
    <t>주식회사 일동엔에스티</t>
  </si>
  <si>
    <t>경상남도 함안군 산인면 신산로 15, 1층</t>
  </si>
  <si>
    <t>곽동윤</t>
  </si>
  <si>
    <t>055-800-7185</t>
  </si>
  <si>
    <t>ildongnst@ildongnst.com</t>
  </si>
  <si>
    <t>주식회사 일동엔에스티 고효율 공기압축기 교체를  통한  온실가스 감축사업</t>
  </si>
  <si>
    <t>2019-10-19~2029-10-18</t>
  </si>
  <si>
    <t>주식회사일동엔에스티, 한국중부발전</t>
  </si>
  <si>
    <t>극소규모_고효율_설비_교체_사업의_방법론(03A-004-ver01)_사업계획서(개정) (일동엔에스티).pdf</t>
  </si>
  <si>
    <t xml:space="preserve">
1-1. 사업자등록증_일동엔에스티.pdf
1-2. 사업자등록증_한국중부발전(주).pdf
2-1. 설비계약서_일동엔에스티.pdf
2-2. 세금계산서_최초지출일_일동엔에스티.pdf
2-3. 코미에너지 착수신고서_일동엔에스티.pdf
3-1. 시운전보고서_일동엔에스티.pdf
3-2. 설비설치완료보고서.pdf
4-1. 개선 후 설비 사양서.pdf
4-2. 개선 전 설비 사양서.pdf
5-1. 개선 전 설비 명판사진.jpg
5-1-2. 개선 전 설비 사진.jpg
5-2. 개선 후 설비 명판사진.jpg
5-2-2. 개선 후 설비 사진.jpg
5-3. 코미愛너지(komipo 외부감축사업) 계약서(한국중부발전-일동엔에스티-이에스티).pdf
5-4. 가동시간 증빙_공기압축기 가동일지.pdf
5-5. 기존설비 폐기확인서.pdf
극소규모_고효율_설비_교체_사업의_방법론(03A-004-ver01)_사업계획서(개정) (일동엔에스티).xlsx</t>
  </si>
  <si>
    <t>R-2021-KR-03-000626</t>
  </si>
  <si>
    <t xml:space="preserve">2020-06-25 09:13:31 - 신규신청 - 접수 
2020-06-25 09:13:31 - 관장기관 지정 - 환경부
2020-06-25 12:51:19 - 신규신청 - 신청 
2020-06-25 13:18:08 - 관장기관 지정 - 산업통상자원부
2020-08-20 15:11:10 - 신규신청 - 문서재제출요청 
2021-04-13 21:13:36 - 재제출신청 - 접수 
2021-04-16 16:35:36 - 재제출신청 - 신청 
2021-04-26 16:09:16 - 재제출신청 - 보완요청 
2021-05-18 17:47:54 - 보완신청 - 접수 
2021-05-21 15:37:43 - 보완신청 - 신청 
2021-07-14 15:02:31 - 보완신청 - 문서재제출요청 
2021-08-06 16:18:20 - 재제출신청 - 접수 
2021-08-06 16:20:10 - 재제출신청 - 접수 
2021-08-06 17:02:15 - 재제출신청 - 신청 
2021-08-06 17:03:18 - 재제출신청 - 문서재제출요청 
2021-08-09 10:19:26 - 재제출신청 - 신청 
2021-08-09 10:20:15 - 재제출신청 - 문서재제출요청 
2021-08-09 16:20:09 - 재제출신청 - 접수 
2021-08-09 16:24:26 - 재제출신청 - 신청 
2021-09-27 12:01:39 - 재제출신청 - 평가승인 
2021-09-27 12:02:44 - 재제출신청 - 심의승인 
2022-05-13 09:09:24 - 재제출신청 - 착수신고 
</t>
  </si>
  <si>
    <t>에이치엠텍</t>
  </si>
  <si>
    <t>6151525850</t>
  </si>
  <si>
    <t>경상남도 김해시 주촌면 골든루트로66번길 47-3</t>
  </si>
  <si>
    <t>김영주</t>
  </si>
  <si>
    <t>010-3599-8120</t>
  </si>
  <si>
    <t>hmtech2009@daum.net</t>
  </si>
  <si>
    <t>에이치엠텍 고효율 공기압축기 교체를 통한  온실가스 감축사업</t>
  </si>
  <si>
    <t>2019-10-31~2029-10-30</t>
  </si>
  <si>
    <t>에이치엠텍, 한국중부발전</t>
  </si>
  <si>
    <t>극소규모_고효율_설비_교체_사업의_방법론(03A-004-ver01)_사업계획서(개정) (에이치엠텍).pdf</t>
  </si>
  <si>
    <t xml:space="preserve">
1-1. 사업자등록증_에이치엠텍.pdf
1-2. 사업자등록증_(주)한국중부발전.pdf
2-1. 설비계약서_에이치엠텍.pdf
2-2. 세금계산서_에이치엠텍.pdf
2-3. 코미에너지 착수신고서_에이치엠텍.pdf
3-1. 시운전보고서_에이치엠텍.pdf
4-1. 개선 후 장비 사양서.pdf
5-1. 개선 전 설비 명판사진.jpg
5-1-2.. 개선 전 장비사진.jpg
5-2. 개선 후 설비 명판사진.jpg
5-2-2. 개선 후 장비사진.jpg
5-3. 코미愛너지(komipo 외부감축사업) 계약서(한국중부발전-에이치엠텍-이에스티).pdf
5-4. 가동시간 증빙_공기압축기 가동일지.pdf
5-5. 설비 폐기증빙_공사완료 확인서_에이치엠텍.pdf
극소규모_고효율_설비_교체_사업의_방법론(03A-004-ver01)_사업계획서(개정) (에이치엠텍).xlsx</t>
  </si>
  <si>
    <t>R-2021-KR-03-000646</t>
  </si>
  <si>
    <t xml:space="preserve">2020-09-28 17:26:33 - 신규신청 - 신청 
2020-09-28 17:26:33 - 관장기관 지정 - 환경부
2020-09-28 18:18:01 - 관장기관 지정 - 산업통상자원부
2021-03-04 17:25:06 - 신규신청 - 문서재제출요청 
2021-04-13 21:05:59 - 재제출신청 - 접수 
2021-04-19 08:41:46 - 재제출신청 - 신청 
2021-04-26 17:19:39 - 재제출신청 - 보완요청 
2021-05-18 17:24:25 - 보완신청 - 접수 
2021-05-21 10:36:05 - 보완신청 - 신청 
2021-07-14 14:59:57 - 보완신청 - 문서재제출요청 
2021-08-06 15:53:53 - 재제출신청 - 접수 
2021-08-06 17:01:08 - 재제출신청 - 신청 
2021-08-06 17:01:20 - 재제출신청 - 문서재제출요청 
2021-08-08 20:56:13 - 재제출신청 - 접수 
2021-08-09 10:20:57 - 재제출신청 - 신청 
2021-09-27 14:14:30 - 재제출신청 - 평가승인 
2021-09-27 14:15:27 - 재제출신청 - 심의승인 
2022-05-13 09:12:29 - 재제출신청 - 착수신고 
</t>
  </si>
  <si>
    <t>(주)대국아이.엔.티</t>
  </si>
  <si>
    <t>6078145409</t>
  </si>
  <si>
    <t>주식회사 대국아이.엔.티 당진공장</t>
  </si>
  <si>
    <t>충청남도 당진시 면천면 산업단지길 53</t>
  </si>
  <si>
    <t>임순목</t>
  </si>
  <si>
    <t>051-524-9777</t>
  </si>
  <si>
    <t>dk2651@chol.com</t>
  </si>
  <si>
    <t>주식회사 대국아이.엔.티 당진공장 고효율 공기압축기 교체를 통한  온실가스 감축사업</t>
  </si>
  <si>
    <t>2023-01-03~2033-01-02</t>
  </si>
  <si>
    <t>(주)대국아이.엔.티, 한국중부발전</t>
  </si>
  <si>
    <t>극소규모_고효율_설비_교체_사업의_방법론(03A-004-ver01)_사업계획서(개정) (대국아이엔티).pdf</t>
  </si>
  <si>
    <t xml:space="preserve">
1-1. 사업자등록증_대국아이엔티 당진공장.PDF
1-2. 사업자등록증_한국중부발전(주).pdf
1-3. 사업자등록증_에스피앤지(주).pdf
2-1. 설비계약서.pdf
2-2. 세금계산서.pdf
2-3. 코미에너지 3자계약서.pdf
3-1. 시운전보고서_(주)대국아이엔티.pdf
3-2. 설비설치완료보고서_(주)대국아이엔티_당진공장.pdf
4-1. 개선 전 장비사양서(GRH3-30A, GRH3-50A).pdf
4-2. 개선 후 장비 사양서(G55V).pdf
5-1. 개선 전 명판사진(GRH3-30A, GRH3-50A).pdf
5-2. 개선 후 명판사진(G55V).jpg
5-3. 감축량 소유권증빙_코미에너지 3자계약서.pdf
5-4. 가동시간 증빙 공기압축기 운전일지.pdf
5-5. 폐기물 처리 확인서_대국.pdf
극소규모_고효율_설비_교체_사업의_방법론(03A-004-ver01)_사업계획서(개정) (대국아이엔티).xlsx</t>
  </si>
  <si>
    <t>R-2021-KR-03-000623</t>
  </si>
  <si>
    <t xml:space="preserve">2021-01-05 10:08:34 - 신규신청 - 접수 
2021-01-05 10:08:34 - 관장기관 지정 - 환경부
2021-01-05 13:05:44 - 관장기관 지정 - 산업통상자원부
2021-01-07 13:21:03 - 신규신청 - 신청 
2021-03-15 10:38:38 - 신규신청 - 보완요청 
2021-04-13 21:26:12 - 보완신청 - 접수 
2021-04-16 16:34:50 - 보완신청 - 신청 
2021-05-20 19:02:37 - 보완신청 - 문서재제출요청 
2021-05-21 14:22:01 - 재제출신청 - 접수 
2021-05-21 15:36:29 - 재제출신청 - 신청 
2021-09-27 11:56:43 - 재제출신청 - 평가승인 
2021-09-27 11:57:42 - 재제출신청 - 심의승인 
2022-05-13 09:14:08 - 재제출신청 - 착수신고 
</t>
  </si>
  <si>
    <t>흥국금속</t>
  </si>
  <si>
    <t>6158535744</t>
  </si>
  <si>
    <t>경남 김해시 한림면 한림로515번길 228</t>
  </si>
  <si>
    <t>김철수</t>
  </si>
  <si>
    <t>055-346-2701</t>
  </si>
  <si>
    <t>hkm2015@daum.net</t>
  </si>
  <si>
    <t>흥국금속 고효율 공기압축기 교체를  통한  온실가스 감축사업</t>
  </si>
  <si>
    <t>흥국금속, 한국중부발전</t>
  </si>
  <si>
    <t>극소규모_고효율_설비_교체_사업의_방법론(03A-004-ver01)_사업계획서(개정) (흥국금속).pdf</t>
  </si>
  <si>
    <t xml:space="preserve">
5-6. 개선 전 후 도면.pdf
극소규모_고효율_설비_교체_사업의_방법론(03A-004-ver01)_사업계획서(개정) (흥국금속).xlsx
1-1. 사업자등록증_흥국금속.pdf
1-2. 사업자등록증_한국중부발전(주).pdf
1-3. 사업자등록증_에스피앤지(주).pdf
2-1. 설비계약서.pdf
2-2. 최초지출일_세금계산서.pdf
2-3. 코미에너지 3자계약서.pdf
3-1. 시운전보고서_흥국금속.pdf
3-2. 설비설치완료보고서.pdf
4-1. (개선 후 공기압축기) ES75VSD-2 사양서.pdf
5-1-1. 개선 전 장비 명판사진(Nex-37AB).jpg
5-1-2. 개선 전 장비 명판사진(Nex-55A).jpg
5-2. 개선 후 장비 명판사진.jpg
5-3. 감축량소유권증빙_코미에너지 3자계약서.pdf
5-4. 가동시간 증빙_공기압축기 운전일지.pdf
5-5. 폐기물처리확인서.pdf</t>
  </si>
  <si>
    <t>R-2021-KR-03-000604</t>
  </si>
  <si>
    <t>[보완2차]착수신고
2022-05-13</t>
  </si>
  <si>
    <t xml:space="preserve">2020-11-05 11:51:52 - 신규신청 - 접수 
2020-11-05 11:51:52 - 관장기관 지정 - 환경부
2020-11-06 10:32:33 - 관장기관 지정 - 산업통상자원부
2020-11-09 17:07:41 - 신규신청 - 신청 
2021-03-15 10:58:12 - 신규신청 - 보완요청 
2021-04-13 21:39:14 - 보완신청 - 접수 
2021-04-15 08:42:23 - 보완신청 - 신청 
2021-05-13 13:57:18 - 보완신청 - 보완요청 
2021-05-18 18:57:30 - 보완신청 - 접수 
2021-05-21 09:55:51 - 보완신청 - 신청 
2021-09-27 11:30:58 - 보완신청 - 평가승인 
2021-09-27 11:32:23 - 보완신청 - 심의승인 
2022-05-13 09:15:28 - 보완신청 - 착수신고 
</t>
  </si>
  <si>
    <t>대원강업(주) 창원2공장</t>
  </si>
  <si>
    <t>2158547787</t>
  </si>
  <si>
    <t>경상남도 함안군 군북면 함안산단5길 63</t>
  </si>
  <si>
    <t>허재철 허승호 유병우</t>
  </si>
  <si>
    <t>생산관리팀</t>
  </si>
  <si>
    <t>055-269-8813</t>
  </si>
  <si>
    <t>smcho@dwku.com</t>
  </si>
  <si>
    <t>대원강업(주) 창원2공장 고효율 공기압축기 교체를  통한  온실가스 감축사업</t>
  </si>
  <si>
    <t>2020-04-23</t>
  </si>
  <si>
    <t>2020-08-05~2030-08-04</t>
  </si>
  <si>
    <t>대원강업(주) 창원2공장, 한국동서발전 주식회사</t>
  </si>
  <si>
    <t>극소규모_고효율_설비_교체_사업의_방법론(03A-004-ver01)_사업계획서(개정) (대원강업).pdf</t>
  </si>
  <si>
    <t xml:space="preserve">
5-4. 가동시간 증빙사진_공기압축기 모듈사진.jpg
5-5. 대원강업(주)-한국동서발전(주) 협약서.pdf
5-6. 설비배치도.pdf
극소규모_고효율_설비_교체_사업의_방법론(03A-004-ver01)_사업계획서(개정) (대원강업).xlsx
1-1. 사업자등록증_대원강업(주).pdf
1-2. 사업자등록증_한국동서발전(주).pdf
2-1. 시설 계약서_대원강업(주).pdf
2-2. 계약금세금계산서 - 최초지출일.pdf
2-3. 그린크레디트 사업착수신고서_대원강업(주).pdf
3-1. 시운전보고서_대원강업.pdf
3-2. 설비설치 완료보고서.pdf
4-1. 개선 전 장비 (GA11+, GA15+, GA22+) 사양서.pdf
4-2. 개선 전 장비(GA37+) 사양서.pdf
4-3. 개선 후 장비 (GA200VSD) 사양서.pdf
5-1. 개선 전 장비 (1호기~12호기) 명판사진.zip
5-2. 개선 전 장비 (1호기~12호기) 설치사진.zip
5-3. 개선 후 장비(GA200VSD) 명판사진.jpg</t>
  </si>
  <si>
    <t>R-2021-KR-03-000637</t>
  </si>
  <si>
    <t xml:space="preserve">2020-07-02 10:05:22 - 신규신청 - 접수 
2020-07-02 10:05:22 - 관장기관 지정 - 환경부
2020-07-02 15:48:53 - 관장기관 지정 - 산업통상자원부
2020-08-07 10:45:43 - 신규신청 - 신청 
2020-09-21 10:57:03 - 신규신청 - 문서재제출요청 
2021-06-04 19:02:07 - 재제출신청 - 접수 
2021-06-23 09:16:06 - 재제출신청 - 신청 
2021-06-28 13:13:22 - 재제출신청 - 보완요청 
2021-06-29 14:36:54 - 보완신청 - 접수 
2021-06-29 16:12:22 - 보완신청 - 신청 
2021-08-24 15:00:00 - 보완신청 - 평가승인 
2021-09-27 13:05:58 - 보완신청 - 심의승인 
2022-05-13 09:19:43 - 보완신청 - 착수신고 
</t>
  </si>
  <si>
    <t>에스케이실트론 주식회사</t>
  </si>
  <si>
    <t>5138102110</t>
  </si>
  <si>
    <t>동성이피에스 남양주 사업장</t>
  </si>
  <si>
    <t>경기도 남양주시 진접읍 진별로 119번길 48-51</t>
  </si>
  <si>
    <t>이상협</t>
  </si>
  <si>
    <t>ESG 추진실</t>
  </si>
  <si>
    <t>010-6428-7633</t>
  </si>
  <si>
    <t>sanghyub.lee1@sk.com</t>
  </si>
  <si>
    <t>동성EPS 태양광발전 설비 설치를 통한 전력 생산 및 자가 사용 사업</t>
  </si>
  <si>
    <t>2018-09-04</t>
  </si>
  <si>
    <t>에스케이실트론 주식회사, (주)동성이피에스</t>
  </si>
  <si>
    <t>(동성EPS) 외부사업 극소규모_v8_20220325.pdf</t>
  </si>
  <si>
    <t xml:space="preserve">
1. 협약서 및 사업자등록증.zip
2. 공사계약서,하자보수보증서,견적서, 지급내역.zip
3. 사용전검사필증, 준공도면.zip
4. 인버터, 태양광모듈 제품인증서.zip
5. 협약서.zip
증빙자료목록_220113 수정.xlsx
7. 태양광(공장) 설치사진 및 현황설명자료_수정보완.zip
6. 인버터 관리 매뉴얼 및 공장 간선설비 계통도, 설비평면도.zip
8. 전기설비 점검기록표.zip
(동성EPS) 외부사업 극소규모_v8_20220325.xlsx
9. 공장 전기사용량, 전기요금(ISmart 데이터)_수정보완.zip</t>
  </si>
  <si>
    <t>[보완3차]보완요청
2022-05-13</t>
  </si>
  <si>
    <t xml:space="preserve">2020-06-26 16:15:35 - 신규신청 - 신청 
2020-06-26 16:15:35 - 관장기관 지정 - 기후에너지환경부
2020-06-26 17:29:40 - 관장기관 지정 - 산업통상부
2020-09-25 13:29:55 - 신규신청 - 문서재제출요청 
2020-10-08 14:42:53 - 재제출신청 - 신청 
2021-03-24 18:20:02 - 재제출신청 - 보완요청 
2021-05-24 13:27:08 - 보완신청 - 신청 
2021-06-25 16:13:28 - 보완신청 - 문서재제출요청 
2021-11-05 14:37:33 - 재제출신청 - 신청 
2021-11-24 17:33:07 - 재제출신청 - 문서재제출요청 
2021-11-26 14:00:29 - 재제출신청 - 신청 
2022-01-03 15:23:16 - 재제출신청 - 보완요청 
2022-01-25 17:06:27 - 보완신청 - 접수 
2022-01-25 17:08:16 - 보완신청 - 신청 
2022-03-02 13:42:17 - 보완신청 - 문서재제출요청 
2022-03-04 14:43:35 - 재제출신청 - 접수 
2022-03-04 14:44:49 - 재제출신청 - 신청 
2022-03-23 14:31:17 - 재제출신청 - 문서재제출요청 
2022-03-29 12:25:27 - 재제출신청 - 접수 
2022-03-29 12:26:16 - 재제출신청 - 신청 
2022-05-13 15:48:42 - 재제출신청 - 보완요청 
2026-04-08 13:37:18 - 관장기관 지정 - 기후에너지환경부
</t>
  </si>
  <si>
    <t>부림인슈보드(주)</t>
  </si>
  <si>
    <t>5158132599</t>
  </si>
  <si>
    <t>경상북도 경산시 압량면 연무길 53</t>
  </si>
  <si>
    <t>053-856-8182</t>
  </si>
  <si>
    <t>burim@buok.co.kr</t>
  </si>
  <si>
    <t>부림인슈보드(주) 연료교체(B-C유→LPG) 사업</t>
  </si>
  <si>
    <t>2019-08-13~2029-08-12</t>
  </si>
  <si>
    <t>부림인슈보드(주), (주)삼천리, 재단법인 한국기후변화연구원</t>
  </si>
  <si>
    <t>부림인슈보드(주) 연료교체(B-C유 → LPG) 사업_22.4.11.pdf</t>
  </si>
  <si>
    <t xml:space="preserve">
(증빙자료) 부림인슈보드(주) 연료교체(B-C유 &amp;rarr; LPG) 사업_21.10.25.zip
(증빙자료) 부림인슈보드(주) 연료교체(B-C유 &amp;rarr; LPG) 사업_22.4.11.zip</t>
  </si>
  <si>
    <t>[보완2차]보완요청
2022-05-16</t>
  </si>
  <si>
    <t xml:space="preserve">2020-09-28 17:11:53 - 신규신청 - 접수 
2020-09-28 17:11:53 - 관장기관 지정 - 환경부
2020-09-28 18:17:53 - 관장기관 지정 - 산업통상자원부
2020-10-05 09:55:59 - 신규신청 - 신청 
2021-04-02 14:58:50 - 신규신청 - 보완요청 
2021-06-30 21:54:57 - 보완신청 - 접수 
2021-06-30 22:08:55 - 보완신청 - 신청 
2021-07-22 18:08:07 - 보완신청 - 문서재제출요청 
2021-10-26 14:46:06 - 재제출신청 - 접수 
2021-10-26 15:23:43 - 재제출신청 - 신청 
2021-11-23 14:23:42 - 재제출신청 - 문서재제출요청 
2022-04-11 19:41:01 - 재제출신청 - 접수 
2022-04-11 20:52:17 - 재제출신청 - 신청 
2022-05-16 11:26:52 - 재제출신청 - 보완요청 
</t>
  </si>
  <si>
    <t>5118115093</t>
  </si>
  <si>
    <t>덕산지에스</t>
  </si>
  <si>
    <t>경상북도 상주시 함창읍 영동길 9-16</t>
  </si>
  <si>
    <t>박경수</t>
  </si>
  <si>
    <t>054-541-0419</t>
  </si>
  <si>
    <t>ecogreen88@hanmail.net</t>
  </si>
  <si>
    <t>2018-11-12</t>
  </si>
  <si>
    <t>(주)덕산지에스, 주식회사 에코아이</t>
  </si>
  <si>
    <t>00. [덕산지에스] 외부사업 사업계획서_V4.1.pdf</t>
  </si>
  <si>
    <t xml:space="preserve">
증빙자료_(주)덕산지에스_V4.zip
01. [덕산지에스] 감축량 산정시트_V2.xlsx
덕산지에스 외부사업 환경부협의 조치사항_210824.pdf</t>
  </si>
  <si>
    <t>R-2021-KR-03-000628</t>
  </si>
  <si>
    <t>[보완2차]착수신고
2022-05-16</t>
  </si>
  <si>
    <t xml:space="preserve">2019-07-29 11:43:54 - 신규신청 - 접수 
2019-07-29 11:43:54 - 관장기관 지정 - 환경부
2019-07-29 11:46:46 - 신규신청 - 신청 
2019-07-30 15:37:20 - 관장기관 지정 - 산업통상자원부
2020-05-01 15:00:27 - 신규신청 - 문서재제출요청 
2020-11-27 13:02:41 - 재제출신청 - 접수 
2020-11-27 13:12:50 - 재제출신청 - 신청 
2021-04-02 17:38:37 - 재제출신청 - 보완요청 
2021-04-07 10:52:12 - 보완신청 - 접수 
2021-04-07 11:03:22 - 보완신청 - 신청 
2021-04-16 08:23:39 - 보완신청 - 문서재제출요청 
2021-05-07 16:23:52 - 재제출신청 - 접수 
2021-05-07 16:24:27 - 재제출신청 - 신청 
2021-06-14 13:03:24 - 재제출신청 - 보완요청 
2021-06-16 10:02:08 - 보완신청 - 접수 
2021-06-16 10:02:43 - 보완신청 - 신청 
2021-08-24 11:04:23 - 보완신청 - 문서재제출요청 
2021-08-24 17:34:19 - 재제출신청 - 접수 
2021-08-24 17:34:59 - 재제출신청 - 신청 
2021-09-27 12:09:54 - 재제출신청 - 평가승인 
2021-09-27 12:11:02 - 재제출신청 - 심의승인 
2022-05-16 16:55:53 - 재제출신청 - 착수신고 
</t>
  </si>
  <si>
    <t>광주광역시 광산구 하남산단7번로 58</t>
  </si>
  <si>
    <t>㈜왕성테크 고효율설비 교체(스크류 공기압축기 → 인버터형 공기압축기) 사업</t>
  </si>
  <si>
    <t>2019-01-29</t>
  </si>
  <si>
    <t>2019-04-15~2029-04-14</t>
  </si>
  <si>
    <t>한국생산기술연구원, 주식회사 왕성테크</t>
  </si>
  <si>
    <t>극소규모 고효율 설비 교체 사업 사업계획서_왕성테크.pdf</t>
  </si>
  <si>
    <t xml:space="preserve">
첨부1. 사업자등록증_한국생산기술연구원.pdf
첨부1.1. 사업자등록증_왕성테크.pdf
첨부2. 사업시작일_계약서.pdf
첨부2.1. 사업시작일_세금계산서.pdf
첨부3.인증유효기간시작일,사업시작일_시운전보고서.pdf
첨부4. 설비 스펙 및 운전현황_왕성테크.pptx
첨부4.1. 카달로그_GA55 VSD.pdf
첨부4.2. VSD 공기압축기로 개체_EGTIP.pdf
첨부5. 외부사업 등록 동의서_왕성테크.pdf
첨부5.1. 청정공정 확산사업 참여기업 정보_2019.pdf
첨부6. 인버터형 공기압축기 운전현황_왕성테크.xlsx
첨부. 타당성평가 의견서 보완 및 조치_왕성테크_4차검토의견_최종.hwp
극소규모 고효율 설비 교체 사업 사업계획서_왕성테크.xlsx</t>
  </si>
  <si>
    <t>[보완5차]보완요청
2022-05-23</t>
  </si>
  <si>
    <t>2022-05-23</t>
  </si>
  <si>
    <t xml:space="preserve">2019-12-30 16:47:41 - 신규신청 - 접수 
2019-12-30 16:47:41 - 관장기관 지정 - 환경부
2019-12-30 17:13:57 - 신규신청 - 신청 
2020-01-02 09:09:15 - 관장기관 지정 - 산업통상자원부
2020-05-28 15:48:11 - 신규신청 - 문서재제출요청 
2020-07-13 01:58:00 - 재제출신청 - 접수 
2020-07-13 02:11:46 - 재제출신청 - 신청 
2020-09-21 14:44:53 - 재제출신청 - 문서재제출요청 
2020-12-31 23:50:36 - 재제출신청 - 접수 
2020-12-31 23:54:26 - 재제출신청 - 신청 
2021-02-10 16:44:31 - 재제출신청 - 문서재제출요청 
2021-06-04 09:23:32 - 재제출신청 - 접수 
2021-06-04 09:24:36 - 재제출신청 - 신청 
2021-06-10 09:34:13 - 재제출신청 - 보완요청 
2021-06-24 02:32:51 - 보완신청 - 접수 
2021-06-24 02:33:50 - 보완신청 - 신청 
2021-07-12 11:11:39 - 보완신청 - 보완요청 
2021-08-08 19:31:15 - 보완신청 - 접수 
2021-08-08 19:34:09 - 보완신청 - 신청 
2021-09-13 16:13:41 - 보완신청 - 보완요청 
2021-11-10 19:28:42 - 보완신청 - 접수 
2021-11-10 19:39:11 - 보완신청 - 신청 
2021-12-17 10:03:23 - 보완신청 - 보완요청 
2022-04-10 19:32:34 - 보완신청 - 접수 
2022-04-10 19:40:13 - 보완신청 - 신청 
2022-05-23 13:12:15 - 보완신청 - 보완요청 
</t>
  </si>
  <si>
    <t>광주광역시 광산구 진곡산단5번로 52</t>
  </si>
  <si>
    <t>신화산업㈜ 고효율설비 교체(스크류 공기압축기 → 인버터형 공기압축기) 사업</t>
  </si>
  <si>
    <t>2019-11-07</t>
  </si>
  <si>
    <t>2019-11-07~2029-11-06</t>
  </si>
  <si>
    <t>한국생산기술연구원, 신화산업주식회사</t>
  </si>
  <si>
    <t>극소규모 고효율 설비 교체 사업 사업계획서_신화산업.pdf</t>
  </si>
  <si>
    <t xml:space="preserve">
첨부1. 사업자등록증_한국생산기술연구원.pdf
첨부1.1. 사업자등록증_신화산업.pdf
첨부2. 견적서_계약서 미작성.jpg
첨부2.1. 사업시작일_세금계산서.pdf
첨부3.인증유효기간시작일,사업시작일_공사착수계.pdf
첨부4. 설비 스펙 및 운전현황_신화산업.pptx
첨부4.1. 카달로그_Q-ZEN30PMV.pdf
첨부4.2. VSD 공기압축기로 개체_EGTIP.pdf
첨부5. 외부사업 등록 동의서_신화산업.pdf
첨부5.1. 청정공정 확산사업 참여기업 정보_2019.pdf
첨부6. 인버터형 공기압축기 운전현황_신화산업.xlsx
첨부. 타당성평가 의견서 보완 및 조치_신화산업_4차검토의견_최종.hwp
극소규모 고효율 설비 교체 사업 사업계획서_신화산업.xlsx</t>
  </si>
  <si>
    <t xml:space="preserve">2019-12-30 16:48:58 - 신규신청 - 접수 
2019-12-30 16:48:58 - 관장기관 지정 - 환경부
2019-12-30 17:18:27 - 신규신청 - 신청 
2020-01-02 09:09:57 - 관장기관 지정 - 산업통상자원부
2020-05-28 15:49:34 - 신규신청 - 문서재제출요청 
2020-07-13 02:01:42 - 재제출신청 - 접수 
2020-07-13 02:12:26 - 재제출신청 - 신청 
2020-09-21 16:02:16 - 재제출신청 - 문서재제출요청 
2020-12-31 23:50:15 - 재제출신청 - 접수 
2020-12-31 23:53:54 - 재제출신청 - 신청 
2021-02-10 16:46:54 - 재제출신청 - 문서재제출요청 
2021-06-04 09:06:27 - 재제출신청 - 접수 
2021-06-04 09:07:27 - 재제출신청 - 신청 
2021-06-10 09:33:20 - 재제출신청 - 보완요청 
2021-06-24 02:25:25 - 보완신청 - 접수 
2021-06-24 02:26:16 - 보완신청 - 신청 
2021-07-12 11:10:45 - 보완신청 - 보완요청 
2021-08-08 19:30:42 - 보완신청 - 접수 
2021-08-08 19:32:31 - 보완신청 - 신청 
2021-09-13 16:12:57 - 보완신청 - 보완요청 
2021-11-10 19:27:51 - 보완신청 - 접수 
2021-11-10 19:38:30 - 보완신청 - 신청 
2021-12-17 10:02:49 - 보완신청 - 보완요청 
2022-04-10 19:31:48 - 보완신청 - 접수 
2022-04-10 19:39:38 - 보완신청 - 신청 
2022-05-23 13:14:42 - 보완신청 - 보완요청 
</t>
  </si>
  <si>
    <t>부산시 사하구 다산로 277</t>
  </si>
  <si>
    <t>㈜늘푸른바다 고효율설비 교체 (스크류 공기압축기 →  인버터형 공기압축기) 사업</t>
  </si>
  <si>
    <t>2020-06-04</t>
  </si>
  <si>
    <t>2020-10-18~2030-10-17</t>
  </si>
  <si>
    <t>한국생산기술연구원, 주식회사늘푸른바다</t>
  </si>
  <si>
    <t>극소규모 고효율 설비 교체 사업 사업계획서_늘푸른바다.pdf</t>
  </si>
  <si>
    <t xml:space="preserve">
첨부1. 사업자등록증_한국생산기술연구원.pdf
첨부1.1. 사업자등록증_늘푸른바다.pdf
첨부2. 사업시작일_계약서.pdf
첨부2.1. 사업시작일_세금계산서.pdf
첨부3. 시운전완료보고서.pdf
첨부4. 설비 스펙 및 운전현황_늘푸른바다.pptx
첨부4.1. 사업 후 카탈로그(FYH-50).pdf
첨부4.2. VSD 공기압축기로 개체_EGTIP.pdf
첨부5. 외부사업 등록 동의서_늘푸른바다.pdf
첨부5.1. 청정공정 확산사업 참여기업 정보_2020.pdf
첨부6. 인버터형 공기압축기 운전현황_늘푸른바다.xlsx
극소규모 고효율 설비 교체 사업 사업계획서_늘푸른바다.xlsx
첨부. 타당성평가 의견서 보완 및 조치_늘푸른바다_3차재제출_최종.hwp</t>
  </si>
  <si>
    <t>[보완3차]문서재제출요청
2022-05-23</t>
  </si>
  <si>
    <t xml:space="preserve">2020-11-30 03:53:58 - 관장기관 지정 - 환경부
2020-11-30 03:53:59 - 신규신청 - 접수 
2020-11-30 11:39:44 - 신규신청 - 신청 
2020-12-02 13:44:32 - 관장기관 지정 - 산업통상자원부
2021-03-18 13:47:07 - 신규신청 - 보완요청 
2021-06-04 08:14:01 - 보완신청 - 접수 
2021-06-04 08:14:45 - 보완신청 - 신청 
2021-07-06 09:08:21 - 보완신청 - 보완요청 
2021-08-04 17:05:03 - 보완신청 - 접수 
2021-08-04 17:05:45 - 보완신청 - 신청 
2021-09-13 13:46:23 - 보완신청 - 보완요청 
2021-11-10 19:43:46 - 보완신청 - 접수 
2021-11-10 19:49:46 - 보완신청 - 신청 
2021-12-22 00:44:24 - 보완신청 - 문서재제출요청 
2022-04-10 19:46:55 - 재제출신청 - 접수 
2022-04-10 19:51:48 - 재제출신청 - 신청 
2022-05-23 14:58:22 - 재제출신청 - 문서재제출요청 
</t>
  </si>
  <si>
    <t>광주광역시 광산구 하남산단9번로 186-22</t>
  </si>
  <si>
    <t>㈜지코엔지니어링 고효율설비 교체 (스크류 공기압축기 → 인버터형 공기압축기) 사업</t>
  </si>
  <si>
    <t>2020-06-06~2030-06-05</t>
  </si>
  <si>
    <t>한국생산기술연구원, (주)지코엔지니어링</t>
  </si>
  <si>
    <t>극소규모 고효율 설비 교체 사업 사업계획서_지코eng.pdf</t>
  </si>
  <si>
    <t xml:space="preserve">
첨부1. 사업자등록증_한국생산기술연구원.pdf
첨부1.1. 사업자등록증_지코ENG.pdf
첨부2. 사업시작일_계약서.pdf
첨부2.1. 사업시작일_세금계산서.pdf
첨부3. 공사착수계.pdf
첨부4. 설비 스펙 및 운전현황_지코eng.pptx
첨부4.1. FORT VSD 기술정보_성신콤프레샤.pdf
첨부4.2. VSD 공기압축기로 개체_EGTIP.pdf
첨부5. 외부사업 등록 동의서_지코ENG.pdf
첨부5.1. 청정공정 확산사업 참여기업 정보_2020.pdf
첨부6. 인버터형 공기압축기 운전현황_지코eng.xlsx
극소규모 고효율 설비 교체 사업 사업계획서_지코eng.xlsx
첨부. 타당성평가 의견서 보완 및 조치_지코eng_3차재제출.hwp</t>
  </si>
  <si>
    <t xml:space="preserve">2020-11-30 05:14:02 - 신규신청 - 접수 
2020-11-30 05:14:02 - 관장기관 지정 - 환경부
2020-11-30 14:24:03 - 신규신청 - 신청 
2020-12-01 17:53:54 - 관장기관 지정 - 산업통상자원부
2021-03-18 13:47:44 - 신규신청 - 보완요청 
2021-06-04 08:01:31 - 보완신청 - 접수 
2021-06-04 08:02:37 - 보완신청 - 신청 
2021-07-06 09:09:36 - 보완신청 - 보완요청 
2021-08-04 17:11:58 - 보완신청 - 접수 
2021-08-04 17:12:40 - 보완신청 - 신청 
2021-09-13 13:47:12 - 보완신청 - 보완요청 
2021-11-10 19:42:49 - 보완신청 - 접수 
2021-11-10 19:52:26 - 보완신청 - 신청 
2021-12-22 00:43:27 - 보완신청 - 문서재제출요청 
2022-04-10 19:47:48 - 재제출신청 - 접수 
2022-04-10 19:50:33 - 재제출신청 - 신청 
2022-05-23 14:58:48 - 재제출신청 - 문서재제출요청 
</t>
  </si>
  <si>
    <t>경북 영천시 청통면 애련길28</t>
  </si>
  <si>
    <t>대성텍스 고효율설비 교체 (스크류 공기압축기 → 인버터형 공기압축기) 사업</t>
  </si>
  <si>
    <t>2021-11-22~2031-11-21</t>
  </si>
  <si>
    <t>한국생산기술연구원, 대성텍스</t>
  </si>
  <si>
    <t>극소규모 고효율 설비 교체 사업 사업계획서_대성텍스_v1.pdf</t>
  </si>
  <si>
    <t xml:space="preserve">
극소규모 고효율 설비 교체 사업 사업계획서_대성텍스_v1.xlsx
첨부1. 사업자등록증_한국생산기술연구원.pdf
첨부1.1. 사업자등록증_대성텍스.pdf
첨부2. 사업시작일_계약서.pdf
첨부2.1. 사업시작일_거래명세서.pdf
첨부3. 시운전완료보고서.pdf
첨부4. 설비 스펙 및 운전현황_대성텍스.pptx
첨부4.1. VSD 공기압축기로 개체_EGTIP.pdf
첨부5. 외부사업 등록 동의서_대성텍스.pdf
첨부5.1. 청정공정 확산사업 참여기업 정보_2021.pdf
첨부6. 인버터형 공기압축기 운전현황_대성텍스.xlsx
첨부. 타당성평가 의견서 보완 및 조치_대성텍스_1차보완_최종.hwp</t>
  </si>
  <si>
    <t>[보완2차]보완요청
2022-05-23</t>
  </si>
  <si>
    <t xml:space="preserve">2021-12-15 19:34:07 - 신규신청 - 접수 
2021-12-15 19:34:07 - 관장기관 지정 - 환경부
2021-12-15 19:37:36 - 신규신청 - 신청 
2021-12-16 17:42:57 - 관장기관 지정 - 산업통상자원부
2022-02-14 13:21:10 - 신규신청 - 보완요청 
2022-04-10 20:29:46 - 보완신청 - 접수 
2022-04-10 20:32:25 - 보완신청 - 신청 
2022-05-23 15:02:56 - 보완신청 - 보완요청 
</t>
  </si>
  <si>
    <t>광주광역시 광산구 하남산단10번로 96</t>
  </si>
  <si>
    <t>두광금속 고효율설비 교체 (스크류 공기압축기 → 인버터형 공기압축기) 사업</t>
  </si>
  <si>
    <t>2021-09-15</t>
  </si>
  <si>
    <t>한국생산기술연구원, 두광금속(주)</t>
  </si>
  <si>
    <t>극소규모 고효율 설비 교체 사업 사업계획서_두광금속_v1.pdf</t>
  </si>
  <si>
    <t xml:space="preserve">
극소규모 고효율 설비 교체 사업 사업계획서_두광금속_v1.xlsx
첨부1. 사업자등록증_한국생산기술연구원.pdf
첨부1.1. 사업자등록증_두광금속.pdf
첨부2. 사업시작일_계약서.pdf
첨부2.1. 사업시작일_세금계산서.pdf
첨부3. 공사착수계.pdf
첨부4. 설비 스펙 및 운전현황_두광금속.pptx
첨부4.1. VSD 공기압축기로 개체_EGTIP.pdf
첨부5. 외부사업 등록 동의서_두광금속.pdf
첨부5.1. 청정공정 확산사업 참여기업 정보_2021.pdf
첨부6. 인버터형 공기압축기 운전현황_두광금속.xlsx
첨부. 타당성평가 의견서 보완 및 조치_두광금속_1차보완_최종.hwp</t>
  </si>
  <si>
    <t xml:space="preserve">2021-12-21 19:05:46 - 신규신청 - 접수 
2021-12-21 19:05:46 - 관장기관 지정 - 환경부
2021-12-21 19:07:14 - 신규신청 - 신청 
2021-12-21 19:35:35 - 관장기관 지정 - 산업통상자원부
2022-03-14 13:58:55 - 신규신청 - 보완요청 
2022-04-10 20:31:37 - 보완신청 - 접수 
2022-04-10 20:36:07 - 보완신청 - 신청 
2022-05-23 15:03:38 - 보완신청 - 보완요청 
</t>
  </si>
  <si>
    <t>울산광역시 울주군 웅촌면 밭마당길 20</t>
  </si>
  <si>
    <t>신일피엔에스 고효율설비 교체 (스크류 공기압축기 → 인버터형 공기압축기) 사업</t>
  </si>
  <si>
    <t>2021-07-22</t>
  </si>
  <si>
    <t>2021-08-31~2031-08-30</t>
  </si>
  <si>
    <t>극소규모 고효율 설비 교체 사업 사업계획서(신일피엔에스)_최종.pdf</t>
  </si>
  <si>
    <t xml:space="preserve">
극소규모 고효율 설비 교체 사업 사업계획서(신일피엔에스)_최종.xlsx
첨부1. 사업자등록증_한국생산기술연구원.pdf
첨부2. 사업시작일_계약서.pdf
첨부2.1. 사업시작일_거래명세서.pdf
첨부3. 시운전 완료보고서.pdf
첨부4. 설비 스펙 및 운전현황_신일피엔에스.pptx
첨부4.1. VSD 공기압축기로 개체_EGTIP.pdf
첨부5. 청정공정 확산사업 참여기업 정보_2021.pdf
첨부6. 인버터형 공기압축기 운전현황_신일피엔에스.xlsx
첨부. 타당성평가 의견서 보완 및 조치_신일피엔에스_1차보완_최종.hwp</t>
  </si>
  <si>
    <t xml:space="preserve">2021-12-31 11:55:47 - 신규신청 - 신청 
2021-12-31 11:55:47 - 관장기관 지정 - 환경부
2021-12-31 13:14:51 - 관장기관 지정 - 산업통상자원부
2022-03-15 14:57:28 - 신규신청 - 보완요청 
2022-04-10 20:28:50 - 보완신청 - 신청 
2022-05-23 15:04:29 - 보완신청 - 보완요청 
</t>
  </si>
  <si>
    <t>경북 영천시 고경면 호국로 1295</t>
  </si>
  <si>
    <t>안전테크 고효율설비 교체(왕복동/스크류 공기압축기 → 인버터형 공기압축기) 사업</t>
  </si>
  <si>
    <t>2021-11-15~2031-11-14</t>
  </si>
  <si>
    <t>한국생산기술연구원, 안전테크(주)</t>
  </si>
  <si>
    <t>극소규모 고효율 설비 교체 사업 사업계획서_안전테크_v1.pdf</t>
  </si>
  <si>
    <t xml:space="preserve">
극소규모 고효율 설비 교체 사업 사업계획서_안전테크_v1.xlsx
첨부1. 사업자등록증_한국생산기술연구원.pdf
첨부1.1. 사업자등록증_안전테크.pdf
첨부2. 사업시작일_계약서.pdf
첨부2.1. 사업시작일_거래명세서.pdf
첨부3. 시운전완료보고서.pdf
첨부4. 설비 스펙 및 운전현황_안전테크.pptx
첨부4.1. VSD 공기압축기로 개체_EGTIP.pdf
첨부5. 외부사업 등록 동의서_안전테크.pdf
첨부5.1. 청정공정 확산사업 참여기업 정보_2021.pdf
첨부6. 인버터형 공기압축기 운전현황_안전테크.xlsx
첨부. 타당성평가 의견서 보완 및 조치_안전테크_1차보완_최종.hwp</t>
  </si>
  <si>
    <t xml:space="preserve">2021-12-15 19:33:39 - 신규신청 - 접수 
2021-12-15 19:33:39 - 관장기관 지정 - 환경부
2021-12-15 19:39:52 - 신규신청 - 신청 
2021-12-16 17:43:11 - 관장기관 지정 - 산업통상자원부
2022-03-14 13:48:12 - 신규신청 - 보완요청 
2022-04-10 20:29:13 - 보완신청 - 접수 
2022-04-10 20:33:13 - 보완신청 - 신청 
2022-05-23 15:05:48 - 보완신청 - 보완요청 
</t>
  </si>
  <si>
    <t>경기도 안산시 단원구 정왕천동로82번길 17</t>
  </si>
  <si>
    <t>주영엔지니어링 고효율설비 교체 (스크류 공기압축기 → 인버터형 공기압축기) 사업</t>
  </si>
  <si>
    <t>2021-08-31</t>
  </si>
  <si>
    <t>2021-09-19~2031-09-18</t>
  </si>
  <si>
    <t>한국생산기술연구원, 주영엔지니어링</t>
  </si>
  <si>
    <t>극소규모 고효율 설비 교체 사업 사업계획서_주영엔지니어링_v1.pdf</t>
  </si>
  <si>
    <t xml:space="preserve">
극소규모 고효율 설비 교체 사업 사업계획서_주영엔지니어링_v1.xlsx
첨부1. 사업자등록증_한국생산기술연구원.pdf
첨부1.1. 사업자등록증_주영엔지니어링.pdf
첨부2. 사업시작일_계약서.pdf
첨부2.1. 사업시작일_세금계산서.pdf
첨부3. 시운전완료보고서.jpg
첨부4. 설비 스펙 및 운전현황_주영엔지니어링.pptx
첨부4.1. VSD 공기압축기로 개체_EGTIP.pdf
첨부5. 외부사업 등록 동의서_주영엔지니어링.pdf
첨부5.1. 청정공정 확산사업 참여기업 정보_2021.pdf
첨부6. 인버터형 공기압축기 운전현황_주영엔지니어링.xlsx
첨부. 타당성평가 의견서 보완 및 조치_주영엔지니어링_1차보완_최종.hwp</t>
  </si>
  <si>
    <t xml:space="preserve">2021-12-21 19:06:10 - 신규신청 - 접수 
2021-12-21 19:06:10 - 관장기관 지정 - 환경부
2021-12-21 19:14:48 - 신규신청 - 접수 
2021-12-21 19:14:48 - 관장기관 지정 - 환경부
2021-12-21 19:16:33 - 신규신청 - 신청 
2021-12-21 19:35:55 - 관장기관 지정 - 산업통상자원부
2022-03-15 14:54:34 - 신규신청 - 보완요청 
2022-04-10 20:30:46 - 보완신청 - 접수 
2022-04-10 20:34:41 - 보완신청 - 신청 
2022-05-23 15:06:25 - 보완신청 - 보완요청 
</t>
  </si>
  <si>
    <t>부산시 강서구 미음산단로 76번길 9</t>
  </si>
  <si>
    <t>㈜제천 고효율설비 교체(스크류 공기압축기 →  인버터형 공기압축기) 사업</t>
  </si>
  <si>
    <t>2020-09-29~2030-09-28</t>
  </si>
  <si>
    <t>한국생산기술연구원, (주)제천</t>
  </si>
  <si>
    <t>극소규모 고효율 설비 교체 사업 사업계획서_제천.pdf</t>
  </si>
  <si>
    <t xml:space="preserve">
첨부1. 사업자등록증_한국생산기술연구원.pdf
첨부1.1. 사업자등록증_제천.pdf
첨부2. 사업시작일_계약서.pdf
첨부2.1. 사업시작일_세금계산서.pdf
첨부3. 시운전완료보고서.pdf
첨부4. 설비 스펙 및 운전현황_제천.pptx
첨부4.1. VSD 공기압축기로 개체_EGTIP.pdf
첨부5. 외부사업 등록 동의서_제천.pdf
첨부5.1. 청정공정 확산사업 참여기업 정보_2020.pdf
첨부6. 인버터형 공기압축기 운전현황_제천.xlsx
극소규모 고효율 설비 교체 사업 사업계획서_제천.xlsx
첨부. 타당성평가 의견서 보완 및 조치_제천_3차재제출_최종.hwp</t>
  </si>
  <si>
    <t xml:space="preserve">2020-11-20 14:44:16 - 신규신청 - 접수 
2020-11-20 14:44:16 - 관장기관 지정 - 환경부
2020-11-20 14:46:14 - 신규신청 - 신청 
2020-11-24 09:11:23 - 관장기관 지정 - 산업통상자원부
2021-03-18 13:46:24 - 신규신청 - 보완요청 
2021-06-04 08:39:43 - 보완신청 - 접수 
2021-06-04 08:40:43 - 보완신청 - 신청 
2021-07-05 17:59:31 - 보완신청 - 보완요청 
2021-08-03 21:49:01 - 보완신청 - 접수 
2021-08-03 21:49:38 - 보완신청 - 신청 
2021-09-13 09:30:58 - 보완신청 - 보완요청 
2021-11-10 19:46:03 - 보완신청 - 접수 
2021-11-10 19:51:00 - 보완신청 - 신청 
2021-12-22 00:45:08 - 보완신청 - 문서재제출요청 
2022-04-10 19:49:15 - 재제출신청 - 접수 
2022-04-10 19:52:16 - 재제출신청 - 신청 
2022-05-23 15:07:15 - 재제출신청 - 문서재제출요청 
</t>
  </si>
  <si>
    <t>경기도 안산시 단원구 번영로 97</t>
  </si>
  <si>
    <t>백두엔씨디 고효율설비 교체 (스크류 공기압축기 → 인버터형 공기압축기) 사업</t>
  </si>
  <si>
    <t>2021-09-14</t>
  </si>
  <si>
    <t>2021-10-29~2031-10-28</t>
  </si>
  <si>
    <t>한국생산기술연구원, (주)백두엔씨디</t>
  </si>
  <si>
    <t>극소규모 고효율 설비 교체 사업 사업계획서_백두엔씨디_v1.pdf</t>
  </si>
  <si>
    <t xml:space="preserve">
극소규모 고효율 설비 교체 사업 사업계획서_백두엔씨디_v1.xlsx
첨부1. 사업자등록증_한국생산기술연구원.pdf
첨부1.1. 사업자등록증_백두엔씨디.pdf
첨부2. 사업시작일_계약서.pdf
첨부2.1. 사업시작일_세금계산서.pdf
첨부3. 시운전완료보고서.pdf
첨부4. 설비 스펙 및 운전현황_백두엔씨디.pptx
첨부4.1. VSD 공기압축기로 개체_EGTIP.pdf
첨부5. 외부사업 등록 동의서_백두엔씨디.pdf
첨부5.1. 청정공정 확산사업 참여기업 정보_2021.pdf
첨부6. 인버터형 공기압축기 운전현황_백두엔씨디.xlsx
첨부. 타당성평가 의견서 보완 및 조치_백두앤씨디_1차보완_최종.hwp</t>
  </si>
  <si>
    <t xml:space="preserve">2021-12-15 19:10:46 - 신규신청 - 접수 
2021-12-15 19:10:46 - 관장기관 지정 - 환경부
2021-12-15 19:12:12 - 신규신청 - 신청 
2021-12-16 17:42:50 - 관장기관 지정 - 산업통상자원부
2022-02-09 17:51:56 - 신규신청 - 보완요청 
2022-04-10 20:31:06 - 보완신청 - 접수 
2022-04-10 20:33:42 - 보완신청 - 신청 
2022-05-23 15:08:36 - 보완신청 - 보완요청 
</t>
  </si>
  <si>
    <t>경상북도 영천시 영천산단로 172</t>
  </si>
  <si>
    <t>㈜ASPT 인버터형 공기압축기 교체 사업</t>
  </si>
  <si>
    <t>2019-10-10</t>
  </si>
  <si>
    <t>한국생산기술연구원, (주)에이에스피</t>
  </si>
  <si>
    <t>극소규모 고효율 설비 교체 사업 사업계획서_ASPT.pdf</t>
  </si>
  <si>
    <t xml:space="preserve">
첨부1. 사업자등록증_한국생산기술연구원.pdf
첨부1.1. 사업자등록증_ASPT.pdf
첨부2. 사업시작일_구매계약서.pdf
첨부2.1. 사업시작일_세금계산서.pdf
첨부2.2. 사업시작일_준공일.png
첨부3.인증유효기간시작일__컴프레셔운전현황.pdf
첨부4. 설비 스펙 및 운전현황_ASPT.pptx
첨부4.1. VSD 공기압축기로 개체_EGTIP.pdf
첨부5. 외부사업 등록 동의서_ASPT.pdf
첨부5.1. 청정공정 확산사업 참여기업 정보_2019.pdf
첨부6. 인버터형 공기압축기 운전현황_ASPT.xlsx
첨부. 타당성평가 의견서 보완 및 조치_ASPT_3차.hwp
극소규모 고효율 설비 교체 사업 사업계획서_ASPT.xlsx</t>
  </si>
  <si>
    <t xml:space="preserve">2019-12-30 17:01:53 - 신규신청 - 접수 
2019-12-30 17:01:53 - 관장기관 지정 - 환경부
2019-12-30 17:12:44 - 신규신청 - 신청 
2020-01-02 09:09:09 - 관장기관 지정 - 산업통상자원부
2020-05-28 15:47:45 - 신규신청 - 문서재제출요청 
2020-11-30 03:59:12 - 재제출신청 - 접수 
2020-11-30 11:55:19 - 재제출신청 - 신청 
2021-03-31 18:00:43 - 재제출신청 - 보완요청 
2021-06-04 09:31:50 - 보완신청 - 접수 
2021-06-04 09:33:01 - 보완신청 - 신청 
2021-07-06 16:03:33 - 보완신청 - 보완요청 
2021-08-04 16:57:26 - 보완신청 - 접수 
2021-08-04 16:58:23 - 보완신청 - 신청 
2021-10-18 15:41:50 - 보완신청 - 문서재제출요청 
2021-11-10 12:08:48 - 재제출신청 - 접수 
2021-11-10 19:23:39 - 재제출신청 - 신청 
2022-04-04 09:01:30 - 재제출신청 - 보완요청 
2022-04-10 19:35:01 - 보완신청 - 접수 
2022-04-10 19:42:21 - 보완신청 - 신청 
2022-05-23 17:11:57 - 보완신청 - 문서재제출요청 
</t>
  </si>
  <si>
    <t>경기도 안산시 단원구 별망로 256, 16동</t>
  </si>
  <si>
    <t>㈜동호테크 고효율설비 교체(스크류 공기압축기 → 인버터형 공기압축기) 사업</t>
  </si>
  <si>
    <t>2018-10-08~2028-10-07</t>
  </si>
  <si>
    <t>한국생산기술연구원, (주)동호테크</t>
  </si>
  <si>
    <t>극소규모 고효율 설비 교체 사업 사업계획서_동호테크.pdf</t>
  </si>
  <si>
    <t xml:space="preserve">
첨부1. 사업자등록증_한국생산기술연구원.pdf
첨부1.1. 사업자등록증_(주)동호테크.jpg
첨부2. 견적서(계약서 없음)_사업시작일 증빙 제외.pdf
첨부2.1. 사업시작일_세금계산서.pdf
첨부3. 인증유효기간시작일_시운전리포트외.pdf
첨부4. 설비 스펙 및 운전현황_동호테크.pptx
첨부4.1. 카달로그_GA 7-75 VSD+.pdf
첨부4.2. VSD 공기압축기로 개체_EGTIP.pdf
첨부5. 외부사업 등록 동의서_동호테크.pdf
첨부5.1. 청정공정 확산사업 참여기업 정보_2019.pdf
첨부6. 인버터형 공기압축기 운전현황_동호테크.xlsx
극소규모 고효율 설비 교체 사업 사업계획서_동호테크.xlsx
첨부. 타당성평가 의견서 보완 및 조치_동호테크_4차검토의견_최종.hwp</t>
  </si>
  <si>
    <t>[보완4차]문서재제출요청
2022-05-24</t>
  </si>
  <si>
    <t>2022-05-24</t>
  </si>
  <si>
    <t xml:space="preserve">2019-12-30 16:50:43 - 신규신청 - 접수 
2019-12-30 16:50:43 - 관장기관 지정 - 환경부
2019-12-30 17:19:50 - 신규신청 - 신청 
2020-01-02 09:10:02 - 관장기관 지정 - 산업통상자원부
2020-05-28 15:49:07 - 신규신청 - 문서재제출요청 
2020-07-13 01:56:18 - 재제출신청 - 접수 
2020-07-13 02:10:51 - 재제출신청 - 신청 
2020-09-21 16:03:03 - 재제출신청 - 문서재제출요청 
2020-12-31 23:49:24 - 재제출신청 - 접수 
2020-12-31 23:52:26 - 재제출신청 - 신청 
2021-02-10 16:47:33 - 재제출신청 - 문서재제출요청 
2021-06-04 14:10:39 - 재제출신청 - 접수 
2021-06-04 14:12:32 - 재제출신청 - 신청 
2021-06-10 09:29:25 - 재제출신청 - 보완요청 
2021-06-24 02:39:41 - 보완신청 - 접수 
2021-06-24 02:40:31 - 보완신청 - 신청 
2021-07-12 11:07:52 - 보완신청 - 보완요청 
2021-08-12 17:43:48 - 보완신청 - 접수 
2021-08-12 17:46:16 - 보완신청 - 신청 
2021-09-13 16:10:08 - 보완신청 - 보완요청 
2021-11-10 19:33:29 - 보완신청 - 접수 
2021-11-10 19:36:44 - 보완신청 - 신청 
2021-12-17 10:00:12 - 보완신청 - 보완요청 
2022-04-10 19:34:22 - 보완신청 - 접수 
2022-04-10 19:41:39 - 보완신청 - 신청 
2022-05-24 09:10:28 - 보완신청 - 문서재제출요청 
</t>
  </si>
  <si>
    <t>경상북도 영천시 금호읍 오계공단길 11-16</t>
  </si>
  <si>
    <t>일신화이바 고효율설비 교체(스크류 공기압축기 → 인버터형 공기압축기) 사업</t>
  </si>
  <si>
    <t>2019-09-16</t>
  </si>
  <si>
    <t>한국생산기술연구원, 일신화이바</t>
  </si>
  <si>
    <t>극소규모 고효율 설비 교체 사업 사업계획서_일신화이바.pdf</t>
  </si>
  <si>
    <t xml:space="preserve">
첨부1. 사업자등록증_한국생산기술연구원.pdf
첨부1.1.사업자등록증_일신화이바.jpg
첨부2. 사업시작일_구매계약서.PDF
첨부2.1. 사업시작일_거래명세표.pdf
첨부3.인증유효기간시작일,사업시작일__준공일.png
첨부4. 설비 스펙 및 운전현황_일신화이바.pptx
첨부4.1. VSD 공기압축기로 개체_EGTIP.pdf
첨부5. 외부사업 등록 동의서_일신화이바.pdf
첨부5.1. 청정공정 확산사업 참여기업 정보_2019.pdf
첨부6. 인버터형 공기압축기 운전현황_일신화이바.xlsx
극소규모 고효율 설비 교체 사업 사업계획서_일신화이바.xlsx
첨부. 타당성평가 의견서 보완 및 조치_일신화이바_5차검토의견_최종.hwp</t>
  </si>
  <si>
    <t>[보완5차]문서재제출요청
2022-05-24</t>
  </si>
  <si>
    <t xml:space="preserve">2019-12-30 16:55:43 - 신규신청 - 접수 
2019-12-30 16:55:43 - 관장기관 지정 - 환경부
2019-12-30 17:04:25 - 신규신청 - 신청 
2020-01-02 09:08:56 - 관장기관 지정 - 산업통상자원부
2020-05-07 17:43:19 - 신규신청 - 보완요청 
2020-07-13 01:52:30 - 보완신청 - 접수 
2020-07-13 02:10:11 - 보완신청 - 신청 
2020-09-21 14:45:47 - 보완신청 - 문서재제출요청 
2021-01-01 00:14:54 - 재제출신청 - 접수 
2021-01-01 00:17:26 - 재제출신청 - 신청 
2021-02-10 16:46:19 - 재제출신청 - 문서재제출요청 
2021-06-04 10:24:31 - 재제출신청 - 접수 
2021-06-04 10:25:31 - 재제출신청 - 신청 
2021-06-10 09:35:03 - 재제출신청 - 보완요청 
2021-06-24 01:59:16 - 보완신청 - 접수 
2021-06-24 02:00:16 - 보완신청 - 신청 
2021-07-12 11:12:17 - 보완신청 - 보완요청 
2021-08-08 18:47:43 - 보완신청 - 접수 
2021-08-08 19:12:26 - 보완신청 - 신청 
2021-09-13 16:14:05 - 보완신청 - 보완요청 
2021-11-10 19:21:50 - 보완신청 - 접수 
2021-11-10 19:26:17 - 보완신청 - 신청 
2021-12-17 10:03:55 - 보완신청 - 보완요청 
2022-04-10 19:37:31 - 보완신청 - 접수 
2022-04-10 19:44:05 - 보완신청 - 신청 
2022-05-24 09:11:09 - 보완신청 - 문서재제출요청 
</t>
  </si>
  <si>
    <t>경북 영천시 금호읍 칠백로 300</t>
  </si>
  <si>
    <t>㈜세웅 고효율설비 교체(왕복동 공기압축기 → 인버터형 공기압축기) 사업</t>
  </si>
  <si>
    <t>2019-09-30</t>
  </si>
  <si>
    <t>2019-10-10~2029-10-09</t>
  </si>
  <si>
    <t>한국생산기술연구원, (주)세웅</t>
  </si>
  <si>
    <t>극소규모 고효율 설비 교체 사업 사업계획서_세웅.pdf</t>
  </si>
  <si>
    <t xml:space="preserve">
첨부1. 사업자등록증_한국생산기술연구원.pdf
첨부1.1. 사업자등록증_세웅.pdf
첨부2. 사업시작일_구매계약서.pdf
첨부2.1. 사업시작일_거래명세표.pdf
첨부3.인증유효기간시작일,사업시작일_준공일.png
첨부4. 설비 스펙 및 운전현황_세웅.pptx
첨부4.1. VSD 공기압축기로 개체_EGTIP.pdf
첨부5. 외부사업 등록 동의서_세웅.pdf
첨부5.1. 청정공정 확산사업 참여기업 정보_2019.pdf
첨부6. 인버터형 공기압축기 운전현황_세웅.xlsx
극소규모 고효율 설비 교체 사업 사업계획서_세웅.xlsx
첨부. 타당성평가 의견서 보완 및 조치_세웅_4차검토의견_최종.hwp</t>
  </si>
  <si>
    <t xml:space="preserve">2019-12-30 16:56:35 - 신규신청 - 접수 
2019-12-30 16:56:35 - 관장기관 지정 - 환경부
2019-12-30 17:05:33 - 신규신청 - 신청 
2020-01-02 09:09:02 - 관장기관 지정 - 산업통상자원부
2020-05-28 15:47:11 - 신규신청 - 문서재제출요청 
2020-07-13 01:50:08 - 재제출신청 - 접수 
2020-07-13 02:09:23 - 재제출신청 - 신청 
2020-09-21 14:44:26 - 재제출신청 - 문서재제출요청 
2021-01-01 00:15:18 - 재제출신청 - 접수 
2021-01-01 00:18:44 - 재제출신청 - 신청 
2021-02-10 16:43:52 - 재제출신청 - 문서재제출요청 
2021-06-04 10:12:43 - 재제출신청 - 접수 
2021-06-04 10:13:33 - 재제출신청 - 신청 
2021-06-10 09:32:50 - 재제출신청 - 보완요청 
2021-06-24 02:13:30 - 보완신청 - 접수 
2021-06-24 02:14:26 - 보완신청 - 신청 
2021-07-12 11:10:10 - 보완신청 - 보완요청 
2021-08-08 18:56:47 - 보완신청 - 접수 
2021-08-08 19:18:23 - 보완신청 - 신청 
2021-09-13 16:12:14 - 보완신청 - 보완요청 
2021-11-10 19:20:57 - 보완신청 - 접수 
2021-11-10 19:25:16 - 보완신청 - 신청 
2021-12-17 10:02:22 - 보완신청 - 보완요청 
2022-04-10 19:36:43 - 보완신청 - 접수 
2022-04-10 19:43:31 - 보완신청 - 신청 
2022-05-24 09:11:44 - 보완신청 - 문서재제출요청 
</t>
  </si>
  <si>
    <t>경상북도 영천시 고경면 상리리 600-5</t>
  </si>
  <si>
    <t>두알산업㈜ 고효율설비 교체(스크류 공기압축기 → 인버터형 공기압축기) 사업</t>
  </si>
  <si>
    <t>2017-04-03</t>
  </si>
  <si>
    <t>2017-07-27~2027-07-26</t>
  </si>
  <si>
    <t>한국생산기술연구원, 두알산업(주)</t>
  </si>
  <si>
    <t>극소규모 고효율 설비 교체 사업 사업계획서_두알산업.pdf</t>
  </si>
  <si>
    <t xml:space="preserve">
첨부1. 사업자등록증_한국생산기술연구원.pdf
첨부1.1. 사업자등록증_두알산업.pdf
첨부2. 사업시작일_구매계약서.pdf
첨부2.1. 사업시작일_세금계산서.pdf
첨부3.인증유효기간시작일,사업시작일_시운전리포트.pdf
첨부4. 설비 스펙 및 운전현황_두알산업.pptx
첨부4.1. 카달로그_GA 7-75 VSD+.pdf
첨부4.2. VSD 공기압축기로 개체_EGTIP.pdf
첨부5. 외부사업 등록 동의서_두알산업.pdf
첨부5.1. 청정공정 확산사업 참여기업 정보_2019.pdf
첨부6. 인버터형 공기압축기 운전현황_두알산업.xlsx
극소규모 고효율 설비 교체 사업 사업계획서_두알산업.xlsx
첨부. 타당성평가 의견서 보완 및 조치_두알산업_4차검토의견_최종.hwp</t>
  </si>
  <si>
    <t xml:space="preserve">2019-12-30 17:00:38 - 신규신청 - 접수 
2019-12-30 17:00:38 - 관장기관 지정 - 환경부
2019-12-30 17:16:14 - 신규신청 - 신청 
2020-01-02 09:09:51 - 관장기관 지정 - 산업통상자원부
2020-05-28 15:48:39 - 신규신청 - 문서재제출요청 
2020-07-13 01:48:02 - 재제출신청 - 접수 
2020-07-13 02:08:33 - 재제출신청 - 신청 
2020-09-21 14:43:03 - 재제출신청 - 문서재제출요청 
2021-01-01 00:15:31 - 재제출신청 - 접수 
2021-01-01 00:19:42 - 재제출신청 - 신청 
2021-02-10 16:42:51 - 재제출신청 - 문서재제출요청 
2021-06-04 09:51:49 - 재제출신청 - 접수 
2021-06-04 09:52:27 - 재제출신청 - 신청 
2021-06-10 09:31:58 - 재제출신청 - 보완요청 
2021-06-24 02:06:03 - 보완신청 - 접수 
2021-06-24 02:06:49 - 보완신청 - 신청 
2021-07-12 11:08:34 - 보완신청 - 보완요청 
2021-08-08 18:57:00 - 보완신청 - 접수 
2021-08-08 19:17:03 - 보완신청 - 신청 
2021-09-13 16:10:51 - 보완신청 - 보완요청 
2021-11-10 19:20:00 - 보완신청 - 접수 
2021-11-10 19:24:19 - 보완신청 - 신청 
2021-12-17 10:00:49 - 보완신청 - 보완요청 
2022-04-10 19:35:55 - 보완신청 - 접수 
2022-04-10 19:42:51 - 보완신청 - 신청 
2022-05-24 09:32:39 - 보완신청 - 문서재제출요청 
</t>
  </si>
  <si>
    <t>부산광역시 강서구 녹산산단262로13번길 48(송정동)</t>
  </si>
  <si>
    <t>㈜성광프라 고효율설비 교체(고압 공기압축기 → 고효율 부하 제어형 고압 공기압축기) 사업</t>
  </si>
  <si>
    <t>2019-06-13~2029-06-12</t>
  </si>
  <si>
    <t>한국생산기술연구원, (주)성광프라</t>
  </si>
  <si>
    <t>극소규모 고효율 설비 교체 사업 사업계획서_성광프라.pdf</t>
  </si>
  <si>
    <t xml:space="preserve">
첨부1. 사업자등록증_한국생산기술연구원.pdf
첨부1.1. 사업자등록증_(주)성광프라.pdf
첨부2. 사업시작일_계약서.pdf
첨부2.1. 사업시작일_거래내역서.pdf
첨부3. 인증유효기간 및 설치일_교체 공기압축기 설비대장_DN22C.pdf
첨부4. 설비 스펙 및 운전현황_성광프라.pptx
첨부4.1. 카달로그_DN 22~45C.pdf
첨부5. 외부사업 등록 동의서_(주)성광프라.pdf
첨부5.1. 청정공정 확산사업 참여기업 정보_2019.pdf
첨부6. 고효율 고압 공기압축기 운전현황_성광프라.xlsx
극소규모 고효율 설비 교체 사업 사업계획서_성광프라.xlsx
첨부. 타당성평가 의견서 보완 및 조치_성광프라_4차검토의견.hwp</t>
  </si>
  <si>
    <t xml:space="preserve">2019-12-30 21:14:28 - 신규신청 - 접수 
2019-12-30 21:14:28 - 관장기관 지정 - 환경부
2019-12-30 21:16:26 - 신규신청 - 신청 
2020-01-02 09:10:14 - 관장기관 지정 - 산업통상자원부
2020-05-28 15:58:18 - 신규신청 - 문서재제출요청 
2020-07-13 02:05:29 - 재제출신청 - 접수 
2020-07-13 02:13:06 - 재제출신청 - 신청 
2020-09-21 14:43:52 - 재제출신청 - 문서재제출요청 
2020-12-31 23:49:45 - 재제출신청 - 접수 
2020-12-31 23:53:03 - 재제출신청 - 신청 
2021-02-10 16:43:28 - 재제출신청 - 문서재제출요청 
2021-06-04 13:58:22 - 재제출신청 - 접수 
2021-06-04 14:11:30 - 재제출신청 - 신청 
2021-06-10 09:30:25 - 재제출신청 - 보완요청 
2021-06-24 02:19:08 - 보완신청 - 접수 
2021-06-24 02:19:43 - 보완신청 - 신청 
2021-07-12 11:09:45 - 보완신청 - 보완요청 
2021-08-12 17:43:23 - 보완신청 - 접수 
2021-08-12 17:44:59 - 보완신청 - 신청 
2021-09-13 16:11:27 - 보완신청 - 보완요청 
2021-11-10 19:32:53 - 보완신청 - 접수 
2021-11-10 19:37:40 - 보완신청 - 신청 
2021-12-17 10:01:32 - 보완신청 - 보완요청 
2022-04-10 19:33:40 - 보완신청 - 접수 
2022-04-10 19:40:57 - 보완신청 - 신청 
2022-05-24 09:37:31 - 보완신청 - 문서재제출요청 
</t>
  </si>
  <si>
    <t>울산광역시 남구 용연로50번길 9</t>
  </si>
  <si>
    <t>덕산갈바텍㈜ 고효율설비 교체(왕복동 공기압축기 → 인버터형 공기압축기) 사업</t>
  </si>
  <si>
    <t>2019-12-19~2029-12-18</t>
  </si>
  <si>
    <t>한국생산기술연구원, 덕산갈바텍 주식회사</t>
  </si>
  <si>
    <t>극소규모 고효율 설비 교체 사업 사업계획서_덕산갈바텍.pdf</t>
  </si>
  <si>
    <t xml:space="preserve">
첨부1. 사업자등록증_한국생산기술연구원.pdf
첨부1.1. 사업자등록증_덕산갈바텍.pdf
첨부2. 사업시작일_계약서.pdf
첨부2.1. 사업시작일_거래명세표.pdf
첨부3.인증유효기간시작일,사업시작일_준공확인서.pdf
첨부4. 설비 스펙 및 운전현황_덕산갈바텍.pptx
첨부4.1. 카달로그_KE-50 VSD.jpg
첨부4.2. VSD 공기압축기로 개체_EGTIP.pdf
첨부5. 외부사업 등록 동의서_덕산갈바텍.pdf
첨부5.1. 청정공정 확산사업 참여기업 정보_2019.pdf
첨부6. 인버터형 공기압축기 운전현황_덕산갈바텍.xlsx
극소규모 고효율 설비 교체 사업 사업계획서_덕산갈바텍.xlsx
첨부. 타당성평가 의견서 보완 및 조치_덕산갈바텍_4차검토의견_최종.hwp</t>
  </si>
  <si>
    <t xml:space="preserve">2019-12-30 23:34:18 - 신규신청 - 접수 
2019-12-30 23:34:18 - 관장기관 지정 - 환경부
2019-12-30 23:35:38 - 신규신청 - 신청 
2020-01-02 09:10:20 - 관장기관 지정 - 산업통상자원부
2020-05-28 15:50:05 - 신규신청 - 문서재제출요청 
2020-07-13 01:46:04 - 재제출신청 - 접수 
2020-07-13 02:07:21 - 재제출신청 - 신청 
2020-09-21 14:45:21 - 재제출신청 - 문서재제출요청 
2020-12-31 23:48:50 - 재제출신청 - 접수 
2020-12-31 23:51:35 - 재제출신청 - 신청 
2021-02-10 16:45:19 - 재제출신청 - 문서재제출요청 
2021-06-04 13:39:13 - 재제출신청 - 접수 
2021-06-04 13:40:01 - 재제출신청 - 신청 
2021-06-10 09:31:10 - 재제출신청 - 보완요청 
2021-06-24 02:44:38 - 보완신청 - 접수 
2021-06-24 02:45:52 - 보완신청 - 신청 
2021-07-12 11:05:56 - 보완신청 - 보완요청 
2021-08-12 17:44:05 - 보완신청 - 접수 
2021-08-12 17:47:26 - 보완신청 - 신청 
2021-09-13 16:09:35 - 보완신청 - 보완요청 
2021-11-10 19:35:07 - 보완신청 - 접수 
2021-11-10 19:35:48 - 보완신청 - 신청 
2021-12-17 09:56:35 - 보완신청 - 보완요청 
2022-04-10 19:38:31 - 보완신청 - 접수 
2022-04-10 19:44:42 - 보완신청 - 신청 
2022-05-24 09:38:09 - 보완신청 - 문서재제출요청 
</t>
  </si>
  <si>
    <t>부산광역시 사하구 감천항로 419번길 62</t>
  </si>
  <si>
    <t>㈜태정이엔지 인버터형 공기압축기 교체 사업</t>
  </si>
  <si>
    <t>2017-06-25</t>
  </si>
  <si>
    <t>2017-06-25~2027-06-24</t>
  </si>
  <si>
    <t>한국생산기술연구원, 태정이엔지</t>
  </si>
  <si>
    <t>극소규모 고효율 설비 교체 사업 사업계획서_태정이엔지.pdf</t>
  </si>
  <si>
    <t xml:space="preserve">
첨부1. 사업자등록증_한국생산기술연구원.pdf
첨부1.1. 사업자등록증사본_태정이엔지.pdf
첨부2. 사업시작일_계약서.pdf
첨부2.1. 사업시작일_구매명세서.pdf
첨부3. 컴프레셔가동_REPORT.pdf
첨부4. 설비 스펙 및 운전현황_태정이엔지.pptx
첨부4.1. VSD 공기압축기로 개체_EGTIP.pdf
첨부5. 외부사업 등록 동의서_태정이엔지.pdf
첨부5.1. 청정공정 확산사업 참여기업 정보_2017.pdf
첨부6. 인버터형 공기압축기 운전현황_태정이엔지.xlsx
극소규모 고효율 설비 교체 사업 사업계획서_태정이엔지.xlsx
첨부. 타당성평가 의견서 보완 및 조치_태정이엔지_4차재제출.hwp</t>
  </si>
  <si>
    <t xml:space="preserve">2017-10-13 14:33:34 - 신규신청 - 접수 
2017-10-13 14:36:04 - 신규신청 - 신청 
2017-12-28 07:58:46 - 관장기관 지정 - GIR센터
2018-01-04 10:58:20 - 관장기관 지정 - 산업통상자원부
2019-09-11 11:40:01 - 신규신청 - 보완요청 
2020-11-30 04:07:38 - 보완신청 - 접수 
2020-12-01 11:40:57 - 보완신청 - 신청 
2021-03-18 13:42:11 - 보완신청 - 보완요청 
2021-06-04 07:18:58 - 보완신청 - 접수 
2021-06-04 07:20:10 - 보완신청 - 신청 
2021-07-05 17:56:55 - 보완신청 - 보완요청 
2021-08-03 21:18:55 - 보완신청 - 접수 
2021-08-03 21:19:32 - 보완신청 - 신청 
2021-09-16 21:05:33 - 보완신청 - 보완요청 
2021-11-10 19:12:46 - 보완신청 - 접수 
2021-11-10 19:16:11 - 보완신청 - 신청 
2021-12-20 17:55:15 - 보완신청 - 문서재제출요청 
2022-04-10 19:27:14 - 재제출신청 - 접수 
2022-04-10 19:28:05 - 재제출신청 - 신청 
2022-05-24 09:51:14 - 재제출신청 - 문서재제출요청 
</t>
  </si>
  <si>
    <t>광주 광산구 하남산단천변우로 126-6</t>
  </si>
  <si>
    <t>(주)지용금속 고효율설비 교체(스크류 공기압축기 → 인버터형 공기압축기) 사업</t>
  </si>
  <si>
    <t>2017-02-19</t>
  </si>
  <si>
    <t>2017-02-19~2027-02-18</t>
  </si>
  <si>
    <t>한국생산기술연구원, (주)지용금속</t>
  </si>
  <si>
    <t>극소규모 고효율 설비 교체 사업 사업계획서_지용금속.pdf</t>
  </si>
  <si>
    <t xml:space="preserve">
첨부1. 사업자등록증_한국생산기술연구원.pdf
첨부1.1. 사업자등록증_지용금속.pdf
첨부2. 사업시작일_계약서.pdf
첨부2.1. 사업시작일_세금계산서.pdf
첨부3. 시운전보고서.pdf
첨부4. 설비 스펙 및 운전현황_지용금속.pptx
첨부4.1. VSD 공기압축기로 개체_EGTIP.pdf
첨부5. 외부사업 등록 동의서_지용금속.pdf
첨부5.1. 청정공정 확산사업 참여기업 정보_2017.pdf
첨부6. 인버터형 공기압축기 운전현황_지용금속.xlsx
극소규모 고효율 설비 교체 사업 사업계획서_지용금속.xlsx
첨부. 타당성평가 의견서 보완 및 조치_지용금속_4차재제출.hwp</t>
  </si>
  <si>
    <t xml:space="preserve">2017-11-20 13:24:32 - 신규신청 - 접수 
2017-11-20 21:44:57 - 신규신청 - 신청 
2017-12-28 07:58:46 - 관장기관 지정 - GIR센터
2018-01-04 10:56:58 - 관장기관 지정 - 산업통상자원부
2019-09-11 14:52:40 - 신규신청 - 보완요청 
2020-11-19 13:13:47 - 보완신청 - 접수 
2020-11-19 13:17:04 - 보완신청 - 신청 
2021-03-18 13:43:00 - 보완신청 - 보완요청 
2021-06-04 07:38:37 - 보완신청 - 접수 
2021-06-04 07:39:27 - 보완신청 - 신청 
2021-07-05 17:53:07 - 보완신청 - 보완요청 
2021-08-03 21:11:43 - 보완신청 - 접수 
2021-08-03 21:12:29 - 보완신청 - 신청 
2021-09-16 21:04:56 - 보완신청 - 보완요청 
2021-11-10 19:15:04 - 보완신청 - 접수 
2021-11-10 19:17:06 - 보완신청 - 신청 
2021-12-20 17:56:07 - 보완신청 - 문서재제출요청 
2022-04-10 19:25:42 - 재제출신청 - 접수 
2022-04-10 19:28:49 - 재제출신청 - 신청 
2022-05-24 09:51:51 - 재제출신청 - 문서재제출요청 
</t>
  </si>
  <si>
    <t>부산시 강서구 미음국제7로 5</t>
  </si>
  <si>
    <t>부곡스텐레스㈜ 고효율설비 교체(스크류 공기압축기 →  인버터형 공기압축기) 사업</t>
  </si>
  <si>
    <t>2020-10-24</t>
  </si>
  <si>
    <t>2020-11-01~2030-10-31</t>
  </si>
  <si>
    <t>한국생산기술연구원, 부곡스텐레스(주)</t>
  </si>
  <si>
    <t>극소규모 고효율 설비 교체 사업 사업계획서_부곡스텐레스.pdf</t>
  </si>
  <si>
    <t xml:space="preserve">
첨부1. 사업자등록증_한국생산기술연구원.pdf
첨부1.1. 사업자등록증_부곡스텐레스.pdf
첨부2. 사업시작일_계약서.pdf
첨부2.1. 사업시작일_세금계산서.pdf
첨부3. 시운전 완료보고서.pdf
첨부4. 설비 스펙 및 운전현황_부곡스텐레스.pptx
첨부4.1. VSD 공기압축기로 개체_EGTIP.pdf
첨부5. 외부사업 등록 동의서_부곡스텐레스.pdf
첨부5.1. 청정공정 확산사업 참여기업 정보_2020.pdf
첨부6. 인버터형 공기압축기 운전현황_부곡스텐레스.xlsx
극소규모 고효율 설비 교체 사업 사업계획서_부곡스텐레스.xlsx
첨부. 타당성평가 의견서 보완 및 조치_부곡스텐레스_3차재제출_최종.hwp</t>
  </si>
  <si>
    <t>[보완3차]문서재제출요청
2022-05-24</t>
  </si>
  <si>
    <t xml:space="preserve">2020-11-10 17:12:55 - 관장기관 지정 - 환경부
2020-11-10 17:12:56 - 신규신청 - 접수 
2020-11-10 17:17:29 - 신규신청 - 신청 
2020-11-10 18:50:59 - 관장기관 지정 - 산업통상자원부
2021-03-18 13:44:12 - 신규신청 - 보완요청 
2021-06-04 08:26:12 - 보완신청 - 접수 
2021-06-04 08:26:54 - 보완신청 - 신청 
2021-07-05 17:55:50 - 보완신청 - 보완요청 
2021-08-03 21:38:56 - 보완신청 - 접수 
2021-08-03 21:39:51 - 보완신청 - 신청 
2021-09-16 21:04:05 - 보완신청 - 보완요청 
2021-11-10 19:44:46 - 보완신청 - 접수 
2021-11-10 19:48:59 - 보완신청 - 신청 
2021-12-20 17:56:56 - 보완신청 - 문서재제출요청 
2022-04-10 19:48:35 - 재제출신청 - 접수 
2022-04-10 19:51:18 - 재제출신청 - 신청 
2022-05-24 09:52:27 - 재제출신청 - 문서재제출요청 
</t>
  </si>
  <si>
    <t>광주광역시 광산구 평동산단2번로 37-4</t>
  </si>
  <si>
    <t>㈜거산수출포장 고효율설비 교체(스크류 공기압축기 → 인버터형 공기압축기) 사업</t>
  </si>
  <si>
    <t>2020-04-08</t>
  </si>
  <si>
    <t>2020-07-28~2030-07-27</t>
  </si>
  <si>
    <t>한국생산기술연구원, (주)거산수출포장</t>
  </si>
  <si>
    <t>극소규모 고효율 설비 교체 사업 사업계획서_거산수출포장.pdf</t>
  </si>
  <si>
    <t xml:space="preserve">
첨부1. 사업자등록증_한국생산기술연구원.pdf
첨부1.1. 사업자등록증_거산수출포장.pdf
첨부2. 사업시작일_계약서.pdf
첨부2.1. 사업시작일_세금계산서.pdf
첨부3. 시운전완료보고서.pdf
첨부4. 설비 스펙 및 운전현황_거산수출포장.pptx
첨부4.1. VSD 공기압축기로 개체_EGTIP.pdf
첨부5. 외부사업 등록 동의서_거산수출포장.pdf
첨부5.1. 청정공정 확산사업 참여기업 정보_2020.pdf
첨부6. 인버터형 공기압축기 운전현황_거산수출포장.xlsx
극소규모 고효율 설비 교체 사업 사업계획서_거산수출포장.xlsx
첨부. 타당성평가 의견서 보완 및 조치_거산수출포장_3차재제출_최종.hwp</t>
  </si>
  <si>
    <t xml:space="preserve">2020-11-19 17:04:46 - 신규신청 - 접수 
2020-11-19 17:04:46 - 관장기관 지정 - 환경부
2020-11-19 17:06:12 - 신규신청 - 신청 
2020-11-24 09:11:13 - 관장기관 지정 - 산업통상자원부
2021-03-18 13:45:44 - 신규신청 - 보완요청 
2021-06-04 07:46:59 - 보완신청 - 접수 
2021-06-04 07:47:50 - 보완신청 - 신청 
2021-07-05 17:54:16 - 보완신청 - 보완요청 
2021-08-03 21:24:46 - 보완신청 - 접수 
2021-08-03 21:25:27 - 보완신청 - 신청 
2021-09-16 21:03:04 - 보완신청 - 보완요청 
2021-11-10 19:41:55 - 보완신청 - 접수 
2021-11-10 19:51:55 - 보완신청 - 신청 
2021-12-20 17:57:46 - 보완신청 - 문서재제출요청 
2022-04-10 19:46:14 - 재제출신청 - 접수 
2022-04-10 19:50:03 - 재제출신청 - 신청 
2022-05-24 09:53:00 - 재제출신청 - 문서재제출요청 
</t>
  </si>
  <si>
    <t>아성크린후로텍(주)</t>
  </si>
  <si>
    <t>1348617166</t>
  </si>
  <si>
    <t>아성크린후로텍(주) 당진공장</t>
  </si>
  <si>
    <t>충청남도 당진시 송악읍 부곡공단 4길 28-110</t>
  </si>
  <si>
    <t>박성원</t>
  </si>
  <si>
    <t>mspark1@asungvalve.com</t>
  </si>
  <si>
    <t>아성크린후로텍(주) 고효율 인버터 공기압축기로 교체 사업</t>
  </si>
  <si>
    <t>2019-04-22</t>
  </si>
  <si>
    <t>아성크린후로텍(주), 한국동서발전 주식회사</t>
  </si>
  <si>
    <t>(환경부협의반영)극소규모 고효율 설비 교체 사업의 방법론(03A-004-ver01) 사업계획서(개정)_아성크린후로텍20210824.pdf</t>
  </si>
  <si>
    <t xml:space="preserve">
2019 그린크레디트사업 신청서(Ver 190412).pdf
사업자등록증(아성크린후로텍+한국동서발전).pdf
설비구축 계약서(아성 vs 코리아엔지니어링).pdf
2019 설비설치완료보고서(아성크린후로텍)-직인포함.pdf
카달로그(에어플러스-GHG300V+).pdf
2019 그린크레디트사업계획서(KEA제출).pdf
(평가의견 대응)1. 감축량 소유권 배분에 관한 협약서.pdf
(평가의견 대응)2. 외부사업 관련 최초 지출일(세금계산서)2019.05.27..pdf
(평가의견 대응)3. 외부사업 설비구매 계약서 2019.04.22..pdf
(평가의견 대응)4. 외부사업 설비 설치 완료일 2019.10.30..pdf
(평가의견 대응)5. 가동시간.jpg
(평가의견 대응)6. 교체 전 공기압축기 명판사진.png
(평가의견 대응)7. 교체 후 공기압축기 명판사진.png
(평가의견 대응)20200807 극소규모 고효율 설비교체(03A-004-ver01) PDD_아성크린후로텍(Ver PDF).xlsx
200807 (아성크린후로텍) 그린크레디트_사업계획서(ED보완).pdf
20200807 극소규모 고효율 설비교체(03A-004-ver01) PDD_아성크린후로텍(Ver PDF).xlsx
(2차 문서재제출)20210621 극소규모 고효율 설비교체(03A-004-ver01) PDD_아성크린후로텍.xlsx
1-1. (2차 문서재제출)설비구축 계약서(아성크린후로텍 vs 코리아엔지니어링).pdf
1-2. (2차 문서재제출)외부사업 관련 최초 지출일(세금계산서)2019.05.27..pdf
1-3. (2차 문서재제출)착수계(코리아엔지니어링).pdf
2-1. (2차 문서재제출)교체 전 공기압축기 명판사진.png
2-2. (2차 문서재제출)교체 후 공기압축기 명판사진.png
2-2-1. (2차 문서재제출)(개선전 카달로그) 경원 AC-S100TA5.JPG
2-2-1. (2차 문서재제출)(개선전 카달로그) 아트라스 GA55.jpg
2-2-1. (2차 문서재제출)(개선전 카달로그) 유창 YES75-SA.jpg
2-2-2. (2차 문서재제출)(개선후 카달로그) 에어플러스(GHG Series-4P).pdf
3. (2차 문서재제출)외부사업협약서(동서발전 vs 아성크린후로텍).pdf
4. (2차 문서재제출)2019 설비설치완료보고서(아성크린후로텍)-직인포함.pdf
5. (2차 문서재제출)사업 후 설비 운전시간 증빙.pdf
6. (2차 문서재제출)아성크린후로텍 2차보완내용20210621.pdf
7. (2차 문서재제출)설비폐기 입증 공문.pdf
9. (3차 문서재제출)외부사업 평가 대응(3차)20210628.pdf
8. (3차 문서재제출)극소규모 고효율 설비 교체 사업의 방법론(03A-004-ver01) 사업계획서(개정)_아성크린후로텍210629.xlsx
(환경부협의반영)극소규모 고효율 설비 교체 사업의 방법론(03A-004-ver01) 사업계획서(개정)_아성크린후로텍20210824.xlsx</t>
  </si>
  <si>
    <t>R-2021-KR-03-000645</t>
  </si>
  <si>
    <t>[보완2차]착수신고
2022-06-09</t>
  </si>
  <si>
    <t>2022-06-09</t>
  </si>
  <si>
    <t xml:space="preserve">2019-11-10 19:16:33 - 신규신청 - 접수 
2019-11-10 19:16:33 - 관장기관 지정 - 환경부
2019-11-11 10:30:23 - 신규신청 - 신청 
2019-11-13 13:18:23 - 관장기관 지정 - 산업통상자원부
2020-05-01 16:06:17 - 신규신청 - 문서재제출요청 
2020-08-07 15:39:18 - 재제출신청 - 접수 
2020-08-07 15:42:05 - 재제출신청 - 신청 
2020-09-15 18:05:58 - 재제출신청 - 문서재제출요청 
2021-06-21 17:10:38 - 재제출신청 - 접수 
2021-06-21 17:30:59 - 재제출신청 - 신청 
2021-06-25 13:36:13 - 재제출신청 - 보완요청 
2021-06-28 09:39:44 - 보완신청 - 접수 
2021-06-28 10:23:44 - 보완신청 - 신청 
2021-06-28 10:28:34 - 보완신청 - 문서재제출요청 
2021-06-28 11:00:48 - 재제출신청 - 접수 
2021-06-28 11:05:23 - 재제출신청 - 신청 
2021-06-28 11:06:06 - 재제출신청 - 보완요청 
2021-06-29 16:05:07 - 보완신청 - 접수 
2021-06-29 16:11:39 - 보완신청 - 신청 
2021-08-24 11:08:31 - 보완신청 - 문서재제출요청 
2021-08-25 11:09:48 - 재제출신청 - 접수 
2021-08-26 08:17:55 - 재제출신청 - 신청 
2021-09-27 14:12:25 - 재제출신청 - 평가승인 
2021-09-27 14:13:38 - 재제출신청 - 심의승인 
2022-06-09 17:06:46 - 재제출신청 - 착수신고 
</t>
  </si>
  <si>
    <t>승진주식회사</t>
  </si>
  <si>
    <t>3038152667</t>
  </si>
  <si>
    <t>승진(주)</t>
  </si>
  <si>
    <t>충북 진천군 이월면 진광로 487-11</t>
  </si>
  <si>
    <t>김명회</t>
  </si>
  <si>
    <t>연구개발</t>
  </si>
  <si>
    <t>043-537-1540</t>
  </si>
  <si>
    <t>ekimlee@hanmail.net</t>
  </si>
  <si>
    <t>승진(주) 고효율설비 교체 사업</t>
  </si>
  <si>
    <t>2018-10-12~2028-10-11</t>
  </si>
  <si>
    <t>승진주식회사, 한국동서발전 주식회사</t>
  </si>
  <si>
    <t>(보완4차)극소규모 고효율 설비 교체 사업의 방법론(03A-004-ver01) 승진 사업계획서(개정) 20211130.pdf</t>
  </si>
  <si>
    <t xml:space="preserve">
1. 사업자등록증(승진).pdf
1. 사업자등록증(한국동서발전).pdf
2. 고압콤프레샤제작계약서(KEC).pdf
2. 그린크레디트(컨설팅) 계약서-(승진 vs 에너지닥터).pdf
11. 설비의 주요구성 및 조감도.hwp
180324 콤프레샤 진단보고서(승진)-CO2 94톤 감축.pdf
(승진)[극소규모] 고효율 설비 교체 사업의 방법론(03A-004-ver01) 사업계획서(개정 수정)2020.03.02..xlsx
한국동서발전 소유권 증빙 - 4조 2항.pdf
2020116 생산일보 년도별 일 생산시간 입력자료.xls
200806 그린크레디트_사업계획서(보완)_1.pdf
1. (보완2차)선금급 이행보증증권.pdf
2. (보완2차)설비운영현황공문 - 사업 전 설비 폐기 증명.pdf
3. (보완2차)300마력 display 화면 캡쳐.png
5. (보완2차)사업 후 설비 카달로그.pdf
6. (보완2차)설비 구매 세금계산서 - 사업시작일 증빙용.pdf
7. (보완2차)설비 구매 계약서 - 사업시작일 증빙용.pdf
8. (보완2차)준공신고서.pdf
9. (보완2차)사업 전 설비 카달로그.pdf
10. 승진(주) 고효율 인버터 공기압축기로 교체 사업 외부사업 타당성 평가 의견 대응.pdf
11. (보완2차)설비 설치 착수계 - 사업시작일 증빙용.pdf
4. (보완2차)사업 전 장비 명판 사진.PNG
(보완3차) 150HP 명판210822.pdf
(보완3차) 210823 에너지닥터 의견서.pdf
(보완3차)승진 외부사업 평가 대응(3차)20210822.pdf
(보완4차)극소규모 고효율 설비 교체 사업의 방법론(03A-004-ver01) 승진 사업계획서(개정) 20211130.xlsx</t>
  </si>
  <si>
    <t>R-2022-KR-03-000719</t>
  </si>
  <si>
    <t>[보완3차]착수신고
2022-06-09</t>
  </si>
  <si>
    <t xml:space="preserve">2018-11-12 18:37:14 - 신규신청 - 신청 
2018-11-12 18:37:14 - 관장기관 지정 - 환경부
2018-11-13 09:04:01 - 관장기관 지정 - 산업통상자원부
2018-11-16 09:25:09 - 신규신청 - 문서재제출요청 
2018-11-16 09:53:07 - 재제출신청 - 접수 
2018-11-16 09:59:34 - 재제출신청 - 신청 
2019-08-26 11:05:02 - 재제출신청 - 보완요청 
2020-03-02 18:47:49 - 보완신청 - 접수 
2020-03-03 14:08:27 - 보완신청 - 신청 
2020-08-04 18:43:39 - 보완신청 - 보완요청 
2020-08-06 17:45:41 - 보완신청 - 접수 
2020-08-07 10:44:11 - 보완신청 - 신청 
2020-08-21 13:24:27 - 보완신청 - 문서재제출요청 
2021-08-07 16:44:12 - 재제출신청 - 접수 
2021-08-09 09:02:59 - 재제출신청 - 신청 
2021-08-12 16:32:25 - 재제출신청 - 보완요청 
2021-08-25 10:56:03 - 보완신청 - 접수 
2021-08-26 08:18:33 - 보완신청 - 신청 
2021-11-29 15:02:42 - 보완신청 - 문서재제출요청 
2021-11-30 13:18:04 - 재제출신청 - 접수 
2021-11-30 13:25:49 - 재제출신청 - 신청 
2022-01-07 14:14:52 - 재제출신청 - 평가승인 
2022-01-07 14:17:00 - 재제출신청 - 심의승인 
2022-06-09 17:08:15 - 재제출신청 - 착수신고 
</t>
  </si>
  <si>
    <t>1248198662</t>
  </si>
  <si>
    <t>경기도 화성시 팔탄면 시청로721번길 20</t>
  </si>
  <si>
    <t>김경국</t>
  </si>
  <si>
    <t>010-2297-6691</t>
  </si>
  <si>
    <t>buch2050@bill36524.com</t>
  </si>
  <si>
    <t>2011-02-14</t>
  </si>
  <si>
    <t>(주)부천수지, (주)삼천리, 주식회사 에코아이</t>
  </si>
  <si>
    <t>00. [부천수지] 외부사업 사업계획서_V3.2.pdf</t>
  </si>
  <si>
    <t xml:space="preserve">
부천수지 증빙서류.zip
01. 환경부 협의통보 의견_부천수지.pdf</t>
  </si>
  <si>
    <t>R-2021-KR-03-000631</t>
  </si>
  <si>
    <t>[보완1차]착수신고
2022-06-10</t>
  </si>
  <si>
    <t xml:space="preserve">2020-07-06 09:57:23 - 신규신청 - 접수 
2020-07-06 09:57:23 - 관장기관 지정 - 환경부
2020-07-06 10:43:09 - 관장기관 지정 - 산업통상자원부
2020-07-06 13:54:11 - 신규신청 - 신청 
2020-09-25 15:15:59 - 신규신청 - 문서재제출요청 
2020-11-06 09:57:49 - 재제출신청 - 접수 
2020-11-06 15:12:11 - 재제출신청 - 신청 
2021-03-24 18:20:45 - 재제출신청 - 보완요청 
2021-04-16 11:26:17 - 보완신청 - 접수 
2021-04-16 13:07:48 - 보완신청 - 신청 
2021-05-18 16:08:45 - 보완신청 - 문서재제출요청 
2021-05-18 16:38:17 - 재제출신청 - 접수 
2021-05-18 16:42:36 - 재제출신청 - 신청 
2021-05-21 10:30:50 - 재제출신청 - 문서재제출요청 
2021-05-21 11:15:37 - 재제출신청 - 접수 
2021-05-21 11:42:38 - 재제출신청 - 신청 
2021-07-14 18:08:56 - 재제출신청 - 문서재제출요청 
2021-08-04 14:57:33 - 재제출신청 - 접수 
2021-08-04 15:02:57 - 재제출신청 - 신청 
2021-09-27 12:19:57 - 재제출신청 - 평가승인 
2021-09-27 12:21:08 - 재제출신청 - 심의승인 
2022-06-10 12:54:16 - 재제출신청 - 착수신고 
</t>
  </si>
  <si>
    <t>경북 영천시 신녕면 완전공단길 23</t>
  </si>
  <si>
    <t>청정제조 기반구축사업 내 고효율 설비 교체를 통한 온실가스 배출 감축사업</t>
  </si>
  <si>
    <t>청정제조 기반구축사업을 통한 ㈜태산 고효율 설비(루츠 블로워 → 터보 블로워) 교체 사업</t>
  </si>
  <si>
    <t>2017-09-01</t>
  </si>
  <si>
    <t>2017-10-15~2027-10-14</t>
  </si>
  <si>
    <t>한국생산기술연구원, 주식회사태산</t>
  </si>
  <si>
    <t>단위사업 사업계획서_태산_재제출의견 반영.pdf</t>
  </si>
  <si>
    <t xml:space="preserve">
별첨1. 사업자등록증_태산.jpg
별첨2. 세금계산서 외 물품계약서_태산.pdf
별첨3. 터보블러워운전기동일확인서_태산.pdf
별첨4. 설비 스펙 및 운전현황_태산.pptx
별첨4.1. 소음환경개선 및 에너지절감 사업제안서_태산.pdf
별첨4.2. 호흡률 및 송풍기 제어 기반 포기조 최적 DO 농도 설정과 전력 비용 절감 연구_2014.pdf
별첨4.3. 펌핑 설비시스템 기술정보집_ 터보블로워_EG-TIPs_2016.12.pdf
별첨5. 프로그램 감축사업 내 단위사업 등록 동의서_태산.pdf
별첨6. 터보블로워 운전현황_태산.xlsx
별첨. 단위사업 극소규모 고효율 설비교체 사업계획서_터보블로워_태산_3차검토의견반영.xlsx</t>
  </si>
  <si>
    <t>[보완3차]문서재제출요청
2022-06-13</t>
  </si>
  <si>
    <t>2022-06-13</t>
  </si>
  <si>
    <t xml:space="preserve">2018-11-30 12:33:36 - 신규신청 - 접수 
2018-11-30 12:33:36 - 관장기관 지정 - 환경부
2018-11-30 12:35:12 - 신규신청 - 신청 
2018-12-03 09:31:10 - 관장기관 지정 - 산업통상자원부
2020-02-26 14:25:06 - 신규신청 - 보완요청 
2020-10-28 16:35:42 - 보완신청 - 접수 
2020-10-28 16:36:44 - 보완신청 - 신청 
2021-03-15 11:00:46 - 보완신청 - 보완요청 
2021-06-04 06:58:57 - 보완신청 - 접수 
2021-06-04 07:00:00 - 보완신청 - 신청 
2021-07-06 16:02:25 - 보완신청 - 보완요청 
2021-08-04 18:25:19 - 보완신청 - 접수 
2021-08-04 18:26:34 - 보완신청 - 신청 
2021-10-20 10:51:25 - 보완신청 - 문서재제출요청 
2021-11-10 19:10:09 - 재제출신청 - 접수 
2021-11-10 19:10:45 - 재제출신청 - 신청 
2022-03-31 14:42:30 - 재제출신청 - 문서재제출요청 
2022-05-01 19:22:55 - 재제출신청 - 접수 
2022-05-01 19:23:33 - 재제출신청 - 신청 
2022-06-13 10:28:18 - 재제출신청 - 문서재제출요청 
</t>
  </si>
  <si>
    <t>Sun Oct 15 00:00:00 JST 2017~Sat Oct 14 00:00:00 JST 2045</t>
  </si>
  <si>
    <t>프로그램 감축사업 사업계획서_한국생산기술연구원_재제출의견 반영.pdf</t>
  </si>
  <si>
    <t>별첨1.사업자등록증_한국생산기술연구원.pdf_x000D_
별첨2.(17사업계획서)청정제조기반구축사업_한국생산기술연구원.hwp_x000D_
첨부. 타당성평가 의견서 보완 및 조치_재제출_총괄.hwp_x000D_
첨부. 타당성평가 의견서 보완 및 조치_재제출_단위사업.hwp</t>
  </si>
  <si>
    <t>경상북도 영천시 도남길 16-69</t>
  </si>
  <si>
    <t>대륙전선㈜ 고효율설비 교체(스크류 공기압축기 → 인버터형 공기압축기) 사업</t>
  </si>
  <si>
    <t>2020-07-20</t>
  </si>
  <si>
    <t>2020-07-23~2030-07-22</t>
  </si>
  <si>
    <t>한국생산기술연구원, 대륙전선(주)</t>
  </si>
  <si>
    <t>극소규모 고효율 설비 교체 사업 사업계획서_대륙전선.pdf</t>
  </si>
  <si>
    <t xml:space="preserve">
첨부1. 사업자등록증_한국생산기술연구원.pdf
첨부1.1. 사업자등록증_대륙전선.pdf
첨부2. 사업시작일_계약서.pdf
첨부2.1. 사업시작일_세금계산서.jpg
첨부2.2. 사업시작일_설비 제작일 및 준공일.png
첨부3. 시운전 완료보고서.jpg
첨부4. 설비 스펙 및 운전현황_대륙전선.pptx
첨부4.1. 사업 후 제품 카달로그_콤프코리아 2020.PDF
첨부4.2. VSD 공기압축기로 개체_EGTIP.pdf
첨부5. 외부사업 등록 동의서_대륙전선.pdf
첨부5.1.. 청정공정 확산사업 참여기업 정보_2020.pdf
첨부6. 인버터형 공기압축기 운전현황_대륙전선.xlsx
극소규모 고효율 설비 교체 사업 사업계획서_대륙전선.xlsx
첨부. 타당성평가 의견서 보완 및 조치_대륙전선_5차검토의견(재제출)_최종.hwp</t>
  </si>
  <si>
    <t>[보완3차]문서재제출요청
2022-06-17</t>
  </si>
  <si>
    <t>2022-06-17</t>
  </si>
  <si>
    <t xml:space="preserve">2020-09-17 00:01:28 - 신규신청 - 접수 
2020-09-17 00:01:28 - 관장기관 지정 - 환경부
2020-09-17 00:02:33 - 신규신청 - 신청 
2020-09-17 10:09:01 - 관장기관 지정 - 산업통상자원부
2021-03-04 17:23:00 - 신규신청 - 보완요청 
2021-06-04 08:54:51 - 보완신청 - 접수 
2021-06-04 08:55:30 - 보완신청 - 신청 
2021-06-17 09:53:14 - 보완신청 - 보완요청 
2021-06-28 18:12:58 - 보완신청 - 접수 
2021-06-28 18:13:56 - 보완신청 - 신청 
2021-07-12 13:58:14 - 보완신청 - 보완요청 
2021-08-08 16:52:32 - 보완신청 - 접수 
2021-08-08 16:53:12 - 보완신청 - 신청 
2021-10-18 15:41:12 - 보완신청 - 문서재제출요청 
2021-11-10 19:46:51 - 재제출신청 - 접수 
2021-11-10 19:48:20 - 재제출신청 - 신청 
2022-04-14 15:11:37 - 재제출신청 - 문서재제출요청 
2022-05-01 19:56:53 - 재제출신청 - 접수 
2022-05-01 19:57:42 - 재제출신청 - 신청 
2022-06-17 14:24:16 - 재제출신청 - 문서재제출요청 
</t>
  </si>
  <si>
    <t>(주)삼성산업</t>
  </si>
  <si>
    <t>5098102182</t>
  </si>
  <si>
    <t>경상북도 의성군 단촌면 경북대로 6323-32</t>
  </si>
  <si>
    <t>박아름</t>
  </si>
  <si>
    <t>(주)삼성산업의 보일러 연료전환(B-B유 → LPG)을 통한 온실가스(CO2) 배출 감축사업</t>
  </si>
  <si>
    <t>2019-09-01~2029-08-31</t>
  </si>
  <si>
    <t>(주)삼성산업, 바이스텝, 한국중부발전</t>
  </si>
  <si>
    <t>외부사업 사업계획서ver1.8_삼성산업.pdf</t>
  </si>
  <si>
    <t xml:space="preserve">
제4차코미에너지_(주)삼성산업.pdf
첨부파일_재압축.zip
사업후 온실가스 감축량 산정시트_수정본_최종_삼성산업.xlsx
주요 검토의견 보완내용_20220411.hwp
첨부파일_20220411.zip</t>
  </si>
  <si>
    <t>R-2022-KR-03-000782</t>
  </si>
  <si>
    <t>[보완1차]심의승인
2022-07-05</t>
  </si>
  <si>
    <t>2022-07-05</t>
  </si>
  <si>
    <t xml:space="preserve">2020-09-25 11:52:02 - 신규신청 - 접수 
2020-09-25 11:52:02 - 관장기관 지정 - 환경부
2020-09-28 10:30:24 - 관장기관 지정 - 산업통상자원부
2020-09-28 13:22:15 - 신규신청 - 신청 
2021-04-02 14:37:17 - 신규신청 - 보완요청 
2021-08-11 14:54:35 - 보완신청 - 접수 
2021-08-11 15:53:24 - 보완신청 - 신청 
2021-09-17 15:43:08 - 보완신청 - 문서재제출요청 
2021-09-28 23:41:17 - 재제출신청 - 접수 
2021-09-29 11:07:46 - 재제출신청 - 신청 
2021-09-29 11:17:28 - 재제출신청 - 문서재제출요청 
2021-09-29 11:33:06 - 재제출신청 - 접수 
2021-09-30 10:50:19 - 재제출신청 - 신청 
2021-09-30 16:22:54 - 재제출신청 - 문서재제출요청 
2021-09-30 21:24:32 - 재제출신청 - 접수 
2021-10-06 14:45:20 - 재제출신청 - 신청 
2021-10-06 14:57:20 - 재제출신청 - 문서재제출요청 
2021-10-06 15:02:24 - 재제출신청 - 접수 
2021-10-12 15:07:04 - 재제출신청 - 신청 
2022-01-11 15:06:13 - 재제출신청 - 문서재제출요청 
2022-04-11 15:16:47 - 재제출신청 - 접수 
2022-04-11 15:20:53 - 재제출신청 - 신청 
2022-04-11 15:21:17 - 재제출신청 - 문서재제출요청 
2022-04-11 15:25:44 - 재제출신청 - 접수 
2022-04-20 11:24:29 - 재제출신청 - 신청 
2022-05-13 11:24:14 - 재제출신청 - 문서재제출요청 
2022-05-16 20:26:14 - 재제출신청 - 접수 
2022-05-17 17:19:36 - 재제출신청 - 신청 
2022-05-30 15:40:22 - 재제출신청 - 문서재제출요청 
2022-05-30 16:13:27 - 재제출신청 - 접수 
2022-05-30 16:36:33 - 재제출신청 - 신청 
2022-07-05 16:44:00 - 재제출신청 - 평가승인 
2022-07-05 16:45:33 - 재제출신청 - 심의승인 
</t>
  </si>
  <si>
    <t>부산 남부 클린에너지 학교 태양광발전 묶음 감축사업</t>
  </si>
  <si>
    <t>2018-05-31</t>
  </si>
  <si>
    <t>부산 남부 클린에너지학교 태양광발전 묶음 감축사업_Ver.3_220224.pdf</t>
  </si>
  <si>
    <t xml:space="preserve">
1-1. 부산시 클린에너지 학교 온실가스 감축사업 동의 공문.pdf
1-2. 클린에너지 학교 추진 협약서.pdf
1-3. 동의서.pdf
2-1. 태양광 설비공사 계약서.pdf
2-2. 세금계산서.pdf
2-3. 착공계 및 착공신고서.pdf
2-4. 사용 전 검사확인증.pdf
3-2. 발전설비 계통도.pdf
3-3. 사업이후 한전수전량과 태양광발전량 비교자료.pdf
3-4. 사업 이전 및 이후 한전 고지서.pdf
3-5. 태양광 설비 설치 사진.pdf
4. 제품인증서 및 시험성적서.pdf
5. 사업자등록증 사본.pdf
6. 감축량 산정 엑셀 계산_남부지역청_수정.xlsx
타당성 평가 의견서 반영자료(부산남부)_1차.pdf</t>
  </si>
  <si>
    <t>R-2022-KR-01-000785</t>
  </si>
  <si>
    <t>[보완1차]착수신고
2022-07-05</t>
  </si>
  <si>
    <t xml:space="preserve">2021-12-10 14:21:49 - 신규신청 - 신청 
2021-12-10 14:21:49 - 관장기관 지정 - 환경부
2021-12-10 16:43:19 - 관장기관 지정 - 산업통상자원부
2022-01-20 14:10:00 - 신규신청 - 보완요청 
2022-01-25 21:32:55 - 보완신청 - 신청 
2022-01-26 15:36:45 - 보완신청 - 문서재제출요청 
2022-01-26 15:38:22 - 재제출신청 - 신청 
2022-02-16 10:03:35 - 재제출신청 - 문서재제출요청 
2022-02-16 10:58:10 - 재제출신청 - 신청 
2022-02-22 17:03:24 - 재제출신청 - 문서재제출요청 
2022-02-24 14:10:35 - 재제출신청 - 신청 
2022-02-24 14:15:54 - 재제출신청 - 문서재제출요청 
2022-02-24 14:20:13 - 재제출신청 - 신청 
2022-07-05 16:58:08 - 재제출신청 - 평가승인 
2022-07-05 16:58:40 - 재제출신청 - 심의승인 
2022-07-05 17:00:03 - 재제출신청 - 착수신고 
</t>
  </si>
  <si>
    <t>부산 동래 클린에너지 학교 태양광발전 묶음 감축사업</t>
  </si>
  <si>
    <t>부산 동래 클린에너지학교 태양광발전 묶음 감축사업_Ver.2_220224.pdf</t>
  </si>
  <si>
    <t xml:space="preserve">
1-1.부산시 클린에너지 학교 온실가스 감축사업 동의 공문.pdf
1-2.클린에너지 학교 추진 협약서.pdf
1-3. 동의서.pdf
2-1. 태양광 설치공사계약서.pdf
2-2. 세금계산서.pdf
2-3. 착공계 및 착공신고서(동래).pdf
2-4. 사용전검사확인증.pdf
3-2. 발전설비 계통도.pdf
3-3. 사업이후 한전수전량과 태양광발전량 비교자료.pdf
3-4. 사업 이전 및 이후 한전 고지서.pdf
3-5. 태양광 설비 설치 사진.pdf
4. 제품인증서, 시험성적서.pdf
5. 사업자등록증(고유번호증) 사본.pdf
6. 감축량 산정 엑셀 계산(동래).xlsx
타당성 평가 의견서 반영자료(부산동래)_1차.pdf</t>
  </si>
  <si>
    <t>R-2022-KR-01-000786</t>
  </si>
  <si>
    <t xml:space="preserve">2021-12-10 12:11:19 - 신규신청 - 신청 
2021-12-10 12:11:19 - 관장기관 지정 - 환경부
2021-12-10 14:17:12 - 관장기관 지정 - 산업통상자원부
2022-01-20 13:34:12 - 신규신청 - 보완요청 
2022-01-25 21:41:26 - 보완신청 - 신청 
2022-02-22 17:04:04 - 보완신청 - 문서재제출요청 
2022-02-24 14:11:06 - 재제출신청 - 신청 
2022-07-05 17:01:31 - 재제출신청 - 평가승인 
2022-07-05 17:02:00 - 재제출신청 - 심의승인 
2022-07-05 17:16:54 - 재제출신청 - 착수신고 
</t>
  </si>
  <si>
    <t>부산 북부 클린에너지 학교 태양광발전 묶음 감축사업</t>
  </si>
  <si>
    <t>2018-06-11</t>
  </si>
  <si>
    <t>부산 북부 클린에너지학교 태양광발전 묶음 감축사업_Ver.3_220224.pdf</t>
  </si>
  <si>
    <t xml:space="preserve">
타당성 평가 의견서 반영자료(부산북부)_1차.pdf
1-1.부산시 사업 동의 공문.pdf
1-2. 클린에너지학교 협약서.pdf
1-3.동의서.pdf
2-1. 태양광 설치공사계약서.pdf
2-2. 세금계산서.pdf
2-3.착공계 및 착공신고서.pdf
2-4. 사용 전 검사확인증.pdf
3-2. 발전설비 계통도.pdf
3-3. 사업이후 한전수전량과 태양광발전량 비교자료.pdf
3-4. 사업 이전 및 이후 한전 고지서.pdf
3-5. 태양광 설비 설치 사진.pdf
4. 제품인증서, 시험성적서.pdf
5. 사업자등록증 사본.pdf
6. 감축량 산정 엑셀 계산.xlsx
타당성 평가 의견서 반영자료(부산북부)_1차.pdf</t>
  </si>
  <si>
    <t>R-2022-KR-01-000792</t>
  </si>
  <si>
    <t xml:space="preserve">2021-12-10 15:07:32 - 신규신청 - 신청 
2021-12-10 15:07:32 - 관장기관 지정 - 환경부
2021-12-10 16:43:12 - 관장기관 지정 - 산업통상자원부
2022-01-20 14:09:03 - 신규신청 - 보완요청 
2022-01-25 21:35:07 - 보완신청 - 신청 
2022-01-26 15:37:49 - 보완신청 - 문서재제출요청 
2022-01-26 15:46:38 - 재제출신청 - 신청 
2022-02-16 10:00:18 - 재제출신청 - 문서재제출요청 
2022-02-16 10:59:14 - 재제출신청 - 신청 
2022-02-22 17:01:39 - 재제출신청 - 문서재제출요청 
2022-02-24 14:11:36 - 재제출신청 - 신청 
2022-07-05 17:03:22 - 재제출신청 - 평가승인 
2022-07-05 17:21:15 - 재제출신청 - 심의승인 
2022-07-05 17:22:12 - 재제출신청 - 착수신고 
</t>
  </si>
  <si>
    <t>부산 서부 클린에너지 학교 태양광발전 묶음 감축사업</t>
  </si>
  <si>
    <t>부산 서부 클린에너지학교 태양광발전 묶음 감축사업_Ver.2_210224.pdf</t>
  </si>
  <si>
    <t xml:space="preserve">
1-1. 부산시 사업 동의 공문.pdf
1-2. 클린에너지학교 협약서.pdf
1-3. 동의서(서부).pdf
2-1. 태양광 설치공사계약서(서부).pdf
2-2. 세금계산서(서부).pdf
2-3. 착공계 및 착공신고서(서부).pdf
2-4. 사용 전 검사확인증(서부).pdf
3-2. 발전설비 계통도(서부).pdf
3-3. 사업이후 한전수전량과 태양광발전량 비교자료.pdf
3-4. 사업 이전 및 이후 한전 고지서(서부).pdf
3-5. 태양광 설비 설치 사진(서부).pdf
4. 제품인증서, 시험성적서(서부).pdf
5. 사업자등록증 사본(서부).pdf
6. 감축량 산정 엑셀 계산(서부).xlsx
타당성 평가 의견서 반영자료(부산서부)_1차.pdf</t>
  </si>
  <si>
    <t>R-2022-KR-01-000794</t>
  </si>
  <si>
    <t xml:space="preserve">2021-12-10 13:33:46 - 신규신청 - 신청 
2021-12-10 13:33:46 - 관장기관 지정 - 환경부
2021-12-10 14:17:30 - 관장기관 지정 - 산업통상자원부
2022-01-20 13:36:14 - 신규신청 - 보완요청 
2022-01-25 21:41:04 - 보완신청 - 신청 
2022-02-22 17:04:23 - 보완신청 - 문서재제출요청 
2022-02-24 14:09:45 - 재제출신청 - 신청 
2022-03-03 10:59:51 - 재제출신청 - 문서재제출요청 
2022-03-03 17:53:16 - 재제출신청 - 신청 
2022-07-05 17:22:14 - 재제출신청 - 평가승인 
2022-07-05 17:22:45 - 재제출신청 - 심의승인 
2022-07-05 17:23:11 - 재제출신청 - 착수신고 
</t>
  </si>
  <si>
    <t>삼보프라텍 (주)</t>
  </si>
  <si>
    <t>5048125064</t>
  </si>
  <si>
    <t>삼보프라텍 주식회사</t>
  </si>
  <si>
    <t>경상북도 칠곡군 약목면 칠곡대로 1074번지</t>
  </si>
  <si>
    <t>최순천</t>
  </si>
  <si>
    <t>054-970-3587</t>
  </si>
  <si>
    <t>yong3334@samboplatec.com</t>
  </si>
  <si>
    <t>삼보프라텍 주식회사 보일러 연료교체(B-C유→ LPG) 사업</t>
  </si>
  <si>
    <t>삼보프라텍 (주), 한국중부발전</t>
  </si>
  <si>
    <t>삼보프라텍 보일러 연료교체(B-C유 → LPG) 사업_22.5.26.pdf</t>
  </si>
  <si>
    <t xml:space="preserve">
삼보프라텍 증빙자료_22.5.17.zip
삼보프라텍 증빙자료_22.5.26.zip</t>
  </si>
  <si>
    <t>R-2022-KR-03-000796</t>
  </si>
  <si>
    <t xml:space="preserve">2020-11-04 18:02:22 - 신규신청 - 접수 
2020-11-04 18:02:22 - 관장기관 지정 - 환경부
2020-11-06 08:25:56 - 신규신청 - 신청 
2020-11-06 10:32:41 - 관장기관 지정 - 산업통상자원부
2021-04-02 14:43:50 - 신규신청 - 보완요청 
2021-06-29 13:31:20 - 보완신청 - 접수 
2021-06-29 14:10:41 - 보완신청 - 신청 
2021-06-29 14:11:25 - 보완신청 - 문서재제출요청 
2021-06-29 14:28:28 - 재제출신청 - 접수 
2021-07-22 14:12:31 - 재제출신청 - 신청 
2021-08-24 15:37:56 - 재제출신청 - 문서재제출요청 
2022-04-11 21:47:14 - 재제출신청 - 접수 
2022-04-21 18:18:48 - 재제출신청 - 신청 
2022-05-16 11:26:15 - 재제출신청 - 문서재제출요청 
2022-05-17 13:27:57 - 재제출신청 - 접수 
2022-05-17 17:18:58 - 재제출신청 - 신청 
2022-05-26 15:22:32 - 재제출신청 - 문서재제출요청 
2022-05-26 15:34:58 - 재제출신청 - 접수 
2022-05-26 15:41:10 - 재제출신청 - 신청 
2022-05-26 15:41:23 - 재제출신청 - 문서재제출요청 
2022-05-26 15:49:27 - 재제출신청 - 접수 
2022-05-26 16:29:44 - 재제출신청 - 신청 
2022-07-05 17:23:55 - 재제출신청 - 평가승인 
2022-07-05 17:24:30 - 재제출신청 - 심의승인 
</t>
  </si>
  <si>
    <t>우성T&amp;C</t>
  </si>
  <si>
    <t>5031627703</t>
  </si>
  <si>
    <t>대구광역시 달서구 성서공단북로 69길 32</t>
  </si>
  <si>
    <t>이경희</t>
  </si>
  <si>
    <t>010-9757-9920</t>
  </si>
  <si>
    <t>hjp@ankglobal.kr</t>
  </si>
  <si>
    <t>우성T&amp;C의 보일러 연료전환(B-C유→ LNG)을 통한 온실가스(CO2) 배출 감축사업</t>
  </si>
  <si>
    <t>우성TC의 보일러 연료전환(B-C유→ LNG)을 통한 온실가스(CO2) 배출 감축사업</t>
  </si>
  <si>
    <t>2012-07-29~2022-07-28</t>
  </si>
  <si>
    <t>우성T&amp;C, 바이스텝, 한국중부발전</t>
  </si>
  <si>
    <t>외부사업 사업계획서ver1.6_우성티엔씨.pdf</t>
  </si>
  <si>
    <t xml:space="preserve">
사업참여자간 계약서류_우성T&amp;amp;C.pdf
사업후 온실가스 감축량 산정시트_우성티엔씨_ver1.4.xlsx
첨부파일_ver1.4.zip
사업후 온실가스 감축량 산정시트_우성티엔씨_ver1.5.xlsx</t>
  </si>
  <si>
    <t>R-2022-KR-03-000798</t>
  </si>
  <si>
    <t>[보완3차]심의승인
2022-07-05</t>
  </si>
  <si>
    <t xml:space="preserve">2020-09-25 12:17:10 - 신규신청 - 접수 
2020-09-25 12:17:10 - 관장기관 지정 - 환경부
2020-09-28 10:30:50 - 관장기관 지정 - 산업통상자원부
2020-09-28 13:23:09 - 신규신청 - 신청 
2021-04-02 19:04:09 - 신규신청 - 보완요청 
2021-07-15 17:26:49 - 보완신청 - 접수 
2021-08-12 14:37:03 - 보완신청 - 신청 
2021-09-14 14:52:24 - 보완신청 - 보완요청 
2021-10-19 17:16:40 - 보완신청 - 접수 
2021-11-25 08:55:29 - 보완신청 - 신청 
2021-11-25 08:58:03 - 보완신청 - 보완요청 
2021-11-29 21:12:36 - 보완신청 - 접수 
2021-12-30 09:40:41 - 보완신청 - 신청 
2021-12-30 09:44:50 - 보완신청 - 문서재제출요청 
2021-12-30 20:06:35 - 재제출신청 - 접수 
2022-02-22 09:24:53 - 재제출신청 - 신청 
2022-02-22 09:34:52 - 재제출신청 - 문서재제출요청 
2022-02-22 17:36:35 - 재제출신청 - 접수 
2022-03-16 14:59:36 - 재제출신청 - 신청 
2022-04-21 15:18:12 - 재제출신청 - 문서재제출요청 
2022-04-21 18:40:13 - 재제출신청 - 접수 
2022-06-07 09:32:15 - 재제출신청 - 신청 
2022-07-05 17:25:21 - 재제출신청 - 평가승인 
2022-07-05 17:25:43 - 재제출신청 - 심의승인 
</t>
  </si>
  <si>
    <t>비광정밀</t>
  </si>
  <si>
    <t>6094360646</t>
  </si>
  <si>
    <t>경상남도 창원시 마산회원구 자유무역5길 13 (봉암동)</t>
  </si>
  <si>
    <t>박차홍</t>
  </si>
  <si>
    <t>010-4477-9137</t>
  </si>
  <si>
    <t>bak8039@chol.com</t>
  </si>
  <si>
    <t>비광정밀 고효율 설비 교체 사업</t>
  </si>
  <si>
    <t>2020-11-09~2030-11-08</t>
  </si>
  <si>
    <t>비광정밀, 에스피코리아, 한국중부발전</t>
  </si>
  <si>
    <t>극소규모 고효율 설비 교체 사업의 방법론(03A-004-ver01) 사업계획서(개정)_비광정밀.pdf</t>
  </si>
  <si>
    <t xml:space="preserve">
기타증빙문서_비광정밀.zip</t>
  </si>
  <si>
    <t>[보완3차]문서재제출요청
2022-08-23</t>
  </si>
  <si>
    <t>2022-08-23</t>
  </si>
  <si>
    <t xml:space="preserve">2021-02-03 14:45:45 - 신규신청 - 접수 
2021-02-03 14:45:45 - 관장기관 지정 - 환경부
2021-02-04 09:06:06 - 관장기관 지정 - 산업통상자원부
2021-02-10 16:49:30 - 신규신청 - 신청 
2021-03-16 10:33:17 - 신규신청 - 보완요청 
2021-06-28 17:02:36 - 보완신청 - 접수 
2021-06-28 18:13:25 - 보완신청 - 신청 
2021-07-28 08:28:11 - 보완신청 - 보완요청 
2021-09-07 16:50:14 - 보완신청 - 접수 
2021-09-23 18:21:47 - 보완신청 - 신청 
2021-09-23 18:22:00 - 보완신청 - 문서재제출요청 
2021-10-06 19:39:38 - 재제출신청 - 접수 
2021-11-18 08:48:23 - 재제출신청 - 신청 
2021-11-18 08:49:39 - 재제출신청 - 보완요청 
2022-03-14 18:50:41 - 보완신청 - 접수 
2022-04-21 17:14:12 - 보완신청 - 신청 
2022-04-21 17:14:38 - 보완신청 - 문서재제출요청 
2022-04-27 15:31:43 - 재제출신청 - 접수 
2022-04-27 16:03:39 - 재제출신청 - 신청 
2022-05-26 10:14:59 - 재제출신청 - 문서재제출요청 
2022-05-26 16:35:24 - 재제출신청 - 접수 
2022-05-31 16:58:52 - 재제출신청 - 신청 
2022-05-31 16:59:01 - 재제출신청 - 문서재제출요청 
2022-05-31 17:54:21 - 재제출신청 - 접수 
2022-06-08 13:41:44 - 재제출신청 - 신청 
2022-06-09 10:58:58 - 재제출신청 - 문서재제출요청 
2022-06-09 11:09:58 - 재제출신청 - 접수 
2022-06-10 08:13:56 - 재제출신청 - 신청 
2022-08-23 09:22:20 - 재제출신청 - 문서재제출요청 
</t>
  </si>
  <si>
    <t>에스케이에너지 주식회사</t>
  </si>
  <si>
    <t>1018660120</t>
  </si>
  <si>
    <t xml:space="preserve">장성아스콘 주식회사 </t>
  </si>
  <si>
    <t>심현민</t>
  </si>
  <si>
    <t>052-208-1957</t>
  </si>
  <si>
    <t>hmshim@sk.com</t>
  </si>
  <si>
    <t>SK에너지&amp;장성아스콘의 국내 중온 아스팔트 생산을 통한 연료 및 온실가스 감축사업</t>
  </si>
  <si>
    <t>2022-06-15</t>
  </si>
  <si>
    <t>2022-06-15~2032-06-14</t>
  </si>
  <si>
    <t>건설</t>
  </si>
  <si>
    <t>국내 중온 아스팔트 혼합물 생산을 통한 연료 및 온실가스 저감에 대한 방법론</t>
  </si>
  <si>
    <t>SK에너지_ 장성아스콘_PDD.pdf</t>
  </si>
  <si>
    <t xml:space="preserve">
SK에너지, 장성아스콘_중온아스팔트 PDD 증빙자료_V01.zip</t>
  </si>
  <si>
    <t>[보완1차]보완요청
2022-08-23</t>
  </si>
  <si>
    <t xml:space="preserve">2022-07-12 14:09:01 - 관장기관 지정 - 환경부
2022-07-12 14:09:02 - 신규신청 - 신청 
2022-07-13 09:42:52 - 관장기관 지정 - 산업통상자원부
2022-08-23 15:22:50 - 신규신청 - 보완요청 
</t>
  </si>
  <si>
    <t>대림에너지주식회사</t>
  </si>
  <si>
    <t>2318103444</t>
  </si>
  <si>
    <t>Rinconada</t>
  </si>
  <si>
    <t>Chile</t>
  </si>
  <si>
    <t>유진희</t>
  </si>
  <si>
    <t>02-6711-4936</t>
  </si>
  <si>
    <t>nrjo@dlenergy.co.kr</t>
  </si>
  <si>
    <t>Rinconada PV CDM Project</t>
  </si>
  <si>
    <t>Rinconada 태양광 CDM 프로젝트</t>
  </si>
  <si>
    <t>2020-02-05~2027-02-04</t>
  </si>
  <si>
    <t>AMS-I.D. ver. 18</t>
  </si>
  <si>
    <t>Rinconada_외부사업 사업계획 국문요약서.pdf</t>
  </si>
  <si>
    <t xml:space="preserve">
Rinconada_감축실적 보유 현황서.pdf
Rinconada 캡처.png
Rinconada_LoA.pdf</t>
  </si>
  <si>
    <t>평가반려
2022-08-24</t>
  </si>
  <si>
    <t>2022-08-24</t>
  </si>
  <si>
    <t xml:space="preserve">2022-03-21 15:57:02 - 신규신청 - 신청 
2022-03-21 15:57:02 - 관장기관 지정 - 환경부
2022-03-23 17:00:23 - 관장기관 지정 - 산업통상자원부
2022-08-24 16:02:19 - 신규신청 - 평가반려 
</t>
  </si>
  <si>
    <t>2020-02-05</t>
  </si>
  <si>
    <t>https://cdm.unfccc.int/Projects/DB/KTRCert1576715701.37/view</t>
  </si>
  <si>
    <t>재생가능한 태양 에너지를 이용하여 전력 생산. PV 모듈, 인버터, 모티터링 시스템으로 구성된 Solar PV 시스템 사용을 통한 온실가스 배출량 감축</t>
  </si>
  <si>
    <t>발전 용량 임계치가 15MW 이하이므로 Demonstration of additionality of small-scale project activities (Ver. 12)에 따라  입증이 필요하지 않음</t>
  </si>
  <si>
    <t>PDD_Clean_10549.pdf</t>
  </si>
  <si>
    <t>Rinconada_VR.pdf</t>
  </si>
  <si>
    <t>Rinconada 캡처.png</t>
  </si>
  <si>
    <t>Santa Rosa</t>
  </si>
  <si>
    <t>Santa Rosa 태양광 CDM 프로젝트</t>
  </si>
  <si>
    <t>2019-12-13~2026-12-12</t>
  </si>
  <si>
    <t>Santa Rosa_외부사업 사업계획 국문요약서.pdf</t>
  </si>
  <si>
    <t xml:space="preserve">
Santa Rosa_감축실적 보유 현황서.pdf
LoA.pdf
Santa Rosa 캡처.png</t>
  </si>
  <si>
    <t xml:space="preserve">2022-03-21 15:45:17 - 신규신청 - 신청 
2022-03-21 15:45:17 - 관장기관 지정 - 환경부
2022-03-23 17:00:17 - 관장기관 지정 - 산업통상자원부
2022-08-24 16:02:54 - 신규신청 - 평가반려 
</t>
  </si>
  <si>
    <t>Santa Rosa PV CDM Project</t>
  </si>
  <si>
    <t>2019-12-13</t>
  </si>
  <si>
    <t>https://cdm.unfccc.int/Projects/DB/KTRCert1576223757.96/view</t>
  </si>
  <si>
    <t>재생가능한 태양 에너지를 이용하여 전력 생산. PV 모듈, 인버터, 모티터링 시스템으로 구성된 Solar PV 시스템 사용을 통한 배출량 감축</t>
  </si>
  <si>
    <t>Validation report.pdf</t>
  </si>
  <si>
    <t>Santa Rosa 캡처.png</t>
  </si>
  <si>
    <t>인천항만공사</t>
  </si>
  <si>
    <t>1218173662</t>
  </si>
  <si>
    <t>백령도 북포초등학교</t>
  </si>
  <si>
    <t>백령도</t>
  </si>
  <si>
    <t>최아름</t>
  </si>
  <si>
    <t>032-890-8283</t>
  </si>
  <si>
    <t>kisspapo01@icpa.or.kr</t>
  </si>
  <si>
    <t>도서지역 북포초등학교 태양광 설치를 통한 전력 자가사용 및 소규모 계통연계를 위한 극소규모 감축사업</t>
  </si>
  <si>
    <t>2020-12-29</t>
  </si>
  <si>
    <t>2021-03-29~2028-03-28</t>
  </si>
  <si>
    <t>전력 자가사용 및 독립된 소규모 계통 연계를 위한 재생에너지 발전사업의 방법론</t>
  </si>
  <si>
    <t>IPA_백령도 극소규모 사업계획서_V6.pdf</t>
  </si>
  <si>
    <t xml:space="preserve">
백령도_수정 및 보완 요청서(IPA)_V6.pdf
IPA_백령도 증빙자료.zip
IPA_백령도 극소규모 사업계획서_V6.pdf
IPA_백령도 극소규모 사업계획서_V6.xlsx</t>
  </si>
  <si>
    <t>[보완3차]문서재제출요청
2022-08-24</t>
  </si>
  <si>
    <t xml:space="preserve">2021-05-05 09:44:15 - 신규신청 - 신청 
2021-05-05 09:44:15 - 관장기관 지정 - 기후에너지환경부
2021-05-06 09:13:31 - 관장기관 지정 - 산업통상부
2021-05-28 15:59:35 - 신규신청 - 보완요청 
2021-06-23 17:56:15 - 보완신청 - 신청 
2021-07-21 14:47:35 - 보완신청 - 보완요청 
2021-10-26 21:05:42 - 보완신청 - 신청 
2021-12-09 09:25:23 - 보완신청 - 보완요청 
2021-12-20 18:22:36 - 보완신청 - 신청 
2022-02-03 17:35:44 - 보완신청 - 문서재제출요청 
2022-02-08 16:08:31 - 재제출신청 - 신청 
2022-03-23 08:29:41 - 재제출신청 - 문서재제출요청 
2022-07-07 17:00:21 - 재제출신청 - 신청 
2022-08-24 17:54:48 - 재제출신청 - 문서재제출요청 
2026-04-08 13:36:06 - 관장기관 지정 - 기후에너지환경부
</t>
  </si>
  <si>
    <t>2021-04-01</t>
  </si>
  <si>
    <t>2021-06-21~2028-06-20</t>
  </si>
  <si>
    <t>2021 인천광역시 태양광 보급 단위사업 사업계획서(2차).pdf</t>
  </si>
  <si>
    <t xml:space="preserve">
1. 2021 계획서, 공고문.zip
2. 2021 군구 동의서.zip
3. 2021 계약서.zip
4. 2021 보조금 신청서.zip
5. 2021 설치확인서(2차 - 1~200).zip
5. 2021 설치확인서(2차 - 201~394).zip
2021년 단위사업 목록 및 감축량(2차).xlsx</t>
  </si>
  <si>
    <t>문서재제출요청
2022-08-24</t>
  </si>
  <si>
    <t xml:space="preserve">2021-12-27 15:23:52 - 신규신청 - 신청 
2021-12-27 15:23:52 - 관장기관 지정 - 환경부
2021-12-27 16:50:10 - 관장기관 지정 - 산업통상자원부
2022-08-24 17:55:01 - 신규신청 - 문서재제출요청 
</t>
  </si>
  <si>
    <t>2021-06-25~2028-06-24</t>
  </si>
  <si>
    <t>2021 인천광역시 태양광 보급 단위사업 사업계획서(1차).pdf</t>
  </si>
  <si>
    <t xml:space="preserve">
1. 2021 계획서, 공고문.zip
2. 2021 군구 동의서.zip
3. 2021 계약서.zip
4. 2021 보조금 신청서.zip
5. 2021 설치확인서(1차 - 1~200).zip
5. 2021 설치확인서(1차 - 201~400).zip
2021년 단위사업 목록 및 감축량(1차).xlsx</t>
  </si>
  <si>
    <t xml:space="preserve">2021-12-27 15:02:11 - 신규신청 - 신청 
2021-12-27 15:02:11 - 관장기관 지정 - 환경부
2021-12-27 15:20:53 - 관장기관 지정 - 산업통상자원부
2022-08-24 17:56:39 - 신규신청 - 문서재제출요청 
</t>
  </si>
  <si>
    <t>2020-03-03</t>
  </si>
  <si>
    <t xml:space="preserve">
1. 2020 계획서, 공고문.zip
2. 2020 군구 동의서.zip
3. 2020 계약서(2차-1~200).zip
3. 2020 계약서(2차-201~441).zip
4. 2020 보조금 신청서.zip
5. 2020 설치확인서.zip
2020년 단위사업 목록 및 감축량(2차).xlsx</t>
  </si>
  <si>
    <t xml:space="preserve">2021-12-27 14:47:19 - 신규신청 - 신청 
2021-12-27 14:47:19 - 관장기관 지정 - 환경부
2021-12-27 15:20:36 - 관장기관 지정 - 산업통상자원부
2022-08-24 17:57:16 - 신규신청 - 문서재제출요청 
</t>
  </si>
  <si>
    <t>동원팜스주식회사</t>
  </si>
  <si>
    <t>1018636260</t>
  </si>
  <si>
    <t>동원팜스(주)</t>
  </si>
  <si>
    <t>충남 논산시 가야곡면 동안로 1281</t>
  </si>
  <si>
    <t>유수민</t>
  </si>
  <si>
    <t>기획재경팀</t>
  </si>
  <si>
    <t>032-680-3228</t>
  </si>
  <si>
    <t>suminute@dongwon.com</t>
  </si>
  <si>
    <t>동원팜스(주) 논산공장 연료전환(B-C유에서 LNG)을 통한 온실가스 배출 감축사업</t>
  </si>
  <si>
    <t>2019-12-06</t>
  </si>
  <si>
    <t>동원팜스주식회사, 한국중부발전</t>
  </si>
  <si>
    <t>동원팜스_ORS 사업계획서_ver06 220602.pdf</t>
  </si>
  <si>
    <t xml:space="preserve">
증빙1. 공사도급 계약서.pdf
증빙2. 사업자등록증.pdf
증빙3. 공사완료확인서.pdf
증빙4. 검사대상기기 설치검사증.pdf
증빙5. 이체확인증(보일러교체공사) 2.pdf
증빙6. B-C유 거래명세서.pdf
증빙8.대기배출시설설치 신고증명서.pdf
증빙9. 가스미터 검교정 시험성적서.pdf
증빙10. 청정연료 전환사업 계약서.pdf
증빙12. 착화유(등유) 사용량.pdf
증빙13. 2호기보일러 LNG고지서_2419195.pdf
증빙14. 2호기 보일러 LNG계량기.pdf
증빙11. 온실가스 감축량 산정툴 220602.xlsx</t>
  </si>
  <si>
    <t>R-2022-KR-03-000784</t>
  </si>
  <si>
    <t>[보완3차]착수신고
2022-08-29</t>
  </si>
  <si>
    <t>2022-08-29</t>
  </si>
  <si>
    <t xml:space="preserve">2020-09-01 11:30:48 - 신규신청 - 접수 
2020-09-01 11:30:48 - 관장기관 지정 - 환경부
2020-09-01 16:05:01 - 신규신청 - 신청 
2020-09-02 13:03:10 - 관장기관 지정 - 산업통상자원부
2021-04-02 19:22:03 - 신규신청 - 보완요청 
2021-06-29 00:40:13 - 보완신청 - 접수 
2021-07-29 08:23:09 - 보완신청 - 신청 
2021-07-29 08:24:55 - 보완신청 - 보완요청 
2021-08-26 14:46:46 - 보완신청 - 접수 
2021-10-06 15:53:16 - 보완신청 - 신청 
2021-10-06 16:00:45 - 보완신청 - 보완요청 
2021-11-19 11:09:24 - 보완신청 - 접수 
2021-12-30 09:33:58 - 보완신청 - 신청 
2022-01-07 16:51:24 - 보완신청 - 문서재제출요청 
2022-01-07 17:16:57 - 재제출신청 - 접수 
2022-01-10 11:01:59 - 재제출신청 - 신청 
2022-02-18 17:52:33 - 재제출신청 - 문서재제출요청 
2022-04-11 11:27:24 - 재제출신청 - 접수 
2022-05-09 08:31:36 - 재제출신청 - 신청 
2022-05-09 16:20:02 - 재제출신청 - 문서재제출요청 
2022-05-23 11:55:18 - 재제출신청 - 접수 
2022-05-25 10:28:58 - 재제출신청 - 신청 
2022-05-25 10:30:52 - 재제출신청 - 문서재제출요청 
2022-05-25 10:35:39 - 재제출신청 - 접수 
2022-05-26 10:41:57 - 재제출신청 - 신청 
2022-05-26 10:42:27 - 재제출신청 - 문서재제출요청 
2022-05-27 09:13:19 - 재제출신청 - 접수 
2022-06-02 14:26:51 - 재제출신청 - 신청 
2022-06-02 14:28:15 - 재제출신청 - 문서재제출요청 
2022-06-02 17:01:59 - 재제출신청 - 접수 
2022-06-02 17:05:03 - 재제출신청 - 신청 
2022-06-02 17:05:19 - 재제출신청 - 문서재제출요청 
2022-06-02 17:07:26 - 재제출신청 - 접수 
2022-06-02 17:12:56 - 재제출신청 - 신청 
2022-06-02 17:13:16 - 재제출신청 - 문서재제출요청 
2022-06-02 17:22:12 - 재제출신청 - 접수 
2022-06-07 09:15:55 - 재제출신청 - 신청 
2022-06-07 16:47:40 - 재제출신청 - 문서재제출요청 
2022-06-07 16:52:44 - 재제출신청 - 접수 
2022-06-27 08:30:40 - 재제출신청 - 신청 
2022-07-05 16:50:39 - 재제출신청 - 평가승인 
2022-07-05 16:51:13 - 재제출신청 - 심의승인 
2022-08-29 15:22:12 - 재제출신청 - 착수신고 
</t>
  </si>
  <si>
    <t>(유)범진금속</t>
  </si>
  <si>
    <t>6228111820</t>
  </si>
  <si>
    <t>경상남도 김해시 생림면 상동로 78-73</t>
  </si>
  <si>
    <t>오보람</t>
  </si>
  <si>
    <t>총무경리팀</t>
  </si>
  <si>
    <t>055-345-3327</t>
  </si>
  <si>
    <t>purchase@bjm.co.kr</t>
  </si>
  <si>
    <t>(유)범진금속 고효율 설비 교체 사업</t>
  </si>
  <si>
    <t>2022-11-30~2032-11-29</t>
  </si>
  <si>
    <t>(유)범진금속, 에스피코리아, 한국중부발전</t>
  </si>
  <si>
    <t>극소규모 고효율 설비 교체 사업의 방법론(03A-004-ver01) 사업계획서(개정)_(유)범진금속.pdf</t>
  </si>
  <si>
    <t xml:space="preserve">
기타증빙문서_(유)범진금속.zip</t>
  </si>
  <si>
    <t>R-2022-KR-03-000850</t>
  </si>
  <si>
    <t>[보완3차]심의승인
2022-10-11</t>
  </si>
  <si>
    <t>2022-10-11</t>
  </si>
  <si>
    <t xml:space="preserve">2021-02-03 14:14:07 - 신규신청 - 접수 
2021-02-03 14:14:07 - 관장기관 지정 - 환경부
2021-02-04 09:05:45 - 관장기관 지정 - 산업통상자원부
2021-02-10 16:48:57 - 신규신청 - 신청 
2021-03-16 10:34:30 - 신규신청 - 보완요청 
2021-06-28 17:24:24 - 보완신청 - 접수 
2021-06-28 18:11:52 - 보완신청 - 신청 
2021-07-28 08:14:07 - 보완신청 - 보완요청 
2021-09-07 15:33:07 - 보완신청 - 접수 
2021-09-23 18:20:46 - 보완신청 - 신청 
2021-09-23 18:21:19 - 보완신청 - 문서재제출요청 
2021-10-06 18:26:56 - 재제출신청 - 접수 
2021-10-06 19:46:57 - 재제출신청 - 신청 
2021-10-06 19:47:35 - 재제출신청 - 문서재제출요청 
2021-10-06 20:13:13 - 재제출신청 - 접수 
2021-11-10 13:40:19 - 재제출신청 - 신청 
2021-11-10 13:41:29 - 재제출신청 - 보완요청 
2022-03-14 18:41:59 - 보완신청 - 접수 
2022-04-25 15:39:29 - 보완신청 - 신청 
2022-04-25 15:49:41 - 보완신청 - 문서재제출요청 
2022-04-27 15:21:20 - 재제출신청 - 접수 
2022-04-27 16:03:22 - 재제출신청 - 신청 
2022-05-26 10:14:38 - 재제출신청 - 문서재제출요청 
2022-05-26 16:19:27 - 재제출신청 - 접수 
2022-05-31 16:58:26 - 재제출신청 - 신청 
2022-05-31 16:58:34 - 재제출신청 - 문서재제출요청 
2022-05-31 17:43:21 - 재제출신청 - 접수 
2022-06-08 13:04:15 - 재제출신청 - 신청 
2022-08-23 09:22:00 - 재제출신청 - 문서재제출요청 
2022-08-24 14:15:15 - 재제출신청 - 접수 
2022-10-07 16:49:26 - 재제출신청 - 신청 
2022-10-11 14:15:09 - 재제출신청 - 평가승인 
2022-10-11 14:15:45 - 재제출신청 - 심의승인 
</t>
  </si>
  <si>
    <t>에스앤에스밸브주식회사</t>
  </si>
  <si>
    <t>1348104614</t>
  </si>
  <si>
    <t>에스앤에스밸브(주)</t>
  </si>
  <si>
    <t>경상남도 진주시 정촌면 산업로 111번길 29</t>
  </si>
  <si>
    <t>박용남</t>
  </si>
  <si>
    <t>055-762-0618</t>
  </si>
  <si>
    <t>ynpark@snsvalve.co.kr</t>
  </si>
  <si>
    <t>에스앤에스밸브(주) 고효율 설비 교체 사업</t>
  </si>
  <si>
    <t>에스앤에스밸브주식회사, 에스피코리아, 한국중부발전</t>
  </si>
  <si>
    <t>극소규모 고효율 설비 교체 사업의 방법론(03A-004-ver01) 사업계획서(개정)_에스앤에스밸브(주).pdf</t>
  </si>
  <si>
    <t xml:space="preserve">
기타증빙문서_에스앤에스밸브(주).zip</t>
  </si>
  <si>
    <t>R-2022-KR-03-000855</t>
  </si>
  <si>
    <t>[보완2차]심의승인
2022-10-11</t>
  </si>
  <si>
    <t xml:space="preserve">2021-02-03 16:49:03 - 신규신청 - 접수 
2021-02-03 16:49:03 - 관장기관 지정 - 환경부
2021-02-04 09:06:26 - 관장기관 지정 - 산업통상자원부
2021-02-14 11:40:30 - 신규신청 - 신청 
2021-03-17 16:06:47 - 신규신청 - 보완요청 
2021-06-28 16:48:05 - 보완신청 - 접수 
2021-06-28 18:15:05 - 보완신청 - 신청 
2021-07-21 14:36:41 - 보완신청 - 문서재제출요청 
2021-09-08 11:16:10 - 재제출신청 - 접수 
2021-09-23 18:23:21 - 재제출신청 - 신청 
2021-09-23 18:23:32 - 재제출신청 - 문서재제출요청 
2021-10-15 12:25:52 - 재제출신청 - 접수 
2021-11-05 13:25:36 - 재제출신청 - 신청 
2021-12-07 16:34:01 - 재제출신청 - 문서재제출요청 
2022-03-14 19:09:36 - 재제출신청 - 접수 
2022-04-13 13:44:06 - 재제출신청 - 신청 
2022-04-19 09:14:00 - 재제출신청 - 문서재제출요청 
2022-04-19 12:14:02 - 재제출신청 - 접수 
2022-04-21 11:13:12 - 재제출신청 - 신청 
2022-04-29 15:02:01 - 재제출신청 - 보완요청 
2022-04-29 18:05:13 - 보완신청 - 접수 
2022-05-02 11:06:17 - 보완신청 - 신청 
2022-10-11 14:18:28 - 보완신청 - 평가승인 
2022-10-11 14:18:53 - 보완신청 - 심의승인 
</t>
  </si>
  <si>
    <t>서대구사업단지 내 바이오매스 발전소</t>
  </si>
  <si>
    <t>대구광역시 서구 이현동</t>
  </si>
  <si>
    <t>㈜서대구에너지의 집단에너지 열공급시설에서 목질계 바이오매스 연료를 이용하여</t>
  </si>
  <si>
    <t>2005-03-10</t>
  </si>
  <si>
    <t>2006-10-30~2016-10-29</t>
  </si>
  <si>
    <t>에너지 공급</t>
  </si>
  <si>
    <t>열 공급</t>
  </si>
  <si>
    <t>★ 서대구에너지 외부사업_KCM_v5.0_2022.9.5_수정.pdf</t>
  </si>
  <si>
    <t xml:space="preserve">
수정 및 보완 요청서_서대구에너지_22.1.6.pdf
01 사업자등록증.zip
02 온실가스 감축량 소유권.zip
03 사업시작일.zip
04 인증유효기간 시작일.zip
05 방법론 적용조건-1.zip
05 방법론 적용조건-2.zip
06 온실가스 감축량 산정 -1.zip
06 온실가스 감축량 산정-2.zip
06 온실가스 감축량 산정-3.zip
06 온실가스 감축량 산정-4.zip
06 온실가스 감축량 산정-5.zip
06 온실가스 감축량 산정-6.zip
06 온실가스 감축량 산정-7.zip
06 온실가스 감축량 산정-8.zip
06 온실가스 감축량 산정-9.zip
수정 및 보완 요청서_서대구에너지_22.6.15.pdf
(추가 증빙) 연도별 7월의 woodchip 입고현황 및 가동현황 담당자 날인 스캔본.pdf
수정 및 보완 요청서_서대구에너지_22.8.25.pdf
★ (적용조건3) BIO-SRF 국내산 증빙_폐목재 수입여부 정보공개신청결과.pdf
서대구에너지_산정시트_v5.0_2022.8.25.xlsx
★ 서대구에너지 평가 의견에 대한 소명_22.8.25.pdf
(추가증빙) ★ 1,2,3단지 증기판매 정리(2010_2016) -계산서용_22.9.1.xlsx
(추가증빙) ★(주)명성이엔티 폐업여부 확인.pdf
(추가증빙) 서대구에너지_산정시트_v5.0_2022.9.2_수정.xlsx</t>
  </si>
  <si>
    <t>R-2022-KR-02-000863</t>
  </si>
  <si>
    <t xml:space="preserve">2017-08-28 09:37:38 - 신규신청 - 신청 
2017-12-28 07:58:46 - 관장기관 지정 - GIR센터
2018-01-04 11:08:33 - 관장기관 지정 - 산업통상자원부
2018-05-31 13:12:32 - 신규신청 - 보완요청 
2018-11-28 11:06:28 - 보완신청 - 신청 
2019-07-04 12:14:54 - 보완신청 - 보완요청 
2019-12-20 14:15:00 - 보완신청 - 신청 
2020-04-13 15:31:52 - 보완신청 - 문서재제출요청 
2020-11-26 15:44:06 - 재제출신청 - 신청 
2021-01-07 16:39:42 - 재제출신청 - 문서재제출요청 
2021-01-07 17:01:40 - 재제출신청 - 신청 
2021-03-10 13:12:33 - 재제출신청 - 문서재제출요청 
2021-03-10 14:29:23 - 재제출신청 - 신청 
2021-04-02 10:59:26 - 재제출신청 - 보완요청 
2021-05-12 14:20:46 - 보완신청 - 신청 
2021-05-25 10:14:32 - 보완신청 - 신청 
2021-07-05 10:25:34 - 보완신청 - 문서재제출요청 
2021-11-02 10:56:38 - 재제출신청 - 신청 
2021-12-15 15:24:55 - 재제출신청 - 문서재제출요청 
2022-01-06 16:36:41 - 재제출신청 - 신청 
2022-04-19 08:10:51 - 재제출신청 - 문서재제출요청 
2022-06-09 18:47:06 - 재제출신청 - 신청 
2022-06-14 18:18:23 - 재제출신청 - 문서재제출요청 
2022-06-17 13:48:52 - 재제출신청 - 신청 
2022-06-21 15:24:21 - 재제출신청 - 문서재제출요청 
2022-06-21 16:25:57 - 재제출신청 - 신청 
2022-06-27 08:28:50 - 재제출신청 - 문서재제출요청 
2022-06-27 13:07:41 - 재제출신청 - 신청 
2022-06-27 15:31:46 - 재제출신청 - 문서재제출요청 
2022-06-27 16:05:52 - 재제출신청 - 신청 
2022-08-23 09:22:52 - 재제출신청 - 문서재제출요청 
2022-08-26 14:00:45 - 재제출신청 - 신청 
2022-08-29 13:10:41 - 재제출신청 - 문서재제출요청 
2022-08-29 13:31:32 - 재제출신청 - 신청 
2022-09-02 13:38:08 - 재제출신청 - 문서재제출요청 
2022-09-02 14:23:49 - 재제출신청 - 신청 
2022-09-02 15:31:54 - 재제출신청 - 문서재제출요청 
2022-09-02 15:41:53 - 재제출신청 - 신청 
2022-09-02 17:12:42 - 재제출신청 - 문서재제출요청 
2022-09-02 17:36:47 - 재제출신청 - 신청 
2022-09-05 09:08:59 - 재제출신청 - 문서재제출요청 
2022-09-05 09:36:38 - 재제출신청 - 신청 
2022-09-05 17:16:29 - 재제출신청 - 문서재제출요청 
2022-09-05 17:33:31 - 재제출신청 - 신청 
2022-10-11 14:23:49 - 재제출신청 - 평가승인 
2022-10-11 14:24:15 - 재제출신청 - 심의승인 
</t>
  </si>
  <si>
    <t>(주)신흥기업</t>
  </si>
  <si>
    <t>6138167276</t>
  </si>
  <si>
    <t>경상남도 진주시 사봉면 산업단지로 27번길 21</t>
  </si>
  <si>
    <t>강병욱</t>
  </si>
  <si>
    <t>055-758-1546</t>
  </si>
  <si>
    <t>shgr1525@naver.com</t>
  </si>
  <si>
    <t>㈜신흥기업 고효율 설비 교체 사업</t>
  </si>
  <si>
    <t>(주)신흥기업, 에스피코리아, 한국중부발전</t>
  </si>
  <si>
    <t>극소규모 고효율 설비 교체 사업의 방법론(03A-004-ver01) 사업계획서(개정)_(주)신흥기업.pdf</t>
  </si>
  <si>
    <t xml:space="preserve">
기타증빙문서_(주)신흥기업.zip</t>
  </si>
  <si>
    <t>R-2022-KR-03-000865</t>
  </si>
  <si>
    <t xml:space="preserve">2021-02-03 16:37:01 - 신규신청 - 접수 
2021-02-03 16:37:01 - 관장기관 지정 - 환경부
2021-02-04 09:06:20 - 관장기관 지정 - 산업통상자원부
2021-02-14 11:40:52 - 신규신청 - 신청 
2021-03-17 16:05:54 - 신규신청 - 보완요청 
2021-06-28 16:54:18 - 보완신청 - 접수 
2021-06-28 18:13:52 - 보완신청 - 신청 
2021-07-21 14:36:12 - 보완신청 - 문서재제출요청 
2021-09-07 17:25:53 - 재제출신청 - 접수 
2021-09-23 18:22:26 - 재제출신청 - 신청 
2021-09-23 18:22:41 - 재제출신청 - 문서재제출요청 
2021-10-11 15:56:15 - 재제출신청 - 접수 
2021-10-14 16:39:47 - 재제출신청 - 신청 
2021-10-18 14:21:09 - 재제출신청 - 보완요청 
2022-03-14 19:00:28 - 보완신청 - 접수 
2022-04-13 08:25:29 - 보완신청 - 신청 
2022-04-19 09:13:00 - 보완신청 - 문서재제출요청 
2022-04-19 11:33:06 - 재제출신청 - 접수 
2022-04-21 10:45:53 - 재제출신청 - 신청 
2022-04-21 15:46:40 - 재제출신청 - 문서재제출요청 
2022-04-21 16:15:51 - 재제출신청 - 접수 
2022-04-22 13:33:22 - 재제출신청 - 신청 
2022-04-29 15:03:42 - 재제출신청 - 보완요청 
2022-04-29 17:42:08 - 보완신청 - 접수 
2022-05-02 11:06:00 - 보완신청 - 신청 
2022-05-02 11:06:01 - 보완신청 - 신청 
2022-05-02 11:32:35 - 보완신청 - 문서재제출요청 
2022-05-02 12:24:33 - 재제출신청 - 접수 
2022-05-02 13:11:11 - 재제출신청 - 신청 
2022-10-11 14:25:14 - 재제출신청 - 평가승인 
2022-10-11 14:25:35 - 재제출신청 - 심의승인 
</t>
  </si>
  <si>
    <t>(주)이성산업</t>
  </si>
  <si>
    <t>6098134475</t>
  </si>
  <si>
    <t>경상남도 창원시 의창구 평산로70번길 10 (팔용동)</t>
  </si>
  <si>
    <t>김영기</t>
  </si>
  <si>
    <t>055-252-6720</t>
  </si>
  <si>
    <t>leesung@lgesuppliers.com</t>
  </si>
  <si>
    <t>(주)이성산업 고효율 설비 교체 사업</t>
  </si>
  <si>
    <t>(주)이성산업, 에스피코리아, 한국중부발전</t>
  </si>
  <si>
    <t>극소규모 고효율 설비 교체 사업의 방법론(03A-004-ver01) 사업계획서(개정)_(주)이성산업.pdf</t>
  </si>
  <si>
    <t xml:space="preserve">
기타증빙문서_(주)이성산업.zip</t>
  </si>
  <si>
    <t>R-2022-KR-03-000867</t>
  </si>
  <si>
    <t xml:space="preserve">2021-06-11 16:55:02 - 신규신청 - 접수 
2021-06-11 16:55:02 - 관장기관 지정 - 환경부
2021-06-14 11:12:18 - 관장기관 지정 - 산업통상자원부
2021-06-28 14:27:23 - 신규신청 - 신청 
2021-07-28 15:32:27 - 신규신청 - 보완요청 
2021-09-23 16:36:55 - 보완신청 - 접수 
2021-09-28 11:13:04 - 보완신청 - 신청 
2021-09-28 11:14:33 - 보완신청 - 문서재제출요청 
2021-09-28 11:45:38 - 재제출신청 - 접수 
2021-09-30 22:29:47 - 재제출신청 - 신청 
2021-09-30 22:30:18 - 재제출신청 - 문서재제출요청 
2021-10-06 11:57:53 - 재제출신청 - 접수 
2021-10-06 19:44:53 - 재제출신청 - 신청 
2021-10-06 19:45:24 - 재제출신청 - 문서재제출요청 
2021-10-06 20:23:39 - 재제출신청 - 접수 
2021-10-14 17:48:34 - 재제출신청 - 신청 
2021-10-18 14:25:10 - 재제출신청 - 보완요청 
2022-03-14 20:15:51 - 보완신청 - 접수 
2022-04-13 16:23:16 - 보완신청 - 신청 
2022-04-19 09:14:55 - 보완신청 - 문서재제출요청 
2022-04-19 17:28:43 - 재제출신청 - 접수 
2022-04-21 11:19:17 - 재제출신청 - 신청 
2022-04-29 15:02:36 - 재제출신청 - 보완요청 
2022-04-29 19:04:51 - 보완신청 - 접수 
2022-05-02 11:07:12 - 보완신청 - 신청 
2022-10-11 14:29:04 - 보완신청 - 평가승인 
2022-10-11 14:29:31 - 보완신청 - 심의승인 
</t>
  </si>
  <si>
    <t>(주)평화정밀</t>
  </si>
  <si>
    <t>6098150868</t>
  </si>
  <si>
    <t>㈜평화정밀</t>
  </si>
  <si>
    <t>경상남도 창원시 마산회원구 자유무역2길 39</t>
  </si>
  <si>
    <t>정진규</t>
  </si>
  <si>
    <t>055-286-5667</t>
  </si>
  <si>
    <t>pyunghwa@pyunghwa21.com</t>
  </si>
  <si>
    <t>㈜평화정밀 고효율 설비 교체 사업</t>
  </si>
  <si>
    <t>(주)평화정밀, 에스피코리아, 한국중부발전</t>
  </si>
  <si>
    <t>극소규모 고효율 설비 교체 사업의 방법론(03A-004-ver01) 사업계획서(개정)_(주)평화정밀.pdf</t>
  </si>
  <si>
    <t xml:space="preserve">
기타증빙문서_(주)평화정밀.zip</t>
  </si>
  <si>
    <t>R-2022-KR-03-000871</t>
  </si>
  <si>
    <t xml:space="preserve">2021-02-04 15:02:51 - 신규신청 - 접수 
2021-02-04 15:02:51 - 관장기관 지정 - 환경부
2021-02-04 17:53:15 - 관장기관 지정 - 산업통상자원부
2021-02-14 11:39:28 - 신규신청 - 신청 
2021-03-17 16:05:03 - 신규신청 - 보완요청 
2021-06-28 16:05:18 - 보완신청 - 접수 
2021-06-28 18:17:38 - 보완신청 - 신청 
2021-07-21 14:33:24 - 보완신청 - 문서재제출요청 
2021-09-23 12:26:31 - 재제출신청 - 접수 
2021-09-23 18:26:57 - 재제출신청 - 신청 
2021-09-23 18:27:22 - 재제출신청 - 문서재제출요청 
2021-10-13 22:00:33 - 재제출신청 - 접수 
2021-10-14 17:48:00 - 재제출신청 - 신청 
2021-10-18 14:24:32 - 재제출신청 - 보완요청 
2021-10-25 17:38:03 - 보완신청 - 접수 
2021-11-05 13:28:01 - 보완신청 - 신청 
2021-12-07 16:16:27 - 보완신청 - 문서재제출요청 
2022-03-14 19:51:26 - 재제출신청 - 접수 
2022-04-13 15:54:44 - 재제출신청 - 신청 
2022-04-29 15:04:25 - 재제출신청 - 보완요청 
2022-04-29 18:45:23 - 보완신청 - 접수 
2022-05-02 11:07:01 - 보완신청 - 신청 
2022-05-02 11:33:15 - 보완신청 - 문서재제출요청 
2022-05-02 12:53:29 - 재제출신청 - 접수 
2022-05-02 13:11:41 - 재제출신청 - 신청 
2022-10-11 14:31:59 - 재제출신청 - 평가승인 
2022-10-11 14:32:39 - 재제출신청 - 심의승인 
</t>
  </si>
  <si>
    <t>지명산업</t>
  </si>
  <si>
    <t>6091432378</t>
  </si>
  <si>
    <t>경상남도 창원시 마산회원구 자유무역2길 39 (양덕동)</t>
  </si>
  <si>
    <t>정득모</t>
  </si>
  <si>
    <t>jimyung@pyunghwa21.com</t>
  </si>
  <si>
    <t>지명산업 고효율 설비 교체 사업</t>
  </si>
  <si>
    <t>지명산업, 에스피코리아, 한국중부발전</t>
  </si>
  <si>
    <t>극소규모 고효율 설비 교체 사업의 방법론(03A-004-ver01) 사업계획서(개정)_지명산업.pdf</t>
  </si>
  <si>
    <t xml:space="preserve">
기타증빙문서_지명산업.zip</t>
  </si>
  <si>
    <t>R-2022-KR-03-000873</t>
  </si>
  <si>
    <t xml:space="preserve">2021-02-04 11:45:24 - 신규신청 - 접수 
2021-02-04 11:45:24 - 관장기관 지정 - 환경부
2021-02-04 17:53:53 - 관장기관 지정 - 산업통상자원부
2021-02-14 11:40:03 - 신규신청 - 신청 
2021-03-17 16:07:33 - 신규신청 - 보완요청 
2021-06-28 16:29:57 - 보완신청 - 접수 
2021-06-28 18:01:41 - 보완신청 - 신청 
2021-07-21 14:37:46 - 보완신청 - 문서재제출요청 
2021-09-08 11:44:16 - 재제출신청 - 접수 
2021-09-23 18:24:53 - 재제출신청 - 신청 
2021-09-23 18:25:14 - 재제출신청 - 문서재제출요청 
2021-10-11 19:39:23 - 재제출신청 - 접수 
2021-10-14 17:16:01 - 재제출신청 - 신청 
2021-10-18 14:21:57 - 재제출신청 - 보완요청 
2022-03-14 19:33:03 - 보완신청 - 접수 
2022-04-13 10:13:44 - 보완신청 - 신청 
2022-04-19 09:13:29 - 보완신청 - 문서재제출요청 
2022-04-19 11:59:04 - 재제출신청 - 접수 
2022-04-21 10:51:28 - 재제출신청 - 신청 
2022-04-21 15:46:18 - 재제출신청 - 문서재제출요청 
2022-04-21 16:25:03 - 재제출신청 - 접수 
2022-04-22 13:36:43 - 재제출신청 - 신청 
2022-04-29 15:03:10 - 재제출신청 - 보완요청 
2022-04-29 18:17:48 - 보완신청 - 접수 
2022-05-02 11:06:31 - 보완신청 - 신청 
2022-10-11 14:33:22 - 보완신청 - 평가승인 
2022-10-11 14:33:41 - 보완신청 - 심의승인 
</t>
  </si>
  <si>
    <t>티더블유아이㈜</t>
  </si>
  <si>
    <t>6138166087</t>
  </si>
  <si>
    <t>경상남도 진주시 정촌면 산업로 80</t>
  </si>
  <si>
    <t>김미애</t>
  </si>
  <si>
    <t>055-762-8613</t>
  </si>
  <si>
    <t>jhg8601@chol.com</t>
  </si>
  <si>
    <t>티더블유아이(주) 고효율 설비 교체 사업</t>
  </si>
  <si>
    <t>티더블유아이㈜, 에스피코리아, 한국중부발전</t>
  </si>
  <si>
    <t>극소규모 고효율 설비 교체 사업의 방법론(03A-004-ver01) 사업계획서(개정)_티더블유아이(주).pdf</t>
  </si>
  <si>
    <t xml:space="preserve">
기타증빙문서_티더블유아이(주).zip</t>
  </si>
  <si>
    <t>R-2022-KR-03-000890</t>
  </si>
  <si>
    <t xml:space="preserve">2021-02-04 12:08:08 - 신규신청 - 접수 
2021-02-04 12:08:08 - 관장기관 지정 - 환경부
2021-02-04 17:53:32 - 관장기관 지정 - 산업통상자원부
2021-02-14 11:39:50 - 신규신청 - 신청 
2021-03-17 16:08:24 - 신규신청 - 보완요청 
2021-06-28 16:15:28 - 보완신청 - 접수 
2021-06-28 18:17:22 - 보완신청 - 신청 
2021-07-21 14:38:35 - 보완신청 - 문서재제출요청 
2021-09-08 12:18:16 - 재제출신청 - 접수 
2021-09-23 18:25:44 - 재제출신청 - 신청 
2021-09-23 18:26:15 - 재제출신청 - 문서재제출요청 
2021-10-13 14:35:22 - 재제출신청 - 접수 
2021-10-14 17:34:23 - 재제출신청 - 신청 
2021-10-18 14:23:11 - 재제출신청 - 보완요청 
2022-03-14 19:43:06 - 보완신청 - 접수 
2022-04-13 14:45:12 - 보완신청 - 신청 
2022-04-19 09:14:26 - 보완신청 - 문서재제출요청 
2022-04-19 16:38:58 - 재제출신청 - 접수 
2022-04-21 11:17:25 - 재제출신청 - 신청 
2022-04-21 15:47:01 - 재제출신청 - 문서재제출요청 
2022-04-21 16:29:50 - 재제출신청 - 접수 
2022-04-22 13:38:46 - 재제출신청 - 신청 
2022-04-26 14:26:19 - 재제출신청 - 문서재제출요청 
2022-04-26 16:35:05 - 재제출신청 - 접수 
2022-04-28 13:31:43 - 재제출신청 - 신청 
2022-04-29 15:00:27 - 재제출신청 - 보완요청 
2022-04-29 18:33:22 - 보완신청 - 접수 
2022-05-02 11:06:48 - 보완신청 - 신청 
2022-05-02 11:32:56 - 보완신청 - 문서재제출요청 
2022-05-02 12:36:27 - 재제출신청 - 접수 
2022-05-02 13:11:25 - 재제출신청 - 신청 
2022-10-11 14:45:08 - 재제출신청 - 평가승인 
2022-10-11 14:45:28 - 재제출신청 - 심의승인 
</t>
  </si>
  <si>
    <t>(주)바커케미칼 코리아</t>
  </si>
  <si>
    <t>울산광역시 남구 용연로 34</t>
  </si>
  <si>
    <t>울산광역시 자원회수시설 소각폐열의 ㈜바커케미칼코리아 공정스팀 활용사업</t>
  </si>
  <si>
    <t>2018-06-05</t>
  </si>
  <si>
    <t>2019-05-31~2026-05-30</t>
  </si>
  <si>
    <t>[외부사업계획서] 외부사업계획서_울산광역시 자원회수시설 소각폐열의 ㈜바커케미칼코리아 공정스팀 활용사업_1차검토의견반영.pdf</t>
  </si>
  <si>
    <t xml:space="preserve">
별첨1_사업자 등록증.pdf
별첨2_도급계약서.pdf
별첨2.1_울산광역시-바커케미칼코리아-BKENG 협약서(날인본)_180605.pdf
별첨2.2_울산시 자원회수시설-바커케미칼 6월분 증기 및 순수사용 현황보고.pdf
별첨3_ 온실가스 감축량 산정 및 투자분석.xlsx
별첨3.1_울산그린_울산시 자원회수시설 증기생산 및 공급현황 자료 출처 확인 건.pdf
별첨3.1_(첨부1) 증기생산 및 공급현황.pdf
별첨3.2_2020-191호(울산광역시 자원회수시설 증기생산 및 공급현황 자료 확인 건).pdf
별첨4_Heat Balance.pdf
별첨5. BKOD-22-84)2020년 12월 31일 이전 인증실적 제외 동의의 건_성암소각장~바커케미칼코리아.pdf
[참고] 타당성평가 의견서 보완 및 조치_비케이이엔지_최종.hwp</t>
  </si>
  <si>
    <t>[보완2차]문서재제출요청
2022-10-11</t>
  </si>
  <si>
    <t xml:space="preserve">2018-12-27 08:33:01 - 신규신청 - 신청 
2018-12-27 08:33:01 - 관장기관 지정 - 환경부
2018-12-27 11:27:04 - 관장기관 지정 - 산업통상자원부
2020-04-20 17:56:48 - 신규신청 - 보완요청 
2020-11-30 18:32:12 - 보완신청 - 신청 
2021-04-06 17:30:48 - 보완신청 - 보완요청 
2022-08-31 13:38:37 - 보완신청 - 신청 
2022-10-11 16:24:24 - 보완신청 - 문서재제출요청 
</t>
  </si>
  <si>
    <t>학남단지((주)제일화성 외)</t>
  </si>
  <si>
    <t>울산광역시 울주군 온산읍 회학3길 38-16</t>
  </si>
  <si>
    <t>㈜범우 소각폐열 회수 및 학남단지 스팀 공급을 통한 화석연료 사용 절감 및 온실가스 감축사업</t>
  </si>
  <si>
    <t>2016-06-21</t>
  </si>
  <si>
    <t>2018-01-01~2024-12-31</t>
  </si>
  <si>
    <t>비케이이엔지(주), 한국생산기술연구원</t>
  </si>
  <si>
    <t>[외부사업 사업계획서] ㈜범우 소각폐열 회수 및 학남단지 스팀 공급을 통한 화석연료 사용 절감 및 온실가스 감축사업_최종.pdf</t>
  </si>
  <si>
    <t xml:space="preserve">
별첨1. 사업자등록증_비케이이엔지.pdf
별첨1.1. 사업자등록증_한국생산기술연구원.pdf
별첨2. 범우&amp;middot;제일화성 스팀 공급 및 사용 협약서.pdf
별첨3. 온실가스 감축량 산정_범우,학남단지_최종.xlsx
별첨4. 외부사업 등록 동의서_비케이이엔지_최종.pdf
별첨5. 열공급량 계측기_m850-p-x-_한국스파이렉스사코.pdf
[참고] 인증실적 미인정 기간 확인 공문제출 및 타당성평가 대응 지연 관련_비케이이엔지.hwp
별첨6. BKOD-22-85)2020년 12월 31일 이전 인증실적 제외 동의의 건_범우~학남단지.pdf</t>
  </si>
  <si>
    <t>[보완1차]문서재제출요청
2022-10-11</t>
  </si>
  <si>
    <t xml:space="preserve">2020-12-30 01:06:32 - 신규신청 - 접수 
2020-12-30 01:06:32 - 관장기관 지정 - 환경부
2020-12-30 01:07:23 - 신규신청 - 신청 
2021-01-04 09:31:41 - 관장기관 지정 - 산업통상자원부
2021-04-06 17:29:53 - 신규신청 - 보완요청 
2022-08-31 13:39:08 - 보완신청 - 접수 
2022-08-31 13:39:41 - 보완신청 - 신청 
2022-10-11 16:24:46 - 보완신청 - 문서재제출요청 
</t>
  </si>
  <si>
    <t>종근당</t>
  </si>
  <si>
    <t>3128560679</t>
  </si>
  <si>
    <t>종근당 천안공장</t>
  </si>
  <si>
    <t>충청남도 천안시 서북구 성거읍 망향로 797-48</t>
  </si>
  <si>
    <t>지상식</t>
  </si>
  <si>
    <t>041-529-3162</t>
  </si>
  <si>
    <t>sangsik@ckdpharm.com</t>
  </si>
  <si>
    <t>(주)종근당 천안공장 미활용 열에너지 회수를 통한 온실가스 배출 감축사업</t>
  </si>
  <si>
    <t>2016-04-18</t>
  </si>
  <si>
    <t>2016-07-11~2018-12-31</t>
  </si>
  <si>
    <t>종근당, 창광실업(주)</t>
  </si>
  <si>
    <t>종근당_외부사업 사업계획서_ver9 220901.pdf</t>
  </si>
  <si>
    <t xml:space="preserve">
증빙6. 종근당 도시가스(LNG) 고지서.pdf
증빙3. 도로점용(굴착) 착수계.pdf
증빙4. 세금계산서.pdf
증빙5. 창광실업 스팀청구서(의종개발, 종근당).pdf
증빙5-1 창광실업 스팀공급일지(2016.07~08).pdf
증빙6. 종근당 도시가스(LNG) 고지서.pdf
증빙6-1 종근당 도시가스(LNG) 고지서 추가.pdf
증빙6-2. 종근당 도시가스 사용량리스트(14.01~16.12).pdf
증빙7. 사업수행보고서.pdf
증빙8. 사업자등록증(종근당, 창광실업).pdf
증빙9. 폐기물중간처분업허가증.pdf
증빙10. 계약서(창광실업-아림에너지).pdf
증빙11. 포화증기표.pdf
증빙12. 창광실업 보일러 설계계산서(저위발열량).pdf
증빙13. 창광실업 보일러 열계산 자료.pdf
증빙14. 올바로시스템 캡쳐(2015.01~2018.12).pdf
증빙14-1 폐기물소각량(2015).xlsx
증빙14-2 폐기물소각량(2016).xlsx
증빙14-3 폐기물소각량(2017).xlsx
증빙14-4 폐기물 소각량(2018).xlsx
증빙16. 유량계(M1~M6) 검교정성적서.pdf
증빙1. 법원등기부등본.pdf
증빙2. 잉여열 공급계약서.pdf
증빙15. 감축량 산정시트(0901).xlsx</t>
  </si>
  <si>
    <t>R-2022-KR-03-000868</t>
  </si>
  <si>
    <t>[보완3차]착수신고
2022-10-12</t>
  </si>
  <si>
    <t>2022-10-12</t>
  </si>
  <si>
    <t xml:space="preserve">2020-02-16 23:11:22 - 신규신청 - 신청 
2020-02-16 23:11:22 - 관장기관 지정 - 환경부
2020-02-17 09:03:21 - 관장기관 지정 - 산업통상자원부
2020-09-29 17:43:22 - 신규신청 - 보완요청 
2021-02-07 22:31:28 - 보완신청 - 신청 
2021-04-06 17:28:16 - 보완신청 - 보완요청 
2021-06-29 18:09:09 - 보완신청 - 신청 
2021-07-27 09:11:22 - 보완신청 - 보완요청 
2021-10-26 15:16:47 - 보완신청 - 접수 
2021-10-26 17:54:50 - 보완신청 - 신청 
2021-12-08 16:50:02 - 보완신청 - 문서재제출요청 
2022-04-11 10:15:30 - 재제출신청 - 접수 
2022-04-11 10:17:48 - 재제출신청 - 신청 
2022-04-11 10:47:26 - 재제출신청 - 문서재제출요청 
2022-04-11 10:55:27 - 재제출신청 - 접수 
2022-04-11 10:58:43 - 재제출신청 - 신청 
2022-05-23 15:15:05 - 재제출신청 - 문서재제출요청 
2022-06-02 17:03:41 - 재제출신청 - 접수 
2022-06-03 16:01:33 - 재제출신청 - 신청 
2022-06-08 14:35:20 - 재제출신청 - 문서재제출요청 
2022-06-14 14:14:47 - 재제출신청 - 접수 
2022-06-14 16:11:55 - 재제출신청 - 신청 
2022-06-16 14:53:37 - 재제출신청 - 문서재제출요청 
2022-06-17 10:33:28 - 재제출신청 - 접수 
2022-06-17 14:00:59 - 재제출신청 - 신청 
2022-06-17 14:12:30 - 재제출신청 - 문서재제출요청 
2022-06-17 16:11:35 - 재제출신청 - 접수 
2022-06-23 09:20:53 - 재제출신청 - 신청 
2022-08-23 09:23:27 - 재제출신청 - 문서재제출요청 
2022-08-24 17:35:25 - 재제출신청 - 접수 
2022-08-24 17:41:49 - 재제출신청 - 신청 
2022-08-24 17:43:01 - 재제출신청 - 문서재제출요청 
2022-08-24 18:00:39 - 재제출신청 - 접수 
2022-08-25 08:08:19 - 재제출신청 - 신청 
2022-08-25 13:43:07 - 재제출신청 - 문서재제출요청 
2022-08-28 16:10:18 - 재제출신청 - 접수 
2022-08-30 10:27:40 - 재제출신청 - 신청 
2022-08-30 10:28:12 - 재제출신청 - 문서재제출요청 
2022-08-30 13:30:28 - 재제출신청 - 접수 
2022-08-30 15:22:41 - 재제출신청 - 신청 
2022-08-31 10:50:44 - 재제출신청 - 문서재제출요청 
2022-08-31 10:56:32 - 재제출신청 - 접수 
2022-09-01 11:23:18 - 재제출신청 - 신청 
2022-09-01 14:34:16 - 재제출신청 - 문서재제출요청 
2022-09-01 18:26:13 - 재제출신청 - 접수 
2022-09-01 19:06:36 - 재제출신청 - 신청 
2022-09-01 19:07:14 - 재제출신청 - 문서재제출요청 
2022-09-01 20:25:21 - 재제출신청 - 접수 
2022-09-02 08:17:18 - 재제출신청 - 신청 
2022-10-11 14:30:30 - 재제출신청 - 평가승인 
2022-10-11 14:31:14 - 재제출신청 - 심의승인 
2022-10-12 13:24:46 - 재제출신청 - 착수신고 
</t>
  </si>
  <si>
    <t>(주)성일엔케어</t>
  </si>
  <si>
    <t>6038181058</t>
  </si>
  <si>
    <t>(주)성일엔케어 화전공장</t>
  </si>
  <si>
    <t>부산광역시 강서구 화전산단6로 21</t>
  </si>
  <si>
    <t>우타관</t>
  </si>
  <si>
    <t>경영기획</t>
  </si>
  <si>
    <t>051-264-2000</t>
  </si>
  <si>
    <t>khlee@sungilencare.com</t>
  </si>
  <si>
    <t>(주)성일엔케어 화전공장 고효율 공기압축기 교체를  통한  온실가스 감축사업</t>
  </si>
  <si>
    <t>2020-09-03</t>
  </si>
  <si>
    <t>(주)성일엔케어, 에스피앤지주식회사, 한국중부발전</t>
  </si>
  <si>
    <t>극소규모_고효율_설비_교체_사업의_방법론(03A-004-ver01)_사업계획서(개정) (성일엔케어).pdf</t>
  </si>
  <si>
    <t xml:space="preserve">
5-6. 개선 전 후 도면.pdf
극소규모_고효율_설비_교체_사업의_방법론(03A-004-ver01)_사업계획서(개정) (성일엔케어).xlsx
1-1. 사업자등록증_(주)성일엔케어.pdf
1-2. 사업자등록증_한국중부발전(주).pdf
1-3. 사업자등록증_에스피앤지(주).pdf
2-1 설비계약서.pdf
2-2. 세금계산서.pdf
2-3 코미에너지 3자계약서.pdf
3-1. 시운전보고서_성일엔케어.pdf
3-2. 설비설치완료보고서.pdf
3-3. 공사준공계_성일엔케어.PDF
4-1. 개선전 장비 사양서(AC-S100TAS).pdf
4-2. 개선후 장비 사양서(GA75VSD+).pdf
5-1. 개선 전 장비 명판사진(AC-S100TAS).jpg
5-2. 개선 후 장비 명판사진(GA75VSD+).jpg
5-3. 감축량 소유권증빙_코미에너지 3자계약서.pdf
5-4. 가동시간 증빙_공기압축기 운전일지.pdf
5-5. 폐기물처리 확인서_성일엔케어.PDF</t>
  </si>
  <si>
    <t>R-2021-KR-03-000643</t>
  </si>
  <si>
    <t>[보완1차]착수신고
2022-10-14</t>
  </si>
  <si>
    <t>2022-10-14</t>
  </si>
  <si>
    <t xml:space="preserve">2020-11-12 11:33:00 - 신규신청 - 접수 
2020-11-12 11:33:00 - 관장기관 지정 - 환경부
2020-11-12 13:11:26 - 관장기관 지정 - 산업통상자원부
2020-11-30 19:33:03 - 신규신청 - 신청 
2021-03-18 13:44:55 - 신규신청 - 보완요청 
2021-04-13 21:32:40 - 보완신청 - 접수 
2021-04-15 08:42:47 - 보완신청 - 신청 
2021-09-27 14:06:48 - 보완신청 - 평가승인 
2021-09-27 14:08:06 - 보완신청 - 심의승인 
2022-10-14 16:02:21 - 보완신청 - 착수신고 
</t>
  </si>
  <si>
    <t>3038504620</t>
  </si>
  <si>
    <t>에이스침대 여주공장</t>
  </si>
  <si>
    <t>경기도 여주시 가남읍 헌바디길 23-13</t>
  </si>
  <si>
    <t>김인좌</t>
  </si>
  <si>
    <t>043-877-1881</t>
  </si>
  <si>
    <t>ssum@acebed.co.kr</t>
  </si>
  <si>
    <t>2010-09-08</t>
  </si>
  <si>
    <t>(주)에이스침대중부공장, (주)에이스침대 여주공장, 주식회사 에코아이, 코원에너지서비스(주)</t>
  </si>
  <si>
    <t>00. [에이스침대 여주공장] 외부사업 사업계획서_V9.pdf</t>
  </si>
  <si>
    <t xml:space="preserve">
에이스침대 여주공장 외부사업 증빙서류_220407.zip</t>
  </si>
  <si>
    <t>R-2022-KR-03-000858</t>
  </si>
  <si>
    <t>[보완3차]착수신고
2022-10-17</t>
  </si>
  <si>
    <t>2022-10-17</t>
  </si>
  <si>
    <t xml:space="preserve">2019-04-02 14:20:55 - 신규신청 - 접수 
2019-04-02 14:20:55 - 관장기관 지정 - 환경부
2019-04-02 14:42:18 - 신규신청 - 신청 
2019-04-02 17:38:44 - 관장기관 지정 - 산업통상자원부
2020-05-11 15:44:29 - 신규신청 - 문서재제출요청 
2020-11-30 17:31:16 - 재제출신청 - 접수 
2020-11-30 17:33:25 - 재제출신청 - 신청 
2021-04-08 09:51:44 - 재제출신청 - 보완요청 
2021-06-02 18:43:54 - 보완신청 - 접수 
2021-06-02 18:45:47 - 보완신청 - 신청 
2021-06-29 14:44:11 - 보완신청 - 보완요청 
2021-07-27 17:15:03 - 보완신청 - 접수 
2021-07-27 17:54:52 - 보완신청 - 신청 
2021-08-31 10:31:43 - 보완신청 - 보완요청 
2021-09-01 18:15:01 - 보완신청 - 접수 
2021-09-01 18:16:52 - 보완신청 - 신청 
2021-10-12 13:39:26 - 보완신청 - 문서재제출요청 
2021-11-08 13:40:43 - 재제출신청 - 접수 
2021-11-08 13:42:27 - 재제출신청 - 신청 
2021-12-06 14:04:53 - 재제출신청 - 문서재제출요청 
2021-12-08 17:10:34 - 재제출신청 - 접수 
2021-12-08 17:27:46 - 재제출신청 - 신청 
2022-01-19 13:25:39 - 재제출신청 - 문서재제출요청 
2022-02-17 14:05:18 - 재제출신청 - 접수 
2022-02-17 14:07:21 - 재제출신청 - 신청 
2022-04-07 15:12:12 - 재제출신청 - 문서재제출요청 
2022-04-07 16:20:27 - 재제출신청 - 접수 
2022-04-07 16:23:11 - 재제출신청 - 신청 
2022-04-29 09:31:14 - 재제출신청 - 문서재제출요청 
2022-04-29 10:11:51 - 재제출신청 - 접수 
2022-04-29 10:13:21 - 재제출신청 - 신청 
2022-10-11 14:19:45 - 재제출신청 - 평가승인 
2022-10-11 14:20:13 - 재제출신청 - 심의승인 
2022-10-17 09:29:49 - 재제출신청 - 착수신고 
</t>
  </si>
  <si>
    <t>인천도시공사</t>
  </si>
  <si>
    <t>1318208879</t>
  </si>
  <si>
    <t>청학, 연수, 선학 단지</t>
  </si>
  <si>
    <t>우지황</t>
  </si>
  <si>
    <t>스마트기술처</t>
  </si>
  <si>
    <t>032-260-5858</t>
  </si>
  <si>
    <t>wjh0313@ih.co.kr</t>
  </si>
  <si>
    <t>인천도시공사(청학, 연수, 선학) 태양광발전설비 설치를 통한 공용전기 사용사업</t>
  </si>
  <si>
    <t>2022-06-09~2032-06-08</t>
  </si>
  <si>
    <t>외부사업 반려 요청서.pdf</t>
  </si>
  <si>
    <t xml:space="preserve">
증빙자료 1. (산정시트) 인천도시공사(청학, 연수, 선학) 태양광발전설비 설치를 통한 공용전기 사용사업.xlsx
증빙자료 2. 2019년 신재생에너지 융복합지원사업 협약체결 안내.pdf
증빙자료 3. 2019 융복합지원사업 착공계.PDF
증빙자료 4. 신재생에너지 융복합지원사업 부담금 지출 결재문서.pdf
증빙자료 5. 2019 융복합지원사업 준공계.pdf
증빙자료 6. 준공내역서 중 해당 시설 리스트.pdf</t>
  </si>
  <si>
    <t>[보완1차]평가반려
2022-10-17</t>
  </si>
  <si>
    <t xml:space="preserve">2022-06-15 18:05:48 - 신규신청 - 신청 
2022-06-15 18:05:48 - 관장기관 지정 - 환경부
2022-06-16 11:10:18 - 관장기관 지정 - 산업통상자원부
2022-07-25 13:03:17 - 신규신청 - 보완요청 
2022-10-17 13:10:11 - 보완신청 - 신청 
2022-10-17 15:56:31 - 보완신청 - 평가반려 
</t>
  </si>
  <si>
    <t>2019-02-15</t>
  </si>
  <si>
    <t>2019-11-12~2029-11-11</t>
  </si>
  <si>
    <t>인천시_도로조명_사업계획서_V6.0.pdf</t>
  </si>
  <si>
    <t xml:space="preserve">
도로조명_디번들링 평가를 위한 단위사업 위치도_6.02.pdf
인천시_도로조명_증빙자료_V6.0.zip
외부사업 수정 및 보완 요청서_인천광역시_도로조명_20220826.pdf</t>
  </si>
  <si>
    <t>[보완3차]문서재제출요청
2022-10-18</t>
  </si>
  <si>
    <t>2022-10-18</t>
  </si>
  <si>
    <t xml:space="preserve">2019-12-31 17:04:37 - 신규신청 - 신청 
2019-12-31 17:04:37 - 관장기관 지정 - 환경부
2020-01-02 09:12:39 - 관장기관 지정 - 산업통상자원부
2020-02-18 15:49:11 - 신규신청 - 보완요청 
2020-11-30 20:53:45 - 보완신청 - 신청 
2021-04-30 11:31:11 - 보완신청 - 문서재제출요청 
2021-06-02 23:47:34 - 재제출신청 - 신청 
2021-07-28 15:29:36 - 재제출신청 - 보완요청 
2021-11-29 21:18:36 - 보완신청 - 신청 
2022-01-10 15:59:07 - 보완신청 - 보완요청 
2022-03-11 16:33:42 - 보완신청 - 신청 
2022-04-22 17:13:19 - 보완신청 - 문서재제출요청 
2022-06-13 14:52:01 - 재제출신청 - 신청 
2022-08-03 11:31:26 - 재제출신청 - 문서재제출요청 
2022-09-05 16:27:31 - 재제출신청 - 신청 
2022-10-18 16:17:23 - 재제출신청 - 문서재제출요청 
</t>
  </si>
  <si>
    <t>2019-02-28</t>
  </si>
  <si>
    <t>2019-12-09~2029-12-08</t>
  </si>
  <si>
    <t>인천시_보안등_사업계획서_V6.0.pdf</t>
  </si>
  <si>
    <t xml:space="preserve">
보안등_디번들링 평가를 위한 단위사업 위치도_6.02.pdf
인천시_보안등_증빙자료_V6.0.zip
외부사업 수정 및 보완 요청서_인천광역시_보안등_20220826.pdf</t>
  </si>
  <si>
    <t>[보완3차]문서재제출요청
2022-10-20</t>
  </si>
  <si>
    <t>2022-10-20</t>
  </si>
  <si>
    <t xml:space="preserve">2019-12-31 17:08:12 - 신규신청 - 신청 
2019-12-31 17:08:12 - 관장기관 지정 - 환경부
2020-01-02 09:12:44 - 관장기관 지정 - 산업통상자원부
2020-02-18 15:49:57 - 신규신청 - 보완요청 
2020-11-30 21:03:47 - 보완신청 - 신청 
2021-04-30 11:30:21 - 보완신청 - 문서재제출요청 
2021-06-02 23:47:20 - 재제출신청 - 신청 
2021-07-28 15:29:03 - 재제출신청 - 보완요청 
2021-11-29 21:26:21 - 보완신청 - 신청 
2022-01-10 16:03:08 - 보완신청 - 보완요청 
2022-03-11 16:23:04 - 보완신청 - 신청 
2022-04-22 17:34:58 - 보완신청 - 문서재제출요청 
2022-06-13 15:05:16 - 재제출신청 - 신청 
2022-08-03 13:55:43 - 재제출신청 - 문서재제출요청 
2022-09-05 16:34:59 - 재제출신청 - 신청 
2022-10-20 13:33:51 - 재제출신청 - 문서재제출요청 
</t>
  </si>
  <si>
    <t>1348623519</t>
  </si>
  <si>
    <t>주식회사 에스오엠</t>
  </si>
  <si>
    <t>경기도 안산시 단원구 별망로 472</t>
  </si>
  <si>
    <t>장충훈</t>
  </si>
  <si>
    <t>031-491-4381</t>
  </si>
  <si>
    <t>chjang@sommetal.co.kr</t>
  </si>
  <si>
    <t>2010-10-18</t>
  </si>
  <si>
    <t>에스오엠, (주)삼천리, 주식회사 에코아이</t>
  </si>
  <si>
    <t>00. [에스오엠] 외부사업 사업계획서_V2.pdf</t>
  </si>
  <si>
    <t xml:space="preserve">
에스오엠 증빙서류_211012.zip</t>
  </si>
  <si>
    <t>R-2022-KR-03-000717</t>
  </si>
  <si>
    <t>[보완3차]착수신고
2022-10-20</t>
  </si>
  <si>
    <t xml:space="preserve">2020-09-21 17:59:28 - 신규신청 - 접수 
2020-09-21 17:59:28 - 관장기관 지정 - 환경부
2020-09-21 18:38:21 - 신규신청 - 신청 
2020-09-21 19:15:01 - 관장기관 지정 - 산업통상자원부
2021-04-02 19:04:44 - 신규신청 - 보완요청 
2021-06-30 14:32:33 - 보완신청 - 접수 
2021-06-30 14:40:47 - 보완신청 - 신청 
2021-07-29 10:31:25 - 보완신청 - 보완요청 
2021-08-24 18:27:15 - 보완신청 - 접수 
2021-08-25 10:41:29 - 보완신청 - 신청 
2021-10-06 13:36:59 - 보완신청 - 보완요청 
2021-10-08 16:28:19 - 보완신청 - 접수 
2021-10-08 17:04:04 - 보완신청 - 신청 
2021-10-12 16:33:20 - 보완신청 - 문서재제출요청 
2021-10-13 11:03:08 - 재제출신청 - 접수 
2021-10-13 11:17:46 - 재제출신청 - 신청 
2022-01-07 14:09:31 - 재제출신청 - 평가승인 
2022-01-07 14:10:46 - 재제출신청 - 심의승인 
2022-10-20 13:59:27 - 재제출신청 - 착수신고 
</t>
  </si>
  <si>
    <t>주식회사엠케이테크</t>
  </si>
  <si>
    <t>5058153748</t>
  </si>
  <si>
    <t>(주)엠케이테크</t>
  </si>
  <si>
    <t>경상북도 경주시 현곡면 라원리 480-18</t>
  </si>
  <si>
    <t>오언석</t>
  </si>
  <si>
    <t>010-7152-5859</t>
  </si>
  <si>
    <t>mktech2010@daum.net</t>
  </si>
  <si>
    <t>(주)엠케이테크 고효율 공기압축기 교체를 통한 온실가스 감축사업</t>
  </si>
  <si>
    <t>2019-01-28</t>
  </si>
  <si>
    <t>2019-03-08~2029-03-07</t>
  </si>
  <si>
    <t>주식회사엠케이테크, 주식회사 에코비젼21, 한국중부발전</t>
  </si>
  <si>
    <t>엠케이테크_극소규모 고효율 설비 교체 사업의 방법론(03A-004-ver01) 사업계획서(개정)_Ver06.0.pdf</t>
  </si>
  <si>
    <t xml:space="preserve">
01-1. 사업자등록증.pdf
01-2. 사업자등록증_한국중부발전.pdf
02-1. 감축량에 대한 소유권 관련 협약서(2019.01.28).pdf
02-2. 설비계약서(2019.02.12).pdf
02-3. 최초지출일(2019.04.30).pdf
03-1. 설비 설치완료보고서(2019.03.08).pdf
05-1. 기존 공기압축기 사진.jpg
05-2. 기존 공기압축기 카다로그 사진.jpg
05-3. 기존 공기압축기 카다로그(GMS75_P.6).pdf
05-4. 신규 공기압축기 명판.jpg
05-5. 신규 공기압축기 사진.jpg
03-2. 시운전 완료보고서.pdf
01-3. 사업자등록증_에코비젼21.pdf
05-4. 신규 공기압축기 사진.jpg
엠케이테크_극소규모 고효율 설비 교체 사업의 방법론(03A-004-ver01) 사업계획서(개정)_Ver06.0 220824.xlsx</t>
  </si>
  <si>
    <t>R-2022-KR-03-000866</t>
  </si>
  <si>
    <t>[보완3차]착수신고
2022-10-24</t>
  </si>
  <si>
    <t>2022-10-24</t>
  </si>
  <si>
    <t xml:space="preserve">2019-06-20 10:50:20 - 신규신청 - 신청 
2019-06-20 10:50:20 - 관장기관 지정 - 환경부
2019-06-20 13:18:29 - 관장기관 지정 - 산업통상자원부
2019-12-13 17:01:52 - 신규신청 - 보완요청 
2020-12-01 16:26:28 - 보완신청 - 접수 
2020-12-01 17:22:57 - 보완신청 - 신청 
2021-03-16 16:08:34 - 보완신청 - 보완요청 
2021-06-29 11:26:11 - 보완신청 - 접수 
2021-06-30 15:33:12 - 보완신청 - 신청 
2021-07-30 09:40:32 - 보완신청 - 보완요청 
2021-08-30 15:45:40 - 보완신청 - 접수 
2021-09-01 11:04:26 - 보완신청 - 신청 
2021-10-06 14:27:34 - 보완신청 - 문서재제출요청 
2021-10-06 15:43:50 - 재제출신청 - 접수 
2021-10-07 13:59:39 - 재제출신청 - 신청 
2021-10-07 14:01:51 - 재제출신청 - 문서재제출요청 
2021-10-07 16:03:28 - 재제출신청 - 접수 
2021-10-08 16:27:33 - 재제출신청 - 신청 
2021-11-29 15:06:18 - 재제출신청 - 문서재제출요청 
2021-12-01 09:32:05 - 재제출신청 - 접수 
2021-12-01 10:28:03 - 재제출신청 - 신청 
2021-12-01 12:00:34 - 재제출신청 - 문서재제출요청 
2021-12-01 12:59:00 - 재제출신청 - 접수 
2021-12-01 13:14:18 - 재제출신청 - 신청 
2021-12-02 10:22:01 - 재제출신청 - 문서재제출요청 
2022-04-11 15:47:06 - 재제출신청 - 접수 
2022-05-02 11:39:20 - 재제출신청 - 신청 
2022-05-27 10:45:40 - 재제출신청 - 문서재제출요청 
2022-06-08 16:52:33 - 재제출신청 - 접수 
2022-06-28 15:16:38 - 재제출신청 - 신청 
2022-07-14 10:25:58 - 재제출신청 - 문서재제출요청 
2022-07-18 11:19:03 - 재제출신청 - 접수 
2022-07-29 12:13:30 - 재제출신청 - 신청 
2022-08-05 14:59:06 - 재제출신청 - 문서재제출요청 
2022-08-24 09:08:03 - 재제출신청 - 접수 
2022-08-24 11:22:28 - 재제출신청 - 신청 
2022-08-24 11:23:13 - 재제출신청 - 문서재제출요청 
2022-08-24 13:10:02 - 재제출신청 - 접수 
2022-09-02 13:37:01 - 재제출신청 - 신청 
2022-09-02 13:38:43 - 재제출신청 - 문서재제출요청 
2022-09-05 08:31:34 - 재제출신청 - 접수 
2022-09-06 13:44:23 - 재제출신청 - 신청 
2022-10-11 14:26:49 - 재제출신청 - 평가승인 
2022-10-11 14:27:29 - 재제출신청 - 심의승인 
2022-10-24 15:47:49 - 재제출신청 - 착수신고 
</t>
  </si>
  <si>
    <t>(주)동우정공</t>
  </si>
  <si>
    <t>인천시 서구 북항로363번길 14-20</t>
  </si>
  <si>
    <t>(주)동우정공  고효율 1단 PM Motor 공기압축기로 교체 사업</t>
  </si>
  <si>
    <t>2020-02-18~2030-02-17</t>
  </si>
  <si>
    <t>(주)코리아엔지니어링, (주) 동우정공, 한국중부발전</t>
  </si>
  <si>
    <t>외부사업 사업계획서_(주)동우정공_v07.pdf</t>
  </si>
  <si>
    <t xml:space="preserve">
1-1_사업자등록증_(주)동우정공.pdf
1-2_사업자등록증_한국중부발전(주).pdf
1-3_사업자등록증_(주)코리아엔지니어링.pdf
2-1_계약서_(주)동우정공.pdf
2-2_전자세금계산서_(주)동우정공.pdf
3-1_설치완료보고서_(주)동우정공.pdf
3-2_시운전결과보고서_(주)동우정공.pdf
4-2_기존설비_GRH3-50A_사양서.pdf
4-3_고효율설비_K150PS_사양서.pdf
5-1_모니터링 계획서_(주)동우정공_v05.pdf
6-1_개선전후 설비 및 명판_(주)동우정공_v05.pdf
5-2_기존설비 확인서_(주)동우정공_rev.pdf
6-2_가동시간 증빙_(주)동우정공_v06.pdf
4-1_기존설비_CSDX162_사양서_v07.pdf
타당성평가 답변서_(주)동우정공_v07.pdf
외부사업 사업계획서_(주)동우정공_v07.xlsx</t>
  </si>
  <si>
    <t>R-2022-KR-03-000783</t>
  </si>
  <si>
    <t>[보완3차]착수신고
2022-11-17</t>
  </si>
  <si>
    <t>2022-11-17</t>
  </si>
  <si>
    <t xml:space="preserve">2020-02-21 14:29:05 - 신규신청 - 접수 
2020-02-21 14:29:05 - 관장기관 지정 - 환경부
2020-02-21 17:21:46 - 관장기관 지정 - 산업통상자원부
2020-02-25 15:11:30 - 신규신청 - 신청 
2020-03-30 17:34:41 - 신규신청 - 문서재제출요청 
2020-11-04 13:17:50 - 재제출신청 - 접수 
2020-11-06 08:27:37 - 재제출신청 - 신청 
2020-11-25 16:18:30 - 재제출신청 - 문서재제출요청 
2021-01-04 09:43:38 - 재제출신청 - 접수 
2021-02-16 14:40:04 - 재제출신청 - 신청 
2021-02-18 13:50:17 - 재제출신청 - 문서재제출요청 
2021-06-01 14:57:39 - 재제출신청 - 접수 
2021-06-03 15:16:59 - 재제출신청 - 신청 
2021-06-03 15:17:24 - 재제출신청 - 보완요청 
2021-07-08 15:52:27 - 보완신청 - 접수 
2021-08-06 08:29:15 - 보완신청 - 신청 
2021-08-06 08:30:37 - 보완신청 - 보완요청 
2021-09-16 16:16:24 - 보완신청 - 접수 
2021-10-06 08:58:55 - 보완신청 - 신청 
2021-11-26 14:19:46 - 보완신청 - 보완요청 
2021-12-15 15:04:41 - 보완신청 - 접수 
2022-01-10 13:06:06 - 보완신청 - 신청 
2022-07-05 16:48:32 - 보완신청 - 평가승인 
2022-07-05 16:48:56 - 보완신청 - 심의승인 
2022-11-17 16:45:28 - 보완신청 - 착수신고 
</t>
  </si>
  <si>
    <t>세화제관주식회사</t>
  </si>
  <si>
    <t>1378158818</t>
  </si>
  <si>
    <t>인천 서구 가재울로 54번길 42</t>
  </si>
  <si>
    <t>박회임</t>
  </si>
  <si>
    <t>032-578-1811</t>
  </si>
  <si>
    <t>sehwacan@naver.com</t>
  </si>
  <si>
    <t>세화제관(주)_고효율 공기압축기 교체를 통한 온실가스 감축사업</t>
  </si>
  <si>
    <t>2019-09-11~2029-09-11</t>
  </si>
  <si>
    <t>세화제관주식회사, 주식회사 에코비젼21, 한국중부발전</t>
  </si>
  <si>
    <t>극소규모 고효율 설비 교체 사업의 방법론(03A-004-ver01) 사업계획서(개정)_Ver.8.0 250916.pdf</t>
  </si>
  <si>
    <t xml:space="preserve">
기타증빙문서(250916).Zip</t>
  </si>
  <si>
    <t>[보완3차]문서재제출요청
2025-10-30</t>
  </si>
  <si>
    <t>2025-10-30</t>
  </si>
  <si>
    <t>씨제이헬스케어(주)</t>
  </si>
  <si>
    <t>2018638914</t>
  </si>
  <si>
    <t>에이치케이이노엔(주) 오송공장</t>
  </si>
  <si>
    <t xml:space="preserve">충청북도 청주시 흥덕구 오송읍 오송생명2로 239 </t>
  </si>
  <si>
    <t>조아라</t>
  </si>
  <si>
    <t>산업안전담당</t>
  </si>
  <si>
    <t>010-5208-5932</t>
  </si>
  <si>
    <t>ara.jo@inno-n.com</t>
  </si>
  <si>
    <t>에이치케이이노엔(주) 522.90kWP 태양광 발전설비 설치 및 자가 사용 사업</t>
  </si>
  <si>
    <t>2019-05-22</t>
  </si>
  <si>
    <t>2020-07-01~2030-06-30</t>
  </si>
  <si>
    <t>외부사업 사업계획서_에이치케이이노엔(주)_v1.3.pdf</t>
  </si>
  <si>
    <t xml:space="preserve">
06. 2) 태양광발전설비_점검기록표(보안해제).xlsx
07. 1) 태양광시설_준공도면.pdf
07. 2) 수액 수변전설비 단선결선도.pdf
08. 1) 인버터 명판.png
08. 2) 태양광_운영메뉴얼.pdf
08. 3) 인버터 데이터 네트워크 통합관리 장치.pdf
08. 4) 인버터 현장사진.png
09. 태양광_발전량_데이터(보안해제).zip
01. 사업자등록증_에이치케이이노엔(주).pdf
02. 1) 도급계약서_오송공장_수액동_건설공사.pdf
02. 2) 준공계,_준공검사원.pdf
03. 1) 사용전검사_확인증-태양광.pdf
03. 2) 사용전검사_실시확인서-태양광.pdf
04. 온실가스 감축량 산정시트.xlsx
05. 1) 태양광모니터링 시스템 인버터 출력.jpg
05. 2) 태양광모니터링 통제실 모니터링.jpg
06. 1) 태양광발전설비_현황표(보안해제).xlsx</t>
  </si>
  <si>
    <t>[보완1차]보완요청
2022-11-25</t>
  </si>
  <si>
    <t xml:space="preserve">2022-10-14 16:01:45 - 신규신청 - 신청 
2022-10-14 16:01:45 - 관장기관 지정 - 기후에너지환경부
2022-10-17 10:44:58 - 관장기관 지정 - 산업통상부
2022-11-25 16:49:46 - 신규신청 - 보완요청 
2026-04-08 13:35:22 - 관장기관 지정 - 기후에너지환경부
</t>
  </si>
  <si>
    <t>(주)신흥</t>
  </si>
  <si>
    <t>6138100391</t>
  </si>
  <si>
    <t>경상남도 진주시 대신로 150</t>
  </si>
  <si>
    <t>김재영</t>
  </si>
  <si>
    <t>055-750-6100</t>
  </si>
  <si>
    <t>shinko8422@hanmail.net</t>
  </si>
  <si>
    <t>신흥 보일러 연료교체(B-C유 → LNG) 사업</t>
  </si>
  <si>
    <t>2011-05-25</t>
  </si>
  <si>
    <t>2011-06-19~2021-06-18</t>
  </si>
  <si>
    <t>(주)신흥, (주)삼천리, 재단법인 한국기후변화연구원</t>
  </si>
  <si>
    <t>신흥 보일러 연료교체(LPG → LNG) 사업_22.8.5.pdf</t>
  </si>
  <si>
    <t xml:space="preserve">
수정 및 보완 요청서_신흥_22.5.23.pdf
수정 및 보완 요청서_신흥_22.8.5.pdf
00 증빙자료.zip</t>
  </si>
  <si>
    <t>R-2022-KR-03-000966</t>
  </si>
  <si>
    <t>[보완2차]심의승인
2022-12-23</t>
  </si>
  <si>
    <t>2022-12-23</t>
  </si>
  <si>
    <t xml:space="preserve">2020-09-28 23:14:03 - 신규신청 - 접수 
2020-09-28 23:14:03 - 관장기관 지정 - 환경부
2020-09-29 15:51:59 - 신규신청 - 신청 
2020-10-06 14:26:32 - 관장기관 지정 - 산업통상자원부
2021-04-02 14:42:00 - 신규신청 - 보완요청 
2021-06-30 22:05:55 - 보완신청 - 접수 
2021-06-30 22:09:58 - 보완신청 - 신청 
2021-07-22 17:58:22 - 보완신청 - 보완요청 
2021-10-26 15:02:49 - 보완신청 - 접수 
2021-10-26 15:08:35 - 보완신청 - 신청 
2021-11-23 15:35:35 - 보완신청 - 문서재제출요청 
2022-02-09 13:34:28 - 재제출신청 - 접수 
2022-02-10 13:45:54 - 재제출신청 - 신청 
2022-03-22 15:43:16 - 재제출신청 - 문서재제출요청 
2022-05-24 13:40:39 - 재제출신청 - 접수 
2022-05-24 13:58:28 - 재제출신청 - 신청 
2022-08-05 09:02:29 - 재제출신청 - 문서재제출요청 
2022-08-05 10:17:47 - 재제출신청 - 접수 
2022-08-08 08:29:14 - 재제출신청 - 신청 
2022-12-23 14:02:17 - 재제출신청 - 평가승인 
2022-12-23 14:02:39 - 재제출신청 - 심의승인 
</t>
  </si>
  <si>
    <t>서울형 에너지복지 태양광발전</t>
  </si>
  <si>
    <t>서울시 소재 에너지복지 태양광발전</t>
  </si>
  <si>
    <t>서울형 에너지복지 태양광발전 프로그램 감축사업</t>
  </si>
  <si>
    <t>인강원2차 서울형 에너지복지 태양광 발전사업</t>
  </si>
  <si>
    <t>2019-04-03</t>
  </si>
  <si>
    <t>2022-12-13~2029-12-12</t>
  </si>
  <si>
    <t>단위사업 사업계획서_인강원2차 서울형 에너지복지 태양광발전 v9 221116.pdf</t>
  </si>
  <si>
    <t xml:space="preserve">
인강원2차_증빙자료 220610.zip</t>
  </si>
  <si>
    <t>R-2020-KR-01-000503-P-02</t>
  </si>
  <si>
    <t>[보완3차]심의승인
2022-12-23</t>
  </si>
  <si>
    <t xml:space="preserve">2021-12-23 21:53:57 - 신규신청 - 신청 
2021-12-23 21:53:57 - 관장기관 지정 - 환경부
2021-12-27 15:15:09 - 관장기관 지정 - 산업통상자원부
2022-02-14 13:16:15 - 신규신청 - 보완요청 
2022-03-08 16:23:56 - 보완신청 - 신청 
2022-04-19 09:25:31 - 보완신청 - 보완요청 
2022-04-26 17:36:14 - 보완신청 - 신청 
2022-06-09 14:25:18 - 보완신청 - 보완요청 
2022-06-10 17:41:36 - 보완신청 - 신청 
2022-07-21 13:57:41 - 보완신청 - 문서재제출요청 
2022-07-21 16:58:43 - 재제출신청 - 신청 
2022-08-05 09:09:43 - 재제출신청 - 문서재제출요청 
2022-08-12 15:58:25 - 재제출신청 - 신청 
2022-09-07 09:10:59 - 재제출신청 - 문서재제출요청 
2022-09-08 12:40:11 - 재제출신청 - 신청 
2022-09-14 15:49:41 - 재제출신청 - 문서재제출요청 
2022-09-15 19:16:20 - 재제출신청 - 신청 
2022-11-15 08:39:15 - 재제출신청 - 문서재제출요청 
2022-11-16 08:55:19 - 재제출신청 - 신청 
2022-12-23 14:09:53 - 재제출신청 - 평가승인 
2022-12-23 14:18:20 - 재제출신청 - 심의승인 
</t>
  </si>
  <si>
    <t>Wed Dec 19 00:00:00 JST 2018~Tue Dec 18 00:00:00 JST 2046</t>
  </si>
  <si>
    <t>1. 프로그램 감축사업 사업계획서_서울형 에너지복지 태양광발전 v7.pdf</t>
  </si>
  <si>
    <t>프로그램 감축사업_증빙자료 200917.zip_x000D_
프로그램 감축사업 운영매뉴얼_서울형 에너지복지 태양광발전 v4.pdf</t>
  </si>
  <si>
    <t>동방사회복지회 서울형 에너지복지 태양광 발전사업</t>
  </si>
  <si>
    <t>2020-04-17</t>
  </si>
  <si>
    <t>단위사업 사업계획서_동방사회복지회 서울형 에너지복지 태양광발전 v4 221116.pdf</t>
  </si>
  <si>
    <t xml:space="preserve">
타당성평가 의견서 보완사항_동방사회복지회 단위사업 220721.hwp
동방사회복지회_증빙자료 220527.zip</t>
  </si>
  <si>
    <t>R-2020-KR-01-000503-P-03</t>
  </si>
  <si>
    <t xml:space="preserve">2022-04-04 17:41:25 - 신규신청 - 신청 
2022-04-04 17:41:25 - 관장기관 지정 - 환경부
2022-04-05 08:55:57 - 관장기관 지정 - 산업통상자원부
2022-05-16 16:36:36 - 신규신청 - 보완요청 
2022-05-27 16:30:37 - 보완신청 - 신청 
2022-07-11 09:19:06 - 보완신청 - 보완요청 
2022-07-21 11:27:43 - 보완신청 - 신청 
2022-08-05 08:33:55 - 보완신청 - 보완요청 
2022-08-10 15:09:18 - 보완신청 - 신청 
2022-11-15 08:38:17 - 보완신청 - 문서재제출요청 
2022-11-16 08:50:20 - 재제출신청 - 신청 
2022-12-23 14:09:26 - 재제출신청 - 평가승인 
2022-12-23 14:51:02 - 재제출신청 - 심의승인 
</t>
  </si>
  <si>
    <t>교남소망의집2차 서울형 에너지복지 태양광 발전사업</t>
  </si>
  <si>
    <t>단위사업 사업계획서_교남소망의집2차 서울형 에너지복지 태양광발전 v9 221116.pdf</t>
  </si>
  <si>
    <t xml:space="preserve">
교남소망의집2차_증빙자료 220610.zip</t>
  </si>
  <si>
    <t>R-2020-KR-01-000503-P-04</t>
  </si>
  <si>
    <t xml:space="preserve">2021-12-23 21:49:30 - 신규신청 - 신청 
2021-12-23 21:49:30 - 관장기관 지정 - 환경부
2021-12-27 15:15:02 - 관장기관 지정 - 산업통상자원부
2022-02-14 12:59:47 - 신규신청 - 보완요청 
2022-03-08 16:17:33 - 보완신청 - 신청 
2022-04-18 15:30:19 - 보완신청 - 보완요청 
2022-04-26 17:29:35 - 보완신청 - 신청 
2022-06-08 15:27:50 - 보완신청 - 보완요청 
2022-06-10 17:03:36 - 보완신청 - 신청 
2022-07-21 13:56:01 - 보완신청 - 문서재제출요청 
2022-07-21 16:36:14 - 재제출신청 - 신청 
2022-08-05 09:09:08 - 재제출신청 - 문서재제출요청 
2022-08-12 15:57:37 - 재제출신청 - 신청 
2022-09-07 09:10:37 - 재제출신청 - 문서재제출요청 
2022-09-08 12:41:57 - 재제출신청 - 신청 
2022-09-14 15:51:56 - 재제출신청 - 문서재제출요청 
2022-09-15 19:17:28 - 재제출신청 - 신청 
2022-11-15 08:36:14 - 재제출신청 - 문서재제출요청 
2022-11-16 08:45:34 - 재제출신청 - 신청 
2022-12-23 14:08:53 - 재제출신청 - 평가승인 
2022-12-23 14:51:34 - 재제출신청 - 심의승인 
</t>
  </si>
  <si>
    <t>밀알학교 서울형 에너지복지 태양광 발전사업</t>
  </si>
  <si>
    <t>단위사업 사업계획서_밀알학교 서울형 에너지복지 태양광발전 v5 221103.pdf</t>
  </si>
  <si>
    <t xml:space="preserve">
밀알학교_증빙자료 220728.zip</t>
  </si>
  <si>
    <t>R-2020-KR-01-000503-P-05</t>
  </si>
  <si>
    <t xml:space="preserve">2022-04-04 17:31:41 - 신규신청 - 신청 
2022-04-04 17:31:41 - 관장기관 지정 - 환경부
2022-04-05 08:55:42 - 관장기관 지정 - 산업통상자원부
2022-05-16 14:51:14 - 신규신청 - 보완요청 
2022-06-07 16:22:29 - 보완신청 - 신청 
2022-07-14 10:10:29 - 보완신청 - 보완요청 
2022-07-28 15:21:10 - 보완신청 - 신청 
2022-10-17 15:53:48 - 보완신청 - 문서재제출요청 
2022-10-25 16:19:19 - 재제출신청 - 신청 
2022-11-01 11:01:12 - 재제출신청 - 문서재제출요청 
2022-11-03 15:21:36 - 재제출신청 - 신청 
2022-12-23 14:05:25 - 재제출신청 - 평가승인 
2022-12-23 14:52:21 - 재제출신청 - 심의승인 
</t>
  </si>
  <si>
    <t>한국국제기아대책기구 서울형 에너지복지 태양광 발전사업</t>
  </si>
  <si>
    <t>2020-04-20</t>
  </si>
  <si>
    <t>단위사업 사업계획서_한국국제기아대책기구 서울형 에너지복지 태양광발전 v5 221103.pdf</t>
  </si>
  <si>
    <t xml:space="preserve">
한국국제기아대책기구_증빙자료 220527.zip</t>
  </si>
  <si>
    <t>R-2020-KR-01-000503-P-06</t>
  </si>
  <si>
    <t xml:space="preserve">2022-04-04 17:35:43 - 관장기관 지정 - 환경부
2022-04-04 17:35:44 - 신규신청 - 신청 
2022-04-05 08:55:48 - 관장기관 지정 - 산업통상자원부
2022-05-16 16:35:58 - 신규신청 - 보완요청 
2022-05-27 16:20:20 - 보완신청 - 신청 
2022-07-11 09:18:17 - 보완신청 - 보완요청 
2022-07-21 11:13:29 - 보완신청 - 신청 
2022-10-17 15:54:55 - 보완신청 - 문서재제출요청 
2022-10-25 16:34:46 - 재제출신청 - 신청 
2022-11-01 11:05:06 - 재제출신청 - 문서재제출요청 
2022-11-03 15:25:44 - 재제출신청 - 신청 
2022-12-23 14:06:15 - 재제출신청 - 평가승인 
2022-12-23 14:52:50 - 재제출신청 - 심의승인 
</t>
  </si>
  <si>
    <t>호성하이텍</t>
  </si>
  <si>
    <t>6132049772</t>
  </si>
  <si>
    <t>경상남도 진주시 사봉면 산업단지로 44번길 41-65</t>
  </si>
  <si>
    <t>김희연</t>
  </si>
  <si>
    <t>경영</t>
  </si>
  <si>
    <t>055-755-7010</t>
  </si>
  <si>
    <t>hosung4932@daum.net</t>
  </si>
  <si>
    <t>호성하이텍 고효율 설비 교체 사업</t>
  </si>
  <si>
    <t>2022-12-30~2032-12-29</t>
  </si>
  <si>
    <t>호성하이텍, 에스피코리아, 한국중부발전</t>
  </si>
  <si>
    <t>극소규모 고효율 설비 교체 사업의 방법론(03A-004-ver01) 사업계획서(개정)_호성하이텍.pdf</t>
  </si>
  <si>
    <t xml:space="preserve">
기타증빙문서_호성하이텍.zip</t>
  </si>
  <si>
    <t>R-2022-KR-03-000977</t>
  </si>
  <si>
    <t xml:space="preserve">2021-02-04 15:17:00 - 신규신청 - 접수 
2021-02-04 15:17:00 - 관장기관 지정 - 환경부
2021-02-04 17:53:09 - 관장기관 지정 - 산업통상자원부
2021-02-10 16:50:43 - 신규신청 - 신청 
2021-03-16 10:37:23 - 신규신청 - 보완요청 
2021-06-28 15:43:54 - 보완신청 - 접수 
2021-06-28 18:18:07 - 보완신청 - 신청 
2021-07-28 17:39:28 - 보완신청 - 보완요청 
2021-09-23 15:56:09 - 보완신청 - 접수 
2021-09-23 18:28:14 - 보완신청 - 신청 
2021-09-23 18:28:38 - 보완신청 - 문서재제출요청 
2021-10-15 13:55:28 - 재제출신청 - 접수 
2021-11-25 08:52:24 - 재제출신청 - 신청 
2021-11-25 08:53:38 - 재제출신청 - 보완요청 
2022-03-14 20:00:41 - 보완신청 - 접수 
2022-04-21 17:15:34 - 보완신청 - 신청 
2022-04-21 17:15:58 - 보완신청 - 문서재제출요청 
2022-04-27 15:56:07 - 재제출신청 - 접수 
2022-04-27 16:04:08 - 재제출신청 - 신청 
2022-05-26 10:15:39 - 재제출신청 - 문서재제출요청 
2022-05-26 17:03:44 - 재제출신청 - 접수 
2022-05-31 16:59:25 - 재제출신청 - 신청 
2022-05-31 16:59:34 - 재제출신청 - 문서재제출요청 
2022-05-31 18:05:35 - 재제출신청 - 접수 
2022-06-09 16:05:18 - 재제출신청 - 신청 
2022-06-09 16:06:12 - 재제출신청 - 문서재제출요청 
2022-07-06 12:58:15 - 재제출신청 - 접수 
2022-08-23 15:23:02 - 재제출신청 - 신청 
2022-08-23 15:23:13 - 재제출신청 - 문서재제출요청 
2022-08-25 11:18:12 - 재제출신청 - 접수 
2022-09-15 14:09:08 - 재제출신청 - 신청 
2022-09-15 14:09:42 - 재제출신청 - 문서재제출요청 
2022-09-15 17:36:34 - 재제출신청 - 접수 
2022-09-19 15:45:56 - 재제출신청 - 신청 
2022-12-23 14:07:26 - 재제출신청 - 평가승인 
2022-12-23 14:53:23 - 재제출신청 - 심의승인 
</t>
  </si>
  <si>
    <t>혜명보육원 서울형 에너지복지 태양광 발전사업</t>
  </si>
  <si>
    <t>단위사업 사업계획서_혜명보육원 서울형 에너지복지 태양광발전 v7 221103.pdf</t>
  </si>
  <si>
    <t xml:space="preserve">
혜명보육원_증빙자료 220610.zip</t>
  </si>
  <si>
    <t>R-2020-KR-01-000503-P-07</t>
  </si>
  <si>
    <t xml:space="preserve">2021-12-23 21:59:11 - 신규신청 - 신청 
2021-12-23 21:59:11 - 관장기관 지정 - 환경부
2021-12-27 15:15:17 - 관장기관 지정 - 산업통상자원부
2022-02-14 13:17:12 - 신규신청 - 보완요청 
2022-03-08 16:31:35 - 보완신청 - 신청 
2022-04-19 09:26:09 - 보완신청 - 보완요청 
2022-04-26 17:39:46 - 보완신청 - 신청 
2022-06-09 14:24:34 - 보완신청 - 보완요청 
2022-06-10 17:36:40 - 보완신청 - 신청 
2022-07-21 13:56:39 - 보완신청 - 문서재제출요청 
2022-07-21 16:50:51 - 재제출신청 - 신청 
2022-10-17 15:55:15 - 재제출신청 - 문서재제출요청 
2022-10-25 16:38:42 - 재제출신청 - 신청 
2022-11-01 11:06:02 - 재제출신청 - 문서재제출요청 
2022-11-03 15:27:30 - 재제출신청 - 신청 
2022-12-23 14:06:40 - 재제출신청 - 평가승인 
2022-12-23 14:55:04 - 재제출신청 - 심의승인 
</t>
  </si>
  <si>
    <t>태화기독교사회복지관 서울형 에너지복지 태양광 발전사업</t>
  </si>
  <si>
    <t>2019-04-12</t>
  </si>
  <si>
    <t>단위사업 사업계획서_태화기독교사회복지관 서울형 에너지복지 태양광발전 v5 221103.pdf</t>
  </si>
  <si>
    <t xml:space="preserve">
태화기독교사회복지관_증빙자료 220607.zip</t>
  </si>
  <si>
    <t>R-2020-KR-01-000503-P-08</t>
  </si>
  <si>
    <t xml:space="preserve">2022-04-04 17:27:03 - 신규신청 - 신청 
2022-04-04 17:27:03 - 관장기관 지정 - 환경부
2022-04-05 08:55:35 - 관장기관 지정 - 산업통상자원부
2022-05-16 14:49:23 - 신규신청 - 보완요청 
2022-06-07 15:10:48 - 보완신청 - 신청 
2022-07-14 10:09:23 - 보완신청 - 보완요청 
2022-07-21 15:16:58 - 보완신청 - 신청 
2022-10-17 15:54:29 - 보완신청 - 문서재제출요청 
2022-10-25 16:25:39 - 재제출신청 - 신청 
2022-11-01 11:01:42 - 재제출신청 - 문서재제출요청 
2022-11-03 15:23:49 - 재제출신청 - 신청 
2022-12-23 14:05:48 - 재제출신청 - 평가승인 
2022-12-23 14:56:11 - 재제출신청 - 심의승인 
</t>
  </si>
  <si>
    <t>우주테크(주)</t>
  </si>
  <si>
    <t>6098154694</t>
  </si>
  <si>
    <t>경상남도 창원시 의창구 차룡로 7 (팔용동)</t>
  </si>
  <si>
    <t>김혜숙</t>
  </si>
  <si>
    <t>055-295-8818</t>
  </si>
  <si>
    <t>woo8818@woojutech.co.kr</t>
  </si>
  <si>
    <t>우주테크(주) 고효율 설비 교체 사업</t>
  </si>
  <si>
    <t>우주테크(주), 에스피코리아, 한국중부발전</t>
  </si>
  <si>
    <t>극소규모 고효율 설비 교체 사업의 방법론(03A-004-ver01) 사업계획서(개정)_우주테크(주).pdf</t>
  </si>
  <si>
    <t xml:space="preserve">
기타증빙문서_우주테크(주).zip</t>
  </si>
  <si>
    <t>R-2022-KR-03-000980</t>
  </si>
  <si>
    <t xml:space="preserve">2021-02-04 11:20:16 - 신규신청 - 접수 
2021-02-04 11:20:16 - 관장기관 지정 - 환경부
2021-02-04 17:54:00 - 관장기관 지정 - 산업통상자원부
2021-02-10 13:26:52 - 신규신청 - 신청 
2021-03-16 10:32:34 - 신규신청 - 보완요청 
2021-06-28 16:41:41 - 보완신청 - 접수 
2021-06-28 18:02:14 - 보완신청 - 신청 
2021-07-28 08:29:15 - 보완신청 - 보완요청 
2021-09-08 11:28:13 - 보완신청 - 접수 
2021-09-23 18:24:13 - 보완신청 - 신청 
2021-09-23 18:24:25 - 보완신청 - 문서재제출요청 
2021-10-12 19:06:53 - 재제출신청 - 접수 
2021-11-22 11:44:25 - 재제출신청 - 신청 
2021-11-22 11:45:12 - 재제출신청 - 보완요청 
2022-03-14 19:21:09 - 보완신청 - 접수 
2022-04-21 17:14:53 - 보완신청 - 신청 
2022-04-21 17:15:17 - 보완신청 - 문서재제출요청 
2022-04-27 15:45:27 - 재제출신청 - 접수 
2022-04-27 16:03:54 - 재제출신청 - 신청 
2022-05-26 10:15:18 - 재제출신청 - 문서재제출요청 
2022-05-26 16:48:50 - 재제출신청 - 접수 
2022-06-09 16:06:31 - 재제출신청 - 신청 
2022-06-09 16:07:36 - 재제출신청 - 문서재제출요청 
2022-07-06 12:47:15 - 재제출신청 - 접수 
2022-08-23 15:21:51 - 재제출신청 - 신청 
2022-08-23 15:22:41 - 재제출신청 - 문서재제출요청 
2022-08-25 11:09:14 - 재제출신청 - 접수 
2022-09-15 14:06:42 - 재제출신청 - 신청 
2022-09-15 14:07:57 - 재제출신청 - 문서재제출요청 
2022-09-15 17:38:00 - 재제출신청 - 접수 
2022-09-19 15:45:40 - 재제출신청 - 신청 
2022-12-23 14:07:03 - 재제출신청 - 평가승인 
2022-12-23 14:56:44 - 재제출신청 - 심의승인 
</t>
  </si>
  <si>
    <t>(주)금성이노텍</t>
  </si>
  <si>
    <t>6138138204</t>
  </si>
  <si>
    <t>경상남도 진주시 정촌면 산업로 21, 1층</t>
  </si>
  <si>
    <t>서영순</t>
  </si>
  <si>
    <t>055-762-8331</t>
  </si>
  <si>
    <t>gsinnotec_1@naver.com</t>
  </si>
  <si>
    <t>㈜금성이노텍 고효율 설비 교체 사업</t>
  </si>
  <si>
    <t>(주)금성이노텍, 에스피코리아, 한국중부발전</t>
  </si>
  <si>
    <t>극소규모 고효율 설비 교체 사업의 방법론(03A-004-ver01) 사업계획서(개정)_(주)금성이노텍.pdf</t>
  </si>
  <si>
    <t xml:space="preserve">
기타증빙문서_(주)금성이노텍.zip</t>
  </si>
  <si>
    <t>R-2022-KR-03-000967</t>
  </si>
  <si>
    <t>[보완3차]심의승인
2022-12-26</t>
  </si>
  <si>
    <t>2022-12-26</t>
  </si>
  <si>
    <t xml:space="preserve">2021-02-03 13:31:25 - 신규신청 - 접수 
2021-02-03 13:31:25 - 관장기관 지정 - 환경부
2021-02-04 09:05:31 - 관장기관 지정 - 산업통상자원부
2021-02-10 13:21:12 - 신규신청 - 신청 
2021-03-16 10:36:29 - 신규신청 - 보완요청 
2021-06-28 17:45:05 - 보완신청 - 접수 
2021-06-28 18:11:07 - 보완신청 - 신청 
2021-07-28 08:15:57 - 보완신청 - 보완요청 
2021-09-06 18:03:33 - 보완신청 - 접수 
2021-09-23 18:17:37 - 보완신청 - 신청 
2021-09-23 18:18:08 - 보완신청 - 문서재제출요청 
2021-09-28 10:38:49 - 재제출신청 - 접수 
2021-09-30 21:24:49 - 재제출신청 - 신청 
2021-09-30 22:22:36 - 재제출신청 - 문서재제출요청 
2021-10-06 10:38:57 - 재제출신청 - 접수 
2021-10-06 14:54:29 - 재제출신청 - 신청 
2021-10-06 14:55:34 - 재제출신청 - 문서재제출요청 
2021-10-06 15:06:38 - 재제출신청 - 접수 
2021-11-02 14:22:02 - 재제출신청 - 신청 
2021-11-02 14:27:01 - 재제출신청 - 보완요청 
2022-02-21 19:28:59 - 보완신청 - 접수 
2022-03-14 15:23:37 - 보완신청 - 신청 
2022-03-14 15:23:57 - 보완신청 - 문서재제출요청 
2022-03-14 17:54:00 - 재제출신청 - 접수 
2022-04-18 13:45:21 - 재제출신청 - 신청 
2022-05-12 14:10:48 - 재제출신청 - 문서재제출요청 
2022-05-25 16:46:12 - 재제출신청 - 접수 
2022-05-31 16:56:37 - 재제출신청 - 신청 
2022-05-31 16:57:37 - 재제출신청 - 문서재제출요청 
2022-05-31 17:16:41 - 재제출신청 - 접수 
2022-06-23 15:34:23 - 재제출신청 - 신청 
2022-06-23 15:34:46 - 재제출신청 - 문서재제출요청 
2022-07-06 12:21:59 - 재제출신청 - 접수 
2022-07-27 10:22:50 - 재제출신청 - 신청 
2022-08-18 10:02:15 - 재제출신청 - 문서재제출요청 
2022-08-19 11:45:14 - 재제출신청 - 접수 
2022-12-23 14:03:06 - 재제출신청 - 신청 
2022-12-23 14:03:30 - 재제출신청 - 평가승인 
2022-12-26 15:55:43 - 재제출신청 - 심의승인 
</t>
  </si>
  <si>
    <t>동이피엠씨주식회사</t>
  </si>
  <si>
    <t>6138178865</t>
  </si>
  <si>
    <t>경상남도 진주시 정촌면 산단중앙로 30, 1층</t>
  </si>
  <si>
    <t>심수정</t>
  </si>
  <si>
    <t>055-755-9566</t>
  </si>
  <si>
    <t>donge.pmc@hanmail.com</t>
  </si>
  <si>
    <t>동이피엠씨(주) 고효율 설비 교체 사업</t>
  </si>
  <si>
    <t>2020-08-31</t>
  </si>
  <si>
    <t>동이피엠씨주식회사, 에스피코리아, 한국중부발전</t>
  </si>
  <si>
    <t>극소규모 고효율 설비 교체 사업의 방법론(03A-004-ver01) 사업계획서(개정)_동이피엠씨(주).pdf</t>
  </si>
  <si>
    <t xml:space="preserve">
기타증빙문서_동이피엠씨(주).zip</t>
  </si>
  <si>
    <t>R-2022-KR-03-000969</t>
  </si>
  <si>
    <t xml:space="preserve">2021-02-03 13:56:47 - 신규신청 - 접수 
2021-02-03 13:56:47 - 관장기관 지정 - 환경부
2021-02-04 09:05:38 - 관장기관 지정 - 산업통상자원부
2021-02-10 13:26:33 - 신규신청 - 신청 
2021-03-16 10:35:38 - 신규신청 - 보완요청 
2021-06-28 17:32:26 - 보완신청 - 접수 
2021-06-28 18:11:39 - 보완신청 - 신청 
2021-07-28 17:38:29 - 보완신청 - 보완요청 
2021-09-07 12:27:15 - 보완신청 - 접수 
2021-09-23 18:19:39 - 보완신청 - 신청 
2021-09-23 18:19:59 - 보완신청 - 문서재제출요청 
2021-10-06 18:18:16 - 재제출신청 - 접수 
2021-10-06 19:48:17 - 재제출신청 - 신청 
2021-10-06 19:49:16 - 재제출신청 - 문서재제출요청 
2021-10-06 20:04:57 - 재제출신청 - 접수 
2021-11-15 09:07:29 - 재제출신청 - 신청 
2021-11-15 09:11:42 - 재제출신청 - 보완요청 
2022-03-14 18:26:46 - 보완신청 - 접수 
2022-04-25 15:15:27 - 보완신청 - 신청 
2022-04-25 15:23:44 - 보완신청 - 문서재제출요청 
2022-04-27 15:09:01 - 재제출신청 - 접수 
2022-04-27 16:03:05 - 재제출신청 - 신청 
2022-05-26 10:14:16 - 재제출신청 - 문서재제출요청 
2022-05-26 16:01:52 - 재제출신청 - 접수 
2022-05-31 16:57:55 - 재제출신청 - 신청 
2022-05-31 16:58:04 - 재제출신청 - 문서재제출요청 
2022-05-31 17:31:44 - 재제출신청 - 접수 
2022-06-02 14:04:09 - 재제출신청 - 신청 
2022-06-02 14:04:57 - 재제출신청 - 문서재제출요청 
2022-07-06 12:35:09 - 재제출신청 - 접수 
2022-08-18 09:52:47 - 재제출신청 - 신청 
2022-08-18 09:53:22 - 재제출신청 - 문서재제출요청 
2022-08-19 12:01:08 - 재제출신청 - 접수 
2022-12-23 14:03:56 - 재제출신청 - 신청 
2022-12-23 14:04:11 - 재제출신청 - 평가승인 
2022-12-26 15:56:14 - 재제출신청 - 심의승인 
</t>
  </si>
  <si>
    <t>(주)예스코</t>
  </si>
  <si>
    <t>7328801079</t>
  </si>
  <si>
    <t>덕소주공1단지 아파트</t>
  </si>
  <si>
    <t>경기도 남양주시 덕소로97번길 34</t>
  </si>
  <si>
    <t>김도훈</t>
  </si>
  <si>
    <t>기술개발팀</t>
  </si>
  <si>
    <t>02-2210-7633</t>
  </si>
  <si>
    <t>kdh@lsyesco.co.kr</t>
  </si>
  <si>
    <t>덕소주공1단지 온수보일러 연료전환(B-C유→LNG)을 통한 온실가스 배출 감축사업</t>
  </si>
  <si>
    <t>2023-01-01~2032-12-31</t>
  </si>
  <si>
    <t>(주)예스코, 덕소주공1단지입주자, 재단법인 한국기후변화연구원</t>
  </si>
  <si>
    <t>덕소주공1단지아파트 연료전환 사업계획서_ver8.0_2022.11.15.pdf</t>
  </si>
  <si>
    <t xml:space="preserve">
연료전환 사업 모니터링 산정시트_덕소주공1단지_ver6.0.xlsx
덕소주공1단지아파트 연료전환 사업계획서 증빙자료_2022.08.08.zip</t>
  </si>
  <si>
    <t>R-2022-KR-03-000973</t>
  </si>
  <si>
    <t xml:space="preserve">2022-03-16 21:18:03 - 신규신청 - 접수 
2022-03-16 21:18:03 - 관장기관 지정 - 환경부
2022-03-16 21:22:59 - 신규신청 - 접수 
2022-03-16 21:22:59 - 관장기관 지정 - 환경부
2022-03-16 21:24:15 - 신규신청 - 신청 
2022-03-17 09:12:46 - 관장기관 지정 - 산업통상자원부
2022-04-28 08:57:50 - 신규신청 - 보완요청 
2022-05-04 18:33:18 - 보완신청 - 접수 
2022-05-04 18:35:37 - 보완신청 - 신청 
2022-06-14 11:22:45 - 보완신청 - 보완요청 
2022-06-16 14:06:37 - 보완신청 - 접수 
2022-06-16 14:19:46 - 보완신청 - 신청 
2022-06-20 14:01:22 - 보완신청 - 보완요청 
2022-06-22 17:47:57 - 보완신청 - 접수 
2022-06-22 17:51:43 - 보완신청 - 신청 
2022-06-23 10:20:58 - 보완신청 - 문서재제출요청 
2022-06-23 10:42:55 - 재제출신청 - 접수 
2022-06-23 10:43:49 - 재제출신청 - 신청 
2022-08-05 17:28:49 - 재제출신청 - 문서재제출요청 
2022-08-09 17:52:19 - 재제출신청 - 접수 
2022-08-09 17:53:55 - 재제출신청 - 신청 
2022-09-15 08:57:25 - 재제출신청 - 문서재제출요청 
2022-09-15 15:27:16 - 재제출신청 - 접수 
2022-09-15 15:30:48 - 재제출신청 - 신청 
2022-11-15 08:37:45 - 재제출신청 - 문서재제출요청 
2022-11-15 16:07:02 - 재제출신청 - 접수 
2022-11-15 16:08:13 - 재제출신청 - 신청 
2022-11-16 09:02:55 - 재제출신청 - 문서재제출요청 
2022-11-16 09:08:20 - 재제출신청 - 접수 
2022-11-16 09:09:22 - 재제출신청 - 신청 
2022-12-23 14:12:07 - 재제출신청 - 평가승인 
2022-12-26 16:00:29 - 재제출신청 - 심의승인 
</t>
  </si>
  <si>
    <t>삼성분말야금(주)</t>
  </si>
  <si>
    <t>5038153820</t>
  </si>
  <si>
    <t>대구 달성군 구지면 달성2차동3로 7</t>
  </si>
  <si>
    <t>권지성</t>
  </si>
  <si>
    <t>053-591-3707</t>
  </si>
  <si>
    <t>spmjs@korspm.com</t>
  </si>
  <si>
    <t>삼성분말야금(주) 고효율 공기압축기 교체를 통한 온실가스 감축사업</t>
  </si>
  <si>
    <t>2019-02-26</t>
  </si>
  <si>
    <t>2019-08-12~2029-08-11</t>
  </si>
  <si>
    <t>삼성분말야금(주), 주식회사 에코비젼21, 한국중부발전</t>
  </si>
  <si>
    <t>삼성분말야금_극소규모 고효율 설비 교체 사업의 방법론(03A-004-ver01)_Ver6.0.pdf</t>
  </si>
  <si>
    <t xml:space="preserve">
증빙문서 220816.zip
실토출량 단위 소명자료.pdf</t>
  </si>
  <si>
    <t>R-2022-KR-03-000968</t>
  </si>
  <si>
    <t>[보완3차]착수신고
2023-01-02</t>
  </si>
  <si>
    <t>2023-01-02</t>
  </si>
  <si>
    <t xml:space="preserve">2019-08-28 16:28:08 - 신규신청 - 신청 
2019-08-28 16:28:08 - 관장기관 지정 - 환경부
2019-08-29 15:16:18 - 관장기관 지정 - 산업통상자원부
2020-01-09 10:19:27 - 신규신청 - 문서재제출요청 
2020-12-01 14:05:08 - 재제출신청 - 접수 
2020-12-01 17:22:19 - 재제출신청 - 신청 
2021-03-31 10:37:28 - 재제출신청 - 보완요청 
2021-06-29 11:49:40 - 보완신청 - 접수 
2021-06-30 15:32:47 - 보완신청 - 신청 
2021-07-21 16:04:43 - 보완신청 - 문서재제출요청 
2021-08-30 15:00:05 - 재제출신청 - 접수 
2021-09-01 11:03:43 - 재제출신청 - 신청 
2021-09-30 22:40:25 - 재제출신청 - 문서재제출요청 
2021-11-08 11:22:00 - 재제출신청 - 접수 
2021-11-08 11:22:56 - 재제출신청 - 접수 
2021-11-24 17:39:52 - 재제출신청 - 신청 
2021-12-21 17:33:24 - 재제출신청 - 보완요청 
2022-04-11 13:42:59 - 보완신청 - 접수 
2022-04-21 09:52:27 - 보완신청 - 신청 
2022-05-23 17:01:04 - 보완신청 - 문서재제출요청 
2022-06-08 14:52:11 - 재제출신청 - 접수 
2022-06-13 16:09:07 - 재제출신청 - 신청 
2022-06-15 10:54:42 - 재제출신청 - 문서재제출요청 
2022-06-15 11:17:20 - 재제출신청 - 접수 
2022-06-15 13:36:17 - 재제출신청 - 신청 
2022-07-11 14:28:19 - 재제출신청 - 문서재제출요청 
2022-07-14 16:32:58 - 재제출신청 - 접수 
2022-07-15 10:53:05 - 재제출신청 - 신청 
2022-07-15 11:06:46 - 재제출신청 - 보완요청 
2022-07-15 13:34:57 - 보완신청 - 접수 
2022-07-18 09:47:05 - 보완신청 - 신청 
2022-08-04 17:00:37 - 보완신청 - 문서재제출요청 
2022-08-08 10:49:24 - 재제출신청 - 접수 
2022-08-08 15:05:35 - 재제출신청 - 신청 
2022-08-16 11:12:46 - 재제출신청 - 문서재제출요청 
2022-08-16 13:21:28 - 재제출신청 - 접수 
2022-08-17 09:24:34 - 재제출신청 - 신청 
2022-10-17 15:54:09 - 재제출신청 - 문서재제출요청 
2022-10-25 16:44:12 - 재제출신청 - 접수 
2022-10-31 13:23:42 - 재제출신청 - 신청 
2022-10-31 14:59:36 - 재제출신청 - 문서재제출요청 
2022-11-01 14:53:18 - 재제출신청 - 접수 
2022-11-01 16:00:20 - 재제출신청 - 신청 
2022-11-01 16:04:35 - 재제출신청 - 문서재제출요청 
2022-11-01 16:07:41 - 재제출신청 - 접수 
2022-11-01 16:35:49 - 재제출신청 - 신청 
2022-12-23 14:04:33 - 재제출신청 - 평가승인 
2022-12-26 15:56:48 - 재제출신청 - 심의승인 
2023-01-02 08:04:53 - 재제출신청 - 착수신고 
</t>
  </si>
  <si>
    <t>대광소결금속(주)</t>
  </si>
  <si>
    <t>대구광역시 달성군 유가면 테크노순환로 3길 49</t>
  </si>
  <si>
    <t>대광소결금속㈜ 고효율 공기압축기 교체를 통한 온실가스 감축사업</t>
  </si>
  <si>
    <t>2019-10-21~2029-10-20</t>
  </si>
  <si>
    <t>00. 대광소결금속_극소규모 고효율 설비 교체 사업의 방법론(03A-004-ver01) 사업계획서(개정)_Ver07.pdf</t>
  </si>
  <si>
    <t xml:space="preserve">
기타증빙문서 221020.zip</t>
  </si>
  <si>
    <t>R-2022-KR-03-000970</t>
  </si>
  <si>
    <t xml:space="preserve">2019-12-24 11:21:27 - 신규신청 - 접수 
2019-12-24 11:21:27 - 관장기관 지정 - 환경부
2019-12-24 13:08:59 - 관장기관 지정 - 산업통상자원부
2020-01-08 14:46:49 - 신규신청 - 신청 
2020-04-29 16:54:36 - 신규신청 - 보완요청 
2020-12-01 16:35:34 - 보완신청 - 접수 
2020-12-01 17:15:43 - 보완신청 - 신청 
2021-03-31 17:57:47 - 보완신청 - 보완요청 
2021-06-28 15:34:02 - 보완신청 - 접수 
2021-06-30 15:38:26 - 보완신청 - 신청 
2021-07-29 16:15:53 - 보완신청 - 보완요청 
2021-08-27 14:57:17 - 보완신청 - 접수 
2021-09-30 10:13:36 - 보완신청 - 신청 
2021-10-06 18:01:12 - 보완신청 - 문서재제출요청 
2021-10-13 14:27:18 - 재제출신청 - 접수 
2021-10-14 15:24:38 - 재제출신청 - 신청 
2021-11-30 11:26:55 - 재제출신청 - 문서재제출요청 
2022-04-11 16:51:51 - 재제출신청 - 접수 
2022-04-21 09:53:01 - 재제출신청 - 신청 
2022-05-23 17:04:54 - 재제출신청 - 문서재제출요청 
2022-06-09 09:00:12 - 재제출신청 - 접수 
2022-06-13 16:09:28 - 재제출신청 - 신청 
2022-06-15 10:54:04 - 재제출신청 - 문서재제출요청 
2022-06-15 11:40:08 - 재제출신청 - 접수 
2022-06-15 13:35:33 - 재제출신청 - 신청 
2022-06-15 13:35:55 - 재제출신청 - 문서재제출요청 
2022-06-15 13:43:01 - 재제출신청 - 접수 
2022-06-15 13:45:19 - 재제출신청 - 신청 
2022-06-15 13:45:36 - 재제출신청 - 문서재제출요청 
2022-06-15 13:46:38 - 재제출신청 - 접수 
2022-06-15 13:51:09 - 재제출신청 - 신청 
2022-07-11 14:29:02 - 재제출신청 - 문서재제출요청 
2022-07-15 09:39:16 - 재제출신청 - 접수 
2022-07-15 10:53:22 - 재제출신청 - 신청 
2022-07-15 11:11:52 - 재제출신청 - 문서재제출요청 
2022-07-15 15:05:05 - 재제출신청 - 접수 
2022-07-18 09:47:21 - 재제출신청 - 신청 
2022-08-04 16:59:52 - 재제출신청 - 문서재제출요청 
2022-08-08 10:48:14 - 재제출신청 - 접수 
2022-08-08 15:03:31 - 재제출신청 - 신청 
2022-08-16 11:12:25 - 재제출신청 - 문서재제출요청 
2022-08-16 13:34:37 - 재제출신청 - 접수 
2022-08-17 09:24:47 - 재제출신청 - 신청 
2022-10-17 15:53:09 - 재제출신청 - 문서재제출요청 
2022-10-21 09:24:28 - 재제출신청 - 접수 
2022-10-31 13:22:55 - 재제출신청 - 신청 
2022-12-23 14:04:58 - 재제출신청 - 평가승인 
2022-12-26 15:57:23 - 재제출신청 - 심의승인 
2023-01-02 08:07:14 - 재제출신청 - 착수신고 
</t>
  </si>
  <si>
    <t>대은테크</t>
  </si>
  <si>
    <t>5140846331</t>
  </si>
  <si>
    <t>경상북도 경산시 진량읍 공단7로 77</t>
  </si>
  <si>
    <t>권기현</t>
  </si>
  <si>
    <t>010-2670-3882</t>
  </si>
  <si>
    <t>kkh00706@hanmail.net</t>
  </si>
  <si>
    <t>대은테크 고효율 공기압축기 교체를 통한 온실가스 감축사업</t>
  </si>
  <si>
    <t>2019-02-14</t>
  </si>
  <si>
    <t>대은테크, 주식회사 에코비젼21, 한국중부발전</t>
  </si>
  <si>
    <t>대은테크_극소규모 고효율 설비 교체 사업의 방법론(03A-004-ver01)_Ver.6.0.pdf</t>
  </si>
  <si>
    <t xml:space="preserve">
기타증빙문서 221115.zip</t>
  </si>
  <si>
    <t>R-2022-KR-03-000978</t>
  </si>
  <si>
    <t xml:space="preserve">2019-06-05 14:29:42 - 신규신청 - 신청 
2019-06-05 14:29:42 - 관장기관 지정 - 환경부
2019-06-05 16:42:18 - 관장기관 지정 - 산업통상자원부
2019-12-13 17:00:26 - 신규신청 - 보완요청 
2020-11-30 21:19:21 - 보완신청 - 접수 
2020-12-01 17:23:23 - 보완신청 - 신청 
2021-03-16 16:08:03 - 보완신청 - 보완요청 
2021-06-29 11:48:49 - 보완신청 - 접수 
2021-06-30 15:34:06 - 보완신청 - 신청 
2021-07-30 09:36:57 - 보완신청 - 보완요청 
2021-08-30 19:19:43 - 보완신청 - 접수 
2021-09-01 11:05:55 - 보완신청 - 신청 
2021-10-01 16:47:40 - 보완신청 - 문서재제출요청 
2021-11-10 10:39:52 - 재제출신청 - 접수 
2021-12-21 17:25:34 - 재제출신청 - 신청 
2021-12-21 17:26:39 - 재제출신청 - 문서재제출요청 
2022-04-19 16:37:21 - 재제출신청 - 접수 
2022-05-31 11:02:57 - 재제출신청 - 신청 
2022-05-31 13:09:49 - 재제출신청 - 문서재제출요청 
2022-06-08 09:20:04 - 재제출신청 - 접수 
2022-07-15 11:21:14 - 재제출신청 - 신청 
2022-07-15 11:21:55 - 재제출신청 - 문서재제출요청 
2022-07-18 10:32:19 - 재제출신청 - 접수 
2022-09-19 15:46:11 - 재제출신청 - 신청 
2022-11-15 08:37:14 - 재제출신청 - 문서재제출요청 
2022-11-15 09:11:26 - 재제출신청 - 접수 
2022-12-23 14:07:49 - 재제출신청 - 신청 
2022-12-23 14:08:04 - 재제출신청 - 평가승인 
2022-12-23 14:53:58 - 재제출신청 - 심의승인 
2023-01-02 08:10:12 - 재제출신청 - 착수신고 
</t>
  </si>
  <si>
    <t>6068140018</t>
  </si>
  <si>
    <t>부산광역시, 경상남도, 경상북도, 울산광역시</t>
  </si>
  <si>
    <t>이정림</t>
  </si>
  <si>
    <t>051-322-0004</t>
  </si>
  <si>
    <t>jypark@spng.kr</t>
  </si>
  <si>
    <t>(주)델릭스 외 8개사의 고효율 공기압축기 교체를 통한 온실가스 감축사업</t>
  </si>
  <si>
    <t>에스피앤지주식회사, (주) 태광, (주) 한일 FORGING, (주)델릭스, GI하이텍, 성광정밀, 유림테크, 정테크, 진광모비코주식회사, 테크홀딩스, 한국동서발전 주식회사</t>
  </si>
  <si>
    <t>(사업계획서) (주)델릭스 외 8개사의 고효율 공기압축기 교체를 통한 온실가스 감축사업.pdf</t>
  </si>
  <si>
    <t xml:space="preserve">
(사업계획서) (주)델릭스 외 8개사의 고효율 공기압축기 교체를 통한 온실가스 감축사업.pdf
0. 외부사업 계획서(엑셀양식).zip
1. 사업자 등록증.zip
2. 사업 시작일 증빙자료.zip
3. 인증유효기간 시작일 증빙자료.zip
4. 적용 기술 관련 입증자료.zip
5-1. 기타 증빙자료.zip
5-2. 기타 증빙자료.zip</t>
  </si>
  <si>
    <t>R-2022-KR-03-000975</t>
  </si>
  <si>
    <t>[보완3차]착수신고
2023-01-04</t>
  </si>
  <si>
    <t>2023-01-04</t>
  </si>
  <si>
    <t xml:space="preserve">2022-04-05 14:03:14 - 신규신청 - 접수 
2022-04-05 14:03:14 - 관장기관 지정 - 환경부
2022-04-05 18:07:34 - 신규신청 - 신청 
2022-04-06 13:12:34 - 관장기관 지정 - 산업통상자원부
2022-05-06 16:20:30 - 신규신청 - 보완요청 
2022-05-16 14:23:01 - 보완신청 - 접수 
2022-05-18 10:18:35 - 보완신청 - 신청 
2022-06-28 14:31:53 - 보완신청 - 보완요청 
2022-07-01 10:31:10 - 보완신청 - 접수 
2022-07-01 11:30:59 - 보완신청 - 신청 
2022-07-01 14:07:21 - 보완신청 - 문서재제출요청 
2022-07-01 14:22:32 - 재제출신청 - 접수 
2022-07-01 14:46:35 - 재제출신청 - 신청 
2022-08-11 19:09:16 - 재제출신청 - 보완요청 
2022-08-26 09:36:26 - 보완신청 - 접수 
2022-08-26 17:08:35 - 보완신청 - 신청 
2022-09-07 13:33:37 - 보완신청 - 문서재제출요청 
2022-09-07 13:46:21 - 재제출신청 - 접수 
2022-09-07 15:13:00 - 재제출신청 - 신청 
2022-09-14 15:29:30 - 재제출신청 - 문서재제출요청 
2022-09-15 15:40:22 - 재제출신청 - 접수 
2022-09-15 17:36:06 - 재제출신청 - 신청 
2022-09-16 11:16:26 - 재제출신청 - 문서재제출요청 
2022-09-16 11:50:55 - 재제출신청 - 접수 
2022-09-16 16:18:41 - 재제출신청 - 신청 
2022-11-15 08:34:25 - 재제출신청 - 문서재제출요청 
2022-11-15 22:14:05 - 재제출신청 - 접수 
2022-11-16 08:25:38 - 재제출신청 - 신청 
2022-11-16 10:10:24 - 재제출신청 - 문서재제출요청 
2022-11-16 11:04:57 - 재제출신청 - 접수 
2022-11-16 11:11:14 - 재제출신청 - 신청 
2022-11-16 11:11:33 - 재제출신청 - 문서재제출요청 
2022-11-16 11:20:09 - 재제출신청 - 접수 
2022-11-16 13:04:22 - 재제출신청 - 신청 
2022-11-16 14:31:07 - 재제출신청 - 문서재제출요청 
2022-11-16 15:20:41 - 재제출신청 - 접수 
2022-11-16 15:45:55 - 재제출신청 - 신청 
2022-12-23 14:11:12 - 재제출신청 - 평가승인 
2022-12-26 16:06:05 - 재제출신청 - 심의승인 
2023-01-04 10:17:49 - 재제출신청 - 착수신고 
</t>
  </si>
  <si>
    <t>부산광역시, 경상남도, 경상북도</t>
  </si>
  <si>
    <t>(주)대한이엔지 외 10개사의 고효율 공기압축기 교체를 통한 온실가스 감축사업</t>
  </si>
  <si>
    <t>에스피앤지주식회사, (주) 우양사, (주)대한이엔지, (주)성원아이앤디, (주)에스디테크승인, (주)엠텍, (주)영진울산공장, 동광선재주식회사, 제일단조, 주식회사 에스 앤 더블류, 주식회사명진기공, 태양정밀, 한국동서발전 주식회사</t>
  </si>
  <si>
    <t>(사업계획서) 대한이엔지 외 10개사의 고효율 공기압축기 교체를 통한 온실가스 감축사업.pdf</t>
  </si>
  <si>
    <t xml:space="preserve">
(사업계획서) 대한이엔지 외 10개사의 고효율 공기압축기 교체를 통한 온실가스 감축사업.pdf
0. 외부사업계획서(엑셀양식).zip
1. 사업자등록증.zip
2. 사업 시작일 증빙자료.zip
3. 인증유효기간 시작일 증빙자료.zip
4. 적용 기술 관련 입증자료.zip
5. 기타 증빙자료.zip</t>
  </si>
  <si>
    <t>R-2022-KR-03-000972</t>
  </si>
  <si>
    <t xml:space="preserve">2022-01-11 10:53:58 - 신규신청 - 접수 
2022-01-11 10:53:58 - 관장기관 지정 - 환경부
2022-01-11 11:19:37 - 관장기관 지정 - 산업통상자원부
2022-01-18 11:00:34 - 신규신청 - 신청 
2022-02-11 14:33:05 - 신규신청 - 보완요청 
2022-04-05 13:10:29 - 보완신청 - 접수 
2022-04-05 18:05:18 - 보완신청 - 신청 
2022-05-04 11:08:18 - 보완신청 - 보완요청 
2022-05-04 17:06:16 - 보완신청 - 접수 
2022-05-09 08:44:26 - 보완신청 - 신청 
2022-06-21 15:23:59 - 보완신청 - 문서재제출요청 
2022-06-21 15:27:09 - 재제출신청 - 접수 
2022-06-23 17:14:23 - 재제출신청 - 신청 
2022-07-13 10:00:55 - 재제출신청 - 문서재제출요청 
2022-07-13 10:54:50 - 재제출신청 - 접수 
2022-07-13 11:10:03 - 재제출신청 - 신청 
2022-07-14 14:37:33 - 재제출신청 - 보완요청 
2022-07-22 14:46:20 - 보완신청 - 접수 
2022-07-26 08:32:26 - 보완신청 - 신청 
2022-09-02 13:18:38 - 보완신청 - 문서재제출요청 
2022-09-07 11:43:40 - 재제출신청 - 접수 
2022-09-07 13:03:23 - 재제출신청 - 신청 
2022-09-07 13:32:35 - 재제출신청 - 문서재제출요청 
2022-09-07 13:40:46 - 재제출신청 - 접수 
2022-09-07 13:46:15 - 재제출신청 - 신청 
2022-09-07 15:11:30 - 재제출신청 - 문서재제출요청 
2022-09-07 15:18:43 - 재제출신청 - 접수 
2022-09-07 15:32:50 - 재제출신청 - 신청 
2022-09-07 15:33:07 - 재제출신청 - 문서재제출요청 
2022-09-07 15:38:34 - 재제출신청 - 접수 
2022-09-07 15:47:41 - 재제출신청 - 신청 
2022-09-14 15:26:20 - 재제출신청 - 문서재제출요청 
2022-09-15 16:27:01 - 재제출신청 - 접수 
2022-09-15 17:25:13 - 재제출신청 - 신청 
2022-11-15 08:33:21 - 재제출신청 - 문서재제출요청 
2022-11-15 21:51:50 - 재제출신청 - 접수 
2022-11-16 08:24:42 - 재제출신청 - 신청 
2022-11-16 10:09:39 - 재제출신청 - 문서재제출요청 
2022-11-16 10:58:55 - 재제출신청 - 접수 
2022-11-16 13:03:51 - 재제출신청 - 신청 
2022-11-16 14:30:41 - 재제출신청 - 문서재제출요청 
2022-11-16 15:05:58 - 재제출신청 - 접수 
2022-11-16 15:45:44 - 재제출신청 - 신청 
2022-12-23 14:10:22 - 재제출신청 - 평가승인 
2022-12-26 15:58:18 - 재제출신청 - 심의승인 
2023-01-04 10:21:23 - 재제출신청 - 착수신고 
</t>
  </si>
  <si>
    <t>(주)맑은물에</t>
  </si>
  <si>
    <t>4108139093</t>
  </si>
  <si>
    <t>전라남도 화순군 한천면 학포로 1674-20</t>
  </si>
  <si>
    <t>전명숙</t>
  </si>
  <si>
    <t>061-373-0662</t>
  </si>
  <si>
    <t>sarang-123@hanmail.net</t>
  </si>
  <si>
    <t>주식회사 맑은물에 보일러 연료교체(B-C유 → LPG) 사업</t>
  </si>
  <si>
    <t>2016-07-29</t>
  </si>
  <si>
    <t>2017-04-30~2027-04-29</t>
  </si>
  <si>
    <t>(주)맑은물에, 한국중부발전</t>
  </si>
  <si>
    <t>(사업계획서) 주식회사 맑은물에 보일러 연료교체(B-C유 → LPG) 사업_v4.1.pdf</t>
  </si>
  <si>
    <t xml:space="preserve">
(증빙자료) 주식회사 맑은물에 보일러 연료교체(B-C유 &amp;rarr; LPG) 사업_v4.1.zip
(산정시트) 주식회사 맑은물에 보일러 연료교체(B-C유 &amp;rarr; LPG) 사업_v4.1.xlsx</t>
  </si>
  <si>
    <t>[보완3차]문서재제출요청
2023-01-30</t>
  </si>
  <si>
    <t>2023-01-30</t>
  </si>
  <si>
    <t xml:space="preserve">2021-01-19 11:06:31 - 신규신청 - 접수 
2021-01-19 11:06:31 - 관장기관 지정 - 환경부
2021-01-19 13:23:11 - 관장기관 지정 - 산업통상자원부
2021-01-25 18:01:04 - 신규신청 - 신청 
2021-04-02 11:07:36 - 신규신청 - 보완요청 
2021-07-26 13:07:14 - 보완신청 - 접수 
2021-08-12 15:05:40 - 보완신청 - 신청 
2021-08-12 15:06:29 - 보완신청 - 보완요청 
2021-09-10 22:48:57 - 보완신청 - 접수 
2021-09-29 18:13:42 - 보완신청 - 신청 
2021-10-20 10:10:25 - 보완신청 - 보완요청 
2022-04-11 22:42:35 - 보완신청 - 접수 
2022-04-21 14:20:29 - 보완신청 - 신청 
2022-05-27 10:40:52 - 보완신청 - 문서재제출요청 
2022-12-16 19:42:10 - 재제출신청 - 접수 
2022-12-28 13:16:45 - 재제출신청 - 신청 
2023-01-30 15:11:04 - 재제출신청 - 문서재제출요청 
</t>
  </si>
  <si>
    <t>포스코에너지(주)</t>
  </si>
  <si>
    <t>중마사랑요양원</t>
  </si>
  <si>
    <t>전라남도 광양시</t>
  </si>
  <si>
    <t>유승환</t>
  </si>
  <si>
    <t>기업시민사무국</t>
  </si>
  <si>
    <t>02-3457-2084</t>
  </si>
  <si>
    <t>sh.hwang@poscoenergy.com</t>
  </si>
  <si>
    <t>포스코에너지(주) 태양광 발전설비를 이용한 전력 생산 및 자가사용 사업(사회공헌)</t>
  </si>
  <si>
    <t>2022-03-16</t>
  </si>
  <si>
    <t>2022-03-16~2032-03-15</t>
  </si>
  <si>
    <t>극소규모 사업계획서_포스코에너지(주) 태양광 발전설비를 이용한 전력 생산 및 자가사용 사업(사회공헌)_20221219.pdf</t>
  </si>
  <si>
    <t xml:space="preserve">
증빙자료_포스코에너지(주) 태양광 발전설비를 이용한 전력 생산 및 자가사용 사업(사회공헌).zip</t>
  </si>
  <si>
    <t>[보완3차]보완요청
2023-02-02</t>
  </si>
  <si>
    <t>2023-02-02</t>
  </si>
  <si>
    <t xml:space="preserve">2021-12-27 17:57:53 - 신규신청 - 신청 
2021-12-27 17:57:53 - 관장기관 지정 - 기후에너지환경부
2021-12-28 09:54:27 - 관장기관 지정 - 산업통상부
2022-01-20 17:47:53 - 신규신청 - 문서재제출요청 
2022-04-04 15:44:04 - 재제출신청 - 신청 
2022-05-16 15:14:09 - 재제출신청 - 보완요청 
2022-06-16 17:23:07 - 보완신청 - 신청 
2022-07-27 11:06:47 - 보완신청 - 보완요청 
2022-12-21 14:42:54 - 보완신청 - 신청 
2023-02-02 10:50:38 - 보완신청 - 보완요청 
2026-04-08 13:36:45 - 관장기관 지정 - 기후에너지환경부
</t>
  </si>
  <si>
    <t>경상북도 칠곡군 왜관읍 공단로7길 50</t>
  </si>
  <si>
    <t>(주)에이에스이 칠곡지점 고효율 공기압축기 교체를 통한 온실가스 감축사업</t>
  </si>
  <si>
    <t>2019-03-05</t>
  </si>
  <si>
    <t>2019-04-09~2029-04-08</t>
  </si>
  <si>
    <t>00. 에이에스이 칠곡지점_고효율 설비 교체 사업의 방법론(03A-004-ver01) 사업계획서_Ver04.0.pdf</t>
  </si>
  <si>
    <t xml:space="preserve">
01-1. 사업자등록증.pdf
01-2. 사업자등록증_한국중부발전.pdf
02-1. 감축량에 대한 소유권 관련 협약서(2019.03.14).pdf
02-2. 설비계약서(2019.03.05).pdf
02-3. 최초지출일(2019.04.19).pdf
05-1. .기존 공기압축기 설치사진.jpg
05-2. 기존 공기압축기 카달로그 사진(GA75).jpg
05-3. 기존 공기압축기 카달로그 (GA75, 15p).pdf
05-4. 신규 공기압축기 사진.jpg
05-5. 신규 공기압축기 명판.jpg
05-6. 설비폐기확인서.pdf
01-3. 사업자등록증_(주)에코비젼21.pdf
03-1. 설치완료보고서(2019.04.09).pdf
03-2. 시운전 완료보고서.pdf
00. 에이에스이 칠곡지점_고효율 설비 교체 사업의 방법론(03A-004-ver01) 사업계획서_Ver03.1.xlsx
04-1. 기타(사진 및 토출량, 가동시간 정보).xlsx</t>
  </si>
  <si>
    <t>[보완3차]문서재제출요청
2023-02-03</t>
  </si>
  <si>
    <t>2023-02-03</t>
  </si>
  <si>
    <t xml:space="preserve">2019-05-31 15:30:39 - 신규신청 - 신청 
2019-05-31 15:30:39 - 관장기관 지정 - 환경부
2019-06-03 09:06:00 - 관장기관 지정 - 산업통상자원부
2019-12-13 17:01:15 - 신규신청 - 보완요청 
2020-12-01 16:07:37 - 보완신청 - 접수 
2020-12-01 17:22:44 - 보완신청 - 신청 
2021-03-16 16:06:33 - 보완신청 - 보완요청 
2021-06-29 13:58:44 - 보완신청 - 접수 
2021-06-30 15:32:22 - 보완신청 - 신청 
2021-07-30 09:34:04 - 보완신청 - 보완요청 
2021-08-30 16:30:18 - 보완신청 - 접수 
2021-09-30 10:19:16 - 보완신청 - 신청 
2021-11-12 08:58:47 - 보완신청 - 문서재제출요청 
2022-04-11 14:55:23 - 재제출신청 - 접수 
2022-05-19 10:58:39 - 재제출신청 - 신청 
2022-05-23 11:29:58 - 재제출신청 - 문서재제출요청 
2022-12-22 09:12:28 - 재제출신청 - 접수 
2023-02-03 11:06:36 - 재제출신청 - 신청 
2023-02-03 11:07:00 - 재제출신청 - 문서재제출요청 
</t>
  </si>
  <si>
    <t>경남하이웨이(주)</t>
  </si>
  <si>
    <t>6158163029</t>
  </si>
  <si>
    <t>경남 창원시 성산구 남해안대로 8010(불모산동)</t>
  </si>
  <si>
    <t>윤도경</t>
  </si>
  <si>
    <t>운영부</t>
  </si>
  <si>
    <t>055-213-7231</t>
  </si>
  <si>
    <t>haman07@cbway.co.kr</t>
  </si>
  <si>
    <t>경남하이웨이(주) 도로조명 LED 조명기기 교체를 통한 온실가스 감축 사업</t>
  </si>
  <si>
    <t>2020-11-26</t>
  </si>
  <si>
    <t>외부사업 사업계획서_고효율 도로조명 설치 사업의 방법론_경남하이웨이(주)_v4.0.pdf</t>
  </si>
  <si>
    <t xml:space="preserve">
증빙자료_v3.0.zip</t>
  </si>
  <si>
    <t>R-2022-KR-03-000971</t>
  </si>
  <si>
    <t>[보완1차]착수신고
2023-02-09</t>
  </si>
  <si>
    <t>2023-02-09</t>
  </si>
  <si>
    <t xml:space="preserve">2022-08-10 17:17:52 - 신규신청 - 신청 
2022-08-10 17:17:52 - 관장기관 지정 - 환경부
2022-08-11 09:10:40 - 관장기관 지정 - 산업통상자원부
2022-08-11 18:00:30 - 신규신청 - 문서재제출요청 
2022-08-12 16:00:23 - 재제출신청 - 신청 
2022-09-08 09:54:13 - 재제출신청 - 보완요청 
2022-09-16 20:52:40 - 보완신청 - 신청 
2022-11-15 08:35:30 - 보완신청 - 문서재제출요청 
2022-11-16 09:49:40 - 재제출신청 - 신청 
2022-11-21 18:55:21 - 재제출신청 - 문서재제출요청 
2022-11-22 10:21:27 - 재제출신청 - 신청 
2022-12-23 14:12:28 - 재제출신청 - 평가승인 
2022-12-26 15:57:52 - 재제출신청 - 심의승인 
2023-02-09 16:03:08 - 재제출신청 - 착수신고 
</t>
  </si>
  <si>
    <t>유현기술(주)</t>
  </si>
  <si>
    <t>5018125522</t>
  </si>
  <si>
    <t>(주)삼광</t>
  </si>
  <si>
    <t>울산광역시 남구 용연로248번길 83</t>
  </si>
  <si>
    <t>박철수</t>
  </si>
  <si>
    <t>052-256-9711</t>
  </si>
  <si>
    <t>uhyeon@uhyeon.kr</t>
  </si>
  <si>
    <t>㈜에너지파크 소각폐열 회수 및 ㈜삼광 스팀 공급을 통한 화석연료 사용 절감 및 온실가스 감축사업</t>
  </si>
  <si>
    <t>2022-10-13</t>
  </si>
  <si>
    <t>2023-02-01~2030-01-31</t>
  </si>
  <si>
    <t>유현기술(주), 한국생산기술연구원</t>
  </si>
  <si>
    <t>[외부사업 사업계획서] ㈜에너지파크 소각폐열 회수 및 ㈜삼광 스팀 공급을 통한 화석연료 사용 절감 및 온실가스 감축사업_최종.pdf</t>
  </si>
  <si>
    <t xml:space="preserve">
별첨1. 사업자등록증_유현기술.pdf
별첨1.1. 사업자등록증_한국생산기술연구원.pdf
별첨2. 외부사업 등록 동의서_유현기술_최종.pdf
별첨3. 감축량 산정 및 경제성 분석_유현기술_최종.xlsx
별첨4. ㈜에너지파크 스팀 물질 수지도.pdf
별첨5. 삼광_스팀수급계약서(날인본)_사본.pdf</t>
  </si>
  <si>
    <t>[보완1차]보완요청
2023-02-14</t>
  </si>
  <si>
    <t>2023-02-14</t>
  </si>
  <si>
    <t xml:space="preserve">2022-12-31 01:16:59 - 신규신청 - 접수 
2022-12-31 01:16:59 - 관장기관 지정 - 환경부
2022-12-31 01:17:27 - 신규신청 - 신청 
2023-01-02 09:39:43 - 관장기관 지정 - 산업통상자원부
2023-02-14 15:37:19 - 신규신청 - 보완요청 
</t>
  </si>
  <si>
    <t>강동꿈마을 서울형 에너지복지 태양광 발전사업</t>
  </si>
  <si>
    <t>2023-03-07~2030-03-06</t>
  </si>
  <si>
    <t>단위사업 사업계획서_강동꿈마을 서울형 에너지복지 태양광발전 v8 221122.pdf</t>
  </si>
  <si>
    <t xml:space="preserve">
강동꿈마을 단위사업_증빙자료 220831.zip</t>
  </si>
  <si>
    <t>R-2020-KR-01-000503-P-09</t>
  </si>
  <si>
    <t>[보완3차]심의승인
2023-03-17</t>
  </si>
  <si>
    <t>2023-03-17</t>
  </si>
  <si>
    <t xml:space="preserve">2021-12-23 21:38:37 - 신규신청 - 신청 
2021-12-23 21:38:37 - 관장기관 지정 - 환경부
2021-12-27 15:14:46 - 관장기관 지정 - 산업통상자원부
2022-02-14 12:58:50 - 신규신청 - 보완요청 
2022-03-08 13:47:48 - 보완신청 - 신청 
2022-04-18 15:29:07 - 보완신청 - 보완요청 
2022-04-25 17:22:03 - 보완신청 - 신청 
2022-06-08 15:26:14 - 보완신청 - 보완요청 
2022-06-10 16:56:27 - 보완신청 - 신청 
2022-07-21 13:54:58 - 보완신청 - 문서재제출요청 
2022-07-21 16:05:41 - 재제출신청 - 신청 
2022-07-21 16:09:01 - 재제출신청 - 문서재제출요청 
2022-07-21 16:15:45 - 재제출신청 - 신청 
2022-08-05 08:34:47 - 재제출신청 - 문서재제출요청 
2022-08-31 16:06:46 - 재제출신청 - 신청 
2022-11-15 08:34:58 - 재제출신청 - 문서재제출요청 
2022-11-16 08:42:00 - 재제출신청 - 신청 
2022-11-17 15:33:57 - 재제출신청 - 문서재제출요청 
2022-11-22 13:59:54 - 재제출신청 - 신청 
2023-03-15 09:15:44 - 재제출신청 - 평가승인 
2023-03-17 08:05:41 - 재제출신청 - 심의승인 
</t>
  </si>
  <si>
    <t>제일사료(주) 함안공장</t>
  </si>
  <si>
    <t>경상남도 함안군 법수면 윤외공단길 83</t>
  </si>
  <si>
    <t>제일사료(주) 함안공장 연료전환(B-C유→LNG) 사업</t>
  </si>
  <si>
    <t>제일사료(주) 함안공장 연료전환(B-C유 → LNG) 사업</t>
  </si>
  <si>
    <t>2023-03-07~2033-03-06</t>
  </si>
  <si>
    <t>제일사료(주) 함안공장 연료전환(B-C유 → LNG) 사업계획서_Ver.8.0.pdf</t>
  </si>
  <si>
    <t xml:space="preserve">
제일사료(주)_증빙자료.zip</t>
  </si>
  <si>
    <t>R-2023-KR-03-001011</t>
  </si>
  <si>
    <t>[보완2차]심의승인
2023-03-17</t>
  </si>
  <si>
    <t xml:space="preserve">2021-09-02 10:56:41 - 신규신청 - 접수 
2021-09-02 10:56:41 - 관장기관 지정 - 환경부
2021-09-03 09:27:52 - 관장기관 지정 - 산업통상자원부
2021-09-07 10:32:01 - 신규신청 - 신청 
2021-10-07 16:05:06 - 신규신청 - 문서재제출요청 
2021-11-01 17:09:16 - 재제출신청 - 접수 
2021-11-01 17:11:10 - 재제출신청 - 신청 
2021-11-01 17:12:04 - 재제출신청 - 문서재제출요청 
2021-11-01 17:15:06 - 재제출신청 - 접수 
2021-11-01 17:22:06 - 재제출신청 - 신청 
2021-11-26 15:55:31 - 재제출신청 - 문서재제출요청 
2021-11-29 16:59:56 - 재제출신청 - 접수 
2021-11-29 17:13:23 - 재제출신청 - 신청 
2022-01-03 15:17:00 - 재제출신청 - 보완요청 
2022-01-03 15:33:13 - 보완신청 - 접수 
2022-01-10 10:09:31 - 보완신청 - 신청 
2022-02-08 15:19:46 - 보완신청 - 문서재제출요청 
2022-02-26 11:15:29 - 재제출신청 - 접수 
2022-02-28 17:15:55 - 재제출신청 - 신청 
2022-04-12 14:50:42 - 재제출신청 - 문서재제출요청 
2022-05-31 11:08:56 - 재제출신청 - 접수 
2022-05-31 15:17:06 - 재제출신청 - 신청 
2022-08-04 17:01:14 - 재제출신청 - 문서재제출요청 
2022-10-13 16:45:19 - 재제출신청 - 접수 
2022-10-13 16:52:58 - 재제출신청 - 신청 
2022-10-14 16:14:02 - 재제출신청 - 보완요청 
2022-11-21 16:52:34 - 보완신청 - 접수 
2022-11-22 10:53:21 - 보완신청 - 신청 
2023-03-15 09:19:13 - 보완신청 - 평가승인 
2023-03-17 08:06:48 - 보완신청 - 심의승인 
</t>
  </si>
  <si>
    <t>1358157356</t>
  </si>
  <si>
    <t>경기도 용인시 처인구 남사면 원암로 287</t>
  </si>
  <si>
    <t>최경민</t>
  </si>
  <si>
    <t>031-323-0437</t>
  </si>
  <si>
    <t>tybkm7@naver.com</t>
  </si>
  <si>
    <t>2017-08-30</t>
  </si>
  <si>
    <t>대림아스콘(주), (주)삼천리, 주식회사 에코아이</t>
  </si>
  <si>
    <t>00. [대림아스콘] 외부사업 사업계획서_V1.4.pdf</t>
  </si>
  <si>
    <t xml:space="preserve">
대림아스콘 외부사업 증빙자료_221104.zip</t>
  </si>
  <si>
    <t>R-2023-KR-03-001012</t>
  </si>
  <si>
    <t xml:space="preserve">2022-06-07 16:23:46 - 신규신청 - 접수 
2022-06-07 16:23:46 - 관장기관 지정 - 환경부
2022-06-07 16:45:46 - 신규신청 - 신청 
2022-06-07 17:21:37 - 관장기관 지정 - 산업통상자원부
2022-07-08 14:50:26 - 신규신청 - 보완요청 
2022-07-13 15:26:50 - 보완신청 - 접수 
2022-07-13 15:43:43 - 보완신청 - 신청 
2022-08-23 15:18:50 - 보완신청 - 보완요청 
2022-08-29 13:16:07 - 보완신청 - 접수 
2022-08-29 13:38:02 - 보완신청 - 신청 
2022-09-28 08:42:25 - 보완신청 - 문서재제출요청 
2022-10-12 11:23:08 - 재제출신청 - 접수 
2022-10-12 11:27:34 - 재제출신청 - 신청 
2022-11-04 13:17:58 - 재제출신청 - 문서재제출요청 
2022-11-04 13:38:08 - 재제출신청 - 접수 
2022-11-04 14:01:27 - 재제출신청 - 신청 
2023-03-15 09:17:58 - 재제출신청 - 평가승인 
2023-03-17 08:07:16 - 재제출신청 - 심의승인 
</t>
  </si>
  <si>
    <t>(주)동남아스콘</t>
  </si>
  <si>
    <t>4148103151</t>
  </si>
  <si>
    <t>전라남도 강진군 칠량면 청자로 744</t>
  </si>
  <si>
    <t>임병호</t>
  </si>
  <si>
    <t>061-432-1313</t>
  </si>
  <si>
    <t>dn4321313@naver.com</t>
  </si>
  <si>
    <t>㈜동남아스콘 연료전환(B-C유→LPG)을 통한 온실가스 배출 감축사업</t>
  </si>
  <si>
    <t>2021-04-05</t>
  </si>
  <si>
    <t>2021-05-07~2031-05-06</t>
  </si>
  <si>
    <t>(주)동남아스콘, 한국중부발전</t>
  </si>
  <si>
    <t>개정된 연료 전환 방법론 적용을 위한 기존사업 반려 처리 요청_동남아스콘.pdf</t>
  </si>
  <si>
    <t>[보완1차]평가반려
2023-03-17</t>
  </si>
  <si>
    <t xml:space="preserve">2021-08-12 13:57:53 - 신규신청 - 접수 
2021-08-12 13:57:53 - 관장기관 지정 - 환경부
2021-08-13 08:57:55 - 관장기관 지정 - 산업통상자원부
2021-09-24 16:30:21 - 신규신청 - 신청 
2021-09-24 16:31:25 - 신규신청 - 보완요청 
2022-03-28 17:31:50 - 보완신청 - 접수 
2022-04-21 10:31:15 - 보완신청 - 신청 
2022-05-27 09:04:20 - 보완신청 - 문서재제출요청 
2022-08-01 17:57:14 - 재제출신청 - 접수 
2022-08-17 15:26:28 - 재제출신청 - 신청 
2023-03-16 11:34:00 - 재제출신청 - 문서재제출요청 
2023-03-16 17:33:24 - 재제출신청 - 접수 
2023-03-17 10:30:59 - 재제출신청 - 신청 
2023-03-17 10:35:21 - 재제출신청 - 평가반려 
</t>
  </si>
  <si>
    <t>서남아스콘주식회사</t>
  </si>
  <si>
    <t>4158144460</t>
  </si>
  <si>
    <t>전라남도 장흥군 장흥읍 장흥대로 3046-130</t>
  </si>
  <si>
    <t>신만식</t>
  </si>
  <si>
    <t>061-864-9800</t>
  </si>
  <si>
    <t>snascon@naver.com</t>
  </si>
  <si>
    <t xml:space="preserve"> 서남아스콘(주) 연료전환(B-C유 → LPG) 사업</t>
  </si>
  <si>
    <t>2020-10-26~2030-10-25</t>
  </si>
  <si>
    <t>서남아스콘주식회사, 한국중부발전</t>
  </si>
  <si>
    <t>개정된 연료 전환 방법론 적용을 위한 기존사업 반려 처리 요청_서남아스콘.pdf</t>
  </si>
  <si>
    <t>[보완3차]평가반려
2023-03-17</t>
  </si>
  <si>
    <t xml:space="preserve">2021-01-15 13:23:54 - 신규신청 - 접수 
2021-01-15 13:23:54 - 관장기관 지정 - 환경부
2021-01-18 08:27:22 - 신규신청 - 신청 
2021-01-18 09:18:29 - 관장기관 지정 - 산업통상자원부
2021-04-02 11:04:31 - 신규신청 - 보완요청 
2021-04-15 17:49:09 - 보완신청 - 접수 
2021-04-16 16:34:00 - 보완신청 - 신청 
2021-04-26 16:10:47 - 보완신청 - 보완요청 
2021-06-23 16:33:47 - 보완신청 - 접수 
2021-07-16 14:07:56 - 보완신청 - 신청 
2021-07-16 14:08:57 - 보완신청 - 보완요청 
2022-03-28 14:34:20 - 보완신청 - 접수 
2022-05-25 16:46:55 - 보완신청 - 신청 
2022-05-26 09:03:17 - 보완신청 - 문서재제출요청 
2022-08-01 17:53:38 - 재제출신청 - 접수 
2022-08-17 15:27:26 - 재제출신청 - 신청 
2023-03-16 11:33:32 - 재제출신청 - 문서재제출요청 
2023-03-17 09:49:16 - 재제출신청 - 접수 
2023-03-17 10:37:25 - 재제출신청 - 신청 
2023-03-17 10:37:40 - 재제출신청 - 평가반려 
</t>
  </si>
  <si>
    <t>신성아스콘주식회사</t>
  </si>
  <si>
    <t>3458100218</t>
  </si>
  <si>
    <t>충청남도 서산시 운산면 장생동로 602-20</t>
  </si>
  <si>
    <t>서승원</t>
  </si>
  <si>
    <t>품질보증팀</t>
  </si>
  <si>
    <t>041-669-7711</t>
  </si>
  <si>
    <t>seo5201@nate.com</t>
  </si>
  <si>
    <t>신성아스콘(주) 연료전환(B-C유, 감압정제유에서 LPG)을 통한 온실가스 배출 감축사업</t>
  </si>
  <si>
    <t>2018-12-26</t>
  </si>
  <si>
    <t>2019-02-18~2029-02-17</t>
  </si>
  <si>
    <t>신성아스콘주식회사, 한국중부발전</t>
  </si>
  <si>
    <t>신성아스콘_ORS 사업계획서 Ver.09_220411.pdf</t>
  </si>
  <si>
    <t xml:space="preserve">
첨부1. 공사도급계약서.pdf
첨부2. 임대차 계약서.pdf
첨부3. LPG 특정사용시설 시공현황(시공기간).pdf
첨부4. 완성검사 증명서(준공일).pdf
첨부5. LPG설비공사 이체확인증.pdf
첨부7. LPG 공급 세금계산서.pdf
첨부8. 대기배출시설설치 신고증명서.pdf
첨부10. 청정연료 전환사업 협약서.pdf
첨부11. LPG공급계약서_신성아스콘.pdf
첨부12. B-C유 사용량 증빙(세금계산서, 입고내역 등).pdf
첨부6. 사업자등록증.pdf
첨부6. 사업자등록증(신성아스콘).pdf
첨부6. 사업자등록증(한국중부발전).pdf
반려신청동의서 (신성아스콘).jpg</t>
  </si>
  <si>
    <t>[보완3차]평가반려
2023-03-20</t>
  </si>
  <si>
    <t>2023-03-20</t>
  </si>
  <si>
    <t xml:space="preserve">2020-01-16 13:22:42 - 신규신청 - 접수 
2020-01-16 13:22:42 - 관장기관 지정 - 환경부
2020-01-20 10:08:31 - 관장기관 지정 - 산업통상자원부
2020-01-20 10:28:41 - 신규신청 - 신청 
2020-02-24 14:47:58 - 신규신청 - 보완요청 
2020-04-28 20:05:19 - 보완신청 - 접수 
2020-04-29 14:39:08 - 보완신청 - 신청 
2020-04-29 14:46:57 - 보완신청 - 문서재제출요청 
2020-04-29 14:54:20 - 재제출신청 - 접수 
2020-04-29 15:35:07 - 재제출신청 - 신청 
2020-08-04 17:18:06 - 재제출신청 - 보완요청 
2020-08-05 18:26:35 - 보완신청 - 접수 
2020-08-06 17:29:43 - 보완신청 - 신청 
2020-08-06 21:09:53 - 보완신청 - 문서재제출요청 
2020-08-06 22:24:16 - 재제출신청 - 접수 
2020-08-07 09:25:05 - 재제출신청 - 신청 
2020-08-07 09:35:37 - 재제출신청 - 문서재제출요청 
2020-08-07 09:47:26 - 재제출신청 - 접수 
2020-08-10 17:43:19 - 재제출신청 - 신청 
2020-09-16 19:58:50 - 재제출신청 - 문서재제출요청 
2021-03-15 15:47:26 - 재제출신청 - 접수 
2021-03-23 17:47:02 - 재제출신청 - 신청 
2021-04-02 17:38:47 - 재제출신청 - 보완요청 
2021-06-29 02:10:49 - 보완신청 - 접수 
2021-07-28 17:07:31 - 보완신청 - 신청 
2021-07-28 17:08:23 - 보완신청 - 문서재제출요청 
2021-09-05 19:54:45 - 재제출신청 - 접수 
2021-10-13 08:42:41 - 재제출신청 - 신청 
2021-10-13 08:45:04 - 재제출신청 - 문서재제출요청 
2021-11-19 14:31:19 - 재제출신청 - 접수 
2021-12-29 14:25:43 - 재제출신청 - 신청 
2021-12-29 14:26:50 - 재제출신청 - 문서재제출요청 
2022-04-11 08:36:41 - 재제출신청 - 접수 
2022-04-11 14:24:06 - 재제출신청 - 신청 
2022-05-26 08:14:42 - 재제출신청 - 문서재제출요청 
2022-07-19 16:36:04 - 재제출신청 - 접수 
2022-07-28 09:40:37 - 재제출신청 - 신청 
2023-03-20 10:18:59 - 재제출신청 - 평가반려 
</t>
  </si>
  <si>
    <t>농산개발(주)</t>
  </si>
  <si>
    <t>2148109273</t>
  </si>
  <si>
    <t>충청남도 홍성군 갈산면 수덕사로 317번길 137-42</t>
  </si>
  <si>
    <t>송재현</t>
  </si>
  <si>
    <t>041-633-0164</t>
  </si>
  <si>
    <t>6330164@naver.com</t>
  </si>
  <si>
    <t>농산개발(주) 연료전환(B-C유, 감압정제유에서 LPG)을 통한 온실가스 배출 감축사업</t>
  </si>
  <si>
    <t>2019-01-16</t>
  </si>
  <si>
    <t>2019-03-13~2029-03-12</t>
  </si>
  <si>
    <t>농산개발 ORS 사업계획서_Ver06_220411.pdf</t>
  </si>
  <si>
    <t xml:space="preserve">
증빙1. LPG공사 계약서.pdf
증빙2. 사업장등록증.pdf
증빙3. 청정연료 전환사업 협약서.pdf
증빙4. 완성검사 증명서.pdf
증빙5. 이체확인증.pdf
증빙6. B-C(정제유포함) 세금계산서.pdf
증빙7. LPG공급 세금계산서.pdf
증빙8. 대기배출시설설치 신고증명서.pdf
증빙9. 농산개발 제조설비대장.pdf
증빙11. LPG 저장시설 설치계획서_농산개발.pdf
증빙10. 온실가스 감축량 산정시트_Ver03.xlsx
8. 반려신청동의서(농산개발).pdf</t>
  </si>
  <si>
    <t xml:space="preserve">2020-08-20 17:34:30 - 신규신청 - 접수 
2020-08-20 17:34:30 - 관장기관 지정 - 환경부
2020-08-21 08:54:00 - 신규신청 - 신청 
2020-08-21 09:05:09 - 관장기관 지정 - 산업통상자원부
2021-02-23 13:58:10 - 신규신청 - 문서재제출요청 
2021-03-12 17:20:07 - 재제출신청 - 접수 
2021-03-23 17:38:39 - 재제출신청 - 신청 
2021-04-02 19:20:05 - 재제출신청 - 보완요청 
2021-04-18 20:17:52 - 보완신청 - 접수 
2021-04-19 08:57:04 - 보완신청 - 신청 
2021-04-19 14:05:21 - 보완신청 - 문서재제출요청 
2021-06-29 01:33:39 - 재제출신청 - 접수 
2021-07-29 08:25:16 - 재제출신청 - 신청 
2021-07-29 08:26:16 - 재제출신청 - 보완요청 
2021-08-31 14:09:12 - 보완신청 - 접수 
2021-10-06 16:01:19 - 보완신청 - 신청 
2021-10-06 16:04:37 - 보완신청 - 보완요청 
2021-11-19 11:18:23 - 보완신청 - 접수 
2021-12-30 09:10:24 - 보완신청 - 신청 
2021-12-30 09:33:20 - 보완신청 - 문서재제출요청 
2022-04-11 09:53:31 - 재제출신청 - 접수 
2022-04-11 14:22:57 - 재제출신청 - 신청 
2022-05-26 11:06:56 - 재제출신청 - 문서재제출요청 
2022-08-29 15:21:05 - 재제출신청 - 접수 
2022-09-13 08:31:36 - 재제출신청 - 신청 
2023-03-20 10:20:21 - 재제출신청 - 평가반려 
</t>
  </si>
  <si>
    <t>충경산업(주)</t>
  </si>
  <si>
    <t>3138101409</t>
  </si>
  <si>
    <t>충남 보령시 청라면 넙티로 611</t>
  </si>
  <si>
    <t>권혁동</t>
  </si>
  <si>
    <t>041-931-1095</t>
  </si>
  <si>
    <t>cnd9311130@hanmail.net</t>
  </si>
  <si>
    <t>충경산업(주) 연료전환(B-C유에서 LPG)을 통한 온실가스 배출 감축사업</t>
  </si>
  <si>
    <t>2020-02-01</t>
  </si>
  <si>
    <t>2020-05-07~2029-05-06</t>
  </si>
  <si>
    <t>충경산업(주), 한국중부발전</t>
  </si>
  <si>
    <t>사업계획서Ver05_220411.pdf</t>
  </si>
  <si>
    <t xml:space="preserve">
[증빙 2] 공사완료확인서(2020.04.23).pdf
[증빙 3] 완성검사증명서(2020.05.07).pdf
[증빙 4] 이체확인증(2020.02.12).pdf
[증빙 5] 대기배출시설 설치 신고증명서_충경산업(주).pdf
[증빙 6] B-C유 세금계산서.pdf
[증빙 8-1] 사업자등록증_충경산업(주).pdf
[증빙 8-2] 사업자등록증_한국중부발전(주).pdf
[증빙 1] 공사계약서.pdf
[증빙 10] 청정연료 전환사업 계약서(2020.02.01).pdf
[증빙 11] 전자세금계산서.pdf
증빙7.LPG공급 세금계산서.pdf
증빙9. 온실가스 감축량 산정시트.xlsx
6. 연료전환 외부사업 반려신청 동의서(충경산업).pdf</t>
  </si>
  <si>
    <t xml:space="preserve">2021-02-10 14:46:35 - 신규신청 - 접수 
2021-02-10 14:46:35 - 관장기관 지정 - 환경부
2021-02-14 11:39:01 - 신규신청 - 신청 
2021-02-16 09:16:22 - 관장기관 지정 - 산업통상자원부
2021-04-02 11:09:59 - 신규신청 - 보완요청 
2021-06-29 01:18:32 - 보완신청 - 접수 
2021-07-29 16:19:11 - 보완신청 - 신청 
2021-07-29 16:19:44 - 보완신청 - 보완요청 
2021-08-31 18:44:34 - 보완신청 - 접수 
2021-10-18 17:28:24 - 보완신청 - 신청 
2021-10-20 10:00:46 - 보완신청 - 보완요청 
2021-11-19 14:58:53 - 보완신청 - 접수 
2021-12-22 16:39:08 - 보완신청 - 신청 
2021-12-22 17:59:24 - 보완신청 - 문서재제출요청 
2022-04-11 09:44:42 - 재제출신청 - 접수 
2022-04-11 14:21:42 - 재제출신청 - 신청 
2022-04-14 09:53:32 - 재제출신청 - 문서재제출요청 
2022-04-14 09:54:53 - 재제출신청 - 접수 
2022-04-21 14:24:09 - 재제출신청 - 신청 
2022-05-27 09:23:08 - 재제출신청 - 문서재제출요청 
2022-08-29 15:19:00 - 재제출신청 - 접수 
2022-09-14 13:56:23 - 재제출신청 - 신청 
2023-03-20 10:23:18 - 재제출신청 - 평가반려 
</t>
  </si>
  <si>
    <t>청화요업(주)</t>
  </si>
  <si>
    <t>3108108738</t>
  </si>
  <si>
    <t>충남 홍성군 장곡면 홍남동로 589</t>
  </si>
  <si>
    <t>안재영</t>
  </si>
  <si>
    <t>관리팀장</t>
  </si>
  <si>
    <t>041-642-8933</t>
  </si>
  <si>
    <t>ahnjy@bricko.co.kr</t>
  </si>
  <si>
    <t>청화요업(주) 소성로 연료전환(B-C유에서 LPG)을 통한 온실가스 배출 감축사업</t>
  </si>
  <si>
    <t>청화요업(주) 소성로 연료전환(B-C유-&gt; LPG)을 통한 온실가스 배출 감축사업</t>
  </si>
  <si>
    <t>2020-01-30~2030-01-29</t>
  </si>
  <si>
    <t>청화요업(주), 한국중부발전</t>
  </si>
  <si>
    <t>청화요업_ORS 사업계획서_ver05_220411.pdf</t>
  </si>
  <si>
    <t xml:space="preserve">
[증빙1] 청정연료 전환사업 계약서(2019.11.19).pdf
[증빙2] LPG 가스설비 공급 및 설치계약서(2019.12.12).pdf
[증빙3] 완성검사증명서(2020.01.30).xlsx
[증빙4] 거래내역확인증(2020.03.12).pdf
[증빙5] 대기배출시설 설치신고증명서.pdf
[증빙7] B-C유 세금계산서.pdf
[증빙8-1] 사업자등록증_청화요업(주).jpg
[증빙8-2] 사업자등록증_한국중부발전(주).pdf
증빙9. 온실가스 감축량 산정시트_211119.xlsx
5. 반려신청동의서(청화요업).pdf</t>
  </si>
  <si>
    <t xml:space="preserve">2021-02-09 11:17:47 - 신규신청 - 접수 
2021-02-09 11:17:47 - 관장기관 지정 - 환경부
2021-02-09 13:05:54 - 관장기관 지정 - 산업통상자원부
2021-02-10 13:26:06 - 신규신청 - 신청 
2021-04-02 11:08:53 - 신규신청 - 보완요청 
2021-06-29 02:18:17 - 보완신청 - 접수 
2021-07-29 16:17:54 - 보완신청 - 신청 
2021-07-29 16:18:37 - 보완신청 - 보완요청 
2021-08-31 23:20:16 - 보완신청 - 접수 
2021-10-18 17:26:58 - 보완신청 - 신청 
2021-10-20 09:59:59 - 보완신청 - 보완요청 
2021-11-19 16:39:11 - 보완신청 - 접수 
2021-12-21 09:48:40 - 보완신청 - 신청 
2021-12-22 16:34:33 - 보완신청 - 문서재제출요청 
2022-04-11 09:02:59 - 재제출신청 - 접수 
2022-04-11 14:24:44 - 재제출신청 - 신청 
2022-05-27 09:01:15 - 재제출신청 - 문서재제출요청 
2022-08-29 15:17:14 - 재제출신청 - 접수 
2022-08-30 15:45:41 - 재제출신청 - 신청 
2023-03-20 10:24:14 - 재제출신청 - 평가반려 
</t>
  </si>
  <si>
    <t>1058211259</t>
  </si>
  <si>
    <t>서울특별시사회복지협의회</t>
  </si>
  <si>
    <t>서울시</t>
  </si>
  <si>
    <t>최보경</t>
  </si>
  <si>
    <t>02-2021-1761</t>
  </si>
  <si>
    <t>서울시사회복지협의회 2018 태양광 발전설비 설치를 통한 온실가스 배출 단위감축사업</t>
  </si>
  <si>
    <t>사회복지법인 서울특별시사회복지, 서울특별시</t>
  </si>
  <si>
    <t>2018 서울_단위PDD_v3.pdf</t>
  </si>
  <si>
    <t xml:space="preserve">
고유번호증_서울특별시사회복지협의회.pdf
수정 및 보완 요청서(s-win)_단위_v2.pdf
단위사업 증빙자료.zip
0420(공문) 외부사업등록절차반려신청의 건.pdf</t>
  </si>
  <si>
    <t xml:space="preserve">2021-05-03 16:18:51 - 신규신청 - 접수 
2021-05-03 16:18:51 - 관장기관 지정 - 환경부
2021-05-04 09:04:42 - 관장기관 지정 - 산업통상자원부
2021-05-31 14:26:43 - 신규신청 - 신청 
2021-05-31 14:39:42 - 신규신청 - 보완요청 
2021-06-29 00:53:42 - 보완신청 - 접수 
2021-07-29 16:16:56 - 보완신청 - 신청 
2021-07-29 16:17:47 - 보완신청 - 보완요청 
2021-10-29 18:07:53 - 보완신청 - 접수 
2021-12-08 14:03:55 - 보완신청 - 신청 
2021-12-08 14:19:25 - 보완신청 - 보완요청 
2022-04-21 13:52:21 - 보완신청 - 접수 
2023-03-20 10:26:29 - 보완신청 - 신청 
2023-03-20 10:26:48 - 보완신청 - 평가반려 
</t>
  </si>
  <si>
    <t>Thu Mar 29 00:00:00 JST 2018~Wed Mar 28 00:00:00 JST 2046</t>
  </si>
  <si>
    <t>서울시에너지복지기금_프로그램PDD_v3.pdf</t>
  </si>
  <si>
    <t>서울에너지복지시민기금 프로그램감축사업 메뉴얼_V2.pdf_x000D_
고유번호증_서울특별시사회복지협의회.pdf_x000D_
프로그램사업 시작일 증빙_2018년사업공고문.pdf_x000D_
수정 및 보완 요청서(s-win)_프로그램_v2.pdf</t>
  </si>
  <si>
    <t>서울시사회복지협의회 태양광 발전설비 설치를 통한 온실가스 배출 단위감축사업</t>
  </si>
  <si>
    <t>2020-10-21</t>
  </si>
  <si>
    <t>2020-12-01~2030-11-30</t>
  </si>
  <si>
    <t>2020 서울_단위PDD.pdf</t>
  </si>
  <si>
    <t xml:space="preserve">
02. 공사도급 표준계약서.pdf
03. 착수 신고서.pdf
04. 준공 신고서.pdf
05. 서울시 보조금 신청서류.pdf
06. 베란다 미니발전소 점검표.pdf
07. 감축량 소유권 동의서.pdf
08. 사회복지센터지원금.pdf
0420(공문) 외부사업등록절차반려신청의 건.pdf</t>
  </si>
  <si>
    <t>평가반려
2023-03-20</t>
  </si>
  <si>
    <t xml:space="preserve">2021-05-03 16:29:54 - 신규신청 - 접수 
2021-05-03 16:29:54 - 관장기관 지정 - 환경부
2021-05-04 09:04:58 - 관장기관 지정 - 산업통상자원부
2021-06-03 15:32:39 - 신규신청 - 신청 
2021-07-20 18:04:42 - 신규신청 - 문서재제출요청 
2022-04-21 13:52:37 - 재제출신청 - 접수 
2023-03-20 10:27:22 - 재제출신청 - 신청 
2023-03-20 10:28:32 - 재제출신청 - 평가반려 
</t>
  </si>
  <si>
    <t>대주아스콘 주식회사</t>
  </si>
  <si>
    <t>1608601324</t>
  </si>
  <si>
    <t>대주아스콘(주)</t>
  </si>
  <si>
    <t>충남 서천군 기산면 장산로 1671</t>
  </si>
  <si>
    <t>품질관리팀</t>
  </si>
  <si>
    <t>041-951-6681</t>
  </si>
  <si>
    <t>djascon@naver.com</t>
  </si>
  <si>
    <t>대주아스콘(주) 연료전환(B-C유→ LPG)을 통한 온실가스 배출 감축사업</t>
  </si>
  <si>
    <t>대주아스콘 주식회사, 한국중부발전</t>
  </si>
  <si>
    <t>★ 대주아스콘_외부사업사업계획서_ver05.pdf</t>
  </si>
  <si>
    <t xml:space="preserve">
01. 민간건설공사 표준도급계약서.pdf
02. 사업자등록증.pdf
03. 완성검사증명서.pdf
04. LPG설비공사 이체확인증.pdf
05. B-C유 공급 세금계산서.pdf
06. LPG 공급계약서.pdf
07. 대기배출시설설치 신고증명서.pdf
08. 청정연료 전환사업 협약서.pdf
09. LPG 차량 유량계 시험성적서.pdf
11. 충남지역 청정연료 전환사업 참여기업 컨설팅 용역 계약서.pdf
12. LPG 공급 세금계산서.pdf
조업일수2020.pdf
10. 온실가스 감축량 산정시트_Ver04.xlsx
10. 온실가스 감축량 산정시트_Ver05.xlsx
7. 반려신청동의서 직인(대주아스콘).pdf</t>
  </si>
  <si>
    <t>[보완4차]평가반려
2023-03-20</t>
  </si>
  <si>
    <t xml:space="preserve">2020-08-28 16:13:20 - 신규신청 - 접수 
2020-08-28 16:13:20 - 관장기관 지정 - 환경부
2020-08-31 08:54:23 - 신규신청 - 신청 
2020-08-31 13:44:27 - 관장기관 지정 - 산업통상자원부
2021-02-25 10:32:48 - 신규신청 - 보완요청 
2021-03-12 10:49:16 - 보완신청 - 접수 
2021-03-23 17:38:13 - 보완신청 - 신청 
2021-04-02 19:21:00 - 보완신청 - 보완요청 
2021-06-29 01:25:27 - 보완신청 - 접수 
2021-07-29 10:28:07 - 보완신청 - 신청 
2021-07-29 10:30:00 - 보완신청 - 보완요청 
2021-09-01 00:43:13 - 보완신청 - 접수 
2021-10-19 13:51:14 - 보완신청 - 신청 
2021-10-19 13:51:57 - 보완신청 - 보완요청 
2022-04-07 14:04:22 - 보완신청 - 접수 
2022-04-11 14:22:12 - 보완신청 - 신청 
2022-05-25 13:28:45 - 보완신청 - 문서재제출요청 
2022-08-29 15:20:10 - 재제출신청 - 접수 
2022-09-15 08:16:11 - 재제출신청 - 신청 
2023-03-20 10:29:37 - 재제출신청 - 평가반려 
</t>
  </si>
  <si>
    <t>인평산업주식회사</t>
  </si>
  <si>
    <t>3108112794</t>
  </si>
  <si>
    <t>충청남도 태안군 남면 안면대로 602-20</t>
  </si>
  <si>
    <t>조순진</t>
  </si>
  <si>
    <t>품질관리</t>
  </si>
  <si>
    <t>041-675-6760</t>
  </si>
  <si>
    <t>jsj6184@hanmail.net</t>
  </si>
  <si>
    <t>인평산업(주) 연료전환(B-C유 및 감압정제유에서 LPG)을 통한 온실가스 배출 감축사업</t>
  </si>
  <si>
    <t>인평산업주식회사, 한국중부발전</t>
  </si>
  <si>
    <t>인평산업_ORS 사업계획서_ver5_220411.pdf</t>
  </si>
  <si>
    <t xml:space="preserve">
증빙1. 공사계약서.pdf
증빙2. 사업자등록증.pdf
증빙3. LPG저장시설 공사현황.pdf
증빙4. LPG 특정사용시설 시공현황.pdf
증빙5. 이체확인증.pdf
증빙6. B-C유 세금계산서.pdf
증빙7. LPG 공급세금계산서.pdf
증빙8. 대기배출시설 신고증명서(교체 전, 후).pdf
증빙10. 청정연료 전환사업 협약서.pdf
증빙11.운영일지(조업일수및조업시간),LPG사용량_20년상반기.pdf
증빙11.운영일지(조업일수및조업시간),LPG사용량_20년하반기.pdf
증빙11.운영일지(조업일수및조업시간),LPG사용량_19년하반기.pdf
증빙9. 온실가스 감축량 산정시트1.xlsx
2. 반려신청 동의서(인평산업).pdf</t>
  </si>
  <si>
    <t>[보완2차]평가반려
2023-03-20</t>
  </si>
  <si>
    <t xml:space="preserve">2020-08-27 19:59:31 - 신규신청 - 접수 
2020-08-27 19:59:31 - 관장기관 지정 - 환경부
2020-08-31 13:43:52 - 관장기관 지정 - 산업통상자원부
2020-09-07 18:17:23 - 신규신청 - 신청 
2021-04-02 19:11:26 - 신규신청 - 보완요청 
2021-04-18 20:39:18 - 보완신청 - 접수 
2021-04-19 08:56:39 - 보완신청 - 신청 
2021-04-19 14:05:50 - 보완신청 - 문서재제출요청 
2021-04-19 16:30:23 - 재제출신청 - 접수 
2021-04-19 17:12:31 - 재제출신청 - 신청 
2021-06-10 08:50:27 - 재제출신청 - 보완요청 
2021-06-17 20:43:54 - 보완신청 - 접수 
2021-06-23 08:53:47 - 보완신청 - 신청 
2021-06-23 08:55:12 - 보완신청 - 문서재제출요청 
2021-09-05 17:25:07 - 재제출신청 - 접수 
2021-10-21 15:53:39 - 재제출신청 - 신청 
2021-10-21 15:54:59 - 재제출신청 - 문서재제출요청 
2022-04-11 08:22:23 - 재제출신청 - 접수 
2022-04-11 14:18:43 - 재제출신청 - 신청 
2022-05-25 09:12:58 - 재제출신청 - 문서재제출요청 
2022-07-19 09:01:08 - 재제출신청 - 접수 
2022-08-25 17:28:15 - 재제출신청 - 신청 
2023-03-20 10:30:32 - 재제출신청 - 평가반려 
</t>
  </si>
  <si>
    <t>주식회사일아아스콘</t>
  </si>
  <si>
    <t>3098104479</t>
  </si>
  <si>
    <t>충청남도 서천군 종천면 충서로 513-90</t>
  </si>
  <si>
    <t>김민석</t>
  </si>
  <si>
    <t>041-953-8227</t>
  </si>
  <si>
    <t>ilaminseok@naver.com</t>
  </si>
  <si>
    <t>(주)일아아스콘 연료전환(B-C유에서 LPG)을 통한 온실가스 배출 감축사업</t>
  </si>
  <si>
    <t>2020-02-19~2030-02-18</t>
  </si>
  <si>
    <t>주식회사일아아스콘, 한국중부발전</t>
  </si>
  <si>
    <t>일아아스콘_ORS 사업계획서_Ver07_220411.pdf</t>
  </si>
  <si>
    <t xml:space="preserve">
증빙1. 공사도급 계약서.pdf
증빙2. 사업자등록증.pdf
증빙3. 청정연료 전환사업 협약서.pdf
증빙4. 완성검사 증명서.pdf
증빙5. 이체확인증.pdf
증빙6. B-C유 공급 세금계산서.pdf
증빙7. LPG 공급 세금계산서.pdf
증빙8. 대기배출시설설치 신고증명서.pdf
증빙9.저장탱크 검사 합격서류.pdf
증빙11. 충남지역 청정연료 전환사업 참여기업 컨설팅 용역 계약서.pdf
증빙12. 일아아스콘 운영일지 2020년.pdf
증빙12. 일아아스콘 운영일지 2021년.pdf
증빙2.사업자등록증_중부발전.pdf
LPG명판 관련.txt
증빙9.저장탱크 검사 합격서류(p.3.19).pdf
증빙10. 온실가스 감축량 산정시트_Ver04.xlsx
증빙3.변경합의서_주소변경.pdf
증빙1. 공사도급 계약서.pdf
증빙3. 청정연료 전환사업 협약서.pdf
증빙4. 완성검사 증명서.pdf
증빙5. 이체확인증.pdf
1. 일아아스콘 반려신청동의서.pdf</t>
  </si>
  <si>
    <t xml:space="preserve">2020-08-27 13:40:09 - 신규신청 - 접수 
2020-08-27 13:40:09 - 관장기관 지정 - 환경부
2020-08-27 14:50:48 - 신규신청 - 신청 
2020-08-31 13:42:54 - 관장기관 지정 - 산업통상자원부
2021-02-25 10:31:51 - 신규신청 - 보완요청 
2021-03-12 17:23:00 - 보완신청 - 접수 
2021-03-23 17:39:17 - 보완신청 - 신청 
2021-04-15 16:21:28 - 보완신청 - 문서재제출요청 
2021-04-18 20:16:44 - 재제출신청 - 접수 
2021-04-19 08:55:38 - 재제출신청 - 신청 
2021-04-19 11:02:09 - 재제출신청 - 문서재제출요청 
2021-05-03 16:08:57 - 재제출신청 - 접수 
2021-05-04 10:00:40 - 재제출신청 - 신청 
2021-05-28 15:58:21 - 재제출신청 - 보완요청 
2021-06-28 21:33:11 - 보완신청 - 접수 
2021-07-28 15:16:22 - 보완신청 - 신청 
2021-07-28 15:17:27 - 보완신청 - 보완요청 
2021-09-05 15:26:32 - 보완신청 - 접수 
2021-10-19 11:20:40 - 보완신청 - 신청 
2021-10-19 11:23:25 - 보완신청 - 문서재제출요청 
2021-11-19 10:45:08 - 재제출신청 - 접수 
2021-12-21 07:16:51 - 재제출신청 - 신청 
2021-12-30 09:34:26 - 재제출신청 - 문서재제출요청 
2022-04-11 08:12:01 - 재제출신청 - 접수 
2022-04-11 14:18:08 - 재제출신청 - 신청 
2022-05-25 11:56:59 - 재제출신청 - 문서재제출요청 
2022-07-19 08:58:51 - 재제출신청 - 접수 
2022-07-28 09:33:26 - 재제출신청 - 신청 
2023-03-20 10:31:32 - 재제출신청 - 평가반려 
</t>
  </si>
  <si>
    <t>(주)한솔산업</t>
  </si>
  <si>
    <t>3128171940</t>
  </si>
  <si>
    <t>충청남도 아산시 신창면 학성로 89</t>
  </si>
  <si>
    <t>박영란</t>
  </si>
  <si>
    <t>041-532-7000</t>
  </si>
  <si>
    <t>ksk801@naver.com</t>
  </si>
  <si>
    <t>(주)한솔산업 연료전환(B-C유→LPG) 온실가스 감축사업</t>
  </si>
  <si>
    <t>2018-10-01</t>
  </si>
  <si>
    <t>2019-03-06~2029-03-05</t>
  </si>
  <si>
    <t>(주)한솔산업, 한국중부발전</t>
  </si>
  <si>
    <t>(주)한솔산업_외부사업 반려신청 동의서.pdf</t>
  </si>
  <si>
    <t xml:space="preserve">
(주)한솔산업_연료전환 사업계획서 증빙자료.zip
(주)한솔산업_연료전환 사업계획서 증빙자료_2.zip
(주)한솔산업_연료전환 사업계획서 증빙자료_3.zip
(주)한솔산업_연료전환 사업계획서 증빙자료_4.zip</t>
  </si>
  <si>
    <t xml:space="preserve">2021-03-18 22:32:59 - 신규신청 - 접수 
2021-03-18 22:32:59 - 관장기관 지정 - 환경부
2021-03-19 09:36:56 - 관장기관 지정 - 산업통상자원부
2021-04-02 11:56:17 - 신규신청 - 신청 
2021-04-02 12:25:25 - 신규신청 - 보완요청 
2021-04-09 11:28:31 - 보완신청 - 접수 
2021-04-12 07:31:31 - 보완신청 - 신청 
2021-04-28 15:20:37 - 보완신청 - 보완요청 
2021-05-26 08:38:17 - 보완신청 - 접수 
2021-05-26 18:46:03 - 보완신청 - 신청 
2021-07-21 17:52:03 - 보완신청 - 보완요청 
2021-10-26 17:43:27 - 보완신청 - 접수 
2021-12-07 14:41:41 - 보완신청 - 신청 
2021-12-07 14:42:53 - 보완신청 - 문서재제출요청 
2022-04-08 18:51:56 - 재제출신청 - 접수 
2022-05-26 08:35:49 - 재제출신청 - 신청 
2022-05-26 08:37:09 - 재제출신청 - 문서재제출요청 
2022-08-03 08:44:21 - 재제출신청 - 접수 
2022-08-25 17:27:15 - 재제출신청 - 신청 
2023-03-20 10:33:36 - 재제출신청 - 평가반려 
</t>
  </si>
  <si>
    <t>부산광역시, 경상남도</t>
  </si>
  <si>
    <t>대원공업(주) 외 10개사의 고효율 공기압축기 교체를 통한 온실가스 감축사업</t>
  </si>
  <si>
    <t>2022-02-04</t>
  </si>
  <si>
    <t>2022-02-04~2032-02-03</t>
  </si>
  <si>
    <t>에스피앤지주식회사, (주) 한일 FORGING, (주)아이피케이, (주)진광, (주)진광내삼공장, (주)환웅기전, 대원공업 주, 명진공업(주), 씨에스베어링 주식회사, 주평주식회사, 진광모비코주식회사, 태성테크윈, 한국동서발전 주식회사</t>
  </si>
  <si>
    <t>(사업계획서) 동성정공(주) 외 8개사의 고효율 공기압축기 교체를 통한 온실가스 감축사업.pdf</t>
  </si>
  <si>
    <t xml:space="preserve">
5. 기타 증빙 일체.zip
외부사업 묶음감축사업(극소규모) 신청분 반려 요청 공문.pdf</t>
  </si>
  <si>
    <t>[보완1차]평가반려
2023-03-20</t>
  </si>
  <si>
    <t xml:space="preserve">2022-02-04 17:22:49 - 신규신청 - 접수 
2022-02-04 17:22:49 - 관장기관 지정 - 환경부
2022-02-07 10:20:11 - 관장기관 지정 - 산업통상자원부
2022-02-07 13:16:43 - 신규신청 - 신청 
2022-03-15 15:45:23 - 신규신청 - 보완요청 
2022-04-26 15:28:11 - 보완신청 - 접수 
2022-04-26 16:28:07 - 보완신청 - 신청 
2023-03-20 10:38:46 - 보완신청 - 평가반려 
</t>
  </si>
  <si>
    <t>울산광역시, 경상북도</t>
  </si>
  <si>
    <t>동성정공(주) 외 8개사의 고효율 공기압축기 교체를 통한 온실가스 감축사업</t>
  </si>
  <si>
    <t>에스피앤지주식회사, GI하이텍, 삼동스틸(주), 삼원테크노(주), 유림테크, 정테크, 주식회사 케이원모터스, 주유창파워텍, 진양화학(주), 한국동서발전 주식회사</t>
  </si>
  <si>
    <t xml:space="preserve">2022-02-04 08:25:10 - 신규신청 - 접수 
2022-02-04 08:25:10 - 관장기관 지정 - 환경부
2022-02-04 10:43:47 - 관장기관 지정 - 산업통상자원부
2022-02-07 13:16:19 - 신규신청 - 신청 
2022-03-22 10:13:29 - 신규신청 - 보완요청 
2022-04-26 15:29:41 - 보완신청 - 접수 
2022-04-26 16:28:28 - 보완신청 - 신청 
2023-03-20 10:40:23 - 보완신청 - 평가반려 
</t>
  </si>
  <si>
    <t>부산광역시</t>
  </si>
  <si>
    <t>(주)대성메탈 외 11개사의 고효율 공기압축기 교체를 통한 온실가스 감축사업</t>
  </si>
  <si>
    <t>에스피앤지주식회사, (주)에이치티씨, CSM TECH (주), 대양전기공업(주), 대헌프리텍주식회사, 디에이치테크, 성광정밀, 주삼보산업, 주식회사 대성메탈, 주식회사 미보기아, 주식회사알스타, 최보근(부경열처리), 태흥테크, 한국동서발전 주식회사</t>
  </si>
  <si>
    <t>(사업계획서) (주)대성메탈 외 11개사의 고효율 공기압축기 교체를 통한 온실가스 감축사업.pdf</t>
  </si>
  <si>
    <t xml:space="preserve">2022-02-04 08:16:08 - 신규신청 - 접수 
2022-02-04 08:16:08 - 관장기관 지정 - 환경부
2022-02-04 10:43:31 - 관장기관 지정 - 산업통상자원부
2022-02-07 13:15:50 - 신규신청 - 신청 
2022-03-22 16:17:22 - 신규신청 - 문서재제출요청 
2022-04-26 15:33:40 - 재제출신청 - 접수 
2022-04-26 16:37:02 - 재제출신청 - 신청 
2023-03-20 10:41:51 - 재제출신청 - 평가반려 
</t>
  </si>
  <si>
    <t>삼영엠티(주) 외 8개사의 고효율 공기압축기 교체를 통한 온실가스 감축사업</t>
  </si>
  <si>
    <t>에스피앤지주식회사, (주)성원정밀, (주)우성엘앤티, (주)유성에이텍, 삼영엠티(주), 삼영엠티(주) 지사지점, 원풍산업, 자스민, 프로스텍, 한국동서발전 주식회사, 한영금속공업(주)</t>
  </si>
  <si>
    <t>(사업계획서) 삼영엠티(주) 외 8개사의 고효율 공기압축기 교체를 통한 온실가스 감축사업.pdf</t>
  </si>
  <si>
    <t xml:space="preserve">2022-02-04 08:07:39 - 신규신청 - 접수 
2022-02-04 08:07:39 - 관장기관 지정 - 환경부
2022-02-04 10:43:23 - 관장기관 지정 - 산업통상자원부
2022-02-04 17:52:06 - 신규신청 - 신청 
2022-03-22 16:17:35 - 신규신청 - 문서재제출요청 
2022-04-26 15:34:16 - 재제출신청 - 접수 
2022-04-26 16:41:50 - 재제출신청 - 신청 
2023-03-20 10:43:13 - 재제출신청 - 평가반려 
</t>
  </si>
  <si>
    <t>경상남도</t>
  </si>
  <si>
    <t>나라엠앤디(주) 외 12개사의 고효율 공기압축기 교체를 통한 온실가스 감축사업</t>
  </si>
  <si>
    <t>2022-02-07~2032-02-06</t>
  </si>
  <si>
    <t>에스피앤지주식회사, (주)대균, (주)델릭스, (주)성산, (주)세영, (주)카스윈, 나라엠앤디(주), 대한중천산업(주), 삼우하이테크(주), 신천기업, 윤성정밀, 진명정밀, 테크홀딩스, 한국동서발전 주식회사</t>
  </si>
  <si>
    <t>(사업계획서) 나라엠앤디(주) 외 12개사의 고효율 공기압축기 교체를 통한 온실가스 감축사업.pdf</t>
  </si>
  <si>
    <t xml:space="preserve">2022-02-07 07:30:23 - 신규신청 - 접수 
2022-02-07 07:30:23 - 관장기관 지정 - 환경부
2022-02-07 10:20:28 - 관장기관 지정 - 산업통상자원부
2022-02-08 17:06:17 - 신규신청 - 신청 
2022-03-22 16:17:03 - 신규신청 - 문서재제출요청 
2022-04-26 15:32:49 - 재제출신청 - 접수 
2022-04-26 16:29:42 - 재제출신청 - 신청 
2023-03-20 10:44:53 - 재제출신청 - 평가반려 
</t>
  </si>
  <si>
    <t>대길산업 외 11개사의 고효율 공기압축기 교체를 통한 온실가스 감축사업</t>
  </si>
  <si>
    <t>2022-02-11</t>
  </si>
  <si>
    <t>2022-02-11~2032-02-10</t>
  </si>
  <si>
    <t>에스피앤지주식회사, (주) 태광, (주)명진기업, (주)신화정공, 대길산업, 대신항공, 디에이치테크, 명진테크, 삼흥정공(주)사천공장, 조양기계금속, 코리아메탈(주), 한국동서발전 주식회사, 한국스기야마(주), 형제기계공업(주)</t>
  </si>
  <si>
    <t>(사업계획서) 대길산업 외 11개사의 고효율 공기압축기 교체를 통한 온실가스 감축사업.pdf</t>
  </si>
  <si>
    <t xml:space="preserve">2022-02-11 17:48:20 - 신규신청 - 접수 
2022-02-11 17:48:20 - 관장기관 지정 - 환경부
2022-02-14 08:28:50 - 신규신청 - 신청 
2022-02-15 11:04:33 - 관장기관 지정 - 산업통상자원부
2022-03-22 16:16:42 - 신규신청 - 문서재제출요청 
2022-04-26 15:30:58 - 재제출신청 - 접수 
2022-04-26 16:29:28 - 재제출신청 - 신청 
2023-03-20 10:46:14 - 재제출신청 - 평가반려 
</t>
  </si>
  <si>
    <t>석문산업 주식회사</t>
  </si>
  <si>
    <t>3118147995</t>
  </si>
  <si>
    <t>석문산업(주)</t>
  </si>
  <si>
    <t>충청남도 당진시 석문면 산단 7로 4길 67</t>
  </si>
  <si>
    <t>백종구, 백경열</t>
  </si>
  <si>
    <t>041-358-0170</t>
  </si>
  <si>
    <t>hyms57@naver.com</t>
  </si>
  <si>
    <t>석문산업㈜의 연료전환을 통한 온실가스 배출 감축사업</t>
  </si>
  <si>
    <t>2020-12-07</t>
  </si>
  <si>
    <t>2021-02-02~2031-02-01</t>
  </si>
  <si>
    <t>석문산업 주식회사, 한국중부발전</t>
  </si>
  <si>
    <t>개정된 연료 전환 방법론 적용을 위한 기존사업 반려 처리 요청_석문산업.pdf</t>
  </si>
  <si>
    <t xml:space="preserve">2021-08-27 15:41:57 - 신규신청 - 접수 
2021-08-27 15:41:57 - 관장기관 지정 - 환경부
2021-08-27 16:16:12 - 관장기관 지정 - 산업통상자원부
2021-10-06 09:56:26 - 신규신청 - 신청 
2021-10-18 14:25:50 - 신규신청 - 보완요청 
2021-11-08 16:15:14 - 보완신청 - 접수 
2021-11-22 17:49:26 - 보완신청 - 신청 
2021-11-26 14:30:02 - 보완신청 - 문서재제출요청 
2022-04-05 18:26:29 - 재제출신청 - 접수 
2022-06-07 09:50:56 - 재제출신청 - 신청 
2022-07-14 14:06:25 - 재제출신청 - 문서재제출요청 
2022-08-01 17:59:36 - 재제출신청 - 접수 
2022-08-17 15:26:05 - 재제출신청 - 신청 
2023-03-20 10:49:36 - 재제출신청 - 문서재제출요청 
2023-03-20 11:09:10 - 재제출신청 - 접수 
2023-03-20 13:13:13 - 재제출신청 - 신청 
2023-03-20 13:14:33 - 재제출신청 - 평가반려 
</t>
  </si>
  <si>
    <t>주식회사 이앤</t>
  </si>
  <si>
    <t>1318621263</t>
  </si>
  <si>
    <t>한아름</t>
  </si>
  <si>
    <t>경기도 여주시 대신면 풍양2길 41</t>
  </si>
  <si>
    <t>김형보</t>
  </si>
  <si>
    <t>온실가스감축사업팀</t>
  </si>
  <si>
    <t>032-810-2856</t>
  </si>
  <si>
    <t>khb@encenter.co.kr</t>
  </si>
  <si>
    <t>한아름 폐열회수를 통한 온실가스 배출 감축사업</t>
  </si>
  <si>
    <t>한아름_외부사업계획서_v2.0.pdf</t>
  </si>
  <si>
    <t xml:space="preserve">
증빙자료 1. 감축설비 설치 계약서.pdf
증빙자료 2. 준공계.pdf
증빙자료 3. 한아름 폐열회수 설비 List.pdf
증빙자료 4. 온실가스 외부사업 감축량 소유권 협약서.pdf
증빙자료 5. 온실가스 외부감축 지원사업 계약서.pdf
증빙자료 6. 수요기업 참여의향서.pdf
증빙자료 7. 전자세금계산서.pdf
증빙자료 8. 가스공급계약서.pdf
증빙자료 9. 면세유 관리대장.pdf
증빙자료 10. LPG 거래 내역서.pdf
증빙자료 11. 배지살균 운영 일지.xlsx
증빙자료 13. 스팀회수량 산정시 적용조건.pdf
증빙자료 14. 계정이용동의서.pdf
증빙자료 12. (산정시트) 한아름 폐열회수를 통한 온실가스 배출 감축사업.xlsx
사업자등록증_사본_EN (4).pdf
사업계획서 철회 공문_2023.03.21_한아름.pdf</t>
  </si>
  <si>
    <t>[보완2차]평가반려
2023-03-30</t>
  </si>
  <si>
    <t>2023-03-30</t>
  </si>
  <si>
    <t xml:space="preserve">2022-07-08 16:34:36 - 신규신청 - 신청 
2022-07-08 16:34:36 - 관장기관 지정 - 환경부
2022-07-08 17:39:05 - 관장기관 지정 - 산업통상자원부
2022-08-19 16:27:47 - 신규신청 - 보완요청 
2022-09-05 17:41:19 - 보완신청 - 신청 
2022-10-20 18:28:04 - 보완신청 - 보완요청 
2023-03-24 12:57:42 - 보완신청 - 신청 
2023-03-30 09:46:45 - 보완신청 - 평가반려 
</t>
  </si>
  <si>
    <t>지리산종균</t>
  </si>
  <si>
    <t>경남 함양군 유림면 천왕봉로 2653</t>
  </si>
  <si>
    <t>지리산종균 폐열회수를 통한 온실가스 배출 감축사업</t>
  </si>
  <si>
    <t>2022-03-06~2032-03-05</t>
  </si>
  <si>
    <t>지리산버섯영농조합법인_외부사업계획서_v3.0_수정본 (3).pdf</t>
  </si>
  <si>
    <t xml:space="preserve">
증빙자료 1. 온실가스 외부감축 지원사업 계약서.pdf
증빙자료 2. 수요기업 참여의향서.pdf
증빙자료 3. 준공계.pdf
증빙자료 4. 면세유관리대장.pdf
증빙자료 5. LPG 거래 내역서.pdf
증빙자료 8. 온실가스 외부사업 감축량 소유권 협약서.pdf
증빙자료 9. 감축설비 설치 계약서.pdf
증빙자료10. 최초지출관련 증빙자료.PDF
증빙자료11. 대기배출시설 설치신고 수리 통보서.pdf
증빙자료12. 지리산버섯영농조합법인 폐열회수 설비 List.pdf
증빙자료13. 스팀회수량 산정시 적용조건.pdf
외부사업 타당성 평가 수정보완 내역서.pdf
증빙자료14. 펠릿보일러 철거 사진대지.pdf
증빙자료15. 시설완공체크리스트.pdf
증빙자료16. 사업자등록증_사본_EN (4).pdf
증빙자료17. 계정이용동의서.pdf
수정및보완내역서_2차.pdf
살균기 운영 시간 및 시스템 화면.pdf
수정및보완내역서_3차.pdf
증빙자료 6. 배지살균 운영 일지.pdf
열량, 멸균량 비교자료.xlsx
증빙자료 7. (산정시트) 지리산종균 폐열회수를 통한 온실가스 배출 감축사업.xlsx
사업계획서 철회 공문_2023.03.21_지리산 종균.pdf</t>
  </si>
  <si>
    <t>[보완3차]평가반려
2023-03-30</t>
  </si>
  <si>
    <t xml:space="preserve">2022-03-16 13:22:44 - 신규신청 - 신청 
2022-03-16 13:22:44 - 관장기관 지정 - 환경부
2022-03-17 09:13:06 - 관장기관 지정 - 산업통상자원부
2022-05-10 13:22:35 - 신규신청 - 보완요청 
2022-05-31 17:48:41 - 보완신청 - 신청 
2022-07-13 07:56:24 - 보완신청 - 보완요청 
2022-07-29 09:11:31 - 보완신청 - 신청 
2022-07-29 09:22:42 - 보완신청 - 문서재제출요청 
2022-08-08 11:08:43 - 재제출신청 - 신청 
2022-09-21 09:00:11 - 재제출신청 - 보완요청 
2022-10-05 16:25:47 - 보완신청 - 신청 
2022-11-16 18:30:16 - 보완신청 - 문서재제출요청 
2023-03-24 12:57:27 - 재제출신청 - 신청 
2023-03-30 09:49:48 - 재제출신청 - 평가반려 
</t>
  </si>
  <si>
    <t>㈜한마음버섯농업회사법인</t>
  </si>
  <si>
    <t>경기도 안성시 양성면 한내로 125-15</t>
  </si>
  <si>
    <t>한마음 폐열회수를 통한 온실가스 배출 감축사업</t>
  </si>
  <si>
    <t>2022-06-04</t>
  </si>
  <si>
    <t>주식회사 한마음버섯농업회사법인_외부사업계획서_v2.0.pdf</t>
  </si>
  <si>
    <t xml:space="preserve">
증빙자료 1. 감축설비 설치 계약서.pdf
증빙자료 2. 준공계.pdf
증빙자료 3. 한마음 폐열회수 설비 List.pdf
증빙자료 4. 온실가스 외부사업 감축량 소유권 협약서.pdf
증빙자료 5. 온실가스 외부감축 지원사업 계약서.pdf
증빙자료 6. 수요기업 참여의향서.pdf
증빙자료 7. 전자세금계산서.pdf
증빙자료 8. LPG 거래 내역서.pdf
증빙자료 11. 스팀회수량 산정시 적용조건.pdf
수정및보완내역서_한마음.pdf
증빙자료 12. 상쇄등록부시스템 계정이용동의서.pdf
증빙자료 10. (산정시트)한마음 폐열회수를 통한 온실가스 배출 감축사업.xlsx
사업자등록증_사본_EN (4).pdf
사업계획서 철회 공문_2023.03.21_한마음.pdf</t>
  </si>
  <si>
    <t xml:space="preserve">2022-07-08 10:24:42 - 신규신청 - 신청 
2022-07-08 10:24:42 - 관장기관 지정 - 환경부
2022-07-08 13:18:09 - 관장기관 지정 - 산업통상자원부
2022-08-19 16:27:25 - 신규신청 - 보완요청 
2022-09-05 17:41:35 - 보완신청 - 신청 
2022-10-20 19:46:37 - 보완신청 - 보완요청 
2023-03-24 12:57:05 - 보완신청 - 신청 
2023-03-30 13:34:55 - 보완신청 - 평가반려 
</t>
  </si>
  <si>
    <t>다온농원</t>
  </si>
  <si>
    <t>경기도 양평군 지평면 오종개안길 21-28</t>
  </si>
  <si>
    <t>다온농원 폐열회수를 통한 온실가스 배출 감축사업</t>
  </si>
  <si>
    <t>다온농원_외부사업계획서_v5.2.pdf</t>
  </si>
  <si>
    <t xml:space="preserve">
증빙자료 1. 감축설비 설치 계약서.pdf
증빙자료 2. 준공계.pdf
증빙자료 3. 다온농원 폐열회수 설비 List.pdf
증빙자료 4. 온실가스 외부사업 감축량 소유권 협약서.pdf
증빙자료 5. 온실가스 외부감축 지원사업 계약서.pdf
증빙자료 6. 수요기업 참여의향서.pdf
증빙자료 7. 전자세금계산서.pdf
증빙자료 8. 가스공급계약서.pdf
증빙자료 9. 면세유 관리대장.pdf
증빙자료 10. LPG 거래 내역서.pdf
증빙자료 11. 배지살균 운영 일지.pdf
증빙자료 14. 상쇄등록부시스템 계정이용동의서.pdf
사업자등록증_사본_EN (4).pdf
수정및보완내역서_다온농원.pdf
수정및보완내역서_다온농원_2차.pdf
계절영향분석.xlsx
추가증빙(국내)새송이총론-이대진 (1).pdf
추가증빙(국외)Energy Efficiency Measures for Batch Retot Sterilization in the Food Processing lndustry.pdf
수정및보완내역서_다온농원_3차.pdf
농업회사법인 주식회사 다온농원_사업자등록증.pdf
수정및보완내역서_다온농원_4차 (1).pdf
증빙자료 13. 스팀회수량 산정시 적용조건_v2.pdf
수정및보완내역서_다온농원_5차 (1).pdf
증빙자료 12. (산정시트) 다온농원 폐열회수를 통한 온실가스 배출 감축사업_수정3.xlsx
수정및보완내역서_다온농원_6차.pdf
사업계획서 철회 공문_2023.03.21_다온농원.pdf</t>
  </si>
  <si>
    <t xml:space="preserve">2022-07-08 10:24:01 - 신규신청 - 신청 
2022-07-08 10:24:01 - 관장기관 지정 - 환경부
2022-07-08 13:16:03 - 관장기관 지정 - 산업통상자원부
2022-08-19 10:14:37 - 신규신청 - 보완요청 
2022-09-05 17:41:04 - 보완신청 - 신청 
2022-10-19 16:22:09 - 보완신청 - 보완요청 
2022-11-03 17:10:55 - 보완신청 - 신청 
2022-11-16 18:32:23 - 보완신청 - 보완요청 
2022-11-25 09:33:50 - 보완신청 - 신청 
2023-01-04 10:18:29 - 보완신청 - 문서재제출요청 
2023-01-05 10:09:14 - 재제출신청 - 신청 
2023-01-17 15:14:07 - 재제출신청 - 문서재제출요청 
2023-01-18 09:24:08 - 재제출신청 - 신청 
2023-01-19 10:29:13 - 재제출신청 - 문서재제출요청 
2023-01-19 19:57:39 - 재제출신청 - 신청 
2023-03-21 11:21:07 - 재제출신청 - 문서재제출요청 
2023-03-24 12:56:40 - 재제출신청 - 신청 
2023-03-30 13:36:14 - 재제출신청 - 평가반려 
</t>
  </si>
  <si>
    <t>고려기초소재</t>
  </si>
  <si>
    <t>4118141893</t>
  </si>
  <si>
    <t>고려기초소재(주) 당진공장</t>
  </si>
  <si>
    <t>충청남도 당진시 송악읍 고대공단2길 367</t>
  </si>
  <si>
    <t>김정호</t>
  </si>
  <si>
    <t>041-357-2542</t>
  </si>
  <si>
    <t>hanulkjh@naver.com</t>
  </si>
  <si>
    <t>고려기초소재(주) 당진공장 건조로 열 생산 효율개선을 통한 온실가스 감축사업</t>
  </si>
  <si>
    <t>2010-06-10</t>
  </si>
  <si>
    <t>2011-03-01~2017-12-31</t>
  </si>
  <si>
    <t>고려기초소재_PDD_V12.pdf</t>
  </si>
  <si>
    <t xml:space="preserve">
고려기초소재 이슈_V2.hwp
05 정제유.zip
08 증빙사진.zip
고려기초소재_타당성평가 의견 대응_210406.hwp
09 감축량 산정시트_V5(원료투입량 기준).xlsx
고려기초소재_타당성평가 의견 대응_210601.hwp
증빙자료_V4.zip
09 감축량 산정시트_V6(원료투입량 기준).xlsx
2009~2010 생산일지.zip
2011~2012 생산일지.zip
2013~2014 생산일지.zip
2015~2016 생산일지.zip
2017 생산일지.zip
외부사업 생산자료(2021.07.28).zip
고려기초소재_타당성평가 의견 대응_210730.hwp
2014년(변경).pdf
제출 - 생산자료(원본).zip
사업 기한 연장 공문(한국에너지공단).pdf
고려기초소재 외부사업 등록 추진의사(220610).txt
외부사업 반려 신청 공문.pdf</t>
  </si>
  <si>
    <t xml:space="preserve">2018-11-12 01:44:07 - 신규신청 - 신청 
2018-11-12 01:44:07 - 관장기관 지정 - 환경부
2018-11-12 09:58:39 - 관장기관 지정 - 산업통상자원부
2019-10-23 17:22:14 - 신규신청 - 보완요청 
2020-09-15 12:00:13 - 보완신청 - 신청 
2020-12-11 09:49:01 - 보완신청 - 보완요청 
2021-02-10 18:07:09 - 보완신청 - 신청 
2021-04-06 17:26:04 - 보완신청 - 보완요청 
2021-04-15 15:27:56 - 보완신청 - 신청 
2021-05-06 18:19:06 - 보완신청 - 문서재제출요청 
2021-06-04 11:32:12 - 재제출신청 - 신청 
2021-07-02 10:07:10 - 재제출신청 - 문서재제출요청 
2021-07-29 23:45:48 - 재제출신청 - 신청 
2021-07-30 10:20:22 - 재제출신청 - 문서재제출요청 
2021-07-30 10:35:06 - 재제출신청 - 신청 
2021-09-09 11:38:00 - 재제출신청 - 문서재제출요청 
2021-09-10 15:28:06 - 재제출신청 - 신청 
2021-09-14 17:28:51 - 재제출신청 - 문서재제출요청 
2022-04-11 14:03:01 - 재제출신청 - 신청 
2022-05-24 13:24:38 - 재제출신청 - 문서재제출요청 
2022-06-10 15:28:13 - 재제출신청 - 신청 
2023-03-20 10:51:08 - 재제출신청 - 문서재제출요청 
2023-03-29 15:34:01 - 재제출신청 - 신청 
2023-03-30 13:37:27 - 재제출신청 - 평가반려 
</t>
  </si>
  <si>
    <t>오뚜기제유 주식회사</t>
  </si>
  <si>
    <t>4698601269</t>
  </si>
  <si>
    <t>오뚜기제유 음성공장</t>
  </si>
  <si>
    <t>정재용</t>
  </si>
  <si>
    <t>생산관리과</t>
  </si>
  <si>
    <t>043-877-4461</t>
  </si>
  <si>
    <t>jyjeong@ottogism.co.kr</t>
  </si>
  <si>
    <t>오뚜기제유(주)의 고효율 착유기 교체를 통한 온실가스 배출 감축사업</t>
  </si>
  <si>
    <t>2016-12-12</t>
  </si>
  <si>
    <t>2017-10-13~2027-10-12</t>
  </si>
  <si>
    <t>고효율 착유기 교체를 통한 온실가스 배출 감축사업 철회의 건.pdf</t>
  </si>
  <si>
    <t xml:space="preserve">
(증빙자료)오뚜기제유㈜의 고효율 착유기 교체를 통한 온실가스 배출 감축사업_v4.1.zip</t>
  </si>
  <si>
    <t xml:space="preserve">2020-02-28 15:22:13 - 신규신청 - 신청 
2020-02-28 15:22:13 - 관장기관 지정 - 환경부
2020-02-28 15:24:03 - 관장기관 지정 - 산업통상자원부
2020-08-20 14:34:08 - 신규신청 - 문서재제출요청 
2020-11-06 17:30:16 - 재제출신청 - 신청 
2020-11-06 17:32:46 - 재제출신청 - 문서재제출요청 
2020-11-06 17:34:37 - 재제출신청 - 신청 
2021-04-02 11:45:07 - 재제출신청 - 보완요청 
2021-05-06 17:02:30 - 보완신청 - 신청 
2021-05-28 16:00:14 - 보완신청 - 보완요청 
2021-10-26 09:08:13 - 보완신청 - 신청 
2021-12-06 18:26:00 - 보완신청 - 보완요청 
2022-01-05 13:41:11 - 보완신청 - 신청 
2022-03-11 08:38:18 - 보완신청 - 문서재제출요청 
2022-04-11 19:46:36 - 재제출신청 - 신청 
2022-05-25 11:50:58 - 재제출신청 - 문서재제출요청 
2022-06-13 09:18:42 - 재제출신청 - 신청 
2023-03-20 10:51:35 - 재제출신청 - 문서재제출요청 
2023-03-21 11:49:24 - 재제출신청 - 신청 
2023-03-30 13:38:31 - 재제출신청 - 평가반려 
</t>
  </si>
  <si>
    <t>한국도로공사 2013~2015 LED 도로조명 설치를 통한 온실가스 배출 단위 감축사업</t>
  </si>
  <si>
    <t>2013-01-11</t>
  </si>
  <si>
    <t>2013-10-02~2017-12-31</t>
  </si>
  <si>
    <t>한국도로공사_단위 PDD_V4.pdf</t>
  </si>
  <si>
    <t xml:space="preserve">
증빙자료 2-08. 고효율인증, 시험성적서.zip
2015년 티솔루션- 기존 제출성적서 (2).zip
2015년 티솔루션- 기존 제출성적서.zip
수정 및 보완 요청서(한국도로공사)_V3.pdf
증빙자료.zip</t>
  </si>
  <si>
    <t xml:space="preserve">2016-12-01 17:23:25 - 신규신청 - 신청 
2017-12-28 07:58:46 - 관장기관 지정 - GIR센터
2018-01-04 11:11:36 - 관장기관 지정 - 산업통상자원부
2020-02-14 16:17:19 - 신규신청 - 보완요청 
2021-03-26 15:23:41 - 보완신청 - 신청 
2021-04-02 14:50:30 - 보완신청 - 보완요청 
2021-04-09 15:53:21 - 보완신청 - 신청 
2021-05-25 14:07:20 - 보완신청 - 문서재제출요청 
2021-06-22 22:11:18 - 재제출신청 - 신청 
2021-07-07 15:16:16 - 재제출신청 - 문서재제출요청 
2021-07-07 17:07:41 - 재제출신청 - 신청 
2021-08-24 15:54:15 - 재제출신청 - 문서재제출요청 
2022-12-13 19:31:30 - 재제출신청 - 신청 
2023-03-20 10:50:36 - 재제출신청 - 문서재제출요청 
2023-03-21 19:39:42 - 재제출신청 - 신청 
2023-03-30 13:40:04 - 재제출신청 - 평가반려 
</t>
  </si>
  <si>
    <t>(5019-0007)The first CPA of Korea Expressway Corporation,The Second CPA of Korea Expressway Corporation</t>
  </si>
  <si>
    <t>2016-11-29</t>
  </si>
  <si>
    <t>한국토지주택공사 대전에너지사업단</t>
  </si>
  <si>
    <t>대전광역시 유성구 도안동로 323(원신흥동)</t>
  </si>
  <si>
    <t>경산 백천1단지아파트 연료전환을 통한 온실가스 단위감축사업</t>
  </si>
  <si>
    <t>2013-10-18~2023-10-17</t>
  </si>
  <si>
    <t>[경산백천1] 단위사업계획서_Ver.10.0(210628).pdf</t>
  </si>
  <si>
    <t xml:space="preserve">
기타증빙문서.zip
수정 및 보완 요청서_경산백천1(210827).hwp</t>
  </si>
  <si>
    <t>R-2017-KR-03-000089-P-53</t>
  </si>
  <si>
    <t>[보완3차]착수신고
2023-04-06</t>
  </si>
  <si>
    <t>2023-04-06</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</si>
  <si>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2020-10-30 17:55:08 - 보완신청 - 신청 
2021-04-02 16:23:00 - 보완신청 - 보완요청 
2021-04-11 15:23:49 - 보완신청 - 신청 
2021-05-11 10:28:01 - 보완신청 - 보완요청 
2021-06-21 14:46:00 - 보완신청 - 신청 
2021-06-25 09:52:24 - 보완신청 - 문서재제출요청 
2021-06-28 10:19:54 - 재제출신청 - 신청 
2021-08-24 11:10:48 - 재제출신청 - 문서재제출요청 
2021-08-27 17:51:57 - 재제출신청 - 신청 
2021-09-27 10:17:03 - 재제출신청 - 평가승인 
2021-09-27 10:17:44 - 재제출신청 - 심의승인 
2023-04-06 16:19:47 - 재제출신청 - 착수신고 
</t>
  </si>
  <si>
    <t>여수 미평 주공 1단지 연료전환을 통한 온실가스 단위감축사업</t>
  </si>
  <si>
    <t>2012-08-22</t>
  </si>
  <si>
    <t>00 [여수미평1] 단위사업계획서_V6.pdf</t>
  </si>
  <si>
    <t xml:space="preserve">
추가증빙자료.zip
여수미평1.zip
추가증빙_ver2.0.zip
34. 수정 및 보완 요청서_여수미평 1단지_20210826.pdf</t>
  </si>
  <si>
    <t>R-2017-KR-03-000089-P-22</t>
  </si>
  <si>
    <t>[보완2차]착수신고
2023-04-06</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</si>
  <si>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2020-11-02 13:21:46 - 보완신청 - 신청 
2021-04-02 16:19:06 - 보완신청 - 보완요청 
2021-06-18 09:22:57 - 보완신청 - 신청 
2021-06-25 10:34:48 - 보완신청 - 문서재제출요청 
2021-06-28 23:01:34 - 재제출신청 - 신청 
2021-08-24 13:24:13 - 재제출신청 - 문서재제출요청 
2021-08-26 14:05:37 - 재제출신청 - 신청 
2021-09-27 11:09:46 - 재제출신청 - 평가승인 
2021-09-27 11:10:36 - 재제출신청 - 심의승인 
2023-04-06 16:26:17 - 재제출신청 - 착수신고 
</t>
  </si>
  <si>
    <t>경기 양주시 은현면 은현로 459-28</t>
  </si>
  <si>
    <t>동보섬유  고효율 2단 인버터 PM Motor 공기압축기로 교체 사업</t>
  </si>
  <si>
    <t>2020-09-05</t>
  </si>
  <si>
    <t>2020-09-05~2030-09-04</t>
  </si>
  <si>
    <t>(주)코리아엔지니어링, 동보섬유주식회사, 한국중부발전</t>
  </si>
  <si>
    <t>외부사업 사업계획서_동보섬유_v06.pdf</t>
  </si>
  <si>
    <t xml:space="preserve">
1-1_사업자등록증_동보섬유.pdf
1-3_사업자등록증_(주)코리아엔지니어링.pdf
2-1_계약서_동보섬유_rev.pdf
3-1_설치완료보고서_동보섬유.pdf
4-1_기존설비_SSR-xf75_사양서.pdf
4-2_고효율설비_K75PE_사양서.pdf
5-2_기존설비 확인서_동보섬유.pdf
6-1_개선전후 설비 및 명판_동보섬유.pdf
1-2_사업자등록증_한국중부발전(주).pdf
5-1_모니터링 계획서_동보섬유_rev.pdf
타당성평가 답변서_동보섬유_v06.pdf
외부사업 사업계획서_동보섬유_v06.xlsx
6-2_가동시간 증빙_동보섬유_rev3.pdf</t>
  </si>
  <si>
    <t>R-2023-KR-03-001030</t>
  </si>
  <si>
    <t>[보완3차]착수신고
2023-04-13</t>
  </si>
  <si>
    <t>2023-04-13</t>
  </si>
  <si>
    <t xml:space="preserve">2020-09-10 11:42:33 - 신규신청 - 접수 
2020-09-10 11:42:33 - 관장기관 지정 - 환경부
2020-09-10 15:01:30 - 관장기관 지정 - 산업통상자원부
2020-09-11 11:20:56 - 신규신청 - 신청 
2021-02-22 11:11:58 - 신규신청 - 문서재제출요청 
2021-06-17 15:18:13 - 재제출신청 - 접수 
2021-07-12 16:22:06 - 재제출신청 - 신청 
2021-07-13 10:48:42 - 재제출신청 - 보완요청 
2021-09-23 17:55:38 - 보완신청 - 접수 
2021-09-29 18:10:17 - 보완신청 - 신청 
2021-11-09 10:15:27 - 보완신청 - 보완요청 
2021-12-15 15:26:58 - 보완신청 - 접수 
2022-01-10 13:03:10 - 보완신청 - 신청 
2022-04-14 15:16:34 - 보완신청 - 보완요청 
2022-05-20 16:34:13 - 보완신청 - 접수 
2022-06-27 08:29:25 - 보완신청 - 신청 
2022-07-20 08:58:28 - 보완신청 - 문서재제출요청 
2022-11-15 15:25:34 - 재제출신청 - 접수 
2022-12-06 16:54:48 - 재제출신청 - 신청 
2022-12-06 16:55:26 - 재제출신청 - 문서재제출요청 
2022-12-06 17:05:10 - 재제출신청 - 접수 
2022-12-06 17:05:49 - 재제출신청 - 신청 
2023-03-15 09:18:46 - 재제출신청 - 평가승인 
2023-03-17 10:33:22 - 재제출신청 - 심의승인 
2023-04-13 08:12:03 - 재제출신청 - 착수신고 
</t>
  </si>
  <si>
    <t>대운금속</t>
  </si>
  <si>
    <t>경기도 김포시 양촌읍 황금로257번길 73</t>
  </si>
  <si>
    <t>대운금속  고효율 1단 PM Motor 공기압축기로 교체 사업</t>
  </si>
  <si>
    <t>(주)코리아엔지니어링, 대운금속, 한국중부발전</t>
  </si>
  <si>
    <t>외부사업 사업계획서_대운금속_v11.pdf</t>
  </si>
  <si>
    <t xml:space="preserve">
1-1_사업자등록증_대운금속.pdf
1-3_사업자등록증_(주)코리아엔지니어링.pdf
2-1_계약서_대운금속_rev.pdf
3-1_설치완료보고서_대운금속.pdf
4-1_기존설비_MGC-50_사양서.pdf
4-2_기존설비_GRH-30A_사양서.pdf
4-3_고효율설비_K50PS_사양서.pdf
1-2_사업자등록증_한국중부발전(주)_rev2.pdf
5-3_폐기반출확인서_대운금속_rev.pdf
5-2_기존설비 확인서_대운금속_rev4.pdf
6-1_개선전후 설비 및 명판_대운금속_rev4.pdf
타당성평가 답변서_대운금속_v10.pdf
5-1_모니터링 계획서_대운금속_v09.pdf
6-2_가동시간 증빙_대운금속_rev7.pdf
외부사업 사업계획서_대운금속_v11.xlsx</t>
  </si>
  <si>
    <t>R-2023-KR-03-001029</t>
  </si>
  <si>
    <t xml:space="preserve">2020-09-10 14:41:36 - 신규신청 - 접수 
2020-09-10 14:41:36 - 관장기관 지정 - 환경부
2020-09-10 15:01:59 - 관장기관 지정 - 산업통상자원부
2020-09-11 11:21:19 - 신규신청 - 신청 
2021-03-04 17:24:29 - 신규신청 - 문서재제출요청 
2021-06-18 10:46:17 - 재제출신청 - 접수 
2021-07-21 15:46:11 - 재제출신청 - 신청 
2021-07-21 15:48:14 - 재제출신청 - 문서재제출요청 
2021-09-23 18:04:11 - 재제출신청 - 접수 
2021-10-05 17:27:32 - 재제출신청 - 신청 
2021-10-06 17:53:03 - 재제출신청 - 보완요청 
2021-10-08 17:14:56 - 보완신청 - 접수 
2021-10-13 16:31:08 - 보완신청 - 신청 
2021-11-29 15:00:15 - 보완신청 - 문서재제출요청 
2021-11-30 17:48:35 - 재제출신청 - 접수 
2021-12-01 17:44:17 - 재제출신청 - 신청 
2021-12-02 10:37:39 - 재제출신청 - 보완요청 
2022-05-26 15:30:02 - 보완신청 - 접수 
2022-06-13 16:11:23 - 보완신청 - 신청 
2022-07-19 16:12:09 - 보완신청 - 보완요청 
2022-12-07 17:12:42 - 보완신청 - 접수 
2023-01-16 14:59:14 - 보완신청 - 신청 
2023-01-16 15:04:23 - 보완신청 - 문서재제출요청 
2023-01-18 14:46:14 - 재제출신청 - 접수 
2023-01-31 08:57:15 - 재제출신청 - 신청 
2023-01-31 15:21:31 - 재제출신청 - 문서재제출요청 
2023-02-01 09:03:31 - 재제출신청 - 접수 
2023-02-01 10:05:28 - 재제출신청 - 신청 
2023-02-06 15:15:23 - 재제출신청 - 문서재제출요청 
2023-02-06 17:59:58 - 재제출신청 - 접수 
2023-02-07 08:16:38 - 재제출신청 - 신청 
2023-02-07 09:37:58 - 재제출신청 - 문서재제출요청 
2023-02-07 10:17:04 - 재제출신청 - 접수 
2023-02-07 10:54:34 - 재제출신청 - 신청 
2023-03-15 09:18:24 - 재제출신청 - 평가승인 
2023-03-17 10:32:55 - 재제출신청 - 심의승인 
2023-04-13 08:15:07 - 재제출신청 - 착수신고 
</t>
  </si>
  <si>
    <t>대경TC</t>
  </si>
  <si>
    <t>5030355742</t>
  </si>
  <si>
    <t>대구 달서구 달서대로91길 114(호산동)</t>
  </si>
  <si>
    <t>조재광</t>
  </si>
  <si>
    <t>053-593-3133</t>
  </si>
  <si>
    <t>dk0888@chol.com</t>
  </si>
  <si>
    <t>대경TC_고효율 공기압축기 교체를 통한 온실가스 감축사업</t>
  </si>
  <si>
    <t>2019-09-25~2029-09-24</t>
  </si>
  <si>
    <t>대경TC, 주식회사 에코비젼21, 한국중부발전</t>
  </si>
  <si>
    <t>00. 대경TC_극소규모 고효율 설비 교체 사업의 방법론(03A-004-ver01) 사업계획서(개정)_Ver09_230117.pdf</t>
  </si>
  <si>
    <t xml:space="preserve">
기타증빙문서 230117.zip</t>
  </si>
  <si>
    <t>R-2023-KR-03-001027</t>
  </si>
  <si>
    <t>[보완3차]착수신고
2023-04-19</t>
  </si>
  <si>
    <t xml:space="preserve">2019-10-30 15:24:02 - 신규신청 - 신청 
2019-10-30 15:24:02 - 관장기관 지정 - 환경부
2019-10-30 20:24:06 - 관장기관 지정 - 산업통상자원부
2020-03-30 16:44:19 - 신규신청 - 문서재제출요청 
2020-11-30 17:53:20 - 재제출신청 - 접수 
2020-12-01 17:12:43 - 재제출신청 - 신청 
2021-03-31 17:55:02 - 재제출신청 - 보완요청 
2021-06-28 14:31:19 - 보완신청 - 접수 
2021-06-30 14:47:02 - 보완신청 - 신청 
2021-07-29 16:15:05 - 보완신청 - 보완요청 
2021-08-27 15:58:37 - 보완신청 - 접수 
2021-09-30 09:53:19 - 보완신청 - 신청 
2021-10-06 17:59:59 - 보완신청 - 보완요청 
2021-10-12 16:20:53 - 보완신청 - 접수 
2021-10-14 16:06:20 - 보완신청 - 신청 
2021-11-30 11:26:02 - 보완신청 - 문서재제출요청 
2022-04-11 15:46:09 - 재제출신청 - 접수 
2022-04-22 09:25:50 - 재제출신청 - 신청 
2022-06-07 17:29:10 - 재제출신청 - 문서재제출요청 
2022-07-18 11:32:19 - 재제출신청 - 접수 
2022-08-24 15:40:20 - 재제출신청 - 신청 
2022-08-25 10:15:17 - 재제출신청 - 문서재제출요청 
2022-08-29 13:23:19 - 재제출신청 - 접수 
2022-09-26 10:59:48 - 재제출신청 - 신청 
2022-09-26 11:00:25 - 재제출신청 - 문서재제출요청 
2022-09-29 15:50:43 - 재제출신청 - 접수 
2022-10-11 16:23:52 - 재제출신청 - 신청 
2022-10-11 16:25:57 - 재제출신청 - 문서재제출요청 
2022-10-12 14:15:36 - 재제출신청 - 접수 
2022-10-12 14:27:05 - 재제출신청 - 신청 
2022-10-20 16:03:33 - 재제출신청 - 문서재제출요청 
2022-10-20 16:13:47 - 재제출신청 - 접수 
2022-10-20 16:22:47 - 재제출신청 - 신청 
2023-01-12 16:40:49 - 재제출신청 - 문서재제출요청 
2023-01-17 11:37:30 - 재제출신청 - 접수 
2023-03-15 09:16:59 - 재제출신청 - 신청 
2023-03-15 09:17:14 - 재제출신청 - 평가승인 
2023-03-17 10:31:47 - 재제출신청 - 심의승인 
2023-04-19 08:12:51 - 재제출신청 - 착수신고 
</t>
  </si>
  <si>
    <t>대린테크(주)</t>
  </si>
  <si>
    <t>5058173628</t>
  </si>
  <si>
    <t>경북 경주시 건천읍 하늘마루길 18-47</t>
  </si>
  <si>
    <t>최우혁</t>
  </si>
  <si>
    <t>054-337-5225</t>
  </si>
  <si>
    <t>dltech@chol.com</t>
  </si>
  <si>
    <t>대린테크(주)_고효율 공기압축기 교체를 통한 온실가스 감축사업</t>
  </si>
  <si>
    <t>2019-08-26~2029-08-25</t>
  </si>
  <si>
    <t>대린테크(주), 주식회사 에코비젼21, 한국중부발전</t>
  </si>
  <si>
    <t>00.대린테크_극소규모 고효율 설비 교체 사업의 방법론(03A-004-ver01) 사업계획서(개정)_Ver09_221104.pdf</t>
  </si>
  <si>
    <t xml:space="preserve">
기타증빙문서 221020.zip
00.대린테크_극소규모 고효율 설비 교체 사업의 방법론(03A-004-ver01) 사업계획서(개정)_Ver09_221104.xlsx</t>
  </si>
  <si>
    <t>R-2023-KR-03-001028</t>
  </si>
  <si>
    <t xml:space="preserve">2019-10-30 15:12:40 - 신규신청 - 신청 
2019-10-30 15:12:40 - 관장기관 지정 - 환경부
2019-10-30 20:24:01 - 관장기관 지정 - 산업통상자원부
2020-03-20 16:20:38 - 신규신청 - 문서재제출요청 
2020-12-01 11:50:37 - 재제출신청 - 접수 
2020-12-01 17:19:16 - 재제출신청 - 신청 
2021-03-31 17:54:04 - 재제출신청 - 보완요청 
2021-06-29 10:00:57 - 보완신청 - 접수 
2021-06-30 15:34:45 - 보완신청 - 신청 
2021-07-29 16:16:25 - 보완신청 - 보완요청 
2021-08-27 14:30:46 - 보완신청 - 접수 
2021-09-30 11:58:24 - 보완신청 - 신청 
2021-10-06 18:01:40 - 보완신청 - 보완요청 
2021-10-12 15:13:24 - 보완신청 - 접수 
2021-10-14 15:48:04 - 보완신청 - 신청 
2021-11-30 11:27:37 - 보완신청 - 문서재제출요청 
2022-04-11 16:50:13 - 재제출신청 - 접수 
2022-04-22 09:26:22 - 재제출신청 - 신청 
2022-06-07 13:52:00 - 재제출신청 - 문서재제출요청 
2022-07-18 13:29:14 - 재제출신청 - 접수 
2022-08-22 09:49:35 - 재제출신청 - 신청 
2022-09-02 11:44:24 - 재제출신청 - 문서재제출요청 
2022-09-30 08:35:55 - 재제출신청 - 접수 
2022-10-04 17:21:56 - 재제출신청 - 신청 
2022-10-04 17:22:08 - 재제출신청 - 문서재제출요청 
2022-10-05 08:11:50 - 재제출신청 - 접수 
2022-10-05 10:49:35 - 재제출신청 - 신청 
2022-10-05 10:51:04 - 재제출신청 - 문서재제출요청 
2022-10-05 11:14:02 - 재제출신청 - 접수 
2022-10-12 15:56:47 - 재제출신청 - 신청 
2022-10-20 16:03:53 - 재제출신청 - 문서재제출요청 
2022-10-20 16:21:55 - 재제출신청 - 접수 
2022-10-20 16:23:09 - 재제출신청 - 신청 
2022-11-04 09:20:55 - 재제출신청 - 문서재제출요청 
2022-11-04 10:13:37 - 재제출신청 - 접수 
2022-11-04 15:06:56 - 재제출신청 - 신청 
2023-03-15 09:17:35 - 재제출신청 - 평가승인 
2023-03-17 10:32:20 - 재제출신청 - 심의승인 
2023-04-19 08:13:49 - 재제출신청 - 착수신고 
</t>
  </si>
  <si>
    <t>(주)동아금속</t>
  </si>
  <si>
    <t>5038135991</t>
  </si>
  <si>
    <t>경북 칠곡군 왜관읍 2산업단지2길 141</t>
  </si>
  <si>
    <t>김기범</t>
  </si>
  <si>
    <t>054-977-8525</t>
  </si>
  <si>
    <t>kb.kim@dong-a-mt.com</t>
  </si>
  <si>
    <t>(주)동아금속_ 고효율 공기압축기 교체를 통한 온실가스 감축사업</t>
  </si>
  <si>
    <t>(주)동아금속, 주식회사 에코비젼21, 한국중부발전</t>
  </si>
  <si>
    <t>00. (극소규모) 고효율 설비 교체 사업의 방법론(03A-004-ver01) 사업계획서(개정)_동아금속_ver07_230117.pdf</t>
  </si>
  <si>
    <t>R-2023-KR-03-001025</t>
  </si>
  <si>
    <t xml:space="preserve">2019-09-24 10:42:50 - 신규신청 - 신청 
2019-09-24 10:42:50 - 관장기관 지정 - 환경부
2019-09-24 14:20:39 - 관장기관 지정 - 산업통상자원부
2020-01-09 15:09:25 - 신규신청 - 문서재제출요청 
2020-12-01 14:26:37 - 재제출신청 - 접수 
2020-12-01 17:22:32 - 재제출신청 - 신청 
2021-03-31 10:40:37 - 재제출신청 - 보완요청 
2021-06-30 09:38:40 - 보완신청 - 접수 
2021-06-30 14:43:36 - 보완신청 - 신청 
2021-07-29 16:08:42 - 보완신청 - 보완요청 
2021-10-14 14:28:30 - 보완신청 - 접수 
2021-11-05 11:08:27 - 보완신청 - 신청 
2021-11-05 16:43:04 - 보완신청 - 문서재제출요청 
2021-11-05 17:04:34 - 재제출신청 - 접수 
2021-12-03 16:33:05 - 재제출신청 - 신청 
2022-01-03 15:27:11 - 재제출신청 - 문서재제출요청 
2022-04-19 17:16:01 - 재제출신청 - 접수 
2022-05-23 09:21:42 - 재제출신청 - 신청 
2022-05-23 17:00:32 - 재제출신청 - 문서재제출요청 
2022-06-09 09:58:13 - 재제출신청 - 접수 
2022-07-11 09:31:40 - 재제출신청 - 신청 
2022-07-11 14:23:39 - 재제출신청 - 문서재제출요청 
2022-08-29 11:14:13 - 재제출신청 - 접수 
2022-10-04 17:28:47 - 재제출신청 - 신청 
2022-10-04 17:29:24 - 재제출신청 - 보완요청 
2022-10-06 09:52:29 - 보완신청 - 접수 
2022-10-12 11:29:16 - 보완신청 - 신청 
2022-10-20 16:09:13 - 보완신청 - 문서재제출요청 
2022-10-20 16:30:18 - 재제출신청 - 접수 
2022-10-20 16:58:00 - 재제출신청 - 신청 
2023-01-12 16:39:56 - 재제출신청 - 문서재제출요청 
2023-01-17 11:23:29 - 재제출신청 - 접수 
2023-01-17 17:02:58 - 재제출신청 - 신청 
2023-01-17 17:03:42 - 재제출신청 - 문서재제출요청 
2023-01-17 17:07:27 - 재제출신청 - 접수 
2023-03-15 09:07:17 - 재제출신청 - 신청 
2023-03-15 09:14:16 - 재제출신청 - 평가승인 
2023-03-17 10:28:59 - 재제출신청 - 심의승인 
2023-04-19 08:15:04 - 재제출신청 - 착수신고 
</t>
  </si>
  <si>
    <t>(주)일진산업</t>
  </si>
  <si>
    <t>1288624022</t>
  </si>
  <si>
    <t>경기도 파주시 광탄면  만장산로 181</t>
  </si>
  <si>
    <t>최진선</t>
  </si>
  <si>
    <t>031-8071-1313</t>
  </si>
  <si>
    <t>em1912@hanmail.net</t>
  </si>
  <si>
    <t>㈜일진산업_고효율 공기압축기 교체를 통한 온실가스 감축사업</t>
  </si>
  <si>
    <t>2019-05-29</t>
  </si>
  <si>
    <t>2019-09-10~2029-09-09</t>
  </si>
  <si>
    <t>(주)일진산업, 주식회사 에코비젼21, 한국중부발전</t>
  </si>
  <si>
    <t>00. (극소규모) 고효율 설비 교체 사업의 방법론(03A-004-ver01) 사업계획서(개정)_일진산업_Ver07_221005.pdf</t>
  </si>
  <si>
    <t xml:space="preserve">
00. (극소규모) 고효율 설비 교체 사업의 방법론(03A-004-ver01) 사업계획서(개정)_일진산업_Ver07_221005.xlsx
기타증빙문서 221020.zip</t>
  </si>
  <si>
    <t>R-2023-KR-03-001031</t>
  </si>
  <si>
    <t xml:space="preserve">2019-10-30 15:32:11 - 신규신청 - 신청 
2019-10-30 15:32:11 - 관장기관 지정 - 환경부
2019-10-30 20:24:11 - 관장기관 지정 - 산업통상자원부
2020-03-30 16:44:53 - 신규신청 - 문서재제출요청 
2020-12-01 16:46:21 - 재제출신청 - 접수 
2020-12-01 17:15:27 - 재제출신청 - 신청 
2021-03-31 17:55:41 - 재제출신청 - 보완요청 
2021-06-28 14:17:23 - 보완신청 - 접수 
2021-06-30 14:50:52 - 보완신청 - 신청 
2021-07-29 16:11:12 - 보완신청 - 보완요청 
2021-08-27 16:35:05 - 보완신청 - 접수 
2021-09-29 18:17:04 - 보완신청 - 신청 
2021-10-06 18:02:20 - 보완신청 - 보완요청 
2021-10-14 13:27:28 - 보완신청 - 접수 
2021-11-05 17:44:48 - 보완신청 - 신청 
2021-11-23 16:43:08 - 보완신청 - 문서재제출요청 
2021-11-24 16:21:29 - 재제출신청 - 접수 
2021-12-01 11:15:07 - 재제출신청 - 신청 
2022-01-03 15:20:13 - 재제출신청 - 문서재제출요청 
2022-04-12 08:53:31 - 재제출신청 - 접수 
2022-04-21 09:54:00 - 재제출신청 - 신청 
2022-05-23 17:03:49 - 재제출신청 - 문서재제출요청 
2022-06-09 10:13:02 - 재제출신청 - 접수 
2022-07-11 10:14:50 - 재제출신청 - 신청 
2022-07-11 14:25:25 - 재제출신청 - 문서재제출요청 
2022-07-19 10:01:46 - 재제출신청 - 접수 
2022-08-25 13:40:20 - 재제출신청 - 신청 
2022-08-25 14:54:19 - 재제출신청 - 문서재제출요청 
2022-10-05 08:50:39 - 재제출신청 - 접수 
2022-10-11 11:08:32 - 재제출신청 - 신청 
2022-10-11 11:09:03 - 재제출신청 - 문서재제출요청 
2022-10-12 08:35:31 - 재제출신청 - 접수 
2022-10-12 11:09:18 - 재제출신청 - 신청 
2022-10-20 16:07:47 - 재제출신청 - 문서재제출요청 
2022-10-20 16:52:01 - 재제출신청 - 접수 
2022-10-20 16:58:12 - 재제출신청 - 신청 
2023-03-15 09:19:46 - 재제출신청 - 평가승인 
2023-03-17 10:33:54 - 재제출신청 - 심의승인 
2023-04-19 08:16:03 - 재제출신청 - 착수신고 
</t>
  </si>
  <si>
    <t>(주)진일공업</t>
  </si>
  <si>
    <t>5038183853</t>
  </si>
  <si>
    <t>대구 달서구 성서공단북로 5길 23</t>
  </si>
  <si>
    <t>황성준</t>
  </si>
  <si>
    <t>053-581-5755</t>
  </si>
  <si>
    <t>tax1@jin-il.com</t>
  </si>
  <si>
    <t>(주)진일공업_고효율  공기압축기 교체를 통한 온실가스 감축사업</t>
  </si>
  <si>
    <t>2019-08-20~2029-08-19</t>
  </si>
  <si>
    <t>(주)진일공업, 주식회사 에코비젼21, 한국중부발전</t>
  </si>
  <si>
    <t>00. (극소규모) 고효율 설비 교체 사업의 방법론(03A-004-ver01) 사업계획서(개정)_진일공업_Ver10_230117.pdf</t>
  </si>
  <si>
    <t>R-2023-KR-03-001026</t>
  </si>
  <si>
    <t xml:space="preserve">2019-09-24 09:48:35 - 신규신청 - 신청 
2019-09-24 09:48:35 - 관장기관 지정 - 환경부
2019-09-24 14:20:32 - 관장기관 지정 - 산업통상자원부
2020-01-09 14:29:57 - 신규신청 - 문서재제출요청 
2020-12-01 17:00:43 - 재제출신청 - 접수 
2020-12-01 17:23:10 - 재제출신청 - 신청 
2021-03-31 10:39:41 - 재제출신청 - 보완요청 
2021-06-28 14:48:41 - 보완신청 - 접수 
2021-06-28 14:49:30 - 보완신청 - 접수 
2021-06-30 15:36:24 - 보완신청 - 신청 
2021-07-29 16:11:52 - 보완신청 - 보완요청 
2021-08-27 16:35:46 - 보완신청 - 접수 
2021-09-30 09:50:54 - 보완신청 - 신청 
2021-10-06 18:03:12 - 보완신청 - 보완요청 
2021-10-13 14:12:13 - 보완신청 - 접수 
2021-10-14 15:12:12 - 보완신청 - 신청 
2021-11-30 11:25:26 - 보완신청 - 문서재제출요청 
2022-04-12 09:17:47 - 재제출신청 - 접수 
2022-04-21 09:53:42 - 재제출신청 - 신청 
2022-05-23 17:03:03 - 재제출신청 - 문서재제출요청 
2022-06-09 10:35:37 - 재제출신청 - 접수 
2022-07-11 09:50:55 - 재제출신청 - 신청 
2022-07-11 14:24:43 - 재제출신청 - 문서재제출요청 
2022-07-19 11:07:12 - 재제출신청 - 접수 
2022-08-25 10:40:41 - 재제출신청 - 신청 
2022-08-25 13:38:42 - 재제출신청 - 문서재제출요청 
2022-08-29 15:12:38 - 재제출신청 - 접수 
2022-09-26 13:14:05 - 재제출신청 - 신청 
2022-09-26 13:18:55 - 재제출신청 - 문서재제출요청 
2022-09-30 09:10:55 - 재제출신청 - 접수 
2022-10-06 10:46:26 - 재제출신청 - 신청 
2022-10-06 10:47:36 - 재제출신청 - 문서재제출요청 
2022-10-06 11:18:08 - 재제출신청 - 접수 
2022-10-12 14:34:34 - 재제출신청 - 신청 
2023-01-12 16:42:04 - 재제출신청 - 문서재제출요청 
2023-01-17 11:50:24 - 재제출신청 - 접수 
2023-03-15 09:14:49 - 재제출신청 - 신청 
2023-03-15 09:15:02 - 재제출신청 - 평가승인 
2023-03-17 10:29:58 - 재제출신청 - 심의승인 
2023-04-19 08:17:23 - 재제출신청 - 착수신고 
</t>
  </si>
  <si>
    <t>경산산업(주)</t>
  </si>
  <si>
    <t>5158121317</t>
  </si>
  <si>
    <t>경상북도 경산시 남천면 조자길 85</t>
  </si>
  <si>
    <t>손봉수</t>
  </si>
  <si>
    <t>053-812-6800</t>
  </si>
  <si>
    <t>goodmcar@naver.com</t>
  </si>
  <si>
    <t>경산산업(주) 연료전환(B-C유→LPG) 온실가스 감축사업</t>
  </si>
  <si>
    <t>2018-08-31</t>
  </si>
  <si>
    <t>경산산업(주), 한국중부발전</t>
  </si>
  <si>
    <t>(사업계획서)경산산업 연료전환(B-C유→LPG) 온실가스 감축사업_v6.0_20230116.pdf</t>
  </si>
  <si>
    <t xml:space="preserve">
(산정시트)경산산업 연료전환을 이용한 온실가스 배출 감축사업_v6.0_20230116.xlsx
증빙자료.zip
외부사업 수정 및 보완 요청서_경산산업_230116.hwp
추가증빙.zip
1. 인증유효기간 시작일 재설정을 위한 증빙자료.pdf
2. [공문] 연료전환 온실가스 감축사업 모니터링 계획 관련 건.pdf</t>
  </si>
  <si>
    <t>R-2023-KR-03-001010</t>
  </si>
  <si>
    <t>[보완3차]착수신고
2023-04-21</t>
  </si>
  <si>
    <t>2023-04-21</t>
  </si>
  <si>
    <t xml:space="preserve">2022-01-21 12:38:15 - 신규신청 - 접수 
2022-01-21 12:38:15 - 관장기관 지정 - 환경부
2022-01-24 08:49:21 - 관장기관 지정 - 산업통상자원부
2022-02-24 17:33:45 - 신규신청 - 신청 
2022-03-02 13:48:19 - 신규신청 - 보완요청 
2022-03-15 11:25:09 - 보완신청 - 접수 
2022-03-16 11:21:40 - 보완신청 - 신청 
2022-05-03 14:42:54 - 보완신청 - 보완요청 
2022-05-19 11:18:59 - 보완신청 - 접수 
2022-05-19 13:30:33 - 보완신청 - 신청 
2022-07-01 10:03:59 - 보완신청 - 문서재제출요청 
2022-07-01 18:02:54 - 재제출신청 - 접수 
2022-07-05 15:48:55 - 재제출신청 - 신청 
2022-08-17 09:24:13 - 재제출신청 - 보완요청 
2022-08-25 11:07:55 - 보완신청 - 접수 
2022-08-25 15:00:57 - 보완신청 - 신청 
2022-08-25 15:16:28 - 보완신청 - 문서재제출요청 
2022-08-25 17:03:16 - 재제출신청 - 접수 
2022-08-25 17:24:10 - 재제출신청 - 신청 
2022-09-06 14:28:37 - 재제출신청 - 문서재제출요청 
2022-09-06 15:19:42 - 재제출신청 - 접수 
2022-09-07 08:50:23 - 재제출신청 - 신청 
2022-09-15 10:08:22 - 재제출신청 - 문서재제출요청 
2022-10-11 10:22:58 - 재제출신청 - 접수 
2022-10-11 13:35:34 - 재제출신청 - 신청 
2022-10-11 16:23:41 - 재제출신청 - 문서재제출요청 
2022-10-11 16:36:33 - 재제출신청 - 접수 
2022-10-12 09:12:27 - 재제출신청 - 신청 
2022-11-07 09:28:39 - 재제출신청 - 문서재제출요청 
2022-11-07 10:02:12 - 재제출신청 - 접수 
2022-11-07 10:03:56 - 재제출신청 - 신청 
2022-11-07 10:24:08 - 재제출신청 - 문서재제출요청 
2022-11-07 10:28:20 - 재제출신청 - 접수 
2022-11-07 11:00:56 - 재제출신청 - 신청 
2022-11-24 14:49:17 - 재제출신청 - 문서재제출요청 
2022-11-24 15:23:49 - 재제출신청 - 접수 
2022-11-24 15:24:01 - 재제출신청 - 신청 
2023-01-12 16:40:26 - 재제출신청 - 문서재제출요청 
2023-01-16 12:47:15 - 재제출신청 - 접수 
2023-01-16 13:22:43 - 재제출신청 - 신청 
2023-01-18 13:23:36 - 재제출신청 - 문서재제출요청 
2023-01-18 13:35:38 - 재제출신청 - 접수 
2023-01-18 13:40:57 - 재제출신청 - 신청 
2023-03-15 09:16:38 - 재제출신청 - 평가승인 
2023-03-17 08:06:13 - 재제출신청 - 심의승인 
2023-04-21 13:57:44 - 재제출신청 - 착수신고 
</t>
  </si>
  <si>
    <t>(주)대원환경산업</t>
  </si>
  <si>
    <t>4148102448</t>
  </si>
  <si>
    <t>전라남도 강진군 작천면 사문로 309</t>
  </si>
  <si>
    <t>이정은</t>
  </si>
  <si>
    <t>061-433-5847</t>
  </si>
  <si>
    <t>0614335847@hanmail.net</t>
  </si>
  <si>
    <t>㈜대원환경산업의 연료전환(B-C유→LPG)을 통한 온실가스 배출 감축사업</t>
  </si>
  <si>
    <t>2021-08-02~2031-08-01</t>
  </si>
  <si>
    <t>(주)대원환경산업, 한국중부발전</t>
  </si>
  <si>
    <t>개정된 연료 전환 방법론 적용을 위한 기존사업 반려 처리 요청_대원환경산업.pdf</t>
  </si>
  <si>
    <t>[보완2차]평가반려
2023-04-24</t>
  </si>
  <si>
    <t>2023-04-24</t>
  </si>
  <si>
    <t xml:space="preserve">2021-08-30 17:45:00 - 신규신청 - 접수 
2021-08-30 17:45:00 - 관장기관 지정 - 환경부
2021-08-31 09:07:23 - 관장기관 지정 - 산업통상자원부
2021-10-15 17:58:32 - 신규신청 - 신청 
2021-10-15 18:01:57 - 신규신청 - 보완요청 
2022-04-11 16:12:09 - 보완신청 - 접수 
2022-05-26 08:37:30 - 보완신청 - 신청 
2022-05-26 08:37:41 - 보완신청 - 보완요청 
2022-08-01 18:01:09 - 보완신청 - 접수 
2022-08-25 17:29:15 - 보완신청 - 신청 
2023-03-20 10:52:22 - 보완신청 - 문서재제출요청 
2023-04-04 11:45:48 - 재제출신청 - 접수 
2023-04-04 14:28:34 - 재제출신청 - 신청 
2023-04-24 11:08:54 - 재제출신청 - 평가반려 
</t>
  </si>
  <si>
    <t>제석아스콘</t>
  </si>
  <si>
    <t>4168154850</t>
  </si>
  <si>
    <t>제석아스콘㈜</t>
  </si>
  <si>
    <t>전라남도 보성군 벌교읍 남하로 161</t>
  </si>
  <si>
    <t>선승현</t>
  </si>
  <si>
    <t>061-858-8000</t>
  </si>
  <si>
    <t>sunpwo21@hanmail.net</t>
  </si>
  <si>
    <t>제석아스콘㈜ 연료전환(B-C유→LPG)을 통한 온실가스 배출 감축사업</t>
  </si>
  <si>
    <t>2020-11-30~2030-11-29</t>
  </si>
  <si>
    <t>제석아스콘, 한국중부발전</t>
  </si>
  <si>
    <t>개정된 연료 전환 방법론 적용을 위한 기존사업 반려 처리 요청_제석아스콘.pdf</t>
  </si>
  <si>
    <t>[보완3차]평가반려
2023-04-24</t>
  </si>
  <si>
    <t xml:space="preserve">2021-02-15 16:33:26 - 신규신청 - 접수 
2021-02-15 16:33:26 - 관장기관 지정 - 환경부
2021-02-16 09:16:29 - 관장기관 지정 - 산업통상자원부
2021-02-16 16:49:35 - 신규신청 - 신청 
2021-04-02 11:06:02 - 신규신청 - 보완요청 
2021-04-15 16:51:12 - 보완신청 - 접수 
2021-04-16 16:33:27 - 보완신청 - 신청 
2021-04-26 16:10:00 - 보완신청 - 보완요청 
2021-06-23 16:36:01 - 보완신청 - 접수 
2021-07-16 14:09:37 - 보완신청 - 신청 
2021-07-16 14:10:06 - 보완신청 - 보완요청 
2022-03-28 15:12:15 - 보완신청 - 접수 
2022-05-26 09:03:37 - 보완신청 - 신청 
2022-05-26 09:03:56 - 보완신청 - 문서재제출요청 
2022-08-01 17:55:40 - 재제출신청 - 접수 
2022-08-25 17:26:16 - 재제출신청 - 신청 
2023-03-20 10:52:00 - 재제출신청 - 문서재제출요청 
2023-04-04 09:56:14 - 재제출신청 - 접수 
2023-04-04 14:28:47 - 재제출신청 - 신청 
2023-04-24 11:10:10 - 재제출신청 - 평가반려 
</t>
  </si>
  <si>
    <t>마로현 노인복지 센터, 중마사랑요양병원</t>
  </si>
  <si>
    <t>2021-12-27</t>
  </si>
  <si>
    <t>2021-12-27~2031-12-26</t>
  </si>
  <si>
    <t>사업계획서_포스코에너지(주) 태양광 발전설비를 이용한 전력 생산 및 자가사용 사업(사회공헌)_20211227.pdf</t>
  </si>
  <si>
    <t xml:space="preserve">
증빙자료. 포스코에너지(주) 태양광 발전설비를 이용한 전력 생산 및 자가사용 사업(사회공헌).zip
[포스코인터내셔널] 외부사업 중복신청 반려 요청의 건.pdf</t>
  </si>
  <si>
    <t>평가반려
2023-04-24</t>
  </si>
  <si>
    <t xml:space="preserve">2021-12-27 17:58:42 - 신규신청 - 신청 
2021-12-27 17:58:42 - 관장기관 지정 - 환경부
2021-12-28 09:54:47 - 관장기관 지정 - 산업통상자원부
2022-02-14 11:09:54 - 신규신청 - 문서재제출요청 
2023-04-17 10:58:37 - 재제출신청 - 신청 
2023-04-24 11:12:50 - 재제출신청 - 평가반려 
</t>
  </si>
  <si>
    <t>한국주택에너지진단사</t>
  </si>
  <si>
    <t>1078218388</t>
  </si>
  <si>
    <t>협회 사무국</t>
  </si>
  <si>
    <t>서울특별시 강남구 테헤란로82길 15, 584호</t>
  </si>
  <si>
    <t>황신욱</t>
  </si>
  <si>
    <t>사무국</t>
  </si>
  <si>
    <t>사무국장</t>
  </si>
  <si>
    <t>02-3280-3665</t>
  </si>
  <si>
    <t>kjk1568@gmail.com</t>
  </si>
  <si>
    <t>한국동서발전(주) 태양광발전 설치 및 자가 사용 프로그램 감축사업</t>
  </si>
  <si>
    <t>반계경로당 극소규모 태양광발전 설치  및 자가 사용 사업</t>
  </si>
  <si>
    <t>2021-04-16</t>
  </si>
  <si>
    <t>2021-07-12~2031-07-11</t>
  </si>
  <si>
    <t>한국주택에너지진단사, 한국동서발전 주식회사</t>
  </si>
  <si>
    <t>21. 단위사업 사업계획서_반계경로당.pdf</t>
  </si>
  <si>
    <t xml:space="preserve">
2-3. 착공계_반계경로당.pdf
3-1. 사용 전 검사 확인증_반계경로당.pdf
4-1. PV 제품인증서_반계경로당.pdf
4-2. 인버터 제품인증서_반계경로당.pdf
5-1. 사업 참가자 간 협약서__반계경로당.pdf
6-1. 발전설비 계통도__반계경로당.pdf
1-1. 사업자등록증_동서발전(본사).pdf
2-1. 계약서_반계경로당.pdf
2-2. 세금계산서_반계경로당.pdf
2-2. 세금계산서2_반계경로당.pdf
1-2. 고유번호증_반계경로당.jpg
8-1. 예상 온실가스 감축량(흡수량) 계산_반계경로당.xlsx
9-1. 한전고지서_반계경로당.xlsx
7-1. 태양광 설치사진1_반계경로당.jpg
7-1. 태양광 설치사진2_반계경로당.JPG</t>
  </si>
  <si>
    <t>2023-05-03</t>
  </si>
  <si>
    <t xml:space="preserve">2022-10-07 17:25:44 - 신규신청 - 접수 
2022-10-07 17:25:44 - 관장기관 지정 - 환경부
2022-10-07 17:41:13 - 관장기관 지정 - 산업통상자원부
2022-10-10 18:49:30 - 신규신청 - 신청 
2022-12-08 13:15:11 - 신규신청 - 문서재제출요청 
2023-05-03 11:07:24 - 재제출신청 - 접수 
2023-05-03 17:16:30 - 재제출신청 - 신청 
</t>
  </si>
  <si>
    <t>Mon Oct 21 00:00:00 JST 2019~Sun Oct 20 00:00:00 JST 2047</t>
  </si>
  <si>
    <t>00. 프로그램 감축사업 사업계획서_한국동서발전(240820).pdf</t>
  </si>
  <si>
    <t>1-1. 사업자등록증_동서발전(본사).pdf_x000D_
00. 외부감축사업 추진동의서.PDF_x000D_
2-1. 계약서_겨자씨공동생활가정.pdf_x000D_
2-2. 세금계산서_겨자씨공동생활가정.pdf_x000D_
2-3. 착공계_겨자씨공동생활가정.pdf_x000D_
1-2. 사업자등록증_(사)한국주택에너지진단사협회.pdf_x000D_
기타 1-1. 사회공헌형 온실가스 외부감축사업 관련 전력사용량 자료 회신.pdf_x000D_
기타 1-3. 한국전력 공문(엑셀고지서 첨부).jpg_x000D_
기타 1-4. 사업 시작일 및 인증유효기간 증빙.pdf_x000D_
00. 모니터링 운영매뉴얼(ver5.).pdf_x000D_
기타 1-2. 전기사용정보_인재경영처-1375_한국동서발전(주).xlsx</t>
  </si>
  <si>
    <t>반송하리경로당 극소규모 태양광발전 설치  및 자가 사용 사업</t>
  </si>
  <si>
    <t>2021-02-22</t>
  </si>
  <si>
    <t>20. 단위사업 사업계획서_반송하리경로당.pdf</t>
  </si>
  <si>
    <t xml:space="preserve">
2-1. 계약서_반송하리경로당.pdf
2-2. 세금계산서_반송하리경로당.pdf
2-3. 착공계_반송하리경로당.pdf
3-1. 사용 전 검사 확인증_반송하리경로당.pdf
4-1. PV 제품인증서_반송하리경로당.pdf
4-2. 인버터 제품인증서_반송하리경로당.pdf
5-1. 사업 참가자 간 협약서_반송하리경로당.pdf
6-1. 발전설비 계통도_반송하리경로당.pdf
7-1. 공사후 사진_반송하리경로당.pdf
1-1. 사업자등록증_동서발전(본사).pdf
1-2. 고유번호증_반송하리경로당.jpg
8-1. 예상 온실가스 감축량(흡수량) 계산_반송하리경로당.xlsx
9-1. 한전고지서_반송하리경로당.xlsx</t>
  </si>
  <si>
    <t xml:space="preserve">2022-10-07 17:22:58 - 신규신청 - 접수 
2022-10-07 17:22:58 - 관장기관 지정 - 환경부
2022-10-07 17:28:36 - 관장기관 지정 - 산업통상자원부
2022-10-10 18:50:05 - 신규신청 - 신청 
2022-12-08 13:14:51 - 신규신청 - 문서재제출요청 
2023-05-03 11:13:09 - 재제출신청 - 접수 
2023-05-03 17:16:53 - 재제출신청 - 신청 
</t>
  </si>
  <si>
    <t>범서경로당 극소규모 태양광발전 설치 및 자가 사용 사업</t>
  </si>
  <si>
    <t>2021-06-08~2031-06-07</t>
  </si>
  <si>
    <t>3. 단위사업 사업계획서_범서경로당.pdf</t>
  </si>
  <si>
    <t xml:space="preserve">
1-1. 사업자등록증_동서발전(본사).pdf
2-1. 계약서_범서경로당.pdf
2-2. 세금계산서_범서경로당.pdf
2-3. 착공계_범서경로당.pdf
3-1. 사용 전 검사 확인증_범서경로당.pdf
4-1. PV 제품인증서_범서경로당.pdf
4-2. 인버터 제품인증서_범서경로당.pdf
5-1. 사업 참가자 간 협약서_범서경로당.pdf
6-1. 발전설비 계통도_범서경로당.pdf
7-1. 공사후 사진_범서경로당.pdf
1-2. 고유번호증_범서경로당.jpg
8-1. 예상 온실가스 감축량(흡수량) 계산_범서경로당.xlsx
9-1. 한전고지서_범서경로당.xlsx</t>
  </si>
  <si>
    <t xml:space="preserve">2022-10-07 14:51:44 - 신규신청 - 접수 
2022-10-07 14:51:44 - 관장기관 지정 - 환경부
2022-10-07 14:52:35 - 관장기관 지정 - 산업통상자원부
2022-10-10 19:12:50 - 신규신청 - 신청 
2022-12-08 13:10:56 - 신규신청 - 문서재제출요청 
2023-05-03 11:49:34 - 재제출신청 - 접수 
2023-05-03 17:19:19 - 재제출신청 - 신청 
</t>
  </si>
  <si>
    <t>중남초등학교 극소규모 태양광발전 설치 및 자가 사용 사업</t>
  </si>
  <si>
    <t>2022-04-15</t>
  </si>
  <si>
    <t>2022-05-20~2032-05-19</t>
  </si>
  <si>
    <t>37. 단위사업 사업계획서_중남초등학교.pdf</t>
  </si>
  <si>
    <t xml:space="preserve">
1-1. 사업자등록증_동서발전(본사).pdf
2-1. 계약서_중남초등학교.pdf
2-2. 세금계산서_중남초등학교.pdf
2-3. 착공계_중남초등학교.pdf
3-1. 사용 전 검사 확인증_중남초등학교.pdf
4-1. PV 제품인증서_중남초등학교.pdf
4-2. 인버터 제품인증서_중남초등학교.pdf
5-1. 사업 참가자 간 협약서_중남초등학교.pdf
6-1. 발전설비 계통도_중남초등학교.pdf
7-1. 공사전후 사진_중남초등학교.pdf
1-2. 고유번호증_중남초등학교.jpg
8-1. 예상 온실가스 감축량(흡수량) 계산_중남초등학교.xlsx
9-1. 한전고지서_중남초등학교.xlsx</t>
  </si>
  <si>
    <t xml:space="preserve">2022-10-11 11:40:19 - 신규신청 - 접수 
2022-10-11 11:40:19 - 관장기관 지정 - 환경부
2022-10-11 15:08:00 - 관장기관 지정 - 산업통상자원부
2022-10-12 12:57:39 - 신규신청 - 신청 
2022-12-08 13:09:55 - 신규신청 - 문서재제출요청 
2023-05-03 13:52:11 - 재제출신청 - 접수 
2023-05-03 17:19:43 - 재제출신청 - 신청 
</t>
  </si>
  <si>
    <t>울산양육원 극소규모 태양광발전 설치 및 자가 사용 사업</t>
  </si>
  <si>
    <t>2021-10-08</t>
  </si>
  <si>
    <t>2021-10-20~2031-10-19</t>
  </si>
  <si>
    <t>36. 단위사업 사업계획서_울산양육원.pdf</t>
  </si>
  <si>
    <t xml:space="preserve">
1-1. 사업자등록증_동서발전(본사).pdf
2-1. 계약서_울산양육원.pdf
2-2. 세금계산서_울산양육원.pdf
2-3. 착공계_울산양육원.pdf
3-1. 사용 전 검사 확인증_울산양육원.pdf
4-1. PV 제품인증서_울산양육원.pdf
4-2. 인버터 제품인증서_울산양육원.pdf
5-1. 사업 참가자 간 협약서_울산양육원.pdf
6-1. 발전설비 계통도_울산양육원.pdf
7-1. 공사전 사진_울산양육원.jpg
7-2. 공사후 사진_울산양육원.jpg
8-1. 예상 온실가스 감축량(흡수량) 계산_울산양육원.xlsx
9-1. 한전고지서_울산양육원.xlsx
1-2. 고유번호증_울산양육원.jpg</t>
  </si>
  <si>
    <t xml:space="preserve">2022-10-11 11:35:11 - 관장기관 지정 - 환경부
2022-10-11 11:35:12 - 신규신청 - 접수 
2022-10-11 15:07:39 - 관장기관 지정 - 산업통상자원부
2022-10-12 12:58:34 - 신규신청 - 신청 
2022-12-08 13:09:19 - 신규신청 - 문서재제출요청 
2023-05-03 13:50:40 - 재제출신청 - 접수 
2023-05-03 17:20:05 - 재제출신청 - 신청 
</t>
  </si>
  <si>
    <t>울산산업고등학교 극소규모 태양광발전 설치 및 자가 사용 사업</t>
  </si>
  <si>
    <t>2021-10-04</t>
  </si>
  <si>
    <t>35. 단위사업 사업계획서_울산산업고.pdf</t>
  </si>
  <si>
    <t xml:space="preserve">
1-1. 사업자등록증_동서발전(본사).pdf
2-1. 계약서_울산산업고.pdf
2-2. 세금계산서_울산산업고.jpg
2-3. 착공계_울산산업고.pdf
3-1. 사용 전 검사 확인증_울산산업고.pdf
4-1. PV 제품인증서_울산산업고.pdf
4-2. 인버터 제품인증서_울산산업고.pdf
5-1. 사업 참가자 간 협약서_울산산업고.pdf
6-1. 발전설비 계통도_울산산업고.pdf
7-1. 공사전 사진_울산산업고.jpg
7-2. 공사후 사진_울산산업고.jpg
1-2. 사업자등록증_울산산업고.jpg
8-1. 예상 온실가스 감축량(흡수량) 계산_울산산업고.xlsx
9-1. 한전고지서_울산산업고.xlsx</t>
  </si>
  <si>
    <t xml:space="preserve">2022-10-11 11:33:36 - 신규신청 - 접수 
2022-10-11 11:33:36 - 관장기관 지정 - 환경부
2022-10-11 15:07:33 - 관장기관 지정 - 산업통상자원부
2022-10-12 12:58:51 - 신규신청 - 신청 
2022-12-08 13:09:08 - 신규신청 - 문서재제출요청 
2023-05-03 13:48:13 - 재제출신청 - 접수 
2023-05-03 17:20:22 - 재제출신청 - 신청 
</t>
  </si>
  <si>
    <t>방천경로당 극소규모 태양광발전 설치 및 자가 사용 사업</t>
  </si>
  <si>
    <t>2021-12-13~2031-12-12</t>
  </si>
  <si>
    <t>34. 단위사업 사업계획서_방천경로당.pdf</t>
  </si>
  <si>
    <t xml:space="preserve">
1-1. 사업자등록증_동서발전(본사).pdf
2-1. 계약서_방천경로당.pdf
2-2. 세금계산서_방천경로당.jpg
2-3. 착공계_방천경로당.pdf
3-1. 사용 전 검사 확인증_방천경로당.pdf
4-1. PV 제품인증서_방천경로당.pdf
4-2. 인버터 제품인증서_방천경로당.pdf
5-1. 사업 참가자 간 협약서_방천경로당.pdf
6-1. 발전설비 계통도_방천경로당.pdf
7-1. 공사후 사진_방천경로당.pdf
1-2. 고유번호증_방천경로당.jpg
8-1. 예상 온실가스 감축량(흡수량) 계산_방천경로당.xlsx
9-1. 한전고지서_방천경로당.xlsx</t>
  </si>
  <si>
    <t xml:space="preserve">2022-10-11 11:22:37 - 신규신청 - 접수 
2022-10-11 11:22:37 - 관장기관 지정 - 환경부
2022-10-11 15:07:03 - 관장기관 지정 - 산업통상자원부
2022-10-12 12:59:59 - 신규신청 - 신청 
2022-12-08 13:08:07 - 신규신청 - 문서재제출요청 
2023-05-03 13:46:33 - 재제출신청 - 접수 
2023-05-03 17:20:38 - 재제출신청 - 신청 
</t>
  </si>
  <si>
    <t>어음상리경로당 극소규모 태양광발전 설치 및 자가 사용 사업</t>
  </si>
  <si>
    <t>2021-12-23~2031-12-22</t>
  </si>
  <si>
    <t>33. 단위사업 사업계획서_어음상리경로당.pdf</t>
  </si>
  <si>
    <t xml:space="preserve">
1-1. 사업자등록증_동서발전(본사).pdf
2-1. 계약서_어음상리경로당.pdf
2-2. 세금계산서_어음상리경로당.jpg
2-3. 착공계_어음상리경로당.pdf
3-1. 사용 전 검사 확인증_어음상리경로당.pdf
4-1. PV 제품인증서_어음상리경로당.pdf
4-2. 인버터 제품인증서_어음상리경로당.pdf
5-1. 사업 참가자 간 협약서_어음상리경로당.pdf
6-1. 발전설비 계통도_어음상리경로당.pdf
7-1. 공사후 사진_어음상리경로당.pdf
1-2. 고유번호증_어음상리경로당.jpg
8-1. 예상 온실가스 감축량(흡수량) 계산_어음상리경로당.xlsx
9-1. 한전고지서_어음상리경로당.xlsx</t>
  </si>
  <si>
    <t xml:space="preserve">2022-10-11 11:20:56 - 신규신청 - 접수 
2022-10-11 11:20:56 - 관장기관 지정 - 환경부
2022-10-11 15:06:56 - 관장기관 지정 - 산업통상자원부
2022-10-12 13:00:17 - 신규신청 - 신청 
2022-12-08 13:07:56 - 신규신청 - 문서재제출요청 
2023-05-03 13:45:15 - 재제출신청 - 접수 
2023-05-03 17:21:50 - 재제출신청 - 신청 
</t>
  </si>
  <si>
    <t>석천경로당 극소규모 태양광발전 설치 및 자가 사용 사업</t>
  </si>
  <si>
    <t>2021-07-01~2031-06-30</t>
  </si>
  <si>
    <t>27. 단위사업 사업계획서_석천경로당.pdf</t>
  </si>
  <si>
    <t xml:space="preserve">
1-1. 사업자등록증_동서발전(본사).pdf
2-1. 계약서_석천경로당.pdf
2-2. 세금계산서2_석천경로당.pdf
2-3. 착공계_석천경로당.pdf
3-1. 사용 전 검사 확인증_석천경로당.pdf
4-1. PV 제품인증서_석천경로당.pdf
4-2. 인버터 제품인증서_석천경로당.pdf
5-1. 사업 참가자 간 협약서_석천경로당.pdf
6-1. 발전설비 계통도_석천경로당.pdf
7-1. 공사후 사진_석천경로당.JPG
7-1. 공사후 사진2_석천경로당.jpg
1-2. 고유번호증_석천경로당.jpg
8-1. 예상 온실가스 감축량(흡수량) 계산_석천경로당.xlsx
9-1. 한전고지서_석천경로당.xlsx</t>
  </si>
  <si>
    <t xml:space="preserve">2022-10-11 10:45:56 - 신규신청 - 접수 
2022-10-11 10:45:56 - 관장기관 지정 - 환경부
2022-10-11 15:05:47 - 관장기관 지정 - 산업통상자원부
2022-10-12 13:02:43 - 신규신청 - 신청 
2022-12-08 13:05:55 - 신규신청 - 문서재제출요청 
2023-05-03 13:37:56 - 재제출신청 - 접수 
2023-05-03 17:22:10 - 재제출신청 - 신청 
</t>
  </si>
  <si>
    <t>양지경로당 극소규모 태양광발전 설치 및 자가 사용 사업</t>
  </si>
  <si>
    <t>2021-12-14~2031-12-13</t>
  </si>
  <si>
    <t>32. 단위사업 사업계획서_양지경로당.pdf</t>
  </si>
  <si>
    <t xml:space="preserve">
1-1. 사업자등록증_동서발전(본사).pdf
2-1. 계약서_양지경로당.pdf
2-2. 세금계산서_양지경로당.jpg
2-3. 착공계_양지경로당.pdf
3-1. 사용 전 검사 확인증_양지경로당.pdf
4-1. PV 제품인증서_양지경로당.pdf
4-2. 인버터 제품인증서_양지경로당.pdf
5-1. 사업 참가자 간 협약서_양지경로당.pdf
6-1. 발전설비 계통도_양지경로당.pdf
7-1. 공사후 사진_양지경로당.pdf
1-2. 고유번호증_양지경로당.jpg
8-1. 예상 온실가스 감축량(흡수량) 계산_양지경로당.xlsx
9-1. 한전고지서_양지경로당.xlsx</t>
  </si>
  <si>
    <t xml:space="preserve">2022-10-11 11:17:29 - 신규신청 - 접수 
2022-10-11 11:17:29 - 관장기관 지정 - 환경부
2022-10-11 15:06:40 - 관장기관 지정 - 산업통상자원부
2022-10-12 13:00:56 - 신규신청 - 신청 
2022-12-08 13:07:18 - 신규신청 - 문서재제출요청 
2023-05-03 13:44:02 - 재제출신청 - 접수 
2023-05-03 17:22:26 - 재제출신청 - 신청 
</t>
  </si>
  <si>
    <t>중광경로당 극소규모 태양광발전 설치 및 자가 사용 사업</t>
  </si>
  <si>
    <t>2021-12-28~2031-12-27</t>
  </si>
  <si>
    <t>28. 단위사업 사업계획서_중광경로당.pdf</t>
  </si>
  <si>
    <t xml:space="preserve">
1-1. 사업자등록증_동서발전(본사).pdf
2-1. 계약서_중광경로당.pdf
2-2. 세금계산서_중광경로당.jpg
2-3. 착공계_중광경로당.pdf
3-1. 사용 전 검사 확인증_중광경로당.pdf
4-1. PV 제품인증서_중광경로당.pdf
4-2. 인버터 제품인증서_중광경로당.pdf
5-1. 사업 참가자 간 협약서_중광경로당.pdf
6-1. 발전설비 계통도_중광경로당.pdf
7-1. 공사후 사진_중광경로당.pdf
1-2. 고유번호증_중광경로당.jpg
8-1. 예상 온실가스 감축량(흡수량) 계산_중광경로당.xlsx
9-1. 한전고지서_중광경로당.xlsx</t>
  </si>
  <si>
    <t xml:space="preserve">2022-10-11 10:49:58 - 관장기관 지정 - 환경부
2022-10-11 10:49:59 - 신규신청 - 접수 
2022-10-11 15:05:54 - 관장기관 지정 - 산업통상자원부
2022-10-12 13:02:28 - 신규신청 - 신청 
2022-12-08 13:06:09 - 신규신청 - 문서재제출요청 
2023-05-03 13:39:07 - 재제출신청 - 접수 
2023-05-03 17:22:43 - 재제출신청 - 신청 
</t>
  </si>
  <si>
    <t>신기경로당 극소규모 태양광발전 설치 및 자가 사용 사업</t>
  </si>
  <si>
    <t>30. 단위사업 사업계획서_신기경로당(상북).pdf</t>
  </si>
  <si>
    <t xml:space="preserve">
1-1. 사업자등록증_동서발전(본사).pdf
2-1. 계약서_신기경로당(상북).pdf
2-2. 세금계산서_신기경로당(상북).jpg
2-3. 착공계_신기경로당(상북).pdf
3-1. 사용 전 검사 확인증_신기경로당(상북).pdf
4-1. PV 제품인증서_신기경로당(상북).pdf
4-2. 인버터 제품인증서_신기경로당(상북).pdf
5-1. 사업 참가자 간 협약서_신기경로당(상북).pdf
6-1. 발전설비 계통도_신기경로당(상북).pdf
7-1. 공사후 사진_신기경로당(상북).pdf
1-2. 고유번호증_신기경로당(상북).jpg
8-1. 예상 온실가스 감축량(흡수량) 계산_신기경로당(상북).xlsx
9-1. 한전고지서_신기경로당(상북).xlsx</t>
  </si>
  <si>
    <t xml:space="preserve">2022-10-11 10:59:45 - 신규신청 - 접수 
2022-10-11 10:59:45 - 관장기관 지정 - 환경부
2022-10-11 15:06:20 - 관장기관 지정 - 산업통상자원부
2022-10-12 13:01:43 - 신규신청 - 신청 
2022-12-08 13:06:55 - 신규신청 - 문서재제출요청 
2023-05-03 13:41:34 - 재제출신청 - 접수 
2023-05-03 17:23:00 - 재제출신청 - 신청 
</t>
  </si>
  <si>
    <t>신리경로당 극소규모 태양광발전 설치 및 자가 사용 사업</t>
  </si>
  <si>
    <t>29. 단위사업 사업계획서_신리경로당.pdf</t>
  </si>
  <si>
    <t xml:space="preserve">
1-1. 사업자등록증_동서발전(본사).pdf
2-1. 계약서_신리경로당.pdf
2-2. 세금계산서_신리경로당.jpg
2-3. 착공계_신리경로당.pdf
3-1. 사용 전 검사 확인증_신리경로당.pdf
4-1. PV 제품인증서_신리경로당.pdf
4-2. 인버터 제품인증서_신리경로당.pdf
5-1. 사업 참가자 간 협약서_신리경로당.pdf
6-1. 발전설비 계통도_신리경로당.pdf
7-1. 공사후 사진_신리경로당.pdf
1-2. 고유번호증_신리경로당.jpg
8-1. 예상 온실가스 감축량(흡수량) 계산_신리경로당.xlsx
9-1. 한전고지서_신리경로당.xlsx</t>
  </si>
  <si>
    <t xml:space="preserve">2022-10-11 10:53:21 - 신규신청 - 접수 
2022-10-11 10:53:21 - 관장기관 지정 - 환경부
2022-10-11 15:06:06 - 관장기관 지정 - 산업통상자원부
2022-10-12 13:02:13 - 신규신청 - 신청 
2022-12-08 13:06:21 - 신규신청 - 문서재제출요청 
2023-05-03 13:40:19 - 재제출신청 - 접수 
2023-05-03 17:23:18 - 재제출신청 - 신청 
</t>
  </si>
  <si>
    <t>거리경로당 극소규모 태양광발전 설치 및 자가 사용 사업</t>
  </si>
  <si>
    <t>31. 단위사업 사업계획서_거리경로당.pdf</t>
  </si>
  <si>
    <t xml:space="preserve">
1-1. 사업자등록증_동서발전(본사).pdf
2-1. 계약서_거리경로당.pdf
2-2. 세금계산서_거리경로당.jpg
2-3. 착공계_거리경로당.pdf
3-1. 사용 전 검사 확인증_거리경로당.pdf
4-1. PV 제품인증서_거리경로당.pdf
4-2. 인버터 제품인증서_거리경로당.pdf
5-1. 사업 참가자 간 협약서_거리경로당.pdf
6-1. 발전설비 계통도_거리경로당.pdf
7-1. 공사후 사진_거리경로당.pdf
1-2. 고유번호증_거리경로당.jpg
8-1. 예상 온실가스 감축량(흡수량) 계산_거리경로당.xlsx
9-1. 한전고지서_거리경로당.xlsx</t>
  </si>
  <si>
    <t xml:space="preserve">2022-10-11 11:15:22 - 신규신청 - 접수 
2022-10-11 11:15:22 - 관장기관 지정 - 환경부
2022-10-11 15:06:34 - 관장기관 지정 - 산업통상자원부
2022-10-12 13:01:12 - 신규신청 - 신청 
2022-12-08 13:07:44 - 신규신청 - 문서재제출요청 
2023-05-03 13:42:46 - 재제출신청 - 접수 
2023-05-03 17:23:34 - 재제출신청 - 신청 
</t>
  </si>
  <si>
    <t>상선필경로당 극소규모 태양광발전 설치  및 자가 사용 사업</t>
  </si>
  <si>
    <t>2021-12-30~2031-12-29</t>
  </si>
  <si>
    <t>15. 단위사업 사업계획서_상선필경로당.pdf</t>
  </si>
  <si>
    <t xml:space="preserve">
4-1. PV 제품인증서_상선필경로당.pdf
4-2. 인버터 제품인증서_상선필경로당.pdf
5-1. 사업 참가자 간 협약서_상선필경로당.pdf
6-1. 발전설비 계통도_상선필경로당.pdf
7-1. 공사후 사진_상선필경로당.pdf
1-1. 사업자등록증_동서발전(본사).pdf
2-1. 계약서_상선필경로당.pdf
2-2. 세금계산서_상선필경로당.pdf
2-3. 착공계_상선필경로당.pdf
3-1. 사용 전 검사 확인증_상선필경로당.pdf
1-2. 고유번호증_상선필경로당.jpg
8-1. 예상 온실가스 감축량(흡수량) 계산_상선필경로당.xlsx
9-1. 한전고지서_상선필경로당.xlsx</t>
  </si>
  <si>
    <t xml:space="preserve">2022-10-07 17:09:54 - 관장기관 지정 - 환경부
2022-10-07 17:09:55 - 신규신청 - 접수 
2022-10-07 17:28:00 - 관장기관 지정 - 산업통상자원부
2022-10-10 19:08:29 - 신규신청 - 신청 
2022-12-08 13:13:56 - 신규신청 - 문서재제출요청 
2023-05-03 13:22:02 - 재제출신청 - 접수 
2023-05-03 17:23:54 - 재제출신청 - 신청 
</t>
  </si>
  <si>
    <t>동문경로당 극소규모 태양광발전 설치 및 자가 사용 사업</t>
  </si>
  <si>
    <t>2021-07-09~2031-07-08</t>
  </si>
  <si>
    <t>26. 단위사업 사업계획서_동문경로당.pdf</t>
  </si>
  <si>
    <t xml:space="preserve">
1-1. 사업자등록증_동서발전(본사).pdf
2-1. 계약서_동문경로당.pdf
2-2. 세금계산서2_동문경로당.pdf
2-3. 착공계_동문경로당.pdf
3-1.사용 전 검사 확인증_동문경로당.pdf
4-1. PV 제품인증서_동문경로당.pdf
4-2. 인버터 제품인증서_동문경로당.pdf
5-1. 사업 참가자 간 협약서_동문경로당.pdf
6-1. 발전설비 계통도_동문경로당.pdf
7-1. 공사후 사진_동문경로당.JPG
7-1. 공사후 사진2_동문경로당.jpg
1-2. 고유번호증_동문경로당.jpg
8-1. 예상 온실가스 감축량(흡수량) 계산_동문경로당.xlsx
9-1. 한전고지서_동문경로당.xlsx</t>
  </si>
  <si>
    <t xml:space="preserve">2022-10-11 10:42:21 - 신규신청 - 접수 
2022-10-11 10:42:21 - 관장기관 지정 - 환경부
2022-10-11 15:05:38 - 관장기관 지정 - 산업통상자원부
2022-10-12 13:03:00 - 신규신청 - 신청 
2022-12-08 13:05:26 - 신규신청 - 문서재제출요청 
2023-05-03 13:36:34 - 재제출신청 - 접수 
2023-05-03 17:24:13 - 재제출신청 - 신청 
</t>
  </si>
  <si>
    <t>괴천경로당 극소규모 태양광발전 설치 및 자가 사용 사업</t>
  </si>
  <si>
    <t>24. 단위사업 사업계획서_괴천경로당.pdf</t>
  </si>
  <si>
    <t xml:space="preserve">
1-1. 사업자등록증_동서발전(본사).pdf
2-1. 계약서_괴천경로당.pdf
2-2. 세금계산서_괴천경로당.pdf
2-2. 세금계산서2_괴천경로당.pdf
2-3. 착공계_괴천경로당.pdf
3-1. 사용 전 검사 확인증_괴천경로당.pdf
4-1. PV 제품인증서_괴천경로당.pdf
4-2. 인버터 제품인증서_괴천경로당.pdf
5-1. 사업 참가자 간 협약서_괴천경로당.pdf
6-1. 발전설비 계통도_괴천경로당.pdf
7-1. 공사후 사진_괴천경로당.JPG
7-1. 공사후 사진2_괴천경로당.jpg
1-2. 고유번호증_괴천경로당.jpg
8-1. 예상 온실가스 감축량(흡수량) 계산_괴천경로당.xlsx
9-1. 한전고지서_괴천경로당.xlsx</t>
  </si>
  <si>
    <t xml:space="preserve">2022-10-11 10:10:26 - 관장기관 지정 - 환경부
2022-10-11 10:10:27 - 신규신청 - 접수 
2022-10-11 10:21:41 - 관장기관 지정 - 산업통상자원부
2022-10-12 13:03:35 - 신규신청 - 신청 
2022-12-08 13:04:12 - 신규신청 - 문서재제출요청 
2023-05-03 13:33:46 - 재제출신청 - 접수 
2023-05-03 17:24:29 - 재제출신청 - 신청 
</t>
  </si>
  <si>
    <t>대암경로당 극소규모 태양광발전 설치  및 자가 사용 사업</t>
  </si>
  <si>
    <t>19. 단위사업 사업계획서_대암경로당.pdf</t>
  </si>
  <si>
    <t xml:space="preserve">
4-2. 인버터 제품인증서_대암경로당.pdf
5-1. 사업 참가자 간 협약서_대암경로당.pdf
6-1. 발전설비 계통도_대암경로당.pdf
7-1. 공사후 사진_대암경로당.pdf
1-1. 사업자등록증_동서발전(본사).pdf
2-1. 계약서_대암경로당.pdf
2-2. 세금계산서_대암경로당.pdf
2-3. 착공계_대암경로당.pdf
3-1. 사용 전 검사 확인증_대암경로당.pdf
4-1. PV 제품인증서_대암경로당.pdf
1-2. 고유번호증_대암경로당.jpg
8-1. 예상 온실가스 감축량(흡수량) 계산_대암경로당.xlsx
9-1. 한전고지서_대암경로당.xlsx</t>
  </si>
  <si>
    <t xml:space="preserve">2022-10-07 17:21:21 - 신규신청 - 접수 
2022-10-07 17:21:21 - 관장기관 지정 - 환경부
2022-10-07 17:28:28 - 관장기관 지정 - 산업통상자원부
2022-10-10 18:50:22 - 신규신청 - 신청 
2022-12-08 13:14:42 - 신규신청 - 문서재제출요청 
2023-05-03 13:27:11 - 재제출신청 - 접수 
2023-05-03 17:24:56 - 재제출신청 - 신청 
</t>
  </si>
  <si>
    <t>암곡경로당 극소규모 태양광발전 설치 및 자가 사용 사업</t>
  </si>
  <si>
    <t>25. 단위사업 사업계획서_암곡경로당.pdf</t>
  </si>
  <si>
    <t xml:space="preserve">
1-1. 사업자등록증_동서발전(본사).pdf
2-1. 계약서_암곡경로당.pdf
2-2. 세금계산서2_암곡경로당.pdf
2-3. 착공계_암곡경로당.pdf
3-1. 사용 전 검사 확인증_암곡경로당.pdf
4-1. PV 제품인증서_암곡경로당.pdf
4-2. 인버터 제품인증서_암곡경로당.pdf
5-1. 사업 참가자 간 협약서_암곡경로당.pdf
6-1. 발전설비 계통도_암곡경로당.pdf
7-1. 공사후 사진_암곡경로당.JPG
7-1. 공사후 사진2_암곡경로당.jpg
8-1. 예상 온실가스 감축량(흡수량) 계산_암곡경로당.xlsx
9-1. 한전고지서_암곡경로당.xlsx
1-2. 고유번호증_암곡경로당.jpg</t>
  </si>
  <si>
    <t xml:space="preserve">2022-10-11 10:14:35 - 관장기관 지정 - 환경부
2022-10-11 10:14:36 - 신규신청 - 접수 
2022-10-11 10:21:49 - 관장기관 지정 - 산업통상자원부
2022-10-12 13:03:19 - 신규신청 - 신청 
2022-12-08 13:04:47 - 신규신청 - 문서재제출요청 
2023-05-03 13:34:57 - 재제출신청 - 접수 
2023-05-03 17:26:30 - 재제출신청 - 신청 
</t>
  </si>
  <si>
    <t>서리경로당 극소규모 태양광발전 설치 및 자가 사용 사업</t>
  </si>
  <si>
    <t>23. 단위사업 사업계획서_서리경로당.pdf</t>
  </si>
  <si>
    <t xml:space="preserve">
1-1. 사업자등록증_동서발전(본사).pdf
2-1. 계약서_서리경로당.pdf
2-2. 세금계산서_서리경로당.pdf
2-2. 세금계산서2_서리경로당.pdf
2-3. 착공계_서리경로당.pdf
3-1. 사용 전 검사 확인증_서리경로당.pdf
4-1. PV 제품인증서_서리경로당.pdf
4-2. 인버터 제품인증서_서리경로당.pdf
5-1. 사업 참가자 간 협약서_서리경로당.pdf
6-1. 발전설비 계통도_서리경로당.pdf
7-1. 공사후 사진_서리경로당.JPG
1-2. 고유번호증_서리경로당.jpg
8-1. 예상 온실가스 감축량(흡수량) 계산_서리경로당.xlsx
9-1. 한전고지서_서리경로당.xlsx
7-1. 공사후 사진1_서리경로당.jpg</t>
  </si>
  <si>
    <t xml:space="preserve">2022-10-11 10:06:00 - 신규신청 - 접수 
2022-10-11 10:06:00 - 관장기관 지정 - 환경부
2022-10-11 10:21:35 - 관장기관 지정 - 산업통상자원부
2022-10-12 13:03:51 - 신규신청 - 신청 
2022-12-08 13:03:52 - 신규신청 - 문서재제출요청 
2023-05-03 13:32:23 - 재제출신청 - 접수 
2023-05-03 17:26:50 - 재제출신청 - 신청 
</t>
  </si>
  <si>
    <t>구수경로당 극소규모 태양광발전 설치  및 자가 사용 사업</t>
  </si>
  <si>
    <t>2022-01-20~2032-01-19</t>
  </si>
  <si>
    <t>18. 단위사업 사업계획서_구수경로당.pdf</t>
  </si>
  <si>
    <t xml:space="preserve">
4-2. 인버터 제품인증서_구수경로당.pdf
5-1. 사업 참가자 간 협약서_구수경로당.pdf
6-1. 발전설비 계통도_구수경로당.pdf
7-1. 공사후 사진_구수경로당.pdf
1-1. 사업자등록증_동서발전(본사).pdf
2-1. 계약서_구수경로당.pdf
2-2. 세금계산서_구수경로당.pdf
2-3. 착공계_구수경로당.pdf
3-1. 사용 전 검사 확인증_구수경로당.pdf
4-1. PV 제품인증서_구수경로당.pdf
1-2. 고유번호증_구수경로당.jpg
8-1. 예상 온실가스 감축량(흡수량) 계산_구수경로당.xlsx
9-1. 한전고지서_구수경로당.xlsx</t>
  </si>
  <si>
    <t xml:space="preserve">2022-10-07 17:20:00 - 신규신청 - 접수 
2022-10-07 17:20:00 - 관장기관 지정 - 환경부
2022-10-07 17:28:22 - 관장기관 지정 - 산업통상자원부
2022-10-10 18:50:44 - 신규신청 - 신청 
2022-12-08 13:14:31 - 신규신청 - 문서재제출요청 
2023-05-03 13:25:56 - 재제출신청 - 접수 
2023-05-03 17:27:07 - 재제출신청 - 신청 
</t>
  </si>
  <si>
    <t>은하경로당 극소규모 태양광발전 설치  및 자가 사용 사업</t>
  </si>
  <si>
    <t>22. 단위사업 사업계획서_은하경로당.pdf</t>
  </si>
  <si>
    <t xml:space="preserve">
2-2. 세금계산서2_은하경로당.pdf
2-3. 착공계_은하경로당.pdf
3-1. 사용 전 검사 확인증_은하경로당.pdf
4-1. PV 제품인증서_은하경로당.pdf
4-2. 인버터 제품인증서_은하경로당.pdf
5-1. 사업 참가자 간 협약서_은하경로당.pdf
6-1. 발전설비 계통도_은하경로당.pdf
1-1. 사업자등록증_동서발전(본사).pdf
2-1. 계약서_은하경로당.pdf
2-2. 세금계산서_은하경로당.pdf
1-2. 고유번호증_은하경로당.jpg
8-1. 예상 온실가스 감축량(흡수량) 계산_은하경로당.xlsx
9-1. 한전고지서_은하경로당.xlsx
7-1. 공사후 사진1_은하경로당.JPG
7-1. 공사후 사진2_은하경로당.jpg</t>
  </si>
  <si>
    <t xml:space="preserve">2022-10-07 17:27:09 - 신규신청 - 접수 
2022-10-07 17:27:09 - 관장기관 지정 - 환경부
2022-10-07 17:41:23 - 관장기관 지정 - 산업통상자원부
2022-10-10 18:49:13 - 신규신청 - 신청 
2022-12-08 13:03:34 - 신규신청 - 문서재제출요청 
2023-05-03 13:29:48 - 재제출신청 - 접수 
2023-05-03 17:27:24 - 재제출신청 - 신청 
</t>
  </si>
  <si>
    <t>반정1리마을회관 극소규모 태양광발전 설치  및 자가 사용 사업</t>
  </si>
  <si>
    <t>2021-06-07~2031-06-06</t>
  </si>
  <si>
    <t>17. 단위사업 사업계획서_반정1리마을회관.pdf</t>
  </si>
  <si>
    <t xml:space="preserve">
4-2. 인버터 제품인증서_반정1리마을회관.pdf
5-1. 사업 참가자 간 협약서_반정1리마을회관.pdf
6-1. 발전설비 계통도_반정1리마을회관.pdf
7-1. 공사후 사진_반정1리마을회관.pdf
1-1. 사업자등록증_동서발전(본사).pdf
2-1. 계약서_반정1리마을회관.pdf
2-2. 세금계산서_반정1리마을회관.pdf
2-3. 착공계_반정1리마을회관.pdf
3-1. 사용 전 검사 확인증_반정1리마을회관.pdf
4-1. PV 제품인증서_반정1리마을회관.pdf
1-2. 고유번호증_반정1리마을회관.jpg
8-1. 예상 온실가스 감축량(흡수량) 계산_반정1리마을회관.xlsx
9-1. 한전고지서_반정1리마을회관.xlsx</t>
  </si>
  <si>
    <t xml:space="preserve">2022-10-07 17:18:38 - 신규신청 - 접수 
2022-10-07 17:18:38 - 관장기관 지정 - 환경부
2022-10-07 17:28:15 - 관장기관 지정 - 산업통상자원부
2022-10-10 18:51:02 - 신규신청 - 신청 
2022-12-08 13:14:21 - 신규신청 - 문서재제출요청 
2023-05-03 13:24:48 - 재제출신청 - 접수 
2023-05-03 17:27:39 - 재제출신청 - 신청 
</t>
  </si>
  <si>
    <t>주원경로당 극소규모 태양광발전 설치  및 자가 사용 사업</t>
  </si>
  <si>
    <t>16. 단위사업 사업계획서_주원경로당.pdf</t>
  </si>
  <si>
    <t xml:space="preserve">
2-3. 착공계_주원경로당.pdf
3-1. 사용 전 검사 확인증_주원경로당.pdf
4-1. PV 제품인증서_주원경로당.pdf
4-2. 인버터 제품인증서_주원경로당.pdf
5-1. 사업 참가자 간 협약서_주원경로당.pdf
6-1. 발전설비 계통도_주원경로당.pdf
7-1. 공사후 사진_주원경로당.pdf
1-1. 사업자등록증_동서발전(본사).pdf
2-1. 계약서_주원경로당.pdf
2-2. 세금계산서_주원경로당.pdf
1-2. 고유번호증_주원경로당.jpg
8-1. 예상 온실가스 감축량(흡수량) 계산_주원경로당.xlsx
9-1. 한전고지서_주원경로당.xlsx</t>
  </si>
  <si>
    <t xml:space="preserve">2022-10-07 17:11:49 - 신규신청 - 접수 
2022-10-07 17:11:49 - 관장기관 지정 - 환경부
2022-10-07 17:28:08 - 관장기관 지정 - 산업통상자원부
2022-10-10 18:51:24 - 신규신청 - 신청 
2022-12-08 13:14:11 - 신규신청 - 문서재제출요청 
2023-05-03 13:23:33 - 재제출신청 - 접수 
2023-05-03 17:27:56 - 재제출신청 - 신청 
</t>
  </si>
  <si>
    <t>양지마을경로당 극소규모 태양광발전 설치  및 자가 사용 사업</t>
  </si>
  <si>
    <t>2021-06-28~2031-06-27</t>
  </si>
  <si>
    <t>14. 단위사업 사업계획서_양지마을경로당.pdf</t>
  </si>
  <si>
    <t xml:space="preserve">
1-1. 사업자등록증_동서발전(본사).pdf
2-1. 계약서_양지마을경로당.pdf
2-2. 세금계산서_양지마을경로당.pdf
2-3. 착공계_양지마을경로당.pdf
3-1. 사용 전 검사 확인증_양지마을경로당.pdf
4-1. PV 제품인증서_양지마을경로당.pdf
4-2. 인버터 제품인증서_양지마을경로당.pdf
5-1. 사업 참가자 간 협약서_양지마을경로당.pdf
6-1. 발전설비 계통도_양지마을경로당.pdf
7-1. 공사후 사진_양지마을경로당.pdf
1-2. 고유번호증_양지마을경로당.jpg
8-1. 예상 온실가스 감축량(흡수량) 계산_양지마을경로당.xlsx
9-1. 한전고지서_양지마을경로당.xlsx</t>
  </si>
  <si>
    <t xml:space="preserve">2022-10-07 17:02:19 - 신규신청 - 접수 
2022-10-07 17:02:19 - 관장기관 지정 - 환경부
2022-10-07 17:27:52 - 관장기관 지정 - 산업통상자원부
2022-10-10 19:08:46 - 신규신청 - 신청 
2022-12-08 13:13:45 - 신규신청 - 문서재제출요청 
2023-05-03 13:20:52 - 재제출신청 - 접수 
2023-05-03 17:28:16 - 재제출신청 - 신청 
</t>
  </si>
  <si>
    <t>온덕2리경로당 극소규모 태양광발전 설치  및 자가 사용 사업</t>
  </si>
  <si>
    <t>13. 단위사업 사업계획서_온덕2리경로당.pdf</t>
  </si>
  <si>
    <t xml:space="preserve">
1-1. 사업자등록증_동서발전(본사).pdf
2-1. 계약서_온덕2리경로당.pdf
2-2. 세금계산서_온덕2리경로당.pdf
2-3. 착공계_온덕2리경로당.pdf
3-1. 사용 전 검사 확인증_온덕2리경로당.pdf
4-1. PV 제품인증서_온덕2리경로당.pdf
4-2. 인버터 제품인증서_온덕2리경로당.pdf
5-1. 사업 참가자 간 협약서_온덕2리경로당.pdf
6-1. 발전설비 계통도_온덕2리경로당.pdf
7-1. 공사후 사진_온덕2리경로당.pdf
1-2. 고유번호증_온덕2리경로당.jpg
8-1. 예상 온실가스 감축량(흡수량) 계산_온덕2리경로당.xlsx
9-1. 한전고지서_온덕2리경로당.xlsx</t>
  </si>
  <si>
    <t xml:space="preserve">2022-10-07 17:00:17 - 신규신청 - 접수 
2022-10-07 17:00:17 - 관장기관 지정 - 환경부
2022-10-07 17:27:41 - 관장기관 지정 - 산업통상자원부
2022-10-10 19:09:03 - 신규신청 - 신청 
2022-12-08 13:13:34 - 신규신청 - 문서재제출요청 
2023-05-03 13:19:42 - 재제출신청 - 접수 
2023-05-03 17:28:58 - 재제출신청 - 신청 
</t>
  </si>
  <si>
    <t>덕신1리경로당 극소규모 태양광발전 설치  및 자가 사용 사업</t>
  </si>
  <si>
    <t>2021-06-23~2031-06-22</t>
  </si>
  <si>
    <t>12. 단위사업 사업계획서_덕신1리경로당.pdf</t>
  </si>
  <si>
    <t xml:space="preserve">
2-2. 세금계산서_덕신1리경로당.pdf
2-3. 착공계_덕신1리경로당.pdf
3-1. 사용 전 검사 확인증_덕신1리경로당.pdf
4-1. PV 제품인증서_덕신1리경로당.pdf
4-2. 인버터 제품인증서_덕신1리경로당.pdf
5-1. 사업 참가자 간 협약서_덕신1리경로당.pdf
6-1. 발전설비 계통도_덕신1리경로당.pdf
7-1. 공사후 사진_덕신1리경로당.pdf
1-1. 사업자등록증_동서발전(본사).pdf
2-1. 계약서_덕신1리경로당.pdf
8-1. 예상 온실가스 감축량(흡수량) 계산_덕신1리경로당.xlsx
9-1. 한전고지서_덕신1리경로당.xlsx
1-2. 고유번호증_덕신1리경로당.jpg</t>
  </si>
  <si>
    <t xml:space="preserve">2022-10-07 16:58:42 - 신규신청 - 접수 
2022-10-07 16:58:42 - 관장기관 지정 - 환경부
2022-10-07 17:27:33 - 관장기관 지정 - 산업통상자원부
2022-10-10 19:09:22 - 신규신청 - 신청 
2022-12-08 13:13:24 - 신규신청 - 문서재제출요청 
2023-05-03 13:17:10 - 재제출신청 - 접수 
2023-05-03 17:29:49 - 재제출신청 - 신청 
</t>
  </si>
  <si>
    <t>덕산경로당 극소규모 태양광발전 설치  및 자가 사용 사업</t>
  </si>
  <si>
    <t>2021-07-02~2031-07-01</t>
  </si>
  <si>
    <t>11. 단위사업 사업계획서_덕산경로당.pdf</t>
  </si>
  <si>
    <t xml:space="preserve">
5-1. 사업 참가자 간 협약서_덕산경로당.pdf
6-1. 발전설비 계통도_덕산경로당.pdf
7-1. 공사후 사진_덕산경로당.pdf
1-1. 사업자등록증_동서발전(본사).pdf
2-1. 계약서_덕산경로당.pdf
2-2. 세금계산서_덕산경로당.pdf
2-3. 착공계_덕산경로당.pdf
3-1. 사용 전 검사 확인증_덕산경로당.pdf
4-1. PV 제품인증서_덕산경로당.pdf
4-2. 인버터 제품인증서_덕산경로당.pdf
1-2. 고유번호증_덕산경로당.jpg
8-1. 예상 온실가스 감축량(흡수량) 계산_덕산경로당.xlsx
9-1. 한전고지서_덕산경로당.xlsx</t>
  </si>
  <si>
    <t xml:space="preserve">2022-10-07 16:57:10 - 관장기관 지정 - 환경부
2022-10-07 16:57:11 - 신규신청 - 접수 
2022-10-07 17:27:25 - 관장기관 지정 - 산업통상자원부
2022-10-10 19:09:39 - 신규신청 - 신청 
2022-12-08 13:13:14 - 신규신청 - 문서재제출요청 
2023-05-03 13:14:10 - 재제출신청 - 접수 
2023-05-03 17:30:09 - 재제출신청 - 신청 
</t>
  </si>
  <si>
    <t>종곡경로당 극소규모 태양광발전 설치  및 자가 사용 사업</t>
  </si>
  <si>
    <t>10. 단위사업 사업계획서_종곡경로당.pdf</t>
  </si>
  <si>
    <t xml:space="preserve">
7-1. 공사후 사진_종곡경로당.pdf
1-1. 사업자등록증_동서발전(본사).pdf
2-1. 계약서_종곡경로당.pdf
2-2. 세금계산서_종곡경로당.pdf
2-3. 착공계_종곡경로당.pdf
3-1. 사용 전 검사 확인증_종곡경로당.pdf
4-1. PV 제품인증서_종곡경로당.pdf
4-2. 인버터 제품인증서_종곡경로당.pdf
5-1. 사업 참가자 간 협약서_종곡경로당.pdf
6-1. 발전설비 계통도_종곡경로당.pdf
8-1. 예상 온실가스 감축량(흡수량) 계산_종곡경로당.xlsx
9-1. 한전고지서_종곡경로당.xlsx
1-2. 고유번호증_종곡경로당.jpg</t>
  </si>
  <si>
    <t xml:space="preserve">2022-10-07 15:27:39 - 신규신청 - 접수 
2022-10-07 15:27:39 - 관장기관 지정 - 환경부
2022-10-07 17:27:17 - 관장기관 지정 - 산업통상자원부
2022-10-10 19:09:59 - 신규신청 - 신청 
2022-12-08 13:13:04 - 신규신청 - 문서재제출요청 
2023-05-03 13:12:24 - 재제출신청 - 접수 
2023-05-03 17:30:32 - 재제출신청 - 신청 
</t>
  </si>
  <si>
    <t>신기경로당 극소규모 태양광발전 설치  및 자가 사용 사업</t>
  </si>
  <si>
    <t>9. 단위사업 사업계획서_신기경로당(온양).pdf</t>
  </si>
  <si>
    <t xml:space="preserve">
2-1. 계약서_신기경로당(온양).pdf
2-2. 세금계산서_신기경로당(온양).pdf
2-3. 착공계_신기경로당(온양).pdf
3-1. 사용 전 검사 확인증_신기경로당(온양).pdf
4-1. PV 제품인증서_신기경로당(온양).pdf
4-2. 인버터 제품인증서_신기경로당(온양).pdf
5-1. 사업 참가자 간 협약서_신기경로당(온양).pdf
6-1. 발전설비 계통도_신기경로당(온양).pdf
7-1. 공사후 사진_신기경로당(온양).pdf
1-1. 사업자등록증_동서발전(본사).pdf
1-2. 고유번호증_신기경로당(온양).jpg
8-1. 예상 온실가스 감축량(흡수량) 계산_신기경로당(온양).xlsx
9-1. 한전고지서_신기경로당(온양).xlsx</t>
  </si>
  <si>
    <t xml:space="preserve">2022-10-07 15:25:19 - 신규신청 - 접수 
2022-10-07 15:25:19 - 관장기관 지정 - 환경부
2022-10-07 17:27:09 - 관장기관 지정 - 산업통상자원부
2022-10-10 19:10:21 - 신규신청 - 신청 
2022-12-08 13:12:54 - 신규신청 - 문서재제출요청 
2023-05-03 11:57:57 - 재제출신청 - 접수 
2023-05-03 17:30:51 - 재제출신청 - 신청 
</t>
  </si>
  <si>
    <t>망양경로당 극소규모 태양광발전 설치  및 자가 사용 사업</t>
  </si>
  <si>
    <t>8. 단위사업 사업계획서_망양경로당.pdf</t>
  </si>
  <si>
    <t xml:space="preserve">
4-1. PV 제품인증서_망양경로당.pdf
4-2. 인버터 제품인증서_망양경로당.pdf
5-1. 사업 참가자 간 협약서_망양경로당.pdf
6-1. 발전설비 계통도_망양경로당.pdf
7-1. 공사후 사진_망양경로당.pdf
1-1. 사업자등록증_동서발전(본사).pdf
2-1. 계약서_망양경로당.pdf
2-2. 세금계산서_망양경로당.pdf
2-3. 착공계_망양경로당.pdf
3-1. 사용 전 검사 확인증_망양경로당.pdf
1-2. 고유번호증_망양경로당.jpg
8-1. 예상 온실가스 감축량(흡수량) 계산_망양경로당.xlsx
9-1. 한전고지서_망양경로당.xlsx</t>
  </si>
  <si>
    <t xml:space="preserve">2022-10-07 15:23:37 - 신규신청 - 접수 
2022-10-07 15:23:37 - 관장기관 지정 - 환경부
2022-10-07 17:27:02 - 관장기관 지정 - 산업통상자원부
2022-10-10 19:10:39 - 신규신청 - 신청 
2022-12-08 13:12:22 - 신규신청 - 문서재제출요청 
2023-05-03 11:56:28 - 재제출신청 - 접수 
2023-05-03 17:31:08 - 재제출신청 - 신청 
</t>
  </si>
  <si>
    <t>내고산마을회관 극소규모 태양광발전 설치  및 자가 사용 사업</t>
  </si>
  <si>
    <t>7. 단위사업 사업계획서_내고산마을회관.pdf</t>
  </si>
  <si>
    <t xml:space="preserve">
4-1. PV 제품인증서_내고산마을회관.pdf
4-2. 인버터 제품인증서_내고산마을회관.pdf
5-1. 사업 참가자 간 협약서_내고산마을회관.pdf
6-1. 발전설비 계통도_내고산마을회관.pdf
7-1. 공사후 사진_내고산마을회관.pdf
1-1. 사업자등록증_동서발전(본사).pdf
2-1. 계약서_내고산마을회관.pdf
2-2. 세금계산서_내고산마을회관.pdf
2-3. 착공계_내고산마을회관.pdf
3-1. 사용 전 검사 확인증_내고산마을회관.pdf
1-2. 고유번호증_내고산마을회관.jpg
8-1. 예상 온실가스 감축량(흡수량) 계산_내고산마을회관.xlsx
9-1. 한전고지서_내고산마을회관.xlsx</t>
  </si>
  <si>
    <t xml:space="preserve">2022-10-07 15:08:21 - 관장기관 지정 - 환경부
2022-10-07 15:08:22 - 신규신청 - 접수 
2022-10-07 17:26:29 - 관장기관 지정 - 산업통상자원부
2022-10-10 19:11:38 - 신규신청 - 신청 
2022-12-08 13:11:52 - 신규신청 - 문서재제출요청 
2023-05-03 11:54:59 - 재제출신청 - 접수 
2023-05-03 17:31:24 - 재제출신청 - 신청 
</t>
  </si>
  <si>
    <t>방기경로당 극소규모 태양광발전 설치  및 자가 사용 사업</t>
  </si>
  <si>
    <t>6. 단위사업 사업계획서_방기경로당.pdf</t>
  </si>
  <si>
    <t xml:space="preserve">
2-3. 착공계_방기경로당.pdf
3-1. 사용 전 검사 확인증_방기경로당.pdf
4-1. PV 제품인증서_방기경로당.pdf
4-2. 인버터 제품인증서_방기경로당.pdf
5-1. 사업 참가자 간 협약서_방기경로당.pdf
6-1. 발전설비 계통도_방기경로당.pdf
7-1. 공사후 사진_방기경로당.pdf
1-1. 사업자등록증_동서발전(본사).pdf
2-1. 계약서_방기경로당.pdf
2-2. 세금계산서_방기경로당.pdf
1-2. 고유번호증_방기경로당.jpg
8-1. 예상 온실가스 감축량(흡수량) 계산_방기경로당.xlsx
9-1. 한전고지서_방기경로당.xlsx</t>
  </si>
  <si>
    <t xml:space="preserve">2022-10-07 15:06:29 - 신규신청 - 접수 
2022-10-07 15:06:29 - 관장기관 지정 - 환경부
2022-10-07 17:26:20 - 관장기관 지정 - 산업통상자원부
2022-10-10 19:11:55 - 신규신청 - 신청 
2022-12-08 13:11:41 - 신규신청 - 문서재제출요청 
2023-05-03 11:53:25 - 재제출신청 - 접수 
2023-05-03 17:31:41 - 재제출신청 - 신청 
</t>
  </si>
  <si>
    <t>하방경로당 극소규모 태양광발전 설치  및 자가 사용 사업</t>
  </si>
  <si>
    <t>5. 단위사업 사업계획서_하방경로당.pdf</t>
  </si>
  <si>
    <t xml:space="preserve">
4-1. PV 제품인증서__하방경로당.pdf
4-2. 인버터 제품인증서__하방경로당.pdf
5-1. 사업 참가자 간 협약서__하방경로당.pdf
6-1. 발전설비 계통도__하방경로당.pdf
7-1. 공사후 사진_하방경로당.pdf
1-1. 사업자등록증_동서발전(본사).pdf
2-1. 계약서_하방경로당.pdf
2-2. 세금계산서__하방경로당.pdf
2-3. 착공계__하방경로당.pdf
3-1. 사용 전 검사 확인증__하방경로당.pdf
1-2. 고유번호증_하방경로당.jpg
8-1. 예상 온실가스 감축량(흡수량) 계산_하방경로당.xlsx
9-1. 한전고지서_하방경로당.xlsx</t>
  </si>
  <si>
    <t xml:space="preserve">2022-10-07 15:04:16 - 신규신청 - 접수 
2022-10-07 15:04:16 - 관장기관 지정 - 환경부
2022-10-07 17:25:59 - 관장기관 지정 - 산업통상자원부
2022-10-10 19:12:14 - 신규신청 - 신청 
2022-12-08 13:11:32 - 신규신청 - 문서재제출요청 
2023-05-03 11:52:20 - 재제출신청 - 접수 
2023-05-03 17:31:57 - 재제출신청 - 신청 
</t>
  </si>
  <si>
    <t>중평마을회관 극소규모 태양광발전 설치  및 자가 사용 사업</t>
  </si>
  <si>
    <t>4. 단위사업 사업계획서_중평마을회관.pdf</t>
  </si>
  <si>
    <t xml:space="preserve">
3-1. 사용 전 검사 확인증_중평마을회관.pdf
4-1. PV 제품인증서_중평마을회관.pdf
4-2. 인버터 제품인증서_중평마을회관.pdf
5-1. 사업 참가자 간 협약서_중평마을회관.pdf
6-1. 발전설비 계통도_중평마을회관.pdf
7-1. 공사후 사진_중평마을회관.pdf
1-1. 사업자등록증_동서발전(본사).pdf
2-1. 계약서_중평마을회관.pdf
2-2. 세금계산서_중평마을회관.pdf
2-3. 착공계_중평마을회관.pdf
1-2. 고유번호증_중평마을회관.jpg
8-1. 예상 온실가스 감축량(흡수량) 계산_중평마을회관.xlsx
9-1. 한전고지서_중평마을회관.xlsx</t>
  </si>
  <si>
    <t xml:space="preserve">2022-10-07 14:58:51 - 관장기관 지정 - 환경부
2022-10-07 14:58:52 - 신규신청 - 접수 
2022-10-07 17:26:09 - 관장기관 지정 - 산업통상자원부
2022-10-10 19:12:33 - 신규신청 - 신청 
2022-12-08 13:11:10 - 신규신청 - 문서재제출요청 
2023-05-03 11:51:02 - 재제출신청 - 접수 
2023-05-03 17:34:06 - 재제출신청 - 신청 
</t>
  </si>
  <si>
    <t>신화경로당 극소규모 태양광발전 설치 및 자가 사용 사업</t>
  </si>
  <si>
    <t>2020-06-05</t>
  </si>
  <si>
    <t>2020-07-08~2030-07-07</t>
  </si>
  <si>
    <t>2. 단위사업 사업계획서_신화경로당.pdf</t>
  </si>
  <si>
    <t xml:space="preserve">
1-1. 사업자등록증_동서발전(본사).pdf
2-1. 계약서_신화경로당.pdf
2-2. 세금계산서신화경로당.pdf
2-2. 착공계_신화경로당.pdf
3-1. 사용 전 검사 확인증_신화경로당.pdf
4-1. PV 제품인증서_신화경로당.pdf
4-2. 인버터 제품인증서_신화경로당.pdf
5-1. 사업 참가자 간 협약서_신화경로당.pdf
6-1. 발전설비 계통도_신화경로당.pdf
7-1. 공사전후 사진_신화경로당.pdf
8-1. 예상 온실가스 감축량(흡수량) 계산_신화경로당.xlsx
9-1. 한전고지서_신화경로당.xlsx
1-2. 고유번호증_신화경로당.jpg</t>
  </si>
  <si>
    <t xml:space="preserve">2022-10-06 11:01:27 - 신규신청 - 접수 
2022-10-06 11:01:27 - 관장기관 지정 - 환경부
2022-10-06 15:44:03 - 신규신청 - 신청 
2022-10-07 11:04:52 - 관장기관 지정 - 산업통상자원부
2022-10-07 13:03:56 - 신규신청 - 문서재제출요청 
2022-10-07 14:07:42 - 재제출신청 - 접수 
2022-10-10 19:13:44 - 재제출신청 - 신청 
2022-12-08 13:10:29 - 재제출신청 - 문서재제출요청 
2023-05-03 11:48:03 - 재제출신청 - 접수 
2023-05-03 17:34:23 - 재제출신청 - 신청 
</t>
  </si>
  <si>
    <t>윤성아스콘</t>
  </si>
  <si>
    <t>5030393576</t>
  </si>
  <si>
    <t>대구광역시 달서구 문화회관8길 21</t>
  </si>
  <si>
    <t>최윤규</t>
  </si>
  <si>
    <t>053-583-1434</t>
  </si>
  <si>
    <t>ysa1434@hanmail.net</t>
  </si>
  <si>
    <t>윤성아스콘 버너 연료전환(B-C유-&gt;LNG) 온실가스 감축사업</t>
  </si>
  <si>
    <t>2019-01-30</t>
  </si>
  <si>
    <t>2019-05-10~2029-05-09</t>
  </si>
  <si>
    <t>윤성아스콘_ 외부사업 사업계획서_v9_220609.pdf</t>
  </si>
  <si>
    <t xml:space="preserve">
★윤성아스콘_연료전환 효과산정_M2_v6_220609.xlsx
★윤성아스콘_기타 증빙 서류 No.01_16_220214.xlsx</t>
  </si>
  <si>
    <t>R-2022-KR-03-000861</t>
  </si>
  <si>
    <t>[보완3차]착수신고
2023-05-22</t>
  </si>
  <si>
    <t>2023-05-22</t>
  </si>
  <si>
    <t xml:space="preserve">2020-06-09 17:29:38 - 관장기관 지정 - 환경부
2020-06-09 17:29:39 - 신규신청 - 신청 
2020-06-10 09:28:07 - 관장기관 지정 - 산업통상자원부
2020-09-25 16:02:05 - 신규신청 - 보완요청 
2021-03-16 11:11:02 - 보완신청 - 신청 
2021-04-02 17:39:15 - 보완신청 - 보완요청 
2021-04-22 15:56:53 - 보완신청 - 신청 
2021-06-17 13:40:39 - 보완신청 - 보완요청 
2021-06-17 17:28:14 - 보완신청 - 신청 
2021-06-21 13:22:36 - 보완신청 - 문서재제출요청 
2021-06-21 13:39:57 - 재제출신청 - 신청 
2021-06-24 16:54:34 - 재제출신청 - 문서재제출요청 
2021-06-29 16:16:53 - 재제출신청 - 신청 
2021-07-26 08:10:08 - 재제출신청 - 문서재제출요청 
2021-08-27 17:29:53 - 재제출신청 - 신청 
2021-10-19 09:17:57 - 재제출신청 - 문서재제출요청 
2021-11-19 13:27:06 - 재제출신청 - 신청 
2021-12-23 16:20:46 - 재제출신청 - 문서재제출요청 
2021-12-23 16:48:51 - 재제출신청 - 신청 
2022-02-10 13:28:30 - 재제출신청 - 문서재제출요청 
2022-02-15 08:16:11 - 재제출신청 - 신청 
2022-05-02 11:18:15 - 재제출신청 - 문서재제출요청 
2022-05-16 09:14:33 - 재제출신청 - 신청 
2022-06-09 08:41:30 - 재제출신청 - 문서재제출요청 
2022-06-09 15:54:39 - 재제출신청 - 신청 
2022-06-09 16:01:45 - 재제출신청 - 문서재제출요청 
2022-06-09 16:10:39 - 재제출신청 - 신청 
2022-06-09 17:07:30 - 재제출신청 - 문서재제출요청 
2022-06-10 10:26:08 - 재제출신청 - 신청 
2022-06-10 10:36:25 - 재제출신청 - 문서재제출요청 
2022-06-10 10:47:15 - 재제출신청 - 신청 
2022-10-11 14:22:39 - 재제출신청 - 평가승인 
2022-10-11 14:23:07 - 재제출신청 - 심의승인 
2023-05-22 08:27:09 - 재제출신청 - 착수신고 
</t>
  </si>
  <si>
    <t>그린월드</t>
  </si>
  <si>
    <t>경기도 안산시 목내동 범지기로40</t>
  </si>
  <si>
    <t>그린월드 도금단지 열사용시설 개선을 통한 온실가스 감축사업</t>
  </si>
  <si>
    <t>2022-11-01</t>
  </si>
  <si>
    <t>묶음감축사업계획서(그린월드_고효율설비)Ver2.pdf</t>
  </si>
  <si>
    <t xml:space="preserve">
20년1월_23년3월(스팀고지서).pdf</t>
  </si>
  <si>
    <t>[보완1차]보완요청
2023-05-23</t>
  </si>
  <si>
    <t>2023-05-23</t>
  </si>
  <si>
    <t xml:space="preserve">2023-04-11 11:42:06 - 신규신청 - 신청 
2023-04-11 11:42:06 - 관장기관 지정 - 환경부
2023-04-11 14:47:36 - 관장기관 지정 - 산업통상자원부
2023-05-23 14:53:36 - 신규신청 - 보완요청 
</t>
  </si>
  <si>
    <t>(주)한경글로벌</t>
  </si>
  <si>
    <t>2048163514</t>
  </si>
  <si>
    <t>그린월드 도금조합</t>
  </si>
  <si>
    <t>길천수</t>
  </si>
  <si>
    <t>031-572-5142</t>
  </si>
  <si>
    <t>koanto@hanmail.net</t>
  </si>
  <si>
    <t>2023-04-01~2033-03-31</t>
  </si>
  <si>
    <t>묶음감축사업계획서(반월_고효율설비)Ver06(R).pdf</t>
  </si>
  <si>
    <t xml:space="preserve">
대공_에너지공단_230523.pdf</t>
  </si>
  <si>
    <t>문서재제출요청
2023-05-24</t>
  </si>
  <si>
    <t>2023-05-24</t>
  </si>
  <si>
    <t xml:space="preserve">2023-04-26 18:15:08 - 신규신청 - 신청 
2023-04-26 18:15:08 - 관장기관 지정 - 환경부
2023-04-27 09:30:34 - 관장기관 지정 - 산업통상자원부
2023-05-23 15:28:08 - 신규신청 - 문서재제출요청 
2023-05-24 08:18:59 - 재제출신청 - 신청 
2023-05-24 09:52:29 - 재제출신청 - 문서재제출요청 
</t>
  </si>
  <si>
    <t>엘지에너지기술</t>
  </si>
  <si>
    <t>6211943282</t>
  </si>
  <si>
    <t>경상남도 창원시 성산구 창원대로1144번길 33</t>
  </si>
  <si>
    <t>조장근</t>
  </si>
  <si>
    <t>050-5525-5119</t>
  </si>
  <si>
    <t>jkcho0405@naver.com</t>
  </si>
  <si>
    <t>태화기업 외 2개사의 고효율 공기압축기 교체를 통한 온실가스 감축사업</t>
  </si>
  <si>
    <t>2023-05-01</t>
  </si>
  <si>
    <t>2023-03-31~2033-03-30</t>
  </si>
  <si>
    <t>사업계획서.pdf</t>
  </si>
  <si>
    <t xml:space="preserve">
증빙서류.zip
극소규모_고효율_설비_교체_사업의_방법론(03A-004-ver01)_사업계획서(개정).xlsx</t>
  </si>
  <si>
    <t>[보완1차]보완요청
2023-06-07</t>
  </si>
  <si>
    <t>2023-06-07</t>
  </si>
  <si>
    <t xml:space="preserve">2023-04-25 14:25:48 - 신규신청 - 신청 
2023-04-25 14:25:48 - 관장기관 지정 - 환경부
2023-04-25 16:31:16 - 관장기관 지정 - 산업통상자원부
2023-06-07 16:24:22 - 신규신청 - 보완요청 
</t>
  </si>
  <si>
    <t>(주)에스피앤알</t>
  </si>
  <si>
    <t>1348720595</t>
  </si>
  <si>
    <t>충청북도 충주시 충주산단1로 141</t>
  </si>
  <si>
    <t>신호철</t>
  </si>
  <si>
    <t>031-365-4496</t>
  </si>
  <si>
    <t>mail_joa@hanmail.net</t>
  </si>
  <si>
    <t>충주 산업단지 내 인버터 공기압축기 고효율설비 교체사업</t>
  </si>
  <si>
    <t>2023-03-31</t>
  </si>
  <si>
    <t>외부사업 사업계획서_태정기공-최종.pdf</t>
  </si>
  <si>
    <t xml:space="preserve">
증빙서류.zip</t>
  </si>
  <si>
    <t>[보완1차]보완요청
2023-06-08</t>
  </si>
  <si>
    <t>2023-06-08</t>
  </si>
  <si>
    <t xml:space="preserve">2023-04-26 15:12:05 - 신규신청 - 신청 
2023-04-26 15:12:05 - 관장기관 지정 - 환경부
2023-04-26 15:13:06 - 관장기관 지정 - 산업통상자원부
2023-06-08 09:09:27 - 신규신청 - 보완요청 
</t>
  </si>
  <si>
    <t>반월표면처리사업협동조합 고효율 설비 교체를 통한 온실가스 감축사업</t>
  </si>
  <si>
    <t>2022-06-01</t>
  </si>
  <si>
    <t>2023-01-01~2032-01-31</t>
  </si>
  <si>
    <t>[보완1차]문서재제출요청
2023-06-09</t>
  </si>
  <si>
    <t>2023-06-09</t>
  </si>
  <si>
    <t xml:space="preserve">2022-12-30 18:43:50 - 신규신청 - 신청 
2022-12-30 18:43:50 - 관장기관 지정 - 환경부
2023-01-02 09:38:14 - 관장기관 지정 - 산업통상자원부
2023-02-03 14:34:08 - 신규신청 - 보완요청 
2023-04-26 18:04:22 - 보완신청 - 신청 
2023-06-09 08:54:15 - 보완신청 - 문서재제출요청 
</t>
  </si>
  <si>
    <t>대구광역시 서구 달서천로 72</t>
  </si>
  <si>
    <t>류민영</t>
  </si>
  <si>
    <t>연구관리</t>
  </si>
  <si>
    <t>대구염색산업단지 내 인버터 공기압축기 고효율설비 교체사업</t>
  </si>
  <si>
    <t>2023-04-28</t>
  </si>
  <si>
    <t>외부사업 사업계획서_수텍스-최종.pdf</t>
  </si>
  <si>
    <t>[보완1차]보완요청
2023-06-09</t>
  </si>
  <si>
    <t xml:space="preserve">2023-04-26 14:46:52 - 신규신청 - 신청 
2023-04-26 14:46:52 - 관장기관 지정 - 환경부
2023-04-26 14:48:32 - 관장기관 지정 - 산업통상자원부
2023-06-09 15:49:27 - 신규신청 - 보완요청 
</t>
  </si>
  <si>
    <t>건영기계</t>
  </si>
  <si>
    <t>2615500546</t>
  </si>
  <si>
    <t>대구광역시 서구 염색공단천로23길 33</t>
  </si>
  <si>
    <t>이성훈</t>
  </si>
  <si>
    <t>010-3804-0119</t>
  </si>
  <si>
    <t>kycomp1959@daum.net</t>
  </si>
  <si>
    <t>대구염색일반산업단지 내 인버터 공기압축기 고효율설비 교체사업</t>
  </si>
  <si>
    <t>2023-04-30</t>
  </si>
  <si>
    <t>2023-04-30~2033-04-29</t>
  </si>
  <si>
    <t>외부사업 사업계획서_엠에스다이텍-최종.pdf</t>
  </si>
  <si>
    <t xml:space="preserve">2023-04-26 15:02:35 - 신규신청 - 신청 
2023-04-26 15:02:35 - 관장기관 지정 - 환경부
2023-04-26 15:08:12 - 관장기관 지정 - 산업통상자원부
2023-06-09 15:50:22 - 신규신청 - 보완요청 
</t>
  </si>
  <si>
    <t>(주)에어플러스</t>
  </si>
  <si>
    <t>1238147990</t>
  </si>
  <si>
    <t>경기도 안산시 단원구 시우로 71</t>
  </si>
  <si>
    <t>최호창</t>
  </si>
  <si>
    <t>031-298-6344</t>
  </si>
  <si>
    <t>oo7fly@airpluscomp.com</t>
  </si>
  <si>
    <t>안산 시우로 단지 내 인버터 공기압축기 고효율설비 교체사업</t>
  </si>
  <si>
    <t>외부사업 사업계획서_우성염직-최종.pdf</t>
  </si>
  <si>
    <t xml:space="preserve">
외부사업 등록.zip</t>
  </si>
  <si>
    <t xml:space="preserve">2023-04-26 15:08:45 - 신규신청 - 신청 
2023-04-26 15:08:45 - 관장기관 지정 - 환경부
2023-04-26 15:09:06 - 관장기관 지정 - 산업통상자원부
2023-06-09 15:51:12 - 신규신청 - 보완요청 
</t>
  </si>
  <si>
    <t>(주) 윤성산업개발</t>
  </si>
  <si>
    <t>5038607753</t>
  </si>
  <si>
    <t>윤성산업개발</t>
  </si>
  <si>
    <t>대구광역시 달성군 하빈면 묘동길 199</t>
  </si>
  <si>
    <t>최유승</t>
  </si>
  <si>
    <t>kjh1023@yoonsungchoi.com</t>
  </si>
  <si>
    <t>(주)윤성산업개발 버너 연료전환 (B-C유-&gt;LPG) 온실가스 감축사업</t>
  </si>
  <si>
    <t>2019-06-25~2029-06-24</t>
  </si>
  <si>
    <t>윤성산업개발_외부사업 사업계획서_230210.pdf</t>
  </si>
  <si>
    <t xml:space="preserve">
★기타 증빙 서류 No.15(윤성산업개발 회사소개서).pdf
★기타 증빙 서류 No.16(윤성산업개발 배치도).pdf
윤성산업개발_기타 증빙 서류_230210.xlsx
윤성산업개발_연료전환 효과산정_M2_230210.xlsx</t>
  </si>
  <si>
    <t>R-2023-KR-03-001041</t>
  </si>
  <si>
    <t>[보완3차]착수신고
2025-09-18</t>
  </si>
  <si>
    <t>(유)중산현대</t>
  </si>
  <si>
    <t>4038126552</t>
  </si>
  <si>
    <t>전북 김제시 금구면 금백로 428</t>
  </si>
  <si>
    <t>김여중</t>
  </si>
  <si>
    <t>010-4740-6811</t>
  </si>
  <si>
    <t>du121212@naver.com</t>
  </si>
  <si>
    <t>중산현대 아스콘생산시설 연료전환(B-C유 → LPG) 사업</t>
  </si>
  <si>
    <t>2020-01-14</t>
  </si>
  <si>
    <t>2023-06-15~2033-06-14</t>
  </si>
  <si>
    <t>(유)중산현대, 한국중부발전</t>
  </si>
  <si>
    <t>(사업계획서)중산현대 아스콘생산시설 연료전환(B-C유 → LPG) 사업_7차.pdf</t>
  </si>
  <si>
    <t xml:space="preserve">
(감축량 산정시트)중산현대 아스콘 연료교체(B-C유 &amp;rarr; LPG) 사업_7차.xlsx
(유)중산현대_증빙자료_시스템 제출용_7차-1.zip
외부사업 수정 및 보완 요청서_(유)중산현대_20230426.pdf
(유)중산현대_증빙자료_시스템 제출용_7차-2.zip
추가증빙자료(버너교체이력).pdf
[추가증빙] 0615 계측기사진.jpg
[추가증빙] 0615 계측기사진2.jpg</t>
  </si>
  <si>
    <t>R-2023-KR-03-001064</t>
  </si>
  <si>
    <t>[보완3차]심의승인
2023-06-15</t>
  </si>
  <si>
    <t>2023-06-15</t>
  </si>
  <si>
    <t xml:space="preserve">2021-03-23 11:40:38 - 신규신청 - 접수 
2021-03-23 11:40:38 - 관장기관 지정 - 환경부
2021-03-23 13:21:28 - 관장기관 지정 - 산업통상자원부
2021-03-23 17:47:17 - 신규신청 - 신청 
2021-05-12 15:38:24 - 신규신청 - 보완요청 
2021-06-11 10:02:44 - 보완신청 - 접수 
2021-06-14 13:05:21 - 보완신청 - 신청 
2021-06-14 13:08:36 - 보완신청 - 문서재제출요청 
2021-06-15 14:26:36 - 재제출신청 - 접수 
2021-06-21 17:02:49 - 재제출신청 - 신청 
2021-06-30 10:50:04 - 재제출신청 - 보완요청 
2021-07-12 10:23:38 - 보완신청 - 접수 
2021-07-14 18:10:46 - 보완신청 - 신청 
2021-08-26 08:34:48 - 보완신청 - 보완요청 
2021-10-20 09:00:54 - 보완신청 - 접수 
2021-11-30 08:55:24 - 보완신청 - 신청 
2021-11-30 08:58:30 - 보완신청 - 문서재제출요청 
2021-12-09 11:24:33 - 재제출신청 - 접수 
2022-01-10 10:38:51 - 재제출신청 - 신청 
2022-01-21 15:03:38 - 재제출신청 - 문서재제출요청 
2022-01-27 22:42:09 - 재제출신청 - 접수 
2022-01-28 11:23:17 - 재제출신청 - 신청 
2022-01-28 11:23:54 - 재제출신청 - 문서재제출요청 
2022-01-28 14:37:33 - 재제출신청 - 접수 
2022-03-16 15:00:49 - 재제출신청 - 신청 
2022-07-29 16:43:47 - 재제출신청 - 문서재제출요청 
2022-12-16 18:10:16 - 재제출신청 - 접수 
2022-12-28 15:39:02 - 재제출신청 - 신청 
2023-01-30 08:20:23 - 재제출신청 - 문서재제출요청 
2023-04-27 13:27:28 - 재제출신청 - 접수 
2023-05-03 10:22:28 - 재제출신청 - 신청 
2023-05-09 13:42:52 - 재제출신청 - 문서재제출요청 
2023-05-09 14:33:32 - 재제출신청 - 접수 
2023-05-12 10:21:00 - 재제출신청 - 신청 
2023-05-12 10:21:43 - 재제출신청 - 문서재제출요청 
2023-05-12 11:05:55 - 재제출신청 - 접수 
2023-05-15 09:17:54 - 재제출신청 - 신청 
2023-05-15 09:17:57 - 재제출신청 - 신청 
2023-05-18 11:13:10 - 재제출신청 - 평가승인 
2023-06-15 14:17:36 - 재제출신청 - 심의승인 
</t>
  </si>
  <si>
    <t>충청남도 당진시 석문면 산단7로 4길 67</t>
  </si>
  <si>
    <t>석문산업㈜의 연료전환(B-C유, 정제유→LPG)을 통한 온실가스 배출 감축사업</t>
  </si>
  <si>
    <t>2023-06-14~2033-06-13</t>
  </si>
  <si>
    <t>(사업계획서)석문산업㈜의 연료전환(B-C유_ 정제유→LPG)을 통한 온실가스 배출 감축사업_v4.5.pdf</t>
  </si>
  <si>
    <t xml:space="preserve">
(산정시트)석문산업㈜의 연료전환(B-C유, 정제유&amp;rarr;LPG)을 통한 온실가스 배출 감축사업_v4.5.xlsx
(증빙자료)석문산업㈜의 연료전환(B-C유, 정제유&amp;rarr;LPG)을 통한 온실가스 배출 감축사업_v4.5.zip
기화기 가스미터기 실측사진_230614.jpg
재생아스콘 가스미터기 실측사진_230614.jpg</t>
  </si>
  <si>
    <t>R-2023-KR-03-001067</t>
  </si>
  <si>
    <t xml:space="preserve">서남아스콘주식회사	</t>
  </si>
  <si>
    <t>전라남도 장흥군 장흥읍 장흥 대로 3046-130</t>
  </si>
  <si>
    <t>서남아스콘㈜의 연료전환(B-C유→LPG)을 통한 온실가스 배출 감축사업</t>
  </si>
  <si>
    <t>(사업계획서)서남아스콘㈜의 연료전환(B-C유→LPG)을 통한 온실가스 배출 감축사업_v4.5.pdf</t>
  </si>
  <si>
    <t xml:space="preserve">
(산정시트)서남아스콘㈜의 연료전환(B-C유&amp;rarr;LPG)을 통한 온실가스 배출 감축사업_v4.5.xlsx
(증빙자료)서남아스콘㈜의 연료전환(B-C유&amp;rarr;LPG)을 통한 온실가스 배출 감축사업_v4.5(1).zip
(증빙자료)서남아스콘㈜의 연료전환(B-C유&amp;rarr;LPG)을 통한 온실가스 배출 감축사업_v4.5(2).zip
기화기 가스미터기 실측사진_230614.jpg</t>
  </si>
  <si>
    <t>R-2023-KR-03-001068</t>
  </si>
  <si>
    <t>㈜동남아스콘의 연료전환(B-C유→LPG)을 통한 온실가스 배출 감축사업</t>
  </si>
  <si>
    <t>(사업계획서)㈜동남아스콘의 연료전환(B-C유→LPG)을 통한 온실가스 배출 감축사업_v4.5.pdf</t>
  </si>
  <si>
    <t xml:space="preserve">
(산정시트)㈜동남아스콘의 연료전환(B-C유&amp;rarr;LPG)을 통한 온실가스 배출 감축사업_v4.5.xlsx
(증빙자료)㈜동남아스콘의 연료전환(B-C유&amp;rarr;LPG)을 통한 온실가스 배출 감축사업_v4.5(1).zip
(증빙자료)㈜동남아스콘의 연료전환(B-C유&amp;rarr;LPG)을 통한 온실가스 배출 감축사업_v4.5(2).zip
기화기 가스미터기 실측사진_230614.jpg</t>
  </si>
  <si>
    <t>R-2023-KR-03-001069</t>
  </si>
  <si>
    <t>(주)동남사</t>
  </si>
  <si>
    <t>충남 금산군 금성면 금성공단로 64</t>
  </si>
  <si>
    <t>(주)동남사  고효율 1단 PM Motor 공기압축기로 교체 사업</t>
  </si>
  <si>
    <t>2020-02-21~2030-02-20</t>
  </si>
  <si>
    <t>(주)코리아엔지니어링, (주)동남사, 한국중부발전</t>
  </si>
  <si>
    <t>외부사업 사업계획서_(주)동남사_v11.pdf</t>
  </si>
  <si>
    <t xml:space="preserve">
1-1_사업자등록증_(주)동남사.pdf
1-3_사업자등록증_(주)코리아엔지니어링.pdf
2-1_계약서_(주)동남사.pdf
2-2_전자세금계산서_(주)동남사.pdf
3-1_설치완료보고서_(주)동남사.pdf
3-2_시운전결과보고서_(주)동남사.pdf
4-1_기존설비_HAiO-S37A_사양서.pdf
4-2_기존설비_GRH-35A_사양서.pdf
4-3_기존설비_GA15PLUS_사양서.pdf
4-4_고효율설비_K75PS_사양서.pdf
1-2_사업자등록증_한국중부발전(주).pdf
5-3_폐기물반출확인서_(주)동남사_rev.pdf
6-2_가동시간 증빙_(주)동남사_rev5.pdf
타당성평가 답변서_동남사_v10.pdf
5-1_모니터링 계획서_(주)동남사_v11.pdf
5-2_기존설비 확인서_(주)동남사_rev5.pdf
6-1_개선전후 설비 및 명판_(주)동남사_rev5.pdf
외부사업 사업계획서_(주)동남사_v11.xlsx</t>
  </si>
  <si>
    <t>R-2023-KR-03-001040</t>
  </si>
  <si>
    <t>[보완3차]착수신고
2023-06-19</t>
  </si>
  <si>
    <t>선일산업</t>
  </si>
  <si>
    <t>인천시 계양구 서운산단로1길 53</t>
  </si>
  <si>
    <t>선일산업  고효율 2단 PM Motor 공기압축기로 교체 사업</t>
  </si>
  <si>
    <t>(주)코리아엔지니어링, 윤병호(선일산업), 한국중부발전</t>
  </si>
  <si>
    <t>외부사업 사업계획서_선일산업_v04.pdf</t>
  </si>
  <si>
    <t xml:space="preserve">
1-1_사업자등록증_선일산업.pdf
1-2_사업자등록증_한국중부발전(주).pdf
1-3_사업자등록증_(주)코리아엔지니어링.pdf
2-1_계약서_선일산업.pdf
3-1_설치완료보고서_선일산업.pdf
3-2_시운전결과보고서_선일산업.pdf
4-1_기존설비_AS120EE_사양서.pdf
4-2_기존설비_GRH3-50A_사양서.pdf
4-3_고효율설비_GMA110_사양서.pdf
5-3_매입반출확인서_선일산업.pdf
5-2_기존설비 확인서_선일산업_rev.pdf
5-1_모니터링 계획서_선일산업.pdf
6-1_개선전후 설비 및 명판_선일산업.pdf
6-2_가동시간 증빙_선일산업_rev2.pdf
타당성평가 답변서_선일산업_v04.pdf
외부사업 사업계획서_선일산업_v04.xlsx
3-3_인증유효기간 시작일 변경 증빙_선일산업.pdf
협의통보의견 답변서_선일산업_v05.pdf</t>
  </si>
  <si>
    <t>R-2023-KR-03-001058</t>
  </si>
  <si>
    <t>(주)인터몰드</t>
  </si>
  <si>
    <t>경기도 평택시 청북면 청북서로 59</t>
  </si>
  <si>
    <t>(주)인터몰드  고효율 2단 PM  Motor 공기압축기로 교체 사업</t>
  </si>
  <si>
    <t>(주)코리아엔지니어링, (주)인터몰드, 한국중부발전</t>
  </si>
  <si>
    <t>외부사업 사업계획서_(주)인터몰드_v05.pdf</t>
  </si>
  <si>
    <t xml:space="preserve">
1-1_사업자등록증_(주)인터몰드.pdf
1-2_사업자등록증_한국중부발전(주).pdf
1-3_사업자등록증_(주)코리아엔지니어링.pdf
2-1_계약서_(주)인터몰드.pdf
3-1_설치완료보고서_(주)인터몰드.pdf
3-2_시운전결과보고서_(주)인터몰드.pdf
4-2_기존설비_AS51EE_사양서.pdf
4-3_고효율설비_GMA075_사양서.pdf
5-2_기존설비 확인서_(주)인터몰드_rev.pdf
5-1_모니터링 계획서_(주)인터몰드_v05.pdf
6-1_개선전후 설비 및 명판_(주)인터몰드_rev2.pdf
6-2_가동시간 증빙_(주)인터몰드_rev4.pdf
타당성평가 답변서_(주)인터몰드_v05.pdf
외부사업 사업계획서_(주)인터몰드_v05.xlsx
4-1_기존설비_GRH3-50A_사양서_rev.pdf
3-3_인증유효기간 시작일 변경 증빙_(주)인터몰드.pdf
협의통보의견 답변서_(주)인터몰드_v06.pdf</t>
  </si>
  <si>
    <t>R-2023-KR-03-001051</t>
  </si>
  <si>
    <t>한일화섬(주)</t>
  </si>
  <si>
    <t>5158117356</t>
  </si>
  <si>
    <t>경상북도 경산시 자인면 교촌리 378-7</t>
  </si>
  <si>
    <t>김아름</t>
  </si>
  <si>
    <t>053-857-1882</t>
  </si>
  <si>
    <t>haniltex1882@hanmail.net</t>
  </si>
  <si>
    <t>한일화섬(주)의 연료전환(B-C유→LPG)을 통한 온실가스 배출 감축사업</t>
  </si>
  <si>
    <t>한일화섬(주)의 연료전환(B-C유→ LPG)을 통한 온실가스 배출 감축사업</t>
  </si>
  <si>
    <t>2019-05-28</t>
  </si>
  <si>
    <t>2019-07-02~2029-07-01</t>
  </si>
  <si>
    <t>한일화섬(주), 한국중부발전</t>
  </si>
  <si>
    <t>한일화섬(주) 연료전환 사업계획서_ver6.0.pdf</t>
  </si>
  <si>
    <t xml:space="preserve">
(추가증빙) 7-1-3 한일화섬 경유 사용내역.pdf
(추가증빙) 7-2-2. 가스미터 시험성적서.pdf
외부사업 수정 및 보완 요청서_한일화섬.pdf
한일화섬 증빙자료.zip</t>
  </si>
  <si>
    <t>[보완3차]문서재제출요청
2023-06-29</t>
  </si>
  <si>
    <t>2023-06-29</t>
  </si>
  <si>
    <t>주식회사 해줌</t>
  </si>
  <si>
    <t>1348700089</t>
  </si>
  <si>
    <t>주식회사해줌</t>
  </si>
  <si>
    <t>경기도 안산시</t>
  </si>
  <si>
    <t>권오현</t>
  </si>
  <si>
    <t>에너지신사업실 기업솔루션팀</t>
  </si>
  <si>
    <t>02-889-9941</t>
  </si>
  <si>
    <t>jg.baek@idnstory.com</t>
  </si>
  <si>
    <t>주식회사 해줌 433.16kW 태양광 발전설비 설치 및 자가사용 사업</t>
  </si>
  <si>
    <t>2022-12-24</t>
  </si>
  <si>
    <t>2022-12-24~2029-12-23</t>
  </si>
  <si>
    <t>주식회사 해줌, [주]지피에스인터내셔널</t>
  </si>
  <si>
    <t>[별지 2] 해줌 433.16kW 태양광 외부사업 묶음 감축사업 사업계획서_소규모_v2_221121.pdf</t>
  </si>
  <si>
    <t xml:space="preserve">
[별지 2] 해줌 433.16kW 태양광 외부사업 묶음 감축사업 사업계획서_소규모 증빙자료_220905.zip
주식회사 해줌_433.16kW 외부사업 타당성 평가 의견서_추가 보완증빙자료_221121.zip
주식회사 해줌_433.16kW 태양광 외부사업_타당성 평가 의견서_수정보완 제출_221121.xlsx
외부사업 소규모 묶음감축사업 철회 신청 공문.pdf</t>
  </si>
  <si>
    <t>[보완2차]평가반려
2023-07-03</t>
  </si>
  <si>
    <t>2023-07-03</t>
  </si>
  <si>
    <t>대구광역시 달서구 성서공단로50길 21</t>
  </si>
  <si>
    <t>에스엠텍스타일 외 6개사의 고효율 공기압축기 교체를 통한 온실가스 감축사업</t>
  </si>
  <si>
    <t>2020-09-01~2030-08-31</t>
  </si>
  <si>
    <t>주식회사 케이와이, 한국동서발전 주식회사</t>
  </si>
  <si>
    <t>묶음 감축  사업계획서.pdf</t>
  </si>
  <si>
    <t xml:space="preserve">
감축량 산출근거.xlsx
국제강제.zip
대건금속.zip
삼성알엔티.zip
에스엠텍스타일.zip
제일연마.zip
창성산업.zip
티제이글로브스틸.zip
공문)케이와이_동일 사업 철회 공문_2.pdf</t>
  </si>
  <si>
    <t>평가반려
2025-04-29</t>
  </si>
  <si>
    <t>2025-04-29</t>
  </si>
  <si>
    <t>부산광역시, 울산광역시, 경상북도, 경상남도</t>
  </si>
  <si>
    <t>(대원공업 외 5개사) 고효율 공기압축기 교체를 통한 온실가스 감축사업</t>
  </si>
  <si>
    <t>2012-01-16~2022-01-15</t>
  </si>
  <si>
    <t>에스피앤지주식회사, (주)델릭스, 대신항공, 대양전기공업(주), 대원공업 주, 대한중천산업(주), 대헌프리텍주식회사, 한국동서발전 주식회사</t>
  </si>
  <si>
    <t>(사업계획서) 대원공업 외 5개사의 고효율 공기압축기 교체를 통한 온실가스 감축사업.pdf</t>
  </si>
  <si>
    <t xml:space="preserve">
외부사업 묶음감축사업(극소규모) 신청분 반려 요청 공문.pdf
외부사업 반려 요청 내역.pdf</t>
  </si>
  <si>
    <t>평가반려
2023-07-04</t>
  </si>
  <si>
    <t>2023-07-04</t>
  </si>
  <si>
    <t>경상북도, 경상남도</t>
  </si>
  <si>
    <t>(명진테크 외 4개사) 고효율 공기압축기 교체를 통한 온실가스 감축사업</t>
  </si>
  <si>
    <t>2010-05-12~2020-05-11</t>
  </si>
  <si>
    <t>에스피앤지주식회사, (주)명진기업, 동성정공(주), 디에이치테크, 명진공업(주), 명진테크, 한국동서발전 주식회사</t>
  </si>
  <si>
    <t>(사업계획서) 명진테크 외 4개사의 고효율 공기압축기 교체를 통한 온실가스 감축사업.pdf</t>
  </si>
  <si>
    <t>(삼보산업 외 8개사) 고효율 공기압축기 교체를 통한 온실가스 감축사업</t>
  </si>
  <si>
    <t>2011-03-14~2021-03-13</t>
  </si>
  <si>
    <t>에스피앤지주식회사, 삼영엠티(주), 삼영엠티(주) 지사지점, 삼우하이테크(주), 삼원테크노(주), 삼흥정공(주)사천공장, 주삼보산업, 주식회사 미보기아, 최보근(부경열처리), 한국동서발전 주식회사</t>
  </si>
  <si>
    <t>(사업계획서) 삼보산업 외 8개사의 고효율 공기압축기 교체를 통한 온실가스 감축사업.pdf</t>
  </si>
  <si>
    <t>부산광역시, 울산광역시, 경상남도</t>
  </si>
  <si>
    <t>(씨에스엠테크 외 9개사) 고효율 공기압축기 교체를 통한 온실가스 감축사업</t>
  </si>
  <si>
    <t>2022-05-01~2032-04-30</t>
  </si>
  <si>
    <t>에스피앤지주식회사, (주)성산, (주)성원정밀, (주)세영, (주)신화정공, (주)아이피케이, 성광정밀, 신천기업, 씨에스베어링 주식회사, 임영희(신진TECH, 한국동서발전 주식회사</t>
  </si>
  <si>
    <t>(사업계획서) 씨에스엠테크 외 9개사의 고효율 공기압축기 교체를 통한 온실가스 감축사업.pdf</t>
  </si>
  <si>
    <t>(코리아메탈 외 2개사) 고효율 공기압축기 교체를 통한 온실가스 감축사업</t>
  </si>
  <si>
    <t>2022-05-01</t>
  </si>
  <si>
    <t>에스피앤지주식회사, (주)카스윈, 주식회사 케이원모터스, 코리아메탈(주), 한국동서발전 주식회사</t>
  </si>
  <si>
    <t>(사업계획서) 코리아메탈 외 2개사의 고효율 공기압축기 교체를 통한 온실가스 감축사업.pdf</t>
  </si>
  <si>
    <t>(유림테크 외 5개사) 고효율 공기압축기 교체를 통한 온실가스 감축사업</t>
  </si>
  <si>
    <t>에스피앤지주식회사, (주)에이치티씨, (주)우성엘앤티, (주)유성에이텍, 원풍산업, 유림테크, 주식회사알스타, 한국동서발전 주식회사</t>
  </si>
  <si>
    <t>(사업계획서) 유림테크 외 5개사의 고효율 공기압축기 교체를 통한 온실가스 감축사업.pdf</t>
  </si>
  <si>
    <t>(유창파워텍 외 5개사) 고효율 공기압축기 교체를 통한 온실가스 감축사업</t>
  </si>
  <si>
    <t>에스피앤지주식회사, 윤성정밀, 자스민, 정테크, 조양기계금속, 주유창파워텍, 주평주식회사, 한국동서발전 주식회사</t>
  </si>
  <si>
    <t>(사업계획서) 유창파워텍 외 5개사의 고효율 공기압축기 교체를 통한 온실가스 감축사업.pdf</t>
  </si>
  <si>
    <t>(지아이하이텍 외 5개사) 고효율 공기압축기 교체를 통한 온실가스 감축사업</t>
  </si>
  <si>
    <t>에스피앤지주식회사, (주)진광, (주)진광내삼공장, GI하이텍, 진광모비코주식회사, 진명정밀, 진양화학(주), 한국동서발전 주식회사</t>
  </si>
  <si>
    <t>(사업계획서) 지아이하이텍 외 5개사의 고효율 공기압축기 교체를 통한 온실가스 감축사업.pdf</t>
  </si>
  <si>
    <t>(태성테크윈 외 3개사) 고효율 공기압축기 교체를 통한 온실가스 감축사업</t>
  </si>
  <si>
    <t>2016-02-06</t>
  </si>
  <si>
    <t>2016-10-25~2026-10-24</t>
  </si>
  <si>
    <t>에스피앤지주식회사, (주) 태광, 태성테크윈, 태흥테크, 테크홀딩스, 한국동서발전 주식회사</t>
  </si>
  <si>
    <t>(사업계획서) 태성테크윈 외 3개사의 고효율 공기압축기 교체를 통한 온실가스 감축사업.pdf</t>
  </si>
  <si>
    <t>(환웅기전 외 5개사) 고효율 공기압축기 교체를 통한 온실가스 감축사업</t>
  </si>
  <si>
    <t>에스피앤지주식회사, (주) 한일 FORGING, (주)환웅기전, 프로스텍, 한국동서발전 주식회사, 한국스기야마(주), 한영금속공업(주), 형제기계공업(주)</t>
  </si>
  <si>
    <t>(사업계획서) 환웅기전 외 5개사의 고효율 공기압축기 교체를 통한 온실가스 감축사업.pdf</t>
  </si>
  <si>
    <t>울산광역시, 경상남도</t>
  </si>
  <si>
    <t>디에이치테크 외 5개사의 고효율 공기압축기 교체를 통한 온실가스 감축사업</t>
  </si>
  <si>
    <t>2011-12-30~2021-12-29</t>
  </si>
  <si>
    <t>에스피앤지주식회사, (주)명진기업, (주)세영, (주)진광내삼공장, 디에이치테크, 씨에스베어링 주식회사, 주유창파워텍, 한국동서발전 주식회사</t>
  </si>
  <si>
    <t>(사업계획서) 디에이치테크 외 5개사의 고효율 공기압축기 교체를 통한 온실가스 감축사업.pdf</t>
  </si>
  <si>
    <t xml:space="preserve">
외부사업 묶음감축사업(극소규모) 신청분 반려 요청 공문.pdf</t>
  </si>
  <si>
    <t>주식회사 인우아스콘</t>
  </si>
  <si>
    <t>부산광역시 강서구 과학산단로 186(지사동)</t>
  </si>
  <si>
    <t>SK에너지&amp;인우아스콘의 국내 중온 아스팔트 생산을 통한 연료 및 온실가스 감축사업</t>
  </si>
  <si>
    <t>2018-04-30</t>
  </si>
  <si>
    <t>2023-07-05~2033-07-04</t>
  </si>
  <si>
    <t>SK에너지_ 인우아스콘_PDD_V8.pdf</t>
  </si>
  <si>
    <t xml:space="preserve">
타당성 평가 의견_조치사항_에스케이에너지 주식회사_3차 보완_v1.5.pdf
SK에너지, 인우아스콘_중온아스팔트 PDD 증빙자료_V5.zip</t>
  </si>
  <si>
    <t>R-2023-KR-06-001065</t>
  </si>
  <si>
    <t>[보완3차]착수신고
2023-07-06</t>
  </si>
  <si>
    <t>2023-07-06</t>
  </si>
  <si>
    <t>(주)미래</t>
  </si>
  <si>
    <t>5108112088</t>
  </si>
  <si>
    <t>경북 김천시 개령면 광한1길 497</t>
  </si>
  <si>
    <t>최성훈</t>
  </si>
  <si>
    <t>054-420-5320</t>
  </si>
  <si>
    <t>csh@miraemotors.com</t>
  </si>
  <si>
    <t>(주)미래 고효율 공기압축기 교체를 통한 온실가스 감축사업</t>
  </si>
  <si>
    <t>2021-04-23</t>
  </si>
  <si>
    <t>2023-06-13~2033-06-12</t>
  </si>
  <si>
    <t>(주)미래, 에스피앤지주식회사, 한국서부발전</t>
  </si>
  <si>
    <t>극소규모 고효율 설비 교체 사업의 방법론(03A-004-ver01) 사업계획서(개정)(미래).pdf</t>
  </si>
  <si>
    <t xml:space="preserve">
1-1. 사업자등록증(미래).pdf
1-2. 사업자등록증(한국서부발전).pdf
1-3. 사업자등록증(에스피앤지).pdf
2-1. 설비계약서.pdf
2-2. 세금계산서.pdf
2-3. 외부감축사업 계약서.pdf
3-1. 시운전보고서.pdf
4-1. 개선 전 설비 명판사진.pdf
4-1. 개선 전 설비 사진.pdf
4-2. 개선 후 설비 명판사진.pdf
4-2. 개선 후 설비 사진.pdf
4-4-1. 공기압축기 운전일지.pdf
4-4-2. 공기압축기 운전시간.pdf
5-1. 그린크레디트 3자협약서.pdf
5-2. 폐기물 처리확인서.pdf
5-3. 정속형 및 인버터형 공기압축기 모듈 비교.pdf
5-4. 동일모델 확인자료 (공문).pdf
5-5. Atlas Copco 공기압축기 모듈의 운전시간 안내자료.pdf
극소규모 고효율 설비 교체 사업의 방법론(03A-004-ver01) 사업계획서(개정)(미래).xlsx
가동시간 증빙자료(미래)(20230613).pdf</t>
  </si>
  <si>
    <t>R-2023-KR-03-001063</t>
  </si>
  <si>
    <t>[보완3차]착수신고
2023-07-07</t>
  </si>
  <si>
    <t>2023-07-07</t>
  </si>
  <si>
    <t>(주)동양</t>
  </si>
  <si>
    <t>6138148435</t>
  </si>
  <si>
    <t>경상남도 진주시 정촌면 산업로79번길 5</t>
  </si>
  <si>
    <t>신동주</t>
  </si>
  <si>
    <t>생산기획팀</t>
  </si>
  <si>
    <t>010-4006-0188</t>
  </si>
  <si>
    <t>shin.dongju84@gmail.com</t>
  </si>
  <si>
    <t>(주)동양 고효율 공기압축기 교체를 통한 온실가스 감축사업</t>
  </si>
  <si>
    <t>(주)동양, 에스피앤지주식회사, 한국서부발전</t>
  </si>
  <si>
    <t>극소규모 고효율 설비 교체 사업의 방법론(03A-004-ver01) 사업계획서(개정)(동양).pdf</t>
  </si>
  <si>
    <t xml:space="preserve">
5-6. 공기압축기 사양(유량) 구분 설명 자료(아트라스콥코).pdf
극소규모 고효율 설비 교체 사업의 방법론(03A-004-ver01) 사업계획서(개정)(동양).xlsx
1-1. 사업자등록증(동양).pdf
1-2. 사업자등록증(한국서부발전).pdf
1-3. 사업자등록증(에스피앤지).pdf
2-1. 설비계약서(변경계약서 포함).pdf
2-2. 세금계산서.pdf
2-3. 그린크레디트 3자협약서.pdf
2-4. 외부감축사업 계약서.pdf
3-1. 시운전보고서.pdf
3-2. 설비설치완료보고서.pdf
4-1-1. 개선 전 공기압축기 사양서(1호기).pdf
4-1-2. 개선 전 공기압축기 사양서(2호기).pdf
4-1-3. 개선 전 공기압축기 사양서(3호기).pdf
4-1-4. 개선 전 공기압축기 사양서(4호기).pdf
4-2. 개선 후 공기압축기 사양서.pdf
5-1-1. 개선 전 설비 명판사진.pdf
5-1-2. 개선 전 설비 사진.pdf
5-2-1. 개선 후 설비 명판사진.pdf
5-2-2. 개선 후 설비 사진.pdf
5-3-1. 공기압축기 운전일지.pdf
5-3-2. 공기압축기 운전시간(가동시간 증빙).pdf
5-4. 폐기물 처리확인서.pdf
5-5. 정속형 및 인버터형 공기압축기 모듈 비교.pdf
가동시간 증빙자료(동양)(20230613).pdf</t>
  </si>
  <si>
    <t>R-2023-KR-03-001061</t>
  </si>
  <si>
    <t>주식회사 씨.피코리아</t>
  </si>
  <si>
    <t>4108170075</t>
  </si>
  <si>
    <t>(주)씨.피코리아</t>
  </si>
  <si>
    <t>광주광역시 광산구 손재로 436-42(오선동)</t>
  </si>
  <si>
    <t>박길재</t>
  </si>
  <si>
    <t>지원팀</t>
  </si>
  <si>
    <t>062-953-7990</t>
  </si>
  <si>
    <t>parkgj1898@hotmail.com</t>
  </si>
  <si>
    <t>(주)씨.피코리아 고효율 공기압축기 교체를 통한 온실가스 감축사업</t>
  </si>
  <si>
    <t>(주)씨.피코리아 고효율 공기압축기 도입을 통한 온실가스 감축사업</t>
  </si>
  <si>
    <t>2018-04-20</t>
  </si>
  <si>
    <t>주식회사 씨.피코리아, 주식회사 에코비젼21, 한국중부발전</t>
  </si>
  <si>
    <t>씨피코리아_고효율 설비 교체 사업의 방법론(03A-004-ver01) 사업계획서_ver7.0.pdf</t>
  </si>
  <si>
    <t xml:space="preserve">
부하시간 가동시간 소명자료 221130.pdf
증빙문서 230316.zip</t>
  </si>
  <si>
    <t>R-2023-KR-03-001043</t>
  </si>
  <si>
    <t>[보완3차]착수신고
2023-07-17</t>
  </si>
  <si>
    <t>2023-07-17</t>
  </si>
  <si>
    <t>(주)세명기업 고효율 인버터형 공기압축기 교체를 통한 온실가스 감축사업</t>
  </si>
  <si>
    <t>(주)세명기업, 주식회사 에코비젼21, 한국중부발전</t>
  </si>
  <si>
    <t>00. 세명기업 본점_고효율 설비 교체 사업의 방법론(03A-004-ver01) 사업계획서(개정) Ver.06_2300509.pdf</t>
  </si>
  <si>
    <t xml:space="preserve">
기타 증빙자료 230509.Zip</t>
  </si>
  <si>
    <t>R-2023-KR-03-001045</t>
  </si>
  <si>
    <t>(주)세명기업 진량3공장</t>
  </si>
  <si>
    <t>경상북도 경산시 압량면 일연로115길 25-50</t>
  </si>
  <si>
    <t>(주)세명기업 진량3공장 고효율 공기압축기 교체를 통한 온실가스 감축사업</t>
  </si>
  <si>
    <t>2019-09-09~2029-09-08</t>
  </si>
  <si>
    <t>세명기업 진량3공장_극소규모 고효율 설비 교체 사업의 방법론(03A-004-ver01)_Ver8.0.pdf</t>
  </si>
  <si>
    <t xml:space="preserve">
세명기업 온실가스 감축량 지분 귀속 증빙자료.png
기타. 사업자등록증 (세명기업).pdf
세명기업 진량3공장_극소규모 고효율 설비 교체 사업의 방법론(03A-004-ver01)_Ver8.0 230509.xlsx
증빙자료 230509.Zip</t>
  </si>
  <si>
    <t>R-2023-KR-03-001044</t>
  </si>
  <si>
    <t>(주)세명기업 자인2공장</t>
  </si>
  <si>
    <t>경상북도 경산시 자인면 자인공단로46</t>
  </si>
  <si>
    <t>(주)세명기업 자인2공장 고효율 공기압축기 교체를 통한 온실가스 감축사업</t>
  </si>
  <si>
    <t>세명기업 자인2공장_극소규모 고효율 설비 교체 사업의 방법론(03A-004-ver01)_Ver7.0.pdf</t>
  </si>
  <si>
    <t xml:space="preserve">
세명기업 온실가스 감축량 지분 귀속 증빙자료.png
기타증빙문서 230309.zip
기타. 사업자등록증 (세명기업).pdf</t>
  </si>
  <si>
    <t>R-2023-KR-03-001042</t>
  </si>
  <si>
    <t>㈜하영</t>
  </si>
  <si>
    <t>충청북도 청주시 상당구 가덕면 금거내암로 129</t>
  </si>
  <si>
    <t>㈜하영  고효율 2단 인버터 PM  Motor 공기압축기로 교체 사업</t>
  </si>
  <si>
    <t>2022-08-18</t>
  </si>
  <si>
    <t>2022-11-20~2032-07-19</t>
  </si>
  <si>
    <t>(주)코리아엔지니어링, (주)하영</t>
  </si>
  <si>
    <t>외부사업 사업계획서_(주)하영.pdf</t>
  </si>
  <si>
    <t xml:space="preserve">
1-1_사업자등록증_(주)코리아엔지니어링.pdf
1-2_사업자등록증_(주)하영.pdf
2-1_계약서_(주)하영.pdf
2-2_잔액증명서_하영.pdf
3-1_시운전결과보고서_(주)하영.pdf
4-1_피스톤타입 유량 사양_(주)하영.pdf
4-2_고효율설비_GMA-037_사양서.pdf
5-1_모니터링 계획서_(주)하영.pdf
5-2_기존설비 확인서_(주)하영.pdf
6-1_개선전후 설비 및 명판_(주)하영.pdf
6-2_가동시간 증빙_(주)하영.pdf
외부사업 사업계획서_(주)하영.xlsx</t>
  </si>
  <si>
    <t>[보완1차]보완요청
2023-07-17</t>
  </si>
  <si>
    <t>성광아스콘(주)</t>
  </si>
  <si>
    <t>충청북도 청주시 청원구 북이면 의암로 278-33</t>
  </si>
  <si>
    <t>성광아스콘㈜  고효율 2단 인버터 PM  Motor 공기압축기로 교체 사업</t>
  </si>
  <si>
    <t>2022-12-13~2032-12-12</t>
  </si>
  <si>
    <t>외부사업 사업계획서_성광아스콘(주).pdf</t>
  </si>
  <si>
    <t xml:space="preserve">
외부사업 사업계획서_성광아스콘(주).xlsx
6-2_가동시간 증빙_성광아스콘(주).pdf
1-1_사업자등록증_(주)코리아엔지니어링.pdf
1-2_사업자등록증_성광아스콘(주).pdf
2-1_계약서_성광아스콘(주).pdf
2-2_입출거래내역_성광아스콘(주).pdf
3-1_시운전결과보고서_성광아스콘(주).pdf
4-1_피스톤타입 유량 사양_성광아스콘(주).pdf
4-2_기존설비_MGC-50_사양서.pdf
4-3_고효율설비_GMA-055_사양서.pdf
5-1_모니터링 계획서_성광아스콘(주).pdf
5-2_기존설비 확인서_성광아스콘(주).pdf
5-3_폐기반출확인서_성광아스콘(주).pdf
6-1_개선전후 설비 및 명판_성광아스콘(주).pdf</t>
  </si>
  <si>
    <t>[보완1차]보완요청
2023-07-27</t>
  </si>
  <si>
    <t>2023-07-27</t>
  </si>
  <si>
    <t>디씨티준오</t>
  </si>
  <si>
    <t>충청남도 당진시 송산면 연방축길 317-15</t>
  </si>
  <si>
    <t>디씨티준오 태양광발전 설비 설치를 통한 전력 생산 및 자가 사용 사업</t>
  </si>
  <si>
    <t>2021-09-06</t>
  </si>
  <si>
    <t>2023-09-01~2033-08-31</t>
  </si>
  <si>
    <t>현대제철 주식회사, 디씨티준오 주식회사</t>
  </si>
  <si>
    <t>5. 극소규모 재생 자가사용(01B-004-ver01) 사업계획서_V3_디씨티준오.pdf</t>
  </si>
  <si>
    <t xml:space="preserve">
DCT준오 기타 증빙자료.zip
5. 극소규모 재생 자가사용(01B-004-ver01) 사업계획서_V3_디씨티준오.xlsx</t>
  </si>
  <si>
    <t>[보완1차]보완요청
2023-07-28</t>
  </si>
  <si>
    <t>2023-07-28</t>
  </si>
  <si>
    <t xml:space="preserve">2023-06-19 07:39:19 - 신규신청 - 접수 
2023-06-19 07:39:19 - 관장기관 지정 - 기후에너지환경부
2023-06-19 08:09:18 - 신규신청 - 신청 
2023-06-19 09:22:56 - 관장기관 지정 - 산업통상부
2023-07-28 09:11:28 - 신규신청 - 보완요청 
2026-04-08 13:32:25 - 관장기관 지정 - 기후에너지환경부
</t>
  </si>
  <si>
    <t>태광유엔티</t>
  </si>
  <si>
    <t>부산광역시 강서구 미음산단로 76번길 6</t>
  </si>
  <si>
    <t>태광유엔티 태양광 발전설비 설치 및 자가 사용 사업</t>
  </si>
  <si>
    <t>2022-10-21</t>
  </si>
  <si>
    <t>현대제철 주식회사, 주식회사태광유엔티</t>
  </si>
  <si>
    <t>5. 극소규모 재생 자가사용(01B-004-ver01) 사업계획서_V3_태광유엔티.pdf</t>
  </si>
  <si>
    <t xml:space="preserve">
태광유엔티 증빙자료.zip
5. 극소규모 재생 자가사용(01B-004-ver01) 사업계획서_V3_태광유엔티.xlsx</t>
  </si>
  <si>
    <t xml:space="preserve">2023-06-19 07:51:47 - 신규신청 - 접수 
2023-06-19 07:51:47 - 관장기관 지정 - 기후에너지환경부
2023-06-19 08:13:26 - 신규신청 - 신청 
2023-06-19 09:23:25 - 관장기관 지정 - 산업통상부
2023-07-28 09:12:35 - 신규신청 - 보완요청 
2026-04-08 13:31:43 - 관장기관 지정 - 기후에너지환경부
</t>
  </si>
  <si>
    <t>태흥전기</t>
  </si>
  <si>
    <t>경상북도 경주시 강동면 천강로 920-80</t>
  </si>
  <si>
    <t>태흥전기 태양광 발전설비 설치 및 자가 사용 사업</t>
  </si>
  <si>
    <t>현대제철 주식회사, 태흥전기(주)</t>
  </si>
  <si>
    <t>5. 극소규모 재생 자가사용(01B-004-ver01) 사업계획서_V3_태흥전기.pdf</t>
  </si>
  <si>
    <t xml:space="preserve">
5. 극소규모 재생 자가사용(01B-004-ver01) 사업계획서_V3_태흥전기.xlsx
태흥전기 증빙자료.zip</t>
  </si>
  <si>
    <t xml:space="preserve">2023-06-19 08:06:40 - 신규신청 - 접수 
2023-06-19 08:06:40 - 관장기관 지정 - 기후에너지환경부
2023-06-19 08:10:59 - 신규신청 - 신청 
2023-06-19 09:23:16 - 관장기관 지정 - 산업통상부
2023-07-28 09:13:04 - 신규신청 - 보완요청 
2026-04-08 13:31:58 - 관장기관 지정 - 기후에너지환경부
</t>
  </si>
  <si>
    <t>새론산업</t>
  </si>
  <si>
    <t>경상북도 경주시 아강읍 갑산공단길 13-10</t>
  </si>
  <si>
    <t>새론산업 태양광발전 설비 설치를 통한 전력 생산 및 자가 사용 사업</t>
  </si>
  <si>
    <t>2022-10-25</t>
  </si>
  <si>
    <t>5. 극소규모 재생 자가사용(01B-004-ver01) 사업계획서_V3_새론산업.pdf</t>
  </si>
  <si>
    <t xml:space="preserve">
5. 극소규모 재생 자가사용(01B-004-ver01) 사업계획서_V3_새론산업.xlsx
새론산업 증빙자료.zip</t>
  </si>
  <si>
    <t xml:space="preserve">2023-06-19 07:43:47 - 신규신청 - 접수 
2023-06-19 07:43:47 - 관장기관 지정 - 기후에너지환경부
2023-06-19 08:09:48 - 신규신청 - 신청 
2023-06-19 09:23:09 - 관장기관 지정 - 산업통상부
2023-07-28 09:24:17 - 신규신청 - 보완요청 
2026-04-08 13:32:13 - 관장기관 지정 - 기후에너지환경부
</t>
  </si>
  <si>
    <t>우정건설(주)</t>
  </si>
  <si>
    <t>5068125416</t>
  </si>
  <si>
    <t>경상북도 포항시 북구 흥해읍 동해대로1954번길 23-5</t>
  </si>
  <si>
    <t>도미경</t>
  </si>
  <si>
    <t>054-262-7801</t>
  </si>
  <si>
    <t>wj2360@naver.com</t>
  </si>
  <si>
    <t>우정건설(주) 연료전환(B-C유 → LPG)을 통한 온실가스 배출 감축사업</t>
  </si>
  <si>
    <t>2019-05-24~2029-05-23</t>
  </si>
  <si>
    <t>우정건설(주), 한국중부발전</t>
  </si>
  <si>
    <t>★ 우정건설 ORS 사업계획서_ver02.1.pdf</t>
  </si>
  <si>
    <t xml:space="preserve">
02. 액화석유가스 공급계약서.pdf
03. LPG 전자세금계산서 발행내역서.pdf
04. 완성검사증명서.pdf
05. BC유 세금계산서.pdf
06. 대기배출시설설치 신고증명서.pdf
07. 검교정성적서.pdf
08. 온실가스 예상 감축량 산정툴.xlsx
01. 사업자등록증.pdf
09. 제4차 코미애너지 사업 계약서.pdf
[우정건설] 반려신청동의서.pdf</t>
  </si>
  <si>
    <t>[보완2차]평가반려
2026-02-06</t>
  </si>
  <si>
    <t xml:space="preserve">2020-10-27 14:10:31 - 관장기관 지정 - 기후에너지환경부
2020-10-27 14:10:32 - 신규신청 - 접수 
2020-10-27 15:12:18 - 관장기관 지정 - 산업통상부
2020-11-06 08:26:42 - 신규신청 - 신청 
2021-04-02 15:04:46 - 신규신청 - 보완요청 
2021-06-28 13:05:21 - 보완신청 - 접수 
2021-06-30 15:11:03 - 보완신청 - 신청 
2021-07-21 15:30:27 - 보완신청 - 문서재제출요청 
2021-08-31 14:37:11 - 재제출신청 - 접수 
2021-09-01 11:00:36 - 재제출신청 - 신청 
2021-10-19 13:46:49 - 재제출신청 - 보완요청 
2023-07-05 10:55:35 - 보완신청 - 접수 
2023-07-19 09:20:49 - 보완신청 - 신청 
2023-07-31 14:53:06 - 보완신청 - 문서재제출요청 
2026-02-06 10:54:34 - 재제출신청 - 평가반려 
</t>
  </si>
  <si>
    <t>우광산업(주)</t>
  </si>
  <si>
    <t>5068187391</t>
  </si>
  <si>
    <t>김창성</t>
  </si>
  <si>
    <t>우광산업(주) 연료전환(B-C유 → LPG)을 통한 온실가스 배출 감축사업</t>
  </si>
  <si>
    <t>2019-09-26~2029-09-25</t>
  </si>
  <si>
    <t>우광산업(주), 한국중부발전</t>
  </si>
  <si>
    <t>★ 우광산업 ORS 사업계획서_ver02.1.pdf</t>
  </si>
  <si>
    <t xml:space="preserve">
02. 액화석유가스 공급계약서.pdf
03. LPG 전자세금계산서 발행내역서.pdf
04. 완성검사증명서.pdf
05. B-C유 세금계산서.pdf
06. 대기배출시설설치 신고증명서.pdf
07. 계근대 검교정 시험성적서.pdf
01. 사업자등록증.pdf
09. 제4차 코미애너지 사업 계약서.pdf
08. 온실가스 감축량 산정시트.xlsx
[우광산업] 반려신청동의서.pdf</t>
  </si>
  <si>
    <t xml:space="preserve">2020-11-09 10:26:31 - 신규신청 - 접수 
2020-11-09 10:26:31 - 관장기관 지정 - 기후에너지환경부
2020-11-10 18:49:54 - 관장기관 지정 - 산업통상부
2020-11-11 15:55:21 - 신규신청 - 신청 
2021-04-02 15:04:07 - 신규신청 - 보완요청 
2021-06-28 11:58:18 - 보완신청 - 접수 
2021-06-30 15:10:08 - 보완신청 - 신청 
2021-07-21 15:27:35 - 보완신청 - 문서재제출요청 
2021-08-31 15:05:36 - 재제출신청 - 접수 
2021-08-31 18:05:36 - 재제출신청 - 신청 
2021-10-19 13:48:01 - 재제출신청 - 보완요청 
2023-07-05 10:56:36 - 보완신청 - 접수 
2023-07-19 09:15:09 - 보완신청 - 신청 
2023-07-31 14:53:38 - 보완신청 - 문서재제출요청 
2025-08-18 16:48:06 - 재제출신청 - 접수 
2026-02-06 10:55:32 - 재제출신청 - 신청 
2026-02-06 10:55:43 - 재제출신청 - 평가반려 
</t>
  </si>
  <si>
    <t>울산항만공사</t>
  </si>
  <si>
    <t>6108187889</t>
  </si>
  <si>
    <t>울산광역시 남구 매암동 139-17 울산항 5부두 일원</t>
  </si>
  <si>
    <t>유철</t>
  </si>
  <si>
    <t>항만건설실</t>
  </si>
  <si>
    <t>052-228-5546</t>
  </si>
  <si>
    <t>ymkim@upa.or.kr</t>
  </si>
  <si>
    <t>울산항만공사 97.2kW 태양광 발전설비를 이용한 전력 생산 및 계통연계 극소규모 감축 사업</t>
  </si>
  <si>
    <t>2021-08-24</t>
  </si>
  <si>
    <t>2021-11-25~2031-11-24</t>
  </si>
  <si>
    <t>온실가스 배출권 신규(외부)사업등록 철회에 따른 조치 요청_계통연계.pdf</t>
  </si>
  <si>
    <t>[보완2차]평가반려
2023-08-01</t>
  </si>
  <si>
    <t>2023-08-01</t>
  </si>
  <si>
    <t>한국동서발전(주)-EWP에너지1004 태양광 지원사업</t>
  </si>
  <si>
    <t>음성 평곡초등학교 극소규모 태양광발전 설치 및 자가 사용 사업</t>
  </si>
  <si>
    <t>2023-03-06</t>
  </si>
  <si>
    <t>2023-04-19~2033-04-18</t>
  </si>
  <si>
    <t>2. 단위사업 사업계획서_음성평곡초.pdf</t>
  </si>
  <si>
    <t>평가반려
2023-08-01</t>
  </si>
  <si>
    <t>Wed Apr 19 00:00:00 JST 2023~Tue Apr 18 00:00:00 JST 2051</t>
  </si>
  <si>
    <t>1. 프로그램 감축사업 사업계획서.pdf</t>
  </si>
  <si>
    <t>[공문] 주진협23-09.pdf</t>
  </si>
  <si>
    <t>울산 상이군경복지회관 극소규모 태양광발전 설치 및 자가 사용 사업</t>
  </si>
  <si>
    <t>2023-04-05</t>
  </si>
  <si>
    <t>2023-06-12~2033-06-11</t>
  </si>
  <si>
    <t>2. 단위사업 사업계획서_상이군경복지회관.pdf</t>
  </si>
  <si>
    <t>수텍스(주) 외 3개사의 고효율 공기압축기 교체를 통한 온실가스 감축사업</t>
  </si>
  <si>
    <t>2021-06-23</t>
  </si>
  <si>
    <t>묶음 감축 사업계획서.pdf</t>
  </si>
  <si>
    <t xml:space="preserve">
수텍스.zip
청운다이텍.zip
해원산업.zip
효성코어메탈.zip
감축량 산출근거.xlsx</t>
  </si>
  <si>
    <t>[보완1차]보완요청
2023-08-17</t>
  </si>
  <si>
    <t>2023-08-17</t>
  </si>
  <si>
    <t>연평초중고등학교</t>
  </si>
  <si>
    <t>연평도</t>
  </si>
  <si>
    <t>도서지역 연평초중고 태양광 설치를 통한 전력 자가사용 및 소규모 계통연계를 위한 극소규모  감축사업</t>
  </si>
  <si>
    <t>2019-12-05</t>
  </si>
  <si>
    <t>2020-04-09~2030-04-08</t>
  </si>
  <si>
    <t>IPA 연평도 극소규모 사업계획서_V7.pdf</t>
  </si>
  <si>
    <t xml:space="preserve">
00 증빙자료.zip
00 증빙자료.zip
연평도_수정 및 보완 요청서(IPA)_V7.pdf
IPA 연평도 극소규모 사업계획서_V7.xlsx</t>
  </si>
  <si>
    <t>[보완3차]문서재제출요청
2023-08-21</t>
  </si>
  <si>
    <t>2023-08-21</t>
  </si>
  <si>
    <t xml:space="preserve">2020-09-18 17:15:34 - 신규신청 - 신청 
2020-09-18 17:15:34 - 관장기관 지정 - 기후에너지환경부
2020-09-21 10:46:55 - 관장기관 지정 - 산업통상부
2021-04-06 17:27:38 - 신규신청 - 보완요청 
2021-06-23 16:19:57 - 보완신청 - 신청 
2021-07-21 14:48:47 - 보완신청 - 보완요청 
2021-10-26 22:39:30 - 보완신청 - 신청 
2021-12-09 09:23:48 - 보완신청 - 보완요청 
2021-12-20 14:49:19 - 보완신청 - 신청 
2022-02-03 17:36:34 - 보완신청 - 문서재제출요청 
2022-02-08 15:40:13 - 재제출신청 - 신청 
2022-03-23 08:30:27 - 재제출신청 - 문서재제출요청 
2022-07-07 17:21:54 - 재제출신청 - 신청 
2022-08-24 17:56:19 - 재제출신청 - 문서재제출요청 
2023-07-14 17:09:26 - 재제출신청 - 신청 
2023-08-21 10:57:16 - 재제출신청 - 문서재제출요청 
2026-04-08 13:36:18 - 관장기관 지정 - 기후에너지환경부
</t>
  </si>
  <si>
    <t>양지정공</t>
  </si>
  <si>
    <t>인천광역시 서구 원당대로 480번길 46(왕길동)</t>
  </si>
  <si>
    <t>양지정공  고효율 2단 인버터 PM  Motor 공기압축기로 교체 사업</t>
  </si>
  <si>
    <t>2022-10-27</t>
  </si>
  <si>
    <t>2022-11-25~2032-11-24</t>
  </si>
  <si>
    <t>(주)코리아엔지니어링, 양지정공</t>
  </si>
  <si>
    <t>외부사업 사업계획서_양지정공.pdf</t>
  </si>
  <si>
    <t xml:space="preserve">
외부사업 사업계획서_양지정공.xlsx
1-1_사업자등록증_(주)코리아엔지니어링.pdf
1-2_사업자등록증_양지정공.pdf
2-1_계약서_양지정공.pdf
2-2_입출거래내역_양지정공.pdf
3-1_시운전결과보고서_양지정공.pdf
4-1_기존설비FORT-50_사양서.pdf
4-2_고효율설비_GMA-037_사양서.pdf
5-1_모니터링 계획서_양지정공.pdf
5-2_기존설비 확인서_양지정공.pdf
5-3_폐기반출확인서_양지정공.pdf
6-1_개선전후 설비 및 명판_양지정공.pdf
6-2_가동시간 증빙_양지정공.pdf</t>
  </si>
  <si>
    <t>[보완1차]보완요청
2023-08-21</t>
  </si>
  <si>
    <t>(주)프로스코</t>
  </si>
  <si>
    <t>경기도 화성시 동탄면 동탄산단6길 15-28</t>
  </si>
  <si>
    <t>㈜프로스코  고효율 2단 인버터 PM  Motor 공기압축기로 교체 사업</t>
  </si>
  <si>
    <t>2022-12-16~2032-12-15</t>
  </si>
  <si>
    <t>(주)코리아엔지니어링, (주)프로스코</t>
  </si>
  <si>
    <t>외부사업 사업계획서_(주)프로스코.pdf</t>
  </si>
  <si>
    <t xml:space="preserve">
외부사업 사업계획서_(주)프로스코.xlsx
1-1_사업자등록증_(주)코리아엔지니어링.pdf
1-2_사업자등록증_(주)프로스코.pdf
2-1_계약서_(주)프로스코.pdf
2-2_입출거래내역_(주)프로스코.pdf
3-1_시운전결과보고서_(주)프로스코.pdf
4-1_기존설비_GRH3-30A,50A_사양서.pdf
4-2_고효율설비_GMA-055_사양서.pdf
5-1_모니터링 계획서_(주)프로스코.pdf
5-2_기존설비 확인서_(주)프로스코.pdf
6-1_개선전후 설비 및 명판_(주)프로스코.pdf
6-2_가동시간 증빙_(주)프로스코.pdf</t>
  </si>
  <si>
    <t>[보완1차]보완요청
2023-08-24</t>
  </si>
  <si>
    <t>2023-08-24</t>
  </si>
  <si>
    <t>울산 혜진원 극소규모 태양광발전 설치 및 자가 사용 사업</t>
  </si>
  <si>
    <t>2023-06-05</t>
  </si>
  <si>
    <t>2023-08-16~2033-08-15</t>
  </si>
  <si>
    <t>2. 단위사업 사업계획서_울산혜진원.pdf</t>
  </si>
  <si>
    <t xml:space="preserve">
1-1. 사업자등록증_동서발전(본사).pdf
1-2. 사업자등록증_(사)한국주택에너지진단사협회.pdf
1-3. 고유번호증_혜진원.pdf
2-1. 계약서_혜진원.pdf
2-2. 세금계산서_혜진원.pdf
3-1. 사용전 검사 확인증_혜진원.pdf
4-1. PV 제품인증서_혜진원.pdf
4-2. 인버터 제품인증서_혜진원.pdf
5-1. 사업 참가자 간 협약서(혜진원)_혜진원.pdf
5-2. 사업 참가자 간 협약서(협회)_혜진원.pdf
6-1. 발전설비 계통도_혜진원.pdf
8-1. 예상 온실가스 감축량(흡수량) 계산_울산 혜진원.xlsx
9-1. 한전고지서_혜진원.pdf
7-1. 공사전 후 사진_혜진원.pdf</t>
  </si>
  <si>
    <t>2023-09-05</t>
  </si>
  <si>
    <t xml:space="preserve">
1-1. 사업자등록증_동서발전(본사).pdf
1-2. 사업자등록증_(사)한국주택에너지진단사협회.pdf
1-3. 사업자등록증_상이군경복지회관.pdf
2-1. 계약서_상이군경복지회관.pdf
2-2. 세금계산서_상이군경복지회관.pdf
2-3. 착공계_상이군경복지회관.pdf
3-1. 사용 전 검사 확인증_상이군경복지회관.pdf
4-1. PV제품인증서_상이군경복지회관.pdf
4-2. 인버터 제품인증서_상이군경복지회관.pdf
5-1. 사업 참가자간 협약서(상이군경회)_상이군경복지회관.pdf
5-2. 사업 참가자 간 협약서(협회)_상이군경회.pdf
6-1. 발전설비 계통도_상이군경복지회관.pdf
7. 공사전후 사진.pdf
8-1. 예상 온실가스 감축량(흡수량) 계산_상이군경복지회관.xlsx
9-1. 한전고지서_상이군경복지회관.pdf</t>
  </si>
  <si>
    <t>음성 평곡초등학교 극소규모 태양광발전 설치 및 자가 사용 방법</t>
  </si>
  <si>
    <t xml:space="preserve">
1-1. 사업자등록증_동서발전(본사).pdf
1-2. 고유번호증_음성 평곡초.pdf
2-1. 계약서_음성 평곡초.pdf
2-2. 세금계산서_음성 평곡초.pdf
2-3. 착공계_음성 평곡초.pdf
3-1. 사용 전 검사 확인증_음성 평곡초.pdf
4-1. PV 제품인증서_음성 평곡초.pdf
4-2. 인버터 제품인증서_음성 평곡초.pdf
5-1. 사업 참가자 간 협약서(평곡초)_음성 평곡초.pdf
5-2. 사업 참가자 간 협약서(협회)_음성 평곡초.pdf
6-1. 발전설비 계통도_음성 평곡초.pdf
8-1. 예상 온실가스 감축량(흡수량) 계산_음성 평곡초.xlsx
9-1. 한전고지서_음성 평곡초.xlsx
7-1. 공사전 사진1.jpg
7-1. 공사전 사진2.jpg
7-2. 공사후 사진.jpg
7-2. 공사후 사진1.jpg
7-2. 공사후 사진2.jpg
7-2. 공사후 사진5.jpg</t>
  </si>
  <si>
    <t>제석아스콘㈜의 연료전환(B-C유→LPG)을 통한 온실가스 배출 감축사업</t>
  </si>
  <si>
    <t>2023-09-06~2033-09-05</t>
  </si>
  <si>
    <t>(사업계획서)제석아스콘㈜의 연료전환(B-C유→LPG)을 통한 온실가스 배출 감축사업_v4.2.pdf</t>
  </si>
  <si>
    <t xml:space="preserve">
(산정시트)제석아스콘㈜의 연료전환(B-C유&amp;rarr;LPG)을 통한 온실가스 배출 감축사업_v4.2.xlsx
(증빙자료)제석아스콘㈜의 연료전환(B-C유&amp;rarr;LPG)을 통한 온실가스 배출 감축사업_v4.2 (1).zip
(증빙자료)제석아스콘㈜의 연료전환(B-C유&amp;rarr;LPG)을 통한 온실가스 배출 감축사업_v4.2 (2).zip
기화기 가스미터기 인증유효기간 시작일 설정을 위한 실측 사진_230906.jpg</t>
  </si>
  <si>
    <t>R-2023-KR-03-001078</t>
  </si>
  <si>
    <t>[보완3차]심의승인
2023-09-21</t>
  </si>
  <si>
    <t>2023-09-21</t>
  </si>
  <si>
    <t>(사업계획서)㈜대원환경산업의 연료전환(B-C유→LPG)을 통한 온실가스 배출 감축사업_v4.3.pdf</t>
  </si>
  <si>
    <t xml:space="preserve">
(산정시트)㈜대원환경산업의 연료전환(B-C유&amp;rarr;LPG)을 통한 온실가스 배출 감축사업_v4.3.xlsx
(증빙자료)㈜대원환경산업의 연료전환(B-C유&amp;rarr;LPG)을 통한 온실가스 배출 감축사업_v4.3.zip
기화기 가스미터기 인증유효기간 시작일 설정을 위한 실측 사진_230906.jpg</t>
  </si>
  <si>
    <t>R-2023-KR-03-001079</t>
  </si>
  <si>
    <t>㈜태영금속</t>
  </si>
  <si>
    <t>충청남도 아산시 둔포면 윤보선로336번길 71-46</t>
  </si>
  <si>
    <t>㈜태영금속 고효율 2단 인버터 제어형 스크류 공기압축기로 교체 사업</t>
  </si>
  <si>
    <t>2020-09-14</t>
  </si>
  <si>
    <t>2023-09-21~2033-09-20</t>
  </si>
  <si>
    <t>(주)코리아엔지니어링, (주)태영금속, 한국중부발전</t>
  </si>
  <si>
    <t>외부사업 사업계획서_(주)태영금속_v08.pdf</t>
  </si>
  <si>
    <t xml:space="preserve">
증빙자료1_사업자등록증_(주)코리아엔지니어링.pdf
증빙자료2_사업자등록증_(주)태영금속.pdf
증빙자료3_사업자등록증_한국중부발전(주).pdf
증빙자료4_계약서_(주)태영금속.pdf
증빙자료5_설치완료보고서_(주)태영금속.pdf
고효율설비_K150PE_사양서.pdf
기존설비_FORT 시리즈_사양서.pdf
기존설비 확인서_(주)태영금속_rev2.pdf
가동시간 증빙_(주)태영금속_rev3.pdf
모니터링 계획서_(주)태영금속_v08.pdf
타당성평가 답변서_(주)태영금속_v08.pdf
외부사업 사업계획서_(주)태영금속_v08.xlsx
3-3_인증유효기간 시작일 변경 증빙_(주)태영금속.pdf</t>
  </si>
  <si>
    <t>R-2023-KR-03-001086</t>
  </si>
  <si>
    <t>[보완3차]착수신고
2023-10-04</t>
  </si>
  <si>
    <t>2023-10-04</t>
  </si>
  <si>
    <t>(주)현진금속</t>
  </si>
  <si>
    <t>경기도 화성시 서신면 전곡산단11길 107</t>
  </si>
  <si>
    <t>(주)현진금속  고효율 2단 압축 VSD PM Motor 공기압축기로 교체 사업</t>
  </si>
  <si>
    <t>2020-02-13~2030-02-12</t>
  </si>
  <si>
    <t>(주)코리아엔지니어링, (주)현진금속, 한국중부발전</t>
  </si>
  <si>
    <t>외부사업 사업계획서_(주)현진금속_v12.pdf</t>
  </si>
  <si>
    <t xml:space="preserve">
1-1_사업자등록증_(주)현진금속.pdf
1-2_사업자등록증_한국중부발전(주).pdf
1-3_사업자등록증_(주)코리아엔지니어링.pdf
2-1_계약서_(주)현진금속.pdf
2-2_지원금신청 공문_20200226.pdf
3-1_설치완료보고서_(주)현진금속.pdf
3-2_시운전결과보고서_현진금속.pdf
4-1_기존설비_GMS37_사양서.pdf
4-2_기존설비_GRH3-100A_사양서.pdf
5-3_폐기물반출확인서_(주)현진금속.pdf
4-3_고효율설비_APE75P_사양서_rev.pdf
6-2_가동시간 증빙_현진금속_rev3.pdf
5-2_기존설비 확인서_현진금속_rev2.pdf
6-1_개선전후 설비 및 명판_현진금속_rev2.pdf
5-1_모니터링 계획서_현진금속_v12.pdf
협의통보의견 답변서_(주)현진금속_v12.pdf
외부사업 사업계획서_(주)현진금속_v12.xlsx</t>
  </si>
  <si>
    <t>R-2023-KR-03-001084</t>
  </si>
  <si>
    <t>동진기업(주)</t>
  </si>
  <si>
    <t>1258119281</t>
  </si>
  <si>
    <t>동진기업㈜ 안성공장</t>
  </si>
  <si>
    <t>경기도 안성시 미양면 제2공단 3길 15</t>
  </si>
  <si>
    <t>신성호</t>
  </si>
  <si>
    <t>031-670-9921</t>
  </si>
  <si>
    <t>djn9922@hanmail.net</t>
  </si>
  <si>
    <t>동진기업㈜ 안성공장 고효율 공기압축기 교체를 통한 온실가스 감축사업</t>
  </si>
  <si>
    <t>2019-11-30~2029-11-29</t>
  </si>
  <si>
    <t>동진기업(주), 주식회사 에코비젼21, 한국중부발전</t>
  </si>
  <si>
    <t>00. 동진기업㈜ 안성공장_극소규모 고효율 설비 교체 사업의 방법론(03A-004-ver01) 사업계획서(개정)_Ver14 230524.pdf</t>
  </si>
  <si>
    <t xml:space="preserve">
기타증빙서류.Zip
00. 동진기업㈜ 안성공장_극소규모 고효율 설비 교체 사업의 방법론(03A-004-ver01) 사업계획서(개정)_Ver14 230524.xlsx</t>
  </si>
  <si>
    <t>R-2023-KR-03-001083</t>
  </si>
  <si>
    <t>[보완3차]착수신고
2023-10-05</t>
  </si>
  <si>
    <t>2023-10-05</t>
  </si>
  <si>
    <t>인천 남동구 앵고개로 426(고잔동 119블럭3로트)</t>
  </si>
  <si>
    <t>천일식품㈜ 고효율  공기압축기 교체를 통한 온실가스 감축사업</t>
  </si>
  <si>
    <t>천일식품, 주식회사 에코비젼21, 한국중부발전</t>
  </si>
  <si>
    <t>00.천일식품(주)_고효율 설비 교체 사업의 방법론(03A-004-ver01)_ver12_230531.pdf</t>
  </si>
  <si>
    <t xml:space="preserve">
기타 증빙문서 230531.Zip
00.천일식품(주)_고효율 설비 교체 사업의 방법론(03A-004-ver01)_ver12_230531.xlsx
04-1. 기타(사진 및 토출량, 가동시간 정보) 230601.xlsx</t>
  </si>
  <si>
    <t>R-2023-KR-03-001082</t>
  </si>
  <si>
    <t>도로산업</t>
  </si>
  <si>
    <t>6168130083</t>
  </si>
  <si>
    <t>전라남도 영광군 군서면 백수로17길 9-10</t>
  </si>
  <si>
    <t>박경숙</t>
  </si>
  <si>
    <t>061-1566-2566</t>
  </si>
  <si>
    <t>d30083@hanmail.net</t>
  </si>
  <si>
    <t>(유)도로산업  연료전환(B-C유 → LNG)을 통한  온실가스 배출 감축사업</t>
  </si>
  <si>
    <t>2018-09-14</t>
  </si>
  <si>
    <t>2023-09-30~2033-09-29</t>
  </si>
  <si>
    <t>도로산업, 한국남동발전</t>
  </si>
  <si>
    <t>도로산업_ORS 사업계획서_ver09 230510.pdf</t>
  </si>
  <si>
    <t xml:space="preserve">
기타증빙문서 230510.Zip
버너 용량 증대 관련 증빙서류.pdf
2023. 7월 8월 (유)도로산업_도시가스고지서.pdf</t>
  </si>
  <si>
    <t>R-2023-KR-03-001088</t>
  </si>
  <si>
    <t>세라코(주)</t>
  </si>
  <si>
    <t>4128147100</t>
  </si>
  <si>
    <t>전라남도 나주시 봉황면 봉황농공단지길 134-7</t>
  </si>
  <si>
    <t>오윤묵</t>
  </si>
  <si>
    <t>061-331-9000</t>
  </si>
  <si>
    <t>921015@ceraco.kr</t>
  </si>
  <si>
    <t xml:space="preserve"> 세라코(주)  연료전환(B-C유 → LNG)을 통한  온실가스 배출 감축사업</t>
  </si>
  <si>
    <t>2016-11-30</t>
  </si>
  <si>
    <t>2023-09-05~2033-09-04</t>
  </si>
  <si>
    <t>세라코(주), 한국남동발전</t>
  </si>
  <si>
    <t>세라코_ORS 사업계획서_ver08_230802.pdf</t>
  </si>
  <si>
    <t xml:space="preserve">
기타증빙문서 221129.zip</t>
  </si>
  <si>
    <t>R-2023-KR-03-001087</t>
  </si>
  <si>
    <t>대길산업 외 10개사의 고효율 공기압축기 교체를 통한 온실가스 감축사업</t>
  </si>
  <si>
    <t>2023-09-07~2033-09-06</t>
  </si>
  <si>
    <t>에스피앤지주식회사, (주)신화정공, (주)카스윈, (주)환웅기전, 대길산업, 대신항공, 삼흥정공(주)사천공장, 신천기업, 윤성정밀, 조양기계금속, 진명정밀, 한국동서발전 주식회사, 한국스기야마(주)</t>
  </si>
  <si>
    <t>(사업계획서) 대길산업 외 10개사의 고효율 공기압축기 교체를 통한 온실가스 감축사업(20230615).pdf</t>
  </si>
  <si>
    <t xml:space="preserve">
0. 외부사업 계획서(엑셀양식).zip
1. 사업자 등록증.zip
2. 사업 시작일 증빙자료.zip
3. 인증유효기간 시작일 증빙자료.zip
4. 적용 기술 관련 입증자료.zip
5-1. 기타 증빙자료.zip
5-2. 기타 증빙자료.zip
모니터링 자료(대길산업)(20230908).pdf
모니터링 자료(대신항공)(20230908).pdf
모니터링 자료(삼흥정공 1호기)(20230908).pdf
모니터링 자료(삼흥정공 2호기)(20230908).pdf
모니터링 자료(신화정공)(20230908).pdf
모니터링 자료(윤성정밀)(1호기)(20230907).pdf
모니터링 자료(윤성정밀)(2호기)(20230907).pdf
모니터링 자료(조양기계금속)(20230908).pdf
모니터링 자료(카스윈)(1호기)(20230907).pdf
모니터링 자료(카스윈)(2호기)(20230907).pdf
모니터링 자료(한국스기야마 1호기)(20230912).pdf
모니터링 자료(한국스기야마 2호기)(20230912).pdf
모니터링 자료(환웅기전)(20230907).pdf</t>
  </si>
  <si>
    <t>R-2023-KR-03-001089</t>
  </si>
  <si>
    <t>[보완3차]착수신고
2023-10-07</t>
  </si>
  <si>
    <t>2023-10-07</t>
  </si>
  <si>
    <t>세일단조 주식회사</t>
  </si>
  <si>
    <t>6138119833</t>
  </si>
  <si>
    <t>경상남도 진주시 진성면 동부로1259번길 86</t>
  </si>
  <si>
    <t>강둘남</t>
  </si>
  <si>
    <t>070-4487-2266</t>
  </si>
  <si>
    <t>sdj08@seildanjo.com</t>
  </si>
  <si>
    <t>세일단조 주식회사 고효율 공기압축기 교체를 통한 온실가스 감축사업</t>
  </si>
  <si>
    <t>2023-09-08~2033-09-07</t>
  </si>
  <si>
    <t>세일단조 주식회사, 에스피앤지주식회사, 한국서부발전</t>
  </si>
  <si>
    <t>극소규모_고효율_설비_교체_사업의_방법론(03A-004-ver01)_사업계획서(개정)(세일단조).pdf</t>
  </si>
  <si>
    <t xml:space="preserve">
1-1. 사업자등록증(세일단조).pdf
1-2. 사업자등록증(한국서부발전).pdf
1-3. 사업자등록증(에스피앤지).pdf
2-1. 설비계약서.pdf
2-2. 세금계산서.pdf
2-3. 외부감축사업 계약서.pdf
3-1. 시운전 보고서.pdf
4-1-1. 개선 전 설비 사양서(1호기).pdf
4-1-2. 개선 전 설비 사양서(2호기).pdf
4-1-3. 개선 전 설비 사양서(3호기).pdf
4-2. 개선 후 설비 사양서.pdf
5-1-1. 개선 전 설비 명판사진(1호기).pdf
5-1-2. 개선 전 설비 명판사진(2호기).pdf
5-1-3. 개선 전 설비 명판사진(3호기).pdf
5-1-4. 개선 후 설비 명판사진.pdf
5-2-1. 개선 전 설비사진(1호기).pdf
5-2-2. 개선 전 설비사진(2호기).pdf
5-2-3. 개선 전 설비사진(3호기).pdf
5-2-4. 개선 후 설비사진.pdf
5-3. 그린크레디트 3자협약서.pdf
5-4-1. 공기압축기 운전일지.pdf
5-4-2. 공기압축기 운전시간(가동시간 증빙).pdf
5-5. 폐기물처리 확인서.pdf
5-6. 정속형 및 인버터형 공기압축기 모듈 비교.pdf
극소규모_고효율_설비_교체_사업의_방법론(03A-004-ver01)_사업계획서(개정)(세일단조).xlsx
모니터링자료(세일단조)(20230908).pdf</t>
  </si>
  <si>
    <t>R-2023-KR-03-001080</t>
  </si>
  <si>
    <t>[보완3차]착수신고
2023-11-16</t>
  </si>
  <si>
    <t>2023-11-16</t>
  </si>
  <si>
    <t>김기형</t>
  </si>
  <si>
    <t>경림산업㈜의 고효율 보일러 교체를 통한 온실가스(CO2) 배출 감축 사업</t>
  </si>
  <si>
    <t>2022-07-27</t>
  </si>
  <si>
    <t>2022-09-23~2032-09-22</t>
  </si>
  <si>
    <t>경림산업(주), 두산에너빌리티(주)</t>
  </si>
  <si>
    <t>0. (주)경림산업 사업계획서.pdf</t>
  </si>
  <si>
    <t xml:space="preserve">
경림산업(주) 첨부서류.zip</t>
  </si>
  <si>
    <t>[보완1차]문서재제출요청
2023-12-01</t>
  </si>
  <si>
    <t>2023-12-01</t>
  </si>
  <si>
    <t>(주)경기색소</t>
  </si>
  <si>
    <t>6038100303</t>
  </si>
  <si>
    <t>부산광역시 사하구 을숙도대로 526</t>
  </si>
  <si>
    <t>황도영</t>
  </si>
  <si>
    <t>㈜경기색소의 고효율 보일러 교체를 통한 온실가스(CO2) 배출 감축 사업</t>
  </si>
  <si>
    <t>2022-08-08~2032-08-07</t>
  </si>
  <si>
    <t>(주)경기색소, 두산에너빌리티(주)</t>
  </si>
  <si>
    <t>0. (주)경기색소 사업계획서.pdf</t>
  </si>
  <si>
    <t xml:space="preserve">
(주)경기색소 제출서류.zip</t>
  </si>
  <si>
    <t>(주)가이아환경</t>
  </si>
  <si>
    <t>6068140930</t>
  </si>
  <si>
    <t>부산광역시 사상구 낙동대로815번길 28-31(감전동)</t>
  </si>
  <si>
    <t>이영미</t>
  </si>
  <si>
    <t>㈜가이아환경의 고효율 보일러 교체를 통한 온실가스(CO2) 배출 감축 사업</t>
  </si>
  <si>
    <t>2022-08-25</t>
  </si>
  <si>
    <t>2022-09-27~2032-09-26</t>
  </si>
  <si>
    <t>(주)가이아환경, 두산에너빌리티(주)</t>
  </si>
  <si>
    <t>0. (주)가이아환경 사업계획서.pdf</t>
  </si>
  <si>
    <t xml:space="preserve">
(주)가이아환경 첨부서류.zip</t>
  </si>
  <si>
    <t>(주)세우항공</t>
  </si>
  <si>
    <t>6138146801</t>
  </si>
  <si>
    <t>경남 사천시 사남면 공단1로 23-17</t>
  </si>
  <si>
    <t>박성재</t>
  </si>
  <si>
    <t>010-8644-9895</t>
  </si>
  <si>
    <t>sanghun@sewoo.biz</t>
  </si>
  <si>
    <t>㈜세우항공의 고효율 보일러 교체를 통한  온실가스(CO2) 배출 감축 사업</t>
  </si>
  <si>
    <t>2022-09-01</t>
  </si>
  <si>
    <t>2022-10-31~2023-10-30</t>
  </si>
  <si>
    <t>(주)세우항공, 두산에너빌리티(주)</t>
  </si>
  <si>
    <t>(주)세우항공 사업계획서_ver5.0.pdf</t>
  </si>
  <si>
    <t xml:space="preserve">
첨부파일(기타증빙문서).zip</t>
  </si>
  <si>
    <t>문서재제출요청
2023-12-01</t>
  </si>
  <si>
    <t>(주)동양테크윈</t>
  </si>
  <si>
    <t>6068128353</t>
  </si>
  <si>
    <t>염성은</t>
  </si>
  <si>
    <t>070-4042-1780</t>
  </si>
  <si>
    <t>㈜동양테크윈의 고효율 보일러 교체를 통한 온실가스(CO2) 배출 감축 사업</t>
  </si>
  <si>
    <t>2022-07-11</t>
  </si>
  <si>
    <t>2022-08-09~2032-08-08</t>
  </si>
  <si>
    <t>(주)동양테크윈, 두산에너빌리티(주)</t>
  </si>
  <si>
    <t>0. (주)동양테크윈 사업계획서.pdf</t>
  </si>
  <si>
    <t xml:space="preserve">
(주)동양테크윈 제출서류ver2.0.zip</t>
  </si>
  <si>
    <t>충청화학에너지주식회사</t>
  </si>
  <si>
    <t>3088123089</t>
  </si>
  <si>
    <t>충청화학에너지(주)</t>
  </si>
  <si>
    <t>임미자</t>
  </si>
  <si>
    <t>041-742-5182</t>
  </si>
  <si>
    <t>ccc5182@naver.com</t>
  </si>
  <si>
    <t xml:space="preserve">충청화학에너지㈜ 연료전환(경유→ LNG)을 통한 온실가스 배출 감축사업 </t>
  </si>
  <si>
    <t>2023-10-01~2033-09-30</t>
  </si>
  <si>
    <t>충청화학에너지주식회사, 한국중부발전</t>
  </si>
  <si>
    <t>충청화학에너지_ORS 사업계획서_Ver07_230515.pdf</t>
  </si>
  <si>
    <t xml:space="preserve">
기타증빙문서 220902.zip
2023년 8월 가스사용량.pdf</t>
  </si>
  <si>
    <t>R-2023-KR-03-001090</t>
  </si>
  <si>
    <t>[보완3차]착수신고
2023-12-07</t>
  </si>
  <si>
    <t>2023-12-07</t>
  </si>
  <si>
    <t>(주) 금강피씨</t>
  </si>
  <si>
    <t>1428128505</t>
  </si>
  <si>
    <t>○ 전라북도 군산시 서수면 축동리 3</t>
  </si>
  <si>
    <t>이효균</t>
  </si>
  <si>
    <t>shs@ankglobal.kr</t>
  </si>
  <si>
    <t>㈜금강피씨의 버너 교체를 통한 연료전환(부생연료 → LPG)  온실가스(CO2) 배출 감축 사업</t>
  </si>
  <si>
    <t>2019-10-28</t>
  </si>
  <si>
    <t>2019-12-03~2029-12-02</t>
  </si>
  <si>
    <t>금강피씨 외부사업 사업계획서_ver5.0.pdf</t>
  </si>
  <si>
    <t xml:space="preserve">
기타증빙문서.zip</t>
  </si>
  <si>
    <t>[보완1차]보완요청
2023-12-12</t>
  </si>
  <si>
    <t>2023-12-12</t>
  </si>
  <si>
    <t>서울시 동대문구 장한로27가길 66</t>
  </si>
  <si>
    <t>은천노인복지회 서울형 에너지복지 태양광 발전사업</t>
  </si>
  <si>
    <t>2021-04-29</t>
  </si>
  <si>
    <t>2023-12-05~2033-12-04</t>
  </si>
  <si>
    <t>단위사업 사업계획서_은천노인복지회 서울형 에너지복지 태양광발전 v5 230727.pdf</t>
  </si>
  <si>
    <t xml:space="preserve">
은천노인복지회_증빙자료 230612.zip</t>
  </si>
  <si>
    <t>R-2020-KR-01-000503-P-11</t>
  </si>
  <si>
    <t>[보완3차]심의승인
2023-12-14</t>
  </si>
  <si>
    <t>2023-12-14</t>
  </si>
  <si>
    <t>서울시 동작구 양녕로304길 19-4</t>
  </si>
  <si>
    <t>삼성소리샘복지관 서울형 에너지복지 태양광 발전사업</t>
  </si>
  <si>
    <t>2021-05-04</t>
  </si>
  <si>
    <t>단위사업 사업계획서_삼성소리샘복지관 서울형 에너지복지 태양광발전 v6 230911.pdf</t>
  </si>
  <si>
    <t xml:space="preserve">
삼성소리샘복지관_증빙자료 230612.zip</t>
  </si>
  <si>
    <t>R-2020-KR-01-000503-P-12</t>
  </si>
  <si>
    <t>서울시 동대문구 서울시립대로 57</t>
  </si>
  <si>
    <t>다일복지재단 서울형 에너지복지 태양광 발전사업</t>
  </si>
  <si>
    <t>단위사업 사업계획서_다일복지재단 서울형 에너지복지 태양광발전 v5 231101.pdf</t>
  </si>
  <si>
    <t xml:space="preserve">
다일복지재단_증빙자료 230728.zip</t>
  </si>
  <si>
    <t>R-2020-KR-01-000503-P-13</t>
  </si>
  <si>
    <t>서울시 은평구 연서로48길 41</t>
  </si>
  <si>
    <t>인덕원삼천사복지재단 서울형 에너지복지 태양광 발전사업</t>
  </si>
  <si>
    <t>2022-04-29</t>
  </si>
  <si>
    <t>단위사업 사업계획서_인덕원삼천사복지재단 서울형 에너지복지 태양광발전 v6 231031.pdf</t>
  </si>
  <si>
    <t xml:space="preserve">
인덕원삼천사복지재단_증빙자료 230809.zip</t>
  </si>
  <si>
    <t>R-2020-KR-01-000503-P-14</t>
  </si>
  <si>
    <t>서울시 영등포구 디지털로70길 7</t>
  </si>
  <si>
    <t>살레시오청소년센터 서울형 에너지복지 태양광 발전사업</t>
  </si>
  <si>
    <t>단위사업 사업계획서_살레시오청소년센터 서울형 에너지복지 태양광발전 v5 231031.pdf</t>
  </si>
  <si>
    <t xml:space="preserve">
살레시오청소년센터_증빙자료 230809.zip
타당성평가 의견서 보완사항_살레시오청소년센터 230809.hwp</t>
  </si>
  <si>
    <t>R-2020-KR-01-000503-P-15</t>
  </si>
  <si>
    <t>울산항만공사 97.2kW 태양광 발전설비를 이용한 전력 생산 및 자가사용 극소규모 감축 사업</t>
  </si>
  <si>
    <t>울산항만공사_극소규모 자가사용 PDD_V7.pdf</t>
  </si>
  <si>
    <t xml:space="preserve">
00 증빙자료.zip
울산항만공사_자가사용_수정보완_5차.pdf
울산항만공사_극소규모 자가사용 PDD_V6.xlsx
울산항만공사_극소규모 자가사용 PDD_V7.xlsx
UPA목표관리제대상.pdf</t>
  </si>
  <si>
    <t>R-2023-KR-01-001118</t>
  </si>
  <si>
    <t>[보완3차]착수신고
2025-11-25</t>
  </si>
  <si>
    <t>2025-11-25</t>
  </si>
  <si>
    <t>한성아스콘(주)경산</t>
  </si>
  <si>
    <t>5158510803</t>
  </si>
  <si>
    <t>경상북도 경산시 진량읍 일연로 587</t>
  </si>
  <si>
    <t>김병기</t>
  </si>
  <si>
    <t>053-853-8600</t>
  </si>
  <si>
    <t>hansung1988@naver.com</t>
  </si>
  <si>
    <t>한성아스콘(주) 경산공장 연료전환(B-C유→LNG) 사업</t>
  </si>
  <si>
    <t>2019-03-07</t>
  </si>
  <si>
    <t>한성아스콘(주)경산, (주)삼천리, 재단법인 한국기후변화연구원</t>
  </si>
  <si>
    <t>한성아스콘(주) 경산공장 연료전환(B-C유 → LNG) 사업계획서_Ver.9.0.pdf</t>
  </si>
  <si>
    <t xml:space="preserve">
02. 증빙자료.zip</t>
  </si>
  <si>
    <t>R-2023-KR-03-001119</t>
  </si>
  <si>
    <t>인천광역시 연수구 비류대로 294번길 16</t>
  </si>
  <si>
    <t>인천도시공사(청학) 태양광발전 설비 설치를 통한 공용전기 사용사업</t>
  </si>
  <si>
    <t>청학_극소규모 재생 자가사용(01B-004-ver01) 사업계획서v7.0.pdf</t>
  </si>
  <si>
    <t xml:space="preserve">
수정및보완내역서_7차_인천도시공사.hwp
증빙자료_인천도시공사_청학.zip
청학_극소규모 재생 자가사용(01B-004-ver01) 사업계획서v7.0.xlsx</t>
  </si>
  <si>
    <t>R-2023-KR-01-001120</t>
  </si>
  <si>
    <t>[보완3차]심의승인
2023-12-15</t>
  </si>
  <si>
    <t>2023-12-15</t>
  </si>
  <si>
    <t>(주)엠에스시</t>
  </si>
  <si>
    <t>충청북도 보은군 삼승면 남부로 3790-15</t>
  </si>
  <si>
    <t>㈜엠에스시  고효율 2단 인버터 PM  Motor 공기압축기로 교체 사업</t>
  </si>
  <si>
    <t>2022-08-19</t>
  </si>
  <si>
    <t>2022-11-19~2032-11-18</t>
  </si>
  <si>
    <t>(주)코리아엔지니어링, (주)엠에스시</t>
  </si>
  <si>
    <t>외부사업계획서_ (주)엠에스시_v02.pdf</t>
  </si>
  <si>
    <t xml:space="preserve">
1-1_사업자등록증_(주)코리아엔지니어링.pdf
1-2_사업자등록증_(주)엠에스시.pdf
2-1_계약서_(주)엠에스시.pdf
2-2_입출거래내역_(주)엠에스시.pdf
3-1_시운전결과보고서_㈜엠에스시.pdf
4-1_기존설비_AR20E_사양서.pdf
4-2_고효율설비_GMA-037_사양서.pdf
5-3_폐기반출확인서_(주)엠에스시.pdf
6-1_개선전후 설비 및 명판_(주)엠에스시.pdf
2-3_배출권 계약서_(주)엠에스시.pdf
5-1_모니터링 계획서_(주)엠에스시_v02.pdf
5-2_기존설비 확인서_(주)엠에스시_v02.pdf
6-2_가동시간 증빙_(주)엠에스시_v02.pdf
부하운전시간 확인용_원본이미지.jpg
외부사업계획서_ (주)엠에스시_v02.xlsx
타당성평가 답변서_(주)엠에스시_v02.pdf</t>
  </si>
  <si>
    <t>[보완2차]보완요청
2023-12-20</t>
  </si>
  <si>
    <t>2023-12-20</t>
  </si>
  <si>
    <t>주식회사 대경열처리 외 6개사의 고효율 공기압축기 교체를 통한 온실가스 감축사업</t>
  </si>
  <si>
    <t>2015-08-15</t>
  </si>
  <si>
    <t>2015-12-10~2025-12-09</t>
  </si>
  <si>
    <t>에스피앤지주식회사, (주)장원금속, 동방테크(주), 디케이락주식회사, 레이어시스템, 주식회사 대경열처리, 한국동서발전 주식회사</t>
  </si>
  <si>
    <t>(사업계획서) 주식회사 대경열처리 외 6개사의 고효율 공기압축기 교체를 통한 온실가스 감축사업.pdf</t>
  </si>
  <si>
    <t xml:space="preserve">
0. 극소규모 사업 계획서(엑셀 양식).zip
1. 증빙자료 일체.zip
2. 증빙자료 일체.zip</t>
  </si>
  <si>
    <t>[보완1차]보완요청
2023-12-27</t>
  </si>
  <si>
    <t>2023-12-27</t>
  </si>
  <si>
    <t>(주)수원금속</t>
  </si>
  <si>
    <t>경기도 화성시 봉담읍 수영로 82번길 40-11</t>
  </si>
  <si>
    <t>(주)수원금속 고효율 2단 인버터 PM  Motor 공기압축기로 교체 사업</t>
  </si>
  <si>
    <t>2022-11-16~2032-11-15</t>
  </si>
  <si>
    <t>(주)코리아엔지니어링, (주)수원금속</t>
  </si>
  <si>
    <t>외부사업 사업계획서_(주)수원금속_v02.pdf</t>
  </si>
  <si>
    <t xml:space="preserve">
1-1_사업자등록증_(주)코리아엔지니어링.pdf
1-2_사업자등록증명_(주)수원금속.pdf
2-1_계약서_(주)수원금속.pdf
2-2_이체확인증_(주)수원금속.pdf
3-1_시운전결과보고서_(주)수원금속.pdf
4-1_기존설비_EQ37_사양서.pdf
5-2_기존설비 확인서_(주)수원금속.pdf
6-1_개선전후 설비 및 명판_(주)수원금속.pdf
5-3_폐기반출확인서_(주)수원금속_rev.pdf
6-2_가동시간 증빙_(주)수원금속_rev.pdf
타당성평가 답변서_(주)수원금속.pdf
외부사업 사업계획서_(주)수원금속_v02.xlsx
2-1_계약서_(주)수원금속.pdf
2-2_이체확인증_(주)수원금속.pdf
2-3_협약서_(주)수원금속.pdf
4-2_고효율설비_GMA-037_사양서.pdf
5-1_모니터링 계획서_(주)수원금속_v02.pdf</t>
  </si>
  <si>
    <t>[보완2차]보완요청
2024-01-08</t>
  </si>
  <si>
    <t>2024-01-08</t>
  </si>
  <si>
    <t>㈜대성테크</t>
  </si>
  <si>
    <t>충청북도 음성군 금왕읍 금율로 220-18</t>
  </si>
  <si>
    <t>㈜대성테크  고효율 2단 인버터 PM  Motor 공기압축기로 교체 사업</t>
  </si>
  <si>
    <t>2022-08-22</t>
  </si>
  <si>
    <t>2022-12-29~2032-12-28</t>
  </si>
  <si>
    <t>(주)코리아엔지니어링, (주)대성테크</t>
  </si>
  <si>
    <t>외부사업계획서_ (주)대성테크_v03.pdf</t>
  </si>
  <si>
    <t xml:space="preserve">
1-1_사업자등록증_(주)코리아엔지니어링.pdf
1-2_사업자등록증_(주)대성테크.pdf
2-1_계약서_(주)대성테크.pdf
3-1_시운전결과보고서_(주)대성테크.pdf
4-1_기존설비_GRH3-100A_사양서.pdf
5-2_기존설비 확인서_(주)대성테크.pdf
2-3_배출권 계약서_(주)대성테크.pdf
4-2_기존설비_Micos 75_사양서.pdf
5-3_폐기반출확인서_(주)대성테크_v02.pdf
6-2_가동시간 증빙_(주)대성테크_v02.pdf
6-1_개선전후 설비 및 명판_(주)대성테크_rev.pdf
2_2_입금확인증_(주)대성테크.pdf
5-1_모니터링 계획서_(주)대성테크_v03.pdf
5-2_기존설비 확인서_(주)대성테크_rev.pdf
타당성평가 답변서_(주)대성테크_v03.pdf
외부사업계획서_ (주)대성테크_v03.xlsx</t>
  </si>
  <si>
    <t>[보완3차]보완요청
2024-01-11</t>
  </si>
  <si>
    <t>2024-01-11</t>
  </si>
  <si>
    <t>에이스침대 중부공장</t>
  </si>
  <si>
    <t>충청북도 음성군 삼성면 상곡로 55-35</t>
  </si>
  <si>
    <t>2010-07-26</t>
  </si>
  <si>
    <t>(주)에이스침대중부공장, 주식회사 에코아이, 충청에너지서비스(주)</t>
  </si>
  <si>
    <t>00. [에이스침대 중부공장] 외부사업 사업계획서_V4.1.pdf</t>
  </si>
  <si>
    <t xml:space="preserve">
에이스침대 중부공장 외부사업 증빙서류_230807.zip</t>
  </si>
  <si>
    <t>R-2023-KR-03-001085</t>
  </si>
  <si>
    <t>[보완3차]착수신고
2024-01-12</t>
  </si>
  <si>
    <t>2024-01-12</t>
  </si>
  <si>
    <t>연수, 선학 단지</t>
  </si>
  <si>
    <t>인천도시공사(연수, 선학) 태양광발전 설비 설치를 통한 공용전기 사용사업</t>
  </si>
  <si>
    <t>2020-04-20~2030-04-19</t>
  </si>
  <si>
    <t>인천도시공사(연수_ 선학) 태양광발전 설비 설치를 통한 공용전기 사용사업_V6.0.pdf</t>
  </si>
  <si>
    <t xml:space="preserve">
수정및보완내역서 6차_인천도시공사(연수,선학).hwp
인천도시공사(연수, 선학) 태양광발전 설비 설치를 통한 공용전기 사용사업_V6.0.hwp
증빙문서_V6.0.zip</t>
  </si>
  <si>
    <t>[보완3차]평가반려
2025-06-20</t>
  </si>
  <si>
    <t>삼풍하이텍 외 3개사의 고효율 공기압축기 교체를 통한 온실가스 감축사업</t>
  </si>
  <si>
    <t>2016-05-26</t>
  </si>
  <si>
    <t>2016-11-18~2026-11-17</t>
  </si>
  <si>
    <t>에스피앤지주식회사, (주)삼풍하이텍, 정암산업, 한국동서발전 주식회사</t>
  </si>
  <si>
    <t>(사업계획서) 삼풍하이텍 외 3개사의 고효율 공기압축기 교체를 통한 온실가스 감축사업.pdf</t>
  </si>
  <si>
    <t xml:space="preserve">
1. 증빙자료 일체.zip
0. 극소규모 사업 계획서(엑셀 양식).zip</t>
  </si>
  <si>
    <t>[보완1차]보완요청
2024-01-23</t>
  </si>
  <si>
    <t>2024-01-23</t>
  </si>
  <si>
    <t>주식회사 삼성엠케이</t>
  </si>
  <si>
    <t>5118111097</t>
  </si>
  <si>
    <t>경상북도 문경시 신기공단1길 53</t>
  </si>
  <si>
    <t>김철성</t>
  </si>
  <si>
    <t>주식회사 삼성엠케이의 보일러 연료전환 (B-C유 → LPG)을 통한 온실가스 감축사업</t>
  </si>
  <si>
    <t>2019-08-01~2029-07-31</t>
  </si>
  <si>
    <t>주식회사 삼성엠케이, 바이스텝, 한국중부발전</t>
  </si>
  <si>
    <t>외부사업 사업계획서ver1.7_(주)삼성엠케이.pdf</t>
  </si>
  <si>
    <t xml:space="preserve">
사업후 온실가스 감축량 산정시트_ver1.7_삼성엠케이.xlsx
(주)삼성엠케이 대기배출명세서.pdf</t>
  </si>
  <si>
    <t>[보완3차]문서재제출요청
2024-01-24</t>
  </si>
  <si>
    <t>부산광역시, 울산광역시, 충청북도, 경상남도</t>
  </si>
  <si>
    <t>모전 외 4개 사의 고효율 공기압축기 교체를 통한 온실가스 감축사업</t>
  </si>
  <si>
    <t>2015-07-22</t>
  </si>
  <si>
    <t>2016-03-11~2026-03-10</t>
  </si>
  <si>
    <t>에스피앤지주식회사, (주)세종이브이, (주)에스엘티이, (주)인지컴퍼니, 모전, 주식회사 모전기공, 한국동서발전 주식회사</t>
  </si>
  <si>
    <t>(사업계획서) 모전 외 4개사의 고효율 공기압축기 교체를 통한 온실가스 감축사업.pdf</t>
  </si>
  <si>
    <t>[보완1차]보완요청
2024-01-29</t>
  </si>
  <si>
    <t>부산광역시, 울산광역시, 경상남도, 전라남도</t>
  </si>
  <si>
    <t>주식회사 디엠티 외 4개사의 고효율 공기압축기 교체를 통한 온실가스 감축사업</t>
  </si>
  <si>
    <t>에스피앤지주식회사, (주)영광공작소, (주)화신볼트산, 주식회사디엠티, 주식회사태원, 포스텍, 한국동서발전 주식회사</t>
  </si>
  <si>
    <t>(사업계획서) 주식회사 디엠티 외 4개사의 고효율 공기압축기 교체를 통한 온실가스 감축사업.pdf</t>
  </si>
  <si>
    <t>[보완1차]보완요청
2024-01-30</t>
  </si>
  <si>
    <t>2024-01-30</t>
  </si>
  <si>
    <t>(주)세영 외 4개사의 고효율 공기압축기 교체를 통한 온실가스 감축사업</t>
  </si>
  <si>
    <t>2013-10-19</t>
  </si>
  <si>
    <t>에스피앤지주식회사, (주)세영, (주)진광내삼공장, 삼동스틸(주), 임영희(신진TECH, 태흥테크, 한국동서발전 주식회사</t>
  </si>
  <si>
    <t>(사업계획서) (주)세영 외 4개사의 고효율 공기압축기 교체를 통한 온실가스 감축사업.pdf</t>
  </si>
  <si>
    <t>명진테크 외 5개사의 고효율 공기압축기 교체를 통한 온실가스 감축사업</t>
  </si>
  <si>
    <t>2013-11-30</t>
  </si>
  <si>
    <t>2012-02-08~2022-02-07</t>
  </si>
  <si>
    <t>에스피앤지주식회사, 동성정공(주), 디에이치테크, 명진테크, 삼원테크노(주), 주평주식회사, 최보근(부경열처리), 한국동서발전 주식회사</t>
  </si>
  <si>
    <t>(사업계획서) 명진테크 외 5개사의 고효율 공기압축기 교체를 통한 온실가스 감축사업.pdf</t>
  </si>
  <si>
    <t>주식회사 동서기연 외 5개사의 고효율 공기압축기 교체를 통한 온실가스 감축사업</t>
  </si>
  <si>
    <t>에스피앤지주식회사, (주)명진티에스알, (주)삼공사, (주)석진금속, (주)성일터빈, 주식회사 동서기연, 진영티비엑스(주), 한국동서발전 주식회사</t>
  </si>
  <si>
    <t>(사업계획서) 주식회사 동서기연 외 5개사의 고효율 공기압축기 교체를 통한 온실가스 감축사업.pdf</t>
  </si>
  <si>
    <t xml:space="preserve">
1. 증빙자료 일체.zip
2. 증빙자료 일체.zip
0. 극소규모 사업 계획서(엑셀 양식).zip</t>
  </si>
  <si>
    <t>에스피앤지(주)</t>
  </si>
  <si>
    <t>주식회사성우하이텍 외 4개사의 고효율 공기압축기 교체를 통한 온실가스 감축사업</t>
  </si>
  <si>
    <t>2010-08-18</t>
  </si>
  <si>
    <t>2010-11-24~2010-11-25</t>
  </si>
  <si>
    <t>에스피앤지주식회사, (주)코디마, 주)현대엘앤티, 창성기업, 한국동서발전 주식회사, 한울항공기계(주)</t>
  </si>
  <si>
    <t>(사업계획서) 주식회사성우하이텍 외 4개사의 고효율 공기압축기 교체를 통한 온실가스 감축사업.pdf</t>
  </si>
  <si>
    <t>대구광역시 서구 염색공단천로11길 11(비산동)</t>
  </si>
  <si>
    <t>산단 친환경설비 인프라지원을 통한 고효율설비 교체 사업</t>
  </si>
  <si>
    <t>2024-01-23~2029-01-22</t>
  </si>
  <si>
    <t>극소규모 외부사업 사업계획서_건영기계.pdf</t>
  </si>
  <si>
    <t xml:space="preserve">
증빙자료_건영기계.zip</t>
  </si>
  <si>
    <t>[보완1차]보완요청
2024-02-06</t>
  </si>
  <si>
    <t>2024-02-06</t>
  </si>
  <si>
    <t>대구광역시 달성군 유가읍 테크노순환로8길 33 (영신기전공업)</t>
  </si>
  <si>
    <t>2023-06-30</t>
  </si>
  <si>
    <t>극소규모 외부사업 사업계획서.pdf</t>
  </si>
  <si>
    <t>IMI크리티컬엔지니어링코리아(주)</t>
  </si>
  <si>
    <t>1368117338</t>
  </si>
  <si>
    <t>경기 파주시 문산읍 당동2로 14 (10816)</t>
  </si>
  <si>
    <t>서영문</t>
  </si>
  <si>
    <t>IMI크리티컬엔지니어링코리아(주) 799.68 kW 태양광 발전설비 설치 및 자가 사용 사업</t>
  </si>
  <si>
    <t>2022-08-17</t>
  </si>
  <si>
    <t>2022-11-13~2032-11-12</t>
  </si>
  <si>
    <t>IMI크리티컬엔지니어링코리아(주), 두산에너빌리티(주)</t>
  </si>
  <si>
    <t>IMI크리티컬엔지니어링코리아(주) 사업계획서_ver9.0.pdf</t>
  </si>
  <si>
    <t>[보완3차]보완요청
2024-02-26</t>
  </si>
  <si>
    <t>2024-02-26</t>
  </si>
  <si>
    <t>(주)세우</t>
  </si>
  <si>
    <t>6198103533</t>
  </si>
  <si>
    <t>경상남도 사천시 사남면 공단2로 51</t>
  </si>
  <si>
    <t>010-5476-7421</t>
  </si>
  <si>
    <t>㈜세우의 고효율 보일러 교체를 통한 온실가스(CO2) 배출 감축 사업</t>
  </si>
  <si>
    <t>2022-10-31~2032-10-30</t>
  </si>
  <si>
    <t>(주)세우, 두산에너빌리티(주)</t>
  </si>
  <si>
    <t>(주)세우 사업계획서_ver7.0.pdf</t>
  </si>
  <si>
    <t>[보완3차]보완요청
2024-02-27</t>
  </si>
  <si>
    <t>2024-02-27</t>
  </si>
  <si>
    <t>(주)오렌지다이텍</t>
  </si>
  <si>
    <t>3498600103</t>
  </si>
  <si>
    <t>㈜오렌지다이텍</t>
  </si>
  <si>
    <t>경남 진주시 돗골로45번길 14번지 (52810)</t>
  </si>
  <si>
    <t>이혜숙</t>
  </si>
  <si>
    <t>㈜오렌지다이텍의 고효율 보일러 교체를 통한 온실가스(CO2) 배출 감축 사업</t>
  </si>
  <si>
    <t>2022-08-08</t>
  </si>
  <si>
    <t>(주)오렌지다이텍, 두산에너빌리티(주)</t>
  </si>
  <si>
    <t>(주)오렌지다이텍 사업계획서_ver2.0.pdf</t>
  </si>
  <si>
    <t>[보완3차]보완요청
2024-03-05</t>
  </si>
  <si>
    <t>2024-03-05</t>
  </si>
  <si>
    <t>삼진프라스틱공업(주)</t>
  </si>
  <si>
    <t>경기도 포천시 가산면 시우동길 184</t>
  </si>
  <si>
    <t>삼진프라스틱공업(주)  고효율 2단 인버터 PM Motor 공기압축기로 교체 사업</t>
  </si>
  <si>
    <t>(주)코리아엔지니어링, 삼진프라스틱공업(주), 한국중부발전</t>
  </si>
  <si>
    <t>외부사업 사업계획서_삼진프라스틱공업(주)_v10.pdf</t>
  </si>
  <si>
    <t xml:space="preserve">
1-1_사업자등록증_삼진프라스틱공업(주).pdf
1-2_사업자등록증_한국중부발전(주).pdf
1-3_사업자등록증_(주)코리아엔지니어링.pdf
2-1_계약서_삼진프라스틱공업(주).pdf
2-2_지원금신청 공문_20200326.pdf
3-2_시운전결과보고서_삼진프라스틱공업(주).pdf
4-1_기존설비_AS102_사양서.pdf
4-2_기존설비_AS101_사양서.pdf
4-3_고효율설비_K150PE_사양서.pdf
3-1_설치완료보고서_삼진프라스틱공업(주)_rev.pdf
5-2_기존설비 확인서_삼진프라스틱공업(주)_rev.pdf
6-1_개선전후 설비 및 명판_삼진프라스틱공업(주)_rev.pdf
5-1_모니터링 계획서_삼진프라스틱공업(주)_v09.pdf
6-2_가동시간 증빙_삼진프라스틱공업(주)_rev4.pdf
타당성평가 답변서_삼진프라스틱공업(주)_v10.pdf
외부사업 사업계획서_삼진프라스틱공업(주)_v10.pdf
문서보완 반려_(주)코리아엔지니어링_202403.pdf</t>
  </si>
  <si>
    <t>[보완3차]평가반려
2024-03-07</t>
  </si>
  <si>
    <t>2024-03-07</t>
  </si>
  <si>
    <t>3148657823</t>
  </si>
  <si>
    <t>신성이앤에스 영덕군 사업지</t>
  </si>
  <si>
    <t>영덕군 일대</t>
  </si>
  <si>
    <t>이수경</t>
  </si>
  <si>
    <t>042-335-6131</t>
  </si>
  <si>
    <t>shinsung1202@hanmail.net</t>
  </si>
  <si>
    <t>2024-03-14</t>
  </si>
  <si>
    <t>2024-03-08~2034-03-07</t>
  </si>
  <si>
    <t>묶음 감축사업 사업계획서_경북 영덕군_240128.pdf</t>
  </si>
  <si>
    <t xml:space="preserve">
1. 사업자등록증(신성).pdf
2.탄소배출권동의서_영덕군.pdf
3.자부담금납입확약서_영덕군.pdf
4. 사업시작일 확인자료_영덕군.xlsx
5. 인버터 설비 시험성적서_동양_3kW_인버터_시험성적서.pdf
6. 설비 교체 사진_샘플.zip
7. 온실가스 감축량 산정 시트_영덕군.xlsx</t>
  </si>
  <si>
    <t>[보완1차]보완요청
2024-03-11</t>
  </si>
  <si>
    <t>2024-03-11</t>
  </si>
  <si>
    <t xml:space="preserve">2024-01-29 14:38:22 - 신규신청 - 신청 
2024-01-29 14:38:22 - 관장기관 지정 - 기후에너지환경부
2024-01-31 13:01:58 - 관장기관 지정 - 산업통상부
2024-03-11 14:08:22 - 신규신청 - 보완요청 
2026-04-08 13:31:27 - 관장기관 지정 - 기후에너지환경부
</t>
  </si>
  <si>
    <t>충청남도 당진시 송악읍 부곡공단4 28-110</t>
  </si>
  <si>
    <t>산단 친환경설비 인프라지원을 통한 고효율설비 교체사업</t>
  </si>
  <si>
    <t>2023-09-01</t>
  </si>
  <si>
    <t>2023-08-31~2028-08-30</t>
  </si>
  <si>
    <t>아성크린후로텍(주), 아성플라스틱밸브(</t>
  </si>
  <si>
    <t>07.최종보고서_23년도 생태산업개발을 통한 미세먼지 및 온실가스 감축 사업 과제성과 검증_아성플라스틱.pdf</t>
  </si>
  <si>
    <t>(유)대연산업</t>
  </si>
  <si>
    <t>4188111217</t>
  </si>
  <si>
    <t>전라북도 전주시 덕진구 야전1길 71</t>
  </si>
  <si>
    <t>문명학</t>
  </si>
  <si>
    <t>063-211-9133</t>
  </si>
  <si>
    <t>mhmoon@daeyeon.net</t>
  </si>
  <si>
    <t>(유)대연산업 버너 연료전환(B-C유 -&gt; LNG) 온실가스 감축사업</t>
  </si>
  <si>
    <t>2024-03-05~2034-03-04</t>
  </si>
  <si>
    <t>대연산업_외부사업 사업계획서_v4_230803_입증서류 수정.pdf</t>
  </si>
  <si>
    <t xml:space="preserve">
대연 회사 소개서.pdf
대연산업_연료전환 효과산정_M2_v4_230803.xlsx
대연산업_기타 증빙 서류 No.01~16_230803_입증서류 수정.xlsx</t>
  </si>
  <si>
    <t>R-2024-KR-03-001126</t>
  </si>
  <si>
    <t>[보완3차]심의승인
2024-03-12</t>
  </si>
  <si>
    <t>2024-03-12</t>
  </si>
  <si>
    <t>(주)코리아그린</t>
  </si>
  <si>
    <t>충청북도 청주시 청원구 북이면 대율경촌길 3-46</t>
  </si>
  <si>
    <t>(주)코리아그린  고효율 2단 인버터 PM  Motor 공기압축기로 교체 사업</t>
  </si>
  <si>
    <t>2023-01-25~2033-01-24</t>
  </si>
  <si>
    <t>(주)코리아엔지니어링, (주)코리아그린</t>
  </si>
  <si>
    <t>외부사업 사업계획서_(주)코리아그린_v03.pdf</t>
  </si>
  <si>
    <t xml:space="preserve">
1-1_사업자등록증_(주)코리아엔지니어링.pdf
1-2_사업자등록증명-(주)코리아그린.pdf
2-1_계약서_(주)코리아그린.pdf
3-1_시운전결과보고서_(주)코리아그린.pdf
4-1_피스톤타입 유량 사양_(주)코리아그린.pdf
4-2_고효율설비_GMA-022_사양서.pdf
5-2_기존설비 확인서_(주)코리아그린.pdf
5-3_폐기반출확인서_(주)코리아그린.pdf
6-1_개선전후 설비 및 명판_(주)코리아그린.pdf
2-2_입출거래내역_(주)코리아그린.pdf
2-3_계약서_(주)코리아그린.pdf
5-1_모니터링 계획서_(주)코리아그린_v03.pdf
6-2_가동시간 증빙_(주)코리아그린_v03.pdf
외부사업 사업계획서_(주)코리아그린_v03.xlsx
타당성평가 답변서_(주)코리아그린.pdf</t>
  </si>
  <si>
    <t>[보완3차]보완요청
2024-03-26</t>
  </si>
  <si>
    <t>2024-03-26</t>
  </si>
  <si>
    <t>더존앤테크(주)</t>
  </si>
  <si>
    <t>충청남도 천안시 서북구 성환읍 와우2길 102</t>
  </si>
  <si>
    <t>더존앤테크(주) 고효율 2단 인버터 PM  Motor 공기압축기로 교체 사업</t>
  </si>
  <si>
    <t>2023-01-10</t>
  </si>
  <si>
    <t>2023-02-18~2033-02-17</t>
  </si>
  <si>
    <t>(주)코리아엔지니어링, 더존앤테크</t>
  </si>
  <si>
    <t>외부사업 사업계획서_더존앤테크(주)_v03.pdf</t>
  </si>
  <si>
    <t xml:space="preserve">
1-1_사업자등록증_(주)코리아엔지니어링.pdf
1-2_사업자등록증명_더존앤테크(주).pdf
2-1_공급계약서_더존앤테크(주).pdf
2-2_이체확인증_더존앤테크(주).pdf
3-1_시운전결과보고서_더존앤테크(주).pdf
4-1_기존설비_KE-50ACA_사양서.pdf
4-2_기존설비_CKDX660 VSD_사양서.pdf
4-3_고효율설비_GMA-075_사양서.pdf
5-3_폐기반출확인서_더존앤테크(주).pdf
6-2_가동시간 증빙_더존앤테크(주)_rev.pdf
5-1_모니터링 계획서_더존앤테크(주)_v03.pdf
5-2_기존설비 확인서_더존앤테크(주)_rev2.pdf
6-1_개선전후 설비 및 명판_더존앤테크(주)_rev2.pdf
타당성평가 답변서_더존앤테크(주)_v02.pdf
외부사업 사업계획서_더존앤테크(주)_v03.xlsx</t>
  </si>
  <si>
    <t>[보완3차]보완요청
2024-03-27</t>
  </si>
  <si>
    <t>2024-03-27</t>
  </si>
  <si>
    <t>케이제트엔지니어링 주식회사</t>
  </si>
  <si>
    <t>3118602988</t>
  </si>
  <si>
    <t>반월표면처리사업협동조합,부흥금속공업사,아노알루텍,수신화학</t>
  </si>
  <si>
    <t>경기도 안산</t>
  </si>
  <si>
    <t>kzengcorp@gmail.com</t>
  </si>
  <si>
    <t>공용이동식 수분감량화시설을 활용한 온실가스 감축사업(연료전환)</t>
  </si>
  <si>
    <t>2023-10-04~2030-10-04</t>
  </si>
  <si>
    <t>08.최종보고서_23년도 생태산업개발을 통한 미세먼지 및 온실가스 감축 사업 과제성과 검증_케이제트엔지니어링.pdf</t>
  </si>
  <si>
    <t xml:space="preserve">
5. 대기 배출시설 설치허가증(2023년).pdf
건조시설계약(선일플랜트)231004.pdf
시운전보고서(240111).pdf
수분감량화시설선금(세계).pdf
세계(선일플랜트)건조시설잔금.pdf</t>
  </si>
  <si>
    <t>[보완1차]보완요청
2024-03-27</t>
  </si>
  <si>
    <t>주식회사 한국정기</t>
  </si>
  <si>
    <t>4818803029</t>
  </si>
  <si>
    <t>한국정기</t>
  </si>
  <si>
    <t>신원식</t>
  </si>
  <si>
    <t>2023-07-24</t>
  </si>
  <si>
    <t>2023-07-24~2028-07-23</t>
  </si>
  <si>
    <t xml:space="preserve">
2-1. 사업 시작일 증빙자료_설비계약서.pdf
2-3. 사업 시작일 증빙자료_시운전 보고서.pdf
5-1. 기타 증빙자료_23년도 산업단지공단 지원사업 성과검증 보고서.pdf
2-2. 사업 시작일 증빙자료_세금계산서.PNG</t>
  </si>
  <si>
    <t>6448600667</t>
  </si>
  <si>
    <t>경남 함안군 대산면 대부로 420</t>
  </si>
  <si>
    <t>이상봉</t>
  </si>
  <si>
    <t xml:space="preserve">Bio-SRF 발전소 </t>
  </si>
  <si>
    <t>055-587-3008</t>
  </si>
  <si>
    <t>sangbong.lee@recleanholdings.com</t>
  </si>
  <si>
    <t>2019-10-23</t>
  </si>
  <si>
    <t>엠함안_외부사업 사업계획서_ver.4.2.1.pdf</t>
  </si>
  <si>
    <t xml:space="preserve">
검토의견 보완서류(20220913).zip
엠함안_외부사업 감축량 산정시트_ver.4.2.xlsx</t>
  </si>
  <si>
    <t>R-2022-KR-02-000979</t>
  </si>
  <si>
    <t>[보완3차]착수신고
2024-04-16</t>
  </si>
  <si>
    <t>2024-04-16</t>
  </si>
  <si>
    <t>기술기획부</t>
  </si>
  <si>
    <t>02-2640-5212</t>
  </si>
  <si>
    <t>돈보스코오라토리오 서울형 에너지복지 태양광 발전사업</t>
  </si>
  <si>
    <t>2021-05-06</t>
  </si>
  <si>
    <t>단위사업 사업계획서_돈보스코오라토리오 서울형 에너지복지 태양광발전 v4 240104.pdf</t>
  </si>
  <si>
    <t xml:space="preserve">
돈보스코오라토리오_증빙자료 240104.zip</t>
  </si>
  <si>
    <t>R-2020-KR-01-000503-P-16</t>
  </si>
  <si>
    <t>[보완3차]평가반려
2026-06-29</t>
  </si>
  <si>
    <t>2026-06-29</t>
  </si>
  <si>
    <t xml:space="preserve">2023-04-28 15:24:10 - 관장기관 지정 - 기후에너지환경부
2023-04-28 15:24:11 - 신규신청 - 신청 
2023-05-02 09:48:22 - 관장기관 지정 - 산업통상부
2023-06-09 15:04:52 - 신규신청 - 보완요청 
2023-06-27 16:44:47 - 보완신청 - 신청 
2023-08-07 09:10:23 - 보완신청 - 보완요청 
2023-11-22 11:13:28 - 보완신청 - 신청 
2024-01-03 15:26:05 - 보완신청 - 보완요청 
2024-01-04 09:52:02 - 보완신청 - 신청 
2026-04-08 13:32:46 - 관장기관 지정 - 기후에너지환경부
2026-06-29 15:31:05 - 보완신청 - 평가반려 
</t>
  </si>
  <si>
    <t>켑코이에스</t>
  </si>
  <si>
    <t>1828100465</t>
  </si>
  <si>
    <t>군산시청</t>
  </si>
  <si>
    <t>전라북도 군산시 시청로 17 군산시 일원</t>
  </si>
  <si>
    <t>김경수</t>
  </si>
  <si>
    <t>효율진단팀</t>
  </si>
  <si>
    <t>02-6951-2180</t>
  </si>
  <si>
    <t>charles@kepcoes.co.kr</t>
  </si>
  <si>
    <t>켑코이에스 군산시 고효율 가로등(LED 가로등) 교체를 통한 온실가스 감축사업</t>
  </si>
  <si>
    <t>2019-11-29</t>
  </si>
  <si>
    <t>켑코이에스, 군산시</t>
  </si>
  <si>
    <t>군산시 고효율 가로등(LED 가로등) 교체를 통한 온실가스 감축사업_사업계획서_v5_240115.pdf</t>
  </si>
  <si>
    <t xml:space="preserve">
군산시 고효율 가로등(LED 가로등) 교체를 통한 온실가스 감축사업_증빙서류_v5_240115.xlsx
군산시 고효율 가로등(LED 가로등) 교체를 통한 온실가스 감축사업_효과산정_v5_240115.xlsx</t>
  </si>
  <si>
    <t>[보완3차]협의통보
2024-04-17</t>
  </si>
  <si>
    <t>2024-04-17</t>
  </si>
  <si>
    <t>신진엠텍(주)</t>
  </si>
  <si>
    <t>경기도 평택시 산단로 197번길 31</t>
  </si>
  <si>
    <t>2023-06-07~2033-06-06</t>
  </si>
  <si>
    <t>극소규모 재생 자가사용(01B-004-ver01) 사업계획서(개정)_LG화학_신진엠텍_230224..pdf</t>
  </si>
  <si>
    <t xml:space="preserve">
기타증빙문서(신진엠텍) V7..zip</t>
  </si>
  <si>
    <t>R-2023-KR-01-001066</t>
  </si>
  <si>
    <t>[보완3차]착수신고
2024-04-18</t>
  </si>
  <si>
    <t>2024-04-18</t>
  </si>
  <si>
    <t>(주)메가콤</t>
  </si>
  <si>
    <t>5048165824</t>
  </si>
  <si>
    <t>(주)메가테크,(주)인교산업</t>
  </si>
  <si>
    <t>울산광역시 울주군 상북면 길천산업1길 30-3</t>
  </si>
  <si>
    <t>성미향</t>
  </si>
  <si>
    <t>053-381-9988</t>
  </si>
  <si>
    <t>megacom@megacomp.co.kr</t>
  </si>
  <si>
    <t>2023-08-14</t>
  </si>
  <si>
    <t>2023-08-14~2028-08-13</t>
  </si>
  <si>
    <t>극소규모 외부사업 사업계획서_메가콤_240119.pdf</t>
  </si>
  <si>
    <t xml:space="preserve">
1-1. 사업자등록증명-(주)메가테크.pdf
1-2. 사업자등록증명-인교산업.pdf
1-3. 사업자등록증명-(주)메가콤.pdf
2-1. 사업 시작일 증빙자료_사업수행 계약서.pdf
2-2. 사업 시작일 증빙자료_세금계산서.pdf
2-3. 사업 시작일 증빙자료_시운전 보고서.pdf
4-1 개체설비 사양서.pdf
5-1. 기타 증빙자료_23년도 산업단지공단 지원사업 성과검증 보고서.pdf</t>
  </si>
  <si>
    <t>[보완1차]보완요청
2024-04-23</t>
  </si>
  <si>
    <t>2024-04-23</t>
  </si>
  <si>
    <t>대구광역시 서구 염색공단중앙로 122(비산동)</t>
  </si>
  <si>
    <t>극소규모 외부사업 사업계획서_케이와이.pdf</t>
  </si>
  <si>
    <t xml:space="preserve">
증빙자료_케이와이.zip</t>
  </si>
  <si>
    <t>[보완1차]보완요청
2024-04-24</t>
  </si>
  <si>
    <t>2024-04-24</t>
  </si>
  <si>
    <t>(주)대광아스콘</t>
  </si>
  <si>
    <t>5088112519</t>
  </si>
  <si>
    <t>경상북도 청송군 진보면 월전리 227</t>
  </si>
  <si>
    <t>박승학</t>
  </si>
  <si>
    <t>054-874-6969</t>
  </si>
  <si>
    <t>parksh0813@hanmail.net</t>
  </si>
  <si>
    <t>(주)대광아스콘 연료전환(B-C유→LPG) 온실가스 감축사업</t>
  </si>
  <si>
    <t>2019-05-01</t>
  </si>
  <si>
    <t>2019-07-05~2029-07-04</t>
  </si>
  <si>
    <t>(주)대광아스콘, 한국중부발전</t>
  </si>
  <si>
    <t>(사업계획서)대광아스콘 연료전환(B-C유→LPG) 온실가스 감축사업_v5.0_20240313 (경유).pdf</t>
  </si>
  <si>
    <t xml:space="preserve">
(산정시트)대광아스콘 연료전환을 이용한 온실가스 배출 감축사업_v5.0_20240312 (경유) 수정완료.xlsx
외부사업 수정 및 보완 요청서_대광아스콘_240313.pdf
증빙자료.zip
추가증빙.zip</t>
  </si>
  <si>
    <t>[보완3차]문서재제출요청
2024-04-29</t>
  </si>
  <si>
    <t>2024-04-29</t>
  </si>
  <si>
    <t>(주)해솔아스콘</t>
  </si>
  <si>
    <t>4128111335</t>
  </si>
  <si>
    <t>전라남도 나주시 문평면 명하길 80-39</t>
  </si>
  <si>
    <t>박봉성</t>
  </si>
  <si>
    <t>㈜해솔아스콘 연료전환(경유 → LPG) 사업을 통한 온실가스 감축사업</t>
  </si>
  <si>
    <t>2020-06-10</t>
  </si>
  <si>
    <t>(주)해솔아스콘, 바이스텝, 한국중부발전</t>
  </si>
  <si>
    <t>외부사업 사업계획서 ver1.8_(주)해솔아스콘.pdf</t>
  </si>
  <si>
    <t xml:space="preserve">
첨부파일_ver1.8.zip
사업후 온실가스 감축량 산정시트ver1.8_(주)해솔아스콘.xlsx
제4차코미에너지_(주)해솔아스콘.pdf</t>
  </si>
  <si>
    <t>[보완3차]문서재제출요청
2024-05-14</t>
  </si>
  <si>
    <t>2024-05-14</t>
  </si>
  <si>
    <t>인천시 남동구 남동대로 284</t>
  </si>
  <si>
    <t>㈜일진단지  고효율 터보 블로워 교체 사업</t>
  </si>
  <si>
    <t>2023-03-13~2033-03-12</t>
  </si>
  <si>
    <t>(주)코리아엔지니어링, (주)일진단지</t>
  </si>
  <si>
    <t>외부사업 사업계획서_블로워_(주)일진단지.pdf</t>
  </si>
  <si>
    <t xml:space="preserve">
1-1_사업자등록증_(주)코리아엔지니어링.pdf
1-2_사업자등록증명원_(주)일진단지.pdf
2-1_협약서_(주)코리아엔지니어링.pdf
2-2_거래내역_(주)코리아엔지니어링.pdf
3-1_준공확인서_블로워_티앤이코리아.pdf
4-1_기존 블로워_사양서.pdf
4-2_고효율설비_AT-M1-011_사양서.pdf
5-1_모니터링 계획서_블로워_(주)일진단지_rev.pdf
5-2_기존설비 확인서_블로워_(주)일진단지.pdf
5-3_폐기물반출 확인서_블로워_(주)일진단지.pdf
6-1_개선전후 설비 및 명판_블로워_(주)일진단지.pdf
6-2_가동시간 증빙_블로워_(주)일진단지.pdf
8-1_사업계획서_(주)일진단지.pdf
외부사업 사업계획서_블로워_(주)일진단지.xlsx
타당성평가 답변서_일진단지_v02.pdf
22년 산단 친환경설비 인프라지원 사업 이자 및 불인정금액 반납 요청.pdf
문서보완 반려_(주)코리아엔지니어링_20231023_rev.pdf</t>
  </si>
  <si>
    <t>[보완1차]평가반려
2024-05-14</t>
  </si>
  <si>
    <t>(주)코리아엔지니어링 고효율 2단 인버터 PM Motor 공기압축기 교체사업</t>
  </si>
  <si>
    <t>2023-03-23~2033-03-22</t>
  </si>
  <si>
    <t>외부사업 사업계획서_공기압축기_(주)일진단지.pdf</t>
  </si>
  <si>
    <t xml:space="preserve">
1-1_사업자등록증_(주)코리아엔지니어링.pdf
1-2_사업자등록증명원_(주)일진단지.pdf
2-1_협약서_(주)코리아엔지니어링.pdf
2-2_거래내역_(주)코리아엔지니어링.pdf
3-1_설비준공확인서_일진단지.pdf
4-1_기존 공기압축기_사양서.pdf
4-2_고효율설비_GMA-022_사양서.pdf
4-3_피스톤타입 체적효율 반영 사유_rev2.pdf
5-1_모니터링 계획서_공기압축기_(주)일진단지.pdf
5-2_기존설비 확인서_공기압축기_(주)일진단지.pdf
5-3_폐기물반출확인서_공기압축기_(주)일진단지.pdf
6-1_개선전후 설비 및 명판_공기압축기_(주)일진단지.pdf
6-2_가동시간 증빙_공기압축기_(주)일진단지.pdf
8-1_사업계획서_(주)일진단지.pdf
외부사업 사업계획서_공기압축기_(주)일진단지.xlsx
타당성평가 답변서_공기압축기_(주)일진단지_v02.pdf
22년 산단 친환경설비 인프라지원 사업 이자 및 불인정금액 반납 요청.pdf
문서보완 반려_(주)코리아엔지니어링_20231023_rev.pdf</t>
  </si>
  <si>
    <t>(주)송광프라스틱</t>
  </si>
  <si>
    <t>충남 천안시 동남구 성남면 성남로 302</t>
  </si>
  <si>
    <t>(주)송광프라스틱  고효율 2단 인버터 PM Motor 공기압축기로 교체 사업</t>
  </si>
  <si>
    <t>2020-12-21~2030-12-20</t>
  </si>
  <si>
    <t>(주)코리아엔지니어링, 주)송광프라스틱, 한국중부발전</t>
  </si>
  <si>
    <t>외부사업 사업계획서_(주)송광프라스틱_v09.pdf</t>
  </si>
  <si>
    <t xml:space="preserve">
1-1_사업자등록증_(주)송광프라스틱.pdf
1-2_사업자등록증_한국중부발전(주).pdf
2-1_계약서_(주)송광프라스틱.pdf
3-1_설치완료보고서_(주)송광프라스틱.pdf
4-1_기존설비_GRH2-50A_사양서.pdf
4-2_기존설비_EP50-PE_사양서.pdf
4-3_고효율설비_K100PE_사양서.pdf
5-2_기존설비 확인서_(주)송광프라스틱_rev2.pdf
6-1_개선전후 설비 및 명판_(주)송광프라스틱_rev2.pdf
1-3_사업자등록증_(주)코리아엔지니어링_rev.pdf
5-1_모니터링 계획서_(주)송광프라스틱_rev3.pdf
6-2_가동시간 증빙_(주)송광프라스틱_rev2.pdf
타당성평가 답변서_(주)송광프라스틱_v09.pdf
외부사업 사업계획서_(주)송광프라스틱_v09.xlsx
문서보완 반려_(주)코리아엔지니어링_20240318.pdf</t>
  </si>
  <si>
    <t>[보완3차]평가반려
2024-05-14</t>
  </si>
  <si>
    <t>(주)동원파츠</t>
  </si>
  <si>
    <t>경기도 시흥시 공단1대로80번길 140</t>
  </si>
  <si>
    <t>(주)동원파츠 고효율 공기압축기로 교체 사업</t>
  </si>
  <si>
    <t>2020-12-07~2030-12-06</t>
  </si>
  <si>
    <t>(주)코리아엔지니어링, 주식회사 동원파츠, 한국중부발전</t>
  </si>
  <si>
    <t>외부사업 사업계획서_(주)동원파츠_v08.pdf</t>
  </si>
  <si>
    <t xml:space="preserve">
증빙자료1_사업자등록증_(주)코리아엔지니어링.pdf
증빙자료2_사업자등록증_(주)동원파츠.pdf
증빙자료3_사업자등록증_한국중부발전(주).pdf
증빙자료4_계약서_(주)동원파츠.pdf
증빙자료5_설치완료보고서_(주)동원파츠.pdf
증빙자료10_폐기물 반출확인서_(주)동원파츠.pdf
증빙자료6_개선전후 설비 명판 및 사양서_(주)동원파츠_rev.pdf
증빙자료9_설비별 생산일지_(주)동원파츠_rev2.pdf
증빙자료11_감축량 산정시트_(주)동원파츠.xlsx
증빙자료7_모니터링 계획서_(주)동원파츠_rev5.pdf
증빙자료8_컴프레샤 전력량 일지_(주)동원파츠_rev2.pdf
타당성평가 답변서_(주)동원파츠_v08.pdf</t>
  </si>
  <si>
    <t>동우에이치에스티주식회사</t>
  </si>
  <si>
    <t>6208501310</t>
  </si>
  <si>
    <t>울산광역시 울주군 상북면 양등농공길 83</t>
  </si>
  <si>
    <t>손영대</t>
  </si>
  <si>
    <t>052-264-4590</t>
  </si>
  <si>
    <t>pw-ydson@dwhst.co.kr</t>
  </si>
  <si>
    <t>동우에이치에스티 주식회사 고효율 공기압축기 교체를 통한 온실가스 감축사업</t>
  </si>
  <si>
    <t>2017-08-29</t>
  </si>
  <si>
    <t>동우에이치에스티주식회사, 한국동서발전 주식회사</t>
  </si>
  <si>
    <t>극소규모 고효율 설비 교체 사업의 방법론(03A-004-ver01) 사업계획서(개정 230607)(동우HST)(20240123).pdf</t>
  </si>
  <si>
    <t xml:space="preserve">
1-1. 사업자등록증(동우HST).pdf
1-2. 사업자등록증(한국동서발전).pdf
2-1. 설비계약서(동우HST).pdf
2-2. 세금계산서(동우HST).pdf
3-1. 시운전보고서(동우HST).pdf
4-1. 개선 전 설비 명판사진(동우HST).pdf
4-2. 개선 후 설비 명판사진(동우HST).pdf
5-1. 외부감축사업 협약서(동우HST).pdf
5-2-1. 공기압축기 운전시간 및 부하율 증빙(동우HST).pdf
5-2-2. 공기압축기 운전시간 및 부하율 증빙(공기압축기 운전일지)(동우HST).pdf
5-3. 폐기물처리 확인서(동우HST).pdf
6-1. 인버터 공기압축기 극소규모 양식 부하율 산출 방법(Atlas Copco 인버터형 공기압축기).pdf
6-2. 정속형 및 인버터형 공기압축기 모듈 비교.pdf
극소규모 고효율 설비 교체 사업의 방법론(03A-004-ver01) 사업계획서(개정 230607)(동우HST)(20240123).xlsx</t>
  </si>
  <si>
    <t>R-2024-KR-03-001127</t>
  </si>
  <si>
    <t>[보완2차]착수신고
2024-05-20</t>
  </si>
  <si>
    <t>2024-05-20</t>
  </si>
  <si>
    <t>칠갑농산[주]</t>
  </si>
  <si>
    <t>3078112099</t>
  </si>
  <si>
    <t>칠갑농산주식회사</t>
  </si>
  <si>
    <t>충청남도 청양군 청양읍 충절로 872-6</t>
  </si>
  <si>
    <t>장관익</t>
  </si>
  <si>
    <t>ksa@bysrep.kr</t>
  </si>
  <si>
    <t>칠갑농산주식회사의 보일러 연료전환(B-A유 → LPG)을 통한 온실가스(CO2) 배출 감축사업</t>
  </si>
  <si>
    <t>2016-02-25</t>
  </si>
  <si>
    <t>2016-12-11~2026-12-10</t>
  </si>
  <si>
    <t>칠갑농산[주], 바이스텝, 한국중부발전</t>
  </si>
  <si>
    <t>외부사업 사업계획서ver1.6_칠갑농산.pdf</t>
  </si>
  <si>
    <t xml:space="preserve">
기기설비구매계약서(1톤보일러 판매내역).pdf
첨부파일_1.6.zip
사업후 온실가스 감축량 산정시트_ver1.6.xlsx</t>
  </si>
  <si>
    <t>[보완3차]문서재제출요청
2024-05-24</t>
  </si>
  <si>
    <t>2024-05-24</t>
  </si>
  <si>
    <t>인탑스 주식회사</t>
  </si>
  <si>
    <t>5138504625</t>
  </si>
  <si>
    <t>인탑스(주)</t>
  </si>
  <si>
    <t>경상북도 구미시 옥계2공단로 148</t>
  </si>
  <si>
    <t>김정권</t>
  </si>
  <si>
    <t>010-8248-1987</t>
  </si>
  <si>
    <t>gwony87@intops.co.kr</t>
  </si>
  <si>
    <t>인탑스(주) 고효율 공기압축기 교체를  통한 온실가스 감축사업</t>
  </si>
  <si>
    <t>2019-04-23</t>
  </si>
  <si>
    <t>2024-06-04~2029-06-03</t>
  </si>
  <si>
    <t>인탑스 주식회사, 에스피앤지주식회사, 한국중부발전</t>
  </si>
  <si>
    <t>극소규모_고효율_설비_교체_사업의_방법론(03A-004-ver01)_사업계획서(개정)(인탑스)(20240112).pdf</t>
  </si>
  <si>
    <t xml:space="preserve">
1-1. 사업자등록증_인탑스.pdf
1-2. 사업자등록증_한국중부발전.pdf
1-3. 사업자등록증_에스피앤지.pdf
2-1. 시설계약서_인탑스.pdf
2-2. 세금계산서_인탑스.pdf
2-3. 착수신고서_인탑스.pdf
3-1. 시운전 보고서_인탑스.pdf
3-2. 취득재산 관리명세표_인탑스.pdf
4-1. 개선 전 설비 사양서(FORT150).pdf
4-2. 개선 후 설비 사양서(GA110VSD+).pdf
5-1. 개선 전 설비 명판사진_인탑스.pdf
5-2. 개선 후 설비 명판사진_인탑스.pdf
5-3. 개선 전 설비 사진_인탑스.pdf
5-4. 개선 후 설비 사진_인탑스.pdf
5-5. 감축량 협약서(그린크레디트_협약서)_인탑스.pdf
5-6. 가동시간 증빙_가동시간 및 공기압축기 운전일지_인탑스.pdf
5-7. 설비 폐기 증빙_인탑스.pdf
5-8. 설비 설치 도면_인탑스.pdf
5-9. 정격소비전력 증빙자료 GA110VSD+ 모터_1616 8874 80_Datasheet.pdf
5-9. 정격소비전력 증빙자료_GA110VSD+ 사용모터 모델명_1616 8874 80.pdf
5-10. 정속형 및 인버터형 공기압축기 모듈 비교.pdf
5-11. 공기압축기 사양(유량) 구분 설명 자료(아트라스콥코).pdf
5-12. 개선 후 장비(GA110VSD A3) 소명자료.pdf
극소규모_고효율_설비_교체_사업의_방법론(03A-004-ver01)_사업계획서(개정)(인탑스)(20240112).xlsx</t>
  </si>
  <si>
    <t>R-2024-KR-03-001141</t>
  </si>
  <si>
    <t>[보완3차]심의승인
2024-06-10</t>
  </si>
  <si>
    <t>2024-06-10</t>
  </si>
  <si>
    <t>(유)로드아스텍</t>
  </si>
  <si>
    <t>4168136226</t>
  </si>
  <si>
    <t>전라남도 광양시 광양읍 죽림리 128</t>
  </si>
  <si>
    <t>서미선</t>
  </si>
  <si>
    <t>061-762-0993</t>
  </si>
  <si>
    <t>jw0990@hanmail.net</t>
  </si>
  <si>
    <t>(유)로드아스텍의 연료전환(B-C유 → LPG)을 통한 온실가스 배출 감축사업</t>
  </si>
  <si>
    <t>2024-06-04~2034-06-03</t>
  </si>
  <si>
    <t>(유)로드아스텍, 한국중부발전</t>
  </si>
  <si>
    <t>(사업계획서)(유)로드아스텍 연료전환(B-C유 → LPG)을 통한 온실가스 배출 감축사업_v4.0.pdf</t>
  </si>
  <si>
    <t xml:space="preserve">
(산정시트)(유)로드아스텍 연료전환(B-C유 &amp;rarr; LPG)을 통한 온실가스 배출 감축사업_v4.0.xlsx
(증빙자료)(유)로드아스텍 연료전환(B-C유 &amp;rarr; LPG)을 통한 온실가스 배출 감축사업_v4.0.zip</t>
  </si>
  <si>
    <t>R-2024-KR-03-001143</t>
  </si>
  <si>
    <t>주식회사 해줌 277.075kW 태양광 발전설비 설치 및 자가사용 사업</t>
  </si>
  <si>
    <t>2015-09-14</t>
  </si>
  <si>
    <t>[별지 2] 해줌 277.075kW 태양광 외부사업 묶음 감축사업 사업계획서_극소규모_v11_240508.pdf</t>
  </si>
  <si>
    <t xml:space="preserve">
1. 사업자등록증 사본.zip
2-1. 송파구 거여1단지 사업 시작일 증빙.zip
2-2. 강남구 강남데시앙포레 사업 시작일 증빙.zip
3. 사용전 검사 확인증.zip
4. 태양광 발전설비 용량 증빙.zip
7. 태양광 자가사용 증빙.zip
8. 사업전 전력수전이력 증빙.zip
10. 태양광 발전설비 정기검사 증빙.zip
11. 기타 증빙.zip
9. 태양광 발전설비 관련 기자재 증빙(모듈 및 인버터).zip
[해줌] 적용조건 2, 3_증빙자료_231226.Zip
연장계약서 및 대여료 납부내역 증빙.zip
6. 감축량 산정툴.zip
5. 감축량 소유권 분배 증빙.zip</t>
  </si>
  <si>
    <t>R-2024-KR-01-001147</t>
  </si>
  <si>
    <t>(주)세우산업</t>
  </si>
  <si>
    <t>3128118867</t>
  </si>
  <si>
    <t>충청남도 천안시 동남구 수신면 우각골길 26</t>
  </si>
  <si>
    <t>강대관</t>
  </si>
  <si>
    <t>(주)세우산업의 보일러 연료전환(B-C유 → LPG)을 통한 온실가스(CO2) 배출 감축사업</t>
  </si>
  <si>
    <t>2020-01-29~2030-01-28</t>
  </si>
  <si>
    <t>(주)세우산업, 바이스텝, 한국중부발전</t>
  </si>
  <si>
    <t>외부사업 사업계획서ver1.8.pdf</t>
  </si>
  <si>
    <t xml:space="preserve">
첨부파일_1.8.zip
사업후 온실가스 감축량 산정시트_ver1.8_세우산업.xlsx</t>
  </si>
  <si>
    <t>[보완3차]문서재제출요청
2024-06-10</t>
  </si>
  <si>
    <t>덕연셀텍</t>
  </si>
  <si>
    <t>경기도 화성시 장안면 3.1만세로 353-6</t>
  </si>
  <si>
    <t>덕연셀텍  고효율 2단 PM Motor 공기압축기로 교체 사업</t>
  </si>
  <si>
    <t>(주)코리아엔지니어링, 덕연셀텍, 한국중부발전</t>
  </si>
  <si>
    <t>외부사업 사업계획서_덕연셀텍_v11.pdf</t>
  </si>
  <si>
    <t xml:space="preserve">
1-1_사업자등록증_덕연셀텍.pdf
1-3_사업자등록증_(주)코리아엔지니어링.pdf
2-1_계약서_덕연쎌텍.pdf
2-2_사업 변경 합의서_덕연쎌텍.pdf
3-1_설치완료보고서_덕연셀텍.pdf
3-2_시운전결과보고서_덕연셀텍.pdf
4-3_고효율설비_GMA037_사양서.pdf
5-3_폐기물반출 확인서_덕연셀텍.pdf
4-1_기존설비_AC-S50TA5_사양서_rev.pdf
1-2_사업자등록증_한국중부발전(주).pdf
5-2_기존설비 확인서_덕연셀텍_rev2.pdf
6-1_개선전후 설비 및 명판_덕연셀텍_rev2.pdf
6-2_가동시간 증빙_덕연셀텍_v04.pdf
타당성평가 답변서_덕연셀텍_v11.pdf
외부사업 사업계획서_덕연셀텍_v11.xlsx
5-1_모니터링 계획서_덕연셀텍_v07.pdf</t>
  </si>
  <si>
    <t>R-2024-KR-03-001144</t>
  </si>
  <si>
    <t>[보완3차]착수신고
2024-06-16</t>
  </si>
  <si>
    <t>2024-06-16</t>
  </si>
  <si>
    <t>㈜세광테크</t>
  </si>
  <si>
    <t>경기도 화성시 장안면 석포공단길 23-8</t>
  </si>
  <si>
    <t>㈜세광테크 고효율 2단 인버터 PM  Motor 공기압축기로 교체 사업</t>
  </si>
  <si>
    <t>2022-07-28</t>
  </si>
  <si>
    <t>(주)코리아엔지니어링, (주)세광테크</t>
  </si>
  <si>
    <t>외부사업 사업계획서_(주)세광테크_v04.pdf</t>
  </si>
  <si>
    <t xml:space="preserve">
1-1_사업자등록증_(주)코리아엔지니어링.pdf
1-2_사업자등록증_(주)세광테크.pdf
2-1_계약서_(주)세광테크.pdf
2-2_입출거래내역_(주)세광테크.pdf
3-1_시운전결과보고서_(주)세광테크.pdf
4-2_고효율설비_GMA-075_사양서.pdf
5-3_폐기반출확인서_(주)세광테크.pdf
6-2_가동시간 증빙_(주)세광테크_v02.pdf
6-1_개선전후 설비 및 명판_(주)세광테크.pdf
5-2_기존설비 확인서_(주)세광테크.pdf
4-1_기존설비_FORT-100_사양서_rev.pdf
2-4_배출권 계약서_(주)세광테크.pdf
2-3_협약서_(주)세광테크.pdf
외부사업 사업계획서_(주)세광테크_v04.xlsx
5-1_모니터링 계획서_(주)세광테크_v04.pdf
타당성평가 답변서_(주)세광테크_v04.pdf</t>
  </si>
  <si>
    <t>R-2024-KR-03-001142</t>
  </si>
  <si>
    <t>[보완3차]착수신고
2024-06-17</t>
  </si>
  <si>
    <t>에스케이텔레콤 주식회사</t>
  </si>
  <si>
    <t>1048137225</t>
  </si>
  <si>
    <t>화성시</t>
  </si>
  <si>
    <t>신성남</t>
  </si>
  <si>
    <t>기후전략팀</t>
  </si>
  <si>
    <t>02-6100-3529</t>
  </si>
  <si>
    <t>snshin1223@sk.com</t>
  </si>
  <si>
    <t>화성시 LED 도로조명 교체를 통한 온실가스 감축사업</t>
  </si>
  <si>
    <t>2020-12-01</t>
  </si>
  <si>
    <t>2025-12-02~2035-12-01</t>
  </si>
  <si>
    <t>에스케이텔레콤 주식회사, 화성시</t>
  </si>
  <si>
    <t>화성시 LED 도로조명 교체를 통한 온실가스 감축사업 사업계획서_최종.pdf</t>
  </si>
  <si>
    <t xml:space="preserve">
보완내역서_화성시 LED 도로조명 교체를 통한 온실가스 감축사업.pdf
1. 사업자등록증.zip
2. 사업시작일 및 인증유효기간.zip
3. 방법론 적용조건.zip
4. 감축량 산정 Sheet.zip
5. 조명기기 수량 및 용량.zip
6. 기타.zip</t>
  </si>
  <si>
    <t>R-2025-KR-03-001290</t>
  </si>
  <si>
    <t>[보완3차]착수신고
2025-12-08</t>
  </si>
  <si>
    <t>2025-12-08</t>
  </si>
  <si>
    <t xml:space="preserve">2023-09-01 11:45:37 - 신규신청 - 접수 
2023-09-01 11:45:37 - 관장기관 지정 - 기후에너지환경부
2023-09-01 12:50:31 - 관장기관 지정 - 산업통상부
2023-09-06 16:57:49 - 신규신청 - 신청 
2023-10-20 14:45:18 - 신규신청 - 보완요청 
2023-11-17 07:44:05 - 보완신청 - 접수 
2023-11-20 18:06:28 - 보완신청 - 신청 
2023-12-18 14:01:36 - 보완신청 - 보완요청 
2024-01-16 09:40:56 - 보완신청 - 접수 
2024-01-17 09:31:41 - 보완신청 - 신청 
2024-02-02 10:35:11 - 보완신청 - 보완요청 
2024-02-15 16:06:14 - 보완신청 - 접수 
2024-02-15 17:02:28 - 보완신청 - 신청 
2024-02-21 18:39:03 - 보완신청 - 문서재제출요청 
2024-06-05 13:35:40 - 재제출신청 - 접수 
2024-06-05 13:44:09 - 재제출신청 - 신청 
2024-06-05 15:12:34 - 재제출신청 - 문서재제출요청 
2024-06-05 15:41:14 - 재제출신청 - 접수 
2024-06-10 14:24:41 - 재제출신청 - 신청 
2024-06-14 15:04:45 - 재제출신청 - 평가승인  (협의 요청일 : 2024-06-10)
2024-06-14 15:21:55 - 재제출신청 - 협의검토중  (협의 통보일 : 2024-07-16)
2024-07-18 15:08:35 - 재제출신청 - 협의통보 
2025-12-04 17:39:19 - 재제출신청 - 심의승인 
2025-12-08 15:02:05 - 재제출신청 - 착수신고 
</t>
  </si>
  <si>
    <t>한국전력공사 본사</t>
  </si>
  <si>
    <t>강원권역</t>
  </si>
  <si>
    <t>2017년 강원권역 기존 심야전기 보일러의 축열식 히트펌프 보일러 교체를 통한 온실가스 묶음 감축 사업</t>
  </si>
  <si>
    <t>2017-03-31</t>
  </si>
  <si>
    <t>2017-04-09~2027-04-08</t>
  </si>
  <si>
    <t>(2017_강원권)한국전력_축열식히트펌프_외부사업 사업계획서_V11.0.pdf</t>
  </si>
  <si>
    <t xml:space="preserve">
(증빙자료-4) 제조사별 히트펌프보일러 시험성적서.zip
(증빙자료-5) 제조사별 히트펌프보일러 냉매량 공문.zip
(증빙자료-2) 히트펌프보일러 신청관련 양식.hwp
(증빙자료-3) 온실가스별 지구온난화 계수.hwp
&amp;#39;(증빙자료-1) 설치계획서, 계약서, 준공확인서_최종&amp;#39; 업로드 주소.txt
2017년_강원권역_축열식심야히트펌프_산정Sheet_2200623.xlsx
추가증빙자료.zip
0. 사업자등록증_한국전력공사.pdf
추가증빙7. 축열식히트펌프 설치지원금 지급 조회화면.png
추가제출자료1. 17년 에너지 효율향상사업 추진계획_일부발췌.pdf</t>
  </si>
  <si>
    <t>R-2022-KR-03-000853</t>
  </si>
  <si>
    <t>[보완3차]착수신고
2024-07-19</t>
  </si>
  <si>
    <t>2024-07-19</t>
  </si>
  <si>
    <t>(주)창조아스콘</t>
  </si>
  <si>
    <t>3038172154</t>
  </si>
  <si>
    <t>충청북도 음성군 감곡면 영산로 398</t>
  </si>
  <si>
    <t>유완희</t>
  </si>
  <si>
    <t>010-7578-2933</t>
  </si>
  <si>
    <t>teail2933@naver.com</t>
  </si>
  <si>
    <t>(주)창조아스콘 연료전환(정제유→LPG) 온실가스 감축사업</t>
  </si>
  <si>
    <t>2021-07-30~2031-07-29</t>
  </si>
  <si>
    <t>(주)창조아스콘, 한국중부발전</t>
  </si>
  <si>
    <t>(사업계획서)(주)창조아스콘 연료전환(정제유→LPG) 온실가스 감축사업_v3.pdf</t>
  </si>
  <si>
    <t xml:space="preserve">
(주)창조아스콘 연료전환(정제유 &amp;rarr; LPG) 온실가스 감축사업_수정 및 보완 내역서(제출필요)_보완3차.pdf
증빙자료.zip</t>
  </si>
  <si>
    <t>[보완3차]문서재제출요청
2025-08-21</t>
  </si>
  <si>
    <t>2025-08-21</t>
  </si>
  <si>
    <t>(주)대창아스콘</t>
  </si>
  <si>
    <t>5128103829</t>
  </si>
  <si>
    <t>경상북도 영주시 구성로88번길 86</t>
  </si>
  <si>
    <t>정병규</t>
  </si>
  <si>
    <t>054-635-4803</t>
  </si>
  <si>
    <t>dc4802@hanmail.met</t>
  </si>
  <si>
    <t xml:space="preserve">(주)대창아스콘 아스콘생산시설 연료전환(B-C유 → LPG) 사업	</t>
  </si>
  <si>
    <t>2017-01-09</t>
  </si>
  <si>
    <t>2017-03-02~2027-03-01</t>
  </si>
  <si>
    <t>(주)대창아스콘, 한국중부발전</t>
  </si>
  <si>
    <t>신성이앤에스 영동군 리파워링 사업</t>
  </si>
  <si>
    <t>영동군 일대</t>
  </si>
  <si>
    <t>2023-03-16</t>
  </si>
  <si>
    <t>2024-07-08~2034-07-07</t>
  </si>
  <si>
    <t>영동군 - 묶음 감축사업 사업계획서.pdf</t>
  </si>
  <si>
    <t xml:space="preserve">
1. 사업자등록증(신성).pdf
2. 배출권 양도 동의서_영동군.zip
3. 자부담금 납입 확약서_영동군.zip
4. 사업시작일 확인자료_영동군.xlsx
5. 인버터 설비 시험성적서_동양_3kW_인버터_시험성적서.pdf
6. 전후 설비 사진.zip
09. 잉여전력량(샘플자료).zip
7. 온실가스 감축량 산정 시트_영동군.xlsx
8. 영동군 자부담납입 증명.xlsx</t>
  </si>
  <si>
    <t>[보완2차]보완요청
2024-08-19</t>
  </si>
  <si>
    <t>2024-08-19</t>
  </si>
  <si>
    <t xml:space="preserve">2024-01-29 14:22:57 - 신규신청 - 신청 
2024-01-29 14:22:57 - 관장기관 지정 - 기후에너지환경부
2024-01-31 13:01:50 - 관장기관 지정 - 산업통상부
2024-03-11 14:09:01 - 신규신청 - 보완요청 
2024-07-08 14:15:40 - 보완신청 - 신청 
2024-08-19 08:10:11 - 보완신청 - 보완요청 
2026-04-08 13:31:19 - 관장기관 지정 - 기후에너지환경부
</t>
  </si>
  <si>
    <t>(주)태원프라콘</t>
  </si>
  <si>
    <t>5148143716</t>
  </si>
  <si>
    <t>(우: 39910) 경북 칠곡군 왜관읍 2산업단지1길 107</t>
  </si>
  <si>
    <t>김경필</t>
  </si>
  <si>
    <t>054-977-2020</t>
  </si>
  <si>
    <t>tw3063@hanmail.net</t>
  </si>
  <si>
    <t>(주)태원프라콘 고효율 공기압축기로 교체 사업</t>
  </si>
  <si>
    <t>2020-05-28</t>
  </si>
  <si>
    <t>2020-09-28~2030-09-27</t>
  </si>
  <si>
    <t>(주)태원프라콘, (주)코리아엔지니어링, 한국서부발전</t>
  </si>
  <si>
    <t>외부사업 사업계획서_v11.pdf</t>
  </si>
  <si>
    <t xml:space="preserve">
1-1사업자등록증_태원프라콘.pdf
1-2사업자 등록증_한국서부발전.pdf
1-3.사업자등록증_(주)코리아엔지니어링.pdf
4-2기존설비 명판.pdf
2-1계약서.pdf
2-2설비설치완료보고서.pdf
2-3선급금 교부신청서_rev.pdf
3설비설치완료보고서.pdf
4-1기존설비 증빙자료.pdf
4-3신규 사양서.pdf
4-4피스톤타입 체적효율 반영 사유_rev2.pdf
4-5토출용량 적용 증빙_rev.pdf
4-6사용시간 증빙_211110.pdf
5외부감축사업 협약서.pdf
6설비 전후 도면.pdf
7폐기물 반출확인서.pdf
외부사업 사업계획서_v11.xlsx
타당성평가 답변서_태원프라콘_v11_사업반려.pdf
평가반려 공문_(주)코리아엔지니어링_20240529.pdf</t>
  </si>
  <si>
    <t>[보완3차]평가반려
2024-08-19</t>
  </si>
  <si>
    <t>삼봉초등학교 극소규모 태양광발전 설치 및 자가 사용 사업</t>
  </si>
  <si>
    <t>2020-12-24~2030-12-23</t>
  </si>
  <si>
    <t>5. 단위사업 사업계획서_삼봉초등학교.pdf</t>
  </si>
  <si>
    <t xml:space="preserve">
온실가스 외부감축사업 인증신청 일부 철회 알림 공문.pdf</t>
  </si>
  <si>
    <t>평가반려
2024-08-19</t>
  </si>
  <si>
    <t>백마고등학교 극소규모 태양광발전 설치  및 자가 사용 사업</t>
  </si>
  <si>
    <t>2021-03-11</t>
  </si>
  <si>
    <t>2021-03-23~2031-03-22</t>
  </si>
  <si>
    <t>27. 단위사업 사업계획서_백마고등학교.pdf</t>
  </si>
  <si>
    <t>봉산초등학교 극소규모 태양광발전 설치 및 자가 사용 사업</t>
  </si>
  <si>
    <t>2021-08-18~2031-08-17</t>
  </si>
  <si>
    <t>46. 단위사업 사업계획서_봉산초등학교.pdf</t>
  </si>
  <si>
    <t>큰평강마을 요양원 극소규모 태양광발전 설치 및 자가 사용 사업</t>
  </si>
  <si>
    <t>2019-12-09</t>
  </si>
  <si>
    <t>2019-12-31~2029-12-30</t>
  </si>
  <si>
    <t>2. 단위사업 사업계획서_큰평강마을 요양원.pdf</t>
  </si>
  <si>
    <t>조금초등학교 극소규모 태양광발전 설치 및 자가 사용 사업</t>
  </si>
  <si>
    <t>2021-05-27</t>
  </si>
  <si>
    <t>2021-06-18~2031-06-17</t>
  </si>
  <si>
    <t>45. 단위사업 사업계획서_조금초등학교.pdf</t>
  </si>
  <si>
    <t>중고산경로당 극소규모 태양광발전 설치  및 자가 사용 사업</t>
  </si>
  <si>
    <t>13. 단위사업 사업계획서_중고산경로당.pdf</t>
  </si>
  <si>
    <t>추암동 경로당 극소규모 태양광발전 설치 및 자가 사용 사업</t>
  </si>
  <si>
    <t>2021-09-01</t>
  </si>
  <si>
    <t>2021-10-05~2031-10-04</t>
  </si>
  <si>
    <t>47. 단위사업 사업계획서_추암동 경로당.pdf</t>
  </si>
  <si>
    <t>마니원요양원 극소규모 태양광발전 설치 및 자가 사용 사업</t>
  </si>
  <si>
    <t>2021-11-25</t>
  </si>
  <si>
    <t>2021-12-08~2031-12-07</t>
  </si>
  <si>
    <t>50. 단위사업 사업계획서_마니원요양원.pdf</t>
  </si>
  <si>
    <t>대로2리 경로당 극소규모 태양광발전 설치 및 자가 사용 사업</t>
  </si>
  <si>
    <t>2022-03-21</t>
  </si>
  <si>
    <t>2022-04-06~2032-04-05</t>
  </si>
  <si>
    <t>51. 단위사업 사업계획서_대로2리 경로당.pdf</t>
  </si>
  <si>
    <t>해오름 지역아동센터 극소규모 태양광발전 설치 및 자가 사용 사업</t>
  </si>
  <si>
    <t>2020-03-13</t>
  </si>
  <si>
    <t>2020-03-25~2030-03-24</t>
  </si>
  <si>
    <t>3. 단위사업 사업계획서_해오름 지역아동센터.pdf</t>
  </si>
  <si>
    <t>행복한집 요양원 극소규모 태양광발전 설치 및 자가 사용 사업</t>
  </si>
  <si>
    <t>2020-12-05</t>
  </si>
  <si>
    <t>2020-12-09~2030-12-08</t>
  </si>
  <si>
    <t>6. 단위사업 사업계획서_행복한집 요양원.pdf</t>
  </si>
  <si>
    <t>외광경로당 극소규모 태양광발전 설치  및 자가 사용 사업</t>
  </si>
  <si>
    <t>12. 단위사업 사업계획서_외광경로당.pdf</t>
  </si>
  <si>
    <t>도동경로당 극소규모 태양광발전 설치 및 자가 사용 사업</t>
  </si>
  <si>
    <t>2021-12-15~2031-12-14</t>
  </si>
  <si>
    <t>37. 단위사업 사업계획서_도동경로당.pdf</t>
  </si>
  <si>
    <t>궁근정경로당 극소규모 태양광발전 설치 및 자가 사용 사업</t>
  </si>
  <si>
    <t>2021-12-16~2031-12-15</t>
  </si>
  <si>
    <t>39. 단위사업 사업계획서_궁근정경로당.pdf</t>
  </si>
  <si>
    <t>당지경로당 극소규모 태양광발전 설치 및 자가 사용 사업</t>
  </si>
  <si>
    <t>42. 단위사업 사업계획서_당지경로당.pdf</t>
  </si>
  <si>
    <t>주식회사 대륜</t>
  </si>
  <si>
    <t>6158149954</t>
  </si>
  <si>
    <t>경상남도 김해시 장유로149번길 16-48</t>
  </si>
  <si>
    <t>주석회</t>
  </si>
  <si>
    <t>055-313-0561</t>
  </si>
  <si>
    <t>3130561@daeryunpm.com</t>
  </si>
  <si>
    <t>주식회사 대륜 고효율 공기압축기 교체를 통한 온실가스 감축사업</t>
  </si>
  <si>
    <t>주식회사 대륜, 에스피앤지주식회사, 한국서부발전</t>
  </si>
  <si>
    <t>0. 극소규모 고효율 설비 교체 사업의 방법론(03A-004-ver01) 사업계획서(개정)_대륜(20240423).pdf</t>
  </si>
  <si>
    <t xml:space="preserve">
1-1. 사업자등록증(대륜).pdf
1-2. 사업자등록증(한국서부발전).pdf
1-3. 사업자등록증(에스피앤지).pdf
2-1. 설비계약서.pdf
2-2. 세금계산서.pdf
2-3. 그린크레디트 사업 발굴 지원사업 협약서(대륜-한국서부발전).pdf
2-4. 외부감축사업 계약서(대륜-한국서부발전).pdf
3-1. 시운전보고서.pdf
3-2. 설비설치완료보고서.pdf
4-1. 개선 전 설비 사양서.pdf
4-2. 개선 후 설비 사양서.pdf
5-1. 개선 전 설비 명판사진(1호기).pdf
5-1. 개선 전 설비 명판사진(2호기).pdf
5-2 개선 후 설비 명판사진(1호기).pdf
5-2 개선 후 설비 명판사진(2호기).pdf
5-3. 개선 후 설비 사진 (2호기).pdf
5-3. 개선 후 설비 사진(1호기).pdf
5-4-1. 공기압축기 운전일지.pdf
5-4-2. 공기압축기 운전시간_가동시간 증빙(1호기).pdf
5-4-2. 공기압축기 운전시간_가동시간 증빙(2호기).pdf
5-5. 폐기물 처리확인서.pdf
5-6. 공기압축기 사양(유량) 구분 설명 자료(아트라스콥코).pdf
5-7. 아트라스 명판 기재관련 소명자료.pdf
0. 극소규모 고효율 설비 교체 사업의 방법론(03A-004-ver01) 사업계획서(개정)_대륜(20240423).xlsx</t>
  </si>
  <si>
    <t>R-2024-KR-03-001145</t>
  </si>
  <si>
    <t>[보완3차]착수신고
2024-08-28</t>
  </si>
  <si>
    <t>2024-08-28</t>
  </si>
  <si>
    <t>6088203073</t>
  </si>
  <si>
    <t>경상남도 함안군 칠서면 대부로 528</t>
  </si>
  <si>
    <t>이창한</t>
  </si>
  <si>
    <t>055-589-2555</t>
  </si>
  <si>
    <t>chlee@busanmilk.com</t>
  </si>
  <si>
    <t>부산경남우유협동조합의 B-C유에서 도시가스(LNG)로 연료전환을 통한 온실가스 배출 외부사업</t>
  </si>
  <si>
    <t>2024-09-03~2034-09-02</t>
  </si>
  <si>
    <t>부산경남우유협동조합, (주)삼천리</t>
  </si>
  <si>
    <t>00. [부산우유] 외부사업 사업계획서_V4.pdf</t>
  </si>
  <si>
    <t xml:space="preserve">
부산우유 외부사업 증빙자료.zip
(감축량 산정시트) 부산우유 연료교체 사업 (BC &amp;rarr; LNG) V.3.xlsx
01. 타당성평가 수정 및 보완 요청서_부산우유 240528.pdf</t>
  </si>
  <si>
    <t>R-2024-KR-03-001166</t>
  </si>
  <si>
    <t>[보완3차]심의승인
2024-09-19</t>
  </si>
  <si>
    <t>순천시</t>
  </si>
  <si>
    <t>순천시 LED 도로조명 교체를 통한 온실가스 감축사업</t>
  </si>
  <si>
    <t>에스케이텔레콤 주식회사, 순천시</t>
  </si>
  <si>
    <t>순천시 LED 도로조명 교체를 통한 온실가스 감축사업 사업계획서.pdf</t>
  </si>
  <si>
    <t xml:space="preserve">
1. 사업자등록증.zip
2. 사업시작일 및 인증유효기간.zip
3. 방법론 적용조건.zip
4. 감축량 산정.zip
5. 조명기기 수량 및 용량.zip
6. 기타.zip
보완내역서_순천시 LED 도로조명 교체를 통한 온실가스 사업계획서.pdf</t>
  </si>
  <si>
    <t>R-2024-KR-03-001167</t>
  </si>
  <si>
    <t xml:space="preserve">2023-09-04 16:07:55 - 신규신청 - 접수 
2023-09-04 16:07:55 - 관장기관 지정 - 기후에너지환경부
2023-09-04 19:08:19 - 관장기관 지정 - 산업통상부
2023-09-06 18:01:33 - 신규신청 - 신청 
2023-10-20 14:44:53 - 신규신청 - 보완요청 
2023-11-17 07:44:24 - 보완신청 - 접수 
2023-11-17 13:39:02 - 보완신청 - 신청 
2023-12-18 14:04:42 - 보완신청 - 보완요청 
2024-01-23 08:48:06 - 보완신청 - 접수 
2024-01-23 15:20:38 - 보완신청 - 신청 
2024-02-02 10:37:13 - 보완신청 - 보완요청 
2024-02-15 16:08:52 - 보완신청 - 접수 
2024-02-15 16:48:52 - 보완신청 - 신청 
2024-02-21 17:40:46 - 보완신청 - 문서재제출요청 
2024-06-05 13:32:32 - 재제출신청 - 접수 
2024-06-05 16:09:47 - 재제출신청 - 신청 
2024-06-14 15:05:58 - 재제출신청 - 평가승인  (협의 요청일 : 2024-06-10)
2024-06-14 15:21:40 - 재제출신청 - 협의검토중  (협의 통보일 : 2024-07-16)
2024-07-18 15:15:47 - 재제출신청 - 협의통보 
2024-09-19 10:45:52 - 재제출신청 - 심의승인 
2025-12-08 15:02:37 - 재제출신청 - 착수신고 
</t>
  </si>
  <si>
    <t>주식회사 띵스파이어</t>
  </si>
  <si>
    <t>1448127818</t>
  </si>
  <si>
    <t>신봉조</t>
  </si>
  <si>
    <t>010-2898-9137</t>
  </si>
  <si>
    <t>shinbong@gmail.com</t>
  </si>
  <si>
    <t>주식회사 띵스파이어의 인버터 공기압축기 도입을 통한 프로그램 감축사업</t>
  </si>
  <si>
    <t>주식회사 신광의 인버터 공기압축기 도입을 통한 온실가스 단위감축사업</t>
  </si>
  <si>
    <t>2022-02-16</t>
  </si>
  <si>
    <t>주식회사 띵스파이어, 주식회사 신광</t>
  </si>
  <si>
    <t>주식회사 띵스파이어의 인버터 공기압축기 도입을 통한 프로그램 감축사업_Ver07.pdf</t>
  </si>
  <si>
    <t xml:space="preserve">
프로그램 감축사업_증빙자료.zip
주식회사 신광의 인버터 공기압축기 도입을 통한 온실가스 단위감축사업_Ver07.pdf
증빙자료_단위 감축사업.zip</t>
  </si>
  <si>
    <t>R-2024-KR-03-001170-P-01</t>
  </si>
  <si>
    <t>Tue Sep 03 00:00:00 JST 2024~Mon Sep 02 00:00:00 JST 2052</t>
  </si>
  <si>
    <t>주식회사 띵스파이어의 인버터 공기압축기 도입을 통한 프로그램 감축사업_Ver06.pdf</t>
  </si>
  <si>
    <t>1-1. 사업자등록증_주식회사 띵스파이어.pdf_x000D_
1-2. 사업자등록증_주식회사 신광.pdf_x000D_
2-1. 프로그램 감축사업 온실가스 배출권 사업에 관한 계약서_주식회사 띵스파이어.pdf_x000D_
3-1. 2021년 스마트에너지플랫폼 구축사업 재협약서.pdf_x000D_
3-2. 2021년 스마트에너지플랫폼 구축사업 협약 체결 안내메일.pdf_x000D_
4-1. 세금계산서_누리플렉스_주식회사 신광.pdf_x000D_
4-2. 비용 지출 내역서_주식회사 신광.pdf_x000D_
5-1. 설비 설치 시운전 확인서_주식회사 신광.pdf_x000D_
5-2. 설비 폐기 처분확인서_주식회사 신광.pdf_x000D_
6-1. 설비 설치 시운전 확인서_주식회사 신광.pdf_x000D_
6-2. 설비 폐기 처분확인서_주식회사 신광.pdf_x000D_
7-1. VSD 공기압축기로 개체_한국에너지공단.pdf_x000D_
8-1. 프로그램 감축사업 운영매뉴얼_주식회사 띵스파이어_Ver02.pdf</t>
  </si>
  <si>
    <t>하안주공5단지 입주자대표회의</t>
  </si>
  <si>
    <t>1408277555</t>
  </si>
  <si>
    <t>하안주공5단지아파트</t>
  </si>
  <si>
    <t>경기도 광명시 가림로 38</t>
  </si>
  <si>
    <t>김종두</t>
  </si>
  <si>
    <t>기전실</t>
  </si>
  <si>
    <t>시설과장</t>
  </si>
  <si>
    <t>02-898-7935</t>
  </si>
  <si>
    <t>haan5apt@naver.com</t>
  </si>
  <si>
    <t>하안주공5단지 보일러의 연료전환(B-C유 → LNG)을 통한 온실가스 배출 감축 사업</t>
  </si>
  <si>
    <t>2022-03-29</t>
  </si>
  <si>
    <t>하안주공5단지 입주자대표회의, (주)삼천리, 재단법인 한국기후변화연구원</t>
  </si>
  <si>
    <t>하안주공5단지 보일러의 연료전환(B-C유 → LNG)을 통한 온실가스 배출 감축 사업_24.8.1.pdf</t>
  </si>
  <si>
    <t xml:space="preserve">
증빙자료_24.2.6.zip</t>
  </si>
  <si>
    <t>R-2024-KR-03-001171</t>
  </si>
  <si>
    <t>두양산업주식회사</t>
  </si>
  <si>
    <t>1398135655</t>
  </si>
  <si>
    <t>두양산업(주)</t>
  </si>
  <si>
    <t>충남 서산시 대산읍 대죽2로 180</t>
  </si>
  <si>
    <t>김종원</t>
  </si>
  <si>
    <t>041-663-0357</t>
  </si>
  <si>
    <t>jwkim@doo-yang.co.kr</t>
  </si>
  <si>
    <t>두양산업(주) 연료전환(B-C유→ LNG)을 통한 온실가스 배출 감축사업</t>
  </si>
  <si>
    <t>2019-08-29</t>
  </si>
  <si>
    <t>두양산업주식회사, 한국중부발전</t>
  </si>
  <si>
    <t>두양산업_ORS 사업계획서_ver.14 240813.pdf</t>
  </si>
  <si>
    <t xml:space="preserve">
계량설비_성적서(두양산업)-2019.pdf
기타증빙문서 240731.Zip</t>
  </si>
  <si>
    <t>R-2024-KR-03-001173</t>
  </si>
  <si>
    <t>[보완3차]착수신고
2024-09-20</t>
  </si>
  <si>
    <t>2024-09-20</t>
  </si>
  <si>
    <t>(주)동희정공 외 4개사의 고효율 공기압축기 교체를 통한 온실가스 감축사업</t>
  </si>
  <si>
    <t>2016-06-28</t>
  </si>
  <si>
    <t>에스피앤지주식회사, (주)동희정공, 삼정이엔지, 한국동서발전 주식회사</t>
  </si>
  <si>
    <t>(사업계획서) 동희정공 외 4개사의 고효율 공기압축기 교체를 통한 온실가스 감축사업.pdf</t>
  </si>
  <si>
    <t xml:space="preserve">
(사업계획서) 동희정공 외 4개사의 고효율 공기압축기 교체를 통한 온실가스 감축사업.pdf
0. 극소규모 사업계획서(엑셀 양식).Zip
1. 증빙자료 일체.Zip
2. 증빙자료 일체.zip</t>
  </si>
  <si>
    <t>[보완1차]보완요청
2024-09-27</t>
  </si>
  <si>
    <t>2024-09-27</t>
  </si>
  <si>
    <t>(사업계획서) 대동인더스트리 외 5개사의 고효율 공기압축기 교체를 통한 온실가스 감축사업</t>
  </si>
  <si>
    <t>부산광역시, 경상남도,충청남도,울산광역시</t>
  </si>
  <si>
    <t>주식회사 대동인더스트리 외 5개사의 고효율 공기압축기 교체를 통한 온실가스 감축사업</t>
  </si>
  <si>
    <t>2015-04-09</t>
  </si>
  <si>
    <t>2015-06-10~2025-06-09</t>
  </si>
  <si>
    <t>에스피앤지주식회사, (주)대동인더스, (주)동양정공, 삼영기계(주)논산공장, 피에스씨 주식회사, 한국동서발전 주식회사</t>
  </si>
  <si>
    <t>(사업계획서) 대동인더스트리 외 5개사의 고효율 공기압축기 교체를 통한 온실가스 감축사업.pdf</t>
  </si>
  <si>
    <t xml:space="preserve">
(사업계획서) 대동인더스트리 외 5개사의 고효율 공기압축기 교체를 통한 온실가스 감축사업.pdf
0. 극소규모 사업계획서(엑셀 양식).Zip
1. 증빙자료 일체.Zip
2. 증빙자료 일체.Zip</t>
  </si>
  <si>
    <t>(주)동산글로벌</t>
  </si>
  <si>
    <t>경상북도 경산시 하양읍 지식산업로 70</t>
  </si>
  <si>
    <t>정현록</t>
  </si>
  <si>
    <t>녹색성장처 기후변화대응부</t>
  </si>
  <si>
    <t>roogi@koenergy.kr</t>
  </si>
  <si>
    <t>(주)동산글로벌의 고효율 공기압축기 교체를 통한 온실가스 배출 감축사업</t>
  </si>
  <si>
    <t>2022-07-07</t>
  </si>
  <si>
    <t>2022-10-25~2032-10-24</t>
  </si>
  <si>
    <t>극소규모 고효율 설비 교체 사업의 방법론(03A-004-ver01) 사업계획서(개정)_동산글로벌_251028.pdf</t>
  </si>
  <si>
    <t xml:space="preserve">
증빙자료_250702.zip
㈜동산글로벌의 고효율 공기압축기 교체를 통한 온실가스 배출 감축사업_수정 및 보완 내역서(제출 필요)_보완3차_반영.pdf
증빙자료_251028.zip</t>
  </si>
  <si>
    <t>[보완3차]문서재제출요청
2025-11-25</t>
  </si>
  <si>
    <t>동해산업(주)</t>
  </si>
  <si>
    <t>경기도 시흥시 옥구천서로 241(정왕동)</t>
  </si>
  <si>
    <t>김동우</t>
  </si>
  <si>
    <t>010-2084-8532</t>
  </si>
  <si>
    <t>동해산업(주) 고효율 2단 인버터 PM  Motor 공기압축기로 교체 사업</t>
  </si>
  <si>
    <t>2023-10-12</t>
  </si>
  <si>
    <t>(주)코리아엔지니어링, 동해산업(주)</t>
  </si>
  <si>
    <t>외부사업 사업계획서_동해산업(주)_v06.pdf</t>
  </si>
  <si>
    <t xml:space="preserve">
4-2_고효율설비_GMA-075_사양서.pdf
5-1_모니터링 계획서_동해산업(주).pdf
5-2_기존설비 확인서_동해산업(주).pdf
6-1_개선전후 설비 및 명판_동해산업(주).pdf
1-1_사업자등록증_(주)코리아엔지니어링.pdf
1-2_사업자등록증_동해산업(주).pdf
2-1_이체확인증_동해산업(주).pdf
2-2_온실가스배출권계약서_동해산업(주).pdf
3-1_시운전결과보고서_동해산업(주).pdf
2-3_에너지효율시장 조성사업 운영지침.pdf
4-1_기존설비_YES 100-GLA_사양서_rev.pdf
6-2_가동시간 증빙_동해산업(주)_v2.pdf
5-3_폐기반출확인서_동해산업(주)_rev.pdf
동해산업(주) 고효율 2단 인버터 PM  Motor 공기압축기로 교체 사업_수정 및 보완 내역서(제출 필요)_재제출1차.pdf
외부사업 사업계획서_동해산업(주)_v06.xlsx</t>
  </si>
  <si>
    <t>R-2026-KR-03-001348</t>
  </si>
  <si>
    <t xml:space="preserve">2024-06-17 14:01:20 - 관장기관 지정 - 기후에너지환경부
2024-06-17 14:01:21 - 신규신청 - 접수 
2024-06-17 17:03:39 - 관장기관 지정 - 산업통상부
2024-06-18 08:14:39 - 신규신청 - 신청 
2024-07-29 15:38:02 - 신규신청 - 보완요청 
2024-08-20 11:50:25 - 보완신청 - 접수 
2024-09-30 08:26:17 - 보완신청 - 신청 
2024-09-30 08:29:48 - 보완신청 - 보완요청 
2025-06-19 10:40:41 - 보완신청 - 접수 
2025-06-20 15:23:54 - 보완신청 - 신청 
2025-07-14 14:43:38 - 보완신청 - 보완요청 
2025-07-15 10:26:41 - 보완신청 - 접수 
2025-07-15 14:30:56 - 보완신청 - 신청 
2025-08-22 16:48:30 - 보완신청 - 문서재제출요청 
2025-08-25 08:37:57 - 재제출신청 - 접수 
2025-08-25 11:47:51 - 재제출신청 - 신청 
2025-11-21 14:37:34 - 재제출신청 - 문서재제출요청 
2025-11-21 16:21:41 - 재제출신청 - 접수 
2025-11-24 13:36:15 - 재제출신청 - 신청 
2025-11-28 16:37:31 - 재제출신청 - 평가승인  (협의 요청일 : 2025-11-28)
2025-12-08 10:37:27 - 재제출신청 - 협의검토중  (협의 통보일 : 2026-01-13)
2026-01-14 13:55:16 - 재제출신청 - 협의통보 
2026-03-11 12:21:00 - 재제출신청 - 심의승인 
</t>
  </si>
  <si>
    <t>(주)기성대정정밀</t>
  </si>
  <si>
    <t>경남 양산시 용당산단1길 5</t>
  </si>
  <si>
    <t>(주)기성대정정밀  고효율 2단 인버터 PM Motor 공기압축기로 교체 사업</t>
  </si>
  <si>
    <t>(주)코리아엔지니어링, (주)기성대정정밀, 한국중부발전</t>
  </si>
  <si>
    <t>외부사업 사업계획서_(주)기성대정정밀_v11.pdf</t>
  </si>
  <si>
    <t xml:space="preserve">
1-1_사업자등록증_(주)기성대정정밀.pdf
1-3_사업자등록증_(주)코리아엔지니어링.pdf
2-1_계약서_(주)기성대정정밀.pdf
3-2_시운전결과보고서_(주)기성대정정밀.pdf
5-3_폐기물반출확인서_(주)기성대정정밀.pdf
1-2_사업자등록증_한국중부발전(주).pdf
3-1_설치완료보고서_(주)기성대정정밀_v03.pdf
4-1_피스톤타입 유량 사양_(주)기성대정정밀_rev3.pdf
4-2_고효율설비_K100PE_사양서.pdf
4-3_피스톤타입 모델명 확인서_(주)기성대정정밀.pdf
5-1_모니터링 계획서_(주)기성대정정밀_v08.pdf
5-2_기존설비 확인서_(주)기성대정정밀_v06.pdf
6-1_개선전후 설비 및 명판_(주)기성대정정밀_v06.pdf
6-2_가동시간 증빙_(주)기성대정정밀_v09.pdf
타당성평가 답변서_(주)기성대정정밀_v11.pdf
외부사업 사업계획서_(주)기성대정정밀_v11.xlsx</t>
  </si>
  <si>
    <t>R-2024-KR-03-001172</t>
  </si>
  <si>
    <t>[보완3차]착수신고
2024-10-07</t>
  </si>
  <si>
    <t>2024-10-07</t>
  </si>
  <si>
    <t>삼성쇼트</t>
  </si>
  <si>
    <t>경기도 용인시 처인구 남사면 경기동로256번길 17</t>
  </si>
  <si>
    <t>삼성쇼트 고효율 2단 인버터 PM  Motor 공기압축기로 교체 사업</t>
  </si>
  <si>
    <t>(주)코리아엔지니어링, 삼성쇼트</t>
  </si>
  <si>
    <t>외부사업 사업계획서_삼성쇼트_v07.pdf</t>
  </si>
  <si>
    <t xml:space="preserve">
4-1_기존설비_GRH-100A_사양서.pdf
4-2_고효율설비_GMA-075_사양서.pdf
5-1_모니터링 계획서_삼성쇼트_v07.pdf
5-2_기존설비 확인서_삼성쇼트_rev.pdf
6-1_개선전후 설비 및 명판_삼성쇼트.pdf
6-2_가동시간 증빙_삼성쇼트_rev.pdf
외부사업 사업계획서_삼성쇼트_v07.xlsx
1-1_사업자등록증_(주)코리아엔지니어링.pdf
1-2_사업자등록증_삼성쇼트.pdf
2-1_계약서_삼성쇼트_230104.pdf
2-2_입금확인_삼성쇼트.pdf
2-3_협약서_삼성쇼트.pdf
2-4_온실가스배출권계약서_삼성쇼트.pdf
3-1_시운전결과보고서_삼성쇼트.PDF</t>
  </si>
  <si>
    <t>R-2024-KR-03-001169</t>
  </si>
  <si>
    <t>(주)케이티에스테크</t>
  </si>
  <si>
    <t xml:space="preserve"> 충청남도 홍성군 결성면 교항리 916</t>
  </si>
  <si>
    <t>(주)케이티에스테크 고효율 2단 인버터 PM  Motor 공기압축기로 교체 사업</t>
  </si>
  <si>
    <t>㈜케이티에스테크 고효율 2단 인버터 PM  Motor 공기압축기로 교체 사업</t>
  </si>
  <si>
    <t>2023-02-20</t>
  </si>
  <si>
    <t>(주)코리아엔지니어링, (주)케이티에스테크</t>
  </si>
  <si>
    <t>외부사업계획서_ (주)케이티에스테크_v04.pdf</t>
  </si>
  <si>
    <t xml:space="preserve">
1-1_사업자등록증_(주)코리아엔지니어링.pdf
1-2_사업자등록증_(주)케이티에스테크.pdf
2-1_계약서_(주)케이티에스테크.pdf
2-2_입출거래내역_(주)케이티에스테크.pdf
3-1_시운전결과보고서_(주)케이티에스테크.pdf
4-1_기존설비_EQ 37_사양서.pdf
4-2_고효율설비_GMA-037_사양서.pdf
5-2_기존설비 확인서_(주)케이티에스테크.pdf
5-3_폐기반출확인서_(주)케이티에스테크.pdf
2-3_배출권 계약서_(주)케이티에스테크.pdf
6-1_개선전후 설비 및 명판_(주)케이티에스테크_v02.pdf
5-1_모니터링 계획서_(주)케이티에스테크_v03.pdf
6-2_가동시간 증빙_(주)케이티에스테크_v03.pdf
타당성평가 답변서_(주)케이티에스테크_v03.pdf
외부사업계획서_ (주)케이티에스테크_v04.xlsx</t>
  </si>
  <si>
    <t>R-2024-KR-03-001168</t>
  </si>
  <si>
    <t>다온테크</t>
  </si>
  <si>
    <t>경기도 파주시 법원읍 자운서원로 149-9</t>
  </si>
  <si>
    <t>다온테크 고효율 2단 인버터  PM Motor 공기압축기로 교체 사업</t>
  </si>
  <si>
    <t>2022-08-11</t>
  </si>
  <si>
    <t>(주)코리아엔지니어링, 다온테크</t>
  </si>
  <si>
    <t>외부사업계획서_ 다온테크_v05.pdf</t>
  </si>
  <si>
    <t xml:space="preserve">
4-1_기존설비_K30I_사양서.pdf
4-2_고효율설비_GMA-022_사양서.pdf
5-2_기존설비 확인서_다온테크.pdf
5-3_폐기반출확인서_다온테크.pdf
1-1_사업자등록증_(주)코리아엔지니어링.pdf
1-2_사업자등록증_다온테크.pdf
3-1_시운전결과보고서_다온테크.pdf
2-2_3자계약서_다온테크.pdf
5-1_모니터링 계획서_다온테크_v02.pdf
6-1_개선전후 설비 및 명판_다온테크_v02.pdf
타이머 모듈 사진.pdf
2-1_이체확인증_다온테크_rev.pdf
2-3_사업실적증명서_다온테크.pdf
타당성평가 답변서_다온테크.pdf
외부사업계획서_ 다온테크_v05.xlsx
6-2_가동시간 증빙_다온테크_v04.pdf
2-4_온실가스배출권계약서_다온테크.pdf</t>
  </si>
  <si>
    <t>R-2024-KR-03-001165</t>
  </si>
  <si>
    <t>(주)헤리트</t>
  </si>
  <si>
    <t>3148130305</t>
  </si>
  <si>
    <t>성남시 소재 단독주택</t>
  </si>
  <si>
    <t>성남시</t>
  </si>
  <si>
    <t>송승환</t>
  </si>
  <si>
    <t>사업개발팀</t>
  </si>
  <si>
    <t>리더</t>
  </si>
  <si>
    <t>010-2014-7223</t>
  </si>
  <si>
    <t>shsong89@herit.net</t>
  </si>
  <si>
    <t>2023년 지역에너지신산업 활성화 지원 사업에 따른 성남시 공공시설 및 단독주택 태양광발전 프로그램 감축사업</t>
  </si>
  <si>
    <t>김희주 외 29개 단독주택 태양광 발전을 활용한  온실가스 배출 감축사업</t>
  </si>
  <si>
    <t>2024-05-27</t>
  </si>
  <si>
    <t>2024-08-30~2029-08-29</t>
  </si>
  <si>
    <t>2. 단위사업 사업계획서_V2_240830.pdf</t>
  </si>
  <si>
    <t xml:space="preserve">
단위사업 증빙서류_헤리트.zip</t>
  </si>
  <si>
    <t>[보완1차]보완요청
2024-10-17</t>
  </si>
  <si>
    <t>2024-10-17</t>
  </si>
  <si>
    <t xml:space="preserve">2024-08-30 20:40:07 - 신규신청 - 신청 
2024-08-30 20:40:07 - 관장기관 지정 - 기후에너지환경부
2024-09-02 09:19:08 - 관장기관 지정 - 산업통상부
2024-10-17 15:49:48 - 신규신청 - 보완요청 
2026-04-08 13:30:37 - 관장기관 지정 - 기후에너지환경부
</t>
  </si>
  <si>
    <t>Fri Jun 16 00:00:00 JST 2023~Thu Jun 15 00:00:00 JST 2051</t>
  </si>
  <si>
    <t>1. 프로그램 감축사업 사업계획서_V2_20240830.pdf</t>
  </si>
  <si>
    <t>단위사업 증빙서류_헤리트.zip</t>
  </si>
  <si>
    <t>울산광역시 북구 덕곡길 12-1</t>
  </si>
  <si>
    <t>겨자씨공동생활가정 극소규모 태양광발전 설치 및 자가 사용 사업</t>
  </si>
  <si>
    <t>2019-10-01</t>
  </si>
  <si>
    <t>1. 단위사업 사업계획서_겨자씨공동생활가정.pdf</t>
  </si>
  <si>
    <t xml:space="preserve">
1-1. 사업자등록증_동서발전(본사).pdf
2-1. 계약서_겨자씨공동생활가정.pdf
2-2. 세금계산서_겨자씨공동생활가정.pdf
2-3. 착공계_겨자씨공동생활가정.pdf
3-1. 사용 전 검사 확인증_겨자씨공동생활가정.pdf
4-1. PC 제품인증서_겨자씨공동생활가정.pdf
4-2. 인버터 제품인증서_겨자씨공동생활가정.pdf
5-1. 사업 참가자 간 협약서_겨자씨공동생활가정.pdf
7-1. 공사전 사진_겨자씨공동생활가정.jpg
7-2. 공사후 사진_겨자씨공동생활가정.jpg
기타 1-1. 사회공헌형 온실가스 외부감축사업 관련 전력사용량 자료 회신.pdf
기타 1-2. 전기사용정보_인재경영처-1375_한국동서발전(주).xlsx
기타 1-3. 한국전력 공문(엑셀고지서 첨부).jpg
1-2. 사업자등록증_(사)한국주택에너지진단사협회.pdf
1-3. 고유번호증_겨자씨공동생활가정.jpg
6-1. 발전설비 계통도_겨자씨공동생활가정.pdf
기타 1-4. 사업 시작일 및 인증유효기간 증빙.pdf
기타 1-5. 자가 사용에 대한 증빙.pdf
사업시작일증빙서류.jpg
사업시작일증빙서류1.jpg
9-1. 한전고지서_겨자씨공동생활가정.xlsx
8-1. 예상 온실가스 감축량(흡수량) 계산_겨자씨공동생활가정.xlsx
겨자씨공동생활가정_한전 2019년9월12월.pdf
한국동서발전(주)- 태양광발전 설치 및 자가 사용 프로그램 감축사업_수정 및 보완 내역서_재제출4차_(제출필요).hwp
한국동서발전(주)- 태양광발전 설치 및 자가 사용 프로그램 감축사업_수정 및 보완 내역서_재제출5차_(제출필요).hwp</t>
  </si>
  <si>
    <t>[보완4차]협의통보
2024-10-23</t>
  </si>
  <si>
    <t>2024-10-23</t>
  </si>
  <si>
    <t xml:space="preserve">2022-10-06 10:46:10 - 신규신청 - 접수 
2022-10-06 10:46:10 - 관장기관 지정 - 기후에너지환경부
2022-10-06 15:43:26 - 신규신청 - 신청 
2022-10-07 11:04:33 - 관장기관 지정 - 산업통상부
2022-10-07 13:05:13 - 신규신청 - 문서재제출요청 
2022-10-07 14:05:14 - 재제출신청 - 접수 
2022-10-10 18:47:39 - 재제출신청 - 신청 
2022-11-21 09:47:27 - 재제출신청 - 보완요청 
2023-04-28 13:46:25 - 보완신청 - 접수 
2023-05-09 09:34:05 - 보완신청 - 신청 
2023-06-21 09:30:46 - 보완신청 - 보완요청 
2023-07-24 11:25:15 - 보완신청 - 접수 
2023-07-24 16:31:56 - 보완신청 - 신청 
2023-09-11 18:53:15 - 보완신청 - 보완요청 
2023-10-17 15:40:53 - 보완신청 - 접수 
2023-10-18 09:02:01 - 보완신청 - 신청 
2023-11-28 15:23:05 - 보완신청 - 문서재제출요청 
2023-12-01 11:18:12 - 재제출신청 - 접수 
2023-12-04 18:19:50 - 재제출신청 - 신청 
2024-01-18 13:54:42 - 재제출신청 - 보완요청 
2024-05-31 13:59:27 - 보완신청 - 접수 
2024-06-04 16:33:46 - 보완신청 - 신청 
2024-07-10 16:30:42 - 보완신청 - 문서재제출요청 
2024-07-15 11:28:53 - 재제출신청 - 접수 
2024-07-15 17:38:25 - 재제출신청 - 신청 
2024-08-06 16:35:58 - 재제출신청 - 문서재제출요청 
2024-08-12 17:02:38 - 재제출신청 - 접수 
2024-08-14 09:22:54 - 재제출신청 - 신청 
2024-08-19 17:33:24 - 재제출신청 - 문서재제출요청 
2024-08-20 10:11:07 - 재제출신청 - 접수 
2024-08-20 17:11:38 - 재제출신청 - 신청 
2024-09-02 15:46:31 - 재제출신청 - 평가승인  (협의 요청일 : 2024-09-05)
2024-09-06 16:28:32 - 재제출신청 - 협의검토중  (협의 통보일 : 2024-10-23)
2024-10-23 17:01:21 - 재제출신청 - 협의통보 
2026-04-08 13:35:42 - 관장기관 지정 - 기후에너지환경부
</t>
  </si>
  <si>
    <t>(주)금장</t>
  </si>
  <si>
    <t>경기도 시흥시 군자천로21번길 66 (정왕동, 시화공단 2바 707호)</t>
  </si>
  <si>
    <t>(주)금장 고효율 2단 인버터 PM  Motor 공기압축기로 교체 사업</t>
  </si>
  <si>
    <t>2023-07-18</t>
  </si>
  <si>
    <t>(주)코리아엔지니어링, 주식회사금장</t>
  </si>
  <si>
    <t>외부사업 사업계획서_(주)금장_v5.pdf</t>
  </si>
  <si>
    <t xml:space="preserve">
6-1_개선전후 설비 및 명판_(주)금장.pdf
1-1_사업자등록증_(주)코리아엔지니어링.pdf
1-2_사업자등록증_(주)금장.pdf
2-1_이체확인증_(주)금장.pdf
2-2_온실가스배출권계약서_(주)금장.pdf
3-1_시운전결과보고서_(주)금장.pdf
4-1_기존설비_ZD75_사양서.pdf
4-2_고효율설비_GMA-075_사양서.pdf
5-2_기존설비 확인서_(주)금장.pdf
5-3_폐기반출확인서_(주)금장.pdf
2-3_협약서_(주)금장.pdf
2-4_에너지효율시장 조성사업 운영지침.pdf
5-1_모니터링 계획서_(주)금장_v3.pdf
6-2_가동시간 증빙_(주)금장_v3.pdf
(주)금장 고효율 2단 인버터 PM  Motor 공기압축기로 교체 사업_수정 및 보완 내역서(제출 필요)_보완3차.pdf
외부사업 사업계획서_(주)금장_v5.xlsx</t>
  </si>
  <si>
    <t>R-2026-KR-03-001349</t>
  </si>
  <si>
    <t xml:space="preserve">2024-08-21 14:02:49 - 신규신청 - 접수 
2024-08-21 14:02:49 - 관장기관 지정 - 기후에너지환경부
2024-08-21 14:51:23 - 관장기관 지정 - 산업통상부
2024-09-12 10:46:12 - 신규신청 - 신청 
2024-10-31 16:53:10 - 신규신청 - 보완요청 
2025-06-30 10:26:47 - 보완신청 - 접수 
2025-08-27 09:29:15 - 보완신청 - 신청 
2025-08-27 09:46:35 - 보완신청 - 보완요청 
2025-08-27 10:32:15 - 보완신청 - 접수 
2025-08-27 11:05:12 - 보완신청 - 신청 
2025-10-20 08:37:21 - 보완신청 - 보완요청 
2025-10-20 15:12:35 - 보완신청 - 접수 
2025-10-21 10:04:53 - 보완신청 - 신청 
2025-11-21 14:40:02 - 보완신청 - 문서재제출요청 
2025-11-21 16:12:35 - 재제출신청 - 접수 
2025-11-24 12:25:20 - 재제출신청 - 신청 
2025-11-28 16:39:48 - 재제출신청 - 평가승인  (협의 요청일 : 2025-11-28)
2025-12-08 10:37:27 - 재제출신청 - 협의검토중  (협의 통보일 : 2026-01-13)
2026-01-14 13:55:16 - 재제출신청 - 협의통보 
2026-03-11 12:21:57 - 재제출신청 - 심의승인 
</t>
  </si>
  <si>
    <t>서울시 송파구 성내천로 193</t>
  </si>
  <si>
    <t>청암노인요양원 서울형 에너지복지 태양광 발전사업</t>
  </si>
  <si>
    <t>2024-01-08~2034-01-07</t>
  </si>
  <si>
    <t xml:space="preserve">
[공문] 온실가스 외부사업(2건) 철회 요청.pdf</t>
  </si>
  <si>
    <t>평가반려
2026-06-29</t>
  </si>
  <si>
    <t xml:space="preserve">2024-09-30 18:33:29 - 신규신청 - 신청 
2024-09-30 18:33:29 - 관장기관 지정 - 기후에너지환경부
2024-10-02 08:17:08 - 관장기관 지정 - 산업통상부
2024-11-08 15:19:35 - 신규신청 - 문서재제출요청 
2026-04-08 13:29:50 - 관장기관 지정 - 기후에너지환경부
2026-06-23 11:14:55 - 재제출신청 - 신청 
2026-06-29 10:19:29 - 재제출신청 - 평가반려 
</t>
  </si>
  <si>
    <t>5298102298</t>
  </si>
  <si>
    <t>서울특별시 영등포구 의사당대로 83</t>
  </si>
  <si>
    <t>박태욱</t>
  </si>
  <si>
    <t>02-2682-3662</t>
  </si>
  <si>
    <t>ptu9205@hooxipartners.com</t>
  </si>
  <si>
    <t>2020-11-01</t>
  </si>
  <si>
    <t>2024-10-16~2034-10-15</t>
  </si>
  <si>
    <t>재생에너지를 통해 생산한 전력을 자가 사용 및/또는 계통 연계하는 사업의 방법론</t>
  </si>
  <si>
    <t>주택용 태양광 발전 시스템을 이용한 자가사용 묶음 외부 감축 사업계획서 v.1.pdf</t>
  </si>
  <si>
    <t xml:space="preserve">
주택용 태양광 발전 시스템을 이용한 자가사용 묶음 감축사업 v.1.zip</t>
  </si>
  <si>
    <t>2024-11-22</t>
  </si>
  <si>
    <t>원영산업(주)</t>
  </si>
  <si>
    <t>경기도 시흥시 공단1대로80번길 83</t>
  </si>
  <si>
    <t>원영산업(주) 고효율 2단 인버터 PM  Motor 공기압축기로 교체 사업</t>
  </si>
  <si>
    <t>2023-07-18~2033-07-17</t>
  </si>
  <si>
    <t>(주)코리아엔지니어링, 원영산업(주)</t>
  </si>
  <si>
    <t>외부사업 사업계획서_원영산업(주).pdf</t>
  </si>
  <si>
    <t xml:space="preserve">
외부사업 사업계획서_원영산업(주).xlsx
1-1_사업자등록증_(주)코리아엔지니어링.pdf
1-2_사업자등록증_원영산업(주).pdf
2-1_이체확인증_원영산업(주).pdf
2-2_온실가스배출권계약서_원영산업(주).pdf
2-3_공급계약서_원영산업(주).pdf
3-1_시운전결과보고서_원영산업(주).pdf
4-1_기존설비_사양서.pdf
4-2_고효율설비_GMA-037_사양서.pdf
5-1_모니터링 계획서_원영산업(주).pdf
5-2_기존설비 확인서_원영산업(주).pdf
5-3_폐기반출확인서_원영산업(주).pdf
6-1_개선전후 설비 및 명판_원영산업(주).pdf
6-2_가동시간 증빙_원영산업(주).pdf</t>
  </si>
  <si>
    <t>[보완1차]보완요청
2025-04-18</t>
  </si>
  <si>
    <t>2025-04-18</t>
  </si>
  <si>
    <t>백우진</t>
  </si>
  <si>
    <t>032-440-8593</t>
  </si>
  <si>
    <t>bwj100@korea.kr</t>
  </si>
  <si>
    <t>2020년 인천광역시 태양광 발전 설비 보급을 통한 온실가스 감축사업(1차)</t>
  </si>
  <si>
    <t>2020년 인천광역시 태양광 발전설비 보급을 통한 온실가스 감축사업(1차)</t>
  </si>
  <si>
    <t>2025-12-02~2030-12-01</t>
  </si>
  <si>
    <t>2020년 인천광역시 태양광 발전설비 보급을 통한 온실가스 감축사업(1차)_묶음 감축사업 사업계획서_v3.0.pdf</t>
  </si>
  <si>
    <t xml:space="preserve">
1. 2020 계획서, 공고문.zip
2. 2020년도 군구 감축량 소유권 이전 동의서.zip
4. 2020 보조금 신청서.zip
3. 2020 계약서 (2).zip
3. 2020 계약서.zip
5. 2020 설치확인서 (2).zip
5. 2020 설치확인서.zip
6. 2020 설치 전_한전 전력사용량 (2).zip
6. 2020 설치 전_한전 전력사용량.zip
7. 2020 설치 후_한전 전력사용량 (2).zip
7. 2020 설치 후_한전 전력사용량.zip
8. 신재생에너지 보급 중장기 종합계획 결과 보고.zip
9. 사업자등록증.zip
10. 태양광 발전설비 이용율.zip
11. 신재생에너지보급(주택지원)사업 공고.zip
12. 공공부문 온실가스 목표관리제 중복여부 확인.zip
13. 온실가스 감축사업의 외부사업 등록을 위한 협의 요청.pdf
2020년 단위사업 목록 및 감축량(1차)_이용율수정(인천).xlsx</t>
  </si>
  <si>
    <t>R-2025-KR-01-001275</t>
  </si>
  <si>
    <t xml:space="preserve">2021-12-27 14:24:38 - 신규신청 - 신청 
2021-12-27 14:24:38 - 관장기관 지정 - 기후에너지환경부
2021-12-27 15:20:28 - 관장기관 지정 - 산업통상부
2022-03-16 09:28:23 - 신규신청 - 보완요청 
2022-04-14 14:38:47 - 보완신청 - 신청 
2022-05-27 09:30:15 - 보완신청 - 보완요청 
2022-07-20 19:19:17 - 보완신청 - 신청 
2022-08-31 13:42:38 - 보완신청 - 보완요청 
2022-11-10 13:31:35 - 보완신청 - 신청 
2022-12-21 13:21:45 - 보완신청 - 문서재제출요청 
2023-04-28 09:49:31 - 재제출신청 - 신청 
2023-06-12 11:02:49 - 재제출신청 - 문서재제출요청 
2023-08-10 01:41:16 - 재제출신청 - 신청 
2023-09-20 15:47:50 - 재제출신청 - 문서재제출요청 
2023-09-22 16:12:17 - 재제출신청 - 신청 
2023-11-09 11:26:23 - 재제출신청 - 문서재제출요청 
2024-11-26 11:30:53 - 재제출신청 - 신청 
2025-04-07 16:08:40 - 재제출신청 - 문서재제출요청 
2025-05-07 10:05:52 - 재제출신청 - 신청 
2025-05-29 14:26:16 - 재제출신청 - 문서재제출요청 
2025-05-30 10:20:41 - 재제출신청 - 신청 
2025-09-01 13:16:53 - 재제출신청 - 문서재제출요청 
2025-09-01 13:32:46 - 재제출신청 - 신청 
2025-09-11 09:50:10 - 재제출신청 - 평가승인 
2025-09-11 09:53:01 - 재제출신청 - 협의검토중  (협의 요청일 : 2025-09-09)
2025-10-29 11:04:57 - 재제출신청 - 협의통보  (협의 통보일 : 2025-10-27)
2025-12-04 17:22:59 - 재제출신청 - 심의승인 
2025-12-08 09:27:39 - 재제출신청 - 착수신고 
</t>
  </si>
  <si>
    <t>에이프로</t>
  </si>
  <si>
    <t>경상남도 김해시 생림면 여차로 26</t>
  </si>
  <si>
    <t>에이프로  고효율 2단 PM Motor 공기압축기로 교체 사업</t>
  </si>
  <si>
    <t>2020-09-10</t>
  </si>
  <si>
    <t>2020-09-27~2030-09-26</t>
  </si>
  <si>
    <t>(주)코리아엔지니어링, 에이프로, 한국중부발전</t>
  </si>
  <si>
    <t>외부사업 사업계획서_에이프로_v10.pdf</t>
  </si>
  <si>
    <t xml:space="preserve">
1-1_사업자등록증_에이프로.pdf
1-3_사업자등록증_(주)코리아엔지니어링.pdf
2-1_계약서_에이프로.pdf
4-2_고효율설비_K50PE_사양서.pdf
1-2_사업자등록증_한국중부발전(주).pdf
3-1_설치완료보고서_에이프로_rev.pdf
6-2_가동시간 증빙_에이프로_rev5.pdf
4-1_피스톤타입 유량 사양_NH시리즈_rev.pdf
4-3_피스톤타입 모델명 확인서_에이프로_rev.pdf
5-1_모니터링 계획서_에이프로_v08.pdf
5-2_기존설비 확인서_에이프로_rev6.pdf
5-3_폐기반출확인서_에이프로.pdf
5-3_폐기반출확인서2_에이프로.pdf
6-1_개선전후 설비 및 명판_에이프로_rev6.pdf
업체명 변경_(주)코리아엔지니어링_20240720.pdf
현장평가 결과_(주)코리아엔지니어링_20240720.pdf
타당성평가 답변서_에이프로_v10.pdf
외부사업 사업계획서_에이프로_v10.xlsx
문서보완 반려_(주)코리아엔지니어링_20260529.pdf</t>
  </si>
  <si>
    <t>삼진프라스틱공업(주)  고효율 2단 인버터  PM Motor 공기압축기로 교체 사업</t>
  </si>
  <si>
    <t>외부사업 사업계획서_삼진프라스틱공업(주)_v15.pdf</t>
  </si>
  <si>
    <t xml:space="preserve">
6-1_개선전후 설비 및 명판_삼진프라스틱공업(주)_rev.pdf
1-1_사업자등록증_삼진프라스틱공업(주).pdf
1-2_사업자등록증_한국중부발전(주).pdf
1-3_사업자등록증_(주)코리아엔지니어링_rev.pdf
2-2_지원금신청 공문_20200326.pdf
3-1_설치완료보고서_삼진프라스틱공업(주)_rev.pdf
3-2_시운전결과보고서_삼진프라스틱공업(주).pdf
4-1_기존설비_AS102_사양서.pdf
4-2_기존설비_AS101_사양서.pdf
4-3_고효율설비_K150PE_사양서.pdf
5-2_기존설비 확인서_삼진프라스틱공업(주)_rev.pdf
삼진프라스틱 측정_241203.xlsx
2-1_계약서_삼진프라스틱공업(주).pdf
5-1_모니터링 계획서_삼진프라스틱공업(주)_v14.pdf
6-2_가동시간 증빙_삼진프라스틱공업(주)_rev7.pdf
삼진프라스틱공업(주) 고효율 2단 인버터 PM Motor 공기압축기로 교체 사업_수정 및 보완 내역서(제출 필요)_재제출1차.pdf
외부사업 사업계획서_삼진프라스틱공업(주)_v15.xlsx</t>
  </si>
  <si>
    <t>(주)유성에프티</t>
  </si>
  <si>
    <t>5158511670</t>
  </si>
  <si>
    <t>경상북도 경산시 진량읍 공단4로 213</t>
  </si>
  <si>
    <t>서미자</t>
  </si>
  <si>
    <t>총무관리팀</t>
  </si>
  <si>
    <t>053-852-2500</t>
  </si>
  <si>
    <t>yusung515@naver.com</t>
  </si>
  <si>
    <t>(주)유성에프티 고효율 공기압축기 교체를 통한 온실가스 감축사업</t>
  </si>
  <si>
    <t>2019-03-31~2029-03-30</t>
  </si>
  <si>
    <t>(주)유성에프티, 주식회사 에코비젼21, 한국중부발전</t>
  </si>
  <si>
    <t>유성에프티_극소규모 고효율 설비 교체 사업의 방법론(03A-004-ver01)_Ver9.0_260430.pdf</t>
  </si>
  <si>
    <t xml:space="preserve">
(주)유성에프티 고효율 공기압축기 교체를 통한 온실가스 감축사업_수정 및 보완 내역서(제출 필요)_재제출7차_작성.hwp
기타증빙문서 260430.Zip</t>
  </si>
  <si>
    <t>R-2026-KR-03-001375</t>
  </si>
  <si>
    <t>[보완3차]심의승인
2026-06-05</t>
  </si>
  <si>
    <t>2026-06-05</t>
  </si>
  <si>
    <t xml:space="preserve">2019-05-30 17:25:31 - 신규신청 - 신청 
2019-05-30 17:25:31 - 관장기관 지정 - 기후에너지환경부
2019-06-03 09:06:06 - 관장기관 지정 - 산업통상부
2019-12-12 18:07:51 - 신규신청 - 보완요청 
2020-12-01 13:40:40 - 보완신청 - 접수 
2020-12-01 17:22:06 - 보완신청 - 신청 
2021-03-16 16:07:20 - 보완신청 - 보완요청 
2021-06-29 11:08:46 - 보완신청 - 접수 
2021-06-30 15:33:35 - 보완신청 - 신청 
2021-07-28 13:09:14 - 보완신청 - 보완요청 
2021-08-30 17:33:27 - 보완신청 - 접수 
2021-09-01 11:05:34 - 보완신청 - 신청 
2021-10-19 10:16:41 - 보완신청 - 문서재제출요청 
2021-11-08 13:17:11 - 재제출신청 - 접수 
2021-12-17 09:28:18 - 재제출신청 - 신청 
2021-12-17 09:29:47 - 재제출신청 - 문서재제출요청 
2022-04-19 16:53:29 - 재제출신청 - 접수 
2022-04-19 17:01:58 - 재제출신청 - 접수 
2022-05-31 16:38:47 - 재제출신청 - 신청 
2022-05-31 16:39:18 - 재제출신청 - 문서재제출요청 
2022-08-29 11:27:09 - 재제출신청 - 접수 
2022-10-12 08:38:47 - 재제출신청 - 신청 
2022-10-13 13:17:10 - 재제출신청 - 문서재제출요청 
2024-12-05 16:08:35 - 재제출신청 - 접수 
2025-04-02 08:04:01 - 재제출신청 - 신청 
2025-04-11 14:34:30 - 재제출신청 - 문서재제출요청 
2025-09-16 09:15:55 - 재제출신청 - 접수 
2025-10-27 16:08:20 - 재제출신청 - 신청 
2025-10-27 16:08:41 - 재제출신청 - 문서재제출요청 
2026-02-26 13:28:55 - 재제출신청 - 접수 
2026-03-03 11:53:14 - 재제출신청 - 신청 
2026-03-03 14:30:56 - 재제출신청 - 문서재제출요청 
2026-03-03 15:04:38 - 재제출신청 - 접수 
2026-03-03 15:10:56 - 재제출신청 - 신청 
2026-03-18 17:13:12 - 재제출신청 - 평가승인  (협의 요청일 : 2026-03-20)
2026-03-19 09:17:17 - 재제출신청 - 협의검토중  (협의 통보일 : 2026-04-27)
2026-04-28 10:57:25 - 재제출신청 - 협의통보 
2026-06-05 16:07:12 - 재제출신청 - 심의승인 
</t>
  </si>
  <si>
    <t>3018147023</t>
  </si>
  <si>
    <t>충청북도 진천군 진천읍 성중로 144</t>
  </si>
  <si>
    <t>손이근</t>
  </si>
  <si>
    <t xml:space="preserve"> PES팀</t>
  </si>
  <si>
    <t>043-531-2564</t>
  </si>
  <si>
    <t>sonyigeun@cqv.co.kr</t>
  </si>
  <si>
    <t>2024-12-03~2034-12-02</t>
  </si>
  <si>
    <t>씨큐브(주), (주)삼천리</t>
  </si>
  <si>
    <t>00. [씨큐브] 외부사업 사업계획서_V7.pdf</t>
  </si>
  <si>
    <t xml:space="preserve">
씨큐브 증빙자료.zip
01. 타당성평가 수정 및 보완 요청서_씨큐브_240808.pdf</t>
  </si>
  <si>
    <t>R-2024-KR-03-001200</t>
  </si>
  <si>
    <t>[보완3차]심의승인
2024-12-10</t>
  </si>
  <si>
    <t>그린아스콘</t>
  </si>
  <si>
    <t>5021422400</t>
  </si>
  <si>
    <t>경상북도 구미시 옥성면 산촌옥관로 8</t>
  </si>
  <si>
    <t>054-482-5200</t>
  </si>
  <si>
    <t>ga5200@hanmail.net</t>
  </si>
  <si>
    <t>그린아스콘 연료전환(B-C유→LPG) 온실가스 감축사업</t>
  </si>
  <si>
    <t>그린아스콘, 한국중부발전</t>
  </si>
  <si>
    <t>[사업계획서] 그린아스콘 연료전환(B-C유→LPG) 온실가스 감축사업_2024.08.20.pdf</t>
  </si>
  <si>
    <t xml:space="preserve">
(추가증빙) 기화기 보일러1 명판.jpg
(추가증빙) 착화용연료 세금계산서.pdf
00. 증빙자료.zip
그린아스콘 연료전환 온실가스 감축사업_수정 및 보완 내역서_재제출2차_(제출필요).pdf</t>
  </si>
  <si>
    <t>R-2024-KR-03-001201</t>
  </si>
  <si>
    <t>(주)케이에스피</t>
  </si>
  <si>
    <t>6068127539</t>
  </si>
  <si>
    <t>부산광역시 강서구 녹산산단381로86번길 43</t>
  </si>
  <si>
    <t>류찬기</t>
  </si>
  <si>
    <t>051-979-5772</t>
  </si>
  <si>
    <t>cgryu@kspvavle.co.kr</t>
  </si>
  <si>
    <t>(주)케이에스피 인버터 공기압축기 교체를 통한 온실가스 감축사업</t>
  </si>
  <si>
    <t>2022-12-28~2032-12-27</t>
  </si>
  <si>
    <t>(주)케이에스피, 에스피앤지주식회사, 한국서부발전</t>
  </si>
  <si>
    <t>극소규모 고효율 설비 교체 사업의 방법론(03A-004-ver01) KSP.pdf</t>
  </si>
  <si>
    <t xml:space="preserve">
1. 증빙자료 일체.Zip
극소규모 고효율 설비 교체 사업의 방법론(03A-004-ver01) KSP(20250916)(부하율 O).xlsb
극소규모 고효율 설비 교체 사업의 방법론(03A-004-ver01) KSP.pdf
(주)케이에스피 고효율 공기압축기 교체를 통한 온실가스 감축사업_수정 및 보완 내역서(제출 필요)_재제출2차.hwp
6. 케이에스피 소유권 증빙.pdf</t>
  </si>
  <si>
    <t>R-2026-KR-03-001346</t>
  </si>
  <si>
    <t>[보완3차]착수신고
2026-04-06</t>
  </si>
  <si>
    <t>2026-04-06</t>
  </si>
  <si>
    <t xml:space="preserve">2023-01-17 18:38:59 - 관장기관 지정 - 기후에너지환경부
2023-01-17 18:39:00 - 신규신청 - 접수 
2023-01-18 09:05:41 - 관장기관 지정 - 산업통상부
2023-02-06 09:40:11 - 신규신청 - 신청 
2023-02-23 16:44:57 - 신규신청 - 보완요청 
2024-11-01 13:24:02 - 보완신청 - 접수 
2024-11-06 10:44:59 - 보완신청 - 신청 
2024-12-02 08:01:22 - 보완신청 - 보완요청 
2024-12-10 08:52:11 - 보완신청 - 접수 
2024-12-11 11:20:46 - 보완신청 - 신청 
2025-04-07 16:10:48 - 보완신청 - 보완요청 
2025-05-12 14:12:33 - 보완신청 - 접수 
2025-08-25 17:56:07 - 보완신청 - 신청 
2025-08-26 09:59:46 - 보완신청 - 문서재제출요청 
2025-09-16 12:37:29 - 재제출신청 - 접수 
2025-09-24 13:30:01 - 재제출신청 - 신청 
2025-10-30 14:55:54 - 재제출신청 - 문서재제출요청 
2025-11-17 16:02:38 - 재제출신청 - 접수 
2025-11-19 13:17:52 - 재제출신청 - 신청 
2025-11-28 16:42:52 - 재제출신청 - 평가승인  (협의 요청일 : 2025-11-28)
2025-12-08 10:37:12 - 재제출신청 - 협의검토중  (협의 통보일 : 2026-01-13)
2026-01-14 13:55:16 - 재제출신청 - 협의통보 
2026-03-11 12:18:59 - 재제출신청 - 심의승인 
2026-04-06 14:08:24 - 재제출신청 - 착수신고 
</t>
  </si>
  <si>
    <t>유원테크</t>
  </si>
  <si>
    <t>6090528135</t>
  </si>
  <si>
    <t>경남 김해시 진례면 고모로 324번길 183-1</t>
  </si>
  <si>
    <t>배정식</t>
  </si>
  <si>
    <t>055-314-8332</t>
  </si>
  <si>
    <t>youonetech@youonetech.co.kr</t>
  </si>
  <si>
    <t>유원테크 고효율 공기압축기 교체를 통한  온실가스 감축사업</t>
  </si>
  <si>
    <t>2019-07-01~2029-06-30</t>
  </si>
  <si>
    <t>유원테크, 에스피앤지주식회사, 한국중부발전</t>
  </si>
  <si>
    <t>극소규모_고효율_설비_교체_사업의_방법론(03A-004-ver01)_사업계획서(개정)(유원테크).pdf</t>
  </si>
  <si>
    <t xml:space="preserve">
1. 증빙자료 일체.zip
2. 증빙자료 일체.zip
극소규모_고효율_설비_교체_사업의_방법론(03A-004-ver01)_사업계획서(개정)(유원테크)(20240725).xlsx</t>
  </si>
  <si>
    <t>R-2024-KR-03-001205</t>
  </si>
  <si>
    <t>[보완3차]착수신고
2024-12-19</t>
  </si>
  <si>
    <t>2024-12-19</t>
  </si>
  <si>
    <t>(주)미래한빛지점</t>
  </si>
  <si>
    <t>6128521009</t>
  </si>
  <si>
    <t>충청북도 옥천군 옥천읍 옥천농공길 100-1</t>
  </si>
  <si>
    <t>박충호</t>
  </si>
  <si>
    <t>인사총무팀</t>
  </si>
  <si>
    <t>043-733-2940</t>
  </si>
  <si>
    <t>chp@miraemotors.com</t>
  </si>
  <si>
    <t>(주)미래 한빛지점 고효율 공기압축기 교체를 통한 온실가스 감축사업</t>
  </si>
  <si>
    <t>(주)미래한빛지점, 에스피앤지주식회사, 한국서부발전</t>
  </si>
  <si>
    <t>극소규모 고효율 설비 교체 사업의 방법론(03A-004-ver01) 사업계획서(개정)(미래 한빛지점).pdf</t>
  </si>
  <si>
    <t xml:space="preserve">
1-1. 사업자등록증(미래한빛지점).pdf
1-2. 사업자등록증(한국서부발전).pdf
1-3. 사업자등록증(에스피앤지).pdf
2-1. 설비계약서(미래한빛지점).pdf
2-2. 세금계산서(미래한빛지점).pdf
2-3. 외부감축사업 계약서(미래한빛지점).pdf
2-4. 그린크레디트 3자협약서(미래한빛지점).pdf
3-1. 시운전보고서(미래한빛지점).pdf
3-2. 설비설치완료보고서(미래한빛지점).pdf
4-1. 개선 전 설비 사양서(미래한빛지점).pdf
4-2. 개선 후 설비 사양서(미래한빛지점).pdf
5-1. 개선 전 설비 명판사진(미래한빛지점)(1호기).pdf
5-1. 개선 전 설비 명판사진(미래한빛지점)(2호기).pdf
5-2. 개선 후 설비 명판사진(미래한빛지점).pdf
5-3-1. 공기압축기 운전시간(미래한빛지점).pdf
5-3-2. 공기압축기 운전일지(미래한빛지점).pdf
5-4. 폐기물 처리확인서(미래한빛지점).pdf
5-5. 정속형 및 인버터형 공기압축기 모듈 비교.pdf
5-6. 공기압축기 사양(유량) 구분 설명 자료(아트라스콥코).pdf
5-7. GA110VSDA3 동일모델 확인자료 (공문).pdf
극소규모 고효율 설비 교체 사업의 방법론(03A-004-ver01) 사업계획서(개정)(미래 한빛지점).xlsx</t>
  </si>
  <si>
    <t>R-2024-KR-03-001146</t>
  </si>
  <si>
    <t>[보완3차]착수신고
2025-01-02</t>
  </si>
  <si>
    <t>2025-01-02</t>
  </si>
  <si>
    <t>크로바기계</t>
  </si>
  <si>
    <t>충청북도 청주시 청원구 오창읍 오창가좌길 23-28</t>
  </si>
  <si>
    <t>크로바기계 자가 소비용 태양광 발전설비 설치 사업</t>
  </si>
  <si>
    <t>주식회사 엘지화학, 주식회사 크로바기계</t>
  </si>
  <si>
    <t>외부사업 사업계획서-단위사업 사업계획서(LG화학-크로바기계)_240426.pdf</t>
  </si>
  <si>
    <t xml:space="preserve">
첨부2. 프로그램 감축사업 총괄사업자 운영 매뉴얼_240426.pdf
[서식3]외부사업 사업계획서 - 프로그램 감축사업 사업계획서(LG화학 협력사 자가소비용 태양광 지원사업)_240418.pdf
[LG화학-크로바기계]증빙자료 v7.zip</t>
  </si>
  <si>
    <t>R-2021-KR-01-000625-P-02</t>
  </si>
  <si>
    <t>[보완3차]착수신고
2025-01-03</t>
  </si>
  <si>
    <t>2025-01-03</t>
  </si>
  <si>
    <t>한국토지주택공사 소유 전국 임대아파트 6곳</t>
  </si>
  <si>
    <t>조정현</t>
  </si>
  <si>
    <t>도시기반처</t>
  </si>
  <si>
    <t>055-922-3723</t>
  </si>
  <si>
    <t>nmw@lh.or.kr</t>
  </si>
  <si>
    <t>LH 공동주택 태양광 발전사업 2025-LH-004</t>
  </si>
  <si>
    <t>2019-09-10</t>
  </si>
  <si>
    <t>2019-11-07~2024-11-06</t>
  </si>
  <si>
    <t>사업계획서_2025-LH-004_v3.pdf</t>
  </si>
  <si>
    <t xml:space="preserve">
감축량산정시트_2025-LH-004_v2.xlsx
수정 및 보완 내역서_2025-LH-004_v2.hwp
증빙자료_2025-LH-004.Zip
추가증빙_2025-LH-004_v3.zip
LH 공동주택 태양광 발전사업 2025-LH-004_수정 및 보완 내역서_보완2차_v3.hwp
감축량산정시트_2025-LH-004_v3.xlsx
사업계획서_2025-LH-004_v3.hwp</t>
  </si>
  <si>
    <t>[보완3차]보완요청
2026-01-05</t>
  </si>
  <si>
    <t>2026-01-05</t>
  </si>
  <si>
    <t xml:space="preserve">2025-01-03 23:02:44 - 신규신청 - 신청 
2025-01-03 23:02:44 - 관장기관 지정 - 기후에너지환경부
2025-01-06 10:50:34 - 관장기관 지정 - 산업통상부
2025-04-02 18:01:15 - 신규신청 - 보완요청 
2025-07-04 00:21:59 - 보완신청 - 신청 
2025-08-13 16:59:14 - 보완신청 - 보완요청 
2025-11-26 14:09:37 - 보완신청 - 신청 
2026-01-05 16:55:28 - 보완신청 - 보완요청 
2026-04-08 13:26:17 - 관장기관 지정 - 기후에너지환경부
</t>
  </si>
  <si>
    <t>한국토지주택공사 소유 전국 임대아파트</t>
  </si>
  <si>
    <t>한국토지주택공사 소유 전국 임대아파트(전북)</t>
  </si>
  <si>
    <t>LH 전북 공동주택 태양광 발전사업 2025-LH-002</t>
  </si>
  <si>
    <t>2025-06-30</t>
  </si>
  <si>
    <t>2025-06-30~2030-06-29</t>
  </si>
  <si>
    <t>사업계획서_전북.pdf</t>
  </si>
  <si>
    <t xml:space="preserve">
LH 전북 공동주택 태양광 발전사업 2025-LH-002_예상온실가스감축량 산정시트.xlsx
전북_증빙자료_V01.zip</t>
  </si>
  <si>
    <t>[보완1차]보완요청
2025-04-02</t>
  </si>
  <si>
    <t>2025-04-02</t>
  </si>
  <si>
    <t xml:space="preserve">2025-01-03 23:03:38 - 신규신청 - 신청 
2025-01-03 23:03:38 - 관장기관 지정 - 기후에너지환경부
2025-01-06 10:50:22 - 관장기관 지정 - 산업통상부
2025-04-02 18:02:46 - 신규신청 - 보완요청 
2026-04-08 13:26:35 - 관장기관 지정 - 기후에너지환경부
</t>
  </si>
  <si>
    <t>한국토지주택공사 소유 전국 임대아파트 5곳</t>
  </si>
  <si>
    <t>LH 공동주택 태양광 발전사업 2025-LH-003</t>
  </si>
  <si>
    <t>2019-11-29~2024-11-28</t>
  </si>
  <si>
    <t>LH 공동주택 태양광 발전사업 2025-LH-002</t>
  </si>
  <si>
    <t>2019-09-03</t>
  </si>
  <si>
    <t>2019-10-25~2024-10-24</t>
  </si>
  <si>
    <t>한국토지주택공사 소유 전국 임대아파트(인천)</t>
  </si>
  <si>
    <t>LH 인천 공동주택 태양광 발전사업 2025-LH-005</t>
  </si>
  <si>
    <t>사업계획서_인천.pdf</t>
  </si>
  <si>
    <t xml:space="preserve">
LH 인천 공동주택 태양광 발전사업 2025-LH-005_예상온실가스감축량 산정시트.xlsx
인천_증빙자료_v01.zip</t>
  </si>
  <si>
    <t>[보완1차]보완요청
2025-04-03</t>
  </si>
  <si>
    <t>2025-04-03</t>
  </si>
  <si>
    <t xml:space="preserve">2025-01-03 23:05:50 - 신규신청 - 신청 
2025-01-03 23:05:50 - 관장기관 지정 - 기후에너지환경부
2025-01-06 10:49:38 - 관장기관 지정 - 산업통상부
2025-04-03 09:22:32 - 신규신청 - 보완요청 
2026-04-08 13:26:27 - 관장기관 지정 - 기후에너지환경부
</t>
  </si>
  <si>
    <t>한국토지주택공사 소유 전국 임대아파트  5곳</t>
  </si>
  <si>
    <t>LH 공동주택 태양광 발전사업 2025-LH-001</t>
  </si>
  <si>
    <t>2019-11-04~2024-11-03</t>
  </si>
  <si>
    <t>울산광역시 울주군 삼남면 공암공단2길 24</t>
  </si>
  <si>
    <t>2020-11-11</t>
  </si>
  <si>
    <t>2025-09-02~2035-09-01</t>
  </si>
  <si>
    <t>(주)삼천리, 부산경남우유협동조합</t>
  </si>
  <si>
    <t>00. [부산우유] 외부사업 사업계획서 v.2.pdf</t>
  </si>
  <si>
    <t xml:space="preserve">
(감축량 산정시트) 부산우유 연료교체 사업 (BC &amp;rarr; LPG) v.2.xlsx
부산경남우유협동조합 울산공장의 B-C유에서 LPG로 연료전환을 통한 온실가스 감축 외부사업_수정 및 보완 내역서(제출필요)_보완1차(작성).pdf
증빙자료.zip</t>
  </si>
  <si>
    <t>R-2025-KR-03-001261</t>
  </si>
  <si>
    <t>[보완1차]착수신고
2026-01-29</t>
  </si>
  <si>
    <t>2026-01-29</t>
  </si>
  <si>
    <t xml:space="preserve">2025-01-07 17:51:54 - 신규신청 - 접수 
2025-01-07 17:51:54 - 관장기관 지정 - 기후에너지환경부
2025-01-07 17:59:39 - 신규신청 - 신청 
2025-01-09 10:28:17 - 관장기관 지정 - 산업통상부
2025-04-07 17:21:01 - 신규신청 - 보완요청 
2025-04-23 14:29:22 - 보완신청 - 접수 
2025-04-23 14:29:49 - 보완신청 - 신청 
2025-06-13 12:01:47 - 보완신청 - 평가승인  (협의 요청일 : 2025-06-12)
2025-06-16 08:01:52 - 보완신청 - 협의검토중  (협의 통보일 : 2025-07-22)
2025-07-25 17:25:56 - 보완신청 - 협의통보 
2025-09-08 08:42:53 - 보완신청 - 심의승인 
2026-01-29 14:20:53 - 보완신청 - 착수신고 
</t>
  </si>
  <si>
    <t>(주)시스템산업</t>
  </si>
  <si>
    <t>인천광역시 남동구 호구포로 79(고잔동, 153블록 16로트)</t>
  </si>
  <si>
    <t>(주)시스템산업 고효율 2단 인버터 PM  Motor 공기압축기로 교체 사업</t>
  </si>
  <si>
    <t>2022-11-08</t>
  </si>
  <si>
    <t>(주)코리아엔지니어링, (주)시스템산업</t>
  </si>
  <si>
    <t>외부사업 사업계획서_(주)시스템산업_v06.pdf</t>
  </si>
  <si>
    <t xml:space="preserve">
4-2_고효율설비_GMA-037, 022_사양서.pdf
5-2_기존설비 확인서_(주)시스템산업.pdf
5-3_폐기반출확인서_(주)시스템산업.pdf
6-1_개선전후 설비 및 명판_(주)시스템산업.pdf
1-1_사업자등록증_(주)코리아엔지니어링.pdf
1-2_사업자등록증_(주)시스템산업.pdf
2-1_이체확인증_(주)시스템산업.pdf
2-2_온실가스배출권계약서_(주)시스템산업.pdf
2-3_협약서_(주)시스템산업.pdf
3-1_시운전결과보고서_(주)시스템산업.pdf
4-1_기존설비_사양서_v02.pdf
6-2_가동시간 증빙_(주)시스템산업_v03.pdf
(주)시스템산업 고효율 2단 인버터 PM Motor 공기압축기로 교체 사업_수정 및 보완 내역서(제출필요)_보완 3차.hwp
추가자료요청정보_(주)시스템산업.pdf
5-1_모니터링 계획서_(주)시스템산업_v05.pdf
외부사업 사업계획서_(주)시스템산업_v06.xlsx</t>
  </si>
  <si>
    <t>R-2024-KR-03-001203</t>
  </si>
  <si>
    <t>[보완3차]착수신고
2025-01-08</t>
  </si>
  <si>
    <t>2025-01-08</t>
  </si>
  <si>
    <t>(주)젠텍</t>
  </si>
  <si>
    <t>강원도 횡성군 우천면 수남로266번길 57</t>
  </si>
  <si>
    <t>㈜젠텍 고효율 2단 인버터 PM  Motor 공기압축기로 교체 사업</t>
  </si>
  <si>
    <t>전기 공급</t>
  </si>
  <si>
    <t>(주)코리아엔지니어링, (주)젠텍</t>
  </si>
  <si>
    <t>외부사업 사업계획서_(주)젠텍_v05.pdf</t>
  </si>
  <si>
    <t xml:space="preserve">
3-1_시운전결과보고서_(주)젠텍.pdf
4-1_기존설비_AC-S50TA5_사양서.pdf
4-2_고효율설비_GMA-037_사양서.pdf
5-2_기존설비 확인서_(주)젠텍.pdf
5-3_폐기반출확인서_(주)젠텍.pdf
6-1_개선전후 설비 및 명판_(주)젠텍.pdf
6-2_가동시간 증빙_(주)젠텍.pdf
1-1_사업자등록증_(주)코리아엔지니어링.pdf
1-2_사업자등록증명원_(주)젠텍.pdf
2-1_이체확인증_(주)젠텍.pdf
2-2_온실가스배출권계약서_(주)젠텍.pdf
㈜젠텍 고효율 2단 인버터 PM Motor 공기압축기로 교체 사업_수정 및 보완 내역서(제출필요)_보완 2차.hwp
5-1_모니터링 계획서_(주)젠텍_v04.pdf
외부사업 사업계획서_(주)젠텍_v05.xlsx
강원형스마트공장 소유권.jpg</t>
  </si>
  <si>
    <t>R-2024-KR-02-001202</t>
  </si>
  <si>
    <t>[보완2차]착수신고
2025-01-08</t>
  </si>
  <si>
    <t>혜주산업(주)</t>
  </si>
  <si>
    <t>충청북도 음성군 대소면 수태로 65-29</t>
  </si>
  <si>
    <t>혜주산업(주)  고효율 2단 인버터 PM  Motor 공기압축기로 교체 사업</t>
  </si>
  <si>
    <t>(주)코리아엔지니어링, 혜주산업(주)</t>
  </si>
  <si>
    <t>외부사업계획서_혜주산업(주)_v07.pdf</t>
  </si>
  <si>
    <t xml:space="preserve">
1-1_사업자등록증_(주)코리아엔지니어링.pdf
1-2_사업자등록증_혜주산업(주).pdf
2-2_이체확인증_혜주산업(주).pdf
3-1_시운전결과보고서_혜주산업(주).pdf
4-2_고효율설비_GMA-075_사양서.pdf
5-3_폐기반출확인서_혜주산업(주)_v02.pdf
6-2_가동시간 증빙_혜주산업(주)_v02.pdf
2-1_계약서_혜주산업(주)_v02.pdf
4-1_기존설비_Micos 75v_사양서_rev2.pdf
5-2_기존설비 확인서_혜주산업(주)_v05.pdf
6-1_개선전후 설비 및 명판_혜주산업(주)_v05.pdf
혜주산업(주) 고효율 2단 인버터 PM Motor 공기압축기로 교체 사업_수정 및 보완 내역서.pdf
외부사업계획서_혜주산업(주)_v07.xlsx
5-1_모니터링 계획서_혜주산업(주)_v08.pdf
추가자료요청정보_혜주산업(주).pdf</t>
  </si>
  <si>
    <t>R-2024-KR-03-001199</t>
  </si>
  <si>
    <t>청원타올(주)</t>
  </si>
  <si>
    <t>충북 청주시 흥덕구 직지대로456번길 95</t>
  </si>
  <si>
    <t>청원타올(주)  고효율 2단 인버터 PM  Motor 공기압축기로 교체 사업</t>
  </si>
  <si>
    <t>(주)코리아엔지니어링, 청원타올(주)</t>
  </si>
  <si>
    <t>외부사업계획서_청원타올(주)_v07.pdf</t>
  </si>
  <si>
    <t xml:space="preserve">
2-3_배출권 계약서_청원타올(주).pdf
6-1_개선전후 설비 및 명판_청원타올(주)_v03.pdf
기존장비 1호기 사진.jpg
6-2_가동시간 증빙_청원타올(주)_v03.pdf
타당성평가 답변서_청원타올(주)_v04.pdf
6-1_개선전후 설비 및 명판_청원타올(주)_v03.pdf
1-1_사업자등록증_(주)코리아엔지니어링.pdf
2-3_배출권 계약서_청원타올(주).pdf
1-2_사업자등록증_청원타올(주).PDF
2-2_자부담금 입금_청원타올(주).pdf
3-1_시운전결과보고서_청원타올(주).pdf
4-1_고효율설비_GMA-037_사양서.pdf
2-1_계약서_청원타올(주).pdf
5-2_기존설비 확인서_청원타올(주).pdf
추가자료요청정보_청원타올(주).pdf
5-1_모니터링 계획서_청원타올(주)_v06.pdf
외부사업계획서_청원타올(주)_v07.xlsx</t>
  </si>
  <si>
    <t>R-2024-KR-03-001198</t>
  </si>
  <si>
    <t>경기남부권</t>
  </si>
  <si>
    <t>2017년 경기남부권역 기존 심야전기 보일러의 축열식 히트펌프 보일러 교체를 통한 온실가스 묶음 감축사업</t>
  </si>
  <si>
    <t>2017-04-01</t>
  </si>
  <si>
    <t>2017-04-18~2027-04-17</t>
  </si>
  <si>
    <t>(2017_경기남부권)한국전력_축열식히트펌프_외부사업 사업계획서_V8.0.pdf</t>
  </si>
  <si>
    <t xml:space="preserve">
(증빙자료-1) 설치계획서, 계약서, 준공확인서_최종(2017 경기남부권역)_250108_공유 URL주소 확인.txt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관련_관리번호_1125_박x순.pdf
추가증빙2. 17년 경기남부_고객번호별 전력량계 정보_샘플링 추출(kepco2022!).xlsx
추가증빙3. 전력사용량 증빙_관리번호_1125_박x순_수정.pdf
추가증빙4-1. 17년 경기남부 전기사용계약 변경사항.xlsx
추가증빙4-2. 전기사용계약 변경 신청 접수증명서_관리번호_1125_박x순.pdf
추가증빙5. 축열식 히트펌프보일러 기술규격 4차 개정(전문).hwp
추가증빙6. 대학 인벤토리 구축 가이드라인(Ver.2.0).pdf
추가증빙7. 축열식히트펌프 설치지원금 지급 조회화면(2017 경기남부권역).png
추가증빙8. 한전 증빙자료 관련 확인사항_2023.07.30..hwpx
추가증빙8. 한전 증빙자료 관련 확인사항_2023.07.30..pdf
추가증빙9. 경기남부권역 추가증빙.pptx
추가증빙 10. 고객확인 자료.zip
0. 사업자등록증_한국전력공사.pdf
(산정Sheet)2017년_경기남부권역_축열식심야히트펌프_250602.xlsx
2017년 경기남부권역 기존 심야전기 보일러의 축열식 히트펌프 보일러 교체를 통한 온실가스 묶음 감축사업_수정 및 보완 내역서(한전 작성)_재제출12차.hwp</t>
  </si>
  <si>
    <t>R-2025-KR-03-001254</t>
  </si>
  <si>
    <t>[보완3차]심의승인
2025-09-08</t>
  </si>
  <si>
    <t>수도권역(서울,인천,경기북부)</t>
  </si>
  <si>
    <t>2017년 수도권역 기존 심야전기 보일러의 축열식 히트펌프 보일러 교체를 통한 온실가스 묶음 감축 사업</t>
  </si>
  <si>
    <t>2017-03-08</t>
  </si>
  <si>
    <t>2017-04-12~2027-04-11</t>
  </si>
  <si>
    <t>(2017_수도권)한국전력_축열식히트펌프_외부사업 사업계획서_V10.0.pdf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</si>
  <si>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관련_관리번호_2_이x길.pdf
추가증빙2. 17년 수도권역_고객번호별 전력량계 정보 샘플링 추출(kepco2022!).xlsx
추가증빙3. 전력사용량 증빙_관리번호_2_이x길.pdf
추가증빙4-1. 17년 수도권역 전기사용계약 변경사항.xlsx
추가증빙4-2. 전기사용계약 변경 신청 접수증명서_관리번호_2_이x길.pdf
추가증빙5. 축열식 히트펌프보일러 기술규격 4차 개정(전문).hwp
추가증빙6. 대학 인벤토리 구축 가이드라인(Ver.2.0).pdf
추가증빙7. 축열식히트펌프 설치지원금 지급 조회화면(2017 수도권역).png
추가증빙8. 수도권역 추가증빙.pptx
추가증빙9. 한전 증빙자료 관련 확인사항_2023.07.06.(수도권역).hwpx
추가증빙9. 한전 증빙자료 관련 확인사항_2023.07.06.(수도권역).pdf
(증빙자료-1) 설치계획서, 계약서, 준공확인서_최종(2017 수도권역)_250417_공유 URL주소 확인.txt
추가증빙10. 고객 관련 추가증빙.zip
(산정Sheet) 2017년_수도권역_축열식심야히트펌프_ver9.0_250602.xlsx
2017년 수도권역 기존 심야전기 보일러의 축열식 히트펌프 보일러 교체를 통한 온실가스 묶음 감축 사업_수정 및 보완 내역서(한전 작성)_문서재제출8차.hwp</t>
  </si>
  <si>
    <t>R-2025-KR-03-001255</t>
  </si>
  <si>
    <t>중부권역(충북,충남,대전,세종)</t>
  </si>
  <si>
    <t>2017년 중부권역 기존 심야전기 보일러의 축열식 히트펌프 보일러 교체를 통한 온실가스 묶음 감축 사업</t>
  </si>
  <si>
    <t>2015-05-16</t>
  </si>
  <si>
    <t>2017-04-06~2027-04-05</t>
  </si>
  <si>
    <t>(2017_중부권)한국전력_축열식히트펌프_외부사업 사업계획서_V8.0.pdf</t>
  </si>
  <si>
    <t xml:space="preserve">
0. 사업자등록증_한국전력공사.pdf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관련_관리번호_2135_김x열.pdf
추가증빙2. 17년 중부권역_고객번호별 전력량계 정보 샘플링 추출(kepco2022!).xlsx
추가증빙3. 전력사용량 증빙_관리번호_2135_김x열.pdf
추가증빙4-1. 17년 중부권역 전기사용계약 변경사항.xlsx
추가증빙4-2. 전기사용계약 변경 신청 접수증명서_관리번호_2135_김x열.pdf
추가증빙5. 축열식 히트펌프보일러 기술규격 4차 개정(전문).hwp
추가증빙6. 대학 인벤토리 구축 가이드라인(Ver.2.0).pdf
추가증빙7. 축열식히트펌프 설치지원금 지급 조회화면(2017 중부권역).png
추가증빙8. 한전 증빙자료 관련 확인사항_2023.07.06..pdf
추가증빙9. 고객 관련 추가증빙.zip
(증빙자료-1) 설치계획서, 계약서, 준공확인서_최종(2017 중부권역)_250411_공유 URL주소 확인.txt
(산정Sheet)2017년_중부권역_축열식심야히트펌프_2500602.xlsx
2017년 중부권역 기존 심야전기 보일러의 축열식 히트펌프 보일러 교체를 통한 온실가스 묶음 감축사업_수정 및 보완 내역서(한전 작성)_재제출6차.hwp</t>
  </si>
  <si>
    <t>R-2025-KR-03-001257</t>
  </si>
  <si>
    <t>호남권역(전북,전남,광주,제주)</t>
  </si>
  <si>
    <t>2017년 호남권역 기존 심야전기 보일러의 축열식 히트펌프 보일러 교체를 통한 온실가스 묶음 감축 사업</t>
  </si>
  <si>
    <t>2017-02-26</t>
  </si>
  <si>
    <t>2017-04-19~2027-04-18</t>
  </si>
  <si>
    <t>(2017_호남권)한국전력_축열식히트펌프_외부사업 사업계획서_V8.pdf</t>
  </si>
  <si>
    <t xml:space="preserve">
0. 사업자등록증_한국전력공사.pdf
(증빙자료-1) 설치계획서, 계약서, 준공확인서_최종(2017 호남권역)_공유 URL주소 확인.txt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관련_관리번호_3075_김x순.pdf
추가증빙2. 17년 호남권역 고객번호별 전력량계 정보.xlsx
추가증빙3. 전력사용량 증빙_관리번호_3075_김x순.pdf
추가증빙4-1. 17년 호남권역 전기사용계약 변경사항.xlsx
추가증빙4-2. 전기사용계약 변경 신청 접수증명서_관리번호_3075_김x순.pdf
추가증빙5. 축열식 히트펌프보일러 기술규격 4차 개정(전문).hwp
추가증빙6. 대학 인벤토리 구축 가이드라인(Ver.2.0).pdf
추가증빙7. 축열식히트펌프 설치지원금 지급 조회화면(2017 호남권역).pptx
추가증빙8. 한전 증빙자료 관련 확인사항_2023.07.06..pdf
추가증빙9. 고객 관련 자료.zip
[산정Sheet]2017년_호남권역_축열식심야히트펌프_250602.xlsx
2017년 호남권역 기존 심야전기 보일러의 축열식 히트펌프 보일러 교체를 통한 온실가스 묶음 감축 사업_수정 및 보완 내역서(한전 작성)_재제출7차.hwp</t>
  </si>
  <si>
    <t>R-2025-KR-03-001258</t>
  </si>
  <si>
    <t>주식회사일아아스콘 연료전환(B-C유, 등유 → LPG)을 통한 온실가스 배출 감축사업</t>
  </si>
  <si>
    <t xml:space="preserve">
증빙 자료.zip
주식회사일아아스콘 연료전환(B-C유, 등유 &amp;rarr; LPG)을 통한 온실가스 배출 감축사업_수정 및 보완 내역서(제출 필요)_재제출4차.pdf</t>
  </si>
  <si>
    <t>(주)한솔산업 연료전환(B-C유→LPG) 온실가스 감축사업_v7.0.pdf</t>
  </si>
  <si>
    <t xml:space="preserve">
(주)한솔산업 연료전환 증빙자료_v7.0.zip</t>
  </si>
  <si>
    <t>R-2024-KR-03-001204</t>
  </si>
  <si>
    <t>[보완3차]착수신고
2025-01-20</t>
  </si>
  <si>
    <t>2025-01-20</t>
  </si>
  <si>
    <t>(주)비젼세라믹</t>
  </si>
  <si>
    <t>2118764342</t>
  </si>
  <si>
    <t>전라북도 부안군 보안면 부안로 1256</t>
  </si>
  <si>
    <t>염동용</t>
  </si>
  <si>
    <t>㈜비젼세라믹 소성로 연료교체(B-C유→LPG)를 통한 온실가스(CO2) 배출 감축사업</t>
  </si>
  <si>
    <t>2018-08-14</t>
  </si>
  <si>
    <t>2019-01-14~2029-01-13</t>
  </si>
  <si>
    <t>(주)비젼세라믹, 바이스텝, 한국중부발전</t>
  </si>
  <si>
    <t>외부사업 사업계획서ver5.0_(주)비젼세라믹.pdf</t>
  </si>
  <si>
    <t xml:space="preserve">
참여기업 사업자등록증 및 온실가스 거래 계약서_(주)비젼세라믹.zip
첨부파일 ver3.0.zip
사업후 온실가스 감축량 산정시트_ver3.0_(주)비젼세라믹.xlsx</t>
  </si>
  <si>
    <t>[보완3차]심의승인
2025-06-12</t>
  </si>
  <si>
    <t>영남권역(경북,경남,부산,대구,울산)</t>
  </si>
  <si>
    <t>2017년 영남권역 기존 심야전기 보일러의 축열식 히트펌프 보일러 교체를 통한 온실가스 묶음 감축 사업</t>
  </si>
  <si>
    <t>2017-03-01</t>
  </si>
  <si>
    <t>2017-04-20~2027-04-19</t>
  </si>
  <si>
    <t>(2017_영남권)한국전력_축열식히트펌프_외부사업 사업계획서_V9.0.pdf</t>
  </si>
  <si>
    <t xml:space="preserve">
0. 사업자등록증_한국전력공사.pdf
(증빙자료-1) 설치계획서, 계약서, 준공확인서_최종_(2017 영남권역)_250106_공유 URL주소 확인.txt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관련_관리번호_3850_김x국.pdf
추가증빙2. 17년 영남권역 고객번호별 전력량계 정보_샘플링 추출_추가.xlsx
추가증빙3. 전력사용량 증빙_관리번호_3850_김x국.pdf
추가증빙4-1. 17년 영남권역 전기사용계약 변경사항.xlsx
추가증빙4-2. 전기사용계약 변경 신청 접수증명서_관리번호_3850_김x국.pdf
추가증빙5. 축열식 히트펌프보일러 기술규격 4차 개정(전문).hwp
추가증빙6. 대학 인벤토리 구축 가이드라인(Ver.2.0).pdf
추가증빙7-1. 축열식히트펌프 설치지원금 지급 조회화면(2017 영남권역).png
추가증빙7-2. 축열식히트펌프 설치지원금 지급 조회 상세(2017 영남권역).png
추가증빙 8. 고객 관련 추가증빙.zip
[산정Sheet]2017년_영남권역_축열식심야히트펌프_250602.xlsx
2017년 영남권역 기존 심야전기 보일러의 축열식 히트펌프 보일러 교체를 통한 온실가스 묶음 감축사업_수정 및 보완 내역서(한전 작성)_재제출7차.hwp</t>
  </si>
  <si>
    <t>R-2025-KR-03-001256</t>
  </si>
  <si>
    <t>동진볼트</t>
  </si>
  <si>
    <t>6064478367</t>
  </si>
  <si>
    <t>전지훈</t>
  </si>
  <si>
    <t>관리본부</t>
  </si>
  <si>
    <t>055-364-5841</t>
  </si>
  <si>
    <t>djbolt@dongjinbolt.kr</t>
  </si>
  <si>
    <t>동진볼트 고효율 전동기 교체사업</t>
  </si>
  <si>
    <t>2024-10-01</t>
  </si>
  <si>
    <t>2024-10-01~2034-09-30</t>
  </si>
  <si>
    <t>동진볼트, (주)동진볼트</t>
  </si>
  <si>
    <t>0. 극소규모 외부사업 사업계획서_동진볼트.pdf</t>
  </si>
  <si>
    <t xml:space="preserve">
1-1. 사업자등록증(동진볼트).pdf
1-2. 사업자등록증(주식회사 동진볼트).pdf
2.지원사업 최종 성과관리 보고서_동진볼트.pdf
2-1. 설비계약서_동진볼트.pdf
2-2. 전자세금계산서_동진볼트.pdf
2-3. 설비준공확인서_동진볼트.pdf
20241203_외부사업 방법론 신청서_동진볼트.pdf
M5 개선 후 설비 사양서_동진볼트.pdf
M8_ 개선 후 설비 사양서_동진볼트.pdf</t>
  </si>
  <si>
    <t>[보완1차]보완요청
2025-02-03</t>
  </si>
  <si>
    <t>2025-02-03</t>
  </si>
  <si>
    <t>국림피엔텍(주)어곡지점</t>
  </si>
  <si>
    <t>3298500456</t>
  </si>
  <si>
    <t>국림피엔텍(주) 어곡2지점</t>
  </si>
  <si>
    <t>경상남도 양산시 어곡공단1길 28</t>
  </si>
  <si>
    <t>성진만</t>
  </si>
  <si>
    <t>070-4620-6914</t>
  </si>
  <si>
    <t>sjm1452@nate.com</t>
  </si>
  <si>
    <t xml:space="preserve">생태산업개발을 통한 미세먼지 및 온실가스 감축사업(산단 친환경설비 인프라지원) </t>
  </si>
  <si>
    <t>2024-11-15~2034-11-15</t>
  </si>
  <si>
    <t>외부사업 사업계획서_국림피엔텍(생태산업개발을 통한 미세먼지 및 온실가스 감축사업).pdf</t>
  </si>
  <si>
    <t xml:space="preserve">
1-1. 사업자등록증(국림피엔텍 주식회사).pdf
1-2. 사업자등록증(한국이노베이션).pdf
2-1. 설비계약서_국림피엔텍.pdf
2-2. 전자세금계산서_국림피엔텍.pdf
2-3. 설비시운전보고서_국림피엔텍.pdf
4-1. 설비사양서_국림피엔텍 TE350A5 스마트시스템 연동 포함.pdf
4-2. 수주사양서_국림피엔텍.pdf
5-1. 24년도 산업단지공단 지원사업 성과검증 보고서_국림피엔텍.pdf</t>
  </si>
  <si>
    <t>juock@spng.kr</t>
  </si>
  <si>
    <t>(주)경성하이테크 외 5개사의 인버터 공기압축기 교체를 통한 온실가스 감축사업</t>
  </si>
  <si>
    <t>2021-11-11</t>
  </si>
  <si>
    <t>에스피앤지주식회사, (주)경성하이테크, 에스디아이, 원프라스틱(주), 유성산업사, 주식회사대일아이엠, 태일산업, 한국동서발전 주식회사</t>
  </si>
  <si>
    <t>(사업계획서) (주)경성하이테크 외 5개사의 인버터 공기압축기 교체를 통한 온실가스 감축사업.pdf</t>
  </si>
  <si>
    <t xml:space="preserve">
(사업계획서) (주)경성하이테크 외 5개사의 인버터 공기압축기 교체를 통한 온실가스 감축사업.pdf
(주)경성하이테크 외 5개사의 고효율 공기압축기 교체를 통한 온실가스 감축사업_수정 및 보완 내역서(제출 필요)_재제출1차.hwp
0. 감축량 산정시트.Zip
1. 증빙자료 일체.Zip
2. 증빙자료 일체.Zip</t>
  </si>
  <si>
    <t>R-2025-KR-03-001279</t>
  </si>
  <si>
    <t>[보완3차]착수신고
2026-01-07</t>
  </si>
  <si>
    <t>2026-01-07</t>
  </si>
  <si>
    <t xml:space="preserve">2023-11-08 15:37:59 - 신규신청 - 접수 
2023-11-08 15:37:59 - 관장기관 지정 - 기후에너지환경부
2023-11-08 16:35:53 - 관장기관 지정 - 산업통상부
2023-11-09 08:53:55 - 신규신청 - 신청 
2023-12-21 10:22:09 - 신규신청 - 보완요청 
2024-07-30 16:34:32 - 보완신청 - 접수 
2024-07-30 17:15:12 - 보완신청 - 신청 
2024-09-11 20:18:37 - 보완신청 - 보완요청 
2025-02-04 17:57:27 - 보완신청 - 접수 
2025-02-05 09:29:38 - 보완신청 - 신청 
2025-04-16 11:48:17 - 보완신청 - 보완요청 
2025-07-23 11:26:07 - 보완신청 - 접수 
2025-07-23 13:16:00 - 보완신청 - 신청 
2025-08-18 14:18:53 - 보완신청 - 문서재제출요청 
2025-09-11 09:39:44 - 재제출신청 - 접수 
2025-09-11 09:40:11 - 재제출신청 - 신청 
2025-09-11 09:43:24 - 재제출신청 - 평가승인  (협의 요청일 : 2025-09-09)
2025-09-11 09:52:44 - 재제출신청 - 협의검토중  (협의 통보일 : 2025-10-27)
2025-10-29 11:05:05 - 재제출신청 - 협의통보 
2025-12-04 17:29:47 - 재제출신청 - 심의승인 
2026-01-07 08:25:09 - 재제출신청 - 착수신고 
</t>
  </si>
  <si>
    <t>(주)대립 외 4개사의 인버터 공기압축기 교체를 통한 온실가스 감축사업</t>
  </si>
  <si>
    <t>2015-04-02</t>
  </si>
  <si>
    <t>에스피앤지주식회사, (주)대립, (주)마이텍, (주)명진티에스알 언양공장, (주)부산인텍부산금망, 주식회사 서창, 한국동서발전 주식회사</t>
  </si>
  <si>
    <t>(사업계획서) (주)대립 외 4개사의 인버터 공기압축기 교체를 통한 온실가스 감축사업.pdf</t>
  </si>
  <si>
    <t xml:space="preserve">
(사업계획서) (주)대립 외 4개사의 인버터 공기압축기 교체를 통한 온실가스 감축사업.pdf
(주)대립 외 4개사의 인버터 공기압축기 교체를 통한 온실가스 감축사업_수정 및 보완 내역서(제출 필요)_재제출2차.hwp
0. 감축량 산정 시트.Zip
1. 증빙자료 일체.Zip
2. 증빙자료 일체.Zip
7. 공문_예비기업선정_2021년 부산광역시 에너지진단 및 시설개선 지원사업 지원(대립).pdf</t>
  </si>
  <si>
    <t>R-2025-KR-03-001266</t>
  </si>
  <si>
    <t>[보완3차]착수신고
2025-10-31</t>
  </si>
  <si>
    <t>2025-10-31</t>
  </si>
  <si>
    <t>(주)대산금속 사봉공장 외 4개사의 인버터 공기압축기 교체를 통한 온실가스 감축사업</t>
  </si>
  <si>
    <t>2016-02-24</t>
  </si>
  <si>
    <t>에스피앤지주식회사, (주)대산금속 사봉공장, 신우공업, 일정금속주식회사, 주 미광ENG, 주식회사 세영테크놀러지, 한국동서발전 주식회사</t>
  </si>
  <si>
    <t>(사업계획서) (주)대산금속 사봉공장 외 4개사의 인버터 공기압축기 교체를 통한 온실가스 감축사업.pdf</t>
  </si>
  <si>
    <t xml:space="preserve">
(사업계획서) (주)대산금속 사봉공장 외 4개사의 인버터 공기압축기 교체를 통한 온실가스 감축사업.pdf
0. 감축량 산정시트.Zip
1. 증빙자료 일체.Zip
2. 증빙자료 일체.Zip
㈜대산금속 사봉공장 외 4개사의 인버터 공기압축기 교체를 통한 온실가스 감축사업_수정 및 보완 내역서(제출 필요)_재제출3차.hwp</t>
  </si>
  <si>
    <t>R-2026-KR-03-001347</t>
  </si>
  <si>
    <t>(주)동호 외 3개사의 인버터 공기압축기 교체를 통한 온실가스 감축사업</t>
  </si>
  <si>
    <t>에스피앤지주식회사, (주)동호, 디엔엠항공, 상아기공, 일진산업주, 한국동서발전 주식회사</t>
  </si>
  <si>
    <t>(사업계획서) (주)동호 외 3개사의 인버터 공기압축기 교체를 통한 온실가스 감축사업.pdf</t>
  </si>
  <si>
    <t xml:space="preserve">
(사업계획서) (주)동호 외 3개사의 인버터 공기압축기 교체를 통한 온실가스 감축사업.pdf
(주)동호 외 3개사의 인버터 공기압축기 교체를 통한 온실가스 감축사업_수정 및 보완 내역서(제출필요)_보완3차.hwp
0. 감축량 산정시트.Zip
1. 증빙자료 일체.Zip
2. 증빙자료 일체.Zip</t>
  </si>
  <si>
    <t>R-2025-KR-03-001280</t>
  </si>
  <si>
    <t>[보완3차]착수신고
2026-01-08</t>
  </si>
  <si>
    <t>2026-01-08</t>
  </si>
  <si>
    <t xml:space="preserve">2023-11-08 13:51:41 - 신규신청 - 접수 
2023-11-08 13:51:41 - 관장기관 지정 - 기후에너지환경부
2023-11-08 14:25:50 - 관장기관 지정 - 산업통상부
2023-11-09 08:58:05 - 신규신청 - 신청 
2023-12-20 15:18:15 - 신규신청 - 보완요청 
2024-07-25 17:03:27 - 보완신청 - 접수 
2024-07-26 13:10:59 - 보완신청 - 신청 
2024-09-03 17:33:28 - 보완신청 - 보완요청 
2025-02-04 17:33:51 - 보완신청 - 접수 
2025-02-05 09:41:53 - 보완신청 - 신청 
2025-04-16 11:46:24 - 보완신청 - 보완요청 
2025-04-17 16:36:22 - 보완신청 - 접수 
2025-04-21 14:54:42 - 보완신청 - 신청 
2025-04-21 14:56:35 - 보완신청 - 문서재제출요청 
2025-05-12 13:17:21 - 재제출신청 - 접수 
2025-05-14 13:07:33 - 재제출신청 - 신청 
2025-06-20 13:57:30 - 재제출신청 - 문서재제출요청 
2025-07-11 17:49:04 - 재제출신청 - 접수 
2025-07-21 13:27:51 - 재제출신청 - 신청 
2025-09-11 09:45:13 - 재제출신청 - 평가승인  (협의 요청일 : 2025-09-09)
2025-09-11 09:52:44 - 재제출신청 - 협의검토중  (협의 통보일 : 2025-10-27)
2025-10-29 11:05:05 - 재제출신청 - 협의통보 
2025-12-04 17:30:56 - 재제출신청 - 심의승인 
2026-01-08 13:34:54 - 재제출신청 - 착수신고 
</t>
  </si>
  <si>
    <t>덕성인더스트리(주) 외 3개사의 인버터 공기압축기 교체를 통한 온실가스 감축사업</t>
  </si>
  <si>
    <t>2016-03-07</t>
  </si>
  <si>
    <t>에스피앤지주식회사, (주)삼승GC, 덕성인더스트리(주), 수영금속(주), 한국동서발전 주식회사, 한국선재(주)밀양공장</t>
  </si>
  <si>
    <t>(사업계획서) 덕성인더스트리(주) 외 3개사의 인버터 공기압축기 교체를 통한 온실가스 감축사업.pdf</t>
  </si>
  <si>
    <t xml:space="preserve">
(사업계획서) 덕성인더스트리(주) 외 3개사의 인버터 공기압축기 교체를 통한 온실가스 감축사업.pdf
0. 감축량 산정시트.Zip
1. 증빙자료 일체.Zip
2. 증빙자료 일체.Zip
덕성인더스트리(주) 외 3개사의 인버터 공기압축기 교체를 통한 온실가스 감축사업_수정 및 보완 내역서(제출필요)_보완3차.hwp</t>
  </si>
  <si>
    <t>R-2025-KR-03-001287</t>
  </si>
  <si>
    <t xml:space="preserve">2023-11-08 13:39:04 - 관장기관 지정 - 기후에너지환경부
2023-11-08 13:39:05 - 신규신청 - 접수 
2023-11-08 13:43:06 - 관장기관 지정 - 산업통상부
2023-11-09 08:58:57 - 신규신청 - 신청 
2023-12-20 15:19:32 - 신규신청 - 보완요청 
2024-08-19 13:33:10 - 보완신청 - 접수 
2024-09-11 17:02:44 - 보완신청 - 신청 
2024-10-23 16:18:16 - 보완신청 - 보완요청 
2025-02-04 17:26:11 - 보완신청 - 접수 
2025-02-05 09:42:51 - 보완신청 - 신청 
2025-04-23 08:19:35 - 보완신청 - 보완요청 
2025-05-12 09:38:14 - 보완신청 - 접수 
2025-05-14 11:24:13 - 보완신청 - 신청 
2025-06-26 11:27:44 - 보완신청 - 문서재제출요청 
2025-07-14 09:05:18 - 재제출신청 - 접수 
2025-07-21 13:27:32 - 재제출신청 - 신청 
2025-09-11 09:48:50 - 재제출신청 - 평가승인  (협의 요청일 : 2025-09-09)
2025-09-11 09:53:01 - 재제출신청 - 협의검토중  (협의 통보일 : 2025-10-27)
2025-10-29 11:04:57 - 재제출신청 - 협의통보 
2025-12-04 17:36:50 - 재제출신청 - 심의승인 
2026-01-08 13:34:07 - 재제출신청 - 착수신고 
</t>
  </si>
  <si>
    <t>(주)풀잎라인</t>
  </si>
  <si>
    <t>충북 제천시 내토로73길 34</t>
  </si>
  <si>
    <t>(주)풀잎라인  고효율 2단 PM Motor 공기압축기로 교체 사업</t>
  </si>
  <si>
    <t>2021-01-02~2031-01-01</t>
  </si>
  <si>
    <t>(주)코리아엔지니어링, (주)풀잎라인, 한국중부발전</t>
  </si>
  <si>
    <t>외부사업 사업계획서_(주)풀잎라인_v08.pdf</t>
  </si>
  <si>
    <t xml:space="preserve">
증빙자료1_사업자등록증_(주)코리아엔지니어링.pdf
증빙자료2_사업자등록증_(주)풀잎라인.pdf
증빙자료5_설치완료보고서_(주)풀잎라인.pdf
증빙자료4_계약서 및 세금계산서_(주)풀잎라인_rev.pdf
증빙자료3_사업자등록증_한국중부발전(주).pdf
증빙자료6_개선전후 설비 및 명판_(주)풀잎라인_rev.pdf
증빙자료9_폐기물반출확인서_(주)풀잎라인.pdf
증빙자료10_생산일지_(주)풀잎라인_rev3.pdf
증빙자료7_모니터링 계획서_(주)풀잎라인_rev5.pdf
증빙자료8_개선전후 설비 사양서_(주)풀잎라인_rev.pdf
증빙자료11_전력사용량 증빙자료_(주)풀잎라인_rev4.pdf
증빙자료12_감축량 산정시트_(주)풀잎라인.xlsx
타당성평가 답변서_(주)풀잎라인_v08.pdf
문서보완 반려_(주)코리아엔지니어링_20241007.pdf</t>
  </si>
  <si>
    <t>[보완3차]평가반려
2025-02-06</t>
  </si>
  <si>
    <t>2025-02-06</t>
  </si>
  <si>
    <t>박정용</t>
  </si>
  <si>
    <t>주)경한코리아 외 3개사의 인버터 공기압축기 교체를 통한 온실가스 감축사업</t>
  </si>
  <si>
    <t>2018-06-26</t>
  </si>
  <si>
    <t>에스피앤지주식회사, (주)용호지대, 대신정공(주), 주)경한코리아, 주식회사대건테크, 한국동서발전 주식회사</t>
  </si>
  <si>
    <t>(사업계획서) 주식회사 경한코리아 외 3개사의 고효율 공기압축기 교체를 통한 온실가스 감축사업.pdf</t>
  </si>
  <si>
    <t xml:space="preserve">
(사업계획서) 주)경한코리아 외 3개사의 인버터 공기압축기 교체를 통한 온실가스 감축사업.pdf
0. 감축량 산정시트.Zip
1. 증빙자료 일체.Zip
2. 증빙자료 일체.Zip
주)경한코리아 외 3개사의 인버터 공기압축기 교체를 통한 온실가스 감축사업_수정 및 보완 내역서(제출필요)_보완3차.hwp</t>
  </si>
  <si>
    <t>R-2025-KR-03-001289</t>
  </si>
  <si>
    <t xml:space="preserve">2023-11-08 14:00:12 - 신규신청 - 접수 
2023-11-08 14:00:12 - 관장기관 지정 - 기후에너지환경부
2023-11-08 14:26:12 - 관장기관 지정 - 산업통상부
2023-11-09 08:57:28 - 신규신청 - 신청 
2023-12-20 15:16:28 - 신규신청 - 보완요청 
2024-08-19 13:39:02 - 보완신청 - 접수 
2024-09-11 17:03:10 - 보완신청 - 신청 
2024-10-02 16:24:50 - 보완신청 - 보완요청 
2025-02-04 17:39:18 - 보완신청 - 접수 
2025-02-05 17:03:52 - 보완신청 - 신청 
2025-02-05 17:05:43 - 보완신청 - 문서재제출요청 
2025-02-06 09:09:24 - 재제출신청 - 접수 
2025-02-06 20:24:36 - 재제출신청 - 신청 
2025-04-16 11:44:28 - 재제출신청 - 보완요청 
2025-04-18 08:53:49 - 보완신청 - 접수 
2025-04-21 09:55:52 - 보완신청 - 신청 
2025-04-21 09:58:15 - 보완신청 - 문서재제출요청 
2025-05-12 11:30:30 - 재제출신청 - 접수 
2025-05-14 11:26:47 - 재제출신청 - 신청 
2025-06-24 10:11:06 - 재제출신청 - 문서재제출요청 
2025-07-14 09:57:25 - 재제출신청 - 접수 
2025-07-21 13:17:32 - 재제출신청 - 신청 
2025-09-11 09:44:01 - 재제출신청 - 평가승인  (협의 요청일 : 2025-09-09)
2025-09-11 09:52:44 - 재제출신청 - 협의검토중  (협의 통보일 : 2025-10-27)
2025-10-29 11:05:05 - 재제출신청 - 협의통보 
2025-12-04 17:38:24 - 재제출신청 - 심의승인 
2026-01-08 13:31:23 - 재제출신청 - 착수신고 
</t>
  </si>
  <si>
    <t>춘천시 전역</t>
  </si>
  <si>
    <t>2020-05-19</t>
  </si>
  <si>
    <t>2021-06-29~2031-06-28</t>
  </si>
  <si>
    <t>사업계획서_2022년 춘천시 도로조명 LED 교체를 통한 감축사업_v6..pdf</t>
  </si>
  <si>
    <t xml:space="preserve">
1. 2020년 지역 에너지신산업 활성화 지원사업 개요.zip
2. 공사계약서, 착공, 준공서류.zip
4. 춘천시 설치 시방서.zip
5. 고효율인증서 공인시험성적서.pdf
6. 나트륨등의 수명 입증자료.zip
7. LED등의 수명 입증자료.zip
8. 공공기관 에너지이용 합리화 추진에 관한 규정(산업통상자원부고시)(제2019-188호)(20191112).pdf
9. 춘천시 온실가스 배출량 및 에너지사용량 명세서(2021년).pdf
11. 민원처리일지(2015~2020).xlsx
12. 춘천시 보안가로등 유지보수지침서 등.zip
재제출_240419_3. LED등 교체 내역(엑셀 정리).zip
재제출_240419_13. 감축량 산정 sheet.xlsx
재제출_240419_대금지급일 입증_세금계산서.pdf
재제출_240419_공문_물품납품서 오타 정정.pdf
재제출_240419_사업자등록증(춘천시청).pdf
240826_재제출_2022년 춘천시 도로조명 LED 교체를 통한 묶음 감축사업_수정 및 보완 내역서.hwp
재제출_241126_외부사업 조명개수 현황 확인 공문.zip
재제출_241126_춘천시 보안등 점소등 시간.xlsx
재제출_241126_감축량 산정 sheet.xlsx
재제출_241126_2022년 춘천시 도로조명 LED 교체를 통한 감축사업_수정 및 보완 내역서_수정내역서.hwp
재제출_251216_2022년 춘천시 도로조명 LED 교체를 통한 감축사업_수정 및 보완 내역서(제출 필요)_재제출4차.hwp
재제출_251216_공공부문 목표관리제 외부감축사업 현황.zip</t>
  </si>
  <si>
    <t>[보완3차]문서재제출요청
2026-02-02</t>
  </si>
  <si>
    <t>2026-02-02</t>
  </si>
  <si>
    <t xml:space="preserve">2023-01-11 21:47:18 - 신규신청 - 신청 
2023-01-11 21:47:18 - 관장기관 지정 - 기후에너지환경부
2023-01-13 09:19:01 - 관장기관 지정 - 산업통상부
2023-02-23 08:49:28 - 신규신청 - 보완요청 
2024-04-22 18:03:08 - 보완신청 - 신청 
2024-06-04 15:33:50 - 보완신청 - 보완요청 
2024-06-28 11:28:32 - 보완신청 - 신청 
2024-08-06 20:40:54 - 보완신청 - 보완요청 
2024-08-27 18:08:16 - 보완신청 - 신청 
2024-08-29 10:28:31 - 보완신청 - 문서재제출요청 
2024-08-29 11:32:28 - 재제출신청 - 신청 
2024-10-16 14:05:40 - 재제출신청 - 문서재제출요청 
2024-11-28 16:44:07 - 재제출신청 - 신청 
2025-02-04 10:38:55 - 재제출신청 - 문서재제출요청 
2025-02-07 16:10:26 - 재제출신청 - 신청 
2025-11-20 11:39:55 - 재제출신청 - 문서재제출요청 
2025-12-16 15:47:36 - 재제출신청 - 신청 
2026-02-02 14:20:47 - 재제출신청 - 문서재제출요청 
</t>
  </si>
  <si>
    <t>(주)원진</t>
  </si>
  <si>
    <t>1248135600</t>
  </si>
  <si>
    <t>충북 진천군 진천읍 금사로 16</t>
  </si>
  <si>
    <t>ESG</t>
  </si>
  <si>
    <t>043-531-4520</t>
  </si>
  <si>
    <t>sungwon.park@onegene.com</t>
  </si>
  <si>
    <t>㈜원진 425.58KW 소전형 지붕태양광 발전 사업</t>
  </si>
  <si>
    <t>2023-08-18</t>
  </si>
  <si>
    <t>2026-06-02~2036-06-01</t>
  </si>
  <si>
    <t>[별지 1] 외부사업 사업계획서 원진 251223 Ver 08.pdf</t>
  </si>
  <si>
    <t xml:space="preserve">
사업자등록증(박성진,김재석_22.07.18).pdf
증1)원진인버터설명서.pptx
증2)태양광 원진 월별_20240101_2024123(원본대조필).pdf
증3)인버터_[Q.VOLT P110T30B] 시험성적서.pdf
증4)지붕태양광계약서.pdf
증5)준공확인서.pdf
증6)라씨모니터링프로그램화면.png
증7)2024년태양광발전량.pdf
증8)인버터명판.pdf
증11)별첨파일.pdf
증12)전기 사용량 월별 증빙 자료_24년.pdf
증13)250811_감축량소유권_환경공단답변.pdf
증14)별첨파일분리.hwp
붙임1_2023년 스마트 생태공장 구축사업 공고문.pdf
붙임3_스마트 생태공장 구축사업 관리지침(전문).pdf
원진_2023년 스마트 생태공장 구축사업 최종선정평가 결과 알림.pdf
확인증 _ IBK 기업은행(해줌_2023).pdf
0.원진(주) 태양광 감축산정식 Ver05 251223.xls
㈜원진 425.58KW 소전형 지붕태양광 발전 사업_수정 및 보완 내역서(제출 필요)_재제출6차.hwp
260429_사업시작일관련보완설명서.docx</t>
  </si>
  <si>
    <t>R-2026-KR-04-001377</t>
  </si>
  <si>
    <t>[보완3차]착수신고
2026-06-09</t>
  </si>
  <si>
    <t xml:space="preserve">2024-12-13 10:43:33 - 관장기관 지정 - 기후에너지환경부
2024-12-13 10:43:34 - 신규신청 - 신청 
2024-12-16 16:03:35 - 관장기관 지정 - 산업통상부
2025-02-03 15:35:02 - 신규신청 - 보완요청 
2025-02-10 13:22:10 - 보완신청 - 신청 
2025-04-23 08:11:22 - 보완신청 - 보완요청 
2025-05-27 14:37:03 - 보완신청 - 신청 
2025-07-01 16:56:17 - 보완신청 - 보완요청 
2025-07-29 14:03:51 - 보완신청 - 신청 
2025-07-29 14:07:26 - 보완신청 - 문서재제출요청 
2025-08-11 17:43:55 - 재제출신청 - 신청 
2025-09-25 16:43:13 - 재제출신청 - 문서재제출요청 
2025-10-21 13:35:16 - 재제출신청 - 신청 
2025-11-17 09:55:25 - 재제출신청 - 문서재제출요청 
2025-11-17 15:00:57 - 재제출신청 - 신청 
2025-12-23 08:15:32 - 재제출신청 - 문서재제출요청 
2025-12-29 09:53:42 - 재제출신청 - 신청 
2026-03-18 17:27:36 - 관장기관 지정 - 기후에너지환경부
2026-04-28 10:51:43 - 재제출신청 - 문서재제출요청 
2026-04-29 09:22:58 - 재제출신청 - 신청 
2026-04-29 09:24:53 - 재제출신청 - 문서재제출요청 
2026-04-29 14:26:52 - 재제출신청 - 신청 
2026-06-05 16:15:07 - 재제출신청 - 평가승인 
2026-06-05 16:16:38 - 재제출신청 - 심의승인 
2026-06-09 14:34:29 - 재제출신청 - 착수신고 
</t>
  </si>
  <si>
    <t>하이즈항공주식회사 진주공장 외 2개사의 고효율 공기압축기 교체를 통한 온실가스 감축사업</t>
  </si>
  <si>
    <t>2016-05-31</t>
  </si>
  <si>
    <t>2016-10-07~2026-10-06</t>
  </si>
  <si>
    <t>에스피앤지주식회사, (주)신스윈, 모텍(주), 하이즈항공주식회사, 한국동서발전 주식회사</t>
  </si>
  <si>
    <t>(사업계획서) 하이즈항공주식회사 진주공장 외 2개사의 고효율 공기압축기 교체를 통한 온실가스 감축사업.pdf</t>
  </si>
  <si>
    <t xml:space="preserve">
(사업계획서) 하이즈항공주식회사 진주공장 외 2개사의 고효율 공기압축기 교체를 통한 온실가스 감축사업.pdf
0. 감축량 산정시트.Zip
1. 증빙자료 일체.Zip
2. 증빙자료 일체.Zip
하이즈항공주식회사 진주공장 외 2개사의 고효율 공기압축기 교체를 통한 온실가스 감축사업_수정 및 보완 내역서(제출필요)_재제출5차.hwp</t>
  </si>
  <si>
    <t>R-2026-KR-03-001358</t>
  </si>
  <si>
    <t>3128550109</t>
  </si>
  <si>
    <t>주식회사 엑시콘 천안사업장</t>
  </si>
  <si>
    <t>노지우</t>
  </si>
  <si>
    <t>041-412-7500</t>
  </si>
  <si>
    <t>jwnoh@exicon.co.kr</t>
  </si>
  <si>
    <t>(주)엑시콘 천안지점, (주)삼천리</t>
  </si>
  <si>
    <t xml:space="preserve">
엑시콘 태양광 발전설비 설치 및 자가사용을 통한 온실가스 감축사업_감축량 산정시트_ver7.0.xlsx
증빙자료_2026.04.17.zip
엑시콘 태양광 발전설비 설치 및 자가사용을 통한 온실가스 감축사업_수정 및 보완 내역서(엑시콘 작성)_재제출5차.hwp</t>
  </si>
  <si>
    <t>(주)포천수지</t>
  </si>
  <si>
    <t>1278122012</t>
  </si>
  <si>
    <t>경기도 포천시 가산면 진금로 93</t>
  </si>
  <si>
    <t>유미랑</t>
  </si>
  <si>
    <t>031-541-8560</t>
  </si>
  <si>
    <t>yoo.mirang@gmail.com</t>
  </si>
  <si>
    <t>(주)포천수지 보일러 연료교체(B-C유→LPG) 사업</t>
  </si>
  <si>
    <t>2017-05-08</t>
  </si>
  <si>
    <t>2017-06-27~2027-06-26</t>
  </si>
  <si>
    <t>(주)포천수지, (주)삼천리</t>
  </si>
  <si>
    <t>2025-12-09</t>
  </si>
  <si>
    <t>(주)메가테크,선진정밀(주),(주)선진오토</t>
  </si>
  <si>
    <t>대구광역시 달서구 성서공단북로 69길50</t>
  </si>
  <si>
    <t>2024-07-30</t>
  </si>
  <si>
    <t>2024-07-30~2034-07-29</t>
  </si>
  <si>
    <t>변경후 사업계획서20241025-메가콤_선진정밀_선진오토.pdf</t>
  </si>
  <si>
    <t xml:space="preserve">
0. 극소규모 외부사업 사업계획서_메가콤.xlsx
1-1. 사업자등록증(주식회사 메가콤).pdf
1-2. 사업자등록증(선진정밀 주식회사).pdf
1-3. 사업자등록증(주식회사 선진오토).pdf
2-1. 설비계약서_메가콤.pdf
2-2. 전자세금계산서_메가콤.pdf
2-3. 설비준공확인서_메가콤.pdf
4-1. 개선 후 설비 사양서.pdf
5-1. 24년도 산업단지공단 지원사업 성과검증 보고서_메가콤.pdf</t>
  </si>
  <si>
    <t>[보완1차]보완요청
2025-02-18</t>
  </si>
  <si>
    <t>2025-02-18</t>
  </si>
  <si>
    <t>(주)비엠티</t>
  </si>
  <si>
    <t>6068128130</t>
  </si>
  <si>
    <t>(주)비엠티 본사</t>
  </si>
  <si>
    <t>부산광역시 기장군 장안읍 신소재산단 2로 17</t>
  </si>
  <si>
    <t>송승희</t>
  </si>
  <si>
    <t>051-780-5032</t>
  </si>
  <si>
    <t>shsong2@superlok.com</t>
  </si>
  <si>
    <t>비엠티 태양광 발전설비 설치 및  자가사용을 통한 온실가스 감축사업</t>
  </si>
  <si>
    <t>비엠티 태양광 발전설비 설치 및 자가사용을 통한 온실가스 감축사업_Ver6.0_2026.04.28..pdf</t>
  </si>
  <si>
    <t xml:space="preserve">
(증빙자료)비엠티 태양광 발전설비 설치 및 자가사용을 통한 온실가스 감축사업_ver6.0.zip
비엠티 태양광 발전설비 설치 및 자가사용을 통한 온실가스 감축사업_Ver6.0_감축량 산정시트.xlsx
비엠티 태양광 발전설비 설치 및 자가사용을 통한 온실가스 감축사업_수정 및 보완 내역서(비엠티 작성)_평가 대응.hwp</t>
  </si>
  <si>
    <t>R-2026-KR-01-001378</t>
  </si>
  <si>
    <t xml:space="preserve">2025-02-21 15:05:58 - 신규신청 - 신청 
2025-02-21 15:05:58 - 관장기관 지정 - 기후에너지환경부
2025-02-21 15:27:08 - 관장기관 지정 - 산업통상부
2025-04-04 11:29:28 - 신규신청 - 보완요청 
2025-06-23 12:38:06 - 보완신청 - 신청 
2025-08-21 08:34:56 - 보완신청 - 보완요청 
2025-11-25 16:28:32 - 보완신청 - 신청 
2025-12-30 13:30:05 - 보완신청 - 보완요청 
2026-01-06 09:41:51 - 보완신청 - 신청 
2026-02-13 08:10:25 - 보완신청 - 문서재제출요청 
2026-03-18 17:27:49 - 관장기관 지정 - 기후에너지환경부
2026-03-23 13:37:55 - 재제출신청 - 신청 
2026-04-28 10:52:37 - 재제출신청 - 문서재제출요청 
2026-04-28 13:51:18 - 재제출신청 - 신청 
2026-06-05 16:17:19 - 재제출신청 - 평가승인 
2026-06-05 16:17:54 - 재제출신청 - 심의승인 
</t>
  </si>
  <si>
    <t>(주)고은산업</t>
  </si>
  <si>
    <t>경상북도 포항시 북구 청하면 용산길 204</t>
  </si>
  <si>
    <t>(주)고은산업  고효율 2단 인버터 PM Motor 공기압축기로 교체 사업</t>
  </si>
  <si>
    <t>2021-01-10~2031-01-09</t>
  </si>
  <si>
    <t>(주)코리아엔지니어링, (주)고은산업, 한국중부발전</t>
  </si>
  <si>
    <t>외부사업 사업계획서_(주)고은산업_v10.pdf</t>
  </si>
  <si>
    <t xml:space="preserve">
증빙자료1_사업자등록증_(주)코리아엔지니어링.pdf
증빙자료2_사업자등록증_(주)고은산업.pdf
증빙자료5_설치완료보고서_(주)고은산업.pdf
증빙자료3_사업자등록증_한국중부발전(주).pdf
증빙자료4_계약서 및 세금계산서_(주)고은산업_rev.pdf
증빙자료10_공정산출물 증빙자료_(주)고은산업_rev3.pdf
증빙자료5-2_폐기반출확인서_(주)고은산업.pdf
증빙자료9_전력사용량 증빙자료_(주)고은산업_rev4.pdf
증빙자료6_개선전후 설비 및 명판_(주)고은산업_rev5.pdf
증빙자료7_모니터링 계획서_(주)고은산업_rev6.pdf
증빙자료11_감축량 산정시트_(주)고은산업_rev.xlsx
증빙자료8_개선전후 설비 사양서_(주)고은산업_rev.pdf
문서보완 반려_(주)코리아엔지니어링_20250220-2.pdf
타당성평가 답변서_(주)고은산업_v10.pdf</t>
  </si>
  <si>
    <t>[보완3차]평가반려
2025-04-10</t>
  </si>
  <si>
    <t>2025-04-10</t>
  </si>
  <si>
    <t>(주)성도</t>
  </si>
  <si>
    <t>충청북도 음성군 생극면 일생로 409-23</t>
  </si>
  <si>
    <t>(주)성도 고효율 공기압축기로 교체 사업</t>
  </si>
  <si>
    <t>2020-11-24~2030-11-23</t>
  </si>
  <si>
    <t>(주)코리아엔지니어링, (주)성도, 한국중부발전</t>
  </si>
  <si>
    <t>외부사업 사업계획서_(주)성도_v10.pdf</t>
  </si>
  <si>
    <t xml:space="preserve">
증빙자료1_사업자등록증_(주)코리아엔지니어링.pdf
증빙자료2_사업자등록증_(주)성도.pdf
증빙자료3_사업자등록증_한국중부발전(주).pdf
증빙자료6_개선전후 설비 명판 및 사양서_(주)성도_rev.pdf
증빙자료10_폐기물 반출확인서_(주)성도_rev.pdf
증빙자료4_계약서_(주)성도.pdf
증빙자료5_설치완료보고서_(주)성도_rev.pdf
증빙자료8_컴프레샤 전력량 일지_(주)성도_rev4.pdf
증빙자료7_모니터링 계획서_(주)성도_rev5.pdf
증빙자료9_매출액_(주)성도_rev2.pdf
문서보완 반려_(주)코리아엔지니어링_20250220-1.pdf
타당성평가 답변서_(주)성도_v10.pdf</t>
  </si>
  <si>
    <t>대흥우드산업(주)</t>
  </si>
  <si>
    <t>충남 보령시 청소면 충서로 3647-13</t>
  </si>
  <si>
    <t>대흥우드산업(주)  고효율 1단 인버터 PM Motor 공기압축기로 교체 사업</t>
  </si>
  <si>
    <t>2020-03-12~2030-03-11</t>
  </si>
  <si>
    <t>(주)코리아엔지니어링, 대흥우드산업(주), 한국중부발전</t>
  </si>
  <si>
    <t>외부사업 사업계획서_대흥우드산업(주)_v16.pdf</t>
  </si>
  <si>
    <t xml:space="preserve">
1-1_사업자등록증_대흥우드산업(주).pdf
1-2_사업자등록증_한국중부발전(주).pdf
1-3_사업자등록증_(주)코리아엔지니어링.pdf
2-1_계약서_대흥우드산업(주).pdf
2-2_전자계산서_대흥우드산업(주).pdf
3-1_설치완료보고서_대흥우드산업(주).pdf
3-2_시운전결과보고서_대흥우드산업(주).pdf
4-1_기존설비_YES100_사양서.pdf
4-3_고효율설비_K75PS_사양서.pdf
4-2_피스톤타입 유량 사양_NH시리즈.pdf
5-2_기존설비 확인서_대흥우드산업(주)_rev2.pdf
6-1_개선전후 설비 및 명판_대흥우드산업(주)_rev2.pdf
1-4_공장등록증_대흥우드산업(주).pdf
4-4_피스톤타입 모델명 확인서_대흥우드산업(주).pdf
1-5_사업자등록증_(주)코리아엔지니어링_rev.pdf
5-3_폐기물반출확인서_대흥우드산업(주)_rev.pdf
6-2_가동시간 증빙_대흥우드산업(주)_rev4.pdf
대흥우드산업(주) 고효율 1단 인버터 PM Motor 공기압축기로 교체 사업_수정 및 보완 내역서(제출 필요)_재제출13차.pdf
5-1_모니터링 계획서_대흥우드산업(주)_v10.pdf
외부사업 사업계획서_대흥우드산업(주)_v16.xlsx</t>
  </si>
  <si>
    <t>R-2026-KR-03-001344</t>
  </si>
  <si>
    <t xml:space="preserve">2020-03-19 10:14:25 - 신규신청 - 접수 
2020-03-19 10:14:25 - 관장기관 지정 - 기후에너지환경부
2020-03-19 16:02:13 - 신규신청 - 신청 
2020-03-23 09:03:43 - 관장기관 지정 - 산업통상부
2020-04-29 16:55:02 - 신규신청 - 보완요청 
2020-11-04 13:18:41 - 보완신청 - 접수 
2020-11-06 17:05:38 - 보완신청 - 신청 
2020-11-25 16:22:27 - 보완신청 - 문서재제출요청 
2021-01-28 15:20:38 - 재제출신청 - 접수 
2021-02-10 13:20:36 - 재제출신청 - 신청 
2021-02-10 16:52:57 - 재제출신청 - 문서재제출요청 
2021-04-02 11:53:38 - 재제출신청 - 접수 
2021-04-02 15:03:08 - 재제출신청 - 신청 
2021-04-08 15:13:28 - 재제출신청 - 보완요청 
2021-06-30 10:40:33 - 보완신청 - 접수 
2021-07-02 17:30:58 - 보완신청 - 신청 
2021-07-21 15:14:45 - 보완신청 - 문서재제출요청 
2021-09-13 15:46:47 - 재제출신청 - 접수 
2021-10-05 15:21:22 - 재제출신청 - 신청 
2021-10-06 17:55:47 - 재제출신청 - 보완요청 
2021-10-11 17:34:34 - 보완신청 - 접수 
2021-10-12 13:43:49 - 보완신청 - 신청 
2021-11-30 11:28:25 - 보완신청 - 문서재제출요청 
2022-02-25 18:08:10 - 재제출신청 - 접수 
2022-03-16 14:58:19 - 재제출신청 - 신청 
2022-04-20 15:03:12 - 재제출신청 - 문서재제출요청 
2022-06-17 16:59:10 - 재제출신청 - 접수 
2022-07-29 16:58:33 - 재제출신청 - 신청 
2022-07-29 17:00:53 - 재제출신청 - 문서재제출요청 
2022-12-15 14:31:16 - 재제출신청 - 접수 
2023-01-30 10:32:00 - 재제출신청 - 신청 
2023-01-30 10:33:23 - 재제출신청 - 문서재제출요청 
2023-04-13 11:43:15 - 재제출신청 - 접수 
2023-05-24 15:24:14 - 재제출신청 - 신청 
2023-05-24 15:24:57 - 재제출신청 - 문서재제출요청 
2023-12-12 10:36:04 - 재제출신청 - 접수 
2024-01-22 13:49:39 - 재제출신청 - 신청 
2024-01-22 13:50:29 - 재제출신청 - 문서재제출요청 
2024-03-26 13:07:39 - 재제출신청 - 접수 
2024-05-03 14:58:50 - 재제출신청 - 신청 
2024-05-03 15:00:21 - 재제출신청 - 문서재제출요청 
2024-11-26 11:58:34 - 재제출신청 - 접수 
2025-02-14 10:32:31 - 재제출신청 - 신청 
2025-02-14 10:33:52 - 재제출신청 - 문서재제출요청 
2025-02-24 15:24:46 - 재제출신청 - 접수 
2025-09-29 15:44:29 - 재제출신청 - 신청 
2025-09-29 15:45:07 - 재제출신청 - 문서재제출요청 
2025-10-16 14:08:33 - 재제출신청 - 접수 
2025-10-17 10:38:04 - 재제출신청 - 신청 
2025-10-17 10:38:23 - 재제출신청 - 문서재제출요청 
2025-10-17 10:40:19 - 재제출신청 - 접수 
2025-11-18 08:15:34 - 재제출신청 - 신청 
2025-11-18 08:16:07 - 재제출신청 - 문서재제출요청 
2025-11-18 14:03:48 - 재제출신청 - 접수 
2025-11-28 16:41:34 - 재제출신청 - 신청 
2025-11-28 16:41:50 - 재제출신청 - 평가승인  (협의 요청일 : 2025-11-28)
2025-12-08 10:37:12 - 재제출신청 - 협의검토중  (협의 통보일 : 2026-01-13)
2026-01-14 13:55:17 - 재제출신청 - 협의통보 
2026-03-11 07:35:24 - 재제출신청 - 심의승인 
</t>
  </si>
  <si>
    <t>서전산업(주)</t>
  </si>
  <si>
    <t>3108102296</t>
  </si>
  <si>
    <t>김범수</t>
  </si>
  <si>
    <t>041-669-1700</t>
  </si>
  <si>
    <t>ktg6549@nate.com</t>
  </si>
  <si>
    <t>서전산업㈜ 연료전환(B-C유→ LPG)을 통한 온실가스 배출 감축사업</t>
  </si>
  <si>
    <t>2018-12-20</t>
  </si>
  <si>
    <t>서전산업(주), 한국중부발전</t>
  </si>
  <si>
    <t xml:space="preserve">
기타증빙서류.zip
서전산업㈜ 연료전환(B-C유&amp;rarr; LPG)을 통한 온실가스 배출 감축사업_수정 및 보완 내역서(제출 필요)_재제출2차.pdf</t>
  </si>
  <si>
    <t>신성아스콘주식회사 연료전환(B-C유 → LPG)을 통한 온실가스 배출 감축사업</t>
  </si>
  <si>
    <t xml:space="preserve">
증빙서류.zip
신성아스콘주식회사 연료전환(B-C유 &amp;rarr; LPG)을 통한 온실가스 배출 감축사업_수정 및 보완 내역서(제출 필요)_재제출3차.pdf</t>
  </si>
  <si>
    <t>일동정밀(주)</t>
  </si>
  <si>
    <t>경기도 시흥시 공단1대로 40, 1다-202(정왕동)</t>
  </si>
  <si>
    <t>일동정밀(주) 고효율 인버터 PM  Motor 공기압축기로 교체 사업</t>
  </si>
  <si>
    <t>(주)코리아엔지니어링, 일동정밀 주식회사</t>
  </si>
  <si>
    <t>외부사업 사업계획서_일동정밀(주)_v3.pdf</t>
  </si>
  <si>
    <t xml:space="preserve">
5-2_기존설비 확인서_일동정밀(주).pdf
6-1_개선전후 설비 및 명판_일동정밀(주).pdf
6-2_가동시간 증빙_일동정밀(주).pdf
1-1_사업자등록증_(주)코리아엔지니어링.pdf
1-2_사업자등록증_일동정밀(주).pdf
2-1_이체확인증__일동정밀(주).pdf
2-2_온실가스배출권계약서__일동정밀(주).pdf
2-3_협약서_일동정밀(주).pdf
3-1_시운전결과보고서_일동정밀(주).pdf
4-1_기존설비_일동정밀(주).pdf
4-2_고효율설비_GMA-037_사양서.pdf
2-4_에너지효율시장 조성사업 운영지침.pdf
5-3_폐기반출확인서_일동정밀(주)_rev2.pdf
5-1_모니터링 계획서_일동정밀(주)_rev3.pdf
외부사업 사업계획서_일동정밀(주)_v3.xlsx
외부사업 타당성 평가 의견서_(주)코리아엔지니어링_일동정밀(주) 고효율 인버터 PM  Motor 공기압축기로 교체 사업_보완2차.pdf</t>
  </si>
  <si>
    <t>R-2025-KR-03-001264</t>
  </si>
  <si>
    <t>[보완2차]착수신고
2025-09-08</t>
  </si>
  <si>
    <t>성창기업</t>
  </si>
  <si>
    <t>경기도 시흥시 경기과기대로 84, 3마동 335호</t>
  </si>
  <si>
    <t>성창기업 고효율 인버터 PM  Motor 공기압축기로 교체 사업</t>
  </si>
  <si>
    <t>(주)코리아엔지니어링, 성창기업</t>
  </si>
  <si>
    <t>외부사업 사업계획서_성창기업_v3.pdf</t>
  </si>
  <si>
    <t xml:space="preserve">
4-1_기존설비사양서_성창기업.pdf
4-2_고효율설비_GMA-037_사양서.pdf
5-2_기존설비 확인서_성창기업.pdf
6-1_개선전후 설비 및 명판_성창기업.pdf
1-1_사업자등록증_(주)코리아엔지니어링.pdf
1-2_사업자등록증_성창기업.pdf
2-1_이체확인증_성창기업.pdf
2-2_온실가스배출권계약서_성창기업.pdf
2-3_협약서_성창기업.pdf
3-1_시운전결과보고서_성창기업.pdf
2-4_에너지효율시장 조성사업 운영지침.pdf
5-3_폐기반출확인서_성창기업_rev2.pdf
5-1_모니터링 계획서_성창기업_v2.hwp
외부사업 사업계획서_성창기업_v3.xlsx
6-2_가동시간 증빙_성창기업_rev3.pdf
외부사업 타당성 평가 의견서_성창기업 고효율 인버터 PM  Motor 공기압축기로 교체 사업_보완3차.pdf
@성창기업 고효율 인버터 PM  Motor 공기압축기로 교체 사업_보완1차_수정 및 보완 내역서(제출필요).pdf
@성창기업 고효율 인버터 PM  Motor 공기압축기로 교체 사업_수정 및 보완 내역서(제출필요)_보완2차.pdf</t>
  </si>
  <si>
    <t>R-2025-KR-03-001262</t>
  </si>
  <si>
    <t>[보완3차]착수신고
2025-09-08</t>
  </si>
  <si>
    <t>충남 서산시 팔봉면 서해로 2636-9</t>
  </si>
  <si>
    <t>서전산업(주) 연료전환(B-C유에서 LPG)을 통한 온실가스 배출 감축사업</t>
  </si>
  <si>
    <t>2019-02-17</t>
  </si>
  <si>
    <t>서전산업_ORS 사업계획서_v.5(220411).pdf</t>
  </si>
  <si>
    <t xml:space="preserve">
증빙2. 준공보고서.hwp
증빙3. 완성검사증명서.hwp
증빙5. 액화석유가스 공급계약서.hwp
증빙6. 대기배출시설설치 신고증명서.hwp
증빙8. 청정연료 전환사업 협약서.pdf
증빙9. B-C유 세금계산서.pdf
증빙11. LPG공급 세금계산서.pdf
증빙12. 서전산업 준공사진.pdf
증빙1. 시설물 지원계약서.pdf
증빙4.사업자등록증.pdf
증빙4.사업자등록증(서전산업).pdf
증빙4.사업자등록증(한국중부발전).pdf
1. 연료전환 외부사업 반려신청(서전산업).jpg</t>
  </si>
  <si>
    <t>2020-01-30~2029-01-29</t>
  </si>
  <si>
    <t>[청화요업]연료전환 외부사업 사업계획서_250919.pdf</t>
  </si>
  <si>
    <t xml:space="preserve">
3. 증빙서류.zip
청화요업(주) 소성로 연료전환(B-C유에서 LPG)을 통한 온실가스 배출 감축사업_수정 및 보완 내역서(제출 필요)_보완2차.pdf</t>
  </si>
  <si>
    <t>[보완3차]보완요청
2025-11-07</t>
  </si>
  <si>
    <t>2025-11-07</t>
  </si>
  <si>
    <t>충청남도 서천군 기산면 장산로 1671</t>
  </si>
  <si>
    <t>대주아스콘 주식회사 연료전환(B-C유→ LPG)을 통한 온실가스 배출 감축사업</t>
  </si>
  <si>
    <t>2019-12-30</t>
  </si>
  <si>
    <t xml:space="preserve">
기타증빙문서.zip
대주아스콘 주식회사 연료전환(B-C유&amp;rarr; LPG)을 통한 온실가스 배출 감축사업_수정 및 보완 내역서(제출 필요)_재제출3차.pdf</t>
  </si>
  <si>
    <t>유한회사 거성</t>
  </si>
  <si>
    <t>4788602525</t>
  </si>
  <si>
    <t>전라북도 완주군 봉동읍 테크노밸리로 532</t>
  </si>
  <si>
    <t>진길현</t>
  </si>
  <si>
    <t>063-263-2566</t>
  </si>
  <si>
    <t>gsung2566@nate.com</t>
  </si>
  <si>
    <t>생태산업개발을 통한 미세먼지 및 온실가스 감축 사업</t>
  </si>
  <si>
    <t>고효율 레이저 절단기 교체를 통한 온실가스 감축 사업</t>
  </si>
  <si>
    <t>2024-08-21</t>
  </si>
  <si>
    <t>2024-08-21~2034-08-20</t>
  </si>
  <si>
    <t>● 외부사업 사업계획서_거성.pdf</t>
  </si>
  <si>
    <t xml:space="preserve">
1-1. 사업자등록증_(유)거성.pdf
1-2. 사업자등록증_(주)동일이앤지.pdf
2-1. 설비계약서_(유)거성.pdf
2-2. 전자세금계산서_(유)거성.pdf
2-3. 설비준공확인서_(유)거성.pdf
4-1. 개선 후 설비 사양서.pdf
5-1. 24년도 산업단지공단 지원사업 성과검증 보고서_(유)거성.pdf</t>
  </si>
  <si>
    <t>[보완1차]보완요청
2025-02-26</t>
  </si>
  <si>
    <t>2025-02-26</t>
  </si>
  <si>
    <t>하이스트 주식회사</t>
  </si>
  <si>
    <t>4188152426</t>
  </si>
  <si>
    <t>전북 김제시 서흥공단2길 56, 하이스트(주)</t>
  </si>
  <si>
    <t>하이스트(주)</t>
  </si>
  <si>
    <t>임병완</t>
  </si>
  <si>
    <t>063-544-2935</t>
  </si>
  <si>
    <t>highest200@naver.com</t>
  </si>
  <si>
    <t>하이스트㈜의 고효율 레이저 절단기 교체를 통한 온실가스 감축 사업</t>
  </si>
  <si>
    <t>2024-08-16</t>
  </si>
  <si>
    <t>2024-08-16~2034-08-15</t>
  </si>
  <si>
    <t>외부사업 사업계획서_하이스트.pdf</t>
  </si>
  <si>
    <t xml:space="preserve">
1-1. 사업자등록증(하이스트).pdf
1-2. 사업자등록증(에스케이정밀).pdf
2-1. 설비계약서_하이스트.pdf
2-2. 전자세금계산서_하이스트.pdf
2-3. 설비준공확인서_하이스트.pdf
2-4. 시운전 완료보고서 _하이스트.pdf
4-1. 개선 후 설비 사양서.pdf
5-1. 24년도 산업단지공단 지원사업 성과검증 보고서_하이스트.pdf</t>
  </si>
  <si>
    <t>[보완1차]보완요청
2025-02-27</t>
  </si>
  <si>
    <t>인천표면처리센터</t>
  </si>
  <si>
    <t>인천시 서구 가람로14, 인천표면처리센터</t>
  </si>
  <si>
    <t>인천표면처리센터 고효율 인버터 공기압축기 교체 사업</t>
  </si>
  <si>
    <t>2024-05-01</t>
  </si>
  <si>
    <t>2024-05-01~2034-04-30</t>
  </si>
  <si>
    <t>0. 극소규모 외부사업 사업계획서_에어플러스.pdf</t>
  </si>
  <si>
    <t xml:space="preserve">
1-1. 사업자등록증(에어플러스).pdf
1-2. 사업자등록증명(인천표면처리협동조합).pdf
2-1. 설비계약서_에어플러스.pdf
2-2. 전자세금계산서_에어플러스.pdf
2-3. 설비준공확인서_에어플러스.pdf
4-1. KYV150 사양서.pdf
5-1. 24년도 산업단지공단 지원사업 성과검증 보고서_에어플러스.pdf</t>
  </si>
  <si>
    <t>반월중앙도금사업협동조합</t>
  </si>
  <si>
    <t>반월중앙도금공단 폐열회수시설 적용을 통한 온실가스  감축 사업</t>
  </si>
  <si>
    <t>2024-07-01</t>
  </si>
  <si>
    <t>2025-02-15~2027-02-15</t>
  </si>
  <si>
    <t>외부사업 사업계획서_케이제트엔지니어링.pdf</t>
  </si>
  <si>
    <t xml:space="preserve">
1-1. 사업자등록증_케이제트엔지니어링.pdf
1-2. 사업자등록증_반월중앙도금공단사업협동조합.pdf
2-1. 설비계약서.pdf
2-2. 전자세금계산서.pdf
2-3. 설비준공확인서.pdf</t>
  </si>
  <si>
    <t>[보완1차]보완요청
2025-04-17</t>
  </si>
  <si>
    <t>2025-04-17</t>
  </si>
  <si>
    <t>동해금속 주식회사(DONGHAE )008105220210525581002507</t>
  </si>
  <si>
    <t>5548501629</t>
  </si>
  <si>
    <t>동해금속 주식회사</t>
  </si>
  <si>
    <t>전북특별시 완주군 봉동읍 완주산단5로 97-19</t>
  </si>
  <si>
    <t>서 동 해</t>
  </si>
  <si>
    <t>063-263-8812</t>
  </si>
  <si>
    <t>donghwan852@dhmetal21.com</t>
  </si>
  <si>
    <t>2024-08-08</t>
  </si>
  <si>
    <t>2031-08-07~2031-08-07</t>
  </si>
  <si>
    <t>외부사업 사업계획서_동해금속.pdf</t>
  </si>
  <si>
    <t xml:space="preserve">
1-1. 동해금속주식회사_사업자등록증.pdf
1-2. 주식회사 디에이치_사업자등록증.pdf
2-1. 설비계약서_동해금속.pdf
2-2. 전자세금계산서_동해금속.pdf
2-3. 설비준공확인서_동해금속.pdf
2-4. 시운전 완료보고서 _동해금속.pdf
4-1. 개선 후 설비사양서.pdf
5-1. 24년도 산업단지공단 지원사업 성과검증 보고서_동해금속.pdf</t>
  </si>
  <si>
    <t>[보완1차]보완요청
2025-02-28</t>
  </si>
  <si>
    <t>2025-02-28</t>
  </si>
  <si>
    <t>인천광역시전역</t>
  </si>
  <si>
    <t>예</t>
  </si>
  <si>
    <t>우성남</t>
  </si>
  <si>
    <t>에너지산업과</t>
  </si>
  <si>
    <t>032-440-4352</t>
  </si>
  <si>
    <t>sugar71@korea.kr</t>
  </si>
  <si>
    <t>인천광역시 지역지원사업 121.8kW 태양광 발전설비 설치 및 자가 사용 사업</t>
  </si>
  <si>
    <t>2022-02-23</t>
  </si>
  <si>
    <t>(202501103)[별지 2] 외부사업 사업계획서 - 묶음 감축사업 사업계획서(121.8kW).pdf</t>
  </si>
  <si>
    <t xml:space="preserve">
증빙.zip
사업자등록증 사본(인천시).pdf
(20250829)온실가스 감축량 계산(ver6).xlsx
(202508291)인천광역시 지역지원사업 121.8kW 태양광 발전설비 설치 및 자가 사용 사업_수정 및 보완 내역서(제출 필요)_재제출6차.hwp
한국에너지공단고객만족시스템(국비소유권관련 질의).hwpx
2.2.2. 자가사용 증빙 공문.pdf
(202501030)ORS계정이용 동의(121.8kW).pdf
지역지원 공고 2022.hwp
비중복확인자료(121.8kW).zip</t>
  </si>
  <si>
    <t>R-2025-KR-01-001276</t>
  </si>
  <si>
    <t>[보완3차]착수신고
2025-12-23</t>
  </si>
  <si>
    <t>2025-12-23</t>
  </si>
  <si>
    <t xml:space="preserve">2024-12-23 14:45:35 - 신규신청 - 신청 
2024-12-23 14:45:35 - 관장기관 지정 - 기후에너지환경부
2024-12-23 16:44:27 - 관장기관 지정 - 산업통상부
2025-01-06 10:01:34 - 신규신청 - 문서재제출요청 
2025-01-07 22:01:24 - 재제출신청 - 신청 
2025-02-26 10:57:28 - 재제출신청 - 문서재제출요청 
2025-03-04 14:07:19 - 재제출신청 - 신청 
2025-04-23 08:59:18 - 재제출신청 - 보완요청 
2025-06-04 16:07:33 - 보완신청 - 신청 
2025-07-16 10:22:43 - 보완신청 - 보완요청 
2025-08-08 15:08:09 - 보완신청 - 신청 
2025-08-14 13:57:05 - 보완신청 - 보완요청 
2025-08-18 10:00:11 - 보완신청 - 신청 
2025-08-18 10:09:56 - 보완신청 - 문서재제출요청 
2025-08-21 20:22:52 - 재제출신청 - 신청 
2025-08-26 10:08:11 - 재제출신청 - 문서재제출요청 
2025-08-27 13:50:01 - 재제출신청 - 신청 
2025-08-27 15:32:56 - 재제출신청 - 문서재제출요청 
2025-08-27 15:39:28 - 재제출신청 - 신청 
2025-08-28 09:56:36 - 재제출신청 - 문서재제출요청 
2025-08-29 10:47:15 - 재제출신청 - 신청 
2025-08-29 11:28:48 - 재제출신청 - 문서재제출요청 
2025-08-29 13:25:28 - 재제출신청 - 신청 
2025-09-01 13:11:46 - 재제출신청 - 문서재제출요청 
2025-09-01 14:07:16 - 재제출신청 - 신청 
2025-09-02 09:55:48 - 재제출신청 - 문서재제출요청 
2025-09-02 09:59:35 - 재제출신청 - 신청 
2025-09-11 09:50:52 - 재제출신청 - 평가승인 
2025-09-11 09:53:01 - 재제출신청 - 협의검토중  (협의 요청일 : 2025-09-09)
2025-10-29 11:04:57 - 재제출신청 - 협의통보  (협의 통보일 : 2025-10-27)
2025-12-04 17:24:44 - 재제출신청 - 심의승인 
2025-12-23 16:17:43 - 재제출신청 - 착수신고 
</t>
  </si>
  <si>
    <t xml:space="preserve">주식회사 정석이엔지 </t>
  </si>
  <si>
    <t>충청북도 음성군 삼성면 선정로 59</t>
  </si>
  <si>
    <t>㈜정석이엔지  고효율 2단 인버터 PM  Motor 공기압축기로 교체 사업</t>
  </si>
  <si>
    <t>(주)코리아엔지니어링, (주)정석이엔지</t>
  </si>
  <si>
    <t>외부사업 사업계획서_(주)정석이엔지_v11.pdf</t>
  </si>
  <si>
    <t xml:space="preserve">
1-2_사업자등록증_(주)정석이엔지.pdf
2-1_계약서_(주)정석이엔지.pdf
2-2_입출거래내역_(주)정석이엔지.pdf
3-1_시운전결과보고서_(주)정석이엔지.pdf
4-3_고효율설비_GMA-075_사양서.pdf
5-2_기존설비 확인서_(주)정석이엔지.pdf
5-3_폐기반출확인서_(주)정석이엔지.pdf
6-1_개선전후 설비 및 명판_(주)정석이엔지.pdf
4-1_기존설비_GRH1-100A_사양서_rev2.pdf
4-2_기존설비_GRH3-100A_사양서.pdf
6-2_가동시간 증빙_(주)정석이엔지_rev4.pdf
1-1_사업자등록증_(주)코리아엔지니어링.pdf
5-1_모니터링 계획서_(주)정석이엔지_v05.pdf
2-3_온실가스배출권계약서_(주)정석이엔지_rev.pdf
2-4_에너지효율시장 조성사업 운영지침.pdf
외부사업 사업계획서_(주)정석이엔지_v11.xlsx</t>
  </si>
  <si>
    <t>R-2025-KR-03-001284</t>
  </si>
  <si>
    <t>[보완3차]착수신고
2025-12-11</t>
  </si>
  <si>
    <t>2025-12-11</t>
  </si>
  <si>
    <t xml:space="preserve">2023-06-12 16:51:41 - 신규신청 - 접수 
2023-06-12 16:51:41 - 관장기관 지정 - 기후에너지환경부
2023-06-12 16:52:22 - 관장기관 지정 - 산업통상부
2023-06-14 13:54:48 - 신규신청 - 신청 
2023-07-25 09:05:02 - 신규신청 - 보완요청 
2023-11-08 09:09:14 - 보완신청 - 접수 
2023-12-12 13:10:51 - 보완신청 - 신청 
2023-12-12 13:24:37 - 보완신청 - 보완요청 
2024-01-16 08:52:23 - 보완신청 - 접수 
2024-02-27 09:06:19 - 보완신청 - 신청 
2024-02-27 09:07:31 - 보완신청 - 보완요청 
2024-03-11 15:12:31 - 보완신청 - 접수 
2024-04-19 10:40:51 - 보완신청 - 신청 
2024-04-19 10:42:32 - 보완신청 - 문서재제출요청 
2024-04-24 14:49:33 - 재제출신청 - 접수 
2024-05-24 11:27:40 - 재제출신청 - 신청 
2024-05-24 13:10:10 - 재제출신청 - 문서재제출요청 
2024-05-28 14:25:12 - 재제출신청 - 접수 
2024-07-09 08:07:21 - 재제출신청 - 신청 
2024-07-09 08:11:03 - 재제출신청 - 문서재제출요청 
2024-09-06 13:27:21 - 재제출신청 - 접수 
2024-10-24 15:42:29 - 재제출신청 - 신청 
2024-10-24 15:48:15 - 재제출신청 - 문서재제출요청 
2024-10-29 16:48:42 - 재제출신청 - 접수 
2024-12-05 14:59:14 - 재제출신청 - 신청 
2024-12-05 15:00:15 - 재제출신청 - 문서재제출요청 
2025-01-14 09:24:10 - 재제출신청 - 접수 
2025-03-04 17:05:23 - 재제출신청 - 신청 
2025-08-19 15:45:07 - 재제출신청 - 문서재제출요청 
2025-08-21 09:09:50 - 재제출신청 - 접수 
2025-08-21 11:37:21 - 재제출신청 - 신청 
2025-08-21 14:27:54 - 재제출신청 - 문서재제출요청 
2025-08-21 14:30:20 - 재제출신청 - 접수 
2025-08-21 15:52:03 - 재제출신청 - 신청 
2025-08-21 16:35:21 - 재제출신청 - 문서재제출요청 
2025-08-25 08:28:41 - 재제출신청 - 접수 
2025-08-25 09:03:24 - 재제출신청 - 신청 
2025-09-11 09:47:21 - 재제출신청 - 평가승인  (협의 요청일 : 2025-09-09)
2025-09-11 09:53:02 - 재제출신청 - 협의검토중  (협의 통보일 : 2025-10-27)
2025-10-29 11:04:56 - 재제출신청 - 협의통보 
2025-12-04 17:34:44 - 재제출신청 - 심의승인 
2025-12-11 10:59:26 - 재제출신청 - 착수신고 
</t>
  </si>
  <si>
    <t>인천광역시 지역지원사업 태양광 발전설비 설치 및 자가 사용 사업</t>
  </si>
  <si>
    <t>2020-02-11</t>
  </si>
  <si>
    <t>(20251106)[별지 2] 외부사업 사업계획서 - 묶음 감축사업 사업계획서.pdf</t>
  </si>
  <si>
    <t xml:space="preserve">
사업자등록증 사본(인천시).pdf
한국에너지공단고객만족시스템(국비소유권관련 질의).hwpx
2.2.2. 자가사용 증빙 공문.pdf
(20251106)인천광역시 지역지원사업 태양광 발전설비 설치 및 자가 사용 사업.xlsx
(202501107)ORS계정이용 동의(64.95).pdf
지역지원 공고 2022.hwp
증빙 (64.95kW).zip
비중복확인자료64.95.zip</t>
  </si>
  <si>
    <t>R-2025-KR-01-001277</t>
  </si>
  <si>
    <t xml:space="preserve">2024-12-23 14:36:21 - 신규신청 - 신청 
2024-12-23 14:36:21 - 관장기관 지정 - 기후에너지환경부
2024-12-23 16:44:21 - 관장기관 지정 - 산업통상부
2025-01-06 10:00:41 - 신규신청 - 문서재제출요청 
2025-01-07 21:06:27 - 재제출신청 - 신청 
2025-02-26 10:45:22 - 재제출신청 - 문서재제출요청 
2025-03-05 16:21:57 - 재제출신청 - 신청 
2025-04-10 16:03:46 - 재제출신청 - 보완요청 
2025-06-06 13:48:34 - 보완신청 - 신청 
2025-07-14 09:22:07 - 보완신청 - 보완요청 
2025-08-10 13:35:58 - 보완신청 - 신청 
2025-08-14 13:56:22 - 보완신청 - 보완요청 
2025-08-21 19:32:57 - 보완신청 - 신청 
2025-08-27 08:21:15 - 보완신청 - 문서재제출요청 
2025-08-27 17:17:07 - 재제출신청 - 신청 
2025-08-29 10:13:35 - 재제출신청 - 문서재제출요청 
2025-08-29 11:01:55 - 재제출신청 - 신청 
2025-08-29 11:18:36 - 재제출신청 - 문서재제출요청 
2025-08-29 12:55:55 - 재제출신청 - 신청 
2025-08-29 13:41:48 - 재제출신청 - 문서재제출요청 
2025-08-29 13:47:27 - 재제출신청 - 신청 
2025-08-29 14:16:37 - 재제출신청 - 문서재제출요청 
2025-08-29 14:21:10 - 재제출신청 - 신청 
2025-09-01 13:11:29 - 재제출신청 - 문서재제출요청 
2025-09-01 14:08:35 - 재제출신청 - 신청 
2025-09-02 09:25:01 - 재제출신청 - 문서재제출요청 
2025-09-02 09:50:55 - 재제출신청 - 신청 
2025-09-11 09:51:24 - 재제출신청 - 평가승인 
2025-09-11 09:53:01 - 재제출신청 - 협의검토중  (협의 요청일 : 2025-09-09)
2025-10-29 11:04:57 - 재제출신청 - 협의통보  (협의 통보일 : 2025-10-27)
2025-12-04 17:26:02 - 재제출신청 - 심의승인 
2025-12-23 16:17:15 - 재제출신청 - 착수신고 
</t>
  </si>
  <si>
    <t>(주)다스코 외 3개사의 고효율 공기압축기 교체를 통한 온실가스 감축사업</t>
  </si>
  <si>
    <t>2018-10-26</t>
  </si>
  <si>
    <t>에스피앤지주식회사, (주)다스코, 수도정밀(주), 조일공업주식회사, 한국동서발전 주식회사, 한국무브넥스(주)</t>
  </si>
  <si>
    <t>(사업계획서) (주)다스코 외 3개사의 고효율 공기압축기 교체를 통한 온실가스 감축사업.pdf</t>
  </si>
  <si>
    <t xml:space="preserve">
(사업계획서) (주)다스코 외 3개사의 고효율 공기압축기 교체를 통한 온실가스 감축사업.pdf
0. 감축량 산정시트.Zip
1. 증빙자료 일체.Zip
2. 증빙자료 일체.Zip
㈜다스코 외 3개사의 고효율 공기압축기 교체를 통한 온실가스 감축사업_수정 및 보완 내역서(제출 필요)_재제출4차.hwp</t>
  </si>
  <si>
    <t>R-2026-KR-03-001345</t>
  </si>
  <si>
    <t>(주)신한단조 외 4개사의 고효율 공기압축기 교체를 통한 온실가스 감축사업</t>
  </si>
  <si>
    <t>에스피앤지주식회사, (주)신한단조, (주)자이언엔텍, (주)하트만, 우성기업, 주식회사 우진정기, 한국동서발전 주식회사</t>
  </si>
  <si>
    <t>(사업계획서) (주)신한단조 외 4개사의 고효율 공기압축기 교체를 통한 온실가스 감축사업.pdf</t>
  </si>
  <si>
    <t xml:space="preserve">
(사업계획서) (주)신한단조 외 4개사의 고효율 공기압축기 교체를 통한 온실가스 감축사업.pdf
(주)신한단조 외 4개사의 고효율 공기압축기 교체를 통한 온실가스 감축사업_수정 및 보완 내역서(제출 필요)_재제출5차.hwp
0. 감축량 산정시트.Zip
1. 증빙자료 일체.Zip
2. 증빙자료 일체.Zip</t>
  </si>
  <si>
    <t>R-2025-KR-03-001283</t>
  </si>
  <si>
    <t>[보완3차]착수신고
2026-01-02</t>
  </si>
  <si>
    <t>2026-01-02</t>
  </si>
  <si>
    <t xml:space="preserve">2022-12-30 18:04:04 - 신규신청 - 접수 
2022-12-30 18:04:04 - 관장기관 지정 - 기후에너지환경부
2023-01-02 09:35:04 - 관장기관 지정 - 산업통상부
2023-01-03 13:47:04 - 신규신청 - 신청 
2023-01-31 13:20:43 - 신규신청 - 문서재제출요청 
2023-10-11 13:45:17 - 재제출신청 - 접수 
2023-10-11 18:55:46 - 재제출신청 - 신청 
2023-11-21 17:07:26 - 재제출신청 - 보완요청 
2024-07-22 11:31:53 - 보완신청 - 접수 
2024-07-22 13:51:01 - 보완신청 - 신청 
2024-09-02 15:36:24 - 보완신청 - 보완요청 
2024-10-14 15:47:43 - 보완신청 - 접수 
2024-10-16 09:41:42 - 보완신청 - 신청 
2024-11-26 11:24:11 - 보완신청 - 보완요청 
2024-12-04 11:08:18 - 보완신청 - 접수 
2024-12-04 13:12:38 - 보완신청 - 신청 
2024-12-04 13:12:56 - 보완신청 - 문서재제출요청 
2024-12-04 13:57:21 - 재제출신청 - 접수 
2024-12-09 09:21:21 - 재제출신청 - 신청 
2025-03-06 16:55:16 - 재제출신청 - 문서재제출요청 
2025-03-07 09:32:04 - 재제출신청 - 접수 
2025-03-07 11:23:11 - 재제출신청 - 신청 
2025-04-14 15:43:02 - 재제출신청 - 문서재제출요청 
2025-04-14 17:29:39 - 재제출신청 - 접수 
2025-04-17 16:33:36 - 재제출신청 - 신청 
2025-04-25 17:09:54 - 재제출신청 - 문서재제출요청 
2025-05-14 10:37:48 - 재제출신청 - 접수 
2025-05-14 11:25:31 - 재제출신청 - 신청 
2025-09-11 09:46:50 - 재제출신청 - 평가승인  (협의 요청일 : 2025-09-09)
2025-09-11 09:53:02 - 재제출신청 - 협의검토중  (협의 통보일 : 2025-10-27)
2025-10-29 11:04:56 - 재제출신청 - 협의통보 
2025-12-04 17:33:39 - 재제출신청 - 심의승인 
2026-01-02 14:14:24 - 재제출신청 - 착수신고 
</t>
  </si>
  <si>
    <t>충청북도 제천시 내토로73길 34</t>
  </si>
  <si>
    <t>(주)풀잎라인 고효율 2단 인버터  PM Motor 공기압축기로 교체 사업</t>
  </si>
  <si>
    <t>외부사업 사업계획서_(주)풀잎라인_v05.pdf</t>
  </si>
  <si>
    <t xml:space="preserve">
1-1_사업자등록증_(주)풀잎라인.pdf
1-2_사업자등록증_한국중부발전(주).pdf
1-3_사업자등록증_(주)코리아엔지니어링_rev.pdf
2-1_계약서 및 세금계산서_(주)풀잎라인_rev.pdf
3-1_설치완료보고서_(주)풀잎라인_rev.pdf
4-1_기존설비_GRH2-50A_사양서.pdf
4-2_기존설비_GRH2-30A_사양서.pdf
4-3_기존설비_GRH3-50A_사양서.pdf
4-4_고효율설비_K100PE_사양서.pdf
5-3_폐기물반출확인서_(주)풀잎라인.pdf
1-4_사업자등록증_(주)코리아엔지니어링.pdf
5-2_기존설비 확인서_(주)풀잎라인_rev.pdf
6-1_개선전후 설비 및 명판_(주)풀잎라인_rev2.pdf
6-2_가동시간 증빙_(주)풀잎라인_rev.pdf
(주)풀잎라인 고효율 2단 인버터 PM Motor 공기압축기로 교체 사업_수정 및 보완 내역서(제출 필요)_보완3차.pdf
5-1_모니터링 계획서_(주)풀잎라인_rev9.pdf
외부사업 사업계획서_(주)풀잎라인_v05.xlsx</t>
  </si>
  <si>
    <t>R-2026-KR-03-001352</t>
  </si>
  <si>
    <t xml:space="preserve">2025-03-10 09:41:27 - 신규신청 - 접수 
2025-03-10 09:41:27 - 관장기관 지정 - 기후에너지환경부
2025-03-11 09:44:04 - 관장기관 지정 - 산업통상부
2025-08-04 08:01:31 - 신규신청 - 신청 
2025-08-04 16:16:43 - 신규신청 - 보완요청 
2025-08-21 16:43:53 - 보완신청 - 접수 
2025-09-29 15:33:45 - 보완신청 - 신청 
2025-09-29 15:34:09 - 보완신청 - 보완요청 
2025-10-16 16:53:33 - 보완신청 - 접수 
2025-11-14 16:07:44 - 보완신청 - 신청 
2025-11-14 16:08:16 - 보완신청 - 보완요청 
2025-11-17 15:43:16 - 보완신청 - 접수 
2025-11-18 13:58:27 - 보완신청 - 신청 
2025-11-18 13:59:36 - 보완신청 - 문서재제출요청 
2025-11-18 14:35:29 - 재제출신청 - 접수 
2025-11-28 16:27:46 - 재제출신청 - 신청 
2025-11-28 16:28:16 - 재제출신청 - 평가승인  (협의 요청일 : 2025-11-28)
2025-12-08 10:37:41 - 재제출신청 - 협의검토중  (협의 통보일 : 2026-01-13)
2026-01-14 13:54:59 - 재제출신청 - 협의통보 
2026-03-11 12:24:16 - 재제출신청 - 심의승인 
</t>
  </si>
  <si>
    <t>충남 태안군 남면 안면대로 1695-1</t>
  </si>
  <si>
    <t>인평산업주식회사 연료전환(B-C유 및 감압정제유 → LPG)을 통한 온실가스 배출 감축사업</t>
  </si>
  <si>
    <t>[인평산업] 연료전환 외부사업 사업계획서 Ver5.0_260312.pdf</t>
  </si>
  <si>
    <t>R-2026-KR-03-001376</t>
  </si>
  <si>
    <t>부경아스콘(주)</t>
  </si>
  <si>
    <t>충청북도 진천군 이월면 진안로 456</t>
  </si>
  <si>
    <t>부경아스콘(주) 고효율 2단 인버터 PM  Motor 공기압축기로 교체 사업</t>
  </si>
  <si>
    <t>(주)코리아엔지니어링, 부경아스콘(주)</t>
  </si>
  <si>
    <t>외부사업 사업계획서_부경아스콘(주)_v4.pdf</t>
  </si>
  <si>
    <t xml:space="preserve">
4-1_피스톤타입 유량 사양_NH시리즈.pdf
4-2_고효율설비_GMA-037_사양서.pdf
5-2_기존설비 확인서_부경아스콘(주).pdf
6-1_개선전후 설비 및 명판_부경아스콘(주).pdf
1-1_사업자등록증_(주)코리아엔지니어링.pdf
1-2_사업자등록증_부경아스콘(주).pdf
2-1_계약서_부경아스콘(주).pdf
2-2_자부담금이체영수증_부경아스콘(주).pdf
3-1_시운전결과보고서_부경아스콘(주).pdf
2-3_협약서_부경아스콘(주).pdf
2-4_에너지효율시장 조성사업 운영지침.pdf
6-2_가동시간 증빙_부경아스콘(주)_rev.pdf
5-3_폐기반출확인서_부경아스콘(주)_rev.pdf
5-1_모니터링 계획서_부경아스콘(주)_v4.pdf
외부사업 사업계획서_부경아스콘(주)_v4.xlsx</t>
  </si>
  <si>
    <t>R-2025-KR-03-001288</t>
  </si>
  <si>
    <t>[보완2차]착수신고
2025-12-11</t>
  </si>
  <si>
    <t xml:space="preserve">2024-11-21 11:12:16 - 신규신청 - 접수 
2024-11-21 11:12:16 - 관장기관 지정 - 기후에너지환경부
2024-11-21 14:50:08 - 관장기관 지정 - 산업통상부
2025-03-10 11:36:14 - 신규신청 - 신청 
2025-04-14 16:37:18 - 신규신청 - 보완요청 
2025-04-16 15:18:09 - 보완신청 - 접수 
2025-06-11 09:05:15 - 보완신청 - 신청 
2025-06-19 10:26:03 - 보완신청 - 보완요청 
2025-06-23 16:36:00 - 보완신청 - 접수 
2025-06-23 16:41:42 - 보완신청 - 신청 
2025-06-23 16:42:13 - 보완신청 - 문서재제출요청 
2025-06-23 16:44:27 - 재제출신청 - 접수 
2025-07-01 09:18:53 - 재제출신청 - 신청 
2025-09-11 09:49:20 - 재제출신청 - 평가승인  (협의 요청일 : 2025-09-09)
2025-09-11 09:53:01 - 재제출신청 - 협의검토중  (협의 통보일 : 2025-10-27)
2025-10-29 11:04:57 - 재제출신청 - 협의통보 
2025-12-04 17:37:36 - 재제출신청 - 심의승인 
2025-12-11 10:59:10 - 재제출신청 - 착수신고 
</t>
  </si>
  <si>
    <t>농산아스콘(주)</t>
  </si>
  <si>
    <t>7668802538</t>
  </si>
  <si>
    <t>충청남도 홍성군 갈산면 수덕사로 317번길 137-42(가곡리 185-16)</t>
  </si>
  <si>
    <t>김정환</t>
  </si>
  <si>
    <t>song3441@naver.com</t>
  </si>
  <si>
    <t>농산아스콘㈜ 연료전환(B-C유, 감압정제유→LPG)을 통한 온실가스 배출 감축사업</t>
  </si>
  <si>
    <t>농산아스콘(주), 한국중부발전</t>
  </si>
  <si>
    <t>우광아스콘(주)</t>
  </si>
  <si>
    <t>2228116872</t>
  </si>
  <si>
    <t>강원도 삼척시 근덕면 삼척로 3069-126</t>
  </si>
  <si>
    <t>이순호</t>
  </si>
  <si>
    <t>033-573-9850</t>
  </si>
  <si>
    <t>wka9850@bill36524.com</t>
  </si>
  <si>
    <t>우광아스콘(주) 연료전환(B-C유, 정제유 → LPG)을 통한 온실가스 배출 감축사업</t>
  </si>
  <si>
    <t>우광아스콘(주), 한국중부발전</t>
  </si>
  <si>
    <t>태광아스콘(주)</t>
  </si>
  <si>
    <t>2228114082</t>
  </si>
  <si>
    <t>강원도 삼척시 근덕면 삼척로 3069-88</t>
  </si>
  <si>
    <t>전경란</t>
  </si>
  <si>
    <t>033-573-9861</t>
  </si>
  <si>
    <t>tka9861@bill36524.com</t>
  </si>
  <si>
    <t>태광아스콘(주) 연료전환(B-C유, 경유, 정제유→ LPG)을 통한 온실가스 배출 감축사업</t>
  </si>
  <si>
    <t>2018-02-05</t>
  </si>
  <si>
    <t>2018-03-29~2028-03-28</t>
  </si>
  <si>
    <t>태광아스콘(주), 한국중부발전</t>
  </si>
  <si>
    <t xml:space="preserve">
태광아스콘(주) 연료전환(B-C유, 경유, 정제유&amp;rarr; LPG)을 통한 온실가스 배출 감축사업_수정 및 보완 내역서(제출 필요)_재제출1차.pdf
기타증빙문서.zip</t>
  </si>
  <si>
    <t>주식회사 대원아스콘</t>
  </si>
  <si>
    <t>1418111165</t>
  </si>
  <si>
    <t>경기도 파주시 광탄면 부흥로 169번길 160</t>
  </si>
  <si>
    <t>장원영</t>
  </si>
  <si>
    <t>031-941-0871</t>
  </si>
  <si>
    <t>주식회사 대원아스콘 연료전주식회사 대원아스콘 연료전환(정제유→ LPG)을 통한 온실가스 배출 감축사업</t>
  </si>
  <si>
    <t>2019-05-16~2029-05-15</t>
  </si>
  <si>
    <t>주식회사 대원아스콘, 한국중부발전</t>
  </si>
  <si>
    <t>대원아스콘_ORS 사업계획서_V6.0_250616.pdf</t>
  </si>
  <si>
    <t xml:space="preserve">
증빙자료.zip
(주)대원아스콘 연료전환(정제유에서 LPG)을 통한 온실가스 배출 감축사업_수정 및 보완 내역서(제출 필요)_보완3차.pdf</t>
  </si>
  <si>
    <t>[보완3차]문서재제출요청
2025-07-29</t>
  </si>
  <si>
    <t>2025-07-29</t>
  </si>
  <si>
    <t>인제산업(주)</t>
  </si>
  <si>
    <t>강원도 인제군 인제읍 광치령로 253</t>
  </si>
  <si>
    <t>인제산업주식회사 고효율 인버터 PM  Motor 공기압축기로 교체 사업</t>
  </si>
  <si>
    <t>2024-11-02~2034-11-01</t>
  </si>
  <si>
    <t>(주)코리아엔지니어링, 인제산업주식회사</t>
  </si>
  <si>
    <t>외부사업 사업계획서_인제산업주식회사_v5.pdf</t>
  </si>
  <si>
    <t xml:space="preserve">
1-1_사업자등록증_(주)코리아엔지니어링.pdf
1-2_사업자등록증명_인제산업(주).pdf
2-1_이체확인증_인제산업(주).pdf
2-2_온실가스배출권계약서_인제산업(주).pdf
2-3_협약서_인제산업(주).pdf
2-4_중소기업 혁신바우처_ 소유권.pdf
3-1_시운전결과보고서_인제산업(주).pdf
4-1_기존설비_인제산업(주).pdf
4-2_고효율설비_GMA-S022_사양서.pdf
5-2_기존설비 확인서_인제산업(주).pdf
4-3_피스톤타입 유량 사양_NH시리즈_rev.pdf
5-1_모니터링 계획서_인제산업(주)_v2.pdf
5-3_폐기반출확인서_인제산업(주)_rev.pdf
6-1_개선전후 설비 및 명판_인제산업(주)_rev.pdf
6-2_가동시간 증빙_인제산업(주)_rev.pdf
인제산업(주) 고효율 인버터 PM Motor 공기압축기로 교체 사업_수정 및 보완 내역서(제출 필요)_재제출1차.pdf
외부사업 사업계획서_인제산업주식회사_v5.xlsx</t>
  </si>
  <si>
    <t>R-2026-KR-03-001353</t>
  </si>
  <si>
    <t xml:space="preserve">2025-03-10 14:54:19 - 신규신청 - 접수 
2025-03-10 14:54:19 - 관장기관 지정 - 기후에너지환경부
2025-03-10 16:15:20 - 신규신청 - 신청 
2025-03-11 09:43:21 - 관장기관 지정 - 산업통상부
2025-06-04 14:48:14 - 신규신청 - 보완요청 
2025-06-04 15:11:31 - 보완신청 - 접수 
2025-06-04 15:31:47 - 보완신청 - 신청 
2025-07-14 14:42:57 - 보완신청 - 보완요청 
2025-07-15 10:12:22 - 보완신청 - 접수 
2025-07-15 10:39:04 - 보완신청 - 신청 
2025-08-22 16:50:25 - 보완신청 - 보완요청 
2025-08-25 08:34:37 - 보완신청 - 접수 
2025-08-27 09:58:34 - 보완신청 - 신청 
2025-09-29 15:33:24 - 보완신청 - 문서재제출요청 
2025-09-29 16:29:34 - 재제출신청 - 접수 
2025-09-29 17:05:52 - 재제출신청 - 신청 
2025-11-21 14:39:33 - 재제출신청 - 문서재제출요청 
2025-11-21 16:17:44 - 재제출신청 - 접수 
2025-11-22 08:37:36 - 재제출신청 - 신청 
2025-11-28 16:38:52 - 재제출신청 - 평가승인  (협의 요청일 : 2025-11-28)
2025-12-08 10:37:27 - 재제출신청 - 협의검토중  (협의 통보일 : 2026-01-13)
2026-01-14 13:55:00 - 재제출신청 - 협의통보 
2026-03-11 12:24:52 - 재제출신청 - 심의승인 
</t>
  </si>
  <si>
    <t>방태산업</t>
  </si>
  <si>
    <t>2168108703</t>
  </si>
  <si>
    <t>경기도 광주시 초월읍 산수로 311-32</t>
  </si>
  <si>
    <t>김정민</t>
  </si>
  <si>
    <t>031-798-9075</t>
  </si>
  <si>
    <t>방태산업(주) 연료 전환(B-C유에서 LPG)을 통한 온실가스 배출 감축사업</t>
  </si>
  <si>
    <t>2019-10-03</t>
  </si>
  <si>
    <t>2019-01-11~2029-01-10</t>
  </si>
  <si>
    <t>방태산업, 한국중부발전</t>
  </si>
  <si>
    <t>방태산업_ORS 사업계획서_ver3.0_251001.pdf</t>
  </si>
  <si>
    <t>충청남도 보령시 청라면 넙티로611</t>
  </si>
  <si>
    <t>충경산업(주) 연료전환(B-C유→LPG)을 통한 온실가스 배출 감축사업</t>
  </si>
  <si>
    <t>2025-03-07~2035-03-06</t>
  </si>
  <si>
    <t>연료전환 외부사업 사업계획서_충경산업_Ver.9.0 241120.pdf</t>
  </si>
  <si>
    <t xml:space="preserve">
충경산업(주) 연료전환(B-C유&amp;rarr;LPG)을 통한 온실가스 배출 감축사업_수정 및 보완 내역서(제출필요)_문서재제출05차.hwp
기타증빙자료(241120).Zip</t>
  </si>
  <si>
    <t>R-2025-KR-03-001223</t>
  </si>
  <si>
    <t>[보완3차]착수신고
2025-03-11</t>
  </si>
  <si>
    <t>2025-03-11</t>
  </si>
  <si>
    <t>삼호콘크리트(주)</t>
  </si>
  <si>
    <t>4098164710</t>
  </si>
  <si>
    <t>전라남도 담양군 금성면 담순로 463</t>
  </si>
  <si>
    <t>신을호</t>
  </si>
  <si>
    <t>010-6615-3535</t>
  </si>
  <si>
    <t>sh353535@hanmail.net</t>
  </si>
  <si>
    <t xml:space="preserve"> 삼호콘크리트(주)  연료전환(부생연료유2호 → LNG)을 통한  온실가스 배출 감축사업</t>
  </si>
  <si>
    <t>2013-09-13</t>
  </si>
  <si>
    <t>삼호콘크리트(주), 한국남동발전</t>
  </si>
  <si>
    <t>삼호콘크리트_ORS 사업계획서_ver11.0_241113.pdf</t>
  </si>
  <si>
    <t xml:space="preserve">
삼호콘크리트(주) 연료전환(부생연료유2호 &amp;rarr; LNG)을 통한 온실가스 배출 감축사업_수정 및 보완 내역서(제출필요)_재제출7차_작성본.hwp
기타 증빙자료_241115.Zip</t>
  </si>
  <si>
    <t>R-2025-KR-03-001222</t>
  </si>
  <si>
    <t>(주)대아산업</t>
  </si>
  <si>
    <t>3018600270</t>
  </si>
  <si>
    <t>충북 진천군 문백면 송강로 180</t>
  </si>
  <si>
    <t>장권</t>
  </si>
  <si>
    <t>043-532-2901</t>
  </si>
  <si>
    <t>da1585@hanmail.net</t>
  </si>
  <si>
    <t>㈜대아산업 연료전환(B-C유 → LPG)을 통한 온실가스 배출 감축사업</t>
  </si>
  <si>
    <t>2018-10-09</t>
  </si>
  <si>
    <t>2018-11-28~2028-11-27</t>
  </si>
  <si>
    <t>(주)대아산업, 한국중부발전</t>
  </si>
  <si>
    <t xml:space="preserve">
증빙자료.zip
㈜대아산업 연료전환(B-C유 &amp;rarr; LPG)을 통한 온실가스 배출 감축사업_수정 및 보완 내역서(제출 필요)_재제출5차.pdf</t>
  </si>
  <si>
    <t>(주)경북환경</t>
  </si>
  <si>
    <t>5128106957</t>
  </si>
  <si>
    <t>경북 예천군 호명면 양궁로 682-9</t>
  </si>
  <si>
    <t>전금생</t>
  </si>
  <si>
    <t>품질관리실</t>
  </si>
  <si>
    <t>054-654-5115</t>
  </si>
  <si>
    <t>nsj6039nsj@hanmail.net</t>
  </si>
  <si>
    <t>(주)경북환경 연료전환(B-C유에서 LPG)을 통한 온실가스 배출 감축사업</t>
  </si>
  <si>
    <t>2019-07-16</t>
  </si>
  <si>
    <t>2019-09-12~2029-09-11</t>
  </si>
  <si>
    <t>(주)경북환경, 한국중부발전</t>
  </si>
  <si>
    <t>경북환경_ORS 사업계획서_ver0.3.pdf</t>
  </si>
  <si>
    <t xml:space="preserve">
첨부1.LPG 공급도급표준계약서_경북환경.pdf
첨부2.사업자등록증_경북환경.jpg
첨부3.완성검사증명서_경북환경.pdf
첨부4.이체확인증_경북환경.pdf
첨부5.B-C유 입고 세금계산서(2016~2019년)_경북환경.pdf
첨부6.코미애너지 협약서_(주)경북환경.pdf
첨부7.계근대 검교정 시험성적서_경북환경.pdf
첨부2-1.사업자 등록증_중부발전.pdf
첨부2-2.사업자등록증_(주)에코비젼21.pdf
첨부8.경북환경 감축량 계산_산정방법2.xlsx
첨부9. 대기배출시설설치 신고증명서.pdf
첨부10. LPG세금계산서(19.9~20.8)_경북환경.pdf
반려동의서.pdf</t>
  </si>
  <si>
    <t>[보완1차]평가반려
2025-04-29</t>
  </si>
  <si>
    <t>전주시</t>
  </si>
  <si>
    <t>4188300034</t>
  </si>
  <si>
    <t xml:space="preserve">전주시 </t>
  </si>
  <si>
    <t>전주시 관내 가로등</t>
  </si>
  <si>
    <t>전주시장</t>
  </si>
  <si>
    <t>직원</t>
  </si>
  <si>
    <t>063-281-2321</t>
  </si>
  <si>
    <t>cool9@korea.kr</t>
  </si>
  <si>
    <t>전주시 도로 조명시설 조도 및 에너지효율 개선사업</t>
  </si>
  <si>
    <t>2023-05-03~2030-05-02</t>
  </si>
  <si>
    <t>전주시 외부사업 사업계획서_최종.pdf</t>
  </si>
  <si>
    <t xml:space="preserve">
전주시 외부사업 사업계획서_증빙자료.zip</t>
  </si>
  <si>
    <t>[보완1차]보완요청
2025-03-12</t>
  </si>
  <si>
    <t>2025-03-12</t>
  </si>
  <si>
    <t>Wed May 03 00:00:00 JST 2023~Tue May 02 00:00:00 JST 2051</t>
  </si>
  <si>
    <t>전주시 외부사업 사업계획서_증빙자료.zip</t>
  </si>
  <si>
    <t>㈜경북환경 연료전환(B-C유 → LPG)을 통한 온실가스 배출 감축사업</t>
  </si>
  <si>
    <t>2019-09-11~2029-09-10</t>
  </si>
  <si>
    <t>(주)부국 외 3개사의 인버터 공기압축기 교체를 통한 온실가스 감축사업</t>
  </si>
  <si>
    <t>에스피앤지주식회사, (주)부국, (주)삼풍하이텍, (주)쎄니트, (주)화인, 한국동서발전 주식회사</t>
  </si>
  <si>
    <t>(사업계획서) (주)부국 외 3개사의 인버터 공기압축기 교체를 통한 온실가스 감축사업.pdf</t>
  </si>
  <si>
    <t xml:space="preserve">
(사업계획서) (주)부국 외 3개사의 인버터 공기압축기 교체를 통한 온실가스 감축사업.pdf
(주)부국 외 3개사의 고효율 인버터 공기압축기 교체를 통한 온실가스 감축사업_수정 및 보완 내역서(제출 필요)_재제출2차.hwp
0. 감축량 산정시트.Zip
1. 증빙자료 일체.Zip
2. 증빙자룔 일체.Zip</t>
  </si>
  <si>
    <t>R-2025-KR-03-001281</t>
  </si>
  <si>
    <t xml:space="preserve">2023-11-17 10:20:02 - 신규신청 - 접수 
2023-11-17 10:20:02 - 관장기관 지정 - 기후에너지환경부
2023-11-17 13:09:53 - 관장기관 지정 - 산업통상부
2024-01-19 17:19:38 - 신규신청 - 신청 
2024-02-06 08:15:41 - 신규신청 - 보완요청 
2024-08-20 09:05:52 - 보완신청 - 접수 
2024-10-02 15:28:10 - 보완신청 - 신청 
2024-10-02 15:29:05 - 보완신청 - 보완요청 
2025-03-11 17:41:24 - 보완신청 - 접수 
2025-03-12 13:01:16 - 보완신청 - 신청 
2025-04-25 18:07:09 - 보완신청 - 보완요청 
2025-05-08 18:18:32 - 보완신청 - 접수 
2025-05-09 16:57:46 - 보완신청 - 신청 
2025-06-19 10:22:38 - 보완신청 - 문서재제출요청 
2025-07-11 14:09:19 - 재제출신청 - 접수 
2025-07-21 13:16:23 - 재제출신청 - 신청 
2025-07-29 16:13:54 - 재제출신청 - 문서재제출요청 
2025-08-04 10:27:45 - 재제출신청 - 접수 
2025-08-07 17:02:44 - 재제출신청 - 신청 
2025-09-11 09:45:44 - 재제출신청 - 평가승인  (협의 요청일 : 2025-09-09)
2025-09-11 09:52:43 - 재제출신청 - 협의검토중  (협의 통보일 : 2025-10-27)
2025-10-29 11:05:06 - 재제출신청 - 협의통보 
2025-12-04 17:31:43 - 재제출신청 - 심의승인 
2026-01-08 13:35:31 - 재제출신청 - 착수신고 
</t>
  </si>
  <si>
    <t>(주)동화정밀공업 미음지점 외 1개사의 고효율 공기압축기 교체를 통한 온실가스 감축사업</t>
  </si>
  <si>
    <t>에스피앤지주식회사, 제일산업, 주식회사 동화정밀공업, 한국동서발전 주식회사</t>
  </si>
  <si>
    <t>(사업계획서) 동화정밀공업 미음지점 외 1개사의 고효율 공기압축기 교체를 통한 온실가스 감축사업.pdf</t>
  </si>
  <si>
    <t xml:space="preserve">
1. 증빙자료 일체.Zip
2. 증빙자료 일체.Zip
동화정밀공업 미음지점 외 1개사의 고효율 공기압축기 교체를 통한 온실가스 감축_수정 및 보완 내역서(제출필요)_문서재제출1차.hwp
(사업계획서) 동화정밀공업 미음지점 외 1개사의 고효율 공기압축기 교체를 통한 온실가스 감축사업.pdf
0. 극소규모 사업계획서(엑셀 양식).Zip</t>
  </si>
  <si>
    <t>R-2025-KR-03-001224</t>
  </si>
  <si>
    <t>[보완3차]착수신고
2025-03-12</t>
  </si>
  <si>
    <t>(주)대한캐스팅</t>
  </si>
  <si>
    <t>8778700473</t>
  </si>
  <si>
    <t>김대형</t>
  </si>
  <si>
    <t>055-365-3369</t>
  </si>
  <si>
    <t>jeongmyeong.park@daehan-at.co.kr</t>
  </si>
  <si>
    <t>(주)대한캐스팅 외 2개사의 고효율 공기압축기 교체를 통한 온실가스 감축사업</t>
  </si>
  <si>
    <t>2016-07-06</t>
  </si>
  <si>
    <t>(주)대한캐스팅, (주)메트로테크, (주)신광테크, 에스피앤지주식회사, 한국동서발전 주식회사</t>
  </si>
  <si>
    <t>(사업계획서) (주)대한캐스팅 외 2개사의 고효율 공기압축기 교체를 통한 온실가스 감축사업.pdf</t>
  </si>
  <si>
    <t xml:space="preserve">
(사업계획서) (주)대한캐스팅 외 2개사의 고효율 공기압축기 교체를 통한 온실가스 감축사업.pdf
0. 감축량 산정시트.Zip
1. 증빙자료 일체.Zip
2. 증빙자료 일체.Zip
㈜대한캐스팅 외 2개사의 고효율 공기압축기 교체를 통한 온실가스 감축사업_수정 및 보완 내역서(제출 필요)_재제출2차.hwp</t>
  </si>
  <si>
    <t>R-2026-KR-03-001350</t>
  </si>
  <si>
    <t xml:space="preserve">2024-10-22 10:44:41 - 신규신청 - 접수 
2024-10-22 10:44:41 - 관장기관 지정 - 기후에너지환경부
2024-10-22 16:45:45 - 신규신청 - 신청 
2024-10-23 09:38:21 - 관장기관 지정 - 산업통상부
2024-11-29 16:42:07 - 신규신청 - 보완요청 
2024-12-05 15:17:17 - 보완신청 - 접수 
2024-12-09 09:23:42 - 보완신청 - 신청 
2025-02-24 13:21:44 - 보완신청 - 보완요청 
2025-03-13 14:44:46 - 보완신청 - 접수 
2025-03-13 15:03:11 - 보완신청 - 신청 
2025-04-25 18:06:17 - 보완신청 - 보완요청 
2025-05-09 10:12:20 - 보완신청 - 접수 
2025-05-09 16:53:57 - 보완신청 - 신청 
2025-06-20 13:58:27 - 보완신청 - 문서재제출요청 
2025-07-14 14:55:44 - 재제출신청 - 접수 
2025-07-21 13:16:53 - 재제출신청 - 신청 
2025-08-21 08:30:34 - 재제출신청 - 문서재제출요청 
2025-09-11 11:49:58 - 재제출신청 - 접수 
2025-09-22 10:09:44 - 재제출신청 - 신청 
2025-11-28 16:30:34 - 재제출신청 - 평가승인  (협의 요청일 : 2025-11-28)
2025-12-08 10:37:28 - 재제출신청 - 협의검토중  (협의 통보일 : 2026-01-13)
2026-01-14 13:55:00 - 재제출신청 - 협의통보 
2026-03-11 12:22:35 - 재제출신청 - 심의승인 
</t>
  </si>
  <si>
    <t>명광아스콘</t>
  </si>
  <si>
    <t>경상북도 경산시 진량읍 북리1길 81</t>
  </si>
  <si>
    <t>2017-10-25</t>
  </si>
  <si>
    <t>(주)삼천리, 명광아스콘(주)</t>
  </si>
  <si>
    <t>00. [명광아스콘] 외부사업 사업계획서_V5.pdf</t>
  </si>
  <si>
    <t xml:space="preserve">
(감축량 산정시트) 명광아스콘 연료교체 사업 (BC &amp;rarr; LPG) v.3.xlsx
명광아스콘의 B-C유에서 LPG로 연료전환을 통한 온실가스 감축 외부사업_수정 및 보완 내역서(제출 필요)_문서재제출1차.pdf
증빙자료.zip
설비대장(BC유 버너).pdf</t>
  </si>
  <si>
    <t>R-2025-KR-03-001260</t>
  </si>
  <si>
    <t>[보완3차]착수신고
2026-01-29</t>
  </si>
  <si>
    <t xml:space="preserve">2025-01-21 13:47:59 - 신규신청 - 접수 
2025-01-21 13:47:59 - 관장기관 지정 - 기후에너지환경부
2025-01-21 13:48:58 - 신규신청 - 신청 
2025-01-21 16:08:33 - 관장기관 지정 - 산업통상부
2025-03-10 17:10:15 - 신규신청 - 보완요청 
2025-03-14 11:21:54 - 보완신청 - 접수 
2025-03-14 11:22:23 - 보완신청 - 신청 
2025-04-29 13:42:22 - 보완신청 - 보완요청 
2025-04-30 17:09:32 - 보완신청 - 접수 
2025-04-30 17:10:05 - 보완신청 - 신청 
2025-05-20 16:44:20 - 보완신청 - 보완요청 
2025-05-22 16:45:41 - 보완신청 - 접수 
2025-05-22 16:46:27 - 보완신청 - 신청 
2025-05-29 08:58:16 - 보완신청 - 문서재제출요청 
2025-05-29 09:31:28 - 재제출신청 - 접수 
2025-05-29 09:31:55 - 재제출신청 - 신청 
2025-06-13 12:01:26 - 재제출신청 - 평가승인  (협의 요청일 : 2025-06-12)
2025-06-16 08:00:57 - 재제출신청 - 협의검토중  (협의 통보일 : 2025-07-22)
2025-07-25 17:26:15 - 재제출신청 - 협의통보 
2025-09-08 08:41:30 - 재제출신청 - 심의승인 
2026-01-29 14:21:55 - 재제출신청 - 착수신고 
</t>
  </si>
  <si>
    <t>엘림새싹누리, 문혜장애인 보호작업장, 동천일리하우스</t>
  </si>
  <si>
    <t>충청남도, 강원도, 서울특별시</t>
  </si>
  <si>
    <t>02-2021-1750</t>
  </si>
  <si>
    <t>lsh625@s-win.kr</t>
  </si>
  <si>
    <t>H-그린세이빙(2차년도) - 사회복지시설 태양광설비 설치를 통한 온실가스 묶음감축사업</t>
  </si>
  <si>
    <t>2022-11-22</t>
  </si>
  <si>
    <t xml:space="preserve"> (주)한일파워텍 </t>
  </si>
  <si>
    <t>6158156794</t>
  </si>
  <si>
    <t>(주)한일파워텍</t>
  </si>
  <si>
    <t>경상남도 김해시 주촌면 골든루트로 80-80</t>
  </si>
  <si>
    <t>신근희</t>
  </si>
  <si>
    <t>055-312-7013</t>
  </si>
  <si>
    <t>hanillpt@naver.com</t>
  </si>
  <si>
    <t>(주)한일파워텍 고효율 공기압축기 교체를 통한  온실가스 감축사업</t>
  </si>
  <si>
    <t xml:space="preserve"> (주)한일파워텍 , 주식회사이에스티, 한국중부발전</t>
  </si>
  <si>
    <t>극소규모_고효율_설비_교체_사업의_방법론(03A-004-ver01)_사업계획서(개정) (한일파워텍)(20250318).pdf</t>
  </si>
  <si>
    <t xml:space="preserve">
1.증빙자료 일체.Zip</t>
  </si>
  <si>
    <t>[보완3차]문서재제출요청
2025-04-30</t>
  </si>
  <si>
    <t>2025-04-30</t>
  </si>
  <si>
    <t>경상남도_x000D_
부산광역시</t>
  </si>
  <si>
    <t>대영에스앤씨(주) 외 4개사의 인버터 공기압축기 교체를 통한 온실가스 감축사업</t>
  </si>
  <si>
    <t>2017-02-28</t>
  </si>
  <si>
    <t>에스피앤지주식회사, (주)세우, 대영에스앤씨(주), 동방테크(주), 레이어시스템, 성원코리아(주), 한국동서발전 주식회사</t>
  </si>
  <si>
    <t>(사업계획서) 대영에스앤씨(주) 외 4개사의 인버터 공기압축기 교체를 통한 온실가스 감축사업.pdf</t>
  </si>
  <si>
    <t xml:space="preserve">
0. 감축량 산정 시트.Zip
1. 증빙자료 일체.Zip
2. 증빙자료 일체.Zip
대영에스앤씨(주) 외 4개사의 인버터 공기압축기 교체를 통한 온실가스 감축사업_수정 및 보완 내역서(제출 필요)_재제출7차.hwp
(사업계획서) 대영에스앤씨(주) 외 4개사의 인버터 공기압축기 교체를 통한 온실가스 감축사업.pdf</t>
  </si>
  <si>
    <t>삼성금속(주)</t>
  </si>
  <si>
    <t>6228110025</t>
  </si>
  <si>
    <t>부산광역시, 경상남도, 전라남도</t>
  </si>
  <si>
    <t>정택빈</t>
  </si>
  <si>
    <t>055-329-1067</t>
  </si>
  <si>
    <t>tbjung@metalsamsung.co.kr</t>
  </si>
  <si>
    <t>삼성금속(주) 외 4개사의 에이치디한국조선해양 및 조선자회사 협력사 대상 온실가스 감축사업</t>
  </si>
  <si>
    <t>2022-10-04</t>
  </si>
  <si>
    <t>(사업계획서) 삼성금속(주) 외 4개사의 에이치디한국조선해양 및 조선자회사 협력사 대상 온실가스 감축사업.pdf</t>
  </si>
  <si>
    <t xml:space="preserve">
(사업계획서) 삼성금속(주) 외 4개사의 에이치디한국조선해양 및 조선자회사 협력사 대상 온실가스 감축사업.pdf
0. 감축량 산정시트.zip
1. 증빙자료 일체.zip
2. 증빙자료 일체.zip
삼성금속(주) 외 4개사의 에이치디한국조선해양 및 조선자회사 협력사 대상 온실가스 감축사업_수정 및 보완 내역서(제출 필요)_보완3차.hwp
6. 중소기업 탄소중립 전환지원 사업 증빙.pdf</t>
  </si>
  <si>
    <t>R-2026-KR-03-001351</t>
  </si>
  <si>
    <t>[보완3차]착수신고
2026-04-07</t>
  </si>
  <si>
    <t>2026-04-07</t>
  </si>
  <si>
    <t xml:space="preserve">2025-01-21 14:27:11 - 신규신청 - 접수 
2025-01-21 14:27:11 - 관장기관 지정 - 기후에너지환경부
2025-01-21 16:08:49 - 관장기관 지정 - 산업통상부
2025-01-23 16:54:25 - 신규신청 - 신청 
2025-03-13 09:07:49 - 신규신청 - 보완요청 
2025-03-14 09:42:02 - 보완신청 - 접수 
2025-03-19 09:17:30 - 보완신청 - 신청 
2025-04-29 13:43:25 - 보완신청 - 보완요청 
2025-05-26 13:02:24 - 보완신청 - 접수 
2025-06-02 14:06:26 - 보완신청 - 신청 
2025-07-16 10:20:11 - 보완신청 - 보완요청 
2025-07-24 09:50:35 - 보완신청 - 접수 
2025-08-27 14:22:32 - 보완신청 - 신청 
2025-11-11 11:45:33 - 보완신청 - 문서재제출요청 
2025-11-11 14:52:25 - 재제출신청 - 접수 
2025-11-20 10:48:32 - 재제출신청 - 신청 
2025-11-28 16:41:16 - 재제출신청 - 평가승인  (협의 요청일 : 2025-11-28)
2025-12-08 10:37:12 - 재제출신청 - 협의검토중  (협의 통보일 : 2026-01-13)
2026-01-14 13:55:16 - 재제출신청 - 협의통보 
2026-03-11 12:23:14 - 재제출신청 - 심의승인 
2026-04-07 11:40:21 - 재제출신청 - 착수신고 
</t>
  </si>
  <si>
    <t>대구광역시, 경상북도</t>
  </si>
  <si>
    <t>주식회사 대한테크 외 2개사의 인버터 공기압축기 교체를 통한 온실가스 감축사업</t>
  </si>
  <si>
    <t>2018-03-26</t>
  </si>
  <si>
    <t>에스피앤지주식회사, (주)디에이비피, (주)영화, 주식회사 대한테크, 한국동서발전 주식회사</t>
  </si>
  <si>
    <t>(사업계획서) 주식회사 대한테크 외 2개사의 인버터 공기압축기 교체를 통한 온실가스 감축사업.pdf</t>
  </si>
  <si>
    <t xml:space="preserve">
(사업계획서) 주식회사 대한테크 외 2개사의 인버터 공기압축기 교체를 통한 온실가스 감축사업.pdf
0. 감축량 산정시트.Zip
1. 증빙자료 일체.Zip
2. 증빙자료 일체.Zip
주식회사 대한테크 외 2개사의 인버터 공기압축기 교체를 통한 온실가스 감축사업_수정 및 보완 내역서(제출필요)_문서재제출2차.hwp</t>
  </si>
  <si>
    <t>R-2025-KR-03-001267</t>
  </si>
  <si>
    <t>경상남도 합천군 야로면 나대길 57 (나대리)_x000D_
경상북도 포항시 남구 대송면 철강산단로 130 (송동리)_x000D_
대구광역시 달서구 성서공단로 178 (월암동)_x000D_
대구광역시 달서구 성서공단남로10길 47 (대천동)_x000D_
경상북도 포항시 남구 대송로101번길 34 (장흥동)_x000D_
대구광역시 서구 염색공단천로11길 19 (비산동)_x000D_
대구광역시 달성군 구지면 달성2차동3로 62 (예현리)</t>
  </si>
  <si>
    <t>경영기획팀</t>
  </si>
  <si>
    <t>070-7668-7815</t>
  </si>
  <si>
    <t>kylove1959@daum.net</t>
  </si>
  <si>
    <t>2020-11-05~2030-11-04</t>
  </si>
  <si>
    <t>대구광역시 달성군 구지면 국가산단대로39길 190 (화산리)_x000D_
대구광역시 동구 안심로59길 16 (각산동)_x000D_
대구광역시 달성군 다사읍 세천로3길 57 (세천리)_x000D_
대구광역시 달성군 구지면 국가산단서로71길 20-35 (수리리)_x000D_
대구광역시 달성군 논공읍 논공로 306 (북리)_x000D_
대구광역시 달성군 다사읍 세천로1길 12 (세천리)_x000D_
대구광역시 달성군 구지면 국가산단대로33길 152 (창리)_x000D_
대구광역시 달성군 유가면 테크노중앙대로 80, 1층 (금리)_x000D_
대구광역시 달성군 구지면 국가산단대로32길 16 (고봉리)</t>
  </si>
  <si>
    <t>주식회사디와이씨 외 8개사의 고효율 공기압축기 교체를 통한 온실가스 감축사업</t>
  </si>
  <si>
    <t>2020-11-07~2030-11-06</t>
  </si>
  <si>
    <t>대구광역시 달성군 구지면 달성2차1로 52 (내리)_x000D_
대구광역시 달성군 논공읍 논공로 602 (본리리)_x000D_
대구광역시 서구 염색공단중앙로22길 33 (비산동)_x000D_
대구광역시 달서구 달구벌대로226길 20 (신당동)_x000D_
대구광역시 달서구 달서대로64길 131 (월암동)_x000D_
대구광역시 달성군 구지면 국가산단북로 80 (화산리)</t>
  </si>
  <si>
    <t>주식회사 달성정공 외 5개사의 고효율 공기압축기 교체를 통한 온실가스 감축사업</t>
  </si>
  <si>
    <t>2020-05-12</t>
  </si>
  <si>
    <t>2020-10-21~2030-10-20</t>
  </si>
  <si>
    <t>대구광역시 달서구 성서공단남로36길 19-12 (월암동)_x000D_
대구광역시 북구 침산로67길 19 (침산동)_x000D_
대구광역시 달서구 달구벌대로 232길 33 (신당동)_x000D_
대구광역시 달서구 성서로 9길 86 (월암동)_x000D_
대구광역시 달서구 성서공단남로40길 2 (월암동)_x000D_
대구광역시 달서구 성서로 46 (대천동) - 성서지점_x000D_
대구광역시 달서구 성서로35길 53, 1층 (월암동)</t>
  </si>
  <si>
    <t>(주)대일정공사 외 6개사의 고효율 공기압축기 교체를 통한 온실가스 감축사업</t>
  </si>
  <si>
    <t>2020-12-06~2030-12-05</t>
  </si>
  <si>
    <t>대구광역시 달서구 성서공단남로 161 (월암동)_x000D_
대구광역시 달서구 성서로36길 40 (월암동)_x000D_
대구광역시 달서구 성서로67길 56 (갈산동)_x000D_
대구광역시 달서구 성서공단남로36길 17 (월암동)_x000D_
대구광역시 달서구 성서공단로58길 16 (월암동)_x000D_
대구광역시 달서구 성서공단남로 10길 47 (대천동)_x000D_
대구광역시 달서구 성서공단남로32길 2 (월암동)_x000D_
대구광역시 달서구 성서로5길 99 (월암동)</t>
  </si>
  <si>
    <t>보광 외 7개사의 고효율 공기압축기 교체를 통한 온실가스 감축사업</t>
  </si>
  <si>
    <t>경기도, 충청남도, 경상북도, 경상남도</t>
  </si>
  <si>
    <t>주식회사 넥스턴바이오사이언스 외 3개사의 고효율 공기압축기 교체를 통한 온실가스 감축사업</t>
  </si>
  <si>
    <t>2015-06-09</t>
  </si>
  <si>
    <t>2025-06-04~2035-06-03</t>
  </si>
  <si>
    <t>에스피앤지주식회사, (주)에이테크경주, 부원산업(주), 삼영기계(주), 주식회사 넥스턴바이오사이언스, 한국동서발전 주식회사</t>
  </si>
  <si>
    <t>(사업계획서) 넥스턴바이오사이언스 외 3개사의 고효율 공기압축기 교체를 통한 온실가스 감축사업.pdf</t>
  </si>
  <si>
    <t xml:space="preserve">
(사업계획서) 넥스턴바이오사이언스 외 3개사의 고효율 공기압축기 교체를 통한 온실가스 감축사업.pdf
0. 극소규모 사업계획서(엑셀 양식).Zip
1. 증빙자료 일체.Zip
2. 증빙자료 일체.Zip
주식회사 넥스턴바이오사이언스 외 3개사의 고효율 공기압축기 교체를 통한 온실가스 감축사업_수정 및 보완 내역서(제출필요)_보완3차.hwp</t>
  </si>
  <si>
    <t>R-2025-KR-03-001245</t>
  </si>
  <si>
    <t>(주)성진엔프라</t>
  </si>
  <si>
    <t>경상북도 구미시 산동읍 첨단기업로 127-49</t>
  </si>
  <si>
    <t>(주)성진엔프라 고효율 인버터 PM  Motor 공기압축기로 교체 사업</t>
  </si>
  <si>
    <t>2023-12-05</t>
  </si>
  <si>
    <t>(주)코리아엔지니어링, 주식회사 성진엔프라</t>
  </si>
  <si>
    <t>외부사업 사업계획서_(주)성진엔프라_v04.pdf</t>
  </si>
  <si>
    <t xml:space="preserve">
1-1_사업자등록증_(주)코리아엔지니어링.pdf
1-2_사업자등록증명_(주)성진엔프라.pdf
2-1_이체확인증_(주)성진엔프라.pdf
2-2_기술지원 협약서_(주)성진엔프라.pdf
2-3_온실가스배출권계약서_(주)성진엔프라.pdf
4-1_기존설비_EDDY22_사양서.pdf
4-2_고효율설비_GMA-S022_사양서.pdf
5-3_폐기반출확인서_(주)성진엔프라.pdf
3-1_시운전결과보고서_(주)성진엔프라_rev2.pdf
5-2_기존설비 확인서_(주)성진엔프라_rev2.pdf
6-1_개선전후 설비 및 명판_(주)성진엔프라_rev2.pdf
2_4_중소기업 혁신바우처_ 소유권.jpg
6-2_가동시간 증빙_(주)성진엔프라_rev3.pdf
(주)성진엔프라 고효율 인버터 PM Motor 공기압축기로 교체 사업_수정 및 보완 내역서(제출필요)_보완2차.pdf
5-1_모니터링 계획서_(주)성진엔프라_v04.pdf
외부사업 사업계획서_(주)성진엔프라_v04.xlsx</t>
  </si>
  <si>
    <t>R-2025-KR-03-001240</t>
  </si>
  <si>
    <t>[보완2차]착수신고
2025-06-16</t>
  </si>
  <si>
    <t>2025-06-16</t>
  </si>
  <si>
    <t>(주)동산테크 외 3개사의 고효율 공기압축기 교체를 통한 온실가스 감축사업</t>
  </si>
  <si>
    <t>2016-06-03</t>
  </si>
  <si>
    <t>에스피앤지주식회사, (주)동산테크, (주)서연씨엔에프, 영일케미칼, 주 새론캐스텍, 한국동서발전 주식회사</t>
  </si>
  <si>
    <t>(사업계획서) (주)동산테크 외 3개사의 고효율 공기압축기 교체를 통한 온실가스 감축사업.pdf</t>
  </si>
  <si>
    <t xml:space="preserve">
(사업계획서) (주)동산테크 외 3개사의 고효율 공기압축기 교체를 통한 온실가스 감축사업.pdf
(주)동산테크 외 3개사의 고효율 공기압축기 교체를 통한 온실가스 감축사업_수정 및 보완 내역서(제출필요)_문서재제출1차.hwp
0. 감축량 산정 시트.Zip
1. 증빙자료 일체.Zip
2. 증빙자료 일체.Zip</t>
  </si>
  <si>
    <t>R-2025-KR-03-001239</t>
  </si>
  <si>
    <t>[보완3차]착수신고
2025-08-28</t>
  </si>
  <si>
    <t>2025-08-28</t>
  </si>
  <si>
    <t>2016-03-02</t>
  </si>
  <si>
    <t>에스피앤지주식회사, (주)전유산업, (주)한양에코텍, 주식회사 한성알미늄, 한국동서발전 주식회사</t>
  </si>
  <si>
    <t>(사업계획서) (주)전유산업 외 2개사의 고효율 공기압축기 교체를 통한 온실가스 감축사업.pdf</t>
  </si>
  <si>
    <t xml:space="preserve">
(사업계획서) (주)전유산업 외 2개사의 고효율 공기압축기 교체를 통한 온실가스 감축사업.pdf
0. 감축량 산정 시트.Zip
1. 증빙자료 일체.Zip
2. 증빙자료 일체.Zip
협의통보서_(주)대흥산업공사 군위지점 외 3개사의 고효율 공기압축기 교체를 통한 온실가스 감축사업.hwpx</t>
  </si>
  <si>
    <t>R-2025-KR-03-001242</t>
  </si>
  <si>
    <t>대구광역시, 울산광역시, 경상북도, 경상남도</t>
  </si>
  <si>
    <t>신성에스앤티(주) 외 4개사의 고효율 공기압축기 교체를 통한 온실가스 감축사업</t>
  </si>
  <si>
    <t>2016-04-21</t>
  </si>
  <si>
    <t>에스피앤지주식회사, (주)아이플랜트, (주)진광이엔지, (주)태강스틸, (주)투엠모터스, 신성에스엔티(주), 한국동서발전 주식회사</t>
  </si>
  <si>
    <t>(사업계획서) 신성에스앤티(주) 외 4개사의 고효율 공기압축기 교체를 통한 온실가스 감축사업.pdf</t>
  </si>
  <si>
    <t xml:space="preserve">
(사업계획서) 신성에스앤티(주) 외 4개사의 고효율 공기압축기 교체를 통한 온실가스 감축사업.pdf
0. 감축량 산정 시트.Zip
1. 증빙자료 일체.Zip
2. 증빙자료 일체.Zip
신성에스앤티 (주) 외 4개사의 고효율 공기압축기 교체를 통한 온실가스 감축사업_수정 및 보완 내역서(제출필요)_문서재제출 1차.hwp</t>
  </si>
  <si>
    <t>R-2025-KR-03-001243</t>
  </si>
  <si>
    <t>수성기체산업(주) 외 3개사의 고효율 공기압축기 교체를 통한 온실가스 감축사업</t>
  </si>
  <si>
    <t>2016-10-19</t>
  </si>
  <si>
    <t>에스피앤지주식회사, 수성기체산업(주), 주식회사 대한오토텍, 주식회사 도원프로토, 주식회사 신진정밀, 한국동서발전 주식회사</t>
  </si>
  <si>
    <t>(사업계획서) 수성기체산업(주) 외 3개사의 고효율 공기압축기 교체를 통한 온실가스 감축사업.pdf</t>
  </si>
  <si>
    <t xml:space="preserve">
0. 감축량 산정 시트.Zip
1. 증빙자료 일체.Zip
2. 증빙자료 일체.Zip
수성기체산업(주) 외 3개사의 고효율 공기압축기 교체를 통한 온실가스 감축사업_수정 및 보완 내역서(제출필요)_문서재제출1차.hwp
(사업계획서) 수성기체산업(주) 외 3개사의 고효율 공기압축기 교체를 통한 온실가스 감축사업.pdf
6. 경상남도 지원사업 참여 증빙(대한오토텍).pdf</t>
  </si>
  <si>
    <t>R-2025-KR-03-001263</t>
  </si>
  <si>
    <t>[보완3차]착수신고
2025-11-17</t>
  </si>
  <si>
    <t>2025-11-17</t>
  </si>
  <si>
    <t>(주)영엽 외 2개사의 고효율 공기압축기 교체를 통한 온실가스 감축사업</t>
  </si>
  <si>
    <t>2018-05-04</t>
  </si>
  <si>
    <t>에스피앤지주식회사, (주)영엽, (주)창용금형, 주식회사 지앤, 한국동서발전 주식회사</t>
  </si>
  <si>
    <t>(사업계획서) (주)영엽 외 2개사의 고효율 공기압축기 교체를 통한 온실가스 감축사업.pdf</t>
  </si>
  <si>
    <t xml:space="preserve">
(사업계획서) (주)영엽 외 2개사의 고효율 공기압축기 교체를 통한 온실가스 감축사업.pdf
(주)영엽 외 2개사의 고효율 공기압축기 교체를 통한 온실가스 감축사업_수정 및 보완 내역서(제출필요)_문서재제출 2차.hwp
0. 감축량 산정 시트.Zip
1. 증빙자료 일체.Zip
2. 증빙자료 일체.Zip
6. 부산광역시 에너지진단 및 시설개선 지원사업 증빙.pdf</t>
  </si>
  <si>
    <t>R-2025-KR-03-001241</t>
  </si>
  <si>
    <t>대구광역시 달서구 성서공단남로10길 56 (대천동)_x000D_
대구광역시 달서구 성서공단북로5길 29, 1층 (파호동)_x000D_
대구광역시 달서구 성서로67안길 8-11 (갈산동)_x000D_
대구광역시 달서구 성서공단로51길 58 (장동)_x000D_
대구광역시 달서구 성서공단북로 161, 4호 (호산동)_x000D_
대구광역시 달서구 성서공단북로65길 10 (갈산동)_x000D_
대구광역시 달서구 성서공단로54길 43 (월암동)</t>
  </si>
  <si>
    <t>구름테크 외 6개사의 고효율 공기압축기 교체를 통한 온실가스 감축사업</t>
  </si>
  <si>
    <t>2020-12-10~2030-12-09</t>
  </si>
  <si>
    <t>경상남도 함안군 칠원읍 원서로 139-10 (용정리)_x000D_
전라북도 정읍시 정신로 32 (하복동)_x000D_
경상남도 창원시 마산회원구 봉암공단7길 64 (봉암동)_x000D_
충청남도 당진시 정미면 염솔로 414 (덕삼리)_x000D_
경상남도 창녕군 대합면 대합산업단지로 22-9 (합리)_x000D_
울산광역시 울주군 온산읍 처용산업로 51-24 (처용리)</t>
  </si>
  <si>
    <t>(주)기홍메가텍 외 5개사의 고효율 공기압축기 교체를 통한 온실가스 감축사업</t>
  </si>
  <si>
    <t>2021-01-14</t>
  </si>
  <si>
    <t>2021-03-20~2031-03-19</t>
  </si>
  <si>
    <t>경상북도 고령군 쌍림면 쌍림공단길 118 (고곡리) - 공장_x000D_
대구광역시 달서구 달구벌대로240길 73 (신당동) - 본점_x000D_
경상북도 고령군 대가야읍 대가야로 1492-2 (헌문리)_x000D_
경상북도 고령군 성산면 성산로 968-24 (득성리) - 고령지점_x000D_
경상북도 고령군 다산면 다산산단로 248 (송곡리)_x000D_
경상북도 고령군 다산면 다산산단2길 38 (송곡리)</t>
  </si>
  <si>
    <t>대한미디어(주) 외 4개사의 고효율 공기압축기 교체를 통한 온실가스 감축사업</t>
  </si>
  <si>
    <t>2020-04-24</t>
  </si>
  <si>
    <t>2020-06-10~2030-06-09</t>
  </si>
  <si>
    <t>경상북도 고령군 다산면 다산산단3길 21-3 (송곡리)_x000D_
경상북도 고령군 다산면 다산산단1길 60 (송곡리)_x000D_
경상북도 고령군 다산면 다산산단로 88 (송곡리)_x000D_
경상북도 고령군 다산면 다산산단로 249 (송곡리)_x000D_
경상북도 고령군 다산면 다산산단2길 6 (송곡리)_x000D_
경상북도 고령군 다산면 다산산단3길 45 (송곡리)</t>
  </si>
  <si>
    <t>(주)동양코어 외 5개사의 고효율 공기압축기 교체를 통한 온실가스 감축사업</t>
  </si>
  <si>
    <t>2021-08-19~2031-08-18</t>
  </si>
  <si>
    <t>대구광역시 서구 염색공단중앙로 86 (비산동)_x000D_
대구광역시 서구 달서천로 164 (평리동)_x000D_
대구광역시 서구 염색공단로13길 33 (비산동)_x000D_
대구광역시 서구 염색공단천로19길 30 (비산동)_x000D_
대구광역시 서구 염색공단천로19길 23 (비산동)_x000D_
대구광역시 서구 염색공단중앙로 66 (비산동)</t>
  </si>
  <si>
    <t>㈜유창염직 외 5개사의 고효율 공기압축기 교체를 통한 온실가스 감축사업</t>
  </si>
  <si>
    <t>2020-07-04</t>
  </si>
  <si>
    <t>2020-07-11~2030-07-10</t>
  </si>
  <si>
    <t>경상북도 칠곡군 왜관읍 공단로5길 46-26 (금산리)_x000D_
대구광역시 달성군 논공읍 논공중앙로 240 (북리)_x000D_
경상북도 고령군 쌍림면 쌍림공단길 20 (고곡리)_x000D_
대구광역시 달서구 달서대로109길 63 (호산동)_x000D_
경상북도 김천시 어모면 산업단지5로 15 (남산리)_x000D_
경상북도 영천시 임고면 매호운천길 80 (매호리)_x000D_
경상북도 칠곡군 왜관읍 공단로3길 47 (금산리)</t>
  </si>
  <si>
    <t>A.N.TEX 외 6개사의 고효율 공기압축기 교체를 통한 온실가스 감축사업</t>
  </si>
  <si>
    <t>2017-04-20</t>
  </si>
  <si>
    <t>2017-06-02~2027-06-01</t>
  </si>
  <si>
    <t>대구광역시 서구 염색공단중앙로22길 37 (비산동)_x000D_
대구광역시 서구 염색공단천로 41 (비산동)_x000D_
대구광역시 서구 달서천로 28 (이현동)_x000D_
대구광역시 서구 국채보상로7길 50 (이현동)_x000D_
대구광역시 서구 염색공단로 47 (비산동)_x000D_
대구광역시 서구 염색공단중앙로23길 23 (비산동)</t>
  </si>
  <si>
    <t>㈜고려텍스 외 5개사의 고효율 공기압축기 교체를 통한 온실가스 감축사업</t>
  </si>
  <si>
    <t>2020-06-04~2030-06-03</t>
  </si>
  <si>
    <t xml:space="preserve">
㈜고려텍스 외 5개사의 고효율 공기압축기 교체를 통한 온실가스 감축사업_수정 및 보완 내역서(제출 필요)_재제출3차.hwp
첨부자료.zip</t>
  </si>
  <si>
    <t>[보완3차]협의통보
2025-10-29</t>
  </si>
  <si>
    <t>2025-10-29</t>
  </si>
  <si>
    <t>(주)송광프라스틱 고효율 2단 인버터 PM Motor 공기압축기로 교체 사업</t>
  </si>
  <si>
    <t>외부사업 사업계획서_(주)송광프라스틱_v06.pdf</t>
  </si>
  <si>
    <t xml:space="preserve">
1-1_사업자등록증_(주)송광프라스틱.pdf
1-2_사업자등록증_한국중부발전(주).pdf
1-3_사업자등록증_(주)코리아엔지니어링_rev.pdf
2-1_계약서_(주)송광프라스틱.pdf
3-1_설치완료보고서_(주)송광프라스틱.pdf
4-2_기존설비_EP50-PE_사양서.pdf
4-3_고효율설비_K100PE_사양서.pdf
5-1_모니터링 계획서_(주)송광프라스틱_rev5.pdf
5-2_기존설비 확인서_(주)송광프라스틱_rev3.pdf
6-1_개선전후 설비 및 명판_(주)송광프라스틱_rev3.pdf
6-2_가동시간 증빙_(주)송광프라스틱_rev6.pdf
4-1_기존설비_GRH2-50A_사양서_rev2.pdf
외부사업 사업계획서_(주)송광프라스틱_v06.xlsx
(주)송광프라스틱 고효율 2단 인버터 PM Motor 공기압축기로 교체 사업_수정 및 보완 내역서(제출 필요)_재제출3차.pdf</t>
  </si>
  <si>
    <t>주식회사 필옵틱스</t>
  </si>
  <si>
    <t>1238613175</t>
  </si>
  <si>
    <t>필옵틱스 본사</t>
  </si>
  <si>
    <t>필옵틱스 기계실</t>
  </si>
  <si>
    <t>김태훈</t>
  </si>
  <si>
    <t>infra팀</t>
  </si>
  <si>
    <t>031-8036-9714</t>
  </si>
  <si>
    <t>taehoon1.kim@philoptics.com</t>
  </si>
  <si>
    <t>(주)필옵틱스의 고효율 인버터 공기압축기 교체를 통한 온실가스 감축 사업</t>
  </si>
  <si>
    <t>2024-08-06</t>
  </si>
  <si>
    <t>2024-09-03~2029-09-02</t>
  </si>
  <si>
    <t>주식회사 필옵틱스, 주식회사 필에너지</t>
  </si>
  <si>
    <t>외부사업 사업계획서_필옵틱스.pdf</t>
  </si>
  <si>
    <t xml:space="preserve">
1-1. 사업자등록증_필옵틱스.pdf
1-2. 사업자등록증_필에너지.pdf
2-1. 설비계약서_필옵틱스.pdf
2-2. 전자세금계산서_필옵틱스.pdf
2-3. 설비준공확인서_필옵틱스.pdf
4-1. 개선 후 설비 사양서.pdf</t>
  </si>
  <si>
    <t>[보완1차]보완요청
2025-04-01</t>
  </si>
  <si>
    <t>2025-04-01</t>
  </si>
  <si>
    <t>(주)신영에스앤씨</t>
  </si>
  <si>
    <t>인천광역시 서구 정서진로 410, 연구실험(B)동 2층 B201호</t>
  </si>
  <si>
    <t>(주)신영에스앤씨 고효율 인버터 PM  Motor 공기압축기로 교체 사업</t>
  </si>
  <si>
    <t>(주)코리아엔지니어링, (주)신영에스앤씨</t>
  </si>
  <si>
    <t>외부사업 사업계획서_(주)신영에스엔씨_v4.pdf</t>
  </si>
  <si>
    <t xml:space="preserve">
1-1_사업자등록증_(주)코리아엔지니어링.pdf
1-2_사업자등록증_(주)신영에스엔씨.pdf
2-1_이체확인증_(주)신영에스앤씨.pdf
2-2_온실가스배출권계약서_(주)신영에스앤씨.pdf
2-3_협약서_(주)신영에스앤씨.pdf
3-1_시운전결과보고서_(주)신영에스엔씨.pdf
4-1_기존설비_(주)신영에스엔씨.pdf
4-2_고효율설비_GMA-075_사양서.pdf
5-2_기존설비 확인서_(주)신영에스엔씨.pdf
6-1_개선전후 설비 및 명판_(주)신영에스엔씨.pdf
6-2_가동시간 증빙_(주)신영에스엔씨.pdf
2-4_에너지효율시장 조성사업 운영지침.pdf
5-1_모니터링 계획서_(주)신영에스엔씨_v2.pdf
5-3_폐기반출확인서_(주)신영에스엔씨_v2.pdf
(주)신영에스앤씨 고효율 인버터 PM Motor 공기압축기로 교체 사업_수정 및 보완 내역서(제출 필요)_보완3차.pdf
외부사업 사업계획서_(주)신영에스엔씨_v4.xlsx</t>
  </si>
  <si>
    <t>R-2025-KR-03-001282</t>
  </si>
  <si>
    <t xml:space="preserve">2025-03-26 15:08:35 - 신규신청 - 접수 
2025-03-26 15:08:35 - 관장기관 지정 - 기후에너지환경부
2025-03-27 09:32:34 - 신규신청 - 신청 
2025-03-27 14:34:17 - 관장기관 지정 - 산업통상부
2025-05-09 15:30:03 - 신규신청 - 보완요청 
2025-05-09 16:27:20 - 보완신청 - 접수 
2025-07-08 10:16:51 - 보완신청 - 신청 
2025-07-09 08:17:01 - 보완신청 - 보완요청 
2025-07-15 08:39:40 - 보완신청 - 접수 
2025-07-22 16:58:28 - 보완신청 - 신청 
2025-08-21 16:34:45 - 보완신청 - 보완요청 
2025-08-25 08:28:07 - 보완신청 - 접수 
2025-08-28 15:44:36 - 보완신청 - 신청 
2025-09-11 09:46:20 - 보완신청 - 평가승인  (협의 요청일 : 2025-09-09)
2025-09-11 09:52:43 - 보완신청 - 협의검토중  (협의 통보일 : 2025-10-27)
2025-10-29 11:05:05 - 보완신청 - 협의통보 
2025-12-04 17:32:45 - 보완신청 - 심의승인 
2025-12-11 11:00:03 - 보완신청 - 착수신고 
</t>
  </si>
  <si>
    <t>대일테크 외 3개사의 인버터 공기압축기 교체를 통한 온실가스 감축사업</t>
  </si>
  <si>
    <t>에스피앤지주식회사, 대일테크, 삼성정기[주], 주식회사 우경엔텍, 하은테크(주)지점, 한국동서발전 주식회사</t>
  </si>
  <si>
    <t>(사업계획서) 대일테크 외 3개사의 인버터 공기압축기 교체를 통한 온실가스 감축사업.pdf</t>
  </si>
  <si>
    <t xml:space="preserve">
(사업계획서) 대일테크 외 3개사의 인버터 공기압축기 교체를 통한 온실가스 감축사업.pdf
0. 감축량 산정시트.Zip
1. 증빙자료 일체.Zip
2. 증빙자료 일체.Zip
대일테크 외 3개사의 인버터 공기압축기 교체를 통한 온실가스 감축사업_수정 및 보완 내역서(제출필요)_문서재제출1차.hwp</t>
  </si>
  <si>
    <t>R-2025-KR-03-001259</t>
  </si>
  <si>
    <t>[보완3차]착수신고
2025-10-13</t>
  </si>
  <si>
    <t>한국가스공사</t>
  </si>
  <si>
    <t>1208200557</t>
  </si>
  <si>
    <t>한국초저온평택</t>
  </si>
  <si>
    <t>경기 평택시 오성면 오성산단1로 131</t>
  </si>
  <si>
    <t>여희단</t>
  </si>
  <si>
    <t>탄소중립환경부</t>
  </si>
  <si>
    <t>053-670-0614</t>
  </si>
  <si>
    <t>yeohd@kogas.or.kr</t>
  </si>
  <si>
    <t>한국초저온평택 &amp; 한국가스공사의 미활용 LNG 기화 냉열 활용을 통한 전력 및 또는 화석연료 사용 절감 사업</t>
  </si>
  <si>
    <t>미활용 LNG 기화 냉열 활용을 통한 전력 및 또는 화석연료 사용 절감 사업의 방법론</t>
  </si>
  <si>
    <t>한국가스공사, 주식회사 한국초저온평택</t>
  </si>
  <si>
    <t>(주)신명유압</t>
  </si>
  <si>
    <t>경기도 시흥시 엠티브이23로 11 (정왕동, 시화공단3사 1003호)</t>
  </si>
  <si>
    <t>(주)신명유압 고효율 인버터 PM  Motor 공기압축기로 교체 사업</t>
  </si>
  <si>
    <t>(주)코리아엔지니어링, (주)신명유압</t>
  </si>
  <si>
    <t>외부사업 사업계획서_(주)신명유압_v3.pdf</t>
  </si>
  <si>
    <t xml:space="preserve">
1-1_사업자등록증_(주)코리아엔지니어링.pdf
1-2_사업자등록증_(주)신명유압.pdf
2-1_이체확인증_(주)신명유압.pdf
2-2_온실가스배출권계약서_(주)신명유압.pdf
2-3_컨소시엄 협약서_(주)신명유압.pdf
2-4_공급계약서_(주)신명유압.pdf
3-1_시운전결과보고서_(주)신명유압.pdf
4-1_기존설비_(주)신명유압.pdf
4-2_고효율설비_GMA-022_사양서.pdf
5-2_기존설비 확인서_(주)신명유압.pdf
5-3_폐기반출확인서_(주)신명유압.pdf
6-1_개선전후 설비 및 명판_(주)신명유압.pdf
6-2_가동시간 증빙_(주)신명유압.pdf
(주)신명유압 고효율 인버터 PM Motor 공기압축기로 교체 사업_수정 및 보완 내역서(제출필요)_보완1차.pdf
2-5_에너지효율시장 조성사업 운영지침.pdf
5-1_모니터링 계획서_(주)신명유압_v2.pdf
외부사업 사업계획서_(주)신명유압_v3.xlsx</t>
  </si>
  <si>
    <t>R-2026-KR-03-001354</t>
  </si>
  <si>
    <t>[보완2차]심의승인
2026-03-11</t>
  </si>
  <si>
    <t xml:space="preserve">2025-04-08 11:04:04 - 신규신청 - 접수 
2025-04-08 11:04:04 - 관장기관 지정 - 기후에너지환경부
2025-04-09 09:14:09 - 관장기관 지정 - 산업통상부
2025-09-29 15:39:32 - 신규신청 - 신청 
2025-09-29 15:40:11 - 신규신청 - 보완요청 
2025-09-29 16:16:53 - 보완신청 - 접수 
2025-11-20 10:47:13 - 보완신청 - 신청 
2025-11-21 14:40:23 - 보완신청 - 보완요청 
2025-11-21 16:53:48 - 보완신청 - 접수 
2025-11-24 15:16:49 - 보완신청 - 신청 
2025-11-28 16:40:14 - 보완신청 - 평가승인  (협의 요청일 : 2025-11-28)
2025-12-08 10:37:27 - 보완신청 - 협의검토중  (협의 통보일 : 2026-01-13)
2026-01-14 13:55:00 - 보완신청 - 협의통보 
2026-03-11 12:25:31 - 보완신청 - 심의승인 
</t>
  </si>
  <si>
    <t>일광금속</t>
  </si>
  <si>
    <t>경상남도 진주시 대곡면 대화로 30</t>
  </si>
  <si>
    <t>일광금속 태양광 발전설비 설치 및 자가사용 사업</t>
  </si>
  <si>
    <t>2024-08-14</t>
  </si>
  <si>
    <t>한국남동발전, 일광금속 유한책임회사</t>
  </si>
  <si>
    <t>일광금속 태양광 발전설비 설치 및 자가사용 감축사업_V3.pdf</t>
  </si>
  <si>
    <t xml:space="preserve">
일광금속 증빙자료_V3.zip
일광금속 태양광 발전설비 설치 및 자가사용 사업_수정 및 보완 내역서(제출 필요)_보완2차_제출용.hwp</t>
  </si>
  <si>
    <t>R-2025-KR-01-001278</t>
  </si>
  <si>
    <t>[보완2차]착수신고
2025-12-04</t>
  </si>
  <si>
    <t>2025-12-04</t>
  </si>
  <si>
    <t xml:space="preserve">2025-04-17 15:14:05 - 관장기관 지정 - 기후에너지환경부
2025-04-17 15:14:06 - 신규신청 - 접수 
2025-04-17 15:14:42 - 신규신청 - 신청 
2025-04-18 09:15:49 - 관장기관 지정 - 산업통상부
2025-06-02 08:42:08 - 신규신청 - 보완요청 
2025-06-10 17:17:58 - 보완신청 - 접수 
2025-06-10 17:19:56 - 보완신청 - 신청 
2025-07-22 11:15:07 - 보완신청 - 보완요청 
2025-08-05 10:35:49 - 보완신청 - 접수 
2025-08-05 10:36:24 - 보완신청 - 신청 
2025-09-11 09:51:54 - 보완신청 - 평가승인  (협의 요청일 : 2025-09-09)
2025-09-11 09:53:00 - 보완신청 - 협의검토중  (협의 통보일 : 2025-10-27)
2025-10-29 11:04:57 - 보완신청 - 협의통보 
2025-12-04 17:27:10 - 보완신청 - 심의승인 
2025-12-04 17:49:19 - 보완신청 - 착수신고 
</t>
  </si>
  <si>
    <t>주식회사 태곡유지</t>
  </si>
  <si>
    <t>4048141255</t>
  </si>
  <si>
    <t>(주)태곡유지</t>
  </si>
  <si>
    <t>전북특별자치도 정읍시 북면 3산단4길 102, 1층</t>
  </si>
  <si>
    <t>송낙범</t>
  </si>
  <si>
    <t>063-536-3314</t>
  </si>
  <si>
    <t>songbum@dkont.com</t>
  </si>
  <si>
    <t>(주)태곡유지 스팀보일러 연료전환(부생유(C-9)→LNG)을 통한 온실가스 배출 감축사업</t>
  </si>
  <si>
    <t>㈜태곡유지 스팀보일러 연료전환(부생유(C-9)→LNG)을 통한 온실가스 배출 감축사업_ver5.0.pdf</t>
  </si>
  <si>
    <t xml:space="preserve">
(주)태곡유지 스팀보일러 연료전환 증빙자료_ver4.0.zip
연료전환 사업 감축량 산정시트_(주)태곡유지_ver5.0.xlsx
(주)태곡유지 스팀보일러 연료전환(부생유(C-9)&amp;rarr;LNG)을 통한 온실가스 배출 감축사업_수정 및 보완 내역서(태곡유지 작성)_보완3차.hwp</t>
  </si>
  <si>
    <t>R-2025-KR-03-001285</t>
  </si>
  <si>
    <t>[보완3차]심의승인
2025-12-04</t>
  </si>
  <si>
    <t xml:space="preserve">2025-04-21 16:49:34 - 관장기관 지정 - 기후에너지환경부
2025-04-21 16:49:35 - 신규신청 - 신청 
2025-04-22 09:39:47 - 관장기관 지정 - 산업통상부
2025-05-21 09:27:00 - 신규신청 - 보완요청 
2025-05-29 13:54:43 - 보완신청 - 신청 
2025-07-11 15:16:01 - 보완신청 - 보완요청 
2025-07-21 17:05:27 - 보완신청 - 신청 
2025-07-23 16:18:32 - 보완신청 - 문서재제출요청 
2025-07-23 16:36:07 - 재제출신청 - 신청 
2025-08-21 09:00:10 - 재제출신청 - 보완요청 
2025-08-21 15:35:13 - 보완신청 - 신청 
2025-09-11 09:47:50 - 보완신청 - 평가승인 
2025-09-11 09:53:02 - 보완신청 - 협의검토중  (협의 요청일 : 2025-09-09)
2025-10-29 11:04:56 - 보완신청 - 협의통보  (협의 통보일 : 2025-10-27)
2025-12-04 17:35:21 - 보완신청 - 심의승인 
</t>
  </si>
  <si>
    <t>외부사업 사업계획서_(주)고은산업_v05.pdf</t>
  </si>
  <si>
    <t xml:space="preserve">
1-1_사업자등록증_(주)고은산업.pdf
1-2_사업자등록증_한국중부발전(주).pdf
1-3_사업자등록증_(주)코리아엔지니어링_rev.pdf
2-1_계약서 및 세금계산서_(주)고은산업_rev.pdf
3-1_설치완료보고서_(주)고은산업.pdf
4-1_기존설비_GRH3-100A_사양서.pdf
4-2_기존설비_Micos75_사양서.pdf
4-3_고효율설비_K150PE_사양서.pdf
5-3_폐기반출확인서_(주)고은산업.pdf
6-1_개선전후 설비 및 명판_(주)고은산업_rev5.pdf
1-4_사업자등록증_(주)코리아엔지니어링.pdf
6-2_가동시간 증빙_(주)고은산업_rev2.pdf
(주)고은산업 고효율 2단 인버터 PM Motor 공기압축기로 교체 사업_수정 및 보완 내역서(제출 필요)_보완3차.pdf
5-2_기존설비 확인서_(주)고은산업_rev.pdf
4-4_추가설비_ZD75k_사양서.pdf
5-1_모니터링 계획서_(주)고은산업_rev10.pdf
외부사업 사업계획서_(주)고은산업_v05.xlsx</t>
  </si>
  <si>
    <t>R-2026-KR-03-001371</t>
  </si>
  <si>
    <t xml:space="preserve">2025-04-24 11:33:12 - 신규신청 - 접수 
2025-04-24 11:33:12 - 관장기관 지정 - 기후에너지환경부
2025-04-24 13:07:28 - 관장기관 지정 - 산업통상부
2025-07-28 09:19:22 - 신규신청 - 신청 
2025-07-29 08:07:20 - 신규신청 - 보완요청 
2025-08-21 16:54:17 - 보완신청 - 접수 
2025-09-26 15:34:44 - 보완신청 - 신청 
2025-09-26 15:35:29 - 보완신청 - 보완요청 
2025-10-15 13:28:40 - 보완신청 - 접수 
2025-11-05 09:21:11 - 보완신청 - 신청 
2025-11-05 09:21:28 - 보완신청 - 보완요청 
2025-11-18 13:31:43 - 보완신청 - 접수 
2025-11-20 10:39:58 - 보완신청 - 신청 
2025-11-28 16:31:16 - 보완신청 - 평가승인  (협의 요청일 : 2025-11-28)
2025-12-08 10:37:28 - 보완신청 - 협의검토중  (협의 통보일 : 2026-01-13)
2026-01-14 13:55:00 - 보완신청 - 협의통보 
2026-03-11 12:39:10 - 보완신청 - 심의승인 
</t>
  </si>
  <si>
    <t>(주)성도 고효율 2단 인버터  PM Motor 공기압축기로 교체 사업</t>
  </si>
  <si>
    <t>외부사업 사업계획서_(주)성도_v05.pdf</t>
  </si>
  <si>
    <t xml:space="preserve">
5-2_기존설비 확인서_(주)성도_rev.pdf
5-3_폐기물 반출확인서_(주)성도_rev.pdf
6-1_개선전후 설비 및 명판_(주)성도_rev.pdf
1-1_사업자등록증_(주)성도.pdf
1-2_사업자등록증_한국중부발전(주).pdf
1-3_사업자등록증_(주)코리아엔지니어링_rev.pdf
2-1_계약서_(주)성도.pdf
4-1_기존설비_EP100_사양서.pdf
4-2_고효율설비_K150PE_사양서.pdf
1-4_사업자등록증_(주)코리아엔지니어링.pdf
6-2_가동시간 증빙_(주)성도_rev.pdf
3-1_설치완료보고서_최초지출일 증빙_(주)성도_rev.pdf
(주)성도 고효율 2단 인버터 PM Motor 공기압축기로 교체 사업_수정 및 보완 내역서(제출 필요)_보완3차.pdf
5-1_모니터링 계획서_(주)성도_rev7.pdf
외부사업 사업계획서_(주)성도_v05.xlsx</t>
  </si>
  <si>
    <t>R-2026-KR-03-001355</t>
  </si>
  <si>
    <t xml:space="preserve">2025-04-24 11:37:19 - 신규신청 - 접수 
2025-04-24 11:37:19 - 관장기관 지정 - 기후에너지환경부
2025-04-24 13:07:18 - 관장기관 지정 - 산업통상부
2025-07-28 09:19:10 - 신규신청 - 신청 
2025-07-29 08:08:49 - 신규신청 - 보완요청 
2025-08-21 17:01:06 - 보완신청 - 접수 
2025-09-26 15:36:49 - 보완신청 - 신청 
2025-09-26 15:37:20 - 보완신청 - 보완요청 
2025-10-15 16:53:00 - 보완신청 - 접수 
2025-10-16 10:23:29 - 보완신청 - 신청 
2025-10-16 10:23:49 - 보완신청 - 문서재제출요청 
2025-10-16 11:02:55 - 재제출신청 - 접수 
2025-11-05 09:22:13 - 재제출신청 - 신청 
2025-11-05 09:22:27 - 재제출신청 - 보완요청 
2025-11-18 09:26:09 - 보완신청 - 접수 
2025-11-20 10:40:29 - 보완신청 - 신청 
2025-11-21 14:41:21 - 보완신청 - 문서재제출요청 
2025-11-26 13:46:25 - 재제출신청 - 접수 
2025-11-28 16:35:53 - 재제출신청 - 신청 
2025-11-28 16:36:23 - 재제출신청 - 평가승인  (협의 요청일 : 2025-11-28)
2025-12-08 10:37:27 - 재제출신청 - 협의검토중  (협의 통보일 : 2026-01-13)
2026-01-14 13:55:00 - 재제출신청 - 협의통보 
2026-03-11 12:26:09 - 재제출신청 - 심의승인 
</t>
  </si>
  <si>
    <t>(주)유진하이텍</t>
  </si>
  <si>
    <t>경기도 시흥시 옥구천서로237번길 40(정왕동, 시화공단 1나407)</t>
  </si>
  <si>
    <t>(주)유진하이텍 고효율 2단 인버터 PM  Motor 공기압축기로 교체 사업</t>
  </si>
  <si>
    <t>(주)코리아엔지니어링, (주)유진하이텍</t>
  </si>
  <si>
    <t>외부사업 사업계획서_(주)유진하이텍_v4.pdf</t>
  </si>
  <si>
    <t xml:space="preserve">
1-1_사업자등록증_(주)코리아엔지니어링.pdf
1-2_사업자등록증_(주)유진하이텍.pdf
2-1_이체확인증_(주)유진하이텍.pdf
2-2_온실가스배출권계약서_(주)유진하이텍.pdf
2-3_EE(특화) 협약서_(주)유진하이텍.pdf
2-4_에너지효율시장 조성사업 운영지침.pdf
3-1_시운전결과보고서_(주)유진하이텍.pdf
4-2_고효율설비_GMA-037_사양서.pdf
4-1_기존설비_(주)유진하이텍_rev.pdf
5-1_모니터링 계획서_(주)유진하이텍_v2.pdf
6-1_개선전후 설비 및 명판_(주)유진하이텍_rev.pdf
6-2_가동시간 증빙_(주)유진하이텍_rev.pdf
5-3_폐기반출확인서_(주)유진하이텍_rev.pdf
(주)유진하이텍 고효율 2단 인버터 PM Motor 공기압축기로 교체 사업_수정 및 보완 내역서(제출 필요)_보완2차.pdf
외부사업 사업계획서_(주)유진하이텍_v4.xlsx</t>
  </si>
  <si>
    <t>R-2026-KR-03-001356</t>
  </si>
  <si>
    <t xml:space="preserve">2025-04-24 11:40:03 - 신규신청 - 접수 
2025-04-24 11:40:03 - 관장기관 지정 - 기후에너지환경부
2025-04-24 13:07:08 - 관장기관 지정 - 산업통상부
2025-07-04 15:53:00 - 신규신청 - 신청 
2025-07-09 08:16:04 - 신규신청 - 보완요청 
2025-07-15 08:31:40 - 보완신청 - 접수 
2025-08-27 11:09:59 - 보완신청 - 신청 
2025-08-27 13:23:33 - 보완신청 - 보완요청 
2025-08-28 10:26:41 - 보완신청 - 접수 
2025-11-20 10:42:13 - 보완신청 - 신청 
2025-11-21 14:37:06 - 보완신청 - 보완요청 
2025-11-21 16:26:29 - 보완신청 - 접수 
2025-11-28 16:36:44 - 보완신청 - 신청 
2025-11-28 16:37:01 - 보완신청 - 평가승인  (협의 요청일 : 2025-11-28)
2025-12-08 10:37:27 - 보완신청 - 협의검토중  (협의 통보일 : 2026-01-13)
2026-01-14 13:55:00 - 보완신청 - 협의통보 
2026-03-11 12:26:50 - 보완신청 - 심의승인 
</t>
  </si>
  <si>
    <t>제이앤항공 주식회사</t>
  </si>
  <si>
    <t>경상남도 진주시 남강로 1385번길 17(상대동)</t>
  </si>
  <si>
    <t>제이앤항공 태양광 발전설비 설치 및 자가사용 감축사업</t>
  </si>
  <si>
    <t>2024-06-21</t>
  </si>
  <si>
    <t>한국남동발전, 제이앤항공 주식회사</t>
  </si>
  <si>
    <t>제이앤항공 태양광 발전설비 설치 및 자가사용 감축사업_V4.1.pdf</t>
  </si>
  <si>
    <t xml:space="preserve">
제이앤항공 태양광 발전설비 설치 및 자가사용 감축사업_수정 및 보완 내역서(제출 필요)_제재출1차_조치내용 작성.hwp
제이앤항공 증빙자료_V4.1.zip
(증빙자료) 2023년 신재생에너지 보급통계(2024년 공표).pdf</t>
  </si>
  <si>
    <t>R-2026-KR-01-001373</t>
  </si>
  <si>
    <t>[보완3차]착수신고
2026-03-16</t>
  </si>
  <si>
    <t>2026-03-16</t>
  </si>
  <si>
    <t xml:space="preserve">2025-05-15 13:57:17 - 신규신청 - 접수 
2025-05-15 13:57:17 - 관장기관 지정 - 기후에너지환경부
2025-05-15 13:58:05 - 신규신청 - 신청 
2025-05-15 17:29:34 - 관장기관 지정 - 산업통상부
2025-06-24 08:02:14 - 신규신청 - 보완요청 
2025-07-29 14:41:05 - 보완신청 - 접수 
2025-07-29 14:41:38 - 보완신청 - 신청 
2025-08-26 14:25:39 - 보완신청 - 보완요청 
2025-09-12 08:43:07 - 보완신청 - 접수 
2025-09-12 10:25:05 - 보완신청 - 신청 
2025-10-27 16:09:41 - 보완신청 - 보완요청 
2025-11-04 18:08:30 - 보완신청 - 접수 
2025-11-05 16:19:11 - 보완신청 - 신청 
2025-11-14 16:09:27 - 보완신청 - 문서재제출요청 
2025-11-17 14:34:24 - 재제출신청 - 접수 
2025-11-17 17:09:52 - 재제출신청 - 신청 
2025-12-02 08:39:07 - 재제출신청 - 평가승인 
2026-03-11 14:26:27 - 관장기관 지정 - 기후에너지환경부
2026-03-11 14:27:42 - 재제출신청 - 심의승인 
2026-03-16 10:21:36 - 재제출신청 - 착수신고 
</t>
  </si>
  <si>
    <t>인천광역시 지역지원사업 476.8kW 태양광발전설비 설치 및 자가 사용 사업</t>
  </si>
  <si>
    <t>2032-05-21~2032-05-21</t>
  </si>
  <si>
    <t>신재생에너지 보급관련 외부사업 취하신청.pdf</t>
  </si>
  <si>
    <t xml:space="preserve">
묶음증빙자료.zip
(20250507)인천광역시 지역지원사업 476.8kW 태양광 발전설비 설치 및 자가 사용 사업.xlsx</t>
  </si>
  <si>
    <t>평가반려
2025-06-20</t>
  </si>
  <si>
    <t>(우:24623) 강원도 인제군 인제읍 광치령로 253</t>
  </si>
  <si>
    <t>인제산업(주) 고효율 인버터 PM  Motor 공기압축기로 교체 사업</t>
  </si>
  <si>
    <t>외부사업 사업계획서_인제산업(주).pdf</t>
  </si>
  <si>
    <t xml:space="preserve">
문서보완 계획 공문_(주)코리아엔지니어링_20250604.pdf</t>
  </si>
  <si>
    <t>평가반려
2025-12-29</t>
  </si>
  <si>
    <t>2025-12-29</t>
  </si>
  <si>
    <t xml:space="preserve">2025-05-12 10:19:53 - 신규신청 - 접수 
2025-05-12 10:19:53 - 관장기관 지정 - 기후에너지환경부
2025-05-12 11:13:15 - 관장기관 지정 - 산업통상부
2025-05-12 11:17:35 - 신규신청 - 신청 
2025-06-04 14:31:52 - 신규신청 - 문서재제출요청 
2025-06-04 15:09:54 - 재제출신청 - 접수 
2025-06-04 15:32:05 - 재제출신청 - 신청 
2025-12-29 14:16:10 - 재제출신청 - 평가반려 
</t>
  </si>
  <si>
    <t>금산환경재생산업 ORS 사업계획서_ver2.0_250827.pdf</t>
  </si>
  <si>
    <t xml:space="preserve">
3. 증빙서류.zip
금산환경재생산업(주) 연료전환(B-C유 &amp;rarr; LPG)을 통한 온실가스 배출 감축사업_수정 및 보완 내역서(제출 필요)_보완1차.pdf</t>
  </si>
  <si>
    <t>[보완2차]보완요청
2025-10-14</t>
  </si>
  <si>
    <t>주식회사 비엔씨이</t>
  </si>
  <si>
    <t>3468802353</t>
  </si>
  <si>
    <t>부산광역시청</t>
  </si>
  <si>
    <t>부산광역시 권역 내</t>
  </si>
  <si>
    <t>석대웅</t>
  </si>
  <si>
    <t>010-9004-5117</t>
  </si>
  <si>
    <t>dan.seok@bnce.kr</t>
  </si>
  <si>
    <t>신재생에너지 보급 융복합지원사업 태양광발전 묶음 감축사업</t>
  </si>
  <si>
    <t>2018-03-23</t>
  </si>
  <si>
    <t>2018-12-07~2028-12-06</t>
  </si>
  <si>
    <t>신재생에너지 보급 융복합지원사업 태양광발전 묶음 감축사업_Ver1.0_2025.06.22..pdf</t>
  </si>
  <si>
    <t xml:space="preserve">
신재생에너지 보급 융복합지원사업 태양광발전 묶음 감축사업_Ver1.0_감축량 산정시트.xlsx
신재생에너지 보급 융복합지원사업 태양광발전 묶음 감축사업_증빙자료_Ver1.0.zip</t>
  </si>
  <si>
    <t>[보완1차]보완요청
2025-08-06</t>
  </si>
  <si>
    <t xml:space="preserve">2025-06-23 14:10:04 - 신규신청 - 신청 
2025-06-23 14:10:04 - 관장기관 지정 - 기후에너지환경부
2025-06-24 11:26:01 - 관장기관 지정 - 산업통상부
2025-08-06 08:32:30 - 신규신청 - 보완요청 
2026-04-08 13:27:56 - 관장기관 지정 - 기후에너지환경부
</t>
  </si>
  <si>
    <t>디엠테크</t>
  </si>
  <si>
    <t>경상남도 창원시 성산구 반월로 42</t>
  </si>
  <si>
    <t>디엠테크 건물지원 태양광발전 감축사업</t>
  </si>
  <si>
    <t>2023-02-01~2033-01-31</t>
  </si>
  <si>
    <t>디엠테크 건물지원 태양광발전 감축사업_Ver1.0_2025.06.22..pdf</t>
  </si>
  <si>
    <t xml:space="preserve">
디엠테크 건물지원 태양광발전 묶음 감축사업_Ver1.0_감축량 산정시트.xlsx
디엠테크 건물지원 태양광발전 감축사업 관련 증빙자료_Ver1.0.zip</t>
  </si>
  <si>
    <t>[보완1차]보완요청
2025-08-04</t>
  </si>
  <si>
    <t>2025-08-04</t>
  </si>
  <si>
    <t xml:space="preserve">2025-06-23 14:14:39 - 신규신청 - 신청 
2025-06-23 14:14:39 - 관장기관 지정 - 기후에너지환경부
2025-06-24 11:25:53 - 관장기관 지정 - 산업통상부
2025-08-04 15:25:22 - 신규신청 - 보완요청 
2026-04-08 13:28:28 - 관장기관 지정 - 기후에너지환경부
</t>
  </si>
  <si>
    <t>(주)태경식품</t>
  </si>
  <si>
    <t>충청북도 제천시 바이오밸리1로 115</t>
  </si>
  <si>
    <t>김상빈</t>
  </si>
  <si>
    <t>EERS</t>
  </si>
  <si>
    <t>010-2556-6721</t>
  </si>
  <si>
    <t>wim0407@kepcoes.co.kr</t>
  </si>
  <si>
    <t>㈜태경식품 제천공장의 고효율 인버터 공기압축기 교체를 통한 온실가스 감축 사업</t>
  </si>
  <si>
    <t>2025-03-26</t>
  </si>
  <si>
    <t>(사업계획서) (주)태경식품 제천공장의 고효율 인버터 공기압축기 교체를 통한 온실가스 감축 사업_v2.0.pdf</t>
  </si>
  <si>
    <t xml:space="preserve">
(주)태경식품 제천공장의 고효율 인버터 공기압축기 교체를 통한 온실가스 감축 사업_수정 및 보완 내역서_재제출1차.pdf
증빙자료.zip</t>
  </si>
  <si>
    <t>R-2026-KR-03-001372</t>
  </si>
  <si>
    <t>[보완3차]착수신고
2026-05-06</t>
  </si>
  <si>
    <t>2026-05-06</t>
  </si>
  <si>
    <t xml:space="preserve">2025-06-23 22:08:16 - 신규신청 - 신청 
2025-06-23 22:08:16 - 관장기관 지정 - 기후에너지환경부
2025-06-24 11:25:45 - 관장기관 지정 - 산업통상부
2025-08-04 08:12:31 - 신규신청 - 보완요청 
2025-08-25 17:18:40 - 보완신청 - 신청 
2025-08-27 16:11:03 - 보완신청 - 보완요청 
2025-09-08 16:23:22 - 보완신청 - 신청 
2025-10-21 16:04:48 - 보완신청 - 보완요청 
2025-10-24 08:52:56 - 보완신청 - 신청 
2025-11-14 16:07:00 - 보완신청 - 문서재제출요청 
2025-11-17 11:22:43 - 재제출신청 - 신청 
2025-11-28 16:29:16 - 재제출신청 - 평가승인 
2025-12-08 10:37:41 - 재제출신청 - 협의검토중  (협의 요청일 : 2025-11-28)
2026-01-14 13:54:59 - 재제출신청 - 협의통보  (협의 통보일 : 2026-01-13)
2026-03-11 12:40:08 - 재제출신청 - 심의승인 
2026-05-06 14:31:16 - 재제출신청 - 착수신고 
</t>
  </si>
  <si>
    <t>우정건설 ORS 사업계획서_ver2.0_250909.pdf</t>
  </si>
  <si>
    <t xml:space="preserve">
3. 증빙서류.zip
우정건설(주) 연료전환(B-C유 &amp;rarr; LPG)을 통한 온실가스 배출 감축사업_수정 및 보완 내역서(제출 필요)_보완1차.pdf</t>
  </si>
  <si>
    <t>[보완2차]보완요청
2025-10-23</t>
  </si>
  <si>
    <t>2025-10-23</t>
  </si>
  <si>
    <t>우광산업 ORS 사업계획서_ver2.0_250903.pdf</t>
  </si>
  <si>
    <t xml:space="preserve">
3. 증빙서류.zip
우광산업(주) 연료전환(B-C유 &amp;rarr; LPG)을 통한 온실가스 배출 감축사업_수정 및 보완 내역서(제출 필요)_보완1차.pdf</t>
  </si>
  <si>
    <t>[보완2차]보완요청
2025-10-16</t>
  </si>
  <si>
    <t>2025-10-16</t>
  </si>
  <si>
    <t>이행열</t>
  </si>
  <si>
    <t>(주)후시파트너스 재생에너지 설비 도입을 통한 프로그램 감축사업</t>
  </si>
  <si>
    <t>001. 퍼시스/일룸 태양광 발전설비 도입에 따른 온실가스 감축사업</t>
  </si>
  <si>
    <t>2024-05-29</t>
  </si>
  <si>
    <t>2025-02-27~2030-02-26</t>
  </si>
  <si>
    <t>(주)후시파트너스, (주)일룸, (주)퍼시스</t>
  </si>
  <si>
    <t>Thu Feb 27 00:00:00 JST 2025~Wed Feb 26 00:00:00 JST 2053</t>
  </si>
  <si>
    <t>(주)큐텔</t>
  </si>
  <si>
    <t>경기도 시흥시 엠티브이25로58번길 58</t>
  </si>
  <si>
    <t>(주)큐텔 고효율 2단 인버터 PM  Motor 공기압축기로 교체 사업</t>
  </si>
  <si>
    <t>2024-11-15~2034-11-14</t>
  </si>
  <si>
    <t>(주)코리아엔지니어링, (주)큐텔</t>
  </si>
  <si>
    <t>외부사업 사업계획서_(주)큐텔.pdf</t>
  </si>
  <si>
    <t xml:space="preserve">
1-1_사업자등록증_(주)코리아엔지니어링.pdf
1-2_사업자등록증_(주)큐텔.pdf
2-1_이체확인증_(주)큐텔.pdf
2-2_온실가스배출권계약서_(주)큐텔.pdf
2-3_협약서_(주)큐텔.pdf
2-4_에너지효율시장 조성사업 운영지침.pdf
3-1_시운전결과보고서_(주)큐텔.pdf
4-1_기존설비_사양서.pdf
4-2_고효율설비_GMA_사양서.pdf
4-3_피스톤타입 유량 사양_NH시리즈.pdf
5-1_모니터링 계획서_(주)큐텔.pdf
5-2_기존설비 확인서_(주)큐텔.pdf
5-3_폐기반출확인서_(주)큐텔.pdf
6-1_개선전후 설비 및 명판_(주)큐텔.pdf
6-2_가동시간 증빙_(주)큐텔.pdf
외부사업 사업계획서_(주)큐텔.xlsx</t>
  </si>
  <si>
    <t>대진기공(주)</t>
  </si>
  <si>
    <t>경기도 화성시 팔탄면 온천로460번길 38</t>
  </si>
  <si>
    <t>대진기공(주) 고효율 인버터 PM Motor 공기압축기로 교체 사업</t>
  </si>
  <si>
    <t>2024-06-25</t>
  </si>
  <si>
    <t>(주)코리아엔지니어링, 대진기공(주)</t>
  </si>
  <si>
    <t>외부사업 사업계획서_대진기공(주)_v3.pdf</t>
  </si>
  <si>
    <t xml:space="preserve">
1-1_사업자등록증_(주)코리아엔지니어링.pdf
1-2_사업자등록증명_대진기공(주).pdf
2-1_이체확인증_대진기공(주).pdf
2-2_온실가스배출권계약서_대진기공(주).pdf
2-3_협약서_대진기공(주).pdf
2-4_중소기업 혁신바우처_소유권.pdf
3-1_시운전결과보고서_대진기공(주).pdf
4-1_기존설비_대진기공(주).pdf
4-2_고효율설비_GMA-S037_사양서.pdf
5-1_모니터링 계획서_대진기공(주).pdf
5-2_기존설비 확인서_대진기공(주).pdf
5-3_폐기반출확인서_대진기공(주).pdf
6-1_개선전후 설비 및 명판_대진기공(주).pdf
6-2_가동시간 증빙_대진기공(주)_rev2.pdf
대진기공(주) 고효율 인버터 PM Motor 공기압축기로 교체 사업_수정 및 보완 내역서(제출 필요)_보완2차.pdf
외부사업 사업계획서_대진기공(주)_v3.xlsx</t>
  </si>
  <si>
    <t>R-2026-KR-03-001357</t>
  </si>
  <si>
    <t xml:space="preserve">2025-07-03 09:45:21 - 신규신청 - 접수 
2025-07-03 09:45:21 - 관장기관 지정 - 기후에너지환경부
2025-07-18 09:11:57 - 관장기관 지정 - 산업통상부
2025-09-29 15:40:25 - 신규신청 - 신청 
2025-09-29 15:40:56 - 신규신청 - 보완요청 
2025-09-30 09:29:40 - 보완신청 - 접수 
2025-11-17 11:29:08 - 보완신청 - 신청 
2025-11-17 11:32:17 - 보완신청 - 보완요청 
2025-11-21 16:54:01 - 보완신청 - 접수 
2025-11-28 16:40:33 - 보완신청 - 신청 
2025-11-28 16:40:49 - 보완신청 - 평가승인  (협의 요청일 : 2025-11-28)
2025-12-08 10:37:12 - 보완신청 - 협의검토중  (협의 통보일 : 2026-01-13)
2026-01-14 13:55:16 - 보완신청 - 협의통보 
2026-03-11 12:27:26 - 보완신청 - 심의승인 
</t>
  </si>
  <si>
    <t>경상남도 합천군 율곡면 대야로 1669</t>
  </si>
  <si>
    <t>★ 보광아스콘_ORS 사업계획서_ver03_251016.pdf</t>
  </si>
  <si>
    <t xml:space="preserve">
증빙자료.zip
(주)보광아스콘 연료전환(B-C유 &amp;rarr; LPG)을 통한 온실가스 배출 감축사업_수정 및 보완 내역서(제출 필요)_보완1차.pdf
반려시청(보광아스콘).pdf</t>
  </si>
  <si>
    <t>[보완2차]평가반려
2026-01-16</t>
  </si>
  <si>
    <t>2026-01-16</t>
  </si>
  <si>
    <t xml:space="preserve">2025-07-07 11:11:14 - 신규신청 - 신청 
2025-07-07 11:11:14 - 관장기관 지정 - 기후에너지환경부
2025-07-18 09:11:48 - 관장기관 지정 - 산업통상부
2025-08-14 13:57:40 - 신규신청 - 보완요청 
2025-10-16 10:15:39 - 보완신청 - 신청 
2025-11-25 11:13:23 - 보완신청 - 보완요청 
2025-12-16 08:06:11 - 보완신청 - 신청 
2026-01-16 13:28:20 - 보완신청 - 평가반려 
</t>
  </si>
  <si>
    <t>경상북도 영덕군 영해면 영덕로 1686-9</t>
  </si>
  <si>
    <t>성보아스콘_ORS 사업계획서_ver3.0_251106.pdf</t>
  </si>
  <si>
    <t xml:space="preserve">
증빙서류.zip
㈜성보아스콘 연료전환(B-C유 &amp;rarr; LPG)을 통한 온실가스 배출 감축사업_수정 및 보완 내역서(제출 필요)_보완2차.pdf
반려신청(성보아스콘).pdf</t>
  </si>
  <si>
    <t>[보완3차]평가반려
2026-03-31</t>
  </si>
  <si>
    <t>2026-03-31</t>
  </si>
  <si>
    <t xml:space="preserve">2025-07-07 11:45:26 - 신규신청 - 신청 
2025-07-07 11:45:26 - 관장기관 지정 - 기후에너지환경부
2025-07-18 09:11:41 - 관장기관 지정 - 산업통상부
2025-08-18 16:49:25 - 신규신청 - 보완요청 
2025-10-13 10:22:42 - 보완신청 - 신청 
2025-11-06 10:06:44 - 보완신청 - 보완요청 
2025-12-01 08:15:22 - 보완신청 - 신청 
2025-12-30 13:31:07 - 보완신청 - 보완요청 
2025-12-30 13:55:50 - 보완신청 - 신청 
2026-01-28 13:26:45 - 보완신청 - 문서재제출요청 
2026-03-31 14:38:18 - 재제출신청 - 신청 
2026-03-31 16:29:41 - 재제출신청 - 평가반려 
</t>
  </si>
  <si>
    <t>경상북도 울진군 기성면 기성로 860</t>
  </si>
  <si>
    <t>(주)대경오앤티 서농공장 미활용 소각폐열 회수를 통한 화석연료 사용 절감 및 온실가스 배출 감축사업</t>
  </si>
  <si>
    <t>충북 음성군 대청로 136</t>
  </si>
  <si>
    <t>미활용 열에너지 회수 및 이용 또는 계통연계 사업의 방법론</t>
  </si>
  <si>
    <t>(주)대경오앤티 서농공장 미활용 소각폐열 회수를 통한 화석연료 사용 절감 및 온실가스 배출 감축사업_ver4.0.pdf</t>
  </si>
  <si>
    <t xml:space="preserve">
01. 사업자등록증(대경오앤티).pdf
추가증빙1. Layout(신규 폐열보일러 &amp;amp; 철거 소각로)_소각로 설비 도면 추가.pdf
02 감축량 산정 sheet(산정방법 2)_폐열회수 서농공장_20260702_V4.0.xlsx
서농사업장 미활용 소각폐열 회수 증빙자료_ver4.0.zip
(주)대경오앤티 서농공장 미활용 소각폐열 회수를 통한 화석연료 사용 절감 및 온실가스 배출 감축사업_수정 및 보완 내역서(대경오앤티 작성)_보완3차.hwp</t>
  </si>
  <si>
    <t>삼우스텐레스(주)</t>
  </si>
  <si>
    <t>경기도 시흥시 공단1대로27번길 31 (정왕동, 시화공단 1나203호)</t>
  </si>
  <si>
    <t>삼우스텐레스(주) 고효율 인버터 PM Motor 공기압축기로 교체 사업</t>
  </si>
  <si>
    <t>2024-12-21~2034-12-20</t>
  </si>
  <si>
    <t>(주)코리아엔지니어링, 삼우스텐레스(주</t>
  </si>
  <si>
    <t>외부사업 사업계획서_삼우스텐레스(주).pdf</t>
  </si>
  <si>
    <t xml:space="preserve">
외부사업 사업계획서_삼우스텐레스(주).xlsx
1-1_사업자등록증_(주)코리아엔지니어링.pdf
1-2_사업자등록증_삼우스텐레스(주).pdf
2-1_이체확인증_삼우스텐레스(주).pdf
2-2_온실가스배출권계약서_삼우스텐레스(주).pdf
2-3_컨소시엄 협약서_삼우스텐레스(주).pdf
2-4_에너지효율시장 조성사업 운영지침.pdf
3-1_시운전결과보고서_삼우스텐레스(주).pdf
4-1_기존설비_삼우스텐레스(주).pdf
4-2_고효율설비_GMA_사양서.pdf
5-1_모니터링 계획서_(주)삼우스텐레스.pdf
5-2_기존설비 확인서_삼우스텐레스(주).pdf
5-3_폐기반출확인서_삼우스텐레스(주).pdf
6-1_개선전후 설비 및 명판_삼우스텐레스(주).pdf
6-2_가동시간 증빙_(주)삼우스텐레스.pdf</t>
  </si>
  <si>
    <t>[보완1차]보완요청
2025-09-29</t>
  </si>
  <si>
    <t>2025-09-29</t>
  </si>
  <si>
    <t>(주)에어론</t>
  </si>
  <si>
    <t>(우:27648) 충청북도 음성군 삼성면 대덕로 161(제가, 나, 라, 마동)</t>
  </si>
  <si>
    <t>(주)에어론 고효율 인버터 PM  Motor 공기압축기로 교체 사업</t>
  </si>
  <si>
    <t>(주)코리아엔지니어링, (주)에어론</t>
  </si>
  <si>
    <t>외부사업 사업계획서_(주)에어론_v4.pdf</t>
  </si>
  <si>
    <t xml:space="preserve">
1-1_사업자등록증_(주)코리아엔지니어링.pdf
1-2_사업자등록증_(주)에어론.pdf
2-1_세금계산서_(주)에어론.pdf
2-2_온실가스배출권계약서_(주)에어론.pdf
2-3_협약서_(주)에어론.pdf
2-4_에너지효율시장 조성사업 운영지침.pdf
3-1_시운전결과보고서_(주)에어론.pdf
4-1_기존설비_(주)에어론.pdf
4-2_고효율설비_GMA-037_사양서.pdf
5-2_기존설비 확인서_(주)에어론.pdf
5-3_폐기반출확인서_(주)에어론.pdf
6-1_개선전후 설비 및 명판_(주)에어론.pdf
6-2_가동시간 증빙_(주)에어론_rev.pdf
5-1_모니터링 계획서_(주)에어론_v2.pdf
(주)에어론 고효율 인버터 PM Motor 공기압축기로 교체 사업_수정 및 보완 내역서(제출 필요)_보완3차.pdf
외부사업 사업계획서_(주)에어론_v4.xlsx</t>
  </si>
  <si>
    <t>대한정밀풀리산업(주)</t>
  </si>
  <si>
    <t>경기도 시흥시 공단2대로 318번길 13, 3바동 411호(정왕동, 시화공단)</t>
  </si>
  <si>
    <t>대한정밀풀리산업(주) 고효율 인버터 PM Motor 공기압축기로 교체 사업</t>
  </si>
  <si>
    <t>(주)코리아엔지니어링, 대한정밀풀리산업(주)</t>
  </si>
  <si>
    <t>외부사업 사업계획서_대한정밀풀리산업(주)_v2.pdf</t>
  </si>
  <si>
    <t xml:space="preserve">
1-1_사업자등록증_(주)코리아엔지니어링.pdf
1-2_사업자등록증_대한정밀풀리산업(주).pdf
2-1_이체확인증_대한정밀풀리산업(주).pdf
2-2_온실가스배출권계약서_대한정밀풀리산업(주).pdf
2-3_협약서_대한정밀풀리산업(주).pdf
2-4_에너지효율시장 조성사업 운영지침.pdf
3-1_시운전결과보고서_대한정밀풀리산업(주).pdf
4-1_기존설비_대한정밀풀리산업(주).pdf
4-2_고효율설비_GMA-022_사양서.pdf
5-1_모니터링 계획서_대한정밀풀리산업(주).pdf
5-2_기존설비 확인서_대한정밀풀리산업(주).pdf
5-3_폐기반출확인서_대한정밀풀리산업(주).pdf
6-1_개선전후 설비 및 명판_대한정밀풀리산업(주).pdf
대한정밀풀리산업(주) 고효율 인버터 PM Motor 공기압축기로 교체 사업_수정 및 보완 내역서(제출 필요)_보완1차.pdf
외부사업 사업계획서_대한정밀풀리산업(주)_v2.xlsx
6-2_가동시간 증빙_대한정밀풀리산업(주)_rev.pdf</t>
  </si>
  <si>
    <t>R-2025-KR-03-001286</t>
  </si>
  <si>
    <t>[보완1차]착수신고
2025-12-11</t>
  </si>
  <si>
    <t xml:space="preserve">2025-07-18 09:46:06 - 신규신청 - 접수 
2025-07-18 09:46:06 - 관장기관 지정 - 기후에너지환경부
2025-07-18 16:49:05 - 신규신청 - 신청 
2025-07-21 09:35:46 - 관장기관 지정 - 산업통상부
2025-08-21 09:01:20 - 신규신청 - 보완요청 
2025-08-21 14:53:08 - 보완신청 - 접수 
2025-08-22 10:17:55 - 보완신청 - 신청 
2025-09-02 13:20:18 - 보완신청 - 문서재제출요청 
2025-09-02 13:21:23 - 재제출신청 - 접수 
2025-09-02 16:47:28 - 재제출신청 - 신청 
2025-09-11 09:48:21 - 재제출신청 - 평가승인  (협의 요청일 : 2025-09-09)
2025-09-11 09:53:01 - 재제출신청 - 협의검토중  (협의 통보일 : 2025-10-27)
2025-10-29 11:04:56 - 재제출신청 - 협의통보 
2025-12-04 17:36:08 - 재제출신청 - 심의승인 
2025-12-11 10:59:47 - 재제출신청 - 착수신고 
</t>
  </si>
  <si>
    <t>(주)신영금형</t>
  </si>
  <si>
    <t>충청북도 청주시 흥덕구 옥산면 호죽성재로 2</t>
  </si>
  <si>
    <t>(주)신영금형 고효율 인버터 PM  Motor 공기압축기로 교체 사업</t>
  </si>
  <si>
    <t>2024-06-11</t>
  </si>
  <si>
    <t>2024-08-17~2034-08-16</t>
  </si>
  <si>
    <t>(주)코리아엔지니어링, (주)신영금형</t>
  </si>
  <si>
    <t>외부사업 사업계획서_(주)신영금형.pdf</t>
  </si>
  <si>
    <t xml:space="preserve">
외부사업 사업계획서_(주)신영금형.xlsx
1-1_사업자등록증_(주)코리아엔지니어링.pdf
1-2_사업자등록증_(주)신영금형.pdf
2-1_이체확인증_(주)신영금형.pdf
2-2_온실가스배출권계약서_(주)신영금형.pdf
2-3_3자 협약서_(주)신영금형.pdf
3-1_시운전결과보고서_(주)신영금형.pdf
4-1_기존설비_(주)신영금형.pdf
4-2_고효율설비_GMA-S022_사양서.pdf
4-3_피스톤타입 유량 사양_NH시리즈.pdf
5-1_모니터링 계획서_(주)신영금형.pdf
5-2_기존설비 확인서_(주)신영금형.pdf
5-3_폐기반출확인서_(주)신영금형.pdf
6-1_개선전후 설비 및 명판_(주)신영금형.pdf
6-2_가동시간 증빙_(주)신영금형.pdf</t>
  </si>
  <si>
    <t>[보완1차]보완요청
2025-08-28</t>
  </si>
  <si>
    <t>주식회사 리저브카본</t>
  </si>
  <si>
    <t>1228644980</t>
  </si>
  <si>
    <t>신광수</t>
  </si>
  <si>
    <t>070-7543-5473</t>
  </si>
  <si>
    <t>ks.shin@rci.re.kr</t>
  </si>
  <si>
    <t>건물의 난방방식을 중앙난방에서 지역난방으로 전환하는 사업의 방법론</t>
  </si>
  <si>
    <t>hyung_k@ex.co.kr</t>
  </si>
  <si>
    <t>산림</t>
  </si>
  <si>
    <t>탄소흡수원 유지 및 증진</t>
  </si>
  <si>
    <t>식생복구 사업의 방법론</t>
  </si>
  <si>
    <t>㈜경북환경 연료전환(B-C유→ LPG)을 통한 온실가스 배출 감축사업</t>
  </si>
  <si>
    <t>경북환경_ORS 사업계획서_ver2.0.pdf</t>
  </si>
  <si>
    <t xml:space="preserve">
3. 증빙서류.zip
반려동의서.jpg
0. 반려신청 공문 (경북환경).pdf</t>
  </si>
  <si>
    <t>평가반려
2026-02-06</t>
  </si>
  <si>
    <t xml:space="preserve">2025-08-11 11:38:35 - 신규신청 - 신청 
2025-08-11 11:38:35 - 관장기관 지정 - 기후에너지환경부
2025-08-14 09:31:45 - 관장기관 지정 - 산업통상부
2025-08-27 16:07:04 - 신규신청 - 문서재제출요청 
2025-09-01 09:23:44 - 재제출신청 - 신청 
2026-02-06 10:57:12 - 재제출신청 - 평가반려 
</t>
  </si>
  <si>
    <t>(주)래치원</t>
  </si>
  <si>
    <t>6068175462</t>
  </si>
  <si>
    <t>부산시 사하구 하신중앙로3번가길 38</t>
  </si>
  <si>
    <t>원소영</t>
  </si>
  <si>
    <t>051-325-6542</t>
  </si>
  <si>
    <t>latchwon@gmail.com</t>
  </si>
  <si>
    <t>(주)래치원 인버터 공기압축기 교체를 통한 온실가스 감축사업</t>
  </si>
  <si>
    <t>2025-09-17</t>
  </si>
  <si>
    <t>2025-09-17~2035-09-16</t>
  </si>
  <si>
    <t>외부사업 사업계획서_(주)래치원.pdf</t>
  </si>
  <si>
    <t xml:space="preserve">
외부사업 증빙서류_(주)래치원.zip</t>
  </si>
  <si>
    <t>[보완1차]보완요청
2025-12-09</t>
  </si>
  <si>
    <t xml:space="preserve">2025-11-11 10:37:26 - 관장기관 지정 - 기후에너지환경부
2025-11-11 10:37:27 - 신규신청 - 신청 
2025-11-11 13:49:38 - 관장기관 지정 - 산업통상부
2025-12-09 16:14:17 - 신규신청 - 보완요청 
</t>
  </si>
  <si>
    <t>주식회사 동해로씨푸드</t>
  </si>
  <si>
    <t>8498100781</t>
  </si>
  <si>
    <t>(주)동해로씨푸드</t>
  </si>
  <si>
    <t>부산광역시 사하구 다대로 1066번길 64-10</t>
  </si>
  <si>
    <t>김성진</t>
  </si>
  <si>
    <t>연구개발부</t>
  </si>
  <si>
    <t>051-909-9229</t>
  </si>
  <si>
    <t>freenam1250@naver.com</t>
  </si>
  <si>
    <t>(주)동해로씨푸드 인버터 공기압축기 교체를 통한 온실가스 감축사업</t>
  </si>
  <si>
    <t>2025-10-15~2035-10-14</t>
  </si>
  <si>
    <t>외부사업 사업계획서_(주)동해로씨푸드.pdf</t>
  </si>
  <si>
    <t xml:space="preserve">
외부사업 증빙자료_(주)동해로씨푸드.zip</t>
  </si>
  <si>
    <t>[보완2차]보완요청
2026-06-02</t>
  </si>
  <si>
    <t>2026-06-02</t>
  </si>
  <si>
    <t xml:space="preserve">2025-11-11 13:26:02 - 신규신청 - 신청 
2025-11-11 13:26:02 - 관장기관 지정 - 기후에너지환경부
2025-11-11 13:49:53 - 관장기관 지정 - 산업통상부
2025-12-09 16:13:39 - 신규신청 - 보완요청 
2026-05-19 14:25:39 - 보완신청 - 신청 
2026-06-02 16:49:04 - 보완신청 - 보완요청 
</t>
  </si>
  <si>
    <t>선후정밀</t>
  </si>
  <si>
    <t>6060758084</t>
  </si>
  <si>
    <t>부산광역시 사상구 낙동대로1338번길 64</t>
  </si>
  <si>
    <t>장은희</t>
  </si>
  <si>
    <t>051-301-6907</t>
  </si>
  <si>
    <t>tjsgn11@naver.com</t>
  </si>
  <si>
    <t>선후정밀 인버터 공기압축기 교체를 통한 온실가스 감축사업</t>
  </si>
  <si>
    <t>2025-09-01</t>
  </si>
  <si>
    <t>2025-09-16~2035-09-15</t>
  </si>
  <si>
    <t>외부사업 사업계획서_선후정밀.pdf</t>
  </si>
  <si>
    <t xml:space="preserve">
외부사업 증빙자료_선후정밀.zip</t>
  </si>
  <si>
    <t xml:space="preserve">2025-11-11 15:01:15 - 신규신청 - 신청 
2025-11-11 15:01:15 - 관장기관 지정 - 기후에너지환경부
2025-11-13 10:06:10 - 관장기관 지정 - 산업통상부
2025-12-09 16:10:45 - 신규신청 - 보완요청 
</t>
  </si>
  <si>
    <t>성창사</t>
  </si>
  <si>
    <t>6063387797</t>
  </si>
  <si>
    <t>부산광역시 사하구 다산로 230</t>
  </si>
  <si>
    <t>최상진</t>
  </si>
  <si>
    <t>051-314-8831</t>
  </si>
  <si>
    <t>scs2658@hanmail.net</t>
  </si>
  <si>
    <t>성창사 고효율 보일러 교체를 통한 온실가스 감축사업</t>
  </si>
  <si>
    <t>2025-10-26~2035-10-25</t>
  </si>
  <si>
    <t>외부사업 온실가스 감축사업 사업계획서_성창사.pdf</t>
  </si>
  <si>
    <t xml:space="preserve">
외부사업 증빙자료_성창사.zip</t>
  </si>
  <si>
    <t>[보완1차]보완요청
2025-12-11</t>
  </si>
  <si>
    <t xml:space="preserve">2025-11-13 14:34:43 - 신규신청 - 신청 
2025-11-13 14:34:43 - 관장기관 지정 - 기후에너지환경부
2025-11-14 08:58:25 - 관장기관 지정 - 산업통상부
2025-12-11 14:38:14 - 신규신청 - 보완요청 
</t>
  </si>
  <si>
    <t>주식회사 태원정공</t>
  </si>
  <si>
    <t>7678803281</t>
  </si>
  <si>
    <t>부산시 강서구 호계로79번길78</t>
  </si>
  <si>
    <t>김준영</t>
  </si>
  <si>
    <t>051-972-6646</t>
  </si>
  <si>
    <t>info@twp.co.kr</t>
  </si>
  <si>
    <t>주식회사 태원정공 인버터 공기압축기 교체를 통한 온실가스 감축사업</t>
  </si>
  <si>
    <t>2025-09-09</t>
  </si>
  <si>
    <t>2025-10-02~2035-10-01</t>
  </si>
  <si>
    <t>외부사업 사업계획서_주식회사 태원정공.pdf</t>
  </si>
  <si>
    <t xml:space="preserve">
외부사업 증빙자료_주식회사 태원정공.zip</t>
  </si>
  <si>
    <t xml:space="preserve">2025-11-14 09:38:23 - 신규신청 - 신청 
2025-11-14 09:38:23 - 관장기관 지정 - 기후에너지환경부
2025-11-17 09:18:02 - 관장기관 지정 - 산업통상부
2025-12-11 14:38:58 - 신규신청 - 보완요청 
</t>
  </si>
  <si>
    <t>(주)아즈텍WB</t>
  </si>
  <si>
    <t>6038119267</t>
  </si>
  <si>
    <t>(주)아즈텍더블유비이</t>
  </si>
  <si>
    <t>부산광역시 사하구 하신번영로 99</t>
  </si>
  <si>
    <t>김원규</t>
  </si>
  <si>
    <t>051-202-3101</t>
  </si>
  <si>
    <t>wkkim@aztechwb.co.kr</t>
  </si>
  <si>
    <t>(주)아즈텍더블유비이 인버터 공기압축기 교체를 통한 온실가스 감축사업</t>
  </si>
  <si>
    <t>2025-07-14</t>
  </si>
  <si>
    <t>2025-10-17~2035-10-16</t>
  </si>
  <si>
    <t>외부사업 사업계획서_(주)아즈텍더블유비이.pdf</t>
  </si>
  <si>
    <t xml:space="preserve">
외부사업 증빙서류_(주)아즈텍더블유비이.zip</t>
  </si>
  <si>
    <t>[보완1차]보완요청
2025-12-04</t>
  </si>
  <si>
    <t xml:space="preserve">2025-11-14 14:17:48 - 신규신청 - 신청 
2025-11-14 14:17:48 - 관장기관 지정 - 기후에너지환경부
2025-11-17 09:18:11 - 관장기관 지정 - 산업통상부
2025-12-04 16:15:50 - 신규신청 - 보완요청 
</t>
  </si>
  <si>
    <t>부곡스텐레스(주)</t>
  </si>
  <si>
    <t>6218126198</t>
  </si>
  <si>
    <t>부산광역시 강서구 미음국제7로 5</t>
  </si>
  <si>
    <t>서은빈</t>
  </si>
  <si>
    <t>051-973-8081</t>
  </si>
  <si>
    <t>bugokrnd@gmail.com</t>
  </si>
  <si>
    <t>부곡스텐레스(주) 인버터 공기압축기 교체를 통한 온실가스 감축사업</t>
  </si>
  <si>
    <t>2025-10-01</t>
  </si>
  <si>
    <t>2025-11-03~2035-11-02</t>
  </si>
  <si>
    <t>외부사업 사업계획서_부곡스텐레스(주).pdf</t>
  </si>
  <si>
    <t xml:space="preserve">
외부사업 증빙서류_부곡스텐레스(주).zip</t>
  </si>
  <si>
    <t xml:space="preserve">2025-11-17 11:28:12 - 신규신청 - 신청 
2025-11-17 11:28:12 - 관장기관 지정 - 기후에너지환경부
2025-11-18 09:34:25 - 관장기관 지정 - 산업통상부
2025-12-04 16:16:42 - 신규신청 - 보완요청 
</t>
  </si>
  <si>
    <t>(주)하트만</t>
  </si>
  <si>
    <t>6038140173</t>
  </si>
  <si>
    <t>부산광역시 강서구 낙동남로 533번길 55</t>
  </si>
  <si>
    <t>성지훈</t>
  </si>
  <si>
    <t>051-972-7782</t>
  </si>
  <si>
    <t>account4@heartman.co.kr</t>
  </si>
  <si>
    <t>주식회사 하트만 인버터 공기압축기 교체를 통한 온실가스 감축사업</t>
  </si>
  <si>
    <t>2025-09-24</t>
  </si>
  <si>
    <t>2025-11-10~2035-11-09</t>
  </si>
  <si>
    <t>외부사업 사업계획서 주식회사 하트만 251117  이우현.pdf</t>
  </si>
  <si>
    <t xml:space="preserve">
외부사업 증빙서류_주식회사 하트만.zip</t>
  </si>
  <si>
    <t xml:space="preserve">2025-11-17 13:39:43 - 신규신청 - 신청 
2025-11-17 13:39:43 - 관장기관 지정 - 기후에너지환경부
2025-11-18 09:34:34 - 관장기관 지정 - 산업통상부
2025-12-04 16:17:21 - 신규신청 - 보완요청 
</t>
  </si>
  <si>
    <t>(주)일흥</t>
  </si>
  <si>
    <t>6068134990</t>
  </si>
  <si>
    <t>부산광역시 강서구 녹산산업북로 206</t>
  </si>
  <si>
    <t>황병석</t>
  </si>
  <si>
    <t>051-831-0851</t>
  </si>
  <si>
    <t>ihtech3@ilhung.co.kr</t>
  </si>
  <si>
    <t>(주)일흥 고효율 보일러 교체를 통한 온실가스 감축사업</t>
  </si>
  <si>
    <t>2025-10-20~2035-10-19</t>
  </si>
  <si>
    <t>외부사업 사업계획서_(주)일흥.pdf</t>
  </si>
  <si>
    <t xml:space="preserve">
외부사업 증빙서류_(주)일흥.zip</t>
  </si>
  <si>
    <t>[보완1차]보완요청
2025-12-10</t>
  </si>
  <si>
    <t>2025-12-10</t>
  </si>
  <si>
    <t xml:space="preserve">2025-11-17 15:16:53 - 신규신청 - 신청 
2025-11-17 15:16:53 - 관장기관 지정 - 기후에너지환경부
2025-11-18 09:34:40 - 관장기관 지정 - 산업통상부
2025-12-10 15:54:47 - 신규신청 - 보완요청 
</t>
  </si>
  <si>
    <t>(주)신신기계</t>
  </si>
  <si>
    <t>6218114256</t>
  </si>
  <si>
    <t>부산광역시 기장군 정관읍 농공길 85</t>
  </si>
  <si>
    <t>김상재</t>
  </si>
  <si>
    <t>010-3543-8434</t>
  </si>
  <si>
    <t>kimsj@sspump.com</t>
  </si>
  <si>
    <t>(주)신신기계 인버터 공기압축기 교체를 통한 온실가스 감축사업</t>
  </si>
  <si>
    <t>2025-09-05</t>
  </si>
  <si>
    <t>2025-11-22~2035-11-21</t>
  </si>
  <si>
    <t>외부사업 사업계획서_(주)신신기계.pdf</t>
  </si>
  <si>
    <t xml:space="preserve">
외부사업 증빙서류_(주)신신기계.zip</t>
  </si>
  <si>
    <t>[보완1차]보완요청
2025-12-30</t>
  </si>
  <si>
    <t>2025-12-30</t>
  </si>
  <si>
    <t xml:space="preserve">2025-11-25 14:43:30 - 신규신청 - 신청 
2025-11-25 14:43:30 - 관장기관 지정 - 기후에너지환경부
2025-11-28 09:23:51 - 관장기관 지정 - 산업통상부
2025-12-30 13:27:27 - 신규신청 - 보완요청 
</t>
  </si>
  <si>
    <t>서울시설공단 관리대행 도로</t>
  </si>
  <si>
    <t xml:space="preserve">서울시의 내부순환로, 동부간선도로, 강변북로, 올림픽대로 </t>
  </si>
  <si>
    <t>이동길</t>
  </si>
  <si>
    <t>서울시 2021~2023년 LED 도로조명 교체를 통한 온실가스 감축사업</t>
  </si>
  <si>
    <t>2023-11-28~2033-11-27</t>
  </si>
  <si>
    <t>엑사옵토닉스(주)</t>
  </si>
  <si>
    <t>경기도 화성시 팔탄면 온천로 49-13</t>
  </si>
  <si>
    <t>엑사옵토닉스(주)의 고효율 인버터 공기압축기 교체를 통한 온실가스 감축사업</t>
  </si>
  <si>
    <t>2025-08-22</t>
  </si>
  <si>
    <t>2025-12-12~2035-12-11</t>
  </si>
  <si>
    <t>(사업계획서) 엑사옵토닉스의 고효율 인버터 공기압축기 교체를 통한 온실가스 감축 사업_v1.0.pdf</t>
  </si>
  <si>
    <t>[보완1차]보완요청
2026-01-21</t>
  </si>
  <si>
    <t>2026-01-21</t>
  </si>
  <si>
    <t xml:space="preserve">2025-12-12 18:00:26 - 신규신청 - 신청 
2025-12-12 18:00:26 - 관장기관 지정 - 기후에너지환경부
2025-12-15 09:10:56 - 관장기관 지정 - 산업통상부
2026-01-21 14:50:21 - 신규신청 - 보완요청 
</t>
  </si>
  <si>
    <t>7988800181</t>
  </si>
  <si>
    <t>주식회사 신우테크</t>
  </si>
  <si>
    <t>경기도 시흥시 마유로132번길 20(정왕동, 시화공단 3라 805호)_x000D_
주식회사 신우테크</t>
  </si>
  <si>
    <t>강필성</t>
  </si>
  <si>
    <t>생산총괄</t>
  </si>
  <si>
    <t>031-498-9565</t>
  </si>
  <si>
    <t>0320ps@naver.com</t>
  </si>
  <si>
    <t>시화국가산업단지 내 고효율 래이저 절단기 설비 공동활용을 통한 미세먼지 및 온실가스 감축 사업</t>
  </si>
  <si>
    <t>2025-12-12~2028-12-31</t>
  </si>
  <si>
    <t>수정사업계획서.pdf</t>
  </si>
  <si>
    <t xml:space="preserve">
보조금 교부선정 결과통지서.pdf
협약서_(주)신우테크.pdf</t>
  </si>
  <si>
    <t>평가반려
2025-12-16</t>
  </si>
  <si>
    <t>2025-12-16</t>
  </si>
  <si>
    <t xml:space="preserve">2025-12-15 16:27:27 - 신규신청 - 신청 
2025-12-15 16:27:27 - 관장기관 지정 - 기후에너지환경부
2025-12-15 17:17:23 - 관장기관 지정 - 산업통상부
2025-12-16 17:12:25 - 신규신청 - 평가반려 
</t>
  </si>
  <si>
    <t>부산항만공사</t>
  </si>
  <si>
    <t>6028131628</t>
  </si>
  <si>
    <t>부산광역시 사하구 감천항로 37_x000D_
부산광역시 강서구 신항남로 416</t>
  </si>
  <si>
    <t>이영석</t>
  </si>
  <si>
    <t>친환경항만부</t>
  </si>
  <si>
    <t>051-999-2164</t>
  </si>
  <si>
    <t>yslee2@busanpa.com</t>
  </si>
  <si>
    <t>부산항만공사의 LED 도로조명 교체를 통한 온실가스 묶음 감축 사업</t>
  </si>
  <si>
    <t>2021-10-14</t>
  </si>
  <si>
    <t>2022-04-08~2032-04-07</t>
  </si>
  <si>
    <t>주식회사 한솔섬유</t>
  </si>
  <si>
    <t>경기 양주시 남면 검준길 154</t>
  </si>
  <si>
    <t>미활용 열에너지를 활용한 온실가스 감축 사업</t>
  </si>
  <si>
    <t>미활용 열에너지를 활용한 온실가스 감축 사업 – 주식회사 한솔섬유</t>
  </si>
  <si>
    <t>2027-09-01</t>
  </si>
  <si>
    <t>2027-09-01~2037-08-31</t>
  </si>
  <si>
    <t>단위사업 사업계획서_한솔섬유_v1.0.pdf</t>
  </si>
  <si>
    <t xml:space="preserve">
켑코이에스_미활용열에너지 이용 방법론 산출Tool_03A-030-Ver01_v1.0_251210_한솔섬유.xlsx</t>
  </si>
  <si>
    <t>[보완1차]보완요청
2026-02-02</t>
  </si>
  <si>
    <t xml:space="preserve">2025-12-19 18:11:34 - 신규신청 - 신청 
2025-12-19 18:11:34 - 관장기관 지정 - 기후에너지환경부
2025-12-22 09:10:35 - 관장기관 지정 - 산업통상부
2026-02-02 14:21:32 - 신규신청 - 보완요청 
</t>
  </si>
  <si>
    <t>Wed Sep 01 00:00:00 JST 2027~Mon Aug 31 00:00:00 JST 2037</t>
  </si>
  <si>
    <t>프로그램 감축사업 사업계획서_v1.0.pdf</t>
  </si>
  <si>
    <t>켑코이에스_미활용열에너지 이용 방법론 산출Tool_03A-030-Ver01_v1.0_251210_한솔섬유.xlsx</t>
  </si>
  <si>
    <t>대구광역시 달서구 성서공단로 199_x000D_
대구광역시 달서구 성서공단남로23길 14_x000D_
대구광역시 달성군 구지면 달성2차로 21_x000D_
경상북도 영천시 영천산단로 53_x000D_
경상북도 영천시 고경면 거곡로 227-46</t>
  </si>
  <si>
    <t>㈜한신특수가공 외 4개사의 인버터 공기압축기 교체를 통한 온실가스 감축사업</t>
  </si>
  <si>
    <t>2025-07-23~2035-07-22</t>
  </si>
  <si>
    <t>대구광역시 달성군 논공읍 비슬로262길 91-5_x000D_
경상북도 영천시 도남길 16-69_x000D_
경상북도 영천시 언하공단2길 46_x000D_
경상북도 영천시 본촌공단1길 9_x000D_
대구광역시 서구 달서천로 144</t>
  </si>
  <si>
    <t>태화오토텍주식회사 외 4개사의 인버터 공기압축기 교체를 통한 온실가스 감축사업</t>
  </si>
  <si>
    <t>2024-01-11~2034-01-10</t>
  </si>
  <si>
    <t>대구광역시 달성군 구지면 국가산단대로33길 237_x000D_
대구광역시 달서구 성서서로25안길 31_x000D_
대구광역시 달서구 성서공단북로65길 24_x000D_
대구광역시 달성군 옥포면 비슬로387길 28_x000D_
대구광역시 달서구 성서서로55길 48</t>
  </si>
  <si>
    <t>㈜디비전 외 4개사의 인버터 공기압축기 교체를 통한 온실가스 감축사업</t>
  </si>
  <si>
    <t>2023-07-14</t>
  </si>
  <si>
    <t>대구광역시 달서구 성서공단북로 269_x000D_
대구광역시 달서구 성서로35길 32_x000D_
대구광역시 달서구 성서공단로47길 58_x000D_
대구광역시 달서구 호산동로7길 5_x000D_
대구광역시 서구 염색공단중앙로22길 29</t>
  </si>
  <si>
    <t>성창실업 외 4개사의 인버터 공기압축기 교체를 통한 온실가스 감축사업</t>
  </si>
  <si>
    <t>2024-01-09~2034-01-08</t>
  </si>
  <si>
    <t>부산광역시 사하구 하신번영로73번길 40_x000D_
대구광역시 달서구 성서서로25안길 30_x000D_
대구광역시 북구 노원로42길 6_x000D_
경상북도 경산시 자인면 자인공단1로 34_x000D_
경상북도 칠곡군 왜관읍 3산업단지3길 36_x000D_
대구광역시 달성군 논공읍 노이1길 38</t>
  </si>
  <si>
    <t>주식회사 동진염색 외 5개사의 인버터 공기압축기 교체를 통한 온실가스 감축사업</t>
  </si>
  <si>
    <t>2023-07-05</t>
  </si>
  <si>
    <t>2024-01-10~2034-01-09</t>
  </si>
  <si>
    <t>대구광역시 서구 염색공단로 71_x000D_
대구광역시 서구 염색공단로13길 43_x000D_
대구광역시 서구 염색공단로11길 1_x000D_
대구광역시 서구 염색공단중앙로22길 11_x000D_
대구광역시 서구 염색공단천로19길 13_x000D_
부산광역시 사하구 하신번영로73번길 30</t>
  </si>
  <si>
    <t>삼환염공(주) 외 5개사의 인버터 공기압축기 교체를 통한 온실가스 감축사업</t>
  </si>
  <si>
    <t>2023-08-03</t>
  </si>
  <si>
    <t>경상북도 고령군 성산면 안어실길 38-39_x000D_
경상북도 고령군 성산면 동고령산단로 65_x000D_
대구광역시 달서구 달서대로58안길 13_x000D_
대구광역시 달성군 논공읍 안씩실길 38_x000D_
대구광역시 서구 염색공단로11길 2_x000D_
대구광역시 서구 염색공단로 107</t>
  </si>
  <si>
    <t>씨엘테크 외 5개사의 인버터 공기압축기 교체를 통한 온실가스 감축사업</t>
  </si>
  <si>
    <t>2022-07-01</t>
  </si>
  <si>
    <t>(주)엔틀</t>
  </si>
  <si>
    <t>8408700258</t>
  </si>
  <si>
    <t>경상북도 포항시</t>
  </si>
  <si>
    <t>최한들</t>
  </si>
  <si>
    <t>ESG경영사업팀</t>
  </si>
  <si>
    <t>handule05@eentl.com</t>
  </si>
  <si>
    <t>제조분야 에너지관리 개선을 위한 인버터 도입 프로그램 감축사업</t>
  </si>
  <si>
    <t>경북지역 제조분야 에너지관리 개선을 위한 인버터 도입 단위감축사업</t>
  </si>
  <si>
    <t>2024-10-25</t>
  </si>
  <si>
    <t>2024-12-06~2034-12-05</t>
  </si>
  <si>
    <t>경북지역 제조분야 에너지관리 개선을 위한 인버터 도입 단위 감축사업.pdf</t>
  </si>
  <si>
    <t xml:space="preserve">
단위 감축사업 사업계획서 증빙자료.pdf</t>
  </si>
  <si>
    <t>[보완1차]보완요청
2026-03-04</t>
  </si>
  <si>
    <t>2026-03-04</t>
  </si>
  <si>
    <t xml:space="preserve">2026-01-16 15:03:01 - 신규신청 - 신청 
2026-01-16 15:03:01 - 관장기관 지정 - 기후에너지환경부
2026-01-16 17:31:11 - 관장기관 지정 - 산업통상부
2026-03-04 17:00:22 - 신규신청 - 보완요청 
</t>
  </si>
  <si>
    <t>Fri Dec 06 00:00:00 JST 2024~Thu Dec 05 00:00:00 JST 2052</t>
  </si>
  <si>
    <t>제조분야 에너지관리 개선을 위한 인버터 도입 프로그램 감축사업 사업계획서.pdf</t>
  </si>
  <si>
    <t>프로그램 감축사업 사업계획서 증빙자료.pdf</t>
  </si>
  <si>
    <t>(주)세복</t>
  </si>
  <si>
    <t>6098150081</t>
  </si>
  <si>
    <t>주식회사 세복</t>
  </si>
  <si>
    <t>경상남도 창원시 성산구 웅남로 786</t>
  </si>
  <si>
    <t>유상민</t>
  </si>
  <si>
    <t>055-286-9794</t>
  </si>
  <si>
    <t>mailsebok@naver.com</t>
  </si>
  <si>
    <t>주식회사 세복 고효율 사출성형기 교체 사업</t>
  </si>
  <si>
    <t>2025-12-21</t>
  </si>
  <si>
    <t>2025-12-21~2030-12-20</t>
  </si>
  <si>
    <t>0. 극소규모 외부사업 사업계획서_세복.pdf</t>
  </si>
  <si>
    <t xml:space="preserve">
1-1. 사업자등록증_세복.pdf
2-1. 설비계약서_세복.pdf
5-1. 설비 명판_세복.pdf
3-1. 시운전결과보고서_세복.pdf
2-2. 세금계산서_세복.pdf
2-3. 설비준공확인서_세복.pdf</t>
  </si>
  <si>
    <t>[보완1차]보완요청
2026-04-15</t>
  </si>
  <si>
    <t>2026-04-15</t>
  </si>
  <si>
    <t xml:space="preserve">2026-03-10 12:04:47 - 신규신청 - 신청 
2026-03-10 12:04:47 - 관장기관 지정 - 기후에너지환경부
2026-03-11 09:19:11 - 관장기관 지정 - 산업통상부
2026-04-15 15:48:27 - 신규신청 - 보완요청 
</t>
  </si>
  <si>
    <t>경기도 시흥시 마유로132번길 20(정왕동, 시화공단 3라 805호)</t>
  </si>
  <si>
    <t>주식회사 신우테크의 고효율 레이저 절단기 교체를 통한 온실가스 감축사업</t>
  </si>
  <si>
    <t>2025-05-08</t>
  </si>
  <si>
    <t>2022-05-08~2035-05-07</t>
  </si>
  <si>
    <t>0.외부사업 사업계획서_신우테크.pdf</t>
  </si>
  <si>
    <t xml:space="preserve">
1-1. 사업자등록증_신우테크.pdf
2-1. 설비계약서_신우테크.pdf
2-2. 전자세금계산서_신우테크.pdf
2-3. 설비준공확인서_신우테크.pdf
3-1. 시운전결과보고서_신우테크.pdf</t>
  </si>
  <si>
    <t>[보완1차]보완요청
2026-04-20</t>
  </si>
  <si>
    <t>2026-04-20</t>
  </si>
  <si>
    <t xml:space="preserve">2026-03-10 13:11:24 - 신규신청 - 신청 
2026-03-10 13:11:24 - 관장기관 지정 - 기후에너지환경부
2026-03-11 09:19:20 - 관장기관 지정 - 산업통상부
2026-04-20 17:05:40 - 신규신청 - 보완요청 
</t>
  </si>
  <si>
    <t>(주)태성정밀</t>
  </si>
  <si>
    <t>6228110933</t>
  </si>
  <si>
    <t>주식회사 태성정밀</t>
  </si>
  <si>
    <t>경상남도 김해시 주촌면 골든루트로 157-21</t>
  </si>
  <si>
    <t>박용흠</t>
  </si>
  <si>
    <t>055-321-3025</t>
  </si>
  <si>
    <t>park_yongheum@tsmould.com</t>
  </si>
  <si>
    <t>주식회사 태성정밀 고효율 사출성형기 교체사업</t>
  </si>
  <si>
    <t>0. 극소규모 외부사업 사업계획서_태성정밀.pdf</t>
  </si>
  <si>
    <t xml:space="preserve">
1-1. 사업자등록증_태성정밀.pdf
2-1. 설비계약서_(주)태성정밀.pdf
2-2. 세금계산서_(주)태성정밀.pdf
2-3. 설비준공확인서_(주)태성정밀.pdf
3-1. 시운전결과보고서_(주)태성정밀.pdf
5-1. 설비 명판_(주)태성정밀.pdf
5-2. 가동시간 증빙_(주)태성정밀.pdf</t>
  </si>
  <si>
    <t xml:space="preserve">2026-03-10 14:59:26 - 신규신청 - 신청 
2026-03-10 14:59:26 - 관장기관 지정 - 기후에너지환경부
2026-03-11 09:19:28 - 관장기관 지정 - 산업통상부
2026-04-20 17:06:24 - 신규신청 - 보완요청 
</t>
  </si>
  <si>
    <t>이코리아산업(주)</t>
  </si>
  <si>
    <t>6218141146</t>
  </si>
  <si>
    <t>몰드플라워</t>
  </si>
  <si>
    <t>경상남도 김해시 주촌면 골든루트로 157-22</t>
  </si>
  <si>
    <t>정태영, 김종규</t>
  </si>
  <si>
    <t>DX팀</t>
  </si>
  <si>
    <t>010-4809-7573</t>
  </si>
  <si>
    <t>jm.kang@ecoreaind.com</t>
  </si>
  <si>
    <t>이코리아산업(주) 고효율 사출성형기 교체 사업</t>
  </si>
  <si>
    <t>0. 극소규모 외부사업 사업계획서_이코리아산업.pdf</t>
  </si>
  <si>
    <t xml:space="preserve">
1-1. 사업자등록증_이코리아산업.pdf
1-2. 사업자등록증명원_몰드플라워.pdf
2-1. 설비계약서_이코리아산업.pdf
2-2. 세금계산서_이코리아산업.pdf
2-3. 설비준공확인서_이코리아산업.pdf
3-1. 시운전결과보고서_이코리아산업.pdf
5-1. 설비 명판_이코리아산업.pdf</t>
  </si>
  <si>
    <t xml:space="preserve">2026-03-10 15:56:18 - 신규신청 - 신청 
2026-03-10 15:56:18 - 관장기관 지정 - 기후에너지환경부
2026-03-11 09:18:40 - 관장기관 지정 - 산업통상부
2026-04-15 15:49:27 - 신규신청 - 보완요청 
</t>
  </si>
  <si>
    <t>주식회사 태양산업사</t>
  </si>
  <si>
    <t>대구광역시 달서구 성서공단남로6길 19</t>
  </si>
  <si>
    <t>주식회사 태양산업사 고효율 공기압축기 교체 사업</t>
  </si>
  <si>
    <t>2025-07-01</t>
  </si>
  <si>
    <t>2025-07-01~2030-06-30</t>
  </si>
  <si>
    <t>0. 극소규모 외부사업 사업계획서_케이와이.pdf</t>
  </si>
  <si>
    <t xml:space="preserve">
1-1. 사업자등록증_(주)케이와이.pdf
1-2. 사업자등록증_(주)태양산업사.pdf
2-1. 설비계약서_(주)태양산업사.pdf
2-2. 세금계산서_(주)태양산업사.pdf
2-3. 설비준공확인서_(주)태양산업사.pdf
3-1. 시운전결과보고서_(주)태양산업사.pdf
5-1. 설비 명판_(주)태양산업사.pdf</t>
  </si>
  <si>
    <t>[보완1차]보완요청
2026-04-17</t>
  </si>
  <si>
    <t>2026-04-17</t>
  </si>
  <si>
    <t xml:space="preserve">2026-03-11 19:33:54 - 신규신청 - 신청 
2026-03-11 19:33:54 - 관장기관 지정 - 기후에너지환경부
2026-03-17 09:43:04 - 관장기관 지정 - 산업통상부
2026-04-17 16:37:56 - 신규신청 - 보완요청 
</t>
  </si>
  <si>
    <t>(주)건영에이엑스</t>
  </si>
  <si>
    <t>2918603650</t>
  </si>
  <si>
    <t>주식회사 디에이치지</t>
  </si>
  <si>
    <t>대구광역시 달성군 구지면 달성2차4로 42</t>
  </si>
  <si>
    <t>주식회사 디에이치지 고효율 공기압축기 교체 사업</t>
  </si>
  <si>
    <t>2025-07-30</t>
  </si>
  <si>
    <t>2025-07-30~2030-07-29</t>
  </si>
  <si>
    <t>0. 극소규모 외부사업 사업계획서_건영에이엑스.pdf</t>
  </si>
  <si>
    <t xml:space="preserve">
1-1. 사업자등록증_(주)건영에이엑스.pdf
1-2. 사업자등록증_(주)디에이치지.pdf
2-1. 설비계약서_(주)디에이치지.pdf
2-2. 세금계산서_(주)디에이치지.pdf
2-3. 설비준공확인서_(주)디에이치지.pdf
3-1. 시운전결과보고서_(주)디에이치지.pdf
5-1. 설비 명판_(주)디에이치지.pdf</t>
  </si>
  <si>
    <t xml:space="preserve">2026-03-11 20:07:17 - 신규신청 - 신청 
2026-03-11 20:07:17 - 관장기관 지정 - 기후에너지환경부
2026-03-17 09:43:12 - 관장기관 지정 - 산업통상부
2026-04-17 16:38:40 - 신규신청 - 보완요청 
</t>
  </si>
  <si>
    <t>(주)티알에너지</t>
  </si>
  <si>
    <t>전라남도 장성군 영장로 1930-42</t>
  </si>
  <si>
    <t>피혜진</t>
  </si>
  <si>
    <t>admin@rci.re.kr</t>
  </si>
  <si>
    <t>티알에너지 산업용 보일러 내 목재펠릿 연료를 통한 화석연료 대체사업</t>
  </si>
  <si>
    <t>2025-07-03</t>
  </si>
  <si>
    <t>2026-03-06~2036-03-05</t>
  </si>
  <si>
    <t>주식회사 리저브카본, 주식회사 티알에너지</t>
  </si>
  <si>
    <t>1. 티알에너지 산업용 보일러 내 목재펠릿 연료를 통한 화석연료 대체사업 사업계획서_V1.pdf</t>
  </si>
  <si>
    <t xml:space="preserve">
2. 증빙자료.zip</t>
  </si>
  <si>
    <t>[보완1차]보완요청
2026-04-22</t>
  </si>
  <si>
    <t xml:space="preserve">2026-03-16 17:45:14 - 관장기관 지정 - 기후에너지환경부
2026-03-16 17:45:15 - 신규신청 - 접수 
2026-03-17 09:43:54 - 관장기관 지정 - 산업통상부
2026-03-17 10:34:54 - 신규신청 - 신청 
2026-04-22 10:06:21 - 신규신청 - 보완요청 
</t>
  </si>
  <si>
    <t>2024-08-12</t>
  </si>
  <si>
    <t>2024-10-28~2031-10-27</t>
  </si>
  <si>
    <t>주식회사 띵스파이어, Dongamaterials</t>
  </si>
  <si>
    <t>2024-10-24~2031-10-23</t>
  </si>
  <si>
    <t>주식회사 띵스파이어, 동아연필(주)</t>
  </si>
  <si>
    <t>동아연필_인버터 공기압축기 도입을 통한 온실가스 감축사업 단위사업 계획서_Ver4.0.pdf</t>
  </si>
  <si>
    <t>케이엘이에스주식회사</t>
  </si>
  <si>
    <t>1358168362</t>
  </si>
  <si>
    <t>케이.엘.이.에스(주) 주차장 태양광</t>
  </si>
  <si>
    <t>대전광역시 유성구 문지로 271-23</t>
  </si>
  <si>
    <t>조선영</t>
  </si>
  <si>
    <t>경영관리부</t>
  </si>
  <si>
    <t>042-671-1122</t>
  </si>
  <si>
    <t>whcho@kles.co.kr</t>
  </si>
  <si>
    <t>케이.엘.이.에스(주) 주차장 태양광 발전설비 설치사업</t>
  </si>
  <si>
    <t>2022-07-18</t>
  </si>
  <si>
    <t>2022-07-18~2032-07-18</t>
  </si>
  <si>
    <t>탄소배출권거래제_사업계획서.pdf</t>
  </si>
  <si>
    <t xml:space="preserve">
1. 사업자등록증 사본.pdf
2-1. 태양광 설비 구조물 발주서.pdf
2-2. 태양광 설비 구조물 선금 지급일.pdf
2-3. 개발행위허가증_문지동 주차장태양광.pdf
3. 문지동 주차장태양광 사용전검사 확인서.pdf
4. 문지동 주차장태양광 설계도면.pdf
6-1. 전력사용량_비교자료.xlsx
6-2. 21년도 문지동 전기요금.pdf
6-3. 22년도 문지동 전기요금.pdf
6-4. 23년도 문지동 전기요금.pdf</t>
  </si>
  <si>
    <t>인증유효기간 갱신</t>
  </si>
  <si>
    <t>6108136565</t>
  </si>
  <si>
    <t>엘에스니꼬 동제련 온산공장</t>
  </si>
  <si>
    <t>엘에스니꼬 동제련 온산공장 및 정일스톨트헤븐 온산공장</t>
  </si>
  <si>
    <t>변건웅</t>
  </si>
  <si>
    <t>052-231-0478</t>
  </si>
  <si>
    <t>2010-07-05</t>
  </si>
  <si>
    <t>1차</t>
  </si>
  <si>
    <t>2011-11-01~2018-10-31</t>
  </si>
  <si>
    <t>2018-11-01~2025-10-31</t>
  </si>
  <si>
    <t>엘에스엠앤엠 주식회사, (주)정일스톨트헤븐울산</t>
  </si>
  <si>
    <t>사업계획서_엘에스니꼬동제련_ver13_201221.pdf</t>
  </si>
  <si>
    <t xml:space="preserve">
[합의서] 외부감축사업 사업 참가자 합의서.pdf
외부감축사업 증빙자료.zip
사업계획 변경 신청서.pdf
사업계획서_엘에스니꼬동제련_환경부승인자료.pdf</t>
  </si>
  <si>
    <t>R-2019-KR-03-000344</t>
  </si>
  <si>
    <t>심의승인
2021-06-30</t>
  </si>
  <si>
    <t xml:space="preserve">2016-10-10 18:32:45 - 신규신청 - 신청 
2017-05-22 13:40:34 - 신규신청 - 보완요청 
2017-05-31 16:53:08 - 보완신청 - 접수 
2017-09-13 15:18:01 - 보완신청 - 보완요청 
2017-09-22 12:14:37 - 보완신청 - 접수 
2017-09-22 16:39:56 - 보완신청 - 신청 
2017-12-06 09:46:37 - 보완신청 - 문서재제출요청 
2017-12-28 07:58:44 - 관장기관 지정 - 산업통상자원부
2018-06-20 17:46:46 - 재제출신청 - 접수 
2018-06-29 10:08:53 - 재제출신청 - 신청 
2018-07-30 13:38:28 - 재제출신청 - 문서재제출요청 
2018-08-29 08:53:13 - 재제출신청 - 접수 
2018-08-31 13:37:18 - 재제출신청 - 신청 
2018-09-21 13:24:45 - 재제출신청 - 문서재제출요청 
2018-09-21 14:03:33 - 재제출신청 - 접수 
2018-09-21 14:04:47 - 재제출신청 - 신청 
2018-09-21 14:05:02 - 재제출신청 - 문서재제출요청 
2018-09-21 14:21:15 - 재제출신청 - 접수 
2018-09-21 14:26:11 - 재제출신청 - 신청 
2018-10-10 18:36:17 - 재제출신청 - 문서재제출요청 
2018-10-11 10:46:29 - 재제출신청 - 접수 
2018-10-11 11:23:54 - 재제출신청 - 신청 
2019-02-27 14:23:29 - 재제출신청 - 문서재제출요청 
2019-02-28 02:25:14 - 재제출신청 - 접수 
2019-03-04 09:31:47 - 재제출신청 - 신청 
2019-03-04 11:29:18 - 재제출신청 - 문서재제출요청 
2019-03-05 08:57:16 - 재제출신청 - 접수 
2019-03-05 15:13:34 - 재제출신청 - 신청 
2019-03-05 15:14:25 - 재제출신청 - 문서재제출요청 
2019-03-06 17:35:44 - 재제출신청 - 접수 
2019-03-26 09:05:46 - 재제출신청 - 신청 
2019-03-26 09:17:36 - 재제출신청 - 문서재제출요청 
2019-03-26 09:56:22 - 재제출신청 - 접수 
2019-03-26 09:57:08 - 재제출신청 - 신청 
2019-05-13 17:09:59 - 재제출신청 - 평가승인 
2019-05-13 17:40:07 - 재제출신청 - 심의승인 
2019-05-22 15:26:44 - 재제출신청 - 착수신고 
2020-02-27 15:03:14 - 유효기간갱신 신청 - 접수 
2020-03-06 09:58:54 - 유효기간갱신 신청 - 신청 
2020-03-06 10:03:24 - 유효기간갱신 신청 - 문서재제출요청 
2020-03-06 11:40:45 - 유효기간갱신 재제출신청 - 접수 
2020-03-06 13:14:42 - 유효기간갱신 재제출신청 - 신청 
2020-04-29 19:53:37 - 유효기간갱신 재제출신청 - 문서재제출요청 
2020-05-04 13:35:54 - 유효기간갱신 재제출신청 - 접수 
2020-05-04 13:43:31 - 유효기간갱신 재제출신청 - 신청 
2020-05-04 14:19:16 - 유효기간갱신 재제출신청 - 문서재제출요청 
2020-05-04 14:44:39 - 유효기간갱신 재제출신청 - 접수 
2020-05-04 15:32:31 - 유효기간갱신 재제출신청 - 신청 
2020-12-20 13:22:46 - 유효기간갱신 재제출신청 - 문서재제출요청 
2020-12-21 11:01:29 - 유효기간갱신 재제출신청 - 접수 
2020-12-21 11:41:39 - 유효기간갱신 재제출신청 - 신청 
2021-06-30 15:57:59 - 유효기간갱신 재제출신청 - 평가승인 
2021-06-30 15:58:38 - 유효기간갱신 재제출신청 - 심의승인 
</t>
  </si>
  <si>
    <t>경남 진주시 충의로 19</t>
  </si>
  <si>
    <t>최재성</t>
  </si>
  <si>
    <t>건설자산관리처 건설자산기준부</t>
  </si>
  <si>
    <t>055-922-3403</t>
  </si>
  <si>
    <t>jaseong2075@lh.or.kr</t>
  </si>
  <si>
    <t>2차</t>
  </si>
  <si>
    <t>2019-11-01~2026-10-31</t>
  </si>
  <si>
    <t>2026-11-01~2031-10-31</t>
  </si>
  <si>
    <t>★ [동해천곡5] 외부사업계획서_갱신2차_V3.pdf</t>
  </si>
  <si>
    <t xml:space="preserve">
(동해천곡5)증빙자료V2.zip
동해천곡5관리소 온수보일러 연료전환(B-C유&amp;rarr;LNG)을 통한 온실가스 배출 감축사업_수정 및 보완 내역서(제출 필요)_보완1차.hwp
동해천곡5관리소 온수보일러 연료전환(B-C유&amp;rarr;LNG)을 통한 온실가스 배출 감축사업_수정 및 보완 내역서(제출 필요)_보완2차.hwp</t>
  </si>
  <si>
    <t>R-2016-KR-03-000072</t>
  </si>
  <si>
    <t>[보완2차]신청
2026-04-23</t>
  </si>
  <si>
    <t>2026-04-23</t>
  </si>
  <si>
    <t>2012-08-09</t>
  </si>
  <si>
    <t>2019-10-01~2026-09-30</t>
  </si>
  <si>
    <t>2026-10-01~2031-09-30</t>
  </si>
  <si>
    <t>★ [춘천석사3] 외부사업계획서_갱신3차V3.pdf</t>
  </si>
  <si>
    <t xml:space="preserve">
(춘천석사3)증빙자료V2.zip
석사3관리소 온수보일러 연료전환(B-C유&amp;rarr;LNG)을 통한 온실가스 배출 감축사업_수정 및 보완 내역서(제출 필요)_보완1차.hwp
석사3관리소 온수보일러 연료전환(B-C유&amp;rarr;LNG)을 통한 온실가스 배출 감축사업_수정 및 보완 내역서(제출 필요)_보완2차.hwp</t>
  </si>
  <si>
    <t>R-2016-KR-03-000071</t>
  </si>
  <si>
    <t>울산항 하역시설 LED 조명기기 교체를 통한 온실가스 배출 극소규모 감축사업</t>
  </si>
  <si>
    <t>울산시 남구 장생포고래로 271</t>
  </si>
  <si>
    <t>울산항 하역시설 LED  조명기기 교체를 통한 온실가스 배출 극소규모 감축사업</t>
  </si>
  <si>
    <t>2016-07-25~2023-07-24</t>
  </si>
  <si>
    <t>2023-07-25~2028-07-24</t>
  </si>
  <si>
    <t>23-06-09_울산항만공사_갱신 PDD_V4.pdf</t>
  </si>
  <si>
    <t xml:space="preserve">
증빙자료_V3.zip
23-06-09_UPA 도로조명 갱신 수정보완_V3.pdf</t>
  </si>
  <si>
    <t>R-2021-KR-03-000554</t>
  </si>
  <si>
    <t>서울특별시 중구 퇴계로 173, 19층</t>
  </si>
  <si>
    <t>2021-01-22~2026-01-21</t>
  </si>
  <si>
    <t>ACM0019 Ver4.0</t>
  </si>
  <si>
    <t>01. [휴켐스질산] 외부사업 사업계획서_V7.pdf</t>
  </si>
  <si>
    <t xml:space="preserve">
02. 0765 CER Calculation_ALL v3.0.xlsx
03. 0765_HUCII_3rdCP_ER calc v3.0.xlsx
04. 0765_HUCIII_3rdCP_ER calc v3.0.xlsx
05. 0765_HUCIV_3rdCP_ER calc v3.0.xlsx
(PA0765)휴켐스질산공장_첨부자료.zip
공문_모니터링 및 검증 보고서 제출 기한 유예 요청.pdf
방법론_EB101_repan10_ACM0019.pdf
첨부_인증실적 미전환 확약서_V2.pdf
01. [휴켐스질산] 외부사업 사업계획서_V7.pdf</t>
  </si>
  <si>
    <t>R-2016-KR-05-000065</t>
  </si>
  <si>
    <t>[보완1차]심의승인
2024-06-10</t>
  </si>
  <si>
    <t>1.1 (영문)사업계획서.pdf</t>
  </si>
  <si>
    <t>2.1 (영문)타당성평가보고서.pdf</t>
  </si>
  <si>
    <t>3.1 증빙문서 Pending Account.pdf_x000D_
3.2 증빙문서 MoC.pdf_x000D_
3.1.1 F-CDM-FWD_0765_form.pdf_x000D_
3.1.2 E MAIL 증빙.pdf_x000D_
3.3 휴켐스 계약서 참고자료.pdf_x000D_
CER Issuance 증빙 이메일 0765_Issuance.pdf_x000D_
F-CDM-FWD Signed 증빙자료.pdf_x000D_
3.4. 휴켐스 계약서 수정제출분 (날인 Page 포함).pdf</t>
  </si>
  <si>
    <t>2028116825</t>
  </si>
  <si>
    <t>홍지상</t>
  </si>
  <si>
    <t>무기화학사업본부</t>
  </si>
  <si>
    <t>010-9775-7949</t>
  </si>
  <si>
    <t>sungsan.kim@hanwha.com</t>
  </si>
  <si>
    <t>2021-06-27~2026-06-26</t>
  </si>
  <si>
    <t>ACM0019 ver04.0.0</t>
  </si>
  <si>
    <t>(사업계획서) ㈜한화 울산소재 질산공장 N2O 감축 프로젝_v1_231219_환경부협의_240507_v2.pdf</t>
  </si>
  <si>
    <t xml:space="preserve">
0922_한화 온산공장 CDM 3차 인증기간 갱신 완료 화면 캡쳐.jpg
VR_for_RCP_version03.docx
MR_0922_14th_ver1.pdf
VCR_ref0922_14th_v1.pdf
2021_viewAttestationLetter_자발적취소증명서.pdf
2021_감축실적보유현황서 및 인증유효기간 적용계획서.pdf
0922_Validation opinion_rev01_타당성평가보고서.pdf
할당량 산정 제외 증빙_(주)한화 온산 질산공장 CDM 사업.png
할당량 산정 제외 증빙_2020년 사업장 CDM 온실가스 배출량 정보.xlsx
(참고) CDM 사업계획서 _ project design document _3CP_15.2.pdf
(참고) CDM 타당성평가_VR_for_RCP_version03_clean version.pdf
(첨부1) 예상감축량 산정 시트_3CP_231219.xls
미전환 확약서_240429_인감.pdf</t>
  </si>
  <si>
    <t>R-2017-KR-05-000079</t>
  </si>
  <si>
    <t>[보완2차]심의승인
2024-06-10</t>
  </si>
  <si>
    <t xml:space="preserve">Catalytic N2O Abatement Project in the Tail Gas of the Nitric Acid Plant of the Hanwha Corporation (HWC) in Ulsan, Republic of Korea </t>
  </si>
  <si>
    <t xml:space="preserve">촉매를 활용한 3차 N2O 저감 기술적용 ( 질산을 제조하기 위해, 암모니아(NH3)는 질산공장의 암모니아 버너 안에서 귀금속 거즈촉매(보통 백금 - 로듐 합금) 상에서 공기와 함께 반응하여 NO - 바람직한 생성물 - 로 산화된다. 이 과정에서, 거즈 촉매의 선택능력이 시간에 따라 감소함에 따라 바람직하지 않은 N2와 N2O가 생성된다. </t>
  </si>
  <si>
    <t>본 프로젝트의 목적은 ㈜한화(이하 “HWC”) 온산공장에 DeN2O 촉매를 설치하여 질산 생산공정의 후단가스에서 N2O 배출을 감축시키는 것이다. ) _x000D_
현재 한국에서는 질산생산공장에서 N2O를 감축하는 것이 의무사항으로 존재하지 않는다. N2O배출 감축에 대한 경제적 인센</t>
  </si>
  <si>
    <t>0922_PDD_ver13 사업계획서.pdf</t>
  </si>
  <si>
    <t>VR for PRC_HWC_v.1_confirmed 타당성검증.pdf</t>
  </si>
  <si>
    <t>2017_305_VC attestation_PA0922(20171108 217716 cer).pdf</t>
  </si>
  <si>
    <t>공동주택 태양광 발전사업 2011-LH-001-01457</t>
  </si>
  <si>
    <t>2011-09-19</t>
  </si>
  <si>
    <t>2019-12-27~2024-12-26</t>
  </si>
  <si>
    <t>2024-12-27~2029-12-26</t>
  </si>
  <si>
    <t>AMS-I.F  Ver 5.0</t>
  </si>
  <si>
    <t>1_사업계획서_갱신_R-2021-KR-01-000543_ver04.1.pdf</t>
  </si>
  <si>
    <t xml:space="preserve">
3_R-2021-KR-01-000543_예상온실가스감축량 산정시트_ver04.xlsx
공동주택 태양광 발전사업 2011-LH-001-01457_수정 및 보완 내역서(제출 필요)_보완2차.hwp
2606증빙자료_R-2021-KR-01-000543_ver04.1.zip
증빙자료_태양광용량.zip</t>
  </si>
  <si>
    <t>R-2021-KR-01-000543</t>
  </si>
  <si>
    <t>[보완2차]신청
2026-06-09</t>
  </si>
  <si>
    <t>2012-12-27</t>
  </si>
  <si>
    <t>9247-0001</t>
  </si>
  <si>
    <t>PV power plants project on collective housing of 2011 2011-LH-001-01457</t>
  </si>
  <si>
    <t xml:space="preserve">https://cdm.unfccc.int/ProgrammeOfActivities/cpa_db/DGUQW36KFJ7MXAR52ZV9PTCI14HN0S/view </t>
  </si>
  <si>
    <t>전국 15개 한국토지주택공사 임대 아파트</t>
  </si>
  <si>
    <t>공동주택의 15MW이하 소규모 발전사업으로 구성된 미니 그리드(mini-grid) 사업</t>
  </si>
  <si>
    <t>등록된 PoA-DD에 따라, “발전용량 15MW이하의 소규모 태양광발전은 추가성을 만족함”</t>
  </si>
  <si>
    <t>1_CPA 9247-P1-0001_영문 사업계획서.pdf</t>
  </si>
  <si>
    <t>2_CPA 9247-P1-0001_영문 타당성평가보고서.pdf</t>
  </si>
  <si>
    <t>FWD.pdf_x000D_
감축실적 보유현황서(6,700톤).pdf_x000D_
MOC서류_PA9247 CDM-MOC-FORM Annex 2 form.pdf</t>
  </si>
  <si>
    <t>공동주택 태양광 발전사업 2016-LH-001-05826</t>
  </si>
  <si>
    <t>2016-10-08~2023-10-07</t>
  </si>
  <si>
    <t>2023-10-08~2028-10-07</t>
  </si>
  <si>
    <t>AMS-I.F Ver5.0</t>
  </si>
  <si>
    <t>2606_사업계획서_R-2021-KR-01-000544_v4.pdf</t>
  </si>
  <si>
    <t xml:space="preserve">
2606_공동주택 태양광 발전사업 2016-LH-001-05826_수정 및 보완 내역서(제출 필요)_재제출4차_final.hwp
2606_공동주택 태양광 발전사업 2016-LH-001-05826_수정 및 보완 내역서(제출 필요)_재제출4차_final.pdf
2606_예상온실가스감축량 산정시트_R-2021-KR-01-000544_ver04.xlsx
2606_증빙자료_2016-LH-001-05826_0_LH_대전에너지사업단_사업자등록증.pdf
2606_증빙자료_2016-LH-001-05826_0_LH_본사사업자등록증.pdf
2606_증빙자료_2016-LH-001-05826_1_상세자료.zip
2606_증빙자료_2016-LH-001-05826_2_LH발전소목록상세.pdf
2606_증빙자료_2016-LH-001-05826_3_VCR_검증보고서_순발전량.pdf</t>
  </si>
  <si>
    <t>R-2021-KR-01-000544</t>
  </si>
  <si>
    <t>[보완3차]신청
2026-06-19</t>
  </si>
  <si>
    <t>2026-06-19</t>
  </si>
  <si>
    <t>2016-10-08</t>
  </si>
  <si>
    <t>9247-0002</t>
  </si>
  <si>
    <t>PV power plants project on collective housing 2016-LH-001-05826</t>
  </si>
  <si>
    <t>https://cdm.unfccc.int/ProgrammeOfActivities/cpa_db/R8745HVMXUGEK9F1LIP0YWB2DSZNA6/view</t>
  </si>
  <si>
    <t>전국 68개 한국토지주택공사 임대 아파트</t>
  </si>
  <si>
    <t>1_CPA 9247-P1-0002_영문 사업계획서.pdf</t>
  </si>
  <si>
    <t>2_CPA 9247-P1-0002_영문 타당성평가보고서.pdf</t>
  </si>
  <si>
    <t>FWD.pdf_x000D_
감축실적 보유현황서(10,107톤).pdf_x000D_
MOC서류_PA9247 CDM-MOC-FORM Annex 2 form.pdf</t>
  </si>
  <si>
    <t>2248300026</t>
  </si>
  <si>
    <t>원주시 관내 가로등</t>
  </si>
  <si>
    <t>엄희원</t>
  </si>
  <si>
    <t>기후대응과</t>
  </si>
  <si>
    <t>033-737-3173</t>
  </si>
  <si>
    <t>hiony9903@korea.kr</t>
  </si>
  <si>
    <t>2023-10-31~2028-10-30</t>
  </si>
  <si>
    <t>(원주시) 사업계획서_v11_원주시 보안등 LED교체 ESCO 용역사업_241118.pdf</t>
  </si>
  <si>
    <t xml:space="preserve">
1.3.2. 지출집행현황(2017 ESCO 상환금).xlsx
2. 원주시 보안등 LED교체 ESCO 용역사업 변경계약 체결 결의.hwp
3. 사업비 증빙자료_원주시 보안등 LED교체 ESCO 용역사업 시행품의.hwp
6.1. 관급자재 구입품의(원주시 보안등 LED교체 ESCO 용역사업).hwp
6.2. 원주시 보안등 LED교체 ESCO 용역 특별시방서.pdf
7. 원주시 보안등 LED교체 ESCO 용역사업 시행품의.hwp
8. 배출량산정계획서_원주시_2022년도.pdf
9.1. 법적 추가성 입증자료_공공기관 에너지이용 합리화 추진에 관한 규정(산업통상자원부고시)(제2020-197호)_2020.11.19 시행.pdf
9.2. 법적 추가성 입증자료_도로법 시행령(대통령령)(제32976호)_2022.12.11 시행.pdf
9.3. 법적 추가성 입증자료_도로법(법률)(제18940호)_2022.12.11 시행.pdf
9.4. 법적 추가성 입증자료_빛공해 방지를 위한 가로등 설치&amp;middot;관리 권고기준(환경부고시)(제2021-169호)_2021.08.25 시행.pdf
14. LED등의 수명.zip
15. 도로조명 관리시스템 매뉴얼.pdf
16. 사업자등록증_원주시.pdf
1.3.3. 지출집행현황(2018 ESCO 상환금).xls
1.3.4. 지출집행현황(2019 ESCO 상환금).xls
1.3.5. 지출집행현황(2020 ESCO 상환금).xls
13. 나트륨등의 수명.zip
1.1.1. 등 납품 및 설치 착공계, 납품내역서, 고효율조명 인증서_레디오스.pdf
1.1.2. 등 납품 및 설치 착공계, 납품내역서, 고효율조명 인증서_엘탑.pdf
1.1.3. 등 납품 및 설치 착공계, 납품내역서, 고효율조명 인증서_이엔씨파워.pdf
1.1.4. 고효율조명 인증서_한서(50W).pdf
1.1.4. 등 납품 및 설치 착공계, 납품내역서, 고효율조명 인증서_한서(35W).pdf
1.1.5. 등 납품 및 설치 착공 준공서류_등 설치업체(한서)가 직접 조달(62개+29개).pdf
1.1.6. 등 납품 증빙_추가 납품서(200개)-레디오스.pdf
1.1.7. 등 납품 증빙_추가 납품서(200개)-이엔씨파워.pdf
1.2.1. 설치용역사업 변경계약 체결 결의.hwp
1.2.2. 설치용역사업_준공계, 준공검사원_원주시 보안등 LED교체 ESCO사업.pdf
1.3.1. 지출집행현황(2016 ESCO 등 관급자재 대금).xlsx
1.3.2. 지출집행현황(2017 ESCO 상환금).xls
231128_재제출_예산서_도로관리과_2023년_p.9~10..pdf
11. LED등 교체 위치 및 교체 전후 전등용량_1차 사업계획서 승인시.zip
241118_원주시 보안등 LED교체 ESCO용역사업_수정 및 보완 내역서(제출필요)_문서재제출1차.hwp
241118_재제출_가로보안등 민원접수 및 처리대장(2016~2023).Zip
241118_재제출_보안등 개수 현황 업데이트(2024. 6. 기준).xlsx
241118_재제출_원주시 보안등 점소등 시간표.Zip
241118_재제출_감축량산정시트.zip</t>
  </si>
  <si>
    <t>R-2022-KR-03-000715</t>
  </si>
  <si>
    <t>[보완2차]협의통보
2025-01-21</t>
  </si>
  <si>
    <t xml:space="preserve">광주 두암 주공 2단지 </t>
  </si>
  <si>
    <t>광주광역시 북구 삼정로 7</t>
  </si>
  <si>
    <t>2011-07-26</t>
  </si>
  <si>
    <t>2018-09-02~2025-09-01</t>
  </si>
  <si>
    <t>2025-09-02~2030-09-01</t>
  </si>
  <si>
    <t>★ [광주두암2] 외부사업계획서_갱신(재제출1차).pdf</t>
  </si>
  <si>
    <t xml:space="preserve">
광주 두암 주공 2단지 아파트 연료전환을 통한 온실가스 감축사업_수정 및 보완 내역서(제출필요)_보완1차.hwp
광주 두암 주공 2단지 아파트 연료전환을 통한 온실가스 감축사업_수정 및 보완 내역서(제출필요)_보완2차.hwp
광주 두암 주공 2단지 아파트 연료전환을 통한 온실가스 감축사업_수정 및 보완 내역서(제출필요)_보완3차.hwp
광주 두암 주공 2단지 아파트 연료전환을 통한 온실가스 감축사업_수정 및 보완 내역서(제출필요)_재제출1차.hwp
[광주두암2] 증빙자료.zip</t>
  </si>
  <si>
    <t>R-2017-KR-03-000096</t>
  </si>
  <si>
    <t>광주 두암 주공 4단지</t>
  </si>
  <si>
    <t>광주광역시 북구 삼정로 10</t>
  </si>
  <si>
    <t>★ [광주두암4] 외부사업계획서_갱신_재제출1차.pdf</t>
  </si>
  <si>
    <t xml:space="preserve">
[광주두암4] 증빙자료.zip
광주 두암 주공 4단지 아파트 연료전환을 통한 온실가스 감축사업_수정 및 보완 내역서(제출필요)_보완1차.hwp
광주 두암 주공 4단지 아파트 연료전환을 통한 온실가스 감축사업_수정 및 보완 내역서(제출필요)_보완2차.hwp
광주 두암 주공 4단지 아파트 연료전환을 통한 온실가스 감축사업_수정 및 보완 내역서(제출필요)_보완3차.hwp
광주 두암 주공 4단지 아파트 연료전환을 통한 온실가스 감축사업_수정 및 보완 내역서(제출필요)_보완4차.hwp
광주 두암 주공 4단지 아파트 연료전환을 통한 온실가스 감축사업_수정 및 보완 내역서(제출필요)_재제출1차.hwp
14 중앙보일러 교체공사 완료 및 개방검사 비용 환불 보고.pdf</t>
  </si>
  <si>
    <t>R-2017-KR-03-000095</t>
  </si>
  <si>
    <t>[보완4차]협의통보
2025-10-29</t>
  </si>
  <si>
    <t>광주 쌍촌단지</t>
  </si>
  <si>
    <t>광주광역시 서구 쌍학로 47</t>
  </si>
  <si>
    <t>2011-07-27</t>
  </si>
  <si>
    <t>★ [광주쌍촌] 외부사업계획서_갱신_재제출.pdf</t>
  </si>
  <si>
    <t xml:space="preserve">
[광주쌍촌]증빙자료.zip
광주 쌍촌 주공 아파트 연료전환을 통한 온실가스 감축사업_수정 및 보완 내역서(제출필요)_보완1차.hwp
광주 쌍촌 주공 아파트 연료전환을 통한 온실가스 감축사업_수정 및 보완 내역서(제출필요)_보완2차.hwp
광주 쌍촌 주공 아파트 연료전환을 통한 온실가스 감축사업_수정 및 보완 내역서(제출필요)_보완3차.hwp
광주 쌍촌 주공 아파트 연료전환을 통한 온실가스 감축사업_수정 및 보완 내역서(제출필요)_재제출.hwp</t>
  </si>
  <si>
    <t>R-2017-KR-03-000094</t>
  </si>
  <si>
    <t>광주 각화단지</t>
  </si>
  <si>
    <t>광주광역시 북구 군왕로 207번길 20</t>
  </si>
  <si>
    <t>2011-07-22</t>
  </si>
  <si>
    <t>2018-09-01~2025-08-31</t>
  </si>
  <si>
    <t>2025-09-01~2030-08-31</t>
  </si>
  <si>
    <t>★ [광주각화] 외부사업계획서_갱신_재제출4차.pdf</t>
  </si>
  <si>
    <t xml:space="preserve">
[광주각화] 증빙자료.zip
광주 각화 주공아파트 연료전환을 통한 온실가스 감축사업_수정 및 보완 내역서(제출필요)_보완1차.hwp
광주 각화 주공아파트 연료전환을 통한 온실가스 감축사업_수정 및 보완 내역서(제출필요)_보완2차.hwp
광주 각화 주공아파트 연료전환을 통한 온실가스 감축사업_수정 및 보완 내역서(제출필요)_보완3차.hwp
15 2020년 중앙보일러 및 중온수배관 교체공사 완료보고.pdf
광주 각화 주공아파트 연료전환을 통한 온실가스 감축사업_수정 및 보완 내역서(제출 필요)_재제출1차.hwp
광주 각화 주공아파트 연료전환을 통한 온실가스 감축사업_수정 및 보완 내역서(제출 필요)_제재출2차.hwp
광주 각화 주공아파트 연료전환을 통한 온실가스 감축사업_수정 및 보완 내역서(제출 필요)_재제출3차.hwp
광주 각화 주공아파트 연료전환을 통한 온실가스 감축사업_수정 및 보완 내역서(제출 필요)_재제출4차.hwp</t>
  </si>
  <si>
    <t>R-2017-KR-03-000097</t>
  </si>
  <si>
    <t>[보완3차]신청
2026-03-11</t>
  </si>
  <si>
    <t>청라에너지(주)</t>
  </si>
  <si>
    <t>1148645159</t>
  </si>
  <si>
    <t>인천광역시 서구 원당대로 1045</t>
  </si>
  <si>
    <t>정지훈</t>
  </si>
  <si>
    <t>사업본부</t>
  </si>
  <si>
    <t>070-4487-5261</t>
  </si>
  <si>
    <t>청라에너지(주) 미활용 소각폐열 회수를 통한 화석연료 사용 절감 및 온실가스 배출 감축사업</t>
  </si>
  <si>
    <t>2008-07-31</t>
  </si>
  <si>
    <t>2018-02-18~2025-02-17</t>
  </si>
  <si>
    <t>2025-02-18~2030-02-17</t>
  </si>
  <si>
    <t>청라에너지(주), 리뉴에너지경인 주식회사</t>
  </si>
  <si>
    <t>01. [청라에너지] 외부사업 사업계획서_갱신(3차)_보완3차.pdf</t>
  </si>
  <si>
    <t xml:space="preserve">
02. 감축량 산정 sheet_청라에너지_갱신 3차_241023.xlsx
증빙자료 (1).zip
증빙자료 (2).zip</t>
  </si>
  <si>
    <t>R-2017-KR-03-000090</t>
  </si>
  <si>
    <t>[보완2차]심의승인
2025-06-12</t>
  </si>
  <si>
    <t>폐기물 소각을 통해 생산된 스팀을 김포권역 지역냉난방에 공급함으로 화석연료인 LNG사용량을 절감하는 온실가스 감축사업</t>
  </si>
  <si>
    <t>2016-12-18</t>
  </si>
  <si>
    <t>전국 30개 한국토지주택공사 임대 아파트</t>
  </si>
  <si>
    <t>공동주택 태양광 발전사업 2019-LH-001-02396</t>
  </si>
  <si>
    <t>2016-06-16</t>
  </si>
  <si>
    <t>2019-12-24~2024-12-23</t>
  </si>
  <si>
    <t>2024-12-24~2029-12-23</t>
  </si>
  <si>
    <t>2606_사업계획서_R-2024-KR-01-001128_v6.1.pdf</t>
  </si>
  <si>
    <t xml:space="preserve">
2606_공동주택 태양광 발전사업 R-2024-KR-01-001128_수정 및 보완 내역서_재제출2차.hwpx
2606_예상온실가스감축량 산정시트_R-2024-KR-01-001128_ver06.xlsx
2606_증빙자료_R-2024-KR-01-001128_0_LH_대전에너지사업단_사업자등록증.pdf
2606_증빙자료_R-2024-KR-01-001128_0_LH_본사사업자등록증.pdf
2606_증빙자료_R-2024-KR-01-001128_2_LH발전소목록상세.pdf
2606_증빙자료_R-2024-KR-01-001128_1_상세자료.zip</t>
  </si>
  <si>
    <t>R-2024-KR-01-001128</t>
  </si>
  <si>
    <t>[보완2차]신청
2026-06-29</t>
  </si>
  <si>
    <t>PV power plants project on collective housing of 2019, 2019-LH-001-02396</t>
  </si>
  <si>
    <t>2019-12-24</t>
  </si>
  <si>
    <t>9247-0003</t>
  </si>
  <si>
    <t>PV power plants project on collective housing of 2019 2019-LH-001-02396</t>
  </si>
  <si>
    <t>https://cdm.unfccc.int/ProgrammeOfActivities/cpa_db/7SHGPAYTLUMFC3R906J4Z1DQEK8IO5/view</t>
  </si>
  <si>
    <t>전국 30개 한국토지주택공사 임대아파트</t>
  </si>
  <si>
    <t>CPADD_CPA#3_LH PoA Renewable Energy Collective housing.pdf</t>
  </si>
  <si>
    <t>VR_CPA#3_LH PoA Renewable Energy Collective housing.pdf</t>
  </si>
  <si>
    <t>8_FWD_9247_0003.pdf_x000D_
7_감축실적보유현황서_ver02.pdf_x000D_
7_인증실적 미활용 확약서_ver01.pdf</t>
  </si>
  <si>
    <t>광주 우산 주공 3단지</t>
  </si>
  <si>
    <t>광주광역시 북구 중문로 55-1</t>
  </si>
  <si>
    <t>★ [광주우산3] 외부사업계획서_갱신_재제출2차.pdf</t>
  </si>
  <si>
    <t xml:space="preserve">
[광주우산3] 증빙자료.zip
광주 우산 주공 3단지 아파트 연료전환을 통한 온실가스 감축사업_수정 및 보완 내역서(제출필요)_보완1차.hwp
광주 우산 주공 3단지 아파트 연료전환을 통한 온실가스 감축사업_수정 및 보완 내역서(제출필요)_보완2차.hwp
광주 우산 주공 3단지 아파트 연료전환을 통한 온실가스 감축사업_수정 및 보완 내역서(제출필요)_보완3차.hwp
15 2011.04 B-C유 거래내역.pdf
광주 우산 주공 3단지 아파트 연료전환을 통한 온실가스 감축사업_수정 및 보완 내역서(제출필요)_재제출1차.hwp
광주 우산 주공 3단지 아파트 연료전환을 통한 온실가스 감축사업_수정 및 보완 내역서(제출필요)_재제출2차.hwp</t>
  </si>
  <si>
    <t>R-2017-KR-03-000092</t>
  </si>
  <si>
    <t>[보완3차]신청
2026-01-20</t>
  </si>
  <si>
    <t>2026-01-20</t>
  </si>
  <si>
    <t>광주 하남 주공 1차단지</t>
  </si>
  <si>
    <t>광주광역시 광산구 월곡산정로 12</t>
  </si>
  <si>
    <t>★ [광주하남1] 외부사업계획서_갱신_보완3차.pdf</t>
  </si>
  <si>
    <t xml:space="preserve">
광주 하남 주공 1단지 아파트 연료전환을 통한 온실가스 감축사업_수정 및 보완 내역서(제출필요)_보완1차.hwp
광주 하남 주공 1단지 아파트 연료전환을 통한 온실가스 감축사업_수정 및 보완 내역서(제출필요)_보완2차.hwp
광주 하남 주공 1단지 아파트 연료전환을 통한 온실가스 감축사업_수정 및 보완 내역서(제출필요)_보완3차.hwp
14 B-C유 구매 증빙.pdf
[광주하남1] 증빙자료.zip
광주 하남 주공 1단지 아파트 연료전환을 통한 온실가스 감축사업_수정 및 보완 내역서(제출필요)_재제출1차.hwp</t>
  </si>
  <si>
    <t>R-2017-KR-03-000091</t>
  </si>
  <si>
    <t>광주 오치 주공 1단지</t>
  </si>
  <si>
    <t>광주광역시 북구 서하로 194번길 6</t>
  </si>
  <si>
    <t>2011-07-29</t>
  </si>
  <si>
    <t>2018-08-18~2025-08-17</t>
  </si>
  <si>
    <t>2025-08-18~2030-08-17</t>
  </si>
  <si>
    <t>★ [광주오치1] 외부사업계획서_갱신_재제출1차.pdf</t>
  </si>
  <si>
    <t xml:space="preserve">
광주 오치 주공 1단지 아파트 연료전환을 통한 온실가스 감축사업_수정 및 보완 내역서(제출필요)_보완1차.hwp
광주 오치 주공 1단지 아파트 연료전환을 통한 온실가스 감축사업_수정 및 보완 내역서(제출필요)_보완2차.hwp
광주 오치 주공 1단지 아파트 연료전환을 통한 온실가스 감축사업_수정 및 보완 내역서(제출필요)_보완3차.hwp
광주 오치 주공 1단지 아파트 연료전환을 통한 온실가스 감축사업_수정 및 보완 내역서(제출필요)_재제출1차.hwp
[광주오치1] 증빙자료(산정시트오기수정).zip</t>
  </si>
  <si>
    <t>R-2017-KR-03-000093</t>
  </si>
  <si>
    <t>5138108040</t>
  </si>
  <si>
    <t>대평산업개발</t>
  </si>
  <si>
    <t>경상북도 구미시 산동면 성림길 26</t>
  </si>
  <si>
    <t>이학춘</t>
  </si>
  <si>
    <t>054-471-4701</t>
  </si>
  <si>
    <t>jungheun811@hanmail.net</t>
  </si>
  <si>
    <t>2026-02-01~2031-01-31</t>
  </si>
  <si>
    <t>(주)대평산업개발, 주식회사 에코아이</t>
  </si>
  <si>
    <t>00. [대평산업개발] 외부사업 사업계획서_V7_보완1차 반영.pdf</t>
  </si>
  <si>
    <t xml:space="preserve">
대평산업개발의 정제유 및 B-C유에서 도시가스(LNG)로의 연료전환을 통한 온실가스 배출 감축사업_수정 및 보완 내역서(제출 필요)_보완1차_에코아이 답변.pdf
대평산업개발 외부사업 기타 증빙자료_250915.zip</t>
  </si>
  <si>
    <t>R-2021-KR-03-000638</t>
  </si>
  <si>
    <t>[보완2차]보완요청
2025-11-05</t>
  </si>
  <si>
    <t>2025-11-05</t>
  </si>
  <si>
    <t>금강 연료전환(B-C유-&gt;도시가스) 감축사업(C-002)</t>
  </si>
  <si>
    <t>2019-05-17</t>
  </si>
  <si>
    <t>2026-07-31~2031-07-30</t>
  </si>
  <si>
    <t>(주)삼천리, (주)금강, 주식회사 에코아이</t>
  </si>
  <si>
    <t>00. [금강] 외부사업 단위사업계획서_V6.pdf</t>
  </si>
  <si>
    <t xml:space="preserve">
00. [금강] 외부사업 인증유효기간 갱신 신청서_날인본.pdf
01. 감축량 산정 시트.xlsx
02. 외부사업 컨설팅 계약서.pdf
03. 사업자등록증_금강.pdf
04. 사업자등록증_에코아이.pdf
05. 사업자등록증_삼천리.pdf
06. 도시가스 배관공사 계약서.pdf
07. 최신 대기배출시설설치 신고필증.pdf
08. 도시가스(LNG) 고지서.pdf
09. 공급지시일_삼천리 ERP.pdf
10. 완성검사증명서.pdf
11. 감축설비 및 모니터링기기 사진.zip</t>
  </si>
  <si>
    <t>R-2018-KR-03-000141-P-02</t>
  </si>
  <si>
    <t>[보완1차]보완요청
2026-03-19</t>
  </si>
  <si>
    <t>사업변경 신청</t>
  </si>
  <si>
    <t>1078609325</t>
  </si>
  <si>
    <t>태안 태양광 발전소</t>
  </si>
  <si>
    <t>서울특별시 영등포구 여의대로 24 ( 여의도동,21층)</t>
  </si>
  <si>
    <t>김정래</t>
  </si>
  <si>
    <t>에너지운영팀</t>
  </si>
  <si>
    <t>02-6924-5519</t>
  </si>
  <si>
    <t>jrsolar@serveone.co.kr</t>
  </si>
  <si>
    <t>태안 태양광 발전사업</t>
  </si>
  <si>
    <t>PDD_final_lg솔라에너지.pdf</t>
  </si>
  <si>
    <t xml:space="preserve">
인증실적 보유현황서_엘지솔라에너지.hwp
청정개발체제 사업 승인서.pdf
청정개발체제 사업 인증실적 보유현황서.pdf
발전차액지원제도(FIT) 대상 설비 확인요청 회신.pdf
CDM사업 인증실적보유현황서_최종.pdf
서브원 사업자등록증.pdf
LG솔라에너지_태안_태양광발전소_사업_국가승인서_국�영문.pdf
서브원합병_승인서_산자부.pdf</t>
  </si>
  <si>
    <t>R-2015-KR-01-000021</t>
  </si>
  <si>
    <t>심의승인
2016-05-20</t>
  </si>
  <si>
    <t xml:space="preserve">2015-03-19 14:55:27 - 신규신청 - 신청 
2015-05-11 11:30:05 - 신규신청 - 보완요청 
2015-05-13 15:01:49 - 보완신청 - 신청 
2015-05-14 13:46:18 - 보완신청 - 보완요청 
2015-05-15 16:14:41 - 보완신청 - 신청 
2015-06-15 14:39:51 - 보완신청 - 평가승인 
2015-06-25 13:22:20 - 보완신청 - 심의승인 
2016-05-10 14:09:21 - 보완신청 - 착수신고 
2016-05-10 14:35:14 - 사업변경 신청 - 신청 
2016-05-20 12:39:48 - 사업변경 신청 - 평가승인 
2016-05-20 12:40:15 - 사업변경 신청 - 심의승인 
2016-05-20 12:40:15 - 사업변경 신청 - 심의승인 
2017-12-28 07:58:44 - 관장기관 지정 - GIR센터
2018-01-05 11:54:21 - 관장기관 지정 - 산업통상자원부
2018-01-05 13:01:35 - 관장기관 지정 - 환경부
2018-01-08 11:06:36 - 관장기관 지정 - GIR센터
2018-01-24 19:14:11 - 관장기관 지정 - 환경부
2018-10-18 10:31:23 - 관장기관 지정 - 산업통상자원부
</t>
  </si>
  <si>
    <t>https://cdm.unfccc.int/Projects/DB/KFQ1279887151.04/view</t>
  </si>
  <si>
    <t>충청남도 태안군 원북면 방갈리 440-11 , 152-5</t>
  </si>
  <si>
    <t>- 본 사업은 태양광 발전 기술을 이용한 것입니다._x000D_
- 태양광 발전은 태양광을 전기로 바꿔주는 솔라셀 기술에 기초하고 있으며_x000D_
- 솔라셀 60장을 하나의 프레임에 직/병렬로 연결한 모듈 형태로 설치됩니다._x000D_
- 본 사업에는 170 - 220W의 모듈이 총 69,712장 사용되었으며_x000D_
- 모듈 공급사는 Conergy, Schott , Bp Solar입니다._x000D_
- 모듈은 강관으로 구성된 어레이라 불리는 구조물위에 설치되며 이 구조물은 60m/sec의 태풍에도 _x000D_
   견딜수 있도록 설계/시공되었습니다._x000D_
- 모듈에서 생산된 직류 전기는 전기실로 모여서 인버터 장비를 통하여 교류전기로 변환되며_x000D_
- 변압기에서 22,900V로 승압되어 태안변전소로 전용선로를 이용하여 전송됩니다._x000D_
- 이렇게 전송된 전기는 한국전력의 배전망을 통하여 일반 전기수용가에 전달되어 사용됩니다.</t>
  </si>
  <si>
    <t xml:space="preserve"> ‘Tool for the demonstration and assessment of additionality (Version 05.2)’에 따라서 진행하였으며 4가지 요소중_x000D_
 "경제적 장벽" 과 "널리 보급된 관습적 장벽(prevailing practice barriers)에 대한 추가성 입증을 하였음</t>
  </si>
  <si>
    <t>타당성평가서_lg솔라에너지.pdf</t>
  </si>
  <si>
    <t>감축량_소유권증명_1차모니터링.pptx_x000D_
감축량_소유권증명_1차모니터링_보완.pptx_x000D_
UN_CER발급_이메일.pdf_x000D_
PA3874 F-CDM-MOC form.pdf</t>
  </si>
  <si>
    <t xml:space="preserve">온산공장 </t>
  </si>
  <si>
    <t xml:space="preserve">서울특별시 중구 청계천로 86 장교빌딩 23층 </t>
  </si>
  <si>
    <t>김지은</t>
  </si>
  <si>
    <t>환경안전부</t>
  </si>
  <si>
    <t>02-540-0132</t>
  </si>
  <si>
    <t>kje0520@hanwha.com</t>
  </si>
  <si>
    <t xml:space="preserve">(주)한화 울산소재 질산공장 N2O 감축 프로젝트 </t>
  </si>
  <si>
    <t>2007-06-27</t>
  </si>
  <si>
    <t>ACM0019 VER2.0</t>
  </si>
  <si>
    <t>0922_PDD_ver13.pdf</t>
  </si>
  <si>
    <t xml:space="preserve">
사업시작일 증빙 PAGE 3 참고.pdf
ValRep.pdf
F-CDM-FWD 2016 1.pdf
철회 공문 1.pdf</t>
  </si>
  <si>
    <t>R-2015-KR-05-000012</t>
  </si>
  <si>
    <t xml:space="preserve">2015-04-01 13:13:24 - 신규신청 - 신청 
2015-05-07 09:28:29 - 신규신청 - 보완요청 
2015-05-07 09:37:44 - 보완신청 - 신청 
2015-05-07 15:35:15 - 보완신청 - 보완요청 
2015-05-08 17:55:17 - 보완신청 - 신청 
2015-05-12 11:32:29 - 보완신청 - 보완요청 
2015-05-15 17:48:32 - 보완신청 - 신청 
2015-05-19 16:02:08 - 보완신청 - 보완요청 
2015-05-21 17:46:58 - 보완신청 - 신청 
2015-05-22 10:24:22 - 보완신청 - 보완요청 
2015-05-22 12:56:59 - 보완신청 - 신청 
2015-06-15 14:44:24 - 보완신청 - 평가승인 
2015-06-25 13:04:22 - 보완신청 - 심의승인 
2015-07-14 11:21:14 - 보완신청 - 착수신고 
2016-09-26 17:34:39 - 사업변경 신청 - 신청 
2017-07-13 17:39:48 - 사업변경 신청 - 보완요청 
2017-07-19 16:33:16 - 사업변경 보완신청 - 신청 
2017-07-20 10:02:17 - 사업변경 보완신청 - 평가반려 
2017-12-28 07:58:44 - 관장기관 지정 - 산업통상자원부
</t>
  </si>
  <si>
    <t xml:space="preserve">촉매를 활용한 3차 N2O 저감 기술적용 ( 질산을 제조하기 위해, 암모니아(NH3)는 질산공장의 암모니아 버너 안에서 귀금속 거즈촉매(보통 백금 - 로듐 합금) 상에서 공기와 함께 반응하여 NO - 바람직한 생성물  - 로 산화된다. 이 과정에서, 거즈 촉매의 선택능력이 시간에 따라 감소함에 따라 바람직하지 않은 N2와 N2O가 생성된다._x000D_
본 프로젝트의 목적은 ㈜한화(이하 “HWC”) 온산공장에 DeN2O 촉매를 설치하여 질산 생산공정의 후단가스에서 N2O 배출을 감축시키는 것이다. ) </t>
  </si>
  <si>
    <t xml:space="preserve">현재 한국에서는 질산생산공장에서 N2O를 감축하는 것이 의무사항으로 존재하지 않는다. N2O배출 감축에 대한 경제적 인센티브도 존재하지 않는다. 그러므로 적용되는 방법론에 따라 제안되는 CDM사업은 추가성이 고려되어야 한다. 한화는 관련된 규정이 부재한 상황에서 질산 공장의 N2O 감축 수단을 이행함에 있어 경제적인 유인책이 없으며, 자본 및 운영 비용이 수반됨에 따라 어떠한 금전적인 이득이 발생하지 않는다. (사업계획서(PDD)기재 내용 : Identification of alternatives to the project acitiviy consistent with currnet law's and regulations, Investment analysis, Barrier analysis, Common practive analysis, Impact of CDM registration) </t>
  </si>
  <si>
    <t>인증실적취소계획서.pdf_x000D_
2016_078_VC attestation_PA0922.pdf</t>
  </si>
  <si>
    <t xml:space="preserve">
(20150627-20160826) 감축실적 보유 현황서-0922.pdf
(20150627-20160826) 국문요약서-0922.pdf
(20150627-20160826) 외부사업 온실가스 감축량 인증신청서 - 0922.pdf
(20150627-20160826) 인증실적 미활용 확약서 -0922.pdf
922 한화 (20150627-20160826) 인증유효기간 적용 계획서.pdf
ANREU 20171025 (922).pdf
ANREU Letter Cancellation  20150627 - 20160826.pdf
Apostille  20150627 - 20160826.pdf
Cancellation 20150627 - 20160826.pdf
MR 20150627 - 20160826.pdf
Notarial Certificate  20150627 - 20160826.pdf
VR for PRC_HWC_v.1_confirmed 2번째 인증유효 갱신기간.pdf
0922_Validation opinion_rev01 2번째 인증유효 갱신.pdf
인증유효기간갱신_0922한화울산소재 질산공장 N2O감축사업_별지5호(변경신청서).pdf</t>
  </si>
  <si>
    <t>R-2015-KR-05-000029</t>
  </si>
  <si>
    <t>심의승인
2018-08-22</t>
  </si>
  <si>
    <t>2018-08-22</t>
  </si>
  <si>
    <t xml:space="preserve">2014-12-09 22:09:33 - 신규신청 - 신청 
2015-01-15 22:48:03 - 신규신청 - 보완요청 
2015-01-19 22:52:12 - 보완신청 - 신청 
2015-03-12 10:54:45 - 보완신청 - 보완요청 
2015-03-12 17:10:13 - 보완신청 - 신청 
2015-03-26 16:58:37 - 보완신청 - 보완요청 
2015-03-27 17:06:05 - 보완신청 - 신청 
2015-05-07 18:30:48 - 보완신청 - 평가승인 
2015-06-25 17:36:01 - 보완신청 - 심의승인 
2015-06-25 20:37:52 - 보완신청 - 착수신고 
2017-12-28 07:58:44 - 관장기관 지정 - GIR센터
2018-01-04 11:07:31 - 관장기관 지정 - 산업통상자원부
2018-02-26 16:09:39 - 유효기간갱신 신청 - 문서재제출요청 
2018-02-26 16:29:37 - 유효기간갱신 재제출신청 - 신청 
2018-02-28 09:38:34 - 유효기간갱신 재제출신청 - 문서재제출요청 
2018-02-28 10:37:39 - 유효기간갱신 재제출신청 - 신청 
2018-08-06 10:31:41 - 유효기간갱신 재제출신청 - 평가승인 
2018-08-06 10:32:22 - 유효기간갱신 재제출신청 - 심의승인 
2018-08-08 13:02:03 - 사업변경 신청 - 신청 
2018-08-10 18:08:54 - 사업변경 신청 - 평가승인 
2018-08-10 18:12:43 - 사업변경 신청 - 심의승인 
2018-08-22 12:59:29 - 사업변경 신청 - 신청 
2018-08-22 13:49:41 - 사업변경 신청 - 평가승인 
2018-08-22 13:50:31 - 사업변경 신청 - 심의승인 
</t>
  </si>
  <si>
    <t>㈜한화 울산소재 질산공장 N2O 감축 프로젝트</t>
  </si>
  <si>
    <t>Selective Catalytic Reduction(SCR) 장비 설치로 인한 온실가스(N2O) 저감</t>
  </si>
  <si>
    <t>(법적/제도적 추가성) 방법론에 따라 추가성 입증이 필요하지 않음. (경제적 추가성) 단순 비용분석(옵션1)으로 CER판매 결여시에는 경제성 없음을 입증</t>
  </si>
  <si>
    <t>Hanwha Explanation for 2010.pdf_x000D_
CER Ownership Form - Hanwha v2.pdf_x000D_
Cancellation plan - Hanwha v2.pdf_x000D_
Plan for crediting period - Hanwha V3.pdf_x000D_
NZ - National Registry v3.pdf</t>
  </si>
  <si>
    <t>1058159519</t>
  </si>
  <si>
    <t>서울시 마포구 마포대로 119 공덕동</t>
  </si>
  <si>
    <t>최영렬</t>
  </si>
  <si>
    <t>전략본부 그린경영팀</t>
  </si>
  <si>
    <t>02-707-7586</t>
  </si>
  <si>
    <t>memories37@hyosung.com</t>
  </si>
  <si>
    <t>AM0028 ver. 5</t>
  </si>
  <si>
    <t>주식회사 효성, 주식회사 카프로</t>
  </si>
  <si>
    <t xml:space="preserve">
국가 승인서.pdf
사업 등록 증빙 화면.pdf
PA4665 F-CDM-MOC form.pdf
카프로 CDM 사업 추가변경계약서(원본대조필 완료).pdf
효성 법인인감증명서.pdf
카프로 위임장(원본대조필 완료).pdf
카프로 법인인감증명서.pdf
CER 업무진행 위임 공문 효성엔지니어링(주)(원본대조필 완료).pdf
컨설팅 업체 배출권 지분 계약서(원본대조필 완료).pdf
효성엔지니어링 법인인감증명서.pdf
효성엔지니어링(주) 사명 변경 증빙_등기부등본.pdf
효성엔지니어링(주) 사명 변경 증빙_사업자등록증(본점).pdf
20170830 국가승인서 변경 재발급 요청 공문.pdf
유첨1. 효성엔지니어링 사명변경사실증명서.pdf
유첨2. 효성엔지니어링 폐업사실증명서.pdf
유첨3. 효성 법인등기부등본.pdf
유첨4. 효성 사업자등록증.pdf
유첨5. 카프로 사업자등록증.pdf
유첨6. 기존 국가 승인서(2011.05.24).pdf
170907 CDM사업 국가승인서(변경본).pdf</t>
  </si>
  <si>
    <t>R-2015-KR-05-000054</t>
  </si>
  <si>
    <t>심의승인
2018-10-11</t>
  </si>
  <si>
    <t>2018-10-11</t>
  </si>
  <si>
    <t xml:space="preserve">2015-09-11 16:58:28 - 신규신청 - 신청 
2015-10-08 10:20:40 - 신규신청 - 보완요청 
2015-10-27 17:43:02 - 보완신청 - 보완요청 
2015-12-08 14:11:49 - 보완신청 - 평가승인 
2015-12-17 23:08:02 - 보완신청 - 심의승인 
2015-12-24 08:52:55 - 보완신청 - 착수신고 
2017-11-10 16:27:22 - 사업변경 신청 - 신청 
2017-12-28 07:58:44 - 관장기관 지정 - 산업통상자원부
2018-10-11 11:18:43 - 사업변경 신청 - 평가승인 
2018-10-11 11:20:18 - 사업변경 신청 - 심의승인 
</t>
  </si>
  <si>
    <t xml:space="preserve">N2O Abatement Project of Capro Corporation </t>
  </si>
  <si>
    <t xml:space="preserve">벤젠과 암모니아를 이용해 카프로락탐을 생산하는 과정에서 발생하는 아산화질소(N2O)를 촉매를 이용하여 질소(N2)와 산소(O2)로 분해하는 사업 </t>
  </si>
  <si>
    <t xml:space="preserve">추가성 입증 도구 Tool for the demonstration and assessment of additionality version 05.2를 이용하여 추가성 입증 </t>
  </si>
  <si>
    <t>UNFCCC CDM-Registry로부터 발급받은(이메일 수령) 계좌보유현황 증빙자료(원본대조필 완료).pdf_x000D_
감축량 소유권 증빙(원본대조필 완료).pdf_x000D_
청정개발체제 사업 인증실적(CER) 보유현황서.pdf_x000D_
효성 법인인감증명서.pdf</t>
  </si>
  <si>
    <t>ACM0002 Ver17</t>
  </si>
  <si>
    <t>2차인증기간조력PDD_ver4-180920.pdf</t>
  </si>
  <si>
    <t xml:space="preserve">
감축기술요약서_조력Kwater.hwp
조력국가승인서.pdf
시화호조력발전소_REC_발급여부_확인(에너지관리공단).pdf
0349UN갱신의사통보서식171220.pdf
0349UN갱신의사접수확인메일171222.pdf
UN홈페이지조력CDM캡쳐.pdf
2차인증기간조력Validation의견-TUV181020.pdf
발전사업허가증.pdf
[서식5]사업계획 변경 요약서190812.hwp</t>
  </si>
  <si>
    <t>R-2015-KR-01-000018</t>
  </si>
  <si>
    <t>심의승인
2019-08-12</t>
  </si>
  <si>
    <t>2019-08-12</t>
  </si>
  <si>
    <t xml:space="preserve">2014-12-30 20:06:50 - 신규신청 - 신청 
2015-03-12 10:52:14 - 신규신청 - 보완요청 
2015-03-17 18:29:29 - 보완신청 - 신청 
2015-05-11 13:03:23 - 보완신청 - 보완요청 
2015-05-15 17:37:23 - 보완신청 - 신청 
2015-05-15 18:31:14 - 보완신청 - 보완요청 
2015-05-15 19:05:19 - 보완신청 - 신청 
2015-06-15 14:12:24 - 보완신청 - 평가승인 
2015-06-25 13:19:44 - 보완신청 - 심의승인 
2015-06-26 11:11:43 - 보완신청 - 착수신고 
2017-12-28 07:58:44 - 관장기관 지정 - 환경부
2017-12-28 11:30:03 - 유효기간갱신 신청 - 신청 
2018-01-08 10:55:34 - 관장기관 지정 - GIR센터
2018-01-08 16:16:56 - 관장기관 지정 - 산업통상자원부
2019-04-12 17:48:16 - 유효기간갱신 신청 - 문서재제출요청 
2019-04-15 14:40:48 - 유효기간갱신 재제출신청 - 신청 
2019-07-16 18:17:20 - 유효기간갱신 재제출신청 - 문서재제출요청 
2019-07-17 10:02:09 - 유효기간갱신 재제출신청 - 신청 
2019-08-02 18:29:18 - 유효기간갱신 재제출신청 - 평가승인 
2019-08-02 18:46:36 - 유효기간갱신 재제출신청 - 심의승인 
2019-08-12 11:11:54 - 사업변경 신청 - 신청 
2019-08-12 11:36:06 - 사업변경 신청 - 평가승인 
2019-08-12 11:37:17 - 사업변경 신청 - 심의승인 
</t>
  </si>
  <si>
    <t>밀물의 조력 에너지를 이용한 창조식 발전</t>
  </si>
  <si>
    <t>PA0349 F-CDM-MOC form.pdf_x000D_
UN임시계좌CER보유현황_서식0317.pdf_x000D_
UN_CER발급통보메일사본.pdf_x000D_
인증실적_보유현황서_0515.hwp</t>
  </si>
  <si>
    <t>㈜자연과사람들</t>
  </si>
  <si>
    <t>전라남도 담양군 금성면 봉서리 776</t>
  </si>
  <si>
    <t xml:space="preserve">
5. 외부사업 이전 타당성 평가 검토의견서.hwp
6. KVER 모니터링 보고서 최종본.pdf
7. KVER 인증평가보고서.pdf
8. KVER 등록증.pdf
9. KVER 인증서(3차).pdf
1. 외부사업 이전 승인신청서.hwp
2. 외부사업 이전 사업계획 요약서.hwp
4. 온실가스 감축량 산정시트.xlsx
3. 외부사업 사업계획 변경 요약서.hwp</t>
  </si>
  <si>
    <t>R-2018-KR-03-000228</t>
  </si>
  <si>
    <t>평가반려
2019-10-29</t>
  </si>
  <si>
    <t>2019-10-29</t>
  </si>
  <si>
    <t xml:space="preserve">2017-12-14 10:55:15 - 신규신청 - 신청 
2017-12-28 07:58:46 - 관장기관 지정 - GIR센터
2018-01-05 10:39:00 - 관장기관 지정 - 산업통상자원부
2018-01-21 17:21:39 - 신규신청 - 문서재제출요청 
2018-06-15 13:32:49 - 재제출신청 - 신청 
2018-11-29 14:08:49 - 재제출신청 - 평가승인 
2018-11-29 16:07:20 - 재제출신청 - 심의승인 
2019-05-30 08:54:15 - 재제출신청 - 착수신고 
2019-10-28 17:39:28 - 사업변경 신청 - 신청 
2019-10-29 14:15:39 - 사업변경 신청 - 평가반려 
</t>
  </si>
  <si>
    <t>PDD_Sihwa Tidal Power Plant CDM Project design document_ver4_04 Jan 2019.pdf</t>
  </si>
  <si>
    <t xml:space="preserve">
UNFCCC 사업증빙.png
외부사업 인증유효기간 갱신 신청서_시화호 조력발전 사업.pdf
외부사업 승인_사업계획 변경 신청서_시화호 조력발전 사업.pdf
Validation report form for post-registration changes for CDM project activities (Version 02.0).pdf
감축실적 보유 현황서(0349).pdf
CER 소유권 증빙문서(0349).pdf
ACM0002_(v17 0)_clean.pdf</t>
  </si>
  <si>
    <t>R-2015-KR-01-000044</t>
  </si>
  <si>
    <t>심의승인
2020-02-27</t>
  </si>
  <si>
    <t>2020-02-27</t>
  </si>
  <si>
    <t xml:space="preserve">2015-07-07 15:40:19 - 신규신청 - 신청 
2015-07-30 09:31:21 - 신규신청 - 보완요청 
2015-08-03 14:47:22 - 보완신청 - 신청 
2015-08-04 11:22:54 - 보완신청 - 보완요청 
2015-08-05 14:59:48 - 보완신청 - 신청 
2015-09-02 17:52:21 - 보완신청 - 평가승인 
2015-09-21 10:08:28 - 보완신청 - 심의승인 
2015-09-21 18:00:53 - 보완신청 - 착수신고 
2017-12-28 07:58:44 - 관장기관 지정 - GIR센터
2018-01-24 19:33:23 - 관장기관 지정 - 환경부
2018-02-13 09:53:46 - 관장기관 지정 - 산업통상자원부
2019-10-10 16:13:32 - 유효기간갱신 신청 - 신청 
2019-11-04 18:03:09 - 유효기간갱신 신청 - 문서재제출요청 
2019-11-06 15:05:43 - 유효기간갱신 재제출신청 - 신청 
2019-12-18 10:21:46 - 유효기간갱신 재제출신청 - 문서재제출요청 
2019-12-23 14:42:12 - 유효기간갱신 재제출신청 - 신청 
2020-02-26 09:34:09 - 유효기간갱신 재제출신청 - 평가승인 
2020-02-26 10:07:36 - 유효기간갱신 재제출신청 - 심의승인 
2020-02-26 14:00:12 - 사업변경 신청 - 신청 
2020-02-26 16:22:58 - 사업변경 신청 - 문서재제출요청 
2020-02-26 17:57:05 - 사업변경 재제출신청 - 신청 
2020-02-27 08:52:42 - 사업변경 재제출신청 - 문서재제출요청 
2020-02-27 09:42:42 - 사업변경 재제출신청 - 신청 
2020-02-27 10:07:55 - 사업변경 재제출신청 - 평가승인 
2020-02-27 10:09:06 - 사업변경 재제출신청 - 심의승인 
</t>
  </si>
  <si>
    <t>Sihwa Tidal Power Plant CDM project</t>
  </si>
  <si>
    <t>경기도 안산시(위도 37°18’46’’N, 경도 126°36’36’’E)</t>
  </si>
  <si>
    <t>조력발전을 통한 전력 생산</t>
  </si>
  <si>
    <t>Validation report form for post-registration changes for CDM project activities (Version 02.0).pdf</t>
  </si>
  <si>
    <t>등록 사업계획서 및 소유권 증빙.zip_x000D_
CER 소유권 증빙문서(0349).pdf_x000D_
감축실적 보유 현황서(0349).pdf</t>
  </si>
  <si>
    <t>1248610657</t>
  </si>
  <si>
    <t>경기도 화성시 팔탄면 푸른들판로 576</t>
  </si>
  <si>
    <t>김량래</t>
  </si>
  <si>
    <t>계장</t>
  </si>
  <si>
    <t>031-354-8500</t>
  </si>
  <si>
    <t>hoho4556@naver.com</t>
  </si>
  <si>
    <t>(주)신성아스콘, (주)삼천리, 주식회사 에코아이</t>
  </si>
  <si>
    <t>02.신성아스콘_외부사업 사업계획 요약서.pdf</t>
  </si>
  <si>
    <t xml:space="preserve">
08.신성아스콘_등록증.pdf
09.신성아스콘_인증서(3차).pdf
01.신성아스콘_외부사업 승인 신청서.hwp
02.신성아스콘_외부사업 사업계획 요약서.hwp
03.신성아스콘_외부사업 사업계획 변경 요약서.hwp
04.신성아스콘_온실가스 감축량 산정시트.xlsx
05.신성아스콘_외부사업 이전 타당성 평가 검토의견서.pdf
06.신성아스콘_모니터링 보고서 최종본.pdf
07.신성아스콘_검증 보고서 최종본.pdf
180518_[지분] 외부사업 계약_신성아스콘.pdf</t>
  </si>
  <si>
    <t>R-2018-KR-03-000245</t>
  </si>
  <si>
    <t>평가반려
2020-03-09</t>
  </si>
  <si>
    <t>2020-03-09</t>
  </si>
  <si>
    <t xml:space="preserve">2017-12-21 17:09:20 - 신규신청 - 신청 
2017-12-28 07:58:46 - 관장기관 지정 - GIR센터
2018-01-05 10:33:43 - 관장기관 지정 - 산업통상자원부
2018-01-21 17:32:32 - 신규신청 - 문서재제출요청 
2018-06-19 14:56:10 - 재제출신청 - 신청 
2018-11-29 17:27:33 - 재제출신청 - 평가승인 
2018-11-30 10:30:13 - 재제출신청 - 심의승인 
2019-04-08 16:40:25 - 재제출신청 - 착수신고 
2020-03-03 14:23:13 - 사업변경 신청 - 접수 
2020-03-03 15:14:44 - 사업변경 신청 - 신청 
2020-03-09 14:25:12 - 사업변경 신청 - 평가반려 
</t>
  </si>
  <si>
    <t>1248130736</t>
  </si>
  <si>
    <t>경기 화성시 팔탄면 율암리 506-1</t>
  </si>
  <si>
    <t>최윤석</t>
  </si>
  <si>
    <t>031-352-7122</t>
  </si>
  <si>
    <t>vici0us@naver.com</t>
  </si>
  <si>
    <t>보일러 연료전환(벙커C유 및 보일러 등유 -&gt;LNG)을 통한 온실가스(CO2) 배출 감축 사업</t>
  </si>
  <si>
    <t>2011-03-11</t>
  </si>
  <si>
    <t>(주)진유원, (주)삼천리, 주식회사 에코아이</t>
  </si>
  <si>
    <t>2. 외부사업 사업계획 요약서_(주)진유원.pdf</t>
  </si>
  <si>
    <t xml:space="preserve">
5. 외부사업 이전 타당성 평가 검토의견서_(주)진유원.hwp
6. KVER 모니터링 보고서 최종본_(주)진유원.hwp
7. KVER 인증평가보고서 최종본_(주)진유원.pdf
8. KVER 등록증_(주)진유원.pdf
9. KVER 인증서(3차)_(주)진유원.pdf
1. 외부사업 이전 승인 신청서_(주)진유원.hwp
2. 외부사업 사업계획 요약서_(주)진유원.hwp
3. 외부사업 사업계획 변경 요약서_(주)진유원.hwp
4. 온실가스 감축량 산정시트_(주)진유원.xlsx
180518_[지분] 외부사업 계약_진유원.pdf</t>
  </si>
  <si>
    <t>R-2018-KR-03-000169</t>
  </si>
  <si>
    <t xml:space="preserve">2017-12-14 18:14:08 - 신규신청 - 신청 
2017-12-28 07:58:46 - 관장기관 지정 - GIR센터
2018-01-05 10:39:55 - 관장기관 지정 - 산업통상자원부
2018-01-21 16:51:17 - 신규신청 - 문서재제출요청 
2018-06-14 11:27:35 - 재제출신청 - 신청 
2018-11-28 10:44:01 - 재제출신청 - 평가승인 
2018-11-28 10:45:32 - 재제출신청 - 심의승인 
2020-03-03 14:09:13 - 재제출신청 - 착수신고 
2020-03-03 14:19:33 - 사업변경 신청 - 접수 
2020-03-03 15:15:10 - 사업변경 신청 - 신청 
2020-03-09 14:25:37 - 사업변경 신청 - 평가반려 
</t>
  </si>
  <si>
    <t>2012-03-09</t>
  </si>
  <si>
    <t>1238137643</t>
  </si>
  <si>
    <t>경보판지공업(주)</t>
  </si>
  <si>
    <t>경기도 군포시 대야미동 123</t>
  </si>
  <si>
    <t>박은경</t>
  </si>
  <si>
    <t>031-437-1398</t>
  </si>
  <si>
    <t>kyungbo@bill36524.com</t>
  </si>
  <si>
    <t>경보판지공업[주], (주)삼천리, 주식회사 에코아이</t>
  </si>
  <si>
    <t>02.경보판지공업_외부사업 사업계획 요약서.pdf</t>
  </si>
  <si>
    <t xml:space="preserve">
07. 경보판지공업_모니터링 검증보고서(1차).pdf
08.경보판지공업_등록.pdf
09.경보판지공업_인증서(1차).pdf
01.경보판지공업_외부사업 이전 승인 신청서.hwp
02.경보판지공업_외부사업 사업계획 요약서.hwp
03.경보판지공업_외부사업 사업계획 변경 요약서.hwp
04.경보판지공업_온실가스 감축량 산정시트.xlsx
05.경보판지공업_외부사업 이전 타당성 평가 검토의견서.pdf
06.경보판지공업_모니터링 보고서 최종본.pdf
180220_[지분] 외부사업 계약_경보판지공업.pdf</t>
  </si>
  <si>
    <t>R-2018-KR-03-000260</t>
  </si>
  <si>
    <t xml:space="preserve">2018-01-03 10:23:51 - 신규신청 - 신청 
2018-01-03 10:23:54 - 관장기관 지정 - GIR센터
2018-01-05 10:51:54 - 관장기관 지정 - 산업통상자원부
2018-01-21 17:38:51 - 신규신청 - 문서재제출요청 
2018-06-19 15:12:01 - 재제출신청 - 신청 
2018-11-30 12:27:45 - 재제출신청 - 평가승인 
2018-11-30 12:42:48 - 재제출신청 - 심의승인 
2020-03-03 14:06:49 - 재제출신청 - 착수신고 
2020-03-03 14:22:00 - 사업변경 신청 - 접수 
2020-03-03 15:14:57 - 사업변경 신청 - 신청 
2020-03-09 14:26:05 - 사업변경 신청 - 평가반려 
</t>
  </si>
  <si>
    <t>1348105345</t>
  </si>
  <si>
    <t>경기 안산시 단원구 초지동 621-3</t>
  </si>
  <si>
    <t>김수민</t>
  </si>
  <si>
    <t>031-494-6131</t>
  </si>
  <si>
    <t>hanil.account@gmail.com</t>
  </si>
  <si>
    <t>2011-07-01</t>
  </si>
  <si>
    <t>(주)한일섬유, (주)삼천리, 주식회사 에코아이</t>
  </si>
  <si>
    <t>2. 외부사업 사업계획 요약서_(주)한일섬유.pdf</t>
  </si>
  <si>
    <t xml:space="preserve">
5. 외부사업 이전 타당성 평가 검토의견서_한일섬유.hwp
6. KVER 모니터링 보고서 최종본_(주)한일섬유.hwp
7. KVER 인증평가보고서 최종본_(주)한일섬유.hwp
8. KVER 등록증_(주)한일섬유.pdf
9. KVER 인증서(3차)_(주)한일섬유.pdf
1. 외부사업 이전 승인 신청서_(주)한일섬유.hwp
2. 외부사업 사업계획 요약서_(주)한일섬유.hwp
3. 외부사업 사업계획 변경 요약서_(주)한일섬유.hwp
4. 온실가스 감축량 산정시트_(주)한일섬유.xlsx
181005_[지분] 외부사업 계약_한일섬유.pdf</t>
  </si>
  <si>
    <t>R-2018-KR-03-000172</t>
  </si>
  <si>
    <t xml:space="preserve">2017-12-14 18:04:44 - 신규신청 - 신청 
2017-12-28 07:58:46 - 관장기관 지정 - GIR센터
2018-01-05 10:46:51 - 관장기관 지정 - 산업통상자원부
2018-01-21 16:52:50 - 신규신청 - 문서재제출요청 
2018-06-14 11:30:00 - 재제출신청 - 신청 
2018-11-28 11:00:04 - 재제출신청 - 평가승인 
2018-11-28 11:01:06 - 재제출신청 - 심의승인 
2020-03-03 14:15:14 - 재제출신청 - 착수신고 
2020-03-03 14:18:17 - 사업변경 신청 - 접수 
2020-03-03 14:55:08 - 사업변경 신청 - 신청 
2020-03-09 14:34:27 - 사업변경 신청 - 평가반려 
</t>
  </si>
  <si>
    <t>(주)에버텍</t>
  </si>
  <si>
    <t>3018135906</t>
  </si>
  <si>
    <t>충청북도 청주시 흥덕구 신촌길 71-11  (주)에버텍</t>
  </si>
  <si>
    <t>조정자</t>
  </si>
  <si>
    <t>회계과</t>
  </si>
  <si>
    <t>010-9877-3901</t>
  </si>
  <si>
    <t>ever2052@hanmail.net</t>
  </si>
  <si>
    <t>(주)에버텍 스팀보일러의 연료교체(B-C유 등→LNG)를 통한 온실가스(CO2) 배출 감축사업</t>
  </si>
  <si>
    <t>2014-07-30</t>
  </si>
  <si>
    <t>2. 외부사업 사업계획 요약서_(주)에버텍.pdf</t>
  </si>
  <si>
    <t xml:space="preserve">
4. 온실가스 감축량 산정시트_(주)에버텍.xlsx
5. 외부사업 이전 타당성 평가 검토의견서_(주)에버텍.hwp
6. KVER 모니터링 보고서 최종본_(주)에버텍.hwp
7. KVER 인증평가보고서 최종본_(주)에버텍.pdf
8. KVER 등록증_(주)에버텍.pdf
9. KVER 인증서(1차)_(주)에버텍.pdf
1. 외부사업 이전 승인 신청서_(주)에버텍.hwp
2. 외부사업 사업계획 요약서_(주)에버텍.hwp
3. 외부사업 사업계획 변경 요약서_(주)에버텍_20200313.hwp</t>
  </si>
  <si>
    <t>R-2018-KR-03-000167</t>
  </si>
  <si>
    <t>평가반려
2020-04-16</t>
  </si>
  <si>
    <t>2020-04-16</t>
  </si>
  <si>
    <t xml:space="preserve">2017-12-14 18:10:07 - 신규신청 - 신청 
2017-12-28 07:58:46 - 관장기관 지정 - GIR센터
2018-01-05 10:34:45 - 관장기관 지정 - 산업통상자원부
2018-01-21 16:49:48 - 신규신청 - 문서재제출요청 
2018-06-14 11:25:55 - 재제출신청 - 신청 
2018-11-28 10:19:11 - 재제출신청 - 평가승인 
2018-11-28 10:20:37 - 재제출신청 - 심의승인 
2019-11-15 16:58:52 - 재제출신청 - 착수신고 
2020-03-13 17:42:59 - 사업변경 신청 - 신청 
2020-04-16 17:10:38 - 사업변경 신청 - 평가반려 
</t>
  </si>
  <si>
    <t>양양군 서면 공수전리</t>
  </si>
  <si>
    <t>박창민</t>
  </si>
  <si>
    <t>기후대책부</t>
  </si>
  <si>
    <t>pcm82@komipo.co.kr</t>
  </si>
  <si>
    <t>양양 풍력 소수력 CDM사업</t>
  </si>
  <si>
    <t>2005-08-22</t>
  </si>
  <si>
    <t>2007-02-10~2014-02-09</t>
  </si>
  <si>
    <t>AMS-I.D. ver. 9</t>
  </si>
  <si>
    <t>00. 외부사업 승인신청서.jpg</t>
  </si>
  <si>
    <t xml:space="preserve">
양양 풍력 소수력(수정).zip
사업계획 변경 신청서_양양풍력소수력.pdf</t>
  </si>
  <si>
    <t>R-2018-KR-01-000116</t>
  </si>
  <si>
    <t>심의승인
2020-07-31</t>
  </si>
  <si>
    <t>2020-07-31</t>
  </si>
  <si>
    <t xml:space="preserve">2017-11-01 21:54:15 - 신규신청 - 신청 
2017-12-28 07:58:46 - 관장기관 지정 - 산업통상자원부
2018-02-26 14:02:39 - 신규신청 - 문서재제출요청 
2018-02-27 15:08:37 - 재제출신청 - 신청 
2018-02-27 19:36:23 - 재제출신청 - 문서재제출요청 
2018-02-28 16:20:20 - 재제출신청 - 신청 
2018-04-09 17:59:12 - 재제출신청 - 문서재제출요청 
2018-04-17 11:36:30 - 재제출신청 - 신청 
2018-05-03 11:40:52 - 재제출신청 - 문서재제출요청 
2018-05-08 16:19:38 - 재제출신청 - 신청 
2018-07-11 09:51:32 - 재제출신청 - 문서재제출요청 
2018-07-11 10:56:58 - 재제출신청 - 신청 
2018-08-03 14:09:32 - 재제출신청 - 평가승인 
2018-08-03 14:46:25 - 재제출신청 - 심의승인 
2018-12-31 11:24:54 - 재제출신청 - 착수신고 
2020-01-17 13:08:21 - 사업변경 신청 - 신청 
2020-01-28 14:26:58 - 사업변경 신청 - 문서재제출요청 
2020-01-29 14:22:00 - 사업변경 재제출신청 - 신청 
2020-02-10 16:58:09 - 사업변경 재제출신청 - 문서재제출요청 
2020-02-12 10:31:38 - 사업변경 재제출신청 - 신청 
2020-07-31 10:13:03 - 사업변경 재제출신청 - 평가승인 
2020-07-31 10:13:30 - 사업변경 재제출신청 - 심의승인 
</t>
  </si>
  <si>
    <t>2007-02-10</t>
  </si>
  <si>
    <t>Yangyang Renewable Energy Project (3MW Wind Power + 1.4MW Small Hydroelectric Power)</t>
  </si>
  <si>
    <t>https://cdm.unfccc.int/Projects/DB/KEMCO1164782591.86/view</t>
  </si>
  <si>
    <t>풍력(3MW), 소수력(1.2MW)를 통해 전력을 생산하는 재생에너지 기술</t>
  </si>
  <si>
    <t>법령에 의한 사업이 아닌 자발적으로 실행한 사업. 본 사업은 높은 투자비 대비 수익률이 낮음. CER 판매를 통해서도 경제적 수익이 낮음</t>
  </si>
  <si>
    <t>(사업계획서) PDD.zip</t>
  </si>
  <si>
    <t>(타당성 평가 결과 보고서) Validation Report.zip</t>
  </si>
  <si>
    <t>01-3. 온실가스 감축량 소유권 증명 관련 서류.PNG</t>
  </si>
  <si>
    <t>[유]성광쎄라믹</t>
  </si>
  <si>
    <t>4038123633</t>
  </si>
  <si>
    <t>(유)성광쎄라믹</t>
  </si>
  <si>
    <t>전라북도 익산시 심기면 서두리 산 19-4</t>
  </si>
  <si>
    <t>지정열</t>
  </si>
  <si>
    <t>063-858-2200</t>
  </si>
  <si>
    <t>skc2200@hanmail.net</t>
  </si>
  <si>
    <t>(유)성광쎄라믹 소성로 연료교체 (B-C유&amp;LNG)를 통한 온실가스 배출 감축사업</t>
  </si>
  <si>
    <t>(유)성광쎄라믹 소성로 연료교체 (B-C유LNG)를 통한 온실가스 배출 감축사업</t>
  </si>
  <si>
    <t>2013-02-06</t>
  </si>
  <si>
    <t>02.성광쎄라믹_외부사업 사업계획 요약서.pdf</t>
  </si>
  <si>
    <t xml:space="preserve">
01.성광쎄라믹_외부사업 승인 신청서.hwp
02.성광쎄라믹_외부사업 사업계획 요약서.hwp
03.성광쎄라믹_외부사업 사업계획 변경 요약서.hwp
04.성광쎄라믹_외부사업 저감량 산정시트.xlsx
05. 성광쎄라믹_외부사업 이전 타당성 평가 검토의견서.pdf
06. 성광쎄라믹_모니터링 보고서 최종본.pdf
07. 성광쎄라믹_모니터링 검증보고서.pdf
08. 성광쎄라믹_등록증.pdf
09. 성광쎄라믹_인증서(2차).pdf
10. 사업변경신청서_(유)성광쎄라믹_191015.pdf</t>
  </si>
  <si>
    <t>R-2018-KR-03-000229</t>
  </si>
  <si>
    <t>평가반려
2020-09-01</t>
  </si>
  <si>
    <t xml:space="preserve">2017-12-21 16:04:40 - 신규신청 - 신청 
2017-12-28 07:58:46 - 관장기관 지정 - GIR센터
2018-01-05 10:17:50 - 관장기관 지정 - 산업통상자원부
2018-01-21 17:22:37 - 신규신청 - 문서재제출요청 
2018-02-09 10:34:32 - 재제출신청 - 신청 
2018-11-29 14:28:05 - 재제출신청 - 평가승인 
2018-11-29 16:08:21 - 재제출신청 - 심의승인 
2019-02-18 13:41:56 - 재제출신청 - 착수신고 
2019-11-11 11:31:08 - 사업변경 신청 - 신청 
2019-12-05 09:29:09 - 사업변경 신청 - 문서재제출요청 
2019-12-12 10:39:35 - 사업변경 재제출신청 - 신청 
2019-12-12 11:03:37 - 사업변경 재제출신청 - 문서재제출요청 
2019-12-12 11:11:19 - 사업변경 재제출신청 - 신청 
2019-12-30 09:07:50 - 사업변경 재제출신청 - 문서재제출요청 
2020-01-02 11:30:17 - 사업변경 재제출신청 - 신청 
2020-09-01 14:12:47 - 사업변경 재제출신청 - 평가반려 
</t>
  </si>
  <si>
    <t>(유)성광쎄라믹 소성로 연료교체 (B-C유→LNG)를 통한 온실가스(CO2)  배출 감축사업</t>
  </si>
  <si>
    <t>봉림FOOD 스팀보일러 연료전환(B-C유 → LPG)을 통한 온실가스(CO2) 감축사업</t>
  </si>
  <si>
    <t>2016-07-01~2021-06-30</t>
  </si>
  <si>
    <t>1. 외부사업 모니터링보고서 _해담식품_ver.2.1.pdf</t>
  </si>
  <si>
    <t xml:space="preserve">
0. 외부사업 변경신청서_해담식품(현, 봉림푸드).pdf
사업자등록증_봉림FOOD.pdf
사업자등록증-해담식품.pdf</t>
  </si>
  <si>
    <t>R-2018-KR-03-000192</t>
  </si>
  <si>
    <t>심의승인
2020-09-15</t>
  </si>
  <si>
    <t xml:space="preserve">2017-12-14 17:15:51 - 신규신청 - 신청 
2017-12-28 07:58:46 - 관장기관 지정 - GIR센터
2018-01-05 11:22:00 - 관장기관 지정 - 산업통상자원부
2018-01-21 17:03:06 - 신규신청 - 문서재제출요청 
2018-06-14 11:45:02 - 재제출신청 - 신청 
2018-11-28 16:40:37 - 재제출신청 - 평가승인 
2018-11-28 17:48:46 - 재제출신청 - 심의승인 
2019-11-14 16:35:31 - 재제출신청 - 착수신고 
2020-04-22 18:23:37 - 사업변경 신청 - 신청 
2020-09-03 13:13:32 - 사업변경 신청 - 평가승인 
2020-09-15 18:00:09 - 사업변경 신청 - 심의승인 
</t>
  </si>
  <si>
    <t>해담식품 스팀보일러 연료전환(B-C유 → LPG)을 통한 온실가스(CO2) 감축사업</t>
  </si>
  <si>
    <t>(주)금성인슈텍</t>
  </si>
  <si>
    <t>(주)금성인슈텍 스팀보일러의 연료교체(B-C유&amp;LNG)를 통한 온실가스(CO2)배출 감축사업</t>
  </si>
  <si>
    <t>(주)금성인슈텍 스팀보일러의 연료교체(B-C유LNG)를 통한 온실가스(CO2)배출 감축사업</t>
  </si>
  <si>
    <t>2014-01-09</t>
  </si>
  <si>
    <t>02.금성이피에스_외부사업 사업계획 요약서.pdf</t>
  </si>
  <si>
    <t xml:space="preserve">
05.금성이피에스산업_외부사업 이전 타당성 평가 검토의견서.pdf
06.금성이피에스_모니터링 보고서 최종본.pdf
07.금성이피에스_모니터링 검증보고서.pdf
08.금성이피에스산업_KVER 등록증.pdf
09.금성이피에스산업_인증서(2차).pdf
01.금성이피에스_외부사업 이전 승인 신청서.hwp
02.금성이피에스_외부사업 사업계획 요약서.hwp
03.금성이피에스_외부사업 사업계획 변경 요약서.hwp
(주)금성인슈텍_ 사업계획 변경 요약서 및 증빙서류.zip</t>
  </si>
  <si>
    <t>R-2018-KR-03-000234</t>
  </si>
  <si>
    <t xml:space="preserve">2018-01-02 14:52:20 - 신규신청 - 신청 
2018-01-05 10:24:08 - 관장기관 지정 - 산업통상자원부
2018-01-21 17:24:29 - 신규신청 - 문서재제출요청 
2018-02-09 11:29:55 - 재제출신청 - 신청 
2018-11-29 15:01:47 - 재제출신청 - 평가승인 
2018-11-29 16:16:01 - 재제출신청 - 심의승인 
2019-11-22 15:06:53 - 재제출신청 - 착수신고 
2019-11-22 16:30:26 - 사업변경 신청 - 신청 
2020-09-03 14:47:01 - 사업변경 신청 - 평가승인 
2020-09-15 18:01:00 - 사업변경 신청 - 심의승인 
</t>
  </si>
  <si>
    <t>㈜금성이피에스산업 스팀보일러의 연료교체(B-C유→LNG)를 통한 온실가스(CO2)배출 감축사업</t>
  </si>
  <si>
    <t>2014-06-17</t>
  </si>
  <si>
    <t>충남 홍성군 금마면 화양리 328-3</t>
  </si>
  <si>
    <t>세림산업 소성로 및 열풍기 등의 연료교체(LPG→LNG)를 통한 온실가스(CO2) 배출 감축사업</t>
  </si>
  <si>
    <t>세림산업(주) 외부사업 사업계획 변경요약서.pdf</t>
  </si>
  <si>
    <t xml:space="preserve">
4. 온실가스 감축량 산정시트_세림산업(주).xlsx
5. 외부사업 이전 타당성 평가 검토의견서_세림산업(주).hwp
6. KVER 모니터링 보고서 최종본_세림산업(주).hwp
7. KVER 인증평가보고서 최종본_세림산업(주).pdf
8. KVER 등록증_세림산업(주).pdf
9. KVER 인증서(2차)_세림산업(주).pdf
1. 외부사업 이전 승인 신청서_세림산업(주).hwp
2. 외부사업 사업계획 요약서_세림산업(주).hwp
3. 외부사업 사업계획 변경요약서_세림산업(주).hwp</t>
  </si>
  <si>
    <t>R-2018-KR-03-000181</t>
  </si>
  <si>
    <t>평가반려
2020-10-19</t>
  </si>
  <si>
    <t xml:space="preserve">2017-12-14 17:42:58 - 신규신청 - 신청 
2017-12-28 07:58:46 - 관장기관 지정 - GIR센터
2018-01-05 11:30:39 - 관장기관 지정 - 산업통상자원부
2018-01-21 16:56:52 - 신규신청 - 문서재제출요청 
2018-06-14 11:34:44 - 재제출신청 - 신청 
2018-11-28 14:05:28 - 재제출신청 - 평가승인 
2018-11-28 14:06:41 - 재제출신청 - 심의승인 
2020-07-23 10:19:47 - 재제출신청 - 착수신고 
2020-07-23 10:25:12 - 사업변경 신청 - 신청 
2020-10-19 19:39:22 - 사업변경 신청 - 평가반려 
</t>
  </si>
  <si>
    <t>1288155156</t>
  </si>
  <si>
    <t>전라북도 군산시 서수면 상장곤윗길 30</t>
  </si>
  <si>
    <t>강하준</t>
  </si>
  <si>
    <t>063-451-4711</t>
  </si>
  <si>
    <t>bluysky0501@naver.com</t>
  </si>
  <si>
    <t>2013-12-12</t>
  </si>
  <si>
    <t>02.삼광에프엔씨_외부사업 사업계획 요약서.pdf</t>
  </si>
  <si>
    <t xml:space="preserve">
00. [(주)삼광에프엔씨] KVER 자료.zip
[서식 5] 외부사업 승인_사업계획 변경 신청서_(주)삼광에프엔씨.pdf
02. [(주)삼광에프엔씨] 온실가스저감량 산정시트_V2.xlsx</t>
  </si>
  <si>
    <t>R-2018-KR-01-000280</t>
  </si>
  <si>
    <t xml:space="preserve">2018-01-02 23:15:07 - 신규신청 - 신청 
2018-01-05 10:29:44 - 관장기관 지정 - 산업통상자원부
2018-01-09 10:55:24 - 신규신청 - 문서재제출요청 
2018-01-09 14:56:51 - 재제출신청 - 신청 
2018-01-21 17:45:21 - 재제출신청 - 문서재제출요청 
2018-06-19 17:15:23 - 재제출신청 - 신청 
2018-12-03 11:33:55 - 재제출신청 - 평가승인 
2018-12-03 17:21:56 - 재제출신청 - 심의승인 
2020-06-29 14:29:13 - 재제출신청 - 착수신고 
2020-06-29 16:44:19 - 사업변경 신청 - 신청 
2020-06-30 10:20:20 - 사업변경 신청 - 문서재제출요청 
2020-06-30 15:31:14 - 사업변경 재제출신청 - 신청 
2020-10-19 19:46:45 - 사업변경 재제출신청 - 평가반려 
</t>
  </si>
  <si>
    <t>강릉초당두부</t>
  </si>
  <si>
    <t>2261206856</t>
  </si>
  <si>
    <t>강원도 강릉시 초당순두부길 124-11</t>
  </si>
  <si>
    <t>최성호</t>
  </si>
  <si>
    <t>033-650-1710</t>
  </si>
  <si>
    <t>frog9137@chodang.co.kr</t>
  </si>
  <si>
    <t>보일러 연료전환 (보일러 등유 에서 LNG)을  통한 온실가스 감축사업</t>
  </si>
  <si>
    <t>2011-10-01~2016-09-30</t>
  </si>
  <si>
    <t>외부사업 승인 사업계획 변경 요약서_강릉초당두부(세부설명추가).pdf</t>
  </si>
  <si>
    <t xml:space="preserve">
6. KVER 사업계획서 최종본.hwp
추가증빙3. 강릉초당두부 보일러등유 사용량.pdf</t>
  </si>
  <si>
    <t>R-2019-KR-03-000340</t>
  </si>
  <si>
    <t xml:space="preserve">2017-12-14 10:16:55 - 신규신청 - 신청 
2017-12-28 07:58:46 - 관장기관 지정 - GIR센터
2018-01-05 10:50:29 - 관장기관 지정 - 산업통상자원부
2018-01-21 17:05:20 - 신규신청 - 문서재제출요청 
2018-06-15 11:15:05 - 재제출신청 - 신청 
2018-11-08 10:37:52 - 재제출신청 - 문서재제출요청 
2018-11-09 16:14:44 - 재제출신청 - 신청 
2018-11-28 16:55:19 - 재제출신청 - 문서재제출요청 
2019-03-06 16:39:12 - 재제출신청 - 신청 
2019-03-07 09:40:05 - 재제출신청 - 평가승인 
2019-03-07 09:43:39 - 재제출신청 - 심의승인 
2020-07-23 10:26:10 - 재제출신청 - 착수신고 
2020-07-23 10:29:58 - 사업변경 신청 - 신청 
2020-08-06 17:24:25 - 사업변경 신청 - 문서재제출요청 
2020-08-06 17:47:00 - 사업변경 재제출신청 - 신청 
2020-10-19 19:49:34 - 사업변경 재제출신청 - 평가반려 
</t>
  </si>
  <si>
    <t>보일러 연료전환 (보일러 등유 → LNG)을 통한 온실가스(CO2) 배출 감축사업</t>
  </si>
  <si>
    <t>주식회사유맥</t>
  </si>
  <si>
    <t>전남 해남군 해남읍 구교리 503-1</t>
  </si>
  <si>
    <t>스팀보일러와 열매보일러의 연료를 B-C유에서 LNG로 연료 전환하는 온실가스(CO2) 감축사업</t>
  </si>
  <si>
    <t>외부사업 승인 사업계획 변경 요약서_유맥.pdf</t>
  </si>
  <si>
    <t xml:space="preserve">
추가증빙 6. 검사대상기기 폐기신고서(5ton, 6ton).pdf
추가증빙 7. 검사대상기기 설치검사 결과통지_스팀보일러 2기(5톤, 6톤) 교체 증빙.pdf
추가증빙자료 12. 열매체보일러1 가동중지 신고자료.pdf</t>
  </si>
  <si>
    <t>R-2018-KR-03-000188</t>
  </si>
  <si>
    <t xml:space="preserve">2017-12-14 17:31:11 - 신규신청 - 신청 
2017-12-28 07:58:46 - 관장기관 지정 - GIR센터
2018-01-05 10:37:22 - 관장기관 지정 - 산업통상자원부
2018-01-21 17:00:58 - 신규신청 - 문서재제출요청 
2018-06-14 11:39:31 - 재제출신청 - 신청 
2018-11-28 16:27:38 - 재제출신청 - 평가승인 
2018-11-28 17:38:56 - 재제출신청 - 심의승인 
2020-08-05 13:20:44 - 재제출신청 - 착수신고 
2020-08-05 13:38:14 - 사업변경 신청 - 신청 
2020-08-05 14:01:29 - 사업변경 신청 - 문서재제출요청 
2020-08-05 14:08:50 - 사업변경 재제출신청 - 신청 
2020-10-19 19:50:11 - 사업변경 재제출신청 - 평가반려 
</t>
  </si>
  <si>
    <t>하나산업 주식회사</t>
  </si>
  <si>
    <t>6108158142</t>
  </si>
  <si>
    <t>울산 울주군 두서면 구량리 613</t>
  </si>
  <si>
    <t>최수찬</t>
  </si>
  <si>
    <t>es01432@daum.net</t>
  </si>
  <si>
    <t>하나산업의 보일러 연료전환 (B-C유 → LNG)을 통한 온실가스 감축사업</t>
  </si>
  <si>
    <t>2012-12-01</t>
  </si>
  <si>
    <t>2. 외부사업 사업계획 요약서_하나산업 주식회사.pdf</t>
  </si>
  <si>
    <t xml:space="preserve">
8. KVER 등록증_하나산업 주식회사.pdf
9. KVER 인증서(3차)_하나산업 주식회사.pdf
1. 외부사업 이전 승인신청서_하나산업 주식회사.hwp
2. 외부사업 사업계획 요약서_하나산업 주식회사.hwp
4. 온실가스 감축량 산정시트_하나산업 주식회사.xlsx
5. 외부사업 이전 타당성 평가 검토의견서_하나산업 주식회사.hwp
6. KVER 모니터링 보고서 최종본_하나산업 주식회사.pdf
7. KVER 인증평가보고서 최종본_하나산업 주식회사.pdf
3. 외부사업 사업계획 변경 요약서_하나산업 주식회사_v1.hwp</t>
  </si>
  <si>
    <t>R-2018-KR-03-000161</t>
  </si>
  <si>
    <t xml:space="preserve">2017-12-14 17:48:36 - 신규신청 - 신청 
2017-12-28 07:58:46 - 관장기관 지정 - GIR센터
2018-01-05 11:44:37 - 관장기관 지정 - 산업통상자원부
2018-01-21 16:47:07 - 신규신청 - 문서재제출요청 
2018-06-14 11:22:29 - 재제출신청 - 신청 
2018-11-28 09:05:30 - 재제출신청 - 평가승인 
2018-11-28 09:07:32 - 재제출신청 - 심의승인 
2019-07-21 20:16:19 - 재제출신청 - 착수신고 
2020-03-04 10:38:25 - 사업변경 신청 - 신청 
2020-08-03 19:40:27 - 사업변경 신청 - 문서재제출요청 
2020-08-04 15:37:21 - 사업변경 재제출신청 - 신청 
2020-10-19 19:50:59 - 사업변경 재제출신청 - 평가반려 
</t>
  </si>
  <si>
    <t>주식회사 에이치에스텍</t>
  </si>
  <si>
    <t>1288628386</t>
  </si>
  <si>
    <t xml:space="preserve">(주)한솔프라스틱	</t>
  </si>
  <si>
    <t>경기도 고양시 일산동구 지영로147번길 81-27</t>
  </si>
  <si>
    <t>이미나</t>
  </si>
  <si>
    <t>031-977-9831</t>
  </si>
  <si>
    <t>hansol9831@hanmail.net</t>
  </si>
  <si>
    <t>한솔플라스틱의 사출기 일부교체(유압식→전동식)를 통한 온실가스 감축사업</t>
  </si>
  <si>
    <t>02.한솔플라스틱_외부사업 사업계획 요약서.pdf</t>
  </si>
  <si>
    <t xml:space="preserve">
07.한솔플라스틱_KVER 1차 인증서.pdf
07.한솔플라스틱_KVER 등록증.pdf
07.한솔플라스틱_모니터링 검증보고서.pdf
01.한솔플라스틱_외부사업 승인 신청서.hwp
02.한솔플라스틱_외부사업 사업계획 요약서.hwp
03.한솔플라스틱_외부사업 사업계획 변경 요약서.hwp
04.한솔플라스틱_ 온실가스 감축량 산정시트.xlsx
05.한솔플라스틱_외부사업 이전 타당성 평가 검토의견서.pdf
06.한솔플라스틱_모니터링 보고서 최종본.pdf
0. 한솔플라스틱 사업계획 변경 신청서)v.1.pdf</t>
  </si>
  <si>
    <t>R-2018-KR-03-000316</t>
  </si>
  <si>
    <t>심의승인
2021-03-02</t>
  </si>
  <si>
    <t xml:space="preserve">2018-01-03 13:07:59 - 신규신청 - 신청 
2018-01-03 13:08:03 - 관장기관 지정 - GIR센터
2018-01-09 15:01:22 - 관장기관 지정 - 산업통상자원부
2018-01-21 18:06:17 - 신규신청 - 문서재제출요청 
2018-06-19 17:57:39 - 재제출신청 - 신청 
2018-12-06 09:17:16 - 재제출신청 - 평가승인 
2018-12-06 09:37:50 - 재제출신청 - 심의승인 
2020-03-16 14:30:43 - 재제출신청 - 착수신고 
2020-11-30 08:16:05 - 사업변경 신청 - 신청 
2020-12-21 09:56:48 - 사업변경 신청 - 문서재제출요청 
2020-12-21 10:34:46 - 사업변경 재제출신청 - 신청 
2021-03-02 16:26:16 - 사업변경 재제출신청 - 평가승인 
2021-03-02 16:26:49 - 사업변경 재제출신청 - 심의승인 
</t>
  </si>
  <si>
    <t>인천광역시 남동구 남동대로 79번길 54(고잔동)</t>
  </si>
  <si>
    <t>(주)메라톤 보일러 연료전환(B-C유+LPG&amp;LNG)에 의한 온실가스(CO2)배출 감축사업</t>
  </si>
  <si>
    <t>(주)메라톤의 보일러 연료전환(B-C유-&gt;LNG)에 의한 온실가스(CO2)배출 감축사업</t>
  </si>
  <si>
    <t>2013-05-31</t>
  </si>
  <si>
    <t>2.6 사업계획 변경 요약서_(주)메라톤 (사업명 변경).pdf</t>
  </si>
  <si>
    <t xml:space="preserve">
1~5. (주)메라톤 증빙자료.zip
6~16. (주)메라톤 증빙자료.zip</t>
  </si>
  <si>
    <t>R-2018-KR-03-000211</t>
  </si>
  <si>
    <t>평가반려
2021-04-08</t>
  </si>
  <si>
    <t>2021-04-08</t>
  </si>
  <si>
    <t xml:space="preserve">2017-12-14 10:35:41 - 신규신청 - 신청 
2017-12-28 07:58:46 - 관장기관 지정 - GIR센터
2018-01-05 10:28:17 - 관장기관 지정 - 산업통상자원부
2018-01-21 17:14:58 - 신규신청 - 문서재제출요청 
2018-06-15 13:17:16 - 재제출신청 - 신청 
2018-11-29 10:24:28 - 재제출신청 - 평가승인 
2018-11-29 11:37:24 - 재제출신청 - 심의승인 
2019-11-21 13:31:44 - 재제출신청 - 착수신고 
2019-11-21 13:36:03 - 사업변경 신청 - 신청 
2020-05-22 16:11:24 - 사업변경 신청 - 문서재제출요청 
2020-11-05 16:55:26 - 사업변경 재제출신청 - 신청 
2021-04-08 15:44:06 - 사업변경 재제출신청 - 평가반려 
</t>
  </si>
  <si>
    <t>2013-12-10</t>
  </si>
  <si>
    <t>보일러 연료전환 (벙커C유 → LNG)을 통한 온실가스(CO2) 배출 감축사업</t>
  </si>
  <si>
    <t>2012-04-02</t>
  </si>
  <si>
    <t>외부사업 승인 사업계획 변경 신청서_대한미디어(주)_V2.1.pdf</t>
  </si>
  <si>
    <t xml:space="preserve">
4. 온실가스 감축량 산정시트.xlsx
5. 외부사업 이전 타당성 평가 검토의견서.hwp
6. KVER 모니터링 보고서 최종본.hwp
7. KVER 인증평가보고서.doc
8. KVER 등록증.pdf
9. KVER 인증서(2차).pdf
1. 외부사업 이전 승인신청서.hwp
2. 외부사업 이전 사업계획 요약서.hwp
3. 외부사업 사업계획 변경 요약서.hwp
사업계획 변경 증빙자료.zip</t>
  </si>
  <si>
    <t>R-2018-KR-03-000223</t>
  </si>
  <si>
    <t xml:space="preserve">2017-12-14 11:14:33 - 신규신청 - 신청 
2017-12-28 07:58:46 - 관장기관 지정 - GIR센터
2018-01-05 11:24:47 - 관장기관 지정 - 산업통상자원부
2018-01-21 17:18:36 - 신규신청 - 문서재제출요청 
2018-06-15 11:29:19 - 재제출신청 - 신청 
2018-11-29 13:43:40 - 재제출신청 - 평가승인 
2018-11-29 15:54:50 - 재제출신청 - 심의승인 
2020-04-14 14:15:24 - 재제출신청 - 착수신고 
2020-04-14 18:09:01 - 사업변경 신청 - 신청 
2020-04-28 13:50:04 - 사업변경 신청 - 문서재제출요청 
2020-04-28 14:08:26 - 사업변경 재제출신청 - 신청 
2020-04-28 15:01:18 - 사업변경 재제출신청 - 문서재제출요청 
2020-04-28 15:14:00 - 사업변경 재제출신청 - 신청 
2020-05-22 18:21:12 - 사업변경 재제출신청 - 문서재제출요청 
2020-05-22 18:28:12 - 사업변경 재제출신청 - 신청 
2021-04-08 15:45:12 - 사업변경 재제출신청 - 평가반려 
</t>
  </si>
  <si>
    <t>(주)바이넥스</t>
  </si>
  <si>
    <t>6038107005</t>
  </si>
  <si>
    <t>부산광역시 사하구 다대로 368-3</t>
  </si>
  <si>
    <t>051-790-4507</t>
  </si>
  <si>
    <t>yjkim1@bi-nex.com</t>
  </si>
  <si>
    <t>바이넥스 스팀보일러 연료교체(부생연료2호→LNG)를 통한 온실가스(CO2)배출 감축사업</t>
  </si>
  <si>
    <t>2014-07-14</t>
  </si>
  <si>
    <t>외부사업 사업계획 변경 요약서_20200120_주식회사 바이넥스.pdf</t>
  </si>
  <si>
    <t xml:space="preserve">
3. 외부사업 사업계획 변경 요약서_주식회사바이넥스.hwp
4. 온실가스 감축량 산정시트_주식회사바이넥스.xlsx
5. 외부사업 이전 타당성 평가 검토의견서_주식회사바이넥스.hwp
6. KVER 사업계획서 최종본_주식회사바이넥스.hwp
7. KVER 타당성평가보고서_주식회사바이넥스.hwp
8. KVER 등록증_주식회사바이넥스.pdf
1. 외부사업 승인신청서_주식회사바이넥스.hwp
2. 외부사업 사업계획 요약서_주식회사바이넥스.hwp</t>
  </si>
  <si>
    <t>R-2018-KR-03-000153</t>
  </si>
  <si>
    <t xml:space="preserve">2017-12-14 17:23:54 - 신규신청 - 신청 
2017-12-28 07:58:46 - 관장기관 지정 - GIR센터
2018-01-05 10:28:43 - 관장기관 지정 - 산업통상자원부
2018-01-21 16:44:01 - 신규신청 - 문서재제출요청 
2018-06-14 11:17:23 - 재제출신청 - 신청 
2018-11-27 17:00:41 - 재제출신청 - 평가승인 
2018-11-27 17:02:08 - 재제출신청 - 심의승인 
2020-01-20 10:20:02 - 재제출신청 - 착수신고 
2020-01-20 10:49:23 - 사업변경 신청 - 신청 
2021-04-08 15:46:07 - 사업변경 신청 - 평가반려 
</t>
  </si>
  <si>
    <t>경기도 양주시 은현면 봉암리 124</t>
  </si>
  <si>
    <t>동보섬유 버너교체를 통한 연료전환 온실가스 배출 감축 사업</t>
  </si>
  <si>
    <t>2011-09-11</t>
  </si>
  <si>
    <t>외부사업 사업계획 변경 요약서_(주)동보섬유.pdf</t>
  </si>
  <si>
    <t xml:space="preserve">
4. 온실가스 감축량 산정시트.xlsx
5. 외부사업 이전 타당성 평가 검토의견서.hwp
6. KVER 모니터링 보고서 최종본.hwp
7. KVER 인증평가보고서.doc
8. KVER 등록증.pdf
9. KVER 인증서(3차).pdf
1. 외부사업 이전 승인신청서.hwp
2. 외부사업 이전 사업계획 요약서.hwp
3. 외부사업 사업계획 변경 요약서.hwp
변경후_ 동보섬유 증빙자료.zip</t>
  </si>
  <si>
    <t>R-2018-KR-03-000204</t>
  </si>
  <si>
    <t xml:space="preserve">2017-12-14 10:32:05 - 신규신청 - 신청 
2017-12-28 07:58:46 - 관장기관 지정 - GIR센터
2018-01-05 11:45:37 - 관장기관 지정 - 산업통상자원부
2018-01-21 17:11:49 - 신규신청 - 문서재제출요청 
2018-06-15 13:11:02 - 재제출신청 - 신청 
2018-11-29 09:49:21 - 재제출신청 - 평가승인 
2018-11-29 11:25:06 - 재제출신청 - 심의승인 
2019-11-27 19:15:29 - 재제출신청 - 착수신고 
2019-11-27 19:19:47 - 사업변경 신청 - 신청 
2021-04-08 15:50:06 - 사업변경 신청 - 평가반려 
</t>
  </si>
  <si>
    <t>경기 고양시 일산동구 사리현동 267-4</t>
  </si>
  <si>
    <t>(주)뉴덕흥기업 보일러 버너교체를 통한 연료전환(B-C유 → LNG)  온실가스 배출 감축 사업</t>
  </si>
  <si>
    <t>2012-12-02</t>
  </si>
  <si>
    <t>외부사업 사업계획 변경요약서_(주)뉴덕흥기업.pdf</t>
  </si>
  <si>
    <t xml:space="preserve">
3. 외부사업 사업계획 변경 요약서_(주)뉴덕흥기업.hwp
4. 온실가스 감축량 산정시트_(주)뉴덕흥기업.xlsx
5. 외부사업 이전 타당성 평가 검토의견서_(주)뉴덕흥기업.hwp
6. KVER 모니터링 보고서 최종본_(주)뉴덕흥기업.hwp
7. KVER 인증평가보고서 최종본_(주)뉴덕흥기업.pdf
8. KVER 등록증_(주)뉴덕흥기업.pdf
9. KVER 인증서(2차)_(주)뉴덕흥기업.pdf
1. 외부사업 이전 승인 신청서_(주)뉴덕흥기업.hwp
2. 외부사업 사업계획 요약서_(주)뉴덕흥기업.hwp
변경 후 증빙문서_(주)뉴덕흥기업.zip</t>
  </si>
  <si>
    <t>R-2018-KR-03-000164</t>
  </si>
  <si>
    <t xml:space="preserve">2017-12-14 18:00:07 - 신규신청 - 신청 
2017-12-28 07:58:46 - 관장기관 지정 - GIR센터
2018-01-05 10:26:22 - 관장기관 지정 - 산업통상자원부
2018-01-21 16:48:43 - 신규신청 - 문서재제출요청 
2018-06-14 11:24:18 - 재제출신청 - 신청 
2018-11-28 09:23:15 - 재제출신청 - 평가승인 
2018-11-28 09:24:40 - 재제출신청 - 심의승인 
2019-11-27 17:19:01 - 재제출신청 - 착수신고 
2019-11-27 17:37:59 - 사업변경 신청 - 신청 
2021-04-08 15:50:44 - 사업변경 신청 - 평가반려 
</t>
  </si>
  <si>
    <t>주식회사 비지에프에코스페셜티</t>
  </si>
  <si>
    <t>6108177834</t>
  </si>
  <si>
    <t>솔베이코리아 주식회사</t>
  </si>
  <si>
    <t>울산광역시 울주군 온산읍 이진로 100</t>
  </si>
  <si>
    <t>엄정호</t>
  </si>
  <si>
    <t>신규사업팀</t>
  </si>
  <si>
    <t>052-231-0728</t>
  </si>
  <si>
    <t>jeong-ho.eom@fluorinekorea.com</t>
  </si>
  <si>
    <t>영문 사업계획서(4274 PDD).pdf</t>
  </si>
  <si>
    <t xml:space="preserve">
프랑스 국가 청정개발체제 사업 승인서(4274- French-LoA-Solvay Services).pdf
한국 국가 청정개발체제 사업 승인서(4247 LoA 국문 &amp; 영문).pdf
상호변경 관련 법인 등기부 등본(솔베이코리아).pdf
UNFCCC Project 등록 관련 정보(등록일자 확인).pdf
SES 사업자등록증.pdf
등기사항일부증명서_플루오린 코리아(주).pdf
사업자 등록증_플루오린코리아(주)_20210316.pdf
사업자 등록증_플루오린코리아(주)_20210316.pdf</t>
  </si>
  <si>
    <t>R-2015-KR-11-000031</t>
  </si>
  <si>
    <t>심의승인
2021-04-14</t>
  </si>
  <si>
    <t>2021-04-14</t>
  </si>
  <si>
    <t xml:space="preserve">2015-01-22 22:01:52 - 신규신청 - 신청 
2015-05-07 09:29:22 - 신규신청 - 보완요청 
2015-05-12 13:19:33 - 보완신청 - 신청 
2015-05-12 17:04:58 - 보완신청 - 보완요청 
2015-05-12 17:28:14 - 보완신청 - 신청 
2015-05-12 17:51:06 - 보완신청 - 보완요청 
2015-05-12 17:55:40 - 보완신청 - 신청 
2015-05-19 17:48:39 - 보완신청 - 보완요청 
2015-07-21 13:48:26 - 보완신청 - 신청 
2015-08-27 16:41:02 - 보완신청 - 평가승인 
2015-09-21 09:47:18 - 보완신청 - 심의승인 
2015-09-22 14:12:01 - 보완신청 - 착수신고 
2017-12-28 07:58:44 - 관장기관 지정 - GIR센터
2018-01-24 19:29:26 - 관장기관 지정 - 환경부
2018-07-23 17:27:46 - 관장기관 지정 - 산업통상자원부
2021-03-16 13:32:51 - 사업변경 신청 - 신청 
2021-04-14 15:11:11 - 사업변경 신청 - 평가승인 
2021-04-14 15:12:00 - 사업변경 신청 - 심의승인 
</t>
  </si>
  <si>
    <t>SF6 회수 및 재생 사업</t>
  </si>
  <si>
    <t>솔베이코리아 - 울산광역시 울주군 온산읍 이진로 100, 한국전기연구원 - 경상남도 창원시 성주동 28-1</t>
  </si>
  <si>
    <t>사용자 사이트에서 Used SF6를 대기 방출하는 대신, 이를 포집하여 SF6 생산 설비로 주입, 재생함으로써 SF6의 배출을 저감하는 회수 및 재생 시스템임</t>
  </si>
  <si>
    <t>장애요인 분석, 투자 분석, 민감도 분석, 일반 관행 분석</t>
  </si>
  <si>
    <t>타당성평가보고서(4274 Validation Report).pdf</t>
  </si>
  <si>
    <t>1차 모니터링 보고서(4274).pdf_x000D_
1차 검인증 보고서(4274).pdf_x000D_
감축량소유권 관련 정보(Account balance project 4274).pdf_x000D_
CER 발행 관련 UNFCCC 웹사이트 자료.pdf_x000D_
사업자간 지정동의서(PA4274 F-CDM-MOC form signed).pdf_x000D_
F-CDM-FWD(CERs Forwarding Request Form).pdf_x000D_
Verification Letter for Ownership of CERs Solvay Korea CDM Project.pdf_x000D_
청정개발체제 사업 인증실적(CER) 보유현황서 및 붙임 1 &amp; 2.pdf_x000D_
MOC 변경(PA4274 F-CDM-MOC form).pdf_x000D_
MOC 변경(PA4274 New F-CDM-MOC form_서명된 양식).pdf_x000D_
CER 보유 현황 관련 자료(Captured Image of F-CDM-FWD).pdf_x000D_
UN CDM 사무국으로부터의 CER 보유 현황 수신 메일.pdf_x000D_
업체간 CER 소유권에 대한 계약문서.pdf_x000D_
인증실적 보유현황서 및 붙임 1 &amp; 2(2015_07_21_수정보완).pdf</t>
  </si>
  <si>
    <t>1348119077</t>
  </si>
  <si>
    <t>서울금속공업</t>
  </si>
  <si>
    <t>경기도 안산시 단원구 지원로 173</t>
  </si>
  <si>
    <t>전상일</t>
  </si>
  <si>
    <t>소재사업부</t>
  </si>
  <si>
    <t>031-498-9353</t>
  </si>
  <si>
    <t>csko@sommetal.co.kr</t>
  </si>
  <si>
    <t>2008-10-20</t>
  </si>
  <si>
    <t>서울금속공업(주), (주)삼천리, 주식회사 에코아이</t>
  </si>
  <si>
    <t>00. [서울금속공업] 외부사업 사업계획서_V5.pdf</t>
  </si>
  <si>
    <t xml:space="preserve">
서울금속공업 증빙서류.zip
별첨1. 타당성평가 수정 및 보완 요청서(서울금속공업)_3차.pdf
외부사업 승인_사업계획 변경 신청서.pdf</t>
  </si>
  <si>
    <t>R-2020-KR-03-000397</t>
  </si>
  <si>
    <t>평가반려
2021-05-17</t>
  </si>
  <si>
    <t>2021-05-17</t>
  </si>
  <si>
    <t xml:space="preserve">2017-12-29 15:50:44 - 신규신청 - 접수 
2017-12-29 15:50:44 - 관장기관 지정 - GIR센터
2017-12-29 15:51:42 - 신규신청 - 신청 
2018-01-05 10:35:55 - 관장기관 지정 - 산업통상자원부
2019-04-09 15:19:16 - 신규신청 - 보완요청 
2019-06-13 10:41:03 - 보완신청 - 접수 
2019-06-13 11:24:22 - 보완신청 - 신청 
2019-10-23 17:47:38 - 보완신청 - 보완요청 
2019-10-30 13:47:06 - 보완신청 - 접수 
2019-10-30 15:13:45 - 보완신청 - 신청 
2019-11-05 10:03:30 - 보완신청 - 보완요청 
2019-11-07 16:43:56 - 보완신청 - 접수 
2019-11-07 17:12:12 - 보완신청 - 신청 
2019-11-08 11:43:38 - 보완신청 - 문서재제출요청 
2019-11-08 14:37:44 - 재제출신청 - 접수 
2019-11-08 14:44:57 - 재제출신청 - 신청 
2020-02-26 09:22:32 - 재제출신청 - 평가승인 
2020-02-26 10:00:43 - 재제출신청 - 심의승인 
2020-06-08 11:33:18 - 재제출신청 - 착수신고 
2020-06-08 11:38:31 - 사업변경 신청 - 접수 
2020-06-08 13:07:58 - 사업변경 신청 - 신청 
2021-05-17 15:52:17 - 사업변경 신청 - 평가반려 
</t>
  </si>
  <si>
    <t xml:space="preserve">(주)천안의종개발 </t>
  </si>
  <si>
    <t>3128635783</t>
  </si>
  <si>
    <t>(주)천안의종개발</t>
  </si>
  <si>
    <t>충남 천안시 성거읍 천흥리 산 1-2</t>
  </si>
  <si>
    <t>이선옥</t>
  </si>
  <si>
    <t>041-622-4482</t>
  </si>
  <si>
    <t>eujong7@bill36524.com</t>
  </si>
  <si>
    <t>(주)천안의종개발의 폐기물 소각 열을 회수하여 LNG 보일러 생산스팀을 대체하는 온실가스 감축사업</t>
  </si>
  <si>
    <t>2015-02-01~2020-01-31</t>
  </si>
  <si>
    <t>2. 외부사업 사업계획 요약서_(주)천안의종개발.pdf</t>
  </si>
  <si>
    <t xml:space="preserve">
6. KVER 사업계획서 최종본_(주)천안의종개발.hwp
7. KVER 타당성평가보고서 최종본_(주)천안의종개발.hwp
8. KVER 등록증_(주)천안의종개발.pdf
1. 외부사업 이전 승인 신청서_(주)천안의종개발.hwp
2. 외부사업 사업계획 요약서_(주)천안의종개발.hwp
4. 온실가스 감축량 산정시트_(주)천안의종개발.xlsx
5. 외부사업 이전 타당성 평가 검토의견서_천안의종개발.hwp
3. 외부사업 사업계획 변경 요약서_(주)천안의종개발_20200511.hwp</t>
  </si>
  <si>
    <t>R-2018-KR-03-000158</t>
  </si>
  <si>
    <t xml:space="preserve">2017-12-14 17:40:47 - 신규신청 - 신청 
2017-12-28 07:58:46 - 관장기관 지정 - GIR센터
2018-01-05 10:40:43 - 관장기관 지정 - 산업통상자원부
2018-01-21 16:46:00 - 신규신청 - 문서재제출요청 
2018-06-14 11:20:55 - 재제출신청 - 신청 
2018-11-27 17:46:29 - 재제출신청 - 평가승인 
2018-11-27 17:48:09 - 재제출신청 - 심의승인 
2019-04-04 18:02:44 - 재제출신청 - 착수신고 
2019-04-04 18:08:38 - 사업변경 신청 - 접수 
2019-04-05 14:12:20 - 사업변경 신청 - 신청 
2019-04-09 10:19:40 - 사업변경 신청 - 평가반려 
2020-03-04 14:58:07 - 사업변경 신청 - 신청 
2020-05-11 14:29:39 - 사업변경 신청 - 문서재제출요청 
2020-05-11 16:13:31 - 사업변경 재제출신청 - 신청 
2021-05-17 15:53:23 - 사업변경 재제출신청 - 평가반려 
</t>
  </si>
  <si>
    <t>(주)웅진산업</t>
  </si>
  <si>
    <t>6168181184</t>
  </si>
  <si>
    <t xml:space="preserve">(주)웅진산업	</t>
  </si>
  <si>
    <t>제주특별자치도 서귀포시 표선면 번영로 3438</t>
  </si>
  <si>
    <t>우상훈</t>
  </si>
  <si>
    <t>064-787-2421</t>
  </si>
  <si>
    <t>wj7872421@nate.com</t>
  </si>
  <si>
    <t>(주)웅진산업 보일러 연료 전환(B-B유 → 목재펠릿)을 통한 온실가스 감축사업</t>
  </si>
  <si>
    <t>2016-01-01</t>
  </si>
  <si>
    <t>2016-02-01~2021-01-31</t>
  </si>
  <si>
    <t>02.웅진산업_외부사업 사업계획 요약서.pdf</t>
  </si>
  <si>
    <t xml:space="preserve">
01.웅진산업_외부사업 승인 신청서.hwp
02.웅진산업_외부사업 사업계획 요약서.hwp
03.웅진산업_외부사업 사업계획 변경 요약서.hwp
04. 웅진산업저감량산정 시트.xlsx
05.웅진산업_외부사업 이전 타당성 평가 검토의견서.pdf
06.웅진산업_사업계획서 최종본.pdf
07. 웅진산업_타당성 평가보고서.pdf
08. 웅진산업_등록증.pdf
03.웅진산업_외부사업 사업계획 변경 요약서_200630.hwp</t>
  </si>
  <si>
    <t>R-2018-KR-01-000249</t>
  </si>
  <si>
    <t>평가반려
2021-05-25</t>
  </si>
  <si>
    <t>2021-05-25</t>
  </si>
  <si>
    <t xml:space="preserve">2018-01-03 09:45:25 - 신규신청 - 신청 
2018-01-05 10:36:38 - 관장기관 지정 - 산업통상자원부
2018-01-21 17:34:07 - 신규신청 - 문서재제출요청 
2018-06-19 15:00:16 - 재제출신청 - 신청 
2018-10-26 18:09:13 - 재제출신청 - 문서재제출요청 
2018-10-26 18:14:53 - 재제출신청 - 신청 
2018-11-29 17:45:44 - 재제출신청 - 평가승인 
2018-11-30 10:45:33 - 재제출신청 - 심의승인 
2019-11-15 15:39:10 - 재제출신청 - 착수신고 
2020-06-30 17:58:06 - 사업변경 신청 - 신청 
2021-05-25 09:23:10 - 사업변경 신청 - 평가반려 
</t>
  </si>
  <si>
    <t>2016-11-01</t>
  </si>
  <si>
    <t>1338122623</t>
  </si>
  <si>
    <t>경기도 시흥시 공단1대로379번안길 74(정왕동)</t>
  </si>
  <si>
    <t>진익철</t>
  </si>
  <si>
    <t>안전팀</t>
  </si>
  <si>
    <t>031-499-3333</t>
  </si>
  <si>
    <t>icjin@tailim.com</t>
  </si>
  <si>
    <t>2008-06-24</t>
  </si>
  <si>
    <t>태림포장(주), (주)삼천리, 주식회사 에코아이</t>
  </si>
  <si>
    <t>00. [태림포장] 외부사업 사업계획서_V3.3.pdf</t>
  </si>
  <si>
    <t xml:space="preserve">
사업계획변경자료_사업자등록증(태림포장공업).pdf
사업계획변경자료_외부사업 승인서 (태림포장공업).pdf
법인등기부등본_태림포장.pdf</t>
  </si>
  <si>
    <t>R-2021-KR-03-000606</t>
  </si>
  <si>
    <t>심의승인
2022-03-22</t>
  </si>
  <si>
    <t>2022-03-22</t>
  </si>
  <si>
    <t xml:space="preserve">2017-11-03 13:43:04 - 신규신청 - 접수 
2017-11-03 14:41:34 - 신규신청 - 신청 
2017-12-28 07:58:46 - 관장기관 지정 - GIR센터
2018-01-04 11:07:08 - 관장기관 지정 - 산업통상자원부
2019-05-08 15:59:23 - 신규신청 - 보완요청 
2020-05-26 16:08:48 - 보완신청 - 접수 
2020-05-26 16:10:03 - 보완신청 - 신청 
2020-07-22 11:03:40 - 보완신청 - 문서재제출요청 
2020-08-18 11:14:02 - 재제출신청 - 접수 
2020-08-18 16:45:48 - 재제출신청 - 신청 
2020-12-16 17:03:58 - 재제출신청 - 문서재제출요청 
2021-04-14 14:10:07 - 재제출신청 - 접수 
2021-04-14 16:30:18 - 재제출신청 - 신청 
2021-05-24 06:45:56 - 재제출신청 - 문서재제출요청 
2021-05-24 11:48:11 - 재제출신청 - 접수 
2021-05-24 11:50:17 - 재제출신청 - 신청 
2021-07-15 11:11:37 - 재제출신청 - 문서재제출요청 
2021-07-22 17:36:36 - 재제출신청 - 접수 
2021-07-23 10:59:41 - 재제출신청 - 신청 
2021-08-05 13:09:52 - 재제출신청 - 문서재제출요청 
2021-08-05 14:43:22 - 재제출신청 - 접수 
2021-08-05 15:02:54 - 재제출신청 - 신청 
2021-09-27 11:36:05 - 재제출신청 - 평가승인 
2021-09-27 11:37:13 - 재제출신청 - 심의승인 
2022-02-24 16:44:11 - 재제출신청 - 착수신고 
2022-02-24 17:09:15 - 사업변경 신청 - 접수 
2022-02-24 17:16:16 - 사업변경 신청 - 신청 
2022-03-16 11:11:12 - 사업변경 신청 - 문서재제출요청 
2022-03-17 16:42:38 - 사업변경 재제출신청 - 접수 
2022-03-17 16:46:57 - 사업변경 재제출신청 - 신청 
2022-03-22 17:29:03 - 사업변경 재제출신청 - 평가승인 
2022-03-22 17:29:23 - 사업변경 재제출신청 - 심의승인 
</t>
  </si>
  <si>
    <t>(주)풀무원녹즙</t>
  </si>
  <si>
    <t>3018198406</t>
  </si>
  <si>
    <t>충청북도 증평군 도안면 원명로 35</t>
  </si>
  <si>
    <t>김기석</t>
  </si>
  <si>
    <t>010-9058-8318</t>
  </si>
  <si>
    <t>hnjo@pulmuone.com</t>
  </si>
  <si>
    <t>㈜풀무원녹즙, 풀무원건강생활㈜ 195kW 태양광 발전설비 및 자가 사용 사업</t>
  </si>
  <si>
    <t>2022-01-07~2032-01-06</t>
  </si>
  <si>
    <t>풀무원녹즙_건강생활_195kW 태양광 발전설비 및 자가사용사업_사업계획서_v.7.0(211130).pdf</t>
  </si>
  <si>
    <t xml:space="preserve">
풀무원녹즙,건강생활_소규모 증빙자료_211130.zip</t>
  </si>
  <si>
    <t>R-2022-KR-01-000732</t>
  </si>
  <si>
    <t>평가반려
2022-04-11</t>
  </si>
  <si>
    <t>2022-04-11</t>
  </si>
  <si>
    <t xml:space="preserve">2020-11-18 10:37:31 - 신규신청 - 신청 
2020-11-18 10:37:31 - 관장기관 지정 - 환경부
2020-11-18 10:42:25 - 관장기관 지정 - 산업통상자원부
2021-04-02 14:50:46 - 신규신청 - 보완요청 
2021-04-16 16:54:15 - 보완신청 - 신청 
2021-05-07 14:32:51 - 보완신청 - 보완요청 
2021-06-07 14:55:29 - 보완신청 - 신청 
2021-07-02 10:00:10 - 보완신청 - 보완요청 
2021-07-29 22:11:44 - 보완신청 - 신청 
2021-09-08 14:19:22 - 보완신청 - 문서재제출요청 
2021-10-02 11:58:35 - 재제출신청 - 신청 
2021-10-06 18:06:59 - 재제출신청 - 문서재제출요청 
2021-10-07 14:57:30 - 재제출신청 - 신청 
2021-11-29 15:07:41 - 재제출신청 - 문서재제출요청 
2021-11-30 12:04:40 - 재제출신청 - 신청 
2022-01-07 14:26:27 - 재제출신청 - 평가승인 
2022-01-07 14:27:16 - 재제출신청 - 심의승인 
2022-04-04 17:52:00 - 재제출신청 - 착수신고 
2022-04-04 17:52:31 - 사업변경 신청 - 신청 
2022-04-11 15:01:33 - 사업변경 신청 - 평가반려 
</t>
  </si>
  <si>
    <t>(주)풀무원</t>
  </si>
  <si>
    <t>3158101744</t>
  </si>
  <si>
    <t>충청북도 음성군 대소면 삼양로 730-27</t>
  </si>
  <si>
    <t>조하나</t>
  </si>
  <si>
    <t>풀무원 247.58kW 태양광 발전설비 설치 및 자가 사용 사업</t>
  </si>
  <si>
    <t>2017-02-15</t>
  </si>
  <si>
    <t>풀무원_묶음 감축사업 사업계획서_v.7.0(211130).pdf</t>
  </si>
  <si>
    <t xml:space="preserve">
풀무원_극소규모묶음사업 증빙자료_5차_211007.zip</t>
  </si>
  <si>
    <t>R-2022-KR-01-000761</t>
  </si>
  <si>
    <t>평가반려
2022-05-04</t>
  </si>
  <si>
    <t>2022-05-04</t>
  </si>
  <si>
    <t xml:space="preserve">2020-11-18 10:04:09 - 신규신청 - 신청 
2020-11-18 10:04:09 - 관장기관 지정 - 환경부
2020-11-18 10:36:24 - 관장기관 지정 - 산업통상자원부
2021-04-02 14:49:33 - 신규신청 - 보완요청 
2021-04-20 18:09:35 - 보완신청 - 신청 
2021-05-07 14:33:58 - 보완신청 - 보완요청 
2021-06-07 14:56:38 - 보완신청 - 신청 
2021-07-02 10:00:38 - 보완신청 - 보완요청 
2021-08-31 10:18:36 - 보완신청 - 신청 
2021-09-29 17:17:39 - 보완신청 - 문서재제출요청 
2021-10-02 11:48:26 - 재제출신청 - 신청 
2021-10-07 10:05:31 - 재제출신청 - 문서재제출요청 
2021-10-07 20:00:28 - 재제출신청 - 신청 
2021-11-29 15:08:17 - 재제출신청 - 문서재제출요청 
2021-11-30 12:08:48 - 재제출신청 - 신청 
2022-01-07 16:30:44 - 재제출신청 - 문서재제출요청 
2022-01-07 16:54:17 - 재제출신청 - 신청 
2022-01-07 17:14:47 - 재제출신청 - 평가승인 
2022-01-07 17:15:53 - 재제출신청 - 심의승인 
2022-04-04 17:43:14 - 재제출신청 - 착수신고 
2022-04-04 17:50:55 - 사업변경 신청 - 신청 
2022-05-04 10:30:38 - 사업변경 신청 - 평가반려 
</t>
  </si>
  <si>
    <t>6108500084</t>
  </si>
  <si>
    <t>울산광역시 남구 부곡동 402-1</t>
  </si>
  <si>
    <t>이현우</t>
  </si>
  <si>
    <t>기술팀</t>
  </si>
  <si>
    <t>052-270-9617</t>
  </si>
  <si>
    <t>lhw@hcccapro.co.kr</t>
  </si>
  <si>
    <t>카프로 사업계획서.pdf</t>
  </si>
  <si>
    <t xml:space="preserve">
PDD.pdf
카프로 사업계획서.pdf
카프로 Validation Report.pdf
카프로 모니터링 보고서.pdf
외부사업 승인_사업계획 변경 신청서.pdf
카프로 배출량 산정 시트.xls
타당성 평가 의견서 의견에 따른 수정 사항 및 기타사항.pdf</t>
  </si>
  <si>
    <t>R-2017-KR-05-000084</t>
  </si>
  <si>
    <t>[보완3차]보완요청
2025-05-30</t>
  </si>
  <si>
    <t>2025-05-30</t>
  </si>
  <si>
    <t>벤젠과 암모니아를 이용해 카프로락탐을 생산하는 과정에서 발생하는 아산화질소(N2O)를 촉매를 이용하여 질소(N2)와 산소(O2)로 분해하는 사업</t>
  </si>
  <si>
    <t>추가성 입증 도구 Tool for the demonstration and assessment of additionality version 05.2를 이용하여 추가성 입증</t>
  </si>
  <si>
    <t>감축량 소유권 증빙자료(UN홈페이지 캡쳐).pdf_x000D_
사업등록 증빙자료(UNFCCC 홈페이지 캡쳐).pdf_x000D_
카프로 감축실적 보유현황서.pdf</t>
  </si>
  <si>
    <t>스팀에너지생산공정에서 화석연료 전환을 통한 온실가스 감축사업</t>
  </si>
  <si>
    <t>2010-03-17~2020-03-16</t>
  </si>
  <si>
    <t>2022.07.26-사업변경취소문서.pdf</t>
  </si>
  <si>
    <t xml:space="preserve">
신청서 별지5호서식.hwp
첨부 문서 색인 표.hwp
별첨1.pdf
별첨2.pdf
별첨3.pdf
별첨4.pdf
 서농계산시트2017.xlsx
&amp;lt;보완첨부 1&amp;gt; 사업자등록증-3.pdf
&amp;lt;보완첨부 3&amp;gt; 사업활동보일러 공사 계약서.pdf
&amp;lt;보완첨부 4&amp;gt; 가스보일로 완공검사 필증.pdf
&amp;lt;보완첨부 5&amp;gt;보일러 사양 및 명판 (첨부1-보일러사양).pdf
&amp;lt;보완첨부 6&amp;gt; 연료사용업무처리요령_시행.hwp
&amp;lt;보완첨부 7&amp;gt; LNG 연료 사용량.xls
&amp;lt;보완첨부 8&amp;gt; 도시가스 최초사용 일자.pdf
&amp;lt;보완첨부 9&amp;gt; 기존설비 검사 이력.pdf
&amp;lt;보완첨부 10&amp;gt; 가스 계량기 교체 작업 지시서.pdf
&amp;lt;보완첨부 11&amp;gt; 좌표간 거리계산.pdf
가스 보정계1.jpg
가스 보정계2.jpg
가스 유량계1.jpg
가스 유량계2.png
새부검토의견서에 대한 조치사항 일람표.xls
 서농계산시트2019.xlsx
타당성 평가 의견에 대한 답변서.xls
&amp;lt;2020  보완첨부 1&amp;gt; 등기부등본.pdf
&amp;lt;2020 보완첨부 2&amp;gt; 설치검사증.pdf
&amp;lt;2020 보완첨부 4&amp;gt; 목재펠릿보일러계약서.pdf
&amp;lt;2020 보완첨부 5&amp;gt; LNG사용량.pdf
&amp;lt;2020 보완첨부 5-1&amp;gt; 업체 청구선 샘플.pdf
&amp;lt;2020 보완첨부 6&amp;gt; 검토 의견서_(주)대경오앤티.pdf
&amp;lt;2020 보완첨부 7&amp;gt; 가스메타 EU 인증서(교체전).pdf
&amp;lt;2020 보완첨부 7-1&amp;gt; 가스메타 시험성적서(교체후).pdf
&amp;lt;2020 보완첨부 7-2&amp;gt; 교체전 유량계.pdf
&amp;lt;2020 보완첨부 3&amp;gt; 대기배출시설허가증.pdf
&amp;lt;첨부 210&amp;gt; 검토의견 답변서.pdf
&amp;lt;첨부 211&amp;gt; 단위공정 개념.pdf
&amp;lt;첨부 212&amp;gt; TRZ03 불확도 근거 .pdf
&amp;lt;첨부 213&amp;gt; 근사법적용 근거문서.pdf
&amp;lt;첨부214-1&amp;gt; 3톤보일러 폐기신고.jpg
&amp;lt;첨부214-2&amp;gt; 3톤보일러 폐기 확인.pdf
 서농계산시트2021-보수 값.xlsx
검토의견 답변2021 -05.hwp
&amp;lt;별첨214-4&amp;gt; 3톤보일러 대장&amp;gt;.pdf
&amp;lt;별첨215&amp;gt;검정시최대허용오차.pdf
검토의견 답변2021 -06.hwp
 서농계산시트2021-v.06.xlsx
 서농계산시트2021-v.07.xlsx
검토의견에 대한 조치내역.pdf
크로스첵-1 (2010.05-2010.11).pdf
크로스첵-2 (2010.12. -2012.5.pdf
크로스첵-3 (2012.06~2020.02).pdf
검토의견 답변2109.hwp
 대경계산시트2021-v.09.xlsx
&amp;lt;보완첨부 2109-1&amp;gt; 도시가스사용량 확인.pdf
주요검토의견에 대한 조치사항.pdf</t>
  </si>
  <si>
    <t>R-2022-KR-01-000744</t>
  </si>
  <si>
    <t xml:space="preserve">2017-07-18 10:04:27 - 신규신청 - 신청 
2017-12-28 07:58:46 - 관장기관 지정 - GIR센터
2018-01-05 11:54:04 - 관장기관 지정 - 산업통상자원부
2019-06-10 14:14:23 - 신규신청 - 보완요청 
2019-10-15 14:29:54 - 보완신청 - 신청 
2020-08-04 19:26:00 - 보완신청 - 보완요청 
2020-09-15 12:25:17 - 보완신청 - 신청 
2021-04-06 17:29:08 - 보완신청 - 보완요청 
2021-04-21 11:46:56 - 보완신청 - 신청 
2021-05-06 18:19:58 - 보완신청 - 문서재제출요청 
2021-05-17 11:00:49 - 재제출신청 - 신청 
2021-06-24 17:38:48 - 재제출신청 - 문서재제출요청 
2021-06-28 11:24:02 - 재제출신청 - 신청 
2021-07-28 13:17:50 - 재제출신청 - 문서재제출요청 
2021-08-12 12:37:27 - 재제출신청 - 신청 
2021-09-28 20:25:34 - 재제출신청 - 문서재제출요청 
2021-09-30 13:21:08 - 재제출신청 - 신청 
2021-11-29 15:01:40 - 재제출신청 - 문서재제출요청 
2021-11-30 19:36:39 - 재제출신청 - 신청 
2022-01-07 14:57:11 - 재제출신청 - 평가승인 
2022-01-07 14:58:25 - 재제출신청 - 심의승인 
2022-01-12 16:17:05 - 재제출신청 - 착수신고 
2022-07-07 10:10:57 - 사업변경 신청 - 신청 
2022-07-26 11:29:25 - 사업변경 신청 - 문서재제출요청 
2022-07-26 13:30:32 - 사업변경 재제출신청 - 신청 
2023-01-19 09:44:32 - 사업변경 재제출신청 - 문서재제출요청 
2023-03-20 10:12:56 - 사업변경 재제출신청 - 평가반려 
</t>
  </si>
  <si>
    <t>대전 판암 주공 4단지 아파트 연료전화을 통한 온실가스 단위감축사업</t>
  </si>
  <si>
    <t>2012-09-26~2019-09-25</t>
  </si>
  <si>
    <t>00. [대전판암4] 단위사업계획서_사업계획변경_V1.pdf</t>
  </si>
  <si>
    <t xml:space="preserve">
01. 사업자등록증.pdf
02. 감축량 산정 sheet_V2.xlsx
03. 도시가스 사용량_2012년 9월~2014년.pdf
03. 도시가스 사용량_2015년.pdf
04. 완성검사증명서.pdf
05. 연료전환공사계약서.pdf
06. 검사대상기기 설치허가증.pdf
LH임대아파트 사업유형 변경신청 반려 요청의 건.pdf</t>
  </si>
  <si>
    <t>R-2017-KR-03-000089-P-01</t>
  </si>
  <si>
    <t>[보완1차]평가반려
2023-07-03</t>
  </si>
  <si>
    <t>대양전기공업(주) 외 10개사의 고효율 공기압축기 교체를 통한 온실가스 감축사업</t>
  </si>
  <si>
    <t>에스피앤지주식회사, (주)우성엘앤티, (주)유성에이텍, 대양전기공업(주), 대헌프리텍주식회사, 삼영엠티(주), 삼영엠티(주) 지사지점, 원풍산업, 자스민, 주삼보산업, 프로스텍, 한국동서발전 주식회사, 한영금속공업(주)</t>
  </si>
  <si>
    <t>(사업계획서) 대양전기공업(주) 외 10개사의 고효율 공기압축기 교체를 통한 온실가스 감축사업.pdf</t>
  </si>
  <si>
    <t xml:space="preserve">
(사업계획서) 대양전기공업(주) 외 10개사의 고효율 공기압축기 교체를 통한 온실가스 감축사업.pdf
0. 외부사업 계획서(엑셀양식).zip
1. 사업자 등록증.zip
2. 사업 시작일 증빙자료.zip
3. 인증유효기간 시작일 증빙자료.zip
4. 적용 기술 관련 입증자료.zip
5-1. 기타 증빙자료.zip
5-2. 기타 증빙자료.zip
외부사업 사업계획 변경 신청서(대양전기공업(주) 외 10개사의 고효율 공기압축기 교체를 통한 온실가스 감축사업).pdf</t>
  </si>
  <si>
    <t>R-2022-KR-03-000976</t>
  </si>
  <si>
    <t>심의승인
2023-09-21</t>
  </si>
  <si>
    <t>부산광역시, 경상남도, 울산광역시, 전라북도</t>
  </si>
  <si>
    <t>주식회사 대성메탈 외 9개사의 고효율 공기압축기 교체를 통한 온실가스 감축사업</t>
  </si>
  <si>
    <t>에스피앤지주식회사, (주)성원정밀, (주)에이치티씨, CSM TECH (주), 대원공업 주, 명진공업(주), 주식회사 대성메탈, 주식회사 미보기아, 주식회사 케이원모터스, 주식회사알스타, 진양화학(주), 한국동서발전 주식회사</t>
  </si>
  <si>
    <t>(사업계획서) 주식회사 대성메탈 외 9개사의 고효율 공기압축기 교체를 통한 온실가스 감축사업.pdf</t>
  </si>
  <si>
    <t xml:space="preserve">
(사업계획서) 주식회사 대성메탈 외 9개사의 고효율 공기압축기 교체를 통한 온실가스 감축사업.pdf
0. 외부사업 계획서(엑셀양식).zip
1. 사업자 등록증.zip
2. 사업 시작일 증빙자료.zip
3. 인증유효기간 시작일 증빙자료.zip
4. 적용 기술 관련 입증자료.zip
5-1. 기타 증빙자료.zip
5-2. 기타 증빙자료.zip
외부사업 사업계획 변경 신청서(주식회사 대성메탈 외 9개사의 고효율 공기압축기 교체를 통한 온실가스 감축사업).pdf</t>
  </si>
  <si>
    <t>R-2022-KR-03-000974</t>
  </si>
  <si>
    <t>암사재활원 서울형 에너지복지 태양광발전사업</t>
  </si>
  <si>
    <t>2018-12-19~2025-12-18</t>
  </si>
  <si>
    <t>2. 단위사업 사업계획서_암사재활원 서울형 에너지복지 태양광발전 v6.pdf</t>
  </si>
  <si>
    <t xml:space="preserve">
암사재활원 단위사업_증빙자료.zip
타당성평가 의견서 보완사항_서울형 에너지복지 태양광발전 200917.pdf</t>
  </si>
  <si>
    <t>R-2020-KR-01-000503-P-1</t>
  </si>
  <si>
    <t>[보완1차]심의승인
2023-12-14</t>
  </si>
  <si>
    <t>이제길</t>
  </si>
  <si>
    <t>생산1팀</t>
  </si>
  <si>
    <t>052-231-0652</t>
  </si>
  <si>
    <t>jglee@bgfecospecialty</t>
  </si>
  <si>
    <t>플루오린코리아 주식회사 육불화황 회수 및 플라즈마 분해를 통한 온실가스 배출 감축사업</t>
  </si>
  <si>
    <t>2023-01-01~2029-12-31</t>
  </si>
  <si>
    <t>가스절연 전기기기의 시험에 따라 발생되는 육불화황(SF6) 가스의 회수 및 플라즈마 분해를 통한 온실가스 감축 사업의 방법론</t>
  </si>
  <si>
    <t>(사업계획서) 플루오린코리아_육불화황 회수 및 분해 사업_v3.0.pdf</t>
  </si>
  <si>
    <t xml:space="preserve">
과거 CDM 사업 모니터링 보고서_SF6 회수 및 재생 사업.pdf
플루오린코리아_감축량 산정시트_220127.xls
SF6 회수기 정격용량 산정근거_220128.pdf
플루오린코리아 주식회사 외부사업 타당성 평가 결과 소명자료_220413.pdf
첨부 1. IEC61634-SF6 사용 및 처리규격.pdf
첨부 2. KERI 시험인증업무 절차서.pdf
첨부 3. SF6 폐가스 처리 계통도_한국전기연구원.pdf
첨부 4. 대전력시험지시서 내 2.3 적용규격.pdf
첨부 5-1. 전력계통도_한국전기연구원(회수장치).pdf
첨부 5-2. 전력계통도_플루오린코리아(플라즈마 분해설비).pdf
첨부 6. 플라즈마 분해설비 견적서(Wet 스크러버+NOx 제거)_R1.pdf
첨부 7. 시험 진행 내역 샘플_2021년 12월_1호기 제어실.pdf
플루오린코리아_감축량 산정시트_220413.xls
보완서류 1-1. 사업자등록증_플루오린코리아.pdf
보완서류 1-2. 사업자등록증_한국전기연구원.pdf
보완서류 2. 계약서_플라즈마 분해설비_에코프로에이치엔_220602.pdf
추가증빙 1. SF6 폐가스 저장 장치 구성도.pdf
추가증빙 2. 검사 시험 성적서_USED SF6.pdf
추가증빙 3. E-123-2012 전기설비에서의 SF6 가스 분석 및 처리에 관한 기술지침.pdf
주식회사 비지에프에코스페셜티 사업자등록증.pdf
사업자등록증 법인명 변경이력_등기증명서.pdf
사업계획변경(1차)_0730 2025.zip
사업계획변경(2차)(0916 2025).zip
플루오린코리아 주식회사 육불화황 회수 및 플라즈마 분해를 통한 온실가스 배출 감축사업수정 및 보완 내역서(제출 필요)_보완1차_보완완료(0916 2025).hwp
사업계획변경(3차)(1110 2025).zip
플루오린코리아 주식회사 육불화황 회수 및 플라즈마 분해를 통한 온실가스 배출 감축사업수정 및 보완 내역서(제출 필요)_보완2차.hwp
사업계획변경(4차).zip
플루오린코리아 주식회사 육불화황 회수 및 플라즈마 분해를 통한 온실가스 배출 감축사업_수정 및 보완 내역서(제출 필요)_보완3차.hwp</t>
  </si>
  <si>
    <t>R-2022-KR-11-000892</t>
  </si>
  <si>
    <t xml:space="preserve">2022-01-28 14:24:59 - 신규신청 - 신청 
2022-01-28 14:24:59 - 관장기관 지정 - 기후에너지환경부
2022-01-28 15:31:24 - 관장기관 지정 - 산업통상부
2022-03-14 13:45:31 - 신규신청 - 보완요청 
2022-04-13 16:33:11 - 보완신청 - 신청 
2022-05-13 18:05:14 - 보완신청 - 보완요청 
2022-06-07 13:07:53 - 보완신청 - 신청 
2022-08-23 09:24:14 - 보완신청 - 문서재제출요청 
2022-08-24 15:20:03 - 재제출신청 - 신청 
2022-08-24 17:36:08 - 재제출신청 - 문서재제출요청 
2022-08-24 17:48:36 - 재제출신청 - 신청 
2022-10-11 14:46:24 - 재제출신청 - 평가승인 
2022-10-11 14:47:10 - 재제출신청 - 심의승인 
2023-01-04 11:25:09 - 재제출신청 - 착수신고 
2024-11-22 16:53:54 - 사업변경 신청 - 신청 
2024-12-24 10:55:20 - 사업변경 신청 - 평가반려 
2025-01-16 16:16:41 - 사업변경 신청 - 신청 
2025-03-06 13:26:48 - 사업변경 신청 - 문서재제출요청 
2025-03-10 11:49:34 - 사업변경 재제출신청 - 신청 
2025-04-11 11:34:48 - 사업변경 재제출신청 - 문서재제출요청 
2025-04-17 16:55:08 - 사업변경 재제출신청 - 신청 
2025-06-13 12:09:20 - 사업변경 재제출신청 - 평가승인 
2025-06-13 15:41:12 - 사업변경 재제출신청 - 심의승인 
2025-07-30 11:31:55 - 사업변경 신청 - 신청 
2025-09-09 08:35:56 - 사업변경 신청 - 보완요청 
2025-09-16 13:51:41 - 사업변경 보완신청 - 신청 
2025-10-28 11:36:30 - 사업변경 보완신청 - 보완요청 
2025-11-10 11:47:19 - 사업변경 보완신청 - 신청 
2025-12-17 09:03:35 - 사업변경 보완신청 - 보완요청 
2025-12-22 14:39:23 - 사업변경 보완신청 - 신청 
2026-03-18 17:16:08 - 사업변경 보완신청 - 평가승인 
2026-03-19 09:17:17 - 사업변경 보완신청 - 협의검토중  (협의 요청일 : 2026-03-20)
2026-04-28 10:58:31 - 사업변경 보완신청 - 협의통보  (협의 통보일 : 2026-04-27)
2026-06-05 16:09:09 - 사업변경 보완신청 - 심의승인 
</t>
  </si>
  <si>
    <t>주식회사중앙벽돌</t>
  </si>
  <si>
    <t>4058106232</t>
  </si>
  <si>
    <t>(주)중앙벽돌</t>
  </si>
  <si>
    <t>전라북도 김제시 용지면 석정로 706</t>
  </si>
  <si>
    <t>곽재영</t>
  </si>
  <si>
    <t>㈜중앙벽돌 소성로 연료교체(B-C유→LPG)를 통한 온실가스(CO2) 배출 감축사업</t>
  </si>
  <si>
    <t>2020-02-27~2030-02-26</t>
  </si>
  <si>
    <t>주식회사중앙벽돌, 바이스텝, 한국중부발전</t>
  </si>
  <si>
    <t>외부사업 사업계획서ver1.9_(주)중앙벽돌.pdf</t>
  </si>
  <si>
    <t xml:space="preserve">
사업후 온실가스 감축량 산정시트_(주)중앙벽돌_ver1.6.xlsx
첨부파일.zip
사업계획 변경 신청서(외부사업 타당성 평가 및 감축량 인증에 관한 지침).pdf
(주)중앙벽돌 소성로 연료교체(B-C유 &amp;rarr; LPG)를 통한 온실가스 감축사업_수정 및 보완 내역서(제출 필요)_보완2차.hwp</t>
  </si>
  <si>
    <t>R-2024-KR-03-001140</t>
  </si>
  <si>
    <t>[보완2차]심의승인
2025-09-08</t>
  </si>
  <si>
    <t>[주]규원테크</t>
  </si>
  <si>
    <t>5158139758</t>
  </si>
  <si>
    <t>(주)규원테크</t>
  </si>
  <si>
    <t>경북 칠곡군 기산면 주산로 1226-12</t>
  </si>
  <si>
    <t>이혜연</t>
  </si>
  <si>
    <t>053-856-5900</t>
  </si>
  <si>
    <t>kyuwontech@naver.com</t>
  </si>
  <si>
    <t>㈜규원이엔지 바이오매스 연료기반 열에너지 공급으로 수용가 화석연료 사용량 절감 사업</t>
  </si>
  <si>
    <t>2023-09-05~2028-09-04</t>
  </si>
  <si>
    <t>[주]규원테크, 주식회사 규원이엔지</t>
  </si>
  <si>
    <t>외부사업 계획서(변경)_R4.pdf</t>
  </si>
  <si>
    <t xml:space="preserve">
규원이엔지 스팀 생산 일지.pdf
별첨2-1. 사업자 등록증.zip
별첨2-2. 사업 시작일.zip
별첨2-3. 인증유효기간 시작일.zip
별첨2-4. 방법론 적용 조건 1.zip
별첨2-5. 방법론 적용 조건 2.zip
별첨2-6. 방법론 적용 조건 3.zip
별첨2-7. 방법론 적용 조건 4.zip
별첨2-8. 방법론 적용 조건 5.zip
별첨2-9. 방법론 적용 불가능 조건 1.zip
별첨2-10. 베이스라인 배출량 산정 1.zip
별첨2-11. 베이스라인 배출량 산정 2.zip
별첨2-12. 사업 배출량 산정.zip
별첨2-13. 누출량 산정 1.zip
별첨2-14. 누출량 산정 2.zip
별첨2-15. 누출량 산정 3.zip
별첨2-16. 기타.zip
별첨2-16. 기타_현장조사 검토 의견 제출 자료.zip
14-1. 규원이엔지 온실가스 감축량 산정 시트.xlsx
㈜규원이엔지 바이오매스 연료기반 열에너지 공급으로 수용가 화석연료 사용량 절감 사업_수정 및 보완 내역서(제출 필요)_보완2차.hwp
14-1. 규원이엔지 온실가스 감축량 산정 시트.xlsx
규원이엔지 스팀 생산 일지.pdf
별첨2-1. 사업자 등록증.zip
별첨2-2. 사업 시작일.zip
별첨2-3. 인증유효기간 시작일.zip
별첨2-4. 방법론 적용 조건 1.zip
별첨2-5. 방법론 적용 조건 2.zip
별첨2-6. 방법론 적용 조건 3.zip
별첨2-7. 방법론 적용 조건 4.zip
별첨2-8. 방법론 적용 조건 5.zip
별첨2-9. 방법론 적용 불가능 조건 1.zip
별첨2-10. 베이스라인 배출량 산정 1.zip
별첨2-11. 베이스라인 배출량 산정 2.zip
별첨2-12. 사업 배출량 산정.zip
별첨2-13. 누출량 산정 1.zip
별첨2-14. 누출량 산정 2.zip
별첨2-15. 누출량 산정 3.zip
별첨2-16. 기타.zip
별첨2-16. 기타_현장조사 검토 의견 제출 자료.zip
㈜규원이엔지 바이오매스 연료기반 열에너지 공급으로 수용가 화석연료 사용량 절감 사업_수정 및 보완 내역서(제출 필요)_보완3차.hwp</t>
  </si>
  <si>
    <t>R-2023-KR-02-001077</t>
  </si>
  <si>
    <t xml:space="preserve">2022-11-04 10:27:42 - 관장기관 지정 - 기후에너지환경부
2022-11-04 10:27:43 - 신규신청 - 접수 
2022-11-04 10:28:28 - 신규신청 - 신청 
2022-11-04 14:41:33 - 관장기관 지정 - 산업통상부
2022-12-16 13:23:59 - 신규신청 - 보완요청 
2022-12-27 14:26:29 - 보완신청 - 접수 
2022-12-27 14:27:05 - 보완신청 - 신청 
2023-02-08 17:33:43 - 보완신청 - 보완요청 
2023-02-17 15:04:21 - 보완신청 - 접수 
2023-02-17 15:04:55 - 보완신청 - 신청 
2023-03-31 13:27:38 - 보완신청 - 보완요청 
2023-04-10 13:33:00 - 보완신청 - 접수 
2023-04-10 13:33:42 - 보완신청 - 신청 
2023-04-26 15:34:54 - 보완신청 - 문서재제출요청 
2023-05-04 13:34:46 - 재제출신청 - 접수 
2023-05-04 13:35:24 - 재제출신청 - 신청 
2023-05-18 17:13:23 - 재제출신청 - 문서재제출요청 
2023-05-24 15:20:21 - 재제출신청 - 접수 
2023-05-24 15:21:17 - 재제출신청 - 신청 
2023-05-25 10:10:45 - 재제출신청 - 문서재제출요청 
2023-05-25 10:25:10 - 재제출신청 - 접수 
2023-05-25 10:25:40 - 재제출신청 - 신청 
2023-06-14 15:34:53 - 재제출신청 - 평가승인  (협의 요청일 : 2023-06-27)
2023-06-28 11:16:26 - 재제출신청 - 협의검토중  (협의 통보일 : 2023-07-28)
2023-07-28 14:54:07 - 재제출신청 - 협의통보 
2023-09-21 14:10:38 - 재제출신청 - 심의승인 
2025-06-12 16:27:34 - 재제출신청 - 착수신고 
2025-06-20 09:11:35 - 사업변경 신청 - 접수 
2025-07-09 11:44:26 - 사업변경 신청 - 신청 
2025-07-10 13:53:58 - 사업변경 신청 - 보완요청 
2025-08-21 14:51:26 - 사업변경 보완신청 - 접수 
2025-09-26 13:58:45 - 사업변경 보완신청 - 신청 
2025-10-01 14:02:37 - 사업변경 보완신청 - 보완요청 
2025-11-17 15:11:01 - 사업변경 보완신청 - 접수 
2025-12-23 08:16:29 - 사업변경 보완신청 - 신청 
2025-12-23 08:16:44 - 사업변경 보완신청 - 보완요청 
2026-02-03 17:01:49 - 사업변경 보완신청 - 접수 
2026-03-06 08:31:03 - 사업변경 보완신청 - 신청 
2026-03-18 17:15:27 - 사업변경 보완신청 - 평가승인  (협의 요청일 : 2026-03-20)
2026-03-19 09:17:17 - 사업변경 보완신청 - 협의검토중  (협의 통보일 : 2026-04-27)
2026-04-28 10:58:19 - 사업변경 보완신청 - 협의통보 
2026-06-05 16:09:43 - 사업변경 보완신청 - 심의승인 
</t>
  </si>
  <si>
    <t>(주)대연정공 1공장 외 1개사의 고효율 공기압축기 교체를 통한 온실가스 감축사업</t>
  </si>
  <si>
    <t>에스피앤지주식회사, (주)효정산업, 주식회사대연정공, 한국동서발전 주식회사</t>
  </si>
  <si>
    <t>(사업계획서) (주)대연정공 1공장 외 1개사의 고효율 공기압축기 교체를 통한 온실가스 감축사업.pdf</t>
  </si>
  <si>
    <t xml:space="preserve">
(사업계획서) (주)대연정공 1공장 외 1개사의 고효율 공기압축기 교체를 통한 온실가스 감축사업(20260102).hwp
(사업계획서) (주)대연정공 1공장 외 1개사의 고효율 공기압축기 교체를 통한 온실가스 감축사업.pdf
0. 감축량 산정 시트.Zip
1. 증빙자료 일체.Zip
2. 증빙자료 일체.Zip</t>
  </si>
  <si>
    <t>R-2025-KR-03-001238</t>
  </si>
  <si>
    <t>(주)금강부러쉬 외 5개사의 인버터 공기압축기 교체를 통한 온실가스 감축사업</t>
  </si>
  <si>
    <t>에스피앤지주식회사, (주) 금강부러쉬, (주)썸머, 대진단조(주), 진광정밀, 한국동서발전 주식회사, 한은산업</t>
  </si>
  <si>
    <t>(사업계획서) (주)금강부러쉬 외 4개사의 인버터 공기압축기 교체를 통한 온실가스 감축사업.pdf</t>
  </si>
  <si>
    <t xml:space="preserve">
(사업계획서) (주)금강부러쉬 외 4개사의 인버터 공기압축기 교체를 통한 온실가스 감축사업.pdf
0. 감축량 산정 시트.zip
1. 증빙자료 일체.zip
2. 증빙자료 일체.zip
사업계획 변경 신청서.pdf</t>
  </si>
  <si>
    <t>R-2025-KR-03-001265</t>
  </si>
  <si>
    <t>[보완1차]보완요청
2026-03-06</t>
  </si>
  <si>
    <t>2026-03-06</t>
  </si>
  <si>
    <t xml:space="preserve">2023-11-08 15:23:38 - 신규신청 - 접수 
2023-11-08 15:23:38 - 관장기관 지정 - 기후에너지환경부
2023-11-08 15:32:49 - 관장기관 지정 - 산업통상부
2023-11-09 08:54:36 - 신규신청 - 신청 
2023-12-20 09:35:32 - 신규신청 - 보완요청 
2024-07-29 16:02:25 - 보완신청 - 접수 
2024-07-30 17:14:21 - 보완신청 - 신청 
2024-09-03 10:47:56 - 보완신청 - 보완요청 
2025-02-04 17:55:01 - 보완신청 - 접수 
2025-02-05 09:32:54 - 보완신청 - 신청 
2025-04-23 08:10:30 - 보완신청 - 보완요청 
2025-05-07 15:11:51 - 보완신청 - 접수 
2025-05-07 15:21:30 - 보완신청 - 신청 
2025-05-07 15:22:15 - 보완신청 - 문서재제출요청 
2025-05-07 15:25:18 - 재제출신청 - 접수 
2025-05-09 16:48:45 - 재제출신청 - 신청 
2025-05-22 11:23:48 - 재제출신청 - 문서재제출요청 
2025-05-22 17:34:37 - 재제출신청 - 접수 
2025-05-26 08:51:47 - 재제출신청 - 신청 
2025-05-27 10:47:32 - 재제출신청 - 문서재제출요청 
2025-05-27 11:19:28 - 재제출신청 - 접수 
2025-05-28 08:53:46 - 재제출신청 - 신청 
2025-06-05 16:04:59 - 재제출신청 - 문서재제출요청 
2025-06-09 10:57:44 - 재제출신청 - 접수 
2025-06-12 14:04:27 - 재제출신청 - 신청 
2025-06-12 14:08:38 - 재제출신청 - 문서재제출요청 
2025-06-12 14:21:42 - 재제출신청 - 접수 
2025-06-13 11:50:41 - 재제출신청 - 신청 
2025-06-13 11:59:49 - 재제출신청 - 평가승인  (협의 요청일 : 2025-06-12)
2025-06-16 08:01:04 - 재제출신청 - 협의검토중  (협의 통보일 : 2025-07-22)
2025-07-25 17:26:14 - 재제출신청 - 협의통보 
2025-09-08 08:45:25 - 재제출신청 - 심의승인 
2025-10-31 14:25:08 - 재제출신청 - 착수신고 
2026-01-19 09:30:43 - 사업변경 신청 - 접수 
2026-03-06 16:30:07 - 사업변경 신청 - 신청 
2026-03-06 16:31:58 - 사업변경 신청 - 보완요청 
</t>
  </si>
  <si>
    <t>권리의 승계</t>
  </si>
  <si>
    <t>5031170170</t>
  </si>
  <si>
    <t>대구광역시 서구 이현동 42-51</t>
  </si>
  <si>
    <t>053-564-1732</t>
  </si>
  <si>
    <t>2011-12-13</t>
  </si>
  <si>
    <t>02.대흥산업_외부사업 사업계획 요약서.pdf</t>
  </si>
  <si>
    <t xml:space="preserve">
07.대흥산업_모니터링 검증보고서.pdf
08.대흥산업_등록증.pdf
09.대흥산업_인증서(4차).pdf
01.대흥산업_외부사업 승인 신청서.hwp
02.대흥산업_외부사업 사업계획 요약서.hwp
03.대흥산업_외부사업 사업계획 변경 요약서.hwp
04.대흥산업_온실가스 감축량 산정시트.xlsx
05.대흥산업_외부사업 이전 타당성 평가 검토의견서.pdf
06.대흥산업 모니터링 보고서 최종본.pdf</t>
  </si>
  <si>
    <t>R-2018-KR-03-000266</t>
  </si>
  <si>
    <t xml:space="preserve">2018-01-02 17:19:20 - 신규신청 - 신청 
2018-01-02 17:19:22 - 관장기관 지정 - GIR센터
2018-01-05 11:25:08 - 관장기관 지정 - 산업통상부
2018-01-21 17:41:24 - 신규신청 - 문서재제출요청 
2018-06-19 16:34:12 - 재제출신청 - 신청 
2018-06-19 16:34:12 - 재제출신청 - 신청 
2018-11-30 12:39:37 - 재제출신청 - 평가승인 
2018-11-30 12:39:37 - 재제출신청 - 평가승인 
2018-11-30 12:49:47 - 재제출신청 - 심의승인 
2018-11-30 12:49:47 - 재제출신청 - 심의승인 
2021-07-02 16:03:36 - 권리의 승계 - 신청 
2021-07-02 16:03:36 - 권리의 승계 - 신청 
2021-07-06 16:06:08 - 권리의 승계 - 신청 
2021-07-06 16:06:08 - 권리의 승계 - 신청 
2021-07-23 14:20:54 - 권리의 승계 - 심의승인 
</t>
  </si>
  <si>
    <t>영우냉동식품(주)</t>
  </si>
  <si>
    <t>4078101742</t>
  </si>
  <si>
    <t>영우냉동식품</t>
  </si>
  <si>
    <t>전라북도 남원시 인월면 청왕봉로 135-53</t>
  </si>
  <si>
    <t>02-6740-3770</t>
  </si>
  <si>
    <t>sb.kang@cj.net</t>
  </si>
  <si>
    <t>영우냉동식품 절탄기설치에 따른 미활용에너지 회수를 통한 온실가스 감축사업</t>
  </si>
  <si>
    <t>영우냉동식품 절탄기 설치에 따른 미활용에너지 (B-C유 -&gt; LNG 연료전환 포함) 회수를 통한 온실가스 감축사업</t>
  </si>
  <si>
    <t>2012-04-24</t>
  </si>
  <si>
    <t>02.영우냉동식품_외부사업 사업계획 요약서.pdf</t>
  </si>
  <si>
    <t xml:space="preserve">
08.영우냉동식품_등록증.pdf
09.영우냉동식품_인증서(2차).pdf
01.영우냉동식품_외부사업 승인 신청서.hwp
02.영우냉동식품_외부사업 사업계획 요약서.hwp
03.영우냉동식품_외부사업 사업계획 변경 요약서.hwp
04.영우냉동식품_저감량 산정시트.xlsx
05.영우냉동식품_외부사업  이전 타당성 평가 검토의견서.pdf
06.영우냉동식품_모니터링 보고서 최종본.pdf
07.영우냉동식품_모니터링 검증보고서.pdf</t>
  </si>
  <si>
    <t>R-2018-KR-03-000300</t>
  </si>
  <si>
    <t>2021-12-14</t>
  </si>
  <si>
    <t xml:space="preserve">2017-12-26 17:13:19 - 신규신청 - 신청 
2017-12-28 07:58:46 - 관장기관 지정 - GIR센터
2018-01-04 11:04:06 - 관장기관 지정 - 산업통상부
2018-01-21 17:56:18 - 신규신청 - 문서재제출요청 
2018-06-19 17:31:55 - 재제출신청 - 신청 
2018-12-05 16:24:06 - 재제출신청 - 평가승인 
2018-12-05 16:46:00 - 재제출신청 - 심의승인 
2021-08-17 17:12:38 - 권리의 승계 - 신청 
2021-11-18 15:18:37 - 권리의 승계 - 심의승인 
2021-12-14 10:05:08 - 권리의 승계 - 착수신고 
</t>
  </si>
  <si>
    <t>2014-06-13</t>
  </si>
  <si>
    <t>약암홍염천관광호텔 주식회사</t>
  </si>
  <si>
    <t>경기도 김포시 약암로 965-7</t>
  </si>
  <si>
    <t>목재펠릿 연료전환(LNG-&amp;gt목재펠릿)을 통한 온실가스 감축사업</t>
  </si>
  <si>
    <t>2014-09-08</t>
  </si>
  <si>
    <t>2. 외부사업 사업계획 요약서_약암관광호텔.pdf</t>
  </si>
  <si>
    <t>R-2018-KR-01-000183</t>
  </si>
  <si>
    <t>2022-02-25</t>
  </si>
  <si>
    <t xml:space="preserve">2017-12-14 17:39:57 - 신규신청 - 신청 
2017-12-28 07:58:46 - 관장기관 지정 - GIR센터
2018-01-05 11:34:32 - 관장기관 지정 - 산업통상부
2018-01-21 16:58:39 - 신규신청 - 문서재제출요청 
2018-06-14 11:35:46 - 재제출신청 - 신청 
2018-11-28 15:05:29 - 재제출신청 - 평가승인 
2018-11-28 15:06:49 - 재제출신청 - 심의승인 
2022-02-22 15:15:16 - 권리의 승계 - 신청 
2022-02-25 13:04:35 - 권리의 승계 - 심의승인 
</t>
  </si>
  <si>
    <t>충남 예산군 신암면 두곡리 282</t>
  </si>
  <si>
    <t>2013-03-12</t>
  </si>
  <si>
    <t>2. 케이티세라믹 예산 - 외부사업 사업계획 요약서.pdf</t>
  </si>
  <si>
    <t>R-2019-KR-03-000328</t>
  </si>
  <si>
    <t>2022-08-31</t>
  </si>
  <si>
    <t xml:space="preserve">2017-12-21 18:03:00 - 신규신청 - 신청 
2017-12-28 07:58:46 - 관장기관 지정 - GIR센터
2018-01-05 10:50:58 - 관장기관 지정 - 산업통상부
2018-01-21 17:36:02 - 신규신청 - 문서재제출요청 
2018-06-19 15:02:09 - 재제출신청 - 신청 
2018-11-29 17:56:23 - 재제출신청 - 문서재제출요청 
2018-12-06 14:45:32 - 재제출신청 - 신청 
2018-12-12 10:12:36 - 재제출신청 - 문서재제출요청 
2018-12-13 10:37:10 - 재제출신청 - 신청 
2019-01-22 14:52:40 - 재제출신청 - 평가승인 
2019-01-22 14:54:15 - 재제출신청 - 심의승인 
2022-08-19 13:10:37 - 권리의 승계 - 신청 
2022-08-31 14:50:50 - 권리의 승계 - 심의승인 
</t>
  </si>
  <si>
    <t>충천남도 당진시 샛터로 223-20</t>
  </si>
  <si>
    <t>2. 케이티세라믹 당진 - 외부사업 사업계획 요약서.pdf</t>
  </si>
  <si>
    <t>R-2018-KR-03-000252</t>
  </si>
  <si>
    <t xml:space="preserve">2017-12-21 18:14:31 - 신규신청 - 신청 
2017-12-28 07:58:46 - 관장기관 지정 - GIR센터
2018-01-05 10:50:42 - 관장기관 지정 - 산업통상부
2018-01-21 17:35:25 - 신규신청 - 문서재제출요청 
2018-06-19 15:03:01 - 재제출신청 - 신청 
2018-11-29 17:58:43 - 재제출신청 - 평가승인 
2018-11-30 10:48:53 - 재제출신청 - 심의승인 
2022-08-19 13:13:06 - 권리의 승계 - 신청 
2022-08-31 14:53:40 - 권리의 승계 - 심의승인 
</t>
  </si>
  <si>
    <t>코오롱이앤피(주)</t>
  </si>
  <si>
    <t>5108105710</t>
  </si>
  <si>
    <t>김천사업장</t>
  </si>
  <si>
    <t>경상북도 김천시 공단3길 64(응명동)</t>
  </si>
  <si>
    <t>김동욱</t>
  </si>
  <si>
    <t>코오롱바스프이노폼의 TX 생산공정에서의 폐열회수를 통한 온실가스 감축사업</t>
  </si>
  <si>
    <t>2018-12-01~2020-12-31</t>
  </si>
  <si>
    <t>외부사업 사업계획서_20220830_ver12.pdf</t>
  </si>
  <si>
    <t xml:space="preserve">
참고자료.zip
MVR_감축량산정시트_20220830.xlsx
20220830_증빙자료 일체.zip</t>
  </si>
  <si>
    <t>R-2022-KR-03-000876</t>
  </si>
  <si>
    <t xml:space="preserve">2020-03-31 17:56:42 - 신규신청 - 신청 
2020-03-31 17:56:42 - 관장기관 지정 - 기후에너지환경부
2020-04-02 16:31:48 - 관장기관 지정 - 산업통상부
2020-09-29 17:44:52 - 신규신청 - 보완요청 
2020-10-21 20:29:52 - 보완신청 - 신청 
2020-10-22 16:06:42 - 보완신청 - 문서재제출요청 
2020-10-22 17:10:27 - 재제출신청 - 신청 
2021-04-02 11:00:59 - 재제출신청 - 보완요청 
2021-04-19 12:52:16 - 보완신청 - 신청 
2021-05-25 15:08:50 - 보완신청 - 문서재제출요청 
2021-06-18 12:26:45 - 재제출신청 - 신청 
2021-06-21 16:25:35 - 재제출신청 - 문서재제출요청 
2021-06-21 17:04:13 - 재제출신청 - 신청 
2021-08-25 15:40:04 - 재제출신청 - 보완요청 
2021-09-27 13:16:54 - 보완신청 - 신청 
2021-11-10 13:38:44 - 보완신청 - 문서재제출요청 
2021-12-10 13:05:38 - 재제출신청 - 신청 
2022-01-24 09:50:42 - 재제출신청 - 문서재제출요청 
2022-04-11 18:09:25 - 재제출신청 - 신청 
2022-06-03 16:18:47 - 재제출신청 - 문서재제출요청 
2022-06-10 16:18:14 - 재제출신청 - 신청 
2022-06-13 11:45:41 - 재제출신청 - 문서재제출요청 
2022-06-13 13:43:32 - 재제출신청 - 신청 
2022-06-16 13:39:11 - 재제출신청 - 문서재제출요청 
2022-06-20 08:44:53 - 재제출신청 - 신청 
2022-08-23 09:23:50 - 재제출신청 - 문서재제출요청 
2022-08-24 17:06:48 - 재제출신청 - 신청 
2022-08-30 16:49:26 - 재제출신청 - 문서재제출요청 
2022-08-30 21:01:03 - 재제출신청 - 신청 
2022-10-11 14:34:28 - 재제출신청 - 평가승인 
2022-10-11 14:34:55 - 재제출신청 - 심의승인 
2026-03-05 14:09:43 - 권리의 승계 - 신청 
2026-03-06 14:05:11 - 권리의 승계 - 심의승인 
</t>
  </si>
  <si>
    <t>(주)한남코퍼레이션</t>
  </si>
  <si>
    <t>1378508937</t>
  </si>
  <si>
    <t>인천광역시 서구 건지로 193-0  석남동</t>
  </si>
  <si>
    <t>민병학</t>
  </si>
  <si>
    <t>업무관리팀</t>
  </si>
  <si>
    <t>032-574-5886</t>
  </si>
  <si>
    <t>bhmin@hannamcorp.com</t>
  </si>
  <si>
    <t>(주)한남코퍼레이션의 폐기물 소각 열을 회수하여 LNG보일러 생산스팀을 대체하는 온실가스 감축사업</t>
  </si>
  <si>
    <t>2015-07-23</t>
  </si>
  <si>
    <t>2. 외부사업 사업계획 요약서_(주)한남코퍼레이션.pdf</t>
  </si>
  <si>
    <t xml:space="preserve">
2. 외부사업 사업계획 요약서_(주)한남코퍼레이션.hwp
3. 외부사업 사업계획 변경 요약서_(주)한남코퍼레이션.hwp
4. 온실가스 감축량 산정시트_(주)한남코퍼레이션.xlsx
5. 외부사업 이전 타당성 평가 검토의견서_(주)한남코퍼레이션.hwp
6. KVER 사업계획서 최종본_(주)한남코퍼레이션.pdf
7. KVER 타당성평가보고서_(주)한남코퍼레이션.pdf
8. KVER 등록증_(주)한남코퍼레이션.pdf
1. 외부사업 이전 승인 신청서_(주)한남코퍼레이션.hwp</t>
  </si>
  <si>
    <t>R-2018-KR-03-000149</t>
  </si>
  <si>
    <t>(주)경인양행</t>
  </si>
  <si>
    <t>1378100562</t>
  </si>
  <si>
    <t>인천광역시 서구 건지로 199-0  (석남동 223-52)</t>
  </si>
  <si>
    <t>편재철</t>
  </si>
  <si>
    <t>010-5710-7498</t>
  </si>
  <si>
    <t>pyun@kyungin.co.kr</t>
  </si>
  <si>
    <t>폐기물 소각 열을 회수하여 LNG 보일러 생산스팀을 대체하는 온실가스 감축사업</t>
  </si>
  <si>
    <t>2. 외부사업 사업계획 요약서_(주)경인양행.pdf</t>
  </si>
  <si>
    <t xml:space="preserve">
2. 외부사업 사업계획 요약서_(주)경인양행.hwp
3. 외부사업 사업계획 변경 요약서_(주)경인양행.hwp
4. 온실가스 감축량 산정시트_(주)경인양행.xlsx
5. 외부사업 이전 타당성 평가 검토의견서_경인양행.hwp
6. KVER 모니터링 보고서 최종본_(주)경인양행.pdf
7. KVER 인증평가보고서 최종본_(주)경인양행.pdf
8. KVER 등록증_(주)경인양행.pdf
9. KVER 인증서(3차)_(주)경인양행.pdf
1. 외부사업 이전 승인신청서_(주)경인양행.hwp</t>
  </si>
  <si>
    <t>R-2018-KR-03-000146</t>
  </si>
  <si>
    <t>4038108059</t>
  </si>
  <si>
    <t xml:space="preserve">전라북도 익산시 함열읍 흘산리 471-1 </t>
  </si>
  <si>
    <t>전형민</t>
  </si>
  <si>
    <t>덕산</t>
  </si>
  <si>
    <t>063-862-2114</t>
  </si>
  <si>
    <t>ds8622114@daum.net</t>
  </si>
  <si>
    <t>(주)덕산, 주식회사 에코아이</t>
  </si>
  <si>
    <t>00. (주)덕산 외부사업 사업계획서_V2.3.pdf</t>
  </si>
  <si>
    <t xml:space="preserve">
덕산 증빙서류.zip
01. 환경부 협의통보 의견_덕산.pdf</t>
  </si>
  <si>
    <t>R-2021-KR-03-000627</t>
  </si>
  <si>
    <t>사업장명</t>
    <phoneticPr fontId="2" type="noConversion"/>
  </si>
  <si>
    <t>담당자E-mail</t>
  </si>
  <si>
    <t>[사업정보]사업명(단위사업명)</t>
  </si>
  <si>
    <t>국내외구분</t>
  </si>
  <si>
    <t>사업시작일</t>
  </si>
  <si>
    <t>인증유효기간</t>
  </si>
  <si>
    <t>연평균 온실가스 감축량</t>
  </si>
  <si>
    <t>[모니터링정보]모니터링 차수</t>
  </si>
  <si>
    <t>모니터링 기간</t>
  </si>
  <si>
    <t>온실가스 배출 감축량</t>
  </si>
  <si>
    <t>실제 온실가스 배출 감축량</t>
  </si>
  <si>
    <t>인증신청수량</t>
  </si>
  <si>
    <t>인증실적 고유번호</t>
  </si>
  <si>
    <t>미활용실적 신청수량</t>
  </si>
  <si>
    <t>산림예치비율</t>
  </si>
  <si>
    <t>산림예치수량</t>
  </si>
  <si>
    <t>검증기관명</t>
  </si>
  <si>
    <t>타감축제도 인증 또는 인증신청 여부</t>
  </si>
  <si>
    <t>[참여자] 사업자명</t>
  </si>
  <si>
    <t>연평균온실가스 배출 감축량</t>
  </si>
  <si>
    <t>인증신청량</t>
  </si>
  <si>
    <t>모니터링 보고서</t>
  </si>
  <si>
    <t>검증보고서</t>
  </si>
  <si>
    <t>모니터링 및 검증보고서에 대한 국문요약서</t>
  </si>
  <si>
    <t>해당 감축제도로부터 발행된 인증실적 사용 내역 및 처분(폐기) 관련 증빙 서류</t>
  </si>
  <si>
    <t>승인산림예치수량</t>
  </si>
  <si>
    <t>[타감축제도] 인증(신청)일</t>
  </si>
  <si>
    <t>[타감축제도] CDM 사업등록번호</t>
  </si>
  <si>
    <t>[타감축제도] 인증(신청)번호</t>
  </si>
  <si>
    <t>[타감축제도] 미활용실적(신청)번호</t>
  </si>
  <si>
    <t>[타감축제도] 산림예치(신청)번호</t>
  </si>
  <si>
    <t>(주)하나은행투자신탁부</t>
  </si>
  <si>
    <t>2018534852</t>
  </si>
  <si>
    <t>2010-01-01~2010-12-31</t>
  </si>
  <si>
    <t>I-2016-201001201012-KR-05-000052-CDM-86312788~86354271</t>
  </si>
  <si>
    <t>DNV</t>
  </si>
  <si>
    <t>Y</t>
  </si>
  <si>
    <t>Monitoring report_2010.01.01~12.31.pdf</t>
  </si>
  <si>
    <t>verification report_2010.01.01~12.31.pdf</t>
  </si>
  <si>
    <t>PDD.pdf_x000D_
ValRep.pdf_x000D_
국문요약서, 미활용확약서 등_version03.pdf</t>
  </si>
  <si>
    <t>국문요약서_ 미활용확약서 등.pdf</t>
  </si>
  <si>
    <t>6312.4F.pdf</t>
  </si>
  <si>
    <t>2016-01-18 18:04 - 신청_x000D_
2016-02-26 17:25 - 보완요청_x000D_
2016-03-02 19:00 - 신청_x000D_
2016-04-12 11:13 - 보완요청_x000D_
2016-04-14 22:39 - 신청_x000D_
2016-04-15 09:59 - 보완요청_x000D_
2016-04-15 10:25 - 신청_x000D_
2016-04-27 11:10 - 검토승인_x000D_
2016-05-17 18:02 - 심의승인</t>
  </si>
  <si>
    <t>86312788~86354271</t>
  </si>
  <si>
    <t>86354272~86370580</t>
  </si>
  <si>
    <t>2011-11-08~2013-06-04</t>
  </si>
  <si>
    <t>I-2016-201111201306-KR-05-000064-CDM-134363583~134364319</t>
  </si>
  <si>
    <t>TUV NORD</t>
  </si>
  <si>
    <t>1443 6 Monitoring Report.pdf</t>
  </si>
  <si>
    <t>1433 6 VR rev1.pdf</t>
  </si>
  <si>
    <t>소유권 증빙_동부한농 n2O_1443_737톤.pdf_x000D_
1443_Rev_PDD.pdf_x000D_
Revised Validation Report.pdf_x000D_
인증실적 보유현황서 양식(1443)_동부팜한농 N2O_20160316.pdf</t>
  </si>
  <si>
    <t>[에코아이]모니터링 및 검증보고서에 대한 국문요약서_동부팜한농_20160324.pdf</t>
  </si>
  <si>
    <t>동부한농_737톤_영사확인.pdf</t>
  </si>
  <si>
    <t>2016-03-16 16:11 - 신청_x000D_
2016-03-23 09:31 - 보완요청_x000D_
2016-03-24 14:46 - 신청_x000D_
2016-04-27 11:06 - 검토승인_x000D_
2016-05-17 17:56 - 심의승인</t>
  </si>
  <si>
    <t>2015-11-09</t>
  </si>
  <si>
    <t>134363583~134364319</t>
  </si>
  <si>
    <t>2009-01-01~2011-12-31</t>
  </si>
  <si>
    <t>I-2016-200901201112-KR-01-000050-CDM-102728178~102728925</t>
  </si>
  <si>
    <t>KSA</t>
  </si>
  <si>
    <t>Monitoring report_final.pdf</t>
  </si>
  <si>
    <t>Verification Report.pdf</t>
  </si>
  <si>
    <t>KOSEP SSC HPP (Samchonpo &amp; Younghung)_PDD_ver.3.pdf_x000D_
Validation Report rev.pdf_x000D_
배출권 보유현황_남동발전 소수력_788.pdf_x000D_
(미활용확약서)_4.14 소급적용_삼천포 소수력.pdf</t>
  </si>
  <si>
    <t>삼천포_모니터링 및 검증보고서에 대한 국문요약서.pdf</t>
  </si>
  <si>
    <t>삭제 증빙_삼천포소수력_748.pdf</t>
  </si>
  <si>
    <t>2016-03-17</t>
  </si>
  <si>
    <t>2016-01-20 09:26 - 신청_x000D_
2016-03-09 11:02 - 검토승인_x000D_
2016-03-17 14:03 - 심의승인</t>
  </si>
  <si>
    <t>2013-01-25</t>
  </si>
  <si>
    <t>102728178~102728925</t>
  </si>
  <si>
    <t>102728926~102729485</t>
  </si>
  <si>
    <t>2011-06-01~2012-09-30</t>
  </si>
  <si>
    <t>I-2016-201106201209-KR-01-000061-CDM-108885672~108899024</t>
  </si>
  <si>
    <t>JACO CDM., LTD</t>
  </si>
  <si>
    <t>Monitoring Report_ver1.2_Taegisan_3rd.pdf</t>
  </si>
  <si>
    <t>Verification Report_Taegisan 3rd.pdf</t>
  </si>
  <si>
    <t>태기산 영문 사업계획서_Taegisan PDD.pdf_x000D_
태기산 풍력 타당성 평가 보고서.pdf_x000D_
Ecoeye_NZ account_태기산 풍력.pdf_x000D_
미활용확약서_REC 제외_태기산 풍력.pdf</t>
  </si>
  <si>
    <t>모니터링 및 검증보고서에 대한 국문요약서_태기산 풍력_1차 보완 수정.pdf</t>
  </si>
  <si>
    <t>삭제 증빙_태기산 풍력_13353.pdf</t>
  </si>
  <si>
    <t>2016-01-12 13:22 - 신청_x000D_
2016-01-27 15:39 - 보완요청_x000D_
2016-01-27 15:56 - 신청_x000D_
2016-03-09 11:26 - 검토승인_x000D_
2016-03-17 10:52 - 심의승인</t>
  </si>
  <si>
    <t>108885672~108899024</t>
  </si>
  <si>
    <t>108899025~108916122</t>
  </si>
  <si>
    <t>4차</t>
  </si>
  <si>
    <t>2014-01-01~2014-12-31</t>
  </si>
  <si>
    <t>I-2016-201401201412-KR-01-000033-CDM-134400411~134401028</t>
  </si>
  <si>
    <t>KTR(Korea Testing and Research Institue)</t>
  </si>
  <si>
    <t>0835_5th_MRver3.pdf</t>
  </si>
  <si>
    <t>0835_5th_VRCR.pdf</t>
  </si>
  <si>
    <t>KDHC Project PDD.pdf_x000D_
Validation report.pdf_x000D_
소유권 증빙_지역난방_연료교체_618톤.pdf_x000D_
인증실적 보유현황서 양식 (0835)_추가구매분_618_1차 보완 수정.pdf</t>
  </si>
  <si>
    <t>모니터링 및 검증보고서에 대한 국문요약서_(5차)_1차 보완 수정.pdf</t>
  </si>
  <si>
    <t>transactionCH22731_지역난방 삭제_618_영사확인.pdf</t>
  </si>
  <si>
    <t>2016-01-12 13:47 - 신청_x000D_
2016-01-27 10:57 - 보완요청_x000D_
2016-01-27 16:12 - 신청_x000D_
2016-03-09 11:05 - 검토승인_x000D_
2016-03-17 10:51 - 심의승인</t>
  </si>
  <si>
    <t>2015-11-13</t>
  </si>
  <si>
    <t>134400411~134401028</t>
  </si>
  <si>
    <t>3차</t>
  </si>
  <si>
    <t>2013-09-01~2014-01-21</t>
  </si>
  <si>
    <t>I-2016-201309201401-KR-05-000035-CDM-133778253~134020039</t>
  </si>
  <si>
    <t>KFQ(Korean Foundation for Quaity)</t>
  </si>
  <si>
    <t>HUC_MP26_MR_v2_FINAL.pdf</t>
  </si>
  <si>
    <t>HUC_MP26_VCR_ver.2.pdf</t>
  </si>
  <si>
    <t>1.1 (영문)사업계획서(기존).pdf_x000D_
2.1 (영문)타당성평가보고서(기존).pdf_x000D_
배출권 소유권 증빙_240k.pdf_x000D_
인증실적 보유현황서_휴켐스 3차_에코아이_1차 보완 수정.pdf</t>
  </si>
  <si>
    <t>[에코아이]모니터링 및 검증보고서에 대한 국문요약서_휴캠스_240k.pdf</t>
  </si>
  <si>
    <t>transactionCH22716_휴켐스_삭제_241787_영사확인.pdf</t>
  </si>
  <si>
    <t>2016-01-12 13:25 - 신청_x000D_
2016-01-28 09:44 - 보완요청_x000D_
2016-01-29 11:04 - 신청_x000D_
2016-03-09 11:27 - 검토승인_x000D_
2016-03-17 10:49 - 심의승인</t>
  </si>
  <si>
    <t>2015-10-26</t>
  </si>
  <si>
    <t>133778253~134020039</t>
  </si>
  <si>
    <t>2009-02-20~2010-05-31</t>
  </si>
  <si>
    <t>I-2016-200902201005-KR-01-000011-CDM-65482527~65482830</t>
  </si>
  <si>
    <t>AENOR</t>
  </si>
  <si>
    <t>Cer Monitoring report Yeong Yang.pdf</t>
  </si>
  <si>
    <t>Verification Report Yeong Yang.pdf</t>
  </si>
  <si>
    <t>VR_(Ver 6)_영양풍력.pdf_x000D_
PDD(Ver 10)_영양풍력.pdf_x000D_
(미활용확약서)_4.14 소급적용_환경부(3차_영양).pdf_x000D_
영양풍력 소유권 증빙_2959.pdf_x000D_
인증실적 보유현황서 양식_에코아이_영양풍력_추가구매분_304톤_1차 보완 수정.pdf</t>
  </si>
  <si>
    <t>영양풍력_모니터링 및 검증보고서에 대한 국문요약서 양식_2009_2차 보완 수정.pdf</t>
  </si>
  <si>
    <t>삭제증빙_영양풍력_304.pdf</t>
  </si>
  <si>
    <t>2016-01-12 14:04 - 신청_x000D_
2016-01-27 10:56 - 보완요청_x000D_
2016-01-27 17:06 - 신청_x000D_
2016-02-01 17:22 - 보완요청_x000D_
2016-02-02 09:58 - 신청_x000D_
2016-03-09 11:26 - 검토승인_x000D_
2016-03-17 10:49 - 심의승인</t>
  </si>
  <si>
    <t>65482527~65482830</t>
  </si>
  <si>
    <t>65482831~65485485</t>
  </si>
  <si>
    <t>2011-07-01~2013-06-30</t>
  </si>
  <si>
    <t>I-2016-201107201306-KR-01-000056-CDM-120470432~120489615</t>
  </si>
  <si>
    <t>Deloitte Tohmatsu Evalution and Certification Organization</t>
  </si>
  <si>
    <t>4661_1st_Monitoring Report.pdf</t>
  </si>
  <si>
    <t>4661_1st_Verification Report.pdf</t>
  </si>
  <si>
    <t>계좌 확인 증빙_UN회신 메일.pdf_x000D_
삼달풍력 영문 사업계획서_Samdal PDD.pdf_x000D_
삼달풍력_영문_타당성평가보고서.pdf_x000D_
삼달풍력_한신에너지_배출권 소유권 증명.pdf_x000D_
F-CDM-FWD-배출권 취소 신청서.pdf_x000D_
미활용 배출권 증빙자료.pdf_x000D_
미활용확약서_REC 제외_한신에너지_수정.pdf</t>
  </si>
  <si>
    <t>모니터링 및 검증보고서에 대한 국문요약서_(한신에너지).pdf</t>
  </si>
  <si>
    <t>Attestation letter_PA4661_107.pdf</t>
  </si>
  <si>
    <t>2016-01-07 09:55 - 신청_x000D_
2016-01-27 09:25 - 보완요청_x000D_
2016-02-03 14:21 - 신청_x000D_
2016-02-16 13:41 - 보완요청_x000D_
2016-02-18 11:00 - 신청_x000D_
2016-03-09 11:29 - 검토승인_x000D_
2016-03-17 10:46 - 심의승인</t>
  </si>
  <si>
    <t>2014-03-28</t>
  </si>
  <si>
    <t>120470432~120489615</t>
  </si>
  <si>
    <t>120489616~120527776
120528254~120551643</t>
  </si>
  <si>
    <t>10차</t>
  </si>
  <si>
    <t>I-2016-201309201401-KR-05-000002-CDM-133773319~133778252</t>
  </si>
  <si>
    <t>Korean Foundation for Quality (KFQ)</t>
  </si>
  <si>
    <t>MR 20130901 - 20140121.pdf</t>
  </si>
  <si>
    <t>VRCR 20130901 - 20140121.pdf</t>
  </si>
  <si>
    <t>CER Ownership Form - 20130901-20140121.pdf_x000D_
Form 16-20130901-20140121.pdf_x000D_
Plan for crediting period - 20130901-20140121.pdf_x000D_
Cancellation plan - 20130901-20140121.pdf_x000D_
Validation Report.pdf_x000D_
PDD.pdf_x000D_
AU Registry 20160121.pdf</t>
  </si>
  <si>
    <t>Korean Abstract 20130901-20140121 v2.pdf</t>
  </si>
  <si>
    <t>Cancellation 20130901 - 20140121.pdf_x000D_
Voluntary Cancellations Confirmation ANREU - January 2016.pdf_x000D_
Apostille Notarial Certificate January 2016.pdf_x000D_
Notarial Act Cancellations January 2016.pdf</t>
  </si>
  <si>
    <t>2016-01-22 09:39 - 신청_x000D_
2016-02-29 09:38 - 보완요청_x000D_
2016-02-29 12:03 - 신청_x000D_
2016-03-09 11:29 - 검토승인_x000D_
2016-03-17 10:44 - 심의승인</t>
  </si>
  <si>
    <t>133773319~133778252</t>
  </si>
  <si>
    <t>2010-01-01~2011-03-31</t>
  </si>
  <si>
    <t>I-2016-201001201103-KR-01-000060-CDM-104633075~104633343</t>
  </si>
  <si>
    <t>(미활용확약서)_4.14 소급적용_당진 소수력.pdf_x000D_
당진소수력 소유권 증빙_2366.pdf_x000D_
타당성 평가 보고서_Final Report_Dangjin20090605ver06.pdf_x000D_
사업계획서_DanjinSSCPDD_090605_ver13_final.pdf</t>
  </si>
  <si>
    <t>당진소수력_모니터링 및 검증보고서에 대한 국문요약서_1차 보완.pdf</t>
  </si>
  <si>
    <t>삭제 증빙_당진소수력_269.pdf</t>
  </si>
  <si>
    <t>2016-01-18 09:36 - 신청_x000D_
2016-02-26 15:22 - 보완요청_x000D_
2016-02-29 16:25 - 신청_x000D_
2016-03-02 10:36 - 보완요청_x000D_
2016-03-02 10:48 - 신청_x000D_
2016-03-09 11:03 - 검토승인_x000D_
2016-03-17 10:43 - 심의승인</t>
  </si>
  <si>
    <t>2013-03-07</t>
  </si>
  <si>
    <t>104633075~104633343</t>
  </si>
  <si>
    <t>104633344~104633422</t>
  </si>
  <si>
    <t>2010-09-24~2011-09-30</t>
  </si>
  <si>
    <t>I-2016-201009201109-KR-01-000047-CDM-96065780~96065865</t>
  </si>
  <si>
    <t>Korean Standards Association (KSA)</t>
  </si>
  <si>
    <t>MR 20100924 - 20110930.pdf</t>
  </si>
  <si>
    <t>VRCR 20100924 - 20110930.pdf</t>
  </si>
  <si>
    <t>Form 16-외부사업 감축량 인증신청서-KRC PV Plant- 20100924~20110930.pdf_x000D_
CER Ownership form v2.pdf_x000D_
Plan for crediting period v2.pdf_x000D_
Cancellation plan.pdf_x000D_
PDD.pdf_x000D_
Validation Report.pdf_x000D_
NZ Registry 20151214.pdf</t>
  </si>
  <si>
    <t>Korean Abstract 20100924 - 20110930 (KRC PV Plant) V2.pdf</t>
  </si>
  <si>
    <t>Cancellation 20100924 - 20110930.pdf_x000D_
Apostille Cancellation 20100924 - 20110930.pdf</t>
  </si>
  <si>
    <t>2015-12-24 10:52 - 신청_x000D_
2016-01-05 17:17 - 보완요청_x000D_
2016-01-07 10:08 - 신청_x000D_
2016-02-01 15:53 - 검토승인_x000D_
2016-02-19 16:52 - 심의승인</t>
  </si>
  <si>
    <t>2012-11-13</t>
  </si>
  <si>
    <t>96065780~96065865</t>
  </si>
  <si>
    <t>2010-06-01~2011-05-31</t>
  </si>
  <si>
    <t>I-2016-201006201105-KR-01-000046-CDM-88032606~88032650</t>
  </si>
  <si>
    <t>MR 20100601 - 20110531.pdf</t>
  </si>
  <si>
    <t>VRCR 20100601 - 20110531.pdf</t>
  </si>
  <si>
    <t>Form 16 - 20100601-20110531.pdf_x000D_
CER Ownership Form - K-water Wind v2.pdf_x000D_
Plan for crediting period - K-water Wind.pdf_x000D_
Cancellation plan - K-water Wind.pdf_x000D_
Validation Report.pdf_x000D_
PDD.pdf_x000D_
NZ Registry 20151214.pdf</t>
  </si>
  <si>
    <t>Korean Abstract 20100601 - 20110531 (K-Water Wind) v2.pdf</t>
  </si>
  <si>
    <t>Cancellation 20100601 - 20110531.pdf_x000D_
Apostille Cancellation 20100601 - 20110531.pdf</t>
  </si>
  <si>
    <t>2015-12-24 10:49 - 신청_x000D_
2016-01-05 17:49 - 보완요청_x000D_
2016-01-07 10:07 - 신청_x000D_
2016-02-01 15:59 - 검토승인_x000D_
2016-02-19 16:51 - 심의승인</t>
  </si>
  <si>
    <t>88032606~88032650</t>
  </si>
  <si>
    <t>2011-01-01~2011-12-31</t>
  </si>
  <si>
    <t>I-2016-201101201112-KR-01-000057-CDM-86452469~86471786</t>
  </si>
  <si>
    <t xml:space="preserve">JACO CDM., LTD </t>
  </si>
  <si>
    <t>MR 20110101 - 20111231.pdf</t>
  </si>
  <si>
    <t>VR 20110101 - 20111231.pdf</t>
  </si>
  <si>
    <t>CER Ownership Form - Gangwon v3.pdf_x000D_
Form 16-외부사업 감축량 인증신청서-Gangwon-2011.01.01.-2011-12.31.pdf_x000D_
Cancellation plan (NZ) - Gangwon v2.pdf_x000D_
Validation Report.pdf_x000D_
PDD.pdf_x000D_
NZ Registry 20151214.pdf_x000D_
Plan for crediting period - Gangwon v2.pdf</t>
  </si>
  <si>
    <t>Korean Abstract 20110101 - 20111231 v2.pdf</t>
  </si>
  <si>
    <t>Cancellation 20110101 - 20111231.pdf_x000D_
Apostille Cancellation 20110101 - 20111231.pdf</t>
  </si>
  <si>
    <t>2015-12-24 10:54 - 신청_x000D_
2016-01-05 17:48 - 보완요청_x000D_
2016-01-07 10:06 - 신청_x000D_
2016-02-01 15:55 - 검토승인_x000D_
2016-02-19 16:50 - 심의승인</t>
  </si>
  <si>
    <t>2012-05-21</t>
  </si>
  <si>
    <t>86452469~86471786</t>
  </si>
  <si>
    <t>I-2016-201111201306-KR-05-000027-CDM-134238680~134241496
I-2016-201111201306-KR-05-000027-CDM-134374570~134375146</t>
  </si>
  <si>
    <t>TÜV NORD CERT GmbH</t>
  </si>
  <si>
    <t>(대외비) 온실가스 배출 감축량 계산 [2차].xlsx</t>
  </si>
  <si>
    <t>모니터링및검증보고서국문요약서(MR-06)_rev01.pdf</t>
  </si>
  <si>
    <t>Attestation letter_PA1443_0089.pdf_x000D_
인증실적 보유현황서_(주)유피씨코퍼레이션_2차.pdf_x000D_
F-CDM-FWD-1443_UPC.pdf</t>
  </si>
  <si>
    <t>2015-11-24 19:07 - 신청_x000D_
2016-01-04 20:11 - 보완요청_x000D_
2016-01-06 18:23 - 신청_x000D_
2016-02-01 16:03 - 검토승인_x000D_
2016-02-19 16:49 - 심의승인</t>
  </si>
  <si>
    <t>134238680~134241496
134374570~134375146</t>
  </si>
  <si>
    <t>2010-11-25~2011-12-31</t>
  </si>
  <si>
    <t>I-2016-201011201112-KR-01-000051-CDM-109224885~109224932</t>
  </si>
  <si>
    <t>Korea Environment Corporation (KECO)</t>
  </si>
  <si>
    <t>MR 20101125 - 20111231.pdf</t>
  </si>
  <si>
    <t>VRCR 20101125 - 20111231.pdf</t>
  </si>
  <si>
    <t>Form 16-외부사업 감축량 인증신청서-KOWEP Small Hydro-20101125~20111231.pdf_x000D_
CER Ownership form v2.pdf_x000D_
Plan for crediting period v2.pdf_x000D_
Cancellation plan.pdf_x000D_
Validation Report.pdf_x000D_
PDD.pdf_x000D_
NZ Registry 20151214.pdf</t>
  </si>
  <si>
    <t>Korean Abstract 20101125-20111231 (KOWEP Small Hydro).pdf</t>
  </si>
  <si>
    <t>Cancellation 20101125 - 20111231.pdf_x000D_
Apostille Cancellation 20101125 - 20111231.pdf</t>
  </si>
  <si>
    <t>2015-12-24 10:53 - 신청_x000D_
2016-02-01 15:58 - 검토승인_x000D_
2016-02-19 16:47 - 심의승인</t>
  </si>
  <si>
    <t>109224885~109224932</t>
  </si>
  <si>
    <t>I-2016-201006201105-KR-01-000045-CDM-91632183~91632336</t>
  </si>
  <si>
    <t>Form 16 - 20100601-20110531.pdf_x000D_
CER Ownership Form - K-Water Small Hydro v2.pdf_x000D_
Cancellation plan.pdf_x000D_
Plan for crediting period.pdf_x000D_
Validation Report.pdf_x000D_
PDD.pdf_x000D_
NZ Registry 20151214.pdf</t>
  </si>
  <si>
    <t>Korean Abstract 20100601 - 20110531 (K-Water Small Hydro).pdf</t>
  </si>
  <si>
    <t>Cancellation 20100601-20110531.pdf_x000D_
Apostille Cancellation 20100601-20110531.pdf</t>
  </si>
  <si>
    <t>2015-12-24 10:51 - 신청_x000D_
2016-02-01 15:57 - 검토승인_x000D_
2016-02-19 16:46 - 심의승인</t>
  </si>
  <si>
    <t>91632183~91632336</t>
  </si>
  <si>
    <t>2010-05-01~2011-10-31</t>
  </si>
  <si>
    <t>I-2016-201005201110-KR-01-000048-CDM-89948966~89948986</t>
  </si>
  <si>
    <t>MR 20100501 - 20111031.pdf</t>
  </si>
  <si>
    <t>VRCR 20100501 - 20111031.pdf</t>
  </si>
  <si>
    <t>Form 16 - 20100501-20111031.pdf_x000D_
CER Ownership form v2.pdf_x000D_
Plan for crediting period v2.pdf_x000D_
Cancellation plan.pdf_x000D_
PDD.pdf_x000D_
Validation Report.pdf_x000D_
NZ Registry 20151214.pdf</t>
  </si>
  <si>
    <t>Korean Abstract 20100501 - 20111031 (Daegu PV).pdf</t>
  </si>
  <si>
    <t>Cancellation 20100501-20111031.pdf_x000D_
Apostille Cancellation 20100501-20111031.pdf</t>
  </si>
  <si>
    <t>2015-12-24 10:50 - 신청_x000D_
2016-02-01 15:56 - 검토승인_x000D_
2016-02-19 16:41 - 심의승인</t>
  </si>
  <si>
    <t>2012-07-13</t>
  </si>
  <si>
    <t>89948966~89948986</t>
  </si>
  <si>
    <t>2011-07-01~2012-03-31</t>
  </si>
  <si>
    <t>I-2015-201107201203-KR-01-000026-CDM-99167047~99217046</t>
  </si>
  <si>
    <t>Korea Testing and Research Institute</t>
  </si>
  <si>
    <t>모니터링 (갱신본) 0349_Revised Monitoring Report V04.pdf</t>
  </si>
  <si>
    <t>검증 수자원공사버전.pdf</t>
  </si>
  <si>
    <t>Scan 2015-07-30 14.58.45.pdf</t>
  </si>
  <si>
    <t>e-appostille_갱신.pdf</t>
  </si>
  <si>
    <t>2015-12-17</t>
  </si>
  <si>
    <t>2015-07-09 10:56 - 신청_x000D_
2015-07-29 13:12 - 보완요청_x000D_
2015-07-31 14:14 - 신청_x000D_
2015-08-05 09:13 - 보완요청_x000D_
2015-08-07 11:03 - 신청_x000D_
2015-12-08 14:54 - 검토승인_x000D_
2015-12-17 23:55 - 심의승인</t>
  </si>
  <si>
    <t>99167047~99217046</t>
  </si>
  <si>
    <t>I-2015-201006201105-KR-01-000011-CDM-84149108~84151638
I-2015-201006201105-KR-01-000011-CDM-84199639~84254638
I-2015-201006201105-KR-01-000011-CDM-84275366~84275654</t>
  </si>
  <si>
    <t>Spanish Association for Standardisation and Certification(AENOR)</t>
  </si>
  <si>
    <t>2nd CER monitoring report Yeong Yang 01Jun10_31May11_v2.pdf</t>
  </si>
  <si>
    <t>Verification Report 2nd Yeong Yang.pdf</t>
  </si>
  <si>
    <t>VR_(Ver 6)_영양풍력.pdf_x000D_
PDD(Ver 10)_영양풍력.pdf_x000D_
감축량 소유권 증명_영양_57820.pdf</t>
  </si>
  <si>
    <t>영양풍력_모니터링 및 검증보고서에 대한 국문요약서_1차분_수정.pdf</t>
  </si>
  <si>
    <t>영양풍력_배출권 취소 증빙_2531_55000_289.pdf</t>
  </si>
  <si>
    <t>2015-07-22 17:51 - 신청_x000D_
2015-10-08 09:40 - 보완요청_x000D_
2015-10-12 17:33 - 신청_x000D_
2015-12-08 15:04 - 검토승인_x000D_
2015-12-17 23:54 - 심의승인</t>
  </si>
  <si>
    <t>2012-04-10</t>
  </si>
  <si>
    <t>84149108~84151638
84199639~84254638
84275366~84275654</t>
  </si>
  <si>
    <t>2010-10-21~2011-11-07</t>
  </si>
  <si>
    <t>I-2015-201010201111-KR-05-000027-CDM-99949925~99952555</t>
  </si>
  <si>
    <t>Dongbu_MR-05_Ver02_120827_clean.pdf</t>
  </si>
  <si>
    <t>4_Dongbu_VCR (5th)_DNV_checked_120815_DNV20120827.pdf</t>
  </si>
  <si>
    <t>(대외비) 온실가스 배출 감축량 계산.xlsx</t>
  </si>
  <si>
    <t>모니터링및검증보고서국문요약서(MR-05)_rev01.pdf</t>
  </si>
  <si>
    <t>Transaction Notification CH-22043.pdf</t>
  </si>
  <si>
    <t>2015-08-20 19:40 - 신청_x000D_
2015-10-08 09:36 - 보완요청_x000D_
2015-10-13 14:15 - 신청_x000D_
2015-12-08 14:58 - 검토승인_x000D_
2015-12-17 23:54 - 심의승인</t>
  </si>
  <si>
    <t>99949925~99952555</t>
  </si>
  <si>
    <t>I-2015-201101201112-KR-01-000020-CDM-86378699~86381555
I-2015-201101201112-KR-01-000020-CDM-86471787~86488720</t>
  </si>
  <si>
    <t>JACO CDM</t>
  </si>
  <si>
    <t>Monitoring Report_Gangwon WP_2011_Ver02.pdf</t>
  </si>
  <si>
    <t>Verification Report_Gangwon WP_5th_2011.pdf</t>
  </si>
  <si>
    <t>강원풍력_타당성평가 보고서.pdf_x000D_
강원풍력_사업계획서.pdf_x000D_
배출권 소유권 증빙_2011_CERs.pdf</t>
  </si>
  <si>
    <t>강원풍력_모니터링 및 검증보고서에 대한 국문요약서 2차분_2차 수정.pdf</t>
  </si>
  <si>
    <t>강원풍력_배출권 취소 증빙_2857_16934.pdf</t>
  </si>
  <si>
    <t>2015-07-22 17:51 - 신청_x000D_
2015-10-08 09:39 - 보완요청_x000D_
2015-10-12 17:13 - 신청_x000D_
2015-10-15 10:44 - 보완요청_x000D_
2015-10-16 16:59 - 신청_x000D_
2015-12-08 15:12 - 검토승인_x000D_
2015-12-17 23:53 - 심의승인</t>
  </si>
  <si>
    <t>86378699~86381555
86471787~86488720</t>
  </si>
  <si>
    <t>2011-10-01~2011-12-31</t>
  </si>
  <si>
    <t>I-2015-201110201112-KR-05-000035-CDM-86863847~86923846</t>
  </si>
  <si>
    <t>DNV Climate Change and Environmental Services</t>
  </si>
  <si>
    <t>0765_휴캠스 N2O_20111001.pdf</t>
  </si>
  <si>
    <t>Verification Report_20111001.pdf</t>
  </si>
  <si>
    <t>2.1 (영문)타당성평가보고서(기존).pdf_x000D_
1.1 (영문)사업계획서(기존).pdf_x000D_
배출권 보유현황 증빙_60000.pdf</t>
  </si>
  <si>
    <t>[에코아이]모니터링 및 검증보고서에 대한 국문요약서_휴캠스_8220_1차_수정.pdf</t>
  </si>
  <si>
    <t>휴캠스 N2O_0765_실적 처분 증빙_60000톤.pdf</t>
  </si>
  <si>
    <t>2015-09-24 17:51 - 신청_x000D_
2015-10-14 15:22 - 보완요청_x000D_
2015-10-19 15:03 - 신청_x000D_
2015-12-08 14:49 - 검토승인_x000D_
2015-12-17 23:48 - 심의승인</t>
  </si>
  <si>
    <t>2012-05-31</t>
  </si>
  <si>
    <t>86863847~86923846</t>
  </si>
  <si>
    <t>I-2015-201107201306-KR-01-000034-CDM-120469262~120469652</t>
  </si>
  <si>
    <t xml:space="preserve">Deloitte Tohmatsu Evaluation and Certification Organization </t>
  </si>
  <si>
    <t>Samdal PDD_(Clean Version).pdf_x000D_
4661- validation.pdf_x000D_
배출권소유권 증빙(삼달).pdf_x000D_
미활용확약서)_4.14 소급적용_환경부(1차_삼달).pdf</t>
  </si>
  <si>
    <t>모니터링 및 검증보고서에 대한 국문요약서_(삼달풍력)_1차 수정.pdf</t>
  </si>
  <si>
    <t>삼달풍력_4661_실적 처분 증빙_391톤.pdf</t>
  </si>
  <si>
    <t>2015-09-24 17:50 - 신청_x000D_
2015-10-14 14:51 - 보완요청_x000D_
2015-10-19 15:10 - 신청_x000D_
2015-12-08 15:13 - 검토승인_x000D_
2015-12-17 23:48 - 심의승인</t>
  </si>
  <si>
    <t>120469262~120469652</t>
  </si>
  <si>
    <t>2009-05-15~2010-05-31</t>
  </si>
  <si>
    <t>I-2015-200905201005-KR-01-000040-CDM-77342442~77346282</t>
  </si>
  <si>
    <t>영문 모니터링 보고서_1차.pdf</t>
  </si>
  <si>
    <t>영문 검증보고서_1차.pdf</t>
  </si>
  <si>
    <t>영문 사업계획서.pdf_x000D_
영문 타당성평가보고서.pdf_x000D_
[소유권증명1]CDM Registry E-mail.pdf_x000D_
[소유권증명2]Forwarding Request Form(FWD).pdf_x000D_
[소유권증명3]Modalities of Communication(MoC).pdf_x000D_
월별 배출 감축량.xlsx_x000D_
인증실적 보유현황서등의 양식.hwp</t>
  </si>
  <si>
    <t>모니터링 및 검증보고서에 대한 국문요약서(1차).pdf</t>
  </si>
  <si>
    <t>Attestation letter 1차.pdf_x000D_
미활용확약서_4.14 소급적용_환경부_1차.pdf</t>
  </si>
  <si>
    <t>2015-09-23 14:11 - 신청_x000D_
2015-10-14 14:31 - 보완요청_x000D_
2015-10-14 18:13 - 신청_x000D_
2015-10-19 15:57 - 보완요청_x000D_
2015-10-20 10:20 - 신청_x000D_
2015-12-08 15:09 - 검토승인_x000D_
2015-12-17 23:46 - 심의승인</t>
  </si>
  <si>
    <t>2011-11-01</t>
  </si>
  <si>
    <t>77342442~77346282</t>
  </si>
  <si>
    <t>I-2015-201006201105-KR-01-000040-CDM-86595928~86620195</t>
  </si>
  <si>
    <t>영문 모니터링 보고서_2차.pdf</t>
  </si>
  <si>
    <t>영문 검증보고서_2차.pdf</t>
  </si>
  <si>
    <t>모니터링 및 검증보고서에 대한 국문요약서(2차).pdf</t>
  </si>
  <si>
    <t>Attestation letter 2차.pdf</t>
  </si>
  <si>
    <t>2015-10-15 18:06 - 신청_x000D_
2015-10-19 15:58 - 보완요청_x000D_
2015-10-20 10:24 - 신청_x000D_
2015-12-08 15:09 - 검토승인_x000D_
2015-12-17 23:46 - 심의승인</t>
  </si>
  <si>
    <t>86595928~86620195</t>
  </si>
  <si>
    <t>I-2015-201106201209-KR-01-000040-CDM-108916123~108928632</t>
  </si>
  <si>
    <t>영문 모니터링 보고서_3차.pdf</t>
  </si>
  <si>
    <t>영문 검증보고서_3차.pdf</t>
  </si>
  <si>
    <t>모니터링 및 검증보고서에 대한 국문요약서(3차).pdf</t>
  </si>
  <si>
    <t>Attestation letter 3차.pdf_x000D_
미활용확약서_REC 제외_환경부_3차.pdf</t>
  </si>
  <si>
    <t>2015-10-15 18:06 - 신청_x000D_
2015-10-19 15:59 - 보완요청_x000D_
2015-10-20 10:26 - 신청_x000D_
2015-10-21 13:42 - 보완요청_x000D_
2015-10-21 14:16 - 신청_x000D_
2015-12-08 15:10 - 검토승인_x000D_
2015-12-17 23:41 - 심의승인</t>
  </si>
  <si>
    <t>108916123~108928632</t>
  </si>
  <si>
    <t>2012-11-07~2013-08-31</t>
  </si>
  <si>
    <t>I-2015-201211201308-KR-05-000035-CDM-119410427~119418646</t>
  </si>
  <si>
    <t xml:space="preserve">DNV CLIMATE CHANGE SERVICES AS </t>
  </si>
  <si>
    <t>0765_MR_ver2_휴캠스_20121107_20130831.pdf</t>
  </si>
  <si>
    <t>0765_VCR_rev01_휴캠스_20121107_20130831.pdf</t>
  </si>
  <si>
    <t>2.1 (영문)타당성평가보고서(기존).pdf_x000D_
1.1 (영문)사업계획서(기존).pdf_x000D_
배출권 소유권 증빙_스위스_휴캠스_8220.pdf_x000D_
인증실적 보유현황서_에코아이_2차분_수정.pdf</t>
  </si>
  <si>
    <t>[에코아이]모니터링 및 검증보고서에 대한 국문요약서_휴캠스_8220_2차_수정.pdf</t>
  </si>
  <si>
    <t>휴켐스 N2O_0765_실적 처분 증빙_8220_아포스티유.pdf</t>
  </si>
  <si>
    <t>2015-09-24 23:49 - 신청_x000D_
2015-10-14 15:20 - 보완요청_x000D_
2015-10-19 15:07 - 신청_x000D_
2015-10-19 18:29 - 보완요청_x000D_
2015-10-21 17:20 - 신청_x000D_
2015-12-08 14:49 - 검토승인_x000D_
2015-12-17 23:41 - 심의승인</t>
  </si>
  <si>
    <t>119410427~119418646</t>
  </si>
  <si>
    <t>2011-06-01~2012-05-31</t>
  </si>
  <si>
    <t>I-2015-201106201205-KR-01-000011-CDM-106814392~106844947
I-2015-201106201205-KR-01-000011-CDM-106866509~106906305</t>
  </si>
  <si>
    <t>3rd CER monitoring report Yeong Yang v2.pdf</t>
  </si>
  <si>
    <t>Verification Report 3rd Yeong Yang_v2.pdf</t>
  </si>
  <si>
    <t>VR_(Ver 6)_영양풍력.pdf_x000D_
PDD(Ver 10)_영양풍력.pdf_x000D_
감축량 소유권 증명_영양_70547.pdf_x000D_
미활용확약서_REC 제외_환경부(영양풍력)_2차 수정(10 16).pdf_x000D_
인증실적 보유현황서 양식_에코아이_영양풍력_2차 분_3차 수정.pdf</t>
  </si>
  <si>
    <t>영양풍력_모니터링 및 검증보고서에 대한 국문요약서_2차분_수정.pdf</t>
  </si>
  <si>
    <t>영양풍력_배출권 취소 증빙_30556.pdf_x000D_
영양풍력_배출권 취소 증빙_39990.pdf</t>
  </si>
  <si>
    <t>2015-07-22 17:51 - 신청_x000D_
2015-10-08 09:41 - 보완요청_x000D_
2015-10-12 17:44 - 신청_x000D_
2015-10-14 18:55 - 보완요청_x000D_
2015-10-16 19:37 - 신청_x000D_
2015-10-19 17:21 - 보완요청_x000D_
2015-10-21 18:14 - 신청_x000D_
2015-12-08 15:05 - 검토승인_x000D_
2015-12-17 23:40 - 심의승인</t>
  </si>
  <si>
    <t>106814392~106844947
106866509~106906305</t>
  </si>
  <si>
    <t>I-2015-201101201112-KR-05-000004-CDM-90068296~90084809</t>
  </si>
  <si>
    <t>DNV Climate Change Service AS</t>
  </si>
  <si>
    <t>0922- MR_2011.pdf</t>
  </si>
  <si>
    <t>검증보고서_0922_20110101_20111231.pdf</t>
  </si>
  <si>
    <t>배출권 보유현황_16514.pdf_x000D_
타당성 평가 보고서_한화N2O_0922.pdf_x000D_
사업계획서_한화N2O_0922.pdf_x000D_
인증실적 보유현황서_에코아이_4차분_16514_3차 수정.pdf</t>
  </si>
  <si>
    <t>한화_N2O_모니터링 및 검증보고서에 대한 국문요약서_4차분_2차수정.pdf</t>
  </si>
  <si>
    <t>한화_N2O_배출권 취소 증빙_16541.pdf</t>
  </si>
  <si>
    <t>2015-07-22 17:49 - 신청_x000D_
2015-10-08 09:46 - 보완요청_x000D_
2015-10-12 17:20 - 신청_x000D_
2015-10-14 18:56 - 보완요청_x000D_
2015-10-16 19:05 - 신청_x000D_
2015-10-19 17:47 - 보완요청_x000D_
2015-10-21 18:26 - 신청_x000D_
2015-12-08 14:53 - 검토승인_x000D_
2015-12-17 23:40 - 심의승인</t>
  </si>
  <si>
    <t>2012-08-08</t>
  </si>
  <si>
    <t>90068296~90084809</t>
  </si>
  <si>
    <t>5차</t>
  </si>
  <si>
    <t>2012-01-01~2012-06-30</t>
  </si>
  <si>
    <t>I-2015-201201201206-KR-05-000004-CDM-116447844~116583561</t>
  </si>
  <si>
    <t>DNV Climate Change Services AS</t>
  </si>
  <si>
    <t>모니터링 리포트_0922_20120101_20120630.pdf</t>
  </si>
  <si>
    <t>검증보고서_0922_20120101_20120630.pdf</t>
  </si>
  <si>
    <t>타당성 평가 보고서_한화N2O_0922.pdf_x000D_
사업계획서_한화N2O_0922.pdf_x000D_
배출권 보유현황_135718.pdf_x000D_
인증실적 보유현황서_에코아이_5차_135,718_3차 수정.pdf</t>
  </si>
  <si>
    <t>한화_N2O_모니터링 및 검증보고서에 대한 국문요약서_5차분_2차수정.pdf</t>
  </si>
  <si>
    <t>한화_N2O_배출권 취소 증빙_41259.pdf_x000D_
한화_N2O_배출권 취소 증빙_94459.pdf</t>
  </si>
  <si>
    <t>2015-07-22 17:49 - 신청_x000D_
2015-10-08 09:47 - 보완요청_x000D_
2015-10-12 17:24 - 신청_x000D_
2015-10-14 18:57 - 보완요청_x000D_
2015-10-16 19:14 - 신청_x000D_
2015-10-19 17:48 - 보완요청_x000D_
2015-10-21 18:31 - 신청_x000D_
2015-12-08 14:54 - 검토승인_x000D_
2015-12-17 23:39 - 심의승인</t>
  </si>
  <si>
    <t>2013-11-22</t>
  </si>
  <si>
    <t>116447844~116583561</t>
  </si>
  <si>
    <t>6차</t>
  </si>
  <si>
    <t>2013-01-01~2014-06-26</t>
  </si>
  <si>
    <t>I-2015-201301201406-KR-05-000004-CDM-131793893~131799732</t>
  </si>
  <si>
    <t>KFQ</t>
  </si>
  <si>
    <t>Monitoring Report_20130101_20140626.pdf</t>
  </si>
  <si>
    <t>Verification Report_20130101_20140626.pdf</t>
  </si>
  <si>
    <t>타당성 평가 보고서_한화N2O_0922.pdf_x000D_
사업계획서_한화N2O_0922.pdf_x000D_
CH_배출권계좌 현황_20150616.pdf_x000D_
인증실적 보유현황서_에코아이_6차분_5840_3차 수정.pdf</t>
  </si>
  <si>
    <t>한화_N2O_모니터링 및 검증보고서에 대한 국문요약서_6차분_2차수정.pdf</t>
  </si>
  <si>
    <t>CH-230-656-2 5840_6차분_취소 공증 문서.pdf</t>
  </si>
  <si>
    <t>2015-07-22 17:50 - 신청_x000D_
2015-10-08 09:49 - 보완요청_x000D_
2015-10-12 17:28 - 신청_x000D_
2015-10-14 18:57 - 보완요청_x000D_
2015-10-16 19:18 - 신청_x000D_
2015-10-20 10:42 - 보완요청_x000D_
2015-10-21 18:37 - 신청_x000D_
2015-12-08 14:54 - 검토승인_x000D_
2015-12-17 23:39 - 심의승인</t>
  </si>
  <si>
    <t>131793893~131799732</t>
  </si>
  <si>
    <t>I-2015-201001201012-KR-01-000020-CDM-70059966~70070958
I-2015-201001201012-KR-01-000020-CDM-70075281~70104933</t>
  </si>
  <si>
    <t>JACO CDM Ltd.,</t>
  </si>
  <si>
    <t>Monitoring Report Ver02_Gangwon WP_2010.pdf</t>
  </si>
  <si>
    <t>Verification report_4th_Gangwon WP_20100101_20101231.pdf</t>
  </si>
  <si>
    <t>배출권 소유권 증빙_2010_CERs.pdf_x000D_
강원풍력_사업계획서.pdf_x000D_
강원풍력_타당평가 보고서.pdf_x000D_
미활용확약서_4 14 소급적용_환경부(강원풍력)_수정(10 16).pdf_x000D_
인증실적 보유현황서 양식 (0222)_1차분_3차 최종 수정.pdf</t>
  </si>
  <si>
    <t>강원풍력_모니터링 및 검증보고서에 대한 국문요약서 1차분_수정.hwp</t>
  </si>
  <si>
    <t>강원풍력_배출권 취소 증빙_9651.pdf_x000D_
강원풍력_배출권 취소 증빙_1342.pdf_x000D_
강원풍력_배출권 취소 증빙_29653.pdf</t>
  </si>
  <si>
    <t>2015-07-22 17:50 - 신청_x000D_
2015-10-08 09:38 - 보완요청_x000D_
2015-10-12 17:08 - 신청_x000D_
2015-10-15 10:41 - 보완요청_x000D_
2015-10-16 19:40 - 신청_x000D_
2015-10-20 10:32 - 보완요청_x000D_
2015-10-22 13:42 - 신청_x000D_
2015-12-08 15:11 - 검토승인_x000D_
2015-12-17 23:38 - 심의승인</t>
  </si>
  <si>
    <t>2011-06-03</t>
  </si>
  <si>
    <t>70059966~70070958
70075281~70104933</t>
  </si>
  <si>
    <t>2007-12-24~2010-10-31</t>
  </si>
  <si>
    <t>I-2015-200712201010-KR-01-000038-CDM-77246651~77248407
I-2015-200712201010-KR-01-000038-CDM-77245220~77245494</t>
  </si>
  <si>
    <t>Monitoring Report ver5(hangyeong).pdf</t>
  </si>
  <si>
    <t>Verification Report(hangyeong).pdf</t>
  </si>
  <si>
    <t>PDD(hangyeong).pdf_x000D_
Validation report(hangyeong).pdf_x000D_
한경풍력(소유권증빙).pdf_x000D_
미활용확약서)_4.14 소급적용_환경부(한경풍력).pdf_x000D_
인증실적 보유현황서_한경풍력_1000_수정.pdf</t>
  </si>
  <si>
    <t>모니터링 및 검증보고서에 대한 국문요약서_(hangyeong)_1차 수정.pdf</t>
  </si>
  <si>
    <t>한경풍력_1000_실적 처분 증빙_2032톤.pdf</t>
  </si>
  <si>
    <t>2015-09-24 15:58 - 신청_x000D_
2015-10-14 14:54 - 보완요청_x000D_
2015-10-19 14:12 - 신청_x000D_
2015-10-20 13:43 - 보완요청_x000D_
2015-10-22 13:57 - 신청_x000D_
2015-12-08 14:42 - 검토승인_x000D_
2015-12-17 23:38 - 심의승인</t>
  </si>
  <si>
    <t>77245220~77245494
77246651~77248407</t>
  </si>
  <si>
    <t>I-2015-201001201012-KR-01-000037-CDM-71790391~71791007
I-2015-201001201012-KR-01-000037-CDM-71791251~71814940</t>
  </si>
  <si>
    <t>Monitoring Report(Version_02) 2010_YoWiP.pdf</t>
  </si>
  <si>
    <t>Youngduk 5th Verification report_for 2010_revised01.pdf</t>
  </si>
  <si>
    <t>1.1 (영문)사업계획서(기존).pdf_x000D_
validation reposrt_영덕풍력.pdf_x000D_
배출권 보유현황 증빙_33864.pdf_x000D_
미활용확약서_영덕풍력.pdf_x000D_
인증실적 보유현황서_영덕풍력_290_보완수정_2차 수정_20151022.pdf</t>
  </si>
  <si>
    <t>[에코아이]모니터링 및 검증보고서에 대한 국문요약서_2010년_1차 수정.pdf</t>
  </si>
  <si>
    <t>영덕풍력_0290_실적 처분 증빙_24307톤.pdf</t>
  </si>
  <si>
    <t>2015-09-24 17:52 - 신청_x000D_
2015-10-14 14:53 - 보완요청_x000D_
2015-10-19 14:40 - 신청_x000D_
2015-10-20 10:30 - 보완요청_x000D_
2015-10-22 14:23 - 신청_x000D_
2015-12-08 15:14 - 검토승인_x000D_
2015-12-17 23:36 - 심의승인</t>
  </si>
  <si>
    <t>2011-07-20</t>
  </si>
  <si>
    <t>71790391~71791007
71791251~71814940</t>
  </si>
  <si>
    <t>I-2015-201101201112-KR-01-000037-CDM-86521568~86537870
I-2015-201101201112-KR-01-000037-CDM-86550784~86552458</t>
  </si>
  <si>
    <t>1b_Monitoring Report 2011_YoWiP_Ver.pdf</t>
  </si>
  <si>
    <t>Verification Report_Youngduk WP_6th_2011.pdf</t>
  </si>
  <si>
    <t>1.1 (영문)사업계획서(기존).pdf_x000D_
validation reposrt_영덕풍력.pdf_x000D_
배출권 보유현황 증빙_17978.pdf</t>
  </si>
  <si>
    <t>[에코아이]모니터링 및 검증보고서에 대한 국문요약서_2011년_2차 분_2차 수정.pdf</t>
  </si>
  <si>
    <t>영덕풍력_0290_실적 처분 증빙_17978톤.pdf</t>
  </si>
  <si>
    <t>2015-09-24 17:51 - 신청_x000D_
2015-10-14 14:52 - 보완요청_x000D_
2015-10-19 14:43 - 신청_x000D_
2015-10-20 10:31 - 보완요청_x000D_
2015-10-22 14:25 - 신청_x000D_
2015-12-08 15:14 - 검토승인_x000D_
2015-12-17 23:36 - 심의승인</t>
  </si>
  <si>
    <t>86521568~86537870
86550784~86552458</t>
  </si>
  <si>
    <t>2009-04-01~2011-10-31</t>
  </si>
  <si>
    <t>I-2015-200904201110-KR-01-000033-CDM-108789346~108790485</t>
  </si>
  <si>
    <t>MR(0835)_2nd.pdf</t>
  </si>
  <si>
    <t>VR(0835)_2nd.pdf</t>
  </si>
  <si>
    <t>KDHC Project PDD.pdf_x000D_
Validation report.pdf_x000D_
지역난방 연료교체_0835_소유권 증명.pdf_x000D_
미활용확약서)_4.14 소급적용_환경부(1차_지난공).pdf_x000D_
인증실적 보유현황서 양식 (0835)_1차 분_2차 수정.pdf</t>
  </si>
  <si>
    <t>지역난방공사 연료교체_모니터링 및 검증보고서에 대한 국문요약서_1차.pdf</t>
  </si>
  <si>
    <t>지역난방 연료교체_0835_실적 처분 증빙_1140톤.pdf</t>
  </si>
  <si>
    <t>2015-09-24 17:50 - 신청_x000D_
2015-10-14 15:25 - 보완요청_x000D_
2015-10-19 14:46 - 신청_x000D_
2015-10-20 15:30 - 보완요청_x000D_
2015-10-22 14:35 - 신청_x000D_
2015-12-08 15:03 - 검토승인_x000D_
2015-12-17 23:35 - 심의승인</t>
  </si>
  <si>
    <t>108789346~108790485</t>
  </si>
  <si>
    <t>2011-11-01~2012-12-31</t>
  </si>
  <si>
    <t>I-2015-201111201212-KR-01-000033-CDM-116369714~116370899</t>
  </si>
  <si>
    <t>KTR</t>
  </si>
  <si>
    <t>Monitoring Report(3th).pdf</t>
  </si>
  <si>
    <t>Verification Report(3th).pdf</t>
  </si>
  <si>
    <t>KDHC Project PDD.pdf_x000D_
Validation report.pdf_x000D_
지난공 소유권증빙(3차).pdf</t>
  </si>
  <si>
    <t>모니터링 및 검증보고서에 대한 국문요약서_2차_수정.pdf</t>
  </si>
  <si>
    <t>지역난방 연료교체_0835_실적 처분 증빙_1186톤.pdf</t>
  </si>
  <si>
    <t>2015-09-23 15:54 - 신청_x000D_
2015-10-14 15:24 - 보완요청_x000D_
2015-10-19 14:52 - 신청_x000D_
2015-10-20 15:30 - 보완요청_x000D_
2015-10-22 14:40 - 신청_x000D_
2015-12-08 15:03 - 검토승인_x000D_
2015-12-17 23:34 - 심의승인</t>
  </si>
  <si>
    <t>116369714~116370899</t>
  </si>
  <si>
    <t>2013-01-01~2013-12-31</t>
  </si>
  <si>
    <t>I-2015-201301201312-KR-01-000033-CDM-126807611~126808352</t>
  </si>
  <si>
    <t>한국화학융합시험연구원</t>
  </si>
  <si>
    <t>0835_4th_MR_지역난방 연료교체.pdf</t>
  </si>
  <si>
    <t>0835_4th_VR_지역난방 연료교체.pdf</t>
  </si>
  <si>
    <t>KDHC Project PDD.pdf_x000D_
Validation report.pdf_x000D_
지역난방 연료교체_0835_실적 처분 증빙_742톤.pdf_x000D_
인증실적 보유현황서 양식 (0835)_3차분_3차 수정.pdf</t>
  </si>
  <si>
    <t>모니터링 및 검증보고서에 대한 국문요약서_(3차)_수정.pdf</t>
  </si>
  <si>
    <t>지역난방공사_0835_실적 처분 증빙_742_아포스티유.pdf</t>
  </si>
  <si>
    <t>2015-09-25 09:32 - 신청_x000D_
2015-10-14 15:24 - 보완요청_x000D_
2015-10-19 14:54 - 신청_x000D_
2015-10-20 15:31 - 보완요청_x000D_
2015-10-22 14:43 - 신청_x000D_
2015-10-23 15:46 - 보완요청_x000D_
2015-10-27 11:07 - 신청_x000D_
2015-12-08 15:03 - 검토승인_x000D_
2015-12-17 23:33 - 심의승인</t>
  </si>
  <si>
    <t>2014-10-17</t>
  </si>
  <si>
    <t>126807611~126808352</t>
  </si>
  <si>
    <t>9차</t>
  </si>
  <si>
    <t>I-2015-201110201112-KR-05-000002-CDM-86634329~86634329
I-2015-201110201112-KR-05-000002-CDM-86973847~87024255</t>
  </si>
  <si>
    <t xml:space="preserve">DNV Climate Change Services AS (DNV) </t>
  </si>
  <si>
    <t>MR 20111001 - 20111231.pdf</t>
  </si>
  <si>
    <t>VRCR 20111001 - 20111231.pdf</t>
  </si>
  <si>
    <t>PDD.pdf_x000D_
Validation Report.pdf_x000D_
Plan for crediting period - Huchems v4.pdf_x000D_
NZ Registry 02092015.pdf_x000D_
Form 16 _ 20111001 - 20111231 v3.pdf_x000D_
CER Ownership Form - Huchems v3.pdf_x000D_
Cancellation plan - Huchems v3.pdf_x000D_
CER Owernship Form 20111001 - 20111231 v2 - 2.pdf_x000D_
Plan for crediting period - Huchems v4 - 2.pdf</t>
  </si>
  <si>
    <t>Korean Abstract 20111001 - 20111231 v4 - 2.pdf</t>
  </si>
  <si>
    <t>Cancellation 20111001 - 20111231 (3).pdf_x000D_
Apostille Cancellation 20111001 - 20111231 (3).pdf</t>
  </si>
  <si>
    <t>2015-10-28 14:47 - 신청_x000D_
2015-11-23 09:42 - 보완요청_x000D_
2015-11-23 18:33 - 신청_x000D_
2015-12-08 14:48 - 검토승인_x000D_
2015-12-17 23:32 - 심의승인</t>
  </si>
  <si>
    <t>86634329~86634329
86973847~87024255</t>
  </si>
  <si>
    <t>I-2015-200902201005-KR-01-000024-CDM-65485486~65490635</t>
  </si>
  <si>
    <t>Asociacion Espanola de Normalizacion y Certificacion (AENOR)</t>
  </si>
  <si>
    <t>MR 20090220 - 20100531.pdf</t>
  </si>
  <si>
    <t>VR 20090220 - 20100531.pdf</t>
  </si>
  <si>
    <t>Indemnity Report 20090220 - 20100531.pdf_x000D_
Form 16 - 20090220 - 20100531.pdf_x000D_
CER Ownership Form - Yeongyang v2.pdf_x000D_
Plan for crediting period - Yeongyang v2.pdf_x000D_
Cancellation plan - Yeongyang v2.pdf_x000D_
Validation Report.pdf_x000D_
PDD.pdf_x000D_
NZ Registry 20151026.pdf_x000D_
Indemnity Report 20090220 - 20100531 v2.pdf_x000D_
CER Ownership Form - Yeongyang v3.pdf_x000D_
CER Ownership Form - Yeongyang v3 - 2.pdf_x000D_
Indemnity report_Yeongyang v2 - 2.pdf</t>
  </si>
  <si>
    <t>Korean Abstract 20090220 - 20100531.pdf</t>
  </si>
  <si>
    <t>Cancellation 20090220 - 20100531.pdf_x000D_
Apostille Cancellation 20090220 - 20100531.pdf</t>
  </si>
  <si>
    <t>2015-10-28 14:43 - 신청_x000D_
2015-11-23 09:39 - 보완요청_x000D_
2015-11-23 14:15 - 신청_x000D_
2015-11-25 16:11 - 보완요청_x000D_
2015-11-25 16:45 - 신청_x000D_
2015-12-08 15:06 - 검토승인_x000D_
2015-12-17 23:31 - 심의승인</t>
  </si>
  <si>
    <t>65485486~65490635</t>
  </si>
  <si>
    <t>I-2015-200905201005-KR-01-000015-CDM-77316573~77316699</t>
  </si>
  <si>
    <t>Jaco CDM Ltd (JACO)</t>
  </si>
  <si>
    <t>MR 20090515 - 20100531.pdf</t>
  </si>
  <si>
    <t>VR 20090515 - 20100531.pdf</t>
  </si>
  <si>
    <t>Indemnity Report 20090515 - 20100531.pdf_x000D_
Form 16 - 20090515 - 20100531.pdf_x000D_
CER Ownership Form - Taegisan v5.pdf_x000D_
Plan for crediting period - Taegisan v6.pdf_x000D_
Cancellation plan - Taegisan v4.pdf_x000D_
Validation Report.pdf_x000D_
PDD.pdf_x000D_
NZ Registry 20151026.pdf_x000D_
Indemnity report_Taegisan v3 - 2.pdf_x000D_
CER Ownership Form - Taegisan v5 - 2.pdf_x000D_
Plan for crediting period - Taegisan v6 - 2.pdf_x000D_
Indemnity report_Taegisan v3 - 3.pdf</t>
  </si>
  <si>
    <t>Korean Abstract 20090515 - 20100531 (Taegisan) v2 - 3.pdf</t>
  </si>
  <si>
    <t>Cancellation 20090515 - 20100531.pdf_x000D_
Apostille Cancellation 20090515 - 20100531.pdf</t>
  </si>
  <si>
    <t>2015-10-28 14:44 - 신청_x000D_
2015-11-23 09:41 - 보완요청_x000D_
2015-11-23 17:51 - 신청_x000D_
2015-11-25 16:12 - 보완요청_x000D_
2015-11-25 17:16 - 신청_x000D_
2015-12-08 15:07 - 검토승인_x000D_
2015-12-17 23:29 - 심의승인</t>
  </si>
  <si>
    <t>77316573~77316699</t>
  </si>
  <si>
    <t>2009-10-16~2010-10-20</t>
  </si>
  <si>
    <t>I-2015-200910201010-KR-05-000028-CDM-95922042~95923517</t>
  </si>
  <si>
    <t>DNV Climate Change Services AS (DNV)</t>
  </si>
  <si>
    <t>MR 20091016 - 20101020.pdf</t>
  </si>
  <si>
    <t>VRCR 20091016 - 20101020.pdf</t>
  </si>
  <si>
    <t>Indemnity Report 20091016 - 20101020 v2.pdf_x000D_
CER Ownership Form - Dongbu v7.pdf_x000D_
Form 16 - 20091016 - 20101020 v2.pdf_x000D_
Plan for crediting period - Dongbu v8.pdf_x000D_
Cancellation plan - Dongbu v4.pdf_x000D_
Validation Report.pdf_x000D_
PDD.pdf_x000D_
NZ Registry 20151026.pdf_x000D_
Indemnity Report 20091016 - 20101020 v2 - 2.pdf_x000D_
CER Ownership Form - 20091016 - 20101020 v7 - 2.pdf_x000D_
Indemnity report_Dongbu v5 - 3.pdf</t>
  </si>
  <si>
    <t>Korean Abstract 20091016 - 20101020 (Dong Bu) v6 - 3.pdf</t>
  </si>
  <si>
    <t>Cancellation 20091016 - 20101020 (2).pdf_x000D_
Apostille Cancellation 20091016 - 20101020.pdf</t>
  </si>
  <si>
    <t>2015-10-28 15:04 - 신청_x000D_
2015-11-23 11:23 - 보완요청_x000D_
2015-11-23 15:42 - 신청_x000D_
2015-11-25 16:16 - 보완요청_x000D_
2015-11-25 17:30 - 신청_x000D_
2015-12-08 15:00 - 검토승인_x000D_
2015-12-17 23:28 - 심의승인</t>
  </si>
  <si>
    <t>2012-11-07</t>
  </si>
  <si>
    <t>95922042~95923517</t>
  </si>
  <si>
    <t>I-2015-201111201306-KR-05-000028-CDM-134187543~134238679</t>
  </si>
  <si>
    <t>MR 20111108 - 20130604.pdf</t>
  </si>
  <si>
    <t>VRCR 20111108 - 20130604.pdf</t>
  </si>
  <si>
    <t>Validation Report.pdf_x000D_
PDD.pdf_x000D_
Form 16-Dongbu-2011.11.08.-2013.06.04 (NZ).pdf_x000D_
CER Ownership Form - Dongbu v8 (NZ).pdf_x000D_
Plan for crediting period - Dongbu v9 (NZ).pdf_x000D_
Cancellation plan - Dongbu v5 (NZ).pdf_x000D_
NZ Registry 20151110.pdf_x000D_
CER Ownership Form 20110811 - 20130604 v2.pdf</t>
  </si>
  <si>
    <t>Korean Abstract 20110811 - 20130604 v6 (NZ) - 2.pdf</t>
  </si>
  <si>
    <t>Cancellation 20111108 - 20130604 (NZ).pdf_x000D_
Apostille Cancellation 20111108 - 20130604.pdf</t>
  </si>
  <si>
    <t>2015-11-10 15:15 - 신청_x000D_
2015-11-23 11:22 - 보완요청_x000D_
2015-11-23 15:10 - 신청_x000D_
2015-11-25 16:15 - 보완요청_x000D_
2015-11-25 20:02 - 신청_x000D_
2015-11-27 15:29 - 보완요청_x000D_
2015-11-30 16:22 - 신청_x000D_
2015-12-08 14:59 - 검토승인_x000D_
2015-12-17 23:25 - 심의승인</t>
  </si>
  <si>
    <t>134187543~134238679</t>
  </si>
  <si>
    <t>I-2015-201111201306-KR-05-000028-CDM-134364320~134374569</t>
  </si>
  <si>
    <t>Validation Report.pdf_x000D_
PDD.pdf_x000D_
Form 16-Dongbu-2011.11.08.-2013.06.04 (AU).pdf_x000D_
CER Ownership Form - Dongbu v8 (AU).pdf_x000D_
Plan for crediting period - Dongbu v9 (AU).pdf_x000D_
Cancellation plan - Dongbu v5 (AU).pdf_x000D_
AU Registry 20151110 - 2.pdf_x000D_
CER Ownership Form - 20091016 - 20101020 v8 - 2.pdf</t>
  </si>
  <si>
    <t>Korean Abstract 20110811 - 20130604 v6 (AU) - 2.pdf</t>
  </si>
  <si>
    <t>Cancellation 20111108 - 20130604 (AUS).pdf_x000D_
Apostille Notarial Certificate (AU).pdf_x000D_
Notarial Certificate (AU)_25.11.15.pdf_x000D_
Voluntary Cancellation of Units in ANREU - TW.pdf</t>
  </si>
  <si>
    <t>2015-11-10 15:22 - 신청_x000D_
2015-11-23 14:10 - 보완요청_x000D_
2015-11-23 19:11 - 신청_x000D_
2015-11-25 16:16 - 보완요청_x000D_
2015-11-30 18:51 - 신청_x000D_
2015-12-08 15:01 - 검토승인_x000D_
2015-12-17 23:23 - 심의승인</t>
  </si>
  <si>
    <t>134364320~134374569</t>
  </si>
  <si>
    <t>2010-04-18~2012-04-17</t>
  </si>
  <si>
    <t>I-2015-201004201204-KR-01-000041-CDM-109227285~109227423</t>
  </si>
  <si>
    <t>Deloitte Tohmatsu Evaluation and Certification Organization (DELOITTE - TECO)</t>
  </si>
  <si>
    <t>MR 20100418 - 20120417.pdf</t>
  </si>
  <si>
    <t>VR 20100418 - 20120417.pdf</t>
  </si>
  <si>
    <t>PDD.pdf_x000D_
Plan for crediting period - Shinan v4.pdf_x000D_
Cancellation plan - Shinan v2.pdf_x000D_
CER Ownership Form - Shinan v2.pdf_x000D_
Validation Report.pdf_x000D_
NZ Registry 20150629.pdf_x000D_
Form 16.pdf_x000D_
Indemnity Report.pdf_x000D_
Plan for crediting period - Shinan v4-2.pdf_x000D_
CER Ownership Form - Shinan v2 - 2.pdf_x000D_
Indemnity report_Shinan 20100418 - 20120417 v2 - 2.pdf_x000D_
Plan for crediting period - Shinan v4-3.pdf_x000D_
Indemnity report_Shinan 20100418 - 20120417 v2 - 3.pdf_x000D_
Indemnity report_Shinan 20100418 - 20120417 v2 - 4.pdf</t>
  </si>
  <si>
    <t>Korean Abstract 20100418 - 20120417 (Version 2) - 2.pdf</t>
  </si>
  <si>
    <t>Cancellation 20100418 - 20120417.pdf_x000D_
Apostille Cancellation 20100418 - 20120417.pdf</t>
  </si>
  <si>
    <t>2015-10-28 14:46 - 신청_x000D_
2015-11-23 09:37 - 보완요청_x000D_
2015-11-23 17:20 - 신청_x000D_
2015-11-25 16:14 - 보완요청_x000D_
2015-11-25 18:09 - 신청_x000D_
2015-11-26 16:55 - 보완요청_x000D_
2015-11-30 16:09 - 신청_x000D_
2015-12-01 14:42 - 보완요청_x000D_
2015-12-01 15:10 - 신청_x000D_
2015-12-08 14:43 - 검토승인_x000D_
2015-12-17 23:22 - 심의승인</t>
  </si>
  <si>
    <t>2013-06-17</t>
  </si>
  <si>
    <t>109227285~109227423</t>
  </si>
  <si>
    <t>109227424~109227448</t>
  </si>
  <si>
    <t>I-2015-200910201010-KR-05-000028-CDM-96061950~96063915</t>
  </si>
  <si>
    <t>Form 16 - Dongbu - 20091016 - 20101020 v3.pdf_x000D_
cer ownership form - 20091016 - 20101020 v2.pdf_x000D_
Indemnity Report - 20091016 - 20101020 v2.pdf_x000D_
Cancellation plan - Dongbu v6.pdf_x000D_
Plan for crediting period - Dongbu V10.pdf_x000D_
PDD.pdf_x000D_
Validation Report.pdf_x000D_
NZ Registry 20151116.pdf_x000D_
Indemnity report_Dongbu v5 - 2.pdf_x000D_
CER Ownership Form - Dongbu v9 - 2.pdf_x000D_
Plan for crediting period - Dongbu V10 - 2.pdf_x000D_
Indemnity report_Dongbu v4 -3.pdf</t>
  </si>
  <si>
    <t>Korean Abstract 20091016 - 20101020 (Dong Bu) v6 - 2.pdf</t>
  </si>
  <si>
    <t>cancellation 20091016 - 20101020 v2.pdf_x000D_
Apostille Cancellation 20091016 - 20101020 (2).pdf</t>
  </si>
  <si>
    <t>2015-11-16 11:48 - 신청_x000D_
2015-11-23 14:10 - 보완요청_x000D_
2015-11-23 19:39 - 신청_x000D_
2015-11-25 16:17 - 보완요청_x000D_
2015-11-25 20:07 - 신청_x000D_
2015-11-27 15:27 - 보완요청_x000D_
2015-11-30 16:15 - 신청_x000D_
2015-12-01 14:41 - 보완요청_x000D_
2015-12-01 15:12 - 신청_x000D_
2015-12-08 15:02 - 검토승인_x000D_
2015-12-17 23:21 - 심의승인</t>
  </si>
  <si>
    <t>96061950~96063915</t>
  </si>
  <si>
    <t>96063916~96065779</t>
  </si>
  <si>
    <t>I-2015-200910201010-KR-05-000028-CDM-96056076~96061949</t>
  </si>
  <si>
    <t>PDD.pdf_x000D_
Validation Report.pdf_x000D_
CER Ownership Form - Dongbu v4.pdf_x000D_
Cancellation plan - Dongbu v3.pdf_x000D_
Plan for crediting period - Dongbu V4.pdf_x000D_
NZ Registry 20150626.pdf_x000D_
Form 16 _ 20091016 - 20101020.pdf_x000D_
Plan for crediting period - Dongbu V5 - 1.pdf_x000D_
CER Ownership Form - Dongbu v5 - 1.pdf_x000D_
Indemnity Report.pdf_x000D_
Indemnity Report v2.pdf_x000D_
CER Ownership Form - Dongbu v6 - 1.pdf_x000D_
Plan for crediting period - Dongbu V6 - 1.pdf_x000D_
Indemnity Report v3.pdf_x000D_
Plan for crediting period - Dongbu V7 - 1.pdf</t>
  </si>
  <si>
    <t>Korean Abstract 20091016 - 20101020 v4.pdf</t>
  </si>
  <si>
    <t>Cancellation 20091016 - 20101020.pdf_x000D_
Apostille 20091016 - 20101020.pdf_x000D_
NZ EPA_Voluntary_unit_cancellations_20150630.xlsx</t>
  </si>
  <si>
    <t>2015-07-02 17:04 - 신청_x000D_
2015-07-29 13:03 - 보완요청_x000D_
2015-08-04 19:17 - 신청_x000D_
2015-08-05 14:34 - 보완요청_x000D_
2015-08-05 19:42 - 신청_x000D_
2015-08-06 11:28 - 보완요청_x000D_
2015-08-06 12:51 - 신청_x000D_
2015-08-27 14:03 - 검토승인_x000D_
2015-09-21 14:36 - 심의승인</t>
  </si>
  <si>
    <t>96056076~96061949</t>
  </si>
  <si>
    <t>I-2015-201010201111-KR-05-000028-CDM-99916314~99919669
I-2015-201010201111-KR-05-000028-CDM-99952556~99970949</t>
  </si>
  <si>
    <t>MR 20101021 - 20111107.pdf</t>
  </si>
  <si>
    <t>VRCR 20101021 - 20111107.pdf</t>
  </si>
  <si>
    <t>PDD.pdf_x000D_
Validation Report.pdf_x000D_
Cancellation plan - Dongbu v3.pdf_x000D_
CER Ownership Form - Dongbu v4.pdf_x000D_
Plan for crediting period - Dongbu V4.pdf_x000D_
NZ Registry 20150626.pdf_x000D_
Form 16 _ 20101021 - 20111107.pdf</t>
  </si>
  <si>
    <t>Korean Abstract 20101021 - 20111107 v3.pdf</t>
  </si>
  <si>
    <t>Cancellation 20101021 - 20110711.pdf_x000D_
Apostille 20101021 - 20110711.pdf_x000D_
NZ EPA_Voluntary_unit_cancellations_20150630.xlsx</t>
  </si>
  <si>
    <t>2015-07-02 17:05 - 신청_x000D_
2015-07-29 13:04 - 보완요청_x000D_
2015-08-04 18:39 - 신청_x000D_
2015-08-05 14:26 - 보완요청_x000D_
2015-08-05 19:36 - 신청_x000D_
2015-08-27 14:02 - 검토승인_x000D_
2015-09-21 14:36 - 심의승인</t>
  </si>
  <si>
    <t>99916314~99919669
99952556~99970949</t>
  </si>
  <si>
    <t>2011-01-01~2011-03-31</t>
  </si>
  <si>
    <t>I-2015-201101201103-KR-05-000025-CDM-75165249~75235248</t>
  </si>
  <si>
    <t>HuChems16_MR 모니터링.pdf</t>
  </si>
  <si>
    <t>0765 VCR1.pdf</t>
  </si>
  <si>
    <t>Scan 2015-07-30 14.36.04.pdf</t>
  </si>
  <si>
    <t>2015-07-09 10:57 - 신청_x000D_
2015-07-29 13:19 - 보완요청_x000D_
2015-07-31 14:07 - 신청_x000D_
2015-08-05 09:15 - 보완요청_x000D_
2015-08-07 11:06 - 신청_x000D_
2015-08-27 14:04 - 검토승인_x000D_
2015-09-21 14:35 - 심의승인</t>
  </si>
  <si>
    <t>75165249~75235248</t>
  </si>
  <si>
    <t>I-2015-201006201105-KR-01-000024-CDM-84254639~84259638</t>
  </si>
  <si>
    <t>VR 20100601 - 20110531.pdf</t>
  </si>
  <si>
    <t>PDD.pdf_x000D_
Validation Report.pdf_x000D_
Cancellation plan - Yeongyang.pdf_x000D_
CER Ownership Form - Yeongyang.pdf_x000D_
Plan for crediting period - Yeongyang.pdf_x000D_
Form 16 _ 20100601 - 20110531.pdf_x000D_
NZ Registry 20150626.pdf</t>
  </si>
  <si>
    <t>Korean Abstract 2010601 - 20110531 v2.pdf</t>
  </si>
  <si>
    <t>Cancellation 20100601 - 20110531.pdf_x000D_
Apostille 20100601 - 20110531.pdf_x000D_
NZ EPA_Voluntary_unit_cancellations_20150630.xlsx</t>
  </si>
  <si>
    <t>2015-07-02 16:50 - 신청_x000D_
2015-07-29 13:14 - 보완요청_x000D_
2015-08-04 12:57 - 신청_x000D_
2015-08-27 13:57 - 검토승인_x000D_
2015-09-21 14:34 - 심의승인</t>
  </si>
  <si>
    <t>84254639~84259638</t>
  </si>
  <si>
    <t>I-2015-201106201209-KR-01-000015-CDM-108884429~108884657
I-2015-201106201209-KR-01-000015-CDM-108884658~108884967</t>
  </si>
  <si>
    <t>MR 20110601 - 20120930.pdf</t>
  </si>
  <si>
    <t>VR 20110601 - 20120930.pdf</t>
  </si>
  <si>
    <t>PDD.pdf_x000D_
Validation Report.pdf_x000D_
Cancellation plan - Taegisan v3.pdf_x000D_
CER Ownership Form - Taegisan v3.pdf_x000D_
Form 16 - 20110601 - 20120930.pdf_x000D_
NZ Registry 20150626.pdf_x000D_
Plan for crediting period - Taegisan v3.pdf_x000D_
Plan for crediting period - Taegisan v4 - 2.pdf_x000D_
Indemnity Report.pdf_x000D_
CER Ownership Form - Taegisan v4 - 2.pdf_x000D_
Indemnity Report v2.pdf_x000D_
Plan for crediting period - Taegisan v5 - 2.pdf</t>
  </si>
  <si>
    <t>Korean Abstract 20110601 - 20120930 v2.pdf</t>
  </si>
  <si>
    <t>Cancellation 20110601 - 20120930.pdf_x000D_
Apostille 20110601 - 20120930.pdf_x000D_
NZ EPA_Voluntary_unit_cancellations_20150630.xlsx</t>
  </si>
  <si>
    <t>2015-07-02 16:57 - 신청_x000D_
2015-07-29 13:16 - 보완요청_x000D_
2015-08-04 18:13 - 신청_x000D_
2015-08-05 14:23 - 보완요청_x000D_
2015-08-05 19:38 - 신청_x000D_
2015-08-27 14:00 - 검토승인_x000D_
2015-09-21 14:11 - 심의승인</t>
  </si>
  <si>
    <t>108884429~108884657
108884658~108884967</t>
  </si>
  <si>
    <t>I-2015-201006201105-KR-01-000015-CDM-86570671~86571660
I-2015-201006201105-KR-01-000015-CDM-86571661~86595927</t>
  </si>
  <si>
    <t>Cancellation plan - Taegisan v3.pdf_x000D_
CER Ownership Form - Taegisan v3.pdf_x000D_
Form 16 - 20100601 - 20110531.pdf_x000D_
PDD.pdf_x000D_
Validation Report.pdf_x000D_
NZ Registry 20150626.pdf_x000D_
Plan for crediting period - Taegisan v3.pdf</t>
  </si>
  <si>
    <t>Korean Abstract 20100601 - 20110531 v2.pdf</t>
  </si>
  <si>
    <t>2015-07-02 16:54 - 신청_x000D_
2015-07-29 13:17 - 보완요청_x000D_
2015-08-04 18:04 - 신청_x000D_
2015-08-27 13:59 - 검토승인_x000D_
2015-09-21 14:10 - 심의승인</t>
  </si>
  <si>
    <t>86570671~86571660
86571661~86595927</t>
  </si>
  <si>
    <t>2010-06-24~2011-06-23</t>
  </si>
  <si>
    <t>I-2015-201006201106-KR-01-000013-CDM-91639880~91640304</t>
  </si>
  <si>
    <t>MR 20100624 - 20110623.pdf</t>
  </si>
  <si>
    <t>VRCR 20100624 - 20110623.pdf</t>
  </si>
  <si>
    <t>PDD.pdf_x000D_
Validation Report.pdf_x000D_
CER Ownership Form - DongYang.pdf_x000D_
Cancellation plan - Dong Yang.pdf_x000D_
Plan for crediting period - Dong Yang.pdf_x000D_
Form 16 _ 20100624 - 20110623.pdf_x000D_
NZ Registry 20150626.pdf</t>
  </si>
  <si>
    <t>Korean Abstract 20100624 - 20110623 v2.pdf</t>
  </si>
  <si>
    <t>Cancellation 20100624 - 20110623.pdf_x000D_
Apostille 20100624 - 20110623.pdf_x000D_
NZ EPA_Voluntary_unit_cancellations_20150630.xlsx</t>
  </si>
  <si>
    <t>2015-07-02 17:01 - 신청_x000D_
2015-07-29 13:05 - 보완요청_x000D_
2015-08-04 12:54 - 신청_x000D_
2015-08-27 13:56 - 검토승인_x000D_
2015-09-21 14:07 - 심의승인</t>
  </si>
  <si>
    <t>91639880~91640304</t>
  </si>
  <si>
    <t>8차</t>
  </si>
  <si>
    <t>2011-07-01~2011-09-30</t>
  </si>
  <si>
    <t>I-2015-201107201109-KR-05-000002-CDM-83667630~83785909</t>
  </si>
  <si>
    <t>MR 20110701 - 20110930.pdf</t>
  </si>
  <si>
    <t>VRCR 20110701 - 20110930.pdf</t>
  </si>
  <si>
    <t>CER Ownership Form - Huchems v2.pdf_x000D_
Form 16 _ 20110701 - 20110930.pdf_x000D_
Plan for crediting period - Huchems v2.pdf_x000D_
PDD.pdf_x000D_
Validation Report.pdf_x000D_
Ownership 225k.pdf_x000D_
Cancellation plan - Huchems v2.pdf_x000D_
Plan for crediting period - Huchems v3 - 8.pdf</t>
  </si>
  <si>
    <t>Korean Abstract 20110701 - 20110930 v3.pdf</t>
  </si>
  <si>
    <t>Cancellation 20110701 - 20110930.pdf_x000D_
Apostille 118k.pdf</t>
  </si>
  <si>
    <t>2015-05-29 13:27 - 신청_x000D_
2015-07-29 11:29 - 보완요청_x000D_
2015-08-05 10:57 - 신청_x000D_
2015-08-05 14:44 - 보완요청_x000D_
2015-08-05 19:34 - 신청_x000D_
2015-08-27 14:01 - 검토승인_x000D_
2015-09-21 14:02 - 심의승인</t>
  </si>
  <si>
    <t>83667630~83785909</t>
  </si>
  <si>
    <t>7차</t>
  </si>
  <si>
    <t>2011-04-01~2011-06-30</t>
  </si>
  <si>
    <t>I-2015-201104201106-KR-05-000002-CDM-77644275~77750994</t>
  </si>
  <si>
    <t>MR 20110401 - 20110630.pdf</t>
  </si>
  <si>
    <t>VRCR 20110401 - 20110630.pdf</t>
  </si>
  <si>
    <t>CER Ownership Form - Huchems v2.pdf_x000D_
Form 16 _ 20110401 - 20110630.pdf_x000D_
PDD.pdf_x000D_
Plan for crediting period - Huchems v2.pdf_x000D_
Validation Report.pdf_x000D_
Ownership 225k.pdf_x000D_
Cancellation plan - Huchems v2.pdf_x000D_
Plan for crediting period - Huchems v3 - 7.pdf</t>
  </si>
  <si>
    <t>Korean Abstract 20110401 - 20110630 v3.pdf</t>
  </si>
  <si>
    <t>Cancellation 20110401 - 20110630.pdf_x000D_
Apostille 106k.pdf</t>
  </si>
  <si>
    <t>2015-05-29 13:27 - 신청_x000D_
2015-07-29 11:28 - 보완요청_x000D_
2015-08-05 10:56 - 신청_x000D_
2015-08-05 14:43 - 보완요청_x000D_
2015-08-05 19:33 - 신청_x000D_
2015-08-27 14:01 - 검토승인_x000D_
2015-09-21 14:02 - 심의승인</t>
  </si>
  <si>
    <t>2011-12-14</t>
  </si>
  <si>
    <t>77644275~77750994</t>
  </si>
  <si>
    <t>I-2015-201110201112-KR-05-000002-CDM-86923847~86973846</t>
  </si>
  <si>
    <t>CER Ownership Form - Huchems v2.pdf_x000D_
Form 16 _ 20111001 - 20111231 v2.pdf_x000D_
PDD.pdf_x000D_
Plan for crediting period - Huchems v2.pdf_x000D_
Validation Report.pdf_x000D_
Ownership 50k.pdf_x000D_
Cancellation plan - Huchems v2.pdf_x000D_
Plan for crediting period - Huchems v3 - 6.pdf</t>
  </si>
  <si>
    <t>Korean Abstract 20111001 - 20111231 v3.pdf</t>
  </si>
  <si>
    <t>Cancellation 20111001 - 20111231 (2).pdf_x000D_
Apostille 50k.pdf</t>
  </si>
  <si>
    <t>2015-05-29 13:27 - 신청_x000D_
2015-07-29 11:26 - 보완요청_x000D_
2015-08-05 10:54 - 신청_x000D_
2015-08-05 14:42 - 보완요청_x000D_
2015-08-05 19:32 - 신청_x000D_
2015-08-27 14:00 - 검토승인_x000D_
2015-09-21 14:01 - 심의승인</t>
  </si>
  <si>
    <t>86923847~86973846</t>
  </si>
  <si>
    <t>2012-07-01~2012-09-30</t>
  </si>
  <si>
    <t>I-2015-201207201209-KR-05-000005-CDM-107317952~107324723</t>
  </si>
  <si>
    <t>Clean Revised 3_Hanwha_7th_Monitoring_Report.pdf</t>
  </si>
  <si>
    <t>검증보고서 (verification report).pdf</t>
  </si>
  <si>
    <t>Binder1.pdf</t>
  </si>
  <si>
    <t>e어포스티유_922.pdf</t>
  </si>
  <si>
    <t>2015-02-28 00:32 - 신청_x000D_
2015-03-18 14:30 - 보완요청_x000D_
2015-03-20 16:25 - 신청_x000D_
2015-03-27 11:24 - 보완요청_x000D_
2015-03-27 14:31 - 신청_x000D_
2015-05-12 10:12 - 보완요청_x000D_
2015-05-12 20:19 - 신청_x000D_
2015-06-15 16:07 - 검토승인_x000D_
2015-06-25 17:41 - 심의승인</t>
  </si>
  <si>
    <t>107317952~107324723</t>
  </si>
  <si>
    <t>2010-09-28~2011-09-27</t>
  </si>
  <si>
    <t>I-2015-201009201109-KR-01-000006-CDM-96086727~96086852</t>
  </si>
  <si>
    <t>MR 20100928 - 20110927.pdf</t>
  </si>
  <si>
    <t>VRCR 20100928 - 20110927.pdf</t>
  </si>
  <si>
    <t>Cancellation plan - Gyeonggi Do.pdf_x000D_
CER Ownership Form - Gyeonggi.pdf_x000D_
Plan for crediting period - Gyeonggi Do.pdf_x000D_
NZ - National Registry v3.pdf_x000D_
PDD.pdf_x000D_
Validation Report.pdf</t>
  </si>
  <si>
    <t>Korean Abstract 20100928 - 20110927.pdf</t>
  </si>
  <si>
    <t>Apostille Cancellation 20100928 - 20110927.pdf_x000D_
Cancellation 20100928 - 20110927.pdf_x000D_
Korean Abstract 20100928 - 20110927 v2.pdf</t>
  </si>
  <si>
    <t>2015-04-09 14:03 - 신청_x000D_
2015-05-07 18:01 - 보완요청_x000D_
2015-05-08 14:04 - 신청_x000D_
2015-06-15 16:05 - 검토승인_x000D_
2015-06-25 17:40 - 심의승인</t>
  </si>
  <si>
    <t>2012-11-16</t>
  </si>
  <si>
    <t>96086727~96086852</t>
  </si>
  <si>
    <t>2011-04-01~2012-04-26</t>
  </si>
  <si>
    <t>I-2015-201104201204-KR-11-000009-CDM-119112981~119115001</t>
  </si>
  <si>
    <t>Tuev Nord Cert GmbH (TUEV NORD)</t>
  </si>
  <si>
    <t>MR 20110401 - 20120426.pdf</t>
  </si>
  <si>
    <t>VRCR 20110401 - 20120426.pdf</t>
  </si>
  <si>
    <t>Plan for crediting period - Solvay SF6.pdf_x000D_
Cancellation plan - Solvay SF6.pdf_x000D_
CER Ownership Form - Solvay SF6.pdf_x000D_
Validation Report.pdf_x000D_
PDD.pdf_x000D_
NZ - National Registry v3.pdf</t>
  </si>
  <si>
    <t>Korean Abstract 20110401-20120426.pdf</t>
  </si>
  <si>
    <t>Apostille Cancellation 20110401 - 20120426.pdf_x000D_
Cancellation 20110401 - 20120426.pdf</t>
  </si>
  <si>
    <t>2015-04-09 14:01 - 신청_x000D_
2015-05-07 18:03 - 검토승인_x000D_
2015-06-25 17:39 - 심의승인</t>
  </si>
  <si>
    <t>2013-12-30</t>
  </si>
  <si>
    <t>119112981~119115001</t>
  </si>
  <si>
    <t>2012-06-09~2012-12-31</t>
  </si>
  <si>
    <t>I-2015-201206201212-KR-05-000008-CDM-120138681~120145292</t>
  </si>
  <si>
    <t>Bureau Veritas Certification Holding SAS (BVCH)</t>
  </si>
  <si>
    <t>MR 20120609 - 20121231.pdf</t>
  </si>
  <si>
    <t>VR 20120609 - 20121231.pdf</t>
  </si>
  <si>
    <t>Cancellation plan - Capro.pdf_x000D_
CER Ownership Form - CAPRO.pdf_x000D_
PDD.pdf_x000D_
Plan for crediting period - Capro.pdf_x000D_
Validation Report.pdf_x000D_
NZ - National Registry v3.pdf</t>
  </si>
  <si>
    <t>Korean Abstract 20120609-20121231.pdf</t>
  </si>
  <si>
    <t>Apostille Cancellation 20120609 - 20121231.pdf_x000D_
Cancellation 20120609 - 20121231.pdf</t>
  </si>
  <si>
    <t>2015-04-09 13:55 - 신청_x000D_
2015-05-08 09:15 - 검토승인_x000D_
2015-06-25 17:38 - 심의승인</t>
  </si>
  <si>
    <t>2014-03-27</t>
  </si>
  <si>
    <t>120138681~120145292</t>
  </si>
  <si>
    <t>2012-01-01~2012-06-08</t>
  </si>
  <si>
    <t>I-2015-201201201206-KR-05-000008-CDM-119821445~119827789</t>
  </si>
  <si>
    <t>MR 20120101 - 20120608.pdf</t>
  </si>
  <si>
    <t>VR 20120101 - 20120608.pdf</t>
  </si>
  <si>
    <t>Korean Abstract 20120101-20120608.pdf</t>
  </si>
  <si>
    <t>Apostille Cancellation 20120101 - 20120608.pdf_x000D_
Cancellation 20120101 - 20120608.pdf</t>
  </si>
  <si>
    <t>2015-04-09 13:56 - 신청_x000D_
2015-05-07 18:25 - 검토승인_x000D_
2015-06-25 17:38 - 심의승인</t>
  </si>
  <si>
    <t>119821445~119827789</t>
  </si>
  <si>
    <t>2011-09-01~2011-12-31</t>
  </si>
  <si>
    <t>I-2015-201109201112-KR-05-000008-CDM-107092129~107096459</t>
  </si>
  <si>
    <t>MR 20110901 - 20111231.pdf</t>
  </si>
  <si>
    <t>VR 20110901 - 20111231.pdf</t>
  </si>
  <si>
    <t>Korean Abstract 20110901-20111231.pdf</t>
  </si>
  <si>
    <t>Apostille Cancellation 20110901 - 20111231.pdf_x000D_
Cancellation 20110901 - 20111231.pdf</t>
  </si>
  <si>
    <t>2015-04-09 13:58 - 신청_x000D_
2015-05-07 18:22 - 검토승인_x000D_
2015-06-25 17:38 - 심의승인</t>
  </si>
  <si>
    <t>107092129~107096459</t>
  </si>
  <si>
    <t>2011-06-09~2011-08-31</t>
  </si>
  <si>
    <t>I-2015-201106201108-KR-05-000008-CDM-102920033~102922927</t>
  </si>
  <si>
    <t>MR 20110609 - 20110831.pdf</t>
  </si>
  <si>
    <t>VR 20110609 - 20110831.pdf</t>
  </si>
  <si>
    <t>Cancellation plan - Capro.pdf_x000D_
CER Ownership Form - CAPRO.pdf_x000D_
PDD.pdf_x000D_
Validation Report.pdf_x000D_
Plan for crediting period - Capro.pdf_x000D_
NZ - National Registry v3.pdf</t>
  </si>
  <si>
    <t>Korean Abstract 20110609-20110831.pdf</t>
  </si>
  <si>
    <t>Apostille Cancellation 20110609 - 20110831.pdf_x000D_
Cancellation 20110609 - 20110831.pdf</t>
  </si>
  <si>
    <t>2015-04-09 13:59 - 신청_x000D_
2015-05-07 18:21 - 검토승인_x000D_
2015-06-25 17:37 - 심의승인</t>
  </si>
  <si>
    <t>102920033~102922927</t>
  </si>
  <si>
    <t>2012-04-01~2012-06-30</t>
  </si>
  <si>
    <t>I-2015-201204201206-KR-05-000002-CDM-99217047~99224293</t>
  </si>
  <si>
    <t>MR 20120401 - 20120630.pdf</t>
  </si>
  <si>
    <t>VRCR 20120401 - 20120630.pdf</t>
  </si>
  <si>
    <t>Cancellation plan - Huchems (1).pdf_x000D_
CER Ownership Form - Huchems (1).pdf_x000D_
NZ - National Registry v3.pdf_x000D_
PDD.pdf_x000D_
Plan for crediting period - Huchems.pdf_x000D_
Validation Report.pdf_x000D_
Form 16 _ 20120401 - 20120630.pdf</t>
  </si>
  <si>
    <t>Korean Abstract 20120401 - 20120630.pdf</t>
  </si>
  <si>
    <t>Cancellation 20120401 - 20120630.pdf_x000D_
NZ EPA Voluntary_unit_cancellations_2015.xlsx_x000D_
Apostille Cancellation 20120401 - 20120630.pdf</t>
  </si>
  <si>
    <t>2015-03-04 19:57 - 신청_x000D_
2015-03-18 14:33 - 보완요청_x000D_
2015-03-20 14:05 - 신청_x000D_
2015-03-27 17:43 - 검토승인_x000D_
2015-04-01 16:20 - 심의승인</t>
  </si>
  <si>
    <t>2012-11-26</t>
  </si>
  <si>
    <t>99217047~99224293</t>
  </si>
  <si>
    <t>2012-01-01~2012-03-31</t>
  </si>
  <si>
    <t>I-2015-201201201203-KR-05-000002-CDM-92844687~92850206
I-2015-201201201203-KR-05-000002-CDM-92850207~93120689</t>
  </si>
  <si>
    <t>MR 20120101 - 20120331.pdf</t>
  </si>
  <si>
    <t>VRCR 20120101 - 20120331.pdf</t>
  </si>
  <si>
    <t>Cancellation plan - Huchems (1).pdf_x000D_
CER Ownership Form - Huchems (1).pdf_x000D_
NZ - National Registry v3.pdf_x000D_
PDD.pdf_x000D_
Plan for crediting period - Huchems.pdf_x000D_
Validation Report.pdf_x000D_
Form 16 _ 20120101 - 20120331.pdf</t>
  </si>
  <si>
    <t>Korean Abstract 20120101 - 20120331.pdf</t>
  </si>
  <si>
    <t>Cancellation 20120101 - 20120331.pdf_x000D_
NZ EPA Voluntary_unit_cancellations_2015.xlsx_x000D_
Apostille Cancellation 20120101 - 20120331.pdf</t>
  </si>
  <si>
    <t>2015-03-04 19:55 - 신청_x000D_
2015-03-18 14:32 - 보완요청_x000D_
2015-03-20 14:27 - 신청_x000D_
2015-03-27 17:46 - 검토승인_x000D_
2015-04-01 16:19 - 심의승인</t>
  </si>
  <si>
    <t>92844687~92850206
92850207~93120689</t>
  </si>
  <si>
    <t>I-2015-201110201112-KR-05-000002-CDM-86622781~86628276
I-2015-201110201112-KR-05-000002-CDM-86634330~86863846</t>
  </si>
  <si>
    <t>CER Ownership Form - Huchems (1).pdf_x000D_
PDD.pdf_x000D_
Plan for crediting period - Huchems.pdf_x000D_
Validation Report.pdf_x000D_
NZ - National Registry v3.pdf_x000D_
Form 16 _ 20111001 - 20111231.pdf_x000D_
Cancellation plan - Huchems (1).pdf</t>
  </si>
  <si>
    <t>Korean Abstract 20111001 - 20111231.pdf</t>
  </si>
  <si>
    <t>Cancellation 20111001 - 20111231.pdf_x000D_
NZ EPA Voluntary_unit_cancellations_2015.xlsx_x000D_
Apostille Cancellation 20111001 - 20111231.pdf</t>
  </si>
  <si>
    <t>2015-03-04 19:54 - 신청_x000D_
2015-03-18 14:31 - 보완요청_x000D_
2015-03-20 14:22 - 신청_x000D_
2015-03-27 17:45 - 검토승인_x000D_
2015-04-01 16:17 - 심의승인</t>
  </si>
  <si>
    <t>86622781~86628276
86634330~86863846</t>
  </si>
  <si>
    <t>I-2015-201101201103-KR-05-000002-CDM-75235249~75502561
I-2015-201101201103-KR-05-000002-CDM-75502562~75522400</t>
  </si>
  <si>
    <t>MR 20110101 - 20110331.pdf</t>
  </si>
  <si>
    <t>VRCR 20110101 - 20110331.pdf</t>
  </si>
  <si>
    <t>PDD.pdf_x000D_
Validation Report.pdf_x000D_
Cancellation plan - Huchems (1).pdf_x000D_
CER Ownership Form - Huchems (1).pdf_x000D_
Plan for crediting period - Huchems.pdf_x000D_
NZ - National Registry v3.pdf_x000D_
Form 16 _ 20110101 - 20110331.pdf</t>
  </si>
  <si>
    <t>Korean Abstract 20110101 - 20110331.pdf</t>
  </si>
  <si>
    <t>Cancellation 20110101 - 20110331.pdf_x000D_
NZ EPA Voluntary_unit_cancellations_2015.xlsx_x000D_
Apostille Cancellation 20110101 - 20110331.pdf</t>
  </si>
  <si>
    <t>2015-03-04 19:50 - 신청_x000D_
2015-03-18 14:30 - 보완요청_x000D_
2015-03-20 14:18 - 신청_x000D_
2015-03-27 17:44 - 검토승인_x000D_
2015-04-01 16:15 - 심의승인</t>
  </si>
  <si>
    <t>75235249~75502561
75502562~75522400</t>
  </si>
  <si>
    <t>2010-10-01~2010-12-31</t>
  </si>
  <si>
    <t>I-2015-201010201012-KR-05-000002-CDM-71362599~71510219
I-2015-201010201012-KR-05-000002-CDM-71510220~71646168</t>
  </si>
  <si>
    <t>MR 20101001 - 20101231.pdf</t>
  </si>
  <si>
    <t>VRCR 20101001 - 20101231.pdf</t>
  </si>
  <si>
    <t>PDD.pdf_x000D_
Validation Report.pdf_x000D_
CER Ownership Form - Huchems (1).pdf_x000D_
Cancellation plan - Huchems (1).pdf_x000D_
Plan for crediting period - Huchems.pdf_x000D_
NZ - National Registry v3.pdf</t>
  </si>
  <si>
    <t>Korean Abstract 20101001 - 20101231.pdf</t>
  </si>
  <si>
    <t>Cancellation 20101001 - 20101231.pdf_x000D_
Apostille Cancellation 20101001 - 20101231.pdf_x000D_
NZ EPA Voluntary_unit_cancellations_2015.xlsx</t>
  </si>
  <si>
    <t>2015-02-24 18:07 - 신청_x000D_
2015-03-18 14:29 - 보완요청_x000D_
2015-03-20 14:09 - 신청_x000D_
2015-03-27 17:43 - 검토승인_x000D_
2015-04-01 16:14 - 심의승인</t>
  </si>
  <si>
    <t>2011-06-22</t>
  </si>
  <si>
    <t>71362599~71510219
71510220~71646168</t>
  </si>
  <si>
    <t>2012-10-01~2012-12-31</t>
  </si>
  <si>
    <t>I-2015-201210201212-KR-05-000004-CDM-109198796~109214345
I-2015-201210201212-KR-05-000004-CDM-109182088~109183245</t>
  </si>
  <si>
    <t>모니터링 리포트_0922_20121001_20121231_수정.pdf</t>
  </si>
  <si>
    <t>검증보고서_0922_20121001_20121231.pdf</t>
  </si>
  <si>
    <t>감축량 소유권 증명.pdf_x000D_
영문 사업계획서.pdf_x000D_
타당성 평가 보고서.pdf</t>
  </si>
  <si>
    <t>한화_N2O_모니터링 및 검증보고서에 대한 국문요약서 양식_에코아이_3차_수정.pdf</t>
  </si>
  <si>
    <t>실적폐기문서 증빙 서류_에코아이_50k.pdf</t>
  </si>
  <si>
    <t>2015-03-10 17:46 - 신청_x000D_
2015-03-18 14:35 - 보완요청_x000D_
2015-03-20 14:13 - 신청_x000D_
2015-03-20 15:37 - 보완요청_x000D_
2015-03-20 15:54 - 신청_x000D_
2015-03-27 17:47 - 검토승인_x000D_
2015-04-01 16:13 - 심의승인</t>
  </si>
  <si>
    <t>2013-06-07</t>
  </si>
  <si>
    <t>109182088~109183245
109198796~109214345</t>
  </si>
  <si>
    <t>I-2015-201207201209-KR-05-000004-CDM-107349573~107370562</t>
  </si>
  <si>
    <t>모니터링 리포트_0922_20120701_20120930_수정.pdf</t>
  </si>
  <si>
    <t>검증보고서_0922_20120701_20120930.pdf</t>
  </si>
  <si>
    <t>한화_N2O_모니터링 및 검증보고서에 대한 국문요약서 양식_에코아이_2차_수정.pdf</t>
  </si>
  <si>
    <t>2015-03-10 17:47 - 신청_x000D_
2015-03-18 14:34 - 보완요청_x000D_
2015-03-20 13:55 - 신청_x000D_
2015-03-20 15:37 - 보완요청_x000D_
2015-03-20 15:53 - 신청_x000D_
2015-03-27 17:47 - 검토승인_x000D_
2015-04-01 16:12 - 심의승인</t>
  </si>
  <si>
    <t>107349573~107370562</t>
  </si>
  <si>
    <t>I-2015-201101201112-KR-05-000004-CDM-90059994~90068295
I-2015-201101201112-KR-05-000004-CDM-89996810~90000809</t>
  </si>
  <si>
    <t>모니터링 리포트_0922_20110101_20111231_수정.pdf</t>
  </si>
  <si>
    <t>한화_N2O_모니터링 및 검증보고서에 대한 국문요약서 양식_에코아이_1차_수정.pdf</t>
  </si>
  <si>
    <t>2015-03-10 17:48 - 신청_x000D_
2015-03-18 14:33 - 보완요청_x000D_
2015-03-18 16:04 - 신청_x000D_
2015-03-19 17:51 - 보완요청_x000D_
2015-03-20 13:46 - 신청_x000D_
2015-03-27 17:42 - 검토승인_x000D_
2015-04-01 16:09 - 심의승인</t>
  </si>
  <si>
    <t>89996810~90000809
90059994~90068295</t>
  </si>
  <si>
    <t>2013-02-25~2013-08-31</t>
  </si>
  <si>
    <t>Monitoring Report 6637 V2.pdf</t>
  </si>
  <si>
    <t>Certification and Verification Report.pdf</t>
  </si>
  <si>
    <t>1. (영문)사업계획서.pdf_x000D_
2. (영문)타당성평가보고서.pdf_x000D_
3.1 감축량소유권증명 14-12-16_UNFCCC_6637_MP1 (#5).pdf</t>
  </si>
  <si>
    <t>모니터링 및 검증보고서에 대한 국문요약서 양식_6637_수정 4.pdf</t>
  </si>
  <si>
    <t>실적처분 증명 문서_휴캠스_6637_225768CERs.pdf</t>
  </si>
  <si>
    <t>2015-03-17 15:58 - 신청_x000D_
2015-03-18 17:59 - 보완요청_x000D_
2015-03-19 17:33 - 신청_x000D_
2015-03-27 17:58 - 검토승인_x000D_
2015-04-01 12:49 - 심의승인</t>
  </si>
  <si>
    <t>2014-11-06</t>
  </si>
  <si>
    <t>I-2015-201211201308-KR-05-000001-CDM-119255741~119410426
I-2015-201211201308-KR-05-000001-CDM-119421741~119821444</t>
  </si>
  <si>
    <t>Monitoring Report V2.pdf</t>
  </si>
  <si>
    <t>1.1 (영문)사업계획서(기존).pdf_x000D_
2.1 (영문)타당성평가보고서(기존).pdf_x000D_
3-1_감축량소유권증명_14-12-09_UNFCCC_0765.pdf</t>
  </si>
  <si>
    <t>모니터링 및 검증보고서에 대한 국문요약서 양식_0765_수정 6.pdf</t>
  </si>
  <si>
    <t>실적처분 증명 문서_휴캠스_0765_151592CERs.pdf_x000D_
실적처분 증명 문서_휴캠스_0765_402798CERs.pdf</t>
  </si>
  <si>
    <t>2015-03-17 15:56 - 신청_x000D_
2015-03-18 17:57 - 보완요청_x000D_
2015-03-19 17:24 - 신청_x000D_
2015-03-23 10:43 - 보완요청_x000D_
2015-03-23 11:04 - 신청_x000D_
2015-03-23 13:44 - 보완요청_x000D_
2015-03-23 17:29 - 신청_x000D_
2015-03-27 17:56 - 검토승인_x000D_
2015-04-01 16:11 - 심의승인</t>
  </si>
  <si>
    <t>119255741~119410426
119421741~119821444</t>
  </si>
  <si>
    <t>2010-10-21~2011-02-28</t>
  </si>
  <si>
    <t>I-2015-201010201102-KR-11-000010-CDM-91661122~91665302</t>
  </si>
  <si>
    <t>Korea Foundation for Quality (KFQ)</t>
  </si>
  <si>
    <t>MR 20101021 - 20110228.pdf</t>
  </si>
  <si>
    <t>VRCR 20101021 - 20110228.pdf</t>
  </si>
  <si>
    <t>Plan for crediting period - Samsung SF6.pdf_x000D_
Cancellation plan - Samsung SF6.pdf_x000D_
CER Ownership Form - Samsung SF6.pdf_x000D_
PDD.pdf_x000D_
Validation Report.pdf_x000D_
NZ - National Registry v3.pdf</t>
  </si>
  <si>
    <t>Korean Abstract 20101021 - 20110228.pdf</t>
  </si>
  <si>
    <t>Apostille Cancellation 20101021 - 20110228.pdf_x000D_
Cancellation 20101021 - 20110228.pdf</t>
  </si>
  <si>
    <t>2015-04-09 14:02 - 신청_x000D_
2015-05-07 18:02 - 검토승인_x000D_
2015-06-25 17:37 - 심의승인</t>
  </si>
  <si>
    <t>2012-09-14</t>
  </si>
  <si>
    <t>91661122~91665302</t>
  </si>
  <si>
    <t>2012-09-01~2012-12-31</t>
  </si>
  <si>
    <t>I-2015-201209201212-KR-11-000007-CDM-113194426~113205693</t>
  </si>
  <si>
    <t>Tuev Sued South Asia Private Limited (TUEV SUED)</t>
  </si>
  <si>
    <t>MR 20120901 - 20121231.pdf</t>
  </si>
  <si>
    <t>VRCR 20120901 - 20121231.pdf</t>
  </si>
  <si>
    <t>Cancellation plan - LG LCD.pdf_x000D_
CER Ownership Form - LG LCD.pdf_x000D_
NZ - National Registry v3.pdf_x000D_
PDD.pdf_x000D_
Plan for crediting period - LG LCD.pdf_x000D_
Validation Report.pdf</t>
  </si>
  <si>
    <t>Korean Abstract 20120901-20121231.pdf</t>
  </si>
  <si>
    <t>Apostille Cancellation 20120901 - 20121231.pdf_x000D_
Cancellation 20120901 - 20121231.pdf_x000D_
Korean Abstract 20120901-20121231 v2.pdf</t>
  </si>
  <si>
    <t>2015-04-09 13:39 - 신청_x000D_
2015-05-07 18:15 - 보완요청_x000D_
2015-05-08 15:08 - 신청_x000D_
2015-08-27 13:48 - 검토승인_x000D_
2015-09-21 14:03 - 심의승인</t>
  </si>
  <si>
    <t>113194426~113205693</t>
  </si>
  <si>
    <t>2012-02-01~2012-03-31</t>
  </si>
  <si>
    <t>I-2015-201202201203-KR-11-000007-CDM-108522637~108527172</t>
  </si>
  <si>
    <t>MR 20120201 - 20120331.pdf</t>
  </si>
  <si>
    <t>VRCR 20120201 - 20120331.pdf</t>
  </si>
  <si>
    <t>Korean Abstract 20120201-20120331.pdf</t>
  </si>
  <si>
    <t>Apostille Cancellation 20120201 - 20120331.pdf_x000D_
Cancellation 20120201 - 20120331.pdf_x000D_
Korean Abstract 20120201-20120331 v2.pdf</t>
  </si>
  <si>
    <t>2015-04-09 13:42 - 신청_x000D_
2015-05-07 18:14 - 보완요청_x000D_
2015-05-08 15:12 - 신청_x000D_
2015-08-27 13:48 - 검토승인_x000D_
2015-09-21 14:04 - 심의승인</t>
  </si>
  <si>
    <t>2013-04-12</t>
  </si>
  <si>
    <t>108522637~108527172</t>
  </si>
  <si>
    <t>2012-04-01~2012-08-31</t>
  </si>
  <si>
    <t>I-2015-201204201208-KR-11-000007-CDM-112623326~112634747</t>
  </si>
  <si>
    <t>MR 20120401 - 20120831.pdf</t>
  </si>
  <si>
    <t>VRCR 20120401 - 20120831.pdf</t>
  </si>
  <si>
    <t>Korean Abstract 20120401-20120831.pdf</t>
  </si>
  <si>
    <t>Apostille Cancellation 20120401 - 20120831.pdf_x000D_
Cancellation 20120401 - 20120831.pdf_x000D_
Korean Abstract 20120401-20120831 v2.pdf</t>
  </si>
  <si>
    <t>2015-04-09 13:41 - 신청_x000D_
2015-05-07 18:15 - 보완요청_x000D_
2015-05-08 15:15 - 신청_x000D_
2015-08-27 13:49 - 검토승인_x000D_
2015-09-21 14:04 - 심의승인</t>
  </si>
  <si>
    <t>112623326~112634747</t>
  </si>
  <si>
    <t>2010-08-01~2010-09-30</t>
  </si>
  <si>
    <t>I-2015-201008201009-KR-11-000007-CDM-71646169~71649052</t>
  </si>
  <si>
    <t>TÜV SÜD Industrie Service GmbH</t>
  </si>
  <si>
    <t>MR 20100801 - 20100930.pdf</t>
  </si>
  <si>
    <t>VR 20100801 - 20100930.pdf</t>
  </si>
  <si>
    <t>Korean Abstract 20100801-20100930.pdf</t>
  </si>
  <si>
    <t>Apostille Cancellation 20100801 - 20100930.pdf_x000D_
Cancellation 20100801 - 20100930.pdf_x000D_
Korean Abstract 20100801-20100930 v2.pdf</t>
  </si>
  <si>
    <t>2015-04-09 13:48 - 신청_x000D_
2015-05-07 17:58 - 보완요청_x000D_
2015-05-08 15:18 - 신청_x000D_
2015-08-27 13:50 - 검토승인_x000D_
2015-09-21 14:04 - 심의승인</t>
  </si>
  <si>
    <t>71646169~71649052</t>
  </si>
  <si>
    <t>I-2015-201010201012-KR-11-000007-CDM-74481336~74485632</t>
  </si>
  <si>
    <t>VR 20101001 - 20101231.pdf</t>
  </si>
  <si>
    <t>Korean Abstract 20101001-20101231.pdf</t>
  </si>
  <si>
    <t>Apostille Cancellation 20101001 - 20101231.pdf_x000D_
Cancellation 20101001 - 20101231.pdf_x000D_
Korean Abstract 20101001-20101231 v2.pdf</t>
  </si>
  <si>
    <t>2015-04-09 13:49 - 신청_x000D_
2015-05-07 18:10 - 보완요청_x000D_
2015-05-08 15:19 - 신청_x000D_
2015-08-27 13:52 - 검토승인_x000D_
2015-09-21 14:05 - 심의승인</t>
  </si>
  <si>
    <t>2011-08-29</t>
  </si>
  <si>
    <t>74481336~74485632</t>
  </si>
  <si>
    <t>2011-01-01~2011-04-30</t>
  </si>
  <si>
    <t>I-2015-201101201104-KR-11-000007-CDM-88034839~88038798</t>
  </si>
  <si>
    <t>MR 20110101 - 20110430.pdf</t>
  </si>
  <si>
    <t>VR 20110101 - 20110430.pdf</t>
  </si>
  <si>
    <t>Korean Abstract 20110101-20110430.pdf</t>
  </si>
  <si>
    <t>Apostille Cancellation 20110101 - 20110430.pdf_x000D_
Cancellation 20110101 - 20110430.pdf_x000D_
Korean Abstract 20110101-20110430 v2.pdf</t>
  </si>
  <si>
    <t>2015-04-09 13:50 - 신청_x000D_
2015-05-07 18:11 - 보완요청_x000D_
2015-05-08 15:20 - 신청_x000D_
2015-08-27 13:52 - 검토승인_x000D_
2015-09-21 14:05 - 심의승인</t>
  </si>
  <si>
    <t>2012-06-15</t>
  </si>
  <si>
    <t>88034839~88038798</t>
  </si>
  <si>
    <t>2011-09-01~2012-01-31</t>
  </si>
  <si>
    <t>I-2015-201109201201-KR-11-000007-CDM-102463541~102468833</t>
  </si>
  <si>
    <t>MR 20110901 - 20120131.pdf</t>
  </si>
  <si>
    <t>VR 20110901 - 20120131.pdf</t>
  </si>
  <si>
    <t>Korean Abstract 20110901-20120131.pdf</t>
  </si>
  <si>
    <t>Apostille Cancellation 20110901 - 20120131.pdf_x000D_
Cancellation 20110901 - 20120131.pdf_x000D_
Korean Abstract 20110901-20120131 v2.pdf</t>
  </si>
  <si>
    <t>2015-04-09 13:54 - 신청_x000D_
2015-05-07 18:13 - 보완요청_x000D_
2015-05-08 15:21 - 신청_x000D_
2015-08-27 13:53 - 검토승인_x000D_
2015-09-21 14:05 - 심의승인</t>
  </si>
  <si>
    <t>2013-01-10</t>
  </si>
  <si>
    <t>102463541~102468833</t>
  </si>
  <si>
    <t>2011-05-01~2011-08-31</t>
  </si>
  <si>
    <t>I-2015-201105201108-KR-11-000007-CDM-92673087~92676518</t>
  </si>
  <si>
    <t>MR 20110501 - 20110831.pdf</t>
  </si>
  <si>
    <t>VR 20110501 - 20110831.pdf</t>
  </si>
  <si>
    <t>Korean Abstract 20110501-20110831.pdf</t>
  </si>
  <si>
    <t>Apostille Cancellation 20110501 - 20110831.pdf_x000D_
Cancellation 20110501 - 20110831.pdf_x000D_
Korean Abstract 20110501-20110831 v2.pdf</t>
  </si>
  <si>
    <t>2015-04-09 13:52 - 신청_x000D_
2015-05-07 18:12 - 보완요청_x000D_
2015-05-08 15:22 - 신청_x000D_
2015-08-27 13:53 - 검토승인_x000D_
2015-09-21 14:05 - 심의승인</t>
  </si>
  <si>
    <t>2012-09-27</t>
  </si>
  <si>
    <t>92673087~92676518</t>
  </si>
  <si>
    <t>I-2015-200910201010-KR-05-000014-CDM-96000484~96050510</t>
  </si>
  <si>
    <t>4차모니터링(최종).pdf</t>
  </si>
  <si>
    <t>4차검증.pdf</t>
  </si>
  <si>
    <t>1443_Rev_PDD.pdf_x000D_
소유권증명.xlsx_x000D_
외부사업 온실가스 감축량 인증신청서(4차).hwp_x000D_
Dongbu_MP-04_ER-Calculation_version01_121009(1).xlsx</t>
  </si>
  <si>
    <t>모니터링및검증보고서국문요약서(4차)_최종.hwp</t>
  </si>
  <si>
    <t>공증.pdf_x000D_
실적처분문서.pdf_x000D_
실척처분수량과신청수량과의관계.xlsx_x000D_
150512_인증실적 보유현황서(최종).hwp_x000D_
확약서(수정).pdf</t>
  </si>
  <si>
    <t>2015-07-14 13:46 - 신청_x000D_
2015-07-29 13:07 - 보완요청_x000D_
2015-07-29 18:04 - 신청_x000D_
2015-07-30 09:57 - 보완요청_x000D_
2015-07-30 13:22 - 신청_x000D_
2015-08-12 13:17 - 보완요청_x000D_
2015-08-12 13:47 - 신청_x000D_
2015-08-12 14:47 - 보완요청_x000D_
2015-08-12 14:56 - 신청_x000D_
2015-08-27 14:07 - 검토승인_x000D_
2015-09-21 14:09 - 심의승인</t>
  </si>
  <si>
    <t>96000484~96050510</t>
  </si>
  <si>
    <t>I-2015-201010201111-KR-05-000014-CDM-99970950~99979847</t>
  </si>
  <si>
    <t>5차모니터링(최종).pdf</t>
  </si>
  <si>
    <t>5차검증.pdf</t>
  </si>
  <si>
    <t>1443_Rev_PDD.pdf_x000D_
소유권증명.xlsx_x000D_
외부사업 온실가스 감축량 인증신청서(5차).hwp_x000D_
Dongbu_MP-05_ER-Calculation_version01_121002(1).xlsx</t>
  </si>
  <si>
    <t>모니터링및검증보고서국문요약서(5차)_최종.hwp</t>
  </si>
  <si>
    <t>실적처분문서.pdf_x000D_
공증.pdf</t>
  </si>
  <si>
    <t>2015-07-14 13:46 - 신청_x000D_
2015-07-29 13:08 - 보완요청_x000D_
2015-07-29 17:52 - 신청_x000D_
2015-08-12 13:18 - 보완요청_x000D_
2015-08-12 13:45 - 신청_x000D_
2015-08-12 14:47 - 보완요청_x000D_
2015-08-12 14:58 - 신청_x000D_
2015-08-27 14:08 - 검토승인_x000D_
2015-09-21 14:09 - 심의승인</t>
  </si>
  <si>
    <t>99970950~99979847</t>
  </si>
  <si>
    <t>2010-12-09~2011-12-08</t>
  </si>
  <si>
    <t>I-2015-201012201112-KR-01-000022-CDM-102793559~102793791</t>
  </si>
  <si>
    <t>MR 20101209 - 20111208.pdf</t>
  </si>
  <si>
    <t>VRCR 20101209 - 20111208.pdf</t>
  </si>
  <si>
    <t>PDD.pdf_x000D_
Validation Report.pdf_x000D_
Form 16 - 20101209 - 20111208.pdf_x000D_
Cancellation plan - LG Taean.pdf_x000D_
CER Ownership Form - LG Taean.pdf_x000D_
Plan for crediting period - LG Taean.pdf_x000D_
NZ Registry 20150626.pdf</t>
  </si>
  <si>
    <t>Korean Abstract 20101209 - 20111208 v2.pdf</t>
  </si>
  <si>
    <t>Cancellation 20101209 - 20111208.pdf_x000D_
Apostille 20101209 - 20111208.pdf_x000D_
NZ EPA_Voluntary_unit_cancellations_20150630.xlsx</t>
  </si>
  <si>
    <t>2015-07-02 17:00 - 신청_x000D_
2015-07-29 13:15 - 보완요청_x000D_
2015-08-04 12:55 - 신청_x000D_
2015-08-27 13:56 - 검토승인_x000D_
2015-09-21 14:12 - 심의승인</t>
  </si>
  <si>
    <t>2013-02-01</t>
  </si>
  <si>
    <t>102793559~102793791</t>
  </si>
  <si>
    <t>I-2015-201101201104-KR-11-000023-CDM-88038799~88219725</t>
  </si>
  <si>
    <t>[LG상사]3차_Monitoring Report_3440_20110101_20110430.pdf</t>
  </si>
  <si>
    <t>[LG상사]3차_Verification Report_3440_20110101_20110430.pdf</t>
  </si>
  <si>
    <t>[LG상사]_영문_사업계획서_Final PDD Version 14.pdf_x000D_
[LG상사]_영문_타당성 평가 보고서_Validation Report_CDM3340.pdf_x000D_
[LG상사]3차_NZ ETS Account_180927.pdf</t>
  </si>
  <si>
    <t>[LG상사]3차_모니터링 및 검증보고서에 대한 국문요약서_2차 수정보완.pdf</t>
  </si>
  <si>
    <t>[LG상사] 3-2차 CER 자발적 취소 증명서 공증서_20150630.pdf_x000D_
[LG상사] 3-3차 CER 자발적 취소 증명서 공증서_20150630.pdf_x000D_
[LG상사] 3-1차 CER 자발적 취소 증명서 공증서_20150630.pdf</t>
  </si>
  <si>
    <t>2015-06-30 11:58 - 신청_x000D_
2015-07-29 11:30 - 보완요청_x000D_
2015-07-30 08:31 - 신청_x000D_
2015-08-10 15:53 - 보완요청_x000D_
2015-08-11 15:53 - 신청_x000D_
2015-08-27 14:05 - 검토승인_x000D_
2015-09-21 14:30 - 심의승인</t>
  </si>
  <si>
    <t>88038799~88219725</t>
  </si>
  <si>
    <t>I-2015-201105201108-KR-11-000023-CDM-92676519~92833335</t>
  </si>
  <si>
    <t>[LG상사]4차_Monitoring Report_3440_20110501_20110831.pdf</t>
  </si>
  <si>
    <t>[LG상사]4차_Verification Report_20110501_20110831.pdf</t>
  </si>
  <si>
    <t>[LG상사]4차_NZ ETS Account_156817.pdf_x000D_
[LG상사]_영문_사업계획서_Final PDD Version 14.pdf_x000D_
[LG상사]_영문_타당성 평가 보고서_Validation Report_CDM3340.pdf</t>
  </si>
  <si>
    <t>[LG상사]4차_모니터링 및 검증보고서에 대한 국문요약서_2차 수정보완.pdf</t>
  </si>
  <si>
    <t>[LG상사] 4차 CER 자발적 취소 증명서 공증서_20150630.pdf</t>
  </si>
  <si>
    <t>2015-06-30 11:58 - 신청_x000D_
2015-07-29 11:31 - 보완요청_x000D_
2015-07-30 08:32 - 신청_x000D_
2015-08-10 15:54 - 보완요청_x000D_
2015-08-11 15:54 - 신청_x000D_
2015-08-27 14:05 - 검토승인_x000D_
2015-09-21 14:31 - 심의승인</t>
  </si>
  <si>
    <t>92676519~92833335</t>
  </si>
  <si>
    <t>I-2015-201109201201-KR-11-000023-CDM-102468834~102710671</t>
  </si>
  <si>
    <t>[LG상사]5차_Monitoring Report_3440_20110901_20120131.pdf</t>
  </si>
  <si>
    <t>[LG상사]5차_Verification Report_3440_20110901_20120131.pdf</t>
  </si>
  <si>
    <t>[LG상사]5차_NZ ETS Account_241838.pdf_x000D_
[LG상사]_영문_사업계획서_Final PDD Version 14.pdf_x000D_
[LG상사]_영문_타당성 평가 보고서_Validation Report_CDM3340.pdf</t>
  </si>
  <si>
    <t>[LG상사]5차_모니터링 및 검증보고서에 대한 국문요약서_2차 수정보완.pdf</t>
  </si>
  <si>
    <t>[LG상사] 5차 CER 자발적 취소 증명서 공증서_20150630.pdf</t>
  </si>
  <si>
    <t>2015-06-30 11:59 - 신청_x000D_
2015-07-29 11:32 - 보완요청_x000D_
2015-07-30 08:33 - 신청_x000D_
2015-08-10 15:55 - 보완요청_x000D_
2015-08-11 15:55 - 신청_x000D_
2015-08-27 14:06 - 검토승인_x000D_
2015-09-21 14:31 - 심의승인</t>
  </si>
  <si>
    <t>102468834~102710671</t>
  </si>
  <si>
    <t>I-2015-201202201203-KR-11-000023-CDM-108527173~108743696</t>
  </si>
  <si>
    <t>TÜV SÜD South Asia Pvt. Ltd. Envirionmental Technology Carbon Management Service</t>
  </si>
  <si>
    <t>[LG상사]6차_Monitoring Report_3440_20120201_20120331.pdf</t>
  </si>
  <si>
    <t>[LG상사]6차_Verification Report_3440_20120201_20120331.pdf</t>
  </si>
  <si>
    <t>[LG상사]6차_NZ ETS Account_216524.pdf_x000D_
[LG상사]_영문_타당성 평가 보고서_Validation Report_CDM3340.pdf_x000D_
[LG상사]_영문_사업계획서_Final PDD Version 14.pdf</t>
  </si>
  <si>
    <t>[LG상사]6차_모니터링 및 검증보고서에 대한 국문요약서_2차 수정보완.pdf</t>
  </si>
  <si>
    <t>[LG상사] 6차 CER 자발적 취소 증명서 공증서_20150630.pdf</t>
  </si>
  <si>
    <t>2015-06-30 11:59 - 신청_x000D_
2015-07-29 11:32 - 보완요청_x000D_
2015-07-30 08:34 - 신청_x000D_
2015-08-10 15:56 - 보완요청_x000D_
2015-08-11 15:56 - 신청_x000D_
2015-08-27 14:06 - 검토승인_x000D_
2015-09-21 14:32 - 심의승인</t>
  </si>
  <si>
    <t>108527173~108743696</t>
  </si>
  <si>
    <t>I-2015-201204201208-KR-11-000023-CDM-112634748~113178992</t>
  </si>
  <si>
    <t>TÜV SÜD South Asia Pvt. Ltd. Environmental Technology Carbon Management Service</t>
  </si>
  <si>
    <t>[LG상사]7차_Monitoring Report_3440_20120401_20120831.pdf</t>
  </si>
  <si>
    <t>[LG상사]7차_Verification Report_3440_20120401_20120831.pdf</t>
  </si>
  <si>
    <t>[LG상사]7차_NZ ETS Account_544245.pdf_x000D_
[LG상사]_영문_타당성 평가 보고서_Validation Report_CDM3340.pdf_x000D_
[LG상사]_영문_사업계획서_Final PDD Version 14.pdf</t>
  </si>
  <si>
    <t>[LG상사]7차_모니터링 및 검증보고서에 대한 국문요약서_2차 수정보완.pdf</t>
  </si>
  <si>
    <t>[LG상사] 7차 CER 자발적 취소 증명서 공증서_20150630.pdf</t>
  </si>
  <si>
    <t>2015-06-30 11:59 - 신청_x000D_
2015-07-29 11:33 - 보완요청_x000D_
2015-07-30 08:36 - 신청_x000D_
2015-08-10 15:56 - 보완요청_x000D_
2015-08-11 15:56 - 신청_x000D_
2015-08-27 14:06 - 검토승인_x000D_
2015-09-21 14:32 - 심의승인</t>
  </si>
  <si>
    <t>112634748~113178992</t>
  </si>
  <si>
    <t>I-2015-201209201212-KR-11-000023-CDM-113205694~113743116</t>
  </si>
  <si>
    <t>TÜV SÜD South Aisa Pvt. Ltd. Environmental Technology Carbon Management Service</t>
  </si>
  <si>
    <t>[LG상사]8차_Monitoring Report_3440_20120901_20121231.pdf</t>
  </si>
  <si>
    <t>[LG상사]8차_Verification Report_3440_20120901_20121231.pdf</t>
  </si>
  <si>
    <t>[LG상사]8차_NZ ETS Account_537423.pdf_x000D_
[LG상사]_영문_타당성 평가 보고서_Validation Report_CDM3340.pdf_x000D_
[LG상사]_영문_사업계획서_Final PDD Version 14.pdf</t>
  </si>
  <si>
    <t>[LG상사]8차_모니터링 및 검증보고서에 대한 국문요약서_2차 수정보완.pdf</t>
  </si>
  <si>
    <t>[LG상사] 8차 CER 자발적 취소 증명서 공증서_20150630.pdf</t>
  </si>
  <si>
    <t>2015-06-30 12:00 - 신청_x000D_
2015-07-29 11:34 - 보완요청_x000D_
2015-07-30 08:35 - 신청_x000D_
2015-08-10 15:58 - 보완요청_x000D_
2015-08-11 15:57 - 신청_x000D_
2015-08-27 14:07 - 검토승인_x000D_
2015-09-21 14:33 - 심의승인</t>
  </si>
  <si>
    <t>113205694~113743116</t>
  </si>
  <si>
    <t>I-2015-201101201112-KR-05-000029-CDM-89950010~89955461
I-2015-201101201112-KR-05-000029-CDM-89955462~89956809
I-2015-201101201112-KR-05-000029-CDM-89956810~89975809
I-2015-201101201112-KR-05-000029-CDM-90020810~90026446
I-2015-201101201112-KR-05-000029-CDM-90026447~90059993</t>
  </si>
  <si>
    <t>VRCR 20110101 - 20111231.pdf</t>
  </si>
  <si>
    <t>Cancellation plan - Hanwha v3.pdf_x000D_
CER Ownership Form - Hanwha v3.pdf_x000D_
PDD.pdf_x000D_
Plan for crediting period - Hanwha v5.pdf_x000D_
Validation Report.pdf_x000D_
Form 16 _ 20110101 - 20111231.pdf_x000D_
NZ Registry 20150626.pdf</t>
  </si>
  <si>
    <t>Korean Abstract 20110101-20111231 v2.pdf</t>
  </si>
  <si>
    <t>Cancellation 20110101 - 20111231.pdf_x000D_
Apostille 20110101 - 20111231.pdf_x000D_
NZ EPA_Voluntary_unit_cancellations_20150630.xlsx</t>
  </si>
  <si>
    <t>2015-07-02 18:37 - 신청_x000D_
2015-07-29 11:37 - 보완요청_x000D_
2015-08-04 15:04 - 신청_x000D_
2015-08-27 13:57 - 검토승인_x000D_
2015-09-21 14:37 - 심의승인</t>
  </si>
  <si>
    <t>89950010~89955461
89955462~89956809
89956810~89975809
90020810~90026446
90026447~90059993</t>
  </si>
  <si>
    <t>I-2015-201201201206-KR-05-000029-CDM-116429017~116432107
I-2015-201201201206-KR-05-000029-CDM-116432108~116447843</t>
  </si>
  <si>
    <t>MR 20120101 - 20120630.pdf</t>
  </si>
  <si>
    <t>VRCR 20120101 - 20120630.pdf</t>
  </si>
  <si>
    <t>Cancellation plan - Hanwha v3.pdf_x000D_
Form 16 _ 20120101 - 20120630.pdf_x000D_
PDD.pdf_x000D_
Plan for crediting period - Hanwha v5.pdf_x000D_
Validation Report.pdf_x000D_
CER Ownership Form - Hanwha v3.pdf_x000D_
NZ Registry 20150626.pdf</t>
  </si>
  <si>
    <t>Korean Abstract 20120101-20120630 v2.pdf</t>
  </si>
  <si>
    <t>Cancellation 20120101 - 20120630.pdf_x000D_
Apostille 20120101 - 20120630.pdf_x000D_
NZ EPA_Voluntary_unit_cancellations_20150630.xlsx</t>
  </si>
  <si>
    <t>2015-07-02 18:38 - 신청_x000D_
2015-07-29 11:39 - 보완요청_x000D_
2015-08-04 15:08 - 신청_x000D_
2015-08-27 13:58 - 검토승인_x000D_
2015-09-21 14:37 - 심의승인</t>
  </si>
  <si>
    <t>116429017~116432107
116432108~116447843</t>
  </si>
  <si>
    <t>I-2015-201207201209-KR-05-000029-CDM-107308666~107309903
I-2015-201207201209-KR-05-000029-CDM-107324841~107349572</t>
  </si>
  <si>
    <t>MR 20120701 - 20120930.pdf</t>
  </si>
  <si>
    <t>VRCR 20120701 - 20120930.pdf</t>
  </si>
  <si>
    <t>Cancellation plan - Hanwha v3.pdf_x000D_
CER Ownership Form - Hanwha v3.pdf_x000D_
Form 16 _ 20120701 - 20120930.pdf_x000D_
PDD.pdf_x000D_
Plan for crediting period - Hanwha v5.pdf_x000D_
Validation Report.pdf_x000D_
NZ Registry 20150626.pdf</t>
  </si>
  <si>
    <t>Korean Abstract 20120701-20120930 v2.pdf</t>
  </si>
  <si>
    <t>Cancellation 20120701 - 20120930.pdf_x000D_
Apostille 20120701 - 20120930.pdf_x000D_
NZ EPA_Voluntary_unit_cancellations_20150630.xlsx</t>
  </si>
  <si>
    <t>2015-07-02 18:40 - 신청_x000D_
2015-07-29 13:01 - 보완요청_x000D_
2015-08-04 15:11 - 신청_x000D_
2015-08-27 13:58 - 검토승인_x000D_
2015-09-21 14:37 - 심의승인</t>
  </si>
  <si>
    <t>107308666~107309903
107324841~107349572</t>
  </si>
  <si>
    <t>I-2015-201210201212-KR-05-000029-CDM-109181215~109182087</t>
  </si>
  <si>
    <t>MR 20121001 - 20121231.pdf</t>
  </si>
  <si>
    <t>VRCR 20121001 - 20121231.pdf</t>
  </si>
  <si>
    <t>Cancellation plan - Hanwha v3.pdf_x000D_
CER Ownership Form - Hanwha v3.pdf_x000D_
Form 16 _ 20121001 - 20121231.pdf_x000D_
PDD.pdf_x000D_
Plan for crediting period - Hanwha v5.pdf_x000D_
Validation Report.pdf_x000D_
NZ Registry 20150626.pdf</t>
  </si>
  <si>
    <t>Korean Abstract 20121001-20121231 v2.pdf</t>
  </si>
  <si>
    <t>Cancellation 20121001 - 20121231.pdf_x000D_
Apostille 20121001 - 20121231.pdf_x000D_
NZ EPA_Voluntary_unit_cancellations_20150630.xlsx</t>
  </si>
  <si>
    <t>2015-07-02 18:42 - 신청_x000D_
2015-07-29 13:02 - 보완요청_x000D_
2015-08-04 15:13 - 신청_x000D_
2015-08-27 13:59 - 검토승인_x000D_
2015-09-21 14:38 - 심의승인</t>
  </si>
  <si>
    <t>109181215~109182087</t>
  </si>
  <si>
    <t>I-2015-201001201012-KR-05-000029-CDM-86310647~86312787</t>
  </si>
  <si>
    <t>MR 20100101 - 20101231.pdf</t>
  </si>
  <si>
    <t>VRCR 20100101 - 20101231.pdf</t>
  </si>
  <si>
    <t>PDD.pdf_x000D_
Validation Report.pdf_x000D_
Cancellation plan - Hanwha v3.pdf_x000D_
CER Ownership Form - Hanwha v3.pdf_x000D_
Plan for crediting period - Hanwha v5.pdf_x000D_
Form 16 _ 20100101 - 20101231.pdf_x000D_
NZ Registry 20150626.pdf_x000D_
CER Ownership Form - Hanwha v4.pdf_x000D_
Indemnity Report.pdf_x000D_
Plan for crediting period - Hanwha v6.pdf</t>
  </si>
  <si>
    <t>Korean Abstract 20100101-20101231 v2.pdf</t>
  </si>
  <si>
    <t>Cancellation 20100101 - 20101231.pdf_x000D_
Apostille 20100101 - 20101231.pdf_x000D_
NZ EPA_Voluntary_unit_cancellations_20150630.xlsx</t>
  </si>
  <si>
    <t>2015-07-02 18:35 - 신청_x000D_
2015-07-29 11:36 - 보완요청_x000D_
2015-08-04 15:01 - 신청_x000D_
2015-08-06 11:26 - 보완요청_x000D_
2015-08-06 12:52 - 신청_x000D_
2015-08-27 14:04 - 검토승인_x000D_
2015-09-21 14:39 - 심의승인</t>
  </si>
  <si>
    <t>86310647~86312787</t>
  </si>
  <si>
    <t>ACM0002 Ver4.0</t>
  </si>
  <si>
    <t>2012-11-01~2013-03-31</t>
  </si>
  <si>
    <t>I-2015-201211201303-KR-01-000044-CDM-113812905~113894838</t>
  </si>
  <si>
    <t>KSA(Korea Standards Association)</t>
  </si>
  <si>
    <t>Monitoring Report_시화.pdf</t>
  </si>
  <si>
    <t>Verification Report_시화.pdf</t>
  </si>
  <si>
    <t>Sihwa Validation Report and Protocol-Final 28 March 2006_시화.pdf_x000D_
0349PDD_form0930 (clean)_시화.pdf_x000D_
배출권 소유권 증빙_스위스_시화조력_81934.pdf</t>
  </si>
  <si>
    <t>모니터링 및 검증보고서에 대한 국문요약서_시화_4차 수정.pdf</t>
  </si>
  <si>
    <t>시화조력_0349_실적 처분 증빙_81934_3267_아포스티유.pdf</t>
  </si>
  <si>
    <t>2015-09-24 23:47 - 신청_x000D_
2015-11-25 11:19 - 보완요청_x000D_
2015-11-26 10:22 - 신청_x000D_
2015-12-08 14:56 - 검토승인_x000D_
2015-12-17 23:26 - 심의승인</t>
  </si>
  <si>
    <t>2013-09-20</t>
  </si>
  <si>
    <t>113812905~113894838</t>
  </si>
  <si>
    <t>2014-04-01~2014-09-30</t>
  </si>
  <si>
    <t>I-2015-201404201409-KR-01-000044-CDM-132085882~132089148</t>
  </si>
  <si>
    <t>Monitoring Report_시화_14년.pdf</t>
  </si>
  <si>
    <t>Verification report_시화_14년.pdf</t>
  </si>
  <si>
    <t>0349PDD_form0930 (clean)_시화.pdf_x000D_
Sihwa Validation Report and Protocol-Final 28 March 2006_시화.pdf_x000D_
배출권 소유권 증빙_스위스_시화조력_3267.pdf</t>
  </si>
  <si>
    <t>모니터링 및 검증보고서에 대한 국문요약서_시화_5차_수정.pdf</t>
  </si>
  <si>
    <t>2015-09-24 23:46 - 신청_x000D_
2015-11-25 11:19 - 보완요청_x000D_
2015-11-26 10:15 - 신청_x000D_
2015-12-08 14:55 - 검토승인_x000D_
2015-12-17 23:26 - 심의승인</t>
  </si>
  <si>
    <t>2015-05-20</t>
  </si>
  <si>
    <t>132085882~132089148</t>
  </si>
  <si>
    <t>I-2015-201211201303-KR-01-000044-CDM-113757812~113811232</t>
  </si>
  <si>
    <t xml:space="preserve"> KSA(Korean Standards Association)</t>
  </si>
  <si>
    <t>Monitoring Report_3차.pdf</t>
  </si>
  <si>
    <t>Verification Report_3차.pdf</t>
  </si>
  <si>
    <t>1.(영문)사업계획서.pdf_x000D_
2.(영문)타당성평가보고서.pdf_x000D_
NZ Account Balance_ECOEYE_349_53421톤.pdf</t>
  </si>
  <si>
    <t>시화조력_모니터링 및 검증보고서에 대한 국문요약서 양식_에코아이_3차_수정.pdf</t>
  </si>
  <si>
    <t>시화조력_0349_실적 처분 증빙_53421톤.pdf</t>
  </si>
  <si>
    <t>2015-09-24 09:36 - 신청_x000D_
2015-11-25 11:18 - 보완요청_x000D_
2015-11-26 09:59 - 신청_x000D_
2015-12-08 14:55 - 검토승인_x000D_
2015-12-17 23:27 - 심의승인</t>
  </si>
  <si>
    <t>113757812~113811232</t>
  </si>
  <si>
    <t>2012-04-01~2012-10-31</t>
  </si>
  <si>
    <t>I-2015-201204201210-KR-01-000044-CDM-108946573~109134632</t>
  </si>
  <si>
    <t>KSA(Korean Standards Association)</t>
  </si>
  <si>
    <t>Monitoring Report_2차.pdf</t>
  </si>
  <si>
    <t>Verification Report_2차.pdf</t>
  </si>
  <si>
    <t>1.(영문)사업계획서.pdf_x000D_
2.(영문)타당성평가보고서.pdf_x000D_
NZ Account Balance_ECOEYE_349_188060톤.pdf</t>
  </si>
  <si>
    <t>시화조력_모니터링 및 검증보고서에 대한 국문요약서 양식_에코아이_2차_수정.pdf</t>
  </si>
  <si>
    <t>시화조력_0349_실적 처분 증빙_188060톤.pdf</t>
  </si>
  <si>
    <t>2015-09-24 09:32 - 신청_x000D_
2015-11-25 11:12 - 보완요청_x000D_
2015-11-26 09:59 - 신청_x000D_
2015-12-08 14:55 - 검토승인_x000D_
2015-12-17 23:27 - 심의승인</t>
  </si>
  <si>
    <t>2013-05-03</t>
  </si>
  <si>
    <t>108946573~109134632</t>
  </si>
  <si>
    <t>I-2015-201107201203-KR-01-000044-CDM-99108863~99122046</t>
  </si>
  <si>
    <t>KTR(Korea Testing and Research Institute)</t>
  </si>
  <si>
    <t>0349_Revised Monitoring Report V04.pdf</t>
  </si>
  <si>
    <t>0349_Revised Verification Report V03.pdf</t>
  </si>
  <si>
    <t>1.(영문)사업계획서.pdf_x000D_
2.(영문)타당성평가보고서.pdf_x000D_
NZ Account Balance_ECOEYE_349_13184.pdf</t>
  </si>
  <si>
    <t>시화조력_모니터링 및 검증보고서에 대한 국문요약서 양식_에코아이_1차_수정.pdf</t>
  </si>
  <si>
    <t>시화조력_0349_실적 처분 증빙_13184톤.pdf</t>
  </si>
  <si>
    <t>2015-09-24 09:30 - 신청_x000D_
2015-11-25 11:11 - 보완요청_x000D_
2015-11-26 09:58 - 신청_x000D_
2015-12-08 14:54 - 검토승인_x000D_
2015-12-17 23:28 - 심의승인</t>
  </si>
  <si>
    <t>99108863~99122046</t>
  </si>
  <si>
    <t>I-2015-201001201012-KR-05-000029-CDM-86131544~86134661</t>
  </si>
  <si>
    <t>Form 16 _ 20100101 - 20101231 (2).pdf_x000D_
CER Ownership Form - Hanwha v5.pdf_x000D_
Indemnity Report v2.pdf_x000D_
Cancellation plan - Hanwha v4.pdf_x000D_
Validation Report.pdf_x000D_
PDD.pdf_x000D_
NZ Registry 20151026.pdf_x000D_
Plan for crediting period - Hanwha v7.pdf_x000D_
Indemnity report_Hanhwa v2 - 2.pdf_x000D_
CER Onwership Form - Hanwha v5 - 2.pdf_x000D_
Plan for crediting period - Hanwha v7 - 2.pdf_x000D_
Indemnity report_Hanhwa v2 - 3.pdf</t>
  </si>
  <si>
    <t>Korean Abstract 20100101-20101231 (Hanhwa) v2 - 2.pdf</t>
  </si>
  <si>
    <t>Cancellation 20100101 - 20101231 (2).pdf_x000D_
Apostille Cancellation 20100101 - 20101231.pdf</t>
  </si>
  <si>
    <t>2015-10-28 14:46 - 신청_x000D_
2015-11-23 09:35 - 보완요청_x000D_
2015-11-23 18:21 - 신청_x000D_
2015-11-25 16:13 - 보완요청_x000D_
2015-11-25 16:58 - 신청_x000D_
2015-12-08 14:57 - 검토승인_x000D_
2015-12-17 23:30 - 심의승인</t>
  </si>
  <si>
    <t>86131544~86134661</t>
  </si>
  <si>
    <t>I-2015-200904201110-KR-01-000032-CDM-108829626~108879491</t>
  </si>
  <si>
    <t>한국품질재단</t>
  </si>
  <si>
    <t>모니터링보고서_1.pdf</t>
  </si>
  <si>
    <t>검증_및_인증_보고서_1.pdf</t>
  </si>
  <si>
    <t>미활용확약서.hwp</t>
  </si>
  <si>
    <t>모니터링및검증보고서국문요약서_1.hwp</t>
  </si>
  <si>
    <t>Attestation letter_PA0835_0082.doc.pdf</t>
  </si>
  <si>
    <t>2015-10-20 14:04 - 신청_x000D_
2015-10-26 09:51 - 보완요청_x000D_
2015-10-26 11:08 - 신청_x000D_
2015-10-26 11:28 - 보완요청_x000D_
2015-10-26 13:04 - 신청_x000D_
2015-10-29 14:29 - 보완요청_x000D_
2015-10-29 15:38 - 신청_x000D_
2015-12-08 15:02 - 검토승인_x000D_
2015-12-17 23:32 - 심의승인</t>
  </si>
  <si>
    <t>108829626~108879491</t>
  </si>
  <si>
    <t>I-2015-201301201312-KR-01-000032-CDM-126808353~126844715</t>
  </si>
  <si>
    <t>모니터링보고서_3.pdf</t>
  </si>
  <si>
    <t>검증보고서_3.pdf</t>
  </si>
  <si>
    <t>모니터링및검증보고서국문요약서_3.hwp</t>
  </si>
  <si>
    <t>Attestation letter_PA0835_0081.doc.pdf</t>
  </si>
  <si>
    <t>2015-10-20 14:08 - 신청_x000D_
2015-10-26 09:53 - 보완요청_x000D_
2015-10-26 11:22 - 신청_x000D_
2015-12-08 15:01 - 검토승인_x000D_
2015-12-17 23:34 - 심의승인</t>
  </si>
  <si>
    <t>126808353~126844715</t>
  </si>
  <si>
    <t>I-2015-201111201212-KR-01-000032-CDM-116370900~116429016</t>
  </si>
  <si>
    <t>모니터링보고서_2.pdf</t>
  </si>
  <si>
    <t>검증보고서_2.pdf</t>
  </si>
  <si>
    <t>모니터링및검증보고서국문요약서_2.hwp</t>
  </si>
  <si>
    <t>Attestation letter_PA0835_0080.doc.pdf</t>
  </si>
  <si>
    <t>2015-10-20 14:06 - 신청_x000D_
2015-10-26 09:53 - 보완요청_x000D_
2015-10-26 11:13 - 신청_x000D_
2015-12-08 15:01 - 검토승인_x000D_
2015-12-17 23:34 - 심의승인</t>
  </si>
  <si>
    <t>116370900~116429016</t>
  </si>
  <si>
    <t>2012-04-27~2014-12-31</t>
  </si>
  <si>
    <t>I-2015-201204201412-KR-11-000031-CDM-132250514~132314509
I-2015-201204201412-KR-11-000031-CDM-132320692~132623611</t>
  </si>
  <si>
    <t>TUV NORD CERT GmbH</t>
  </si>
  <si>
    <t>1. 모니터링 보고서(Verson 04.0_CDM Ref. No. 4274_366_916 CERs).pdf</t>
  </si>
  <si>
    <t>2. 검증보고서(2nd Periodic_CDM Ref. No. 4274_366_916 CERs).pdf</t>
  </si>
  <si>
    <t>1-1. 영문 사업계획서(CDM Ref. No. 4274).pdf_x000D_
1-2. 타당성평가보고서(CDM Ref. No. 4274).pdf_x000D_
1-3. MOC(F-CDM-MOC_CDM Ref. No. 4274).pdf_x000D_
1-4. CER Forwarding Request Form(F-CDM-FWD_CDM Ref. No. 4274_366,916 CERs).pdf</t>
  </si>
  <si>
    <t>3. 모니터링 및 검증보고서 국문요약서 양식(2015_10_21).pdf</t>
  </si>
  <si>
    <t>5. Attestation letter_PA4274_0079_366,916 CERs.pdf_x000D_
4. 인증실적 보유현황서 및 붙임 1 &amp; 2(2015_10_21).pdf</t>
  </si>
  <si>
    <t>2015-10-19 16:50 - 신청_x000D_
2015-10-20 18:08 - 보완요청_x000D_
2015-10-21 11:30 - 신청_x000D_
2015-12-08 14:58 - 검토승인_x000D_
2015-12-17 23:45 - 심의승인</t>
  </si>
  <si>
    <t>2015-05-26</t>
  </si>
  <si>
    <t>132250514~132314509
132320692~132623611</t>
  </si>
  <si>
    <t>2010-10-16~2011-10-15</t>
  </si>
  <si>
    <t>I-2015-201010201110-KR-01-000043-CDM-100084098~100084319</t>
  </si>
  <si>
    <t>Monitoring Report_final.pdf</t>
  </si>
  <si>
    <t>PDD_Mirae Asset_Ver.05 (120828) (clean).pdf_x000D_
validation report.pdf_x000D_
소유권증빙(3296).pdf</t>
  </si>
  <si>
    <t>모니터링 및 검증보고서에 대한 국문요약서_(미래에셋)_1차 수정.pdf</t>
  </si>
  <si>
    <t>미래에셋 태양광_3296_실적 처분 증빙_222톤.pdf</t>
  </si>
  <si>
    <t>2015-09-24 17:50 - 신청_x000D_
2015-10-14 14:44 - 보완요청_x000D_
2015-10-19 15:19 - 신청_x000D_
2015-12-08 14:45 - 검토승인_x000D_
2015-12-17 23:47 - 심의승인</t>
  </si>
  <si>
    <t>100084098~100084319</t>
  </si>
  <si>
    <t>I-2015-201204201412-KR-11-000030-CDM-132314510~132320691</t>
  </si>
  <si>
    <t>TÜ NORD(TÜ NORD CERT GmbH)</t>
  </si>
  <si>
    <t>Monitoring Report_SF6_2차.pdf</t>
  </si>
  <si>
    <t>Verification &amp; Certification Report_2차.pdf</t>
  </si>
  <si>
    <t>[4274]솔베이 SF6 회수 및 재활용 프로젝트_타당성 평가 보고서.pdf_x000D_
[4274]솔베이 SF6 회수 및 재활용 프로젝트.pdf_x000D_
배출권 소유권 증빙_스위스_솔베이 SF6_6182.pdf</t>
  </si>
  <si>
    <t>솔베이_모니터링 및 검증보고서에 대한 국문요약서_2차_수정.pdf</t>
  </si>
  <si>
    <t>솔베이 SF6_4274_실적 처분 증빙_6182_아포스티유.pdf</t>
  </si>
  <si>
    <t>2015-09-24 23:48 - 신청_x000D_
2015-10-14 14:48 - 보완요청_x000D_
2015-10-19 15:17 - 신청_x000D_
2015-12-08 14:57 - 검토승인_x000D_
2015-12-17 23:47 - 심의승인</t>
  </si>
  <si>
    <t>132314510~132320691</t>
  </si>
  <si>
    <t>I-2015-201204201412-KR-11-000030-CDM-132249208~132250513</t>
  </si>
  <si>
    <t>4274 2 Monitoring Report.pdf</t>
  </si>
  <si>
    <t>4274 2 Verification &amp; Certification Report.pdf</t>
  </si>
  <si>
    <t>4274_영문사업계획서.pdf_x000D_
4274_타당성평가 보고서.pdf_x000D_
솔베이_배출권 소유권 증빙.pdf</t>
  </si>
  <si>
    <t>솔베이_모니터링 및 검증보고서에 대한 국문요약서_1차_수정.pdf</t>
  </si>
  <si>
    <t>솔베이 SF6_4274_실적 처분 증빙_1306톤.pdf</t>
  </si>
  <si>
    <t>2015-09-24 14:54 - 신청_x000D_
2015-10-14 14:47 - 보완요청_x000D_
2015-10-19 15:13 - 신청_x000D_
2015-12-08 14:56 - 검토승인_x000D_
2015-12-17 23:48 - 심의승인</t>
  </si>
  <si>
    <t>132249208~132250513</t>
  </si>
  <si>
    <t>I-2015-201302201308-KR-05-000036-CDM-127005181~127009787</t>
  </si>
  <si>
    <t>6637_MR01_ver02_휴캠스 5공장.pdf</t>
  </si>
  <si>
    <t>6637_VCR01_rev01_휴캠스 5공장.pdf</t>
  </si>
  <si>
    <t>[사업계획서]휴켐스 신설 5공장 N2O 저감사업_6637.pdf_x000D_
[타당성 평가보고서]휴켐스 신설 5공장 N2O 저감사업_6637.pdf_x000D_
배출권 소유권 증빙_스위스_휴캠스 5공장.pdf</t>
  </si>
  <si>
    <t>[에코아이]모니터링 및 검증보고서에 대한 국문요약서_휴캠스 5공장_4607_1차 수정.pdf</t>
  </si>
  <si>
    <t>휴켐스 N2O 5공장_6637_실적 처분 증빙_4607_아포스티유.pdf</t>
  </si>
  <si>
    <t>2015-09-24 22:41 - 신청_x000D_
2015-10-14 15:09 - 보완요청_x000D_
2015-10-19 14:58 - 신청_x000D_
2015-12-08 14:51 - 검토승인_x000D_
2015-12-17 23:49 - 심의승인</t>
  </si>
  <si>
    <t>127005181~127009787</t>
  </si>
  <si>
    <t>I-2015-201209201212-KR-11-000039-CDM-113743117~113755811
I-2015-201209201212-KR-11-000039-CDM-113755812~113757811</t>
  </si>
  <si>
    <t>[LG상사]_영문_타당성 평가 보고서_Validation Report_CDM3340.pdf_x000D_
[LG상사]_영문_사업계획서_Final PDD Version 14.pdf_x000D_
소유권 증빙_LG 디스플레이_14695톤.pdf</t>
  </si>
  <si>
    <t>[에코아이]모니터링 및 검증보고서에 대한 국문요약서_6차_14695_1차 수정.pdf</t>
  </si>
  <si>
    <t>LG디스플레이_3440_실적 처분 증빙_14695톤.pdf</t>
  </si>
  <si>
    <t>2015-09-24 15:43 - 신청_x000D_
2015-10-14 15:05 - 보완요청_x000D_
2015-10-16 19:51 - 신청_x000D_
2015-12-08 15:00 - 검토승인_x000D_
2015-12-17 23:50 - 심의승인</t>
  </si>
  <si>
    <t>113743117~113755811
113755812~113757811</t>
  </si>
  <si>
    <t>I-2015-201204201208-KR-11-000039-CDM-113178993~113194425</t>
  </si>
  <si>
    <t>[LG상사]_영문_타당성 평가 보고서_Validation Report_CDM3340.pdf_x000D_
[LG상사]_영문_사업계획서_Final PDD Version 14.pdf_x000D_
소유권 증빙_LG 디스플레이_15433톤.pdf</t>
  </si>
  <si>
    <t>[에코아이]모니터링 및 검증보고서에 대한 국문요약서_5차_15433_1차 수정.pdf</t>
  </si>
  <si>
    <t>LG디스플레이_3440_실적 처분 증빙_15433톤.pdf</t>
  </si>
  <si>
    <t>2015-09-24 15:40 - 신청_x000D_
2015-10-14 15:05 - 보완요청_x000D_
2015-10-16 19:50 - 신청_x000D_
2015-12-08 15:00 - 검토승인_x000D_
2015-12-17 23:50 - 심의승인</t>
  </si>
  <si>
    <t>113178993~113194425</t>
  </si>
  <si>
    <t>I-2015-201202201203-KR-11-000039-CDM-108743697~108749442</t>
  </si>
  <si>
    <t>[LG상사]_영문_타당성 평가 보고서_Validation Report_CDM3340.pdf_x000D_
[LG상사]_영문_사업계획서_Final PDD Version 14.pdf_x000D_
소유권 증빙_LG 디스플레이_5746톤.pdf</t>
  </si>
  <si>
    <t>[에코아이]모니터링 및 검증보고서에 대한 국문요약서_4차_5746_1차 수정.pdf</t>
  </si>
  <si>
    <t>LG디스플레이_3440_실적 처분 증빙_5746톤.pdf</t>
  </si>
  <si>
    <t>2015-09-24 15:26 - 신청_x000D_
2015-10-14 15:06 - 보완요청_x000D_
2015-10-16 19:48 - 신청_x000D_
2015-12-08 15:00 - 검토승인_x000D_
2015-12-17 23:50 - 심의승인</t>
  </si>
  <si>
    <t>108743697~108749442</t>
  </si>
  <si>
    <t>I-2015-201109201201-KR-11-000039-CDM-102710672~102728177</t>
  </si>
  <si>
    <t>[LG상사]_영문_타당성 평가 보고서_Validation Report_CDM3340.pdf_x000D_
[LG상사]_영문_사업계획서_Final PDD Version 14.pdf_x000D_
소유권 증빙_LG 디스플레이_17506톤.pdf</t>
  </si>
  <si>
    <t>[에코아이]모니터링 및 검증보고서에 대한 국문요약서_3차_17506_1차 수정.pdf</t>
  </si>
  <si>
    <t>LG디스플레이_3440_실적 처분 증빙_17506톤.pdf</t>
  </si>
  <si>
    <t>2015-09-24 15:21 - 신청_x000D_
2015-10-14 15:07 - 보완요청_x000D_
2015-10-16 19:47 - 신청_x000D_
2015-12-08 14:59 - 검토승인_x000D_
2015-12-17 23:51 - 심의승인</t>
  </si>
  <si>
    <t>102710672~102728177</t>
  </si>
  <si>
    <t>I-2015-201105201108-KR-11-000039-CDM-92833336~92833340</t>
  </si>
  <si>
    <t>[LG상사]_영문_타당성 평가 보고서_Validation Report_CDM3340.pdf_x000D_
[LG상사]_영문_사업계획서_Final PDD Version 14.pdf_x000D_
소유권 증빙_LG 디스플레이_5톤.pdf</t>
  </si>
  <si>
    <t>[에코아이]모니터링 및 검증보고서에 대한 국문요약서_2차_5톤_1차 수정.pdf</t>
  </si>
  <si>
    <t>LG디스플레이_3440_실적 처분 증빙_5톤.pdf</t>
  </si>
  <si>
    <t>2015-09-24 15:17 - 신청_x000D_
2015-10-14 15:07 - 보완요청_x000D_
2015-10-16 19:45 - 신청_x000D_
2015-12-08 14:59 - 검토승인_x000D_
2015-12-17 23:51 - 심의승인</t>
  </si>
  <si>
    <t>92833336~92833340</t>
  </si>
  <si>
    <t>I-2015-201101201104-KR-11-000039-CDM-88219726~88232822</t>
  </si>
  <si>
    <t>소유권 증빙_LG 디스플레이_13097톤.pdf_x000D_
[LG상사]_영문_타당성 평가 보고서_Validation Report_CDM3340.pdf_x000D_
[LG상사]_영문_사업계획서_Final PDD Version 14.pdf</t>
  </si>
  <si>
    <t>[에코아이]모니터링 및 검증보고서에 대한 국문요약서_1차_13097_2차 수정.pdf</t>
  </si>
  <si>
    <t>LG디스플레이_3440_실적 처분 증빙_13097톤.pdf</t>
  </si>
  <si>
    <t>2015-09-24 15:14 - 신청_x000D_
2015-10-14 15:08 - 보완요청_x000D_
2015-10-16 19:44 - 신청_x000D_
2015-12-08 14:59 - 검토승인_x000D_
2015-12-17 23:51 - 심의승인</t>
  </si>
  <si>
    <t>88219726~88232822</t>
  </si>
  <si>
    <t>AM0028/ VER. 03</t>
  </si>
  <si>
    <t>I-2015-201301201406-KR-05-000012-CDM-131799733~132085881</t>
  </si>
  <si>
    <t>(재)한국품질재단</t>
  </si>
  <si>
    <t>Monitoring Report_v.2.pdf</t>
  </si>
  <si>
    <t>Verification Report_v.1.pdf</t>
  </si>
  <si>
    <t>Certification Report_v.1.pdf</t>
  </si>
  <si>
    <t>외부사업 모니터링보고서 및 검증보고서 국문요약서 (최종).pdf</t>
  </si>
  <si>
    <t>Attestation letter_PA0922_0070.pdf</t>
  </si>
  <si>
    <t>2015-08-24 10:57 - 신청_x000D_
2015-10-08 09:37 - 보완요청_x000D_
2015-10-13 13:38 - 신청_x000D_
2015-10-13 14:19 - 보완요청_x000D_
2015-10-13 14:29 - 신청_x000D_
2015-10-15 10:17 - 보완요청_x000D_
2015-10-16 17:47 - 신청_x000D_
2015-12-08 14:55 - 검토승인_x000D_
2015-12-17 23:52 - 심의승인</t>
  </si>
  <si>
    <t>131799733~132085881</t>
  </si>
  <si>
    <t>I-2015-201104201204-KR-11-000031-CDM-119115002~119214054</t>
  </si>
  <si>
    <t>1. 모니터링 보고서(Verson 03.1_CDM Ref. No. 4274).pdf</t>
  </si>
  <si>
    <t>2. 검증보고서(1st Periodic_CDM Ref. No. 4274).pdf</t>
  </si>
  <si>
    <t>1-1. 영문 사업계획서(CDM Ref. No. 4274).pdf_x000D_
1-2. 타당성평가보고서(CDM Ref. No. 4274).pdf_x000D_
1-3. MOC(F-CDM-MOC_CDM Ref. No. 4274).pdf_x000D_
1-4. CER Forwarding Request Form(F-CDM-FWD_CDM Ref. No. 4274).pdf</t>
  </si>
  <si>
    <t>3. 모니터링 및 검증보고서 국문요약서 양식(2015_09_30).pdf</t>
  </si>
  <si>
    <t>4. 인증실적 보유현황서 및 붙임 1 &amp; 2(인증실적 보유량 99,053 CERs).pdf_x000D_
5. Attestation letter_PA4274_0077.pdf</t>
  </si>
  <si>
    <t>2015-09-30 16:49 - 신청_x000D_
2015-10-14 14:42 - 보완요청_x000D_
2015-10-14 15:22 - 신청_x000D_
2015-12-08 14:58 - 검토승인_x000D_
2015-12-17 23:53 - 심의승인</t>
  </si>
  <si>
    <t>119115002~119214054</t>
  </si>
  <si>
    <t>I-2015-201404201409-KR-01-000018-CDM-132089149~132249207</t>
  </si>
  <si>
    <t>한국표준협회</t>
  </si>
  <si>
    <t>0349MR6차1404_1409_시정조치_수정150206.pdf</t>
  </si>
  <si>
    <t>03496차Veriification report1404_1409.pdf</t>
  </si>
  <si>
    <t>0349PDD_form0930 (clean).pdf_x000D_
Sihwa Validation Report and Protocol-Final 28 March 2006.pdf_x000D_
6차UN_CER발급통보메일사본.pdf_x000D_
6차시화조력CER소유권증빙_1404_1409.pdf_x000D_
0349_6차인증실적_보유현황서_0730수정.hwp_x000D_
6차0349VCRform1404_1409_160059F-CDM-FWD-무번0713.pdf</t>
  </si>
  <si>
    <t>0349_6차모니터링_검증보고서_국문요약0713.hwp</t>
  </si>
  <si>
    <t>Attestation_letter_PA0349_6차160059.pdf</t>
  </si>
  <si>
    <t>2015-07-13 18:53 - 신청_x000D_
2015-07-29 13:11 - 보완요청_x000D_
2015-07-30 10:16 - 신청_x000D_
2015-07-30 11:00 - 보완요청_x000D_
2015-07-30 11:28 - 신청_x000D_
2015-07-30 14:56 - 보완요청_x000D_
2015-07-30 15:45 - 신청_x000D_
2015-12-08 14:53 - 검토승인_x000D_
2015-12-17 23:55 - 심의승인</t>
  </si>
  <si>
    <t>132089149~132249207</t>
  </si>
  <si>
    <t>2013-10-01~2014-03-31</t>
  </si>
  <si>
    <t>I-2015-201310201403-KR-01-000018-CDM-126847912~127004500</t>
  </si>
  <si>
    <t>0349MR5차1310_1403_시정조치_수정140703.pdf</t>
  </si>
  <si>
    <t>03495차Veriification report1310_1403.pdf</t>
  </si>
  <si>
    <t>0349PDD_form0930 (clean).pdf_x000D_
Sihwa Validation Report and Protocol-Final 28 March 2006.pdf_x000D_
4차5차UNFCCC 시화조력 CER 발급 통보메일 캡쳐0116.hwp_x000D_
UN임시계좌CER보유현황_서식0317.pdf</t>
  </si>
  <si>
    <t>0349_5차모니터링_검증보고서_국문요약0713.hwp</t>
  </si>
  <si>
    <t>Attestation_letter_PA0349_5차156589.pdf</t>
  </si>
  <si>
    <t>2015-07-13 18:41 - 신청_x000D_
2015-07-29 13:10 - 보완요청_x000D_
2015-07-30 11:27 - 신청_x000D_
2015-12-08 14:52 - 검토승인_x000D_
2015-12-17 23:56 - 심의승인</t>
  </si>
  <si>
    <t>2014-10-30</t>
  </si>
  <si>
    <t>126847912~127004500</t>
  </si>
  <si>
    <t>2013-04-01~2013-09-30</t>
  </si>
  <si>
    <t>I-2015-201304201309-KR-01-000018-CDM-122312095~122462834</t>
  </si>
  <si>
    <t>0349MR4차1304_1309_시정조치_수정140410.pdf</t>
  </si>
  <si>
    <t>03494차Veriification report1304_1309.pdf</t>
  </si>
  <si>
    <t>0349_4차모니터링_검증보고서_국문요약0713.hwp</t>
  </si>
  <si>
    <t>Attestation_letter_PA0349_4차150740.pdf</t>
  </si>
  <si>
    <t>2015-07-13 18:28 - 신청_x000D_
2015-07-29 13:09 - 보완요청_x000D_
2015-07-30 11:25 - 신청_x000D_
2015-12-08 14:52 - 검토승인_x000D_
2015-12-17 23:56 - 심의승인</t>
  </si>
  <si>
    <t>122312095~122462834</t>
  </si>
  <si>
    <t>I-2016-201111201306-KR-05-000014-CDM-134241497~134363582
I-2016-201111201306-KR-05-000014-CDM-134375147~134400410</t>
  </si>
  <si>
    <t>1443_Rev_PDD.pdf_x000D_
외부사업감축량인증신청서(6차)_수정.pdf_x000D_
인증실적보유현황서(6차).pdf_x000D_
F-CDM-FWD-1443_Dongbu.pdf</t>
  </si>
  <si>
    <t>모니터링및검증보고서국문요약서(6차)_수정.pdf</t>
  </si>
  <si>
    <t>Attestation letter_PA1443_0090.pdf</t>
  </si>
  <si>
    <t>2015-11-24 11:01 - 신청_x000D_
2016-01-04 14:09 - 보완요청_x000D_
2016-01-06 16:25 - 신청_x000D_
2016-01-08 10:47 - 보완요청_x000D_
2016-01-08 11:14 - 신청_x000D_
2016-02-01 16:02 - 검토승인_x000D_
2016-02-19 16:53 - 심의승인</t>
  </si>
  <si>
    <t>134241497~134363582
134375147~134400410</t>
  </si>
  <si>
    <t>2013-09-01~2014-12-31</t>
  </si>
  <si>
    <t>HUC-6637_MP02_MR_v2_FINAL_CLEAN.pdf</t>
  </si>
  <si>
    <t>VCR(ref. 6637)_#2_ver.pdf</t>
  </si>
  <si>
    <t>1. (영문)사업계획서.pdf_x000D_
2. (영문)타당성평가보고서.pdf_x000D_
3.1)감축량 증빙 Pending Account 16-01-13_F-CDM-FWD_6637.pdf_x000D_
3.2)감축량 증빙 MoC PA6637 F-CDM-MOC form.pdf_x000D_
3.1-1) 추가 F-CDM-FWD_6637_form 화면.pdf_x000D_
3.1-2) E MAIL 증빙.pdf_x000D_
3.3 휴켐스 계약서 참고자료.pdf_x000D_
CER Issuance UN 이메일 6637_Issuance.pdf_x000D_
F-CDM-FWD Signed 증빙자료.pdf_x000D_
3.4. 휴켐스 계약서 수정제출분 (날인 Page 포함).pdf</t>
  </si>
  <si>
    <t>국문요약서 (수정본) 2차.pdf</t>
  </si>
  <si>
    <t>2016_007_VC attestation_PA6637.pdf_x000D_
인증실적 보유현황서 양식 (6637) 수정본.pdf</t>
  </si>
  <si>
    <t>2016-01-26 14:32 - 신청_x000D_
2016-02-29 10:58 - 보완요청_x000D_
2016-03-02 09:29 - 신청_x000D_
2016-03-02 13:47 - 보완요청_x000D_
2016-03-02 16:10 - 신청_x000D_
2016-03-09 17:01 - 검토승인_x000D_
2016-03-17 10:40 - 심의승인</t>
  </si>
  <si>
    <t>I-2016-200901201112-KR-01-000049-CDM-102756486~102793173</t>
  </si>
  <si>
    <t>KOSEP SSC HPP (Samchonpo &amp; Younghung)_PDD_ver.3.pdf_x000D_
Validation Report rev.pdf_x000D_
PHA Account balance.JPG_x000D_
배출권 소유권 증빙_남동발전_F_CDM_FWD.pdf_x000D_
배출권 소유권 증빙_남동발전_F_CDM_MOC.pdf_x000D_
미활용확약서_남동발전.pdf</t>
  </si>
  <si>
    <t>외부사업_모니터링보고서_국문요약서_남동발전.pdf</t>
  </si>
  <si>
    <t>Attestation letter_PA788_109_rev.pdf_x000D_
Voluntary Cancellation_Korea Offset Program_36688CERs_KOSEP.pdf</t>
  </si>
  <si>
    <t>2016-01-29 14:17 - 신청_x000D_
2016-02-29 14:52 - 보완요청_x000D_
2016-03-02 11:04 - 신청_x000D_
2016-03-02 13:56 - 보완요청_x000D_
2016-03-02 15:55 - 신청_x000D_
2016-03-09 11:01 - 검토승인_x000D_
2016-03-17 10:41 - 심의승인</t>
  </si>
  <si>
    <t>102756486~102793173</t>
  </si>
  <si>
    <t>102793174~102793558</t>
  </si>
  <si>
    <t>2014-10-01~2015-03-31</t>
  </si>
  <si>
    <t>I-2016-201410201503-KR-01-000018-CDM-134023318~134183949</t>
  </si>
  <si>
    <t>시화조력7차(1410-1503)MR_ver02.pdf</t>
  </si>
  <si>
    <t>시화7차(1410-1503)검증보고서_KFQ.pdf</t>
  </si>
  <si>
    <t>0349_7차인증실적_보유현황서_160118.hwp_x000D_
0349PDD_form0930 (clean).pdf_x000D_
0349타당성평가보고서_20051031.pdf_x000D_
조력7차(1410-1503)소유권증빙_폐기신청.pdf</t>
  </si>
  <si>
    <t>0349_7차모니터링_검증보고서_국문요약160302.hwp</t>
  </si>
  <si>
    <t>시화조력7차(1410-1503)폐기증명서.pdf</t>
  </si>
  <si>
    <t>2016-01-18 16:16 - 신청_x000D_
2016-02-15 11:10 - 보완요청_x000D_
2016-02-15 13:29 - 신청_x000D_
2016-02-26 16:36 - 보완요청_x000D_
2016-03-02 11:02 - 신청_x000D_
2016-03-02 11:14 - 보완요청_x000D_
2016-03-02 13:23 - 신청_x000D_
2016-03-09 10:58 - 검토승인_x000D_
2016-03-17 10:42 - 심의승인</t>
  </si>
  <si>
    <t>2015-10-29</t>
  </si>
  <si>
    <t>134023318~134183949</t>
  </si>
  <si>
    <t>I-2016-201010201012-KR-11-000053-CDM-74485633~74691445</t>
  </si>
  <si>
    <t>TUV SUD</t>
  </si>
  <si>
    <t>Monitoring Report_2010.10.01~12.31.pdf</t>
  </si>
  <si>
    <t>verification Report_2010.10.01~12.31.pdf</t>
  </si>
  <si>
    <t>국문요약서_20101001~1231.pdf_x000D_
Validation Report.pdf_x000D_
Final PDD.pdf</t>
  </si>
  <si>
    <t>국문요약서_2010.10.01~12.31.pdf</t>
  </si>
  <si>
    <t>6312.2F.pdf</t>
  </si>
  <si>
    <t>2016-01-18 18:13 - 신청_x000D_
2016-02-15 11:30 - 보완요청_x000D_
2016-02-18 16:40 - 신청_x000D_
2016-03-09 11:11 - 검토승인_x000D_
2016-03-17 10:44 - 심의승인</t>
  </si>
  <si>
    <t>74485633~74691445</t>
  </si>
  <si>
    <t>I-2016-201008201009-KR-11-000053-CDM-71649053~71787210</t>
  </si>
  <si>
    <t>Monitoring Report_2010.08.01~09.30.pdf</t>
  </si>
  <si>
    <t>verification Report_2010.08.01~09.30.pdf</t>
  </si>
  <si>
    <t>Monitoring Report_2010.08.01~09.30_최종.pdf_x000D_
국문요약서_20100801~0930(1).pdf_x000D_
Final PDD.pdf_x000D_
Validation Report.pdf</t>
  </si>
  <si>
    <t>국문요약서_2010.08.01~09.30.pdf</t>
  </si>
  <si>
    <t>2016-01-15 12:58 - 신청_x000D_
2016-01-29 15:01 - 보완요청_x000D_
2016-02-05 10:53 - 신청_x000D_
2016-02-15 13:34 - 보완요청_x000D_
2016-02-18 16:36 - 신청_x000D_
2016-03-09 11:10 - 검토승인_x000D_
2016-03-17 10:45 - 심의승인</t>
  </si>
  <si>
    <t>71649053~71787210</t>
  </si>
  <si>
    <t>I-2016-201010201102-KR-11-000058-CDM-91665303~91870162</t>
  </si>
  <si>
    <t>REF3333_MR_v6.pdf</t>
  </si>
  <si>
    <t>REF3333_VR_v1.pdf</t>
  </si>
  <si>
    <t>__ SF6 Revised PDD_Clean ver.pdf_x000D_
Validation_Report Ver. 01.pdf_x000D_
소유권 증빙 서류.pdf_x000D_
소유권 증빙 서류.pdf_x000D_
F-CDM-FWD.JPG_x000D_
F-CDM-FWD-SZ287MG3DYFZCBY0FBGZH1F3FAOXV4.pdf</t>
  </si>
  <si>
    <t>외부사업 모니터링 및 검증보고서에 대한 국문요약서_삼성디스플레이.pdf</t>
  </si>
  <si>
    <t>2016_001_VC attestation_PA3333.pdf</t>
  </si>
  <si>
    <t>2016-01-12 15:08 - 신청_x000D_
2016-01-27 09:27 - 보완요청_x000D_
2016-01-27 16:02 - 신청_x000D_
2016-02-01 17:42 - 보완요청_x000D_
2016-02-02 15:26 - 신청_x000D_
2016-03-09 11:07 - 검토승인_x000D_
2016-03-17 10:48 - 심의승인</t>
  </si>
  <si>
    <t>91665303~91870162</t>
  </si>
  <si>
    <t>I-2016-201410201503-KR-01-000044-CDM-134020040~134023317</t>
  </si>
  <si>
    <t>KFQ(Korean Foundation for Quality)</t>
  </si>
  <si>
    <t>MR_ver02.pdf</t>
  </si>
  <si>
    <t>Verification report.pdf</t>
  </si>
  <si>
    <t>0349PDD_form0930 (clean)_시화.pdf_x000D_
Sihwa Validation Report and Protocol-Final 28 March 2006.pdf_x000D_
소유권 증빙_시화조력_349_3278톤.pdf_x000D_
인증실적 보유현황서 양식_시화조력(349)_추가 구매분_3278_1차 보완 수정.pdf</t>
  </si>
  <si>
    <t>모니터링 및 검증보고서에 대한 국문요약서_시화_6차_1차 보완 수정.pdf</t>
  </si>
  <si>
    <t>transactionCH22732_시화 삭제_3278_영사확인.pdf</t>
  </si>
  <si>
    <t>2016-01-12 13:37 - 신청_x000D_
2016-01-27 13:50 - 보완요청_x000D_
2016-01-27 16:07 - 신청_x000D_
2016-03-09 10:59 - 검토승인_x000D_
2016-03-17 10:51 - 심의승인</t>
  </si>
  <si>
    <t>134020040~134023317</t>
  </si>
  <si>
    <t>2010-03-01~2011-05-31</t>
  </si>
  <si>
    <t>I-2016-201003201105-KR-01-000059-CDM-96070059~96070358</t>
  </si>
  <si>
    <t>Final Monitoring Report.pdf</t>
  </si>
  <si>
    <t>배출권 소유권 증빙_고찰솔라파크.pdf_x000D_
타당성평가 보고서_Validation Report_Gochang_ver04.pdf_x000D_
사업계획서_Go-chang_solar_PDD.pdf_x000D_
(미활용확약서)_4.14 소급적용_고창 태양광_1차 수정.pdf</t>
  </si>
  <si>
    <t>고창풍력_모니터링 및 검증보고서에 대한 국문요약서_1차 보완 수정.pdf</t>
  </si>
  <si>
    <t>삭제 증빙_고창솔라파크_300.pdf</t>
  </si>
  <si>
    <t>2016-01-12 13:27 - 신청_x000D_
2016-01-27 14:54 - 보완요청_x000D_
2016-01-27 16:01 - 신청_x000D_
2016-03-09 11:25 - 검토승인_x000D_
2016-03-17 10:52 - 심의승인</t>
  </si>
  <si>
    <t>96070059~96070358</t>
  </si>
  <si>
    <t>96070359~96070391</t>
  </si>
  <si>
    <t>주식회사 효성,주식회사 카프로,효성엔지니어링(주)</t>
  </si>
  <si>
    <t>I-2016-201106201108-KR-05-000054-CDM-102922928~103063335</t>
  </si>
  <si>
    <t>Bureau Veritas Certification Holding SAS</t>
  </si>
  <si>
    <t>Revised monitoring report_Capro_ref.4665-1 for review.pdf</t>
  </si>
  <si>
    <t>Verification report_Capro_ref.4665-1 for review.pdf</t>
  </si>
  <si>
    <t>Validation Report.pdf_x000D_
PDD.pdf_x000D_
UNFCCC CDM-Registry로부터 발급받은(이메일 수령) 계좌보유현황 증빙자료(원본대조필 완료).pdf_x000D_
감축량 소유권 증빙(원본대조필 완료).pdf_x000D_
F-CDM-FWD(1차).pdf</t>
  </si>
  <si>
    <t>국문요약서(1차).pdf</t>
  </si>
  <si>
    <t>Attestation letter_PA4665_140K.pdf</t>
  </si>
  <si>
    <t>2016-01-06 10:52 - 신청_x000D_
2016-01-08 14:55 - 보완요청_x000D_
2016-01-12 17:26 - 신청_x000D_
2016-01-18 16:33 - 보완요청_x000D_
2016-01-22 06:25 - 신청_x000D_
2016-03-09 11:23 - 검토승인_x000D_
2016-03-17 14:01 - 심의승인</t>
  </si>
  <si>
    <t>102922928~103063335</t>
  </si>
  <si>
    <t>I-2016-201109201112-KR-05-000054-CDM-107096460~107306500</t>
  </si>
  <si>
    <t>Monitoring report Capro_ref.4665-2_2차 모니터링.pdf</t>
  </si>
  <si>
    <t>Verification Report_Carpro_ref.4665-2_2차 모니터링.pdf</t>
  </si>
  <si>
    <t>Validation Report.pdf_x000D_
PDD.pdf_x000D_
감축량 소유권 증빙(원본대조필 완료).pdf_x000D_
UNFCCC CDM-Registry로부터 발급받은(이메일 수령) 계좌보유현황 증빙자료(원본대조필 완료).pdf_x000D_
F-CDM-FWD(2차).pdf</t>
  </si>
  <si>
    <t>국문요약서(2차).pdf</t>
  </si>
  <si>
    <t>Attestation letter_PA4665_104_rev.pdf</t>
  </si>
  <si>
    <t>2016-01-06 10:53 - 신청_x000D_
2016-01-08 14:56 - 보완요청_x000D_
2016-01-14 07:49 - 신청_x000D_
2016-01-18 16:34 - 보완요청_x000D_
2016-01-22 06:26 - 신청_x000D_
2016-03-09 11:24 - 검토승인_x000D_
2016-03-17 14:01 - 심의승인</t>
  </si>
  <si>
    <t>107096460~107306500</t>
  </si>
  <si>
    <t>I-2016-201201201206-KR-05-000054-CDM-119827790~120135508</t>
  </si>
  <si>
    <t>Revised_Monitoring_report_Capro_ref_4665_3차 모니터링.pdf</t>
  </si>
  <si>
    <t>Verification_Report_Carpro_ref_3차 모니터링.pdf</t>
  </si>
  <si>
    <t>감축량 소유권 증빙(원본대조필 완료).pdf_x000D_
UNFCCC CDM-Registry로부터 발급받은(이메일 수령) 계좌보유현황 증빙자료(원본대조필 완료).pdf_x000D_
Validation Report.pdf_x000D_
PDD.pdf_x000D_
F-CDM-FWD(3차).pdf</t>
  </si>
  <si>
    <t>모니터링및검증보고서국문요약서(3차).pdf</t>
  </si>
  <si>
    <t>Attestation letter_PA4665_105.pdf</t>
  </si>
  <si>
    <t>2016-01-06 10:58 - 신청_x000D_
2016-01-18 17:53 - 보완요청_x000D_
2016-01-22 06:26 - 신청_x000D_
2016-03-09 11:24 - 검토승인_x000D_
2016-03-17 14:02 - 심의승인</t>
  </si>
  <si>
    <t>119827790~120135508</t>
  </si>
  <si>
    <t>I-2016-201206201212-KR-05-000054-CDM-120145293~120465955</t>
  </si>
  <si>
    <t>Revised_Monitoring_report_Capro_ref_4665-4.pdf</t>
  </si>
  <si>
    <t>Verification_Report_Carpro_ref.pdf</t>
  </si>
  <si>
    <t>Validation Report.pdf_x000D_
PDD.pdf_x000D_
감축량 소유권 증빙(원본대조필 완료).pdf_x000D_
UNFCCC CDM-Registry로부터 발급받은(이메일 수령) 계좌보유현황 증빙자료(원본대조필 완료).pdf_x000D_
F-CDM-FWD(4차).pdf</t>
  </si>
  <si>
    <t>모니터링및검증보고서국문요약서(4차).pdf</t>
  </si>
  <si>
    <t>Attestation letter_PA4665_106.pdf</t>
  </si>
  <si>
    <t>2016-01-06 10:58 - 신청_x000D_
2016-01-18 17:54 - 보완요청_x000D_
2016-01-22 06:25 - 신청_x000D_
2016-03-09 11:24 - 검토승인_x000D_
2016-03-17 14:02 - 심의승인</t>
  </si>
  <si>
    <t>120145293~120465955</t>
  </si>
  <si>
    <t>2014-06-12~2014-12-31</t>
  </si>
  <si>
    <t>I-2016-201406201412-KR-05-000065-CDM-134438067~134769860</t>
  </si>
  <si>
    <t>HUC-0765_MP#28_MR_v2_CLEAN.pdf</t>
  </si>
  <si>
    <t>VCR(ref. 0765)_#28_ver.1.pdf</t>
  </si>
  <si>
    <t>1.1 (영문)사업계획서.pdf_x000D_
2.1 (영문)타당성평가보고서.pdf_x000D_
3.1 F-CDM-FWD Signed 증빙자료.pdf_x000D_
3.1.1 F-CDM-FWD_0765_form.pdf_x000D_
3.1.2 CER Issuance 증빙 이메일 0765_Issuance.pdf_x000D_
3.1.3 자발적취소 완료 UNFCCC E MAIL 증빙.pdf_x000D_
3.2 증빙문서 MoC.pdf_x000D_
3.3 휴켐스 계약서 참고 (날인 Page 포함).pdf</t>
  </si>
  <si>
    <t>모니터링 및 검증보고서에 대한 국문요약서_0765 V1.pdf</t>
  </si>
  <si>
    <t>2016_006_VC attestation_PA765.pdf_x000D_
인증실적 보유현황서 (0765).pdf</t>
  </si>
  <si>
    <t>2016-03-18 15:05 - 신청_x000D_
2016-03-28 10:22 - 보완요청_x000D_
2016-03-28 16:37 - 신청_x000D_
2016-04-27 11:07 - 검토승인_x000D_
2016-05-17 17:56 - 심의승인</t>
  </si>
  <si>
    <t>2015-11-19</t>
  </si>
  <si>
    <t>134438067~134769860</t>
  </si>
  <si>
    <t>I-2016-201309201412-KR-05-000036-CDM-134769861~134780981</t>
  </si>
  <si>
    <t>[사업계획서]휴켐스 신설 5공장 N2O 저감사업_6637.pdf_x000D_
[타당성 평가보고서]휴켐스 신설 5공장 N2O 저감사업_6637.pdf_x000D_
추가구매_11121.pdf_x000D_
소유권 증빙_휴켐스 5공장 추가구매.pdf_x000D_
인증실적 보유현황서 양식(6637)_휴켐스 신설 5공장 N2O 저감사업_추가 구매분_11121_보안.pdf</t>
  </si>
  <si>
    <t>[에코아이]모니터링 및 검증보고서에 대한 국문요약서_휴캠스 5공장_2차_11121_보안.pdf</t>
  </si>
  <si>
    <t>transactionCH22783_휴켐스 삭제_11121_영사확인.pdf</t>
  </si>
  <si>
    <t>2016-02-03 13:10 - 신청_x000D_
2016-03-15 09:25 - 보완요청_x000D_
2016-03-15 15:09 - 신청_x000D_
2016-04-27 11:05 - 검토승인_x000D_
2016-05-17 17:57 - 심의승인</t>
  </si>
  <si>
    <t>134769861~134780981</t>
  </si>
  <si>
    <t>I-2016-201106201108-KR-05-000054-CDM-103063336~103064783</t>
  </si>
  <si>
    <t>Validation Report.pdf_x000D_
PDD.pdf_x000D_
감축량 소유권 증빙(원본대조필 완료).pdf_x000D_
UNFCCC CDM-Registry로부터 발급받은(이메일 수령) 계좌보유현황 증빙자료(원본대조필 완료).pdf_x000D_
(1st) F-CDM-FWD.pdf_x000D_
인증실적 보유현황서_효성_CDM 4665_5차.pdf</t>
  </si>
  <si>
    <t>모니터링및검증보고서국문요약서(1차)_20160408.pdf</t>
  </si>
  <si>
    <t>2016_037_VC attestation_PA4665.pdf</t>
  </si>
  <si>
    <t>2016-04-01 05:02 - 신청_x000D_
2016-04-06 09:58 - 보완요청_x000D_
2016-04-08 17:16 - 신청_x000D_
2016-04-11 14:16 - 보완요청_x000D_
2016-04-14 08:03 - 신청_x000D_
2016-04-27 11:08 - 검토승인_x000D_
2016-05-17 17:59 - 심의승인</t>
  </si>
  <si>
    <t>103063336~103064783</t>
  </si>
  <si>
    <t>I-2016-201109201112-KR-05-000054-CDM-107306501~107308665</t>
  </si>
  <si>
    <t>Validation Report.pdf_x000D_
PDD.pdf_x000D_
UNFCCC CDM-Registry로부터 발급받은(이메일 수령) 계좌보유현황 증빙자료(원본대조필 완료).pdf_x000D_
감축량 소유권 증빙(원본대조필 완료).pdf_x000D_
(2nd) F-CDM-FWD.pdf_x000D_
인증실적 보유현황서_효성_CDM 4665_수정_6차.pdf</t>
  </si>
  <si>
    <t>모니터링및검증보고서국문요약서(2차)_20160408.pdf</t>
  </si>
  <si>
    <t>2016_035_VC attestation_PA4665.pdf</t>
  </si>
  <si>
    <t>2016-04-01 05:02 - 신청_x000D_
2016-04-06 09:59 - 보완요청_x000D_
2016-04-08 17:16 - 신청_x000D_
2016-04-11 14:17 - 보완요청_x000D_
2016-04-14 08:03 - 신청_x000D_
2016-04-14 09:36 - 보완요청_x000D_
2016-04-14 15:08 - 신청_x000D_
2016-04-27 11:08 - 검토승인_x000D_
2016-05-17 17:59 - 심의승인</t>
  </si>
  <si>
    <t>107306501~107308665</t>
  </si>
  <si>
    <t>I-2016-201201201206-KR-05-000054-CDM-120135509~120138680</t>
  </si>
  <si>
    <t>Validation Report.pdf_x000D_
PDD.pdf_x000D_
감축량 소유권 증빙(원본대조필 완료).pdf_x000D_
UNFCCC CDM-Registry로부터 발급받은(이메일 수령) 계좌보유현황 증빙자료(원본대조필 완료).pdf_x000D_
(3rd) F-CDM-FWD.pdf_x000D_
인증실적 보유현황서_효성_CDM 4665_수정_7차.pdf</t>
  </si>
  <si>
    <t>모니터링및검증보고서국문요약서(3차)_20160408.pdf</t>
  </si>
  <si>
    <t>2016_036_VC attestation_PA4665.pdf</t>
  </si>
  <si>
    <t>2016-04-01 05:02 - 신청_x000D_
2016-04-06 10:00 - 보완요청_x000D_
2016-04-08 17:16 - 신청_x000D_
2016-04-11 14:18 - 보완요청_x000D_
2016-04-14 08:03 - 신청_x000D_
2016-04-14 09:37 - 보완요청_x000D_
2016-04-14 15:08 - 신청_x000D_
2016-04-27 11:09 - 검토승인_x000D_
2016-05-17 18:00 - 심의승인</t>
  </si>
  <si>
    <t>120135509~120138680</t>
  </si>
  <si>
    <t>I-2016-201206201212-KR-05-000054-CDM-120465956~120469261</t>
  </si>
  <si>
    <t>Validation Report.pdf_x000D_
PDD.pdf_x000D_
감축량 소유권 증빙(원본대조필 완료).pdf_x000D_
UNFCCC CDM-Registry로부터 발급받은(이메일 수령) 계좌보유현황 증빙자료(원본대조필 완료).pdf_x000D_
(4th) F-CDM-FWD.pdf_x000D_
인증실적 보유현황서_효성_CDM 4665_수정_8차.pdf</t>
  </si>
  <si>
    <t>모니터링및검증보고서국문요약서(4차)_20160408.pdf</t>
  </si>
  <si>
    <t>2016_038_VC attestation_PA4665.pdf</t>
  </si>
  <si>
    <t>2016-04-01 05:02 - 신청_x000D_
2016-04-06 10:01 - 보완요청_x000D_
2016-04-08 17:16 - 신청_x000D_
2016-04-11 14:19 - 보완요청_x000D_
2016-04-14 08:02 - 신청_x000D_
2016-04-14 09:39 - 보완요청_x000D_
2016-04-14 15:09 - 신청_x000D_
2016-04-27 11:09 - 검토승인_x000D_
2016-05-17 18:00 - 심의승인</t>
  </si>
  <si>
    <t>120465956~120469261</t>
  </si>
  <si>
    <t>I-2016-201401201412-KR-01-000032-CDM-134401029~134431295</t>
  </si>
  <si>
    <t>모니터링보고서.pdf</t>
  </si>
  <si>
    <t>검증보고서.pdf</t>
  </si>
  <si>
    <t>첨부1_인증실적 보유현황서(한국지역난방공사)_160411.hwp_x000D_
첨부2_모니터링및검증보고서국문요약서(보완)_160411.hwp</t>
  </si>
  <si>
    <t>첨부2_모니터링및검증보고서국문요약서(보완)_160411.hwp</t>
  </si>
  <si>
    <t>2016_005_VC attestation_PA835.pdf_x000D_
첨부3_F-CDM_FWD(날인).pdf_x000D_
첨부4_F-CDM-FWD(화면).JPG</t>
  </si>
  <si>
    <t>2016-03-31 15:14 - 신청_x000D_
2016-04-07 14:15 - 보완요청_x000D_
2016-04-12 16:27 - 신청_x000D_
2016-04-27 11:10 - 검토승인_x000D_
2016-05-17 18:01 - 심의승인</t>
  </si>
  <si>
    <t>134401029~134431295</t>
  </si>
  <si>
    <t>2011-03-01~2013-10-31</t>
  </si>
  <si>
    <t>I-2016-201103201310-KR-11-000058-CDM-135545456~136137559
I-2016-201103201310-KR-11-000058-CDM-136139870~136253041</t>
  </si>
  <si>
    <t>MR_3333.pdf</t>
  </si>
  <si>
    <t>VR_3333.pdf</t>
  </si>
  <si>
    <t>인증실적 보유현황서 양식(3333)_날인.pdf_x000D_
CDM 사업 인증실적 보유 현황서_최종_V1.pdf_x000D_
F-CDM-FWD Voluntary Cancellation Document.pdf_x000D_
SF6 PDD word version 11_Clean_revised.pdf_x000D_
Validation_Report Ver. 01.pdf</t>
  </si>
  <si>
    <t>삼성 SF6 저감 프로젝트_모니터링 및 검증보고서에 대한 국문요약서 양식_날인.pdf</t>
  </si>
  <si>
    <t>2016_043_VC attestation_PA3333.pdf</t>
  </si>
  <si>
    <t>2016-03-30 10:32 - 신청_x000D_
2016-04-07 11:27 - 보완요청_x000D_
2016-04-12 15:32 - 신청_x000D_
2016-04-18 13:38 - 보완요청_x000D_
2016-04-21 14:28 - 신청_x000D_
2016-04-27 11:11 - 검토승인_x000D_
2016-05-17 18:02 - 심의승인</t>
  </si>
  <si>
    <t>135545456~136137559
136139870~136253041</t>
  </si>
  <si>
    <t>I-2016-201103201310-KR-11-000068-CDM-136137560~136139869</t>
  </si>
  <si>
    <t>KTR(Korea Testing &amp; Research Institute)</t>
  </si>
  <si>
    <t>인증실적 보유현황서 양식(3333)_20160502.pdf_x000D_
__ SF6 PDD word version 11_Clean_revised.pdf_x000D_
transactionCDM46437_소유권 증빙_3333_2310톤.pdf_x000D_
Validation_Report Ver. 01.pdf</t>
  </si>
  <si>
    <t>삼성 SF6 저감 프로젝트_모니터링 및 검증보고서에 대한 국문요약서.pdf</t>
  </si>
  <si>
    <t>TransactionCH23018_삼성SF6_영사인증.pdf</t>
  </si>
  <si>
    <t>2016-05-18 14:08 - 신청_x000D_
2016-05-18 14:53 - 검토승인_x000D_
2016-05-26 13:57 - 심의승인</t>
  </si>
  <si>
    <t>136137560~136139869</t>
  </si>
  <si>
    <t>I-2016-201406201412-KR-05-000066-CDM-134431296~134438066</t>
  </si>
  <si>
    <t>MR 20140612 - 20141231.pdf</t>
  </si>
  <si>
    <t>VRCR 20140612 - 20141231.pdf</t>
  </si>
  <si>
    <t>CER Ownership Form - 20140612 - 20141231.pdf_x000D_
PDD CP2.pdf_x000D_
Plan for crediting period - 20140612 - 20141231.pdf_x000D_
Validation Report CP2.pdf_x000D_
AU Registry 20160421.pdf</t>
  </si>
  <si>
    <t>ANREU Letter 20140612 - 20141231.pdf_x000D_
Apostille Cancellation 20140612 - 20141231.pdf_x000D_
Cancellation 20140612 - 20141231.pdf_x000D_
Notarial Certificate ANREU 20140612 - 20141231.pdf</t>
  </si>
  <si>
    <t>2016-05-27</t>
  </si>
  <si>
    <t>2016-05-18 14:28 - 신청_x000D_
2016-05-18 15:25 - 보완요청_x000D_
2016-05-18 15:36 - 신청_x000D_
2016-05-18 16:09 - 검토승인_x000D_
2016-05-27 10:55 - 심의승인</t>
  </si>
  <si>
    <t>134431296~134438066</t>
  </si>
  <si>
    <t>2013-01-01~2013-11-15</t>
  </si>
  <si>
    <t>I-2016-201301201311-KR-05-000054-CDM-138272415~138734984</t>
  </si>
  <si>
    <t>Monitoring_Report.pdf</t>
  </si>
  <si>
    <t>Validation Report.pdf_x000D_
PDD.pdf_x000D_
CER 발행완료 증빙1_UNFCCC Mail.pdf_x000D_
CER 발행완료 증빙2_UNFCCC 자발적취소 Site.pdf_x000D_
Signed_F-CDM-FWD-AL5YJ0IDT8225L4YF2018V1E6AJUL5.pdf_x000D_
인증실적 보유현황서_효성_CDM 4665_9차_수정1.pdf</t>
  </si>
  <si>
    <t>모니터링및검증보고서국문요약서(9차).pdf</t>
  </si>
  <si>
    <t>2016_059_VC attestation_PA4665.pdf</t>
  </si>
  <si>
    <t>2016-05-12 13:18 - 신청_x000D_
2016-05-13 15:49 - 보완요청_x000D_
2016-05-23 11:33 - 신청_x000D_
2016-05-26 14:47 - 검토승인_x000D_
2016-05-31 14:18 - 심의승인</t>
  </si>
  <si>
    <t>2016-05-18</t>
  </si>
  <si>
    <t>138272415~138734984</t>
  </si>
  <si>
    <t>2015-01-01~2015-08-31</t>
  </si>
  <si>
    <t>I-2016-201501201508-KR-05-000065-CDM-136261963~136699096</t>
  </si>
  <si>
    <t>모니터링레포트HUC-0765_MP#29_MR_v2_CLEAN.pdf</t>
  </si>
  <si>
    <t>Verification 보고서 VCR_HUC-0765_MP#29_v1.pdf</t>
  </si>
  <si>
    <t>1.1 (영문)사업계획서.pdf_x000D_
2.1 (영문)타당성평가보고서.pdf_x000D_
3.1 F-CDM-FWD Signed 증빙자료.pdf_x000D_
3.2 증빙문서 MoC.pdf_x000D_
3.3 휴켐스 계약서 참고 (날인 Page 포함).pdf</t>
  </si>
  <si>
    <t>국문요약서.pdf</t>
  </si>
  <si>
    <t>자발적취소인증서 2016_060_VC attestation_PA0765.pdf_x000D_
인증 보유 현황서 및 취소 계획서.pdf</t>
  </si>
  <si>
    <t>2016-06-07 16:05 - 신청_x000D_
2016-10-13 13:48 - 검토승인_x000D_
2016-10-13 13:52 - 심의승인</t>
  </si>
  <si>
    <t>136261963~136699096</t>
  </si>
  <si>
    <t>2015-04-01~2015-09-30</t>
  </si>
  <si>
    <t>I-2016-201504201509-KR-01-000018-CDM-147733401~147890313</t>
  </si>
  <si>
    <t>시화조력8차모니터링보고서.pdf</t>
  </si>
  <si>
    <t>시화조력8차검증보고서.pdf</t>
  </si>
  <si>
    <t>0349PDD_form0930 (clean).pdf_x000D_
0349타당성평가보고서_20051031.pdf_x000D_
시화조력8차소유권증빙_폐기신청서0725.pdf_x000D_
시화8차_인증실적 보유현황서0908.pdf</t>
  </si>
  <si>
    <t>시화8차_모니터링 및 검증 국문요약서0908.pdf</t>
  </si>
  <si>
    <t>시화조력8차(1504-1509)폐기증명서.pdf</t>
  </si>
  <si>
    <t>2016-08-03 17:06 - 신청_x000D_
2016-09-08 15:23 - 보완요청_x000D_
2016-09-09 10:17 - 신청_x000D_
2016-10-13 13:53 - 검토승인_x000D_
2016-10-13 13:54 - 심의승인</t>
  </si>
  <si>
    <t>2016-06-09</t>
  </si>
  <si>
    <t>147733401~147890313</t>
  </si>
  <si>
    <t>HUC-6637_MP03_MR_v2_CLEAN.pdf</t>
  </si>
  <si>
    <t>1. (영문)사업계획서.pdf_x000D_
2. (영문)타당성평가보고서.pdf_x000D_
3.1 F-CDM-FWD 증빙서류.pdf_x000D_
3.2 MoC.pdf_x000D_
3.3 휴켐스 계약서 참고자료.pdf</t>
  </si>
  <si>
    <t>2016_061_VC attestation_PA6637.pdf_x000D_
인증 보유 현황서 및 취소 계획서.pdf</t>
  </si>
  <si>
    <t>2016-06-15 13:21 - 신청_x000D_
2016-10-13 13:58 - 검토승인_x000D_
2016-10-13 14:23 - 심의승인</t>
  </si>
  <si>
    <t>2016-05-06</t>
  </si>
  <si>
    <t>2015-01-01~2015-12-31</t>
  </si>
  <si>
    <t>I-2016-201501201512-KR-11-000031-CDM-148286080~148418200</t>
  </si>
  <si>
    <t>1. 모니터링 보고서(Verson 04.0_CDM Ref. No. 4274_132_121 CERs).pdf</t>
  </si>
  <si>
    <t>2. 검증보고서(3nd Periodic_CDM Ref. No. 4274_132_121 CERs).pdf</t>
  </si>
  <si>
    <t>1-1. 영문 사업계획서(CDM Ref. No. 4274).pdf_x000D_
1-2. 타당성평가보고서(CDM Ref. No. 4274).pdf_x000D_
1-3. MOC(F-CDM-MOC_CDM Ref. No. 4274).pdf_x000D_
1-4. CER Forwarding Request Form(F-CDM-FWD_CDM Ref. No. 4274_132,121 CERs).pdf</t>
  </si>
  <si>
    <t>3. 모니터링 및 검증보고서 국문요약서 양식(2016_7_21).pdf</t>
  </si>
  <si>
    <t>4. 인증실적 보유현황서 및 붙임 1 &amp; 2(2016_7_21).pdf_x000D_
5. Attestation letter_PA4274_VC_065_132,121 CERs.pdf</t>
  </si>
  <si>
    <t>2016-07-22 08:02 - 신청_x000D_
2016-10-13 14:00 - 검토승인_x000D_
2016-10-13 14:26 - 심의승인</t>
  </si>
  <si>
    <t>2016-07-08</t>
  </si>
  <si>
    <t>148286080~148418200</t>
  </si>
  <si>
    <t>I-2016-201501201512-KR-11-000030-CDM-148283384~148286079</t>
  </si>
  <si>
    <t>PA4274_Monitoring report_MP3.pdf</t>
  </si>
  <si>
    <t>PA4274_Verification report_MP3.pdf</t>
  </si>
  <si>
    <t>[4274]솔베이 SF6 회수 및 재활용 프로젝트.pdf_x000D_
[4274]솔베이 SF6 회수 및 재활용 프로젝트_타당성 평가 보고서.pdf_x000D_
4274 CER 보유 증빙.pdf_x000D_
SF6회수 및 재생사업_인증실적 보유현황서 양식(4274)_20160801.pdf</t>
  </si>
  <si>
    <t>SF6회수 및 재생사업_모니터링 및 검증보고서에 대한 국문요약서.pdf</t>
  </si>
  <si>
    <t>삭제증빙_4274_2696톤_영사인증.pdf</t>
  </si>
  <si>
    <t>2016-08-01 17:02 - 신청_x000D_
2016-09-21 08:59 - 보완요청_x000D_
2016-09-21 10:53 - 신청_x000D_
2016-10-13 14:06 - 검토승인_x000D_
2016-10-13 14:28 - 심의승인</t>
  </si>
  <si>
    <t>148283384~148286079</t>
  </si>
  <si>
    <t>I-2016-201504201509-KR-01-000044-CDM-147730199~147733400</t>
  </si>
  <si>
    <t>MR_Siwha.pdf</t>
  </si>
  <si>
    <t>VR_Siwha.pdf</t>
  </si>
  <si>
    <t>0349PDD_form0930 (clean)_시화.pdf_x000D_
Sihwa Validation Report and Protocol-Final 28 March 2006.pdf_x000D_
시화조력_보유증빙_20160711(2).pdf_x000D_
시화조력_보유증빙_20160711.pdf_x000D_
인증실적 보유현황서 양식(0349)_20160711.pdf</t>
  </si>
  <si>
    <t>시화호 조력_모니터링 및 검증보고서에 대한 국문요약서.pdf</t>
  </si>
  <si>
    <t>시화조력_자발적 취소문서_영사인증_20160711.pdf</t>
  </si>
  <si>
    <t>2016-07-11 13:35 - 신청_x000D_
2016-10-13 14:14 - 검토승인_x000D_
2016-10-13 14:30 - 심의승인</t>
  </si>
  <si>
    <t>147730199~147733400</t>
  </si>
  <si>
    <t>I-2016-201501201508-KR-05-000036-CDM-136699097~136703901</t>
  </si>
  <si>
    <t>KFQ (Korean Foundation for Quality)</t>
  </si>
  <si>
    <t>VCR_HUC-6637_MP03_v1.pdf</t>
  </si>
  <si>
    <t>Untitled (uploaded 14 Sep 12 11_53_15).pdf_x000D_
Validation Report.pdf_x000D_
accountBalance942.pdf_x000D_
인증실적 보유현황서 양식(6637)_20160518.pdf</t>
  </si>
  <si>
    <t>휴켐스(주) 신설 5질산에서 발생하는 아산화질소 배출량 저감사업_모니터링 및 검증보고서에 대한 국문요약서.pdf</t>
  </si>
  <si>
    <t>transactionCH23068_영사인증.pdf</t>
  </si>
  <si>
    <t>2016-05-24 09:11 - 신청_x000D_
2016-09-08 15:36 - 보완요청_x000D_
2016-09-09 09:00 - 신청_x000D_
2016-10-13 14:15 - 검토승인_x000D_
2016-10-13 14:33 - 심의승인</t>
  </si>
  <si>
    <t>136699097~136703901</t>
  </si>
  <si>
    <t>2014-01-22~2014-06-11</t>
  </si>
  <si>
    <t>I-2017-201401201406-KR-05-000065-CDM-148422282~148622258</t>
  </si>
  <si>
    <t>모니터링레포트HUC-0765_MP#27_MR_v2_CLEAN.pdf</t>
  </si>
  <si>
    <t>Verification 보고서 VCR_HUC-0765_MP#27.pdf</t>
  </si>
  <si>
    <t>1.1 (영문)사업계획서.pdf_x000D_
2.1 (영문)타당성평가보고서.pdf_x000D_
3.1 F-CDM-FWD Signed 증빙자료 MP27.pdf_x000D_
3.2 증빙문서 MoC.pdf_x000D_
3.3 휴켐스 계약서 참고 (날인 Page 포함).pdf</t>
  </si>
  <si>
    <t>국문 요약서 (모니터링보고서 및 검증보고서).pdf</t>
  </si>
  <si>
    <t>자발적취소인증서 2016_VC attestation_PA0765 (MP27).pdf_x000D_
인증 보유 현황서 및 취소 계획서.pdf</t>
  </si>
  <si>
    <t>2017-01-17</t>
  </si>
  <si>
    <t>2016-09-26 09:53 - 신청_x000D_
2016-12-26 14:50 - 검토승인_x000D_
2017-01-17 13:35 - 심의승인</t>
  </si>
  <si>
    <t>148422282~148622258</t>
  </si>
  <si>
    <t>2015-09-01~2016-03-31</t>
  </si>
  <si>
    <t>I-2017-201509201603-KR-05-000065-CDM-148885063~149247182</t>
  </si>
  <si>
    <t>Monitoring Report (pjt 0765 MP30).pdf</t>
  </si>
  <si>
    <t>Verification Report (pjt 0765 MP30).pdf</t>
  </si>
  <si>
    <t>1.1 (영문)사업계획서.pdf_x000D_
2.1 (영문)타당성평가보고서.pdf_x000D_
3.1 F-CDM-FWD Signed 증빙자료 MP30.pdf_x000D_
3.2 증빙문서 MoC.pdf_x000D_
3.3 휴켐스 계약서 참고 (날인 Page 포함).pdf</t>
  </si>
  <si>
    <t>국문요약서 (모니터링 보고서_ 검증보고서).pdf</t>
  </si>
  <si>
    <t>자발적취소 증빙서류_VC attestation_PA0765.pdf_x000D_
인증실적 보유 현황서.pdf</t>
  </si>
  <si>
    <t>2016-10-05 09:42 - 신청_x000D_
2016-12-26 14:49 - 검토승인_x000D_
2017-01-17 13:36 - 심의승인</t>
  </si>
  <si>
    <t>2016-09-05</t>
  </si>
  <si>
    <t>148885063~149247182</t>
  </si>
  <si>
    <t>Monitoring Report (pjt 6637 MP04).pdf</t>
  </si>
  <si>
    <t>Verification Report (pjt 6637 MP04).pdf</t>
  </si>
  <si>
    <t>3.1 F-CDM-FWD_CDM6637_MP04_signed.pdf_x000D_
3.2 MoC.pdf_x000D_
3.3 휴켐스 계약서 참고자료.pdf</t>
  </si>
  <si>
    <t>자발적취소 증빙 서류2016_086_VC attestation_PA6637.pdf_x000D_
인증실적 보유 현황서.pdf</t>
  </si>
  <si>
    <t>2016-10-11 10:43 - 신청_x000D_
2016-12-26 14:47 - 검토승인_x000D_
2017-01-17 13:37 - 심의승인</t>
  </si>
  <si>
    <t>2016-09-13</t>
  </si>
  <si>
    <t>I-2017-201509201603-KR-05-000036-CDM-149247183~149251894</t>
  </si>
  <si>
    <t>HUC-6637_MP04_MR_v1.pdf</t>
  </si>
  <si>
    <t>The verification report.pdf</t>
  </si>
  <si>
    <t>transactionCDM_4712CERsfrom6637PJT.pdf_x000D_
Untitled (uploaded 14 Sep 12 11_53_15).pdf_x000D_
Validation Report.pdf_x000D_
인증실적 보유현황서 양식(6637)_20161019.pdf</t>
  </si>
  <si>
    <t>6637_4712_삭제증빙_영사확인.pdf</t>
  </si>
  <si>
    <t>2016-10-19 17:39 - 신청_x000D_
2016-12-26 14:48 - 검토승인_x000D_
2017-01-17 13:37 - 심의승인</t>
  </si>
  <si>
    <t>149247183~149251894</t>
  </si>
  <si>
    <t>2014-06-27~2015-06-26</t>
  </si>
  <si>
    <t>I-2017-201406201506-KR-05-000075-CDM-148622259~148626326</t>
  </si>
  <si>
    <t>KFQ(Korean Foundation</t>
  </si>
  <si>
    <t>Monitoring report_0922_10th_v2.pdf</t>
  </si>
  <si>
    <t>Verification report_0922_10th_v2.pdf</t>
  </si>
  <si>
    <t>0922_PDD_ver13.pdf_x000D_
0922_Validation opinion_rev01.pdf_x000D_
transactionCDM47410.pdf_x000D_
인증실적 보유현황서 (922)_2016.03.27..pdf</t>
  </si>
  <si>
    <t>모니터링 및 검증보고서에 대한 국문요약서(922).pdf</t>
  </si>
  <si>
    <t>transactionCH23693(대사관문서).pdf</t>
  </si>
  <si>
    <t>2017-05-25</t>
  </si>
  <si>
    <t>2017-03-27 14:40 - 신청_x000D_
2017-05-18 16:43 - 문서재제출요청_x000D_
2017-05-19 10:25 - 신청_x000D_
2017-05-24 19:27 - 검토승인_x000D_
2017-05-25 09:06 - 심의승인</t>
  </si>
  <si>
    <t xml:space="preserve">KR-5-148622259~148626326-2-2-0-922  </t>
  </si>
  <si>
    <t>2015-10-01~2016-03-31</t>
  </si>
  <si>
    <t>I-2017-201510201603-KR-01-000044-CDM-149591259~149592898</t>
  </si>
  <si>
    <t>KSA (Korean Standards Association)</t>
  </si>
  <si>
    <t>Monitoring Report_Sihwa_9th.pdf</t>
  </si>
  <si>
    <t>Verification Report_Sihwa_9th_Ver.pdf</t>
  </si>
  <si>
    <t>0349PDD_form0930 (clean)_시화.pdf_x000D_
Sihwa Validation Report and Protocol-Final 28 March 2006.pdf_x000D_
transactionCDM48775.pdf_x000D_
인증실적 보유현황서 양식(0349)_20161227.pdf</t>
  </si>
  <si>
    <t>시화호 조력_모니터링 및 검증보고서에 대한 국문요약서_20161227.pdf</t>
  </si>
  <si>
    <t>CER 취소문서_공증.pdf</t>
  </si>
  <si>
    <t>2017-01-09 15:34 - 신청_x000D_
2017-05-24 19:29 - 검토승인_x000D_
2017-05-25 09:14 - 심의승인</t>
  </si>
  <si>
    <t>2016-12-19</t>
  </si>
  <si>
    <t>149591259~149592898</t>
  </si>
  <si>
    <t>I-2017-201510201603-KR-01-000077-CDM-149592899~149594539</t>
  </si>
  <si>
    <t>MR 20151001 - 20160331.pdf</t>
  </si>
  <si>
    <t>VRCR 20151001 - 20160331.pdf</t>
  </si>
  <si>
    <t>Form 7 - Sihwa - 20151001-20160331.pdf_x000D_
Indemnity report - Sihwa - 20151001-20160331.pdf_x000D_
Plan for crediting period- Sihwa- 20151001-20160331.pdf_x000D_
PDD_349.pdf_x000D_
Validation Report- Sihwa.pdf_x000D_
외부사업 온실가스 감축량 인증신청서 Form 18-Sihwa-20151001-20130331.pdf</t>
  </si>
  <si>
    <t>외부사업 모니터링_ 검증보고서 국문 요약서Korean Abstract- Sihwa 20151001-20160331.pdf</t>
  </si>
  <si>
    <t>ANREU 20170329.pdf_x000D_
Cancellation 20151001 - 20160331 - 2.pdf_x000D_
Voluntary Cancellation - March 2017.pdf_x000D_
Notorial Act Cancellations April 2017.pdf_x000D_
아포스티유 공증문서 Apostille 042017.pdf</t>
  </si>
  <si>
    <t>2017-04-04 16:07 - 신청_x000D_
2017-04-23 10:04 - 문서재제출요청_x000D_
2017-04-24 12:28 - 신청_x000D_
2017-05-15 17:31 - 보완요청_x000D_
2017-05-15 17:35 - 신청_x000D_
2017-05-16 09:53 - 보완요청_x000D_
2017-05-16 10:00 - 신청_x000D_
2017-05-24 19:34 - 검토승인_x000D_
2017-05-25 09:15 - 심의승인</t>
  </si>
  <si>
    <t xml:space="preserve">KR-5-149592899~149594539-2-2-0-349  </t>
  </si>
  <si>
    <t>I-2017-201009201109-KR-01-000082-CDM-96065866~96070058</t>
  </si>
  <si>
    <t>등록된 영문 모니터링 보고서.pdf</t>
  </si>
  <si>
    <t>등록된 영문 검증보고서.pdf</t>
  </si>
  <si>
    <t>등록된 영문 사업계획서.pdf_x000D_
등록된 영문 타당성평가보고서.pdf_x000D_
인증실적 보유현황서 양식(3152)_20170327.pdf_x000D_
1. CER보유 증빙(Serial Number).pdf</t>
  </si>
  <si>
    <t>한국농어촌공사_모니터링 및 검증보고서에 대한 국문요약서.pdf</t>
  </si>
  <si>
    <t>2017_072_VC attestation_PA3152.pdf</t>
  </si>
  <si>
    <t>2017-03-28 09:17 - 신청_x000D_
2017-04-20 17:17 - 문서재제출요청_x000D_
2017-04-21 08:52 - 신청_x000D_
2017-05-24 19:35 - 검토승인_x000D_
2017-05-25 09:17 - 심의승인</t>
  </si>
  <si>
    <t xml:space="preserve">KR-5-96065866~96070058-2-2-0-3152 </t>
  </si>
  <si>
    <t>I-2017-201510201603-KR-01-000018-CDM-149594540~149755296</t>
  </si>
  <si>
    <t>시화조력9차모니터링보고서.pdf</t>
  </si>
  <si>
    <t>시화조력9차검증보고서.pdf</t>
  </si>
  <si>
    <t>0349PDD_form0930 (clean).pdf_x000D_
0349타당성평가보고서_20051031.pdf_x000D_
시화조력9차폐기신청서161229.pdf_x000D_
시화조력9차인증실적 보유 현황서170113.pdf</t>
  </si>
  <si>
    <t>시화조력9차 모니터링및검증 국문요약서170113.pdf</t>
  </si>
  <si>
    <t>시화조력9차(1510-1603)폐기증명서.pdf</t>
  </si>
  <si>
    <t>2017-01-13 16:50 - 신청_x000D_
2017-05-24 19:32 - 검토승인_x000D_
2017-05-25 09:17 - 심의승인</t>
  </si>
  <si>
    <t>149594540~149755296</t>
  </si>
  <si>
    <t>I-2017-201301201311-KR-05-000078-CDM-138262975~138272414</t>
  </si>
  <si>
    <t>Monitoring_Report(4665_5).pdf</t>
  </si>
  <si>
    <t>Verification Report(4665_5).pdf</t>
  </si>
  <si>
    <t>PDD(4665).pdf_x000D_
Validation Report(4665).pdf_x000D_
인증실적 보유현황서(4665)_2016.03.20.pdf</t>
  </si>
  <si>
    <t>모니터링 및 검증보고서에 대한 국문요약서(4665_5).pdf</t>
  </si>
  <si>
    <t>transactionCH23691(대사관문서).pdf</t>
  </si>
  <si>
    <t>2017-03-27 14:41 - 신청_x000D_
2017-05-24 19:36 - 검토승인_x000D_
2017-05-25 09:18 - 심의승인</t>
  </si>
  <si>
    <t xml:space="preserve">KR-5-138262975~138272414-2-2-0-4665 </t>
  </si>
  <si>
    <t>I-2017-201012201112-KR-01-000021-CDM-102793792~102805199</t>
  </si>
  <si>
    <t>MR_ver.2.pdf</t>
  </si>
  <si>
    <t>VR_LG_TAEAN.pdf</t>
  </si>
  <si>
    <t>인증실적 보유현황서_서브원.hwp</t>
  </si>
  <si>
    <t>모니터링보고서_검증보고서_국문요약서_최종수정_0515.pdf</t>
  </si>
  <si>
    <t>2017_082_VC attestation_PA3874.pdf_x000D_
scanned_copy_signed_form_3874_cancellation.pdf</t>
  </si>
  <si>
    <t>2017-04-12 16:00 - 신청_x000D_
2017-04-20 18:13 - 문서재제출요청_x000D_
2017-04-21 09:06 - 신청_x000D_
2017-04-24 17:07 - 문서재제출요청_x000D_
2017-04-25 14:19 - 신청_x000D_
2017-05-15 17:29 - 보완요청_x000D_
2017-05-16 08:55 - 신청_x000D_
2017-05-16 09:04 - 문서재제출요청_x000D_
2017-05-16 09:11 - 신청_x000D_
2017-05-16 13:39 - 문서재제출요청_x000D_
2017-05-16 13:58 - 신청_x000D_
2017-05-24 19:37 - 검토승인_x000D_
2017-05-25 09:19 - 심의승인</t>
  </si>
  <si>
    <t xml:space="preserve">KR-5-102793792~102805199-1-1-0-3874 </t>
  </si>
  <si>
    <t>2011-09-22~2016-07-12</t>
  </si>
  <si>
    <t>I-2017-201109201607-KR-01-000081-CDM-149582125~149584517
I-2017-201109201607-KR-01-000081-CDM-149584653~149591258</t>
  </si>
  <si>
    <t>모니터링 보고서_ver02.pdf</t>
  </si>
  <si>
    <t>검증보고서_ver02.pdf</t>
  </si>
  <si>
    <t>LH 국민임대 번들링 CDM_Validation Report.pdf_x000D_
LH 국민임대 번들링 CDM_PDD.pdf_x000D_
LH 국민임대 번들링CDM_청정개발체제 사업 인증실적(CER) 보유 현황서.pdf_x000D_
소유권증빙자료(CERs Serial Number).pdf</t>
  </si>
  <si>
    <t>LH 국민임대 번들링 CDM_모니터링 및 검증보고서 국문요약서.pdf</t>
  </si>
  <si>
    <t>LH 국민임대 번들링CDM_Voluntary cancellation 신청서류.pdf_x000D_
2017_103_VC attestation_PA5251.pdf</t>
  </si>
  <si>
    <t>2017-03-24 10:15 - 신청_x000D_
2017-04-20 16:59 - 문서재제출요청_x000D_
2017-04-26 11:07 - 신청_x000D_
2017-05-24 19:46 - 검토승인_x000D_
2017-05-25 09:20 - 심의승인</t>
  </si>
  <si>
    <t>2017-03-24</t>
  </si>
  <si>
    <t xml:space="preserve">KR-5-149582125~149584517-1-1-0-5251 
KR-5-149584653~149591258-2-2-0-5251 </t>
  </si>
  <si>
    <t>I-2017-201401201406-KR-05-000076-CDM-148418201~148422281</t>
  </si>
  <si>
    <t>HUC-0765_MP27_MR_v2.pdf</t>
  </si>
  <si>
    <t>VCR(ref#27)_ver.pdf</t>
  </si>
  <si>
    <t>0765_FVR.pdf_x000D_
0765_PDD.pdf_x000D_
인증실적 보유현황서 (765_27)_2016.03.27..pdf_x000D_
transactionCDM47410.pdf</t>
  </si>
  <si>
    <t>모니터링 및 검증보고서에 대한 국문요약서(765_27).pdf</t>
  </si>
  <si>
    <t>transactionCH23692(대사관문서).pdf</t>
  </si>
  <si>
    <t>2017-03-27 15:14 - 신청_x000D_
2017-05-24 19:39 - 검토승인_x000D_
2017-05-25 09:21 - 심의승인</t>
  </si>
  <si>
    <t xml:space="preserve">KR-5-148418201~148422281-2-2-0-765  </t>
  </si>
  <si>
    <t>I-2017-201501201508-KR-05-000076-CDM-136253042~136261962</t>
  </si>
  <si>
    <t>HUC-0765_MP#29_MR_v2_CLEAN.pdf</t>
  </si>
  <si>
    <t>VCR_HUC-0765_MP#29_v1.pdf</t>
  </si>
  <si>
    <t>0765_FVR.pdf_x000D_
0765_PDD.pdf_x000D_
transactionCDM46696_소유권 증빙_765_8921톤.pdf_x000D_
인증실적 보유현황서 양식(0765)_20170327.pdf</t>
  </si>
  <si>
    <t>휴켐스 N2O 저감사업_모니터링 및 검증보고서에 대한 국문요약서 양식.pdf</t>
  </si>
  <si>
    <t>transactionCH23035_휴켐스 SOP_영사인증.pdf</t>
  </si>
  <si>
    <t>2017-03-27 14:39 - 신청_x000D_
2017-04-24 10:06 - 문서재제출요청_x000D_
2017-04-27 09:21 - 신청_x000D_
2017-05-24 19:40 - 검토승인_x000D_
2017-05-25 09:21 - 심의승인</t>
  </si>
  <si>
    <t xml:space="preserve">KR-5-136253042~136261962-2-2-0-0765 </t>
  </si>
  <si>
    <t>I-2017-201509201603-KR-05-000076-CDM-148877673~148885062</t>
  </si>
  <si>
    <t>HUC-0765_MP#30_MR_v1.pdf</t>
  </si>
  <si>
    <t>0765_FVR.pdf_x000D_
0765_PDD.pdf_x000D_
transactionCDM47800.pdf_x000D_
인증실적 보유현황서 (765_30)_2016.03.27..pdf</t>
  </si>
  <si>
    <t>모니터링 및 검증보고서에 대한 국문요약서(765_30).pdf</t>
  </si>
  <si>
    <t>2017-03-27 15:26 - 신청_x000D_
2017-05-24 19:41 - 검토승인_x000D_
2017-05-25 09:27 - 심의승인</t>
  </si>
  <si>
    <t xml:space="preserve">KR-5-148877673~148885062-2-2-0-0765 </t>
  </si>
  <si>
    <t>2016-04-01~2016-09-30</t>
  </si>
  <si>
    <t>I-2017-201604201609-KR-05-000065-CDM-159060347~159431273</t>
  </si>
  <si>
    <t>Monitoring Report MP31 HUC-0765_MP#31_MR_v2.pdf</t>
  </si>
  <si>
    <t>Verification Report MP31 VCR_HUC-0765_MP31_ver.pdf</t>
  </si>
  <si>
    <t>1.1 (영문)사업계획서.pdf_x000D_
2.1 (영문)타당성평가보고서.pdf_x000D_
3.1 F-CDM-FWD_CDM0765_MP31_signed.pdf_x000D_
3.2 증빙문서 MoC.pdf_x000D_
3.3 휴켐스 계약서 참고 (날인 Page 포함).pdf</t>
  </si>
  <si>
    <t>모니터링 및 검증보고서에 대한 국문요약서.pdf</t>
  </si>
  <si>
    <t>2017_021_VC attestation_PA0765.pdf_x000D_
인증실적 보유 현황서 및 취소계획서.pdf</t>
  </si>
  <si>
    <t>2017-02-24 16:57 - 신청_x000D_
2017-05-24 19:42 - 검토승인_x000D_
2017-05-25 09:28 - 심의승인</t>
  </si>
  <si>
    <t>159060347~159431273</t>
  </si>
  <si>
    <t>Monitoring Report (pjt 6637 MP05).pdf</t>
  </si>
  <si>
    <t>Verification Report (pjt 6637 MP05).pdf</t>
  </si>
  <si>
    <t>1. (영문)사업계획서.pdf_x000D_
2. (영문)타당성평가보고서.pdf_x000D_
3.1 F-CDM-FWD_CDM6637_MP05_signed.pdf_x000D_
3.2 MoC.pdf_x000D_
3.3 휴켐스 계약서 참고자료.pdf</t>
  </si>
  <si>
    <t>자발적취소 증명서 2017_018_VC attestation_PA6637.pdf_x000D_
인증실적 보유 현황서 및 취소계획서 (수정).pdf</t>
  </si>
  <si>
    <t>2017-02-14 09:39 - 신청_x000D_
2017-03-24 13:22 - 문서재제출요청_x000D_
2017-04-04 08:33 - 신청_x000D_
2017-05-24 19:43 - 검토승인_x000D_
2017-05-25 09:28 - 심의승인</t>
  </si>
  <si>
    <t>2017-01-20</t>
  </si>
  <si>
    <t>I-2017-201604201609-KR-01-000018-CDM-160711145~160872181</t>
  </si>
  <si>
    <t>Monitoring Report_Sihwa_10th.pdf</t>
  </si>
  <si>
    <t>Certification Report_Sihwa_10th.pdf</t>
  </si>
  <si>
    <t>0349PDD_form0930 (clean).pdf_x000D_
0349타당성평가보고서_20051031.pdf_x000D_
0349_10차폐기신청서170428.pdf_x000D_
0349감축실적 보유 현황서170428.pdf</t>
  </si>
  <si>
    <t>0349외부사업 모니터링 보고서 및 검증보고서 국문요약서170428.pdf</t>
  </si>
  <si>
    <t>시화조력10차161037폐기증명서_170425.pdf</t>
  </si>
  <si>
    <t>2017-07-26</t>
  </si>
  <si>
    <t>2017-04-28 18:40 - 신청_x000D_
2017-07-19 15:18 - 검토승인_x000D_
2017-07-26 13:40 - 심의승인</t>
  </si>
  <si>
    <t>2017-04-13</t>
  </si>
  <si>
    <t xml:space="preserve">KR-5-160711145~160872181-2-2-0-349  </t>
  </si>
  <si>
    <t>ACM0019 ver02.0.0</t>
  </si>
  <si>
    <t>I-2017-201406201506-KR-05-000079-CDM-148626327~148825642</t>
  </si>
  <si>
    <t>F-CDM-FWD 2016 1.pdf_x000D_
감축실적 보유 현황서 (20170626).pdf</t>
  </si>
  <si>
    <t>외부사업모니터링 보고서 국문요약서 (20170626).pdf</t>
  </si>
  <si>
    <t>2016_078_VC attestation_PA0922.pdf</t>
  </si>
  <si>
    <t>2017-05-19 11:04 - 신청_x000D_
2017-06-14 15:57 - 문서재제출요청_x000D_
2017-06-16 16:28 - 신청_x000D_
2017-06-17 14:31 - 문서재제출요청_x000D_
2017-06-21 09:53 - 신청_x000D_
2017-06-21 09:56 - 문서재제출요청_x000D_
2017-06-21 10:05 - 신청_x000D_
2017-06-26 10:01 - 문서재제출요청_x000D_
2017-06-26 17:47 - 신청_x000D_
2017-07-17 16:53 - 문서재제출요청_x000D_
2017-07-17 18:07 - 신청_x000D_
2017-07-19 15:17 - 검토승인_x000D_
2017-07-26 13:44 - 심의승인</t>
  </si>
  <si>
    <t xml:space="preserve">KR-5-148626327~148825642-2-2-0-922  </t>
  </si>
  <si>
    <t>I-2017-201604201609-KR-05-000036-CDM-149778386~149782320</t>
  </si>
  <si>
    <t>HUC-6637_MP05_MR_v2.pdf</t>
  </si>
  <si>
    <t>VCR_HUC-6637_MP05_ver.pdf</t>
  </si>
  <si>
    <t>Untitled (uploaded 14 Sep 12 11_53_15).pdf_x000D_
Validation Report.pdf_x000D_
transactionCDM49517.pdf_x000D_
인증실적 보유현황서 양식(6637) - 양식수정.pdf</t>
  </si>
  <si>
    <t>실적취소 문서(6637)_3935톤.pdf</t>
  </si>
  <si>
    <t>2017-04-14 11:40 - 신청_x000D_
2017-06-12 18:09 - 문서재제출요청_x000D_
2017-06-13 10:43 - 신청_x000D_
2017-07-17 17:43 - 문서재제출요청_x000D_
2017-07-17 20:10 - 신청_x000D_
2017-07-19 15:16 - 검토승인_x000D_
2017-07-26 13:45 - 심의승인</t>
  </si>
  <si>
    <t xml:space="preserve">KR-5-149778386~149782320-2-2-0-6637 </t>
  </si>
  <si>
    <t>2016-10-01~2016-12-31</t>
  </si>
  <si>
    <t>I-2017-201610201612-KR-05-000036-CDM-161140837~161142824</t>
  </si>
  <si>
    <t>HUC-6637_MP06_MR_v1.pdf</t>
  </si>
  <si>
    <t>VCR_HUC-6637_MP06_ver.pdf</t>
  </si>
  <si>
    <t>Untitled (uploaded 14 Sep 12 11_53_15).pdf_x000D_
Validation Report.pdf_x000D_
transactionCDM49767.pdf_x000D_
인증실적 보유현황서 (6637)_1988톤 양식수정.pdf</t>
  </si>
  <si>
    <t>휴켐스(주) 신설 5질산에서 발생하는 아산화질소 배출량 저감사업_모니터링 및 검증보고서에 대한 국문요약서_20170515.pdf</t>
  </si>
  <si>
    <t>실적취소문서_영사인증.pdf</t>
  </si>
  <si>
    <t>2017-05-24 15:52 - 신청_x000D_
2017-07-17 17:42 - 문서재제출요청_x000D_
2017-07-17 20:12 - 신청_x000D_
2017-07-19 15:15 - 검토승인_x000D_
2017-07-26 13:46 - 심의승인</t>
  </si>
  <si>
    <t>2017-04-28</t>
  </si>
  <si>
    <t xml:space="preserve">KR-5-161140837~161142824-2-2-0-6637 </t>
  </si>
  <si>
    <t>I-2017-201604201609-KR-05-000076-CDM-159052777~159060346</t>
  </si>
  <si>
    <t>HUC-0765_MP#31_MR_v2.pdf</t>
  </si>
  <si>
    <t>VCR_HUC-0765_MP31_ver.pdf</t>
  </si>
  <si>
    <t>0765_FVR.pdf_x000D_
0765_PDD.pdf_x000D_
transactionCDM49517.pdf_x000D_
인증실적 보유현황서 (765_30)-양식수정.pdf</t>
  </si>
  <si>
    <t>실적 취소문서(0765)_7570톤.pdf</t>
  </si>
  <si>
    <t>2017-04-14 11:40 - 신청_x000D_
2017-06-12 17:46 - 문서재제출요청_x000D_
2017-06-13 11:06 - 신청_x000D_
2017-07-17 17:34 - 문서재제출요청_x000D_
2017-07-17 20:13 - 신청_x000D_
2017-07-19 15:14 - 검토승인_x000D_
2017-07-26 13:54 - 심의승인</t>
  </si>
  <si>
    <t xml:space="preserve">KR-5-159052777~159060346-2-2-0-0765 </t>
  </si>
  <si>
    <t>I-2017-201610201612-KR-05-000076-CDM-160872182~160877554</t>
  </si>
  <si>
    <t>HUC-0765_MP#32_MR_v1.pdf</t>
  </si>
  <si>
    <t>VCR_HUC-0765_MP32_ver.pdf</t>
  </si>
  <si>
    <t>0765_FVR.pdf_x000D_
0765_PDD.pdf_x000D_
transactionCDM49767.pdf_x000D_
인증실적 보유현황서 (765_32)-양식수정.pdf</t>
  </si>
  <si>
    <t>모니터링 및 검증보고서에 대한 국문요약서(765_32).pdf</t>
  </si>
  <si>
    <t>2017-05-24 15:52 - 신청_x000D_
2017-07-17 17:32 - 문서재제출요청_x000D_
2017-07-17 20:15 - 신청_x000D_
2017-07-19 15:13 - 검토승인_x000D_
2017-07-26 13:55 - 심의승인</t>
  </si>
  <si>
    <t xml:space="preserve">KR-5-160872182~160877554-2-2-0-765  </t>
  </si>
  <si>
    <t>I-2017-201610201612-KR-05-000065-CDM-160877555~161140836</t>
  </si>
  <si>
    <t>Monitoring Report v1.pdf</t>
  </si>
  <si>
    <t>3.1 F-CDM-FWD_CDM0765_MP32_signed.pdf_x000D_
3.2 증빙문서 MoC.pdf_x000D_
3.3 휴켐스 계약서 참고 (날인 Page 포함).pdf_x000D_
1.1 (영문)사업계획서.pdf_x000D_
2.1 (영문)타당성평가보고서.pdf</t>
  </si>
  <si>
    <t>국문요약서 (모니터링 및 검증보고서).pdf</t>
  </si>
  <si>
    <t>자발적취소증명서 2017_125_VC attestation_PA765.pdf_x000D_
감축실적 보유 현황서 (CDM pjt 0765).pdf</t>
  </si>
  <si>
    <t>2017-06-05 12:57 - 신청_x000D_
2017-06-05 13:11 - 문서재제출요청_x000D_
2017-06-05 13:14 - 신청_x000D_
2017-06-15 19:01 - 문서재제출요청_x000D_
2017-06-15 23:05 - 신청_x000D_
2017-07-17 17:35 - 문서재제출요청_x000D_
2017-07-18 08:43 - 신청_x000D_
2017-07-19 15:12 - 검토승인_x000D_
2017-07-26 13:56 - 심의승인</t>
  </si>
  <si>
    <t xml:space="preserve">KR-5-160877555~161140836-2-2-0-765  </t>
  </si>
  <si>
    <t>Monitoring Report.pdf</t>
  </si>
  <si>
    <t>1. (영문)사업계획서.pdf_x000D_
2. (영문)타당성평가보고서.pdf_x000D_
3.1 F-CDM-FWD_CDM6637_MP06_signed.pdf_x000D_
3.2 MoC.pdf_x000D_
3.3 휴켐스 계약서 참고자료.pdf</t>
  </si>
  <si>
    <t>국문요약보고서 (모니터링 및 검증보고서).pdf</t>
  </si>
  <si>
    <t>자발적 취소 증명서_VC attestation_PA6637.pdf_x000D_
감축실적 보유 현황서 (pjt 6637).pdf</t>
  </si>
  <si>
    <t>2017-06-05 13:01 - 신청_x000D_
2017-06-15 17:07 - 문서재제출요청_x000D_
2017-06-15 22:56 - 신청_x000D_
2017-06-23 11:08 - 문서재제출요청_x000D_
2017-06-23 13:36 - 신청_x000D_
2017-07-17 17:41 - 문서재제출요청_x000D_
2017-07-18 08:43 - 신청_x000D_
2017-07-19 15:11 - 검토승인_x000D_
2017-07-26 13:57 - 심의승인</t>
  </si>
  <si>
    <t>한국남부발전 주식회사,주식회사 에코아이</t>
  </si>
  <si>
    <t>I-2017-200712201010-KR-01-000062-CDM-77305732~77316569</t>
  </si>
  <si>
    <t>Monitoring Report ver5.pdf</t>
  </si>
  <si>
    <t>취소증명서_2016 088 VC attestation PA1000 1차분 국내전환용.pdf_x000D_
160105 CDM사업 인증실적 보유현황.pdf_x000D_
F-CDM-FORWCERS.pdf_x000D_
20170616 인증유효기간 적용계획서(1).pdf_x000D_
FWD_PHA_CDM_2652(1).pdf_x000D_
1-3. 인증실적 미활용 확약서_한국남부발전.pdf_x000D_
1-4. 감축량 인증 신청서 관련_CDM Ref.1000_Hangyeong second phase SS-wind power project.png_x000D_
2-2. 한경풍력 RPS 대상설비 여부 확인 증빙_에너지공단 RPS사업실.PNG_x000D_
1. 20170626 인증유효기간 적용계획서(신청량 수정).pdf_x000D_
2. 20170626 미활용확약서(수정).pdf_x000D_
3. 20170626 인증 신청일 증빙_CDM Ref.1000_Hangyeong second phase SS-wind power project.pdf_x000D_
20170718 감축실적 보유 현황서(직인).pdf</t>
  </si>
  <si>
    <t>4. 모니터링 및 검증보고서에 대한 국문요약서_(hangyeong)_남부발전_수정.hwp</t>
  </si>
  <si>
    <t>2017-05-24 16:32 - 신청_x000D_
2017-05-25 18:12 - 문서재제출요청_x000D_
2017-05-29 13:33 - 신청_x000D_
2017-06-14 15:32 - 보완요청_x000D_
2017-06-19 09:55 - 신청_x000D_
2017-06-22 10:19 - 문서재제출요청_x000D_
2017-06-22 11:38 - 신청_x000D_
2017-06-26 08:58 - 문서재제출요청_x000D_
2017-06-26 11:26 - 신청_x000D_
2017-07-17 17:21 - 문서재제출요청_x000D_
2017-07-18 09:38 - 신청_x000D_
2017-07-19 15:10 - 검토승인_x000D_
2017-07-26 13:57 - 심의승인</t>
  </si>
  <si>
    <t xml:space="preserve">KR-5-77305732~77316569-1-1-0-1000 </t>
  </si>
  <si>
    <t xml:space="preserve">KR-5-77260326~77305731-1-1-0-1000 </t>
  </si>
  <si>
    <t>2013-01-01~2013-04-02</t>
  </si>
  <si>
    <t>I-2017-201301201304-KR-11-000039-CDM-160316473~160322796</t>
  </si>
  <si>
    <t>MR_3440_ver.3.pdf</t>
  </si>
  <si>
    <t>VR for 3440.pdf</t>
  </si>
  <si>
    <t>Final PDD Version 14.pdf_x000D_
transactionCDM49517.pdf_x000D_
Validation Report.pdf_x000D_
인증실적 보유현황서 양식(3440) - 양식수정.pdf</t>
  </si>
  <si>
    <t>LG상사 SF6저감 사업_모니터링 및 검증보고서에 대한 국문요약서.pdf</t>
  </si>
  <si>
    <t>실적 취소문서(3440)_6324톤.pdf</t>
  </si>
  <si>
    <t>2017-04-14 11:40 - 신청_x000D_
2017-06-12 18:04 - 문서재제출요청_x000D_
2017-06-13 10:49 - 신청_x000D_
2017-07-17 17:26 - 문서재제출요청_x000D_
2017-07-17 20:06 - 신청_x000D_
2017-07-18 09:09 - 문서재제출요청_x000D_
2017-07-18 09:16 - 신청_x000D_
2017-07-18 09:35 - 문서재제출요청_x000D_
2017-07-18 09:47 - 신청_x000D_
2017-07-19 15:09 - 검토승인_x000D_
2017-07-26 13:58 - 심의승인</t>
  </si>
  <si>
    <t xml:space="preserve">KR-5-160316473~160322796-2-2-0-3440 </t>
  </si>
  <si>
    <t>I-2017-201301201304-KR-11-000023-CDM-160322797~160624505</t>
  </si>
  <si>
    <t>KTR (Korea Testing and Research Institute)</t>
  </si>
  <si>
    <t>Final PDD Version 14.pdf_x000D_
Validation Report.pdf_x000D_
F-CDM-FWD-71CCW0KJC4HD6X6BATA2ZJN28L92D7.pdf_x000D_
인증실적 보유현황서 양식(3440)_20170717.pdf</t>
  </si>
  <si>
    <t>LG상사 SF6저감 사업_모니터링 및 검증보고서에 대한 국문요약서.hwp</t>
  </si>
  <si>
    <t>2017_096_VC attestation_PA3440.pdf_x000D_
취소량 추가증빙_LGI.JPG_x000D_
2017_096_REV_VC attestation_PA3440.pdf</t>
  </si>
  <si>
    <t>2017-04-13 14:15 - 신청_x000D_
2017-06-05 19:20 - 문서재제출요청_x000D_
2017-06-13 10:37 - 신청_x000D_
2017-06-14 16:13 - 문서재제출요청_x000D_
2017-06-14 16:20 - 신청_x000D_
2017-06-24 15:45 - 문서재제출요청_x000D_
2017-06-26 09:09 - 신청_x000D_
2017-07-17 17:22 - 문서재제출요청_x000D_
2017-07-18 10:08 - 신청_x000D_
2017-07-19 15:08 - 검토승인_x000D_
2017-07-26 13:59 - 심의승인</t>
  </si>
  <si>
    <t xml:space="preserve">KR-5-160322797~160624505-2-2-0-3440 </t>
  </si>
  <si>
    <t>2016-01-01~2016-12-31</t>
  </si>
  <si>
    <t>I-2017-201601201612-KR-11-000031-CDM-161370746~161495162</t>
  </si>
  <si>
    <t>1. 모니터링 보고서(Verson 05.1_CDM Ref. No. 4274_126_956 CERs).pdf</t>
  </si>
  <si>
    <t>2. 검증보고서(4th Periodic_CDM Ref. No. 4274_126_956 CERs).pdf</t>
  </si>
  <si>
    <t>1-1. 영문 사업계획서(CDM Ref. No. 4274).pdf_x000D_
1-2. 타당성평가보고서(CDM Ref. No. 4274).pdf_x000D_
1-3. MOC(F-CDM-MOC_CDM Ref. No. 4274).pdf_x000D_
1-4. CER Forwarding Request Form(F-CDM-FWD_CDM Ref. No. 4274_124,417 CERs).pdf</t>
  </si>
  <si>
    <t>3. 모니터링 및 검증보고서 국문요약서(2017_06_27).pdf</t>
  </si>
  <si>
    <t>5. Attestation letter_PA4274_VC_169_124,417 CERs.pdf_x000D_
4. 감축실적 보유 현황서 및 인증유효기간 적용 계획서.pdf_x000D_
Verification Letter for Ownership of CERs Solvay Korea CDM Project.pdf</t>
  </si>
  <si>
    <t>2017-06-27 17:01 - 신청_x000D_
2017-08-11 14:22 - 문서재제출요청_x000D_
2017-08-11 16:11 - 신청_x000D_
2017-12-14 11:41 - 검토승인_x000D_
2017-12-14 14:05 - 심의승인</t>
  </si>
  <si>
    <t xml:space="preserve">KR-5-161370746~161495162-2-2-0-4274 </t>
  </si>
  <si>
    <t>I-2017-201001201103-KR-01-000080-CDM-104633423~104646843</t>
  </si>
  <si>
    <t>당진소수력 모니터링보고서.pdf</t>
  </si>
  <si>
    <t>당진소수력 Verification 보고서.pdf</t>
  </si>
  <si>
    <t>당진소수력 PDD.pdf_x000D_
당진소수력 Validation 보고서.pdf_x000D_
Certified emission reductions forwarding request_EWP.pdf_x000D_
감축실적 보유 현황서, 인증유효기간 적용 계획서, 인증실적 미활용 확약서.pdf_x000D_
Voluntary Cancellation_EWP_170810_0.pdf_x000D_
Validation report of revised minitoring plan.pdf</t>
  </si>
  <si>
    <t>(국문요약서)모니터링 계획서 및 검증보고서.pdf</t>
  </si>
  <si>
    <t>2017_241_VC_attestation_PA2366(취소증명서).pdf</t>
  </si>
  <si>
    <t>2017-08-17 17:44 - 신청_x000D_
2017-08-18 11:25 - 문서재제출요청_x000D_
2017-08-18 15:35 - 신청_x000D_
2017-10-29 12:50 - 문서재제출요청_x000D_
2017-10-30 09:55 - 신청_x000D_
2017-12-14 14:07 - 검토승인_x000D_
2017-12-14 14:10 - 심의승인</t>
  </si>
  <si>
    <t xml:space="preserve">KR-5-104633423~104646843-1-1-0-2366 </t>
  </si>
  <si>
    <t xml:space="preserve">KR-5-104646844~104650498-1-1-0-2366 </t>
  </si>
  <si>
    <t>2011-09-14~2012-12-31</t>
  </si>
  <si>
    <t>I-2017-201109201212-KR-01-000085-CDM-160293091~160310553</t>
  </si>
  <si>
    <t>감축실적 보유 현황서(최종).hwp_x000D_
영문사업계획서(한국지역난방공사)_PDD_KDHC Daegu Biomass_ver.15_clean_140711.pdf_x000D_
영문타당성보고서(한국지역난방공사)_Validation Report.pdf_x000D_
Validation opinion for post registeration changes_ver.01.1_clean.pdf</t>
  </si>
  <si>
    <t>모니터링및검증보고서국문요약서171101.hwp</t>
  </si>
  <si>
    <t>Attestation letter(5153).jpg_x000D_
F-CDM-FWD(화면).jpg_x000D_
F-CDM-FWD.pdf</t>
  </si>
  <si>
    <t>2017-08-22 15:10 - 신청_x000D_
2017-10-29 18:25 - 문서재제출요청_x000D_
2017-11-01 10:13 - 신청_x000D_
2017-11-01 10:15 - 문서재제출요청_x000D_
2017-11-01 10:24 - 신청_x000D_
2017-12-14 14:15 - 검토승인_x000D_
2017-12-14 14:18 - 심의승인</t>
  </si>
  <si>
    <t>2017-03-10</t>
  </si>
  <si>
    <t xml:space="preserve">KR-5-160293091~160310553-1-1-0-5153 </t>
  </si>
  <si>
    <t xml:space="preserve">KR-5-160310554~160316472-1-1-0-5153 </t>
  </si>
  <si>
    <t>2009-06-04~2011-02-23</t>
  </si>
  <si>
    <t>I-2017-200906201102-KR-03-000086-CDM-123556214~123561731</t>
  </si>
  <si>
    <t>MR_LG_Chem_ver3.pdf</t>
  </si>
  <si>
    <t>VR_LG_Chem_ver1.pdf</t>
  </si>
  <si>
    <t>LG화학나주CDM 1차CER 외부사업인증제출자료(날인)_160831.PDF_x000D_
(영문)타당성평가보고서.zip_x000D_
(영문)사업계획서.zip_x000D_
05 감축실적보유현황서_V3.pdf</t>
  </si>
  <si>
    <t>LG화학나주CDM 1차CER 외부사업인증제출자료(날인)_160831.PDF</t>
  </si>
  <si>
    <t>2017_240_VC attestation_PA2475.pdf_x000D_
02 CER amount Detail.pdf_x000D_
F-CDM-FWD-W9IKJM477BEHK61RIQEU07CM29B5R1.pdf</t>
  </si>
  <si>
    <t>2017-09-04 17:43 - 신청_x000D_
2017-10-29 13:32 - 문서재제출요청_x000D_
2017-10-30 15:55 - 신청_x000D_
2017-12-14 14:25 - 검토승인_x000D_
2017-12-14 14:35 - 심의승인</t>
  </si>
  <si>
    <t xml:space="preserve">KR-5-123556214~123561731-1-1-0-2475 </t>
  </si>
  <si>
    <t xml:space="preserve">KR-5-123550730~123556213-1-1-0-2475 </t>
  </si>
  <si>
    <t>I-2017-201604201609-KR-01-000077-CDM-160707859~160711144</t>
  </si>
  <si>
    <t>MR 20160401 - 20160930.pdf</t>
  </si>
  <si>
    <t>VRCR 20160401 - 20160930.pdf</t>
  </si>
  <si>
    <t>(20160401-20160930)Form 7 -0349.pdf_x000D_
(20160401-20160930)Form 18 -0349.pdf_x000D_
(20160401-20160930)Indemnity report -0349.pdf_x000D_
(20160401-20160930)Plan for crediting period -0349.pdf_x000D_
PDD -0349.pdf_x000D_
Validatino report -0349.pdf</t>
  </si>
  <si>
    <t>(20160401-20160930)Korean abstract -0349.pdf</t>
  </si>
  <si>
    <t>Apostille Oct 2017.pdf_x000D_
Voluntary Cancellation - Thomas Winklehner - October 2017.pdf_x000D_
ANREU Cancellation 349.pdf_x000D_
ANREU 20171010.pdf</t>
  </si>
  <si>
    <t>2017-09-22 09:49 - 신청_x000D_
2017-10-29 14:31 - 문서재제출요청_x000D_
2017-10-30 10:58 - 신청_x000D_
2017-10-31 09:34 - 문서재제출요청_x000D_
2017-10-31 09:37 - 신청_x000D_
2017-12-14 14:39 - 검토승인_x000D_
2017-12-14 15:09 - 심의승인</t>
  </si>
  <si>
    <t xml:space="preserve">KR-5-160707859~160711144-2-2-0-349  </t>
  </si>
  <si>
    <t>2016-10-01~2017-03-31</t>
  </si>
  <si>
    <t>I-2017-201610201703-KR-01-000018-CDM-162604686~162765811</t>
  </si>
  <si>
    <t>0349_11차모니터링보고서.pdf</t>
  </si>
  <si>
    <t>0349_11차검증보고서.pdf</t>
  </si>
  <si>
    <t>0349_CDM사업계획서140930.pdf_x000D_
0349타당성평가보고서_20051031.pdf_x000D_
0349자발적폐기신청서170921.pdf_x000D_
0349_11차감축실적보유현황서.pdf</t>
  </si>
  <si>
    <t>0349_11차모니터링_검증국문요약서.pdf</t>
  </si>
  <si>
    <t>0349자발적폐기증명서170922.pdf</t>
  </si>
  <si>
    <t>2017-09-28 15:51 - 신청_x000D_
2017-10-29 14:51 - 문서재제출요청_x000D_
2017-10-30 11:29 - 신청_x000D_
2017-12-14 15:13 - 검토승인_x000D_
2017-12-14 15:13 - 심의승인</t>
  </si>
  <si>
    <t>2017-09-11</t>
  </si>
  <si>
    <t xml:space="preserve">KR-5-162604686~162765811-2-2-0-349  </t>
  </si>
  <si>
    <t>2017-01-01~2017-04-15</t>
  </si>
  <si>
    <t>I-2017-201701201704-KR-05-000036-CDM-162446427~162448582</t>
  </si>
  <si>
    <t>HUC-6637_MP07_MR_v1.pdf</t>
  </si>
  <si>
    <t>VCR_HUC-6637_MP07_ver.pdf</t>
  </si>
  <si>
    <t>[6637]휴켐스 신설 5공장 N2O 저감사업 PDD.pdf_x000D_
[6637]휴켐스 신설 5공장 N2O 저감사업 타당성평가보고서.pdf_x000D_
transactionCH24106.pdf_x000D_
[6637]인증실적 보유현황서 2156톤.pdf</t>
  </si>
  <si>
    <t>휴켐스(주) 신설 5질산에서 발생하는 아산화질소 배출량 저감사업_모니터링 및 검증보고서에 대한 국문요약서_20170922.pdf</t>
  </si>
  <si>
    <t>실적취소 문서(6637)_2156톤.pdf</t>
  </si>
  <si>
    <t>2017-09-22 16:46 - 신청_x000D_
2017-09-29 11:40 - 문서재제출요청_x000D_
2017-09-29 14:06 - 신청_x000D_
2017-10-29 15:18 - 문서재제출요청_x000D_
2017-10-30 10:59 - 신청_x000D_
2017-12-14 15:16 - 검토승인_x000D_
2017-12-14 15:19 - 심의승인</t>
  </si>
  <si>
    <t>2017-08-18</t>
  </si>
  <si>
    <t xml:space="preserve">KR-5-162446427~162448582-2-2-0-6637 </t>
  </si>
  <si>
    <t>I-2017-201601201612-KR-11-000030-CDM-161368207~161370745</t>
  </si>
  <si>
    <t>4274 4 MR.pdf</t>
  </si>
  <si>
    <t>4274 4 Verification &amp; Certification Report.pdf</t>
  </si>
  <si>
    <t>[4274]솔베이 SF6 회수 및 재활용 프로젝트 PDD.pdf_x000D_
[4274]솔베이 SF6 회수 및 재활용 프로젝트_타당성 평가 보고서.pdf_x000D_
transactionCH24108.pdf_x000D_
[4274]인증실적 보유현황서 2539톤.pdf</t>
  </si>
  <si>
    <t>실적취소 문서(4274)_2539톤.pdf</t>
  </si>
  <si>
    <t>2017-09-22 16:47 - 신청_x000D_
2017-09-29 11:40 - 문서재제출요청_x000D_
2017-09-29 14:06 - 신청_x000D_
2017-10-29 16:06 - 문서재제출요청_x000D_
2017-10-30 10:59 - 신청_x000D_
2017-12-14 15:22 - 검토승인_x000D_
2017-12-14 15:25 - 심의승인</t>
  </si>
  <si>
    <t xml:space="preserve">KR-5-161368207~161370745-2-2-0-4274 </t>
  </si>
  <si>
    <t>I-2017-201701201704-KR-05-000065-CDM-161501507~161812341</t>
  </si>
  <si>
    <t>1.1 (영문)사업계획서.pdf_x000D_
2.1 (영문)타당성평가보고서.pdf_x000D_
3.1 F-CDM-FWD_CDM0765_MP33_signed.pdf_x000D_
3.2 증빙문서 MoC.pdf_x000D_
3.3 휴켐스 계약서 참고 (날인 Page 포함).pdf</t>
  </si>
  <si>
    <t>국문요약서 (모니터링보고서 검증보고서).pdf</t>
  </si>
  <si>
    <t>자발적취소_VC attestation_PA0765.pdf_x000D_
감축실적 보유 현황서.pdf</t>
  </si>
  <si>
    <t>2017-10-02 14:04 - 신청_x000D_
2017-10-29 16:24 - 문서재제출요청_x000D_
2017-10-30 11:01 - 신청_x000D_
2017-12-14 15:35 - 검토승인_x000D_
2017-12-14 15:37 - 심의승인</t>
  </si>
  <si>
    <t>2017-08-04</t>
  </si>
  <si>
    <t xml:space="preserve">KR-5-161501507~161812341-2-2-0-765  </t>
  </si>
  <si>
    <t>1. (영문)사업계획서.pdf_x000D_
2. (영문)타당성평가보고서.pdf_x000D_
3.1 F-CDM-FWD_CDM6637_MP07_signed.pdf_x000D_
3.2 MoC.pdf_x000D_
3.3 휴켐스 계약서 참고자료.pdf</t>
  </si>
  <si>
    <t>인증실적보유현황서 (PJT 6637 105 652 신청분).pdf_x000D_
자발적취소 증명서_VC attestation_PA6637 Updated.pdf</t>
  </si>
  <si>
    <t>2017-10-09 09:09 - 신청_x000D_
2017-10-29 15:37 - 문서재제출요청_x000D_
2017-10-30 10:59 - 신청_x000D_
2017-12-14 15:40 - 검토승인_x000D_
2017-12-14 15:42 - 심의승인</t>
  </si>
  <si>
    <t>I-2017-201301201304-KR-11-000007-CDM-160624506~160632678</t>
  </si>
  <si>
    <t>MR 20130101 - 20130402.pdf</t>
  </si>
  <si>
    <t>VRCR 20130101 - 20130402.pdf</t>
  </si>
  <si>
    <t>(20130101-20130402) Form 18 - 3440.pdf_x000D_
(20130101-20130402) Form7 -3440.pdf_x000D_
(20130101-20130402) Indemnity report -3440.pdf_x000D_
(20130101-20130402)Plan for crediting period - 3440.pdf_x000D_
PDD -3440.pdf_x000D_
Validation Report -3440.pdf</t>
  </si>
  <si>
    <t>(20130101-20130402)Korean abstract -3440.pdf</t>
  </si>
  <si>
    <t>ANREU Cancellation 3440.pdf_x000D_
ANREU 20171010 - 3440.pdf_x000D_
Apostille Oct 2017.pdf</t>
  </si>
  <si>
    <t>2017-10-10 11:16 - 신청_x000D_
2017-10-29 17:50 - 문서재제출요청_x000D_
2017-10-30 11:10 - 신청_x000D_
2017-10-31 11:22 - 문서재제출요청_x000D_
2017-10-31 11:56 - 신청_x000D_
2017-12-14 15:54 - 검토승인_x000D_
2017-12-15 15:04 - 심의승인</t>
  </si>
  <si>
    <t xml:space="preserve">KR-5-160624506~160632678-2-2-0-3440 </t>
  </si>
  <si>
    <t>I-2017-201701201704-KR-05-000066-CDM-161495163~161501506</t>
  </si>
  <si>
    <t>MR 20170101 - 20170415.pdf</t>
  </si>
  <si>
    <t>VRCR 20170101 - 20170415.pdf</t>
  </si>
  <si>
    <t>(20170101-20170415) Indemnity report -0765.pdf_x000D_
(20170101-20170415) Form 18 -0765.pdf_x000D_
(20170101-20170415)Plan for crediting period - 0765.pdf_x000D_
Validation report -0765.pdf_x000D_
PDD - 0765.pdf_x000D_
(20170101-20170415) Form7 -0765.pdf</t>
  </si>
  <si>
    <t>(20170101-20170415)Korean abstract -0765.pdf</t>
  </si>
  <si>
    <t>ANREU 20171010.pdf_x000D_
ANREU Cancellation 765.pdf_x000D_
Apostille Oct 2017.pdf</t>
  </si>
  <si>
    <t>2017-10-10 11:15 - 신청_x000D_
2017-10-29 17:26 - 문서재제출요청_x000D_
2017-10-30 11:38 - 신청_x000D_
2017-10-30 16:03 - 문서재제출요청_x000D_
2017-10-30 16:15 - 신청_x000D_
2017-10-31 16:40 - 문서재제출요청_x000D_
2017-10-31 17:10 - 신청_x000D_
2017-12-15 15:07 - 검토승인_x000D_
2017-12-15 15:09 - 심의승인</t>
  </si>
  <si>
    <t xml:space="preserve">KR-5-161495163~161501506-2-2-0-765  </t>
  </si>
  <si>
    <t>2013-11-01~2015-02-28</t>
  </si>
  <si>
    <t>I-2018-201311201502-KR-11-000058-CDM-163209459~163471953</t>
  </si>
  <si>
    <t>Monitoring Report_ Project No. 3333 version 3.0.pdf</t>
  </si>
  <si>
    <t>VCR_project No.3333_3rd monitoring_ver.2.3.pdf</t>
  </si>
  <si>
    <t>별지7호서식(감축실적 보유 현황서,인증유효기간 적용 계획서).pdf</t>
  </si>
  <si>
    <t>검증 및 모니터링보고서 국문요약서.hwp</t>
  </si>
  <si>
    <t>CER취소신청서.pdf_x000D_
CER취소증명서.pdf</t>
  </si>
  <si>
    <t>2018-04-27</t>
  </si>
  <si>
    <t>2018-02-01 16:06 - 신청_x000D_
2018-02-13 18:29 - 문서재제출요청_x000D_
2018-02-21 14:00 - 신청_x000D_
2018-02-21 18:26 - 문서재제출요청_x000D_
2018-02-22 14:31 - 신청_x000D_
2018-04-02 10:46 - 검토승인_x000D_
2018-04-27 16:19 - 심의승인</t>
  </si>
  <si>
    <t>2017-10-24</t>
  </si>
  <si>
    <t xml:space="preserve">KR-5-163209459~163471953-2-2-0-3333 </t>
  </si>
  <si>
    <t>I-2018-201610201703-KR-01-000044-CDM-162601398~162604145</t>
  </si>
  <si>
    <t>Monitoring_Report(ver1.pdf</t>
  </si>
  <si>
    <t>0349PDD_form0930 (clean)_시화.pdf_x000D_
Sihwa Validation Report and Protocol-Final 28 March 2006.pdf_x000D_
transactionCH24246.pdf_x000D_
감축실적 보유현황서[0349_9].pdf</t>
  </si>
  <si>
    <t>실적취소 문서(0349_9).pdf</t>
  </si>
  <si>
    <t>2017-10-27 13:22 - 신청_x000D_
2017-11-25 19:16 - 문서재제출요청_x000D_
2017-12-04 11:07 - 신청_x000D_
2017-12-17 10:13 - 문서재제출요청_x000D_
2017-12-18 14:59 - 신청_x000D_
2018-04-02 09:50 - 검토승인_x000D_
2018-04-30 15:04 - 심의승인</t>
  </si>
  <si>
    <t xml:space="preserve">KR-5-162601398~162604145-2-2-0-349  </t>
  </si>
  <si>
    <t>2013-11-16~2016-10-31</t>
  </si>
  <si>
    <t>I-2018-201311201610-KR-05-000078-CDM-160632679~160634182</t>
  </si>
  <si>
    <t>China Classification Society Certification Company(CCSC)</t>
  </si>
  <si>
    <t>03. MR_Capro_ref.4665-6(UNFCCC업로드).pdf</t>
  </si>
  <si>
    <t>04. Final Verification Report_N2O Abatement Project_6th.pdf</t>
  </si>
  <si>
    <t>01. 카프로 CDM 사업계획서 PDD.pdf_x000D_
02. Validation Report.pdf_x000D_
transactionCH24245.pdf_x000D_
인증실적 보유현황서 (4665_6).pdf</t>
  </si>
  <si>
    <t>모니터링 및 검증보고서에 대한 국문요약서(4665_6)(수정).pdf</t>
  </si>
  <si>
    <t>실적 취소문서(4665_6,7).pdf</t>
  </si>
  <si>
    <t>2017-10-27 13:22 - 신청_x000D_
2017-12-03 18:22 - 문서재제출요청_x000D_
2017-12-04 11:08 - 신청_x000D_
2018-04-02 09:53 - 검토승인_x000D_
2018-04-30 15:19 - 심의승인</t>
  </si>
  <si>
    <t>2017-03-30</t>
  </si>
  <si>
    <t xml:space="preserve">KR-5-160632679~160634182-2-2-0-4665 </t>
  </si>
  <si>
    <t>2016-11-01~2017-04-30</t>
  </si>
  <si>
    <t>I-2018-201611201704-KR-05-000078-CDM-162987971~162991147</t>
  </si>
  <si>
    <t>03. MR_Capro_ref.4665-7(ver.2.1) - EB제출.pdf</t>
  </si>
  <si>
    <t>04. Verification Report_Capro_ref.4665-7-clean.pdf</t>
  </si>
  <si>
    <t>transactionCH24245.pdf_x000D_
01. 카프로 CDM 사업계획서 PDD.pdf_x000D_
02. Validation Report.pdf_x000D_
인증실적 보유현황서 (4665_7).pdf</t>
  </si>
  <si>
    <t>모니터링 및 검증보고서에 대한 국문요약서(4665_7).pdf</t>
  </si>
  <si>
    <t>2017-10-27 13:35 - 신청_x000D_
2017-12-03 18:47 - 문서재제출요청_x000D_
2017-12-04 11:08 - 신청_x000D_
2018-04-02 09:54 - 검토승인_x000D_
2018-04-30 15:22 - 심의승인</t>
  </si>
  <si>
    <t>2017-09-29</t>
  </si>
  <si>
    <t xml:space="preserve">KR-5-162987971~162991147-2-2-0-4665 </t>
  </si>
  <si>
    <t>I-2018-201610201703-KR-01-000077-CDM-162604146~162604685</t>
  </si>
  <si>
    <t>MR 20161001 - 20170331.pdf</t>
  </si>
  <si>
    <t>VRCR 20161001 - 20170331.pdf</t>
  </si>
  <si>
    <t>(20161001-20170331) Form7 -0349.pdf_x000D_
(20161001-20170331) Indemnity report -0349.pdf_x000D_
PDD -0349.pdf_x000D_
(20161001-20170331) Form 18 - 0349.pdf_x000D_
(20161001-20170331)Plan for crediting period - 0349.pdf</t>
  </si>
  <si>
    <t>(20161001-20170331)Korean abstract -0349.pdf</t>
  </si>
  <si>
    <t>Cancellation 20161001 - 20170331.pdf_x000D_
ANREU 20171025 (349).pdf_x000D_
Notarial Certificate  20161001 - 20170331.pdf</t>
  </si>
  <si>
    <t>2017-10-30 15:40 - 신청_x000D_
2017-12-03 18:00 - 문서재제출요청_x000D_
2017-12-06 12:36 - 신청_x000D_
2017-12-17 10:32 - 보완요청_x000D_
2017-12-18 10:56 - 신청_x000D_
2018-04-02 09:57 - 검토승인_x000D_
2018-04-30 15:25 - 심의승인</t>
  </si>
  <si>
    <t xml:space="preserve">KR-5-162604146~162604685-2-2-0-349  </t>
  </si>
  <si>
    <t>I-2018-201311201610-KR-05-000084-CDM-160634183~160689468</t>
  </si>
  <si>
    <t>01. MR_Capro_ref.4665-6(UNFCCC업로드).pdf</t>
  </si>
  <si>
    <t>01. 카프로 CDM 사업계획서 PDD.pdf_x000D_
4665 Validation Report.pdf_x000D_
인증실적 보유현황서 (4665_6) 카프로.pdf</t>
  </si>
  <si>
    <t>외부사업 모니터링 보고서 국문 요약서(4665_6) 카프로.pdf</t>
  </si>
  <si>
    <t>실적취소문서(4665)_73,676톤.pdf_x000D_
카프로-효성 CER 소유권 확약서.pdf_x000D_
[4665_6] Certified emission reductions forwarding request.pdf_x000D_
0. CDM사업 국가 승인서 LOA(변경본) - 20170907.pdf_x000D_
CER 소유권에 관한 확약서에 대한 사용인감계 법인인감증명서(효성).pdf_x000D_
CER 소유권에 관한 확약서에 대한 법인인감증명서(카프로).pdf</t>
  </si>
  <si>
    <t>2017-11-10 14:27 - 신청_x000D_
2017-12-17 11:24 - 문서재제출요청_x000D_
2017-12-18 14:59 - 신청_x000D_
2018-03-21 17:14 - 문서재제출요청_x000D_
2018-03-22 14:19 - 신청_x000D_
2018-04-02 10:01 - 검토승인_x000D_
2018-04-30 15:27 - 심의승인</t>
  </si>
  <si>
    <t xml:space="preserve">KR-5-160634183~160689468-2-2-0-4665 </t>
  </si>
  <si>
    <t>I-2018-201611201704-KR-05-000084-CDM-162991148~163104597</t>
  </si>
  <si>
    <t>01. MR_Capro_ref.4665-7(ver.2.1) - EB제출.pdf</t>
  </si>
  <si>
    <t>03. Verification Report_Capro_ref.4665-7-clean.pdf</t>
  </si>
  <si>
    <t>4665 Validation Report.pdf_x000D_
01. 카프로 CDM 사업계획서 PDD.pdf_x000D_
인증실적 보유현황서 (4665_7) 카프로.pdf</t>
  </si>
  <si>
    <t>외부사업 모니터링 보고서 국문 요약서(4665_7) 카프로.pdf</t>
  </si>
  <si>
    <t>실적취소문서(4665)_155,682톤.pdf_x000D_
카프로-효성 CER 소유권 확약서.pdf_x000D_
[4665_7] Certified emission reductions forwarding request.pdf_x000D_
0. CDM사업 국가 승인서 LOA(변경본) - 20170907.pdf_x000D_
CER 소유권에 관한 확약서에 대한 사용인감계 법인인감증명서(효성).pdf_x000D_
CER 소유권에 관한 확약서에 대한 법인인감증명서(카프로).pdf</t>
  </si>
  <si>
    <t>2017-11-10 14:33 - 신청_x000D_
2017-12-17 11:07 - 문서재제출요청_x000D_
2017-12-18 14:59 - 신청_x000D_
2018-03-21 17:14 - 문서재제출요청_x000D_
2018-03-22 14:19 - 신청_x000D_
2018-04-02 10:00 - 검토승인_x000D_
2018-04-30 15:29 - 심의승인</t>
  </si>
  <si>
    <t xml:space="preserve">KR-5-162991148~163104597-2-2-0-4665 </t>
  </si>
  <si>
    <t>I-2018-201311201610-KR-05-000054-CDM-160689469~160707858</t>
  </si>
  <si>
    <t>01. 카프로 CDM 사업계획서 PDD.pdf_x000D_
4665 Validation Report.pdf_x000D_
인증실적 보유현황서 (4665_6) 효성.pdf</t>
  </si>
  <si>
    <t>외부사업 모니터링 보고서 국문 요약서(4665_6) 효성.pdf</t>
  </si>
  <si>
    <t>실적취소문서(4665)_73,676톤.pdf_x000D_
카프로-효성 CER 소유권 확약서.pdf_x000D_
0. CDM사업 국가 승인서 LOA(변경본) - 20170907.pdf_x000D_
[4665_6] Certified emission reductions forwarding request.pdf_x000D_
CER 소유권에 관한 확약서에 대한 사용인감계 법인인감증명서(효성).pdf_x000D_
CER 소유권에 관한 확약서에 대한 법인인감증명서(카프로).pdf</t>
  </si>
  <si>
    <t>2017-11-10 14:40 - 접수_x000D_
2017-12-17 11:53 - 문서재제출요청_x000D_
2017-12-18 15:00 - 신청_x000D_
2018-03-21 17:13 - 문서재제출요청_x000D_
2018-03-22 14:23 - 신청_x000D_
2018-04-02 10:03 - 검토승인_x000D_
2018-04-30 15:31 - 심의승인</t>
  </si>
  <si>
    <t xml:space="preserve">KR-5-160689469~160707858-2-2-0-4665 </t>
  </si>
  <si>
    <t>11차</t>
  </si>
  <si>
    <t>I-2018-201611201704-KR-05-000054-CDM-163104598~163146829</t>
  </si>
  <si>
    <t>01. 카프로 CDM 사업계획서 PDD.pdf_x000D_
4665 Validation Report.pdf_x000D_
인증실적 보유현황서 (4665_7) 효성.pdf</t>
  </si>
  <si>
    <t>외부사업 모니터링 보고서 국문 요약서(4665_7) 효성.pdf</t>
  </si>
  <si>
    <t>카프로-효성 CER 소유권 확약서.pdf_x000D_
실적취소문서(4665)_155,682톤.pdf_x000D_
[4665_7] Certified emission reductions forwarding request.pdf_x000D_
0. CDM사업 국가 승인서 LOA(변경본) - 20170907.pdf_x000D_
CER 소유권에 관한 확약서에 대한 사용인감계 법인인감증명서(효성).pdf_x000D_
CER 소유권에 관한 확약서에 대한 법인인감증명서(카프로).pdf</t>
  </si>
  <si>
    <t>2017-11-10 15:27 - 접수_x000D_
2017-12-17 11:41 - 검토승인_x000D_
2017-12-17 11:42 - 문서재제출요청_x000D_
2017-12-18 15:00 - 신청_x000D_
2018-03-21 17:12 - 문서재제출요청_x000D_
2018-03-22 14:22 - 신청_x000D_
2018-04-02 10:03 - 검토승인_x000D_
2018-04-30 15:32 - 심의승인</t>
  </si>
  <si>
    <t xml:space="preserve">KR-5-163104598~163146829-2-2-0-4665 </t>
  </si>
  <si>
    <t>2015-01-01~2016-12-31</t>
  </si>
  <si>
    <t>I-2018-201501201612-KR-01-000032-CDM-164675425~164696661</t>
  </si>
  <si>
    <t>검인증보고서.pdf</t>
  </si>
  <si>
    <t>첨부1_인증실적 보유현황서(한국지역난방공사).pdf</t>
  </si>
  <si>
    <t>첨부2_모니터링및검증보고서국문요약서.pdf</t>
  </si>
  <si>
    <t>2018_001_VC attestation_PA0835.pdf_x000D_
첨부3_F-CDM_FWD(날인).pdf_x000D_
첨부4_F-CDM-FWD(화면).png</t>
  </si>
  <si>
    <t>2018-01-09 14:44 - 신청_x000D_
2018-02-12 17:52 - 문서재제출요청_x000D_
2018-02-22 14:10 - 신청_x000D_
2018-04-02 10:06 - 검토승인_x000D_
2018-04-30 15:50 - 심의승인</t>
  </si>
  <si>
    <t>2017-12-17</t>
  </si>
  <si>
    <t xml:space="preserve">kr-5-164675425~164696661-2-2-0-835  </t>
  </si>
  <si>
    <t>I-2018-201311201502-KR-11-000068-CDM-163204102~163206780</t>
  </si>
  <si>
    <t>Monitoring Report_ Project No. 3333_version 3.pdf</t>
  </si>
  <si>
    <t>VCR_project No.3333_3rd monitoring_ver.2.pdf</t>
  </si>
  <si>
    <t>Validation_Report Ver. 01.pdf_x000D_
감축실적 보유현황서(3333_2).pdf_x000D_
3333 PDD word version 11_Clean_revised.pdf_x000D_
인증실적 보유현황 증빙문서(3333_2).pdf</t>
  </si>
  <si>
    <t>삼성 SF6 저감 프로젝트_모니터링 및 검증보고서에 대한 국문요약서(3333_2).pdf</t>
  </si>
  <si>
    <t>실적 취소문서(3333_2).pdf</t>
  </si>
  <si>
    <t>2018-01-10 13:49 - 신청_x000D_
2018-02-13 09:57 - 문서재제출요청_x000D_
2018-02-13 13:43 - 신청_x000D_
2018-04-02 10:44 - 검토승인_x000D_
2018-04-30 15:53 - 심의승인</t>
  </si>
  <si>
    <t xml:space="preserve">KR-5-163204102~163206780-2-2-0-3333 </t>
  </si>
  <si>
    <t>2017-04-16~2017-08-06</t>
  </si>
  <si>
    <t>I-2018-201704201708-KR-05-000065-CDM-164349742~164674991</t>
  </si>
  <si>
    <t>KFQ (Korean Foundation for Quality</t>
  </si>
  <si>
    <t>1.1 (영문)사업계획서.pdf_x000D_
2.1 (영문)타당성평가보고서.pdf_x000D_
3.1 F-CDM-FWD_CDM0765_MP34_signed.pdf_x000D_
3.2 증빙문서 MoC.pdf_x000D_
3.3 휴켐스 계약서 참고 (날인 Page 포함).pdf</t>
  </si>
  <si>
    <t>2018_003_VC attestation_PA0765.pdf_x000D_
감축실적 보유 현황서.pdf</t>
  </si>
  <si>
    <t>2018-01-25 13:50 - 신청_x000D_
2018-02-13 11:34 - 문서재제출요청_x000D_
2018-02-13 15:37 - 신청_x000D_
2018-04-02 10:50 - 검토승인_x000D_
2018-04-30 15:55 - 심의승인</t>
  </si>
  <si>
    <t>2017-12-07</t>
  </si>
  <si>
    <t xml:space="preserve">KR-5-164349742~164674991-2-2-0-765  </t>
  </si>
  <si>
    <t>I-2018-201704201708-KR-05-000076-CDM-164343104~164346422</t>
  </si>
  <si>
    <t>Korean Foundation for Quaility(KFQ)</t>
  </si>
  <si>
    <t>HUC-0765_MP34_v1.pdf</t>
  </si>
  <si>
    <t>VCR_HUC-0765_MP34_ver.pdf</t>
  </si>
  <si>
    <t>감축실적 보유현황서 (0765_9).pdf_x000D_
0765_FVR.pdf_x000D_
0765_PDD.pdf_x000D_
CER소유권 증빙문서.pdf</t>
  </si>
  <si>
    <t>모니터링 및 검증보고서에 대한 국문요약서(765_9).pdf</t>
  </si>
  <si>
    <t>실적 취소문서(0765_9).pdf</t>
  </si>
  <si>
    <t>2018-02-01 13:44 - 신청_x000D_
2018-02-13 14:04 - 문서재제출요청_x000D_
2018-02-13 14:48 - 신청_x000D_
2018-04-02 10:56 - 검토승인_x000D_
2018-04-30 15:57 - 심의승인</t>
  </si>
  <si>
    <t>2017-02-07</t>
  </si>
  <si>
    <t xml:space="preserve">KR-5-164343104~164346422-2-2-0-765  </t>
  </si>
  <si>
    <t>I-2018-201704201708-KR-05-000036-CDM-165184068~165185188</t>
  </si>
  <si>
    <t>HUC-6637_MP08_MR_v1.pdf</t>
  </si>
  <si>
    <t>VCR_HUC-6637_MP08_ver.pdf</t>
  </si>
  <si>
    <t>[6637]휴켐스 신설 5공장 N2O 저감사업 PDD.pdf_x000D_
[6637]휴켐스 신설 5공장 N2O 저감사업 타당성평가보고서.pdf_x000D_
감축실적 보유현황서 (6637_8).pdf_x000D_
CER소유권 증빙문서.pdf</t>
  </si>
  <si>
    <t>모니터링 및 검증보고서에 대한 국문요약서(6637_8).pdf</t>
  </si>
  <si>
    <t>실적취소문서(6637_8).pdf</t>
  </si>
  <si>
    <t>2018-02-01 13:53 - 신청_x000D_
2018-02-13 18:45 - 문서재제출요청_x000D_
2018-02-14 13:47 - 신청_x000D_
2018-02-21 15:39 - 문서재제출요청_x000D_
2018-02-21 15:47 - 신청_x000D_
2018-04-02 11:09 - 검토승인_x000D_
2018-04-30 16:00 - 심의승인</t>
  </si>
  <si>
    <t>2018-01-04</t>
  </si>
  <si>
    <t xml:space="preserve">KR-5-165184068~165185188-2-2-0-6637 </t>
  </si>
  <si>
    <t>1. (영문)사업계획서.pdf_x000D_
2. (영문)타당성평가보고서.pdf_x000D_
3.1 F-CDM-FWD_CDM6637_MP08_signed.pdf_x000D_
3.2 MoC.pdf_x000D_
3.3 휴켐스 계약서 참고자료.pdf</t>
  </si>
  <si>
    <t>자발적취소 증명서 2018_035_VC attestation_PA6637.pdf_x000D_
감축실적 보유 현황서.pdf</t>
  </si>
  <si>
    <t>2018-02-05 13:48 - 신청_x000D_
2018-04-02 11:02 - 검토승인_x000D_
2018-04-30 16:02 - 심의승인</t>
  </si>
  <si>
    <t>2015-06-27~2016-08-26</t>
  </si>
  <si>
    <t>MR 20150627 - 20160826.pdf</t>
  </si>
  <si>
    <t>VRCR 20150627 - 20160826.pdf</t>
  </si>
  <si>
    <t>(20150627-20160826) 감축실적 보유 현황서-0922.pdf_x000D_
(20150627-20160826) 외부사업 온실가스 감축량 인증신청서 - 0922.pdf_x000D_
(20150627-20160826) 인증실적 미활용 확약서 -0922.pdf_x000D_
922 한화 (20150627-20160826) 인증유효기간 적용 계획서.pdf_x000D_
VR for PRC_HWC_v.1_confirmed 2번째 인증유효 갱신기간.pdf</t>
  </si>
  <si>
    <t>(20150627-20160826) 국문요약서-0922.pdf</t>
  </si>
  <si>
    <t>ANREU 20171025 (922).pdf_x000D_
ANREU Letter Cancellation  20150627 - 20160826.pdf_x000D_
Apostille  20150627 - 20160826.pdf_x000D_
Cancellation 20150627 - 20160826.pdf_x000D_
Notarial Certificate  20150627 - 20160826.pdf</t>
  </si>
  <si>
    <t>검토반려</t>
  </si>
  <si>
    <t>2018-08-16 14:01 - 신청_x000D_
2018-08-22 10:09 - 검토반려</t>
  </si>
  <si>
    <t xml:space="preserve">KR-5-162765812~162770254-2-2-2-0922 </t>
  </si>
  <si>
    <t>I-2018-201506201608-KR-05-000079-CDM-162770255~162987970</t>
  </si>
  <si>
    <t>모니터링보고서 최종본.pdf</t>
  </si>
  <si>
    <t>VCR (ref. 0922)_ver.pdf</t>
  </si>
  <si>
    <t>F-CDM-FWD CER 취소신청서 (171102).pdf_x000D_
감축실적 보유현황서 및 인증유효기간 적용계획서 (20180227).pdf_x000D_
0922_PDD_ver13 사업계획서.pdf_x000D_
VR for PRC_HWC_v.1_confirmed 타당성검증.pdf_x000D_
PA0922 CDM-MOC-FORM Annex 2 form.pdf</t>
  </si>
  <si>
    <t>국문요약서(Rev.1).pdf</t>
  </si>
  <si>
    <t>2017_305_VC attestation_PA0922 CER 취소 증명서 (20171108 217716 cer).pdf</t>
  </si>
  <si>
    <t>2018-11-26</t>
  </si>
  <si>
    <t>2018-05-09 13:13 - 신청_x000D_
2018-07-11 14:12 - 문서재제출요청_x000D_
2018-07-11 16:47 - 신청_x000D_
2018-08-08 18:03 - 문서재제출요청_x000D_
2018-08-09 16:18 - 신청_x000D_
2018-10-16 17:30 - 문서재제출요청_x000D_
2018-10-17 16:46 - 신청_x000D_
2018-11-26 14:08 - 검토승인_x000D_
2018-11-26 14:55 - 심의승인</t>
  </si>
  <si>
    <t xml:space="preserve">KR-5-162770255~162987970-2-2-0-922  </t>
  </si>
  <si>
    <t>2017-01-01~2017-12-31</t>
  </si>
  <si>
    <t>I-2018-201701201712-KR-11-000031-CDM-166764607~166895262</t>
  </si>
  <si>
    <t>1. 모니터링 보고서(Verson 05.1_CDM Ref. No. 4274_133_322 CERs).pdf</t>
  </si>
  <si>
    <t>2. 검증보고서(4th Periodic_CDM Ref. No. 4274_133_322 CERs).pdf</t>
  </si>
  <si>
    <t>3-1. 영문 사업계획서(CDM Ref. No. 4274).pdf_x000D_
3-2. 타당성평가보고서(CDM Ref. No. 4274).pdf_x000D_
3-3. MOC(F-CDM-MOC_CDM Ref. No. 4274).pdf_x000D_
3-4. CER Forwarding Request Form(F-CDM-FWD_CDM Ref. No. 4274_130,656 CERs).pdf</t>
  </si>
  <si>
    <t>3. 모니터링 및 검증보고서 국문요약서(2018_06_20).pdf</t>
  </si>
  <si>
    <t>4. 감축실적 보유 현황서 및 인증유효기간 적용 계획서(2018_06_20).pdf_x000D_
5. Attestation letter_PA4274_VC_169_130,656 CERs.pdf_x000D_
6. Signed Voluntary Cancellation Request Form(F-CDM-FWD) for SF6 Recovery &amp; Reclamation Project(4274)_130,656 CERs.pdf</t>
  </si>
  <si>
    <t>2018-06-20 15:49 - 신청_x000D_
2018-08-08 17:09 - 문서재제출요청_x000D_
2018-08-09 14:04 - 신청_x000D_
2018-10-16 17:31 - 문서재제출요청_x000D_
2018-10-16 17:49 - 신청_x000D_
2018-11-26 14:44 - 검토승인_x000D_
2018-11-27 13:21 - 심의승인</t>
  </si>
  <si>
    <t>2018-06-14</t>
  </si>
  <si>
    <t xml:space="preserve">KR-5-166764607~166895262-2-2-0-4274 </t>
  </si>
  <si>
    <t>2017-05-01~2017-10-31</t>
  </si>
  <si>
    <t>I-2018-201705201710-KR-05-000084-CDM-165948033~166044242</t>
  </si>
  <si>
    <t>China Classification Society Certification Company (CCSC)</t>
  </si>
  <si>
    <t>3. 카프로 CDM 모니터링 보고서(8차).pdf</t>
  </si>
  <si>
    <t>4. 카프로 CDM 검증보고서(8차).pdf</t>
  </si>
  <si>
    <t>1. 카프로 CDM 사업계획서.pdf_x000D_
2. 카프로 CDM 타당서평가보고서.pdf_x000D_
6. 감축실적 보유 현황서(8차)_카프로.pdf</t>
  </si>
  <si>
    <t>7. 외부사업 모니터링 보고서 국문요약서(8차)_카프로(수정)_Rev1.pdf</t>
  </si>
  <si>
    <t>8. CER 확약서(8차).pdf_x000D_
인감증명서(8차_카프로).pdf_x000D_
0. CDM사업 국가 승인서 LOA(변경본) - 20170907.pdf_x000D_
5-1. [4665_8] CER Voluntary Cancellation Request_Final.pdf_x000D_
5-2. 실적취소문서(4665_8)_130,830톤.pdf_x000D_
9. MoC(4665-8).pdf</t>
  </si>
  <si>
    <t>2018-07-27 13:51 - 신청_x000D_
2018-08-07 15:42 - 문서재제출요청_x000D_
2018-08-10 13:10 - 신청_x000D_
2018-08-10 15:22 - 문서재제출요청_x000D_
2018-09-07 13:56 - 신청_x000D_
2018-10-16 17:31 - 문서재제출요청_x000D_
2018-10-23 13:09 - 신청_x000D_
2018-11-26 16:35 - 검토승인_x000D_
2018-11-27 13:24 - 심의승인</t>
  </si>
  <si>
    <t>2018-05-15</t>
  </si>
  <si>
    <t xml:space="preserve">KR-5-165948033~166044242-2-2-0-4665 </t>
  </si>
  <si>
    <t>2017-08-07~2017-11-06</t>
  </si>
  <si>
    <t>1. (영문)사업계획서.pdf_x000D_
2. (영문)타당성평가보고서.pdf_x000D_
3.1 F-CDM-FWD-CDM6637_MP09_signed.pdf_x000D_
3.2 MoC.pdf_x000D_
3.3 휴켐스 계약서 참고 (날인 Page 포함).pdf</t>
  </si>
  <si>
    <t>국문요약서 R1.pdf</t>
  </si>
  <si>
    <t>인증실적 보유현황서.pdf_x000D_
2018_0069_VC_attestation_PA6637.pdf</t>
  </si>
  <si>
    <t>2018-04-13 15:12 - 신청_x000D_
2018-07-12 13:05 - 문서재제출요청_x000D_
2018-07-12 13:28 - 신청_x000D_
2018-08-08 11:01 - 문서재제출요청_x000D_
2018-08-08 14:18 - 신청_x000D_
2018-11-26 16:41 - 검토승인_x000D_
2018-11-27 13:26 - 심의승인</t>
  </si>
  <si>
    <t>2018-02-19</t>
  </si>
  <si>
    <t>2017-11-07~2018-02-03</t>
  </si>
  <si>
    <t>3.1 F-CDM-FWD-CDM6637_MP10_sigend.pdf_x000D_
3.2 MoC.pdf_x000D_
3.3 휴켐스 계약서 참고 (날인 Page 포함).pdf_x000D_
1. (영문)사업계획서.pdf_x000D_
2. (영문)타당성평가보고서.pdf</t>
  </si>
  <si>
    <t>감축실적 보유 현황서.pdf_x000D_
2018_0325_VC_attestation_PA6637.pdf</t>
  </si>
  <si>
    <t>2018-07-27 15:05 - 신청_x000D_
2018-08-08 13:59 - 문서재제출요청_x000D_
2018-08-08 14:20 - 신청_x000D_
2018-10-16 17:32 - 문서재제출요청_x000D_
2018-10-26 10:06 - 신청_x000D_
2018-11-26 16:53 - 검토승인_x000D_
2018-11-27 13:27 - 심의승인</t>
  </si>
  <si>
    <t>I-2018-201708201711-KR-05-000065-CDM-165547249~165852106</t>
  </si>
  <si>
    <t>1.1 (영문)사업계획서.pdf_x000D_
2.1 (영문)타당성평가보고서.pdf_x000D_
3.1 F-CDM-FWD-CDM0765_MP35_sigend.pdf_x000D_
3.2 증빙문서 MoC.pdf_x000D_
3.3 휴켐스 계약서 참고 (날인 Page 포함).pdf</t>
  </si>
  <si>
    <t>국문 요약서 R1.pdf</t>
  </si>
  <si>
    <t>2018_0094_VC_attestation_PA 0765.pdf_x000D_
인증실적보유현황서.pdf</t>
  </si>
  <si>
    <t>2018-04-13 15:00 - 신청_x000D_
2018-08-08 10:32 - 문서재제출요청_x000D_
2018-08-08 14:15 - 신청_x000D_
2018-11-26 17:03 - 검토승인_x000D_
2018-11-27 13:29 - 심의승인</t>
  </si>
  <si>
    <t>2018-03-09</t>
  </si>
  <si>
    <t xml:space="preserve">KR-5-165547249~165852106-2-2-0-765  </t>
  </si>
  <si>
    <t>I-2018-201711201802-KR-05-000065-CDM-166334843~166673776</t>
  </si>
  <si>
    <t>3.1 F-CDM-FWD-CDM0765_MP36_sigend.pdf_x000D_
3.2 증빙문서 MoC.pdf_x000D_
3.3 휴켐스 계약서 참고 (날인 Page 포함).pdf_x000D_
1.1 (영문)사업계획서.pdf_x000D_
2.1 (영문)타당성평가보고서.pdf</t>
  </si>
  <si>
    <t>감축실적 보유 현황서.pdf_x000D_
2018_0326_VC_attestation_PA0765.pdf</t>
  </si>
  <si>
    <t>2018-07-27 14:55 - 신청_x000D_
2018-08-08 13:39 - 문서재제출요청_x000D_
2018-08-08 14:19 - 신청_x000D_
2018-10-16 17:33 - 문서재제출요청_x000D_
2018-10-26 13:03 - 신청_x000D_
2018-11-26 17:10 - 검토승인_x000D_
2018-11-27 13:30 - 심의승인</t>
  </si>
  <si>
    <t>2018-05-28</t>
  </si>
  <si>
    <t xml:space="preserve">KR-5-166334843~166673776-2-2-0-765  </t>
  </si>
  <si>
    <t>I-2018-201701201712-KR-11-000030-CDM-166761941~166763273</t>
  </si>
  <si>
    <t xml:space="preserve">TUV NORD CERT GmbH </t>
  </si>
  <si>
    <t>PA4274_Monitorting report_MP5_final.pdf</t>
  </si>
  <si>
    <t>PA4274_Verification report_MP5.pdf</t>
  </si>
  <si>
    <t>[4274]솔베이 SF6 회수 및 재활용 프로젝트 PDD.pdf_x000D_
[4274]솔베이 SF6 회수 및 재활용 프로젝트_타당성 평가 보고서.pdf_x000D_
CER 소유권 증빙문서.pdf_x000D_
감축실적 보유현황서 4274_5 v2.pdf</t>
  </si>
  <si>
    <t>외부사업 모니터링 보고서 국문요약서 4274_5.pdf</t>
  </si>
  <si>
    <t>실적취소문서(4274_5).pdf</t>
  </si>
  <si>
    <t>2018-07-24 13:29 - 신청_x000D_
2018-08-09 11:39 - 문서재제출요청_x000D_
2018-08-09 13:45 - 신청_x000D_
2018-08-09 16:45 - 문서재제출요청_x000D_
2018-08-09 17:00 - 신청_x000D_
2018-10-16 17:55 - 문서재제출요청_x000D_
2018-10-23 09:19 - 신청_x000D_
2018-11-26 17:14 - 검토승인_x000D_
2018-11-27 13:31 - 심의승인</t>
  </si>
  <si>
    <t xml:space="preserve">KR-5-166761941~166763273-2-2-0-4274 </t>
  </si>
  <si>
    <t>I-2018-201711201802-KR-05-000076-CDM-166327926~166331384</t>
  </si>
  <si>
    <t>HUC-0765_MP36v01.pdf</t>
  </si>
  <si>
    <t>VCR_ref.0765_MP36_ver.01.pdf</t>
  </si>
  <si>
    <t>0765_FVR.pdf_x000D_
0765_PDD.pdf_x000D_
CER 소유권 증빙문서.pdf_x000D_
감축실적 보유현황서 (0765_10) v2.pdf</t>
  </si>
  <si>
    <t>외부사업 모니터링 보고서 국문요약서 (0765_10).pdf</t>
  </si>
  <si>
    <t>실적 취소문서(0765_10).pdf</t>
  </si>
  <si>
    <t>2018-07-24 13:30 - 신청_x000D_
2018-10-16 17:56 - 문서재제출요청_x000D_
2018-10-23 09:21 - 신청_x000D_
2018-11-26 17:21 - 검토승인_x000D_
2018-11-27 13:33 - 심의승인</t>
  </si>
  <si>
    <t xml:space="preserve">KR-5-166327926~166331384-2-2-0-0765 </t>
  </si>
  <si>
    <t>I-2018-201705201710-KR-05-000078-CDM-165945363~165946697</t>
  </si>
  <si>
    <t>MR 8th Version2.pdf</t>
  </si>
  <si>
    <t>verification report 8th.pdf</t>
  </si>
  <si>
    <t>01. 카프로 CDM 사업계획서 PDD.pdf_x000D_
02. Validation Report.pdf_x000D_
CER 소유권 증빙문서.pdf_x000D_
감축실적 보유현황서 (4665_8) v2.pdf</t>
  </si>
  <si>
    <t>외부사업 모니터링 보고서 국문요약서 (4665_8).pdf</t>
  </si>
  <si>
    <t>실적 취소문서(4665_8).pdf</t>
  </si>
  <si>
    <t>2018-07-24 13:28 - 신청_x000D_
2018-10-16 17:56 - 문서재제출요청_x000D_
2018-10-23 09:24 - 신청_x000D_
2018-11-26 17:25 - 검토승인_x000D_
2018-11-27 13:33 - 심의승인</t>
  </si>
  <si>
    <t xml:space="preserve">KR-5-165945363~165946697-2-2-0-4665 </t>
  </si>
  <si>
    <t>I-2018-201711201802-KR-05-000036-CDM-166673777~166674658</t>
  </si>
  <si>
    <t>HUC-6637_MP10_MR_v01.pdf</t>
  </si>
  <si>
    <t>VCR_HUC-6637_MP10_ver01.pdf</t>
  </si>
  <si>
    <t>[6637]휴켐스 신설 5공장 N2O 저감사업 PDD.pdf_x000D_
[6637]휴켐스 신설 5공장 N2O 저감사업 타당성평가보고서.pdf_x000D_
CER 소유권 증빙문서.pdf_x000D_
인증실적 보유현황서 (6637_10) v3.pdf</t>
  </si>
  <si>
    <t>외부사업 모니터링 보고서 국문요약서 (6637_10).pdf</t>
  </si>
  <si>
    <t>실적취소문서(6637_10).pdf</t>
  </si>
  <si>
    <t>2018-07-24 13:28 - 신청_x000D_
2018-10-16 17:57 - 문서재제출요청_x000D_
2018-10-23 09:26 - 신청_x000D_
2018-10-25 17:47 - 문서재제출요청_x000D_
2018-10-26 13:47 - 신청_x000D_
2018-11-26 17:33 - 검토승인_x000D_
2018-11-27 13:34 - 심의승인</t>
  </si>
  <si>
    <t xml:space="preserve">KR-5-166673777~166674658-2-2-0-6637 </t>
  </si>
  <si>
    <t>I-2018-201704201708-KR-05-000066-CDM-164346423~164349741</t>
  </si>
  <si>
    <t>765 휴켐스 MR 20170416 - 20170806.pdf</t>
  </si>
  <si>
    <t>765 휴켐스 VRCR 20170416 - 20170806.pdf</t>
  </si>
  <si>
    <t>765 휴켐스(20170416-20170806)- 인증실적 미활용 확약서.pdf_x000D_
765 휴켐스(20170416-20170806)- 인증유효기간 적용 계획서.pdf_x000D_
765 휴켐스(20170416-20170806)- 감축실적 보유 현황.pdf_x000D_
765 휴켐스(20170416-20170806)- 외부사업 온실가스 감축량 인증신청.pdf_x000D_
Revised PDD_ref.0765_v.4.2_clean version.pdf_x000D_
0765_FVR.pdf_x000D_
0765_PDD.pdf</t>
  </si>
  <si>
    <t>765 휴켐스(20170416-20170806)- 외부사업 모니터링 보고서 국문요약서.pdf</t>
  </si>
  <si>
    <t>Anreu 20180206-2.pdf_x000D_
Cancellation 20170416 - 20170806.pdf_x000D_
Voluntary cancellation - Thomas Winklehner - February 2018.pdf_x000D_
Notarial Act Feb 2018.pdf_x000D_
Apostille Feb 2018.pdf</t>
  </si>
  <si>
    <t>2018-02-28 14:31 - 신청_x000D_
2018-04-06 09:07 - 문서재제출요청_x000D_
2018-04-09 16:00 - 신청_x000D_
2018-07-17 12:10 - 문서재제출요청_x000D_
2018-08-08 13:03 - 신청_x000D_
2018-08-08 14:07 - 문서재제출요청_x000D_
2018-08-08 14:20 - 신청_x000D_
2018-10-16 17:33 - 문서재제출요청_x000D_
2018-10-22 16:30 - 신청_x000D_
2018-10-22 16:33 - 문서재제출요청_x000D_
2018-10-22 16:34 - 신청_x000D_
2018-10-25 18:04 - 문서재제출요청_x000D_
2018-10-30 16:31 - 신청_x000D_
2018-11-26 17:40 - 검토승인_x000D_
2018-11-27 13:36 - 심의승인</t>
  </si>
  <si>
    <t xml:space="preserve">KR-5-164346423~164349741-2-2-0-765  </t>
  </si>
  <si>
    <t>I-2018-201708201711-KR-05-000066-CDM-165541027~165547248</t>
  </si>
  <si>
    <t>MR 20170807 - 20171106.pdf</t>
  </si>
  <si>
    <t>VRCR 20170807 - 20171106.pdf</t>
  </si>
  <si>
    <t>765 휴켐스(20170807-20171106)- 감축실적 보유 현황.pdf_x000D_
765 휴켐스(20170807-20171106)- 외부사업 온실가스 감축량 인증신청.pdf_x000D_
765 휴켐스(20170807-20171106)- 인증실적 미활용 확약서.pdf_x000D_
765 휴켐스(20170807-20171106)- 인증유효기간 적용 계획서.pdf_x000D_
Revised PDD_ref.0765_v.4.2_clean version.pdf_x000D_
0765_FVR.pdf_x000D_
0765_PDD.pdf</t>
  </si>
  <si>
    <t>765 휴켐스(20170807-20171106)- 외부사업 모니터링 보고서 국문요약서.pdf</t>
  </si>
  <si>
    <t>ANREU 20170807 - 20171106.pdf_x000D_
ANREU Letter 20170807 - 20171106.pdf_x000D_
Cancellation 20170807 - 20171106.pdf_x000D_
Notary Act  20170807 - 20171106.pdf_x000D_
Apostille 20170807 - 20171106.pdf</t>
  </si>
  <si>
    <t>2018-04-23 11:54 - 신청_x000D_
2018-07-12 11:36 - 문서재제출요청_x000D_
2018-07-13 13:11 - 신청_x000D_
2018-08-07 17:47 - 문서재제출요청_x000D_
2018-08-08 13:02 - 신청_x000D_
2018-08-08 14:06 - 문서재제출요청_x000D_
2018-08-08 14:24 - 신청_x000D_
2018-10-16 17:34 - 문서재제출요청_x000D_
2018-10-22 16:28 - 신청_x000D_
2018-10-25 18:04 - 문서재제출요청_x000D_
2018-10-30 16:31 - 신청_x000D_
2018-11-26 17:50 - 검토승인_x000D_
2018-11-27 13:37 - 심의승인</t>
  </si>
  <si>
    <t xml:space="preserve">KR-5-165541027~165547248-2-2-0-765  </t>
  </si>
  <si>
    <t>I-2018-201311201502-KR-11-000010-CDM-163206781~163209458</t>
  </si>
  <si>
    <t>MR 20131101 - 20150228.pdf</t>
  </si>
  <si>
    <t>VRCR 20131101 - 20150228.pdf</t>
  </si>
  <si>
    <t>3333삼성SF6(20131101-20150228)- 인증유효기간 적용 계획서.pdf_x000D_
3333삼성SF6(20131101-20150228)- 인증실적 미활용 확약서.pdf_x000D_
3333삼성SF6(20131101-20150228)- 감축실적 보유 현황.pdf_x000D_
3333삼성SF6(20131101-20150228)- 외부사업 온실가스 감축량 인증신청.pdf_x000D_
Validation_Report Ver. 01_3333.pdf_x000D_
__ SF6 PDD word version 11_Clean_revised.pdf</t>
  </si>
  <si>
    <t>3333삼성SF6(20131101-20150228)- 외부사업 모니터링 보고서 국문요약서.pdf</t>
  </si>
  <si>
    <t>Anreu 20180206-1.pdf_x000D_
Cancellation 20131101 - 20150228.pdf_x000D_
Voluntary cancellation - Thomas Winklehner - February 2018.pdf_x000D_
Notarial Act Feb 2018.pdf_x000D_
Apostille Feb 2018.pdf</t>
  </si>
  <si>
    <t>2018-02-28 14:31 - 신청_x000D_
2018-04-06 09:41 - 문서재제출요청_x000D_
2018-04-09 16:03 - 신청_x000D_
2018-07-17 11:25 - 문서재제출요청_x000D_
2018-08-08 13:02 - 신청_x000D_
2018-10-16 17:34 - 문서재제출요청_x000D_
2018-10-22 16:15 - 신청_x000D_
2018-11-26 18:01 - 검토승인_x000D_
2018-11-27 13:39 - 심의승인</t>
  </si>
  <si>
    <t xml:space="preserve">KR-5-163206781~163209458-2-2-0-3333 </t>
  </si>
  <si>
    <t>I-2018-201101201112-KR-01-000119-CDM-163192006~163200034</t>
  </si>
  <si>
    <t>0584수력1번들CP1-5차모니터링보고서170807.pdf</t>
  </si>
  <si>
    <t>0584수력1번들CP1-5차KFQ검증보고서170809.pdf</t>
  </si>
  <si>
    <t>0584수력1번들CP1-CDM사업계획서060530.pdf_x000D_
0584수력1번들CP1-DNV타당성평가보고서060815.pdf_x000D_
수력1번들0584CER소유권증명-폐기신청서.pdf</t>
  </si>
  <si>
    <t>소수력1MRVR국문요약서.pdf</t>
  </si>
  <si>
    <t>K-water소수력1번들-자발적폐기증명서_PA0584.pdf_x000D_
0584등록감축보유현황서_직인.pdf_x000D_
MOC_소수력1.pdf</t>
  </si>
  <si>
    <t>2018-08-16 14:45 - 신청_x000D_
2018-10-16 17:35 - 문서재제출요청_x000D_
2018-10-17 16:44 - 신청_x000D_
2018-11-26 18:08 - 검토승인_x000D_
2018-11-27 13:40 - 심의승인</t>
  </si>
  <si>
    <t>2017-10-19</t>
  </si>
  <si>
    <t xml:space="preserve">KR-5-163192006~163200034-1-1-0-584  </t>
  </si>
  <si>
    <t>2011-06-01~2011-12-31</t>
  </si>
  <si>
    <t>I-2018-201106201112-KR-01-000120-CDM-163200116~163204101</t>
  </si>
  <si>
    <t>0801수력2번들CP1-4차모니터링보고서170807.pdf</t>
  </si>
  <si>
    <t>0801수력2번들CP1-KFQ검증보고서170809.pdf</t>
  </si>
  <si>
    <t>0801수력2번들CP1-수정-CDM사업계획서170731.pdf_x000D_
0801수력2번들CP1-DNV타당성평가보고서061124.pdf_x000D_
0801수력2번들CER소유권증명-폐기신청서.pdf</t>
  </si>
  <si>
    <t>소수력2(수정)MRVR국문요약서.pdf</t>
  </si>
  <si>
    <t>K-water소수력2번들-자발적폐기증명서_PA0801.pdf_x000D_
0801등록감축보유현황서_직인.pdf_x000D_
MOC_소수력2.pdf</t>
  </si>
  <si>
    <t>2018-08-16 14:46 - 신청_x000D_
2018-08-22 14:10 - 문서재제출요청_x000D_
2018-08-23 17:11 - 신청_x000D_
2018-10-16 17:36 - 문서재제출요청_x000D_
2018-10-17 16:44 - 신청_x000D_
2018-11-27 09:20 - 검토승인_x000D_
2018-11-27 13:41 - 심의승인</t>
  </si>
  <si>
    <t xml:space="preserve">KR-5-163200116~163204101-1-1-0-801  </t>
  </si>
  <si>
    <t>2010-06-01~2011-12-31</t>
  </si>
  <si>
    <t>I-2018-201006201112-KR-01-000121-CDM-163472054~163476931</t>
  </si>
  <si>
    <t>2910수력3번들CP1-1차모니터링보고서170919.pdf</t>
  </si>
  <si>
    <t>2910수력3번들CP1-KFQ1차검증보고서170919.pdf</t>
  </si>
  <si>
    <t>2910수력3번들-CDM사업계획서170914.pdf_x000D_
2910수력3번들CP1-KEMCO타당성평가보고서090805.pdf_x000D_
2910폐기신청서_결재용.pdf</t>
  </si>
  <si>
    <t>소수력3MRVR국문요약서.pdf</t>
  </si>
  <si>
    <t>2910-UN자발적폐기증명서.pdf_x000D_
2910소수력3번들감축실적보유현황_직인.pdf_x000D_
MOC_소수력3.pdf</t>
  </si>
  <si>
    <t>2018-08-16 14:46 - 신청_x000D_
2018-10-16 17:36 - 문서재제출요청_x000D_
2018-10-17 16:45 - 신청_x000D_
2018-11-27 09:24 - 검토승인_x000D_
2018-11-27 13:41 - 심의승인</t>
  </si>
  <si>
    <t xml:space="preserve">KR-5-163472054~163476931-1-1-0-2910 </t>
  </si>
  <si>
    <t>I-2018-201506201608-KR-05-000029-CDM-162765812~162770254</t>
  </si>
  <si>
    <t>(20150627-20160826) 외부사업 온실가스 감축량 인증신청서 - 0922.pdf_x000D_
0922_PDD_ver13.pdf_x000D_
(20150627-20160826) 감축실적 보유 현황서-0922.pdf_x000D_
(20150627-20160826) 인증실적 미활용 확약서 -0922.pdf_x000D_
922 한화 (20150627-20160826) 인증유효기간 적용 계획서.pdf_x000D_
VR for PRC_HWC_v.1_confirmed_0922.pdf</t>
  </si>
  <si>
    <t>ANREU Letter Cancellation  20150627 - 20160826.pdf_x000D_
Apostille  20150627 - 20160826.pdf_x000D_
Cancellation 20150627 - 20160826.pdf_x000D_
Notarial Certificate  20150627 - 20160826.pdf</t>
  </si>
  <si>
    <t>2018-08-23 16:25 - 신청_x000D_
2018-08-24 10:03 - 문서재제출요청_x000D_
2018-08-27 16:28 - 신청_x000D_
2018-10-16 17:41 - 문서재제출요청_x000D_
2018-10-22 15:32 - 신청_x000D_
2018-11-27 09:29 - 검토승인_x000D_
2018-11-27 14:31 - 심의승인</t>
  </si>
  <si>
    <t>2011-02-24~2016-10-31</t>
  </si>
  <si>
    <t>I-2019-201102201610-KR-03-000086-CDM-166900232~166924313
I-2019-201102201610-KR-03-000086-CDM-166925440~166980601</t>
  </si>
  <si>
    <t>Untitled (uploaded 13 May 18 16_24_19).pdf</t>
  </si>
  <si>
    <t>VR_LG Chem Naju plant fuel switching project_2nd Monitoring.pdf</t>
  </si>
  <si>
    <t>(영문)사업계획서.zip_x000D_
(영문)타당성평가보고서.zip_x000D_
MoC.zip</t>
  </si>
  <si>
    <t>국문요약서_V2.pdf</t>
  </si>
  <si>
    <t>(LG Chem)viewAttestationLetter1_181126.pdf_x000D_
(LG Chem)viewAttestationLetter2_181126.pdf_x000D_
F-CDM-FWD(voluntary cancellation with signature)_LG chem181123.PDF_x000D_
인증신청서 등.pdf</t>
  </si>
  <si>
    <t>2019-06-26</t>
  </si>
  <si>
    <t>2018-12-21 13:56 - 신청_x000D_
2019-01-11 18:12 - 문서재제출요청_x000D_
2019-03-07 17:23 - 신청_x000D_
2019-05-08 13:11 - 문서재제출요청_x000D_
2019-05-08 18:48 - 신청_x000D_
2019-05-13 16:29 - 문서재제출요청_x000D_
2019-05-15 10:06 - 신청_x000D_
2019-05-16 13:22 - 문서재제출요청_x000D_
2019-05-16 19:18 - 신청_x000D_
2019-06-18 18:55 - 검토승인_x000D_
2019-06-26 14:00 - 심의승인</t>
  </si>
  <si>
    <t>2018-07-09</t>
  </si>
  <si>
    <t xml:space="preserve">KR-5-166900232~166924313-1-1-0-2475 
KR-5-166925440~166980601-2-2-0-2475 </t>
  </si>
  <si>
    <t>2009-09-28~2011-05-10</t>
  </si>
  <si>
    <t>I-2019-200909201105-KR-01-000123-CDM-79975838~79984352</t>
  </si>
  <si>
    <t>Gimcheon 2684-1 MR.pdf</t>
  </si>
  <si>
    <t>Gimcheon 2684-1 MR V.pdf</t>
  </si>
  <si>
    <t>LoA_(re-approved).pdf_x000D_
감축량 소유권 증빙자료 (CDM-registry 메일) (2684_1).PNG_x000D_
CDM 2684 외부사업 등록 증빙문서.zip_x000D_
PA2684 CDM-MOC-FORM form.pdf_x000D_
미활용 확약서(2684_1).pdf_x000D_
감축실적 보유현황서(2684_1).pdf</t>
  </si>
  <si>
    <t>모니터링 및 검증보고서에 대한 국문 요약서(2684_1).pdf</t>
  </si>
  <si>
    <t>F-CDM-FWD-(2684-1).pdf_x000D_
2018_VC_656_PA2684-11926-1.pdf</t>
  </si>
  <si>
    <t>2018-11-20 15:03 - 신청_x000D_
2019-01-15 16:59 - 문서재제출요청_x000D_
2019-02-11 14:57 - 신청_x000D_
2019-02-26 16:36 - 문서재제출요청_x000D_
2019-03-04 15:09 - 신청_x000D_
2019-05-08 13:17 - 문서재제출요청_x000D_
2019-05-10 13:57 - 신청_x000D_
2019-06-18 18:35 - 검토승인_x000D_
2019-06-26 14:04 - 심의승인</t>
  </si>
  <si>
    <t>2012-01-06</t>
  </si>
  <si>
    <t xml:space="preserve">KR-5-79975838~79984352-1-1-0-2684 </t>
  </si>
  <si>
    <t xml:space="preserve">KR-5-79984353~79987763-1-1-0-2684 </t>
  </si>
  <si>
    <t>2011-05-11~2011-12-31</t>
  </si>
  <si>
    <t>I-2019-201105201112-KR-01-000123-CDM-176387047~176391285</t>
  </si>
  <si>
    <t>한국에너지공단 CDM 인증센터</t>
  </si>
  <si>
    <t>Gimcheon 2684-2 MR.pdf</t>
  </si>
  <si>
    <t>Gimcheon 2684-2 MR V.pdf</t>
  </si>
  <si>
    <t>미활용 확약서(2684_2).pdf_x000D_
감축량 소유권 증빙자료 (CDM-registry 메일) (2684_2).PNG_x000D_
PA2684 CDM-MOC-FORM form.pdf_x000D_
LoA_(re-approved).pdf_x000D_
CDM 2684 외부사업 등록 증빙문서.zip_x000D_
감축실적 보유현황서(2684_2).pdf</t>
  </si>
  <si>
    <t>모니터링 및 검증보고서에 대한 국문요약서(2684_2).pdf</t>
  </si>
  <si>
    <t>F-CDM-FWD-(2684-2).pdf_x000D_
2018_VC_655_PA2684_4239-2.pdf</t>
  </si>
  <si>
    <t>2018-11-20 15:09 - 신청_x000D_
2019-01-15 17:03 - 문서재제출요청_x000D_
2019-02-11 14:57 - 신청_x000D_
2019-05-08 13:18 - 문서재제출요청_x000D_
2019-05-10 13:56 - 신청_x000D_
2019-05-13 18:40 - 문서재제출요청_x000D_
2019-05-14 11:53 - 신청_x000D_
2019-05-14 14:20 - 문서재제출요청_x000D_
2019-05-14 14:31 - 신청_x000D_
2019-06-18 18:50 - 검토승인_x000D_
2019-06-26 14:06 - 심의승인</t>
  </si>
  <si>
    <t>2018-09-27</t>
  </si>
  <si>
    <t xml:space="preserve">KR-5-176387047~176391285-1-1-0-2684 </t>
  </si>
  <si>
    <t>2011-04-01~2011-12-31</t>
  </si>
  <si>
    <t>I-2019-201104201112-KR-01-000080-CDM-176284041~176296003</t>
  </si>
  <si>
    <t>Korea East-West Power Dangjin small hydro power plant project(5MW)_MR.pdf</t>
  </si>
  <si>
    <t>VCR.pdf</t>
  </si>
  <si>
    <t>Korea East-West Power Dangjin small hydro power plant project(5MW)_PDD.pdf_x000D_
Korea East-West Power Dangjin small hydro power plant project(5MW)_VCR.pdf_x000D_
Validation report of revised monitoring plan.pdf_x000D_
감축량 인증신청서.pdf_x000D_
MOC.zip</t>
  </si>
  <si>
    <t>국문요약서 등(수정).pdf</t>
  </si>
  <si>
    <t>취소확인서(2차모니터링).pdf_x000D_
CER 취소 신청서.pdf</t>
  </si>
  <si>
    <t>2018-11-16 13:52 - 신청_x000D_
2019-01-11 16:52 - 문서재제출요청_x000D_
2019-02-28 15:56 - 신청_x000D_
2019-05-08 13:43 - 문서재제출요청_x000D_
2019-05-14 16:30 - 신청_x000D_
2019-06-18 18:53 - 검토승인_x000D_
2019-06-26 14:08 - 심의승인</t>
  </si>
  <si>
    <t>2018-09-06</t>
  </si>
  <si>
    <t xml:space="preserve">KR-5-176284041~176296003-1-1-0-2366 </t>
  </si>
  <si>
    <t>12차</t>
  </si>
  <si>
    <t>I-2019-201705201710-KR-05-000054-CDM-166044243~166078862</t>
  </si>
  <si>
    <t>1. 카프로 CDM 사업계획서.pdf_x000D_
2. 카프로 CDM 타당서평가보고서.pdf_x000D_
6. 감축실적 보유 현황서(8차)_효성.pdf</t>
  </si>
  <si>
    <t>7. 외부사업 모니터링 보고서 국문요약서(8차)_효성.pdf</t>
  </si>
  <si>
    <t>8. CER 확약서(8차).pdf_x000D_
인감증명서(8차_효성).pdf_x000D_
5-1. [4665_8] CER Voluntary Cancellation Request_Final.pdf_x000D_
5-2. 실적취소문서(4665_8)_130,830톤.pdf_x000D_
9. MoC(4665-8).pdf_x000D_
0. CDM사업 국가 승인서 LOA(변경본) - 20170907.pdf</t>
  </si>
  <si>
    <t>2018-09-28 13:42 - 접수_x000D_
2018-09-28 13:44 - 신청_x000D_
2018-10-16 17:51 - 문서재제출요청_x000D_
2018-10-23 13:16 - 접수_x000D_
2018-11-16 16:49 - 신청_x000D_
2019-01-11 14:31 - 문서재제출요청_x000D_
2019-02-28 14:52 - 접수_x000D_
2019-03-07 14:45 - 신청_x000D_
2019-06-18 18:02 - 검토승인_x000D_
2019-06-26 14:09 - 심의승인</t>
  </si>
  <si>
    <t xml:space="preserve">KR-5-166044243~166078862-2-2-0-4665 </t>
  </si>
  <si>
    <t>I-2019-201705201710-KR-05-000078-CDM-165946698~165948032</t>
  </si>
  <si>
    <t>MR 8th(ref 4665).pdf</t>
  </si>
  <si>
    <t>VR 8th(ref 4665).pdf</t>
  </si>
  <si>
    <t>1. 카프로 CDM 사업계획서.pdf_x000D_
2. 카프로 CDM 타당서평가보고서.pdf_x000D_
감축실적 보유현황서 (4665_8-2).pdf_x000D_
CER 소유권 증빙문서(8,9).pdf</t>
  </si>
  <si>
    <t>외부사업 모니터링 보고서 국문요약서 (4665_8-2)v3.pdf</t>
  </si>
  <si>
    <t>실적 취소문서(4665_8,9).pdf</t>
  </si>
  <si>
    <t>2019-02-22 13:03 - 신청_x000D_
2019-05-08 13:33 - 문서재제출요청_x000D_
2019-05-13 10:34 - 신청_x000D_
2019-05-13 17:53 - 문서재제출요청_x000D_
2019-05-14 09:47 - 신청_x000D_
2019-06-18 18:46 - 검토승인_x000D_
2019-06-26 14:11 - 심의승인</t>
  </si>
  <si>
    <t xml:space="preserve">KR-5-165946698~165948032-2-2-0-4665 </t>
  </si>
  <si>
    <t>2017-11-01~2018-04-30</t>
  </si>
  <si>
    <t>I-2019-201711201804-KR-05-000078-CDM-177076557~177076624</t>
  </si>
  <si>
    <t>MR 9th(ref 4665).pdf</t>
  </si>
  <si>
    <t>VR 9th(ref 4665).pdf</t>
  </si>
  <si>
    <t>1. 카프로 CDM 사업계획서.pdf_x000D_
2. 카프로 CDM 타당서평가보고서.pdf_x000D_
CER 소유권 증빙문서(8,9).pdf_x000D_
감축실적 보유현황서 (4665_9).pdf</t>
  </si>
  <si>
    <t>외부사업 모니터링 보고서 국문요약서 (4665_9)v3.pdf</t>
  </si>
  <si>
    <t>2019-02-22 13:28 - 신청_x000D_
2019-03-12 13:33 - 문서재제출요청_x000D_
2019-03-13 09:56 - 신청_x000D_
2019-05-08 13:35 - 문서재제출요청_x000D_
2019-05-13 14:02 - 신청_x000D_
2019-05-13 17:54 - 문서재제출요청_x000D_
2019-05-14 09:48 - 신청_x000D_
2019-06-18 18:47 - 검토승인_x000D_
2019-06-26 14:13 - 심의승인</t>
  </si>
  <si>
    <t xml:space="preserve">KR-5-177076557~177076624-2-2-0-4665 </t>
  </si>
  <si>
    <t>2018-02-04~2018-05-06</t>
  </si>
  <si>
    <t>I-2019-201802201805-KR-05-000076-CDM-175932461~175935974</t>
  </si>
  <si>
    <t>0765 MONITORING REPORT_37TH_11.pdf</t>
  </si>
  <si>
    <t>0765 VERIFICATION REPORT_37TH_11.pdf</t>
  </si>
  <si>
    <t>0765 3514t 소유권 증빙문서.pdf_x000D_
감축실적 보유현황서 (0765_11).pdf_x000D_
0765_PDD_new.pdf_x000D_
0765_FVR_new.pdf</t>
  </si>
  <si>
    <t>외부사업 모니터링 보고서 국문요약서 (0765_11) v2.pdf</t>
  </si>
  <si>
    <t>실적취소문서 (0765_11).pdf</t>
  </si>
  <si>
    <t>2018-10-25 13:33 - 신청_x000D_
2019-01-23 16:10 - 문서재제출요청_x000D_
2019-01-28 15:38 - 신청_x000D_
2019-06-18 17:52 - 검토승인_x000D_
2019-06-26 14:16 - 심의승인</t>
  </si>
  <si>
    <t>2018-08-29</t>
  </si>
  <si>
    <t xml:space="preserve">KR-5-175932461~175935974-2-2-0-0765 </t>
  </si>
  <si>
    <t>I-2019-201711201802-KR-05-000076-CDM-166331385~166334842</t>
  </si>
  <si>
    <t>Korean Foundation for Quality(KFQ)</t>
  </si>
  <si>
    <t>MR_10th_0765.pdf</t>
  </si>
  <si>
    <t>VR_10th_0765.pdf</t>
  </si>
  <si>
    <t>0765_PDD_new.pdf_x000D_
0765_FVR_new.pdf_x000D_
감축실적 보유 현황서(10_0765)_AF.pdf_x000D_
소유권 증빙문서_0765(10-12).pdf</t>
  </si>
  <si>
    <t>외부사업 모니터링 보고서 국문요약서(10_0765).pdf</t>
  </si>
  <si>
    <t>스위스942 취소서류(0765_10 to 12).pdf</t>
  </si>
  <si>
    <t>2019-02-14 16:34 - 신청_x000D_
2019-02-28 15:51 - 문서재제출요청_x000D_
2019-03-07 13:01 - 신청_x000D_
2019-06-18 17:59 - 검토승인_x000D_
2019-06-26 14:18 - 심의승인</t>
  </si>
  <si>
    <t xml:space="preserve">KR-5-166331385~166334842-2-2-0-0765 </t>
  </si>
  <si>
    <t>I-2019-201802201805-KR-05-000076-CDM-175935975~175939487</t>
  </si>
  <si>
    <t>MR_0765_11th.pdf</t>
  </si>
  <si>
    <t>VR_0765_11th.pdf</t>
  </si>
  <si>
    <t>0765_FVR_new.pdf_x000D_
0765_PDD_new.pdf_x000D_
소유권 증빙문서_0765(10-12).pdf_x000D_
감축실적 보유 현황서(11_0765)_AF.pdf</t>
  </si>
  <si>
    <t>외부사업 모니터링 보고서 국문요약서(11_0765).pdf</t>
  </si>
  <si>
    <t>2019-02-26 13:17 - 신청_x000D_
2019-02-28 15:52 - 문서재제출요청_x000D_
2019-03-07 13:01 - 신청_x000D_
2019-06-18 18:00 - 검토승인_x000D_
2019-06-26 14:21 - 심의승인</t>
  </si>
  <si>
    <t xml:space="preserve">KR-5-175935975~175939487-2-2-0-0765 </t>
  </si>
  <si>
    <t>2018-05-07~2018-08-05</t>
  </si>
  <si>
    <t>I-2019-201805201808-KR-05-000076-CDM-177216795~177222896</t>
  </si>
  <si>
    <t>MR_0765_12th.pdf</t>
  </si>
  <si>
    <t>VR_0765_12th.pdf</t>
  </si>
  <si>
    <t>0765_PDD_new.pdf_x000D_
소유권 증빙문서_0765(10-12).pdf_x000D_
0765_FVR_new.pdf_x000D_
감축실적 보유 현황서(12_0765)_AF.pdf</t>
  </si>
  <si>
    <t>외부사업 모니터링 보고서 국문요약서(12_0765).pdf</t>
  </si>
  <si>
    <t>2019-02-26 13:33 - 신청_x000D_
2019-02-28 15:53 - 문서재제출요청_x000D_
2019-03-07 13:02 - 신청_x000D_
2019-06-18 18:01 - 검토승인_x000D_
2019-06-26 14:23 - 심의승인</t>
  </si>
  <si>
    <t>2018-12-13</t>
  </si>
  <si>
    <t xml:space="preserve">KR-5-177216795~177222896-2-2-0-0765 </t>
  </si>
  <si>
    <t>I-2019-201711201802-KR-05-000036-CDM-166674659~166675539</t>
  </si>
  <si>
    <t>MR_6637_10th.pdf</t>
  </si>
  <si>
    <t>VR_6637_10th.pdf</t>
  </si>
  <si>
    <t>PDD_6637.pdf_x000D_
Validation Report_6637.pdf_x000D_
소유권 증빙문서_6637(10-12).pdf_x000D_
감축실적 보유 현황서(6637_10).pdf</t>
  </si>
  <si>
    <t>외부사업 모니터링 보고서 국문요약서(6637_10).pdf</t>
  </si>
  <si>
    <t>스위스942 취소서류(6637_10-12).pdf</t>
  </si>
  <si>
    <t>2019-02-14 16:34 - 신청_x000D_
2019-02-28 15:49 - 문서재제출요청_x000D_
2019-03-07 13:00 - 신청_x000D_
2019-06-18 17:56 - 검토승인_x000D_
2019-06-26 14:26 - 심의승인</t>
  </si>
  <si>
    <t xml:space="preserve">KR-5-166674659~166675539-2-2-0-6637 </t>
  </si>
  <si>
    <t>I-2019-201802201805-KR-05-000036-CDM-176296004~176297822</t>
  </si>
  <si>
    <t>MR_6637_11th.pdf</t>
  </si>
  <si>
    <t>VR_6637_11th.pdf</t>
  </si>
  <si>
    <t>PDD_6637.pdf_x000D_
Validation Report_6637.pdf_x000D_
소유권 증빙문서_6637(10-12).pdf_x000D_
감축실적 보유 현황서(6637_11).pdf</t>
  </si>
  <si>
    <t>외부사업 모니터링 보고서 국문요약서(6637_11).pdf</t>
  </si>
  <si>
    <t>2019-02-26 13:15 - 신청_x000D_
2019-02-28 15:50 - 문서재제출요청_x000D_
2019-03-07 13:00 - 신청_x000D_
2019-06-18 17:57 - 검토승인_x000D_
2019-06-26 14:28 - 심의승인</t>
  </si>
  <si>
    <t>2018-09-12</t>
  </si>
  <si>
    <t xml:space="preserve">KR-5-176296004~176297822-2-2-0-6637 </t>
  </si>
  <si>
    <t>I-2019-201805201808-KR-05-000036-CDM-177521874~177523494</t>
  </si>
  <si>
    <t>MR_6637_12th.pdf</t>
  </si>
  <si>
    <t>VR_6637_12th.pdf</t>
  </si>
  <si>
    <t>Validation Report_6637.pdf_x000D_
PDD_6637.pdf_x000D_
소유권 증빙문서_6637(10-12).pdf_x000D_
감축실적 보유 현황서(6637_12).pdf</t>
  </si>
  <si>
    <t>외부사업 모니터링 보고서 국문요약서(6637_12).pdf</t>
  </si>
  <si>
    <t>2019-02-26 13:30 - 신청_x000D_
2019-02-28 15:51 - 문서재제출요청_x000D_
2019-03-07 13:01 - 신청_x000D_
2019-06-18 17:58 - 검토승인_x000D_
2019-06-26 14:30 - 심의승인</t>
  </si>
  <si>
    <t xml:space="preserve">KR-5-177521874~177523494-2-2-0-6637 </t>
  </si>
  <si>
    <t>I-2019-201802201805-KR-05-000065-CDM-175939488~176283796</t>
  </si>
  <si>
    <t>2.1 (영문)타당성평가보고서.pdf_x000D_
3.1 F-CDM-FWD-CDM0765_MP37_signed.pdf_x000D_
3.3 휴켐스 계약서 참고 (날인 Page 포함).pdf_x000D_
3.2 Pjt MOCs.zip_x000D_
1.1 (영문)사업계획서 REV.pdf</t>
  </si>
  <si>
    <t>국문요약서 (모니터링보고서 및 검증보고서).pdf</t>
  </si>
  <si>
    <t>감축실적 보유 현황서.pdf_x000D_
2018_0450_VC_PA0765.pdf</t>
  </si>
  <si>
    <t>2018-10-02 13:39 - 신청_x000D_
2019-01-11 10:43 - 문서재제출요청_x000D_
2019-01-15 10:01 - 신청_x000D_
2019-06-18 17:47 - 검토승인_x000D_
2019-06-26 14:32 - 심의승인</t>
  </si>
  <si>
    <t xml:space="preserve">KR-5-175939488~176283796-2-2-0-765  </t>
  </si>
  <si>
    <t>I-2019-201805201808-KR-05-000065-CDM-177222897~177521873</t>
  </si>
  <si>
    <t>Verificatin Report.pdf</t>
  </si>
  <si>
    <t>2.1 (영문)타당성평가보고서.pdf_x000D_
3.1 F-CDM-FWD-CDM0765_MP38__signed.pdf_x000D_
3.3 휴켐스 계약서 참고 (날인 Page 포함).pdf_x000D_
1.1 (영문)사업계획서 REV.pdf_x000D_
3.2 Pjt MOCs.zip_x000D_
Validation Report.pdf_x000D_
Validation report for post registration changes.pdf</t>
  </si>
  <si>
    <t>국문요약서 (PJt 0765 MP38).pdf</t>
  </si>
  <si>
    <t>2018-0791_VC_PA0765.pdf_x000D_
인증실적보유현황서 (PJt 0765 MP38) REV.pdf</t>
  </si>
  <si>
    <t>2018-12-19 14:11 - 신청_x000D_
2019-01-11 10:44 - 문서재제출요청_x000D_
2019-01-15 10:03 - 신청_x000D_
2019-05-08 13:24 - 문서재제출요청_x000D_
2019-05-10 13:02 - 신청_x000D_
2019-05-13 17:23 - 문서재제출요청_x000D_
2019-05-14 09:20 - 신청_x000D_
2019-06-18 18:44 - 검토승인_x000D_
2019-06-26 14:36 - 심의승인</t>
  </si>
  <si>
    <t xml:space="preserve">KR-5-177222897~177521873-2-2-0-765  </t>
  </si>
  <si>
    <t>1. (영문)사업계획서.pdf_x000D_
2. (영문)타당성평가보고서.pdf_x000D_
3.1 F-CDM-FWD-CDM6637_MP11_signed.pdf_x000D_
3.3 휴켐스 계약서 참고 (날인 Page 포함).pdf_x000D_
3.2 Pjt 6637 MOCs.zip</t>
  </si>
  <si>
    <t>감축실적 보유 현황서.pdf_x000D_
2018_0451_VC_PA6637.pdf</t>
  </si>
  <si>
    <t>2018-10-02 13:44 - 신청_x000D_
2019-01-11 10:37 - 문서재제출요청_x000D_
2019-01-15 10:02 - 신청_x000D_
2019-06-18 17:50 - 검토승인_x000D_
2019-06-26 14:37 - 심의승인</t>
  </si>
  <si>
    <t>monitoring report.pdf</t>
  </si>
  <si>
    <t>verification report.pdf</t>
  </si>
  <si>
    <t>1. (영문)사업계획서.pdf_x000D_
2. (영문)타당성평가보고서.pdf_x000D_
3.1 F-CDM-FWD-CDM6637_MP12_signed.pdf_x000D_
3.3 휴켐스 계약서 참고 (날인 Page 포함).pdf_x000D_
3.2 Pjt 6637 MOCs.zip</t>
  </si>
  <si>
    <t>국문요약서 (PJt 6637 MP12) REV.pdf</t>
  </si>
  <si>
    <t>2018-0789_VC_PA6637.pdf_x000D_
인증실적보유현황서 (PJt 6637 MP12) REV.pdf</t>
  </si>
  <si>
    <t>2018-12-19 14:17 - 신청_x000D_
2019-01-10 14:51 - 문서재제출요청_x000D_
2019-01-15 10:05 - 신청_x000D_
2019-05-08 13:26 - 문서재제출요청_x000D_
2019-05-10 13:01 - 신청_x000D_
2019-06-18 18:29 - 검토승인_x000D_
2019-06-26 14:41 - 심의승인</t>
  </si>
  <si>
    <t>2011-09-01~2017-12-31</t>
  </si>
  <si>
    <t>N</t>
  </si>
  <si>
    <t>00. [광주각화] 모니터링보고서_V6.pdf</t>
  </si>
  <si>
    <t>MOF626(검증보고서)_LH 광주각화주공_v3.pdf</t>
  </si>
  <si>
    <t>01. 사업자등록증.pdf_x000D_
02. 감축량 산정 sheet.xlsx_x000D_
03. 도시가스 사용내역(2011.09~2016.12).pdf_x000D_
04. 연료전환사업 완성검사증명서.pdf_x000D_
05. 공사도급 계약서.pdf_x000D_
06. 보일러 검사대상기기 설치 허가증(계속사용검사).pdf_x000D_
07. 자율점검업소 지정서.pdf_x000D_
08. 난방연료 전환공사 지출증빙자료.pdf_x000D_
09. 난방연료 전환공사 착공계 및 관련자료.pdf_x000D_
10. 난방연료 전환공사 준공계 및 관련자료.pdf_x000D_
11. 2012 위수탁약정서.pdf_x000D_
11. 2013 위수탁약정서.pdf_x000D_
11. 2014 위수탁약정서.pdf_x000D_
11. 2015 위수탁약정서.pdf_x000D_
11. 2016 상반기 위수탁약정서.pdf_x000D_
11. 2016~2017 위수탁약정서.pdf_x000D_
11. 2017~2018 위수탁약정서.pdf_x000D_
12. 광주각화 도시가스 계량기 검사 성적서.pdf_x000D_
03. 도시가스 사용내역(2016.12~2017.12).pdf_x000D_
LH 공문(2010년).pdf_x000D_
LH 공문(2017년).pdf_x000D_
LH 공문(2018년).pdf_x000D_
MOF612(체크리스트)_LH 광주각화주공.pdf_x000D_
가스미터 기술수준(산2018-110) 발췌.pdf_x000D_
광주각화 정확도 등급.png_x000D_
2011 위수탁약정서.pdf_x000D_
광주각화 환경부의견 조치사항.xlsx_x000D_
검사기기설치검사증 소명서.pdf</t>
  </si>
  <si>
    <t>2018-05-24 16:56 - 신청_x000D_
2018-10-15 11:30 - 문서재제출요청_x000D_
2018-10-29 13:51 - 신청_x000D_
2018-11-22 11:26 - 문서재제출요청_x000D_
2019-03-04 14:26 - 신청_x000D_
2019-03-07 14:08 - 문서재제출요청_x000D_
2019-03-07 16:25 - 신청_x000D_
2019-03-08 11:14 - 문서재제출요청_x000D_
2019-03-08 13:08 - 신청_x000D_
2019-05-10 17:27 - 문서재제출요청_x000D_
2019-05-20 01:04 - 신청_x000D_
2019-06-18 19:12 - 검토승인_x000D_
2019-06-26 14:46 - 심의승인</t>
  </si>
  <si>
    <t>2011-09-02~2017-12-31</t>
  </si>
  <si>
    <t>00. [광주두암2] 모니터링보고서_V7.pdf</t>
  </si>
  <si>
    <t>MOF626(검증보고서)_LH(광주 두암 주공2단지)_ver4.pdf</t>
  </si>
  <si>
    <t>01. 사업자등록증.pdf_x000D_
02. 감축량 산정 sheet.xlsx_x000D_
03. 도시가스 사용량.pdf_x000D_
04. 완성검사증명서.pdf_x000D_
05. 연료전환공사계약서.pdf_x000D_
07. 대기배출시설설치 신고필증.jpg_x000D_
09. 계량기 검교정 성적서.PNG_x000D_
12. 도시가스 영수증.jpg_x000D_
13. 온압보정기 검교정성적서.jpg_x000D_
MOF612(체크리스트)(LH광주두암2단지)_ver1.pdf_x000D_
가스미터 기술수준(산2018-110) 발췌.pdf_x000D_
광주두암 2단지 정확도 등급.png_x000D_
광주두암2 환경부의견 조치사항.xlsx_x000D_
검사기기설치검사증 소명서.pdf_x000D_
06. 검사대상기기 설치허가증_보완.pdf_x000D_
2012 위수탁약정서.pdf_x000D_
2013 위수탁약정서.pdf_x000D_
2014 위수탁약정서.pdf_x000D_
2015 위수탁약정서.pdf_x000D_
2016 상반기 위수탁약정서.pdf_x000D_
2016~2017 위수탁약정서.pdf_x000D_
2017~2018 위수탁약정서.pdf_x000D_
LH 공문(2010년).pdf_x000D_
LH 공문(2017년).pdf_x000D_
LH 공문(2018년).pdf</t>
  </si>
  <si>
    <t>2018-05-24 16:57 - 신청_x000D_
2018-10-04 13:55 - 문서재제출요청_x000D_
2018-10-29 14:04 - 신청_x000D_
2018-11-22 11:31 - 문서재제출요청_x000D_
2019-03-07 13:52 - 신청_x000D_
2019-03-07 14:10 - 문서재제출요청_x000D_
2019-03-07 16:26 - 신청_x000D_
2019-03-08 11:18 - 문서재제출요청_x000D_
2019-03-08 13:02 - 신청_x000D_
2019-05-10 09:35 - 문서재제출요청_x000D_
2019-05-19 18:56 - 신청_x000D_
2019-06-18 19:08 - 검토승인_x000D_
2019-06-26 15:15 - 심의승인</t>
  </si>
  <si>
    <t>00. [광주두암4] 모니터링보고서_V6.pdf</t>
  </si>
  <si>
    <t>MOF626(검증보고서)(LH 광주 두암4)_ver03_환경부협의후.pdf</t>
  </si>
  <si>
    <t>01. 사업자등록증.pdf_x000D_
02. 감축량 산정 sheet.xlsx_x000D_
03. 도시가스 사용량.pdf_x000D_
04. 완성검사증명서.pdf_x000D_
05. 공사도급계약서.pdf_x000D_
06. 검사대상기기 설치허가증.pdf_x000D_
07. 대기배출시설설치 신고필증.pdf_x000D_
08. 난방연료 전환공사 지출증빙자료.pdf_x000D_
09. 난방연료 전환공사 착공계 및 관련자료.pdf_x000D_
10. 난방연료 전환공사 준공계 및 관련자료.pdf_x000D_
11. 2012 위수탁약정서.pdf_x000D_
11. 2013 위수탁약정서.pdf_x000D_
11. 2014 위수탁약정서.pdf_x000D_
11. 2015 위수탁약정서.pdf_x000D_
11. 2016 상반기 위수탁약정서.pdf_x000D_
11. 2016~2017 위수탁약정서.pdf_x000D_
11. 2017~2018 위수탁약정서.pdf_x000D_
12. 검교정성적서.pdf_x000D_
LH 공문(2010년).pdf_x000D_
LH 공문(2017년).pdf_x000D_
LH 공문(2018년).pdf_x000D_
MOF612(체크리스트)(LH 광주 두암4단지)_ver1.0.pdf_x000D_
가스미터 기술수준(산2018-110) 발췌.pdf_x000D_
광주두암 4단지 정확도 등급.png_x000D_
2011 위수탁약정서.pdf_x000D_
광주두암4 환경부의견 조치사항.xlsx_x000D_
검사기기설치검사증 소명서.pdf</t>
  </si>
  <si>
    <t>2018-05-24 16:57 - 신청_x000D_
2018-10-05 17:11 - 문서재제출요청_x000D_
2018-10-29 14:06 - 신청_x000D_
2018-11-22 17:10 - 문서재제출요청_x000D_
2019-03-04 14:29 - 신청_x000D_
2019-03-07 14:09 - 문서재제출요청_x000D_
2019-03-07 16:25 - 신청_x000D_
2019-03-08 11:15 - 문서재제출요청_x000D_
2019-03-08 13:05 - 신청_x000D_
2019-05-10 09:37 - 문서재제출요청_x000D_
2019-05-21 01:35 - 신청_x000D_
2019-06-18 19:13 - 검토승인_x000D_
2019-06-26 15:17 - 심의승인</t>
  </si>
  <si>
    <t>00. [광주쌍촌] 모니터링보고서_V7.pdf</t>
  </si>
  <si>
    <t>MOF626(검증보고서)(LH광주쌍촌) v4.0.pdf</t>
  </si>
  <si>
    <t>01. 사업자등록증.jpg_x000D_
02. 감축량 산정 sheet.xlsx_x000D_
03. 도시가스 사용량(2011.09).jpg_x000D_
03. 도시가스 사용량(2017.12).pdf_x000D_
03. 도시가스 사용량.pdf_x000D_
04. 완성검사증명서.jpg_x000D_
05. 공사도급계약서.pdf_x000D_
06. 검사대상기기 설치허가증.pdf_x000D_
07. 대기배출시설설치 신고필증.jpg_x000D_
08. 난방연료 전환공사 착공계 서류.pdf_x000D_
09. 난방연료 전환공사 지출증빙자료.pdf_x000D_
10. 계측기 교정성적서.pdf_x000D_
11. 2012 위수탁약정서.pdf_x000D_
11. 2013 위수탁약정서.pdf_x000D_
11. 2014 위수탁약정서.pdf_x000D_
11. 2015 위수탁약정서.pdf_x000D_
11. 2016 상반기 위수탁약정서.pdf_x000D_
11. 2016~2017 위수탁약정서.pdf_x000D_
11. 2017~2018 위수탁약정서.pdf_x000D_
LH 공문(2010년).pdf_x000D_
LH 공문(2017년).pdf_x000D_
LH 공문(2018년).pdf_x000D_
MOF612(체크리스트)(LH광주쌍촌)_ver2.0.pdf_x000D_
광주쌍촌 계량기 형식승인서.png_x000D_
2011 위수탁약정서.pdf_x000D_
검사기기설치검사증 소명서.pdf_x000D_
광주쌍촌 환경부의견 조치사항.xlsx</t>
  </si>
  <si>
    <t>2018-05-24 16:57 - 신청_x000D_
2018-10-15 09:50 - 문서재제출요청_x000D_
2018-10-29 14:08 - 신청_x000D_
2018-11-22 17:36 - 문서재제출요청_x000D_
2019-03-05 15:47 - 신청_x000D_
2019-03-07 14:10 - 문서재제출요청_x000D_
2019-03-07 16:26 - 신청_x000D_
2019-05-10 09:38 - 문서재제출요청_x000D_
2019-05-21 02:00 - 신청_x000D_
2019-06-18 19:15 - 검토승인_x000D_
2019-06-26 15:18 - 심의승인</t>
  </si>
  <si>
    <t>2011-08-18~2017-12-31</t>
  </si>
  <si>
    <t>00. [광주오치1] 모니터링보고서_V6.pdf</t>
  </si>
  <si>
    <t>MOF626(검증보고서)(LH 광주 오치1)_ver03_환경부검토후.pdf</t>
  </si>
  <si>
    <t>01. 사업자등록증.pdf_x000D_
02. 감축량 산정 sheet.xlsx_x000D_
03. 도시가스 사용량.pdf_x000D_
04. 완성검사증명서.pdf_x000D_
05. 공사도급계약서.pdf_x000D_
06. 검사대상기기 설치허가증.pdf_x000D_
07. 대기배출시설설치 신고필증.pdf_x000D_
08. 2012 위수탁약정서.pdf_x000D_
08. 2013 위수탁약정서.pdf_x000D_
08. 2014 위수탁약정서.pdf_x000D_
08. 2015 위수탁약정서.pdf_x000D_
08. 2016 상반기 위수탁약정서.pdf_x000D_
08. 2016~2017 위수탁약정서.pdf_x000D_
08. 2017~2018 위수탁약정서.pdf_x000D_
09. 검교정성적서.pdf_x000D_
수정 및 보완 요청서_광주오치1.pdf_x000D_
LH 공문(2010년).pdf_x000D_
LH 공문(2017년).pdf_x000D_
LH 공문(2018년).pdf_x000D_
가스미터 기술수준(산2018-110) 발췌.pdf_x000D_
광주오치 1단지 정확도 등급.png_x000D_
2011 위수탁약정서.pdf_x000D_
MOF612(체크리스트)(LH 광주오치1)_ver1.0.pdf_x000D_
광주오치_검사증 보완.pdf_x000D_
검사기기설치검사증 소명서.pdf_x000D_
광주오치 환경부의견 조치사항.xlsx</t>
  </si>
  <si>
    <t>2018-05-24 16:58 - 신청_x000D_
2018-10-13 17:13 - 문서재제출요청_x000D_
2018-10-29 14:10 - 신청_x000D_
2018-11-22 17:53 - 문서재제출요청_x000D_
2019-03-11 11:04 - 신청_x000D_
2019-03-12 09:38 - 문서재제출요청_x000D_
2019-03-12 10:46 - 신청_x000D_
2019-05-10 09:43 - 문서재제출요청_x000D_
2019-05-21 01:53 - 신청_x000D_
2019-06-18 19:14 - 검토승인_x000D_
2019-06-26 15:20 - 심의승인</t>
  </si>
  <si>
    <t>00. [광주우산3] 모니터링보고서_V6.pdf</t>
  </si>
  <si>
    <t>MOF626(검증보고서)_LH 광주 우산3단지_v4.pdf</t>
  </si>
  <si>
    <t>01. 사업자 등록증.pdf_x000D_
02. 감축량 산정 sheet.xlsx_x000D_
03. 도시가스 사용량.pdf_x000D_
04. 완성검사 증명서.pdf_x000D_
05. 공사도급계약서.pdf_x000D_
06. 검사대상기기 설치검사증.pdf_x000D_
07. 대기배출시설 설치신고 필증.pdf_x000D_
08. 2012 위수탁약정서.pdf_x000D_
08. 2013 위수탁약정서.pdf_x000D_
08. 2014 위수탁약정서.pdf_x000D_
08. 2015 위수탁약정서.pdf_x000D_
08. 2016 상반기 위수탁약정서.pdf_x000D_
08. 2016~2017 위수탁약정서.pdf_x000D_
08. 2017~2018 위수탁약정서.pdf_x000D_
09. 검교정성적서.pdf_x000D_
LH 공문(2010년).pdf_x000D_
LH 공문(2017년).pdf_x000D_
LH 공문(2018년).pdf_x000D_
MOF612(체크리스트)_LH 광주 우산3단지_v2.pdf_x000D_
가스미터 기술수준(산2018-110) 발췌.pdf_x000D_
광주우산 3단지 정확도 등급.png_x000D_
2011 위수탁약정서.pdf_x000D_
광주우산주공3단지 검사증 보완.pdf_x000D_
광주우산3 환경부의견 조치사항.xlsx_x000D_
검사기기설치검사증 소명서.pdf</t>
  </si>
  <si>
    <t>2018-05-24 16:58 - 신청_x000D_
2018-10-13 15:12 - 문서재제출요청_x000D_
2018-10-29 14:12 - 신청_x000D_
2018-11-23 09:16 - 문서재제출요청_x000D_
2019-03-04 14:35 - 신청_x000D_
2019-03-07 14:09 - 문서재제출요청_x000D_
2019-03-07 16:26 - 신청_x000D_
2019-03-08 11:16 - 문서재제출요청_x000D_
2019-03-08 13:04 - 신청_x000D_
2019-05-13 09:43 - 문서재제출요청_x000D_
2019-05-19 23:44 - 신청_x000D_
2019-06-18 19:09 - 검토승인_x000D_
2019-06-26 15:21 - 심의승인</t>
  </si>
  <si>
    <t>00. [광주하남1] 모니터링보고서_V6.pdf</t>
  </si>
  <si>
    <t>MOF626(검증보고서)_LH 광주하남1단지_v5.pdf</t>
  </si>
  <si>
    <t>01. 사업자등록증.PDF_x000D_
02. 감축량 산정 sheet_V2.xlsx_x000D_
03. 도시가스 사용량.pdf_x000D_
04. 완성검사증명서.PDF_x000D_
05. 연료전환공사계약서_(최종).pdf_x000D_
06. 검사대상기기 설치검사증.PDF_x000D_
07. 광주하남 난방연료 전환공사 착공계 서류.pdf_x000D_
08. 광주하남 난방연료 전환공사 지출증빙자료.pdf_x000D_
09. 광주하남1단지 계량기성적서.pdf_x000D_
10. 광주하남1단지 LNG사용량(사용기간확인 11년10월, 13년2월).pdf_x000D_
11. 2012 위수탁약정서.pdf_x000D_
11. 2013 위수탁약정서.pdf_x000D_
11. 2014 위수탁약정서.pdf_x000D_
11. 2015 위수탁약정서.pdf_x000D_
11. 2016 상반기 위수탁약정서.pdf_x000D_
11. 2016~2017 위수탁약정서.pdf_x000D_
11. 2017~2018 위수탁약정서.pdf_x000D_
LH 공문(2010년).pdf_x000D_
LH 공문(2017년).pdf_x000D_
LH 공문(2018년).pdf_x000D_
MOF612(체크리스트)_LH 광주하남1단지.pdf_x000D_
가스미터 기술수준(산2018-110) 발췌.pdf_x000D_
하남1단지 계령기 정확도 등급.png_x000D_
광주하남1 환경부의견 조치사항.xlsx_x000D_
광주하남1_검사증 보완.pdf_x000D_
검사기기설치검사증 소명서.pdf</t>
  </si>
  <si>
    <t>2018-05-24 16:58 - 신청_x000D_
2018-10-12 11:13 - 문서재제출요청_x000D_
2018-10-29 14:14 - 신청_x000D_
2018-11-23 09:23 - 문서재제출요청_x000D_
2019-03-04 14:36 - 신청_x000D_
2019-03-07 14:10 - 문서재제출요청_x000D_
2019-03-07 16:26 - 신청_x000D_
2019-03-08 11:17 - 문서재제출요청_x000D_
2019-03-08 13:03 - 신청_x000D_
2019-05-13 09:48 - 문서재제출요청_x000D_
2019-05-19 23:52 - 신청_x000D_
2019-06-18 19:10 - 검토승인_x000D_
2019-06-26 15:25 - 심의승인</t>
  </si>
  <si>
    <t>2012-11-01~2017-09-30</t>
  </si>
  <si>
    <t>000 [동해천곡5] 외부사업 모니터링 보고서_Ver8.pdf</t>
  </si>
  <si>
    <t>MOF626(검증보고서)(LH 동해천곡5)_ver5.0.pdf</t>
  </si>
  <si>
    <t>증빙자료2.zip_x000D_
증빙자료.zip_x000D_
가스미터 교정관련 내역.zip_x000D_
증빙자료3.zip_x000D_
사용량.zip_x000D_
LH 공문(2010년).pdf_x000D_
LH 공문(2017년).pdf_x000D_
LH 공문(2018년).pdf_x000D_
MOF612(체크리스트)(LH동해천곡5)_ver1.0.pdf_x000D_
가스미터 기술수준(산2018-110) 발췌.pdf_x000D_
도시가스 사용내역.pdf_x000D_
2012 위수탁약정서.pdf_x000D_
2013 위수탁약정서.pdf_x000D_
2014 위수탁 약정서.pdf_x000D_
2015년도 임대주택 임대운영 및 주택관리 위수탁 약정서_최종.pdf_x000D_
2016~2017_임대주택 임대운영 및 주택관리 위수탁 약정서.pdf_x000D_
2016년도 상반기 위수탁약정서.pdf_x000D_
2017~2018년 위수탁약정서.pdf_x000D_
동해천곡5 가스미터 형식승인서.png_x000D_
00. 동해천곡5관리소 외부사업 사업계획서_V5.pdf_x000D_
동해천곡5_검사증 보완.pdf_x000D_
동해천곡5_가스사용량 17년8월~19년5월.xls_x000D_
동해천곡5 환경부의견 조치사항.xlsx_x000D_
검사기기설치검사증 소명서.pdf</t>
  </si>
  <si>
    <t>2017-11-30 11:52 - 신청_x000D_
2019-01-17 18:11 - 문서재제출요청_x000D_
2019-03-05 15:45 - 신청_x000D_
2019-03-06 17:26 - 문서재제출요청_x000D_
2019-03-07 13:17 - 신청_x000D_
2019-03-12 09:39 - 문서재제출요청_x000D_
2019-03-12 10:12 - 신청_x000D_
2019-05-13 09:58 - 문서재제출요청_x000D_
2019-05-21 05:47 - 신청_x000D_
2019-06-18 19:17 - 검토승인_x000D_
2019-06-26 15:27 - 심의승인</t>
  </si>
  <si>
    <t>2012-10-01~2019-09-30</t>
  </si>
  <si>
    <t>00. [석사3] 외부사업 모니터링보고서_Ver6.pdf</t>
  </si>
  <si>
    <t>MOF626(검증보고서)_LH 석사3관리소_ver4.0.pdf</t>
  </si>
  <si>
    <t>01. 증빙자료.zip_x000D_
000. 감축량 산정 sheet_Ver 4.0.xlsx_x000D_
04. 완성검사증명서.pdf_x000D_
07 도시가스 사용량.pdf_x000D_
07-1 도시가스 사용량 추가.pdf_x000D_
MOF612(체크리스트)_LH 석사3관리소.pdf_x000D_
가스미터 기술수준(산2018-110) 발췌.pdf_x000D_
공사완료 확인서 및 송장내역서.pdf_x000D_
석사3단지 계량기 정확도 등급.png_x000D_
춘천석사3 보일러설치검사증.pdf_x000D_
03. 2012 위수탁약정서.pdf_x000D_
03. 2013 위수탁약정서.pdf_x000D_
03. 2014 위수탁약정서.pdf_x000D_
03. 2015 위수탁약정서.pdf_x000D_
03. 2016 상반기 위수탁약정서.pdf_x000D_
03. 2016~2017 위수탁약정서.pdf_x000D_
03. 2017~2018 위수탁약정서.pdf_x000D_
04. 공사도급계약서.pdf_x000D_
LH 공문(2010년).pdf_x000D_
LH 공문(2017년).pdf_x000D_
LH 공문(2018년).pdf_x000D_
석사3 환경부의견 조치사항.xlsx_x000D_
검사기기설치검사증 소명서.pdf</t>
  </si>
  <si>
    <t>2017-11-30 11:52 - 신청_x000D_
2019-01-17 18:12 - 문서재제출요청_x000D_
2019-03-07 13:17 - 신청_x000D_
2019-03-07 15:58 - 문서재제출요청_x000D_
2019-03-07 16:52 - 신청_x000D_
2019-05-13 10:05 - 문서재제출요청_x000D_
2019-05-21 05:45 - 신청_x000D_
2019-06-18 19:16 - 검토승인_x000D_
2019-06-26 15:30 - 심의승인</t>
  </si>
  <si>
    <t>00 MR_V4.pdf</t>
  </si>
  <si>
    <t>MOF626(검증보고서)_영진글로벌V2.pdf</t>
  </si>
  <si>
    <t>02 도시가스 사용량.pdf_x000D_
01 감축량 산정 sheet_V3.xlsx_x000D_
기술연구소 사용량.zip_x000D_
02 사업자등록증.pdf_x000D_
06 연료전환 계약서.pdf_x000D_
07 연료전환 준공계.pdf_x000D_
08 완성검사증명서.pdf_x000D_
09 대기배출시설 설치 신고증명서.pdf_x000D_
영진글로벌 계량기 성적서2.pdf_x000D_
MOF612(체크리스트)_영진글로벌.pdf</t>
  </si>
  <si>
    <t>2018-03-08 15:40 - 신청_x000D_
2019-01-30 15:52 - 문서재제출요청_x000D_
2019-02-26 13:12 - 신청_x000D_
2019-03-08 11:25 - 문서재제출요청_x000D_
2019-03-08 13:38 - 신청_x000D_
2019-03-12 09:51 - 문서재제출요청_x000D_
2019-03-15 15:26 - 신청_x000D_
2019-06-18 18:10 - 검토승인_x000D_
2019-06-26 15:34 - 심의승인</t>
  </si>
  <si>
    <t>2017-04-01~2017-12-31</t>
  </si>
  <si>
    <t>I-2019-201704201712-KR-01-000018-CDM-177673964~177890665</t>
  </si>
  <si>
    <t>0349-12차모니터링보고서.pdf</t>
  </si>
  <si>
    <t>0349-12차MR검증보고서.pdf</t>
  </si>
  <si>
    <t>0349PDD_form0930 (clean).pdf_x000D_
0349타당성평가보고서_20051031.pdf_x000D_
결재용 12th 0349 F-CDM-FWD.pdf_x000D_
0349-12차감축실적보유현황서.pdf</t>
  </si>
  <si>
    <t>0349-12차MRVR국문요약서.pdf</t>
  </si>
  <si>
    <t>0349-12차CER폐기증명서AttestationLetter190305.pdf</t>
  </si>
  <si>
    <t>2019-03-07 11:30 - 신청_x000D_
2019-06-18 17:54 - 검토승인_x000D_
2019-06-26 15:37 - 심의승인</t>
  </si>
  <si>
    <t>2019-03-01</t>
  </si>
  <si>
    <t xml:space="preserve">KR-5-177673964~177890665-2-2-0-349  </t>
  </si>
  <si>
    <t>I-2019-201704201712-KR-01-000044-CDM-177669542~177673963</t>
  </si>
  <si>
    <t>MR_0349_12th.pdf</t>
  </si>
  <si>
    <t>VR_0349_12th.pdf</t>
  </si>
  <si>
    <t>PDD_0349.pdf_x000D_
Validation Report_0349.pdf_x000D_
감축실적 보유 현황서(0349_12).pdf_x000D_
소유권증빙문서(0349_12).pdf</t>
  </si>
  <si>
    <t>외부사업 모니터링 보고서 국문요약서(0349_12).pdf</t>
  </si>
  <si>
    <t>스위스 942 취소서류(0349_12).pdf</t>
  </si>
  <si>
    <t>2019-04-16 11:43 - 신청_x000D_
2019-04-16 15:57 - 문서재제출요청_x000D_
2019-04-17 07:40 - 신청_x000D_
2019-06-18 18:17 - 검토승인_x000D_
2019-06-26 15:40 - 심의승인</t>
  </si>
  <si>
    <t xml:space="preserve">KR-5-177669542~177673963-2-2-0-349  </t>
  </si>
  <si>
    <t>2010-11-01~2014-12-23</t>
  </si>
  <si>
    <t>I-2019-201011201412-KR-01-000062-CDM-135327589~135355935</t>
  </si>
  <si>
    <t>Deloitte TECO</t>
  </si>
  <si>
    <t>5-1. Ref. 1000_2nd Monitoring Report.pdf</t>
  </si>
  <si>
    <t>5-2. Ref. 1000_2nd_Verification and certification report.pdf</t>
  </si>
  <si>
    <t>0. 외부사업 승인 신청 자료.zip_x000D_
1. 2nd MR ER_sheet.xlsx_x000D_
2. 한경풍력 RPS 대상설비 여부 확인 증빙_에너지공단 RPS사업실.PNG_x000D_
4.-1 CERs 발행일.JPG_x000D_
4-2. 2016_090_VC attestation_PA1000.pdf_x000D_
6. PA1000 CDM-MOC-FORM Annex 2 form.pdf_x000D_
3. Voluntary Cancellation for KOC_F-CDM_FWD_1000_signed.pdf_x000D_
CDM 홈페이지의 해당 모니터링 기간 화면 캡처.GIF</t>
  </si>
  <si>
    <t>[서식17의2]외부사업 모니터링 보고서 국문요약서_한경풍력.pdf</t>
  </si>
  <si>
    <t>4-2. 2016_090_VC attestation_PA1000.pdf_x000D_
3. Voluntary Cancellation for KOC_F-CDM_FWD_1000_signed.pdf_x000D_
수정 18190324 감축실적 보유현황서 등(한경풍력2단계)_한국남부발전.pdf</t>
  </si>
  <si>
    <t>2018-08-30 16:19 - 접수_x000D_
2018-08-30 16:22 - 신청_x000D_
2018-10-16 17:53 - 문서재제출요청_x000D_
2018-11-07 14:16 - 접수_x000D_
2018-11-07 14:18 - 신청_x000D_
2019-01-23 14:58 - 문서재제출요청_x000D_
2019-03-28 11:53 - 접수_x000D_
2019-04-01 15:35 - 신청_x000D_
2019-04-01 16:11 - 문서재제출요청_x000D_
2019-04-02 16:07 - 접수_x000D_
2019-04-02 16:08 - 신청_x000D_
2019-05-14 10:29 - 문서재제출요청_x000D_
2019-05-14 14:45 - 접수_x000D_
2019-05-14 14:46 - 신청_x000D_
2019-06-18 18:52 - 검토승인_x000D_
2019-06-26 15:43 - 심의승인</t>
  </si>
  <si>
    <t>2016-01-06</t>
  </si>
  <si>
    <t xml:space="preserve">KR-5-135327589~135355935-1-1-0-1000 </t>
  </si>
  <si>
    <t xml:space="preserve">KR-5-135355936~135378151-1-1-0-1000 
KR-5-135379177~135429359-2-2-0-1000 </t>
  </si>
  <si>
    <t>2016-08-27~2017-08-31</t>
  </si>
  <si>
    <t>I-2019-201608201708-KR-05-000079-CDM-178244909~178526528</t>
  </si>
  <si>
    <t>MR_0922_12th_ver4.pdf</t>
  </si>
  <si>
    <t>VCR_HWC.pdf</t>
  </si>
  <si>
    <t>0922_PDD_ver13.pdf_x000D_
PA0922 CDM-MOC-FORM Annex 2 form.pdf</t>
  </si>
  <si>
    <t>국문요약서 최종.pdf</t>
  </si>
  <si>
    <t>0922 F-CDM-FWD.pdf_x000D_
viewAttestationLetter.pdf_x000D_
감축실적보유현황서(20190410).pdf_x000D_
VCR_HWC N2O_0922_12th_Ver2.0_190103.pdf</t>
  </si>
  <si>
    <t>2019-04-05 15:00 - 신청_x000D_
2019-04-09 15:45 - 문서재제출요청_x000D_
2019-04-10 10:27 - 신청_x000D_
2019-04-10 11:01 - 문서재제출요청_x000D_
2019-04-10 13:20 - 신청_x000D_
2019-04-10 13:42 - 문서재제출요청_x000D_
2019-04-10 14:03 - 신청_x000D_
2019-06-18 18:16 - 검토승인_x000D_
2019-06-26 15:44 - 심의승인</t>
  </si>
  <si>
    <t>2019-03-28</t>
  </si>
  <si>
    <t xml:space="preserve">KR-5-178244909~178526528-2-2-0-922  </t>
  </si>
  <si>
    <t>2018-08-06~2018-11-07</t>
  </si>
  <si>
    <t>I-2019-201808201811-KR-05-000076-CDM-177890666~177896049</t>
  </si>
  <si>
    <t>MR_0765_13th.pdf</t>
  </si>
  <si>
    <t>VR_0765_13th.pdf</t>
  </si>
  <si>
    <t>PDD_0765.pdf_x000D_
Validation Report_0765.pdf_x000D_
감축실적 보유 현황서(0765_13).pdf_x000D_
소유권증빙문서(0765_13).pdf</t>
  </si>
  <si>
    <t>외부사업 모니터링 보고서 국문요약서(0765_13).pdf</t>
  </si>
  <si>
    <t>스위스 942 취소서류(0765_13).pdf</t>
  </si>
  <si>
    <t>2019-04-17 11:35 - 신청_x000D_
2019-06-18 18:18 - 검토승인_x000D_
2019-06-26 15:46 - 심의승인</t>
  </si>
  <si>
    <t>2019-03-12</t>
  </si>
  <si>
    <t xml:space="preserve">KR-5-177890666~177896049-2-2-0-765  </t>
  </si>
  <si>
    <t>13차</t>
  </si>
  <si>
    <t>I-2019-201808201811-KR-05-000065-CDM-177896050~178159864</t>
  </si>
  <si>
    <t>monitoring_report.pdf</t>
  </si>
  <si>
    <t>VCR_0765_39th.pdf</t>
  </si>
  <si>
    <t>1.1 (영문)사업계획서 REV.pdf_x000D_
2.1 (영문)타당성평가보고서.pdf_x000D_
3.1 F-CDM-FWD-CDM0765_MP39__signed.pdf_x000D_
3.2 증빙문서 MoC History.zip_x000D_
3.3 휴켐스 계약서 참고 (날인 Page 포함).pdf</t>
  </si>
  <si>
    <t>PJt 0765 MP39 국문요약서.pdf</t>
  </si>
  <si>
    <t>2019-0106_VC_PA6637.pdf_x000D_
PJt 0765 MP39 인증실적보유현황서.pdf</t>
  </si>
  <si>
    <t>2019-03-20 09:47 - 신청_x000D_
2019-06-18 18:12 - 검토승인_x000D_
2019-06-26 15:49 - 심의승인</t>
  </si>
  <si>
    <t xml:space="preserve">KR-5-177896050~178159864-2-2-0-765  </t>
  </si>
  <si>
    <t>I-2019-201808201811-KR-05-000036-CDM-178159865~178161450</t>
  </si>
  <si>
    <t>Korean Foundation for quality(KFQ)</t>
  </si>
  <si>
    <t>MR_6637_13th.pdf</t>
  </si>
  <si>
    <t>VR_6637_13th.pdf</t>
  </si>
  <si>
    <t>PDD_6637.pdf_x000D_
Validation Report_6637.pdf_x000D_
감축실적 보유 현황서(6637_13).pdf_x000D_
소유권증빙문서(6637_13).pdf</t>
  </si>
  <si>
    <t>외부사업 모니터링 보고서 국문요약서(6637_13).pdf</t>
  </si>
  <si>
    <t>스위스 942 취소서류(6637_13).pdf</t>
  </si>
  <si>
    <t>2019-04-16 09:19 - 신청_x000D_
2019-05-14 09:53 - 문서재제출요청_x000D_
2019-05-14 10:07 - 신청_x000D_
2019-06-18 18:48 - 검토승인_x000D_
2019-06-26 16:03 - 심의승인</t>
  </si>
  <si>
    <t>2019-03-14</t>
  </si>
  <si>
    <t xml:space="preserve">KR-5-178159865~178161450-2-2-0-6637 </t>
  </si>
  <si>
    <t>1. (영문)사업계획서.pdf_x000D_
2. (영문)타당성평가보고서.pdf_x000D_
3.1 F-CDM-FWD-CDM6637_MP13_signed.pdf_x000D_
3.2 MoC History.zip_x000D_
3.3 휴켐스 계약서 참고 (날인 Page 포함).pdf</t>
  </si>
  <si>
    <t>Pjt 6637 MP13 국문요약서.pdf</t>
  </si>
  <si>
    <t>2019-0107_VC_PA6637.pdf_x000D_
Pjt 6637 MP13 인증실적보유현황서.pdf</t>
  </si>
  <si>
    <t>2019-03-20 09:51 - 신청_x000D_
2019-06-18 18:14 - 검토승인_x000D_
2019-06-26 16:12 - 심의승인</t>
  </si>
  <si>
    <t>(주)삼천리,주식회사 에코아이,동인신철공업(주)</t>
  </si>
  <si>
    <t>00. 외부사업 모니터링 보고서(동인신철공업_190516).pdf</t>
  </si>
  <si>
    <t>12. 외부사업 온실가스 감축량에 대한 검증보고서_동인신철공업.pdf</t>
  </si>
  <si>
    <t>동인신철공업 증빙자료_190516.zip_x000D_
01. 감축량 인증 수정 및 보완 요청서(동인신철공업)_V2.pdf</t>
  </si>
  <si>
    <t>2019-01-15 16:29 - 접수_x000D_
2019-01-16 10:03 - 신청_x000D_
2019-04-03 18:00 - 문서재제출요청_x000D_
2019-04-22 16:32 - 접수_x000D_
2019-04-22 16:44 - 신청_x000D_
2019-04-23 09:07 - 문서재제출요청_x000D_
2019-04-24 13:33 - 접수_x000D_
2019-04-24 13:37 - 신청_x000D_
2019-05-14 13:45 - 문서재제출요청_x000D_
2019-05-17 10:49 - 접수_x000D_
2019-05-17 10:53 - 신청_x000D_
2019-06-18 19:04 - 검토승인_x000D_
2019-06-26 16:14 - 심의승인</t>
  </si>
  <si>
    <t>(주)삼천리,주식회사 에코아이,삼화페인트공업(주)</t>
  </si>
  <si>
    <t>00. 외부사업 모니터링 보고서(삼화페인트_190421).pdf</t>
  </si>
  <si>
    <t>02. 외부사업 온실가스 감축량에 대한 검증보고서_삼화페인트rev1.pdf</t>
  </si>
  <si>
    <t>03. 증빙(190417_삼화페인트).zip_x000D_
01. 감축량 인증 수정 및 보완 요청서(삼화페인트공업).pdf</t>
  </si>
  <si>
    <t>2019-01-15 16:06 - 접수_x000D_
2019-01-16 10:02 - 신청_x000D_
2019-04-03 17:58 - 문서재제출요청_x000D_
2019-04-22 16:33 - 접수_x000D_
2019-04-22 16:45 - 신청_x000D_
2019-06-18 18:25 - 검토승인_x000D_
2019-06-26 16:15 - 심의승인</t>
  </si>
  <si>
    <t>(주)삼천리,주식회사 에코아이,선호피엔에스</t>
  </si>
  <si>
    <t>00. 외부사업 모니터링 보고서(선호피엔에스_190516).pdf</t>
  </si>
  <si>
    <t>02. 외부사업 온실가스 감축량에 대한 검증보고서_선호피엔에스.pdf</t>
  </si>
  <si>
    <t>선호피엔에스 증빙자료_190516.zip_x000D_
01. 감축량 인증 수정 및 보완 요청서(선호피엔에스)_V2.pdf</t>
  </si>
  <si>
    <t>2019-01-15 16:16 - 접수_x000D_
2019-01-21 09:09 - 신청_x000D_
2019-04-09 14:04 - 문서재제출요청_x000D_
2019-04-22 16:30 - 접수_x000D_
2019-04-22 16:44 - 신청_x000D_
2019-04-22 18:02 - 문서재제출요청_x000D_
2019-04-23 15:38 - 접수_x000D_
2019-04-23 15:44 - 신청_x000D_
2019-05-14 13:47 - 문서재제출요청_x000D_
2019-05-17 10:46 - 접수_x000D_
2019-05-17 10:54 - 신청_x000D_
2019-06-18 19:05 - 검토승인_x000D_
2019-06-26 16:17 - 심의승인</t>
  </si>
  <si>
    <t>(주)삼천리,주식회사 에코아이,신안포장산업(주)</t>
  </si>
  <si>
    <t>00. 외부사업 모니터링 보고서(신안포장산업_190516).pdf</t>
  </si>
  <si>
    <t>02. 외부사업 온실가스 감축량에 대한 검증보고서_신안포장산업rev1.pdf</t>
  </si>
  <si>
    <t>신안포장산업 증빙자료_190516.zip_x000D_
01. 감축량 인증 수정 및 보완 요청서(신안포장산업)_V2.pdf</t>
  </si>
  <si>
    <t>2019-01-21 14:28 - 접수_x000D_
2019-01-22 09:04 - 신청_x000D_
2019-04-09 14:08 - 문서재제출요청_x000D_
2019-04-19 16:43 - 접수_x000D_
2019-04-22 16:44 - 신청_x000D_
2019-05-14 13:48 - 문서재제출요청_x000D_
2019-05-17 10:44 - 접수_x000D_
2019-05-17 10:55 - 신청_x000D_
2019-06-18 19:06 - 검토승인_x000D_
2019-06-26 16:19 - 심의승인</t>
  </si>
  <si>
    <t>(주)삼천리,주식회사 에코아이,영덕산업(주)</t>
  </si>
  <si>
    <t>00. 외부사업 모니터링 보고서(영덕물산_190417).pdf</t>
  </si>
  <si>
    <t>02. 외부사업 온실가스 감축량에 대한 검증보고서_영덕물산rev1.pdf</t>
  </si>
  <si>
    <t>03. 증빙(190417_영덕물산).zip_x000D_
01. 감축량 인증 수정 및 보완 요청서(영덕물산).pdf</t>
  </si>
  <si>
    <t>2019-01-15 16:21 - 접수_x000D_
2019-01-21 09:09 - 신청_x000D_
2019-04-03 18:03 - 문서재제출요청_x000D_
2019-04-22 16:31 - 접수_x000D_
2019-04-22 16:44 - 신청_x000D_
2019-06-18 18:20 - 검토승인_x000D_
2019-06-26 16:20 - 심의승인</t>
  </si>
  <si>
    <t>(주)삼천리,주식회사 에코아이,(주)팜스코</t>
  </si>
  <si>
    <t>00. 외부사업 모니터링 보고서(팜스코_190417).pdf</t>
  </si>
  <si>
    <t>02. 외부사업 온실가스 감축량에 대한 검증보고서_팜스코.pdf</t>
  </si>
  <si>
    <t>01. 감축량 인증 수정 및 보완 요청서(팜스코).pdf_x000D_
03. 팜스코 증빙자료.zip</t>
  </si>
  <si>
    <t>2019-01-21 14:22 - 접수_x000D_
2019-01-24 13:57 - 신청_x000D_
2019-04-10 13:38 - 문서재제출요청_x000D_
2019-04-22 16:28 - 접수_x000D_
2019-04-22 16:42 - 신청_x000D_
2019-04-22 18:21 - 문서재제출요청_x000D_
2019-04-23 15:40 - 접수_x000D_
2019-04-23 15:43 - 신청_x000D_
2019-06-18 18:26 - 검토승인_x000D_
2019-06-26 16:22 - 심의승인</t>
  </si>
  <si>
    <t>(주)삼천리,주식회사 에코아이,홍익콘크리트산업(주)</t>
  </si>
  <si>
    <t>프로그램감축사업(프로그램감축+단위사업)</t>
  </si>
  <si>
    <t>2011-08-17~2018-06-28</t>
  </si>
  <si>
    <t>00. 외부사업 모니터링 보고서(홍익콘크리트_190516).pdf</t>
  </si>
  <si>
    <t>02. 외부사업 온실가스 감축량에 대한 검증보고서_홍익콘크리트.pdf</t>
  </si>
  <si>
    <t>홍익콘크리트 증빙자료_190516.zip_x000D_
01. 감축량 인증 수정 및 보완 요청서(홍익콘크리트산업)_V2.pdf</t>
  </si>
  <si>
    <t>R-2018-KR-03-000141</t>
  </si>
  <si>
    <t>2019-01-21 13:52 - 접수_x000D_
2019-01-21 14:36 - 신청_x000D_
2019-04-09 14:17 - 문서재제출요청_x000D_
2019-04-22 16:39 - 접수_x000D_
2019-04-22 16:43 - 신청_x000D_
2019-04-22 18:01 - 문서재제출요청_x000D_
2019-04-23 15:34 - 접수_x000D_
2019-04-23 15:41 - 신청_x000D_
2019-05-14 13:50 - 문서재제출요청_x000D_
2019-05-17 10:41 - 접수_x000D_
2019-05-17 10:52 - 신청_x000D_
2019-06-18 19:00 - 검토승인_x000D_
2019-06-26 16:24 - 심의승인</t>
  </si>
  <si>
    <t>2009-09-17~2011-05-10</t>
  </si>
  <si>
    <t>I-2019-200909201105-KR-01-000122-CDM-79963283~79972050</t>
  </si>
  <si>
    <t>Gimcheon 1 MR.pdf</t>
  </si>
  <si>
    <t>Gimcheon 1 MR V.pdf</t>
  </si>
  <si>
    <t>CDM 2683 외부사업 등록 증빙문서.zip_x000D_
PA2683 CDM-MOC-FORM Annex 2 (site).pdf_x000D_
미활용 확약서(2683_1).pdf_x000D_
감축량 소유권 증빙자료 (CDM-registry 메일) (2683_1).PNG_x000D_
감축실적 보유현황서(2683_1).pdf</t>
  </si>
  <si>
    <t>모니터링 및 검증보고서에 대한 국문 요약서(2683_1).pdf</t>
  </si>
  <si>
    <t>2018_VC_658_PA2683-12312-1.pdf_x000D_
F-CDM-FWD-(2683-1).pdf</t>
  </si>
  <si>
    <t>2019-06-27</t>
  </si>
  <si>
    <t>2018-11-14 13:49 - 신청_x000D_
2018-11-15 13:28 - 문서재제출요청_x000D_
2018-11-20 15:22 - 신청_x000D_
2019-01-15 17:16 - 문서재제출요청_x000D_
2019-02-11 14:58 - 신청_x000D_
2019-02-26 16:53 - 문서재제출요청_x000D_
2019-03-04 15:07 - 신청_x000D_
2019-05-08 13:14 - 문서재제출요청_x000D_
2019-05-10 14:02 - 신청_x000D_
2019-06-18 18:36 - 검토승인_x000D_
2019-06-27 13:48 - 심의승인</t>
  </si>
  <si>
    <t xml:space="preserve">KR-5-79963283~79972050-1-1-0-2683 </t>
  </si>
  <si>
    <t xml:space="preserve">KR-5-79972051~79975594-1-1-0-2683 </t>
  </si>
  <si>
    <t>I-2019-201105201112-KR-01-000122-CDM-166895353~166899740</t>
  </si>
  <si>
    <t>Gimcheon 1-2 MR.pdf</t>
  </si>
  <si>
    <t>Gimcheon 1-2 MR V.pdf</t>
  </si>
  <si>
    <t>CDM 2683 외부사업 등록 증빙문서.zip_x000D_
감축량 소유권 증빙자료 (CDM-registry 메일) (2683_2).PNG_x000D_
PA2683 CDM-MOC-FORM Annex 2 (site).pdf_x000D_
미활용 확약서(2683_2).pdf_x000D_
감축실적 보유현황서(2683_2).pdf</t>
  </si>
  <si>
    <t>모니터링 및 검증보고서에 대한 국문요약서(2683_2).pdf</t>
  </si>
  <si>
    <t>2018_VC_657_PA2683-4388-2.pdf_x000D_
F-CDM-FWD-(2683-2).pdf</t>
  </si>
  <si>
    <t>2018-11-20 15:25 - 신청_x000D_
2019-01-15 17:24 - 문서재제출요청_x000D_
2019-02-11 14:58 - 신청_x000D_
2019-02-26 16:47 - 문서재제출요청_x000D_
2019-03-04 15:07 - 신청_x000D_
2019-05-08 13:15 - 문서재제출요청_x000D_
2019-05-10 14:04 - 신청_x000D_
2019-06-18 18:41 - 검토승인_x000D_
2019-06-27 13:49 - 심의승인</t>
  </si>
  <si>
    <t>2018-06-28</t>
  </si>
  <si>
    <t xml:space="preserve">KR-5-166895353~166899740-1-1-0-2683 </t>
  </si>
  <si>
    <t>2018-01-01~2018-06-30</t>
  </si>
  <si>
    <t>I-2019-201801201806-KR-01-000018-CDM-178570985~178715798</t>
  </si>
  <si>
    <t>(재)한국화학융합시험연구원</t>
  </si>
  <si>
    <t>13차시화조력MR_190201.pdf</t>
  </si>
  <si>
    <t>시화조력13차(1801-06)MR검증보고서190215.pdf</t>
  </si>
  <si>
    <t>조력13차(1801-06)폐기신청서.pdf_x000D_
0349PDD_form0930 (clean).pdf_x000D_
0349타당성평가보고서_20051031.pdf_x000D_
수정-조력13차(1801-06)감축실적보유현황서.pdf</t>
  </si>
  <si>
    <t>수정-조력13차(1801-06)MRVR국문요약서.pdf</t>
  </si>
  <si>
    <t>시화조력13차(1801-06)폐기증명-144814t.pdf</t>
  </si>
  <si>
    <t>2019-05-14 15:42 - 신청_x000D_
2019-05-29 17:38 - 문서재제출요청_x000D_
2019-05-30 10:30 - 신청_x000D_
2019-08-02 18:04 - 검토승인_x000D_
2019-08-06 16:29 - 심의승인</t>
  </si>
  <si>
    <t>2019-04-29</t>
  </si>
  <si>
    <t xml:space="preserve">KR-5-178570985~178715798-2-2-0-349  </t>
  </si>
  <si>
    <t>2013-01-01~2014-12-31</t>
  </si>
  <si>
    <t>I-2019-201301201412-KR-01-000085-CDM-178527359~178557344</t>
  </si>
  <si>
    <t>MR_5153_ver3.pdf</t>
  </si>
  <si>
    <t>Verification report_5153_ver03.pdf</t>
  </si>
  <si>
    <t>감축실적 보유 현황서.pdf_x000D_
UNFCCC Letter(CER 발급).pdf_x000D_
PDD5153_ver16.0_clean.pdf_x000D_
Validation Opinion_5153_ver04.pdf_x000D_
2차 모니터링 CERs 시리얼 넘버.jpg_x000D_
ER_calculation_KDHC(5153)_설명 추가.xlsx_x000D_
PA5153 CDM-MOC-FORM form.pdf_x000D_
Validation Report.pdf</t>
  </si>
  <si>
    <t>외부사업 모니터링 및 검증보고서 국문요약서.pdf</t>
  </si>
  <si>
    <t>AttestationLetter.pdf_x000D_
F-CDM-FWD 홈페이지 캡쳐.jpg_x000D_
F-CDM-FWD(5153).pdf</t>
  </si>
  <si>
    <t>2019-05-09 16:47 - 신청_x000D_
2019-05-24 09:53 - 문서재제출요청_x000D_
2019-05-27 15:00 - 신청_x000D_
2019-05-30 17:49 - 문서재제출요청_x000D_
2019-06-10 13:45 - 신청_x000D_
2019-08-02 18:06 - 검토승인_x000D_
2019-08-06 16:30 - 심의승인</t>
  </si>
  <si>
    <t>2019-04-18</t>
  </si>
  <si>
    <t xml:space="preserve">KR-5-178527359~178557344-2-2-0-5153 </t>
  </si>
  <si>
    <t xml:space="preserve">KR-5-178557345~178568029-2-2-0-5153 </t>
  </si>
  <si>
    <t>I-2019-201608201708-KR-05-000075-CDM-178239162~178244908</t>
  </si>
  <si>
    <t>MR_HWC_version4.pdf</t>
  </si>
  <si>
    <t>0922_PDD clean version_ver14_181220.pdf_x000D_
0922_Validation opinion_rev01.pdf_x000D_
감축실적 보유 현황서(0922_13).pdf_x000D_
소유권증빙문서(0922_13).pdf</t>
  </si>
  <si>
    <t>외부사업 모니터링 보고서 국문요약서(0922_13).pdf</t>
  </si>
  <si>
    <t>스위스 942계좌 취소서류(0922_13).pdf</t>
  </si>
  <si>
    <t>2019-05-17 16:08 - 신청_x000D_
2019-06-10 09:48 - 문서재제출요청_x000D_
2019-06-10 10:20 - 신청_x000D_
2019-06-10 13:09 - 문서재제출요청_x000D_
2019-06-10 13:13 - 신청_x000D_
2019-07-16 18:12 - 문서재제출요청_x000D_
2019-07-17 18:49 - 신청_x000D_
2019-08-02 18:08 - 검토승인_x000D_
2019-08-06 16:32 - 심의승인</t>
  </si>
  <si>
    <t xml:space="preserve">KR-5-178239162~178244908-2-2-0-922  </t>
  </si>
  <si>
    <t>I-2019-201704201708-KR-05-000342-CDM-165185189~165186309</t>
  </si>
  <si>
    <t>MR 20170416 - 20170806.pdf</t>
  </si>
  <si>
    <t>VRCR 20170416 - 20170806.pdf</t>
  </si>
  <si>
    <t>6637_PDD_version 03.pdf_x000D_
6637_Validation Report.pdf_x000D_
6637 휴켐스(20170416-20170806)- 인증실적 미활용 확약서.pdf_x000D_
6637 휴켐스(20170416-20170806)- 인증유효기간 적용 계획서.pdf_x000D_
6637 휴켐스(20170416-20170806)- 감축실적 보유 현황.pdf</t>
  </si>
  <si>
    <t>6637 휴켐스(20170416-20170806)- 외부사업 모니터링 보고서 국문요약서.pdf</t>
  </si>
  <si>
    <t>Anreu 20180206-1.pdf_x000D_
ANREU Letter  20170416 - 20170806.pdf_x000D_
Cancellation 20170416 - 20170806.pdf_x000D_
Notary Act  20170416 - 20170806.pdf</t>
  </si>
  <si>
    <t>2019-05-14 16:12 - 신청_x000D_
2019-05-24 09:46 - 문서재제출요청_x000D_
2019-05-27 15:23 - 신청_x000D_
2019-05-30 19:06 - 문서재제출요청_x000D_
2019-06-10 09:53 - 신청_x000D_
2019-06-10 11:04 - 문서재제출요청_x000D_
2019-06-10 11:35 - 신청_x000D_
2019-06-25 17:37 - 문서재제출요청_x000D_
2019-06-25 17:43 - 신청_x000D_
2019-08-02 18:09 - 검토승인_x000D_
2019-08-06 16:33 - 심의승인</t>
  </si>
  <si>
    <t xml:space="preserve">KR-5-165185189~165186309-2-2-0-6637 </t>
  </si>
  <si>
    <t>I-2019-201708201711-KR-05-000342-CDM-165463025~165464584</t>
  </si>
  <si>
    <t>PDD 6637.pdf_x000D_
VR.pdf_x000D_
6637 휴켐스(20170807-20171106)- 감축실적 보유 현황서.pdf_x000D_
6637 휴켐스(20170807-20171106)- 인증실적 미활용 확약서.pdf_x000D_
6637 휴켐스(20170807-20171106)- 인증유효기간 적용 계획서.pdf</t>
  </si>
  <si>
    <t>6637 휴켐스(20170807-20171106)- 외부사업 모니터링 보고서 국문요약서.pdf</t>
  </si>
  <si>
    <t>ANREU Letter 20170807 - 20171106.pdf_x000D_
Apostille 20170807 - 20171106.pdf_x000D_
Cancellation 20170807 - 20171106.pdf_x000D_
Notary Act  20170807 - 20171106.pdf</t>
  </si>
  <si>
    <t>2019-05-14 16:21 - 신청_x000D_
2019-05-24 09:49 - 문서재제출요청_x000D_
2019-05-27 15:23 - 신청_x000D_
2019-05-30 19:37 - 문서재제출요청_x000D_
2019-06-10 09:53 - 신청_x000D_
2019-06-10 11:07 - 문서재제출요청_x000D_
2019-06-10 11:36 - 신청_x000D_
2019-08-02 18:11 - 검토승인_x000D_
2019-08-06 16:35 - 심의승인</t>
  </si>
  <si>
    <t xml:space="preserve">KR-5-165463025~165464584-2-2-0-6637 </t>
  </si>
  <si>
    <t>2010-05-01~2017-12-31</t>
  </si>
  <si>
    <t>00. [부천춘의] 모니터링보고서_V7.pdf</t>
  </si>
  <si>
    <t>MOF626_부천춘의_V3.pdf</t>
  </si>
  <si>
    <t>04. 완성검사 증명서.pdf_x000D_
05. 공사계약서.pdf_x000D_
06-1. 검사대상기기 설치허가증.jpg_x000D_
06-2. 검사대상기기 설치허가증.jpg_x000D_
07-1. 대기배출시설 설치 신고필증.jpg_x000D_
07-2. 대기배출시설 설치 신고필증.jpg_x000D_
01. 사업자등록증.pdf_x000D_
03-2. 도시가스 사용량.pdf_x000D_
계측기성적서1.jpg_x000D_
계측기성적서10.jpg_x000D_
계측기성적서2.jpg_x000D_
계측기성적서3.jpg_x000D_
계측기성적서4.jpg_x000D_
계측기성적서5.jpg_x000D_
계측기성적서6.jpg_x000D_
계측기성적서7.jpg_x000D_
계측기성적서8.jpg_x000D_
계측기성적서9.jpg_x000D_
2013 위수탁약정서.pdf_x000D_
2014 위수탁약정서.pdf_x000D_
2015 위수탁약정서.pdf_x000D_
2016 상반기 위수탁약정서.pdf_x000D_
2016~2017 위수탁약정서.pdf_x000D_
2017~2018 위수탁약정서.pdf_x000D_
2010 위수탁약정서.pdf_x000D_
2011 위수탁약정서.pdf_x000D_
2012 위수탁약정서.pdf_x000D_
[계량기 사양서]Elster TRZ2 Datasheet EN.pdf_x000D_
LH 공문(2010년).pdf_x000D_
LH 공문(2017년).pdf_x000D_
LH 공문(2018년).pdf_x000D_
MOF612(체크리스트)(LH 부천춘의)_ver2.0.pdf_x000D_
사업자등록증(부천춘의).pdf_x000D_
08. 춘의주공 계량기 기물번호.xlsx_x000D_
가스미터 기술수준(산2018-110) 발췌.pdf_x000D_
검사기기설치검사증 소명서.pdf_x000D_
03. 도시가스 사용량(부천춘의).zip_x000D_
02. 부천춘의_감축량 산정 Sheet.zip_x000D_
(부천 춘의) 환경부 조치사항_V2.xlsx</t>
  </si>
  <si>
    <t>2018-12-03 15:51 - 신청_x000D_
2019-01-28 14:54 - 문서재제출요청_x000D_
2019-03-04 14:32 - 신청_x000D_
2019-03-08 11:07 - 문서재제출요청_x000D_
2019-03-08 13:13 - 신청_x000D_
2019-05-10 09:57 - 문서재제출요청_x000D_
2019-09-04 13:57 - 신청_x000D_
2019-10-10 16:25 - 문서재제출요청_x000D_
2019-10-11 13:46 - 신청_x000D_
2019-10-19 16:59 - 문서재제출요청_x000D_
2019-10-22 09:44 - 신청_x000D_
2019-10-23 11:45 - 문서재제출요청_x000D_
2019-10-23 13:43 - 신청_x000D_
2019-12-02 15:42 - 검토승인_x000D_
2019-12-05 17:22 - 심의승인</t>
  </si>
  <si>
    <t>2010-05-01~2017-08-31</t>
  </si>
  <si>
    <t>00. [서울우면] 모니터링보고서_V7.pdf</t>
  </si>
  <si>
    <t>MOF626_서울우면 _Ver4.0.pdf</t>
  </si>
  <si>
    <t>06-1. 검사대상기기 설치검사증.pdf_x000D_
06-2. 검사기기설치검사증 소명서.pdf_x000D_
07. 계측기 성적서.PDF_x000D_
08-1. (우면, 월계)FLUXI2150_TZ G650 계측기 사양서.pdf_x000D_
08-2. 가스미터 기술수준(산2018-110) 발췌.pdf_x000D_
MOF612(체크리스트)(LH 서울 우면)_ver1.0.pdf_x000D_
01. 사업자등록증.pdf_x000D_
02. 서울우면_감축량 산정 sheet.zip_x000D_
03. 도시가스 사용량.zip_x000D_
04. 완성검사증명서.pdf_x000D_
05. 공사도급계약서.pdf_x000D_
2013 위수탁약정서.pdf_x000D_
2014 위수탁약정서.pdf_x000D_
2015 위수탁약정서.pdf_x000D_
2016 상반기 위수탁약정서.pdf_x000D_
2016~2017 위수탁약정서.pdf_x000D_
2017~2018 위수탁약정서.pdf_x000D_
2010 위수탁약정서.pdf_x000D_
2011 위수탁약정서.pdf_x000D_
2012 위수탁약정서.pdf_x000D_
LH 공문(2017년).pdf_x000D_
LH 공문(2018년).pdf_x000D_
LH 공문(2010년).pdf_x000D_
(서울 우면) 환경부 조치사항_v2.xlsx</t>
  </si>
  <si>
    <t>2018-12-03 15:50 - 신청_x000D_
2019-01-28 14:44 - 문서재제출요청_x000D_
2019-03-04 14:32 - 신청_x000D_
2019-03-08 11:08 - 문서재제출요청_x000D_
2019-03-08 13:12 - 신청_x000D_
2019-05-10 10:07 - 문서재제출요청_x000D_
2019-09-04 13:59 - 신청_x000D_
2019-10-10 16:25 - 문서재제출요청_x000D_
2019-10-11 13:39 - 신청_x000D_
2019-10-19 16:51 - 문서재제출요청_x000D_
2019-10-22 09:38 - 신청_x000D_
2019-12-02 15:44 - 검토승인_x000D_
2019-12-05 17:24 - 심의승인</t>
  </si>
  <si>
    <t>00. [서울월계1] 모니터링보고서_V7.pdf</t>
  </si>
  <si>
    <t>MOF626(검증보고서)(LH 서울월계1단지)_ver7.pdf</t>
  </si>
  <si>
    <t>10-2. 보일러 용량 증빙(2017).jpg_x000D_
03. 도시가스사용량.pdf_x000D_
04. 완성검사필증.pdf_x000D_
05. 공사도급계약서.pdf_x000D_
06. 검사대상기기 설치허가증.pdf_x000D_
07. 대기배출시설설치 신고필증.pdf_x000D_
09-1. 계량기 검교정 성적서(2008.03.03).jpg_x000D_
09-2. 계량기 검교정 성적서(2016.06.30).jpg_x000D_
10-1. 보일러 용량 증빙(2015).jpg_x000D_
2017~2018 위수탁약정서.pdf_x000D_
2010 위수탁약정서.pdf_x000D_
2011 위수탁약정서.pdf_x000D_
2012 위수탁약정서.pdf_x000D_
2013 위수탁약정서.pdf_x000D_
2014 위수탁약정서.pdf_x000D_
2015 위수탁약정서.pdf_x000D_
2016 상반기 위수탁약정서.pdf_x000D_
2016~2017 위수탁약정서.pdf_x000D_
(우면, 월계)FLUXI2150_TZ G650 불확도.pdf_x000D_
LH 공문(2010년).pdf_x000D_
LH 공문(2017년).pdf_x000D_
LH 공문(2018년).pdf_x000D_
MOF612(체크리스트)_LH 서울 월계1단지.pdf_x000D_
계측기 교체 이력서.pdf_x000D_
02. 서울월계1_감축량 산정 sheet.zip_x000D_
검사기기설치검사증 소명서.pdf_x000D_
가스미터 기술수준(산2018-110) 발췌.pdf_x000D_
(서울 월계1) 환경부 조치사항_V2.xlsx_x000D_
사업계획 변경요약서_서울 월계1.pdf_x000D_
01. 서울 월계1 사업자등록증.pdf</t>
  </si>
  <si>
    <t>2018-12-03 15:50 - 신청_x000D_
2019-01-28 14:42 - 문서재제출요청_x000D_
2019-03-04 14:33 - 신청_x000D_
2019-03-08 11:09 - 문서재제출요청_x000D_
2019-03-08 13:11 - 신청_x000D_
2019-05-10 10:12 - 문서재제출요청_x000D_
2019-09-01 19:53 - 신청_x000D_
2019-10-10 16:23 - 문서재제출요청_x000D_
2019-10-11 14:00 - 신청_x000D_
2019-10-19 16:54 - 문서재제출요청_x000D_
2019-10-21 22:01 - 신청_x000D_
2019-10-23 11:47 - 문서재제출요청_x000D_
2019-10-23 15:46 - 신청_x000D_
2019-12-02 15:47 - 검토승인_x000D_
2019-12-05 17:25 - 심의승인</t>
  </si>
  <si>
    <t>00. [서울번동2] 모니터링보고서_V6.pdf</t>
  </si>
  <si>
    <t>MOF626(검증보고서)_LH(서울 번동 주공2단지)_ver4(20191021).pdf</t>
  </si>
  <si>
    <t>10-2. 2015년 보일러 세관 현황.jpg_x000D_
01. 사업자등록증.pdf_x000D_
03-1. 도시가스 사용량.pdf_x000D_
03-2. 도시가스 사용량.pdf_x000D_
03-3. 도시가스 사용량.pdf_x000D_
04. 완성검사증명서.pdf_x000D_
05. 연료전환공사계약서.pdf_x000D_
06. 검사대상기기 설치허가증.pdf_x000D_
07. 대기배출시설설치신고필증.jpg_x000D_
08-1. 계측기 성적서(교체전).PDF_x000D_
08-2. 계측기 성적서(교체후).pdf_x000D_
10-1. 2013년 보일러 세관 현황.jpg_x000D_
2016~2017 위수탁약정서.pdf_x000D_
2017~2018 위수탁약정서.pdf_x000D_
2010 위수탁약정서.pdf_x000D_
2011 위수탁약정서.pdf_x000D_
2012 위수탁약정서.pdf_x000D_
2013 위수탁약정서.pdf_x000D_
2014 위수탁약정서.pdf_x000D_
2015 위수탁약정서.pdf_x000D_
2016 상반기 위수탁약정서.pdf_x000D_
LH 공문(2010년).pdf_x000D_
LH 공문(2017년).pdf_x000D_
LH 공문(2018년).pdf_x000D_
MOF612(체크리스트)_LH(서울 번동 주공2단지)_ver1.pdf_x000D_
가스미터 기술수준(산2018-110) 발췌.pdf_x000D_
번동2단지 계량기 정확도 등급.png_x000D_
특기시방서_번동2단지보일러연료전환가스설비공사등6건.hwp_x000D_
09. 번동2_가스미터기 교체 확인서.pdf_x000D_
02. 서울번동2 감축량 산정 sheet.zip_x000D_
검사기기설치검사증 소명서.pdf_x000D_
(서울 번동2) 환경부 조치사항_v2.xlsx</t>
  </si>
  <si>
    <t>2018-12-03 15:51 - 신청_x000D_
2019-01-28 14:53 - 문서재제출요청_x000D_
2019-03-07 13:52 - 신청_x000D_
2019-03-08 11:14 - 문서재제출요청_x000D_
2019-03-08 13:09 - 신청_x000D_
2019-05-10 10:25 - 문서재제출요청_x000D_
2019-09-01 20:17 - 신청_x000D_
2019-10-10 16:23 - 문서재제출요청_x000D_
2019-10-11 13:56 - 신청_x000D_
2019-10-19 16:53 - 문서재제출요청_x000D_
2019-10-21 21:43 - 신청_x000D_
2019-12-02 15:48 - 검토승인_x000D_
2019-12-05 17:26 - 심의승인</t>
  </si>
  <si>
    <t>00. [서울번동3] 모니터링보고서_V6.pdf</t>
  </si>
  <si>
    <t>MOF626(검증보고서)(LH 서울번동3)_ver4.0.pdf</t>
  </si>
  <si>
    <t>07. 계측기 성적서(교체후).pdf_x000D_
08. 가스계량기교체안내공문 및 가스메타기교체확인서.pdf_x000D_
09-1. 검사대상기기설치 검사증.PDF_x000D_
09-2. 검사대상기기설치 검사증 소명서.pdf_x000D_
MOF612(체크리스트)(LH번동3)_ver1.0.pdf_x000D_
가스미터 기술수준(산2018-110) 발췌.pdf_x000D_
번동3단지 계량기 정확도 등급.png_x000D_
특기시방서_번동3단지보일러연료전환가스설비공사등6건.hwp_x000D_
01. 사업자등록증.PDF_x000D_
02. 서울번동3 감축량 산정 sheet.zip_x000D_
03 도시가스 사용량.zip_x000D_
04. 완성검사증명서.PNG_x000D_
05. 공사도급계약서.PNG_x000D_
06. 검사대상기기 설치허가증.PDF_x000D_
07. 계측기 성적서(교체전).PDF_x000D_
2013 위수탁약정서.pdf_x000D_
2014 위수탁약정서.pdf_x000D_
2015 위수탁약정서.pdf_x000D_
2016 상반기 위수탁약정서.pdf_x000D_
2016~2017 위수탁약정서.pdf_x000D_
2017~2018 위수탁약정서.pdf_x000D_
2010 위수탁약정서.pdf_x000D_
2011 위수탁약정서.pdf_x000D_
2012 위수탁약정서.pdf_x000D_
LH 공문(2017년).pdf_x000D_
LH 공문(2018년).pdf_x000D_
LH 공문(2010년).pdf_x000D_
사업계획 변경요약서_서울 번동3.pdf_x000D_
(서울 번동3) 환경부 조치사항_v2.xlsx</t>
  </si>
  <si>
    <t>2018-12-03 15:51 - 신청_x000D_
2019-01-28 14:52 - 문서재제출요청_x000D_
2019-03-05 15:48 - 신청_x000D_
2019-05-13 10:15 - 문서재제출요청_x000D_
2019-09-01 20:28 - 신청_x000D_
2019-09-01 20:29 - 신청_x000D_
2019-10-10 16:24 - 문서재제출요청_x000D_
2019-10-10 16:25 - 문서재제출요청_x000D_
2019-10-11 13:42 - 신청_x000D_
2019-10-19 16:48 - 문서재제출요청_x000D_
2019-10-21 15:16 - 신청_x000D_
2019-12-02 15:49 - 검토승인_x000D_
2019-12-05 17:27 - 심의승인</t>
  </si>
  <si>
    <t>00. [서울번동5] 모니터링보고서_V6.pdf</t>
  </si>
  <si>
    <t>MOF626(검증보고서)(LH 서울번동5)_ver4.0.pdf</t>
  </si>
  <si>
    <t>09-2. 검교정성적서.PDF_x000D_
01. 사업자등록증.jpg_x000D_
03. 도시가스 사용량(직인포함).pdf_x000D_
03-1. 도시가스 사용량.pdf_x000D_
03-2. 도시가스 사용량.pdf_x000D_
04. 완성검사증명서.jpg_x000D_
05. 공사계약서.pdf_x000D_
06. 검사대상기기설치검사증.jpg_x000D_
07. 대기배출시설설치 신고필증.jpg_x000D_
09-1. 검교정성적서.pdf_x000D_
2016 상반기 위수탁약정서.pdf_x000D_
2016~2017 위수탁약정서.pdf_x000D_
2017~2018 위수탁약정서.pdf_x000D_
2010 위수탁약정서.pdf_x000D_
2011 위수탁약정서.pdf_x000D_
2012 위수탁약정서.pdf_x000D_
2013 위수탁약정서.pdf_x000D_
2014 위수탁약정서.pdf_x000D_
2015 위수탁약정서.pdf_x000D_
07. 대기배출시설설치 신고필증.jpg_x000D_
LH 공문(2010년).pdf_x000D_
LH 공문(2017년).pdf_x000D_
LH 공문(2018년).pdf_x000D_
MOF612(체크리스트)(LH번동5)_ver1.0.pdf_x000D_
가스미터 기술수준(산2018-110) 발췌.pdf_x000D_
번동5단지 계량기 정확도 등급.png_x000D_
특기시방서_번동5단지보일러연료전환가스설비공사등6건.hwp_x000D_
02. 서울번동5 감축량 산정 sheet.zip_x000D_
서울번동5 검사대상기기 설치증.zip_x000D_
검사기기설치검사증 소명서.pdf_x000D_
(서울 번동5) 환경부 조치사항_v2.xlsx_x000D_
사업계획 변경요약서_서울 번동5.pdf</t>
  </si>
  <si>
    <t>2018-12-03 15:51 - 신청_x000D_
2019-01-28 14:51 - 문서재제출요청_x000D_
2019-03-05 15:49 - 신청_x000D_
2019-05-13 10:21 - 문서재제출요청_x000D_
2019-09-01 20:40 - 신청_x000D_
2019-10-10 16:24 - 문서재제출요청_x000D_
2019-10-11 13:54 - 신청_x000D_
2019-10-19 16:50 - 문서재제출요청_x000D_
2019-10-21 15:17 - 신청_x000D_
2019-12-02 15:50 - 검토승인_x000D_
2019-12-05 17:28 - 심의승인</t>
  </si>
  <si>
    <t>00. [제천장락1] 모니터링보고서_V7.pdf</t>
  </si>
  <si>
    <t>MOF626(검증보고서)(LH 제천장락1단지)_ver6.0.pdf</t>
  </si>
  <si>
    <t>09. 베이스라인 연료 사용 증빙.jpg_x000D_
01. 사업자등록증.pdf_x000D_
03-1. 2010년가스영수증사진대지.xls_x000D_
03-2. 2011년가스영수증사진대지.xls_x000D_
03-3. 2012년가스영수증사진대지.xls_x000D_
03-4. 도시가스사용량(2012.7~2016.12).PDF_x000D_
03-5. 도시가스사용량(2017.1~12).PDF_x000D_
04. 완성검사증명서.pdf_x000D_
05. 공사계약서.pdf_x000D_
06. 검사대상기기 설치검사증.pdf_x000D_
07. 계측기 교정성적서.PDF_x000D_
2017~2018 위수탁약정서.pdf_x000D_
2010 위수탁약정서.pdf_x000D_
2011 위수탁약정서.pdf_x000D_
2012 위수탁약정서.pdf_x000D_
2013 위수탁약정서.pdf_x000D_
2014 위수탁약정서.pdf_x000D_
2015 위수탁약정서.pdf_x000D_
2016 상반기 위수탁약정서.pdf_x000D_
2016~2017 위수탁약정서.pdf_x000D_
LH 공문(2010년).pdf_x000D_
LH 공문(2017년).pdf_x000D_
LH 공문(2018년).pdf_x000D_
MOF612(체크리스트)_LH 제천 장락1단지.pdf_x000D_
가스미터 기술수준(산2018-110) 발췌.pdf_x000D_
장락1단지 계량기 정확도 등급.png_x000D_
08. 장락주공1단지_가스미터교체서류_(16.05).pdf_x000D_
검사기기설치검사증 소명서.pdf_x000D_
02. 제천장락1 감축량 산정 sheet.zip_x000D_
(제천 장락1) 환경부 조치사항_V2.xlsx</t>
  </si>
  <si>
    <t>2018-12-03 15:37 - 신청_x000D_
2019-01-17 18:14 - 문서재제출요청_x000D_
2019-03-04 14:34 - 신청_x000D_
2019-03-08 11:10 - 문서재제출요청_x000D_
2019-03-08 13:09 - 신청_x000D_
2019-05-10 10:32 - 문서재제출요청_x000D_
2019-09-01 20:08 - 신청_x000D_
2019-10-10 16:23 - 문서재제출요청_x000D_
2019-10-11 13:58 - 신청_x000D_
2019-10-19 16:58 - 문서재제출요청_x000D_
2019-10-21 21:54 - 신청_x000D_
2019-12-02 15:53 - 검토승인_x000D_
2019-12-05 17:29 - 심의승인</t>
  </si>
  <si>
    <t>I-2019-201711201804-KR-05-000084-CDM-177079362~177179841</t>
  </si>
  <si>
    <t>3. 카프로 CDM 모니터링 보고서(9차).pdf</t>
  </si>
  <si>
    <t>4. 카프로 CDM 검증보고서(9차).pdf</t>
  </si>
  <si>
    <t>1. 카프로 CDM 사업계획서.pdf_x000D_
2. 카프로 CDM 타당성평가보고서.pdf_x000D_
6. 감축실적 보유 현황서(9차)_카프로.pdf</t>
  </si>
  <si>
    <t>7. 외부사업 모니터링 보고서 국문요약서(9차)_카프로.pdf</t>
  </si>
  <si>
    <t>인감증명서.pdf_x000D_
5-1. [4665-9] CER Voluntary Cancellation Request_Final.pdf_x000D_
5-2. 실적취소문서(4665_9)_137,433톤.pdf_x000D_
9. MoC(4665-9).pdf_x000D_
0. CDM사업 국가 승인서 LOA(변경본) - 20170907.pdf_x000D_
8. CER 확약서(9차).pdf</t>
  </si>
  <si>
    <t>2019-06-10 08:15 - 신청_x000D_
2019-06-25 09:11 - 문서재제출요청_x000D_
2019-06-25 12:01 - 신청_x000D_
2019-12-02 15:57 - 검토승인_x000D_
2019-12-05 17:30 - 심의승인</t>
  </si>
  <si>
    <t xml:space="preserve">KR-5-177079362~177179841-2-2-0-4665 </t>
  </si>
  <si>
    <t>주식회사 효성,주식회사 카프로</t>
  </si>
  <si>
    <t>I-2019-201711201804-KR-05-000054-CDM-177179842~177216794</t>
  </si>
  <si>
    <t>1. 카프로 CDM 사업계획서.pdf_x000D_
2. 카프로 CDM 타당성평가보고서.pdf_x000D_
6. 감축실적 보유 현황서(9차)_최종.pdf</t>
  </si>
  <si>
    <t>7. 외부사업 모니터링 및 검증 보고서 국문요약서(9차).pdf</t>
  </si>
  <si>
    <t>0. CDM사업 국가 승인서 LOA(변경본) - 20170907.pdf_x000D_
5-1. [4665-9] CER Voluntary Cancellation Request_Final.pdf_x000D_
5-2. 실적취소문서(4665_9)_137,433톤.pdf_x000D_
9. MoC(4665-9).pdf_x000D_
8. CER 확약서(9차).pdf_x000D_
인감증명서(9차).pdf</t>
  </si>
  <si>
    <t>2019-06-04 13:59 - 접수_x000D_
2019-06-10 10:24 - 신청_x000D_
2019-06-25 09:12 - 문서재제출요청_x000D_
2019-07-08 11:34 - 접수_x000D_
2019-07-09 11:08 - 신청_x000D_
2019-07-24 14:55 - 문서재제출요청_x000D_
2019-07-30 11:49 - 접수_x000D_
2019-07-30 14:23 - 신청_x000D_
2019-10-14 15:23 - 문서재제출요청_x000D_
2019-10-22 17:44 - 접수_x000D_
2019-10-24 15:06 - 신청_x000D_
2019-12-02 15:59 - 검토승인_x000D_
2019-12-05 17:31 - 심의승인</t>
  </si>
  <si>
    <t xml:space="preserve">KR-5-177179842~177216794-2-2-0-4665 </t>
  </si>
  <si>
    <t>(주)영진,아시아첨가제(주),삼미산업(주)</t>
  </si>
  <si>
    <t>I-2019-201009201109-KR-03-000341-CDM-96086853~96093016</t>
  </si>
  <si>
    <t>한국환경공단</t>
  </si>
  <si>
    <t>1차 모니터링보고서_Monitoring Report_revised (3384).pdf</t>
  </si>
  <si>
    <t>1차 검증보고서_Verification Certification Report 2(3384).pdf</t>
  </si>
  <si>
    <t>PDD_clean.pdf_x000D_
VR_clean.pdf_x000D_
감축량소유권증명.zip_x000D_
MOC.zip_x000D_
감축실적보유현황서 및 첨부서류.zip_x000D_
취소 신청 서류.zip_x000D_
3384 CDM프로젝트 CERs 발급일자 확인.jpg</t>
  </si>
  <si>
    <t>모니터링보고서 국문요약서 및 검증보고서 국문요약서.zip</t>
  </si>
  <si>
    <t>(자발적취소증명서) 2017_327_VC attestation_PA3384.pdf</t>
  </si>
  <si>
    <t>2019-06-17 13:47 - 접수_x000D_
2019-06-21 11:51 - 신청_x000D_
2019-06-25 16:19 - 문서재제출요청_x000D_
2019-07-09 13:36 - 접수_x000D_
2019-07-09 13:39 - 신청_x000D_
2019-07-09 17:51 - 문서재제출요청_x000D_
2019-07-12 09:36 - 접수_x000D_
2019-07-12 09:37 - 신청_x000D_
2019-10-14 15:16 - 문서재제출요청_x000D_
2019-10-16 14:29 - 접수_x000D_
2019-10-16 14:33 - 신청_x000D_
2019-12-02 16:03 - 검토승인_x000D_
2019-12-05 17:32 - 심의승인</t>
  </si>
  <si>
    <t xml:space="preserve">KR-5-96086853~96093016-1-1-0-3384 </t>
  </si>
  <si>
    <t>14차</t>
  </si>
  <si>
    <t>2018-11-08~2019-02-16</t>
  </si>
  <si>
    <t>I-2019-201811201902-KR-05-000065-CDM-178722632~179057442</t>
  </si>
  <si>
    <t>모니터링레포트 (Pjt 0765 MP40).pdf</t>
  </si>
  <si>
    <t>검증레포트 (Pjt 0765 MP40).pdf</t>
  </si>
  <si>
    <t>1.1 (영문)사업계획서 REV.pdf_x000D_
2.1 (영문)타당성평가보고서.pdf_x000D_
3.2 MoC History.zip_x000D_
3.3 휴켐스 계약서 참고 (날인 Page 포함).pdf_x000D_
Validation report for post registration changes.pdf_x000D_
F-CDM-FWD-CDM0765_MP40_signed.pdf</t>
  </si>
  <si>
    <t>국문요약서 0765 R3.pdf</t>
  </si>
  <si>
    <t>감축실적 보유현황서 (Pjt 0765 MP40).pdf_x000D_
자발적취소 인증서 (Pjt 0765 MP40).pdf_x000D_
일련번호 증빙 0765.pdf</t>
  </si>
  <si>
    <t>2019-06-20 11:28 - 신청_x000D_
2019-06-25 15:59 - 문서재제출요청_x000D_
2019-06-27 19:07 - 신청_x000D_
2019-06-28 16:05 - 문서재제출요청_x000D_
2019-06-28 16:35 - 신청_x000D_
2019-07-25 11:24 - 문서재제출요청_x000D_
2019-07-25 13:21 - 신청_x000D_
2019-10-14 15:48 - 문서재제출요청_x000D_
2019-10-14 18:15 - 신청_x000D_
2019-12-02 16:05 - 검토승인_x000D_
2019-12-05 17:34 - 심의승인</t>
  </si>
  <si>
    <t>2019-06-14</t>
  </si>
  <si>
    <t xml:space="preserve">KR-5-178722632~179057442-2-2-0-765  </t>
  </si>
  <si>
    <t>모니터링레포트 (Pjt 6637 MP14).pdf</t>
  </si>
  <si>
    <t>검증레포트 (Pjt 6637 MP14).pdf</t>
  </si>
  <si>
    <t>1. (영문)사업계획서.pdf_x000D_
2. (영문)타당성평가보고서.pdf_x000D_
3.1 F-CDM-FWD-CDM6637_MP14_signed.pdf_x000D_
3.3 휴켐스 계약서 참고 (날인 Page 포함).pdf_x000D_
MoC History 6637.zip</t>
  </si>
  <si>
    <t>국문요약서 6637 R3.pdf</t>
  </si>
  <si>
    <t>감축실적 보유 현황서 (Pjt 6637 MP14).pdf_x000D_
자발적취소 인증서 (Pjt 6637 MP14).pdf_x000D_
일련번호 증빙 6637.pdf</t>
  </si>
  <si>
    <t>2019-06-20 11:33 - 신청_x000D_
2019-06-25 16:00 - 문서재제출요청_x000D_
2019-06-27 19:07 - 신청_x000D_
2019-06-28 16:06 - 문서재제출요청_x000D_
2019-06-28 16:36 - 신청_x000D_
2019-10-14 17:21 - 문서재제출요청_x000D_
2019-10-14 18:14 - 신청_x000D_
2019-12-02 16:06 - 검토승인_x000D_
2019-12-05 17:35 - 심의승인</t>
  </si>
  <si>
    <t>2017-01-01~2018-03-31</t>
  </si>
  <si>
    <t>I-2019-201701201803-KR-01-000032-CDM-179288262~179297765</t>
  </si>
  <si>
    <t>모니터링보고서(0835).pdf</t>
  </si>
  <si>
    <t>검인증보고서(0835).pdf</t>
  </si>
  <si>
    <t>첨부1. 감축실적 보유 현황서.pdf_x000D_
첨부2. UNFCCC Letter(CER 발급).pdf_x000D_
첨부3. 사업계획서PDD(0835)_ver.1.04.pdf_x000D_
첨부4. Validation report.pdf_x000D_
첨부4-1. Validation opinion on changes in PDD.pdf_x000D_
첨부5. PA0835 CDM-MOC-FORM form.pdf_x000D_
첨부5-1. PA0835 CDM-MOC-FORM Annex 2 form.pdf_x000D_
첨부6. CDM_Calculation Sheet(0835_7th_ER_final).xlsx_x000D_
첨부7. 7차 모니터링 CERs 시리얼 넘버.jpg</t>
  </si>
  <si>
    <t>모니터링 및 검증보고서 국문요약서(7.4).pdf</t>
  </si>
  <si>
    <t>붙임1. AttestationLetter.pdf_x000D_
붙임2. F-CDM-FWD 홈페이지 캡쳐.JPG_x000D_
붙임3. F-CDM_FWD(0835날인).pdf</t>
  </si>
  <si>
    <t>2019-07-04 12:35 - 신청_x000D_
2019-07-09 16:54 - 문서재제출요청_x000D_
2019-07-10 18:30 - 신청_x000D_
2019-12-02 16:09 - 검토승인_x000D_
2019-12-05 17:36 - 심의승인</t>
  </si>
  <si>
    <t xml:space="preserve">KR-5-179288262~179297765-2-2-0-835  </t>
  </si>
  <si>
    <t>I-2019-201801201806-KR-01-000044-CDM-178568030~178570984</t>
  </si>
  <si>
    <t>MR_0349_13th.pdf</t>
  </si>
  <si>
    <t>verification report_0349.pdf</t>
  </si>
  <si>
    <t>PDD_0349.pdf_x000D_
VR_0349_13th.pdf_x000D_
소유권증빙문서(0349_13).pdf_x000D_
감축실적 보유 현황서(0349_13).pdf</t>
  </si>
  <si>
    <t>외부사업 모니터링 보고서 국문요약서(0349_13).pdf</t>
  </si>
  <si>
    <t>스위스 942 취소서류(0349_13).pdf</t>
  </si>
  <si>
    <t>2019-07-08 23:49 - 신청_x000D_
2019-07-11 16:04 - 문서재제출요청_x000D_
2019-07-11 16:25 - 신청_x000D_
2019-07-25 16:13 - 문서재제출요청_x000D_
2019-07-25 18:38 - 신청_x000D_
2019-12-02 16:10 - 검토승인_x000D_
2019-12-05 17:38 - 심의승인</t>
  </si>
  <si>
    <t xml:space="preserve">KR-5-178568030~178570984-2-2-0-349  </t>
  </si>
  <si>
    <t>I-2019-201811201902-KR-05-000076-CDM-178715799~178722631</t>
  </si>
  <si>
    <t>MR_0765_14th.pdf</t>
  </si>
  <si>
    <t>VR_0765_14th.pdf</t>
  </si>
  <si>
    <t>PDD_0765.pdf_x000D_
Validation Report_0765.pdf_x000D_
감축실적 보유 현황서(0765_14).pdf_x000D_
소유권증빙문서(0765_14).pdf</t>
  </si>
  <si>
    <t>외부사업 모니터링 보고서 국문요약서(0765_14).pdf</t>
  </si>
  <si>
    <t>스위스 942 취소서류(0765_14).pdf</t>
  </si>
  <si>
    <t>2019-07-09 01:19 - 신청_x000D_
2019-07-11 15:27 - 문서재제출요청_x000D_
2019-07-11 16:28 - 신청_x000D_
2019-07-25 16:27 - 문서재제출요청_x000D_
2019-07-25 18:49 - 신청_x000D_
2019-12-02 16:14 - 검토승인_x000D_
2019-12-05 17:39 - 심의승인</t>
  </si>
  <si>
    <t xml:space="preserve">KR-5-178715799~178722631-2-2-0-0765 </t>
  </si>
  <si>
    <t>I-2019-201811201902-KR-05-000036-CDM-179057443~179059322</t>
  </si>
  <si>
    <t>MR_6637_14th.pdf</t>
  </si>
  <si>
    <t>VR_6637_14th.pdf</t>
  </si>
  <si>
    <t>PDD_6637.pdf_x000D_
Validation Report_6637.pdf_x000D_
감축실적 보유 현황서(6637_14).pdf_x000D_
소유권증빙문서(6637_14).pdf</t>
  </si>
  <si>
    <t>외부사업 모니터링 보고서 국문요약서(6637_14).pdf</t>
  </si>
  <si>
    <t>스위스 942 취소서류(6637_14).pdf</t>
  </si>
  <si>
    <t>2019-07-09 00:31 - 신청_x000D_
2019-07-11 15:27 - 문서재제출요청_x000D_
2019-07-11 16:26 - 신청_x000D_
2019-12-02 16:17 - 검토승인_x000D_
2019-12-05 17:51 - 심의승인</t>
  </si>
  <si>
    <t xml:space="preserve">KR-5-179057443~179059322-2-2-0-6637 </t>
  </si>
  <si>
    <t>2018-05-01~2018-10-31</t>
  </si>
  <si>
    <t>I-2019-201805201810-KR-05-000084-CDM-179154156~179252740</t>
  </si>
  <si>
    <t>3. 카프로 CDM 모니터링 보고서(10차).pdf</t>
  </si>
  <si>
    <t>4. 카프로 CDM 검증보고서(10차).pdf</t>
  </si>
  <si>
    <t>1. 카프로 CDM 사업계획서.pdf_x000D_
2. 카프로 CDM 타당성평가보고서.pdf_x000D_
6. 감축실적 보유 현황서(10차)_카프로.pdf</t>
  </si>
  <si>
    <t>7. 외부사업 모니터링 보고서 국문요약서(10차)_카프로.pdf</t>
  </si>
  <si>
    <t>5-1. [4665-10] CER Voluntary Cancellation Request_Final.pdf_x000D_
5-2. 실적취소문서(4665_10)_133,912톤.pdf_x000D_
0. CDM사업 국가 승인서 LOA(변경본) - 20170907.pdf_x000D_
9. MoC(4665-10).pdf_x000D_
인감증명서.pdf_x000D_
8. CER 소유권에 관한 확약서.pdf</t>
  </si>
  <si>
    <t>2019-07-12 17:02 - 신청_x000D_
2019-07-23 10:16 - 문서재제출요청_x000D_
2019-07-23 15:04 - 신청_x000D_
2019-12-02 15:58 - 검토승인_x000D_
2019-12-05 17:56 - 심의승인</t>
  </si>
  <si>
    <t xml:space="preserve">KR-5-179154156~179252740-2-2-0-4665 </t>
  </si>
  <si>
    <t>I-2019-201805201810-KR-05-000054-CDM-179252741~179288067</t>
  </si>
  <si>
    <t>1. 카프로 CDM 사업계획서.pdf_x000D_
2. 카프로 CDM 타당성평가보고서.pdf_x000D_
6. 감축실적 보유 현황서(10차).pdf</t>
  </si>
  <si>
    <t>7. 외부사업 모니터링 보고서 국문요약서(10차).pdf</t>
  </si>
  <si>
    <t>5-1. [4665-10] CER Voluntary Cancellation Request_Final.pdf_x000D_
5-2. 실적취소문서(4665_10)_133,912톤.pdf_x000D_
9. MoC(4665-10).pdf_x000D_
CER 소유권에 관한 확약서_10차.pdf_x000D_
인감증명서.pdf</t>
  </si>
  <si>
    <t>2019-07-11 16:25 - 접수_x000D_
2019-07-12 17:02 - 신청_x000D_
2019-07-23 10:18 - 문서재제출요청_x000D_
2019-07-30 11:49 - 접수_x000D_
2019-07-30 14:24 - 신청_x000D_
2019-10-14 15:20 - 문서재제출요청_x000D_
2019-10-18 13:28 - 접수_x000D_
2019-10-24 15:06 - 신청_x000D_
2019-12-02 16:01 - 검토승인_x000D_
2019-12-05 18:00 - 심의승인</t>
  </si>
  <si>
    <t xml:space="preserve">KR-5-179252741~179288067-2-2-0-4665 </t>
  </si>
  <si>
    <t>2018-01-01~2019-01-31</t>
  </si>
  <si>
    <t>I-2019-201801201901-KR-11-000031-CDM-179356055~179464663</t>
  </si>
  <si>
    <t>1. 모니터링 보고서(Verson 06.0_CDM Ref. No. 4274_110_826 CERs).pdf</t>
  </si>
  <si>
    <t>2. 검증보고서(6th Periodic_CDM Ref. No. 4274_110_826 CERs).pdf</t>
  </si>
  <si>
    <t>3-1. 영문 사업계획서(CDM Ref. No. 4274).pdf_x000D_
3-2. 타당성평가보고서(CDM Ref. No. 4274).pdf_x000D_
3-3. MOC(F-CDM-MOC_CDM Ref. No. 4274).pdf_x000D_
3-4. CER Forwarding Request Form(F-CDM-FWD_CDM Ref. No. 4274_108,609 CERs).pdf_x000D_
3-5. Validation opinion on changes in PDD.pdf</t>
  </si>
  <si>
    <t>3. 모니터링 및 검증보고서 국문요약서(2019_07_23).pdf</t>
  </si>
  <si>
    <t>5. Attestation letter_CDM Ref. No. 4274_VC_0258_108,609 CERs.pdf_x000D_
6. Signed Voluntary Cancellation Request Form(F-CDM-FWD) for SF6 Recovery &amp; Reclamation Project(4274)_108,609 CERs.pdf_x000D_
4. 감축실적 보유 현황서 및 인증유효기간 적용 계획서(2019_07_30).pdf</t>
  </si>
  <si>
    <t>2019-07-23 11:45 - 신청_x000D_
2019-07-25 10:54 - 문서재제출요청_x000D_
2019-07-30 09:26 - 신청_x000D_
2019-12-02 16:20 - 검토승인_x000D_
2019-12-05 18:01 - 심의승인</t>
  </si>
  <si>
    <t>2019-07-18</t>
  </si>
  <si>
    <t xml:space="preserve">KR-5-179356055~179464663-2-2-0-4274 </t>
  </si>
  <si>
    <t>15차</t>
  </si>
  <si>
    <t>2019-02-17~2019-05-26</t>
  </si>
  <si>
    <t>I-2020-201902201905-KR-05-000065-CDM-179596447~179958825</t>
  </si>
  <si>
    <t>모니터링 보고서 Pjt 0765 MP41.pdf</t>
  </si>
  <si>
    <t>검증 보고서 Pjt 0765 MP41.pdf</t>
  </si>
  <si>
    <t>1.1 (영문)사업계획서 REV.pdf_x000D_
2.1 (영문)타당성평가보고서.pdf_x000D_
3.1 F-CDM-FWD-CDM0765_MP41_signed.pdf_x000D_
3.2 MoC History.zip_x000D_
3.3 휴켐스 계약서 참고 (날인 Page 포함).pdf_x000D_
3.4 Validation report for post registration changes.pdf</t>
  </si>
  <si>
    <t>국문요약서 Pjt 0765 MP41.pdf</t>
  </si>
  <si>
    <t>인증실적보유 현황서 PJt 0765 MP41.pdf_x000D_
자발적 취소소 인증서 Pjt 0765 MP41.pdf_x000D_
일련번호 증빙 Pjr 0765 MP41.pdf</t>
  </si>
  <si>
    <t>2020-03-02</t>
  </si>
  <si>
    <t>2019-10-18 13:07 - 신청_x000D_
2020-02-26 09:20 - 검토승인_x000D_
2020-03-02 17:29 - 심의승인</t>
  </si>
  <si>
    <t xml:space="preserve">KR-5-179596447~179958825-2-2-0-765  </t>
  </si>
  <si>
    <t>모니터링 보고서 Pjt6637 MP15.pdf</t>
  </si>
  <si>
    <t>검증 보고서 Pjt6637 MP15.pdf</t>
  </si>
  <si>
    <t>1. (영문)사업계획서.pdf_x000D_
2. (영문)타당성평가보고서.pdf_x000D_
3.1 F-CDM-FWD-CDM6637_MP15_signed.pdf_x000D_
3.2 Moc History R.zip_x000D_
3.3 휴켐스 계약서 참고 (날인 Page 포함).pdf</t>
  </si>
  <si>
    <t>국문요약서 Pjt 6637 MP15.pdf</t>
  </si>
  <si>
    <t>감축실적인증현황서 Pjt6637 MP15.pdf_x000D_
자발적 취소 인증서 Pjt6637 MP15.pdf_x000D_
일련번호 증빙 6637 MP15.pdf</t>
  </si>
  <si>
    <t>2019-10-18 13:12 - 신청_x000D_
2020-02-26 09:21 - 검토승인_x000D_
2020-03-02 17:31 - 심의승인</t>
  </si>
  <si>
    <t>I-2020-201805201810-KR-05-000078-CDM-179151423~179154155</t>
  </si>
  <si>
    <t>MR 10th(ref 4665).pdf</t>
  </si>
  <si>
    <t>VR 10th(ref 4665).pdf</t>
  </si>
  <si>
    <t>2. 카프로 CDM 타당서평가보고서.pdf_x000D_
1. 카프로 CDM 사업계획서.pdf_x000D_
감축실적 보유 현황서(4665_10).pdf_x000D_
CER 소유권 증빙문서(9,10).pdf</t>
  </si>
  <si>
    <t>외부사업 모니터링 보고서 국문요약서(4665_10).pdf</t>
  </si>
  <si>
    <t>실적 취소문서(4665_9,10).pdf</t>
  </si>
  <si>
    <t>2019-08-14 15:48 - 신청_x000D_
2020-02-26 09:14 - 검토승인_x000D_
2020-03-02 17:32 - 심의승인</t>
  </si>
  <si>
    <t xml:space="preserve">KR-5-179151423~179154155-2-2-0-4665 </t>
  </si>
  <si>
    <t>I-2020-201711201804-KR-05-000078-CDM-177076625~177079361</t>
  </si>
  <si>
    <t>CER 소유권 증빙문서(9,10).pdf_x000D_
감축실적 보유 현황서(4665_9).pdf_x000D_
1. 카프로 CDM 사업계획서.pdf_x000D_
2. 카프로 CDM 타당서평가보고서.pdf</t>
  </si>
  <si>
    <t>외부사업 모니터링 보고서 국문요약서(4665_9).pdf</t>
  </si>
  <si>
    <t>2019-08-14 15:39 - 신청_x000D_
2019-09-16 17:38 - 문서재제출요청_x000D_
2019-09-18 14:27 - 신청_x000D_
2020-02-26 09:15 - 검토승인_x000D_
2020-03-02 17:34 - 심의승인</t>
  </si>
  <si>
    <t xml:space="preserve">KR-5-177076625~177079361-2-2-0-4665 </t>
  </si>
  <si>
    <t>2018-07-01~2018-12-31</t>
  </si>
  <si>
    <t>I-2020-201807201812-KR-01-000018-CDM-179467152~179589051</t>
  </si>
  <si>
    <t>14차시화조력모니터링보고서(1807-12).pdf</t>
  </si>
  <si>
    <t>14차시화조력MR검증보고서_1807-12.pdf</t>
  </si>
  <si>
    <t>(직인)14차조력감축실적보유현황서.pdf_x000D_
2차인증기간조력Validation의견-TUV181020.pdf_x000D_
2차인증기간조력PDD_ver4-180920.pdf_x000D_
F-CDM-FWD-14th폐기신청서 결재용.pdf_x000D_
PA0349 CDM-MOC-FORM.pdf</t>
  </si>
  <si>
    <t>(직인)14차조력외부사업MRVR국문요약서.pdf</t>
  </si>
  <si>
    <t>14차시화조력121900CER폐기증명서_190911.pdf</t>
  </si>
  <si>
    <t>2019-09-17 15:13 - 신청_x000D_
2019-12-18 15:17 - 문서재제출요청_x000D_
2019-12-18 16:23 - 신청_x000D_
2020-02-26 09:18 - 검토승인_x000D_
2020-03-02 17:35 - 심의승인</t>
  </si>
  <si>
    <t>2019-09-05</t>
  </si>
  <si>
    <t xml:space="preserve">KR-5-179467152~179589051-2-2-0-349  </t>
  </si>
  <si>
    <t>I-2020-201801201901-KR-11-000030-CDM-179353838~179356054</t>
  </si>
  <si>
    <t>PA4271_MonitoringReport_MP6_Solvay.pdf</t>
  </si>
  <si>
    <t>PA4274_Verification report_MP6.pdf</t>
  </si>
  <si>
    <t>CER 소유권 증빙문서(5,6).pdf_x000D_
감축실적 보유 현황서(4274_6).pdf_x000D_
[4274]솔베이 SF6 회수 및 재활용 프로젝트 PDD.pdf_x000D_
[4274]솔베이 SF6 회수 및 재활용 프로젝트_타당성 평가 보고서.pdf</t>
  </si>
  <si>
    <t>외부사업 모니터링 보고서 국문요약서(4274_6).pdf</t>
  </si>
  <si>
    <t>실적 취소문서(4274_6.pdf</t>
  </si>
  <si>
    <t>2019-08-14 17:11 - 신청_x000D_
2019-09-20 16:26 - 문서재제출요청_x000D_
2019-10-07 18:02 - 신청_x000D_
2019-10-15 11:26 - 문서재제출요청_x000D_
2019-10-16 10:13 - 신청_x000D_
2019-10-18 10:38 - 문서재제출요청_x000D_
2019-10-21 09:36 - 신청_x000D_
2020-02-26 09:16 - 검토승인_x000D_
2020-03-02 17:36 - 심의승인</t>
  </si>
  <si>
    <t xml:space="preserve">KR-5-179353838~179356054-2-2-0-4274 </t>
  </si>
  <si>
    <t>I-2020-201701201712-KR-11-000030-CDM-166763274~166764606</t>
  </si>
  <si>
    <t>감축실적 보유 현황서(4274_5).pdf_x000D_
[4274]솔베이 SF6 회수 및 재활용 프로젝트 PDD.pdf_x000D_
[4274]솔베이 SF6 회수 및 재활용 프로젝트_타당성 평가 보고서.pdf_x000D_
CER 소유권 증빙문서(5,6).pdf</t>
  </si>
  <si>
    <t>외부사업 모니터링 보고서 국문요약서(4274_5).pdf</t>
  </si>
  <si>
    <t>실적 취소문서(4274_5,6).pdf</t>
  </si>
  <si>
    <t>2019-08-14 17:00 - 신청_x000D_
2019-09-16 18:18 - 문서재제출요청_x000D_
2019-09-18 14:45 - 신청_x000D_
2019-10-15 13:39 - 문서재제출요청_x000D_
2019-10-15 19:27 - 신청_x000D_
2020-02-26 09:17 - 검토승인_x000D_
2020-03-02 17:38 - 심의승인</t>
  </si>
  <si>
    <t xml:space="preserve">KR-5-166763274~166764606-2-2-0-4274 </t>
  </si>
  <si>
    <t>2015-10-01~2017-09-30</t>
  </si>
  <si>
    <t>1. 외부사업 모니터링 보고서_보광섬유.pdf</t>
  </si>
  <si>
    <t>3. 외부사업 온실가스 감축량에 대한 검증보고서_보광섬유.pdf</t>
  </si>
  <si>
    <t>2. 온실가스 감축량 산정시트_보광섬유.xlsx_x000D_
4. 외부사업 온실가스 감축량 검증 체크리스트_보광섬유.pdf</t>
  </si>
  <si>
    <t>0. 외부사업 사업계획 요약서_보광섬유.pdf</t>
  </si>
  <si>
    <t>[KVER 방법론]002_연료 전환사업에 대한 방법론.hwp_x000D_
0. 외부사업 사업계획 변경 요약서_보광섬유.pdf_x000D_
6. KVER 모니터링 보고서 최종본_보광섬유.pdf_x000D_
7. KVER 인증평가보고서 최종본_보광섬유.pdf_x000D_
8. KVER 등록증_보광섬유.pdf_x000D_
9. KVER 인증서(2차)_보광섬유.pdf</t>
  </si>
  <si>
    <t>2020-03-16</t>
  </si>
  <si>
    <t>2019-11-18 18:13 - 신청_x000D_
2019-12-11 11:40 - 보완요청_x000D_
2020-03-10 16:44 - 신청_x000D_
2020-03-16 17:35 - 검토반려</t>
  </si>
  <si>
    <t>2016-04-01~2018-03-31</t>
  </si>
  <si>
    <t>[자연과사람들] 외부사업 모니터링 보고서_20191206_(연료전환)_V.6.pdf</t>
  </si>
  <si>
    <t>MOF626(검증보고서)_(주)자연과사람들_v5.pdf</t>
  </si>
  <si>
    <t>1~11. (주)자연과사람들 증빙자료.zip_x000D_
12~21. (주)자연과사람들 증빙자료.zip_x000D_
첨부3. 검증보고서.doc_x000D_
MOF612(체크리스트)_자연과사람들.pdf</t>
  </si>
  <si>
    <t>2020-06-11</t>
  </si>
  <si>
    <t>2019-08-27 10:42 - 신청_x000D_
2019-10-07 17:30 - 문서재제출요청_x000D_
2019-10-31 09:34 - 신청_x000D_
2019-12-05 13:42 - 문서재제출요청_x000D_
2019-12-06 10:14 - 신청_x000D_
2019-12-06 16:00 - 문서재제출요청_x000D_
2019-12-09 11:41 - 신청_x000D_
2019-12-09 14:39 - 문서재제출요청_x000D_
2019-12-16 12:19 - 신청_x000D_
2019-12-30 09:16 - 문서재제출요청_x000D_
2020-01-03 14:14 - 신청_x000D_
2020-01-31 17:30 - 문서재제출요청_x000D_
2020-01-31 17:50 - 신청_x000D_
2020-02-11 15:54 - 문서재제출요청_x000D_
2020-02-11 16:11 - 신청_x000D_
2020-06-08 14:22 - 검토승인_x000D_
2020-06-11 15:06 - 심의승인</t>
  </si>
  <si>
    <t>2019-08-27</t>
  </si>
  <si>
    <t>2015-05-01~2017-04-30</t>
  </si>
  <si>
    <t>[원일식품 제1공장] 외부사업 모니터링 보고서_20191112(연료전환)_V.6.pdf</t>
  </si>
  <si>
    <t>MOF626(검증보고서)(원일식품)_ver3.0.pdf</t>
  </si>
  <si>
    <t>1~3. 원일식품 증빙자료.zip_x000D_
4.1~15. 원일식품 증빙자료.zip_x000D_
MOF630(조치 요구사항 목록)(원일식품) v1.0.pdf_x000D_
MOF612(체크리스트)(원일식품)_ver1.0.pdf</t>
  </si>
  <si>
    <t>2019-09-10 09:51 - 신청_x000D_
2019-10-11 17:48 - 문서재제출요청_x000D_
2019-11-04 10:55 - 신청_x000D_
2019-11-04 15:58 - 문서재제출요청_x000D_
2019-11-12 15:38 - 신청_x000D_
2019-12-06 11:31 - 문서재제출요청_x000D_
2019-12-13 12:20 - 신청_x000D_
2019-12-30 09:38 - 문서재제출요청_x000D_
2020-01-30 11:24 - 신청_x000D_
2020-02-28 17:38 - 문서재제출요청_x000D_
2020-03-09 16:15 - 신청_x000D_
2020-06-08 14:24 - 검토승인_x000D_
2020-06-11 15:07 - 심의승인</t>
  </si>
  <si>
    <t>(유)성광쎄라믹 소성로 연료교체 (B-C유→LNG)를 통한 온실가스 배출 감축사업</t>
  </si>
  <si>
    <t>2015-03-01~2018-02-28</t>
  </si>
  <si>
    <t>01.성광쎄라믹_외부사업 모니터링 보고서_ver5_20200324.pdf</t>
  </si>
  <si>
    <t>MOF626(검증보고서)(성광세라믹)_ver7.0.pdf</t>
  </si>
  <si>
    <t>01.성광쎄라믹_KVER인증서(2차).pdf_x000D_
02.성광쎄라믹_KVER 모니터링 보고서 최종본.pdf_x000D_
03.성광쎄라믹_KVER 모니터링 검증보고서.pdf_x000D_
04.성광쎄라믹_외부사업 사업계획 변경 요약서.hwp_x000D_
06.성광쎄라믹_도시가스사용량(전북에너지직인).pdf_x000D_
07. B-C유 연료사용량.hwp_x000D_
08. 검교정.pdf_x000D_
버너(10대)추가 서류.pdf_x000D_
LGN 유량계 75112487.jpg_x000D_
온실가스 배출 감축사업 등록 신청을 위한 사업계획서.hwp_x000D_
05.성광쎄라믹_온실가스 절감량 산출.xlsx_x000D_
성광쎄라믹 B-C 구매 증빙.zip</t>
  </si>
  <si>
    <t>2019-07-17 14:10 - 신청_x000D_
2019-08-12 10:02 - 문서재제출요청_x000D_
2019-09-04 17:14 - 신청_x000D_
2019-10-10 14:27 - 문서재제출요청_x000D_
2019-10-28 09:19 - 신청_x000D_
2019-10-30 10:12 - 문서재제출요청_x000D_
2019-11-08 10:21 - 신청_x000D_
2019-11-11 11:35 - 문서재제출요청_x000D_
2019-11-11 12:07 - 신청_x000D_
2019-12-05 10:40 - 문서재제출요청_x000D_
2019-12-12 11:17 - 신청_x000D_
2020-01-14 14:08 - 문서재제출요청_x000D_
2020-01-30 15:57 - 신청_x000D_
2020-01-31 18:14 - 문서재제출요청_x000D_
2020-02-04 11:17 - 신청_x000D_
2020-03-11 19:03 - 문서재제출요청_x000D_
2020-03-16 11:06 - 신청_x000D_
2020-03-24 13:26 - 문서재제출요청_x000D_
2020-03-24 15:51 - 신청_x000D_
2020-04-29 14:57 - 문서재제출요청_x000D_
2020-05-01 07:58 - 신청_x000D_
2020-06-08 14:25 - 검토승인_x000D_
2020-06-11 15:07 - 심의승인</t>
  </si>
  <si>
    <t>01.다윈텍스타일_외부사업 모니터링 보고서_ ver2.0.pdf</t>
  </si>
  <si>
    <t>12. 외부사업 온실가스 감축량에 대한 검증보고 서_(주)다윈텍스타일_v2.0_200131.pdf</t>
  </si>
  <si>
    <t>기타 증빙문서.zip_x000D_
01. KVER_002_연료 전환사업에 대한 방법론.hwp_x000D_
4. 외부사업 온실가스 감축량 검증 체크리스트 _(주)다윈텍스타일_v2.0_200131.pdf_x000D_
02.다윈텍스타일_온실가스 절감량 산출 sheet_ver2.0_2020.01.30.xlsx_x000D_
온실가스 배출 감축사업 등록 신청을 위한 사업계획서.pdf_x000D_
다윈섬유_B-C유 구매량.pdf</t>
  </si>
  <si>
    <t>2019-11-05 18:18 - 신청_x000D_
2019-11-21 14:56 - 보완요청_x000D_
2019-11-25 09:11 - 신청_x000D_
2019-12-26 18:28 - 문서재제출요청_x000D_
2019-12-27 11:19 - 신청_x000D_
2020-01-29 15:07 - 문서재제출요청_x000D_
2020-01-30 09:22 - 신청_x000D_
2020-01-30 14:31 - 문서재제출요청_x000D_
2020-01-31 11:08 - 신청_x000D_
2020-01-31 18:15 - 문서재제출요청_x000D_
2020-02-04 11:12 - 신청_x000D_
2020-04-29 14:58 - 문서재제출요청_x000D_
2020-04-29 15:30 - 신청_x000D_
2020-06-08 14:26 - 검토승인_x000D_
2020-06-11 16:37 - 심의승인</t>
  </si>
  <si>
    <t>2019-11-05</t>
  </si>
  <si>
    <t>2015-09-01~2018-08-31</t>
  </si>
  <si>
    <t>01.현대요업_외부사업 모니터링 보고서.pdf</t>
  </si>
  <si>
    <t>MOF626(검증보고서)_현대요업.pdf</t>
  </si>
  <si>
    <t>01.현대요업_KVER 인증서(2차).pdf_x000D_
02.현대요업_KVER 모니터링 보고서 최종본.hwp_x000D_
03.현대요업_KVER 인증평가보고서.doc_x000D_
04.현대요업_외부사업 사업계획 변경 요약서.hwp_x000D_
06.현대요업 LNG사용량(2015~2018).pdf_x000D_
07 LNG 검교정성적서.hwp_x000D_
08. B-C유(베이스라인) 연료사용량 증빙서류.hwp_x000D_
05.현대요업_온실가스 절감량 산출 sheet_ver3_20191104.xlsx_x000D_
KVER_002_연료 전환사업에 대한 방법론.hwp_x000D_
MOF612(체크리스트)_현대요업.pdf_x000D_
20531471.jpg_x000D_
온실가스 배출 감축사업 등록 신청을 위한 사업계획서.pdf</t>
  </si>
  <si>
    <t>2019-07-17 14:09 - 신청_x000D_
2019-08-12 10:05 - 문서재제출요청_x000D_
2019-08-29 18:00 - 신청_x000D_
2019-10-08 15:53 - 문서재제출요청_x000D_
2019-10-28 09:10 - 신청_x000D_
2019-10-29 18:42 - 문서재제출요청_x000D_
2019-11-05 14:55 - 신청_x000D_
2019-11-05 20:18 - 문서재제출요청_x000D_
2019-11-06 14:49 - 신청_x000D_
2019-11-06 14:54 - 문서재제출요청_x000D_
2019-11-07 09:15 - 신청_x000D_
2020-01-31 18:39 - 문서재제출요청_x000D_
2020-02-04 10:48 - 신청_x000D_
2020-06-08 14:28 - 검토승인_x000D_
2020-06-11 16:42 - 심의승인</t>
  </si>
  <si>
    <t>2016-03-01~2019-02-28</t>
  </si>
  <si>
    <t>DNV GL</t>
  </si>
  <si>
    <t>01. [우리아스콘] 모니터링 보고서 V1.1.pdf</t>
  </si>
  <si>
    <t>[서식6]외부사업 온실가스 감축량에 대한 검증보고서_우리아스콘_Final(v.1.1).pdf</t>
  </si>
  <si>
    <t>[첨부] 외부사업 온실가스 감축량 검증 체크리스트_우리아스콘.pdf_x000D_
002_KVER 연료 전환사업에 대한 방법론.pdf_x000D_
05. [우리아스콘] LNG사용량.pdf_x000D_
02. [우리아스콘] 감축량 산정 시트 V1.xlsx_x000D_
00. KVER.zip_x000D_
[서식6]외부사업 온실가스 감축량에 대한 검증보고서_우리아스콘_Final(v.1.1).pdf_x000D_
03. [우리아스콘] 외부사업승인서.pdf_x000D_
01. [우리아스콘] 모니터링 보고서 V1.1.pdf</t>
  </si>
  <si>
    <t>2019-04-19 11:09 - 신청_x000D_
2019-04-26 17:49 - 문서재제출요청_x000D_
2019-05-07 14:24 - 신청_x000D_
2019-06-20 19:11 - 문서재제출요청_x000D_
2019-06-25 10:38 - 신청_x000D_
2019-06-28 18:12 - 문서재제출요청_x000D_
2019-08-02 18:15 - 신청_x000D_
2019-09-05 16:44 - 문서재제출요청_x000D_
2019-09-17 10:51 - 신청_x000D_
2019-10-25 16:23 - 문서재제출요청_x000D_
2019-10-25 18:40 - 신청_x000D_
2019-10-28 13:08 - 문서재제출요청_x000D_
2019-11-05 11:43 - 신청_x000D_
2020-01-31 18:40 - 문서재제출요청_x000D_
2020-02-03 10:42 - 신청_x000D_
2020-04-29 15:02 - 문서재제출요청_x000D_
2020-05-02 23:39 - 신청_x000D_
2020-05-04 15:11 - 문서재제출요청_x000D_
2020-05-04 15:19 - 신청_x000D_
2020-06-08 14:32 - 검토승인_x000D_
2020-06-11 16:43 - 심의승인</t>
  </si>
  <si>
    <t>엘에스엠앤엠 주식회사,(주)정일스톨트헤븐울산</t>
  </si>
  <si>
    <t>외부사업 모니터링 보고서_LS-Nikko동제련_ver15_200306.pdf</t>
  </si>
  <si>
    <t>MOF626(검증보고서)_엘에스니꼬동제련_ver5.1.pdf</t>
  </si>
  <si>
    <t>1. 사업 승인 시 증빙 자료.zip_x000D_
2. 온실가스 감축량 산정 증빙 자료.zip_x000D_
3. 사업 지속 증빙 자료_Steam Flush Drum 열교환기 교체 품의서.pdf_x000D_
4. 외부감축사업 사업 참가자 합의서.pdf_x000D_
5. 사업계획 변경 신청서.pdf_x000D_
6. (변경) 사업계획서_엘에스니꼬동제련_ver12_200502.pdf_x000D_
7. (추가) Steam Flush Drum Steam생산량_200504.xlsx_x000D_
8. (추가) 사용 전 연료 사용량에 대한 추가자료 제출_200504.pdf</t>
  </si>
  <si>
    <t>2020-06-15</t>
  </si>
  <si>
    <t>2019-07-09 17:51 - 접수_x000D_
2019-07-15 10:11 - 신청_x000D_
2019-08-14 14:47 - 문서재제출요청_x000D_
2019-09-04 16:41 - 접수_x000D_
2019-09-05 13:14 - 신청_x000D_
2019-11-06 16:12 - 문서재제출요청_x000D_
2019-11-08 16:22 - 접수_x000D_
2019-11-11 16:19 - 신청_x000D_
2020-01-13 18:48 - 문서재제출요청_x000D_
2020-03-03 17:42 - 접수_x000D_
2020-03-06 09:59 - 신청_x000D_
2020-03-06 10:04 - 문서재제출요청_x000D_
2020-03-06 11:40 - 접수_x000D_
2020-03-06 13:15 - 신청_x000D_
2020-04-29 19:57 - 문서재제출요청_x000D_
2020-05-04 13:34 - 접수_x000D_
2020-05-04 13:41 - 신청_x000D_
2020-05-04 14:46 - 문서재제출요청_x000D_
2020-05-04 14:49 - 접수_x000D_
2020-05-04 15:31 - 신청_x000D_
2020-06-08 14:34 - 검토승인_x000D_
2020-06-15 14:03 - 심의승인</t>
  </si>
  <si>
    <t>1. 외부사업 모니터링 보고서_청운산업_ver.2.2.pdf</t>
  </si>
  <si>
    <t>외부사업 온실가스 감축량에 대한 검증보고서_청운산업_ver.1.2.pdf</t>
  </si>
  <si>
    <t>[KVER 방법론]002_연료 전환사업에 대한 방법론.hwp_x000D_
0. 외부사업 사업계획 변경 요약서_청운산업.pdf_x000D_
0. 외부사업 이전 사업계획 요약서_청운산업.pdf_x000D_
2. 외부사업 감축량 산정시트_청운산업_ver.2.xlsx_x000D_
4. 외부사업 온실가스 감축량 검증 체크리스트_청운산업_ver.2.pdf_x000D_
5. 연료 사용량 증빙자료_청운산업.pdf_x000D_
6. KVER 사업계획서 최종본_청운산업.pdf_x000D_
7. KVER 타당성평가보고서_청운산업.pdf_x000D_
8. KVER 등록증_청운산업.pdf</t>
  </si>
  <si>
    <t>2020-08-12</t>
  </si>
  <si>
    <t>2019-11-16 04:01 - 신청_x000D_
2019-12-11 11:38 - 보완요청_x000D_
2020-03-10 16:43 - 신청_x000D_
2020-03-19 13:40 - 문서재제출요청_x000D_
2020-03-27 06:12 - 신청_x000D_
2020-03-30 13:55 - 문서재제출요청_x000D_
2020-04-21 05:17 - 신청_x000D_
2020-04-28 11:17 - 문서재제출요청_x000D_
2020-04-28 11:19 - 신청_x000D_
2020-06-18 18:20 - 문서재제출요청_x000D_
2020-06-23 14:30 - 신청_x000D_
2020-06-24 17:38 - 문서재제출요청_x000D_
2020-06-25 09:44 - 신청_x000D_
2020-06-25 11:30 - 문서재제출요청_x000D_
2020-06-25 11:39 - 신청_x000D_
2020-06-25 14:39 - 문서재제출요청_x000D_
2020-06-25 15:45 - 신청_x000D_
2020-07-30 17:16 - 검토승인_x000D_
2020-08-12 16:08 - 심의승인</t>
  </si>
  <si>
    <t>2015-10-01~2018-09-30</t>
  </si>
  <si>
    <t>외부사업 모니터링보고서_(주)한남코퍼레이션_ver9.pdf</t>
  </si>
  <si>
    <t>MOF626(검증보고서)_한남코퍼레이션_ver4.pdf</t>
  </si>
  <si>
    <t>20200623 문서재제출 정리.hwp_x000D_
온실가스 감축량 산정시트_(주)한남코퍼레이션 ver9.xlsx_x000D_
1. 생산량 증빙.pdf_x000D_
2. 생산량 계량기 검교정성적서.pdf_x000D_
2.1생산량 계량기 형식승인서 CAS DB-150.pdf_x000D_
2.2생산량 계량기 형식승인서 CASTON.pdf_x000D_
3. 생산량 계측기기 명판.pdf_x000D_
4. 한남 코퍼레이션 스팀 구매량.pdf_x000D_
5.한남코퍼레이션 LNG  계량기 성적서.pdf_x000D_
6. LNG 가스사용량(세금계산서).pdf_x000D_
7. LNG 계측기 명판 (교체 전, 교체후).pdf_x000D_
8.한남 LNG 계량기 교체 확인서.pdf_x000D_
9. 베이스라인 LNG 사용량(세금계산서).pdf_x000D_
추가1. 외부사업 사업계획 요약서_(주)한남코퍼레이션.hwp_x000D_
추가2. 외부사업 사업계획 변경 요약서_(주)한남코퍼레이션.hwp_x000D_
추가3. KVER 사업계획서 최종본_(주)한남코퍼레이션.pdf_x000D_
추가4. 외부사업 이전 타당성 평가 체크리스트_한남코퍼레이션.hwp_x000D_
추가5.(주)한남코퍼레이션_KVER 등록증.pdf_x000D_
추가6. KVER사업 타당성평가보고서_(주)한남코퍼레이션.pdf_x000D_
추가7. 방법론_001 미활용 열에너지 회수사업에 대한 방법론.hwp</t>
  </si>
  <si>
    <t>2019-05-08 15:55 - 신청_x000D_
2019-06-20 19:18 - 문서재제출요청_x000D_
2019-06-24 13:43 - 신청_x000D_
2019-07-23 13:39 - 문서재제출요청_x000D_
2019-08-21 15:55 - 신청_x000D_
2019-09-30 19:22 - 문서재제출요청_x000D_
2019-10-17 11:30 - 신청_x000D_
2019-11-29 11:33 - 문서재제출요청_x000D_
2019-12-05 10:54 - 신청_x000D_
2020-01-09 14:03 - 문서재제출요청_x000D_
2020-01-15 14:39 - 신청_x000D_
2020-02-12 18:09 - 문서재제출요청_x000D_
2020-03-12 13:24 - 신청_x000D_
2020-04-14 15:32 - 문서재제출요청_x000D_
2020-04-14 15:39 - 신청_x000D_
2020-06-18 18:23 - 문서재제출요청_x000D_
2020-06-23 09:48 - 신청_x000D_
2020-06-23 09:53 - 문서재제출요청_x000D_
2020-06-23 10:14 - 신청_x000D_
2020-07-30 17:18 - 검토승인_x000D_
2020-08-12 16:09 - 심의승인</t>
  </si>
  <si>
    <t>2019-05-08</t>
  </si>
  <si>
    <t>외부사업 모니터링보고서_(주)네오세라믹_ver 1.4.pdf</t>
  </si>
  <si>
    <t>12. 외부사업 온실가스 감축량에 대한 검증보고서_(주)네오세라믹_ver1.3.pdf</t>
  </si>
  <si>
    <t>002_연료 전환사업에 대한 방법론.hwp_x000D_
3. 외부사업 사업계획 변경 요약서.hwp_x000D_
4. 외부사업 온실가스 감축량 검증 체크리스트_(주)네오세라믹.pdf_x000D_
332. 17441_01 네오세라믹_감축사업계획서_ver1.2.hwp_x000D_
2. 외부사업 이전 사업계획 요약서.hwp_x000D_
사업후 온실가스 감축량 산정시트_(주)네오세라믹_ver 1.3.xlsx_x000D_
7. KVER 타당성평가보고서.pdf_x000D_
8. KVER 등록증.pdf</t>
  </si>
  <si>
    <t>2019-11-16 03:52 - 신청_x000D_
2019-12-16 18:07 - 보완요청_x000D_
2020-04-02 17:28 - 신청_x000D_
2020-04-07 17:18 - 문서재제출요청_x000D_
2020-04-16 14:55 - 신청_x000D_
2020-04-22 19:47 - 문서재제출요청_x000D_
2020-04-27 11:51 - 신청_x000D_
2020-04-27 16:47 - 문서재제출요청_x000D_
2020-04-27 17:10 - 신청_x000D_
2020-06-18 18:21 - 문서재제출요청_x000D_
2020-06-24 19:53 - 신청_x000D_
2020-06-25 14:59 - 문서재제출요청_x000D_
2020-06-25 15:18 - 신청_x000D_
2020-07-30 17:19 - 검토승인_x000D_
2020-08-12 16:19 - 심의승인</t>
  </si>
  <si>
    <t>2014-10-01~2017-09-30</t>
  </si>
  <si>
    <t>외부사업 모니터링보고서_정광기업_Ver1.4.pdf</t>
  </si>
  <si>
    <t>12. 외부사업 온실가스 감축량에 대한 검증보고서_정광기업_v1.4.pdf</t>
  </si>
  <si>
    <t>002_연료 전환사업에 대한 방법론.hwp_x000D_
3. 외부사업 사업계획 변경 요약서_(주)정광기업.hwp_x000D_
5. 외부사업 이전 타당성 평가 검토의견서_(주)정광기업.hwp_x000D_
연료사용량_정광기업.zip_x000D_
2. 외부사업 사업계획 요약서_(주)정광기업.hwp_x000D_
15926_정광기업_감축사업계획서_ver2.hwp_x000D_
4. 외부사업 온실가스 감축량 검증 체크리스트_정광기업.hwp_x000D_
6. KVER 모니터링 보고서 최종본_(주)정광기업.hwp_x000D_
8. KVER 등록증_(주)정광기업.pdf_x000D_
9. KVER 인증서(1차)_(주)정광기업.pdf_x000D_
322. 21090_151211_(주)정광기업_사업계획서_최종.pdf_x000D_
7. KVER 인증평가보고서 최종본_(주)정광기업.pdf_x000D_
사업후 온실가스 감축량 산정시트_정광기업_ver1.4.xlsx</t>
  </si>
  <si>
    <t>2019-11-16 03:04 - 신청_x000D_
2019-12-16 18:00 - 보완요청_x000D_
2020-04-02 17:27 - 신청_x000D_
2020-04-07 17:17 - 문서재제출요청_x000D_
2020-04-16 13:53 - 신청_x000D_
2020-04-21 19:56 - 문서재제출요청_x000D_
2020-04-24 18:05 - 신청_x000D_
2020-04-27 22:09 - 문서재제출요청_x000D_
2020-04-28 09:33 - 신청_x000D_
2020-06-18 18:22 - 문서재제출요청_x000D_
2020-06-22 22:30 - 신청_x000D_
2020-06-24 18:05 - 문서재제출요청_x000D_
2020-06-25 10:43 - 신청_x000D_
2020-07-30 17:20 - 검토승인_x000D_
2020-08-12 16:21 - 심의승인</t>
  </si>
  <si>
    <t>2015-03-01~2019-02-28</t>
  </si>
  <si>
    <t>1. 한맥전자 외부사업 모니터링보고서_ver.2.2.pdf</t>
  </si>
  <si>
    <t>12. 외부사업 온실가스 감축량에 대한 검증보고서_한맥전자rev1.pdf</t>
  </si>
  <si>
    <t>[KVER 방법론] 005_설비의 성능 개선사업에 대한 방법론.hwp_x000D_
0. 한맥전자 사업계획서.pdf_x000D_
0. 한맥전자 외부사업 사업계획 변경 요약서.pdf_x000D_
0. 한맥전자 외부사업 사업계획 요약서.pdf_x000D_
6. KVER 모니터링 보고서 최종본_주식회사한맥전자.pdf_x000D_
7. KVER 인증평가보고서 최종본_주식회사한맥전자.pdf_x000D_
8. KVER 등록증_주식회사한맥전자.pdf_x000D_
9. KVER 인증서(1차)_주식회사한맥전자.pdf_x000D_
2. 한맥전자 온실가스 감축량 산정시트_ver.2.xlsx_x000D_
4. 한맥전자 외부사업 온실가스 감축량 검증 체크리스트_ver.2.pdf_x000D_
5. 한맥전자 생산량-전력량 자료_ver.2.pdf_x000D_
(첨부)한맥전자 지시저울 교정성적서.pdf</t>
  </si>
  <si>
    <t>4. 한맥전자 외부사업 온실가스 감축량 검증보고서_ver.2.1.pdf</t>
  </si>
  <si>
    <t>2019-10-30 14:01 - 신청_x000D_
2019-11-28 16:51 - 문서재제출요청_x000D_
2019-12-06 11:54 - 신청_x000D_
2019-12-11 11:43 - 문서재제출요청_x000D_
2019-12-17 09:30 - 신청_x000D_
2020-01-14 18:26 - 문서재제출요청_x000D_
2020-01-22 15:06 - 신청_x000D_
2020-02-27 17:21 - 보완요청_x000D_
2020-03-08 03:10 - 신청_x000D_
2020-03-24 10:08 - 문서재제출요청_x000D_
2020-03-24 16:32 - 신청_x000D_
2020-03-26 09:48 - 문서재제출요청_x000D_
2020-03-26 12:29 - 신청_x000D_
2020-03-26 14:25 - 문서재제출요청_x000D_
2020-03-27 05:01 - 신청_x000D_
2020-04-01 16:44 - 문서재제출요청_x000D_
2020-04-01 17:13 - 신청_x000D_
2020-04-03 15:39 - 문서재제출요청_x000D_
2020-04-16 08:38 - 신청_x000D_
2020-04-16 14:58 - 문서재제출요청_x000D_
2020-04-16 17:28 - 신청_x000D_
2020-04-20 11:26 - 문서재제출요청_x000D_
2020-04-21 04:26 - 신청_x000D_
2020-06-18 16:24 - 문서재제출요청_x000D_
2020-06-23 14:18 - 신청_x000D_
2020-07-30 17:22 - 검토승인_x000D_
2020-08-12 16:23 - 심의승인</t>
  </si>
  <si>
    <t>2014-10-01~2018-09-30</t>
  </si>
  <si>
    <t>Korean Standards Association</t>
  </si>
  <si>
    <t>01. [경보판지공업(주)]모니터링 보고서_V2.pdf</t>
  </si>
  <si>
    <t>05. MOF626(검증보고서)(경보판지공업)_ver2.0.pdf</t>
  </si>
  <si>
    <t>00. [경보판지공업(주)] KVER 자료.zip_x000D_
02. [경보판지공업(주)]온실가스 감축량 산정시트.xlsx_x000D_
03. [경보판지공업(주)] 외부사업 승인서.pdf_x000D_
04. MOF612(체크리스트)(경보판지공업)_ver1.0.pdf_x000D_
05. MOF626(검증보고서)(경보판지공업)_ver2.0.pdf_x000D_
99. Data.zip_x000D_
01. [경보판지공업(주)]모니터링 보고서_V2.pdf</t>
  </si>
  <si>
    <t>2019-11-17 17:55 - 신청_x000D_
2019-12-16 18:09 - 보완요청_x000D_
2020-03-20 20:39 - 신청_x000D_
2020-04-01 16:29 - 문서재제출요청_x000D_
2020-04-20 10:43 - 신청_x000D_
2020-06-18 16:20 - 문서재제출요청_x000D_
2020-06-23 10:19 - 신청_x000D_
2020-06-24 10:23 - 문서재제출요청_x000D_
2020-06-24 11:33 - 신청_x000D_
2020-07-30 17:23 - 검토승인_x000D_
2020-08-12 16:24 - 심의승인</t>
  </si>
  <si>
    <t>2017-09-01~2018-12-31</t>
  </si>
  <si>
    <t>I-2020-201709201812-KR-05-000079-CDM-181345151~181742212</t>
  </si>
  <si>
    <t>MR_ref.pdf</t>
  </si>
  <si>
    <t>Verification report_HWC_ref.pdf</t>
  </si>
  <si>
    <t>환경부 검토사항 관련 제출자료.hwp</t>
  </si>
  <si>
    <t>2020 AttestationLetter.pdf_x000D_
0922_PDD_ver13.pdf_x000D_
MOC.pdf_x000D_
감축실적 보유 현황서.pdf_x000D_
FWD.pdf</t>
  </si>
  <si>
    <t>2020-03-26 15:47 - 신청_x000D_
2020-04-21 20:19 - 문서재제출요청_x000D_
2020-04-22 16:45 - 신청_x000D_
2020-04-27 10:41 - 문서재제출요청_x000D_
2020-04-28 09:34 - 신청_x000D_
2020-04-28 09:53 - 문서재제출요청_x000D_
2020-04-28 10:06 - 신청_x000D_
2020-04-28 10:08 - 문서재제출요청_x000D_
2020-04-28 10:11 - 신청_x000D_
2020-06-18 10:32 - 문서재제출요청_x000D_
2020-06-18 13:10 - 신청_x000D_
2020-07-31 16:52 - 검토승인_x000D_
2020-08-12 16:26 - 심의승인</t>
  </si>
  <si>
    <t>2020-03-26</t>
  </si>
  <si>
    <t xml:space="preserve">KR-5-181345151~181742212-2-2-0-922  </t>
  </si>
  <si>
    <t>I-2020-201004201204-KR-01-000399-CDM-109227449~109233760</t>
  </si>
  <si>
    <t>Deloitte Tohmatsu Evaluation and Certification Organization</t>
  </si>
  <si>
    <t>3110_1st_Monitoring report.pdf</t>
  </si>
  <si>
    <t>3110_1st_verification report.pdf</t>
  </si>
  <si>
    <t>(3110)감축실적보유현황서_191223 rev1.pdf_x000D_
3110_1st_ER calculation Sheet(190820).xlsx_x000D_
3110_Assessment Opinion on PRC_2.0.pdf_x000D_
LoA_Shinan_Korea(국가승인서).pdf_x000D_
PA3110 CDM-MOC-FORM Annex 1 form.pdf_x000D_
PA3110 CDM-MOC-FORM form.pdf_x000D_
Shinan Wind power PDD(ver.2.6)_Clean.pdf_x000D_
Validation_Report_Shinan_Wind_ver05.pdf_x000D_
신안풍력[수전량].pdf_x000D_
신안풍력_CER 시리얼번호 증빙(190424).pdf_x000D_
신안풍력국가승인서_국문.jpg_x000D_
신안풍력발전 소유권 증빙.pdf_x000D_
3110_1st_Certification Report.pdf_x000D_
(3110)인증실적미활용확약서_191223 rev1.pdf_x000D_
(3110)외부사업사업계획국문요약서_191223 rev1.pdf</t>
  </si>
  <si>
    <t>3110_외부사업 모니터링 보고서 국문요약서_신안풍력발전 3MW_V1.pdf</t>
  </si>
  <si>
    <t>F-CDM-FWD(서명).PDF_x000D_
실적취소 증명서(CDM)_신안풍력3MW.pdf</t>
  </si>
  <si>
    <t>2020-02-26 15:10 - 신청_x000D_
2020-03-30 16:14 - 문서재제출요청_x000D_
2020-04-08 15:37 - 신청_x000D_
2020-04-23 14:15 - 문서재제출요청_x000D_
2020-04-23 15:41 - 신청_x000D_
2020-07-31 17:04 - 검토승인_x000D_
2020-08-12 16:29 - 심의승인</t>
  </si>
  <si>
    <t>2012-06-17</t>
  </si>
  <si>
    <t xml:space="preserve">KR-5-109227449~109233760-1-1-0-3110 </t>
  </si>
  <si>
    <t xml:space="preserve">KR-5-109233761~109235468-1-1-0-3110 </t>
  </si>
  <si>
    <t>2019-01-01~2019-06-30</t>
  </si>
  <si>
    <t>I-2020-201901201906-KR-01-000018-CDM-180725744~180842561</t>
  </si>
  <si>
    <t>조력15차19.1-6모니터링보고서.pdf</t>
  </si>
  <si>
    <t>조력15차19.1-6검증보고서.pdf</t>
  </si>
  <si>
    <t>2차인증기간조력PDD_ver4-180920.pdf_x000D_
2차인증기간조력Validation의견-TUV181020.pdf_x000D_
15차조력19.1-6CER발급이멜사본.pdf_x000D_
0349Tidal 15차 폐기신청서 결재용.pdf_x000D_
PA0349 CDM-MOC-FORM Annex 2 form.pdf_x000D_
PA0349 CDM-MOC-FORM form.pdf_x000D_
조력15차감축실적보유현황서-날인.pdf</t>
  </si>
  <si>
    <t>조력15차MRVR국문요약서-날인.pdf</t>
  </si>
  <si>
    <t>조력15차19.1-6CER폐기증명서200130.pdf</t>
  </si>
  <si>
    <t>2020-02-07 14:41 - 신청_x000D_
2020-07-31 17:05 - 검토승인_x000D_
2020-08-12 16:31 - 심의승인</t>
  </si>
  <si>
    <t>2020-01-23</t>
  </si>
  <si>
    <t xml:space="preserve">KR-5-180725744~180842561-2-2-0-349  </t>
  </si>
  <si>
    <t>I-2020-201807201812-KR-01-000044-CDM-179464664~179467151</t>
  </si>
  <si>
    <t>Korean Foundation for Quality</t>
  </si>
  <si>
    <t>MR_0349_14th.pdf</t>
  </si>
  <si>
    <t>외부사업 승인_사업계획 변경 신청서_시화호 조력발전 사업.pdf_x000D_
CER 소유권 증빙문서(0349_14).pdf_x000D_
MR_0349_14th.pdf_x000D_
PRC_rev.pdf_x000D_
Revised PDD_0349.pdf_x000D_
verification report_0349.pdf_x000D_
VR_0349_14th.pdf_x000D_
감축실적 보유 현황서(0349_14).pdf_x000D_
외부사업 모니터링 보고서 국문요약서(0349_14).pdf</t>
  </si>
  <si>
    <t>외부사업 모니터링 보고서 국문요약서(0349_14).pdf</t>
  </si>
  <si>
    <t>취소 실적문서(0349_14).pdf</t>
  </si>
  <si>
    <t>2020-04-06 10:44 - 신청_x000D_
2020-04-22 10:34 - 문서재제출요청_x000D_
2020-04-23 14:27 - 신청_x000D_
2020-07-31 17:06 - 검토승인_x000D_
2020-08-12 16:33 - 심의승인</t>
  </si>
  <si>
    <t xml:space="preserve">KR-5-179464664~179467151-2-2-0-0349 </t>
  </si>
  <si>
    <t>2009-08-01~2014-07-31</t>
  </si>
  <si>
    <t>I-2020-200908201407-KR-01-000117-CDM-149532351~149550180</t>
  </si>
  <si>
    <t>Deloitte-TECO</t>
  </si>
  <si>
    <t>모니터링 보고서(보령).pdf</t>
  </si>
  <si>
    <t>검증보고서(보령).pdf</t>
  </si>
  <si>
    <t>1-1.영문 사업계획서.pdf_x000D_
1-2.영문 타당성 평가보고서.PDF_x000D_
2. (온실가스 감축량 소유권 서류)PDD-A.4 parties and project paricipants.PNG_x000D_
추가자료1.3-1.감축 실적 보유 현황서(수정).pdf_x000D_
추가자료4. CDM-PRC-FORM_signed.pdf_x000D_
추가자료5.ER_sheet_Boryeong Small Hydro_20160928.pdf_x000D_
추가자료6-1.PA2225 CDM-MOC-FORM form.pdf_x000D_
추가자료6-2.PA2225 CDM-MOC-FORM Annex 2 form.pdf_x000D_
추가자료 5-1 (수정;신청 인증량 확인 자료)ER_sheet_Boryeong Small Hydro_20160928.zip_x000D_
추가자료3. Forwarding Request Form 자발적 취소 신청서Project2225.pdf_x000D_
3-2 보령 소수력_인증실적 미활용 확약서 191230.pdf_x000D_
3-3 인증유효기간 적용계획서 191230.pdf</t>
  </si>
  <si>
    <t>보령.pdf</t>
  </si>
  <si>
    <t>viewAttestationLetter(2225).pdf</t>
  </si>
  <si>
    <t>2019-08-22 13:18 - 신청_x000D_
2019-09-20 16:35 - 문서재제출요청_x000D_
2019-09-23 17:34 - 신청_x000D_
2019-10-02 09:05 - 문서재제출요청_x000D_
2019-10-10 18:15 - 신청_x000D_
2019-10-15 14:00 - 문서재제출요청_x000D_
2019-11-20 16:51 - 신청_x000D_
2019-12-19 14:57 - 문서재제출요청_x000D_
2019-12-19 15:30 - 신청_x000D_
2019-12-24 10:16 - 문서재제출요청_x000D_
2019-12-24 16:14 - 신청_x000D_
2019-12-27 16:34 - 문서재제출요청_x000D_
2019-12-30 15:34 - 신청_x000D_
2020-07-31 17:06 - 검토승인_x000D_
2020-08-12 16:34 - 심의승인</t>
  </si>
  <si>
    <t xml:space="preserve">KR-5-149532351~149550180-1-1-0-2225 </t>
  </si>
  <si>
    <t>2019-05-27~2019-08-18</t>
  </si>
  <si>
    <t>I-2020-201905201908-KR-05-000076-CDM-180326093~180332495</t>
  </si>
  <si>
    <t>MR_0765_16th.pdf</t>
  </si>
  <si>
    <t>VR_0765_16th.pdf</t>
  </si>
  <si>
    <t>감축실적 보유 현황서(0765_16).pdf_x000D_
CER 소유권 증빙문서(0765_16).pdf_x000D_
MOC_0765.pdf_x000D_
PRC_0765.pdf_x000D_
Revised PDD_0765.pdf_x000D_
Validation Report_0765.pdf</t>
  </si>
  <si>
    <t>외부사업 모니터링 보고서 국문요약서(0765_16).pdf</t>
  </si>
  <si>
    <t>실적 취소문서(0765_16).pdf</t>
  </si>
  <si>
    <t>2020-01-30 16:12 - 신청_x000D_
2020-07-31 17:07 - 검토승인_x000D_
2020-08-12 16:39 - 심의승인</t>
  </si>
  <si>
    <t>2020-01-02</t>
  </si>
  <si>
    <t xml:space="preserve">KR-5-180326093~180332495-2-2-0-765  </t>
  </si>
  <si>
    <t>16차</t>
  </si>
  <si>
    <t>I-2020-201905201908-KR-05-000065-CDM-180332496~180646267</t>
  </si>
  <si>
    <t>Pjt 0765 MP 42 monitoring report.pdf</t>
  </si>
  <si>
    <t>Pjt 0765 Mp 42 verification report.pdf</t>
  </si>
  <si>
    <t>1.1 (영문)사업계획서 REV.pdf_x000D_
2.1 (영문)타당성평가보고서.pdf_x000D_
3.1 F-CDM-FWD-CDM0765_MP42_signed.pdf_x000D_
3.2 MoC History.zip_x000D_
3.3 휴켐스 계약서 참고 (날인 Page 포함).pdf_x000D_
3.4 Validation report for post registration changes.pdf</t>
  </si>
  <si>
    <t>국문요약서 Pjt 0765 MP42.pdf</t>
  </si>
  <si>
    <t>2020-0007_VC_PA0765.pdf_x000D_
감축실적인증 현황서 Pjt0765 MP42.pdf_x000D_
3.5 일련번호 증빙 Pjr 0765 MP42.pdf</t>
  </si>
  <si>
    <t>2020-01-08 13:58 - 신청_x000D_
2020-07-31 17:08 - 검토승인_x000D_
2020-08-12 16:43 - 심의승인</t>
  </si>
  <si>
    <t xml:space="preserve">KR-5-180332496~180646267-2-2-0-765  </t>
  </si>
  <si>
    <t>17차</t>
  </si>
  <si>
    <t>2019-08-19~2019-10-27</t>
  </si>
  <si>
    <t>I-2020-201908201910-KR-05-000065-CDM-181016485~181271098</t>
  </si>
  <si>
    <t>Pjt 0765 MP 43 Monitoring Report.pdf</t>
  </si>
  <si>
    <t>Pjt 0765 MP 43 Verification Report.pdf</t>
  </si>
  <si>
    <t>1.1 (영문)사업계획서 REV.pdf_x000D_
2.1 (영문)타당성평가보고서.pdf_x000D_
3.1 F-CDM-FWD-CDM_CDM0765_MP43_signed.pdf_x000D_
3.2 MoC History.zip_x000D_
3.3 휴켐스 계약서 참고 (날인 Page 포함).pdf_x000D_
3.4 Validation report for post registration changes.pdf</t>
  </si>
  <si>
    <t>국문요약서 Pjt 0765 MP43.pdf</t>
  </si>
  <si>
    <t>2020-0085_VC_PA0765.pdf_x000D_
인증실적 보유현황서 Pjt 0765 MP43.pdf_x000D_
3.5 일련번호 증빙 Pjt 0765 MP43.pdf</t>
  </si>
  <si>
    <t>2020-03-17 16:35 - 신청_x000D_
2020-07-31 17:09 - 검토승인_x000D_
2020-08-12 16:45 - 심의승인</t>
  </si>
  <si>
    <t>2020-03-12</t>
  </si>
  <si>
    <t xml:space="preserve">KR-5-181016485~181271098-2-2-0-765  </t>
  </si>
  <si>
    <t>I-2020-201905201908-KR-05-000036-CDM-180646268~180647809</t>
  </si>
  <si>
    <t>MR_6637_16th.pdf</t>
  </si>
  <si>
    <t>VR_6637_16th.pdf</t>
  </si>
  <si>
    <t>CER 소유권 증빙문서(6637_16).pdf_x000D_
MOC_6637.zip_x000D_
PDD_6637.pdf_x000D_
Validation Report_6637.pdf_x000D_
감축실적 보유 현황서(6637_16).pdf</t>
  </si>
  <si>
    <t>외부사업 모니터링 보고서 국문요약서(6637_16).pdf</t>
  </si>
  <si>
    <t>실적 취소문서(6637_16).pdf</t>
  </si>
  <si>
    <t>2020-01-30 16:12 - 신청_x000D_
2020-07-31 17:10 - 검토승인_x000D_
2020-08-12 16:46 - 심의승인</t>
  </si>
  <si>
    <t xml:space="preserve">KR-5-180646268~180647809-2-2-0-6637 </t>
  </si>
  <si>
    <t>Pjt 6637 MP 16 monitoring report.pdf</t>
  </si>
  <si>
    <t>Pjt 6637 MP 16 verification report.pdf</t>
  </si>
  <si>
    <t>1. (영문)사업계획서.pdf_x000D_
2. (영문)타당성평가보고서.pdf_x000D_
3.1 F-CDM-FWD-CDM6637_MP16_signed.pdf_x000D_
3.2 Moc History.zip_x000D_
3.3 휴켐스 계약서 참고 (날인 Page 포함).pdf</t>
  </si>
  <si>
    <t>국문요약서 Pjt6637 MP16.pdf</t>
  </si>
  <si>
    <t>3.4 일련번호 증빙 6637 MP16.pdf_x000D_
2020-0008_VC_PA6637.pdf_x000D_
감축실적 인증 현황서 Pjt6637 MP16.pdf</t>
  </si>
  <si>
    <t>2020-01-08 14:03 - 신청_x000D_
2020-07-31 17:11 - 검토승인_x000D_
2020-08-12 16:48 - 심의승인</t>
  </si>
  <si>
    <t>Monitoring Report MP17.pdf</t>
  </si>
  <si>
    <t>Verification Report MP17.pdf</t>
  </si>
  <si>
    <t>3.1 F-CDM_FWD_CDM6637_MP17_signed.pdf_x000D_
3.2 Moc History.zip_x000D_
3.3 휴켐스 계약서 참고 (날인 Page 포함).pdf_x000D_
3.4 일련번호 증빙 6637 MP17.pdf_x000D_
1. (영문)사업계획서.pdf_x000D_
2. (영문)타당성평가보고서.pdf</t>
  </si>
  <si>
    <t>국문요약서 Pjt 6637 MP17.pdf</t>
  </si>
  <si>
    <t>3.4 일련번호 증빙 6637 MP17.pdf_x000D_
감축실적인증현황 Pjt 6637 MP17.pdf_x000D_
2020_0091_VC_PA6637.pdf</t>
  </si>
  <si>
    <t>2020-03-25 15:29 - 신청_x000D_
2020-04-21 19:55 - 문서재제출요청_x000D_
2020-04-22 06:43 - 신청_x000D_
2020-07-31 17:11 - 검토승인_x000D_
2020-08-12 16:50 - 심의승인</t>
  </si>
  <si>
    <t>2020-03-19</t>
  </si>
  <si>
    <t>2016-04-01~2018-06-30</t>
  </si>
  <si>
    <t>(주)경인양행 외부사업 모니터링보고서_ver12.pdf</t>
  </si>
  <si>
    <t>MOF626(검증보고서)(경인양행)_ver4.0.pdf</t>
  </si>
  <si>
    <t>kver 모니터링 보고서 최종본_(주)경인양행.pdf_x000D_
kver 사업계획서_(주)경인양행.pdf_x000D_
kvre 3기 감축실적 인증서_(주)경인양행.pdf_x000D_
방법론_001 미활용 열에너지 회수사업에 대한 방법론.pdf_x000D_
외부사업 사업계획 변경 요약서_(주)경인양행_171128.hwp_x000D_
외부사업 사업계획 요약서_(주)경인양행_171128.hwp_x000D_
[첨부1] 제품생산량 ERP,SAP 자료.pdf_x000D_
[첨부3] 보일러 명판 사진.pdf_x000D_
[첨부4] 생산량계량기 사진.pdf_x000D_
kver 감축사업_등록증_(주)경인양행.pdf_x000D_
kver 모니터링 검증보고서_(주)경인양행.pdf_x000D_
[첨부2] 생산량 검교정 성적서 (17년 자료 추가).pdf_x000D_
온실가스 감축량 산정시트_(주)경인양행 ver12.xlsx_x000D_
KVER 경인양행 3차 모니터링보고서_160425.pdf</t>
  </si>
  <si>
    <t>(주) 경인양행 국문요약서.pdf</t>
  </si>
  <si>
    <t>2019-05-17 10:23 - 신청_x000D_
2019-06-20 19:19 - 문서재제출요청_x000D_
2019-06-24 13:40 - 신청_x000D_
2019-07-23 11:00 - 문서재제출요청_x000D_
2019-08-13 17:42 - 신청_x000D_
2019-09-17 11:50 - 문서재제출요청_x000D_
2019-10-17 14:49 - 신청_x000D_
2019-11-11 15:22 - 문서재제출요청_x000D_
2019-11-22 14:31 - 신청_x000D_
2019-12-26 18:33 - 문서재제출요청_x000D_
2020-03-18 14:09 - 신청_x000D_
2020-04-06 19:19 - 문서재제출요청_x000D_
2020-04-17 16:54 - 신청_x000D_
2020-05-08 17:04 - 문서재제출요청_x000D_
2020-05-11 14:03 - 신청_x000D_
2020-05-13 16:45 - 문서재제출요청_x000D_
2020-05-21 18:02 - 신청_x000D_
2020-07-30 17:23 - 검토승인_x000D_
2020-08-12 16:51 - 심의승인</t>
  </si>
  <si>
    <t>2015-02-01~2019-01-31</t>
  </si>
  <si>
    <t>(주)천안의종개발_모니터링보고서_20200520.pdf</t>
  </si>
  <si>
    <t>12. 외부사업 온실가스 감축량에 대한 검증보고서_천안의종개발.pdf</t>
  </si>
  <si>
    <t>첨부파일.zip_x000D_
천안의종개발_문서재제출_191129.zip_x000D_
천안의종개발_문서재제출_2001007.zip_x000D_
천안의종개발_문서재제출_20200304.zip_x000D_
천안의종개발_문서재제출_20200424.zip_x000D_
천안의종개발_문서재제출_20200511.zip_x000D_
천안의종개발_문서재제출_20200512.zip_x000D_
4. 외부사업 온실가스 감축량 검증 체크리스트_천안의종개발.pdf</t>
  </si>
  <si>
    <t>2019-10-17 09:47 - 신청_x000D_
2019-11-28 17:04 - 문서재제출요청_x000D_
2019-11-29 09:48 - 신청_x000D_
2019-12-27 16:17 - 문서재제출요청_x000D_
2020-01-07 14:44 - 신청_x000D_
2020-02-11 18:56 - 문서재제출요청_x000D_
2020-03-04 15:51 - 신청_x000D_
2020-03-24 10:06 - 문서재제출요청_x000D_
2020-04-24 17:10 - 신청_x000D_
2020-05-11 14:31 - 문서재제출요청_x000D_
2020-05-11 16:17 - 신청_x000D_
2020-05-12 09:53 - 문서재제출요청_x000D_
2020-05-12 10:07 - 신청_x000D_
2020-05-18 11:08 - 문서재제출요청_x000D_
2020-05-18 11:25 - 신청_x000D_
2020-05-20 10:06 - 문서재제출요청_x000D_
2020-05-21 18:05 - 신청_x000D_
2020-07-30 17:24 - 검토승인_x000D_
2020-08-12 16:53 - 심의승인</t>
  </si>
  <si>
    <t>2019-10-17</t>
  </si>
  <si>
    <t>2014-06-01~2018-05-31</t>
  </si>
  <si>
    <t>00. 외부사업 모니터링 보고서_광일신지_ver1.1_200507_(보완요청).pdf</t>
  </si>
  <si>
    <t>MOF626검증보고서(광일신지)_Ver03.pdf</t>
  </si>
  <si>
    <t>추가보완자료.zip_x000D_
257. 17913_01 광일케미스틸(주)_감축사업계획서_ver4.pdf_x000D_
4. 온실가스 감축량 산정시트_광일신지(20200313).xlsx_x000D_
(03.13) 검토의견서 보완내역.hwp_x000D_
2010년 검교정 성적서 (Mark).pdf_x000D_
검교정확인서 (2018.3).pdf_x000D_
257. 17885_01_02 광일케미스틸(주)_B-C유 입고 세금계산서.pdf</t>
  </si>
  <si>
    <t>2. 외부사업 사업계획 요약서_광일케미스틸(주)(광일신지).hwp</t>
  </si>
  <si>
    <t>2019-11-11 10:45 - 신청_x000D_
2019-12-10 17:35 - 보완요청_x000D_
2019-12-24 17:59 - 신청_x000D_
2020-01-28 13:32 - 문서재제출요청_x000D_
2020-01-31 16:07 - 신청_x000D_
2020-03-04 18:36 - 문서재제출요청_x000D_
2020-03-25 20:40 - 신청_x000D_
2020-04-28 09:09 - 문서재제출요청_x000D_
2020-05-08 16:09 - 신청_x000D_
2020-05-19 16:46 - 문서재제출요청_x000D_
2020-05-20 13:01 - 신청_x000D_
2020-07-30 17:21 - 검토승인_x000D_
2020-08-12 16:54 - 심의승인</t>
  </si>
  <si>
    <t>I-2020-201001201012-KR-01-000118-CDM-70116592~70130408</t>
  </si>
  <si>
    <t>모니터링보고서 (2010).pdf</t>
  </si>
  <si>
    <t>검증보고서(2010).pdf</t>
  </si>
  <si>
    <t>1-1. 영문 사업계획서.pdf_x000D_
1-2. 타당성 평가 결과 보고서.pdf_x000D_
2. 온실가스 감축량 소유권 증명 관련 서류.pdf_x000D_
추가자료2-1.PA0222 CDM-MOC-FORM form.pdf_x000D_
추가자료2-2.PA0222 CDM-MOC-FORM Annex 2 form(09.09.30).pdf_x000D_
추가자료2-3.PA0222 CDM-MOC-FORM Annex 2 form(11.05.31).pdf_x000D_
추가자료2-4.PA0222 CDM-MOC-FORM Annex 2 form(11.05.31_2).pdf_x000D_
추가자료2-5.PA0222 CDM-MOC-FORM Annex 2 form(2013.04.16).pdf_x000D_
추가자료2-6.PA0222 CDM-MOC-FORM Annex 2 form(2014.07.01).pdf_x000D_
추가자료2-7.PA0222 CDM-MOC-FORM Annex 2 form(2015.01.15).pdf_x000D_
추가자료2-8.PA0222 CDM-MOC-FORM Annex 2 form(2015.03.13).pdf_x000D_
추가자료3.1 (감축량 산정 자료) 4th CER Calculation Spreadsheet_Gangwon WP.pdf_x000D_
추가자료3.1 (감축량 산정 엑셀자료) 4th CER Calculation Spreadsheet_Gangwon WP.zip_x000D_
자발적취소신청서 CER Forwarding Request Form_PHA2394(8.21) 191230 추가자료.pdf_x000D_
3-1. (1차) 감축실적 보유 현황서 191230.pdf_x000D_
3-2. (1차) 인증실적 미활용 확약서 191230.pdf_x000D_
3-3. (1차) 인증유효기간 적용계획서 191230.pdf_x000D_
LoA_Japan.pdf_x000D_
LoA_Republic of Korea.pdf_x000D_
추가자료 200609_강원풍력 CER 지분 증빙자료.zip</t>
  </si>
  <si>
    <t>강원 국문요약서(1차).zip</t>
  </si>
  <si>
    <t>viewAttestationLetter_1.pdf</t>
  </si>
  <si>
    <t>2019-08-28 13:34 - 신청_x000D_
2019-09-20 16:37 - 문서재제출요청_x000D_
2019-09-23 17:34 - 신청_x000D_
2019-10-02 09:07 - 문서재제출요청_x000D_
2019-10-10 18:17 - 신청_x000D_
2019-10-17 10:19 - 문서재제출요청_x000D_
2019-11-27 14:44 - 신청_x000D_
2019-12-20 09:44 - 문서재제출요청_x000D_
2019-12-30 16:01 - 신청_x000D_
2020-01-10 17:30 - 문서재제출요청_x000D_
2020-01-13 10:21 - 신청_x000D_
2020-05-29 16:45 - 문서재제출요청_x000D_
2020-06-09 10:13 - 신청_x000D_
2020-07-31 17:12 - 검토승인_x000D_
2020-08-12 16:55 - 심의승인</t>
  </si>
  <si>
    <t xml:space="preserve">KR-5-70116592~70130408-1-1-0-222  </t>
  </si>
  <si>
    <t>I-2020-201101201112-KR-01-000118-CDM-86501854~86521567</t>
  </si>
  <si>
    <t>모니터링보고서(2011).pdf</t>
  </si>
  <si>
    <t>검증보고서(2011).pdf</t>
  </si>
  <si>
    <t>1-1. 영문 사업계획서.pdf_x000D_
1-2. 타당성 평가 결과 보고서.pdf_x000D_
2. 온실가스 감축량 소유권 증명 관련 서류.pdf_x000D_
추가자료2-1.PA0222 CDM-MOC-FORM form.pdf_x000D_
추가자료2-2.PA0222 CDM-MOC-FORM Annex 2 form(09.09.30).pdf_x000D_
추가자료2-3.PA0222 CDM-MOC-FORM Annex 2 form(11.05.31).pdf_x000D_
추가자료2-4.PA0222 CDM-MOC-FORM Annex 2 form(11.05.31_2).pdf_x000D_
추가자료2-5.PA0222 CDM-MOC-FORM Annex 2 form(2013.04.16).pdf_x000D_
추가자료2-6.PA0222 CDM-MOC-FORM Annex 2 form(2014.07.01).pdf_x000D_
추가자료2-7.PA0222 CDM-MOC-FORM Annex 2 form(2015.01.15).pdf_x000D_
추가자료2-8.PA0222 CDM-MOC-FORM Annex 2 form(2015.03.13).pdf_x000D_
추가자료3.2. (감축량 산정 자료) 5th CER Calculation Spreadsheet_2011.pdf_x000D_
추가자료3.2. (감축량 산정 엑셀자료) 5th CER Calculation Spreadsheet_2011.zip_x000D_
3-1. (2차) 감축실적 보유 현황서 191230.pdf_x000D_
3-2. (2차) 인증실적 미활용 확약서 191230.pdf_x000D_
3-3. (2차) 인증유효기간 적용계획서 191230.pdf_x000D_
자발적취소신청서 CER Forwarding Request Form_PHA2394(8.21) 191230 추가자료.pdf_x000D_
LoA_Japan.pdf_x000D_
LoA_Republic of Korea.pdf_x000D_
추가자료 200609_강원풍력 CER 지분 증빙자료.zip</t>
  </si>
  <si>
    <t>강원 국문요약서(2차).zip</t>
  </si>
  <si>
    <t>viewAttestationLetter_2.pdf</t>
  </si>
  <si>
    <t>2019-11-27 15:19 - 신청_x000D_
2019-12-20 11:15 - 문서재제출요청_x000D_
2019-12-30 16:01 - 신청_x000D_
2020-01-10 17:29 - 문서재제출요청_x000D_
2020-01-13 10:20 - 신청_x000D_
2020-05-29 16:56 - 문서재제출요청_x000D_
2020-06-09 10:14 - 신청_x000D_
2020-07-31 17:12 - 검토승인_x000D_
2020-08-12 16:56 - 심의승인</t>
  </si>
  <si>
    <t xml:space="preserve">KR-5-86501854~86521567-1-1-0-222  </t>
  </si>
  <si>
    <t>I-2020-201709201812-KR-05-000075-CDM-181337048~181345150</t>
  </si>
  <si>
    <t>MR_ref.0922_13th.pdf</t>
  </si>
  <si>
    <t>Verification report_HWC_ref.0922_13th.pdf</t>
  </si>
  <si>
    <t>0922_PDD clean version_ver14_181220.pdf_x000D_
0922_Validation opinion_rev01.pdf_x000D_
MR_ref.0922_13th.pdf_x000D_
Verification report_HWC_ref.0922_13th.pdf_x000D_
감축실적 보유 현황서(0922_14).pdf_x000D_
소유권증빙문서(0922_14).pdf_x000D_
스위스 942계좌 취소서류(0922_14).pdf_x000D_
외부사업 모니터링 보고서 국문요약서(0922_14)_V4.pdf</t>
  </si>
  <si>
    <t>외부사업 모니터링 보고서 국문요약서(0922_14)_V4.pdf</t>
  </si>
  <si>
    <t>스위스 942계좌 취소서류(0922_14).pdf</t>
  </si>
  <si>
    <t>2020-06-04 10:19 - 신청_x000D_
2020-08-26 16:53 - 문서재제출요청_x000D_
2020-08-27 16:21 - 신청_x000D_
2020-09-14 09:35 - 문서재제출요청_x000D_
2020-09-15 14:41 - 신청_x000D_
2020-10-19 20:31 - 검토승인_x000D_
2020-10-27 14:46 - 심의승인</t>
  </si>
  <si>
    <t xml:space="preserve">KR-5-181337048~181345150-2-2-0-922  </t>
  </si>
  <si>
    <t>2018-11-01~2019-04-30</t>
  </si>
  <si>
    <t>I-2020-201811201904-KR-05-000084-CDM-180848293~180965600</t>
  </si>
  <si>
    <t>3. 카프로 CDM 모니터링 보고서(11차).pdf</t>
  </si>
  <si>
    <t>4. 카프로 CDM 검증보고서(11차).pdf</t>
  </si>
  <si>
    <t>0. CDM사업 국가 승인서 LOA(변경본) - 20170907.pdf_x000D_
1. 카프로 CDM 사업계획서.pdf_x000D_
2. 카프로 CDM 타당성평가보고서.pdf_x000D_
3. 카프로 CDM 모니터링 보고서(11차).pdf_x000D_
4. 카프로 CDM 검증보고서(11차).pdf_x000D_
5-1. [4665-11] CER Voluntary Cancellation Request_Final.pdf_x000D_
5-2. 실적취소문서(4665_11)_117,308톤.pdf_x000D_
6. 감축실적 보유 현황서(11차)_카프로.pdf_x000D_
8.  CER 소유권에 관한 확약서_양사날인.pdf_x000D_
9. MoC(4665-11).pdf_x000D_
7. 외부사업 모니터링 보고서 국문요약서(11차)_카프로.pdf</t>
  </si>
  <si>
    <t>7. 외부사업 모니터링 보고서 국문요약서(11차)_카프로.pdf</t>
  </si>
  <si>
    <t>5-2. 실적취소문서(4665_11)_117,308톤.pdf_x000D_
5-1. [4665-11] CER Voluntary Cancellation Request_Final.pdf</t>
  </si>
  <si>
    <t>2020-06-23 13:37 - 신청_x000D_
2020-09-14 09:38 - 문서재제출요청_x000D_
2020-09-14 13:37 - 신청_x000D_
2020-10-19 20:29 - 검토승인_x000D_
2020-10-27 14:47 - 심의승인</t>
  </si>
  <si>
    <t>2020-03-05</t>
  </si>
  <si>
    <t xml:space="preserve">KR-5-180848293~180965600-2-2-0-4665 </t>
  </si>
  <si>
    <t>I-2020-201811201904-KR-05-000078-CDM-180844967~180848292</t>
  </si>
  <si>
    <t>MR 11th(ref4665).pdf</t>
  </si>
  <si>
    <t>VR 11th(ref4665).pdf</t>
  </si>
  <si>
    <t>VR 11th(ref4665).pdf_x000D_
감축실적 보유 현황서(4665_11).pdf_x000D_
실적 취소문서(4665_11).pdf_x000D_
1. 카프로 CDM 사업계획서.pdf_x000D_
2. 카프로 CDM 타당서평가보고서.pdf_x000D_
CER 소유권 증빙문서(11).pdf_x000D_
MR 11th(ref4665).pdf_x000D_
외부사업 모니터링 보고서 국문요약서(4665_11).pdf</t>
  </si>
  <si>
    <t>외부사업 모니터링 보고서 국문요약서(4665_11).pdf</t>
  </si>
  <si>
    <t>실적 취소문서(4665_11).pdf</t>
  </si>
  <si>
    <t>2020-06-03 10:03 - 신청_x000D_
2020-09-14 09:39 - 문서재제출요청_x000D_
2020-09-14 14:03 - 신청_x000D_
2020-10-19 20:28 - 검토승인_x000D_
2020-10-27 14:49 - 심의승인</t>
  </si>
  <si>
    <t xml:space="preserve">KR-5-180844967~180848292-2-2-0-4665 </t>
  </si>
  <si>
    <t>I-2020-201811201904-KR-05-000054-CDM-180965601~181011288</t>
  </si>
  <si>
    <t>3. 카프로 CDM 모니터링 보고서(11차).pdf_x000D_
4. 카프로 CDM 검증보고서(11차).pdf_x000D_
5-1. [4665-11] CER Voluntary Cancellation Request_Final.pdf_x000D_
5-2. 실적취소문서(4665_11)_45,688톤.pdf_x000D_
6. 감축실적 보유 현황서(11차)_효성.pdf_x000D_
8.  CER 소유권에 관한 확약서_양사날인.pdf_x000D_
9. MoC(4665-11).pdf_x000D_
0. CDM사업 국가 승인서 LOA(변경본) - 20170907.pdf_x000D_
1. 카프로 CDM 사업계획서.pdf_x000D_
2. 카프로 CDM 타당성평가보고서.pdf_x000D_
7. 외부사업 모니터링 보고서 국문요약서(11차)_효성.pdf</t>
  </si>
  <si>
    <t>7. 외부사업 모니터링 보고서 국문요약서(11차)_효성.pdf</t>
  </si>
  <si>
    <t>5-1. [4665-11] CER Voluntary Cancellation Request_Final.pdf_x000D_
5-2. 실적취소문서(4665_11)_45,688톤.pdf</t>
  </si>
  <si>
    <t>2020-06-20 17:20 - 접수_x000D_
2020-06-23 13:38 - 신청_x000D_
2020-09-14 09:39 - 문서재제출요청_x000D_
2020-09-15 10:55 - 접수_x000D_
2020-09-15 14:37 - 신청_x000D_
2020-10-19 20:29 - 검토승인_x000D_
2020-10-27 14:52 - 심의승인</t>
  </si>
  <si>
    <t xml:space="preserve">KR-5-180965601~181011288-2-2-0-4665 </t>
  </si>
  <si>
    <t>18차</t>
  </si>
  <si>
    <t>2019-10-28~2020-02-02</t>
  </si>
  <si>
    <t>I-2020-201910202002-KR-05-000065-CDM-181787984~182122230</t>
  </si>
  <si>
    <t>Monitoring Report_0765 MP44.pdf</t>
  </si>
  <si>
    <t>Verification Report 0765_MP44.pdf</t>
  </si>
  <si>
    <t>3.1 F-CDM-FWD-CDM0765_MP44_signed.pdf_x000D_
3.2 MoC History.zip_x000D_
3.3 휴켐스 계약서 참고 (날인 Page 포함).pdf_x000D_
3.4 Validation report for post registration changes.pdf_x000D_
3.5 일련번호 증빙 Pjt 0765 MP44.pdf</t>
  </si>
  <si>
    <t>국문요약서 0765 MP44_R1.pdf</t>
  </si>
  <si>
    <t>인증실적보유현황서 (Pjt 0765 MP44).pdf_x000D_
2020-0171_VC_PA0765.pdf</t>
  </si>
  <si>
    <t>2020-06-04 13:06 - 신청_x000D_
2020-09-14 09:40 - 문서재제출요청_x000D_
2020-09-14 11:46 - 신청_x000D_
2020-10-19 20:33 - 검토승인_x000D_
2020-10-27 14:54 - 심의승인</t>
  </si>
  <si>
    <t xml:space="preserve">KR-5-181787984~182122230-2-2-0-765  </t>
  </si>
  <si>
    <t>I-2020-201910202002-KR-05-000076-CDM-181781163~181787983</t>
  </si>
  <si>
    <t>0765-Monitoring Report.pdf</t>
  </si>
  <si>
    <t>0765-Verification Report.pdf</t>
  </si>
  <si>
    <t>외부사업 모니터링 보고서 국문요약서(0765_18).pdf_x000D_
0765-MOC.pdf_x000D_
0765-Monitoring Report.pdf_x000D_
0765-Revised PDD.pdf_x000D_
0765-Validation Report.pdf_x000D_
0765-Verification Report.pdf_x000D_
CER소유권 증빙 문서(0765_18).pdf_x000D_
감축실적 보유 현황서(0765_18).pdf_x000D_
실적 취소문서(0765_18).pdf</t>
  </si>
  <si>
    <t>외부사업 모니터링 보고서 국문요약서(0765_18).pdf</t>
  </si>
  <si>
    <t>실적 취소문서(0765_18).pdf</t>
  </si>
  <si>
    <t>2020-07-03 11:12 - 신청_x000D_
2020-10-19 20:32 - 검토승인_x000D_
2020-10-27 14:56 - 심의승인</t>
  </si>
  <si>
    <t xml:space="preserve">KR-5-181781163~181787983-2-2-0-765  </t>
  </si>
  <si>
    <t>I-2020-201908201910-KR-05-000076-CDM-181011289~181016484</t>
  </si>
  <si>
    <t>MR_0765_MP43.pdf</t>
  </si>
  <si>
    <t>Verification report_ref.0765_MP43.pdf</t>
  </si>
  <si>
    <t>감축실적 보유 현황서(0765_17).pdf_x000D_
실적 취소문서(0765_17).pdf_x000D_
외부사업 모니터링 보고서 국문요약서(0765_17).pdf_x000D_
CER 소유권 증빙문서(0765_17).pdf_x000D_
MOC_0765.pdf_x000D_
MR_0765_MP43.pdf_x000D_
PRC_0765.pdf_x000D_
Revised PDD_0765.pdf_x000D_
Validation Report_0765.pdf_x000D_
Verification report_ref.0765_MP43.pdf</t>
  </si>
  <si>
    <t>외부사업 모니터링 보고서 국문요약서(0765_17).pdf</t>
  </si>
  <si>
    <t>실적 취소문서(0765_17).pdf</t>
  </si>
  <si>
    <t>2020-06-03 18:06 - 신청_x000D_
2020-10-19 20:31 - 검토승인_x000D_
2020-10-27 14:58 - 심의승인</t>
  </si>
  <si>
    <t xml:space="preserve">KR-5-181011289~181016484-2-2-0-765  </t>
  </si>
  <si>
    <t>I-2020-201902201905-KR-05-000076-CDM-179589052~179596446</t>
  </si>
  <si>
    <t>MR_0765_15th.pdf</t>
  </si>
  <si>
    <t>VR_0765_15th.pdf</t>
  </si>
  <si>
    <t>CER 소유권 증빙문서(0765_15).pdf_x000D_
Revised PDD_0765.pdf_x000D_
Validation Report_0765.pdf_x000D_
감축실적 보유 현황서(0765_15).pdf_x000D_
PRC_0765.pdf_x000D_
MOC_0765.pdf</t>
  </si>
  <si>
    <t>외부사업 모니터링 보고서 국문요약서(0765_15).pdf</t>
  </si>
  <si>
    <t>실적 취소문서(0765_15).pdf</t>
  </si>
  <si>
    <t>2019-11-13 16:34 - 신청_x000D_
2019-11-14 17:33 - 문서재제출요청_x000D_
2019-11-27 10:37 - 신청_x000D_
2020-10-19 20:32 - 검토승인_x000D_
2020-10-27 15:00 - 심의승인</t>
  </si>
  <si>
    <t xml:space="preserve">KR-5-179589052~179596446-2-2-0-765  </t>
  </si>
  <si>
    <t>[대한미디어] 외부사업 모니터링 보고서_20200910(연료전환)_V8.0.pdf</t>
  </si>
  <si>
    <t>MOF626(검증보고서)(대한미디어)_Ver.05.pdf</t>
  </si>
  <si>
    <t>추가증빙. LNG 보정기.png_x000D_
1_6.2 대한미디어(주) 증빙자료(보완).zip_x000D_
사업계획 변경 증빙자료(보완).zip_x000D_
7_15. 대한미디어(주) 증빙자료(보완).zip_x000D_
외부사업 수정 및 보완 요청서_대한미디어_20200610.pdf_x000D_
추가증빙2. LNG 가스미터기(3400497996).png_x000D_
사업계획 변경 증빙자료.zip</t>
  </si>
  <si>
    <t>2019-08-26 17:42 - 신청_x000D_
2019-10-04 16:22 - 문서재제출요청_x000D_
2019-10-25 18:32 - 신청_x000D_
2019-11-14 10:51 - 문서재제출요청_x000D_
2019-11-14 15:31 - 신청_x000D_
2019-12-06 18:05 - 문서재제출요청_x000D_
2020-01-30 11:30 - 신청_x000D_
2020-02-28 14:17 - 문서재제출요청_x000D_
2020-03-30 14:15 - 신청_x000D_
2020-04-10 16:24 - 문서재제출요청_x000D_
2020-04-28 14:11 - 신청_x000D_
2020-04-28 15:02 - 문서재제출요청_x000D_
2020-05-22 18:32 - 신청_x000D_
2020-06-10 17:20 - 문서재제출요청_x000D_
2020-06-11 18:17 - 신청_x000D_
2020-06-12 09:32 - 문서재제출요청_x000D_
2020-06-12 09:34 - 신청_x000D_
2020-09-09 17:41 - 문서재제출요청_x000D_
2020-09-14 12:26 - 신청_x000D_
2020-09-15 13:34 - 문서재제출요청_x000D_
2020-09-15 15:00 - 신청_x000D_
2020-09-21 14:56 - 문서재제출요청_x000D_
2020-09-21 17:12 - 신청_x000D_
2020-09-21 18:04 - 문서재제출요청_x000D_
2020-09-21 18:18 - 신청_x000D_
2020-10-20 09:53 - 검토승인_x000D_
2020-10-27 15:54 - 심의승인</t>
  </si>
  <si>
    <t>2015-11-01~2017-10-31</t>
  </si>
  <si>
    <t>[세림산업㈜] 외부사업 모니터링 보고서_20200521_V5.1.pdf</t>
  </si>
  <si>
    <t>MOF626(검증보고서)_세림산업_ver3.pdf</t>
  </si>
  <si>
    <t>1~6. 세림산업(주) 증빙자료.zip_x000D_
MOF626(검증보고서)_세림산업_ver2.pdf_x000D_
MOF612(체크리스트)_세림산업.pdf_x000D_
LNG배관 설치 관련 추가증빙.zip_x000D_
추가증빙자료.zip_x000D_
외부사업 수정 및 보완 요청서_세림산업_20200518.pdf_x000D_
12. 연료전환 사업 모니터링 산정시트_세림산업㈜_ver5.1.xlsx_x000D_
7_13. 세림산업(주) 증빙자료(12번 산정시트 제외).zip_x000D_
추가보완자료. 17197_01 세림산업_감축사업계획서_ver2.hwp</t>
  </si>
  <si>
    <t>2019-09-03 15:58 - 신청_x000D_
2019-10-10 11:26 - 문서재제출요청_x000D_
2019-10-29 09:52 - 신청_x000D_
2019-11-14 14:36 - 문서재제출요청_x000D_
2019-11-14 15:48 - 신청_x000D_
2019-12-11 14:38 - 문서재제출요청_x000D_
2020-02-28 14:49 - 신청_x000D_
2020-03-13 11:21 - 문서재제출요청_x000D_
2020-05-21 09:23 - 신청_x000D_
2020-05-21 15:56 - 문서재제출요청_x000D_
2020-05-21 16:56 - 신청_x000D_
2020-06-12 17:10 - 문서재제출요청_x000D_
2020-06-24 15:41 - 신청_x000D_
2020-07-17 13:07 - 문서재제출요청_x000D_
2020-07-23 20:38 - 신청_x000D_
2020-10-20 09:53 - 검토승인_x000D_
2020-10-27 15:56 - 심의승인</t>
  </si>
  <si>
    <t>[신원화학 원주공장] 외부사업 모니터링 보고서_20200723_V7.2.pdf</t>
  </si>
  <si>
    <t>MOF626(검증보고서)_신원화학(원주공장)_v7.2.pdf</t>
  </si>
  <si>
    <t>1~5.2 신원화학 증빙자료.zip_x000D_
6~12. 신원화학 증빙자료.zip_x000D_
MOF612(체크리스트)_신원화학(원주공장)_v1.pdf_x000D_
13~20. 신원화학 증빙자료(17번 제외).zip_x000D_
추가보완자료.zip_x000D_
추가증빙자료. 보일러 명판사진.jpg_x000D_
외부사업 수정 및 보완 요청서_신원화학_20200703.pdf_x000D_
(최종)연료전환 사업 모니터링 산정시트_신원화학 원주공장_ver7.2.xlsx_x000D_
시행문) 신원화학 주식회사 사용기간 자료 공문(2012.12.01-2017.11.30.).zip</t>
  </si>
  <si>
    <t>2019-09-03 14:02 - 신청_x000D_
2019-09-20 21:23 - 문서재제출요청_x000D_
2019-09-23 13:23 - 신청_x000D_
2019-10-28 17:35 - 문서재제출요청_x000D_
2019-10-31 09:46 - 신청_x000D_
2019-11-04 16:02 - 문서재제출요청_x000D_
2019-11-12 17:19 - 신청_x000D_
2019-12-06 14:50 - 문서재제출요청_x000D_
2020-01-20 15:20 - 신청_x000D_
2020-02-26 15:49 - 보완요청_x000D_
2020-05-22 10:12 - 신청_x000D_
2020-06-15 14:21 - 문서재제출요청_x000D_
2020-07-03 11:35 - 신청_x000D_
2020-07-17 17:47 - 문서재제출요청_x000D_
2020-07-27 09:19 - 신청_x000D_
2020-09-09 17:51 - 문서재제출요청_x000D_
2020-09-15 11:38 - 신청_x000D_
2020-10-20 09:54 - 검토승인_x000D_
2020-10-27 15:57 - 심의승인</t>
  </si>
  <si>
    <t>최종_ [강릉초당두부] 외부사업 모니터링 보고서_20200911_V9.0.pdf</t>
  </si>
  <si>
    <t>MOF626(검증보고서)_강릉초당두부_ve04.pdf</t>
  </si>
  <si>
    <t>7~14. 강릉초당두부 증빙자료.zip_x000D_
추가증빙자료.zip_x000D_
MOF612(체크리스트)_강릉초당두부_ver01.pdf_x000D_
추가증빙1. 보일러(3기) 명판 사진.zip_x000D_
추가증빙2. LNG 계량기(SN 230491).png_x000D_
외부사업 수정 및 보완 요청서_강릉초당두부_20200708.pdf_x000D_
추가증빙3. 강릉초당두부 보일러등유 사용량.pdf_x000D_
1_6.3 강릉초당두부 증빙자료.zip_x000D_
연료전환 사업 모니터링 산정시트_강릉초당두부_ver9.0.xlsx</t>
  </si>
  <si>
    <t>2019-09-03 15:22 - 신청_x000D_
2019-10-10 09:53 - 문서재제출요청_x000D_
2019-11-12 17:11 - 신청_x000D_
2019-12-09 18:21 - 문서재제출요청_x000D_
2020-01-20 15:38 - 신청_x000D_
2020-02-26 16:20 - 문서재제출요청_x000D_
2020-05-21 10:24 - 신청_x000D_
2020-06-04 17:41 - 문서재제출요청_x000D_
2020-07-08 19:34 - 신청_x000D_
2020-07-21 11:10 - 문서재제출요청_x000D_
2020-07-24 09:15 - 신청_x000D_
2020-08-06 18:15 - 문서재제출요청_x000D_
2020-08-06 18:17 - 신청_x000D_
2020-09-09 17:52 - 문서재제출요청_x000D_
2020-09-14 12:18 - 신청_x000D_
2020-10-20 09:55 - 검토승인_x000D_
2020-10-27 15:58 - 심의승인</t>
  </si>
  <si>
    <t>[주식회사바이넥스] 외부사업 모니터링 보고서_202000910_V7.0.pdf</t>
  </si>
  <si>
    <t>MOF626(검증보고서)_(주)바이넥스_V7.pdf</t>
  </si>
  <si>
    <t>1~4.3 바이넥스 증빙자료.zip_x000D_
6. 도시가스 사용량(2014.8~2019.9).zip_x000D_
MOF612(체크리스트)_(주)바이넥스.pdf_x000D_
추가증빙자료(바이넥스).zip_x000D_
5. 보일러 부생연료 세금계산서(2011.8_2012.12) (2차 재제출).zip_x000D_
5. 보일러 부생연료 세금계산서(2013_2014) (2차 재제출).zip_x000D_
외부사업 수정 및 보완 요청서_주식회사바이넥스_20200707.pdf_x000D_
7~12. 바이넥스 증빙자료.zip_x000D_
연료전환 사업 모니터링 산정시트_주식회사바이넥스_ver7.0.xlsx</t>
  </si>
  <si>
    <t>2019-11-13 14:57 - 신청_x000D_
2019-12-12 17:26 - 문서재제출요청_x000D_
2020-01-20 10:53 - 신청_x000D_
2020-02-24 19:50 - 보완요청_x000D_
2020-05-22 13:32 - 신청_x000D_
2020-06-22 16:23 - 문서재제출요청_x000D_
2020-07-08 16:39 - 신청_x000D_
2020-07-21 16:05 - 문서재제출요청_x000D_
2020-07-30 09:58 - 신청_x000D_
2020-09-09 17:57 - 문서재제출요청_x000D_
2020-09-14 12:02 - 신청_x000D_
2020-09-15 13:34 - 문서재제출요청_x000D_
2020-09-15 14:13 - 신청_x000D_
2020-09-15 14:14 - 문서재제출요청_x000D_
2020-09-15 14:15 - 신청_x000D_
2020-09-16 14:10 - 문서재제출요청_x000D_
2020-09-16 14:12 - 신청_x000D_
2020-10-20 09:55 - 검토승인_x000D_
2020-10-27 15:58 - 심의승인</t>
  </si>
  <si>
    <t>2015-12-01~2017-11-30</t>
  </si>
  <si>
    <t>DNV.GL</t>
  </si>
  <si>
    <t>01. [주식회사 성암] 모니터링 보고서_V2.1.pdf</t>
  </si>
  <si>
    <t>05. [서식6]외부사업 온실가스 감축량에 대한 검증보고서_(주)성암_v3.pdf</t>
  </si>
  <si>
    <t>00. KVER.zip_x000D_
04. [서식5]외부사업 온실가스 감축량 검증 체크리스트_(주)성암_Final.pdf_x000D_
99. Data.zip_x000D_
03. [주식회사 성암] 외부사업 승인서.pdf_x000D_
02. [주식회사 성암] 감축량산정시트_V2.xlsx_x000D_
05. [서식6]외부사업 온실가스 감축량에 대한 검증보고서_(주)성암_v3.pdf_x000D_
01. [주식회사 성암] 모니터링 보고서_V2.1.pdf</t>
  </si>
  <si>
    <t>2019-07-10 17:55 - 신청_x000D_
2019-07-29 11:35 - 문서재제출요청_x000D_
2019-10-14 19:49 - 신청_x000D_
2019-11-01 18:02 - 문서재제출요청_x000D_
2020-07-10 16:05 - 신청_x000D_
2020-07-23 16:28 - 문서재제출요청_x000D_
2020-07-24 14:18 - 신청_x000D_
2020-07-27 11:12 - 문서재제출요청_x000D_
2020-07-28 16:41 - 신청_x000D_
2020-07-29 10:27 - 문서재제출요청_x000D_
2020-07-31 09:04 - 신청_x000D_
2020-09-16 18:30 - 문서재제출요청_x000D_
2020-09-16 22:59 - 신청_x000D_
2020-10-20 10:34 - 검토승인_x000D_
2020-10-27 15:59 - 심의승인</t>
  </si>
  <si>
    <t>01. [산청토기와] 모니터링 보고서_V2.1.pdf</t>
  </si>
  <si>
    <t>05. [서식6]외부사업 온실가스 감축량에 대한 검증보고서_(주)산청토기와_v2.1.pdf</t>
  </si>
  <si>
    <t>00. KVER.zip_x000D_
02. [산청토기와] 저감량산정시트.xlsx_x000D_
03. [산청토기와] 외부사업 승인서.pdf_x000D_
04. [서식5]외부사업 온실가스 감축량 검증 체크리스트_(주)산청토기와.pdf_x000D_
05. [서식6]외부사업 온실가스 감축량에 대한 검증보고서_(주)산청토기와_v2.1.pdf_x000D_
99. Data.zip_x000D_
01. [산청토기와] 모니터링 보고서_V2.1.pdf</t>
  </si>
  <si>
    <t>2019-09-29 17:41 - 신청_x000D_
2019-11-21 18:12 - 문서재제출요청_x000D_
2020-07-13 10:40 - 신청_x000D_
2020-07-29 17:20 - 문서재제출요청_x000D_
2020-08-04 10:36 - 신청_x000D_
2020-08-04 13:42 - 문서재제출요청_x000D_
2020-08-04 16:03 - 신청_x000D_
2020-08-04 16:30 - 문서재제출요청_x000D_
2020-08-04 16:33 - 신청_x000D_
2020-09-16 18:31 - 문서재제출요청_x000D_
2020-09-16 23:20 - 신청_x000D_
2020-10-20 10:35 - 검토승인_x000D_
2020-10-27 16:05 - 심의승인</t>
  </si>
  <si>
    <t>01. [신성아스콘] 모니터링 보고서_V1.2.pdf</t>
  </si>
  <si>
    <t>[서식6]외부사업 온실가스 감축량에 대한 검증보고서_신성아스콘_Fina(V.2).pdf</t>
  </si>
  <si>
    <t>02. [신성아스콘] 온실가스 감축량 산정시트_V1.1.xlsx_x000D_
03. 외부사업승인서_신성아스콘.pdf_x000D_
04. [첨부]외부사업 온실가스 감축량 검증 체크리스트_신성아스콘.pdf_x000D_
99. Data.zip_x000D_
[서식6]외부사업 온실가스 감축량에 대한 검증보고서_신성아스콘_Fina(V.2).pdf_x000D_
00. KVER.zip_x000D_
01. [신성아스콘] 모니터링 보고서_V1.2.pdf</t>
  </si>
  <si>
    <t>2019-04-08 16:47 - 신청_x000D_
2019-04-18 10:00 - 문서재제출요청_x000D_
2019-05-08 11:12 - 신청_x000D_
2019-06-20 19:20 - 문서재제출요청_x000D_
2019-08-13 15:20 - 신청_x000D_
2019-09-11 15:31 - 문서재제출요청_x000D_
2019-10-14 20:30 - 신청_x000D_
2019-11-05 18:47 - 문서재제출요청_x000D_
2020-04-01 11:30 - 신청_x000D_
2020-04-02 19:49 - 문서재제출요청_x000D_
2020-06-22 17:54 - 신청_x000D_
2020-07-07 17:46 - 문서재제출요청_x000D_
2020-08-04 10:04 - 신청_x000D_
2020-08-04 11:01 - 문서재제출요청_x000D_
2020-08-04 13:59 - 신청_x000D_
2020-08-04 15:26 - 문서재제출요청_x000D_
2020-08-04 15:56 - 신청_x000D_
2020-09-16 18:33 - 문서재제출요청_x000D_
2020-09-16 23:30 - 신청_x000D_
2020-10-20 10:36 - 검토승인_x000D_
2020-10-27 16:06 - 심의승인</t>
  </si>
  <si>
    <t>2016-01-01~2017-12-31</t>
  </si>
  <si>
    <t>[유맥] 외부사업 모니터링 보고서_20200910_ver6.0.pdf</t>
  </si>
  <si>
    <t>MOF626검증보고서ver.03_유맥_200914.pdf</t>
  </si>
  <si>
    <t>1~6. (주)유맥 증빙자료.zip_x000D_
7~16. (주)유맥 증빙자료.zip_x000D_
외부사업 수정 및 보완 요청서_유맥_20200803.pdf_x000D_
추가 증빙자료.zip_x000D_
외부사업 승인 사업계획 변경 요약서_유맥.pdf_x000D_
1. KVER 사업계획서(3-6페이지 보완).pdf</t>
  </si>
  <si>
    <t>2019-11-18 10:58 - 신청_x000D_
2019-12-18 18:36 - 문서재제출요청_x000D_
2020-03-10 18:06 - 신청_x000D_
2020-03-26 09:48 - 문서재제출요청_x000D_
2020-05-26 18:20 - 신청_x000D_
2020-06-29 18:16 - 문서재제출요청_x000D_
2020-08-04 17:20 - 신청_x000D_
2020-08-05 10:00 - 문서재제출요청_x000D_
2020-08-05 13:41 - 신청_x000D_
2020-09-09 18:06 - 문서재제출요청_x000D_
2020-09-14 12:29 - 신청_x000D_
2020-09-15 14:13 - 문서재제출요청_x000D_
2020-09-15 14:18 - 신청_x000D_
2020-10-20 09:56 - 검토승인_x000D_
2020-10-27 16:08 - 심의승인</t>
  </si>
  <si>
    <t>2015-06-01~2018-05-31</t>
  </si>
  <si>
    <t>[(주)메라톤] 외부사업 모니터링 보고서_20200914(연료전환)_V6.0.pdf</t>
  </si>
  <si>
    <t>MOF626(검증보고서)(메라톤)_ver5.0.pdf</t>
  </si>
  <si>
    <t>6~16. (주)메라톤 증빙자료.zip_x000D_
17. 2차 증빙제출.zip_x000D_
1~5. (주)메라톤 증빙자료.zip_x000D_
1. 사업계획 변경 요약서_(주)메라톤.pdf</t>
  </si>
  <si>
    <t>2019-09-10 09:57 - 신청_x000D_
2019-10-14 10:07 - 문서재제출요청_x000D_
2019-11-18 09:04 - 신청_x000D_
2019-12-24 16:41 - 문서재제출요청_x000D_
2020-01-30 11:44 - 신청_x000D_
2020-03-04 16:10 - 문서재제출요청_x000D_
2020-05-15 14:31 - 신청_x000D_
2020-05-18 11:22 - 문서재제출요청_x000D_
2020-05-20 13:33 - 신청_x000D_
2020-06-17 14:42 - 문서재제출요청_x000D_
2020-06-30 19:17 - 신청_x000D_
2020-07-14 11:39 - 문서재제출요청_x000D_
2020-07-29 14:07 - 신청_x000D_
2020-07-29 14:33 - 문서재제출요청_x000D_
2020-07-29 14:33 - 신청_x000D_
2020-09-09 18:10 - 문서재제출요청_x000D_
2020-09-15 04:10 - 신청_x000D_
2020-09-15 13:35 - 문서재제출요청_x000D_
2020-09-15 14:53 - 신청_x000D_
2020-10-20 09:57 - 검토승인_x000D_
2020-10-27 16:09 - 심의승인</t>
  </si>
  <si>
    <t>2016-08-01~2017-07-31</t>
  </si>
  <si>
    <t>01. [(주)삼화판지] 모니터링 보고서_V1.2.pdf</t>
  </si>
  <si>
    <t>[서식6]외부사업 온실가스 감축량에 대한 검증보고서_삼화판지_V.1.3(200724).pdf</t>
  </si>
  <si>
    <t>02. [(주)삼화판지]_온실가스 감축량 산정시트_V1.xlsx_x000D_
03. [(주)삼화판지] 외부사업 승인서.pdf_x000D_
99. Data.zip_x000D_
00. KVER자료.zip_x000D_
[서식5]외부사업 온실가스 감축량 검증 체크리스트_삼화판지_V1.pdf_x000D_
[서식6]외부사업 온실가스 감축량에 대한 검증보고서_삼화판지_V.1.3(200724).pdf_x000D_
01. [(주)삼화판지] 모니터링 보고서_V1.2.pdf</t>
  </si>
  <si>
    <t>2019-05-31 15:32 - 신청_x000D_
2019-06-24 10:15 - 문서재제출요청_x000D_
2019-08-13 17:07 - 신청_x000D_
2019-09-11 18:18 - 문서재제출요청_x000D_
2019-09-30 15:50 - 신청_x000D_
2019-10-30 11:11 - 문서재제출요청_x000D_
2020-06-23 09:12 - 신청_x000D_
2020-07-21 17:43 - 문서재제출요청_x000D_
2020-07-25 14:40 - 신청_x000D_
2020-09-09 18:12 - 문서재제출요청_x000D_
2020-09-11 17:24 - 신청_x000D_
2020-10-20 09:58 - 검토승인_x000D_
2020-10-27 16:11 - 심의승인</t>
  </si>
  <si>
    <t>[성은 음성공장] 외부사업 모니터링 보고서_20200916(연료전환)_V8.0.pdf</t>
  </si>
  <si>
    <t>MOF626(검증보고서)_성은_v8.pdf</t>
  </si>
  <si>
    <t>2. 성은음성공장_증빙자료_(9.1~15).zip_x000D_
추가증빙자료.zip_x000D_
외부사업 수정 및 보완 요청서_성은 음성공장_20200518.pdf_x000D_
연료전환 사업 모니터링 산정시트_성은 음성공장_ver6.4.xlsx_x000D_
1. 성은 음성공장_증빙자료_(1~8.5)(보완자료).zip_x000D_
8.1 KVER 사업계획서_ver.02(변경된 사업계획서).pdf</t>
  </si>
  <si>
    <t>2019-08-28 09:13 - 신청_x000D_
2019-10-07 18:35 - 문서재제출요청_x000D_
2019-11-13 14:05 - 신청_x000D_
2019-12-23 18:09 - 문서재제출요청_x000D_
2020-01-20 11:22 - 신청_x000D_
2020-01-20 11:34 - 문서재제출요청_x000D_
2020-01-20 16:22 - 신청_x000D_
2020-02-28 10:19 - 문서재제출요청_x000D_
2020-05-15 13:31 - 신청_x000D_
2020-05-15 13:32 - 문서재제출요청_x000D_
2020-05-20 13:36 - 신청_x000D_
2020-06-01 16:56 - 문서재제출요청_x000D_
2020-07-01 11:05 - 신청_x000D_
2020-07-14 18:01 - 문서재제출요청_x000D_
2020-07-27 09:17 - 신청_x000D_
2020-09-09 18:14 - 문서재제출요청_x000D_
2020-09-14 11:47 - 신청_x000D_
2020-09-16 13:59 - 문서재제출요청_x000D_
2020-09-16 14:32 - 신청_x000D_
2020-10-20 09:59 - 검토승인_x000D_
2020-10-27 16:13 - 심의승인</t>
  </si>
  <si>
    <t>2019-08-28</t>
  </si>
  <si>
    <t>2015-01-01~2017-12-31</t>
  </si>
  <si>
    <t>외부사업 모니터링보고서_명성산업_Ver1.6.pdf</t>
  </si>
  <si>
    <t>12. 외부사업 온실가스 감축량에 대한 검증보고서_명성산업(주)_v1.4.pdf</t>
  </si>
  <si>
    <t>3. 외부사업 사업계획 변경 요약서_명성산업(주).hwp_x000D_
4. 외부사업 온실가스 감축량 검증 체크리스트_명성산업(주).pdf_x000D_
사업 후 LNG 사용량_2019.08.12.zip_x000D_
002_연료 전환사업에 대한 방법론.hwp_x000D_
320. 17595_01 PDD_명성산업_ver2.1[1].hwp_x000D_
2. 외부사업 사업계획 요약서_명성산업(주).hwp_x000D_
사업후 온실가스 감축량 산정시트_명성산업.xlsx_x000D_
9. KVER 인증서(1차)_명성산업(주).pdf_x000D_
7. KVER 인증평가보고서 최종본_명성산업(주).pdf_x000D_
6. KVER 모니터링 보고서 최종본_명성산업(주).pdf_x000D_
8. KVER 등록증_명성산업(주).pdf_x000D_
KVER 등록시 온실가스 감축량 산정시트_명성산업(주).xlsx_x000D_
검토의견 보완내역서_명성산업(주).hwp_x000D_
사업 후 LNG 사용량_명성산업(주).pdf_x000D_
LNG 계량계_명성산업(주).jpg</t>
  </si>
  <si>
    <t>2019-11-16 02:51 - 신청_x000D_
2019-12-16 17:59 - 문서재제출요청_x000D_
2020-04-02 17:25 - 신청_x000D_
2020-04-07 11:23 - 문서재제출요청_x000D_
2020-07-10 16:40 - 신청_x000D_
2020-08-04 11:28 - 문서재제출요청_x000D_
2020-08-04 16:52 - 신청_x000D_
2020-09-09 18:19 - 문서재제출요청_x000D_
2020-09-11 15:25 - 신청_x000D_
2020-09-15 17:29 - 문서재제출요청_x000D_
2020-09-15 18:02 - 신청_x000D_
2020-10-20 10:00 - 검토승인_x000D_
2020-10-27 16:16 - 심의승인</t>
  </si>
  <si>
    <t>(하나산업)외부사업 모니터링 보고서(인증신청본)_수정_20200923.pdf</t>
  </si>
  <si>
    <t>MOF626(검증보고서)(하나산업)_ver05.pdf</t>
  </si>
  <si>
    <t>하나산업 보일러설치검사증.pdf_x000D_
하나산업 계량표.zip_x000D_
하나산업 화재증명원.pdf_x000D_
사업 전 연료사용량 증빙(b-c유).pdf_x000D_
LNG 계근대 명판.zip_x000D_
219.17815_02.하나산업_사업계획서(최종)Ver.02.pdf_x000D_
공급업체 계근대 검교정 성적서(18년).pdf_x000D_
하나산업 보일러 명판.zip_x000D_
하나산업 압력계.zip_x000D_
감축량 인증신청 기타증빙문서.zip_x000D_
3. 외부사업 사업계획 변경 요약서_하나산업 주식회사_v1.hwp_x000D_
4. 온실가스 감축량 산정시트_하나산업 주식회사_19년 모니터링(최종)_3_200909.xlsx</t>
  </si>
  <si>
    <t>2019-07-26 10:44 - 신청_x000D_
2019-08-12 09:53 - 문서재제출요청_x000D_
2019-08-29 11:29 - 신청_x000D_
2019-10-08 11:52 - 문서재제출요청_x000D_
2019-12-29 02:41 - 신청_x000D_
2020-01-30 13:52 - 문서재제출요청_x000D_
2020-04-27 16:10 - 신청_x000D_
2020-05-11 17:22 - 문서재제출요청_x000D_
2020-05-25 18:26 - 신청_x000D_
2020-07-08 09:09 - 문서재제출요청_x000D_
2020-07-08 17:24 - 신청_x000D_
2020-07-13 13:53 - 문서재제출요청_x000D_
2020-07-16 13:39 - 신청_x000D_
2020-08-04 13:58 - 문서재제출요청_x000D_
2020-08-04 15:31 - 신청_x000D_
2020-09-09 18:47 - 문서재제출요청_x000D_
2020-09-14 13:06 - 신청_x000D_
2020-09-15 13:36 - 문서재제출요청_x000D_
2020-09-17 09:49 - 신청_x000D_
2020-09-21 15:03 - 문서재제출요청_x000D_
2020-09-21 17:33 - 신청_x000D_
2020-09-23 11:34 - 문서재제출요청_x000D_
2020-09-23 13:03 - 신청_x000D_
2020-10-20 10:01 - 검토승인_x000D_
2020-10-27 16:17 - 심의승인</t>
  </si>
  <si>
    <t>2019-07-26</t>
  </si>
  <si>
    <t>01. [(주)산하] 모니터링 보고서_V1.4.pdf</t>
  </si>
  <si>
    <t>05. 12. 외부사업 온실가스 감축량에 대한 검증보고서_산하rev2.1.pdf</t>
  </si>
  <si>
    <t>00. KVER.zip_x000D_
01. [(주)산하] 모니터링 보고서_V1.4.pdf_x000D_
02. [(주)산하] 온실가스 저감량 산정 시트.xlsx_x000D_
03. [(주)산하] 외부사업 승인서.pdf_x000D_
04. 4. 외부사업 온실가스 감축량 검증 체크리스트_산하rev2.pdf_x000D_
05. 12. 외부사업 온실가스 감축량에 대한 검증보고서_산하rev2.1.pdf_x000D_
99. Data.zip</t>
  </si>
  <si>
    <t>2019-11-14 16:26 - 신청_x000D_
2019-12-13 14:48 - 보완요청_x000D_
2020-07-10 16:44 - 신청_x000D_
2020-07-29 14:01 - 문서재제출요청_x000D_
2020-07-31 11:34 - 신청_x000D_
2020-08-04 11:12 - 문서재제출요청_x000D_
2020-08-04 11:35 - 신청_x000D_
2020-08-05 18:00 - 문서재제출요청_x000D_
2020-08-06 11:21 - 신청_x000D_
2020-08-06 15:25 - 문서재제출요청_x000D_
2020-08-06 15:31 - 신청_x000D_
2020-09-09 18:21 - 문서재제출요청_x000D_
2020-09-11 15:56 - 신청_x000D_
2020-10-20 10:10 - 검토승인_x000D_
2020-10-27 16:20 - 심의승인</t>
  </si>
  <si>
    <t>01. [성암아스콘] 모니터링 보고서_V2.pdf</t>
  </si>
  <si>
    <t>05. [서식6]외부사업 온실가스 감축량에 대한 검증보고서_(주)성암아스콘_v2.pdf</t>
  </si>
  <si>
    <t>00. KVER.zip_x000D_
02. [성암아스콘] 저감량산정시트_V2.xlsx_x000D_
03. [성암아스콘] 외부사업 승인서.pdf_x000D_
04. [서식5]외부사업 온실가스 감축량 검증 체크리스트_(주)성암아스콘_Final.pdf_x000D_
05. [서식6]외부사업 온실가스 감축량에 대한 검증보고서_(주)성암아스콘_v2.pdf_x000D_
99. Data.zip_x000D_
01. [성암아스콘] 모니터링 보고서_V2.pdf</t>
  </si>
  <si>
    <t>2019-07-10 17:54 - 신청_x000D_
2019-07-26 17:51 - 문서재제출요청_x000D_
2019-10-14 19:56 - 신청_x000D_
2019-11-22 16:10 - 문서재제출요청_x000D_
2020-07-10 16:10 - 신청_x000D_
2020-07-23 15:32 - 문서재제출요청_x000D_
2020-07-23 17:51 - 신청_x000D_
2020-09-09 18:23 - 문서재제출요청_x000D_
2020-09-11 17:18 - 신청_x000D_
2020-10-20 10:11 - 검토승인_x000D_
2020-10-27 16:21 - 심의승인</t>
  </si>
  <si>
    <t>2013-12-25</t>
  </si>
  <si>
    <t>2016-08-01~2019-01-31</t>
  </si>
  <si>
    <t>1.[(주)금성인슈텍] 외부사업 모니터링 보고서_20200805_V6.1.pdf</t>
  </si>
  <si>
    <t>MOF626(검증보고서)(금성이피에스)(금성인슈텍)_ver4.0.pdf</t>
  </si>
  <si>
    <t>1~10. (주)금성인슈텍 증빙서류.zip_x000D_
11~17.2 (주)금성인슈텍 증빙서류.zip_x000D_
추가증빙자료.zip_x000D_
연료전환 사업 모니터링 산정시트_(주)금성인슈텍_ver6.1.xlsx</t>
  </si>
  <si>
    <t>2019-09-09 17:37 - 신청_x000D_
2019-10-10 15:02 - 문서재제출요청_x000D_
2019-11-18 09:05 - 신청_x000D_
2019-12-24 17:43 - 문서재제출요청_x000D_
2020-01-30 11:48 - 신청_x000D_
2020-03-03 18:59 - 문서재제출요청_x000D_
2020-07-09 13:00 - 신청_x000D_
2020-08-05 14:03 - 문서재제출요청_x000D_
2020-08-05 20:54 - 신청_x000D_
2020-09-09 18:24 - 문서재제출요청_x000D_
2020-09-15 04:15 - 신청_x000D_
2020-10-20 10:14 - 검토승인_x000D_
2020-10-27 16:23 - 심의승인</t>
  </si>
  <si>
    <t>2019-09-09</t>
  </si>
  <si>
    <t>2015-11-01~2017-05-31</t>
  </si>
  <si>
    <t>01. [정암산업(아스콘)] 모니터링 보고서_V2.2.pdf</t>
  </si>
  <si>
    <t>05. [서식6]외부사업 온실가스 감축량에 대한 검증보고서_정암산업(아스콘생산)_V.2.2(200803).pdf</t>
  </si>
  <si>
    <t>00. KVER.zip_x000D_
02. [정암산업(아스콘)] 온실가스 감축량 산정시트 V1.xlsx_x000D_
03. [정암산업(아스콘)] 외부사업 승인서.pdf_x000D_
04. 2-2. 외부사업 온실가스 감축량 검증 체크리스트_정암산업(아스콘생산)_v.1_final.pdf_x000D_
05. [서식6]외부사업 온실가스 감축량에 대한 검증보고서_정암산업(아스콘생산)_V.2.2(200803).pdf_x000D_
99. Data.zip_x000D_
01. [정암산업(아스콘)] 모니터링 보고서_V2.2.pdf</t>
  </si>
  <si>
    <t>2019-09-22 19:37 - 신청_x000D_
2019-11-01 17:48 - 문서재제출요청_x000D_
2020-07-10 16:33 - 신청_x000D_
2020-07-29 11:10 - 문서재제출요청_x000D_
2020-07-31 17:42 - 신청_x000D_
2020-08-04 09:34 - 문서재제출요청_x000D_
2020-08-04 09:50 - 신청_x000D_
2020-09-16 18:33 - 문서재제출요청_x000D_
2020-09-16 23:49 - 신청_x000D_
2020-10-20 10:37 - 검토승인_x000D_
2020-10-27 16:24 - 심의승인</t>
  </si>
  <si>
    <t>최종_[(주)산양 용원공장] 외부사업 모니터링 보고서_20200727(연료전환)_V8.3.pdf</t>
  </si>
  <si>
    <t>MOF626(검증보고서)_산양 용원공장_ver05.pdf</t>
  </si>
  <si>
    <t>1~2. 산양용원공장 증빙문서.zip_x000D_
3.1~11. 산양용원공장 증빙문서.zip_x000D_
12. 위험물저장소용도폐지(설비폐쇄증빙).pdf_x000D_
MOF612(체크리스트)_산양 용원공장.pdf_x000D_
9. KVER 인증서(4차)_(주)산양 용원공장.pdf_x000D_
연료전환 사업 모니터링 산정시트_(주)산양 용원공장_ver8.1.xlsx_x000D_
추가증빙자료.zip</t>
  </si>
  <si>
    <t>2019-09-10 10:03 - 신청_x000D_
2019-10-24 17:58 - 문서재제출요청_x000D_
2019-11-12 14:47 - 신청_x000D_
2019-12-12 17:20 - 문서재제출요청_x000D_
2020-01-17 16:05 - 신청_x000D_
2020-02-24 15:34 - 문서재제출요청_x000D_
2020-02-28 15:02 - 신청_x000D_
2020-03-13 17:52 - 문서재제출요청_x000D_
2020-06-30 20:44 - 신청_x000D_
2020-07-14 16:59 - 문서재제출요청_x000D_
2020-07-23 20:25 - 신청_x000D_
2020-07-27 14:45 - 문서재제출요청_x000D_
2020-07-27 16:55 - 신청_x000D_
2020-10-20 10:38 - 검토승인_x000D_
2020-10-27 16:25 - 심의승인</t>
  </si>
  <si>
    <t>2011-09-01</t>
  </si>
  <si>
    <t>2015-04-01~2017-03-31</t>
  </si>
  <si>
    <t>[동보섬유] 외부사업 모니터링 보고서_20200803_V7.0.pdf</t>
  </si>
  <si>
    <t>MOF626(검증보고서)(동보섬유)_ver5.0.pdf</t>
  </si>
  <si>
    <t>1~9. 동보섬유 증빙자료.zip_x000D_
추가 증빙자료.zip_x000D_
18. 연료전환 사업 모니터링 산정시트_동보섬유_ver6.0.xlsx_x000D_
10_20. 동보섬유 증빙자료 (산정시트 제외).zip_x000D_
외부사업 수정 및 보완 요청서_동보섬유_20200803.pdf_x000D_
추가증빙자료(2).zip</t>
  </si>
  <si>
    <t>2019-11-15 17:16 - 신청_x000D_
2019-11-27 13:55 - 문서재제출요청_x000D_
2019-11-27 17:53 - 신청_x000D_
2020-01-03 16:35 - 보완요청_x000D_
2020-03-30 13:55 - 신청_x000D_
2020-03-30 13:57 - 문서재제출요청_x000D_
2020-03-30 14:04 - 신청_x000D_
2020-04-07 17:47 - 문서재제출요청_x000D_
2020-04-07 18:09 - 신청_x000D_
2020-04-09 15:46 - 문서재제출요청_x000D_
2020-05-25 19:37 - 신청_x000D_
2020-06-29 14:46 - 문서재제출요청_x000D_
2020-08-03 19:48 - 신청_x000D_
2020-08-04 10:02 - 문서재제출요청_x000D_
2020-08-04 10:08 - 신청_x000D_
2020-10-20 10:39 - 검토승인_x000D_
2020-10-27 16:26 - 심의승인</t>
  </si>
  <si>
    <t>2014-08-01~2017-07-31</t>
  </si>
  <si>
    <t>01. (주)팜스코 모니터링 보고서_V2.1.pdf</t>
  </si>
  <si>
    <t>[서식6] 외부사업 온실가스 감축량에 대한 검증보고서_팜스코_ver.2.1.pdf</t>
  </si>
  <si>
    <t>00. [(주)팜스코] KVER 자료.zip_x000D_
02. [(주)팜스코]온실가스 감축량 산정시트_V2.xlsx_x000D_
03. [(주)팜스코] 외부사업 승인서.pdf_x000D_
(첨부자료1) LNG 월별 고지서.pdf_x000D_
(첨부자료2) 대기배출시설설치 신고증명서.pdf_x000D_
_002_연료 전환사업에 대한 방법론.pdf_x000D_
[첨부] 외부사업 온실가스 감축량 검증 체크리스트_(주)팜스코.pdf_x000D_
04. [(주)팜스코] 사업계획서.pdf_x000D_
01. (주)팜스코 모니터링 보고서_V2.1.pdf</t>
  </si>
  <si>
    <t>2019-11-17 17:51 - 신청_x000D_
2019-12-18 18:00 - 보완요청_x000D_
2020-07-08 15:29 - 신청_x000D_
2020-07-22 15:59 - 문서재제출요청_x000D_
2020-08-05 16:45 - 신청_x000D_
2020-08-05 16:48 - 문서재제출요청_x000D_
2020-08-05 17:16 - 신청_x000D_
2020-08-06 09:57 - 문서재제출요청_x000D_
2020-08-06 13:52 - 신청_x000D_
2020-09-09 18:27 - 문서재제출요청_x000D_
2020-09-14 08:28 - 신청_x000D_
2020-10-20 10:15 - 검토승인_x000D_
2020-10-27 16:27 - 심의승인</t>
  </si>
  <si>
    <t>(주)삼천리,주식회사 에코아이,부옥물산(주)</t>
  </si>
  <si>
    <t>2012-07-18~2019-12-31</t>
  </si>
  <si>
    <t>00. [부옥물산] 외부사업 모니터링 보고서_V1.2.pdf</t>
  </si>
  <si>
    <t>12. 외부사업 온실가스 감축량에 대한 검증보고서_부옥물산rev1.1.pdf</t>
  </si>
  <si>
    <t>4. 외부사업 온실가스 감축량 검증 체크리스트_부옥물산rev1.pdf_x000D_
부옥물산 외부사업_200616.zip_x000D_
01. 감축량 인증 수정 및 보완 요청서_부옥물산_200616.pdf</t>
  </si>
  <si>
    <t>2020-04-14 10:58 - 접수_x000D_
2020-04-14 11:13 - 신청_x000D_
2020-05-06 16:25 - 문서재제출요청_x000D_
2020-05-21 10:38 - 접수_x000D_
2020-05-21 12:54 - 신청_x000D_
2020-06-05 17:51 - 문서재제출요청_x000D_
2020-06-15 10:46 - 접수_x000D_
2020-06-15 16:35 - 신청_x000D_
2020-06-16 17:40 - 문서재제출요청_x000D_
2020-06-22 13:38 - 접수_x000D_
2020-06-22 13:54 - 신청_x000D_
2020-10-20 10:32 - 검토승인_x000D_
2020-10-27 16:28 - 심의승인</t>
  </si>
  <si>
    <t>2016-09-01~2019-08-31</t>
  </si>
  <si>
    <t>01. [(주)삼광에프엔씨] 모니터링 보고서_V1.2.pdf</t>
  </si>
  <si>
    <t>05. [서식6] 외부사업 온실가스 감축량에 대한 검증보고서_ (주)삼광에프엔씨_VER.4_20200911.pdf</t>
  </si>
  <si>
    <t>00. [(주)삼광에프엔씨] KVER 자료.zip_x000D_
01. [(주)삼광에프엔씨] 모니터링 보고서_V1.2.pdf_x000D_
02. [(주)삼광에프엔씨] 온실가스저감량 산정시트_V1.1.xlsx_x000D_
03. [(주)삼광에프엔씨] 외부사업승인서.pdf_x000D_
04. [서식5]외부사업 온실가스 감축량 검증 체크리스트_ (주)삼광에프엔씨_VER.3_20200702.pdf_x000D_
05. [서식6] 외부사업 온실가스 감축량에 대한 검증보고서_ (주)삼광에프엔씨_VER.4_20200911.pdf_x000D_
06. [서식5] 외부사업 승인_사업계획 변경 신청서_(주)삼광에프엔씨.pdf_x000D_
99. Data.zip</t>
  </si>
  <si>
    <t>2019-11-17 19:32 - 신청_x000D_
2019-12-16 15:06 - 보완요청_x000D_
2020-03-24 16:54 - 신청_x000D_
2020-04-02 14:30 - 문서재제출요청_x000D_
2020-04-16 09:13 - 신청_x000D_
2020-05-08 13:32 - 문서재제출요청_x000D_
2020-05-11 09:05 - 신청_x000D_
2020-05-13 14:34 - 문서재제출요청_x000D_
2020-07-03 10:06 - 신청_x000D_
2020-08-06 17:28 - 문서재제출요청_x000D_
2020-08-06 17:30 - 신청_x000D_
2020-09-09 18:31 - 문서재제출요청_x000D_
2020-09-11 19:18 - 신청_x000D_
2020-10-20 10:16 - 검토승인_x000D_
2020-10-27 16:29 - 심의승인</t>
  </si>
  <si>
    <t>2015-09-01~2019-02-28</t>
  </si>
  <si>
    <t>(선광제지)외부사업 모니터링 보고서_송부_v5_200909.pdf</t>
  </si>
  <si>
    <t>MOF626(검증보고서)(선광제지)_ver5.0.pdf</t>
  </si>
  <si>
    <t>기타증빙문서.zip_x000D_
(외부사업)온실가스 감축량 산정시트_선광제지_v2.1.xlsx_x000D_
MOF612(체크리스트)(선광제지)_ver2.0.pdf_x000D_
선광제지_문서재제출_20200302.zip_x000D_
검사대상기기 설치검사증.pdf_x000D_
(등록요청)사업계획서(선광제지)_ver05(최종본).pdf.pdf_x000D_
목재펠릿 계근대 및 로드셀 명판.zip_x000D_
선광제지매출처원장(직인).pdf_x000D_
보일러, 목재펠릿 명판사진.pdf</t>
  </si>
  <si>
    <t>2019-11-15 14:41 - 신청_x000D_
2019-12-12 10:48 - 문서재제출요청_x000D_
2020-01-21 16:44 - 신청_x000D_
2020-02-26 17:11 - 문서재제출요청_x000D_
2020-03-02 17:53 - 신청_x000D_
2020-03-17 14:04 - 문서재제출요청_x000D_
2020-05-25 16:44 - 신청_x000D_
2020-06-24 18:59 - 문서재제출요청_x000D_
2020-07-10 10:33 - 신청_x000D_
2020-07-20 17:21 - 문서재제출요청_x000D_
2020-07-24 09:52 - 신청_x000D_
2020-09-08 15:46 - 문서재제출요청_x000D_
2020-09-14 17:31 - 신청_x000D_
2020-10-20 10:17 - 검토승인_x000D_
2020-10-27 16:30 - 심의승인</t>
  </si>
  <si>
    <t>2016-04-01~2019-09-30</t>
  </si>
  <si>
    <t>외부사업 모니터링 보고서_세화산업(주)_200917.pdf</t>
  </si>
  <si>
    <t>MOF626(검증보고서)_세화산업_v4_200917.pdf</t>
  </si>
  <si>
    <t>MP 증빙자료.zip_x000D_
외부사업 승인서_세화산업.pdf_x000D_
목제팰릿 방법론.zip_x000D_
16년 18년 목재펠릿 입고 계근대 검교정 성적서.zip_x000D_
세화산업(주)_문서재제출_소명자료.hwp_x000D_
MP 첨부자료_191129.zip_x000D_
세화산업_사업계획서(20150210)_final.pdf_x000D_
4. 온실가스 감축량 산정시트_세화산업 주식회사_200416.xlsx</t>
  </si>
  <si>
    <t>2019-11-15 14:05 - 신청_x000D_
2019-12-12 10:45 - 문서재제출요청_x000D_
2020-01-08 14:35 - 신청_x000D_
2020-02-12 16:16 - 문서재제출요청_x000D_
2020-03-05 17:17 - 신청_x000D_
2020-03-27 15:13 - 문서재제출요청_x000D_
2020-04-03 15:51 - 신청_x000D_
2020-04-10 16:36 - 문서재제출요청_x000D_
2020-04-16 17:37 - 신청_x000D_
2020-05-11 15:13 - 문서재제출요청_x000D_
2020-05-22 18:20 - 신청_x000D_
2020-07-07 17:14 - 문서재제출요청_x000D_
2020-07-08 17:09 - 신청_x000D_
2020-09-16 18:36 - 문서재제출요청_x000D_
2020-09-17 13:25 - 신청_x000D_
2020-10-20 10:39 - 검토승인_x000D_
2020-10-27 16:31 - 심의승인</t>
  </si>
  <si>
    <t>2016-01-01~2018-12-31</t>
  </si>
  <si>
    <t>융도물산 외부사업 모니터링보고서_ver11.pdf</t>
  </si>
  <si>
    <t>[첨부8]외부사업 온실가스 감축량에 대한  검증보고서_융도물산rev2.3.pdf</t>
  </si>
  <si>
    <t>[첨부1] 화석연료에서 목재펠릿 연료로 전환하는 사업에 대한 방법론_014(v3).hwp_x000D_
[첨부2-1] 목재펠릿 입고량 세금계산서.zip_x000D_
[첨부3] 목재펠릿 품질검사(공문제외).pdf_x000D_
[첨부4] 목재펠릿 계근대성적서.zip_x000D_
[첨부5] KVER 사업 인증서 및 모니터링보고서.zip_x000D_
[첨부7] 외부사업 사업계획 변경 요약서_융도물산_171129.hwp_x000D_
[첨부9]융도물산 유류보일러 사용중지 신고서.hwp_x000D_
[첨부10]융도물상 목재펠릿 보일러 계약서.hwp_x000D_
[첨부11]융도물산 목재펠릿 보일러 명판1.jpg_x000D_
[첨부12]융도물산KVER사업계획서_141127(최종).hwp_x000D_
[첨부13]사업전 유류보일러 명판.jpg_x000D_
[첨부2] 주식회사융도물산16~18년도펠릿입고현황_정리.xlsx_x000D_
[첨부14] KVER 인증평가보고서 최종본_융도물산.pdf_x000D_
[첨부8]외부사업 온실가스 감축량에 대한  검증보고서_융도물산rev2.3.pdf_x000D_
온실가스 감축량 산정시트_융도물산_ver11.xlsx</t>
  </si>
  <si>
    <t>2019-08-26 15:29 - 신청_x000D_
2019-10-04 11:36 - 문서재제출요청_x000D_
2019-10-17 15:16 - 신청_x000D_
2019-11-28 16:58 - 문서재제출요청_x000D_
2019-12-11 13:59 - 신청_x000D_
2020-01-13 16:05 - 문서재제출요청_x000D_
2020-03-12 13:19 - 신청_x000D_
2020-03-27 17:24 - 문서재제출요청_x000D_
2020-04-03 10:37 - 신청_x000D_
2020-05-08 17:59 - 문서재제출요청_x000D_
2020-05-11 14:51 - 신청_x000D_
2020-05-21 16:53 - 문서재제출요청_x000D_
2020-05-25 15:18 - 신청_x000D_
2020-07-07 17:53 - 문서재제출요청_x000D_
2020-07-17 10:43 - 신청_x000D_
2020-08-05 19:26 - 문서재제출요청_x000D_
2020-08-06 09:48 - 신청_x000D_
2020-09-09 18:39 - 문서재제출요청_x000D_
2020-09-11 10:11 - 신청_x000D_
2020-09-15 18:25 - 문서재제출요청_x000D_
2020-09-15 18:34 - 신청_x000D_
2020-10-20 10:28 - 검토승인_x000D_
2020-10-27 16:32 - 심의승인</t>
  </si>
  <si>
    <t>2016-10-01~2019-03-31</t>
  </si>
  <si>
    <t>01. [우리섬유] 모니터링 보고서_V1.2.pdf</t>
  </si>
  <si>
    <t>05. [서식6]외부사업 온실가스 감축량에 대한 검증보고서_우리섬유(V.1.2)_200804.pdf</t>
  </si>
  <si>
    <t>00. KVER.zip_x000D_
02. [우리섬유] 온실가스 감축량 산정시트.xlsx_x000D_
03. [우리섬유] 외부사업 승인서.pdf_x000D_
04. [첨부]외부사업 온실가스 감축량 검증 체크리스트_우리섬유_V1.pdf_x000D_
05. [서식6]외부사업 온실가스 감축량에 대한 검증보고서_우리섬유(V.1.2)_200804.pdf_x000D_
99. Data.zip_x000D_
01. [우리섬유] 모니터링 보고서_V1.2.pdf</t>
  </si>
  <si>
    <t>2019-11-17 18:22 - 신청_x000D_
2019-12-16 18:11 - 보완요청_x000D_
2020-07-03 09:53 - 신청_x000D_
2020-07-23 13:39 - 문서재제출요청_x000D_
2020-08-04 10:12 - 신청_x000D_
2020-08-04 11:23 - 문서재제출요청_x000D_
2020-08-04 13:37 - 신청_x000D_
2020-08-04 14:37 - 문서재제출요청_x000D_
2020-08-04 15:29 - 신청_x000D_
2020-09-16 18:37 - 문서재제출요청_x000D_
2020-09-16 23:42 - 신청_x000D_
2020-10-20 10:40 - 검토승인_x000D_
2020-10-27 16:32 - 심의승인</t>
  </si>
  <si>
    <t>2015-12-01~2018-05-31</t>
  </si>
  <si>
    <t>외부사업 모니터링보고서_(주)일석_Ver 1.7.pdf</t>
  </si>
  <si>
    <t>12. 외부사업 온실가스 감축량에 대한 검증보고서_일석_v1.4.pdf</t>
  </si>
  <si>
    <t>002_연료 전환사업에 대한 방법론.hwp_x000D_
3. 외부사업 사업계획 변경 요약서.hwp_x000D_
7. KVER 타당성평가보고서.pdf_x000D_
8. KVER 등록증_일석.pdf_x000D_
일석 사업계획서 (최종등록, 161128).hwp_x000D_
2. 외부사업 이전 사업계획 요약서.hwp_x000D_
4. 외부사업 온실가스 감축량 검증 체크리스트_(주)일석.pdf_x000D_
기타증빙문서-일석 (2).zip_x000D_
(주)일석 LPG 사용량.pdf_x000D_
사업후 온실가스 감축량 산정시트_(주)일석.xlsx_x000D_
기존 KVER 등록시 온실가스 감축량 산정시트.xlsx</t>
  </si>
  <si>
    <t>2019-11-16 03:49 - 신청_x000D_
2019-12-16 18:06 - 보완요청_x000D_
2020-04-06 18:11 - 신청_x000D_
2020-04-07 17:18 - 문서재제출요청_x000D_
2020-04-16 14:59 - 신청_x000D_
2020-04-23 16:45 - 문서재제출요청_x000D_
2020-07-10 17:08 - 신청_x000D_
2020-08-04 18:12 - 문서재제출요청_x000D_
2020-08-05 10:38 - 신청_x000D_
2020-09-09 18:42 - 문서재제출요청_x000D_
2020-09-11 16:02 - 신청_x000D_
2020-09-15 17:45 - 문서재제출요청_x000D_
2020-09-15 18:06 - 신청_x000D_
2020-09-15 18:41 - 문서재제출요청_x000D_
2020-09-15 20:30 - 신청_x000D_
2020-10-20 10:31 - 검토승인_x000D_
2020-10-27 16:33 - 심의승인</t>
  </si>
  <si>
    <t>2015-09-01~2017-07-31</t>
  </si>
  <si>
    <t>삼오텍 외부사업 모니터링 보고서_200921.pdf</t>
  </si>
  <si>
    <t>12.외부사업 온실가스 감축량에 대한 검증보고서_삼오텍.pdf</t>
  </si>
  <si>
    <t>외부사업 승인서_삼오텍.pdf_x000D_
ORS업로드자료_191204.zip_x000D_
증빙문서_191204.zip_x000D_
242. 251_(주)삼오텍_사업계획서_ver02_(사업계획서 변경후)_ 150924(최종).pdf_x000D_
[첨부 4] 베이스라인 전력사용량.pdf_x000D_
베이스라인 원료구입량 증빙자료.zip_x000D_
복사본 온실가스 감축량 산정시트_(주)삼오텍_200525.xlsx_x000D_
[첨부 3] 전력량계 및 계측기.zip_x000D_
200107_문서제재출.zip_x000D_
4.외부사업 온실가스 감축량 검증 체크리스트_삼오텍.pdf</t>
  </si>
  <si>
    <t>2019-10-25 12:05 - 신청_x000D_
2019-12-03 15:54 - 문서재제출요청_x000D_
2019-12-04 16:20 - 신청_x000D_
2020-01-06 18:19 - 문서재제출요청_x000D_
2020-01-07 14:41 - 신청_x000D_
2020-02-10 17:20 - 문서재제출요청_x000D_
2020-02-19 13:08 - 신청_x000D_
2020-03-16 16:41 - 문서재제출요청_x000D_
2020-03-20 13:24 - 신청_x000D_
2020-04-02 17:44 - 문서재제출요청_x000D_
2020-04-14 10:25 - 신청_x000D_
2020-05-08 10:38 - 문서재제출요청_x000D_
2020-05-25 11:41 - 신청_x000D_
2020-05-25 13:26 - 문서재제출요청_x000D_
2020-05-25 13:27 - 신청_x000D_
2020-06-24 11:27 - 문서재제출요청_x000D_
2020-06-25 15:14 - 신청_x000D_
2020-07-07 18:09 - 문서재제출요청_x000D_
2020-07-08 16:07 - 신청_x000D_
2020-09-09 18:44 - 문서재제출요청_x000D_
2020-09-11 10:08 - 신청_x000D_
2020-09-21 15:12 - 문서재제출요청_x000D_
2020-09-21 16:35 - 신청_x000D_
2020-10-20 10:32 - 검토승인_x000D_
2020-10-27 16:34 - 심의승인</t>
  </si>
  <si>
    <t>외부사업 모니터링보고서_대동실업_Ver1.9.pdf</t>
  </si>
  <si>
    <t>12. 외부사업 온실가스 감축량에 대한 검증보고서_대동실업rev1.9.pdf</t>
  </si>
  <si>
    <t>3. 외부사업 사업계획 변경 요약서_대동실업(최종본).hwp_x000D_
317. 19532_01.대동실업_감축사업계획서_ver2.hwp_x000D_
2. 외부사업 사업계획 요약서_대동실업.hwp_x000D_
증기 배출계수.pdf_x000D_
001_미활용 열에너지 회수사업에 대한 방법론.hwp_x000D_
7. KVER 타당성평가보고서_대동실업_최종본.hwp_x000D_
8. KVER 등록증_대동실업.pdf_x000D_
317. 19532_01.대동실업_감축사업계획서_ver2_최종본.hwp_x000D_
대동실업 증기 및 제품생산량(사업전-후).zip_x000D_
4. 외부사업 온실가스 감축량 검증 체크리스트_대동실업.pdf_x000D_
기타증빙문서.zip_x000D_
현장사진.zip_x000D_
검토의견 수정사항.hwp_x000D_
대동실업 증기 및 제품생산량현황.pdf_x000D_
연도별 간접배출계수.pdf_x000D_
유량계1.jpg_x000D_
유량계1-1.jpg_x000D_
대동실업 증기 및 제품생산량(사업전-후).zip_x000D_
에코트라 공문.pdf_x000D_
4. 기존 KVER 사업등록시 온실가스 감축량 산정시트_대동실업.xlsx_x000D_
4. 온실가스 감축량 산정시트_대동실업_수정본.xlsx_x000D_
월별 온도 보고서 캡쳐본(저용량).pdf_x000D_
월별 유량 보고서 캡쳐본(저용량).pdf</t>
  </si>
  <si>
    <t>2019-11-16 02:21 - 신청_x000D_
2019-12-16 15:18 - 보완요청_x000D_
2020-04-20 15:28 - 신청_x000D_
2020-04-29 09:50 - 문서재제출요청_x000D_
2020-05-21 17:51 - 신청_x000D_
2020-05-22 16:55 - 문서재제출요청_x000D_
2020-05-26 20:50 - 신청_x000D_
2020-06-08 16:04 - 문서재제출요청_x000D_
2020-06-09 13:26 - 신청_x000D_
2020-07-10 16:29 - 문서재제출요청_x000D_
2020-07-10 16:37 - 신청_x000D_
2020-07-31 11:17 - 문서재제출요청_x000D_
2020-07-31 13:07 - 신청_x000D_
2020-09-16 19:44 - 문서재제출요청_x000D_
2020-09-17 03:50 - 신청_x000D_
2020-09-17 13:19 - 문서재제출요청_x000D_
2020-09-17 15:30 - 신청_x000D_
2020-09-17 15:40 - 문서재제출요청_x000D_
2020-09-17 15:46 - 신청_x000D_
2020-09-21 17:57 - 문서재제출요청_x000D_
2020-09-23 09:33 - 신청_x000D_
2020-09-23 09:55 - 문서재제출요청_x000D_
2020-09-23 10:47 - 신청_x000D_
2020-10-20 10:41 - 검토승인_x000D_
2020-10-27 16:36 - 심의승인</t>
  </si>
  <si>
    <t>2012-11-15</t>
  </si>
  <si>
    <t>2016-07-01~2017-12-31</t>
  </si>
  <si>
    <t>[(주)뉴덕흥기업] 외부사업 모니터링 보고서_20200911_(연료전환)_V8.0.pdf</t>
  </si>
  <si>
    <t>MOF626(검증보고서)_뉴덕흥기업_ver4.0(MR Ver8).pdf</t>
  </si>
  <si>
    <t>1~5. 뉴덕흥기업 증빙자료.zip_x000D_
6~13. 뉴덕흥기업 증빙자료.zip_x000D_
추가증빙1. LNG 유량계(SN.230693).png_x000D_
5. 대기배출시설 설치신고 증명서(4톤 보일러 LNG연료 증빙).pdf</t>
  </si>
  <si>
    <t>2019-10-04 14:06 - 신청_x000D_
2019-11-22 14:21 - 문서재제출요청_x000D_
2019-12-03 15:45 - 신청_x000D_
2019-12-30 11:21 - 문서재제출요청_x000D_
2020-03-11 09:58 - 신청_x000D_
2020-04-13 17:19 - 문서재제출요청_x000D_
2020-04-16 17:31 - 신청_x000D_
2020-04-27 17:12 - 문서재제출요청_x000D_
2020-04-28 09:31 - 신청_x000D_
2020-06-18 18:19 - 문서재제출요청_x000D_
2020-09-14 12:19 - 신청_x000D_
2020-09-15 14:34 - 문서재제출요청_x000D_
2020-09-15 16:45 - 신청_x000D_
2020-09-16 09:52 - 문서재제출요청_x000D_
2020-09-16 11:03 - 신청_x000D_
2020-10-20 09:52 - 검토승인_x000D_
2020-10-27 16:37 - 심의승인</t>
  </si>
  <si>
    <t>해담식품 강릉공장</t>
  </si>
  <si>
    <t>2016-07-01~2019-06-30</t>
  </si>
  <si>
    <t>1. 외부사업 모니터링 보고서_해담식품(수정).pdf</t>
  </si>
  <si>
    <t>3. 외부사업 온실가스 감축량에 대한 검증보고서_해담식품.pdf</t>
  </si>
  <si>
    <t>[KVER 방법론]002_연료 전환사업에 대한 방법론.hwp_x000D_
0. 외부사업 사업계획 변경 요약서_해담식품.pdf_x000D_
0. 외부사업 사업계획 요약서_해담식품.pdf_x000D_
4. 외부사업 온실가스 감축량 검증 체크리스트_해담식품_ver.2.pdf_x000D_
5. KVER 사업계획서 최종본_해담식품.pdf_x000D_
6. KVER 타당성평가보고서_해담식품.pdf_x000D_
7. KVER 등록증_해담식품.pdf_x000D_
2. 외부사업 감축량 산정시트_해담식품(수정).xlsx_x000D_
00. 해담식품 LPG 탱크 명판.pdf</t>
  </si>
  <si>
    <t>3. 외부사업 온실가스 감축량에 대한 검증보고서_해담식품_ver.2.2.pdf</t>
  </si>
  <si>
    <t>2019-11-14 16:40 - 신청_x000D_
2019-12-11 11:37 - 보완요청_x000D_
2020-03-16 14:12 - 신청_x000D_
2020-03-19 14:20 - 문서재제출요청_x000D_
2020-03-27 05:35 - 신청_x000D_
2020-03-30 14:46 - 문서재제출요청_x000D_
2020-04-01 00:58 - 신청_x000D_
2020-04-13 09:59 - 문서재제출요청_x000D_
2020-04-20 07:43 - 신청_x000D_
2020-04-20 14:43 - 문서재제출요청_x000D_
2020-06-23 14:24 - 신청_x000D_
2020-06-24 17:41 - 문서재제출요청_x000D_
2020-06-25 09:42 - 신청_x000D_
2020-06-25 10:46 - 문서재제출요청_x000D_
2020-06-25 11:27 - 신청_x000D_
2020-06-25 14:54 - 문서재제출요청_x000D_
2020-06-25 15:58 - 신청_x000D_
2020-06-25 16:30 - 문서재제출요청_x000D_
2020-07-10 15:47 - 신청_x000D_
2020-09-10 10:39 - 문서재제출요청_x000D_
2020-09-10 13:30 - 신청_x000D_
2020-09-11 13:20 - 문서재제출요청_x000D_
2020-09-11 14:01 - 신청_x000D_
2020-09-15 11:06 - 문서재제출요청_x000D_
2020-09-15 13:08 - 신청_x000D_
2020-09-15 13:14 - 문서재제출요청_x000D_
2020-09-15 13:24 - 신청_x000D_
2020-10-20 09:43 - 검토승인_x000D_
2020-10-27 16:38 - 심의승인</t>
  </si>
  <si>
    <t>외부사업 모니터링보고서_디엔에스_20200619.pdf</t>
  </si>
  <si>
    <t>12.외부사업 온실가스 감축량에 대한  검증보고서_디엔에스.pdf</t>
  </si>
  <si>
    <t>기타증빙문서.zip_x000D_
4. 외부사업 온실가스 감축량 검증 체크리스트_디엔에스.pdf_x000D_
온실가스 감축량 산정시트_(주)디엔에스_191113.xlsx_x000D_
첨부2 KVER 002 연료 전환사업에 대한 방법론.hwp_x000D_
첨부3. KVER 모니터링 보고서 최종본_주식회사디엔에스.pdf_x000D_
첨부4.외부사업 승인서_디엔에스.pdf_x000D_
첨부1. 중부도시가스 계량표 (16년 4월 ~ 19년 9월).pdf_x000D_
첨부 6. LNG 유량게 사진.jpg_x000D_
디엔에스_사업계획서_ver01_141021.pdf_x000D_
문서재제출_20200303 (2).zip_x000D_
보일러 명판.pdf_x000D_
첨부5. 베이스라인 연료사용량 증빙자료_v1.pdf</t>
  </si>
  <si>
    <t>2019-11-18 14:28 - 신청_x000D_
2019-12-18 16:09 - 문서재제출요청_x000D_
2020-01-03 16:11 - 신청_x000D_
2020-02-10 18:02 - 보완요청_x000D_
2020-03-03 10:35 - 신청_x000D_
2020-03-11 15:01 - 문서재제출요청_x000D_
2020-03-13 10:29 - 신청_x000D_
2020-03-13 17:07 - 문서재제출요청_x000D_
2020-03-13 17:31 - 신청_x000D_
2020-03-16 14:29 - 문서재제출요청_x000D_
2020-03-16 17:45 - 신청_x000D_
2020-03-18 16:38 - 문서재제출요청_x000D_
2020-03-27 11:13 - 신청_x000D_
2020-03-30 10:52 - 문서재제출요청_x000D_
2020-03-30 11:00 - 신청_x000D_
2020-04-01 16:45 - 문서재제출요청_x000D_
2020-04-01 17:18 - 신청_x000D_
2020-04-13 17:20 - 문서재제출요청_x000D_
2020-04-14 13:47 - 신청_x000D_
2020-04-14 15:55 - 문서재제출요청_x000D_
2020-04-14 17:17 - 신청_x000D_
2020-06-18 16:15 - 문서재제출요청_x000D_
2020-06-30 09:57 - 신청_x000D_
2020-09-11 13:27 - 문서재제출요청_x000D_
2020-09-11 15:25 - 신청_x000D_
2020-09-15 15:26 - 문서재제출요청_x000D_
2020-09-15 16:05 - 신청_x000D_
2020-10-20 09:50 - 검토승인_x000D_
2020-10-27 16:39 - 심의승인</t>
  </si>
  <si>
    <t>2015-09-01~2016-08-31</t>
  </si>
  <si>
    <t>Korean Standards Association(KSA)</t>
  </si>
  <si>
    <t>01. [(주)한일섬유] 모니터링 보고서_V2.pdf</t>
  </si>
  <si>
    <t>MOF626(검증보고서)(한일섬유)_ver3.0.pdf</t>
  </si>
  <si>
    <t>03. [(주)한일섬유] 외부사업승인서.pdf_x000D_
04. MOF612(체크리스트)(한일섬유)_ver1.0.pdf_x000D_
99. Data.zip_x000D_
00. [(주)한일섬유] KVER 자료.zip_x000D_
01. [(주)한일섬유] 모니터링 보고서_V2.pdf_x000D_
02. [(주)한일섬유]온실가스 감축량 산정시트_r1.xlsx_x000D_
MOF626(검증보고서)(한일섬유)_ver3.0.pdf</t>
  </si>
  <si>
    <t>2019-11-17 17:52 - 신청_x000D_
2019-12-16 18:08 - 보완요청_x000D_
2020-03-20 20:49 - 신청_x000D_
2020-04-02 14:51 - 문서재제출요청_x000D_
2020-04-17 16:20 - 신청_x000D_
2020-04-27 21:06 - 문서재제출요청_x000D_
2020-04-28 11:30 - 신청_x000D_
2020-06-18 18:24 - 문서재제출요청_x000D_
2020-07-10 16:45 - 신청_x000D_
2020-10-20 09:49 - 검토승인_x000D_
2020-10-27 16:40 - 심의승인</t>
  </si>
  <si>
    <t>2016-02-01~2019-10-31</t>
  </si>
  <si>
    <t>외부사업 모니터링보고서_에버텍_200414.pdf</t>
  </si>
  <si>
    <t>12.외부사업 온실가스 감축량에 대 한 검증보고서_에버텍.pdf</t>
  </si>
  <si>
    <t>외부사업_온실가스 감축량 산정시트_(주)에버텍_191112.xlsx_x000D_
4. 외부사업 온실가스 감축량 검증 체크리스트_에버텍.pdf_x000D_
기타증빙문서.zip_x000D_
첨부2 KVER 002 연료 전환사업에 대한 방법론.hwp_x000D_
첨부3. KVER 모니터링 보고서 최종본_(주)에버텍.hwp_x000D_
첨부4. 외부사업 승인서_에버텍.pdf_x000D_
첨부1. 도시가스 요금 내역서_EVT_optimize.pdf_x000D_
01 PDD_에버텍_ver3.0_손규일최종.pdf_x000D_
문서재제출_20200302.zip_x000D_
보일러명판.pdf</t>
  </si>
  <si>
    <t>2019-11-18 14:29 - 신청_x000D_
2019-12-18 16:22 - 보완요청_x000D_
2020-01-03 15:40 - 신청_x000D_
2020-02-10 15:30 - 문서재제출요청_x000D_
2020-03-02 18:30 - 신청_x000D_
2020-03-13 10:50 - 문서재제출요청_x000D_
2020-03-13 18:10 - 신청_x000D_
2020-03-16 14:31 - 문서재제출요청_x000D_
2020-03-16 17:14 - 신청_x000D_
2020-03-18 16:37 - 문서재제출요청_x000D_
2020-03-27 10:59 - 신청_x000D_
2020-04-01 16:46 - 문서재제출요청_x000D_
2020-04-01 16:58 - 신청_x000D_
2020-04-13 17:21 - 문서재제출요청_x000D_
2020-04-14 13:41 - 신청_x000D_
2020-04-14 13:49 - 문서재제출요청_x000D_
2020-04-14 13:53 - 신청_x000D_
2020-04-14 15:55 - 문서재제출요청_x000D_
2020-04-14 17:10 - 신청_x000D_
2020-06-18 16:16 - 문서재제출요청_x000D_
2020-07-10 10:15 - 신청_x000D_
2020-09-11 13:33 - 문서재제출요청_x000D_
2020-09-11 15:25 - 신청_x000D_
2020-10-20 09:51 - 검토승인_x000D_
2020-10-27 16:41 - 심의승인</t>
  </si>
  <si>
    <t>2014-06-01~2016-05-31</t>
  </si>
  <si>
    <t>01. [(주)진유원] 모니터링 보고서_V1.3.pdf</t>
  </si>
  <si>
    <t>MOF626검증보고서(진유원)_v1_200707.pdf</t>
  </si>
  <si>
    <t>00. [(주)진유원] KVER 자료.zip_x000D_
02. ((주)진유원) 온실가스 감축량 산정시트_V1.xlsx_x000D_
03. [(주)진유원] 외부사업 승인서.pdf_x000D_
04. MOF612(체크리스트)_진유원_ver1.0_200108.pdf_x000D_
01. [(주)진유원] 모니터링 보고서_V1.3.pdf_x000D_
99. Data.zip_x000D_
MOF626검증보고서(진유원)_v1_200707.pdf</t>
  </si>
  <si>
    <t>2019-11-13 17:50 - 신청_x000D_
2019-12-13 14:31 - 보완요청_x000D_
2020-03-20 20:43 - 신청_x000D_
2020-04-01 09:26 - 문서재제출요청_x000D_
2020-04-02 17:35 - 신청_x000D_
2020-04-03 15:31 - 문서재제출요청_x000D_
2020-04-14 09:14 - 신청_x000D_
2020-06-18 16:17 - 문서재제출요청_x000D_
2020-07-10 16:47 - 신청_x000D_
2020-10-20 09:52 - 검토승인_x000D_
2020-10-27 16:42 - 심의승인</t>
  </si>
  <si>
    <t>리뉴에너지경인 주식회사,청라에너지(주)</t>
  </si>
  <si>
    <t>인천광역시 서구 원당대로 676</t>
  </si>
  <si>
    <t>2011-02-18~2018-02-17</t>
  </si>
  <si>
    <t>2016-02-18~2018-02-17</t>
  </si>
  <si>
    <t>[청라에너지] 외부사업 모니터링 보고서_20200910_V10.0.pdf</t>
  </si>
  <si>
    <t>MOF626(검증보고서)(청라에너지) v10.0.pdf</t>
  </si>
  <si>
    <t>모니터링 보고서 증빙자료(최종제출)(1).zip_x000D_
모니터링 보고서 증빙자료(최종제출)(2).zip_x000D_
MOF612(체크리스트)(청라에너지).pdf_x000D_
계량시설 검교정 성적서(추가증빙).zip_x000D_
적산열량계 검교정 성적서(추가증빙).zip_x000D_
외부사업 감축량인증 검토의견(청라에너지 대응사항).pdf_x000D_
02 감축량 산정 sheet_청라에너지_MR_20200625_V9.2.xlsx_x000D_
01. 청라에너지(주) 외부사업 사업계획서_ver8.3.pdf_x000D_
[서식 5] 외부사업 승인_사업계획 변경 신청서 (청라에너지(주) 미활용 소각폐열 회수_서명 추가 (2).pdf_x000D_
추가증빙. 적산열량계 검교정 성적서(2015).pdf</t>
  </si>
  <si>
    <t>2018-06-05 15:33 - 접수_x000D_
2018-06-05 16:22 - 신청_x000D_
2018-07-05 18:29 - 문서재제출요청_x000D_
2018-07-18 14:10 - 접수_x000D_
2018-07-23 10:06 - 신청_x000D_
2018-07-23 16:12 - 문서재제출요청_x000D_
2018-07-23 16:20 - 접수_x000D_
2018-07-23 16:25 - 신청_x000D_
2018-08-13 15:53 - 문서재제출요청_x000D_
2018-08-22 13:06 - 접수_x000D_
2018-09-05 09:51 - 신청_x000D_
2019-02-26 16:33 - 문서재제출요청_x000D_
2019-03-07 14:24 - 접수_x000D_
2019-03-07 14:38 - 신청_x000D_
2019-05-13 10:47 - 보완요청_x000D_
2019-05-14 18:20 - 접수_x000D_
2019-05-14 20:52 - 신청_x000D_
2019-05-15 08:56 - 문서재제출요청_x000D_
2019-05-15 10:40 - 접수_x000D_
2019-05-15 10:42 - 신청_x000D_
2019-05-15 21:04 - 문서재제출요청_x000D_
2019-05-16 09:42 - 접수_x000D_
2019-05-16 16:24 - 신청_x000D_
2019-05-17 16:04 - 문서재제출요청_x000D_
2019-05-17 18:42 - 접수_x000D_
2019-05-17 18:45 - 신청_x000D_
2020-07-07 09:56 - 문서재제출요청_x000D_
2020-07-07 10:14 - 접수_x000D_
2020-07-08 17:41 - 신청_x000D_
2020-07-16 09:16 - 문서재제출요청_x000D_
2020-07-16 10:39 - 접수_x000D_
2020-07-16 13:50 - 신청_x000D_
2020-07-30 14:49 - 문서재제출요청_x000D_
2020-07-30 14:52 - 접수_x000D_
2020-07-30 15:10 - 신청_x000D_
2020-07-30 15:11 - 문서재제출요청_x000D_
2020-07-30 15:15 - 접수_x000D_
2020-07-30 15:16 - 신청_x000D_
2020-07-31 14:59 - 문서재제출요청_x000D_
2020-08-04 15:35 - 접수_x000D_
2020-08-07 10:48 - 신청_x000D_
2020-08-07 13:54 - 문서재제출요청_x000D_
2020-08-07 14:10 - 접수_x000D_
2020-08-07 14:13 - 신청_x000D_
2020-08-07 18:00 - 문서재제출요청_x000D_
2020-08-07 19:54 - 접수_x000D_
2020-08-07 19:56 - 신청_x000D_
2020-09-10 18:11 - 문서재제출요청_x000D_
2020-09-11 09:24 - 접수_x000D_
2020-09-11 09:25 - 신청_x000D_
2020-10-20 10:41 - 검토승인_x000D_
2020-10-27 16:43 - 심의승인</t>
  </si>
  <si>
    <t>2016-06-10</t>
  </si>
  <si>
    <t>I-2020-201910202002-KR-05-000036-CDM-182122231~182123914</t>
  </si>
  <si>
    <t>MR_6637 MP18.pdf</t>
  </si>
  <si>
    <t>Verification Report_6637 MP18.pdf</t>
  </si>
  <si>
    <t>CER 소유권 증빙문서(6637_18).pdf_x000D_
MOC_6637.zip_x000D_
MR_6637 MP18.pdf_x000D_
PDD_6637.pdf_x000D_
Validation Report_6637.pdf_x000D_
Verification Report_6637 MP18.pdf_x000D_
감축실적 보유 현황서(6637_18).pdf_x000D_
실적 취소문서(6637_18).pdf_x000D_
외부사업 모니터링 보고서 국문요약서(6637_18).pdf</t>
  </si>
  <si>
    <t>외부사업 모니터링 보고서 국문요약서(6637_18).pdf</t>
  </si>
  <si>
    <t>실적 취소문서(6637_18).pdf</t>
  </si>
  <si>
    <t>2020-07-03 11:17 - 신청_x000D_
2020-10-19 20:26 - 검토승인_x000D_
2020-10-27 16:46 - 심의승인</t>
  </si>
  <si>
    <t xml:space="preserve">KR-5-182122231~182123914-2-2-0-6637 </t>
  </si>
  <si>
    <t>Monitoring Report_6637 MP18.pdf</t>
  </si>
  <si>
    <t>3.1 F-CDM-FWD-CDM6637_MP18_signed.pdf_x000D_
3.2 Moc History.zip_x000D_
3.3 휴켐스 계약서 참고 (날인 Page 포함).pdf_x000D_
3.4 일련번호 증빙 6637 MP18.pdf_x000D_
1. (영문)사업계획서.pdf_x000D_
2. (영문)타당성평가보고서.pdf</t>
  </si>
  <si>
    <t>외부사업 국문요약서 Pjt 6637 MP18.pdf</t>
  </si>
  <si>
    <t>2020-0172_VC_PA6637.pdf_x000D_
인증실적보유현황서 (Pjt 6637 MP18)_R1.pdf</t>
  </si>
  <si>
    <t>2020-06-04 13:14 - 신청_x000D_
2020-09-14 09:42 - 문서재제출요청_x000D_
2020-09-14 11:52 - 신청_x000D_
2020-10-19 20:27 - 검토승인_x000D_
2020-10-27 16:48 - 심의승인</t>
  </si>
  <si>
    <t>I-2020-201908201910-KR-05-000036-CDM-181271099~181272417</t>
  </si>
  <si>
    <t>HUC-6637_MP17_MR v01.1.pdf</t>
  </si>
  <si>
    <t>Verification_ref.6637_MP17.pdf</t>
  </si>
  <si>
    <t>CER 소유권 증빙문서(6637_17).pdf_x000D_
HUC-6637_MP17_MR v01.1.pdf_x000D_
MOC_6637.zip_x000D_
PDD_6637.pdf_x000D_
Validation Report_6637.pdf_x000D_
Verification_ref.6637_MP17.pdf_x000D_
감축실적 보유 현황서(6637_17).pdf_x000D_
실적 취소문서(6637_17).pdf_x000D_
외부사업 모니터링 보고서 국문요약서(6637_17).pdf</t>
  </si>
  <si>
    <t>외부사업 모니터링 보고서 국문요약서(6637_17).pdf</t>
  </si>
  <si>
    <t>실적 취소문서(6637_17).pdf</t>
  </si>
  <si>
    <t>2020-06-04 09:55 - 신청_x000D_
2020-09-14 09:43 - 문서재제출요청_x000D_
2020-09-14 14:07 - 신청_x000D_
2020-10-19 20:25 - 검토승인_x000D_
2020-10-27 16:49 - 심의승인</t>
  </si>
  <si>
    <t xml:space="preserve">KR-5-181271099~181272417-2-2-0-6637 </t>
  </si>
  <si>
    <t>I-2020-201902201905-KR-05-000036-CDM-179958826~179960199</t>
  </si>
  <si>
    <t>MR_6637_15th.pdf</t>
  </si>
  <si>
    <t>VR_6637_15th.pdf</t>
  </si>
  <si>
    <t>CER 소유권 증빙문서(6637_15).pdf_x000D_
PDD_6637.pdf_x000D_
Validation Report_6637.pdf_x000D_
감축실적 보유 현황서(6637_15).pdf_x000D_
MOC_6637.zip</t>
  </si>
  <si>
    <t>외부사업 모니터링 보고서 국문요약서(6637_15).pdf</t>
  </si>
  <si>
    <t>실적 취소문서(6637_15).pdf</t>
  </si>
  <si>
    <t>2019-11-13 16:34 - 신청_x000D_
2019-11-14 16:34 - 문서재제출요청_x000D_
2019-11-22 18:02 - 신청_x000D_
2019-12-19 15:38 - 문서재제출요청_x000D_
2019-12-23 10:18 - 신청_x000D_
2020-10-19 20:25 - 검토승인_x000D_
2020-10-27 16:50 - 심의승인</t>
  </si>
  <si>
    <t xml:space="preserve">KR-5-179958826~179960199-2-2-0-6637 </t>
  </si>
  <si>
    <t>2016-11-01~2019-06-03</t>
  </si>
  <si>
    <t>I-2020-201611201906-KR-03-000086-CDM-181742906~181776883</t>
  </si>
  <si>
    <t>1. MR_LG Chem Fuel Swithching_3rd Monitoring.pdf</t>
  </si>
  <si>
    <t>2. VR_LG Chem Fuel Swithching_3rd Monitoring.pdf</t>
  </si>
  <si>
    <t>3. (영문)사업계획서.zip_x000D_
4. (영문)타당성평가보고서.zip_x000D_
5. MoC.zip</t>
  </si>
  <si>
    <t>6.국문요약서_수정.pdf</t>
  </si>
  <si>
    <t>7. (LG Chem.)viewAttestationLetter.pdf_x000D_
8. F-CDM-FWD(voluntary cancellation with signature)_LG chem.pdf_x000D_
9. 인증신청서 등.pdf</t>
  </si>
  <si>
    <t>2020-05-14 09:21 - 신청_x000D_
2020-06-04 17:49 - 문서재제출요청_x000D_
2020-06-08 13:55 - 신청_x000D_
2020-09-14 09:45 - 문서재제출요청_x000D_
2020-09-14 15:25 - 신청_x000D_
2020-10-19 20:28 - 검토승인_x000D_
2020-10-27 16:51 - 심의승인</t>
  </si>
  <si>
    <t xml:space="preserve">KR-5-181742906~181776883-2-2-0-2475 </t>
  </si>
  <si>
    <t>2011-09-09~2016-12-31</t>
  </si>
  <si>
    <t>I-2020-201109201612-KR-01-000398-CDM-165296995~165306119</t>
  </si>
  <si>
    <t>Monitoring report.pdf</t>
  </si>
  <si>
    <t>CER 발행일.png_x000D_
Sungsan_Wind_Power_CDM_Project_ver9_20110615.pdf_x000D_
Validation Report_Sungsan_ver09.pdf_x000D_
PA3649 CDM-MOC-FORM Annex 2 form.pdf_x000D_
PA3649 CDM-MOC-FORM form(소유권증빙).pdf_x000D_
ER calculation spreadsheet_ref.3649 (수정).xlsx_x000D_
감축실적 보유 현황서_성산풍력.pdf</t>
  </si>
  <si>
    <t>외부사업 모니터링 보고서 및 검증보고서 국문요약서(성산풍력).pdf</t>
  </si>
  <si>
    <t>(3649) 성산풍력.pdf_x000D_
(Project3649) F-CDM-FWD.pdf</t>
  </si>
  <si>
    <t>2020-03-18 22:03 - 신청_x000D_
2020-04-14 17:52 - 문서재제출요청_x000D_
2020-06-03 17:12 - 신청_x000D_
2020-09-14 09:45 - 문서재제출요청_x000D_
2020-09-14 15:10 - 신청_x000D_
2020-09-15 10:18 - 문서재제출요청_x000D_
2020-09-15 11:02 - 신청_x000D_
2020-10-19 20:23 - 검토승인_x000D_
2020-10-27 16:52 - 심의승인</t>
  </si>
  <si>
    <t>2018-02-06</t>
  </si>
  <si>
    <t xml:space="preserve">KR-5-165296995~165306119-1-1-0-3649 </t>
  </si>
  <si>
    <t xml:space="preserve">KR-5-165306120~165337792-1-1-0-3649 
KR-5-165340298~165463024-2-2-0-3649 </t>
  </si>
  <si>
    <t>I-2020-201901201906-KR-01-000044-CDM-180723360~180725743</t>
  </si>
  <si>
    <t>monitoring report_0349.pdf</t>
  </si>
  <si>
    <t>취소 실적문서(0349_15).pdf_x000D_
CER 소유권 증빙문서(0349_15).pdf_x000D_
monitoring report_0349.pdf_x000D_
PRC_rev.pdf_x000D_
Revised PDD_0349.pdf_x000D_
verification report_0349.pdf_x000D_
VR_0349_14th.pdf_x000D_
감축실적 보유 현황서(0349_15).pdf_x000D_
외부사업 모니터링 보고서 국문요약서(0349_15).pdf</t>
  </si>
  <si>
    <t>외부사업 모니터링 보고서 국문요약서(0349_15).pdf</t>
  </si>
  <si>
    <t>취소 실적문서(0349_15).pdf</t>
  </si>
  <si>
    <t>2020-06-03 16:27 - 신청_x000D_
2020-09-14 09:46 - 문서재제출요청_x000D_
2020-09-15 15:42 - 신청_x000D_
2020-10-19 20:24 - 검토승인_x000D_
2020-10-27 16:53 - 심의승인</t>
  </si>
  <si>
    <t xml:space="preserve">KR-5-180723360~180725743-2-2-0-0349 </t>
  </si>
  <si>
    <t>2010-02-11~2014-02-09</t>
  </si>
  <si>
    <t>I-2020-201002201402-KR-01-000116-CDM-149755538~149762813</t>
  </si>
  <si>
    <t>모니터링(양양).pdf</t>
  </si>
  <si>
    <t>검증보고서(양양).pdf</t>
  </si>
  <si>
    <t>01-3. 온실가스 감축량 소유권 증명 관련 서류.PNG_x000D_
3-1.감축실적 보유 현황서.pdf_x000D_
추가자료2-1.PA0784 CDM-MOC-FORM form.pdf_x000D_
추가자료2-2.PA0784 CDM-MOC-FORM Annex 2 form(2011.07.13).pdf_x000D_
추가자료2-3.PA0784 CDM-MOC-FORM Annex 2 form(2017.05.05).pdf_x000D_
추가자료1.인증유효기간에 해당하는 사업계획서 (2006) 재제출.pdf_x000D_
01-1. (사업계획서) PDD_1차인증기간.pdf_x000D_
추가자료 3-1 자발적취소신청서 CER Forwarding Request Form_Project0784.pdf_x000D_
0117_3-3 인증유효기간 적용 계획서_양양.pdf_x000D_
0117_양양(감축량 산정 자료)ER calculation sheet.zip_x000D_
0129 재제출 타당성평가결과보고서_Validation Report(1차 유효기간).pdf_x000D_
3-2. 인증실적 미활용확약서(0915재제출).pdf</t>
  </si>
  <si>
    <t>양양 국문요약서(0915 재제출).zip</t>
  </si>
  <si>
    <t>viewAttestationLetter(0784).pdf</t>
  </si>
  <si>
    <t>2019-08-22 13:17 - 신청_x000D_
2019-09-19 15:22 - 문서재제출요청_x000D_
2019-09-23 17:33 - 신청_x000D_
2019-10-02 09:08 - 문서재제출요청_x000D_
2019-10-10 18:16 - 신청_x000D_
2019-10-15 14:19 - 문서재제출요청_x000D_
2019-11-20 16:10 - 신청_x000D_
2019-12-16 15:44 - 문서재제출요청_x000D_
2019-12-23 10:22 - 신청_x000D_
2019-12-30 09:43 - 문서재제출요청_x000D_
2020-01-20 16:04 - 신청_x000D_
2020-01-28 14:29 - 문서재제출요청_x000D_
2020-01-29 14:33 - 신청_x000D_
2020-08-04 17:17 - 문서재제출요청_x000D_
2020-08-04 17:18 - 신청_x000D_
2020-09-14 09:46 - 문서재제출요청_x000D_
2020-09-15 17:47 - 신청_x000D_
2020-10-19 20:27 - 검토승인_x000D_
2020-10-27 16:54 - 심의승인</t>
  </si>
  <si>
    <t>2016-12-28</t>
  </si>
  <si>
    <t xml:space="preserve">KR-5-149755538~149762813-1-1-0-784  </t>
  </si>
  <si>
    <t xml:space="preserve">KR-5-149762814~149767356-1-1-0-784  
KR-5-149767461~149772546-2-2-0-784  </t>
  </si>
  <si>
    <t>2016-07-13~2018-12-21</t>
  </si>
  <si>
    <t>I-2020-201607201812-KR-01-000081-CDM-181776970~181781162</t>
  </si>
  <si>
    <t>1_모니터링보고서_Ref5251_2차.pdf</t>
  </si>
  <si>
    <t>2_검증보고서_Ref5251_2차.pdf</t>
  </si>
  <si>
    <t>LH 국민임대 번들링 CDM_PDD.pdf_x000D_
LH 국민임대 번들링 CDM_Validation Report.pdf_x000D_
FWD.pdf_x000D_
감축실적 보유 현황서.pdf_x000D_
PP,FP변경이력_MOC자료.zip</t>
  </si>
  <si>
    <t>3_외부사업 모니터링_검증 보고서 국문요약서(수정본).pdf</t>
  </si>
  <si>
    <t>4_자발적취소문서_Ref5251_2차.pdf</t>
  </si>
  <si>
    <t>2020-05-13 19:36 - 신청_x000D_
2020-06-03 11:23 - 문서재제출요청_x000D_
2020-06-05 14:11 - 신청_x000D_
2020-09-14 09:47 - 문서재제출요청_x000D_
2020-09-15 14:51 - 신청_x000D_
2020-10-19 20:21 - 검토승인_x000D_
2020-10-27 16:55 - 심의승인</t>
  </si>
  <si>
    <t>2020-05-06</t>
  </si>
  <si>
    <t xml:space="preserve">KR-5-181776970~181781162-2-2-0-5251 </t>
  </si>
  <si>
    <t>2010-12-18~2016-12-31</t>
  </si>
  <si>
    <t>I-2020-201012201612-KR-01-000401-CDM-165852143~165853053</t>
  </si>
  <si>
    <t>Monitoring report_ver.pdf</t>
  </si>
  <si>
    <t>01_VCR_ref. 3827_ver.1.1.pdf</t>
  </si>
  <si>
    <t>CER 발행일.png_x000D_
PDD-Form(Clean change version)_ver.08(사업계획서 최신본).pdf_x000D_
VR for PRC_ref.3827_ver.1.1.pdf_x000D_
PA3827 CDM-MOC-FORM form.pdf_x000D_
하동부산 소유권증빙 (SOP_지불).hwp_x000D_
PDD-Form(Track change version)__ver.08.pdf_x000D_
ER Spreadsheet (Hadong-Busan photovoltaic Power Project_(수정).xlsx_x000D_
감축실적 보유 현황서_하동부산태양광.pdf</t>
  </si>
  <si>
    <t>외부사업 모니터링 보고서 및 검증보고서 국문요약서(하동부산 태양광).pdf</t>
  </si>
  <si>
    <t>(3827) 하동부산태양광.pdf_x000D_
(Project3827) F-CDM-FWD.pdf</t>
  </si>
  <si>
    <t>2020-03-18 21:22 - 신청_x000D_
2020-04-14 17:53 - 문서재제출요청_x000D_
2020-06-03 17:05 - 신청_x000D_
2020-09-14 09:48 - 문서재제출요청_x000D_
2020-09-14 15:12 - 신청_x000D_
2020-09-15 10:18 - 문서재제출요청_x000D_
2020-09-15 11:05 - 신청_x000D_
2020-10-19 20:30 - 검토승인_x000D_
2020-10-27 16:56 - 심의승인</t>
  </si>
  <si>
    <t>2018-03-20</t>
  </si>
  <si>
    <t xml:space="preserve">KR-5-165852143~165853053-1-1-0-3827 </t>
  </si>
  <si>
    <t xml:space="preserve">KR-5-165853054~165853913-1-1-0-3827 
KR-5-165853981~165857241-2-2-0-3827 </t>
  </si>
  <si>
    <t>2015-01-01~2017-08-30</t>
  </si>
  <si>
    <t>I-2020-201501201708-KR-01-000085-CDM-182207625~182250107</t>
  </si>
  <si>
    <t>KDHC Biomass 3rd MR(Ver.02)_Clean(수정).pdf</t>
  </si>
  <si>
    <t>Verification(검증보고서).pdf</t>
  </si>
  <si>
    <t>증빙1. 3차 CER 씨리얼 넘버.jpg_x000D_
증빙2. ER_calculation KDHC 3차_(Ver.02)_20200302.xlsx_x000D_
증빙3. PA5153 CDM-MOC-FORM form.pdf_x000D_
증빙4. PDD5153_ver16.0_clean.pdf_x000D_
증빙5. CDM 발급 - 이메일 자료.pdf_x000D_
증빙6. Validation Report.pdf_x000D_
증빙7. Validation Opinion_5153_ver04.pdf_x000D_
증빙8. 감축실적 보유 현황서.pdf</t>
  </si>
  <si>
    <t>국문요약서(모니터링보고서 및 검증보고서).pdf</t>
  </si>
  <si>
    <t>첨부1. AttestationLetter (자발적 취소).pdf_x000D_
첨부2. F-CDM-FWD(5153) (자발적 취소 신청서).pdf_x000D_
첨부3. F-CDM-FWD(5153) 화면 캡쳐.jpg</t>
  </si>
  <si>
    <t>2020-07-10 14:25 - 신청_x000D_
2020-07-24 15:43 - 문서재제출요청_x000D_
2020-07-29 15:23 - 신청_x000D_
2020-09-14 09:48 - 문서재제출요청_x000D_
2020-09-14 16:29 - 신청_x000D_
2020-10-19 20:22 - 검토승인_x000D_
2020-10-27 16:58 - 심의승인</t>
  </si>
  <si>
    <t xml:space="preserve">KR-5-182207625~182250107-2-2-0-5153 </t>
  </si>
  <si>
    <t xml:space="preserve">KR-5-182250108~182265196-2-2-0-5153 </t>
  </si>
  <si>
    <t>주식회사 에코아이,(주)마니커 동두천지점</t>
  </si>
  <si>
    <t>00. [마니커 동두천지점] 외부사업 모니터링 보고서_V2.pdf</t>
  </si>
  <si>
    <t>MOF626(검증보고서)(마니커동두천)_ver2.0.pdf</t>
  </si>
  <si>
    <t>마니커 동두천지점 외부사업 증빙서류_201202.zip</t>
  </si>
  <si>
    <t>2021-06-21</t>
  </si>
  <si>
    <t>2020-09-02 14:27 - 접수_x000D_
2020-09-02 14:31 - 신청_x000D_
2020-11-27 15:11 - 문서재제출요청_x000D_
2020-12-02 17:53 - 접수_x000D_
2020-12-02 17:54 - 신청_x000D_
2021-03-05 15:04 - 검토승인_x000D_
2021-06-21 16:35 - 심의승인</t>
  </si>
  <si>
    <t>주식회사 에코아이,부일화학(주)</t>
  </si>
  <si>
    <t>2013-06-26~2020-06-30</t>
  </si>
  <si>
    <t>00. [부일화학] 외부사업 모니터링 보고서_V2.pdf</t>
  </si>
  <si>
    <t>MOF626(검증보고서)_부일화학_201127.pdf</t>
  </si>
  <si>
    <t>부일화학 외부사업 증빙서류_201127.zip</t>
  </si>
  <si>
    <t>2020-08-24 14:35 - 접수_x000D_
2020-08-24 14:39 - 신청_x000D_
2020-11-19 17:34 - 문서재제출요청_x000D_
2020-11-27 19:53 - 접수_x000D_
2020-11-27 19:53 - 신청_x000D_
2021-03-05 15:04 - 검토승인_x000D_
2021-06-21 16:37 - 심의승인</t>
  </si>
  <si>
    <t>2019-07-01~2019-12-31</t>
  </si>
  <si>
    <t>I-2021-201907201912-KR-01-000018-CDM-182575245~182697868</t>
  </si>
  <si>
    <t>시화조력16차모니터링보고서.pdf</t>
  </si>
  <si>
    <t>시화조력16차검증보고서.pdf</t>
  </si>
  <si>
    <t>2차인증기간조력PDD_ver4-180920.pdf_x000D_
2차인증기간조력Validation의견-TUV181020.pdf_x000D_
시화조력16차 125,127CER 발급통보 메일사본-0722.pdf_x000D_
시화조력16차CER 보유증빙.pdf_x000D_
PA0349 CDM-MOC-FORM form.pdf_x000D_
PA0349 CDM-MOC-FORM Annex 2 form.pdf_x000D_
시화조력16차 감축실적보유현황서-직인.pdf</t>
  </si>
  <si>
    <t>시화조력16차 모니터링.검증보고서 국문요약서-직인.pdf</t>
  </si>
  <si>
    <t>시화조력16차MR122624톤 폐기증명서-200724.pdf_x000D_
시화조력16차MR 폐기신청서-결재용.pdf</t>
  </si>
  <si>
    <t>2020-07-30 11:14 - 신청_x000D_
2021-03-05 14:23 - 검토승인_x000D_
2021-06-21 16:39 - 심의승인</t>
  </si>
  <si>
    <t>2020-07-22</t>
  </si>
  <si>
    <t xml:space="preserve">KR-5-182575245~182697868-2-2-0-349  </t>
  </si>
  <si>
    <t>01. [(주)대성아스콘] 모니터링 보고서_V3 r2.pdf</t>
  </si>
  <si>
    <t>12. 외부사업 온실가스 감축량에 대한 검증보고서_(주)대성아스콘rev1.1.pdf</t>
  </si>
  <si>
    <t>4. 외부사업 온실가스 감축량 검증 체크리스트_(주)대성아스콘.pdf_x000D_
190320 LNG사용량(151001-180930)_0000대성A.pdf_x000D_
190320 LNG사용량(151001-180930)_1800_대성A.pdf_x000D_
182. 대성아스콘(KVER승인자료).zip_x000D_
002_연료 전환사업에 대한 방법론.hwp_x000D_
04. (주)대성아스콘_온실가스 감축량 산정시트_V2.2.xlsx_x000D_
대성아스콘 문서재제출 의견답변.pdf_x000D_
249. 21785_02_대성아스콘_ 사업계획서(최종)-재심의수정.hwp</t>
  </si>
  <si>
    <t>2019-09-19 15:12 - 신청_x000D_
2019-11-01 11:42 - 문서재제출요청_x000D_
2020-10-13 19:10 - 신청_x000D_
2020-12-16 14:14 - 문서재제출요청_x000D_
2020-12-17 22:38 - 신청_x000D_
2020-12-18 15:37 - 문서재제출요청_x000D_
2020-12-18 15:55 - 신청_x000D_
2021-01-25 09:51 - 문서재제출요청_x000D_
2021-01-25 18:07 - 신청_x000D_
2021-03-05 14:27 - 검토승인_x000D_
2021-06-21 16:54 - 심의승인</t>
  </si>
  <si>
    <t>2019-09-19</t>
  </si>
  <si>
    <t>2015-11-01~2018-10-31</t>
  </si>
  <si>
    <t>01. [(주)대평] 모니터링 보고서 V3 r3.pdf</t>
  </si>
  <si>
    <t>12. 외부사업 온실가스 감축량에 대한 검증보고서_(주)대평rev1.1.pdf</t>
  </si>
  <si>
    <t>04. (주)대평 저감량 산정시트_V2.1.xlsx_x000D_
4. 외부사업 온실가스 감축량 검증 체크리스트_(주)대평.pdf_x000D_
(주)대평 LNG 사용내역.pdf_x000D_
184. 대평(KVER 외부사업 승인).zip_x000D_
002_연료 전환사업에 대한 방법론.hwp_x000D_
대평 문서재제출 질의의견.pdf_x000D_
379. 18158_대평_PDD_0.2.hwp</t>
  </si>
  <si>
    <t>2019-10-15 13:44 - 신청_x000D_
2019-11-22 16:42 - 문서재제출요청_x000D_
2020-10-13 18:33 - 신청_x000D_
2020-12-15 11:11 - 문서재제출요청_x000D_
2020-12-17 18:19 - 신청_x000D_
2020-12-17 19:46 - 문서재제출요청_x000D_
2020-12-17 23:01 - 신청_x000D_
2020-12-18 14:15 - 문서재제출요청_x000D_
2020-12-18 15:00 - 신청_x000D_
2021-01-25 09:54 - 문서재제출요청_x000D_
2021-01-25 18:37 - 신청_x000D_
2021-03-05 14:28 - 검토승인_x000D_
2021-06-21 16:56 - 심의승인</t>
  </si>
  <si>
    <t>2019-10-15</t>
  </si>
  <si>
    <t>2016-03-01~2018-02-28</t>
  </si>
  <si>
    <t>00. [대림씨엔에스 용인공장] 모니터링 보고서_V3(210125) r5.pdf</t>
  </si>
  <si>
    <t>12. 외부사업 온실가스 감축량에 대한 검증보고서_대림C&amp;S_rev1.2.pdf</t>
  </si>
  <si>
    <t>01. [대림씨엔에스 용인공장] 감축량 산정시트_V2rev1.xlsx_x000D_
02. 사업자등록증(변경).pdf_x000D_
03. 증빙자료.pdf_x000D_
04. LNG 사용량.pdf_x000D_
05. LNG 입고량.pdf_x000D_
06. 가스미터 검교정성적서.pdf_x000D_
228. 대림씨엔에스 용인(KVER).zip_x000D_
150_첨부01_사업계획서_대림씨엔에스 용인(ver.03)_변경후.hwp_x000D_
대림C&amp;S 문서재제출 의견 답변서 V2.hwp_x000D_
대림씨엔에스_가스미터 검교정성적서(KVER).pdf</t>
  </si>
  <si>
    <t>2019-09-04 14:40 - 신청_x000D_
2019-10-10 13:40 - 문서재제출요청_x000D_
2020-10-12 11:35 - 신청_x000D_
2020-12-02 17:59 - 문서재제출요청_x000D_
2020-12-10 15:20 - 신청_x000D_
2020-12-18 10:59 - 문서재제출요청_x000D_
2020-12-18 11:40 - 신청_x000D_
2021-01-25 09:56 - 문서재제출요청_x000D_
2021-01-25 18:09 - 신청_x000D_
2021-03-05 14:54 - 검토승인_x000D_
2021-06-21 16:58 - 심의승인</t>
  </si>
  <si>
    <t>2019-09-04</t>
  </si>
  <si>
    <t>2016-10-01~2019-09-30</t>
  </si>
  <si>
    <t>한솔플라스틱 외부사업 모니터링보고서_ver.4.3.pdf</t>
  </si>
  <si>
    <t>12. 외부사업 온실가스 감축량에 대한 검증보고서_한솔플라스틱rev1.1.pdf</t>
  </si>
  <si>
    <t>0.한솔플라스틱_외부사업 사업계획 변경 요약서.pdf_x000D_
0.한솔플라스틱_외부사업 사업계획 요약서.pdf_x000D_
6. KVER 인증평가 보고서_한솔플라스틱.pdf_x000D_
7.한솔플라스틱_KVER 등록증.pdf_x000D_
8.한솔플라스틱_KVER 1차 인증서.pdf_x000D_
263. 22175_01. 한솔플라스틱 사업계획서재심의_심의반영 최종본_16.05.30.hwp_x000D_
외부사업 승인서.pdf_x000D_
4. 외부사업 온실가스 감축량 검증 체크리스트_한솔플라스틱rev1.pdf_x000D_
06.한솔플라스틱_모니터링 보고서 최종본.hwp_x000D_
한솔플라스틱 외부사업 온실가스 감축량 산정시트_ver.4.1.xlsx</t>
  </si>
  <si>
    <t>0.한솔플라스틱_외부사업 사업계획 요약서.pdf</t>
  </si>
  <si>
    <t>2019-11-12 15:28 - 신청_x000D_
2019-12-11 11:41 - 보완요청_x000D_
2020-03-16 17:54 - 신청_x000D_
2020-03-27 14:08 - 문서재제출요청_x000D_
2020-07-10 15:59 - 신청_x000D_
2020-08-27 13:22 - 문서재제출요청_x000D_
2020-09-11 14:04 - 신청_x000D_
2020-09-11 14:28 - 문서재제출요청_x000D_
2020-09-11 16:53 - 신청_x000D_
2020-11-26 15:31 - 문서재제출요청_x000D_
2020-11-30 08:16 - 신청_x000D_
2020-12-18 10:26 - 문서재제출요청_x000D_
2020-12-18 10:41 - 신청_x000D_
2020-12-21 09:57 - 문서재제출요청_x000D_
2020-12-21 10:36 - 신청_x000D_
2021-01-25 09:58 - 문서재제출요청_x000D_
2021-01-25 11:06 - 신청_x000D_
2021-02-01 17:17 - 문서재제출요청_x000D_
2021-02-02 09:48 - 신청_x000D_
2021-03-05 14:55 - 검토승인_x000D_
2021-06-21 17:02 - 심의승인</t>
  </si>
  <si>
    <t>2016-08-01~2017-01-31</t>
  </si>
  <si>
    <t>01. 대흥 모니터링 보고서_V5 r1.pdf</t>
  </si>
  <si>
    <t>4_1_서식6외부사업 온실가스 감축량에 대한 검증보고서_대흥산업_V.2 (Final_210126).pdf</t>
  </si>
  <si>
    <t>(첨부자료1) LNG 사용량.pdf_x000D_
00. [대흥산업] KVER 자료.zip_x000D_
KVER_002_연료 전환사업에 대한 방법론.hwp_x000D_
290. 15585_대흥산업_감축사업계획서_ver3.hwp_x000D_
대흥산업 문서재제출 의견.pdf_x000D_
대흥산업 에너지 LNG사용량(EMAIL).pdf_x000D_
02.(대흥산업) 온실가스 감축량 산정시트_V5.xlsx</t>
  </si>
  <si>
    <t>01. 대흥 모니터링 보고서_V5.pdf</t>
  </si>
  <si>
    <t>2019-11-14 17:07 - 신청_x000D_
2019-12-13 15:09 - 보완요청_x000D_
2020-10-12 10:06 - 신청_x000D_
2020-11-27 17:58 - 문서재제출요청_x000D_
2020-12-14 16:59 - 신청_x000D_
2020-12-17 20:45 - 문서재제출요청_x000D_
2020-12-17 23:20 - 신청_x000D_
2021-01-25 10:00 - 문서재제출요청_x000D_
2021-01-26 16:14 - 신청_x000D_
2021-01-26 17:03 - 문서재제출요청_x000D_
2021-01-26 17:23 - 신청_x000D_
2021-03-05 14:57 - 검토승인_x000D_
2021-06-21 17:04 - 심의승인</t>
  </si>
  <si>
    <t>2015-07-01~2018-12-31</t>
  </si>
  <si>
    <t>외부사업 모니터링보고서_대림산업_Ver1.8.pdf</t>
  </si>
  <si>
    <t>12. 외부사업 온실가스 감축량에 대한 검증보고서_대림산업_v1.8.pdf</t>
  </si>
  <si>
    <t>3. 외부사업 사업계획서 변경 요약서_대림산업.hwp_x000D_
5. 외부사업 이전 타당성 평가 검토의견서_대림산업.hwp_x000D_
B-C유 사용량.pdf_x000D_
목재펠릿 방법론.zip_x000D_
220. 19359_(등록요청)대림산업_사업계획서_ver005_(심의반영 최종본).hwp_x000D_
B-C유 사용량(2016.03-흐릿해서 따로 첨부함.).jpg_x000D_
4. 외부사업 온실가스 감축량 검증 체크리스트_대림산업.hwp_x000D_
7. KVER 인증평가보고서 최종본_대림산업.pdf_x000D_
9. KVER 인증서(1차)_대림산업.pdf_x000D_
8. KVER 등록증_대림산업.pdf_x000D_
사업 후 목재펠릿 사용량 증빙자료_대림산업.zip_x000D_
기타 KVER 증빙문서.zip_x000D_
보일러 사진.zip_x000D_
공단검토내용 수정사항_대림산업.docx_x000D_
사업 전 B-C유 사용량.pdf_x000D_
모니터링 장비 사진.zip_x000D_
사업후 온실가스 감축량 산정시트_대림산업_ver1.8.xlsx_x000D_
공단검토내용 수정사항3_대림산업.docx</t>
  </si>
  <si>
    <t>2019-11-16 03:17 - 신청_x000D_
2019-12-16 14:53 - 보완요청_x000D_
2020-04-16 13:52 - 신청_x000D_
2020-04-21 14:29 - 문서재제출요청_x000D_
2020-07-10 16:26 - 신청_x000D_
2020-08-25 17:37 - 문서재제출요청_x000D_
2020-09-02 16:30 - 신청_x000D_
2020-10-29 14:00 - 문서재제출요청_x000D_
2020-11-11 11:41 - 신청_x000D_
2020-12-17 16:50 - 문서재제출요청_x000D_
2020-12-17 17:35 - 신청_x000D_
2020-12-17 18:16 - 문서재제출요청_x000D_
2020-12-17 21:19 - 신청_x000D_
2021-01-25 10:04 - 문서재제출요청_x000D_
2021-01-26 10:57 - 신청_x000D_
2021-03-05 14:58 - 검토승인_x000D_
2021-06-21 17:05 - 심의승인</t>
  </si>
  <si>
    <t>2016-04-01~2017-03-31</t>
  </si>
  <si>
    <t xml:space="preserve">DNV GL </t>
  </si>
  <si>
    <t>01. [서진섬유] 모니터링 보고서_V2 r4.pdf</t>
  </si>
  <si>
    <t>[서식6]외부사업 온실가스 감축량에 대한 검증보고서_서진섬유(주)_V.3.1.pdf</t>
  </si>
  <si>
    <t>02. (서진섬유) 온실가스 감축량 산정시트_V2.xlsx_x000D_
(첨부자료1) LNG사용량.pdf_x000D_
(첨부자료2) 생산량.pdf_x000D_
KVER_001_미활용 열에너지 회수사업에 대한 방법론.pdf_x000D_
00. [서진섬유] KVER 자료.zip_x000D_
서진섬유 문서재제출 의견답변.pdf_x000D_
297. 15584_PDD_(주)서진섬유_폐열회수_ver03(평가위보완).hwp_x000D_
[서식6]외부사업 온실가스 감축량에 대한 검증보고서_서진섬유(주)_V.3.pdf_x000D_
01. [서진섬유] 모니터링 보고서_V2 r4.pdf</t>
  </si>
  <si>
    <t>2019-11-14 17:36 - 신청_x000D_
2019-12-12 11:19 - 보완요청_x000D_
2020-10-13 19:43 - 신청_x000D_
2020-12-16 10:42 - 문서재제출요청_x000D_
2020-12-17 15:06 - 신청_x000D_
2021-01-25 10:06 - 문서재제출요청_x000D_
2021-01-25 17:51 - 신청_x000D_
2021-02-01 17:13 - 문서재제출요청_x000D_
2021-02-01 17:37 - 신청_x000D_
2021-03-05 14:59 - 검토승인_x000D_
2021-06-21 17:08 - 심의승인</t>
  </si>
  <si>
    <t>01. 성원산업사 모니터링 보고서_V5.pdf</t>
  </si>
  <si>
    <t>4_1_서식6외부사업 온실가스 감축량에 대한 검증보고서_성원산업_V.2 (Final_210126).pdf</t>
  </si>
  <si>
    <t>성원산업사(ORS).zip_x000D_
298. 17175_사업계획서 성원산업사_rev2_1021.pdf_x000D_
성원산업사 문서재제출 의견답변서(MR V4기준).pdf_x000D_
(첨부자료1) 도시가스 사용내역서_r1.pdf_x000D_
04.성원산업사 저감량산정시트_V4.xlsx</t>
  </si>
  <si>
    <t>2019-11-14 17:40 - 신청_x000D_
2019-12-13 15:14 - 보완요청_x000D_
2020-10-12 11:43 - 신청_x000D_
2020-12-09 13:23 - 문서재제출요청_x000D_
2020-12-14 16:41 - 신청_x000D_
2021-01-25 10:09 - 문서재제출요청_x000D_
2021-01-26 13:36 - 신청_x000D_
2021-01-26 13:57 - 문서재제출요청_x000D_
2021-01-26 14:21 - 신청_x000D_
2021-03-05 15:00 - 검토승인_x000D_
2021-06-21 17:09 - 심의승인</t>
  </si>
  <si>
    <t>2015-08-01~2019-07-31</t>
  </si>
  <si>
    <t>00. 외부사업 모니터링 보고서_고려테크_ver2.4_210202_final(2).pdf</t>
  </si>
  <si>
    <t>12. 외부사업 온실가스 감축량에 대한 검증보고서_고려테크rev2.4.pdf</t>
  </si>
  <si>
    <t>기타 7. 고려테크_모니터링 보고서 최종본.pdf_x000D_
기타 8. KEVR 고려테크_인증서(1차).pdf_x000D_
기타 9. KVER 고려테크_등록증.pdf_x000D_
기타 1. 외부사업 감축량 산정시트_고려테크.xlsx_x000D_
기타 2. 고려테크_외부사업 사업계획 요약서 (ver.2).pdf_x000D_
기타 3. 외부사업 온실가스 감축량 검증 체크리스트_고려테크.pdf_x000D_
기타 4. KVER 사업계획서_고려테크.pdf_x000D_
기타 5. KVER 방법론_005_설비의 성능 개선사업에 대한 방법론.hwp_x000D_
기타 6. KVER 모니터링 검증보고서-고려테크.pdf_x000D_
보완 첨부 1. 고려테크_외부사업 사업계획 변경 요약서.hwp_x000D_
보완 첨부 2. 외부사업 감축량 산정시트_고려테크_보완1차.xlsx_x000D_
보완 첨부 3. 계근대 불확도.xlsx_x000D_
보완 첨부 4. 용해로 사진.png_x000D_
보완 첨부 5. 09. 고려테크_인증서(1차).pdf_x000D_
보완 첨부 6. 베이스라인_연료사용량,생산량_고려테크.pdf_x000D_
2차 보완 첨부 1. (보고서)외부사업 이전결과 보고서.PDF_x000D_
(09.02) 검토의견서 보완내역.pdf_x000D_
2차 보완 첨부 2. 외부사업 감축량 산정시트_고려테크_보완2차.xlsx_x000D_
2차 보완 첨부 3. 용해로 1기 명판.jpg_x000D_
2차 보완 첨부 4. 용해로 2기 명판.jpg_x000D_
3차 보완 첨부 2. 외부사업 감축량 산정시트_고려테크_201202.xlsx_x000D_
210125_보완요청_고려테크.hwp_x000D_
4차 보완_고려테크_계근대_명판_인디게이터전체1.jpg_x000D_
4차 보완_고려테크_계근대_명판_인디게이터전체2.jpg_x000D_
4차보완_고려테크_계근대_명판.jpg_x000D_
5차 보완 첨부 2. 외부사업 감축량 산정시트_고려테크_210202.xlsx</t>
  </si>
  <si>
    <t>02. 고려테크_외부사업 사업계획 요약서 (ver.2).hwp</t>
  </si>
  <si>
    <t>2019-11-12 15:24 - 신청_x000D_
2019-12-11 11:39 - 보완요청_x000D_
2020-03-26 16:59 - 신청_x000D_
2020-04-02 17:43 - 문서재제출요청_x000D_
2020-06-23 18:14 - 신청_x000D_
2020-07-16 18:13 - 문서재제출요청_x000D_
2020-09-03 16:46 - 신청_x000D_
2020-11-25 17:03 - 문서재제출요청_x000D_
2020-12-07 19:55 - 신청_x000D_
2021-01-25 10:13 - 문서재제출요청_x000D_
2021-01-25 17:35 - 신청_x000D_
2021-01-27 09:40 - 문서재제출요청_x000D_
2021-01-27 09:51 - 신청_x000D_
2021-02-02 10:58 - 문서재제출요청_x000D_
2021-02-02 12:08 - 신청_x000D_
2021-03-05 15:02 - 검토승인_x000D_
2021-06-21 17:11 - 심의승인</t>
  </si>
  <si>
    <t>2019-11-12</t>
  </si>
  <si>
    <t>외부사업 모니터링보고서_유영나염_Ver1.8.pdf</t>
  </si>
  <si>
    <t>12. 외부사업 온실가스 감축량에 대한 검증보고서_유영나염_v1.6.pdf</t>
  </si>
  <si>
    <t>002_연료 전환사업에 대한 방법론.hwp_x000D_
3. 외부사업 사업계획 변경 요약서.hwp_x000D_
2. 외부사업 이전 사업계획 요약서.hwp_x000D_
319. 17534_01 PDD_유영나염_ver3.1(최종).pdf_x000D_
4. 외부사업 온실가스 감축량 검증 체크리스트_유영나염.pdf_x000D_
7. KVER 타당성평가보고서.hwp_x000D_
8. KVER 등록증.pdf_x000D_
사업 후 연료사용량.zip_x000D_
기타 kver 증빙문서.zip_x000D_
사업후 온실가스 감축량 산정시트_유영나염.xlsx_x000D_
유영나염 사진1.zip</t>
  </si>
  <si>
    <t>2019-11-16 02:46 - 신청_x000D_
2019-12-16 17:59 - 문서재제출요청_x000D_
2020-04-02 17:23 - 신청_x000D_
2020-04-07 18:03 - 문서재제출요청_x000D_
2020-04-16 14:31 - 신청_x000D_
2020-04-24 19:13 - 문서재제출요청_x000D_
2020-07-10 17:02 - 신청_x000D_
2020-08-24 17:58 - 문서재제출요청_x000D_
2020-09-02 15:26 - 신청_x000D_
2020-10-15 16:45 - 문서재제출요청_x000D_
2020-10-28 14:21 - 신청_x000D_
2020-11-04 09:24 - 문서재제출요청_x000D_
2020-11-04 16:22 - 신청_x000D_
2020-11-05 11:16 - 문서재제출요청_x000D_
2020-11-05 11:49 - 신청_x000D_
2020-11-05 14:12 - 문서재제출요청_x000D_
2020-11-05 14:41 - 신청_x000D_
2020-12-23 09:31 - 문서재제출요청_x000D_
2020-12-24 16:36 - 신청_x000D_
2021-03-05 15:05 - 검토승인_x000D_
2021-06-21 17:13 - 심의승인</t>
  </si>
  <si>
    <t>(홍창)외부사업 모니터링 보고서_20201223.pdf</t>
  </si>
  <si>
    <t>12.외부사업 온실가스 감축량에 대 한 검증보고서_홍창엠앤티rev4.pdf</t>
  </si>
  <si>
    <t>외부사업 승인서.pdf_x000D_
ors 업로드자료.zip_x000D_
추가증빙자료_191231.zip_x000D_
[홍창엠엔티]목재펠릿 보일러_보완의견_v4.pptx_x000D_
사업 후 부생연료 사용량 증빙자료.pdf_x000D_
4.외부사업 온실가스 감축량 검증 체크리스트.pdf_x000D_
2. 홍창엠엔티_감축사업 사업계획서_141212_등록평가후.pdf_x000D_
홍창엠앤티 진천공장 계근대 사진.pdf_x000D_
4. 온실가스 감축량 산정시트_(주)홍창엠앤티 진천공장_201008.xlsx</t>
  </si>
  <si>
    <t>2019-10-28 11:01 - 신청_x000D_
2019-12-04 15:17 - 문서재제출요청_x000D_
2020-01-03 10:17 - 신청_x000D_
2020-01-29 16:32 - 보완요청_x000D_
2020-03-12 09:46 - 신청_x000D_
2020-04-01 17:42 - 문서재제출요청_x000D_
2020-07-10 10:08 - 신청_x000D_
2020-08-20 17:11 - 문서재제출요청_x000D_
2020-08-21 11:19 - 신청_x000D_
2020-10-07 15:01 - 문서재제출요청_x000D_
2020-10-12 14:38 - 신청_x000D_
2020-11-04 11:22 - 문서재제출요청_x000D_
2020-11-04 11:54 - 신청_x000D_
2020-12-23 09:33 - 문서재제출요청_x000D_
2020-12-23 14:01 - 신청_x000D_
2021-03-05 15:06 - 검토승인_x000D_
2021-06-21 17:15 - 심의승인</t>
  </si>
  <si>
    <t>2016-02-01~2019-01-31</t>
  </si>
  <si>
    <t>(웅진산업)외부사업 모니터링 보고서(검 증후)_송부_수정_201223.pdf</t>
  </si>
  <si>
    <t>12.외부사업 온실가스 감축량에 대 한 검증보고서_웅진산업2.pdf</t>
  </si>
  <si>
    <t>1. KVER 관련자료.zip_x000D_
2. 외부사업 승인서_웅진산업.pdf_x000D_
3.웅진산업_외부사업 사업계획 변경 요약서_200630.hwp_x000D_
5. 사업 전 b-b유 사용량(2013.1~2015.12) 증빙.zip_x000D_
6. 사업후 목재펠릿 사용량 증빙.zip_x000D_
7. 사업 후 B-B유 사용량 증빙.zip_x000D_
8. 목재펠릿 계근대 증빙.pdf_x000D_
9. 014_기존연료에서 목재펠릿 연료로 전환하는 사업에 대한 방법론.zip_x000D_
10. 대기배출시설설치신고증명서.pdf_x000D_
11. 예비용 보일러 2대 명판사진.pdf_x000D_
12. 웅진산업저감량산정 시트_외부산업_송부_최종_201103.xlsx_x000D_
4.외부사업 온실가스 감축량 검증 체크리스트_웅진산업2.pdf</t>
  </si>
  <si>
    <t>2019-11-15 15:42 - 신청_x000D_
2019-12-12 11:08 - 문서재제출요청_x000D_
2020-05-11 17:06 - 신청_x000D_
2020-05-12 17:42 - 문서재제출요청_x000D_
2020-05-20 13:43 - 신청_x000D_
2020-06-22 13:58 - 문서재제출요청_x000D_
2020-07-10 11:26 - 신청_x000D_
2020-08-26 18:50 - 문서재제출요청_x000D_
2020-08-27 18:30 - 신청_x000D_
2020-10-28 10:51 - 문서재제출요청_x000D_
2020-11-03 13:41 - 신청_x000D_
2020-11-04 16:10 - 문서재제출요청_x000D_
2020-11-04 16:33 - 신청_x000D_
2020-12-23 09:36 - 문서재제출요청_x000D_
2020-12-23 13:59 - 신청_x000D_
2021-03-05 15:07 - 검토승인_x000D_
2021-06-21 17:18 - 심의승인</t>
  </si>
  <si>
    <t>2015-06-01~2018-04-26</t>
  </si>
  <si>
    <t>외부사업 영우냉동식품_모니터링_보고서_ver.10 12월 24일.pdf</t>
  </si>
  <si>
    <t>12. 외부사업 온실가스 감축량에 대한 검증보고서_영우냉동식품_Ver5.pdf</t>
  </si>
  <si>
    <t>외부사업 국문요약 모니터링 .pdf_x000D_
2.외부사업 검증 증빙 LNG 세금계산서 증빙 첨부.pdf_x000D_
4.최초 15년도 등록-2차_인증_영우냉동식품_모니터링_보고서_ver.02(심의평가 반영 최종본).hwp_x000D_
4. 외부사업 온실가스 감축량 검증 체크리스트_영우냉동식품.pdf_x000D_
영우냉동 외부사업 추가 보완 신청 자료 0918.zip_x000D_
상세 첨부 ERP 캡처화면 및 생산출고실적(18년1~4월).xlsx_x000D_
[서식 17의2] 외부사업 모니터링 보고서 국문요약서_20200819.pdf_x000D_
영우냉동(주) 사업전후 생산량 실적.xls_x000D_
관장기관 수정 요청에 따른 영우냉동 감축신청서 수정 0730.xls_x000D_
244. 19288_32(등록변경) 영우냉동식품 사업계획서(수정).hwp_x000D_
03.영우냉동식품_외부사업 사업계획 변경 요약서.hwp_x000D_
영우냉동 ERP 생산량 실적 확인 날인 자료.pdf_x000D_
영우냉동(주) 사업전후 생산량 실적 201012.xls_x000D_
3-1.외부사업 영우냉동식품_저감량 산정시트 20201012수정.xlsx_x000D_
시정조치 수정 보완 경과 1022.xls_x000D_
No1_보일러(8톤) 명판.jpg_x000D_
No3_버너(5톤) 명판.jpg_x000D_
서식 17-2의 2 외부사업 모니터링보고서 국문요약서 190801.pdf</t>
  </si>
  <si>
    <t>온실가스_외부사업 모니터링 보고서 국문요약서_20201022.pdf</t>
  </si>
  <si>
    <t>2019-05-21 15:03 - 신청_x000D_
2019-06-20 19:06 - 보완요청_x000D_
2019-08-06 16:03 - 신청_x000D_
2019-08-07 09:55 - 문서재제출요청_x000D_
2019-08-07 09:59 - 신청_x000D_
2019-09-11 09:35 - 문서재제출요청_x000D_
2019-09-18 13:48 - 신청_x000D_
2019-10-28 14:04 - 문서재제출요청_x000D_
2020-02-03 20:26 - 신청_x000D_
2020-03-11 13:34 - 문서재제출요청_x000D_
2020-08-20 15:54 - 신청_x000D_
2020-09-25 17:29 - 문서재제출요청_x000D_
2020-10-23 21:43 - 신청_x000D_
2020-10-26 15:30 - 문서재제출요청_x000D_
2020-10-26 16:04 - 신청_x000D_
2020-11-04 15:14 - 문서재제출요청_x000D_
2020-11-04 22:00 - 신청_x000D_
2020-12-23 10:13 - 문서재제출요청_x000D_
2020-12-28 14:06 - 신청_x000D_
2021-03-05 14:33 - 검토승인_x000D_
2021-06-21 17:21 - 심의승인</t>
  </si>
  <si>
    <t>2019-05-21</t>
  </si>
  <si>
    <t>2016-03-01~2019-08-31</t>
  </si>
  <si>
    <t>[(주)청우식품] 외부사업 모니터링 보고서_20201104_V6.0.pdf</t>
  </si>
  <si>
    <t>MOF626(검증보고서)_청우식품_v2.pdf</t>
  </si>
  <si>
    <t>1~10. (주)청우식품 증빙자료.zip_x000D_
11~24. (주)청우식품 증빙자료(13. 산정시트 제외).zip_x000D_
MOF612(체크리스트)_청우식품_v2.0.pdf_x000D_
기존연료에서 목재펠릿 연료로 전환 사업 모니터링 산정시트_(주)청우식품_ver5.0.xlsx_x000D_
추가증빙자료.zip</t>
  </si>
  <si>
    <t>[(주)청우식품] 외부사업 모니터링 보고서_20191115_v.2.pdf</t>
  </si>
  <si>
    <t>2019-11-18 13:02 - 신청_x000D_
2019-11-27 13:35 - 문서재제출요청_x000D_
2019-11-29 10:01 - 신청_x000D_
2020-01-03 16:57 - 문서재제출요청_x000D_
2020-01-07 13:27 - 신청_x000D_
2020-02-11 15:50 - 보완요청_x000D_
2020-08-04 20:55 - 신청_x000D_
2020-10-14 15:10 - 문서재제출요청_x000D_
2020-11-04 21:29 - 신청_x000D_
2020-11-05 16:36 - 문서재제출요청_x000D_
2020-11-05 16:38 - 신청_x000D_
2020-11-05 17:35 - 문서재제출요청_x000D_
2020-11-09 11:05 - 신청_x000D_
2021-03-05 14:37 - 검토승인_x000D_
2021-06-21 17:23 - 심의승인</t>
  </si>
  <si>
    <t>2015-08-01~2017-07-31</t>
  </si>
  <si>
    <t>외부사업 감축량 인증 신청서 및 모니터링보고서_진흥염직_ver1.8.pdf</t>
  </si>
  <si>
    <t>12. 외부사업 온실가스 감축량에 대한 검증보고서_진흥염직_v1.5.pdf</t>
  </si>
  <si>
    <t>002_연료 전환사업에 대한 방법론.hwp_x000D_
3. 외부사업 사업계획 변경 요약서_진흥염직_최종본.hwp_x000D_
4. 외부사업 온실가스 감축량 검증 체크리스트_진흥염직.pdf_x000D_
8. KVER 등록증_진흥염직.pdf_x000D_
LNG 사용량_진흥염직.pdf_x000D_
2. 외부사업 사업계획 요약서_진흥염직_최종본.hwp_x000D_
6. KVER 모니터링 보고서 최종본_진흥염직.pdf_x000D_
8. KVER 등록증_진흥염직.pdf_x000D_
9. KVER 인증서(2차)_진흥염직.pdf_x000D_
7. KVER 인증평가보고서 최종본_진흥염직.pdf_x000D_
사업후 온실가스 감축량 산정시트_진흥염직.xlsx_x000D_
4. 사업 전 온실가스 감축량 산정시트_진흥염직.xlsx_x000D_
318. 20485_진흥염직_PDD_v.0.1.hwp</t>
  </si>
  <si>
    <t>2019-11-16 02:32 - 신청_x000D_
2019-12-16 17:57 - 문서재제출요청_x000D_
2020-04-06 18:19 - 신청_x000D_
2020-04-07 17:16 - 문서재제출요청_x000D_
2020-04-16 14:14 - 신청_x000D_
2020-04-23 18:30 - 문서재제출요청_x000D_
2020-07-10 17:22 - 신청_x000D_
2020-08-31 15:30 - 문서재제출요청_x000D_
2020-11-04 17:56 - 신청_x000D_
2020-11-05 11:17 - 문서재제출요청_x000D_
2020-11-05 11:51 - 신청_x000D_
2020-11-05 14:11 - 문서재제출요청_x000D_
2020-11-05 14:49 - 신청_x000D_
2020-11-05 18:07 - 문서재제출요청_x000D_
2020-11-05 18:10 - 신청_x000D_
2020-12-23 09:28 - 문서재제출요청_x000D_
2020-12-26 21:02 - 신청_x000D_
2021-03-05 14:39 - 검토승인_x000D_
2021-06-21 17:25 - 심의승인</t>
  </si>
  <si>
    <t>외부사업 모니터링보고서_(주)팔마_Ver1.7.pdf</t>
  </si>
  <si>
    <t>3. 외부사업 온실가스 감축량에 대한 검증보고서_(주)팔마_v1.7.pdf</t>
  </si>
  <si>
    <t>328. 14771_(주)팔마_감축사업계획서_ver2_1205010.hwp_x000D_
2. 외부사업 이전 사업계획 요약서.pdf_x000D_
3. 외부사업 이전 사업계획 변경 요약서.pdf_x000D_
002_연료 전환사업에 대한 방법론.hwp_x000D_
(주)팔마 가스 사용내역(LNG).pdf_x000D_
기타증빙문서-팔마.zip_x000D_
사업후 온실가스 감축량 산정시트_v1.7_(주)팔마.xlsx</t>
  </si>
  <si>
    <t>2019-11-16 03:31 - 신청_x000D_
2019-12-16 18:03 - 보완요청_x000D_
2020-04-16 14:52 - 신청_x000D_
2020-04-22 10:12 - 문서재제출요청_x000D_
2020-07-10 17:28 - 신청_x000D_
2020-08-31 15:36 - 문서재제출요청_x000D_
2020-09-01 17:18 - 신청_x000D_
2020-10-22 17:43 - 문서재제출요청_x000D_
2020-11-05 09:38 - 신청_x000D_
2020-11-05 11:17 - 문서재제출요청_x000D_
2020-11-05 11:52 - 신청_x000D_
2020-11-05 14:10 - 문서재제출요청_x000D_
2020-11-05 14:52 - 신청_x000D_
2020-11-05 17:44 - 문서재제출요청_x000D_
2020-11-05 17:49 - 신청_x000D_
2020-12-23 09:25 - 문서재제출요청_x000D_
2020-12-23 22:05 - 신청_x000D_
2021-03-05 14:40 - 검토승인_x000D_
2021-06-21 17:27 - 심의승인</t>
  </si>
  <si>
    <t>01. [청우테크] 모니터링 보고서_V1.4_r4.pdf</t>
  </si>
  <si>
    <t>05. [서식6]외부사업 온실가스 감축량에 대한 검증보고서_(주)청우테크(2~4차)_V.4.1.pdf</t>
  </si>
  <si>
    <t>02. [청우테크] 온실가스 감축량 산정시트_V1.4.xlsx_x000D_
03. [청우테크] 외부사업 승인서.pdf_x000D_
04. [서식5]외부사업 온실가스 감축량 검증 체크리스트_(주)청우테크(2차_4차).pdf_x000D_
99. Data.zip_x000D_
00. KVER.zip_x000D_
01. [청우테크] 모니터링 보고서_V1.4_r4.pdf_x000D_
05. [서식6]외부사업 온실가스 감축량에 대한 검증보고서_(주)청우테크(2~4차)_V.4.1.pdf</t>
  </si>
  <si>
    <t>2019-08-01 14:10 - 신청_x000D_
2019-09-03 09:38 - 문서재제출요청_x000D_
2019-09-10 10:37 - 신청_x000D_
2019-10-29 18:16 - 문서재제출요청_x000D_
2019-11-06 17:06 - 신청_x000D_
2019-11-11 13:28 - 문서재제출요청_x000D_
2019-11-12 09:26 - 신청_x000D_
2019-12-05 17:57 - 문서재제출요청_x000D_
2020-07-10 16:16 - 신청_x000D_
2020-08-25 14:01 - 문서재제출요청_x000D_
2020-10-07 19:04 - 신청_x000D_
2020-10-20 16:43 - 문서재제출요청_x000D_
2020-10-22 09:17 - 신청_x000D_
2020-10-29 16:45 - 문서재제출요청_x000D_
2020-11-05 13:19 - 신청_x000D_
2020-11-09 13:48 - 문서재제출요청_x000D_
2020-11-09 14:42 - 신청_x000D_
2020-12-23 09:55 - 문서재제출요청_x000D_
2020-12-23 15:03 - 신청_x000D_
2021-01-20 18:06 - 문서재제출요청_x000D_
2021-01-25 10:16 - 신청_x000D_
2021-01-26 14:23 - 문서재제출요청_x000D_
2021-01-26 15:25 - 신청_x000D_
2021-03-05 14:43 - 검토승인_x000D_
2021-06-21 17:29 - 심의승인</t>
  </si>
  <si>
    <t>2019-01-01~2019-12-31</t>
  </si>
  <si>
    <t>01. [청우테크] 모니터링 보고서_V1.0_r4.pdf</t>
  </si>
  <si>
    <t>05. [서식6]외부사업 온실가스 감축량에 대한 검증보고서_(주)청우테크(5차)_V.1.1.pdf</t>
  </si>
  <si>
    <t>00. KVER.zip_x000D_
02. [청우테크] 온실가스 감축량 산정시트_V1.0.xlsx_x000D_
03. [청우테크] 외부사업 승인서.pdf_x000D_
04. [서식5]외부사업 온실가스 감축량 검증 체크리스트_(주)청우테크(5차).pdf_x000D_
99. Data.zip_x000D_
05. [서식6]외부사업 온실가스 감축량에 대한 검증보고서_(주)청우테크(5차)_V.1.1.pdf_x000D_
01. [청우테크] 모니터링 보고서_V1.0_r4.pdf</t>
  </si>
  <si>
    <t>2020-10-07 19:08 - 신청_x000D_
2020-10-29 16:18 - 문서재제출요청_x000D_
2020-11-05 13:22 - 신청_x000D_
2020-11-05 17:35 - 문서재제출요청_x000D_
2020-11-05 17:58 - 신청_x000D_
2020-11-09 14:04 - 문서재제출요청_x000D_
2020-11-09 14:41 - 신청_x000D_
2020-12-23 09:59 - 문서재제출요청_x000D_
2020-12-23 15:05 - 신청_x000D_
2021-01-20 18:11 - 문서재제출요청_x000D_
2021-01-25 10:16 - 신청_x000D_
2021-01-26 14:23 - 문서재제출요청_x000D_
2021-01-26 15:28 - 신청_x000D_
2021-03-05 14:44 - 검토승인_x000D_
2021-06-21 17:31 - 심의승인</t>
  </si>
  <si>
    <t>2015-11-01~2016-10-31</t>
  </si>
  <si>
    <t>01. [정암산업(콘크리트파일)]모니터링 보고서_V2.1.pdf</t>
  </si>
  <si>
    <t>05. [서식6]외부사업 온실가스 감축량에 대한 검증보고서_정암산업(콘크리트파일생산)_V.2.1(200731).pdf</t>
  </si>
  <si>
    <t>00. KVER.zip_x000D_
02. [정암산업(콘크리트)] 온실가스 감축량 산정시트.xlsx_x000D_
03. [정암산업(콘크리트)] 외부사업 승인서.pdf_x000D_
04. 외부사업 온실가스 감축량 검증 체크리스트_정암산업(콘크리트파일생산)_v.1_final.pdf_x000D_
05. [서식6]외부사업 온실가스 감축량에 대한 검증보고서_정암산업(콘크리트파일생산)_V.2.1(200731).pdf_x000D_
99. Data.zip_x000D_
01. [정암산업(콘크리트파일)]모니터링 보고서_V2.1.pdf</t>
  </si>
  <si>
    <t>2019-09-22 19:48 - 신청_x000D_
2019-11-21 11:43 - 문서재제출요청_x000D_
2020-07-10 16:29 - 신청_x000D_
2020-07-29 21:25 - 문서재제출요청_x000D_
2020-07-31 17:45 - 신청_x000D_
2020-10-06 16:39 - 문서재제출요청_x000D_
2020-10-24 17:19 - 신청_x000D_
2021-03-05 14:45 - 검토승인_x000D_
2021-06-21 17:33 - 심의승인</t>
  </si>
  <si>
    <t>2014-09-01~2018-08-31</t>
  </si>
  <si>
    <t>[(주)]네이처셀] 외부사업 모니터링 보고서_20200811(연료전환)_V2.0.pdf</t>
  </si>
  <si>
    <t>MOF626(검증보고서)_(주)네이처셀.pdf</t>
  </si>
  <si>
    <t>1-19. 증빙자료.zip_x000D_
MOF612(체크리스트)_(주)네이처셀.pdf_x000D_
추가증빙자료.zip_x000D_
연료전환 사업 모니터링 산정시트_(주)네이처셀_ver2.0.xlsx</t>
  </si>
  <si>
    <t>2019-11-14 15:41 - 신청_x000D_
2019-11-15 15:28 - 문서재제출요청_x000D_
2019-11-18 13:19 - 신청_x000D_
2019-12-18 16:21 - 보완요청_x000D_
2020-07-16 10:41 - 신청_x000D_
2020-07-30 13:19 - 문서재제출요청_x000D_
2020-08-11 21:17 - 신청_x000D_
2020-10-06 17:13 - 문서재제출요청_x000D_
2020-10-06 17:17 - 신청_x000D_
2020-10-06 18:40 - 문서재제출요청_x000D_
2020-10-14 11:11 - 신청_x000D_
2021-03-05 14:47 - 검토승인_x000D_
2021-06-21 17:34 - 심의승인</t>
  </si>
  <si>
    <t>2014-11-14</t>
  </si>
  <si>
    <t>외부사업 모니터링보고서_진영텍스코_Ver1.8.pdf</t>
  </si>
  <si>
    <t>12. 외부사업 온실가스 감축량에 대한 검증보고서_진영덱스코rev2.pdf</t>
  </si>
  <si>
    <t>4. 외부사업 온실가스 감축량 검증 체크리스트_진영덱스코.pdf_x000D_
002_연료 전환사업에 대한 방법론.hwp_x000D_
3. 외부사업 사업계획 변경 요약서_(주)진영텍스코.hwp_x000D_
진영텍스코 사업 후 LNG 사용내역서.pdf_x000D_
2. 외부사업 사업계획 요약서_(주)진영텍스코.hwp_x000D_
324. 20481_01 진영텍스코_사업계획서(12월평가위 지적보완본)_ver3.pdf_x000D_
9. KVER 인증서(1차)_(주)진영텍스코.pdf_x000D_
8. KVER 등록증_(주)진영텍스코.pdf_x000D_
6. KVER 모니터링 보고서 최종본_(주)진영텍스코.pdf_x000D_
7. KVER 인증평가보고서 최종본_(주)진영텍스코.pdf_x000D_
스팀보일러 명판.jpg_x000D_
열매보일러 명판.jpg_x000D_
사업후 온실가스 감축량 산정시트_진영텍스코.xlsx_x000D_
기타증빙문서.zip</t>
  </si>
  <si>
    <t>2019-11-16 03:12 - 신청_x000D_
2019-12-16 18:01 - 보완요청_x000D_
2020-07-10 17:16 - 신청_x000D_
2020-07-31 13:49 - 문서재제출요청_x000D_
2020-08-30 14:08 - 신청_x000D_
2020-10-15 14:42 - 문서재제출요청_x000D_
2020-10-28 11:35 - 신청_x000D_
2020-11-04 09:24 - 문서재제출요청_x000D_
2020-11-04 16:32 - 신청_x000D_
2020-11-05 10:08 - 문서재제출요청_x000D_
2020-11-05 12:03 - 신청_x000D_
2020-11-05 14:10 - 문서재제출요청_x000D_
2020-11-05 14:50 - 신청_x000D_
2021-03-05 14:48 - 검토승인_x000D_
2021-06-21 17:36 - 심의승인</t>
  </si>
  <si>
    <t>(모니터링 보고서)(주)삼오 평택사업장 사출기 개조를 통한 설비 성능 개선에 따른 온실가스 감축사업_v4.0_210126.pdf</t>
  </si>
  <si>
    <t>MOF626(검증보고서)_삼오_200703.pdf</t>
  </si>
  <si>
    <t>증빙자료1. 외부사업 등록 증빙문서.zip_x000D_
증빙자료2. 원재료 구매량.zip_x000D_
증빙자료3. 전력사용량.zip_x000D_
증빙자료4. 사출기 이전 기안문.pdf_x000D_
증빙자료5. 현장사진.zip_x000D_
증빙자료6. 원재료 재고량_2013~2016년.zip_x000D_
증빙자료6. 원재료 재고량_2017~2019년.zip_x000D_
기타.zip_x000D_
(산정시트)(주)삼오 평택사업장 사출기 개조를 통한 설비 성능 개선에 따른 온실가스 감축사업_v4.0_210119.xlsx_x000D_
원재료 구매량(ERP).pdf_x000D_
원재료 재고량(정리).xlsx</t>
  </si>
  <si>
    <t>02.삼오_외부사업 사업계획 요약서.hwp</t>
  </si>
  <si>
    <t>2019-11-16 00:14 - 신청_x000D_
2019-12-16 11:32 - 문서재제출요청_x000D_
2020-03-03 12:13 - 신청_x000D_
2020-03-18 16:01 - 문서재제출요청_x000D_
2020-04-08 15:39 - 신청_x000D_
2020-04-14 15:17 - 문서재제출요청_x000D_
2020-05-20 09:45 - 신청_x000D_
2020-06-24 10:25 - 문서재제출요청_x000D_
2020-07-03 21:06 - 신청_x000D_
2020-07-21 18:18 - 문서재제출요청_x000D_
2020-07-22 09:47 - 신청_x000D_
2020-09-16 18:46 - 문서재제출요청_x000D_
2021-01-20 14:53 - 신청_x000D_
2021-01-26 09:35 - 문서재제출요청_x000D_
2021-01-26 15:01 - 신청_x000D_
2021-03-05 14:49 - 검토승인_x000D_
2021-06-21 17:38 - 심의승인</t>
  </si>
  <si>
    <t>2019-05-01~2019-10-31</t>
  </si>
  <si>
    <t>I-2021-201905201910-KR-05-000084-CDM-183276180~183379929</t>
  </si>
  <si>
    <t>3. 4665-12th MR.4665-12.pdf</t>
  </si>
  <si>
    <t>4. 4665-12th VR.4665-12.pdf</t>
  </si>
  <si>
    <t>5-2. 실적취소문서(4665_12).pdf_x000D_
0. CDM사업 국가 승인서 LOA(변경본) - 20170907.pdf_x000D_
1. 4665-PDD.pdf_x000D_
2. 4665-Validation Report.pdf_x000D_
3. 4665-12th MR.4665-12.pdf_x000D_
4. 4665-12th VR.4665-12.pdf_x000D_
5-1. [4665-12] CER Voluntary Cancellation Request_Final.pdf_x000D_
9. MoC(4665-12).pdf_x000D_
6. 감축실적 보유 현황서(4665_12).pdf_x000D_
7. 외부사업 모니터링 보고서 국문요약서(4665_12).pdf_x000D_
8. CER 소유권에 관한 확약서(12차).pdf</t>
  </si>
  <si>
    <t>7. 외부사업 모니터링 보고서 국문요약서(4665_12).pdf</t>
  </si>
  <si>
    <t>5-2. 실적취소문서(4665_12).pdf_x000D_
5-1. [4665-12] CER Voluntary Cancellation Request_Final.pdf</t>
  </si>
  <si>
    <t>2020-12-23 15:45 - 신청_x000D_
2020-12-28 14:43 - 문서재제출요청_x000D_
2020-12-28 14:46 - 신청_x000D_
2021-07-01 10:49 - 검토승인_x000D_
2021-07-08 15:03 - 심의승인</t>
  </si>
  <si>
    <t>2020-09-30</t>
  </si>
  <si>
    <t xml:space="preserve">KR-5-183276180~183379929-2-2-0-4665 </t>
  </si>
  <si>
    <t>I-2021-201905201910-KR-05-000078-CDM-183273256~183276179</t>
  </si>
  <si>
    <t>4665-12th MR.4665-12.pdf</t>
  </si>
  <si>
    <t>4665-12th VR.4665-12.pdf</t>
  </si>
  <si>
    <t>실적 취소문서(4665_12).pdf_x000D_
외부사업 모니터링 보고서 국문요약서(4665_12).pdf_x000D_
4665-12th MR.4665-12.pdf_x000D_
4665-12th VR.4665-12.pdf_x000D_
4665-PDD.pdf_x000D_
4665-Validation Report.pdf_x000D_
CER소유권 증빙문서(4665_12).pdf_x000D_
감축실적 보유 현황서(4665_12).pdf</t>
  </si>
  <si>
    <t>외부사업 모니터링 보고서 국문요약서(4665_12).pdf</t>
  </si>
  <si>
    <t>실적 취소문서(4665_12).pdf</t>
  </si>
  <si>
    <t>2020-11-11 15:49 - 신청_x000D_
2021-07-01 10:49 - 검토승인_x000D_
2021-07-08 15:06 - 심의승인</t>
  </si>
  <si>
    <t xml:space="preserve">KR-5-183273256~183276179-2-2-0-4665 </t>
  </si>
  <si>
    <t>I-2021-201905201910-KR-05-000054-CDM-183379930~183419474</t>
  </si>
  <si>
    <t>0. CDM사업 국가 승인서 LOA(변경본) - 20170907.pdf_x000D_
1. 4665-PDD.pdf_x000D_
2. 4665-Validation Report.pdf_x000D_
3. 4665-12th MR.4665-12.pdf_x000D_
4. 4665-12th VR.4665-12.pdf_x000D_
5-1. [4665-12] CER Voluntary Cancellation Request_Final.pdf_x000D_
5-2. 실적취소문서(4665_12).pdf_x000D_
6. 감축실적 보유 현황서(4665_12) 효성.pdf_x000D_
7. 외부사업 모니터링 보고서 국문요약서(4665_12) 효성.pdf_x000D_
8. CER 소유권에 관한 확약서(12차).pdf_x000D_
9. MoC(4665-12).pdf</t>
  </si>
  <si>
    <t>7. 외부사업 모니터링 보고서 국문요약서(4665_12) 효성.pdf</t>
  </si>
  <si>
    <t>5-1. [4665-12] CER Voluntary Cancellation Request_Final.pdf_x000D_
5-2. 실적취소문서(4665_12).pdf</t>
  </si>
  <si>
    <t>2020-12-28 14:39 - 접수_x000D_
2020-12-28 14:40 - 신청_x000D_
2021-07-01 10:49 - 검토승인_x000D_
2021-07-08 15:08 - 심의승인</t>
  </si>
  <si>
    <t xml:space="preserve">KR-5-183379930~183419474-2-2-0-4665 </t>
  </si>
  <si>
    <t>19차</t>
  </si>
  <si>
    <t>2020-02-03~2020-05-04</t>
  </si>
  <si>
    <t>Pjt 6637 MP19 1)모니터링 보고서.pdf</t>
  </si>
  <si>
    <t>Pjt 6637 MP19 2) 검증 보고서.pdf</t>
  </si>
  <si>
    <t>1. (영문)사업계획서.pdf_x000D_
2. (영문)타당성평가보고서.pdf_x000D_
3.1 F-CDM-FWD-CDM6637_MP19_signed.pdf_x000D_
3.3 휴켐스 계약서 참고 (날인 Page 포함).pdf_x000D_
3.4 일련번호 증빙 6637 MP19.pdf</t>
  </si>
  <si>
    <t>국문요약서 6637 MP19.pdf</t>
  </si>
  <si>
    <t>Pjt 6637 MP19 3) 자발적취소 인증서.pdf_x000D_
인증실적보유현황서 6637 MP19.pdf</t>
  </si>
  <si>
    <t>2020-10-08 18:31 - 신청_x000D_
2021-07-01 10:52 - 검토승인_x000D_
2021-07-08 15:12 - 심의승인</t>
  </si>
  <si>
    <t>2020-09-24</t>
  </si>
  <si>
    <t>I-2021-202002202005-KR-05-000036-CDM-183193135~183194736</t>
  </si>
  <si>
    <t>MR_6637_MP19.1.pdf</t>
  </si>
  <si>
    <t>Verification Report_6637_MP19.1.pdf</t>
  </si>
  <si>
    <t>실적 취소문서(6637_19).pdf_x000D_
외부사업 모니터링 보고서 국문요약서(6637_19).pdf_x000D_
CER소유권 증빙문서(6637_19).pdf_x000D_
MR_6637_MP19.1.pdf_x000D_
PDD_6637.pdf_x000D_
Validation Report_6637.pdf_x000D_
Verification Report_6637_MP19.1.pdf_x000D_
감축실적 보유 현황서(6637_19).pdf</t>
  </si>
  <si>
    <t>외부사업 모니터링 보고서 국문요약서(6637_19).pdf</t>
  </si>
  <si>
    <t>실적 취소문서(6637_19).pdf</t>
  </si>
  <si>
    <t>2020-11-11 15:55 - 신청_x000D_
2021-07-01 10:50 - 검토승인_x000D_
2021-07-08 15:28 - 심의승인</t>
  </si>
  <si>
    <t xml:space="preserve">KR-5-183193135~183194736-2-2-0-6637 </t>
  </si>
  <si>
    <t>20차</t>
  </si>
  <si>
    <t>2020-05-05~2020-08-08</t>
  </si>
  <si>
    <t>Pjt 6637 MP20 1) 모니터링 보고서.pdf</t>
  </si>
  <si>
    <t>Pjt 6637 MP20 2) 검증보고서.pdf</t>
  </si>
  <si>
    <t>1. (영문)사업계획서.pdf_x000D_
2. (영문)타당성평가보고서.pdf_x000D_
3.1 F-CDM-FWD-CDM6637_MP20_signed.pdf_x000D_
3.2 Moc History.zip_x000D_
3.3 휴켐스 계약서 참고 (날인 Page 포함).pdf_x000D_
3.4 일련번호 증빙 Pjt 6637 MP20.pdf</t>
  </si>
  <si>
    <t>국문요약서 Pjt 6637 MP20.pdf</t>
  </si>
  <si>
    <t>Pjt 6637 MP20 3) 자발적취소 인증서.pdf_x000D_
감축실적 보유 현황서 Pjt 6637 MP20.pdf</t>
  </si>
  <si>
    <t>2020-12-23 19:18 - 신청_x000D_
2021-07-01 10:51 - 검토승인_x000D_
2021-07-08 15:32 - 심의승인</t>
  </si>
  <si>
    <t>I-2021-202002202005-KR-05-000076-CDM-182883009~182889211</t>
  </si>
  <si>
    <t>0765-45th Monitoring Report.1.pdf</t>
  </si>
  <si>
    <t>0765-45th Verification Report.2.pdf</t>
  </si>
  <si>
    <t>외부사업 모니터링 보고서 국문요약서(0765_19).pdf_x000D_
0765-45th Monitoring Report.1.pdf_x000D_
0765-45th Verification Report.2.pdf_x000D_
0765-MOC.pdf_x000D_
0765-Revised PDD.pdf_x000D_
0765-Validation Report.pdf_x000D_
CER소유권 증빙문서(0765_19).pdf_x000D_
감축실적 보유 현황서(0765_19).pdf_x000D_
실적 취소문서(0765_19).pdf</t>
  </si>
  <si>
    <t>외부사업 모니터링 보고서 국문요약서(0765_19).pdf</t>
  </si>
  <si>
    <t>실적 취소문서(0765_19).pdf</t>
  </si>
  <si>
    <t>2020-11-11 16:00 - 신청_x000D_
2021-07-01 10:53 - 검토승인_x000D_
2021-07-08 15:36 - 심의승인</t>
  </si>
  <si>
    <t xml:space="preserve">KR-5-182883009~182889211-2-2-0-765  </t>
  </si>
  <si>
    <t>I-2021-202002202005-KR-05-000065-CDM-182889212~183193134</t>
  </si>
  <si>
    <t>pjt 0765 MP45 1) 모니터링 보고서.pdf</t>
  </si>
  <si>
    <t>pjt 0765 MP45 2) 검증 보고서.pdf</t>
  </si>
  <si>
    <t>1.1 (영문)사업계획서 REV.pdf_x000D_
2.1 (영문)타당성평가보고서.pdf_x000D_
3.1 F-CDM-FWD-CDM0765_MP45_signed.pdf_x000D_
3.3 휴켐스 계약서 참고 (날인 Page 포함).pdf_x000D_
3.4 Validation report for post registration changes.pdf_x000D_
3.5 일련번호 증빙 Pjt 0765 MP45.pdf</t>
  </si>
  <si>
    <t>국문요약서 0765 MP45.pdf</t>
  </si>
  <si>
    <t>인증실적보유 현황서 0765 MP45.pdf_x000D_
pjt 0765 MP45 3) 자발적취소 인증서.pdf</t>
  </si>
  <si>
    <t>2020-10-08 18:32 - 신청_x000D_
2021-07-01 10:54 - 검토승인_x000D_
2021-07-08 15:40 - 심의승인</t>
  </si>
  <si>
    <t xml:space="preserve">KR-5-182889212~183193134-2-2-0-765  </t>
  </si>
  <si>
    <t>I-2021-202005202008-KR-05-000065-CDM-183492806~183736495</t>
  </si>
  <si>
    <t>pjt 0765 MP46 1) 모니터링 보고서.pdf</t>
  </si>
  <si>
    <t>pjt 0765 MP46 2) 검증 보고서.pdf</t>
  </si>
  <si>
    <t>2.1 (영문)타당성평가보고서.pdf_x000D_
3.1 F-CDM-FWD-CDM0765_MP46_signed.pdf_x000D_
3.2 MoC History.zip_x000D_
3.3 휴켐스 계약서 참고 (날인 Page 포함).pdf_x000D_
3.4 Validation report for post registration changes.pdf_x000D_
3.5 일련번호 증빙 Pjt 0765 MP46.pdf</t>
  </si>
  <si>
    <t>국문요약서 Pjt 0765 MP46.pdf</t>
  </si>
  <si>
    <t>pjt 0765 MP46 3) 자발적취소 인증서.pdf_x000D_
감축실적 보유 현황서 Pjt 0765 MP46.pdf</t>
  </si>
  <si>
    <t>2020-12-23 19:12 - 신청_x000D_
2021-07-01 10:55 - 검토승인_x000D_
2021-07-08 15:45 - 심의승인</t>
  </si>
  <si>
    <t xml:space="preserve">KR-5-183492806~183736495-2-2-0-765  </t>
  </si>
  <si>
    <t>2019-02-01~2020-02-12</t>
  </si>
  <si>
    <t>I-2021-201902202002-KR-11-000030-CDM-182697869~182700811</t>
  </si>
  <si>
    <t>T&amp;amp;Uuml;V NORD CERT GmbH</t>
  </si>
  <si>
    <t>PA4274_MonitoringReport_MP7_Solvay.pdf</t>
  </si>
  <si>
    <t>PA4274_VerificationReport_MP7.pdf</t>
  </si>
  <si>
    <t>외부사업 모니터링 보고서 국문요약서(4274_7).pdf_x000D_
[4274]솔베이 SF6 회수 및 재활용 프로젝트 PDD.pdf_x000D_
[4274]솔베이 SF6 회수 및 재활용 프로젝트_타당성 평가 보고서.pdf_x000D_
CER 소유권 증빙문서(7).pdf_x000D_
PA4274_MonitoringReport_MP7_Solvay.pdf_x000D_
PA4274_VerificationReport_MP7.pdf_x000D_
실적취소문서(4274_7).pdf_x000D_
감축실적 보유 현황서(4274_7)V3.pdf</t>
  </si>
  <si>
    <t>외부사업 모니터링 보고서 국문요약서(4274_7).pdf</t>
  </si>
  <si>
    <t>실적취소문서(4274_7).pdf</t>
  </si>
  <si>
    <t>2020-10-21 13:55 - 신청_x000D_
2021-05-11 15:50 - 문서재제출요청_x000D_
2021-05-11 16:52 - 신청_x000D_
2021-06-01 15:57 - 문서재제출요청_x000D_
2021-06-01 16:11 - 신청_x000D_
2021-07-01 10:56 - 검토승인_x000D_
2021-07-08 15:48 - 심의승인</t>
  </si>
  <si>
    <t xml:space="preserve">KR-5-182697869~182700811-2-2-0-4274 </t>
  </si>
  <si>
    <t>01. [(상산세라믹] 모니터링 보고서_V2 r4.pdf</t>
  </si>
  <si>
    <t>[서식6] 외부사업 온실가스 감축량에 대한 검증보고서_ (주)상산쎄라믹_V.1.1.pdf</t>
  </si>
  <si>
    <t>04.상산쎄라믹_저감량산정시트 V2 r1.xlsx_x000D_
상산싸이징 소성로 연료사용량.pdf_x000D_
가스사용량(16.3~17.4).pdf_x000D_
KVER자료.zip_x000D_
279. 15724_상산쎄라믹 사업계획서.pdf</t>
  </si>
  <si>
    <t>[서식5] 외부사업 온실가스 감축량 검증 체크리스트_ (주)상산쎄라믹.pdf</t>
  </si>
  <si>
    <t>2019-11-14 16:03 - 신청_x000D_
2019-12-13 14:43 - 보완요청_x000D_
2020-10-28 14:47 - 신청_x000D_
2021-03-11 15:09 - 문서재제출요청_x000D_
2021-03-17 17:01 - 신청_x000D_
2021-03-23 14:51 - 문서재제출요청_x000D_
2021-03-23 15:20 - 신청_x000D_
2021-03-23 16:17 - 문서재제출요청_x000D_
2021-03-24 10:59 - 신청_x000D_
2021-07-01 10:56 - 검토승인_x000D_
2021-07-08 15:52 - 심의승인</t>
  </si>
  <si>
    <t>2016-11-01~2019-01-31</t>
  </si>
  <si>
    <t>01. [신명염색(주)] 모니터링 보고서_V2 r2.pdf</t>
  </si>
  <si>
    <t>05. [검증보고서] 신명염색_버너교체 연료전환_Final(V.1_201028).pdf</t>
  </si>
  <si>
    <t>00. KVER.zip_x000D_
01. [신명염색(주)] 모니터링 보고서_V2.pdf_x000D_
02. [신명염색(주)] 저감량산정시트.xlsx_x000D_
03. [신명염색] 외부사업 승인서.pdf_x000D_
04. [첨부]외부사업 온실가스 감축량 검증 체크리스트_신명염색_v.1.pdf_x000D_
05. [검증보고서] 신명염색_버너교체 연료전환_Final(V.1_201028).pdf_x000D_
99.Data.zip_x000D_
347. 22887_01. 신명염색 사업계획서(ver.1).hwp</t>
  </si>
  <si>
    <t>01. [신명염색(주)] 모니터링 보고서_V2.pdf</t>
  </si>
  <si>
    <t>2019-11-17 19:53 - 신청_x000D_
2019-12-16 18:12 - 보완요청_x000D_
2020-10-29 09:02 - 신청_x000D_
2021-03-15 11:23 - 문서재제출요청_x000D_
2021-03-17 17:14 - 신청_x000D_
2021-07-01 10:57 - 검토승인_x000D_
2021-07-08 15:54 - 심의승인</t>
  </si>
  <si>
    <t>2015-03-01~2019-01-31</t>
  </si>
  <si>
    <t>6. KVER 모니터링 보고서 최종본_동부요업(주).pdf</t>
  </si>
  <si>
    <t>기타증빙자료.zip_x000D_
외부사업 승인서_동부요업(주).pdf</t>
  </si>
  <si>
    <t>2019-11-20 11:36 - 신청_x000D_
2021-07-23 09:23 - 검토반려</t>
  </si>
  <si>
    <t>2016-06-01~2019-05-31</t>
  </si>
  <si>
    <t>6. KVER 모니터링 보고서 최종본.pdf</t>
  </si>
  <si>
    <t>7. KVER 인증평가보고서.pdf</t>
  </si>
  <si>
    <t>2019-11-18 17:40 - 신청_x000D_
2021-07-23 09:23 - 검토반려</t>
  </si>
  <si>
    <t>2015-09-01~2017-08-31</t>
  </si>
  <si>
    <t>2019-11-20 12:43 - 신청_x000D_
2021-07-23 09:24 - 검토반려</t>
  </si>
  <si>
    <t>2019-11-20</t>
  </si>
  <si>
    <t>6. KVER 모니터링 보고서 최종본(초안).pdf</t>
  </si>
  <si>
    <t>7. KVER 인증평가보고서(초안).pdf</t>
  </si>
  <si>
    <t>2019-11-14 15:54 - 신청_x000D_
2021-07-23 09:25 - 검토반려</t>
  </si>
  <si>
    <t>6. KVER 사업계획서 최종본.pdf</t>
  </si>
  <si>
    <t>7. KVER 타당성평가보고서.pdf</t>
  </si>
  <si>
    <t>4. 온실가스 감축량 산정시트.xlsx</t>
  </si>
  <si>
    <t>2019-11-16 03:20 - 신청_x000D_
2021-08-12 16:48 - 검토반려</t>
  </si>
  <si>
    <t>2013-10-02~2018-09-30</t>
  </si>
  <si>
    <t>6. KVER 사업계획서 최종본_남도금형제2공장 주식회사((주)예성플라텍).pdf</t>
  </si>
  <si>
    <t>12. 남도금형.zip_x000D_
외부사업 승인서_남도금형.pdf</t>
  </si>
  <si>
    <t>2019-11-22 11:19 - 신청_x000D_
2019-12-20 11:33 - 보완요청_x000D_
2020-11-10 11:32 - 신청_x000D_
2021-08-12 16:48 - 검토반려</t>
  </si>
  <si>
    <t>2019-11-22</t>
  </si>
  <si>
    <t>(주)삼천리,주식회사 에코아이,(주)덕성</t>
  </si>
  <si>
    <t>00. [덕성 수원사업장] 외부사업 모니터링 보고서_V1.4.pdf</t>
  </si>
  <si>
    <t>12. 외부사업 온실가스 감축량에 대한 검증보고서_덕성_수원사업장r4.pdf</t>
  </si>
  <si>
    <t>4. 외부사업 온실가스 감축량 검증 체크리스트_덕성_수원사업장rev2.pdf_x000D_
덕성 수원사업장 증빙서류.zip</t>
  </si>
  <si>
    <t>2021-10-07</t>
  </si>
  <si>
    <t>2020-04-27 10:17 - 접수_x000D_
2020-04-27 11:12 - 신청_x000D_
2020-05-12 14:12 - 문서재제출요청_x000D_
2020-06-30 13:59 - 접수_x000D_
2020-06-30 17:46 - 신청_x000D_
2020-07-17 15:42 - 문서재제출요청_x000D_
2020-08-03 11:24 - 접수_x000D_
2020-08-03 14:51 - 신청_x000D_
2020-08-05 17:21 - 문서재제출요청_x000D_
2020-08-05 18:25 - 접수_x000D_
2020-08-05 18:28 - 신청_x000D_
2020-09-16 19:43 - 문서재제출요청_x000D_
2021-03-22 12:25 - 접수_x000D_
2021-03-23 08:48 - 신청_x000D_
2021-04-02 14:32 - 보완요청_x000D_
2021-04-12 14:26 - 접수_x000D_
2021-04-13 09:21 - 신청_x000D_
2021-07-13 13:59 - 문서재제출요청_x000D_
2021-07-22 10:59 - 접수_x000D_
2021-07-22 11:11 - 신청_x000D_
2021-09-27 09:55 - 검토승인_x000D_
2021-10-07 16:38 - 심의승인</t>
  </si>
  <si>
    <t>2012-12-19~2020-10-31</t>
  </si>
  <si>
    <t>00. [덕성 인천사업장] 외부사업 모니터링 보고서_V2.1.pdf</t>
  </si>
  <si>
    <t>12. 외부사업 온실가스 감축량에 대한 검증보고서_덕성인천사업장_ver.2.1_r1.pdf</t>
  </si>
  <si>
    <t>4. 외부사업 온실가스 감축량 검증 체크리스트_덕성인천사업장.pdf_x000D_
덕성 인천사업장 증빙서류.zip</t>
  </si>
  <si>
    <t>2021-03-22 11:42 - 접수_x000D_
2021-03-23 08:49 - 신청_x000D_
2021-04-02 14:32 - 보완요청_x000D_
2021-04-12 14:22 - 접수_x000D_
2021-04-13 09:20 - 신청_x000D_
2021-05-24 10:56 - 문서재제출요청_x000D_
2021-05-24 11:01 - 접수_x000D_
2021-05-24 11:02 - 신청_x000D_
2021-07-13 14:00 - 문서재제출요청_x000D_
2021-07-22 11:01 - 접수_x000D_
2021-07-22 11:11 - 신청_x000D_
2021-09-27 09:55 - 검토승인_x000D_
2021-10-07 16:41 - 심의승인</t>
  </si>
  <si>
    <t>(주)삼천리,한미약품(주),주식회사 에코아이</t>
  </si>
  <si>
    <t>2010-04-21~2015-03-27</t>
  </si>
  <si>
    <t>00. [한미약품] 외부사업 모니터링보고서_V1.pdf</t>
  </si>
  <si>
    <t>12. 외부사업 온실가스 감축량에 대한 검증보고서_한미약품_Rev.3.pdf</t>
  </si>
  <si>
    <t>4. 외부사업 온실가스 감축량 검증 체크리스트_한미약품.pdf_x000D_
한미약품 증빙서류.zip</t>
  </si>
  <si>
    <t>2021-02-09 09:48 - 접수_x000D_
2021-02-09 11:58 - 신청_x000D_
2021-04-02 14:34 - 보완요청_x000D_
2021-04-12 14:19 - 접수_x000D_
2021-04-13 09:20 - 신청_x000D_
2021-05-20 14:30 - 문서재제출요청_x000D_
2021-05-21 11:32 - 접수_x000D_
2021-05-21 11:41 - 신청_x000D_
2021-07-13 14:27 - 문서재제출요청_x000D_
2021-07-22 11:05 - 접수_x000D_
2021-07-22 11:11 - 신청_x000D_
2021-09-27 10:16 - 검토승인_x000D_
2021-10-07 16:42 - 심의승인</t>
  </si>
  <si>
    <t>2018-02-18~2020-02-17</t>
  </si>
  <si>
    <t>[청라에너지] 외부사업 모니터링 보고서_2차_20200811_V2.0.pdf</t>
  </si>
  <si>
    <t>MOF626(검증보고서)(청라에너지) v2.pdf</t>
  </si>
  <si>
    <t>02 감축량 산정 sheet_청라에너지MR_2차_20200811_V2.0.xlsx_x000D_
모니터링 보고서 증빙자료(최종)(1).zip_x000D_
모니터링 보고서 증빙자료(최종)(2).zip_x000D_
외부사업 온실가스 감축량 인증신청서.pdf_x000D_
적산 열량계 및 유량계 검교정 성적서.zip_x000D_
청라에너지 열공급사업 현황도(원본).png_x000D_
폐열 수열량(2018.02.18.~2020.02.17.).zip_x000D_
01. 청라에너지(주) 외부사업 사업계획서_2차_ver3.0(인자변경).pdf_x000D_
추가증빙자료.zip_x000D_
추가증빙자료2_2021.07.07.zip</t>
  </si>
  <si>
    <t>2021-06-30 18:07 - 접수_x000D_
2021-07-01 09:28 - 신청_x000D_
2021-07-07 09:08 - 보완요청_x000D_
2021-07-07 09:46 - 접수_x000D_
2021-07-07 09:49 - 신청_x000D_
2021-08-24 16:04 - 문서재제출요청_x000D_
2021-08-25 13:53 - 접수_x000D_
2021-08-31 08:12 - 신청_x000D_
2021-09-27 10:11 - 검토승인_x000D_
2021-10-07 16:45 - 심의승인</t>
  </si>
  <si>
    <t>(주)삼천리,주식회사 에코아이,서울금속공업(주)</t>
  </si>
  <si>
    <t>2010-05-01~2018-11-30</t>
  </si>
  <si>
    <t>00. [서울금속공업] 외부사업 모니터링 보고서_V1.3.pdf</t>
  </si>
  <si>
    <t>12. 외부사업 온실가스 감축량에 대한 검증보고서_서울금속공업_v.1.3.pdf</t>
  </si>
  <si>
    <t>03. 외부사업 온실가스 감축량 검증 체크리스트_서울금속공업.pdf_x000D_
05. 외부사업 승인_사업계획 변경 신청서.pdf_x000D_
99. 증빙문서.zip</t>
  </si>
  <si>
    <t>2020-07-10 17:32 - 접수_x000D_
2020-07-10 17:47 - 신청_x000D_
2020-08-11 13:51 - 문서재제출요청_x000D_
2020-08-20 16:50 - 접수_x000D_
2020-08-20 16:53 - 신청_x000D_
2020-10-21 18:53 - 문서재제출요청_x000D_
2021-03-11 10:22 - 접수_x000D_
2021-03-11 12:40 - 신청_x000D_
2021-04-02 14:33 - 보완요청_x000D_
2021-04-16 13:30 - 접수_x000D_
2021-04-16 13:32 - 신청_x000D_
2021-05-25 01:35 - 문서재제출요청_x000D_
2021-05-26 10:59 - 접수_x000D_
2021-05-26 13:03 - 신청_x000D_
2021-08-24 16:02 - 문서재제출요청_x000D_
2021-08-25 14:17 - 접수_x000D_
2021-08-25 14:39 - 신청_x000D_
2021-09-27 10:03 - 검토승인_x000D_
2021-10-07 16:46 - 심의승인</t>
  </si>
  <si>
    <t>주식회사 에코아이,태형기업(주)</t>
  </si>
  <si>
    <t>00  태형기업 양주사업장 모니터링 보고서_V1.5.pdf</t>
  </si>
  <si>
    <t>MOF626(검증보고서)_태형기업_v2.pdf</t>
  </si>
  <si>
    <t>태형기업 양주사업장_인증신청.zip</t>
  </si>
  <si>
    <t>2021-04-22 09:43 - 접수_x000D_
2021-04-22 09:46 - 신청_x000D_
2021-05-25 01:58 - 문서재제출요청_x000D_
2021-05-26 11:21 - 접수_x000D_
2021-05-26 11:25 - 신청_x000D_
2021-08-24 16:03 - 문서재제출요청_x000D_
2021-08-25 10:13 - 접수_x000D_
2021-08-25 14:38 - 신청_x000D_
2021-09-27 10:12 - 검토승인_x000D_
2021-10-07 16:49 - 심의승인</t>
  </si>
  <si>
    <t>2015-11-01~2019-10-31</t>
  </si>
  <si>
    <t>01. [(주)신화콘크리트] 모니터링 보고서_V2_r6.pdf</t>
  </si>
  <si>
    <t>[서식6]외부사업 온실가스 감축량에 대한 검증보고서_주식회사 신화콘크리트_Ver.1.1_210715.pdf</t>
  </si>
  <si>
    <t>00. [(주)신화콘크리트] KVER 자료.zip_x000D_
KVER_014_기존연료에서 목재펠릿 연료로 전환하는 사업에 대한 방법론.pdf_x000D_
(첨부자료2) 검사대상기기 설치검사증.pdf_x000D_
(첨부자료3) 목재펠릿 입고량.pdf_x000D_
02. ((주)신화콘크리트) 온실가스 감축량 산정시트V1_r2.xlsx_x000D_
신화콘크리트 문서재제출 답변(210331).pdf_x000D_
신화콘크리트 검토의견 답변서(210713).hwp_x000D_
302. 19790_신화콘크리트_PDD_150512.pdf</t>
  </si>
  <si>
    <t>[서식5]외부사업 온실가스 감축량 검증 체크리스트_주식회사 신화콘크리트.pdf</t>
  </si>
  <si>
    <t>2019-11-14 18:02 - 신청_x000D_
2019-12-12 11:25 - 보완요청_x000D_
2020-10-25 22:59 - 신청_x000D_
2021-02-23 17:53 - 문서재제출요청_x000D_
2021-03-31 14:44 - 신청_x000D_
2021-05-23 22:24 - 문서재제출요청_x000D_
2021-05-24 17:05 - 신청_x000D_
2021-05-24 20:34 - 문서재제출요청_x000D_
2021-05-24 22:08 - 신청_x000D_
2021-07-13 14:36 - 보완요청_x000D_
2021-07-15 13:44 - 신청_x000D_
2021-08-04 16:45 - 문서재제출요청_x000D_
2021-08-04 16:47 - 신청_x000D_
2021-09-27 10:07 - 검토승인_x000D_
2021-10-07 16:50 - 심의승인</t>
  </si>
  <si>
    <t>2016-08-01~2019-07-31</t>
  </si>
  <si>
    <t>01. [신원아이엔티] 모니터링 보고서_V3.pdf</t>
  </si>
  <si>
    <t>12. 외부사업 온실가스 감축량에 대한 검증보고서_신원아이엔티_v.3.pdf</t>
  </si>
  <si>
    <t>신원아이엔티 KVER자료.zip_x000D_
348. 22876_01. 신원아이엔티 사업계획서(ver3_최종본).hwp_x000D_
신원아이엔티 문서재제출 의견(210331).pdf_x000D_
002_연료 전환사업에 대한 방법론.hwp_x000D_
신원아이엔티 연료사용량.pdf_x000D_
4. 신원아이엔티 - 저감량산정시트_V3.xls</t>
  </si>
  <si>
    <t>4. 외부사업 온실가스 감축량 검증 체크리스트_신원아이엔티.pdf</t>
  </si>
  <si>
    <t>2019-11-17 19:59 - 신청_x000D_
2019-12-16 18:13 - 보완요청_x000D_
2020-10-25 23:15 - 신청_x000D_
2021-03-19 10:36 - 문서재제출요청_x000D_
2021-03-31 11:32 - 신청_x000D_
2021-05-23 22:16 - 문서재제출요청_x000D_
2021-05-24 16:56 - 신청_x000D_
2021-07-13 14:48 - 보완요청_x000D_
2021-07-17 00:10 - 신청_x000D_
2021-08-04 16:49 - 문서재제출요청_x000D_
2021-08-04 16:52 - 신청_x000D_
2021-09-27 10:07 - 검토승인_x000D_
2021-10-07 16:51 - 심의승인</t>
  </si>
  <si>
    <t>01. [태형기업(주) 본점] 모니터링 보고서_V1.1(rev2).pdf</t>
  </si>
  <si>
    <t>05. 12. 외부사업 온실가스 감축량에 대한 검증보고서_태형기업.pdf</t>
  </si>
  <si>
    <t>00. KVER.zip_x000D_
03. [태형기업(주) 본점] 외부사업 승인서.pdf_x000D_
04. 4. 외부사업 온실가스 감축량 검증 체크리스트_태형기업.pdf_x000D_
99. Data.zip_x000D_
태형기업 문서재제출 답변(210401).pdf_x000D_
02. [태형기업(주) 본점] 온실가스 감축량 산정시트_r1.xlsx_x000D_
305. 15598_(공차율 3.5% 적용)사업계획서 태형기업_ver.2.pdf_x000D_
01. [태형기업(주) 본점] 모니터링 보고서_V1.1(rev2).pdf_x000D_
05. 12. 외부사업 온실가스 감축량에 대한 검증보고서_태형기업.pdf</t>
  </si>
  <si>
    <t>2019-11-14 18:13 - 신청_x000D_
2019-12-13 15:17 - 보완요청_x000D_
2020-10-25 14:50 - 신청_x000D_
2021-01-29 17:45 - 문서재제출요청_x000D_
2021-04-01 18:02 - 신청_x000D_
2021-05-23 22:28 - 문서재제출요청_x000D_
2021-05-24 16:50 - 신청_x000D_
2021-05-26 16:48 - 문서재제출요청_x000D_
2021-05-26 16:49 - 신청_x000D_
2021-07-13 15:01 - 문서재제출요청_x000D_
2021-08-08 16:49 - 신청_x000D_
2021-09-27 10:13 - 검토승인_x000D_
2021-10-07 16:53 - 심의승인</t>
  </si>
  <si>
    <t>01. [풀무원식품 음성두부공장] 모니터링 보고서_V2 r6.pdf</t>
  </si>
  <si>
    <t>[서식6]외부사업 온실가스 감축량에 대한 검증보고서_풀무원음성두부_v.3.1(210804).pdf</t>
  </si>
  <si>
    <t>00. KVER.zip_x000D_
03. [풀무원 음성두부공장] 외부사업승인서.pdf_x000D_
04. [첨부]외부사업 온실가스 감축량 검증 체크리스트_풀무원음성두부_v.1.pdf_x000D_
99. Data.zip_x000D_
01. [풀무원식품 음성두부공장] 모니터링 보고서_V2 r1.pdf_x000D_
02. 풀무원식품_온실가스 감축량 산정시트 V2.xlsx_x000D_
351. 19004_02. 풀무원 식품 사업계획서 (누출계수 수정).pdf_x000D_
문서보완 의견(210419).pdf_x000D_
01. [풀무원식품 음성두부공장] 모니터링 보고서_V2 r6.pdf_x000D_
[서식6]외부사업 온실가스 감축량에 대한 검증보고서_풀무원음성두부_v.3.1(210804).pdf</t>
  </si>
  <si>
    <t>2019-11-17 20:11 - 신청_x000D_
2019-12-16 15:12 - 보완요청_x000D_
2020-07-25 15:20 - 신청_x000D_
2020-10-06 14:40 - 문서재제출요청_x000D_
2021-01-19 15:45 - 신청_x000D_
2021-03-22 11:16 - 문서재제출요청_x000D_
2021-04-02 10:36 - 신청_x000D_
2021-04-12 15:09 - 보완요청_x000D_
2021-04-19 10:31 - 신청_x000D_
2021-04-19 16:26 - 문서재제출요청_x000D_
2021-04-19 16:34 - 신청_x000D_
2021-05-24 21:50 - 문서재제출요청_x000D_
2021-05-24 21:55 - 신청_x000D_
2021-05-24 22:00 - 문서재제출요청_x000D_
2021-05-24 22:09 - 신청_x000D_
2021-05-25 17:20 - 문서재제출요청_x000D_
2021-05-26 20:07 - 신청_x000D_
2021-05-27 15:37 - 문서재제출요청_x000D_
2021-05-27 15:38 - 신청_x000D_
2021-07-13 15:02 - 문서재제출요청_x000D_
2021-08-04 17:03 - 신청_x000D_
2021-09-27 10:15 - 검토승인_x000D_
2021-10-07 16:55 - 심의승인</t>
  </si>
  <si>
    <t>2015-08-08~2017-08-07</t>
  </si>
  <si>
    <t>(주)디엔브이비지니스어슈어런스코리아</t>
  </si>
  <si>
    <t>(주)인천이피에스_모니터링보고서_1차(v.2_210405)_confirmed by DNVGL(210628).pdf</t>
  </si>
  <si>
    <t>[서식6]외부사업 온실가스 감축량에 대한 검증보고서_(주)인천이피 에스_1차_Final(V.1.1_210827).pdf</t>
  </si>
  <si>
    <t>(주)인천이피에스_1차(2015.08.08_2017.08.07)_검증후_3차 보완요청(210628).zip</t>
  </si>
  <si>
    <t>2019-11-15 17:31 - 신청_x000D_
2019-12-12 11:27 - 보완요청_x000D_
2020-11-30 17:18 - 신청_x000D_
2021-04-02 14:17 - 보완요청_x000D_
2021-04-06 15:02 - 신청_x000D_
2021-05-10 09:25 - 보완요청_x000D_
2021-05-28 14:08 - 신청_x000D_
2021-06-18 16:10 - 문서재제출요청_x000D_
2021-06-29 15:53 - 신청_x000D_
2021-08-24 13:57 - 보완요청_x000D_
2021-08-27 10:35 - 신청_x000D_
2021-09-13 13:43 - 검토승인_x000D_
2021-10-07 16:56 - 심의승인</t>
  </si>
  <si>
    <t>2017-08-08~2019-08-07</t>
  </si>
  <si>
    <t>(주)인천이피에스_모니터링보고서_2차(v.2_210526)_confirmed by DNV(210628)).pdf</t>
  </si>
  <si>
    <t>[서식6]외부사업 온실가스 감축량에 대한 검증보고서_(주)인천이피에스_2차_Final(V.2.1_210628).pdf</t>
  </si>
  <si>
    <t>(주)인천이피에스_2차(2017.08.08_2019.08.07)_검증후_2차 보완요청(210628).zip</t>
  </si>
  <si>
    <t>2021-04-06 15:14 - 신청_x000D_
2021-05-10 09:26 - 보완요청_x000D_
2021-05-28 14:15 - 신청_x000D_
2021-06-18 16:11 - 보완요청_x000D_
2021-06-29 15:58 - 신청_x000D_
2021-08-25 16:29 - 검토승인_x000D_
2021-10-07 16:57 - 심의승인</t>
  </si>
  <si>
    <t>01. [유한회사 도형] 모니터링 보고서_V3.pdf</t>
  </si>
  <si>
    <t>05. 4_1_[서식6]외부사업 온실가스 감축량에 대한 검증보고서_도형아스콘_V.3(210902).pdf</t>
  </si>
  <si>
    <t>00. KVER.zip_x000D_
03. [(유)도형아스콘] 외부사업 승인서.pdf_x000D_
04. 3_1_[서식5]외부사업 온실가스 감축량 검증 체크리스트_도형아스콘.pdf_x000D_
도형아스콘 문서재제출 답변(210402).pdf_x000D_
99. Data.zip_x000D_
(첨부자료6) B-C유 입고량.pdf_x000D_
05. 4_1_[서식6]외부사업 온실가스 감축량에 대한 검증보고서_도형아스콘_V.3(210902).pdf_x000D_
(첨부자료7) CAP 산정.xlsx_x000D_
01. [유한회사 도형] 모니터링 보고서_V3.pdf_x000D_
02. (유한회사 도형) 온실가스 저감량 산정 시트_V1_r6.xlsx</t>
  </si>
  <si>
    <t>2019-11-14 17:11 - 신청_x000D_
2019-12-13 15:10 - 보완요청_x000D_
2020-10-31 20:01 - 신청_x000D_
2021-04-02 14:27 - 보완요청_x000D_
2021-06-04 04:14 - 신청_x000D_
2021-08-24 15:55 - 문서재제출요청_x000D_
2021-08-27 16:37 - 신청_x000D_
2021-09-01 13:08 - 문서재제출요청_x000D_
2021-09-01 13:32 - 신청_x000D_
2021-09-02 11:27 - 문서재제출요청_x000D_
2021-09-02 20:01 - 신청_x000D_
2021-09-27 09:56 - 검토승인_x000D_
2021-10-07 16:59 - 심의승인</t>
  </si>
  <si>
    <t>2014-01-01~2016-12-31</t>
  </si>
  <si>
    <t>01. [삼원] 모니터링 보고서 V1.2_r3.pdf</t>
  </si>
  <si>
    <t>05. [검증보고서]삼원_연료전환_Final(V.1.2_201028).pdf</t>
  </si>
  <si>
    <t>00. KVER.zip_x000D_
02. [삼원] 저감량 산정시트 V1.2.xlsx_x000D_
03. [삼원] 외부사업 승인서.pdf_x000D_
04. [첨부]외부사업 온실가스 감축량 검증 체크리스트_삼원.pdf_x000D_
05. [검증보고서]삼원_연료전환_Final(V.1.2_201028).pdf_x000D_
99. Data.zip_x000D_
삼원 문서재제출 답변(210402).pdf_x000D_
01. [삼원] 모니터링 보고서 V1.2_r3.pdf</t>
  </si>
  <si>
    <t>2019-04-08 17:26 - 신청_x000D_
2019-04-22 18:30 - 문서재제출요청_x000D_
2019-05-02 16:23 - 신청_x000D_
2019-06-20 17:33 - 보완요청_x000D_
2020-10-30 09:09 - 신청_x000D_
2021-04-02 14:30 - 보완요청_x000D_
2021-06-04 01:07 - 신청_x000D_
2021-09-27 10:00 - 검토승인_x000D_
2021-10-07 17:00 - 심의승인</t>
  </si>
  <si>
    <t>2015-07-01~2018-06-30</t>
  </si>
  <si>
    <t>01. [(주)성창] 모니터링 보고서_V1_r4.pdf</t>
  </si>
  <si>
    <t>05. [검증보고서]성창_연료전환_Final(v.1_201029).pdf</t>
  </si>
  <si>
    <t>00. KVER.zip_x000D_
02. [(주)성창] 온실가스 감축량 산정시트_V1.xlsx_x000D_
03. [(주)성창] 외부사업 승인서.pdf_x000D_
04. [첨부]외부사업 온실가스 감축량 검증 체크리스트_성창_V1.pdf_x000D_
05. [검증보고서]성창_연료전환_Final(v.1_201029).pdf_x000D_
99. Data.zip_x000D_
01. [(주)성창] 모니터링 보고서_V1_r4.pdf_x000D_
성창 문서재제출 답변(210402) - 복사본.pdf</t>
  </si>
  <si>
    <t>2019-11-17 18:07 - 신청_x000D_
2019-12-16 18:10 - 보완요청_x000D_
2020-10-30 11:09 - 신청_x000D_
2021-04-02 14:35 - 보완요청_x000D_
2021-06-04 02:09 - 신청_x000D_
2021-09-27 10:04 - 검토승인_x000D_
2021-10-07 17:02 - 심의승인</t>
  </si>
  <si>
    <t>01. [(주)와이엠프로폴] 모니터링 보고서_V2_r1.pdf</t>
  </si>
  <si>
    <t>05. [서식6]외부사업 온실가스 감축량에 대한 검증보고서_와이엠프로폴_v.2(210901).pdf</t>
  </si>
  <si>
    <t>00. KVER.zip_x000D_
03. [(주)와이엠프로폴] 외부사업 승인서.pdf_x000D_
04. [첨부]외부사업 온실가스 감축량 검증 체크리스트_와이엠프로폴_V1.pdf_x000D_
99. Data.zip_x000D_
와이엠프로폴 문서재제출 답변(210402).pdf_x000D_
와이엠프로폴 문서재제출 답변(환경부협의).pdf_x000D_
05. [서식6]외부사업 온실가스 감축량에 대한 검증보고서_와이엠프로폴_v.2(210901).pdf_x000D_
01. [(주)와이엠프로폴] 모니터링 보고서_V2_r1.pdf_x000D_
02. [(주)와이엠프로폴] 온실가스 감축량 산정시트_V1.xlsx</t>
  </si>
  <si>
    <t>2019-11-17 18:18 - 신청_x000D_
2019-12-16 18:11 - 보완요청_x000D_
2020-10-30 09:19 - 신청_x000D_
2021-04-02 14:36 - 보완요청_x000D_
2021-06-04 04:01 - 신청_x000D_
2021-08-24 15:56 - 문서재제출요청_x000D_
2021-08-25 14:56 - 신청_x000D_
2021-09-01 13:09 - 문서재제출요청_x000D_
2021-09-01 13:30 - 신청_x000D_
2021-09-27 10:09 - 검토승인_x000D_
2021-10-07 17:03 - 심의승인</t>
  </si>
  <si>
    <t>01. [(주)한청판지] 모니터링 보고서_V1_r3.pdf</t>
  </si>
  <si>
    <t>05. [검증보고서]한청판지 연료전환_Final(v.1_201029).pdf</t>
  </si>
  <si>
    <t>00. KVER.zip_x000D_
02. [(주)한청판지] 저감량산정시트_V1.xlsx_x000D_
03. [(주)한청판지] 외부사업승인서.pdf_x000D_
04. [첨부]외부사업 온실가스 감축량 검증 체크리스트_한청판지_V1.pdf_x000D_
05. [검증보고서]한청판지 연료전환_Final(v.1_201029).pdf_x000D_
99.Data.zip_x000D_
01. [(주)한청판지] 모니터링 보고서_V1_r3.pdf_x000D_
한청판지 문서재제출 답변(210402).pdf</t>
  </si>
  <si>
    <t>2019-11-18 15:49 - 신청_x000D_
2019-12-18 16:23 - 보완요청_x000D_
2020-10-30 17:18 - 신청_x000D_
2021-04-02 14:37 - 보완요청_x000D_
2021-06-04 21:54 - 신청_x000D_
2021-09-27 10:16 - 검토승인_x000D_
2021-10-07 17:05 - 심의승인</t>
  </si>
  <si>
    <t>2016-05-01~2019-04-30</t>
  </si>
  <si>
    <t>01. [금산공영(합)] 모니터링 보고서_V2 r5.pdf</t>
  </si>
  <si>
    <t>12. 외부사업 온실가스 감축량에 대한 검증보고서_금산공영_v1.1.pdf</t>
  </si>
  <si>
    <t>4. 외부사업 온실가스 감축량 검증 체크리스트_금산공영.hwp_x000D_
002_연료 전환사업에 대한 방법론.pdf_x000D_
(첨부자료3) LPG-연도별4월입고량.pdf_x000D_
(첨부자료1) LPG 사용량.pdf_x000D_
00. [금산공영(합)] KVER 자료.zip_x000D_
금산공영 인증검토서 사업자 답변.hwp_x000D_
272. 20604_금산공영 사업계획서 (평가 전 최종, 150917).hwp_x000D_
02. (금산공영(합)) 온실가스 감축량 산정시트V1_r2.xlsx</t>
  </si>
  <si>
    <t>12. 외부사업 온실가스 감축량에 대한 검증보고서_금산공영_v1.pdf</t>
  </si>
  <si>
    <t>2019-11-14 11:00 - 신청_x000D_
2019-12-13 14:39 - 보완요청_x000D_
2020-10-29 10:38 - 신청_x000D_
2021-04-02 14:38 - 보완요청_x000D_
2021-05-31 13:41 - 신청_x000D_
2021-06-23 16:51 - 문서재제출요청_x000D_
2021-06-23 16:53 - 신청_x000D_
2021-08-24 15:56 - 문서재제출요청_x000D_
2021-08-25 00:59 - 신청_x000D_
2021-09-27 09:54 - 검토승인_x000D_
2021-10-07 17:06 - 심의승인</t>
  </si>
  <si>
    <t>01. [동호칼슘(주)] 모니터링 보고서_V2 r2.pdf</t>
  </si>
  <si>
    <t>[서식6]외부사업 온실가스 감축량에 대한 검증보고서_동호칼슘(주)_V.1.1_210824.pdf</t>
  </si>
  <si>
    <t>(첨부자료1) LNG고지서.pdf_x000D_
00. [동호칼슘(주)] KVER 자료.zip_x000D_
02. (동호칼슘(주)) 온실가스 저감량산정시트 V2.xls_x000D_
동호칼슘 검토의견 답변서210601.hwp_x000D_
293. 15737_동호칼슘_PDD_v.1.8_제본.hwp</t>
  </si>
  <si>
    <t>[서식5]외부사업 온실가스 감축량 검증 체크리스트_동호칼슘(주).pdf</t>
  </si>
  <si>
    <t>2019-11-14 17:19 - 신청_x000D_
2019-12-13 15:11 - 보완요청_x000D_
2020-10-29 11:43 - 신청_x000D_
2021-04-02 14:39 - 보완요청_x000D_
2021-06-01 20:07 - 신청_x000D_
2021-06-23 15:57 - 문서재제출요청_x000D_
2021-06-23 16:01 - 신청_x000D_
2021-08-24 15:57 - 문서재제출요청_x000D_
2021-08-24 19:54 - 신청_x000D_
2021-09-27 09:58 - 검토승인_x000D_
2021-10-07 17:07 - 심의승인</t>
  </si>
  <si>
    <t>2016-04-01~2019-03-31</t>
  </si>
  <si>
    <t>01. [소원아스콘] 모니터링 보고서_V1.1_r3.pdf</t>
  </si>
  <si>
    <t>05. 12. 외부사업 온실가스 감축량에 대한 검증보고서_소원아스콘.pdf</t>
  </si>
  <si>
    <t>00. KVER.zip_x000D_
02. [소원아스콘(주)] 온실가스 감축량 산정시트.xlsx_x000D_
03. [소원아스콘(주)] 외부사업 승인서.pdf_x000D_
04. 4. 외부사업 온실가스 감축량 검증 체크리스트_소원아스콘.pdf_x000D_
05. 12. 외부사업 온실가스 감축량에 대한 검증보고서_소원아스콘.pdf_x000D_
99. Data.zip_x000D_
01. [소원아스콘] 모니터링 보고서_V1.1_r3.pdf_x000D_
소원아스콘 문서재제출 답변(210402).pdf_x000D_
소원아스콘 문서재제출 답변(환경부협의).pdf</t>
  </si>
  <si>
    <t>2019-11-14 19:01 - 신청_x000D_
2019-12-13 15:19 - 보완요청_x000D_
2020-10-07 16:24 - 신청_x000D_
2020-10-26 13:53 - 문서재제출요청_x000D_
2020-10-26 16:47 - 신청_x000D_
2020-10-26 17:32 - 문서재제출요청_x000D_
2020-11-18 15:10 - 신청_x000D_
2021-04-02 14:40 - 보완요청_x000D_
2021-06-04 21:23 - 신청_x000D_
2021-08-24 15:57 - 문서재제출요청_x000D_
2021-08-25 13:52 - 신청_x000D_
2021-09-27 10:10 - 검토승인_x000D_
2021-10-07 17:10 - 심의승인</t>
  </si>
  <si>
    <t>2016-04-01~2016-12-31</t>
  </si>
  <si>
    <t>01. IS동서 청양지점 모니터링 보고서 V5 r1.pdf</t>
  </si>
  <si>
    <t>[서식6]외부사업 온실가스 감축량에 대한 검증보고서_IS동서청양_V.3(210825).pdf</t>
  </si>
  <si>
    <t>07. [IS동서 청양지점] 모니터링 전기간 연료사용량.pdf_x000D_
002_KVER 연료 전환사업에 대한 방법론.pdf_x000D_
[첨부]외부사업 온실가스 감축량 검증 체크리스트_IS동서청양.pdf_x000D_
262. IS동서 청양(KVER승인자료).zip_x000D_
204. 16845_01. IS동서 청양 사업계획서(등록 최종).hwp_x000D_
IS동서 청양 검토의견 답변서(210602).hwp_x000D_
IS동서 청양 보일러실 작업일지(16.1.2).pdf_x000D_
02. (IS동서 청양지점) 모니터링 산정시트 V4 r1.xlsx</t>
  </si>
  <si>
    <t>2019-04-08 16:59 - 신청_x000D_
2019-04-18 10:34 - 문서재제출요청_x000D_
2019-05-03 09:33 - 신청_x000D_
2019-06-20 19:10 - 문서재제출요청_x000D_
2019-06-25 10:22 - 신청_x000D_
2019-07-22 17:57 - 문서재제출요청_x000D_
2019-12-23 11:00 - 신청_x000D_
2020-01-28 16:48 - 문서재제출요청_x000D_
2020-10-15 18:08 - 신청_x000D_
2020-12-16 18:10 - 문서재제출요청_x000D_
2021-02-16 13:29 - 신청_x000D_
2021-04-02 14:41 - 보완요청_x000D_
2021-06-02 16:24 - 신청_x000D_
2021-08-24 15:58 - 문서재제출요청_x000D_
2021-08-26 23:15 - 신청_x000D_
2021-08-26 23:18 - 문서재제출요청_x000D_
2021-08-26 23:20 - 신청_x000D_
2021-09-27 09:51 - 검토승인_x000D_
2021-10-07 17:12 - 심의승인</t>
  </si>
  <si>
    <t>2016-06-01~2017-05-31</t>
  </si>
  <si>
    <t>01. [영광아스콘(주)] 모니터링 보고서_V1_r3.pdf</t>
  </si>
  <si>
    <t>05. [검증보고서]영광아스콘_연료전환_Final(v.1_201030).pdf</t>
  </si>
  <si>
    <t>00. KVER.zip_x000D_
02. [영광아스콘(주)] 저감량산정 시트.xlsx_x000D_
03. [영광아스콘(주)] 외부사업 승인서.pdf_x000D_
04. [첨부]외부사업 온실가스 감축량 검증 체크리스트_영광아스콘_V1.pdf_x000D_
05. [검증보고서]영광아스콘_연료전환_Final(v.1_201030).pdf_x000D_
99. Data.zip_x000D_
영광아스콘 문서재제출 답변(210402).pdf_x000D_
01. [영광아스콘(주)] 모니터링 보고서_V1_r3.pdf</t>
  </si>
  <si>
    <t>2019-11-17 20:08 - 신청_x000D_
2019-12-16 18:15 - 보완요청_x000D_
2020-10-30 15:44 - 신청_x000D_
2021-04-02 14:42 - 보완요청_x000D_
2021-06-04 20:22 - 신청_x000D_
2021-09-27 10:08 - 검토승인_x000D_
2021-10-07 17:13 - 심의승인</t>
  </si>
  <si>
    <t>2016-07-01~2017-06-30</t>
  </si>
  <si>
    <t>01. [(주)상일] 모니터링 보고서_V3 r1.pdf</t>
  </si>
  <si>
    <t>12. 외부사업 온실가스 감축량에 대한 검증보고서_(주)상일.v3.pdf</t>
  </si>
  <si>
    <t>04. [(주)상일] 저감량 산정시트_V2.1.xlsx_x000D_
상일(KVER승인자료).zip_x000D_
002_연료 전환사업에 대한 방법론.hwp_x000D_
250. 16204_01_(주)상일_사업계획서 최종.pdf_x000D_
상일 연료사용량(엑셀정리).xlsx_x000D_
상일 연료사용량.pdf_x000D_
4. 외부사업 온실가스 감축량 검증 체크리스트_(주)상일.pdf_x000D_
04. ((주)상일) 저감량 산정시트_V3.xlsx_x000D_
상일 검토의견 답변서 210825.pdf</t>
  </si>
  <si>
    <t>2019-09-20 15:01 - 신청_x000D_
2019-11-01 13:40 - 문서재제출요청_x000D_
2020-10-13 18:01 - 신청_x000D_
2020-12-11 14:58 - 문서재제출요청_x000D_
2021-02-15 11:11 - 신청_x000D_
2021-04-02 14:43 - 보완요청_x000D_
2021-06-01 15:06 - 신청_x000D_
2021-08-24 16:04 - 문서재제출요청_x000D_
2021-08-25 10:14 - 신청_x000D_
2021-09-27 10:02 - 검토승인_x000D_
2021-10-07 17:14 - 심의승인</t>
  </si>
  <si>
    <t>2019-09-20</t>
  </si>
  <si>
    <t>2016-04-01~2017-09-30</t>
  </si>
  <si>
    <t>01. [폴린트컴포지트코리아 주식회사] 모니터링 보고서_V1.1_r6.pdf</t>
  </si>
  <si>
    <t>05. 4_1_서식6외부사업 온실가스 감축량에 대한 검증보고서_폴린트컴포지트코리아_201105_최종.pdf</t>
  </si>
  <si>
    <t>00. KVER 자료.zip_x000D_
03. [폴린트컴포지트코리아 주식회사] 외부사업 승인서.pdf_x000D_
04. [서식5]외부사업 온실가스 감축량 검증 체크리스트_폴린트컴포지트코리아_최종.pdf_x000D_
05. 4_1_서식6외부사업 온실가스 감축량에 대한 검증보고서_폴린트컴포지트코리아_201105_최종.pdf_x000D_
99. Data.zip_x000D_
폴린트컴포지트코리아 문서재제출 답변(210402).pdf_x000D_
폴린트컴포지트코리아 문서재제출 답변(환경부협의).pdf_x000D_
01. [폴린트컴포지트코리아 주식회사] 모니터링 보고서_V1.1_r6.pdf_x000D_
02. [폴린트컴포지트코리아 주식회사] 저감량산정시트_V1.2.xlsx</t>
  </si>
  <si>
    <t>2019-11-14 18:17 - 신청_x000D_
2019-12-13 15:18 - 보완요청_x000D_
2020-04-17 18:11 - 신청_x000D_
2020-04-29 09:52 - 문서재제출요청_x000D_
2020-05-11 18:03 - 신청_x000D_
2020-05-12 11:23 - 문서재제출요청_x000D_
2020-07-10 16:40 - 신청_x000D_
2020-08-28 09:36 - 문서재제출요청_x000D_
2020-11-16 18:00 - 신청_x000D_
2021-04-02 14:43 - 보완요청_x000D_
2021-06-04 21:35 - 신청_x000D_
2021-08-24 16:00 - 문서재제출요청_x000D_
2021-08-25 15:17 - 신청_x000D_
2021-09-27 10:13 - 검토승인_x000D_
2021-10-07 17:16 - 심의승인</t>
  </si>
  <si>
    <t>2015-06-01~2018-11-30</t>
  </si>
  <si>
    <t>02. 외부사업 모니터링 보고서_버울새송이_v.3.2(수정).pdf</t>
  </si>
  <si>
    <t>03. 외부사업 온실가스 감축량에 대한 검증보고서_버울새송이영농조합_v1.1(수정).pdf</t>
  </si>
  <si>
    <t>8. KVER 등록증_버울새송이 영농조합법인.pdf_x000D_
9. KVER 인증서(1차)_버울새송이 영농조합법인.pdf_x000D_
257. 19294_13-2. 버울새송이_사업계획서_ver05_141202.pdf_x000D_
[KVER 방법론] 014_기존연료에서 목재펠릿 연료로 전환하는 사업에 대한 방법론.hwp_x000D_
0. 외부사업 사업계획 변경 요약서_버울새송이.pdf_x000D_
0. 외부사업 사업계획 요약서_버울새송이.pdf_x000D_
4. 외부사업 온실가스 감축량 검증 체크리스트_버울새송이영농조합.pdf_x000D_
5. 목재펠릿 거래내역서_버울새송이.pdf_x000D_
6. KVER 모니터링 보고서 최종본_버울새송이.pdf_x000D_
7. KVER 인증평가보고서 최종본_버울새송이 영농조합법인.pdf_x000D_
2. 외부사업 감축량 산정시트_버울새송이_ver.3.xlsx</t>
  </si>
  <si>
    <t>0. 외부사업 사업계획 요약서_버울새송이.pdf</t>
  </si>
  <si>
    <t>2019-11-14 15:32 - 신청_x000D_
2019-12-11 11:40 - 보완요청_x000D_
2020-03-10 16:46 - 신청_x000D_
2020-03-16 17:25 - 문서재제출요청_x000D_
2020-03-16 17:49 - 신청_x000D_
2020-04-06 19:21 - 문서재제출요청_x000D_
2020-07-10 23:28 - 신청_x000D_
2020-09-07 18:35 - 보완요청_x000D_
2020-12-02 16:13 - 신청_x000D_
2021-04-02 14:08 - 보완요청_x000D_
2021-04-14 19:59 - 신청_x000D_
2021-05-26 13:53 - 신청_x000D_
2021-05-26 13:57 - 문서재제출요청_x000D_
2021-05-26 16:14 - 신청_x000D_
2021-08-24 16:02 - 문서재제출요청_x000D_
2021-08-26 18:11 - 신청_x000D_
2021-09-27 09:58 - 검토승인_x000D_
2021-10-07 17:18 - 심의승인</t>
  </si>
  <si>
    <t>1. 외부사업 모니터링 보고서_보광섬유_ver.2.2.pdf</t>
  </si>
  <si>
    <t>3. 외부사업 온실가스 감축량에 대한 검증보고서_보광섬유_V.2.pdf</t>
  </si>
  <si>
    <t>8. KVER 등록증_보광섬유.pdf_x000D_
9. KVER 인증서(2차)_보광섬유.pdf_x000D_
276. 15841_보광섬유_사업계획서_ver02_수정.pdf_x000D_
외부사업 승인서.pdf_x000D_
[KVER 방법론]002_연료 전환사업에 대한 방법론.hwp_x000D_
0. 외부사업 사업계획 변경 요약서_보광섬유.pdf_x000D_
0. 외부사업 사업계획 요약서_보광섬유.pdf_x000D_
4. 외부사업 온실가스 감축량 검증 체크리스트_보광섬유.pdf_x000D_
6. KVER 모니터링 보고서 최종본_보광섬유.pdf_x000D_
7. KVER 인증평가보고서 최종본_보광섬유.pdf_x000D_
2. 온실가스 감축량 산정시트_보광섬유_V.2.xlsx_x000D_
연료사용량_보광섬유.pdf</t>
  </si>
  <si>
    <t>2019-11-14 15:47 - 신청_x000D_
2019-12-11 11:40 - 보완요청_x000D_
2020-03-16 17:46 - 신청_x000D_
2020-03-30 11:09 - 문서재제출요청_x000D_
2020-07-10 20:06 - 신청_x000D_
2020-09-08 11:03 - 문서재제출요청_x000D_
2020-09-15 13:21 - 신청_x000D_
2020-10-27 14:04 - 문서재제출요청_x000D_
2020-11-24 14:22 - 신청_x000D_
2021-04-02 14:29 - 보완요청_x000D_
2021-04-15 15:17 - 신청_x000D_
2021-05-25 09:47 - 문서재제출요청_x000D_
2021-05-26 15:21 - 신청_x000D_
2021-09-27 09:59 - 검토승인_x000D_
2021-10-07 17:19 - 심의승인</t>
  </si>
  <si>
    <t>2020-01-01~2020-06-30</t>
  </si>
  <si>
    <t>I-2021-202001202006-KR-01-000018-CDM-183813801~183928430</t>
  </si>
  <si>
    <t>시화조력17차(20.1-6) 모니터링보고서.pdf</t>
  </si>
  <si>
    <t>시화조력17차(20.1-6) 검증보고서.pdf</t>
  </si>
  <si>
    <t>2차인증기간조력PDD_ver4-180920.pdf_x000D_
2차인증기간조력Validation의견-TUV181020.pdf_x000D_
시화조력17차(20.1~6)UN CER발급통보이메일_20.12.30.pdf_x000D_
시화조력17차114,630CER보유증빙.pdf_x000D_
PA0349 CDM-MOC-FORM form.pdf_x000D_
PA0349 CDM-MOC-FORM Annex 2 form.pdf_x000D_
조력17차('20.1-6)감축실적보유현황서-1.14직인.pdf</t>
  </si>
  <si>
    <t>보완-조력17차(20.1-6)모니터링검증요약서.pdf</t>
  </si>
  <si>
    <t>조력17차(21.1~6) 114,630CER 폐기증명서.pdf_x000D_
시화조력17차(20.1~6)폐기신청서-결재용.pdf</t>
  </si>
  <si>
    <t>2021-01-15 13:35 - 신청_x000D_
2021-06-10 08:26 - 보완요청_x000D_
2021-06-15 09:04 - 신청_x000D_
2021-09-27 10:06 - 검토승인_x000D_
2021-10-07 17:21 - 심의승인</t>
  </si>
  <si>
    <t>2020-12-30</t>
  </si>
  <si>
    <t xml:space="preserve">KR-5-183813801~183928430-2-2-0-349  </t>
  </si>
  <si>
    <t>I-2021-201907201912-KR-01-000044-CDM-182572742~182575244</t>
  </si>
  <si>
    <t>MR_0349_16th.pdf</t>
  </si>
  <si>
    <t>VR_0349_16th.pdf</t>
  </si>
  <si>
    <t>CER소유권 증빙문서(0349_16).pdf_x000D_
MR_0349_16th.pdf_x000D_
PRC_rev.pdf_x000D_
Revised PDD_0349.pdf_x000D_
Validation Report_0349.pdf_x000D_
VR_0349_16th.pdf_x000D_
감축실적 보유 현황(0349_16).pdf_x000D_
외부사업 승인_사업계획 변경 신청서_시화호 조력발전 사업.pdf_x000D_
외부사업 모니터링 및 검증보고서 국문요약서(0349_16).pdf_x000D_
PA0349_외부사업등록신청자료.zip</t>
  </si>
  <si>
    <t>외부사업 모니터링 및 검증보고서 국문요약서(0349_16).pdf</t>
  </si>
  <si>
    <t>실적취소문서(349_16).pdf</t>
  </si>
  <si>
    <t>2020-08-27 15:05 - 신청_x000D_
2021-06-10 08:28 - 보완요청_x000D_
2021-06-10 10:18 - 신청_x000D_
2021-06-18 16:31 - 검토승인_x000D_
2021-10-07 17:23 - 심의승인</t>
  </si>
  <si>
    <t xml:space="preserve">KR-5-182572742~182575244-2-2-0-349  </t>
  </si>
  <si>
    <t>I-2021-201902202002-KR-11-000031-CDM-182700812~182845018</t>
  </si>
  <si>
    <t>1. 모니터링 보고서(Verson 07.0_CDM Ref. No. 4274_147_150 CERs).pdf</t>
  </si>
  <si>
    <t>2. 검증보고서(7th Periodic_CDM Ref. No. 4274_147_150 CERs).pdf</t>
  </si>
  <si>
    <t>3-1. 영문 사업계획서(CDM Ref. No. 4274).pdf_x000D_
3-2. 타당성평가보고서(CDM Ref. No. 4274).pdf_x000D_
3-3. MOC(F-CDM-MOC_CDM Ref. No. 4274).pdf_x000D_
3-4. CER Forwarding Request Form(F-CDM-FWD_CDM Ref. No. 4274_144,207 CERs).pdf_x000D_
3-5. Validation opinion on changes in PDD.pdf</t>
  </si>
  <si>
    <t>3. 모니터링 및 검증보고서 국문요약서(2020_09_14).pdf</t>
  </si>
  <si>
    <t>4. 감축실적 보유 현황서 및 인증유효기간 적용 계획서(2020_09_14).pdf_x000D_
5. Attestation letter_CDM Ref. No. 4274_VC_0258_144,207 CERs.pdf_x000D_
6. Signed Voluntary Cancellation Request Form(F-CDM-FWD) for SF6 Recovery &amp; Reclamation Project(4274)_144,207 CERs.pdf</t>
  </si>
  <si>
    <t>2020-09-14 17:20 - 신청_x000D_
2021-06-10 15:46 - 검토승인_x000D_
2021-10-07 17:28 - 심의승인</t>
  </si>
  <si>
    <t xml:space="preserve">KR-5-182700812~182845018-2-2-0-4274 </t>
  </si>
  <si>
    <t>I-2021-201901201912-KR-05-000079-CDM-183934518~184232759</t>
  </si>
  <si>
    <t>MR_0922_14th_ver1.pdf</t>
  </si>
  <si>
    <t>VCR_ref0922_14th_v1.pdf</t>
  </si>
  <si>
    <t>viewAttestationLetter.pdf_x000D_
0922_PDD clean version_ver14_181220.pdf_x000D_
0922_Validation opinion_rev01.pdf</t>
  </si>
  <si>
    <t>외부사업 모니터링 보고서 국문요약서_수정.pdf</t>
  </si>
  <si>
    <t>감축실적보유현황서.pdf_x000D_
FWD_서명본.pdf</t>
  </si>
  <si>
    <t>2021-02-16 14:19 - 신청_x000D_
2021-04-02 14:23 - 보완요청_x000D_
2021-04-09 09:33 - 신청_x000D_
2021-06-10 08:29 - 보완요청_x000D_
2021-06-10 10:31 - 신청_x000D_
2021-06-18 16:34 - 검토승인_x000D_
2021-10-07 17:30 - 심의승인</t>
  </si>
  <si>
    <t xml:space="preserve">KR-5-183934518~184232759-2-2-0-922  </t>
  </si>
  <si>
    <t>2012-12-27~2019-12-26</t>
  </si>
  <si>
    <t>AMS-I.F  Ver 2.0</t>
  </si>
  <si>
    <t>2012-12-27~2018-12-31</t>
  </si>
  <si>
    <t>I-2021-201212201812-KR-01-000543-CDM-182572726~182572741
I-2021-201212201812-KR-01-000543-CDM-182555935~182562618</t>
  </si>
  <si>
    <t>4_PoA_모니터링보고서.pdf</t>
  </si>
  <si>
    <t>5_PoA_검증보고서.pdf</t>
  </si>
  <si>
    <t>감축실적 보유현황서(6,700톤).pdf_x000D_
FWD.pdf_x000D_
1_CPA 9247-P1-0001_영문 사업계획서.pdf_x000D_
2_CPA 9247-P1-0001_영문 타당성평가보고서.pdf_x000D_
9247 POADD approved on 27 July 2016_clean.pdf</t>
  </si>
  <si>
    <t>2_9247_01_국문요약서(모니터링_ 검증보고서).pdf</t>
  </si>
  <si>
    <t>3_9247_01_자발적취소문서.pdf</t>
  </si>
  <si>
    <t>2021-03-04 23:22 - 신청_x000D_
2021-04-02 14:21 - 보완요청_x000D_
2021-04-03 19:33 - 신청_x000D_
2021-04-19 13:55 - 문서재제출요청_x000D_
2021-04-20 09:34 - 신청_x000D_
2021-06-10 16:06 - 검토승인_x000D_
2021-10-07 17:32 - 심의승인</t>
  </si>
  <si>
    <t>2020-07-09</t>
  </si>
  <si>
    <t xml:space="preserve">KR-5-182555935~182562618-2-2-0-9247 
KR-5-182572726~182572741-1-1-0-9247 </t>
  </si>
  <si>
    <t>2016-10-08~2018-12-31</t>
  </si>
  <si>
    <t>I-2021-201610201812-KR-01-000544-CDM-182562619~182572725</t>
  </si>
  <si>
    <t>감축실적 보유현황서(10,107톤).pdf_x000D_
FWD.pdf_x000D_
1_CPA 9247-P1-0002_영문 사업계획서.pdf_x000D_
2_CPA 9247-P1-0002_영문 타당성평가보고서.pdf_x000D_
9247 POADD approved on 27 July 2016_clean.pdf</t>
  </si>
  <si>
    <t>2_9247_02_국문요약서(모니터링_ 검증보고서).pdf</t>
  </si>
  <si>
    <t>3_9247_02_자발적취소문서.pdf</t>
  </si>
  <si>
    <t>2021-03-04 23:25 - 신청_x000D_
2021-04-02 14:22 - 보완요청_x000D_
2021-04-03 19:34 - 신청_x000D_
2021-04-19 13:53 - 문서재제출요청_x000D_
2021-04-20 09:35 - 신청_x000D_
2021-06-10 16:05 - 검토승인_x000D_
2021-10-07 17:33 - 심의승인</t>
  </si>
  <si>
    <t xml:space="preserve">KR-5-182562619~182572725-2-2-0-9247 </t>
  </si>
  <si>
    <t>21차</t>
  </si>
  <si>
    <t>2020-08-09~2020-09-30</t>
  </si>
  <si>
    <t>I-2021-202008202009-KR-05-000065-CDM-184236779~184433685</t>
  </si>
  <si>
    <t>pjt 0765 MP47 1) 모니터링 보고서.pdf</t>
  </si>
  <si>
    <t>pjt 0765 MP47 2) 검증 보고서.pdf</t>
  </si>
  <si>
    <t>1.1 (영문)사업계획서 REV.pdf_x000D_
2.1 (영문)타당성평가보고서.pdf_x000D_
3.1 F-CDM-FWD-CDM0765_MP47_signed.pdf_x000D_
3.2 MoC History.zip_x000D_
3.3 휴켐스 계약서 참고 (날인 Page 포함).pdf_x000D_
3.4 Validation report for post registration changes.pdf_x000D_
3.5 일련번호 증빙 Pjt 0765 MP47.pdf</t>
  </si>
  <si>
    <t>국문요약서 Pjt 0765 MP47 R.pdf</t>
  </si>
  <si>
    <t>pjt 0765 MP47 3) 자발적취소 인증서.pdf_x000D_
감축인증실적 Pjt 0765 MP47 R.pdf</t>
  </si>
  <si>
    <t>2021-04-14 15:49 - 신청_x000D_
2021-09-27 10:19 - 검토승인_x000D_
2021-10-07 17:35 - 심의승인</t>
  </si>
  <si>
    <t>2021-02-18</t>
  </si>
  <si>
    <t xml:space="preserve">KR-5-184236779~184433685-2-2-0-765  </t>
  </si>
  <si>
    <t>22차</t>
  </si>
  <si>
    <t>2020-10-01~2020-12-31</t>
  </si>
  <si>
    <t>I-2021-202010202012-KR-05-000065-CDM-184501406~184806467</t>
  </si>
  <si>
    <t>pjt 0765 MP48 1) 모니터링 보고서.pdf</t>
  </si>
  <si>
    <t>pjt 0765 MP48 2) 검증 보고서.pdf</t>
  </si>
  <si>
    <t>1.1 (영문)사업계획서 REV.pdf_x000D_
2.1 (영문)타당성평가보고서.pdf_x000D_
3.1 F-CDM-FWD-CDM0765_MP48_signed.pdf_x000D_
3.3 휴켐스 계약서 참고 (날인 Page 포함).pdf_x000D_
3.4 Validation report for post registration changes.pdf_x000D_
3.5 일련번호 증빙 Pjt 0765 MP48.pdf</t>
  </si>
  <si>
    <t>국문요약서 Pjt 0765 MP48.pdf</t>
  </si>
  <si>
    <t>pjt 0765 MP48 3) 자발적취소 인증서.pdf_x000D_
감축실적 보유 현황서 Pjt 0765 MP48.pdf</t>
  </si>
  <si>
    <t>2021-04-19 13:09 - 신청_x000D_
2021-09-27 10:21 - 검토승인_x000D_
2021-10-07 17:36 - 심의승인</t>
  </si>
  <si>
    <t xml:space="preserve">KR-5-184501406~184806467-2-2-0-765  </t>
  </si>
  <si>
    <t>Pjt 6637 MP21 1) 모니터링 보고서.pdf</t>
  </si>
  <si>
    <t>Pjt 6637 MP21 2) 검증보고서.pdf</t>
  </si>
  <si>
    <t>1. (영문)사업계획서.pdf_x000D_
2. (영문)타당성평가보고서.pdf_x000D_
3.1 F-CDM-FWD-CDM6637_MP21_signed.pdf_x000D_
3.2 Moc History.zip_x000D_
3.3 휴켐스 계약서 참고 (날인 Page 포함).pdf_x000D_
3.4 일련번호 증빙 6637 MP21.pdf</t>
  </si>
  <si>
    <t>국문요약서 Pjt 6637 MP21.pdf</t>
  </si>
  <si>
    <t>Pjt 6637 MP21 3) 자발적 취소 인증서.pdf_x000D_
감축인증실적 Pjt 6637 MP21.pdf</t>
  </si>
  <si>
    <t>2021-04-14 15:50 - 신청_x000D_
2021-09-27 10:17 - 검토승인_x000D_
2021-10-07 17:38 - 심의승인</t>
  </si>
  <si>
    <t>Pjt 6637 MP22 1) 모니터링 보고서.pdf</t>
  </si>
  <si>
    <t>Pjt 6637 MP22 2) 검증보고서.pdf</t>
  </si>
  <si>
    <t>1. (영문)사업계획서.pdf_x000D_
2. (영문)타당성평가보고서.pdf_x000D_
3.1 F-CDM-FWD_CDM6637_MP22_signed.pdf_x000D_
3.3 휴켐스 계약서 참고 (날인 Page 포함).pdf_x000D_
3.4 일련번호 증빙 6637 MP22.pdf</t>
  </si>
  <si>
    <t>국문요약서 Pjt 6637 MP22.pdf</t>
  </si>
  <si>
    <t>Pjt 6637 MP22 3) 자발적 취소 인증서.pdf_x000D_
감축인증실적 Pjt 6637 MP22.pdf</t>
  </si>
  <si>
    <t>2021-05-04 13:31 - 신청_x000D_
2021-09-27 10:18 - 검토승인_x000D_
2021-10-07 17:40 - 심의승인</t>
  </si>
  <si>
    <t>I-2021-201003201105-KR-01-000059-CDM-96070392~96084487</t>
  </si>
  <si>
    <t>2. Final Monitoring Report.pdf</t>
  </si>
  <si>
    <t>3. Verification Report.pdf</t>
  </si>
  <si>
    <t>1. 사업계획서_Go-chang_solar_PDD.pdf_x000D_
4. 타당성평가 보고서_Validation Report_Gochang_ver04.pdf_x000D_
7. CER 소유권 확약서_날인본.pdf_x000D_
8. 인증실적 미활용 확약서_V3.pdf_x000D_
6.감축실적 보유 현황서(3009)V2.pdf</t>
  </si>
  <si>
    <t>5. 외부사업 모니터링 보고서 국문요약서_3009_F.pdf</t>
  </si>
  <si>
    <t>9. 실적 처분 문서_3009_1차.pdf_x000D_
10. 실적 처분 문서_3009_1차_서명본.pdf</t>
  </si>
  <si>
    <t>2020-12-04 09:40 - 신청_x000D_
2021-01-20 13:08 - 문서재제출요청_x000D_
2021-01-20 15:54 - 신청_x000D_
2021-04-02 14:26 - 보완요청_x000D_
2021-06-11 09:30 - 신청_x000D_
2021-06-29 17:06 - 보완요청_x000D_
2021-06-29 18:11 - 신청_x000D_
2021-08-24 13:56 - 보완요청_x000D_
2021-08-27 13:02 - 신청_x000D_
2021-09-01 17:54 - 문서재제출요청_x000D_
2021-09-02 11:16 - 신청_x000D_
2021-09-27 09:53 - 검토승인_x000D_
2021-10-07 17:42 - 심의승인</t>
  </si>
  <si>
    <t xml:space="preserve">KR-5-96070392~96084487-1-1-0-3009 </t>
  </si>
  <si>
    <t xml:space="preserve">KR-5-96084488~96086726-1-1-0-3009 </t>
  </si>
  <si>
    <t>MOF626(검증보고서)(청라에너지) v1.pdf</t>
  </si>
  <si>
    <t>01. 청라에너지(주) 외부사업 사업계획서_2차_ver3.0(인자변경).pdf_x000D_
모니터링 보고서 증빙자료(최종)(1).zip_x000D_
모니터링 보고서 증빙자료(최종)(2).zip_x000D_
적산 열량계 및 유량계 검교정 성적서.zip_x000D_
폐열 수열량(2018.02.18.~2020.02.17.).zip_x000D_
청라에너지 열공급사업 현황도(원본).png_x000D_
외부사업 온실가스 감축량 인증신청서.pdf_x000D_
02 감축량 산정 sheet_청라에너지MR_2차_20200811_V2.0.xlsx</t>
  </si>
  <si>
    <t>2021-10-27</t>
  </si>
  <si>
    <t>2020-08-14 14:55 - 접수_x000D_
2020-08-15 12:26 - 신청_x000D_
2020-10-14 10:26 - 문서재제출요청_x000D_
2020-10-14 14:41 - 접수_x000D_
2020-10-15 18:32 - 신청_x000D_
2021-06-30 17:16 - 문서재제출요청_x000D_
2021-10-27 15:59 - 접수_x000D_
2021-10-27 16:00 - 신청_x000D_
2021-10-27 16:04 - 검토반려</t>
  </si>
  <si>
    <t>(주)디엔브이지엘비즈니스어슈어런스코리아</t>
  </si>
  <si>
    <t>1. 모니터링보고서_대성프라스틱_Final(Ver.1_201117).pdf</t>
  </si>
  <si>
    <t>[검증보고서]외부사업 온실가스 감축량에 대한 검증보고서_대성프라스틱_Final(v.1_201120).pdf</t>
  </si>
  <si>
    <t>[검증보고서_별첨]외부사업 온실가스 감축량 검증 체크리스트_대성프라스틱(v.1).pdf_x000D_
2. 온실가스 감축량 산정시트_대성프라스틱_Final(V.1_201117).xlsx_x000D_
원료입고 세부.xlsx_x000D_
원재료입고내역.pdf_x000D_
대성 전기사용량.pdf_x000D_
장한 전기사용량.pdf_x000D_
전력량계1.jpg_x000D_
전력량계2.jpg_x000D_
교체 사출기 사양_WIZ220E.jpg_x000D_
교체 사출기_WIZ220_현장사진.jpg_x000D_
신규 추가(35호기)_현장사진1.jpg_x000D_
신규 추가(35호기)_현장사진2.jpg_x000D_
신규 추가(35호기)_현장사진3.jpg_x000D_
신규 추가된 사출기 사양_WIZ700.jpg_x000D_
8. KVER 등록증.pdf_x000D_
7. KVER 인증평가보고서.pdf_x000D_
6. 모니터링 보고서.pdf_x000D_
2. 외부사업 이전 사업계획 요약서.pdf</t>
  </si>
  <si>
    <t>외부사업 사업계획 국문요약서.pdf</t>
  </si>
  <si>
    <t>2019-11-18 15:24 - 신청_x000D_
2019-12-18 18:04 - 보완요청_x000D_
2020-11-30 11:22 - 신청_x000D_
2021-11-03 15:15 - 검토반려</t>
  </si>
  <si>
    <t>(주)삼천리,주식회사 에코아이,주식회사 삼일이노팩</t>
  </si>
  <si>
    <t>2014-10-01~2020-06-30</t>
  </si>
  <si>
    <t>00. [삼일이노팩] 모니터링 보고서_V2.pdf</t>
  </si>
  <si>
    <t>12. 외부사업 온실가스 감축량에 대한 검증보고서_삼일이노팩_Rev.2.pdf</t>
  </si>
  <si>
    <t>4. 외부사업 온실가스 감축량 검증 체크리스트_삼일이노팩.pdf_x000D_
삼일이노팩 증빙서류.zip</t>
  </si>
  <si>
    <t>2022-01-17</t>
  </si>
  <si>
    <t>2021-02-09 09:57 - 접수_x000D_
2021-02-09 11:58 - 신청_x000D_
2021-04-02 14:34 - 보완요청_x000D_
2021-06-30 14:25 - 접수_x000D_
2021-06-30 14:33 - 신청_x000D_
2021-07-27 13:50 - 문서재제출요청_x000D_
2021-07-27 16:27 - 접수_x000D_
2021-07-27 16:29 - 신청_x000D_
2021-09-14 09:46 - 검토승인_x000D_
2022-01-17 15:48 - 심의승인</t>
  </si>
  <si>
    <t>2013-11-25</t>
  </si>
  <si>
    <t>2014-01-01~2015-12-31</t>
  </si>
  <si>
    <t>대재에너지 외부사업 모니터링 보고서_2014-2015_ver1.0_21.10.06.pdf</t>
  </si>
  <si>
    <t>4-1. [서식6]외부사업 온실가스 감축량에 대한 검증보고서_대재에너지1차모니터링_환경부협의결과반영.pdf</t>
  </si>
  <si>
    <t>01. 사업자 등록증.zip_x000D_
02. 온실가스 감축량 소유권.zip_x000D_
03. 사업시작일.zip_x000D_
04. 인증유효기간 시작일.zip_x000D_
05. 방법론 적용조건.zip_x000D_
06. 온실가스 감축량 산정.zip_x000D_
6-1. 베이스라인 배출량-1.zip_x000D_
6-1. 베이스라인 배출량-2.zip_x000D_
6-3. 누출량.zip_x000D_
07. 기타.zip_x000D_
외부사업 수정 및 보완 요청서_대재에너지_210929.pdf</t>
  </si>
  <si>
    <t>2021-05-03 10:07 - 신청_x000D_
2021-05-06 13:03 - 문서재제출요청_x000D_
2021-05-06 13:42 - 신청_x000D_
2021-06-07 09:25 - 보완요청_x000D_
2021-06-28 17:17 - 신청_x000D_
2021-07-07 10:23 - 보완요청_x000D_
2021-07-07 16:21 - 신청_x000D_
2021-07-27 08:43 - 문서재제출요청_x000D_
2021-07-28 10:32 - 신청_x000D_
2021-09-13 14:59 - 문서재제출요청_x000D_
2021-10-01 10:28 - 신청_x000D_
2021-10-06 09:05 - 문서재제출요청_x000D_
2021-10-06 14:57 - 신청_x000D_
2022-01-07 15:47 - 검토승인_x000D_
2022-01-17 16:00 - 심의승인</t>
  </si>
  <si>
    <t>대재에너지 외부사업 모니터링 보고서_2016-2017_ver5.0_21.10.06.pdf</t>
  </si>
  <si>
    <t>4-1. [서식6]외부사업 온실가스 감축량에 대한 검증보고서_대재에너지2차모니터링_환경부협의결과반영.pdf</t>
  </si>
  <si>
    <t>외부사업 수정 및 보완 요청서_대재에너지_211001.pdf_x000D_
01. 사업자 등록증.zip_x000D_
02. 온실가스 감축량 소유권.zip_x000D_
03. 사업시작일.zip_x000D_
04. 인증유효기간 시작일.zip_x000D_
05. 방법론 적용조건.zip_x000D_
06. 온실가스 감축량 산정-1.zip_x000D_
06. 온실가스 감축량 산정-2.zip_x000D_
06. 온실가스 감축량 산정-3.zip_x000D_
06. 온실가스 감축량 산정-4.zip_x000D_
07. 기타.zip</t>
  </si>
  <si>
    <t>2021-06-04 16:00 - 신청_x000D_
2021-06-11 10:51 - 문서재제출요청_x000D_
2021-07-01 17:00 - 신청_x000D_
2021-08-02 14:28 - 보완요청_x000D_
2021-09-03 14:46 - 신청_x000D_
2021-09-30 11:07 - 보완요청_x000D_
2021-10-05 10:27 - 신청_x000D_
2021-10-06 09:05 - 문서재제출요청_x000D_
2021-10-06 14:58 - 신청_x000D_
2022-01-07 15:53 - 검토승인_x000D_
2022-01-17 16:02 - 심의승인</t>
  </si>
  <si>
    <t>2018-01-01~2019-11-30</t>
  </si>
  <si>
    <t>대재에너지 외부사업 모니터링 보고서_2018-2019_ver6.0.pdf</t>
  </si>
  <si>
    <t>4-1. [서식6]외부사업 온실가스 감축량에 대한 검증보고서_대재에너지3차모니터링_환경부협의결과반영rev1.pdf</t>
  </si>
  <si>
    <t>01. 사업자 등록증.zip_x000D_
02. 온실가스 감축량 소유권.zip_x000D_
03. 사업시작일.zip_x000D_
04. 인증유효기간 시작일.zip_x000D_
05. 방법론 적용조건.zip_x000D_
06. 온실가스 감축량 산정 -1.zip_x000D_
06. 온실가스 감축량 산정 -2.zip_x000D_
06. 온실가스 감축량 산정 -3.zip_x000D_
06. 온실가스 감축량 산정 -4 (사업배출량).zip_x000D_
06. 온실가스 감축량 산정 -5 (사업배출량).zip_x000D_
06. 온실가스 감축량 산정 -6 (누출량).zip_x000D_
07. 기타.zip_x000D_
외부사업 수정 및 보완 요청서_대재에너지_3차_211129.pdf</t>
  </si>
  <si>
    <t>외부사업 수정 및 보완 요청서_대재에너지_3차_211129.pdf</t>
  </si>
  <si>
    <t>2021-06-04 16:52 - 신청_x000D_
2021-06-11 10:50 - 문서재제출요청_x000D_
2021-07-01 17:10 - 신청_x000D_
2021-08-02 18:15 - 보완요청_x000D_
2021-09-03 14:29 - 신청_x000D_
2021-09-30 13:47 - 보완요청_x000D_
2021-10-05 11:49 - 신청_x000D_
2021-11-29 15:38 - 문서재제출요청_x000D_
2021-12-01 15:04 - 신청_x000D_
2022-01-07 15:52 - 검토승인_x000D_
2022-01-17 16:06 - 심의승인</t>
  </si>
  <si>
    <t>외부사업 모니터링보고서_우성수지_Ver1.6.pdf</t>
  </si>
  <si>
    <t>12. 외부사업 온실가스 감축량에 대한 검증보고서_우성수지_v1.6.pdf</t>
  </si>
  <si>
    <t>목재펠릿 방법론.zip_x000D_
첨부자료.zip_x000D_
사업후 온실가스 감축량 산정시트_우성수지.xlsx_x000D_
검토서 보완내용 요약서.hwp_x000D_
4. 외부사업 온실가스 감축량 검증 체크리스트_우성수지.hwp_x000D_
우성수지 기존 KVER 자료.zip</t>
  </si>
  <si>
    <t>2019-11-16 03:08 - 신청_x000D_
2019-12-16 14:51 - 보완요청_x000D_
2020-04-16 14:02 - 신청_x000D_
2020-04-23 16:15 - 문서재제출요청_x000D_
2020-07-10 16:53 - 신청_x000D_
2020-09-03 13:55 - 문서재제출요청_x000D_
2021-04-28 13:06 - 신청_x000D_
2021-05-24 16:20 - 보완요청_x000D_
2021-06-21 22:10 - 신청_x000D_
2021-07-21 08:55 - 문서재제출요청_x000D_
2021-07-26 15:07 - 신청_x000D_
2021-09-14 09:45 - 검토승인_x000D_
2022-01-17 16:15 - 심의승인</t>
  </si>
  <si>
    <t>2015-07-01~2017-06-30</t>
  </si>
  <si>
    <t>00. 국순당 모니터링 보고서_V2 r7.pdf</t>
  </si>
  <si>
    <t>MOF626(검증보고서)_국순당_V2(20210727).pdf</t>
  </si>
  <si>
    <t>검사대상기기 설치검사증(대기인허가증 포함).pdf_x000D_
2015,16,17년_식당,온수보일러_LNG사용현황.pdf_x000D_
01. (국순당) 온실가스 감축량 산정시트_V6 r8.xlsx_x000D_
6. 2차 모니터링보고서(KVER).hwp_x000D_
문서재제출_시험성적서.zip_x000D_
89.국순당.zip_x000D_
002_연료 전환사업에 대한 방법론.hwp_x000D_
MOF612(체크리스트)_국순당(횡성공장).pdf_x000D_
255. 20794_국순당_사업계획서_PDD_v.1.pdf_x000D_
검사대상기기 설치검사증(대기인허가증 포함-용량환산표 포함).pdf_x000D_
LNG 월별 요금청구서[가스안전공사].zip_x000D_
보일러4호_폐기신고_증명서.pdf</t>
  </si>
  <si>
    <t>2019-11-06 17:31 - 신청_x000D_
2019-12-04 15:47 - 문서재제출요청_x000D_
2019-12-06 00:48 - 신청_x000D_
2019-12-06 09:23 - 문서재제출요청_x000D_
2020-02-24 15:26 - 신청_x000D_
2020-03-06 18:06 - 문서재제출요청_x000D_
2020-10-14 14:16 - 신청_x000D_
2021-02-03 17:47 - 문서재제출요청_x000D_
2021-04-21 11:16 - 신청_x000D_
2021-05-25 01:11 - 문서재제출요청_x000D_
2021-06-21 14:58 - 신청_x000D_
2021-07-21 16:55 - 문서재제출요청_x000D_
2021-07-27 10:10 - 신청_x000D_
2021-09-14 09:45 - 검토승인_x000D_
2022-01-17 16:17 - 심의승인</t>
  </si>
  <si>
    <t>2019-11-06</t>
  </si>
  <si>
    <t>2015-07-01~2017-12-31</t>
  </si>
  <si>
    <t>01. [동양제지공업] 모니터링 보고서_V2 r3.pdf</t>
  </si>
  <si>
    <t>[서식6]외부사업 온실가스 감축량에 대한 검증보고서_동양제지공업(주)_V.1.1_210712.pdf</t>
  </si>
  <si>
    <t>2015-18LNG.zip_x000D_
04.동양제지공업_온실가스 감축량 산정시트V2 r1.xlsx_x000D_
동양제지공업 KVER승인자료.zip_x000D_
문서재제출 답변.pdf_x000D_
343. 16084_2-0. 동양제지 사업계획서(ver02)등록평가위원회.pdf_x000D_
002_연료 전환사업에 대한 방법론.hwp_x000D_
외부사업 승인서(동양제지공업).pdf</t>
  </si>
  <si>
    <t>[서식5]외부사업 온실가스 감축량 검증 체크리스트_동양제지공업(주).pdf</t>
  </si>
  <si>
    <t>2019-11-17 18:55 - 신청_x000D_
2019-12-16 18:12 - 보완요청_x000D_
2020-10-14 18:41 - 신청_x000D_
2021-02-15 09:34 - 문서재제출요청_x000D_
2021-03-30 15:10 - 신청_x000D_
2021-04-27 13:46 - 보완요청_x000D_
2021-07-12 16:04 - 신청_x000D_
2021-08-04 10:48 - 문서재제출요청_x000D_
2021-08-04 11:34 - 신청_x000D_
2022-01-07 15:39 - 검토승인_x000D_
2022-01-17 16:19 - 심의승인</t>
  </si>
  <si>
    <t>외부사업 모니터링보고서__뉴봉이랜드__Ver1.7.pdf</t>
  </si>
  <si>
    <t>12. 외부사업 온실가스 감축량에 대한 검증보고서_뉴봉이랜드_v1.7.pdf</t>
  </si>
  <si>
    <t>3. 외부사업 사업계획 변경 요약서.hwp_x000D_
목재펠릿 방법론.zip_x000D_
327. 19759_뉴봉이랜드 사업계획서_ver.09차 최종제출용.hwp_x000D_
2. 외부사업 이전 사업계획 요약서.hwp_x000D_
7. KVER 타당성평가보고서.pdf_x000D_
8. KVER 등록증.pdf_x000D_
현장사진.zip_x000D_
4. 외부사업 온실가스 감축량 검증 체크리스트_뉴봉이랜드.pdf_x000D_
기타증빙문서.zip_x000D_
첨부파일.zip_x000D_
사업후 온실가스 감축량 산정시트(최종)__뉴봉이랜드.xlsx</t>
  </si>
  <si>
    <t>2019-11-16 03:26 - 신청_x000D_
2019-12-16 14:54 - 보완요청_x000D_
2020-04-16 14:46 - 신청_x000D_
2020-04-21 15:05 - 보완요청_x000D_
2020-07-10 16:12 - 신청_x000D_
2020-08-25 14:07 - 문서재제출요청_x000D_
2020-08-27 15:48 - 신청_x000D_
2020-09-11 11:31 - 문서재제출요청_x000D_
2021-04-20 16:51 - 신청_x000D_
2021-05-25 09:44 - 문서재제출요청_x000D_
2021-07-09 16:28 - 신청_x000D_
2021-07-27 14:05 - 문서재제출요청_x000D_
2021-07-28 11:04 - 신청_x000D_
2021-08-12 13:20 - 문서재제출요청_x000D_
2021-08-12 13:22 - 신청_x000D_
2021-08-25 16:03 - 문서재제출요청_x000D_
2021-08-25 16:13 - 신청_x000D_
2022-01-07 15:40 - 검토승인_x000D_
2022-01-17 16:21 - 심의승인</t>
  </si>
  <si>
    <t>2016-01-01~2017-08-31</t>
  </si>
  <si>
    <t>01. [한국유에스지보랄(주)]모니터링 보고서_V4 r1.pdf</t>
  </si>
  <si>
    <t>12. 외부사업 온실가스 감축량에 대한 검증보고서_한국유에스지보랄.pdf</t>
  </si>
  <si>
    <t>04.보랄석고보드 온실가스 감축량 산정시트.xlsx_x000D_
[참고] 보랄석고보드 보일러작업일지.pdf_x000D_
4. 외부사업 온실가스 감축량 검증 체크리스트_USG보랄.pdf_x000D_
03. [한국유에스지보랄] 외부사업승인서.pdf_x000D_
05.보랄석고보드_외부사업 이전 타당성 평가 검토의견서(수정).pdf_x000D_
06.보랄석고보드 모니터링 보고서 최종본.pdf_x000D_
07.보랄석고보드_모니터링 검증보고서(3차).pdf_x000D_
보랄석고보드_등록증.pdf_x000D_
보랄석고보드_인증서(3차).pdf_x000D_
03.보랄석고보드_외부사업 사업계획 변경 요약서.hwp_x000D_
[첨부자료6] 사업시작일 증빙자료.pdf_x000D_
215. 16839_01. 보랄석고보드 사업계획서(등록 최종).hwp_x000D_
USG보랄 검토의견 답변서210601.hwp_x000D_
LNG사용량자료[내부ERP].zip_x000D_
04.보랄석고보드 온실가스 감축량 산정시트 V1 r1.xlsx</t>
  </si>
  <si>
    <t>2019-08-06 16:14 - 신청_x000D_
2019-09-06 15:12 - 문서재제출요청_x000D_
2020-10-07 16:39 - 신청_x000D_
2020-11-19 18:00 - 문서재제출요청_x000D_
2020-12-16 12:52 - 신청_x000D_
2021-04-02 14:44 - 보완요청_x000D_
2021-06-02 11:43 - 신청_x000D_
2021-06-23 16:20 - 문서재제출요청_x000D_
2021-06-23 16:38 - 신청_x000D_
2021-08-24 16:01 - 문서재제출요청_x000D_
2021-10-24 15:04 - 신청_x000D_
2021-10-24 15:07 - 신청_x000D_
2021-11-19 13:43 - 문서재제출요청_x000D_
2021-11-19 13:59 - 신청_x000D_
2022-01-07 15:43 - 검토승인_x000D_
2022-01-17 16:27 - 심의승인</t>
  </si>
  <si>
    <t>2016-01-01~2019-06-30</t>
  </si>
  <si>
    <t>01. [(주)대동이피에스] 모니터링 보고서_V5.pdf</t>
  </si>
  <si>
    <t>12. 외부사업 온실가스 감축량에 대한 검증보고서_대동이피에스_v5.pdf</t>
  </si>
  <si>
    <t>4. 외부사업 온실가스 감축량 검증 체크리스트_대동EPS.hwp_x000D_
KVER_014_기존연료에서 목재펠릿 연료로 전환하는 사업에 대한 방법론.pdf_x000D_
00. [(주)대동이피에스] KVER 자료.zip_x000D_
(첨부자료3)대동EPS목재(20210329).pdf_x000D_
289. 19999_00. 대동 EPS 사업계획서 (ver.2)_재심의 평가위원회 반영.hwp_x000D_
02. ((주)대동이피에스) 온실가스 감축량 시트V5.xlsx</t>
  </si>
  <si>
    <t>2019-11-14 17:04 - 신청_x000D_
2019-12-12 11:16 - 보완요청_x000D_
2020-10-25 20:01 - 신청_x000D_
2021-02-23 17:54 - 문서재제출요청_x000D_
2021-04-05 18:15 - 신청_x000D_
2021-05-23 22:54 - 문서재제출요청_x000D_
2021-05-24 16:48 - 신청_x000D_
2021-05-24 17:37 - 문서재제출요청_x000D_
2021-05-24 18:47 - 신청_x000D_
2021-06-02 11:43 - 문서재제출요청_x000D_
2021-07-01 17:48 - 신청_x000D_
2021-07-21 16:57 - 문서재제출요청_x000D_
2021-07-27 12:10 - 신청_x000D_
2021-09-13 14:59 - 문서재제출요청_x000D_
2021-09-29 15:29 - 신청_x000D_
2022-01-07 15:44 - 검토승인_x000D_
2022-01-17 16:32 - 심의승인</t>
  </si>
  <si>
    <t>2016-10-01~2018-09-30</t>
  </si>
  <si>
    <t>01. [골드라인] 모니터링 보고서_V2 r6.pdf</t>
  </si>
  <si>
    <t>12. 외부사업 온실가스 감축량에 대한 검증보고서_골드라인_Ver2.1.pdf</t>
  </si>
  <si>
    <t>4. 외부사업 온실가스 감축량 검증 체크리스트_골드라인.pdf_x000D_
(골드라인)검교정 성적서-2017_2018.pdf_x000D_
04. 골드라인_온실가스 감축량 산정시트.xlsx_x000D_
03. 골드라인_외부사업 사업계획 변경 요약서.hwp_x000D_
06. 골드라인_모니터링 보고서 최종본.hwp_x000D_
07. 골드라인_모니터링 검증보고서.pdf_x000D_
09. 골드라인_인증서(1차).pdf_x000D_
2016년 전기세(골드라인).pdf_x000D_
2017년 전기세(골드라인).pdf_x000D_
2018년 전기세(골드라인).pdf_x000D_
005_설비의 성능 개선사업에 대한 방법론.hwp_x000D_
[골드라인]전력사용량 및 생산관리대장.pdf_x000D_
01  골드라인 사업계획서.ver.04(심의후 반영).hwp_x000D_
외부사업 온실가스 감축량 인증 검토서 (사업자 답변).hwp_x000D_
04. 골드라인_온실가스 감축량 산정시트V2 r5.xlsx</t>
  </si>
  <si>
    <t>2019-09-19 16:10 - 신청_x000D_
2019-11-01 13:36 - 문서재제출요청_x000D_
2019-11-18 18:12 - 신청_x000D_
2019-12-26 16:32 - 문서재제출요청_x000D_
2020-10-15 10:46 - 신청_x000D_
2021-04-02 16:01 - 보완요청_x000D_
2021-06-01 17:06 - 신청_x000D_
2021-06-30 10:50 - 보완요청_x000D_
2021-07-01 17:37 - 신청_x000D_
2021-07-27 11:03 - 문서재제출요청_x000D_
2021-07-27 12:12 - 신청_x000D_
2021-07-27 14:40 - 문서재제출요청_x000D_
2021-07-27 15:18 - 신청_x000D_
2021-09-13 14:58 - 문서재제출요청_x000D_
2021-09-28 10:18 - 신청_x000D_
2022-01-07 15:45 - 검토승인_x000D_
2022-01-17 16:35 - 심의승인</t>
  </si>
  <si>
    <t>2016-11-01~2019-10-31</t>
  </si>
  <si>
    <t>01. [한화제약(주)] 모니터링 보고서_V3.pdf</t>
  </si>
  <si>
    <t>05. 3. 외부사업 온실가스 감축량에 대한 검증보고서_한화제약_v3.0.pdf</t>
  </si>
  <si>
    <t>99. Data.zip_x000D_
00. KVER.zip_x000D_
03. [한화제약(주)] 외부사업 승인서.pdf_x000D_
04. 4. 외부사업 온실가스 감축량 검증 체크리스트_한화제약.pdf_x000D_
01. [한화제약(주)] 모니터링 보고서_V3.pdf_x000D_
02. [한화제약(주)] 온실가스 감축량 산정시트_V2.xlsx_x000D_
05. 3. 외부사업 온실가스 감축량에 대한 검증보고서_한화제약_v3.0.pdf</t>
  </si>
  <si>
    <t>2019-11-14 10:50 - 신청_x000D_
2019-12-13 14:34 - 보완요청_x000D_
2020-10-28 17:38 - 신청_x000D_
2021-03-19 10:47 - 문서재제출요청_x000D_
2021-06-04 01:24 - 신청_x000D_
2021-07-16 15:36 - 보완요청_x000D_
2021-08-04 15:07 - 신청_x000D_
2021-10-22 09:38 - 문서재제출요청_x000D_
2021-10-30 20:55 - 신청_x000D_
2022-01-07 16:52 - 검토승인_x000D_
2022-01-17 16:42 - 심의승인</t>
  </si>
  <si>
    <t>01. [(주)동보피엔티] 모니터링 보고서_V3.pdf</t>
  </si>
  <si>
    <t>05. [서식6]외부사업 온실가스 감축량에 대한 검증보고서_동보피앤티_V2.1(210806).pdf</t>
  </si>
  <si>
    <t>인증결과검토 수정 및 보완 요청서_동보피엔티.pdf_x000D_
00. KVER.zip_x000D_
동보피엔티 문서재제출 답변(210402).pdf_x000D_
01. [(주)동보피엔티] 모니터링 보고서_V3.pdf_x000D_
02. [(주)동보피엔티] 저감량산정시트_V2.xlsx_x000D_
03. [(주)동보피엔티] 외부사업 승인서.pdf_x000D_
04. [첨부]외부사업 온실가스 감축량 검증 체크리스트_동보피엔티_V.1.pdf_x000D_
05. [서식6]외부사업 온실가스 감축량에 대한 검증보고서_동보피앤티_V2.1(210806).pdf_x000D_
99. Data.zip_x000D_
동보피엔티 문서재제출 답변(210706).pdf</t>
  </si>
  <si>
    <t>2019-11-17 18:41 - 신청_x000D_
2019-12-16 15:04 - 보완요청_x000D_
2020-07-10 16:21 - 신청_x000D_
2020-08-28 09:26 - 문서재제출요청_x000D_
2021-02-04 21:35 - 신청_x000D_
2021-04-02 14:07 - 보완요청_x000D_
2021-06-04 03:17 - 신청_x000D_
2021-07-06 09:48 - 보완요청_x000D_
2021-08-08 16:46 - 신청_x000D_
2022-01-07 17:05 - 검토승인_x000D_
2022-01-17 16:46 - 심의승인</t>
  </si>
  <si>
    <t>01. [(주)삼두염색] 모니터링 보고서_V1_r6.pdf</t>
  </si>
  <si>
    <t>05. [서식6] 외부사업 온실가스 감축량에 대한 검증보고서_삼두염색(주)_V.1.pdf</t>
  </si>
  <si>
    <t>00. KVER.zip_x000D_
03. [삼두염색(주)] 외부사업 승인서.pdf_x000D_
04. [서식5] 외부사업 온실가스 감축량 검증 체크리스트_삼두염색(주).pdf_x000D_
05. [서식6] 외부사업 온실가스 감축량에 대한 검증보고서_삼두염색(주)_V.1.pdf_x000D_
99. Data.zip_x000D_
02. [삼두염색(주)] 온실가스 감축량 산정시트_V1_r1.xlsx_x000D_
01. [(주)삼두염색] 모니터링 보고서_V1_r6.pdf_x000D_
삼두염색 문서재제출 답변(210725).pdf</t>
  </si>
  <si>
    <t>2019-11-17 19:36 - 신청_x000D_
2019-12-16 15:08 - 보완요청_x000D_
2020-10-18 14:53 - 신청_x000D_
2021-02-25 11:20 - 문서재제출요청_x000D_
2021-03-05 10:58 - 신청_x000D_
2021-04-02 14:09 - 보완요청_x000D_
2021-05-27 10:58 - 신청_x000D_
2021-06-29 14:45 - 보완요청_x000D_
2021-07-26 01:24 - 신청_x000D_
2022-01-07 17:05 - 검토승인_x000D_
2022-01-17 16:49 - 심의승인</t>
  </si>
  <si>
    <t>01. [(주)세왕섬유] 모니터링 보고서_V1.1_r3.pdf</t>
  </si>
  <si>
    <t>12. 외부사업 온실가스 감축량에 대한 검증보고서_세왕섬유_v1.1.pdf</t>
  </si>
  <si>
    <t>00. [(주)세왕섬유] KVER 자료.zip_x000D_
03. [(주)세왕섬유] 외부사업 승인서.pdf_x000D_
04. 4. 외부사업 온실가스 감축량 검증 체크리스트_세왕섬유.pdf_x000D_
12. 외부사업 온실가스 감축량에 대한 검증보고서_세왕섬유_v1.1.pdf_x000D_
99. Data.zip_x000D_
01. [(주)세왕섬유] 모니터링 보고서_V1.1_r3.pdf_x000D_
02. ((주)세왕섬유) 온실가스 감축량 산정시트_r3.xlsx_x000D_
세왕섬유 1508~1512 스팀사용량.zip</t>
  </si>
  <si>
    <t>2019-11-14 16:20 - 신청_x000D_
2019-12-12 11:20 - 보완요청_x000D_
2020-10-25 19:37 - 신청_x000D_
2021-04-02 16:02 - 보완요청_x000D_
2021-06-04 23:01 - 신청_x000D_
2021-06-28 14:08 - 문서재제출요청_x000D_
2021-08-04 15:03 - 신청_x000D_
2021-09-27 18:23 - 문서재제출요청_x000D_
2021-09-29 00:47 - 신청_x000D_
2021-11-29 15:24 - 문서재제출요청_x000D_
2021-12-01 11:41 - 신청_x000D_
2021-12-02 10:04 - 문서재제출요청_x000D_
2021-12-02 11:11 - 신청_x000D_
2022-01-07 17:06 - 검토승인_x000D_
2022-01-17 16:50 - 심의승인</t>
  </si>
  <si>
    <t>2019-08-01~2020-07-31</t>
  </si>
  <si>
    <t>01. [(주)세왕섬유] 모니터링 보고서_V1_r1.pdf</t>
  </si>
  <si>
    <t>05. 4-1. [서식6] 부사업 온실가스 감축량에 대한 검증보고서_세왕섬유_IR check(210807).pdf</t>
  </si>
  <si>
    <t>00. [(주)세왕섬유] KVER 자료.zip_x000D_
03. [(주)세왕섬유] 외부사업 승인서.pdf_x000D_
04. 3-1. [서식5]외부사업 온실가스 감축량 검증 체크리스트_세왕섬유2차.pdf_x000D_
05. 4-1. [서식6] 부사업 온실가스 감축량에 대한 검증보고서_세왕섬유_IR check(210807).pdf_x000D_
99. Data.zip_x000D_
01. [(주)세왕섬유] 모니터링 보고서_V1_r1.pdf_x000D_
02. ((주)세왕섬유) 온실가스 감축량 산정시트_V1_r2.xlsx</t>
  </si>
  <si>
    <t>2021-08-18 17:14 - 신청_x000D_
2021-09-27 18:23 - 문서재제출요청_x000D_
2021-09-29 00:49 - 신청_x000D_
2022-01-07 17:07 - 검토승인_x000D_
2022-01-17 16:53 - 심의승인</t>
  </si>
  <si>
    <t>2021-08-18</t>
  </si>
  <si>
    <t>01. [(주)신성금속산업] 모니터링 보고서_V2.2.pdf</t>
  </si>
  <si>
    <t>05. 4-1. [서식6]외부사업 온실가스 감축량에 대한 검증보고서_신성금속산업_VER.2.1(210809).pdf</t>
  </si>
  <si>
    <t>00. KVER.zip_x000D_
03. [(주)신성금속산업] 외부사업 승인서.pdf_x000D_
04. 3-1. [서식5]외부사업 온실가스 감축량 검증 체크리스트_신성금속산업_190708.pdf_x000D_
99.Data.zip_x000D_
217. 21185_신성금속 사업계획서_ver.3_2.hwp_x000D_
신성금속산업 문서재제출답변(210407).pdf_x000D_
02. ((주)신성금속산업) 저감량산정시트_V3.xlsx_x000D_
01. [(주)신성금속산업] 모니터링 보고서_V2.2.pdf_x000D_
05. 4-1. [서식6]외부사업 온실가스 감축량에 대한 검증보고서_신성금속산업_VER.2.1(210809).pdf_x000D_
신성금속산업 문서재제출 답변(210525).pdf</t>
  </si>
  <si>
    <t>2019-08-13 14:18 - 신청_x000D_
2019-08-19 09:48 - 문서재제출요청_x000D_
2019-08-19 10:26 - 신청_x000D_
2019-09-18 11:34 - 문서재제출요청_x000D_
2020-07-14 17:30 - 신청_x000D_
2020-09-29 13:26 - 문서재제출요청_x000D_
2021-04-07 14:33 - 신청_x000D_
2021-05-23 22:25 - 문서재제출요청_x000D_
2021-05-24 21:31 - 신청_x000D_
2021-05-25 18:02 - 문서재제출요청_x000D_
2021-08-10 14:03 - 신청_x000D_
2022-01-07 17:08 - 검토승인_x000D_
2022-01-17 16:55 - 심의승인</t>
  </si>
  <si>
    <t>2019-08-13</t>
  </si>
  <si>
    <t>01. [주식회사 피피이씨의령] 모니터링 보고서_V2.pdf</t>
  </si>
  <si>
    <t>[서식6]외부사업 온실가스 감축량에 대한 검증보고서_주식회사 피피이씨의령_V.1.1_210809.pdf</t>
  </si>
  <si>
    <t>00. KVER.zip_x000D_
02. [주식회사 피피이씨의령] 온실가스 감축량 산정시트 V1.xlsx_x000D_
03. [주식회사 피피이씨의령] 외부사업 승인서.pdf_x000D_
04. [서식5]외부사업 온실가스 감축량 검증 체크리스트_주식회사 피피이씨의령.pdf_x000D_
피피이씨의령 문서재제출 답변(210323).pdf_x000D_
피피이씨의령 문서재제출 답변(210616).pdf_x000D_
01. [주식회사 피피이씨의령] 모니터링 보고서_V2.pdf_x000D_
[서식6]외부사업 온실가스 감축량에 대한 검증보고서_주식회사 피피이씨의령_V.1.1_210809.pdf_x000D_
99. Data(협의의견 첨부).zip_x000D_
피피이씨의령 문서재제출 답변(환경부협의).pdf</t>
  </si>
  <si>
    <t>2019-11-17 20:15 - 신청_x000D_
2019-12-16 15:16 - 보완요청_x000D_
2020-10-26 16:17 - 신청_x000D_
2021-03-23 13:12 - 문서재제출요청_x000D_
2021-06-04 22:44 - 신청_x000D_
2021-06-16 11:36 - 문서재제출요청_x000D_
2021-08-09 13:25 - 신청_x000D_
2021-09-24 17:59 - 문서재제출요청_x000D_
2021-09-29 14:49 - 신청_x000D_
2021-11-29 15:25 - 문서재제출요청_x000D_
2021-12-01 11:35 - 신청_x000D_
2022-01-07 17:09 - 검토승인_x000D_
2022-01-17 16:57 - 심의승인</t>
  </si>
  <si>
    <t>2016-05-01~2018-10-31</t>
  </si>
  <si>
    <t>01. [(주)태호화학] 모니터링 보고서_V3.pdf</t>
  </si>
  <si>
    <t>05. 12. 외부사업 온실가스 감축량에 대한 검증보고서_태호화학.pdf</t>
  </si>
  <si>
    <t>00. KVER.zip_x000D_
03. [(주)태호화학] 외부사업 승인서.pdf_x000D_
04. 4. 외부사업 온실가스 감축량 검증 체크리스트_태호화학.pdf_x000D_
99. Data.zip_x000D_
태호화학 문서재제출 답변(210204).pdf_x000D_
태호화학 문서재제출 답변(210716).pdf_x000D_
01. [(주)태호화학] 모니터링 보고서_V3.pdf_x000D_
02. ((주)태호화학) 저감량 산정시트_V1_r1.xlsx_x000D_
05. 12. 외부사업 온실가스 감축량에 대한 검증보고서_태호화학.pdf</t>
  </si>
  <si>
    <t>2019-11-14 16:51 - 신청_x000D_
2019-12-13 14:55 - 보완요청_x000D_
2020-10-25 16:58 - 신청_x000D_
2021-02-04 15:50 - 문서재제출요청_x000D_
2021-06-04 22:51 - 신청_x000D_
2021-07-16 17:06 - 문서재제출요청_x000D_
2021-08-16 22:30 - 신청_x000D_
2021-09-25 07:15 - 문서재제출요청_x000D_
2021-09-29 14:27 - 신청_x000D_
2021-10-01 10:15 - 보완요청_x000D_
2021-10-05 20:05 - 신청_x000D_
2022-01-07 17:10 - 검토승인_x000D_
2022-01-17 16:59 - 심의승인</t>
  </si>
  <si>
    <t>2016-05-01~2017-04-30</t>
  </si>
  <si>
    <t>01. [명신섬유공업(주)] 모니터링 보고서_V3_.pdf</t>
  </si>
  <si>
    <t>[서식6]외부사업 온실가스 감축량에 대한 검증보고서_명신섬유공업(주)_V.2.pdf</t>
  </si>
  <si>
    <t>(첨부자료1) 싸이징 생산량.pdf_x000D_
(첨부자료2) LNG 사용량_명신섬유.pdf_x000D_
(첨부자료3) 스팀 사용량.PDF_x000D_
00. [명신섬유공업(주)] KVER 자료.zip_x000D_
001_미활용 열에너지 회수사업에 대한 방법론.pdf_x000D_
02. (명신섬유(주)) 온실가스 감축량 산정시트 V2 r1.xls_x000D_
294. 15575_2. PDD_(주)명신섬유공업_폐열회수_ver03(평가위보완).hwp_x000D_
명신섬유공업 세부검토의견 답변서.hwp_x000D_
[서식5]외부사업 온실가스 감축량 검증 체크리스트_명신섬유공업(주).pdf_x000D_
[제일에너지-명신섬유] 합의서 관련 증빙자료.pdf</t>
  </si>
  <si>
    <t>2019-11-14 17:23 - 신청_x000D_
2019-12-12 11:18 - 보완요청_x000D_
2020-10-13 13:25 - 신청_x000D_
2020-12-11 12:03 - 문서재제출요청_x000D_
2021-02-15 14:29 - 신청_x000D_
2021-04-02 16:00 - 보완요청_x000D_
2021-06-01 20:24 - 신청_x000D_
2021-06-30 10:52 - 보완요청_x000D_
2021-10-01 19:15 - 신청_x000D_
2021-10-12 15:09 - 문서재제출요청_x000D_
2021-10-12 15:38 - 신청_x000D_
2021-11-29 15:26 - 문서재제출요청_x000D_
2021-12-02 15:09 - 신청_x000D_
2022-01-07 15:52 - 검토승인_x000D_
2022-01-17 17:01 - 심의승인</t>
  </si>
  <si>
    <t>2015-12-01~2019-01-31</t>
  </si>
  <si>
    <t>(모니터링 보고서)미진화학공업의 사출기 설비 개선을 통한 온실가스 감축사업_v2.2_211001.pdf</t>
  </si>
  <si>
    <t>MOF626검증보고서(미진화학공업)_v2.2_211130.pdf</t>
  </si>
  <si>
    <t>증빙자료 1. 외부사업 등록 증빙문서.zip_x000D_
증빙자료 2. 세금계산서2013.05~2019.01.zip_x000D_
증빙자료 2. 수불대장2013.01~2019.01.zip_x000D_
증빙자료 2. 회계장부2013.05~2019.01.zip_x000D_
증빙자료 2. (DB가공)수불대장2013.05~2019.01.zip_x000D_
증빙자료 3. 전력 사용량.zip_x000D_
증빙자료 4. 사출기 변동 현황.zip_x000D_
증빙자료 5. 현장사진.zip_x000D_
기타.zip_x000D_
(산정시트)미진화학공업의 사출기 설비 개선을 통한 온실가스 감축사업_v2.2_211001.xlsx</t>
  </si>
  <si>
    <t>MOF612(체크리스트)_미진화학공업_20200608_ver2.pdf</t>
  </si>
  <si>
    <t>2019-11-16 02:20 - 신청_x000D_
2019-12-16 13:12 - 문서재제출요청_x000D_
2020-11-30 14:15 - 신청_x000D_
2021-04-02 14:24 - 보완요청_x000D_
2021-04-13 10:30 - 신청_x000D_
2021-04-16 15:42 - 보완요청_x000D_
2021-04-27 09:37 - 신청_x000D_
2021-05-25 15:36 - 보완요청_x000D_
2021-06-14 17:22 - 신청_x000D_
2021-06-23 15:00 - 문서재제출요청_x000D_
2021-08-26 16:08 - 신청_x000D_
2021-09-29 13:37 - 문서재제출요청_x000D_
2021-10-01 18:35 - 신청_x000D_
2021-11-29 15:33 - 문서재제출요청_x000D_
2021-11-30 14:34 - 신청_x000D_
2021-12-01 09:25 - 문서재제출요청_x000D_
2021-12-01 09:41 - 신청_x000D_
2021-12-01 09:43 - 문서재제출요청_x000D_
2021-12-01 09:47 - 신청_x000D_
2022-01-07 17:11 - 검토승인_x000D_
2022-01-17 17:03 - 심의승인</t>
  </si>
  <si>
    <t>외부사업 모니터링보고서_(주)축림_Ver2.6.pdf</t>
  </si>
  <si>
    <t>12. 외부사업 온실가스 감축량에 대한 검증보고서_축림_v2.6.pdf</t>
  </si>
  <si>
    <t>315. 19064_(주)축림 사업계획서(ver.4.0).hwp_x000D_
4. 외부사업 온실가스 감축량 검증 체크리스트_축림.hwp_x000D_
목재펠릿 방법론.zip_x000D_
사업후 온실가스 감축량 산정시트_축림_ver2.6.xlsx_x000D_
첨부파일_ver2.6.zip</t>
  </si>
  <si>
    <t>2019-11-16 02:12 - 신청_x000D_
2019-12-16 14:41 - 보완요청_x000D_
2020-07-10 17:25 - 신청_x000D_
2020-08-25 17:41 - 문서재제출요청_x000D_
2021-06-28 13:35 - 신청_x000D_
2021-08-02 10:57 - 보완요청_x000D_
2021-08-04 17:06 - 신청_x000D_
2021-09-10 10:55 - 보완요청_x000D_
2021-09-13 11:14 - 신청_x000D_
2021-11-30 10:05 - 문서재제출요청_x000D_
2021-12-01 14:25 - 신청_x000D_
2022-01-07 17:12 - 검토승인_x000D_
2022-01-17 17:05 - 심의승인</t>
  </si>
  <si>
    <t>2016-05-01~2018-04-30</t>
  </si>
  <si>
    <t>01. [경림산업(주)] 모니터링 보고서_V3.pdf</t>
  </si>
  <si>
    <t>05. [서식6]외부사업 온실가스 감축량에 대한 검증보고서_경림산업_V.3(211201).pdf</t>
  </si>
  <si>
    <t>00. KVER.zip_x000D_
03. [경림산업(주)] 외부사업 승인서.pdf_x000D_
04. [첨부]외부사업 온실가스 감축량 검증 체크리스트_경림산업_V.1.pdf_x000D_
99. Data.zip_x000D_
경림산업 문서재제출 답변(210402).pdf_x000D_
경림산업 문서재제출 답변(210622).pdf_x000D_
경림산업 문서재제출 답변(환경부협의).pdf_x000D_
05. [서식6]외부사업 온실가스 감축량에 대한 검증보고서_경림산업_V.3(211201).pdf_x000D_
01. [경림산업(주)] 모니터링 보고서_V3.pdf_x000D_
02. [경림산업(주)] 온실가스 감축량 산정시트_V3.xlsx</t>
  </si>
  <si>
    <t>2019-11-17 18:37 - 신청_x000D_
2019-12-16 15:02 - 보완요청_x000D_
2020-10-30 14:45 - 신청_x000D_
2021-04-02 11:32 - 보완요청_x000D_
2021-06-04 02:58 - 신청_x000D_
2021-06-22 17:43 - 문서재제출요청_x000D_
2021-08-18 00:12 - 신청_x000D_
2021-09-27 17:44 - 문서재제출요청_x000D_
2021-09-29 01:16 - 신청_x000D_
2021-11-29 15:33 - 문서재제출요청_x000D_
2021-12-01 11:46 - 신청_x000D_
2022-01-07 15:37 - 검토승인_x000D_
2022-01-17 17:07 - 심의승인</t>
  </si>
  <si>
    <t>01. [(자)동원유지] 모니터링 보고서_V2_r1.pdf</t>
  </si>
  <si>
    <t>05. 03. 외부사업 온실가스 감축량에 대한 검증보고서_동원유지_v2.pdf</t>
  </si>
  <si>
    <t>03. [(자)동원유지] 외부사업 승인서.pdf_x000D_
04. 04. 외부사업 온실가스 감축량 검증 체크리스트_동원유지.pdf_x000D_
99. Data.zip_x000D_
00. KVER.zip_x000D_
동원유지(자) 문서재제출 답변(210402).pdf_x000D_
동원유지(자) 문서재제출 답변(210616).pdf_x000D_
01. [(자)동원유지] 모니터링 보고서_V2_r1.pdf_x000D_
02. [(자)동원유지] 온실가스 감축량 산정시트_V3.xlsx_x000D_
05. 03. 외부사업 온실가스 감축량에 대한 검증보고서_동원유지_v2.pdf</t>
  </si>
  <si>
    <t>2019-11-14 11:35 - 신청_x000D_
2019-12-12 11:14 - 보완요청_x000D_
2020-10-28 17:56 - 신청_x000D_
2021-04-02 11:37 - 보완요청_x000D_
2021-06-04 01:57 - 신청_x000D_
2021-06-22 11:13 - 문서재제출요청_x000D_
2021-08-16 22:24 - 신청_x000D_
2021-09-28 15:30 - 문서재제출요청_x000D_
2021-10-05 01:03 - 신청_x000D_
2022-01-07 15:37 - 검토승인_x000D_
2022-01-17 17:08 - 심의승인</t>
  </si>
  <si>
    <t>01. [우일산업] 모니터링 보고서_V3_r1.pdf</t>
  </si>
  <si>
    <t>05. 12. 외부사업 온실가스 감축량에 대한 검증보고서_우일산업_Rev.1.pdf</t>
  </si>
  <si>
    <t>00. KVER.zip_x000D_
02. [우일산업(주)] 온실가스 감축량 산정시트_V1.xlsx_x000D_
03. [우일산업(주)] 외부사업승인서.pdf_x000D_
04. 4. 외부사업 온실가스 감축량 검증 체크리스트_우일산업.pdf_x000D_
99. Data.zip_x000D_
우일산업 문서재제출 답변(210402).pdf_x000D_
우일산업 문서재제출 답변(210616).pdf_x000D_
05. 12. 외부사업 온실가스 감축량에 대한 검증보고서_우일산업.pdf_x000D_
01. [우일산업] 모니터링 보고서_V3_r1.pdf_x000D_
05. 12. 외부사업 온실가스 감축량에 대한 검증보고서_우일산업_Rev.1.pdf</t>
  </si>
  <si>
    <t>2019-11-14 18:06 - 신청_x000D_
2019-12-12 11:26 - 보완요청_x000D_
2020-10-30 09:03 - 신청_x000D_
2021-04-02 11:36 - 보완요청_x000D_
2021-06-04 20:46 - 신청_x000D_
2021-06-16 15:31 - 문서재제출요청_x000D_
2021-08-16 22:21 - 신청_x000D_
2021-09-23 14:27 - 문서재제출요청_x000D_
2021-10-02 00:10 - 신청_x000D_
2021-11-29 15:34 - 문서재제출요청_x000D_
2021-12-01 14:25 - 신청_x000D_
2022-01-07 15:38 - 검토승인_x000D_
2022-01-17 17:11 - 심의승인</t>
  </si>
  <si>
    <t>01. [에이치에스 아쿠아피드] 모니터링 보고서_V3_r4.pdf</t>
  </si>
  <si>
    <t>[서식6]외부사업 온실가스 감축량에 대한 검증보고서_(주)에이치에스아쿠아피드_v1.1.pdf</t>
  </si>
  <si>
    <t>00. KVER.zip_x000D_
02. [에이치에스 아쿠아피드] 저감량산정시트_V1.xlsx_x000D_
03. [에이치에스 아쿠아피드] 외부사업 승인서.pdf_x000D_
04. [서식5]외부사업 온실가스 감축량 검증 체크리스트_(주)에이치에스아쿠아피드.pdf_x000D_
인증결과검토 수정 및 보완 요청서_에이치에스아쿠아피드.pdf_x000D_
에이치에스아쿠아피드 문서재제출 답변(210402).pdf_x000D_
[서식6]외부사업 온실가스 감축량에 대한 검증보고서_(주)에이치에스아쿠아피드_v1.1.pdf_x000D_
99. Data.zip_x000D_
01. [에이치에스 아쿠아피드] 모니터링 보고서_V3_r4.pdf</t>
  </si>
  <si>
    <t>2019-11-17 18:13 - 신청_x000D_
2019-12-16 15:00 - 보완요청_x000D_
2020-07-24 15:31 - 신청_x000D_
2020-09-29 18:01 - 문서재제출요청_x000D_
2021-02-03 14:31 - 신청_x000D_
2021-04-02 14:14 - 보완요청_x000D_
2021-06-04 02:24 - 신청_x000D_
2021-07-05 11:15 - 보완요청_x000D_
2021-08-05 15:56 - 신청_x000D_
2021-09-16 21:28 - 문서재제출요청_x000D_
2021-10-01 17:39 - 신청_x000D_
2021-10-05 13:27 - 문서재제출요청_x000D_
2021-10-05 13:56 - 신청_x000D_
2021-10-06 16:44 - 문서재제출요청_x000D_
2021-10-06 16:50 - 신청_x000D_
2022-01-07 15:39 - 검토승인_x000D_
2022-01-17 17:13 - 심의승인</t>
  </si>
  <si>
    <t>01. [대경화학)] 모니터링 보고서_V2.pdf</t>
  </si>
  <si>
    <t>05. 12. 외부사업 온실가스 감축량에 대한 검증보고서_대경화학_v2.pdf</t>
  </si>
  <si>
    <t>00. [(주)대경화학] KVER 자료.zip_x000D_
03. [(주)대경화학] 외부사업 승인서.pdf_x000D_
대경화학 문서재제출 답변(210402).pdf_x000D_
04. 외부사업 온실가스 감축량 검증 체크리스트_대경화학_r1.pdf_x000D_
01. [대경화학)] 모니터링 보고서_V2.pdf_x000D_
05. 12. 외부사업 온실가스 감축량에 대한 검증보고서_대경화학_v2.pdf_x000D_
99. Data.zip_x000D_
02. ((주)대경화학) 온실가스 감축량 산정시트 V1_r3.xlsx</t>
  </si>
  <si>
    <t>2019-11-14 16:59 - 신청_x000D_
2019-12-13 14:57 - 보완요청_x000D_
2020-10-29 09:08 - 신청_x000D_
2021-02-15 13:24 - 문서재제출요청_x000D_
2021-02-15 13:39 - 신청_x000D_
2021-04-02 16:04 - 보완요청_x000D_
2021-06-04 03:08 - 신청_x000D_
2021-07-05 11:13 - 보완요청_x000D_
2021-08-04 15:11 - 신청_x000D_
2021-09-15 10:57 - 문서재제출요청_x000D_
2021-10-01 17:50 - 신청_x000D_
2021-10-07 08:51 - 문서재제출요청_x000D_
2021-10-07 13:12 - 신청_x000D_
2022-01-07 15:40 - 검토승인_x000D_
2022-01-17 17:14 - 심의승인</t>
  </si>
  <si>
    <t>외부사업 모니터링보고서__약암홍염천관광호텔(주)_Ver1.6.pdf</t>
  </si>
  <si>
    <t>12. 외부사업 온실가스 감축량에 대한 검증보고서_약암홍염천관광호텔_v1.6.pdf</t>
  </si>
  <si>
    <t>목재펠릿 방법론.zip_x000D_
2. 외부사업 사업계획 요약서_약암관광호텔.pdf_x000D_
329. 19937_3. 약암온천호텔_사업계획서제출용_5차_kfq검토.hwp_x000D_
3. 외부사업 사업계획 변경 요약서_약암관광호텔.hwp_x000D_
4. 외부사업 온실가스 감축량 검증 체크리스트_약암홍염천관광호텔.pdf_x000D_
8. KVER 등록증_약암관광호텔.pdf_x000D_
7. KVER 타당성평가보고서 최종본_약암관광호텔.pdf_x000D_
사업 전 4. 온실가스 감축량 산정시트_약암관광호텔.xlsx_x000D_
검토의견 보완내용.hwp_x000D_
사업후 온실가스 감축량 산정시트__약암홍염천관광호텔(주)_Ver1.6.xlsx_x000D_
첨부파일_약암홍염천관광호텔_ver1.6.zip_x000D_
보완내용_ver1.6.pdf</t>
  </si>
  <si>
    <t>2019-11-16 03:38 - 신청_x000D_
2019-12-16 14:55 - 보완요청_x000D_
2020-04-16 15:15 - 신청_x000D_
2020-04-22 10:10 - 문서재제출요청_x000D_
2020-07-10 16:48 - 신청_x000D_
2020-08-31 15:25 - 문서재제출요청_x000D_
2021-07-12 19:29 - 신청_x000D_
2021-08-18 10:25 - 보완요청_x000D_
2021-08-30 16:56 - 신청_x000D_
2021-10-07 16:40 - 문서재제출요청_x000D_
2021-10-07 22:05 - 신청_x000D_
2021-11-29 15:36 - 문서재제출요청_x000D_
2021-11-30 14:21 - 신청_x000D_
2022-01-07 15:40 - 검토승인_x000D_
2022-01-17 17:16 - 심의승인</t>
  </si>
  <si>
    <t>2015-10-01~2019-03-31</t>
  </si>
  <si>
    <t>01. [세흥 경산사업장] 모니터링 보고서_V3_r1.pdf</t>
  </si>
  <si>
    <t>[서식6]외부사업 온실가스 감축량에 대한 검증보고서_세흥_v.1.4(211001).pdf</t>
  </si>
  <si>
    <t>00. KVER.zip_x000D_
02. [세흥 경산사업장] 온실가스 감축량 산정시트_V2.xlsx_x000D_
03. [세흥 경산사업장] 외부사업승인서.pdf_x000D_
04. [첨부] 외부사업 온실가스 감축량 검증 체크리스트_세흥_V.1.pdf_x000D_
99. Data.zip_x000D_
세흥 문서재제출 답변(210402).pdf_x000D_
세흥 문서재제출 답변(210705).pdf_x000D_
01. [세흥 경산사업장] 모니터링 보고서_V3_r1.pdf_x000D_
[서식6]외부사업 온실가스 감축량에 대한 검증보고서_세흥_v.1.4(211001).pdf</t>
  </si>
  <si>
    <t>2019-11-17 19:48 - 신청_x000D_
2019-12-16 15:09 - 보완요청_x000D_
2020-07-10 16:53 - 신청_x000D_
2020-08-28 14:01 - 문서재제출요청_x000D_
2021-02-09 09:16 - 신청_x000D_
2021-04-02 14:12 - 보완요청_x000D_
2021-06-04 03:44 - 신청_x000D_
2021-07-05 11:16 - 보완요청_x000D_
2021-08-10 14:15 - 신청_x000D_
2021-09-24 13:56 - 문서재제출요청_x000D_
2021-10-01 23:52 - 신청_x000D_
2022-01-07 15:41 - 검토승인_x000D_
2022-01-17 17:19 - 심의승인</t>
  </si>
  <si>
    <t>2020-07-01~2020-12-31</t>
  </si>
  <si>
    <t>I-2022-202007202012-KR-01-000018-CDM-185296790~185412966</t>
  </si>
  <si>
    <t>0349시화조력18차('20.7-12)모니터링보고서 ver2.pdf</t>
  </si>
  <si>
    <t>0349시화조력18차('20.7-12)KFQ검증보고서.pdf</t>
  </si>
  <si>
    <t>2차인증기간조력PDD_ver4-180920.pdf_x000D_
2차인증기간조력Validation의견-TUV181020.pdf_x000D_
조력18차('20.7-12)감축실적보유현황서-8.2직인.pdf_x000D_
시화조력18차UNCER118,548톤 발급통보메일사본0721.pdf_x000D_
조력18차 처분가능CER보유현황화면.pdf_x000D_
PA0349 CDM-MOC-FORM form.pdf_x000D_
PA0349 CDM-MOC-FORM Annex 2 form.pdf</t>
  </si>
  <si>
    <t>조력18차('20.7-12)모니터링검증요약서-8.2직인.pdf</t>
  </si>
  <si>
    <t>시화조력18차('20.7-12)116,177톤-결재용 폐기신청서-결재.pdf_x000D_
0349시화조력18차 116,177톤 폐기증명서-0726.pdf</t>
  </si>
  <si>
    <t>2021-08-02 15:39 - 신청_x000D_
2022-01-07 15:42 - 검토승인_x000D_
2022-01-17 17:21 - 심의승인</t>
  </si>
  <si>
    <t>2021-07-26</t>
  </si>
  <si>
    <t xml:space="preserve">KR-5-185296790~185412966-2-2-0-349  </t>
  </si>
  <si>
    <t>2017-08-31~2020-12-31</t>
  </si>
  <si>
    <t>I-2022-201708202012-KR-01-000085-CDM-185470815~185528145</t>
  </si>
  <si>
    <t>1. KDHC Biomass 4rd MR(Ver.02).pdf</t>
  </si>
  <si>
    <t>2. Verification(검증보고서).pdf</t>
  </si>
  <si>
    <t>증빙1. 4차 CER 씨리얼 넘버.JPG_x000D_
증빙2. ER_calculation KDHC 4차_(Ver.02).xlsx_x000D_
증빙3. PA5153 CDM-MOC-FORM form.pdf_x000D_
증빙4. PDD5153(ver17.1 clean).pdf_x000D_
증빙5. CDM 발급 - 이메일 자료.pdf_x000D_
증빙6. Validation Report.pdf_x000D_
증빙7. Validation Opinion_5153_ver04.pdf_x000D_
증빙8. 감축실적 보유 현황서.pdf</t>
  </si>
  <si>
    <t>4. 국문요약서(모니터링보고서 및 검증보고서).pdf</t>
  </si>
  <si>
    <t>첨부1. F-CDM-FWD(5153) (자발적 취소 신청서).pdf_x000D_
첨부2. F-CDM-FWD(5153) (캡쳐화면).jpg_x000D_
첨부3. 자발적 취소증명서(AttestationLetter).pdf</t>
  </si>
  <si>
    <t>2021-09-17 10:58 - 신청_x000D_
2021-10-07 15:42 - 보완요청_x000D_
2021-10-08 11:05 - 신청_x000D_
2022-01-07 15:54 - 검토승인_x000D_
2022-01-17 17:22 - 심의승인</t>
  </si>
  <si>
    <t>2021-09-17</t>
  </si>
  <si>
    <t xml:space="preserve">KR-5-185470815~185528145-2-2-0-5153 </t>
  </si>
  <si>
    <t xml:space="preserve">KR-5-185528146~185549045-2-2-0-5153 </t>
  </si>
  <si>
    <t>(주)삼천리,주식회사 에코아이,우성세라믹스공업(주)</t>
  </si>
  <si>
    <t>00. [우성세라믹스공업] 외부사업 모니터링 보고서_V3.pdf</t>
  </si>
  <si>
    <t>12. 외부사업 온실가스 감축량에 대한 검증보고서_우성세라믹스_ver.3.0.pdf</t>
  </si>
  <si>
    <t>우성세라믹스공업 외부사업 증빙서류_211210.zip_x000D_
01. 감축량 인증 수정 및 보완 요청서_우성세라믹스공업.pdf</t>
  </si>
  <si>
    <t>2022-04-18</t>
  </si>
  <si>
    <t>2021-09-28 14:46 - 접수_x000D_
2021-09-28 16:52 - 신청_x000D_
2021-11-10 13:28 - 보완요청_x000D_
2021-12-10 11:25 - 접수_x000D_
2021-12-13 09:04 - 신청_x000D_
2022-04-13 17:40 - 검토승인_x000D_
2022-04-18 17:24 - 심의승인</t>
  </si>
  <si>
    <t>2015-05-28~2019-05-27</t>
  </si>
  <si>
    <t>외부사업 모니터링보고서_(주)태양케미칼_Ver1.5.pdf</t>
  </si>
  <si>
    <t>12. 외부사업 온실가스 감축량에 대한 검증보고서_태양케미칼_v1.5.pdf</t>
  </si>
  <si>
    <t>목재펠릿 방법론.zip_x000D_
321. 19949_(최종)태양케미칼_사업계획서_ver002_150527.hwp_x000D_
2. 외부사업 사업계획 요약서_(주)태양케미칼.hwp_x000D_
3. 외부사업 사업계획 변경 요약서_(주)태양케미칼.hwp_x000D_
4. 외부사업 온실가스 감축량 검증 체크리스트_태양케미칼.hwp_x000D_
4. (기존 KVER)온실가스 감축량 산정시트_(주)태양케미칼.xlsx_x000D_
5. 외부사업 이전 타당성 평가 검토의견서_(주)태양케미칼.hwp_x000D_
6. KVER 모니터링 보고서 최종본_(주)태양케미칼.hwp_x000D_
7. KVER 인증평가보고서 최종본_(주)태양케미칼.pdf_x000D_
첨부파일.zip_x000D_
사업후 온실가스 감축량 산정시트_(주)태양케미칼.xlsx_x000D_
주요 검토의견 답변.hwp</t>
  </si>
  <si>
    <t>2019-11-16 02:57 - 신청_x000D_
2019-12-16 14:50 - 보완요청_x000D_
2020-04-16 15:18 - 신청_x000D_
2020-04-20 19:00 - 문서재제출요청_x000D_
2020-07-10 17:38 - 신청_x000D_
2020-09-01 16:32 - 문서재제출요청_x000D_
2020-09-01 16:45 - 신청_x000D_
2020-09-04 14:17 - 문서재제출요청_x000D_
2021-07-27 13:28 - 신청_x000D_
2021-08-23 10:35 - 문서재제출요청_x000D_
2021-08-23 12:05 - 신청_x000D_
2021-10-07 07:57 - 보완요청_x000D_
2021-10-15 15:48 - 신청_x000D_
2022-01-11 15:33 - 문서재제출요청_x000D_
2022-01-13 16:43 - 신청_x000D_
2022-04-13 17:42 - 검토승인_x000D_
2022-04-18 17:27 - 심의승인</t>
  </si>
  <si>
    <t>(모니터링 보고서)일성정공 사출기 일부 개조(유압식→하이브리드)를 통한 설비 성능 개선에 따른 온실가스 감축사업_v5.1_220225.pdf</t>
  </si>
  <si>
    <t>MOF626검증보고서(일성정공)_v4.1_220225.pdf</t>
  </si>
  <si>
    <t>(증빙자료)일성정공_v5.1_220225.zip_x000D_
(산정시트)일성정공 사출기 일부 개조(유압식→하이브리드)를 통한 설비 성능 개선에 따른 온실가스 감축사업_v5.1_220225.xlsx_x000D_
(증빙자료)일성정공_v5.1_220225.zip</t>
  </si>
  <si>
    <t>MOF612(체크리스트)(일성정공)_ver1.0.pdf</t>
  </si>
  <si>
    <t>2019-11-19 10:01 - 신청_x000D_
2019-12-19 15:46 - 문서재제출요청_x000D_
2020-11-30 19:25 - 신청_x000D_
2021-04-02 14:20 - 보완요청_x000D_
2021-04-16 22:03 - 신청_x000D_
2021-04-26 09:19 - 보완요청_x000D_
2021-12-01 09:46 - 신청_x000D_
2022-02-18 17:54 - 문서재제출요청_x000D_
2022-02-24 17:38 - 신청_x000D_
2022-02-25 11:38 - 보완요청_x000D_
2022-02-25 13:28 - 신청_x000D_
2022-02-25 13:30 - 문서재제출요청_x000D_
2022-02-25 13:37 - 신청_x000D_
2022-04-13 17:44 - 검토승인_x000D_
2022-04-18 17:30 - 심의승인</t>
  </si>
  <si>
    <t>01. [(주)세광케미칼] 모니터링 보고서_V7.pdf</t>
  </si>
  <si>
    <t>12. 외부사업 온실가스 감축량에 대한 검증보고서_세광케미칼_v.7.1.pdf</t>
  </si>
  <si>
    <t>4. 외부사업 온실가스 감축량 검증 체크리스트_세광케미칼.hwp_x000D_
(첨부자료1) 목재펠릿입고량.pdf_x000D_
00. [(주)세광케미칼] KVER 자료.zip_x000D_
02. 세광케미칼_온실가스 감축량 산정시트_V6.xlsx_x000D_
02. 세광케미칼_온실가스 감축량 산정시트_V7.xlsx_x000D_
2014년 목재펠릿 사용량(세광케미칼).zip</t>
  </si>
  <si>
    <t>2019-11-14 17:50 - 신청_x000D_
2019-12-12 11:20 - 보완요청_x000D_
2020-10-22 09:42 - 신청_x000D_
2021-02-23 17:55 - 보완요청_x000D_
2021-04-05 18:12 - 신청_x000D_
2021-05-23 22:53 - 문서재제출요청_x000D_
2021-05-24 17:02 - 신청_x000D_
2021-05-24 20:35 - 문서재제출요청_x000D_
2021-06-22 18:23 - 신청_x000D_
2021-07-21 16:56 - 문서재제출요청_x000D_
2021-07-27 10:07 - 신청_x000D_
2021-09-13 15:00 - 문서재제출요청_x000D_
2021-09-27 11:54 - 신청_x000D_
2021-09-27 14:20 - 문서재제출요청_x000D_
2021-09-29 13:21 - 신청_x000D_
2021-11-26 11:07 - 문서재제출요청_x000D_
2021-11-26 17:37 - 신청_x000D_
2021-12-06 13:11 - 문서재제출요청_x000D_
2021-12-29 17:24 - 신청_x000D_
2022-02-17 14:28 - 문서재제출요청_x000D_
2022-02-21 13:01 - 신청_x000D_
2022-02-28 16:48 - 문서재제출요청_x000D_
2022-02-28 17:58 - 신청_x000D_
2022-03-07 15:40 - 문서재제출요청_x000D_
2022-03-08 11:05 - 신청_x000D_
2022-04-13 17:36 - 검토승인_x000D_
2022-04-18 17:33 - 심의승인</t>
  </si>
  <si>
    <t>(주)삼천리,주식회사 에코아이,(주)현대리바트</t>
  </si>
  <si>
    <t>00. [현대리바트] 외부사업 모니터링보고서_V2.pdf</t>
  </si>
  <si>
    <t>MOF626(검증보고서)(현대리바트)_ver1.1.pdf</t>
  </si>
  <si>
    <t>현대리바트 증빙서류_210928.zip</t>
  </si>
  <si>
    <t>2022-07-13</t>
  </si>
  <si>
    <t>2021-09-28 14:56 - 접수_x000D_
2021-09-28 16:52 - 신청_x000D_
2022-07-05 16:33 - 검토승인_x000D_
2022-07-13 17:14 - 심의승인</t>
  </si>
  <si>
    <t>(주)삼천리,주식회사 에코아이,동신산업(주)</t>
  </si>
  <si>
    <t>2010-05-21~2011-06-20</t>
  </si>
  <si>
    <t>00. [동신산업] 외부사업 모니터링보고서_V2.1.pdf</t>
  </si>
  <si>
    <t>MOF626(검증보고서)_동신산업(평택공장)_ver2.1.pdf</t>
  </si>
  <si>
    <t>01. 감축량 인증 평가 보완_동신산업.pdf_x000D_
동신산업 외부사업 증빙서류_220222.zip</t>
  </si>
  <si>
    <t>2022-07-14</t>
  </si>
  <si>
    <t>2021-09-28 15:04 - 접수_x000D_
2021-09-28 16:52 - 신청_x000D_
2022-02-22 11:30 - 문서재제출요청_x000D_
2022-02-23 09:47 - 접수_x000D_
2022-02-23 09:53 - 신청_x000D_
2022-07-05 16:39 - 검토승인_x000D_
2022-07-14 13:19 - 심의승인</t>
  </si>
  <si>
    <t>(주)삼천리,주식회사 에코아이,남부산업[주]</t>
  </si>
  <si>
    <t>2015-03-01~2021-02-26</t>
  </si>
  <si>
    <t>00. [남부산업] 외부사업 모니터링보고서_V1.2.pdf</t>
  </si>
  <si>
    <t>4-1. [서식6]외부사업 온실가스 감축량에 대한 검증보고서_남부산업1차rev1.pdf</t>
  </si>
  <si>
    <t>01. 감축량 인증 평가 보완_남부산업.pdf_x000D_
남부산업 외부사업 증빙서류_220222.zip</t>
  </si>
  <si>
    <t>2021-09-29 13:28 - 접수_x000D_
2021-09-29 13:59 - 신청_x000D_
2022-02-22 11:29 - 문서재제출요청_x000D_
2022-02-23 13:07 - 접수_x000D_
2022-02-23 13:51 - 신청_x000D_
2022-07-05 16:38 - 검토승인_x000D_
2022-07-14 13:23 - 심의승인</t>
  </si>
  <si>
    <t>2016-07-25~2021-07-24</t>
  </si>
  <si>
    <t>울산항만공사 MR_V3.pdf</t>
  </si>
  <si>
    <t>56. MOF626-2(외부사업 검증보고서)_울산항만공사_220324.pdf</t>
  </si>
  <si>
    <t>12 점검일지.zip_x000D_
수정 및 보완 요청서(UPA).pdf_x000D_
외부사업 승인서.pdf_x000D_
MR 증빙 자료_V3.zip</t>
  </si>
  <si>
    <t>2021-12-07 16:28 - 신청_x000D_
2022-01-07 14:38 - 보완요청_x000D_
2022-02-07 21:02 - 신청_x000D_
2022-03-02 13:28 - 문서재제출요청_x000D_
2022-03-02 17:32 - 신청_x000D_
2022-03-16 10:24 - 문서재제출요청_x000D_
2022-03-16 10:33 - 신청_x000D_
2022-03-23 14:57 - 문서재제출요청_x000D_
2022-03-25 13:04 - 신청_x000D_
2022-07-05 16:40 - 검토승인_x000D_
2022-07-14 13:27 - 심의승인</t>
  </si>
  <si>
    <t>주식회사 에코아이,(주)선일로에스</t>
  </si>
  <si>
    <t>00. 외부사업 모니터링 보고서_선일로에스_V1.1.pdf</t>
  </si>
  <si>
    <t>외부사업 검증보고서_선일로에스_ver1.pdf</t>
  </si>
  <si>
    <t>선일로에스 외부사업 증빙서류_220104.zip</t>
  </si>
  <si>
    <t>2022-01-04 10:32 - 접수_x000D_
2022-01-04 10:34 - 신청_x000D_
2022-07-05 16:32 - 검토승인_x000D_
2022-07-14 13:32 - 심의승인</t>
  </si>
  <si>
    <t>2015-08-01~2018-01-31</t>
  </si>
  <si>
    <t>외부사업 모니터링보고서_(주)도원_Ver.1.4.pdf</t>
  </si>
  <si>
    <t>3. 외부사업 온실가스 감축량에 대한 검증보고서_(주)도원_v1.4.pdf</t>
  </si>
  <si>
    <t>4. 외부사업 온실가스 감축량 검증 체크리스트_(주)도원.pdf_x000D_
002_연료 전환사업에 대한 방법론.hwp_x000D_
첨부파일.zip_x000D_
사업후 온실가스 감축량 산정시트_(주)도원_ver1.4.xlsx_x000D_
주요 검토의견 회신.hwp_x000D_
KVER 기타증빙문서-도원.zip</t>
  </si>
  <si>
    <t>2019-11-16 03:45 - 신청_x000D_
2019-12-16 18:04 - 보완요청_x000D_
2020-04-06 18:06 - 신청_x000D_
2020-04-07 17:17 - 문서재제출요청_x000D_
2020-04-16 14:57 - 신청_x000D_
2020-04-24 16:22 - 문서재제출요청_x000D_
2020-07-10 16:32 - 신청_x000D_
2020-08-24 17:59 - 문서재제출요청_x000D_
2021-08-26 11:42 - 신청_x000D_
2022-01-11 15:31 - 문서재제출요청_x000D_
2022-03-21 20:49 - 신청_x000D_
2022-04-22 15:17 - 문서재제출요청_x000D_
2022-04-22 15:34 - 신청_x000D_
2022-05-27 10:05 - 문서재제출요청_x000D_
2022-05-27 10:09 - 신청_x000D_
2022-07-05 16:40 - 검토승인_x000D_
2022-07-14 14:02 - 심의승인</t>
  </si>
  <si>
    <t>01. [경남모직(주)케이티세라믹사업부 예산지점] 모니터링 보고서_V5.pdf</t>
  </si>
  <si>
    <t>12. 외부사업 온실가스 감축량에 대한 검증보고서_케이티세라믹_예산_v5.pdf</t>
  </si>
  <si>
    <t>(첨부자료) 경남모직(주)케이티세라믹사업부 예산지점 LNG 유량계 검교정 성적서.pdf_x000D_
(첨부자료1) 경남모직 (주)케이티세라믹사업부 예산지점 LNG가스고지서.pdf_x000D_
00. [경남모직(주)케이티세라믹사업부 예산지점] KVER 자료.zip_x000D_
02. [경남모직(주)케이티세라믹사업부 예산지점] 온실가스 감축량 산정시트_r2.xls_x000D_
경남모직 예산 문서재제출 의견210319.pdf_x000D_
363. 17485_01 케이티세라믹_감축사업계획서_ver2.hwp_x000D_
03. [경남모직(주)케이티세라믹사업부 예산지점 외부사업 승인서.pdf</t>
  </si>
  <si>
    <t>4. 외부사업 온실가스 감축량 검증 체크리스트_케이티세라믹_예산.pdf</t>
  </si>
  <si>
    <t>2019-11-18 15:58 - 신청_x000D_
2019-12-18 16:23 - 보완요청_x000D_
2020-10-25 20:15 - 신청_x000D_
2021-03-19 10:12 - 문서재제출요청_x000D_
2021-03-29 15:48 - 신청_x000D_
2021-04-26 17:18 - 보완요청_x000D_
2021-10-24 14:45 - 신청_x000D_
2022-01-11 15:28 - 문서재제출요청_x000D_
2022-04-04 10:21 - 신청_x000D_
2022-05-12 15:18 - 보완요청_x000D_
2022-05-23 09:54 - 신청_x000D_
2022-07-05 16:44 - 검토승인_x000D_
2022-07-14 14:10 - 심의승인</t>
  </si>
  <si>
    <t>2015-06-01~2019-05-31</t>
  </si>
  <si>
    <t>01. [경남모직(주)케이티세라믹사업부 당진지점] 모니터링 보고서_V5.pdf</t>
  </si>
  <si>
    <t>12. 외부사업 온실가스 감축량에 대한 검증보고서_케이티세라믹_당진_v5.pdf</t>
  </si>
  <si>
    <t>(첨부자료 1) LNG 구매량.pdf_x000D_
LNG 작업일지(2015-2019).pdf_x000D_
00. [경남모직(주)케이티세라믹사업부 당진지점] KVER 자료.zip_x000D_
284. 21793_케이티세라믹+당진공장_사업계획서_ver9_kfq 검토.hwp_x000D_
케이티세라믹 LNG출고량(한국가스공사).pdf_x000D_
02. (경남모직(주)케이티세라믹사업부 당진지점) 온실가스 저감량산정시트_V5.xls</t>
  </si>
  <si>
    <t>2019-11-14 16:39 - 신청_x000D_
2019-12-13 14:49 - 보완요청_x000D_
2020-10-29 10:36 - 신청_x000D_
2021-04-02 14:38 - 보완요청_x000D_
2021-06-01 15:57 - 신청_x000D_
2021-06-23 16:21 - 문서재제출요청_x000D_
2021-06-24 14:54 - 신청_x000D_
2021-06-25 18:09 - 문서재제출요청_x000D_
2021-06-28 07:36 - 신청_x000D_
2021-07-21 16:56 - 문서재제출요청_x000D_
2021-07-27 14:45 - 신청_x000D_
2021-09-13 15:01 - 문서재제출요청_x000D_
2021-09-29 13:19 - 신청_x000D_
2021-12-01 14:43 - 문서재제출요청_x000D_
2022-04-04 15:12 - 신청_x000D_
2022-05-27 10:07 - 문서재제출요청_x000D_
2022-05-27 14:02 - 신청_x000D_
2022-06-02 15:12 - 문서재제출요청_x000D_
2022-06-03 14:55 - 신청_x000D_
2022-06-07 17:05 - 문서재제출요청_x000D_
2022-06-07 17:23 - 신청_x000D_
2022-07-05 16:43 - 검토승인_x000D_
2022-07-14 14:12 - 심의승인</t>
  </si>
  <si>
    <t>01. [승민섬유] 모니터링 보고서_V3.pdf</t>
  </si>
  <si>
    <t>12. 외부사업 온실가스 감축량에 대한 검증보고서_승민섬유_v3.pdf</t>
  </si>
  <si>
    <t>4. 외부사업 온실가스 감축량 검증 체크리스트_승민섬유.pdf_x000D_
승민섬유_ORS.zip_x000D_
승민섬유 도시가스 사용량 관련 자료.pdf_x000D_
301. 18923_승민섬유_연료전환_사업계획서_최종.pdf_x000D_
03. [승민섬유] 외부사업 승인서 (2).pdf_x000D_
검토의견답변서(211017).hwp_x000D_
04.승민섬유_온실가스 감축량 산정시트_V2 r2.xlsx</t>
  </si>
  <si>
    <t>4. 외부사업 온실가스 감축량 검증 체크리스트_승민섬유.pdf</t>
  </si>
  <si>
    <t>2019-11-14 17:58 - 신청_x000D_
2019-12-13 15:15 - 보완요청_x000D_
2020-10-25 20:09 - 신청_x000D_
2021-02-10 17:34 - 문서재제출요청_x000D_
2021-03-31 10:51 - 신청_x000D_
2021-04-28 11:14 - 보완요청_x000D_
2021-10-24 14:54 - 신청_x000D_
2022-01-11 15:29 - 검토승인_x000D_
2022-07-14 14:16 - 심의승인</t>
  </si>
  <si>
    <t>01. [갑을메탈(주)] 모니터링 보고서_V5_.pdf</t>
  </si>
  <si>
    <t>12. 외부사업 온실가스 감축량에 대한 검증보고서_갑을메탈rev5.pdf</t>
  </si>
  <si>
    <t>04. 갑을메탈(주) - 저감량산정시트_V2.xls.xlsx_x000D_
15년 LNG요금(식당요금).pdf_x000D_
KBI메탈(주)음성공장_사업자등록증.pdf_x000D_
에너지사용량 신고(갑을메탈).pdf_x000D_
ORS자료.zip_x000D_
15년 LNG요금(식당요금).pdf_x000D_
KBI메탈 생산량 자료(스캔본).pdf_x000D_
KBI메탈 LNG 사용량(스캔본).pdf_x000D_
005_설비의 성능 개선사업에 대한 방법론.hwp_x000D_
갑을메탈 문서재제출 의견.pdf_x000D_
4. 외부사업 온실가스 감축량 검증 체크리스트_갑을메_rev2.pdf_x000D_
311. 21393_첨부2_갑을메탈_사업계획서 수정 ver.4(검증).hwp_x000D_
갑을메탈 검토의견 답변서210601.hwp_x000D_
311. 21393_첨부2_갑을메탈_사업계획서 수정 ver.4(검증).hwp_x000D_
갑을메탈 외부사업 승인서.pdf_x000D_
갑을메탈 검토의견서(210614).hwp</t>
  </si>
  <si>
    <t>2019-09-24 16:01 - 신청_x000D_
2019-11-01 15:00 - 문서재제출요청_x000D_
2019-11-15 16:34 - 신청_x000D_
2019-12-12 10:23 - 문서재제출요청_x000D_
2020-10-13 09:52 - 신청_x000D_
2020-12-11 11:58 - 문서재제출요청_x000D_
2021-02-15 11:20 - 신청_x000D_
2021-04-02 14:21 - 보완요청_x000D_
2021-06-01 18:03 - 신청_x000D_
2021-06-14 10:48 - 보완요청_x000D_
2021-10-19 18:03 - 신청_x000D_
2022-01-11 15:32 - 검토승인_x000D_
2022-07-14 14:21 - 심의승인</t>
  </si>
  <si>
    <t>2019-09-24</t>
  </si>
  <si>
    <t>2016-01-01~2018-10-15</t>
  </si>
  <si>
    <t>01. [(주)크린멤버스] 모니터링 보고서_V6.pdf</t>
  </si>
  <si>
    <t>[서식6]외부사업 온실가스 감축량에 대한 검증보고서_(주)크린멤버스_V.4.pdf</t>
  </si>
  <si>
    <t>00. [(주)크린멤버스] KVER 자료.zip_x000D_
(첨부자료1) 목재펠릿 입고량.pdf_x000D_
(첨부자료4) 검교정성적서.pdf_x000D_
펠릿사용중지신고.jpg_x000D_
크린멤버스 외부사업 승인서.pdf_x000D_
02. ((주)크린멤버스) 저감량산정 시트_V2_r2.xlsx_x000D_
크린멤버스 검토의견답변서(210614).hwp_x000D_
02. ((주)크린멤버스) 저감량산정 시트_V4.xlsx</t>
  </si>
  <si>
    <t>[서식5]외부사업 온실가스 감축량 검증 체크리스트_(주)크린멤버스.pdf</t>
  </si>
  <si>
    <t>2019-11-14 16:46 - 신청_x000D_
2019-12-12 11:28 - 보완요청_x000D_
2020-10-28 15:39 - 신청_x000D_
2021-04-02 11:38 - 보완요청_x000D_
2021-06-01 17:04 - 신청_x000D_
2021-06-08 10:33 - 문서재제출요청_x000D_
2021-06-08 12:02 - 신청_x000D_
2021-06-14 10:05 - 문서재제출요청_x000D_
2021-10-18 11:49 - 신청_x000D_
2022-01-11 15:30 - 문서재제출요청_x000D_
2022-02-21 12:47 - 신청_x000D_
2022-04-06 15:07 - 문서재제출요청_x000D_
2022-05-02 18:33 - 신청_x000D_
2022-07-05 16:44 - 검토승인_x000D_
2022-07-14 14:29 - 심의승인</t>
  </si>
  <si>
    <t>2016-02-01~2018-10-31</t>
  </si>
  <si>
    <t>01. [(주)한탈L&amp;C] 모니터링 보고서_V5 r2.pdf</t>
  </si>
  <si>
    <t>[서식6]외부사업 온실가스 감축량에 대한 검증보고서_(주)한탈L&amp;C_V.4.pdf</t>
  </si>
  <si>
    <t>펠릿 연료사용내역(직인포함).pdf_x000D_
(첨부자료2) 검사대상기기.pdf_x000D_
(첨부자료3) 대기신고필증.pdf_x000D_
(첨부자료4) 사업자등록증.pdf_x000D_
KVER_014_기존연료에서 목재펠릿 연료로 전환하는 사업에 대한 방법론.pdf_x000D_
00. [한탈L&amp;C] KVER 자료.zip_x000D_
(첨부자료1) LPG 사용현황.pdf_x000D_
295. 20461_13-2 (등록) 한탈 L&amp;C 사업계획서 (ver.03 수정).hwp_x000D_
한탈L&amp;C 검토의견답변서(211017).hwp_x000D_
한탈L&amp;C 외부사업 승인서.pdf_x000D_
02. ((주)한탈L&amp;C) 온실가스 감축량 산정시트_V5 r2.xlsx</t>
  </si>
  <si>
    <t>[서식5]외부사업 온실가스 감축량 검증 체크리스트_(주)한탈L&amp;C.pdf</t>
  </si>
  <si>
    <t>2019-11-14 17:28 - 신청_x000D_
2019-12-12 11:42 - 보완요청_x000D_
2020-10-14 09:59 - 신청_x000D_
2020-12-16 14:51 - 문서재제출요청_x000D_
2021-02-15 14:32 - 신청_x000D_
2021-04-02 14:08 - 보완요청_x000D_
2021-06-03 23:08 - 신청_x000D_
2021-07-05 10:27 - 보완요청_x000D_
2021-10-18 15:38 - 신청_x000D_
2021-11-01 15:03 - 문서재제출요청_x000D_
2021-11-01 15:08 - 신청_x000D_
2021-11-26 16:51 - 문서재제출요청_x000D_
2021-11-26 17:23 - 신청_x000D_
2022-01-11 15:34 - 문서재제출요청_x000D_
2022-04-08 13:14 - 신청_x000D_
2022-07-05 16:45 - 검토승인_x000D_
2022-07-14 14:33 - 심의승인</t>
  </si>
  <si>
    <t>2020-02-13~2020-12-31</t>
  </si>
  <si>
    <t>I-2022-202002202012-KR-11-000031-CDM-185757131~185877910</t>
  </si>
  <si>
    <t>1. 모니터링 보고서(Verson 08.0_CDM Ref. No. 4274_123_245 CERs).pdf</t>
  </si>
  <si>
    <t>2. 검증보고서(8th Periodic_CDM Ref. No. 4274_123_245 CERs).pdf</t>
  </si>
  <si>
    <t>3-1. 영문 사업계획서(CDM Ref. No. 4274).pdf_x000D_
3-2. 타당성평가보고서(CDM Ref. No. 4274).pdf_x000D_
3-3. MOC(F-CDM-MOC_CDM Ref. No. 4274).pdf_x000D_
3-4. CER Forwarding Request Form(F-CDM-FWD_CDM Ref. No. 4274_120,780 CERs).pdf_x000D_
3-5. Validation opinion on changes in PDD.pdf</t>
  </si>
  <si>
    <t>3. 모니터링 및 검증보고서 국문요약서(2021_12_02).pdf</t>
  </si>
  <si>
    <t>4. 감축실적 보유 현황서 및 인증유효기간 적용 계획서(2021_12_02).pdf_x000D_
5. Attestation letter_CDM Ref. No. 4274_VC_0752_120,780 CERs.pdf_x000D_
6. Signed Voluntary Cancellation Request Form(F-CDM-FWD) for SF6 Recovery _ Reclamation Project(4274)_144,207 CERs.pdf</t>
  </si>
  <si>
    <t>2021-12-02 14:50 - 신청_x000D_
2022-07-05 16:44 - 검토승인_x000D_
2022-07-14 14:37 - 심의승인</t>
  </si>
  <si>
    <t>2021-11-19</t>
  </si>
  <si>
    <t xml:space="preserve">KR-5-185757131~185877910-2-2-0-4274 </t>
  </si>
  <si>
    <t>2020-01-01~2020-12-31</t>
  </si>
  <si>
    <t>I-2022-202001202012-KR-05-000079-CDM-185883774~186171063</t>
  </si>
  <si>
    <t>MR_0922_15th_v2.1_clean.pdf</t>
  </si>
  <si>
    <t>VCR_ref0922_MP15_ver.01.2_30 September 2021_final_Clean version.pdf</t>
  </si>
  <si>
    <t>0922_Validation opinion_rev.01_타당성평가보고서.pdf_x000D_
0922_PDD clean version_ver14_181220_갱신1차.pdf</t>
  </si>
  <si>
    <t>0922_외부사업 모니터링 보고서 국문요약서_6차.pdf</t>
  </si>
  <si>
    <t>0922_CDM-FWD-FORM_HANWHA CORPORATION_서명본.pdf_x000D_
0922_viewAttestationLetter_6차.pdf_x000D_
0922_감축실적보유현황서_6차.pdf</t>
  </si>
  <si>
    <t>2021-12-29 17:00 - 신청_x000D_
2021-12-30 09:11 - 문서재제출요청_x000D_
2022-01-20 14:11 - 신청_x000D_
2022-07-05 16:41 - 검토승인_x000D_
2022-07-14 14:40 - 심의승인</t>
  </si>
  <si>
    <t>2022-01-20</t>
  </si>
  <si>
    <t xml:space="preserve">KR-5-185883774~186171063-2-2-0-922  </t>
  </si>
  <si>
    <t>2019-11-01~2020-04-30</t>
  </si>
  <si>
    <t>I-2022-201911202004-KR-05-000084-CDM-185157679~185256310</t>
  </si>
  <si>
    <t>3. 4665-13th MR.4665-13.pdf</t>
  </si>
  <si>
    <t>4. 4665-13th VR.4665-13.pdf</t>
  </si>
  <si>
    <t>0. CDM사업 국가 승인서 LOA(변경본) - 20170907.pdf_x000D_
1. 4665-PDD.pdf_x000D_
2. 4665-Validation Report.pdf_x000D_
3. 4665-13th MR.4665-13.pdf_x000D_
4. 4665-13th VR.4665-13.pdf_x000D_
5-1. [4665-13] CER Voluntary Cancellation Request.pdf_x000D_
5-2. 실적취소문서(4665_13).pdf_x000D_
6. 감축실적 보유 현황서(4665_13).pdf_x000D_
7. 외부사업 모니터링 보고서 국문요약서(4665_13).pdf_x000D_
8. CER 소유권에 관한 확약서(13차).pdf_x000D_
9. MoC(4665-13).pdf</t>
  </si>
  <si>
    <t>7. 외부사업 모니터링 보고서 국문요약서(4665_13).pdf</t>
  </si>
  <si>
    <t>5-1. [4665-13] CER Voluntary Cancellation Request.pdf_x000D_
5-2. 실적취소문서(4665_13).pdf</t>
  </si>
  <si>
    <t>2022-01-06 09:13 - 신청_x000D_
2022-07-05 16:42 - 검토승인_x000D_
2022-07-14 14:43 - 심의승인</t>
  </si>
  <si>
    <t>2021-05-31</t>
  </si>
  <si>
    <t xml:space="preserve">KR-5-185157679~185256310-2-2-0-4665 </t>
  </si>
  <si>
    <t>I-2022-201911202004-KR-05-000054-CDM-185256311~185294418</t>
  </si>
  <si>
    <t>0. CDM사업 국가 승인서 LOA(변경본) - 20170907.pdf_x000D_
1. 4665-PDD.pdf_x000D_
2. 4665-Validation Report.pdf_x000D_
3. 4665-13th MR.4665-13.pdf_x000D_
4. 4665-13th VR.4665-13.pdf_x000D_
5-1. [4665-13] CER Voluntary Cancellation Request_Final.pdf_x000D_
6. 감축실적 보유 현황서(4665_13).pdf_x000D_
7. 외부사업 모니터링 보고서 국문요약서(4665_13) 효성.pdf_x000D_
8. CER 소유권에 관한 확약서(13차).pdf_x000D_
9. MoC(4665-13).pdf_x000D_
6. 감축실적 보유 현황서(4665_13)_r1.pdf</t>
  </si>
  <si>
    <t>7. 외부사업 모니터링 보고서 국문요약서(4665_13) 효성.pdf</t>
  </si>
  <si>
    <t>5-1. [4665-13] CER Voluntary Cancellation Request_Final.pdf_x000D_
5-2. 실적취소문서(4665_13).pdf</t>
  </si>
  <si>
    <t>2022-01-06 09:24 - 접수_x000D_
2022-01-06 09:26 - 신청_x000D_
2022-02-24 16:33 - 보완요청_x000D_
2022-02-25 13:55 - 접수_x000D_
2022-02-25 13:56 - 신청_x000D_
2022-07-05 16:46 - 검토승인_x000D_
2022-07-14 14:48 - 심의승인</t>
  </si>
  <si>
    <t xml:space="preserve">KR-5-185256311~185294418-2-2-0-4665 </t>
  </si>
  <si>
    <t>2019-02-01~2021-01-31</t>
  </si>
  <si>
    <t>(웅진산업)외부사업 모니터링 보고서_220429_v1.pdf</t>
  </si>
  <si>
    <t>MOF626(검증보고서)_웅진산업_Ver1.3.pdf</t>
  </si>
  <si>
    <t>감축량 인증신청 기타증빙문서.zip</t>
  </si>
  <si>
    <t>2022-01-25 14:09 - 신청_x000D_
2022-03-15 09:12 - 보완요청_x000D_
2022-03-17 14:48 - 신청_x000D_
2022-04-28 17:46 - 보완요청_x000D_
2022-04-29 13:15 - 신청_x000D_
2022-06-09 11:34 - 보완요청_x000D_
2022-06-09 13:43 - 신청_x000D_
2022-10-11 14:55 - 검토승인_x000D_
2022-10-17 14:51 - 심의승인</t>
  </si>
  <si>
    <t>(주)삼천리,주식회사 에코아이,(주)금강</t>
  </si>
  <si>
    <t>프로그램감축사업(단위사업)</t>
  </si>
  <si>
    <t>2019-07-31~2021-09-23</t>
  </si>
  <si>
    <t>(주)디엔브이</t>
  </si>
  <si>
    <t>00. [금강] 외부사업 모니터링보고서_V3.pdf</t>
  </si>
  <si>
    <t>4-1. [서식6]외부사업 온실가스 감축량에 대한 검증보고서_금강1차_220609.pdf</t>
  </si>
  <si>
    <t>금강.zip</t>
  </si>
  <si>
    <t>2021-12-17 17:34 - 접수_x000D_
2021-12-21 10:30 - 신청_x000D_
2022-01-27 14:08 - 보완요청_x000D_
2022-04-11 22:12 - 접수_x000D_
2022-04-12 10:40 - 신청_x000D_
2022-04-21 10:43 - 문서재제출요청_x000D_
2022-04-21 13:26 - 접수_x000D_
2022-04-21 15:01 - 신청_x000D_
2022-04-22 13:28 - 문서재제출요청_x000D_
2022-04-22 15:29 - 접수_x000D_
2022-04-25 10:31 - 신청_x000D_
2022-04-26 10:21 - 문서재제출요청_x000D_
2022-04-26 11:03 - 접수_x000D_
2022-04-26 11:19 - 신청_x000D_
2022-06-09 09:46 - 문서재제출요청_x000D_
2022-06-10 10:19 - 접수_x000D_
2022-06-10 10:29 - 신청_x000D_
2022-10-11 14:57 - 검토승인_x000D_
2022-10-17 14:54 - 심의승인</t>
  </si>
  <si>
    <t>주식회사 에코아이,(주)부산도시가스,(주)부일레미콘</t>
  </si>
  <si>
    <t>2018-01-25~2021-10-31</t>
  </si>
  <si>
    <t>00. [부일레미콘] 외부사업 모니터링보고서_V1.2.pdf</t>
  </si>
  <si>
    <t>MOF626-2(검증보고서)_부일레미콘_v1.2_220429.pdf</t>
  </si>
  <si>
    <t>부일레미콘 외부사업 증빙서류_220216.zip</t>
  </si>
  <si>
    <t>2021-12-17 10:45 - 접수_x000D_
2021-12-17 10:48 - 신청_x000D_
2022-01-27 14:06 - 보완요청_x000D_
2022-03-31 11:24 - 접수_x000D_
2022-03-31 11:25 - 신청_x000D_
2022-04-29 14:08 - 문서재제출요청_x000D_
2022-05-02 10:39 - 접수_x000D_
2022-05-02 10:40 - 신청_x000D_
2022-10-11 14:58 - 검토승인_x000D_
2022-10-17 15:00 - 심의승인</t>
  </si>
  <si>
    <t>2015-12-01~2018-06-30</t>
  </si>
  <si>
    <t>01. [(주)샘표 영동공장] 모니터링 보고서_V7 r3.pdf</t>
  </si>
  <si>
    <t>12. 외부사업 온실가스 감축량에 대한 검증보고서_샘표식품_v.7.pdf</t>
  </si>
  <si>
    <t>4. 외부사업 온실가스 감축량 검증 체크리스트_샘표식품rev1.pdf_x000D_
연료 사용량(191111샘표식품).zip_x000D_
6. KVER 모니터링 보고서 최종본.pdf_x000D_
샘표식품(KVER 승인자료).zip_x000D_
[첨부1]014기존연료에서 목재펠릿 연료로 전환하는 사업에 대한 방법론_014(v3).hwp_x000D_
19340_01. 샘표 영동사업장 사업계획서 (평가위원회 반영).hwp_x000D_
04. ((주)샘표 영동공장) 감축량 산정시트_V4.xlsx_x000D_
샘표식품 검토의견답변서(211221).hwp_x000D_
샘표식품 검토의견답변서(220323).hwp_x000D_
04. ((주)샘표 영동공장) 감축량 산정시트_V5.xlsx</t>
  </si>
  <si>
    <t>01. [(주)샘표 영동공장] 모니터링 보고서_V7.pdf</t>
  </si>
  <si>
    <t>2019-11-12 18:03 - 신청_x000D_
2019-12-11 13:52 - 문서재제출요청_x000D_
2020-10-14 13:46 - 신청_x000D_
2020-12-16 14:59 - 문서재제출요청_x000D_
2021-02-01 10:05 - 신청_x000D_
2021-04-02 14:09 - 보완요청_x000D_
2021-05-31 10:50 - 신청_x000D_
2021-06-14 10:50 - 보완요청_x000D_
2021-10-19 23:44 - 신청_x000D_
2021-10-20 09:12 - 문서재제출요청_x000D_
2021-10-21 10:59 - 신청_x000D_
2021-12-01 08:51 - 보완요청_x000D_
2021-12-29 16:57 - 신청_x000D_
2022-02-10 16:40 - 문서재제출요청_x000D_
2022-02-21 12:55 - 신청_x000D_
2022-03-23 09:53 - 문서재제출요청_x000D_
2022-04-04 09:54 - 신청_x000D_
2022-05-09 16:14 - 문서재제출요청_x000D_
2022-05-18 11:40 - 신청_x000D_
2022-05-18 15:31 - 문서재제출요청_x000D_
2022-05-18 16:02 - 신청_x000D_
2022-07-29 16:36 - 문서재제출요청_x000D_
2022-08-25 10:41 - 신청_x000D_
2022-08-30 16:52 - 문서재제출요청_x000D_
2022-08-30 17:04 - 신청_x000D_
2022-10-11 14:58 - 검토승인_x000D_
2022-10-17 15:01 - 심의승인</t>
  </si>
  <si>
    <t>주식회사 에코아이,이연제약(주),충청에너지서비스(주)</t>
  </si>
  <si>
    <t>2013-12-11~2021-11-30</t>
  </si>
  <si>
    <t>00. [이연제약] 외부사업 모니터링보고서_V2.1.pdf</t>
  </si>
  <si>
    <t>MOF626(검증보고서)(이연제약)_ver2.0.pdf</t>
  </si>
  <si>
    <t>01. 감축량 인증 평가 보완_이연제약_220328.pdf_x000D_
이연제약 외부사업 증빙서류_220408.zip</t>
  </si>
  <si>
    <t>2022-02-15 17:25 - 접수_x000D_
2022-02-15 17:27 - 신청_x000D_
2022-03-28 15:29 - 보완요청_x000D_
2022-04-08 13:47 - 접수_x000D_
2022-04-08 13:48 - 신청_x000D_
2022-10-11 14:59 - 검토승인_x000D_
2022-10-17 15:02 - 심의승인</t>
  </si>
  <si>
    <t>2018-06-29~2021-08-16</t>
  </si>
  <si>
    <t>00. [홍익콘크리트] 외부사업 모니터링보고서_V3.pdf</t>
  </si>
  <si>
    <t>4-1. [서식6]외부사업 온실가스 감축량에 대한 검증보고서_홍익콘크리트2차_220609.pdf</t>
  </si>
  <si>
    <t>홍익콘크리트.zip</t>
  </si>
  <si>
    <t>2021-12-17 17:33 - 접수_x000D_
2021-12-21 10:30 - 신청_x000D_
2022-01-27 14:05 - 보완요청_x000D_
2022-04-11 22:14 - 접수_x000D_
2022-04-12 09:14 - 신청_x000D_
2022-04-12 09:14 - 문서재제출요청_x000D_
2022-04-12 09:24 - 접수_x000D_
2022-04-12 10:40 - 신청_x000D_
2022-04-21 10:43 - 문서재제출요청_x000D_
2022-04-21 13:30 - 접수_x000D_
2022-04-21 15:00 - 신청_x000D_
2022-04-26 10:22 - 문서재제출요청_x000D_
2022-04-26 11:07 - 접수_x000D_
2022-04-26 11:19 - 신청_x000D_
2022-06-09 09:47 - 문서재제출요청_x000D_
2022-06-10 10:22 - 접수_x000D_
2022-06-10 10:30 - 신청_x000D_
2022-10-11 15:00 - 검토승인_x000D_
2022-10-17 15:04 - 심의승인</t>
  </si>
  <si>
    <t>주식회사 에코아이,(주)덕산지에스</t>
  </si>
  <si>
    <t>2018-12-17~2021-11-30</t>
  </si>
  <si>
    <t>00. [덕산지에스] 외부사업 모니터링보고서_V1.1.pdf</t>
  </si>
  <si>
    <t>외부사업 검증보고서_덕산지에스_ver1.pdf</t>
  </si>
  <si>
    <t>덕산지에스 외부사업 증빙문서_220516.zip_x000D_
덕산지에스 외부사업 증빙자료_220628.zip</t>
  </si>
  <si>
    <t>2022-12-28</t>
  </si>
  <si>
    <t>2022-05-16 16:57 - 접수_x000D_
2022-05-16 17:02 - 신청_x000D_
2022-06-27 10:44 - 보완요청_x000D_
2022-06-28 14:17 - 접수_x000D_
2022-06-28 15:24 - 신청_x000D_
2022-12-23 14:57 - 검토승인_x000D_
2022-12-28 15:35 - 심의승인</t>
  </si>
  <si>
    <t>웅진식품(주),주식회사 에코비젼21</t>
  </si>
  <si>
    <t>2019-12-04~2021-11-30</t>
  </si>
  <si>
    <t>00. 웅진식품 외부사업 모니터링 보고서_Ver4.0.pdf</t>
  </si>
  <si>
    <t>MOF626(검증보고서)_웅진식품_v4.1.pdf</t>
  </si>
  <si>
    <t>2022-02-09 15:18 - 접수_x000D_
2022-02-09 15:23 - 신청_x000D_
2022-03-22 15:48 - 보완요청_x000D_
2022-04-22 13:21 - 접수_x000D_
2022-05-27 09:43 - 신청_x000D_
2022-07-06 15:20 - 보완요청_x000D_
2022-07-14 16:13 - 접수_x000D_
2022-07-21 10:09 - 신청_x000D_
2022-07-21 10:09 - 문서재제출요청_x000D_
2022-07-21 10:11 - 접수_x000D_
2022-07-21 14:13 - 신청_x000D_
2022-08-24 10:56 - 문서재제출요청_x000D_
2022-08-25 15:54 - 접수_x000D_
2022-08-29 09:09 - 신청_x000D_
2022-09-15 10:31 - 문서재제출요청_x000D_
2022-09-16 08:35 - 접수_x000D_
2022-09-16 09:33 - 신청_x000D_
2022-09-16 10:06 - 문서재제출요청_x000D_
2022-09-19 09:54 - 접수_x000D_
2022-09-19 09:54 - 신청_x000D_
2022-11-15 08:41 - 문서재제출요청_x000D_
2022-11-15 08:57 - 접수_x000D_
2022-11-15 10:05 - 신청_x000D_
2022-11-16 16:15 - 문서재제출요청_x000D_
2022-11-16 16:24 - 접수_x000D_
2022-11-16 16:42 - 신청_x000D_
2022-12-23 14:59 - 검토승인_x000D_
2022-12-28 15:40 - 심의승인</t>
  </si>
  <si>
    <t>주식회사 에코아이,(주)대평산업개발</t>
  </si>
  <si>
    <t>2019-02-01~2022-01-31</t>
  </si>
  <si>
    <t>00. [대평산업개발] 외부사업 모니터링보고서_V1.2.pdf</t>
  </si>
  <si>
    <t>MOF626-2(검증보고서)_대평산업개발_ver1.2.pdf</t>
  </si>
  <si>
    <t>대평산업개발 외부사업 증빙자료_220811.zip</t>
  </si>
  <si>
    <t>2022-05-16 17:01 - 접수_x000D_
2022-05-16 17:02 - 신청_x000D_
2022-07-01 15:19 - 문서재제출요청_x000D_
2022-07-01 16:39 - 접수_x000D_
2022-07-01 16:40 - 신청_x000D_
2022-08-10 16:59 - 보완요청_x000D_
2022-08-11 14:38 - 접수_x000D_
2022-08-11 14:39 - 신청_x000D_
2022-12-23 14:59 - 검토승인_x000D_
2022-12-28 15:42 - 심의승인</t>
  </si>
  <si>
    <t>주식회사 에코아이,(주)덕산</t>
  </si>
  <si>
    <t>2020-01-22~2022-03-31</t>
  </si>
  <si>
    <t>00. [덕산] 외부사업 모니터링보고서_V1.2.pdf</t>
  </si>
  <si>
    <t>12. 외부사업 온실가스 감축량에 대한 검증보고서_덕산_v1.2.pdf</t>
  </si>
  <si>
    <t>4. 외부사업 온실가스 감축량 검증 체크리스트_덕산_r1.pdf_x000D_
덕산 외부사업 증빙파일_220718.zip</t>
  </si>
  <si>
    <t>2022-05-30 17:41 - 접수_x000D_
2022-05-30 17:42 - 신청_x000D_
2022-07-08 10:33 - 보완요청_x000D_
2022-07-18 15:19 - 접수_x000D_
2022-07-18 15:23 - 신청_x000D_
2022-12-23 15:00 - 검토승인_x000D_
2022-12-28 15:43 - 심의승인</t>
  </si>
  <si>
    <t>(주)삼천리,주식회사 에코아이,태림포장(주)</t>
  </si>
  <si>
    <t>2010-05-02~2018-06-30</t>
  </si>
  <si>
    <t>00. [태림포장] 외부사업 모니터링보고서_V2.1.pdf</t>
  </si>
  <si>
    <t>12. 외부사업 온실가스 감축량에 대한 검증보고서_태림포장_v2.1.pdf</t>
  </si>
  <si>
    <t>01. 감축량 인증 평가 보완서_태림포장_220901.pdf_x000D_
태림포장 외부사업 증빙자료_220901.zip</t>
  </si>
  <si>
    <t>R-2022-KR-03-000764</t>
  </si>
  <si>
    <t>2022-06-10 12:52 - 접수_x000D_
2022-06-10 13:51 - 신청_x000D_
2022-07-19 10:27 - 보완요청_x000D_
2022-07-25 14:30 - 접수_x000D_
2022-07-26 08:53 - 신청_x000D_
2022-08-25 09:58 - 보완요청_x000D_
2022-09-01 11:03 - 접수_x000D_
2022-09-01 13:06 - 신청_x000D_
2022-12-23 15:00 - 검토승인_x000D_
2022-12-28 15:44 - 심의승인</t>
  </si>
  <si>
    <t>(주)삼천리,주식회사 에코아이,(주)부천수지</t>
  </si>
  <si>
    <t>2011-08-08~2016-03-26</t>
  </si>
  <si>
    <t>00. [부천수지] 외부사업 모니터링보고서_V2.pdf</t>
  </si>
  <si>
    <t>12. 외부사업 온실가스 감축량에 대한 검증보고서_부천수지_r1.pdf</t>
  </si>
  <si>
    <t>부천수지 외부사업 증빙자료_220901.zip</t>
  </si>
  <si>
    <t>2022-06-10 12:56 - 접수_x000D_
2022-06-10 13:51 - 신청_x000D_
2022-07-19 10:27 - 보완요청_x000D_
2022-07-25 14:32 - 접수_x000D_
2022-07-26 08:53 - 신청_x000D_
2022-08-24 13:32 - 보완요청_x000D_
2022-09-01 11:01 - 접수_x000D_
2022-09-01 13:06 - 신청_x000D_
2022-12-23 15:01 - 검토승인_x000D_
2022-12-28 15:46 - 심의승인</t>
  </si>
  <si>
    <t>주식회사에코시안,에스피탱크터미널(주)</t>
  </si>
  <si>
    <t>00 모니터링 보고서_SPTT_연료전환사업_220921_v1.1.pdf</t>
  </si>
  <si>
    <t>외부사업 온실가스 감축량에 대한 검증보고서_에스피탱크터미널_ver2.pdf</t>
  </si>
  <si>
    <t>모니터링보고서_관련 증빙자료.zip_x000D_
첨부20-5 사업계획서 타당성 평가 시 제출한 증빙자료_1.zip_x000D_
첨부20-5 사업계획서 타당성 평가 시 제출한 증빙자료_2.zip</t>
  </si>
  <si>
    <t>2022-06-24 16:58 - 접수_x000D_
2022-06-27 10:16 - 신청_x000D_
2022-08-05 16:27 - 보완요청_x000D_
2022-09-23 17:37 - 접수_x000D_
2022-09-23 17:37 - 신청_x000D_
2022-12-23 15:01 - 검토승인_x000D_
2022-12-28 15:47 - 심의승인</t>
  </si>
  <si>
    <t>2016-07-01~2018-12-31</t>
  </si>
  <si>
    <t>01. [(주)동녘] 모니터링 보고서_V5.pdf</t>
  </si>
  <si>
    <t>12. 외부사업 온실가스 감축량에 대한 검증보고서_(주)동녘_v.5.pdf</t>
  </si>
  <si>
    <t>(주)동녘 연료사용량 증빙자료.pdf_x000D_
외부사업 승인서.pdf_x000D_
계근대 교정성적서.zip_x000D_
4. 외부사업 온실가스 감축량 검증 체크리스트_(주)동녘.pdf_x000D_
002_연료 전환사업에 대한 방법론.hwp_x000D_
동녘 KVER자료.zip_x000D_
04.(주)동녘 LPG 저감량 산정시트_V2 r3.xlsx_x000D_
동녘 검토의견답변서(211013).hwp_x000D_
04.(주)동녘 LPG 저감량 산정시트_V2 r3.xlsx_x000D_
04.(주)동녘 LPG 저감량 산정시트_V3.xlsx_x000D_
248. 20094_동녘아스콘 사업계획서(평가 전 최종, 150619).hwp</t>
  </si>
  <si>
    <t>2019-09-18 19:04 - 신청_x000D_
2019-11-01 11:39 - 문서재제출요청_x000D_
2020-07-16 13:02 - 신청_x000D_
2020-07-31 18:22 - 문서재제출요청_x000D_
2020-10-14 17:21 - 신청_x000D_
2021-02-10 17:48 - 문서재제출요청_x000D_
2021-03-29 14:10 - 신청_x000D_
2021-05-25 09:35 - 보완요청_x000D_
2021-10-19 18:54 - 신청_x000D_
2022-02-22 11:17 - 문서재제출요청_x000D_
2022-04-04 10:03 - 신청_x000D_
2022-05-16 11:32 - 문서재제출요청_x000D_
2022-05-18 10:50 - 신청_x000D_
2022-05-19 14:08 - 문서재제출요청_x000D_
2022-05-19 14:14 - 신청_x000D_
2022-06-08 10:04 - 문서재제출요청_x000D_
2022-06-08 17:07 - 신청_x000D_
2022-08-23 09:18 - 문서재제출요청_x000D_
2022-10-28 18:18 - 신청_x000D_
2022-12-23 14:57 - 검토승인_x000D_
2022-12-28 15:48 - 심의승인</t>
  </si>
  <si>
    <t>2019-09-18</t>
  </si>
  <si>
    <t>2020-05-01~2020-12-31</t>
  </si>
  <si>
    <t>I-2022-202005202012-KR-05-000084-CDM-186201121~186239366</t>
  </si>
  <si>
    <t>3. 4665-14th MR.4665-14.pdf</t>
  </si>
  <si>
    <t>4. 4665-14th VR.4665-14.pdf</t>
  </si>
  <si>
    <t>4. 4665-14th VR.4665-14.pdf_x000D_
5-1. [4665-14] CER Voluntary Cancellation Request_Final.pdf_x000D_
5-2. 실적취소문서(4665_14).pdf_x000D_
6. 감축실적 보유 현황서(4665_14)_카프로.pdf_x000D_
7. 외부사업 모니터링 보고서 국문요약서(4665_14)_카프로.pdf_x000D_
8. CER 소유권에 관한 확약서(14차).pdf_x000D_
9. MoC(4665-14).pdf_x000D_
0. CDM사업 국가 승인서 LOA(변경본) - 20170907.pdf_x000D_
1. 4665-PDD.pdf_x000D_
2. 4665-Validation Report.pdf_x000D_
3. 4665-14th MR.4665-14.pdf</t>
  </si>
  <si>
    <t>7. 외부사업 모니터링 보고서 국문요약서(4665_14)_카프로.pdf</t>
  </si>
  <si>
    <t>5-1. [4665-14] CER Voluntary Cancellation Request_Final.pdf_x000D_
5-2. 실적취소문서(4665_14).pdf</t>
  </si>
  <si>
    <t>2022-05-25 14:31 - 신청_x000D_
2022-05-25 16:40 - 문서재제출요청_x000D_
2022-05-25 16:44 - 신청_x000D_
2022-12-23 14:58 - 검토승인_x000D_
2022-12-28 15:50 - 심의승인</t>
  </si>
  <si>
    <t>2022-03-24</t>
  </si>
  <si>
    <t xml:space="preserve">KR-5-186201121~186239366-2-2-0-4665 </t>
  </si>
  <si>
    <t>I-2022-202005202012-KR-05-000054-CDM-186239367~186251439</t>
  </si>
  <si>
    <t>5-1. [4665-14] CER Voluntary Cancellation Request_Final.pdf_x000D_
5-2. 실적취소문서(4665_14).pdf_x000D_
6. 감축실적 보유 현황서(4665_14).pdf_x000D_
7. 외부사업 모니터링 보고서 국문요약서(4665_14).pdf_x000D_
8. CER 소유권에 관한 확약서(14차).pdf_x000D_
9. MoC(4665-14).pdf_x000D_
0. CDM사업 국가 승인서 LOA(변경본) - 20170907.pdf_x000D_
1. 4665-PDD.pdf_x000D_
2. 4665-Validation Report.pdf_x000D_
3. 4665-14th MR.4665-14.pdf_x000D_
4. 4665-14th VR.4665-14.pdf</t>
  </si>
  <si>
    <t>7. 외부사업 모니터링 보고서 국문요약서(4665_14).pdf</t>
  </si>
  <si>
    <t>2022-05-25 14:39 - 접수_x000D_
2022-05-25 16:44 - 신청_x000D_
2022-12-23 14:59 - 검토승인_x000D_
2022-12-28 15:52 - 심의승인</t>
  </si>
  <si>
    <t xml:space="preserve">KR-5-186239367~186251439-2-2-0-4665 </t>
  </si>
  <si>
    <t>I-2022-201010201110-KR-01-000043-CDM-100084320~100095194</t>
  </si>
  <si>
    <t>3296_증빙서류.zip_x000D_
3296_감축실적 보유 현황서 및 인증유효기간 적용 계획서.pdf</t>
  </si>
  <si>
    <t>3296_1st_모니터링 및 검증보고서 국문요약서.pdf</t>
  </si>
  <si>
    <t>3296_1st_VCC.pdf_x000D_
3296_자발적취소 요청서.pdf</t>
  </si>
  <si>
    <t>2022-06-28 16:19 - 신청_x000D_
2022-08-05 08:18 - 보완요청_x000D_
2022-08-17 08:41 - 신청_x000D_
2022-12-23 15:02 - 검토승인_x000D_
2022-12-28 15:53 - 심의승인</t>
  </si>
  <si>
    <t xml:space="preserve">KR-5-100084320~100095194-1-1-0-3296 </t>
  </si>
  <si>
    <t>2016-09-01~2018-09-30</t>
  </si>
  <si>
    <t>01. [동원유지] 모니터링 보고서_V6 r1.pdf</t>
  </si>
  <si>
    <t>[서식6]외부사업 온실가스 감축량에 대한 검증보고서_주식회사 동원유지_V.3.pdf</t>
  </si>
  <si>
    <t>00. [동원유지] KVER 자료.zip_x000D_
동원유지 연료사용량(거래처 원장).pdf_x000D_
동원유지 연료사용량(세금계산서 포함).pdf_x000D_
동원유지(세종) 검사대상기기 설치검사증(버너교체).pdf_x000D_
[동원유지]서영건재(2017) 목재펠릿 사용량.pdf_x000D_
[동원유지]인천세관(2016-2017) 목재펠릿 사용량.pdf_x000D_
[동원유지]켐솔루션(2018) 목재펠릿 사용량.pdf_x000D_
동원유지 사업자등록증.jpg_x000D_
(동원유지) 세종사업장_저감량산정시트V6.xlsx</t>
  </si>
  <si>
    <t>[서식5]외부사업 온실가스 감축량 검증 체크리스트_주식회사 동원유지.pdf</t>
  </si>
  <si>
    <t>2023-01-26</t>
  </si>
  <si>
    <t>2019-11-14 17:16 - 신청_x000D_
2019-12-12 11:18 - 보완요청_x000D_
2020-10-28 17:17 - 신청_x000D_
2021-03-25 10:16 - 문서재제출요청_x000D_
2021-06-02 10:39 - 신청_x000D_
2021-07-06 14:20 - 문서재제출요청_x000D_
2021-10-19 10:08 - 신청_x000D_
2021-11-29 14:30 - 문서재제출요청_x000D_
2022-04-08 13:11 - 신청_x000D_
2022-05-12 15:20 - 보완요청_x000D_
2022-12-13 11:04 - 신청_x000D_
2023-01-26 13:18 - 보완요청</t>
  </si>
  <si>
    <t>I-2023-201006201106-KR-01-000343-CDM-91640305~91661121</t>
  </si>
  <si>
    <t>3246_Monitoring report.pdf</t>
  </si>
  <si>
    <t>3246_Verification Report.pdf</t>
  </si>
  <si>
    <t>3246_외부사업 국문요약서_날인본.pdf_x000D_
3246_감축실적보유현황_(날인본).pdf_x000D_
3246_동양에너지 외부사업 인증 신청 증빙자료.zip</t>
  </si>
  <si>
    <t>3246_외부사업 국문요약서_날인본.pdf</t>
  </si>
  <si>
    <t>3246_1st_VCC.pdf_x000D_
3246_자발적취소 요청서.pdf</t>
  </si>
  <si>
    <t>2023-03-24</t>
  </si>
  <si>
    <t>2022-07-07 13:27 - 신청_x000D_
2022-08-09 08:22 - 보완요청_x000D_
2022-08-26 14:16 - 신청_x000D_
2023-03-15 09:20 - 검토승인_x000D_
2023-03-24 14:32 - 심의승인</t>
  </si>
  <si>
    <t xml:space="preserve">KR-5-91640305~91661121-1-1-0-3246 </t>
  </si>
  <si>
    <t>2018-05-24~2022-03-31</t>
  </si>
  <si>
    <t>H2빌 태양광발전 자가사용 감축사업_모니터링보고서 v3_221212.pdf</t>
  </si>
  <si>
    <t>극소규모 감축량 검증 보고서(H2빌)_ver3.0.pdf</t>
  </si>
  <si>
    <t>H2빌_증빙자료 220520.zip_x000D_
MOF602(윤리서약서)_r7[H2빌].pdf_x000D_
H2빌 태양광발전 자가사용 감축사업_모니터링보고서 v3_221212.xlsx</t>
  </si>
  <si>
    <t>2022-06-24 17:04 - 신청_x000D_
2022-08-04 10:39 - 보완요청_x000D_
2022-08-10 11:28 - 신청_x000D_
2022-11-15 08:40 - 문서재제출요청_x000D_
2022-12-12 17:19 - 신청_x000D_
2023-03-15 09:21 - 검토승인_x000D_
2023-03-24 14:33 - 심의승인</t>
  </si>
  <si>
    <t>2014-06-01~2016-11-30</t>
  </si>
  <si>
    <t>JW중외제약 외부사업 모니터링 보고서_20230117.pdf</t>
  </si>
  <si>
    <t>12. 외부사업 온실가스 감축량에 대한 검증보고서_중외제약_Ver.8.pdf</t>
  </si>
  <si>
    <t>증빙자료_JW중외제약.zip</t>
  </si>
  <si>
    <t>2019-10-24 14:50 - 신청_x000D_
2019-11-29 18:25 - 문서재제출요청_x000D_
2019-12-09 13:13 - 신청_x000D_
2020-01-09 15:32 - 문서재제출요청_x000D_
2020-03-18 16:33 - 신청_x000D_
2020-04-09 14:26 - 문서재제출요청_x000D_
2020-05-14 15:38 - 신청_x000D_
2020-06-16 17:41 - 문서재제출요청_x000D_
2020-07-13 15:31 - 신청_x000D_
2020-09-14 19:06 - 문서재제출요청_x000D_
2021-03-29 14:54 - 신청_x000D_
2021-05-25 09:37 - 보완요청_x000D_
2021-06-21 13:07 - 신청_x000D_
2021-07-27 16:59 - 보완요청_x000D_
2021-08-18 17:49 - 신청_x000D_
2021-08-25 22:08 - 문서재제출요청_x000D_
2021-08-27 13:52 - 신청_x000D_
2021-10-22 09:37 - 문서재제출요청_x000D_
2021-11-05 16:10 - 신청_x000D_
2021-11-30 13:19 - 문서재제출요청_x000D_
2022-04-06 10:22 - 신청_x000D_
2022-05-24 16:59 - 문서재제출요청_x000D_
2022-12-20 14:43 - 신청_x000D_
2023-01-17 16:53 - 문서재제출요청_x000D_
2023-01-18 10:21 - 신청_x000D_
2023-02-09 14:29 - 문서재제출요청_x000D_
2023-02-09 14:53 - 신청_x000D_
2023-03-15 09:21 - 검토승인_x000D_
2023-03-24 14:34 - 심의승인</t>
  </si>
  <si>
    <t>2019-10-24</t>
  </si>
  <si>
    <t>2014-01-01~2017-12-31</t>
  </si>
  <si>
    <t>01. 한국요업주식회사 모니터링 보고서_V6 r1.pdf</t>
  </si>
  <si>
    <t>4_1_서식6외부사업 온실가스 감축량에 대한 검증보고서_한국요업_rev4.pdf</t>
  </si>
  <si>
    <t>S28BW-420101209270(한국요업 원료사용량).pdf_x000D_
001_미활용 열에너지 회수사업에 대한 방법론.hwp_x000D_
한국요업 KVER승인자료.zip_x000D_
03. [한국요업주식회사] 외부사업 승인서.pdf_x000D_
도시가스 2014 청구서 모음.zip_x000D_
도시가스 2015 청구서 모음 (1~3).zip_x000D_
도시가스 2015.04~2019.02.zip_x000D_
04.한국요업주식회사_온실가스 감축량 산정시트_V5.xlsx</t>
  </si>
  <si>
    <t>3_1_[서식5]외부사업 온실가스 감축량 검증 체크리스트_한국요업.pdf</t>
  </si>
  <si>
    <t>문서재제출요청</t>
  </si>
  <si>
    <t>2019-11-18 11:26 - 신청_x000D_
2019-12-18 18:01 - 보완요청_x000D_
2020-10-22 09:52 - 신청_x000D_
2021-04-02 16:01 - 보완요청_x000D_
2021-06-03 19:14 - 신청_x000D_
2021-07-05 11:12 - 보완요청_x000D_
2021-10-21 00:38 - 신청_x000D_
2021-12-02 19:14 - 문서재제출요청_x000D_
2022-04-08 16:54 - 신청_x000D_
2022-04-08 17:06 - 문서재제출요청_x000D_
2022-04-19 16:24 - 신청_x000D_
2022-06-02 08:42 - 문서재제출요청_x000D_
2022-12-13 11:20 - 신청_x000D_
2023-01-25 15:23 - 문서재제출요청_x000D_
2023-03-13 14:42 - 신청_x000D_
2023-04-21 12:45 - 문서재제출요청</t>
  </si>
  <si>
    <t>2010-05-01~2020-02-29</t>
  </si>
  <si>
    <t>첨부 외부사업 모니터링보고서(v.04).pdf</t>
  </si>
  <si>
    <t>첨부 외부사업온실가스감축량에대한 검증보고서 대경오앤티_r1-2.pdf</t>
  </si>
  <si>
    <t>온실가스인증신청서 -2022.05.pdf_x000D_
4. 외부사업 온실가스 감축량 검증체크리스트_대경오앤티 -2022.05.pdf_x000D_
&lt;첨부 2&gt; 감축량 산정 시트 .xlsx_x000D_
검토의견에 대한 보완 일람표.pdf_x000D_
모니터링보고서와 관련된 증빙자료 제출 색인표.pdf_x000D_
&lt;별첨 1&gt; 1129 재제출 요청에 대한 조치 내역.pdf_x000D_
&lt;별첨 2&gt; 외부사업 사업 계획서(v.09-1).pdf_x000D_
&lt;별첨 3&gt; 928 검토의견 답변.hwp_x000D_
대경계산시트2021-v.09.xlsx_x000D_
대경외부사업 사업 계획서(v.09).pdf_x000D_
22.10.5 - 보완제출 내역 일람표 (1).pdf_x000D_
&lt;별첨 A&gt; LNG사용량(201.5월_2010.11월) (1).pdf_x000D_
&lt;별첨 B&gt; (2010.12월 -2012.5월.pdf_x000D_
&lt;별첨 B-1&gt; 2012.06_2012.12월.pdf_x000D_
&lt;별첨 C-1&gt; 2013.1_2013.12) 2.pdf_x000D_
&lt;별첨 C-4&gt; (2017.1월_2017.12월 .pdf_x000D_
&lt;별첨 D&gt; 2020.1월_2020.2월.pdf_x000D_
&lt;별첨 E&gt; 가스메타 검교정 성적서(교체후).pdf_x000D_
&lt;별첨 F&gt; 사업자등록증(대경).pdf_x000D_
_별첨 C-2_ 2014.1월_2014.12월 (1).pdf_x000D_
_별첨 C-3_ (2015.1월_2016.12월.pdf_x000D_
_별첨 C-5_ 2018.1월_2019.12월).pdf_x000D_
_별첨 G_ 사업 시작일 증빙- 사업활동보일러 공사 계약서.pdf_x000D_
_별첨 H_ 인증유효기간 시작일 증빙- 도시가스 최초사용 일자.pdf_x000D_
_별첨 I_ 가스보일로 완공검사 필증.pdf_x000D_
_별첨 J_ 보일러 사양 및 명판.pdf_x000D_
_별첨 K_ 가스 유량계 교체 상세.pdf_x000D_
_첨부 L _ TRZ03 Operating instruction (1).pdf</t>
  </si>
  <si>
    <t>2023-06-22</t>
  </si>
  <si>
    <t>2022-05-09 11:12 - 신청_x000D_
2022-06-21 10:07 - 보완요청_x000D_
2022-07-07 10:09 - 신청_x000D_
2022-08-22 13:27 - 보완요청_x000D_
2022-08-24 12:16 - 신청_x000D_
2022-10-05 15:11 - 보완요청_x000D_
2022-10-17 15:00 - 신청_x000D_
2023-01-18 08:19 - 문서재제출요청_x000D_
2023-01-19 09:32 - 신청_x000D_
2023-03-30 11:33 - 검토승인_x000D_
2023-04-03 14:53 - 협의검토중_x000D_
2023-04-10 18:02 - 협의통보_x000D_
2023-06-22 15:26 - 심의승인</t>
  </si>
  <si>
    <t>2018-02-28~2022-03-31</t>
  </si>
  <si>
    <t>명진들꽃사랑마을 태양광발전 자가사용 감축사업_모니터링보고서 v4_221212.pdf</t>
  </si>
  <si>
    <t>극소규모 감축량 검증 보고서(명진들꽃사랑마을)_ver4.0.pdf</t>
  </si>
  <si>
    <t>명진들꽃사랑마을_증빙자료.zip_x000D_
명진들꽃사랑마을 태양광발전 자가사용 감축사업_모니터링보고서 v4_221212.xlsx_x000D_
MOF602(윤리서약서)_r7[명진들꽃사랑마을].pdf</t>
  </si>
  <si>
    <t>2022-05-16 09:20 - 신청_x000D_
2022-06-29 14:24 - 보완요청_x000D_
2022-07-04 14:48 - 신청_x000D_
2022-08-12 11:02 - 보완요청_x000D_
2022-08-19 16:51 - 신청_x000D_
2022-10-04 08:10 - 보완요청_x000D_
2022-12-12 17:25 - 신청_x000D_
2023-03-30 11:22 - 검토승인_x000D_
2023-04-03 14:54 - 협의검토중_x000D_
2023-04-10 18:04 - 협의통보_x000D_
2023-06-22 15:27 - 심의승인</t>
  </si>
  <si>
    <t>2018-11-23~2022-03-31</t>
  </si>
  <si>
    <t>청운보육원 태양광발전 자가사용 감축사업_모니터링보고서 v4_221212.pdf</t>
  </si>
  <si>
    <t>극소규모 감축량 검증 보고서(청운보육원)_ver4.0.pdf</t>
  </si>
  <si>
    <t>청운보육원_증빙자료.zip_x000D_
청운보육원 태양광발전 자가사용 감축사업_모니터링보고서 v4_221212.xlsx_x000D_
MOF602(윤리서약서)_서울에너지공사(청운보육원).pdf</t>
  </si>
  <si>
    <t>2022-05-16 09:11 - 신청_x000D_
2022-06-29 14:22 - 보완요청_x000D_
2022-07-04 14:42 - 신청_x000D_
2022-08-12 11:03 - 보완요청_x000D_
2022-08-22 11:02 - 신청_x000D_
2022-10-05 08:32 - 보완요청_x000D_
2022-12-12 17:24 - 신청_x000D_
2023-03-30 13:44 - 검토승인_x000D_
2023-04-03 14:54 - 협의검토중_x000D_
2023-04-10 18:03 - 협의통보_x000D_
2023-06-22 15:28 - 심의승인</t>
  </si>
  <si>
    <t>2018-05-18~2022-03-31</t>
  </si>
  <si>
    <t>은평재활원 태양광발전 자가사용 감축사업_모니터링보고서 v3_221212.pdf</t>
  </si>
  <si>
    <t>극소규모 감축량 검증 보고서(은평재활원)_ver3.0.pdf</t>
  </si>
  <si>
    <t>은평재활원_증빙자료 220520.zip_x000D_
MOF602(윤리서약서)_r7[은평재활원].pdf_x000D_
은평재활원 태양광발전 자가사용 감축사업_모니터링보고서 v3_221212.xlsx</t>
  </si>
  <si>
    <t>2022-06-24 17:37 - 신청_x000D_
2022-07-15 10:14 - 보완요청_x000D_
2022-07-15 10:16 - 신청_x000D_
2022-08-03 17:22 - 보완요청_x000D_
2022-08-12 16:17 - 신청_x000D_
2022-12-08 13:26 - 보완요청_x000D_
2022-12-12 17:03 - 신청_x000D_
2023-03-30 11:41 - 검토승인_x000D_
2023-04-03 14:56 - 협의검토중_x000D_
2023-04-10 18:03 - 협의통보_x000D_
2023-06-22 15:29 - 심의승인</t>
  </si>
  <si>
    <t>은평천사원 태양광발전 자가사용 감축사업_모니터링보고서 v3_221212.pdf</t>
  </si>
  <si>
    <t>극소규모 감축량 검증 보고서(은평천사원)_ver3.0.pdf</t>
  </si>
  <si>
    <t>MOF602(윤리서약서)_서울에너지공사_은평천사원.pdf_x000D_
은평천사원 태양광발전 자가사용 감축사업_모니터링보고서 v3_221212.xlsx_x000D_
은평천사원_증빙자료 220520.zip</t>
  </si>
  <si>
    <t>2022-06-24 17:43 - 신청_x000D_
2022-08-03 17:19 - 보완요청_x000D_
2022-08-11 10:47 - 신청_x000D_
2022-08-12 16:08 - 문서재제출요청_x000D_
2022-08-12 16:11 - 신청_x000D_
2022-12-08 13:26 - 보완요청_x000D_
2022-12-12 17:05 - 신청_x000D_
2023-03-30 11:46 - 검토승인_x000D_
2023-04-03 14:56 - 협의검토중_x000D_
2023-04-10 18:03 - 협의통보_x000D_
2023-06-22 15:30 - 심의승인</t>
  </si>
  <si>
    <t>인강원 태양광발전 자가사용 감축사업_모니터링보고서 v3_221212.pdf</t>
  </si>
  <si>
    <t>극소규모 감축량 검증 보고서(인강원)_ver3.0.pdf</t>
  </si>
  <si>
    <t>MOF602(윤리서약서)_서울에너지공사_인강원.pdf_x000D_
인강원 태양광발전 자가사용 감축사업_모니터링보고서 v3_221212.xlsx_x000D_
인강원_증빙자료 220520.zip</t>
  </si>
  <si>
    <t>2022-06-24 17:49 - 신청_x000D_
2022-08-03 17:19 - 보완요청_x000D_
2022-08-10 15:05 - 신청_x000D_
2022-12-08 13:25 - 보완요청_x000D_
2022-12-12 17:06 - 신청_x000D_
2023-03-30 13:26 - 검토승인_x000D_
2023-04-03 14:56 - 협의검토중_x000D_
2023-04-10 18:03 - 협의통보_x000D_
2023-06-22 15:30 - 심의승인</t>
  </si>
  <si>
    <t>한빛맹아원 태양광발전 자가사용 감축사업_모니터링보고서 v3_221212.pdf</t>
  </si>
  <si>
    <t>극소규모 감축량 검증 보고서(한빛맹아원)_ver3.0.pdf</t>
  </si>
  <si>
    <t>MOF602(윤리서약서)_서울에너지공사_한빛맹아원.pdf_x000D_
한빛맹아원 태양광발전 자가사용 감축사업_모니터링보고서 v3_221212.xlsx_x000D_
한빛맹아원_증빙자료 220520.zip</t>
  </si>
  <si>
    <t>2022-06-24 17:54 - 신청_x000D_
2022-08-03 17:20 - 보완요청_x000D_
2022-08-10 14:48 - 신청_x000D_
2022-12-08 13:25 - 보완요청_x000D_
2022-12-12 17:08 - 신청_x000D_
2023-03-30 13:46 - 검토승인_x000D_
2023-04-03 14:56 - 협의검토중_x000D_
2023-04-10 18:03 - 협의통보_x000D_
2023-06-22 15:31 - 심의승인</t>
  </si>
  <si>
    <t>2018-05-23~2022-03-31</t>
  </si>
  <si>
    <t>교남소망의집 태양광발전 자가사용 감축사업_모니터링보고서 v3_221212.pdf</t>
  </si>
  <si>
    <t>극소규모 감축량 검증 보고서(교남소망의 집)_ver3.0.pdf</t>
  </si>
  <si>
    <t>MOF602(윤리서약서)_서울에너지공사_교남소망의집.pdf_x000D_
교남소망의집_증빙자료 220520.zip_x000D_
교남소망의집 태양광발전 자가사용 감축사업_모니터링보고서 v3_221212.xlsx</t>
  </si>
  <si>
    <t>2022-06-24 17:10 - 신청_x000D_
2022-08-04 10:39 - 보완요청_x000D_
2022-08-10 13:53 - 신청_x000D_
2022-12-08 13:24 - 보완요청_x000D_
2022-12-12 17:18 - 신청_x000D_
2023-03-30 09:41 - 검토승인_x000D_
2023-04-03 14:55 - 협의검토중_x000D_
2023-04-10 18:03 - 협의통보_x000D_
2023-06-22 15:32 - 심의승인</t>
  </si>
  <si>
    <t>2018-11-26~2022-03-31</t>
  </si>
  <si>
    <t>남산원 태양광발전 자가사용 감축사업_모니터링보고서 v3_221212.pdf</t>
  </si>
  <si>
    <t>극소규모 감축량 검증 보고서(남산원)_ver3.0.pdf</t>
  </si>
  <si>
    <t>MOF602(윤리서약서)_r7[남산원].pdf_x000D_
남산원 태양광발전 자가사용 감축사업_모니터링보고서 v3_221212.xlsx_x000D_
남산원_증빙자료 220520.zip</t>
  </si>
  <si>
    <t>2022-06-24 17:22 - 신청_x000D_
2022-08-04 10:38 - 보완요청_x000D_
2022-08-10 14:07 - 신청_x000D_
2022-12-08 13:24 - 보완요청_x000D_
2022-12-12 17:15 - 신청_x000D_
2023-01-18 14:01 - 보완요청_x000D_
2023-01-19 23:46 - 신청_x000D_
2023-03-30 09:49 - 검토승인_x000D_
2023-04-03 14:55 - 협의검토중_x000D_
2023-04-10 18:03 - 협의통보_x000D_
2023-06-22 15:32 - 심의승인</t>
  </si>
  <si>
    <t>2018-11-30~2022-03-31</t>
  </si>
  <si>
    <t>돈보스코자립생활관 태양광발전 자가사용 감축사업_모니터링보고서 v3_221212.pdf</t>
  </si>
  <si>
    <t>극소규모 감축량 검증 보고서(돈보스코자립생활관)_ver3.0.pdf</t>
  </si>
  <si>
    <t>MOF602(윤리서약서)_r7[돈보스코자립생활관].pdf_x000D_
돈보스코자립생활관 태양광발전 자가사용 감축사업_모니터링보고서 v3_221212.xlsx_x000D_
돈보스코자립생활관_증빙자료 220520.zip</t>
  </si>
  <si>
    <t>2022-06-24 17:27 - 신청_x000D_
2022-08-04 10:38 - 보완요청_x000D_
2022-08-10 14:21 - 신청_x000D_
2022-12-08 13:24 - 보완요청_x000D_
2022-12-12 17:11 - 신청_x000D_
2023-03-30 09:51 - 검토승인_x000D_
2023-04-03 14:55 - 협의검토중_x000D_
2023-04-10 18:03 - 협의통보_x000D_
2023-06-22 15:33 - 심의승인</t>
  </si>
  <si>
    <t>2018-12-27~2022-03-31</t>
  </si>
  <si>
    <t>성모자애드림힐 태양광발전 자가사용 감축사업_모니터링보고서 v3_221212.pdf</t>
  </si>
  <si>
    <t>극소규모 감축량 검증 보고서(성모자애드림힐)_ver3.0.pdf</t>
  </si>
  <si>
    <t>MOF602(윤리서약서)_r7[성모자애드림힐].pdf_x000D_
성모자애드림힐 태양광발전 자가사용 감축사업_모니터링보고서 v3_221212.xlsx_x000D_
성모자애드림힐_증빙자료 220520.zip</t>
  </si>
  <si>
    <t>2022-06-24 17:32 - 신청_x000D_
2022-08-04 10:37 - 보완요청_x000D_
2022-08-10 14:27 - 신청_x000D_
2022-12-08 13:25 - 보완요청_x000D_
2022-12-12 17:08 - 신청_x000D_
2022-12-12 17:11 - 문서재제출요청_x000D_
2022-12-12 17:13 - 신청_x000D_
2023-03-30 11:24 - 검토승인_x000D_
2023-04-03 14:56 - 협의검토중_x000D_
2023-04-10 18:03 - 협의통보_x000D_
2023-06-22 15:34 - 심의승인</t>
  </si>
  <si>
    <t>2018-12-19~2022-03-31</t>
  </si>
  <si>
    <t>단위사업 모니터링보고서_암사재활원 서울형 에너지복지 태양광발전 v2_220704.pdf</t>
  </si>
  <si>
    <t>극소규모 감축량 검증 보고서(암사재활원)_ver2.0.pdf</t>
  </si>
  <si>
    <t>MOF602(윤리서약서)_서울에너지공사_암사재활원.pdf_x000D_
암사재활원 단위사업_증빙자료.zip</t>
  </si>
  <si>
    <t>R-2020-KR-01-000503</t>
  </si>
  <si>
    <t>2022-05-16 09:04 - 신청_x000D_
2022-06-28 15:34 - 보완요청_x000D_
2022-07-04 14:09 - 신청_x000D_
2022-08-12 10:49 - 보완요청_x000D_
2022-08-19 16:55 - 신청_x000D_
2022-10-05 08:38 - 보완요청_x000D_
2022-10-06 11:39 - 신청_x000D_
2022-11-01 12:30 - 문서재제출요청_x000D_
2022-12-12 17:21 - 신청_x000D_
2023-03-30 11:36 - 검토승인_x000D_
2023-04-03 14:54 - 협의검토중_x000D_
2023-04-10 18:02 - 협의통보_x000D_
2023-06-22 15:35 - 심의승인</t>
  </si>
  <si>
    <t>종근당,창광실업(주)</t>
  </si>
  <si>
    <t>2016-07-11~2018-06-30</t>
  </si>
  <si>
    <t>㈜디엔브이비지니스어슈어런스코리아</t>
  </si>
  <si>
    <t>00. 종근당 천안공장 외부사업 모니터링 보고서_Ver1.1 1차 모니터링.pdf</t>
  </si>
  <si>
    <t>외부사업 온실가스 감축량에 대한 검증보고서_종근당_1차.pdf</t>
  </si>
  <si>
    <t>[별첨] 외부사업 온실가스 감축량 검증 체크리스트_R0_종근당.pdf_x000D_
증빙16. 유량계(M1~M6) 검교정성적서 (2020.03.03 포함).pdf_x000D_
증빙1. 법원등기부등본.pdf_x000D_
증빙2. 잉여열 공급계약서.pdf_x000D_
증빙3. 도로점용(굴착) 착수계.pdf_x000D_
증빙4. 세금계산서.pdf_x000D_
증빙5. 창광실업 스팀청구서(의종개발, 종근당).pdf_x000D_
증빙5-1 창광실업 스팀공급일지(2016.07~08).pdf_x000D_
증빙6-1. 2013~2015 LNG 고지서.pdf_x000D_
증빙6-2. 2016년 LNG 고지서.pdf_x000D_
증빙6-3. 2017년 LNG 고지서.pdf_x000D_
증빙6-4. 2018년 LNG 고지서.pdf_x000D_
증빙6-5. 종근당 도시가스 사용량리스트(14.01~16.12).pdf_x000D_
증빙7. 사업수행보고서.pdf_x000D_
증빙8. 사업자등록증(종근당, 창광실업).pdf_x000D_
증빙9. 폐기물중간처분업허가증.pdf_x000D_
증빙10. 계약서(창광실업-아림에너지).pdf_x000D_
증빙11. 포화증기표.pdf_x000D_
증빙12. 창광실업 보일러 설계계산서(저위발열량).pdf_x000D_
증빙13. 창광실업 보일러 열계산 자료.pdf_x000D_
증빙14. 올바로시스템 캡쳐(2015.01~2018.12).pdf_x000D_
증빙14-1 폐기물소각량(2015).xlsx_x000D_
증빙14-2 폐기물소각량(2016).xlsx_x000D_
증빙14-3 폐기물소각량(2017).xlsx_x000D_
증빙15. 감축량 산정시트(1219) 1차 모니터링 -1.xlsx</t>
  </si>
  <si>
    <t>2022-12-21 09:48 - 접수_x000D_
2023-01-10 13:44 - 신청_x000D_
2023-01-12 09:29 - 보완요청_x000D_
2023-01-17 08:38 - 접수_x000D_
2023-03-31 13:31 - 신청_x000D_
2023-03-31 13:34 - 검토승인_x000D_
2023-04-03 14:59 - 협의검토중_x000D_
2023-04-10 18:04 - 협의통보_x000D_
2023-06-22 15:36 - 심의승인</t>
  </si>
  <si>
    <t>코원에너지서비스(주),주식회사 에코아이,(주)에이스침대중부공장,(주)에이스침대 여주공장</t>
  </si>
  <si>
    <t>2010-11-22~2020-10-31</t>
  </si>
  <si>
    <t>(주)디엔브이비즈니스어슈어런스코리아</t>
  </si>
  <si>
    <t>00. [에이스침대 여주공장] 외부사업 모니터링보고서_V2.pdf</t>
  </si>
  <si>
    <t>외부사업 온실가스 감축량에 대한 검증보고서_DNV_ver.02.pdf</t>
  </si>
  <si>
    <t>에이스침대 여주공장 외부사업 증빙자료_230510.zip</t>
  </si>
  <si>
    <t>2022-11-30 10:30 - 접수_x000D_
2022-11-30 10:34 - 신청_x000D_
2023-01-19 15:47 - 문서재제출요청_x000D_
2023-02-27 09:53 - 접수_x000D_
2023-02-27 09:55 - 신청_x000D_
2023-03-30 11:38 - 검토승인_x000D_
2023-04-03 15:43 - 협의검토중_x000D_
2023-05-04 11:08 - 협의통보_x000D_
2023-06-22 15:45 - 심의승인</t>
  </si>
  <si>
    <t>01. [세창이피에스(주)] 모니터링 보고서_V6 r3.pdf</t>
  </si>
  <si>
    <t>12. 외부사업 온실가스 감축량에 대한 검증보고서_세창이피에스_Rev.6.pdf</t>
  </si>
  <si>
    <t>(첨부자료6) 목재펠릿 입고량.pdf_x000D_
(첨부자료1) 사업자등록증.pdf_x000D_
(첨부자료2) 대기배출시설설치증명서.pdf_x000D_
(첨부자료3) 검사대상기기.pdf_x000D_
(첨부자료4) LNG 사용량.pdf_x000D_
00. [세창이피에스(주)] KVER 자료.zip_x000D_
세창이피에스 외부사업승인서.pdf_x000D_
300. 19401_세창EPS_사업계획서_Ver02.hwp_x000D_
02. (세창이피에스(주)) 온실가스 감축량 산정시트_V4.xlsx</t>
  </si>
  <si>
    <t>2019-11-14 17:53 - 신청_x000D_
2019-12-12 11:21 - 보완요청_x000D_
2020-10-29 12:07 - 신청_x000D_
2021-04-02 11:33 - 보완요청_x000D_
2021-06-01 21:13 - 신청_x000D_
2021-06-14 10:45 - 문서재제출요청_x000D_
2021-10-24 14:50 - 신청_x000D_
2021-11-22 16:09 - 보완요청_x000D_
2021-12-22 13:24 - 신청_x000D_
2022-03-22 17:01 - 문서재제출요청_x000D_
2022-04-04 09:41 - 신청_x000D_
2022-04-04 09:51 - 문서재제출요청_x000D_
2022-04-04 09:56 - 신청_x000D_
2022-05-09 10:36 - 문서재제출요청_x000D_
2022-12-13 11:06 - 신청_x000D_
2023-01-10 13:38 - 문서재제출요청_x000D_
2023-01-16 14:08 - 신청_x000D_
2023-01-17 14:00 - 문서재제출요청_x000D_
2023-01-19 09:43 - 신청_x000D_
2023-02-15 14:53 - 문서재제출요청_x000D_
2023-03-08 15:24 - 신청_x000D_
2023-03-09 14:09 - 문서재제출요청_x000D_
2023-03-09 14:11 - 신청_x000D_
2023-03-30 11:28 - 검토승인_x000D_
2023-04-03 15:42 - 협의검토중_x000D_
2023-05-04 11:09 - 협의통보_x000D_
2023-06-22 15:46 - 심의승인</t>
  </si>
  <si>
    <t>2016-06-10~2018-12-09</t>
  </si>
  <si>
    <t>01. [케이비에프] 모니터링 보고서_V6 r2.pdf</t>
  </si>
  <si>
    <t>12. 외부사업 온실가스 감축량에 대한 검증보고서_케이비에프_v6 r1.pdf</t>
  </si>
  <si>
    <t>4. 외부사업 온실가스 감축량 검증 체크리스트_케이비에프.hwp_x000D_
(첨부자료1) LPG 사용량.pdf_x000D_
00. [케이비에프(주)] KVER 자료.zip_x000D_
케이비에프 문서재제출 답변(210331).pdf_x000D_
304. 20144_케이비에프_사업계획서_변경후.hwp_x000D_
02. (케이비에프(주)) 온실가스 저감량 산정시트_V6.xlsx</t>
  </si>
  <si>
    <t>2019-11-14 18:11 - 신청_x000D_
2019-12-13 15:16 - 보완요청_x000D_
2020-10-21 10:43 - 신청_x000D_
2021-02-15 09:15 - 문서재제출요청_x000D_
2021-03-31 17:43 - 신청_x000D_
2021-05-23 22:27 - 문서재제출요청_x000D_
2021-05-24 16:59 - 신청_x000D_
2021-05-24 17:37 - 문서재제출요청_x000D_
2021-05-24 17:41 - 신청_x000D_
2021-06-01 14:37 - 문서재제출요청_x000D_
2021-10-24 15:00 - 신청_x000D_
2022-02-22 11:16 - 문서재제출요청_x000D_
2022-03-05 15:00 - 신청_x000D_
2022-04-13 16:38 - 문서재제출요청_x000D_
2022-12-15 13:03 - 신청_x000D_
2023-01-17 13:56 - 문서재제출요청_x000D_
2023-02-01 16:59 - 신청_x000D_
2023-02-06 15:58 - 문서재제출요청_x000D_
2023-02-06 17:43 - 신청_x000D_
2023-02-07 10:52 - 문서재제출요청_x000D_
2023-02-13 10:07 - 신청_x000D_
2023-02-22 16:43 - 문서재제출요청_x000D_
2023-03-13 13:09 - 신청_x000D_
2023-03-30 13:45 - 검토승인_x000D_
2023-04-03 15:42 - 협의검토중_x000D_
2023-05-04 11:09 - 협의통보_x000D_
2023-06-22 15:47 - 심의승인</t>
  </si>
  <si>
    <t>2020-02-18~2021-11-16</t>
  </si>
  <si>
    <t>[청라에너지] 외부사업 모니터링 보고서_3차_20230801_V10.0.pdf</t>
  </si>
  <si>
    <t>MOF626(검증보고서)(청라에너지) v6(230801).pdf</t>
  </si>
  <si>
    <t>모니터링 보고서 증빙자료(최종)(1).zip_x000D_
모니터링 보고서 증빙자료(최종)(2).zip_x000D_
적산 열량계 및 유량계 검교정 성적서.zip_x000D_
폐열수열량(2020.02.18.~2022.02.17.).zip_x000D_
청라에너지 열공급사업 현황도(원본).png_x000D_
검증에 따른 요청 증빙자료.zip_x000D_
추가증빙자료.zip_x000D_
외부사업 수정 및 보완 요청서_청라에너지 폐열회수_3차_20221014.pdf_x000D_
2월 사용량(20.02.01~20.02.17.) 증빙.zip_x000D_
추가증빙1. 열량계 교체 관련 자료.zip_x000D_
02 감축량 산정 sheet_청라에너지MR_3차_20230801_V10.0.xlsx</t>
  </si>
  <si>
    <t>2023-09-20</t>
  </si>
  <si>
    <t>2022-08-11 18:18 - 접수_x000D_
2022-08-16 15:07 - 신청_x000D_
2022-09-28 07:52 - 보완요청_x000D_
2022-10-17 14:26 - 접수_x000D_
2022-10-17 14:40 - 신청_x000D_
2022-11-21 15:11 - 보완요청_x000D_
2023-02-17 09:14 - 접수_x000D_
2023-02-17 14:52 - 신청_x000D_
2023-03-27 13:58 - 보완요청_x000D_
2023-04-07 14:02 - 접수_x000D_
2023-04-13 15:41 - 신청_x000D_
2023-05-22 16:58 - 문서재제출요청_x000D_
2023-05-24 10:34 - 접수_x000D_
2023-05-24 11:06 - 신청_x000D_
2023-05-24 15:11 - 검토승인_x000D_
2023-06-28 11:20 - 협의검토중_x000D_
2023-07-28 14:59 - 협의통보_x000D_
2023-09-20 15:10 - 심의승인</t>
  </si>
  <si>
    <t>2010-10-21</t>
  </si>
  <si>
    <t>(주)삼천리,재단법인 한국기후변화연구원,(주)신흥</t>
  </si>
  <si>
    <t>신흥 보일러 연료교체(B-C유 → LNG) 사업_23.6.2.pdf</t>
  </si>
  <si>
    <t>MOF626-2(검증보고서)_(주)신흥_230602.pdf</t>
  </si>
  <si>
    <t>(증빙자료) 신흥 보일러 연료교체(B-C유 → LNG) 사업_23.6.2.zip</t>
  </si>
  <si>
    <t>2023-03-02 08:53 - 접수_x000D_
2023-03-02 09:58 - 신청_x000D_
2023-04-10 09:48 - 보완요청_x000D_
2023-04-11 09:04 - 접수_x000D_
2023-04-11 13:41 - 신청_x000D_
2023-04-12 15:03 - 보완요청_x000D_
2023-04-12 16:02 - 접수_x000D_
2023-04-12 17:08 - 신청_x000D_
2023-05-24 09:33 - 보완요청_x000D_
2023-06-02 10:57 - 접수_x000D_
2023-06-02 11:18 - 신청_x000D_
2023-06-02 11:31 - 문서재제출요청_x000D_
2023-06-02 14:56 - 접수_x000D_
2023-06-02 15:08 - 신청_x000D_
2023-06-02 17:14 - 검토승인_x000D_
2023-06-28 11:20 - 협의검토중_x000D_
2023-07-28 14:59 - 협의통보_x000D_
2023-09-20 15:11 - 심의승인</t>
  </si>
  <si>
    <t>2013-10-01~2021-09-30</t>
  </si>
  <si>
    <t>00. [서산석림3] 모니터링보고서_V4_20230516.pdf</t>
  </si>
  <si>
    <t>MOF626(검증보고서)_서산석림 주공3단지_V4.pdf</t>
  </si>
  <si>
    <t>증빙자료_서산석림3.zip</t>
  </si>
  <si>
    <t>R-2017-KR-03-000089</t>
  </si>
  <si>
    <t>2022-09-13 09:01 - 신청_x000D_
2022-10-26 08:37 - 보완요청_x000D_
2023-03-09 14:32 - 신청_x000D_
2023-04-13 08:45 - 보완요청_x000D_
2023-05-31 08:42 - 신청_x000D_
2023-06-14 14:12 - 검토승인_x000D_
2023-06-28 11:22 - 협의검토중_x000D_
2023-07-28 14:59 - 협의통보_x000D_
2023-09-20 15:13 - 심의승인</t>
  </si>
  <si>
    <t>2013-07-17~2021-07-31</t>
  </si>
  <si>
    <t>00. [전주평화4] 모니터링보고서_V5.pdf</t>
  </si>
  <si>
    <t>MOF626(검증보고서)_전주 평화4단지_230601.pdf</t>
  </si>
  <si>
    <t>MOF626(검증보고서)_전주 평화4단지_230601.pdf_x000D_
증빙자료 (2).zip</t>
  </si>
  <si>
    <t>2022-09-14 14:09 - 신청_x000D_
2022-10-17 16:16 - 문서재제출요청_x000D_
2022-10-17 19:27 - 신청_x000D_
2022-11-25 10:12 - 보완요청_x000D_
2023-05-08 21:07 - 신청_x000D_
2023-05-26 14:15 - 보완요청_x000D_
2023-06-01 16:18 - 신청_x000D_
2023-06-14 15:20 - 검토승인_x000D_
2023-06-28 11:22 - 협의검토중_x000D_
2023-07-28 14:59 - 협의통보_x000D_
2023-09-20 15:14 - 심의승인</t>
  </si>
  <si>
    <t>2012-12-18~2021-11-30</t>
  </si>
  <si>
    <t>00. [부산동삼2] 모니터링보고서_V5_20230531.pdf</t>
  </si>
  <si>
    <t>외부사업 검증보고서_부산동삼2_230601.pdf</t>
  </si>
  <si>
    <t>증빙자료_부산동삼2.zip</t>
  </si>
  <si>
    <t>2022-09-16 16:44 - 신청_x000D_
2022-10-31 17:21 - 문서재제출요청_x000D_
2023-03-09 14:34 - 신청_x000D_
2023-04-18 15:22 - 보완요청_x000D_
2023-05-18 15:49 - 신청_x000D_
2023-05-24 17:41 - 보완요청_x000D_
2023-06-01 16:28 - 신청_x000D_
2023-06-14 14:13 - 검토승인_x000D_
2023-06-28 11:22 - 협의검토중_x000D_
2023-07-28 14:59 - 협의통보_x000D_
2023-09-20 15:15 - 심의승인</t>
  </si>
  <si>
    <t>2013-02-01~2021-01-31</t>
  </si>
  <si>
    <t>00. [부산금곡1] 모니터링보고서_V3_20230307.pdf</t>
  </si>
  <si>
    <t>외부사업 검증보고서_부산금곡1_ver2.0.pdf</t>
  </si>
  <si>
    <t>증빙자료_부산금곡1.zip</t>
  </si>
  <si>
    <t>2022-09-16 12:40 - 신청_x000D_
2022-11-01 15:51 - 신청_x000D_
2022-11-01 15:52 - 보완요청_x000D_
2023-04-26 09:20 - 신청_x000D_
2023-06-09 17:32 - 검토승인_x000D_
2023-06-28 11:21 - 협의검토중_x000D_
2023-07-28 14:59 - 협의통보_x000D_
2023-09-20 15:16 - 심의승인</t>
  </si>
  <si>
    <t>2012-12-10~2021-11-30</t>
  </si>
  <si>
    <t>00. [부산덕천2] 모니터링보고서_V3_20230307.pdf</t>
  </si>
  <si>
    <t>외부사업 검증보고서_부산덕천2_ver3.0.pdf</t>
  </si>
  <si>
    <t>증빙자료_부산덕천2.zip</t>
  </si>
  <si>
    <t>2022-09-16 12:42 - 신청_x000D_
2022-10-31 17:20 - 문서재제출요청_x000D_
2023-04-26 09:20 - 신청_x000D_
2023-05-31 09:35 - 보완요청_x000D_
2023-05-31 10:09 - 신청_x000D_
2023-06-09 17:34 - 검토승인_x000D_
2023-06-28 11:21 - 협의검토중_x000D_
2023-07-28 14:59 - 협의통보_x000D_
2023-09-20 15:18 - 심의승인</t>
  </si>
  <si>
    <t>2013-02-27~2021-02-28</t>
  </si>
  <si>
    <t>01 [안동 옥동2] 모니터링보고서_V5.pdf</t>
  </si>
  <si>
    <t>MOF626-2(검증보고서)_LH 안동옥동2_230601.pdf</t>
  </si>
  <si>
    <t>00. 외부사업 수정 및 보완 요청서_안동 옥동.pdf_x000D_
02 증빙자료.zip</t>
  </si>
  <si>
    <t>2022-09-13 17:31 - 신청_x000D_
2022-10-26 08:40 - 보완요청_x000D_
2023-04-27 22:06 - 신청_x000D_
2023-05-25 09:13 - 보완요청_x000D_
2023-06-01 16:16 - 신청_x000D_
2023-06-14 14:12 - 검토승인_x000D_
2023-06-28 11:22 - 협의검토중_x000D_
2023-07-28 14:59 - 협의통보_x000D_
2023-09-20 15:19 - 심의승인</t>
  </si>
  <si>
    <t>2010-04-14~2018-08-31</t>
  </si>
  <si>
    <t>영미산업(주)_외부사업 모니터링_보고서_산정방법2_230803.pdf</t>
  </si>
  <si>
    <t>MOF626(검증보고서)_영미산업_230803.pdf</t>
  </si>
  <si>
    <t>1.55톤 보일러 일지.zip_x000D_
2톤 보일러 일지.zip_x000D_
3톤 보일러 일지.zip_x000D_
영미산업(주)_외부사업 사업계획서_VER07(산정방법2, 210826)_v2.pdf_x000D_
영미산업(주)_외부사업 모니터링_증빙 서류 No.1_10_221128.xlsx_x000D_
영미산업(주)_외부사업 모니터링_증빙 서류 No.11_19_221128.xlsx_x000D_
영미산업(주)_외부사업 모니터링_보고서_산정방법2_230324.pdf_x000D_
영미산업(주)_외부사업 모니터링_연료전환 감축량 산정_산정방법2_230324.xlsx</t>
  </si>
  <si>
    <t>01. [신일산업] 모니터링 보고서_V9.pdf</t>
  </si>
  <si>
    <t>12. 외부사업 온실가스 감축량에 대한 검증보고서_신일산업_v9.pdf</t>
  </si>
  <si>
    <t>신일산업(KVER외부사업 승인자료).zip_x000D_
신일산업 외부사업 승인서.pdf_x000D_
349. 21293_2. 신일산업 사업계획서 (ver.3)_등록평가후.hwp_x000D_
04.신일산업_온실가스 감축량 산정시트_V8.xlsx_x000D_
221209 신일산업 검토의견답변서.hwp_x000D_
신일산업 세부검토답변서(230126).hwp_x000D_
04.신일산업_온실가스 감축량 산정시트_V9.xlsx_x000D_
2016-201904 연료사용량(신일산업)V2.pdf</t>
  </si>
  <si>
    <t>2019-11-17 20:03 - 신청_x000D_
2019-12-16 15:10 - 보완요청_x000D_
2020-10-29 10:03 - 신청_x000D_
2021-04-02 11:27 - 보완요청_x000D_
2021-06-02 18:11 - 신청_x000D_
2021-07-06 16:16 - 문서재제출요청_x000D_
2021-10-24 14:57 - 신청_x000D_
2021-11-26 15:20 - 보완요청_x000D_
2021-12-29 16:51 - 신청_x000D_
2022-03-28 16:21 - 문서재제출요청_x000D_
2022-04-05 11:15 - 신청_x000D_
2022-06-13 10:39 - 문서재제출요청_x000D_
2022-12-13 11:15 - 신청_x000D_
2023-01-20 08:18 - 문서재제출요청_x000D_
2023-02-01 17:03 - 신청_x000D_
2023-03-30 11:34 - 검토승인_x000D_
2023-04-03 14:52 - 협의검토중_x000D_
2023-04-10 18:02 - 협의통보_x000D_
2023-09-20 15:22 - 심의승인</t>
  </si>
  <si>
    <t>2011-06-01~2020-02-29</t>
  </si>
  <si>
    <t>I-2023-201106202002-KR-01-000059-CDM-186558107~186564736</t>
  </si>
  <si>
    <t>4. 타당성평가 보고서_Validation Report_Gochang_ver04.pdf_x000D_
1. 사업계획서_Go-chang_solar_PDD.pdf_x000D_
7.CER 소유권에 관한 확약서.pdf_x000D_
ER Spreadsheet_Gochang Solarpark (Ref. 3009)_2nd MP.xlsx_x000D_
고창솔라파크 감축량(12,264) 관련 증빙.hwp_x000D_
8. 인증실적 미활용 확약서_V2.pdf_x000D_
6. 감축실적 보유 현황서_V3.pdf</t>
  </si>
  <si>
    <t>5. 외부사업 모니터링 보고서 국문요약서_3009.pdf</t>
  </si>
  <si>
    <t>8. 실적 처분 문서_3009_2차.pdf_x000D_
9. 실적 처분 문서_3009_2차_서명본.pdf</t>
  </si>
  <si>
    <t>2022-12-27 11:24 - 신청_x000D_
2023-02-03 09:55 - 보완요청_x000D_
2023-02-16 09:09 - 신청_x000D_
2023-03-31 15:58 - 문서재제출요청_x000D_
2023-03-31 17:25 - 신청_x000D_
2023-05-24 14:14 - 검토승인_x000D_
2023-06-28 11:21 - 협의검토중_x000D_
2023-07-28 14:59 - 협의통보_x000D_
2023-09-20 15:24 - 심의승인</t>
  </si>
  <si>
    <t>2022-12-01</t>
  </si>
  <si>
    <t xml:space="preserve">KR-5-186558107~186564736-1-1-0-3009 </t>
  </si>
  <si>
    <t>2012-12-22~2021-11-30</t>
  </si>
  <si>
    <t>00. [부산금곡4] 모니터링보고서_V5_20230626.pdf</t>
  </si>
  <si>
    <t>MOF626-2(검증보고서)_LH 부산금곡4_230627.pdf</t>
  </si>
  <si>
    <t>증빙자료_부산금곡4.zip</t>
  </si>
  <si>
    <t>2022-09-13 12:34 - 신청_x000D_
2022-10-26 17:14 - 보완요청_x000D_
2023-03-15 08:55 - 신청_x000D_
2023-04-25 17:30 - 보완요청_x000D_
2023-05-18 09:31 - 신청_x000D_
2023-06-21 10:04 - 보완요청_x000D_
2023-06-27 17:28 - 신청_x000D_
2023-07-24 16:13 - 문서재제출요청_x000D_
2023-07-24 16:50 - 신청_x000D_
2023-07-26 09:22 - 검토승인_x000D_
2023-08-08 16:27 - 협의검토중_x000D_
2023-09-11 10:43 - 협의통보_x000D_
2023-12-15 16:02 - 심의승인</t>
  </si>
  <si>
    <t>2016-09-09~2021-09-30</t>
  </si>
  <si>
    <t>01. [문경 모전2] 모니터링보고서_V4.pdf</t>
  </si>
  <si>
    <t>MOF626-2(검증보고서)_LH 문경모전2_230710.pdf</t>
  </si>
  <si>
    <t>02. 증빙서류.zip_x000D_
외부사업 수정 및 보완 요청서_문경 모전.pdf</t>
  </si>
  <si>
    <t>2022-09-26 09:40 - 신청_x000D_
2022-10-27 08:17 - 문서재제출요청_x000D_
2023-01-03 09:10 - 신청_x000D_
2023-02-14 10:28 - 보완요청_x000D_
2023-04-27 21:39 - 신청_x000D_
2023-06-09 14:51 - 보완요청_x000D_
2023-07-10 16:54 - 신청_x000D_
2023-07-11 10:12 - 보완요청_x000D_
2023-07-11 10:57 - 신청_x000D_
2023-07-25 09:43 - 검토승인_x000D_
2023-08-08 16:28 - 협의검토중_x000D_
2023-09-11 10:43 - 협의통보_x000D_
2023-12-15 16:03 - 심의승인</t>
  </si>
  <si>
    <t>00. 종근당 천안공장 외부사업 모니터링 보고서_Ver2.1 2차 모니터링.pdf</t>
  </si>
  <si>
    <t>외부사업 온실가스 감축량에 대한 검증보고서_종근당_2차_V.3(230906).pdf</t>
  </si>
  <si>
    <t>[별첨] 외부사업 온실가스 감축량 검증 체크리스트_R0_종근당.pdf_x000D_
증빙16. 유량계(M1~M6) 검교정성적서 (2020.03.03 포함).pdf_x000D_
증빙1. 법원등기부등본.pdf_x000D_
증빙2. 잉여열 공급계약서.pdf_x000D_
증빙3. 도로점용(굴착) 착수계.pdf_x000D_
증빙4. 세금계산서.pdf_x000D_
증빙5. 창광실업 스팀청구서(의종개발, 종근당).pdf_x000D_
증빙5-1 창광실업 스팀공급일지(2016.07~08).pdf_x000D_
증빙6-1. 2013~2015 LNG 고지서.pdf_x000D_
증빙6-2. 2016년 LNG 고지서.pdf_x000D_
증빙6-3. 2017년 LNG 고지서.pdf_x000D_
증빙6-4. 2018년 LNG 고지서.pdf_x000D_
증빙6-5. 종근당 도시가스 사용량리스트(14.01~16.12).pdf_x000D_
증빙7. 사업수행보고서.pdf_x000D_
증빙8. 사업자등록증(종근당, 창광실업).pdf_x000D_
증빙9. 폐기물중간처분업허가증.pdf_x000D_
증빙10. 계약서(창광실업-아림에너지).pdf_x000D_
증빙11. 포화증기표.pdf_x000D_
증빙12. 창광실업 보일러 설계계산서(저위발열량).pdf_x000D_
증빙13. 창광실업 보일러 열계산 자료.pdf_x000D_
증빙14. 올바로시스템 캡쳐(2015.01~2018.12).pdf_x000D_
증빙14-1 폐기물소각량(2015).xlsx_x000D_
증빙14-2 폐기물소각량(2016).xlsx_x000D_
증빙14-3 폐기물소각량(2017).xlsx_x000D_
외부사업 승인서.pdf_x000D_
종근당_외부사업 사업계획서_ver9 220901.pdf_x000D_
증빙15. 감축량 산정시트(230825) 2차 모니터링 -2.xlsx_x000D_
2018년 12월 종근당 스팀 사용량 (직인완료).pdf</t>
  </si>
  <si>
    <t>2022-12-21 11:21 - 접수_x000D_
2023-01-12 09:30 - 신청_x000D_
2023-01-12 09:33 - 보완요청_x000D_
2023-01-17 08:39 - 접수_x000D_
2023-03-31 13:31 - 신청_x000D_
2023-03-31 13:34 - 검토승인_x000D_
2023-04-03 14:59 - 협의검토중_x000D_
2023-04-10 18:04 - 협의통보_x000D_
2023-12-15 16:05 - 심의승인</t>
  </si>
  <si>
    <t>2018-12-22~2020-12-31</t>
  </si>
  <si>
    <t>I-2023-201812202012-KR-01-000081-CDM-187049455~187052795</t>
  </si>
  <si>
    <t>1_MR_5251_3rd.pdf</t>
  </si>
  <si>
    <t>1_VCR_5251_3rd.pdf</t>
  </si>
  <si>
    <t>2_VAL_5251.pdf</t>
  </si>
  <si>
    <t>4_5251_외부사업 모니터링 보고서 국문요약서.pdf</t>
  </si>
  <si>
    <t>6_감축실적 보유 현황서_5251.pdf_x000D_
7_자발적취소문서_5251_AttestationLetter.pdf_x000D_
5_Ref_5251_FWD.pdf_x000D_
8_인증실적 미활용 확약서_5251.pdf_x000D_
6_감축실적 보유 현황서_5251_ver02.pdf</t>
  </si>
  <si>
    <t>2023-06-14 19:02 - 신청_x000D_
2023-07-05 15:04 - 보완요청_x000D_
2023-08-04 12:30 - 신청_x000D_
2023-10-10 17:02 - 보완요청_x000D_
2023-10-13 12:38 - 신청_x000D_
2023-10-30 10:56 - 검토승인_x000D_
2023-10-30 15:17 - 협의검토중_x000D_
2023-10-30 15:17 - 협의통보_x000D_
2023-12-15 16:07 - 심의승인</t>
  </si>
  <si>
    <t>2023-05-30</t>
  </si>
  <si>
    <t xml:space="preserve">KR-5-187049455~187052795-2-2-0-5251 </t>
  </si>
  <si>
    <t>2012-12-28~2021-11-30</t>
  </si>
  <si>
    <t>00. [부산금곡2] 모니터링보고서_V6.0_20231109.pdf</t>
  </si>
  <si>
    <t>MOF626-2(검증보고서)_LH 부산금곡2_231110_v2.pdf</t>
  </si>
  <si>
    <t>증빙자료_부산금곡2.zip</t>
  </si>
  <si>
    <t>2022-09-13 12:30 - 신청_x000D_
2022-10-26 17:13 - 보완요청_x000D_
2023-03-15 08:55 - 신청_x000D_
2023-04-25 13:39 - 보완요청_x000D_
2023-05-18 09:31 - 신청_x000D_
2023-06-26 08:27 - 보완요청_x000D_
2023-06-27 17:28 - 신청_x000D_
2023-07-24 16:12 - 문서재제출요청_x000D_
2023-07-24 16:47 - 신청_x000D_
2023-07-25 09:42 - 검토승인_x000D_
2023-08-08 16:27 - 협의검토중_x000D_
2023-09-11 10:43 - 협의통보_x000D_
2023-12-15 16:09 - 심의승인</t>
  </si>
  <si>
    <t>2012-09-26~2021-09-30</t>
  </si>
  <si>
    <t>01. [여수미평1] 모니터링보고서_V6.pdf</t>
  </si>
  <si>
    <t>MOF626-2(검증보고서)_LH 여수미평1_231110.pdf</t>
  </si>
  <si>
    <t>03. 외부사업 수정 및 보완 요청서_여수 미평.pdf_x000D_
[추가증빙] 도시가스사용량 고지서(15년 12월)_여수미평.pdf_x000D_
[추가증빙] 도시가스사용량 고지서(16년 하반기)_여수미평.pdf_x000D_
[추가증빙] 도시가스사용량 고지서(17.01~17.12)_여수미평.pdf_x000D_
[23.10.23 추가증빙자료01] 보일러 교체 전후 용량 증빙_2019~2023.pdf_x000D_
[23.10.23 추가증빙자료02] 보일러 교체 전후 용량 증빙_1992~2018.pdf_x000D_
[23.10.23 추가증빙자료03] 중앙난방용 보일러 교체공사 시행(안)-감사의견반영.pdf_x000D_
[23.10.23 추가증빙자료04] 중앙난방용 보일러 교체공사 시행기준(안)-내부결재.pdf_x000D_
증빙자료.zip</t>
  </si>
  <si>
    <t>2022-09-13 18:08 - 신청_x000D_
2022-10-26 08:41 - 보완요청_x000D_
2023-04-28 19:25 - 신청_x000D_
2023-05-25 09:20 - 보완요청_x000D_
2023-07-10 17:00 - 신청_x000D_
2023-07-24 16:13 - 문서재제출요청_x000D_
2023-07-24 17:03 - 신청_x000D_
2023-07-26 09:26 - 검토승인_x000D_
2023-08-08 16:27 - 협의검토중_x000D_
2023-09-11 10:43 - 협의통보_x000D_
2023-12-15 16:10 - 심의승인</t>
  </si>
  <si>
    <t>2013-04-18~2021-04-30</t>
  </si>
  <si>
    <t>00 [청주산남2-1] 모니터링보고서_V5.pdf</t>
  </si>
  <si>
    <t>MOF626-2(검증보고서)_LH 청주산남2-1_230710.pdf</t>
  </si>
  <si>
    <t>03 증빙자료.zip_x000D_
MOF626-2(검증보고서)_LH 청주산남2-1_230710.pdf</t>
  </si>
  <si>
    <t>2022-09-14 14:26 - 신청_x000D_
2022-10-26 09:35 - 보완요청_x000D_
2023-04-28 20:07 - 신청_x000D_
2023-06-09 11:21 - 보완요청_x000D_
2023-07-10 17:03 - 신청_x000D_
2023-07-26 09:23 - 검토승인_x000D_
2023-08-08 16:28 - 협의검토중_x000D_
2023-09-11 10:43 - 협의통보_x000D_
2023-12-15 16:11 - 심의승인</t>
  </si>
  <si>
    <t>00. [청주산남2-2] 모니터링보고서_V5.pdf</t>
  </si>
  <si>
    <t>MOF626-2(검증보고서)_LH 청주산남2-2_230710.pdf</t>
  </si>
  <si>
    <t>03 증빙자료.zip_x000D_
외부사업 수정 및 보완 요청서_청주 산남 2-2.pdf</t>
  </si>
  <si>
    <t>외부사업 수정 및 보완 요청서_청주 산남 2-2.pdf</t>
  </si>
  <si>
    <t>2022-09-14 15:28 - 신청_x000D_
2022-10-26 09:35 - 보완요청_x000D_
2023-04-28 20:19 - 신청_x000D_
2023-06-09 11:21 - 보완요청_x000D_
2023-07-10 17:02 - 신청_x000D_
2023-07-26 09:23 - 검토승인_x000D_
2023-08-08 16:28 - 협의검토중_x000D_
2023-09-11 10:43 - 협의통보_x000D_
2023-12-15 16:12 - 심의승인</t>
  </si>
  <si>
    <t>23차</t>
  </si>
  <si>
    <t>2021-01-01~2022-12-31</t>
  </si>
  <si>
    <t>01. 휴켐스5질산 모니터링 보고서V2.2.pdf</t>
  </si>
  <si>
    <t>02. 휴켐스5질산 검증보고서_V2.2.pdf</t>
  </si>
  <si>
    <t>03. 외부사업 온실가스 감축량 검증 체크리스트_V2.pdf_x000D_
04. 휴켐스5질산 ER시트_V2.xlsx_x000D_
참고자료.zip_x000D_
(증빙자료2)Monthly data_6637 KOR-MP1 CDM charts.zip_x000D_
(증빙자료3) 검교정 성적서.zip_x000D_
(증빙자료4) QAL2,3, AST.zip_x000D_
(증빙자료6) 품질관리 관련 인증서.zip_x000D_
(증빙자료1)외부사업 인증실적 미전환 확약서.pdf_x000D_
(증빙자료5) 점검 일지_월별 분석기 관리 대장.zip_x000D_
(증빙자료5) 점검 일지_EMERSON.zip_x000D_
20190509_Certificate_325-FT-5-609_R1.pdf_x000D_
01. 휴켐스5질산 모니터링 보고서V2.2.pdf_x000D_
02. 휴켐스5질산 검증보고서_V2.2.pdf</t>
  </si>
  <si>
    <t>(증빙자료1)외부사업 인증실적 미전환 확약서.pdf</t>
  </si>
  <si>
    <t>2023-04-28 13:46 - 신청_x000D_
2023-06-13 17:28 - 보완요청_x000D_
2023-07-03 11:34 - 신청_x000D_
2023-09-25 11:00 - 문서재제출요청_x000D_
2023-09-26 09:10 - 신청_x000D_
2023-10-27 10:21 - 보완요청_x000D_
2023-10-27 18:35 - 신청_x000D_
2023-11-07 09:10 - 검토승인_x000D_
2023-11-07 13:30 - 협의검토중_x000D_
2023-11-07 13:30 - 협의통보_x000D_
2023-12-15 16:14 - 심의승인</t>
  </si>
  <si>
    <t>2019-01-01~2019-12-26</t>
  </si>
  <si>
    <t>I-2023-201901201912-KR-01-000543-CDM-187039649~187040601</t>
  </si>
  <si>
    <t>1_MR_9247_0001_0002.pdf</t>
  </si>
  <si>
    <t>1_VCR_9247_0001_0002.pdf</t>
  </si>
  <si>
    <t>6_CPA1_감축실적보유현황서.pdf</t>
  </si>
  <si>
    <t>4_CPA1_국문요약서_MR_VCR.pdf</t>
  </si>
  <si>
    <t>5_CPA1_CPA2_FWD.pdf_x000D_
6_CPA1_감축실적보유현황서.pdf_x000D_
7_자발적취소문서_9247_AttestationLetter.pdf_x000D_
8_인증실적 미활용 확약서_CPA1.pdf_x000D_
5_CPA1_CPA2_FWD.pdf_x000D_
6_CPA1_감축실적보유현황서_ver02.pdf_x000D_
7_자발적취소문서_9247_AttestationLetter.pdf_x000D_
8_인증실적 미활용 확약서_CPA1.pdf</t>
  </si>
  <si>
    <t>2023-05-23 21:57 - 신청_x000D_
2023-07-05 17:20 - 보완요청_x000D_
2023-08-04 12:16 - 신청_x000D_
2023-10-10 17:07 - 문서재제출요청_x000D_
2023-10-13 12:42 - 신청_x000D_
2023-10-30 13:16 - 검토승인_x000D_
2023-10-30 15:18 - 협의검토중_x000D_
2023-10-30 15:19 - 협의통보_x000D_
2023-12-15 16:16 - 심의승인</t>
  </si>
  <si>
    <t>2023-05-05</t>
  </si>
  <si>
    <t xml:space="preserve">KR-5-187039649~187040601-2-2-0-9247 </t>
  </si>
  <si>
    <t>2013-01-17~2021-12-31</t>
  </si>
  <si>
    <t>00. [부산동삼1] 모니터링보고서_V5_20230704.pdf</t>
  </si>
  <si>
    <t>MOF626-2(검증보고서)_LH 부산동삼1_230705.pdf</t>
  </si>
  <si>
    <t>증빙자료_부산동삼1.zip</t>
  </si>
  <si>
    <t>2022-09-13 12:32 - 신청_x000D_
2022-10-26 17:15 - 보완요청_x000D_
2023-03-15 08:55 - 신청_x000D_
2023-04-25 09:02 - 보완요청_x000D_
2023-05-18 09:33 - 신청_x000D_
2023-06-30 08:25 - 보완요청_x000D_
2023-07-05 17:04 - 신청_x000D_
2023-08-10 10:23 - 문서재제출요청_x000D_
2023-08-10 13:01 - 신청_x000D_
2023-09-06 10:52 - 문서재제출요청_x000D_
2023-09-06 13:40 - 신청_x000D_
2023-09-12 14:23 - 검토승인_x000D_
2023-09-25 10:09 - 협의검토중_x000D_
2023-10-30 17:48 - 협의통보_x000D_
2023-12-15 16:17 - 심의승인</t>
  </si>
  <si>
    <t>2018-08-14~2021-12-31</t>
  </si>
  <si>
    <t>외부사업 모니터링보고서_LH 속초 청초1_보완 3차.pdf</t>
  </si>
  <si>
    <t>MOF626(검증보고서)_속초 청초1단지_230801.pdf</t>
  </si>
  <si>
    <t>증빙자료_속초청초1_재제출.zip</t>
  </si>
  <si>
    <t>2022-09-20 10:05 - 신청_x000D_
2022-11-01 15:53 - 보완요청_x000D_
2023-03-06 11:01 - 신청_x000D_
2023-04-10 14:30 - 보완요청_x000D_
2023-04-11 10:29 - 신청_x000D_
2023-05-17 14:46 - 보완요청_x000D_
2023-08-01 15:20 - 신청_x000D_
2023-09-06 11:25 - 문서재제출요청_x000D_
2023-09-06 13:07 - 신청_x000D_
2023-09-12 14:25 - 검토승인_x000D_
2023-09-25 10:10 - 협의검토중_x000D_
2023-10-30 17:48 - 협의통보_x000D_
2023-12-15 16:18 - 심의승인</t>
  </si>
  <si>
    <t>2017-09-08~2021-12-31</t>
  </si>
  <si>
    <t>외부사업 모니터링보고서_LH 강릉 송정_보완 3차.pdf</t>
  </si>
  <si>
    <t>MOF626(검증보고서)_강릉 송정_230801.pdf</t>
  </si>
  <si>
    <t>증빙자료_강릉송정_보완3차.zip</t>
  </si>
  <si>
    <t>2022-09-20 09:07 - 신청_x000D_
2022-11-02 18:36 - 보완요청_x000D_
2023-03-06 11:07 - 신청_x000D_
2023-04-10 14:39 - 보완요청_x000D_
2023-04-10 15:03 - 신청_x000D_
2023-05-16 14:29 - 보완요청_x000D_
2023-08-01 15:17 - 신청_x000D_
2023-08-21 08:58 - 문서재제출요청_x000D_
2023-08-21 10:46 - 신청_x000D_
2023-08-22 10:13 - 문서재제출요청_x000D_
2023-08-22 10:15 - 신청_x000D_
2023-09-08 09:58 - 검토승인_x000D_
2023-09-25 10:10 - 협의검토중_x000D_
2023-10-30 17:48 - 협의통보_x000D_
2023-12-15 16:19 - 심의승인</t>
  </si>
  <si>
    <t>외부사업 모니터링보고서_강릉입암3_문서재제출.pdf</t>
  </si>
  <si>
    <t>MOF626(검증보고서)_강릉 입암3단지_230818.pdf</t>
  </si>
  <si>
    <t>외부사업 수정 및 보완 요청서_강릉입암3_23.08.18.hwp_x000D_
증빙자료_강릉입암3_문세재제출.zip</t>
  </si>
  <si>
    <t>2022-10-13 09:53 - 신청_x000D_
2022-11-29 11:31 - 보완요청_x000D_
2023-03-06 11:12 - 신청_x000D_
2023-04-14 13:25 - 보완요청_x000D_
2023-07-21 15:19 - 신청_x000D_
2023-08-16 14:27 - 보완요청_x000D_
2023-08-18 15:55 - 신청_x000D_
2023-09-13 09:54 - 문서재제출요청_x000D_
2023-09-13 10:02 - 신청_x000D_
2023-09-13 10:34 - 검토승인_x000D_
2023-09-25 10:10 - 협의검토중_x000D_
2023-10-30 17:48 - 협의통보_x000D_
2023-12-15 16:20 - 심의승인</t>
  </si>
  <si>
    <t>2012-12-01~2021-11-30</t>
  </si>
  <si>
    <t>00. [익산동산] 모니터링보고서_V4.pdf</t>
  </si>
  <si>
    <t>MOF626(검증보고서)_익산 동산_230801.pdf</t>
  </si>
  <si>
    <t>[추가증빙자료] 10-1. 교체 전 검정 및 형식승인.pdf_x000D_
[추가증빙자료] 10-2. (교체 후) 가스미터 1,2호기 성적서.jpg_x000D_
[추가증빙자료] 10-3 (교체 후) 가스미터 형식승인번호.jpg_x000D_
외부사업 수정 및 보완 요청서_익산동산.pdf_x000D_
증빙자료.zip</t>
  </si>
  <si>
    <t>2022-10-17 13:26 - 신청_x000D_
2022-11-29 11:31 - 보완요청_x000D_
2023-05-31 09:50 - 신청_x000D_
2023-06-21 10:06 - 보완요청_x000D_
2023-08-09 11:34 - 신청_x000D_
2023-08-18 10:13 - 보완요청_x000D_
2023-08-18 10:38 - 신청_x000D_
2023-09-12 15:06 - 검토승인_x000D_
2023-09-25 10:11 - 협의검토중_x000D_
2023-10-30 17:48 - 협의통보_x000D_
2023-12-15 16:21 - 심의승인</t>
  </si>
  <si>
    <t>2012-11-27~2021-11-30</t>
  </si>
  <si>
    <t>01. [정읍수성1] 모니터링보고서_V4.pdf</t>
  </si>
  <si>
    <t>MOF626(검증보고서)_정읍수성1_230809.pdf</t>
  </si>
  <si>
    <t>[추가 증빙자료] 10. 가스미터 교체 확인서.pdf_x000D_
[추가 증빙자료] 11-1. (교체 전) 1,2호기 가스미터 검정확인 및 형식승인.pdf_x000D_
[추가 증빙자료] 11-2. (교체 후) 1,2호기 가스미터 검정확인서 및 시험성적서.pdf_x000D_
외부사업 수정 및 보완 요청서_정읍수성1.pdf_x000D_
증빙자료.zip</t>
  </si>
  <si>
    <t>2022-09-28 15:40 - 신청_x000D_
2022-11-09 17:05 - 보완요청_x000D_
2023-05-31 10:26 - 신청_x000D_
2023-07-04 16:40 - 보완요청_x000D_
2023-08-09 17:55 - 신청_x000D_
2023-08-18 10:51 - 보완요청_x000D_
2023-08-18 16:14 - 신청_x000D_
2023-09-12 15:07 - 검토승인_x000D_
2023-09-25 10:11 - 협의검토중_x000D_
2023-10-30 17:48 - 협의통보_x000D_
2023-12-15 16:22 - 심의승인</t>
  </si>
  <si>
    <t>2013-10-18~2018-05-10</t>
  </si>
  <si>
    <t>외부사업 모니터링보고서_경산백천1_문서재제출(9.11).pdf</t>
  </si>
  <si>
    <t>MOF626-2(검증보고서)_LH 경산백천1_230911.pdf</t>
  </si>
  <si>
    <t>증빙자료_경산백천1_문서재제출.zip</t>
  </si>
  <si>
    <t>2022-11-17 17:43 - 신청_x000D_
2022-12-27 17:31 - 보완요청_x000D_
2023-03-06 11:16 - 신청_x000D_
2023-04-13 14:07 - 보완요청_x000D_
2023-04-13 15:52 - 신청_x000D_
2023-05-18 15:31 - 보완요청_x000D_
2023-07-21 15:53 - 신청_x000D_
2023-08-22 13:18 - 문서재제출요청_x000D_
2023-08-22 14:01 - 신청_x000D_
2023-09-08 16:11 - 문서재제출요청_x000D_
2023-09-08 16:53 - 신청_x000D_
2023-09-11 14:53 - 문서재제출요청_x000D_
2023-09-11 19:10 - 신청_x000D_
2023-09-12 14:30 - 검토승인_x000D_
2023-09-25 10:13 - 협의검토중_x000D_
2023-10-30 17:47 - 협의통보_x000D_
2023-12-15 16:23 - 심의승인</t>
  </si>
  <si>
    <t>한국동서발전 주식회사,대원강업(주) 창원2공장</t>
  </si>
  <si>
    <t>2020-08-05~2022-06-28</t>
  </si>
  <si>
    <t>0. 모니터링 보고서_극소규모 고효율 설비 교체 사업의 방법론(03A-004-ver01) 1차(2020.08.05^F2022.06.pdf</t>
  </si>
  <si>
    <t>0. 외부사업[극소규모] 온실가스 감축량 검증 보고서_대원강업(주) 창원2공장_230522.pdf</t>
  </si>
  <si>
    <t>0. 모니터링 보고서_극소규모 고효율 설비 교체 사업의 방법론(03A-004-ver01) 1차(2020.08.05^F2022.06.28)(대원강업 창원2공장).xlsx_x000D_
0. 외부사업 계획서_극소규모_고효율_설비_교체_사업의_방법론(03A-004-ver01)_사업계획서(개정) (대원강업 창원2공장).xlsx_x000D_
1-1. 사업자등록증(대원강업 창원2공장).pdf_x000D_
1-2. 사업자등록증(한국동서발전).pdf_x000D_
2-1. 시설 계약서(대원강업 창원2공장).pdf_x000D_
2-2. 계약금세금계산서 - 최초지출일(대원강업 창원2공장).pdf_x000D_
2-3. 시운전보고서(대원강업 창원2공장).pdf_x000D_
3-1. 개선 전 공기압축기 (1호기~12호기) 명판사진(대원강업 창원2공장).pdf_x000D_
4-1. 개선 후 공기압축기 명판사진(대원강업 창원2공장).pdf_x000D_
5-1. 공기압축기 가동시간 증빙(대원강업 창원2공장).pdf_x000D_
5-2. 공기압축기 운전일지(대원강업 창원2공장).pdf_x000D_
6. 외부사업 승인서(대원강업 창원2공장).pdf_x000D_
7. (참고자료) 정속형 및 인버터형 공기압축기 모듈 비교.pdf_x000D_
8. 폐기물 처리 확인서(대원강업 창원2공장).pdf</t>
  </si>
  <si>
    <t>2022-08-26 11:15 - 접수_x000D_
2022-08-29 16:00 - 신청_x000D_
2022-10-13 10:13 - 보완요청_x000D_
2023-02-10 17:53 - 접수_x000D_
2023-02-13 10:37 - 신청_x000D_
2023-03-24 10:10 - 보완요청_x000D_
2023-04-21 10:55 - 접수_x000D_
2023-05-02 10:58 - 신청_x000D_
2023-05-18 11:16 - 보완요청_x000D_
2023-05-22 13:40 - 접수_x000D_
2023-05-22 17:23 - 신청_x000D_
2023-06-14 14:33 - 문서재제출요청_x000D_
2023-07-11 14:47 - 접수_x000D_
2023-07-11 16:21 - 신청_x000D_
2023-09-12 15:09 - 검토승인_x000D_
2023-09-25 10:13 - 협의검토중_x000D_
2023-10-30 17:47 - 협의통보_x000D_
2023-12-15 16:24 - 심의승인</t>
  </si>
  <si>
    <t>한국동서발전 주식회사,[주]성우하이텍지사공장</t>
  </si>
  <si>
    <t>2018-08-17~2022-07-12</t>
  </si>
  <si>
    <t>0. 모니터링 보고서_극소규모 고효율 설비 교체 사업의 방법론(03A-004-ver01)_1차(18.08.17^F22.07.12)(성우하이텍 지사공장).pdf</t>
  </si>
  <si>
    <t>0. 외부사업[극소규모] 온실가스 감축량 검증 보고서_(주)성우하이텍지사공장_230620_v2.pdf</t>
  </si>
  <si>
    <t>0. 모니터링 보고서_극소규모 고효율 설비 교체 사업의 방법론(03A-004-ver01)_1차(18.08.17^F22.07.12)(성우하이텍 지사공장).xlsx_x000D_
0. 외부사업 계획서_(극소규모) 고효율 설비 교체 사업의 방법론(03A-004-ver01) 사업계획서(개정)_성우하이텍 지사공장.xlsx_x000D_
1. 사업자등록증(성우하이텍 지사공장).pdf_x000D_
1. 사업자등록증(한국동서발전).pdf_x000D_
2-1. 시설 계약서(성우하이텍 지사공장).pdf_x000D_
2-2. 계약금 세금계산서_최초지출일(성우하이텍 지사공장).pdf_x000D_
2-3. 시운전 보고서(성우하이텍 지사공장).pdf_x000D_
3-1. 개선 전 공기압축기 명판사진(성우하이텍 지사공장).pdf_x000D_
3-2. 개선 전 공기압축기 사양서(성우하이텍 지사공장).pdf_x000D_
4-1. 개선 후 공기압축기 명판사진(성우하이텍 지사공장).pdf_x000D_
4-2. 개선 후 공기압축기 사양서(성우하이텍 지사공장).pdf_x000D_
5-1. 공기압축기 가동시간 증빙(성우하이텍 지사공장).pdf_x000D_
5-2. 공기압축기 운전일지(성우하이텍 지사공장).pdf_x000D_
6. 외부사업 승인서(성우하이텍 지사공장).pdf_x000D_
7. (참고자료) 정속형 및 인버터형 공기압축기 모듈 비교.pdf_x000D_
8. 공기압축기 사양(유량) 구분 설명 자료(아트라스콥코).pdf</t>
  </si>
  <si>
    <t>2022-08-26 11:09 - 접수_x000D_
2022-08-29 16:00 - 신청_x000D_
2022-10-13 10:12 - 보완요청_x000D_
2023-02-10 17:48 - 접수_x000D_
2023-02-13 10:37 - 신청_x000D_
2023-03-28 16:13 - 보완요청_x000D_
2023-04-21 10:58 - 접수_x000D_
2023-05-02 10:58 - 신청_x000D_
2023-06-13 13:09 - 보완요청_x000D_
2023-06-21 09:08 - 접수_x000D_
2023-06-21 09:13 - 신청_x000D_
2023-07-31 15:22 - 문서재제출요청_x000D_
2023-08-18 11:53 - 접수_x000D_
2023-08-21 08:13 - 신청_x000D_
2023-09-12 15:01 - 검토승인_x000D_
2023-09-25 10:13 - 협의검토중_x000D_
2023-10-30 17:47 - 협의통보_x000D_
2023-12-15 16:26 - 심의승인</t>
  </si>
  <si>
    <t>2021-01-01~2021-06-08</t>
  </si>
  <si>
    <t>카프로_외부사업 모니터링 보고서_V12.pdf</t>
  </si>
  <si>
    <t>3-1. [서식6]외부사업 온실가스 감축량에 대한 검증보고서_카프로.pdf</t>
  </si>
  <si>
    <t>카프로_외부사업 모니터링 보고서_V12.pdf_x000D_
카프로 인증실적 미전환 확약서(2023.09.25).pdf_x000D_
CDM사업 변경계약서_150909.pdf_x000D_
외부사업승인서_카프로.pdf_x000D_
증빙자료 1). 모니터링 관련 데이터.zip_x000D_
증빙자료 2). 모니터링 관련 데이터2.zip_x000D_
3-1. [서식6]외부사업 온실가스 감축량에 대한 검증보고서_카프로.pdf_x000D_
2-1. [서식5]외부사업 온실가스 감축량 검증 체크리스트_카프로.pdf_x000D_
1-1. 카프로 감축량 산정 시트.xlsx_x000D_
취소요청 공문.pdf</t>
  </si>
  <si>
    <t>카프로 인증실적 미전환 확약서(2023.09.25).pdf</t>
  </si>
  <si>
    <t>2024-02-13</t>
  </si>
  <si>
    <t>2023-10-10 13:12 - 신청_x000D_
2023-11-15 15:18 - 보완요청_x000D_
2024-01-22 09:41 - 신청_x000D_
2024-02-13 10:03 - 검토반려</t>
  </si>
  <si>
    <t>(주)삼천리,재단법인 한국기후변화연구원,(주)클린에코</t>
  </si>
  <si>
    <t>2019-07-03~2022-01-28</t>
  </si>
  <si>
    <t>주식회사 클린에코 보일러 연료교체(LPG → LNG) 사업_ver2.0_23.2.13.pdf</t>
  </si>
  <si>
    <t>MOF626-3(외부사업 검증보고서)_클린에코_v3 (2).pdf</t>
  </si>
  <si>
    <t>00 증빙자료_22.10.7.zip</t>
  </si>
  <si>
    <t>2024-04-09</t>
  </si>
  <si>
    <t>2022-10-19 09:17 - 접수_x000D_
2022-10-19 09:34 - 신청_x000D_
2022-11-29 16:33 - 보완요청_x000D_
2023-02-13 10:53 - 접수_x000D_
2023-03-02 08:54 - 신청_x000D_
2023-03-30 13:42 - 검토승인_x000D_
2023-04-03 15:42 - 협의검토중_x000D_
2023-05-04 11:08 - 협의통보_x000D_
2024-04-09 18:35 - 심의승인</t>
  </si>
  <si>
    <t>2013-10-17~2021-12-12</t>
  </si>
  <si>
    <t>외부사업_모니터링보고서(LH 경주용강)_Ver8.0.pdf</t>
  </si>
  <si>
    <t>배출권거래제 외부사업 검증보고서_경주용강_240208.pdf</t>
  </si>
  <si>
    <t>증빙자료_경주용강.zip</t>
  </si>
  <si>
    <t>2022-09-20 10:25 - 신청_x000D_
2022-11-03 13:40 - 보완요청_x000D_
2023-05-31 14:56 - 신청_x000D_
2023-07-12 14:59 - 보완요청_x000D_
2023-07-19 11:30 - 신청_x000D_
2023-07-19 14:09 - 문서재제출요청_x000D_
2023-07-19 14:13 - 신청_x000D_
2023-07-19 14:25 - 문서재제출요청_x000D_
2023-07-19 14:27 - 신청_x000D_
2023-07-25 09:43 - 검토승인_x000D_
2023-08-08 16:28 - 협의검토중_x000D_
2023-09-11 10:43 - 협의통보_x000D_
2024-04-09 18:37 - 심의승인</t>
  </si>
  <si>
    <t>2013-10-30~2021-12-31</t>
  </si>
  <si>
    <t>외부사업 모니터링보고서_공주 옥룡1_환경부 협의의견 1차 보완.pdf</t>
  </si>
  <si>
    <t>MOF626(검증보고서)_공주 옥룡_230613.pdf</t>
  </si>
  <si>
    <t>증빙자료_공주옥룡1.zip</t>
  </si>
  <si>
    <t>2022-11-14 13:11 - 신청_x000D_
2022-12-21 17:08 - 보완요청_x000D_
2023-07-20 17:38 - 신청_x000D_
2023-08-24 09:05 - 보완요청_x000D_
2023-08-24 09:21 - 신청_x000D_
2023-08-24 09:30 - 문서재제출요청_x000D_
2023-08-24 09:31 - 신청_x000D_
2023-09-12 14:28 - 검토승인_x000D_
2023-09-25 10:12 - 협의검토중_x000D_
2023-10-30 17:47 - 협의통보_x000D_
2024-04-09 18:40 - 심의승인</t>
  </si>
  <si>
    <t>2016-11-25~2021-12-31</t>
  </si>
  <si>
    <t>외부사업 모니터링보고서_LH 마산중리1_ver09_재제출.pdf</t>
  </si>
  <si>
    <t>MOF626-2(검증보고서)_LH 마산중리1_231115.pdf</t>
  </si>
  <si>
    <t>증빙자료_마산중리1_보완3차_1.zip_x000D_
증빙자료_마산중리1_보완3차_2.zip_x000D_
외부사업 수정 및 보완 요청서_마산중리1.hwp_x000D_
02 마산중리1_감축량 산정 sheet_V7_보수적 산정 미적용.xlsx</t>
  </si>
  <si>
    <t>2022-09-27 17:03 - 신청_x000D_
2022-11-09 17:04 - 보완요청_x000D_
2023-03-06 15:16 - 신청_x000D_
2023-04-13 14:10 - 보완요청_x000D_
2023-07-28 09:05 - 신청_x000D_
2023-09-08 09:23 - 보완요청_x000D_
2023-10-13 15:54 - 신청_x000D_
2023-11-09 10:47 - 문서재제출요청_x000D_
2023-11-09 12:14 - 신청_x000D_
2023-11-10 09:28 - 문서재제출요청_x000D_
2023-11-10 10:11 - 신청_x000D_
2023-11-14 09:36 - 문서재제출요청_x000D_
2023-11-15 18:47 - 신청_x000D_
2023-11-16 14:42 - 문서재제출요청_x000D_
2023-11-16 16:00 - 신청_x000D_
2023-12-05 10:44 - 검토승인_x000D_
2023-12-14 11:02 - 협의검토중_x000D_
2024-01-18 18:46 - 협의통보_x000D_
2024-04-09 18:41 - 심의승인</t>
  </si>
  <si>
    <t>2012-10-31~2021-09-30</t>
  </si>
  <si>
    <t>00. [아산읍내] 모니터링보고서_V5_2023724.pdf</t>
  </si>
  <si>
    <t>MOF626(검증보고서)_아산 읍내 주공_V5.pdf</t>
  </si>
  <si>
    <t>증빙자료_아산읍내.zip</t>
  </si>
  <si>
    <t>2022-09-13 08:58 - 신청_x000D_
2022-10-26 14:18 - 보완요청_x000D_
2023-03-09 14:30 - 신청_x000D_
2023-04-20 16:02 - 보완요청_x000D_
2023-05-31 08:42 - 신청_x000D_
2023-07-13 11:12 - 보완요청_x000D_
2023-07-26 07:56 - 신청_x000D_
2023-08-31 11:43 - 문서재제출요청_x000D_
2023-09-05 16:50 - 신청_x000D_
2023-12-05 10:41 - 검토승인_x000D_
2023-12-14 11:03 - 협의검토중_x000D_
2024-01-18 18:46 - 협의통보_x000D_
2024-04-09 18:43 - 심의승인</t>
  </si>
  <si>
    <t>2012-12-26~2021-12-31</t>
  </si>
  <si>
    <t>[울산화정] 모니터링보고서_V4_07.06.pdf</t>
  </si>
  <si>
    <t>외부사업 검증보고서_울산화정_230717.pdf</t>
  </si>
  <si>
    <t>외부사업 수정 및 보완 요청서_울산화정.pdf_x000D_
증빙자료.zip</t>
  </si>
  <si>
    <t>2022-09-13 15:30 - 신청_x000D_
2022-10-27 08:21 - 보완요청_x000D_
2023-05-08 17:43 - 신청_x000D_
2023-06-14 13:27 - 보완요청_x000D_
2023-06-19 13:30 - 신청_x000D_
2023-07-06 09:40 - 보완요청_x000D_
2023-07-20 14:06 - 신청_x000D_
2023-12-05 10:39 - 검토승인_x000D_
2023-12-14 11:03 - 협의검토중_x000D_
2023-12-14 11:03 - 협의통보_x000D_
2024-01-24 13:21 - 협의통보_x000D_
2024-04-09 18:45 - 심의승인</t>
  </si>
  <si>
    <t>(주)삼천리,주식회사 에코아이,에스오엠</t>
  </si>
  <si>
    <t>2011-01-22~2020-12-31</t>
  </si>
  <si>
    <t>00. [에스오엠] 외부사업 모니터링보고서_V4.pdf</t>
  </si>
  <si>
    <t>B14. 외부사업 온실가스 감축량에 대한 검증보고서_주식회사 에스오엠_v4.pdf</t>
  </si>
  <si>
    <t>에스오엠 외부사업 증빙자료_240207.zip</t>
  </si>
  <si>
    <t>2022-10-20 14:02 - 접수_x000D_
2022-10-20 15:25 - 신청_x000D_
2022-11-25 17:29 - 문서재제출요청_x000D_
2022-11-25 17:54 - 접수_x000D_
2022-11-28 10:32 - 신청_x000D_
2023-01-05 17:31 - 보완요청_x000D_
2023-01-16 16:42 - 접수_x000D_
2023-01-16 16:44 - 신청_x000D_
2023-02-28 08:42 - 보완요청_x000D_
2023-05-05 15:14 - 접수_x000D_
2023-05-08 09:28 - 신청_x000D_
2023-06-20 09:43 - 보완요청_x000D_
2023-08-01 16:56 - 접수_x000D_
2023-08-01 17:25 - 신청_x000D_
2023-09-12 17:03 - 문서재제출요청_x000D_
2023-09-14 17:13 - 접수_x000D_
2023-09-15 16:32 - 신청_x000D_
2023-12-05 13:35 - 검토승인_x000D_
2023-12-14 11:02 - 협의검토중_x000D_
2024-01-18 18:46 - 협의통보_x000D_
2024-04-09 18:48 - 심의승인</t>
  </si>
  <si>
    <t>2018-12-01~2020-11-30</t>
  </si>
  <si>
    <t>모니터링보고서_1차(2018.12-2020.11)_ver06_20230905.pdf</t>
  </si>
  <si>
    <t>[서식6]외부사업 온실가스 감축량에 대한 검증보고서_코오롱바스프이노폼_1차v1.2_230726.pdf</t>
  </si>
  <si>
    <t>보완요청에 대한 설명_2023905.xlsx_x000D_
증빙자료_20230905.zip</t>
  </si>
  <si>
    <t>2022-12-30 15:56 - 신청_x000D_
2023-02-13 14:28 - 보완요청_x000D_
2023-03-13 13:34 - 신청_x000D_
2023-04-21 12:47 - 보완요청_x000D_
2023-05-10 16:05 - 신청_x000D_
2023-06-22 13:52 - 보완요청_x000D_
2023-07-27 17:00 - 신청_x000D_
2023-08-31 09:04 - 문서재제출요청_x000D_
2023-09-06 08:02 - 신청_x000D_
2023-12-05 13:36 - 검토승인_x000D_
2023-12-14 11:02 - 협의검토중_x000D_
2024-01-18 18:46 - 협의통보_x000D_
2024-04-09 18:51 - 심의승인</t>
  </si>
  <si>
    <t>2020-12-01~2020-12-31</t>
  </si>
  <si>
    <t>모니터링보고서_2차(2020.12)_ver06_20230905.pdf</t>
  </si>
  <si>
    <t>[서식6]외부사업 온실가스 감축량에 대한 검증보고서_코오롱바스프이노폼_2차v1.2_230726.pdf</t>
  </si>
  <si>
    <t>2022-12-30 16:00 - 신청_x000D_
2023-02-13 14:29 - 보완요청_x000D_
2023-03-13 13:35 - 신청_x000D_
2023-04-21 13:44 - 보완요청_x000D_
2023-05-10 16:05 - 신청_x000D_
2023-06-22 13:53 - 보완요청_x000D_
2023-07-27 17:00 - 신청_x000D_
2023-08-31 09:05 - 문서재제출요청_x000D_
2023-09-06 08:02 - 신청_x000D_
2023-12-05 13:37 - 검토승인_x000D_
2023-12-14 11:02 - 협의검토중_x000D_
2024-01-18 18:46 - 협의통보_x000D_
2024-04-09 18:52 - 심의승인</t>
  </si>
  <si>
    <t>2019-01-01~2020-12-31</t>
  </si>
  <si>
    <t>I-2024-201901202012-KR-01-000544-CDM-187040602~187049386</t>
  </si>
  <si>
    <t>3_9247_PoA_DD.pdf_x000D_
3_9247_PoA_VAL.pdf_x000D_
2_CPA_VAL_9247_0002.pdf_x000D_
2_CPA_DD_9247_0002.pdf</t>
  </si>
  <si>
    <t>4_CPA2_국문요약서_MR_VCR.pdf</t>
  </si>
  <si>
    <t>5_CPA1_CPA2_FWD.pdf_x000D_
7_자발적취소문서_AttestationLetter.pdf_x000D_
6_CPA2_감축실적보유현황서_ver02_수정보완.pdf_x000D_
8_인증실적 미활용 확약서_CPA2.pdf</t>
  </si>
  <si>
    <t>2022-12-31 16:50 - 신청_x000D_
2023-02-14 11:17 - 보완요청_x000D_
2023-05-23 21:55 - 신청_x000D_
2023-07-05 17:19 - 보완요청_x000D_
2023-08-04 12:19 - 신청_x000D_
2023-09-15 19:13 - 보완요청_x000D_
2023-09-20 10:53 - 신청_x000D_
2023-10-12 10:11 - 문서재제출요청_x000D_
2023-10-13 12:47 - 신청_x000D_
2023-12-05 10:42 - 검토승인_x000D_
2023-12-14 11:03 - 협의검토중_x000D_
2024-01-18 18:46 - 협의통보_x000D_
2024-04-09 18:54 - 심의승인</t>
  </si>
  <si>
    <t xml:space="preserve">KR-5-187040602~187049386-2-2-0-9247 </t>
  </si>
  <si>
    <t>2021-04-01~2022-12-31</t>
  </si>
  <si>
    <t>외부사업 모니터링 보고서_LS MnM_20240401.pdf</t>
  </si>
  <si>
    <t>MOF626(검증보고서)_LS MnM_240408.pdf</t>
  </si>
  <si>
    <t>1. 외부사업 사업계획서(갱신)_LS MnM.pdf_x000D_
2.[03A-001-ver01]미활용 열에너지 회수 및 이용 사업의 방법론.pdf_x000D_
3. 외부 감축사업 갱신승인서_LS MnM.pdf_x000D_
4-2. 스팀 공급 계약 연장 합의서.pdf_x000D_
4-1. 외부감축사업 사업 참가자 합의서.pdf_x000D_
5. 열교환기 준공 자료.pdf_x000D_
6. 열교환기 Spec (기존 설비 동일사양 증빙).pdf_x000D_
8. Steam Flush Drum 생산량 정보_SRF113_FIQ-6135.xlsx_x000D_
9. 공급 압력(열량) 정보_SRI401_PIC_N8221.xlsx_x000D_
10. 생산 스팀 압력(열량) 정보_SRI401_PIC_61120.xlsx_x000D_
11. Steam 포화증기표.jpg_x000D_
12. 스팀 판매량(검침표).pdf_x000D_
13. '22년 3월 연례보수 증빙.PNG_x000D_
14. 계측기기(유량계 압력계) 자료.zip_x000D_
15. 사업전 연료 구매 및 사용량 자료_사업계획서 인증 시 제출 자료.zip_x000D_
7. 온실가스 감축량 산정 Sheet_ver2.2.xlsx_x000D_
14.+PEY+증빙자료_순환+Pump+설비+사양_사업계획서 인증 시 제출자료.pdf_x000D_
15-1. 미활용 열에너지 회수 및 공급량 관련 문의사항 확인 내용.zip</t>
  </si>
  <si>
    <t>2024-05-30</t>
  </si>
  <si>
    <t>2023-11-06 13:07 - 접수_x000D_
2023-11-06 15:52 - 신청_x000D_
2023-12-13 19:21 - 보완요청_x000D_
2024-01-22 14:20 - 접수_x000D_
2024-01-22 16:09 - 신청_x000D_
2024-01-23 16:22 - 문서재제출요청_x000D_
2024-01-24 13:27 - 접수_x000D_
2024-01-24 13:29 - 신청_x000D_
2024-03-08 16:04 - 문서재제출요청_x000D_
2024-03-08 16:35 - 접수_x000D_
2024-03-08 17:22 - 신청_x000D_
2024-03-08 17:24 - 보완요청_x000D_
2024-04-17 09:36 - 접수_x000D_
2024-04-17 11:36 - 신청_x000D_
2024-05-30 16:59 - 보완요청</t>
  </si>
  <si>
    <t>2020-07-01~2022-10-03</t>
  </si>
  <si>
    <t>00. [삼일이노팩] 외부사업 모니터링 보고서_V3.pdf</t>
  </si>
  <si>
    <t>1. 외부사업 온실가스 감축량에 대한 검증보고서_삼일이노팩_ver.03.pdf</t>
  </si>
  <si>
    <t>삼일이노팩 외부사업_240103.zip</t>
  </si>
  <si>
    <t>2024-06-27</t>
  </si>
  <si>
    <t>2022-11-15 14:15 - 접수_x000D_
2022-11-15 20:10 - 신청_x000D_
2022-12-27 15:58 - 보완요청_x000D_
2023-01-16 16:35 - 접수_x000D_
2023-01-16 16:39 - 신청_x000D_
2023-02-28 08:40 - 보완요청_x000D_
2023-11-14 14:49 - 접수_x000D_
2023-11-14 15:00 - 신청_x000D_
2023-12-21 10:13 - 보완요청_x000D_
2024-01-03 13:11 - 접수_x000D_
2024-01-05 10:17 - 신청_x000D_
2024-02-05 16:55 - 문서재제출요청_x000D_
2024-02-07 10:16 - 접수_x000D_
2024-02-07 16:56 - 신청_x000D_
2024-03-08 13:53 - 검토승인_x000D_
2024-03-12 09:39 - 협의검토중_x000D_
2024-04-17 14:08 - 협의통보_x000D_
2024-06-27 15:17 - 심의승인</t>
  </si>
  <si>
    <t>2020-11-01~2022-11-30</t>
  </si>
  <si>
    <t>00. [덕성 인천사업장] 외부사업 모니터링 보고서_V2.pdf</t>
  </si>
  <si>
    <t>MOF626-3(외부사업 검증보고서)_덕성(인천)_v2.0.pdf</t>
  </si>
  <si>
    <t>덕성 인천사업장 외부사업 증빙자료_240419.zip</t>
  </si>
  <si>
    <t>2023-09-25 11:13 - 접수_x000D_
2023-09-25 11:32 - 신청_x000D_
2023-11-10 11:17 - 보완요청_x000D_
2023-11-24 15:56 - 접수_x000D_
2023-11-24 16:06 - 신청_x000D_
2024-01-03 10:53 - 보완요청_x000D_
2024-01-16 09:39 - 접수_x000D_
2024-01-16 10:28 - 신청_x000D_
2024-02-16 08:38 - 보완요청_x000D_
2024-02-16 11:12 - 접수_x000D_
2024-02-16 11:33 - 신청_x000D_
2024-03-08 13:54 - 검토승인_x000D_
2024-03-12 09:38 - 협의검토중_x000D_
2024-04-17 14:07 - 협의통보_x000D_
2024-06-27 15:22 - 심의승인</t>
  </si>
  <si>
    <t>2013-06-28~2021-12-31</t>
  </si>
  <si>
    <t>01 [남원노암] 모니터링보고서_V4.pdf</t>
  </si>
  <si>
    <t>MOF626(검증보고서)_남원노암_240202.pdf</t>
  </si>
  <si>
    <t>02. 외부사업 수정 및 보완 요청서_남원노암.pdf_x000D_
[남원노암] 모니터링보고서 증빙자료.zip_x000D_
(온압보정계 추가증빙)  1호기 온압보정계(남원노암).jpg_x000D_
(온압보정계 추가증빙)  2호기 온압보정계 SN(남원노암).jpg_x000D_
(온압보정계 추가증빙)  2호기 온압보정계(남원노암).jpg_x000D_
(온압보정계 추가증빙) 1호기 온압보정계 SN(남원노암).jpg_x000D_
(연료전환 추가증빙1)연료 전환공사 안내문.pdf_x000D_
(연료전환 추가증빙2)연료 전환공사 동의 안내.pdf_x000D_
(연료전환 추가증빙3)도시가스 연료전환 찬반 동의서 결과.pdf_x000D_
(연료전환 추가증빙4) 대기배출시설설치신고증명서.pdf_x000D_
(연료전환 추가증빙5) 특정토양오염관리대상시설 설치변경(폐쇄)신고서_남원노암.pdf</t>
  </si>
  <si>
    <t>2022-10-06 15:17 - 신청_x000D_
2022-12-05 16:14 - 보완요청_x000D_
2023-08-19 14:59 - 신청_x000D_
2023-09-07 14:35 - 보완요청_x000D_
2024-01-23 11:18 - 신청_x000D_
2024-02-01 17:30 - 보완요청_x000D_
2024-02-04 11:31 - 신청_x000D_
2024-03-08 13:20 - 검토승인_x000D_
2024-03-12 09:30 - 협의검토중_x000D_
2024-04-17 14:07 - 협의통보_x000D_
2024-06-27 15:24 - 심의승인</t>
  </si>
  <si>
    <t>2012-12-29~2021-12-31</t>
  </si>
  <si>
    <t>01. [울산달동3] 모니터링보고서_V4.pdf</t>
  </si>
  <si>
    <t>외부사업 검증보고서_울산달동3_240213.pdf</t>
  </si>
  <si>
    <t>03. 증빙자료.zip_x000D_
외부사업 검증보고서_울산달동3_240213.pdf_x000D_
(추가증빙자료) 가스미터 1호기 온압보정계 전경.jpg_x000D_
(추가증빙자료) 가스미터 1호기 온압보정계.jpg_x000D_
(추가증빙자료) 가스미터 2호기 온압보정계.jpg_x000D_
(추가증빙자료) 가스미터 2호기 전경.jpg</t>
  </si>
  <si>
    <t>2022-09-13 16:22 - 신청_x000D_
2022-10-27 08:22 - 보완요청_x000D_
2023-05-08 19:15 - 신청_x000D_
2023-06-19 14:24 - 보완요청_x000D_
2023-08-09 09:44 - 신청_x000D_
2023-09-20 10:44 - 보완요청_x000D_
2024-02-13 22:15 - 신청_x000D_
2024-03-08 13:52 - 검토승인_x000D_
2024-03-12 09:39 - 협의검토중_x000D_
2024-04-17 14:08 - 협의통보_x000D_
2024-06-27 15:26 - 심의승인</t>
  </si>
  <si>
    <t>2019-05-10~2023-03-31</t>
  </si>
  <si>
    <t>윤성아스콘_외부사업 모니터링 보고서_v3_240425.pdf</t>
  </si>
  <si>
    <t>MOF626-2(검증보고서)_윤성아스콘_240425.pdf</t>
  </si>
  <si>
    <t>윤성아스콘_외부사업 모니터링_증빙서류_231221.xlsx_x000D_
윤성아스콘_외부사업 모니터링_감축량 산정_v2_231221.xlsx</t>
  </si>
  <si>
    <t>윤성아스콘_외부사업 모니터링 보고서_v2_231221.hwp</t>
  </si>
  <si>
    <t>2023-06-05 09:23 - 신청_x000D_
2023-07-12 16:19 - 문서재제출요청_x000D_
2023-07-12 16:38 - 신청_x000D_
2023-07-13 09:58 - 문서재제출요청_x000D_
2023-07-13 10:08 - 신청_x000D_
2023-08-22 16:33 - 보완요청_x000D_
2023-12-21 16:57 - 신청_x000D_
2024-02-02 16:40 - 보완요청_x000D_
2024-02-16 11:22 - 신청_x000D_
2024-03-08 13:32 - 검토승인_x000D_
2024-03-12 09:30 - 협의검토중_x000D_
2024-04-17 14:07 - 협의통보_x000D_
2024-06-27 15:28 - 심의승인</t>
  </si>
  <si>
    <t>2012-11-14~2021-11-30</t>
  </si>
  <si>
    <t>01. [충주연수2] 모니터링보고서_V5.pdf</t>
  </si>
  <si>
    <t>MOF626-3(외부사업 검증보고서)_충주연수 주공2단지_v5.pdf</t>
  </si>
  <si>
    <t>[추가증빙자료] 월별 사용기간 증빙자료.zip_x000D_
[추가 증빙자료2] 11-2. (교체 후) 1호기 및 2호기 가스미터 성적서 보완자료(지능형 계량기 유통관리 시스템).pdf_x000D_
외부사업 수정 및 보완 요청서_충주연수.pdf_x000D_
03. 증빙자료.zip</t>
  </si>
  <si>
    <t>2022-09-14 10:24 - 신청_x000D_
2022-10-26 09:34 - 보완요청_x000D_
2023-05-08 15:50 - 신청_x000D_
2023-06-15 15:25 - 보완요청_x000D_
2023-08-01 09:23 - 신청_x000D_
2023-08-29 16:27 - 보완요청_x000D_
2024-01-28 15:24 - 신청_x000D_
2024-02-13 14:05 - 문서재제출요청_x000D_
2024-02-14 14:51 - 신청_x000D_
2024-02-20 16:49 - 문서재제출요청_x000D_
2024-02-20 16:53 - 신청_x000D_
2024-03-08 13:34 - 검토승인_x000D_
2024-03-12 09:30 - 협의검토중_x000D_
2024-04-17 14:07 - 협의통보_x000D_
2024-06-27 15:31 - 심의승인</t>
  </si>
  <si>
    <t>2013-07-18~2021-07-31</t>
  </si>
  <si>
    <t>00. [전주평화1] 모니터링보고서_V5.pdf</t>
  </si>
  <si>
    <t>MOF626(검증보고서)_전주 평화1단지_240122.pdf</t>
  </si>
  <si>
    <t>증빙자료.zip_x000D_
외부사업 수정 및 보완 요청서_전주평화1.pdf_x000D_
가스미터 1호기 온압보정계 시리얼넘버.jpg_x000D_
가스미터 1호기 온압보정계 전경.jpg_x000D_
가스미터 1호기 온압보정계.jpg_x000D_
가스미터 2호기 온압보정계 시리얼넘버.jpg_x000D_
가스미터 2호기 온압보정계 전경.jpg_x000D_
가스미터 2호기 온압보정계.jpg</t>
  </si>
  <si>
    <t>2022-11-17 17:24 - 신청_x000D_
2022-12-27 17:30 - 보완요청_x000D_
2023-05-31 10:21 - 신청_x000D_
2023-07-25 22:06 - 보완요청_x000D_
2023-08-01 16:05 - 신청_x000D_
2023-08-29 16:27 - 보완요청_x000D_
2024-01-23 14:11 - 신청_x000D_
2024-02-13 15:04 - 문서재제출요청_x000D_
2024-02-13 18:16 - 신청_x000D_
2024-03-08 13:40 - 검토승인_x000D_
2024-03-12 09:30 - 협의검토중_x000D_
2024-04-17 14:07 - 협의통보_x000D_
2024-06-27 15:35 - 심의승인</t>
  </si>
  <si>
    <t>2013-11-20~2021-11-30</t>
  </si>
  <si>
    <t>01. [제천하소3] 모니터링보고서_V5.pdf</t>
  </si>
  <si>
    <t>MOF626-3(외부사업 검증보고서)_제천하소 주공3단지_v5.pdf</t>
  </si>
  <si>
    <t>03. 증빙자료.zip_x000D_
외부사업 수정 및 보완 요청서_제천하소3.pdf_x000D_
(추가증빙자료) 가스미터 1호기 온압보정계.jpg_x000D_
(추가증빙자료) 가스미터 1호기 온압보정계2.jpg_x000D_
(추가증빙자료) 가스미터 1호기 온압보정계3.jpg_x000D_
(추가증빙자료) 가스미터 2호기 온압보정계.jpg_x000D_
(추가증빙자료) 가스미터 2호기 온압보정계2.jpg_x000D_
(추가증빙자료) 가스미터 2호기 온압보정계3.jpg_x000D_
(추가증빙자료) 가스미터 3호기 온압보정계.jpg_x000D_
(추가증빙자료) 가스미터 3호기 온압보정계2.jpg_x000D_
(추가증빙자료) 가스미터 3호기 온압보정계3.jpg</t>
  </si>
  <si>
    <t>2022-09-14 14:18 - 신청_x000D_
2022-10-17 16:18 - 문서재제출요청_x000D_
2022-10-17 19:27 - 신청_x000D_
2022-11-25 10:14 - 보완요청_x000D_
2023-05-08 15:54 - 신청_x000D_
2023-06-15 15:31 - 보완요청_x000D_
2023-08-01 09:31 - 신청_x000D_
2023-08-29 16:35 - 보완요청_x000D_
2024-01-28 15:07 - 신청_x000D_
2024-02-02 11:26 - 문서재제출요청_x000D_
2024-02-02 11:31 - 신청_x000D_
2024-02-13 14:06 - 문서재제출요청_x000D_
2024-02-14 14:15 - 신청_x000D_
2024-03-08 13:42 - 검토승인_x000D_
2024-03-12 09:30 - 협의검토중_x000D_
2024-04-17 14:07 - 협의통보_x000D_
2024-06-27 15:36 - 심의승인</t>
  </si>
  <si>
    <t>00. [제천하소4] 모니터링보고서_V5.pdf</t>
  </si>
  <si>
    <t>MOF626-3(외부사업 검증보고서)_제천하소 주공4단지_v5.pdf</t>
  </si>
  <si>
    <t>04. 증빙자료.zip_x000D_
외부사업 수정 및 보완 요청서_제천하소 4단지.pdf_x000D_
(추가증빙1)가스미터기 및 보정기 교체 확인 요청 메일.PNG_x000D_
(추가증빙2)가스미터기 및 보정기 교체 확인 요청 메일 회신1.PNG_x000D_
(추가증빙3)가스미터기 및 보정기 교체 확인 요청 메일 회신2.PNG_x000D_
(추가증빙4) Lh 하소 4단지 계량기 현황.pdf_x000D_
(추가증빙5)대기배출시설 필증.pdf_x000D_
(추가증빙6)대기배출시설 필증1.pdf_x000D_
(추가증빙7)보일러1호기 온압보정계.jpg_x000D_
(추가증빙8)보일러2호기 온압보정계.jpg</t>
  </si>
  <si>
    <t>2022-09-26 09:31 - 신청_x000D_
2022-11-08 14:58 - 보완요청_x000D_
2023-05-08 15:55 - 신청_x000D_
2023-06-15 15:32 - 보완요청_x000D_
2023-08-01 09:22 - 신청_x000D_
2023-08-29 16:36 - 보완요청_x000D_
2024-01-28 15:14 - 신청_x000D_
2024-02-13 14:06 - 문서재제출요청_x000D_
2024-02-14 14:26 - 신청_x000D_
2024-03-08 13:42 - 검토승인_x000D_
2024-03-12 09:40 - 협의검토중_x000D_
2024-04-17 14:07 - 협의통보_x000D_
2024-06-27 15:38 - 심의승인</t>
  </si>
  <si>
    <t>2012-10-22~2021-10-31</t>
  </si>
  <si>
    <t>01. [대전법동3] 모니터링보고서_V5.pdf</t>
  </si>
  <si>
    <t>MOF626-3(외부사업 검증보고서)_대전법동 주공3단지_v5.pdf</t>
  </si>
  <si>
    <t>02. 증빙자료.zip_x000D_
외부사업 수정 및 보완 요청서_대전법동3.pdf</t>
  </si>
  <si>
    <t>(추가증빙) 보일러1호기 시리얼 넘버.jpeg_x000D_
(추가증빙) 보일러1호기.jpeg_x000D_
(추가증빙) 보일러2호기 시리얼 넘버.jpeg_x000D_
(추가증빙) 보일러2호기.jpeg_x000D_
(추가증빙) 보일러3호기 시리얼 넘버.jpeg_x000D_
(추가증빙) 보일러3호기.jpeg</t>
  </si>
  <si>
    <t>2022-11-17 17:30 - 신청_x000D_
2022-12-28 15:06 - 보완요청_x000D_
2023-05-08 19:34 - 신청_x000D_
2023-06-15 15:25 - 보완요청_x000D_
2023-08-01 09:21 - 신청_x000D_
2023-08-29 16:29 - 보완요청_x000D_
2024-01-28 13:56 - 신청_x000D_
2024-02-13 15:02 - 문서재제출요청_x000D_
2024-02-13 17:51 - 신청_x000D_
2024-02-13 17:54 - 문서재제출요청_x000D_
2024-02-13 18:08 - 신청_x000D_
2024-03-08 13:44 - 검토승인_x000D_
2024-03-12 09:39 - 협의검토중_x000D_
2024-04-17 14:08 - 협의통보_x000D_
2024-06-27 15:41 - 심의승인</t>
  </si>
  <si>
    <t>2012-10-16~2021-10-31</t>
  </si>
  <si>
    <t>01. [대전중촌2] 모니터링보고서_V5.pdf</t>
  </si>
  <si>
    <t>MOF626-3(외부사업 검증보고서)_대전중촌 주공2단지_v5.pdf</t>
  </si>
  <si>
    <t>02. 증빙자료.zip_x000D_
외부사업 수정 및 보완 요청서_대전중촌2.pdf_x000D_
(사용량 추가증빙1)도시가스 공급업체 사용량 확인 요청 증빙.PNG_x000D_
(사용량 추가증빙2)도시가스 공급업체 사용량 확인 요청 회신 증빙.PNG_x000D_
1호기 온압보정계 S.N.jpg_x000D_
1호기 온압보정계.jpg_x000D_
1호기 전경.jpg_x000D_
2호기 온압보정계 S.M.jpg_x000D_
2호기 온압보정계.jpg_x000D_
2호기 전경.jpg_x000D_
사용량 추가증빙 요청시 붙임01-1.pdf_x000D_
사용량 추가증빙 요청시 붙임01-2.pdf</t>
  </si>
  <si>
    <t>2022-11-17 17:38 - 신청_x000D_
2022-12-28 15:07 - 보완요청_x000D_
2023-05-08 15:57 - 신청_x000D_
2023-06-15 15:26 - 보완요청_x000D_
2023-08-01 09:30 - 신청_x000D_
2023-08-29 16:28 - 보완요청_x000D_
2024-01-28 14:30 - 신청_x000D_
2024-02-13 15:03 - 문서재제출요청_x000D_
2024-02-13 18:12 - 신청_x000D_
2024-03-08 13:44 - 검토승인_x000D_
2024-03-12 09:39 - 협의검토중_x000D_
2024-04-17 14:08 - 협의통보_x000D_
2024-06-27 15:43 - 심의승인</t>
  </si>
  <si>
    <t>2012-11-26~2021-11-30</t>
  </si>
  <si>
    <t>00. [의정부장암1] 모니터링보고서_V7.pdf</t>
  </si>
  <si>
    <t>MOF626(검증보고서)_의정부 장암1단지_240122.pdf</t>
  </si>
  <si>
    <t>[추가증빙] 1호기 검사대상기기 설치검사증 2015~2023.jpg_x000D_
[추가증빙] 2호기 검사대상기기 설치검사증 2015~2023.jpg_x000D_
[추가증빙] 의정부 장암1 보일러 용량증빙 (2012~2023).zip_x000D_
03. 외부사업 수정 및 보완 요청서_의정부장암.pdf_x000D_
증빙자료.zip_x000D_
(추가증빙1)_용도폐지 신고처리.jpg_x000D_
(추가증빙2) 연료전환 관련 기타서류.zip</t>
  </si>
  <si>
    <t>2022-04-20 13:58 - 신청_x000D_
2022-05-31 17:21 - 보완요청_x000D_
2022-10-17 16:34 - 신청_x000D_
2022-11-25 10:16 - 보완요청_x000D_
2023-05-31 10:31 - 신청_x000D_
2023-07-12 14:58 - 보완요청_x000D_
2023-08-02 11:01 - 신청_x000D_
2023-08-30 16:47 - 문서재제출요청_x000D_
2024-01-23 11:27 - 신청_x000D_
2024-02-13 14:04 - 문서재제출요청_x000D_
2024-02-14 15:26 - 신청_x000D_
2024-03-08 13:45 - 검토승인_x000D_
2024-03-12 09:39 - 협의검토중_x000D_
2024-04-17 14:08 - 협의통보_x000D_
2024-06-27 15:45 - 심의승인</t>
  </si>
  <si>
    <t>2013-02-13~2021-02-28</t>
  </si>
  <si>
    <t>00. [영주가흥 1_2] 모니터링보고서_V6.pdf</t>
  </si>
  <si>
    <t>MOF626-2(검증보고서)_LH 영주가흥 1_2_240125.pdf</t>
  </si>
  <si>
    <t>[추가증빙자료] 03-1 사용량 기간 증빙.zip_x000D_
01. 외부사업 수정 및 보완 요청서_영주 가흥.pdf_x000D_
02. 증빙자료.zip_x000D_
(추가증빙자료) 가스미터 온압보정계.jpg_x000D_
(추가증빙자료) 가스미터 온압보정계_S.N.jpg</t>
  </si>
  <si>
    <t>2022-09-14 09:52 - 신청_x000D_
2022-10-26 09:33 - 보완요청_x000D_
2023-05-22 17:21 - 신청_x000D_
2023-07-04 15:26 - 보완요청_x000D_
2023-08-03 13:38 - 신청_x000D_
2023-08-31 11:19 - 보완요청_x000D_
2024-01-25 10:43 - 신청_x000D_
2024-02-13 14:02 - 문서재제출요청_x000D_
2024-02-14 15:45 - 신청_x000D_
2024-03-08 13:46 - 검토승인_x000D_
2024-03-12 09:39 - 협의검토중_x000D_
2024-04-17 14:08 - 협의통보_x000D_
2024-06-27 15:47 - 심의승인</t>
  </si>
  <si>
    <t>2013-10-23~2021-12-31</t>
  </si>
  <si>
    <t>외부사업 모니터링보고서_포항창포1_ver9.0_240510.pdf</t>
  </si>
  <si>
    <t>외부사업 검증보고서_포항창포1_240117.pdf</t>
  </si>
  <si>
    <t>외부사업 수정 및 보완 요청서_포항창포1.hwp_x000D_
증빙자료_포항창포_협의의견 보완.zip</t>
  </si>
  <si>
    <t>2022-11-01 13:05 - 신청_x000D_
2022-12-12 10:11 - 보완요청_x000D_
2023-05-31 14:35 - 신청_x000D_
2023-07-12 14:59 - 보완요청_x000D_
2023-08-08 15:29 - 신청_x000D_
2023-09-18 17:16 - 보완요청_x000D_
2024-01-17 13:57 - 신청_x000D_
2024-02-13 14:07 - 문서재제출요청_x000D_
2024-02-13 17:53 - 신청_x000D_
2024-03-08 13:48 - 검토승인_x000D_
2024-03-12 09:39 - 협의검토중_x000D_
2024-04-17 14:08 - 협의통보_x000D_
2024-06-27 15:50 - 심의승인</t>
  </si>
  <si>
    <t>2013-10-24~2021-12-31</t>
  </si>
  <si>
    <t>외부사업 모니터링보고서_포항학산_ver11.0_2차 문서재제출.pdf</t>
  </si>
  <si>
    <t>외부사업 검증보고서_포항학산_240117.pdf</t>
  </si>
  <si>
    <t>외부사업 수정 및 보완 요청서_포항학산.hwp_x000D_
증빙자료_포항학산_2차 문서재제출.zip</t>
  </si>
  <si>
    <t>2022-11-01 13:09 - 신청_x000D_
2022-12-12 10:12 - 보완요청_x000D_
2023-05-31 14:59 - 신청_x000D_
2023-07-12 15:00 - 보완요청_x000D_
2023-08-08 15:31 - 신청_x000D_
2023-09-18 17:22 - 보완요청_x000D_
2024-01-17 11:13 - 신청_x000D_
2024-01-17 11:15 - 문서재제출요청_x000D_
2024-02-19 13:03 - 신청_x000D_
2024-03-08 13:51 - 검토승인_x000D_
2024-03-12 09:39 - 협의검토중_x000D_
2024-04-17 14:08 - 협의통보_x000D_
2024-06-27 16:34 - 심의승인</t>
  </si>
  <si>
    <t>24차</t>
  </si>
  <si>
    <t>2023-01-01~2023-02-24</t>
  </si>
  <si>
    <t>01. 휴켐스5질산 모니터링 보고서(24차)_V3_240404.pdf</t>
  </si>
  <si>
    <t>04. 휴켐스5질산 검증보고서(24차)_V3_240404.pdf</t>
  </si>
  <si>
    <t>(증빙자료1)외부사업 인증실적 미전환 확약서.pdf_x000D_
(증빙자료2) Monthly CDM charts.zip_x000D_
(증빙자료3) 검교정 성적서.zip_x000D_
(증빙자료4) QAL2,3, AST.zip_x000D_
(증빙자료5) 점검 일지.zip_x000D_
(증빙자료6) 품질관리 관련 인증서.zip_x000D_
02. 휴켐스5질산 ER시트(24차)_V2.xlsx_x000D_
03. 외부사업 온실가스 감축량 검증 체크리스트.pdf_x000D_
01. 휴켐스5질산 모니터링 보고서(24차)_V3_240404.pdf_x000D_
04. 휴켐스5질산 검증보고서(24차)_V3_240404.pdf_x000D_
(증빙자료7) 모니터링 기기 증빙자료.zip</t>
  </si>
  <si>
    <t>2023-12-27 08:43 - 신청_x000D_
2024-04-04 10:29 - 보완요청_x000D_
2024-04-08 13:36 - 신청_x000D_
2024-05-02 14:02 - 검토승인_x000D_
2024-05-02 14:03 - 협의검토중_x000D_
2024-05-02 14:03 - 협의통보_x000D_
2024-06-27 16:43 - 심의승인</t>
  </si>
  <si>
    <t>I-2024-202101202106-KR-05-000084-CDM-1~124432</t>
  </si>
  <si>
    <t>카프로_외부사업 모니터링 보고서_V13.pdf</t>
  </si>
  <si>
    <t>4-1. [서식6]외부사업 온실가스 감축량에 대한 검증보고서_카프로rev0.1.pdf</t>
  </si>
  <si>
    <t>4-1. [서식6]외부사업 온실가스 감축량에 대한 검증보고서_카프로rev0.1.pdf_x000D_
증빙자료 1). 모니터링 관련 데이터.zip_x000D_
증빙자료 2). 모니터링 관련 데이터2.zip_x000D_
카프로_외부사업 모니터링 보고서_V13.pdf_x000D_
카프로_인증신청 문서보완 의견 관련 대응.pdf_x000D_
외부사업승인서_카프로.pdf_x000D_
CDM사업 변경계약서_150909.pdf_x000D_
카프로 인증실적 미전환 확약서(2023.09.25).pdf_x000D_
240117 KOC 소유권에 관한 확약서(15차)_(날인본).pdf_x000D_
1-1. 카프로 감축량 산정 시트.xlsx_x000D_
2-1. [서식5]외부사업 온실가스 감축량 검증 체크리스트_카프로.pdf_x000D_
카프로 명세서 조직경계 CDM시설 자료(2page).pdf</t>
  </si>
  <si>
    <t>모니터링 및 검증보고서 국문요약서_카프로.pdf</t>
  </si>
  <si>
    <t>카프로_인증신청 문서보완 의견 관련 대응.pdf</t>
  </si>
  <si>
    <t>2022-05-31 17:31 - 신청_x000D_
2022-08-04 11:36 - 보완요청_x000D_
2022-12-16 16:01 - 신청_x000D_
2023-04-21 17:41 - 보완요청_x000D_
2024-01-24 17:35 - 신청_x000D_
2024-03-04 10:32 - 문서재제출요청_x000D_
2024-03-08 16:29 - 신청_x000D_
2024-03-27 15:14 - 검토승인_x000D_
2024-03-27 15:14 - 협의검토중_x000D_
2024-04-17 14:07 - 협의통보_x000D_
2024-06-27 16:44 - 심의승인</t>
  </si>
  <si>
    <t xml:space="preserve">KR-9-1~124432-9-9-9-9    </t>
  </si>
  <si>
    <t>AMS-I.F  Ver 3.0</t>
  </si>
  <si>
    <t>2019-12-27~2020-12-31</t>
  </si>
  <si>
    <t>I-2024-201912202012-KR-01-000543-CDM-187052817~187053853</t>
  </si>
  <si>
    <t>1_MR_9247_CP2_0001.pdf</t>
  </si>
  <si>
    <t>1_VCR_9247_CP2_0001.pdf</t>
  </si>
  <si>
    <t>2_CPA_DD_9247_CP2_0001.pdf_x000D_
2_CPA_VAL_9247_CP2_0001.pdf_x000D_
3_9247_2nd_PoA_DD.pdf_x000D_
3_9247_2nd_PoA_VAL.pdf_x000D_
8_미활용 인증실적 확약서.pdf_x000D_
7_감축실적보유현황서_ver04.pdf</t>
  </si>
  <si>
    <t>4_MR_VCR_국문요약서_직인날인.pdf</t>
  </si>
  <si>
    <t>8_F-CDM-FWD.pdf_x000D_
9_자발적취소문서_CPA1_CP2_1037.pdf</t>
  </si>
  <si>
    <t>2024-03-13 23:57 - 신청_x000D_
2024-04-17 17:02 - 검토승인_x000D_
2024-04-17 17:03 - 협의검토중_x000D_
2024-04-17 17:03 - 협의통보_x000D_
2024-06-27 16:47 - 심의승인</t>
  </si>
  <si>
    <t>2023-06-14</t>
  </si>
  <si>
    <t xml:space="preserve">KR-5-187052817~187053853-2-2-0-9247 </t>
  </si>
  <si>
    <t>2019-12-24~2020-12-31</t>
  </si>
  <si>
    <t>I-2024-201912202012-KR-01-001128-CDM-186880174~186882045</t>
  </si>
  <si>
    <t>1_MR_9247_P1_CP1_CPA3.pdf</t>
  </si>
  <si>
    <t>1_VCR_9247_P1_CP1_CPA3.pdf</t>
  </si>
  <si>
    <t>2_CPADD_P1_CP1.pdf_x000D_
2_VR_P1_CP1.pdf_x000D_
3_PoA_DD_9247.pdf_x000D_
3_PoA_VAL_9247.pdf_x000D_
7_감축실적보유현황서_ver02.pdf_x000D_
8_인증실적 미활용 확약서_ver01.pdf</t>
  </si>
  <si>
    <t>4_MR_VCR_국문요약서_ver03.pdf</t>
  </si>
  <si>
    <t>5_자발적취소문서_CPA3_FWD.pdf_x000D_
9_자발적취소문서_CPA3_1872.pdf</t>
  </si>
  <si>
    <t>2024-03-20 17:31 - 신청_x000D_
2024-04-17 17:04 - 검토승인_x000D_
2024-04-17 17:05 - 협의검토중_x000D_
2024-04-17 17:05 - 협의통보_x000D_
2024-06-27 16:49 - 심의승인</t>
  </si>
  <si>
    <t xml:space="preserve">KR-5-186880174~186882045-2-2-0-9247 </t>
  </si>
  <si>
    <t>2017-08-15~2021-04-12</t>
  </si>
  <si>
    <t>0. 모니터링_보고서_극소규모_고효율_설비_교체_사업의_방법론(03A-004-ver01)_1차(18.08.17_22.07.12)(디티알_진주공장)(20240531).pdf</t>
  </si>
  <si>
    <t>0. 외부사업[극소규모] 온실가스 감축량 검증 보고서_주식회사 디티알_240531.pdf</t>
  </si>
  <si>
    <t>(극소규모) 고효율 설비 교체 사업의 방법론(03A-004-ver01) 사업계획서(개정)(디티알 진주공장).xlsx_x000D_
0. 모니터링_보고서_극소규모_고효율_설비_교체_사업의_방법론(03A-004-ver01)_1차(18.08.17_22.07.12)(디티알_진주공장)(20240531).xlsx_x000D_
1. 사업자등록증(디티알 진주공장).pdf_x000D_
2-1. 설비 계약서(디티알 진주공장).pdf_x000D_
2-2. 세금계산서_최초지출일(디티알 진주공장).pdf_x000D_
2-3. 시운전 보고서(디티알 진주공장).pdf_x000D_
3-1. 개선 전 공기압축기 사양서(디티알 진주공장).pdf_x000D_
3-2. 개선 후 공기압축기 사양서(디티알 진주공장).pdf_x000D_
4-1. 공기압축기 가동시간 증빙(2019.12.12._2021.04.12)(디티알 진주공장).pdf_x000D_
4-2. 공기압축기 운전일지(2017.08.15)(디티알 진주공장).pdf_x000D_
4-2. 공기압축기 운전일지(2019.12.12._2021.04.12.)(디티알 진주공장).pdf_x000D_
4-2. 공기압축기 운전일지(2019.12.30)(디티알 진주공장).pdf_x000D_
4-2. 공기압축기 운전일지(2020.06.08)(디티알 진주공장).pdf_x000D_
5-1. 개선 전 공기압축기 명판사진(디티알 진주공장).pdf_x000D_
5-2. 개선 후 공기압축기 명판 사진(디티알 진주공장).pdf_x000D_
6-1. 외부사업 승인서(디티알 진주공장).pdf_x000D_
6-2. 그린크레디트 협약서.pdf_x000D_
6-3. 시설설치 완료보고서(디티알 진주공장).pdf_x000D_
7. 폐기물 처리 확인서(디티알 진주공장).pdf_x000D_
8. 정속형 및 인버터형 공기압축기 모듈 비교.pdf_x000D_
9. 공기압축기 사양(유량) 구분 설명 자료(아트라스콥코).pdf</t>
  </si>
  <si>
    <t>2024-07-05</t>
  </si>
  <si>
    <t>2021-06-25 17:53 - 신청_x000D_
2021-07-23 13:45 - 보완요청_x000D_
2021-10-26 21:32 - 신청_x000D_
2021-12-06 18:35 - 보완요청_x000D_
2022-04-12 17:09 - 신청_x000D_
2022-05-25 07:53 - 보완요청_x000D_
2023-02-20 11:24 - 신청_x000D_
2023-04-03 14:10 - 문서재제출요청_x000D_
2023-04-13 10:19 - 신청_x000D_
2023-05-11 10:07 - 문서재제출요청_x000D_
2023-12-19 15:15 - 신청_x000D_
2024-03-07 14:37 - 문서재제출요청_x000D_
2024-05-10 14:01 - 신청_x000D_
2024-05-22 15:21 - 문서재제출요청_x000D_
2024-05-31 15:46 - 신청_x000D_
2024-07-05 16:58 - 문서재제출요청</t>
  </si>
  <si>
    <t>2010-05-01~2011-12-31</t>
  </si>
  <si>
    <t>서대구에너지 외부사업 모니터링 보고서_2010-2011_ver7.0_24.7.22.pdf</t>
  </si>
  <si>
    <t>B11. 외부사업 온실가스 감축량에 대한 검증보고서_1차_(주)서대구에너지_V7.pdf</t>
  </si>
  <si>
    <t>증빙자료(2010-2011)_ver3.0(01_04).zip_x000D_
증빙자료(2010-2011)_ver3.0(05-1_3).zip_x000D_
증빙자료(2010-2011)_ver3.0(05-5_6).zip_x000D_
증빙자료(2010-2011)_ver3.0(06-1-1).zip_x000D_
증빙자료(2010-2011)_ver3.0(06-1-2).zip_x000D_
증빙자료(2010-2011)_ver3.0(06-2).zip_x000D_
증빙자료(2010-2011)_ver3.0(06-3-1-1).zip_x000D_
증빙자료(2010-2011)_ver3.0(06-3-1-2).zip_x000D_
증빙자료(2010-2011)_ver3.0(06-3-2).zip_x000D_
증빙자료(2010-2011)_ver3.0(07).zip_x000D_
서대구에너지_산정시트(2010-2011)_v7.0_2024.7.22.xlsx</t>
  </si>
  <si>
    <t>서대구에너지_산정시트(2010-2011)_v3.0_2024.2.14.xlsx_x000D_
수정 및 보완 요청서_서대구에너지 외부사업 모니터링 보고서_2010-2011_ver4.0_24.2.20.pdf_x000D_
증빙자료(2010-2011)_ver3.0(01_04).zip_x000D_
증빙자료(2010-2011)_ver3.0(05-1_3).zip_x000D_
증빙자료(2010-2011)_ver3.0(05-5_6).zip_x000D_
증빙자료(2010-2011)_ver3.0(06-1-1).zip_x000D_
증빙자료(2010-2011)_ver3.0(06-1-2).zip_x000D_
증빙자료(2010-2011)_ver3.0(06-2).zip_x000D_
증빙자료(2010-2011)_ver3.0(06-3-1-1).zip_x000D_
증빙자료(2010-2011)_ver3.0(06-3-1-2).zip_x000D_
증빙자료(2010-2011)_ver3.0(06-3-2).zip_x000D_
증빙자료(2010-2011)_ver3.0(07).zip_x000D_
내용없음.txt</t>
  </si>
  <si>
    <t>2022-12-27 14:10 - 신청_x000D_
2023-02-09 09:49 - 보완요청_x000D_
2023-02-14 17:08 - 신청_x000D_
2023-03-30 13:29 - 검토승인_x000D_
2023-04-03 14:59 - 협의검토중_x000D_
2023-04-10 18:04 - 협의통보_x000D_
2024-09-20 17:03 - 심의승인</t>
  </si>
  <si>
    <t>2012-01-01~2013-12-31</t>
  </si>
  <si>
    <t>서대구에너지 외부사업 모니터링 보고서_2012-2013_ver6.0_24.6.17.pdf</t>
  </si>
  <si>
    <t>B11. 외부사업 온실가스 감축량에 대한 검증보고서_2차_(주)서대구에너지_V6.pdf</t>
  </si>
  <si>
    <t>서대구에너지_산정시트(2012-2013)_v6.0_2024.6.17.xlsx_x000D_
수정 및 보완 요청서_서대구에너지 외부사업 모니터링 보고서_2012-2013_ver6.0_24.6.17.pdf_x000D_
증빙자료(2012-2013)_ver3.0(01_04).zip_x000D_
증빙자료(2012-2013)_ver3.0(05-1_3).zip_x000D_
증빙자료(2012-2013)_ver3.0(05-5_6).zip_x000D_
증빙자료(2012-2013)_ver3.0(06-1-1).zip_x000D_
증빙자료(2012-2013)_ver3.0(06-1-2).zip_x000D_
증빙자료(2012-2013)_ver3.0(06-2).zip_x000D_
증빙자료(2012-2013)_ver3.0(06-3-1-1).zip_x000D_
증빙자료(2012-2013)_ver3.0(06-3-1-2).zip_x000D_
증빙자료(2012-2013)_ver3.0(06-3-2).zip_x000D_
증빙자료(2012-2013)_ver3.0(07).zip</t>
  </si>
  <si>
    <t>2022-12-27 14:36 - 신청_x000D_
2023-02-09 09:50 - 보완요청_x000D_
2023-02-14 17:11 - 신청_x000D_
2023-03-30 13:32 - 검토승인_x000D_
2023-04-03 14:59 - 협의검토중_x000D_
2023-04-10 18:04 - 협의통보_x000D_
2024-09-20 17:05 - 심의승인</t>
  </si>
  <si>
    <t>서대구에너지 외부사업 모니터링 보고서_2014-2015_ver5.0_24.5.29.pdf</t>
  </si>
  <si>
    <t>B11. 외부사업 온실가스 감축량에 대한 검증보고서_3차_(주)서대구에너지_V5.pdf</t>
  </si>
  <si>
    <t>증빙자료(2014-2015)_ver3.0(06-1-1).zip_x000D_
증빙자료(2014-2015)_ver3.0(06-1-2).zip_x000D_
증빙자료(2014-2015)_ver3.0(06-2).zip_x000D_
증빙자료(2014-2015)_ver3.0(06-3-1-1).zip_x000D_
증빙자료(2014-2015)_ver3.0(06-3-1-2).zip_x000D_
증빙자료(2014-2015)_ver3.0(06-3-2).zip_x000D_
증빙자료(2014-2015)_ver3.0(07).zip_x000D_
서대구에너지_산정시트(2014-2015)_v5.0_2024.5.29.xlsx_x000D_
수정 및 보완 요청서_서대구에너지 외부사업 모니터링 보고서_2014-2015_ver5.0_24.5.29_수정본 2.pdf_x000D_
증빙자료(2014-2015)_ver3.0(01_04).zip_x000D_
증빙자료(2014-2015)_ver3.0(05-1_3).zip_x000D_
증빙자료(2014-2015)_ver3.0(05-5_6).zip</t>
  </si>
  <si>
    <t>2022-12-27 14:41 - 신청_x000D_
2023-02-09 09:50 - 보완요청_x000D_
2023-02-14 17:12 - 신청_x000D_
2023-03-30 13:37 - 검토승인_x000D_
2023-04-03 14:59 - 협의검토중_x000D_
2023-04-10 18:04 - 협의통보_x000D_
2024-09-20 17:08 - 심의승인</t>
  </si>
  <si>
    <t>2016-01-01~2016-09-30</t>
  </si>
  <si>
    <t>서대구에너지 외부사업 모니터링 보고서_2016_ver6.0_24.6.17.pdf</t>
  </si>
  <si>
    <t>B11. 외부사업 온실가스 감축량에 대한 검증보고서_4차_(주)서대구에너지_V6.pdf</t>
  </si>
  <si>
    <t>서대구에너지_산정시트(2016)_v6.0_2024.6.17.xlsx_x000D_
수정 및 보완 요청서_서대구에너지 외부사업 모니터링 보고서_2016_ver6.0_24.6.17.pdf_x000D_
증빙자료(2016)_ver3.0(01_04).zip_x000D_
증빙자료(2016)_ver3.0(05-1_3).zip_x000D_
증빙자료(2016)_ver3.0(05-5_6).zip_x000D_
증빙자료(2016)_ver3.0(06-1).zip_x000D_
증빙자료(2016)_ver3.0(06-2).zip_x000D_
증빙자료(2016)_ver3.0(06-3).zip_x000D_
증빙자료(2016)_ver3.0(07).zip</t>
  </si>
  <si>
    <t>2022-12-27 14:45 - 신청_x000D_
2023-02-09 09:51 - 보완요청_x000D_
2023-02-14 17:15 - 신청_x000D_
2023-03-30 13:41 - 검토승인_x000D_
2023-04-03 14:59 - 협의검토중_x000D_
2023-04-10 18:04 - 협의통보_x000D_
2024-09-20 17:09 - 심의승인</t>
  </si>
  <si>
    <t>2016-10-12~2021-12-31</t>
  </si>
  <si>
    <t>외부사업 모니터링보고서_LH 김천부곡2_Ver10.0.pdf</t>
  </si>
  <si>
    <t>MOF626-2(검증보고서)_LH 김천부곡2_240530.pdf</t>
  </si>
  <si>
    <t>외부사업 수정 및 보완 요청서_김천부곡2.hwp_x000D_
증빙자료_김천부곡2.zip</t>
  </si>
  <si>
    <t>2022-09-27 17:00 - 신청_x000D_
2022-11-10 13:45 - 보완요청_x000D_
2023-03-06 11:22 - 신청_x000D_
2023-04-14 08:46 - 보완요청_x000D_
2023-07-21 16:13 - 신청_x000D_
2023-09-01 08:53 - 보완요청_x000D_
2023-10-11 09:13 - 신청_x000D_
2023-11-21 17:25 - 문서재제출요청_x000D_
2024-01-26 09:44 - 신청_x000D_
2024-04-02 15:04 - 문서재제출요청_x000D_
2024-04-02 16:31 - 신청_x000D_
2024-04-23 13:45 - 문서재제출요청_x000D_
2024-04-23 20:18 - 신청_x000D_
2024-05-28 15:53 - 문서재제출요청_x000D_
2024-05-29 15:51 - 신청_x000D_
2024-05-30 08:53 - 문서재제출요청_x000D_
2024-05-30 08:59 - 신청_x000D_
2024-06-14 15:33 - 검토승인_x000D_
2024-06-14 15:38 - 협의검토중_x000D_
2024-07-18 15:17 - 협의통보_x000D_
2024-09-20 17:15 - 심의승인</t>
  </si>
  <si>
    <t>2012-09-26~2019-07-31</t>
  </si>
  <si>
    <t>00. [대전판암4] 모니터링보고서_V3 (검토).pdf</t>
  </si>
  <si>
    <t>외부사업 검증보고서_대전판암4_240408.pdf</t>
  </si>
  <si>
    <t>(추가증빙) 07-3. 보일러 1호기 온압보정계 전면.jpg_x000D_
(추가증빙) 07-4. 보일러 1호기 온압보정계 측면.jpg_x000D_
(추가증빙) 07-5. 보일러 2호기 온압보정계 전면.jpg_x000D_
(추가증빙) 07-6. 보일러 2호기 온압보정계 측면.jpg_x000D_
(추가증빙) 07-7. 보일러 3호기 온압보정계 전면.jpg_x000D_
(추가증빙) 07-8. 보일러 3호기 온압보정계 측면.jpg_x000D_
(추가증빙) 11. B-C유 사용증빙(구매영수증).png_x000D_
MR증빙문서.zip_x000D_
외부사업 수정 및 보완 요청서_대전판암4.pdf</t>
  </si>
  <si>
    <t>2023-08-04 21:40 - 신청_x000D_
2023-09-01 14:25 - 보완요청_x000D_
2024-04-08 16:19 - 신청_x000D_
2024-05-07 08:11 - 보완요청_x000D_
2024-05-07 16:26 - 신청_x000D_
2024-06-14 15:28 - 검토승인_x000D_
2024-06-14 15:39 - 협의검토중_x000D_
2024-07-18 15:18 - 협의통보_x000D_
2024-09-20 17:17 - 심의승인</t>
  </si>
  <si>
    <t>(주)삼천리,재단법인 한국기후변화연구원,제일사료주식회사</t>
  </si>
  <si>
    <t>2012-12-17~2022-11-30</t>
  </si>
  <si>
    <t>(MR) 제일사료 주식회사 연료교체(B-C유 → LNG) 사업_24.7.31.pdf</t>
  </si>
  <si>
    <t>MOF626(검증보고서)_제일사료_240801.pdf</t>
  </si>
  <si>
    <t>(증빙자료) 제일사료 주식회사 연료교체(B-C유 → LNG) 사업_24.7.31.zip_x000D_
수정 및 보완 요청서_제일사료_24.7.31.pdf</t>
  </si>
  <si>
    <t>2023-05-04 15:53 - 접수_x000D_
2023-05-08 09:27 - 신청_x000D_
2023-06-20 09:17 - 보완요청_x000D_
2023-10-04 16:05 - 접수_x000D_
2023-10-05 09:24 - 신청_x000D_
2023-11-16 14:47 - 보완요청_x000D_
2024-01-17 13:44 - 접수_x000D_
2024-01-18 10:37 - 신청_x000D_
2024-03-05 14:09 - 보완요청_x000D_
2024-03-12 10:48 - 접수_x000D_
2024-03-12 10:51 - 신청_x000D_
2024-05-16 11:05 - 문서재제출요청_x000D_
2024-05-27 13:08 - 접수_x000D_
2024-05-27 13:45 - 신청_x000D_
2024-05-28 13:12 - 문서재제출요청_x000D_
2024-05-28 15:21 - 접수_x000D_
2024-05-28 15:39 - 신청_x000D_
2024-06-14 15:34 - 검토승인_x000D_
2024-06-14 15:38 - 협의검토중_x000D_
2024-07-18 15:19 - 협의통보_x000D_
2024-09-20 17:20 - 심의승인</t>
  </si>
  <si>
    <t>2012-12-12~2021-11-30</t>
  </si>
  <si>
    <t>01. [부산모라1] 모니터링보고서_V6.pdf</t>
  </si>
  <si>
    <t>배출권거래제 외부사업 검증보고서_부산모라1_240530 (1).pdf</t>
  </si>
  <si>
    <t>[추가증빙자료] 도시가스 고지서 2012.12.31.jpg_x000D_
[추가증빙자료] 도시가스 고지서2013.01.31.jpg_x000D_
[추가증빙자료] 도시가스 사용량.pdf_x000D_
[추가증빙자료] 부산 모라1 사용량 교정 증빙자료.pdf_x000D_
[추가 증빙자료2] 01-2 외부사업_승인서_부산 모라 주공 1단지.pdf_x000D_
[추가 증빙자료2] 06 (교체 후) 보일러1 검사대상기기 설치검사증 (2014~2020).jpg_x000D_
[추가 증빙자료2] 06 (교체 후) 보일러2 검사대상기기 설치검사증 (2014~2020).jpg_x000D_
[추가 증빙자료2] 06 (교체 후) 보일러3 검사대상기기 설치검사증 (2014~2020).jpg_x000D_
[추가 증빙자료2] 11 B-C유 명세서.zip_x000D_
[추가 증빙자료2] 12 보일러 명판.zip_x000D_
02. 외부사업 수정 및 보완 요청서_부산 모라1.pdf_x000D_
증빙자료.zip</t>
  </si>
  <si>
    <t>2022-10-12 17:22 - 신청_x000D_
2022-12-05 15:43 - 보완요청_x000D_
2023-05-08 19:36 - 신청_x000D_
2023-06-20 09:10 - 보완요청_x000D_
2023-08-09 10:03 - 신청_x000D_
2023-09-20 13:43 - 보완요청_x000D_
2024-02-13 22:29 - 신청_x000D_
2024-04-03 14:05 - 문서재제출요청_x000D_
2024-04-03 14:12 - 신청_x000D_
2024-05-20 09:16 - 문서재제출요청_x000D_
2024-05-20 15:06 - 신청_x000D_
2024-05-28 16:14 - 문서재제출요청_x000D_
2024-05-28 16:21 - 신청_x000D_
2024-05-30 08:54 - 문서재제출요청_x000D_
2024-05-30 09:03 - 신청_x000D_
2024-06-14 15:37 - 검토승인_x000D_
2024-06-14 15:37 - 협의검토중_x000D_
2024-07-18 15:21 - 협의통보_x000D_
2024-09-20 17:22 - 심의승인</t>
  </si>
  <si>
    <t>01. [부산모라3] 모니터링보고서_V6.pdf</t>
  </si>
  <si>
    <t>배출권거래제 외부사업 검증보고서_부산모라3_240530 (1).pdf</t>
  </si>
  <si>
    <t>[추가증빙자료] 도시가스 사용량(2012년 12월).jpg_x000D_
[추가증빙자료] 도시가스사용량.pdf_x000D_
[추가증빙자료2] 01-2 외부사업_승인서_부산 모라3.pdf_x000D_
[추가증빙자료2] 03-2. B-C유_연료사용량(2011.10~2012.11).pdf_x000D_
02. 외부사업 수정 및 보완 요청서_부산 모라3.pdf_x000D_
03. 증빙자료.zip</t>
  </si>
  <si>
    <t>2022-10-12 18:40 - 신청_x000D_
2022-12-05 15:44 - 보완요청_x000D_
2023-05-08 19:20 - 신청_x000D_
2023-06-20 09:10 - 보완요청_x000D_
2023-08-09 10:02 - 신청_x000D_
2023-09-20 13:47 - 보완요청_x000D_
2024-02-13 22:36 - 신청_x000D_
2024-05-20 09:23 - 문서재제출요청_x000D_
2024-05-20 14:22 - 신청_x000D_
2024-05-28 16:16 - 문서재제출요청_x000D_
2024-05-28 16:22 - 신청_x000D_
2024-05-30 08:55 - 문서재제출요청_x000D_
2024-05-30 09:02 - 신청_x000D_
2024-06-14 15:36 - 검토승인_x000D_
2024-06-14 15:38 - 협의검토중_x000D_
2024-07-18 15:21 - 협의통보_x000D_
2024-09-20 17:24 - 심의승인</t>
  </si>
  <si>
    <t>2012-10-16~2021-12-31</t>
  </si>
  <si>
    <t>[대전판암3] 모니터링보고서_V5.pdf</t>
  </si>
  <si>
    <t>MOF626-3(외부사업 검증보고서)_대전판암 주공3단지_V5.pdf</t>
  </si>
  <si>
    <t>(추가증빙) 온압보정계 1호기 S.N.jpg_x000D_
(추가증빙) 온압보정계 2호기 S.N.jpg_x000D_
02. 외부사업 수정 및 보완 요청서_대전 판암.pdf_x000D_
01. [대전판암] 모니터링보고서 증빙자료(환경부협의 의견 보완 완료).zip</t>
  </si>
  <si>
    <t>2022-11-01 10:03 - 신청_x000D_
2022-12-12 10:25 - 보완요청_x000D_
2023-08-22 14:24 - 신청_x000D_
2023-10-05 16:07 - 보완요청_x000D_
2024-01-28 14:49 - 신청_x000D_
2024-03-11 14:03 - 보완요청_x000D_
2024-04-04 08:32 - 신청_x000D_
2024-05-17 08:19 - 문서재제출요청_x000D_
2024-05-27 11:21 - 신청_x000D_
2024-05-28 16:52 - 문서재제출요청_x000D_
2024-05-30 17:05 - 신청_x000D_
2024-06-14 15:28 - 검토승인_x000D_
2024-06-14 15:39 - 협의검토중_x000D_
2024-07-18 15:24 - 협의통보_x000D_
2024-09-20 17:35 - 심의승인</t>
  </si>
  <si>
    <t>2012-12-10~2021-12-31</t>
  </si>
  <si>
    <t>00. [부산반송] 모니터링보고서_V4.pdf</t>
  </si>
  <si>
    <t>외부사업 검증보고서_LH 부산 반송_240129.pdf</t>
  </si>
  <si>
    <t>02. 증빙자료.zip_x000D_
03. [추가 증빙자료] 보일러 용량증빙 관련 자료.zip_x000D_
(추가증빙) 12 대기배출시설설치  신고 증명서(2020).pdf_x000D_
(추가증빙) 13-1 설비사진(온압보정계).jpg_x000D_
(추가증빙) 13-2 설비사진(온압보정계).jpg_x000D_
(추가증빙) 14 B-C유 구매내역서.png_x000D_
(추가증빙) 15 B-C유 → LNG 연료전환 증빙.pdf_x000D_
01. 외부사업 수정 및 보완 요청서_부산반송.pdf</t>
  </si>
  <si>
    <t>2022-09-16 17:20 - 신청_x000D_
2022-11-01 10:45 - 보완요청_x000D_
2023-08-10 13:59 - 신청_x000D_
2023-09-19 14:16 - 보완요청_x000D_
2024-01-29 10:51 - 신청_x000D_
2024-03-11 14:04 - 보완요청_x000D_
2024-04-02 14:06 - 신청_x000D_
2024-05-10 14:55 - 문서재제출요청_x000D_
2024-05-17 14:32 - 신청_x000D_
2024-05-28 13:30 - 문서재제출요청_x000D_
2024-05-28 15:20 - 신청_x000D_
2024-06-14 15:35 - 검토승인_x000D_
2024-06-14 15:38 - 협의검토중_x000D_
2024-07-18 15:22 - 협의통보_x000D_
2024-09-20 17:37 - 심의승인</t>
  </si>
  <si>
    <t>2012-09-27~2021-12-31</t>
  </si>
  <si>
    <t>01. [대전둔산3] 모니터링보고서_V4.pdf</t>
  </si>
  <si>
    <t>MOF626-2(검증보고서)_LH 대전둔산3_240403_v4.pdf</t>
  </si>
  <si>
    <t>04. [추가증빙자료] 도시가스사용량(2016~2018년).pdf_x000D_
04. [추가증빙자료] 사업자등록증_대전에너지사업단.pdf_x000D_
(대전둔산3)모니터링 증빙자료_v1.0.zip_x000D_
02. 외부사업 수정 및 보완 요청서_대전둔산3.pdf</t>
  </si>
  <si>
    <t>2022-09-14 18:52 - 신청_x000D_
2022-10-26 09:36 - 보완요청_x000D_
2023-08-14 14:39 - 신청_x000D_
2023-09-25 17:37 - 보완요청_x000D_
2024-01-29 10:11 - 신청_x000D_
2024-03-11 14:02 - 보완요청_x000D_
2024-04-03 15:51 - 신청_x000D_
2024-05-10 14:56 - 문서재제출요청_x000D_
2024-05-20 15:26 - 신청_x000D_
2024-05-28 13:29 - 문서재제출요청_x000D_
2024-05-28 15:35 - 신청_x000D_
2024-06-14 15:30 - 검토승인_x000D_
2024-06-14 15:39 - 협의검토중_x000D_
2024-07-18 15:23 - 협의통보_x000D_
2024-09-20 17:39 - 심의승인</t>
  </si>
  <si>
    <t>[대전둔산1] 모니터링보고서_v3.pdf</t>
  </si>
  <si>
    <t>MOF626-2(검증보고서)_LH 대전둔산1_240129.pdf</t>
  </si>
  <si>
    <t>[추가증빙] 검사대상기기 설치검사증(2019~2023).pdf_x000D_
[추가증빙] 계량기 교체확인_현장검증 증빙자료.jpg_x000D_
[추가증빙] 교체전 기물번호 증빙(도시가스 사용량 내).png_x000D_
[추가증빙] 대전둔산1-2014년(11~12월).PDF_x000D_
[추가증빙] 사업자등록증_대전에너지사업단.pdf_x000D_
[대전둔산1] 모니터링증빙자료_V1.0.zip_x000D_
외부사업 수정 및 보완 요청서_대전둔산1.pdf_x000D_
[추가증빙2-1] [대전둔산1] 단위사업계획서_V6.pdf_x000D_
[추가증빙2-2] 온압보정계(2024).zip_x000D_
[추가증빙2-3] 대기시설설치 신고증명서(2020).pdf_x000D_
외부사업 수정 및 보완 요청서_대전둔산1.pdf</t>
  </si>
  <si>
    <t>2022-09-14 18:03 - 신청_x000D_
2022-10-26 09:36 - 보완요청_x000D_
2023-08-11 16:59 - 신청_x000D_
2023-09-25 15:48 - 보완요청_x000D_
2024-01-29 10:11 - 신청_x000D_
2024-03-11 13:57 - 보완요청_x000D_
2024-04-02 15:45 - 신청_x000D_
2024-05-17 08:15 - 문서재제출요청_x000D_
2024-05-27 14:04 - 신청_x000D_
2024-05-28 16:51 - 문서재제출요청_x000D_
2024-05-29 09:20 - 신청_x000D_
2024-06-14 15:30 - 검토승인_x000D_
2024-06-14 15:39 - 협의검토중_x000D_
2024-07-18 15:23 - 협의통보_x000D_
2024-09-20 17:39 - 심의승인</t>
  </si>
  <si>
    <t>2013-12-04~2021-12-31</t>
  </si>
  <si>
    <t>[대구황금3] 모니터링보고서_v2(검토).pdf</t>
  </si>
  <si>
    <t>배출권거래제 외부사업 검증보고서_대구황금3_240131.pdf</t>
  </si>
  <si>
    <t>[추가증빙] 03. 검사대상기기 설치검사증(2016~2024).pdf_x000D_
[대구황금3] 모니터링 증빙자료 v1.0.zip_x000D_
02. 외부사업 수정 및 보완 요청서_대구 황금.pdf</t>
  </si>
  <si>
    <t>2022-09-14 19:26 - 신청_x000D_
2022-10-26 10:01 - 보완요청_x000D_
2024-02-02 09:34 - 신청_x000D_
2024-03-18 10:38 - 보완요청_x000D_
2024-04-02 13:35 - 신청_x000D_
2024-05-17 08:17 - 보완요청_x000D_
2024-05-23 14:16 - 신청_x000D_
2024-05-28 16:50 - 문서재제출요청_x000D_
2024-05-29 09:44 - 신청_x000D_
2024-06-14 15:31 - 검토승인_x000D_
2024-06-14 15:38 - 협의검토중_x000D_
2024-07-18 15:23 - 협의통보_x000D_
2024-09-20 17:41 - 심의승인</t>
  </si>
  <si>
    <t>2013-12-01~2021-12-31</t>
  </si>
  <si>
    <t>[대구산격] 모니터링보고서_v3(수정).pdf</t>
  </si>
  <si>
    <t>배출권거래제 외부사업 검증보고서_대구산격_240131.pdf</t>
  </si>
  <si>
    <t>(대구산격) 모니터링 증빙자료_v1.0.zip_x000D_
[추가증빙] 검사대상기기 설치허가증(2016~2024).pdf_x000D_
(추가증빙자료) 12 B-C유→LNG 연료전환 증빙.pdf_x000D_
(추가증빙자료) 13 대기시설설치 신고증명서(2020).pdf_x000D_
(추가증빙자료) 14 설비사진(온압보정계).pdf_x000D_
02. 외부사업 수정 및 보완 요청서_대구 산격.pdf</t>
  </si>
  <si>
    <t>2022-09-14 19:07 - 신청_x000D_
2022-10-26 09:47 - 보완요청_x000D_
2024-02-02 09:30 - 신청_x000D_
2024-03-18 10:42 - 보완요청_x000D_
2024-03-29 16:34 - 신청_x000D_
2024-05-13 10:57 - 보완요청_x000D_
2024-05-17 14:17 - 신청_x000D_
2024-05-30 11:25 - 문서재제출요청_x000D_
2024-05-30 16:59 - 신청_x000D_
2024-06-14 15:32 - 검토승인_x000D_
2024-06-14 15:38 - 협의검토중_x000D_
2024-07-18 15:26 - 협의통보_x000D_
2024-09-20 17:43 - 심의승인</t>
  </si>
  <si>
    <t>2015-08-25~2021-12-31</t>
  </si>
  <si>
    <t>[대구본동] 모니터링보고서_V2(검토).pdf</t>
  </si>
  <si>
    <t>배출권거래제 외부사업 검증보고서_대구본동_240131.pdf</t>
  </si>
  <si>
    <t>[추가증빙] 06 검사대상기기 설치검사증(2015~2024).pdf_x000D_
(추가자료) 17 대기배출시설설치 신고필증(1998).jpg_x000D_
02. 외부사업 수정 및 보완 요청서_대구 본동.pdf_x000D_
대구본동 모니터링 증빙자료_v1.0.zip</t>
  </si>
  <si>
    <t>2022-09-14 19:17 - 신청_x000D_
2022-10-26 09:54 - 보완요청_x000D_
2024-02-02 09:23 - 신청_x000D_
2024-03-18 10:45 - 보완요청_x000D_
2024-04-01 16:40 - 신청_x000D_
2024-05-14 09:36 - 보완요청_x000D_
2024-05-20 11:02 - 신청_x000D_
2024-05-23 15:52 - 문서재제출요청_x000D_
2024-05-24 15:20 - 신청_x000D_
2024-05-30 14:33 - 문서재제출요청_x000D_
2024-06-03 10:36 - 신청_x000D_
2024-06-03 15:44 - 문서재제출요청_x000D_
2024-06-03 16:01 - 신청_x000D_
2024-06-14 15:32 - 검토승인_x000D_
2024-06-14 15:38 - 협의검토중_x000D_
2024-07-18 15:26 - 협의통보_x000D_
2024-09-20 17:45 - 심의승인</t>
  </si>
  <si>
    <t>2012-09-28~2021-12-31</t>
  </si>
  <si>
    <t>01. [대전문화] 모니터링보고서_V3.pdf</t>
  </si>
  <si>
    <t>MOF626-2(검증보고서)_LH 대전문화_240125.pdf</t>
  </si>
  <si>
    <t>03. [대전문화] 모니터링보고서 증빙자료.zip_x000D_
가스미터기 1호기.jpg_x000D_
가스미터기 2호기.jpg_x000D_
가스미터기 3호기.jpg_x000D_
가스보정기 1호기.jpg_x000D_
가스보정기 2호기.jpg_x000D_
가스보정기 3호기.jpg_x000D_
(추가증빙자료) 대기배출시설 설치 신고증명서 2020.pdf_x000D_
02. 외부사업 수정 및 보완 요청서_대전문화.pdf</t>
  </si>
  <si>
    <t>2022-11-01 10:08 - 신청_x000D_
2022-12-12 10:26 - 보완요청_x000D_
2023-08-18 16:05 - 신청_x000D_
2023-10-04 17:02 - 보완요청_x000D_
2024-01-25 10:47 - 신청_x000D_
2024-03-06 13:51 - 보완요청_x000D_
2024-03-06 17:03 - 신청_x000D_
2024-04-17 11:31 - 문서재제출요청_x000D_
2024-05-07 13:18 - 신청_x000D_
2024-05-31 12:33 - 문서재제출요청_x000D_
2024-06-02 13:04 - 신청_x000D_
2024-06-14 15:29 - 검토승인_x000D_
2024-06-14 15:39 - 협의검토중_x000D_
2024-07-18 15:28 - 협의통보_x000D_
2024-09-20 17:46 - 심의승인</t>
  </si>
  <si>
    <t>주식회사 에코아이,(주)에이스침대중부공장,충청에너지서비스(주)</t>
  </si>
  <si>
    <t>2010-10-11~2020-09-30</t>
  </si>
  <si>
    <t>(주)디엔브이 비지니스어슈어런스코리아</t>
  </si>
  <si>
    <t>00. [에이스침대 중부공장] 외부사업 모니터링 보고서_V3.pdf</t>
  </si>
  <si>
    <t>외부사업 온실가스 감축량에 대한 검증보고서_(주)에이스침대중부공장_v.2.pdf</t>
  </si>
  <si>
    <t>외부사업 온실가스 감축량 검증 체크리스트(에이스침대 중부공장)_v.1.pdf_x000D_
에이스침대중부공장 외부사업 증빙자료_240418.zip</t>
  </si>
  <si>
    <t>2024-01-12 15:52 - 접수_x000D_
2024-01-12 16:23 - 신청_x000D_
2024-04-12 15:56 - 보완요청_x000D_
2024-04-18 09:49 - 접수_x000D_
2024-04-18 09:55 - 신청_x000D_
2024-05-28 15:42 - 보완요청_x000D_
2024-05-31 10:02 - 접수_x000D_
2024-05-31 10:04 - 신청_x000D_
2024-06-14 15:35 - 검토승인_x000D_
2024-06-14 15:38 - 협의검토중_x000D_
2024-07-18 15:29 - 협의통보_x000D_
2024-09-20 17:48 - 심의승인</t>
  </si>
  <si>
    <t>2021-06-27~2023-06-26</t>
  </si>
  <si>
    <t>I-2024-202106202306-KR-05-000079-CDM-1094398376~1094894568</t>
  </si>
  <si>
    <t>㈜디엔브이비즈니스어슈어런스코리아</t>
  </si>
  <si>
    <t>(모니터링 보고서) ㈜한화 울산소재 질산공장 N2O 감축 프로젝트_v2.1_241017_2.pdf</t>
  </si>
  <si>
    <t>4-1. [서식6]외부사업 온실가스 감축량에 대한 검증보고서_한화_ver.1.1.pdf</t>
  </si>
  <si>
    <t>3. (CL) 외부사업 온실가스 감축량 검증 체크리스트_한화.pdf_x000D_
4. 한화_심사팀_공평성선언_자격증.zip_x000D_
5. 모니터링 보고서 증빙문서 일체.zip_x000D_
(주)한화 울산소재 질산공장 N2O 감축 프로젝트_수정 및 보완 내역서(제출필요)_보완 1차_수정.pdf</t>
  </si>
  <si>
    <t>외부사업 검증보고서 국문요약서(날인본).pdf</t>
  </si>
  <si>
    <t>인증실적 미전환 확약서(날인본).pdf</t>
  </si>
  <si>
    <t>2024-12-18</t>
  </si>
  <si>
    <t>2024-08-30 17:52 - 신청_x000D_
2024-10-16 20:05 - 보완요청_x000D_
2024-10-18 13:31 - 신청_x000D_
2024-11-11 10:57 - 검토승인_x000D_
2024-11-11 11:01 - 협의검토중_x000D_
2024-11-11 11:01 - 협의통보_x000D_
2024-12-18 18:15 - 심의승인</t>
  </si>
  <si>
    <t>2024-08-30</t>
  </si>
  <si>
    <t xml:space="preserve">KR-0-1094398376~1094894568-0-0-0-0    </t>
  </si>
  <si>
    <t>2013-11-26~2023-10-31</t>
  </si>
  <si>
    <t>00 [괴산증평3] 모니터링보고서_V3.pdf</t>
  </si>
  <si>
    <t>MOF626-3(외부사업 검증보고서)_괴산 증평 주공3_V3.pdf</t>
  </si>
  <si>
    <t>01 증빙자료.zip_x000D_
(추가증빙) 교체 전 가스미터 1호기 사진.png_x000D_
(추가증빙) 교체 전 가스미터 2호기 사진.png_x000D_
괴산 증평 주공 3단지 아파트 연료전환을 통한 온실가스 단위감축사업_수정 및 보완 내역서(제출필요)_보완 2차.pdf</t>
  </si>
  <si>
    <t>2024-05-22 10:06 - 신청_x000D_
2024-07-01 10:16 - 보완요청_x000D_
2024-07-03 12:47 - 신청_x000D_
2024-08-06 15:00 - 보완요청_x000D_
2024-08-21 12:27 - 신청_x000D_
2024-08-26 11:49 - 검토승인_x000D_
2024-09-06 16:34 - 협의검토중_x000D_
2024-10-23 17:05 - 협의통보_x000D_
2024-12-18 18:17 - 심의승인</t>
  </si>
  <si>
    <t>2012-11-19~2022-10-31</t>
  </si>
  <si>
    <t>00. [진주가좌1] 모니터링보고서_V3.pdf</t>
  </si>
  <si>
    <t>MOF626-3(외부사업 검증보고서)_진주 가좌_v3.pdf</t>
  </si>
  <si>
    <t>증빙자료.zip_x000D_
진주 가좌1단지아파트 연료전환을 통한 온실가스 단위감축사업_수정 및 보완 내역서(제출필요)_보완 2차.pdf</t>
  </si>
  <si>
    <t>2024-05-13 15:58 - 신청_x000D_
2024-06-24 10:27 - 보완요청_x000D_
2024-07-01 10:03 - 신청_x000D_
2024-08-05 20:35 - 보완요청_x000D_
2024-08-21 12:26 - 신청_x000D_
2024-08-26 11:49 - 검토승인_x000D_
2024-09-06 16:34 - 협의검토중_x000D_
2024-10-23 17:05 - 협의통보_x000D_
2024-12-18 18:18 - 심의승인</t>
  </si>
  <si>
    <t>2017-09-14~2024-03-31</t>
  </si>
  <si>
    <t>00 [천안쌍용1] 모니터링보고서_V3.0.pdf</t>
  </si>
  <si>
    <t>MOF626-3(외부사업 검증보고서)_천안쌍용_V3.pdf</t>
  </si>
  <si>
    <t>천안 쌍용 7단지 1차 아파트 연료전환을 통한 온실가스 단위감축사업_수정 및 보완 내역서(제출필요)_보완2차.pdf_x000D_
02 천안쌍용1_감축량산정_V2(수정본).xlsx_x000D_
증빙자료.zip</t>
  </si>
  <si>
    <t>2024-05-30 08:23 - 신청_x000D_
2024-06-27 09:13 - 보완요청_x000D_
2024-07-18 16:30 - 신청_x000D_
2024-08-13 08:53 - 보완요청_x000D_
2024-08-21 12:31 - 신청_x000D_
2024-08-21 13:20 - 문서재제출요청_x000D_
2024-08-21 13:26 - 신청_x000D_
2024-08-26 11:48 - 검토승인_x000D_
2024-09-06 16:34 - 협의검토중_x000D_
2024-10-23 17:05 - 협의통보_x000D_
2024-12-18 18:20 - 심의승인</t>
  </si>
  <si>
    <t>00 [김제검산] 모니터링보고서_V2.0.pdf</t>
  </si>
  <si>
    <t>MOF626-3(외부사업 검증보고서)_김제 검산_V2.pdf</t>
  </si>
  <si>
    <t>증빙자료.zip_x000D_
한국토지주택공사_김제 검산아파트 연료전환을 통한 온실가스 단위감축사업_수정 및 보완 내역서(제출필요).pdf</t>
  </si>
  <si>
    <t>2024-05-30 08:42 - 신청_x000D_
2024-06-28 09:14 - 보완요청_x000D_
2024-07-03 12:41 - 신청_x000D_
2024-07-31 15:38 - 보완요청_x000D_
2024-07-31 16:49 - 신청_x000D_
2024-08-26 11:48 - 검토승인_x000D_
2024-09-06 16:34 - 협의검토중_x000D_
2024-10-23 17:05 - 협의통보_x000D_
2024-12-18 18:21 - 심의승인</t>
  </si>
  <si>
    <t>한국중부발전,바이스텝,우성T&amp;C</t>
  </si>
  <si>
    <t>모니터링 보고서_우성T&amp;C_ver4.0.pdf</t>
  </si>
  <si>
    <t>외부사업 온실가스 감축량에 대한 검증보고서_우성T&amp;C.pdf</t>
  </si>
  <si>
    <t>외부사업 온실가스 감축량 검증 체크리스트_우성T&amp;C.pdf_x000D_
온실가스 감축량 산정시트_우성티엔씨_ver2.3.xlsx_x000D_
대기배출시설 설치허가증_우성T&amp;C.pdf_x000D_
우성T&amp;C 첨부파일.zip_x000D_
우성T&amp;C의 보일러 연료전환(B-C유 → LNG)을 통한 온실가스(CO2) 배출 감축사업_수정 및 보완 내역서(제출필요)_보완3차.hwp</t>
  </si>
  <si>
    <t>2023-12-27 17:15 - 접수_x000D_
2023-12-27 17:31 - 신청_x000D_
2024-02-02 13:11 - 보완요청_x000D_
2024-04-03 09:48 - 접수_x000D_
2024-04-05 14:09 - 신청_x000D_
2024-04-05 14:10 - 문서재제출요청_x000D_
2024-04-24 21:47 - 접수_x000D_
2024-06-07 15:07 - 신청_x000D_
2024-06-07 15:09 - 보완요청_x000D_
2024-06-18 15:37 - 접수_x000D_
2024-07-29 15:43 - 신청_x000D_
2024-07-29 15:45 - 보완요청_x000D_
2024-08-20 15:13 - 접수_x000D_
2024-08-26 11:46 - 신청_x000D_
2024-08-26 11:46 - 검토승인_x000D_
2024-09-06 16:32 - 협의검토중_x000D_
2024-10-23 17:05 - 협의통보_x000D_
2024-12-18 18:23 - 심의승인</t>
  </si>
  <si>
    <t>00 [원주명륜] 모니터링보고서_V2.0.pdf</t>
  </si>
  <si>
    <t>MOF626-3(외부사업 검증보고서)_원주 명륜 2단지_V2.pdf</t>
  </si>
  <si>
    <t>02. 외부사업 수정 및 보완 요청서_원주명륜2.pdf_x000D_
03 증빙자료.zip</t>
  </si>
  <si>
    <t>2024-05-22 10:18 - 신청_x000D_
2024-07-02 11:06 - 보완요청_x000D_
2024-07-18 16:26 - 신청_x000D_
2024-08-26 11:47 - 검토승인_x000D_
2024-09-06 16:33 - 협의검토중_x000D_
2024-10-24 14:33 - 협의통보_x000D_
2024-12-18 18:26 - 심의승인</t>
  </si>
  <si>
    <t>윤석대</t>
  </si>
  <si>
    <t>042-629-3363</t>
  </si>
  <si>
    <t>rhkransrms@kwater.or.kr</t>
  </si>
  <si>
    <t>I-2024-202101202212-KR-01-000018-CDM-1093946142~1094398375</t>
  </si>
  <si>
    <t>외부사업 모니터링 보고서_시화호 조력발전 사업.pdf</t>
  </si>
  <si>
    <t>외부사업 검증보고서_시화조력_240905.pdf</t>
  </si>
  <si>
    <t>2차인증기간조력PDD_ver4-180920.pdf_x000D_
[공문]외부사업 모니터링 보고서 및 검증 보고서 제출 기한 유예 승인.pdf</t>
  </si>
  <si>
    <t>외사업 모니터링 및 검증보고서 국문 요약서.pdf</t>
  </si>
  <si>
    <t>인증실적 미전환 최종 확약서.pdf_x000D_
UNFCCC 청정개발체제 모니터링 19차 및 20차 감축실적 발급상태(Provisional).png</t>
  </si>
  <si>
    <t>2024-09-06 15:59 - 신청_x000D_
2024-09-26 16:46 - 문서재제출요청_x000D_
2024-09-26 16:55 - 신청_x000D_
2024-11-11 11:02 - 검토승인_x000D_
2024-11-11 11:02 - 협의검토중_x000D_
2024-11-11 11:03 - 협의통보_x000D_
2024-12-18 18:28 - 심의승인</t>
  </si>
  <si>
    <t xml:space="preserve">KR-0-1093946142~1094398375-0-0-0-0    </t>
  </si>
  <si>
    <t>2021-12-01~2023-12-10</t>
  </si>
  <si>
    <t>00. [이연제약] 외부사업 모니터링보고서_V1.1.pdf</t>
  </si>
  <si>
    <t>외부사업 검증보고서_이연제약_240813.pdf</t>
  </si>
  <si>
    <t>증빙자료.zip</t>
  </si>
  <si>
    <t>2024-09-06 10:33 - 접수_x000D_
2024-09-09 09:31 - 신청_x000D_
2024-12-10 16:55 - 검토승인_x000D_
2024-12-10 16:57 - 협의검토중_x000D_
2025-01-21 18:27 - 협의통보_x000D_
2025-03-26 15:28 - 심의승인</t>
  </si>
  <si>
    <t>2012-11-23~2022-10-31</t>
  </si>
  <si>
    <t>00 [군산나운4] 모니터링보고서_V2.0.pdf</t>
  </si>
  <si>
    <t>MOF626-3(외부사업 검증보고서)_군산 나운 주공4단지_v2.0.pdf</t>
  </si>
  <si>
    <t>(추가 증빙자료) 도시가스사용량(보일러2호기)21.7월~23년12월까지.pdf_x000D_
(추가 증빙자료) 도시가스사용량(보일러3호기)21.7월~23년12월까지.pdf_x000D_
군산 나운 주공 4단지 아파트 연료전환을 통한 온실가스 단위감축사업_수정 및 보완 내역서_문서재제출 1차.hwp_x000D_
증빙자료.zip</t>
  </si>
  <si>
    <t>2024-05-30 08:30 - 신청_x000D_
2024-07-09 16:20 - 보완요청_x000D_
2024-07-15 16:54 - 신청_x000D_
2024-08-26 17:01 - 보완요청_x000D_
2024-09-03 14:32 - 신청_x000D_
2024-10-21 16:58 - 보완요청_x000D_
2024-11-01 09:38 - 신청_x000D_
2024-11-15 09:15 - 문서재제출요청_x000D_
2024-11-15 14:30 - 신청_x000D_
2024-12-10 16:54 - 검토승인_x000D_
2024-12-10 16:58 - 협의검토중_x000D_
2025-01-21 18:27 - 협의통보_x000D_
2025-03-26 15:30 - 심의승인</t>
  </si>
  <si>
    <t>00 [보령명천2] 모니터링보고서_V3.pdf</t>
  </si>
  <si>
    <t>MOF626-3(외부사업 검증보고서)_보령 명천 2단지_v3.pdf</t>
  </si>
  <si>
    <t>보령 명천 주공 2단지 아파트 연료전환을 통한 온실가스 단위감축사업_수정 및 보완 내역서(제출필요).pdf_x000D_
02 보령 명천_감축량산정 sheet_V2(수정본).xlsx_x000D_
증빙자료.zip</t>
  </si>
  <si>
    <t>2024-05-30 08:18 - 신청_x000D_
2024-07-09 16:19 - 보완요청_x000D_
2024-07-15 16:58 - 신청_x000D_
2024-08-19 15:44 - 보완요청_x000D_
2024-08-21 12:37 - 신청_x000D_
2024-08-21 13:22 - 문서재제출요청_x000D_
2024-08-21 13:33 - 신청_x000D_
2024-12-10 16:54 - 검토승인_x000D_
2024-12-10 16:58 - 협의검토중_x000D_
2025-01-21 18:27 - 협의통보_x000D_
2025-03-26 15:31 - 심의승인</t>
  </si>
  <si>
    <t>플루오린코리아 주식회사</t>
  </si>
  <si>
    <t>2023-01-01~2023-12-31</t>
  </si>
  <si>
    <t>(주)디엔브이 비즈니스어슈어런스코리아</t>
  </si>
  <si>
    <t>외부사업 모니터링 보고서_플루오린코리아 주식회사 육불화황 회수 및 플라즈마 분해를 통한 온실가스 배출 감축사업_v3.0.pdf</t>
  </si>
  <si>
    <t>플루오린코리아 육불화황 회수 및 분해 사업_검증보고서.pdf</t>
  </si>
  <si>
    <t>플루오린 증빙자료(4차).zip_x000D_
플루오린코리아 육불화황 회수 및 분해 사업_검증체크리스트.pdf</t>
  </si>
  <si>
    <t>2024-05-14 11:14 - 신청_x000D_
2024-06-25 09:56 - 보완요청_x000D_
2024-07-09 15:47 - 신청_x000D_
2024-08-19 17:52 - 보완요청_x000D_
2024-08-20 16:49 - 신청_x000D_
2024-08-26 11:47 - 검토승인_x000D_
2024-09-06 16:33 - 협의검토중_x000D_
2024-10-23 17:05 - 협의통보_x000D_
2025-03-26 16:45 - 심의승인</t>
  </si>
  <si>
    <t>한국동서발전 주식회사,에스피앤지주식회사,(주)엠텍,주식회사명진기공,(주)에스디테크승인,제일단조,태양정밀,동광선재주식회사,(주) 우양사,(주)성원아이앤디,주식회사 에스 앤 더블류,(주)대한이엔지,(주)영진울산공장</t>
  </si>
  <si>
    <t>2023-01-03~2023-05-17</t>
  </si>
  <si>
    <t>(모니터링 보고서) 대한이엔지 외 10개사의 고효율 공기압축기 교체를 통한 온실가스 감축사업.pdf</t>
  </si>
  <si>
    <t>MOF626-2(검증보고서)_(주)대한이엔지 외 10개사 고효율 공기압축기 교체_241025.pdf</t>
  </si>
  <si>
    <t>0. 모니터링 보고서(엑셀 양식).Zip_x000D_
1. 증빙자료 일체.Zip_x000D_
MOF626-2(검증보고서)_(주)대한이엔지 외 10개사 고효율 공기압축기 교체_241025.pdf_x000D_
모니터링 자료(성원아이앤디)(20230515)(1호기).jpg_x000D_
모니터링 자료(성원아이앤디)(20230515)(2호기).jpg_x000D_
2. 증빙자료 일체.Zip_x000D_
(주)대한이엔지 외 10개사의 고효율 공기압축기 교체를 통한 온실가스 감축사업_수정 및 보완 내역서(제출필요)_문서재제출2차.hwp_x000D_
엠텍 정부지원사업 참여 증빙.Zip</t>
  </si>
  <si>
    <t>9. 폐기물처리 확인서_제일단조.pdf</t>
  </si>
  <si>
    <t>2023-06-28 09:44 - 접수_x000D_
2023-06-29 09:05 - 신청_x000D_
2023-08-09 14:28 - 보완요청_x000D_
2024-05-28 12:00 - 접수_x000D_
2024-06-19 08:37 - 신청_x000D_
2024-06-19 09:03 - 보완요청_x000D_
2024-06-20 15:33 - 접수_x000D_
2024-07-29 15:40 - 신청_x000D_
2024-07-29 15:41 - 보완요청_x000D_
2024-10-25 13:47 - 접수_x000D_
2024-10-28 08:56 - 신청_x000D_
2024-12-05 08:15 - 문서재제출요청_x000D_
2024-12-06 16:12 - 접수_x000D_
2024-12-24 09:49 - 신청_x000D_
2025-02-07 15:42 - 문서재제출요청_x000D_
2025-02-10 10:12 - 접수_x000D_
2025-02-18 08:40 - 신청_x000D_
2025-03-21 09:45 - 검토승인_x000D_
2025-03-21 11:36 - 협의검토중_x000D_
2025-04-29 08:53 - 협의통보_x000D_
2025-12-09 14:35 - 심의승인</t>
  </si>
  <si>
    <t>2015-10-30~2020-10-29</t>
  </si>
  <si>
    <t>별지_17__외부사업_모니터링_보고서_보완.pdf</t>
  </si>
  <si>
    <t>[서식6]외부사업 온실가스 감축량에 대한 검증보고서_춘천시_240710.pdf</t>
  </si>
  <si>
    <t>[서식5]외부사업 온실가스 감축량 검증 체크리스트_춘천시_230105.pdf_x000D_
감축량_산정_sheet.xlsx_x000D_
민원처리일지(2015~2020).xlsx_x000D_
춘천시 보안등 연간 점소등시간.xlsx_x000D_
좋은빛_조성사업(전주번호_기준)_가로등 수(최종)_220103.xlsx_x000D_
240610_재제출_민원처리일지, 점소등시간표 공문 및 원본.zip_x000D_
240610_재제출_민원처리일지, 점소등시간 관련 보충설명.hwp_x000D_
240710_재제출_기타 증빙자료_사업승인시.zip_x000D_
사업자등록증(춘천시청)_최근.pdf_x000D_
240826_제제출_나트륨 등기구 정격용량 보충설명.zip_x000D_
240826_재제출_외부사업 감축량 인증 검토 조치내용.hwp</t>
  </si>
  <si>
    <t>2025-06-13</t>
  </si>
  <si>
    <t>2023-01-11 21:49 - 신청_x000D_
2023-02-27 13:29 - 보완요청_x000D_
2024-06-11 16:53 - 신청_x000D_
2024-07-03 10:23 - 보완요청_x000D_
2024-07-11 15:36 - 신청_x000D_
2024-08-13 11:16 - 보완요청_x000D_
2024-08-26 17:00 - 신청_x000D_
2024-12-10 16:53 - 검토승인_x000D_
2024-12-10 16:58 - 협의검토중_x000D_
2025-01-21 18:27 - 협의통보_x000D_
2025-06-13 13:56 - 심의승인</t>
  </si>
  <si>
    <t>2021-11-17~2023-11-16</t>
  </si>
  <si>
    <t>01. [청라에너지] 외부사업 모니터링 보고서_4차_20250218.pdf</t>
  </si>
  <si>
    <t>02. 청라에너지(주) 미활용 소각폐열 외부사업_검증보고서_4차.pdf</t>
  </si>
  <si>
    <t>03. 감축량 산정 sheet_청라에너지MR_4차_20250218_V2.xlsx_x000D_
(4차)모니터링 보고서 증빙자료(1).zip_x000D_
(4차)모니터링 보고서 증빙자료(2).zip</t>
  </si>
  <si>
    <t>02. 청라에너지(주) 미활용 소각폐열 외부사업_검증보고서_청라에너지_240902.pdf</t>
  </si>
  <si>
    <t>2024-09-23 13:45 - 접수_x000D_
2024-09-24 16:25 - 신청_x000D_
2024-10-31 15:50 - 보완요청_x000D_
2024-11-25 11:20 - 접수_x000D_
2024-11-25 15:39 - 신청_x000D_
2025-02-14 10:39 - 보완요청_x000D_
2025-03-05 17:28 - 접수_x000D_
2025-03-06 09:13 - 신청_x000D_
2025-03-21 09:39 - 검토승인_x000D_
2025-03-21 11:36 - 협의검토중_x000D_
2025-04-29 08:53 - 협의통보_x000D_
2025-06-13 13:57 - 심의승인</t>
  </si>
  <si>
    <t>2024-09-23</t>
  </si>
  <si>
    <t>2021-01-22~2022-12-31</t>
  </si>
  <si>
    <t>I-2025-202101202212-KR-05-000065-2980972~5273053</t>
  </si>
  <si>
    <t>01. 휴켐스 질산공장 N2O감축사업 모니터링 보고서(23차)_V3_250425.pdf</t>
  </si>
  <si>
    <t>04. 외부사업 온실가스 감축량에 대한 검증보고서_TKG휴켐스_V3.pdf</t>
  </si>
  <si>
    <t>(증빙자료)모니터링 데이터 및 기타 증빙자료.zip_x000D_
02. 인증실적 미전환 확약서_날인본.pdf_x000D_
검증심사원등록증_공평성선언_검증기관 지정서.zip_x000D_
05. 휴켐스 외부사업 감축량 산정시트_23차.zip_x000D_
01. 휴켐스 질산공장 N2O감축사업 모니터링 보고서(23차)_V3_250425.pdf_x000D_
03. 외부사업 온실가스 감축량 검증 체크리스트_TKG휴켐스.pdf_x000D_
04. 외부사업 온실가스 감축량에 대한 검증보고서_TKG휴켐스_V3.pdf_x000D_
20240105_휴켐스공문_모니터링 및 검증 보고서 제출 기한 유예 요청.pdf_x000D_
20240116_회신공문_티케이지휴켐스 제출 기한 유예 승인.pdf_x000D_
휴켐스 질산공장 N2O감축사업(1차(누적23차))_수정 및 보완 내역서_보완 1차_ecoeye.pdf</t>
  </si>
  <si>
    <t>02. 인증실적 미전환 확약서_날인본.pdf</t>
  </si>
  <si>
    <t>2024-12-12 09:52 - 신청_x000D_
2025-02-18 16:15 - 문서재제출요청_x000D_
2025-02-18 16:38 - 신청_x000D_
2025-04-17 14:12 - 보완요청_x000D_
2025-04-30 06:49 - 신청_x000D_
2025-05-14 14:33 - 검토승인_x000D_
2025-06-13 14:00 - 심의승인</t>
  </si>
  <si>
    <t>2024-12-12</t>
  </si>
  <si>
    <t>2022-12-13~2023-12-12</t>
  </si>
  <si>
    <t>엠함안 1차_외부사업 모니터링 보고서_ver.03.1.pdf</t>
  </si>
  <si>
    <t>외부사업 온실가스 감축량에 대한 검증보고서_엠함안_V3.1_250220.pdf</t>
  </si>
  <si>
    <t>사업계획서 등록 자료 (20220913).zip_x000D_
엠함안_외부사업 감축량 산정시트_MR 1차_ver.03.xlsx_x000D_
(엠함안) 2차 검토_MR_증빙자료_재취합.zip_x000D_
외부사업 감축량 인증 검토 세부의견서_엠함안(주) 목질계 바이오매스 연료 이용 열 공급을 통한 수용가의 화석연료 절감 및 온실가스 감축사업_보완 1차_대응.hwp_x000D_
외부사업 감축량 인증 검토 세부의견서_엠함안(주) 목질계 바이오매스 연료 이용 열 공급을 통한 수용가의 화석연료 절감 및 온실가스 감축사업_보완 2차_대응.hwp</t>
  </si>
  <si>
    <t>2024-07-15 19:11 - 신청_x000D_
2024-08-13 08:13 - 보완요청_x000D_
2024-09-04 16:31 - 신청_x000D_
2024-10-21 10:34 - 보완요청_x000D_
2024-10-27 00:49 - 신청_x000D_
2024-12-10 16:55 - 검토승인_x000D_
2024-12-10 16:57 - 협의검토중_x000D_
2025-01-21 18:27 - 협의통보_x000D_
2025-06-13 14:01 - 심의승인</t>
  </si>
  <si>
    <t>2017-10-01~2019-09-30</t>
  </si>
  <si>
    <t>★ [춘천석사3] 모니터링보고서V3.pdf</t>
  </si>
  <si>
    <t>★ [춘천석사3] 외부사업검증보고서V3.pdf</t>
  </si>
  <si>
    <t>[춘천석사3] 외부사업계획변경승인서.pdf_x000D_
[춘천석사3] 외부사업승인서.pdf_x000D_
석사3관리소 온수보일러 연료전환(B-C유-LNG)을 통한 온실가스 배출 감축사업_수정 및 보완 내역서(제출 필요)_보완1차.hwp_x000D_
(춘천석사3) 증빙자료(보완2차).zip_x000D_
석사3관리소 온수보일러 연료전환(B-C유-LNG)을 통한 온실가스 배출 감축사업_수정 및 보완 내역서(제출 필요)_보완2차.hwp_x000D_
석사3관리소 온수보일러 연료전환(B-C유-LNG)을 통한 온실가스 배출 감축사업_수정 및 보완 내역서(제출 필요)_보완3차.hwp_x000D_
석사3관리소 온수보일러 연료전환(B-C유-LNG)을 통한 온실가스 배출 감축사업_수정 및 보완 내역서(제출 필요)_재제출1차.hwp</t>
  </si>
  <si>
    <t>2025-08-06 09:39 - 신청_x000D_
2025-09-16 10:05 - 보완요청_x000D_
2025-09-21 18:20 - 신청_x000D_
2025-10-27 16:10 - 보완요청_x000D_
2025-10-29 22:20 - 신청_x000D_
2025-11-27 16:43 - 보완요청_x000D_
2025-11-27 17:36 - 신청_x000D_
2025-12-18 15:23 - 문서재제출요청_x000D_
2025-12-22 16:25 - 신청_x000D_
2026-03-18 17:21 - 검토승인_x000D_
2026-03-19 11:29 - 협의검토중_x000D_
2026-04-28 10:58 - 협의통보_x000D_
2026-06-09 14:24 - 심의승인</t>
  </si>
  <si>
    <t>2021-12-01~2022-11-30</t>
  </si>
  <si>
    <t>★ [부산금곡2] 모니터링보고서(재제출2차).pdf</t>
  </si>
  <si>
    <t>★ [부산금곡2] 외부사업검증보고서.pdf</t>
  </si>
  <si>
    <t>☆ 프로그램 감축사업 승인서.pdf_x000D_
☆ 프로그램 감축사업 신청서.pdf_x000D_
★ [부산금곡2] 단위사업승인서.pdf_x000D_
부산 금곡2단지 아파트 연료전환을 통한 온실가스 단위감축사업_수정 및 보완 내역서(제출필요)_보완1차.hwp_x000D_
부산 금곡2단지 아파트 연료전환을 통한 온실가스 단위감축사업_수정 및 보완 내역서(제출필요)_보완2차.hwp_x000D_
부산 금곡2단지 아파트 연료전환을 통한 온실가스 단위감축사업_수정 및 보완 내역서(제출필요)_보완3차.hwp_x000D_
부산 금곡2단지 아파트 연료전환을 통한 온실가스 단위감축사업_수정 및 보완 내역서(제출필요)_재제출1차.hwp_x000D_
(부산금곡2) 증빙자료(재제출2차).zip_x000D_
부산 금곡2단지 아파트 연료전환을 통한 온실가스 단위감축사업_수정 및 보완 내역서(제출필요)_재제출2차.hwp_x000D_
부산 금곡2단지 아파트 연료전환을 통한 온실가스 단위감축사업_수정 및 보완 내역서(제출필요)_재제출3차.hwp</t>
  </si>
  <si>
    <t>2025-03-31 11:07 - 신청_x000D_
2025-05-13 13:17 - 보완요청_x000D_
2025-05-16 14:04 - 신청_x000D_
2025-06-05 15:42 - 보완요청_x000D_
2025-06-06 19:26 - 신청_x000D_
2025-06-25 13:04 - 보완요청_x000D_
2025-07-02 11:10 - 신청_x000D_
2025-08-11 16:49 - 문서재제출요청_x000D_
2025-08-14 09:22 - 신청_x000D_
2025-09-19 13:58 - 문서재제출요청_x000D_
2025-09-25 10:09 - 신청_x000D_
2025-09-26 16:02 - 문서재제출요청_x000D_
2025-09-29 09:04 - 신청_x000D_
2025-11-28 16:53 - 검토승인_x000D_
2025-12-08 10:16 - 협의검토중_x000D_
2026-01-14 13:57 - 협의통보_x000D_
2026-03-11 14:23 - 심의승인</t>
  </si>
  <si>
    <t>2022-01-01~2023-09-30</t>
  </si>
  <si>
    <t>★ [공주옥룡1] 모니터링보고서(보완2차).pdf</t>
  </si>
  <si>
    <t>★ [공주옥룡1] 외부사업검증보고서(보완2차).pdf</t>
  </si>
  <si>
    <t>[공주옥룡1] 증빙자료.zip_x000D_
☆ 프로그램 감축사업 승인서.pdf_x000D_
☆ 프로그램 감축사업 신청서.pdf_x000D_
★ [공주옥룡1] 단위사업승인서.pdf_x000D_
공주 옥룡 주공 1단지 아파트 연료전환을 통한 온실가스 단위감축사업_수정 및 보완 내역서(제출 필요)_보완1차.hwp_x000D_
공주 옥룡 주공 1단지 아파트 연료전환을 통한 온실가스 단위감축사업_수정 및 보완 내역서(제출 필요)_보완2차.hwp</t>
  </si>
  <si>
    <t>2025-07-03 09:41 - 신청_x000D_
2025-08-12 11:10 - 보완요청_x000D_
2025-08-14 09:36 - 신청_x000D_
2025-09-23 16:31 - 보완요청_x000D_
2025-09-23 17:32 - 신청_x000D_
2025-11-28 16:54 - 검토승인_x000D_
2025-12-08 10:16 - 협의검토중_x000D_
2026-01-14 13:57 - 협의통보_x000D_
2026-03-11 14:32 - 심의승인</t>
  </si>
  <si>
    <t>2017-10-01~2019-10-31</t>
  </si>
  <si>
    <t>★ [동해천곡5] 모니터링보고서V3.pdf</t>
  </si>
  <si>
    <t>★ [동해천곡5] 외부사업검증보고서V3.pdf</t>
  </si>
  <si>
    <t>★ [동해천곡5] 1. 외부사업승인서.pdf_x000D_
★ [동해천곡5] 2. 외부사업 승인,사업계획 변경 신청서.pdf_x000D_
★ [동해천곡5] 3. 외부사업 사업계획 변경 승인서.pdf_x000D_
★ [동해천곡5] 4. 외부사업 인증유효기간 갱신 승인서.pdf_x000D_
동해천곡5관리소 온수보일러 연료전환(B-C유→LNG)을 통한 온실가스 배출 감축사업_수정 및 보완 내역서(제출 필요)_보완1차.hwp_x000D_
(동해천곡5) 증빙자료(보완2차).zip_x000D_
동해천곡5관리소 온수보일러 연료전환(B-C유→LNG)을 통한 온실가스 배출 감축사업_수정 및 보완 내역서(제출 필요)_보완2차.hwp_x000D_
동해천곡5관리소 온수보일러 연료전환(B-C유→LNG)을 통한 온실가스 배출 감축사업_수정 및 보완 내역서(제출 필요)_보완3차.hwp_x000D_
동해천곡5관리소 온수보일러 연료전환(B-C유→LNG)을 통한 온실가스 배출 감축사업_수정 및 보완 내역서(제출 필요)_재제출1차.hwp</t>
  </si>
  <si>
    <t>2025-07-05 15:00 - 신청_x000D_
2025-08-18 14:19 - 보완요청_x000D_
2025-08-19 09:51 - 신청_x000D_
2025-09-26 15:33 - 보완요청_x000D_
2025-09-29 09:53 - 신청_x000D_
2025-11-14 08:11 - 보완요청_x000D_
2025-11-25 09:16 - 신청_x000D_
2025-12-18 15:23 - 문서재제출요청_x000D_
2025-12-29 14:07 - 신청_x000D_
2026-03-18 17:21 - 검토승인_x000D_
2026-03-19 11:29 - 협의검토중_x000D_
2026-04-28 11:01 - 협의통보_x000D_
2026-06-09 14:25 - 심의승인</t>
  </si>
  <si>
    <t>전효정</t>
  </si>
  <si>
    <t>지방행정서기보</t>
  </si>
  <si>
    <t>jhj09019@korea.kr</t>
  </si>
  <si>
    <t>재제출_250709_[별지 17] 외부사업 모니터링 보고서 v.3.pdf</t>
  </si>
  <si>
    <t>재제출_250709_[서식6]외부사업 온실가스 감축량에 대한 검증보고서_원주시_Ver.2(250701).pdf</t>
  </si>
  <si>
    <t>협의검토중</t>
  </si>
  <si>
    <t>2022-01-01~2023-11-30</t>
  </si>
  <si>
    <t>★ [대구산격] 모니터링보고서(보완3차).pdf</t>
  </si>
  <si>
    <t>★ [대구산격] 외부사업검증보고서(보완2차).pdf</t>
  </si>
  <si>
    <t>[대구산격]증빙자료.zip_x000D_
☆ 프로그램 감축사업 승인서.pdf_x000D_
☆ 프로그램 감축사업 신청서.pdf_x000D_
★ [대구산격] 단위사업승인서.pdf_x000D_
대구 산격아파트 연료전환을 통한 온실가스 단위감축사업_수정 및 보완 내역서(제출 필요)_보완1차.hwp_x000D_
대구 산격아파트 연료전환을 통한 온실가스 단위감축사업_수정 및 보완 내역서(제출 필요)_보완2차.hwp_x000D_
15 열사용기자재 검사현황.pdf_x000D_
16 (2022.1,2023.1,2023.11)도시가스 지로영수증.pdf_x000D_
대구 산격아파트 연료전환을 통한 온실가스 단위감축사업_수정 및 보완 내역서(제출 필요)_보완3차.hwp</t>
  </si>
  <si>
    <t>2025-06-19 14:53 - 신청_x000D_
2025-07-14 14:46 - 보완요청_x000D_
2025-07-15 09:10 - 신청_x000D_
2025-08-21 09:03 - 보완요청_x000D_
2025-08-24 02:56 - 신청_x000D_
2025-09-17 14:26 - 보완요청_x000D_
2025-09-22 10:13 - 신청_x000D_
2025-11-28 16:55 - 검토승인_x000D_
2025-12-08 10:16 - 협의검토중_x000D_
2026-01-14 13:57 - 협의통보_x000D_
2026-03-11 14:27 - 심의승인</t>
  </si>
  <si>
    <t>jjh8690@e-cheongna.co.kr</t>
  </si>
  <si>
    <t>2023-11-17~2025-02-17</t>
  </si>
  <si>
    <t>01. [청라에너지] 외부사업 모니터링 보고서_4차_v1.0.pdf</t>
  </si>
  <si>
    <t>02. 외부사업 검증보고서_청라에너지_수정.pdf</t>
  </si>
  <si>
    <t>(4차, 누적5차) 청라에너지_미활용 열 외부사업_모니터링 보고서 및 증빙자료_v2.0.zip</t>
  </si>
  <si>
    <t>2025-08-21 13:13 - 접수_x000D_
2025-08-29 15:29 - 신청_x000D_
2025-10-01 14:01 - 보완요청_x000D_
2025-11-13 15:19 - 접수_x000D_
2025-11-17 15:55 - 신청_x000D_
2025-11-28 16:56 - 검토승인_x000D_
2025-12-08 10:17 - 협의검토중_x000D_
2026-01-14 13:57 - 협의통보_x000D_
2026-03-11 14:36 - 심의승인</t>
  </si>
  <si>
    <t>★ [부산덕천2] 모니터링보고서V3.pdf</t>
  </si>
  <si>
    <t>★ [부산덕천2] 외부사업검증보고서V3.pdf</t>
  </si>
  <si>
    <t>[부산덕천2] 증빙자료.zip_x000D_
☆ 프로그램 감축사업 승인서.pdf_x000D_
☆ 프로그램 감축사업 신청서.pdf_x000D_
★ [부산덕천2] 외부사업승인서.pdf_x000D_
부산 덕천 주공2단지 아파트 연료전환을 통한 온실가스 단위감축사업_수정 및 보완 내역서(제출 필요)_보완1차.hwp_x000D_
01 사업자등록증.pdf_x000D_
01-1 사업자등록증_대전에너지사업단.pdf_x000D_
15 B-C유 구매 증빙.pdf_x000D_
부산 덕천 주공2단지 아파트 연료전환을 통한 온실가스 단위감축사업_수정 및 보완 내역서(제출 필요)_보완2차.hwp_x000D_
부산 덕천 주공2단지 아파트 연료전환을 통한 온실가스 단위감축사업_수정 및 보완 내역서(제출 필요)_보완3차.hwp_x000D_
부산 덕천 주공2단지 아파트 연료전환을 통한 온실가스 단위감축사업_수정 및 보완 내역서(제출 필요)_재제출1차.hwp</t>
  </si>
  <si>
    <t>2025-04-30 11:29 - 신청_x000D_
2025-06-17 08:38 - 보완요청_x000D_
2025-06-17 09:21 - 신청_x000D_
2025-07-29 08:39 - 보완요청_x000D_
2025-07-30 08:23 - 신청_x000D_
2025-08-21 15:55 - 보완요청_x000D_
2025-08-23 13:58 - 신청_x000D_
2025-08-27 10:54 - 문서재제출요청_x000D_
2025-09-01 17:54 - 신청_x000D_
2025-11-28 16:51 - 검토승인_x000D_
2025-12-08 10:16 - 협의검토중_x000D_
2026-01-14 13:57 - 협의통보_x000D_
2026-03-11 14:24 - 심의승인</t>
  </si>
  <si>
    <t>★ [부산동삼2] 모니터링보고서V3.pdf</t>
  </si>
  <si>
    <t>★ [부산동삼2] 외부사업검증보고서V3.pdf</t>
  </si>
  <si>
    <t>[부산동삼2] 증빙자료.zip_x000D_
☆ 프로그램 감축사업 승인서.pdf_x000D_
☆ 프로그램 감축사업 신청서.pdf_x000D_
★ [부산동삼2] 단위사업승인서.pdf_x000D_
01-1 사업자등록증_대전에너지사업단.pdf_x000D_
16 B-C유 구매 전자세금계산서.pdf_x000D_
부산 동삼2단지 아파트 연료전환을 통한 온실가스 단위감축사업_수정 및 보완 내역서(제출 필요)_보완1차.hwp_x000D_
부산 동삼2단지 아파트 연료전환을 통한 온실가스 단위감축사업_수정 및 보완 내역서(제출 필요)_보완2차.hwp_x000D_
부산 동삼2단지 아파트 연료전환을 통한 온실가스 단위감축사업_수정 및 보완 내역서(제출 필요)_보완3차.hwp</t>
  </si>
  <si>
    <t>2025-05-23 09:23 - 신청_x000D_
2025-07-04 11:40 - 보완요청_x000D_
2025-07-06 17:06 - 신청_x000D_
2025-08-14 13:59 - 보완요청_x000D_
2025-08-14 17:02 - 신청_x000D_
2025-08-27 10:33 - 보완요청_x000D_
2025-09-01 17:58 - 신청_x000D_
2025-11-28 16:52 - 검토승인_x000D_
2025-12-08 10:16 - 협의검토중_x000D_
2026-01-14 13:57 - 협의통보_x000D_
2026-03-11 14:26 - 심의승인</t>
  </si>
  <si>
    <t>2021-02-01~2023-01-31</t>
  </si>
  <si>
    <t>★ [부산금곡1] 모니터링보고서V2.pdf</t>
  </si>
  <si>
    <t>★ [부산금곡1] 외부사업검증보고서V2.pdf</t>
  </si>
  <si>
    <t>☆ 프로그램 감축사업 승인서.pdf_x000D_
☆ 프로그램 감축사업 신청서.pdf_x000D_
★ [부산금곡1] 단위사업승인서.pdf_x000D_
01-1 사업자등록증_대전에너지사업단.pdf_x000D_
부산 금곡1단지 아파트 연료전환을 통한 온실가스 단위감축사업_수정 및 보완 내역서(제출 필요)_보완1차.hwp_x000D_
부산 금곡1단지 아파트 연료전환을 통한 온실가스 단위감축사업_수정 및 보완 내역서(제출 필요)_보완2차.hwp_x000D_
[부산금곡1] 증빙자료(보완3차).zip_x000D_
부산 금곡1단지 아파트 연료전환을 통한 온실가스 단위감축사업_수정 및 보완 내역서(제출 필요)_보완3차.hwp</t>
  </si>
  <si>
    <t>2025-05-23 09:21 - 신청_x000D_
2025-07-08 16:42 - 보완요청_x000D_
2025-07-15 09:06 - 신청_x000D_
2025-08-26 14:25 - 보완요청_x000D_
2025-09-08 16:06 - 신청_x000D_
2025-10-20 16:31 - 보완요청_x000D_
2025-10-22 10:41 - 신청_x000D_
2025-11-28 16:52 - 검토승인_x000D_
2025-12-08 10:16 - 협의검토중_x000D_
2026-01-14 13:57 - 협의통보_x000D_
2026-03-11 14:25 - 심의승인</t>
  </si>
  <si>
    <t>2021-03-01~2023-01-31</t>
  </si>
  <si>
    <t>★ [안동옥동2] 모니터링보고서_보완2차.pdf</t>
  </si>
  <si>
    <t>★ [안동옥동2] 외부사업검증보고서.pdf</t>
  </si>
  <si>
    <t>[안동옥동2] 증빙자료.zip_x000D_
☆ 프로그램 감축사업 승인서.pdf_x000D_
☆ 프로그램 감축사업 신청서.pdf_x000D_
★ [안동옥동2] 단위사업승인서.pdf_x000D_
15 검사기기설치검사증 소명서.pdf_x000D_
안동 옥동2단지 아파트 연료전환을 통한 온실가스 단위감축사업_수정 및 보완 내역서_보완 1차_(제출필요).hwp_x000D_
부산 금곡4단지 아파트 연료전환을 통한 온실가스 단위감축사업_수정 및 보완 내역서_보완 1차_(제출필요).hwp_x000D_
01-1 사업자등록증_대전에너지사업단.pdf_x000D_
06 검사대상기기 설치검사증(2015~2018).pdf_x000D_
16 B-C유 구매증빙.pdf_x000D_
안동 옥동2단지 아파트 연료전환을 통한 온실가스 단위감축사업_수정 및 보완 내역서(제출필요)_보완2차.hwp</t>
  </si>
  <si>
    <t>2025-09-10</t>
  </si>
  <si>
    <t>2025-03-31 11:24 - 신청_x000D_
2025-05-14 13:33 - 보완요청_x000D_
2025-05-16 15:23 - 신청_x000D_
2025-06-05 15:40 - 보완요청_x000D_
2025-06-09 09:52 - 신청_x000D_
2025-06-13 12:06 - 검토승인_x000D_
2025-06-16 08:04 - 협의검토중_x000D_
2025-07-25 17:26 - 협의통보_x000D_
2025-09-10 13:43 - 심의승인</t>
  </si>
  <si>
    <t>★ [영주가흥1_2] 모니터링보고서_보완2차.pdf</t>
  </si>
  <si>
    <t>★ [영주가흥1_2] 외부사업검증보고서.pdf</t>
  </si>
  <si>
    <t>[영주가흥1,2] 증빙자료.zip_x000D_
☆ 프로그램 감축사업 승인서.pdf_x000D_
☆ 프로그램 감축사업 신청서.pdf_x000D_
★ [영주가흥1,2] 단위사업승인서.pdf_x000D_
01-1 사업자등록증_대전에너지사업단.pdf_x000D_
13 검사기기설치검사증 소명서.pdf_x000D_
영주 가흥1,2단지아파트 연료전환을 통한 온실가스 단위감축사업_수정 및 보완 내역서(제출 필요)_보완1차.hwp_x000D_
06 검사대상기기 설치검사증(최종본).pdf_x000D_
06-1 검사대상기기_관련 증빙(2001,2007,2008,2013).pdf_x000D_
14 2013.01 B-C 구매영수증.jpg_x000D_
영주 가흥1,2단지아파트 연료전환을 통한 온실가스 단위감축사업_수정 및 보완 내역서(제출 필요)_보완2차.hwp</t>
  </si>
  <si>
    <t>2025-03-31 11:27 - 신청_x000D_
2025-05-14 13:34 - 보완요청_x000D_
2025-05-16 15:41 - 신청_x000D_
2025-06-09 10:21 - 보완요청_x000D_
2025-06-09 14:14 - 신청_x000D_
2025-06-13 12:06 - 검토승인_x000D_
2025-06-16 08:04 - 협의검토중_x000D_
2025-07-25 17:26 - 협의통보_x000D_
2025-09-10 13:46 - 심의승인</t>
  </si>
  <si>
    <t>2024-01-01~2024-12-31</t>
  </si>
  <si>
    <t>외부사업 모니터링 보고서_육불화황 회수 및 플라즈마 분해를 통한 온실가스 배출 감축사업_v2.0_환경부협의의견반영_Rev.1(0801 2025).pdf</t>
  </si>
  <si>
    <t>외부사업 온실가스 감축량에 대한 검증보고서_플루오린코리아 2차.pdf</t>
  </si>
  <si>
    <t>외부사업 온실가스 감축량 검증 체크리스트_플루오린코리아 2차.pdf_x000D_
비지에프에코스페셜티(2차).zip</t>
  </si>
  <si>
    <t>2025-04-01 14:53 - 신청_x000D_
2025-05-14 15:00 - 보완요청_x000D_
2025-05-14 17:15 - 신청_x000D_
2025-06-13 12:07 - 검토승인_x000D_
2025-06-16 08:04 - 협의검토중_x000D_
2025-07-25 17:26 - 협의통보_x000D_
2025-09-10 13:48 - 심의승인</t>
  </si>
  <si>
    <t>2021-11-01~2022-09-30</t>
  </si>
  <si>
    <t>★ [대전중촌2] 모니터링보고서_보완2차.pdf</t>
  </si>
  <si>
    <t>★ [대전중촌2] 외부사업검증보고서.pdf</t>
  </si>
  <si>
    <t>☆ 프로그램 감축사업 승인서.pdf_x000D_
☆ 프로그램 감축사업 신청서.pdf_x000D_
★ [대전중촌2] 단위사업승인서.pdf_x000D_
[대전중촌2]증빙자료_보완1차.zip_x000D_
(대전중촌2)온실가스감축설비,모니터링기기사진.zip_x000D_
대전 중촌 2단지 아파트 연료전환을 통한 온실가스 단위감축사업_수정 및 보완 내역서(제출 필요)_보완1차.hwp_x000D_
06 검사대상기기 설치검사증(최종본).pdf_x000D_
대전 중촌 2단지 아파트 연료전환을 통한 온실가스 단위감축사업_수정 및 보완 내역서(제출 필요)_보완2차.hwp</t>
  </si>
  <si>
    <t>2025-04-15 09:44 - 신청_x000D_
2025-05-30 14:28 - 보완요청_x000D_
2025-06-02 16:55 - 신청_x000D_
2025-06-05 15:43 - 보완요청_x000D_
2025-06-06 18:00 - 신청_x000D_
2025-06-13 12:05 - 검토승인_x000D_
2025-06-16 08:04 - 협의검토중_x000D_
2025-07-25 17:26 - 협의통보_x000D_
2025-09-10 13:50 - 심의승인</t>
  </si>
  <si>
    <t>2021-10-01~2023-09-30</t>
  </si>
  <si>
    <t>★ [서산석림3] 모니터링보고서_보완2차.pdf</t>
  </si>
  <si>
    <t>★ [서산석림3] 외부사업검증보고서.pdf</t>
  </si>
  <si>
    <t>[서산석림3] .zip_x000D_
☆ 프로그램 감축사업 승인서.pdf_x000D_
☆ 프로그램 감축사업 신청서.pdf_x000D_
★ [서산석림3] 단위사업승인서.pdf_x000D_
01-1 사업자등록증_대전에너지사업단.pdf_x000D_
02 (서산석림3)MR감축량산정시트(2차_최종본).xlsx_x000D_
06 검사대상기기 설치검사증(최종본).pdf_x000D_
서산 석림 주공3단지 아파트 연료전환을 통한 온실가스 단위감축사업_수정 및 보완 내역서(제출 필요)_보완1차.hwp_x000D_
01 사업자등록증(최신).pdf_x000D_
12 B-C유 구매증빙.pdf_x000D_
서산 석림 주공3단지 아파트 연료전환을 통한 온실가스 단위감축사업_수정 및 보완 내역서(제출 필요)_보완2차.hwp</t>
  </si>
  <si>
    <t>2025-04-15 09:47 - 신청_x000D_
2025-05-27 11:15 - 보완요청_x000D_
2025-06-02 14:08 - 신청_x000D_
2025-06-05 15:43 - 보완요청_x000D_
2025-06-09 09:05 - 신청_x000D_
2025-06-13 12:05 - 검토승인_x000D_
2025-06-16 08:04 - 협의검토중_x000D_
2025-07-25 17:26 - 협의통보_x000D_
2025-09-10 13:51 - 심의승인</t>
  </si>
  <si>
    <t>2021-10-01~2022-09-30</t>
  </si>
  <si>
    <t>★ [아산읍내] 모니터링보고서_보완2차.pdf</t>
  </si>
  <si>
    <t>★ [아산읍내] 외부사업검증보고서.pdf</t>
  </si>
  <si>
    <t>[아산읍내] 증빙자료.zip_x000D_
☆ 프로그램 감축사업 승인서.pdf_x000D_
☆ 프로그램 감축사업 신청서.pdf_x000D_
★ [아산읍내] 단위사업승인서.pdf_x000D_
01-1 사업자등록증_대전에너지사업단.pdf_x000D_
14 검사기기설치검사증 소명서.pdf_x000D_
아산 읍내 주공 아파트 연료전환을 통한 온실가스 단위감축사업_수정 및 보완 내역서(제출 필요)_보완1차.hwp_x000D_
01 사업자등록증(최신).pdf_x000D_
06 검사대상기기 설치검사증(최종).pdf_x000D_
아산 읍내 주공 아파트 연료전환을 통한 온실가스 단위감축사업_수정 및 보완 내역서(제출 필요)_보완2차.hwp</t>
  </si>
  <si>
    <t>2025-04-15 10:54 - 신청_x000D_
2025-05-21 09:14 - 보완요청_x000D_
2025-05-22 09:21 - 신청_x000D_
2025-06-05 15:54 - 보완요청_x000D_
2025-06-09 09:36 - 신청_x000D_
2025-06-13 12:05 - 검토승인_x000D_
2025-06-16 08:04 - 협의검토중_x000D_
2025-07-25 17:26 - 협의통보_x000D_
2025-09-10 13:52 - 심의승인</t>
  </si>
  <si>
    <t>2018-01-01~2018-11-30</t>
  </si>
  <si>
    <t>★ [제천장락1] 모니터링보고서_보완2차(가스미터기사진보완).pdf</t>
  </si>
  <si>
    <t>★ [제천장락1] 외부사업검증보고서(2차수정본).pdf</t>
  </si>
  <si>
    <t>[제천장락1] 증빙자료.zip_x000D_
★ [제천장락1] 외부사업승인서.pdf_x000D_
01-1 사업자등록증_대전에너지사업단.pdf_x000D_
14 검사기기설치검사증 소명서.pdf_x000D_
15 베이스라인 연료 사용 증빙.pdf_x000D_
제천 장락 주공 1단지 아파트 연료전환을 통한 온실가스 감축사업_수정 및 보완 내역서(제출 필요)_보완1차.hwp_x000D_
01 사업자등록증.pdf_x000D_
06 검사대상기기 설치검사증(모니터링1차증빙).pdf_x000D_
제천 장락 주공 1단지 아파트 연료전환을 통한 온실가스 감축사업_수정 및 보완 내역서(제출 필요)_보완2차.hwp_x000D_
제천 장락 주공 1단지 아파트 연료전환을 통한 온실가스 감축사업(2차)_수정 및 보완 내역서(제출 필요)_보완3차.hwp_x000D_
제천 장락 주공 1단지 아파트 연료전환을 통한 온실가스 감축사업(2차)_수정 및 보완 내역서(제출 필요)_재제출1차.hwp</t>
  </si>
  <si>
    <t>2025-04-15 10:59 - 신청_x000D_
2025-05-21 09:15 - 보완요청_x000D_
2025-05-22 14:24 - 신청_x000D_
2025-06-05 15:42 - 보완요청_x000D_
2025-06-09 13:29 - 신청_x000D_
2025-06-09 15:19 - 보완요청_x000D_
2025-06-09 15:26 - 신청_x000D_
2025-06-09 16:16 - 문서재제출요청_x000D_
2025-06-09 16:25 - 신청_x000D_
2025-06-13 12:06 - 검토승인_x000D_
2025-06-16 08:04 - 협의검토중_x000D_
2025-07-25 17:26 - 협의통보_x000D_
2025-09-10 13:55 - 심의승인</t>
  </si>
  <si>
    <t>2021-12-01~2023-10-31</t>
  </si>
  <si>
    <t>★ [제천하소4] 모니터링보고서_보완2차.pdf</t>
  </si>
  <si>
    <t>★ [제천하소4] 외부사업검증보고서.pdf</t>
  </si>
  <si>
    <t>[제천하소4] 증빙자료.zip_x000D_
☆ 프로그램 감축사업 승인서.pdf_x000D_
☆ 프로그램 감축사업 신청서.pdf_x000D_
★ [제천하소4] 외부사업승인서.pdf_x000D_
01-1 사업자등록증_대전에너지사업단.pdf_x000D_
15 검사기기설치검사증 소명서.pdf_x000D_
제천 하소 주공 4단지 아파트 연료전환을 통한 온실가스 단위감축사업_수정 및 보완 내역서(제출필요)_보완1차.hwp_x000D_
06 검사대상기기 설치검사증(최종본).pdf_x000D_
제천 하소 주공 4단지아파트 연료전환을 통한 온실가스 단위감축사업_수정 및 보완 내역서(제출필요)_보완2차.hwp</t>
  </si>
  <si>
    <t>2025-04-15 11:08 - 신청_x000D_
2025-05-21 09:19 - 보완요청_x000D_
2025-05-23 10:05 - 신청_x000D_
2025-06-05 15:40 - 보완요청_x000D_
2025-06-09 13:42 - 신청_x000D_
2025-06-13 12:06 - 검토승인_x000D_
2025-06-16 08:04 - 협의검토중_x000D_
2025-07-25 17:26 - 협의통보_x000D_
2025-09-10 13:56 - 심의승인</t>
  </si>
  <si>
    <t>2021-12-01~2022-10-31</t>
  </si>
  <si>
    <t>★ [충주연수2] 모니터링보고서_보완2차.pdf</t>
  </si>
  <si>
    <t>★ [충주연수2] 외부사업검증보고서.pdf</t>
  </si>
  <si>
    <t>[충주연수2] 증빙자료.zip_x000D_
☆ 프로그램 감축사업 승인서.pdf_x000D_
☆ 프로그램 감축사업 신청서.pdf_x000D_
★ [충주연수2] 단위사업승인서.pdf_x000D_
01-1 사업자등록증_대전에너지사업단.pdf_x000D_
15 검사기기설치검사증 소명서.pdf_x000D_
충주 연수2단지아파트 연료전환을 통한 온실가스 단위감축사업_수정 및 보완 내역서(제출필요)_보완1차.hwp_x000D_
06-1 검사대상기기 설치허가증.pdf_x000D_
06-2 검사대상기기 설치검사증 2018.jpg_x000D_
06-3 검사대상기기 설치검사증 2017.jpg_x000D_
09-3 B-C유 거래명세서.pdf_x000D_
충주 연수2단지아파트 연료전환을 통한 온실가스 단위감축사업_수정 및 보완 내역서(제출필요)_보완2차.hwp</t>
  </si>
  <si>
    <t>2025-04-15 11:17 - 신청_x000D_
2025-05-21 09:20 - 보완요청_x000D_
2025-05-23 10:50 - 신청_x000D_
2025-06-05 15:39 - 보완요청_x000D_
2025-06-09 13:56 - 신청_x000D_
2025-06-13 12:07 - 검토승인_x000D_
2025-06-16 08:04 - 협의검토중_x000D_
2025-07-25 17:26 - 협의통보_x000D_
2025-09-10 13:57 - 심의승인</t>
  </si>
  <si>
    <t>2023-06-27~2024-12-31</t>
  </si>
  <si>
    <t>I-2025-202306202412-KR-05-000079-5385709~5756403</t>
  </si>
  <si>
    <t>(주)디엔브이어슈어런스코리아</t>
  </si>
  <si>
    <t>(모니터링 보고서) ㈜한화 울산소재 질산공장 N2O 감축 프로젝트_v2.3_250722_타당성평가반영.pdf</t>
  </si>
  <si>
    <t>2.(VR) 외부사업 온실가스 감축량에 대한 검증보고서_한화_v2.3.pdf</t>
  </si>
  <si>
    <t>3. (CL) 외부사업 온실가스 감축량 검증 체크리스트_한화.pdf_x000D_
4. 한화_심사팀_공평성선언_자격증.zip_x000D_
5. 모니터링 보고서 증빙문서 일체.zip_x000D_
타당성평가 보완 1차_증빙서류(예상감축량 산정시트 포함).zip</t>
  </si>
  <si>
    <t>6. 국문요약서.pdf</t>
  </si>
  <si>
    <t>7. 인증실적 미전환 확약서.pdf</t>
  </si>
  <si>
    <t>2025-05-26 15:22 - 신청_x000D_
2025-07-09 08:24 - 보완요청_x000D_
2025-07-10 18:06 - 신청_x000D_
2025-07-22 11:20 - 보완요청_x000D_
2025-07-22 18:34 - 신청_x000D_
2025-09-10 15:26 - 검토승인_x000D_
2025-09-10 15:33 - 심의승인</t>
  </si>
  <si>
    <t>2025-05-26</t>
  </si>
  <si>
    <t>2023-01-01~2024-03-31</t>
  </si>
  <si>
    <t>I-2025-202301202403-KR-05-000065-5756404~7283556</t>
  </si>
  <si>
    <t>01. 휴켐스 질산공장 N2O감축사업 모니터링 보고서(24차)_V3.pdf</t>
  </si>
  <si>
    <t>02. 외부사업 온실가스 감축량에 대한 검증보고서_TKG휴켐스_2차_V3.pdf</t>
  </si>
  <si>
    <t>(증빙자료)모니터링 데이터 및 기타_24차.7z_x000D_
03. 외부사업 온실가스 감축량 검증 체크리스트_TKG휴켐스_24차.pdf_x000D_
05. 휴켐스 외부사업 감축량 산정시트_24차.7z_x000D_
DNV_검증심사원등록증_공평성선언_검증기관 지정서.zip</t>
  </si>
  <si>
    <t>04. 외부사업 인증실적 미전환 확약서_날인본_TKG휴켐스_24차.pdf</t>
  </si>
  <si>
    <t>2025-03-28 08:58 - 신청_x000D_
2025-03-28 09:33 - 문서재제출요청_x000D_
2025-03-28 09:40 - 신청_x000D_
2025-05-14 13:30 - 보완요청_x000D_
2025-05-19 15:28 - 신청_x000D_
2025-09-10 15:27 - 검토승인_x000D_
2025-09-10 15:35 - 심의승인</t>
  </si>
  <si>
    <t>2025-03-28</t>
  </si>
  <si>
    <t>2023-01-01~2024-09-30</t>
  </si>
  <si>
    <t>I-2025-202301202409-KR-01-000018-7316549~7705949</t>
  </si>
  <si>
    <t>외부사업 모니터링 보고서(시화조력)(1차보완).pdf</t>
  </si>
  <si>
    <t>외부사업 검증보고서_시화호 조력발전_250922.pdf</t>
  </si>
  <si>
    <t>3. 2차인증기간조력PDD_ver4-180920 (1).pdf_x000D_
추가제출 증빙자료.egg</t>
  </si>
  <si>
    <t>4. 외부사업 모니터링 및 검증보고서 국문 요약서.pdf</t>
  </si>
  <si>
    <t>5. 인증실적 미전환 확약서(날인본).pdf</t>
  </si>
  <si>
    <t>2025-07-30 11:24 - 신청_x000D_
2025-09-10 15:58 - 보완요청_x000D_
2025-09-30 09:54 - 신청_x000D_
2025-12-04 17:01 - 검토승인_x000D_
2025-12-09 14:09 - 심의승인</t>
  </si>
  <si>
    <t>2018-01-01~2018-08-31</t>
  </si>
  <si>
    <t>★ [광주하남1] 모니터링보고서(보완2차).pdf</t>
  </si>
  <si>
    <t>★ [광주하남1] 외부사업검증보고서.pdf</t>
  </si>
  <si>
    <t>[광주하남1] 증빙자료.zip_x000D_
★ [광주하남1] 외부사업승인서.pdf_x000D_
광주 하남 주공 1차 아파트 연료전환을 통한 온실가스 감축사업_수정 및 보완 내역서(제출 필요)_보완1차.hwp_x000D_
11 2017년 도시가스 사용량.pdf_x000D_
12 B-C유 구매 증빙.pdf_x000D_
광주 하남 주공 1차 아파트 연료전환을 통한 온실가스 감축사업_수정 및 보완 내역서(제출 필요)_보완2차.hwp</t>
  </si>
  <si>
    <t>2025-07-03 09:47 - 신청_x000D_
2025-08-08 13:28 - 보완요청_x000D_
2025-08-08 16:43 - 신청_x000D_
2025-08-14 16:21 - 보완요청_x000D_
2025-08-18 08:45 - 신청_x000D_
2025-09-15 08:32 - 검토승인_x000D_
2025-09-15 08:38 - 협의검토중_x000D_
2025-10-29 11:05 - 협의통보_x000D_
2025-12-09 14:25 - 심의승인</t>
  </si>
  <si>
    <t>2023-01-01~2024-12-31</t>
  </si>
  <si>
    <t>외부사업 모니터링 보고서_경남하이웨이(주)의 고효율 도로조명 설치를 통한 온실가스 감축 사업(1차)_v0.2_250717.pdf</t>
  </si>
  <si>
    <t>외부사업 온실가스 감축량에 대한 검증보고서_경남하이웨이.pdf</t>
  </si>
  <si>
    <t>증빙자료.zip_x000D_
경남하이웨이(주) 도로조명 LED 조명기기 교체를 통한 온실가스 감축 사업_수정 및 보완 내역서(제출 필요)_보완1차_250811.hwp</t>
  </si>
  <si>
    <t>2025-07-21 13:31 - 신청_x000D_
2025-08-08 16:55 - 보완요청_x000D_
2025-08-11 09:15 - 신청_x000D_
2025-09-15 08:32 - 검토승인_x000D_
2025-09-15 08:38 - 협의검토중_x000D_
2025-10-29 11:05 - 협의통보_x000D_
2025-12-09 14:29 - 심의승인</t>
  </si>
  <si>
    <t>★ [부산모라1] 모니터링보고서(보완2차).pdf</t>
  </si>
  <si>
    <t>★ [부산모라1] 외부사업검증보고서(보완1차).pdf</t>
  </si>
  <si>
    <t>[부산모라1] 증빙자료.zip_x000D_
☆ 프로그램 감축사업 승인서.pdf_x000D_
☆ 프로그램 감축사업 신청서.pdf_x000D_
★ [부산모라1] 단위사업승인서.pdf_x000D_
부산 모라 주공 1단지 아파트 연료전환을 통한 온실가스 단위감축사업_수정 및 보완 내역서(제출 필요)_보완1차.hwp_x000D_
01-1 사업자등록증_대전에너지사업단.pdf_x000D_
부산 모라 주공 1단지 아파트 연료전환을 통한 온실가스 단위감축사업_수정 및 보완 내역서(제출 필요)_보완2차.hwp</t>
  </si>
  <si>
    <t>2025-05-23 09:17 - 신청_x000D_
2025-07-08 16:04 - 보완요청_x000D_
2025-07-22 15:52 - 신청_x000D_
2025-08-21 11:07 - 보완요청_x000D_
2025-08-23 14:05 - 신청_x000D_
2025-09-15 08:34 - 검토승인_x000D_
2025-09-15 08:38 - 협의검토중_x000D_
2025-10-29 11:05 - 협의통보_x000D_
2025-12-09 14:30 - 심의승인</t>
  </si>
  <si>
    <t>★ [부산모라3] 모니터링보고서(보완2차).pdf</t>
  </si>
  <si>
    <t>★ [부산모라3] 외부사업검증보고서(보완2차).pdf</t>
  </si>
  <si>
    <t>[부산모라3] 증빙자료.zip_x000D_
☆ 프로그램 감축사업 승인서.pdf_x000D_
☆ 프로그램 감축사업 신청서.pdf_x000D_
★ [부산모라3] 단위사업승인서.pdf_x000D_
01-1 사업자등록증_대전에너지사업단.pdf_x000D_
부산 모라 주공3단지 아파트 연료전환을 통한 온실가스 단위감축사업_수정 및 보완 내역서(제출 필요)_보완1차.hwp_x000D_
부산 모라 주공3단지 아파트 연료전환을 통한 온실가스 단위감축사업_수정 및 보완 내역서(제출 필요)_보완2차.hwp</t>
  </si>
  <si>
    <t>2025-05-23 09:19 - 신청_x000D_
2025-07-08 16:05 - 보완요청_x000D_
2025-07-15 11:22 - 신청_x000D_
2025-08-21 11:07 - 보완요청_x000D_
2025-08-25 09:40 - 신청_x000D_
2025-09-15 08:34 - 검토승인_x000D_
2025-09-15 08:38 - 협의검토중_x000D_
2025-10-29 11:05 - 협의통보_x000D_
2025-12-09 14:31 - 심의승인</t>
  </si>
  <si>
    <t>★ [부산금곡4] 모니터링보고서(재제출1차).pdf</t>
  </si>
  <si>
    <t>★ [부산금곡4] 외부사업검증보고서(재제출1차).pdf</t>
  </si>
  <si>
    <t>☆ 프로그램 감축사업 승인서.pdf_x000D_
☆ 프로그램 감축사업 신청서.pdf_x000D_
★ [부산금곡4] 단위사업승인서.pdf_x000D_
[부산금곡4] 증빙자료.zip_x000D_
06 검사대상기기 설치검사증.pdf_x000D_
09 모니터링 데이터 및 기기.zip_x000D_
16 B-C유 증빙서류.zip_x000D_
부산 금곡4단지아파트 연료전환을 통한 온실가스 단위감축사업_수정 및 보완 내역서(제출 필요)_보완2차.hwp_x000D_
부산 금곡4단지아파트 연료전환을 통한 온실가스 단위감축사업_수정 및 보완 내역서(제출 필요)_보완3차.hwp_x000D_
부산 금곡4단지아파트 연료전환을 통한 온실가스 단위감축사업_수정 및 보완 내역서(제출 필요)_재제출1차.hwp</t>
  </si>
  <si>
    <t>2025-03-31 11:19 - 신청_x000D_
2025-05-14 13:32 - 보완요청_x000D_
2025-05-16 14:03 - 신청_x000D_
2025-06-05 15:41 - 보완요청_x000D_
2025-06-06 19:57 - 신청_x000D_
2025-07-16 10:18 - 보완요청_x000D_
2025-07-18 09:21 - 신청_x000D_
2025-08-21 09:04 - 문서재제출요청_x000D_
2025-08-24 02:51 - 신청_x000D_
2025-09-15 08:33 - 검토승인_x000D_
2025-09-15 08:38 - 협의검토중_x000D_
2025-10-29 11:05 - 협의통보_x000D_
2025-12-09 14:14 - 심의승인</t>
  </si>
  <si>
    <t>★ [대전법동3] 모니터링보고서_보완3차.pdf</t>
  </si>
  <si>
    <t>★ [대전법동3] 외부사업검증보고서_보완3차.pdf</t>
  </si>
  <si>
    <t>☆ 프로그램 감축사업 승인서.pdf_x000D_
☆ 프로그램 감축사업 신청서.pdf_x000D_
★ [대전법동3] 단위사업승인서.pdf_x000D_
[대전법동3]증빙자료_보완1차.zip_x000D_
대전 법동 주공 3단지 아파트 연료전환을 통한 온실가스 단위감축사업_수정 및 보완 내역서(제출 필요)_보완1차.hwp_x000D_
대전 법동 주공 3단지 아파트 연료전환을 통한 온실가스 단위감축사업_수정 및 보완 내역서(제출 필요)_보완2차.hwp_x000D_
대전 법동 주공 3단지 아파트 연료전환을 통한 온실가스 단위감축사업_수정 및 보완 내역서(제출필요)_보완3차.hwp</t>
  </si>
  <si>
    <t>2025-04-15 09:41 - 신청_x000D_
2025-05-30 14:27 - 보완요청_x000D_
2025-06-02 16:55 - 신청_x000D_
2025-07-16 10:19 - 보완요청_x000D_
2025-07-18 09:59 - 신청_x000D_
2025-08-27 10:19 - 보완요청_x000D_
2025-08-28 09:22 - 신청_x000D_
2025-09-15 08:32 - 검토승인_x000D_
2025-09-15 08:38 - 협의검토중_x000D_
2025-10-29 11:05 - 협의통보_x000D_
2025-12-09 14:18 - 심의승인</t>
  </si>
  <si>
    <t>2021-05-01~2023-03-31</t>
  </si>
  <si>
    <t>★ [청주산남2-1] 모니터링보고서(보완2차).pdf</t>
  </si>
  <si>
    <t>★ [청주산남2-1] 외부사업검증보고서(보완2차).pdf</t>
  </si>
  <si>
    <t>[청주산남2-1] 증빙자료.zip_x000D_
☆ 프로그램 감축사업 승인서.pdf_x000D_
☆ 프로그램 감축사업 신청서.pdf_x000D_
★ [청주산남2-1] 단위사업승인서.pdf_x000D_
01 LH사업자등록증.pdf_x000D_
01-1 사업자등록증_대전에너지사업단.pdf_x000D_
06 검사대상기기 설치검사증(최종본).pdf_x000D_
13 검사기기설치검사증 소명서.pdf_x000D_
청주 산남2-1아파트 연료전환을 통한 온실가스 단위감축사업_수정 및 보완 내역서(제출 필요)_보완1차.hwp_x000D_
청주 산남2-1아파트 연료전환을 통한 온실가스 단위감축사업_수정 및 보완 내역서(제출 필요)_보완2차.hwp</t>
  </si>
  <si>
    <t>2025-04-15 11:12 - 신청_x000D_
2025-05-27 11:14 - 보완요청_x000D_
2025-06-10 10:32 - 신청_x000D_
2025-07-17 09:18 - 보완요청_x000D_
2025-07-18 08:50 - 신청_x000D_
2025-09-15 08:37 - 검토승인_x000D_
2025-09-15 08:38 - 협의검토중_x000D_
2025-10-29 11:05 - 협의통보_x000D_
2025-12-09 14:15 - 심의승인</t>
  </si>
  <si>
    <t>★ [청주산남2-2] 모니터링보고서V2(보완3차).pdf</t>
  </si>
  <si>
    <t>★ [청주산남2-2] 외부사업검증보고서V2.pdf</t>
  </si>
  <si>
    <t>[청주산남2-2] 증빙자료.zip_x000D_
☆ 프로그램 감축사업 승인서.pdf_x000D_
☆ 프로그램 감축사업 신청서.pdf_x000D_
★ [청주산남2-2] 단위사업승인서.pdf_x000D_
청주 산남2-2아파트 연료전환을 통한 온실가스 단위감축사업_수정 및 보완 내역서(제출 필요)_보완1차.hwp_x000D_
06 검사대상기기 설치검사증(최종본).pdf_x000D_
10-1 가스미터기 교체증빙.pdf_x000D_
13 검사기기설치검사증 소명서.pdf_x000D_
14 B-C유 구매증빙.pdf_x000D_
청주 산남2-2아파트 연료전환을 통한 온실가스 단위감축사업_수정 및 보완 내역서(제출 필요)_보완2차.hwp_x000D_
청주 산남2-2아파트 연료전환을 통한 온실가스 단위감축사업_수정 및 보완 내역서(제출 필요)_보완3차.hwp</t>
  </si>
  <si>
    <t>2025-04-15 11:15 - 신청_x000D_
2025-05-27 11:14 - 보완요청_x000D_
2025-06-17 08:56 - 신청_x000D_
2025-07-29 11:32 - 보완요청_x000D_
2025-07-30 08:33 - 신청_x000D_
2025-08-21 15:56 - 보완요청_x000D_
2025-08-23 13:47 - 신청_x000D_
2025-09-15 08:37 - 검토승인_x000D_
2025-09-15 08:38 - 협의검토중_x000D_
2025-10-29 11:05 - 협의통보_x000D_
2025-12-09 14:16 - 심의승인</t>
  </si>
  <si>
    <t>2022-01-01~2022-11-30</t>
  </si>
  <si>
    <t>★ [부산반송] 모니터링보고서(보완3차).pdf</t>
  </si>
  <si>
    <t>★ [부산반송] 외부사업검증보고서(보완2차).pdf</t>
  </si>
  <si>
    <t>[부산반송] 증빙자료.zip_x000D_
☆ 프로그램 감축사업 승인서.pdf_x000D_
☆ 프로그램 감축사업 신청서.pdf_x000D_
★ [부산반송] 단위사업승인서.pdf_x000D_
부산 반송아파트 연료전환을 통한 온실가스 단위감축사업_수정 및 보완 내역서(제출 필요)_보완1차.hwp_x000D_
01-1 사업자등록증_대전에너지사업단.pdf_x000D_
14 B-C유 구매증빙.pdf_x000D_
15 검사기기설치검사증 소명서.pdf_x000D_
부산 반송아파트 연료전환을 통한 온실가스 단위감축사업_수정 및 보완 내역서(제출 필요)_보완2차.hwp_x000D_
부산 반송아파트 연료전환을 통한 온실가스 단위감축사업_수정 및 보완 내역서(제출 필요)_보완3차.hwp</t>
  </si>
  <si>
    <t>2025-05-23 09:25 - 신청_x000D_
2025-06-13 15:58 - 보완요청_x000D_
2025-06-17 08:56 - 신청_x000D_
2025-07-17 09:27 - 보완요청_x000D_
2025-07-22 13:26 - 신청_x000D_
2025-08-21 16:04 - 보완요청_x000D_
2025-08-23 14:29 - 신청_x000D_
2025-09-15 08:35 - 검토승인_x000D_
2025-09-15 08:38 - 협의검토중_x000D_
2025-10-29 11:05 - 협의통보_x000D_
2025-12-09 14:19 - 심의승인</t>
  </si>
  <si>
    <t>2022-01-01~2022-12-28</t>
  </si>
  <si>
    <t>★ [울산달동3] 모니터링보고서(보완2차).pdf</t>
  </si>
  <si>
    <t>★ [울산달동3] 외부사업검증보고서.pdf</t>
  </si>
  <si>
    <t>☆ 프로그램 감축사업 승인서.pdf_x000D_
☆ 프로그램 감축사업 신청서.pdf_x000D_
★ [울산달동3] 단위사업승인서.pdf_x000D_
울산 달동3단지 아파트 연료전환을 통한 온실가스 단위감축사업_수정 및 보완 내역서(제출 필요)_재제출1차.hwp_x000D_
(울산달동3)증빙자료(보완1차).zip_x000D_
울산 달동3단지 아파트 연료전환을 통한 온실가스 단위감축사업_수정 및 보완 내역서(제출 필요)_보완1차.hwp_x000D_
울산 달동3단지 아파트 연료전환을 통한 온실가스 단위감축사업_수정 및 보완 내역서(제출 필요)_보완2차.hwp</t>
  </si>
  <si>
    <t>2025-06-19 15:00 - 신청_x000D_
2025-07-23 11:02 - 문서재제출요청_x000D_
2025-07-24 16:26 - 신청_x000D_
2025-08-26 09:58 - 보완요청_x000D_
2025-08-27 11:23 - 신청_x000D_
2025-08-28 13:35 - 보완요청_x000D_
2025-08-28 13:56 - 신청_x000D_
2025-08-29 11:29 - 문서재제출요청_x000D_
2025-08-29 13:15 - 신청_x000D_
2025-09-15 08:35 - 검토승인_x000D_
2025-09-15 08:38 - 협의검토중_x000D_
2025-10-29 11:05 - 협의통보_x000D_
2025-12-09 14:32 - 심의승인</t>
  </si>
  <si>
    <t>2021-12-01~2024-12-31</t>
  </si>
  <si>
    <t>00. 웅진식품 외부사업 2차 모니터링 보고서_Ver4.0 250728.pdf</t>
  </si>
  <si>
    <t>MOF626(검증보고서)_웅진식품_250728.pdf</t>
  </si>
  <si>
    <t>증빙자료.Zip_x000D_
웅진식품(주) 연료전환(B-B유, 감압정제유 → LNG)을 통한 온실가스 배출 감축사업_수정 및 보완 내역서(제출 필요)_보완3차.hwp</t>
  </si>
  <si>
    <t>2025-02-11 14:03 - 접수_x000D_
2025-02-27 11:47 - 신청_x000D_
2025-04-10 15:22 - 보완요청_x000D_
2025-05-08 08:57 - 접수_x000D_
2025-05-20 09:24 - 신청_x000D_
2025-05-21 09:21 - 보완요청_x000D_
2025-05-30 10:42 - 접수_x000D_
2025-05-30 10:42 - 신청_x000D_
2025-07-17 09:26 - 보완요청_x000D_
2025-07-29 10:14 - 접수_x000D_
2025-07-29 10:14 - 신청_x000D_
2025-09-15 08:35 - 검토승인_x000D_
2025-09-15 08:38 - 협의검토중_x000D_
2025-10-29 11:05 - 협의통보_x000D_
2025-12-09 14:27 - 심의승인</t>
  </si>
  <si>
    <t>★ [의정부장암1] 모니터링보고서(보완3차).pdf</t>
  </si>
  <si>
    <t>★ [의정부장암1] 외부사업검증보고서(보완3차).pdf</t>
  </si>
  <si>
    <t>☆ 프로그램 감축사업 승인서.pdf_x000D_
☆ 프로그램 감축사업 신청서.pdf_x000D_
★ [의정부장암1] 외부사업승인서.pdf_x000D_
[의정부장암1] 증빙자료.zip_x000D_
의정부 장암1단지아파트 연료전환을 통한 온실가스 단위감축사업_수정 및 보완 내역서(제출 필요)_보완 2차.hwp_x000D_
의정부 장암1단지아파트 연료전환을 통한 온실가스 단위감축사업_수정 및 보완 내역서(제출 필요)_보완 3차.hwp</t>
  </si>
  <si>
    <t>2025-04-30 11:28 - 신청_x000D_
2025-06-26 10:10 - 보완요청_x000D_
2025-07-01 14:44 - 신청_x000D_
2025-08-04 15:21 - 보완요청_x000D_
2025-08-04 17:59 - 신청_x000D_
2025-08-22 16:45 - 보완요청_x000D_
2025-08-25 09:37 - 신청_x000D_
2025-09-15 08:36 - 검토승인_x000D_
2025-09-15 08:38 - 협의검토중_x000D_
2025-10-29 11:05 - 협의통보_x000D_
2025-12-09 14:23 - 심의승인</t>
  </si>
  <si>
    <t>2017-12-24~2019-09-26</t>
  </si>
  <si>
    <t>★ [부천춘의] 모니터링보고서(환경부협의).pdf</t>
  </si>
  <si>
    <t>★ [부천춘의] 외부사업검증보고서.pdf</t>
  </si>
  <si>
    <t>[부천춘의]증빙자료.zip_x000D_
★ [부천춘의] 외부사업승인서.pdf_x000D_
부천 춘의단지 아파트 연료전환을 통한 온실가스 감축사업_수정 및 보완 내역서(제출 필요)_보완1차.hwp_x000D_
부천 춘의단지 아파트 연료전환을 통한 온실가스 감축사업_수정 및 보완 내역서(제출 필요)_보완2차.hwp</t>
  </si>
  <si>
    <t>2025-06-19 14:56 - 신청_x000D_
2025-07-29 16:05 - 보완요청_x000D_
2025-07-30 08:40 - 신청_x000D_
2025-08-14 16:18 - 보완요청_x000D_
2025-08-18 09:00 - 신청_x000D_
2025-09-15 08:35 - 검토승인_x000D_
2025-09-15 08:38 - 협의검토중_x000D_
2025-10-29 11:05 - 협의통보_x000D_
2025-12-09 14:33 - 심의승인</t>
  </si>
  <si>
    <t>2021-08-01~2023-06-30</t>
  </si>
  <si>
    <t>★ [전주평화4] 모니터링보고서(보완2차).pdf</t>
  </si>
  <si>
    <t>★ [전주평화4] 외부사업검증보고서.pdf</t>
  </si>
  <si>
    <t>☆ 프로그램 감축사업 승인서.pdf_x000D_
☆ 프로그램 감축사업 신청서.pdf_x000D_
★ [전주평화4] 외부사업승인서.pdf_x000D_
전주평화 4단지아파트 연료전환을 통한 온실가스 단위감축사업_수정 및 보완 내역서(제출 필요)_보완1차.hwp_x000D_
(전주평화4) 증빙자료.zip_x000D_
전주평화 4단지아파트 연료전환을 통한 온실가스 단위감축사업_수정 및 보완 내역서(제출 필요)_보완2차.hwp</t>
  </si>
  <si>
    <t>2025-04-30 11:33 - 신청_x000D_
2025-06-18 09:22 - 보완요청_x000D_
2025-06-19 17:24 - 신청_x000D_
2025-07-29 16:06 - 보완요청_x000D_
2025-07-30 08:53 - 신청_x000D_
2025-09-15 08:36 - 검토승인_x000D_
2025-09-15 08:38 - 협의검토중_x000D_
2025-10-29 11:05 - 협의통보_x000D_
2025-12-09 14:22 - 심의승인</t>
  </si>
  <si>
    <t>★ [제천하소3] 모니터링보고서_보완3차.pdf</t>
  </si>
  <si>
    <t>★ [제천하소3] 외부사업검증보고서_보완3차.pdf</t>
  </si>
  <si>
    <t>[제천하소3] 증빙자료.zip_x000D_
☆ 프로그램 감축사업 승인서.pdf_x000D_
☆ 프로그램 감축사업 신청서.pdf_x000D_
★ [제천하소3] 외부사업승인서.pdf_x000D_
01-1 사업자등록증_대전에너지사업단.pdf_x000D_
15 검사기기설치검사증 소명서.pdf_x000D_
제천 하소 주공 3단지 아파트 연료전환을 통한 온실가스 단위감축사업_수정 및 보완 내역서(제출필요)_보완1차.hwp_x000D_
제천 하소 주공 3단지 아파트 연료전환을 통한 온실가스 단위감축사업_수정 및 보완 내역서(제출필요)_보완3차.hwp_x000D_
제천 하소 주공 3단지 아파트 연료전환을 통한 온실가스 단위감축사업_수정 및 보완 내역서(제출필요)_보완2차.hwp_x000D_
제천 하소 주공 3단지 아파트 연료전환을 통한 온실가스 단위감축사업_수정 및 보완 내역서(제출필요)_재제출1차.hwp</t>
  </si>
  <si>
    <t>2025-04-15 11:03 - 신청_x000D_
2025-05-21 09:18 - 보완요청_x000D_
2025-05-22 17:36 - 신청_x000D_
2025-07-03 17:25 - 보완요청_x000D_
2025-07-08 08:36 - 신청_x000D_
2025-08-18 14:32 - 보완요청_x000D_
2025-08-19 13:08 - 신청_x000D_
2025-08-27 10:20 - 문서재제출요청_x000D_
2025-08-28 09:23 - 신청_x000D_
2025-09-15 08:37 - 검토승인_x000D_
2025-09-15 08:38 - 협의검토중_x000D_
2025-10-29 11:05 - 협의통보_x000D_
2025-12-09 14:26 - 심의승인</t>
  </si>
  <si>
    <t>★ [전주평화1] 모니터링보고서V2.pdf</t>
  </si>
  <si>
    <t>★ [전주평화1] 외부사업검증보고서V2.pdf</t>
  </si>
  <si>
    <t>☆ 프로그램 감축사업 승인서.pdf_x000D_
☆ 프로그램 감축사업 신청서.pdf_x000D_
★ [전주평화1] 단위사업승인서.pdf_x000D_
전주평화 1단지아파트 연료전환을 통한 온실가스 단위감축사업_수정 및 보완 내역서(제출 필요)_보완1차.hwp_x000D_
(전주평화1) 증빙자료.zip_x000D_
전주평화 1단지아파트 연료전환을 통한 온실가스 단위감축사업_수정 및 보완 내역서(제출 필요)_보완2차.hwp</t>
  </si>
  <si>
    <t>2025-04-30 11:31 - 신청_x000D_
2025-06-13 15:56 - 보완요청_x000D_
2025-06-17 08:55 - 신청_x000D_
2025-07-28 16:11 - 보완요청_x000D_
2025-07-30 08:29 - 신청_x000D_
2025-09-15 08:36 - 검토승인_x000D_
2025-09-15 08:38 - 협의검토중_x000D_
2025-10-29 11:05 - 협의통보_x000D_
2025-12-09 14:21 - 심의승인</t>
  </si>
  <si>
    <t>★ [포항창포1] 모니터링보고서V3(보완3차).pdf</t>
  </si>
  <si>
    <t>★ [포항창포1] 외부사업검증보고서V3.pdf</t>
  </si>
  <si>
    <t>[포항창포1] 증빙자료.zip_x000D_
☆ 프로그램 감축사업 계획서.pdf_x000D_
☆ 프로그램 감축사업 승인서.pdf_x000D_
☆ 프로그램 감축사업 신청서.pdf_x000D_
★ [포항창포1] 단위사업승인서.pdf_x000D_
포항 창포 주공 1단지아파트 연료전환을 통한 온실가스 단위감축사업_수정 및 보완 내역서(제출 필요)_보완 1차.hwp_x000D_
포항 창포 주공 1단지아파트 연료전환을 통한 온실가스 단위감축사업_수정 및 보완 내역서(제출 필요)_보완 2차.hwp_x000D_
포항 창포 주공 1단지아파트 연료전환을 통한 온실가스 단위감축사업_수정 및 보완 내역서(제출 필요)_보완 3차.hwp</t>
  </si>
  <si>
    <t>2025-07-05 15:03 - 신청_x000D_
2025-08-06 08:37 - 보완요청_x000D_
2025-08-07 09:12 - 신청_x000D_
2025-09-03 14:32 - 보완요청_x000D_
2025-09-15 16:05 - 신청_x000D_
2025-10-13 16:13 - 보완요청_x000D_
2025-10-14 07:43 - 신청_x000D_
2025-11-28 16:54 - 검토승인_x000D_
2025-12-08 10:16 - 협의검토중_x000D_
2026-01-14 13:57 - 협의통보_x000D_
2026-03-11 14:34 - 심의승인</t>
  </si>
  <si>
    <t>2021-12-13~2023-10-12</t>
  </si>
  <si>
    <t>★ [경주용강1] 모니터링보고서V2(보완2차).pdf</t>
  </si>
  <si>
    <t>★ [경주용강1] 외부사업검증보고서V2.pdf</t>
  </si>
  <si>
    <t>☆ 프로그램 감축사업 계획서.pdf_x000D_
☆ 프로그램 감축사업 승인서.pdf_x000D_
☆ 프로그램 감축사업 신청서.pdf_x000D_
★ [경주용강1] 단위사업승인서.pdf_x000D_
경주 용강 주공 1단지 아파트 연료전환을 통한 온실가스 단위감축사업_수정 및 보완 내역서(제출 필요)_보완 1차.hwp_x000D_
(경주용강1) 증빙자료(보완2차).zip_x000D_
경주 용강 주공 1단지 아파트 연료전환을 통한 온실가스 단위감축사업_수정 및 보완 내역서(제출 필요)_보완 2차.hwp</t>
  </si>
  <si>
    <t>2025-07-05 14:56 - 신청_x000D_
2025-08-06 08:36 - 보완요청_x000D_
2025-08-07 09:13 - 신청_x000D_
2025-09-03 14:33 - 보완요청_x000D_
2025-09-15 16:07 - 신청_x000D_
2025-11-28 16:53 - 검토승인_x000D_
2025-12-08 10:16 - 협의검토중_x000D_
2026-01-14 13:57 - 협의통보_x000D_
2026-03-11 14:33 - 심의승인</t>
  </si>
  <si>
    <t>★ [대구황금3] 모니터링보고서V2.pdf</t>
  </si>
  <si>
    <t>★ [대구황금3] 외부사업검증보고서V2.pdf</t>
  </si>
  <si>
    <t>☆ 프로그램 감축사업 승인서.pdf_x000D_
☆ 프로그램 감축사업 신청서.pdf_x000D_
★ [대구황금3] 단위사업승인서.pdf_x000D_
대구 황금 3단지 아파트 연료전환을 통한 온실가스 단위감축사업_수정 및 보완 내역서(제출 필요)_보완1차.hwp_x000D_
대구 황금 3단지 아파트 연료전환을 통한 온실가스 단위감축사업_수정 및 보완 내역서(제출 필요)_보완2차.hwp_x000D_
(대구황금3) 증빙자료V2.zip_x000D_
대구 황금 3단지 아파트 연료전환을 통한 온실가스 단위감축사업_수정 및 보완 내역서(제출 필요)_보완3차.hwp</t>
  </si>
  <si>
    <t>2025-08-06 09:33 - 신청_x000D_
2025-09-10 16:04 - 보완요청_x000D_
2025-09-15 16:29 - 신청_x000D_
2025-10-27 16:13 - 보완요청_x000D_
2025-10-30 19:34 - 신청_x000D_
2025-11-19 09:15 - 보완요청_x000D_
2025-11-25 08:32 - 신청_x000D_
2025-11-28 16:55 - 검토승인_x000D_
2025-12-08 10:16 - 협의검토중_x000D_
2026-01-14 13:57 - 협의통보_x000D_
2026-03-11 14:35 - 심의승인</t>
  </si>
  <si>
    <t>2019-06-25~2025-01-14</t>
  </si>
  <si>
    <t>윤성산업개발_외부사업 모니터링 보고서_V3_251125_협의의견반영.pdf</t>
  </si>
  <si>
    <t>MOF626-3(외부사업 검증보고서)_윤성산업개발_v3_검증자료포함.pdf</t>
  </si>
  <si>
    <t>윤성산업개발_참고자료_V3_251125.zip_x000D_
윤성산업개발_외부사업 모니터링 감축량 산정_V3_251125.xlsx_x000D_
(주)윤성산업개발 버너 연료전환 (B-C유-LPG) 온실가스 감축사업_수정 및 보완 내역서_보완1차.pdf_x000D_
(주)윤성산업개발 버너 연료전환 (B-C유-LPG) 온실가스 감축사업_수정 및 보완 내역서(제출 필요)_보완2차.pdf_x000D_
온실가스 내부감축사업, 외부사업 검증 매뉴얼 및 세부검증 가이드라인(최종).pdf</t>
  </si>
  <si>
    <t>2025-09-18 10:06 - 신청_x000D_
2025-11-12 09:28 - 보완요청_x000D_
2025-11-26 08:32 - 신청_x000D_
2025-12-30 13:47 - 보완요청_x000D_
2025-12-31 14:26 - 신청_x000D_
2026-03-18 17:22 - 검토승인_x000D_
2026-03-19 11:29 - 협의검토중_x000D_
2026-04-28 11:02 - 협의통보_x000D_
2026-06-09 14:28 - 심의승인</t>
  </si>
  <si>
    <t>25차</t>
  </si>
  <si>
    <t>2024-04-01~2024-12-31</t>
  </si>
  <si>
    <t>01. 휴켐스 질산공장 N2O감축사업 모니터링 보고서(3차)_V4_260514.pdf</t>
  </si>
  <si>
    <t>04. 외부사업 온실가스 감축량에 대한 검증보고서_TKG휴켐스_3차_rev1.pdf</t>
  </si>
  <si>
    <t>(추가증빙)323-TT-3-103_검교정성적서.pdf_x000D_
(추가증빙)사업자등록증(티케이지휴켐스 주식회사).pdf_x000D_
01. 휴켐스 질산공장 N2O감축사업 모니터링 보고서(3차)_V4_260514.pdf_x000D_
02. 휴켐스 2질산공장_3차_ER시트_V2_260514.xlsx_x000D_
02. 휴켐스 3질산공장_3차_ER시트_V2_260514.xlsx_x000D_
02. 휴켐스 4질산공장_3차_ER시트_V2_260514.xlsx_x000D_
02. 휴켐스 질산공장 통합본_3차_ER시트_V2.xlsx_x000D_
03. 인증실적 미전환 확약서_날인본_3차_수정.pdf_x000D_
04. 외부사업 온실가스 감축량에 대한 검증보고서_TKG휴켐스_3차_rev1.pdf_x000D_
05. 데이터 및 기타 증빙자료.zip</t>
  </si>
  <si>
    <t>03. 인증실적 미전환 확약서_날인본_3차_수정.pdf</t>
  </si>
  <si>
    <t>2026-06-25</t>
  </si>
  <si>
    <t>2025-12-01 16:56 - 신청_x000D_
2026-01-21 15:10 - 보완요청_x000D_
2026-01-23 15:11 - 신청_x000D_
2026-02-27 09:56 - 보완요청_x000D_
2026-04-07 08:47 - 신청_x000D_
2026-05-12 16:00 - 보완요청_x000D_
2026-05-27 14:41 - 신청_x000D_
2026-06-25 14:36 - 문서재제출요청</t>
  </si>
  <si>
    <t>2025-12-01</t>
  </si>
  <si>
    <t>26차</t>
  </si>
  <si>
    <t>2025-01-01~2025-07-31</t>
  </si>
  <si>
    <t>01. 휴켐스 질산공장 N2O감축사업 모니터링 보고서(4차)_V6_260528.pdf</t>
  </si>
  <si>
    <t>04. 외부사업 온실가스 감축량에 대한 검증보고서_TKG휴켐스_4차rev1.1.pdf</t>
  </si>
  <si>
    <t>00. 사업자등록증(티케이지휴켐스 주식회사).pdf_x000D_
01. 휴켐스 질산공장 N2O감축사업 모니터링 보고서(4차)_V6_260528.pdf_x000D_
02. 휴켐스 2질산공장_4차_ER시트_V2_260506.xlsx_x000D_
02. 휴켐스 3질산공장_4차_ER시트_V2_260506.xlsx_x000D_
02. 휴켐스 4질산공장_4차_ER시트_V2_260506.xlsx_x000D_
02. 휴켐스 질산공장 통합본_4차_ER시트_V2_260506.xlsx_x000D_
03. 인증실적 미전환 확약서_날인본_4차_r1.pdf_x000D_
04. 외부사업 온실가스 감축량에 대한 검증보고서_TKG휴켐스_4차rev1.1.pdf_x000D_
05. 데이터 및 기타 증빙자료.zip_x000D_
휴켐스_4차_수정 및 보완 내역서(제출 필요)_보완5차_260528.hwp</t>
  </si>
  <si>
    <t>03. 인증실적 미전환 확약서_날인본_4차_r1.pdf</t>
  </si>
  <si>
    <t>한국중부발전,바이스텝,주식회사중앙벽돌</t>
  </si>
  <si>
    <t>2020-02-27~2025-02-28</t>
  </si>
  <si>
    <t>[별지 17] 외부사업 모니터링 보고서_중앙벽돌_ver1.0.pdf</t>
  </si>
  <si>
    <t>외부사업 검증보고서_중앙벽돌_251229 (2).pdf</t>
  </si>
  <si>
    <t>첨부파일 및 감축량 산정시트(주)중앙벽돌_251226.zip</t>
  </si>
  <si>
    <t>2026-02-10</t>
  </si>
  <si>
    <t>2026-01-07 11:01 - 접수_x000D_
2026-02-10 07:59 - 신청_x000D_
2026-02-10 08:01 - 보완요청</t>
  </si>
  <si>
    <t>2022-12-13~2025-11-30</t>
  </si>
  <si>
    <t>서울형 에너지복지 프로그램_단위사업 모니터링보고서_태화기독교사회복지관 v3.0_260106.pdf</t>
  </si>
  <si>
    <t>외부사업 모니터링 검증보고서_서울에너지공사(태화기독교사회복지관)_260107.pdf</t>
  </si>
  <si>
    <t>태화기독교사회복지관 단위사업_증빙자료.zip_x000D_
MOF602(윤리서약서).pdf</t>
  </si>
  <si>
    <t>2026-02-27</t>
  </si>
  <si>
    <t>2026-01-26 15:07 - 신청_x000D_
2026-02-27 14:20 - 보완요청</t>
  </si>
  <si>
    <t>서울형 에너지복지 프로그램_단위사업 모니터링보고서_밀알학교 v3.0_260106.pdf</t>
  </si>
  <si>
    <t>외부사업 모니터링 검증보고서_서울에너지공사(밀알학교)_260107.pdf</t>
  </si>
  <si>
    <t>밀알학교 단위사업_증빙자료.zip_x000D_
MOF602(윤리서약서).pdf</t>
  </si>
  <si>
    <t>2026-01-26 15:16 - 신청_x000D_
2026-02-27 14:19 - 보완요청</t>
  </si>
  <si>
    <t>서울형 에너지복지 프로그램_단위사업 모니터링보고서_동방사회복지회 v3.0_260106.pdf</t>
  </si>
  <si>
    <t>외부사업 모니터링 검증보고서_서울에너지공사(동방사회복지회)_260107.pdf</t>
  </si>
  <si>
    <t>동방사회복지회 단위사업_증빙자료.zip_x000D_
MOF602(윤리서약서).pdf</t>
  </si>
  <si>
    <t>2026-01-26 15:34 - 신청_x000D_
2026-02-27 14:19 - 보완요청</t>
  </si>
  <si>
    <t>서울형 에너지복지 프로그램_단위사업 모니터링보고서_한국국제기아대책기구 v3.0_260106.pdf</t>
  </si>
  <si>
    <t>외부사업 모니터링 검증보고서_서울에너지공사(한국국제기아대책기구)_260109.pdf</t>
  </si>
  <si>
    <t>한국국제기아대책기구 단위사업_증빙자료.zip_x000D_
MOF602(윤리서약서).pdf</t>
  </si>
  <si>
    <t>2026-01-26 15:39 - 신청_x000D_
2026-02-27 14:21 - 보완요청</t>
  </si>
  <si>
    <t>혜명보육원 단위사업_증빙자료.zip_x000D_
MOF602(윤리서약서).pdf</t>
  </si>
  <si>
    <t>2026-01-26 15:52 - 신청_x000D_
2026-02-27 14:21 - 보완요청</t>
  </si>
  <si>
    <t>서울형 에너지복지 프로그램_단위사업 모니터링보고서_교남소망의집2차 v3.0_260106.pdf</t>
  </si>
  <si>
    <t>외부사업 모니터링 검증보고서_서울에너지공사(교남소망의집2차)_260109.pdf</t>
  </si>
  <si>
    <t>교남소망의집2차 단위사업_증빙자료.zip_x000D_
MOF602(윤리서약서).pdf</t>
  </si>
  <si>
    <t>2026-01-26 15:58 - 신청_x000D_
2026-02-27 14:19 - 보완요청</t>
  </si>
  <si>
    <t>서울형 에너지복지 프로그램_단위사업 모니터링보고서_인강원2차 v3.0_260106.pdf</t>
  </si>
  <si>
    <t>외부사업 모니터링 검증보고서_서울에너지공사(인강원2차)_260107.pdf</t>
  </si>
  <si>
    <t>인강원2차 단위사업_증빙자료.zip_x000D_
MOF602(윤리서약서).pdf</t>
  </si>
  <si>
    <t>2026-01-26 16:16 - 신청_x000D_
2026-02-27 14:20 - 보완요청</t>
  </si>
  <si>
    <t>2022-04-01~2025-11-30</t>
  </si>
  <si>
    <t>서울형 에너지복지 프로그램_단위사업 모니터링보고서_암사재활원(2차) v3.0_260106.pdf</t>
  </si>
  <si>
    <t>외부사업 모니터링 검증보고서_서울에너지공사(암사재활원)_260106.pdf</t>
  </si>
  <si>
    <t>암사재활원 단위사업_증빙자료.zip_x000D_
MOF602(윤리서약서).pdf</t>
  </si>
  <si>
    <t>2026-01-26 16:24 - 신청_x000D_
2026-02-27 14:20 - 보완요청</t>
  </si>
  <si>
    <t>성모자애드림힐 태양광발전 자가사용 감축사업_모니터링보고서(2차) v3_260106.pdf</t>
  </si>
  <si>
    <t>외부사업 모니터링 검증보고서(극소규모)_서울에너지공사(성모자애드림힐)_260106.pdf</t>
  </si>
  <si>
    <t>성모자애드림힐_증빙자료.zip_x000D_
MOF602(윤리서약서).pdf</t>
  </si>
  <si>
    <t>2026-01-26 16:38 - 신청_x000D_
2026-02-27 14:25 - 보완요청</t>
  </si>
  <si>
    <t>교남소망의집 태양광발전 자가사용 감축사업_모니터링보고서(2차) v3 260106.pdf</t>
  </si>
  <si>
    <t>외부사업 모니터링 검증보고서(극소규모)_서울에너지공사(교남소망의집)_260109.pdf</t>
  </si>
  <si>
    <t>교남소망의집_증빙자료.zip_x000D_
MOF602(윤리서약서).pdf</t>
  </si>
  <si>
    <t>2026-01-26 16:48 - 신청_x000D_
2026-02-27 14:22 - 보완요청</t>
  </si>
  <si>
    <t>돈보스코자립생활관 태양광발전 자가사용 감축사업_모니터링보고서(2차) v3_260106.pdf</t>
  </si>
  <si>
    <t>외부사업 모니터링 검증보고서(극소규모)_서울에너지공사(돈보스코자립생활관)_260107.pdf</t>
  </si>
  <si>
    <t>돈보스코자립생활관_증빙자료.zip_x000D_
MOF602(윤리서약서).pdf</t>
  </si>
  <si>
    <t>2026-01-26 16:57 - 신청_x000D_
2026-02-27 14:23 - 보완요청</t>
  </si>
  <si>
    <t>청운보육원 태양광발전 자가사용 감축사업_모니터링보고서(2차) v3_260106.pdf</t>
  </si>
  <si>
    <t>외부사업 모니터링 검증보고서(극소규모)_서울에너지공사(청운보육원)_260107.pdf</t>
  </si>
  <si>
    <t>청운보육원_증빙자료.zip_x000D_
MOF602(윤리서약서).pdf</t>
  </si>
  <si>
    <t>2026-01-26 17:06 - 신청_x000D_
2026-02-27 14:27 - 보완요청</t>
  </si>
  <si>
    <t>남산원 태양광발전 자가사용 감축사업_모니터링보고서(2차) v3 260106.pdf</t>
  </si>
  <si>
    <t>외부사업 모니터링 검증보고서(극소규모)_서울에너지공사(남산원)_260106.pdf</t>
  </si>
  <si>
    <t>남산원_증빙자료.zip_x000D_
MOF602(윤리서약서).pdf</t>
  </si>
  <si>
    <t>2026-01-26 17:18 - 신청_x000D_
2026-02-27 14:23 - 보완요청</t>
  </si>
  <si>
    <t>H2빌 태양광발전 자가사용 감축사업_모니터링보고서(2차) v3_260106.pdf</t>
  </si>
  <si>
    <t>외부사업 모니터링 검증보고서(극소규모)_서울에너지공사(H2빌)_260109.pdf</t>
  </si>
  <si>
    <t>H2빌_증빙자료.zip_x000D_
MOF602(윤리서약서).pdf</t>
  </si>
  <si>
    <t>2026-01-26 17:27 - 신청_x000D_
2026-02-27 14:22 - 보완요청</t>
  </si>
  <si>
    <t>은평재활원 태양광발전 자가사용 감축사업_모니터링보고서(2차) v3_260106.pdf</t>
  </si>
  <si>
    <t>외부사업 모니터링 검증보고서(극소규모)_서울에너지공사(은평재활원)_260107.pdf</t>
  </si>
  <si>
    <t>은평재활원_증빙자료.zip_x000D_
MOF602(윤리서약서).pdf</t>
  </si>
  <si>
    <t>2026-01-26 17:48 - 신청_x000D_
2026-02-27 14:26 - 보완요청</t>
  </si>
  <si>
    <t>명진들꽃사랑마을 태양광발전 자가사용 감축사업_모니터링보고서(2차) v2_251231.pdf</t>
  </si>
  <si>
    <t>외부사업 모니터링 검증보고서(극소규모)_서울에너지공사(명진들꽃사랑마을)_260107.pdf</t>
  </si>
  <si>
    <t>명진들꽃사랑마을_증빙자료.zip_x000D_
MOF602(윤리서약서).pdf</t>
  </si>
  <si>
    <t>2026-01-26 17:59 - 신청_x000D_
2026-02-27 14:23 - 보완요청</t>
  </si>
  <si>
    <t>인강원 태양광발전 자가사용 감축사업_모니터링보고서(2차) v3 260106.pdf</t>
  </si>
  <si>
    <t>외부사업 모니터링 검증보고서_서울에너지공사(인강원1차)_260107.pdf</t>
  </si>
  <si>
    <t>인강원_증빙자료.zip_x000D_
MOF602(윤리서약서).pdf</t>
  </si>
  <si>
    <t>2026-01-26 18:04 - 신청_x000D_
2026-02-27 14:26 - 보완요청</t>
  </si>
  <si>
    <t>한빛맹아원 태양광발전 자가사용 감축사업_모니터링보고서(2차) v3_260106.pdf</t>
  </si>
  <si>
    <t>외부사업 모니터링 검증보고서(극소규모)_서울에너지공사(한빛맹아원)_260106.pdf</t>
  </si>
  <si>
    <t>한빛맹아원_증빙자료.zip_x000D_
MOF602(윤리서약서).pdf</t>
  </si>
  <si>
    <t>2026-01-26 18:33 - 신청_x000D_
2026-02-27 14:27 - 보완요청</t>
  </si>
  <si>
    <t>2025-01-01~2025-12-31</t>
  </si>
  <si>
    <t>㈜디엔브이 비즈니스어슈어런스코리아</t>
  </si>
  <si>
    <t>외부사업 모니터링 보고서_육불화황 회수 및 플라즈마 분해를 통한 온실가스 배출 감축사업_v2(2차).pdf</t>
  </si>
  <si>
    <t>4-1. [서식6]외부사업 온실가스 감축량에 대한 검증보고서_BGF에코스페셜티3차rev0.1.pdf</t>
  </si>
  <si>
    <t>외부사업 온실가스 감축량 검증 체크리스트_BGF에코스페셜티3차.pdf_x000D_
비지에프에코스페셜티 증빙자료_1차.zip_x000D_
플루오린코리아 주식회사 육불화황 회수 및 플라즈마 분해를 통한 온실가스 배출 감축사업_수정 및 보완 내역서(제출 필요)_보완1차(수정 완료).hwp</t>
  </si>
  <si>
    <t>플루오린코리아 주식회사 육불화황 회수 및 플라즈마 분해를 통한 온실가스 배출 감축사업_수정 및 보완 내역서(제출 필요)_보완1차(수정 완료).hwp</t>
  </si>
  <si>
    <t>27차</t>
  </si>
  <si>
    <t>2025-08-01~2025-12-31</t>
  </si>
  <si>
    <t>01. 휴켐스 질산공장 N2O감축사업 모니터링 보고서(5차)_V2_260409.pdf</t>
  </si>
  <si>
    <t>04. 외부사업 온실가스 감축량에 대한 검증보고서_TKG휴켐스_5차_ver.1.pdf</t>
  </si>
  <si>
    <t>(DNV)검증기관_서류.zip_x000D_
01. 휴켐스 질산공장 N2O감축사업 모니터링 보고서(5차)_V2_260409.pdf_x000D_
02. 휴켐스 2질산공장_5차_ER시트_V2.xlsx_x000D_
02. 휴켐스 3질산공장_5차_ER시트_V1.xlsx_x000D_
02. 휴켐스 4질산공장_5차_ER시트_V1.xlsx_x000D_
02. 휴켐스 질산공장 통합본_5차_ER시트_V2.xlsx_x000D_
03. 인증실적 미전환 확약서_5차_날인본.pdf_x000D_
04. 외부사업 온실가스 감축량에 대한 검증보고서_TKG휴켐스_5차_ver.1.pdf_x000D_
05. 외부사업 온실가스 감축량 검증 체크리스트_TKG휴켐스_5차_ver.1.pdf_x000D_
데이터 및 증빙자료.zip</t>
  </si>
  <si>
    <t>03. 인증실적 미전환 확약서_5차_날인본.pdf</t>
  </si>
  <si>
    <t>2026-05-13</t>
  </si>
  <si>
    <t>2026-04-15 13:15 - 신청_x000D_
2026-05-13 16:57 - 보완요청</t>
  </si>
  <si>
    <t>7. (R--2017-KR-05-000079) 국문요약서.pdf</t>
  </si>
  <si>
    <t>6. 한화_미전환 확약서_2604.pdf</t>
  </si>
  <si>
    <t>2026-07-01</t>
  </si>
  <si>
    <t>2026-04-27</t>
  </si>
  <si>
    <t>[주]규원테크,주식회사 규원이엔지</t>
  </si>
  <si>
    <t>2023-09-05~2025-09-04</t>
  </si>
  <si>
    <t>Domestic production sales of enhanced energy-efficient refrigerators in india by LG Electonics India Pvt Ltd</t>
  </si>
  <si>
    <t>Domestic production sales of enhanced energy-efficient refrigerators in india by LG Electonics</t>
  </si>
  <si>
    <t>AM0070 Ver3.1</t>
  </si>
  <si>
    <t>02 (LG전자)외부사업 승인 신청서.pdf_x000D_
00 Registration Detail.pdf_x000D_
01 Monitoring Detail.pdf_x000D_
03 (LG전자)외부사업 사업계획 국문요약서.pdf_x000D_
08 Validation report for LGEIL_PRC_Ref.6916_19062017_Ver.1.1.pdf_x000D_
09 MoC.pdf_x000D_
10 LG인도법인 사업자등록증.pdf_x000D_
11 해외직접투자 내용변경신고서.pdf_x000D_
12 LG전자 본사 사업자등록증.jpg_x000D_
13 LG전자 등기부등본.pdf_x000D_
14 LG전자 법인인감증명서.jpg_x000D_
15 [Official Document] Regarding purchase &amp; sales for CERs in LGEIL.pdf_x000D_
16 (LG전자)사용인감계.jpg</t>
  </si>
  <si>
    <t>평가반려
2019-11-06</t>
  </si>
  <si>
    <t xml:space="preserve">2019-04-26 07:20:55 - 신규신청 - 신청 
2019-04-26 07:20:55 - 관장기관 지정 - 환경부
2019-05-15 16:11:59 - 관장기관 지정 - 산업통상자원부
2019-11-06 09:19:56 - 신규신청 - 평가반려 
</t>
  </si>
  <si>
    <t>https://cdm.unfccc.int/Projects/DB/SGS-UKL1343902416.95/view</t>
  </si>
  <si>
    <t>india</t>
  </si>
  <si>
    <t>엘지전자(주) 인도법인에서 생산한 고효율 냉장고를 인도 내 판매함으로써 기존 사용되는 보편적 저효율 냉장고와의 효율 차이에 의한 전력사용량 절감에 따른 온실가스 감축</t>
  </si>
  <si>
    <t>청정개발체제 추가성 입증방법에 따른 추가성 입증</t>
  </si>
  <si>
    <t>07 Final Validation Report.pdf</t>
  </si>
  <si>
    <t>05 (LG전자)감축실적 보유 현황서.pdf_x000D_
LG전자 사업 설명자료.pdf</t>
  </si>
  <si>
    <t>말라위</t>
  </si>
  <si>
    <t>사하라 이남 아프리카 고효율 쿡스토브 보급 사업-말라위-CPA002</t>
  </si>
  <si>
    <t>2018-07-18</t>
  </si>
  <si>
    <t>2018-07-18~2025-07-17</t>
  </si>
  <si>
    <t>AMS-II.G. Ver4.0</t>
  </si>
  <si>
    <t>9007-0002_영문 단위사업계획서.pdf</t>
  </si>
  <si>
    <t>9007-0002 영문 프로그램사업계획서 PoA.pdf_x000D_
공통서류.zip_x000D_
9007-0002 다유형서류.zip_x000D_
9007-0002 추가제출서류.zip</t>
  </si>
  <si>
    <t>R-2020-MW-03-000402</t>
  </si>
  <si>
    <t>착수신고
2020-02-26</t>
  </si>
  <si>
    <t xml:space="preserve">2019-04-29 18:29:17 - 신규신청 - 신청 
2019-04-29 18:29:17 - 관장기관 지정 - 환경부
2019-05-15 16:12:08 - 관장기관 지정 - 산업통상자원부
2019-10-14 14:35:12 - 신규신청 - 문서재제출요청 
2019-10-15 10:08:49 - 재제출신청 - 신청 
2020-01-31 19:08:13 - 재제출신청 - 문서재제출요청 
2020-02-04 10:21:32 - 재제출신청 - 신청 
2020-02-26 09:37:03 - 재제출신청 - 평가승인 
2020-02-26 10:46:09 - 재제출신청 - 심의승인 
2020-02-26 10:58:25 - 재제출신청 - 착수신고 
</t>
  </si>
  <si>
    <t>9007-0002</t>
  </si>
  <si>
    <t>Distribution of Improved Cook Stoves in Sub-Saharan Africa-Malawi-CPA-002</t>
  </si>
  <si>
    <t>https://cdm.unfccc.int/ProgrammeOfActivities/cpa_db/2WSXC9R0K3FEMOQH7DG5146NLVJZAI/view</t>
  </si>
  <si>
    <t>기존의 비효율적인 전통 조리 방식을 고효율 쿡스토브 TLC-CQC 로켓 스토브로 대체, 그에 따른 비재생 바이오매스 사용량 절감</t>
  </si>
  <si>
    <t>본 감축사업은 Demonstration of additionality of microscale project activities (version 8.0)에서 제시하는 추가성 입증 요건 중 다음의 두 가지 사항을 모두 충족함_x000D_
1) 해당 감축사업의 개별 감축조치가 연간 에너지 절감량 600메가와트시 이하일 경우_x000D_
2) 감축조치의 최종 사용자가 가정, 지역사회, 중소기업일 경우</t>
  </si>
  <si>
    <t>9007-0002_영문 타당성평가보고서.pdf</t>
  </si>
  <si>
    <t>소유권 증명문서2.JPG_x000D_
소유권 증명문서1.JPG_x000D_
9007-0002_감축실적 보유 현황서.pdf</t>
  </si>
  <si>
    <t>나이지리아</t>
  </si>
  <si>
    <t>사하라 이남 아프리카 고효율 쿡스토브 보급 사업-나이지리아-CPA003</t>
  </si>
  <si>
    <t>9007-0003_영문 단위사업계획서.pdf</t>
  </si>
  <si>
    <t>9007-0003 영문 프로그램사업계획서 PoA-DD.pdf_x000D_
9007-0003 공통서류.zip_x000D_
9007-0003 다유형서류.zip_x000D_
9007-0003 추가제출서류.zip</t>
  </si>
  <si>
    <t>R-2020-NG-03-000403</t>
  </si>
  <si>
    <t xml:space="preserve">2019-04-29 18:30:29 - 신규신청 - 신청 
2019-04-29 18:30:29 - 관장기관 지정 - 환경부
2019-05-15 16:12:14 - 관장기관 지정 - 산업통상자원부
2019-10-16 13:43:41 - 신규신청 - 문서재제출요청 
2019-10-17 16:15:05 - 재제출신청 - 신청 
2019-10-25 17:47:29 - 재제출신청 - 문서재제출요청 
2019-10-30 17:34:09 - 재제출신청 - 신청 
2020-01-31 19:10:11 - 재제출신청 - 문서재제출요청 
2020-02-04 10:25:28 - 재제출신청 - 신청 
2020-02-26 09:38:01 - 재제출신청 - 평가승인 
2020-02-26 10:46:37 - 재제출신청 - 심의승인 
2020-02-26 10:58:41 - 재제출신청 - 착수신고 
</t>
  </si>
  <si>
    <t>9007-0003</t>
  </si>
  <si>
    <t xml:space="preserve">Distribution of Improved Cook Stoves in Sub-Saharan Africa-Nigeria-CPA-003 </t>
  </si>
  <si>
    <t>https://cdm.unfccc.int/ProgrammeOfActivities/cpa_db/685TH1WNSP7IQ3XOUMRZBLEFY2KJAC/view</t>
  </si>
  <si>
    <t>본 감축사업은 Demonstration of additionality of microscale project activities (version 8.0)에서 제시하는 추가성 입증 요건 중 다음의 두 가지 사항을 모두 충족함 _x000D_
1) 해당 감축사업의 개별 감축조치가 연간 에너지 절감량 600메가와트시 이하일 경우 _x000D_
2) 감축조치의 최종 사용자가 가정, 지역사회, 중소기업일 경우</t>
  </si>
  <si>
    <t>9007-0003_영문 타당성평가보고서.pdf</t>
  </si>
  <si>
    <t>소유권 증명문서1.JPG_x000D_
소유권 증명문서2.JPG_x000D_
9007-0003_감축실적 보유 현황서.pdf</t>
  </si>
  <si>
    <t>방글라데시</t>
  </si>
  <si>
    <t>대한민국이 지원하는 방글라데시 고효율 쿡스토브 프로그램 - CPA01</t>
  </si>
  <si>
    <t>2018-08-31~2028-08-30</t>
  </si>
  <si>
    <t>AMS-II.G. Ver.8.0</t>
  </si>
  <si>
    <t>주식회사 에코아이, 에스케이증권 주식회사</t>
  </si>
  <si>
    <t>10431-0001 영문 단위사업계획서.pdf</t>
  </si>
  <si>
    <t>10431-0001 영문 프로그램사업계획서 PoA-DD.pdf_x000D_
10431-0001 다유형서류.zip_x000D_
10431-0001 공통서류.zip_x000D_
10431-0001 공동투자사 국내기업 서류.zip_x000D_
10431-0001 공동투자서류 rev.zip_x000D_
10431-0001 추가제출서류.zip</t>
  </si>
  <si>
    <t>R-2020-BD-03-000404</t>
  </si>
  <si>
    <t>[보완1차]착수신고
2020-02-26</t>
  </si>
  <si>
    <t xml:space="preserve">2019-06-04 15:00:28 - 신규신청 - 신청 
2019-06-04 15:00:28 - 관장기관 지정 - 환경부
2019-06-07 13:06:28 - 관장기관 지정 - 산업통상자원부
2019-10-15 18:29:58 - 신규신청 - 보완요청 
2019-10-18 18:40:39 - 보완신청 - 접수 
2019-10-21 10:41:40 - 보완신청 - 신청 
2020-01-31 19:51:30 - 보완신청 - 문서재제출요청 
2020-02-03 16:16:36 - 재제출신청 - 접수 
2020-02-03 16:25:53 - 재제출신청 - 신청 
2020-02-26 09:39:32 - 재제출신청 - 평가승인 
2020-02-26 10:48:43 - 재제출신청 - 심의승인 
2020-02-26 10:58:57 - 재제출신청 - 착수신고 
</t>
  </si>
  <si>
    <t>10431-0001</t>
  </si>
  <si>
    <t>Improved cookstove program in Bangladesh supported by the Republic of Korea - CPA 01</t>
  </si>
  <si>
    <t>https://cdm.unfccc.int/ProgrammeOfActivities/cpa_db/65JYNVRWQUKAL3E2O1DX7CH8SIFM0G/view</t>
  </si>
  <si>
    <t>기존의 비효율적인 전통 조리 방식을 고효율 쿡스토브인 Bondhu Chulha로 대체, 그에 따른 비재생 바이오매스 사용량 절감</t>
  </si>
  <si>
    <t>10431-0001 영문 타당성평가 보고서.pdf</t>
  </si>
  <si>
    <t>소유권 증명문서1.JPG_x000D_
소유권 증명문서2.JPG_x000D_
10431-0001 감축실적 보유 현황서 v2.pdf</t>
  </si>
  <si>
    <t>과테말라</t>
  </si>
  <si>
    <t>과테말라 오닐 스토브 보급 사업 - CPA 003</t>
  </si>
  <si>
    <t>2018-07-24~2025-07-23</t>
  </si>
  <si>
    <t>AMS-II.G. Ver3</t>
  </si>
  <si>
    <t>8480-0003 영문 단위사업계획서.pdf</t>
  </si>
  <si>
    <t>8480-0003 영문 프로그램사업계획서 PoA-DD.pdf_x000D_
8480-0003 공통서류.zip_x000D_
8480-0003 다유형 서류.zip_x000D_
8480-0003 추가제출서류.zip</t>
  </si>
  <si>
    <t>R-2020-GT-03-000405</t>
  </si>
  <si>
    <t xml:space="preserve">2019-06-23 15:01:50 - 신규신청 - 신청 
2019-06-23 15:01:50 - 관장기관 지정 - 환경부
2019-07-04 18:05:19 - 관장기관 지정 - 산업통상자원부
2019-10-14 19:34:48 - 신규신청 - 보완요청 
2019-10-15 14:10:44 - 보완신청 - 신청 
2019-10-23 10:24:10 - 보완신청 - 문서재제출요청 
2019-10-30 17:33:49 - 재제출신청 - 신청 
2019-11-08 11:38:14 - 재제출신청 - 문서재제출요청 
2019-11-08 13:21:35 - 재제출신청 - 신청 
2020-01-31 19:20:36 - 재제출신청 - 문서재제출요청 
2020-02-04 10:14:10 - 재제출신청 - 신청 
2020-02-26 09:40:52 - 재제출신청 - 평가승인 
2020-02-26 10:49:42 - 재제출신청 - 심의승인 
2020-02-26 10:59:15 - 재제출신청 - 착수신고 
</t>
  </si>
  <si>
    <t>2018-07-24</t>
  </si>
  <si>
    <t>8480-0003</t>
  </si>
  <si>
    <t>ONIL Stoves - Guatemala - CPA 003</t>
  </si>
  <si>
    <t>https://cdm.unfccc.int/ProgrammeOfActivities/cpa_db/ZEPCH1JDN0AWSVXL35BRGKTQMI2987/view</t>
  </si>
  <si>
    <t>기존의 비효율적인 전통 조리방식을 고효율 쿡스토브인 ONIL 스토브로 대체, 그에 따른 비재생 바이오매스 사용량 절감</t>
  </si>
  <si>
    <t>“Guidelines on the demonstration of additionality of small-scale project activities” 버전9의 2번 문항에 따르면, 아래 요건에 해당하는 경우 추가성 입증은 면제된다._x000D_
1. 사업 활동이 기술 및 조치를 사용하는 사람들이 가정, 지역사회, 혹은 중소기업을 대상으로 진행 _x000D_
2. 각 기술/조치의 단위가 소규모 CDM 임계점의 5%보다 낮은 개별 단위들로 구성</t>
  </si>
  <si>
    <t>8480-0003 영문 타당성평가 보고서.pdf</t>
  </si>
  <si>
    <t>8480-0003 소유권 증명문서 1.PNG_x000D_
8480-0003 소유권 증명문서2.PNG_x000D_
8480-0003 감축실적 보유 현황서.pdf</t>
  </si>
  <si>
    <t>미얀마</t>
  </si>
  <si>
    <t>청정 에너지 프로그램 CPA MM 02</t>
  </si>
  <si>
    <t>2017-09-22</t>
  </si>
  <si>
    <t>AMS-II.G Ver8.0</t>
  </si>
  <si>
    <t>10415-0002 영문 단위사업계획서.pdf</t>
  </si>
  <si>
    <t>10415 영문 프로그램사업계획서 PoA-DD.pdf_x000D_
10415-0002 다.유형 서류.zip_x000D_
공통 서류.zip_x000D_
인보이스-송금증 차액 증빙자료.zip</t>
  </si>
  <si>
    <t>R-2020-MM-03-000406</t>
  </si>
  <si>
    <t xml:space="preserve">2019-10-09 17:06:24 - 신규신청 - 신청 
2019-10-09 17:06:24 - 관장기관 지정 - 환경부
2019-10-10 09:19:20 - 관장기관 지정 - 산업통상자원부
2019-11-04 19:14:24 - 신규신청 - 문서재제출요청 
2019-11-04 19:50:12 - 재제출신청 - 신청 
2020-02-26 09:42:30 - 재제출신청 - 평가승인 
2020-02-26 10:51:38 - 재제출신청 - 심의승인 
2020-02-26 10:59:37 - 재제출신청 - 착수신고 
</t>
  </si>
  <si>
    <t>2018-12-27</t>
  </si>
  <si>
    <t>10415-0002</t>
  </si>
  <si>
    <t>Clean Energy Program Supported by Republic of Korea CPA MM 02</t>
  </si>
  <si>
    <t>https://cdm.unfccc.int/ProgrammeOfActivities/cpa_db/Y4LMN95BVPUD3OEGCFJ2AHWZ7T10X6/view</t>
  </si>
  <si>
    <t xml:space="preserve">본 사업을 통해 각각 S26-13 및 S32-13 고효율 스토브가 보급된다. 해당 스토브들은 열손실을 줄이는 구조로 설계된 휴대용 로켓 스토브로, 연료를 더 깨끗히 연소시킬 뿐만 아니라 연료 소비율을 줄여줌으로써 온실가스가 감축되고 산림 보호에 기여한다. </t>
  </si>
  <si>
    <t>Methodological tool to Demonstration of additionality of smallscale project activities (version 11.0)에 따라, 온실가스 감축 기술/조치의 최종사용자가 가정, 지역사회, 또는 중소기업인 동시에 해당 기술/조치의 규모가 소규모 CDM Threshold의 1%보다 낮을 경우 해당 사업의 추가성은 자동 입증됨.</t>
  </si>
  <si>
    <t>10415-0002 영문 타당성평가 보고서.pdf</t>
  </si>
  <si>
    <t>10415-0002 감축실적 보유 현황서.pdf_x000D_
10415-0002 소유권 증명문서 1.PNG_x000D_
10415-0002 소유권 증명문서 2.PNG</t>
  </si>
  <si>
    <t>케냐</t>
  </si>
  <si>
    <t>가정 조리용 비재생연료의 온실가스 배출 저감 정책 감축사업</t>
  </si>
  <si>
    <t>2017-05-11</t>
  </si>
  <si>
    <t>2017-11-01~2024-10-31</t>
  </si>
  <si>
    <t>AMS-I.E. Ver4.0</t>
  </si>
  <si>
    <t>7359-0064 영문 단위사업계획서 CPA-DD.pdf</t>
  </si>
  <si>
    <t>7359-0064 영문 프로그램사업계획서 PoA-DD.pdf_x000D_
7359-0064 공통서류.zip_x000D_
7359-0064 다 유형 서류.zip_x000D_
7359_0064 추가제출서류.zip</t>
  </si>
  <si>
    <t>R-2020-KE-03-000407</t>
  </si>
  <si>
    <t xml:space="preserve">2019-09-05 19:18:36 - 신규신청 - 신청 
2019-09-05 19:18:36 - 관장기관 지정 - 환경부
2019-09-19 15:09:37 - 관장기관 지정 - 산업통상자원부
2020-01-31 19:21:51 - 신규신청 - 문서재제출요청 
2020-02-03 17:32:07 - 재제출신청 - 신청 
2020-02-26 09:44:12 - 재제출신청 - 평가승인 
2020-02-26 10:54:20 - 재제출신청 - 심의승인 
2020-02-26 10:59:49 - 재제출신청 - 착수신고 
</t>
  </si>
  <si>
    <t>7359-0064</t>
  </si>
  <si>
    <t xml:space="preserve">CPA-KE-011 Kenya Ecoeye Mombasa project </t>
  </si>
  <si>
    <t>https://cdm.unfccc.int/ProgrammeOfActivities/cpa_db/5I8YA2BXPUWFT3GSMOKQ40N197ERDL/view</t>
  </si>
  <si>
    <t>기존의 비효율적인 전통 조리방식을 바이오 에탄올 연료를 사용하는 에탄올스토브로 대체함으로써 비재생 바이오매스 사용량을 절감</t>
  </si>
  <si>
    <t>본 감축사업은 Demonstration of additionality of small-scale project activities (Version 9.0)에 따라 Positive List 에 속하는 감축활동을 진행하여 별도의 추가성 입증이 불필요._x000D_
(본 사업은 가정, 지역사회, 또는 중소기업이 최종사용자 이면서, 본 CPA 의 개별감축시설의 규모가 소규모 사업의 CDM threshold의 5% 보다 낮으므로 추가성 자동 입증조건을 충족함.)</t>
  </si>
  <si>
    <t>7359-0064 영문 타당성평가보고서.pdf</t>
  </si>
  <si>
    <t>7359-0064 소유권 증명문서 1.PNG_x000D_
7359-0064 소유권 증명문서 2.PNG_x000D_
7359-0064 소유권 증명문서 3 (Registry mail).pdf_x000D_
7359-0064_감축실적 보유 현황서.pdf</t>
  </si>
  <si>
    <t xml:space="preserve">중국 파랍기여덕 풍력단지 </t>
  </si>
  <si>
    <t>중국</t>
  </si>
  <si>
    <t>2012-01-04</t>
  </si>
  <si>
    <t>2013-01-01~2019-12-31</t>
  </si>
  <si>
    <t>ACM0002(Version13.0.0)</t>
  </si>
  <si>
    <t>191107_PDD(8505).pdf</t>
  </si>
  <si>
    <t>[00. 합자회사 설명자료] 지분구조 설명자료.hwp_x000D_
[01. 사업주체 실체입증] 영업집조(대당적봉).hwp_x000D_
[02. 사업주체 운영입증] 토지계약서.hwp_x000D_
[02. 사업주체 운영입증] 프로젝트 비준서(대당적봉).hwp_x000D_
[03. 감축사업 참여입증] CDM Registry 등록사항.jpg_x000D_
[04. 주주구성 입증] KEPCO Neimenggu 연차보고(Annual Return)(2019).pdf_x000D_
[04. 주주구성 입증] 뉴욕증권거래소 공시 감사보고서_FY2012.pdf_x000D_
[04. 주주구성 입증] 뉴욕증권거래소 공시 감사보고서_FY2013.pdf_x000D_
[04. 주주구성 입증] 뉴욕증권거래소 공시 감사보고서_FY2014.pdf_x000D_
[04. 주주구성 입증] 뉴욕증권거래소 공시 감사보고서_FY2015.pdf_x000D_
[04. 주주구성 입증] 뉴욕증권거래소 공시 감사보고서_FY2016.pdf_x000D_
[04. 주주구성 입증] 뉴욕증권거래소 공시 감사보고서_FY2017.pdf_x000D_
[04. 주주구성 입증] 합자계약서(대당적봉)_영문중문.pdf_x000D_
[05. 국내기업 입증서류] Kepco Neimenggu International(Business Registration Regulation).pdf_x000D_
[05. 국내기업 입증서류] 한전 법인등기부등본.pdf_x000D_
[05. 국내기업 입증서류] 한전 사업자등록증.pdf_x000D_
03. 지분구조 추가 입증서류(파랍기여덕_8505).hwp_x000D_
2016년말 기준 외부감사인 감사보고서.pdf_x000D_
2017년말 기준 외부감사인 감사보고서.pdf</t>
  </si>
  <si>
    <t>R-2020-CN-01-000411</t>
  </si>
  <si>
    <t xml:space="preserve">2019-10-15 13:17:05 - 신규신청 - 신청 
2019-10-15 13:17:05 - 관장기관 지정 - 환경부
2019-10-22 17:25:45 - 관장기관 지정 - 산업통상자원부
2019-11-07 09:28:29 - 신규신청 - 보완요청 
2019-11-07 14:14:22 - 보완신청 - 신청 
2019-11-07 14:18:54 - 보완신청 - 문서재제출요청 
2019-11-07 14:48:07 - 재제출신청 - 신청 
2020-01-31 19:55:57 - 재제출신청 - 문서재제출요청 
2020-02-03 18:44:19 - 재제출신청 - 신청 
2020-02-26 09:52:33 - 재제출신청 - 평가승인 
2020-02-26 10:58:39 - 재제출신청 - 심의승인 
2020-02-26 18:58:56 - 재제출신청 - 착수신고 
</t>
  </si>
  <si>
    <t>2012-12-07</t>
  </si>
  <si>
    <t>Alu Kerqin Qi Balaqirude Wind Farm 45MW Wind Power Project</t>
  </si>
  <si>
    <t>https://cdm.unfccc.int/Projects/DB/JQA1354498767.33/view?cp=1</t>
  </si>
  <si>
    <t>China, Inner Mogolia, Chifeng City, Alu Kerqin Qi</t>
  </si>
  <si>
    <t>지역의 풍력자원을 활용한 전력생산 및 국가 전력망으로의 송전</t>
  </si>
  <si>
    <t xml:space="preserve">O 법적/제도적 추가성 : 국내 타 법령의 의무이행 사업 아님_x000D_
O 경제적 추가성 : 경제성 분석 결과, 경제적 이득 없음 </t>
  </si>
  <si>
    <t>[03. 감축사업 참여입증] PDD.pdf</t>
  </si>
  <si>
    <t>[06. 인증량 입증] Velidation Report(8505).pdf</t>
  </si>
  <si>
    <t>[00. 감축실적 소유권] ERPA(서명본).pdf_x000D_
191107_CER-FWD(8505).hwp_x000D_
03. 파랍기여덕(8505) 감축실적 보유현황서.pdf</t>
  </si>
  <si>
    <t>중국 북표소탑자 풍력단지</t>
  </si>
  <si>
    <t xml:space="preserve">중국 </t>
  </si>
  <si>
    <t>2012-03-16</t>
  </si>
  <si>
    <t>191107_PDD(8153).pdf</t>
  </si>
  <si>
    <t>[00. 합자회사 설명자료] 지분구조 설명자료.hwp_x000D_
[01. 사업주체 실체입증] 영업집조(대당한전조양).hwp_x000D_
[02. 사업주체 운영입증] 토지계약서.hwp_x000D_
[02. 사업주체 운영입증] 프로젝트 비준서.hwp_x000D_
[03. 감축사업 참여입증] CDM Registry 등록사항.jpg_x000D_
[04. 주주구성 입증] KEPCO Neimenggu 연차보고(Annual Return)(2019).pdf_x000D_
[04. 주주구성 입증] 뉴욕증권거래소 공시 감사보고서_FY2012.pdf_x000D_
[04. 주주구성 입증] 뉴욕증권거래소 공시 감사보고서_FY2013.pdf_x000D_
[04. 주주구성 입증] 뉴욕증권거래소 공시 감사보고서_FY2014.pdf_x000D_
[04. 주주구성 입증] 뉴욕증권거래소 공시 감사보고서_FY2015.pdf_x000D_
[04. 주주구성 입증] 뉴욕증권거래소 공시 감사보고서_FY2016.pdf_x000D_
[04. 주주구성 입증] 뉴욕증권거래소 공시 감사보고서_FY2017.pdf_x000D_
[04. 주주구성 입증] 합자계약서(대당한전조양)_영문중문.pdf_x000D_
[05. 국내기업 입증서류] Kepco Neimenggu International(Business Registration Regulation).pdf_x000D_
[05. 국내기업 입증서류] 한전 법인등기부등본.pdf_x000D_
[05. 국내기업 입증서류] 한전 사업자등록증.pdf_x000D_
02. 지분구조 추가 입증서류(북표소탑자_8153).hwp_x000D_
2016년말 기준 외부감사인 감사보고서.pdf_x000D_
2017년말 기준 외부감사인 감사보고서.pdf</t>
  </si>
  <si>
    <t>R-2020-CN-01-000410</t>
  </si>
  <si>
    <t xml:space="preserve">2019-10-15 13:15:54 - 신규신청 - 신청 
2019-10-15 13:15:54 - 관장기관 지정 - 환경부
2019-10-22 17:25:51 - 관장기관 지정 - 산업통상자원부
2019-11-07 13:19:42 - 신규신청 - 보완요청 
2019-11-07 14:09:34 - 보완신청 - 신청 
2020-01-31 20:00:39 - 보완신청 - 문서재제출요청 
2020-02-03 18:42:08 - 재제출신청 - 신청 
2020-02-26 09:51:31 - 재제출신청 - 평가승인 
2020-02-26 10:57:59 - 재제출신청 - 심의승인 
2020-02-26 18:59:17 - 재제출신청 - 착수신고 
</t>
  </si>
  <si>
    <t>Beipiao Xiaotazi Wind Farm Project</t>
  </si>
  <si>
    <t>https://cdm.unfccc.int/Projects/DB/CEC1352689206.59/view</t>
  </si>
  <si>
    <t>China, Liaoning Province, Chaoyang City, Beipiao town</t>
  </si>
  <si>
    <t xml:space="preserve">지역의 풍력자원을 활용한 전력생산 및 국가 전력망으로의 송전 </t>
  </si>
  <si>
    <t xml:space="preserve">O 법적/제도적 추가성 : 국내 타 법령의 의무이행 사업 아님 _x000D_
O 경제적 추가성 : 경제성 분석결과, 경제적 이득 없음 </t>
  </si>
  <si>
    <t>[03. 감축사업 참여입증] PDD(8153).pdf</t>
  </si>
  <si>
    <t>[06. 인증량 입증] Velidation Report(8153).pdf</t>
  </si>
  <si>
    <t>[00. 감축실적 소유권] ERPA(서명본).pdf_x000D_
191107_CER-FWD(8153).hwp_x000D_
02. 북표소탑자(8153) 감축실적 보유현황서.pdf</t>
  </si>
  <si>
    <t xml:space="preserve">중국 객좌쌍묘 풍력단지 </t>
  </si>
  <si>
    <t>2011-05-26</t>
  </si>
  <si>
    <t>2012-04-24~2019-04-23</t>
  </si>
  <si>
    <t>ACM0002(Version12.3.0)</t>
  </si>
  <si>
    <t>191107_PDD(6038).pdf</t>
  </si>
  <si>
    <t>[00. 합자회사 설명자료] 지분구조 설명자료.hwp_x000D_
[01. 사업주체 실체입증] 영업집조(대당조양).hwp_x000D_
[02. 사업주체 운영입증] 토지계약서.hwp_x000D_
[02. 사업주체 운영입증] 프로젝트 비준서.hwp_x000D_
[03. 감축사업 참여입증] CDM Registry 등록사항.jpg_x000D_
[04. 주주구성 입증] KEPCO Neimenggu 연차보고(Annual Return)(2019).pdf_x000D_
[04. 주주구성 입증] 뉴욕증권거래소 공시 감사보고서_FY2012.pdf_x000D_
[04. 주주구성 입증] 뉴욕증권거래소 공시 감사보고서_FY2013.pdf_x000D_
[04. 주주구성 입증] 뉴욕증권거래소 공시 감사보고서_FY2014.pdf_x000D_
[04. 주주구성 입증] 뉴욕증권거래소 공시 감사보고서_FY2015.pdf_x000D_
[04. 주주구성 입증] 뉴욕증권거래소 공시 감사보고서_FY2016.pdf_x000D_
[04. 주주구성 입증] 뉴욕증권거래소 공시 감사보고서_FY2017.pdf_x000D_
[04. 주주구성 입증] 합자계약서(대당조양)_영문중문.pdf_x000D_
[05. 국내기업 입증서류] Kepco Neimenggu International(Business Registration Regulation).pdf_x000D_
[05. 국내기업 입증서류] 한전 법인등기부등본.pdf_x000D_
[05. 국내기업 입증서류] 한전 사업자등록증.pdf_x000D_
01. 지분구조 추가 입증서류(객좌쌍묘_6038).hwp_x000D_
2016년말 기준 외부감사인 감사보고서.pdf_x000D_
2017년말 기준 외부감사인 감사보고서.pdf</t>
  </si>
  <si>
    <t>R-2020-CN-01-000409</t>
  </si>
  <si>
    <t xml:space="preserve">2019-10-15 13:13:50 - 신규신청 - 신청 
2019-10-15 13:13:50 - 관장기관 지정 - 환경부
2019-10-22 17:25:56 - 관장기관 지정 - 산업통상자원부
2019-11-07 10:31:15 - 신규신청 - 보완요청 
2019-11-07 14:05:40 - 보완신청 - 신청 
2020-01-31 19:59:57 - 보완신청 - 문서재제출요청 
2020-02-03 18:38:55 - 재제출신청 - 신청 
2020-02-26 09:46:52 - 재제출신청 - 평가승인 
2020-02-26 10:57:19 - 재제출신청 - 심의승인 
2020-02-26 18:59:47 - 재제출신청 - 착수신고 
</t>
  </si>
  <si>
    <t xml:space="preserve">중국 객좌쌍묘 풍력발전 프로젝트 감축사업 </t>
  </si>
  <si>
    <t>Datang Kazuo Shuangmiao Wind Farm Project</t>
  </si>
  <si>
    <t>https://cdm.unfccc.int/Projects/DB/ERM-CVS1334219221.23/view</t>
  </si>
  <si>
    <t>China, Liaoning Province, Chaoyang City, Kazuo Country</t>
  </si>
  <si>
    <t>[03. 감축사업 참여입증] PDD(6038).pdf</t>
  </si>
  <si>
    <t>[06. 인증량 입증] Velidation Report(6038).pdf</t>
  </si>
  <si>
    <t>[00. 감축실적 소유권] ERPA(서명본).pdf_x000D_
191107_CER-FWD(6038).hwp_x000D_
01. 객좌쌍묘(6038) 감축실적 보유현황서.pdf</t>
  </si>
  <si>
    <t xml:space="preserve">서울시 서초구 서초대로 74길 45, 9층 </t>
  </si>
  <si>
    <t xml:space="preserve">Improved Cookstove Project in Hoa Binh Province ─ CPA 001 </t>
  </si>
  <si>
    <t xml:space="preserve">AMS-II.G. ver. 10 - Energy efficiency measures in thermal applications of non-renewable biomass </t>
  </si>
  <si>
    <t>10477 CPA DD0001- approved on 25 November 2019.pdf</t>
  </si>
  <si>
    <t>10477-0001 감축실적 보유 현황서.pdf_x000D_
10477-0001 인증실적 미활용 확약서.pdf_x000D_
10477-0001 외부사업 사업계획 국문요약서.pdf_x000D_
10477-0001 외부사업 온실가스 감축량 인증신청서.pdf_x000D_
10477-0001 검증보고서.pdf_x000D_
10477-0001 모니터링보고서.pdf_x000D_
10477-0001 MoC Annex 1.pdf_x000D_
10477-0001 MoC Annex 2.pdf_x000D_
10477-0001 MoC.pdf_x000D_
10477-0001 인증유효기간 적용 계획서.pdf_x000D_
10477-0001 Agreements.zip_x000D_
10477 Beneficiary Agreements.zip</t>
  </si>
  <si>
    <t>평가반려
2020-07-08</t>
  </si>
  <si>
    <t>2020-07-08</t>
  </si>
  <si>
    <t xml:space="preserve">2020-06-02 10:38:58 - 신규신청 - 신청 
2020-06-02 10:38:58 - 관장기관 지정 - 환경부
2020-06-02 13:18:40 - 관장기관 지정 - 산업통상자원부
2020-07-08 10:11:27 - 신규신청 - 평가반려 
</t>
  </si>
  <si>
    <t>2019-07-23</t>
  </si>
  <si>
    <t>10477-0001</t>
  </si>
  <si>
    <t xml:space="preserve">Improved Cookstove Project in Hoa Binh Province - CPA 001 </t>
  </si>
  <si>
    <t>https://cdm.unfccc.int/ProgrammeOfActivities/cpa_db/0385OZYCR4T2GMVK6U79IPFB1XAEQL/view</t>
  </si>
  <si>
    <t xml:space="preserve">베트남 호아빈 </t>
  </si>
  <si>
    <t>돌 받침과 나무를 연료를 사용하여 불을피워 요리하던 기존의 방식에서, 열효율이 좋은 쿡스토브를 사용하여 연료의 소비 감축과 배출되는 온실가스를 감축하는 효과</t>
  </si>
  <si>
    <t>프로젝트 활동의 추가성은 EB 99, Annex 3의 제11조(각주 1)의 소규모 사업 활동의 추가성 입증에 따른 장벽분석에 의해 입증된다 (버전12)</t>
  </si>
  <si>
    <t>10477-0001 타당성평가보고서.pdf</t>
  </si>
  <si>
    <t>ISSUANCE for 10477 Viet Nam Improved Cookstove Project by KCM.pdf_x000D_
20200520_10477 Transfer info.pdf</t>
  </si>
  <si>
    <t>Star Hydro Power Limited</t>
  </si>
  <si>
    <t>Usman Square, Main Double Road, E-11/244000, Islamabad, Pakistan</t>
  </si>
  <si>
    <t>파트린드수력CDM</t>
  </si>
  <si>
    <t>2010-09-20</t>
  </si>
  <si>
    <t>2017-11-08~2024-11-07</t>
  </si>
  <si>
    <t>ACM0002 Ver12.3</t>
  </si>
  <si>
    <t>5-1.파트린드 수정PDD version7_191004.pdf</t>
  </si>
  <si>
    <t>6560파트린드 모니터링보고서-197,099CER-_191004발급.pdf_x000D_
6560파트린드171108-181031 검증보고서-KFQ.pdf_x000D_
6560파트린드CDM국가승인서 Pakistan120508.pdf_x000D_
감축기술요약서_파트린드Kwater.hwp_x000D_
1-3.KDS주주구성 현황정리.pdf_x000D_
1-4.KDS 주주명부.pdf_x000D_
2-1.K-water 사업자등록증.pdf_x000D_
2-2.대우건설 사업자등록증.pdf_x000D_
3-1.CDM주체 SHPL회사설립증명서.pdf_x000D_
3-2.CDM주체 SHPL 납세자증명서.pdf_x000D_
4-1.지방정부AJ&amp;K 토지임대차계약서.pdf_x000D_
4-2.지방정부 AJ&amp;K 발전안전검사필증.jpg_x000D_
4-3.송배전사-SHPL 전력구매계약서 발췌.pdf_x000D_
1-1.2. 위임계약서-KDS대우 양자서명.pdf_x000D_
1-5. SHPL 지분권 KDS100% (Notarized).pdf_x000D_
2-3. KDS법인설립증(세부내역포함).pdf_x000D_
(20181220) 원리금 상환 안내 공문.pdf_x000D_
글로벌인프라펀드(GIF) 차입금 상환_병합.pdf_x000D_
(0608신규)파트린드수력CDM(한국수자원공사)_보완완료.pdf_x000D_
(첨부1)6560파트린드-감축실적보유현황서(0602수정_직인)-별지제7호.pdf_x000D_
(첨부2) 대우건설소명자료.pdf_x000D_
(첨부3) GIF 차입금 상환.pdf_x000D_
(첨부4) 연도별회계감사 보고서(2012~2019)_K-water.pdf_x000D_
(첨부5) 경영공시 보고서(투자 및 출자현황).pdf_x000D_
12년 연결 감사 보고서.pdf_x000D_
13년 연결 감사 보고서.pdf_x000D_
14년 연결 감사 보고서.pdf_x000D_
15년 연결 감사 보고서.pdf_x000D_
16년 연결 감사 보고서.pdf_x000D_
17년 연결 감사 보고서.pdf_x000D_
18년 연결 감사 보고서.pdf_x000D_
19년 연결 감사 보고서.pdf_x000D_
KDS 발췌본.pdf</t>
  </si>
  <si>
    <t>R-2020-PK-01-000421</t>
  </si>
  <si>
    <t>착수신고
2020-07-31</t>
  </si>
  <si>
    <t xml:space="preserve">2019-11-26 14:14:36 - 신규신청 - 신청 
2019-11-26 14:14:36 - 관장기관 지정 - 환경부
2019-11-26 14:45:52 - 관장기관 지정 - 산업통상자원부
2020-02-07 15:31:21 - 신규신청 - 문서재제출요청 
2020-02-19 11:05:22 - 재제출신청 - 신청 
2020-05-20 18:08:02 - 재제출신청 - 문서재제출요청 
2020-05-20 18:14:16 - 재제출신청 - 신청 
2020-05-29 16:42:56 - 재제출신청 - 문서재제출요청 
2020-06-08 15:01:55 - 재제출신청 - 신청 
2020-07-31 10:04:53 - 재제출신청 - 평가승인 
2020-07-31 10:11:29 - 재제출신청 - 심의승인 
2020-07-31 10:45:43 - 재제출신청 - 착수신고 
</t>
  </si>
  <si>
    <t>Patrind Hydropower Project</t>
  </si>
  <si>
    <t>2012-12-24</t>
  </si>
  <si>
    <t>https://cdm.unfccc.int/Projects/DB/KEMCO1340946734.9/view</t>
  </si>
  <si>
    <t xml:space="preserve">발전소 :  right bank of River Jehlum near Thuri Park, Muzaffarabad, Pakistan (북위 34도20분06.67초 / 동경 73도27분08.03초) </t>
  </si>
  <si>
    <t>파키스탄 무자파라바드시  Patrind 지역의 Kunhar강 수원을 도수터널을 이용하여 인근 Jehlum강 하류로 유역변경하여 _x000D_
유효낙차를 확대하는 Run-of-river 방식으로 수력발전소를 건설하여 청정에너지를 공급함으로써 저수지 수몰에 따른 _x000D_
온실가스 발생을 최소화 하고 화석연료를 이용한 전력을 대체함으로써 온실가스를 감축함</t>
  </si>
  <si>
    <t>CDM 규정 "Tool for the demonstration and assessment of additionality" 에 따라 장벽(Barrier)분석에 의해 추가성 입증_x000D_
- 파키스탄의 정치.사회적 불안정성과 기간시설의 취약성 등 높은 투자위험에 따른 적정수준 재무비용의 투자유치 어려움_x000D_
 (발전용수 취수를 위한 저수지가 있는 파트린드 마을은 인접 국가간 분쟁이 잦은 Azad Jammu and Kashmir 지역에 위치)_x000D_
- 대규모 수력발전설비 시공 경험을 가진 현지 업체가 없어 해외 시공업체 선정에 따른 상대적 공사비용 증가</t>
  </si>
  <si>
    <t>6560파트린드 타당성평가보고서-KEMCO121220.pdf</t>
  </si>
  <si>
    <t>파트린드 3,157CER 폐기증명서_191025.pdf_x000D_
파트린드 3,157CER 폐기신청서191018.pdf_x000D_
6560감축실적보유현황서(0219직인).pdf_x000D_
PA6560 CDM-MOC-FORM form.pdf_x000D_
5-2.파트린드CDM-MOC-FORM Annex 2 form.pdf</t>
  </si>
  <si>
    <t>2148835713</t>
  </si>
  <si>
    <t>서울특별시 강남구 테헤란로 322, 서관 1319호</t>
  </si>
  <si>
    <t>안전한 식수 공급을 위한 정수기 보급 사업 : CPA 38(한국 지원)</t>
  </si>
  <si>
    <t>2019-04-20</t>
  </si>
  <si>
    <t>AMS-III.AV, version 04.0</t>
  </si>
  <si>
    <t>첨부 6_9948 Monitoring Report.pdf</t>
  </si>
  <si>
    <t>첨부 7_9948 Verification Report_Revised.pdf_x000D_
첨부 8_9948 ER Sheet.xlsx_x000D_
첨부 10_사업자등록증(국문)현재+과거).pdf_x000D_
첨부 11_사업자등록증(영문)(현재+과거).pdf_x000D_
첨부 9-1_시스템 계약서_highlight_추가.pdf_x000D_
첨부 9-2_개별감축시설계약서_우간다_추가.pdf_x000D_
첨부 12_인보이스(4건)_추가.pdf_x000D_
첨부 13_송금증(Combined)_추가.pdf_x000D_
첨부 14_CME Letter(20200615)_추가.pdf</t>
  </si>
  <si>
    <t>R-2020-UG-03-000422</t>
  </si>
  <si>
    <t>착수신고
2020-08-03</t>
  </si>
  <si>
    <t xml:space="preserve">2019-11-29 11:04:14 - 신규신청 - 신청 
2019-11-29 11:04:14 - 관장기관 지정 - 환경부
2019-12-02 21:12:11 - 관장기관 지정 - 산업통상자원부
2020-02-10 16:59:49 - 신규신청 - 문서재제출요청 
2020-03-01 22:47:52 - 재제출신청 - 신청 
2020-06-15 15:25:46 - 재제출신청 - 문서재제출요청 
2020-06-19 10:10:59 - 재제출신청 - 신청 
2020-06-19 10:19:26 - 재제출신청 - 문서재제출요청 
2020-06-19 13:57:56 - 재제출신청 - 신청 
2020-07-31 10:20:07 - 재제출신청 - 평가승인 
2020-07-31 13:16:17 - 재제출신청 - 심의승인 
2020-08-03 11:32:43 - 재제출신청 - 착수신고 
</t>
  </si>
  <si>
    <t>2019-04-26</t>
  </si>
  <si>
    <t>9948-0038</t>
  </si>
  <si>
    <t>Impact Carbon Global Safe Water Programme of Activities (PoA): CPA 38 supported by Republic of Korea</t>
  </si>
  <si>
    <t>https://cdm.unfccc.int/ProgrammeOfActivities/cpa_db/B5PNSCU1G3RJYEVW28MK7D04FAL96I/view</t>
  </si>
  <si>
    <t>우간다</t>
  </si>
  <si>
    <t>정수 시스템을 보급하여 물 끓을 때 사용하는 Non Renewable Biomass와 화석 연료 사용량을 줄이고, 온실가스 배출량 절감과 동시에 대기 중 공기 질도 개선하는 사업</t>
  </si>
  <si>
    <t>Guidelines on the Demonstration of Additionality of Small-Scale Project Activities(Attachment A to Appendix B, version 09.0)에 따라 1) 정수시스템은 독립된 기술이고, 2) 사용자는 학교이며, 3) 각 시스템의 감축 규모는 소규모 사업 감축량의 5%를 초과하지 않으므로 추가성 입증</t>
  </si>
  <si>
    <t>첨부 1_PoA 9948 CPA38 Uganda CPA-DD v2.pdf</t>
  </si>
  <si>
    <t>첨부 2_670_FVR.pdf</t>
  </si>
  <si>
    <t>첨부 3_CPA 0038 등록 증빙 자료.pdf_x000D_
첨부 4-1_PA9948 CDM-MOC-FORM form - CERPD focal point inclusion(final).pdf_x000D_
첨부 4-2_MOC Focal Point update 22 Nov. 2019 (final).pdf_x000D_
첨부 4-3_PA9948 CDM-MOC-FORM form_UN 다운로드_추가.pdf_x000D_
첨부 5-1_[서식 7] 감축실적 보유 현황서(CPA 0038)_rev 20200213.pdf_x000D_
첨부 5-2_20200213_CER 보유 화면 캡처(우간다)_추가 rev.pdf</t>
  </si>
  <si>
    <t>첨부 7_9948 Verification Report_Revised.pdf_x000D_
첨부 8_9948 ER Sheet.xlsx_x000D_
첨부 10_사업자등록증(국문)현재+과거).pdf_x000D_
첨부 11_사업자등록증(영문)(현재+과거).pdf_x000D_
첨부 9-1_시스템 계약서_highlight_추가.pdf_x000D_
첨부 9-2_개별감축시설계약서_우간다_추가.pdf_x000D_
첨부 12_인보이스(4건)_추가.pdf_x000D_
첨부 13_송금증(Combined)_추가.pdf</t>
  </si>
  <si>
    <t>R-2020-UG-03-000423</t>
  </si>
  <si>
    <t xml:space="preserve">2020-03-01 22:49:31 - 신규신청 - 신청 
2020-03-01 22:49:31 - 관장기관 지정 - 환경부
2020-03-09 15:10:03 - 관장기관 지정 - 산업통상자원부
2020-03-17 17:05:48 - 신규신청 - 문서재제출요청 
2020-03-19 22:06:14 - 재제출신청 - 신청 
2020-07-31 13:16:46 - 재제출신청 - 평가승인 
2020-07-31 13:17:30 - 재제출신청 - 심의승인 
2020-08-03 11:35:00 - 재제출신청 - 착수신고 
</t>
  </si>
  <si>
    <t>9948-0039</t>
  </si>
  <si>
    <t xml:space="preserve">Impact Carbon Global Safe Water Programme of Activities (PoA): CPA 39 supported by Republic of Korea </t>
  </si>
  <si>
    <t>https://cdm.unfccc.int/ProgrammeOfActivities/cpa_db/NCR94W7KVF0HDBO1JTA28LSZQPYM6E/view</t>
  </si>
  <si>
    <t>첨부 1_PoA 9948 CPA39 Uganda CPA-DD v2.pdf</t>
  </si>
  <si>
    <t>첨부 3_CPA 0039 등록 증빙 자료.pdf_x000D_
첨부 4-1_PA9948 CDM-MOC-FORM form - CERPD focal point inclusion(final).pdf_x000D_
첨부 4-2_MOC Focal Point update 22 Nov. 2019 (final).pdf_x000D_
첨부 4-3_PA9948 CDM-MOC-FORM form_UN 다운로드_추가.pdf_x000D_
첨부 5-1_[서식 7] 감축실적 보유 현황서(CPA 0039)_rev 20200213.pdf_x000D_
첨부 5-2_20200213_CER 보유 화면 캡처(우간다)_추가 rev.pdf</t>
  </si>
  <si>
    <t>R-2020-UG-03-000424</t>
  </si>
  <si>
    <t xml:space="preserve">2020-03-01 22:51:09 - 신규신청 - 신청 
2020-03-01 22:51:09 - 관장기관 지정 - 환경부
2020-03-09 15:09:57 - 관장기관 지정 - 산업통상자원부
2020-07-31 13:18:10 - 신규신청 - 평가승인 
2020-07-31 13:18:36 - 신규신청 - 심의승인 
2020-08-03 11:36:19 - 신규신청 - 착수신고 
</t>
  </si>
  <si>
    <t>9948-0040</t>
  </si>
  <si>
    <t xml:space="preserve">Impact Carbon Global Safe Water Programme of Activities (PoA): CPA 40 supported by Republic of Korea </t>
  </si>
  <si>
    <t>https://cdm.unfccc.int/ProgrammeOfActivities/cpa_db/N0IF46PR8GMEDBAJ3QHU7VWCX259Z1/view</t>
  </si>
  <si>
    <t>첨부 1_PoA 9948 CPA40 Uganda CPA-DD v2.pdf</t>
  </si>
  <si>
    <t>첨부 3_CPA 0040 등록 증빙 자료.pdf_x000D_
첨부 4-1_PA9948 CDM-MOC-FORM form - CERPD focal point inclusion(final).pdf_x000D_
첨부 4-2_MOC Focal Point update 22 Nov. 2019 (final).pdf_x000D_
첨부 4-3_PA9948 CDM-MOC-FORM form_UN 다운로드_추가.pdf_x000D_
첨부 5-1_[서식 7] 감축실적 보유 현황서(CPA 0040)_rev 20200213.pdf_x000D_
첨부 5-2_20200213_CER 보유 화면 캡처(우간다)_추가 rev.pdf</t>
  </si>
  <si>
    <t>R-2020-UG-03-000425</t>
  </si>
  <si>
    <t xml:space="preserve">2020-03-01 22:51:54 - 신규신청 - 신청 
2020-03-01 22:51:54 - 관장기관 지정 - 환경부
2020-03-09 15:09:48 - 관장기관 지정 - 산업통상자원부
2020-06-15 15:25:01 - 신규신청 - 문서재제출요청 
2020-06-19 13:58:11 - 재제출신청 - 신청 
2020-07-31 13:19:28 - 재제출신청 - 평가승인 
2020-07-31 13:19:53 - 재제출신청 - 심의승인 
2020-08-03 11:37:24 - 재제출신청 - 착수신고 
</t>
  </si>
  <si>
    <t>9948-0041</t>
  </si>
  <si>
    <t xml:space="preserve">Impact Carbon Global Safe Water Programme of Activities (PoA): CPA 41 supported by Republic of Korea </t>
  </si>
  <si>
    <t>https://cdm.unfccc.int/ProgrammeOfActivities/cpa_db/XO15T2NLIA7UJPDKS3RBMQWFZEH90G/view</t>
  </si>
  <si>
    <t xml:space="preserve">Guidelines on the Demonstration of Additionality of Small-Scale Project Activities(Attachment A to Appendix B, version 09.0)에 따라 1) 정수시스템은 독립된 기술이고, 2) 사용자는 학교이며, 3) 각 시스템의 감축 규모는 소규모 사업 감축량의 5%를 초과하지 않으므로 추가성 입증_x000D_
</t>
  </si>
  <si>
    <t>첨부 1_PoA 9948 CPA41 Uganda CPA-DD v2.pdf</t>
  </si>
  <si>
    <t>첨부 3_CPA 0041 등록 증빙 자료.pdf_x000D_
첨부 4-1_PA9948 CDM-MOC-FORM form - CERPD focal point inclusion(final).pdf_x000D_
첨부 4-2_MOC Focal Point update 22 Nov. 2019 (final).pdf_x000D_
첨부 4-3_PA9948 CDM-MOC-FORM form_UN 다운로드_추가.pdf_x000D_
첨부 5-1_[서식 7] 감축실적 보유 현황서(CPA 0041)_rev 20200213.pdf_x000D_
첨부 5-2_20200213_CER 보유 화면 캡처(우간다)_추가 rev.pdf</t>
  </si>
  <si>
    <t>김종범</t>
  </si>
  <si>
    <t>02-552-3773</t>
  </si>
  <si>
    <t>jbk@cerpd.com</t>
  </si>
  <si>
    <t>R-2020-UG-03-000426</t>
  </si>
  <si>
    <t xml:space="preserve">2020-03-01 22:52:26 - 신규신청 - 신청 
2020-03-01 22:52:26 - 관장기관 지정 - 환경부
2020-03-09 15:09:42 - 관장기관 지정 - 산업통상자원부
2020-07-31 13:20:39 - 신규신청 - 평가승인 
2020-07-31 13:21:08 - 신규신청 - 심의승인 
2020-08-03 11:38:40 - 신규신청 - 착수신고 
</t>
  </si>
  <si>
    <t>9948-0042</t>
  </si>
  <si>
    <t xml:space="preserve">Impact Carbon Global Safe Water Programme of Activities (PoA): CPA 42 supported by Republic of Korea </t>
  </si>
  <si>
    <t>https://cdm.unfccc.int/ProgrammeOfActivities/cpa_db/5OY810MLC9HKBQ6EX4PZN2UTJW3ISD/view</t>
  </si>
  <si>
    <t>첨부 1_PoA 9948 CPA42 Uganda CPA-DD v2.pdf</t>
  </si>
  <si>
    <t>첨부 3_CPA 0042 등록 증빙 자료.pdf_x000D_
첨부 4-1_PA9948 CDM-MOC-FORM form - CERPD focal point inclusion(final).pdf_x000D_
첨부 4-2_MOC Focal Point update 22 Nov. 2019 (final).pdf_x000D_
첨부 4-3_PA9948 CDM-MOC-FORM form_UN 다운로드_추가.pdf_x000D_
첨부 5-1_[서식 7] 감축실적 보유 현황서(CPA 0042)_rev 20200213.pdf_x000D_
첨부 5-2_20200213_CER 보유 화면 캡처(우간다)_추가 rev.pdf</t>
  </si>
  <si>
    <t>한국서부발전</t>
  </si>
  <si>
    <t>1208619205</t>
  </si>
  <si>
    <t>인도 마하라쉬트라 발전소</t>
  </si>
  <si>
    <t xml:space="preserve">인도 라이가드 지역 마하라쉬트라 </t>
  </si>
  <si>
    <t>황수연</t>
  </si>
  <si>
    <t>탄소중립전략부</t>
  </si>
  <si>
    <t>041-400-1561</t>
  </si>
  <si>
    <t>hyunjinko@iwest.co.kr</t>
  </si>
  <si>
    <t>인도 마하라쉬트라에서의 계통연계 천연가스 발전사업</t>
  </si>
  <si>
    <t>Grid connected natural gas based power project in Raigad District, Maharastra, India</t>
  </si>
  <si>
    <t>2016-07-01~2026-03-31</t>
  </si>
  <si>
    <t>AM0029 Ver 3.0</t>
  </si>
  <si>
    <t>01. 9124_PDD.pdf</t>
  </si>
  <si>
    <t>(서부발전) 9124_2016년도 주주명부(Shareholding Pattern 2016).pdf_x000D_
(서부발전) 9124_2017년도 주주명부(Shareholding Pattern 2017).pdf_x000D_
(서부발전) 9124_MIDC 토지대여 계약 설명.hwp_x000D_
(서부발전) 9124_모니터링 보고서 관련화면_CDM.pdf_x000D_
(서부발전) 9124_사업 등록화면_CDM.pdf_x000D_
(서부발전) 9124_사업자 등록증_Pioneer Gas Power Limited.pdf_x000D_
(서부발전) 9124_임대 계약서.pdf_x000D_
(서부발전) 9124_해외직접투자신고필증.pdf_x000D_
03. 9124_Monitoring report_1st.pdf_x000D_
05. 9124_Verification report_1st.pdf_x000D_
서부발전_법인등기부등본.pdf_x000D_
서부발전_사업자 등록증.pdf_x000D_
(서부발전) 9124_MoC.pdf</t>
  </si>
  <si>
    <t>R-2020-IN-02-000408</t>
  </si>
  <si>
    <t>[보완1차]착수신고
2020-12-15</t>
  </si>
  <si>
    <t>2020-12-15</t>
  </si>
  <si>
    <t xml:space="preserve">2019-08-14 11:37:58 - 신규신청 - 신청 
2019-08-14 11:37:58 - 관장기관 지정 - 환경부
2019-08-26 09:41:09 - 관장기관 지정 - 산업통상자원부
2019-10-11 17:39:28 - 신규신청 - 보완요청 
2019-10-29 09:43:19 - 보완신청 - 신청 
2019-11-04 19:17:43 - 보완신청 - 문서재제출요청 
2019-11-07 11:30:39 - 재제출신청 - 신청 
2019-11-07 16:45:14 - 재제출신청 - 문서재제출요청 
2019-11-07 17:54:46 - 재제출신청 - 신청 
2020-01-31 19:26:33 - 재제출신청 - 문서재제출요청 
2020-02-03 14:23:37 - 재제출신청 - 신청 
2020-02-03 14:28:19 - 재제출신청 - 문서재제출요청 
2020-02-03 15:11:12 - 재제출신청 - 신청 
2020-02-26 09:45:49 - 재제출신청 - 평가승인 
2020-02-26 10:55:49 - 재제출신청 - 심의승인 
2020-12-15 09:48:56 - 재제출신청 - 착수신고 
</t>
  </si>
  <si>
    <t>2015-07-31</t>
  </si>
  <si>
    <t>https://cdm.unfccc.int/Projects/DB/SIRIM1356274672.55/view</t>
  </si>
  <si>
    <t>Raigad District, Maharastra, India</t>
  </si>
  <si>
    <t>해당 지역의 주요 발전원인 석탄을 대신하여 천연가스를 이용한 388MW 복합 화력발전소를 도입하는 신규(Green field) 사업</t>
  </si>
  <si>
    <t>Tool for the demonstration and assessment of additionality 7.0 버전을 이용한 추가성 분석</t>
  </si>
  <si>
    <t>02. 9124_Validation report.pdf</t>
  </si>
  <si>
    <t>(서부발전) 9124_2016년도 주주명부(Shareholding Pattern 2016).pdf_x000D_
(서부발전) 9124_2017년도 주주명부(Shareholding Pattern 2017).pdf_x000D_
(서부발전) 9124_CER 보유 증명(FWD 화면).png_x000D_
(서부발전) 9124_한국서부발전 감축실적 보유 현황서_200203.pdf</t>
  </si>
  <si>
    <t>가나</t>
  </si>
  <si>
    <t>대한민국이 지원하는  가나 맨 앤 맨 고효율 쿡스토브 프로그램-CPA01</t>
  </si>
  <si>
    <t>2017-10-20</t>
  </si>
  <si>
    <t>2018-11-30~2025-11-29</t>
  </si>
  <si>
    <t>AMS-II.G. Ver. 8.0</t>
  </si>
  <si>
    <t>주식회사 에코아이, 고려아연 주식회사</t>
  </si>
  <si>
    <t>1. 10430-0001 영문 단위사업계획서.pdf</t>
  </si>
  <si>
    <t>10430-001 공동투자사 국내기업 서류.zip_x000D_
10430-0001 에코아이 공통서류.zip_x000D_
10430-0001 다유형서류.zip_x000D_
10430-0001 가나사업 현장실사.zip</t>
  </si>
  <si>
    <t>R-2021-GH-03-000539</t>
  </si>
  <si>
    <t>[보완1차]착수신고
2021-03-03</t>
  </si>
  <si>
    <t>2021-03-03</t>
  </si>
  <si>
    <t xml:space="preserve">2020-06-11 14:47:51 - 신규신청 - 접수 
2020-06-11 14:47:51 - 관장기관 지정 - 환경부
2020-06-11 14:51:16 - 신규신청 - 신청 
2020-06-11 17:46:55 - 관장기관 지정 - 산업통상자원부
2020-06-30 10:58:48 - 신규신청 - 문서재제출요청 
2020-06-30 13:27:52 - 재제출신청 - 접수 
2020-06-30 13:31:11 - 재제출신청 - 신청 
2020-09-23 09:57:33 - 재제출신청 - 보완요청 
2020-12-08 09:10:10 - 보완신청 - 접수 
2020-12-08 13:48:09 - 보완신청 - 신청 
2020-12-18 13:58:33 - 보완신청 - 문서재제출요청 
2020-12-18 14:14:30 - 재제출신청 - 접수 
2020-12-18 14:30:51 - 재제출신청 - 신청 
2020-12-23 11:14:50 - 재제출신청 - 문서재제출요청 
2020-12-23 11:24:30 - 재제출신청 - 접수 
2020-12-23 11:28:52 - 재제출신청 - 신청 
2021-03-02 16:06:16 - 재제출신청 - 평가승인 
2021-03-02 16:09:37 - 재제출신청 - 심의승인 
2021-03-03 09:44:02 - 재제출신청 - 착수신고 
</t>
  </si>
  <si>
    <t>10430-0001</t>
  </si>
  <si>
    <t>Man and Man Enterprise Improved Cooking Stoves CDM Programme in Ghana supported by Republic of Korea</t>
  </si>
  <si>
    <t>https://cdm.unfccc.int/ProgrammeOfActivities/cpa_db/R71MGTX26FAZ93OE4BWKI80VSUPHCJ/view</t>
  </si>
  <si>
    <t>기존의 비효율적인 전통 조리 방식을 고효율 쿡스토브인 Man and Man Enterprise 제품으로 대체, 그에 따른 비재생 바이오매스 사용량 절감</t>
  </si>
  <si>
    <t>10430-0001 타당성평가보고서.pdf</t>
  </si>
  <si>
    <t>소유권 증명문서 1.JPG_x000D_
소유권 증명문서 2.JPG_x000D_
CER 소유 확인서.pdf_x000D_
10430-0001 감축실적 보유 현황서.pdf</t>
  </si>
  <si>
    <t>홍근형</t>
  </si>
  <si>
    <t>Global EHS팀</t>
  </si>
  <si>
    <t>031-200-5209</t>
  </si>
  <si>
    <t>g.hong@samsung.com</t>
  </si>
  <si>
    <t>CPA-KE-010 케냐 삼성 몸바사 사업</t>
  </si>
  <si>
    <t>AMS-I.E Ver4.0</t>
  </si>
  <si>
    <t>4. 7359-0065 영문 단위사업계획서 CPA-DD.pdf</t>
  </si>
  <si>
    <t>7359-0065 공통서류.zip_x000D_
7359-0065 다유형 서류.zip_x000D_
[보완서류]케냐 쿡스토브 보급사업 계약서(1차).pdf_x000D_
[보완자료]삼성전자 케냐 쿡스토브 사업 보완내역_200624.docx</t>
  </si>
  <si>
    <t>R-2020-KE-03-000487</t>
  </si>
  <si>
    <t>착수신고
2021-06-30</t>
  </si>
  <si>
    <t xml:space="preserve">2019-09-17 09:21:09 - 신규신청 - 신청 
2019-09-17 09:21:09 - 관장기관 지정 - 환경부
2019-09-19 15:10:03 - 관장기관 지정 - 산업통상자원부
2019-12-12 14:53:59 - 신규신청 - 문서재제출요청 
2019-12-16 08:28:10 - 재제출신청 - 신청 
2019-12-26 14:28:27 - 재제출신청 - 문서재제출요청 
2019-12-26 15:45:46 - 재제출신청 - 신청 
2020-02-05 18:05:45 - 재제출신청 - 문서재제출요청 
2020-02-06 08:02:02 - 재제출신청 - 신청 
2020-06-18 10:35:13 - 재제출신청 - 문서재제출요청 
2020-06-24 09:17:38 - 재제출신청 - 신청 
2020-07-31 15:49:29 - 재제출신청 - 평가승인 
2020-07-31 15:50:38 - 재제출신청 - 심의승인 
2021-06-30 11:03:02 - 재제출신청 - 착수신고 
</t>
  </si>
  <si>
    <t>7359-0065</t>
  </si>
  <si>
    <t>CPA-KE-010 Kenya Samsung Mombasa project</t>
  </si>
  <si>
    <t>https://cdm.unfccc.int/ProgrammeOfActivities/cpa_db/ER0Q3FIO5U2ZP9LKJDAMH14G8YCBSX/view</t>
  </si>
  <si>
    <t xml:space="preserve"> 본 감축사업은 Demonstration of additionality of small-scale project activities (Version 9.0)에 따라 Positive List 에 속하는 감축활동을 진행하여 별도의 추가성 입증이 불필요._x000D_
(본 사업은 가정, 지역사회, 또는 중소기업이 최종사용자 이면서, 본 CPA 의 개별감축시설의 규모가 소규모 사업의 CDM threshold의 5% 보다 낮으므로 추가성 자동 입증조건을 충족함.)</t>
  </si>
  <si>
    <t>7359-0065 영문 타당성평가보고서.pdf</t>
  </si>
  <si>
    <t>7359-0065 소유권 증명문서 1.PNG_x000D_
7359-0065 소유권 증명문서 2.PNG_x000D_
7359-0065 소유권 증명문서 3 (Registry 메일 사본).pdf_x000D_
7359-0065_감축실적 보유 현황서.pdf</t>
  </si>
  <si>
    <t>CPA-KE-012 케냐 삼성 사업</t>
  </si>
  <si>
    <t>2018-03-15</t>
  </si>
  <si>
    <t>2018-03-15~2025-03-14</t>
  </si>
  <si>
    <t>4. 7359-0066 영문 단위사업계획서 CPA-DD.pdf</t>
  </si>
  <si>
    <t>7359-0066 공통서류.zip_x000D_
7359-0066 다유형 서류.zip_x000D_
[보완서류]케냐 쿡스토브 보급사업 계약서(2차).pdf_x000D_
[보완자료]삼성전자 케냐 쿡스토브 사업 보완내역_200624.docx</t>
  </si>
  <si>
    <t>R-2020-KE-03-000488</t>
  </si>
  <si>
    <t xml:space="preserve">2019-09-17 09:20:42 - 신규신청 - 신청 
2019-09-17 09:20:42 - 관장기관 지정 - 환경부
2019-09-19 15:10:11 - 관장기관 지정 - 산업통상자원부
2019-12-12 16:46:24 - 신규신청 - 문서재제출요청 
2019-12-16 08:44:26 - 재제출신청 - 신청 
2019-12-26 14:35:13 - 재제출신청 - 문서재제출요청 
2019-12-26 15:26:21 - 재제출신청 - 신청 
2020-02-05 18:04:46 - 재제출신청 - 문서재제출요청 
2020-02-06 08:02:49 - 재제출신청 - 신청 
2020-06-18 10:34:34 - 재제출신청 - 문서재제출요청 
2020-06-24 09:18:44 - 재제출신청 - 신청 
2020-07-31 15:51:13 - 재제출신청 - 평가승인 
2020-07-31 15:51:33 - 재제출신청 - 심의승인 
2021-06-30 11:04:39 - 재제출신청 - 착수신고 
</t>
  </si>
  <si>
    <t>7359-0066</t>
  </si>
  <si>
    <t>CPA-KE-012 Kenya Samsung project</t>
  </si>
  <si>
    <t>https://cdm.unfccc.int/ProgrammeOfActivities/cpa_db/MZWYHCGOKQ5L7A1F2XV68RTPI9SDUJ/view</t>
  </si>
  <si>
    <t>7359-0066 영문 타당성평가보고서.pdf</t>
  </si>
  <si>
    <t>7359-0066 소유권 증명문서 1.PNG_x000D_
7359-0066 소유권 증명문서 2.PNG_x000D_
7359-0066 소유권 증명문서 3 (Registry 메일 사본).pdf_x000D_
7359-0066_감축실적 보유 현황서.pdf</t>
  </si>
  <si>
    <t>부룬디</t>
  </si>
  <si>
    <t xml:space="preserve">대한민국이 지원하는 부룬디 고효율 쿡스토브 프로그램 - CPA1	</t>
  </si>
  <si>
    <t>2018-11-02</t>
  </si>
  <si>
    <t>2019-09-10~2026-09-09</t>
  </si>
  <si>
    <t xml:space="preserve">AMS-II.G. ver. 10 </t>
  </si>
  <si>
    <t>10474-0001 영문단위사업계획서.pdf</t>
  </si>
  <si>
    <t>10474-0001 에코아이 공통서류.zip_x000D_
10474-0001 부룬디사업 현장실사.zip_x000D_
10474-0001 추가자료.zip_x000D_
10474-0001 다유형서류.zip_x000D_
10474-0001 최종사용자계약서_링크.pdf</t>
  </si>
  <si>
    <t>R-2021-BI-03-000552</t>
  </si>
  <si>
    <t xml:space="preserve">2020-12-14 13:03:22 - 신규신청 - 신청 
2020-12-14 13:03:22 - 관장기관 지정 - 환경부
2020-12-14 13:37:56 - 관장기관 지정 - 산업통상자원부
2020-12-18 13:57:11 - 신규신청 - 문서재제출요청 
2020-12-18 14:18:28 - 재제출신청 - 신청 
2021-01-25 09:50:53 - 재제출신청 - 문서재제출요청 
2021-03-03 15:03:56 - 재제출신청 - 신청 
2021-04-16 09:33:09 - 재제출신청 - 문서재제출요청 
2021-04-16 11:40:38 - 재제출신청 - 신청 
2021-06-03 16:43:17 - 재제출신청 - 문서재제출요청 
2021-06-07 09:50:35 - 재제출신청 - 신청 
2021-06-30 16:00:36 - 재제출신청 - 평가승인 
2021-06-30 16:01:02 - 재제출신청 - 심의승인 
2021-06-30 16:30:26 - 재제출신청 - 착수신고 
</t>
  </si>
  <si>
    <t>10474-0001</t>
  </si>
  <si>
    <t>Improved Cooking Stoves Programme in Burundi supported by Republic of Korea CPA1</t>
  </si>
  <si>
    <t>https://cdm.unfccc.int/ProgrammeOfActivities/cpa_db/R5MF4X6GWEJY8CVS9317ADKB2NUHTP/view</t>
  </si>
  <si>
    <t>기존의 비효율적인 전통 조리 방식을 고효율 쿡스토브 제품으로 대체, 그에 따른 비재생 바이오매스 사용량 절감</t>
  </si>
  <si>
    <t>본 감축사업은 Demonstration of additionality of microscale project activities (version 9.0)에서 제시하는 추가성 입증 요건 중 다음의 두 가지 사항을 모두 충족함_x000D_
1) 해당 감축사업의 개별 감축조치가 연간 에너지 절감량 600메가와트시 이하일 경우_x000D_
2) 감축조치의 최종 사용자가 가정, 지역사회, 중소기업일 경우</t>
  </si>
  <si>
    <t>10474-0001 영문타당성평가보고서.pdf</t>
  </si>
  <si>
    <t>10474-0001 소유권 증명문서1.PNG_x000D_
10474-0001 소유권 증명문서2.PNG_x000D_
10474-0001 감축실적 보유 현황서.pdf</t>
  </si>
  <si>
    <t>CPA-0001: KOKO 케냐 에탄올 쿡스토브 프로그램</t>
  </si>
  <si>
    <t>2019-05-30</t>
  </si>
  <si>
    <t>2019-10-23~2029-10-22</t>
  </si>
  <si>
    <t>AMS-I.E. Ver. 9.0</t>
  </si>
  <si>
    <t>10476-0001 영문 단위사업계획서 CPA-DD.pdf</t>
  </si>
  <si>
    <t>10476-0001 공통서류.zip_x000D_
10476-0001 다유형서류.zip_x000D_
10476-0001 추가자료.zip_x000D_
10476-0001 현장실사.zip</t>
  </si>
  <si>
    <t>R-2021-KE-01-000551</t>
  </si>
  <si>
    <t xml:space="preserve">2020-12-10 15:41:17 - 신규신청 - 신청 
2020-12-10 15:41:17 - 관장기관 지정 - 환경부
2020-12-10 17:52:01 - 관장기관 지정 - 산업통상자원부
2020-12-18 13:57:39 - 신규신청 - 문서재제출요청 
2020-12-18 14:16:43 - 재제출신청 - 신청 
2021-01-25 09:41:22 - 재제출신청 - 문서재제출요청 
2021-03-10 18:07:49 - 재제출신청 - 신청 
2021-06-30 15:59:43 - 재제출신청 - 평가승인 
2021-06-30 16:00:14 - 재제출신청 - 심의승인 
2021-06-30 16:30:41 - 재제출신청 - 착수신고 
</t>
  </si>
  <si>
    <t>10476-0001</t>
  </si>
  <si>
    <t>CPA-0001: KOKO Kenya – Ethanol Cookstoves Program</t>
  </si>
  <si>
    <t>https://cdm.unfccc.int/ProgrammeOfActivities/cpa_db/1QKAPMCV28T57HZ9O6ID43SWJXGBLE/view</t>
  </si>
  <si>
    <t>본 감축사업은 Demonstration of additionality of small-scale project activities (Version 8.0)에서 제시하는 추가성 입증 요건 중 다음의 두 가지 사항을 모두 충족함_x000D_
1) 해당 감축사업의 개별 감축조치의 전력 용량이 1500kW 이하일 경우_x000D_
2) 감축조치의 최종 사용자는 가정, 지역사회, 중소기업일 경우</t>
  </si>
  <si>
    <t>10476-0001 영문 타당성평가보고서.pdf</t>
  </si>
  <si>
    <t>10476-0001 소유권 증명문서 1.png_x000D_
10476-0001 소유권 증명문서 2.png_x000D_
10476-0001 감축실적 보유 현황서.pdf</t>
  </si>
  <si>
    <t>주식회사 에스에이치파워</t>
  </si>
  <si>
    <t>4208701257</t>
  </si>
  <si>
    <t>SH Solar Farm Vina Co., Ltd</t>
  </si>
  <si>
    <t>D15 street Chau Duc Industrial Zone, Nghia Thanh Commune, Chau Duc Town, Ba Ria-Vung Tau, Vietnam</t>
  </si>
  <si>
    <t>김병규</t>
  </si>
  <si>
    <t>02-2017-8123</t>
  </si>
  <si>
    <t>kbk0311@soosan.co.kr</t>
  </si>
  <si>
    <t>70MW 태양광 발전 프로젝트(Ba Ria - Vung Tau, Vietnam)</t>
  </si>
  <si>
    <t>2018-10-19</t>
  </si>
  <si>
    <t>2019-11-26~2026-11-25</t>
  </si>
  <si>
    <t>ACM0002 Ver.19.0</t>
  </si>
  <si>
    <t>PDD_70MW Solar Power Plant in Vietnam.pdf</t>
  </si>
  <si>
    <t>(SH Solar Farm Vina)전력 생산 허가증.pdf_x000D_
(SH Solar Farm Vina)전력판매협약서(PPA).pdf_x000D_
(SH Solar Farm Vina)계통연계합의서.pdf_x000D_
(SH Solar Farm Vina)부지임대계약서.pdf_x000D_
(SH Solar Farm Vina)전력 생산 허가증(국문).pdf_x000D_
CER 발급 증빙.JPG_x000D_
Monitoring Report_70MW Solar Power Plant Project in Ba Ria - Vung Tau, Vietnam.pdf_x000D_
Verification Report_70MW Solar Power Plant Project in Ba Ria - Vung Tau, Vietnam.pdf</t>
  </si>
  <si>
    <t>R-2021-VN-01-000553</t>
  </si>
  <si>
    <t xml:space="preserve">2020-09-24 15:01:40 - 신규신청 - 신청 
2020-09-24 15:01:40 - 관장기관 지정 - 환경부
2020-09-25 17:00:04 - 관장기관 지정 - 산업통상자원부
2020-10-15 09:28:45 - 신규신청 - 문서재제출요청 
2020-11-04 17:18:56 - 재제출신청 - 신청 
2020-12-16 09:52:40 - 재제출신청 - 문서재제출요청 
2020-12-21 13:31:32 - 재제출신청 - 신청 
2021-03-25 10:25:37 - 재제출신청 - 문서재제출요청 
2021-03-25 10:57:42 - 재제출신청 - 신청 
2021-06-30 16:01:20 - 재제출신청 - 평가승인 
2021-06-30 16:02:05 - 재제출신청 - 심의승인 
2021-06-30 17:32:28 - 재제출신청 - 착수신고 
</t>
  </si>
  <si>
    <t>2019-11-26</t>
  </si>
  <si>
    <t>70MW Solar Power Plant Project in Ba Ria - Vung Tau, Vietnam</t>
  </si>
  <si>
    <t>https://cdm.unfccc.int/Projects/DB/Korean%20Standards%20Association1573753561.07/view</t>
  </si>
  <si>
    <t>D15 street Chau Duc Industrial Zone, Nghia Thanh Commune, Chau Duc Town, Ba Ria-Vung Tau Province, Vietnam</t>
  </si>
  <si>
    <t>태양광 발전은 광전효과(빛을 흡수하면 전기가 발생하는 효과)를 이용하여 직접적으로 전기를 생성하는 기술로써 공해가 없고, 필요한 장소에 필요한 만큼만 발전할 수 있으며, 유지보수가 용이한 장점이 있음. 본 사업은 화석연료 발전 대신 태양전지 모듈을 통해 생산된 전기를 베트남 국가 전력망(그리드)에 연결하여 전력을 공급하는 사업으로 온실가스를 감축함</t>
  </si>
  <si>
    <t>ACM0002 신재생 통한 그리드-연계 전기 생산 방법론 Ver19.0에 따라 태양광 발전은 추가성을 입증하는 단순화된 절차를 적용할 수 있는 Positive List에 해당하는 기술 중 하나임.  2019년 PDD 제출 시점에 공개된 가장 최신 통계자료를 활용하였음. 베트남 전력청 연간보고서에 의한 2017년 베트남 국가 전체  전력 생산 용량은 42,135MW이며, IRENA(국제재생에너지기구)의 재생에너지통계에 의한 2018년 베트남 태양광 발전 총 용량은 106MW로 태양광 발전 용량 비중은 전체의 약 0.25%를 차지하여 2% 이하를 만족하기 때문에 자동적으로 추가성이 있다고 입증됨.</t>
  </si>
  <si>
    <t>VR_70MW Solar Power Plant in Vietnam.pdf</t>
  </si>
  <si>
    <t>PA10524 CDM-MOC-FORM Annex 1 form.pdf_x000D_
PA10524 CDM-MOC-FORM form.pdf_x000D_
(SH Solar Farm Vina)ERC_사업자등록증서(Enterprise Registration Certificate 3차).pdf_x000D_
(SH Solar Farm Vina)IRC_투자등록증서(Investment Registration Certificate 4차).pdf_x000D_
(SH파워)감사보고서(소유 증빙).pdf_x000D_
(SH파워)법인등기부등본.pdf_x000D_
(SH파워)사업자등록증.pdf_x000D_
(SH파워)주주명부(200828 공증 완료).pdf_x000D_
(SH Solar Farm Vina)ERC_사업자등록증서(Enterprise Registration Certificate 3차)(국문).pdf_x000D_
(SH Solar Farm Vina)IRC_투자등록증서(Investment Registration Certificate 4차)(국문).pdf_x000D_
(수산인더스트리)법인등기부등본.pdf_x000D_
(한라이앤씨)법인등기부등본.pdf_x000D_
(수산인더스트리)사업자등록증.pdf_x000D_
(한라이앤씨)사업자등록증.pdf_x000D_
추가_(SH Solar Farm Vina) 사업등록증명서_투자자 및 투자금 기재.pdf_x000D_
추가_(SH Solar Farm Vina) 투자자(주주) 명부_190510.pdf_x000D_
추가_(SH Solar Farm Vina) 투자자(주주) 명부_201020.pdf_x000D_
추가_(SH파워)[서식7]감축실적 보유 현황서_제출용.pdf_x000D_
추가_투자자(주주)명부 설명자료.pdf_x000D_
(SH Solar Farm Vina) 투자자(주주) 미변경 설명자료.pdf_x000D_
(SH Solar Farm Vina)ANNOUNCEMENT OF CHANGES TO ENTERPRISE REGISTRATION CONTENTS(EN)_설명 추가.pdf_x000D_
(SH Solar Farm Vina)ANNOUNCEMENT OF CHANGES TO ENTERPRISE REGISTRATION CONTENTS(VN)_원본.pdf_x000D_
(설명자료)외부사업 지침 “[별표9] 청정개발체제 사업의 기준” 적용 기준.pdf_x000D_
1차 모니터링 CER 발급 증빙_201216.pdf_x000D_
(SH Solar Farm Vina) 사업자등록증서 영어 공증본(Business Registration Certificate).pdf_x000D_
(SH Solar Farm Vina) 투자등록증서 영어 공증본(Investment Registration Certificate).pdf_x000D_
(SH Solar Farm Vina) 투자자(주주) 명부 공증본(List of investors).pdf</t>
  </si>
  <si>
    <t>잠비아</t>
  </si>
  <si>
    <t>사하라 이남 아프리카 고효율 쿡스토브 보급 사업-잠비아-CPA005</t>
  </si>
  <si>
    <t>2019-03-01~2026-02-28</t>
  </si>
  <si>
    <t>AMS II.G. Ver4.0</t>
  </si>
  <si>
    <t>9007-0005 영문 단위 사업계획서(CPA-DD).pdf</t>
  </si>
  <si>
    <t>9007-0005 에코아이 공통서류.zip_x000D_
9007-0005 잠비아사업 현장실사.zip_x000D_
9007-0005 (다)유형서류.zip_x000D_
잠비아 추가제출서류.zip</t>
  </si>
  <si>
    <t>R-2021-ZM-03-000597</t>
  </si>
  <si>
    <t>착수신고
2021-09-27</t>
  </si>
  <si>
    <t xml:space="preserve">2021-02-10 12:52:36 - 신규신청 - 신청 
2021-02-10 12:52:36 - 관장기관 지정 - 환경부
2021-02-15 16:07:17 - 관장기관 지정 - 산업통상자원부
2021-02-16 09:13:44 - 신규신청 - 문서재제출요청 
2021-04-02 11:24:47 - 재제출신청 - 신청 
2021-04-12 13:57:02 - 재제출신청 - 문서재제출요청 
2021-04-12 14:07:55 - 재제출신청 - 신청 
2021-04-16 09:35:14 - 재제출신청 - 문서재제출요청 
2021-04-16 15:05:27 - 재제출신청 - 신청 
2021-06-09 09:31:33 - 재제출신청 - 문서재제출요청 
2021-07-22 14:12:05 - 재제출신청 - 신청 
2021-08-24 10:12:28 - 재제출신청 - 문서재제출요청 
2021-08-24 11:17:32 - 재제출신청 - 신청 
2021-09-27 11:22:39 - 재제출신청 - 평가승인 
2021-09-27 11:23:11 - 재제출신청 - 심의승인 
2021-09-27 11:42:35 - 재제출신청 - 착수신고 
</t>
  </si>
  <si>
    <t>9007-0005</t>
  </si>
  <si>
    <t>Distribution of Improved Cook Stoves in Sub-Saharan Africa Zambia-CPA-005</t>
  </si>
  <si>
    <t>https://cdm.unfccc.int/ProgrammeOfActivities/cpa_db/B9812UWFOM5Y3HAEVP7JGKIQSCXLNR/view</t>
  </si>
  <si>
    <t>9007-0005 영문 타당성 평가보고서.pdf</t>
  </si>
  <si>
    <t>9007-0005 소유권 증명문서1.JPG_x000D_
9007-0005 소유권 증명문서2.JPG_x000D_
9007-0005 감축실적 보유 현황서.pdf</t>
  </si>
  <si>
    <t>사하라 이남 아프리카 고효율 쿡스토브 보급 사업-말라위-CPA004</t>
  </si>
  <si>
    <t>2019-01-06</t>
  </si>
  <si>
    <t>2019-01-06~2026-01-05</t>
  </si>
  <si>
    <t>9007-0004 영문 단위 사업계획서(CPA-DD).pdf</t>
  </si>
  <si>
    <t>9007-0004 공통서류.zip_x000D_
9007-0004 말라위사업 현장실사.zip_x000D_
9007-0004 (다)유형서류.zip_x000D_
말라위 추가제출서류.zip</t>
  </si>
  <si>
    <t>R-2021-MW-03-000595</t>
  </si>
  <si>
    <t xml:space="preserve">2021-03-10 16:45:20 - 신규신청 - 신청 
2021-03-10 16:45:20 - 관장기관 지정 - 환경부
2021-03-12 16:37:48 - 관장기관 지정 - 산업통상자원부
2021-04-16 09:35:55 - 신규신청 - 문서재제출요청 
2021-04-16 15:05:13 - 재제출신청 - 신청 
2021-06-09 09:32:22 - 재제출신청 - 문서재제출요청 
2021-07-22 14:08:24 - 재제출신청 - 신청 
2021-08-24 10:09:40 - 재제출신청 - 문서재제출요청 
2021-08-24 11:16:58 - 재제출신청 - 신청 
2021-09-27 11:21:34 - 재제출신청 - 평가승인 
2021-09-27 11:21:55 - 재제출신청 - 심의승인 
2021-09-27 11:42:57 - 재제출신청 - 착수신고 
</t>
  </si>
  <si>
    <t>2019-01-02</t>
  </si>
  <si>
    <t>9007-0004</t>
  </si>
  <si>
    <t>Distribution of Improved Cook Stoves in Sub-Saharan Africa-Malawi-CPA-004</t>
  </si>
  <si>
    <t>https://cdm.unfccc.int/ProgrammeOfActivities/cpa_db/CJU79KY4GLAZSBV0PTDR35NI6OW8Q2/view</t>
  </si>
  <si>
    <t>9007-0004 영문 타당성 평가보고서.pdf</t>
  </si>
  <si>
    <t>9007-0004 소유권 증명문서1.JPG_x000D_
9007-0004 소유권 증명문서2.JPG_x000D_
9007-0004 감축실적 보유 현황서.pdf</t>
  </si>
  <si>
    <t>라오스</t>
  </si>
  <si>
    <t>라오스 가정용 스토브 보급-CPA003</t>
  </si>
  <si>
    <t>2020-01-08~2027-01-07</t>
  </si>
  <si>
    <t>AMS-II.G  Ver 6.0</t>
  </si>
  <si>
    <t>10030-0003 영문 단위사업계획서.pdf</t>
  </si>
  <si>
    <t>10030-0003 공동투자사 국내기업 서류.zip_x000D_
10030-0003 공동투자서류.zip_x000D_
10030-0003 라오스 사업 현장실사.zip_x000D_
10030-0003 에코아이 공통서류.zip_x000D_
10030-0003 (다) 유형 서류.zip_x000D_
라오스 추가제출서류.zip</t>
  </si>
  <si>
    <t>R-2021-LA-03-000592</t>
  </si>
  <si>
    <t xml:space="preserve">2021-02-22 15:11:21 - 신규신청 - 접수 
2021-02-22 15:11:21 - 관장기관 지정 - 환경부
2021-02-22 15:27:41 - 관장기관 지정 - 산업통상자원부
2021-03-04 11:35:50 - 신규신청 - 신청 
2021-03-09 09:55:32 - 신규신청 - 문서재제출요청 
2021-03-22 15:20:57 - 재제출신청 - 접수 
2021-03-24 15:07:45 - 재제출신청 - 신청 
2021-04-16 09:36:19 - 재제출신청 - 문서재제출요청 
2021-04-16 15:05:51 - 재제출신청 - 접수 
2021-04-16 15:13:02 - 재제출신청 - 신청 
2021-06-09 09:30:10 - 재제출신청 - 문서재제출요청 
2021-07-16 13:03:58 - 재제출신청 - 접수 
2021-07-16 14:27:42 - 재제출신청 - 신청 
2021-08-24 10:08:56 - 재제출신청 - 문서재제출요청 
2021-08-24 11:15:43 - 재제출신청 - 접수 
2021-08-24 11:26:31 - 재제출신청 - 신청 
2021-09-27 11:18:54 - 재제출신청 - 평가승인 
2021-09-27 11:19:15 - 재제출신청 - 심의승인 
2021-09-27 11:43:39 - 재제출신청 - 착수신고 
</t>
  </si>
  <si>
    <t>2020-01-08</t>
  </si>
  <si>
    <t>10030-0003</t>
  </si>
  <si>
    <t>Household appliance distribution in Lao PDR – CPA003</t>
  </si>
  <si>
    <t>https://cdm.unfccc.int/ProgrammeOfActivities/cpa_db/FNZ27GJOKRCH95Y1WQE3I6PUDTAVXB/view</t>
  </si>
  <si>
    <t>기존의 비효율적인 전통 조리 방식을 고효율 쿡스토브 SSM사 S32-13 로켓 스토브로 대체, 그에 따른 비재생 바이오매스 사용량 절감</t>
  </si>
  <si>
    <t>본 감축사업은 Tool 19. Demonstration of additionality of microscale project activities (version 9.0)에서 제시하는 추가성 입증 요건(해당 감축사업의 개별 감축조치가 연간 에너지 절감량 20기가와트시 이하)충족함</t>
  </si>
  <si>
    <t>10030-0003 타당성평가 보고서.pdf</t>
  </si>
  <si>
    <t>10030-0003 소유권 증명문서 2.PNG_x000D_
10030-0003 소유권 증명문서 1.PNG_x000D_
라오스 CER 소유권에 관한 확인서.pdf_x000D_
10030-0003_감축실적 보유 현황서.pdf</t>
  </si>
  <si>
    <t>대한민국이 지원하는 가나 맨 앤 맨 고효율 쿡스토브 프로그램-CPA02</t>
  </si>
  <si>
    <t>2019-02-22</t>
  </si>
  <si>
    <t>2019-06-10~2026-06-09</t>
  </si>
  <si>
    <t>10430-0002 영문 단위사업계획서.pdf</t>
  </si>
  <si>
    <t>10430-0002 공동투자사 국내기업 서류.zip_x000D_
10430-0002 에코아이 공통서류.zip_x000D_
10430-0002 다유형서류.zip_x000D_
10430-0002 추가제출서류.zip_x000D_
에코아이 가나 사업 CPA2 협의 의견 소명자료.pdf</t>
  </si>
  <si>
    <t>R-2021-GH-03-000564</t>
  </si>
  <si>
    <t xml:space="preserve">2021-04-02 10:44:09 - 관장기관 지정 - 환경부
2021-04-02 10:44:10 - 신규신청 - 접수 
2021-04-02 11:00:15 - 신규신청 - 신청 
2021-04-02 11:35:19 - 관장기관 지정 - 산업통상자원부
2021-06-09 09:25:51 - 신규신청 - 문서재제출요청 
2021-07-22 15:32:52 - 재제출신청 - 접수 
2021-07-23 08:56:36 - 재제출신청 - 신청 
2021-09-27 10:52:18 - 재제출신청 - 평가승인 
2021-09-27 10:54:57 - 재제출신청 - 심의승인 
2021-09-27 11:44:24 - 재제출신청 - 착수신고 
</t>
  </si>
  <si>
    <t>2019-06-10</t>
  </si>
  <si>
    <t>10430-0002</t>
  </si>
  <si>
    <t>Man and Man Enterprise Improved Cooking Stoves CDM Programme in Ghana supported by Republic of Korea – CPA002</t>
  </si>
  <si>
    <t>https://cdm.unfccc.int/ProgrammeOfActivities/cpa_db/8OVGJ6T0PLBI3K2RNCY917ZWUFS54X/view</t>
  </si>
  <si>
    <t>10430-0002 영문 타당성평가보고서.pdf</t>
  </si>
  <si>
    <t>10430-0002 소유권 증빙문서_2.png_x000D_
10430-0002 CER 소유권 확인서.pdf_x000D_
10430-0002 소유권 증빙문서_1.JPG_x000D_
10430-0002 감축실적 보유 현황서(1차).pdf</t>
  </si>
  <si>
    <t>대한민국이 지원한 우간다 UpEnergy 고효율 쿡스토브 사업-CPA0045</t>
  </si>
  <si>
    <t>2020-01-07</t>
  </si>
  <si>
    <t>2020-01-07~2027-01-06</t>
  </si>
  <si>
    <t>AMS-II.G. Ver. 5</t>
  </si>
  <si>
    <t>9956-0045 영문 단위사업계획서.pdf</t>
  </si>
  <si>
    <t>9956-0045 공통서류.zip_x000D_
9956-0045 다 유형 서류.zip_x000D_
9956-0024~0045 현장실사.zip_x000D_
9956-0045 추가제출서류.zip</t>
  </si>
  <si>
    <t>R-2021-UG-03-000591</t>
  </si>
  <si>
    <t xml:space="preserve">2021-03-10 08:16:55 - 관장기관 지정 - 환경부
2021-03-10 08:16:56 - 신규신청 - 신청 
2021-03-12 16:38:25 - 관장기관 지정 - 산업통상자원부
2021-04-05 16:26:34 - 신규신청 - 문서재제출요청 
2021-04-06 08:40:23 - 재제출신청 - 신청 
2021-06-09 10:01:33 - 재제출신청 - 문서재제출요청 
2021-07-21 13:50:50 - 재제출신청 - 신청 
2021-09-27 10:58:46 - 재제출신청 - 평가승인 
2021-09-27 11:18:19 - 재제출신청 - 심의승인 
2021-09-27 11:45:38 - 재제출신청 - 착수신고 
</t>
  </si>
  <si>
    <t>9956-0045</t>
  </si>
  <si>
    <t>Up Energy Improved Cookstoves Programme, Uganda – CPA No 045 supported by Republic of Korea</t>
  </si>
  <si>
    <t>https://cdm.unfccc.int/ProgrammeOfActivities/cpa_db/6QAPKDTMHZFY53W0ES27C41I98UVLX/view</t>
  </si>
  <si>
    <t>기존의 비효율적인 전통 바이오매스 스토브를 고효율 쿡스토브(ICS)로 대체, 그에 따른 비재생 바이오매스 사용량 절감.</t>
  </si>
  <si>
    <t>본 감축사업은 Guidelines for demonstrating additionality of small-scale project activities Section B.1에서 제시하는 추가성 입증 요건 중 다음의 세 가지 사항을 모두 충족함_x000D_
1) 해당 감축사업의 개별 감축조치의 연간 에너지 절감량 9기가와트시 이하일 경우_x000D_
2) 해당 감축사업의 CPA의 총 연간 에너지 절감량이 180기가와트시 이하일 경우_x000D_
3) 감축조치의 최종 사용자가 가정, 지역사회, 중소기업일 경우</t>
  </si>
  <si>
    <t>9956-0045 타당성 평가 보고서.pdf</t>
  </si>
  <si>
    <t>감축량소유권증명.zip</t>
  </si>
  <si>
    <t>대한민국이 지원한 우간다 UpEnergy 고효율 쿡스토브 사업-CPA0044</t>
  </si>
  <si>
    <t>9956-0044 영문 단위사업계획서.pdf</t>
  </si>
  <si>
    <t>9956-0044 공통서류.zip_x000D_
9956-0044 다 유형 서류.zip_x000D_
9956-0024~0045 현장실사.zip_x000D_
9956-0044 추가제출서류.zip</t>
  </si>
  <si>
    <t>R-2021-UG-03-000590</t>
  </si>
  <si>
    <t xml:space="preserve">2021-03-10 08:16:39 - 신규신청 - 신청 
2021-03-10 08:16:39 - 관장기관 지정 - 환경부
2021-03-12 16:38:35 - 관장기관 지정 - 산업통상자원부
2021-04-05 16:26:57 - 신규신청 - 문서재제출요청 
2021-04-06 08:37:02 - 재제출신청 - 신청 
2021-06-09 10:01:15 - 재제출신청 - 문서재제출요청 
2021-07-21 13:50:32 - 재제출신청 - 신청 
2021-09-27 10:59:17 - 재제출신청 - 평가승인 
2021-09-27 11:17:47 - 재제출신청 - 심의승인 
2021-09-27 11:46:13 - 재제출신청 - 착수신고 
</t>
  </si>
  <si>
    <t>9956-0044</t>
  </si>
  <si>
    <t>Up Energy Improved Cookstoves Programme, Uganda – CPA No 044 supported by Republic of Korea</t>
  </si>
  <si>
    <t>https://cdm.unfccc.int/ProgrammeOfActivities/cpa_db/UHYXKS9F2W3ON6ZQ845IMDARP1J70C/view</t>
  </si>
  <si>
    <t>9956-0044 타당성 평가 보고서.pdf</t>
  </si>
  <si>
    <t>대한민국이 지원한 우간다 UpEnergy 고효율 쿡스토브 사업-CPA0043</t>
  </si>
  <si>
    <t>9956-0043 영문 단위사업계획서.pdf</t>
  </si>
  <si>
    <t>9956-0043 공통서류.zip_x000D_
9956-0043 다 유형 서류.zip_x000D_
9956-0024~0045 현장실사.zip_x000D_
9956-0043 추가제출서류.zip</t>
  </si>
  <si>
    <t>R-2021-UG-03-000589</t>
  </si>
  <si>
    <t xml:space="preserve">2021-03-10 08:16:23 - 신규신청 - 신청 
2021-03-10 08:16:23 - 관장기관 지정 - 환경부
2021-03-12 16:38:57 - 관장기관 지정 - 산업통상자원부
2021-04-05 16:27:20 - 신규신청 - 문서재제출요청 
2021-04-06 08:34:34 - 재제출신청 - 신청 
2021-06-09 10:00:51 - 재제출신청 - 문서재제출요청 
2021-07-21 13:50:17 - 재제출신청 - 신청 
2021-09-27 10:59:54 - 재제출신청 - 평가승인 
2021-09-27 11:17:13 - 재제출신청 - 심의승인 
2021-09-27 11:47:04 - 재제출신청 - 착수신고 
</t>
  </si>
  <si>
    <t>9956-0043</t>
  </si>
  <si>
    <t>Up Energy Improved Cookstoves Programme, Uganda – CPA No 043 supported by Republic of Korea</t>
  </si>
  <si>
    <t>https://cdm.unfccc.int/ProgrammeOfActivities/cpa_db/902O6SYWPKU3L8ZA1IJVBNFMDG54RX/view</t>
  </si>
  <si>
    <t>9956-0043 타당성 평가 보고서.pdf</t>
  </si>
  <si>
    <t>대한민국이 지원한 우간다 UpEnergy 고효율 쿡스토브 사업-CPA0042</t>
  </si>
  <si>
    <t>9956-0042 영문 단위사업계획서.pdf</t>
  </si>
  <si>
    <t>9956-0042 공통서류.zip_x000D_
9956-0042 다 유형 서류.zip_x000D_
9956-0024~0045 현장실사.zip_x000D_
9956-0042 추가제출서류.zip</t>
  </si>
  <si>
    <t>R-2021-UG-03-000588</t>
  </si>
  <si>
    <t xml:space="preserve">2021-03-10 08:15:57 - 신규신청 - 신청 
2021-03-10 08:15:57 - 관장기관 지정 - 환경부
2021-03-12 16:39:15 - 관장기관 지정 - 산업통상자원부
2021-04-05 16:28:10 - 신규신청 - 문서재제출요청 
2021-04-06 08:29:42 - 재제출신청 - 신청 
2021-06-09 10:00:14 - 재제출신청 - 문서재제출요청 
2021-07-21 13:50:04 - 재제출신청 - 신청 
2021-09-27 11:00:43 - 재제출신청 - 평가승인 
2021-09-27 11:16:43 - 재제출신청 - 심의승인 
2021-09-27 11:48:43 - 재제출신청 - 착수신고 
</t>
  </si>
  <si>
    <t>9956-0042</t>
  </si>
  <si>
    <t>Up Energy Improved Cookstoves Programme, Uganda – CPA No 042 supported by Republic of Korea</t>
  </si>
  <si>
    <t>https://cdm.unfccc.int/ProgrammeOfActivities/cpa_db/QZU26MT8I5SNXVP314CKWHOELFAJYB/view</t>
  </si>
  <si>
    <t>9956-0042 타당성 평가 보고서.pdf</t>
  </si>
  <si>
    <t>대한민국이 지원한 우간다 UpEnergy 고효율 쿡스토브 사업-CPA0041</t>
  </si>
  <si>
    <t>9956-0041 영문 단위사업계획서.pdf</t>
  </si>
  <si>
    <t>9956-0041 공통서류.zip_x000D_
9956-0041 다 유형 서류.zip_x000D_
9956-0024~0045 현장실사.zip_x000D_
9956-0041 추가제출서류.zip</t>
  </si>
  <si>
    <t>R-2021-UG-03-000587</t>
  </si>
  <si>
    <t xml:space="preserve">2021-03-10 08:15:30 - 신규신청 - 신청 
2021-03-10 08:15:30 - 관장기관 지정 - 환경부
2021-03-12 16:39:34 - 관장기관 지정 - 산업통상자원부
2021-04-05 16:28:50 - 신규신청 - 문서재제출요청 
2021-04-06 08:25:57 - 재제출신청 - 신청 
2021-06-09 10:02:32 - 재제출신청 - 문서재제출요청 
2021-07-21 13:49:51 - 재제출신청 - 신청 
2021-09-27 11:01:06 - 재제출신청 - 평가승인 
2021-09-27 11:16:16 - 재제출신청 - 심의승인 
2021-09-27 11:49:00 - 재제출신청 - 착수신고 
</t>
  </si>
  <si>
    <t>9956-0041</t>
  </si>
  <si>
    <t>Up Energy Improved Cookstoves Programme, Uganda – CPA No 041 supported by Republic of Korea</t>
  </si>
  <si>
    <t>https://cdm.unfccc.int/ProgrammeOfActivities/cpa_db/7KZ6DN8Q9GBMJIOC3U5PYVXLH02FES/view</t>
  </si>
  <si>
    <t>9956-0041 타당성 평가 보고서.pdf</t>
  </si>
  <si>
    <t>대한민국이 지원한 우간다 UpEnergy 고효율 쿡스토브 사업-CPA0036</t>
  </si>
  <si>
    <t>9956-0036 영문 단위사업계획서.pdf</t>
  </si>
  <si>
    <t>9956-0036 공통서류.zip_x000D_
9956-0036 다 유형 서류.zip_x000D_
9956-0024~0045 현장실사.zip_x000D_
9956-0036 추가제출서류.zip</t>
  </si>
  <si>
    <t>R-2021-UG-03-000585</t>
  </si>
  <si>
    <t xml:space="preserve">2021-03-10 08:13:52 - 신규신청 - 신청 
2021-03-10 08:13:52 - 관장기관 지정 - 환경부
2021-03-12 16:40:23 - 관장기관 지정 - 산업통상자원부
2021-04-05 16:29:41 - 신규신청 - 문서재제출요청 
2021-04-06 08:03:50 - 재제출신청 - 신청 
2021-06-09 09:57:53 - 재제출신청 - 문서재제출요청 
2021-07-21 13:48:38 - 재제출신청 - 신청 
2021-09-27 11:01:23 - 재제출신청 - 평가승인 
2021-09-27 11:15:47 - 재제출신청 - 심의승인 
2021-09-27 11:49:19 - 재제출신청 - 착수신고 
</t>
  </si>
  <si>
    <t>9956-0036</t>
  </si>
  <si>
    <t>Up Energy Improved Cookstoves Programme, Uganda – CPA No 036 supported by Republic of Korea</t>
  </si>
  <si>
    <t>https://cdm.unfccc.int/ProgrammeOfActivities/cpa_db/KIFTWN8ZB2J46XRMVL9H1UC3SOQGD5/view</t>
  </si>
  <si>
    <t>9956-0036 타당성 평가 보고서.pdf</t>
  </si>
  <si>
    <t>대한민국이 지원한 우간다 UpEnergy 고효율 쿡스토브 사업-CPA0040</t>
  </si>
  <si>
    <t>9956-0040 영문 단위사업계획서.pdf</t>
  </si>
  <si>
    <t>9956-0040 공통서류.zip_x000D_
9956-0040 다 유형 서류.zip_x000D_
9956-0024~0045 현장실사.zip_x000D_
9956-0040 추가제출서류.zip</t>
  </si>
  <si>
    <t>R-2021-UG-03-000584</t>
  </si>
  <si>
    <t xml:space="preserve">2021-03-10 08:15:15 - 신규신청 - 신청 
2021-03-10 08:15:15 - 관장기관 지정 - 환경부
2021-03-12 16:39:42 - 관장기관 지정 - 산업통상자원부
2021-04-05 16:29:17 - 신규신청 - 문서재제출요청 
2021-04-06 08:23:28 - 재제출신청 - 신청 
2021-06-09 10:02:16 - 재제출신청 - 문서재제출요청 
2021-07-21 13:49:39 - 재제출신청 - 신청 
2021-09-27 11:02:03 - 재제출신청 - 평가승인 
2021-09-27 11:15:15 - 재제출신청 - 심의승인 
2021-09-27 11:49:44 - 재제출신청 - 착수신고 
</t>
  </si>
  <si>
    <t>9956-0040</t>
  </si>
  <si>
    <t>Up Energy Improved Cookstoves Programme, Uganda – CPA No 040 supported by Republic of Korea</t>
  </si>
  <si>
    <t>https://cdm.unfccc.int/ProgrammeOfActivities/cpa_db/WMY0O7JGXAHSBEQ2TV1NF3URZI64KC/view</t>
  </si>
  <si>
    <t>9956-0040 타당성 평가 보고서.pdf</t>
  </si>
  <si>
    <t>대한민국이 지원한 우간다 UpEnergy 고효율 쿡스토브 사업-CPA0038</t>
  </si>
  <si>
    <t>9956-0038 영문 단위사업계획서.pdf</t>
  </si>
  <si>
    <t>9956-0038 공통서류.zip_x000D_
9956-0038 다 유형 서류.zip_x000D_
9956-0024~0045 현장실사.zip_x000D_
9956-0038 추가제출서류.zip</t>
  </si>
  <si>
    <t>R-2021-UG-01-000583</t>
  </si>
  <si>
    <t xml:space="preserve">2021-03-10 08:14:31 - 신규신청 - 신청 
2021-03-10 08:14:31 - 관장기관 지정 - 환경부
2021-03-12 16:38:49 - 관장기관 지정 - 산업통상자원부
2021-04-05 16:30:42 - 신규신청 - 문서재제출요청 
2021-04-06 08:14:32 - 재제출신청 - 신청 
2021-06-09 09:58:39 - 재제출신청 - 문서재제출요청 
2021-07-21 13:49:08 - 재제출신청 - 신청 
2021-09-27 11:02:51 - 재제출신청 - 평가승인 
2021-09-27 11:14:52 - 재제출신청 - 심의승인 
2021-09-27 11:50:28 - 재제출신청 - 착수신고 
</t>
  </si>
  <si>
    <t>9956-0038</t>
  </si>
  <si>
    <t>Up Energy Improved Cookstoves Programme, Uganda – CPA No 038 supported by Republic of Korea</t>
  </si>
  <si>
    <t>https://cdm.unfccc.int/ProgrammeOfActivities/cpa_db/GHY8Z59JANUPXEM643KW172QCDRO0I/view</t>
  </si>
  <si>
    <t>9956-0038 타당성 평가 보고서.pdf</t>
  </si>
  <si>
    <t>대한민국이 지원한 우간다 UpEnergy 고효율 쿡스토브 사업-CPA0037</t>
  </si>
  <si>
    <t>9956-0037 영문 단위사업계획서.pdf</t>
  </si>
  <si>
    <t>9956-0037 공통서류.zip_x000D_
9956-0037 다 유형 서류.zip_x000D_
9956-0024~0045 현장실사.zip_x000D_
9956-0037 추가제출서류.zip</t>
  </si>
  <si>
    <t>R-2021-UG-03-000582</t>
  </si>
  <si>
    <t xml:space="preserve">2021-03-10 08:14:06 - 신규신청 - 신청 
2021-03-10 08:14:06 - 관장기관 지정 - 환경부
2021-03-12 16:40:03 - 관장기관 지정 - 산업통상자원부
2021-04-05 16:31:15 - 신규신청 - 문서재제출요청 
2021-04-06 08:06:52 - 재제출신청 - 신청 
2021-06-09 09:58:16 - 재제출신청 - 문서재제출요청 
2021-07-21 13:48:52 - 재제출신청 - 신청 
2021-09-27 11:03:09 - 재제출신청 - 평가승인 
2021-09-27 11:14:25 - 재제출신청 - 심의승인 
2021-09-27 11:50:48 - 재제출신청 - 착수신고 
</t>
  </si>
  <si>
    <t>9956-0037</t>
  </si>
  <si>
    <t>Up Energy Improved Cookstoves Programme, Uganda – CPA No 037 supported by Republic of Korea</t>
  </si>
  <si>
    <t>https://cdm.unfccc.int/ProgrammeOfActivities/cpa_db/X9J3ZRIPYQKLTE8FC7W1AU5G0DO2VS/view</t>
  </si>
  <si>
    <t>9956-0037 타당성 평가 보고서.pdf</t>
  </si>
  <si>
    <t>대한민국이 지원한 우간다 UpEnergy 고효율 쿡스토브 사업-CPA0039</t>
  </si>
  <si>
    <t>9956-0039 영문 단위사업계획서.pdf</t>
  </si>
  <si>
    <t>9956-0039 공통서류.zip_x000D_
9956-0039 다 유형 서류.zip_x000D_
9956-0024~0045 현장실사.zip_x000D_
9956-0039 추가제출서류.zip</t>
  </si>
  <si>
    <t>R-2021-UG-03-000580</t>
  </si>
  <si>
    <t xml:space="preserve">2021-03-10 08:14:58 - 신규신청 - 신청 
2021-03-10 08:14:58 - 관장기관 지정 - 환경부
2021-03-12 16:39:54 - 관장기관 지정 - 산업통상자원부
2021-04-05 16:30:04 - 신규신청 - 문서재제출요청 
2021-04-06 08:18:44 - 재제출신청 - 신청 
2021-06-09 09:59:18 - 재제출신청 - 문서재제출요청 
2021-07-21 13:49:26 - 재제출신청 - 신청 
2021-09-27 11:02:32 - 재제출신청 - 평가승인 
2021-09-27 11:13:59 - 재제출신청 - 심의승인 
2021-09-27 11:51:13 - 재제출신청 - 착수신고 
</t>
  </si>
  <si>
    <t>9956-0039</t>
  </si>
  <si>
    <t>Up Energy Improved Cookstoves Programme, Uganda – CPA No 039 supported by Republic of Korea</t>
  </si>
  <si>
    <t>https://cdm.unfccc.int/ProgrammeOfActivities/cpa_db/IJ2SDUHBN6EVTKALQ473X09YRPMFWG/view</t>
  </si>
  <si>
    <t>9956-0039 타당성 평가 보고서.pdf</t>
  </si>
  <si>
    <t>대한민국이 지원한 우간다 UpEnergy 고효율 쿡스토브 사업-CPA0035</t>
  </si>
  <si>
    <t>9956-0035 영문 단위사업계획서.pdf</t>
  </si>
  <si>
    <t>9956-0035 공통서류.zip_x000D_
9956-0035 다 유형 서류.zip_x000D_
9956-0024~0045 현장실사.zip_x000D_
9956-0035 추가제출서류.zip</t>
  </si>
  <si>
    <t>R-2021-UG-03-000579</t>
  </si>
  <si>
    <t xml:space="preserve">2021-03-10 08:13:37 - 신규신청 - 신청 
2021-03-10 08:13:37 - 관장기관 지정 - 환경부
2021-03-12 16:40:34 - 관장기관 지정 - 산업통상자원부
2021-04-05 16:31:41 - 신규신청 - 문서재제출요청 
2021-04-06 07:59:37 - 재제출신청 - 신청 
2021-06-09 09:57:33 - 재제출신청 - 문서재제출요청 
2021-07-21 13:48:21 - 재제출신청 - 신청 
2021-09-27 11:03:37 - 재제출신청 - 평가승인 
2021-09-27 11:13:21 - 재제출신청 - 심의승인 
2021-09-27 11:51:33 - 재제출신청 - 착수신고 
</t>
  </si>
  <si>
    <t>9956-0035</t>
  </si>
  <si>
    <t>Up Energy Improved Cookstoves Programme, Uganda – CPA No 035 supported by Republic of Korea</t>
  </si>
  <si>
    <t>https://cdm.unfccc.int/ProgrammeOfActivities/cpa_db/QT4K2WXC5VUFMDEHRZGYALO79B8SN3/view</t>
  </si>
  <si>
    <t>9956-0035 타당성 평가 보고서.pdf</t>
  </si>
  <si>
    <t>대한민국이 지원한 우간다 UpEnergy 고효율 쿡스토브 사업-CPA0034</t>
  </si>
  <si>
    <t>9956-0034 영문 단위사업계획서.pdf</t>
  </si>
  <si>
    <t>9956-0034 공통서류.zip_x000D_
9956-0034 다 유형 서류.zip_x000D_
9956-0024~0045 현장실사.zip_x000D_
9956-0034 추가제출서류.zip</t>
  </si>
  <si>
    <t>R-2021-UG-03-000578</t>
  </si>
  <si>
    <t xml:space="preserve">2021-03-10 08:13:13 - 신규신청 - 신청 
2021-03-10 08:13:13 - 관장기관 지정 - 환경부
2021-03-12 16:40:53 - 관장기관 지정 - 산업통상자원부
2021-04-05 16:31:53 - 신규신청 - 문서재제출요청 
2021-04-06 07:54:41 - 재제출신청 - 신청 
2021-06-09 09:59:56 - 재제출신청 - 문서재제출요청 
2021-07-21 13:48:08 - 재제출신청 - 신청 
2021-09-27 11:03:51 - 재제출신청 - 평가승인 
2021-09-27 11:12:56 - 재제출신청 - 심의승인 
2021-09-27 11:53:06 - 재제출신청 - 착수신고 
</t>
  </si>
  <si>
    <t>9956-0034</t>
  </si>
  <si>
    <t>Up Energy Improved Cookstoves Programme, Uganda – CPA No 034 supported by Republic of Korea</t>
  </si>
  <si>
    <t>https://cdm.unfccc.int/ProgrammeOfActivities/cpa_db/504KGTX6L1QUFZB8CRNJWV3OYEIPMH/view</t>
  </si>
  <si>
    <t>9956-0034 타당성 평가 보고서.pdf</t>
  </si>
  <si>
    <t>대한민국이 지원한 우간다 UpEnergy 고효율 쿡스토브 사업-CPA0033</t>
  </si>
  <si>
    <t>9956-0033 영문 단위사업계획서.pdf</t>
  </si>
  <si>
    <t>9956-0033 공통서류.zip_x000D_
9956-0033 다 유형 서류.zip_x000D_
9956-0024~0045 현장실사.zip_x000D_
9956-0033 추가제출서류.zip</t>
  </si>
  <si>
    <t>R-2021-UG-03-000577</t>
  </si>
  <si>
    <t xml:space="preserve">2021-03-10 08:12:50 - 신규신청 - 신청 
2021-03-10 08:12:50 - 관장기관 지정 - 환경부
2021-03-12 16:41:01 - 관장기관 지정 - 산업통상자원부
2021-04-05 16:32:05 - 신규신청 - 문서재제출요청 
2021-04-05 17:59:21 - 재제출신청 - 신청 
2021-06-09 09:59:42 - 재제출신청 - 문서재제출요청 
2021-07-21 13:47:47 - 재제출신청 - 신청 
2021-09-27 11:04:07 - 재제출신청 - 평가승인 
2021-09-27 11:12:23 - 재제출신청 - 심의승인 
2021-09-27 11:53:24 - 재제출신청 - 착수신고 
</t>
  </si>
  <si>
    <t>9956-0033</t>
  </si>
  <si>
    <t>Up Energy Improved Cookstoves Programme, Uganda – CPA No 033 supported by Republic of Korea</t>
  </si>
  <si>
    <t>https://cdm.unfccc.int/ProgrammeOfActivities/cpa_db/WVAFNQ5H3R81U6ZDKP2MSOI09ELTCB/view</t>
  </si>
  <si>
    <t>9956-0033 타당성 평가 보고서.pdf</t>
  </si>
  <si>
    <t>대한민국이 지원한 우간다 UpEnergy 고효율 쿡스토브 사업-CPA0032</t>
  </si>
  <si>
    <t>9956-0032 영문 단위사업계획서.pdf</t>
  </si>
  <si>
    <t>9956-0032 공통서류.zip_x000D_
9956-0032 다 유형 서류.zip_x000D_
9956-0024~0045 현장실사.zip_x000D_
9956-0032 추가제출서류.zip</t>
  </si>
  <si>
    <t>R-2021-UG-03-000576</t>
  </si>
  <si>
    <t xml:space="preserve">2021-03-10 08:12:33 - 신규신청 - 신청 
2021-03-10 08:12:33 - 관장기관 지정 - 환경부
2021-03-12 16:41:11 - 관장기관 지정 - 산업통상자원부
2021-04-05 16:32:18 - 신규신청 - 문서재제출요청 
2021-04-05 17:55:43 - 재제출신청 - 신청 
2021-06-09 09:55:14 - 재제출신청 - 문서재제출요청 
2021-07-21 13:47:31 - 재제출신청 - 신청 
2021-09-27 11:04:25 - 재제출신청 - 평가승인 
2021-09-27 11:11:57 - 재제출신청 - 심의승인 
2021-09-27 11:53:48 - 재제출신청 - 착수신고 
</t>
  </si>
  <si>
    <t>9956-0032</t>
  </si>
  <si>
    <t>Up Energy Improved Cookstoves Programme, Uganda – CPA No 032 supported by Republic of Korea</t>
  </si>
  <si>
    <t>https://cdm.unfccc.int/ProgrammeOfActivities/cpa_db/VR4AU5CT3OFKYIWSE61DJ8GM7NXZPL/view</t>
  </si>
  <si>
    <t>9956-0032 타당성 평가 보고서.pdf</t>
  </si>
  <si>
    <t>대한민국이 지원한 우간다 UpEnergy 고효율 쿡스토브 사업-CPA0031</t>
  </si>
  <si>
    <t>9956-0031 영문 단위사업계획서.pdf</t>
  </si>
  <si>
    <t>9956-0031 공통서류.zip_x000D_
9956-0031 다 유형 서류.zip_x000D_
9956-0024~0045 현장실사.zip_x000D_
9956-0031 추가제출서류.zip</t>
  </si>
  <si>
    <t>R-2021-UG-03-000575</t>
  </si>
  <si>
    <t xml:space="preserve">2021-03-10 08:12:05 - 신규신청 - 신청 
2021-03-10 08:12:05 - 관장기관 지정 - 환경부
2021-03-12 16:41:20 - 관장기관 지정 - 산업통상자원부
2021-04-05 16:32:32 - 신규신청 - 문서재제출요청 
2021-04-05 17:52:56 - 재제출신청 - 신청 
2021-06-09 09:54:43 - 재제출신청 - 문서재제출요청 
2021-07-21 13:47:15 - 재제출신청 - 신청 
2021-09-27 11:04:46 - 재제출신청 - 평가승인 
2021-09-27 11:11:31 - 재제출신청 - 심의승인 
2021-09-27 11:54:09 - 재제출신청 - 착수신고 
</t>
  </si>
  <si>
    <t>9956-0031</t>
  </si>
  <si>
    <t>Up Energy Improved Cookstoves Programme, Uganda – CPA No 031 supported by Republic of Korea</t>
  </si>
  <si>
    <t>https://cdm.unfccc.int/ProgrammeOfActivities/cpa_db/SQ3JOEGCAWP19L0Y2RMNVXI6HF7KT4/view</t>
  </si>
  <si>
    <t>9956-0031 타당성 평가 보고서.pdf</t>
  </si>
  <si>
    <t>대한민국이 지원한 우간다 UpEnergy 고효율 쿡스토브 사업-CPA0026</t>
  </si>
  <si>
    <t>9956-0026 영문 단위사업계획서.pdf</t>
  </si>
  <si>
    <t>9956-0026 공통서류.zip_x000D_
9956-0026 다 유형 서류.zip_x000D_
9956-0024~0045 현장실사.zip_x000D_
9956-0026 추가제출서류.zip</t>
  </si>
  <si>
    <t>R-2021-UG-03-000574</t>
  </si>
  <si>
    <t xml:space="preserve">2021-03-10 08:10:08 - 신규신청 - 신청 
2021-03-10 08:10:08 - 관장기관 지정 - 환경부
2021-03-12 16:37:37 - 관장기관 지정 - 산업통상자원부
2021-04-05 16:34:32 - 신규신청 - 문서재제출요청 
2021-04-05 17:39:29 - 재제출신청 - 신청 
2021-06-09 09:52:47 - 재제출신청 - 문서재제출요청 
2021-07-21 13:44:47 - 재제출신청 - 신청 
2021-09-27 11:05:18 - 재제출신청 - 평가승인 
2021-09-27 11:11:06 - 재제출신청 - 심의승인 
2021-09-27 11:54:49 - 재제출신청 - 착수신고 
</t>
  </si>
  <si>
    <t>9956-0026</t>
  </si>
  <si>
    <t>Up Energy Improved Cookstoves Programme, Uganda – CPA No 026 supported by Republic of Korea</t>
  </si>
  <si>
    <t>https://cdm.unfccc.int/ProgrammeOfActivities/cpa_db/YWP853TNMRI1U2B4SE07V6QLOZFKCA/view</t>
  </si>
  <si>
    <t>9956-0026 타당성 평가 보고서.pdf</t>
  </si>
  <si>
    <t>대한민국이 지원한 우간다 UpEnergy 고효율 쿡스토브 사업-CPA0027</t>
  </si>
  <si>
    <t>9956-0027 영문 단위사업계획서.pdf</t>
  </si>
  <si>
    <t>9956-0027 공통서류.zip_x000D_
9956-0027 다 유형 서류.zip_x000D_
9956-0024~0045 현장실사.zip_x000D_
9956-0027 추가제출서류.zip</t>
  </si>
  <si>
    <t>R-2021-UG-03-000573</t>
  </si>
  <si>
    <t xml:space="preserve">2021-03-10 08:10:35 - 신규신청 - 신청 
2021-03-10 08:10:35 - 관장기관 지정 - 환경부
2021-03-12 16:42:21 - 관장기관 지정 - 산업통상자원부
2021-04-05 16:34:15 - 신규신청 - 문서재제출요청 
2021-04-05 17:43:08 - 재제출신청 - 신청 
2021-06-09 09:53:52 - 재제출신청 - 문서재제출요청 
2021-07-21 13:45:03 - 재제출신청 - 신청 
2021-09-27 11:05:38 - 재제출신청 - 평가승인 
2021-09-27 11:10:39 - 재제출신청 - 심의승인 
2021-09-27 11:55:07 - 재제출신청 - 착수신고 
</t>
  </si>
  <si>
    <t>9956-0027</t>
  </si>
  <si>
    <t>Up Energy Improved Cookstoves Programme, Uganda – CPA No 027 supported by Republic of Korea</t>
  </si>
  <si>
    <t>https://cdm.unfccc.int/ProgrammeOfActivities/cpa_db/GMLK41SROHWYT8Z3J6FCPVX29AED7Q/view</t>
  </si>
  <si>
    <t>9956-0027 타당성 평가 보고서.pdf</t>
  </si>
  <si>
    <t>대한민국이 지원한 우간다 UpEnergy 고효율 쿡스토브 사업-CPA0029</t>
  </si>
  <si>
    <t>(보완)9956-0029 영문 단위사업계획서.pdf</t>
  </si>
  <si>
    <t>9956-0029 공통서류.zip_x000D_
9956-0029 다 유형 서류.zip_x000D_
9956-0024~0045 현장실사.zip_x000D_
9956-0029 추가제출서류.zip</t>
  </si>
  <si>
    <t>R-2021-UG-03-000572</t>
  </si>
  <si>
    <t xml:space="preserve">2021-03-10 08:11:09 - 신규신청 - 신청 
2021-03-10 08:11:09 - 관장기관 지정 - 환경부
2021-03-12 16:41:59 - 관장기관 지정 - 산업통상자원부
2021-04-05 16:33:24 - 신규신청 - 문서재제출요청 
2021-04-05 17:47:03 - 재제출신청 - 신청 
2021-06-09 09:56:43 - 재제출신청 - 문서재제출요청 
2021-07-21 13:45:35 - 재제출신청 - 신청 
2021-09-27 11:05:57 - 재제출신청 - 평가승인 
2021-09-27 11:10:08 - 재제출신청 - 심의승인 
2021-09-27 11:55:29 - 재제출신청 - 착수신고 
</t>
  </si>
  <si>
    <t>9956-0029</t>
  </si>
  <si>
    <t>Up Energy Improved Cookstoves Programme, Uganda – CPA No 029 supported by Republic of Korea</t>
  </si>
  <si>
    <t>https://cdm.unfccc.int/ProgrammeOfActivities/cpa_db/T5S9HKR4O1JD6IWBGMLU32CAZXNF7Y/view</t>
  </si>
  <si>
    <t>9956-0029 타당성 평가 보고서.pdf</t>
  </si>
  <si>
    <t>대한민국이 지원한 우간다 UpEnergy 고효율 쿡스토브 사업-CPA0030</t>
  </si>
  <si>
    <t>9956-0030 영문 단위사업계획서.pdf</t>
  </si>
  <si>
    <t>9956-0030 공통서류.zip_x000D_
9956-0030 다 유형 서류.zip_x000D_
9956-0024~0045 현장실사.zip_x000D_
9956-0030 추가제출서류.zip</t>
  </si>
  <si>
    <t>R-2021-UG-03-000571</t>
  </si>
  <si>
    <t xml:space="preserve">2021-03-10 08:11:42 - 신규신청 - 신청 
2021-03-10 08:11:42 - 관장기관 지정 - 환경부
2021-03-12 16:41:40 - 관장기관 지정 - 산업통상자원부
2021-04-05 16:32:47 - 신규신청 - 문서재제출요청 
2021-04-05 17:49:34 - 재제출신청 - 신청 
2021-06-09 09:54:12 - 재제출신청 - 문서재제출요청 
2021-07-21 13:45:54 - 재제출신청 - 신청 
2021-09-27 11:06:15 - 재제출신청 - 평가승인 
2021-09-27 11:09:40 - 재제출신청 - 심의승인 
2021-09-27 11:55:50 - 재제출신청 - 착수신고 
</t>
  </si>
  <si>
    <t>9956-0030</t>
  </si>
  <si>
    <t>Up Energy Improved Cookstoves Programme, Uganda – CPA No 030 supported by Republic of Korea</t>
  </si>
  <si>
    <t>https://cdm.unfccc.int/ProgrammeOfActivities/cpa_db/KERAP2SL8J6QV5WBUOH3FT4CIM0YZ1/view</t>
  </si>
  <si>
    <t>9956-0030 타당성 평가 보고서.pdf</t>
  </si>
  <si>
    <t>대한민국이 지원한 우간다 UpEnergy 고효율 쿡스토브 사업-CPA0028</t>
  </si>
  <si>
    <t>9956-0028 영문 단위사업계획서.pdf</t>
  </si>
  <si>
    <t>9956-0028 공통서류.zip_x000D_
9956-0028 다 유형 서류.zip_x000D_
9956-0024~0045 현장실사.zip_x000D_
9956-0028 추가제출서류.zip</t>
  </si>
  <si>
    <t>R-2021-UG-03-000570</t>
  </si>
  <si>
    <t xml:space="preserve">2021-03-10 08:10:52 - 관장기관 지정 - 환경부
2021-03-10 08:10:53 - 신규신청 - 신청 
2021-03-12 16:42:14 - 관장기관 지정 - 산업통상자원부
2021-04-05 16:34:00 - 신규신청 - 문서재제출요청 
2021-04-05 17:45:07 - 재제출신청 - 신청 
2021-06-09 09:56:24 - 재제출신청 - 문서재제출요청 
2021-07-21 13:47:01 - 재제출신청 - 신청 
2021-09-27 11:06:50 - 재제출신청 - 평가승인 
2021-09-27 11:09:15 - 재제출신청 - 심의승인 
2021-09-27 11:56:10 - 재제출신청 - 착수신고 
</t>
  </si>
  <si>
    <t>9956-0028</t>
  </si>
  <si>
    <t>Up Energy Improved Cookstoves Programme, Uganda – CPA No 028 supported by Republic of Korea</t>
  </si>
  <si>
    <t>https://cdm.unfccc.int/ProgrammeOfActivities/cpa_db/PSMF5XU6JN4BZ09HATW3QKCVOY17G8/view</t>
  </si>
  <si>
    <t>9956-0028 타당성 평가 보고서.pdf</t>
  </si>
  <si>
    <t>대한민국이 지원한 우간다 UpEnergy 고효율 쿡스토브 사업-CPA0025</t>
  </si>
  <si>
    <t>9956-0025 영문 단위사업계획서.pdf</t>
  </si>
  <si>
    <t>9956-0025 공통서류.zip_x000D_
9956-0025 다 유형 서류.zip_x000D_
9956-0024~0045 현장실사.zip_x000D_
9956-0025 추가제출서류.zip</t>
  </si>
  <si>
    <t>R-2021-UG-03-000569</t>
  </si>
  <si>
    <t xml:space="preserve">2021-03-10 08:02:48 - 신규신청 - 신청 
2021-03-10 08:02:48 - 관장기관 지정 - 환경부
2021-03-12 16:37:14 - 관장기관 지정 - 산업통상자원부
2021-04-05 16:34:48 - 신규신청 - 문서재제출요청 
2021-04-05 17:37:28 - 재제출신청 - 신청 
2021-06-09 09:29:27 - 재제출신청 - 문서재제출요청 
2021-07-21 13:44:30 - 재제출신청 - 신청 
2021-09-27 11:07:13 - 재제출신청 - 평가승인 
2021-09-27 11:08:48 - 재제출신청 - 심의승인 
2021-09-27 11:56:28 - 재제출신청 - 착수신고 
</t>
  </si>
  <si>
    <t>9956-0025</t>
  </si>
  <si>
    <t>Up Energy Improved Cookstoves Programme, Uganda – CPA No 025 supported by Republic of Korea</t>
  </si>
  <si>
    <t>https://cdm.unfccc.int/ProgrammeOfActivities/cpa_db/I0DP1A9ETOS58YCVGJNRXKBMH627ZL/view</t>
  </si>
  <si>
    <t>9956-0025 타당성 평가 보고서.pdf</t>
  </si>
  <si>
    <t>대한민국이 지원한 우간다 UpEnergy 고효율 쿡스토브 사업-CPA0024</t>
  </si>
  <si>
    <t>9956-0024 영문 단위사업계획서.pdf</t>
  </si>
  <si>
    <t>9956-0024 공통서류.zip_x000D_
9956-0024 다 유형 서류.zip_x000D_
9956-0024~0045 현장실사.zip_x000D_
9956-0024 추가제출서류.zip</t>
  </si>
  <si>
    <t>R-2021-UG-03-000568</t>
  </si>
  <si>
    <t xml:space="preserve">2021-03-10 08:00:52 - 신규신청 - 신청 
2021-03-10 08:00:52 - 관장기관 지정 - 환경부
2021-03-12 16:37:06 - 관장기관 지정 - 산업통상자원부
2021-04-05 16:35:01 - 신규신청 - 문서재제출요청 
2021-04-05 17:33:26 - 재제출신청 - 신청 
2021-06-09 09:28:54 - 재제출신청 - 문서재제출요청 
2021-07-21 13:44:10 - 재제출신청 - 신청 
2021-09-27 11:07:32 - 재제출신청 - 평가승인 
2021-09-27 11:08:21 - 재제출신청 - 심의승인 
2021-09-27 11:56:47 - 재제출신청 - 착수신고 
</t>
  </si>
  <si>
    <t>9956-0024</t>
  </si>
  <si>
    <t>Up Energy Improved Cookstoves Programme, Uganda – CPA No 024 supported by Republic of Korea</t>
  </si>
  <si>
    <t>https://cdm.unfccc.int/ProgrammeOfActivities/cpa_db/KYXH130D7JVEUGZT8PL2Q4B9M5ROCI/view</t>
  </si>
  <si>
    <t>9956-0024 타당성 평가 보고서.pdf</t>
  </si>
  <si>
    <t>캄보디아</t>
  </si>
  <si>
    <t>캄보디아 가정용 스토브 보급-CPA004</t>
  </si>
  <si>
    <t>2019-01-24</t>
  </si>
  <si>
    <t>10030-0004 영문 단위사업계획서.pdf</t>
  </si>
  <si>
    <t>10030-0004 에코아이 공통서류.zip_x000D_
10030-0004 공동투자사 국내기업 서류.zip_x000D_
10030-0004 공동투자서류.zip_x000D_
10030-0004 캄보디아 사업 현장실사.zip_x000D_
10030-0004 (다) 유형 서류.zip_x000D_
캄보디아 추가제출서류.zip</t>
  </si>
  <si>
    <t>R-2021-KH-03-000620</t>
  </si>
  <si>
    <t xml:space="preserve">2021-02-22 15:11:49 - 신규신청 - 접수 
2021-02-22 15:11:49 - 관장기관 지정 - 환경부
2021-02-22 15:27:23 - 관장기관 지정 - 산업통상자원부
2021-03-04 11:33:51 - 신규신청 - 신청 
2021-03-09 11:08:05 - 신규신청 - 문서재제출요청 
2021-03-19 13:18:37 - 재제출신청 - 접수 
2021-03-24 15:07:31 - 재제출신청 - 신청 
2021-04-16 09:36:43 - 재제출신청 - 문서재제출요청 
2021-04-16 15:06:04 - 재제출신청 - 접수 
2021-04-16 15:12:40 - 재제출신청 - 신청 
2021-06-09 09:30:48 - 재제출신청 - 문서재제출요청 
2021-07-16 13:04:21 - 재제출신청 - 접수 
2021-07-16 14:25:34 - 재제출신청 - 신청 
2021-08-24 10:09:17 - 재제출신청 - 문서재제출요청 
2021-08-24 11:16:25 - 재제출신청 - 접수 
2021-08-24 11:27:37 - 재제출신청 - 신청 
2021-08-31 09:41:24 - 재제출신청 - 문서재제출요청 
2021-08-31 10:10:39 - 재제출신청 - 접수 
2021-08-31 10:14:43 - 재제출신청 - 신청 
2021-09-27 11:50:03 - 재제출신청 - 평가승인 
2021-09-27 11:50:27 - 재제출신청 - 심의승인 
2021-09-27 11:57:23 - 재제출신청 - 착수신고 
</t>
  </si>
  <si>
    <t>10030-0004</t>
  </si>
  <si>
    <t>Household appliance distribution in Cambodia – CPA004</t>
  </si>
  <si>
    <t>https://cdm.unfccc.int/ProgrammeOfActivities/cpa_db/57HL4G0IPJVWOCEBS9312K8FTNXDZM/view</t>
  </si>
  <si>
    <t xml:space="preserve">본 감축사업은 Tool 19. Demonstration of additionality of microscale project activities (version 9.0)에서 제시하는 추가성 입증 요건(해당 감축사업의 개별 감축조치가 연간 에너지 절감량 20기가와트시 이하)충족함_x000D_
</t>
  </si>
  <si>
    <t>10030-0004 타당성평가 보고서.pdf</t>
  </si>
  <si>
    <t>10030-0004 소유권 증명문서 1.PNG_x000D_
10030-0004 소유권 증명문서 2.PNG_x000D_
캄보디아 CER 소유권에 관한 확인서.pdf_x000D_
10030-0004_감축실적 보유 현황서.pdf</t>
  </si>
  <si>
    <t>한화에너지주식회사</t>
  </si>
  <si>
    <t>1048611837</t>
  </si>
  <si>
    <t>Cam Lam Solar Joint Stock Company</t>
  </si>
  <si>
    <t>베트남 칸 호아 성</t>
  </si>
  <si>
    <t>최가은</t>
  </si>
  <si>
    <t>대외협력팀</t>
  </si>
  <si>
    <t>044-850-3594</t>
  </si>
  <si>
    <t>gaeunchoi@hanwha.com</t>
  </si>
  <si>
    <t>베트남 VN Cam Lam 태양광 발전 사업을 통한 온실가스 배출 감축사업</t>
  </si>
  <si>
    <t>2019-11-25~2026-11-24</t>
  </si>
  <si>
    <t>ACM0002 Ver19.0</t>
  </si>
  <si>
    <t>PDD_Cam Lam VN Solar Power Plant_Revised_Ver 3.3_Clean.pdf</t>
  </si>
  <si>
    <t>1. VN Cam Lam_사업자등록증(Business Registration Certificate)_2차.pdf_x000D_
2. VN Cam Lam_투자등록증(Project Investment Certificate)_1차.pdf_x000D_
3.VN Cam Lam_운영허가증(Operation License)_원본.pdf_x000D_
4. VN Cam Lam_토지임대계약(Land Lease Agreement)_원본.pdf_x000D_
5. VN Cam Lam_전력계통연계계약(Grid Connection Agreement)_원본.pdf_x000D_
6. VN Cam Lam_전력구매계약(Power Purchase Agreement)_원본.pdf_x000D_
7. VN Cam Lam_환경인허가(Environmental Protection Confirmation)_원본.pdf_x000D_
9. VN Cam Lam_국가승인서(Letter of Approval).pdf_x000D_
10. ER Spreadsheet_Cam Lam VN (Ref. 10535)_1st Monitoring_Ver. 2.1.xlsx_x000D_
(0624재제출)MR_Cam Lam VN (Ref. 10535)_1st Monitoring_Ver. 2.pdf</t>
  </si>
  <si>
    <t>R-2021-VN-01-000593</t>
  </si>
  <si>
    <t xml:space="preserve">2021-03-22 09:21:42 - 신규신청 - 신청 
2021-03-22 09:21:42 - 관장기관 지정 - 환경부
2021-03-22 13:03:32 - 관장기관 지정 - 산업통상자원부
2021-03-25 13:22:16 - 신규신청 - 문서재제출요청 
2021-04-01 14:53:30 - 재제출신청 - 신청 
2021-04-30 11:16:04 - 재제출신청 - 문서재제출요청 
2021-05-03 14:41:35 - 재제출신청 - 신청 
2021-06-14 16:06:42 - 재제출신청 - 문서재제출요청 
2021-06-15 10:20:35 - 재제출신청 - 신청 
2021-06-24 15:34:37 - 재제출신청 - 문서재제출요청 
2021-06-24 17:05:42 - 재제출신청 - 신청 
2021-08-24 15:54:45 - 재제출신청 - 문서재제출요청 
2021-08-25 10:02:08 - 재제출신청 - 신청 
2021-08-27 09:35:57 - 재제출신청 - 문서재제출요청 
2021-08-27 14:52:18 - 재제출신청 - 신청 
2021-09-27 11:19:54 - 재제출신청 - 평가승인 
2021-09-27 11:20:17 - 재제출신청 - 심의승인 
2021-09-27 13:01:39 - 재제출신청 - 착수신고 
</t>
  </si>
  <si>
    <t>Cam Lam VN 태양광 발전 사업</t>
  </si>
  <si>
    <t>2019-11-21</t>
  </si>
  <si>
    <t xml:space="preserve">Cam Lam VN Solar Power Plant </t>
  </si>
  <si>
    <t>https://cdm.unfccc.int/Projects/DB/KFQ1574296132.61/view</t>
  </si>
  <si>
    <t>태양광 발전사업은 여러개의 모듈을 통해 들어온 재생에너지인 태양광 빛에너지를 전기에너지로 변환하여 직접 전력을 생산하는 사업으로, 생산된 전력을 인근 전력계통에 공급함으로써 화석연료 사용을 통한 발전을 대체하고 온실가스 배출량을 감축한다.</t>
  </si>
  <si>
    <t>UNFCCC ACM0002 방법론에 따르면 다음의 경우 추가성은 자동 입증된다._x000D_
1) 사업수행 국가의 전체 발전용량 중 태양광 발전사업 계통 연계 용량이 2% 이하인 경우_x000D_
_x000D_
    : 사업계획서 제출 당시 베트남의 전체 발전용량은 42,135MW이고 태양광 발전사업의 용량은 106MW임에 따라 2%미만(0.25%)으로 추가성이 자동 입증되었다.</t>
  </si>
  <si>
    <t>VR for PRC_Cam Lam VN (Ref. 10535)_Ver. 1.1.pdf</t>
  </si>
  <si>
    <t>소유권 증빙1. VN Shareholders Agreement_HECSG CER 소유권 증빙(일부발췌).pdf_x000D_
소유권 증빙2. HEC_싱가포르법인 지분비율 확인_Biz file_4 Nov 2020.pdf_x000D_
소유권 증빙3. 한화에너지_분기보고서_지분비율 확인(HEC SG, Cam Lam).pdf_x000D_
소유권 증빙4. HEC_싱가포르법인 지분비율 확인_2019.3월 기준.pdf_x000D_
소유권 증빙5. HEC SG사업등록 시점 Cam Lam 지분 확인_분기보고서_2019.3월 기준.pdf_x000D_
한화에너지_법인등기부등본.pdf_x000D_
한화에너지_사업자등록증.pdf_x000D_
(0503추가제출)소유권 증빙6. CER 보유현황 화면 캡쳐.png_x000D_
(0825재제출)감축실적 보유 현황서_한화에너지.pdf_x000D_
(0825추가제출) 소유권 증빙7. HEC_싱가포르법인, Cam Lam 지분비율확인_사업보고서(전자공시).pdf_x000D_
(0827추가제출) 별첨1. 2020 VN Cam Lam 감사보고서(주주지분 비율확인).pdf_x000D_
(0827추가제출) 별첨2. VN Shareholder Change Confirmation.pdf_x000D_
(0827추가제출)VN Cam Lam 주주 입증.pdf_x000D_
(0827추가제출)소유권 증빙7. CER 보유현황 화면 캡쳐_2.PNG</t>
  </si>
  <si>
    <t>1368701575</t>
  </si>
  <si>
    <t>말라위 공화국(Republic of Malawi)</t>
  </si>
  <si>
    <t>한국임팩카본</t>
  </si>
  <si>
    <t>sangsun_ha@korea-kicc.com</t>
  </si>
  <si>
    <t>서하남 사막 이남의 아프리카-말라위에 향상된 쿡스토브 보급 CPA-006사업</t>
  </si>
  <si>
    <t>2019-06-03</t>
  </si>
  <si>
    <t>AMS-II.G. ver. 4</t>
  </si>
  <si>
    <t>02 PoA9007 CPA06-DD.pdf</t>
  </si>
  <si>
    <t>[서식 5] 외부사업 승인신청서_PoA9007 CPA06_KICC.pdf_x000D_
[서식 6] 외부사업 사업계획 국문요약서_PoA9007 CPA06_KICC.pdf_x000D_
06 현장실사 대상 및 결과_말라위_제출용.zip_x000D_
2. 기타 증빙문서(문서보완)_v2.zip</t>
  </si>
  <si>
    <t>R-2021-MW-03-000598</t>
  </si>
  <si>
    <t>[보완1차]착수신고
2021-09-27</t>
  </si>
  <si>
    <t xml:space="preserve">2020-12-16 21:10:41 - 신규신청 - 신청 
2020-12-16 21:10:41 - 관장기관 지정 - 환경부
2020-12-21 10:51:29 - 관장기관 지정 - 산업통상자원부
2021-01-27 15:36:34 - 신규신청 - 문서재제출요청 
2021-04-01 18:27:14 - 재제출신청 - 신청 
2021-04-16 16:44:45 - 재제출신청 - 문서재제출요청 
2021-04-19 13:25:38 - 재제출신청 - 신청 
2021-05-28 11:23:46 - 재제출신청 - 문서재제출요청 
2021-05-28 15:54:39 - 재제출신청 - 신청 
2021-07-13 10:42:34 - 재제출신청 - 보완요청 
2021-07-13 15:40:18 - 보완신청 - 신청 
2021-07-13 15:51:36 - 보완신청 - 문서재제출요청 
2021-07-13 16:13:15 - 재제출신청 - 신청 
2021-09-27 11:23:58 - 재제출신청 - 평가승인 
2021-09-27 11:24:33 - 재제출신청 - 심의승인 
2021-09-27 15:53:23 - 재제출신청 - 착수신고 
</t>
  </si>
  <si>
    <t>2019-06-05</t>
  </si>
  <si>
    <t>Distribution of Improved Cook Stoves in Sub-Saharan Africa-Malawi-CPA-006</t>
  </si>
  <si>
    <t>https://cdm.unfccc.int/ProgrammeOfActivities/cpa_db/TVL5NWBF2HYQC78IGX6AMRPZ91U3KD/view</t>
  </si>
  <si>
    <t>고효율 쿡스토브 도입을 통해, 과거 비재생-바이오매스 사용량 절감을 통한 온실가스 감축 기술</t>
  </si>
  <si>
    <t>Demonstration of additionality of microscale project activities (version 8.0)을 통해 입증함</t>
  </si>
  <si>
    <t>02-1 PoA9007 CPA06-Validation Report.pdf</t>
  </si>
  <si>
    <t>1. 감축량 소유권 증명.zip_x000D_
9007-0006 총사업비 인증 비율 계산 시트.zip</t>
  </si>
  <si>
    <t xml:space="preserve">왐푸 수력발전소 </t>
  </si>
  <si>
    <t>인도네시아 수마트라 우타라주</t>
  </si>
  <si>
    <t>신승기</t>
  </si>
  <si>
    <t>070-7511-1375</t>
  </si>
  <si>
    <t>hotwinner@komipo.co.kr</t>
  </si>
  <si>
    <t xml:space="preserve">왐푸 수력 CDM 사업 </t>
  </si>
  <si>
    <t>2014-04-30~2021-04-29</t>
  </si>
  <si>
    <t>ACM0002 Ver.12</t>
  </si>
  <si>
    <t>한국중부발전, (주)포스코이앤씨</t>
  </si>
  <si>
    <t>0. 왐푸_외부사업 사업계획 국문 요약서.pdf</t>
  </si>
  <si>
    <t>0. 왐푸 외부사업 증빙서류 리스트.zip_x000D_
0. 왐푸_외부사업 사업계획 국문 요약서.pdf_x000D_
1-1. TDP (Park Young Kyu) 유한책임회사등록증.pdf_x000D_
1-2. IUPTL_ 1st Extension-2016_인니 투자청 허가서류.pdf_x000D_
1-3. NIB_회사 고유번호 부여서류.pdf_x000D_
2-1. IPPKH-4_토지이용허가 - 59.8 Ha.pdf_x000D_
2-2. Domisili Site Office 2018.pdf_x000D_
2-3. IMB Facility Build.pdf_x000D_
2-4. Dam Permit.pdf_x000D_
2-5. Water Use Permit.pdf_x000D_
2-6. Power Purchase Agreement (11.4.12).pdf_x000D_
3-1. Wampu PDD.pdf_x000D_
3-2. 왐푸 PA5368 CDM-MOC-FORM form.pdf_x000D_
3-3. Wampu HEPP Indonesia LoA.pdf_x000D_
3-3. 왐푸 CDM-MOC-FORM Annex 1 form.pdf_x000D_
3-4. IRR_ER_Sheet_Wampu.zip_x000D_
4-1. 주주간 계약서 Shareholders Agreement (11.2.23).PDF_x000D_
4-1. 주주간 계약서_Amended and Restated Shareholders Agreement(12.2.23).pdf_x000D_
4-2. 공증받은 주주명부 Shareholders List of WEP - Legalized.pdf_x000D_
4-2. 왐푸 지분율 변화표_주주명부.zip_x000D_
5-1. KG 사업자등록증 및 법인등기부등본 20200309 - Business Profile.pdf_x000D_
5-2. KG Shareholders List -20200131.pdf_x000D_
5-3. 한국중부발전 본사 등기부등본.pdf_x000D_
5-3. 한국중부발전 사업자등록증.pdf_x000D_
0729 재제출_인니 허가서류 글자인식 파일.zip_x000D_
0729 재제출_주식증자 이력자료.zip_x000D_
0729 재제출_왐푸 1차 모니터링 보고서.pdf_x000D_
0804 재제출_10-19 한국중부발전 별도감사보고서.zip_x000D_
0806 재제출 자료(보통주 및 공증 증빙).zip_x000D_
1208 재제출_감축량 산정시트(16.6.1이후 산정).zip_x000D_
1208 재제출_번역공증자료 인니 정부허가문서.zip_x000D_
0412 재제출_왐푸 수력 CDM 사업시작일 변경에 관한 설명.hwp_x000D_
0412 재제출 첨부. DOE 메일자료.zip_x000D_
0524 재제출_감축실적 보유현황서 및 인증실적 미활용 확약서_왐푸_한국중부발전.pdf_x000D_
1st Commitment Fee Payment (Purchase Order).pdf_x000D_
[법률 의견서] 국외 CDM 사업의 사업 시작일 및 외부사업 등록과 관련한 질의.pdf</t>
  </si>
  <si>
    <t>R-2021-ID-01-000617</t>
  </si>
  <si>
    <t>착수신고
2021-09-28</t>
  </si>
  <si>
    <t xml:space="preserve">2020-07-15 17:44:24 - 신규신청 - 접수 
2020-07-15 17:44:24 - 관장기관 지정 - 환경부
2020-07-16 09:14:23 - 관장기관 지정 - 산업통상자원부
2020-07-17 09:24:15 - 신규신청 - 신청 
2020-07-28 14:10:35 - 신규신청 - 문서재제출요청 
2020-07-29 10:22:49 - 재제출신청 - 접수 
2020-07-29 10:51:06 - 재제출신청 - 신청 
2020-08-03 13:28:57 - 재제출신청 - 문서재제출요청 
2020-08-04 10:38:41 - 재제출신청 - 접수 
2020-08-04 10:40:12 - 재제출신청 - 신청 
2020-08-06 17:07:59 - 재제출신청 - 문서재제출요청 
2020-08-06 17:17:49 - 재제출신청 - 접수 
2020-08-06 17:26:02 - 재제출신청 - 신청 
2020-09-28 17:22:30 - 재제출신청 - 문서재제출요청 
2020-12-09 18:19:13 - 재제출신청 - 접수 
2020-12-15 14:49:47 - 재제출신청 - 신청 
2021-02-04 10:40:32 - 재제출신청 - 문서재제출요청 
2021-04-12 15:58:15 - 재제출신청 - 접수 
2021-04-12 16:21:07 - 재제출신청 - 신청 
2021-05-24 18:02:24 - 재제출신청 - 문서재제출요청 
2021-05-24 18:21:28 - 재제출신청 - 접수 
2021-05-25 08:26:02 - 재제출신청 - 신청 
2021-06-07 17:26:51 - 재제출신청 - 문서재제출요청 
2021-06-07 17:42:32 - 재제출신청 - 접수 
2021-06-08 08:58:11 - 재제출신청 - 신청 
2021-06-29 18:14:14 - 재제출신청 - 문서재제출요청 
2021-06-29 18:28:02 - 재제출신청 - 접수 
2021-06-30 12:16:33 - 재제출신청 - 신청 
2021-09-27 11:47:35 - 재제출신청 - 평가승인 
2021-09-27 11:47:59 - 재제출신청 - 심의승인 
2021-09-28 08:53:51 - 재제출신청 - 착수신고 
</t>
  </si>
  <si>
    <t>Wampu Hydro Electric Power Project</t>
  </si>
  <si>
    <t>2011-10-31</t>
  </si>
  <si>
    <t xml:space="preserve">Wampu Hydro Electric Power Project </t>
  </si>
  <si>
    <t xml:space="preserve">https://cdm.unfccc.int/Projects/DB/LRQA%20Ltd1319632234.33/view </t>
  </si>
  <si>
    <t xml:space="preserve">인도네시아 수마트라 우타라주 </t>
  </si>
  <si>
    <t xml:space="preserve">46.8MW 수력발전소에서 전력을 생산하는 재생에너지 기술 </t>
  </si>
  <si>
    <t xml:space="preserve">법령에 의한 사업이 아닌 자발적으로 시행한 사업. 본사업은 높은 투자비 대비 수익률이 낮음. CER 판매를 통해서도 경제적 수익이 낮음 </t>
  </si>
  <si>
    <t>왐푸 사업계획서(영문).pdf</t>
  </si>
  <si>
    <t>왐푸 타당성평가 보고서(영문).pdf</t>
  </si>
  <si>
    <t>CER 소유권 확인서 (중부_포스코).pdf_x000D_
왐푸수력 CER 발급화면.JPG</t>
  </si>
  <si>
    <t>스망까 수력발전소</t>
  </si>
  <si>
    <t>인도네시아 수마트라섬 남부 람풍주</t>
  </si>
  <si>
    <t>스망까 수력 CDM 사업</t>
  </si>
  <si>
    <t>2013-11-26</t>
  </si>
  <si>
    <t>2017-12-01~2024-11-30</t>
  </si>
  <si>
    <t>ACM0002 Ver.13</t>
  </si>
  <si>
    <t>0. 스망까 외부사업 사업계획 국문요약서.pdf</t>
  </si>
  <si>
    <t>1.a. Business License (IUPTL) TEP.pdf_x000D_
1.b. Business Registration Number (NIB) TEP.pdf_x000D_
2.a. Land Lease Contract.pdf_x000D_
2.b. Permit for Crosscut of Way Semangka River Flow for the Construction of Semangka HEPP (No. 447).pdf_x000D_
2.c. Office Rental.pdf_x000D_
2.d. Environment Feasibility of Semangka HEPP Construction Activities (No. B.225).pdf_x000D_
2.d. Environmental Feasibility of 150kV High Voltage TL Construction Activities (No. B.185).pdf_x000D_
2.d. Environmental Permit of 150kV High Voltage TL Construction Activities (No. B.186).pdf_x000D_
2.d. Environmental Permit of Semangka HEPP Construction Activities (No. B.228).pdf_x000D_
2.d. Temporary Storage Permit for Hazardous and Toxic Waste (B3).pdf_x000D_
2.e. Operation Worthiness Certificate (SLO) TEP.pdf_x000D_
2.f. Permit for Surface Water Utilization from Way Semangka River (No. 448).pdf_x000D_
3.b. Letter of Approval.pdf_x000D_
3.d. MR_Semangka Hydro_1st Monitoring.pdf_x000D_
3.e. VR_Semangka Hydro_1st Monitoring.pdf_x000D_
3.f. PA9861 CDM-MOC-FORM Annex 2 form (1).pdf_x000D_
3.g. UNFCCC 화면 캡쳐.PNG_x000D_
3.h. Full view and history 화면.PNG_x000D_
4.a.b. Approval of Amendment to AoA TEP 2015.pdf_x000D_
4.a.b. Approval of Amendment to AoA TEP 2020.pdf_x000D_
5.a. 한국중부발전 사업자등록증.pdf_x000D_
5.b. 한국중부발전 등기부등본.pdf_x000D_
5.c. Business License (Foreign Construction Services Business Entity) Posco E&amp;C, Co., Ltd.pdf_x000D_
5.d. Business Registration Number (NIB) Posco E&amp;C, Co., Ltd.pdf_x000D_
5.e.f. KG 사업자등록증 및 법인등기부등본.pdf_x000D_
5.g. KG Shareholders List.pdf_x000D_
0114 문서재제출_ 1. Shareholder List of TEP 2014-2020 (legalized).pdf_x000D_
0114 문서재제출_ 2. 인증유효기간 동안 스망까 수력발전 운영에 대한 근거자료 설명.hwp_x000D_
0114 문서재제출_ 2-1. 20140613 PPA Main Body.pdf_x000D_
0114 문서재제출_ 2-2. COD letters(Tanggamus).pdf_x000D_
0114 문서재제출_1-1.땅가무스 수력 지분율.zip_x000D_
0114 문서재제출_ 4.[ER Sheet] Semangka Hydro Electric Power Project CDM.zip_x000D_
0405 문서제재출 _Semangka hydro CDM 1차 모니터링의 외부사업 등록 신청 관련 설명.hwp_x000D_
0524 재제출_감축실적 보유현황서 및 인증실적 미활용 확약서_스망까_한국중부발전.pdf_x000D_
210722 재제출_1. 주주간 계약서 등 보완자료.zip_x000D_
210722 재제출_2. 지분율 증빙자료_금융감독원 공시에 대한 설명자료.zip</t>
  </si>
  <si>
    <t>R-2021-ID-01-000603</t>
  </si>
  <si>
    <t>[보완1차]착수신고
2021-09-28</t>
  </si>
  <si>
    <t xml:space="preserve">2020-11-24 13:24:35 - 신규신청 - 접수 
2020-11-24 13:24:35 - 관장기관 지정 - 환경부
2020-11-24 13:27:27 - 신규신청 - 신청 
2020-11-24 18:04:15 - 관장기관 지정 - 산업통상자원부
2020-12-18 10:53:31 - 신규신청 - 문서재제출요청 
2021-01-14 09:03:29 - 재제출신청 - 접수 
2021-01-14 09:15:33 - 재제출신청 - 신청 
2021-03-08 14:05:05 - 재제출신청 - 문서재제출요청 
2021-04-05 13:11:27 - 재제출신청 - 접수 
2021-04-05 13:27:38 - 재제출신청 - 신청 
2021-05-24 18:01:47 - 재제출신청 - 문서재제출요청 
2021-05-24 18:20:20 - 재제출신청 - 접수 
2021-05-25 08:26:48 - 재제출신청 - 신청 
2021-07-13 10:20:24 - 재제출신청 - 보완요청 
2021-07-22 15:51:19 - 보완신청 - 접수 
2021-07-22 16:59:34 - 보완신청 - 신청 
2021-09-27 11:31:27 - 보완신청 - 평가승인 
2021-09-27 11:32:02 - 보완신청 - 심의승인 
2021-09-28 08:54:33 - 보완신청 - 착수신고 
</t>
  </si>
  <si>
    <t>Semangka Hydro Electric Power Project (스망까 수력 CDM 사업)</t>
  </si>
  <si>
    <t>2014-01-30</t>
  </si>
  <si>
    <t>Semangka Hydro Electric Power Project</t>
  </si>
  <si>
    <t>https://cdm.unfccc.int/Projects/DB/LRQA%20Ltd1389338094.79/view</t>
  </si>
  <si>
    <t xml:space="preserve">56.6MW 수력발전소에서 전력을 생산하는 재생에너지 기술 </t>
  </si>
  <si>
    <t>스망까 사업계획서(영문).pdf</t>
  </si>
  <si>
    <t>스망까 타당성평가 보고서(영문).pdf</t>
  </si>
  <si>
    <t>스망까 CDM 1차 모니터링 CER 발급화면.JPG_x000D_
스망까 수력 CDM사업 CER 소유권 확인서(중부_포스코).pdf</t>
  </si>
  <si>
    <t>베트남 호아빈의 개선된 쿡스토브 사업 - CPA001</t>
  </si>
  <si>
    <t>10477-0001 모니터링보고서.pdf_x000D_
10477-0001 검증보고서.pdf_x000D_
10477-0001 감축실적 보유 현황서.pdf_x000D_
10477-0001 외부사업 사업계획 국문요약서.pdf_x000D_
10477-0001 외부사업 온실가스 감축량 인증신청서.pdf_x000D_
10477-0001 인증실적 미활용 확약서.pdf_x000D_
10477-0001 인증유효기간 적용 계획서.pdf</t>
  </si>
  <si>
    <t>평가반려
2021-10-13</t>
  </si>
  <si>
    <t>2021-10-13</t>
  </si>
  <si>
    <t xml:space="preserve">2020-05-21 17:29:08 - 신규신청 - 신청 
2020-05-21 17:29:08 - 관장기관 지정 - 환경부
2020-05-25 09:59:26 - 관장기관 지정 - 산업통상자원부
2020-05-27 13:36:39 - 신규신청 - 문서재제출요청 
2021-07-14 14:02:25 - 재제출신청 - 신청 
2021-10-13 16:58:08 - 재제출신청 - 평가반려 
</t>
  </si>
  <si>
    <t>Improved Cookstove Project in Hoa Binh Province ─ CPA 001쿡스토브 프로젝트 - CPA001</t>
  </si>
  <si>
    <t>2019-05-03</t>
  </si>
  <si>
    <t>Improved Cookstove Project in Hoa Binh Province – CPA 001</t>
  </si>
  <si>
    <t>베트남 호아빈</t>
  </si>
  <si>
    <t xml:space="preserve">돌 받침과 나무를 연료를 사용하여 불을피워 요리하던 기존의 방식에서, 열효율이 좋은 쿡스토브를 사용하여 연료의 소비 감축과 배출되는 온실가스를 감축하는 효과 </t>
  </si>
  <si>
    <t xml:space="preserve">프로젝트 활동의 추가성은 EB 99, Annex 3의 제11조(각주 1)의 소규모 사업 활동의 추가성 입증에 따른 장벽분석에 의해 입증된다 (버전12) </t>
  </si>
  <si>
    <t>10477-0001 검증보고서.pdf</t>
  </si>
  <si>
    <t>ISSUANCE for 10477 Viet Nam Improved Cookstove Project by KCM.pdf</t>
  </si>
  <si>
    <t>2018-12-17</t>
  </si>
  <si>
    <t>AMS-II.G, version 03</t>
  </si>
  <si>
    <t>첨부 6_5342 MP6 Ghana MR v3.0 05112019 clean.pdf</t>
  </si>
  <si>
    <t>첨부 7_5342(GhanaMP6)_FVR_Clean.pdf_x000D_
첨부 8_5342 MP6 Ghana ER Sheet v3.0 05112019 (2).xlsx_x000D_
첨부 10_사업자등록증(국문)현재+과거).pdf_x000D_
첨부 11_사업자등록증(영문)(현재+과거).pdf_x000D_
첨부 9-1_Sales 계약서_Highlight_20200414.pdf_x000D_
첨부 9-2_개별감축시설 계약서(Ghana)_20200414.pdf_x000D_
첨부 12-1_인보이스_20200414.pdf_x000D_
첨부 12-2_Stove letter__20200414.pdf_x000D_
첨부 13_송금증__20200414.pdf_x000D_
문서재제출요청(200721)에 대한 답변.zip_x000D_
20210712_'다'유형 외부사업 제출 필요서류 (가나)_2.zip_x000D_
20210712_'다'유형 외부사업 제출 필요서류 (가나)_3.zip_x000D_
EF Folder Tree_Ghana.xlsx_x000D_
추가자료 1. Confirmation Letter from EF Inc.pdf_x000D_
추가자료 2. Third party distribution term sheet agreement(Ghana).pdf_x000D_
20210712_'다'유형 외부사업 제출 필요서류 (가나)_1.zip_x000D_
CERPD EF CDM cost Ghana_20210708.xlsx_x000D_
CER cancellation units(Ghana)MP6-1_20210712.xlsx_x000D_
인증결과검토 수정 및 보완 요청사항 CPA 0007~0009(가나).pdf_x000D_
20210818_중복 사유 소명.zip</t>
  </si>
  <si>
    <t>R-2021-GH-03-000609</t>
  </si>
  <si>
    <t>[보완1차]착수신고
2021-10-20</t>
  </si>
  <si>
    <t>2021-10-20</t>
  </si>
  <si>
    <t xml:space="preserve">2020-03-09 00:14:32 - 신규신청 - 신청 
2020-03-09 00:14:32 - 관장기관 지정 - 환경부
2020-03-09 15:01:49 - 관장기관 지정 - 산업통상자원부
2020-04-10 10:22:45 - 신규신청 - 문서재제출요청 
2020-04-28 13:24:50 - 재제출신청 - 신청 
2020-04-29 13:36:40 - 재제출신청 - 문서재제출요청 
2020-04-29 13:52:49 - 재제출신청 - 신청 
2020-07-27 11:10:57 - 재제출신청 - 문서재제출요청 
2020-08-27 13:54:24 - 재제출신청 - 신청 
2020-09-23 09:54:25 - 재제출신청 - 보완요청 
2020-12-04 09:57:31 - 보완신청 - 신청 
2021-03-02 14:29:41 - 보완신청 - 문서재제출요청 
2021-04-16 17:17:11 - 재제출신청 - 신청 
2021-06-09 09:34:44 - 재제출신청 - 문서재제출요청 
2021-07-14 14:43:17 - 재제출신청 - 신청 
2021-08-05 14:01:24 - 재제출신청 - 문서재제출요청 
2021-08-19 10:01:11 - 재제출신청 - 신청 
2021-09-27 11:33:13 - 재제출신청 - 평가승인 
2021-09-27 11:40:10 - 재제출신청 - 심의승인 
2021-10-20 14:49:34 - 재제출신청 - 착수신고 
</t>
  </si>
  <si>
    <t>5342-0013</t>
  </si>
  <si>
    <t xml:space="preserve">African Improved Cooking Stoves Programme of Activities CPA -00007 (Ghana) supported by Republic of Korea </t>
  </si>
  <si>
    <t>https://cdm.unfccc.int/ProgrammeOfActivities/cpa_db/LP4YKRJWTZU0N9BG67H1VMSX5QEC3F/view</t>
  </si>
  <si>
    <t>고효율 쿡스토브를 보급하여 Non Renewable Biomass와 화석 연료 사용량을 줄이고, 온실가스 배출량 절감과 동시에 대기 중 공기질도 개선하는 사업</t>
  </si>
  <si>
    <t>Guidelines on the demonstration of additionality of small scale project activities에 따라 고효율 쿡스토브는 단일 설비로 1) 연간 예상 배출량이 9GWhth/yr 이하이고, 2) 최종 사용자가 가정이므로 추가성 입증</t>
  </si>
  <si>
    <t>첨부 1_PoA5342 - CPADD007.pdf</t>
  </si>
  <si>
    <t>첨부 2_PoA5342 - CPA0007 FValR.pdf</t>
  </si>
  <si>
    <t>첨부 3_CPA 0013 등록 증빙 자료.pdf_x000D_
첨부 4-1_POA 5342 CDM-MOC-FORM form(rev).pdf_x000D_
첨부 4-2_5342MOC.pdf_x000D_
첨부 4-3_PA5342 CDM-MOC-FORM form.pdf_x000D_
첨부 5-2_20200213_CER 보유 화면 캡처(가나).pdf_x000D_
첨부 5-1_[서식 7] 감축실적 보유 현황서(CPA 0013)_20210713.pdf</t>
  </si>
  <si>
    <t>R-2021-GH-03-000607</t>
  </si>
  <si>
    <t xml:space="preserve">2020-03-09 00:15:21 - 신규신청 - 신청 
2020-03-09 00:15:21 - 관장기관 지정 - 환경부
2020-03-09 15:01:42 - 관장기관 지정 - 산업통상자원부
2020-04-10 10:22:27 - 신규신청 - 문서재제출요청 
2020-04-28 13:25:07 - 재제출신청 - 신청 
2020-04-29 13:36:54 - 재제출신청 - 문서재제출요청 
2020-04-29 13:53:06 - 재제출신청 - 신청 
2020-07-27 11:11:37 - 재제출신청 - 문서재제출요청 
2020-08-27 13:56:02 - 재제출신청 - 신청 
2020-09-23 09:53:46 - 재제출신청 - 보완요청 
2020-12-04 09:57:53 - 보완신청 - 신청 
2021-03-02 14:29:22 - 보완신청 - 문서재제출요청 
2021-04-16 17:16:50 - 재제출신청 - 신청 
2021-06-09 09:35:12 - 재제출신청 - 문서재제출요청 
2021-07-14 14:43:58 - 재제출신청 - 신청 
2021-08-05 14:02:07 - 재제출신청 - 문서재제출요청 
2021-08-19 10:01:25 - 재제출신청 - 신청 
2021-09-27 11:38:36 - 재제출신청 - 평가승인 
2021-09-27 11:39:02 - 재제출신청 - 심의승인 
2021-10-20 14:51:25 - 재제출신청 - 착수신고 
</t>
  </si>
  <si>
    <t>5342-0014</t>
  </si>
  <si>
    <t xml:space="preserve">African Improved Cooking Stoves Programme of Activities CPA - 00008 (Ghana) supported by Republic of Korea </t>
  </si>
  <si>
    <t>https://cdm.unfccc.int/ProgrammeOfActivities/cpa_db/6F0TBPQCSOJXY1W478G9NUEA5H32KV/view</t>
  </si>
  <si>
    <t>첨부 1_PoA5342 - CPADD-0008.pdf</t>
  </si>
  <si>
    <t>첨부 2_PoA5342 - CPA0008 - FValR.pdf</t>
  </si>
  <si>
    <t>첨부 3_CPA 0014 등록 증빙 자료.pdf_x000D_
첨부 4-1_POA 5342 CDM-MOC-FORM form(rev).pdf_x000D_
첨부 4-2_5342MOC.pdf_x000D_
첨부 4-3_PA5342 CDM-MOC-FORM form.pdf_x000D_
첨부 5-2_20200213_CER 보유 화면 캡처(가나).pdf_x000D_
첨부 5-1_[서식 7] 감축실적 보유 현황서(CPA 0014)_20210713.pdf</t>
  </si>
  <si>
    <t>R-2021-GH-03-000608</t>
  </si>
  <si>
    <t xml:space="preserve">2020-03-09 00:15:48 - 신규신청 - 신청 
2020-03-09 00:15:48 - 관장기관 지정 - 환경부
2020-03-09 15:01:34 - 관장기관 지정 - 산업통상자원부
2020-04-10 10:22:08 - 신규신청 - 문서재제출요청 
2020-04-28 13:25:20 - 재제출신청 - 신청 
2020-04-29 13:37:07 - 재제출신청 - 문서재제출요청 
2020-04-29 13:53:26 - 재제출신청 - 신청 
2020-07-27 11:12:14 - 재제출신청 - 문서재제출요청 
2020-08-27 13:56:28 - 재제출신청 - 신청 
2020-09-23 09:53:30 - 재제출신청 - 보완요청 
2020-12-04 09:58:10 - 보완신청 - 신청 
2021-03-02 14:28:52 - 보완신청 - 문서재제출요청 
2021-04-16 17:16:17 - 재제출신청 - 신청 
2021-06-09 09:35:35 - 재제출신청 - 문서재제출요청 
2021-07-14 14:44:28 - 재제출신청 - 신청 
2021-08-05 14:02:44 - 재제출신청 - 문서재제출요청 
2021-08-19 10:01:35 - 재제출신청 - 신청 
2021-09-27 11:37:53 - 재제출신청 - 평가승인 
2021-09-27 11:39:41 - 재제출신청 - 심의승인 
2021-10-20 14:52:03 - 재제출신청 - 착수신고 
</t>
  </si>
  <si>
    <t>5342-0015</t>
  </si>
  <si>
    <t xml:space="preserve">African Improved Cooking Stoves Programme of Activities CPA - 00009 (Ghana) supported by Republic of Korea </t>
  </si>
  <si>
    <t>https://cdm.unfccc.int/ProgrammeOfActivities/cpa_db/SZFDM42RWEHGVT0B7CKPXJUIQO5931/view</t>
  </si>
  <si>
    <t xml:space="preserve">고효율 쿡스토브를 보급하여 Non Renewable Biomass와 화석 연료 사용량을 줄이고, 온실가스 배출량 절감과 동시에 대기 중 공기질도 개선하는 사업_x000D_
</t>
  </si>
  <si>
    <t>첨부 1_PoA5342 - CPADD009.pdf</t>
  </si>
  <si>
    <t>첨부 2_PoA5342 - CPA009 FValR.pdf</t>
  </si>
  <si>
    <t>첨부 3_CPA 0015 등록 증빙 자료.pdf_x000D_
첨부 4-1_POA 5342 CDM-MOC-FORM form(rev).pdf_x000D_
첨부 4-2_5342MOC.pdf_x000D_
첨부 4-3_PA5342 CDM-MOC-FORM form.pdf_x000D_
첨부 5-2_20200213_CER 보유 화면 캡처(가나).pdf_x000D_
첨부 5-1_[서식 7] 감축실적 보유 현황서(CPA 0015)_20210713.pdf</t>
  </si>
  <si>
    <t>첨부 6_5342 Monitoring Report.pdf</t>
  </si>
  <si>
    <t>첨부 7_5342 Verification Report_Clean.pdf_x000D_
첨부 8_5342 ER Sheet (1).xlsx_x000D_
첨부 9-1_Sales 계약서_Highlight.pdf_x000D_
첨부 9-2_개별감축시설 계약서(Nigeria).pdf_x000D_
첨부 10_사업자등록증(국문)현재+과거).pdf_x000D_
첨부 11_사업자등록증(영문)(현재+과거).pdf_x000D_
첨부 12-1_인보이스.pdf_x000D_
첨부 12-2_Stove letter.pdf_x000D_
첨부 13_송금증.pdf_x000D_
문서재제출요청(200721)에 대한 답변.zip_x000D_
20210712_'다'유형 외부사업 제출 필요서류(나이지리아)_2.zip_x000D_
20210712_'다'유형 외부사업 제출 필요서류(나이지리아)_3.zip_x000D_
EF Folder Tree_Nigeria.xlsx_x000D_
추가자료 1. Confirmation Letter from EF Inc.pdf_x000D_
추가자료 2. Third party distribution term sheet agreement(Nigeria).pdf_x000D_
20210712_'다'유형 외부사업 제출 필요서류(나이지리아)_1.zip_x000D_
CERPD EF CDM cost Nigeria_20210708.xlsx_x000D_
CER cancellation units(Nigeria)MP6-2_20210712.xlsx_x000D_
인증결과검토 수정 및 보완 요청사항 CPA 0010~0012(나이지리아).pdf_x000D_
20210818_중복 사유 소명.zip</t>
  </si>
  <si>
    <t>R-2021-NG-03-000612</t>
  </si>
  <si>
    <t xml:space="preserve">2020-04-28 13:25:35 - 관장기관 지정 - 환경부
2020-04-28 13:25:36 - 신규신청 - 신청 
2020-04-29 13:37:21 - 신규신청 - 문서재제출요청 
2020-04-29 13:53:46 - 재제출신청 - 신청 
2020-07-27 11:12:43 - 재제출신청 - 문서재제출요청 
2020-08-27 13:57:30 - 재제출신청 - 신청 
2020-09-23 09:53:14 - 재제출신청 - 보완요청 
2020-12-01 10:59:47 - 보완신청 - 신청 
2021-03-02 14:30:36 - 보완신청 - 문서재제출요청 
2021-03-05 13:46:31 - 재제출신청 - 신청 
2021-03-30 15:11:25 - 재제출신청 - 문서재제출요청 
2021-04-19 11:28:47 - 재제출신청 - 신청 
2021-06-09 09:33:23 - 재제출신청 - 문서재제출요청 
2021-07-14 14:46:41 - 재제출신청 - 신청 
2021-08-05 14:08:37 - 재제출신청 - 문서재제출요청 
2021-08-19 10:01:44 - 재제출신청 - 신청 
2021-09-27 11:40:49 - 재제출신청 - 평가승인 
2021-09-27 11:43:32 - 재제출신청 - 심의승인 
2021-10-20 14:53:53 - 재제출신청 - 착수신고 
</t>
  </si>
  <si>
    <t>5342-0007</t>
  </si>
  <si>
    <t xml:space="preserve">African Improved Cooking Stoves Programme of Activities CPA - 00010 (Nigeria) supported by Republic of Korea </t>
  </si>
  <si>
    <t>https://cdm.unfccc.int/ProgrammeOfActivities/cpa_db/9V0753CQMY461NHUTXRSFDJZILEGWK/view</t>
  </si>
  <si>
    <t>첨부 1_PoA 5342 CPA 00010 Nigeria v4.pdf</t>
  </si>
  <si>
    <t>첨부 2_CCIPL 639_FVR_CPA inclusion_00010 to 00012_Nigeria.pdf</t>
  </si>
  <si>
    <t>첨부 3_CPA 0007 등록 증빙 자료.pdf_x000D_
첨부 4-1_POA 5342 CDM-MOC-FORM form(rev).pdf_x000D_
첨부 4-2_5342MOC.pdf_x000D_
첨부 4-3_PA5342 CDM-MOC-FORM form.pdf_x000D_
첨부 5-2_20200415_CER 보유 화면 캡처(나이지리아).pdf_x000D_
첨부 5-1_[서식 7] 감축실적 보유 현황서(CPA 0007).pdf</t>
  </si>
  <si>
    <t>R-2021-NG-03-000611</t>
  </si>
  <si>
    <t xml:space="preserve">2020-04-28 13:25:57 - 신규신청 - 신청 
2020-04-28 13:25:57 - 관장기관 지정 - 환경부
2020-04-29 13:37:47 - 신규신청 - 문서재제출요청 
2020-04-29 13:54:04 - 재제출신청 - 신청 
2020-07-27 11:13:27 - 재제출신청 - 문서재제출요청 
2020-08-27 13:58:21 - 재제출신청 - 신청 
2020-09-23 09:52:43 - 재제출신청 - 보완요청 
2020-12-01 11:00:06 - 보완신청 - 신청 
2021-03-02 14:30:18 - 보완신청 - 문서재제출요청 
2021-03-05 13:46:05 - 재제출신청 - 신청 
2021-03-30 15:11:41 - 재제출신청 - 문서재제출요청 
2021-04-19 11:28:34 - 재제출신청 - 신청 
2021-06-09 09:33:49 - 재제출신청 - 문서재제출요청 
2021-07-14 14:47:10 - 재제출신청 - 신청 
2021-08-05 14:08:08 - 재제출신청 - 문서재제출요청 
2021-08-19 10:01:52 - 재제출신청 - 신청 
2021-09-27 11:41:28 - 재제출신청 - 평가승인 
2021-09-27 11:43:04 - 재제출신청 - 심의승인 
2021-10-20 14:54:41 - 재제출신청 - 착수신고 
</t>
  </si>
  <si>
    <t>5342-0008</t>
  </si>
  <si>
    <t xml:space="preserve">African Improved Cooking Stoves Programme of Activities CPA - 00011 (Nigeria) supported by Republic of Korea </t>
  </si>
  <si>
    <t>https://cdm.unfccc.int/ProgrammeOfActivities/cpa_db/17AOSKZXR9MLQ86I4DPVJCNUBT3H2W/view</t>
  </si>
  <si>
    <t>첨부 1_PoA 5342 CPA 00011 Nigeria v4.pdf</t>
  </si>
  <si>
    <t>첨부 3_CPA 0008 등록 증빙 자료.pdf_x000D_
첨부 4-1_POA 5342 CDM-MOC-FORM form(rev).pdf_x000D_
첨부 4-2_5342MOC.pdf_x000D_
첨부 4-3_PA5342 CDM-MOC-FORM form.pdf_x000D_
첨부 5-2_20200415_CER 보유 화면 캡처(나이지리아).pdf_x000D_
첨부 5-1_[서식 7] 감축실적 보유 현황서(CPA 0008).pdf</t>
  </si>
  <si>
    <t>R-2021-NG-03-000610</t>
  </si>
  <si>
    <t xml:space="preserve">2020-04-28 13:26:11 - 신규신청 - 신청 
2020-04-28 13:26:11 - 관장기관 지정 - 환경부
2020-04-29 13:37:34 - 신규신청 - 문서재제출요청 
2020-04-29 13:54:24 - 재제출신청 - 신청 
2020-07-27 11:13:05 - 재제출신청 - 문서재제출요청 
2020-08-27 13:57:51 - 재제출신청 - 신청 
2020-09-23 09:52:58 - 재제출신청 - 보완요청 
2020-12-01 11:00:23 - 보완신청 - 신청 
2021-03-02 14:30:00 - 보완신청 - 문서재제출요청 
2021-03-05 13:45:35 - 재제출신청 - 신청 
2021-03-30 15:12:13 - 재제출신청 - 문서재제출요청 
2021-04-19 11:28:22 - 재제출신청 - 신청 
2021-06-09 09:34:16 - 재제출신청 - 문서재제출요청 
2021-07-14 14:47:32 - 재제출신청 - 신청 
2021-08-05 14:07:30 - 재제출신청 - 문서재제출요청 
2021-08-19 10:02:05 - 재제출신청 - 신청 
2021-09-27 11:41:56 - 재제출신청 - 평가승인 
2021-09-27 11:42:30 - 재제출신청 - 심의승인 
2021-10-20 14:55:04 - 재제출신청 - 착수신고 
</t>
  </si>
  <si>
    <t>5342-0009</t>
  </si>
  <si>
    <t xml:space="preserve">African Improved Cooking Stoves Programme of Activities CPA - 00012 (Nigeria) supported by Republic of Korea </t>
  </si>
  <si>
    <t>https://cdm.unfccc.int/ProgrammeOfActivities/cpa_db/7BTCWU6KLHG2QPJA0S41MFE59NIO3D/view</t>
  </si>
  <si>
    <t>첨부 1_PoA 5342 CPA 00012 Nigeria v4.pdf</t>
  </si>
  <si>
    <t>첨부 3_CPA 0009 등록 증빙 자료.pdf_x000D_
첨부 4-1_POA 5342 CDM-MOC-FORM form(rev).pdf_x000D_
첨부 4-2_5342MOC.pdf_x000D_
첨부 4-3_PA5342 CDM-MOC-FORM form.pdf_x000D_
첨부 5-2_20200415_CER 보유 화면 캡처(나이지리아).pdf_x000D_
첨부 5-1_[서식 7] 감축실적 보유 현황서(CPA 0009).pdf</t>
  </si>
  <si>
    <t>첨부 6_PoA 5341 MP5 Kenya MR v4.0 29042020 public.pdf</t>
  </si>
  <si>
    <t>첨부 7_POA 5341 FVR for CPA.pdf_x000D_
첨부 8_PoA 5341 MP5 ER Calculator v3.0 29042020.xlsx_x000D_
첨부 9-1_Sales 계약서_Highlight_20200414.pdf_x000D_
첨부 9-2_개별감축시설 계약서(Kenya).pdf_x000D_
첨부 10_사업자등록증(국문)현재+과거).pdf_x000D_
첨부 11_사업자등록증(영문)(현재+과거).pdf_x000D_
첨부 12-1_인보이스.pdf_x000D_
첨부 12-2_Stove letter.pdf_x000D_
첨부 13_송금증.pdf_x000D_
EF Folder Tree_Kenya.xlsx_x000D_
추가자료 1. Confirmation Letter from EF Inc.pdf_x000D_
추가자료 2. Third party distribution term sheet agreement(Kenya).pdf_x000D_
20210712_'다'유형 외부사업 제출 필요서류(케냐)_2.zip_x000D_
20210712_'다'유형 외부사업 제출 필요서류(케냐)_3.zip_x000D_
20210712_'다'유형 외부사업 제출 필요서류(케냐)_1.zip_x000D_
CERPD EF CDM cost Kenya_20210708.xlsx_x000D_
CER cancellation units(Kenya)MP5-1_20210712.xlsx_x000D_
인증결과검토 수정 및 보완 요청사항 CPA 0008~0010(케냐).pdf_x000D_
20210818_중복 사유 소명.zip</t>
  </si>
  <si>
    <t>R-2021-KE-03-000613</t>
  </si>
  <si>
    <t xml:space="preserve">2020-08-07 16:50:49 - 신규신청 - 신청 
2020-08-07 16:50:49 - 관장기관 지정 - 환경부
2020-08-07 17:54:56 - 관장기관 지정 - 산업통상자원부
2020-09-23 09:55:22 - 신규신청 - 보완요청 
2020-11-24 17:18:03 - 보완신청 - 신청 
2021-03-02 14:30:58 - 보완신청 - 문서재제출요청 
2021-03-05 14:43:34 - 재제출신청 - 신청 
2021-03-30 15:08:18 - 재제출신청 - 문서재제출요청 
2021-04-16 16:58:04 - 재제출신청 - 신청 
2021-06-09 09:37:01 - 재제출신청 - 문서재제출요청 
2021-07-14 14:48:20 - 재제출신청 - 신청 
2021-08-05 14:10:11 - 재제출신청 - 문서재제출요청 
2021-08-19 10:03:30 - 재제출신청 - 신청 
2021-09-27 11:44:51 - 재제출신청 - 평가승인 
2021-09-27 11:45:25 - 재제출신청 - 심의승인 
2021-10-20 14:55:28 - 재제출신청 - 착수신고 
</t>
  </si>
  <si>
    <t>2019-03-22</t>
  </si>
  <si>
    <t>5341-0008</t>
  </si>
  <si>
    <t>Improved Cooking Stoves Programme of Activities in Africa – CPA No. 00008 (Kenya) supported by Republic of Korea</t>
  </si>
  <si>
    <t>https://cdm.unfccc.int/ProgrammeOfActivities/cpa_db/J0OVA7I61EDGBUHN5P9QZWF3CL4MX2/view</t>
  </si>
  <si>
    <t>첨부 1_PoA 5341-CPA0008.pdf</t>
  </si>
  <si>
    <t>첨부 2_PoA 5341-CPA0008 Final Validation Report.pdf</t>
  </si>
  <si>
    <t>첨부 5-2_20200804_CER 보유 화면 캡처(케냐).pdf_x000D_
첨부 3_CPA 0008 등록 증빙 자료.pdf_x000D_
첨부 4-1_POA 5341 CDM-MOC-FORM form(rev).pdf_x000D_
첨부 4-2_PoA 5341 MOC.pdf_x000D_
첨부 4-3_PoA 5341 CDM-MOC-FORM form.pdf_x000D_
첨부 5-1_[서식 7] 감축실적 보유 현황서(CPA 0008)_20210713.pdf</t>
  </si>
  <si>
    <t>R-2021-KE-03-000614</t>
  </si>
  <si>
    <t xml:space="preserve">2020-08-07 16:51:10 - 신규신청 - 신청 
2020-08-07 16:51:10 - 관장기관 지정 - 환경부
2020-08-07 17:54:50 - 관장기관 지정 - 산업통상자원부
2020-09-23 09:56:48 - 신규신청 - 보완요청 
2020-11-24 17:17:27 - 보완신청 - 신청 
2021-03-02 14:31:25 - 보완신청 - 문서재제출요청 
2021-03-05 14:43:11 - 재제출신청 - 신청 
2021-03-30 15:08:43 - 재제출신청 - 문서재제출요청 
2021-04-16 16:58:16 - 재제출신청 - 신청 
2021-06-09 09:36:31 - 재제출신청 - 문서재제출요청 
2021-07-14 14:48:48 - 재제출신청 - 신청 
2021-08-05 14:00:04 - 재제출신청 - 문서재제출요청 
2021-08-19 10:03:40 - 재제출신청 - 신청 
2021-09-27 11:44:27 - 재제출신청 - 평가승인 
2021-09-27 11:45:53 - 재제출신청 - 심의승인 
2021-10-20 14:55:50 - 재제출신청 - 착수신고 
</t>
  </si>
  <si>
    <t>5341-0009</t>
  </si>
  <si>
    <t>Improved Cooking Stoves Programme of Activities in Africa – CPA No. 00009 (Kenya) supported by Republic of Korea</t>
  </si>
  <si>
    <t>https://cdm.unfccc.int/ProgrammeOfActivities/cpa_db/91LN2FHWKYCEQ3OM7I5XZ4R0TG8BVD/view</t>
  </si>
  <si>
    <t>첨부 1_PoA 5341-CPA0009.pdf</t>
  </si>
  <si>
    <t>첨부 2_PoA 5341-CPA0009 Final Validation Report.pdf</t>
  </si>
  <si>
    <t>첨부 5-2_20200804_CER 보유 화면 캡처(케냐).pdf_x000D_
첨부 3_CPA 0009 등록 증빙 자료.pdf_x000D_
첨부 4-1_POA 5341 CDM-MOC-FORM form(rev).pdf_x000D_
첨부 4-2_PoA 5341 MOC.pdf_x000D_
첨부 4-3_PoA 5341 CDM-MOC-FORM form.pdf_x000D_
첨부 5-1_[서식 7] 감축실적 보유 현황서(CPA 0009)_20210713.pdf</t>
  </si>
  <si>
    <t>R-2021-KE-03-000615</t>
  </si>
  <si>
    <t xml:space="preserve">2020-08-07 16:51:28 - 신규신청 - 신청 
2020-08-07 16:51:28 - 관장기관 지정 - 환경부
2020-08-07 17:54:43 - 관장기관 지정 - 산업통상자원부
2020-09-23 09:56:22 - 신규신청 - 보완요청 
2020-11-24 17:17:00 - 보완신청 - 신청 
2021-03-02 14:28:24 - 보완신청 - 문서재제출요청 
2021-03-05 14:40:55 - 재제출신청 - 신청 
2021-03-30 15:09:12 - 재제출신청 - 문서재제출요청 
2021-04-16 16:58:29 - 재제출신청 - 신청 
2021-06-09 09:36:02 - 재제출신청 - 문서재제출요청 
2021-07-14 14:49:14 - 재제출신청 - 신청 
2021-08-05 14:09:32 - 재제출신청 - 문서재제출요청 
2021-08-19 10:04:29 - 재제출신청 - 신청 
2021-09-27 11:44:06 - 재제출신청 - 평가승인 
2021-09-27 11:46:20 - 재제출신청 - 심의승인 
2021-10-20 14:56:08 - 재제출신청 - 착수신고 
</t>
  </si>
  <si>
    <t>5341-0010</t>
  </si>
  <si>
    <t>Improved Cooking Stoves Programme of Activities in Africa – CPA No. 00010 (Kenya) supported by Republic of Korea</t>
  </si>
  <si>
    <t>https://cdm.unfccc.int/ProgrammeOfActivities/cpa_db/R57E31ZNFO4KUPCATDSXY8WHLI69Q2/view</t>
  </si>
  <si>
    <t>첨부 1_PoA 5341-CPA0010.pdf</t>
  </si>
  <si>
    <t>첨부 2_PoA 5341-CPA0010 Final Validation Report.pdf</t>
  </si>
  <si>
    <t>첨부 3_CPA 0010 등록 증빙 자료.pdf_x000D_
첨부 4-1_POA 5341 CDM-MOC-FORM form(rev).pdf_x000D_
첨부 4-2_PoA 5341 MOC.pdf_x000D_
첨부 4-3_PoA 5341 CDM-MOC-FORM form.pdf_x000D_
첨부 5-2_20200804_CER 보유 화면 캡처(케냐).pdf_x000D_
첨부 5-1_[서식 7] 감축실적 보유 현황서(CPA 0010)_20210713.pdf</t>
  </si>
  <si>
    <t>베스탈 유한회사</t>
  </si>
  <si>
    <t>6528101508</t>
  </si>
  <si>
    <t>Malawi</t>
  </si>
  <si>
    <t>KIM ALBERT JHEESOO</t>
  </si>
  <si>
    <t>010-3764-2142</t>
  </si>
  <si>
    <t>albert@vestal.kr</t>
  </si>
  <si>
    <t>2019-09-11</t>
  </si>
  <si>
    <t>2019-12-01~2025-12-01</t>
  </si>
  <si>
    <t>AMS-II.G Small-scale methodology (Version 06.0)</t>
  </si>
  <si>
    <t>CPA-DD (uploaded 11 Dec 19 13_30_31).pdf</t>
  </si>
  <si>
    <t>CPA 29.pdf_x000D_
CPA 27.pdf_x000D_
Executed Hestian Service Agreement  (1).pdf_x000D_
Malawi Letter of Approval POA 10182.pdf_x000D_
법인등기부등본 24-02-2020.pdf_x000D_
사업자 등록증 24-02-2020.pdf_x000D_
Vestal 인감증명서.pdf_x000D_
10182 CPA 31 DD.pdf_x000D_
10182 CPA 33 DD.pdf_x000D_
10182 RFI Form Jan2019_Jun2020.pdf_x000D_
10182 RFI Form Jan2020_Dec2020.pdf_x000D_
10182 Verification Report Jun2019_Jan2020.pdf_x000D_
10182-MP6-Verification report Jan2020_Dec2020.pdf_x000D_
CDM 10182 MP6 MR1- version 2.1 Clean Jan2020_Dec2020.pdf_x000D_
CDM 10182 MR5 - version 2.3 - Jun2019_Jan2020.pdf_x000D_
Vestal-Sunfire Invoice 2020-07-24.pdf_x000D_
Vestal-Sunfire Invoice 2020-11-11.pdf_x000D_
Vestal-Sunfire Invoice 2020-11-24.pdf_x000D_
PA10182 CDM-MOC-FORM Annex 2 form.pdf</t>
  </si>
  <si>
    <t>문서재제출요청
2021-11-26</t>
  </si>
  <si>
    <t>2021-11-26</t>
  </si>
  <si>
    <t xml:space="preserve">2020-01-09 13:25:47 - 신규신청 - 신청 
2020-01-09 13:25:47 - 관장기관 지정 - 환경부
2020-01-13 09:30:36 - 관장기관 지정 - 산업통상자원부
2020-01-31 11:40:29 - 신규신청 - 문서재제출요청 
2020-04-20 17:42:20 - 재제출신청 - 신청 
2020-04-22 13:34:52 - 재제출신청 - 문서재제출요청 
2021-10-22 13:58:49 - 재제출신청 - 신청 
2021-11-26 13:49:31 - 재제출신청 - 문서재제출요청 
</t>
  </si>
  <si>
    <t>Malawi Biomass Energy Conservation Programme CPA 26</t>
  </si>
  <si>
    <t>CPA 27.pdf</t>
  </si>
  <si>
    <t>마다가스카르</t>
  </si>
  <si>
    <t>마다가스카르의 개선된 쿡스토브 프로젝트 by KCM - Wood#CPA-W-002</t>
  </si>
  <si>
    <t>2019-01-07</t>
  </si>
  <si>
    <t>2019-04-02~2029-04-01</t>
  </si>
  <si>
    <t>AMS-II.G. ver. 9 - Energy efficiency measures in thermal applications of non-renewable biomass</t>
  </si>
  <si>
    <t>10443-0002 CPA-DD.pdf</t>
  </si>
  <si>
    <t>1. 사업주체 실제입증서류.zip_x000D_
2. 사업주체 해당시설소유,운영입증서류.zip_x000D_
3. 사업주체 해당온실가스감축사업 참여입증서류.zip_x000D_
10443-0002 사업 요약보고서.pdf_x000D_
10443-0001~9 외부사업 타당성 평가사업계획변경 평가 의견서 조치사항.pdf_x000D_
10443-0002 모니터링 차수에 따른 사업비용 산정 기준.pdf_x000D_
4. 감축제품보급판매실적증명서류.zip_x000D_
10443-0002 접수서류.pdf_x000D_
5. 국내기업입증서류.zip</t>
  </si>
  <si>
    <t>R-2022-MG-03-000739</t>
  </si>
  <si>
    <t xml:space="preserve">2020-08-21 17:37:40 - 신규신청 - 신청 
2020-08-21 17:37:40 - 관장기관 지정 - 환경부
2020-08-24 18:09:22 - 관장기관 지정 - 산업통상자원부
2020-09-23 09:54:47 - 신규신청 - 보완요청 
2021-01-04 13:55:58 - 보완신청 - 신청 
2021-04-02 11:27:03 - 보완신청 - 문서재제출요청 
2021-04-30 14:41:18 - 재제출신청 - 신청 
2021-05-31 15:40:27 - 재제출신청 - 문서재제출요청 
2021-06-01 16:21:28 - 재제출신청 - 신청 
2021-06-01 17:27:57 - 재제출신청 - 문서재제출요청 
2021-06-01 17:35:38 - 재제출신청 - 신청 
2021-06-22 15:02:53 - 재제출신청 - 문서재제출요청 
2021-07-21 14:58:05 - 재제출신청 - 신청 
2021-08-31 13:09:23 - 재제출신청 - 문서재제출요청 
2021-08-31 15:37:09 - 재제출신청 - 신청 
2021-10-22 15:12:58 - 재제출신청 - 문서재제출요청 
2021-10-29 17:22:45 - 재제출신청 - 신청 
2021-11-29 13:39:11 - 재제출신청 - 문서재제출요청 
2021-11-29 17:40:38 - 재제출신청 - 신청 
2022-01-07 14:39:33 - 재제출신청 - 평가승인 
2022-01-07 14:40:11 - 재제출신청 - 심의승인 
</t>
  </si>
  <si>
    <t>10443-0002</t>
  </si>
  <si>
    <t>Madagascar Improved Cookstove Project by KCM-Wood#CPA-W-002</t>
  </si>
  <si>
    <t>https://cdm.unfccc.int/ProgrammeOfActivities/cpa_db/087QZBXTROC5KLIH6PFJ23AG4YU9D1/view</t>
  </si>
  <si>
    <t>마다가스카르 공화국</t>
  </si>
  <si>
    <t>EB99, Annex3, 방법론 도구 21, 소규모 프로젝트 활동의 추가성 입증 버전 12_x000D_
11. 의 각주1에서 언급된 순서도에 따라, 해당프로젝트는 연감 절감액 180GWh미만의  극소규모 사업으로 자동적으로 추가성이 입증된다.</t>
  </si>
  <si>
    <t>10443-0002 CPA Validation Report.pdf</t>
  </si>
  <si>
    <t>계정 잔고 증명.pdf_x000D_
CER ownership Confirm.pdf_x000D_
CDM_ Issuance request for Madagascar Improved Cookstove Project by KCM.pdf</t>
  </si>
  <si>
    <t>마다가스카르의 개선된 쿡스토브 프로젝트 by KCM - Wood#CPA-W-003</t>
  </si>
  <si>
    <t>2019-03-21</t>
  </si>
  <si>
    <t>10443-0003 CPA-DD.pdf</t>
  </si>
  <si>
    <t>10443-0003 사업 요약보고서.pdf_x000D_
1. 사업주체 실제입증서류.zip_x000D_
2. 사업주체 해당시설소유,운영입증서류.zip_x000D_
3. 사업주체 해당온실가스감축사업 참여입증서류.zip_x000D_
10443-0001~9 외부사업 타당성 평가사업계획변경 평가 의견서 조치사항.pdf_x000D_
10443-0003 모니터링 차수에 따른 사업비용 산정 기준.pdf_x000D_
4. 감축제품보급판매실적증명서류.zip_x000D_
10443-0003 접수서류.pdf_x000D_
5. 국내기업입증서류.zip</t>
  </si>
  <si>
    <t>R-2022-MG-03-000740</t>
  </si>
  <si>
    <t xml:space="preserve">2020-08-21 17:51:41 - 신규신청 - 신청 
2020-08-21 17:51:41 - 관장기관 지정 - 환경부
2020-08-24 18:09:15 - 관장기관 지정 - 산업통상자원부
2020-09-23 09:55:47 - 신규신청 - 보완요청 
2021-01-04 13:56:07 - 보완신청 - 신청 
2021-04-02 11:27:30 - 보완신청 - 문서재제출요청 
2021-04-30 14:41:29 - 재제출신청 - 신청 
2021-05-31 15:37:15 - 재제출신청 - 문서재제출요청 
2021-06-01 16:26:42 - 재제출신청 - 신청 
2021-06-01 17:27:13 - 재제출신청 - 문서재제출요청 
2021-06-01 17:37:55 - 재제출신청 - 신청 
2021-06-22 15:03:19 - 재제출신청 - 문서재제출요청 
2021-07-21 14:58:47 - 재제출신청 - 신청 
2021-08-31 13:09:39 - 재제출신청 - 문서재제출요청 
2021-08-31 15:41:03 - 재제출신청 - 신청 
2021-10-22 15:13:20 - 재제출신청 - 문서재제출요청 
2021-10-29 17:23:03 - 재제출신청 - 신청 
2021-11-29 13:41:31 - 재제출신청 - 문서재제출요청 
2021-11-29 17:40:51 - 재제출신청 - 신청 
2022-01-07 14:40:59 - 재제출신청 - 평가승인 
2022-01-07 14:41:52 - 재제출신청 - 심의승인 
</t>
  </si>
  <si>
    <t>10443-0003</t>
  </si>
  <si>
    <t>Madagascar Improved Cookstove Project by KCM-Wood#CPA-W-003</t>
  </si>
  <si>
    <t>https://cdm.unfccc.int/ProgrammeOfActivities/cpa_db/WYTMELVR7PJS9HG5BZ4KN8IXCDOQF3/view</t>
  </si>
  <si>
    <t xml:space="preserve">돌 받침과 나무를 연료를 사용하여 불을피워 요리하던 기존의 방식에서, 열효율이 좋은 쿡스토브를 사용하여 연료의 소비 감축과 배출되는 온실가스를 감축하는 효과_x000D_
</t>
  </si>
  <si>
    <t>10443-0003 CPA Validation Report.pdf</t>
  </si>
  <si>
    <t>마다가스카르의 개선된 쿡스토브 프로젝트 by KCM - Wood#CPA-W-004</t>
  </si>
  <si>
    <t>2019-07-03</t>
  </si>
  <si>
    <t>10443-0004 CPA-DD.pdf</t>
  </si>
  <si>
    <t>10443-0004 사업 요약보고서.pdf_x000D_
1. 사업주체 실제입증서류.zip_x000D_
2. 사업주체 해당시설소유,운영입증서류.zip_x000D_
3. 사업주체 해당온실가스감축사업 참여입증서류.zip_x000D_
4. 감축제품보급판매실적증명서류.zip_x000D_
10443-0001~9 외부사업 타당성 평가사업계획변경 평가 의견서 조치사항.pdf_x000D_
10443-0004 모니터링 차수에 따른 사업비용 산정 기준.pdf_x000D_
10443-0004 접수서류.pdf_x000D_
5. 국내기업입증서류.zip</t>
  </si>
  <si>
    <t>R-2022-MG-03-000741</t>
  </si>
  <si>
    <t xml:space="preserve">2021-01-08 21:13:22 - 신규신청 - 신청 
2021-01-08 21:13:22 - 관장기관 지정 - 환경부
2021-01-12 09:28:32 - 관장기관 지정 - 산업통상자원부
2021-04-02 11:26:33 - 신규신청 - 문서재제출요청 
2021-04-30 14:41:44 - 재제출신청 - 신청 
2021-05-31 15:41:01 - 재제출신청 - 문서재제출요청 
2021-06-01 16:29:04 - 재제출신청 - 신청 
2021-06-01 17:26:46 - 재제출신청 - 문서재제출요청 
2021-06-01 17:39:53 - 재제출신청 - 신청 
2021-06-22 15:03:49 - 재제출신청 - 문서재제출요청 
2021-07-21 15:00:12 - 재제출신청 - 신청 
2021-08-31 13:09:52 - 재제출신청 - 문서재제출요청 
2021-08-31 15:45:06 - 재제출신청 - 신청 
2021-10-22 15:13:40 - 재제출신청 - 문서재제출요청 
2021-10-29 17:24:06 - 재제출신청 - 신청 
2021-11-29 13:42:55 - 재제출신청 - 문서재제출요청 
2021-11-29 17:41:02 - 재제출신청 - 신청 
2022-01-07 14:42:43 - 재제출신청 - 평가승인 
2022-01-07 14:43:06 - 재제출신청 - 심의승인 
</t>
  </si>
  <si>
    <t>2019-08-31</t>
  </si>
  <si>
    <t>10443-0004</t>
  </si>
  <si>
    <t>Madagascar Improved Cookstove Project by KCM-Wood#CPA-W-004</t>
  </si>
  <si>
    <t>https://cdm.unfccc.int/ProgrammeOfActivities/cpa_db/14U2PLCKDSVNTEOQB3ZY9MJA08H6WI/view</t>
  </si>
  <si>
    <t xml:space="preserve">EB99, Annex3, 방법론 도구 21, 소규모 프로젝트 활동의 추가성 입증 버전 12 _x000D_
11. 의 각주1에서 언급된 순서도에 따라, 해당프로젝트는 연감 절감액 180GWh미만의 극소규모 사업으로 자동적으로 추가성이 입증된다. </t>
  </si>
  <si>
    <t>10443-0004 CPA Validation Report.pdf</t>
  </si>
  <si>
    <t>CER ownership Confirm.pdf_x000D_
계정 잔고 증명.pdf_x000D_
CDM_ Issuance request for Madagascar Improved Cookstove Project by KCM.pdf</t>
  </si>
  <si>
    <t>마다가스카르의 개선된 쿡스토브 프로젝트 by KCM - Wood#CPA-W-005</t>
  </si>
  <si>
    <t>10443-0005 CPA-DD.pdf</t>
  </si>
  <si>
    <t>10443-0005 사업 요약보고서.pdf_x000D_
1. 사업주체 실제입증서류.zip_x000D_
2. 사업주체 해당시설소유,운영입증서류.zip_x000D_
3. 사업주체 해당온실가스감축사업 참여입증서류.zip_x000D_
10443-0001~9 외부사업 타당성 평가사업계획변경 평가 의견서 조치사항.pdf_x000D_
10443-0005 모니터링 차수에 따른 사업비용 산정 기준.pdf_x000D_
4. 감축제품보급판매실적증명서류.zip_x000D_
10443-0005 접수서류.pdf_x000D_
5. 국내기업입증서류.zip</t>
  </si>
  <si>
    <t>R-2022-MG-03-000742</t>
  </si>
  <si>
    <t xml:space="preserve">2021-01-08 21:13:52 - 신규신청 - 신청 
2021-01-08 21:13:52 - 관장기관 지정 - 환경부
2021-01-12 09:28:26 - 관장기관 지정 - 산업통상자원부
2021-04-02 11:26:12 - 신규신청 - 문서재제출요청 
2021-04-30 14:42:02 - 재제출신청 - 신청 
2021-05-31 15:37:50 - 재제출신청 - 문서재제출요청 
2021-06-01 16:33:15 - 재제출신청 - 신청 
2021-06-01 17:26:26 - 재제출신청 - 문서재제출요청 
2021-06-01 17:40:51 - 재제출신청 - 신청 
2021-06-22 15:06:24 - 재제출신청 - 문서재제출요청 
2021-07-21 15:00:38 - 재제출신청 - 신청 
2021-08-31 13:10:04 - 재제출신청 - 문서재제출요청 
2021-08-31 15:49:06 - 재제출신청 - 신청 
2021-10-22 15:14:03 - 재제출신청 - 문서재제출요청 
2021-10-29 17:24:40 - 재제출신청 - 신청 
2021-11-29 13:42:39 - 재제출신청 - 문서재제출요청 
2021-11-29 17:41:11 - 재제출신청 - 신청 
2022-01-07 14:45:13 - 재제출신청 - 평가승인 
2022-01-07 14:45:35 - 재제출신청 - 심의승인 
</t>
  </si>
  <si>
    <t>10443-0005</t>
  </si>
  <si>
    <t xml:space="preserve">Madagascar Improved Cookstove Project by KCM-Wood#CPA-W-005 </t>
  </si>
  <si>
    <t>https://cdm.unfccc.int/ProgrammeOfActivities/cpa_db/FRS12JN5GLDOE7YBP9MWVC63HUQI4Z/view</t>
  </si>
  <si>
    <t xml:space="preserve">돌 받침과 나무를 연료를 사용하여 불을피워 요리하던 기존의 방식에서, 열효율이 좋은 쿡스토브를 사용하여 연료의 소비 감축과 배출되는 온실가스를 감축하는 효과 _x000D_
</t>
  </si>
  <si>
    <t>10443-0005 CPA Validation Report.pdf</t>
  </si>
  <si>
    <t>마다가스카르의 개선된 쿡스토브 프로젝트 by KCM - Wood#CPA-W-006</t>
  </si>
  <si>
    <t>2019-09-23</t>
  </si>
  <si>
    <t>2019-10-15~2029-10-14</t>
  </si>
  <si>
    <t>10443-0006 CPA-DD.pdf</t>
  </si>
  <si>
    <t>1. 사업주체 실제입증서류.zip_x000D_
2. 사업주체 해당시설소유,운영입증서류.zip_x000D_
3. 사업주체 해당온실가스감축사업 참여입증서류.zip_x000D_
10443-0006 사업 요약보고서.pdf_x000D_
10443-0001~9 외부사업 타당성 평가사업계획변경 평가 의견서 조치사항.pdf_x000D_
10443-0006 모니터링 차수에 따른 사업비용 산정 기준.pdf_x000D_
4. 감축제품보급판매실적증명서류.zip_x000D_
10443-0006 접수서류.pdf_x000D_
5. 국내기업입증서류.zip</t>
  </si>
  <si>
    <t>R-2022-MG-03-000748</t>
  </si>
  <si>
    <t xml:space="preserve">2021-01-08 21:14:11 - 신규신청 - 신청 
2021-01-08 21:14:11 - 관장기관 지정 - 환경부
2021-01-12 09:28:11 - 관장기관 지정 - 산업통상자원부
2021-04-02 11:25:36 - 신규신청 - 문서재제출요청 
2021-04-30 14:42:21 - 재제출신청 - 신청 
2021-05-31 15:41:28 - 재제출신청 - 문서재제출요청 
2021-06-01 16:36:03 - 재제출신청 - 신청 
2021-06-01 17:26:04 - 재제출신청 - 문서재제출요청 
2021-06-01 17:41:38 - 재제출신청 - 신청 
2021-06-22 15:06:57 - 재제출신청 - 문서재제출요청 
2021-07-21 15:01:08 - 재제출신청 - 신청 
2021-08-31 13:10:24 - 재제출신청 - 문서재제출요청 
2021-08-31 15:50:55 - 재제출신청 - 신청 
2021-10-22 15:14:31 - 재제출신청 - 문서재제출요청 
2021-10-29 17:24:55 - 재제출신청 - 신청 
2021-11-29 13:42:13 - 재제출신청 - 문서재제출요청 
2021-11-29 17:41:22 - 재제출신청 - 신청 
2022-01-07 15:17:58 - 재제출신청 - 평가승인 
2022-01-07 15:19:53 - 재제출신청 - 심의승인 
</t>
  </si>
  <si>
    <t>10443-0006</t>
  </si>
  <si>
    <t xml:space="preserve">Madagascar Improved Cookstove Project by KCM-Wood#CPA-W-006 </t>
  </si>
  <si>
    <t>https://cdm.unfccc.int/ProgrammeOfActivities/cpa_db/CJK69T35RQABLG1HF7NDUVXYWPEZI2/view</t>
  </si>
  <si>
    <t>10443-0006 CPA Validation Report.pdf</t>
  </si>
  <si>
    <t>마다가스카르의 개선된 쿡스토브 프로젝트 by KCM - Wood#CPA-W-007</t>
  </si>
  <si>
    <t>10443-0007 CPA-DD.pdf</t>
  </si>
  <si>
    <t>10443-0007 사업 요약보고서.pdf_x000D_
1. 사업주체 실제입증서류.zip_x000D_
2. 사업주체 해당시설소유,운영입증서류.zip_x000D_
3. 사업주체 해당온실가스감축사업 참여입증서류.zip_x000D_
10443-0001~9 외부사업 타당성 평가사업계획변경 평가 의견서 조치사항.pdf_x000D_
4. 감축제품보급판매실적증명서류.zip_x000D_
10443-0007 접수서류.pdf_x000D_
5. 국내기업입증서류.zip</t>
  </si>
  <si>
    <t>R-2022-MG-03-000750</t>
  </si>
  <si>
    <t xml:space="preserve">2021-01-08 21:14:28 - 신규신청 - 신청 
2021-01-08 21:14:28 - 관장기관 지정 - 환경부
2021-01-12 09:27:54 - 관장기관 지정 - 산업통상자원부
2021-04-02 11:25:16 - 신규신청 - 문서재제출요청 
2021-04-30 14:42:43 - 재제출신청 - 신청 
2021-05-31 15:38:21 - 재제출신청 - 문서재제출요청 
2021-06-01 16:38:01 - 재제출신청 - 신청 
2021-06-01 17:25:13 - 재제출신청 - 문서재제출요청 
2021-06-01 17:42:26 - 재제출신청 - 신청 
2021-06-22 15:07:23 - 재제출신청 - 문서재제출요청 
2021-07-21 15:01:37 - 재제출신청 - 신청 
2021-08-31 13:10:36 - 재제출신청 - 문서재제출요청 
2021-08-31 15:56:23 - 재제출신청 - 신청 
2021-10-22 15:14:53 - 재제출신청 - 문서재제출요청 
2021-10-29 17:25:09 - 재제출신청 - 신청 
2021-11-29 13:40:49 - 재제출신청 - 문서재제출요청 
2021-11-29 17:41:35 - 재제출신청 - 신청 
2022-01-07 15:21:14 - 재제출신청 - 평가승인 
2022-01-07 15:21:38 - 재제출신청 - 심의승인 
</t>
  </si>
  <si>
    <t>10443-0007</t>
  </si>
  <si>
    <t>Madagascar Improved Cookstove Project by KCM-Wood#CPA-W-007</t>
  </si>
  <si>
    <t>https://cdm.unfccc.int/ProgrammeOfActivities/cpa_db/2IHSKT7OU5CLA6MJF01WGPR8BQZYV4/view</t>
  </si>
  <si>
    <t xml:space="preserve">돌 받침과 나무를 연료를 사용하여 불을피워 요리하던 기존의 방식에서, 열효율이 좋은 쿡스토브를 사용하여 연료의 소비 감축과 배출되는 온실가스를 감축하는 효과. </t>
  </si>
  <si>
    <t>10443-0007 CPA Validation Report.pdf</t>
  </si>
  <si>
    <t>마다가스카르의 개선된 쿡스토브 프로젝트 by KCM - Wood#CPA-W008</t>
  </si>
  <si>
    <t>2020-02-25</t>
  </si>
  <si>
    <t>2020-04-01~2030-03-31</t>
  </si>
  <si>
    <t>10443-0008 CPA-DD.pdf</t>
  </si>
  <si>
    <t>10443-0008 사업 요약보고서.pdf_x000D_
1. 사업주체 실제입증서류.zip_x000D_
2. 사업주체 해당시설소유,운영입증서류.zip_x000D_
3. 사업주체 해당온실가스감축사업 참여입증서류.zip_x000D_
10443-0001~9 외부사업 타당성 평가사업계획변경 평가 의견서 조치사항.pdf_x000D_
4. 감축제품보급판매실적증명서류.zip_x000D_
10443-0008 접수서류.pdf_x000D_
5. 국내기업입증서류.zip</t>
  </si>
  <si>
    <t>R-2022-MG-03-000751</t>
  </si>
  <si>
    <t xml:space="preserve">2021-01-08 21:14:50 - 신규신청 - 신청 
2021-01-08 21:14:50 - 관장기관 지정 - 환경부
2021-01-12 09:27:39 - 관장기관 지정 - 산업통상자원부
2021-04-02 11:24:56 - 신규신청 - 문서재제출요청 
2021-04-30 14:43:02 - 재제출신청 - 신청 
2021-05-31 15:41:59 - 재제출신청 - 문서재제출요청 
2021-06-01 16:40:36 - 재제출신청 - 신청 
2021-06-01 16:55:35 - 재제출신청 - 문서재제출요청 
2021-06-01 17:43:46 - 재제출신청 - 신청 
2021-06-22 15:08:08 - 재제출신청 - 문서재제출요청 
2021-07-21 15:01:57 - 재제출신청 - 신청 
2021-08-31 13:10:49 - 재제출신청 - 문서재제출요청 
2021-08-31 15:58:28 - 재제출신청 - 신청 
2021-10-22 15:15:19 - 재제출신청 - 문서재제출요청 
2021-10-29 17:25:24 - 재제출신청 - 신청 
2021-11-29 13:37:38 - 재제출신청 - 문서재제출요청 
2021-11-29 17:42:05 - 재제출신청 - 신청 
2022-01-07 15:22:35 - 재제출신청 - 평가승인 
2022-01-07 15:23:07 - 재제출신청 - 심의승인 
</t>
  </si>
  <si>
    <t>10443-0008</t>
  </si>
  <si>
    <t>Madagascar Improved Cookstove Project by KCM-Wood#CPA-W008</t>
  </si>
  <si>
    <t>https://cdm.unfccc.int/ProgrammeOfActivities/cpa_db/TQONASC14H37LDBFP6V8RMEZGW52JK/view</t>
  </si>
  <si>
    <t>돌 받침과 나무를 연료를 사용하여 불을 피워 요리하던 기존의 방식에서, 열효율이 좋은 쿡스토브를 사용하여 연료의 소비 감축과 배출되는 온실가스를 감축하는 효과</t>
  </si>
  <si>
    <t>10443-0008 CPA Validation Report .pdf</t>
  </si>
  <si>
    <t>마다가스카르의 개선된 쿡스토브 프로젝트 by KCM - Wood#CPA-W009</t>
  </si>
  <si>
    <t>10443-0009 CPA-DD.pdf</t>
  </si>
  <si>
    <t>10443-0009 사업 요약보고서.pdf_x000D_
1. 사업주체 실제입증서류.zip_x000D_
2. 사업주체 해당시설소유,운영입증서류.zip_x000D_
3. 사업주체 해당온실가스감축사업 참여입증서류.zip_x000D_
10443-0001~9 외부사업 타당성 평가사업계획변경 평가 의견서 조치사항.pdf_x000D_
4. 감축제품보급판매실적증명서류.zip_x000D_
10443-0009 접수서류.pdf_x000D_
5. 국내기업입증서류.zip</t>
  </si>
  <si>
    <t>R-2022-MG-03-000753</t>
  </si>
  <si>
    <t xml:space="preserve">2021-01-08 21:15:15 - 신규신청 - 신청 
2021-01-08 21:15:15 - 관장기관 지정 - 환경부
2021-01-12 09:27:33 - 관장기관 지정 - 산업통상자원부
2021-04-02 11:22:33 - 신규신청 - 문서재제출요청 
2021-04-30 14:43:12 - 재제출신청 - 신청 
2021-05-31 15:39:01 - 재제출신청 - 문서재제출요청 
2021-06-01 16:41:14 - 재제출신청 - 신청 
2021-06-01 16:54:57 - 재제출신청 - 문서재제출요청 
2021-06-01 17:44:45 - 재제출신청 - 신청 
2021-06-22 15:08:32 - 재제출신청 - 문서재제출요청 
2021-07-21 15:03:02 - 재제출신청 - 신청 
2021-08-31 13:10:58 - 재제출신청 - 문서재제출요청 
2021-08-31 16:04:51 - 재제출신청 - 신청 
2021-10-22 15:15:39 - 재제출신청 - 문서재제출요청 
2021-10-29 17:25:36 - 재제출신청 - 신청 
2021-11-29 13:37:05 - 재제출신청 - 문서재제출요청 
2021-11-29 17:42:13 - 재제출신청 - 신청 
2022-01-07 15:23:41 - 재제출신청 - 평가승인 
2022-01-07 15:24:01 - 재제출신청 - 심의승인 
</t>
  </si>
  <si>
    <t>10443-0009</t>
  </si>
  <si>
    <t>Madagascar Improved Cookstove Project by KCM-Wood#CPA-W009</t>
  </si>
  <si>
    <t>https://cdm.unfccc.int/ProgrammeOfActivities/cpa_db/345ZFABDN68H2K1GMJUOPYLSTR7I9E/view</t>
  </si>
  <si>
    <t>돌 받침과 나무를 연료로 사용하여 불을 피워 요리하던 기존의 방식에서, 열효율이 좋은 쿡스토브를 사용하여 연료의 소비 감축과 배출되는 온실가스를 감축하는 효과</t>
  </si>
  <si>
    <t>10443-0009 CPA Validation Report.pdf</t>
  </si>
  <si>
    <t>마다가스카르의 개선된 쿡스토브 프로젝트 by KCM - Wood#CPA-W-001</t>
  </si>
  <si>
    <t>2018-07-23</t>
  </si>
  <si>
    <t>2019-01-01~2028-12-31</t>
  </si>
  <si>
    <t>10443-0001 CPA-DD.pdf</t>
  </si>
  <si>
    <t>10443-0001 사업 요약보고서.pdf_x000D_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10443-0001 모니터링 차수에 따른 사업비용 산정 기준.pdf_x000D_
10443-0001~9 외부사업 타당성 평가사업계획변경 평가 의견서 조치사항.pdf_x000D_
10443-0001 접수서류.pdf</t>
  </si>
  <si>
    <t>R-2022-MG-03-000754</t>
  </si>
  <si>
    <t>[보완2차]심의승인
2022-01-07</t>
  </si>
  <si>
    <t xml:space="preserve">2019-01-07 13:02:21 - 신규신청 - 신청 
2019-01-07 13:02:21 - 관장기관 지정 - 환경부
2019-01-30 16:52:38 - 관장기관 지정 - 산업통상자원부
2019-10-11 15:22:31 - 신규신청 - 보완요청 
2020-08-21 17:14:01 - 보완신청 - 신청 
2020-09-23 09:55:05 - 보완신청 - 보완요청 
2021-01-04 13:55:48 - 보완신청 - 신청 
2021-04-02 11:19:57 - 보완신청 - 문서재제출요청 
2021-04-30 14:41:05 - 재제출신청 - 신청 
2021-05-31 15:36:22 - 재제출신청 - 문서재제출요청 
2021-06-01 16:20:19 - 재제출신청 - 신청 
2021-06-01 17:24:54 - 재제출신청 - 문서재제출요청 
2021-06-01 17:33:46 - 재제출신청 - 신청 
2021-06-22 15:02:19 - 재제출신청 - 문서재제출요청 
2021-07-21 14:57:26 - 재제출신청 - 신청 
2021-08-31 13:09:09 - 재제출신청 - 문서재제출요청 
2021-08-31 15:32:46 - 재제출신청 - 신청 
2021-10-22 15:12:32 - 재제출신청 - 문서재제출요청 
2021-10-29 17:21:54 - 재제출신청 - 신청 
2021-11-29 10:54:40 - 재제출신청 - 문서재제출요청 
2021-11-29 11:44:22 - 재제출신청 - 신청 
2021-11-30 13:32:54 - 재제출신청 - 문서재제출요청 
2021-11-30 13:35:22 - 재제출신청 - 신청 
2022-01-07 15:24:25 - 재제출신청 - 평가승인 
2022-01-07 15:24:50 - 재제출신청 - 심의승인 
</t>
  </si>
  <si>
    <t>2018-12-24</t>
  </si>
  <si>
    <t>10443-0001</t>
  </si>
  <si>
    <t>Madagascar Improved Cookstove Project by KCM-Wood#CPA-W-001</t>
  </si>
  <si>
    <t>http://cdm.unfccc.int/ProgrammeOfActivities/cpa_db/S9QPAZXV3U1M0NC72LFDYI8B45JTK6/view</t>
  </si>
  <si>
    <t>돌 받침과 나무를 연료를 사용하여 불을피워 요리하던 기존의 방식에서,   열효율이 좋은 쿡스토브를 사용하여  연료의 소비 감축과 배출되는 온실가스를 감축하는 효과.</t>
  </si>
  <si>
    <t>10443-0001 CPA Validation Report.pdf</t>
  </si>
  <si>
    <t>베트남</t>
  </si>
  <si>
    <t>베트남 호아빈의 개선된 쿡스토브 사업 - CPA 001</t>
  </si>
  <si>
    <t>AMS-II.G. ver. 10 - Energy efficiency measures in thermal applications of non-renewable biomass</t>
  </si>
  <si>
    <t>10477-0001 CPA-DD.pdf</t>
  </si>
  <si>
    <t>3. 사업주체 해당온실가스감축사업 참여입증서류.zip_x000D_
4. 감축제품보급판매실적증명서류.zip_x000D_
5. 국내기업입증서류.zip_x000D_
10477-0001 사업 요약보고서.pdf_x000D_
10477-0001 외부사업 타당성 평가사업계획변경 평가 의견서 조치사항.pdf_x000D_
10477-0001 접수서류.pdf_x000D_
1. 사업주체 실제입증서류.zip_x000D_
2. 사업주체 해당시설소유,운영입증서류.zip</t>
  </si>
  <si>
    <t>R-2022-VN-03-000755</t>
  </si>
  <si>
    <t xml:space="preserve">2020-06-02 10:53:59 - 신규신청 - 신청 
2020-06-02 10:53:59 - 관장기관 지정 - 환경부
2020-06-02 13:18:32 - 관장기관 지정 - 산업통상자원부
2020-07-08 11:07:36 - 신규신청 - 문서재제출요청 
2020-07-17 17:35:58 - 재제출신청 - 신청 
2020-07-28 13:46:18 - 재제출신청 - 문서재제출요청 
2020-08-20 15:05:39 - 재제출신청 - 신청 
2020-09-23 09:56:02 - 재제출신청 - 보완요청 
2020-12-09 17:40:18 - 보완신청 - 신청 
2021-03-31 15:12:48 - 보완신청 - 문서재제출요청 
2021-04-22 14:15:03 - 재제출신청 - 신청 
2021-05-25 15:36:32 - 재제출신청 - 보완요청 
2021-07-16 10:36:59 - 보완신청 - 신청 
2021-08-31 13:11:16 - 보완신청 - 문서재제출요청 
2021-09-06 11:50:00 - 재제출신청 - 신청 
2021-09-10 17:05:47 - 재제출신청 - 문서재제출요청 
2021-09-10 17:10:05 - 재제출신청 - 신청 
2021-09-16 14:40:18 - 재제출신청 - 문서재제출요청 
2021-09-27 17:12:27 - 재제출신청 - 신청 
2021-11-29 15:32:23 - 재제출신청 - 문서재제출요청 
2021-11-30 17:34:20 - 재제출신청 - 신청 
2022-01-07 15:26:00 - 재제출신청 - 평가승인 
2022-01-07 15:26:22 - 재제출신청 - 심의승인 
</t>
  </si>
  <si>
    <t>Improved Cookstove Project in Hoa Binh Province - CPA 001</t>
  </si>
  <si>
    <t>EB99, Annex3, 방법론 도구 21, 소규모 프로젝트 활동의 추가성 입증 버전 12_x000D_
10. 사업 참여자는 다음 중 하나의 장벽으로 사업이 발생하지 않았음을 설명해야 한다._x000D_
(a) 투자장벽:재정적으로 더 실행가능한 대안이 사업 활동에 더 높은 배출량으로 이어질 수 있다._x000D_
위 조항에 의해 ICS가 무료배포됨으로서 입증된다.</t>
  </si>
  <si>
    <t>10477-0001 Validation report.pdf</t>
  </si>
  <si>
    <t>20200520_10477 Transfer info.pdf_x000D_
ISSUANCE for 10477 Viet Nam Improved Cookstove Project by KCM.pdf</t>
  </si>
  <si>
    <t>KN Cam Lam Solar Joint Stock Company</t>
  </si>
  <si>
    <t>베트남 KN Cam Lam 태양광 발전 사업을 통한 온실가스 배출 감축사업</t>
  </si>
  <si>
    <t>2019-11-20~2026-11-19</t>
  </si>
  <si>
    <t>PDD_Cam Lam KN Solar Power Plant_version 3.3_Clean.pdf</t>
  </si>
  <si>
    <t>1. KN Cam Lam_사업자등록증(Business Registration Certificate)_2차.pdf_x000D_
2. KN Cam Lam_투자등록증(Project Investment Certificate)_2차.pdf_x000D_
3. KN Cam Lam_운영허가증(Operation License).pdf_x000D_
4. KN Cam Lam_토지임대계약(Land Lease Agreement).pdf_x000D_
5. KN Cam Lam_전력계통연계계약(Grid Connection Agreement).pdf_x000D_
6. KN Cam Lam_전력구매계약(Power Purchase Agreement).pdf_x000D_
7. KN Cam Lam_환경인허가(Environmental Protection Confirmation).pdf_x000D_
9-1. KN Cam Lam JSC_국가승인서(Letter of Approval)_신규.pdf_x000D_
9-2. Cam Lam KN_Limited_국가승인서_최초.pdf_x000D_
10. ER Spreadsheet_Cam Lam KN (Ref. 10530)_1st Monitoring_ver.2.1.xlsx_x000D_
사업자명변경1. 구 투자등록증 ( KN Cam Lam Solar Company Limited).pdf_x000D_
8. MR_Cam Lam KN Solar (Ref. 10530)_1st Monitoring_v2.1.pdf</t>
  </si>
  <si>
    <t>R-2022-VN-01-000759</t>
  </si>
  <si>
    <t>[보완1차]착수신고
2022-01-07</t>
  </si>
  <si>
    <t xml:space="preserve">2021-06-24 10:04:10 - 신규신청 - 신청 
2021-06-24 10:04:10 - 관장기관 지정 - 환경부
2021-06-25 16:29:22 - 관장기관 지정 - 산업통상자원부
2021-08-31 12:01:21 - 신규신청 - 보완요청 
2021-09-10 16:55:56 - 보완신청 - 신청 
2021-10-12 09:52:00 - 보완신청 - 문서재제출요청 
2021-10-12 09:58:21 - 재제출신청 - 신청 
2021-10-12 10:22:10 - 재제출신청 - 문서재제출요청 
2021-10-12 10:28:40 - 재제출신청 - 신청 
2021-11-29 15:29:25 - 재제출신청 - 문서재제출요청 
2021-11-30 09:18:50 - 재제출신청 - 신청 
2022-01-07 15:32:54 - 재제출신청 - 평가승인 
2022-01-07 15:33:19 - 재제출신청 - 심의승인 
2022-01-07 16:31:53 - 재제출신청 - 착수신고 
</t>
  </si>
  <si>
    <t>Cam Lam KN 태양광 발전사업</t>
  </si>
  <si>
    <t>Cam Lam KN Solar Power Plant</t>
  </si>
  <si>
    <t>https://cdm.unfccc.int/Projects/DB/KFQ1574017486.93/view</t>
  </si>
  <si>
    <t>UNFCCC ACM0002 방법론에 따르면 다음의 경우 추가성은 자동 입증된다._x000D_
1) 사업수행 국가의 전체 발전용량 중 태양광 발전사업 계통 연계 용량이 2% 이하인 경우_x000D_
   : 사업계획서 제출 당시 베트남 전체 발전용량은 42,135MW이고 태양광 발전사업의 용량은 106MW임에 따라 2% 미만(0.25%)으로 추가성이 자동 입증되었다.</t>
  </si>
  <si>
    <t>Validation report for post-regisration change_Cam Lam KN_Ver.1.1.pdf</t>
  </si>
  <si>
    <t>한화에너지_법인등기부등본.pdf_x000D_
한화에너지_사업자등록증.pdf_x000D_
(0901추가제출) 소유권 증빙1. HEC_싱가포르법인, Cam Lam 지분비율확인_사업보고서(전자공시).pdf_x000D_
소유권 증빙2. HEC_싱가포르법인 지분비율 확인(3page)_Biz file_4 Nov 2020.pdf_x000D_
소유권 증빙3. 한화에너지_분기보고서_지분비율 확인(HEC SG, KN Cam Lam).pdf_x000D_
소유권 증빙4. HEC_싱가포르법인 지분비율 확인(3page)_2019.3월 기준.pdf_x000D_
소유권 증빙5. CER 보유현황 화면 캡쳐.PNG_x000D_
(0901재제출)소유권 증빙6. CER 보유현황 화면 캡쳐2.PNG_x000D_
(0901추가제출) KN Cam Lam 주주 입증.pdf_x000D_
(0901추가제출) 별첨1. 2020 KN Cam Lam 감사보고서(주주지분 비율확인).pdf_x000D_
(0901추가제출) 별첨2. KN Shareholder Change Confirmation.pdf_x000D_
(1012추가제출) KN Share Holder Agreement_보통주 주주입증 관련.pdf_x000D_
(1129 재제출)감축실적 보유 현황서_한화에너지_vf.pdf</t>
  </si>
  <si>
    <t>방글라데시 인민공화국</t>
  </si>
  <si>
    <t>대한민국이 지원하는 방글라데시 고효율 쿡스토브 프로그램 - CPA03</t>
  </si>
  <si>
    <t>2020-03-15</t>
  </si>
  <si>
    <t>AMS-II.G. ver. 8</t>
  </si>
  <si>
    <t>01 PoA10431 DD.pdf</t>
  </si>
  <si>
    <t>(샘플링01) ALAS-KHU-BAT-JAL-D-392.zip_x000D_
(샘플링02) SAD-PAN-TEN-TEN-D-239.zip_x000D_
(샘플링03) RUP3-MYN-MUK-KHE-D-73.zip_x000D_
(샘플링04) AS2-MAG-MOH-RAJ-MAG-MOH-PAL-D-362.zip_x000D_
(샘플링05) JOYS-TAN-KAL-NAG-D-466.zip_x000D_
(샘플링06) ANY1-DIN-BIR-MOR-D-1744.zip_x000D_
(샘플링07) BIS15-CTG-KAR-BOR-D-183.zip_x000D_
(샘플링08) ALI5-CNG-NAW-NAW-D-2214.zip_x000D_
(샘플링09) VS6-CHA-FAR-GOB-D-1288.zip_x000D_
(샘플링10) AYB-KHU-DAC-PAN-D-1204.zip_x000D_
(샘플링11) MAT8-JAS-KES-PAJ-D-1228.zip_x000D_
(샘플링12) SIS-KUS-MIR-CHH-D-5628.zip_x000D_
(샘플링13) SASA1-TAN-GOP-MIR-D-154.zip_x000D_
(샘플링14) MOU-LAL-KAL-TUS-D-1099.zip_x000D_
(샘플링15) MH-SAT-KAL-DHO-D-5192.zip_x000D_
(샘플링16) ALI5-CNG-NAW-NAW-D-2222.zip_x000D_
(샘플링17) ADT-CNG-SHI-MON-D-882.zip_x000D_
(샘플링18) MS1-SAT-SAT-BHO-D-3628.zip_x000D_
(샘플링19) TARI-KHU-DUM-BHA-D-392.zip_x000D_
(샘플링20) VYS-CHA-HAJ-GAN-D-176.zip_x000D_
[서식 5] 외부사업 승인신청서_PoA10431 CPA03_KICC.pdf_x000D_
[서식 6] 외부사업 사업계획 국문요약서_PoA10431 CPA03_KICC_v2.pdf_x000D_
2. 기타 증빙문서.zip_x000D_
(전) 데이터 교정 이전 모니터링 리스트 제출, (현) 금번에 ER sheet에 부합하는 모니터링 리스트 재제출.txt</t>
  </si>
  <si>
    <t>R-2022-BD-03-000756</t>
  </si>
  <si>
    <t>착수신고
2022-01-10</t>
  </si>
  <si>
    <t>2022-01-10</t>
  </si>
  <si>
    <t xml:space="preserve">2021-04-07 16:46:27 - 신규신청 - 신청 
2021-04-07 16:46:27 - 관장기관 지정 - 환경부
2021-04-07 17:34:57 - 관장기관 지정 - 산업통상자원부
2021-05-07 17:21:31 - 신규신청 - 문서재제출요청 
2021-05-10 15:07:09 - 재제출신청 - 신청 
2021-05-14 15:02:50 - 재제출신청 - 문서재제출요청 
2021-05-27 14:43:08 - 재제출신청 - 신청 
2021-07-07 10:07:00 - 재제출신청 - 문서재제출요청 
2021-07-12 10:26:00 - 재제출신청 - 신청 
2021-09-16 10:46:56 - 재제출신청 - 문서재제출요청 
2021-10-06 17:23:08 - 재제출신청 - 신청 
2021-11-03 11:01:19 - 재제출신청 - 문서재제출요청 
2021-11-03 11:04:43 - 재제출신청 - 신청 
2022-01-07 15:27:43 - 재제출신청 - 평가승인 
2022-01-07 15:28:43 - 재제출신청 - 심의승인 
2022-01-10 13:40:56 - 재제출신청 - 착수신고 
</t>
  </si>
  <si>
    <t>10431-P1-0003-CP1 : Improved cookstove program in Bangladesh supported by the Republic of Korea – CPA 03</t>
  </si>
  <si>
    <t>https://cdm.unfccc.int/ProgrammeOfActivities/cpa_db/85K0IRZGWYXO9F3HBPLNJCM2UTDE71/view</t>
  </si>
  <si>
    <t>방글라데시 인민공화국(People’s Republic of Bangladesh)</t>
  </si>
  <si>
    <t>Demonstration of additionality of microscale project activities (version 11.0)을 통해 입증함</t>
  </si>
  <si>
    <t>02 PoA10431 CPA03-DD.pdf</t>
  </si>
  <si>
    <t>02-1 PoA10431 CPA03-Validation Report.pdf</t>
  </si>
  <si>
    <t>1. 감축량 소유권 증명.zip</t>
  </si>
  <si>
    <t>잠비아 공화국(Republic of Zambia)</t>
  </si>
  <si>
    <t>서하남 사막 이남의 아프리카-잠비아에 향상된 쿡스토브 보급 CPA-007 사업</t>
  </si>
  <si>
    <t>02 PoA9007 CPA07-DD.pdf</t>
  </si>
  <si>
    <t>06 현장실사 대상 및 결과_잠비아.zip_x000D_
첨부1 9007_Duplicate_Names_CQCMGS.pdf_x000D_
9007-CPA07의 타당성평가의견에 대한 응답서.pdf_x000D_
2. 기타 증빙문서.zip_x000D_
[서식 5] 외부사업 승인신청서_PoA9007 CPA07_KICC_제출용v3.pdf_x000D_
[서식 6] 외부사업 사업계획 국문요약서_PoA9007 CPA07_KICC_v2.pdf_x000D_
9007-CPA07의 환경부 협의 의견 대한 응답서.pdf</t>
  </si>
  <si>
    <t>R-2022-ZM-03-000758</t>
  </si>
  <si>
    <t>[보완1차]착수신고
2022-01-10</t>
  </si>
  <si>
    <t xml:space="preserve">2020-12-16 21:21:05 - 신규신청 - 신청 
2020-12-16 21:21:05 - 관장기관 지정 - 환경부
2020-12-21 10:51:13 - 관장기관 지정 - 산업통상자원부
2021-01-27 15:36:57 - 신규신청 - 문서재제출요청 
2021-04-01 18:37:21 - 재제출신청 - 신청 
2021-04-16 16:45:55 - 재제출신청 - 문서재제출요청 
2021-04-16 18:01:41 - 재제출신청 - 신청 
2021-05-14 15:04:59 - 재제출신청 - 문서재제출요청 
2021-07-01 16:57:44 - 재제출신청 - 신청 
2021-08-31 16:40:37 - 재제출신청 - 보완요청 
2021-09-24 16:22:56 - 보완신청 - 신청 
2021-10-06 14:45:03 - 보완신청 - 문서재제출요청 
2021-10-06 18:17:02 - 재제출신청 - 신청 
2021-10-08 12:55:51 - 재제출신청 - 문서재제출요청 
2021-10-08 15:29:12 - 재제출신청 - 신청 
2021-11-29 15:33:51 - 재제출신청 - 문서재제출요청 
2021-11-30 10:18:49 - 재제출신청 - 신청 
2021-12-03 11:04:35 - 재제출신청 - 문서재제출요청 
2021-12-03 11:06:39 - 재제출신청 - 신청 
2022-01-07 15:31:35 - 재제출신청 - 평가승인 
2022-01-07 15:32:00 - 재제출신청 - 심의승인 
2022-01-10 13:41:47 - 재제출신청 - 착수신고 
</t>
  </si>
  <si>
    <t>9007-0007</t>
  </si>
  <si>
    <t>Distribution of Improved Cook Stoves in Sub-Saharan Africa Zambia-CPA-007</t>
  </si>
  <si>
    <t>https://cdm.unfccc.int/ProgrammeOfActivities/cpa_db/SI6LZ5AGKR037UPH84WJYTVCDQN1F9/view</t>
  </si>
  <si>
    <t>Demonstration of additionality of microscale project activities (version 8.0)을 통해 입증 함</t>
  </si>
  <si>
    <t>02-1 PoA9007 CPA07-Validation Report.pdf</t>
  </si>
  <si>
    <t>04 [서식 7] 감축실적 보유 현황서_PoA9007 CPA07_KICC_제출용v4.pdf_x000D_
1. 감축량 소유권 증명.zip</t>
  </si>
  <si>
    <t>대한민국이 지원하는 방글라데시 고효율 쿡스토브 프로그램 - CPA02</t>
  </si>
  <si>
    <t>(샘플링01) ALAS-KHU-BAT-JAL-D-392.zip_x000D_
(샘플링02) SAD-PAN-TEN-TEN-D-239.zip_x000D_
(샘플링03) RUP3-MYN-MUK-KHE-D-73.zip_x000D_
(샘플링04) AS2-MAG-MOH-RAJ-MAG-MOH-PAL-D-362.zip_x000D_
(샘플링05) JOYS-TAN-KAL-NAG-D-466.zip_x000D_
(샘플링06) ANY1-DIN-BIR-MOR-D-1744.zip_x000D_
(샘플링07) BIS15-CTG-KAR-BOR-D-183.zip_x000D_
(샘플링08) ALI5-CNG-NAW-NAW-D-2214.zip_x000D_
(샘플링09) VS6-CHA-FAR-GOB-D-1288.zip_x000D_
(샘플링10) AYB-KHU-DAC-PAN-D-1204.zip_x000D_
(샘플링11) MAT8-JAS-KES-PAJ-D-1228.zip_x000D_
(샘플링12) SIS-KUS-MIR-CHH-D-5628.zip_x000D_
(샘플링13) SASA1-TAN-GOP-MIR-D-154.zip_x000D_
(샘플링14) MOU-LAL-KAL-TUS-D-1099.zip_x000D_
(샘플링15) MH-SAT-KAL-DHO-D-5192.zip_x000D_
(샘플링16) ALI5-CNG-NAW-NAW-D-2222.zip_x000D_
(샘플링17) ADT-CNG-SHI-MON-D-882.zip_x000D_
(샘플링18) MS1-SAT-SAT-BHO-D-3628.zip_x000D_
(샘플링19) TARI-KHU-DUM-BHA-D-392.zip_x000D_
(샘플링20) VYS-CHA-HAJ-GAN-D-176.zip_x000D_
2. 기타 증빙문서.zip_x000D_
[서식 5] 외부사업 승인신청서_PoA10431 CPA02_KICC.pdf_x000D_
[서식 6] 외부사업 사업계획 국문요약서_PoA10431 CPA02_KICC_v2.pdf_x000D_
(전) 데이터 교정 이전 모니터링 리스트 제출, (현) 금번에 ER sheet에 부합하는 모니터링 리스트 재제출.txt</t>
  </si>
  <si>
    <t>R-2022-BD-03-000757</t>
  </si>
  <si>
    <t xml:space="preserve">2021-04-07 16:35:52 - 관장기관 지정 - 환경부
2021-04-07 16:35:53 - 신규신청 - 신청 
2021-04-07 17:35:24 - 관장기관 지정 - 산업통상자원부
2021-05-07 17:20:15 - 신규신청 - 문서재제출요청 
2021-05-10 15:06:57 - 재제출신청 - 신청 
2021-05-14 15:03:42 - 재제출신청 - 문서재제출요청 
2021-05-27 14:33:36 - 재제출신청 - 신청 
2021-07-07 10:06:39 - 재제출신청 - 문서재제출요청 
2021-07-12 10:10:20 - 재제출신청 - 신청 
2021-09-16 10:47:33 - 재제출신청 - 문서재제출요청 
2021-10-06 17:08:49 - 재제출신청 - 신청 
2021-11-03 11:02:17 - 재제출신청 - 문서재제출요청 
2021-11-03 11:04:53 - 재제출신청 - 신청 
2022-01-07 15:29:15 - 재제출신청 - 평가승인 
2022-01-07 15:30:13 - 재제출신청 - 심의승인 
2022-01-10 13:42:48 - 재제출신청 - 착수신고 
</t>
  </si>
  <si>
    <t>10431-P1-0002-CP1 : Improved cookstove program in Bangladesh supported by the Republic of Korea – CPA 02</t>
  </si>
  <si>
    <t>https://cdm.unfccc.int/ProgrammeOfActivities/cpa_db/39ETKPS2GZXCB7NA8RUWJQY01IODM5/view</t>
  </si>
  <si>
    <t>02 PoA10431 CPA02-DD.pdf</t>
  </si>
  <si>
    <t>02-1 PoA10431 CPA02-Validation Report.pdf</t>
  </si>
  <si>
    <t>인도</t>
  </si>
  <si>
    <t>SHINE - 인도 LED 전구 보급사업-4</t>
  </si>
  <si>
    <t>2018-10-05</t>
  </si>
  <si>
    <t>2020-01-12~2027-01-11</t>
  </si>
  <si>
    <t>AMS-II.C. Ver15.0</t>
  </si>
  <si>
    <t>10484-0004 영문 단위사업 계획서.pdf</t>
  </si>
  <si>
    <t>10484-0004 에코아이 공통서류.zip_x000D_
10484-0004 현장실사.zip_x000D_
10484-0004 (다) 유형 서류.zip_x000D_
10484-0004 공동투자확인서.pdf_x000D_
10484-0004 추가제출서류.zip_x000D_
10484-0004 CDM 비용 서류 및 인증비율 산정.zip</t>
  </si>
  <si>
    <t>R-2022-IN-03-000738</t>
  </si>
  <si>
    <t>착수신고
2022-01-11</t>
  </si>
  <si>
    <t>2022-01-11</t>
  </si>
  <si>
    <t xml:space="preserve">2021-07-01 13:54:04 - 관장기관 지정 - 환경부
2021-07-01 13:54:05 - 신규신청 - 신청 
2021-07-02 10:41:02 - 관장기관 지정 - 산업통상자원부
2021-07-27 11:29:44 - 신규신청 - 문서재제출요청 
2021-07-27 17:57:35 - 재제출신청 - 신청 
2021-07-28 17:03:37 - 재제출신청 - 문서재제출요청 
2021-08-05 17:47:48 - 재제출신청 - 신청 
2021-09-03 10:14:09 - 재제출신청 - 문서재제출요청 
2021-09-07 17:17:13 - 재제출신청 - 신청 
2021-09-13 13:48:10 - 재제출신청 - 문서재제출요청 
2021-09-13 14:08:24 - 재제출신청 - 신청 
2021-10-13 13:13:30 - 재제출신청 - 문서재제출요청 
2021-10-13 13:39:58 - 재제출신청 - 신청 
2021-11-29 15:19:46 - 재제출신청 - 문서재제출요청 
2021-12-01 11:42:36 - 재제출신청 - 신청 
2022-01-07 14:32:43 - 재제출신청 - 평가승인 
2022-01-07 14:36:10 - 재제출신청 - 심의승인 
2022-01-11 15:23:17 - 재제출신청 - 착수신고 
</t>
  </si>
  <si>
    <t>2020-01-11</t>
  </si>
  <si>
    <t>10484-0004</t>
  </si>
  <si>
    <t>SHINE – Distribution of LED Lightbulbs in India-4</t>
  </si>
  <si>
    <t>https://cdm.unfccc.int/ProgrammeOfActivities/cpa_db/O8049JA7IFKQG31XPWRMB5ZUHELDVC/view</t>
  </si>
  <si>
    <t xml:space="preserve">인도 </t>
  </si>
  <si>
    <t>인도 저소득층 가구에 기존 저효율 조명을 고효율 LED 조명으로 보급, 고효율 조명 교체를 통한 에너지사용량 절감</t>
  </si>
  <si>
    <t>10484-0004 영문 타당성평가 보고서.pdf</t>
  </si>
  <si>
    <t>10484-0004 소유권 증명문서1.png_x000D_
10484-0004 소유권 증명문서2.png_x000D_
10484-0004 감축실적 보유 현황서.pdf</t>
  </si>
  <si>
    <t>SHINE - 인도 LED 전구 보급사업-3</t>
  </si>
  <si>
    <t>2020-01-12</t>
  </si>
  <si>
    <t>2020-03-06~2027-03-05</t>
  </si>
  <si>
    <t>10484-0003 영문 단위사업 계획서.pdf</t>
  </si>
  <si>
    <t>10484-0003 에코아이 공통서류.zip_x000D_
10484-0003 현장실사.zip_x000D_
10484-0003 공동투자확인서.pdf_x000D_
10484-0003 (다) 유형 서류.zip_x000D_
10484-0003 CER 소유권에 관한 확약서.pdf_x000D_
10484-0003 추가제출서류.zip_x000D_
10484-0003 CDM 비용 서류 및 인증비율 산정.zip</t>
  </si>
  <si>
    <t>R-2022-IN-03-000737</t>
  </si>
  <si>
    <t xml:space="preserve">2021-07-01 13:53:06 - 신규신청 - 신청 
2021-07-01 13:53:06 - 관장기관 지정 - 환경부
2021-07-02 10:40:55 - 관장기관 지정 - 산업통상자원부
2021-07-27 11:30:17 - 신규신청 - 문서재제출요청 
2021-07-27 17:56:26 - 재제출신청 - 신청 
2021-07-28 17:03:16 - 재제출신청 - 문서재제출요청 
2021-08-05 17:44:19 - 재제출신청 - 신청 
2021-09-03 10:13:12 - 재제출신청 - 문서재제출요청 
2021-09-07 17:18:26 - 재제출신청 - 신청 
2021-09-13 13:48:48 - 재제출신청 - 문서재제출요청 
2021-09-13 14:07:40 - 재제출신청 - 신청 
2021-10-13 13:13:52 - 재제출신청 - 문서재제출요청 
2021-10-13 13:48:31 - 재제출신청 - 신청 
2021-11-29 15:19:58 - 재제출신청 - 문서재제출요청 
2021-12-01 11:42:26 - 재제출신청 - 신청 
2022-01-07 14:31:38 - 재제출신청 - 평가승인 
2022-01-07 14:32:02 - 재제출신청 - 심의승인 
2022-01-11 15:23:41 - 재제출신청 - 착수신고 
</t>
  </si>
  <si>
    <t>10484-0003</t>
  </si>
  <si>
    <t>SHINE – Distribution of LED Lightbulbs in India-3</t>
  </si>
  <si>
    <t>https://cdm.unfccc.int/ProgrammeOfActivities/cpa_db/L4XT6C0ND7KEVO2ZFW9AJIBQR5HSGM/view</t>
  </si>
  <si>
    <t>10484-0003 영문 타당성평가 보고서.pdf</t>
  </si>
  <si>
    <t>10484-0003 소유권 증명문서1.png_x000D_
10484-0003 소유권 증명문서2.png_x000D_
10484-0003 CDM 비용 서류 및 인증비율 산정.zip_x000D_
10484-0003 감축실적 보유 현황서.pdf</t>
  </si>
  <si>
    <t>SHINE - 인도 LED 전구 보급사업-2</t>
  </si>
  <si>
    <t>10484-0002 영문 단위사업 계획서.pdf</t>
  </si>
  <si>
    <t>10484-0002 에코아이 공통서류.zip_x000D_
10484-0002 현장실사.zip_x000D_
10484-0002 공동투자확인서.pdf_x000D_
10484-0002 (다) 유형 서류.zip_x000D_
10484-0002 추가제출서류.zip_x000D_
10484-0002 CDM 비용 서류 및 인증비율 산정.zip</t>
  </si>
  <si>
    <t>R-2022-IN-03-000736</t>
  </si>
  <si>
    <t xml:space="preserve">2021-07-01 13:52:22 - 신규신청 - 신청 
2021-07-01 13:52:22 - 관장기관 지정 - 환경부
2021-07-02 10:40:46 - 관장기관 지정 - 산업통상자원부
2021-07-27 11:30:49 - 신규신청 - 문서재제출요청 
2021-07-27 17:53:41 - 재제출신청 - 신청 
2021-07-28 17:02:56 - 재제출신청 - 문서재제출요청 
2021-08-05 17:41:44 - 재제출신청 - 신청 
2021-09-03 10:12:28 - 재제출신청 - 문서재제출요청 
2021-09-07 17:18:41 - 재제출신청 - 신청 
2021-09-13 13:49:07 - 재제출신청 - 문서재제출요청 
2021-09-13 14:06:30 - 재제출신청 - 신청 
2021-10-13 13:14:08 - 재제출신청 - 문서재제출요청 
2021-10-13 13:54:11 - 재제출신청 - 신청 
2021-11-29 15:20:12 - 재제출신청 - 문서재제출요청 
2021-12-01 11:42:14 - 재제출신청 - 신청 
2022-01-07 14:30:53 - 재제출신청 - 평가승인 
2022-01-07 14:31:16 - 재제출신청 - 심의승인 
2022-01-11 15:24:08 - 재제출신청 - 착수신고 
</t>
  </si>
  <si>
    <t>10484-0002</t>
  </si>
  <si>
    <t>SHINE – Distribution of LED Lightbulbs in India-2</t>
  </si>
  <si>
    <t>https://cdm.unfccc.int/ProgrammeOfActivities/cpa_db/AEY3HMDL0F95RCP6SWIGVNZU82TKBQ/view</t>
  </si>
  <si>
    <t>10484-0002 영문 타당성평가 보고서.pdf</t>
  </si>
  <si>
    <t>10484-0002 소유권 증명문서1.png_x000D_
10484-0002 소유권 증명문서2.png_x000D_
10484-0002 감축실적 보유 현황서.pdf</t>
  </si>
  <si>
    <t>SHINE - 인도 LED 전구 보급사업-1</t>
  </si>
  <si>
    <t>10484-0001 영문 단위사업 계획서.pdf</t>
  </si>
  <si>
    <t>10484-0001 에코아이 공통서류.zip_x000D_
10484-0001 현장실사.zip_x000D_
10484-0001 (다) 유형 서류.zip_x000D_
10484-0001 공동투자확인서.pdf_x000D_
10484-0001 추가제출서류.zip_x000D_
10484-0001 CDM 비용 서류 및 인증비율 산정.zip</t>
  </si>
  <si>
    <t>R-2022-IN-03-000734</t>
  </si>
  <si>
    <t xml:space="preserve">2021-07-01 13:51:53 - 신규신청 - 신청 
2021-07-01 13:51:53 - 관장기관 지정 - 환경부
2021-07-02 10:40:29 - 관장기관 지정 - 산업통상자원부
2021-07-27 11:31:09 - 신규신청 - 문서재제출요청 
2021-07-27 17:50:03 - 재제출신청 - 신청 
2021-07-28 17:02:25 - 재제출신청 - 문서재제출요청 
2021-08-05 17:41:33 - 재제출신청 - 신청 
2021-09-03 10:10:56 - 재제출신청 - 문서재제출요청 
2021-09-07 17:18:55 - 재제출신청 - 신청 
2021-09-13 13:49:28 - 재제출신청 - 문서재제출요청 
2021-09-13 14:05:39 - 재제출신청 - 신청 
2021-10-13 13:14:23 - 재제출신청 - 문서재제출요청 
2021-10-13 13:57:10 - 재제출신청 - 신청 
2021-11-29 15:20:26 - 재제출신청 - 문서재제출요청 
2021-12-01 11:42:02 - 재제출신청 - 신청 
2022-01-07 14:29:52 - 재제출신청 - 평가승인 
2022-01-07 14:30:17 - 재제출신청 - 심의승인 
2022-01-11 15:24:31 - 재제출신청 - 착수신고 
</t>
  </si>
  <si>
    <t>10484-0001</t>
  </si>
  <si>
    <t>SHINE – Distribution of LED Lightbulbs in India-1</t>
  </si>
  <si>
    <t>https://cdm.unfccc.int/ProgrammeOfActivities/cpa_db/D7LT8HIWJV6BQE4R1AU59Y3KCFG0OS/view</t>
  </si>
  <si>
    <t>10484-0001 영문 타당성평가 보고서.pdf</t>
  </si>
  <si>
    <t>10484-0001 소유권 증명문서1.png_x000D_
10484-0001 소유권 증명문서2.png_x000D_
10484-0001 감축실적 보유 현황서.pdf</t>
  </si>
  <si>
    <t>르완다</t>
  </si>
  <si>
    <t>DelAgua 르완다 보건 프로그램: 르완다 남부 지역 CPA 26</t>
  </si>
  <si>
    <t>AMS-II.G. Ver. 7</t>
  </si>
  <si>
    <t>9626-0026 영문 단위사업계획서.pdf</t>
  </si>
  <si>
    <t>9626-0026 에코아이 공통서류.zip_x000D_
9626-0026 1차 모니터링 현장실사 결과.zip_x000D_
9626-0026 다 유형 서류.zip_x000D_
9626-0026 추가제출서류.zip</t>
  </si>
  <si>
    <t>R-2022-RW-03-000731</t>
  </si>
  <si>
    <t xml:space="preserve">2021-06-30 15:32:12 - 신규신청 - 신청 
2021-06-30 15:32:12 - 관장기관 지정 - 환경부
2021-07-01 09:43:48 - 관장기관 지정 - 산업통상자원부
2021-07-27 14:49:34 - 신규신청 - 문서재제출요청 
2021-09-08 10:30:06 - 재제출신청 - 신청 
2021-10-05 17:26:26 - 재제출신청 - 문서재제출요청 
2021-10-07 09:27:38 - 재제출신청 - 신청 
2021-10-13 15:03:52 - 재제출신청 - 문서재제출요청 
2021-10-13 15:06:16 - 재제출신청 - 신청 
2021-11-29 15:17:55 - 재제출신청 - 문서재제출요청 
2021-11-30 11:29:24 - 재제출신청 - 신청 
2022-01-07 14:25:40 - 재제출신청 - 평가승인 
2022-01-07 14:26:08 - 재제출신청 - 심의승인 
2022-01-11 15:25:07 - 재제출신청 - 착수신고 
</t>
  </si>
  <si>
    <t>9626-0026</t>
  </si>
  <si>
    <t>DelAgua Rwanda Public Health Program: CPA026 Southern Province of the Republic of Rwanda SSC9</t>
  </si>
  <si>
    <t>https://cdm.unfccc.int/ProgrammeOfActivities/cpa_db/AHJEI2G87X1KO3DSVMNYLZP0T654FU/view</t>
  </si>
  <si>
    <t>본 감축사업에서 사용하는 감축제품은 Guidelines for demonstrating additionality of small-scale project activities에서 제시하는 추가성 입증 요건 중 positive list of technologies and project activity types에 해당되기 때문에 자동적으로 추가성 입증됨.</t>
  </si>
  <si>
    <t>9626-0019~0026 타당성 평가 보고서.pdf</t>
  </si>
  <si>
    <t>9626-0026 감축량 소유권 증명.zip</t>
  </si>
  <si>
    <t>DelAgua 르완다 보건 프로그램: 르완다 남부 지역 CPA 25</t>
  </si>
  <si>
    <t>9626-0025 영문 단위사업계획서.pdf</t>
  </si>
  <si>
    <t>9626-0025 에코아이 공통서류.zip_x000D_
9626-0025 1차 모니터링 현장실사 결과.zip_x000D_
9626-0025 다 유형 서류.zip_x000D_
9626-0025 추가제출서류.zip</t>
  </si>
  <si>
    <t>R-2022-RW-03-000730</t>
  </si>
  <si>
    <t xml:space="preserve">2021-06-30 15:29:16 - 신규신청 - 신청 
2021-06-30 15:29:16 - 관장기관 지정 - 환경부
2021-07-01 09:43:42 - 관장기관 지정 - 산업통상자원부
2021-07-27 14:49:01 - 신규신청 - 문서재제출요청 
2021-09-08 10:28:41 - 재제출신청 - 신청 
2021-10-05 17:26:49 - 재제출신청 - 문서재제출요청 
2021-10-07 09:27:26 - 재제출신청 - 신청 
2021-10-13 15:04:07 - 재제출신청 - 문서재제출요청 
2021-10-13 15:07:01 - 재제출신청 - 신청 
2021-11-29 15:18:28 - 재제출신청 - 문서재제출요청 
2021-11-30 11:29:14 - 재제출신청 - 신청 
2022-01-07 14:24:33 - 재제출신청 - 평가승인 
2022-01-07 14:25:04 - 재제출신청 - 심의승인 
2022-01-11 15:25:34 - 재제출신청 - 착수신고 
</t>
  </si>
  <si>
    <t>9626-0025</t>
  </si>
  <si>
    <t>DelAgua Rwanda Public Health Program: CPA025 Southern Province of the Republic of Rwanda SSC8</t>
  </si>
  <si>
    <t>https://cdm.unfccc.int/ProgrammeOfActivities/cpa_db/T3QGFHZ0BMPEC1V52SXNDA6O49R7KI/view</t>
  </si>
  <si>
    <t>9626-0025 감축량 소유권 증명.zip</t>
  </si>
  <si>
    <t>DelAgua 르완다 보건 프로그램: 르완다 남부 지역 CPA 24</t>
  </si>
  <si>
    <t>9626-0024 영문 단위사업계획서.pdf</t>
  </si>
  <si>
    <t>9626-0024 에코아이 공통서류.zip_x000D_
9626-0024 1차 모니터링 현장실사 결과.zip_x000D_
9626-0024 추가제출서류.zip_x000D_
9626-0024 다 유형 서류.zip</t>
  </si>
  <si>
    <t>R-2022-RW-03-000727</t>
  </si>
  <si>
    <t xml:space="preserve">2021-06-30 15:28:30 - 신규신청 - 신청 
2021-06-30 15:28:30 - 관장기관 지정 - 환경부
2021-07-01 09:43:37 - 관장기관 지정 - 산업통상자원부
2021-07-27 14:48:14 - 신규신청 - 문서재제출요청 
2021-09-08 10:27:20 - 재제출신청 - 신청 
2021-10-05 17:27:09 - 재제출신청 - 문서재제출요청 
2021-10-07 09:27:15 - 재제출신청 - 신청 
2021-10-13 15:04:19 - 재제출신청 - 문서재제출요청 
2021-10-13 15:06:46 - 재제출신청 - 신청 
2021-11-29 15:19:12 - 재제출신청 - 문서재제출요청 
2021-11-30 11:29:06 - 재제출신청 - 신청 
2022-01-07 14:23:26 - 재제출신청 - 평가승인 
2022-01-07 14:23:45 - 재제출신청 - 심의승인 
2022-01-11 15:25:56 - 재제출신청 - 착수신고 
</t>
  </si>
  <si>
    <t>9626-0024</t>
  </si>
  <si>
    <t>DelAgua Rwanda Public Health Program: CPA024 Southern Province of the Republic of Rwanda SSC7</t>
  </si>
  <si>
    <t>https://cdm.unfccc.int/ProgrammeOfActivities/cpa_db/IQGLTXRVS8FCDK7BUPN5YW09EH41AZ/view</t>
  </si>
  <si>
    <t>9626-0024 감축량 소유권 증명.zip</t>
  </si>
  <si>
    <t>DelAgua 르완다 보건 프로그램: 르완다 남부 지역 CPA 23</t>
  </si>
  <si>
    <t>9626-0023 영문 단위사업계획서.pdf</t>
  </si>
  <si>
    <t>9626-0023 에코아이 공통서류.zip_x000D_
9626-0023 1차 모니터링 현장실사 결과.zip_x000D_
9626-0023 다 유형 서류.zip_x000D_
9626-0023 추가제출서류.zip</t>
  </si>
  <si>
    <t>R-2022-RW-03-000726</t>
  </si>
  <si>
    <t xml:space="preserve">2021-06-30 15:20:24 - 신규신청 - 신청 
2021-06-30 15:20:24 - 관장기관 지정 - 환경부
2021-07-01 09:43:31 - 관장기관 지정 - 산업통상자원부
2021-07-27 14:47:38 - 신규신청 - 문서재제출요청 
2021-09-08 10:26:42 - 재제출신청 - 신청 
2021-10-05 17:27:29 - 재제출신청 - 문서재제출요청 
2021-10-07 09:27:02 - 재제출신청 - 신청 
2021-10-13 15:04:40 - 재제출신청 - 문서재제출요청 
2021-10-13 15:06:32 - 재제출신청 - 신청 
2021-11-29 15:18:13 - 재제출신청 - 문서재제출요청 
2021-11-30 11:28:55 - 재제출신청 - 신청 
2022-01-07 14:21:56 - 재제출신청 - 평가승인 
2022-01-07 14:22:59 - 재제출신청 - 심의승인 
2022-01-11 15:26:17 - 재제출신청 - 착수신고 
</t>
  </si>
  <si>
    <t>9626-0023</t>
  </si>
  <si>
    <t>DelAgua Rwanda Public Health Program: CPA023- Southern Province of the Republic of Rwanda SSC6</t>
  </si>
  <si>
    <t>https://cdm.unfccc.int/ProgrammeOfActivities/cpa_db/7OHL2U9C5KRWYGBMPNS0IFQZ3EDA6X/view</t>
  </si>
  <si>
    <t>9626-0023 감축량 소유권 증명.zip</t>
  </si>
  <si>
    <t>DelAgua 르완다 보건 프로그램: 르완다 남부 지역 CPA 22</t>
  </si>
  <si>
    <t>9626-0022 영문 단위사업계획서.pdf</t>
  </si>
  <si>
    <t>9626-0022 에코아이 공통서류.zip_x000D_
9626-0022 1차 모니터링 현장실사 결과.zip_x000D_
9626-0022 다 유형 서류.zip_x000D_
9626-0022 추가제출서류.zip</t>
  </si>
  <si>
    <t>R-2022-RW-03-000725</t>
  </si>
  <si>
    <t xml:space="preserve">2021-06-30 15:17:04 - 신규신청 - 신청 
2021-06-30 15:17:04 - 관장기관 지정 - 환경부
2021-07-01 09:43:17 - 관장기관 지정 - 산업통상자원부
2021-07-27 14:47:00 - 신규신청 - 문서재제출요청 
2021-09-08 10:24:33 - 재제출신청 - 신청 
2021-10-05 17:25:47 - 재제출신청 - 문서재제출요청 
2021-10-07 09:26:49 - 재제출신청 - 신청 
2021-11-29 15:17:39 - 재제출신청 - 문서재제출요청 
2021-11-30 11:28:45 - 재제출신청 - 신청 
2022-01-07 14:20:35 - 재제출신청 - 평가승인 
2022-01-07 14:21:03 - 재제출신청 - 심의승인 
2022-01-11 15:26:39 - 재제출신청 - 착수신고 
</t>
  </si>
  <si>
    <t>9626-0022</t>
  </si>
  <si>
    <t>DelAgua Rwanda Public Health Program: CPA022 Southern Province of the Republic of Rwanda SSC5</t>
  </si>
  <si>
    <t>https://cdm.unfccc.int/ProgrammeOfActivities/cpa_db/AIMOQE0P9WV83CL5Z1G7HFUYTSDKXJ/view</t>
  </si>
  <si>
    <t>9626-0022 감축량 소유권 증명.zip</t>
  </si>
  <si>
    <t>DelAgua 르완다 보건 프로그램: 르완다 남부 지역 CPA 21</t>
  </si>
  <si>
    <t>9626-0021 영문 단위사업계획서.pdf</t>
  </si>
  <si>
    <t>9626-0021 에코아이 공통서류.zip_x000D_
9626-0021 1차 모니터링 현장실사 결과.zip_x000D_
9626-0021 추가제출서류.zip_x000D_
9626-0021 다 유형 서류.zip</t>
  </si>
  <si>
    <t>R-2022-RW-03-000724</t>
  </si>
  <si>
    <t xml:space="preserve">2021-06-30 15:09:14 - 신규신청 - 신청 
2021-06-30 15:09:14 - 관장기관 지정 - 환경부
2021-07-01 09:43:02 - 관장기관 지정 - 산업통상자원부
2021-07-27 14:46:27 - 신규신청 - 문서재제출요청 
2021-09-08 10:21:34 - 재제출신청 - 신청 
2021-10-05 17:24:18 - 재제출신청 - 문서재제출요청 
2021-10-07 09:26:37 - 재제출신청 - 신청 
2021-11-29 15:17:24 - 재제출신청 - 문서재제출요청 
2021-11-30 11:28:34 - 재제출신청 - 신청 
2022-01-07 14:19:30 - 재제출신청 - 평가승인 
2022-01-07 14:19:56 - 재제출신청 - 심의승인 
2022-01-11 15:27:00 - 재제출신청 - 착수신고 
</t>
  </si>
  <si>
    <t>9626-0021</t>
  </si>
  <si>
    <t>DelAgua Rwanda Public Health Program: CPA021 Southern Province of the Republic of Rwanda SSC4</t>
  </si>
  <si>
    <t>https://cdm.unfccc.int/ProgrammeOfActivities/cpa_db/NBMSDIA806TGE1RF3Q7XLP2WJV5HUY/view</t>
  </si>
  <si>
    <t>9626-0021 감축량 소유권 증명.zip</t>
  </si>
  <si>
    <t>DelAgua 르완다 보건 프로그램: 르완다 남부 지역 CPA 20</t>
  </si>
  <si>
    <t>9626-0020 영문 단위사업계획서.pdf</t>
  </si>
  <si>
    <t>9626-0020 에코아이 공통서류.zip_x000D_
9626-0020 1차 모니터링 현장실사 결과.zip_x000D_
9626-0020 다 유형 서류.zip_x000D_
9626-0020 추가제출서류.zip</t>
  </si>
  <si>
    <t>R-2022-RW-03-000722</t>
  </si>
  <si>
    <t xml:space="preserve">2021-06-30 15:08:14 - 신규신청 - 신청 
2021-06-30 15:08:14 - 관장기관 지정 - 환경부
2021-09-08 10:16:00 - 신규신청 - 신청 
2021-09-08 10:16:00 - 관장기관 지정 - 환경부
2021-09-08 12:39:04 - 관장기관 지정 - 산업통상자원부
2021-09-08 13:45:47 - 신규신청 - 문서재제출요청 
2021-09-08 13:47:29 - 재제출신청 - 신청 
2021-10-05 17:24:40 - 재제출신청 - 문서재제출요청 
2021-10-07 09:26:24 - 재제출신청 - 신청 
2021-11-29 15:17:10 - 재제출신청 - 문서재제출요청 
2021-11-30 11:28:23 - 재제출신청 - 신청 
2022-01-07 14:18:21 - 재제출신청 - 평가승인 
2022-01-07 14:18:49 - 재제출신청 - 심의승인 
2022-01-11 15:27:37 - 재제출신청 - 착수신고 
</t>
  </si>
  <si>
    <t>9626-0020</t>
  </si>
  <si>
    <t>DelAgua Rwanda Public Health Program: CPA020 Southern Province of the Republic of Rwanda SSC3</t>
  </si>
  <si>
    <t>https://cdm.unfccc.int/ProgrammeOfActivities/cpa_db/V6CWPJ4SZ1E0QO5MHX3ITLN8R2BFG7/view</t>
  </si>
  <si>
    <t>9626-0020 감축량 소유권 증명.zip</t>
  </si>
  <si>
    <t>DelAgua 르완다 보건 프로그램: 르완다 남부 지역 CPA 19</t>
  </si>
  <si>
    <t>9626-0019 영문 단위사업계획서.pdf</t>
  </si>
  <si>
    <t>9626-0019 에코아이 공통서류.zip_x000D_
9626-0019 1차 모니터링 현장실사 결과.zip_x000D_
9626-0019 다 유형 서류.zip_x000D_
9626-0019 추가제출서류.zip</t>
  </si>
  <si>
    <t>R-2022-RW-03-000721</t>
  </si>
  <si>
    <t xml:space="preserve">2021-06-30 14:58:52 - 신규신청 - 신청 
2021-06-30 14:58:52 - 관장기관 지정 - 환경부
2021-07-01 09:42:42 - 관장기관 지정 - 산업통상자원부
2021-07-27 14:45:43 - 신규신청 - 문서재제출요청 
2021-09-08 10:16:53 - 재제출신청 - 신청 
2021-09-08 10:47:04 - 재제출신청 - 문서재제출요청 
2021-09-08 10:52:16 - 재제출신청 - 신청 
2021-10-05 17:26:06 - 재제출신청 - 문서재제출요청 
2021-10-07 09:26:10 - 재제출신청 - 신청 
2021-11-29 15:16:57 - 재제출신청 - 문서재제출요청 
2021-11-30 11:28:13 - 재제출신청 - 신청 
2022-01-07 14:17:12 - 재제출신청 - 평가승인 
2022-01-07 14:17:46 - 재제출신청 - 심의승인 
2022-01-11 15:27:57 - 재제출신청 - 착수신고 
</t>
  </si>
  <si>
    <t>9626-0019</t>
  </si>
  <si>
    <t>DelAgua Rwanda Public Health Program: CPA019 Southern Province of the Republic of Rwanda SSC2</t>
  </si>
  <si>
    <t>https://cdm.unfccc.int/ProgrammeOfActivities/cpa_db/3XRE5MJU2PNGH9TAKSWBVZI8LO0DY1/view</t>
  </si>
  <si>
    <t>9626-0019 감축량 소유권 증명.zip</t>
  </si>
  <si>
    <t>DelAgua 르완다 보건 프로그램: 르완다 남부 지역 CPA 18</t>
  </si>
  <si>
    <t>9626-0018 영문 단위사업계획서.pdf</t>
  </si>
  <si>
    <t>9626-0018 1차 모니터링 현장실사 결과.zip_x000D_
9626-0018 에코아이 공통서류.zip_x000D_
9626-0018 다 유형 서류.zip_x000D_
9626-0018 추가제출서류.zip</t>
  </si>
  <si>
    <t>R-2022-RW-03-000718</t>
  </si>
  <si>
    <t xml:space="preserve">2021-06-30 14:51:31 - 신규신청 - 신청 
2021-06-30 14:51:31 - 관장기관 지정 - 환경부
2021-07-01 09:42:36 - 관장기관 지정 - 산업통상자원부
2021-07-27 14:44:55 - 신규신청 - 문서재제출요청 
2021-09-08 10:16:29 - 재제출신청 - 신청 
2021-10-05 17:23:52 - 재제출신청 - 문서재제출요청 
2021-10-07 09:25:55 - 재제출신청 - 신청 
2021-11-29 15:14:35 - 재제출신청 - 문서재제출요청 
2021-11-30 11:28:01 - 재제출신청 - 신청 
2022-01-07 14:14:37 - 재제출신청 - 평가승인 
2022-01-07 14:16:20 - 재제출신청 - 심의승인 
2022-01-11 15:28:35 - 재제출신청 - 착수신고 
</t>
  </si>
  <si>
    <t>9626-0018</t>
  </si>
  <si>
    <t>DelAgua Rwanda Public Health Program: CPA018 Southern Province of the Republic of Rwanda</t>
  </si>
  <si>
    <t>https://cdm.unfccc.int/ProgrammeOfActivities/cpa_db/CFPRK4BONXD739H06ZEW2LU5MIT1V8/view</t>
  </si>
  <si>
    <t>9626-0018 타당성 평가 보고서.pdf</t>
  </si>
  <si>
    <t>9626-0018 감축량 소유권 증명.zip</t>
  </si>
  <si>
    <t>Top Third Ventures사의 스토브 프로그램 CPA KE0008 -한국에서 케냐에 지원하는 BURN사의 효율적인 쿡스토브</t>
  </si>
  <si>
    <t>Top Third Ventures사의 스토브 프로그램 CPA KE0008 -한국에서 케냐에 지원하는 BURN사의 효율적인 쿡스토</t>
  </si>
  <si>
    <t>2019-11-03~2029-11-02</t>
  </si>
  <si>
    <t>9265-0008 CPA-DD.pdf</t>
  </si>
  <si>
    <t>9265-0008 접수서류.pdf_x000D_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9265-0008 외부사업 타당성 평가사업계획변경 평가 의견서 조치사항.pdf</t>
  </si>
  <si>
    <t>R-2022-KE-03-000774</t>
  </si>
  <si>
    <t>[보완2차]심의승인
2022-04-15</t>
  </si>
  <si>
    <t xml:space="preserve">2020-07-22 12:01:34 - 신규신청 - 신청 
2020-07-22 12:01:34 - 관장기관 지정 - 환경부
2020-07-28 15:49:08 - 관장기관 지정 - 산업통상자원부
2020-08-20 14:43:22 - 신규신청 - 문서재제출요청 
2020-09-02 14:54:33 - 재제출신청 - 신청 
2020-09-23 09:51:15 - 재제출신청 - 보완요청 
2020-12-10 14:07:15 - 보완신청 - 신청 
2021-03-31 14:23:20 - 보완신청 - 문서재제출요청 
2021-05-28 11:34:45 - 재제출신청 - 신청 
2021-07-07 10:04:53 - 재제출신청 - 문서재제출요청 
2021-07-23 11:59:45 - 재제출신청 - 신청 
2021-08-31 12:10:07 - 재제출신청 - 보완요청 
2021-09-03 16:55:52 - 보완신청 - 신청 
2021-09-30 09:49:58 - 보완신청 - 문서재제출요청 
2021-10-06 17:44:23 - 재제출신청 - 신청 
2021-10-08 10:08:11 - 재제출신청 - 문서재제출요청 
2021-10-08 13:43:36 - 재제출신청 - 신청 
2021-10-08 15:55:33 - 재제출신청 - 문서재제출요청 
2021-10-08 16:34:13 - 재제출신청 - 신청 
2021-11-29 15:26:45 - 재제출신청 - 문서재제출요청 
2021-11-30 17:30:20 - 재제출신청 - 신청 
2021-12-02 10:56:56 - 재제출신청 - 문서재제출요청 
2021-12-15 18:01:44 - 재제출신청 - 신청 
2022-01-07 09:57:51 - 재제출신청 - 문서재제출요청 
2022-02-04 17:46:51 - 재제출신청 - 신청 
2022-04-14 16:52:24 - 재제출신청 - 평가승인 
2022-04-15 14:15:41 - 재제출신청 - 심의승인 
</t>
  </si>
  <si>
    <t>9265-0008</t>
  </si>
  <si>
    <t>Top Third Ventures Stove Programme CPA KE0008-BURN Efficient Cookstoves for Kenya supported by Republic of Korea</t>
  </si>
  <si>
    <t>https://cdm.unfccc.int/ProgrammeOfActivities/cpa_db/A51NVWXOTMFE3PKDI7HR6ULS0ZY2J4/view</t>
  </si>
  <si>
    <t>각 CPA가 소규모 프로젝트의 추가성을 입증하기 위한 기준은 1) 최종 사용자는 가정, 기관, 또는 SME이다, 2) 각 장치의 연간에너지 절약은 1,800MWh이하이다 이다. 해당 CPA에서 사용하는 장치는 연간 1,800MWh 이하의 에너지를 절약하며 최종사용자는 가정으로 충족한다.</t>
  </si>
  <si>
    <t>9265-0008 Validation Report.pdf</t>
  </si>
  <si>
    <t>CDM_ Issuance request for Top Third Ventures Stove Programme.pdf_x000D_
계정 잔고 증명.pdf</t>
  </si>
  <si>
    <t>Top Third Ventures사의 스토브 프로그램 CPA KE0007 -한국에서 케냐에 지원하는 BURN사의 효율적인 쿡스토브</t>
  </si>
  <si>
    <t>Top Third Ventures사의 스토브 프로그램 CPA KE0007 -한국에서 케냐에 지원하는 BURN사의 효율적인 쿡스토</t>
  </si>
  <si>
    <t>9265-0007 CPA-DD.pdf</t>
  </si>
  <si>
    <t>9265-0007 외부사업 타당성 평가사업계획변경 평가 의견서 조치사항.pdf_x000D_
9265-0007 접수서류.pdf_x000D_
1. 사업주체 실제입증서류.zip_x000D_
2. 사업주체 해당시설소유,운영입증서류.zip_x000D_
3. 사업주체 해당온실가스감축사업 참여입증서류.zip_x000D_
4. 감축제품보급판매실적증명서류.zip_x000D_
5. 국내기업입증서류.zip</t>
  </si>
  <si>
    <t>R-2022-KE-03-000775</t>
  </si>
  <si>
    <t xml:space="preserve">2020-07-22 12:01:20 - 신규신청 - 신청 
2020-07-22 12:01:20 - 관장기관 지정 - 환경부
2020-07-28 15:49:15 - 관장기관 지정 - 산업통상자원부
2020-08-20 14:43:40 - 신규신청 - 문서재제출요청 
2020-09-02 14:53:08 - 재제출신청 - 신청 
2020-09-23 09:51:47 - 재제출신청 - 보완요청 
2020-12-10 14:07:29 - 보완신청 - 신청 
2021-03-31 14:22:53 - 보완신청 - 문서재제출요청 
2021-05-28 11:34:36 - 재제출신청 - 신청 
2021-07-07 10:04:31 - 재제출신청 - 문서재제출요청 
2021-07-23 11:59:24 - 재제출신청 - 신청 
2021-08-31 12:09:29 - 재제출신청 - 보완요청 
2021-09-03 16:49:00 - 보완신청 - 신청 
2021-09-03 16:52:37 - 보완신청 - 문서재제출요청 
2021-09-03 16:55:42 - 재제출신청 - 신청 
2021-09-30 09:49:33 - 재제출신청 - 문서재제출요청 
2021-10-06 17:44:12 - 재제출신청 - 신청 
2021-10-08 10:07:22 - 재제출신청 - 문서재제출요청 
2021-10-08 13:45:38 - 재제출신청 - 신청 
2021-10-08 15:55:11 - 재제출신청 - 문서재제출요청 
2021-10-08 16:34:02 - 재제출신청 - 신청 
2021-11-29 15:25:08 - 재제출신청 - 문서재제출요청 
2021-11-30 17:28:26 - 재제출신청 - 신청 
2021-12-02 10:56:40 - 재제출신청 - 문서재제출요청 
2021-12-15 18:01:36 - 재제출신청 - 신청 
2022-01-07 09:58:08 - 재제출신청 - 문서재제출요청 
2022-02-04 17:46:38 - 재제출신청 - 신청 
2022-04-14 16:51:00 - 재제출신청 - 평가승인 
2022-04-15 14:16:51 - 재제출신청 - 심의승인 
</t>
  </si>
  <si>
    <t>9265-0007</t>
  </si>
  <si>
    <t>Top Third Ventures Stove Programme CPA KE0007- BURN Efficient Cookstoves for Kenya supported by Republic of Korea</t>
  </si>
  <si>
    <t>https://cdm.unfccc.int/ProgrammeOfActivities/cpa_db/I02GX1ZPFJ48E3BV5C6USHMAOYTD79/view</t>
  </si>
  <si>
    <t>9265-0007 Validation Report.pdf</t>
  </si>
  <si>
    <t>Top Third Ventures사의 스토브 프로그램 CPA KE0006 -한국에서 케냐에 지원하는 BURN사의 효율적인 쿡스토브</t>
  </si>
  <si>
    <t>Top Third Ventures사의 스토브 프로그램 CPA KE0006 -한국에서 케냐에 지원하는 BURN사의 효율적인 쿡스토</t>
  </si>
  <si>
    <t>2019-09-18~2029-09-17</t>
  </si>
  <si>
    <t>9265-0006 CPA-DD.pdf</t>
  </si>
  <si>
    <t>9265-0006 외부사업 타당성 평가사업계획변경 평가 의견서 조치사항.pdf_x000D_
9265-0006 접수서류.pdf_x000D_
5. 국내기업입증서류.zip_x000D_
1. 사업주체 실제입증서류.zip_x000D_
2. 사업주체 해당시설소유,운영입증서류.zip_x000D_
3. 사업주체 해당온실가스감축사업 참여입증서류.zip_x000D_
4. 감축제품보급판매실적증명서류.zip</t>
  </si>
  <si>
    <t>R-2022-KE-03-000776</t>
  </si>
  <si>
    <t xml:space="preserve">2020-07-22 12:01:05 - 신규신청 - 신청 
2020-07-22 12:01:05 - 관장기관 지정 - 환경부
2020-07-28 15:49:21 - 관장기관 지정 - 산업통상자원부
2020-08-20 14:44:18 - 신규신청 - 문서재제출요청 
2020-09-02 14:51:54 - 재제출신청 - 신청 
2020-09-23 09:52:06 - 재제출신청 - 보완요청 
2020-12-10 14:07:44 - 보완신청 - 신청 
2021-03-31 14:22:25 - 보완신청 - 문서재제출요청 
2021-05-26 17:04:27 - 재제출신청 - 신청 
2021-07-07 10:04:04 - 재제출신청 - 문서재제출요청 
2021-07-23 11:58:59 - 재제출신청 - 신청 
2021-08-31 12:08:45 - 재제출신청 - 보완요청 
2021-09-06 12:07:41 - 보완신청 - 신청 
2021-09-30 09:49:06 - 보완신청 - 문서재제출요청 
2021-10-06 17:36:53 - 재제출신청 - 신청 
2021-10-08 10:06:50 - 재제출신청 - 문서재제출요청 
2021-10-08 13:42:58 - 재제출신청 - 신청 
2021-10-08 15:54:50 - 재제출신청 - 문서재제출요청 
2021-10-08 16:33:26 - 재제출신청 - 신청 
2021-11-29 15:23:46 - 재제출신청 - 문서재제출요청 
2021-11-30 17:26:22 - 재제출신청 - 신청 
2021-12-02 10:56:23 - 재제출신청 - 문서재제출요청 
2021-12-15 18:01:29 - 재제출신청 - 신청 
2022-01-07 09:58:22 - 재제출신청 - 문서재제출요청 
2022-02-04 17:46:26 - 재제출신청 - 신청 
2022-04-14 16:48:54 - 재제출신청 - 평가승인 
2022-04-15 14:17:54 - 재제출신청 - 심의승인 
</t>
  </si>
  <si>
    <t>9265-0006</t>
  </si>
  <si>
    <t>Top Third Ventures Stove Programme CPA KE0006- BURN Efficient Cookstoves for Kenya supported by Republic of Korea</t>
  </si>
  <si>
    <t>https://cdm.unfccc.int/ProgrammeOfActivities/cpa_db/GO3IXKW14B68V7U0TF5QYAMSL2DZEC/view</t>
  </si>
  <si>
    <t>9265-0006 Validation Report.pdf</t>
  </si>
  <si>
    <t>계정 잔고 증명.pdf_x000D_
CDM_ Issuance request for Top Third Ventures Stove Programme.pdf</t>
  </si>
  <si>
    <t>Top Third Ventures사의 스토브 프로그램 CPA KE0005 -한국에서 케냐에 지원하는 BURN사의 효율적인 쿡스토브</t>
  </si>
  <si>
    <t>Top Third Ventures사의 스토브 프로그램 CPA KE0005 -한국에서 케냐에 지원하는 BURN사의 효율적인 쿡스토</t>
  </si>
  <si>
    <t>9265-0005 CPA-DD.pdf</t>
  </si>
  <si>
    <t>9265-0005 외부사업 타당성 평가사업계획변경 평가 의견서 조치사항.pdf_x000D_
9265-0005 접수서류.pdf_x000D_
1. 사업주체 실제입증서류.zip_x000D_
2. 사업주체 해당시설소유,운영입증서류.zip_x000D_
3. 사업주체 해당온실가스감축사업 참여입증서류.zip_x000D_
4. 감축제품보급판매실적증명서류.zip_x000D_
5. 국내기업입증서류.zip</t>
  </si>
  <si>
    <t>R-2022-KE-03-000777</t>
  </si>
  <si>
    <t xml:space="preserve">2020-07-22 12:00:53 - 신규신청 - 신청 
2020-07-22 12:00:53 - 관장기관 지정 - 환경부
2020-07-28 15:49:29 - 관장기관 지정 - 산업통상자원부
2020-08-20 14:45:16 - 신규신청 - 문서재제출요청 
2020-09-02 14:50:26 - 재제출신청 - 신청 
2020-09-23 09:52:26 - 재제출신청 - 보완요청 
2020-12-10 14:08:00 - 보완신청 - 신청 
2021-03-31 14:22:04 - 보완신청 - 문서재제출요청 
2021-05-26 17:04:16 - 재제출신청 - 신청 
2021-07-07 10:03:42 - 재제출신청 - 문서재제출요청 
2021-07-23 11:58:23 - 재제출신청 - 신청 
2021-08-31 12:08:03 - 재제출신청 - 보완요청 
2021-09-06 12:06:40 - 보완신청 - 신청 
2021-09-30 09:48:41 - 보완신청 - 문서재제출요청 
2021-10-06 17:36:38 - 재제출신청 - 신청 
2021-10-08 10:06:18 - 재제출신청 - 문서재제출요청 
2021-10-08 13:42:11 - 재제출신청 - 신청 
2021-10-08 15:54:26 - 재제출신청 - 문서재제출요청 
2021-10-08 16:32:49 - 재제출신청 - 신청 
2021-11-29 15:23:04 - 재제출신청 - 문서재제출요청 
2021-11-30 17:25:11 - 재제출신청 - 신청 
2021-12-02 10:56:00 - 재제출신청 - 문서재제출요청 
2021-12-15 18:01:21 - 재제출신청 - 신청 
2022-01-07 09:58:36 - 재제출신청 - 문서재제출요청 
2022-02-04 17:46:16 - 재제출신청 - 신청 
2022-04-14 16:47:43 - 재제출신청 - 평가승인 
2022-04-15 14:18:34 - 재제출신청 - 심의승인 
</t>
  </si>
  <si>
    <t>9265-0005</t>
  </si>
  <si>
    <t>Top Third Ventures Stove Programme CPA KE0005-BURN Efficient Cookstoves for Kenya supported by Republic of Korea</t>
  </si>
  <si>
    <t>https://cdm.unfccc.int/ProgrammeOfActivities/cpa_db/RU9B78L501SGXA43FMEYKI2PZNJOWT/view</t>
  </si>
  <si>
    <t>9265-0005 Validation Report.pdf</t>
  </si>
  <si>
    <t>Top Third Ventures사의 스토브 프로그램 CPA KE0004 -한국에서 케냐에 지원하는 BURN사의 효율적인 쿡스토브</t>
  </si>
  <si>
    <t>Top Third Ventures사의 스토브 프로그램 CPA KE0004 -한국에서 케냐에 지원하는 BURN사의 효율적인 쿡스토</t>
  </si>
  <si>
    <t>9265-0004 CPA-DD.pdf</t>
  </si>
  <si>
    <t>9265-0004 외부사업 타당성 평가사업계획변경 평가 의견서 조치사항.pdf_x000D_
9265-0004 접수서류.pdf_x000D_
1. 사업주체 실제입증서류.zip_x000D_
2. 사업주체 해당시설소유,운영입증서류.zip_x000D_
3. 사업주체 해당온실가스감축사업 참여입증서류.zip_x000D_
4. 감축제품보급판매실적증명서류.zip_x000D_
5. 국내기업입증서류.zip</t>
  </si>
  <si>
    <t>R-2022-KE-03-000778</t>
  </si>
  <si>
    <t>[보완1차]심의승인
2022-04-15</t>
  </si>
  <si>
    <t xml:space="preserve">2020-07-22 12:00:39 - 신규신청 - 신청 
2020-07-22 12:00:39 - 관장기관 지정 - 환경부
2020-07-28 15:49:36 - 관장기관 지정 - 산업통상자원부
2020-08-20 14:44:39 - 신규신청 - 문서재제출요청 
2020-09-02 14:34:32 - 재제출신청 - 신청 
2020-09-04 14:19:05 - 재제출신청 - 문서재제출요청 
2020-12-10 14:08:12 - 재제출신청 - 신청 
2021-03-31 14:21:32 - 재제출신청 - 문서재제출요청 
2021-05-26 17:03:48 - 재제출신청 - 신청 
2021-07-07 10:03:10 - 재제출신청 - 문서재제출요청 
2021-07-23 11:57:38 - 재제출신청 - 신청 
2021-08-31 12:07:32 - 재제출신청 - 보완요청 
2021-09-06 12:06:00 - 보완신청 - 신청 
2021-09-30 09:48:16 - 보완신청 - 문서재제출요청 
2021-10-06 17:36:21 - 재제출신청 - 신청 
2021-10-08 10:05:42 - 재제출신청 - 문서재제출요청 
2021-10-08 13:41:20 - 재제출신청 - 신청 
2021-10-08 15:54:02 - 재제출신청 - 문서재제출요청 
2021-10-08 16:32:04 - 재제출신청 - 신청 
2021-11-29 15:22:44 - 재제출신청 - 문서재제출요청 
2021-11-30 17:24:21 - 재제출신청 - 신청 
2021-12-02 10:55:34 - 재제출신청 - 문서재제출요청 
2021-12-15 18:01:13 - 재제출신청 - 신청 
2022-01-07 09:58:49 - 재제출신청 - 문서재제출요청 
2022-02-04 17:46:01 - 재제출신청 - 신청 
2022-04-14 16:45:30 - 재제출신청 - 평가승인 
2022-04-15 14:19:10 - 재제출신청 - 심의승인 
</t>
  </si>
  <si>
    <t>9265-0004</t>
  </si>
  <si>
    <t>Top Third Ventures Stove Programme CPA KE0004 – BURN Efficient Cookstoves for Kenya supported by Republic of Korea</t>
  </si>
  <si>
    <t>https://cdm.unfccc.int/ProgrammeOfActivities/cpa_db/7OBQ3T0AI6VN4EYXZFU2GHLCP5MKRD/view</t>
  </si>
  <si>
    <t>9265-0004 Validation Report.pdf</t>
  </si>
  <si>
    <t>Top Third Ventures사의 스토브 프로그램 CPA KE0003 -한국에서 케냐에 지원하는 BURN사의 효율적인 쿡스토브</t>
  </si>
  <si>
    <t>Top Third Ventures사의 스토브 프로그램 CPA KE0003 -한국에서 케냐에 지원하는 BURN사의 효율적인 쿡스토</t>
  </si>
  <si>
    <t>9265-0003 CPA-DD.pdf</t>
  </si>
  <si>
    <t>2. 사업주체 해당시설소유,운영입증서류.zip_x000D_
3. 사업주체 해당온실가스감축사업 참여입증서류.zip_x000D_
4. 감축제품보급판매실적증명서류.zip_x000D_
5. 국내기업입증서류.zip_x000D_
9265-0003 외부사업 타당성 평가사업계획변경 평가 의견서 조치사항.pdf_x000D_
9265-0003 접수서류.pdf_x000D_
1. 사업주체 실제입증서류.zip</t>
  </si>
  <si>
    <t>R-2022-KE-03-000779</t>
  </si>
  <si>
    <t xml:space="preserve">2020-07-22 12:00:26 - 신규신청 - 신청 
2020-07-22 12:00:26 - 관장기관 지정 - 환경부
2020-07-28 15:49:42 - 관장기관 지정 - 산업통상자원부
2020-08-20 14:43:01 - 신규신청 - 문서재제출요청 
2020-09-02 14:32:55 - 재제출신청 - 신청 
2020-09-04 14:18:35 - 재제출신청 - 문서재제출요청 
2020-12-10 14:08:21 - 재제출신청 - 신청 
2021-03-31 14:21:11 - 재제출신청 - 문서재제출요청 
2021-05-26 17:03:24 - 재제출신청 - 신청 
2021-07-07 10:02:47 - 재제출신청 - 문서재제출요청 
2021-07-23 11:57:17 - 재제출신청 - 신청 
2021-08-31 12:06:59 - 재제출신청 - 보완요청 
2021-09-06 12:04:42 - 보완신청 - 신청 
2021-09-30 09:47:49 - 보완신청 - 문서재제출요청 
2021-10-06 17:36:01 - 재제출신청 - 신청 
2021-10-08 10:05:14 - 재제출신청 - 문서재제출요청 
2021-10-08 13:40:21 - 재제출신청 - 신청 
2021-10-08 15:53:39 - 재제출신청 - 문서재제출요청 
2021-10-08 16:31:25 - 재제출신청 - 신청 
2021-11-29 15:22:29 - 재제출신청 - 문서재제출요청 
2021-11-30 17:23:11 - 재제출신청 - 신청 
2021-12-02 10:55:19 - 재제출신청 - 문서재제출요청 
2021-12-15 18:01:06 - 재제출신청 - 신청 
2022-01-07 09:59:13 - 재제출신청 - 문서재제출요청 
2022-02-04 17:45:51 - 재제출신청 - 신청 
2022-04-14 15:45:41 - 재제출신청 - 평가승인 
2022-04-15 14:19:37 - 재제출신청 - 심의승인 
</t>
  </si>
  <si>
    <t>9265-0003</t>
  </si>
  <si>
    <t>Top Third Ventures Stove Programme CPA KE0003 – BURN Efficient Cookstoves for Kenya supported by Republic of Korea</t>
  </si>
  <si>
    <t>https://cdm.unfccc.int/ProgrammeOfActivities/cpa_db/C1ADX8BEHKIVRW9NUS7Y26LOP340JT/view</t>
  </si>
  <si>
    <t>9265-0003 Validation Report.pdf</t>
  </si>
  <si>
    <t>Top Third Ventures사의 스토브 프로그램 CPA KE0002 -한국에서 케냐에 지원하는 BURN사의 효율적인 쿡스토브</t>
  </si>
  <si>
    <t>Top Third Ventures사의 스토브 프로그램 CPA KE0002 -한국에서 케냐에 지원하는 BURN사의 효율적인 쿡스토</t>
  </si>
  <si>
    <t>9265-0002 CPA-DD.pdf</t>
  </si>
  <si>
    <t>9265-0002 외부사업 타당성 평가사업계획변경 평가 의견서 조치사항.pdf_x000D_
9265-0002 접수서류.pdf_x000D_
1. 사업주체 실제입증서류.zip_x000D_
2. 사업주체 해당시설소유,운영입증서류.zip_x000D_
3. 사업주체 해당온실가스감축사업 참여입증서류.zip_x000D_
4. 감축제품보급판매실적증명서류.zip_x000D_
5. 국내기업입증서류.zip</t>
  </si>
  <si>
    <t>R-2022-KE-03-000780</t>
  </si>
  <si>
    <t xml:space="preserve">2020-07-22 12:00:08 - 신규신청 - 신청 
2020-07-22 12:00:08 - 관장기관 지정 - 환경부
2020-07-28 15:49:49 - 관장기관 지정 - 산업통상자원부
2020-08-20 14:42:41 - 신규신청 - 문서재제출요청 
2020-09-02 14:31:32 - 재제출신청 - 신청 
2020-09-23 09:54:09 - 재제출신청 - 보완요청 
2020-12-10 14:08:31 - 보완신청 - 신청 
2021-03-31 14:20:18 - 보완신청 - 문서재제출요청 
2021-05-26 17:03:05 - 재제출신청 - 신청 
2021-07-07 10:01:26 - 재제출신청 - 문서재제출요청 
2021-07-23 11:56:59 - 재제출신청 - 신청 
2021-08-31 12:06:15 - 재제출신청 - 보완요청 
2021-09-06 12:03:10 - 보완신청 - 신청 
2021-09-30 09:47:28 - 보완신청 - 문서재제출요청 
2021-10-06 17:35:08 - 재제출신청 - 신청 
2021-10-08 10:04:32 - 재제출신청 - 문서재제출요청 
2021-10-08 13:39:41 - 재제출신청 - 신청 
2021-10-08 15:53:13 - 재제출신청 - 문서재제출요청 
2021-10-08 16:30:44 - 재제출신청 - 신청 
2021-11-29 15:22:10 - 재제출신청 - 문서재제출요청 
2021-11-30 17:22:14 - 재제출신청 - 신청 
2021-12-02 10:55:03 - 재제출신청 - 문서재제출요청 
2021-12-15 18:00:58 - 재제출신청 - 신청 
2022-01-07 09:59:24 - 재제출신청 - 문서재제출요청 
2022-02-04 17:45:42 - 재제출신청 - 신청 
2022-04-13 17:03:30 - 재제출신청 - 평가승인 
2022-04-15 14:20:21 - 재제출신청 - 심의승인 
</t>
  </si>
  <si>
    <t>9265-0002</t>
  </si>
  <si>
    <t>Top Third Ventures Stove Programme CPA KE0002 – BURN Efficient Cookstoves for Kenya supported by Republic of Korea</t>
  </si>
  <si>
    <t>https://cdm.unfccc.int/ProgrammeOfActivities/cpa_db/QS765CFLNEAK30BTR2X9ZWJDVH8UMO/view</t>
  </si>
  <si>
    <t>9265-0002 Validation Report.pdf</t>
  </si>
  <si>
    <t>인도 공화국(Republic of India)</t>
  </si>
  <si>
    <t>SHINE - 인도 LED 보급 CPA03 사업</t>
  </si>
  <si>
    <t>SHINE – 인도 LED 보급 CPA03 사업</t>
  </si>
  <si>
    <t>AMS-II.C. ver. 15</t>
  </si>
  <si>
    <t>01 PoA10484 DD.pdf</t>
  </si>
  <si>
    <t>[서식 5] 외부사업 승인신청서_PoA10484 CPA03_KICC.pdf_x000D_
1. 공통 서류.zip_x000D_
2. 별표9 '다'유형 서류.zip_x000D_
2. 07 최종사용자 실체입증 서류(현장실사 결과).zip_x000D_
[서식 6] 외부사업 사업계획 국문요약서_PoA10484 CPA03_KICC_v2.pdf_x000D_
본 사업은 소비자번호로 최종사용자로 취급합니다. GSP좌표 최종사용자 좌표가 아님.txt_x000D_
기 승인된 외부사업(에코아이)과 시리얼레인지 재확인 후, 수정된 내용의 문서 날인하여 제출합니다..txt</t>
  </si>
  <si>
    <t>R-2022-IN-03-000772</t>
  </si>
  <si>
    <t>[보완1차]착수신고
2022-04-15</t>
  </si>
  <si>
    <t xml:space="preserve">2021-04-07 17:07:13 - 신규신청 - 신청 
2021-04-07 17:07:13 - 관장기관 지정 - 환경부
2021-04-07 17:37:11 - 관장기관 지정 - 산업통상자원부
2021-05-14 15:06:05 - 신규신청 - 문서재제출요청 
2021-09-03 19:13:14 - 재제출신청 - 신청 
2021-10-19 13:58:49 - 재제출신청 - 보완요청 
2021-11-10 13:14:44 - 보완신청 - 신청 
2021-12-08 15:47:27 - 보완신청 - 문서재제출요청 
2021-12-14 16:11:07 - 재제출신청 - 신청 
2022-02-18 17:54:34 - 재제출신청 - 문서재제출요청 
2022-02-21 17:47:46 - 재제출신청 - 신청 
2022-02-23 17:03:36 - 재제출신청 - 문서재제출요청 
2022-02-23 17:26:55 - 재제출신청 - 신청 
2022-02-24 09:31:12 - 재제출신청 - 문서재제출요청 
2022-02-24 09:54:47 - 재제출신청 - 신청 
2022-02-28 09:56:26 - 재제출신청 - 문서재제출요청 
2022-02-28 10:47:40 - 재제출신청 - 신청 
2022-04-13 16:58:30 - 재제출신청 - 평가승인 
2022-04-15 14:13:11 - 재제출신청 - 심의승인 
2022-04-15 16:35:29 - 재제출신청 - 착수신고 
</t>
  </si>
  <si>
    <t>10484-P1-0003-CP1 : SHINE – Distribution of LED Lightbulbs in India-3</t>
  </si>
  <si>
    <t>특정 기술 도입을 통해, 과거 대비 에너지 수요자 측에서의 에너지 효율 활동을 통한 온실가스 감축 기술</t>
  </si>
  <si>
    <t>Demonstration of additionality of microscale project activities (version 9.0)을 통해 입증함</t>
  </si>
  <si>
    <t>02 PoA10484 CPA03-DD.pdf</t>
  </si>
  <si>
    <t>02-1 PoA10484 CPA03-Validation Report.pdf</t>
  </si>
  <si>
    <t>(주)인터네셔널카본포트폴리오</t>
  </si>
  <si>
    <t>1338601318</t>
  </si>
  <si>
    <t>서울시 서초구 서초대로 74길 45,  9층</t>
  </si>
  <si>
    <t>WINKLEHNER THOMAS</t>
  </si>
  <si>
    <t>사업개발</t>
  </si>
  <si>
    <t>info@korea-carbon.com</t>
  </si>
  <si>
    <t>BioLite의 발전된 쿡스토브 프로그램  - 한국에서 지원하는 CPA 011</t>
  </si>
  <si>
    <t>2019-12-09~2026-12-08</t>
  </si>
  <si>
    <t xml:space="preserve"> AMS-II.G. ver. 3</t>
  </si>
  <si>
    <t>7997-0011 CPA-DD.pdf</t>
  </si>
  <si>
    <t>20220419_상쇄등록부시스템 외부사업 사업등록신청에 대한 반려요청의 건.pdf</t>
  </si>
  <si>
    <t>신청
2022-04-28
(연장 22차 4일째)</t>
  </si>
  <si>
    <t>2022-04-28</t>
  </si>
  <si>
    <t xml:space="preserve">2020-09-01 10:05:18 - 신규신청 - 신청 
2020-09-01 10:05:18 - 관장기관 지정 - 환경부
2020-09-11 17:35:51 - 관장기관 지정 - 산업통상자원부
2020-09-18 17:36:26 - 신규신청 - 문서재제출요청 
2022-04-28 14:33:55 - 재제출신청 - 신청 
</t>
  </si>
  <si>
    <t>7997-0011</t>
  </si>
  <si>
    <t>BioLite Improved Cook stoves Programme - CPA 011 supported by Republic of Korea</t>
  </si>
  <si>
    <t>https://cdm.unfccc.int/ProgrammeOfActivities/cpa_db/A2SJKL70CYN934M1VF8D6HU5PBOGTW/view</t>
  </si>
  <si>
    <t>PoA에 따른 CPA 추가성 입증은 PoA에 대한 CDM 프로젝트 표준, 버전 02.0의 39항에 따른 자격기준을 포함해야 한다</t>
  </si>
  <si>
    <t>7997-0011 Validation Report.pdf</t>
  </si>
  <si>
    <t>서울시 서초구 서초대로 74길 45, 9층</t>
  </si>
  <si>
    <t>BioLite의 발전된 쿡스토브 프로그램 - 한국에서 지원하는 CPA 012</t>
  </si>
  <si>
    <t>AMS-II.G. ver. 3</t>
  </si>
  <si>
    <t>7997-0012 CPA-DD.pdf</t>
  </si>
  <si>
    <t xml:space="preserve">2020-09-01 10:06:04 - 신규신청 - 신청 
2020-09-01 10:06:04 - 관장기관 지정 - 환경부
2020-09-11 17:36:02 - 관장기관 지정 - 산업통상자원부
2020-09-18 17:33:59 - 신규신청 - 문서재제출요청 
2022-04-28 14:34:25 - 재제출신청 - 신청 
</t>
  </si>
  <si>
    <t>7997-0012</t>
  </si>
  <si>
    <t>BioLite Improved Cook stoves Programme - CPA 012 supported by Republic of Korea</t>
  </si>
  <si>
    <t>https://cdm.unfccc.int/ProgrammeOfActivities/cpa_db/QBX6HSGOL0WRATIEJP8ZF1K9V42U3N/view</t>
  </si>
  <si>
    <t xml:space="preserve">PoA에 따른 CPA 추가성 입증은 PoA에 대한 CDM 프로젝트 표준, 버전 02.0의 39항에 따른 자격기준을 포함해야 한다_x000D_
</t>
  </si>
  <si>
    <t>7997-0012 Validation Report.pdf</t>
  </si>
  <si>
    <t xml:space="preserve">(주)인터네셔널카본포트폴리오	</t>
  </si>
  <si>
    <t>BioLite의 발전된 쿡스토브 프로그램 - 한국에서 지원하는 CPA 013</t>
  </si>
  <si>
    <t>7997-0013 CPA-DD.pdf</t>
  </si>
  <si>
    <t xml:space="preserve">2020-09-01 10:07:15 - 신규신청 - 신청 
2020-09-01 10:07:15 - 관장기관 지정 - 환경부
2020-09-11 17:36:17 - 관장기관 지정 - 산업통상자원부
2020-09-18 17:33:48 - 신규신청 - 문서재제출요청 
2022-04-28 14:34:48 - 재제출신청 - 신청 
</t>
  </si>
  <si>
    <t>7997-0013</t>
  </si>
  <si>
    <t>BioLite Improved Cook stoves Programme - CPA 013 supported by Republic of Korea</t>
  </si>
  <si>
    <t>https://cdm.unfccc.int/ProgrammeOfActivities/cpa_db/L0EKJO198B3XFDGCTWRU7SV4N2P5AQ/view</t>
  </si>
  <si>
    <t xml:space="preserve">PoA에 따른 CPA 추가성 입증은 PoA에 대한 CDM 프로젝트 표준, 버전 02.0의 39항에 따른 자격기준을 포함해야 한다_x000D_
_x000D_
</t>
  </si>
  <si>
    <t>7997-0013 Validation Report.pdf</t>
  </si>
  <si>
    <t>BioLite의 발전된 쿡스토브 프로그램 - 한국에서 지원하는 CPA 020</t>
  </si>
  <si>
    <t>7997-0020 CPA-DD.pdf</t>
  </si>
  <si>
    <t>[보완1차]신청
2022-04-28
(연장 22차 4일째)</t>
  </si>
  <si>
    <t xml:space="preserve">2020-09-01 10:12:23 - 신규신청 - 신청 
2020-09-01 10:12:23 - 관장기관 지정 - 환경부
2020-09-11 17:38:36 - 관장기관 지정 - 산업통상자원부
2020-09-18 17:32:28 - 신규신청 - 문서재제출요청 
2021-01-25 15:35:57 - 재제출신청 - 신청 
2021-03-15 16:14:05 - 재제출신청 - 문서재제출요청 
2021-05-12 17:26:09 - 재제출신청 - 신청 
2021-06-15 13:04:50 - 재제출신청 - 문서재제출요청 
2021-07-21 14:45:58 - 재제출신청 - 신청 
2021-08-31 12:10:32 - 재제출신청 - 보완요청 
2021-09-03 17:07:35 - 보완신청 - 신청 
2021-09-30 09:44:37 - 보완신청 - 문서재제출요청 
2021-10-06 17:26:02 - 재제출신청 - 신청 
2021-12-23 15:13:01 - 재제출신청 - 문서재제출요청 
2022-04-28 14:35:09 - 재제출신청 - 신청 
</t>
  </si>
  <si>
    <t>7997-0020</t>
  </si>
  <si>
    <t>BioLite Improved Cook stoves Programme - CPA 020 supported by Republic of Korea</t>
  </si>
  <si>
    <t>https://cdm.unfccc.int/ProgrammeOfActivities/cpa_db/4OXMKT70CUFIZJ132A6WVLRDYBG98P/view</t>
  </si>
  <si>
    <t>방법론 도구 “소규모 프로젝트 활동의 추가성 입증에 관한 지침” 버전 09, 부록 27, EB68 섹션2(c)에 따라,_x000D_
해당 CPA는 각 장치가 CDM 소규모 한계치의 5%이하이기 때문에 자동으로 추가성이 입증된다.</t>
  </si>
  <si>
    <t>7997-0020 Validation Report.pdf</t>
  </si>
  <si>
    <t>CDM_ Issuance request for BioLite Improved Cook stoves Programme.pdf</t>
  </si>
  <si>
    <t>BioLite의 발전된 쿡스토브 프로그램 - 한국에서 지원하는 CPA 022</t>
  </si>
  <si>
    <t>7997-0022 CPA-DD.pdf</t>
  </si>
  <si>
    <t xml:space="preserve">2020-09-01 10:13:24 - 신규신청 - 신청 
2020-09-01 10:13:24 - 관장기관 지정 - 환경부
2020-09-11 17:38:57 - 관장기관 지정 - 산업통상자원부
2020-09-18 17:36:04 - 신규신청 - 문서재제출요청 
2021-01-25 15:36:25 - 재제출신청 - 신청 
2021-03-15 16:12:14 - 재제출신청 - 문서재제출요청 
2021-05-12 17:26:34 - 재제출신청 - 신청 
2021-06-15 13:05:38 - 재제출신청 - 문서재제출요청 
2021-07-21 14:47:21 - 재제출신청 - 신청 
2021-08-31 12:11:42 - 재제출신청 - 보완요청 
2021-09-03 17:08:09 - 보완신청 - 신청 
2021-09-30 09:45:35 - 보완신청 - 문서재제출요청 
2021-10-06 17:26:33 - 재제출신청 - 신청 
2021-12-23 15:13:36 - 재제출신청 - 문서재제출요청 
2022-04-28 14:36:41 - 재제출신청 - 신청 
</t>
  </si>
  <si>
    <t>7997-0022</t>
  </si>
  <si>
    <t>BioLite Improved Cook stoves Programme - CPA 022 supported by Republic of Korea</t>
  </si>
  <si>
    <t>https://cdm.unfccc.int/ProgrammeOfActivities/cpa_db/PZ34R97JIVXFH5LTKNM1DSBU02YOAE/view</t>
  </si>
  <si>
    <t>7997-0022 Validation Report.pdf</t>
  </si>
  <si>
    <t xml:space="preserve">(주)인터네셔널카본포트폴리오  </t>
  </si>
  <si>
    <t>BioLite의 발전된 쿡스토브 프로그램 - 한국에서 지원하는 CPA 023</t>
  </si>
  <si>
    <t>2019-12-08~2019-12-09</t>
  </si>
  <si>
    <t>7997-0023 CPA-DD.pdf</t>
  </si>
  <si>
    <t xml:space="preserve">2020-09-01 10:13:58 - 신규신청 - 신청 
2020-09-01 10:13:58 - 관장기관 지정 - 환경부
2020-09-11 17:39:12 - 관장기관 지정 - 산업통상자원부
2020-09-18 17:35:53 - 신규신청 - 문서재제출요청 
2022-04-28 14:37:15 - 재제출신청 - 신청 
</t>
  </si>
  <si>
    <t>7997-0023</t>
  </si>
  <si>
    <t>BioLite Improved Cook stoves Programme - CPA 023 supported by Republic of Korea</t>
  </si>
  <si>
    <t>https://cdm.unfccc.int/ProgrammeOfActivities/cpa_db/DETR61M2L34O8VAQUINCXJGP09ZYKS/view</t>
  </si>
  <si>
    <t>7997-0023 Validation Report.pdf</t>
  </si>
  <si>
    <t>BioLite의 발전된 쿡스토브 프로그램 - 한국에서 지원하는 CPA 024</t>
  </si>
  <si>
    <t>7997-0024 CPA-DD.pdf</t>
  </si>
  <si>
    <t xml:space="preserve">2020-09-01 10:14:28 - 관장기관 지정 - 환경부
2020-09-01 10:14:29 - 신규신청 - 신청 
2020-09-11 17:39:26 - 관장기관 지정 - 산업통상자원부
2020-09-18 17:35:42 - 신규신청 - 문서재제출요청 
2022-04-28 14:37:44 - 재제출신청 - 신청 
</t>
  </si>
  <si>
    <t>7997-0024</t>
  </si>
  <si>
    <t>BioLite Improved Cook stoves Programme - CPA 024 supported by Republic of Korea</t>
  </si>
  <si>
    <t>https://cdm.unfccc.int/ProgrammeOfActivities/cpa_db/SXJBV2DEC61P8MWI0GL9UTKZRO73AH/view</t>
  </si>
  <si>
    <t>7997-0024 Validation Report.pdf</t>
  </si>
  <si>
    <t>BioLite의 발전된 쿡스토브 프로그램 - 한국에서 지원하는 CPA 025</t>
  </si>
  <si>
    <t>7997-0025 CPA-DD.pdf</t>
  </si>
  <si>
    <t xml:space="preserve">2020-09-01 10:14:59 - 신규신청 - 신청 
2020-09-01 10:14:59 - 관장기관 지정 - 환경부
2020-09-11 17:40:19 - 관장기관 지정 - 산업통상자원부
2020-09-18 17:35:31 - 신규신청 - 문서재제출요청 
2022-04-28 14:38:06 - 재제출신청 - 신청 
</t>
  </si>
  <si>
    <t>7997-0025</t>
  </si>
  <si>
    <t>BioLite Improved Cook stoves Programme - CPA 025 supported by Republic of Korea</t>
  </si>
  <si>
    <t>https://cdm.unfccc.int/ProgrammeOfActivities/cpa_db/CW1X06MQSKJ9I2GLT3F8YD5HABOZP7/view</t>
  </si>
  <si>
    <t>7997-0025 Validation Report.pdf</t>
  </si>
  <si>
    <t xml:space="preserve">BioLite의 발전된 쿡스토브 프로그램 - 한국에서 지원하는 CPA 026	</t>
  </si>
  <si>
    <t>7997-0026 CPA-DD.pdf</t>
  </si>
  <si>
    <t xml:space="preserve">2020-09-01 10:15:44 - 신규신청 - 신청 
2020-09-01 10:15:44 - 관장기관 지정 - 환경부
2020-09-11 17:40:28 - 관장기관 지정 - 산업통상자원부
2020-09-18 17:35:17 - 신규신청 - 문서재제출요청 
2022-04-28 14:38:26 - 재제출신청 - 신청 
</t>
  </si>
  <si>
    <t>7997-0026</t>
  </si>
  <si>
    <t xml:space="preserve">BioLite Improved Cook stoves Programme - CPA 026 supported by Republic of Korea   </t>
  </si>
  <si>
    <t>https://cdm.unfccc.int/ProgrammeOfActivities/cpa_db/RMF5K3O082CXGNA9YULWTV4BHZJ17E/view</t>
  </si>
  <si>
    <t>7997-0026 Validation Report.pdf</t>
  </si>
  <si>
    <t xml:space="preserve">BioLite의 발전된 쿡스토브 프로그램 - 한국에서 지원하는 CPA 027	</t>
  </si>
  <si>
    <t>7997-0027 CPA-DD.pdf</t>
  </si>
  <si>
    <t xml:space="preserve">2020-09-01 10:16:21 - 신규신청 - 신청 
2020-09-01 10:16:21 - 관장기관 지정 - 환경부
2020-09-11 17:40:51 - 관장기관 지정 - 산업통상자원부
2020-09-18 17:35:06 - 신규신청 - 문서재제출요청 
2022-04-28 14:38:51 - 재제출신청 - 신청 
</t>
  </si>
  <si>
    <t>7997-0027</t>
  </si>
  <si>
    <t>BioLite Improved Cook stoves Programme - CPA 027 supported by Republic of Korea</t>
  </si>
  <si>
    <t>https://cdm.unfccc.int/ProgrammeOfActivities/cpa_db/AUPRHI39LTMNWO71QDY4CZJ8V6X0B2/view</t>
  </si>
  <si>
    <t>7997-0027 Validation Report.pdf</t>
  </si>
  <si>
    <t xml:space="preserve">BioLite의 발전된 쿡스토브 프로그램 - 한국에서 지원하는 CPA 029	</t>
  </si>
  <si>
    <t>7997-0029 CPA-DD.pdf</t>
  </si>
  <si>
    <t xml:space="preserve">2020-09-01 10:17:25 - 관장기관 지정 - 환경부
2020-09-01 10:17:26 - 신규신청 - 신청 
2020-09-11 17:41:08 - 관장기관 지정 - 산업통상자원부
2020-09-18 17:34:41 - 신규신청 - 문서재제출요청 
2022-04-28 14:39:16 - 재제출신청 - 신청 
</t>
  </si>
  <si>
    <t>7997-0029</t>
  </si>
  <si>
    <t>BioLite Improved Cook stoves Programme - CPA 029 supported by Republic of Korea</t>
  </si>
  <si>
    <t>https://cdm.unfccc.int/ProgrammeOfActivities/cpa_db/JHPC3D6XFBY4SML8A7VQONEU5RI20T/view</t>
  </si>
  <si>
    <t>7997-0029 Validation Report.pdf</t>
  </si>
  <si>
    <t>BioLite의 발전된 쿡스토브 프로그램 - 한국에서 지원하는 CPA 030</t>
  </si>
  <si>
    <t>7997-0030 CPA-DD.pdf</t>
  </si>
  <si>
    <t xml:space="preserve">2020-09-01 10:17:46 - 신규신청 - 신청 
2020-09-01 10:17:46 - 관장기관 지정 - 환경부
2020-09-11 17:41:16 - 관장기관 지정 - 산업통상자원부
2020-09-18 17:34:30 - 신규신청 - 문서재제출요청 
2022-04-28 14:39:49 - 재제출신청 - 신청 
</t>
  </si>
  <si>
    <t>7997-0030</t>
  </si>
  <si>
    <t>BioLite Improved Cook stoves Programme - CPA 030 supported by Republic of Korea</t>
  </si>
  <si>
    <t>https://cdm.unfccc.int/ProgrammeOfActivities/cpa_db/TFY65N7XGCRBKJ18E34LAS0IP2DZMU/view</t>
  </si>
  <si>
    <t>7997-0030 Validation Report.pdf</t>
  </si>
  <si>
    <t>BioLite의 발전된 쿡스토브 프로그램 - 한국에서 지원하는 CPA 031</t>
  </si>
  <si>
    <t>7997-0031 CPA-DD.pdf</t>
  </si>
  <si>
    <t xml:space="preserve">2020-09-01 10:18:10 - 신규신청 - 신청 
2020-09-01 10:18:10 - 관장기관 지정 - 환경부
2020-09-11 17:41:30 - 관장기관 지정 - 산업통상자원부
2020-09-18 17:31:55 - 신규신청 - 문서재제출요청 
2022-04-28 14:40:12 - 재제출신청 - 신청 
</t>
  </si>
  <si>
    <t>7997-0031</t>
  </si>
  <si>
    <t>BioLite Improved Cook stoves Programme - CPA 031 supported by Republic of Korea</t>
  </si>
  <si>
    <t>https://cdm.unfccc.int/ProgrammeOfActivities/cpa_db/1F8K5R6Z3BCNMDSXU7GHALYV9QI0PE/view</t>
  </si>
  <si>
    <t>7997-0031 Validation Report.pdf</t>
  </si>
  <si>
    <t>BioLite의 발전된 쿡스토브 프로그램 - 한국에서 지원하는 CPA 032</t>
  </si>
  <si>
    <t>7997-0032 CPA-DD.pdf</t>
  </si>
  <si>
    <t xml:space="preserve">2020-09-01 10:18:32 - 신규신청 - 신청 
2020-09-01 10:18:32 - 관장기관 지정 - 환경부
2020-09-11 17:41:48 - 관장기관 지정 - 산업통상자원부
2020-09-18 17:31:35 - 신규신청 - 문서재제출요청 
2022-04-28 14:40:35 - 재제출신청 - 신청 
</t>
  </si>
  <si>
    <t>7997-0032</t>
  </si>
  <si>
    <t>BioLite Improved Cook stoves Programme - CPA 032 supported by Republic of Korea</t>
  </si>
  <si>
    <t>https://cdm.unfccc.int/ProgrammeOfActivities/cpa_db/H1SC5PAQMZBXF7T0O4LYU2DEN6G9KR/view</t>
  </si>
  <si>
    <t>7997-0032 Validation Report.pdf</t>
  </si>
  <si>
    <t>BioLite의 발전된 쿡스토브 프로그램 - 한국에서 지원하는 CPA 033</t>
  </si>
  <si>
    <t>7997-0033 CPA-DD.pdf</t>
  </si>
  <si>
    <t xml:space="preserve">2020-09-01 10:19:10 - 신규신청 - 신청 
2020-09-01 10:19:10 - 관장기관 지정 - 환경부
2020-09-11 17:41:56 - 관장기관 지정 - 산업통상자원부
2020-09-18 17:31:20 - 신규신청 - 문서재제출요청 
2022-04-28 14:40:55 - 재제출신청 - 신청 
</t>
  </si>
  <si>
    <t>7997-0033</t>
  </si>
  <si>
    <t>BioLite Improved Cook stoves Programme - CPA 033 supported by Republic of Korea</t>
  </si>
  <si>
    <t>https://cdm.unfccc.int/ProgrammeOfActivities/cpa_db/BMRLOC538FI7JDVGW2PZEU04NHY6TX/view</t>
  </si>
  <si>
    <t>7997-0033 Validation Report.pdf</t>
  </si>
  <si>
    <t>BioLite의 발전된 쿡스토브 프로그램 - 한국에서 지원하는 CPA 034</t>
  </si>
  <si>
    <t>7997-0034 CPA-DD.pdf</t>
  </si>
  <si>
    <t xml:space="preserve">2020-09-01 10:19:35 - 신규신청 - 신청 
2020-09-01 10:19:35 - 관장기관 지정 - 환경부
2020-09-11 17:42:03 - 관장기관 지정 - 산업통상자원부
2020-09-18 17:34:18 - 신규신청 - 문서재제출요청 
2022-04-28 14:41:16 - 재제출신청 - 신청 
</t>
  </si>
  <si>
    <t>7997-0034</t>
  </si>
  <si>
    <t>BioLite Improved Cook stoves Programme - CPA 034 supported by Republic of Korea</t>
  </si>
  <si>
    <t>https://cdm.unfccc.int/ProgrammeOfActivities/cpa_db/QM05APWU7EFOBCY3DVK98HI6RS1Z2J/view</t>
  </si>
  <si>
    <t>7997-0034 Validation Report.pdf</t>
  </si>
  <si>
    <t xml:space="preserve">BioLite의 발전된 쿡스토브 프로그램 - 한국에서 지원하는 CPA 035	</t>
  </si>
  <si>
    <t>7997-0035 CPA-DD.pdf</t>
  </si>
  <si>
    <t xml:space="preserve">2020-09-01 10:19:53 - 신규신청 - 신청 
2020-09-01 10:19:53 - 관장기관 지정 - 환경부
2020-09-11 17:42:11 - 관장기관 지정 - 산업통상자원부
2020-09-18 17:31:05 - 신규신청 - 문서재제출요청 
2022-04-28 14:41:39 - 재제출신청 - 신청 
</t>
  </si>
  <si>
    <t>7997-0035</t>
  </si>
  <si>
    <t>BioLite Improved Cook stoves Programme - CPA 035 supported by Republic of Korea</t>
  </si>
  <si>
    <t>https://cdm.unfccc.int/ProgrammeOfActivities/cpa_db/YRO7B9UI01QVCHWPNFGTX4K36LE58J/view</t>
  </si>
  <si>
    <t>7997-0035 Validation Report.pdf</t>
  </si>
  <si>
    <t>BioLite의 발전된 쿡스토브 프로그램 - 한국에서 지원하는 CPA 036</t>
  </si>
  <si>
    <t>7997-0036 CPA-DD.pdf</t>
  </si>
  <si>
    <t xml:space="preserve">2020-09-01 10:20:11 - 관장기관 지정 - 환경부
2020-09-01 10:20:12 - 신규신청 - 신청 
2020-09-11 17:42:19 - 관장기관 지정 - 산업통상자원부
2020-09-18 17:30:52 - 신규신청 - 문서재제출요청 
2022-04-28 14:42:03 - 재제출신청 - 신청 
</t>
  </si>
  <si>
    <t>7997-0036</t>
  </si>
  <si>
    <t>BioLite Improved Cook stoves Programme - CPA 036 supported by Republic of Korea</t>
  </si>
  <si>
    <t>https://cdm.unfccc.int/ProgrammeOfActivities/cpa_db/6VH90G5PS1LOQCFMD2YIRXENTKBZ8A/view</t>
  </si>
  <si>
    <t>7997-0036 Validation Report.pdf</t>
  </si>
  <si>
    <t>BioLite의 발전된 쿡스토브 프로그램 - 한국에서 지원하는 CPA 037</t>
  </si>
  <si>
    <t>7997-0037 CPA-DD.pdf</t>
  </si>
  <si>
    <t xml:space="preserve">2020-09-01 10:20:31 - 신규신청 - 신청 
2020-09-01 10:20:31 - 관장기관 지정 - 환경부
2020-09-11 17:42:29 - 관장기관 지정 - 산업통상자원부
2020-09-18 17:30:36 - 신규신청 - 문서재제출요청 
2022-04-28 14:42:33 - 재제출신청 - 신청 
</t>
  </si>
  <si>
    <t>7997-0037</t>
  </si>
  <si>
    <t>BioLite Improved Cook stoves Programme - CPA 037 supported by Republic of Korea</t>
  </si>
  <si>
    <t>https://cdm.unfccc.int/ProgrammeOfActivities/cpa_db/K3DS4QUTXVLH2IE7YWJBZ0C1OA9N8F/view</t>
  </si>
  <si>
    <t>7997-0037 Validation Report.pdf</t>
  </si>
  <si>
    <t>BioLite의 발전된 쿡스토브 프로그램 - 한국에서 지원하는 CPA 038</t>
  </si>
  <si>
    <t>7997-0038 CPA-DD.pdf</t>
  </si>
  <si>
    <t xml:space="preserve">2020-09-01 10:20:49 - 신규신청 - 신청 
2020-09-01 10:20:49 - 관장기관 지정 - 환경부
2020-09-11 17:42:37 - 관장기관 지정 - 산업통상자원부
2020-09-18 17:30:17 - 신규신청 - 문서재제출요청 
2022-04-28 14:42:56 - 재제출신청 - 신청 
</t>
  </si>
  <si>
    <t>7997-0038</t>
  </si>
  <si>
    <t>https://cdm.unfccc.int/ProgrammeOfActivities/cpa_db/62RDGW73HAXTECFJOL0S4UZMP8V159/view</t>
  </si>
  <si>
    <t>7997-0038 Validation Report.pdf</t>
  </si>
  <si>
    <t>BioLite의 발전된 쿡스토브 프로그램 - 한국에서 지원하는 CPA 039</t>
  </si>
  <si>
    <t>7997-0039 CPA-DD.pdf</t>
  </si>
  <si>
    <t xml:space="preserve">2020-09-01 10:21:06 - 관장기관 지정 - 환경부
2020-09-01 10:21:07 - 신규신청 - 신청 
2020-09-11 17:42:44 - 관장기관 지정 - 산업통상자원부
2020-09-18 17:30:00 - 신규신청 - 문서재제출요청 
2022-04-28 14:43:18 - 재제출신청 - 신청 
</t>
  </si>
  <si>
    <t>7997-0039</t>
  </si>
  <si>
    <t>BioLite Improved Cook stoves Programme - CPA 039 supported by Republic of Korea</t>
  </si>
  <si>
    <t>https://cdm.unfccc.int/ProgrammeOfActivities/cpa_db/C2BF8MGPU5LAITJQR61HXONS0VDZ3Y/view</t>
  </si>
  <si>
    <t>7997-0039 Validation Report.pdf</t>
  </si>
  <si>
    <t>BioLite의 발전된 쿡스토브 프로그램 - 한국에서 지원하는 CPA 040</t>
  </si>
  <si>
    <t>7997-0040 CPA-DD.pdf</t>
  </si>
  <si>
    <t xml:space="preserve">2020-09-01 10:21:26 - 관장기관 지정 - 환경부
2020-09-01 10:21:27 - 신규신청 - 신청 
2020-09-11 17:42:50 - 관장기관 지정 - 산업통상자원부
2020-09-18 17:29:33 - 신규신청 - 문서재제출요청 
2022-04-28 14:43:39 - 재제출신청 - 신청 
</t>
  </si>
  <si>
    <t>7997-0040</t>
  </si>
  <si>
    <t>BioLite Improved Cook stoves Programme - CPA 040 supported by Republic of Korea</t>
  </si>
  <si>
    <t>https://cdm.unfccc.int/ProgrammeOfActivities/cpa_db/ETCWMU9AS43VPBGQ68ODI7RHZJ10FY/view</t>
  </si>
  <si>
    <t>7997-0040 Validation Report.pdf</t>
  </si>
  <si>
    <t>CPA 053 - 케나에 설치하는 석탄 스토브</t>
  </si>
  <si>
    <t>CPA 053 – 케나에 설치하는 석탄 스토브</t>
  </si>
  <si>
    <t>2019-12-15</t>
  </si>
  <si>
    <t>2019-12-15~2026-12-14</t>
  </si>
  <si>
    <t>7997-0053 CPA-DD.pdf</t>
  </si>
  <si>
    <t xml:space="preserve">2021-01-26 13:49:48 - 신규신청 - 신청 
2021-01-26 13:49:48 - 관장기관 지정 - 환경부
2021-01-27 09:16:44 - 관장기관 지정 - 산업통상자원부
2021-03-31 14:12:34 - 신규신청 - 문서재제출요청 
2021-06-14 17:16:11 - 재제출신청 - 신청 
2021-07-14 14:13:18 - 재제출신청 - 문서재제출요청 
2021-07-14 17:22:23 - 재제출신청 - 신청 
2021-09-13 14:56:47 - 재제출신청 - 문서재제출요청 
2021-09-15 17:13:13 - 재제출신청 - 신청 
2021-10-20 17:07:15 - 재제출신청 - 문서재제출요청 
2022-04-28 14:46:10 - 재제출신청 - 신청 
</t>
  </si>
  <si>
    <t>7997-0053</t>
  </si>
  <si>
    <t>CPA 053 - Charcoal Stoves in Kenya</t>
  </si>
  <si>
    <t>https://cdm.unfccc.int/ProgrammeOfActivities/cpa_db/UXIFDNMT6O8SK73J1WCLP509GZAYVB/view</t>
  </si>
  <si>
    <t>방법론 도구 “소규모 프로젝트 활동의 추가성 입증에 관한 지침” 버전 09, 부록 27, EB68 섹션2(c)에 따라, 해당 CPA는 각 장치가 CDM 소규모 한계치의 5%이하이기 때문에 자동으로 추가성이 입증된다.</t>
  </si>
  <si>
    <t>7997-0053 Validation Report.pdf</t>
  </si>
  <si>
    <t>CPA 054 - 케나에 설치하는 석탄 스토브</t>
  </si>
  <si>
    <t>CPA 054 – 케나에 설치하는 석탄 스토브</t>
  </si>
  <si>
    <t>7997-0054 CPA-DD.pdf</t>
  </si>
  <si>
    <t xml:space="preserve">2021-01-26 13:54:19 - 신규신청 - 신청 
2021-01-26 13:54:19 - 관장기관 지정 - 환경부
2021-01-27 09:17:00 - 관장기관 지정 - 산업통상자원부
2021-03-31 14:12:57 - 신규신청 - 문서재제출요청 
2021-06-14 17:18:59 - 재제출신청 - 신청 
2021-07-14 14:14:17 - 재제출신청 - 문서재제출요청 
2021-07-14 17:26:06 - 재제출신청 - 신청 
2021-09-13 14:57:26 - 재제출신청 - 문서재제출요청 
2021-09-15 17:14:19 - 재제출신청 - 신청 
2021-10-20 17:07:33 - 재제출신청 - 문서재제출요청 
2022-04-28 14:47:59 - 재제출신청 - 신청 
</t>
  </si>
  <si>
    <t>7997-0054</t>
  </si>
  <si>
    <t>CPA 054 - Charcoal Stoves in Kenya</t>
  </si>
  <si>
    <t>https://cdm.unfccc.int/ProgrammeOfActivities/cpa_db/ZMNH1P570VS9DKYFLQ62OIGEXATC3J/view</t>
  </si>
  <si>
    <t>7997-0054 Validation Report.pdf</t>
  </si>
  <si>
    <t>CPA 055 - 케나에 설치하는 석탄 스토브</t>
  </si>
  <si>
    <t>CPA 055 – 케나에 설치하는 석탄 스토브</t>
  </si>
  <si>
    <t>7997-0055 CPA-DD.pdf</t>
  </si>
  <si>
    <t xml:space="preserve">2021-01-26 13:59:01 - 신규신청 - 신청 
2021-01-26 13:59:01 - 관장기관 지정 - 환경부
2021-01-27 09:17:16 - 관장기관 지정 - 산업통상자원부
2021-03-31 14:13:25 - 신규신청 - 문서재제출요청 
2021-06-14 17:19:58 - 재제출신청 - 신청 
2021-07-14 14:14:59 - 재제출신청 - 문서재제출요청 
2021-07-14 17:29:45 - 재제출신청 - 신청 
2021-09-13 14:57:47 - 재제출신청 - 문서재제출요청 
2021-09-15 17:14:36 - 재제출신청 - 신청 
2021-10-20 17:08:03 - 재제출신청 - 문서재제출요청 
2022-04-28 14:48:25 - 재제출신청 - 신청 
</t>
  </si>
  <si>
    <t>7997-0055</t>
  </si>
  <si>
    <t>CPA 055 - Charcoal Stoves in Kenya</t>
  </si>
  <si>
    <t>https://cdm.unfccc.int/ProgrammeOfActivities/cpa_db/WQAV6B7O3ENU914DYTHG8LCIX0KJZP/view</t>
  </si>
  <si>
    <t>7997-0055 Validation Report.pdf</t>
  </si>
  <si>
    <t>BioLite의 발전된 쿡스토브 프로그램 - 한국에서 지원하는 CPA 021</t>
  </si>
  <si>
    <t>7997-0021 CPA-DD.pdf</t>
  </si>
  <si>
    <t xml:space="preserve">2020-09-01 10:12:53 - 신규신청 - 신청 
2020-09-01 10:12:53 - 관장기관 지정 - 환경부
2020-09-11 17:38:48 - 관장기관 지정 - 산업통상자원부
2020-09-18 17:32:14 - 신규신청 - 문서재제출요청 
2021-01-25 15:36:07 - 재제출신청 - 신청 
2021-03-15 16:12:35 - 재제출신청 - 문서재제출요청 
2021-05-12 17:26:24 - 재제출신청 - 신청 
2021-06-15 13:05:15 - 재제출신청 - 문서재제출요청 
2021-07-21 14:46:47 - 재제출신청 - 신청 
2021-08-31 12:11:09 - 재제출신청 - 보완요청 
2021-09-03 17:07:53 - 보완신청 - 신청 
2021-09-30 09:45:07 - 보완신청 - 문서재제출요청 
2021-10-06 17:26:17 - 재제출신청 - 신청 
2021-12-23 15:13:16 - 재제출신청 - 문서재제출요청 
2022-04-28 14:50:15 - 재제출신청 - 신청 
</t>
  </si>
  <si>
    <t>7997-0021</t>
  </si>
  <si>
    <t>BioLite Improved Cook stoves Programme - CPA 021 supported by Republic of Korea</t>
  </si>
  <si>
    <t>https://cdm.unfccc.int/ProgrammeOfActivities/cpa_db/QFE0IZOXU25HT3R4LVB1NPS8J9YC67/view</t>
  </si>
  <si>
    <t>7997-0021 Validation Report.pdf</t>
  </si>
  <si>
    <t>7308101230</t>
  </si>
  <si>
    <t>인도 전역</t>
  </si>
  <si>
    <t>유혜성</t>
  </si>
  <si>
    <t>010-5107-0265</t>
  </si>
  <si>
    <t>sally.yoo@clearsky-partners.com</t>
  </si>
  <si>
    <t>인도 청정에너지 기기 보급 사업 (PoA 9181-CPA 30)</t>
  </si>
  <si>
    <t>2019-11-30</t>
  </si>
  <si>
    <t>2019-11-30~2026-11-29</t>
  </si>
  <si>
    <t>AMS-I.A. Ver.14, AMS-III.A.V. Ver.2</t>
  </si>
  <si>
    <t>(CSP) PoA 9181-0030 CPA DD.pdf</t>
  </si>
  <si>
    <t>(CSP) CPA 24-30_Final Verification Report_MP10.pdf_x000D_
(CSP) 최종사용자 신분증 제출 불가 사유.pdf_x000D_
(CSP) 투자협정서 및 각서.pdf_x000D_
(CSP) 국세 납세증명서.pdf_x000D_
(CSP) 지방세 완납 증명서.pdf_x000D_
(CSP) 등기부등본.pdf_x000D_
(CSP) 사업자등록증.pdf_x000D_
PoA 9181_CDM-MOC-FORM form.pdf_x000D_
PoA 9181_PoA-DD_Clean approved on 15 June 2016.pdf_x000D_
비용분담계약서_Cedar.pdf_x000D_
비용분담계약서_Muthoot.pdf_x000D_
비용분담계약서_Sarala.pdf_x000D_
비용분담계약서_SKDRDP.pdf_x000D_
사명변경증빙_ESAF to Cedar.pdf_x000D_
사업불참여공문_BGB.pdf_x000D_
(CSP) 사업주체 입증 방법 (Verification method).pdf_x000D_
(CSP) 현장실사 관련 질의 답변 공문.pdf_x000D_
(CSP) CPA 19-30_Verification Documents_MP1-2.zip_x000D_
9181-0030 ER Calculation Sheet_Confidential.xlsx_x000D_
(CSP) CPA 24-30_Monitoring Report_MP2_8CERs_Final.pdf_x000D_
(CSP) CPA 별 SOP 배분 현황_24-30.xlsx_x000D_
(CSP) 보급대장_CPA 24-30_MP2.xlsx_x000D_
(CSP) PoA 9181 CPA 19-30_사업비 설명.pdf_x000D_
(CSP) CPA 24-30_인보이스 및 송금영수증_MP2.zip_x000D_
(CSP) CPA-30_SKDRDP_보급확인서_Notarized.pdf_x000D_
(CSP) 외부사업 사업계획 국문요약서_PoA9181_CPA30_Signed.pdf_x000D_
사업비 집행 감사보고서_클리어스카이파트너스_2022.02.04_날인본.pdf_x000D_
(CSP) 기여비율산정_CPA 24-30_MP2.xlsx_x000D_
(CSP) PoA 9181 CPA24-30 사업결과보고서_2021.12_Final_v2.pdf_x000D_
(CSP) CPA 30_MP2_감축제품 보급 실적 확인을 위한 증빙 자료.pdf</t>
  </si>
  <si>
    <t>R-2022-IN-03-000773</t>
  </si>
  <si>
    <t>착수신고
2022-05-22</t>
  </si>
  <si>
    <t>2022-05-22</t>
  </si>
  <si>
    <t xml:space="preserve">2020-12-10 22:45:10 - 신규신청 - 신청 
2020-12-10 22:45:10 - 관장기관 지정 - 환경부
2020-12-14 09:23:28 - 관장기관 지정 - 산업통상자원부
2021-01-12 09:39:32 - 신규신청 - 문서재제출요청 
2021-01-31 15:46:24 - 재제출신청 - 신청 
2021-02-25 11:08:04 - 재제출신청 - 문서재제출요청 
2021-03-19 11:33:10 - 재제출신청 - 신청 
2021-03-23 17:48:20 - 재제출신청 - 문서재제출요청 
2021-03-24 01:34:28 - 재제출신청 - 신청 
2021-03-25 13:07:28 - 재제출신청 - 문서재제출요청 
2021-03-25 14:35:30 - 재제출신청 - 신청 
2021-03-25 16:38:08 - 재제출신청 - 문서재제출요청 
2021-03-25 17:31:35 - 재제출신청 - 신청 
2021-06-09 15:29:21 - 재제출신청 - 문서재제출요청 
2021-07-29 17:23:13 - 재제출신청 - 신청 
2021-07-29 17:32:21 - 재제출신청 - 문서재제출요청 
2021-12-06 22:32:04 - 재제출신청 - 신청 
2021-12-17 17:35:23 - 재제출신청 - 문서재제출요청 
2022-01-10 22:22:26 - 재제출신청 - 신청 
2022-01-26 17:04:31 - 재제출신청 - 문서재제출요청 
2022-02-04 16:49:15 - 재제출신청 - 신청 
2022-04-13 16:48:26 - 재제출신청 - 평가승인 
2022-04-15 14:14:33 - 재제출신청 - 심의승인 
2022-05-22 23:29:20 - 재제출신청 - 착수신고 
</t>
  </si>
  <si>
    <t>9181-0030</t>
  </si>
  <si>
    <t>MicroEnergy Credits PoA – CPA-30- Clear Sky Partners</t>
  </si>
  <si>
    <t>https://cdm.unfccc.int/ProgrammeOfActivities/cpa_db/8JVOXI4CM9Z2QUYTPGSFH0ALK5NR6B/view</t>
  </si>
  <si>
    <t xml:space="preserve">1. 태양광 패널-베터리-전력사용 랜턴 보급을 통한 조명용 등유 사용량 감축_x000D_
2. 중력식 막 여과기 보급을 통한 식수 가열용 비재생 바이오매스 사용량 감축_x000D_
</t>
  </si>
  <si>
    <t>"Guideline on Demonstration of Additionality of Small-Scale Project Activities" 9.0 버전에 따라 추가성 확인</t>
  </si>
  <si>
    <t>(CSP) 9181-0030 CPA DD.pdf</t>
  </si>
  <si>
    <t>(CSP) 9181 CPA 30_Inclusion report.pdf</t>
  </si>
  <si>
    <t>01. 9181-0030 감축실적 보유 현황서_Signed.pdf_x000D_
CER 소유권 증빙_CER Issuance_CPA 24-30 MP2.png_x000D_
CPA 24-30 Issuance #1_FWD page.png_x000D_
(CSP) 외부사업 사업계획 국문요약서_PoA9181_CPA30_Signed.pdf</t>
  </si>
  <si>
    <t>CPA 041 - 케나에 설치하는 BioLite의 홈스토브</t>
  </si>
  <si>
    <t>7997-0041 CPA-DD.pdf</t>
  </si>
  <si>
    <t>2. 사업주체 해당시설소유,운영입증서류.zip_x000D_
5. 국내기업입증서류.zip_x000D_
7997-0041 접수서류.pdf_x000D_
1. 사업주체 실제입증서류.zip_x000D_
4. 감축제품보급판매실적증명서류.zip_x000D_
3. 사업주체 해당온실가스감축사업 참여입증서류.zip</t>
  </si>
  <si>
    <t>R-2022-KE-03-000787</t>
  </si>
  <si>
    <t xml:space="preserve">2021-01-26 13:34:56 - 신규신청 - 신청 
2021-01-26 13:34:56 - 관장기관 지정 - 환경부
2021-01-27 09:15:38 - 관장기관 지정 - 산업통상자원부
2021-03-15 16:21:51 - 신규신청 - 문서재제출요청 
2021-06-14 17:13:08 - 재제출신청 - 신청 
2021-09-13 14:56:01 - 재제출신청 - 문서재제출요청 
2021-09-15 17:12:33 - 재제출신청 - 신청 
2021-10-20 17:06:04 - 재제출신청 - 문서재제출요청 
2022-02-08 17:48:01 - 재제출신청 - 신청 
2022-03-24 14:27:40 - 재제출신청 - 보완요청 
2022-03-30 19:13:50 - 보완신청 - 신청 
2022-05-25 14:49:11 - 보완신청 - 문서재제출요청 
2022-05-25 15:24:24 - 재제출신청 - 신청 
2022-07-05 17:11:47 - 재제출신청 - 평가승인 
2022-07-05 17:13:01 - 재제출신청 - 심의승인 
</t>
  </si>
  <si>
    <t>7997-0041</t>
  </si>
  <si>
    <t>CPA 041 - BioLite HomeStove in Kenya</t>
  </si>
  <si>
    <t>https://cdm.unfccc.int/ProgrammeOfActivities/cpa_db/4SLAEK0M3JHBQFUWP6958DOZN7YXRC/view</t>
  </si>
  <si>
    <t>7997-0041 Validation Report.pdf</t>
  </si>
  <si>
    <t>CDM_ Issuance request for BioLite Improved Cook stoves Programme.pdf_x000D_
계정 잔고 증명.pdf</t>
  </si>
  <si>
    <t>미얀마 트완테, 양곤 지역의 에너지 효율을 높인 쿡스토브 설치 : CPA 002</t>
  </si>
  <si>
    <t>2019-07-25~2026-07-24</t>
  </si>
  <si>
    <t>AMS-II.G. ver. 7</t>
  </si>
  <si>
    <t>10008-0002 PDD.pdf</t>
  </si>
  <si>
    <t>10008-0002 접수서류.pdf_x000D_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10008-0002 사업신청 평가심의 평가의견 조치사항.pdf</t>
  </si>
  <si>
    <t>R-2022-MM-03-000788</t>
  </si>
  <si>
    <t>심의승인
2022-07-05</t>
  </si>
  <si>
    <t xml:space="preserve">2020-06-22 16:18:52 - 신규신청 - 신청 
2020-06-22 16:18:52 - 관장기관 지정 - 환경부
2020-06-24 10:03:51 - 관장기관 지정 - 산업통상자원부
2020-07-08 17:25:49 - 신규신청 - 문서재제출요청 
2021-01-26 13:25:44 - 재제출신청 - 신청 
2021-03-15 16:19:37 - 재제출신청 - 문서재제출요청 
2022-01-07 18:26:52 - 재제출신청 - 신청 
2022-03-15 09:43:32 - 재제출신청 - 문서재제출요청 
2022-03-17 12:49:20 - 재제출신청 - 신청 
2022-07-05 17:13:52 - 재제출신청 - 평가승인 
2022-07-05 17:14:15 - 재제출신청 - 심의승인 
</t>
  </si>
  <si>
    <t>10008-0002</t>
  </si>
  <si>
    <t>Installation of Energy Efficient Cookstoves in Twante, Yangon region in Myanmar: CPA 002</t>
  </si>
  <si>
    <t>https://cdm.unfccc.int/ProgrammeOfActivities/cpa_db/ON75WHBDJ9USYZGR26QTPCI31ALV40/view</t>
  </si>
  <si>
    <t>미얀마 트완테, 양곤</t>
  </si>
  <si>
    <t>10008 Validation report.pdf</t>
  </si>
  <si>
    <t>잔고 증명.pdf_x000D_
CDM_ Issuance request for Installation of Energy Efficient Cookstoves in Myanmar.pdf</t>
  </si>
  <si>
    <t>(주)코리아카본오프셋츠</t>
  </si>
  <si>
    <t>8128801303</t>
  </si>
  <si>
    <t>잠비아의 연료사용이 효율적인 스토브 (Korea Carbon Offsets Ltd. CPA No.01)</t>
  </si>
  <si>
    <t>6864-0004 CPA-DD.pdf</t>
  </si>
  <si>
    <t>6864-0004 협의통보서 조치사항.pdf_x000D_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6864-0004 접수서류.pdf</t>
  </si>
  <si>
    <t>R-2022-ZM-03-000789</t>
  </si>
  <si>
    <t xml:space="preserve">2021-01-25 13:15:15 - 신규신청 - 신청 
2021-01-25 13:15:15 - 관장기관 지정 - 환경부
2021-01-26 09:10:21 - 관장기관 지정 - 산업통상자원부
2021-03-15 16:09:08 - 신규신청 - 문서재제출요청 
2021-08-20 16:43:37 - 재제출신청 - 신청 
2021-09-27 09:28:19 - 재제출신청 - 보완요청 
2021-12-22 14:45:37 - 보완신청 - 신청 
2022-01-27 13:32:47 - 보완신청 - 문서재제출요청 
2022-02-11 11:56:53 - 재제출신청 - 신청 
2022-03-16 13:23:48 - 재제출신청 - 문서재제출요청 
2022-03-17 12:20:19 - 재제출신청 - 신청 
2022-03-17 14:41:34 - 재제출신청 - 문서재제출요청 
2022-04-07 09:20:24 - 재제출신청 - 신청 
2022-05-20 13:57:20 - 재제출신청 - 문서재제출요청 
2022-05-20 16:21:57 - 재제출신청 - 신청 
2022-07-05 17:15:18 - 재제출신청 - 평가승인 
2022-07-05 17:15:48 - 재제출신청 - 심의승인 
</t>
  </si>
  <si>
    <t>6864-0004</t>
  </si>
  <si>
    <t>Fuel Efficient Stoves in Zambia (Korea Carbon Offsets Ltd. CPA No.01)</t>
  </si>
  <si>
    <t>https://cdm.unfccc.int/ProgrammeOfActivities/cpa_db/OQY0UN7SZP4L528KBHAWG9FRTM3EVX/view</t>
  </si>
  <si>
    <t>6864-0004 Validation Report.pdf</t>
  </si>
  <si>
    <t>CDM_ Issuance request for Fuel Efficient Stoves in Africa.pdf_x000D_
계정 잔고 증명.pdf_x000D_
6864 Handout Poster for Zambia wood project_english.pdf</t>
  </si>
  <si>
    <t>CPA 051 - 케나에 설치하는 석탄 스토브</t>
  </si>
  <si>
    <t>7997-0051 CPA-DD.pdf</t>
  </si>
  <si>
    <t>1. 사업주체 실제입증서류.zip_x000D_
2. 사업주체 해당시설소유,운영입증서류.zip_x000D_
5. 국내기업입증서류.zip_x000D_
7997-0051 접수서류.pdf_x000D_
4. 감축제품보급판매실적증명서류.zip_x000D_
3. 사업주체 해당온실가스감축사업 참여입증서류.zip</t>
  </si>
  <si>
    <t>R-2022-KE-03-000790</t>
  </si>
  <si>
    <t xml:space="preserve">2021-01-26 13:41:05 - 신규신청 - 신청 
2021-01-26 13:41:05 - 관장기관 지정 - 환경부
2021-01-27 09:16:10 - 관장기관 지정 - 산업통상자원부
2021-03-31 14:11:03 - 신규신청 - 문서재제출요청 
2021-06-14 17:14:24 - 재제출신청 - 신청 
2021-07-14 14:10:58 - 재제출신청 - 문서재제출요청 
2021-07-14 17:12:43 - 재제출신청 - 신청 
2021-09-13 14:56:27 - 재제출신청 - 문서재제출요청 
2021-09-15 17:12:51 - 재제출신청 - 신청 
2021-10-20 17:06:28 - 재제출신청 - 문서재제출요청 
2022-02-08 17:48:11 - 재제출신청 - 신청 
2022-03-24 14:28:36 - 재제출신청 - 보완요청 
2022-03-30 19:14:04 - 보완신청 - 신청 
2022-05-25 14:49:20 - 보완신청 - 문서재제출요청 
2022-05-25 15:24:34 - 재제출신청 - 신청 
2022-07-05 17:16:38 - 재제출신청 - 평가승인 
2022-07-05 17:17:10 - 재제출신청 - 심의승인 
</t>
  </si>
  <si>
    <t>7997-0051</t>
  </si>
  <si>
    <t>CPA 051 - Charcoal Stoves in Kenya</t>
  </si>
  <si>
    <t>https://cdm.unfccc.int/ProgrammeOfActivities/cpa_db/CHXZWJOLT91AS6D5Y0QEUK32FPNM4G/view</t>
  </si>
  <si>
    <t>7997-0051 Validation Report.pdf</t>
  </si>
  <si>
    <t>CPA 052 - 케나에 설치하는 석탄 스토브</t>
  </si>
  <si>
    <t>CPA 052 – 케나에 설치하는 석탄 스토브</t>
  </si>
  <si>
    <t>7997-0052 CPA-DD.pdf</t>
  </si>
  <si>
    <t>2. 사업주체 해당시설소유,운영입증서류.zip_x000D_
5. 국내기업입증서류.zip_x000D_
7997-0052 접수서류.pdf_x000D_
1. 사업주체 실제입증서류.zip_x000D_
3. 사업주체 해당온실가스감축사업 참여입증서류.zip_x000D_
4. 감축제품보급판매실적증명서류.zip</t>
  </si>
  <si>
    <t>R-2022-KE-03-000791</t>
  </si>
  <si>
    <t xml:space="preserve">2021-01-26 13:44:42 - 신규신청 - 신청 
2021-01-26 13:44:42 - 관장기관 지정 - 환경부
2021-01-27 09:16:29 - 관장기관 지정 - 산업통상자원부
2021-03-31 14:12:12 - 신규신청 - 문서재제출요청 
2021-06-14 17:15:16 - 재제출신청 - 신청 
2021-07-14 14:12:31 - 재제출신청 - 문서재제출요청 
2021-07-14 17:17:42 - 재제출신청 - 신청 
2021-09-13 14:57:06 - 재제출신청 - 문서재제출요청 
2021-09-15 17:13:03 - 재제출신청 - 신청 
2021-10-20 17:06:56 - 재제출신청 - 문서재제출요청 
2022-02-08 17:48:18 - 재제출신청 - 신청 
2022-03-24 14:29:06 - 재제출신청 - 보완요청 
2022-03-30 19:14:50 - 보완신청 - 신청 
2022-05-25 14:49:31 - 보완신청 - 문서재제출요청 
2022-05-25 15:24:43 - 재제출신청 - 신청 
2022-06-02 14:46:37 - 재제출신청 - 문서재제출요청 
2022-06-02 15:29:09 - 재제출신청 - 신청 
2022-07-05 17:17:48 - 재제출신청 - 평가승인 
2022-07-05 17:20:37 - 재제출신청 - 심의승인 
</t>
  </si>
  <si>
    <t>7997-0052</t>
  </si>
  <si>
    <t>CPA 052 - Charcoal Stoves in Kenya</t>
  </si>
  <si>
    <t>https://cdm.unfccc.int/ProgrammeOfActivities/cpa_db/4LEA7BPTRNQHXKCDGZ39OI2Y6WVSJU/view</t>
  </si>
  <si>
    <t>7997-0052 Validation report.pdf</t>
  </si>
  <si>
    <t>CDM_ Issuance request for BioLite Improved Cook stoves Programme - 2차 모니터링.pdf_x000D_
계정 잔고 증명.pdf</t>
  </si>
  <si>
    <t>잠비아의 연료사용이 효율적인 스토브 - Korea Carbon Management Ltd. CPA No.01)</t>
  </si>
  <si>
    <t>2020-01-26~2030-01-25</t>
  </si>
  <si>
    <t>6864-0005 CPA-DD.pdf</t>
  </si>
  <si>
    <t>6864-0005 접수서류.pdf_x000D_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6864-0005 외부사업 타당성 평가사업계획변경 평가 의견서 조치사항.pdf</t>
  </si>
  <si>
    <t>R-2022-ZM-03-000799</t>
  </si>
  <si>
    <t xml:space="preserve">2021-11-29 09:41:14 - 신규신청 - 신청 
2021-11-29 09:41:14 - 관장기관 지정 - 환경부
2021-11-29 19:50:52 - 관장기관 지정 - 산업통상자원부
2022-01-07 17:05:42 - 신규신청 - 문서재제출요청 
2022-01-10 16:17:21 - 재제출신청 - 신청 
2022-02-22 09:50:23 - 재제출신청 - 문서재제출요청 
2022-02-23 17:15:59 - 재제출신청 - 신청 
2022-05-30 15:36:51 - 재제출신청 - 문서재제출요청 
2022-05-30 16:20:03 - 재제출신청 - 신청 
2022-07-05 17:26:12 - 재제출신청 - 평가승인 
2022-07-05 17:27:06 - 재제출신청 - 심의승인 
</t>
  </si>
  <si>
    <t>6864-0005</t>
  </si>
  <si>
    <t>Fuel Efficient Stoves in Zambia - Korea Carbon Management Ltd. CPA No.1</t>
  </si>
  <si>
    <t>https://cdm.unfccc.int/ProgrammeOfActivities/cpa_db/WZUY0XE5NMQ86VD2ICOJSK1HFR3ATB/view</t>
  </si>
  <si>
    <t>6864-0005 Validation report.pdf</t>
  </si>
  <si>
    <t>CDM_ Issuance request for Fuel Efficient Stoves in Africa.pdf_x000D_
계정 잔고 증명.pdf</t>
  </si>
  <si>
    <t>잠비아의 연료사용이 효율적인 스토브 (Korea Carbon Management Ltd. CPA No.02)</t>
  </si>
  <si>
    <t>2020-03-10</t>
  </si>
  <si>
    <t>2020-07-01~2027-06-30</t>
  </si>
  <si>
    <t>AMS-II.G. ver. 10</t>
  </si>
  <si>
    <t>6864-0006 CPA-DD.pdf</t>
  </si>
  <si>
    <t>1. 사업주체 실제입증서류.zip_x000D_
2. 사업주체 해당시설소유,운영입증서류.zip_x000D_
3. 사업주체 해당온실가스감축사업 참여입증서류.zip_x000D_
5. 국내기업입증서류.zip_x000D_
6864-0006 접수서류.pdf_x000D_
4. 감축제품보급판매실적증명서류.zip_x000D_
6864-0006 외부사업 타당성평가 협의통보서 조치사항.pdf</t>
  </si>
  <si>
    <t>R-2022-ZM-03-000800</t>
  </si>
  <si>
    <t xml:space="preserve">2022-02-11 15:55:41 - 신규신청 - 신청 
2022-02-11 15:55:41 - 관장기관 지정 - 환경부
2022-02-15 11:04:49 - 관장기관 지정 - 산업통상자원부
2022-03-24 15:21:57 - 신규신청 - 문서재제출요청 
2022-03-29 15:40:22 - 재제출신청 - 신청 
2022-03-30 10:12:43 - 재제출신청 - 문서재제출요청 
2022-03-30 10:15:55 - 재제출신청 - 신청 
2022-04-06 16:33:52 - 재제출신청 - 문서재제출요청 
2022-04-06 19:32:22 - 재제출신청 - 신청 
2022-05-20 13:58:57 - 재제출신청 - 문서재제출요청 
2022-05-23 11:55:50 - 재제출신청 - 신청 
2022-05-30 14:26:12 - 재제출신청 - 문서재제출요청 
2022-05-30 14:53:03 - 재제출신청 - 신청 
2022-05-30 15:49:31 - 재제출신청 - 문서재제출요청 
2022-05-30 15:56:30 - 재제출신청 - 신청 
2022-07-05 17:27:57 - 재제출신청 - 평가승인 
2022-07-05 17:28:32 - 재제출신청 - 심의승인 
</t>
  </si>
  <si>
    <t>6864-0006</t>
  </si>
  <si>
    <t>Fuel Efficient Stoves in Zambia (Korea Carbon Management Ltd. CPA No.02)</t>
  </si>
  <si>
    <t>https://cdm.unfccc.int/ProgrammeOfActivities/cpa_db/2RJMO8HFL6ANYCTG4ZISBPX39UV07Q/view</t>
  </si>
  <si>
    <t>소규모 프로젝트 활동의 추가성입증 도구 19. 버전 9.0에 의해 입증된다._x000D_
배포된 ICS는 마이크로스케일 유닛으로 간주되어 연간 20GWh 이상의 규모로 에너지 절약을 달성하지 못한다.</t>
  </si>
  <si>
    <t>6864-0006 Validation Report.pdf</t>
  </si>
  <si>
    <t xml:space="preserve"> 방글라데시 바크라바드 지역 가스배관 누설 방지를 통한 온실가스 감축사업</t>
  </si>
  <si>
    <t>2019-06-21</t>
  </si>
  <si>
    <t>2020-07-31~2030-07-30</t>
  </si>
  <si>
    <t>연료로부터의 탈루배출</t>
  </si>
  <si>
    <t>오일 및 가스 산업, 탄광 메탄회수 및 사용으로부터의 탈루 배출</t>
  </si>
  <si>
    <t>AM0023 Ver 4.0</t>
  </si>
  <si>
    <t>10559 영문 사업계획서.pdf</t>
  </si>
  <si>
    <t>10559 한국중부발전 국내기업 서류.zip_x000D_
산업통상자원부 세부평가의견에 대한 소명자료_220104.pdf_x000D_
[첨부5] 인보이스 및 송금확인증.zip_x000D_
10559 환경부 협의의견에 대한 소명자료_220523.pdf_x000D_
10559 (라) 유형 서류.zip_x000D_
10559 MP1 결과보고서 첨부자료.zip_x000D_
산업통상자원부 세부평가의견에 대한 소명자료_220216.pdf_x000D_
10559 에코아이 공통서류.zip</t>
  </si>
  <si>
    <t>R-2022-BD-10-000793</t>
  </si>
  <si>
    <t>착수신고
2022-07-06</t>
  </si>
  <si>
    <t>2022-07-06</t>
  </si>
  <si>
    <t xml:space="preserve">2021-11-04 18:02:10 - 신규신청 - 신청 
2021-11-04 18:02:10 - 관장기관 지정 - 환경부
2021-11-05 10:40:00 - 관장기관 지정 - 산업통상자원부
2021-12-22 17:37:11 - 신규신청 - 문서재제출요청 
2022-01-04 15:59:28 - 재제출신청 - 신청 
2022-02-14 14:19:31 - 재제출신청 - 문서재제출요청 
2022-02-16 09:28:11 - 재제출신청 - 신청 
2022-03-21 16:52:48 - 재제출신청 - 문서재제출요청 
2022-03-21 17:53:43 - 재제출신청 - 신청 
2022-03-30 14:16:17 - 재제출신청 - 문서재제출요청 
2022-03-30 14:48:36 - 재제출신청 - 신청 
2022-03-30 15:34:41 - 재제출신청 - 문서재제출요청 
2022-03-30 15:48:54 - 재제출신청 - 신청 
2022-05-20 13:55:57 - 재제출신청 - 문서재제출요청 
2022-05-24 15:27:40 - 재제출신청 - 신청 
2022-07-05 17:21:46 - 재제출신청 - 평가승인 
2022-07-05 17:22:28 - 재제출신청 - 심의승인 
2022-07-06 08:58:42 - 재제출신청 - 착수신고 
</t>
  </si>
  <si>
    <t>Reducing Gas Leakages within the Bakhrabad Gas Distribution Network in Bangladesh</t>
  </si>
  <si>
    <t>https://cdm.unfccc.int/Projects/DB/RINA1583155371.9/view</t>
  </si>
  <si>
    <t>방글라데시 천연가스 배관의 누설부를 수리함으로써 메탄가스 누출을 방지하여 온실가스 배출량을 감축함</t>
  </si>
  <si>
    <t>추가성 입증 툴“Combined tool to identify the baseline scenario and demonstrate additionality” (Version 07.0)을 통해, 본 사업은 해당 지역에서 시행된 적 없는 사업이며, CDM 사업을 통한 외부 지원 및 투자가 없다면 감축을 위해 필요한 재원뿐만 아니라 장비와 기술, 전문인력을 조달 받기가 매우 어려운 여건임을 입증함. 따라서 본 사업은 추가성이 있다고 결론지음.</t>
  </si>
  <si>
    <t>10559 영문 타당성평가보고서.pdf</t>
  </si>
  <si>
    <t>방글라데시 PNG 10559-MP1 소유권 증명문서1.png_x000D_
방글라데시 PNG 10559-MP1 소유권 증명문서2.PNG_x000D_
10559 감축실적 보유 현황서.pdf</t>
  </si>
  <si>
    <t xml:space="preserve"> 방글라데시 자라라바드 지역 가스배관 누설 방지를 통한 온실가스 감축사업</t>
  </si>
  <si>
    <t>10561 영문 사업계획서.pdf</t>
  </si>
  <si>
    <t>10561 한국중부발전 국내기업 서류.zip_x000D_
10561 에코아이 공통서류.zip_x000D_
산업통상자원부 세부평가의견에 대한 소명자료_220104.pdf_x000D_
[첨부5] 인보이스 및 송금확인증.zip_x000D_
산업통상자원부 세부평가의견에 대한 소명자료_220216.pdf_x000D_
10561 (라) 유형 서류.zip_x000D_
10561 환경부 협의의견에 대한 소명자료_220523.pdf_x000D_
10561 MP1 결과보고서 첨부자료.zip</t>
  </si>
  <si>
    <t>R-2022-BD-10-000802</t>
  </si>
  <si>
    <t xml:space="preserve">2021-11-04 18:04:35 - 신규신청 - 신청 
2021-11-04 18:04:35 - 관장기관 지정 - 환경부
2021-11-05 10:40:19 - 관장기관 지정 - 산업통상자원부
2021-12-22 17:38:20 - 신규신청 - 문서재제출요청 
2022-01-04 15:58:34 - 재제출신청 - 신청 
2022-02-14 14:18:13 - 재제출신청 - 문서재제출요청 
2022-02-16 09:27:54 - 재제출신청 - 신청 
2022-03-21 16:53:13 - 재제출신청 - 문서재제출요청 
2022-03-21 17:54:24 - 재제출신청 - 신청 
2022-03-30 14:17:29 - 재제출신청 - 문서재제출요청 
2022-03-30 15:03:29 - 재제출신청 - 신청 
2022-03-30 15:35:31 - 재제출신청 - 문서재제출요청 
2022-03-30 15:57:48 - 재제출신청 - 신청 
2022-05-20 13:55:17 - 재제출신청 - 문서재제출요청 
2022-05-24 15:29:06 - 재제출신청 - 신청 
2022-07-05 17:36:47 - 재제출신청 - 평가승인 
2022-07-05 17:37:17 - 재제출신청 - 심의승인 
2022-07-06 08:59:01 - 재제출신청 - 착수신고 
</t>
  </si>
  <si>
    <t>Reducing Gas Leakages within the Jalalabad Gas Distribution Network in Bangladesh</t>
  </si>
  <si>
    <t>https://cdm.unfccc.int/Projects/DB/RINA1583318622.49/view</t>
  </si>
  <si>
    <t>방글라데시 도시가스 배관의 누설부를 수리함으로써 메탄가스 누출을 방지하여 온실가스 배출량을 감축함</t>
  </si>
  <si>
    <t>10561 영문 타당성평가 보고서.pdf</t>
  </si>
  <si>
    <t>방글라데시 PNG 10561-MP1 소유권 증명문서1.PNG_x000D_
방글라데시 PNG 10561-MP1 소유권 증명문서2.PNG_x000D_
10561 감축실적 보유 현황서.pdf</t>
  </si>
  <si>
    <t xml:space="preserve"> 방글라데시 파시만찰 지역 가스배관 누설 방지를 통한 온실가스 감축사업</t>
  </si>
  <si>
    <t>10562 영문 사업계획서.pdf</t>
  </si>
  <si>
    <t>10562 한국중부발전 국내기업 서류.zip_x000D_
10562 에코아이 공통서류.zip_x000D_
산업통상자원부 세부평가의견에 대한 소명자료_220104.pdf_x000D_
[첨부5] 인보이스 및 송금확인증.zip_x000D_
산업통상자원부 세부평가의견에 대한 소명자료_220216.pdf_x000D_
10562 (라) 유형 서류.zip_x000D_
10562 MP1 결과보고서 첨부자료.zip_x000D_
10562 환경부 협의의견에 대한 소명자료_220523.pdf</t>
  </si>
  <si>
    <t>R-2022-BD-10-000797</t>
  </si>
  <si>
    <t xml:space="preserve">2021-11-04 18:05:02 - 신규신청 - 신청 
2021-11-04 18:05:02 - 관장기관 지정 - 환경부
2021-11-05 10:40:29 - 관장기관 지정 - 산업통상자원부
2021-12-22 17:40:00 - 신규신청 - 문서재제출요청 
2022-01-04 15:54:10 - 재제출신청 - 신청 
2022-02-14 14:17:28 - 재제출신청 - 문서재제출요청 
2022-02-16 09:27:22 - 재제출신청 - 신청 
2022-03-21 16:51:49 - 재제출신청 - 문서재제출요청 
2022-03-21 17:54:37 - 재제출신청 - 신청 
2022-03-30 14:17:08 - 재제출신청 - 문서재제출요청 
2022-03-30 15:03:44 - 재제출신청 - 신청 
2022-03-30 15:35:09 - 재제출신청 - 문서재제출요청 
2022-03-30 15:50:26 - 재제출신청 - 신청 
2022-05-20 13:55:35 - 재제출신청 - 문서재제출요청 
2022-05-24 15:29:39 - 재제출신청 - 신청 
2022-07-05 17:24:13 - 재제출신청 - 평가승인 
2022-07-05 17:25:01 - 재제출신청 - 심의승인 
2022-07-06 08:59:16 - 재제출신청 - 착수신고 
</t>
  </si>
  <si>
    <t>Reducing Gas Leakages within the Pashchimanchal Gas Distribution Network in Bangladesh</t>
  </si>
  <si>
    <t>https://cdm.unfccc.int/Projects/DB/RINA1583328291.33/view</t>
  </si>
  <si>
    <t>10562 영문 타당성평가 보고서.pdf</t>
  </si>
  <si>
    <t>방글라데시 PNG 10562-MP1 소유권 증명문서1.PNG_x000D_
방글라데시 PNG 10562-MP1 소유권 증명문서2.PNG_x000D_
10562 감축실적 보유 현황서.pdf</t>
  </si>
  <si>
    <t xml:space="preserve"> 방글라데시 카나풀리 지역 가스배관 누설 방지를 통한 온실가스 감축사업</t>
  </si>
  <si>
    <t>10560 영문 사업계획서.PDF</t>
  </si>
  <si>
    <t>10560 한국중부발전 국내기업 서류.zip_x000D_
산업통상자원부 세부평가의견에 대한 소명자료_220104.pdf_x000D_
[첨부5] 인보이스 및 송금확인증.zip_x000D_
10560 (라) 유형 서류.zip_x000D_
10560 MP1 결과보고서 첨부자료.zip_x000D_
10560 환경부 협의의견에 대한 소명자료_220523.pdf_x000D_
산업통상자원부 세부평가의견에 대한 소명자료_220216.pdf_x000D_
10560 에코아이 공통서류.zip</t>
  </si>
  <si>
    <t>R-2022-BD-10-000795</t>
  </si>
  <si>
    <t xml:space="preserve">2021-11-04 18:04:00 - 신규신청 - 신청 
2021-11-04 18:04:00 - 관장기관 지정 - 환경부
2021-11-05 10:40:10 - 관장기관 지정 - 산업통상자원부
2021-12-22 17:39:15 - 신규신청 - 문서재제출요청 
2022-01-04 15:58:55 - 재제출신청 - 신청 
2022-02-14 14:18:55 - 재제출신청 - 문서재제출요청 
2022-02-16 09:28:36 - 재제출신청 - 신청 
2022-03-21 16:52:23 - 재제출신청 - 문서재제출요청 
2022-03-21 17:54:09 - 재제출신청 - 신청 
2022-03-30 14:17:49 - 재제출신청 - 문서재제출요청 
2022-03-30 15:03:09 - 재제출신청 - 신청 
2022-03-30 15:35:48 - 재제출신청 - 문서재제출요청 
2022-03-30 15:59:15 - 재제출신청 - 신청 
2022-05-20 13:54:54 - 재제출신청 - 문서재제출요청 
2022-05-24 15:28:32 - 재제출신청 - 신청 
2022-07-05 17:23:14 - 재제출신청 - 평가승인 
2022-07-05 17:23:40 - 재제출신청 - 심의승인 
2022-07-06 08:59:35 - 재제출신청 - 착수신고 
</t>
  </si>
  <si>
    <t>Reducing Gas Leakages within the Karnaphuli Gas Distribution Network in Bangladesh</t>
  </si>
  <si>
    <t>https://cdm.unfccc.int/Projects/DB/RINA1583158638.05/view</t>
  </si>
  <si>
    <t>10560 영문 타당성평가 보고서.pdf</t>
  </si>
  <si>
    <t>방글라데시 PNG 10560-MP1 소유권 증명문서1.png_x000D_
방글라데시 PNG 10560-MP1 소유권 증명문서2.png_x000D_
10560 감축실적 보유 현황서.pdf</t>
  </si>
  <si>
    <t>PT Binsar Natorang Energi</t>
  </si>
  <si>
    <t xml:space="preserve"> Nassau District, Toba Samosir Regency, North Sumatera Province, Indonesia</t>
  </si>
  <si>
    <t>윤춘성</t>
  </si>
  <si>
    <t>02-6984-5967</t>
  </si>
  <si>
    <t>wsparkm@lxintl.co.kr</t>
  </si>
  <si>
    <t>하상 수력발전 사업</t>
  </si>
  <si>
    <t>2016-10-24</t>
  </si>
  <si>
    <t>2020-12-23~2030-12-22</t>
  </si>
  <si>
    <t>ACM002, ver20</t>
  </si>
  <si>
    <t>첨부 6_MR_Hasang Hydro Electric Power Plant (Ref. 10632)_1st_V2.pdf</t>
  </si>
  <si>
    <t>첨부 7_VR_Hasang Hydro Electric Power Plant (Ref. 10632)_1st_V1.1_R.pdf_x000D_
첨부 8_ER Spreadsheet_Hasang Hydro Electric Power Plant (Ref. 10632)_1st_V2.xlsx_x000D_
첨부 9-1_지분입증_연결감사보고서.pdf_x000D_
첨부 9-2. 현지법인 주총결의안_주주명부(190514).pdf_x000D_
첨부 9-3. 현지법인 주총결의안_주주명부(210723).pdf_x000D_
첨부 9-4_KOC 전환량 계산_20211223.xlsx_x000D_
첨부 10-1_LG상사 사업자등록증.pdf_x000D_
첨부 10-2_LX 인터내셔널 사업자등록증.pdf_x000D_
첨부 10-3_LX 인터내셔널 법인 등기부 등본(사명변경입증).pdf_x000D_
첨부 10-4_현지법인 주주사 사명변경 결의안.pdf_x000D_
첨부 11. IUPTL_발전사업자등록증.PDF_x000D_
첨부 12. NIB_사업자등록증(인니).pdf_x000D_
첨부 13. IPPKH_산림지이용허가증.pdf_x000D_
첨부 14. PPA_전력구매계약.pdf_x000D_
첨부 15. IMB_건물건설허가증.pdf</t>
  </si>
  <si>
    <t>R-2022-ID-01-000801</t>
  </si>
  <si>
    <t>[보완1차]착수신고
2022-07-06</t>
  </si>
  <si>
    <t xml:space="preserve">2021-10-18 11:03:57 - 신규신청 - 신청 
2021-10-18 11:03:57 - 관장기관 지정 - 환경부
2021-10-19 10:18:28 - 관장기관 지정 - 산업통상자원부
2021-11-17 17:03:12 - 신규신청 - 문서재제출요청 
2021-11-29 21:44:25 - 재제출신청 - 신청 
2021-12-21 09:53:39 - 재제출신청 - 보완요청 
2022-01-10 15:25:03 - 보완신청 - 신청 
2022-01-12 15:35:27 - 보완신청 - 문서재제출요청 
2022-01-12 18:30:38 - 재제출신청 - 신청 
2022-07-05 17:30:48 - 재제출신청 - 평가승인 
2022-07-05 17:36:02 - 재제출신청 - 심의승인 
2022-07-06 10:37:07 - 재제출신청 - 착수신고 
</t>
  </si>
  <si>
    <t>2020-12-23</t>
  </si>
  <si>
    <t>Hasang Hydro Electric Power Plant</t>
  </si>
  <si>
    <t>https://cdm.unfccc.int/Projects/DB/EPIC_Sust1608102848.83/view</t>
  </si>
  <si>
    <t>인도네시아</t>
  </si>
  <si>
    <t>화석 연료 대신, 수력 발전을 통해 전기를 생산하여 그리드에 공급하는 사업</t>
  </si>
  <si>
    <t>UN CDM 사업 추가성 입증 기준 툴(Tool for the demonstration and assessment of additionality v07)을 이용하여 추가성 입증함</t>
  </si>
  <si>
    <t>첨부 1_PDD_Hasang Hydro Electric Power Plant_V4.0_Clean.pdf</t>
  </si>
  <si>
    <t>첨부 2_Hasang Validation report RFR .pdf</t>
  </si>
  <si>
    <t>첨부 3_하상 등록 증빙 자료.pdf_x000D_
첨부 4-1_Hasang MOC Form (3)_08102020_pdf (3).pdf_x000D_
첨부 4-2_PA10632 CDM-MOC-FORM form.pdf_x000D_
첨부 4-3_Hasang LoA RFR.pdf_x000D_
첨부 5-2_CER 보유 증명.pdf_x000D_
첨부 5-1_[서식 7] 감축실적 보유 현황서(CDM 10632)_20220112_Rev2(날인 버전).pdf</t>
  </si>
  <si>
    <t>Chile Solar JV SpA</t>
  </si>
  <si>
    <t>칠레</t>
  </si>
  <si>
    <t>주선일</t>
  </si>
  <si>
    <t>sun7938@koenergy.kr</t>
  </si>
  <si>
    <t>12MW PV 번들링 CDM 프로젝트(1)</t>
  </si>
  <si>
    <t>12MW PV 번들링 CDM 프로젝트</t>
  </si>
  <si>
    <t>2020-01-01~2027-01-30</t>
  </si>
  <si>
    <t>AMS I.D/Version 18 “Grid connected renewable electricity generation”</t>
  </si>
  <si>
    <t>2. Monitoring Reportv9.0_12MW PV Bundling CDM Project_Final.pdf</t>
  </si>
  <si>
    <t>1. Verification and certification report_12MW PV Bundling CDM project_Final.pdf_x000D_
2. ER Sheet_12MW PV Bundling CDM Project.xlsx_x000D_
3.1 지분 입증 회계 감사 보고서.pdf_x000D_
3.2 지분 입증 회계 감사 보고서 (Page 11).pdf_x000D_
4. CSJV 주주명부.pdf_x000D_
5. 12MW_KOC 전환량 계산 파일.xlsx_x000D_
6. 사업자등록증.pdf_x000D_
7. 등기사항전부증명서.pdf_x000D_
8.1 국세납세증명서.pdf_x000D_
8.2 지방세납세증명서.pdf_x000D_
9.현지발전사업자 등록증.zip_x000D_
10.1 전력판매계약서.zip_x000D_
10.2 상업운전개시일.zip</t>
  </si>
  <si>
    <t>평가반려
2022-07-13</t>
  </si>
  <si>
    <t xml:space="preserve">2022-07-08 15:43:24 - 신규신청 - 신청 
2022-07-08 15:43:24 - 관장기관 지정 - 환경부
2022-07-08 17:39:28 - 관장기관 지정 - 산업통상자원부
2022-07-13 16:57:29 - 신규신청 - 평가반려 
</t>
  </si>
  <si>
    <t>2019-12-03</t>
  </si>
  <si>
    <t>12MW PV Bundling CDM Project</t>
  </si>
  <si>
    <t>https://cdm.unfccc.int/Projects/DB/KEMCO1575104099.01/view</t>
  </si>
  <si>
    <t>신재생에너지원인 태양에너지를 이용하여 전력생산하고 그리드망에 연계하여 생산된 전력 판매</t>
  </si>
  <si>
    <t>발전 용량 임계치가 15MW 이하이므로 Demonstration of additionality of small-scale project activities (Ver. 12)에 따라 입증이 필요하지 않음</t>
  </si>
  <si>
    <t>PDD_form05v12(12mw ver2).pdf</t>
  </si>
  <si>
    <t>4. Validation report_12MW PV Bundling CDM Project_Final submission.pdf</t>
  </si>
  <si>
    <t>1. CDM사업 등록 증빙자료_12MW.pdf_x000D_
2. Monitoring Reportv9.0_12MW PV Bundling CDM Project_Final.pdf_x000D_
3. Verification and certification report_12MW PV Bundling CDM project_Final.pdf_x000D_
4. Validation report_12MW PV Bundling CDM Project_Final submission.pdf_x000D_
5. Forwarding Request Form(화면캡처).pdf_x000D_
6. 감축실적 보유 현황서 외.pdf_x000D_
7. PA10544 CDM-MOC-FORM Annex 1 form.pdf_x000D_
8. 칠레 공동투자약정서 .pdf</t>
  </si>
  <si>
    <t>AMS-I.A Ver.14, AMS-II.G Ver. 3</t>
  </si>
  <si>
    <t>(CSP) PoA 9181-0024 CPA DD.pdf</t>
  </si>
  <si>
    <t>비용분담계약서_Cedar.pdf_x000D_
비용분담계약서_SKDRDP.pdf_x000D_
사명변경증빙_ESAF to Cedar.pdf_x000D_
사업불참여공문_BGB.pdf_x000D_
사업불참여공문_GGI.pdf_x000D_
(CSP) 최종사용자 신분증 제출 불가 사유.pdf_x000D_
(CSP) 투자협정서 및 각서.pdf_x000D_
(CSP) 국세 납세증명서.pdf_x000D_
(CSP) 지방세 완납 증명서.pdf_x000D_
(CSP) 등기부등본.pdf_x000D_
(CSP) 사업자등록증.pdf_x000D_
PoA 9181_CDM-MOC-FORM form.pdf_x000D_
PoA 9181_PoA-DD_Clean approved on 15 June 2016.pdf_x000D_
(CSP) CPA 24-30_인보이스 및 송금영수증_MP2.zip_x000D_
(CSP) 사업주체 입증 방법 (Verification method).pdf_x000D_
(CSP) 현장실사 관련 질의 답변 공문.pdf_x000D_
(CSP) CPA 19-30_Verification Documents_MP1-2.zip_x000D_
9181-0024 ER Calculation Sheet_Confidential.xlsx_x000D_
(CSP) 외부사업 사업계획 국문요약서_PoA9181_CPA24_Signed.pdf_x000D_
사업비 집행 감사보고서_클리어스카이파트너스_2022.02.04_날인본.pdf_x000D_
(CSP) PoA 9181 CPA24-30 사업결과보고서_2021.12_Final_v2.pdf_x000D_
(CSP) 기여비율산정_CPA 24-30_MP2.xlsx_x000D_
(CSP) SKDRDP_보급확인서_Notarized_CPA 24.pdf_x000D_
(CSP) 보급대장_CPA 24-30_MP2.xlsx_x000D_
(CSP) CPA 24-30_Final Verification Report_MP10.pdf_x000D_
(CSP) CPA 24-30_Monitoring Report_MP2_8CERs_Final.pdf_x000D_
(CSP) 감축제품 보급 실적 확인을 위한 증빙 자료_CPA 24_MP2.pdf_x000D_
(CSP) CPA 별 SOP 배분 현황_24-30.xlsx</t>
  </si>
  <si>
    <t>R-2022-IN-03-000803</t>
  </si>
  <si>
    <t>착수신고
2022-08-03</t>
  </si>
  <si>
    <t>2022-08-03</t>
  </si>
  <si>
    <t xml:space="preserve">2020-12-10 22:42:25 - 신규신청 - 신청 
2020-12-10 22:42:25 - 관장기관 지정 - 환경부
2020-12-14 09:24:10 - 관장기관 지정 - 산업통상자원부
2021-01-12 09:47:26 - 신규신청 - 문서재제출요청 
2021-01-31 15:47:01 - 재제출신청 - 신청 
2021-02-25 14:23:53 - 재제출신청 - 문서재제출요청 
2021-03-19 11:21:48 - 재제출신청 - 신청 
2021-03-23 17:49:18 - 재제출신청 - 문서재제출요청 
2021-03-24 00:39:23 - 재제출신청 - 신청 
2021-03-25 13:09:58 - 재제출신청 - 문서재제출요청 
2021-03-25 14:34:14 - 재제출신청 - 신청 
2021-03-25 16:37:46 - 재제출신청 - 문서재제출요청 
2021-03-25 16:56:41 - 재제출신청 - 신청 
2021-06-09 15:36:39 - 재제출신청 - 문서재제출요청 
2021-07-29 17:23:53 - 재제출신청 - 신청 
2021-07-29 17:25:25 - 재제출신청 - 문서재제출요청 
2022-04-17 23:53:13 - 재제출신청 - 신청 
2022-05-19 14:20:38 - 재제출신청 - 문서재제출요청 
2022-05-22 22:45:42 - 재제출신청 - 신청 
2022-05-25 09:43:27 - 재제출신청 - 문서재제출요청 
2022-05-25 10:29:54 - 재제출신청 - 신청 
2022-06-03 10:20:36 - 재제출신청 - 문서재제출요청 
2022-06-03 10:50:57 - 재제출신청 - 신청 
2022-06-03 13:19:40 - 재제출신청 - 문서재제출요청 
2022-06-03 15:40:51 - 재제출신청 - 신청 
2022-06-03 15:49:41 - 재제출신청 - 문서재제출요청 
2022-06-03 16:12:17 - 재제출신청 - 신청 
2022-07-05 17:38:48 - 재제출신청 - 평가승인 
2022-07-05 17:39:18 - 재제출신청 - 심의승인 
2022-08-03 22:37:28 - 재제출신청 - 착수신고 
</t>
  </si>
  <si>
    <t>9181-0024</t>
  </si>
  <si>
    <t>MicroEnergy Credits PoA - CPA 24 - Clear Sky Partners</t>
  </si>
  <si>
    <t>https://cdm.unfccc.int/ProgrammeOfActivities/cpa_db/SMNQHZD9A5X2BO3FJGP6KYTLIE1RVC/view</t>
  </si>
  <si>
    <t xml:space="preserve">1. 고효율 스토브 보급을 통한 비재생 바이오매스 사용량 감축_x000D_
2. 태양광 패널-베터리-전력사용 랜턴 보급을 통한 조명용 등유 사용량 감축_x000D_
</t>
  </si>
  <si>
    <t>(CSP) 9181-0024 CPA DD.pdf</t>
  </si>
  <si>
    <t>(CSP) 9181 CPA 24_Inclusion report.pdf</t>
  </si>
  <si>
    <t>CER 소유권 증빙_CER Issuance_CPA 24-30 MP2.png_x000D_
CPA 24-30 Issuance #1_FWD page.png_x000D_
01. 9181-0024 감축실적 보유 현황서_Signed.pdf</t>
  </si>
  <si>
    <t>(CSP) PoA 9181-0029 CPA DD.pdf</t>
  </si>
  <si>
    <t>(CSP) CPA 24-30_Final Verification Report_MP10.pdf_x000D_
(CSP) 최종사용자 신분증 제출 불가 사유.pdf_x000D_
(CSP) 투자협정서 및 각서.pdf_x000D_
(CSP) 국세 납세증명서.pdf_x000D_
(CSP) 지방세 완납 증명서.pdf_x000D_
(CSP) 등기부등본.pdf_x000D_
(CSP) 사업자등록증.pdf_x000D_
PoA 9181_CDM-MOC-FORM form.pdf_x000D_
PoA 9181_PoA-DD_Clean approved on 15 June 2016.pdf_x000D_
비용분담계약서_Cedar.pdf_x000D_
비용분담계약서_SKDRDP.pdf_x000D_
사명변경증빙_ESAF to Cedar.pdf_x000D_
사업불참여공문_BGB.pdf_x000D_
사업불참여공문_GGI.pdf_x000D_
(CSP) CPA 24-30_인보이스 및 송금영수증_MP2.zip_x000D_
(CSP) 현장실사 관련 질의 답변 공문.pdf_x000D_
(CSP) CPA 19-30_Verification Documents_MP1-2.zip_x000D_
9181-0029 ER Calculation Sheet_Confidential.xlsx_x000D_
(CSP) 외부사업 사업계획 국문요약서_PoA9181_CPA29_Signed.pdf_x000D_
(CSP) 기여비율산정_CPA 24-30_MP2.xlsx_x000D_
사업비 집행 감사보고서_클리어스카이파트너스_2022.02.04_날인본.pdf_x000D_
(CSP) PoA 9181 CPA24-30 사업결과보고서_2021.12_Final_v2.pdf_x000D_
(CSP) SKDRDP_보급확인서_Notarized_CPA 29.pdf_x000D_
(CSP) 보급대장_CPA 24-30_MP2.xlsx_x000D_
(CSP) CPA 24-30_Monitoring Report_MP2_8CERs_Final.pdf_x000D_
(CSP) CPA 별 SOP 배분 현황_24-30.xlsx</t>
  </si>
  <si>
    <t>R-2022-IN-03-000804</t>
  </si>
  <si>
    <t xml:space="preserve">2020-12-10 22:44:03 - 신규신청 - 신청 
2020-12-10 22:44:03 - 관장기관 지정 - 환경부
2020-12-14 09:23:35 - 관장기관 지정 - 산업통상자원부
2021-01-12 09:40:01 - 신규신청 - 문서재제출요청 
2021-01-31 15:46:32 - 재제출신청 - 신청 
2021-02-25 11:28:02 - 재제출신청 - 문서재제출요청 
2021-03-19 11:22:01 - 재제출신청 - 신청 
2021-03-23 17:48:53 - 재제출신청 - 문서재제출요청 
2021-03-24 01:25:23 - 재제출신청 - 신청 
2021-03-24 01:27:41 - 재제출신청 - 신청 
2021-03-25 13:07:52 - 재제출신청 - 문서재제출요청 
2021-03-25 14:35:19 - 재제출신청 - 신청 
2021-03-25 16:38:28 - 재제출신청 - 문서재제출요청 
2021-03-25 17:28:27 - 재제출신청 - 신청 
2021-06-09 15:29:52 - 재제출신청 - 문서재제출요청 
2021-07-29 17:23:22 - 재제출신청 - 신청 
2021-07-29 17:31:51 - 재제출신청 - 문서재제출요청 
2022-02-21 23:42:29 - 재제출신청 - 신청 
2022-02-22 09:30:18 - 재제출신청 - 문서재제출요청 
2022-04-17 23:50:16 - 재제출신청 - 신청 
2022-05-19 14:22:24 - 재제출신청 - 문서재제출요청 
2022-05-22 23:28:32 - 재제출신청 - 신청 
2022-06-03 10:21:55 - 재제출신청 - 문서재제출요청 
2022-06-03 10:57:53 - 재제출신청 - 신청 
2022-07-05 17:40:13 - 재제출신청 - 평가승인 
2022-07-05 17:40:32 - 재제출신청 - 심의승인 
2022-08-03 22:37:48 - 재제출신청 - 착수신고 
</t>
  </si>
  <si>
    <t>9181-0029</t>
  </si>
  <si>
    <t>MicroEnergy Credits PoA – CPA-29- Clear Sky Partners</t>
  </si>
  <si>
    <t>https://cdm.unfccc.int/ProgrammeOfActivities/cpa_db/A3G82LHR0QDMFISY9BW4VC167PZNTU/view</t>
  </si>
  <si>
    <t xml:space="preserve">1. 태양광 패널-베터리-전력사용 랜턴 보급을 통한 조명용 등유 사용량 감축_x000D_
2. 고효율 스토브 보급을 통한 비재생 바이오매스 사용량 감축_x000D_
</t>
  </si>
  <si>
    <t>(CSP) 9181-0029 CPA DD.pdf</t>
  </si>
  <si>
    <t>(CSP) 9181 CPA 29_Inclusion report.pdf</t>
  </si>
  <si>
    <t>CER 소유권 증빙_CER Issuance_CPA 24-30 MP2.png_x000D_
CPA 24-30 Issuance #1_FWD page.png_x000D_
01. 9181-0029 감축실적 보유 현황서_Signed.pdf</t>
  </si>
  <si>
    <t>(CSP) PoA 9181-0025 CPA DD.pdf</t>
  </si>
  <si>
    <t>(CSP) CPA 24-30_Final Verification Report_MP10.pdf_x000D_
(CSP) 최종사용자 신분증 제출 불가 사유.pdf_x000D_
(CSP) 투자협정서 및 각서.pdf_x000D_
(CSP) 국세 납세증명서.pdf_x000D_
(CSP) 지방세 완납 증명서.pdf_x000D_
(CSP) 등기부등본.pdf_x000D_
(CSP) 사업자등록증.pdf_x000D_
PoA 9181_CDM-MOC-FORM form.pdf_x000D_
PoA 9181_PoA-DD_Clean approved on 15 June 2016.pdf_x000D_
비용분담계약서_Cedar.pdf_x000D_
비용분담계약서_Muthoot.pdf_x000D_
비용분담계약서_Sarala.pdf_x000D_
비용분담계약서_SKDRDP.pdf_x000D_
사명변경증빙_ESAF to Cedar.pdf_x000D_
사업불참여공문_BGB.pdf_x000D_
(CSP) CPA 24-30_인보이스 및 송금영수증_MP2.zip_x000D_
(CSP) 현장실사 관련 질의 답변 공문.pdf_x000D_
(CSP) CPA 19-30_Verification Documents_MP1-2.zip_x000D_
9181-0025 ER Calculation Sheet_Confidential.xlsx_x000D_
(CSP) SKDRDP_보급확인서_Notarized_CPA 25.pdf_x000D_
(CSP) 외부사업 사업계획 국문요약서_PoA9181_CPA25_Signed.pdf_x000D_
(CSP) 기여비율산정_CPA 24-30_MP2.xlsx_x000D_
사업비 집행 감사보고서_클리어스카이파트너스_2022.02.04_날인본.pdf_x000D_
(CSP) PoA 9181 CPA24-30 사업결과보고서_2021.12_Final_v2.pdf_x000D_
(CSP) 보급대장_CPA 24-30_MP2.xlsx_x000D_
(CSP) CPA 별 SOP 배분 현황_24-30.xlsx_x000D_
(CSP) 감축제품 보급 실적 확인을 위한 증빙 자료_CPA 25_MP2.pdf_x000D_
(CSP) CPA 24-30_Monitoring Report_MP2_8CERs_Final.pdf</t>
  </si>
  <si>
    <t>R-2022-IN-03-000808</t>
  </si>
  <si>
    <t xml:space="preserve">2020-12-10 22:43:13 - 신규신청 - 신청 
2020-12-10 22:43:13 - 관장기관 지정 - 환경부
2020-12-14 09:24:02 - 관장기관 지정 - 산업통상자원부
2021-01-12 09:40:45 - 신규신청 - 문서재제출요청 
2021-01-31 15:46:55 - 재제출신청 - 신청 
2021-02-25 15:35:35 - 재제출신청 - 문서재제출요청 
2021-03-19 11:00:02 - 재제출신청 - 신청 
2021-03-23 17:51:00 - 재제출신청 - 문서재제출요청 
2021-03-24 00:50:23 - 재제출신청 - 신청 
2021-03-25 13:09:32 - 재제출신청 - 문서재제출요청 
2021-03-25 14:34:22 - 재제출신청 - 신청 
2021-03-25 16:39:40 - 재제출신청 - 문서재제출요청 
2021-03-25 17:04:04 - 재제출신청 - 신청 
2021-06-09 15:28:47 - 재제출신청 - 문서재제출요청 
2021-07-29 17:23:06 - 재제출신청 - 신청 
2021-07-29 17:32:41 - 재제출신청 - 문서재제출요청 
2022-04-17 23:55:45 - 재제출신청 - 신청 
2022-05-19 14:20:55 - 재제출신청 - 문서재제출요청 
2022-05-22 23:01:57 - 재제출신청 - 신청 
2022-06-03 10:20:54 - 재제출신청 - 문서재제출요청 
2022-06-03 10:55:48 - 재제출신청 - 신청 
2022-07-05 17:43:55 - 재제출신청 - 평가승인 
2022-07-05 17:44:17 - 재제출신청 - 심의승인 
2022-08-03 22:38:11 - 재제출신청 - 착수신고 
</t>
  </si>
  <si>
    <t>9181-0025</t>
  </si>
  <si>
    <t>MicroEnergy Credits PoA – CPA-25- Clear Sky Partners</t>
  </si>
  <si>
    <t>https://cdm.unfccc.int/ProgrammeOfActivities/cpa_db/75UL9T4GIVR0O2KXAQZDJFN1MSWB8E/view</t>
  </si>
  <si>
    <t>(CSP) 9181-0025 CPA DD.pdf</t>
  </si>
  <si>
    <t>(CSP) 9181 CPA 25_Inclusion report.pdf</t>
  </si>
  <si>
    <t>CER 소유권 증빙_CER Issuance_CPA 24-30 MP2.png_x000D_
01. 9181-0025 감축실적 보유 현황서_Signed.pdf_x000D_
CPA 24-30 Issuance #1_FWD page.png</t>
  </si>
  <si>
    <t>(CSP) PoA 9181-0026 CPA DD.pdf</t>
  </si>
  <si>
    <t>(CSP) CPA 24-30_Final Verification Report_MP10.pdf_x000D_
(CSP) 최종사용자 신분증 제출 불가 사유.pdf_x000D_
(CSP) 투자협정서 및 각서.pdf_x000D_
(CSP) 국세 납세증명서.pdf_x000D_
(CSP) 지방세 완납 증명서.pdf_x000D_
(CSP) 등기부등본.pdf_x000D_
(CSP) 사업자등록증.pdf_x000D_
PoA 9181_CDM-MOC-FORM form.pdf_x000D_
PoA 9181_PoA-DD_Clean approved on 15 June 2016.pdf_x000D_
비용분담계약서_Cedar.pdf_x000D_
비용분담계약서_Nakshi.pdf_x000D_
비용분담계약서_Simpa.pdf_x000D_
사명변경증빙_Bandhan to Nakshi.pdf_x000D_
사명변경증빙_ESAF to Cedar.pdf_x000D_
사업불참여공문_BGB.pdf_x000D_
(CSP) CPA 24-30_인보이스 및 송금영수증_MP2.zip_x000D_
(CSP) 사업주체 입증 방법 (Verification method).pdf_x000D_
(CSP) 현장실사 관련 질의 답변 공문.pdf_x000D_
(CSP) CPA 19-30_Verification Documents_MP1-2.zip_x000D_
9181-0026 ER Calculation Sheet_Confidential.xlsx_x000D_
(CSP) CPA 24-30_Monitoring Report_MP2_8CERs_Final.pdf_x000D_
(CSP) CPA 별 SOP 배분 현황_24-30.xlsx_x000D_
(CSP) 보급대장_CPA 24-30_MP2.xlsx_x000D_
(CSP) PoA 9181 CPA 19-30_사업비 설명.pdf_x000D_
비용분담계약서_SKDRDP.pdf_x000D_
(CSP) 외부사업 사업계획 국문요약서_PoA9181_CPA26_Signed.pdf_x000D_
(CSP) 기여비율산정_CPA 24-30_MP2.xlsx_x000D_
(CSP) PoA 9181 CPA24-30 사업결과보고서_2021.12_Final_v2.pdf_x000D_
사업비 집행 감사보고서_클리어스카이파트너스_2022.02.04_날인본.pdf_x000D_
(CSP) SKDRDP_보급확인서_Notarized_CPA 26.pdf_x000D_
(CSP) CPA 별 SOP 배분 현황_24-30.xlsx_x000D_
(CSP) 감축제품 보급 실적 확인을 위한 증빙 자료_CPA 26_MP2.pdf</t>
  </si>
  <si>
    <t>R-2022-IN-03-000807</t>
  </si>
  <si>
    <t xml:space="preserve">2020-12-10 22:43:25 - 신규신청 - 신청 
2020-12-10 22:43:25 - 관장기관 지정 - 환경부
2020-12-14 09:23:55 - 관장기관 지정 - 산업통상자원부
2021-01-12 09:47:42 - 신규신청 - 문서재제출요청 
2021-01-31 15:46:50 - 재제출신청 - 신청 
2021-02-25 14:29:00 - 재제출신청 - 문서재제출요청 
2021-03-19 11:08:52 - 재제출신청 - 신청 
2021-03-23 17:50:12 - 재제출신청 - 문서재제출요청 
2021-03-24 00:54:24 - 재제출신청 - 신청 
2021-03-25 13:09:09 - 재제출신청 - 문서재제출요청 
2021-03-25 14:34:31 - 재제출신청 - 신청 
2021-03-25 16:39:24 - 재제출신청 - 문서재제출요청 
2021-03-25 17:17:36 - 재제출신청 - 신청 
2021-06-09 15:36:18 - 재제출신청 - 문서재제출요청 
2021-07-29 17:23:45 - 재제출신청 - 신청 
2021-07-29 17:25:40 - 재제출신청 - 문서재제출요청 
2022-04-17 23:50:47 - 재제출신청 - 신청 
2022-05-19 14:21:14 - 재제출신청 - 문서재제출요청 
2022-05-22 23:10:12 - 재제출신청 - 신청 
2022-06-03 10:21:07 - 재제출신청 - 문서재제출요청 
2022-06-03 10:56:15 - 재제출신청 - 신청 
2022-07-05 17:43:04 - 재제출신청 - 평가승인 
2022-07-05 17:43:23 - 재제출신청 - 심의승인 
2022-08-03 22:38:30 - 재제출신청 - 착수신고 
</t>
  </si>
  <si>
    <t>9181-0026</t>
  </si>
  <si>
    <t>MicroEnergy Credits PoA - CPA-26 - Clear Sky Partners</t>
  </si>
  <si>
    <t>https://cdm.unfccc.int/ProgrammeOfActivities/cpa_db/5QBTMLSK2WE3NH7VI9DO0GAF4R8ZPJ/view</t>
  </si>
  <si>
    <t>(CSP) 9181-0026 CPA DD.pdf</t>
  </si>
  <si>
    <t>(CSP) 9181 CPA 26_Inclusion report.pdf</t>
  </si>
  <si>
    <t>CER 소유권 증빙_CER Issuance_CPA 24-30 MP2.png_x000D_
CPA 24-30 Issuance #1_FWD page.png_x000D_
01. 9181-0026 감축실적 보유 현황서_Signed.pdf</t>
  </si>
  <si>
    <t>인도 청정에너지 기기 보급 사업 (PoA 9181-CPA 27)</t>
  </si>
  <si>
    <t>(CSP) PoA 9181-0027 CPA DD.pdf</t>
  </si>
  <si>
    <t>(CSP) CPA 24-30_Final Verification Report_MP10.pdf_x000D_
(CSP) 최종사용자 신분증 제출 불가 사유.pdf_x000D_
(CSP) 투자협정서 및 각서.pdf_x000D_
(CSP) 국세 납세증명서.pdf_x000D_
(CSP) 지방세 완납 증명서.pdf_x000D_
(CSP) 등기부등본.pdf_x000D_
(CSP) 사업자등록증.pdf_x000D_
PoA 9181_CDM-MOC-FORM form.pdf_x000D_
PoA 9181_PoA-DD_Clean approved on 15 June 2016.pdf_x000D_
비용분담계약서_d.Light.pdf_x000D_
비용분담계약서_Muthoot.pdf_x000D_
비용분담계약서_Nakshi.pdf_x000D_
비용분담계약서_SKDRDP.pdf_x000D_
사명변경증빙_Bandhan to Nakshi.pdf_x000D_
사업불참여공문_BGB.pdf_x000D_
(CSP) CPA 24-30_인보이스 및 송금영수증_MP2.zip_x000D_
(CSP) 사업주체 입증 방법 (Verification method).pdf_x000D_
(CSP) 현장실사 관련 질의 답변 공문.pdf_x000D_
(CSP) CPA 19-30_Verification Documents_MP1-2.zip_x000D_
9181-0027 ER Calculation Sheet_Confidential.xlsx_x000D_
(CSP) CPA 24-30_Monitoring Report_MP2_8CERs_Final.pdf_x000D_
(CSP) CPA 별 SOP 배분 현황_24-30.xlsx_x000D_
(CSP) 외부사업 사업계획 국문요약서_PoA9181_CPA27_Signed.pdf_x000D_
(CSP) 기여비율산정_CPA 24-30_MP2.xlsx_x000D_
사업비 집행 감사보고서_클리어스카이파트너스_2022.02.04_날인본.pdf_x000D_
(CSP) PoA 9181 CPA24-30 사업결과보고서_2021.12_Final_v2.pdf_x000D_
(CSP) 보급대장_CPA 24-30_MP2.xlsx_x000D_
(CSP) SKDRDP_보급확인서_Notarized_CPA 27.pdf_x000D_
(CSP) 감축제품 보급 실적 확인을 위한 증빙 자료_CPA 27_MP2.pdf</t>
  </si>
  <si>
    <t>R-2022-IN-03-000806</t>
  </si>
  <si>
    <t xml:space="preserve">2020-12-10 22:43:35 - 신규신청 - 신청 
2020-12-10 22:43:35 - 관장기관 지정 - 환경부
2020-12-14 09:23:49 - 관장기관 지정 - 산업통상자원부
2021-01-12 09:47:07 - 신규신청 - 문서재제출요청 
2021-01-31 15:46:44 - 재제출신청 - 신청 
2021-02-25 15:37:06 - 재제출신청 - 문서재제출요청 
2021-03-19 11:00:16 - 재제출신청 - 신청 
2021-03-23 17:50:32 - 재제출신청 - 문서재제출요청 
2021-03-24 01:01:18 - 재제출신청 - 신청 
2021-03-24 01:07:36 - 재제출신청 - 신청 
2021-03-25 13:08:47 - 재제출신청 - 문서재제출요청 
2021-03-25 14:34:51 - 재제출신청 - 신청 
2021-03-25 16:39:07 - 재제출신청 - 문서재제출요청 
2021-03-25 17:23:58 - 재제출신청 - 신청 
2021-06-09 15:30:16 - 재제출신청 - 문서재제출요청 
2021-07-29 17:23:30 - 재제출신청 - 신청 
2021-07-29 17:26:28 - 재제출신청 - 문서재제출요청 
2022-04-17 23:50:33 - 재제출신청 - 신청 
2022-05-19 14:21:40 - 재제출신청 - 문서재제출요청 
2022-05-22 23:11:22 - 재제출신청 - 신청 
2022-05-25 09:44:03 - 재제출신청 - 문서재제출요청 
2022-05-25 10:32:27 - 재제출신청 - 신청 
2022-06-03 10:21:29 - 재제출신청 - 문서재제출요청 
2022-06-03 10:57:01 - 재제출신청 - 신청 
2022-07-05 17:42:16 - 재제출신청 - 평가승인 
2022-07-05 17:42:39 - 재제출신청 - 심의승인 
2022-08-03 22:38:48 - 재제출신청 - 착수신고 
</t>
  </si>
  <si>
    <t>9181-0027</t>
  </si>
  <si>
    <t>MicroEnergy Credits PoA - CPA-27 - Clear Sky Partners</t>
  </si>
  <si>
    <t>https://cdm.unfccc.int/ProgrammeOfActivities/cpa_db/8KQ7PXLVWJ2OR16A5SECMTNYUB3Z49/view</t>
  </si>
  <si>
    <t>(CSP) 9181-0027 CPA DD.pdf</t>
  </si>
  <si>
    <t>(CSP) 9181 CPA 27_Inclusion report.pdf</t>
  </si>
  <si>
    <t>CER 소유권 증빙_CER Issuance_CPA 24-30 MP2.png_x000D_
01. 9181-0027 감축실적 보유 현황서_Signed.pdf_x000D_
CPA 24-30 Issuance #1_FWD page.png</t>
  </si>
  <si>
    <t>(CSP) PoA 9181-0028 CPA DD.pdf</t>
  </si>
  <si>
    <t>(CSP) CPA 24-30_Final Verification Report_MP10.pdf_x000D_
(CSP) 최종사용자 신분증 제출 불가 사유.pdf_x000D_
(CSP) 투자협정서 및 각서.pdf_x000D_
(CSP) 국세 납세증명서.pdf_x000D_
(CSP) 지방세 완납 증명서.pdf_x000D_
(CSP) 등기부등본.pdf_x000D_
(CSP) 사업자등록증.pdf_x000D_
PoA 9181_CDM-MOC-FORM form.pdf_x000D_
PoA 9181_PoA-DD_Clean approved on 15 June 2016.pdf_x000D_
비용분담계약서_Arohan.pdf_x000D_
비용분담계약서_GLP.pdf_x000D_
비용분담계약서_SKDRDP.pdf_x000D_
사업불참여공문_BGB.pdf_x000D_
(CSP) CPA 24-30_Verification Documents_MP10.zip_x000D_
(CSP) 현장실사 관련 질의 답변 공문.pdf_x000D_
(CSP) CPA 24-30_인보이스 및 송금영수증_MP2.zip_x000D_
9181-0028 ER Calculation Sheet_Confidential.xlsx_x000D_
(CSP) 외부사업 사업계획 국문요약서_PoA9181_CPA28_Signed.pdf_x000D_
사업비 집행 감사보고서_클리어스카이파트너스_2022.02.04_날인본.pdf_x000D_
(CSP) PoA 9181 CPA24-30 사업결과보고서_2021.12_Final_v2.pdf_x000D_
(CSP) 보급대장_CPA 24-30_MP2.xlsx_x000D_
(CSP) SKDRDP_보급확인서_Notarized_CPA 28.pdf_x000D_
(CSP) 기여비율산정_CPA 24-30_MP2.xlsx_x000D_
(CSP) CPA 24-30_Monitoring Report_MP2_8CERs_Final.pdf_x000D_
(CSP) CPA 별 SOP 배분 현황_24-30.xlsx_x000D_
(CSP) 감축제품 보급 실적 확인을 위한 증빙 자료_CPA 28_MP2.pdf</t>
  </si>
  <si>
    <t>R-2022-IN-03-000805</t>
  </si>
  <si>
    <t xml:space="preserve">2020-12-10 22:43:51 - 신규신청 - 신청 
2020-12-10 22:43:51 - 관장기관 지정 - 환경부
2020-12-14 09:23:42 - 관장기관 지정 - 산업통상자원부
2021-01-12 09:40:25 - 신규신청 - 문서재제출요청 
2021-01-31 15:46:38 - 재제출신청 - 신청 
2021-02-25 15:38:15 - 재제출신청 - 문서재제출요청 
2021-03-19 10:44:19 - 재제출신청 - 신청 
2021-03-23 17:51:59 - 재제출신청 - 문서재제출요청 
2021-03-24 01:13:32 - 재제출신청 - 신청 
2021-03-25 13:08:16 - 재제출신청 - 문서재제출요청 
2021-03-25 14:35:06 - 재제출신청 - 신청 
2021-03-25 16:38:49 - 재제출신청 - 문서재제출요청 
2021-03-25 17:24:29 - 재제출신청 - 신청 
2021-06-09 15:33:35 - 재제출신청 - 문서재제출요청 
2021-07-29 17:23:38 - 재제출신청 - 신청 
2021-07-29 17:25:57 - 재제출신청 - 문서재제출요청 
2022-02-21 23:38:24 - 재제출신청 - 신청 
2022-04-17 23:50:26 - 재제출신청 - 신청 
2022-05-19 14:22:06 - 재제출신청 - 문서재제출요청 
2022-05-22 23:18:43 - 재제출신청 - 신청 
2022-06-03 10:21:42 - 재제출신청 - 문서재제출요청 
2022-06-03 10:57:32 - 재제출신청 - 신청 
2022-07-05 17:41:19 - 재제출신청 - 평가승인 
2022-07-05 17:41:41 - 재제출신청 - 심의승인 
2022-08-03 22:39:08 - 재제출신청 - 착수신고 
</t>
  </si>
  <si>
    <t>9181-0028</t>
  </si>
  <si>
    <t>MicroEnergy Credits PoA - CPA-28 - Clear Sky Partners</t>
  </si>
  <si>
    <t>https://cdm.unfccc.int/ProgrammeOfActivities/cpa_db/W8MN5AIYFDV36H9ZKBRTP0GS721UXL/view</t>
  </si>
  <si>
    <t>(CSP) 9181-0028 CPA DD.pdf</t>
  </si>
  <si>
    <t>(CSP) 9181 CPA 28_Inclusion report.pdf</t>
  </si>
  <si>
    <t>CER 소유권 증빙_CER Issuance_CPA 24-30 MP2.png_x000D_
CPA 24-30 Issuance #1_FWD page.png_x000D_
01. 9181-0028 감축실적 보유 현황서_Signed.pdf</t>
  </si>
  <si>
    <t>Chile Solar JV SPA</t>
  </si>
  <si>
    <t>2020-01-31~2027-01-30</t>
  </si>
  <si>
    <t>AMS–I.D/Version 18</t>
  </si>
  <si>
    <t>10.2 상업운전개시일.zip_x000D_
#1-1. LoA_8,6MW ingles ChileSolarJV SpA.pdf_x000D_
#1-2. LoA_12MWingles ChileSolarJV SpA.pdf_x000D_
#3.발전사업자등록증 상 명칭차이 소명.pdf_x000D_
1. Verification and certification report_12MW PV Bundling CDM project_Final.pdf_x000D_
2. ER Sheet_12MW PV Bundling CDM Project.xlsx_x000D_
3.1 지분 입증 회계 감사 보고서.pdf_x000D_
3.2 지분 입증 회계 감사 보고서 (Page 11).pdf_x000D_
5. 12MW_KOC 전환량 계산 파일.xlsx_x000D_
6. 사업자등록증.pdf_x000D_
7. 등기사항전부증명서.pdf_x000D_
8.1 국세납세증명서.pdf_x000D_
8.2 지방세납세증명서.pdf_x000D_
9.현지발전사업자 등록증.zip_x000D_
10.1 전력판매계약서.zip_x000D_
10.2 상업운전개시일.zip_x000D_
2. ER Sheet_12MW PV Bundling CDM Project.xlsx</t>
  </si>
  <si>
    <t>R-2022-CL-01-000843</t>
  </si>
  <si>
    <t>심의승인
2022-10-11</t>
  </si>
  <si>
    <t xml:space="preserve">2022-05-27 12:20:54 - 관장기관 지정 - 환경부
2022-05-27 12:20:55 - 신규신청 - 신청 
2022-06-01 00:30:12 - 관장기관 지정 - 산업통상자원부
2022-06-27 10:42:01 - 신규신청 - 문서재제출요청 
2022-07-08 16:27:48 - 재제출신청 - 신청 
2022-07-14 12:33:57 - 재제출신청 - 문서재제출요청 
2022-07-14 12:47:45 - 재제출신청 - 신청 
2022-07-14 12:56:46 - 재제출신청 - 신청 
2022-07-18 13:40:18 - 재제출신청 - 문서재제출요청 
2022-07-18 14:57:57 - 재제출신청 - 신청 
2022-07-18 16:54:54 - 재제출신청 - 문서재제출요청 
2022-07-18 17:13:27 - 재제출신청 - 신청 
2022-07-18 17:18:24 - 재제출신청 - 문서재제출요청 
2022-07-18 17:20:24 - 재제출신청 - 신청 
2022-07-25 17:07:29 - 재제출신청 - 문서재제출요청 
2022-07-25 17:14:52 - 재제출신청 - 신청 
2022-07-26 17:35:28 - 재제출신청 - 문서재제출요청 
2022-07-26 17:39:41 - 재제출신청 - 신청 
2022-08-26 14:32:22 - 재제출신청 - 문서재제출요청 
2022-08-28 12:59:15 - 재제출신청 - 신청 
2022-08-29 09:51:23 - 재제출신청 - 문서재제출요청 
2022-08-29 09:58:12 - 재제출신청 - 신청 
2022-09-06 13:15:47 - 재제출신청 - 문서재제출요청 
2022-09-06 13:42:52 - 재제출신청 - 신청 
2022-10-07 16:33:27 - 재제출신청 - 평가승인 
2022-10-11 14:01:10 - 재제출신청 - 심의승인 
</t>
  </si>
  <si>
    <t>6. 감축실적 보유 현황서 외_12MW(수정-환경부코멘트3).pdf</t>
  </si>
  <si>
    <t>8. 칠레 공동투자약정서 .pdf_x000D_
#2-A.2020년 지분율 소명자료.pdf_x000D_
#2-B. 출자증명확인서_KOLAT_20220609.pdf_x000D_
1. CDM사업 등록 증빙자료_12MW.pdf_x000D_
2. Monitoring Reportv9.0_12MW PV Bundling CDM Project_Final.pdf_x000D_
3. Verification and certification report_12MW PV Bundling CDM project_Final.pdf_x000D_
4. Validation report_12MW PV Bundling CDM Project_Final submission.pdf_x000D_
6. 감축실적 보유 현황서 외_12MW(수정).pdf_x000D_
7. PA10544 CDM-MOC-FORM Annex 1 form.pdf_x000D_
6. 감축실적 보유 현황서 외_12MW(수정-재계산).pdf_x000D_
CSJV_CER 일련번호 분배 합의서.pdf_x000D_
(지분투자증빙1) [코파칠레태양광]대규모기업집단현황공시[연1회공시및1_4분기용(개별회사)](2022.05.31).pdf_x000D_
(지분투자증빙2) Shareholders Registry_COPA Chile Solar SpA_주주명부.pdf_x000D_
(지분투자증빙3) 한국전력우리스프랏글로벌PEF_감사보고서_FY2021_Final (1).pdf_x000D_
(지분투자증빙4) 20180122_코파칠레태양광 정관.pdf_x000D_
20180122_코파칠레태양광 사업자등록증.pdf_x000D_
법인등기부등본(코파칠레태양광 주식회사).pdf_x000D_
코파칠레태양광_국세납세증명서.pdf_x000D_
6. 감축실적 보유 현황서 외_12MW(수정-환경부코멘트2).pdf_x000D_
6. 감축실적 보유 현황서 외_12MW(수정-환경부코멘트3).pdf</t>
  </si>
  <si>
    <t>베트남 옌바이</t>
  </si>
  <si>
    <t>이동주</t>
  </si>
  <si>
    <t>dl@korea-carbon.com</t>
  </si>
  <si>
    <t>베트남 옌바이의 개선된 쿡스토브 사업 - CPA007</t>
  </si>
  <si>
    <t>2020-01-15~2030-01-14</t>
  </si>
  <si>
    <t>AMS-II.G. ver. 11</t>
  </si>
  <si>
    <t>10477-0007 CPA-DD.pdf</t>
  </si>
  <si>
    <t>1. 사업주체 실제입증서류.zip_x000D_
2. 사업주체 해당시설소유,운영입증서류.zip_x000D_
3. 사업주체 해당온실가스감축사업 참여입증서류.zip_x000D_
5. 국내기업입증서류.zip_x000D_
4. 감축제품보급판매실적증명서류.zip_x000D_
10477-0007 접수서류.pdf</t>
  </si>
  <si>
    <t>R-2022-VN-03-000848</t>
  </si>
  <si>
    <t xml:space="preserve">2021-07-28 12:31:09 - 신규신청 - 신청 
2021-07-28 12:31:09 - 관장기관 지정 - 환경부
2021-08-03 11:07:28 - 관장기관 지정 - 산업통상자원부
2021-09-03 17:11:55 - 신규신청 - 문서재제출요청 
2022-05-27 16:11:45 - 재제출신청 - 신청 
2022-06-21 16:53:39 - 재제출신청 - 문서재제출요청 
2022-06-22 15:58:39 - 재제출신청 - 신청 
2022-10-07 17:36:41 - 재제출신청 - 평가승인 
2022-10-11 14:13:23 - 재제출신청 - 심의승인 
</t>
  </si>
  <si>
    <t>10477-0007</t>
  </si>
  <si>
    <t>Improved Cookstove Project in Yen Bai Province - CPA 007</t>
  </si>
  <si>
    <t>https://cdm.unfccc.int/ProgrammeOfActivities/cpa_db/QJ5MNXAGBD1YF2937EO8KSUZ4WTVI6/view</t>
  </si>
  <si>
    <t>10477-0007 Validation report.pdf</t>
  </si>
  <si>
    <t>CDM_ Issuance request for Viet Nam Improved Cookstove Project by KCM.pdf_x000D_
온실가스 감축량 소유권 증명 자료(호주계정).pdf</t>
  </si>
  <si>
    <t>베트남 옌바이의 개선된 쿡스토브 사업 - CPA008</t>
  </si>
  <si>
    <t>10477-0008 CPA-DD.pdf</t>
  </si>
  <si>
    <t>5. 국내기업입증서류.zip_x000D_
1. 사업주체 실제입증서류.zip_x000D_
2. 사업주체 해당시설소유,운영입증서류.zip_x000D_
3. 사업주체 해당온실가스감축사업 참여입증서류.zip_x000D_
4. 감축제품보급판매실적증명서류.zip_x000D_
10477-0008 접수서류.pdf</t>
  </si>
  <si>
    <t>R-2022-VN-03-000849</t>
  </si>
  <si>
    <t xml:space="preserve">2021-07-28 12:31:33 - 신규신청 - 신청 
2021-07-28 12:31:33 - 관장기관 지정 - 환경부
2021-08-03 11:07:07 - 관장기관 지정 - 산업통상자원부
2021-09-03 17:12:53 - 신규신청 - 문서재제출요청 
2022-05-27 16:12:01 - 재제출신청 - 신청 
2022-06-21 16:53:16 - 재제출신청 - 문서재제출요청 
2022-06-22 16:14:54 - 재제출신청 - 신청 
2022-10-07 17:37:23 - 재제출신청 - 평가승인 
2022-10-11 14:14:42 - 재제출신청 - 심의승인 
</t>
  </si>
  <si>
    <t>10477-0008</t>
  </si>
  <si>
    <t>Improved Cookstove Project in Yen Bai Province - CPA 008</t>
  </si>
  <si>
    <t>https://cdm.unfccc.int/ProgrammeOfActivities/cpa_db/PGRYHAOJ2ZB7CS4FNED0T81KX5U6M9/view</t>
  </si>
  <si>
    <t>베트남 엔바이</t>
  </si>
  <si>
    <t>10477-0008 Validation report.pdf</t>
  </si>
  <si>
    <t>베트남 타이응우옌</t>
  </si>
  <si>
    <t>베트남 타이응우옌의 개선된 쿡스토브 사업 - CPA 005</t>
  </si>
  <si>
    <t>2019-05-10</t>
  </si>
  <si>
    <t>2019-08-02~2029-08-01</t>
  </si>
  <si>
    <t>10477-0005 CPA-DD.pdf</t>
  </si>
  <si>
    <t>5. 국내기업입증서류.zip_x000D_
1. 사업주체 실제입증서류.zip_x000D_
2. 사업주체 해당시설소유,운영입증서류.zip_x000D_
3. 사업주체 해당온실가스감축사업 참여입증서류.zip_x000D_
4. 감축제품보급판매실적증명서류.zip_x000D_
10477-0005 외부사업 타당성 평가사업계획변경 평가 의견서 조치사항.pdf_x000D_
10477-0005 접수서류.pdf</t>
  </si>
  <si>
    <t>R-2022-VN-03-000852</t>
  </si>
  <si>
    <t>[보완1차]심의승인
2022-10-11</t>
  </si>
  <si>
    <t xml:space="preserve">2020-05-21 17:39:54 - 신규신청 - 신청 
2020-05-21 17:39:54 - 관장기관 지정 - 환경부
2020-05-25 10:00:05 - 관장기관 지정 - 산업통상자원부
2020-05-27 13:37:59 - 신규신청 - 문서재제출요청 
2020-06-02 10:59:26 - 재제출신청 - 신청 
2020-07-08 11:24:28 - 재제출신청 - 문서재제출요청 
2020-12-09 17:41:31 - 재제출신청 - 신청 
2021-04-02 11:11:13 - 재제출신청 - 문서재제출요청 
2021-04-22 14:15:45 - 재제출신청 - 신청 
2021-05-25 15:39:31 - 재제출신청 - 보완요청 
2021-07-16 10:39:22 - 보완신청 - 신청 
2021-08-31 13:11:55 - 보완신청 - 문서재제출요청 
2022-02-25 17:04:02 - 재제출신청 - 신청 
2022-03-02 14:48:19 - 재제출신청 - 문서재제출요청 
2022-03-29 18:10:30 - 재제출신청 - 신청 
2022-06-13 17:30:31 - 재제출신청 - 문서재제출요청 
2022-06-16 13:28:13 - 재제출신청 - 신청 
2022-06-21 16:52:11 - 재제출신청 - 문서재제출요청 
2022-06-22 15:52:07 - 재제출신청 - 신청 
2022-10-07 17:38:11 - 재제출신청 - 평가승인 
2022-10-11 14:17:23 - 재제출신청 - 심의승인 
</t>
  </si>
  <si>
    <t>2019-08-02</t>
  </si>
  <si>
    <t>10477-0005</t>
  </si>
  <si>
    <t>Improved Cookstove Project in Thai Nguyen Province-CPA 005</t>
  </si>
  <si>
    <t>https://cdm.unfccc.int/ProgrammeOfActivities/cpa_db/1VY4DHMIGK32EJFQ6Z0TPX59S87WCR/view</t>
  </si>
  <si>
    <t>10477-0005 Validation report.pdf</t>
  </si>
  <si>
    <t>베트남 타이응우옌의 개선된 쿡스토브 사업 - CPA 006</t>
  </si>
  <si>
    <t>10477-0006 CPA-DD.pdf</t>
  </si>
  <si>
    <t>1. 사업주체 실제입증서류.zip_x000D_
3. 사업주체 해당온실가스감축사업 참여입증서류.zip_x000D_
5. 국내기업입증서류.zip_x000D_
4. 감축제품보급판매실적증명서류.zip_x000D_
10477-0006 외부사업 타당성 평가사업계획변경 평가 의견서 조치사항.pdf_x000D_
10477-0006 접수서류.pdf_x000D_
2. 사업주체 해당시설소유,운영입증서류.zip</t>
  </si>
  <si>
    <t>R-2022-VN-03-000854</t>
  </si>
  <si>
    <t xml:space="preserve">2020-05-21 17:41:47 - 신규신청 - 신청 
2020-05-21 17:41:47 - 관장기관 지정 - 환경부
2020-05-25 10:00:12 - 관장기관 지정 - 산업통상자원부
2020-05-27 13:38:16 - 신규신청 - 문서재제출요청 
2020-06-02 11:00:39 - 재제출신청 - 신청 
2020-07-08 11:25:25 - 재제출신청 - 문서재제출요청 
2020-12-09 17:41:44 - 재제출신청 - 신청 
2021-04-02 11:11:45 - 재제출신청 - 문서재제출요청 
2021-04-22 14:15:54 - 재제출신청 - 신청 
2021-05-25 15:38:57 - 재제출신청 - 보완요청 
2021-07-16 10:39:56 - 보완신청 - 신청 
2021-07-16 11:20:43 - 보완신청 - 문서재제출요청 
2021-07-16 11:25:14 - 재제출신청 - 신청 
2021-08-31 13:12:25 - 재제출신청 - 문서재제출요청 
2022-03-29 18:10:38 - 재제출신청 - 신청 
2022-06-13 17:29:41 - 재제출신청 - 문서재제출요청 
2022-06-16 13:29:25 - 재제출신청 - 신청 
2022-06-21 16:51:45 - 재제출신청 - 문서재제출요청 
2022-06-23 16:56:54 - 재제출신청 - 신청 
2022-10-07 17:38:41 - 재제출신청 - 평가승인 
2022-10-11 14:17:54 - 재제출신청 - 심의승인 
</t>
  </si>
  <si>
    <t>10477-0006</t>
  </si>
  <si>
    <t xml:space="preserve">Improved Cookstove Project in Thai Nguyen Province - CPA 006 </t>
  </si>
  <si>
    <t>https://cdm.unfccc.int/ProgrammeOfActivities/cpa_db/DXCFN6RM1487EJSKALI9UPV3GWB50T/view</t>
  </si>
  <si>
    <t>10477-0006 Validation report.pdf</t>
  </si>
  <si>
    <t>베트남 푸토</t>
  </si>
  <si>
    <t>베트남 푸토의 개선된 쿡스토브 사업 - CPA 003</t>
  </si>
  <si>
    <t>10477-0003 CPA-DD.pdf</t>
  </si>
  <si>
    <t>1. 사업주체 실제입증서류.zip_x000D_
2. 사업주체 해당시설소유,운영입증서류.zip_x000D_
3. 사업주체 해당온실가스감축사업 참여입증서류.zip_x000D_
5. 국내기업입증서류.zip_x000D_
10477-0003 접수서류.pdf_x000D_
10477-0003 외부사업승인 협의 통보서 조치사항.pdf_x000D_
4. 감축제품보급판매실적증명서류.zip</t>
  </si>
  <si>
    <t>R-2022-VN-03-000856</t>
  </si>
  <si>
    <t xml:space="preserve">2020-05-21 17:36:28 - 신규신청 - 신청 
2020-05-21 17:36:28 - 관장기관 지정 - 환경부
2020-05-25 09:59:47 - 관장기관 지정 - 산업통상자원부
2020-05-27 13:37:19 - 신규신청 - 문서재제출요청 
2020-06-02 10:57:29 - 재제출신청 - 신청 
2020-07-08 11:10:51 - 재제출신청 - 문서재제출요청 
2020-12-09 17:41:08 - 재제출신청 - 신청 
2021-03-31 15:13:33 - 재제출신청 - 문서재제출요청 
2021-04-22 14:15:26 - 재제출신청 - 신청 
2021-05-25 15:37:56 - 재제출신청 - 보완요청 
2021-07-16 10:37:40 - 보완신청 - 신청 
2021-08-31 13:11:44 - 보완신청 - 문서재제출요청 
2021-10-26 17:25:51 - 재제출신청 - 신청 
2021-12-03 10:50:44 - 재제출신청 - 문서재제출요청 
2022-02-25 17:03:54 - 재제출신청 - 신청 
2022-03-02 14:48:42 - 재제출신청 - 문서재제출요청 
2022-03-29 18:10:15 - 재제출신청 - 신청 
2022-06-07 09:42:26 - 재제출신청 - 문서재제출요청 
2022-06-08 17:42:52 - 재제출신청 - 신청 
2022-06-21 16:51:15 - 재제출신청 - 문서재제출요청 
2022-06-22 15:35:21 - 재제출신청 - 신청 
2022-08-23 08:55:22 - 재제출신청 - 문서재제출요청 
2022-08-23 10:19:19 - 재제출신청 - 신청 
2022-08-23 10:31:29 - 재제출신청 - 문서재제출요청 
2022-08-23 14:57:32 - 재제출신청 - 신청 
2022-10-07 17:40:05 - 재제출신청 - 평가승인 
2022-10-11 14:19:06 - 재제출신청 - 심의승인 
</t>
  </si>
  <si>
    <t>10477-0003</t>
  </si>
  <si>
    <t>Improved Cookstove Project in Phu Tho Province - CPA 003</t>
  </si>
  <si>
    <t>https://cdm.unfccc.int/ProgrammeOfActivities/cpa_db/UQE7GJLXSBYD1OV95I06FM8T4HPA2Z/view</t>
  </si>
  <si>
    <t>10477-0003 Validation report.pdf</t>
  </si>
  <si>
    <t>베트남 푸토의 개선된 쿡스토브 사업 - CPA 004</t>
  </si>
  <si>
    <t>10477-0004 CPA-DD.pdf</t>
  </si>
  <si>
    <t>1. 사업주체 실제입증서류.zip_x000D_
3. 사업주체 해당온실가스감축사업 참여입증서류.zip_x000D_
2. 사업주체 해당시설소유,운영입증서류.zip_x000D_
10477-0004 외부사업승인 협의 통보서 조치사항.pdf_x000D_
10477-0004 접수서류.pdf_x000D_
5. 국내기업입증서류.zip_x000D_
4. 감축제품보급판매실적증명서류.zip</t>
  </si>
  <si>
    <t>R-2022-VN-03-000857</t>
  </si>
  <si>
    <t xml:space="preserve">2020-05-21 17:38:00 - 신규신청 - 신청 
2020-05-21 17:38:00 - 관장기관 지정 - 환경부
2020-05-25 09:59:55 - 관장기관 지정 - 산업통상자원부
2020-05-27 13:37:41 - 신규신청 - 문서재제출요청 
2020-06-02 10:58:35 - 재제출신청 - 신청 
2020-07-08 11:23:31 - 재제출신청 - 문서재제출요청 
2020-12-09 17:41:18 - 재제출신청 - 신청 
2021-03-31 15:13:54 - 재제출신청 - 문서재제출요청 
2021-04-22 14:15:36 - 재제출신청 - 신청 
2021-05-25 15:38:18 - 재제출신청 - 보완요청 
2021-07-16 10:38:29 - 보완신청 - 신청 
2021-07-16 11:05:53 - 보완신청 - 문서재제출요청 
2021-07-16 11:07:43 - 재제출신청 - 신청 
2021-08-31 13:12:06 - 재제출신청 - 문서재제출요청 
2021-11-16 17:38:13 - 재제출신청 - 신청 
2021-12-28 13:21:49 - 재제출신청 - 문서재제출요청 
2022-03-29 18:10:23 - 재제출신청 - 신청 
2022-06-07 09:43:57 - 재제출신청 - 문서재제출요청 
2022-06-08 17:43:00 - 재제출신청 - 신청 
2022-06-21 16:52:46 - 재제출신청 - 문서재제출요청 
2022-06-22 15:42:04 - 재제출신청 - 신청 
2022-08-23 08:55:43 - 재제출신청 - 문서재제출요청 
2022-08-23 15:12:11 - 재제출신청 - 신청 
2022-10-07 17:40:43 - 재제출신청 - 평가승인 
2022-10-11 14:19:38 - 재제출신청 - 심의승인 
</t>
  </si>
  <si>
    <t>10477-0004</t>
  </si>
  <si>
    <t>Improved Cookstove Project in Phu Tho Province - CPA 004</t>
  </si>
  <si>
    <t>https://cdm.unfccc.int/ProgrammeOfActivities/cpa_db/1VMW9BI0KF7UAXDH68ZSYE5LTQO2NP/view</t>
  </si>
  <si>
    <t>10477-0004 Validation report.pdf</t>
  </si>
  <si>
    <t>베트남 호아빈의 개선된 쿡스토브 사업 - CPA 002</t>
  </si>
  <si>
    <t>10477-0002 CPA-DD.pdf</t>
  </si>
  <si>
    <t>1. 사업주체 실제입증서류.zip_x000D_
2. 사업주체 해당시설소유,운영입증서류.zip_x000D_
3. 사업주체 해당온실가스감축사업 참여입증서류.zip_x000D_
5. 국내기업입증서류.zip_x000D_
10477-0002 외부사업 타당성 평가사업계획변경 평가 의견서 조치사항.pdf_x000D_
4. 감축제품보급판매실적증명서류.zip_x000D_
10477-0002 접수서류.pdf</t>
  </si>
  <si>
    <t>R-2022-VN-03-000859</t>
  </si>
  <si>
    <t xml:space="preserve">2020-05-21 17:34:23 - 신규신청 - 신청 
2020-05-21 17:34:23 - 관장기관 지정 - 환경부
2020-05-25 09:59:38 - 관장기관 지정 - 산업통상자원부
2020-05-27 13:37:04 - 신규신청 - 문서재제출요청 
2020-06-02 10:56:14 - 재제출신청 - 신청 
2020-07-08 11:09:19 - 재제출신청 - 문서재제출요청 
2020-12-09 17:40:49 - 재제출신청 - 신청 
2021-03-31 15:13:12 - 재제출신청 - 문서재제출요청 
2021-04-22 14:15:16 - 재제출신청 - 신청 
2021-05-25 15:37:08 - 재제출신청 - 보완요청 
2021-07-16 10:37:20 - 보완신청 - 신청 
2021-08-31 13:11:30 - 보완신청 - 문서재제출요청 
2021-10-15 15:33:55 - 재제출신청 - 신청 
2021-12-01 16:44:12 - 재제출신청 - 문서재제출요청 
2022-02-25 17:03:43 - 재제출신청 - 신청 
2022-03-02 14:49:00 - 재제출신청 - 문서재제출요청 
2022-03-29 18:10:08 - 재제출신청 - 신청 
2022-05-30 16:03:09 - 재제출신청 - 문서재제출요청 
2022-05-30 16:57:48 - 재제출신청 - 신청 
2022-05-30 17:44:15 - 재제출신청 - 문서재제출요청 
2022-05-30 17:45:15 - 재제출신청 - 신청 
2022-06-21 16:49:59 - 재제출신청 - 문서재제출요청 
2022-06-22 15:30:39 - 재제출신청 - 신청 
2022-10-07 17:41:40 - 재제출신청 - 평가승인 
2022-10-11 14:21:20 - 재제출신청 - 심의승인 
</t>
  </si>
  <si>
    <t>10477-0002</t>
  </si>
  <si>
    <t>Improved Cookstove Project in Hoa Binh Province - CPA 002</t>
  </si>
  <si>
    <t>https://cdm.unfccc.int/ProgrammeOfActivities/cpa_db/LSZ8HIY5932GW1T47AVUQCOPD6XKME/view</t>
  </si>
  <si>
    <t>10477-0002 Validation report.pdf</t>
  </si>
  <si>
    <t>피지</t>
  </si>
  <si>
    <t>피지의 개선된 쿡스토브 사업 - CPA 01</t>
  </si>
  <si>
    <t>2020-02-12~2027-02-11</t>
  </si>
  <si>
    <t>10497-0001 CPA-DD.pdf</t>
  </si>
  <si>
    <t>5. 국내기업입증서류.zip_x000D_
1. 사업주체 실제입증서류.zip_x000D_
3. 사업주체 해당온실가서감축사업 참여입증서류.zip_x000D_
4. 감축제품보급판매실적증명서류.zip_x000D_
10497-0001 접수서류.pdf_x000D_
10497-0001,0002 외부사업승인 협의 통보서 조치사항.pdf_x000D_
2. 사업주체 해당시설소유, 운영입증서류.zip</t>
  </si>
  <si>
    <t>R-2022-FJ-03-000862</t>
  </si>
  <si>
    <t xml:space="preserve">2022-05-20 17:44:06 - 신규신청 - 신청 
2022-05-20 17:44:06 - 관장기관 지정 - 환경부
2022-06-01 00:26:57 - 관장기관 지정 - 산업통상자원부
2022-06-13 17:31:19 - 신규신청 - 문서재제출요청 
2022-06-17 14:59:15 - 재제출신청 - 신청 
2022-06-22 14:20:35 - 재제출신청 - 문서재제출요청 
2022-06-29 17:46:41 - 재제출신청 - 신청 
2022-06-29 17:48:15 - 재제출신청 - 문서재제출요청 
2022-06-29 17:53:22 - 재제출신청 - 신청 
2022-07-04 09:51:38 - 재제출신청 - 문서재제출요청 
2022-07-04 10:10:52 - 재제출신청 - 신청 
2022-08-23 08:56:51 - 재제출신청 - 문서재제출요청 
2022-08-24 12:24:53 - 재제출신청 - 신청 
2022-10-07 17:46:13 - 재제출신청 - 평가승인 
2022-10-11 14:23:47 - 재제출신청 - 심의승인 
</t>
  </si>
  <si>
    <t>2020-02-12</t>
  </si>
  <si>
    <t>10497-0001</t>
  </si>
  <si>
    <t>Improved Cook Stove Programme in Fiji - CPA01</t>
  </si>
  <si>
    <t>https://cdm.unfccc.int/ProgrammeOfActivities/cpa_db/8LPRF79EJ1SY640NOIKD2WTUMZXA5B/view</t>
  </si>
  <si>
    <t>CPA는 프로젝트 활동에 대해 다음 정보가 문서화되어 확인되므로 자동 추가됨_x000D_
a) CPA에 따른 프로젝트 활동은 격리된 단위(예: Adarsh ​​요리 스토브)로 구성되며, 여기서 사용자는 분배 데이터베이스를 통해 검증된 가구임_x000D_
b) 기술 및 대상 인구에 대한 설명은 CPA-DD의 섹션 A.3에 설명되어 있음_x000D_
c) ER 시트에 표시된 대로 각 ICS에서 절약하는 에너지는 1.80GWh/년 미만임_x000D_
ER 시트는 추가 확인을 위해 DOE에 제출됨</t>
  </si>
  <si>
    <t>10497-0001 Validation Report.pdf</t>
  </si>
  <si>
    <t>CDM_ Issuance request for Improved Cook Stove Programme in Fiji.pdf_x000D_
잔고증빙_20220405_CURRENT_ACCOUNTS.pdf</t>
  </si>
  <si>
    <t>피지의 개선된 쿡스토브 사업 - CPA 02</t>
  </si>
  <si>
    <t>2020-02-15~2027-02-14</t>
  </si>
  <si>
    <t>10497-0002 CPA-DD.pdf</t>
  </si>
  <si>
    <t>5. 국내기업입증서류.zip_x000D_
1. 사업주체 실제입증서류.zip_x000D_
3. 사업주체 해당온실가서감축사업 참여입증서류.zip_x000D_
10497-0002 접수서류.pdf_x000D_
4. 감축제품보급판매실적증명서류.zip_x000D_
2. 사업주체 해당시설소유, 운영입증서류.zip_x000D_
10497-0001,0002 외부사업승인 협의 통보서 조치사항.pdf</t>
  </si>
  <si>
    <t>R-2022-FJ-03-000864</t>
  </si>
  <si>
    <t xml:space="preserve">2022-05-20 17:44:19 - 신규신청 - 신청 
2022-05-20 17:44:19 - 관장기관 지정 - 환경부
2022-06-01 00:27:03 - 관장기관 지정 - 산업통상자원부
2022-06-13 17:31:59 - 신규신청 - 문서재제출요청 
2022-06-17 15:12:50 - 재제출신청 - 신청 
2022-06-22 14:20:18 - 재제출신청 - 문서재제출요청 
2022-06-29 17:57:24 - 재제출신청 - 신청 
2022-07-04 09:51:09 - 재제출신청 - 문서재제출요청 
2022-07-04 10:23:16 - 재제출신청 - 신청 
2022-08-23 08:56:23 - 재제출신청 - 문서재제출요청 
2022-08-24 12:25:01 - 재제출신청 - 신청 
2022-10-07 17:46:46 - 재제출신청 - 평가승인 
2022-10-11 14:24:24 - 재제출신청 - 심의승인 
</t>
  </si>
  <si>
    <t>10497-0002</t>
  </si>
  <si>
    <t>Improved Cook Stove Programme in Fiji - CPA02</t>
  </si>
  <si>
    <t>https://cdm.unfccc.int/ProgrammeOfActivities/cpa_db/T5HM1O38B9JPNIRKZDGCEWAYQF6V20/view</t>
  </si>
  <si>
    <t>10497-0002 Validation Report.pdf</t>
  </si>
  <si>
    <t>BioLite의 발전된 쿡스토브 프로그램 - 한국에서 지원하는 CPA 014</t>
  </si>
  <si>
    <t>7997-0014 CPA-DD.pdf</t>
  </si>
  <si>
    <t>1. 사업주체 실제입증서류.zip_x000D_
2. 사업주체 해당시설소유,운영입증서류.zip_x000D_
3. 사업주체 해당온실가스감축사업 참여입증서류.zip_x000D_
7997-0014~0019,0028 외부사업승인 협의 통보서 조치사항.pdf_x000D_
5. 국내기업입증서류.zip_x000D_
4. 감축제품보급판매실적증명서류.zip_x000D_
7997-0014 접수서류.pdf</t>
  </si>
  <si>
    <t>R-2022-UG-03-000869</t>
  </si>
  <si>
    <t xml:space="preserve">2020-09-01 10:07:54 - 신규신청 - 신청 
2020-09-01 10:07:54 - 관장기관 지정 - 환경부
2020-09-11 17:36:51 - 관장기관 지정 - 산업통상자원부
2020-09-18 17:33:37 - 신규신청 - 문서재제출요청 
2021-01-25 15:34:16 - 재제출신청 - 신청 
2021-03-08 14:07:25 - 재제출신청 - 문서재제출요청 
2021-05-12 17:24:07 - 재제출신청 - 신청 
2021-06-15 11:38:42 - 재제출신청 - 문서재제출요청 
2021-07-21 14:42:03 - 재제출신청 - 신청 
2021-08-31 12:06:30 - 재제출신청 - 보완요청 
2021-09-03 17:04:51 - 보완신청 - 신청 
2021-09-30 09:41:32 - 보완신청 - 문서재제출요청 
2021-10-06 17:23:49 - 재제출신청 - 신청 
2021-12-23 15:09:41 - 재제출신청 - 문서재제출요청 
2022-02-11 17:00:56 - 재제출신청 - 신청 
2022-03-25 16:51:09 - 재제출신청 - 보완요청 
2022-03-30 19:11:14 - 보완신청 - 신청 
2022-05-30 15:52:28 - 보완신청 - 문서재제출요청 
2022-05-30 17:47:23 - 재제출신청 - 신청 
2022-08-23 08:59:19 - 재제출신청 - 문서재제출요청 
2022-08-23 17:31:46 - 재제출신청 - 신청 
2022-10-07 17:57:25 - 재제출신청 - 평가승인 
2022-10-11 14:31:34 - 재제출신청 - 심의승인 
</t>
  </si>
  <si>
    <t>7997-0014</t>
  </si>
  <si>
    <t>BioLite Improved Cook stoves Programme - CPA 014 supported by Republic of Korea</t>
  </si>
  <si>
    <t>https://cdm.unfccc.int/ProgrammeOfActivities/cpa_db/Z5RIY610MGVHO3L8PEBWSK4CA7TUQF/view</t>
  </si>
  <si>
    <t>7997-0014 Validation Report.pdf</t>
  </si>
  <si>
    <t>BioLite의 발전된 쿡스토브 프로그램 - 한국에서 지원하는 CPA 015</t>
  </si>
  <si>
    <t>7997-0015 CPA-DD.pdf</t>
  </si>
  <si>
    <t>1. 사업주체 실제입증서류.zip_x000D_
2. 사업주체 해당시설소유,운영입증서류.zip_x000D_
3. 사업주체 해당온실가스감축사업 참여입증서류.zip_x000D_
7997-0015 접수서류.pdf_x000D_
5. 국내기업입증서류.zip_x000D_
7997-0014~0019,0028 외부사업승인 협의 통보서 조치사항.pdf_x000D_
4. 감축제품보급판매실적증명서류.zip</t>
  </si>
  <si>
    <t>R-2022-UG-03-000870</t>
  </si>
  <si>
    <t xml:space="preserve">2020-09-01 10:08:48 - 신규신청 - 신청 
2020-09-01 10:08:48 - 관장기관 지정 - 환경부
2020-09-11 17:37:02 - 관장기관 지정 - 산업통상자원부
2020-09-18 17:33:24 - 신규신청 - 문서재제출요청 
2021-01-25 15:34:33 - 재제출신청 - 신청 
2021-03-15 16:14:25 - 재제출신청 - 문서재제출요청 
2021-05-12 17:24:46 - 재제출신청 - 신청 
2021-06-15 11:39:22 - 재제출신청 - 문서재제출요청 
2021-07-21 14:42:33 - 재제출신청 - 신청 
2021-08-31 12:07:23 - 재제출신청 - 보완요청 
2021-09-03 17:05:04 - 보완신청 - 신청 
2021-09-30 09:42:00 - 보완신청 - 문서재제출요청 
2021-10-06 17:24:07 - 재제출신청 - 신청 
2021-12-23 15:10:02 - 재제출신청 - 문서재제출요청 
2022-02-11 17:01:04 - 재제출신청 - 신청 
2022-03-25 16:51:40 - 재제출신청 - 보완요청 
2022-03-30 19:11:30 - 보완신청 - 신청 
2022-05-30 15:54:22 - 보완신청 - 문서재제출요청 
2022-05-30 17:48:32 - 재제출신청 - 신청 
2022-08-23 08:59:41 - 재제출신청 - 문서재제출요청 
2022-08-23 17:31:55 - 재제출신청 - 신청 
2022-10-07 17:58:24 - 재제출신청 - 평가승인 
2022-10-11 14:32:15 - 재제출신청 - 심의승인 
</t>
  </si>
  <si>
    <t>7997-0015</t>
  </si>
  <si>
    <t>BioLite Improved Cook stoves Programme - CPA 015 supported by Republic of Korea</t>
  </si>
  <si>
    <t>https://cdm.unfccc.int/ProgrammeOfActivities/cpa_db/6T4LKJR07UA2XEOY85F3VPDCBZSI19/view</t>
  </si>
  <si>
    <t>7997-0015 Validation Report.pdf</t>
  </si>
  <si>
    <t>BioLite의 발전된 쿡스토브 프로그램 - 한국에서 지원하는 CPA 016</t>
  </si>
  <si>
    <t>7997-0016 CPA-DD.pdf</t>
  </si>
  <si>
    <t>1. 사업주체 실제입증서류.zip_x000D_
2. 사업주체 해당시설소유,운영입증서류.zip_x000D_
3. 사업주체 해당온실가스감축사업 참여입증서류.zip_x000D_
7997-0014~0019,0028 외부사업승인 협의 통보서 조치사항.pdf_x000D_
7997-0016 접수서류.pdf_x000D_
5. 국내기업입증서류.zip_x000D_
4. 감축제품보급판매실적증명서류.zip</t>
  </si>
  <si>
    <t>R-2022-UG-03-000872</t>
  </si>
  <si>
    <t xml:space="preserve">2020-09-01 10:09:38 - 신규신청 - 신청 
2020-09-01 10:09:38 - 관장기관 지정 - 환경부
2020-09-11 17:37:23 - 관장기관 지정 - 산업통상자원부
2020-09-18 17:33:13 - 신규신청 - 문서재제출요청 
2021-01-25 15:34:43 - 재제출신청 - 신청 
2021-03-15 16:15:31 - 재제출신청 - 문서재제출요청 
2021-05-12 17:25:13 - 재제출신청 - 신청 
2021-06-15 13:02:22 - 재제출신청 - 문서재제출요청 
2021-07-21 14:42:55 - 재제출신청 - 신청 
2021-08-31 12:08:11 - 재제출신청 - 보완요청 
2021-09-03 17:05:18 - 보완신청 - 신청 
2021-09-30 09:42:32 - 보완신청 - 문서재제출요청 
2021-10-06 17:24:43 - 재제출신청 - 신청 
2021-12-23 15:10:29 - 재제출신청 - 문서재제출요청 
2022-02-11 17:01:11 - 재제출신청 - 신청 
2022-03-25 16:54:01 - 재제출신청 - 보완요청 
2022-03-30 19:11:48 - 보완신청 - 신청 
2022-05-30 15:56:40 - 보완신청 - 문서재제출요청 
2022-05-30 17:49:47 - 재제출신청 - 신청 
2022-08-23 09:00:12 - 재제출신청 - 문서재제출요청 
2022-08-23 17:32:03 - 재제출신청 - 신청 
2022-10-07 17:59:10 - 재제출신청 - 평가승인 
2022-10-11 14:32:59 - 재제출신청 - 심의승인 
</t>
  </si>
  <si>
    <t>7997-0016</t>
  </si>
  <si>
    <t>BioLite Improved Cook stoves Programme - CPA 016 supported by Republic of Korea</t>
  </si>
  <si>
    <t>https://cdm.unfccc.int/ProgrammeOfActivities/cpa_db/4QFB7KGCPD0VO9IZ3E6HW1M2N5LT8S/view</t>
  </si>
  <si>
    <t>7997-0016 Validation Report.pdf</t>
  </si>
  <si>
    <t xml:space="preserve">우간다	</t>
  </si>
  <si>
    <t>BioLite의 발전된 쿡스토브 프로그램 - 한국에서 지원하는 CPA 017</t>
  </si>
  <si>
    <t>7997-0017 CPA-DD.pdf</t>
  </si>
  <si>
    <t>1. 사업주체 실제입증서류.zip_x000D_
2. 사업주체 해당시설소유,운영입증서류.zip_x000D_
3. 사업주체 해당온실가스감축사업 참여입증서류.zip_x000D_
7997-0014~0019,0028 외부사업승인 협의 통보서 조치사항.pdf_x000D_
7997-0017 접수서류.pdf_x000D_
5. 국내기업입증서류.zip_x000D_
4. 감축제품보급판매실적증명서류.zip</t>
  </si>
  <si>
    <t>R-2022-UG-03-000874</t>
  </si>
  <si>
    <t xml:space="preserve">2020-09-01 10:10:20 - 신규신청 - 신청 
2020-09-01 10:10:20 - 관장기관 지정 - 환경부
2020-09-11 17:37:32 - 관장기관 지정 - 산업통상자원부
2020-09-18 17:33:02 - 신규신청 - 문서재제출요청 
2021-01-25 15:34:58 - 재제출신청 - 신청 
2021-03-15 16:15:48 - 재제출신청 - 문서재제출요청 
2021-05-12 17:25:24 - 재제출신청 - 신청 
2021-06-15 13:02:56 - 재제출신청 - 문서재제출요청 
2021-07-21 14:44:44 - 재제출신청 - 신청 
2021-08-31 12:08:49 - 재제출신청 - 보완요청 
2021-09-03 17:05:29 - 보완신청 - 신청 
2021-09-30 09:43:02 - 보완신청 - 문서재제출요청 
2021-10-06 17:25:06 - 재제출신청 - 신청 
2021-12-23 15:10:44 - 재제출신청 - 문서재제출요청 
2022-02-11 17:01:20 - 재제출신청 - 신청 
2022-03-25 16:54:16 - 재제출신청 - 보완요청 
2022-03-30 19:12:00 - 보완신청 - 신청 
2022-05-30 15:58:26 - 보완신청 - 문서재제출요청 
2022-05-30 17:50:55 - 재제출신청 - 신청 
2022-06-22 14:21:23 - 재제출신청 - 문서재제출요청 
2022-06-22 14:53:25 - 재제출신청 - 신청 
2022-08-23 09:01:35 - 재제출신청 - 문서재제출요청 
2022-08-23 17:32:11 - 재제출신청 - 신청 
2022-10-07 17:59:42 - 재제출신청 - 평가승인 
2022-10-11 14:33:46 - 재제출신청 - 심의승인 
</t>
  </si>
  <si>
    <t>7997-0017</t>
  </si>
  <si>
    <t>BioLite Improved Cook stoves Programme - CPA 017 supported by Republic of Korea</t>
  </si>
  <si>
    <t>https://cdm.unfccc.int/ProgrammeOfActivities/cpa_db/8W0ERDFTCSQ4OHMZUN3XV29AJGLIY7/view</t>
  </si>
  <si>
    <t>7997-0017 Validation Report.pdf</t>
  </si>
  <si>
    <t>BioLite의 발전된 쿡스토브 프로그램 - 한국에서 지원하는 CPA 018</t>
  </si>
  <si>
    <t>7997-0018 CPA-DD.pdf</t>
  </si>
  <si>
    <t>1. 사업주체 실제입증서류.zip_x000D_
2. 사업주체 해당시설소유,운영입증서류.zip_x000D_
3. 사업주체 해당온실가스감축사업 참여입증서류.zip_x000D_
7997-0014~0019,0028 외부사업승인 협의 통보서 조치사항.pdf_x000D_
7997-0018 접수서류.pdf_x000D_
5. 국내기업입증서류.zip_x000D_
4. 감축제품보급판매실적증명서류.zip</t>
  </si>
  <si>
    <t>R-2022-UG-03-000875</t>
  </si>
  <si>
    <t xml:space="preserve">2020-09-01 10:11:14 - 신규신청 - 신청 
2020-09-01 10:11:14 - 관장기관 지정 - 환경부
2020-09-11 17:38:01 - 관장기관 지정 - 산업통상자원부
2020-09-18 17:32:51 - 신규신청 - 문서재제출요청 
2021-01-25 15:35:25 - 재제출신청 - 신청 
2021-03-15 16:16:07 - 재제출신청 - 문서재제출요청 
2021-05-12 17:25:41 - 재제출신청 - 신청 
2021-06-15 13:03:45 - 재제출신청 - 문서재제출요청 
2021-07-21 14:45:07 - 재제출신청 - 신청 
2021-08-31 12:09:28 - 재제출신청 - 보완요청 
2021-09-03 17:07:05 - 보완신청 - 신청 
2021-09-30 09:43:40 - 보완신청 - 문서재제출요청 
2021-10-06 17:25:24 - 재제출신청 - 신청 
2021-12-23 15:11:10 - 재제출신청 - 문서재제출요청 
2022-02-11 17:01:26 - 재제출신청 - 신청 
2022-03-25 16:54:36 - 재제출신청 - 보완요청 
2022-03-30 19:13:04 - 보완신청 - 신청 
2022-05-30 16:00:02 - 보완신청 - 문서재제출요청 
2022-05-30 17:57:32 - 재제출신청 - 신청 
2022-08-23 09:02:19 - 재제출신청 - 문서재제출요청 
2022-08-23 17:32:22 - 재제출신청 - 신청 
2022-10-07 18:00:38 - 재제출신청 - 평가승인 
2022-10-11 14:34:27 - 재제출신청 - 심의승인 
</t>
  </si>
  <si>
    <t>7997-0018</t>
  </si>
  <si>
    <t>BioLite Improved Cook stoves Programme - CPA 018 supported by Republic of Korea</t>
  </si>
  <si>
    <t>https://cdm.unfccc.int/ProgrammeOfActivities/cpa_db/NS0OD9FR3CHJQBM5PYA41KV6TLW2GZ/view</t>
  </si>
  <si>
    <t>7997-0018 Validation Report.pdf</t>
  </si>
  <si>
    <t>BioLite의 발전된 쿡스토브 프로그램 - 한국에서 지원하는 CPA 019</t>
  </si>
  <si>
    <t>7997-0019 CPA-DD.pdf</t>
  </si>
  <si>
    <t>1. 사업주체 실제입증서류.zip_x000D_
2. 사업주체 해당시설소유,운영입증서류.zip_x000D_
3. 사업주체 해당온실가스감축사업 참여입증서류.zip_x000D_
7997-0014~0019,0028 외부사업승인 협의 통보서 조치사항.pdf_x000D_
7997-0019 접수서류.pdf_x000D_
5. 국내기업입증서류.zip_x000D_
4. 감축제품보급판매실적증명서류.zip</t>
  </si>
  <si>
    <t>R-2022-UG-03-000877</t>
  </si>
  <si>
    <t xml:space="preserve">2020-09-01 10:11:54 - 신규신청 - 신청 
2020-09-01 10:11:54 - 관장기관 지정 - 환경부
2020-09-11 17:38:13 - 관장기관 지정 - 산업통상자원부
2020-09-18 17:32:39 - 신규신청 - 문서재제출요청 
2021-01-25 15:35:48 - 재제출신청 - 신청 
2021-03-15 16:15:09 - 재제출신청 - 문서재제출요청 
2021-05-12 17:25:55 - 재제출신청 - 신청 
2021-06-15 13:04:13 - 재제출신청 - 문서재제출요청 
2021-07-21 14:45:29 - 재제출신청 - 신청 
2021-08-31 12:10:00 - 재제출신청 - 보완요청 
2021-09-03 17:07:18 - 보완신청 - 신청 
2021-09-30 09:44:11 - 보완신청 - 문서재제출요청 
2021-10-06 17:25:49 - 재제출신청 - 신청 
2021-12-23 15:12:44 - 재제출신청 - 문서재제출요청 
2022-02-11 17:01:34 - 재제출신청 - 신청 
2022-03-25 16:55:10 - 재제출신청 - 보완요청 
2022-03-30 19:13:18 - 보완신청 - 신청 
2022-06-07 09:38:24 - 보완신청 - 문서재제출요청 
2022-06-07 17:06:10 - 재제출신청 - 신청 
2022-08-23 09:02:03 - 재제출신청 - 문서재제출요청 
2022-08-23 17:32:30 - 재제출신청 - 신청 
2022-10-07 18:01:19 - 재제출신청 - 평가승인 
2022-10-11 14:35:02 - 재제출신청 - 심의승인 
</t>
  </si>
  <si>
    <t>7997-0019</t>
  </si>
  <si>
    <t>BioLite Improved Cook stoves Programme - CPA 019 supported by Republic of Korea</t>
  </si>
  <si>
    <t>https://cdm.unfccc.int/ProgrammeOfActivities/cpa_db/MTXP9VL170YWC28BDJFGZAOIN5SKHU/view</t>
  </si>
  <si>
    <t>7997-0019 Validation Report.pdf</t>
  </si>
  <si>
    <t>계정 잔고 증명.pdf_x000D_
CDM_ Issuance request for BioLite Improved Cook stoves Programme.pdf</t>
  </si>
  <si>
    <t xml:space="preserve">BioLite의 발전된 쿡스토브 프로그램 - 한국에서 지원하는 CPA 028	</t>
  </si>
  <si>
    <t>7997-0028 CPA-DD.pdf</t>
  </si>
  <si>
    <t>1. 사업주체 실제입증서류.zip_x000D_
2. 사업주체 해당시설소유,운영입증서류.zip_x000D_
3. 사업주체 해당온실가스감축사업 참여입증서류.zip_x000D_
7997-0014~0019,0028 외부사업승인 협의 통보서 조치사항.pdf_x000D_
7997-0028 접수서류.pdf_x000D_
5. 국내기업입증서류.zip_x000D_
4. 감축제품보급판매실적증명서류.zip</t>
  </si>
  <si>
    <t>R-2022-UG-03-000878</t>
  </si>
  <si>
    <t xml:space="preserve">2020-09-01 10:16:54 - 신규신청 - 신청 
2020-09-01 10:16:54 - 관장기관 지정 - 환경부
2020-09-11 17:41:00 - 관장기관 지정 - 산업통상자원부
2020-09-18 17:34:55 - 신규신청 - 문서재제출요청 
2021-01-25 15:36:34 - 재제출신청 - 신청 
2021-03-15 16:11:00 - 재제출신청 - 문서재제출요청 
2021-05-12 17:26:48 - 재제출신청 - 신청 
2021-06-15 13:06:16 - 재제출신청 - 문서재제출요청 
2021-07-21 14:48:38 - 재제출신청 - 신청 
2021-08-31 12:12:22 - 재제출신청 - 보완요청 
2021-09-03 17:08:22 - 보완신청 - 신청 
2021-09-30 09:45:59 - 보완신청 - 문서재제출요청 
2021-10-06 17:26:48 - 재제출신청 - 신청 
2021-12-23 15:14:01 - 재제출신청 - 문서재제출요청 
2022-02-11 17:01:41 - 재제출신청 - 신청 
2022-03-25 16:55:33 - 재제출신청 - 보완요청 
2022-03-30 19:13:34 - 보완신청 - 신청 
2022-06-07 09:39:24 - 보완신청 - 문서재제출요청 
2022-06-07 17:06:18 - 재제출신청 - 신청 
2022-08-23 09:03:17 - 재제출신청 - 문서재제출요청 
2022-08-23 17:32:38 - 재제출신청 - 신청 
2022-10-07 18:01:52 - 재제출신청 - 평가승인 
2022-10-11 14:35:43 - 재제출신청 - 심의승인 
</t>
  </si>
  <si>
    <t>7997-0028</t>
  </si>
  <si>
    <t>BioLite Improved Cook stoves Programme - CPA 028 supported by Republic of Korea</t>
  </si>
  <si>
    <t>https://cdm.unfccc.int/ProgrammeOfActivities/cpa_db/XK6H9M3PVUYJ5Q81BIC20GT4ZRANWF/view</t>
  </si>
  <si>
    <t>7997-0028 Validation Report.pdf</t>
  </si>
  <si>
    <t>CDM_ Issuance request for BioLite Improved Cook stoves Programme_2차 모니터링.pdf_x000D_
계정 잔고 증명.pdf</t>
  </si>
  <si>
    <t>인도 LED 보급 CPA02 사업</t>
  </si>
  <si>
    <t>02 PoA10484 CPA02-DD.pdf</t>
  </si>
  <si>
    <t>10484 MP2 CPA2 세부평가의견서에 대한 소명자료.pdf_x000D_
2. 기타 증빙문서.zip_x000D_
10484 MP2 CPA2 타당성평가에 대한 2차 의견서 (1).pdf</t>
  </si>
  <si>
    <t>R-2022-IN-03-000860</t>
  </si>
  <si>
    <t>[보완1차]착수신고
2022-10-11</t>
  </si>
  <si>
    <t xml:space="preserve">2021-12-02 15:55:57 - 신규신청 - 신청 
2021-12-02 15:55:57 - 관장기관 지정 - 환경부
2021-12-03 09:13:42 - 관장기관 지정 - 산업통상자원부
2022-01-03 13:19:03 - 신규신청 - 보완요청 
2022-03-31 15:33:52 - 보완신청 - 신청 
2022-06-15 16:55:55 - 보완신청 - 문서재제출요청 
2022-06-16 09:10:46 - 재제출신청 - 신청 
2022-06-23 13:10:52 - 재제출신청 - 문서재제출요청 
2022-06-23 15:36:36 - 재제출신청 - 신청 
2022-06-24 16:38:17 - 재제출신청 - 문서재제출요청 
2022-06-24 17:13:00 - 재제출신청 - 신청 
2022-10-07 17:42:25 - 재제출신청 - 평가승인 
2022-10-11 14:22:49 - 재제출신청 - 심의승인 
2022-10-11 19:03:06 - 재제출신청 - 착수신고 
</t>
  </si>
  <si>
    <t>10484-P1-0002-CP1 : SHINE – Distribution of LED Lightbulbs in India-2</t>
  </si>
  <si>
    <t>02-1 PoA10484 CPA02-Validation Report.pdf</t>
  </si>
  <si>
    <t>르완다 공화국(Republic of Rwanda)</t>
  </si>
  <si>
    <t>델라구와 르완다 공중 보건 프로그램 : 르완다 CPA027 사업</t>
  </si>
  <si>
    <t>02 PoA9626 CPA27-DD.pdf</t>
  </si>
  <si>
    <t>2. 기타 증빙문서.zip_x000D_
9626 CPA27 타당성평가 의견서에 대한 소명자료.pdf</t>
  </si>
  <si>
    <t>R-2022-RW-03-000851</t>
  </si>
  <si>
    <t xml:space="preserve">2021-09-03 16:35:49 - 신규신청 - 신청 
2021-09-03 16:35:49 - 관장기관 지정 - 환경부
2021-09-03 17:28:59 - 관장기관 지정 - 산업통상자원부
2021-10-01 16:40:09 - 신규신청 - 문서재제출요청 
2021-10-08 10:04:22 - 재제출신청 - 신청 
2021-11-19 11:19:43 - 재제출신청 - 보완요청 
2022-01-28 13:19:50 - 보완신청 - 신청 
2022-04-12 09:39:20 - 보완신청 - 문서재제출요청 
2022-04-16 19:37:12 - 재제출신청 - 신청 
2022-05-06 14:07:18 - 재제출신청 - 문서재제출요청 
2022-05-11 15:13:58 - 재제출신청 - 신청 
2022-05-13 10:56:20 - 재제출신청 - 문서재제출요청 
2022-05-16 08:05:37 - 재제출신청 - 신청 
2022-10-07 17:35:40 - 재제출신청 - 평가승인 
2022-10-11 14:16:24 - 재제출신청 - 심의승인 
2022-10-11 19:03:23 - 재제출신청 - 착수신고 
</t>
  </si>
  <si>
    <t>9626-0027</t>
  </si>
  <si>
    <t>CPA 9626-P1-0027-CP1 : DelAgua Rwanda Public Health Program: CPA027- Southern Province of the Republic of Rwanda SSC10</t>
  </si>
  <si>
    <t>https://cdm.unfccc.int/ProgrammeOfActivities/cpa_db/BFH7J4X1NR9P2GIMTOZDQKWYC5VASL/view</t>
  </si>
  <si>
    <t>02-1 PoA9626 CPA27-Validation Report.pdf</t>
  </si>
  <si>
    <t>이현남</t>
  </si>
  <si>
    <t>기후변화대책부</t>
  </si>
  <si>
    <t>010-4626-5631</t>
  </si>
  <si>
    <t>hyunnam@ewp.co.kr</t>
  </si>
  <si>
    <t>한국동서발전을 통한 가나 고효율 쿡스토브 사업 CPA-002</t>
  </si>
  <si>
    <t>2020-10-15</t>
  </si>
  <si>
    <t>2020-11-03~2027-11-02</t>
  </si>
  <si>
    <t>AMS-II.G , Ver. 10.0</t>
  </si>
  <si>
    <t>CPA_DD_002.pdf</t>
  </si>
  <si>
    <t>사업계획서.pdf_x000D_
1. 국내기업 입증.zip_x000D_
2. 감축사업 참여입증.zip_x000D_
외부사업 타당성 평가 의견서 소명 자료.pdf_x000D_
3. 다 유형 서류.zip_x000D_
4. 기타 소명자료.zip</t>
  </si>
  <si>
    <t>R-2022-GH-03-000884</t>
  </si>
  <si>
    <t>착수신고
2022-10-12</t>
  </si>
  <si>
    <t xml:space="preserve">2022-05-31 19:17:21 - 신규신청 - 신청 
2022-05-31 19:17:21 - 관장기관 지정 - 환경부
2022-06-01 00:29:18 - 관장기관 지정 - 산업통상자원부
2022-06-09 17:09:31 - 신규신청 - 문서재제출요청 
2022-06-10 17:20:03 - 재제출신청 - 신청 
2022-06-15 16:43:19 - 재제출신청 - 문서재제출요청 
2022-06-22 13:08:13 - 재제출신청 - 신청 
2022-10-07 17:47:38 - 재제출신청 - 평가승인 
2022-10-11 14:42:02 - 재제출신청 - 심의승인 
2022-10-12 13:07:38 - 재제출신청 - 착수신고 
</t>
  </si>
  <si>
    <t>2020-11-03</t>
  </si>
  <si>
    <t>10576-0002</t>
  </si>
  <si>
    <t>Ghana Improved Cookstove Project by EWP in Republic of Korea : CPA 002</t>
  </si>
  <si>
    <t>https://cdm.unfccc.int/ProgrammeOfActivities/cpa_db/CNWTBOYR19HKI67PQ2EVJZULSDG5F8/view</t>
  </si>
  <si>
    <t xml:space="preserve">기존의 비효율적인 연료(나무 등) 연소를 통한 요리방식에서 고효율 쿡스토브 보급에 따른 연료사용량 감소 및 온실가스 배출을 감축 </t>
  </si>
  <si>
    <t>본 감축사업은 AMS-II.G 방법론에서 제시하는 추가성 입증 방법 중 다음 사항을 충족함 _x000D_
1. PoA 및 CPA에 대한 추가성을 입증하는데 사용되는 접근 방식은 적용된 방법론 AMS-II.G(버전 10.0)의 Option2에 따라 TOOL21 (버전 13.0)의 Para10의 (a)의 요구 사항을 충족함_x000D_
  (a) 투자 장벽 : 프로젝트 활동에 대한 투자 장벽으로 인해 해당 프로젝트가 실행되지 않았다면, 더 높은 배출량이 발생했을 것임</t>
  </si>
  <si>
    <t>Validation report_CPA (01~04).pdf</t>
  </si>
  <si>
    <t>CER 계정 현황.jpg_x000D_
CER 발급 메일.jpg_x000D_
감축실적 보유 현황서_CPA002.pdf</t>
  </si>
  <si>
    <t>한국동서발전을 통한 가나 고효율 쿡스토브 사업 CPA-018</t>
  </si>
  <si>
    <t>AMS-II.G ,Ver. 10.0</t>
  </si>
  <si>
    <t>CPA_DD_018.pdf</t>
  </si>
  <si>
    <t>1. 국내기업 입증.zip_x000D_
사업계획서.pdf_x000D_
2. 감축사업 참여입증.zip_x000D_
3. 다 유형 서류.zip_x000D_
4. 기타 소명자료.zip</t>
  </si>
  <si>
    <t>R-2022-GH-03-000891</t>
  </si>
  <si>
    <t xml:space="preserve">2022-05-31 19:13:59 - 신규신청 - 신청 
2022-05-31 19:13:59 - 관장기관 지정 - 환경부
2022-06-01 00:29:49 - 관장기관 지정 - 산업통상자원부
2022-06-09 17:11:58 - 신규신청 - 문서재제출요청 
2022-06-10 17:25:43 - 재제출신청 - 신청 
2022-06-15 16:41:28 - 재제출신청 - 문서재제출요청 
2022-06-22 13:13:23 - 재제출신청 - 신청 
2022-10-07 17:52:15 - 재제출신청 - 평가승인 
2022-10-11 14:45:28 - 재제출신청 - 심의승인 
2022-10-12 13:08:17 - 재제출신청 - 착수신고 
</t>
  </si>
  <si>
    <t>10576-0018</t>
  </si>
  <si>
    <t>Ghana Improved Cookstove Project by EWP in Republic of Korea : CPA 018</t>
  </si>
  <si>
    <t>https://cdm.unfccc.int/ProgrammeOfActivities/cpa_db/OMUSKCXZ176QVGWHY3L8P90TEB5FJA/view</t>
  </si>
  <si>
    <t>Validation report_CPA (05~20).pdf</t>
  </si>
  <si>
    <t>CER 계정 현황.jpg_x000D_
CER 발급 메일.jpg_x000D_
감축실적 보유 현황서_CPA018.pdf</t>
  </si>
  <si>
    <t>한국동서발전을 통한 가나 고효율 쿡스토브 사업 CPA-017</t>
  </si>
  <si>
    <t>2020-11-16</t>
  </si>
  <si>
    <t>CPA_DD_017.pdf</t>
  </si>
  <si>
    <t>R-2022-GH-03-000889</t>
  </si>
  <si>
    <t xml:space="preserve">2022-05-31 19:14:51 - 관장기관 지정 - 환경부
2022-05-31 19:14:52 - 신규신청 - 신청 
2022-06-01 00:29:41 - 관장기관 지정 - 산업통상자원부
2022-06-09 17:11:34 - 신규신청 - 문서재제출요청 
2022-06-10 17:20:54 - 재제출신청 - 신청 
2022-06-15 16:42:55 - 재제출신청 - 문서재제출요청 
2022-06-22 13:12:36 - 재제출신청 - 신청 
2022-10-07 17:51:38 - 재제출신청 - 평가승인 
2022-10-11 14:44:54 - 재제출신청 - 심의승인 
2022-10-12 13:08:54 - 재제출신청 - 착수신고 
</t>
  </si>
  <si>
    <t>10576-0017</t>
  </si>
  <si>
    <t>Ghana Improved Cookstove Project by EWP in Republic of Korea : CPA 017</t>
  </si>
  <si>
    <t>https://cdm.unfccc.int/ProgrammeOfActivities/cpa_db/56S0ETIC829GAKUQZOWXMRDBH34LVP/view</t>
  </si>
  <si>
    <t xml:space="preserve">기존의 비효율적인 연료(나무 등) 연소를 통한 요리방식에서 고효율 쿡스토브 보급에 따른 연료사용량 감소 및 온실가스 배출을 감축  </t>
  </si>
  <si>
    <t>CER 계정 현황.jpg_x000D_
CER 발급 메일.jpg_x000D_
감축실적 보유 현황서_CPA017.pdf</t>
  </si>
  <si>
    <t>한국동서발전을 통한 가나 고효율 쿡스토브 사업 CPA-014</t>
  </si>
  <si>
    <t>CPA_DD_014.pdf</t>
  </si>
  <si>
    <t>1. 국내기업 입증.zip_x000D_
2. 감축사업 참여입증.zip_x000D_
사업계획서.pdf_x000D_
3. 다 유형 서류.zip_x000D_
4. 기타 소명자료.zip</t>
  </si>
  <si>
    <t>R-2022-GH-03-000888</t>
  </si>
  <si>
    <t xml:space="preserve">2022-05-31 19:13:19 - 관장기관 지정 - 환경부
2022-05-31 19:13:20 - 신규신청 - 신청 
2022-06-01 00:29:56 - 관장기관 지정 - 산업통상자원부
2022-06-09 17:12:31 - 신규신청 - 문서재제출요청 
2022-06-10 17:21:57 - 재제출신청 - 신청 
2022-06-13 17:32:43 - 재제출신청 - 문서재제출요청 
2022-06-22 13:11:53 - 재제출신청 - 신청 
2022-10-07 17:51:10 - 재제출신청 - 평가승인 
2022-10-11 14:44:28 - 재제출신청 - 심의승인 
2022-10-12 13:10:00 - 재제출신청 - 착수신고 
</t>
  </si>
  <si>
    <t>10576-0014</t>
  </si>
  <si>
    <t>Ghana Improved Cookstove Project by EWP in Republic of Korea : CPA 014</t>
  </si>
  <si>
    <t>https://cdm.unfccc.int/ProgrammeOfActivities/cpa_db/0LO5WUIH9Y7XCFZ8EVT4BJM12RN3PK/view</t>
  </si>
  <si>
    <t>CER 계정 현황.jpg_x000D_
CER 발급 메일.jpg_x000D_
감축실적 보유 현황서_CPA014.pdf</t>
  </si>
  <si>
    <t>한국동서발전을 통한 가나 고효율 쿡스토브 사업 CPA-013</t>
  </si>
  <si>
    <t>2020-10-16</t>
  </si>
  <si>
    <t>CPA_DD_013.pdf</t>
  </si>
  <si>
    <t>R-2022-GH-03-000887</t>
  </si>
  <si>
    <t xml:space="preserve">2022-05-31 19:15:40 - 신규신청 - 신청 
2022-05-31 19:15:40 - 관장기관 지정 - 환경부
2022-06-01 00:29:34 - 관장기관 지정 - 산업통상자원부
2022-06-09 17:10:31 - 신규신청 - 문서재제출요청 
2022-06-10 17:22:31 - 재제출신청 - 신청 
2022-06-15 16:42:36 - 재제출신청 - 문서재제출요청 
2022-06-22 13:11:08 - 재제출신청 - 신청 
2022-10-07 17:50:35 - 재제출신청 - 평가승인 
2022-10-11 14:43:43 - 재제출신청 - 심의승인 
2022-10-12 13:10:51 - 재제출신청 - 착수신고 
</t>
  </si>
  <si>
    <t>10576-0013</t>
  </si>
  <si>
    <t>Ghana Improved Cookstove Project by EWP in Republic of Korea : CPA 013</t>
  </si>
  <si>
    <t>https://cdm.unfccc.int/ProgrammeOfActivities/cpa_db/YFR4WJCPBG9N85OVXL6I7DKUTE1MSQ/view</t>
  </si>
  <si>
    <t>CER 계정 현황.jpg_x000D_
CER 발급 메일.jpg_x000D_
감축실적 보유 현황서_CPA013.pdf</t>
  </si>
  <si>
    <t>한국동서발전을 통한 가나 고효율 쿡스토브 사업 CPA-009</t>
  </si>
  <si>
    <t>CPA_DD_009.pdf</t>
  </si>
  <si>
    <t>사업계획서.pdf_x000D_
1. 국내기업 입증.zip_x000D_
2. 감축사업 참여입증.zip_x000D_
3. 다 유형 서류.zip_x000D_
4. 기타 소명자료.zip</t>
  </si>
  <si>
    <t>R-2022-GH-03-000886</t>
  </si>
  <si>
    <t xml:space="preserve">2022-05-31 19:16:39 - 관장기관 지정 - 환경부
2022-05-31 19:16:40 - 신규신청 - 신청 
2022-06-01 00:29:25 - 관장기관 지정 - 산업통상자원부
2022-06-09 17:10:00 - 신규신청 - 문서재제출요청 
2022-06-10 17:23:37 - 재제출신청 - 신청 
2022-06-15 16:42:19 - 재제출신청 - 문서재제출요청 
2022-06-22 13:10:12 - 재제출신청 - 신청 
2022-10-07 17:49:54 - 재제출신청 - 평가승인 
2022-10-11 14:43:01 - 재제출신청 - 심의승인 
2022-10-12 13:11:13 - 재제출신청 - 착수신고 
</t>
  </si>
  <si>
    <t>10576-0009</t>
  </si>
  <si>
    <t>Ghana Improved Cookstove Project by EWP in Republic of Korea : CPA 009</t>
  </si>
  <si>
    <t>https://cdm.unfccc.int/ProgrammeOfActivities/cpa_db/EVM573APIK6QJUHDBLFW28041NZRO9/view</t>
  </si>
  <si>
    <t>기존의 비효율적인 연료(나무 등) 연소를 통한 요리방식에서 고효율 쿡스토브 보급에 따른 연료사용량 감소 및 온실가스 배출을 감축</t>
  </si>
  <si>
    <t>CER 계정 현황.jpg_x000D_
CER 발급 메일.jpg_x000D_
감축실적 보유 현황서_CPA009.pdf</t>
  </si>
  <si>
    <t>한국동서발전을 통한 가나 고효율 쿡스토브 사업 CPA-007</t>
  </si>
  <si>
    <t>CPA_DD_007.pdf</t>
  </si>
  <si>
    <t>R-2022-GH-03-000885</t>
  </si>
  <si>
    <t xml:space="preserve">2022-05-31 19:12:44 - 관장기관 지정 - 환경부
2022-05-31 19:12:45 - 신규신청 - 신청 
2022-06-01 00:30:03 - 관장기관 지정 - 산업통상자원부
2022-06-09 17:09:02 - 신규신청 - 문서재제출요청 
2022-06-10 17:24:11 - 재제출신청 - 신청 
2022-06-15 16:41:53 - 재제출신청 - 문서재제출요청 
2022-06-22 13:09:17 - 재제출신청 - 신청 
2022-10-07 17:48:21 - 재제출신청 - 평가승인 
2022-10-11 14:42:33 - 재제출신청 - 심의승인 
2022-10-12 13:11:32 - 재제출신청 - 착수신고 
</t>
  </si>
  <si>
    <t>10576-0007</t>
  </si>
  <si>
    <t>Ghana Improved Cookstove Project by EWP in Republic of Korea : CPA 007</t>
  </si>
  <si>
    <t>https://cdm.unfccc.int/ProgrammeOfActivities/cpa_db/QJ6UXVML7WHRIDFGZA9TY8O3EC10BS/view</t>
  </si>
  <si>
    <t>CER 계정 현황.jpg_x000D_
CER 발급 메일.jpg_x000D_
감축실적 보유 현황서_CPA007.pdf</t>
  </si>
  <si>
    <t>대림에너지주식회사, 한국동서발전 주식회사</t>
  </si>
  <si>
    <t>Santa Rosa 캡처.png_x000D_
LoA.pdf_x000D_
[첨부.1-1] DE Energia_납세 증명서.pdf_x000D_
[첨부.1-2] Certificado de Accionistas DE Energia SpA Autorizado.pdf_x000D_
[첨부.1-3] Certificado Vigencia DE Energía SpA.PDF_x000D_
[첨부.2] 2022.02.22 DLE 사업자등록증.pdf_x000D_
[첩부.4] Shareholders Meeting (replacement of directors).pdf_x000D_
Santa Rosa 사업 운전개시 승인 확인서 (GR Chaquihue).pdf_x000D_
Santa Rosa 주식양도 합의서.pdf_x000D_
Santa Rosa 주식양수 계약서.pdf_x000D_
Santa Rosa 주주명부.pdf_x000D_
주식취득 확인서 (칠레 국세청 발급) .pdf_x000D_
Santa Rosa_ER sheet.xlsx_x000D_
Santa Rosa_ Validation report.pdf_x000D_
DE Energía SpA. and subsidiaries (inglés) (emitido).pdf_x000D_
List of Shareholders of Santa Rosa.pdf_x000D_
List of Shareholders of DE Energia.pdf_x000D_
납세증명서_20220707.pdf_x000D_
법인등기사항전부증명서.pdf_x000D_
사업자등록증(본사-대표자 김영문).pdf_x000D_
지방세 납세증명서_20220707.pdf_x000D_
220830_SantaRosa_감축실적보유현황서.pdf</t>
  </si>
  <si>
    <t>R-2022-CL-01-000847</t>
  </si>
  <si>
    <t xml:space="preserve">2022-03-22 13:31:58 - 신규신청 - 신청 
2022-03-22 13:31:58 - 관장기관 지정 - 환경부
2022-03-23 17:00:35 - 관장기관 지정 - 산업통상자원부
2022-05-30 15:43:35 - 신규신청 - 문서재제출요청 
2022-06-22 18:00:01 - 재제출신청 - 신청 
2022-06-24 15:05:41 - 재제출신청 - 문서재제출요청 
2022-06-27 13:38:51 - 재제출신청 - 신청 
2022-06-28 10:00:09 - 재제출신청 - 문서재제출요청 
2022-06-28 13:28:18 - 재제출신청 - 신청 
2022-06-30 19:21:55 - 재제출신청 - 문서재제출요청 
2022-07-04 10:23:40 - 재제출신청 - 접수 
2022-07-11 15:21:59 - 재제출신청 - 신청 
2022-07-11 16:08:16 - 재제출신청 - 문서재제출요청 
2022-07-11 17:36:58 - 재제출신청 - 접수 
2022-07-11 17:49:11 - 재제출신청 - 신청 
2022-08-23 09:25:26 - 재제출신청 - 문서재제출요청 
2022-08-24 17:22:57 - 재제출신청 - 접수 
2022-08-24 17:26:20 - 재제출신청 - 신청 
2022-08-30 10:13:05 - 재제출신청 - 문서재제출요청 
2022-08-30 17:00:45 - 재제출신청 - 접수 
2022-08-30 17:04:18 - 재제출신청 - 신청 
2022-10-07 16:49:29 - 재제출신청 - 평가승인 
2022-10-11 14:11:44 - 재제출신청 - 심의승인 
2022-10-12 14:26:40 - 재제출신청 - 착수신고 
</t>
  </si>
  <si>
    <t>Santa Rosa_ Validation report.pdf</t>
  </si>
  <si>
    <t>Santa Rosa_CER 소유 증빙.png_x000D_
Monitoring_Report_MP1_Santa_Rosa_PV_CDM_Project_ver01.pdf_x000D_
Santa Rosa_ Validation report.pdf</t>
  </si>
  <si>
    <t>Rinconada_LoA.pdf_x000D_
Rinconada 캡처.png_x000D_
[첨부.1-1] DE Energia_납세 증명서.pdf_x000D_
[첨부.1-2] Certificado de Accionistas DE Energia SpA Autorizado.pdf_x000D_
[첨부.1-3] Certificado Vigencia DE Energía SpA.PDF_x000D_
[첨부.2] 2022.02.22 DLE 사업자등록증.pdf_x000D_
[첩부.4] Shareholders Meeting (replacement of directors).pdf_x000D_
Rinconada_사업운전개시 승인 확인서 (전력거래소).pdf_x000D_
사업운전개시 승인 확인서 (전력거래소).pdf_x000D_
주식매매계약서.pdf_x000D_
주식양도확인서.pdf_x000D_
주주변경 관보 공시.pdf_x000D_
Rinconada_ER sheet.xlsx_x000D_
Monitoring_Report_MP1_Rinconada_PV_CDM_Project_ver01.pdf_x000D_
Rinconada_Assessment_Opinion_10549_1st.pdf_x000D_
DE Energía SpA. and subsidiaries (inglés) (emitido).pdf_x000D_
List of Shareholders of Rinconada.pdf_x000D_
List of Shareholders of DE Energia.pdf_x000D_
납세증명서_20220707.pdf_x000D_
법인등기사항전부증명서.pdf_x000D_
사업자등록증(본사-대표자 김영문).pdf_x000D_
지방세 납세증명서_20220707.pdf_x000D_
220830_Rinconada_감축실적보유현황서.pdf</t>
  </si>
  <si>
    <t>R-2022-CL-01-000846</t>
  </si>
  <si>
    <t xml:space="preserve">2022-03-22 13:46:09 - 신규신청 - 신청 
2022-03-22 13:46:09 - 관장기관 지정 - 환경부
2022-03-23 17:00:30 - 관장기관 지정 - 산업통상자원부
2022-05-30 15:46:35 - 신규신청 - 문서재제출요청 
2022-06-22 18:09:16 - 재제출신청 - 신청 
2022-06-24 15:05:01 - 재제출신청 - 문서재제출요청 
2022-06-27 13:23:13 - 재제출신청 - 신청 
2022-06-28 09:59:51 - 재제출신청 - 문서재제출요청 
2022-06-28 13:30:35 - 재제출신청 - 신청 
2022-06-30 17:09:31 - 재제출신청 - 문서재제출요청 
2022-07-04 10:28:37 - 재제출신청 - 접수 
2022-07-11 15:21:29 - 재제출신청 - 신청 
2022-07-11 16:09:10 - 재제출신청 - 문서재제출요청 
2022-07-11 17:33:52 - 재제출신청 - 접수 
2022-07-11 17:50:16 - 재제출신청 - 신청 
2022-08-23 09:25:06 - 재제출신청 - 문서재제출요청 
2022-08-24 17:24:16 - 재제출신청 - 접수 
2022-08-24 17:25:46 - 재제출신청 - 신청 
2022-08-30 10:13:49 - 재제출신청 - 문서재제출요청 
2022-08-30 17:01:22 - 재제출신청 - 접수 
2022-08-30 17:03:47 - 재제출신청 - 신청 
2022-10-07 16:51:00 - 재제출신청 - 평가승인 
2022-10-11 14:10:41 - 재제출신청 - 심의승인 
2022-10-12 14:27:00 - 재제출신청 - 착수신고 
</t>
  </si>
  <si>
    <t>Rinconada CER 증빙 캡쳐.png_x000D_
Monitoring_Report_MP1_Rinconada_PV_CDM_Project_ver01.pdf_x000D_
Rinconada_Assessment_Opinion_10549_1st.pdf_x000D_
Rinconada_VR.pdf</t>
  </si>
  <si>
    <t>Quinta</t>
  </si>
  <si>
    <t>Quinta 태양광 CDM 프로젝트</t>
  </si>
  <si>
    <t>Quinta_외부사업 사업계획 국문요약서.pdf</t>
  </si>
  <si>
    <t>Quinta_LoA.pdf_x000D_
Quinta 캡쳐.png_x000D_
Certification report.pdf_x000D_
[첨부.1-1] DE Energia_납세 증명서.pdf_x000D_
[첨부.1-2] Certificado de Accionistas DE Energia SpA Autorizado.pdf_x000D_
[첨부.1-3] Certificado Vigencia DE Energía SpA.PDF_x000D_
[첨부.2] 2022.02.22 DLE 사업자등록증.pdf_x000D_
[첩부.4] Shareholders Meeting (replacement of directors).pdf_x000D_
Quinta 사업 운전개시 승인 확인서 (GR Guindo).pdf_x000D_
Quinta_GR Guindo_주식양도 합의서.PDF_x000D_
Quinta_주식매매계약서.pdf_x000D_
국세청 지분증빙자료.pdf_x000D_
주주변경 관보.PDF_x000D_
Quinta_ER calculation sheet.xlsx_x000D_
Monitoring_Report_MP1_Quinta_PV_CDM_Project_ver01.pdf_x000D_
Quinta_Assessment Opinion.pdf_x000D_
DE Energía SpA. and subsidiaries (inglés) (emitido).pdf_x000D_
List of Shareholders of Quinta.pdf_x000D_
List of Shareholders of DE Energia.pdf_x000D_
납세증명서_20220707.pdf_x000D_
법인등기사항전부증명서.pdf_x000D_
사업자등록증(본사-대표자 김영문).pdf_x000D_
220830_Quinta_감축실적보유현황서.pdf</t>
  </si>
  <si>
    <t>R-2022-CL-01-000845</t>
  </si>
  <si>
    <t xml:space="preserve">2022-05-09 16:42:50 - 신규신청 - 신청 
2022-05-09 16:42:50 - 관장기관 지정 - 환경부
2022-05-11 14:22:56 - 관장기관 지정 - 산업통상자원부
2022-06-13 17:28:25 - 신규신청 - 문서재제출요청 
2022-06-22 18:04:51 - 재제출신청 - 신청 
2022-06-24 15:05:22 - 재제출신청 - 문서재제출요청 
2022-06-27 13:34:04 - 재제출신청 - 신청 
2022-06-28 10:00:24 - 재제출신청 - 문서재제출요청 
2022-06-28 13:30:03 - 재제출신청 - 신청 
2022-06-30 19:21:28 - 재제출신청 - 문서재제출요청 
2022-07-04 10:26:36 - 재제출신청 - 접수 
2022-07-11 15:21:46 - 재제출신청 - 신청 
2022-07-11 16:08:43 - 재제출신청 - 문서재제출요청 
2022-07-11 17:35:43 - 재제출신청 - 접수 
2022-07-11 17:50:03 - 재제출신청 - 신청 
2022-08-23 09:24:42 - 재제출신청 - 문서재제출요청 
2022-08-24 17:23:35 - 재제출신청 - 접수 
2022-08-24 17:26:02 - 재제출신청 - 신청 
2022-08-30 10:13:28 - 재제출신청 - 문서재제출요청 
2022-08-30 17:00:59 - 재제출신청 - 접수 
2022-08-30 17:04:00 - 재제출신청 - 신청 
2022-10-07 16:50:16 - 재제출신청 - 평가승인 
2022-10-11 14:09:23 - 재제출신청 - 심의승인 
2022-10-12 14:27:49 - 재제출신청 - 착수신고 
</t>
  </si>
  <si>
    <t>Quinta PV CDM Project</t>
  </si>
  <si>
    <t>https://cdm.unfccc.int/Projects/DB/KTRCert1576713925.87/view</t>
  </si>
  <si>
    <t>PDD_Clean.pdf</t>
  </si>
  <si>
    <t>Quinta_VR.pdf</t>
  </si>
  <si>
    <t>Quinta_CERs 소유권 증빙 캡쳐(2).png_x000D_
Monitoring_Report_MP1_Quinta_PV_CDM_Project_ver01.pdf_x000D_
Quinta_Assessment Opinion.pdf_x000D_
Quinta_VR.pdf</t>
  </si>
  <si>
    <t>재단법인 기후변화센터</t>
  </si>
  <si>
    <t>1048212143</t>
  </si>
  <si>
    <t>이문환</t>
  </si>
  <si>
    <t>02-766-4368</t>
  </si>
  <si>
    <t>seojoon.heo@climatechangecenter.kr</t>
  </si>
  <si>
    <t>기후변화센터의 동남아시아 개발도상국(미얀마) 내 고효율 쿡스토브 보급 사업 CPA-001</t>
  </si>
  <si>
    <t>2018-12-19</t>
  </si>
  <si>
    <t>2019-08-31~2026-08-30</t>
  </si>
  <si>
    <t>AMS-II.G  Ver.9.0</t>
  </si>
  <si>
    <t>CPA-DD-10471-P1-0001-CP1(1).pdf</t>
  </si>
  <si>
    <t>1. 국내기업 입증.zip_x000D_
사업 계획서(환경부).pdf_x000D_
타당성 평가 의견서 검토 결과_소명자료_220615.pdf_x000D_
3. 다 유형 서류.zip_x000D_
2. 감축사업 참여 입증.zip_x000D_
[보완자료] DZGD 사업비 지급내역_220620.xlsx.xlsx_x000D_
환경부 협의통보서_소명자료_환경부_220823.pdf</t>
  </si>
  <si>
    <t>R-2022-MM-03-000893</t>
  </si>
  <si>
    <t xml:space="preserve">2022-05-26 19:24:20 - 신규신청 - 신청 
2022-05-26 19:24:20 - 관장기관 지정 - 환경부
2022-06-01 00:27:12 - 관장기관 지정 - 산업통상자원부
2022-06-13 09:35:35 - 신규신청 - 문서재제출요청 
2022-06-17 10:30:29 - 재제출신청 - 신청 
2022-06-21 17:06:52 - 재제출신청 - 문서재제출요청 
2022-06-21 18:59:54 - 재제출신청 - 신청 
2022-08-23 09:04:14 - 재제출신청 - 문서재제출요청 
2022-08-24 15:36:18 - 재제출신청 - 신청 
2022-10-07 16:54:33 - 재제출신청 - 평가승인 
2022-10-11 14:47:35 - 재제출신청 - 심의승인 
2022-10-12 16:04:42 - 재제출신청 - 착수신고 
</t>
  </si>
  <si>
    <t>10471-0001</t>
  </si>
  <si>
    <t>CCC PoA for distribution of ICS in developing countries (Myanmar): CPA 001</t>
  </si>
  <si>
    <t>https://cdm.unfccc.int/ProgrammeOfActivities/cpa_db/QTS6FGR8Y7I9DVXBLNMHZ4A1KC2P30/view</t>
  </si>
  <si>
    <t>본 감축사업은 AMS-II.G 방법론에서 제시하는 추가성 입증방법 중 두 가지를 충족함  _x000D_
1. 비재생 바이오매스는 1989년 12월 31일 이후부터 사용되었다는 것을 입증해야하며; _x000D_
2. 프로젝트 참여자는 프로젝트 부재 시에 사용된 목질바이오매스의 양에서 재생과 비재생 목질바이오매스의 점유율을 결정해야 한다.</t>
  </si>
  <si>
    <t>CPA_Validation Report_CPA 001.pdf</t>
  </si>
  <si>
    <t>CER 계정 현황(환경부).jpg_x000D_
CER 발급 이메일(환경부-385,267t).jpg_x000D_
CER 배분 확인 공문_환경부.pdf_x000D_
감축실적 보유 현황서_CPA-001_220615.pdf_x000D_
CER 배분 확인 요청 공문_CCC.pdf</t>
  </si>
  <si>
    <t>기후변화센터의 동남아시아 개발도상국(미얀마) 내 고효율 쿡스토브 보급 사업 CPA-002</t>
  </si>
  <si>
    <t>CPA-DD-10471-P1-0002-CP1(2).pdf</t>
  </si>
  <si>
    <t>1. 국내기업 입증.zip_x000D_
사업 계획서(환경부).pdf_x000D_
3. 다 유형 서류.zip_x000D_
타당성 평가 의견서 검토 결과_소명자료_220615.pdf_x000D_
2. 감축사업 참여 입증.zip_x000D_
[보완자료] DZGD 사업비 지급내역_220620.xlsx.xlsx_x000D_
환경부 협의통보서_소명자료_환경부_220823.pdf</t>
  </si>
  <si>
    <t>R-2022-MM-03-000894</t>
  </si>
  <si>
    <t xml:space="preserve">2022-05-26 19:24:58 - 신규신청 - 신청 
2022-05-26 19:24:58 - 관장기관 지정 - 환경부
2022-06-01 00:27:18 - 관장기관 지정 - 산업통상자원부
2022-06-16 20:37:47 - 신규신청 - 문서재제출요청 
2022-06-17 10:33:58 - 재제출신청 - 신청 
2022-06-21 17:07:49 - 재제출신청 - 문서재제출요청 
2022-06-21 19:00:05 - 재제출신청 - 신청 
2022-08-23 09:04:37 - 재제출신청 - 문서재제출요청 
2022-08-24 15:36:46 - 재제출신청 - 신청 
2022-10-07 16:55:09 - 재제출신청 - 평가승인 
2022-10-11 14:49:35 - 재제출신청 - 심의승인 
2022-10-12 16:14:22 - 재제출신청 - 착수신고 
</t>
  </si>
  <si>
    <t>10471-0002</t>
  </si>
  <si>
    <t>CCC PoA for distribution of ICS in developing countries (Myanmar): CPA 002</t>
  </si>
  <si>
    <t>https://cdm.unfccc.int/ProgrammeOfActivities/cpa_db/4AG38KZF5TSXVI9B6MULRC2DQ07YJE/view</t>
  </si>
  <si>
    <t>CPA_Validation Report_CPA 002~CPA 006.pdf</t>
  </si>
  <si>
    <t>CER 발급 이메일(환경부-385,267t).jpg_x000D_
CER 배분 확인 공문_환경부.pdf_x000D_
CER 계정 현황(환경부).jpg_x000D_
감축실적 보유 현황서_CPA-002_220615.pdf_x000D_
CER 배분 확인 요청 공문_CCC.pdf</t>
  </si>
  <si>
    <t>기후변화센터의 동남아시아 개발도상국(미얀마) 내 고효율 쿡스토브 보급 사업 CPA-003</t>
  </si>
  <si>
    <t>CPA-DD-10471-P1-0003-CP1(3).pdf</t>
  </si>
  <si>
    <t>R-2022-MM-03-000895</t>
  </si>
  <si>
    <t xml:space="preserve">2022-05-26 19:25:13 - 신규신청 - 신청 
2022-05-26 19:25:13 - 관장기관 지정 - 환경부
2022-06-01 00:27:24 - 관장기관 지정 - 산업통상자원부
2022-06-16 20:37:31 - 신규신청 - 문서재제출요청 
2022-06-17 10:34:19 - 재제출신청 - 신청 
2022-06-21 17:08:19 - 재제출신청 - 문서재제출요청 
2022-06-21 19:00:30 - 재제출신청 - 신청 
2022-08-23 09:04:53 - 재제출신청 - 문서재제출요청 
2022-08-24 15:37:21 - 재제출신청 - 신청 
2022-10-07 16:57:01 - 재제출신청 - 평가승인 
2022-10-11 14:50:15 - 재제출신청 - 심의승인 
2022-10-12 16:14:53 - 재제출신청 - 착수신고 
</t>
  </si>
  <si>
    <t>10471-0003</t>
  </si>
  <si>
    <t>CCC PoA for distribution of ICS in developing countries (Myanmar): CPA 003</t>
  </si>
  <si>
    <t>https://cdm.unfccc.int/ProgrammeOfActivities/cpa_db/XETD2R9KYQ43SZ6PBA1UHNV5GMLW7J/view</t>
  </si>
  <si>
    <t>CER 계정 현황(환경부).jpg_x000D_
CER 발급 이메일(환경부-385,267t).jpg_x000D_
CER 배분 확인 공문_환경부.pdf_x000D_
감축실적 보유 현황서_CPA-003_220615.pdf_x000D_
CER 배분 확인 요청 공문_CCC.pdf</t>
  </si>
  <si>
    <t>기후변화센터의 동남아시아 개발도상국(미얀마) 내 고효율 쿡스토브 보급 사업 CPA-004</t>
  </si>
  <si>
    <t>CPA-DD-10471-P1-0004-CP1(4).pdf</t>
  </si>
  <si>
    <t>사업 계획서(환경부).pdf_x000D_
1. 국내기업 입증.zip_x000D_
타당성 평가 의견서 검토 결과_소명자료_220615.pdf_x000D_
2. 감축사업 참여 입증.zip_x000D_
3. 다 유형 서류.zip_x000D_
[보완자료] DZGD 사업비 지급내역_220620.xlsx.xlsx_x000D_
환경부 협의통보서_소명자료_환경부_220823.pdf</t>
  </si>
  <si>
    <t>R-2022-MM-03-000896</t>
  </si>
  <si>
    <t xml:space="preserve">2022-05-26 19:25:24 - 신규신청 - 신청 
2022-05-26 19:25:24 - 관장기관 지정 - 환경부
2022-06-01 00:27:33 - 관장기관 지정 - 산업통상자원부
2022-06-16 20:37:08 - 신규신청 - 문서재제출요청 
2022-06-17 10:35:22 - 재제출신청 - 신청 
2022-06-21 17:08:36 - 재제출신청 - 문서재제출요청 
2022-06-21 19:00:41 - 재제출신청 - 신청 
2022-08-23 09:05:08 - 재제출신청 - 문서재제출요청 
2022-08-24 15:37:35 - 재제출신청 - 신청 
2022-10-07 16:58:04 - 재제출신청 - 평가승인 
2022-10-11 14:50:43 - 재제출신청 - 심의승인 
2022-10-12 16:15:15 - 재제출신청 - 착수신고 
</t>
  </si>
  <si>
    <t>10471-0004</t>
  </si>
  <si>
    <t>CCC PoA for distribution of ICS in developing countries (Myanmar): CPA 004</t>
  </si>
  <si>
    <t>https://cdm.unfccc.int/ProgrammeOfActivities/cpa_db/41T2M9ISAZJYWDVQPRF85UGBOX7C6H/view</t>
  </si>
  <si>
    <t>CER 발급 이메일(환경부-385,267t).jpg_x000D_
CER 배분 확인 공문_환경부.pdf_x000D_
CER 계정 현황(환경부).jpg_x000D_
감축실적 보유 현황서_CPA-004_220615.pdf_x000D_
CER 배분 확인 요청 공문_CCC.pdf</t>
  </si>
  <si>
    <t>기후변화센터의 동남아시아 개발도상국(미얀마) 내 고효율 쿡스토브 보급 사업 CPA-005</t>
  </si>
  <si>
    <t>CPA-DD-10471-P1-0005-CP1(5).pdf</t>
  </si>
  <si>
    <t>2. 감축사업 참여 입증.zip_x000D_
사업 계획서(환경부).pdf_x000D_
1. 국내기업 입증.zip_x000D_
타당성 평가 의견서 검토 결과_소명자료_220615.pdf_x000D_
3. 다 유형 서류.zip_x000D_
[보완자료] DZGD 사업비 지급내역_220620.xlsx.xlsx_x000D_
환경부 협의통보서_소명자료_환경부_220823.pdf</t>
  </si>
  <si>
    <t>R-2022-MM-03-000897</t>
  </si>
  <si>
    <t xml:space="preserve">2022-05-26 19:25:35 - 신규신청 - 신청 
2022-05-26 19:25:35 - 관장기관 지정 - 환경부
2022-06-01 00:27:41 - 관장기관 지정 - 산업통상자원부
2022-06-16 20:36:46 - 신규신청 - 문서재제출요청 
2022-06-17 10:45:43 - 재제출신청 - 신청 
2022-06-21 17:08:55 - 재제출신청 - 문서재제출요청 
2022-06-21 19:00:53 - 재제출신청 - 신청 
2022-08-23 09:05:24 - 재제출신청 - 문서재제출요청 
2022-08-24 15:37:50 - 재제출신청 - 신청 
2022-10-07 16:58:29 - 재제출신청 - 평가승인 
2022-10-11 14:51:39 - 재제출신청 - 심의승인 
2022-10-12 16:15:38 - 재제출신청 - 착수신고 
</t>
  </si>
  <si>
    <t>10471-0005</t>
  </si>
  <si>
    <t>CCC PoA for distribution of ICS in developing countries (Myanmar): CPA 005</t>
  </si>
  <si>
    <t>https://cdm.unfccc.int/ProgrammeOfActivities/cpa_db/VNW5AB84FRJSKUYZI61LOQGT9XHMP0/view</t>
  </si>
  <si>
    <t>CER 배분 확인 공문_환경부.pdf_x000D_
CER 배분 확인 요청 공문_CCC.pdf_x000D_
CER 계정 현황(환경부).jpg_x000D_
CER 발급 이메일(환경부-385,267t).jpg_x000D_
감축실적 보유 현황서_CPA-005_220615.pdf</t>
  </si>
  <si>
    <t>기후변화센터의 동남아시아 개발도상국(미얀마) 내 고효율 쿡스토브 보급 사업 CPA-006</t>
  </si>
  <si>
    <t>CPA-DD-10471-P1-0006-CP1(6).pdf</t>
  </si>
  <si>
    <t>사업 계획서(환경부).pdf_x000D_
1. 국내기업 입증.zip_x000D_
2. 감축사업 참여 입증.zip_x000D_
3. 다 유형 서류.zip_x000D_
타당성 평가 의견서 검토 결과_소명자료_220615.pdf_x000D_
[보완자료] DZGD 사업비 지급내역_220620.xlsx.xlsx_x000D_
환경부 협의통보서_소명자료_환경부_220823.pdf</t>
  </si>
  <si>
    <t>R-2022-MM-03-000898</t>
  </si>
  <si>
    <t xml:space="preserve">2022-05-26 19:25:44 - 신규신청 - 신청 
2022-05-26 19:25:44 - 관장기관 지정 - 환경부
2022-06-01 00:27:47 - 관장기관 지정 - 산업통상자원부
2022-06-16 20:36:32 - 신규신청 - 문서재제출요청 
2022-06-17 10:46:30 - 재제출신청 - 신청 
2022-06-21 17:09:10 - 재제출신청 - 문서재제출요청 
2022-06-21 19:01:03 - 재제출신청 - 신청 
2022-08-23 09:05:39 - 재제출신청 - 문서재제출요청 
2022-08-24 15:38:06 - 재제출신청 - 신청 
2022-10-07 16:59:07 - 재제출신청 - 평가승인 
2022-10-11 14:52:10 - 재제출신청 - 심의승인 
2022-10-12 16:16:00 - 재제출신청 - 착수신고 
</t>
  </si>
  <si>
    <t>10471-0006</t>
  </si>
  <si>
    <t>CCC PoA for distribution of ICS in developing countries (Myanmar): CPA 006</t>
  </si>
  <si>
    <t>https://cdm.unfccc.int/ProgrammeOfActivities/cpa_db/6Q23UZI4PTA78XV0BFEDMCYGNSO59K/view</t>
  </si>
  <si>
    <t>CER 배분 확인 공문_환경부.pdf_x000D_
CER 배분 확인 요청 공문_CCC.pdf_x000D_
CER 계정 현황(환경부).jpg_x000D_
CER 발급 이메일(환경부-385,267t).jpg_x000D_
감축실적 보유 현황서_CPA-006_220615.pdf</t>
  </si>
  <si>
    <t>기후변화센터의 동남아시아 개발도상국(미얀마) 내 고효율 쿡스토브 보급 사업 CPA-011</t>
  </si>
  <si>
    <t>2020-04-14~2027-04-13</t>
  </si>
  <si>
    <t>AMS-II.G, Ver. 9.0</t>
  </si>
  <si>
    <t>CPA-DD-10471-P1-0007-CP1(11).pdf</t>
  </si>
  <si>
    <t>1. 국내기업 입증.zip_x000D_
2. 감축사업 참여 입증.zip_x000D_
사업 계획서(농림부).pdf_x000D_
3. 다 유형 서류_수정_220616 (1).zip_x000D_
환경부 협의통보서_소명자료_농림부_220823.pdf</t>
  </si>
  <si>
    <t>R-2022-MM-03-000899</t>
  </si>
  <si>
    <t xml:space="preserve">2022-05-26 19:25:54 - 신규신청 - 신청 
2022-05-26 19:25:54 - 관장기관 지정 - 환경부
2022-06-01 00:29:04 - 관장기관 지정 - 산업통상자원부
2022-06-15 09:39:29 - 신규신청 - 문서재제출요청 
2022-06-20 17:38:30 - 재제출신청 - 신청 
2022-08-23 09:06:33 - 재제출신청 - 문서재제출요청 
2022-08-24 15:38:24 - 재제출신청 - 신청 
2022-10-07 17:00:20 - 재제출신청 - 평가승인 
2022-10-11 14:54:29 - 재제출신청 - 심의승인 
2022-10-12 16:38:53 - 재제출신청 - 착수신고 
</t>
  </si>
  <si>
    <t>10471-0007</t>
  </si>
  <si>
    <t>CCC PoA for distribution of ICS in developing countries (Myanmar): CPA 011</t>
  </si>
  <si>
    <t>https://cdm.unfccc.int/ProgrammeOfActivities/cpa_db/MWNPB380UEGS9CH41Z5Y2F6RKOV7LX/view</t>
  </si>
  <si>
    <t>CPA_Validation Report.pdf</t>
  </si>
  <si>
    <t>CER 계정 현황.jpg_x000D_
CER 발급 메일.jpg_x000D_
CER 배분 확인 요청 공문_CCC.pdf_x000D_
CER 배분 확인 공문_농림부(번호추가).PDF_x000D_
감축실적 보유 현황서_CPA-011_수정_220822.pdf</t>
  </si>
  <si>
    <t>기후변화센터의 동남아시아 개발도상국(미얀마) 내 고효율 쿡스토브 보급 사업 CPA-012</t>
  </si>
  <si>
    <t>2020-02-18</t>
  </si>
  <si>
    <t>AMS-II.G Ver. 9.0</t>
  </si>
  <si>
    <t>CPA-DD-10471-P1-0008-CP1(12).pdf</t>
  </si>
  <si>
    <t>R-2022-MM-03-000900</t>
  </si>
  <si>
    <t xml:space="preserve">2022-05-26 19:26:02 - 신규신청 - 신청 
2022-05-26 19:26:02 - 관장기관 지정 - 환경부
2022-06-01 00:28:50 - 관장기관 지정 - 산업통상자원부
2022-06-16 20:36:17 - 신규신청 - 문서재제출요청 
2022-06-20 17:38:53 - 재제출신청 - 신청 
2022-08-23 09:06:48 - 재제출신청 - 문서재제출요청 
2022-08-24 15:38:44 - 재제출신청 - 신청 
2022-10-07 17:01:28 - 재제출신청 - 평가승인 
2022-10-11 14:55:02 - 재제출신청 - 심의승인 
2022-10-12 16:39:29 - 재제출신청 - 착수신고 
</t>
  </si>
  <si>
    <t>10471-0008</t>
  </si>
  <si>
    <t>CCC PoA for distribution of ICS in developing countries (Myanmar): CPA 012</t>
  </si>
  <si>
    <t>https://cdm.unfccc.int/ProgrammeOfActivities/cpa_db/WB0TQPUSHIL4EO6FMN87DR9V12A53X/view</t>
  </si>
  <si>
    <t>CER 계정 현황.jpg_x000D_
CER 발급 메일.jpg_x000D_
CER 배분 확인 요청 공문_CCC.pdf_x000D_
CER 배분 확인 공문_농림부(번호추가).PDF_x000D_
감축실적 보유 현황서_CPA-012_수정_220822.pdf</t>
  </si>
  <si>
    <t>기후변화센터의 동남아시아 개발도상국(미얀마) 내 고효율 쿡스토브 보급 사업 CPA-013</t>
  </si>
  <si>
    <t>2020-02-10</t>
  </si>
  <si>
    <t>CPA-DD-10471-P1-0009-CP1(13).pdf</t>
  </si>
  <si>
    <t>R-2022-MM-03-000901</t>
  </si>
  <si>
    <t xml:space="preserve">2022-05-26 19:26:09 - 신규신청 - 신청 
2022-05-26 19:26:09 - 관장기관 지정 - 환경부
2022-06-01 00:28:38 - 관장기관 지정 - 산업통상자원부
2022-06-16 20:36:02 - 신규신청 - 문서재제출요청 
2022-06-20 17:39:09 - 재제출신청 - 신청 
2022-08-23 09:07:02 - 재제출신청 - 문서재제출요청 
2022-08-24 15:38:56 - 재제출신청 - 신청 
2022-10-07 17:01:52 - 재제출신청 - 평가승인 
2022-10-11 14:55:24 - 재제출신청 - 심의승인 
2022-10-12 16:40:02 - 재제출신청 - 착수신고 
</t>
  </si>
  <si>
    <t>10471-0009</t>
  </si>
  <si>
    <t>CCC PoA for distribution of ICS in developing countries (Myanmar): CPA 013</t>
  </si>
  <si>
    <t>https://cdm.unfccc.int/ProgrammeOfActivities/cpa_db/6JW39ECUOBDNXG12PL8Y7RMHK5VF4S/view</t>
  </si>
  <si>
    <t>CER 계정 현황.jpg_x000D_
CER 발급 메일.jpg_x000D_
CER 배분 확인 요청 공문_CCC.pdf_x000D_
CER 배분 확인 공문_농림부(번호추가).PDF_x000D_
감축실적 보유 현황서_CPA-013_수정_220822.pdf</t>
  </si>
  <si>
    <t>기후변화센터의 동남아시아 개발도상국(미얀마) 내 고효율 쿡스토브 보급 사업 CPA-014</t>
  </si>
  <si>
    <t>2020-02-19</t>
  </si>
  <si>
    <t>CPA-DD-10471-P1-0010-CP1(14).pdf</t>
  </si>
  <si>
    <t>R-2022-MM-03-000902</t>
  </si>
  <si>
    <t xml:space="preserve">2022-05-26 19:26:15 - 관장기관 지정 - 환경부
2022-05-26 19:26:16 - 신규신청 - 신청 
2022-06-01 00:28:33 - 관장기관 지정 - 산업통상자원부
2022-06-16 20:35:47 - 신규신청 - 문서재제출요청 
2022-06-20 17:39:26 - 재제출신청 - 신청 
2022-08-23 09:07:17 - 재제출신청 - 문서재제출요청 
2022-08-24 15:39:21 - 재제출신청 - 신청 
2022-10-07 17:02:14 - 재제출신청 - 평가승인 
2022-10-11 14:56:48 - 재제출신청 - 심의승인 
2022-10-12 16:40:47 - 재제출신청 - 착수신고 
</t>
  </si>
  <si>
    <t>10471-0010</t>
  </si>
  <si>
    <t>CCC PoA for distribution of ICS in developing countries (Myanmar): CPA 014</t>
  </si>
  <si>
    <t>https://cdm.unfccc.int/ProgrammeOfActivities/cpa_db/ZPQIRGYV7BT64UWFOLS8JE5DN031H2/view</t>
  </si>
  <si>
    <t>CER 계정 현황.jpg_x000D_
CER 발급 메일.jpg_x000D_
CER 배분 확인 요청 공문_CCC.pdf_x000D_
CER 배분 확인 공문_농림부(번호추가).PDF_x000D_
감축실적 보유 현황서_CPA-014_수정_220822.pdf</t>
  </si>
  <si>
    <t>기후변화센터의 동남아시아 개발도상국(미얀마) 내 고효율 쿡스토브 보급 사업 CPA-015</t>
  </si>
  <si>
    <t>CPA-DD-10471-P1-0011-CP1(15).pdf</t>
  </si>
  <si>
    <t>R-2022-MM-03-000903</t>
  </si>
  <si>
    <t xml:space="preserve">2022-05-26 19:26:22 - 신규신청 - 신청 
2022-05-26 19:26:22 - 관장기관 지정 - 환경부
2022-06-01 00:28:24 - 관장기관 지정 - 산업통상자원부
2022-06-16 20:35:27 - 신규신청 - 문서재제출요청 
2022-06-20 17:39:48 - 재제출신청 - 신청 
2022-08-23 09:07:44 - 재제출신청 - 문서재제출요청 
2022-08-24 15:39:36 - 재제출신청 - 신청 
2022-10-07 17:02:37 - 재제출신청 - 평가승인 
2022-10-11 14:57:11 - 재제출신청 - 심의승인 
2022-10-12 16:41:36 - 재제출신청 - 착수신고 
</t>
  </si>
  <si>
    <t>10471-0011</t>
  </si>
  <si>
    <t>CCC PoA for distribution of ICS in developing countries (Myanmar): CPA 015</t>
  </si>
  <si>
    <t>https://cdm.unfccc.int/ProgrammeOfActivities/cpa_db/1FS7IBQHWJL26EAXD8MK43COV5GNZT/view</t>
  </si>
  <si>
    <t>CER 계정 현황.jpg_x000D_
CER 발급 메일.jpg_x000D_
CER 배분 확인 요청 공문_CCC.pdf_x000D_
CER 배분 확인 공문_농림부(번호추가).PDF_x000D_
감축실적 보유 현황서_CPA-015_수정_220822.pdf</t>
  </si>
  <si>
    <t>기후변화센터의 동남아시아 개발도상국(미얀마) 내 고효율 쿡스토브 보급 사업 CPA-016</t>
  </si>
  <si>
    <t>CPA-DD-10471-P1-0012-CP1(16).pdf</t>
  </si>
  <si>
    <t>R-2022-MM-03-000904</t>
  </si>
  <si>
    <t xml:space="preserve">2022-05-26 19:26:28 - 신규신청 - 신청 
2022-05-26 19:26:28 - 관장기관 지정 - 환경부
2022-06-01 00:28:12 - 관장기관 지정 - 산업통상자원부
2022-06-16 20:35:11 - 신규신청 - 문서재제출요청 
2022-06-20 17:40:16 - 재제출신청 - 신청 
2022-08-23 09:08:03 - 재제출신청 - 문서재제출요청 
2022-08-24 15:40:00 - 재제출신청 - 신청 
2022-10-07 17:03:02 - 재제출신청 - 평가승인 
2022-10-11 14:57:41 - 재제출신청 - 심의승인 
2022-10-12 16:42:17 - 재제출신청 - 착수신고 
</t>
  </si>
  <si>
    <t>10471-0012</t>
  </si>
  <si>
    <t>CCC PoA for distribution of ICS in developing countries (Myanmar): CPA 016</t>
  </si>
  <si>
    <t>https://cdm.unfccc.int/ProgrammeOfActivities/cpa_db/0JTUDAC6MVP1Q9852SX4RHL3OYE7KB/view</t>
  </si>
  <si>
    <t>CER 계정 현황.jpg_x000D_
CER 발급 메일.jpg_x000D_
CER 배분 확인 요청 공문_CCC.pdf_x000D_
CER 배분 확인 공문_농림부(번호추가).PDF_x000D_
감축실적 보유 현황서_CPA-016_수정_220822.pdf</t>
  </si>
  <si>
    <t>기후변화센터의 동남아시아 개발도상국(미얀마) 내 고효율 쿡스토브 보급 사업 CPA-017</t>
  </si>
  <si>
    <t>2020-02-28</t>
  </si>
  <si>
    <t>CPA-DD-10471-P1-0013-CP1(17).pdf</t>
  </si>
  <si>
    <t>R-2022-MM-03-000905</t>
  </si>
  <si>
    <t xml:space="preserve">2022-05-26 19:26:34 - 신규신청 - 신청 
2022-05-26 19:26:34 - 관장기관 지정 - 환경부
2022-06-01 00:28:00 - 관장기관 지정 - 산업통상자원부
2022-06-16 20:34:55 - 신규신청 - 문서재제출요청 
2022-06-20 17:40:46 - 재제출신청 - 신청 
2022-08-23 09:08:19 - 재제출신청 - 문서재제출요청 
2022-08-24 15:40:16 - 재제출신청 - 신청 
2022-10-07 17:03:25 - 재제출신청 - 평가승인 
2022-10-11 14:58:11 - 재제출신청 - 심의승인 
2022-10-12 16:42:54 - 재제출신청 - 착수신고 
</t>
  </si>
  <si>
    <t>10471-0013</t>
  </si>
  <si>
    <t>CCC PoA for distribution of ICS in developing countries (Myanmar): CPA 017</t>
  </si>
  <si>
    <t>https://cdm.unfccc.int/ProgrammeOfActivities/cpa_db/O9FPN61SG57E38HQIBVU0X4R2LTKWC/view</t>
  </si>
  <si>
    <t>CER 계정 현황.jpg_x000D_
CER 발급 메일.jpg_x000D_
CER 배분 확인 요청 공문_CCC.pdf_x000D_
CER 배분 확인 공문_농림부(번호추가).PDF_x000D_
감축실적 보유 현황서_CPA-017_수정_220822.pdf</t>
  </si>
  <si>
    <t>기후변화센터의 동남아시아 개발도상국(미얀마) 내 고효율 쿡스토브 보급 사업 CPA-018</t>
  </si>
  <si>
    <t>CPA-DD-10471-P1-0014-CP1(18).pdf</t>
  </si>
  <si>
    <t>R-2022-MM-03-000906</t>
  </si>
  <si>
    <t>[보완1차]착수신고
2022-10-12</t>
  </si>
  <si>
    <t xml:space="preserve">2022-05-26 19:26:40 - 신규신청 - 신청 
2022-05-26 19:26:40 - 관장기관 지정 - 환경부
2022-06-01 00:36:49 - 관장기관 지정 - 산업통상자원부
2022-06-16 20:34:37 - 신규신청 - 보완요청 
2022-06-20 17:41:24 - 보완신청 - 신청 
2022-08-23 09:08:32 - 보완신청 - 문서재제출요청 
2022-08-24 15:40:28 - 재제출신청 - 신청 
2022-10-07 17:03:56 - 재제출신청 - 평가승인 
2022-10-11 14:58:36 - 재제출신청 - 심의승인 
2022-10-12 16:43:52 - 재제출신청 - 착수신고 
</t>
  </si>
  <si>
    <t>10471-0014</t>
  </si>
  <si>
    <t>CCC PoA for distribution of ICS in developing countries (Myanmar): CPA 018</t>
  </si>
  <si>
    <t>https://cdm.unfccc.int/ProgrammeOfActivities/cpa_db/T3EVDA8FBKS5RJ167H0MG4IXCP9LZ2/view</t>
  </si>
  <si>
    <t>CER 계정 현황.jpg_x000D_
CER 발급 메일.jpg_x000D_
CER 배분 확인 요청 공문_CCC.pdf_x000D_
CER 배분 확인 공문_농림부(번호추가).PDF_x000D_
감축실적 보유 현황서_CPA-018_수정_220822.pdf</t>
  </si>
  <si>
    <t>기후변화센터의 동남아시아 개발도상국(미얀마) 내 고효율 쿡스토브 보급 사업 CPA-019</t>
  </si>
  <si>
    <t>CPA-DD-10471-P1-0015-CP1(19).pdf</t>
  </si>
  <si>
    <t>R-2022-MM-03-000907</t>
  </si>
  <si>
    <t xml:space="preserve">2022-05-26 19:26:46 - 신규신청 - 신청 
2022-05-26 19:26:46 - 관장기관 지정 - 환경부
2022-06-01 00:36:42 - 관장기관 지정 - 산업통상자원부
2022-06-16 20:34:11 - 신규신청 - 문서재제출요청 
2022-06-20 17:41:42 - 재제출신청 - 신청 
2022-08-23 09:08:51 - 재제출신청 - 문서재제출요청 
2022-08-24 15:40:38 - 재제출신청 - 신청 
2022-10-07 17:04:19 - 재제출신청 - 평가승인 
2022-10-11 14:59:10 - 재제출신청 - 심의승인 
2022-10-12 16:44:20 - 재제출신청 - 착수신고 
</t>
  </si>
  <si>
    <t>10471-0015</t>
  </si>
  <si>
    <t>CCC PoA for distribution of ICS in developing countries (Myanmar): CPA 019</t>
  </si>
  <si>
    <t>https://cdm.unfccc.int/ProgrammeOfActivities/cpa_db/2I5DJLBKQ8HZ3N906OVPTMGXYFUW17/view</t>
  </si>
  <si>
    <t>CER 계정 현황.jpg_x000D_
CER 발급 메일.jpg_x000D_
CER 배분 확인 요청 공문_CCC.pdf_x000D_
CER 배분 확인 공문_농림부(번호추가).PDF_x000D_
감축실적 보유 현황서_CPA-019_수정_220822.pdf</t>
  </si>
  <si>
    <t>기후변화센터의 동남아시아 개발도상국(미얀마) 내 고효율 쿡스토브 보급 사업 CPA-020</t>
  </si>
  <si>
    <t>2020-02-23</t>
  </si>
  <si>
    <t>CPA-DD-10471-P1-0016-CP1(20).pdf</t>
  </si>
  <si>
    <t>R-2022-MM-03-000908</t>
  </si>
  <si>
    <t xml:space="preserve">2022-05-26 19:26:53 - 관장기관 지정 - 환경부
2022-05-26 19:26:54 - 신규신청 - 신청 
2022-06-01 00:36:37 - 관장기관 지정 - 산업통상자원부
2022-06-16 20:33:48 - 신규신청 - 문서재제출요청 
2022-06-20 17:41:57 - 재제출신청 - 신청 
2022-08-23 09:09:10 - 재제출신청 - 문서재제출요청 
2022-08-24 15:40:48 - 재제출신청 - 신청 
2022-10-07 17:04:42 - 재제출신청 - 평가승인 
2022-10-11 14:59:32 - 재제출신청 - 심의승인 
2022-10-12 16:45:31 - 재제출신청 - 착수신고 
</t>
  </si>
  <si>
    <t>10471-0016</t>
  </si>
  <si>
    <t>CCC PoA for distribution of ICS in developing countries (Myanmar): CPA 020</t>
  </si>
  <si>
    <t>https://cdm.unfccc.int/ProgrammeOfActivities/cpa_db/P5SQH71I9KZ24CTGD68EYBRF0WJXMV/view</t>
  </si>
  <si>
    <t>CER 계정 현황.jpg_x000D_
CER 발급 메일.jpg_x000D_
CER 배분 확인 요청 공문_CCC.pdf_x000D_
CER 배분 확인 공문_농림부(번호추가).PDF_x000D_
감축실적 보유 현황서_CPA-020_수정_220822.pdf</t>
  </si>
  <si>
    <t>기후변화센터의 동남아시아 개발도상국(미얀마) 내 고효율 쿡스토브 보급 사업 CPA-021</t>
  </si>
  <si>
    <t>CPA-DD-10471-P1-0017-CP1(21).pdf</t>
  </si>
  <si>
    <t>R-2022-MM-03-000909</t>
  </si>
  <si>
    <t xml:space="preserve">2022-05-26 19:26:59 - 신규신청 - 신청 
2022-05-26 19:26:59 - 관장기관 지정 - 환경부
2022-06-01 00:36:32 - 관장기관 지정 - 산업통상자원부
2022-06-16 20:33:29 - 신규신청 - 문서재제출요청 
2022-06-20 17:42:19 - 재제출신청 - 신청 
2022-08-23 09:09:26 - 재제출신청 - 문서재제출요청 
2022-08-24 15:40:58 - 재제출신청 - 신청 
2022-10-07 17:05:06 - 재제출신청 - 평가승인 
2022-10-11 14:59:55 - 재제출신청 - 심의승인 
2022-10-12 16:52:01 - 재제출신청 - 착수신고 
</t>
  </si>
  <si>
    <t>10471-0017</t>
  </si>
  <si>
    <t>CCC PoA for distribution of ICS in developing countries (Myanmar): CPA 021</t>
  </si>
  <si>
    <t>https://cdm.unfccc.int/ProgrammeOfActivities/cpa_db/4QCP1RGVT6Y2MF3NIWXHKL0JABZU79/view</t>
  </si>
  <si>
    <t>CER 계정 현황.jpg_x000D_
CER 발급 메일.jpg_x000D_
CER 배분 확인 요청 공문_CCC.pdf_x000D_
CER 배분 확인 공문_농림부(번호추가).PDF_x000D_
감축실적 보유 현황서_CPA-021_수정_220822.pdf</t>
  </si>
  <si>
    <t>기후변화센터의 동남아시아 개발도상국(미얀마) 내 고효율 쿡스토브 보급 사업 CPA-022</t>
  </si>
  <si>
    <t>CPA-DD-10471-P1-0018-CP1(22).pdf</t>
  </si>
  <si>
    <t>R-2022-MM-03-000910</t>
  </si>
  <si>
    <t xml:space="preserve">2022-05-26 19:27:04 - 신규신청 - 신청 
2022-05-26 19:27:04 - 관장기관 지정 - 환경부
2022-06-01 00:36:27 - 관장기관 지정 - 산업통상자원부
2022-06-16 20:33:14 - 신규신청 - 문서재제출요청 
2022-06-20 17:42:44 - 재제출신청 - 신청 
2022-08-23 09:09:40 - 재제출신청 - 문서재제출요청 
2022-08-24 15:41:08 - 재제출신청 - 신청 
2022-10-07 17:05:27 - 재제출신청 - 평가승인 
2022-10-11 15:00:17 - 재제출신청 - 심의승인 
2022-10-12 17:03:17 - 재제출신청 - 착수신고 
</t>
  </si>
  <si>
    <t>10471-0018</t>
  </si>
  <si>
    <t>CCC PoA for distribution of ICS in developing countries (Myanmar): CPA 022</t>
  </si>
  <si>
    <t>https://cdm.unfccc.int/ProgrammeOfActivities/cpa_db/AS1H9RNUTI3KGOQC8JBL45XD62MVFW/view</t>
  </si>
  <si>
    <t>CER 계정 현황.jpg_x000D_
CER 발급 메일.jpg_x000D_
CER 배분 확인 요청 공문_CCC.pdf_x000D_
CER 배분 확인 공문_농림부(번호추가).PDF_x000D_
감축실적 보유 현황서_CPA-022_수정_220822.pdf</t>
  </si>
  <si>
    <t>기후변화센터의 동남아시아 개발도상국(미얀마) 내 고효율 쿡스토브 보급 사업 CPA-023</t>
  </si>
  <si>
    <t>CPA-DD-10471-P1-0019-CP1(23).pdf</t>
  </si>
  <si>
    <t>R-2022-MM-03-000911</t>
  </si>
  <si>
    <t xml:space="preserve">2022-05-26 19:27:09 - 관장기관 지정 - 환경부
2022-05-26 19:27:10 - 신규신청 - 신청 
2022-06-01 00:36:22 - 관장기관 지정 - 산업통상자원부
2022-06-16 20:32:59 - 신규신청 - 문서재제출요청 
2022-06-20 17:43:00 - 재제출신청 - 신청 
2022-08-23 09:10:01 - 재제출신청 - 문서재제출요청 
2022-08-24 15:41:18 - 재제출신청 - 신청 
2022-10-07 17:06:15 - 재제출신청 - 평가승인 
2022-10-11 15:00:44 - 재제출신청 - 심의승인 
2022-10-12 17:04:11 - 재제출신청 - 착수신고 
</t>
  </si>
  <si>
    <t>10471-0019</t>
  </si>
  <si>
    <t>CCC PoA for distribution of ICS in developing countries (Myanmar): CPA 023</t>
  </si>
  <si>
    <t>https://cdm.unfccc.int/ProgrammeOfActivities/cpa_db/O9XKYPGIWU5T86N04Z7VDQE13FLBJM/view</t>
  </si>
  <si>
    <t>CER 계정 현황.jpg_x000D_
CER 발급 메일.jpg_x000D_
CER 배분 확인 요청 공문_CCC.pdf_x000D_
CER 배분 확인 공문_농림부(번호추가).PDF_x000D_
감축실적 보유 현황서_CPA-023_수정_220822.pdf</t>
  </si>
  <si>
    <t>기후변화센터의 동남아시아 개발도상국(미얀마) 내 고효율 쿡스토브 보급 사업 CPA-024</t>
  </si>
  <si>
    <t>CPA-DD-10471-P1-0020-CP1(24).pdf</t>
  </si>
  <si>
    <t>R-2022-MM-03-000912</t>
  </si>
  <si>
    <t xml:space="preserve">2022-05-26 19:27:15 - 신규신청 - 신청 
2022-05-26 19:27:15 - 관장기관 지정 - 환경부
2022-06-01 00:36:17 - 관장기관 지정 - 산업통상자원부
2022-06-16 20:32:43 - 신규신청 - 보완요청 
2022-06-20 17:52:09 - 보완신청 - 신청 
2022-08-23 09:12:48 - 보완신청 - 문서재제출요청 
2022-08-24 15:41:29 - 재제출신청 - 신청 
2022-10-07 17:13:30 - 재제출신청 - 평가승인 
2022-10-11 15:01:07 - 재제출신청 - 심의승인 
2022-10-12 17:05:08 - 재제출신청 - 착수신고 
</t>
  </si>
  <si>
    <t>10471-0020</t>
  </si>
  <si>
    <t>CCC PoA for distribution of ICS in developing countries (Myanmar): CPA 024</t>
  </si>
  <si>
    <t>https://cdm.unfccc.int/ProgrammeOfActivities/cpa_db/2CTG4M5B78ERUVYDQZ01WPFO6JNL9H/view</t>
  </si>
  <si>
    <t>CER 계정 현황.jpg_x000D_
CER 발급 메일.jpg_x000D_
CER 배분 확인 요청 공문_CCC.pdf_x000D_
CER 배분 확인 공문_농림부(번호추가).PDF_x000D_
감축실적 보유 현황서_CPA-024_수정_220822.pdf</t>
  </si>
  <si>
    <t>기후변화센터의 동남아시아 개발도상국(미얀마) 내 고효율 쿡스토브 보급 사업 CPA-025</t>
  </si>
  <si>
    <t>CPA-DD-10471-P1-0021-CP1(25).pdf</t>
  </si>
  <si>
    <t>R-2022-MM-03-000913</t>
  </si>
  <si>
    <t xml:space="preserve">2022-05-26 19:27:28 - 신규신청 - 신청 
2022-05-26 19:27:28 - 관장기관 지정 - 환경부
2022-06-01 00:36:12 - 관장기관 지정 - 산업통상자원부
2022-06-16 20:32:24 - 신규신청 - 문서재제출요청 
2022-06-20 17:43:21 - 재제출신청 - 신청 
2022-08-23 09:10:15 - 재제출신청 - 문서재제출요청 
2022-08-24 15:41:39 - 재제출신청 - 신청 
2022-10-07 17:14:03 - 재제출신청 - 평가승인 
2022-10-11 15:01:31 - 재제출신청 - 심의승인 
2022-10-12 17:06:48 - 재제출신청 - 착수신고 
</t>
  </si>
  <si>
    <t>10471-0021</t>
  </si>
  <si>
    <t>CCC PoA for distribution of ICS in developing countries (Myanmar): CPA 025</t>
  </si>
  <si>
    <t>https://cdm.unfccc.int/ProgrammeOfActivities/cpa_db/L4CA6FV7JY8TQKZ09OGEDNX5BWPHRU/view</t>
  </si>
  <si>
    <t>CER 계정 현황.jpg_x000D_
CER 발급 메일.jpg_x000D_
CER 배분 확인 요청 공문_CCC.pdf_x000D_
CER 배분 확인 공문_농림부(번호추가).PDF_x000D_
감축실적 보유 현황서_CPA-025_수정_220822.pdf</t>
  </si>
  <si>
    <t>기후변화센터의 동남아시아 개발도상국(미얀마) 내 고효율 쿡스토브 보급 사업 CPA-026</t>
  </si>
  <si>
    <t>CPA-DD-10471-P1-0022-CP1(26).pdf</t>
  </si>
  <si>
    <t>R-2022-MM-03-000914</t>
  </si>
  <si>
    <t xml:space="preserve">2022-05-26 19:27:41 - 신규신청 - 신청 
2022-05-26 19:27:41 - 관장기관 지정 - 환경부
2022-06-01 00:36:07 - 관장기관 지정 - 산업통상자원부
2022-06-16 20:32:08 - 신규신청 - 문서재제출요청 
2022-06-20 17:43:34 - 재제출신청 - 신청 
2022-08-23 09:10:29 - 재제출신청 - 문서재제출요청 
2022-08-24 15:41:49 - 재제출신청 - 신청 
2022-10-07 17:14:26 - 재제출신청 - 평가승인 
2022-10-11 15:01:51 - 재제출신청 - 심의승인 
2022-10-12 17:07:31 - 재제출신청 - 착수신고 
</t>
  </si>
  <si>
    <t>10471-0022</t>
  </si>
  <si>
    <t>CCC PoA for distribution of ICS in developing countries (Myanmar): CPA 026</t>
  </si>
  <si>
    <t>https://cdm.unfccc.int/ProgrammeOfActivities/cpa_db/X3W7B6Y01SGJQMRPKFH2CLU85ZADO4/view</t>
  </si>
  <si>
    <t>CER 계정 현황.jpg_x000D_
CER 발급 메일.jpg_x000D_
CER 배분 확인 요청 공문_CCC.pdf_x000D_
CER 배분 확인 공문_농림부(번호추가).PDF_x000D_
감축실적 보유 현황서_CPA-026_수정_220822.pdf</t>
  </si>
  <si>
    <t>기후변화센터의 동남아시아 개발도상국(미얀마) 내 고효율 쿡스토브 보급 사업 CPA-027</t>
  </si>
  <si>
    <t>CPA-DD-10471-P1-0023-CP1(27).pdf</t>
  </si>
  <si>
    <t>R-2022-MM-03-000915</t>
  </si>
  <si>
    <t xml:space="preserve">2022-05-26 19:27:57 - 신규신청 - 신청 
2022-05-26 19:27:57 - 관장기관 지정 - 환경부
2022-06-01 00:36:01 - 관장기관 지정 - 산업통상자원부
2022-06-16 20:31:51 - 신규신청 - 문서재제출요청 
2022-06-20 17:43:49 - 재제출신청 - 신청 
2022-08-23 09:10:43 - 재제출신청 - 문서재제출요청 
2022-08-24 15:41:58 - 재제출신청 - 신청 
2022-10-07 17:14:49 - 재제출신청 - 평가승인 
2022-10-11 15:02:18 - 재제출신청 - 심의승인 
2022-10-12 17:10:05 - 재제출신청 - 착수신고 
</t>
  </si>
  <si>
    <t>10471-0023</t>
  </si>
  <si>
    <t>CCC PoA for distribution of ICS in developing countries (Myanmar): CPA 027</t>
  </si>
  <si>
    <t>https://cdm.unfccc.int/ProgrammeOfActivities/cpa_db/UK8YXDGM7WL3N6T0ABRSJCZ9PO45V2/view</t>
  </si>
  <si>
    <t>CER 계정 현황.jpg_x000D_
CER 발급 메일.jpg_x000D_
CER 배분 확인 요청 공문_CCC.pdf_x000D_
CER 배분 확인 공문_농림부(번호추가).PDF_x000D_
감축실적 보유 현황서_CPA-027_수정_220822.pdf</t>
  </si>
  <si>
    <t>기후변화센터의 동남아시아 개발도상국(미얀마) 내 고효율 쿡스토브 보급 사업 CPA-028</t>
  </si>
  <si>
    <t>CPA-DD-10471-P1-0024-CP1(28).pdf</t>
  </si>
  <si>
    <t>R-2022-MM-03-000916</t>
  </si>
  <si>
    <t xml:space="preserve">2022-05-26 19:28:12 - 신규신청 - 신청 
2022-05-26 19:28:12 - 관장기관 지정 - 환경부
2022-06-01 00:35:55 - 관장기관 지정 - 산업통상자원부
2022-06-16 20:31:35 - 신규신청 - 문서재제출요청 
2022-06-20 17:44:05 - 재제출신청 - 신청 
2022-08-23 09:11:05 - 재제출신청 - 문서재제출요청 
2022-08-24 15:42:07 - 재제출신청 - 신청 
2022-10-07 17:15:10 - 재제출신청 - 평가승인 
2022-10-11 15:02:43 - 재제출신청 - 심의승인 
2022-10-12 17:10:42 - 재제출신청 - 착수신고 
</t>
  </si>
  <si>
    <t>10471-0024</t>
  </si>
  <si>
    <t>CCC PoA for distribution of ICS in developing countries (Myanmar): CPA 028</t>
  </si>
  <si>
    <t>https://cdm.unfccc.int/ProgrammeOfActivities/cpa_db/CDO8ITFB7HEYKGSX53M6Q10R4W9J2V/view</t>
  </si>
  <si>
    <t>CER 계정 현황.jpg_x000D_
CER 발급 메일.jpg_x000D_
CER 배분 확인 요청 공문_CCC.pdf_x000D_
CER 배분 확인 공문_농림부(번호추가).PDF_x000D_
감축실적 보유 현황서_CPA-028_수정_220822.pdf</t>
  </si>
  <si>
    <t>기후변화센터의 동남아시아 개발도상국(미얀마) 내 고효율 쿡스토브 보급 사업 CPA-029</t>
  </si>
  <si>
    <t>CPA-DD-10471-P1-0025-CP1(29).pdf</t>
  </si>
  <si>
    <t>R-2022-MM-03-000917</t>
  </si>
  <si>
    <t xml:space="preserve">2022-05-26 19:28:26 - 신규신청 - 신청 
2022-05-26 19:28:26 - 관장기관 지정 - 환경부
2022-06-01 00:35:46 - 관장기관 지정 - 산업통상자원부
2022-06-16 20:31:20 - 신규신청 - 문서재제출요청 
2022-06-20 17:44:19 - 재제출신청 - 신청 
2022-08-23 09:11:21 - 재제출신청 - 문서재제출요청 
2022-08-24 15:42:16 - 재제출신청 - 신청 
2022-10-07 17:15:34 - 재제출신청 - 평가승인 
2022-10-11 15:03:05 - 재제출신청 - 심의승인 
2022-10-12 17:13:44 - 재제출신청 - 착수신고 
</t>
  </si>
  <si>
    <t>10471-0025</t>
  </si>
  <si>
    <t>CCC PoA for distribution of ICS in developing countries (Myanmar): CPA 029</t>
  </si>
  <si>
    <t>https://cdm.unfccc.int/ProgrammeOfActivities/cpa_db/S52F6GUM0D4CHPQYE7ZK3OLW8RINA1/view</t>
  </si>
  <si>
    <t>CER 계정 현황.jpg_x000D_
CER 발급 메일.jpg_x000D_
CER 배분 확인 요청 공문_CCC.pdf_x000D_
CER 배분 확인 공문_농림부(번호추가).PDF_x000D_
감축실적 보유 현황서_CPA-029_수정_220822.pdf</t>
  </si>
  <si>
    <t>기후변화센터의 동남아시아 개발도상국(미얀마) 내 고효율 쿡스토브 보급 사업 CPA-030</t>
  </si>
  <si>
    <t>2020-02-06</t>
  </si>
  <si>
    <t>CPA-DD-10471-P1-0026-CP1(30).pdf</t>
  </si>
  <si>
    <t>R-2022-MM-03-000918</t>
  </si>
  <si>
    <t xml:space="preserve">2022-05-26 19:28:39 - 신규신청 - 신청 
2022-05-26 19:28:39 - 관장기관 지정 - 환경부
2022-06-01 00:35:41 - 관장기관 지정 - 산업통상자원부
2022-06-16 20:31:01 - 신규신청 - 문서재제출요청 
2022-06-20 17:44:38 - 재제출신청 - 신청 
2022-08-23 09:11:40 - 재제출신청 - 문서재제출요청 
2022-08-24 15:42:32 - 재제출신청 - 신청 
2022-10-07 17:16:44 - 재제출신청 - 평가승인 
2022-10-11 15:03:26 - 재제출신청 - 심의승인 
2022-10-12 17:14:17 - 재제출신청 - 착수신고 
</t>
  </si>
  <si>
    <t>10471-0026</t>
  </si>
  <si>
    <t>CCC PoA for distribution of ICS in developing countries (Myanmar): CPA 030</t>
  </si>
  <si>
    <t>https://cdm.unfccc.int/ProgrammeOfActivities/cpa_db/T0ZWYF98IHSKP1BJR72VDMUNOQA5XC/view</t>
  </si>
  <si>
    <t>CER 계정 현황.jpg_x000D_
CER 발급 메일.jpg_x000D_
CER 배분 확인 요청 공문_CCC.pdf_x000D_
CER 배분 확인 공문_농림부(번호추가).PDF_x000D_
감축실적 보유 현황서_CPA-030_수정_220822.pdf</t>
  </si>
  <si>
    <t>기후변화센터의 동남아시아 개발도상국(미얀마) 내 고효율 쿡스토브 보급 사업 CPA-031</t>
  </si>
  <si>
    <t>CPA-DD-10471-P1-0027-CP1(31).pdf</t>
  </si>
  <si>
    <t>R-2022-MM-03-000919</t>
  </si>
  <si>
    <t xml:space="preserve">2022-05-26 19:28:51 - 신규신청 - 신청 
2022-05-26 19:28:51 - 관장기관 지정 - 환경부
2022-06-01 00:35:35 - 관장기관 지정 - 산업통상자원부
2022-06-16 20:30:44 - 신규신청 - 문서재제출요청 
2022-06-20 17:45:05 - 재제출신청 - 신청 
2022-08-23 09:11:54 - 재제출신청 - 문서재제출요청 
2022-08-24 15:42:53 - 재제출신청 - 신청 
2022-10-07 17:17:09 - 재제출신청 - 평가승인 
2022-10-11 15:03:49 - 재제출신청 - 심의승인 
2022-10-12 17:15:45 - 재제출신청 - 착수신고 
</t>
  </si>
  <si>
    <t>10471-0027</t>
  </si>
  <si>
    <t>CCC PoA for distribution of ICS in developing countries (Myanmar): CPA 031</t>
  </si>
  <si>
    <t>https://cdm.unfccc.int/ProgrammeOfActivities/cpa_db/8DI7KCHOP01UEATQ9L5BXG6JV2FS4N/view</t>
  </si>
  <si>
    <t>CER 계정 현황.jpg_x000D_
CER 발급 메일.jpg_x000D_
CER 배분 확인 요청 공문_CCC.pdf_x000D_
CER 배분 확인 공문_농림부(번호추가).PDF_x000D_
감축실적 보유 현황서_CPA-031_수정_220822.pdf</t>
  </si>
  <si>
    <t>기후변화센터의 동남아시아 개발도상국(미얀마) 내 고효율 쿡스토브 보급 사업 CPA-032</t>
  </si>
  <si>
    <t>CPA-DD-10471-P1-0028-CP1(32).pdf</t>
  </si>
  <si>
    <t>R-2022-MM-03-000920</t>
  </si>
  <si>
    <t xml:space="preserve">2022-05-26 19:29:04 - 관장기관 지정 - 환경부
2022-05-26 19:29:05 - 신규신청 - 신청 
2022-06-01 00:35:29 - 관장기관 지정 - 산업통상자원부
2022-06-16 20:30:28 - 신규신청 - 문서재제출요청 
2022-06-20 17:47:24 - 재제출신청 - 신청 
2022-08-23 09:12:14 - 재제출신청 - 문서재제출요청 
2022-08-24 15:43:03 - 재제출신청 - 신청 
2022-10-07 17:17:33 - 재제출신청 - 평가승인 
2022-10-11 15:04:11 - 재제출신청 - 심의승인 
2022-10-12 17:16:46 - 재제출신청 - 착수신고 
</t>
  </si>
  <si>
    <t>10471-0028</t>
  </si>
  <si>
    <t>CCC PoA for distribution of ICS in developing countries (Myanmar): CPA 032</t>
  </si>
  <si>
    <t>https://cdm.unfccc.int/ProgrammeOfActivities/cpa_db/CMXKTAWJGV4P5UE7RZF2NO863B91Y0/view</t>
  </si>
  <si>
    <t>CER 계정 현황.jpg_x000D_
CER 발급 메일.jpg_x000D_
CER 배분 확인 요청 공문_CCC.pdf_x000D_
CER 배분 확인 공문_농림부(번호추가).PDF_x000D_
감축실적 보유 현황서_CPA-032_수정_220822.pdf</t>
  </si>
  <si>
    <t>기후변화센터의 동남아시아 개발도상국(미얀마) 내 고효율 쿡스토브 보급 사업 CPA-033</t>
  </si>
  <si>
    <t>2020-02-15</t>
  </si>
  <si>
    <t>CPA-DD-10471-P1-0029-CP1(33).pdf</t>
  </si>
  <si>
    <t>R-2022-MM-03-000921</t>
  </si>
  <si>
    <t xml:space="preserve">2022-05-26 19:29:18 - 신규신청 - 신청 
2022-05-26 19:29:18 - 관장기관 지정 - 환경부
2022-06-01 00:35:24 - 관장기관 지정 - 산업통상자원부
2022-06-16 20:30:11 - 신규신청 - 문서재제출요청 
2022-06-20 17:51:17 - 재제출신청 - 신청 
2022-08-23 09:12:32 - 재제출신청 - 문서재제출요청 
2022-08-24 15:43:12 - 재제출신청 - 신청 
2022-10-07 17:17:57 - 재제출신청 - 평가승인 
2022-10-11 15:04:35 - 재제출신청 - 심의승인 
2022-10-12 17:17:22 - 재제출신청 - 착수신고 
</t>
  </si>
  <si>
    <t>10471-0029</t>
  </si>
  <si>
    <t>CCC PoA for distribution of ICS in developing countries (Myanmar): CPA 033</t>
  </si>
  <si>
    <t>https://cdm.unfccc.int/ProgrammeOfActivities/cpa_db/O4586KBLSGZD3IHV2ATJE9NX1PR7WU/view</t>
  </si>
  <si>
    <t>CER 계정 현황.jpg_x000D_
CER 발급 메일.jpg_x000D_
CER 배분 확인 요청 공문_CCC.pdf_x000D_
CER 배분 확인 공문_농림부(번호추가).PDF_x000D_
감축실적 보유 현황서_CPA-033_수정_220822.pdf</t>
  </si>
  <si>
    <t>기후변화센터의 동남아시아 개발도상국(미얀마) 내 고효율 쿡스토브 보급 사업 CPA-034</t>
  </si>
  <si>
    <t>CPA-DD-10471-P1-0030-CP1(34).pdf</t>
  </si>
  <si>
    <t>R-2022-MM-03-000922</t>
  </si>
  <si>
    <t xml:space="preserve">2022-05-26 19:29:30 - 신규신청 - 신청 
2022-05-26 19:29:30 - 관장기관 지정 - 환경부
2022-06-01 00:35:18 - 관장기관 지정 - 산업통상자원부
2022-06-16 20:29:54 - 신규신청 - 문서재제출요청 
2022-06-20 17:51:35 - 재제출신청 - 신청 
2022-08-23 09:13:15 - 재제출신청 - 문서재제출요청 
2022-08-24 15:43:29 - 재제출신청 - 신청 
2022-10-07 17:18:19 - 재제출신청 - 평가승인 
2022-10-11 15:04:59 - 재제출신청 - 심의승인 
2022-10-12 17:18:05 - 재제출신청 - 착수신고 
</t>
  </si>
  <si>
    <t>10471-0030</t>
  </si>
  <si>
    <t>CCC PoA for distribution of ICS in developing countries (Myanmar): CPA 034</t>
  </si>
  <si>
    <t>https://cdm.unfccc.int/ProgrammeOfActivities/cpa_db/7659Y8T2WFSLJECPHXNRZVO31UGM4D/view</t>
  </si>
  <si>
    <t>CER 계정 현황.jpg_x000D_
CER 발급 메일.jpg_x000D_
CER 배분 확인 요청 공문_CCC.pdf_x000D_
CER 배분 확인 공문_농림부(번호추가).PDF_x000D_
감축실적 보유 현황서_CPA-034_수정_220822.pdf</t>
  </si>
  <si>
    <t>기후변화센터의 동남아시아 개발도상국(미얀마) 내 고효율 쿡스토브 보급 사업 CPA-035</t>
  </si>
  <si>
    <t>2020-02-29</t>
  </si>
  <si>
    <t>CPA-DD-10471-P1-0031-CP1(35).pdf</t>
  </si>
  <si>
    <t>R-2022-MM-03-000923</t>
  </si>
  <si>
    <t xml:space="preserve">2022-05-26 19:29:41 - 신규신청 - 신청 
2022-05-26 19:29:41 - 관장기관 지정 - 환경부
2022-06-01 00:35:12 - 관장기관 지정 - 산업통상자원부
2022-06-16 20:29:39 - 신규신청 - 문서재제출요청 
2022-06-20 17:52:37 - 재제출신청 - 신청 
2022-08-23 09:13:32 - 재제출신청 - 문서재제출요청 
2022-08-24 15:43:40 - 재제출신청 - 신청 
2022-10-07 17:18:41 - 재제출신청 - 평가승인 
2022-10-11 15:05:24 - 재제출신청 - 심의승인 
2022-10-12 17:18:40 - 재제출신청 - 착수신고 
</t>
  </si>
  <si>
    <t>10471-0031</t>
  </si>
  <si>
    <t>CCC PoA for distribution of ICS in developing countries (Myanmar): CPA 035</t>
  </si>
  <si>
    <t>https://cdm.unfccc.int/ProgrammeOfActivities/cpa_db/7ZXFI62L3OG0KBA59VWMP8ENHJQRT4/view</t>
  </si>
  <si>
    <t>CER 계정 현황.jpg_x000D_
CER 발급 메일.jpg_x000D_
CER 배분 확인 요청 공문_CCC.pdf_x000D_
CER 배분 확인 공문_농림부(번호추가).PDF_x000D_
감축실적 보유 현황서_CPA-035_수정_220822.pdf</t>
  </si>
  <si>
    <t>기후변화센터의 동남아시아 개발도상국(미얀마) 내 고효율 쿡스토브 보급 사업 CPA-036</t>
  </si>
  <si>
    <t>CPA-DD-10471-P1-0032-CP1(36).pdf</t>
  </si>
  <si>
    <t>R-2022-MM-03-000924</t>
  </si>
  <si>
    <t xml:space="preserve">2022-05-26 19:29:52 - 신규신청 - 신청 
2022-05-26 19:29:52 - 관장기관 지정 - 환경부
2022-06-01 00:35:06 - 관장기관 지정 - 산업통상자원부
2022-06-16 20:29:20 - 신규신청 - 문서재제출요청 
2022-06-20 17:53:02 - 재제출신청 - 신청 
2022-08-23 09:13:47 - 재제출신청 - 문서재제출요청 
2022-08-24 15:43:49 - 재제출신청 - 신청 
2022-10-07 17:19:05 - 재제출신청 - 평가승인 
2022-10-11 15:05:48 - 재제출신청 - 심의승인 
2022-10-12 17:19:08 - 재제출신청 - 착수신고 
</t>
  </si>
  <si>
    <t>10471-0032</t>
  </si>
  <si>
    <t>CCC PoA for distribution of ICS in developing countries (Myanmar): CPA 036</t>
  </si>
  <si>
    <t>https://cdm.unfccc.int/ProgrammeOfActivities/cpa_db/GSFZPD31NTHO9W2RJEUK5QXC48I6LB/view</t>
  </si>
  <si>
    <t>본 감축사업은 AMS-II.G 방법론에서 제시하는 추가성 입증방법 중 두 가지를 충족함  _x000D_
1. 비재생 바이오매스는 1989년 12월 31일 이후부터 사용되었다는 것을 입증해야하며; _x000D_
2. 프로젝트 참여자는 프로젝트 부재 시에 사용된 목질바이오매스의 양에서 재생과 비재생 목질바이오매스의 점유율을 결정해야 한다</t>
  </si>
  <si>
    <t>CER 계정 현황.jpg_x000D_
CER 발급 메일.jpg_x000D_
CER 배분 확인 요청 공문_CCC.pdf_x000D_
CER 배분 확인 공문_농림부(번호추가).PDF_x000D_
감축실적 보유 현황서_CPA-036_수정_220822.pdf</t>
  </si>
  <si>
    <t>기후변화센터의 동남아시아 개발도상국(미얀마) 내 고효율 쿡스토브 보급 사업 CPA-037</t>
  </si>
  <si>
    <t>2020-02-02</t>
  </si>
  <si>
    <t>CPA-DD-10471-P1-0033-CP1(37).pdf</t>
  </si>
  <si>
    <t>R-2022-MM-03-000925</t>
  </si>
  <si>
    <t xml:space="preserve">2022-05-26 19:30:03 - 신규신청 - 신청 
2022-05-26 19:30:03 - 관장기관 지정 - 환경부
2022-06-01 00:35:00 - 관장기관 지정 - 산업통상자원부
2022-06-16 20:29:06 - 신규신청 - 문서재제출요청 
2022-06-20 17:53:19 - 재제출신청 - 신청 
2022-08-23 09:14:08 - 재제출신청 - 문서재제출요청 
2022-08-24 15:43:58 - 재제출신청 - 신청 
2022-10-07 17:19:27 - 재제출신청 - 평가승인 
2022-10-11 15:06:10 - 재제출신청 - 심의승인 
2022-10-12 17:21:02 - 재제출신청 - 착수신고 
</t>
  </si>
  <si>
    <t>10471-0033</t>
  </si>
  <si>
    <t>CCC PoA for distribution of ICS in developing countries (Myanmar): CPA 037</t>
  </si>
  <si>
    <t>https://cdm.unfccc.int/ProgrammeOfActivities/cpa_db/SU39E6VQ0IX82BAF4ZNTYRD7CK5H1J/view</t>
  </si>
  <si>
    <t>CER 계정 현황.jpg_x000D_
CER 발급 메일.jpg_x000D_
CER 배분 확인 요청 공문_CCC.pdf_x000D_
CER 배분 확인 공문_농림부(번호추가).PDF_x000D_
감축실적 보유 현황서_CPA-037_수정_220822.pdf</t>
  </si>
  <si>
    <t>기후변화센터의 동남아시아 개발도상국(미얀마) 내 고효율 쿡스토브 보급 사업 CPA-038</t>
  </si>
  <si>
    <t>CPA-DD-10471-P1-0034-CP1(38).pdf</t>
  </si>
  <si>
    <t>1. 국내기업 입증.zip_x000D_
2. 감축사업 참여 입증.zip_x000D_
사업 계획서(농림부).pdf_x000D_
3-1. 사업비 입증.zip_x000D_
3-2. 인증량 산정.zip_x000D_
3-3. 최종사용자 계약서.zip_x000D_
환경부 협의통보서_소명자료_농림부_220823.pdf</t>
  </si>
  <si>
    <t>R-2022-MM-03-000926</t>
  </si>
  <si>
    <t xml:space="preserve">2022-05-26 19:30:15 - 신규신청 - 신청 
2022-05-26 19:30:15 - 관장기관 지정 - 환경부
2022-06-01 00:34:54 - 관장기관 지정 - 산업통상자원부
2022-06-16 20:28:48 - 신규신청 - 문서재제출요청 
2022-06-20 17:53:43 - 재제출신청 - 신청 
2022-08-23 09:14:30 - 재제출신청 - 문서재제출요청 
2022-08-24 15:44:08 - 재제출신청 - 신청 
2022-10-07 17:20:28 - 재제출신청 - 평가승인 
2022-10-11 15:06:43 - 재제출신청 - 심의승인 
2022-10-12 17:21:39 - 재제출신청 - 착수신고 
</t>
  </si>
  <si>
    <t>10471-0034</t>
  </si>
  <si>
    <t>CCC PoA for distribution of ICS in developing countries (Myanmar): CPA 038</t>
  </si>
  <si>
    <t>https://cdm.unfccc.int/ProgrammeOfActivities/cpa_db/U6B04OFV7PGY9WIJ8RC2LHXZTQ5EAK/view</t>
  </si>
  <si>
    <t>CER 계정 현황.jpg_x000D_
CER 발급 메일.jpg_x000D_
CER 배분 확인 요청 공문_CCC.pdf_x000D_
CER 배분 확인 공문_농림부(번호추가).PDF_x000D_
감축실적 보유 현황서_CPA-038_수정_220822.pdf</t>
  </si>
  <si>
    <t>기후변화센터의 동남아시아 개발도상국(미얀마) 내 고효율 쿡스토브 보급 사업 CPA-039</t>
  </si>
  <si>
    <t>CPA-DD-10471-P1-0035-CP1(39).pdf</t>
  </si>
  <si>
    <t>R-2022-MM-03-000927</t>
  </si>
  <si>
    <t xml:space="preserve">2022-05-26 19:30:26 - 신규신청 - 신청 
2022-05-26 19:30:26 - 관장기관 지정 - 환경부
2022-06-01 00:34:48 - 관장기관 지정 - 산업통상자원부
2022-06-16 20:28:28 - 신규신청 - 문서재제출요청 
2022-06-20 17:54:32 - 재제출신청 - 신청 
2022-08-23 09:15:12 - 재제출신청 - 문서재제출요청 
2022-08-24 15:44:17 - 재제출신청 - 신청 
2022-10-07 17:22:41 - 재제출신청 - 평가승인 
2022-10-11 15:07:11 - 재제출신청 - 심의승인 
2022-10-12 17:22:22 - 재제출신청 - 착수신고 
</t>
  </si>
  <si>
    <t>10471-0035</t>
  </si>
  <si>
    <t>CCC PoA for distribution of ICS in developing countries (Myanmar): CPA 039</t>
  </si>
  <si>
    <t>https://cdm.unfccc.int/ProgrammeOfActivities/cpa_db/M8A4KT9J1BSLEW27FHYCOQ5DN30RPV/view</t>
  </si>
  <si>
    <t>CER 계정 현황.jpg_x000D_
CER 발급 메일.jpg_x000D_
CER 배분 확인 요청 공문_CCC.pdf_x000D_
CER 배분 확인 공문_농림부(번호추가).PDF_x000D_
감축실적 보유 현황서_CPA-039_수정_220822.pdf</t>
  </si>
  <si>
    <t>기후변화센터의 동남아시아 개발도상국(미얀마) 내 고효율 쿡스토브 보급 사업 CPA-040</t>
  </si>
  <si>
    <t>CPA-DD-10471-P1-0036-CP1(40).pdf</t>
  </si>
  <si>
    <t>R-2022-MM-03-000928</t>
  </si>
  <si>
    <t xml:space="preserve">2022-05-26 19:30:38 - 신규신청 - 신청 
2022-05-26 19:30:38 - 관장기관 지정 - 환경부
2022-06-01 00:34:41 - 관장기관 지정 - 산업통상자원부
2022-06-16 20:28:08 - 신규신청 - 문서재제출요청 
2022-06-20 17:54:47 - 재제출신청 - 신청 
2022-08-23 09:15:56 - 재제출신청 - 문서재제출요청 
2022-08-24 15:44:25 - 재제출신청 - 신청 
2022-10-07 17:23:13 - 재제출신청 - 평가승인 
2022-10-11 15:07:37 - 재제출신청 - 심의승인 
2022-10-12 17:23:05 - 재제출신청 - 착수신고 
</t>
  </si>
  <si>
    <t>10471-0036</t>
  </si>
  <si>
    <t>CCC PoA for distribution of ICS in developing countries (Myanmar): CPA 040</t>
  </si>
  <si>
    <t>https://cdm.unfccc.int/ProgrammeOfActivities/cpa_db/RDHZEG3JACL7T56481IOUBS90Q2YKP/view</t>
  </si>
  <si>
    <t>CER 계정 현황.jpg_x000D_
CER 발급 메일.jpg_x000D_
CER 배분 확인 요청 공문_CCC.pdf_x000D_
CER 배분 확인 공문_농림부(번호추가).PDF_x000D_
감축실적 보유 현황서_CPA-040_수정_220822.pdf</t>
  </si>
  <si>
    <t>기후변화센터의 동남아시아 개발도상국(미얀마) 내 고효율 쿡스토브 보급 사업 CPA-041</t>
  </si>
  <si>
    <t>CPA-DD-10471-P1-0037-CP1(41).pdf</t>
  </si>
  <si>
    <t>R-2022-MM-03-000929</t>
  </si>
  <si>
    <t xml:space="preserve">2022-05-26 19:30:50 - 신규신청 - 신청 
2022-05-26 19:30:50 - 관장기관 지정 - 환경부
2022-06-01 00:34:35 - 관장기관 지정 - 산업통상자원부
2022-06-16 20:27:52 - 신규신청 - 문서재제출요청 
2022-06-20 17:55:02 - 재제출신청 - 신청 
2022-08-23 09:15:31 - 재제출신청 - 문서재제출요청 
2022-08-24 15:44:34 - 재제출신청 - 신청 
2022-10-07 17:24:38 - 재제출신청 - 평가승인 
2022-10-11 15:08:04 - 재제출신청 - 심의승인 
2022-10-12 17:23:47 - 재제출신청 - 착수신고 
</t>
  </si>
  <si>
    <t>10471-0037</t>
  </si>
  <si>
    <t>CCC PoA for distribution of ICS in developing countries (Myanmar): CPA 041</t>
  </si>
  <si>
    <t>https://cdm.unfccc.int/ProgrammeOfActivities/cpa_db/1M82HYEX46QVA7FNTDB9ZUWLRK0IJ3/view</t>
  </si>
  <si>
    <t>CER 계정 현황.jpg_x000D_
CER 발급 메일.jpg_x000D_
CER 배분 확인 요청 공문_CCC.pdf_x000D_
CER 배분 확인 공문_농림부(번호추가).PDF_x000D_
감축실적 보유 현황서_CPA-041_수정_220822.pdf</t>
  </si>
  <si>
    <t>기후변화센터의 동남아시아 개발도상국(미얀마) 내 고효율 쿡스토브 보급 사업 CPA-042</t>
  </si>
  <si>
    <t>CPA-DD-10471-P1-0038-CP1(42).pdf</t>
  </si>
  <si>
    <t>R-2022-MM-03-000930</t>
  </si>
  <si>
    <t xml:space="preserve">2022-05-26 19:31:04 - 신규신청 - 신청 
2022-05-26 19:31:04 - 관장기관 지정 - 환경부
2022-06-01 00:32:58 - 관장기관 지정 - 산업통상자원부
2022-06-16 20:27:31 - 신규신청 - 문서재제출요청 
2022-06-20 17:55:17 - 재제출신청 - 신청 
2022-08-23 09:16:11 - 재제출신청 - 문서재제출요청 
2022-08-24 15:44:44 - 재제출신청 - 신청 
2022-10-07 17:25:02 - 재제출신청 - 평가승인 
2022-10-11 15:08:45 - 재제출신청 - 심의승인 
2022-10-12 17:26:57 - 재제출신청 - 착수신고 
</t>
  </si>
  <si>
    <t>10471-0038</t>
  </si>
  <si>
    <t>CCC PoA for distribution of ICS in developing countries (Myanmar): CPA 042</t>
  </si>
  <si>
    <t>https://cdm.unfccc.int/ProgrammeOfActivities/cpa_db/W3RH4NK1A7DPJC50TS6BQM2GIV8FZO/view</t>
  </si>
  <si>
    <t>CER 계정 현황.jpg_x000D_
CER 발급 메일.jpg_x000D_
CER 배분 확인 요청 공문_CCC.pdf_x000D_
CER 배분 확인 공문_농림부(번호추가).PDF_x000D_
감축실적 보유 현황서_CPA-042_수정_220822.pdf</t>
  </si>
  <si>
    <t>기후변화센터의 동남아시아 개발도상국(미얀마) 내 고효율 쿡스토브 보급 사업 CPA-043</t>
  </si>
  <si>
    <t>CPA-DD-10471-P1-0039-CP1(43).pdf</t>
  </si>
  <si>
    <t>R-2022-MM-03-000931</t>
  </si>
  <si>
    <t xml:space="preserve">2022-05-26 19:31:16 - 관장기관 지정 - 환경부
2022-05-26 19:31:17 - 신규신청 - 신청 
2022-06-01 00:32:46 - 관장기관 지정 - 산업통상자원부
2022-06-16 16:03:59 - 신규신청 - 문서재제출요청 
2022-06-20 17:55:33 - 재제출신청 - 신청 
2022-08-23 09:16:29 - 재제출신청 - 문서재제출요청 
2022-08-24 15:44:54 - 재제출신청 - 신청 
2022-10-07 17:25:26 - 재제출신청 - 평가승인 
2022-10-11 15:09:16 - 재제출신청 - 심의승인 
2022-10-12 17:27:41 - 재제출신청 - 착수신고 
</t>
  </si>
  <si>
    <t>10471-0039</t>
  </si>
  <si>
    <t>CCC PoA for distribution of ICS in developing countries (Myanmar): CPA 043</t>
  </si>
  <si>
    <t>https://cdm.unfccc.int/ProgrammeOfActivities/cpa_db/U5MT620XVPFQ9WZGLSO8B3IEHNYJ47/view</t>
  </si>
  <si>
    <t>CER 계정 현황.jpg_x000D_
CER 발급 메일.jpg_x000D_
CER 배분 확인 요청 공문_CCC.pdf_x000D_
CER 배분 확인 공문_농림부(번호추가).PDF_x000D_
감축실적 보유 현황서_CPA-043_수정_220822.pdf</t>
  </si>
  <si>
    <t>기후변화센터의 동남아시아 개발도상국(미얀마) 내 고효율 쿡스토브 보급 사업 CPA-044</t>
  </si>
  <si>
    <t>CPA-DD-10471-P1-0040-CP1(44).pdf</t>
  </si>
  <si>
    <t>R-2022-MM-03-000932</t>
  </si>
  <si>
    <t xml:space="preserve">2022-05-26 19:31:31 - 관장기관 지정 - 환경부
2022-05-26 19:31:32 - 신규신청 - 신청 
2022-06-01 00:32:38 - 관장기관 지정 - 산업통상자원부
2022-06-16 16:03:15 - 신규신청 - 문서재제출요청 
2022-06-20 17:55:50 - 재제출신청 - 신청 
2022-08-23 09:16:44 - 재제출신청 - 문서재제출요청 
2022-08-24 15:45:02 - 재제출신청 - 신청 
2022-10-07 17:26:18 - 재제출신청 - 평가승인 
2022-10-11 15:09:46 - 재제출신청 - 심의승인 
2022-10-12 17:28:20 - 재제출신청 - 착수신고 
</t>
  </si>
  <si>
    <t>10471-0040</t>
  </si>
  <si>
    <t>CCC PoA for distribution of ICS in developing countries (Myanmar): CPA 044</t>
  </si>
  <si>
    <t>https://cdm.unfccc.int/ProgrammeOfActivities/cpa_db/RCGF8E6KJAZPQO35NT09WS7UVYXIBD/view</t>
  </si>
  <si>
    <t>CER 계정 현황.jpg_x000D_
CER 발급 메일.jpg_x000D_
CER 배분 확인 공문_농림부(번호추가).PDF_x000D_
CER 배분 확인 요청 공문_CCC.pdf_x000D_
감축실적 보유 현황서_CPA-044_수정_220822.pdf</t>
  </si>
  <si>
    <t>기후변화센터의 동남아시아 개발도상국(미얀마) 내 고효율 쿡스토브 보급 사업 CPA-045</t>
  </si>
  <si>
    <t>2020-02-17</t>
  </si>
  <si>
    <t>CPA-DD-10471-P1-0041-CP1(45).pdf</t>
  </si>
  <si>
    <t>R-2022-MM-03-000933</t>
  </si>
  <si>
    <t>착수신고
2022-10-13</t>
  </si>
  <si>
    <t xml:space="preserve">2022-05-26 19:31:43 - 관장기관 지정 - 환경부
2022-05-26 19:31:44 - 신규신청 - 신청 
2022-06-01 00:32:28 - 관장기관 지정 - 산업통상자원부
2022-06-16 16:02:53 - 신규신청 - 문서재제출요청 
2022-06-20 17:56:07 - 재제출신청 - 신청 
2022-08-23 09:17:32 - 재제출신청 - 문서재제출요청 
2022-08-24 15:45:12 - 재제출신청 - 신청 
2022-10-07 17:27:42 - 재제출신청 - 평가승인 
2022-10-11 15:10:27 - 재제출신청 - 심의승인 
2022-10-13 09:06:15 - 재제출신청 - 착수신고 
</t>
  </si>
  <si>
    <t>10471-0041</t>
  </si>
  <si>
    <t>CCC PoA for distribution of ICS in developing countries (Myanmar): CPA 045</t>
  </si>
  <si>
    <t>https://cdm.unfccc.int/ProgrammeOfActivities/cpa_db/6ACNHFW3815QUZRDBEPYXG2OKISL7T/view</t>
  </si>
  <si>
    <t>CER 계정 현황.jpg_x000D_
CER 발급 메일.jpg_x000D_
CER 배분 확인 공문_농림부(번호추가).PDF_x000D_
CER 배분 확인 요청 공문_CCC.pdf_x000D_
감축실적 보유 현황서_CPA-045_수정_220822.pdf</t>
  </si>
  <si>
    <t>기후변화센터의 동남아시아 개발도상국(미얀마) 내 고효율 쿡스토브 보급 사업 CPA-046</t>
  </si>
  <si>
    <t>CPA-DD-10471-P1-0042-CP1(46).pdf</t>
  </si>
  <si>
    <t>R-2022-MM-03-000934</t>
  </si>
  <si>
    <t xml:space="preserve">2022-05-26 19:31:54 - 관장기관 지정 - 환경부
2022-05-26 19:31:55 - 신규신청 - 신청 
2022-06-01 00:32:21 - 관장기관 지정 - 산업통상자원부
2022-06-16 16:02:24 - 신규신청 - 문서재제출요청 
2022-06-20 17:56:27 - 재제출신청 - 신청 
2022-08-23 09:17:47 - 재제출신청 - 문서재제출요청 
2022-08-24 15:45:21 - 재제출신청 - 신청 
2022-10-07 17:28:05 - 재제출신청 - 평가승인 
2022-10-11 15:11:41 - 재제출신청 - 심의승인 
2022-10-13 09:06:49 - 재제출신청 - 착수신고 
</t>
  </si>
  <si>
    <t>10471-0042</t>
  </si>
  <si>
    <t>CCC PoA for distribution of ICS in developing countries (Myanmar): CPA 046</t>
  </si>
  <si>
    <t>https://cdm.unfccc.int/ProgrammeOfActivities/cpa_db/CMKIW9FEZ1V65N4OUXHJAST3LQP28B/view</t>
  </si>
  <si>
    <t>CER 계정 현황.jpg_x000D_
CER 발급 메일.jpg_x000D_
CER 배분 확인 공문_농림부(번호추가).PDF_x000D_
CER 배분 확인 요청 공문_CCC.pdf_x000D_
감축실적 보유 현황서_CPA-046_수정_220822.pdf</t>
  </si>
  <si>
    <t>기후변화센터의 동남아시아 개발도상국(미얀마) 내 고효율 쿡스토브 보급 사업 CPA-047</t>
  </si>
  <si>
    <t>CPA-DD-10471-P1-0043-CP1(47).pdf</t>
  </si>
  <si>
    <t>R-2022-MM-03-000935</t>
  </si>
  <si>
    <t xml:space="preserve">2022-05-26 19:32:08 - 신규신청 - 신청 
2022-05-26 19:32:08 - 관장기관 지정 - 환경부
2022-06-01 00:32:11 - 관장기관 지정 - 산업통상자원부
2022-06-16 16:01:51 - 신규신청 - 문서재제출요청 
2022-06-20 17:56:50 - 재제출신청 - 신청 
2022-08-23 09:18:00 - 재제출신청 - 문서재제출요청 
2022-08-24 15:45:31 - 재제출신청 - 신청 
2022-10-07 17:29:55 - 재제출신청 - 평가승인 
2022-10-11 15:12:14 - 재제출신청 - 심의승인 
2022-10-13 09:08:16 - 재제출신청 - 착수신고 
</t>
  </si>
  <si>
    <t>10471-0043</t>
  </si>
  <si>
    <t>CCC PoA for distribution of ICS in developing countries (Myanmar): CPA 047</t>
  </si>
  <si>
    <t>https://cdm.unfccc.int/ProgrammeOfActivities/cpa_db/6A9YE1PXD847LGRWHVQT2JFISZOBUC/view</t>
  </si>
  <si>
    <t>CER 계정 현황.jpg_x000D_
CER 발급 메일.jpg_x000D_
CER 배분 확인 공문_농림부(번호추가).PDF_x000D_
CER 배분 확인 요청 공문_CCC.pdf_x000D_
감축실적 보유 현황서_CPA-047_수정_220822.pdf</t>
  </si>
  <si>
    <t>기후변화센터의 동남아시아 개발도상국(미얀마) 내 고효율 쿡스토브 보급 사업 CPA-048</t>
  </si>
  <si>
    <t>2020-02-04</t>
  </si>
  <si>
    <t>CPA-DD-10471-P1-0044-CP1(48).pdf</t>
  </si>
  <si>
    <t>R-2022-MM-03-000936</t>
  </si>
  <si>
    <t xml:space="preserve">2022-05-26 19:32:19 - 신규신청 - 신청 
2022-05-26 19:32:19 - 관장기관 지정 - 환경부
2022-06-01 00:32:02 - 관장기관 지정 - 산업통상자원부
2022-06-15 16:59:17 - 신규신청 - 문서재제출요청 
2022-06-20 17:57:10 - 재제출신청 - 신청 
2022-08-23 09:18:15 - 재제출신청 - 문서재제출요청 
2022-08-24 15:45:41 - 재제출신청 - 신청 
2022-10-07 17:26:42 - 재제출신청 - 평가승인 
2022-10-11 15:13:05 - 재제출신청 - 심의승인 
2022-10-13 09:08:53 - 재제출신청 - 착수신고 
</t>
  </si>
  <si>
    <t>10471-0044</t>
  </si>
  <si>
    <t>CCC PoA for distribution of ICS in developing countries (Myanmar): CPA 048</t>
  </si>
  <si>
    <t>https://cdm.unfccc.int/ProgrammeOfActivities/cpa_db/OFU8N93AB4YWDGCVP0IKQZHT5LXMS6/view</t>
  </si>
  <si>
    <t>CER 계정 현황.jpg_x000D_
CER 발급 메일.jpg_x000D_
CER 배분 확인 공문_농림부(번호추가).PDF_x000D_
CER 배분 확인 요청 공문_CCC.pdf_x000D_
감축실적 보유 현황서_CPA-048_수정_220822.pdf</t>
  </si>
  <si>
    <t>기후변화센터의 동남아시아 개발도상국(미얀마) 내 고효율 쿡스토브 보급 사업 CPA-049</t>
  </si>
  <si>
    <t>2020-02-20</t>
  </si>
  <si>
    <t>CPA-DD-10471-P1-0045-CP1(49).pdf</t>
  </si>
  <si>
    <t>R-2022-MM-03-000937</t>
  </si>
  <si>
    <t xml:space="preserve">2022-05-26 19:32:29 - 신규신청 - 신청 
2022-05-26 19:32:29 - 관장기관 지정 - 환경부
2022-06-01 00:31:48 - 관장기관 지정 - 산업통상자원부
2022-06-15 16:58:59 - 신규신청 - 문서재제출요청 
2022-06-20 17:57:33 - 재제출신청 - 신청 
2022-08-23 09:18:35 - 재제출신청 - 문서재제출요청 
2022-08-24 15:45:50 - 재제출신청 - 신청 
2022-10-07 17:27:06 - 재제출신청 - 평가승인 
2022-10-11 15:13:36 - 재제출신청 - 심의승인 
2022-10-13 09:09:20 - 재제출신청 - 착수신고 
</t>
  </si>
  <si>
    <t>10471-0045</t>
  </si>
  <si>
    <t>CCC PoA for distribution of ICS in developing countries (Myanmar): CPA 049</t>
  </si>
  <si>
    <t>https://cdm.unfccc.int/ProgrammeOfActivities/cpa_db/9KWQBPXZLVOG4S8MJHFUR35EI0T671/view</t>
  </si>
  <si>
    <t>CER 계정 현황.jpg_x000D_
CER 발급 메일.jpg_x000D_
CER 배분 확인 공문_농림부(번호추가).PDF_x000D_
CER 배분 확인 요청 공문_CCC.pdf_x000D_
감축실적 보유 현황서_CPA-049_수정_220822.pdf</t>
  </si>
  <si>
    <t>기후변화센터의 동남아시아 개발도상국(미얀마) 내 고효율 쿡스토브 보급 사업 CPA-050</t>
  </si>
  <si>
    <t>CPA-DD-10471-P1-0046-CP1(50).pdf</t>
  </si>
  <si>
    <t>R-2022-MM-03-000938</t>
  </si>
  <si>
    <t xml:space="preserve">2022-05-26 19:32:40 - 신규신청 - 신청 
2022-05-26 19:32:40 - 관장기관 지정 - 환경부
2022-06-01 00:31:41 - 관장기관 지정 - 산업통상자원부
2022-06-15 16:58:37 - 신규신청 - 문서재제출요청 
2022-06-20 17:57:52 - 재제출신청 - 신청 
2022-08-23 09:18:58 - 재제출신청 - 문서재제출요청 
2022-08-24 15:45:59 - 재제출신청 - 신청 
2022-10-07 17:30:19 - 재제출신청 - 평가승인 
2022-10-11 15:14:06 - 재제출신청 - 심의승인 
2022-10-13 09:10:18 - 재제출신청 - 착수신고 
</t>
  </si>
  <si>
    <t>10471-0046</t>
  </si>
  <si>
    <t>CCC PoA for distribution of ICS in developing countries (Myanmar): CPA 050</t>
  </si>
  <si>
    <t>https://cdm.unfccc.int/ProgrammeOfActivities/cpa_db/Z5JWCITXB7S98H64KPADYQUV3OFL20/view</t>
  </si>
  <si>
    <t>CER 계정 현황.jpg_x000D_
CER 발급 메일.jpg_x000D_
CER 배분 확인 공문_농림부(번호추가).PDF_x000D_
CER 배분 확인 요청 공문_CCC.pdf_x000D_
감축실적 보유 현황서_CPA-050_수정_220822.pdf</t>
  </si>
  <si>
    <t>기후변화센터의 동남아시아 개발도상국(미얀마) 내 고효율 쿡스토브 보급 사업 CPA-051</t>
  </si>
  <si>
    <t>2020-02-09</t>
  </si>
  <si>
    <t>CPA-DD-10471-P1-0047-CP1(51).pdf</t>
  </si>
  <si>
    <t>R-2022-MM-03-000939</t>
  </si>
  <si>
    <t xml:space="preserve">2022-05-26 19:32:52 - 신규신청 - 신청 
2022-05-26 19:32:52 - 관장기관 지정 - 환경부
2022-06-01 00:31:33 - 관장기관 지정 - 산업통상자원부
2022-06-15 16:58:15 - 신규신청 - 문서재제출요청 
2022-06-20 17:58:26 - 재제출신청 - 신청 
2022-08-23 09:19:17 - 재제출신청 - 문서재제출요청 
2022-08-24 15:46:09 - 재제출신청 - 신청 
2022-10-07 17:32:32 - 재제출신청 - 평가승인 
2022-10-11 15:14:39 - 재제출신청 - 심의승인 
2022-10-13 09:10:50 - 재제출신청 - 착수신고 
</t>
  </si>
  <si>
    <t>10471-0047</t>
  </si>
  <si>
    <t>CCC PoA for distribution of ICS in developing countries (Myanmar): CPA 051</t>
  </si>
  <si>
    <t>https://cdm.unfccc.int/ProgrammeOfActivities/cpa_db/CXSEPH5N81ZKD30OI6FGQW7UM9RJ2Y/view</t>
  </si>
  <si>
    <t>CER 계정 현황.jpg_x000D_
CER 발급 메일.jpg_x000D_
CER 배분 확인 공문_농림부(번호추가).PDF_x000D_
CER 배분 확인 요청 공문_CCC.pdf_x000D_
감축실적 보유 현황서_CPA-051_수정_220822.pdf</t>
  </si>
  <si>
    <t>기후변화센터의 동남아시아 개발도상국(미얀마) 내 고효율 쿡스토브 보급 사업 CPA-052</t>
  </si>
  <si>
    <t>CPA-DD-10471-P1-0048-CP1(52).pdf</t>
  </si>
  <si>
    <t>R-2022-MM-03-000940</t>
  </si>
  <si>
    <t xml:space="preserve">2022-05-26 19:33:02 - 신규신청 - 신청 
2022-05-26 19:33:02 - 관장기관 지정 - 환경부
2022-06-01 00:31:24 - 관장기관 지정 - 산업통상자원부
2022-06-15 16:57:54 - 신규신청 - 문서재제출요청 
2022-06-20 17:58:41 - 재제출신청 - 신청 
2022-08-23 09:19:38 - 재제출신청 - 문서재제출요청 
2022-08-24 15:46:18 - 재제출신청 - 신청 
2022-10-07 17:28:28 - 재제출신청 - 평가승인 
2022-10-11 15:15:07 - 재제출신청 - 심의승인 
2022-10-13 09:11:17 - 재제출신청 - 착수신고 
</t>
  </si>
  <si>
    <t>10471-0048</t>
  </si>
  <si>
    <t>CCC PoA for distribution of ICS in developing countries (Myanmar): CPA 052</t>
  </si>
  <si>
    <t>https://cdm.unfccc.int/ProgrammeOfActivities/cpa_db/CR3H725JVFNMOQIBEXKS9D08Z1GPTU/view</t>
  </si>
  <si>
    <t>CER 계정 현황.jpg_x000D_
CER 발급 메일.jpg_x000D_
CER 배분 확인 공문_농림부(번호추가).PDF_x000D_
CER 배분 확인 요청 공문_CCC.pdf_x000D_
감축실적 보유 현황서_CPA-052_수정_220822.pdf</t>
  </si>
  <si>
    <t>기후변화센터의 동남아시아 개발도상국(미얀마) 내 고효율 쿡스토브 보급 사업 CPA-053</t>
  </si>
  <si>
    <t>CPA-DD-10471-P1-0049-CP1(53).pdf</t>
  </si>
  <si>
    <t>R-2022-MM-03-000941</t>
  </si>
  <si>
    <t xml:space="preserve">2022-05-26 19:33:15 - 신규신청 - 신청 
2022-05-26 19:33:15 - 관장기관 지정 - 환경부
2022-06-01 00:31:12 - 관장기관 지정 - 산업통상자원부
2022-06-15 16:45:59 - 신규신청 - 문서재제출요청 
2022-06-20 17:59:06 - 재제출신청 - 신청 
2022-08-23 09:20:07 - 재제출신청 - 문서재제출요청 
2022-08-24 15:46:27 - 재제출신청 - 신청 
2022-10-07 17:33:06 - 재제출신청 - 평가승인 
2022-10-11 15:15:38 - 재제출신청 - 심의승인 
2022-10-13 09:26:03 - 재제출신청 - 착수신고 
</t>
  </si>
  <si>
    <t>10471-0049</t>
  </si>
  <si>
    <t>CCC PoA for distribution of ICS in developing countries (Myanmar): CPA 053</t>
  </si>
  <si>
    <t>https://cdm.unfccc.int/ProgrammeOfActivities/cpa_db/6B3Z81UKGXVCNRDYL9EA27TMO0FW54/view</t>
  </si>
  <si>
    <t>CER 계정 현황.jpg_x000D_
CER 발급 메일.jpg_x000D_
CER 배분 확인 공문_농림부(번호추가).PDF_x000D_
CER 배분 확인 요청 공문_CCC.pdf_x000D_
감축실적 보유 현황서_CPA-053_수정_220822.pdf</t>
  </si>
  <si>
    <t>기후변화센터의 동남아시아 개발도상국(미얀마) 내 고효율 쿡스토브 보급 사업 CPA-054</t>
  </si>
  <si>
    <t>CPA-DD-10471-P1-0050-CP1(54).pdf</t>
  </si>
  <si>
    <t>R-2022-MM-03-000942</t>
  </si>
  <si>
    <t xml:space="preserve">2022-05-26 19:33:28 - 신규신청 - 신청 
2022-05-26 19:33:28 - 관장기관 지정 - 환경부
2022-06-01 00:31:05 - 관장기관 지정 - 산업통상자원부
2022-06-15 16:45:39 - 신규신청 - 문서재제출요청 
2022-06-20 17:59:52 - 재제출신청 - 신청 
2022-08-23 09:20:22 - 재제출신청 - 문서재제출요청 
2022-08-24 15:46:35 - 재제출신청 - 신청 
2022-10-07 17:33:54 - 재제출신청 - 평가승인 
2022-10-11 15:16:35 - 재제출신청 - 심의승인 
2022-10-13 09:26:45 - 재제출신청 - 착수신고 
</t>
  </si>
  <si>
    <t>10471-0050</t>
  </si>
  <si>
    <t>CCC PoA for distribution of ICS in developing countries (Myanmar): CPA 054</t>
  </si>
  <si>
    <t>https://cdm.unfccc.int/ProgrammeOfActivities/cpa_db/9YFZX650B4DQSVGN7RTA1EPWI2UJHO/view</t>
  </si>
  <si>
    <t>CER 계정 현황.jpg_x000D_
CER 발급 메일.jpg_x000D_
CER 배분 확인 공문_농림부(번호추가).PDF_x000D_
CER 배분 확인 요청 공문_CCC.pdf_x000D_
감축실적 보유 현황서_CPA-054_수정_220822.pdf</t>
  </si>
  <si>
    <t>기후변화센터의 동남아시아 개발도상국(미얀마) 내 고효율 쿡스토브 보급 사업 CPA-055</t>
  </si>
  <si>
    <t>CPA-DD-10471-P1-0051-CP1(55).pdf</t>
  </si>
  <si>
    <t>R-2022-MM-03-000943</t>
  </si>
  <si>
    <t xml:space="preserve">2022-05-26 19:33:50 - 신규신청 - 신청 
2022-05-26 19:33:50 - 관장기관 지정 - 환경부
2022-06-01 00:30:51 - 관장기관 지정 - 산업통상자원부
2022-06-15 16:45:21 - 신규신청 - 문서재제출요청 
2022-06-20 18:00:12 - 재제출신청 - 신청 
2022-08-23 09:20:42 - 재제출신청 - 문서재제출요청 
2022-08-24 15:46:44 - 재제출신청 - 신청 
2022-10-07 17:30:45 - 재제출신청 - 평가승인 
2022-10-11 15:16:59 - 재제출신청 - 심의승인 
2022-10-13 09:27:20 - 재제출신청 - 착수신고 
</t>
  </si>
  <si>
    <t>10471-0051</t>
  </si>
  <si>
    <t>CCC PoA for distribution of ICS in developing countries (Myanmar): CPA 055</t>
  </si>
  <si>
    <t>https://cdm.unfccc.int/ProgrammeOfActivities/cpa_db/RC1QA9UOY8XF4KGIJZ326SNPLDE7WM/view</t>
  </si>
  <si>
    <t>CER 계정 현황.jpg_x000D_
CER 발급 메일.jpg_x000D_
CER 배분 확인 공문_농림부(번호추가).PDF_x000D_
CER 배분 확인 요청 공문_CCC.pdf_x000D_
감축실적 보유 현황서_CPA-055_수정_220822.pdf</t>
  </si>
  <si>
    <t>기후변화센터의 동남아시아 개발도상국(미얀마) 내 고효율 쿡스토브 보급 사업 CPA-056</t>
  </si>
  <si>
    <t>CPA-DD-10471-P1-0052-CP1(56).pdf</t>
  </si>
  <si>
    <t>R-2022-MM-03-000944</t>
  </si>
  <si>
    <t xml:space="preserve">2022-05-26 19:34:00 - 신규신청 - 신청 
2022-05-26 19:34:00 - 관장기관 지정 - 환경부
2022-06-01 00:30:44 - 관장기관 지정 - 산업통상자원부
2022-06-15 16:44:55 - 신규신청 - 문서재제출요청 
2022-06-20 18:00:59 - 재제출신청 - 신청 
2022-08-23 09:20:57 - 재제출신청 - 문서재제출요청 
2022-08-24 15:46:53 - 재제출신청 - 신청 
2022-10-07 17:31:08 - 재제출신청 - 평가승인 
2022-10-11 15:17:23 - 재제출신청 - 심의승인 
2022-10-13 09:28:15 - 재제출신청 - 착수신고 
</t>
  </si>
  <si>
    <t>10471-0052</t>
  </si>
  <si>
    <t>CCC PoA for distribution of ICS in developing countries (Myanmar): CPA 056</t>
  </si>
  <si>
    <t>https://cdm.unfccc.int/ProgrammeOfActivities/cpa_db/4R52TDBCFWH0SVYAEQOKN7U691ZJGL/view</t>
  </si>
  <si>
    <t>CER 계정 현황.jpg_x000D_
CER 발급 메일.jpg_x000D_
CER 배분 확인 공문_농림부(번호추가).PDF_x000D_
CER 배분 확인 요청 공문_CCC.pdf_x000D_
감축실적 보유 현황서_CPA-056_수정_220822.pdf</t>
  </si>
  <si>
    <t>기후변화센터의 동남아시아 개발도상국(미얀마) 내 고효율 쿡스토브 보급 사업 CPA-057</t>
  </si>
  <si>
    <t>CPA-DD-10471-P1-0053-CP1(57).pdf</t>
  </si>
  <si>
    <t>R-2022-MM-03-000945</t>
  </si>
  <si>
    <t xml:space="preserve">2022-05-26 19:34:11 - 관장기관 지정 - 환경부
2022-05-26 19:34:12 - 신규신청 - 신청 
2022-06-01 00:30:37 - 관장기관 지정 - 산업통상자원부
2022-06-15 16:40:56 - 신규신청 - 문서재제출요청 
2022-06-20 18:01:14 - 재제출신청 - 신청 
2022-06-21 17:00:07 - 재제출신청 - 문서재제출요청 
2022-06-21 18:34:25 - 재제출신청 - 신청 
2022-08-23 09:21:23 - 재제출신청 - 문서재제출요청 
2022-08-24 15:47:02 - 재제출신청 - 신청 
2022-10-07 17:31:33 - 재제출신청 - 평가승인 
2022-10-11 15:17:59 - 재제출신청 - 심의승인 
2022-10-13 09:29:22 - 재제출신청 - 착수신고 
</t>
  </si>
  <si>
    <t>10471-0053</t>
  </si>
  <si>
    <t>CCC PoA for distribution of ICS in developing countries (Myanmar): CPA 057</t>
  </si>
  <si>
    <t>https://cdm.unfccc.int/ProgrammeOfActivities/cpa_db/239PGBY1EL5WHIJCUTOZFK70R64SMX/view</t>
  </si>
  <si>
    <t>CER 계정 현황.jpg_x000D_
CER 발급 메일.jpg_x000D_
CER 배분 확인 공문_농림부(번호추가).PDF_x000D_
CER 배분 확인 요청 공문_CCC.pdf_x000D_
감축실적 보유 현황서_CPA-057_수정_220822.pdf</t>
  </si>
  <si>
    <t>기후변화센터의 동남아시아 개발도상국(미얀마) 내 고효율 쿡스토브 보급 사업 CPA-058</t>
  </si>
  <si>
    <t>CPA-DD-10471-P1-0054-CP1(58).pdf</t>
  </si>
  <si>
    <t>R-2022-MM-03-000946</t>
  </si>
  <si>
    <t xml:space="preserve">2022-05-26 19:34:23 - 신규신청 - 신청 
2022-05-26 19:34:23 - 관장기관 지정 - 환경부
2022-06-01 00:30:30 - 관장기관 지정 - 산업통상자원부
2022-06-15 16:40:33 - 신규신청 - 문서재제출요청 
2022-06-20 18:01:33 - 재제출신청 - 신청 
2022-06-21 16:59:46 - 재제출신청 - 문서재제출요청 
2022-06-21 18:34:40 - 재제출신청 - 신청 
2022-08-23 09:21:39 - 재제출신청 - 문서재제출요청 
2022-08-24 15:47:12 - 재제출신청 - 신청 
2022-10-07 17:32:01 - 재제출신청 - 평가승인 
2022-10-11 15:18:26 - 재제출신청 - 심의승인 
2022-10-13 09:29:48 - 재제출신청 - 착수신고 
</t>
  </si>
  <si>
    <t>10471-0054</t>
  </si>
  <si>
    <t>CCC PoA for distribution of ICS in developing countries (Myanmar): CPA 058</t>
  </si>
  <si>
    <t>https://cdm.unfccc.int/ProgrammeOfActivities/cpa_db/Y5KLJZPWCETQH6BFX02NO8M1VD374S/view</t>
  </si>
  <si>
    <t>CER 계정 현황.jpg_x000D_
CER 발급 메일.jpg_x000D_
CER 배분 확인 공문_농림부(번호추가).PDF_x000D_
CER 배분 확인 요청 공문_CCC.pdf_x000D_
감축실적 보유 현황서_CPA-058_수정_220822.pdf</t>
  </si>
  <si>
    <t>2019-06-21~2026-06-20</t>
  </si>
  <si>
    <t>AMS-II.G. Ver3.0, AMS-I.A Ver14.0</t>
  </si>
  <si>
    <t>(CSP) PoA 9181-0019 CPA DD.pdf</t>
  </si>
  <si>
    <t>(CPA-19)End-user agreement sample.zip_x000D_
02. 9181_PoA-DD_Clean approved on 15 June 2016.pdf_x000D_
03. 9181-0019 CPA DD v3.pdf_x000D_
04. 9181-CPA19_MEC_Inclusion report.pdf_x000D_
05. 9181_Monitoring Report MP9B5 v3 FINAL(19-23).pdf_x000D_
06. 9181_Final Verification Report_Revised(19-23).pdf_x000D_
07. (9181)CDM-MOC-FORM form.pdf_x000D_
08. (등록증명) CSP-9181-CPA19.PNG_x000D_
2020.02 Clear Sky Partners_등기부등본.pdf_x000D_
2020.02 Clear Sky Partners_사업자등록증.pdf_x000D_
(신규)비용분담계약서_Cedar.pdf_x000D_
(신규)비용분담계약서_SKDRDP.pdf_x000D_
(신규)사업불참여공문_BGB.pdf_x000D_
(신규)사업불참여공문_GGI.pdf_x000D_
(신규)사업자명변경증빙(ESAF to Cedar).pdf_x000D_
(CSP 보완3차) 국세 납세증명서.pdf_x000D_
(CSP 보완3차) 지방세 완납 증명서.pdf_x000D_
(CSP 보완3차) 최종사용자 신분증 제출 불가 사유.pdf_x000D_
(CSP 보완3차) 투자협정서 및 각서.pdf_x000D_
(CSP) CPA 19-30_Verification Documents_MP9-10.zip_x000D_
9181-0019 ER Calculation Sheet_MP9B5_confidential.xlsx_x000D_
(CSP) 기여비율산정_CPA 19-23_MP1.xlsx_x000D_
(CSP) 사업비 집행 감사보고서_클리어스카이파트너스_22.08.24.pdf_x000D_
(CSP) 보급대장_CPA 19-23_MP1_Final.xlsx_x000D_
(CSP) CPA 19-23_인보이스 및 송금영수증_MP1_Final.zip_x000D_
(CSP) PoA 9181 CPA19-23 사업결과보고서_Final_v3.pdf_x000D_
(CSP) 보급확인서_SKDRDP_Notarized_CPA 19.pdf_x000D_
(CSP) CPA 별 SOP 배분 현황_19-23.xlsx</t>
  </si>
  <si>
    <t>R-2022-IN-03-000879</t>
  </si>
  <si>
    <t>[보완1차]착수신고
2022-10-16</t>
  </si>
  <si>
    <t>2022-10-16</t>
  </si>
  <si>
    <t xml:space="preserve">2020-04-07 17:05:29 - 신규신청 - 신청 
2020-04-07 17:05:29 - 관장기관 지정 - 환경부
2020-04-08 09:10:37 - 관장기관 지정 - 산업통상자원부
2020-04-27 10:06:03 - 신규신청 - 문서재제출요청 
2020-05-28 13:45:39 - 재제출신청 - 신청 
2020-07-14 11:11:00 - 재제출신청 - 문서재제출요청 
2020-07-17 15:47:41 - 재제출신청 - 신청 
2020-09-23 09:57:13 - 재제출신청 - 보완요청 
2020-11-06 09:57:43 - 보완신청 - 신청 
2020-11-26 17:50:28 - 보완신청 - 문서재제출요청 
2020-12-10 22:42:03 - 재제출신청 - 신청 
2021-01-12 09:41:02 - 재제출신청 - 문서재제출요청 
2021-01-31 15:47:31 - 재제출신청 - 신청 
2021-02-25 14:08:16 - 재제출신청 - 문서재제출요청 
2021-03-19 01:28:19 - 재제출신청 - 신청 
2021-03-19 09:54:32 - 재제출신청 - 문서재제출요청 
2021-03-19 10:35:44 - 재제출신청 - 신청 
2021-03-23 17:51:25 - 재제출신청 - 문서재제출요청 
2021-03-23 23:52:22 - 재제출신청 - 신청 
2021-06-09 15:19:59 - 재제출신청 - 문서재제출요청 
2021-07-29 17:22:34 - 재제출신청 - 신청 
2021-07-29 17:34:20 - 재제출신청 - 문서재제출요청 
2022-08-09 21:04:00 - 재제출신청 - 신청 
2022-08-10 09:53:54 - 재제출신청 - 문서재제출요청 
2022-08-10 10:02:58 - 재제출신청 - 신청 
2022-08-22 13:15:32 - 재제출신청 - 문서재제출요청 
2022-08-24 14:03:42 - 재제출신청 - 신청 
2022-08-25 10:19:43 - 재제출신청 - 문서재제출요청 
2022-08-25 16:46:52 - 재제출신청 - 신청 
2022-08-26 10:02:21 - 재제출신청 - 문서재제출요청 
2022-08-26 15:25:28 - 재제출신청 - 신청 
2022-08-26 15:50:47 - 재제출신청 - 문서재제출요청 
2022-08-26 16:02:23 - 재제출신청 - 신청 
2022-08-26 16:50:50 - 재제출신청 - 문서재제출요청 
2022-08-26 17:32:29 - 재제출신청 - 신청 
2022-08-30 08:05:05 - 재제출신청 - 문서재제출요청 
2022-08-30 09:11:57 - 재제출신청 - 신청 
2022-09-01 14:07:42 - 재제출신청 - 문서재제출요청 
2022-09-01 16:01:55 - 재제출신청 - 신청 
2022-10-07 17:43:21 - 재제출신청 - 평가승인 
2022-10-11 14:37:10 - 재제출신청 - 심의승인 
2022-10-16 15:38:03 - 재제출신청 - 착수신고 
</t>
  </si>
  <si>
    <t>9181-0019</t>
  </si>
  <si>
    <t>MicroEnergy Credits PoA - CPA 19 - Clear Sky Partners</t>
  </si>
  <si>
    <t>https://cdm.unfccc.int/ProgrammeOfActivities/cpa_db/F4N8P5CM7O12UJ39VTSWAYQGZL0HXI/view</t>
  </si>
  <si>
    <t>1. 태양광 패널-베터리-전력사용 렌턴 보급을 통한 조명용 등유 사용량 감축_x000D_
2. 고효율 스토브 보급을 통한 비재생 바이오매스 사용량 감축</t>
  </si>
  <si>
    <t>03. 9181-0019 CPA DD v3.pdf</t>
  </si>
  <si>
    <t>04. 9181-CPA19_MEC_Inclusion report.pdf</t>
  </si>
  <si>
    <t>12. CER 소유권 증빙_FWD 화면.png_x000D_
CER 소유권 증빙_CER Issuance.PNG_x000D_
01. 9181-0019 감축실적 보유 현황서_Final_v2_Signed.pdf</t>
  </si>
  <si>
    <t>AMS-I.A. Ver. 14, AMS-III.A.V. Ver.2</t>
  </si>
  <si>
    <t>(CSP) PoA 9181-0023 CPA DD.pdf</t>
  </si>
  <si>
    <t>(CPA-23)End-user agreement sample.zip_x000D_
02. 9181_PoA-DD_Clean approved on 15 June 2016.pdf_x000D_
03. 9181-0023 CPA DD v3.pdf_x000D_
04. 9181-CPA23_MEC_Inclusion report.pdf_x000D_
05. 9181_Monitoring Report MP9B5 v3 FINAL(19-23).pdf_x000D_
06. 9181_Final Verification Report_Revised(19-23).pdf_x000D_
07. (9181)CDM-MOC-FORM form.pdf_x000D_
08. (등록증명) CSP-9181-CPA23.PNG_x000D_
2020.02 Clear Sky Partners_등기부등본.pdf_x000D_
2020.02 Clear Sky Partners_사업자등록증.pdf_x000D_
(신규)비용분담계약서_Arohan.pdf_x000D_
(신규)비용분담계약서_GLP.pdf_x000D_
(신규)비용분담계약서_SKDRDP.pdf_x000D_
(신규)사업불참여공문_BGB.pdf_x000D_
(신규)사업불참여공문_Eureka.pdf_x000D_
(CSP 보완3차) 국세 납세증명서.pdf_x000D_
(CSP 보완3차) 지방세 완납 증명서.pdf_x000D_
(CSP 보완3차) 최종사용자 신분증 제출 불가 사유.pdf_x000D_
(CSP 보완3차) 투자협정서 및 각서.pdf_x000D_
9181-0023 ER calculation sheet_MP9B5_confidential.xlsx_x000D_
(CSP) 외부사업 사업계획 국문요약서_PoA9181_CPA23_Signed.pdf_x000D_
CPA23 보급확인서.txt_x000D_
(CSP) 사업비 집행 감사보고서_클리어스카이파트너스_22.08.24.pdf_x000D_
(CSP) 보급대장_CPA 19-23_MP1_Final.xlsx_x000D_
(CSP) CPA 19-23_인보이스 및 송금영수증_MP1_Final.zip_x000D_
(CSP) PoA 9181 CPA19-23 사업결과보고서_Final_v3.pdf_x000D_
(CSP) CPA 별 SOP 배분 현황_19-23.xlsx</t>
  </si>
  <si>
    <t>R-2022-IN-03-000883</t>
  </si>
  <si>
    <t xml:space="preserve">2020-04-07 17:12:26 - 신규신청 - 신청 
2020-04-07 17:12:26 - 관장기관 지정 - 환경부
2020-04-08 09:10:15 - 관장기관 지정 - 산업통상자원부
2020-04-27 10:10:57 - 신규신청 - 문서재제출요청 
2020-05-28 13:48:15 - 재제출신청 - 신청 
2020-07-14 11:11:45 - 재제출신청 - 문서재제출요청 
2020-07-17 15:47:04 - 재제출신청 - 신청 
2020-09-23 09:57:51 - 재제출신청 - 보완요청 
2020-11-06 09:57:56 - 보완신청 - 신청 
2020-11-26 17:50:12 - 보완신청 - 문서재제출요청 
2020-12-10 22:42:10 - 재제출신청 - 신청 
2021-01-12 09:45:27 - 재제출신청 - 문서재제출요청 
2021-01-31 15:47:07 - 재제출신청 - 신청 
2021-02-25 14:15:07 - 재제출신청 - 문서재제출요청 
2021-03-19 01:41:30 - 재제출신청 - 신청 
2021-03-23 17:52:29 - 재제출신청 - 문서재제출요청 
2021-03-24 00:28:31 - 재제출신청 - 신청 
2021-06-09 15:21:10 - 재제출신청 - 문서재제출요청 
2021-07-29 17:22:53 - 재제출신청 - 신청 
2021-07-29 17:33:29 - 재제출신청 - 문서재제출요청 
2022-08-09 21:45:31 - 재제출신청 - 신청 
2022-08-10 09:57:13 - 재제출신청 - 문서재제출요청 
2022-08-10 10:17:46 - 재제출신청 - 신청 
2022-08-22 13:16:43 - 재제출신청 - 문서재제출요청 
2022-08-24 14:04:14 - 재제출신청 - 신청 
2022-08-25 10:20:59 - 재제출신청 - 문서재제출요청 
2022-08-25 16:52:26 - 재제출신청 - 신청 
2022-08-26 10:03:10 - 재제출신청 - 문서재제출요청 
2022-08-26 16:06:12 - 재제출신청 - 신청 
2022-08-26 16:51:58 - 재제출신청 - 문서재제출요청 
2022-08-26 17:29:16 - 재제출신청 - 신청 
2022-09-01 14:08:48 - 재제출신청 - 문서재제출요청 
2022-09-01 16:22:35 - 재제출신청 - 신청 
2022-10-07 17:45:38 - 재제출신청 - 평가승인 
2022-10-11 14:40:28 - 재제출신청 - 심의승인 
2022-10-16 15:38:25 - 재제출신청 - 착수신고 
</t>
  </si>
  <si>
    <t>9181-0023</t>
  </si>
  <si>
    <t>MicroEnergy Credits PoA - CPA 23 - Clear Sky Partners</t>
  </si>
  <si>
    <t>https://cdm.unfccc.int/ProgrammeOfActivities/cpa_db/XZPD86N9QEGJ1AT7UO3C4BVMRIF2WY/view</t>
  </si>
  <si>
    <t>1. 태양광 패널-베터리-전력사용 랜턴 보급을 통한 조명용 등유 사용량 감축_x000D_
2. 중력식 막 여과기 보급을 통한 식수 가열용 비재생 바이오매스 사용량 감축</t>
  </si>
  <si>
    <t>03. 9181-0023 CPA DD v3.pdf</t>
  </si>
  <si>
    <t>04. 9181-CPA23_MEC_Inclusion report.pdf</t>
  </si>
  <si>
    <t>12. CER 소유권 증빙_FWD 화면.png_x000D_
CER 소유권 증빙_CER Issuance.PNG_x000D_
01. 9181-0023 감축실적 보유 현황서_Final_v2_Signed.pdf</t>
  </si>
  <si>
    <t>인도 청정에너지 기기 보급 사업 (PoA 9181-CPA 22)</t>
  </si>
  <si>
    <t>(CSP) PoA 9181-0022 CPA DD.pdf</t>
  </si>
  <si>
    <t>02. 9181_PoA-DD_Clean approved on 15 June 2016.pdf_x000D_
03. 9181-0022 CPA DD v3.pdf_x000D_
04. 9181-CPA22_MEC_Inclusion report.pdf_x000D_
05. 9181_Monitoring Report MP9B5 v3 FINAL(19-23).pdf_x000D_
06. 9181_Final Verification Report_Revised(19-23).pdf_x000D_
07. (9181)CDM-MOC-FORM form.pdf_x000D_
08. (등록증명) CSP-9181-CPA22.PNG_x000D_
2020.02 Clear Sky Partners_등기부등본.pdf_x000D_
2020.02 Clear Sky Partners_사업자등록증.pdf_x000D_
(수정)사업자명변경증빙(Bandhan to Nakshi).pdf_x000D_
(신규)비용분담계약서_d.Light.pdf_x000D_
(신규)비용분담계약서_Muthoot.pdf_x000D_
(신규)비용분담계약서_Nakshi.pdf_x000D_
(신규)비용분담계약서_SKDRDP.pdf_x000D_
(신규)사업불참여공문_BGB.pdf_x000D_
(CSP 보완3차) 국세 납세증명서.pdf_x000D_
(CSP 보완3차) 지방세 완납 증명서.pdf_x000D_
(CSP 보완3차) 최종사용자 신분증 제출 불가 사유.pdf_x000D_
(CSP 보완3차) 투자협정서 및 각서.pdf_x000D_
(CSP) 사업주체 입증 방법 (Verification method).pdf_x000D_
9181-0022 ER Calculation Sheet_MP9B5_confidential.xlsx_x000D_
(CSP) 보급확인서_SKDRDP_Notarized_CPA 22.pdf_x000D_
(CSP) 사업비 집행 감사보고서_클리어스카이파트너스_22.08.24.pdf_x000D_
(CSP) 보급대장_CPA 19-23_MP1_Final.xlsx_x000D_
(CSP) CPA 19-23_인보이스 및 송금영수증_MP1_Final.zip_x000D_
(CSP) PoA 9181 CPA19-23 사업결과보고서_Final_v3.pdf_x000D_
(CSP) CPA 별 SOP 배분 현황_19-23.xlsx_x000D_
(CSP) 기여비율산정_CPA 19-23_MP1.xlsx</t>
  </si>
  <si>
    <t>R-2022-IN-03-000882</t>
  </si>
  <si>
    <t>[보완2차]착수신고
2022-10-16</t>
  </si>
  <si>
    <t xml:space="preserve">2020-04-07 17:11:18 - 신규신청 - 신청 
2020-04-07 17:11:18 - 관장기관 지정 - 환경부
2020-04-08 09:10:21 - 관장기관 지정 - 산업통상자원부
2020-04-27 10:10:26 - 신규신청 - 문서재제출요청 
2020-05-28 13:48:03 - 재제출신청 - 신청 
2020-07-14 11:12:06 - 재제출신청 - 문서재제출요청 
2020-07-17 15:47:13 - 재제출신청 - 신청 
2020-09-23 09:58:50 - 재제출신청 - 보완요청 
2020-11-06 09:58:25 - 보완신청 - 신청 
2020-11-26 17:49:18 - 보완신청 - 문서재제출요청 
2020-12-10 22:41:43 - 재제출신청 - 신청 
2021-01-12 09:46:21 - 재제출신청 - 문서재제출요청 
2021-01-31 15:47:12 - 재제출신청 - 신청 
2021-02-25 14:18:51 - 재제출신청 - 문서재제출요청 
2021-03-19 01:45:48 - 재제출신청 - 신청 
2021-03-23 17:43:46 - 재제출신청 - 문서재제출요청 
2021-03-24 00:21:54 - 재제출신청 - 신청 
2021-06-09 15:37:48 - 재제출신청 - 보완요청 
2021-07-29 17:24:00 - 보완신청 - 신청 
2021-07-29 17:25:09 - 보완신청 - 문서재제출요청 
2022-08-09 21:24:06 - 재제출신청 - 신청 
2022-08-10 09:56:18 - 재제출신청 - 문서재제출요청 
2022-08-10 10:13:22 - 재제출신청 - 신청 
2022-08-22 13:16:22 - 재제출신청 - 문서재제출요청 
2022-08-24 14:04:06 - 재제출신청 - 신청 
2022-08-25 10:20:32 - 재제출신청 - 문서재제출요청 
2022-08-25 16:51:04 - 재제출신청 - 신청 
2022-08-26 10:02:59 - 재제출신청 - 문서재제출요청 
2022-08-26 16:05:24 - 재제출신청 - 신청 
2022-08-26 16:51:46 - 재제출신청 - 문서재제출요청 
2022-08-26 17:30:05 - 재제출신청 - 신청 
2022-09-01 14:08:34 - 재제출신청 - 문서재제출요청 
2022-09-01 16:23:13 - 재제출신청 - 신청 
2022-09-01 17:37:15 - 재제출신청 - 문서재제출요청 
2022-09-02 07:09:28 - 재제출신청 - 신청 
2022-09-02 10:53:23 - 재제출신청 - 문서재제출요청 
2022-09-02 13:02:42 - 재제출신청 - 신청 
2022-10-07 17:45:06 - 재제출신청 - 평가승인 
2022-10-11 14:39:46 - 재제출신청 - 심의승인 
2022-10-16 15:38:54 - 재제출신청 - 착수신고 
</t>
  </si>
  <si>
    <t>9181-0022</t>
  </si>
  <si>
    <t>MicroEnergy Credits PoA - CPA 22 - Clear Sky Partners</t>
  </si>
  <si>
    <t>https://cdm.unfccc.int/ProgrammeOfActivities/cpa_db/OGCTVMX657UKPDNQ2AHB9J1R308FSW/view</t>
  </si>
  <si>
    <t>03. 9181-0022 CPA DD v3.pdf</t>
  </si>
  <si>
    <t>04. 9181-CPA22_MEC_Inclusion report.pdf</t>
  </si>
  <si>
    <t>12. CER 소유권 증빙_FWD 화면.png_x000D_
CER 소유권 증빙_CER Issuance.PNG_x000D_
01. 9181-0022 감축실적 보유 현황서_Final_v3_Signed.pdf</t>
  </si>
  <si>
    <t>(CSP) PoA 9181-0021 CPA DD.pdf</t>
  </si>
  <si>
    <t>02. 9181_PoA-DD_Clean approved on 15 June 2016.pdf_x000D_
03. 9181-0021 CPA DD v3.pdf_x000D_
04. 9181-CPA21_MEC_Inclusion report.pdf_x000D_
05. 9181_Monitoring Report MP9B5 v3 FINAL(19-23).pdf_x000D_
06. 9181_Final Verification Report_Revised(19-23).pdf_x000D_
07. (9181)CDM-MOC-FORM form.pdf_x000D_
08. (등록증명) CSP-9181-CPA21.PNG_x000D_
2020.02 Clear Sky Partners_등기부등본.pdf_x000D_
2020.02 Clear Sky Partners_사업자등록증.pdf_x000D_
(CPA-21)End-user agreement sample.zip_x000D_
(수정)사업자명변경증빙(Bandhan to Nakshi).pdf_x000D_
(신규)비용분담계약서_Cedar.pdf_x000D_
(신규)비용분담계약서_Nakshi.pdf_x000D_
(신규)비용분담계약서_Simpa.pdf_x000D_
(신규)비용분담계약서_SKDRDP.pdf_x000D_
(신규)사업불참여공문_BGB.pdf_x000D_
(신규)사업자명변경증빙(ESAF to Cedar).pdf_x000D_
(CSP 보완3차) 국세 납세증명서.pdf_x000D_
(CSP 보완3차) 지방세 완납 증명서.pdf_x000D_
(CSP 보완3차) 최종사용자 신분증 제출 불가 사유.pdf_x000D_
(CSP 보완3차) 투자협정서 및 각서.pdf_x000D_
(CSP) 사업주체 입증 방법 (Verification method).pdf_x000D_
9181-0021 ER calculation sheet_MP9B5_confidential.xlsx_x000D_
(CSP) 외부사업 사업계획 국문요약서_PoA9181_CPA21_Signed.pdf_x000D_
(CSP) 기여비율산정_CPA 19-23_MP1.xlsx_x000D_
(CSP) 사업비 집행 감사보고서_클리어스카이파트너스_22.08.24.pdf_x000D_
(CSP) 보급대장_CPA 19-23_MP1_Final.xlsx_x000D_
(CSP) CPA 19-23_인보이스 및 송금영수증_MP1_Final.zip_x000D_
(CSP) PoA 9181 CPA19-23 사업결과보고서_Final_v3.pdf_x000D_
CPA21 보급확인서.txt_x000D_
(CSP) CPA 별 SOP 배분 현황_19-23.xlsx</t>
  </si>
  <si>
    <t>R-2022-IN-03-000881</t>
  </si>
  <si>
    <t xml:space="preserve">2020-04-07 17:09:07 - 신규신청 - 신청 
2020-04-07 17:09:07 - 관장기관 지정 - 환경부
2020-04-08 09:10:26 - 관장기관 지정 - 산업통상자원부
2020-04-27 10:09:45 - 신규신청 - 문서재제출요청 
2020-05-28 13:47:29 - 재제출신청 - 신청 
2020-07-14 11:12:29 - 재제출신청 - 문서재제출요청 
2020-07-17 15:47:20 - 재제출신청 - 신청 
2020-09-23 09:58:06 - 재제출신청 - 보완요청 
2020-11-06 09:58:17 - 보완신청 - 신청 
2020-11-26 17:49:38 - 보완신청 - 문서재제출요청 
2020-12-10 22:42:16 - 재제출신청 - 신청 
2021-01-12 09:48:11 - 재제출신청 - 문서재제출요청 
2021-01-31 15:47:19 - 재제출신청 - 신청 
2021-02-25 14:11:56 - 재제출신청 - 문서재제출요청 
2021-03-19 01:38:50 - 재제출신청 - 신청 
2021-03-23 17:52:56 - 재제출신청 - 문서재제출요청 
2021-03-24 00:13:56 - 재제출신청 - 신청 
2021-06-09 15:20:32 - 재제출신청 - 문서재제출요청 
2021-07-29 17:22:46 - 재제출신청 - 신청 
2021-07-29 17:33:59 - 재제출신청 - 문서재제출요청 
2022-08-09 21:14:12 - 재제출신청 - 신청 
2022-08-10 09:55:53 - 재제출신청 - 문서재제출요청 
2022-08-10 10:08:20 - 재제출신청 - 신청 
2022-08-22 13:16:05 - 재제출신청 - 문서재제출요청 
2022-08-24 14:03:58 - 재제출신청 - 신청 
2022-08-25 10:20:15 - 재제출신청 - 문서재제출요청 
2022-08-25 16:49:50 - 재제출신청 - 신청 
2022-08-26 10:02:48 - 재제출신청 - 문서재제출요청 
2022-08-26 16:04:39 - 재제출신청 - 신청 
2022-08-26 16:51:33 - 재제출신청 - 문서재제출요청 
2022-08-26 17:30:50 - 재제출신청 - 신청 
2022-08-30 08:05:47 - 재제출신청 - 문서재제출요청 
2022-08-30 09:12:49 - 재제출신청 - 신청 
2022-09-01 14:08:20 - 재제출신청 - 문서재제출요청 
2022-09-01 16:23:54 - 재제출신청 - 신청 
2022-10-07 17:44:37 - 재제출신청 - 평가승인 
2022-10-11 14:38:53 - 재제출신청 - 심의승인 
2022-10-16 15:39:20 - 재제출신청 - 착수신고 
</t>
  </si>
  <si>
    <t>9181-0021</t>
  </si>
  <si>
    <t>MicroEnergy Credits PoA - CPA-21- Clear Sky Partners</t>
  </si>
  <si>
    <t>https://cdm.unfccc.int/ProgrammeOfActivities/cpa_db/B6LH9FQSJ72GZ8I3E1TON4WAPMV50Y/view</t>
  </si>
  <si>
    <t>1. 태양광 패널-베터리-전력사용 랜턴 보급을 통한 조명용 등유 사용량 감축_x000D_
2. 고효율 스토브 보급을 통한 비재생 바이오매스 사용량 감축</t>
  </si>
  <si>
    <t>03. 9181-0021 CPA DD v3.pdf</t>
  </si>
  <si>
    <t>04. 9181-CPA21_MEC_Inclusion report.pdf</t>
  </si>
  <si>
    <t>12. CER 소유권 증빙_FWD 화면.png_x000D_
CER 소유권 증빙_CER Issuance.PNG_x000D_
01. 9181-0021 감축실적 보유 현황서_Final_v2_Signed.pdf</t>
  </si>
  <si>
    <t>AMS-I.A. Ver. 14, AMS-III.AV Ver. 2</t>
  </si>
  <si>
    <t>(CSP) PoA 9181-0020 CPA DD.pdf</t>
  </si>
  <si>
    <t>(CPA-20)End-user agreement sample.zip_x000D_
02. 9181_PoA-DD_Clean approved on 15 June 2016.pdf_x000D_
03. 9181-0020 CPA DD v3.pdf_x000D_
04. 9181-CPA20_MEC_Inclusion report.pdf_x000D_
05. 9181_Monitoring Report MP9B5 v3 FINAL(19-23).pdf_x000D_
06. 9181_Final Verification Report_Revised(19-23).pdf_x000D_
07. (9181)CDM-MOC-FORM form.pdf_x000D_
08. (등록증명) CSP-9181-CPA20.PNG_x000D_
2020.02 Clear Sky Partners_등기부등본.pdf_x000D_
2020.02 Clear Sky Partners_사업자등록증.pdf_x000D_
(신규)비용분담계약서_Cedar.pdf_x000D_
(신규)비용분담계약서_Muthoot.pdf_x000D_
(신규)비용분담계약서_Sarala.pdf_x000D_
(신규)비용분담계약서_SKDRDP.pdf_x000D_
(신규)사업불참여공문_BGB.pdf_x000D_
(신규)사업자명변경증빙(ESAF to Cedar).pdf_x000D_
(CSP 보완3차) 국세 납세증명서.pdf_x000D_
(CSP 보완3차) 지방세 완납 증명서.pdf_x000D_
(CSP 보완3차) 최종사용자 신분증 제출 불가 사유.pdf_x000D_
(CSP 보완3차) 투자협정서 및 각서.pdf_x000D_
(CSP) CPA 19-30_Verification Documents_MP9-10.zip_x000D_
9181-0020 ER calculation sheet MP9B5_confidential.xlsx_x000D_
(CSP) 보급확인서_Notarized_Muthoot_CPA20.pdf_x000D_
(CSP) 보급확인서_Notarized_Sarala_CPA20.pdf_x000D_
(CSP) 사업비 집행 감사보고서_클리어스카이파트너스_22.08.24.pdf_x000D_
(CSP) 보급대장_CPA 19-23_MP1_Final.xlsx_x000D_
(CSP) CPA 19-23_인보이스 및 송금영수증_MP1_Final.zip_x000D_
(CSP) PoA 9181 CPA19-23 사업결과보고서_Final_v3.pdf_x000D_
(CSP) CPA 별 SOP 배분 현황_19-23.xlsx_x000D_
(CSP) 기여비율산정_CPA 19-23_MP1.xlsx</t>
  </si>
  <si>
    <t>R-2022-IN-03-000880</t>
  </si>
  <si>
    <t xml:space="preserve">2020-04-07 17:06:57 - 신규신청 - 신청 
2020-04-07 17:06:57 - 관장기관 지정 - 환경부
2020-04-08 09:10:32 - 관장기관 지정 - 산업통상자원부
2020-04-27 10:08:29 - 신규신청 - 문서재제출요청 
2020-05-28 13:46:42 - 재제출신청 - 신청 
2020-07-14 11:11:25 - 재제출신청 - 문서재제출요청 
2020-07-17 15:47:33 - 재제출신청 - 신청 
2020-09-23 09:58:24 - 재제출신청 - 보완요청 
2020-11-06 09:58:03 - 보완신청 - 신청 
2020-11-26 17:49:54 - 보완신청 - 문서재제출요청 
2020-12-10 22:41:55 - 재제출신청 - 신청 
2021-01-12 09:48:43 - 재제출신청 - 문서재제출요청 
2021-01-31 15:47:25 - 재제출신청 - 신청 
2021-02-25 14:11:25 - 재제출신청 - 문서재제출요청 
2021-03-19 01:53:05 - 재제출신청 - 신청 
2021-03-23 17:49:46 - 재제출신청 - 문서재제출요청 
2021-03-23 23:58:36 - 재제출신청 - 신청 
2021-06-09 15:23:14 - 재제출신청 - 문서재제출요청 
2021-07-29 17:22:59 - 재제출신청 - 신청 
2021-07-29 17:33:00 - 재제출신청 - 문서재제출요청 
2022-08-11 10:43:48 - 재제출신청 - 신청 
2022-08-22 13:15:48 - 재제출신청 - 문서재제출요청 
2022-08-24 14:03:50 - 재제출신청 - 신청 
2022-08-25 10:19:59 - 재제출신청 - 문서재제출요청 
2022-08-25 16:48:23 - 재제출신청 - 신청 
2022-08-26 10:02:33 - 재제출신청 - 문서재제출요청 
2022-08-26 16:03:46 - 재제출신청 - 신청 
2022-08-26 16:51:21 - 재제출신청 - 문서재제출요청 
2022-08-26 17:31:37 - 재제출신청 - 신청 
2022-09-01 14:08:07 - 재제출신청 - 문서재제출요청 
2022-09-01 16:24:07 - 재제출신청 - 신청 
2022-09-01 17:37:01 - 재제출신청 - 문서재제출요청 
2022-09-02 07:08:24 - 재제출신청 - 신청 
2022-10-07 17:43:54 - 재제출신청 - 평가승인 
2022-10-11 14:38:01 - 재제출신청 - 심의승인 
2022-10-16 15:39:40 - 재제출신청 - 착수신고 
</t>
  </si>
  <si>
    <t>9181-0020</t>
  </si>
  <si>
    <t>MicroEnergy Credits PoA - CPA 20 - Clear Sky Partners</t>
  </si>
  <si>
    <t>https://cdm.unfccc.int/ProgrammeOfActivities/cpa_db/FMIBC9NQKZOSP7841GWT5LUEHVY2XA/view</t>
  </si>
  <si>
    <t>1. 태양광 패널-베터리-전력사용 랜턴 보급을 통한 조명용 등유 사용량 감축_x000D_
2. 중력식 막여과 정수기 보급을 통한 식수가열용 비재생 바이오매스 사용량 감축</t>
  </si>
  <si>
    <t>"Guideline on Demonstration of Additionality of Small-Scale Project Activities" 9.0 버전에 따라 추가성 입증</t>
  </si>
  <si>
    <t>03. 9181-0020 CPA DD v3.pdf</t>
  </si>
  <si>
    <t>04. 9181-CPA20_MEC_Inclusion report.pdf</t>
  </si>
  <si>
    <t>09. CER 소유권 증빙_FWD 화면.png_x000D_
CER 소유권 증빙_CER Issuance.PNG_x000D_
01. 9181-0020 감축실적 보유 현황서_Final_v2_Signed.pdf</t>
  </si>
  <si>
    <t>파인트리카본 유한책임</t>
  </si>
  <si>
    <t>3978701772</t>
  </si>
  <si>
    <t>정현숙</t>
  </si>
  <si>
    <t>02-3703-1426</t>
  </si>
  <si>
    <t>hsj_vitol@yahoo.co.kr</t>
  </si>
  <si>
    <t>CPA-0002: KOKO 케냐 에탄올 쿡스토브 프로그램</t>
  </si>
  <si>
    <t>2020-05-27</t>
  </si>
  <si>
    <t>2020-08-28~2030-08-27</t>
  </si>
  <si>
    <t>10476-0002 영문 단위사업계획서 CPA-DD.pdf</t>
  </si>
  <si>
    <t>10476-0002 현지 사진 샘플.zip_x000D_
10476-0002 현지 사진 샘플2.zip_x000D_
10476-0002 공통서류.zip_x000D_
10476-0002 다유형서류.zip_x000D_
10476-0002 현장실사.zip_x000D_
10476-0002 현지 사진 샘플.zip</t>
  </si>
  <si>
    <t>R-2022-KE-01-000844</t>
  </si>
  <si>
    <t>착수신고
2022-12-15</t>
  </si>
  <si>
    <t>2022-12-15</t>
  </si>
  <si>
    <t xml:space="preserve">2022-06-14 16:31:50 - 신규신청 - 신청 
2022-06-14 16:31:50 - 관장기관 지정 - 환경부
2022-06-15 09:49:44 - 관장기관 지정 - 산업통상자원부
2022-06-24 08:31:23 - 신규신청 - 문서재제출요청 
2022-06-24 10:25:59 - 재제출신청 - 신청 
2022-06-24 10:35:13 - 재제출신청 - 문서재제출요청 
2022-06-24 10:39:14 - 재제출신청 - 신청 
2022-10-07 16:41:55 - 재제출신청 - 평가승인 
2022-10-11 14:08:24 - 재제출신청 - 심의승인 
2022-12-15 10:48:53 - 재제출신청 - 착수신고 
</t>
  </si>
  <si>
    <t>10476-0002</t>
  </si>
  <si>
    <t>CPA-0002: KOKO Kenya – Ethanol Cookstoves Program</t>
  </si>
  <si>
    <t>https://cdm.unfccc.int/ProgrammeOfActivities/cpa_db/M9LSR2JI6ZGU3NOWQCVFAK87XP150T/view</t>
  </si>
  <si>
    <t>10476-0002 영문 타당성평가보고서.pdf</t>
  </si>
  <si>
    <t>10476-0002 감축실적보유현황서.pdf_x000D_
10476-0002 소유권 증명문서.jpg_x000D_
10476-0002 소유권 증명문서2(Forwarding Request Form).jpg_x000D_
10476-0002 소유권 증명문서3.jpg</t>
  </si>
  <si>
    <t>8.6MW PV 번들링 CDM 프로젝트</t>
  </si>
  <si>
    <t>1-2. (업데이트)Cerification report_8.6MW_Final.pdf</t>
  </si>
  <si>
    <t>1. (업데이트전) Verification and certification report_12MW PV Bundling CDM project_Final.pdf_x000D_
2. ER Sheet_MP1_8.6MW PV Bundling CDM Project_Revision_220208(Final).xlsx_x000D_
3.1 지분 입증 회계 감사 보고서.pdf_x000D_
3.2 지분 입증 회계 감사 보고서 (Page 11).pdf_x000D_
5. (일련번호 업데이트 전) 8.6MW_KOC 전환량 계산 파일.xlsx_x000D_
6. 사업자등록증.pdf_x000D_
7. 등기사항전부증명서.pdf_x000D_
8.1 국세납세증명서.pdf_x000D_
8.2 지방세납세증명서.pdf_x000D_
9. 현지발전사업자 등록증.zip_x000D_
9.1 전력판매계약서.zip_x000D_
9.2. 상업운전개시일.zip_x000D_
5. (업데이트완료) 8.6MW_KOC 전환량 계산 파일(수정).xlsx_x000D_
1-1. (업데이트)Verification report_8.6MW_Final.pdf_x000D_
CSJV_CER 일련번호 분배 합의서_8.6MW.pdf_x000D_
등기부등본(최신)_코파칠레태양광 유한회사.pdf_x000D_
#1-1. LoA_8.6MW ingles ChileSolarJV SpA.pdf_x000D_
CSJV_CER 일련번호 분배 합의서_8.6MW(내림).pdf_x000D_
CSJV_CER 일련번호 분배 합의서_8.6MW(내림-수정).pdf</t>
  </si>
  <si>
    <t>R-2022-CL-01-000964</t>
  </si>
  <si>
    <t>심의승인
2022-12-21</t>
  </si>
  <si>
    <t>2022-12-21</t>
  </si>
  <si>
    <t xml:space="preserve">2022-05-27 12:16:30 - 신규신청 - 신청 
2022-05-27 12:16:30 - 관장기관 지정 - 환경부
2022-06-01 00:30:22 - 관장기관 지정 - 산업통상자원부
2022-06-14 14:37:16 - 신규신청 - 문서재제출요청 
2022-07-14 23:28:26 - 재제출신청 - 신청 
2022-07-14 23:29:22 - 재제출신청 - 문서재제출요청 
2022-08-17 09:28:08 - 재제출신청 - 신청 
2022-08-17 13:52:14 - 재제출신청 - 문서재제출요청 
2022-08-17 14:18:34 - 재제출신청 - 신청 
2022-08-18 09:42:02 - 재제출신청 - 문서재제출요청 
2022-08-18 14:55:38 - 재제출신청 - 신청 
2022-08-22 14:09:03 - 재제출신청 - 문서재제출요청 
2022-08-23 14:43:27 - 재제출신청 - 신청 
2022-10-17 15:51:45 - 재제출신청 - 문서재제출요청 
2022-11-07 11:02:22 - 재제출신청 - 신청 
2022-12-21 17:22:28 - 재제출신청 - 평가승인 
2022-12-21 17:24:09 - 재제출신청 - 심의승인 
</t>
  </si>
  <si>
    <t>8.6MW PV Bundling CDM Project</t>
  </si>
  <si>
    <t>https://cdm.unfccc.int/Projects/DB/KEMCO1574659400.98/view</t>
  </si>
  <si>
    <t>PDD_form05v12(8.6mw ver2).pdf</t>
  </si>
  <si>
    <t>Verification report_8.6MW_Final.pdf</t>
  </si>
  <si>
    <t>1. CDM사업 등록 증빙자료_8.6MW.pdf_x000D_
3. (업데이트전)Verification and certification report_12MW PV Bundling CDM project_Final.pdf_x000D_
7. PA10544 CDM-MOC-FORM Annex 1 form.pdf_x000D_
8. 칠레 공동투자약정서 .pdf_x000D_
3-1. (업데이트)Verification report_8.6MW_Final.pdf_x000D_
3-2. (업데이트)Cerification report_8.6MW_Final.pdf_x000D_
6. (업데이트) 감축실적 보유 현황서 외_8.6MW(수정).pdf_x000D_
7. PA10542 CDM-MOC-FORM Annex 1 form.pdf_x000D_
#2-A.2020년 지분율 소명자료.pdf_x000D_
#2-B. 출자증명확인서_KOLAT_20220609.pdf_x000D_
(지분투자증빙1) [코파칠레태양광]대규모기업집단현황공시[연1회공시및1_4분기용(개별회사)](2022.05.31).pdf_x000D_
(지분투자증빙2) Shareholders Registry_COPA Chile Solar SpA_주주명부.pdf_x000D_
(지분투자증빙3) 한국전력우리스프랏글로벌PEF_감사보고서_FY2021_Final (1).pdf_x000D_
(지분투자증빙4) 20180122_코파칠레태양광 정관.pdf_x000D_
20180122_코파칠레태양광 사업자등록증.pdf_x000D_
등기부등본(최신)_코파칠레태양광 유한회사.pdf_x000D_
코파칠레태양광_국세납세증명서.pdf_x000D_
코파칠레태양광_지방세납세증명서.pdf_x000D_
6. (업데이트) 감축실적 보유 현황서 외_8.6MW(수정-내림).pdf</t>
  </si>
  <si>
    <t>델라구아 르완다 공중 보건 프로그램 : 르완다 CPA028 사업</t>
  </si>
  <si>
    <t>2020-11-19</t>
  </si>
  <si>
    <t>2020-11-19~2027-11-18</t>
  </si>
  <si>
    <t>9626-0028 영문 단위사업계획서.pdf</t>
  </si>
  <si>
    <t>4. 9626-0028 공통 서류.zip_x000D_
9626-0028 MP5 외부사업 MR_VR 국문요약서_v1.pdf_x000D_
2. 9626-0028 총사업비 인증 비율 계산 시트.zip_x000D_
9626 CPA028 1차 타당성평가 검토서에 대한 소명자료.pdf_x000D_
3. 9626-0028 '다'유형 서류.zip</t>
  </si>
  <si>
    <t>R-2022-RW-03-000965</t>
  </si>
  <si>
    <t>착수신고
2022-12-21</t>
  </si>
  <si>
    <t xml:space="preserve">2022-07-21 09:09:30 - 신규신청 - 신청 
2022-07-21 09:09:30 - 관장기관 지정 - 환경부
2022-07-21 17:28:44 - 관장기관 지정 - 산업통상자원부
2022-08-08 09:40:50 - 신규신청 - 문서재제출요청 
2022-08-08 10:55:04 - 재제출신청 - 신청 
2022-12-21 17:25:08 - 재제출신청 - 평가승인 
2022-12-21 17:25:40 - 재제출신청 - 심의승인 
2022-12-21 17:30:16 - 재제출신청 - 착수신고 
</t>
  </si>
  <si>
    <t>9626-0028</t>
  </si>
  <si>
    <t>CPA 9626-P1-0028-CP1 : DelAgua Rwanda Public Health Program: CPA027-Southern Province of the Republic of Rwanda SSC10</t>
  </si>
  <si>
    <t xml:space="preserve">https://cdm.unfccc.int/ProgrammeOfActivities/cpa_db/NYRG8HM90PW2JTV6UXCIB4QA1SLOZ3/view </t>
  </si>
  <si>
    <t>고효율 쿡스토브 도입을 통해, 과거 비재생 바이오매스 사용량 절감을 통한 온실가스 감축 기술</t>
  </si>
  <si>
    <t>9626-0028 영문 단위사업 타당성평가 보고서.pdf</t>
  </si>
  <si>
    <t>1. 9626-0028 감축량 소유권 증명.zip</t>
  </si>
  <si>
    <t>마다가스카르의 개선된 쿡스토브 프로젝트 by KCM - Wood#CPA-W-013</t>
  </si>
  <si>
    <t>2020-08-19</t>
  </si>
  <si>
    <t>AMS-II.G. ver. 9</t>
  </si>
  <si>
    <t>10443-0013 CPA-DD.pdf</t>
  </si>
  <si>
    <t>2. 사업주체 해당온실가스감축사업 참여입증서류.zip_x000D_
1. 사업주체 해당시설소유,운영입증서류.zip_x000D_
3. 감축제품보급판매실적증명서류.zip_x000D_
4. 국내기업입증서류.zip_x000D_
10443-0013 외부사업 타당성평가 조치사항.pdf_x000D_
10443-0013 접수서류.pdf</t>
  </si>
  <si>
    <t>R-2023-MG-03-001048</t>
  </si>
  <si>
    <t>심의승인
2023-06-14</t>
  </si>
  <si>
    <t xml:space="preserve">2022-12-12 15:11:47 - 신규신청 - 신청 
2022-12-12 15:11:47 - 관장기관 지정 - 환경부
2022-12-12 17:08:48 - 관장기관 지정 - 산업통상자원부
2022-12-23 14:51:43 - 신규신청 - 문서재제출요청 
2022-12-26 17:06:07 - 재제출신청 - 신청 
2023-02-07 20:42:48 - 재제출신청 - 문서재제출요청 
2023-02-08 15:01:27 - 재제출신청 - 신청 
2023-03-09 10:51:33 - 재제출신청 - 문서재제출요청 
2023-03-09 11:16:13 - 재제출신청 - 신청 
2023-03-31 14:45:38 - 재제출신청 - 평가승인 
2023-04-03 15:28:55 - 재제출신청 - 협의검토중 협의검토중 (협의 요청일 : 2023-03-21)
2023-05-04 11:08:02 - 재제출신청 - 협의통보 협의통보 (협의 통보일 : 2023-05-01)
2023-06-14 18:20:09 - 재제출신청 - 심의승인 
</t>
  </si>
  <si>
    <t>2020-10-30</t>
  </si>
  <si>
    <t>10443-0013</t>
  </si>
  <si>
    <t>Madagascar Improved Cookstove Project by KCM-Wood#CPA-W-013</t>
  </si>
  <si>
    <t>https://cdm.unfccc.int/ProgrammeOfActivities/cpa_db/81PAB9VQESZ7FIM650YHTUCXJKDLON/view</t>
  </si>
  <si>
    <t>돌 받침과 나무를 연료를 사용하여 불을피워 요리하던 기존의 방식에서, 열효율이 좋은 쿡스토브를 사용하여 연료의 소비 감축과 배출되는 온실가스를 감축하는 효과.</t>
  </si>
  <si>
    <t>EB99, Annex3, 방법론 도구 21, 소규모 프로젝트 활동의 추가성 입증 버전 12_x000D_
11. 의 각주1에서 언급된 순서도에 따라, 해당프로젝트는 연감 절감액 180GWh미만의 극소규모 사업으로 자동적으로 추가성이 입증된다.</t>
  </si>
  <si>
    <t>10443-0013 CPA Validation Report.pdf</t>
  </si>
  <si>
    <t>10443-MP4-IRP1 CER forwarding request form.pdf_x000D_
CDM_ Issuance request for Madagascar Improved Cookstove Project by KCM.pdf_x000D_
COVID-19로 지연된 국외CDM사업 등록신청 요청의 건 공문.pdf</t>
  </si>
  <si>
    <t>마다가스카르의 개선된 쿡스토브 프로젝트 by KCM - Wood#CPA-W-011</t>
  </si>
  <si>
    <t>2020-05-25</t>
  </si>
  <si>
    <t>10443-0011 CPA-DD.pdf</t>
  </si>
  <si>
    <t>1. 사업주체 해당시설소유,운영입증서류.zip_x000D_
2. 사업주체 해당온실가스감축사업 참여입증서류.zip_x000D_
3. 감축제품보급판매실적증명서류.zip_x000D_
4. 국내기업입증서류.zip_x000D_
10443-0011 외부사업 타당성평가 조치사항.pdf_x000D_
10443-0011 접수서류.pdf</t>
  </si>
  <si>
    <t>R-2023-MG-03-001049</t>
  </si>
  <si>
    <t xml:space="preserve">2022-12-12 15:11:38 - 신규신청 - 신청 
2022-12-12 15:11:38 - 관장기관 지정 - 환경부
2022-12-12 17:08:53 - 관장기관 지정 - 산업통상자원부
2022-12-23 14:51:26 - 신규신청 - 문서재제출요청 
2022-12-26 17:05:41 - 재제출신청 - 신청 
2023-02-07 20:41:57 - 재제출신청 - 문서재제출요청 
2023-02-08 14:58:02 - 재제출신청 - 신청 
2023-03-09 10:51:20 - 재제출신청 - 문서재제출요청 
2023-03-09 11:15:15 - 재제출신청 - 신청 
2023-03-31 14:45:01 - 재제출신청 - 평가승인 
2023-04-03 15:28:56 - 재제출신청 - 협의검토중 협의검토중 (협의 요청일 : 2023-03-21)
2023-05-04 11:08:01 - 재제출신청 - 협의통보 협의통보 (협의 통보일 : 2023-05-01)
2023-06-14 18:20:49 - 재제출신청 - 심의승인 
</t>
  </si>
  <si>
    <t>2020-08-25</t>
  </si>
  <si>
    <t>10443-0011</t>
  </si>
  <si>
    <t>Madagascar Improved Cookstove Project by KCM-Wood#CPA-W-011</t>
  </si>
  <si>
    <t>https://cdm.unfccc.int/ProgrammeOfActivities/cpa_db/1QTD6OMV849ZJL52ES3PXHYINA7WRU/view</t>
  </si>
  <si>
    <t>10443-0011 CPA Validation Report.pdf</t>
  </si>
  <si>
    <t>마다가스카르의 개선된 쿡스토브 프로젝트 by KCM - Wood#CPA-W-010</t>
  </si>
  <si>
    <t>10443-0010 CPA-DD.pdf</t>
  </si>
  <si>
    <t>1. 사업주체 해당시설소유,운영입증서류.zip_x000D_
2. 사업주체 해당온실가스감축사업 참여입증서류.zip_x000D_
3. 감축제품보급판매실적증명서류.zip_x000D_
4. 국내기업입증서류.zip_x000D_
10443-0010 외부사업 타당성평가 조치사항.pdf_x000D_
10443-0010 접수서류.pdf</t>
  </si>
  <si>
    <t>R-2023-MG-03-001050</t>
  </si>
  <si>
    <t xml:space="preserve">2022-12-12 15:11:28 - 신규신청 - 신청 
2022-12-12 15:11:28 - 관장기관 지정 - 환경부
2022-12-12 17:08:59 - 관장기관 지정 - 산업통상자원부
2022-12-23 14:51:04 - 신규신청 - 문서재제출요청 
2022-12-26 17:04:59 - 재제출신청 - 신청 
2023-02-07 20:41:14 - 재제출신청 - 문서재제출요청 
2023-02-08 14:53:14 - 재제출신청 - 신청 
2023-03-09 10:51:04 - 재제출신청 - 문서재제출요청 
2023-03-09 11:14:14 - 재제출신청 - 신청 
2023-03-31 14:44:30 - 재제출신청 - 평가승인 
2023-04-03 15:28:56 - 재제출신청 - 협의검토중 협의검토중 (협의 요청일 : 2023-03-21)
2023-05-04 11:08:01 - 재제출신청 - 협의통보 협의통보 (협의 통보일 : 2023-05-01)
2023-06-14 18:21:50 - 재제출신청 - 심의승인 
</t>
  </si>
  <si>
    <t>10443-0010</t>
  </si>
  <si>
    <t>Madagascar Improved Cookstove Project by KCM-Wood#CPA-W-010</t>
  </si>
  <si>
    <t>https://cdm.unfccc.int/ProgrammeOfActivities/cpa_db/3L7RN9TZVFDY8Q420XB6ACOUKHWGJS/view</t>
  </si>
  <si>
    <t>10443-0010 CPA Validation Report.pdf</t>
  </si>
  <si>
    <t>유영석</t>
  </si>
  <si>
    <t>031-200-1838</t>
  </si>
  <si>
    <t>werron.lee@samsung.com</t>
  </si>
  <si>
    <t xml:space="preserve">삼성전자 인도 고효율 냉장고 CDM 사업 </t>
  </si>
  <si>
    <t>2011-01-10</t>
  </si>
  <si>
    <t>AM0070</t>
  </si>
  <si>
    <t>[사업계획서] 삼성전자 인도 고효율 냉장고 보급사업.pdf</t>
  </si>
  <si>
    <t>외부사업 사업계획 국문요약서_삼성전자 인도 고효율 냉장고 사업_230307.pdf_x000D_
Confirmation of refrigerator sales status.pdf_x000D_
[삼성전자]분기보고서(2022.11.14)_해외법인 지분 증빙_66pg.pdf_x000D_
[감축량 산정] 삼성 인도 냉장고 CDM 사업.xls_x000D_
[MOC] 삼성 인도 고효율 냉장고 CDM 사업.pdf_x000D_
사업자등록증_삼성전자_220303.pdf_x000D_
[Validation Report] 삼성 인도 고효율 냉장고 CDM 사업.pdf_x000D_
[타당성평가보고서] 삼성전자 인도 고효율 냉장고 보급사업.pdf_x000D_
외부사업 등록신청 소명자료.pdf_x000D_
[첨부] 인도 lockdown 증빙.zip_x000D_
[별지 7] 감축실적 보유 현황서_인도 고효율 냉장고 보급 CDM사업_협의통보수정_0802.pdf_x000D_
[삼성전자]사업보고서(2012.03.30)_2011년(사업등록당시) 지분율 자료_8페이지 참고.pdf</t>
  </si>
  <si>
    <t>R-2023-IN-03-001081</t>
  </si>
  <si>
    <t>[보완1차]착수신고
2023-09-26</t>
  </si>
  <si>
    <t>2023-09-26</t>
  </si>
  <si>
    <t xml:space="preserve">2023-03-07 17:10:47 - 관장기관 지정 - 환경부
2023-03-07 17:10:48 - 신규신청 - 신청 
2023-03-08 10:00:33 - 관장기관 지정 - 산업통상자원부
2023-05-24 13:57:05 - 신규신청 - 문서재제출요청 
2023-05-24 14:10:41 - 재제출신청 - 신청 
2023-06-01 08:39:51 - 재제출신청 - 보완요청 
2023-06-01 11:09:42 - 보완신청 - 신청 
2023-06-09 15:37:31 - 보완신청 - 평가승인 
2023-06-28 11:20:22 - 보완신청 - 협의검토중 협의검토중 (협의 요청일 : 2023-06-27)
2023-07-28 14:54:52 - 보완신청 - 협의통보 협의통보 (협의 통보일 : 2023-07-28)
2023-09-21 14:21:36 - 보완신청 - 심의승인 
2023-09-26 12:29:07 - 보완신청 - 착수신고 
</t>
  </si>
  <si>
    <t>Samsung Electronics energy efficient domestic refrigerators manufacturing project in India</t>
  </si>
  <si>
    <t>https://cdm.unfccc.int/Projects/DB/DNV-CUK1348119939.34/view</t>
  </si>
  <si>
    <t>Noida 법인 : 201-305, B-1, Sector-81, Phase-II, Noida, Uttar Pradesh/ Chennai 법인 : 602-106, 91 Plot No. P-1, SIPCOT Industrial Park Phase-2, Sunguvarchatram Sriperumbudur Taluk, Kanchipuram District</t>
  </si>
  <si>
    <t xml:space="preserve">인도 전역을 대상으로 고효율 냉장고를 판매하여 개별 냉장고 사용자들의 전력사용량을 감소시켜 온실가스를 감축  </t>
  </si>
  <si>
    <t xml:space="preserve">방법론 AM0070 요구사항에 따라 추가성 입증함_x000D_
(별도 추가성 입증 불필요 : 인증기간 동안 프로젝트 배출량 산정에 고려된 냉장고의 전기사용량이 벤치마크 대상의 전기소모량 보다 낮은 경우 추가성 자동입증 )    </t>
  </si>
  <si>
    <t>[타당성평가보고서] 삼성전자 인도 고효율 냉장고 보급사업.pdf</t>
  </si>
  <si>
    <t>소유권 증빙 자료_230224.png_x000D_
소유권 증빙자료 2_230327.png_x000D_
소유권 증빙자료_UN email.png_x000D_
소유권 증빙 자료_Serial No.png_x000D_
[별지 7] 감축실적 보유 현황서_인도 고효율 냉장고 보급 CDM사업.pdf</t>
  </si>
  <si>
    <t>(주)엠씨건설(M</t>
  </si>
  <si>
    <t>4118138608</t>
  </si>
  <si>
    <t>MJ AGRI VINA</t>
  </si>
  <si>
    <t>Tan Binh village, NamDong commune, Cu Jut District, Daknong Province Vietnam</t>
  </si>
  <si>
    <t>정연수</t>
  </si>
  <si>
    <t>061-280-6248</t>
  </si>
  <si>
    <t>procyon7265@gmail.com</t>
  </si>
  <si>
    <t>MJ AGRI Vietnam의 바이오매스 열 생산</t>
  </si>
  <si>
    <t>2020-11-27</t>
  </si>
  <si>
    <t>2020-11-27~2030-11-26</t>
  </si>
  <si>
    <t>AMS-I.C. Ver21.0</t>
  </si>
  <si>
    <t>MJ AGRI VINA_CPA DD.pdf</t>
  </si>
  <si>
    <t>신청
2023-12-01
(연장 8차 29일째)</t>
  </si>
  <si>
    <t xml:space="preserve">2023-11-10 14:38:55 - 신규신청 - 신청 
2023-11-10 14:38:55 - 관장기관 지정 - 환경부
2023-11-20 11:14:49 - 관장기관 지정 - 산업통상자원부
2023-11-21 11:21:23 - 신규신청 - 문서재제출요청 
2023-12-01 21:19:47 - 재제출신청 - 신청 
</t>
  </si>
  <si>
    <t>Biomass Heat Generation of MJ AGRI Vietnam – CPA-001</t>
  </si>
  <si>
    <t>https://cdm.unfccc.int/ProgrammeOfActivities/cpa_db/HV6UL0MWNCAD74BK5FYXS81ZOQG9RE/view</t>
  </si>
  <si>
    <t>히터 연료로 재생가능한 바이오매스(폐목재)를 사용하여 온실가스 배출 감축</t>
  </si>
  <si>
    <t>CDM 추가성 분석 기준 만족, 투자비교분석(investment comparison analysis) 수행</t>
  </si>
  <si>
    <t>MJ AGRI VINA_Validation report.pdf</t>
  </si>
  <si>
    <t>(231201)엠씨건설 2차 제출서류.zip</t>
  </si>
  <si>
    <t>첨부 7_9948 Verification Report.pdf_x000D_
첨부 8_PoA9948_MP2 Kenya ER Calculator v2.0 20082019.xlsx_x000D_
첨부 10_사업자등록증(국문)현재+과거).pdf_x000D_
첨부 11_사업자등록증(영문)(현재+과거).pdf_x000D_
첨부 9-1_시스템 계약서_highlight_추가.pdf_x000D_
첨부 9-2_개별감축시설계약서_케냐_추가.pdf_x000D_
첨부 12_인보이스(4건)_추가.pdf_x000D_
첨부 13_송금증(Combined)_추가.pdf</t>
  </si>
  <si>
    <t>R-2020-KE-03-000486</t>
  </si>
  <si>
    <t>평가반려
2021-12-01</t>
  </si>
  <si>
    <t xml:space="preserve">2020-03-01 23:23:09 - 신규신청 - 신청 
2020-03-01 23:23:09 - 관장기관 지정 - 환경부
2020-03-09 15:02:10 - 관장기관 지정 - 산업통상자원부
2020-03-18 16:46:17 - 신규신청 - 문서재제출요청 
2020-03-20 01:18:05 - 재제출신청 - 신청 
2020-07-31 15:47:09 - 재제출신청 - 평가승인 
2020-07-31 15:47:25 - 재제출신청 - 심의승인 
2020-08-03 13:41:59 - 재제출신청 - 착수신고 
2021-11-26 12:23:36 - 사업변경 신청 - 신청 
2021-12-01 15:18:29 - 사업변경 신청 - 평가반려 
</t>
  </si>
  <si>
    <t>9948-0102</t>
  </si>
  <si>
    <t xml:space="preserve">Impact Carbon Global Safe Water Programme of Activities (PoA): CPA 102 supported by Republic of Korea </t>
  </si>
  <si>
    <t>https://cdm.unfccc.int/ProgrammeOfActivities/cpa_db/P0DBNUHSTI1K9RYMX8AZLWC725VQO4/view</t>
  </si>
  <si>
    <t>첨부 1_PoA 9948 CPA102 Kenya CPA-DD v1.pdf</t>
  </si>
  <si>
    <t>첨부 2_CPA 102 CCIPL 675_FVR_CPA inclusion_78 to 102_Kenya.pdf</t>
  </si>
  <si>
    <t>첨부 3_CPA 0102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0102)_rev 20200318.pdf</t>
  </si>
  <si>
    <t>R-2020-KE-03-000485</t>
  </si>
  <si>
    <t xml:space="preserve">2020-03-01 23:22:42 - 신규신청 - 신청 
2020-03-01 23:22:42 - 관장기관 지정 - 환경부
2020-03-09 15:02:16 - 관장기관 지정 - 산업통상자원부
2020-03-18 16:47:10 - 신규신청 - 문서재제출요청 
2020-03-20 01:17:41 - 재제출신청 - 신청 
2020-07-31 15:46:31 - 재제출신청 - 평가승인 
2020-07-31 15:46:52 - 재제출신청 - 심의승인 
2020-08-03 13:41:35 - 재제출신청 - 착수신고 
2021-11-26 12:23:27 - 사업변경 신청 - 신청 
2021-12-01 15:18:51 - 사업변경 신청 - 평가반려 
</t>
  </si>
  <si>
    <t>9948-0101</t>
  </si>
  <si>
    <t xml:space="preserve">Impact Carbon Global Safe Water Programme of Activities (PoA): CPA 101 supported by Republic of Korea </t>
  </si>
  <si>
    <t>https://cdm.unfccc.int/ProgrammeOfActivities/cpa_db/HPZVXME1AC52TNBJWDISOQKU743LF9/view</t>
  </si>
  <si>
    <t>첨부 1_PoA 9948 CPA101 Kenya CPA-DD v1.pdf</t>
  </si>
  <si>
    <t>첨부 2_CPA 101 CCIPL 675_FVR_CPA inclusion_78 to 102_Kenya.pdf</t>
  </si>
  <si>
    <t>첨부 3_CPA 0101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0101)_rev 20200318.pdf</t>
  </si>
  <si>
    <t>R-2020-KE-03-000484</t>
  </si>
  <si>
    <t xml:space="preserve">2020-03-01 23:22:15 - 신규신청 - 신청 
2020-03-01 23:22:15 - 관장기관 지정 - 환경부
2020-03-09 15:02:24 - 관장기관 지정 - 산업통상자원부
2020-03-18 16:47:57 - 신규신청 - 문서재제출요청 
2020-03-20 01:17:20 - 재제출신청 - 신청 
2020-07-31 15:45:39 - 재제출신청 - 평가승인 
2020-07-31 15:46:10 - 재제출신청 - 심의승인 
2020-08-03 13:41:12 - 재제출신청 - 착수신고 
2021-11-26 12:23:18 - 사업변경 신청 - 신청 
2021-12-01 15:19:14 - 사업변경 신청 - 평가반려 
</t>
  </si>
  <si>
    <t>9948-0100</t>
  </si>
  <si>
    <t xml:space="preserve">Impact Carbon Global Safe Water Programme of Activities (PoA): CPA 100 supported by Republic of Korea </t>
  </si>
  <si>
    <t>https://cdm.unfccc.int/ProgrammeOfActivities/cpa_db/DNEBVRZQIS2CWUMTFLY9A0J4HX5O78/view</t>
  </si>
  <si>
    <t>첨부 1_PoA 9948 CPA100 Kenya CPA-DD v1.pdf</t>
  </si>
  <si>
    <t>첨부 2_CPA 100 CCIPL 675_FVR_CPA inclusion_78 to 102_Kenya.pdf</t>
  </si>
  <si>
    <t>첨부 3_CPA 0100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0100)_rev 20200318.pdf</t>
  </si>
  <si>
    <t>R-2020-KE-03-000483</t>
  </si>
  <si>
    <t xml:space="preserve">2020-03-01 23:21:46 - 신규신청 - 신청 
2020-03-01 23:21:46 - 관장기관 지정 - 환경부
2020-03-09 15:02:31 - 관장기관 지정 - 산업통상자원부
2020-03-18 16:50:56 - 신규신청 - 문서재제출요청 
2020-03-20 01:16:57 - 재제출신청 - 신청 
2020-07-31 15:44:55 - 재제출신청 - 평가승인 
2020-07-31 15:45:18 - 재제출신청 - 심의승인 
2020-08-03 13:40:47 - 재제출신청 - 착수신고 
2021-11-26 12:23:11 - 사업변경 신청 - 신청 
2021-12-01 15:20:10 - 사업변경 신청 - 평가반려 
</t>
  </si>
  <si>
    <t>9948-0099</t>
  </si>
  <si>
    <t xml:space="preserve">Impact Carbon Global Safe Water Programme of Activities (PoA): CPA 99 supported by Republic of Korea </t>
  </si>
  <si>
    <t>https://cdm.unfccc.int/ProgrammeOfActivities/cpa_db/5HKXI1RYPL6USQ3O2D0E87WBZAMGF4/view</t>
  </si>
  <si>
    <t>첨부 1_PoA 9948 CPA99 Kenya CPA-DD v1.pdf</t>
  </si>
  <si>
    <t>첨부 2_CPA 99 CCIPL 675_FVR_CPA inclusion_78 to 102_Kenya.pdf</t>
  </si>
  <si>
    <t>첨부 3_CPA 0099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0099)_rev 20200318.pdf</t>
  </si>
  <si>
    <t>R-2020-KE-03-000482</t>
  </si>
  <si>
    <t xml:space="preserve">2020-03-01 23:21:21 - 신규신청 - 신청 
2020-03-01 23:21:21 - 관장기관 지정 - 환경부
2020-03-09 15:02:39 - 관장기관 지정 - 산업통상자원부
2020-03-18 16:50:32 - 신규신청 - 문서재제출요청 
2020-03-20 01:16:31 - 재제출신청 - 신청 
2020-07-31 15:43:46 - 재제출신청 - 평가승인 
2020-07-31 15:44:36 - 재제출신청 - 심의승인 
2020-08-03 13:40:25 - 재제출신청 - 착수신고 
2021-11-26 12:23:03 - 사업변경 신청 - 신청 
2021-12-01 15:20:48 - 사업변경 신청 - 평가반려 
</t>
  </si>
  <si>
    <t>9948-0098</t>
  </si>
  <si>
    <t xml:space="preserve">Impact Carbon Global Safe Water Programme of Activities (PoA): CPA 98 supported by Republic of Korea </t>
  </si>
  <si>
    <t>https://cdm.unfccc.int/ProgrammeOfActivities/cpa_db/CU9Z4NOVA1DKP3T57YRIXWESLGBMQ6/view</t>
  </si>
  <si>
    <t>첨부 1_PoA 9948 CPA98 Kenya CPA-DD v1.pdf</t>
  </si>
  <si>
    <t>첨부 2_CPA 98 CCIPL 675_FVR_CPA inclusion_78 to 102_Kenya.pdf</t>
  </si>
  <si>
    <t>첨부 3_CPA 0098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0098)_rev 20200318.pdf</t>
  </si>
  <si>
    <t>R-2020-KE-03-000481</t>
  </si>
  <si>
    <t xml:space="preserve">2020-03-01 23:20:46 - 신규신청 - 신청 
2020-03-01 23:20:46 - 관장기관 지정 - 환경부
2020-03-09 15:02:47 - 관장기관 지정 - 산업통상자원부
2020-03-18 16:49:57 - 신규신청 - 문서재제출요청 
2020-03-20 01:16:12 - 재제출신청 - 신청 
2020-07-31 15:43:01 - 재제출신청 - 평가승인 
2020-07-31 15:43:28 - 재제출신청 - 심의승인 
2020-08-03 13:40:03 - 재제출신청 - 착수신고 
2021-11-26 12:22:55 - 사업변경 신청 - 신청 
2021-12-01 15:20:59 - 사업변경 신청 - 평가반려 
</t>
  </si>
  <si>
    <t>9948-0097</t>
  </si>
  <si>
    <t xml:space="preserve">Impact Carbon Global Safe Water Programme of Activities (PoA): CPA 97 supported by Republic of Korea </t>
  </si>
  <si>
    <t>https://cdm.unfccc.int/ProgrammeOfActivities/cpa_db/306NS7TVO9AWYR4KUGPQB28C1HZLMI/view</t>
  </si>
  <si>
    <t>첨부 1_PoA 9948 CPA97 Kenya CPA-DD v1.pdf</t>
  </si>
  <si>
    <t>첨부 2_CPA 97 CCIPL 675_FVR_CPA inclusion_78 to 102_Kenya.pdf</t>
  </si>
  <si>
    <t>첨부 3_CPA 0097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0097)_rev 20200318.pdf</t>
  </si>
  <si>
    <t>R-2020-KE-03-000480</t>
  </si>
  <si>
    <t xml:space="preserve">2020-03-01 23:20:17 - 신규신청 - 신청 
2020-03-01 23:20:17 - 관장기관 지정 - 환경부
2020-03-09 15:02:55 - 관장기관 지정 - 산업통상자원부
2020-03-18 16:49:08 - 신규신청 - 문서재제출요청 
2020-03-20 01:15:48 - 재제출신청 - 신청 
2020-07-31 15:42:07 - 재제출신청 - 평가승인 
2020-07-31 15:42:39 - 재제출신청 - 심의승인 
2020-08-03 13:39:43 - 재제출신청 - 착수신고 
2021-11-26 12:22:48 - 사업변경 신청 - 신청 
2021-12-01 15:21:12 - 사업변경 신청 - 평가반려 
</t>
  </si>
  <si>
    <t>9948-0096</t>
  </si>
  <si>
    <t xml:space="preserve">Impact Carbon Global Safe Water Programme of Activities (PoA): CPA 96 supported by Republic of Korea </t>
  </si>
  <si>
    <t>https://cdm.unfccc.int/ProgrammeOfActivities/cpa_db/GKU8NCH0Q1IP276TZSLXDBJOMA3VR4/view</t>
  </si>
  <si>
    <t>첨부 1_PoA 9948 CPA96 Kenya CPA-DD v1.pdf</t>
  </si>
  <si>
    <t>첨부 2_CPA 96 CCIPL 675_FVR_CPA inclusion_78 to 102_Kenya.pdf</t>
  </si>
  <si>
    <t>첨부 3_CPA 0096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0096)_rev 20200318.pdf</t>
  </si>
  <si>
    <t>R-2020-KE-03-000479</t>
  </si>
  <si>
    <t xml:space="preserve">2020-03-01 23:19:52 - 신규신청 - 신청 
2020-03-01 23:19:52 - 관장기관 지정 - 환경부
2020-03-09 15:03:03 - 관장기관 지정 - 산업통상자원부
2020-03-18 16:52:36 - 신규신청 - 문서재제출요청 
2020-03-20 01:15:27 - 재제출신청 - 신청 
2020-07-31 15:41:24 - 재제출신청 - 평가승인 
2020-07-31 15:41:49 - 재제출신청 - 심의승인 
2020-08-03 13:39:22 - 재제출신청 - 착수신고 
2021-11-26 12:22:40 - 사업변경 신청 - 신청 
2021-12-01 15:21:26 - 사업변경 신청 - 평가반려 
</t>
  </si>
  <si>
    <t>9948-0095</t>
  </si>
  <si>
    <t xml:space="preserve">Impact Carbon Global Safe Water Programme of Activities (PoA): CPA 95 supported by Republic of Korea </t>
  </si>
  <si>
    <t>https://cdm.unfccc.int/ProgrammeOfActivities/cpa_db/G10VSJID63ZYBENXU2PAMHKOF5R9QL/view</t>
  </si>
  <si>
    <t>첨부 1_PoA 9948 CPA95 Kenya CPA-DD v1.pdf</t>
  </si>
  <si>
    <t>첨부 2_CPA 95 CCIPL 675_FVR_CPA inclusion_78 to 102_Kenya.pdf</t>
  </si>
  <si>
    <t>첨부 3_CPA 0095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0095)_rev 20200318.pdf</t>
  </si>
  <si>
    <t>R-2020-KE-03-000478</t>
  </si>
  <si>
    <t xml:space="preserve">2020-03-01 23:19:28 - 신규신청 - 신청 
2020-03-01 23:19:28 - 관장기관 지정 - 환경부
2020-03-09 15:03:10 - 관장기관 지정 - 산업통상자원부
2020-03-18 16:53:01 - 신규신청 - 문서재제출요청 
2020-03-20 01:15:06 - 재제출신청 - 신청 
2020-07-31 15:40:49 - 재제출신청 - 평가승인 
2020-07-31 15:41:06 - 재제출신청 - 심의승인 
2020-08-03 13:39:02 - 재제출신청 - 착수신고 
2021-11-26 12:22:32 - 사업변경 신청 - 신청 
2021-12-01 15:21:51 - 사업변경 신청 - 평가반려 
</t>
  </si>
  <si>
    <t>9948-0094</t>
  </si>
  <si>
    <t xml:space="preserve">Impact Carbon Global Safe Water Programme of Activities (PoA): CPA 94 supported by Republic of Korea </t>
  </si>
  <si>
    <t>https://cdm.unfccc.int/ProgrammeOfActivities/cpa_db/DVKQTCUSX4E9IZ07WNOAH8F1GRLPBJ/view</t>
  </si>
  <si>
    <t>첨부 1_PoA 9948 CPA94 Kenya CPA-DD v1.pdf</t>
  </si>
  <si>
    <t>첨부 2_CPA 94 CCIPL 675_FVR_CPA inclusion_78 to 102_Kenya.pdf</t>
  </si>
  <si>
    <t>첨부 3_CPA 0094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0094)_rev 20200318.pdf</t>
  </si>
  <si>
    <t>R-2020-KE-03-000477</t>
  </si>
  <si>
    <t xml:space="preserve">2020-03-01 23:18:55 - 신규신청 - 신청 
2020-03-01 23:18:55 - 관장기관 지정 - 환경부
2020-03-09 15:03:17 - 관장기관 지정 - 산업통상자원부
2020-03-18 16:53:18 - 신규신청 - 문서재제출요청 
2020-03-20 01:14:45 - 재제출신청 - 신청 
2020-07-31 15:40:00 - 재제출신청 - 평가승인 
2020-07-31 15:40:26 - 재제출신청 - 심의승인 
2020-08-03 13:38:42 - 재제출신청 - 착수신고 
2021-11-26 12:22:25 - 사업변경 신청 - 신청 
2021-12-01 15:22:03 - 사업변경 신청 - 평가반려 
</t>
  </si>
  <si>
    <t>9948-0093</t>
  </si>
  <si>
    <t xml:space="preserve">Impact Carbon Global Safe Water Programme of Activities (PoA): CPA 93 supported by Republic of Korea </t>
  </si>
  <si>
    <t>https://cdm.unfccc.int/ProgrammeOfActivities/cpa_db/DU60STNOW7JCE43L5XV82RQMZGF1PA/view</t>
  </si>
  <si>
    <t>첨부 1_PoA 9948 CPA93 Kenya CPA-DD v1.pdf</t>
  </si>
  <si>
    <t>첨부 2_CPA 93 CCIPL 675_FVR_CPA inclusion_78 to 102_Kenya.pdf</t>
  </si>
  <si>
    <t>첨부 3_CPA 0093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0093)_rev 20200318.pdf</t>
  </si>
  <si>
    <t>R-2020-KE-03-000476</t>
  </si>
  <si>
    <t xml:space="preserve">2020-03-01 23:18:16 - 신규신청 - 신청 
2020-03-01 23:18:16 - 관장기관 지정 - 환경부
2020-03-09 15:03:27 - 관장기관 지정 - 산업통상자원부
2020-03-18 16:53:39 - 신규신청 - 문서재제출요청 
2020-03-20 01:14:24 - 재제출신청 - 신청 
2020-07-31 15:38:34 - 재제출신청 - 평가승인 
2020-07-31 15:39:39 - 재제출신청 - 심의승인 
2020-08-03 13:38:17 - 재제출신청 - 착수신고 
2021-11-26 12:22:17 - 사업변경 신청 - 신청 
2021-12-01 15:22:16 - 사업변경 신청 - 평가반려 
</t>
  </si>
  <si>
    <t>9948-0092</t>
  </si>
  <si>
    <t xml:space="preserve">Impact Carbon Global Safe Water Programme of Activities (PoA): CPA 92 supported by Republic of Korea </t>
  </si>
  <si>
    <t>https://cdm.unfccc.int/ProgrammeOfActivities/cpa_db/EVGCTYN2PZXHIF1J74B0L3ADQSW9R6/view</t>
  </si>
  <si>
    <t xml:space="preserve">정수 시스템을 보급하여 물 끓을 때 사용하는 Non Renewable Biomass와 화석 연료 사용량을 줄이고, 온실가스 배출량 절감과 동시에 대기 중 공기 질도 개선하는 사업_x000D_
</t>
  </si>
  <si>
    <t>첨부 1_PoA 9948 CPA92 Kenya CPA-DD v1.pdf</t>
  </si>
  <si>
    <t>첨부 2_CPA 92 CCIPL 675_FVR_CPA inclusion_78 to 102_Kenya.pdf</t>
  </si>
  <si>
    <t>첨부 3_CPA 0092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0092)_rev 20200318.pdf</t>
  </si>
  <si>
    <t>R-2020-KE-03-000475</t>
  </si>
  <si>
    <t xml:space="preserve">2020-03-01 23:17:47 - 신규신청 - 신청 
2020-03-01 23:17:47 - 관장기관 지정 - 환경부
2020-03-09 15:03:33 - 관장기관 지정 - 산업통상자원부
2020-03-18 16:53:56 - 신규신청 - 문서재제출요청 
2020-03-20 01:13:40 - 재제출신청 - 신청 
2020-07-31 15:37:31 - 재제출신청 - 평가승인 
2020-07-31 15:38:01 - 재제출신청 - 심의승인 
2020-08-03 13:37:54 - 재제출신청 - 착수신고 
2021-11-26 12:22:08 - 사업변경 신청 - 신청 
2021-12-01 15:22:28 - 사업변경 신청 - 평가반려 
</t>
  </si>
  <si>
    <t>9948-0091</t>
  </si>
  <si>
    <t xml:space="preserve">Impact Carbon Global Safe Water Programme of Activities (PoA): CPA 91 supported by Republic of Korea </t>
  </si>
  <si>
    <t>https://cdm.unfccc.int/ProgrammeOfActivities/cpa_db/2LOWZ3KP8AC4FUN0HJSY61R5VBXDTI/view</t>
  </si>
  <si>
    <t>첨부 1_PoA 9948 CPA91 Kenya CPA-DD v1.pdf</t>
  </si>
  <si>
    <t>첨부 2_CPA 91 CCIPL 675_FVR_CPA inclusion_78 to 102_Kenya.pdf</t>
  </si>
  <si>
    <t>첨부 3_CPA 0091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0091)_rev 20200318.pdf</t>
  </si>
  <si>
    <t>R-2020-KE-03-000474</t>
  </si>
  <si>
    <t xml:space="preserve">2020-03-01 23:17:19 - 신규신청 - 신청 
2020-03-01 23:17:19 - 관장기관 지정 - 환경부
2020-03-09 15:03:39 - 관장기관 지정 - 산업통상자원부
2020-03-18 16:54:14 - 신규신청 - 문서재제출요청 
2020-03-20 01:13:14 - 재제출신청 - 신청 
2020-07-31 15:18:18 - 재제출신청 - 평가승인 
2020-07-31 15:18:42 - 재제출신청 - 심의승인 
2020-08-03 13:37:34 - 재제출신청 - 착수신고 
2021-11-26 12:22:01 - 사업변경 신청 - 신청 
2021-12-01 15:22:48 - 사업변경 신청 - 평가반려 
</t>
  </si>
  <si>
    <t>9948-0090</t>
  </si>
  <si>
    <t xml:space="preserve">Impact Carbon Global Safe Water Programme of Activities (PoA): CPA 90 supported by Republic of Korea </t>
  </si>
  <si>
    <t>https://cdm.unfccc.int/ProgrammeOfActivities/cpa_db/91JKCUOADHPQMIBFY4T0VLREGZSX87/view</t>
  </si>
  <si>
    <t>첨부 1_PoA 9948 CPA90 Kenya CPA-DD v1.pdf</t>
  </si>
  <si>
    <t>첨부 2_CPA 90 CCIPL 675_FVR_CPA inclusion_78 to 102_Kenya.pdf</t>
  </si>
  <si>
    <t>첨부 3_CPA 0090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0090)_rev 20200318.pdf</t>
  </si>
  <si>
    <t>R-2020-KE-03-000473</t>
  </si>
  <si>
    <t xml:space="preserve">2020-03-01 23:16:55 - 신규신청 - 신청 
2020-03-01 23:16:55 - 관장기관 지정 - 환경부
2020-03-09 15:03:45 - 관장기관 지정 - 산업통상자원부
2020-03-18 16:54:33 - 신규신청 - 문서재제출요청 
2020-03-20 01:12:49 - 재제출신청 - 신청 
2020-07-31 15:17:40 - 재제출신청 - 평가승인 
2020-07-31 15:17:57 - 재제출신청 - 심의승인 
2020-08-03 13:37:09 - 재제출신청 - 착수신고 
2021-11-26 12:21:53 - 사업변경 신청 - 신청 
2021-12-01 15:23:00 - 사업변경 신청 - 평가반려 
</t>
  </si>
  <si>
    <t>9948-0089</t>
  </si>
  <si>
    <t xml:space="preserve">Impact Carbon Global Safe Water Programme of Activities (PoA): CPA 89 supported by Republic of Korea </t>
  </si>
  <si>
    <t>https://cdm.unfccc.int/ProgrammeOfActivities/cpa_db/Q41KIVEDCN78AYGOTZ6RSU39LJF5M2/view</t>
  </si>
  <si>
    <t>첨부 1_PoA 9948 CPA89 Kenya CPA-DD v1.pdf</t>
  </si>
  <si>
    <t>첨부 2_CPA 89 CCIPL 675_FVR_CPA inclusion_78 to 102_Kenya.pdf</t>
  </si>
  <si>
    <t>첨부 3_CPA 0089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0089)_rev 20200318.pdf</t>
  </si>
  <si>
    <t>R-2020-KE-03-000472</t>
  </si>
  <si>
    <t xml:space="preserve">2020-03-01 23:16:20 - 신규신청 - 신청 
2020-03-01 23:16:20 - 관장기관 지정 - 환경부
2020-03-09 15:03:52 - 관장기관 지정 - 산업통상자원부
2020-03-18 16:54:48 - 신규신청 - 문서재제출요청 
2020-03-20 01:12:27 - 재제출신청 - 신청 
2020-07-31 15:16:58 - 재제출신청 - 평가승인 
2020-07-31 15:17:21 - 재제출신청 - 심의승인 
2020-08-03 13:36:47 - 재제출신청 - 착수신고 
2021-11-26 12:21:46 - 사업변경 신청 - 신청 
2021-12-01 15:23:11 - 사업변경 신청 - 평가반려 
</t>
  </si>
  <si>
    <t>9948-0088</t>
  </si>
  <si>
    <t xml:space="preserve">Impact Carbon Global Safe Water Programme of Activities (PoA): CPA 88 supported by Republic of Korea </t>
  </si>
  <si>
    <t>https://cdm.unfccc.int/ProgrammeOfActivities/cpa_db/LINRZBJXOE8KH4D31FA2SCG5T0V7WP/view</t>
  </si>
  <si>
    <t>첨부 1_PoA 9948 CPA88 Kenya CPA-DD v1.pdf</t>
  </si>
  <si>
    <t>첨부 2_CPA 88 CCIPL 675_FVR_CPA inclusion_78 to 102_Kenya.pdf</t>
  </si>
  <si>
    <t>첨부 3_CPA 0088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0088)_rev 20200318.pdf</t>
  </si>
  <si>
    <t>R-2020-KE-03-000471</t>
  </si>
  <si>
    <t>평가반려
2021-12-15</t>
  </si>
  <si>
    <t>2021-12-15</t>
  </si>
  <si>
    <t xml:space="preserve">2020-03-01 23:15:55 - 신규신청 - 신청 
2020-03-01 23:15:55 - 관장기관 지정 - 환경부
2020-03-09 15:04:00 - 관장기관 지정 - 산업통상자원부
2020-03-18 16:48:23 - 신규신청 - 문서재제출요청 
2020-03-20 01:12:04 - 재제출신청 - 신청 
2020-07-31 15:16:15 - 재제출신청 - 평가승인 
2020-07-31 15:16:37 - 재제출신청 - 심의승인 
2020-08-03 13:36:25 - 재제출신청 - 착수신고 
2021-11-26 12:21:38 - 사업변경 신청 - 신청 
2021-12-15 16:24:58 - 사업변경 신청 - 평가반려 
</t>
  </si>
  <si>
    <t>9948-0087</t>
  </si>
  <si>
    <t xml:space="preserve">Impact Carbon Global Safe Water Programme of Activities (PoA): CPA 87 supported by Republic of Korea </t>
  </si>
  <si>
    <t>https://cdm.unfccc.int/ProgrammeOfActivities/cpa_db/2E1FR5MO3L8DH4KT7JA0NGSQVZBUI6/view</t>
  </si>
  <si>
    <t>첨부 1_PoA 9948 CPA87 Kenya CPA-DD v1.pdf</t>
  </si>
  <si>
    <t>첨부 2_CPA 87 CCIPL 675_FVR_CPA inclusion_78 to 102_Kenya.pdf</t>
  </si>
  <si>
    <t>첨부 3_CPA 0087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0087)_rev 20200318.pdf</t>
  </si>
  <si>
    <t>R-2020-KE-03-000470</t>
  </si>
  <si>
    <t xml:space="preserve">2020-03-01 23:15:30 - 신규신청 - 신청 
2020-03-01 23:15:30 - 관장기관 지정 - 환경부
2020-03-09 15:04:07 - 관장기관 지정 - 산업통상자원부
2020-03-18 16:55:06 - 신규신청 - 문서재제출요청 
2020-03-20 01:11:36 - 재제출신청 - 신청 
2020-07-31 15:15:28 - 재제출신청 - 평가승인 
2020-07-31 15:15:48 - 재제출신청 - 심의승인 
2020-08-03 13:36:05 - 재제출신청 - 착수신고 
2021-11-26 12:21:31 - 사업변경 신청 - 신청 
2021-12-15 16:25:27 - 사업변경 신청 - 평가반려 
</t>
  </si>
  <si>
    <t>9948-0086</t>
  </si>
  <si>
    <t xml:space="preserve">Impact Carbon Global Safe Water Programme of Activities (PoA): CPA 86 supported by Republic of Korea </t>
  </si>
  <si>
    <t>https://cdm.unfccc.int/ProgrammeOfActivities/cpa_db/G9KSOBEN5T1LY87Q6ICRWUM3402XFP/view</t>
  </si>
  <si>
    <t>첨부 1_PoA 9948 CPA86 Kenya CPA-DD v1.pdf</t>
  </si>
  <si>
    <t>첨부 2_CPA 86 CCIPL 675_FVR_CPA inclusion_78 to 102_Kenya.pdf</t>
  </si>
  <si>
    <t>첨부 3_CPA 0086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0086)_rev 20200318.pdf</t>
  </si>
  <si>
    <t>R-2020-KE-03-000469</t>
  </si>
  <si>
    <t xml:space="preserve">2020-03-01 23:15:05 - 신규신청 - 신청 
2020-03-01 23:15:05 - 관장기관 지정 - 환경부
2020-03-09 15:04:15 - 관장기관 지정 - 산업통상자원부
2020-03-18 16:55:24 - 신규신청 - 문서재제출요청 
2020-03-20 01:11:15 - 재제출신청 - 신청 
2020-07-31 15:14:45 - 재제출신청 - 평가승인 
2020-07-31 15:15:08 - 재제출신청 - 심의승인 
2020-08-03 13:35:45 - 재제출신청 - 착수신고 
2021-11-26 12:21:23 - 사업변경 신청 - 신청 
2021-12-15 16:25:48 - 사업변경 신청 - 평가반려 
</t>
  </si>
  <si>
    <t>9948-0085</t>
  </si>
  <si>
    <t xml:space="preserve">Impact Carbon Global Safe Water Programme of Activities (PoA): CPA 85 supported by Republic of Korea </t>
  </si>
  <si>
    <t>https://cdm.unfccc.int/ProgrammeOfActivities/cpa_db/5JGIDHNEMA8LU4ZRK3XPBW10FOY62V/view</t>
  </si>
  <si>
    <t>첨부 1_Untitled (uploaded 06 Sep 19 13_22_13).pdf</t>
  </si>
  <si>
    <t>첨부 2_CPA 85 CCIPL 675_FVR_CPA inclusion_78 to 102_Kenya.pdf</t>
  </si>
  <si>
    <t>첨부 3_CPA 0085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0085)_rev 20200318.pdf</t>
  </si>
  <si>
    <t>R-2020-KE-03-000468</t>
  </si>
  <si>
    <t xml:space="preserve">2020-03-01 23:14:40 - 신규신청 - 신청 
2020-03-01 23:14:40 - 관장기관 지정 - 환경부
2020-03-09 15:04:21 - 관장기관 지정 - 산업통상자원부
2020-03-18 16:55:42 - 신규신청 - 문서재제출요청 
2020-03-20 01:10:49 - 재제출신청 - 신청 
2020-07-31 15:13:51 - 재제출신청 - 평가승인 
2020-07-31 15:14:24 - 재제출신청 - 심의승인 
2020-08-03 13:35:25 - 재제출신청 - 착수신고 
2021-11-26 12:21:15 - 사업변경 신청 - 신청 
2021-12-15 16:26:03 - 사업변경 신청 - 평가반려 
</t>
  </si>
  <si>
    <t>9948-0084</t>
  </si>
  <si>
    <t xml:space="preserve">Impact Carbon Global Safe Water Programme of Activities (PoA): CPA 84 supported by Republic of Korea </t>
  </si>
  <si>
    <t>https://cdm.unfccc.int/ProgrammeOfActivities/cpa_db/3S1PMGHFTKZE2VWCRJ8QD7YOA95LU0/view</t>
  </si>
  <si>
    <t>첨부 1_PoA 9948 CPA84 Kenya CPA-DD v1.pdf</t>
  </si>
  <si>
    <t>첨부 2_CPA 84 CCIPL 675_FVR_CPA inclusion_78 to 102_Kenya.pdf</t>
  </si>
  <si>
    <t>첨부 3_CPA 0084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0084)_rev 20200318.pdf</t>
  </si>
  <si>
    <t>안전한 식수 공급을 위한 정수기 보급 사업 : CPA 83(한국 지원)</t>
  </si>
  <si>
    <t>R-2020-KE-03-000467</t>
  </si>
  <si>
    <t xml:space="preserve">2020-03-01 23:14:11 - 신규신청 - 신청 
2020-03-01 23:14:11 - 관장기관 지정 - 환경부
2020-03-09 15:04:28 - 관장기관 지정 - 산업통상자원부
2020-03-18 16:55:59 - 신규신청 - 문서재제출요청 
2020-03-20 01:10:21 - 재제출신청 - 신청 
2020-07-31 15:13:10 - 재제출신청 - 평가승인 
2020-07-31 15:13:30 - 재제출신청 - 심의승인 
2020-08-03 13:35:05 - 재제출신청 - 착수신고 
2021-11-26 12:21:07 - 사업변경 신청 - 신청 
2021-12-15 16:26:18 - 사업변경 신청 - 평가반려 
</t>
  </si>
  <si>
    <t>9948-0083</t>
  </si>
  <si>
    <t xml:space="preserve">Impact Carbon Global Safe Water Programme of Activities (PoA): CPA 83 supported by Republic of Korea </t>
  </si>
  <si>
    <t>https://cdm.unfccc.int/ProgrammeOfActivities/cpa_db/72WDVRTO3L1JPKBFIN948GA6SQEMZY/view</t>
  </si>
  <si>
    <t>첨부 1_PoA 9948 CPA83 Kenya CPA-DD v1.pdf</t>
  </si>
  <si>
    <t>첨부 2_CPA 83 CCIPL 675_FVR_CPA inclusion_78 to 102_Kenya.pdf</t>
  </si>
  <si>
    <t>첨부 3_CPA 0083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0083)_rev 20200318.pdf</t>
  </si>
  <si>
    <t>안전한 식수 공급을 위한 정수기 보급 사업 : CPA 82(한국 지원)</t>
  </si>
  <si>
    <t>R-2020-KE-03-000466</t>
  </si>
  <si>
    <t xml:space="preserve">2020-03-01 23:13:47 - 신규신청 - 신청 
2020-03-01 23:13:47 - 관장기관 지정 - 환경부
2020-03-09 15:04:38 - 관장기관 지정 - 산업통상자원부
2020-03-18 16:56:17 - 신규신청 - 문서재제출요청 
2020-03-20 01:10:00 - 재제출신청 - 신청 
2020-07-31 15:12:25 - 재제출신청 - 평가승인 
2020-07-31 15:12:49 - 재제출신청 - 심의승인 
2020-08-03 13:34:45 - 재제출신청 - 착수신고 
2021-11-26 12:20:58 - 사업변경 신청 - 신청 
2021-12-15 16:26:32 - 사업변경 신청 - 평가반려 
</t>
  </si>
  <si>
    <t>9948-0082</t>
  </si>
  <si>
    <t xml:space="preserve">Impact Carbon Global Safe Water Programme of Activities (PoA): CPA 82 supported by Republic of Korea </t>
  </si>
  <si>
    <t>https://cdm.unfccc.int/ProgrammeOfActivities/cpa_db/L6AKEDMSZTBN9WQF8PO75VG4UYH1R0/view</t>
  </si>
  <si>
    <t>첨부 1_PoA 9948 CPA82 Kenya CPA-DD v1.pdf</t>
  </si>
  <si>
    <t>첨부 2_CPA 82 CCIPL 675_FVR_CPA inclusion_78 to 102_Kenya.pdf</t>
  </si>
  <si>
    <t>첨부 3_CPA 0082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0082)_rev 20200318.pdf</t>
  </si>
  <si>
    <t>안전한 식수 공급을 위한 정수기 보급 사업 : CPA 81(한국 지원)</t>
  </si>
  <si>
    <t>R-2020-KE-03-000465</t>
  </si>
  <si>
    <t xml:space="preserve">2020-03-01 23:13:21 - 신규신청 - 신청 
2020-03-01 23:13:21 - 관장기관 지정 - 환경부
2020-03-09 15:04:44 - 관장기관 지정 - 산업통상자원부
2020-03-18 16:56:33 - 신규신청 - 문서재제출요청 
2020-03-20 01:09:37 - 재제출신청 - 신청 
2020-07-31 15:11:45 - 재제출신청 - 평가승인 
2020-07-31 15:12:05 - 재제출신청 - 심의승인 
2020-08-03 13:33:57 - 재제출신청 - 착수신고 
2021-11-26 12:20:50 - 사업변경 신청 - 신청 
2021-12-15 16:26:52 - 사업변경 신청 - 평가반려 
</t>
  </si>
  <si>
    <t>9948-0081</t>
  </si>
  <si>
    <t xml:space="preserve">Impact Carbon Global Safe Water Programme of Activities (PoA): CPA 81 supported by Republic of Korea </t>
  </si>
  <si>
    <t>https://cdm.unfccc.int/ProgrammeOfActivities/cpa_db/ZF2NJT9XOPRSV6U5Q43CG8Y1MBIKD7/view</t>
  </si>
  <si>
    <t>첨부 1_PoA 9948 CPA81 Kenya CPA-DD v1.pdf</t>
  </si>
  <si>
    <t>첨부 2_CPA 81CCIPL 675_FVR_CPA inclusion_78 to 102_Kenya.pdf</t>
  </si>
  <si>
    <t>첨부 3_CPA 0081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0081)_rev 20200318.pdf</t>
  </si>
  <si>
    <t>안전한 식수 공급을 위한 정수기 보급 사업 : CPA 80(한국 지원)</t>
  </si>
  <si>
    <t>R-2020-KE-03-000464</t>
  </si>
  <si>
    <t xml:space="preserve">2020-03-01 23:12:50 - 신규신청 - 신청 
2020-03-01 23:12:50 - 관장기관 지정 - 환경부
2020-03-09 15:04:51 - 관장기관 지정 - 산업통상자원부
2020-03-18 16:56:50 - 신규신청 - 문서재제출요청 
2020-03-20 01:09:10 - 재제출신청 - 신청 
2020-07-31 15:10:51 - 재제출신청 - 평가승인 
2020-07-31 15:11:18 - 재제출신청 - 심의승인 
2020-08-03 13:33:36 - 재제출신청 - 착수신고 
2021-11-26 12:20:41 - 사업변경 신청 - 신청 
2021-12-15 16:27:08 - 사업변경 신청 - 평가반려 
</t>
  </si>
  <si>
    <t>9948-0080</t>
  </si>
  <si>
    <t xml:space="preserve">Impact Carbon Global Safe Water Programme of Activities (PoA): CPA 80 supported by Republic of Korea </t>
  </si>
  <si>
    <t>https://cdm.unfccc.int/ProgrammeOfActivities/cpa_db/268ZXKO7CSRWT9EJQUGNB4HL5IP31M/view</t>
  </si>
  <si>
    <t>첨부 1_PoA 9948 CPA80 Kenya CPA-DD v1.pdf</t>
  </si>
  <si>
    <t>첨부 2_CPA 80 CCIPL 675_FVR_CPA inclusion_78 to 102_Kenya.pdf</t>
  </si>
  <si>
    <t>첨부 3_CPA 0080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0080)_rev 20200318.pdf</t>
  </si>
  <si>
    <t>안전한 식수 공급을 위한 정수기 보급 사업 : CPA 79(한국 지원)</t>
  </si>
  <si>
    <t>R-2020-KE-03-000463</t>
  </si>
  <si>
    <t xml:space="preserve">2020-03-01 23:12:22 - 신규신청 - 신청 
2020-03-01 23:12:22 - 관장기관 지정 - 환경부
2020-03-09 15:04:58 - 관장기관 지정 - 산업통상자원부
2020-03-18 16:57:12 - 신규신청 - 문서재제출요청 
2020-03-20 01:08:48 - 재제출신청 - 신청 
2020-07-31 15:10:10 - 재제출신청 - 평가승인 
2020-07-31 15:10:31 - 재제출신청 - 심의승인 
2020-08-03 13:33:12 - 재제출신청 - 착수신고 
2021-11-26 12:20:34 - 사업변경 신청 - 신청 
2021-12-15 16:27:20 - 사업변경 신청 - 평가반려 
</t>
  </si>
  <si>
    <t>9948-0079</t>
  </si>
  <si>
    <t xml:space="preserve">Impact Carbon Global Safe Water Programme of Activities (PoA): CPA 79 supported by Republic of Korea </t>
  </si>
  <si>
    <t>https://cdm.unfccc.int/ProgrammeOfActivities/cpa_db/HFOEJUYAQG45RSPW9LZ1C3VN7DIB86/view</t>
  </si>
  <si>
    <t>첨부 1_PoA 9948 CPA79 Kenya CPA-DD v1.pdf</t>
  </si>
  <si>
    <t>첨부 2_CPA 79 CCIPL 675_FVR_CPA inclusion_78 to 102_Kenya.pdf</t>
  </si>
  <si>
    <t>첨부 3_CPA 0079 등록 증빙 자료.pdf_x000D_
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0079)_rev 20200318.pdf</t>
  </si>
  <si>
    <t>안전한 식수 공급을 위한 정수기 보급 사업 : CPA 78(한국 지원)</t>
  </si>
  <si>
    <t>첨부 7_9948 Verification Report.pdf_x000D_
첨부 8_PoA9948_MP2 Kenya ER Calculator v2.0 20082019.xlsx_x000D_
첨부 10_사업자등록증(국문)현재+과거).pdf_x000D_
첨부 11_사업자등록증(영문)(현재+과거).pdf_x000D_
첨부 9-1_시스템 계약서_highlight_추가.pdf_x000D_
첨부 9-2_개별감축시설계약서_케냐_추가.pdf_x000D_
첨부 12_인보이스(4건)_추가.pdf_x000D_
첨부 13_송금증(Combined)_추가.pdf_x000D_
첨부 14_CME Letter(20200615)_추가.pdf</t>
  </si>
  <si>
    <t>R-2020-KE-03-000462</t>
  </si>
  <si>
    <t xml:space="preserve">2019-11-29 11:06:36 - 신규신청 - 신청 
2019-11-29 11:06:36 - 관장기관 지정 - 환경부
2019-12-02 21:11:58 - 관장기관 지정 - 산업통상자원부
2020-02-10 17:03:00 - 신규신청 - 문서재제출요청 
2020-03-01 22:48:51 - 재제출신청 - 신청 
2020-03-18 17:08:19 - 재제출신청 - 문서재제출요청 
2020-03-20 01:08:22 - 재제출신청 - 신청 
2020-06-15 15:25:31 - 재제출신청 - 문서재제출요청 
2020-06-19 13:59:25 - 재제출신청 - 신청 
2020-07-31 15:09:13 - 재제출신청 - 평가승인 
2020-07-31 15:09:49 - 재제출신청 - 심의승인 
2020-08-03 13:32:50 - 재제출신청 - 착수신고 
2021-11-26 12:20:26 - 사업변경 신청 - 신청 
2021-12-15 16:27:32 - 사업변경 신청 - 평가반려 
</t>
  </si>
  <si>
    <t>9948-0078</t>
  </si>
  <si>
    <t xml:space="preserve">Impact Carbon Global Safe Water Programme of Activities (PoA): CPA 78 supported by Republic of Korea </t>
  </si>
  <si>
    <t>https://cdm.unfccc.int/ProgrammeOfActivities/cpa_db/QGY8J30OK7MASP6NLUR1TF42EVHDXZ/view</t>
  </si>
  <si>
    <t>첨부 1_PoA 9948 CPA78 Kenya CPA-DD v1.pdf</t>
  </si>
  <si>
    <t>첨부 2_CPA 78 CCIPL 675_FVR_CPA inclusion_78 to 102_Kenya.pdf</t>
  </si>
  <si>
    <t>첨부 4-1_PA9948 CDM-MOC-FORM form - CERPD focal point inclusion(final).pdf_x000D_
첨부 4-2_MOC Focal Point update 22 Nov. 2019 (final).pdf_x000D_
첨부 4-3_PA9948 CDM-MOC-FORM form_UN 다운로드_추가.pdf_x000D_
첨부 5-2_20200213_CER 보유 화면 캡처(케냐)_추가 rev.pdf_x000D_
첨부 5-1_[서식 7] 감축실적 보유 현황서(CPA 0078)_rev 20200318.pdf_x000D_
첨부 3_CPA 0078 등록 증빙 자료_재제출 20200619.pdf</t>
  </si>
  <si>
    <t>안전한 식수 공급을 위한 정수기 보급 사업 : CPA 77(한국 지원)</t>
  </si>
  <si>
    <t>첨부 6_9948 Monitoring Report_Revised.pdf</t>
  </si>
  <si>
    <t>첨부 7_9948 Verification Report_Revised.pdf_x000D_
첨부 8_9948 ER sheet.xlsx_x000D_
첨부 10_사업자등록증(국문)현재+과거).pdf_x000D_
첨부 11_사업자등록증(영문)(현재+과거).pdf_x000D_
첨부 9-1_시스템 계약서_highlight_추가.pdf_x000D_
첨부 9-2_개별감축시설계약서_나이지리아_추가.pdf_x000D_
첨부 12_인보이스(4건)_추가.pdf_x000D_
첨부 13_송금증(Combined)_추가.pdf</t>
  </si>
  <si>
    <t>R-2020-NG-03-000461</t>
  </si>
  <si>
    <t xml:space="preserve">2020-03-01 23:11:36 - 관장기관 지정 - 환경부
2020-03-01 23:11:37 - 신규신청 - 신청 
2020-03-09 15:05:14 - 관장기관 지정 - 산업통상자원부
2020-03-18 11:21:49 - 신규신청 - 문서재제출요청 
2020-03-20 01:07:50 - 재제출신청 - 신청 
2020-06-15 15:24:42 - 재제출신청 - 문서재제출요청 
2020-06-19 13:59:11 - 재제출신청 - 신청 
2020-07-31 15:08:33 - 재제출신청 - 평가승인 
2020-07-31 15:08:50 - 재제출신청 - 심의승인 
2020-08-03 13:32:30 - 재제출신청 - 착수신고 
2021-11-26 12:20:18 - 사업변경 신청 - 신청 
2021-12-15 16:27:58 - 사업변경 신청 - 평가반려 
</t>
  </si>
  <si>
    <t>9948-0077</t>
  </si>
  <si>
    <t xml:space="preserve">Impact Carbon Global Safe Water Programme of Activities (PoA): CPA 77 supported by Republic of Korea </t>
  </si>
  <si>
    <t>https://cdm.unfccc.int/ProgrammeOfActivities/cpa_db/459J0O3YIUTFS1GW6RZD2CBQPM7XEV/view</t>
  </si>
  <si>
    <t>첨부 1_PoA 9948 Nigeria CPA77 CPA-DD v1.pdf</t>
  </si>
  <si>
    <t>첨부 2_CCIPL 675_FVR_CPA inclusion_43 to 77_Nigeria CPA 77.pdf</t>
  </si>
  <si>
    <t>첨부 3_CPA 0077 등록 증빙 자료.pdf_x000D_
첨부 4-1_PA9948 CDM-MOC-FORM form - CERPD focal point inclusion(final).pdf_x000D_
첨부 4-2_MOC Focal Point update 22 Nov. 2019 (final).pdf_x000D_
첨부 4-3_PA9948 CDM-MOC-FORM form_UN 다운로드_추가.pdf_x000D_
첨부 5-1_[서식 7] 감축실적 보유 현황서(CPA 0077)_rev 20200318.pdf_x000D_
첨부 5-2_20200213_CER 보유 화면 캡처(나이지리아)_추가 rev_추가 20200619.pdf</t>
  </si>
  <si>
    <t>안전한 식수 공급을 위한 정수기 보급 사업 : CPA 76(한국 지원)</t>
  </si>
  <si>
    <t>R-2020-NG-03-000460</t>
  </si>
  <si>
    <t xml:space="preserve">2020-03-01 23:10:57 - 신규신청 - 신청 
2020-03-01 23:10:57 - 관장기관 지정 - 환경부
2020-03-09 15:05:21 - 관장기관 지정 - 산업통상자원부
2020-03-18 16:57:29 - 신규신청 - 문서재제출요청 
2020-03-20 01:07:15 - 재제출신청 - 신청 
2020-06-15 15:25:17 - 재제출신청 - 문서재제출요청 
2020-06-19 13:58:56 - 재제출신청 - 신청 
2020-07-31 15:07:40 - 재제출신청 - 평가승인 
2020-07-31 15:08:01 - 재제출신청 - 심의승인 
2020-08-03 13:32:03 - 재제출신청 - 착수신고 
2021-11-26 12:20:09 - 사업변경 신청 - 신청 
2021-12-15 16:28:17 - 사업변경 신청 - 평가반려 
</t>
  </si>
  <si>
    <t>9948-0076</t>
  </si>
  <si>
    <t xml:space="preserve">Impact Carbon Global Safe Water Programme of Activities (PoA): CPA 76 supported by Republic of Korea </t>
  </si>
  <si>
    <t>https://cdm.unfccc.int/ProgrammeOfActivities/cpa_db/O4BIKAVRLH7Y2QE61FPUJWNTX8SG5Z/view</t>
  </si>
  <si>
    <t>첨부 1_PoA 9948 Nigeria CPA76 CPA-DD v1.pdf</t>
  </si>
  <si>
    <t>첨부 2_CCIPL 675_FVR_CPA inclusion_43 to 77_Nigeria.pdf</t>
  </si>
  <si>
    <t>첨부 3_CPA 0076 등록 증빙 자료.pdf_x000D_
첨부 4-1_PA9948 CDM-MOC-FORM form - CERPD focal point inclusion(final).pdf_x000D_
첨부 4-2_MOC Focal Point update 22 Nov. 2019 (final).pdf_x000D_
첨부 4-3_PA9948 CDM-MOC-FORM form_UN 다운로드_추가.pdf_x000D_
첨부 5-1_[서식 7] 감축실적 보유 현황서(CPA 0076)_rev 20200318.pdf_x000D_
첨부 5-2_20200213_CER 보유 화면 캡처(나이지리아)_추가 rev_추가 20200619.pdf</t>
  </si>
  <si>
    <t>안전한 식수 공급을 위한 정수기 보급 사업 : CPA 75(한국 지원)</t>
  </si>
  <si>
    <t>R-2020-NG-03-000459</t>
  </si>
  <si>
    <t xml:space="preserve">2020-03-01 23:10:26 - 신규신청 - 신청 
2020-03-01 23:10:26 - 관장기관 지정 - 환경부
2020-03-09 15:05:28 - 관장기관 지정 - 산업통상자원부
2020-03-18 16:57:47 - 신규신청 - 문서재제출요청 
2020-03-20 01:06:49 - 재제출신청 - 신청 
2020-07-31 15:06:46 - 재제출신청 - 평가승인 
2020-07-31 15:07:02 - 재제출신청 - 심의승인 
2020-08-03 13:31:42 - 재제출신청 - 착수신고 
2021-11-26 12:20:02 - 사업변경 신청 - 신청 
2021-12-15 16:28:28 - 사업변경 신청 - 평가반려 
</t>
  </si>
  <si>
    <t>9948-0075</t>
  </si>
  <si>
    <t xml:space="preserve">Impact Carbon Global Safe Water Programme of Activities (PoA): CPA 75 supported by Republic of Korea </t>
  </si>
  <si>
    <t>https://cdm.unfccc.int/ProgrammeOfActivities/cpa_db/BM23GUWXZDSOJ6FR7VQCE1HYAIK0PT/view</t>
  </si>
  <si>
    <t>첨부 1_PoA 9948 Nigeria CPA75 CPA-DD v1.pdf</t>
  </si>
  <si>
    <t>첨부 3_CPA 0075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0075)_rev 20200318.pdf</t>
  </si>
  <si>
    <t>안전한 식수 공급을 위한 정수기 보급 사업 : CPA 74(한국 지원)</t>
  </si>
  <si>
    <t>R-2020-NG-03-000458</t>
  </si>
  <si>
    <t xml:space="preserve">2020-03-01 23:09:55 - 신규신청 - 신청 
2020-03-01 23:09:55 - 관장기관 지정 - 환경부
2020-03-09 15:05:34 - 관장기관 지정 - 산업통상자원부
2020-03-18 16:58:06 - 신규신청 - 문서재제출요청 
2020-03-20 01:06:23 - 재제출신청 - 신청 
2020-07-31 15:06:03 - 재제출신청 - 평가승인 
2020-07-31 15:06:22 - 재제출신청 - 심의승인 
2020-08-03 13:31:22 - 재제출신청 - 착수신고 
2021-11-26 12:19:53 - 사업변경 신청 - 신청 
2021-12-15 16:28:44 - 사업변경 신청 - 평가반려 
</t>
  </si>
  <si>
    <t>9948-0074</t>
  </si>
  <si>
    <t xml:space="preserve">Impact Carbon Global Safe Water Programme of Activities (PoA): CPA 74 supported by Republic of Korea </t>
  </si>
  <si>
    <t>https://cdm.unfccc.int/ProgrammeOfActivities/cpa_db/2DB8J1OTESG5F647KN3Q0YLZXUHMCI/view</t>
  </si>
  <si>
    <t>첨부 1_PoA 9948 Nigeria CPA74 CPA-DD v1.pdf</t>
  </si>
  <si>
    <t>첨부 3_CPA 0074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0074)_rev 20200318.pdf</t>
  </si>
  <si>
    <t>안전한 식수 공급을 위한 정수기 보급 사업 : CPA 73(한국 지원)</t>
  </si>
  <si>
    <t>R-2020-NG-03-000457</t>
  </si>
  <si>
    <t xml:space="preserve">2020-03-01 23:09:15 - 신규신청 - 신청 
2020-03-01 23:09:15 - 관장기관 지정 - 환경부
2020-03-09 15:05:42 - 관장기관 지정 - 산업통상자원부
2020-03-18 16:58:27 - 신규신청 - 문서재제출요청 
2020-03-20 01:06:01 - 재제출신청 - 신청 
2020-07-31 15:05:19 - 재제출신청 - 평가승인 
2020-07-31 15:05:37 - 재제출신청 - 심의승인 
2020-08-03 13:31:02 - 재제출신청 - 착수신고 
2021-11-26 12:19:45 - 사업변경 신청 - 신청 
2021-12-15 16:28:56 - 사업변경 신청 - 평가반려 
</t>
  </si>
  <si>
    <t>9948-0073</t>
  </si>
  <si>
    <t xml:space="preserve">Impact Carbon Global Safe Water Programme of Activities (PoA): CPA 73 supported by Republic of Korea </t>
  </si>
  <si>
    <t>https://cdm.unfccc.int/ProgrammeOfActivities/cpa_db/KZVC3UN4R50MGYT9HX781ISO2PWQFJ/view</t>
  </si>
  <si>
    <t>첨부 1_PoA 9948 Nigeria CPA73 CPA-DD v1.pdf</t>
  </si>
  <si>
    <t>첨부 2_CCIPL 675_FVR_CPA inclusion_43 to 77_Nigeria CPA 73.pdf</t>
  </si>
  <si>
    <t>첨부 3_CPA 0073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0073)_rev 20200318.pdf</t>
  </si>
  <si>
    <t>안전한 식수 공급을 위한 정수기 보급 사업 : CPA 72(한국 지원)</t>
  </si>
  <si>
    <t>R-2020-NG-03-000456</t>
  </si>
  <si>
    <t xml:space="preserve">2020-03-01 23:08:48 - 신규신청 - 신청 
2020-03-01 23:08:48 - 관장기관 지정 - 환경부
2020-03-09 15:05:48 - 관장기관 지정 - 산업통상자원부
2020-03-18 16:58:45 - 신규신청 - 문서재제출요청 
2020-03-20 01:05:34 - 재제출신청 - 신청 
2020-07-31 15:04:39 - 재제출신청 - 평가승인 
2020-07-31 15:04:57 - 재제출신청 - 심의승인 
2020-08-03 13:30:39 - 재제출신청 - 착수신고 
2021-11-26 12:19:37 - 사업변경 신청 - 신청 
2021-12-15 16:29:07 - 사업변경 신청 - 평가반려 
</t>
  </si>
  <si>
    <t>9948-0072</t>
  </si>
  <si>
    <t xml:space="preserve">Impact Carbon Global Safe Water Programme of Activities (PoA): CPA 72 supported by Republic of Korea </t>
  </si>
  <si>
    <t>https://cdm.unfccc.int/ProgrammeOfActivities/cpa_db/CNH8WO231VQTJYZLUP5E7MAF69D0K4/view</t>
  </si>
  <si>
    <t>첨부 1_PoA 9948 Nigeria CPA72 CPA-DD v1.pdf</t>
  </si>
  <si>
    <t>첨부 2_CCIPL 675_FVR_CPA inclusion_43 to 77_Nigeria CPA 72.pdf</t>
  </si>
  <si>
    <t>첨부 3_CPA 0072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0072)_rev 20200318.pdf</t>
  </si>
  <si>
    <t>안전한 식수 공급을 위한 정수기 보급 사업 : CPA 71(한국 지원)</t>
  </si>
  <si>
    <t>R-2020-NG-03-000455</t>
  </si>
  <si>
    <t xml:space="preserve">2020-03-01 23:08:11 - 신규신청 - 신청 
2020-03-01 23:08:11 - 관장기관 지정 - 환경부
2020-03-09 15:05:58 - 관장기관 지정 - 산업통상자원부
2020-03-18 16:59:06 - 신규신청 - 문서재제출요청 
2020-03-20 01:04:56 - 재제출신청 - 신청 
2020-07-31 15:03:55 - 재제출신청 - 평가승인 
2020-07-31 15:04:18 - 재제출신청 - 심의승인 
2020-08-03 13:30:20 - 재제출신청 - 착수신고 
2021-11-26 12:19:29 - 사업변경 신청 - 신청 
2021-12-15 16:29:26 - 사업변경 신청 - 평가반려 
</t>
  </si>
  <si>
    <t>9948-0071</t>
  </si>
  <si>
    <t xml:space="preserve">Impact Carbon Global Safe Water Programme of Activities (PoA): CPA 71 supported by Republic of Korea </t>
  </si>
  <si>
    <t>https://cdm.unfccc.int/ProgrammeOfActivities/cpa_db/VZGDA6E4592SYKLTI31UQ8JNXBH0PW/view</t>
  </si>
  <si>
    <t>첨부 1_PoA 9948 Nigeria CPA71 CPA-DD v1.pdf</t>
  </si>
  <si>
    <t>첨부 2_CCIPL 675_FVR_CPA inclusion_43 to 77_Nigeria CPA 71.pdf</t>
  </si>
  <si>
    <t>첨부 3_CPA 0071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0071)_rev 20200318.pdf</t>
  </si>
  <si>
    <t>R-2020-NG-03-000454</t>
  </si>
  <si>
    <t xml:space="preserve">2020-03-01 23:07:41 - 신규신청 - 신청 
2020-03-01 23:07:41 - 관장기관 지정 - 환경부
2020-03-09 15:06:31 - 관장기관 지정 - 산업통상자원부
2020-03-18 16:59:26 - 신규신청 - 문서재제출요청 
2020-03-20 01:04:17 - 재제출신청 - 신청 
2020-07-31 15:03:10 - 재제출신청 - 평가승인 
2020-07-31 15:03:28 - 재제출신청 - 심의승인 
2020-08-03 13:29:57 - 재제출신청 - 착수신고 
2021-11-26 12:19:21 - 사업변경 신청 - 신청 
2021-12-15 16:29:38 - 사업변경 신청 - 평가반려 
</t>
  </si>
  <si>
    <t>9948-0070</t>
  </si>
  <si>
    <t>Impact Carbon Global Safe Water Programme of Activities (PoA): CPA 70 supported by Republic of Korea</t>
  </si>
  <si>
    <t>https://cdm.unfccc.int/ProgrammeOfActivities/cpa_db/5ARUGP3L1YS6QCV9J8TIBZXF0N27OD/view</t>
  </si>
  <si>
    <t>첨부 1_PoA 9948 Nigeria CPA70 CPA-DD v1.pdf</t>
  </si>
  <si>
    <t>첨부 2_CCIPL 675_FVR_CPA inclusion_43 to 77_Nigeria CPA 70.pdf</t>
  </si>
  <si>
    <t>첨부 3_CPA 0070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0070)_rev 20200318.pdf</t>
  </si>
  <si>
    <t>첨부 6_9948 Monitoring Report_Revised.pdf_x000D_
첨부 7_9948 Verification Report_Revised.pdf_x000D_
첨부 8_9948 ER sheet.xlsx_x000D_
첨부 10_사업자등록증(국문)현재+과거).pdf_x000D_
첨부 11_사업자등록증(영문)(현재+과거).pdf_x000D_
첨부 9-1_시스템 계약서_highlight_추가.pdf_x000D_
첨부 9-2_개별감축시설계약서_나이지리아_추가.pdf_x000D_
첨부 12_인보이스(4건)_추가.pdf_x000D_
첨부 13_송금증(Combined)_추가.pdf</t>
  </si>
  <si>
    <t>R-2020-NG-03-000453</t>
  </si>
  <si>
    <t xml:space="preserve">2020-03-01 23:07:15 - 신규신청 - 신청 
2020-03-01 23:07:15 - 관장기관 지정 - 환경부
2020-03-09 15:06:37 - 관장기관 지정 - 산업통상자원부
2020-03-18 16:59:53 - 신규신청 - 문서재제출요청 
2020-03-20 01:03:56 - 재제출신청 - 신청 
2020-07-31 15:02:34 - 재제출신청 - 평가승인 
2020-07-31 15:02:48 - 재제출신청 - 심의승인 
2020-08-03 13:29:37 - 재제출신청 - 착수신고 
2021-11-26 12:19:12 - 사업변경 신청 - 신청 
2021-12-15 16:29:50 - 사업변경 신청 - 평가반려 
</t>
  </si>
  <si>
    <t>9948-0069</t>
  </si>
  <si>
    <t xml:space="preserve">Impact Carbon Global Safe Water Programme of Activities (PoA): CPA 69 supported by Republic of Korea </t>
  </si>
  <si>
    <t>https://cdm.unfccc.int/ProgrammeOfActivities/cpa_db/REIV2CXN9BY05KFGQPHLJWTM4D31ZU/view</t>
  </si>
  <si>
    <t>첨부 1_PoA 9948 Nigeria CPA69 CPA-DD v1.pdf</t>
  </si>
  <si>
    <t>첨부 2_CCIPL 675_FVR_CPA inclusion_43 to 77_Nigeria CPA 69.pdf</t>
  </si>
  <si>
    <t>첨부 3_CPA 0069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0069)_rev 20200318.pdf</t>
  </si>
  <si>
    <t>R-2020-NG-03-000452</t>
  </si>
  <si>
    <t xml:space="preserve">2020-03-01 23:06:51 - 신규신청 - 신청 
2020-03-01 23:06:51 - 관장기관 지정 - 환경부
2020-03-09 15:06:44 - 관장기관 지정 - 산업통상자원부
2020-03-18 17:00:11 - 신규신청 - 문서재제출요청 
2020-03-20 01:03:31 - 재제출신청 - 신청 
2020-07-31 15:01:46 - 재제출신청 - 평가승인 
2020-07-31 15:02:09 - 재제출신청 - 심의승인 
2020-08-03 13:29:17 - 재제출신청 - 착수신고 
2021-11-26 12:19:04 - 사업변경 신청 - 신청 
2021-12-15 16:30:11 - 사업변경 신청 - 평가반려 
</t>
  </si>
  <si>
    <t>9948-0068</t>
  </si>
  <si>
    <t xml:space="preserve">Impact Carbon Global Safe Water Programme of Activities (PoA): CPA 68 supported by Republic of Korea </t>
  </si>
  <si>
    <t>https://cdm.unfccc.int/ProgrammeOfActivities/cpa_db/L2906BQNSZO84EWUYAXFV1DGRJPHI7/view</t>
  </si>
  <si>
    <t>첨부 1_PoA 9948 Nigeria CPA68 CPA-DD v1.pdf</t>
  </si>
  <si>
    <t>첨부 2_CCIPL 675_FVR_CPA inclusion_43 to 77_Nigeria CPA 68.pdf</t>
  </si>
  <si>
    <t>첨부 3_CPA 0068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0068)_rev 20200318.pdf</t>
  </si>
  <si>
    <t>R-2020-NG-03-000451</t>
  </si>
  <si>
    <t xml:space="preserve">2020-03-01 23:06:24 - 신규신청 - 신청 
2020-03-01 23:06:24 - 관장기관 지정 - 환경부
2020-03-09 15:06:51 - 관장기관 지정 - 산업통상자원부
2020-03-18 10:57:04 - 신규신청 - 문서재제출요청 
2020-03-20 01:03:11 - 재제출신청 - 신청 
2020-07-31 15:01:05 - 재제출신청 - 평가승인 
2020-07-31 15:01:23 - 재제출신청 - 심의승인 
2020-08-03 13:28:57 - 재제출신청 - 착수신고 
2021-11-26 12:18:56 - 사업변경 신청 - 신청 
2021-12-15 16:30:24 - 사업변경 신청 - 평가반려 
</t>
  </si>
  <si>
    <t>9948-0067</t>
  </si>
  <si>
    <t xml:space="preserve">Impact Carbon Global Safe Water Programme of Activities (PoA): CPA 67 supported by Republic of Korea </t>
  </si>
  <si>
    <t>https://cdm.unfccc.int/ProgrammeOfActivities/cpa_db/086GO9EPMBYSKN2FTIDUR3LQW4XZH7/view</t>
  </si>
  <si>
    <t>첨부 1_PoA 9948 Nigeria CPA67 CPA-DD v1.pdf</t>
  </si>
  <si>
    <t>첨부 2_CCIPL 675_FVR_CPA inclusion_43 to 77_Nigeria CPA 67.pdf</t>
  </si>
  <si>
    <t>첨부 3_CPA 0067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0067)_rev 20200318.pdf</t>
  </si>
  <si>
    <t>R-2020-NG-03-000450</t>
  </si>
  <si>
    <t xml:space="preserve">2020-03-01 23:05:54 - 신규신청 - 신청 
2020-03-01 23:05:54 - 관장기관 지정 - 환경부
2020-03-09 15:06:57 - 관장기관 지정 - 산업통상자원부
2020-03-18 17:00:29 - 신규신청 - 문서재제출요청 
2020-03-20 01:02:48 - 재제출신청 - 신청 
2020-07-31 14:59:53 - 재제출신청 - 평가승인 
2020-07-31 15:00:39 - 재제출신청 - 심의승인 
2020-08-03 13:10:13 - 재제출신청 - 착수신고 
2021-11-26 12:18:48 - 사업변경 신청 - 신청 
2021-12-15 16:30:40 - 사업변경 신청 - 평가반려 
</t>
  </si>
  <si>
    <t>9948-0066</t>
  </si>
  <si>
    <t xml:space="preserve">Impact Carbon Global Safe Water Programme of Activities (PoA): CPA 66 supported by Republic of Korea </t>
  </si>
  <si>
    <t>https://cdm.unfccc.int/ProgrammeOfActivities/cpa_db/VYB1NH37XWKCE8Z0T5OIJ9FGUQ6LSD/view</t>
  </si>
  <si>
    <t>첨부 1_PoA 9948 Nigeria CPA66 CPA-DD v1.pdf</t>
  </si>
  <si>
    <t>첨부 2_CCIPL 675_FVR_CPA inclusion_43 to 77_Nigeria CPA 66.pdf</t>
  </si>
  <si>
    <t>첨부 3_CPA 0066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0066)_rev 20200318.pdf</t>
  </si>
  <si>
    <t>R-2020-NG-03-000449</t>
  </si>
  <si>
    <t xml:space="preserve">2020-03-01 23:05:26 - 관장기관 지정 - 환경부
2020-03-01 23:05:27 - 신규신청 - 신청 
2020-03-09 15:07:05 - 관장기관 지정 - 산업통상자원부
2020-03-18 17:00:49 - 신규신청 - 문서재제출요청 
2020-03-20 01:02:27 - 재제출신청 - 신청 
2020-07-31 14:59:15 - 재제출신청 - 평가승인 
2020-07-31 14:59:31 - 재제출신청 - 심의승인 
2020-08-03 13:08:45 - 재제출신청 - 착수신고 
2021-11-26 12:18:40 - 사업변경 신청 - 신청 
2021-12-15 16:30:51 - 사업변경 신청 - 평가반려 
</t>
  </si>
  <si>
    <t>9948-0065</t>
  </si>
  <si>
    <t xml:space="preserve">Impact Carbon Global Safe Water Programme of Activities (PoA): CPA 65 supported by Republic of Korea </t>
  </si>
  <si>
    <t>https://cdm.unfccc.int/ProgrammeOfActivities/cpa_db/BMC4VPJWUK79TENDRYXH5QAF6GZ1I2/view</t>
  </si>
  <si>
    <t>첨부 1_PoA 9948 Nigeria CPA65 CPA-DD v1.pdf</t>
  </si>
  <si>
    <t>첨부 2_CCIPL 675_FVR_CPA inclusion_43 to 77_Nigeria CPA 65.pdf</t>
  </si>
  <si>
    <t>첨부 3_CPA 0065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0065)_rev 20200318.pdf</t>
  </si>
  <si>
    <t>R-2020-NG-03-000448</t>
  </si>
  <si>
    <t xml:space="preserve">2020-03-01 23:04:59 - 신규신청 - 신청 
2020-03-01 23:04:59 - 관장기관 지정 - 환경부
2020-03-09 15:07:11 - 관장기관 지정 - 산업통상자원부
2020-03-18 17:01:05 - 신규신청 - 문서재제출요청 
2020-03-20 01:02:10 - 재제출신청 - 신청 
2020-07-31 14:58:22 - 재제출신청 - 평가승인 
2020-07-31 14:58:47 - 재제출신청 - 심의승인 
2020-08-03 13:05:12 - 재제출신청 - 착수신고 
2021-11-26 12:18:33 - 사업변경 신청 - 신청 
2021-12-15 16:31:02 - 사업변경 신청 - 평가반려 
</t>
  </si>
  <si>
    <t>안전한 식수 공급을 위한 정수기 보급 사업 : CPA64(한국 지원)</t>
  </si>
  <si>
    <t>9948-0064</t>
  </si>
  <si>
    <t xml:space="preserve">Impact Carbon Global Safe Water Programme of Activities (PoA): CPA 64 supported by Republic of Korea </t>
  </si>
  <si>
    <t>https://cdm.unfccc.int/ProgrammeOfActivities/cpa_db/VNXGLJHOP62M9EI7KD3BCRFQUT0ZYW/view</t>
  </si>
  <si>
    <t>첨부 1_PoA 9948 Nigeria CPA64 CPA-DD v1.pdf</t>
  </si>
  <si>
    <t>첨부 2_CCIPL 675_FVR_CPA inclusion_43 to 77_Nigeria CPA 64.pdf</t>
  </si>
  <si>
    <t>첨부 3_CPA 0064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0064)_rev 20200318.pdf</t>
  </si>
  <si>
    <t>안전한 식수 공급을 위한 정수기 보급 사업 : CPA 63(한국 지원)</t>
  </si>
  <si>
    <t>R-2020-NG-03-000447</t>
  </si>
  <si>
    <t xml:space="preserve">2020-03-01 23:04:29 - 신규신청 - 신청 
2020-03-01 23:04:29 - 관장기관 지정 - 환경부
2020-03-09 15:07:17 - 관장기관 지정 - 산업통상자원부
2020-03-18 17:01:22 - 신규신청 - 문서재제출요청 
2020-03-20 01:23:36 - 재제출신청 - 신청 
2020-07-31 14:57:38 - 재제출신청 - 평가승인 
2020-07-31 14:57:55 - 재제출신청 - 심의승인 
2020-08-03 13:04:11 - 재제출신청 - 착수신고 
2021-11-26 12:18:18 - 사업변경 신청 - 신청 
2021-12-15 16:31:18 - 사업변경 신청 - 평가반려 
</t>
  </si>
  <si>
    <t>9948-0063</t>
  </si>
  <si>
    <t xml:space="preserve">Impact Carbon Global Safe Water Programme of Activities (PoA): CPA 63 supported by Republic of Korea </t>
  </si>
  <si>
    <t>https://cdm.unfccc.int/ProgrammeOfActivities/cpa_db/AJMG0KVSID9ZU7QLEYX38CPRWTFO21/view</t>
  </si>
  <si>
    <t>첨부 1_PoA 9948 Nigeria CPA63 CPA-DD v1.pdf</t>
  </si>
  <si>
    <t>첨부 3_CPA 0063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0063)_rev 20200318.pdf</t>
  </si>
  <si>
    <t>R-2020-NG-03-000446</t>
  </si>
  <si>
    <t xml:space="preserve">2020-03-01 23:03:44 - 신규신청 - 신청 
2020-03-01 23:03:44 - 관장기관 지정 - 환경부
2020-03-09 15:07:23 - 관장기관 지정 - 산업통상자원부
2020-03-18 17:01:38 - 신규신청 - 문서재제출요청 
2020-03-20 01:21:31 - 재제출신청 - 신청 
2020-07-31 14:56:19 - 재제출신청 - 평가승인 
2020-07-31 14:56:37 - 재제출신청 - 심의승인 
2020-08-03 13:03:05 - 재제출신청 - 착수신고 
2021-11-26 12:18:10 - 사업변경 신청 - 신청 
2021-12-15 16:32:12 - 사업변경 신청 - 평가반려 
</t>
  </si>
  <si>
    <t>9948-0062</t>
  </si>
  <si>
    <t xml:space="preserve">Impact Carbon Global Safe Water Programme of Activities (PoA): CPA 62 supported by Republic of Korea </t>
  </si>
  <si>
    <t>https://cdm.unfccc.int/ProgrammeOfActivities/cpa_db/EG0R1AOJXI9FC723QUH8YM4SVDNTZB/view</t>
  </si>
  <si>
    <t>첨부 1_PoA 9948 Nigeria CPA62 CPA-DD v1.pdf</t>
  </si>
  <si>
    <t>첨부 3_CPA 0062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0062)_rev 20200318.pdf</t>
  </si>
  <si>
    <t>R-2020-NG-03-000445</t>
  </si>
  <si>
    <t xml:space="preserve">2020-03-01 23:03:14 - 신규신청 - 신청 
2020-03-01 23:03:14 - 관장기관 지정 - 환경부
2020-03-09 15:07:32 - 관장기관 지정 - 산업통상자원부
2020-03-18 17:01:55 - 신규신청 - 문서재제출요청 
2020-03-20 01:01:47 - 재제출신청 - 신청 
2020-07-31 14:55:34 - 재제출신청 - 평가승인 
2020-07-31 14:55:54 - 재제출신청 - 심의승인 
2020-08-03 13:02:05 - 재제출신청 - 착수신고 
2021-11-26 12:18:02 - 사업변경 신청 - 신청 
2021-12-15 16:32:33 - 사업변경 신청 - 평가반려 
</t>
  </si>
  <si>
    <t>9948-0061</t>
  </si>
  <si>
    <t xml:space="preserve">Impact Carbon Global Safe Water Programme of Activities (PoA): CPA 61 supported by Republic of Korea </t>
  </si>
  <si>
    <t>https://cdm.unfccc.int/ProgrammeOfActivities/cpa_db/R1QLE9S04ITNPZ8C2MVGU6DWY3XKOF/view</t>
  </si>
  <si>
    <t>첨부 1_PoA 9948 Nigeria CPA61 CPA-DD v1.pdf</t>
  </si>
  <si>
    <t>첨부 3_CPA 0061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0061)_rev 20200318.pdf</t>
  </si>
  <si>
    <t>R-2020-NG-03-000444</t>
  </si>
  <si>
    <t xml:space="preserve">2020-03-01 23:02:45 - 신규신청 - 신청 
2020-03-01 23:02:45 - 관장기관 지정 - 환경부
2020-03-09 15:07:41 - 관장기관 지정 - 산업통상자원부
2020-03-18 17:02:20 - 신규신청 - 문서재제출요청 
2020-03-20 01:01:21 - 재제출신청 - 신청 
2020-07-31 14:54:45 - 재제출신청 - 평가승인 
2020-07-31 14:55:08 - 재제출신청 - 심의승인 
2020-08-03 13:00:50 - 재제출신청 - 착수신고 
2021-11-26 12:17:54 - 사업변경 신청 - 신청 
2021-12-15 16:32:45 - 사업변경 신청 - 평가반려 
</t>
  </si>
  <si>
    <t>9948-0060</t>
  </si>
  <si>
    <t xml:space="preserve">Impact Carbon Global Safe Water Programme of Activities (PoA): CPA 60 supported by Republic of Korea </t>
  </si>
  <si>
    <t>https://cdm.unfccc.int/ProgrammeOfActivities/cpa_db/KMZ0HO8FWI2V9ELC143JSDRTNX6QGU/view</t>
  </si>
  <si>
    <t>첨부 1_PoA 9948 Nigeria CPA60 CPA-DD v1.pdf</t>
  </si>
  <si>
    <t>첨부 3_CPA 0060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0060)_rev 20200318.pdf</t>
  </si>
  <si>
    <t>R-2020-NG-03-000443</t>
  </si>
  <si>
    <t xml:space="preserve">2020-03-01 23:02:10 - 신규신청 - 신청 
2020-03-01 23:02:10 - 관장기관 지정 - 환경부
2020-03-09 15:07:47 - 관장기관 지정 - 산업통상자원부
2020-03-18 17:02:37 - 신규신청 - 문서재제출요청 
2020-03-20 01:00:50 - 재제출신청 - 신청 
2020-07-31 14:54:02 - 재제출신청 - 평가승인 
2020-07-31 14:54:17 - 재제출신청 - 심의승인 
2020-08-03 12:59:55 - 재제출신청 - 착수신고 
2021-11-26 12:17:46 - 사업변경 신청 - 신청 
2021-12-15 16:33:01 - 사업변경 신청 - 평가반려 
</t>
  </si>
  <si>
    <t>9948-0059</t>
  </si>
  <si>
    <t xml:space="preserve">Impact Carbon Global Safe Water Programme of Activities (PoA): CPA 59 supported by Republic of Korea </t>
  </si>
  <si>
    <t>https://cdm.unfccc.int/ProgrammeOfActivities/cpa_db/MX8A4C3U0FT7POKJB1NLG9R2DWE5IV/view</t>
  </si>
  <si>
    <t>첨부 1_PoA 9948 Nigeria CPA59 CPA-DD v1.pdf</t>
  </si>
  <si>
    <t>첨부 3_CPA 0059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0059)_rev 20200318.pdf</t>
  </si>
  <si>
    <t>R-2020-NG-03-000442</t>
  </si>
  <si>
    <t xml:space="preserve">2020-03-01 23:01:43 - 신규신청 - 신청 
2020-03-01 23:01:43 - 관장기관 지정 - 환경부
2020-03-09 15:07:54 - 관장기관 지정 - 산업통상자원부
2020-03-18 17:02:57 - 신규신청 - 문서재제출요청 
2020-03-20 01:00:23 - 재제출신청 - 신청 
2020-07-31 14:53:16 - 재제출신청 - 평가승인 
2020-07-31 14:53:33 - 재제출신청 - 심의승인 
2020-08-03 12:58:23 - 재제출신청 - 착수신고 
2021-11-26 12:17:38 - 사업변경 신청 - 신청 
2021-12-15 16:33:12 - 사업변경 신청 - 평가반려 
</t>
  </si>
  <si>
    <t>9948-0058</t>
  </si>
  <si>
    <t xml:space="preserve">Impact Carbon Global Safe Water Programme of Activities (PoA): CPA 58 supported by Republic of Korea </t>
  </si>
  <si>
    <t>https://cdm.unfccc.int/ProgrammeOfActivities/cpa_db/L87DKJWN9YVQHAZP4BM32OETXUSIGR/view</t>
  </si>
  <si>
    <t>첨부 1_PoA 9948 Nigeria CPA58 CPA-DD v1.pdf</t>
  </si>
  <si>
    <t>첨부 3_CPA 0058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0058)_rev 20200318.pdf</t>
  </si>
  <si>
    <t>R-2020-NG-03-000441</t>
  </si>
  <si>
    <t xml:space="preserve">2020-03-01 23:01:19 - 신규신청 - 신청 
2020-03-01 23:01:19 - 관장기관 지정 - 환경부
2020-03-09 15:08:01 - 관장기관 지정 - 산업통상자원부
2020-03-18 17:03:21 - 신규신청 - 문서재제출요청 
2020-03-20 00:59:59 - 재제출신청 - 신청 
2020-07-31 14:52:29 - 재제출신청 - 평가승인 
2020-07-31 14:52:48 - 재제출신청 - 심의승인 
2020-08-03 12:56:39 - 재제출신청 - 착수신고 
2021-11-26 12:17:30 - 사업변경 신청 - 신청 
2021-12-15 16:33:28 - 사업변경 신청 - 평가반려 
</t>
  </si>
  <si>
    <t>9948-0057</t>
  </si>
  <si>
    <t xml:space="preserve">Impact Carbon Global Safe Water Programme of Activities (PoA): CPA 57 supported by Republic of Korea </t>
  </si>
  <si>
    <t>https://cdm.unfccc.int/ProgrammeOfActivities/cpa_db/6L4G0O8VXBSR2JTAHFPKN1DW7UMYZC/view</t>
  </si>
  <si>
    <t>첨부 1_PoA 9948 Nigeria CPA57 CPA-DD v1.pdf</t>
  </si>
  <si>
    <t>첨부 3_CPA 0057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0057)_rev 20200318.pdf</t>
  </si>
  <si>
    <t>R-2020-NG-03-000440</t>
  </si>
  <si>
    <t xml:space="preserve">2020-03-01 23:00:38 - 신규신청 - 신청 
2020-03-01 23:00:38 - 관장기관 지정 - 환경부
2020-03-09 15:08:08 - 관장기관 지정 - 산업통상자원부
2020-03-18 09:42:28 - 신규신청 - 문서재제출요청 
2020-03-20 00:59:36 - 재제출신청 - 신청 
2020-07-31 14:51:37 - 재제출신청 - 평가승인 
2020-07-31 14:51:59 - 재제출신청 - 심의승인 
2020-08-03 12:55:35 - 재제출신청 - 착수신고 
2021-11-26 12:17:22 - 사업변경 신청 - 신청 
2021-12-15 16:33:40 - 사업변경 신청 - 평가반려 
</t>
  </si>
  <si>
    <t>9948-0056</t>
  </si>
  <si>
    <t xml:space="preserve">Impact Carbon Global Safe Water Programme of Activities (PoA): CPA 56 supported by Republic of Korea </t>
  </si>
  <si>
    <t>https://cdm.unfccc.int/ProgrammeOfActivities/cpa_db/UI3QTSGW4RJD8NFZL251CEAYHOPVBX/view</t>
  </si>
  <si>
    <t>첨부 1_PoA 9948 Nigeria CPA56 CPA-DD v1.pdf</t>
  </si>
  <si>
    <t>첨부 3_CPA 0056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0056)_rev 20200318.pdf</t>
  </si>
  <si>
    <t>R-2020-NG-03-000439</t>
  </si>
  <si>
    <t xml:space="preserve">2020-03-01 23:00:11 - 신규신청 - 신청 
2020-03-01 23:00:11 - 관장기관 지정 - 환경부
2020-03-09 15:08:14 - 관장기관 지정 - 산업통상자원부
2020-03-18 17:03:40 - 신규신청 - 문서재제출요청 
2020-03-20 00:59:07 - 재제출신청 - 신청 
2020-07-31 14:44:02 - 재제출신청 - 평가승인 
2020-07-31 14:44:38 - 재제출신청 - 심의승인 
2020-08-03 12:50:11 - 재제출신청 - 착수신고 
2021-11-26 12:17:15 - 사업변경 신청 - 신청 
2021-12-15 16:33:51 - 사업변경 신청 - 평가반려 
</t>
  </si>
  <si>
    <t>9948-0055</t>
  </si>
  <si>
    <t xml:space="preserve">Impact Carbon Global Safe Water Programme of Activities (PoA): CPA 55 supported by Republic of Korea </t>
  </si>
  <si>
    <t>https://cdm.unfccc.int/ProgrammeOfActivities/cpa_db/T3OXP4AF7MSB5UQJ09IVLWKECY8ND6/view</t>
  </si>
  <si>
    <t>첨부 1_PoA 9948 Nigeria CPA55 CPA-DD v1.pdf</t>
  </si>
  <si>
    <t>첨부 3_CPA 0055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0055)_rev 20200318.pdf</t>
  </si>
  <si>
    <t>R-2020-NG-03-000438</t>
  </si>
  <si>
    <t xml:space="preserve">2020-03-01 22:59:38 - 신규신청 - 신청 
2020-03-01 22:59:38 - 관장기관 지정 - 환경부
2020-03-09 15:08:21 - 관장기관 지정 - 산업통상자원부
2020-03-18 17:04:06 - 신규신청 - 문서재제출요청 
2020-03-20 00:58:41 - 재제출신청 - 신청 
2020-07-31 14:42:22 - 재제출신청 - 평가승인 
2020-07-31 14:43:00 - 재제출신청 - 심의승인 
2020-08-03 12:49:14 - 재제출신청 - 착수신고 
2021-11-26 12:17:08 - 사업변경 신청 - 신청 
2021-12-15 16:34:03 - 사업변경 신청 - 평가반려 
</t>
  </si>
  <si>
    <t>9948-0054</t>
  </si>
  <si>
    <t xml:space="preserve">Impact Carbon Global Safe Water Programme of Activities (PoA): CPA 54 supported by Republic of Korea </t>
  </si>
  <si>
    <t>https://cdm.unfccc.int/ProgrammeOfActivities/cpa_db/FGUJZ7OD0TM1EBIPX9A3KH24YV6LCQ/view</t>
  </si>
  <si>
    <t>첨부 1_PoA 9948 Nigeria CPA54 CPA-DD v1.pdf</t>
  </si>
  <si>
    <t>첨부 3_CPA 0054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0054)_rev 20200318.pdf</t>
  </si>
  <si>
    <t>R-2020-NG-03-000437</t>
  </si>
  <si>
    <t xml:space="preserve">2020-03-01 22:59:13 - 신규신청 - 신청 
2020-03-01 22:59:13 - 관장기관 지정 - 환경부
2020-03-09 15:08:28 - 관장기관 지정 - 산업통상자원부
2020-03-18 17:04:26 - 신규신청 - 문서재제출요청 
2020-03-20 00:58:16 - 재제출신청 - 신청 
2020-07-31 14:40:47 - 재제출신청 - 평가승인 
2020-07-31 14:41:51 - 재제출신청 - 심의승인 
2020-08-03 12:48:12 - 재제출신청 - 착수신고 
2021-11-26 12:17:01 - 사업변경 신청 - 신청 
2021-12-15 16:34:17 - 사업변경 신청 - 평가반려 
</t>
  </si>
  <si>
    <t>9948-0053</t>
  </si>
  <si>
    <t xml:space="preserve">Impact Carbon Global Safe Water Programme of Activities (PoA): CPA 53 supported by Republic of Korea </t>
  </si>
  <si>
    <t>https://cdm.unfccc.int/ProgrammeOfActivities/cpa_db/GFT9WKUY0JEQIRBD41N3XMVS2LPH87/view</t>
  </si>
  <si>
    <t>첨부 1_PoA 9948 Nigeria CPA53 CPA-DD v1.pdf</t>
  </si>
  <si>
    <t>첨부 3_CPA 0053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0053)_rev 20200318.pdf</t>
  </si>
  <si>
    <t>R-2020-NG-03-000436</t>
  </si>
  <si>
    <t xml:space="preserve">2020-03-01 22:58:22 - 신규신청 - 신청 
2020-03-01 22:58:22 - 관장기관 지정 - 환경부
2020-03-09 15:08:34 - 관장기관 지정 - 산업통상자원부
2020-03-18 17:05:47 - 신규신청 - 문서재제출요청 
2020-03-20 00:57:57 - 재제출신청 - 신청 
2020-07-31 14:39:44 - 재제출신청 - 평가승인 
2020-07-31 14:40:19 - 재제출신청 - 심의승인 
2020-08-03 12:45:52 - 재제출신청 - 착수신고 
2021-11-26 12:16:53 - 사업변경 신청 - 신청 
2021-12-15 16:34:34 - 사업변경 신청 - 평가반려 
</t>
  </si>
  <si>
    <t>9948-0052</t>
  </si>
  <si>
    <t xml:space="preserve">Impact Carbon Global Safe Water Programme of Activities (PoA): CPA 52 supported by Republic of Korea </t>
  </si>
  <si>
    <t>https://cdm.unfccc.int/ProgrammeOfActivities/cpa_db/I7TLOCMFEDJXR1K0VSPQNW39U84GB2/view</t>
  </si>
  <si>
    <t>첨부 1_PoA 9948 Nigeria CPA52 CPA-DD v1.pdf</t>
  </si>
  <si>
    <t>첨부 3_CPA 0052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0052)_rev 20200318.pdf</t>
  </si>
  <si>
    <t>R-2020-NG-03-000435</t>
  </si>
  <si>
    <t xml:space="preserve">2020-03-01 22:57:46 - 신규신청 - 신청 
2020-03-01 22:57:46 - 관장기관 지정 - 환경부
2020-03-09 15:08:44 - 관장기관 지정 - 산업통상자원부
2020-03-18 17:06:08 - 신규신청 - 문서재제출요청 
2020-03-20 00:57:33 - 재제출신청 - 신청 
2020-07-31 14:38:48 - 재제출신청 - 평가승인 
2020-07-31 14:39:14 - 재제출신청 - 심의승인 
2020-08-03 12:44:48 - 재제출신청 - 착수신고 
2021-11-26 12:16:46 - 사업변경 신청 - 신청 
2021-12-15 16:34:45 - 사업변경 신청 - 평가반려 
</t>
  </si>
  <si>
    <t>9948-0051</t>
  </si>
  <si>
    <t xml:space="preserve">Impact Carbon Global Safe Water Programme of Activities (PoA): CPA 51 supported by Republic of Korea </t>
  </si>
  <si>
    <t>첨부 1_PoA 9948 Nigeria CPA51 CPA-DD v1.pdf</t>
  </si>
  <si>
    <t>첨부 3_CPA 0051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0051)_rev 20200318.pdf</t>
  </si>
  <si>
    <t>R-2020-NG-03-000434</t>
  </si>
  <si>
    <t xml:space="preserve">2020-03-01 22:57:17 - 신규신청 - 신청 
2020-03-01 22:57:17 - 관장기관 지정 - 환경부
2020-03-09 15:08:49 - 관장기관 지정 - 산업통상자원부
2020-03-18 17:06:32 - 신규신청 - 문서재제출요청 
2020-03-20 00:57:09 - 재제출신청 - 신청 
2020-07-31 14:37:59 - 재제출신청 - 평가승인 
2020-07-31 14:38:16 - 재제출신청 - 심의승인 
2020-08-03 12:43:28 - 재제출신청 - 착수신고 
2021-11-26 12:16:38 - 사업변경 신청 - 신청 
2021-12-15 16:34:57 - 사업변경 신청 - 평가반려 
</t>
  </si>
  <si>
    <t>9948-0050</t>
  </si>
  <si>
    <t xml:space="preserve">Impact Carbon Global Safe Water Programme of Activities (PoA): CPA 50 supported by Republic of Korea </t>
  </si>
  <si>
    <t>https://cdm.unfccc.int/ProgrammeOfActivities/cpa_db/4GU6X5JELAKHYIBTQ3WP7O0RM9VZ2D/view</t>
  </si>
  <si>
    <t>첨부 1_PoA 9948 Nigeria CPA50 CPA-DD v1.pdf</t>
  </si>
  <si>
    <t>첨부 3_CPA 0050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0050)_rev 20200318.pdf</t>
  </si>
  <si>
    <t>R-2020-NG-03-000433</t>
  </si>
  <si>
    <t xml:space="preserve">2020-03-01 22:56:44 - 신규신청 - 신청 
2020-03-01 22:56:44 - 관장기관 지정 - 환경부
2020-03-09 15:08:56 - 관장기관 지정 - 산업통상자원부
2020-03-17 18:22:12 - 신규신청 - 문서재제출요청 
2020-03-20 00:56:44 - 재제출신청 - 신청 
2020-07-31 13:27:15 - 재제출신청 - 평가승인 
2020-07-31 14:37:15 - 재제출신청 - 심의승인 
2020-08-03 12:42:27 - 재제출신청 - 착수신고 
2021-11-26 12:16:30 - 사업변경 신청 - 신청 
2021-12-15 16:35:09 - 사업변경 신청 - 평가반려 
</t>
  </si>
  <si>
    <t>9948-0049</t>
  </si>
  <si>
    <t xml:space="preserve">Impact Carbon Global Safe Water Programme of Activities (PoA): CPA 49 supported by Republic of Korea </t>
  </si>
  <si>
    <t>https://cdm.unfccc.int/ProgrammeOfActivities/cpa_db/47JYU06BCSWDKIP85NMGZA9XQ2T1ER/view</t>
  </si>
  <si>
    <t>첨부 1_PoA 9948 Nigeria CPA49 CPA-DD v1.pdf</t>
  </si>
  <si>
    <t>첨부 3_CPA 0049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0049)_rev 20200318.pdf</t>
  </si>
  <si>
    <t>R-2020-NG-03-000432</t>
  </si>
  <si>
    <t xml:space="preserve">2020-03-01 22:56:14 - 신규신청 - 신청 
2020-03-01 22:56:14 - 관장기관 지정 - 환경부
2020-03-09 15:09:02 - 관장기관 지정 - 산업통상자원부
2020-03-18 17:06:54 - 신규신청 - 문서재제출요청 
2020-03-20 00:56:11 - 재제출신청 - 신청 
2020-07-31 13:26:24 - 재제출신청 - 평가승인 
2020-07-31 13:26:49 - 재제출신청 - 심의승인 
2020-08-03 12:41:23 - 재제출신청 - 착수신고 
2021-11-26 12:16:22 - 사업변경 신청 - 신청 
2021-12-15 16:35:30 - 사업변경 신청 - 평가반려 
</t>
  </si>
  <si>
    <t>9948-0048</t>
  </si>
  <si>
    <t xml:space="preserve">Impact Carbon Global Safe Water Programme of Activities (PoA): CPA 48 supported by Republic of Korea </t>
  </si>
  <si>
    <t>https://cdm.unfccc.int/ProgrammeOfActivities/cpa_db/HDZ17S8C4P5EG2QIX36FVKNJRYAWBM/view</t>
  </si>
  <si>
    <t>첨부 1_PoA 9948 Nigeria CPA48 CPA-DD v1.pdf</t>
  </si>
  <si>
    <t>첨부 3_CPA 0048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0048)_rev 2020318.pdf</t>
  </si>
  <si>
    <t>R-2020-NG-03-000431</t>
  </si>
  <si>
    <t xml:space="preserve">2020-03-01 22:55:10 - 신규신청 - 신청 
2020-03-01 22:55:10 - 관장기관 지정 - 환경부
2020-03-09 15:09:16 - 관장기관 지정 - 산업통상자원부
2020-03-18 16:44:39 - 신규신청 - 문서재제출요청 
2020-03-20 00:54:44 - 재제출신청 - 신청 
2020-07-31 13:25:36 - 재제출신청 - 평가승인 
2020-07-31 13:25:57 - 재제출신청 - 심의승인 
2020-08-03 12:39:23 - 재제출신청 - 착수신고 
2021-11-26 12:16:14 - 사업변경 신청 - 신청 
2021-12-15 16:35:49 - 사업변경 신청 - 평가반려 
</t>
  </si>
  <si>
    <t>9948-0047</t>
  </si>
  <si>
    <t>Impact Carbon Global Safe Water Programme of Activities (PoA): CPA 47 supported by Republic of Korea )</t>
  </si>
  <si>
    <t>https://cdm.unfccc.int/ProgrammeOfActivities/cpa_db/L57ESHZ1U8OKTX62FMDA9B3YIVP4WQ/view</t>
  </si>
  <si>
    <t>첨부 1_PoA 9948 Nigeria CPA47 CPA-DD v1.pdf</t>
  </si>
  <si>
    <t>첨부 3_CPA 0047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0047)_rev 20200318.pdf</t>
  </si>
  <si>
    <t>R-2020-NG-03-000430</t>
  </si>
  <si>
    <t xml:space="preserve">2020-03-01 22:54:39 - 신규신청 - 신청 
2020-03-01 22:54:39 - 관장기관 지정 - 환경부
2020-03-09 15:09:23 - 관장기관 지정 - 산업통상자원부
2020-03-18 16:43:34 - 신규신청 - 문서재제출요청 
2020-03-20 00:54:18 - 재제출신청 - 신청 
2020-07-31 13:24:44 - 재제출신청 - 평가승인 
2020-07-31 13:25:03 - 재제출신청 - 심의승인 
2020-08-03 12:38:28 - 재제출신청 - 착수신고 
2021-11-26 12:16:07 - 사업변경 신청 - 신청 
2021-12-15 16:35:59 - 사업변경 신청 - 평가반려 
</t>
  </si>
  <si>
    <t>9948-0046</t>
  </si>
  <si>
    <t xml:space="preserve">Impact Carbon Global Safe Water Programme of Activities (PoA): CPA 46 supported by Republic of Korea </t>
  </si>
  <si>
    <t>https://cdm.unfccc.int/ProgrammeOfActivities/cpa_db/D0KOPTBC1QIVYAZJ2W75ERXFSUN68L/view</t>
  </si>
  <si>
    <t>첨부 1_PoA 9948 Nigeria CPA46 CPA-DD v1.pdf</t>
  </si>
  <si>
    <t>첨부 3_CPA 0046 등록 증빙 자료.hwp_x000D_
첨부 3_CPA 0046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0046)_rev 20200318.pdf</t>
  </si>
  <si>
    <t>R-2020-NG-03-000429</t>
  </si>
  <si>
    <t xml:space="preserve">2020-03-01 22:54:01 - 신규신청 - 신청 
2020-03-01 22:54:01 - 관장기관 지정 - 환경부
2020-03-09 15:09:29 - 관장기관 지정 - 산업통상자원부
2020-03-18 16:43:10 - 신규신청 - 문서재제출요청 
2020-03-20 00:53:55 - 재제출신청 - 신청 
2020-07-31 13:23:48 - 재제출신청 - 평가승인 
2020-07-31 13:24:15 - 재제출신청 - 심의승인 
2020-08-03 12:37:18 - 재제출신청 - 착수신고 
2021-11-26 12:15:59 - 사업변경 신청 - 신청 
2021-12-15 16:36:10 - 사업변경 신청 - 평가반려 
</t>
  </si>
  <si>
    <t>9948-0045</t>
  </si>
  <si>
    <t xml:space="preserve">Impact Carbon Global Safe Water Programme of Activities (PoA): CPA 45 supported by Republic of Korea </t>
  </si>
  <si>
    <t>https://cdm.unfccc.int/ProgrammeOfActivities/cpa_db/DONK6W2VG3YI708FBP1RU9ZXE4QCH5/view</t>
  </si>
  <si>
    <t>첨부 1_PoA 9948 Nigeria CPA45 CPA-DD v1.pdf</t>
  </si>
  <si>
    <t>첨부 3_CPA 0045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0045)_rev 20200318.pdf</t>
  </si>
  <si>
    <t>R-2020-NG-03-000428</t>
  </si>
  <si>
    <t xml:space="preserve">2020-03-01 22:53:05 - 신규신청 - 신청 
2020-03-01 22:53:05 - 관장기관 지정 - 환경부
2020-03-09 15:09:35 - 관장기관 지정 - 산업통상자원부
2020-03-18 16:42:40 - 신규신청 - 문서재제출요청 
2020-03-20 00:53:31 - 재제출신청 - 신청 
2020-07-31 13:22:56 - 재제출신청 - 평가승인 
2020-07-31 13:23:20 - 재제출신청 - 심의승인 
2020-08-03 12:36:07 - 재제출신청 - 착수신고 
2021-11-26 12:15:36 - 사업변경 신청 - 신청 
2021-12-15 16:36:24 - 사업변경 신청 - 평가반려 
</t>
  </si>
  <si>
    <t>9948-0044</t>
  </si>
  <si>
    <t xml:space="preserve">Impact Carbon Global Safe Water Programme of Activities (PoA): CPA 44 supported by Republic of Korea </t>
  </si>
  <si>
    <t>https://cdm.unfccc.int/ProgrammeOfActivities/cpa_db/DZU8CYHV4XFJ1A3GMIKNE7QR26SWLP/view</t>
  </si>
  <si>
    <t>첨부 1_PoA 9948 Nigeria CPA44 CPA-DD v1.pdf</t>
  </si>
  <si>
    <t>첨부 3_CPA 0044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0044)_rev 20200318.pdf</t>
  </si>
  <si>
    <t>첨부 7_9948 Verification Report_Revised.pdf_x000D_
첨부 8_9948 ER sheet.xlsx_x000D_
첨부 10_사업자등록증(국문)현재+과거).pdf_x000D_
첨부 11_사업자등록증(영문)(현재+과거).pdf_x000D_
첨부 9-1_시스템 계약서_highlight_추가.pdf_x000D_
첨부 9-2_개별감축시설계약서_나이지리아_추가.pdf_x000D_
첨부 12_인보이스(4건)_추가.pdf_x000D_
첨부 13_송금증(Combined)_추가.pdf_x000D_
첨부 14_CME Letter(20200615)_추가.pdf</t>
  </si>
  <si>
    <t>R-2020-NG-03-000427</t>
  </si>
  <si>
    <t xml:space="preserve">2019-11-29 11:05:58 - 신규신청 - 신청 
2019-11-29 11:05:58 - 관장기관 지정 - 환경부
2019-12-02 21:12:05 - 관장기관 지정 - 산업통상자원부
2020-02-10 17:01:32 - 신규신청 - 문서재제출요청 
2020-03-01 22:48:24 - 재제출신청 - 신청 
2020-03-18 16:41:53 - 재제출신청 - 문서재제출요청 
2020-03-20 00:53:04 - 재제출신청 - 신청 
2020-06-15 15:26:03 - 재제출신청 - 문서재제출요청 
2020-06-19 13:58:33 - 재제출신청 - 신청 
2020-07-31 13:21:37 - 재제출신청 - 평가승인 
2020-07-31 13:21:58 - 재제출신청 - 심의승인 
2020-08-03 12:34:27 - 재제출신청 - 착수신고 
2021-11-26 12:14:54 - 사업변경 신청 - 신청 
2021-12-15 16:36:35 - 사업변경 신청 - 평가반려 
</t>
  </si>
  <si>
    <t>9948-0043</t>
  </si>
  <si>
    <t>Impact Carbon Global Safe Water Programme of Activities (PoA): CPA 43 supported by Republic of Korea</t>
  </si>
  <si>
    <t>https://cdm.unfccc.int/ProgrammeOfActivities/cpa_db/S40F8AN9G76KDPLX5ZWIQJU1VBTE32/view</t>
  </si>
  <si>
    <t>첨부 1_PoA 9948 Nigeria CPA43 CPA-DD v1.pdf</t>
  </si>
  <si>
    <t>첨부 3_CPA 0043 등록 증빙 자료.pdf_x000D_
첨부 4-1_PA9948 CDM-MOC-FORM form - CERPD focal point inclusion(final).pdf_x000D_
첨부 4-2_MOC Focal Point update 22 Nov. 2019 (final).pdf_x000D_
첨부 4-3_PA9948 CDM-MOC-FORM form_UN 다운로드_추가.pdf_x000D_
첨부 5-2_20200213_CER 보유 화면 캡처(나이지리아)_추가 rev.pdf_x000D_
첨부 5-1_[서식 7] 감축실적 보유 현황서(CPA 0043)_rev 20200318.pdf</t>
  </si>
  <si>
    <t>한성희</t>
  </si>
  <si>
    <t>010-6890-5023</t>
  </si>
  <si>
    <t>ypkim@poscoenc.com</t>
  </si>
  <si>
    <t>(주)포스코이앤씨, 한국중부발전</t>
  </si>
  <si>
    <t>1.a. Business License (IUPTL) TEP.pdf_x000D_
1.b. Business Registration Number (NIB) TEP.pdf_x000D_
2.a. Land Lease Contract.pdf_x000D_
2.b. Permit for Crosscut of Way Semangka River Flow for the Construction of Semangka HEPP (No. 447).pdf_x000D_
2.c. Office Rental.pdf_x000D_
2.d. Environment Feasibility of Semangka HEPP Construction Activities (No. B.225).pdf_x000D_
2.d. Environmental Feasibility of 150kV High Voltage TL Construction Activities (No. B.185).pdf_x000D_
2.d. Environmental Permit of 150kV High Voltage TL Construction Activities (No. B.186).pdf_x000D_
2.d. Environmental Permit of Semangka HEPP Construction Activities (No. B.228).pdf_x000D_
2.d. Temporary Storage Permit for Hazardous and Toxic Waste (B3).pdf_x000D_
2.e. Operation Worthiness Certificate (SLO) TEP.pdf_x000D_
2.f. Permit for Surface Water Utilization from Way Semangka River (No. 448).pdf_x000D_
3.b. Letter of Approval.pdf_x000D_
3.d. MR_Semangka Hydro_1st Monitoring.pdf_x000D_
3.e. VR_Semangka Hydro_1st Monitoring.pdf_x000D_
3.f. PA9861 CDM-MOC-FORM Annex 2 form (1).pdf_x000D_
3.g. UNFCCC 화면 캡쳐.PNG_x000D_
3.h. Full view and history 화면.PNG_x000D_
4.a.b. Approval of Amendment to AoA TEP 2015.pdf_x000D_
4.a.b. Approval of Amendment to AoA TEP 2020.pdf_x000D_
5.a. 법인등기부등본(본점)_포스코건설.pdf_x000D_
5.b. 사업자등록증(210413발급)_포스코건설.pdf_x000D_
5.b. 사업자등록증명(210406발급)_포스코건설.pdf_x000D_
5.c. Business License (Foreign Construction Services Business Entity) Posco E&amp;C Co., Ltd.pdf_x000D_
5.d. Business Registration Number (NIB) Posco E&amp;C Co., Ltd.pdf_x000D_
0114 문서재제출_ 1. Shareholder List of TEP 2014-2020 (legalized).pdf_x000D_
0114 문서재제출_ 2. 인증유효기간 동안 스망까 수력발전 운영에 대한 근거자료 설명.hwp_x000D_
0114 문서재제출_ 2-1. 20140613 PPA Main Body.pdf_x000D_
0114 문서재제출_ 2-2. COD letters(Tanggamus).pdf_x000D_
0114 문서재제출_ 4.[ER Sheet] Semangka Hydro Electric Power Project CDM.zip_x000D_
0114 문서재제출_1-1.땅가무스 수력 지분율.zip_x000D_
0405 문서제재출 _Semangka hydro CDM 1차 모니터링의 외부사업 등록 신청 관련 설명.hwp_x000D_
0524 문서재제출_감축실적 보유 현황서_semangka사업_포스코건설.pdf_x000D_
210722 재제출_1. 주주간 계약서 등 보완자료 (1).zip_x000D_
230602 재제출_상호변경 입증자료.zip</t>
  </si>
  <si>
    <t>R-2021-ID-01-000601</t>
  </si>
  <si>
    <t>심의승인
2023-06-05</t>
  </si>
  <si>
    <t xml:space="preserve">2021-04-08 21:26:37 - 신규신청 - 접수 
2021-04-08 21:26:37 - 관장기관 지정 - 환경부
2021-04-09 08:57:59 - 관장기관 지정 - 산업통상자원부
2021-04-12 14:46:24 - 신규신청 - 신청 
2021-05-14 15:10:14 - 신규신청 - 문서재제출요청 
2021-05-24 16:31:05 - 재제출신청 - 접수 
2021-05-24 16:34:52 - 재제출신청 - 신청 
2021-07-13 10:20:50 - 재제출신청 - 보완요청 
2021-07-23 09:16:16 - 보완신청 - 접수 
2021-07-23 09:29:09 - 보완신청 - 신청 
2021-09-27 11:27:07 - 보완신청 - 평가승인 
2021-09-27 11:30:28 - 보완신청 - 심의승인 
2021-09-28 13:48:41 - 보완신청 - 착수신고 
2023-04-06 14:50:36 - 사업변경 신청 - 접수 
2023-04-07 08:22:24 - 사업변경 신청 - 신청 
2023-06-02 15:06:39 - 사업변경 신청 - 문서재제출요청 
2023-06-02 16:27:51 - 사업변경 재제출신청 - 접수 
2023-06-02 23:15:34 - 사업변경 재제출신청 - 신청 
2023-06-05 15:08:16 - 사업변경 재제출신청 - 평가승인 
2023-06-05 15:24:15 - 사업변경 재제출신청 - 심의승인 
</t>
  </si>
  <si>
    <t>56.6MW의 수력발전소에서 전력을 생산하는 재생에너지 기술</t>
  </si>
  <si>
    <t>인도네시아 수마테라 우타라주</t>
  </si>
  <si>
    <t>왐푸 수력발전사업</t>
  </si>
  <si>
    <t>ACM0002 ver.12</t>
  </si>
  <si>
    <t>1-2. 영문 사업계획서_추후 수정본_ver_11.0.pdf</t>
  </si>
  <si>
    <t>1-1. 영문 사업계획서_최초등록본_ver_03.3.pdf_x000D_
1-2. 영문 사업계획서_추후 수정본_ver_11.0.pdf_x000D_
1-3. CDM 등록현황 UNFCCC 화면.pdf_x000D_
1-4. 인도네시아 정부의 CDM사업 국가승인.pdf_x000D_
1-5 MOC.pdf_x000D_
1-6. MOC Annex 1.pdf_x000D_
2-1. 영문 타당성 보고서_최초등록본_ver_03.2.pdf_x000D_
2-2. 영문 타당성 보고서_추후수정본_ver_03.4.pdf_x000D_
3-1. TDP 유한책임회사등록증.pdf_x000D_
3-2. IUPTL_ 1st Extension-2016_인니 투자청 허가서류.pdf_x000D_
3-3. NIB_회사 고유번호 부여서류.pdf_x000D_
4-1. Domisili Site Office 2018_사무실 주소.pdf_x000D_
4-2. IPPKH-4_토지이용허가 - 59.8 Ha.pdf_x000D_
4-3. IMB Facility Build_건축허가.pdf_x000D_
5-1. Dam Permit_댐 운영허가.pdf_x000D_
5-2. Water Use Permit_수자원이용허가.pdf_x000D_
5-3. Power Purchase Agreement (11.4.12)_전력매매계약.pdf_x000D_
6-1. 주주간 계약서 Shareholders Agreement (11.2.23).pdf_x000D_
6-2. 주주간 계약서_Amended and Restated Shareholders Agreement(12.2.23).pdf_x000D_
6-3. 공증받은 주주명부 Shareholders List of WEP - Legalized.pdf_x000D_
6-4. Wampu Electric Power 지분율 변화.pdf_x000D_
6-5. 주식증서 Share Certificate No 16-17-18.pdf_x000D_
6-6. 회계감사보고서 Financial Statement - PT WEP 2019 IFRS.pdf_x000D_
6-7. Share Register Book posco  2012.pdf_x000D_
6-8. Share Register Book 2020 (update for Posco).pdf_x000D_
7-1. 법인등기부등본(국문)_포스코건설.pdf_x000D_
7-2. 사업자등록증_포스코건설.pdf_x000D_
7-3. 사업자등록증명_POSCO E&amp;C_영문포함.pdf_x000D_
8-1. CER 발급현황 UNFCCC 화면.pdf_x000D_
8-2. 모니터링 보고서 (1차분).pdf_x000D_
8-3. 모니터링 검증보고서 (1차분).pdf_x000D_
8-4. 모니터링 보고서 (2차분).pdf_x000D_
8-5. 모니터링 검증보고서 (2차분).pdf_x000D_
9. CER 소유권 확인서 (중부_포스코).pdf_x000D_
10-1. KG 사업자등록증 및 법인등기부등본 20200309 - Business Profile.pdf_x000D_
10-2. KG Shareholders List -20200131.pdf_x000D_
10-3. 한국중부발전 본사 등기부등본.pdf_x000D_
10-4. 한국중부발전 사업자등록증.pdf_x000D_
0. 전체 설명자료.pdf_x000D_
1208 재제출_감축량 산정시트(16.6.1이후 산정).zip_x000D_
1208 재제출_번역공증자료 인니 정부허가문서.zip_x000D_
0412 재제출_왐푸 수력 CDM 사업시작일 변경에 관한 설명.hwp_x000D_
0412 재제출 첨부. DOE 메일자료.zip_x000D_
0524 재제출_감축실적 보유 현황서_wampu사업_포스코건설.pdf_x000D_
1st Commitment Fee Payment (Purchase Order).pdf_x000D_
[법률의견서] 국외 CDM 사업의 사업 시작일 및 외부사업 등록과 관련한 질의.pdf_x000D_
230602 재제출_상호변경 입증자료.zip</t>
  </si>
  <si>
    <t>R-2021-ID-01-000618</t>
  </si>
  <si>
    <t xml:space="preserve">2020-09-18 16:21:34 - 신규신청 - 신청 
2020-09-18 16:21:34 - 관장기관 지정 - 환경부
2020-09-22 13:12:50 - 관장기관 지정 - 산업통상자원부
2020-10-14 11:29:36 - 신규신청 - 문서재제출요청 
2020-12-17 11:22:26 - 재제출신청 - 접수 
2020-12-18 13:07:59 - 재제출신청 - 신청 
2021-03-30 15:57:22 - 재제출신청 - 문서재제출요청 
2021-04-13 11:38:52 - 재제출신청 - 접수 
2021-04-13 13:04:52 - 재제출신청 - 신청 
2021-05-14 15:12:04 - 재제출신청 - 문서재제출요청 
2021-05-24 16:31:43 - 재제출신청 - 접수 
2021-05-24 16:35:15 - 재제출신청 - 신청 
2021-06-29 18:13:19 - 재제출신청 - 문서재제출요청 
2021-06-30 12:01:54 - 재제출신청 - 접수 
2021-06-30 13:10:37 - 재제출신청 - 신청 
2021-09-27 11:48:49 - 재제출신청 - 평가승인 
2021-09-27 11:49:19 - 재제출신청 - 심의승인 
2021-09-28 13:47:37 - 재제출신청 - 착수신고 
2023-04-06 14:11:56 - 사업변경 신청 - 접수 
2023-04-07 08:22:36 - 사업변경 신청 - 신청 
2023-06-02 15:06:21 - 사업변경 신청 - 문서재제출요청 
2023-06-02 16:30:02 - 사업변경 재제출신청 - 접수 
2023-06-02 23:15:24 - 사업변경 재제출신청 - 신청 
2023-06-05 15:06:48 - 사업변경 재제출신청 - 평가승인 
2023-06-05 15:25:13 - 사업변경 재제출신청 - 심의승인 
</t>
  </si>
  <si>
    <t xml:space="preserve">Wampu Hydro Electric Power Project ,Wampu Hydro Electric Power Project </t>
  </si>
  <si>
    <t>왐푸 수력발전사업(Wampu Hydro Electric Power Project )</t>
  </si>
  <si>
    <t>https://cdm.unfccc.int/Projects/DB/LRQA%20Ltd1319632234.33/view</t>
  </si>
  <si>
    <t>인도네시아, 수마테라 우타라주, 카로 지역,  리드 텐가흐 마을</t>
  </si>
  <si>
    <t>46.8MW용량의 수력발전소에서 전력을 생산하여 주 소유의 전력회사에 공급하는 재생에너지 기술</t>
  </si>
  <si>
    <t>1. 대안분석: 2개의 대안이 있으며, 모두 법률 규정을 준수함 _x000D_
2. 투자분석: 벤치마크 분석 을 선택하였으며, CER 수익이 없는 감축 사업의 IRR은 벤치마크 지표보다 낮은 수익성을 가짐. 민감도 분석도 수행하였으며, 감축사업은 재정적으로 매력이 없음이 입증됨_x000D_
3. 상례분석: 수마테라 우타라주에서 해당 감축사업과 유사한 사업은 없음이 확인됨_x000D_
상기 분석으로부터 해당 감축사업은 추가성이 있음이 입증됨</t>
  </si>
  <si>
    <t>2-2. 영문 타당성 보고서_추후수정본_ver_03.4.pdf</t>
  </si>
  <si>
    <t>1-1. 영문 사업계획서_최초등록본_ver_03.3.pdf_x000D_
1-2. 영문 사업계획서_추후 수정본_ver_11.0.pdf_x000D_
1-5 MOC.pdf_x000D_
8-1. CER 발급현황 UNFCCC 화면.pdf_x000D_
8-2. 모니터링 보고서 (1차분).pdf_x000D_
8-4. 모니터링 보고서 (2차분).pdf</t>
  </si>
  <si>
    <t>20171108~20181031</t>
  </si>
  <si>
    <t>파트린드1차(1711-1810)모니터링보고서.pdf</t>
  </si>
  <si>
    <t>파트린드1차분(1711-1810)검증보고서-KFQ.pdf</t>
  </si>
  <si>
    <t>6560파트린드 수정PDD version7_191004.pdf_x000D_
6560파트린드 최초타당성평가보고서-KEMCO121220.pdf_x000D_
파트린드PRC_Validation report_-KFQ190615.pdf_x000D_
KDS주주구성 현황정리200723.pdf_x000D_
KDS주주명부updated (200616certified).pdf_x000D_
SHPL지분KDS100% (6쪽,Notarized 200724).pdf_x000D_
GIF투자지분상환증빙.pdf_x000D_
KDS지분율-수공대우 17-19회계감사보고서.pdf_x000D_
배출권위임계약서-KDS대우 양자서명.pdf_x000D_
파트린드1차분197099CER발급 UNFCCC통보메일191004.pdf_x000D_
파트린드CDM-MOC-FORM form.pdf_x000D_
파트린드CDM-MOC-FORM Annex 2 form.pdf_x000D_
파트린드1차MR감축실적보유현황서.pdf_x000D_
KDS17-19지분증빙(20%수정)-공시메일종합.pdf</t>
  </si>
  <si>
    <t>파트린드1차MRVR국문요약서.pdf</t>
  </si>
  <si>
    <t>파트린드1-1차 3,157CER 폐기신청서191018.pdf_x000D_
파트린드1-1차 3,157CER 폐기증명서_191025.pdf_x000D_
파트린드1-2차모니터링 19만톤 폐기신청서_결재용.pdf_x000D_
파트린드1-2차 190,000CER 폐기증명서-200804.pdf_x000D_
파트린드1차모니터링CER소유증빙2.pdf_x000D_
Patrind 1-1차 서명본 CER폐기신청서 - 3,157톤.pdf_x000D_
Patrind 1-2차 서명본 CER폐기신청서 - 190,000톤.pdf</t>
  </si>
  <si>
    <t>2020-08-06 13:54 - 신청_x000D_
2020-08-20 15:53 - 문서재제출요청_x000D_
2020-08-21 13:08 - 신청_x000D_
2020-10-26 15:02 - 문서재제출요청_x000D_
2021-01-14 13:00 - 신청_x000D_
2021-03-05 14:44 - 검토승인_x000D_
2021-06-21 16:40 - 심의승인</t>
  </si>
  <si>
    <t xml:space="preserve">PK-5-8237351~8240507-2-2-0-6560 
PK-5-8240508~8430507-2-2-0-6560 </t>
  </si>
  <si>
    <t>20181101~20191031</t>
  </si>
  <si>
    <t>파트린드2차분(1811-1910)모니터링보고서.pdf</t>
  </si>
  <si>
    <t>파트린드2차분(1811-1910)검증보고서-KFQ.pdf</t>
  </si>
  <si>
    <t>6560파트린드 수정PDD version7_191004.pdf_x000D_
6560파트린드 최초타당성평가보고서-KEMCO121220.pdf_x000D_
파트린드PRC_Validation report_-KFQ190615.pdf_x000D_
KDS주주구성 현황정리200723.pdf_x000D_
KDS주주명부updated (200616certified).pdf_x000D_
SHPL지분KDS100% (6쪽,Notarized 200724).pdf_x000D_
GIF투자지분상환증빙.pdf_x000D_
KDS지분율-수공대우 17-19회계감사보고서.pdf_x000D_
배출권위임계약서-KDS대우 양자서명.pdf_x000D_
파트린드2차분225,276톤발급 UNFCCC통보메일.pdf_x000D_
파트린드CDM-MOC-FORM form.pdf_x000D_
파트린드CDM-MOC-FORM Annex 2 form.pdf_x000D_
파트린드2차MR감축실적보유현황서.pdf_x000D_
KDS17-19지분증빙(20%수정)-공시메일종합.pdf_x000D_
SHPL Audit Report 6쪽6.1 (181231 Local).pdf_x000D_
SHPL Audit Report 14쪽7.1 (191231 Local).pdf_x000D_
[대우건설][정정]2019사업보고서(2021.01.20).pdf</t>
  </si>
  <si>
    <t>파트린드2차MRVR국문요약서.pdf</t>
  </si>
  <si>
    <t>파트린드2차모니터링 225,276톤 폐기신청서_결재용.pdf_x000D_
파트린드2차 225,276톤 폐기증명서-200804.pdf_x000D_
파트린드2차분225,276톤 보유증빙.pdf_x000D_
Patrind 2차분 서명본 CER폐기신청서 - 225,276톤.pdf</t>
  </si>
  <si>
    <t>2020-08-06 14:24 - 신청_x000D_
2020-08-20 15:53 - 문서재제출요청_x000D_
2020-08-21 13:09 - 신청_x000D_
2020-09-02 16:30 - 문서재제출요청_x000D_
2020-09-04 13:21 - 신청_x000D_
2020-10-26 15:02 - 문서재제출요청_x000D_
2021-01-21 16:51 - 신청_x000D_
2021-03-05 14:44 - 검토승인_x000D_
2021-06-21 16:43 - 심의승인</t>
  </si>
  <si>
    <t>2020-06-29</t>
  </si>
  <si>
    <t xml:space="preserve">PK-5-9585283~9810558-2-2-0-6560 </t>
  </si>
  <si>
    <t>20171101~20180630</t>
  </si>
  <si>
    <t>KBS Certification Services Pvt. Ltd.</t>
  </si>
  <si>
    <t>7359-0064 영문 모니터링보고서.pdf</t>
  </si>
  <si>
    <t>7359-0064 영문 검증보고서.pdf</t>
  </si>
  <si>
    <t>7359-0064 공통서류.zip_x000D_
7359-0064 소유권 증명문서 1.PNG_x000D_
7359-0064 소유권 증명문서 2.PNG_x000D_
7359-0064 소유권 증명문서 3 (Registry mail).pdf_x000D_
7359-0064 다 유형 서류_총사업비 추가.zip_x000D_
7359-0064 케냐.zip_x000D_
7359-0064 1차 현장실사.zip_x000D_
7359-0064 1차 CDM 비용 서류 및 인증비율 산정.zip_x000D_
7359-0064 1차 감축실적 보유 현황서_수정.pdf</t>
  </si>
  <si>
    <t>7359-0064 외부사업 모니터링 보고서 국문요약서.pdf</t>
  </si>
  <si>
    <t>7359-0064 실적처분문서.pdf</t>
  </si>
  <si>
    <t>2020-03-02 13:30 - 신청_x000D_
2020-03-09 09:10 - 문서재제출요청_x000D_
2020-03-09 14:08 - 신청_x000D_
2020-03-10 13:41 - 문서재제출요청_x000D_
2020-03-10 14:06 - 신청_x000D_
2020-05-29 17:07 - 문서재제출요청_x000D_
2020-06-19 13:05 - 신청_x000D_
2020-06-23 11:20 - 문서재제출요청_x000D_
2020-06-23 14:50 - 신청_x000D_
2020-09-11 16:22 - 문서재제출요청_x000D_
2020-09-15 13:31 - 신청_x000D_
2020-11-25 09:30 - 문서재제출요청_x000D_
2020-12-03 15:05 - 신청_x000D_
2021-01-25 13:29 - 문서재제출요청_x000D_
2021-01-25 14:28 - 신청_x000D_
2021-03-05 14:53 - 검토승인_x000D_
2021-06-21 16:45 - 심의승인</t>
  </si>
  <si>
    <t>2019-08-16</t>
  </si>
  <si>
    <t xml:space="preserve">KE-5-873755~878562-2-2-0-7359 </t>
  </si>
  <si>
    <t xml:space="preserve">KE-5-878563~879005-2-2-0-7359 </t>
  </si>
  <si>
    <t>20180701~20190531</t>
  </si>
  <si>
    <t>7359-0064 공통서류.zip_x000D_
7359-0064 소유권 증명문서 1.PNG_x000D_
7359-0064 소유권 증명문서 2.PNG_x000D_
7359-0064 소유권 증명문서 3 (Registry mail).pdf_x000D_
7359-0064 다 유형 서류_총사업비 추가.zip_x000D_
7359-0064 케냐.zip_x000D_
7359-0064 2차 현장실사.zip_x000D_
7359-0064 2차 CDM 비용 서류 및 인증비율 산정.zip_x000D_
7359-0064 2차 감축실적 보유 현황서_수정2.pdf</t>
  </si>
  <si>
    <t>2020-04-10 13:38 - 신청_x000D_
2020-06-18 11:16 - 문서재제출요청_x000D_
2020-06-23 15:35 - 신청_x000D_
2020-09-11 16:22 - 문서재제출요청_x000D_
2020-09-15 13:31 - 신청_x000D_
2020-11-25 09:30 - 문서재제출요청_x000D_
2020-12-03 15:05 - 신청_x000D_
2021-01-25 13:29 - 문서재제출요청_x000D_
2021-01-25 14:29 - 신청_x000D_
2021-01-27 08:56 - 문서재제출요청_x000D_
2021-01-27 09:12 - 신청_x000D_
2021-03-05 14:53 - 검토승인_x000D_
2021-06-21 16:46 - 심의승인</t>
  </si>
  <si>
    <t>2020-04-02</t>
  </si>
  <si>
    <t xml:space="preserve">KE-5-1637949~1648021-2-2-0-7359 </t>
  </si>
  <si>
    <t xml:space="preserve">KE-5-1648022~1649474-2-2-0-7359 </t>
  </si>
  <si>
    <t>주식회사 에코아이,에스케이증권 주식회사</t>
  </si>
  <si>
    <t>20180831~20180910</t>
  </si>
  <si>
    <t>2.10431-0001 영문 모니터링 보고서.pdf</t>
  </si>
  <si>
    <t>3.10431-0001 영문 검증 보고서.pdf</t>
  </si>
  <si>
    <t>소유권 증명문서1.JPG_x000D_
소유권 증명문서2.JPG_x000D_
10431-0001 공통서류.zip_x000D_
10431-0001 공동투자사 국내기업 서류.zip_x000D_
10431-0001 다유형서류_총사업비 추가.zip_x000D_
10431-0001 방글라데시.zip_x000D_
10431-0001 현장실사.zip_x000D_
10431-0001 CDM 비용 서류 및 인증비율 산정.zip_x000D_
10431-0001 1차 감축실적 보유 현황서_수정.pdf_x000D_
에코아이 방글라데시 사업 협의 의견 소명자료.pdf</t>
  </si>
  <si>
    <t>10431-0001 외부사업 모니터링 보고서 국문요약서_clean.pdf</t>
  </si>
  <si>
    <t>10431-0001 실적처분문서.pdf</t>
  </si>
  <si>
    <t>2020-03-06 16:30 - 접수_x000D_
2020-03-06 16:34 - 신청_x000D_
2020-05-29 16:59 - 문서재제출요청_x000D_
2020-06-18 16:47 - 접수_x000D_
2020-06-18 17:31 - 신청_x000D_
2020-06-18 17:40 - 문서재제출요청_x000D_
2020-06-19 13:04 - 접수_x000D_
2020-06-19 13:21 - 신청_x000D_
2020-06-23 11:20 - 문서재제출요청_x000D_
2020-06-23 13:06 - 접수_x000D_
2020-06-23 13:09 - 신청_x000D_
2020-09-11 16:21 - 문서재제출요청_x000D_
2020-09-15 13:31 - 접수_x000D_
2020-09-15 13:54 - 신청_x000D_
2020-11-25 09:30 - 문서재제출요청_x000D_
2020-11-27 13:14 - 접수_x000D_
2020-11-27 13:18 - 신청_x000D_
2021-01-25 10:31 - 문서재제출요청_x000D_
2021-01-25 15:30 - 접수_x000D_
2021-01-25 15:32 - 신청_x000D_
2021-03-05 14:55 - 검토승인_x000D_
2021-06-21 16:48 - 심의승인</t>
  </si>
  <si>
    <t>BD-5-1491871~1493962-2-2-0-10431</t>
  </si>
  <si>
    <t>BD-5-1493963~1494208-2-2-0-10431</t>
  </si>
  <si>
    <t>20180911~20190910</t>
  </si>
  <si>
    <t>1. 10431-0001 2차 영문 모니터링 보고서.pdf</t>
  </si>
  <si>
    <t>2. 10431-0001 2차 영문 검증 보고서.pdf</t>
  </si>
  <si>
    <t>소유권 증명문서1.JPG_x000D_
소유권 증명문서2.JPG_x000D_
10431-0001 에코아이 공통서류.zip_x000D_
10431-0001 공동투자사 국내기업 서류.zip_x000D_
10431-0001 다유형서류.zip_x000D_
10431-0001 현장실사.zip_x000D_
10431-0001 CDM 비용 서류 및 인증비율 산정.zip_x000D_
10431-0001 2차 감축실적 보유 현황서_수정.pdf_x000D_
에코아이 방글라데시 사업 협의 의견 소명자료.pdf</t>
  </si>
  <si>
    <t>10431-0001 외부사업 모니터링 보고서 국문요약서.pdf</t>
  </si>
  <si>
    <t>100431-0001 실적처분문서.pdf</t>
  </si>
  <si>
    <t>2020-07-21 13:33 - 접수_x000D_
2020-07-21 13:52 - 신청_x000D_
2020-08-03 13:38 - 문서재제출요청_x000D_
2020-08-03 13:45 - 접수_x000D_
2020-08-03 13:51 - 신청_x000D_
2020-08-04 13:45 - 문서재제출요청_x000D_
2020-11-27 13:15 - 접수_x000D_
2020-11-27 13:21 - 신청_x000D_
2021-01-25 10:11 - 문서재제출요청_x000D_
2021-01-25 15:31 - 접수_x000D_
2021-01-25 15:32 - 신청_x000D_
2021-03-05 14:56 - 검토승인_x000D_
2021-06-21 16:49 - 심의승인</t>
  </si>
  <si>
    <t>2020-07-02</t>
  </si>
  <si>
    <t>BD-5-4872820~5223882-2-2-0-10431</t>
  </si>
  <si>
    <t>BD-5-5223883~5228362-2-2-0-10431</t>
  </si>
  <si>
    <t>20190110~20190111</t>
  </si>
  <si>
    <t>LGAI Technological Center, S.A. (Applus+ Certification)</t>
  </si>
  <si>
    <t>10415-0002 영문 모니터링보고서.pdf</t>
  </si>
  <si>
    <t>10415-0002 영문 검증보고서.pdf</t>
  </si>
  <si>
    <t>10415-0002 공통 서류.zip_x000D_
10415-0002 소유권 증명문서 1.png_x000D_
10415-0002 소유권 증명문서 2.png_x000D_
10415-0002 다 유형 서류.zip_x000D_
10415-0002 미얀마.zip_x000D_
미얀마_3. 10415-0002 사업결과보고서.zip_x000D_
10415-0002 현장실사.zip_x000D_
10415-0002 CDM 비용 서류 및 인증비율 산정.zip_x000D_
에코아이 현지실사 결과보고서_ 수정.pdf_x000D_
에코아이 미얀마 사업 협의 의견 소명자료.pdf_x000D_
10415-0001 1차 감축실적 보유 현황서_수정2.pdf</t>
  </si>
  <si>
    <t>10415-0002 외부사업 모니터링 보고서 국문요약서.pdf</t>
  </si>
  <si>
    <t>10415-0002 Attestation Letter.pdf</t>
  </si>
  <si>
    <t>2020-03-06 16:29 - 신청_x000D_
2020-05-29 16:58 - 문서재제출요청_x000D_
2020-06-17 14:16 - 신청_x000D_
2020-06-23 11:19 - 문서재제출요청_x000D_
2020-06-23 13:02 - 신청_x000D_
2020-08-03 16:28 - 문서재제출요청_x000D_
2020-08-05 13:00 - 신청_x000D_
2020-09-11 16:23 - 문서재제출요청_x000D_
2020-09-15 13:30 - 신청_x000D_
2020-11-25 09:29 - 문서재제출요청_x000D_
2020-11-27 13:16 - 신청_x000D_
2021-01-25 10:32 - 문서재제출요청_x000D_
2021-01-25 15:29 - 신청_x000D_
2021-01-27 08:56 - 문서재제출요청_x000D_
2021-01-27 09:11 - 신청_x000D_
2021-03-05 14:57 - 검토승인_x000D_
2021-06-21 16:51 - 심의승인</t>
  </si>
  <si>
    <t>MM-5-1733300~1733445-2-2-0-10415</t>
  </si>
  <si>
    <t>MM-5-1733446~1733447-2-2-0-10415</t>
  </si>
  <si>
    <t>20190112~20190912</t>
  </si>
  <si>
    <t>10415-0002 2차 영문 모니터링보고서.pdf</t>
  </si>
  <si>
    <t>10415-0002 2차 영문 검증보고서.pdf</t>
  </si>
  <si>
    <t>10415-0002 공통 서류.zip_x000D_
10415-0002 소유권 증명문서 1.png_x000D_
10415-0002 소유권 증명문서 2.png_x000D_
10415-0002 다유형 서류.zip_x000D_
10415-0002 미얀마.zip_x000D_
미얀마_3. 10415-0002 사업결과보고서.zip_x000D_
10415-0002 현장실사.zip_x000D_
10415-0002 2차 CDM 비용 서류 및 인증비율 산정.zip_x000D_
10415-0001 2차 감축실적 보유 현황서_수정.pdf_x000D_
에코아이 현지실사 결과보고서_ 수정.pdf_x000D_
에코아이 미얀마 사업 협의 의견 소명자료.pdf</t>
  </si>
  <si>
    <t>10415-0002 2차 외부사업 모니터링 보고서 국문요약서.pdf</t>
  </si>
  <si>
    <t>Voluntary Cancellation Certificate.pdf</t>
  </si>
  <si>
    <t>2020-05-21 14:07 - 신청_x000D_
2020-05-26 17:09 - 문서재제출요청_x000D_
2020-05-28 14:31 - 신청_x000D_
2020-06-18 11:27 - 문서재제출요청_x000D_
2020-08-05 13:01 - 신청_x000D_
2020-09-11 16:23 - 문서재제출요청_x000D_
2020-09-15 13:30 - 신청_x000D_
2020-11-25 09:30 - 문서재제출요청_x000D_
2020-11-27 13:16 - 신청_x000D_
2021-01-25 10:12 - 문서재제출요청_x000D_
2021-01-25 15:30 - 신청_x000D_
2021-03-05 14:57 - 검토승인_x000D_
2021-06-21 16:52 - 심의승인</t>
  </si>
  <si>
    <t>2020-05-13</t>
  </si>
  <si>
    <t>MM-5-3767947~3972185-2-2-0-10415</t>
  </si>
  <si>
    <t>MM-5-3972186~3973315-2-2-0-10415</t>
  </si>
  <si>
    <t>사하라 이남 아프리카 고효율 쿡스토브 보급 사업-나이지리아-CPA003(1)</t>
  </si>
  <si>
    <t>20180718~20180831</t>
  </si>
  <si>
    <t>Earthood Services Private Limited</t>
  </si>
  <si>
    <t>9007-0003 영문 모니터링보고서.pdf</t>
  </si>
  <si>
    <t>9007-0003 영문 검증보고서.pdf</t>
  </si>
  <si>
    <t>9007-0003 1차 감축실적 보유 현황서.pdf_x000D_
9007-0003 소유권 증명문서1.jpg_x000D_
9007-0003 소유권 증명문서2.jpg_x000D_
9007-0003 에코아이 공통서류.zip_x000D_
9007-0003 CDM 비용 서류 및 인증비율 산정.zip_x000D_
9007-0003 (다)유형 서류.zip_x000D_
(에코아이) 나이지리아 사업 감축량 인증신청 추진중단 의사.txt</t>
  </si>
  <si>
    <t>9007-0003 외부사업 모니터링 보고서 국문요약서.pdf</t>
  </si>
  <si>
    <t>9007-0003 자발적 취소증명서.pdf</t>
  </si>
  <si>
    <t>2020-03-03 13:56 - 신청_x000D_
2020-03-10 13:41 - 문서재제출요청_x000D_
2020-03-10 14:06 - 신청_x000D_
2020-05-29 17:00 - 문서재제출요청_x000D_
2021-07-21 17:58 - 신청_x000D_
2021-07-21 18:11 - 검토반려</t>
  </si>
  <si>
    <t xml:space="preserve">NG-5-3425802~3426133-2-2-0-9007 </t>
  </si>
  <si>
    <t>20160701~20170228</t>
  </si>
  <si>
    <t>EPIC Sustainability Services Private Limited</t>
  </si>
  <si>
    <t>등록된 영문 모니터링 보고서 (Monitoring Report_Pioneer_CDM 9124).pdf</t>
  </si>
  <si>
    <t>등록된 영문 검증보고서 (Verification Report_Pioneer_CDM 9124).pdf</t>
  </si>
  <si>
    <t>등록된 영문 사업계획서 (PDD_Pioneer_CDM 9124).pdf_x000D_
등록된 영문 타당성평가 보고서 (Validation Report_Pioneer_CDM 9124).pdf_x000D_
CDM 인증일 및 ER Sheet 출처.pdf_x000D_
28 August 2018_ER sheet_11 Jan 2018.xlsx_x000D_
온실가스 감축량 소유권 증명 관련 서류.zip_x000D_
주주회계감사서류_2016-2017년_보통주(의결권확인).pdf</t>
  </si>
  <si>
    <t>[서식17의2] 외부사업 모니터링 보고서 및 검증보고서 국문요약서.pdf</t>
  </si>
  <si>
    <t>해당 감축제도에서 발행된 처분 관련 증빙 서류_UNFCCC Attestation Letter.pdf</t>
  </si>
  <si>
    <t>2020-12-18 13:11 - 신청_x000D_
2021-03-15 13:27 - 문서재제출요청_x000D_
2021-03-26 14:36 - 신청_x000D_
2021-04-19 16:45 - 문서재제출요청_x000D_
2021-04-20 13:03 - 신청_x000D_
2021-04-20 14:50 - 문서재제출요청_x000D_
2021-04-20 14:52 - 신청_x000D_
2021-06-09 16:09 - 검토승인_x000D_
2021-10-07 17:43 - 심의승인</t>
  </si>
  <si>
    <t xml:space="preserve">IN-5-250683458~250726619-2-2-0-9124 </t>
  </si>
  <si>
    <t>Earthood Services Private Limited (Earthood)</t>
  </si>
  <si>
    <t>9007-0002 영문 모니터링 보고서.pdf</t>
  </si>
  <si>
    <t>9007-0002 영문 검증보고서.pdf</t>
  </si>
  <si>
    <t>9007-0002 에코아이 공통서류.zip_x000D_
9007-0002 말라위사업 현장실사.zip_x000D_
9007-0002 감축량 소유권 증명.zip_x000D_
9007-0002 (다)유형 서류.zip_x000D_
9007-0002 추가제출서류.zip</t>
  </si>
  <si>
    <t>9007-0002 외부사업 모니터링 보고서 국문요약서.pdf</t>
  </si>
  <si>
    <t>9007-0002 자발적 취소증명서.pdf</t>
  </si>
  <si>
    <t>2020-03-03 13:55 - 신청_x000D_
2020-03-10 13:40 - 문서재제출요청_x000D_
2020-03-10 14:05 - 신청_x000D_
2020-05-29 16:59 - 문서재제출요청_x000D_
2021-01-27 15:38 - 신청_x000D_
2021-02-01 13:07 - 문서재제출요청_x000D_
2021-03-11 14:49 - 신청_x000D_
2021-03-30 13:37 - 문서재제출요청_x000D_
2021-03-30 13:44 - 신청_x000D_
2021-03-31 14:29 - 문서재제출요청_x000D_
2021-04-02 13:04 - 신청_x000D_
2021-06-09 16:03 - 문서재제출요청_x000D_
2021-07-22 15:15 - 신청_x000D_
2021-08-06 09:36 - 문서재제출요청_x000D_
2021-08-06 11:55 - 신청_x000D_
2021-08-24 10:21 - 문서재제출요청_x000D_
2021-08-24 11:30 - 신청_x000D_
2021-09-27 10:27 - 검토승인_x000D_
2021-10-07 17:45 - 심의승인</t>
  </si>
  <si>
    <t xml:space="preserve">MW-5-842008~842730-2-2-0-9007 </t>
  </si>
  <si>
    <t xml:space="preserve">MW-5-842731~842755-2-2-0-9007 </t>
  </si>
  <si>
    <t>20180901~20191130</t>
  </si>
  <si>
    <t>9007-0002 영문 모니터링보고서(MR)_2차 모니터링.pdf</t>
  </si>
  <si>
    <t>9007-0002 영문 검증보고서(VR)_2차 모니터링.pdf</t>
  </si>
  <si>
    <t>9007-0002 에코아이 공통서류.zip_x000D_
9007-0002 말라위사업 현장실사.zip_x000D_
9007-0002 (다)유형 서류.zip_x000D_
9007-0002 감축량 소유권 증명.zip_x000D_
9007-0002 추가제출서류.zip</t>
  </si>
  <si>
    <t>9007-0002 외부사업 2차 모니터링 및 검증 보고서(국문요약서).pdf</t>
  </si>
  <si>
    <t>9007-0002 실적 처분문서.pdf</t>
  </si>
  <si>
    <t>2021-01-27 15:45 - 신청_x000D_
2021-02-01 13:07 - 문서재제출요청_x000D_
2021-03-11 14:46 - 신청_x000D_
2021-03-30 13:37 - 문서재제출요청_x000D_
2021-03-30 13:42 - 신청_x000D_
2021-03-31 15:55 - 문서재제출요청_x000D_
2021-04-02 13:02 - 신청_x000D_
2021-06-09 16:04 - 문서재제출요청_x000D_
2021-07-22 15:18 - 신청_x000D_
2021-08-06 09:37 - 문서재제출요청_x000D_
2021-08-06 11:53 - 신청_x000D_
2021-08-11 13:10 - 문서재제출요청_x000D_
2021-08-11 13:16 - 신청_x000D_
2021-08-17 14:26 - 문서재제출요청_x000D_
2021-08-19 14:23 - 신청_x000D_
2021-08-24 10:21 - 문서재제출요청_x000D_
2021-08-24 11:30 - 신청_x000D_
2021-09-27 10:27 - 검토승인_x000D_
2021-10-07 17:47 - 심의승인</t>
  </si>
  <si>
    <t>2020-10-06</t>
  </si>
  <si>
    <t xml:space="preserve">MW-5-2225742~2414617-2-2-0-9007 </t>
  </si>
  <si>
    <t xml:space="preserve">MW-5-2443258~2445939-2-2-0-9007 </t>
  </si>
  <si>
    <t>20180724~20180831</t>
  </si>
  <si>
    <t>Carbon Check (India) Private Ltd.</t>
  </si>
  <si>
    <t>8480-0003 모니터링보고서.pdf</t>
  </si>
  <si>
    <t>8480-0003 검증보고서.pdf</t>
  </si>
  <si>
    <t>8480-0003 공통서류(1차).zip_x000D_
8480-0003 현장실사 결과.zip_x000D_
8480-0003 감축량 소유권 증명(1차).zip_x000D_
8480-0003 다유형 서류(1차).zip_x000D_
과테말라 1차 추가제출서류.zip</t>
  </si>
  <si>
    <t>8480-0003 외부사업 1차 모니터링 보고서 국문요약서.pdf</t>
  </si>
  <si>
    <t>8480-0003 자발적 취소 증명서.pdf</t>
  </si>
  <si>
    <t>2020-03-06 14:04 - 신청_x000D_
2020-03-10 13:41 - 문서재제출요청_x000D_
2020-03-10 14:06 - 신청_x000D_
2020-05-29 17:06 - 문서재제출요청_x000D_
2021-01-27 15:14 - 신청_x000D_
2021-02-01 13:07 - 문서재제출요청_x000D_
2021-04-01 13:28 - 신청_x000D_
2021-04-19 10:04 - 문서재제출요청_x000D_
2021-04-19 15:38 - 신청_x000D_
2021-06-09 16:05 - 문서재제출요청_x000D_
2021-07-23 11:43 - 신청_x000D_
2021-08-24 10:20 - 문서재제출요청_x000D_
2021-08-24 11:20 - 신청_x000D_
2021-09-27 10:24 - 검토승인_x000D_
2021-10-07 17:49 - 심의승인</t>
  </si>
  <si>
    <t xml:space="preserve">GT-5-4234391~4235109-2-2-0-8480 </t>
  </si>
  <si>
    <t xml:space="preserve">GT-5-4235110~4235129-2-2-0-8480 </t>
  </si>
  <si>
    <t>20180901~20190731</t>
  </si>
  <si>
    <t>8480-0003 모니터링 보고서.pdf</t>
  </si>
  <si>
    <t>8480-0003 공통서류(2차).zip_x000D_
8480-0003 현장실사 결과.zip_x000D_
8480-0003 감축량 소유권 증명(2차).zip_x000D_
8480-0003 다유형 서류(2차).zip_x000D_
과테말라 2차 추가제출서류.zip</t>
  </si>
  <si>
    <t>8480-0003 외부사업 2차 모니터링 보고서 국문요약서.pdf</t>
  </si>
  <si>
    <t>8480-0003 실적처분 문서.pdf</t>
  </si>
  <si>
    <t>2021-01-27 16:18 - 신청_x000D_
2021-02-01 13:06 - 문서재제출요청_x000D_
2021-04-01 13:31 - 신청_x000D_
2021-04-19 10:04 - 문서재제출요청_x000D_
2021-04-19 15:38 - 신청_x000D_
2021-06-09 16:06 - 문서재제출요청_x000D_
2021-07-23 14:13 - 신청_x000D_
2021-08-10 11:29 - 문서재제출요청_x000D_
2021-08-10 11:32 - 신청_x000D_
2021-08-17 17:40 - 문서재제출요청_x000D_
2021-08-18 10:23 - 신청_x000D_
2021-08-24 10:20 - 문서재제출요청_x000D_
2021-08-24 11:21 - 신청_x000D_
2021-09-27 10:25 - 검토승인_x000D_
2021-10-07 17:50 - 심의승인</t>
  </si>
  <si>
    <t xml:space="preserve">GT-5-4598363~4658649-2-2-0-8480 </t>
  </si>
  <si>
    <t xml:space="preserve">GT-5-4658650~4662785-2-2-0-8480 </t>
  </si>
  <si>
    <t>고려아연 주식회사,주식회사 에코아이</t>
  </si>
  <si>
    <t>20181130~20181213</t>
  </si>
  <si>
    <t>10430-0001 영문 모니터링 보고서(1차).pdf</t>
  </si>
  <si>
    <t>10430-0001 영문 검증 보고서(1차).pdf</t>
  </si>
  <si>
    <t>10430-0001 에코아이 공통서류.zip_x000D_
10430-0001 공동투자사 국내기업 서류.zip_x000D_
10430-0001 다유형서류.zip_x000D_
10430-0001 가나사업 현장실사.zip_x000D_
10430-0001 CDM 비용 서류 및 인증비율 산정.zip_x000D_
에코아이 가나 사업 CPA1 MP1 협의 의견 소명자료.pdf_x000D_
10430-0001 추가서류제출.zip_x000D_
10430-0001 감축량소유권증명.zip</t>
  </si>
  <si>
    <t>10430-0001 1차 모니터링 및 검증 보고서(국문요약서).pdf</t>
  </si>
  <si>
    <t>10430-0001 자발적 취소증명서.pdf</t>
  </si>
  <si>
    <t>2021-04-21 13:23 - 접수_x000D_
2021-04-21 13:42 - 신청_x000D_
2021-05-28 11:22 - 문서재제출요청_x000D_
2021-05-28 16:05 - 접수_x000D_
2021-05-28 16:45 - 신청_x000D_
2021-07-13 13:29 - 보완요청_x000D_
2021-07-23 08:46 - 접수_x000D_
2021-07-23 09:55 - 신청_x000D_
2021-08-13 13:13 - 문서재제출요청_x000D_
2021-08-13 13:38 - 접수_x000D_
2021-08-13 13:40 - 신청_x000D_
2021-09-27 10:25 - 검토승인_x000D_
2021-10-07 17:52 - 심의승인</t>
  </si>
  <si>
    <t>GH-5-845676~846188-2-2-0-10430</t>
  </si>
  <si>
    <t>GH-5-846189~846274-2-2-0-10430</t>
  </si>
  <si>
    <t>20190911~20200331</t>
  </si>
  <si>
    <t>1-1. 영문 모니터링보고서.pdf</t>
  </si>
  <si>
    <t>1-2. 영문 검증보고서.pdf</t>
  </si>
  <si>
    <t>10431-0001 공동투자사 국내기업 서류.zip_x000D_
10431-0001 에코아이 공통서류.zip_x000D_
10431-0001 다유형서류(1).zip_x000D_
10431-0001 다유형서류(2).zip_x000D_
10431-0001 현장실사.zip_x000D_
(재제출)10431-0001 CDM 비용 서류 및 인증비율 산정(3차).zip_x000D_
10431-0001 감축량소유권증명.zip_x000D_
10431-0001 추가제출서류.zip</t>
  </si>
  <si>
    <t>10431-0001 실적처분문서(MP3 684,700).pdf</t>
  </si>
  <si>
    <t>2021-03-31 15:02 - 접수_x000D_
2021-04-01 09:41 - 신청_x000D_
2021-04-01 16:57 - 문서재제출요청_x000D_
2021-04-02 13:59 - 접수_x000D_
2021-04-02 14:57 - 신청_x000D_
2021-06-09 16:07 - 문서재제출요청_x000D_
2021-07-15 17:05 - 접수_x000D_
2021-07-16 13:52 - 신청_x000D_
2021-08-13 13:13 - 문서재제출요청_x000D_
2021-08-13 14:16 - 접수_x000D_
2021-08-13 15:36 - 신청_x000D_
2021-08-13 16:02 - 문서재제출요청_x000D_
2021-08-13 16:57 - 접수_x000D_
2021-08-13 17:29 - 신청_x000D_
2021-08-19 09:54 - 문서재제출요청_x000D_
2021-08-19 11:10 - 접수_x000D_
2021-08-19 11:24 - 신청_x000D_
2021-09-27 10:26 - 검토승인_x000D_
2021-10-07 17:55 - 심의승인</t>
  </si>
  <si>
    <t>BD-5-8710085~9394784-2-2-0-10431</t>
  </si>
  <si>
    <t>BD-5-9394849~9400092-2-2-0-10431</t>
  </si>
  <si>
    <t>박신정</t>
  </si>
  <si>
    <t>탄소자산관리실</t>
  </si>
  <si>
    <t>sjpark@cerpd.com</t>
  </si>
  <si>
    <t>20190523~20191231</t>
  </si>
  <si>
    <t>첨부 3-3_PoA 9948_MP3_CERPD 2 Nigeria MR v3.0_19082020.pdf</t>
  </si>
  <si>
    <t>첨부 4_9948 Nigeria MP3 (CERPD) FVR CERPD_I&amp;R_cl.pdf</t>
  </si>
  <si>
    <t>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6-등록시제출서류_0043.zip_x000D_
첨부 3-1_PoA 9948 Nigeria CPA43 CPA-DD v1.pdf_x000D_
첨부 3-2_CCIPL 675_FVR_CPA inclusion_43 to 77_Nigeria CPA 77.pdf_x000D_
첨부 3-5_PoA 9948_MP3_CERPD 2 Nigeria ER Sheet_ver_3.0_19082020 (2).xlsx_x000D_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확약서(나이지리아)_43.pdf_x000D_
첨부 3-4_[서식 7] 감축실적 보유 현황서(CPA 0043)_20210712.pdf_x000D_
인증결과검토 수정 및 보완 요청사항 CPA 43 ~ 77 (나이지리아).pdf_x000D_
20210818_추가제출서류.zip</t>
  </si>
  <si>
    <t>첨부 1_나이지리아_[서식 17의2] 외부사업 모니터링 보고서 국문요약서(CPA43)_20210730.pdf</t>
  </si>
  <si>
    <t>F-CDM-FWD-Nigeria Korea (223,216) - signed.pdf_x000D_
나이지리아 2차 cancellation certificate.pdf_x000D_
CERPD 나이지리아 CDM Cost_20210706.xlsx_x000D_
CER cancellation units(nigeria)_20210712.xlsx</t>
  </si>
  <si>
    <t>2020-12-07 15:57 - 신청_x000D_
2021-01-27 10:20 - 문서재제출요청_x000D_
2021-01-28 13:39 - 신청_x000D_
2021-03-25 13:26 - 문서재제출요청_x000D_
2021-03-25 14:50 - 신청_x000D_
2021-05-18 13:44 - 문서재제출요청_x000D_
2021-05-20 13:57 - 신청_x000D_
2021-05-27 14:48 - 문서재제출요청_x000D_
2021-05-27 15:15 - 신청_x000D_
2021-07-08 17:35 - 보완요청_x000D_
2021-07-13 16:15 - 신청_x000D_
2021-07-28 16:30 - 문서재제출요청_x000D_
2021-08-19 10:01 - 신청_x000D_
2021-09-27 10:57 - 검토승인_x000D_
2021-10-08 16:26 - 심의승인</t>
  </si>
  <si>
    <t>2020-10-20</t>
  </si>
  <si>
    <t xml:space="preserve">NG-5-3869557~3879840-2-2-0-9948 </t>
  </si>
  <si>
    <t xml:space="preserve">NG-5-3879841~3880493-2-2-0-9948 </t>
  </si>
  <si>
    <t>첨부 3-1_PoA 9948 Nigeria CPA44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6-등록시제출서류_0044.zip_x000D_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확약서(나이지리아)_44.pdf_x000D_
첨부 3-4_[서식 7] 감축실적 보유 현황서(CPA 0044)_20210712.pdf_x000D_
인증결과검토 수정 및 보완 요청사항 CPA 43 ~ 77 (나이지리아).pdf_x000D_
20210818_추가제출서류.zip</t>
  </si>
  <si>
    <t>첨부 1_나이지리아_[서식 17의2] 외부사업 모니터링 보고서 국문요약서(CPA44)_20210730.pdf</t>
  </si>
  <si>
    <t>2020-12-07 15:57 - 신청_x000D_
2021-01-27 10:20 - 문서재제출요청_x000D_
2021-01-28 13:39 - 신청_x000D_
2021-03-25 13:26 - 문서재제출요청_x000D_
2021-03-25 14:51 - 신청_x000D_
2021-05-18 13:44 - 문서재제출요청_x000D_
2021-05-20 13:58 - 신청_x000D_
2021-05-27 14:48 - 문서재제출요청_x000D_
2021-05-27 15:16 - 신청_x000D_
2021-07-08 17:35 - 보완요청_x000D_
2021-07-13 16:15 - 신청_x000D_
2021-08-03 16:43 - 문서재제출요청_x000D_
2021-08-19 10:01 - 신청_x000D_
2021-09-27 10:56 - 검토승인_x000D_
2021-10-08 16:28 - 심의승인</t>
  </si>
  <si>
    <t xml:space="preserve">NG-5-3880494~3890477-2-2-0-9948 </t>
  </si>
  <si>
    <t xml:space="preserve">NG-5-3890478~3891111-2-2-0-9948 </t>
  </si>
  <si>
    <t>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6-등록시제출서류_0045.zip_x000D_
첨부 3-1_PoA 9948 Nigeria CPA45 CPA-DD v1.pdf_x000D_
첨부 3-2_CCIPL 675_FVR_CPA inclusion_43 to 77_Nigeria CPA 77.pdf_x000D_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3-4_[서식 7] 감축실적 보유 현황서(CPA 0045)_20210712.pdf_x000D_
인증결과검토 수정 및 보완 요청사항 CPA 43 ~ 77 (나이지리아).pdf_x000D_
20210818_추가제출서류.zip_x000D_
첨부 6_미활용 확약서(나이지리아)_45.pdf</t>
  </si>
  <si>
    <t>첨부 1_나이지리아_[서식 17의2] 외부사업 모니터링 보고서 국문요약서(CPA45)_20210730.pdf</t>
  </si>
  <si>
    <t>2020-12-07 15:58 - 신청_x000D_
2021-01-27 10:20 - 문서재제출요청_x000D_
2021-01-28 13:42 - 신청_x000D_
2021-03-25 13:27 - 문서재제출요청_x000D_
2021-03-25 14:51 - 신청_x000D_
2021-05-18 13:45 - 문서재제출요청_x000D_
2021-05-20 13:58 - 신청_x000D_
2021-05-27 14:48 - 문서재제출요청_x000D_
2021-05-27 15:19 - 신청_x000D_
2021-07-08 17:36 - 보완요청_x000D_
2021-07-13 16:15 - 신청_x000D_
2021-08-03 16:43 - 문서재제출요청_x000D_
2021-08-19 10:01 - 신청_x000D_
2021-08-31 13:09 - 문서재제출요청_x000D_
2021-08-31 13:14 - 신청_x000D_
2021-09-27 10:00 - 검토승인_x000D_
2021-10-08 16:30 - 심의승인</t>
  </si>
  <si>
    <t xml:space="preserve">NG-5-3891112~3901092-2-2-0-9948 </t>
  </si>
  <si>
    <t xml:space="preserve">NG-5-3901093~3901726-2-2-0-9948 </t>
  </si>
  <si>
    <t>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6-등록시제출서류_0046.zip_x000D_
첨부 3-2_CCIPL 675_FVR_CPA inclusion_43 to 77_Nigeria CPA 77.pdf_x000D_
20210325_감축실적 보유량 증빙자료.PNG_x000D_
첨부 3-1_PoA 9948 Nigeria CPA46 CPA-DD v1.0.pdf_x000D_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확약서(나이지리아)_46.pdf_x000D_
첨부 3-4_[서식 7] 감축실적 보유 현황서(CPA 0046)_20210712.pdf_x000D_
인증결과검토 수정 및 보완 요청사항 CPA 43 ~ 77 (나이지리아).pdf_x000D_
20210818_추가제출서류.zip</t>
  </si>
  <si>
    <t>첨부 1_나이지리아_[서식 17의2] 외부사업 모니터링 보고서 국문요약서(CPA46)_20210730.pdf</t>
  </si>
  <si>
    <t>2020-12-07 15:58 - 신청_x000D_
2021-01-27 10:19 - 문서재제출요청_x000D_
2021-01-28 13:42 - 신청_x000D_
2021-03-25 13:27 - 문서재제출요청_x000D_
2021-03-25 14:51 - 신청_x000D_
2021-05-18 13:45 - 문서재제출요청_x000D_
2021-05-20 13:58 - 신청_x000D_
2021-05-27 14:48 - 문서재제출요청_x000D_
2021-05-27 15:28 - 신청_x000D_
2021-07-08 17:36 - 보완요청_x000D_
2021-07-13 16:14 - 신청_x000D_
2021-08-03 16:44 - 문서재제출요청_x000D_
2021-08-19 10:01 - 신청_x000D_
2021-09-27 10:56 - 검토승인_x000D_
2021-10-08 16:32 - 심의승인</t>
  </si>
  <si>
    <t xml:space="preserve">NG-5-3901727~3910071-2-2-0-9948 </t>
  </si>
  <si>
    <t xml:space="preserve">NG-5-3910072~3910600-2-2-0-9948 </t>
  </si>
  <si>
    <t>첨부 3-1_PoA 9948 Nigeria CPA47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6-등록시제출서류_0047.zip_x000D_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확약서(나이지리아)_47.pdf_x000D_
첨부 3-4_[서식 7] 감축실적 보유 현황서(CPA 0047)_20210712.pdf_x000D_
인증결과검토 수정 및 보완 요청사항 CPA 43 ~ 77 (나이지리아).pdf_x000D_
20210818_추가제출서류.zip</t>
  </si>
  <si>
    <t>첨부 1_나이지리아_[서식 17의2] 외부사업 모니터링 보고서 국문요약서(CPA47)_20210730.pdf</t>
  </si>
  <si>
    <t>2020-12-07 15:59 - 신청_x000D_
2021-01-27 10:19 - 문서재제출요청_x000D_
2021-01-28 13:43 - 신청_x000D_
2021-03-25 13:28 - 문서재제출요청_x000D_
2021-03-25 14:51 - 신청_x000D_
2021-05-18 13:46 - 문서재제출요청_x000D_
2021-05-20 13:59 - 신청_x000D_
2021-05-27 14:49 - 문서재제출요청_x000D_
2021-05-27 15:28 - 신청_x000D_
2021-07-08 17:37 - 보완요청_x000D_
2021-07-13 16:14 - 신청_x000D_
2021-08-03 16:44 - 문서재제출요청_x000D_
2021-08-19 10:01 - 신청_x000D_
2021-09-27 10:56 - 검토승인_x000D_
2021-10-08 16:34 - 심의승인</t>
  </si>
  <si>
    <t xml:space="preserve">NG-5-3910601~3918393-2-2-0-9948 </t>
  </si>
  <si>
    <t xml:space="preserve">NG-5-3918394~3918887-2-2-0-9948 </t>
  </si>
  <si>
    <t>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6-등록시제출서류_0048.zip_x000D_
20210325_감축실적 보유량 증빙자료.PNG_x000D_
첨부 3-1_PoA 9948 Nigeria CPA48 CPA-DD v1.0.pdf_x000D_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확약서(나이지리아)_48.pdf_x000D_
첨부 3-4_[서식 7] 감축실적 보유 현황서(CPA 0048)_20210712.pdf_x000D_
인증결과검토 수정 및 보완 요청사항 CPA 43 ~ 77 (나이지리아).pdf_x000D_
20210818_추가제출서류.zip</t>
  </si>
  <si>
    <t>첨부 1_나이지리아_[서식 17의2] 외부사업 모니터링 보고서 국문요약서(CPA48)_20210730.pdf</t>
  </si>
  <si>
    <t>2020-12-07 15:59 - 신청_x000D_
2021-01-27 10:19 - 문서재제출요청_x000D_
2021-01-28 13:43 - 신청_x000D_
2021-03-25 13:28 - 문서재제출요청_x000D_
2021-03-25 14:52 - 신청_x000D_
2021-05-18 13:46 - 문서재제출요청_x000D_
2021-05-20 13:59 - 신청_x000D_
2021-05-27 14:49 - 문서재제출요청_x000D_
2021-05-27 15:29 - 신청_x000D_
2021-07-08 17:37 - 보완요청_x000D_
2021-07-13 16:13 - 신청_x000D_
2021-08-03 16:47 - 문서재제출요청_x000D_
2021-08-19 10:02 - 신청_x000D_
2021-09-27 10:55 - 검토승인_x000D_
2021-10-08 16:44 - 심의승인</t>
  </si>
  <si>
    <t xml:space="preserve">NG-5-3918888~3926571-2-2-0-9948 </t>
  </si>
  <si>
    <t xml:space="preserve">NG-5-3926572~3927059-2-2-0-9948 </t>
  </si>
  <si>
    <t>첨부 3-1_PoA 9948 Nigeria CPA49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6-등록시제출서류_0049.zip_x000D_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확약서(나이지리아)_49.pdf_x000D_
첨부 3-4_[서식 7] 감축실적 보유 현황서(CPA 0049)_20210712.pdf_x000D_
인증결과검토 수정 및 보완 요청사항 CPA 43 ~ 77 (나이지리아).pdf_x000D_
20210818_추가제출서류.zip</t>
  </si>
  <si>
    <t>첨부 1_나이지리아_[서식 17의2] 외부사업 모니터링 보고서 국문요약서(CPA49)_20210730.pdf</t>
  </si>
  <si>
    <t>2020-12-07 16:00 - 신청_x000D_
2021-01-27 10:18 - 문서재제출요청_x000D_
2021-01-28 13:44 - 신청_x000D_
2021-03-25 13:29 - 문서재제출요청_x000D_
2021-03-25 14:52 - 신청_x000D_
2021-05-18 13:58 - 문서재제출요청_x000D_
2021-05-20 14:01 - 신청_x000D_
2021-05-27 14:49 - 문서재제출요청_x000D_
2021-05-27 15:29 - 신청_x000D_
2021-07-08 17:37 - 보완요청_x000D_
2021-07-13 16:13 - 신청_x000D_
2021-08-03 17:02 - 문서재제출요청_x000D_
2021-08-19 10:02 - 신청_x000D_
2021-09-27 10:55 - 검토승인_x000D_
2021-10-08 16:45 - 심의승인</t>
  </si>
  <si>
    <t xml:space="preserve">NG-5-3927060~3933161-2-2-0-9948 </t>
  </si>
  <si>
    <t xml:space="preserve">NG-5-3933162~3933548-2-2-0-9948 </t>
  </si>
  <si>
    <t>첨부 3-1_PoA 9948 Nigeria CPA50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6-등록시제출서류_0050.zip_x000D_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확약서(나이지리아)_50.pdf_x000D_
첨부 3-4_[서식 7] 감축실적 보유 현황서(CPA 0050)_20210712.pdf_x000D_
인증결과검토 수정 및 보완 요청사항 CPA 43 ~ 77 (나이지리아).pdf_x000D_
20210818_추가제출서류.zip</t>
  </si>
  <si>
    <t>첨부 1_나이지리아_[서식 17의2] 외부사업 모니터링 보고서 국문요약서(CPA50)_20210730.pdf</t>
  </si>
  <si>
    <t>2020-12-07 16:00 - 신청_x000D_
2021-01-27 10:18 - 문서재제출요청_x000D_
2021-01-28 13:44 - 신청_x000D_
2021-03-25 13:29 - 문서재제출요청_x000D_
2021-03-25 14:52 - 신청_x000D_
2021-05-18 13:59 - 문서재제출요청_x000D_
2021-05-20 14:01 - 신청_x000D_
2021-05-27 14:50 - 문서재제출요청_x000D_
2021-05-27 15:30 - 신청_x000D_
2021-07-08 17:38 - 보완요청_x000D_
2021-07-13 16:12 - 신청_x000D_
2021-08-03 17:02 - 문서재제출요청_x000D_
2021-08-19 10:03 - 신청_x000D_
2021-09-27 10:55 - 검토승인_x000D_
2021-10-08 16:47 - 심의승인</t>
  </si>
  <si>
    <t xml:space="preserve">NG-5-3933549~3939717-2-2-0-9948 </t>
  </si>
  <si>
    <t xml:space="preserve">NG-5-3939718~3940109-2-2-0-9948 </t>
  </si>
  <si>
    <t>첨부 3-1_PoA 9948 Nigeria CPA51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6-등록시제출서류_0051.zip_x000D_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확약서(나이지리아)_51.pdf_x000D_
첨부 3-4_[서식 7] 감축실적 보유 현황서(CPA 0051)_20210712.pdf_x000D_
인증결과검토 수정 및 보완 요청사항 CPA 43 ~ 77 (나이지리아).pdf_x000D_
20210818_추가제출서류.zip</t>
  </si>
  <si>
    <t>첨부 1_나이지리아_[서식 17의2] 외부사업 모니터링 보고서 국문요약서(CPA51)_20210730.pdf</t>
  </si>
  <si>
    <t>2020-12-07 16:01 - 신청_x000D_
2021-01-27 10:18 - 문서재제출요청_x000D_
2021-01-28 13:44 - 신청_x000D_
2021-03-25 13:30 - 문서재제출요청_x000D_
2021-03-25 14:52 - 신청_x000D_
2021-05-18 13:59 - 문서재제출요청_x000D_
2021-05-20 14:01 - 신청_x000D_
2021-05-27 14:50 - 문서재제출요청_x000D_
2021-05-27 15:31 - 신청_x000D_
2021-07-08 17:38 - 보완요청_x000D_
2021-07-13 16:12 - 신청_x000D_
2021-08-03 17:02 - 문서재제출요청_x000D_
2021-08-19 10:03 - 신청_x000D_
2021-09-27 10:55 - 검토승인_x000D_
2021-10-08 16:48 - 심의승인</t>
  </si>
  <si>
    <t xml:space="preserve">NG-5-3940110~3945537-2-2-0-9948 </t>
  </si>
  <si>
    <t xml:space="preserve">NG-5-3945538~3945882-2-2-0-9948 </t>
  </si>
  <si>
    <t>첨부 3-1_PoA 9948 Nigeria CPA52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6-등록시제출서류_0052.zip_x000D_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확약서(나이지리아)_52.pdf_x000D_
첨부 3-4_[서식 7] 감축실적 보유 현황서(CPA 0052)_20210712.pdf_x000D_
인증결과검토 수정 및 보완 요청사항 CPA 43 ~ 77 (나이지리아).pdf_x000D_
20210818_추가제출서류.zip</t>
  </si>
  <si>
    <t>첨부 1_나이지리아_[서식 17의2] 외부사업 모니터링 보고서 국문요약서(CPA52)_20210730.pdf</t>
  </si>
  <si>
    <t>2020-12-07 16:02 - 신청_x000D_
2021-01-27 10:18 - 문서재제출요청_x000D_
2021-01-28 13:45 - 신청_x000D_
2021-03-25 13:30 - 문서재제출요청_x000D_
2021-03-25 14:53 - 신청_x000D_
2021-05-18 14:00 - 문서재제출요청_x000D_
2021-05-20 14:02 - 신청_x000D_
2021-05-27 14:50 - 문서재제출요청_x000D_
2021-05-27 15:31 - 신청_x000D_
2021-07-08 17:38 - 보완요청_x000D_
2021-07-13 16:11 - 신청_x000D_
2021-08-03 17:02 - 문서재제출요청_x000D_
2021-08-19 10:04 - 신청_x000D_
2021-09-27 10:54 - 검토승인_x000D_
2021-10-08 16:49 - 심의승인</t>
  </si>
  <si>
    <t xml:space="preserve">NG-5-3945883~3950168-2-2-0-9948 </t>
  </si>
  <si>
    <t xml:space="preserve">NG-5-3950169~3950440-2-2-0-9948 </t>
  </si>
  <si>
    <t>첨부 3-1_PoA 9948 Nigeria CPA53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6-등록시제출서류_0053.zip_x000D_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확약서(나이지리아)_53.pdf_x000D_
첨부 3-4_[서식 7] 감축실적 보유 현황서(CPA 0053)_20210712.pdf_x000D_
인증결과검토 수정 및 보완 요청사항 CPA 43 ~ 77 (나이지리아).pdf_x000D_
20210818_추가제출서류.zip</t>
  </si>
  <si>
    <t>첨부 1_나이지리아_[서식 17의2] 외부사업 모니터링 보고서 국문요약서(CPA53)_20210730.pdf</t>
  </si>
  <si>
    <t>2020-12-07 16:02 - 신청_x000D_
2021-01-27 10:17 - 문서재제출요청_x000D_
2021-01-28 13:45 - 신청_x000D_
2021-03-25 13:31 - 문서재제출요청_x000D_
2021-03-25 14:53 - 신청_x000D_
2021-05-18 14:00 - 문서재제출요청_x000D_
2021-05-20 14:02 - 신청_x000D_
2021-05-27 14:53 - 문서재제출요청_x000D_
2021-05-27 15:36 - 신청_x000D_
2021-07-08 17:39 - 보완요청_x000D_
2021-07-13 16:11 - 신청_x000D_
2021-08-03 17:03 - 문서재제출요청_x000D_
2021-08-19 10:04 - 신청_x000D_
2021-09-27 10:54 - 검토승인_x000D_
2021-10-08 16:51 - 심의승인</t>
  </si>
  <si>
    <t xml:space="preserve">NG-5-3950441~3954589-2-2-0-9948 </t>
  </si>
  <si>
    <t xml:space="preserve">NG-5-3954590~3954852-2-2-0-9948 </t>
  </si>
  <si>
    <t>첨부 3-1_PoA 9948 Nigeria CPA54 CPA-DD v1.pdf_x000D_
첨부 3-2_CCIPL 675_FVR_CPA inclusion_43 to 77_Nigeria CPA 77.pdf_x000D_
첨부 3-4_[서식 7] 감축실적 보유 현황서(CPA 0054).pdf_x000D_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6-등록시제출서류_0054.zip_x000D_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확약서(나이지리아)_54.pdf_x000D_
첨부 3-4_[서식 7] 감축실적 보유 현황서(CPA 0054)_20210712.pdf_x000D_
인증결과검토 수정 및 보완 요청사항 CPA 43 ~ 77 (나이지리아).pdf_x000D_
20210818_추가제출서류.zip</t>
  </si>
  <si>
    <t>첨부 1_나이지리아_[서식 17의2] 외부사업 모니터링 보고서 국문요약서(CPA54)_20210730.pdf</t>
  </si>
  <si>
    <t>2020-12-07 16:03 - 신청_x000D_
2021-01-27 10:17 - 문서재제출요청_x000D_
2021-01-28 13:46 - 신청_x000D_
2021-03-25 13:31 - 문서재제출요청_x000D_
2021-03-25 14:53 - 신청_x000D_
2021-05-18 14:01 - 문서재제출요청_x000D_
2021-05-20 14:02 - 신청_x000D_
2021-05-26 20:25 - 문서재제출요청_x000D_
2021-05-26 20:51 - 신청_x000D_
2021-05-27 14:54 - 문서재제출요청_x000D_
2021-05-27 15:36 - 신청_x000D_
2021-07-08 17:39 - 보완요청_x000D_
2021-07-13 16:10 - 신청_x000D_
2021-08-03 17:03 - 문서재제출요청_x000D_
2021-08-19 10:04 - 신청_x000D_
2021-09-27 10:53 - 검토승인_x000D_
2021-10-08 16:52 - 심의승인</t>
  </si>
  <si>
    <t xml:space="preserve">NG-5-3954853~3958956-2-2-0-9948 </t>
  </si>
  <si>
    <t xml:space="preserve">NG-5-3958957~3959216-2-2-0-9948 </t>
  </si>
  <si>
    <t>첨부 3-1_PoA 9948 Nigeria CPA55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6-등록시제출서류_0055.zip_x000D_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확약서(나이지리아)_55.pdf_x000D_
첨부 3-4_[서식 7] 감축실적 보유 현황서(CPA 0055)_20210712.pdf_x000D_
인증결과검토 수정 및 보완 요청사항 CPA 43 ~ 77 (나이지리아).pdf_x000D_
20210818_추가제출서류.zip</t>
  </si>
  <si>
    <t>첨부 1_나이지리아_[서식 17의2] 외부사업 모니터링 보고서 국문요약서(CPA55)_20210730.pdf</t>
  </si>
  <si>
    <t>2020-12-07 16:03 - 신청_x000D_
2021-01-27 10:17 - 문서재제출요청_x000D_
2021-01-28 13:46 - 신청_x000D_
2021-03-25 13:32 - 문서재제출요청_x000D_
2021-03-25 14:53 - 신청_x000D_
2021-05-18 14:01 - 문서재제출요청_x000D_
2021-05-20 14:03 - 신청_x000D_
2021-05-27 14:53 - 문서재제출요청_x000D_
2021-05-27 15:37 - 신청_x000D_
2021-07-08 17:39 - 보완요청_x000D_
2021-07-13 16:10 - 신청_x000D_
2021-08-03 17:04 - 문서재제출요청_x000D_
2021-08-19 10:04 - 신청_x000D_
2021-09-27 10:53 - 검토승인_x000D_
2021-10-08 16:53 - 심의승인</t>
  </si>
  <si>
    <t xml:space="preserve">NG-5-3959217~3963289-2-2-0-9948 </t>
  </si>
  <si>
    <t xml:space="preserve">NG-5-3963290~3963547-2-2-0-9948 </t>
  </si>
  <si>
    <t>첨부 3-1_PoA 9948 Nigeria CPA56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6-등록시제출서류_0056.zip_x000D_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확약서(나이지리아)_56.pdf_x000D_
첨부 3-4_[서식 7] 감축실적 보유 현황서(CPA 0056)_20210712.pdf_x000D_
인증결과검토 수정 및 보완 요청사항 CPA 43 ~ 77 (나이지리아).pdf_x000D_
20210818_추가제출서류.zip</t>
  </si>
  <si>
    <t>첨부 1_나이지리아_[서식 17의2] 외부사업 모니터링 보고서 국문요약서(CPA56)_20210730.pdf</t>
  </si>
  <si>
    <t>2020-12-07 16:04 - 신청_x000D_
2021-01-27 10:16 - 문서재제출요청_x000D_
2021-01-28 13:46 - 신청_x000D_
2021-03-25 13:32 - 문서재제출요청_x000D_
2021-03-25 14:53 - 신청_x000D_
2021-05-18 14:03 - 문서재제출요청_x000D_
2021-05-20 14:03 - 신청_x000D_
2021-05-27 14:54 - 문서재제출요청_x000D_
2021-05-27 15:38 - 신청_x000D_
2021-07-08 17:40 - 보완요청_x000D_
2021-07-13 16:10 - 신청_x000D_
2021-08-03 17:04 - 문서재제출요청_x000D_
2021-08-19 10:04 - 신청_x000D_
2021-09-27 10:52 - 검토승인_x000D_
2021-10-08 16:54 - 심의승인</t>
  </si>
  <si>
    <t xml:space="preserve">NG-5-3963548~3967680-2-2-0-9948 </t>
  </si>
  <si>
    <t xml:space="preserve">NG-5-3967681~3967943-2-2-0-9948 </t>
  </si>
  <si>
    <t>첨부 3-1_PoA 9948 Nigeria CPA57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6-등록시제출서류_0057.zip_x000D_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확약서(나이지리아)_57.pdf_x000D_
첨부 3-4_[서식 7] 감축실적 보유 현황서(CPA 0057)_20210712.pdf_x000D_
인증결과검토 수정 및 보완 요청사항 CPA 43 ~ 77 (나이지리아).pdf_x000D_
20210818_추가제출서류.zip</t>
  </si>
  <si>
    <t>첨부 1_나이지리아_[서식 17의2] 외부사업 모니터링 보고서 국문요약서(CPA57)_20210730.pdf</t>
  </si>
  <si>
    <t>2020-12-07 16:04 - 신청_x000D_
2021-01-27 10:16 - 문서재제출요청_x000D_
2021-01-28 13:46 - 신청_x000D_
2021-03-25 13:32 - 문서재제출요청_x000D_
2021-03-25 14:54 - 신청_x000D_
2021-05-18 14:09 - 문서재제출요청_x000D_
2021-05-20 14:03 - 신청_x000D_
2021-05-27 14:54 - 문서재제출요청_x000D_
2021-05-27 15:38 - 신청_x000D_
2021-07-08 17:40 - 보완요청_x000D_
2021-07-13 16:09 - 신청_x000D_
2021-08-03 17:05 - 문서재제출요청_x000D_
2021-08-19 10:04 - 신청_x000D_
2021-09-27 10:52 - 검토승인_x000D_
2021-10-08 16:55 - 심의승인</t>
  </si>
  <si>
    <t xml:space="preserve">NG-5-3967944~3971024-2-2-0-9948 </t>
  </si>
  <si>
    <t xml:space="preserve">NG-5-3971025~3971220-2-2-0-9948 </t>
  </si>
  <si>
    <t>첨부 3-1_PoA 9948 Nigeria CPA58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6-등록시제출서류_0058.zip_x000D_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확약서(나이지리아)_58.pdf_x000D_
첨부 3-4_[서식 7] 감축실적 보유 현황서(CPA 0058)_20210712.pdf_x000D_
인증결과검토 수정 및 보완 요청사항 CPA 43 ~ 77 (나이지리아).pdf_x000D_
20210818_추가제출서류.zip</t>
  </si>
  <si>
    <t>첨부 1_나이지리아_[서식 17의2] 외부사업 모니터링 보고서 국문요약서(CPA58)_20210730.pdf</t>
  </si>
  <si>
    <t>2020-12-07 16:05 - 신청_x000D_
2021-01-27 10:15 - 문서재제출요청_x000D_
2021-01-28 13:47 - 신청_x000D_
2021-03-25 13:33 - 문서재제출요청_x000D_
2021-03-25 14:54 - 신청_x000D_
2021-05-18 14:10 - 문서재제출요청_x000D_
2021-05-20 14:04 - 신청_x000D_
2021-05-27 14:45 - 문서재제출요청_x000D_
2021-05-27 15:39 - 신청_x000D_
2021-07-08 17:40 - 보완요청_x000D_
2021-07-13 16:09 - 신청_x000D_
2021-08-03 17:05 - 문서재제출요청_x000D_
2021-08-19 10:05 - 신청_x000D_
2021-09-27 10:52 - 검토승인_x000D_
2021-10-08 16:56 - 심의승인</t>
  </si>
  <si>
    <t xml:space="preserve">NG-5-3971221~3974364-2-2-0-9948 </t>
  </si>
  <si>
    <t xml:space="preserve">NG-5-3974365~3974563-2-2-0-9948 </t>
  </si>
  <si>
    <t>첨부 3-1_PoA 9948 Nigeria CPA59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6-등록시제출서류_0059.zip_x000D_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확약서(나이지리아)_59.pdf_x000D_
첨부 3-4_[서식 7] 감축실적 보유 현황서(CPA 0059)_20210712.pdf_x000D_
인증결과검토 수정 및 보완 요청사항 CPA 43 ~ 77 (나이지리아).pdf_x000D_
20210818_추가제출서류.zip</t>
  </si>
  <si>
    <t>첨부 1_나이지리아_[서식 17의2] 외부사업 모니터링 보고서 국문요약서(CPA59)_20210730.pdf</t>
  </si>
  <si>
    <t>2020-12-02 15:32 - 신청_x000D_
2021-01-27 10:19 - 문서재제출요청_x000D_
2021-01-28 13:47 - 신청_x000D_
2021-03-25 13:33 - 문서재제출요청_x000D_
2021-03-25 14:54 - 신청_x000D_
2021-05-18 14:13 - 문서재제출요청_x000D_
2021-05-20 14:04 - 신청_x000D_
2021-05-26 20:26 - 문서재제출요청_x000D_
2021-05-26 21:00 - 신청_x000D_
2021-05-27 14:45 - 문서재제출요청_x000D_
2021-05-27 15:40 - 신청_x000D_
2021-07-08 17:41 - 보완요청_x000D_
2021-07-13 16:08 - 신청_x000D_
2021-08-03 17:06 - 문서재제출요청_x000D_
2021-08-19 10:05 - 신청_x000D_
2021-09-27 10:51 - 검토승인_x000D_
2021-10-08 16:57 - 심의승인</t>
  </si>
  <si>
    <t xml:space="preserve">NG-5-3974564~3977694-2-2-0-9948 </t>
  </si>
  <si>
    <t xml:space="preserve">NG-5-3977695~3977893-2-2-0-9948 </t>
  </si>
  <si>
    <t>첨부 3-1_PoA 9948 Nigeria CPA60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6-등록시제출서류_0060.zip_x000D_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확약서(나이지리아)_60.pdf_x000D_
첨부 3-4_[서식 7] 감축실적 보유 현황서(CPA 0060)_20210712.pdf_x000D_
인증결과검토 수정 및 보완 요청사항 CPA 43 ~ 77 (나이지리아).pdf_x000D_
20210818_추가제출서류.zip</t>
  </si>
  <si>
    <t>첨부 1_나이지리아_[서식 17의2] 외부사업 모니터링 보고서 국문요약서(CPA60)_20210730.pdf</t>
  </si>
  <si>
    <t>2020-12-02 15:33 - 신청_x000D_
2021-01-27 10:39 - 문서재제출요청_x000D_
2021-01-28 13:47 - 신청_x000D_
2021-03-25 13:34 - 문서재제출요청_x000D_
2021-03-25 14:54 - 신청_x000D_
2021-05-18 14:18 - 문서재제출요청_x000D_
2021-05-20 14:05 - 신청_x000D_
2021-05-27 14:46 - 문서재제출요청_x000D_
2021-05-27 15:40 - 신청_x000D_
2021-07-08 17:41 - 보완요청_x000D_
2021-07-13 16:08 - 신청_x000D_
2021-08-03 17:06 - 문서재제출요청_x000D_
2021-08-19 10:05 - 신청_x000D_
2021-09-27 10:45 - 검토승인_x000D_
2021-10-08 16:58 - 심의승인</t>
  </si>
  <si>
    <t xml:space="preserve">NG-5-3977894~3979810-2-2-0-9948 </t>
  </si>
  <si>
    <t xml:space="preserve">NG-5-3979811~3979932-2-2-0-9948 </t>
  </si>
  <si>
    <t>첨부 3-1_PoA 9948 Nigeria CPA61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6-등록시제출서류_0061.zip_x000D_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확약서(나이지리아)_61.pdf_x000D_
첨부 3-4_[서식 7] 감축실적 보유 현황서(CPA 0061)_20210712.pdf_x000D_
인증결과검토 수정 및 보완 요청사항 CPA 43 ~ 77 (나이지리아).pdf_x000D_
20210818_추가제출서류.zip</t>
  </si>
  <si>
    <t>첨부 1_나이지리아_[서식 17의2] 외부사업 모니터링 보고서 국문요약서(CPA61)_20210730.pdf</t>
  </si>
  <si>
    <t>2020-12-02 15:35 - 신청_x000D_
2021-01-27 10:20 - 문서재제출요청_x000D_
2021-01-28 13:48 - 신청_x000D_
2021-03-25 13:34 - 문서재제출요청_x000D_
2021-03-25 14:54 - 신청_x000D_
2021-05-18 14:18 - 문서재제출요청_x000D_
2021-05-20 14:05 - 신청_x000D_
2021-05-27 14:46 - 문서재제출요청_x000D_
2021-05-27 15:41 - 신청_x000D_
2021-07-08 17:41 - 보완요청_x000D_
2021-07-13 16:08 - 신청_x000D_
2021-08-03 17:07 - 문서재제출요청_x000D_
2021-08-19 10:05 - 신청_x000D_
2021-09-27 10:44 - 검토승인_x000D_
2021-10-08 16:59 - 심의승인</t>
  </si>
  <si>
    <t xml:space="preserve">NG-5-3979933~3981704-2-2-0-9948 </t>
  </si>
  <si>
    <t xml:space="preserve">NG-5-3981705~3981817-2-2-0-9948 </t>
  </si>
  <si>
    <t>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6-등록시제출서류_0062.zip_x000D_
첨부 3-1_PoA 9948 Nigeria CPA62 CPA-DD v1.pdf_x000D_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확약서(나이지리아)_62.pdf_x000D_
첨부 3-4_[서식 7] 감축실적 보유 현황서(CPA 0062)_20210712.pdf_x000D_
인증결과검토 수정 및 보완 요청사항 CPA 43 ~ 77 (나이지리아).pdf_x000D_
20210818_추가제출서류.zip</t>
  </si>
  <si>
    <t>첨부 1_나이지리아_[서식 17의2] 외부사업 모니터링 보고서 국문요약서(CPA62)_20210730.pdf</t>
  </si>
  <si>
    <t>2020-12-02 15:36 - 신청_x000D_
2021-01-27 10:39 - 문서재제출요청_x000D_
2021-01-28 13:48 - 신청_x000D_
2021-03-25 13:35 - 문서재제출요청_x000D_
2021-03-25 14:55 - 신청_x000D_
2021-05-18 14:19 - 문서재제출요청_x000D_
2021-05-20 14:05 - 신청_x000D_
2021-05-26 20:26 - 문서재제출요청_x000D_
2021-05-26 21:01 - 신청_x000D_
2021-05-27 14:47 - 문서재제출요청_x000D_
2021-05-27 15:42 - 신청_x000D_
2021-07-08 17:42 - 보완요청_x000D_
2021-07-13 16:07 - 신청_x000D_
2021-08-03 17:07 - 문서재제출요청_x000D_
2021-08-19 10:05 - 신청_x000D_
2021-09-27 10:44 - 검토승인_x000D_
2021-10-08 17:01 - 심의승인</t>
  </si>
  <si>
    <t xml:space="preserve">NG-5-3981818~3983493-2-2-0-9948 </t>
  </si>
  <si>
    <t xml:space="preserve">NG-5-3983494~3983599-2-2-0-9948 </t>
  </si>
  <si>
    <t>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6-등록시제출서류_0063.zip_x000D_
첨부 3-1_PoA 9948 Nigeria CPA63 CPA-DD v1.pdf_x000D_
첨부 3-2_CCIPL 675_FVR_CPA inclusion_43 to 77_Nigeria CPA 77.pdf_x000D_
첨부 3-5_PoA 9948_MP3_CERPD 2 Nigeria ER Sheet_ver_3.0_19082020 (2).xlsx_x000D_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확약서(나이지리아)_63.pdf_x000D_
첨부 3-4_[서식 7] 감축실적 보유 현황서(CPA 0063)_20210712.pdf_x000D_
인증결과검토 수정 및 보완 요청사항 CPA 43 ~ 77 (나이지리아).pdf_x000D_
20210818_추가제출서류.zip</t>
  </si>
  <si>
    <t>첨부 1_나이지리아_[서식 17의2] 외부사업 모니터링 보고서 국문요약서(CPA63)_20210730.pdf</t>
  </si>
  <si>
    <t>2020-12-02 15:36 - 신청_x000D_
2021-01-27 10:21 - 문서재제출요청_x000D_
2021-01-28 13:49 - 신청_x000D_
2021-03-25 13:35 - 문서재제출요청_x000D_
2021-03-25 14:55 - 신청_x000D_
2021-05-18 14:19 - 문서재제출요청_x000D_
2021-05-20 14:05 - 신청_x000D_
2021-05-26 20:27 - 문서재제출요청_x000D_
2021-05-26 21:01 - 신청_x000D_
2021-05-27 14:48 - 문서재제출요청_x000D_
2021-05-27 15:42 - 신청_x000D_
2021-07-08 17:42 - 보완요청_x000D_
2021-07-13 16:07 - 신청_x000D_
2021-08-03 17:07 - 문서재제출요청_x000D_
2021-08-19 10:06 - 신청_x000D_
2021-09-27 10:44 - 검토승인_x000D_
2021-10-08 17:02 - 심의승인</t>
  </si>
  <si>
    <t xml:space="preserve">NG-5-3983600~4013712-2-2-0-9948 </t>
  </si>
  <si>
    <t xml:space="preserve">NG-5-4013713~4015624-2-2-0-9948 </t>
  </si>
  <si>
    <t>첨부 3-1_PoA 9948 Nigeria CPA64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6-등록시제출서류_0064.zip_x000D_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확약서(나이지리아)_64.pdf_x000D_
첨부 3-4_[서식 7] 감축실적 보유 현황서(CPA 0064)_20210712.pdf_x000D_
인증결과검토 수정 및 보완 요청사항 CPA 43 ~ 77 (나이지리아).pdf_x000D_
20210818_추가제출서류.zip</t>
  </si>
  <si>
    <t>첨부 1_나이지리아_[서식 17의2] 외부사업 모니터링 보고서 국문요약서(CPA64)_20210730.pdf</t>
  </si>
  <si>
    <t>2020-12-02 15:36 - 신청_x000D_
2021-01-27 10:38 - 문서재제출요청_x000D_
2021-01-28 13:49 - 신청_x000D_
2021-03-25 13:36 - 문서재제출요청_x000D_
2021-03-25 14:55 - 신청_x000D_
2021-05-18 14:20 - 문서재제출요청_x000D_
2021-05-20 14:06 - 신청_x000D_
2021-05-27 14:48 - 문서재제출요청_x000D_
2021-05-27 15:43 - 신청_x000D_
2021-07-08 17:42 - 보완요청_x000D_
2021-07-13 16:06 - 신청_x000D_
2021-08-03 17:08 - 문서재제출요청_x000D_
2021-08-19 10:06 - 신청_x000D_
2021-09-27 10:43 - 검토승인_x000D_
2021-10-08 17:03 - 심의승인</t>
  </si>
  <si>
    <t xml:space="preserve">NG-5-4015625~4043723-2-2-0-9948 </t>
  </si>
  <si>
    <t xml:space="preserve">NG-5-4043724~4045507-2-2-0-9948 </t>
  </si>
  <si>
    <t>첨부 3-1_PoA 9948 Nigeria CPA65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6-등록시제출서류_0065.zip_x000D_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확약서(나이지리아)_65.pdf_x000D_
첨부 3-4_[서식 7] 감축실적 보유 현황서(CPA 0065)_20210712.pdf_x000D_
인증결과검토 수정 및 보완 요청사항 CPA 43 ~ 77 (나이지리아).pdf_x000D_
20210818_추가제출서류.zip</t>
  </si>
  <si>
    <t>첨부 1_나이지리아_[서식 17의2] 외부사업 모니터링 보고서 국문요약서(CPA65)_20210730.pdf</t>
  </si>
  <si>
    <t>2020-12-02 15:36 - 신청_x000D_
2021-01-27 10:21 - 문서재제출요청_x000D_
2021-01-28 13:49 - 신청_x000D_
2021-03-25 13:41 - 문서재제출요청_x000D_
2021-03-25 14:55 - 신청_x000D_
2021-05-18 14:22 - 문서재제출요청_x000D_
2021-05-20 14:06 - 신청_x000D_
2021-05-27 14:48 - 문서재제출요청_x000D_
2021-05-27 15:45 - 신청_x000D_
2021-07-08 17:43 - 보완요청_x000D_
2021-07-13 16:06 - 신청_x000D_
2021-08-03 17:08 - 문서재제출요청_x000D_
2021-08-19 10:06 - 신청_x000D_
2021-09-27 10:43 - 검토승인_x000D_
2021-10-08 17:04 - 심의승인</t>
  </si>
  <si>
    <t xml:space="preserve">NG-5-4045508~4045637-2-2-0-9948 </t>
  </si>
  <si>
    <t xml:space="preserve">NG-5-4045638~4045646-2-2-0-9948 </t>
  </si>
  <si>
    <t>첨부 3-1_PoA 9948 Nigeria CPA66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6-등록시제출서류_0066.zip_x000D_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확약서(나이지리아)_66.pdf_x000D_
인증결과검토 수정 및 보완 요청사항 CPA 43 ~ 77 (나이지리아).pdf_x000D_
20210818_추가제출서류.zip_x000D_
첨부 3-4_[서식 7] 감축실적 보유 현황서(CPA 0066)_20210712.pdf</t>
  </si>
  <si>
    <t>첨부 1_나이지리아_[서식 17의2] 외부사업 모니터링 보고서 국문요약서(CPA66)_20210730.pdf</t>
  </si>
  <si>
    <t>2020-12-02 15:37 - 신청_x000D_
2021-01-27 10:38 - 문서재제출요청_x000D_
2021-01-28 13:49 - 신청_x000D_
2021-03-25 13:41 - 문서재제출요청_x000D_
2021-03-25 14:56 - 신청_x000D_
2021-05-18 14:23 - 문서재제출요청_x000D_
2021-05-20 14:06 - 신청_x000D_
2021-05-27 14:54 - 문서재제출요청_x000D_
2021-05-27 14:54 - 문서재제출요청_x000D_
2021-05-27 15:45 - 신청_x000D_
2021-07-08 17:43 - 보완요청_x000D_
2021-07-13 16:05 - 신청_x000D_
2021-08-03 17:08 - 문서재제출요청_x000D_
2021-08-19 10:07 - 신청_x000D_
2021-08-19 14:12 - 문서재제출요청_x000D_
2021-08-19 14:25 - 신청_x000D_
2021-09-27 10:08 - 검토승인_x000D_
2021-10-08 17:05 - 심의승인</t>
  </si>
  <si>
    <t xml:space="preserve">NG-5-4045647~4045827-2-2-0-9948 </t>
  </si>
  <si>
    <t xml:space="preserve">NG-5-4045828~4045839-2-2-0-9948 </t>
  </si>
  <si>
    <t>첨부 3-1_PoA 9948 Nigeria CPA67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6-등록시제출서류_0067.zip_x000D_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3-4_[서식 7] 감축실적 보유 현황서(CPA 0067)_20210712.pdf_x000D_
첨부 6_미활용 확약서(나이지리아)_67.pdf_x000D_
인증결과검토 수정 및 보완 요청사항 CPA 43 ~ 77 (나이지리아).pdf_x000D_
20210818_추가제출서류.zip</t>
  </si>
  <si>
    <t>첨부 1_나이지리아_[서식 17의2] 외부사업 모니터링 보고서 국문요약서(CPA67)_20210730.pdf</t>
  </si>
  <si>
    <t>2020-12-02 15:37 - 신청_x000D_
2021-01-27 10:21 - 문서재제출요청_x000D_
2021-01-28 13:50 - 신청_x000D_
2021-03-25 13:42 - 문서재제출요청_x000D_
2021-03-25 14:56 - 신청_x000D_
2021-05-18 14:23 - 문서재제출요청_x000D_
2021-05-20 14:07 - 신청_x000D_
2021-05-26 20:28 - 문서재제출요청_x000D_
2021-05-26 21:02 - 신청_x000D_
2021-05-27 14:54 - 문서재제출요청_x000D_
2021-05-27 15:46 - 신청_x000D_
2021-07-08 17:43 - 보완요청_x000D_
2021-07-13 16:05 - 신청_x000D_
2021-08-03 17:08 - 문서재제출요청_x000D_
2021-08-19 10:07 - 신청_x000D_
2021-09-27 10:40 - 검토승인_x000D_
2021-10-08 17:06 - 심의승인</t>
  </si>
  <si>
    <t xml:space="preserve">NG-5-4045840~4049879-2-2-0-9948 </t>
  </si>
  <si>
    <t xml:space="preserve">NG-5-4049880~4050136-2-2-0-9948 </t>
  </si>
  <si>
    <t>첨부 3-1_PoA 9948 Nigeria CPA68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6-등록시제출서류_0068.zip_x000D_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확약서(나이지리아)_68.pdf_x000D_
첨부 3-4_[서식 7] 감축실적 보유 현황서(CPA 0068)_20210712.pdf_x000D_
인증결과검토 수정 및 보완 요청사항 CPA 43 ~ 77 (나이지리아).pdf_x000D_
20210818_추가제출서류.zip</t>
  </si>
  <si>
    <t>첨부 1_나이지리아_[서식 17의2] 외부사업 모니터링 보고서 국문요약서(CPA68)_20210730.pdf</t>
  </si>
  <si>
    <t>2020-12-02 15:37 - 신청_x000D_
2021-01-27 10:37 - 문서재제출요청_x000D_
2021-01-28 13:51 - 신청_x000D_
2021-03-25 13:42 - 문서재제출요청_x000D_
2021-03-25 14:56 - 신청_x000D_
2021-05-18 14:24 - 문서재제출요청_x000D_
2021-05-20 14:07 - 신청_x000D_
2021-05-27 14:53 - 문서재제출요청_x000D_
2021-05-27 15:46 - 신청_x000D_
2021-07-08 17:44 - 보완요청_x000D_
2021-07-13 16:04 - 신청_x000D_
2021-08-03 17:09 - 문서재제출요청_x000D_
2021-08-19 10:07 - 신청_x000D_
2021-09-27 10:39 - 검토승인_x000D_
2021-10-08 17:07 - 심의승인</t>
  </si>
  <si>
    <t xml:space="preserve">NG-5-4050137~4054100-2-2-0-9948 </t>
  </si>
  <si>
    <t xml:space="preserve">NG-5-4054101~4054351-2-2-0-9948 </t>
  </si>
  <si>
    <t>첨부 3-1_PoA 9948 Nigeria CPA69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6-등록시제출서류_0069.zip_x000D_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확약서(나이지리아)_69.pdf_x000D_
첨부 3-4_[서식 7] 감축실적 보유 현황서(CPA 0069)_20210712.pdf_x000D_
인증결과검토 수정 및 보완 요청사항 CPA 43 ~ 77 (나이지리아).pdf_x000D_
20210818_추가제출서류.zip</t>
  </si>
  <si>
    <t>첨부 1_나이지리아_[서식 17의2] 외부사업 모니터링 보고서 국문요약서(CPA69)_20210730.pdf</t>
  </si>
  <si>
    <t>2020-12-02 15:38 - 신청_x000D_
2021-01-27 10:22 - 문서재제출요청_x000D_
2021-01-28 13:51 - 신청_x000D_
2021-03-25 13:42 - 문서재제출요청_x000D_
2021-03-25 14:56 - 신청_x000D_
2021-05-18 14:25 - 문서재제출요청_x000D_
2021-05-20 14:07 - 신청_x000D_
2021-05-27 14:53 - 문서재제출요청_x000D_
2021-05-27 15:46 - 신청_x000D_
2021-07-08 17:44 - 보완요청_x000D_
2021-07-13 16:03 - 신청_x000D_
2021-08-03 17:09 - 문서재제출요청_x000D_
2021-08-19 10:07 - 신청_x000D_
2021-09-27 10:28 - 검토승인_x000D_
2021-10-08 17:08 - 심의승인</t>
  </si>
  <si>
    <t xml:space="preserve">NG-5-4054352~4058310-2-2-0-9948 </t>
  </si>
  <si>
    <t xml:space="preserve">NG-5-4058311~4058562-2-2-0-9948 </t>
  </si>
  <si>
    <t>첨부 3-1_PoA 9948 Nigeria CPA70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6-등록시제출서류_0070.zip_x000D_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3-4_[서식 7] 감축실적 보유 현황서(CPA 0070)_20210712.pdf_x000D_
첨부 6_미활용 확약서(나이지리아)_70.pdf_x000D_
인증결과검토 수정 및 보완 요청사항 CPA 43 ~ 77 (나이지리아).pdf_x000D_
20210818_추가제출서류.zip</t>
  </si>
  <si>
    <t>첨부 1_나이지리아_[서식 17의2] 외부사업 모니터링 보고서 국문요약서(CPA70)_20210730.pdf</t>
  </si>
  <si>
    <t>2020-12-02 15:38 - 신청_x000D_
2021-01-27 10:24 - 문서재제출요청_x000D_
2021-01-28 13:51 - 신청_x000D_
2021-03-25 13:43 - 문서재제출요청_x000D_
2021-03-25 14:57 - 신청_x000D_
2021-05-18 14:26 - 문서재제출요청_x000D_
2021-05-20 14:08 - 신청_x000D_
2021-05-27 14:52 - 문서재제출요청_x000D_
2021-05-27 15:48 - 신청_x000D_
2021-07-08 17:44 - 보완요청_x000D_
2021-07-13 16:02 - 신청_x000D_
2021-08-03 17:09 - 문서재제출요청_x000D_
2021-08-19 10:07 - 신청_x000D_
2021-09-27 10:28 - 검토승인_x000D_
2021-10-08 17:09 - 심의승인</t>
  </si>
  <si>
    <t xml:space="preserve">NG-5-4058563~4062523-2-2-0-9948 </t>
  </si>
  <si>
    <t xml:space="preserve">NG-5-4062524~4062775-2-2-0-9948 </t>
  </si>
  <si>
    <t>첨부 3-1_PoA 9948 Nigeria CPA71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6-등록시제출서류_0071.zip_x000D_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확약서(나이지리아)_71.pdf_x000D_
첨부 3-4_[서식 7] 감축실적 보유 현황서(CPA 0071)_20210712.pdf_x000D_
인증결과검토 수정 및 보완 요청사항 CPA 43 ~ 77 (나이지리아).pdf_x000D_
20210818_추가제출서류.zip</t>
  </si>
  <si>
    <t>첨부 1_나이지리아_[서식 17의2] 외부사업 모니터링 보고서 국문요약서(CPA71)_20210730.pdf</t>
  </si>
  <si>
    <t>2020-12-02 15:40 - 신청_x000D_
2021-01-27 10:38 - 문서재제출요청_x000D_
2021-01-28 13:51 - 신청_x000D_
2021-03-25 13:43 - 문서재제출요청_x000D_
2021-03-25 14:57 - 신청_x000D_
2021-05-18 14:26 - 문서재제출요청_x000D_
2021-05-20 14:08 - 신청_x000D_
2021-05-27 14:52 - 문서재제출요청_x000D_
2021-05-27 15:49 - 신청_x000D_
2021-05-27 16:39 - 문서재제출요청_x000D_
2021-05-27 16:40 - 신청_x000D_
2021-07-08 17:45 - 보완요청_x000D_
2021-07-13 16:01 - 신청_x000D_
2021-08-03 17:10 - 문서재제출요청_x000D_
2021-08-19 10:08 - 신청_x000D_
2021-09-27 10:28 - 검토승인_x000D_
2021-10-08 17:10 - 심의승인</t>
  </si>
  <si>
    <t xml:space="preserve">NG-5-4062776~4088980-2-2-0-9948 </t>
  </si>
  <si>
    <t xml:space="preserve">NG-5-4088981~4090644-2-2-0-9948 </t>
  </si>
  <si>
    <t>첨부 3-1_PoA 9948 Nigeria CPA72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6-등록시제출서류_0072.zip_x000D_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확약서(나이지리아)_72.pdf_x000D_
첨부 3-4_[서식 7] 감축실적 보유 현황서(CPA 0072)_20210712.pdf_x000D_
인증결과검토 수정 및 보완 요청사항 CPA 43 ~ 77 (나이지리아).pdf_x000D_
20210818_추가제출서류.zip</t>
  </si>
  <si>
    <t>첨부 1_나이지리아_[서식 17의2] 외부사업 모니터링 보고서 국문요약서(CPA72)_20210730.pdf</t>
  </si>
  <si>
    <t>2020-12-02 15:50 - 신청_x000D_
2021-01-27 10:24 - 문서재제출요청_x000D_
2021-01-28 13:52 - 신청_x000D_
2021-03-25 13:44 - 문서재제출요청_x000D_
2021-03-25 14:57 - 신청_x000D_
2021-05-18 14:27 - 문서재제출요청_x000D_
2021-05-20 14:08 - 신청_x000D_
2021-05-27 14:51 - 문서재제출요청_x000D_
2021-05-27 15:50 - 신청_x000D_
2021-07-08 17:45 - 보완요청_x000D_
2021-07-13 16:00 - 신청_x000D_
2021-08-03 17:10 - 문서재제출요청_x000D_
2021-08-19 10:08 - 신청_x000D_
2021-09-27 10:27 - 검토승인_x000D_
2021-10-08 17:11 - 심의승인</t>
  </si>
  <si>
    <t xml:space="preserve">NG-5-4090645~4091467-2-2-0-9948 </t>
  </si>
  <si>
    <t xml:space="preserve">NG-5-4091468~4091520-2-2-0-9948 </t>
  </si>
  <si>
    <t>첨부 3-1_PoA 9948 Nigeria CPA73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6-등록시제출서류_0073.zip_x000D_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확약서(나이지리아)_73.pdf_x000D_
첨부 3-4_[서식 7] 감축실적 보유 현황서(CPA 0073)_20210712.pdf_x000D_
인증결과검토 수정 및 보완 요청사항 CPA 43 ~ 77 (나이지리아).pdf_x000D_
20210818_추가제출서류.zip</t>
  </si>
  <si>
    <t>첨부 1_나이지리아_[서식 17의2] 외부사업 모니터링 보고서 국문요약서(CPA73)_20210730.pdf</t>
  </si>
  <si>
    <t>2020-12-02 15:50 - 신청_x000D_
2021-01-27 10:38 - 문서재제출요청_x000D_
2021-01-28 13:53 - 신청_x000D_
2021-03-25 13:44 - 문서재제출요청_x000D_
2021-03-25 14:57 - 신청_x000D_
2021-05-18 14:28 - 문서재제출요청_x000D_
2021-05-20 14:09 - 신청_x000D_
2021-05-27 14:51 - 문서재제출요청_x000D_
2021-05-27 15:51 - 신청_x000D_
2021-07-08 17:45 - 보완요청_x000D_
2021-07-13 16:00 - 신청_x000D_
2021-08-03 17:10 - 문서재제출요청_x000D_
2021-08-19 10:08 - 신청_x000D_
2021-09-27 10:27 - 검토승인_x000D_
2021-10-08 17:12 - 심의승인</t>
  </si>
  <si>
    <t xml:space="preserve">NG-5-4091521~4091766-2-2-0-9948 </t>
  </si>
  <si>
    <t xml:space="preserve">NG-5-4091767~4091781-2-2-0-9948 </t>
  </si>
  <si>
    <t>첨부 3-1_PoA 9948 Nigeria CPA74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6-등록시제출서류_0074.zip_x000D_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확약서(나이지리아)_74.pdf_x000D_
첨부 3-4_[서식 7] 감축실적 보유 현황서(CPA 0074)_20210712.pdf_x000D_
인증결과검토 수정 및 보완 요청사항 CPA 43 ~ 77 (나이지리아).pdf_x000D_
20210818_추가제출서류.zip</t>
  </si>
  <si>
    <t>첨부 1_나이지리아_[서식 17의2] 외부사업 모니터링 보고서 국문요약서(CPA74)_20210730.pdf</t>
  </si>
  <si>
    <t>2020-12-02 15:50 - 신청_x000D_
2021-01-27 10:25 - 문서재제출요청_x000D_
2021-01-28 13:53 - 신청_x000D_
2021-03-25 13:44 - 문서재제출요청_x000D_
2021-03-25 14:58 - 신청_x000D_
2021-05-18 15:01 - 문서재제출요청_x000D_
2021-05-20 14:09 - 신청_x000D_
2021-05-27 14:50 - 문서재제출요청_x000D_
2021-05-27 15:51 - 신청_x000D_
2021-07-08 17:46 - 보완요청_x000D_
2021-07-13 15:59 - 신청_x000D_
2021-08-03 17:11 - 문서재제출요청_x000D_
2021-08-19 10:08 - 신청_x000D_
2021-09-27 10:27 - 검토승인_x000D_
2021-10-08 17:13 - 심의승인</t>
  </si>
  <si>
    <t xml:space="preserve">NG-5-4091782~4092026-2-2-0-9948 </t>
  </si>
  <si>
    <t xml:space="preserve">NG-5-4092027~4092041-2-2-0-9948 </t>
  </si>
  <si>
    <t>첨부 3-1_PoA 9948 Nigeria CPA75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6-등록시제출서류_0075.zip_x000D_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확약서(나이지리아)_75.pdf_x000D_
첨부 3-4_[서식 7] 감축실적 보유 현황서(CPA 0075)_20210712.pdf_x000D_
인증결과검토 수정 및 보완 요청사항 CPA 43 ~ 77 (나이지리아).pdf_x000D_
20210818_추가제출서류.zip</t>
  </si>
  <si>
    <t>첨부 1_나이지리아_[서식 17의2] 외부사업 모니터링 보고서 국문요약서(CPA75)_20210730.pdf</t>
  </si>
  <si>
    <t>2020-12-02 15:50 - 신청_x000D_
2021-01-27 10:36 - 문서재제출요청_x000D_
2021-01-28 13:54 - 신청_x000D_
2021-03-25 13:45 - 문서재제출요청_x000D_
2021-03-25 14:58 - 신청_x000D_
2021-05-18 15:02 - 문서재제출요청_x000D_
2021-05-20 14:09 - 신청_x000D_
2021-05-27 14:50 - 문서재제출요청_x000D_
2021-05-27 15:52 - 신청_x000D_
2021-05-27 16:27 - 문서재제출요청_x000D_
2021-05-27 16:29 - 신청_x000D_
2021-07-08 17:46 - 보완요청_x000D_
2021-07-13 15:58 - 신청_x000D_
2021-08-03 17:11 - 문서재제출요청_x000D_
2021-08-19 10:08 - 신청_x000D_
2021-09-27 10:27 - 검토승인_x000D_
2021-10-08 17:14 - 심의승인</t>
  </si>
  <si>
    <t xml:space="preserve">NG-5-4092042~4092204-2-2-0-9948 </t>
  </si>
  <si>
    <t xml:space="preserve">NG-5-4092205~4092214-2-2-0-9948 </t>
  </si>
  <si>
    <t>첨부 3-1_PoA 9948 Nigeria CPA76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6-등록시제출서류_0076.zip_x000D_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3-4_[서식 7] 감축실적 보유 현황서(CPA 0076)_20210712.pdf_x000D_
첨부 6_미활용 확약서(나이지리아)_76.pdf_x000D_
인증결과검토 수정 및 보완 요청사항 CPA 43 ~ 77 (나이지리아).pdf_x000D_
20210818_추가제출서류.zip</t>
  </si>
  <si>
    <t>첨부 1_나이지리아_[서식 17의2] 외부사업 모니터링 보고서 국문요약서(CPA76)_20210730.pdf</t>
  </si>
  <si>
    <t>2020-12-02 15:51 - 신청_x000D_
2021-01-27 10:25 - 문서재제출요청_x000D_
2021-01-28 13:55 - 신청_x000D_
2021-03-25 13:45 - 문서재제출요청_x000D_
2021-03-25 14:58 - 신청_x000D_
2021-05-18 15:02 - 문서재제출요청_x000D_
2021-05-20 14:10 - 신청_x000D_
2021-05-26 20:28 - 문서재제출요청_x000D_
2021-05-26 21:02 - 신청_x000D_
2021-05-27 14:49 - 문서재제출요청_x000D_
2021-05-27 15:56 - 신청_x000D_
2021-07-08 17:46 - 보완요청_x000D_
2021-07-13 15:57 - 신청_x000D_
2021-08-03 17:11 - 문서재제출요청_x000D_
2021-08-19 10:08 - 신청_x000D_
2021-09-27 10:26 - 검토승인_x000D_
2021-10-08 17:15 - 심의승인</t>
  </si>
  <si>
    <t xml:space="preserve">NG-5-4092215~4092469-2-2-0-9948 </t>
  </si>
  <si>
    <t xml:space="preserve">NG-5-4092470~4092485-2-2-0-9948 </t>
  </si>
  <si>
    <t>첨부 3-1_PoA 9948 Nigeria CPA77 CPA-DD v1.pdf_x000D_
첨부 3-2_CCIPL 675_FVR_CPA inclusion_43 to 77_Nigeria CPA 77.pdf_x000D_
첨부 3-5_PoA 9948_MP3_CERPD 2 Nigeria ER Sheet_ver_3.0_19082020 (2).xlsx_x000D_
첨부 5-1_시스템 계약서_highlight.pdf_x000D_
첨부 5-2_개별감축시설계약서_나이지리아.pdf_x000D_
첨부 5-3_사업자등록증(국문)현재+과거).pdf_x000D_
첨부 5-4_사업자등록증(영문)(현재+과거).pdf_x000D_
첨부 5-5_인보이스(5-8_4건).pdf_x000D_
첨부 5-6_송금증((5-8_4건).pdf_x000D_
첨부 7-등록시제출서류_0077.zip_x000D_
20210325_감축실적 보유량 증빙자료.PNG_x000D_
20210709_'다'유형 외부사업 제출 필요서류(나이지리아)_1.zip_x000D_
20210709_'다'유형 외부사업 제출 필요서류(나이지리아)_2.zip_x000D_
20210709_'다'유형 외부사업 제출 필요서류(나이지리아)_3.zip_x000D_
20210709_'다'유형 외부사업 제출 필요서류(나이지리아)_4.zip_x000D_
20210709_'다'유형 외부사업 제출 필요서류(나이지리아)_5.zip_x000D_
나이지리아 Folder Tree.xlsx_x000D_
첨부 6_미활용 확약서(나이지리아)_77.pdf_x000D_
첨부 3-4_[서식 7] 감축실적 보유 현황서(CPA 0077)_20210712.pdf_x000D_
인증결과검토 수정 및 보완 요청사항 CPA 43 ~ 77 (나이지리아).pdf_x000D_
20210818_추가제출서류.zip_x000D_
미활용 확약서 77번에 대한 설명.pdf</t>
  </si>
  <si>
    <t>첨부 1_나이지리아_[서식 17의2] 외부사업 모니터링 보고서 국문요약서(CPA77)_20210730.pdf</t>
  </si>
  <si>
    <t>2020-12-02 15:51 - 신청_x000D_
2021-01-27 10:35 - 문서재제출요청_x000D_
2021-01-28 13:55 - 신청_x000D_
2021-03-25 13:34 - 문서재제출요청_x000D_
2021-03-25 14:58 - 신청_x000D_
2021-03-25 17:19 - 문서재제출요청_x000D_
2021-03-25 17:27 - 신청_x000D_
2021-05-18 15:03 - 문서재제출요청_x000D_
2021-05-20 14:10 - 신청_x000D_
2021-05-26 20:28 - 문서재제출요청_x000D_
2021-05-26 21:02 - 신청_x000D_
2021-05-27 14:49 - 문서재제출요청_x000D_
2021-05-27 15:56 - 신청_x000D_
2021-05-27 16:23 - 문서재제출요청_x000D_
2021-05-27 16:29 - 신청_x000D_
2021-07-08 17:46 - 보완요청_x000D_
2021-07-13 15:56 - 신청_x000D_
2021-08-03 17:06 - 문서재제출요청_x000D_
2021-08-19 10:09 - 신청_x000D_
2021-08-31 13:10 - 문서재제출요청_x000D_
2021-08-31 13:24 - 신청_x000D_
2021-09-27 09:59 - 검토승인_x000D_
2021-10-08 17:16 - 심의승인</t>
  </si>
  <si>
    <t xml:space="preserve">NG-5-4092486~4092754-2-2-0-9948 </t>
  </si>
  <si>
    <t xml:space="preserve">NG-5-4092755~4092787-2-2-0-9948 </t>
  </si>
  <si>
    <t>첨부 3-3_PoA 9948_MP3_CERPD 2_Kenya MR ver2.0 15062020.pdf</t>
  </si>
  <si>
    <t>첨부 4_9948 CDM.VER.19.76_DVR_CERPD_cl.pdf</t>
  </si>
  <si>
    <t>첨부 5-1_시스템 계약서_highlight.pdf_x000D_
첨부 5-2_개별감축시설계약서_케냐.pdf_x000D_
첨부 5-3_사업자등록증(국문)현재+과거).pdf_x000D_
첨부 5-4_사업자등록증(영문)(현재+과거).pdf_x000D_
첨부 7-등록시제출서류_0078.zip_x000D_
첨부 3-1_PoA 9948 CPA78 Kenya CPA-DD v1.pdf_x000D_
첨부 3-2_CPA 102 CCIPL 675_FVR_CPA inclusion_78 to 102_Kenya.pdf_x000D_
첨부 3-5_PoA 9948_MP3_MR5_CEPRD 2 Kenya ER Sheet ver 2.0 15062020.xlsx_x000D_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확약서(케냐)_78.pdf_x000D_
첨부 3-4_[서식 7] 감축실적 보유 현황서(CPA 0078)_20210712.pdf_x000D_
20210728_추가제출서류.zip</t>
  </si>
  <si>
    <t>첨부 1_케냐_[서식 17의2] 외부사업 모니터링 보고서 국문요약서(CPA78)_20210706.pdf</t>
  </si>
  <si>
    <t>케냐 2차 cancellation certificate.pdf_x000D_
F-CDM-FWD-Kenya Korea (113782) - signed.pdf_x000D_
CERPD 케냐 CDM Cost_20210706.xlsx_x000D_
CER cancellation units(kenya)_20210712.xlsx</t>
  </si>
  <si>
    <t>2020-12-04 15:52 - 신청_x000D_
2021-01-27 10:25 - 문서재제출요청_x000D_
2021-01-28 13:57 - 신청_x000D_
2021-03-30 14:52 - 문서재제출요청_x000D_
2021-04-02 14:51 - 신청_x000D_
2021-04-19 13:44 - 문서재제출요청_x000D_
2021-04-19 14:06 - 신청_x000D_
2021-06-09 16:54 - 문서재제출요청_x000D_
2021-07-13 15:55 - 신청_x000D_
2021-08-06 17:00 - 문서재제출요청_x000D_
2021-08-19 10:10 - 신청_x000D_
2021-09-27 10:26 - 검토승인_x000D_
2021-10-08 17:18 - 심의승인</t>
  </si>
  <si>
    <t>2020-12-03</t>
  </si>
  <si>
    <t xml:space="preserve">KE-5-2035150~2042110-2-2-0-9948 </t>
  </si>
  <si>
    <t xml:space="preserve">KE-5-2042111~2042907-2-2-0-9948 </t>
  </si>
  <si>
    <t>첨부 5-1_시스템 계약서_highlight.pdf_x000D_
첨부 5-2_개별감축시설계약서_케냐.pdf_x000D_
첨부 5-3_사업자등록증(국문)현재+과거).pdf_x000D_
첨부 5-4_사업자등록증(영문)(현재+과거).pdf_x000D_
첨부 6-등록시제출서류_0079.zip_x000D_
첨부 3-1_PoA 9948 CPA79 Kenya CPA-DD v1.pdf_x000D_
첨부 3-2_CPA 102 CCIPL 675_FVR_CPA inclusion_78 to 102_Kenya.pdf_x000D_
첨부 3-5_PoA 9948_MP3_MR5_CEPRD 2 Kenya ER Sheet ver 2.0 15062020.xlsx_x000D_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확약서(케냐)_79.pdf_x000D_
첨부 3-4_[서식 7] 감축실적 보유 현황서(CPA 0079)_20210712.pdf_x000D_
인증결과검토 수정 및 보완 요청사항 CPA 78~102(한국 지원)-케냐.pdf_x000D_
20210728_추가제출서류.zip</t>
  </si>
  <si>
    <t>첨부 1_케냐_[서식 17의2] 외부사업 모니터링 보고서 국문요약서(CPA79)_20210706.pdf</t>
  </si>
  <si>
    <t>CERPD 케냐 CDM Cost_20210706.xlsx_x000D_
케냐 2차 cancellation certificate.pdf_x000D_
F-CDM-FWD-Kenya Korea (113782) - signed.pdf_x000D_
CER cancellation units(kenya)_20210712.xlsx</t>
  </si>
  <si>
    <t>2020-12-04 15:54 - 신청_x000D_
2021-01-27 10:30 - 문서재제출요청_x000D_
2021-01-28 13:57 - 신청_x000D_
2021-03-30 14:52 - 문서재제출요청_x000D_
2021-04-02 14:50 - 신청_x000D_
2021-04-19 13:44 - 문서재제출요청_x000D_
2021-04-19 14:07 - 신청_x000D_
2021-06-09 16:44 - 문서재제출요청_x000D_
2021-07-13 15:55 - 신청_x000D_
2021-08-06 17:00 - 문서재제출요청_x000D_
2021-08-19 10:10 - 신청_x000D_
2021-09-27 10:26 - 검토승인_x000D_
2021-10-08 17:19 - 심의승인</t>
  </si>
  <si>
    <t xml:space="preserve">KE-5-2042908~2049126-2-2-0-9948 </t>
  </si>
  <si>
    <t xml:space="preserve">KE-5-2049127~2049839-2-2-0-9948 </t>
  </si>
  <si>
    <t>첨부 3-1_PoA 9948 CPA80 Kenya CPA-DD v1.pdf_x000D_
첨부 3-2_CPA 102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6-등록시제출서류_0080.zip_x000D_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확약서(케냐)_80.pdf_x000D_
첨부 3-4_[서식 7] 감축실적 보유 현황서(CPA 0080)_20210712.pdf_x000D_
인증결과검토 수정 및 보완 요청사항 CPA 78~102(한국 지원)-케냐.pdf_x000D_
20210728_추가제출서류.zip</t>
  </si>
  <si>
    <t>첨부 1_케냐_[서식 17의2] 외부사업 모니터링 보고서 국문요약서(CPA80)_20210706.pdf</t>
  </si>
  <si>
    <t>2020-12-04 15:57 - 신청_x000D_
2021-01-27 10:25 - 문서재제출요청_x000D_
2021-01-28 13:58 - 신청_x000D_
2021-03-30 14:53 - 문서재제출요청_x000D_
2021-04-02 14:50 - 신청_x000D_
2021-04-19 13:44 - 문서재제출요청_x000D_
2021-04-19 14:08 - 신청_x000D_
2021-06-09 16:44 - 문서재제출요청_x000D_
2021-07-13 15:54 - 신청_x000D_
2021-08-06 17:01 - 문서재제출요청_x000D_
2021-08-19 10:11 - 신청_x000D_
2021-09-27 10:26 - 검토승인_x000D_
2021-10-08 17:20 - 심의승인</t>
  </si>
  <si>
    <t xml:space="preserve">KE-5-2049840~2056470-2-2-0-9948 </t>
  </si>
  <si>
    <t xml:space="preserve">KE-5-2056471~2057230-2-2-0-9948 </t>
  </si>
  <si>
    <t>첨부 5-1_시스템 계약서_highlight.pdf_x000D_
첨부 5-2_개별감축시설계약서_케냐.pdf_x000D_
첨부 5-3_사업자등록증(국문)현재+과거).pdf_x000D_
첨부 5-4_사업자등록증(영문)(현재+과거).pdf_x000D_
첨부 6-등록시제출서류_0081.zip_x000D_
첨부 3-1_PoA 9948 CPA81 Kenya CPA-DD v1.pdf_x000D_
첨부 3-2_CPA 102 CCIPL 675_FVR_CPA inclusion_78 to 102_Kenya.pdf_x000D_
첨부 3-5_PoA 9948_MP3_MR5_CEPRD 2 Kenya ER Sheet ver 2.0 15062020.xlsx_x000D_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확약서(케냐)_81.pdf_x000D_
첨부 3-4_[서식 7] 감축실적 보유 현황서(CPA 0081)_20210712.pdf_x000D_
인증결과검토 수정 및 보완 요청사항 CPA 78~102(한국 지원)-케냐.pdf_x000D_
20210728_추가제출서류.zip</t>
  </si>
  <si>
    <t>첨부 1_케냐_[서식 17의2] 외부사업 모니터링 보고서 국문요약서(CPA81)_20210706.pdf</t>
  </si>
  <si>
    <t>F-CDM-FWD-Kenya Korea (113782) - signed.pdf_x000D_
케냐 2차 cancellation certificate.pdf_x000D_
CERPD 케냐 CDM Cost_20210706.xlsx_x000D_
CER cancellation units(kenya)_20210712.xlsx</t>
  </si>
  <si>
    <t>2020-12-04 15:58 - 신청_x000D_
2021-01-27 10:28 - 문서재제출요청_x000D_
2021-01-28 13:58 - 신청_x000D_
2021-03-30 14:54 - 문서재제출요청_x000D_
2021-04-02 14:50 - 신청_x000D_
2021-04-19 13:45 - 문서재제출요청_x000D_
2021-04-19 14:08 - 신청_x000D_
2021-06-09 16:43 - 문서재제출요청_x000D_
2021-07-13 15:54 - 신청_x000D_
2021-08-06 17:01 - 문서재제출요청_x000D_
2021-08-19 10:11 - 신청_x000D_
2021-09-27 10:25 - 검토승인_x000D_
2021-10-08 17:22 - 심의승인</t>
  </si>
  <si>
    <t xml:space="preserve">KE-5-2057231~2062793-2-2-0-9948 </t>
  </si>
  <si>
    <t xml:space="preserve">KE-5-2062794~2063431-2-2-0-9948 </t>
  </si>
  <si>
    <t>첨부 3-1_PoA 9948 CPA82 Kenya CPA-DD v1.pdf_x000D_
첨부 3-2_CPA 102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6-등록시제출서류_0082.zip_x000D_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확약서(케냐)_82.pdf_x000D_
첨부 3-4_[서식 7] 감축실적 보유 현황서(CPA 0082)_20210712.pdf_x000D_
인증결과검토 수정 및 보완 요청사항 CPA 78~102(한국 지원)-케냐.pdf_x000D_
20210728_추가제출서류.zip</t>
  </si>
  <si>
    <t>첨부 1_케냐_[서식 17의2] 외부사업 모니터링 보고서 국문요약서(CPA82)_20210706.pdf</t>
  </si>
  <si>
    <t>2020-12-04 15:59 - 신청_x000D_
2021-01-27 10:26 - 문서재제출요청_x000D_
2021-01-28 13:59 - 신청_x000D_
2021-03-30 14:55 - 문서재제출요청_x000D_
2021-04-02 14:49 - 신청_x000D_
2021-04-19 13:45 - 문서재제출요청_x000D_
2021-04-19 14:08 - 신청_x000D_
2021-06-09 16:43 - 문서재제출요청_x000D_
2021-07-13 15:53 - 신청_x000D_
2021-08-06 17:01 - 문서재제출요청_x000D_
2021-08-19 10:11 - 신청_x000D_
2021-09-27 10:24 - 검토승인_x000D_
2021-10-08 17:23 - 심의승인</t>
  </si>
  <si>
    <t xml:space="preserve">KE-5-2063432~2068899-2-2-0-9948 </t>
  </si>
  <si>
    <t xml:space="preserve">KE-5-2068900~2069525-2-2-0-9948 </t>
  </si>
  <si>
    <t>첨부 3-1_PoA 9948 CPA83 Kenya CPA-DD v1.pdf_x000D_
첨부 3-2_CPA 102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6-등록시제출서류_0083.zip_x000D_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확약서(케냐)_83.pdf_x000D_
첨부 3-4_[서식 7] 감축실적 보유 현황서(CPA 0083)_20210712.pdf_x000D_
인증결과검토 수정 및 보완 요청사항 CPA 78~102(한국 지원)-케냐.pdf_x000D_
20210728_추가제출서류.zip</t>
  </si>
  <si>
    <t>첨부 1_케냐_[서식 17의2] 외부사업 모니터링 보고서 국문요약서(CPA83)_20210706.pdf</t>
  </si>
  <si>
    <t>CERPD 케냐 CDM Cost_20210706.xlsx_x000D_
F-CDM-FWD-Kenya Korea (113782) - signed.pdf_x000D_
케냐 2차 cancellation certificate.pdf_x000D_
CER cancellation units(kenya)_20210712.xlsx</t>
  </si>
  <si>
    <t>2020-12-04 15:59 - 신청_x000D_
2021-01-27 10:28 - 문서재제출요청_x000D_
2021-01-28 13:59 - 신청_x000D_
2021-03-30 14:55 - 문서재제출요청_x000D_
2021-04-02 14:49 - 신청_x000D_
2021-04-19 13:45 - 문서재제출요청_x000D_
2021-04-19 14:08 - 신청_x000D_
2021-06-09 16:43 - 문서재제출요청_x000D_
2021-07-13 15:53 - 신청_x000D_
2021-08-06 17:01 - 문서재제출요청_x000D_
2021-08-19 10:11 - 신청_x000D_
2021-09-27 10:24 - 검토승인_x000D_
2021-10-08 17:24 - 심의승인</t>
  </si>
  <si>
    <t xml:space="preserve">KE-5-2069526~2075000-2-2-0-9948 </t>
  </si>
  <si>
    <t xml:space="preserve">KE-5-2075001~2075627-2-2-0-9948 </t>
  </si>
  <si>
    <t>첨부 5-1_시스템 계약서_highlight.pdf_x000D_
첨부 5-2_개별감축시설계약서_케냐.pdf_x000D_
첨부 5-3_사업자등록증(국문)현재+과거).pdf_x000D_
첨부 5-4_사업자등록증(영문)(현재+과거).pdf_x000D_
첨부 6-등록시제출서류_0084.zip_x000D_
첨부 3-1_PoA 9948 CPA84 Kenya CPA-DD v1.pdf_x000D_
첨부 3-2_CPA 102 CCIPL 675_FVR_CPA inclusion_78 to 102_Kenya.pdf_x000D_
첨부 3-5_PoA 9948_MP3_MR5_CEPRD 2 Kenya ER Sheet ver 2.0 15062020.xlsx_x000D_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확약서(케냐)_84.pdf_x000D_
첨부 3-4_[서식 7] 감축실적 보유 현황서(CPA 0084)_20210712.pdf_x000D_
인증결과검토 수정 및 보완 요청사항 CPA 78~102(한국 지원)-케냐.pdf_x000D_
20210728_추가제출서류.zip</t>
  </si>
  <si>
    <t>첨부 1_케냐_[서식 17의2] 외부사업 모니터링 보고서 국문요약서(CPA84)_20210706.pdf</t>
  </si>
  <si>
    <t>2020-12-04 16:02 - 신청_x000D_
2021-01-27 10:26 - 문서재제출요청_x000D_
2021-01-28 13:59 - 신청_x000D_
2021-03-30 14:56 - 문서재제출요청_x000D_
2021-04-02 14:48 - 신청_x000D_
2021-04-19 13:46 - 문서재제출요청_x000D_
2021-04-19 14:09 - 신청_x000D_
2021-06-09 16:43 - 문서재제출요청_x000D_
2021-07-13 15:52 - 신청_x000D_
2021-08-06 17:02 - 문서재제출요청_x000D_
2021-08-19 10:12 - 신청_x000D_
2021-09-27 10:24 - 검토승인_x000D_
2021-10-08 17:25 - 심의승인</t>
  </si>
  <si>
    <t xml:space="preserve">KE-5-2075628~2080939-2-2-0-9948 </t>
  </si>
  <si>
    <t xml:space="preserve">KE-5-2080940~2081548-2-2-0-9948 </t>
  </si>
  <si>
    <t>첨부 5-1_시스템 계약서_highlight.pdf_x000D_
첨부 5-2_개별감축시설계약서_케냐.pdf_x000D_
첨부 5-3_사업자등록증(국문)현재+과거).pdf_x000D_
첨부 5-4_사업자등록증(영문)(현재+과거).pdf_x000D_
첨부 6-등록시제출서류_0085.zip_x000D_
첨부 3-1_Untitled (uploaded 06 Sep 19 13_22_13).pdf_x000D_
첨부 3-2_CPA 102 CCIPL 675_FVR_CPA inclusion_78 to 102_Kenya.pdf_x000D_
첨부 3-5_PoA 9948_MP3_MR5_CEPRD 2 Kenya ER Sheet ver 2.0 15062020.xlsx_x000D_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확약서(케냐)_85.pdf_x000D_
첨부 3-4_[서식 7] 감축실적 보유 현황서(CPA 0085)_20210712.pdf_x000D_
인증결과검토 수정 및 보완 요청사항 CPA 78~102(한국 지원)-케냐.pdf_x000D_
20210728_추가제출서류.zip</t>
  </si>
  <si>
    <t>첨부 1_케냐_[서식 17의2] 외부사업 모니터링 보고서 국문요약서(CPA85)_20210706.pdf</t>
  </si>
  <si>
    <t>2020-12-04 16:04 - 신청_x000D_
2021-01-27 10:28 - 문서재제출요청_x000D_
2021-01-28 14:00 - 신청_x000D_
2021-03-30 14:57 - 문서재제출요청_x000D_
2021-04-02 14:48 - 신청_x000D_
2021-04-19 13:46 - 문서재제출요청_x000D_
2021-04-19 14:09 - 신청_x000D_
2021-06-09 16:39 - 문서재제출요청_x000D_
2021-07-13 15:52 - 신청_x000D_
2021-08-06 17:02 - 문서재제출요청_x000D_
2021-08-19 10:12 - 신청_x000D_
2021-09-27 10:24 - 검토승인_x000D_
2021-10-08 17:26 - 심의승인</t>
  </si>
  <si>
    <t xml:space="preserve">KE-5-2081549~2086143-2-2-0-9948 </t>
  </si>
  <si>
    <t xml:space="preserve">KE-5-2086144~2086670-2-2-0-9948 </t>
  </si>
  <si>
    <t>첨부 3-1_PoA 9948 CPA86 Kenya CPA-DD v1 (1).pdf_x000D_
첨부 3-2_CPA 86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6-등록시제출서류_0086.zip_x000D_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확약서(케냐)_86.pdf_x000D_
첨부 3-4_[서식 7] 감축실적 보유 현황서(CPA 0086)_20210712.pdf_x000D_
인증결과검토 수정 및 보완 요청사항 CPA 78~102(한국 지원)-케냐.pdf_x000D_
20210728_추가제출서류.zip</t>
  </si>
  <si>
    <t>첨부 1_케냐_[서식 17의2] 외부사업 모니터링 보고서 국문요약서(CPA86)_20210706.pdf</t>
  </si>
  <si>
    <t>2020-12-04 16:04 - 신청_x000D_
2021-01-27 10:26 - 문서재제출요청_x000D_
2021-01-28 14:00 - 신청_x000D_
2021-03-30 14:57 - 문서재제출요청_x000D_
2021-04-02 14:48 - 신청_x000D_
2021-04-19 13:46 - 문서재제출요청_x000D_
2021-04-19 14:09 - 신청_x000D_
2021-06-09 16:36 - 문서재제출요청_x000D_
2021-07-13 15:46 - 신청_x000D_
2021-08-06 17:02 - 문서재제출요청_x000D_
2021-08-19 10:12 - 신청_x000D_
2021-09-27 10:18 - 검토승인_x000D_
2021-10-08 17:28 - 심의승인</t>
  </si>
  <si>
    <t xml:space="preserve">KE-5-2086671~2090430-2-2-0-9948 </t>
  </si>
  <si>
    <t xml:space="preserve">KE-5-2090431~2090861-2-2-0-9948 </t>
  </si>
  <si>
    <t>첨부 3-1_PoA 9948 CPA87 Kenya CPA-DD v1.pdf_x000D_
첨부 3-2_CPA 87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6-등록시제출서류_0087.zip_x000D_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확약서(케냐)_87.pdf_x000D_
첨부 3-4_[서식 7] 감축실적 보유 현황서(CPA 0087)_20210712.pdf_x000D_
인증결과검토 수정 및 보완 요청사항 CPA 78~102(한국 지원)-케냐.pdf_x000D_
20210728_추가제출서류.zip</t>
  </si>
  <si>
    <t>첨부 1_케냐_[서식 17의2] 외부사업 모니터링 보고서 국문요약서(CPA87)_20210706.pdf</t>
  </si>
  <si>
    <t>2020-12-04 16:05 - 신청_x000D_
2021-01-27 10:26 - 문서재제출요청_x000D_
2021-01-28 14:00 - 신청_x000D_
2021-03-30 14:58 - 문서재제출요청_x000D_
2021-04-02 14:47 - 신청_x000D_
2021-04-19 13:47 - 문서재제출요청_x000D_
2021-04-19 14:09 - 신청_x000D_
2021-06-09 16:35 - 문서재제출요청_x000D_
2021-07-13 15:46 - 신청_x000D_
2021-08-06 17:03 - 문서재제출요청_x000D_
2021-08-19 10:12 - 신청_x000D_
2021-09-27 10:18 - 검토승인_x000D_
2021-10-08 17:29 - 심의승인</t>
  </si>
  <si>
    <t xml:space="preserve">KE-5-2090862~2094414-2-2-0-9948 </t>
  </si>
  <si>
    <t xml:space="preserve">KE-5-2094415~2094822-2-2-0-9948 </t>
  </si>
  <si>
    <t>첨부 3-1_PoA 9948 CPA88 Kenya CPA-DD v1.pdf_x000D_
첨부 3-2_CPA 88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6-등록시제출서류_0088.zip_x000D_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확약서(케냐)_88.pdf_x000D_
첨부 3-4_[서식 7] 감축실적 보유 현황서(CPA 0088)_20210712.pdf_x000D_
인증결과검토 수정 및 보완 요청사항 CPA 78~102(한국 지원)-케냐.pdf_x000D_
20210728_추가제출서류.zip</t>
  </si>
  <si>
    <t>첨부 1_케냐_[서식 17의2] 외부사업 모니터링 보고서 국문요약서(CPA88)_20210706.pdf</t>
  </si>
  <si>
    <t>2020-12-04 16:07 - 신청_x000D_
2021-01-27 10:26 - 문서재제출요청_x000D_
2021-01-28 14:01 - 신청_x000D_
2021-03-30 14:58 - 문서재제출요청_x000D_
2021-04-02 14:47 - 신청_x000D_
2021-04-19 13:48 - 문서재제출요청_x000D_
2021-04-19 14:10 - 신청_x000D_
2021-06-09 16:35 - 문서재제출요청_x000D_
2021-07-13 15:44 - 신청_x000D_
2021-08-06 17:03 - 문서재제출요청_x000D_
2021-08-19 10:12 - 신청_x000D_
2021-09-27 10:17 - 검토승인_x000D_
2021-10-08 17:30 - 심의승인</t>
  </si>
  <si>
    <t xml:space="preserve">KE-5-2094823~2098925-2-2-0-9948 </t>
  </si>
  <si>
    <t xml:space="preserve">KE-5-2098926~2099395-2-2-0-9948 </t>
  </si>
  <si>
    <t>첨부 3-1_PoA 9948 CPA89 Kenya CPA-DD v1.pdf_x000D_
첨부 3-2_CPA 89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6-등록시제출서류_0089.zip_x000D_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확약서(케냐)_89.pdf_x000D_
첨부 3-4_[서식 7] 감축실적 보유 현황서(CPA 0089)_20210712.pdf_x000D_
인증결과검토 수정 및 보완 요청사항 CPA 78~102(한국 지원)-케냐.pdf_x000D_
20210728_추가제출서류.zip</t>
  </si>
  <si>
    <t>첨부 1_케냐_[서식 17의2] 외부사업 모니터링 보고서 국문요약서(CPA89)_20210706.pdf</t>
  </si>
  <si>
    <t>2020-12-04 16:07 - 신청_x000D_
2021-01-27 10:26 - 문서재제출요청_x000D_
2021-01-28 14:01 - 신청_x000D_
2021-03-30 14:59 - 문서재제출요청_x000D_
2021-04-02 14:46 - 신청_x000D_
2021-04-19 13:48 - 문서재제출요청_x000D_
2021-04-19 14:10 - 신청_x000D_
2021-06-09 16:35 - 문서재제출요청_x000D_
2021-07-13 15:44 - 신청_x000D_
2021-08-06 17:03 - 문서재제출요청_x000D_
2021-08-19 10:13 - 신청_x000D_
2021-09-27 10:17 - 검토승인_x000D_
2021-10-08 17:31 - 심의승인</t>
  </si>
  <si>
    <t xml:space="preserve">KE-5-2099396~2103491-2-2-0-9948 </t>
  </si>
  <si>
    <t xml:space="preserve">KE-5-2103492~2103960-2-2-0-9948 </t>
  </si>
  <si>
    <t>첨부 3-1_PoA 9948 CPA90 Kenya CPA-DD v1.pdf_x000D_
첨부 3-2_CPA 90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6-등록시제출서류_0090.zip_x000D_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확약서(케냐)_90.pdf_x000D_
첨부 3-4_[서식 7] 감축실적 보유 현황서(CPA 0090)_20210712.pdf_x000D_
인증결과검토 수정 및 보완 요청사항 CPA 78~102(한국 지원)-케냐.pdf_x000D_
20210728_추가제출서류.zip</t>
  </si>
  <si>
    <t>첨부 1_케냐_[서식 17의2] 외부사업 모니터링 보고서 국문요약서(CPA90)_20210706.pdf</t>
  </si>
  <si>
    <t>2020-12-04 16:08 - 신청_x000D_
2021-01-27 10:26 - 문서재제출요청_x000D_
2021-01-28 14:02 - 신청_x000D_
2021-03-30 15:00 - 문서재제출요청_x000D_
2021-04-02 14:46 - 신청_x000D_
2021-04-19 13:49 - 문서재제출요청_x000D_
2021-04-19 14:11 - 신청_x000D_
2021-06-09 16:35 - 문서재제출요청_x000D_
2021-07-13 15:43 - 신청_x000D_
2021-08-06 17:03 - 문서재제출요청_x000D_
2021-08-19 10:13 - 신청_x000D_
2021-09-27 10:17 - 검토승인_x000D_
2021-10-08 17:32 - 심의승인</t>
  </si>
  <si>
    <t xml:space="preserve">KE-5-2103961~2106690-2-2-0-9948 </t>
  </si>
  <si>
    <t xml:space="preserve">KE-5-2106691~2107003-2-2-0-9948 </t>
  </si>
  <si>
    <t>첨부 3-1_PoA 9948 CPA91 Kenya CPA-DD v1.pdf_x000D_
첨부 3-2_CPA 91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6-등록시제출서류_0091.zip_x000D_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확약서(케냐)_91.pdf_x000D_
첨부 3-4_[서식 7] 감축실적 보유 현황서(CPA 0091)_20210712.pdf_x000D_
인증결과검토 수정 및 보완 요청사항 CPA 78~102(한국 지원)-케냐.pdf_x000D_
20210728_추가제출서류.zip</t>
  </si>
  <si>
    <t>첨부 1_케냐_[서식 17의2] 외부사업 모니터링 보고서 국문요약서(CPA91)_20210706.pdf</t>
  </si>
  <si>
    <t>2020-12-04 16:09 - 신청_x000D_
2021-01-27 10:25 - 문서재제출요청_x000D_
2021-01-28 14:06 - 신청_x000D_
2021-03-30 15:00 - 문서재제출요청_x000D_
2021-04-02 14:46 - 신청_x000D_
2021-04-19 13:49 - 문서재제출요청_x000D_
2021-04-19 14:11 - 신청_x000D_
2021-06-09 16:34 - 문서재제출요청_x000D_
2021-07-13 15:43 - 신청_x000D_
2021-08-06 17:04 - 문서재제출요청_x000D_
2021-08-19 10:13 - 신청_x000D_
2021-09-27 10:16 - 검토승인_x000D_
2021-10-08 17:33 - 심의승인</t>
  </si>
  <si>
    <t xml:space="preserve">KE-5-2107004~2109724-2-2-0-9948 </t>
  </si>
  <si>
    <t xml:space="preserve">KE-5-2109725~2110036-2-2-0-9948 </t>
  </si>
  <si>
    <t>첨부 3-1_PoA 9948 CPA92 Kenya CPA-DD v1.pdf_x000D_
첨부 3-2_CPA 92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6-등록시제출서류_0092.zip_x000D_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확약서(케냐)_92.pdf_x000D_
첨부 3-4_[서식 7] 감축실적 보유 현황서(CPA 0092)_20210712.pdf_x000D_
인증결과검토 수정 및 보완 요청사항 CPA 78~102(한국 지원)-케냐.pdf_x000D_
20210728_추가제출서류.zip</t>
  </si>
  <si>
    <t>첨부 1_케냐_[서식 17의2] 외부사업 모니터링 보고서 국문요약서(CPA92)_20210706.pdf</t>
  </si>
  <si>
    <t>2020-12-04 16:09 - 신청_x000D_
2021-01-27 10:25 - 문서재제출요청_x000D_
2021-01-28 14:06 - 신청_x000D_
2021-03-30 15:01 - 문서재제출요청_x000D_
2021-04-02 14:45 - 신청_x000D_
2021-04-19 13:49 - 문서재제출요청_x000D_
2021-04-19 14:11 - 신청_x000D_
2021-06-09 16:34 - 문서재제출요청_x000D_
2021-07-13 15:42 - 신청_x000D_
2021-08-06 17:04 - 문서재제출요청_x000D_
2021-08-19 10:13 - 신청_x000D_
2021-09-27 10:16 - 검토승인_x000D_
2021-10-08 17:34 - 심의승인</t>
  </si>
  <si>
    <t xml:space="preserve">KE-5-2110037~2135946-2-2-0-9948 </t>
  </si>
  <si>
    <t xml:space="preserve">KE-5-2135947~2138915-2-2-0-9948 </t>
  </si>
  <si>
    <t>첨부 3-1_PoA 9948 CPA93 Kenya CPA-DD v1.pdf_x000D_
첨부 3-2_CPA 93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6-등록시제출서류_0093.zip_x000D_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확약서(케냐)_93.pdf_x000D_
첨부 3-4_[서식 7] 감축실적 보유 현황서(CPA 0093)_20210712.pdf_x000D_
인증결과검토 수정 및 보완 요청사항 CPA 78~102(한국 지원)-케냐.pdf_x000D_
20210728_추가제출서류.zip</t>
  </si>
  <si>
    <t>첨부 1_케냐_[서식 17의2] 외부사업 모니터링 보고서 국문요약서(CPA93)_20210706.pdf</t>
  </si>
  <si>
    <t>2020-12-04 16:11 - 신청_x000D_
2021-01-27 10:25 - 문서재제출요청_x000D_
2021-01-28 14:07 - 신청_x000D_
2021-03-30 15:01 - 문서재제출요청_x000D_
2021-04-02 14:45 - 신청_x000D_
2021-04-19 13:50 - 문서재제출요청_x000D_
2021-04-19 14:12 - 신청_x000D_
2021-06-09 16:33 - 문서재제출요청_x000D_
2021-07-13 15:41 - 신청_x000D_
2021-08-06 17:04 - 문서재제출요청_x000D_
2021-08-19 10:13 - 신청_x000D_
2021-09-27 10:16 - 검토승인_x000D_
2021-10-08 17:35 - 심의승인</t>
  </si>
  <si>
    <t xml:space="preserve">KE-5-2138916~2139097-2-2-0-9948 </t>
  </si>
  <si>
    <t xml:space="preserve">KE-5-2139098~2139117-2-2-0-9948 </t>
  </si>
  <si>
    <t>첨부 5-1_시스템 계약서_highlight.pdf_x000D_
첨부 5-2_개별감축시설계약서_케냐.pdf_x000D_
첨부 5-3_사업자등록증(국문)현재+과거).pdf_x000D_
첨부 5-4_사업자등록증(영문)(현재+과거).pdf_x000D_
첨부 6-등록시제출서류_0094.zip_x000D_
첨부 3-1_PoA 9948 CPA94 Kenya CPA-DD v1.pdf_x000D_
첨부 3-2_CPA 94 CCIPL 675_FVR_CPA inclusion_78 to 102_Kenya.pdf_x000D_
첨부 3-5_PoA 9948_MP3_MR5_CEPRD 2 Kenya ER Sheet ver 2.0 15062020.xlsx_x000D_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확약서(케냐)_94.pdf_x000D_
첨부 3-4_[서식 7] 감축실적 보유 현황서(CPA 0094)_20210712.pdf_x000D_
인증결과검토 수정 및 보완 요청사항 CPA 78~102(한국 지원)-케냐.pdf_x000D_
20210728_추가제출서류.zip</t>
  </si>
  <si>
    <t>첨부 1_케냐_[서식 17의2] 외부사업 모니터링 보고서 국문요약서(CPA94)_20210706.pdf</t>
  </si>
  <si>
    <t>2020-12-04 16:12 - 신청_x000D_
2021-01-27 10:24 - 문서재제출요청_x000D_
2021-01-28 14:07 - 신청_x000D_
2021-03-30 15:02 - 문서재제출요청_x000D_
2021-04-02 14:44 - 신청_x000D_
2021-04-19 13:50 - 문서재제출요청_x000D_
2021-04-19 14:12 - 신청_x000D_
2021-06-09 16:33 - 문서재제출요청_x000D_
2021-07-13 15:40 - 신청_x000D_
2021-08-06 17:04 - 문서재제출요청_x000D_
2021-08-19 10:13 - 신청_x000D_
2021-09-27 10:15 - 검토승인_x000D_
2021-10-08 17:36 - 심의승인</t>
  </si>
  <si>
    <t xml:space="preserve">KE-5-2139118~2139259-2-2-0-9948 </t>
  </si>
  <si>
    <t xml:space="preserve">KE-5-2139260~2139275-2-2-0-9948 </t>
  </si>
  <si>
    <t>첨부 3-1_PoA 9948 CPA95 Kenya CPA-DD v1.pdf_x000D_
첨부 3-2_CPA 95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6-등록시제출서류_0095.zip_x000D_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확약서(케냐)_95.pdf_x000D_
첨부 3-4_[서식 7] 감축실적 보유 현황서(CPA 0095)_20210712.pdf_x000D_
인증결과검토 수정 및 보완 요청사항 CPA 78~102(한국 지원)-케냐.pdf_x000D_
20210728_추가제출서류.zip</t>
  </si>
  <si>
    <t>첨부 1_케냐_[서식 17의2] 외부사업 모니터링 보고서 국문요약서(CPA95)_20210706.pdf</t>
  </si>
  <si>
    <t>2020-12-04 16:13 - 신청_x000D_
2021-01-27 10:24 - 문서재제출요청_x000D_
2021-01-28 14:07 - 신청_x000D_
2021-03-30 15:02 - 문서재제출요청_x000D_
2021-04-02 14:44 - 신청_x000D_
2021-04-19 13:50 - 문서재제출요청_x000D_
2021-04-19 14:12 - 신청_x000D_
2021-06-09 16:33 - 문서재제출요청_x000D_
2021-07-13 15:39 - 신청_x000D_
2021-08-06 17:05 - 문서재제출요청_x000D_
2021-08-19 10:14 - 신청_x000D_
2021-09-27 10:15 - 검토승인_x000D_
2021-10-08 17:37 - 심의승인</t>
  </si>
  <si>
    <t xml:space="preserve">KE-5-2139276~2139432-2-2-0-9948 </t>
  </si>
  <si>
    <t xml:space="preserve">KE-5-2139433~2139450-2-2-0-9948 </t>
  </si>
  <si>
    <t>첨부 3-1_PoA 9948 CPA96 Kenya CPA-DD v1.pdf_x000D_
첨부 3-2_CPA 96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6-등록시제출서류_0096.zip_x000D_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확약서(케냐)_96.pdf_x000D_
첨부 3-4_[서식 7] 감축실적 보유 현황서(CPA 0096)_20210712.pdf_x000D_
인증결과검토 수정 및 보완 요청사항 CPA 78~102(한국 지원)-케냐.pdf_x000D_
20210728_추가제출서류.zip</t>
  </si>
  <si>
    <t>첨부 1_케냐_[서식 17의2] 외부사업 모니터링 보고서 국문요약서(CPA96)_20210706.pdf</t>
  </si>
  <si>
    <t>2020-12-04 16:13 - 신청_x000D_
2021-01-27 10:24 - 문서재제출요청_x000D_
2021-01-28 14:08 - 신청_x000D_
2021-03-30 15:03 - 문서재제출요청_x000D_
2021-04-02 14:43 - 신청_x000D_
2021-04-19 13:51 - 문서재제출요청_x000D_
2021-04-19 14:13 - 신청_x000D_
2021-06-09 16:32 - 문서재제출요청_x000D_
2021-07-13 15:39 - 신청_x000D_
2021-08-06 17:05 - 문서재제출요청_x000D_
2021-08-19 10:14 - 신청_x000D_
2021-09-27 10:15 - 검토승인_x000D_
2021-10-08 17:38 - 심의승인</t>
  </si>
  <si>
    <t xml:space="preserve">KE-5-2139451~2142836-2-2-0-9948 </t>
  </si>
  <si>
    <t xml:space="preserve">KE-5-2142837~2143224-2-2-0-9948 </t>
  </si>
  <si>
    <t>첨부 3-1_PoA 9948 CPA97 Kenya CPA-DD v1.pdf_x000D_
첨부 3-2_CPA 97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6-등록시제출서류_0097.zip_x000D_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확약서(케냐)_97.pdf_x000D_
첨부 3-4_[서식 7] 감축실적 보유 현황서(CPA 0097)_20210712.pdf_x000D_
인증결과검토 수정 및 보완 요청사항 CPA 78~102(한국 지원)-케냐.pdf_x000D_
20210728_추가제출서류.zip</t>
  </si>
  <si>
    <t>첨부 1_케냐_[서식 17의2] 외부사업 모니터링 보고서 국문요약서(CPA97)_20210706.pdf</t>
  </si>
  <si>
    <t>2020-12-04 16:14 - 신청_x000D_
2021-01-27 10:24 - 문서재제출요청_x000D_
2021-01-28 14:08 - 신청_x000D_
2021-03-30 15:04 - 문서재제출요청_x000D_
2021-04-02 14:42 - 신청_x000D_
2021-04-19 13:51 - 문서재제출요청_x000D_
2021-04-19 14:13 - 신청_x000D_
2021-06-09 16:32 - 문서재제출요청_x000D_
2021-07-13 15:38 - 신청_x000D_
2021-08-06 17:05 - 문서재제출요청_x000D_
2021-08-19 10:14 - 신청_x000D_
2021-09-27 10:14 - 검토승인_x000D_
2021-10-08 17:39 - 심의승인</t>
  </si>
  <si>
    <t xml:space="preserve">KE-5-2143225~2145894-2-2-0-9948 </t>
  </si>
  <si>
    <t xml:space="preserve">KE-5-2145895~2146200-2-2-0-9948 </t>
  </si>
  <si>
    <t>첨부 3-1_PoA 9948 CPA98 Kenya CPA-DD v1.pdf_x000D_
첨부 3-2_CPA 98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6-등록시제출서류_0098.zip_x000D_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확약서(케냐)_98.pdf_x000D_
첨부 3-4_[서식 7] 감축실적 보유 현황서(CPA 0098)_20210712.pdf_x000D_
인증결과검토 수정 및 보완 요청사항 CPA 78~102(한국 지원)-케냐.pdf_x000D_
20210728_추가제출서류.zip</t>
  </si>
  <si>
    <t>첨부 1_케냐_[서식 17의2] 외부사업 모니터링 보고서 국문요약서(CPA98)_20210706.pdf</t>
  </si>
  <si>
    <t>2020-12-04 16:14 - 신청_x000D_
2021-01-27 10:22 - 문서재제출요청_x000D_
2021-01-28 14:09 - 신청_x000D_
2021-03-30 15:04 - 문서재제출요청_x000D_
2021-04-02 14:41 - 신청_x000D_
2021-04-19 13:51 - 문서재제출요청_x000D_
2021-04-19 14:13 - 신청_x000D_
2021-06-09 16:32 - 문서재제출요청_x000D_
2021-07-13 15:38 - 신청_x000D_
2021-08-06 17:06 - 문서재제출요청_x000D_
2021-08-19 10:14 - 신청_x000D_
2021-09-27 10:10 - 검토승인_x000D_
2021-10-08 17:40 - 심의승인</t>
  </si>
  <si>
    <t xml:space="preserve">KE-5-2146201~2147921-2-2-0-9948 </t>
  </si>
  <si>
    <t xml:space="preserve">KE-5-2147922~2148118-2-2-0-9948 </t>
  </si>
  <si>
    <t>첨부 3-1_PoA 9948 CPA99 Kenya CPA-DD v1.pdf_x000D_
첨부 3-2_CPA 99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6-등록시제출서류_0099.zip_x000D_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확약서(케냐)_99.pdf_x000D_
첨부 3-4_[서식 7] 감축실적 보유 현황서(CPA 0099)_20210712.pdf_x000D_
인증결과검토 수정 및 보완 요청사항 CPA 78~102(한국 지원)-케냐.pdf_x000D_
20210728_추가제출서류.zip</t>
  </si>
  <si>
    <t>첨부 1_케냐_[서식 17의2] 외부사업 모니터링 보고서 국문요약서(CPA99)_20210706.pdf</t>
  </si>
  <si>
    <t>2020-12-04 16:15 - 신청_x000D_
2021-01-27 10:22 - 문서재제출요청_x000D_
2021-01-28 14:09 - 신청_x000D_
2021-03-30 15:05 - 문서재제출요청_x000D_
2021-04-02 14:41 - 신청_x000D_
2021-04-19 13:52 - 문서재제출요청_x000D_
2021-04-19 14:13 - 신청_x000D_
2021-06-09 16:32 - 문서재제출요청_x000D_
2021-07-13 15:38 - 신청_x000D_
2021-08-06 17:06 - 문서재제출요청_x000D_
2021-08-19 10:14 - 신청_x000D_
2021-09-27 10:09 - 검토승인_x000D_
2021-10-08 17:41 - 심의승인</t>
  </si>
  <si>
    <t xml:space="preserve">KE-5-2148119~2148393-2-2-0-9948 </t>
  </si>
  <si>
    <t xml:space="preserve">KE-5-2148394~2148424-2-2-0-9948 </t>
  </si>
  <si>
    <t>첨부 3-1_PoA 9948 CPA100 Kenya CPA-DD v1.pdf_x000D_
첨부 3-2_CPA 100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6-등록시제출서류_0100.zip_x000D_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확약서(케냐)_100.pdf_x000D_
첨부 3-4_[서식 7] 감축실적 보유 현황서(CPA 0100)_20210712.pdf_x000D_
인증결과검토 수정 및 보완 요청사항 CPA 78~102(한국 지원)-케냐.pdf_x000D_
20210728_추가제출서류.zip</t>
  </si>
  <si>
    <t>첨부 1_케냐_[서식 17의2] 외부사업 모니터링 보고서 국문요약서(CPA100)_20210706.pdf</t>
  </si>
  <si>
    <t>2020-12-04 16:15 - 신청_x000D_
2021-01-27 10:21 - 문서재제출요청_x000D_
2021-01-28 14:10 - 신청_x000D_
2021-03-30 15:05 - 문서재제출요청_x000D_
2021-04-02 14:40 - 신청_x000D_
2021-04-19 13:52 - 문서재제출요청_x000D_
2021-04-19 14:14 - 신청_x000D_
2021-06-09 16:31 - 문서재제출요청_x000D_
2021-07-13 15:37 - 신청_x000D_
2021-08-06 17:06 - 문서재제출요청_x000D_
2021-08-19 10:14 - 신청_x000D_
2021-09-27 10:09 - 검토승인_x000D_
2021-10-08 17:42 - 심의승인</t>
  </si>
  <si>
    <t xml:space="preserve">KE-5-2148425~2148562-2-2-0-9948 </t>
  </si>
  <si>
    <t xml:space="preserve">KE-5-2148563~2148577-2-2-0-9948 </t>
  </si>
  <si>
    <t>첨부 3-1_PoA 9948 CPA101 Kenya CPA-DD v1.pdf_x000D_
첨부 3-2_CPA 101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6-등록시제출서류_0101.zip_x000D_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6_미활용 확약서(케냐)_101.pdf_x000D_
첨부 3-4_[서식 7] 감축실적 보유 현황서(CPA 0101)_20210712.pdf_x000D_
인증결과검토 수정 및 보완 요청사항 CPA 78~102(한국 지원)-케냐.pdf_x000D_
20210728_추가제출서류.zip</t>
  </si>
  <si>
    <t>첨부 1_케냐_[서식 17의2] 외부사업 모니터링 보고서 국문요약서(CPA101)_20210706.pdf</t>
  </si>
  <si>
    <t>2020-12-04 16:17 - 신청_x000D_
2021-01-27 10:21 - 문서재제출요청_x000D_
2021-01-28 14:10 - 신청_x000D_
2021-03-30 15:06 - 문서재제출요청_x000D_
2021-04-02 14:39 - 신청_x000D_
2021-04-19 13:52 - 문서재제출요청_x000D_
2021-04-19 14:14 - 신청_x000D_
2021-06-09 16:31 - 문서재제출요청_x000D_
2021-07-13 15:36 - 신청_x000D_
2021-08-06 17:06 - 문서재제출요청_x000D_
2021-08-19 10:15 - 신청_x000D_
2021-09-27 10:09 - 검토승인_x000D_
2021-10-08 17:43 - 심의승인</t>
  </si>
  <si>
    <t xml:space="preserve">KE-5-2148578~2148728-2-2-0-9948 </t>
  </si>
  <si>
    <t xml:space="preserve">KE-5-2148729~2148745-2-2-0-9948 </t>
  </si>
  <si>
    <t>첨부 3-1_PoA 9948 CPA102 Kenya CPA-DD v1.pdf_x000D_
첨부 3-2_CPA 102 CCIPL 675_FVR_CPA inclusion_78 to 102_Kenya.pdf_x000D_
첨부 3-5_PoA 9948_MP3_MR5_CEPRD 2 Kenya ER Sheet ver 2.0 15062020.xlsx_x000D_
첨부 5-1_시스템 계약서_highlight.pdf_x000D_
첨부 5-2_개별감축시설계약서_케냐.pdf_x000D_
첨부 5-3_사업자등록증(국문)현재+과거).pdf_x000D_
첨부 5-4_사업자등록증(영문)(현재+과거).pdf_x000D_
첨부 7-등록시제출서류_0102.zip_x000D_
첨부 5-5_인보이스(1-8_8건).pdf_x000D_
첨부 5-6_송금증(1-8_8건).pdf_x000D_
소유권증빙문서_케냐_2차모니터링.PNG_x000D_
20210709_'다'유형 외부사업 제출 필요서류(케냐)_1.zip_x000D_
20210709_'다'유형 외부사업 제출 필요서류(케냐)_2.zip_x000D_
20210709_'다'유형 외부사업 제출 필요서류(케냐)_3.zip_x000D_
20210709_'다'유형 외부사업 제출 필요서류(케냐)_4.zip_x000D_
케냐 Folder Tree.xlsx_x000D_
첨부 3-4_[서식 7] 감축실적 보유 현황서(CPA 0102)_20210712.pdf_x000D_
첨부 6_미활용 확약서(케냐)_102.pdf_x000D_
인증결과검토 수정 및 보완 요청사항 CPA 78~102(한국 지원)-케냐.pdf_x000D_
20210728_추가제출서류.zip</t>
  </si>
  <si>
    <t>첨부 1_케냐_[서식 17의2] 외부사업 모니터링 보고서 국문요약서(CPA102)_20210706.pdf</t>
  </si>
  <si>
    <t>2020-12-04 16:18 - 신청_x000D_
2021-01-27 10:21 - 문서재제출요청_x000D_
2021-01-28 14:11 - 신청_x000D_
2021-03-30 15:06 - 문서재제출요청_x000D_
2021-04-02 14:39 - 신청_x000D_
2021-04-19 13:53 - 문서재제출요청_x000D_
2021-04-19 14:14 - 신청_x000D_
2021-06-09 16:31 - 문서재제출요청_x000D_
2021-07-13 15:34 - 신청_x000D_
2021-08-06 17:07 - 문서재제출요청_x000D_
2021-08-19 10:15 - 신청_x000D_
2021-09-27 10:08 - 검토승인_x000D_
2021-10-08 17:44 - 심의승인</t>
  </si>
  <si>
    <t xml:space="preserve">KE-5-2148746~2148912-2-2-0-9948 </t>
  </si>
  <si>
    <t xml:space="preserve">KE-5-2148913~2148931-2-2-0-9948 </t>
  </si>
  <si>
    <t>20191126~20200229</t>
  </si>
  <si>
    <t>4K Earth Science Private. Limited</t>
  </si>
  <si>
    <t>Monitoring Report(1차)_70MW Solar Power Plant in Vietnam.pdf</t>
  </si>
  <si>
    <t>Verification report(1차)_70MW Solar Power Plant in Vietnam.pdf</t>
  </si>
  <si>
    <t>PA10524 CDM-MOC-FORM Annex 1 form.pdf_x000D_
PA10524 CDM-MOC-FORM form.pdf_x000D_
PDD_70MW Solar Power Plant in Vietnam.pdf_x000D_
(SH Solar Farm Vina) 사업자등록증서(3차) 영어 공증본(Business Registration Certificate).pdf_x000D_
(SH Solar Farm Vina) 투자등록증서(4차) 영어 공증본(Investment Registration Certificate).pdf_x000D_
(SH Solar Farm Vina) 투자자(주주) 명부 공증본(List of investors).pdf_x000D_
(SH파워)감사보고서(소유 증빙).pdf_x000D_
(SH파워)법인등기부등본.pdf_x000D_
(SH파워)사업자등록증.pdf_x000D_
(수산인더스트리)법인등기부등본.pdf_x000D_
(수산인더스트리)사업자등록증.pdf_x000D_
(한라이앤씨)법인등기부등본.pdf_x000D_
(한라이앤씨)사업자등록증.pdf_x000D_
CDM 등록 및 CER 발행현황 웹사이트 캡쳐.JPG_x000D_
(SH파워)주주명부_200828 기준.pdf_x000D_
(SH파워)주주명부_191126 기준.pdf_x000D_
(보완) 외부사업 온실가스 감축량 인증신청서_1차_SH파워(업로드).pdf_x000D_
(보완)[서식 7]감축실적 보유 현황서_1차 모니터링.pdf</t>
  </si>
  <si>
    <t>[별지17의2]외부사업 모니터링 보고서 국문요약서(1차 모니터링)_210630.pdf</t>
  </si>
  <si>
    <t>1차 모니터링 CER 자발적 취소 인증서.pdf</t>
  </si>
  <si>
    <t>2021-06-30 18:25 - 신청_x000D_
2021-07-22 13:56 - 보완요청_x000D_
2021-07-22 16:54 - 신청_x000D_
2021-09-13 15:02 - 문서재제출요청_x000D_
2021-09-17 11:16 - 신청_x000D_
2022-01-07 16:53 - 검토승인_x000D_
2022-01-17 17:27 - 심의승인</t>
  </si>
  <si>
    <t>2020-09-23</t>
  </si>
  <si>
    <t>VN-5-24611829~24635476-2-2-0-10524</t>
  </si>
  <si>
    <t>한봉섭</t>
  </si>
  <si>
    <t>02-2017-8117</t>
  </si>
  <si>
    <t>zzari79@soosan.co.kr</t>
  </si>
  <si>
    <t>20200301~20200930</t>
  </si>
  <si>
    <t>Monitoring report(2차)_70MW Solar Power Plant in Vietnam.pdf</t>
  </si>
  <si>
    <t>Verification report(2차)_70MW Solar Power Plant in Vietnam.pdf</t>
  </si>
  <si>
    <t>(수산인더스트리)사업자등록증.pdf_x000D_
(한라이앤씨)법인등기부등본.pdf_x000D_
(한라이앤씨)사업자등록증.pdf_x000D_
CDM 등록 및 CER 발행현황 웹사이트 캡쳐.JPG_x000D_
PA10524 CDM-MOC-FORM Annex 1 form.pdf_x000D_
PA10524 CDM-MOC-FORM form.pdf_x000D_
PDD_70MW Solar Power Plant in Vietnam.pdf_x000D_
(SH Solar Farm Vina) 사업자등록증서(3차) 영어 공증본(Business Registration Certificate).pdf_x000D_
(SH Solar Farm Vina) 투자등록증서(4차) 영어 공증본(Investment Registration Certificate).pdf_x000D_
(SH Solar Farm Vina) 투자자(주주) 명부 공증본(List of investors).pdf_x000D_
(SH파워)감사보고서(소유 증빙).pdf_x000D_
(SH파워)법인등기부등본.pdf_x000D_
(SH파워)사업자등록증.pdf_x000D_
(SH파워)주주명부_191126 기준.pdf_x000D_
(SH파워)주주명부_200828 기준.pdf_x000D_
(SH파워)주주명부_210629 기준.pdf_x000D_
(수산인더스트리)법인등기부등본.pdf_x000D_
(보완) 외부사업 온실가스 감축량 인증신청서_2차_SH파워(업로드).pdf_x000D_
(보완)[서식 7]감축실적 보유 현황서_2차 모니터링.pdf</t>
  </si>
  <si>
    <t>[별지17의2]외부사업 모니터링 보고서 국문요약서(2차 모니터링)_210630.pdf</t>
  </si>
  <si>
    <t>2차 모니터링 CER 자발적 취소 인증서.pdf</t>
  </si>
  <si>
    <t>2021-06-30 18:34 - 신청_x000D_
2021-07-22 13:56 - 보완요청_x000D_
2021-07-22 16:55 - 신청_x000D_
2021-09-13 15:02 - 문서재제출요청_x000D_
2021-09-17 11:17 - 신청_x000D_
2022-01-07 16:56 - 검토승인_x000D_
2022-01-17 17:30 - 심의승인</t>
  </si>
  <si>
    <t>VN-5-26106898~26155765-2-2-0-10524</t>
  </si>
  <si>
    <t>20181214~20191213</t>
  </si>
  <si>
    <t>10430-0001 영문 모니터링 보고서(2차).pdf</t>
  </si>
  <si>
    <t>10430-0001 영문 검증 보고서(2차).pdf</t>
  </si>
  <si>
    <t>10430-0001 공동투자사 국내기업 서류.zip_x000D_
10430-0001 에코아이 공통서류.zip_x000D_
10430-0001 현장실사.zip_x000D_
10430-0001 다유형서류.zip_x000D_
10430-0001 CDM 비용 서류 및 인증비율 산정.zip_x000D_
10430-0001 감축량소유권증명.zip_x000D_
에코아이 가나 사업 CPA1 MP2 협의 의견 소명자료.pdf</t>
  </si>
  <si>
    <t>10430-0001 2차 모니터링 및 검증 보고서(국문요약서).pdf</t>
  </si>
  <si>
    <t>10043-0001 실적 처분문서 (2차).pdf</t>
  </si>
  <si>
    <t>2021-06-30 14:18 - 접수_x000D_
2021-06-30 14:58 - 신청_x000D_
2021-07-27 15:45 - 보완요청_x000D_
2021-07-28 14:33 - 접수_x000D_
2021-07-28 14:52 - 신청_x000D_
2021-09-13 15:03 - 문서재제출요청_x000D_
2021-10-01 16:49 - 접수_x000D_
2021-10-01 16:53 - 신청_x000D_
2022-01-07 17:01 - 검토승인_x000D_
2022-01-17 17:32 - 심의승인</t>
  </si>
  <si>
    <t>GH-5-867900~918232-2-2-0-10430</t>
  </si>
  <si>
    <t>GH-5-933552~937995-2-2-0-10430</t>
  </si>
  <si>
    <t>20191023~20191231</t>
  </si>
  <si>
    <t>10476-0001 영문 모니터링보고서.pdf</t>
  </si>
  <si>
    <t>10476-0001 영문 검증보고서.pdf</t>
  </si>
  <si>
    <t>10476-0001 1차 CDM 비용 서류 및 인증비율 산정.zip_x000D_
10476-0001 현장실사 결과.zip_x000D_
10476-0001 감축량 소유권 증명.zip_x000D_
10476-0001 다유형서류.zip_x000D_
10476-0001 에코아이 공통서류.zip_x000D_
10476-0001 케냐 KOKO 사업 협의통보서 소명자료.pdf</t>
  </si>
  <si>
    <t>10476-0001외부사업 모니터링 보고서 국문요약서.pdf</t>
  </si>
  <si>
    <t>10476-0001 실적 처분문서.pdf</t>
  </si>
  <si>
    <t>2021-07-02 14:46 - 신청_x000D_
2021-07-27 15:46 - 보완요청_x000D_
2021-07-28 14:22 - 신청_x000D_
2021-09-13 15:03 - 문서재제출요청_x000D_
2021-09-29 08:27 - 신청_x000D_
2022-01-07 17:04 - 검토승인_x000D_
2022-01-17 17:34 - 심의승인</t>
  </si>
  <si>
    <t>2020-10-09</t>
  </si>
  <si>
    <t>KE-5-1785046~1787201-2-2-0-10476</t>
  </si>
  <si>
    <t>KE-5-1787202~1787318-2-2-0-10476</t>
  </si>
  <si>
    <t>20190801~20200731</t>
  </si>
  <si>
    <t>8480-0003 3차 영문 모니터링 보고서.pdf</t>
  </si>
  <si>
    <t>8480-0003 3차 영문 검증보고서.pdf</t>
  </si>
  <si>
    <t>8480-0003 다유형 서류.zip_x000D_
8480-0003 에코아이 공통서류.zip_x000D_
8480-0003 3차 모니터링 현장실사 결과.zip_x000D_
8480-0003 CDM비용 서류 및 인증비율 산정(3차).zip_x000D_
8480-0003 감축량 소유권 증명 (3차).zip_x000D_
추가제출서류-COP26 결과에 따른 자발적 취소.pdf</t>
  </si>
  <si>
    <t>8480-0003 외부사업 3차 모니터링 &amp; 검증 보고서 국문요약서.pdf</t>
  </si>
  <si>
    <t>8480-0003 실적처분 문서 3차.pdf</t>
  </si>
  <si>
    <t>2021-08-31 21:46 - 신청_x000D_
2021-09-13 11:28 - 문서재제출요청_x000D_
2021-09-14 08:25 - 신청_x000D_
2021-11-29 15:42 - 문서재제출요청_x000D_
2021-11-30 17:32 - 신청_x000D_
2021-12-02 14:22 - 문서재제출요청_x000D_
2021-12-06 10:12 - 신청_x000D_
2022-01-07 15:55 - 검토승인_x000D_
2022-01-17 17:36 - 심의승인</t>
  </si>
  <si>
    <t>2021-07-30</t>
  </si>
  <si>
    <t xml:space="preserve">GT-5-4665253~4776229-2-2-0-8480 </t>
  </si>
  <si>
    <t xml:space="preserve">GT-5-4776230~4786116-2-2-0-8480 </t>
  </si>
  <si>
    <t>20200401~20201231</t>
  </si>
  <si>
    <t>10431-0001 4차 영문 모니터링 보고서.pdf</t>
  </si>
  <si>
    <t>10431-0001 4차 영문 검증 보고서.pdf</t>
  </si>
  <si>
    <t>10431-0001 감축량 소유권 증명.zip_x000D_
10431-0001 공동투자사 국내기업 서류.zip_x000D_
10431-0001 에코아이 공통서류.zip_x000D_
10431-0001 CDM 비용 서류 및 인증비율 산정.zip_x000D_
10431-0001 현장실사 결과.zip_x000D_
10431-0001 다유형 서류.zip_x000D_
10431-0001 추가제출서류.zip</t>
  </si>
  <si>
    <t>10431-0001 외부사업 모니터링 보고서 국문요약서 &amp; 외부사업 검증보고서 국문요약서(4차).pdf</t>
  </si>
  <si>
    <t>2021-08-31 16:01 - 접수_x000D_
2021-08-31 17:25 - 신청_x000D_
2021-09-10 16:25 - 문서재제출요청_x000D_
2021-09-13 17:13 - 접수_x000D_
2021-09-14 10:59 - 신청_x000D_
2021-11-29 15:47 - 문서재제출요청_x000D_
2021-11-30 17:06 - 접수_x000D_
2021-12-01 08:04 - 신청_x000D_
2022-01-07 15:55 - 검토승인_x000D_
2022-01-17 17:37 - 심의승인</t>
  </si>
  <si>
    <t>2021-08-19</t>
  </si>
  <si>
    <t>BD-5-11869457~13173097-2-2-0-10431</t>
  </si>
  <si>
    <t>BD-5-13270572~13282013-2-2-0-10431</t>
  </si>
  <si>
    <t>20191101~20201231</t>
  </si>
  <si>
    <t>S1. Patrind CDM 3차모니터링보고서.pdf</t>
  </si>
  <si>
    <t>S2. Patrind CDM 3차MR검증보고서.pdf</t>
  </si>
  <si>
    <t>S4. 파트린드 최초타당성평가보고서-KEMCO121220.pdf_x000D_
S5. 파트린드PRC_Validation report_-KFQ190615.pdf_x000D_
S6. KDS주주 구성현황 정리.pdf_x000D_
S7. KDS주주명부(공증).pdf_x000D_
S8. SHPL지분 KDS100%(등기부,공증).pdf_x000D_
S9. SHPL 주주명부(참고).pdf_x000D_
S10. KDS19-20 지분증빙(전자.알리오 공시).pdf_x000D_
S11. KDS19-20 회계감사보고서.pdf_x000D_
S12. 위임계약서-KDS대우 양자서명.pdf_x000D_
S13. GIF투자지분상환증빙.pdf_x000D_
S15. 파트린드CDM MOC(2013).pdf_x000D_
S16. 파트린드CDM MOC Annex 2.pdf_x000D_
S17. 파트린드CDM 3차CER 발급통보메일.pdf_x000D_
파트린드3차감축실적보유현황서-직인.pdf_x000D_
S3. 파트린드 수정PDD version7_191004.pdf</t>
  </si>
  <si>
    <t>파트린드3차MRVR국문요약서2.pdf</t>
  </si>
  <si>
    <t>S19. 파트린드3차CER 보유현황 화면캡쳐.pdf_x000D_
S20. 파트린드3차 CER폐기신청서.pdf_x000D_
S21. 파트린드3차 CER폐기증명서.pdf</t>
  </si>
  <si>
    <t>2021-08-31 09:59 - 신청_x000D_
2021-09-13 13:13 - 보완요청_x000D_
2021-09-14 11:30 - 신청_x000D_
2022-01-07 15:56 - 검토승인_x000D_
2022-01-17 17:39 - 심의승인</t>
  </si>
  <si>
    <t>2021-07-29</t>
  </si>
  <si>
    <t xml:space="preserve">PK-5-10044115~10310749-2-2-0-6560 </t>
  </si>
  <si>
    <t>20190426~20190522</t>
  </si>
  <si>
    <t>첨부 3-3_9948 Monitoring Report.pdf</t>
  </si>
  <si>
    <t>첨부 4_9948 Verification Report.pdf</t>
  </si>
  <si>
    <t>첨부 3-1_PoA 9948 CPA102 Kenya CPA-DD v1.pdf_x000D_
첨부 3-2_CPA 102 CCIPL 675_FVR_CPA inclusion_78 to 102_Kenya.pdf_x000D_
첨부 3-5_Kenay PoA9948_MP2 Kenya ER Calculator v2.0 20082019.xlsx_x000D_
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6_미활용 확약서(케냐).pdf_x000D_
첨부 7-등록시제출서류_0102.zip_x000D_
문서재제출요청(200820)에 대한 답변.zip_x000D_
첨부 3-4_[서식 7] 감축실적 보유 현황서(CPA 0102)_v2.pdf_x000D_
20200923_'다'유형 외부사업 제출 필요서류(케냐)(4-2).zip_x000D_
20200923_'다'유형 외부사업 제출 필요서류(케냐)(4-3).zip_x000D_
20200923_'다'유형 외부사업 제출 필요서류(케냐)(4제외).zip_x000D_
20200923_'다'유형 외부사업 제출 필요서류(케냐)(4-1).zip_x000D_
CERPD_안전한 식수 공급을 위한 정수기 보급사업_샘플 제출_케냐.zip_x000D_
[CERPD] 외부사업 관련 신청 반려 공문.pdf</t>
  </si>
  <si>
    <t>첨부 1_케냐_[서식 17의2] 외부사업 모니터링 보고서 국문요약서(CPA102)_v2.pdf</t>
  </si>
  <si>
    <t>첨부 2-1_Kenya_request.pdf_x000D_
첨부 2-2_Kenya viewAttestationLetter 539.pdf</t>
  </si>
  <si>
    <t>2022-04-01</t>
  </si>
  <si>
    <t>2020-08-04 15:02 - 신청_x000D_
2020-08-20 18:00 - 문서재제출요청_x000D_
2020-09-07 13:59 - 신청_x000D_
2020-09-23 10:08 - 보완요청_x000D_
2020-12-01 15:35 - 신청_x000D_
2021-01-27 10:38 - 문서재제출요청_x000D_
2021-01-28 13:37 - 신청_x000D_
2021-03-30 15:06 - 문서재제출요청_x000D_
2021-04-22 10:45 - 신청_x000D_
2021-06-09 16:21 - 문서재제출요청_x000D_
2022-03-31 14:44 - 신청_x000D_
2022-04-01 09:25 - 검토반려</t>
  </si>
  <si>
    <t>2020-08-07</t>
  </si>
  <si>
    <t xml:space="preserve">KE-5-989451~989464-2-2-0-9948 </t>
  </si>
  <si>
    <t xml:space="preserve">KE-5-989465~989478-2-2-0-9948 </t>
  </si>
  <si>
    <t>첨부 3-4_[서식 7] 감축실적 보유 현황서(CPA 0101).pdf</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</si>
  <si>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6-등록시제출서류_0101.zip_x000D_
첨부 3-1_PoA 9948 CPA101 Kenya CPA-DD v1.pdf_x000D_
첨부 3-2_CPA 101 CCIPL 675_FVR_CPA inclusion_78 to 102_Kenya.pdf_x000D_
첨부 3-5_Kenay PoA9948_MP2 Kenya ER Calculator v2.0 20082019.xlsx_x000D_
첨부 3-4_[서식 7] 감축실적 보유 현황서(CPA 0101).pdf_x000D_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</si>
  <si>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국문요약서(CPA101).pdf</t>
  </si>
  <si>
    <t>2020-12-01 15:35 - 신청_x000D_
2021-01-27 10:19 - 문서재제출요청_x000D_
2021-01-28 13:36 - 신청_x000D_
2021-03-30 15:06 - 문서재제출요청_x000D_
2021-04-22 10:44 - 신청_x000D_
2021-06-09 16:21 - 문서재제출요청_x000D_
2022-03-31 14:44 - 신청_x000D_
2022-04-01 09:26 - 검토반려</t>
  </si>
  <si>
    <t xml:space="preserve">KE-5-989442~989450-2-2-0-9948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</si>
  <si>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6-등록시제출서류_0100.zip_x000D_
첨부 3-1_PoA 9948 CPA100 Kenya CPA-DD v1.pdf_x000D_
첨부 3-2_CPA 100 CCIPL 675_FVR_CPA inclusion_78 to 102_Kenya.pdf_x000D_
첨부 3-5_Kenay PoA9948_MP2 Kenya ER Calculator v2.0 20082019.xlsx_x000D_
첨부 3-4_[서식 7] 감축실적 보유 현황서(CPA 0100).pdf_x000D_
문서재제출요청(200820)에 대한 답변.zip_x000D_
20200923_'다'유형 외부사업 제출 필요서류(케냐)(4-1).zip_x000D_
20200923_'다'유형 외부사업 제출 필요서류(케냐)(4-2).zip_x000D_
20200923_'다'유형 외부사업 제출 필요서류(케냐)(4-3).zip_x000D_
20200923_'다'유형 외부사업 제출 필요서류(케냐)(4제외).zip_x000D_
CERPD_안전한 식수 공급을 위한 정수기 보급사업_샘플 제출_케냐.zip_x000D_
[CERPD] 외부사업 관련 신청 반려 공문.pdf</t>
  </si>
  <si>
    <t>첨부 1_케냐_[서식 17의2] 외부사업 모니터링 보고서 국문요약서(CPA100).pdf</t>
  </si>
  <si>
    <t>2020-12-01 15:35 - 신청_x000D_
2021-01-27 10:29 - 문서재제출요청_x000D_
2021-01-28 13:36 - 신청_x000D_
2021-03-30 15:05 - 문서재제출요청_x000D_
2021-04-22 10:44 - 신청_x000D_
2021-06-09 16:21 - 문서재제출요청_x000D_
2022-03-31 14:44 - 신청_x000D_
2022-04-01 09:27 - 검토반려</t>
  </si>
  <si>
    <t xml:space="preserve">KE-5-989424~989441-2-2-0-9948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</si>
  <si>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6-등록시제출서류_0099.zip_x000D_
첨부 3-1_PoA 9948 CPA99 Kenya CPA-DD v1.pdf_x000D_
첨부 3-2_CPA 99 CCIPL 675_FVR_CPA inclusion_78 to 102_Kenya.pdf_x000D_
첨부 3-5_Kenay PoA9948_MP2 Kenya ER Calculator v2.0 20082019.xlsx_x000D_
첨부 3-4_[서식 7] 감축실적 보유 현황서(CPA 0099).pdf_x000D_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</si>
  <si>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국문요약서(CPA99).pdf</t>
  </si>
  <si>
    <t>2020-12-01 15:34 - 신청_x000D_
2021-01-27 10:17 - 문서재제출요청_x000D_
2021-01-28 13:36 - 신청_x000D_
2021-03-30 15:05 - 문서재제출요청_x000D_
2021-04-22 10:44 - 신청_x000D_
2021-06-09 16:22 - 문서재제출요청_x000D_
2022-03-31 14:43 - 신청_x000D_
2022-04-01 09:27 - 검토반려</t>
  </si>
  <si>
    <t xml:space="preserve">KE-5-989406~989423-2-2-0-9948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</si>
  <si>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6-등록시제출서류_0098.zip_x000D_
첨부 3-1_PoA 9948 CPA98 Kenya CPA-DD v1.pdf_x000D_
첨부 3-2_CPA 98 CCIPL 675_FVR_CPA inclusion_78 to 102_Kenya.pdf_x000D_
첨부 3-5_Kenay PoA9948_MP2 Kenya ER Calculator v2.0 20082019.xlsx_x000D_
첨부 3-4_[서식 7] 감축실적 보유 현황서(CPA 0098).pdf_x000D_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</si>
  <si>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국문요약서(CPA98).pdf</t>
  </si>
  <si>
    <t>2020-12-01 15:34 - 신청_x000D_
2021-01-27 10:16 - 문서재제출요청_x000D_
2021-01-28 13:35 - 신청_x000D_
2021-03-30 15:04 - 문서재제출요청_x000D_
2021-04-22 10:43 - 신청_x000D_
2021-06-09 16:22 - 문서재제출요청_x000D_
2022-03-31 14:43 - 신청_x000D_
2022-04-01 09:28 - 검토반려</t>
  </si>
  <si>
    <t xml:space="preserve">KE-5-989379~989405-2-2-0-9948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</si>
  <si>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6-등록시제출서류_0097.zip_x000D_
첨부 3-1_PoA 9948 CPA97 Kenya CPA-DD v1.pdf_x000D_
첨부 3-2_CPA 97 CCIPL 675_FVR_CPA inclusion_78 to 102_Kenya.pdf_x000D_
첨부 3-5_Kenay PoA9948_MP2 Kenya ER Calculator v2.0 20082019.xlsx_x000D_
첨부 3-4_[서식 7] 감축실적 보유 현황서(CPA 0097).pdf_x000D_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</si>
  <si>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국문요약서(CPA97).pdf</t>
  </si>
  <si>
    <t>2020-12-01 15:33 - 신청_x000D_
2021-01-27 10:38 - 문서재제출요청_x000D_
2021-01-28 13:35 - 신청_x000D_
2021-03-30 15:04 - 문서재제출요청_x000D_
2021-04-22 10:43 - 신청_x000D_
2021-06-09 16:22 - 문서재제출요청_x000D_
2022-03-31 14:43 - 신청_x000D_
2022-04-01 09:29 - 검토반려</t>
  </si>
  <si>
    <t xml:space="preserve">KE-5-989356~989378-2-2-0-9948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</si>
  <si>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6-등록시제출서류_0096.zip_x000D_
첨부 3-1_PoA 9948 CPA96 Kenya CPA-DD v1.pdf_x000D_
첨부 3-2_CPA 96 CCIPL 675_FVR_CPA inclusion_78 to 102_Kenya.pdf_x000D_
첨부 3-5_Kenay PoA9948_MP2 Kenya ER Calculator v2.0 20082019.xlsx_x000D_
첨부 3-4_[서식 7] 감축실적 보유 현황서(CPA 0096).pdf_x000D_
문서재제출요청(200820)에 대한 답변.zip_x000D_
20200923_'다'유형 외부사업 제출 필요서류(케냐)(4-1).zip_x000D_
20200923_'다'유형 외부사업 제출 필요서류(케냐)(4-2).zip_x000D_
20200923_'다'유형 외부사업 제출 필요서류(케냐)(4-3).zip_x000D_
20200923_'다'유형 외부사업 제출 필요서류(케냐)(4제외).zip_x000D_
CERPD_안전한 식수 공급을 위한 정수기 보급사업_샘플 제출_케냐.zip_x000D_
[CERPD] 외부사업 관련 신청 반려 공문.pdf</t>
  </si>
  <si>
    <t>첨부 1_케냐_[서식 17의2] 외부사업 모니터링 보고서 국문요약서(CPA96).pdf</t>
  </si>
  <si>
    <t>2020-12-01 15:33 - 신청_x000D_
2021-01-27 10:39 - 문서재제출요청_x000D_
2021-01-28 13:35 - 신청_x000D_
2021-03-30 15:03 - 문서재제출요청_x000D_
2021-04-22 10:43 - 신청_x000D_
2021-06-09 16:23 - 문서재제출요청_x000D_
2022-03-31 14:43 - 신청_x000D_
2022-04-01 09:29 - 검토반려</t>
  </si>
  <si>
    <t xml:space="preserve">KE-5-989321~989355-2-2-0-9948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</si>
  <si>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6-등록시제출서류_0095.zip_x000D_
첨부 3-1_PoA 9948 CPA95 Kenya CPA-DD v1.pdf_x000D_
첨부 3-2_CPA 95 CCIPL 675_FVR_CPA inclusion_78 to 102_Kenya.pdf_x000D_
첨부 3-5_Kenay PoA9948_MP2 Kenya ER Calculator v2.0 20082019.xlsx_x000D_
첨부 3-4_[서식 7] 감축실적 보유 현황서(CPA 0095).pdf_x000D_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</si>
  <si>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국문요약서(CPA95).pdf</t>
  </si>
  <si>
    <t>2020-12-01 15:33 - 신청_x000D_
2021-01-27 10:40 - 문서재제출요청_x000D_
2021-01-28 13:35 - 신청_x000D_
2021-03-30 15:03 - 문서재제출요청_x000D_
2021-04-22 10:41 - 신청_x000D_
2021-06-09 16:23 - 문서재제출요청_x000D_
2022-03-31 14:43 - 신청_x000D_
2022-04-01 09:30 - 검토반려</t>
  </si>
  <si>
    <t xml:space="preserve">KE-5-989300~989320-2-2-0-9948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</si>
  <si>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6-등록시제출서류_0094.zip_x000D_
첨부 3-1_PoA 9948 CPA94 Kenya CPA-DD v1.pdf_x000D_
첨부 3-2_CPA 94 CCIPL 675_FVR_CPA inclusion_78 to 102_Kenya.pdf_x000D_
첨부 3-5_Kenay PoA9948_MP2 Kenya ER Calculator v2.0 20082019.xlsx_x000D_
첨부 3-4_[서식 7] 감축실적 보유 현황서(CPA 0094).pdf_x000D_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</si>
  <si>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국문요약서(CPA94).pdf</t>
  </si>
  <si>
    <t>2020-12-01 15:32 - 신청_x000D_
2021-01-27 10:40 - 문서재제출요청_x000D_
2021-01-28 13:34 - 신청_x000D_
2021-03-30 15:02 - 문서재제출요청_x000D_
2021-04-22 10:40 - 신청_x000D_
2021-06-09 16:24 - 문서재제출요청_x000D_
2022-03-31 14:42 - 신청_x000D_
2022-04-01 09:31 - 검토반려</t>
  </si>
  <si>
    <t xml:space="preserve">KE-5-989288~989299-2-2-0-9948 </t>
  </si>
  <si>
    <t>첨부 3-1_PoA 9948 CPA93 Kenya CPA-DD v1.pdf_x000D_
첨부 3-2_CPA 93 CCIPL 675_FVR_CPA inclusion_78 to 102_Kenya.pdf_x000D_
첨부 3-5_Kenay PoA9948_MP2 Kenya ER Calculator v2.0 20082019.xlsx_x000D_
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6-등록시제출서류_0093.zip_x000D_
첨부 3-4_[서식 7] 감축실적 보유 현황서(CPA 0093).pdf_x000D_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</si>
  <si>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국문요약서(CPA93).pdf</t>
  </si>
  <si>
    <t>2020-12-01 15:32 - 신청_x000D_
2021-01-27 10:40 - 문서재제출요청_x000D_
2021-01-28 13:34 - 신청_x000D_
2021-03-30 15:01 - 문서재제출요청_x000D_
2021-04-22 10:40 - 신청_x000D_
2021-06-09 16:24 - 문서재제출요청_x000D_
2022-03-31 14:42 - 신청_x000D_
2022-04-01 09:32 - 검토반려</t>
  </si>
  <si>
    <t xml:space="preserve">KE-5-989268~989287-2-2-0-9948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</si>
  <si>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6-등록시제출서류_0092.zip_x000D_
첨부 3-1_PoA 9948 CPA92 Kenya CPA-DD v1.pdf_x000D_
첨부 3-2_CPA 92 CCIPL 675_FVR_CPA inclusion_78 to 102_Kenya.pdf_x000D_
첨부 3-5_Kenay PoA9948_MP2 Kenya ER Calculator v2.0 20082019.xlsx_x000D_
첨부 3-4_[서식 7] 감축실적 보유 현황서(CPA 0092).pdf_x000D_
문서재제출요청(200820)에 대한 답변.zip_x000D_
20200923_'다'유형 외부사업 제출 필요서류(케냐)(4-1).zip_x000D_
20200923_'다'유형 외부사업 제출 필요서류(케냐)(4-2).zip_x000D_
20200923_'다'유형 외부사업 제출 필요서류(케냐)(4-3).zip_x000D_
20200923_'다'유형 외부사업 제출 필요서류(케냐)(4제외).zip_x000D_
CERPD_안전한 식수 공급을 위한 정수기 보급사업_샘플 제출_케냐.zip_x000D_
[CERPD] 외부사업 관련 신청 반려 공문.pdf</t>
  </si>
  <si>
    <t>첨부 1_케냐_[서식 17의2] 외부사업 모니터링 보고서 국문요약서(CPA92).pdf</t>
  </si>
  <si>
    <t>2020-12-01 15:32 - 신청_x000D_
2021-01-27 10:40 - 문서재제출요청_x000D_
2021-01-28 13:34 - 신청_x000D_
2021-03-30 15:01 - 문서재제출요청_x000D_
2021-04-22 10:39 - 신청_x000D_
2021-06-09 16:24 - 문서재제출요청_x000D_
2022-03-31 14:42 - 신청_x000D_
2022-04-01 09:34 - 검토반려</t>
  </si>
  <si>
    <t xml:space="preserve">KE-5-989234~989267-2-2-0-9948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</si>
  <si>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6-등록시제출서류_0091.zip_x000D_
첨부 3-1_PoA 9948 CPA91 Kenya CPA-DD v1.pdf_x000D_
첨부 3-2_CPA 91 CCIPL 675_FVR_CPA inclusion_78 to 102_Kenya.pdf_x000D_
첨부 3-5_Kenay PoA9948_MP2 Kenya ER Calculator v2.0 20082019.xlsx_x000D_
첨부 3-4_[서식 7] 감축실적 보유 현황서(CPA 0091).pdf_x000D_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</si>
  <si>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국문요약서(CPA91).pdf</t>
  </si>
  <si>
    <t>2020-12-01 15:32 - 신청_x000D_
2021-01-27 10:41 - 문서재제출요청_x000D_
2021-01-28 13:33 - 신청_x000D_
2021-03-30 15:00 - 문서재제출요청_x000D_
2021-04-22 10:39 - 신청_x000D_
2021-06-09 16:25 - 문서재제출요청_x000D_
2022-03-31 14:42 - 신청_x000D_
2022-04-01 09:35 - 검토반려</t>
  </si>
  <si>
    <t xml:space="preserve">KE-5-989220~989233-2-2-0-9948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</si>
  <si>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6-등록시제출서류_0090.zip_x000D_
첨부 3-1_PoA 9948 CPA90 Kenya CPA-DD v1.pdf_x000D_
첨부 3-2_CPA 90 CCIPL 675_FVR_CPA inclusion_78 to 102_Kenya.pdf_x000D_
첨부 3-5_Kenay PoA9948_MP2 Kenya ER Calculator v2.0 20082019.xlsx_x000D_
첨부 3-4_[서식 7] 감축실적 보유 현황서(CPA 0090).pdf_x000D_
문서재제출요청(200820)에 대한 답변.zip_x000D_
20200923_'다'유형 외부사업 제출 필요서류(케냐)(4-1).zip_x000D_
20200923_'다'유형 외부사업 제출 필요서류(케냐)(4-2).zip_x000D_
20200923_'다'유형 외부사업 제출 필요서류(케냐)(4-3).zip_x000D_
20200923_'다'유형 외부사업 제출 필요서류(케냐)(4제외).zip_x000D_
CERPD_안전한 식수 공급을 위한 정수기 보급사업_샘플 제출_케냐.zip_x000D_
[CERPD] 외부사업 관련 신청 반려 공문.pdf</t>
  </si>
  <si>
    <t>첨부 1_케냐_[서식 17의2] 외부사업 모니터링 보고서 국문요약서(CPA90).pdf</t>
  </si>
  <si>
    <t>2020-12-01 15:31 - 신청_x000D_
2021-01-27 10:41 - 문서재제출요청_x000D_
2021-01-28 13:33 - 신청_x000D_
2021-03-30 15:00 - 문서재제출요청_x000D_
2021-04-22 10:39 - 신청_x000D_
2021-06-09 16:25 - 문서재제출요청_x000D_
2022-03-31 14:42 - 신청_x000D_
2022-04-01 09:35 - 검토반려</t>
  </si>
  <si>
    <t xml:space="preserve">KE-5-989195~989219-2-2-0-9948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</si>
  <si>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6-등록시제출서류_0089.zip_x000D_
첨부 3-1_PoA 9948 CPA89 Kenya CPA-DD v1.pdf_x000D_
첨부 3-2_CPA 89 CCIPL 675_FVR_CPA inclusion_78 to 102_Kenya.pdf_x000D_
첨부 3-5_Kenay PoA9948_MP2 Kenya ER Calculator v2.0 20082019.xlsx_x000D_
문서재제출요청(200820)에 대한 답변.zip_x000D_
첨부 3-4_[서식 7] 감축실적 보유 현황서(CPA 0089).pdf_x000D_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</si>
  <si>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국문요약서(CPA89).pdf</t>
  </si>
  <si>
    <t>2020-12-01 15:31 - 신청_x000D_
2021-01-27 10:41 - 문서재제출요청_x000D_
2021-01-28 13:33 - 신청_x000D_
2021-03-30 14:59 - 문서재제출요청_x000D_
2021-04-22 10:39 - 신청_x000D_
2021-06-09 16:25 - 문서재제출요청_x000D_
2022-03-31 14:41 - 신청_x000D_
2022-04-01 09:35 - 검토반려</t>
  </si>
  <si>
    <t xml:space="preserve">KE-5-989169~989194-2-2-0-9948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</si>
  <si>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6-등록시제출서류_0088.zip_x000D_
첨부 3-1_PoA 9948 CPA88 Kenya CPA-DD v1.pdf_x000D_
첨부 3-2_CPA 88 CCIPL 675_FVR_CPA inclusion_78 to 102_Kenya.pdf_x000D_
첨부 3-5_Kenay PoA9948_MP2 Kenya ER Calculator v2.0 20082019.xlsx_x000D_
첨부 3-4_[서식 7] 감축실적 보유 현황서(CPA 0088).pdf_x000D_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</si>
  <si>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국문요약서(CPA88).pdf</t>
  </si>
  <si>
    <t>2020-12-01 15:31 - 신청_x000D_
2021-01-27 10:42 - 문서재제출요청_x000D_
2021-01-28 13:33 - 신청_x000D_
2021-03-30 14:58 - 문서재제출요청_x000D_
2021-04-22 10:38 - 신청_x000D_
2021-06-09 16:26 - 문서재제출요청_x000D_
2022-03-31 14:41 - 신청_x000D_
2022-04-01 09:38 - 검토반려</t>
  </si>
  <si>
    <t xml:space="preserve">KE-5-989130~989168-2-2-0-9948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</si>
  <si>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6-등록시제출서류_0087.zip_x000D_
첨부 3-1_PoA 9948 CPA87 Kenya CPA-DD v1.pdf_x000D_
첨부 3-2_CPA 87 CCIPL 675_FVR_CPA inclusion_78 to 102_Kenya.pdf_x000D_
첨부 3-5_Kenay PoA9948_MP2 Kenya ER Calculator v2.0 20082019.xlsx_x000D_
첨부 3-4_[서식 7] 감축실적 보유 현황서(CPA 0087).pdf_x000D_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</si>
  <si>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국문요약서(CPA87).pdf</t>
  </si>
  <si>
    <t>2020-12-01 15:30 - 신청_x000D_
2021-01-27 10:42 - 문서재제출요청_x000D_
2021-01-28 13:32 - 신청_x000D_
2021-03-30 14:58 - 문서재제출요청_x000D_
2021-04-22 10:38 - 신청_x000D_
2021-06-09 16:26 - 문서재제출요청_x000D_
2022-03-31 14:41 - 신청_x000D_
2022-04-01 09:38 - 검토반려</t>
  </si>
  <si>
    <t xml:space="preserve">KE-5-989110~989129-2-2-0-9948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</si>
  <si>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6-등록시제출서류_0086.zip_x000D_
첨부 3-1_PoA 9948 CPA86 Kenya CPA-DD v1 (1).pdf_x000D_
첨부 3-2_CPA 86 CCIPL 675_FVR_CPA inclusion_78 to 102_Kenya.pdf_x000D_
첨부 3-5_Kenay PoA9948_MP2 Kenya ER Calculator v2.0 20082019.xlsx_x000D_
첨부 3-4_[서식 7] 감축실적 보유 현황서(CPA 86).pdf_x000D_
문서재제출요청(200820)에 대한 답변.zip_x000D_
20200923_'다'유형 외부사업 제출 필요서류(케냐)(4-1).zip_x000D_
20200923_'다'유형 외부사업 제출 필요서류(케냐)(4-2).zip_x000D_
20200923_'다'유형 외부사업 제출 필요서류(케냐)(4-3).zip_x000D_
20200923_'다'유형 외부사업 제출 필요서류(케냐)(4제외).zip_x000D_
CERPD_안전한 식수 공급을 위한 정수기 보급사업_샘플 제출_케냐.zip_x000D_
[CERPD] 외부사업 관련 신청 반려 공문.pdf</t>
  </si>
  <si>
    <t>첨부 1_케냐_[서식 17의2] 외부사업 모니터링 보고서 국문요약서(CPA86).pdf</t>
  </si>
  <si>
    <t>2020-12-01 15:30 - 신청_x000D_
2021-01-27 10:42 - 문서재제출요청_x000D_
2021-01-28 13:32 - 신청_x000D_
2021-03-30 14:57 - 문서재제출요청_x000D_
2021-04-22 10:37 - 신청_x000D_
2021-06-09 16:26 - 문서재제출요청_x000D_
2022-03-31 14:41 - 신청_x000D_
2022-04-01 09:38 - 검토반려</t>
  </si>
  <si>
    <t xml:space="preserve">KE-5-989092~989109-2-2-0-9948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</si>
  <si>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6-등록시제출서류_0085.zip_x000D_
첨부 3-1_Untitled (uploaded 06 Sep 19 13_22_13).pdf_x000D_
첨부 3-2_CPA 102 CCIPL 675_FVR_CPA inclusion_78 to 102_Kenya.pdf_x000D_
첨부 3-5_Kenay PoA9948_MP2 Kenya ER Calculator v2.0 20082019.xlsx_x000D_
첨부 3-4_[서식 7] 감축실적 보유 현황서(CPA 85).pdf_x000D_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</si>
  <si>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국문요약서(CPA85).pdf</t>
  </si>
  <si>
    <t>2020-12-01 15:30 - 신청_x000D_
2021-01-27 10:39 - 문서재제출요청_x000D_
2021-01-28 13:31 - 신청_x000D_
2021-03-30 14:57 - 문서재제출요청_x000D_
2021-04-22 10:37 - 신청_x000D_
2021-06-09 16:27 - 문서재제출요청_x000D_
2022-03-31 14:40 - 신청_x000D_
2022-04-01 09:39 - 검토반려</t>
  </si>
  <si>
    <t xml:space="preserve">KE-5-989067~989091-2-2-0-9948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</si>
  <si>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6-등록시제출서류_0084.zip_x000D_
첨부 3-1_PoA 9948 CPA84 Kenya CPA-DD v1.pdf_x000D_
첨부 3-2_CPA 102 CCIPL 675_FVR_CPA inclusion_78 to 102_Kenya.pdf_x000D_
첨부 3-5_Kenay PoA9948_MP2 Kenya ER Calculator v2.0 20082019.xlsx_x000D_
첨부 3-4_[서식 7] 감축실적 보유 현황서(CPA 84).pdf_x000D_
문서재제출요청(200820)에 대한 답변.zip_x000D_
20200923_'다'유형 외부사업 제출 필요서류(케냐)(4-1).zip_x000D_
20200923_'다'유형 외부사업 제출 필요서류(케냐)(4-2).zip_x000D_
20200923_'다'유형 외부사업 제출 필요서류(케냐)(4-3).zip_x000D_
20200923_'다'유형 외부사업 제출 필요서류(케냐)(4제외).zip_x000D_
CERPD_안전한 식수 공급을 위한 정수기 보급사업_샘플 제출_케냐.zip_x000D_
[CERPD] 외부사업 관련 신청 반려 공문.pdf</t>
  </si>
  <si>
    <t>첨부 1_케냐_[서식 17의2] 외부사업 모니터링 보고서 국문요약서(CPA84).pdf</t>
  </si>
  <si>
    <t>2020-12-01 15:29 - 신청_x000D_
2021-01-27 10:42 - 문서재제출요청_x000D_
2021-01-28 13:31 - 신청_x000D_
2021-03-30 14:56 - 문서재제출요청_x000D_
2021-04-22 10:36 - 신청_x000D_
2021-06-09 16:27 - 문서재제출요청_x000D_
2022-03-31 14:40 - 신청_x000D_
2022-04-01 09:39 - 검토반려</t>
  </si>
  <si>
    <t xml:space="preserve">KE-5-989048~989066-2-2-0-9948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</si>
  <si>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6-등록시제출서류_0083.zip_x000D_
첨부 3-1_PoA 9948 CPA83 Kenya CPA-DD v1.pdf_x000D_
첨부 3-2_CPA 102 CCIPL 675_FVR_CPA inclusion_78 to 102_Kenya.pdf_x000D_
첨부 3-5_Kenay PoA9948_MP2 Kenya ER Calculator v2.0 20082019.xlsx_x000D_
첨부 3-4_[서식 7] 감축실적 보유 현황서(CPA 83).pdf_x000D_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</si>
  <si>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국문요약서(CPA83).pdf</t>
  </si>
  <si>
    <t>2020-12-01 15:29 - 신청_x000D_
2021-01-27 10:43 - 문서재제출요청_x000D_
2021-01-28 13:31 - 신청_x000D_
2021-03-30 14:56 - 문서재제출요청_x000D_
2021-04-22 10:35 - 신청_x000D_
2021-06-09 16:27 - 문서재제출요청_x000D_
2022-03-31 14:40 - 신청_x000D_
2022-04-01 09:39 - 검토반려</t>
  </si>
  <si>
    <t xml:space="preserve">KE-5-989017~989047-2-2-0-9948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</si>
  <si>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6-등록시제출서류_0082.zip_x000D_
첨부 3-1_PoA 9948 CPA82 Kenya CPA-DD v1.pdf_x000D_
첨부 3-2_CPA 102 CCIPL 675_FVR_CPA inclusion_78 to 102_Kenya.pdf_x000D_
첨부 3-5_Kenay PoA9948_MP2 Kenya ER Calculator v2.0 20082019.xlsx_x000D_
첨부 3-4_[서식 7] 감축실적 보유 현황서(CPA 82).pdf_x000D_
문서재제출요청(200820)에 대한 답변.zip_x000D_
20200923_'다'유형 외부사업 제출 필요서류(케냐)(4-1).zip_x000D_
20200923_'다'유형 외부사업 제출 필요서류(케냐)(4-2).zip_x000D_
20200923_'다'유형 외부사업 제출 필요서류(케냐)(4-3).zip_x000D_
20200923_'다'유형 외부사업 제출 필요서류(케냐)(4제외).zip_x000D_
CERPD_안전한 식수 공급을 위한 정수기 보급사업_샘플 제출_케냐.zip_x000D_
[CERPD] 외부사업 관련 신청 반려 공문.pdf</t>
  </si>
  <si>
    <t>첨부 1_케냐_[서식 17의2] 외부사업 모니터링 보고서 국문요약서(CPA82).pdf</t>
  </si>
  <si>
    <t>2020-12-01 15:28 - 신청_x000D_
2021-01-27 10:45 - 문서재제출요청_x000D_
2021-01-28 13:31 - 신청_x000D_
2021-03-30 14:55 - 문서재제출요청_x000D_
2021-04-22 10:34 - 신청_x000D_
2021-06-09 16:28 - 문서재제출요청_x000D_
2022-03-31 14:40 - 신청_x000D_
2022-04-01 09:40 - 검토반려</t>
  </si>
  <si>
    <t xml:space="preserve">KE-5-989002~989016-2-2-0-9948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</si>
  <si>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6-등록시제출서류_0081.zip_x000D_
첨부 3-1_PoA 9948 CPA81 Kenya CPA-DD v1.pdf_x000D_
첨부 3-2_CPA 102 CCIPL 675_FVR_CPA inclusion_78 to 102_Kenya.pdf_x000D_
첨부 3-5_Kenay PoA9948_MP2 Kenya ER Calculator v2.0 20082019.xlsx_x000D_
첨부 3-4_[서식 7] 감축실적 보유 현황서(CPA 81).pdf_x000D_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</si>
  <si>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국문요약서(CPA81).pdf</t>
  </si>
  <si>
    <t>2020-12-01 15:28 - 신청_x000D_
2021-01-27 10:45 - 문서재제출요청_x000D_
2021-01-28 13:30 - 신청_x000D_
2021-03-30 14:54 - 문서재제출요청_x000D_
2021-04-22 10:34 - 신청_x000D_
2021-06-09 16:28 - 문서재제출요청_x000D_
2022-03-31 14:39 - 신청_x000D_
2022-04-01 09:40 - 검토반려</t>
  </si>
  <si>
    <t xml:space="preserve">KE-5-988981~989001-2-2-0-9948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</si>
  <si>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6-등록시제출서류_0080.zip_x000D_
첨부 3-1_PoA 9948 CPA80 Kenya CPA-DD v1.pdf_x000D_
첨부 3-2_CPA 102 CCIPL 675_FVR_CPA inclusion_78 to 102_Kenya.pdf_x000D_
첨부 3-5_Kenay PoA9948_MP2 Kenya ER Calculator v2.0 20082019.xlsx_x000D_
첨부 3-4_[서식 7] 감축실적 보유 현황서(CPA 80).pdf_x000D_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</si>
  <si>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국문요약서(CPA80).pdf</t>
  </si>
  <si>
    <t>2020-12-01 15:27 - 신청_x000D_
2021-01-27 10:47 - 문서재제출요청_x000D_
2021-01-28 13:30 - 신청_x000D_
2021-03-30 14:53 - 문서재제출요청_x000D_
2021-04-22 10:34 - 신청_x000D_
2021-06-09 16:28 - 문서재제출요청_x000D_
2022-03-31 14:39 - 신청_x000D_
2022-04-01 09:41 - 검토반려</t>
  </si>
  <si>
    <t xml:space="preserve">KE-5-988962~988980-2-2-0-9948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</si>
  <si>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6-등록시제출서류_0079.zip_x000D_
첨부 3-1_PoA 9948 CPA79 Kenya CPA-DD v1.pdf_x000D_
첨부 3-2_CPA 102 CCIPL 675_FVR_CPA inclusion_78 to 102_Kenya.pdf_x000D_
첨부 3-5_Kenay PoA9948_MP2 Kenya ER Calculator v2.0 20082019.xlsx_x000D_
첨부 3-4_[서식 7] 감축실적 보유 현황서(CPA 79).pdf_x000D_
문서재제출요청(200820)에 대한 답변.zip_x000D_
20200923_'다'유형 외부사업 제출 필요서류(케냐)(4-2).zip_x000D_
20200923_'다'유형 외부사업 제출 필요서류(케냐)(4-3).zip_x000D_
20200923_'다'유형 외부사업 제출 필요서류(케냐)(4-1).zip_x000D_
20200923_'다'유형 외부사업 제출 필요서류(케냐)(4제외).zip_x000D_
CERPD_안전한 식수 공급을 위한 정수기 보급사업_샘플 제출_케냐.zip_x000D_
[CERPD] 외부사업 관련 신청 반려 공문.pdf</t>
  </si>
  <si>
    <t>첨부 1_케냐_[서식 17의2] 외부사업 모니터링 보고서 국문요약서(CPA79).pdf</t>
  </si>
  <si>
    <t>2020-12-01 15:27 - 신청_x000D_
2021-01-27 10:47 - 문서재제출요청_x000D_
2021-01-28 13:30 - 신청_x000D_
2021-03-30 14:53 - 문서재제출요청_x000D_
2021-04-22 10:33 - 신청_x000D_
2021-06-09 16:28 - 문서재제출요청_x000D_
2022-03-31 14:39 - 신청_x000D_
2022-04-01 09:41 - 검토반려</t>
  </si>
  <si>
    <t xml:space="preserve">KE-5-988947~988961-2-2-0-9948 </t>
  </si>
  <si>
    <t>첨부 5-1_시스템 계약서_highlight.pdf_x000D_
첨부 5-2_개별감축시설계약서_케냐.pdf_x000D_
첨부 5-3_사업자등록증(국문)현재+과거).pdf_x000D_
첨부 5-4_사업자등록증(영문)(현재+과거).pdf_x000D_
첨부 5-5_인보이스(4건).pdf_x000D_
첨부 5-6_송금증(Combined).pdf_x000D_
첨부 7-등록시제출서류_0078.zip_x000D_
첨부 3-1_PoA 9948 CPA78 Kenya CPA-DD v1.pdf_x000D_
첨부 3-2_CPA 102 CCIPL 675_FVR_CPA inclusion_78 to 102_Kenya.pdf_x000D_
첨부 3-5_Kenay PoA9948_MP2 Kenya ER Calculator v2.0 20082019.xlsx_x000D_
첨부 3-4_[서식 7] 감축실적 보유 현황서(CPA 78).pdf_x000D_
문서재제출요청(200820)에 대한 답변.zip_x000D_
20200923_'다'유형 외부사업 제출 필요서류(케냐)(4제외).zip_x000D_
20200923_'다'유형 외부사업 제출 필요서류(케냐)(4-1).zip_x000D_
20200923_'다'유형 외부사업 제출 필요서류(케냐)(4-2).zip_x000D_
20200923_'다'유형 외부사업 제출 필요서류(케냐)(4-3).zip_x000D_
CERPD_안전한 식수 공급을 위한 정수기 보급사업_샘플 제출_케냐.zip_x000D_
[CERPD] 외부사업 관련 신청 반려 공문.pdf</t>
  </si>
  <si>
    <t>첨부 1_케냐_[서식 17의2] 외부사업 모니터링 보고서 국문요약서(CPA78).pdf</t>
  </si>
  <si>
    <t>2020-12-01 15:26 - 신청_x000D_
2021-01-27 10:47 - 문서재제출요청_x000D_
2021-01-28 13:29 - 신청_x000D_
2021-03-30 14:52 - 문서재제출요청_x000D_
2021-04-22 10:32 - 신청_x000D_
2021-06-09 16:29 - 문서재제출요청_x000D_
2022-03-31 14:39 - 신청_x000D_
2022-04-01 09:41 - 검토반려</t>
  </si>
  <si>
    <t xml:space="preserve">KE-5-988926~988946-2-2-0-9948 </t>
  </si>
  <si>
    <t xml:space="preserve"> Earthood Services Private Limited (Earthood)</t>
  </si>
  <si>
    <t>첨부 3-3_9948 Monitoring Report_Revised.pdf</t>
  </si>
  <si>
    <t>첨부 4_9948 Verification Report_Revised.pdf</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</si>
  <si>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6_미활용 확약서(나이지리아).pdf_x000D_
첨부 7-등록시제출서류_0077.zip_x000D_
첨부 3-1_PoA 9948 Nigeria CPA77 CPA-DD v1.pdf_x000D_
첨부 3-2_CCIPL 675_FVR_CPA inclusion_43 to 77_Nigeria CPA 77.pdf_x000D_
첨부 3-5_Nigeria 9948 ER sheet.xlsx_x000D_
첨부 3-4_[서식 7] 감축실적 보유 현황서(CPA 0077)_v2.pdf_x000D_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</si>
  <si>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국문요약서(CPA77)_v2.pdf</t>
  </si>
  <si>
    <t>첨부 2-1_Nigeria_request.pdf_x000D_
첨부 2-2_Nigeria viewAttestationLetter 974.pdf</t>
  </si>
  <si>
    <t>2020-08-04 15:03 - 신청_x000D_
2020-08-20 18:00 - 문서재제출요청_x000D_
2020-09-07 13:57 - 신청_x000D_
2020-09-23 10:08 - 보완요청_x000D_
2020-11-30 16:23 - 신청_x000D_
2020-12-01 10:12 - 문서재제출요청_x000D_
2020-12-01 13:41 - 신청_x000D_
2021-01-27 10:48 - 문서재제출요청_x000D_
2021-01-28 13:29 - 신청_x000D_
2021-02-24 14:58 - 문서재제출요청_x000D_
2021-03-19 13:01 - 신청_x000D_
2021-05-18 11:29 - 문서재제출요청_x000D_
2022-03-31 14:39 - 신청_x000D_
2022-04-01 09:42 - 검토반려</t>
  </si>
  <si>
    <t xml:space="preserve">NG-5-3463991~3464023-2-2-0-9948 </t>
  </si>
  <si>
    <t xml:space="preserve">NG-5-3464024~3464040-2-2-0-9948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</si>
  <si>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6-등록시제출서류_0076.zip_x000D_
첨부 3-1_PoA 9948 Nigeria CPA76 CPA-DD v1.pdf_x000D_
첨부 3-2_CCIPL 675_FVR_CPA inclusion_43 to 77_Nigeria CPA 77.pdf_x000D_
첨부 3-5_Nigeria 9948 ER sheet.xlsx_x000D_
첨부 3-4_[서식 7] 감축실적 보유 현황서(CPA 0076).pdf_x000D_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</si>
  <si>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국문요약서(CPA76).pdf</t>
  </si>
  <si>
    <t>2020-12-01 13:41 - 신청_x000D_
2021-01-27 10:48 - 문서재제출요청_x000D_
2021-01-28 13:29 - 신청_x000D_
2021-02-24 14:58 - 문서재제출요청_x000D_
2021-03-19 13:01 - 신청_x000D_
2021-05-18 11:31 - 문서재제출요청_x000D_
2022-03-31 14:38 - 신청_x000D_
2022-04-01 09:42 - 검토반려</t>
  </si>
  <si>
    <t xml:space="preserve">NG-5-3463954~3463990-2-2-0-9948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</si>
  <si>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6-등록시제출서류_0075.zip_x000D_
첨부 3-1_PoA 9948 Nigeria CPA75 CPA-DD v1.pdf_x000D_
첨부 3-2_CCIPL 675_FVR_CPA inclusion_43 to 77_Nigeria CPA 77.pdf_x000D_
첨부 3-5_Nigeria 9948 ER sheet.xlsx_x000D_
첨부 3-4_[서식 7] 감축실적 보유 현황서(CPA 0075).pdf_x000D_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</si>
  <si>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국문요약서(CPA75).pdf</t>
  </si>
  <si>
    <t>2020-12-01 13:41 - 신청_x000D_
2021-01-27 10:48 - 문서재제출요청_x000D_
2021-01-28 13:28 - 신청_x000D_
2021-02-24 14:58 - 문서재제출요청_x000D_
2021-03-19 13:02 - 신청_x000D_
2021-05-18 11:32 - 문서재제출요청_x000D_
2022-03-31 14:38 - 신청_x000D_
2022-04-01 09:44 - 검토반려</t>
  </si>
  <si>
    <t xml:space="preserve">NG-5-3463924~3463953-2-2-0-9948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</si>
  <si>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6-등록시제출서류_0074.zip_x000D_
첨부 3-1_PoA 9948 Nigeria CPA74 CPA-DD v1.pdf_x000D_
첨부 3-2_CCIPL 675_FVR_CPA inclusion_43 to 77_Nigeria CPA 77.pdf_x000D_
첨부 3-5_Nigeria 9948 ER sheet.xlsx_x000D_
첨부 3-4_[서식 7] 감축실적 보유 현황서(CPA 0074).pdf_x000D_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</si>
  <si>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국문요약서(CPA74).pdf</t>
  </si>
  <si>
    <t>2020-12-01 13:40 - 신청_x000D_
2021-01-27 10:34 - 문서재제출요청_x000D_
2021-01-28 13:28 - 신청_x000D_
2021-02-24 14:58 - 문서재제출요청_x000D_
2021-03-19 13:03 - 신청_x000D_
2021-05-18 11:32 - 문서재제출요청_x000D_
2022-03-31 14:38 - 신청_x000D_
2022-04-01 09:45 - 검토반려</t>
  </si>
  <si>
    <t xml:space="preserve">NG-5-3463894~3463923-2-2-0-9948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</si>
  <si>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6-등록시제출서류_0073.zip_x000D_
첨부 3-1_PoA 9948 Nigeria CPA73 CPA-DD v1.pdf_x000D_
첨부 3-2_CCIPL 675_FVR_CPA inclusion_43 to 77_Nigeria CPA 77.pdf_x000D_
첨부 3-5_Nigeria 9948 ER sheet.xlsx_x000D_
첨부 3-4_[서식 7] 감축실적 보유 현황서(CPA 0073).pdf_x000D_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</si>
  <si>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국문요약서(CPA73).pdf</t>
  </si>
  <si>
    <t>2020-12-01 13:40 - 신청_x000D_
2021-01-27 10:48 - 문서재제출요청_x000D_
2021-01-28 13:28 - 신청_x000D_
2021-02-24 14:57 - 문서재제출요청_x000D_
2021-03-19 13:03 - 신청_x000D_
2021-05-18 11:32 - 문서재제출요청_x000D_
2022-03-31 14:38 - 신청_x000D_
2022-04-01 09:47 - 검토반려</t>
  </si>
  <si>
    <t xml:space="preserve">NG-5-3463861~3463893-2-2-0-9948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</si>
  <si>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6-등록시제출서류_0072.zip_x000D_
첨부 3-1_PoA 9948 Nigeria CPA72 CPA-DD v1.pdf_x000D_
첨부 3-2_CCIPL 675_FVR_CPA inclusion_43 to 77_Nigeria CPA 77.pdf_x000D_
첨부 3-5_Nigeria 9948 ER sheet.xlsx_x000D_
첨부 3-4_[서식 7] 감축실적 보유 현황서(CPA 0072).pdf_x000D_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</si>
  <si>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국문요약서(CPA72).pdf</t>
  </si>
  <si>
    <t>2020-12-01 13:40 - 신청_x000D_
2021-01-27 10:50 - 문서재제출요청_x000D_
2021-01-28 13:27 - 신청_x000D_
2021-02-24 14:57 - 문서재제출요청_x000D_
2021-03-19 13:04 - 신청_x000D_
2021-05-18 11:33 - 문서재제출요청_x000D_
2022-03-31 14:37 - 신청_x000D_
2022-04-01 09:48 - 검토반려</t>
  </si>
  <si>
    <t xml:space="preserve">NG-5-3463763~3463860-2-2-0-9948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</si>
  <si>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6-등록시제출서류_0071.zip_x000D_
첨부 3-1_PoA 9948 Nigeria CPA71 CPA-DD v1.pdf_x000D_
첨부 3-2_CCIPL 675_FVR_CPA inclusion_43 to 77_Nigeria CPA 77.pdf_x000D_
첨부 3-5_Nigeria 9948 ER sheet.xlsx_x000D_
첨부 3-4_[서식 7] 감축실적 보유 현황서(CPA 0071).pdf_x000D_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</si>
  <si>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국문요약서(CPA71).pdf</t>
  </si>
  <si>
    <t>2020-12-01 13:39 - 신청_x000D_
2021-01-27 10:50 - 문서재제출요청_x000D_
2021-01-28 13:27 - 신청_x000D_
2021-02-24 14:57 - 문서재제출요청_x000D_
2021-03-19 13:04 - 신청_x000D_
2021-05-18 13:10 - 문서재제출요청_x000D_
2022-03-31 14:37 - 신청_x000D_
2022-04-01 09:49 - 검토반려</t>
  </si>
  <si>
    <t>2020-08-08</t>
  </si>
  <si>
    <t xml:space="preserve">NG-5-3463735~3463762-2-2-0-9948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</si>
  <si>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6-등록시제출서류_0070.zip_x000D_
첨부 3-1_PoA 9948 Nigeria CPA70 CPA-DD v1.pdf_x000D_
첨부 3-2_CCIPL 675_FVR_CPA inclusion_43 to 77_Nigeria CPA 77.pdf_x000D_
첨부 3-5_Nigeria 9948 ER sheet.xlsx_x000D_
첨부 3-4_[서식 7] 감축실적 보유 현황서(CPA 0070).pdf_x000D_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</si>
  <si>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국문요약서(CPA70).pdf</t>
  </si>
  <si>
    <t>2020-12-01 13:39 - 신청_x000D_
2021-01-27 10:50 - 문서재제출요청_x000D_
2021-01-28 13:27 - 신청_x000D_
2021-02-24 14:56 - 문서재제출요청_x000D_
2021-03-19 13:04 - 신청_x000D_
2021-05-18 13:10 - 문서재제출요청_x000D_
2022-03-31 14:36 - 신청_x000D_
2022-04-01 09:52 - 검토반려</t>
  </si>
  <si>
    <t xml:space="preserve">NG-5-3463713~3463734-2-2-0-9948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</si>
  <si>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6-등록시제출서류_0069.zip_x000D_
첨부 3-1_PoA 9948 Nigeria CPA69 CPA-DD v1.pdf_x000D_
첨부 3-2_CCIPL 675_FVR_CPA inclusion_43 to 77_Nigeria CPA 77.pdf_x000D_
첨부 3-5_Nigeria 9948 ER sheet.xlsx_x000D_
첨부 3-4_[서식 7] 감축실적 보유 현황서(CPA 0069).pdf_x000D_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</si>
  <si>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국문요약서(CPA69).pdf</t>
  </si>
  <si>
    <t>2020-12-01 13:39 - 신청_x000D_
2021-01-27 10:41 - 문서재제출요청_x000D_
2021-01-28 13:26 - 신청_x000D_
2021-02-24 14:56 - 문서재제출요청_x000D_
2021-03-19 13:05 - 신청_x000D_
2021-05-18 13:10 - 문서재제출요청_x000D_
2022-03-31 14:36 - 신청_x000D_
2022-04-01 09:52 - 검토반려</t>
  </si>
  <si>
    <t xml:space="preserve">NG-5-3463686~3463712-2-2-0-9948 </t>
  </si>
  <si>
    <t>첨부 5-6_송금증(Combined).pdf_x000D_
첨부 6-등록시제출서류_0068.zip_x000D_
첨부 3-1_PoA 9948 Nigeria CPA68 CPA-DD v1.pdf_x000D_
첨부 3-2_CCIPL 675_FVR_CPA inclusion_43 to 77_Nigeria CPA 77.pdf_x000D_
첨부 3-5_Nigeria 9948 ER sheet.xlsx_x000D_
첨부 5-1_시스템 계약서_highlight.pdf_x000D_
첨부 5-2_개별감축시설계약서_나이지리아.pdf_x000D_
첨부 5-3_사업자등록증(국문)현재+과거).pdf_x000D_
첨부 5-4_사업자등록증(영문)(현재+과거).pdf_x000D_
첨부 5-5_인보이스(4건).pdf_x000D_
첨부 3-4_[서식 7] 감축실적 보유 현황서(CPA 0068).pdf_x000D_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</si>
  <si>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국문요약서(CPA68).pdf</t>
  </si>
  <si>
    <t>2020-12-01 13:38 - 신청_x000D_
2021-01-27 10:40 - 문서재제출요청_x000D_
2021-01-28 13:26 - 신청_x000D_
2021-02-24 14:56 - 문서재제출요청_x000D_
2021-03-19 13:05 - 신청_x000D_
2021-05-18 13:11 - 문서재제출요청_x000D_
2022-03-31 14:35 - 신청_x000D_
2022-04-01 16:03 - 검토반려</t>
  </si>
  <si>
    <t xml:space="preserve">NG-5-3463669~3463685-2-2-0-9948 </t>
  </si>
  <si>
    <t>첨부 3-5_Nigeria 9948 ER sheet.xlsx_x000D_
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6-등록시제출서류_0067.zip_x000D_
첨부 3-1_PoA 9948 Nigeria CPA67 CPA-DD v1.pdf_x000D_
첨부 3-2_CCIPL 675_FVR_CPA inclusion_43 to 77_Nigeria CPA 77.pdf_x000D_
첨부 3-4_[서식 7] 감축실적 보유 현황서(CPA 0067).pdf_x000D_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</si>
  <si>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국문요약서(CPA67).pdf</t>
  </si>
  <si>
    <t>2020-12-01 13:38 - 신청_x000D_
2021-01-27 10:51 - 문서재제출요청_x000D_
2021-01-27 10:51 - 문서재제출요청_x000D_
2021-01-28 13:25 - 신청_x000D_
2021-02-24 14:56 - 문서재제출요청_x000D_
2021-03-19 13:05 - 신청_x000D_
2021-05-18 13:11 - 문서재제출요청_x000D_
2022-03-31 14:35 - 신청_x000D_
2022-04-01 16:23 - 검토반려</t>
  </si>
  <si>
    <t xml:space="preserve">NG-5-3463641~3463668-2-2-0-9948 </t>
  </si>
  <si>
    <t>첨부 3-1_PoA 9948 Nigeria CPA66 CPA-DD v1.pdf_x000D_
첨부 3-2_CCIPL 675_FVR_CPA inclusion_43 to 77_Nigeria CPA 77.pdf_x000D_
첨부 3-5_Nigeria 9948 ER sheet.xlsx_x000D_
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6-등록시제출서류_0066.zip_x000D_
첨부 3-4_[서식 7] 감축실적 보유 현황서(CPA 0066).pdf_x000D_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</si>
  <si>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국문요약서(CPA66).pdf</t>
  </si>
  <si>
    <t>2020-12-01 13:38 - 신청_x000D_
2021-01-27 10:50 - 문서재제출요청_x000D_
2021-01-28 13:25 - 신청_x000D_
2021-02-24 14:55 - 문서재제출요청_x000D_
2021-03-19 13:05 - 신청_x000D_
2021-05-18 13:11 - 문서재제출요청_x000D_
2022-03-31 14:35 - 신청_x000D_
2022-04-01 16:24 - 검토반려</t>
  </si>
  <si>
    <t xml:space="preserve">NG-5-3463621~3463640-2-2-0-9948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</si>
  <si>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6-등록시제출서류_0065.zip_x000D_
첨부 3-1_PoA 9948 Nigeria CPA65 CPA-DD v1.pdf_x000D_
첨부 3-2_CCIPL 675_FVR_CPA inclusion_43 to 77_Nigeria CPA 77.pdf_x000D_
첨부 3-5_Nigeria 9948 ER sheet.xlsx_x000D_
첨부 3-4_[서식 7] 감축실적 보유 현황서(CPA 0065).pdf_x000D_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</si>
  <si>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국문요약서(CPA65).pdf</t>
  </si>
  <si>
    <t>2020-12-01 13:38 - 신청_x000D_
2021-01-27 10:50 - 문서재제출요청_x000D_
2021-01-28 13:25 - 신청_x000D_
2021-02-24 14:55 - 문서재제출요청_x000D_
2021-03-19 13:06 - 신청_x000D_
2021-05-18 13:12 - 문서재제출요청_x000D_
2022-03-31 14:35 - 신청_x000D_
2022-04-01 16:25 - 검토반려</t>
  </si>
  <si>
    <t xml:space="preserve">NG-5-3463605~3463620-2-2-0-9948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</si>
  <si>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6-등록시제출서류_0064.zip_x000D_
첨부 3-1_PoA 9948 Nigeria CPA64 CPA-DD v1.pdf_x000D_
첨부 3-2_CCIPL 675_FVR_CPA inclusion_43 to 77_Nigeria CPA 77.pdf_x000D_
첨부 3-5_Nigeria 9948 ER sheet.xlsx_x000D_
첨부 3-4_[서식 7] 감축실적 보유 현황서(CPA 0064).pdf_x000D_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</si>
  <si>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국문요약서(CPA64).pdf</t>
  </si>
  <si>
    <t>2020-12-01 13:37 - 신청_x000D_
2021-01-27 10:50 - 문서재제출요청_x000D_
2021-01-28 13:24 - 신청_x000D_
2021-02-24 14:55 - 문서재제출요청_x000D_
2021-03-19 13:06 - 신청_x000D_
2021-05-18 13:12 - 문서재제출요청_x000D_
2022-03-31 14:35 - 신청_x000D_
2022-04-01 16:26 - 검토반려</t>
  </si>
  <si>
    <t xml:space="preserve">NG-5-3463586~3463604-2-2-0-9948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</si>
  <si>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6-등록시제출서류_0063.zip_x000D_
첨부 3-1_PoA 9948 Nigeria CPA63 CPA-DD v1.pdf_x000D_
첨부 3-2_CCIPL 675_FVR_CPA inclusion_43 to 77_Nigeria CPA 77.pdf_x000D_
첨부 3-5_Nigeria 9948 ER sheet.xlsx_x000D_
첨부 3-4_[서식 7] 감축실적 보유 현황서(CPA 0063).pdf_x000D_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</si>
  <si>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국문요약서(CPA63).pdf</t>
  </si>
  <si>
    <t>2020-12-01 13:37 - 신청_x000D_
2021-01-27 10:50 - 문서재제출요청_x000D_
2021-01-28 13:24 - 신청_x000D_
2021-02-24 14:54 - 문서재제출요청_x000D_
2021-03-19 13:06 - 신청_x000D_
2021-05-18 13:12 - 문서재제출요청_x000D_
2022-03-31 14:34 - 신청_x000D_
2022-04-01 16:26 - 검토반려</t>
  </si>
  <si>
    <t xml:space="preserve">NG-5-3463568~3463585-2-2-0-9948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</si>
  <si>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6-등록시제출서류_0062.zip_x000D_
첨부 3-1_PoA 9948 Nigeria CPA62 CPA-DD v1.pdf_x000D_
첨부 3-2_CCIPL 675_FVR_CPA inclusion_43 to 77_Nigeria CPA 77.pdf_x000D_
첨부 3-5_Nigeria 9948 ER sheet.xlsx_x000D_
첨부 3-4_[서식 7] 감축실적 보유 현황서(CPA 0062).pdf_x000D_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</si>
  <si>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국문요약서(CPA62).pdf</t>
  </si>
  <si>
    <t>2020-12-01 13:37 - 신청_x000D_
2021-01-27 10:49 - 문서재제출요청_x000D_
2021-01-28 13:24 - 신청_x000D_
2021-02-24 14:54 - 문서재제출요청_x000D_
2021-03-19 13:07 - 신청_x000D_
2021-05-18 13:13 - 문서재제출요청_x000D_
2022-03-31 14:34 - 신청_x000D_
2022-04-01 16:27 - 검토반려</t>
  </si>
  <si>
    <t xml:space="preserve">NG-5-3463546~3463567-2-2-0-9948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</si>
  <si>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6-등록시제출서류_0061.zip_x000D_
첨부 3-1_PoA 9948 Nigeria CPA61 CPA-DD v1.pdf_x000D_
첨부 3-2_CCIPL 675_FVR_CPA inclusion_43 to 77_Nigeria CPA 77.pdf_x000D_
첨부 3-5_Nigeria 9948 ER sheet.xlsx_x000D_
첨부 3-4_[서식 7] 감축실적 보유 현황서(CPA 0061).pdf_x000D_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</si>
  <si>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국문요약서(CPA61).pdf</t>
  </si>
  <si>
    <t>2020-12-01 13:36 - 신청_x000D_
2021-01-27 10:49 - 문서재제출요청_x000D_
2021-01-28 13:23 - 신청_x000D_
2021-02-24 14:53 - 문서재제출요청_x000D_
2021-03-19 13:07 - 신청_x000D_
2021-05-18 13:13 - 문서재제출요청_x000D_
2022-03-31 14:34 - 신청_x000D_
2022-04-01 16:28 - 검토반려</t>
  </si>
  <si>
    <t xml:space="preserve">NG-5-3463523~3463545-2-2-0-9948 </t>
  </si>
  <si>
    <t>첨부 3-1_PoA 9948 Nigeria CPA60 CPA-DD v1.pdf_x000D_
첨부 3-2_CCIPL 675_FVR_CPA inclusion_43 to 77_Nigeria CPA 77.pdf_x000D_
첨부 3-5_Nigeria 9948 ER sheet.xlsx_x000D_
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6-등록시제출서류_0060.zip_x000D_
첨부 3-4_[서식 7] 감축실적 보유 현황서(CPA 0060).pdf_x000D_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</si>
  <si>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국문요약서(CPA60).pdf</t>
  </si>
  <si>
    <t>2020-12-01 13:36 - 신청_x000D_
2021-01-27 10:49 - 문서재제출요청_x000D_
2021-01-28 13:23 - 신청_x000D_
2021-02-24 14:54 - 문서재제출요청_x000D_
2021-03-19 13:07 - 신청_x000D_
2021-05-18 13:13 - 문서재제출요청_x000D_
2022-03-31 14:34 - 신청_x000D_
2022-04-01 16:28 - 검토반려</t>
  </si>
  <si>
    <t xml:space="preserve">NG-5-3463494~3463522-2-2-0-9948 </t>
  </si>
  <si>
    <t>첨부 3-1_PoA 9948 Nigeria CPA59 CPA-DD v1.pdf_x000D_
첨부 3-2_CCIPL 675_FVR_CPA inclusion_43 to 77_Nigeria CPA 77.pdf_x000D_
첨부 3-5_Nigeria 9948 ER sheet.xlsx_x000D_
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6-등록시제출서류_0059.zip_x000D_
첨부 3-4_[서식 7] 감축실적 보유 현황서(CPA 0059).pdf_x000D_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</si>
  <si>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국문요약서(CPA59).pdf</t>
  </si>
  <si>
    <t>2020-12-01 13:36 - 신청_x000D_
2021-01-27 10:49 - 문서재제출요청_x000D_
2021-01-28 13:23 - 신청_x000D_
2021-02-24 14:53 - 문서재제출요청_x000D_
2021-03-19 13:08 - 신청_x000D_
2021-05-18 13:14 - 문서재제출요청_x000D_
2022-03-31 14:33 - 신청_x000D_
2022-04-01 16:29 - 검토반려</t>
  </si>
  <si>
    <t xml:space="preserve">NG-5-3463469~3463493-2-2-0-9948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</si>
  <si>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6-등록시제출서류_0058.zip_x000D_
첨부 3-1_PoA 9948 Nigeria CPA58 CPA-DD v1.pdf_x000D_
첨부 3-2_CCIPL 675_FVR_CPA inclusion_43 to 77_Nigeria CPA 77.pdf_x000D_
첨부 3-5_Nigeria 9948 ER sheet.xlsx_x000D_
첨부 3-4_[서식 7] 감축실적 보유 현황서(CPA 0058).pdf_x000D_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</si>
  <si>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국문요약서(CPA58).pdf</t>
  </si>
  <si>
    <t>2020-12-01 13:36 - 신청_x000D_
2021-01-27 10:49 - 문서재제출요청_x000D_
2021-01-28 13:22 - 신청_x000D_
2021-02-24 14:53 - 문서재제출요청_x000D_
2021-03-19 13:08 - 신청_x000D_
2021-05-18 13:14 - 문서재제출요청_x000D_
2022-03-31 14:33 - 신청_x000D_
2022-04-01 16:29 - 검토반려</t>
  </si>
  <si>
    <t xml:space="preserve">NG-5-3463447~3463468-2-2-0-9948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</si>
  <si>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6-등록시제출서류_0057.zip_x000D_
첨부 3-1_PoA 9948 Nigeria CPA57 CPA-DD v1.pdf_x000D_
첨부 3-2_CCIPL 675_FVR_CPA inclusion_43 to 77_Nigeria CPA 77.pdf_x000D_
첨부 3-5_Nigeria 9948 ER sheet.xlsx_x000D_
첨부 3-4_[서식 7] 감축실적 보유 현황서(CPA 0057).pdf_x000D_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</si>
  <si>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국문요약서(CPA57).pdf</t>
  </si>
  <si>
    <t>2020-12-01 13:35 - 신청_x000D_
2021-01-27 10:48 - 문서재제출요청_x000D_
2021-01-28 13:22 - 신청_x000D_
2021-02-24 14:52 - 문서재제출요청_x000D_
2021-03-19 13:08 - 신청_x000D_
2021-05-18 13:15 - 문서재제출요청_x000D_
2022-03-31 14:33 - 신청_x000D_
2022-04-01 16:30 - 검토반려</t>
  </si>
  <si>
    <t xml:space="preserve">NG-5-3463412~3463446-2-2-0-9948 </t>
  </si>
  <si>
    <t>첨부 5-6_송금증(Combined).pdf_x000D_
첨부 6-등록시제출서류_0056.zip_x000D_
첨부 3-1_PoA 9948 Nigeria CPA56 CPA-DD v1.pdf_x000D_
첨부 3-2_CCIPL 675_FVR_CPA inclusion_43 to 77_Nigeria CPA 77.pdf_x000D_
첨부 3-5_Nigeria 9948 ER sheet.xlsx_x000D_
첨부 5-1_시스템 계약서_highlight.pdf_x000D_
첨부 5-2_개별감축시설계약서_나이지리아.pdf_x000D_
첨부 5-3_사업자등록증(국문)현재+과거).pdf_x000D_
첨부 5-4_사업자등록증(영문)(현재+과거).pdf_x000D_
첨부 5-5_인보이스(4건).pdf_x000D_
첨부 3-4_[서식 7] 감축실적 보유 현황서(CPA 0056).pdf_x000D_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</si>
  <si>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국문요약서(CPA56).pdf</t>
  </si>
  <si>
    <t>2020-12-01 13:35 - 신청_x000D_
2021-01-27 10:48 - 문서재제출요청_x000D_
2021-01-28 13:22 - 신청_x000D_
2021-02-24 14:51 - 문서재제출요청_x000D_
2021-03-19 13:08 - 신청_x000D_
2021-05-18 13:15 - 문서재제출요청_x000D_
2022-03-31 14:33 - 신청_x000D_
2022-04-01 16:31 - 검토반려</t>
  </si>
  <si>
    <t xml:space="preserve">NG-5-3463394~3463411-2-2-0-9948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</si>
  <si>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6-등록시제출서류_0055.zip_x000D_
첨부 3-1_PoA 9948 Nigeria CPA55 CPA-DD v1.pdf_x000D_
첨부 3-2_CCIPL 675_FVR_CPA inclusion_43 to 77_Nigeria CPA 77.pdf_x000D_
첨부 3-5_Nigeria 9948 ER sheet.xlsx_x000D_
문서재제출요청(200820)에 대한 답변.zip_x000D_
첨부 3-4_[서식 7] 감축실적 보유 현황서(CPA 0055).pdf_x000D_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</si>
  <si>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국문요약서(CPA55).pdf</t>
  </si>
  <si>
    <t>2020-12-01 13:35 - 신청_x000D_
2021-01-27 10:48 - 문서재제출요청_x000D_
2021-01-28 13:21 - 신청_x000D_
2021-02-24 14:51 - 문서재제출요청_x000D_
2021-03-19 13:09 - 신청_x000D_
2021-05-18 13:16 - 문서재제출요청_x000D_
2022-03-31 14:32 - 신청_x000D_
2022-04-01 16:31 - 검토반려</t>
  </si>
  <si>
    <t xml:space="preserve">NG-5-3463374~3463393-2-2-0-9948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</si>
  <si>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6-등록시제출서류_0054.zip_x000D_
첨부 3-1_PoA 9948 Nigeria CPA54 CPA-DD v1.pdf_x000D_
첨부 3-2_CCIPL 675_FVR_CPA inclusion_43 to 77_Nigeria CPA 77.pdf_x000D_
첨부 3-5_Nigeria 9948 ER sheet.xlsx_x000D_
첨부 3-4_[서식 7] 감축실적 보유 현황서(CPA 0054).pdf_x000D_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</si>
  <si>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국문요약서(CPA54).pdf</t>
  </si>
  <si>
    <t>2020-12-01 13:34 - 신청_x000D_
2021-01-27 10:48 - 문서재제출요청_x000D_
2021-01-28 13:21 - 신청_x000D_
2021-02-24 14:51 - 문서재제출요청_x000D_
2021-03-19 13:09 - 신청_x000D_
2021-05-18 13:16 - 문서재제출요청_x000D_
2022-03-31 14:32 - 신청_x000D_
2022-04-01 16:37 - 검토반려</t>
  </si>
  <si>
    <t xml:space="preserve">NG-5-3463352~3463373-2-2-0-9948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</si>
  <si>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6-등록시제출서류_0053.zip_x000D_
첨부 3-1_PoA 9948 Nigeria CPA53 CPA-DD v1.pdf_x000D_
첨부 3-2_CCIPL 675_FVR_CPA inclusion_43 to 77_Nigeria CPA 77.pdf_x000D_
첨부 3-5_Nigeria 9948 ER sheet.xlsx_x000D_
첨부 3-4_[서식 7] 감축실적 보유 현황서(CPA 0053).pdf_x000D_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</si>
  <si>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국문요약서(CPA53).pdf</t>
  </si>
  <si>
    <t>2020-12-01 13:34 - 신청_x000D_
2021-01-27 10:47 - 문서재제출요청_x000D_
2021-01-28 13:21 - 신청_x000D_
2021-02-24 14:51 - 문서재제출요청_x000D_
2021-03-19 13:09 - 신청_x000D_
2021-05-18 13:17 - 문서재제출요청_x000D_
2022-03-31 14:32 - 신청_x000D_
2022-04-01 16:38 - 검토반려</t>
  </si>
  <si>
    <t xml:space="preserve">NG-5-3463335~3463351-2-2-0-9948 </t>
  </si>
  <si>
    <t>첨부 3-1_PoA 9948 Nigeria CPA52 CPA-DD v1.pdf_x000D_
첨부 3-2_CCIPL 675_FVR_CPA inclusion_43 to 77_Nigeria CPA 77.pdf_x000D_
첨부 3-5_Nigeria 9948 ER sheet.xlsx_x000D_
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6-등록시제출서류_0052.zip_x000D_
첨부 3-4_[서식 7] 감축실적 보유 현황서(CPA 0052).pdf_x000D_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제출_나이지리아(1).zip_x000D_
CERPD_안전한 식수 공급을 위한 정수기 보급사업_샘플 제출_나이지리아(2).zip_x000D_
CERPD_안전한 식수 공급을 위한 정수기 보급사업_샘플 제출_나이지리아(3).zip_x000D_
[공문]최종사용자 확인서류 및 사진대지 증빙자료 제출.pdf_x000D_
[CERPD] 외부사업 관련 신청 반려 공문.pdf</t>
  </si>
  <si>
    <t>첨부 1_나이지리아_[서식 17의2] 외부사업 모니터링 보고서 국문요약서(CPA52).pdf</t>
  </si>
  <si>
    <t>2020-12-01 13:34 - 신청_x000D_
2021-01-27 10:47 - 문서재제출요청_x000D_
2021-01-28 13:20 - 신청_x000D_
2021-02-24 14:50 - 문서재제출요청_x000D_
2021-03-19 13:09 - 신청_x000D_
2021-05-18 13:17 - 문서재제출요청_x000D_
2022-03-31 14:32 - 신청_x000D_
2022-04-01 16:39 - 검토반려</t>
  </si>
  <si>
    <t xml:space="preserve">NG-5-3463314~3463334-2-2-0-9948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</si>
  <si>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6-등록시제출서류_0051.zip_x000D_
첨부 3-1_PoA 9948 Nigeria CPA51 CPA-DD v1.pdf_x000D_
첨부 3-2_CCIPL 675_FVR_CPA inclusion_43 to 77_Nigeria CPA 77.pdf_x000D_
첨부 3-5_Nigeria 9948 ER sheet.xlsx_x000D_
첨부 3-4_[서식 7] 감축실적 보유 현황서(CPA 0051).pdf_x000D_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제출_나이지리아(1).zip_x000D_
CERPD_안전한 식수 공급을 위한 정수기 보급사업_샘플 제출_나이지리아(2).zip_x000D_
CERPD_안전한 식수 공급을 위한 정수기 보급사업_샘플 제출_나이지리아(3).zip_x000D_
[공문]최종사용자 확인서류 및 사진대지 증빙자료 제출.pdf_x000D_
[CERPD] 외부사업 관련 신청 반려 공문.pdf</t>
  </si>
  <si>
    <t>첨부 1_나이지리아_[서식 17의2] 외부사업 모니터링 보고서 국문요약서(CPA51).pdf</t>
  </si>
  <si>
    <t>2020-12-01 13:33 - 신청_x000D_
2021-01-27 10:47 - 문서재제출요청_x000D_
2021-01-28 13:20 - 신청_x000D_
2021-02-24 14:50 - 문서재제출요청_x000D_
2021-03-19 13:10 - 신청_x000D_
2021-05-18 13:18 - 문서재제출요청_x000D_
2022-03-31 14:32 - 신청_x000D_
2022-04-01 16:39 - 검토반려</t>
  </si>
  <si>
    <t xml:space="preserve">NG-5-3463281~3463313-2-2-0-9948 </t>
  </si>
  <si>
    <t>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6-등록시제출서류_0050.zip_x000D_
첨부 3-1_PoA 9948 Nigeria CPA50 CPA-DD v1.pdf_x000D_
첨부 3-2_CCIPL 675_FVR_CPA inclusion_43 to 77_Nigeria CPA 77.pdf_x000D_
첨부 3-5_Nigeria 9948 ER sheet.xlsx_x000D_
첨부 5-1_시스템 계약서_highlight.pdf_x000D_
첨부 3-4_[서식 7] 감축실적 보유 현황서(CPA 0050).pdf_x000D_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</si>
  <si>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국문요약서(CPA50).pdf</t>
  </si>
  <si>
    <t>2020-12-01 13:33 - 신청_x000D_
2021-01-27 10:47 - 문서재제출요청_x000D_
2021-01-28 13:20 - 신청_x000D_
2021-02-24 14:50 - 문서재제출요청_x000D_
2021-03-19 13:10 - 신청_x000D_
2021-05-18 13:18 - 문서재제출요청_x000D_
2022-03-31 14:31 - 신청_x000D_
2022-04-01 16:41 - 검토반려</t>
  </si>
  <si>
    <t xml:space="preserve">NG-5-3463250~3463280-2-2-0-9948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</si>
  <si>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6-등록시제출서류_0049.zip_x000D_
첨부 3-1_PoA 9948 Nigeria CPA49 CPA-DD v1.pdf_x000D_
첨부 3-2_CCIPL 675_FVR_CPA inclusion_43 to 77_Nigeria CPA 77.pdf_x000D_
첨부 3-5_Nigeria 9948 ER sheet.xlsx_x000D_
첨부 3-4_[서식 7] 감축실적 보유 현황서(CPA 0049).pdf_x000D_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제출_나이지리아(1).zip_x000D_
CERPD_안전한 식수 공급을 위한 정수기 보급사업_샘플 제출_나이지리아(2).zip_x000D_
CERPD_안전한 식수 공급을 위한 정수기 보급사업_샘플 제출_나이지리아(3).zip_x000D_
[공문]최종사용자 확인서류 및 사진대지 증빙자료 제출.pdf_x000D_
[CERPD] 외부사업 관련 신청 반려 공문.pdf</t>
  </si>
  <si>
    <t>첨부 1_나이지리아_[서식 17의2] 외부사업 모니터링 보고서 국문요약서(CPA49).pdf</t>
  </si>
  <si>
    <t>2020-12-01 13:33 - 신청_x000D_
2021-01-27 10:47 - 문서재제출요청_x000D_
2021-01-28 13:20 - 신청_x000D_
2021-02-24 14:49 - 문서재제출요청_x000D_
2021-03-19 13:10 - 신청_x000D_
2021-05-18 13:19 - 문서재제출요청_x000D_
2022-03-31 14:31 - 신청_x000D_
2022-04-01 16:42 - 검토반려</t>
  </si>
  <si>
    <t xml:space="preserve">NG-5-3463212~3463249-2-2-0-9948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</si>
  <si>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6-등록시제출서류_0048.zip_x000D_
첨부 3-1_PoA 9948 Nigeria CPA48 CPA-DD v1.pdf_x000D_
첨부 3-2_CCIPL 675_FVR_CPA inclusion_43 to 77_Nigeria CPA 77.pdf_x000D_
첨부 3-5_Nigeria 9948 ER sheet.xlsx_x000D_
첨부 3-4_[서식 7] 감축실적 보유 현황서(CPA 0048).pdf_x000D_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</si>
  <si>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국문요약서(CPA48).pdf</t>
  </si>
  <si>
    <t>2020-12-01 13:33 - 신청_x000D_
2021-01-27 10:46 - 문서재제출요청_x000D_
2021-01-28 13:19 - 신청_x000D_
2021-02-24 14:49 - 문서재제출요청_x000D_
2021-03-19 13:11 - 신청_x000D_
2021-05-18 13:19 - 문서재제출요청_x000D_
2022-03-31 14:31 - 신청_x000D_
2022-04-01 16:43 - 검토반려</t>
  </si>
  <si>
    <t xml:space="preserve">NG-5-3463188~3463211-2-2-0-9948 </t>
  </si>
  <si>
    <t>첨부 3-1_PoA 9948 Nigeria CPA47 CPA-DD v1.pdf_x000D_
첨부 3-2_CCIPL 675_FVR_CPA inclusion_43 to 77_Nigeria CPA 77.pdf_x000D_
첨부 3-5_Nigeria 9948 ER sheet.xlsx_x000D_
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6-등록시제출서류_0047.zip_x000D_
첨부 3-4_[서식 7] 감축실적 보유 현황서(CPA 0047).pdf_x000D_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제출_나이지리아(1).zip_x000D_
CERPD_안전한 식수 공급을 위한 정수기 보급사업_샘플 제출_나이지리아(2).zip_x000D_
CERPD_안전한 식수 공급을 위한 정수기 보급사업_샘플 제출_나이지리아(3).zip_x000D_
[공문]최종사용자 확인서류 및 사진대지 증빙자료 제출.pdf_x000D_
[CERPD] 외부사업 관련 신청 반려 공문.pdf</t>
  </si>
  <si>
    <t>첨부 1_나이지리아_[서식 17의2] 외부사업 모니터링 보고서 국문요약서(CPA47).pdf</t>
  </si>
  <si>
    <t>2020-12-01 13:32 - 신청_x000D_
2021-01-27 10:46 - 문서재제출요청_x000D_
2021-01-28 13:19 - 신청_x000D_
2021-02-24 14:49 - 문서재제출요청_x000D_
2021-03-19 13:11 - 신청_x000D_
2021-05-18 13:20 - 문서재제출요청_x000D_
2022-03-31 14:31 - 신청_x000D_
2022-04-01 16:44 - 검토반려</t>
  </si>
  <si>
    <t xml:space="preserve">NG-5-3463153~3463187-2-2-0-9948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</si>
  <si>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6-등록시제출서류_0046.zip_x000D_
첨부 3-1_PoA 9948 Nigeria CPA46 CPA-DD v1.pdf_x000D_
첨부 3-2_CCIPL 675_FVR_CPA inclusion_43 to 77_Nigeria CPA 77.pdf_x000D_
첨부 3-5_Nigeria 9948 ER sheet.xlsx_x000D_
첨부 3-4_[서식 7] 감축실적 보유 현황서(CPA 0046).pdf_x000D_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</si>
  <si>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국문요약서(CPA46).pdf</t>
  </si>
  <si>
    <t>2020-12-01 13:32 - 신청_x000D_
2021-01-27 10:46 - 문서재제출요청_x000D_
2021-01-28 13:19 - 신청_x000D_
2021-02-24 14:48 - 문서재제출요청_x000D_
2021-03-19 13:11 - 신청_x000D_
2021-05-18 13:20 - 문서재제출요청_x000D_
2022-03-31 14:30 - 신청_x000D_
2022-04-01 16:44 - 검토반려</t>
  </si>
  <si>
    <t xml:space="preserve">NG-5-3463117~3463152-2-2-0-9948 </t>
  </si>
  <si>
    <t>첨부 5-6_송금증(Combined).pdf_x000D_
첨부 6-등록시제출서류_0045.zip_x000D_
첨부 3-1_PoA 9948 Nigeria CPA45 CPA-DD v1.pdf_x000D_
첨부 3-2_CCIPL 675_FVR_CPA inclusion_43 to 77_Nigeria CPA 77.pdf_x000D_
첨부 3-5_Nigeria 9948 ER sheet.xlsx_x000D_
첨부 5-1_시스템 계약서_highlight.pdf_x000D_
첨부 5-2_개별감축시설계약서_나이지리아.pdf_x000D_
첨부 5-3_사업자등록증(국문)현재+과거).pdf_x000D_
첨부 5-4_사업자등록증(영문)(현재+과거).pdf_x000D_
첨부 5-5_인보이스(4건).pdf_x000D_
첨부 3-4_[서식 7] 감축실적 보유 현황서(CPA 0045).pdf_x000D_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제출_나이지리아(1).zip_x000D_
CERPD_안전한 식수 공급을 위한 정수기 보급사업_샘플 제출_나이지리아(2).zip_x000D_
CERPD_안전한 식수 공급을 위한 정수기 보급사업_샘플 제출_나이지리아(3).zip_x000D_
[공문]최종사용자 확인서류 및 사진대지 증빙자료 제출.pdf_x000D_
[CERPD] 외부사업 관련 신청 반려 공문.pdf</t>
  </si>
  <si>
    <t>첨부 1_나이지리아_[서식 17의2] 외부사업 모니터링 보고서 국문요약서(CPA45).pdf</t>
  </si>
  <si>
    <t>2020-12-01 13:32 - 신청_x000D_
2021-01-27 10:46 - 문서재제출요청_x000D_
2021-01-28 13:18 - 신청_x000D_
2021-02-24 14:48 - 문서재제출요청_x000D_
2021-03-19 13:11 - 신청_x000D_
2021-05-18 13:41 - 문서재제출요청_x000D_
2022-03-31 14:30 - 신청_x000D_
2022-04-01 16:46 - 검토반려</t>
  </si>
  <si>
    <t xml:space="preserve">NG-5-3463092~3463116-2-2-0-9948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</si>
  <si>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6-등록시제출서류_0044.zip_x000D_
첨부 3-1_PoA 9948 Nigeria CPA44 CPA-DD v1.pdf_x000D_
첨부 3-2_CCIPL 675_FVR_CPA inclusion_43 to 77_Nigeria CPA 77.pdf_x000D_
첨부 3-5_Nigeria 9948 ER sheet.xlsx_x000D_
첨부 3-4_[서식 7] 감축실적 보유 현황서(CPA 0044).pdf_x000D_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</si>
  <si>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국문요약서(CPA44).pdf</t>
  </si>
  <si>
    <t>2020-12-01 13:31 - 신청_x000D_
2021-01-27 10:45 - 문서재제출요청_x000D_
2021-01-28 13:17 - 신청_x000D_
2021-02-24 14:48 - 문서재제출요청_x000D_
2021-03-19 13:12 - 신청_x000D_
2021-05-18 13:42 - 문서재제출요청_x000D_
2022-03-31 14:30 - 신청_x000D_
2022-04-01 16:47 - 검토반려</t>
  </si>
  <si>
    <t xml:space="preserve">NG-5-3463074~3463091-2-2-0-9948 </t>
  </si>
  <si>
    <t>첨부 5-1_시스템 계약서_highlight.pdf_x000D_
첨부 5-2_개별감축시설계약서_나이지리아.pdf_x000D_
첨부 5-3_사업자등록증(국문)현재+과거).pdf_x000D_
첨부 5-4_사업자등록증(영문)(현재+과거).pdf_x000D_
첨부 5-5_인보이스(4건).pdf_x000D_
첨부 5-6_송금증(Combined).pdf_x000D_
첨부 6-등록시제출서류_0043.zip_x000D_
첨부 3-1_PoA 9948 Nigeria CPA43 CPA-DD v1.pdf_x000D_
첨부 3-2_CCIPL 675_FVR_CPA inclusion_43 to 77_Nigeria CPA 77.pdf_x000D_
첨부 3-5_Nigeria 9948 ER sheet.xlsx_x000D_
첨부 3-4_[서식 7] 감축실적 보유 현황서(CPA 0043).pdf_x000D_
문서재제출요청(200820)에 대한 답변.zip_x000D_
20200923_'다'유형 외부사업 제출 필요서류(나이지리아)(4제외).zip_x000D_
20200923_'다'유형 외부사업 제출 필요서류(나이지리아)(4-1).zip_x000D_
20200923_'다'유형 외부사업 제출 필요서류(나이지리아)(4-2).zip_x000D_
20200923_'다'유형 외부사업 제출 필요서류(나이지리아)(4-3).zip_x000D_
CERPD_안전한 식수 공급을 위한 정수기 보급사업_샘플 제출_나이지리아(3).zip_x000D_
CERPD_안전한 식수 공급을 위한 정수기 보급사업_샘플 제출_나이지리아(1).zip_x000D_
CERPD_안전한 식수 공급을 위한 정수기 보급사업_샘플 제출_나이지리아(2).zip_x000D_
[공문]최종사용자 확인서류 및 사진대지 증빙자료 제출.pdf_x000D_
[CERPD] 외부사업 관련 신청 반려 공문.pdf</t>
  </si>
  <si>
    <t>첨부 1_나이지리아_[서식 17의2] 외부사업 모니터링 보고서 국문요약서(CPA43).pdf</t>
  </si>
  <si>
    <t>2020-12-01 13:31 - 신청_x000D_
2021-01-27 10:45 - 문서재제출요청_x000D_
2021-01-28 13:15 - 신청_x000D_
2021-02-24 14:47 - 문서재제출요청_x000D_
2021-03-19 13:12 - 신청_x000D_
2021-05-18 13:43 - 문서재제출요청_x000D_
2022-03-31 14:30 - 신청_x000D_
2022-04-01 16:49 - 검토반려</t>
  </si>
  <si>
    <t xml:space="preserve">NG-5-3463050~3463073-2-2-0-9948 </t>
  </si>
  <si>
    <t>첨부 5-6_송금증(Combined).pdf_x000D_
첨부 6-등록시제출서류_0042.zip_x000D_
첨부 3-1_PoA 9948 CPA42 Uganda CPA-DD v2.pdf_x000D_
첨부 3-2_670_FVR.pdf_x000D_
첨부 3-5_Uganda 9948 ER Sheet.xlsx_x000D_
첨부 5-1_시스템 계약서_highlight.pdf_x000D_
첨부 5-2_개별감축시설계약서_우간다.pdf_x000D_
첨부 5-3_사업자등록증(국문)현재+과거).pdf_x000D_
첨부 5-4_사업자등록증(영문)(현재+과거).pdf_x000D_
첨부 5-5_인보이스(4건).pdf_x000D_
첨부 3-4_[서식 7] 감축실적 보유 현황서(CPA 0042)_v2.pdf_x000D_
문서재제출요청(200820)에 대한 답변.zip_x000D_
[공문]최종사용자 확인서류 및 사진대지 증빙자료 제출.pdf_x000D_
20210325_모니터링 시작일 시스템상 수정불가.PNG_x000D_
20210518_'다'유형 외부사업 제출 필요서류(우간다)2.zip_x000D_
20210518_'다'유형 외부사업 제출 필요서류(우간다)3.zip_x000D_
20210518_'다'유형 외부사업 제출 필요서류(우간다)4.zip_x000D_
20210520_감축실적 보유량 증빙자료.png_x000D_
20210518_'다'유형 외부사업 제출 필요서류(우간다)1.zip_x000D_
[CERPD] 외부사업 관련 신청 반려 공문.pdf</t>
  </si>
  <si>
    <t>첨부 1_우간다_[서식 17의2] 외부사업 모니터링 보고서 국문요약서(CPA42)_v2.pdf</t>
  </si>
  <si>
    <t>첨부 2-1_Uganda_request.pdf_x000D_
첨부 2-2_Uganda_viewAttestationLetter 92.pdf</t>
  </si>
  <si>
    <t>2020-08-04 15:03 - 신청_x000D_
2020-08-20 18:00 - 문서재제출요청_x000D_
2020-09-07 13:54 - 신청_x000D_
2020-09-23 10:08 - 보완요청_x000D_
2020-11-30 16:22 - 신청_x000D_
2021-01-27 10:30 - 문서재제출요청_x000D_
2021-01-28 13:15 - 신청_x000D_
2021-03-10 09:45 - 문서재제출요청_x000D_
2021-03-19 13:12 - 신청_x000D_
2021-03-25 13:23 - 문서재제출요청_x000D_
2021-03-25 14:50 - 신청_x000D_
2021-05-18 11:31 - 문서재제출요청_x000D_
2021-05-20 13:54 - 신청_x000D_
2021-05-27 14:47 - 문서재제출요청_x000D_
2022-03-31 14:30 - 신청_x000D_
2022-04-01 16:50 - 검토반려</t>
  </si>
  <si>
    <t xml:space="preserve">UG-5-6413760~6413764-2-2-0-9948 </t>
  </si>
  <si>
    <t>첨부 5-1_시스템 계약서_highlight.pdf_x000D_
첨부 5-2_개별감축시설계약서_우간다.pdf_x000D_
첨부 5-3_사업자등록증(국문)현재+과거).pdf_x000D_
첨부 5-4_사업자등록증(영문)(현재+과거).pdf_x000D_
첨부 5-5_인보이스(4건).pdf_x000D_
첨부 5-6_송금증(Combined).pdf_x000D_
첨부 6-등록시제출서류_0041.zip_x000D_
첨부 3-1_PoA 9948 CPA41 Uganda CPA-DD v2.pdf_x000D_
첨부 3-2_670_FVR.pdf_x000D_
첨부 3-5_Uganda 9948 ER Sheet.xlsx_x000D_
첨부 3-4_[서식 7] 감축실적 보유 현황서(CPA 0041).pdf_x000D_
문서재제출요청(200820)에 대한 답변.zip_x000D_
[공문]최종사용자 확인서류 및 사진대지 증빙자료 제출.pdf_x000D_
20210325_모니터링 시작일 시스템상 수정불가.PNG_x000D_
20210518_'다'유형 외부사업 제출 필요서류(우간다)2.zip_x000D_
20210518_'다'유형 외부사업 제출 필요서류(우간다)3.zip_x000D_
20210518_'다'유형 외부사업 제출 필요서류(우간다)4.zip_x000D_
20210520_감축실적 보유량 증빙자료.png_x000D_
20210518_'다'유형 외부사업 제출 필요서류(우간다)1.zip_x000D_
[CERPD] 외부사업 관련 신청 반려 공문.pdf</t>
  </si>
  <si>
    <t>첨부 1_우간다_[서식 17의2] 외부사업 모니터링 보고서 국문요약서(CPA41).pdf</t>
  </si>
  <si>
    <t>2020-12-01 13:29 - 신청_x000D_
2021-01-27 10:45 - 문서재제출요청_x000D_
2021-01-28 13:15 - 신청_x000D_
2021-03-10 09:44 - 문서재제출요청_x000D_
2021-03-19 13:13 - 신청_x000D_
2021-03-25 13:23 - 문서재제출요청_x000D_
2021-03-25 14:50 - 신청_x000D_
2021-05-18 11:30 - 문서재제출요청_x000D_
2021-05-20 13:53 - 신청_x000D_
2021-05-27 14:47 - 문서재제출요청_x000D_
2022-03-31 14:10 - 신청_x000D_
2022-04-01 16:51 - 검토반려</t>
  </si>
  <si>
    <t xml:space="preserve">UG-5-6413733~6413759-2-2-0-9948 </t>
  </si>
  <si>
    <t>첨부 5-5_인보이스(4건).pdf_x000D_
첨부 5-6_송금증(Combined).pdf_x000D_
첨부 6-등록시제출서류_0040.zip_x000D_
첨부 3-1_PoA 9948 CPA40 Uganda CPA-DD v2.pdf_x000D_
첨부 3-2_670_FVR.pdf_x000D_
첨부 3-5_Uganda 9948 ER Sheet.xlsx_x000D_
첨부 5-1_시스템 계약서_highlight.pdf_x000D_
첨부 5-2_개별감축시설계약서_우간다.pdf_x000D_
첨부 5-3_사업자등록증(국문)현재+과거).pdf_x000D_
첨부 5-4_사업자등록증(영문)(현재+과거).pdf_x000D_
첨부 3-4_[서식 7] 감축실적 보유 현황서(CPA 0040).pdf_x000D_
문서재제출요청(200820)에 대한 답변.zip_x000D_
[공문]최종사용자 확인서류 및 사진대지 증빙자료 제출.pdf_x000D_
20210325_모니터링 시작일 시스템상 수정불가.PNG_x000D_
20210518_'다'유형 외부사업 제출 필요서류(우간다)2.zip_x000D_
20210518_'다'유형 외부사업 제출 필요서류(우간다)3.zip_x000D_
20210518_'다'유형 외부사업 제출 필요서류(우간다)4.zip_x000D_
20210518_'다'유형 외부사업 제출 필요서류(우간다)1.zip_x000D_
20210520_감축실적 보유량 증빙자료.png_x000D_
[CERPD] 외부사업 관련 신청 반려 공문.pdf</t>
  </si>
  <si>
    <t>첨부 1_우간다_[서식 17의2] 외부사업 모니터링 보고서 국문요약서(CPA40).pdf</t>
  </si>
  <si>
    <t>2020-12-01 13:29 - 신청_x000D_
2021-01-27 10:45 - 문서재제출요청_x000D_
2021-01-28 13:14 - 신청_x000D_
2021-03-10 09:43 - 문서재제출요청_x000D_
2021-03-19 13:13 - 신청_x000D_
2021-03-25 13:21 - 문서재제출요청_x000D_
2021-03-25 14:49 - 신청_x000D_
2021-05-18 11:30 - 문서재제출요청_x000D_
2021-05-20 13:53 - 신청_x000D_
2021-05-27 14:47 - 문서재제출요청_x000D_
2022-03-31 14:08 - 신청_x000D_
2022-04-01 16:53 - 검토반려</t>
  </si>
  <si>
    <t xml:space="preserve">UG-5-6413713~6413732-2-2-0-9948 </t>
  </si>
  <si>
    <t>첨부 3-1_PoA 9948 CPA39 Uganda CPA-DD v2.pdf_x000D_
첨부 3-2_670_FVR.pdf_x000D_
첨부 3-5_Uganda 9948 ER Sheet.xlsx_x000D_
첨부 5-1_시스템 계약서_highlight.pdf_x000D_
첨부 5-2_개별감축시설계약서_우간다.pdf_x000D_
첨부 5-3_사업자등록증(국문)현재+과거).pdf_x000D_
첨부 5-4_사업자등록증(영문)(현재+과거).pdf_x000D_
첨부 5-5_인보이스(4건).pdf_x000D_
첨부 5-6_송금증(Combined).pdf_x000D_
첨부 6-등록시제출서류_0039.zip_x000D_
첨부 3-4_[서식 7] 감축실적 보유 현황서(CPA 0039).pdf_x000D_
문서재제출요청(200820)에 대한 답변.zip_x000D_
[공문]최종사용자 확인서류 및 사진대지 증빙자료 제출.pdf_x000D_
20210325_모니터링 시작일 시스템상 수정불가.PNG_x000D_
20210518_'다'유형 외부사업 제출 필요서류(우간다)2.zip_x000D_
20210518_'다'유형 외부사업 제출 필요서류(우간다)3.zip_x000D_
20210518_'다'유형 외부사업 제출 필요서류(우간다)4.zip_x000D_
20210520_감축실적 보유량 증빙자료.png_x000D_
20210518_'다'유형 외부사업 제출 필요서류(우간다)1.zip_x000D_
[CERPD] 외부사업 관련 신청 반려 공문.pdf</t>
  </si>
  <si>
    <t>첨부 1_우간다_[서식 17의2] 외부사업 모니터링 보고서 국문요약서(CPA39).pdf</t>
  </si>
  <si>
    <t>2020-12-01 13:29 - 신청_x000D_
2021-01-27 10:37 - 문서재제출요청_x000D_
2021-01-28 13:14 - 신청_x000D_
2021-03-10 09:43 - 문서재제출요청_x000D_
2021-03-19 13:13 - 신청_x000D_
2021-03-25 13:20 - 문서재제출요청_x000D_
2021-03-25 14:49 - 신청_x000D_
2021-05-18 11:30 - 문서재제출요청_x000D_
2021-05-20 13:52 - 신청_x000D_
2021-05-27 14:46 - 문서재제출요청_x000D_
2022-03-31 14:08 - 신청_x000D_
2022-04-01 16:54 - 검토반려</t>
  </si>
  <si>
    <t xml:space="preserve">UG-5-6413701~6413712-2-2-0-9948 </t>
  </si>
  <si>
    <t>첨부 5-1_시스템 계약서_highlight.pdf_x000D_
첨부 5-2_개별감축시설계약서_우간다.pdf_x000D_
첨부 5-3_사업자등록증(국문)현재+과거).pdf_x000D_
첨부 5-4_사업자등록증(영문)(현재+과거).pdf_x000D_
첨부 5-5_인보이스(4건).pdf_x000D_
첨부 5-6_송금증(Combined).pdf_x000D_
첨부 6-등록시제출서류_0038.zip_x000D_
첨부 3-1_PoA 9948 CPA38 Uganda CPA-DD v2.pdf_x000D_
첨부 3-2_670_FVR.pdf_x000D_
첨부 3-5_Uganda 9948 ER Sheet.xlsx_x000D_
첨부 3-4_[서식 7] 감축실적 보유 현황서(CPA 0038).pdf_x000D_
문서재제출요청(200820)에 대한 답변.zip_x000D_
[공문]최종사용자 확인서류 및 사진대지 증빙자료 제출.pdf_x000D_
20210325_모니터링 시작일 시스템상 수정불가.PNG_x000D_
20210518_'다'유형 외부사업 제출 필요서류(우간다)2.zip_x000D_
20210518_'다'유형 외부사업 제출 필요서류(우간다)3.zip_x000D_
20210518_'다'유형 외부사업 제출 필요서류(우간다)4.zip_x000D_
20210520_감축실적 보유량 증빙자료.png_x000D_
20210518_'다'유형 외부사업 제출 필요서류(우간다)1.zip_x000D_
[CERPD] 외부사업 관련 신청 반려 공문.pdf</t>
  </si>
  <si>
    <t>첨부 1_우간다_[서식 17의2] 외부사업 모니터링 보고서 국문요약서(CPA38).pdf</t>
  </si>
  <si>
    <t>2020-12-01 13:28 - 신청_x000D_
2021-01-27 10:33 - 문서재제출요청_x000D_
2021-01-28 13:13 - 신청_x000D_
2021-03-10 09:43 - 문서재제출요청_x000D_
2021-03-19 13:14 - 신청_x000D_
2021-03-25 13:20 - 문서재제출요청_x000D_
2021-03-25 14:49 - 신청_x000D_
2021-05-18 11:29 - 문서재제출요청_x000D_
2021-05-20 13:51 - 신청_x000D_
2021-05-27 14:46 - 문서재제출요청_x000D_
2022-03-31 14:06 - 신청_x000D_
2022-04-01 16:55 - 검토반려</t>
  </si>
  <si>
    <t xml:space="preserve">UG-5-6413673~6413700-2-2-0-9948 </t>
  </si>
  <si>
    <t>20200107~20200131</t>
  </si>
  <si>
    <t>9956-0024~0045 1차 영문 모니터링 보고서.pdf</t>
  </si>
  <si>
    <t>9956-0024~0045 1차 영문 검증 보고서.pdf</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</si>
  <si>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9956-0024 추가제출서류.zip</t>
  </si>
  <si>
    <t>9956-0024 외부사업 모니터링 보고서 국문요약서 &amp; 외부사업 검증보고서 국문요약서.pdf</t>
  </si>
  <si>
    <t>2022-04-20</t>
  </si>
  <si>
    <t>2021-10-28 08:50 - 신청_x000D_
2021-12-07 15:11 - 문서재제출요청_x000D_
2021-12-21 14:22 - 신청_x000D_
2022-02-18 18:13 - 문서재제출요청_x000D_
2022-02-23 10:21 - 신청_x000D_
2022-04-14 10:16 - 검토승인_x000D_
2022-04-20 14:36 - 심의승인</t>
  </si>
  <si>
    <t xml:space="preserve">UG-5-9322549~9322708-2-2-0-9956 </t>
  </si>
  <si>
    <t xml:space="preserve">UG-5-9323443~9323455-2-2-0-9956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</si>
  <si>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9956-0025 추가제출서류.zip</t>
  </si>
  <si>
    <t>9956-0025 외부사업 모니터링 보고서 국문요약서 &amp; 외부사업 검증보고서 국문요약서.pdf</t>
  </si>
  <si>
    <t>2021-10-28 08:53 - 신청_x000D_
2021-12-07 15:11 - 문서재제출요청_x000D_
2021-12-21 14:26 - 신청_x000D_
2022-02-18 18:14 - 문서재제출요청_x000D_
2022-02-23 10:24 - 신청_x000D_
2022-04-14 10:16 - 검토승인_x000D_
2022-04-20 14:47 - 심의승인</t>
  </si>
  <si>
    <t xml:space="preserve">UG-5-9322709~9322854-2-2-0-9956 </t>
  </si>
  <si>
    <t xml:space="preserve">UG-5-9323456~9323466-2-2-0-9956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</si>
  <si>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9956-0026 추가제출서류.zip</t>
  </si>
  <si>
    <t>9956-0026 외부사업 모니터링 보고서 국문요약서 &amp; 외부사업 검증보고서 국문요약서.pdf</t>
  </si>
  <si>
    <t>2021-10-28 08:56 - 신청_x000D_
2021-12-07 15:11 - 문서재제출요청_x000D_
2021-12-21 14:29 - 신청_x000D_
2022-02-22 13:06 - 문서재제출요청_x000D_
2022-02-23 10:26 - 신청_x000D_
2022-04-14 10:18 - 검토승인_x000D_
2022-04-20 14:50 - 심의승인</t>
  </si>
  <si>
    <t xml:space="preserve">UG-5-9322855~9322978-2-2-0-9956 </t>
  </si>
  <si>
    <t xml:space="preserve">UG-5-9323467~9323476-2-2-0-9956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</si>
  <si>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9956-0027 추가제출서류.zip</t>
  </si>
  <si>
    <t>9956-0027 외부사업 모니터링 보고서 국문요약서 &amp; 외부사업 검증보고서 국문요약서.pdf</t>
  </si>
  <si>
    <t>2021-10-28 08:58 - 신청_x000D_
2021-12-07 15:12 - 문서재제출요청_x000D_
2021-12-21 14:31 - 신청_x000D_
2022-02-22 13:07 - 문서재제출요청_x000D_
2022-02-23 10:28 - 신청_x000D_
2022-04-14 10:19 - 검토승인_x000D_
2022-04-20 15:14 - 심의승인</t>
  </si>
  <si>
    <t xml:space="preserve">UG-5-9322979~9323088-2-2-0-9956 </t>
  </si>
  <si>
    <t xml:space="preserve">UG-5-9323477~9323485-2-2-0-9956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</si>
  <si>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9956-0028 추가제출서류.zip</t>
  </si>
  <si>
    <t>9956-0028 외부사업 모니터링 보고서 국문요약서 &amp; 외부사업 검증보고서 국문요약서.pdf</t>
  </si>
  <si>
    <t>2021-10-28 09:06 - 신청_x000D_
2021-12-07 15:12 - 문서재제출요청_x000D_
2021-12-21 14:32 - 신청_x000D_
2022-02-22 13:08 - 문서재제출요청_x000D_
2022-02-23 10:42 - 신청_x000D_
2022-04-14 10:21 - 검토승인_x000D_
2022-04-20 15:18 - 심의승인</t>
  </si>
  <si>
    <t xml:space="preserve">UG-5-9323089~9323182-2-2-0-9956 </t>
  </si>
  <si>
    <t xml:space="preserve">UG-5-9323486~9323492-2-2-0-9956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</si>
  <si>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9956-0029 추가제출서류.zip</t>
  </si>
  <si>
    <t>9956-0029 외부사업 모니터링 보고서 국문요약서 &amp; 외부사업 검증보고서 국문요약서.pdf</t>
  </si>
  <si>
    <t>2021-10-28 09:09 - 신청_x000D_
2021-12-07 15:12 - 문서재제출요청_x000D_
2021-12-21 14:34 - 신청_x000D_
2022-02-22 13:08 - 문서재제출요청_x000D_
2022-02-23 10:45 - 신청_x000D_
2022-04-14 10:22 - 검토승인_x000D_
2022-04-20 15:45 - 심의승인</t>
  </si>
  <si>
    <t xml:space="preserve">UG-5-9323183~9323258-2-2-0-9956 </t>
  </si>
  <si>
    <t xml:space="preserve">UG-5-9323493~9323498-2-2-0-9956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</si>
  <si>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9956-0030 추가제출서류.zip</t>
  </si>
  <si>
    <t>9956-0030 외부사업 모니터링 보고서 국문요약서 &amp; 외부사업 검증보고서 국문요약서.pdf</t>
  </si>
  <si>
    <t>2021-10-28 10:32 - 신청_x000D_
2021-12-07 15:15 - 문서재제출요청_x000D_
2021-12-21 14:36 - 신청_x000D_
2022-02-22 13:09 - 문서재제출요청_x000D_
2022-02-23 10:50 - 신청_x000D_
2022-04-14 10:22 - 검토승인_x000D_
2022-04-20 15:47 - 심의승인</t>
  </si>
  <si>
    <t xml:space="preserve">UG-5-9323259~9323320-2-2-0-9956 </t>
  </si>
  <si>
    <t xml:space="preserve">UG-5-9323499~9323503-2-2-0-9956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</si>
  <si>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9956-0031 추가제출서류.zip</t>
  </si>
  <si>
    <t>9956-0031 외부사업 모니터링 보고서 국문요약서 &amp; 외부사업 검증보고서 국문요약서.pdf</t>
  </si>
  <si>
    <t>2021-10-28 12:35 - 신청_x000D_
2021-12-07 15:15 - 문서재제출요청_x000D_
2021-12-21 14:41 - 신청_x000D_
2022-02-22 13:09 - 문서재제출요청_x000D_
2022-02-23 10:52 - 신청_x000D_
2022-04-14 10:23 - 검토승인_x000D_
2022-04-20 15:49 - 심의승인</t>
  </si>
  <si>
    <t xml:space="preserve">UG-5-9323321~9323361-2-2-0-9956 </t>
  </si>
  <si>
    <t xml:space="preserve">UG-5-9323504~9323507-2-2-0-9956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</si>
  <si>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9956-0033 추가제출서류.zip</t>
  </si>
  <si>
    <t>9956-0033 외부사업 모니터링 보고서 국문요약서 &amp; 외부사업 검증보고서 국문요약서.pdf</t>
  </si>
  <si>
    <t>2021-10-28 12:40 - 신청_x000D_
2021-12-07 15:16 - 문서재제출요청_x000D_
2021-12-21 14:47 - 신청_x000D_
2022-02-22 13:11 - 문서재제출요청_x000D_
2022-02-23 10:55 - 신청_x000D_
2022-04-14 10:24 - 검토승인_x000D_
2022-04-20 16:13 - 심의승인</t>
  </si>
  <si>
    <t xml:space="preserve">UG-5-9323384~9323394-2-2-0-9956 </t>
  </si>
  <si>
    <t xml:space="preserve">UG-5-9323510~9323510-2-2-0-9956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</si>
  <si>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9956-0034 추가제출서류.zip</t>
  </si>
  <si>
    <t>9956-0034 외부사업 모니터링 보고서 국문요약서 &amp; 외부사업 검증보고서 국문요약서.pdf</t>
  </si>
  <si>
    <t>2021-10-28 12:41 - 신청_x000D_
2021-12-07 15:16 - 문서재제출요청_x000D_
2021-12-21 14:49 - 신청_x000D_
2022-02-22 13:11 - 문서재제출요청_x000D_
2022-02-23 10:56 - 신청_x000D_
2022-04-14 10:25 - 검토승인_x000D_
2022-04-20 16:16 - 심의승인</t>
  </si>
  <si>
    <t xml:space="preserve">UG-5-9323395~9323398-2-2-0-9956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</si>
  <si>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9956-0035 추가제출서류.zip</t>
  </si>
  <si>
    <t>9956-0035 외부사업 모니터링 보고서 국문요약서 &amp; 외부사업 검증보고서 국문요약서.pdf</t>
  </si>
  <si>
    <t>2021-10-28 12:44 - 신청_x000D_
2021-12-07 15:16 - 문서재제출요청_x000D_
2021-12-21 14:50 - 신청_x000D_
2022-02-22 13:12 - 문서재제출요청_x000D_
2022-02-23 10:58 - 신청_x000D_
2022-04-14 10:26 - 검토승인_x000D_
2022-04-20 16:18 - 심의승인</t>
  </si>
  <si>
    <t xml:space="preserve">UG-5-9323399~9323402-2-2-0-9956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</si>
  <si>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9956-0036 추가제출서류.zip</t>
  </si>
  <si>
    <t>9956-0036 외부사업 모니터링 보고서 국문요약서 &amp; 외부사업 검증보고서 국문요약서.pdf</t>
  </si>
  <si>
    <t>2021-10-28 12:46 - 신청_x000D_
2021-12-07 15:12 - 문서재제출요청_x000D_
2021-12-21 14:52 - 신청_x000D_
2022-02-22 13:12 - 문서재제출요청_x000D_
2022-02-23 10:59 - 신청_x000D_
2022-04-14 10:27 - 검토승인_x000D_
2022-04-20 16:21 - 심의승인</t>
  </si>
  <si>
    <t xml:space="preserve">UG-5-9323403~9323406-2-2-0-9956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</si>
  <si>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9956-0037 추가제출서류.zip</t>
  </si>
  <si>
    <t>9956-0037 외부사업 모니터링 보고서 국문요약서 &amp; 외부사업 검증보고서 국문요약서.pdf</t>
  </si>
  <si>
    <t>2021-10-28 12:48 - 신청_x000D_
2021-12-07 15:13 - 문서재제출요청_x000D_
2021-12-21 14:54 - 신청_x000D_
2022-02-22 13:13 - 문서재제출요청_x000D_
2022-02-23 11:00 - 신청_x000D_
2022-04-14 10:27 - 검토승인_x000D_
2022-04-20 16:23 - 심의승인</t>
  </si>
  <si>
    <t xml:space="preserve">UG-5-9323407~9323410-2-2-0-9956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</si>
  <si>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9956-0038 추가제출서류.zip</t>
  </si>
  <si>
    <t>9956-0038 외부사업 모니터링 보고서 국문요약서 &amp; 외부사업 검증보고서 국문요약서.pdf</t>
  </si>
  <si>
    <t>2021-10-28 12:50 - 신청_x000D_
2021-12-07 15:17 - 문서재제출요청_x000D_
2021-12-21 14:56 - 신청_x000D_
2022-02-22 13:14 - 문서재제출요청_x000D_
2022-02-23 11:02 - 신청_x000D_
2022-04-14 10:28 - 검토승인_x000D_
2022-04-20 16:25 - 심의승인</t>
  </si>
  <si>
    <t xml:space="preserve">UG-5-9323411~9323414-2-2-0-9956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</si>
  <si>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9956-0039 추가제출서류.zip</t>
  </si>
  <si>
    <t>9956-0039 외부사업 모니터링 보고서 국문요약서 &amp; 외부사업 검증보고서 국문요약서.pdf</t>
  </si>
  <si>
    <t>2021-10-28 12:52 - 신청_x000D_
2021-12-07 15:18 - 문서재제출요청_x000D_
2021-12-21 14:58 - 신청_x000D_
2022-02-22 13:14 - 문서재제출요청_x000D_
2022-02-23 11:03 - 신청_x000D_
2022-04-14 10:28 - 검토승인_x000D_
2022-04-20 16:28 - 심의승인</t>
  </si>
  <si>
    <t xml:space="preserve">UG-5-9323415~9323418-2-2-0-9956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</si>
  <si>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9956-0040 추가제출서류.zip</t>
  </si>
  <si>
    <t>9956-0040 외부사업 모니터링 보고서 국문요약서 &amp; 외부사업 검증보고서 국문요약서.pdf</t>
  </si>
  <si>
    <t>2021-10-28 12:54 - 신청_x000D_
2021-12-07 15:18 - 문서재제출요청_x000D_
2021-12-21 14:59 - 신청_x000D_
2022-02-22 13:15 - 문서재제출요청_x000D_
2022-02-23 11:05 - 신청_x000D_
2022-04-14 10:29 - 검토승인_x000D_
2022-04-20 16:30 - 심의승인</t>
  </si>
  <si>
    <t xml:space="preserve">UG-5-9323419~9323422-2-2-0-9956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</si>
  <si>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9956-0041 추가제출서류.zip</t>
  </si>
  <si>
    <t>9956-0041 외부사업 모니터링 보고서 국문요약서 &amp; 외부사업 검증보고서 국문요약서.pdf</t>
  </si>
  <si>
    <t>2021-10-28 12:57 - 신청_x000D_
2021-12-07 15:18 - 문서재제출요청_x000D_
2021-12-21 15:02 - 신청_x000D_
2022-02-22 13:15 - 문서재제출요청_x000D_
2022-02-23 11:06 - 신청_x000D_
2022-04-14 10:29 - 검토승인_x000D_
2022-04-20 16:33 - 심의승인</t>
  </si>
  <si>
    <t xml:space="preserve">UG-5-9323423~9323426-2-2-0-9956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</si>
  <si>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9956-0042 추가제출서류.zip</t>
  </si>
  <si>
    <t>9956-0042 외부사업 모니터링 보고서 국문요약서 &amp; 외부사업 검증보고서 국문요약서.pdf</t>
  </si>
  <si>
    <t>2021-10-28 12:59 - 신청_x000D_
2021-12-07 15:19 - 문서재제출요청_x000D_
2021-12-21 15:03 - 신청_x000D_
2022-02-22 13:16 - 문서재제출요청_x000D_
2022-02-23 11:08 - 신청_x000D_
2022-04-14 10:30 - 검토승인_x000D_
2022-04-20 16:34 - 심의승인</t>
  </si>
  <si>
    <t xml:space="preserve">UG-5-9323427~9323430-2-2-0-9956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</si>
  <si>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9956-0043 추가제출서류.zip</t>
  </si>
  <si>
    <t>9956-0043 외부사업 모니터링 보고서 국문요약서 &amp; 외부사업 검증보고서 국문요약서.pdf</t>
  </si>
  <si>
    <t>2021-10-28 13:02 - 신청_x000D_
2021-12-07 15:19 - 문서재제출요청_x000D_
2021-12-21 15:05 - 신청_x000D_
2022-02-22 13:16 - 문서재제출요청_x000D_
2022-02-23 11:10 - 신청_x000D_
2022-04-14 10:30 - 검토승인_x000D_
2022-04-20 16:39 - 심의승인</t>
  </si>
  <si>
    <t xml:space="preserve">UG-5-9323431~9323434-2-2-0-9956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</si>
  <si>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9956-0044 추가제출서류.zip</t>
  </si>
  <si>
    <t>9956-0044 외부사업 모니터링 보고서 국문요약서 &amp; 외부사업 검증보고서 국문요약서.pdf</t>
  </si>
  <si>
    <t>2021-10-28 13:04 - 신청_x000D_
2021-12-07 15:19 - 문서재제출요청_x000D_
2021-12-21 15:07 - 신청_x000D_
2022-02-22 13:17 - 문서재제출요청_x000D_
2022-02-23 11:11 - 신청_x000D_
2022-04-14 10:31 - 검토승인_x000D_
2022-04-20 16:42 - 심의승인</t>
  </si>
  <si>
    <t xml:space="preserve">UG-5-9323435~9323438-2-2-0-9956 </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</si>
  <si>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9956-0045 추가제출서류.zip</t>
  </si>
  <si>
    <t>9956-0045 외부사업 모니터링 보고서 국문요약서 &amp; 외부사업 검증보고서 국문요약서.pdf</t>
  </si>
  <si>
    <t>2021-10-28 13:06 - 신청_x000D_
2021-12-07 15:19 - 문서재제출요청_x000D_
2021-12-21 15:09 - 신청_x000D_
2022-02-22 13:17 - 문서재제출요청_x000D_
2022-02-23 11:12 - 신청_x000D_
2022-04-14 10:31 - 검토승인_x000D_
2022-04-20 16:43 - 심의승인</t>
  </si>
  <si>
    <t xml:space="preserve">UG-5-9323439~9323442-2-2-0-9956 </t>
  </si>
  <si>
    <t>20200108~20200229</t>
  </si>
  <si>
    <t>10030-0004 1차 영문 모니터링 보고서.pdf</t>
  </si>
  <si>
    <t>10030-0004 1차 영문 검증보고서.pdf</t>
  </si>
  <si>
    <t>10030-0004 1차 모니터링 현장실사 결과.zip_x000D_
10030-0004 에코아이 공통서류.zip_x000D_
10030-0004 (다) 유형 서류.zip_x000D_
캄보디아 CPA4 1차인증신청_환경부 검토의견('22.02)에 대한 보완설명.pdf_x000D_
10030-0004 감축량 소유권 증명 (1차).zip_x000D_
10030-0004 CDM비용 서류 및 인증비율 산정(1차).zip_x000D_
캄보디아 1차 보완 설명.pdf</t>
  </si>
  <si>
    <t>10030-0004 외부사업 1차 모니터링 &amp; 검증보고서 국문요약서.pdf</t>
  </si>
  <si>
    <t>2021-10-27 15:26 - 접수_x000D_
2021-10-28 10:50 - 신청_x000D_
2021-12-08 15:27 - 문서재제출요청_x000D_
2021-12-09 18:34 - 접수_x000D_
2021-12-10 10:49 - 신청_x000D_
2022-02-18 17:56 - 문서재제출요청_x000D_
2022-02-21 16:32 - 접수_x000D_
2022-02-21 17:01 - 신청_x000D_
2022-02-22 17:01 - 문서재제출요청_x000D_
2022-02-23 15:29 - 접수_x000D_
2022-02-23 15:33 - 신청_x000D_
2022-04-14 12:26 - 검토승인_x000D_
2022-04-20 16:56 - 심의승인</t>
  </si>
  <si>
    <t>KH-5-6638109~6638205-2-2-0-10030</t>
  </si>
  <si>
    <t>KH-5-6638206~6638212-2-2-0-10030</t>
  </si>
  <si>
    <t>9956-0024~0045 (다) 유형 서류.zip_x000D_
9956-0024~0045 에코아이 공통서류.zip_x000D_
9956-0024~0045 CDM 비용 서류 및 인증비율 산정.zip_x000D_
9956-0024~0045 현장실사 결과.zip_x000D_
9956-0024~0045 (1차) 사업 검토서 소명자료.pdf_x000D_
9956-0024~0045 감축량소유권증명.zip_x000D_
9956-0032 추가제출서류.zip</t>
  </si>
  <si>
    <t>9956-0032 외부사업 모니터링 보고서 국문요약서 &amp; 외부사업 검증보고서 국문요약서.pdf</t>
  </si>
  <si>
    <t>2022-04-21</t>
  </si>
  <si>
    <t>2021-10-28 12:38 - 신청_x000D_
2021-12-07 15:16 - 문서재제출요청_x000D_
2021-12-21 14:45 - 신청_x000D_
2022-02-22 13:10 - 문서재제출요청_x000D_
2022-02-23 10:54 - 신청_x000D_
2022-04-14 10:24 - 검토승인_x000D_
2022-04-21 15:39 - 심의승인</t>
  </si>
  <si>
    <t xml:space="preserve">UG-5-9323362~9323383-2-2-0-9956 </t>
  </si>
  <si>
    <t xml:space="preserve">UG-5-9323508~9323509-2-2-0-9956 </t>
  </si>
  <si>
    <t>10030-0003 1차 영문 모니터링 보고서.pdf</t>
  </si>
  <si>
    <t>10030-0003 1차 영문 검증보고서.pdf</t>
  </si>
  <si>
    <t>10030-0003 (다) 유형 서류.zip_x000D_
10030-0003 에코아이 공통서류.zip_x000D_
10030-0003 1차 모니터링 현장실사 결과.zip_x000D_
라오스 CPA3 1차인증신청_환경부 검토의견(’22.02)에 대한 보완설명.pdf_x000D_
10030-0003 감축량 소유권 증명 (1차).zip_x000D_
10030-0003 CDM비용 서류 및 인증비율 산정(1차).zip_x000D_
라오스 1차 보완 설명.pdf</t>
  </si>
  <si>
    <t>10030-0003 외부사업 1차 모니터링 &amp; 검증보고서 국문요약서.pdf</t>
  </si>
  <si>
    <t>2021-10-27 15:24 - 접수_x000D_
2021-10-28 10:55 - 신청_x000D_
2021-12-08 15:26 - 문서재제출요청_x000D_
2021-12-09 18:34 - 접수_x000D_
2021-12-10 10:49 - 신청_x000D_
2022-02-18 17:59 - 문서재제출요청_x000D_
2022-02-21 16:32 - 접수_x000D_
2022-02-21 17:02 - 신청_x000D_
2022-02-22 17:00 - 문서재제출요청_x000D_
2022-02-23 15:28 - 접수_x000D_
2022-02-23 15:32 - 신청_x000D_
2022-04-14 12:19 - 검토승인_x000D_
2022-04-21 15:41 - 심의승인</t>
  </si>
  <si>
    <t>LA-5-4071141~4071535-2-2-0-10030</t>
  </si>
  <si>
    <t>LA-5-4071536~4071559-2-2-0-10030</t>
  </si>
  <si>
    <t>20190601~20200415</t>
  </si>
  <si>
    <t>7359-0064 3차 영문 모니터링 보고서.pdf</t>
  </si>
  <si>
    <t>7359-0064 3차 영문 검증보고서.pdf</t>
  </si>
  <si>
    <t>7359-0064 에코아이 공통서류.zip_x000D_
7359-0064 현장실사 결과.zip_x000D_
7359-0064 다유형서류.zip_x000D_
7359-0064 문서재제출.zip_x000D_
7359-0064 문서재제출 2차.zip_x000D_
7359-0064 문서재제출 3차.zip_x000D_
7359-0064 문서재제출 4차.zip_x000D_
7359-0064 감축량소유권증명.zip_x000D_
7359-0064 CDM 비용 서류 및 인증비율 산정.zip</t>
  </si>
  <si>
    <t>해당 감축제도로부터 발행된 인증실적 사용내역 및 처분(폐기) 관련 증빙서류.zip</t>
  </si>
  <si>
    <t>2021-06-30 16:55 - 신청_x000D_
2021-07-29 15:11 - 보완요청_x000D_
2021-10-25 13:42 - 신청_x000D_
2021-11-30 14:49 - 보완요청_x000D_
2021-12-21 13:42 - 신청_x000D_
2022-01-11 11:12 - 문서재제출요청_x000D_
2022-01-11 13:32 - 신청_x000D_
2022-01-11 16:37 - 문서재제출요청_x000D_
2022-01-11 16:46 - 신청_x000D_
2022-02-18 17:57 - 문서재제출요청_x000D_
2022-02-22 08:27 - 신청_x000D_
2022-03-04 15:59 - 문서재제출요청_x000D_
2022-03-04 18:37 - 신청_x000D_
2022-03-07 10:08 - 문서재제출요청_x000D_
2022-03-07 10:28 - 신청_x000D_
2022-03-07 11:26 - 문서재제출요청_x000D_
2022-03-07 11:34 - 신청_x000D_
2022-04-14 12:28 - 검토승인_x000D_
2022-04-21 15:42 - 심의승인</t>
  </si>
  <si>
    <t xml:space="preserve">KE-5-2409884~2421965-2-2-0-7359 </t>
  </si>
  <si>
    <t xml:space="preserve">KE-5-2421966~2423233-2-2-0-7359 </t>
  </si>
  <si>
    <t>20191125~20200531</t>
  </si>
  <si>
    <t>MR_Cam Lam VN (Ref. 10535)_1st Monitoring_Ver. 2.pdf</t>
  </si>
  <si>
    <t>VR_Cam Lam VN (Ref. 10535)_1st Monitoring_Ver. 1.5.pdf</t>
  </si>
  <si>
    <t>1. 영문사업계획서_PDD_Cam Lam VN Solar Power Plant_Revised_Ver 3.3_Clean.pdf_x000D_
2. 영문타당성평가보고서_VR for PRC_Cam Lam VN (Ref. 10535)_Ver. 1.1.pdf_x000D_
한화에너지_법인등기부등본.pdf_x000D_
한화에너지_사업자등록증.pdf_x000D_
소유권 증빙1. 한화에너지_사업보고서_지분비율 확인(HEC SG, Cam Lam)_19.1~19.12.pdf_x000D_
소유권 증빙2. 한화에너지_분기보고서_지분비율 확인(HEC SG, Cam Lam)_20.1~20.9.pdf</t>
  </si>
  <si>
    <t>(1208보완) 외부사업 모니터링 보고서 국문요약서_1차.pdf</t>
  </si>
  <si>
    <t>Voluntary Cancellation of 1st MR CERs 10535 Cam Lam VN Solar Power Plant.pdf_x000D_
UNFCCC 확인 메일.PNG_x000D_
Voluntary cancellation certification.pdf_x000D_
CER 취소 화면_VN 1차.PNG_x000D_
CER 발급 UNFCCC 확인 메일.PNG_x000D_
(1208보완) 감축실적 보유 현황서_VN 1차.pdf</t>
  </si>
  <si>
    <t>2021-10-05 16:23 - 신청_x000D_
2021-11-03 16:39 - 문서재제출요청_x000D_
2021-11-04 16:17 - 신청_x000D_
2021-12-07 13:48 - 보완요청_x000D_
2021-12-08 15:21 - 신청_x000D_
2022-04-14 12:29 - 검토승인_x000D_
2022-04-21 16:07 - 심의승인</t>
  </si>
  <si>
    <t>2021-02-25</t>
  </si>
  <si>
    <t>VN-5-26201969~26225472-2-2-0-10535</t>
  </si>
  <si>
    <t>20200601~20201231</t>
  </si>
  <si>
    <t>MR_Cam Lam VN Solar (Ref 10535)_2nd Monitoring.pdf</t>
  </si>
  <si>
    <t>VR_Cam Lam VN Solar (Ref 10535)_2nd Monitoring.pdf</t>
  </si>
  <si>
    <t>소유권 증빙1. 한화에너지_분기보고서_지분비율 확인(HEC SG, Cam Lam)_20.1~20.12.pdf_x000D_
1. 영문 사업계획서_PDD_Cam Lam VN Solar Power Plant_version 3.4_Clean_03062021_R.pdf_x000D_
2. 영문 타당성평가보고서_VR for PRC_Cam Lam VN Solar (Ref. 10535)_Ver.1.1_17062021.pdf_x000D_
한화에너지_사업자등록증.pdf_x000D_
한화에너지_법인등기부등본.pdf</t>
  </si>
  <si>
    <t>(1208보완) 외부사업 모니터링 보고서 국문요약서_2차.pdf</t>
  </si>
  <si>
    <t>Voluntary Cancellation of 2nd MR CERs 10535 Cam Lam VN Solar Power Plant.pdf_x000D_
CER 발급 확인 메일_VN 2차.PNG_x000D_
CER 취소 화면_VN 2차.PNG_x000D_
Voluntary cancellation certification_2차.pdf_x000D_
UNFCCC 확인 메일_2차.PNG_x000D_
(1208보완) 감축실적 보유 현황서_VN 2차.pdf</t>
  </si>
  <si>
    <t>2021-10-05 17:08 - 신청_x000D_
2021-11-03 16:38 - 문서재제출요청_x000D_
2021-11-04 16:17 - 신청_x000D_
2021-12-07 13:49 - 보완요청_x000D_
2021-12-08 15:18 - 신청_x000D_
2022-04-14 12:31 - 검토승인_x000D_
2022-04-21 16:10 - 심의승인</t>
  </si>
  <si>
    <t>VN-5-27077069~27096622-2-2-0-10535</t>
  </si>
  <si>
    <t>20191201~20200731</t>
  </si>
  <si>
    <t>9007-0002 영문 모니터링보고서_3차 모니터링.pdf</t>
  </si>
  <si>
    <t>9007-0002 영문 검증보고서_3차 모니터링.pdf</t>
  </si>
  <si>
    <t>9007-0002 에코아이 공통서류.zip_x000D_
9007-0002 현장실사.zip_x000D_
9007-0002 (다)유형 서류.zip_x000D_
말라위 사업 보완의견 소명자료.pdf_x000D_
9007-0002 감축량 소유권 증명.zip_x000D_
9007-0002 CDM 비용 서류 및 인증비율 산정.zip</t>
  </si>
  <si>
    <t>9007-0002 외부사업 3차 모니터링 및 검증 보고서(국문요약서).pdf</t>
  </si>
  <si>
    <t>9007-0002 자발적 취소증명서(3차).pdf</t>
  </si>
  <si>
    <t>2021-09-10 08:23 - 신청_x000D_
2021-10-12 17:17 - 문서재제출요청_x000D_
2021-10-12 17:58 - 신청_x000D_
2021-11-03 13:20 - 문서재제출요청_x000D_
2021-11-03 14:23 - 신청_x000D_
2021-12-08 11:08 - 보완요청_x000D_
2021-12-08 11:29 - 신청_x000D_
2022-02-23 15:14 - 문서재제출요청_x000D_
2022-02-23 17:43 - 신청_x000D_
2022-04-14 12:41 - 검토승인_x000D_
2022-04-21 16:16 - 심의승인</t>
  </si>
  <si>
    <t xml:space="preserve">MW-5-2538971~2696684-2-2-0-9007 </t>
  </si>
  <si>
    <t xml:space="preserve">MW-5-2872237~2875422-2-2-0-9007 </t>
  </si>
  <si>
    <t>20190106~20191130</t>
  </si>
  <si>
    <t>Applus+ Certification</t>
  </si>
  <si>
    <t>9007-0004 영문 모니터링 보고서 (1차).pdf</t>
  </si>
  <si>
    <t>9007-0004 영문 검증보고서 (1차).pdf</t>
  </si>
  <si>
    <t>9007-0004 (다)유형서류.zip_x000D_
9007-0004 1차 모니터링 현장실사 결과.zip_x000D_
9007-0004 감축량 소유권 증명 (1차).zip_x000D_
말라위 CPA4 1차인증신청_환경부 검토의견(’22.02)에 대한 보완설명.pdf_x000D_
9007-0004 CDM비용 서류 및 인증비율 산정(1차).zip_x000D_
9007-0004 공통서류 (1차).zip</t>
  </si>
  <si>
    <t>9007-0004 외부사업 모니터링 &amp; 검증보고서 국문요약서 (1차).pdf</t>
  </si>
  <si>
    <t>2021-10-26 17:59 - 신청_x000D_
2021-11-30 14:39 - 보완요청_x000D_
2021-11-30 17:40 - 신청_x000D_
2021-12-31 11:31 - 문서재제출요청_x000D_
2021-12-31 12:31 - 신청_x000D_
2022-02-18 18:00 - 문서재제출요청_x000D_
2022-02-21 17:06 - 신청_x000D_
2022-02-21 17:27 - 문서재제출요청_x000D_
2022-02-21 18:15 - 신청_x000D_
2022-02-22 16:59 - 문서재제출요청_x000D_
2022-02-23 17:41 - 신청_x000D_
2022-04-14 12:42 - 검토승인_x000D_
2022-04-21 16:36 - 심의승인</t>
  </si>
  <si>
    <t xml:space="preserve">MW-5-2414618~2430968-2-2-0-9007 </t>
  </si>
  <si>
    <t xml:space="preserve">MW-5-2445940~2446146-2-2-0-9007 </t>
  </si>
  <si>
    <t>9007-0004 영문 모니터링 보고서 (2차).pdf</t>
  </si>
  <si>
    <t>9007-0004 영문 검증보고서 (2차).pdf</t>
  </si>
  <si>
    <t>9007-004,005 일련번호 정리.xlsx_x000D_
9007-0004 공통서류 (2차).zip_x000D_
9007-0004 (다)유형서류.zip_x000D_
9007-0004 2차 모니터링 현장실사 결과.zip_x000D_
말라위 CPA4 2차인증신청_환경부 검토의견(’22.02)에 대한 보완설명.pdf_x000D_
9007-0004 CDM비용 서류 및 인증비율 산정(2차).zip_x000D_
9007-0004 감축량 소유권 증명 (2차).zip</t>
  </si>
  <si>
    <t>9007-0004 외부사업 모니터링 &amp; 검증보고서 국문요약서 (2차).pdf</t>
  </si>
  <si>
    <t>2021-11-08 17:44 - 신청_x000D_
2021-11-12 13:46 - 문서재제출요청_x000D_
2021-11-12 16:08 - 신청_x000D_
2021-12-14 16:31 - 보완요청_x000D_
2021-12-21 11:04 - 신청_x000D_
2022-02-18 18:01 - 문서재제출요청_x000D_
2022-02-21 18:32 - 신청_x000D_
2022-02-22 16:59 - 문서재제출요청_x000D_
2022-02-23 17:41 - 신청_x000D_
2022-04-14 12:43 - 검토승인_x000D_
2022-04-21 16:39 - 심의승인</t>
  </si>
  <si>
    <t xml:space="preserve">MW-5-2696685~2742305-2-2-0-9007 </t>
  </si>
  <si>
    <t xml:space="preserve">MW-5-2875423~2876468-2-2-0-9007 </t>
  </si>
  <si>
    <t>20190301~20191130</t>
  </si>
  <si>
    <t>9007-0005 영문 모니터링 보고서 (1차).pdf</t>
  </si>
  <si>
    <t>9007-0005 영문 검증보고서 (1차).pdf</t>
  </si>
  <si>
    <t>9007-0005 (다)유형서류.zip_x000D_
9007-0005 1차 모니터링 현장실사 결과.zip_x000D_
9007-0005 CDM비용 서류 및 인증비율 산정(1차).zip_x000D_
잠비아 CPA5 1차인증신청_환경부 검토의견(’22.02)에 대한 보완설명.pdf_x000D_
9007-0005 감축량 소유권 증명 (1차).zip_x000D_
9007-0005 공통서류 (1차).zip</t>
  </si>
  <si>
    <t>9007-0005 외부사업 1차 모니터링 &amp; 검증보고서 국문요약서.pdf</t>
  </si>
  <si>
    <t>2021-10-26 18:00 - 신청_x000D_
2021-11-30 14:40 - 보완요청_x000D_
2021-11-30 17:43 - 신청_x000D_
2021-12-31 11:32 - 문서재제출요청_x000D_
2021-12-31 12:31 - 신청_x000D_
2022-02-18 18:02 - 문서재제출요청_x000D_
2022-02-21 18:34 - 신청_x000D_
2022-02-22 16:59 - 문서재제출요청_x000D_
2022-02-23 17:41 - 신청_x000D_
2022-04-14 12:46 - 검토승인_x000D_
2022-04-21 16:42 - 심의승인</t>
  </si>
  <si>
    <t xml:space="preserve">ZM-5-1485985~1499893-2-2-0-9007 </t>
  </si>
  <si>
    <t xml:space="preserve">ZM-5-1505079~1505302-2-2-0-9007 </t>
  </si>
  <si>
    <t>9007-0005 영문 모니터링 보고서 (2차).pdf</t>
  </si>
  <si>
    <t>9007-0005 영문 검증보고서 (2차).pdf</t>
  </si>
  <si>
    <t>9007-0005 CDM비용 서류 및 인증비율 산정(2차).zip_x000D_
9007-0005 2차 모니터링 현장실사 결과.zip_x000D_
9007-004,005 일련번호 정리.xlsx_x000D_
9007-0005 공통서류 (2차).zip_x000D_
9007-0005 (다)유형서류.zip_x000D_
잠비아 CPA5 2차인증신청_환경부 검토의견(’22.02)에 대한 보완설명.pdf_x000D_
9007-0005 감축량 소유권 증명 (2차).zip</t>
  </si>
  <si>
    <t>9007-0005 외부사업 2차 모니터링 &amp; 검증보고서 국문요약서.pdf</t>
  </si>
  <si>
    <t>2021-11-08 17:45 - 신청_x000D_
2021-11-12 13:46 - 문서재제출요청_x000D_
2021-11-12 16:17 - 신청_x000D_
2021-12-14 16:33 - 보완요청_x000D_
2021-12-21 11:05 - 신청_x000D_
2022-02-18 18:02 - 문서재제출요청_x000D_
2022-02-21 18:39 - 신청_x000D_
2022-02-22 17:00 - 문서재제출요청_x000D_
2022-02-23 17:42 - 신청_x000D_
2022-04-14 12:47 - 검토승인_x000D_
2022-04-21 16:45 - 심의승인</t>
  </si>
  <si>
    <t xml:space="preserve">ZM-5-1510274~1602537-2-2-0-9007 </t>
  </si>
  <si>
    <t xml:space="preserve">ZM-5-1673228~1674433-2-2-0-9007 </t>
  </si>
  <si>
    <t>20190322~20190630</t>
  </si>
  <si>
    <t>PoA-5341 MP5 Kenya MR v4.0 29042020 public.pdf</t>
  </si>
  <si>
    <t>POA 5341 FVR for CPA dated 04-05-2020_IRC1.pdf</t>
  </si>
  <si>
    <t>PoA 5341 CPA00008.pdf_x000D_
5341-0008 Final Validation Report .pdf_x000D_
PA5341 CDM-MOC-FORM form 20211101.pdf_x000D_
첨부 9-1_Sales 계약서_Highlight.pdf_x000D_
1. 사용자 계약서 및 제품 보급 현황.zip_x000D_
2. 실제 사용자 샘플자료.zip_x000D_
3. DOE 현장실사 계획.zip_x000D_
4. 사업계획서 대체서류.zip_x000D_
5. 정산보고서.zip_x000D_
6. 온실가스 감축량 소유권 관련 서류.zip_x000D_
7. 온실가스 감축량 산정시트.zip_x000D_
8. 국세, 지방세 납세증명서.zip_x000D_
9. 사업자 등록증.zip_x000D_
20211101_감축실적 보유량 증빙자료 (케냐, MP1).jpg_x000D_
추가자료 1. 제품 단가, 보급대수, 보급계획.pdf_x000D_
추가자료 2. Third party distribution term sheet agreement(Kenya).pdf_x000D_
케냐 Folder Tree (1차).xlsx_x000D_
미활용 확약서(케냐, MP1)_아프리카 고효율 쿡스토브 보급 PoA 사업 0008.pdf_x000D_
[외부사업 수정 및 보완 요청 조치 내용] 쿡스토브 보급 PoA 사업 CPA 0008 ~ 0010 - 케냐.pdf_x000D_
케냐 MP1-감축실적 보유 현황서(CPA 0008).pdf_x000D_
5. 정산보고서.zip_x000D_
PA5341 CDM-MOC-FORM form.pdf</t>
  </si>
  <si>
    <t>케냐_[서식 17의2] 외부사업 모니터링 보고서 국문요약서(CPA0008)_20220221.pdf</t>
  </si>
  <si>
    <t>CER 취소 요청 문서-서명 케냐 1차.pdf_x000D_
CER 취소 증빙문서 케냐 1차.pdf_x000D_
CERPD 인증 비율 산정신청_20211202 (케냐 MP1, CPA8).xlsx_x000D_
인증신청량 적용근거_20220106 (케냐, MP1).xlsx</t>
  </si>
  <si>
    <t>2021-11-01 18:04 - 신청_x000D_
2021-12-06 13:56 - 보완요청_x000D_
2021-12-21 17:37 - 신청_x000D_
2022-01-06 16:59 - 문서재제출요청_x000D_
2022-01-06 17:17 - 신청_x000D_
2022-02-18 18:08 - 문서재제출요청_x000D_
2022-02-22 11:35 - 신청_x000D_
2022-04-14 12:58 - 검토승인_x000D_
2022-04-21 17:02 - 심의승인</t>
  </si>
  <si>
    <t>2020-07-30</t>
  </si>
  <si>
    <t xml:space="preserve">KE-5-1750091~1754231-2-2-0-5341 </t>
  </si>
  <si>
    <t xml:space="preserve">KE-5-1754232~1754351-2-2-0-5341 </t>
  </si>
  <si>
    <t>PoA 5341 CPA00009.pdf_x000D_
5341-0009 Final Validation Report.pdf_x000D_
PA5341 CDM-MOC-FORM form 20211101.pdf_x000D_
첨부 9-1_Sales 계약서_Highlight.pdf_x000D_
1. 사용자 계약서 및 제품 보급 현황.zip_x000D_
2. 실제 사용자 샘플자료.zip_x000D_
3. DOE 현장실사 계획.zip_x000D_
4. 사업계획서 대체서류.zip_x000D_
6. 온실가스 감축량 소유권 관련 서류.zip_x000D_
7. 온실가스 감축량 산정시트.zip_x000D_
8. 국세, 지방세 납세증명서.zip_x000D_
9. 사업자 등록증.zip_x000D_
20211101_감축실적 보유량 증빙자료 (케냐, MP1).jpg_x000D_
추가자료 1. 제품 단가, 보급대수, 보급계획.pdf_x000D_
추가자료 2. Third party distribution term sheet agreement(Kenya).pdf_x000D_
케냐 Folder Tree (1차).xlsx_x000D_
미활용 확약서(케냐, MP1)_아프리카 고효율 쿡스토브 보급 PoA 사업 0009.pdf_x000D_
[외부사업 수정 및 보완 요청 조치 내용] 쿡스토브 보급 PoA 사업 CPA 0008 ~ 0010 - 케냐.pdf_x000D_
케냐 MP1-감축실적 보유 현황서(CPA 0009).pdf_x000D_
5. 정산보고서.zip_x000D_
PA5341 CDM-MOC-FORM form.pdf</t>
  </si>
  <si>
    <t>케냐_[서식 17의2] 외부사업 모니터링 보고서 국문요약서(CPA0009)_20220221.pdf</t>
  </si>
  <si>
    <t>CER 취소 요청 문서-서명 케냐 1차.pdf_x000D_
CER 취소 증빙문서 케냐 1차.pdf_x000D_
CERPD 인증비율 산정신청_20211202 (케냐 MP1, CPA9).xlsx_x000D_
인증신청량 적용근거_20220106 (케냐, MP1).xlsx</t>
  </si>
  <si>
    <t>2021-11-01 18:04 - 신청_x000D_
2021-12-06 13:56 - 보완요청_x000D_
2021-12-21 17:38 - 신청_x000D_
2022-01-06 17:00 - 문서재제출요청_x000D_
2022-01-06 17:19 - 신청_x000D_
2022-02-18 18:09 - 문서재제출요청_x000D_
2022-02-22 11:36 - 신청_x000D_
2022-04-14 12:59 - 검토승인_x000D_
2022-04-21 17:04 - 심의승인</t>
  </si>
  <si>
    <t xml:space="preserve">KE-5-1754352~1758148-2-2-0-5341 </t>
  </si>
  <si>
    <t xml:space="preserve">KE-5-1758149~1758258-2-2-0-5341 </t>
  </si>
  <si>
    <t>PoA 5341 CPA00010.pdf_x000D_
5341-0010 Final Validation Report.pdf_x000D_
PA5341 CDM-MOC-FORM form 20211101.pdf_x000D_
첨부 9-1_Sales 계약서_Highlight.pdf_x000D_
1. 사용자 계약서 및 제품 보급 현황.zip_x000D_
2. 실제 사용자 샘플자료.zip_x000D_
3. DOE 현장실사 계획.zip_x000D_
4. 사업계획서 대체서류.zip_x000D_
5. 정산보고서.zip_x000D_
6. 온실가스 감축량 소유권 관련 서류.zip_x000D_
7. 온실가스 감축량 산정시트.zip_x000D_
8. 국세, 지방세 납세증명서.zip_x000D_
9. 사업자 등록증.zip_x000D_
20211101_감축실적 보유량 증빙자료 (케냐, MP1).jpg_x000D_
추가자료 1. 제품 단가, 보급대수, 보급계획.pdf_x000D_
추가자료 2. Third party distribution term sheet agreement(Kenya).pdf_x000D_
케냐 Folder Tree (1차).xlsx_x000D_
미활용 확약서 마지막 CPA에 대한 설명.pdf_x000D_
5. 정산보고서.zip_x000D_
PA5341 CDM-MOC-FORM form.pdf_x000D_
미활용 확약서(케냐, MP1)_아프리카 고효율 쿡스토브 보급 PoA 사업 0010.pdf_x000D_
케냐 MP1-감축실적 보유 현황서(CPA 0010).pdf</t>
  </si>
  <si>
    <t>케냐_[서식 17의2] 외부사업 모니터링 보고서 국문요약서(CPA0010)_20220221.pdf</t>
  </si>
  <si>
    <t>CER 취소 요청 문서-서명 케냐 1차.pdf_x000D_
CER 취소 증빙문서 케냐 1차.pdf_x000D_
CERPD 인증비율 산정신청_20211202 (케냐 MP1, CPA10).xlsx_x000D_
인증신청량 적용근거_20220106 (케냐, MP1).xlsx</t>
  </si>
  <si>
    <t>2021-11-01 18:04 - 신청_x000D_
2021-12-06 13:57 - 보완요청_x000D_
2021-12-21 17:39 - 신청_x000D_
2022-01-06 17:00 - 문서재제출요청_x000D_
2022-01-06 17:20 - 신청_x000D_
2022-02-18 18:10 - 문서재제출요청_x000D_
2022-02-22 11:36 - 신청_x000D_
2022-04-14 13:00 - 검토승인_x000D_
2022-04-21 17:06 - 심의승인</t>
  </si>
  <si>
    <t xml:space="preserve">KE-5-1758259~1762805-2-2-0-5341 </t>
  </si>
  <si>
    <t xml:space="preserve">KE-5-1762806~1762936-2-2-0-5341 </t>
  </si>
  <si>
    <t>20190701~20200331</t>
  </si>
  <si>
    <t>PoA-5341 MP6 Kenya MR v3.0 17092020.pdf</t>
  </si>
  <si>
    <t>PoA5341_FVR_MP6_IRC.pdf</t>
  </si>
  <si>
    <t>PoA 5341 CPA00008.pdf_x000D_
5341-0008 Final Validation Report .pdf_x000D_
PA5341 CDM-MOC-FORM form 20211101.pdf_x000D_
첨부 9-1_Sales 계약서_Highlight.pdf_x000D_
1. 사용자 계약서 및 제품 보급 현황.zip_x000D_
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20211102_감축실적 보유량 현황_56,746 (케냐, MP2).jpg_x000D_
추가자료 1. 제품 단가, 보급대수, 보급계획.pdf_x000D_
추가자료 2. Third party distribution term sheet agreement(Kenya).pdf_x000D_
케냐 Folder Tree (2차).xlsx_x000D_
[외부사업 수정 및 보완 요청 조치 내용] 쿡스토브 보급 PoA 사업 CPA 0008 ~ 0010 - 케냐 (MP2).pdf_x000D_
미활용 확약서(케냐, MP2)_08.pdf_x000D_
PA5341 CDM-MOC-FORM form.pdf_x000D_
5. 정산보고서.zip_x000D_
케냐 MP2-감축실적 보유 현황서(CPA 0008).pdf</t>
  </si>
  <si>
    <t>CER 취소 요청 문서-서명 케냐 2차.pdf_x000D_
CER 취소 증빙문서 케냐 2차.pdf_x000D_
CERPD 인증 비율 산정신청_20220106 (케냐 MP2, CPA8).xlsx_x000D_
인증신청량 적용근거_20220106 (케냐 MP2).xlsx</t>
  </si>
  <si>
    <t>2021-11-03 16:45 - 신청_x000D_
2021-12-06 13:57 - 보완요청_x000D_
2021-12-21 17:39 - 신청_x000D_
2022-01-06 10:24 - 문서재제출요청_x000D_
2022-01-06 11:04 - 신청_x000D_
2022-01-06 17:00 - 문서재제출요청_x000D_
2022-01-06 17:23 - 신청_x000D_
2022-02-18 18:08 - 문서재제출요청_x000D_
2022-02-22 11:37 - 신청_x000D_
2022-04-14 13:01 - 검토승인_x000D_
2022-04-21 17:11 - 심의승인</t>
  </si>
  <si>
    <t xml:space="preserve">KE-5-2754609~2777249-2-2-0-5341 </t>
  </si>
  <si>
    <t xml:space="preserve">KE-5-2777250~2778333-2-2-0-5341 </t>
  </si>
  <si>
    <t>PoA 5341 CPA00009.pdf_x000D_
5341-0009 Final Validation Report.pdf_x000D_
PA5341 CDM-MOC-FORM form 20211101.pdf_x000D_
첨부 9-1_Sales 계약서_Highlight.pdf_x000D_
1. 사용자 계약서 및 제품 보급 현황.zip_x000D_
2. 실제 사용자 샘플자료.zip_x000D_
3. DOE 현장실사 계획.zip_x000D_
4. 사업계획서 대체서류.zip_x000D_
5. 정산보고서.zip_x000D_
6. 온실가스 감축량 소유권 관련 서류.zip_x000D_
7. 국세, 지방세 납세증명서.zip_x000D_
8. 온실가스 감축량 산정시트.zip_x000D_
9. 사업자 등록증.zip_x000D_
20211102_감축실적 보유량 현황_56,746 (케냐, MP2).jpg_x000D_
추가자료 1. 제품 단가, 보급대수, 보급계획.pdf_x000D_
추가자료 2. Third party distribution term sheet agreement(Kenya).pdf_x000D_
케냐 Folder Tree (2차).xlsx_x000D_
[외부사업 수정 및 보완 요청 조치 내용] 쿡스토브 보급 PoA 사업 CPA 0008 ~ 0010 - 케냐 (MP2).pdf_x000D_
미활용 확약서(케냐, MP2)_09.pdf_x000D_
PA5341 CDM-MOC-FORM form.pdf_x000D_
5. 정산보고서.zip_x000D_
케냐 MP2-감축실적 보유 현황서(CPA 0009).pdf</t>
  </si>
  <si>
    <t>CER 취소 요청 문서-서명 케냐 2차.pdf_x000D_
CER 취소 증빙문서 케냐 2차.pdf_x000D_
CERPD 인증 비율 산정신청_20220106 (케냐 MP2, CPA9).xlsx_x000D_
인증신청량 적용근거_20220106 (케냐 MP2).xlsx</t>
  </si>
  <si>
    <t>2021-11-03 16:45 - 신청_x000D_
2021-12-06 13:57 - 보완요청_x000D_
2021-12-21 17:40 - 신청_x000D_
2022-01-06 10:25 - 문서재제출요청_x000D_
2022-01-06 11:04 - 신청_x000D_
2022-01-06 17:00 - 문서재제출요청_x000D_
2022-01-06 17:25 - 신청_x000D_
2022-02-18 18:10 - 문서재제출요청_x000D_
2022-02-22 11:37 - 신청_x000D_
2022-04-14 13:02 - 검토승인_x000D_
2022-04-21 17:12 - 심의승인</t>
  </si>
  <si>
    <t xml:space="preserve">KE-5-2778334~2795106-2-2-0-5341 </t>
  </si>
  <si>
    <t xml:space="preserve">KE-5-2795107~2795910-2-2-0-5341 </t>
  </si>
  <si>
    <t>T&amp;Uuml;V NORD CERT GmbH</t>
  </si>
  <si>
    <t>PoA 5341 CPA00010.pdf_x000D_
5341-0010 Final Validation Report.pdf_x000D_
PA5341 CDM-MOC-FORM form 20211101.pdf_x000D_
첨부 9-1_Sales 계약서_Highlight.pdf_x000D_
1. 사용자 계약서 및 제품 보급 현황.zip_x000D_
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20211102_감축실적 보유량 현황_56,746 (케냐, MP2).jpg_x000D_
추가자료 1. 제품 단가, 보급대수, 보급계획.pdf_x000D_
추가자료 2. Third party distribution term sheet agreement(Kenya).pdf_x000D_
케냐 Folder Tree (2차).xlsx_x000D_
미활용 확약서 마지막 CPA에 대한 설명.pdf_x000D_
[외부사업 수정 및 보완 요청 조치 내용] 쿡스토브 보급 PoA 사업 CPA 0008 ~ 0010 - 케냐 (MP2).pdf_x000D_
PA5341 CDM-MOC-FORM form.pdf_x000D_
미활용 확약서(케냐, MP2)_10.pdf_x000D_
케냐 MP2-감축실적 보유 현황서(CPA 0010).pdf</t>
  </si>
  <si>
    <t>CER 취소 요청 문서-서명 케냐 2차.pdf_x000D_
CER 취소 증빙문서 케냐 2차.pdf_x000D_
CERPD 인증 비율 산정신청_20220106 (케냐 MP2, CPA10).xlsx_x000D_
인증신청량 적용근거_20220106 (케냐 MP2).xlsx</t>
  </si>
  <si>
    <t>2021-11-03 16:45 - 신청_x000D_
2021-12-06 13:58 - 보완요청_x000D_
2021-12-21 17:41 - 신청_x000D_
2022-01-06 10:25 - 문서재제출요청_x000D_
2022-01-06 11:05 - 신청_x000D_
2022-01-06 17:00 - 문서재제출요청_x000D_
2022-01-06 17:26 - 신청_x000D_
2022-02-18 18:10 - 문서재제출요청_x000D_
2022-02-22 11:37 - 신청_x000D_
2022-04-14 13:02 - 검토승인_x000D_
2022-04-21 17:14 - 심의승인</t>
  </si>
  <si>
    <t xml:space="preserve">KE-5-2795911~2809564-2-2-0-5341 </t>
  </si>
  <si>
    <t xml:space="preserve">KE-5-2809565~2810218-2-2-0-5341 </t>
  </si>
  <si>
    <t>20190405~20190630</t>
  </si>
  <si>
    <t>5342 Monitoring Report.pdf</t>
  </si>
  <si>
    <t>5342 Verification Report_Clean.pdf</t>
  </si>
  <si>
    <t>PoA 5342 CPA 00010 Nigeria v4.pdf_x000D_
CCIPL 639_FVR_CPA inclusion_00010 to 00012_Nigeria.pdf_x000D_
PA5342 CDM-MOC-FORM form-20211101.pdf_x000D_
첨부 9-1_Sales 계약서_Highlight.pdf_x000D_
1. 사용자 계약서 및 제품 보급 현황.zip_x000D_
2-1. 실제 사용자 샘플자료.zip_x000D_
2-2.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20211101_감축실적 보유량 증빙자료 (나이지리아, MP1).jpg_x000D_
나이지리아 Folder Tree (MP1).xlsx_x000D_
추가자료 1. 제품 단가, 보급대수, 보급계획.pdf_x000D_
추가자료 2. Third party distribution term sheet agreement(Nigeria).pdf_x000D_
미활용 확약서(나이지리아, MP1)_아프리카 고효율 쿡스토브 보급 PoA 사업 0010.pdf_x000D_
[외부사업 수정 및 보완 요청 조치 내용] 쿡스토브 보급 PoA 사업 CPA 0010 ~ 0012 - 나이지리아.pdf_x000D_
5. 정산보고서.zip_x000D_
PA5342 CDM-MOC-FORM form.pdf_x000D_
나이지리아 MP1-감축실적 보유 현황서(CPA 0010).pdf</t>
  </si>
  <si>
    <t>나이지리아_[서식 17의2] 외부사업 모니터링 보고서 국문요약서(CPA0007)_20220221.pdf</t>
  </si>
  <si>
    <t>CER 취소 요청 문서-서명 나이지리아 1차.pdf_x000D_
CER 취소 증빙 문서 나이지리아 1차.pdf_x000D_
CERPD 인증 비율 산정신청_20211207 (나이지리아 MP1, CPA10).xlsx_x000D_
인증신청량 적용근거_20220106 (나이지리아, MP1).xlsx</t>
  </si>
  <si>
    <t>2021-11-01 18:03 - 신청_x000D_
2021-12-06 13:50 - 보완요청_x000D_
2021-12-21 17:31 - 신청_x000D_
2022-01-06 14:20 - 문서재제출요청_x000D_
2022-01-06 17:15 - 신청_x000D_
2022-02-18 18:11 - 문서재제출요청_x000D_
2022-02-22 11:35 - 신청_x000D_
2022-04-14 13:04 - 검토승인_x000D_
2022-04-21 17:18 - 심의승인</t>
  </si>
  <si>
    <t xml:space="preserve">NG-5-3464138~3466098-2-2-0-5342 </t>
  </si>
  <si>
    <t xml:space="preserve">NG-5-3466099~3466186-2-2-0-5342 </t>
  </si>
  <si>
    <t>PoA 5342 CPA 00011 Nigeria v4.pdf_x000D_
CCIPL 639_FVR_CPA inclusion_00010 to 00012_Nigeria.pdf_x000D_
PA5342 CDM-MOC-FORM form-20211101.pdf_x000D_
첨부 9-1_Sales 계약서_Highlight.pdf_x000D_
1. 사용자 계약서 및 제품 보급 현황.zip_x000D_
2-1. 실제 사용자 샘플자료.zip_x000D_
2-2.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20211101_감축실적 보유량 증빙자료 (나이지리아, MP1).jpg_x000D_
나이지리아 Folder Tree (MP1).xlsx_x000D_
추가자료 1. 제품 단가, 보급대수, 보급계획.pdf_x000D_
추가자료 2. Third party distribution term sheet agreement(Nigeria).pdf_x000D_
미활용 확약서(나이지리아, MP1)_아프리카 고효율 쿡스토브 보급 PoA 사업 0011.pdf_x000D_
[외부사업 수정 및 보완 요청 조치 내용] 쿡스토브 보급 PoA 사업 CPA 0010 ~ 0012 - 나이지리아.pdf_x000D_
5. 정산보고서.zip_x000D_
PA5342 CDM-MOC-FORM form.pdf_x000D_
나이지리아 MP1-감축실적 보유 현황서(CPA 0011).pdf</t>
  </si>
  <si>
    <t>나이지리아_[서식 17의2] 외부사업 모니터링 보고서 국문요약서(CPA0008)_20220221.pdf</t>
  </si>
  <si>
    <t>CER 취소 요청 문서-서명 나이지리아 1차.pdf_x000D_
CER 취소 증빙 문서 나이지리아 1차.pdf_x000D_
CERPD 인증 비율 산정신청_20211207 (나이지리아 MP1, CPA11).xlsx_x000D_
인증신청량 적용근거_20220106 (나이지리아, MP1).xlsx</t>
  </si>
  <si>
    <t>2021-11-01 18:03 - 신청_x000D_
2021-12-06 13:50 - 보완요청_x000D_
2021-12-21 17:32 - 신청_x000D_
2022-01-06 14:20 - 문서재제출요청_x000D_
2022-01-06 17:16 - 신청_x000D_
2022-02-18 18:12 - 문서재제출요청_x000D_
2022-02-22 11:35 - 신청_x000D_
2022-04-14 13:04 - 검토승인_x000D_
2022-04-21 17:20 - 심의승인</t>
  </si>
  <si>
    <t xml:space="preserve">NG-5-3466187~3467471-2-2-0-5342 </t>
  </si>
  <si>
    <t xml:space="preserve">NG-5-3467472~3467528-2-2-0-5342 </t>
  </si>
  <si>
    <t>PoA 5342 CPA 00012 Nigeria v4.pdf_x000D_
CCIPL 639_FVR_CPA inclusion_00010 to 00012_Nigeria.pdf_x000D_
PA5342 CDM-MOC-FORM form-20211101.pdf_x000D_
첨부 9-1_Sales 계약서_Highlight.pdf_x000D_
1. 사용자 계약서 및 제품 보급 현황.zip_x000D_
2-1. 실제 사용자 샘플자료.zip_x000D_
2-2.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20211101_감축실적 보유량 증빙자료 (나이지리아, MP1).jpg_x000D_
나이지리아 Folder Tree (MP1).xlsx_x000D_
추가자료 1. 제품 단가, 보급대수, 보급계획.pdf_x000D_
추가자료 2. Third party distribution term sheet agreement(Nigeria).pdf_x000D_
미활용 확약서 마지막 CPA에 대한 설명.pdf_x000D_
5. 정산보고서.zip_x000D_
PA5342 CDM-MOC-FORM form.pdf_x000D_
나이지리아 MP1-감축실적 보유 현황서(CPA 0009).pdf_x000D_
미활용 확약서(나이지리아, MP1)_아프리카 고효율 쿡스토브 보급 PoA 사업 0009.pdf</t>
  </si>
  <si>
    <t>나이지리아_[서식 17의2] 외부사업 모니터링 보고서 국문요약서(CPA0009)_20220221.pdf</t>
  </si>
  <si>
    <t>CER 취소 요청 문서-서명 나이지리아 1차.pdf_x000D_
CER 취소 증빙 문서 나이지리아 1차.pdf_x000D_
CERPD 인증 비율 산정신청_20211207 (나이지리아 MP1, CPA12).xlsx_x000D_
인증신청량 적용근거_20220106 (나이지리아, MP1).xlsx</t>
  </si>
  <si>
    <t>2021-11-01 18:04 - 신청_x000D_
2021-12-06 13:50 - 보완요청_x000D_
2021-12-21 17:33 - 신청_x000D_
2022-01-06 14:20 - 문서재제출요청_x000D_
2022-01-06 17:16 - 신청_x000D_
2022-02-18 18:12 - 문서재제출요청_x000D_
2022-02-22 11:35 - 신청_x000D_
2022-04-14 13:05 - 검토승인_x000D_
2022-04-21 17:21 - 심의승인</t>
  </si>
  <si>
    <t xml:space="preserve">NG-5-3467529~3468842-2-2-0-5342 </t>
  </si>
  <si>
    <t xml:space="preserve">NG-5-3468843~3468900-2-2-0-5342 </t>
  </si>
  <si>
    <t>PoA 5342 MP#7 MR Nigeria.pdf</t>
  </si>
  <si>
    <t>PoA 5342 Verification Report.pdf</t>
  </si>
  <si>
    <t>PoA 5342 CPA 00010 Nigeria v4.pdf_x000D_
CCIPL 639_FVR_CPA inclusion_00010 to 00012_Nigeria (1).pdf_x000D_
PA5342 CDM-MOC-FORM form-20211101.pdf_x000D_
첨부 9-1_Sales 계약서_Highlight.pdf_x000D_
1. 사용자 계약서 및 제품 보급 현황.zip_x000D_
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20211102_감축실적 보유량 현황_26,164 (나이지리아, MP2).jpg_x000D_
나이지리아 Folder Tree MP2.xlsx_x000D_
추가자료 1. 제품 단가, 보급대수, 보급계획.pdf_x000D_
추가자료 2. Third party distribution term sheet agreement(Nigeria).pdf_x000D_
미활용 확약서(나이지리아, MP2)_0010.pdf_x000D_
[외부사업 수정 및 보완 요청 조치 내용] 쿡스토브 보급 PoA 사업 CPA 0010 ~ 0012 - 나이지리아 (MP2).pdf_x000D_
5. 정산보고서.zip_x000D_
PA5342 CDM-MOC-FORM form.pdf_x000D_
나이지리아 MP2-감축실적 보유 현황서(CPA 0010).pdf</t>
  </si>
  <si>
    <t>CER 취소 요청 문서-서명 나이지리아 2차.pdf_x000D_
CER 취소 증빙 문서 나이지리아 2차.pdf_x000D_
CERPD 인증 비율 산정신청_20220110 (나이지리아 MP2, CPA10).xlsx_x000D_
인증신청량 적용근거_MP7-1_20220106 (나이지리아, MP2).xlsx</t>
  </si>
  <si>
    <t>2021-11-03 16:45 - 신청_x000D_
2021-12-10 09:38 - 보완요청_x000D_
2021-12-21 17:34 - 신청_x000D_
2022-01-06 14:20 - 문서재제출요청_x000D_
2022-01-06 14:29 - 신청_x000D_
2022-01-06 17:02 - 문서재제출요청_x000D_
2022-01-06 17:17 - 신청_x000D_
2022-01-10 09:20 - 문서재제출요청_x000D_
2022-01-10 09:58 - 신청_x000D_
2022-02-18 18:12 - 문서재제출요청_x000D_
2022-02-22 11:36 - 신청_x000D_
2022-04-14 13:06 - 검토승인_x000D_
2022-04-21 17:23 - 심의승인</t>
  </si>
  <si>
    <t xml:space="preserve">NG-5-4096327~4105780-2-2-0-5342 </t>
  </si>
  <si>
    <t xml:space="preserve">NG-5-4105781~4106421-2-2-0-5342 </t>
  </si>
  <si>
    <t>PoA 5342 CPA 00011 Nigeria v4.pdf_x000D_
CCIPL 639_FVR_CPA inclusion_00010 to 00012_Nigeria (1).pdf_x000D_
PA5342 CDM-MOC-FORM form-20211101.pdf_x000D_
첨부 9-1_Sales 계약서_Highlight.pdf_x000D_
1. 사용자 계약서 및 제품 보급 현황.zip_x000D_
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20211102_감축실적 보유량 현황_26,164 (나이지리아, MP2).jpg_x000D_
나이지리아 Folder Tree MP2.xlsx_x000D_
추가자료 1. 제품 단가, 보급대수, 보급계획.pdf_x000D_
추가자료 2. Third party distribution term sheet agreement(Nigeria).pdf_x000D_
미활용 확약서(나이지리아, MP2)_0011.pdf_x000D_
[외부사업 수정 및 보완 요청 조치 내용] 쿡스토브 보급 PoA 사업 CPA 0010 ~ 0012 - 나이지리아 (MP2).pdf_x000D_
나이지리아 MP2-감축실적 보유 현황서(CPA 0011).pdf_x000D_
PA5342 CDM-MOC-FORM form.pdf_x000D_
5. 정산보고서.zip</t>
  </si>
  <si>
    <t>CER 취소 요청 문서-서명 나이지리아 2차.pdf_x000D_
CER 취소 증빙 문서 나이지리아 2차.pdf_x000D_
CERPD 인증 비율 산정신청_20220110 (나이지리아 MP2, CPA11).xlsx_x000D_
인증신청량 적용근거_MP7-1_20220106 (나이지리아, MP2).xlsx</t>
  </si>
  <si>
    <t>2021-11-03 16:46 - 신청_x000D_
2021-12-06 13:51 - 보완요청_x000D_
2021-12-21 17:34 - 신청_x000D_
2022-01-06 14:20 - 문서재제출요청_x000D_
2022-01-06 17:17 - 신청_x000D_
2022-01-10 09:22 - 문서재제출요청_x000D_
2022-01-10 09:58 - 신청_x000D_
2022-02-18 18:12 - 문서재제출요청_x000D_
2022-02-22 11:37 - 신청_x000D_
2022-04-14 13:18 - 검토승인_x000D_
2022-04-21 17:24 - 심의승인</t>
  </si>
  <si>
    <t xml:space="preserve">NG-5-4106422~4115235-2-2-0-5342 </t>
  </si>
  <si>
    <t xml:space="preserve">NG-5-4115236~4115832-2-2-0-5342 </t>
  </si>
  <si>
    <t>PoA 5342 CPA 00012 Nigeria v4.pdf_x000D_
CCIPL 639_FVR_CPA inclusion_00010 to 00012_Nigeria.pdf_x000D_
PA5342 CDM-MOC-FORM form-20211101.pdf_x000D_
첨부 9-1_Sales 계약서_Highlight.pdf_x000D_
1. 사용자 계약서 및 제품 보급 현황.zip_x000D_
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20211102_감축실적 보유량 현황_26,164 (나이지리아, MP2).jpg_x000D_
나이지리아 Folder Tree MP2.xlsx_x000D_
추가자료 1. 제품 단가, 보급대수, 보급계획.pdf_x000D_
추가자료 2. Third party distribution term sheet agreement(Nigeria).pdf_x000D_
미활용 확약서 마지막 CPA에 대한 설명.pdf_x000D_
5. 정산보고서.zip_x000D_
PA5342 CDM-MOC-FORM form.pdf_x000D_
나이지리아 MP2-감축실적 보유 현황서(CPA 0009).pdf_x000D_
미활용 확약서(나이지리아, MP2)_0012.pdf</t>
  </si>
  <si>
    <t>CER 취소 요청 문서-서명 나이지리아 2차.pdf_x000D_
CER 취소 증빙 문서 나이지리아 2차.pdf_x000D_
CERPD 인증 비율 산정신청_20220110 (나이지리아 MP2, CPA12).xlsx_x000D_
인증신청량 적용근거_MP7-1_20220106 (나이지리아, MP2).xlsx</t>
  </si>
  <si>
    <t>2021-11-03 16:46 - 신청_x000D_
2021-12-06 13:52 - 보완요청_x000D_
2021-12-21 17:35 - 신청_x000D_
2022-01-06 14:21 - 문서재제출요청_x000D_
2022-01-06 17:18 - 신청_x000D_
2022-01-10 09:21 - 문서재제출요청_x000D_
2022-01-10 09:59 - 신청_x000D_
2022-02-18 18:13 - 문서재제출요청_x000D_
2022-02-22 11:37 - 신청_x000D_
2022-04-14 13:19 - 검토승인_x000D_
2022-04-21 17:26 - 심의승인</t>
  </si>
  <si>
    <t xml:space="preserve">NG-5-4115833~4121575-2-2-0-5342 </t>
  </si>
  <si>
    <t xml:space="preserve">NG-5-4121576~4121964-2-2-0-5342 </t>
  </si>
  <si>
    <t>20190412~20190630</t>
  </si>
  <si>
    <t>5342 MP6 Ghana MR v3.0 05112019 clean.pdf</t>
  </si>
  <si>
    <t>5342(GhanaMP6)_FVR_Clean.pdf</t>
  </si>
  <si>
    <t>PoA5342 - CPADD007.pdf_x000D_
PA5342 CDM-MOC-FORM form-20211101.pdf_x000D_
PoA5342 - CPA0007 FValR.pdf_x000D_
첨부 9-1_Sales 계약서_Highlight.pdf_x000D_
1. 사용자 계약서 및 제품 보급 현황.zip_x000D_
2-1. 실제 사용자 샘플자료.zip_x000D_
2-2. 실제 사용자 샘플자료.zip_x000D_
2-3.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가나 Folder Tree (MP1).xlsx_x000D_
추가자료 1. 제품 단가, 보급대수, 보급계획.pdf_x000D_
추가자료 2. Third party distribution term sheet agreement(Ghana).pdf_x000D_
미활용 확약서(가나, MP1)_아프리카 고효율 쿡스토브 보급 PoA 사업 0007.pdf_x000D_
가나 MP1-감축실적 보유 현황서(CPA 0007)_20220106.pdf_x000D_
5. 정산보고서.zip_x000D_
PA5342 CDM-MOC-FORM form.pdf_x000D_
20211101_감축실적 보유량 증빙자료(가나, MP1).jpg</t>
  </si>
  <si>
    <t>가나_[서식 17의2] 외부사업 모니터링 보고서 국문요약서(CPA0013)_20220221.pdf</t>
  </si>
  <si>
    <t>CER 취소 요청 문서-서명 가나 1차.pdf_x000D_
CER 취소 증빙 문서 가나 1차.pdf_x000D_
CERPD 인증 비율 산정신청_20211215 (CPA 7, 가나 MP1).xlsx_x000D_
인증신청량 적용근거_20220106 (가나, MP1).xlsx</t>
  </si>
  <si>
    <t>2021-11-01 18:02 - 신청_x000D_
2021-12-10 10:18 - 문서재제출요청_x000D_
2021-12-21 17:26 - 신청_x000D_
2022-01-06 13:37 - 문서재제출요청_x000D_
2022-01-06 14:32 - 신청_x000D_
2022-02-18 18:05 - 문서재제출요청_x000D_
2022-02-22 11:34 - 신청_x000D_
2022-04-14 12:21 - 검토승인_x000D_
2022-04-22 15:37 - 심의승인</t>
  </si>
  <si>
    <t xml:space="preserve">GH-5-842866~843763-2-2-0-5342 </t>
  </si>
  <si>
    <t xml:space="preserve">GH-5-843764~843804-2-2-0-5342 </t>
  </si>
  <si>
    <t>PoA5342 - CPADD-0008.pdf_x000D_
PA5342 CDM-MOC-FORM form-20211101.pdf_x000D_
PoA5342 - CPA0008 - FValR.pdf_x000D_
첨부 9-1_Sales 계약서_Highlight.pdf_x000D_
1. 사용자 계약서 및 제품 보급 현황.zip_x000D_
2-1. 실제 사용자 샘플자료.zip_x000D_
2-2. 실제 사용자 샘플자료.zip_x000D_
2-3.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20211101_감축실적 보유량 증빙자료(가나, MP1).jpg_x000D_
가나 Folder Tree (MP1).xlsx_x000D_
추가자료 1. 제품 단가, 보급대수, 보급계획.pdf_x000D_
추가자료 2. Third party distribution term sheet agreement(Ghana).pdf_x000D_
미활용 확약서(가나, MP1)_아프리카 고효율 쿡스토브 보급 PoA 사업 0008.pdf_x000D_
[외부사업 수정 및 보완 요청 조치 내용] 쿡스토브 보급 PoA 사업 CPA 0007 ~ 0009 - 가나.pdf_x000D_
가나 MP1-감축실적 보유 현황서(CPA 0008)_20220106.pdf_x000D_
5. 정산보고서.zip_x000D_
PA5342 CDM-MOC-FORM form.pdf</t>
  </si>
  <si>
    <t>가나_[서식 17의2] 외부사업 모니터링 보고서 국문요약서(CPA0014)_20220221.pdf</t>
  </si>
  <si>
    <t>CER 취소 요청 문서-서명 가나 1차.pdf_x000D_
CER 취소 증빙 문서 가나 1차.pdf_x000D_
CERPD 인증 비율 산정신청_20211215 (CPA 8, 가나 MP1).xlsx_x000D_
인증신청량 적용근거_20220106 (가나, MP1).xlsx</t>
  </si>
  <si>
    <t>2021-11-01 18:02 - 신청_x000D_
2021-12-10 10:19 - 문서재제출요청_x000D_
2021-12-21 17:29 - 신청_x000D_
2022-01-06 13:37 - 문서재제출요청_x000D_
2022-01-06 14:33 - 신청_x000D_
2022-02-18 18:05 - 문서재제출요청_x000D_
2022-02-22 11:35 - 신청_x000D_
2022-04-14 12:21 - 검토승인_x000D_
2022-04-22 15:38 - 심의승인</t>
  </si>
  <si>
    <t xml:space="preserve">GH-5-843805~844864-2-2-0-5342 </t>
  </si>
  <si>
    <t xml:space="preserve">GH-5-844865~844913-2-2-0-5342 </t>
  </si>
  <si>
    <t>PoA5342 - CPADD009.pdf_x000D_
PA5342 CDM-MOC-FORM form-20211101.pdf_x000D_
PoA5342 - CPA009 FValR.pdf_x000D_
첨부 9-1_Sales 계약서_Highlight.pdf_x000D_
1. 사용자 계약서 및 제품 보급 현황.zip_x000D_
2-1. 실제 사용자 샘플자료.zip_x000D_
2-2. 실제 사용자 샘플자료.zip_x000D_
2-3.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20211101_감축실적 보유량 증빙자료(가나, MP1).jpg_x000D_
가나 Folder Tree (MP1).xlsx_x000D_
추가자료 1. 제품 단가, 보급대수, 보급계획.pdf_x000D_
추가자료 2. Third party distribution term sheet agreement(Ghana).pdf_x000D_
미활용 확약서 마지막 CPA에 대한 설명.pdf_x000D_
5. 정산보고서.zip_x000D_
PA5342 CDM-MOC-FORM form.pdf_x000D_
미활용 확약서(가나, MP1)_아프리카 고효율 쿡스토브 보급 PoA 사업 0015.pdf_x000D_
가나 MP1-감축실적 보유 현황서(CPA 0015)_20220221.pdf</t>
  </si>
  <si>
    <t>가나_[서식 17의2] 외부사업 모니터링 보고서 국문요약서(CPA0015)_20220221.pdf</t>
  </si>
  <si>
    <t>CER 취소 요청 문서-서명 가나 1차.pdf_x000D_
CER 취소 증빙 문서 가나 1차.pdf_x000D_
CERPD 인증 비율 산정신청_20211215 (CPA 9, 가나 MP1).xlsx_x000D_
인증신청량 적용근거_20220106 (가나, MP1).xlsx</t>
  </si>
  <si>
    <t>2021-11-01 18:03 - 신청_x000D_
2021-12-10 10:19 - 문서재제출요청_x000D_
2021-12-21 17:29 - 신청_x000D_
2022-01-06 13:38 - 문서재제출요청_x000D_
2022-01-06 14:33 - 신청_x000D_
2022-02-18 18:05 - 문서재제출요청_x000D_
2022-02-22 11:35 - 신청_x000D_
2022-04-14 12:22 - 검토승인_x000D_
2022-04-22 15:40 - 심의승인</t>
  </si>
  <si>
    <t xml:space="preserve">GH-5-844914~845628-2-2-0-5342 </t>
  </si>
  <si>
    <t xml:space="preserve">GH-5-845629~845661-2-2-0-5342 </t>
  </si>
  <si>
    <t>PoA 5342 MP#7 Ghana MR.pdf</t>
  </si>
  <si>
    <t>PoA 5342 Verification Report Ghana .pdf</t>
  </si>
  <si>
    <t>PA5342 CDM-MOC-FORM form-20211101.pdf_x000D_
PoA5342 - CPA0007 FValR.pdf_x000D_
첨부 9-1_Sales 계약서_Highlight.pdf_x000D_
PoA5342 - CPADD007.pdf_x000D_
1. 사용자 계약서 및 제품 보급 현황.zip_x000D_
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20211102_감축실적 보유량 증빙자료_20,186 (가나, MP2).jpg_x000D_
가나 Folder Tree (MP2).xlsx_x000D_
추가자료 1. 제품 단가, 보급대수, 보급계획.pdf_x000D_
추가자료 2. Third party distribution term sheet agreement(Ghana).pdf_x000D_
미활용 확약서(가나, MP2)_00007.pdf_x000D_
[외부사업 수정 및 보완 요청 조치 내용] 쿡스토브 보급 PoA 사업 CPA 0007 ~ 0009 - 가나 (MP2).pdf_x000D_
가나 MP2-감축실적 보유 현황서(CPA 00007)_20220106.pdf_x000D_
5. 정산보고서.zip_x000D_
PA5342 CDM-MOC-FORM form.pdf</t>
  </si>
  <si>
    <t>CER 취소 요청 문서-서명 가나 2차.pdf_x000D_
CER 취소 증빙 문서 가나 2차.pdf_x000D_
CERPD 인증 비율 산정신청_20211215 (CPA 7, 가나 MP2).xlsx_x000D_
인증신청량 적용근거_220106 (가나, MP2).xlsx</t>
  </si>
  <si>
    <t>2021-11-02 17:30 - 신청_x000D_
2021-12-13 16:39 - 문서재제출요청_x000D_
2021-12-21 17:30 - 신청_x000D_
2022-01-06 13:39 - 문서재제출요청_x000D_
2022-01-06 14:34 - 신청_x000D_
2022-02-18 18:07 - 문서재제출요청_x000D_
2022-02-22 11:36 - 신청_x000D_
2022-04-14 12:23 - 검토승인_x000D_
2022-04-22 15:44 - 심의승인</t>
  </si>
  <si>
    <t xml:space="preserve">GH-5-846679~852221-2-2-0-5342 </t>
  </si>
  <si>
    <t xml:space="preserve">GH-5-852222~852615-2-2-0-5342 </t>
  </si>
  <si>
    <t>PA5342 CDM-MOC-FORM form-20211101.pdf_x000D_
PoA5342 - CPA0008 - FValR.pdf_x000D_
첨부 9-1_Sales 계약서_Highlight.pdf_x000D_
PoA5342 - CPADD-0008.pdf_x000D_
1. 사용자 계약서 및 제품 보급 현황.zip_x000D_
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20211102_감축실적 보유량 증빙자료_20,186 (가나, MP2).jpg_x000D_
가나 Folder Tree (MP2).xlsx_x000D_
추가자료 1. 제품 단가, 보급대수, 보급계획.pdf_x000D_
추가자료 2. Third party distribution term sheet agreement(Ghana).pdf_x000D_
미활용 확약서(가나, MP2)_00008.pdf_x000D_
[외부사업 수정 및 보완 요청 조치 내용] 쿡스토브 보급 PoA 사업 CPA 0007 ~ 0009 - 가나 (MP2).pdf_x000D_
가나 MP2-감축실적 보유 현황서(CPA 00008)_20220106.pdf_x000D_
5. 정산보고서.zip_x000D_
PA5342 CDM-MOC-FORM form.pdf</t>
  </si>
  <si>
    <t>CER 취소 요청 문서-서명 가나 2차.pdf_x000D_
CER 취소 증빙 문서 가나 2차.pdf_x000D_
CERPD 인증 비율 산정신청_20211215 (CPA 8, 가나 MP2).xlsx_x000D_
인증신청량 적용근거_220106 (가나, MP2).xlsx</t>
  </si>
  <si>
    <t>2021-11-02 17:30 - 신청_x000D_
2021-12-13 16:51 - 문서재제출요청_x000D_
2021-12-21 17:30 - 신청_x000D_
2022-01-06 13:39 - 문서재제출요청_x000D_
2022-01-06 14:35 - 신청_x000D_
2022-02-18 18:06 - 문서재제출요청_x000D_
2022-02-22 11:36 - 신청_x000D_
2022-04-14 12:24 - 검토승인_x000D_
2022-04-22 15:46 - 심의승인</t>
  </si>
  <si>
    <t xml:space="preserve">GH-5-852616~859960-2-2-0-5342 </t>
  </si>
  <si>
    <t xml:space="preserve">GH-5-859961~860482-2-2-0-5342 </t>
  </si>
  <si>
    <t>PA5342 CDM-MOC-FORM form-20211101.pdf_x000D_
PoA5342 - CPA009 FValR.pdf_x000D_
첨부 9-1_Sales 계약서_Highlight.pdf_x000D_
PoA5342 - CPADD009.pdf_x000D_
1. 사용자 계약서 및 제품 보급 현황.zip_x000D_
2. 실제 사용자 샘플자료.zip_x000D_
3. DOE 현장실사 계획.zip_x000D_
4. 사업계획서 대체서류.zip_x000D_
6. 온실가스 감축량 소유권 관련 서류.zip_x000D_
7. 국세, 지방세 납세증명서.zip_x000D_
8. 온실가스 감축량 산정시트.zip_x000D_
9. 사업자 등록증.zip_x000D_
20211102_감축실적 보유량 증빙자료_20,186 (가나, MP2).jpg_x000D_
가나 Folder Tree (MP2).xlsx_x000D_
추가자료 1. 제품 단가, 보급대수, 보급계획.pdf_x000D_
추가자료 2. Third party distribution term sheet agreement(Ghana).pdf_x000D_
미활용 확약서 마지막 CPA에 대한 설명.pdf_x000D_
5. 정산보고서.zip_x000D_
PA5342 CDM-MOC-FORM form.pdf_x000D_
가나 MP2-감축실적 보유 현황서(CPA 0015)_20220221.pdf_x000D_
미활용 확약서(가나,MP2)_00009.pdf</t>
  </si>
  <si>
    <t>CER 취소 요청 문서-서명 가나 2차.pdf_x000D_
CER 취소 증빙 문서 가나 2차.pdf_x000D_
CERPD 인증 비율 산정신청_20211215 (CPA 9, 가나 MP2).xlsx_x000D_
인증신청량 적용근거_220106 (가나, MP2).xlsx</t>
  </si>
  <si>
    <t>2021-11-02 17:31 - 신청_x000D_
2021-12-13 16:52 - 문서재제출요청_x000D_
2021-12-21 17:31 - 신청_x000D_
2022-01-06 13:39 - 문서재제출요청_x000D_
2022-01-06 14:35 - 신청_x000D_
2022-02-18 18:06 - 문서재제출요청_x000D_
2022-02-22 11:36 - 신청_x000D_
2022-04-14 12:25 - 검토승인_x000D_
2022-04-22 15:49 - 심의승인</t>
  </si>
  <si>
    <t xml:space="preserve">GH-5-860483~866062-2-2-0-5342 </t>
  </si>
  <si>
    <t xml:space="preserve">GH-5-866063~866459-2-2-0-5342 </t>
  </si>
  <si>
    <t>20200201~20200731</t>
  </si>
  <si>
    <t>9956-0024~0045 2차 영문 모니터링 보고서.pdf</t>
  </si>
  <si>
    <t>9956-0024~0045 2차 영문 검증 보고서.pdf</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</si>
  <si>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감축량소유권증명.zip_x000D_
9956-0024 추가제출서류.zip</t>
  </si>
  <si>
    <t>2021-10-28 15:10 - 신청_x000D_
2021-12-07 13:40 - 문서재제출요청_x000D_
2021-12-21 15:14 - 신청_x000D_
2022-02-18 18:14 - 문서재제출요청_x000D_
2022-02-23 11:21 - 신청_x000D_
2022-04-14 10:32 - 검토승인_x000D_
2022-04-22 16:01 - 심의승인</t>
  </si>
  <si>
    <t>2021-03-05</t>
  </si>
  <si>
    <t xml:space="preserve">UG-5-9399977~9407605-2-2-0-9956 </t>
  </si>
  <si>
    <t xml:space="preserve">UG-5-9481951~9482428-2-2-0-9956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</si>
  <si>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9956-0025 추가제출서류.zip</t>
  </si>
  <si>
    <t>2021-10-28 15:13 - 신청_x000D_
2021-12-07 13:42 - 문서재제출요청_x000D_
2021-12-21 15:17 - 신청_x000D_
2022-02-18 18:14 - 문서재제출요청_x000D_
2022-02-23 11:22 - 신청_x000D_
2022-04-14 10:33 - 검토승인_x000D_
2022-04-22 16:02 - 심의승인</t>
  </si>
  <si>
    <t xml:space="preserve">UG-5-9407606~9414935-2-2-0-9956 </t>
  </si>
  <si>
    <t xml:space="preserve">UG-5-9482429~9482888-2-2-0-9956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</si>
  <si>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9956-0026 추가제출서류.zip</t>
  </si>
  <si>
    <t>2021-10-28 15:17 - 신청_x000D_
2021-12-07 13:43 - 문서재제출요청_x000D_
2021-12-21 15:20 - 신청_x000D_
2022-02-22 13:06 - 문서재제출요청_x000D_
2022-02-23 11:24 - 신청_x000D_
2022-04-14 10:33 - 검토승인_x000D_
2022-04-22 16:10 - 심의승인</t>
  </si>
  <si>
    <t xml:space="preserve">UG-5-9414936~9421961-2-2-0-9956 </t>
  </si>
  <si>
    <t xml:space="preserve">UG-5-9482889~9483329-2-2-0-9956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</si>
  <si>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9956-0027 추가제출서류.zip</t>
  </si>
  <si>
    <t>2021-10-28 15:19 - 신청_x000D_
2021-12-07 13:43 - 문서재제출요청_x000D_
2021-12-21 15:23 - 신청_x000D_
2022-02-22 13:07 - 문서재제출요청_x000D_
2022-02-23 11:25 - 신청_x000D_
2022-04-14 10:57 - 검토승인_x000D_
2022-04-22 16:12 - 심의승인</t>
  </si>
  <si>
    <t xml:space="preserve">UG-5-9421962~9428703-2-2-0-9956 </t>
  </si>
  <si>
    <t xml:space="preserve">UG-5-9483330~9483752-2-2-0-9956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</si>
  <si>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9956-0028 추가제출서류.zip</t>
  </si>
  <si>
    <t>2021-10-28 15:22 - 신청_x000D_
2021-12-07 13:44 - 문서재제출요청_x000D_
2021-12-21 15:26 - 신청_x000D_
2022-02-22 13:08 - 문서재제출요청_x000D_
2022-02-23 11:26 - 신청_x000D_
2022-04-14 10:58 - 검토승인_x000D_
2022-04-22 16:13 - 심의승인</t>
  </si>
  <si>
    <t xml:space="preserve">UG-5-9428704~9435119-2-2-0-9956 </t>
  </si>
  <si>
    <t xml:space="preserve">UG-5-9483753~9484154-2-2-0-9956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</si>
  <si>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9956-0029 추가제출서류.zip</t>
  </si>
  <si>
    <t>2021-10-28 15:25 - 신청_x000D_
2021-12-07 13:44 - 문서재제출요청_x000D_
2021-12-21 15:29 - 신청_x000D_
2022-02-22 13:08 - 문서재제출요청_x000D_
2022-02-23 11:27 - 신청_x000D_
2022-04-14 10:59 - 검토승인_x000D_
2022-04-22 16:14 - 심의승인</t>
  </si>
  <si>
    <t xml:space="preserve">UG-5-9435120~9441242-2-2-0-9956 </t>
  </si>
  <si>
    <t xml:space="preserve">UG-5-9484155~9484538-2-2-0-9956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</si>
  <si>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9956-0030 추가제출서류.zip</t>
  </si>
  <si>
    <t>2021-10-28 15:30 - 신청_x000D_
2021-12-07 13:44 - 문서재제출요청_x000D_
2021-12-21 15:32 - 신청_x000D_
2022-02-22 13:09 - 문서재제출요청_x000D_
2022-02-23 11:29 - 신청_x000D_
2022-04-14 10:59 - 검토승인_x000D_
2022-04-22 16:15 - 심의승인</t>
  </si>
  <si>
    <t xml:space="preserve">UG-5-9441243~9446995-2-2-0-9956 </t>
  </si>
  <si>
    <t xml:space="preserve">UG-5-9484539~9484899-2-2-0-9956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</si>
  <si>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9956-0031 추가제출서류.zip</t>
  </si>
  <si>
    <t>2021-10-28 15:37 - 신청_x000D_
2021-12-07 13:45 - 문서재제출요청_x000D_
2021-12-21 15:35 - 신청_x000D_
2022-02-22 13:10 - 문서재제출요청_x000D_
2022-02-23 11:30 - 신청_x000D_
2022-04-14 11:00 - 검토승인_x000D_
2022-04-22 16:16 - 심의승인</t>
  </si>
  <si>
    <t xml:space="preserve">UG-5-9446996~9451499-2-2-0-9956 </t>
  </si>
  <si>
    <t xml:space="preserve">UG-5-9484900~9485181-2-2-0-9956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</si>
  <si>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9956-0032 추가제출서류.zip</t>
  </si>
  <si>
    <t>2021-10-28 15:54 - 신청_x000D_
2021-12-07 13:45 - 문서재제출요청_x000D_
2021-12-21 15:38 - 신청_x000D_
2022-02-22 13:10 - 문서재제출요청_x000D_
2022-02-23 11:32 - 신청_x000D_
2022-04-14 11:01 - 검토승인_x000D_
2022-04-22 16:18 - 심의승인</t>
  </si>
  <si>
    <t xml:space="preserve">UG-5-9451500~9455473-2-2-0-9956 </t>
  </si>
  <si>
    <t xml:space="preserve">UG-5-9485182~9485430-2-2-0-9956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</si>
  <si>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9956-0033 추가제출서류.zip</t>
  </si>
  <si>
    <t>2021-10-28 15:56 - 신청_x000D_
2021-12-07 13:46 - 문서재제출요청_x000D_
2021-12-21 15:41 - 신청_x000D_
2022-02-22 13:11 - 문서재제출요청_x000D_
2022-02-23 11:33 - 신청_x000D_
2022-04-14 11:01 - 검토승인_x000D_
2022-04-22 16:19 - 심의승인</t>
  </si>
  <si>
    <t xml:space="preserve">UG-5-9455474~9459233-2-2-0-9956 </t>
  </si>
  <si>
    <t xml:space="preserve">UG-5-9485431~9485666-2-2-0-9956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</si>
  <si>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9956-0034 추가제출서류.zip</t>
  </si>
  <si>
    <t>2021-10-28 15:58 - 신청_x000D_
2021-12-07 13:46 - 문서재제출요청_x000D_
2021-12-21 15:44 - 신청_x000D_
2022-02-22 13:11 - 문서재제출요청_x000D_
2022-02-23 11:34 - 신청_x000D_
2022-04-14 11:01 - 검토승인_x000D_
2022-04-22 16:21 - 심의승인</t>
  </si>
  <si>
    <t xml:space="preserve">UG-5-9459234~9461992-2-2-0-9956 </t>
  </si>
  <si>
    <t xml:space="preserve">UG-5-9485667~9485839-2-2-0-9956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</si>
  <si>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9956-0035 추가제출서류.zip</t>
  </si>
  <si>
    <t>2021-10-28 16:01 - 신청_x000D_
2021-12-07 13:48 - 문서재제출요청_x000D_
2021-12-21 15:47 - 신청_x000D_
2022-02-22 13:12 - 문서재제출요청_x000D_
2022-02-23 11:36 - 신청_x000D_
2022-04-14 11:02 - 검토승인_x000D_
2022-04-22 16:22 - 심의승인</t>
  </si>
  <si>
    <t xml:space="preserve">UG-5-9461993~9464491-2-2-0-9956 </t>
  </si>
  <si>
    <t xml:space="preserve">UG-5-9485840~9485996-2-2-0-9956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</si>
  <si>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9956-0036 추가제출서류.zip</t>
  </si>
  <si>
    <t>2021-10-28 16:04 - 신청_x000D_
2021-12-07 13:48 - 문서재제출요청_x000D_
2021-12-21 15:49 - 신청_x000D_
2022-02-22 13:13 - 문서재제출요청_x000D_
2022-02-23 11:37 - 신청_x000D_
2022-04-14 11:03 - 검토승인_x000D_
2022-04-22 16:24 - 심의승인</t>
  </si>
  <si>
    <t xml:space="preserve">UG-5-9464492~9466768-2-2-0-9956 </t>
  </si>
  <si>
    <t xml:space="preserve">UG-5-9485997~9486139-2-2-0-9956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</si>
  <si>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9956-0037 추가제출서류.zip</t>
  </si>
  <si>
    <t>2021-10-28 16:06 - 신청_x000D_
2021-12-07 13:48 - 문서재제출요청_x000D_
2021-12-21 15:52 - 신청_x000D_
2022-02-22 13:13 - 문서재제출요청_x000D_
2022-02-23 11:38 - 신청_x000D_
2022-04-14 11:03 - 검토승인_x000D_
2022-04-22 16:25 - 심의승인</t>
  </si>
  <si>
    <t xml:space="preserve">UG-5-9466769~9468882-2-2-0-9956 </t>
  </si>
  <si>
    <t xml:space="preserve">UG-5-9486140~9486272-2-2-0-9956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</si>
  <si>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9956-0038 추가제출서류.zip</t>
  </si>
  <si>
    <t>2021-10-28 16:08 - 신청_x000D_
2021-12-07 13:49 - 문서재제출요청_x000D_
2021-12-21 15:55 - 신청_x000D_
2022-02-22 13:14 - 문서재제출요청_x000D_
2022-02-23 11:40 - 신청_x000D_
2022-04-14 11:05 - 검토승인_x000D_
2022-04-22 16:29 - 심의승인</t>
  </si>
  <si>
    <t xml:space="preserve">UG-5-9468883~9470795-2-2-0-9956 </t>
  </si>
  <si>
    <t xml:space="preserve">UG-5-9486273~9486392-2-2-0-9956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</si>
  <si>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9956-0039 추가제출서류.zip</t>
  </si>
  <si>
    <t>2021-10-28 16:11 - 신청_x000D_
2021-12-07 13:49 - 문서재제출요청_x000D_
2021-12-21 15:58 - 신청_x000D_
2022-02-22 13:14 - 문서재제출요청_x000D_
2022-02-23 11:41 - 신청_x000D_
2022-04-14 11:05 - 검토승인_x000D_
2022-04-22 16:30 - 심의승인</t>
  </si>
  <si>
    <t xml:space="preserve">UG-5-9470796~9474684-2-2-0-9956 </t>
  </si>
  <si>
    <t xml:space="preserve">UG-5-9486393~9486636-2-2-0-9956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</si>
  <si>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9956-0040 추가제출서류.zip</t>
  </si>
  <si>
    <t>2021-10-28 16:13 - 신청_x000D_
2021-12-07 13:49 - 문서재제출요청_x000D_
2021-12-21 16:07 - 신청_x000D_
2022-02-22 13:15 - 문서재제출요청_x000D_
2022-02-23 11:42 - 신청_x000D_
2022-04-14 11:06 - 검토승인_x000D_
2022-04-22 16:32 - 심의승인</t>
  </si>
  <si>
    <t xml:space="preserve">UG-5-9474685~9478243-2-2-0-9956 </t>
  </si>
  <si>
    <t xml:space="preserve">UG-5-9486637~9486859-2-2-0-9956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</si>
  <si>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9956-0041 추가제출서류.zip</t>
  </si>
  <si>
    <t>2021-10-28 16:16 - 신청_x000D_
2021-12-07 13:50 - 문서재제출요청_x000D_
2021-12-21 16:10 - 신청_x000D_
2022-02-22 13:15 - 문서재제출요청_x000D_
2022-02-23 11:44 - 신청_x000D_
2022-04-14 11:07 - 검토승인_x000D_
2022-04-22 16:33 - 심의승인</t>
  </si>
  <si>
    <t xml:space="preserve">UG-5-9478244~9479462-2-2-0-9956 </t>
  </si>
  <si>
    <t xml:space="preserve">UG-5-9486860~9486935-2-2-0-9956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</si>
  <si>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9956-0042 추가제출서류.zip</t>
  </si>
  <si>
    <t>2021-10-28 16:18 - 신청_x000D_
2021-12-07 13:50 - 문서재제출요청_x000D_
2021-12-21 16:13 - 신청_x000D_
2022-02-22 13:16 - 문서재제출요청_x000D_
2022-02-23 11:45 - 신청_x000D_
2022-04-14 11:08 - 검토승인_x000D_
2022-04-22 16:34 - 심의승인</t>
  </si>
  <si>
    <t xml:space="preserve">UG-5-9479463~9480463-2-2-0-9956 </t>
  </si>
  <si>
    <t xml:space="preserve">UG-5-9486936~9486998-2-2-0-9956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</si>
  <si>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9956-0043 추가제출서류.zip</t>
  </si>
  <si>
    <t>2021-10-28 16:20 - 신청_x000D_
2021-12-07 13:51 - 문서재제출요청_x000D_
2021-12-21 16:16 - 신청_x000D_
2022-02-22 13:17 - 문서재제출요청_x000D_
2022-02-23 11:46 - 신청_x000D_
2022-04-14 11:08 - 검토승인_x000D_
2022-04-22 16:35 - 심의승인</t>
  </si>
  <si>
    <t xml:space="preserve">UG-5-9480464~9481218-2-2-0-9956 </t>
  </si>
  <si>
    <t xml:space="preserve">UG-5-9486999~9487045-2-2-0-9956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</si>
  <si>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9956-0044 추가제출서류.zip</t>
  </si>
  <si>
    <t>2021-10-28 16:23 - 신청_x000D_
2021-12-07 13:51 - 문서재제출요청_x000D_
2021-12-21 16:21 - 신청_x000D_
2022-02-22 13:17 - 문서재제출요청_x000D_
2022-02-23 11:48 - 신청_x000D_
2022-04-14 11:09 - 검토승인_x000D_
2022-04-22 16:36 - 심의승인</t>
  </si>
  <si>
    <t xml:space="preserve">UG-5-9481219~9481688-2-2-0-9956 </t>
  </si>
  <si>
    <t xml:space="preserve">UG-5-9487046~9487074-2-2-0-9956 </t>
  </si>
  <si>
    <t>9956-0024~0045 에코아이 공통서류.zip_x000D_
9956-0024~0045 CDM 비용 서류 및 인증비율 산정.zip_x000D_
9956-0024~0045 현장실사 결과(2차,3차).zip_x000D_
9956-0024~0045 (2차) 사업 검토서 소명자료.pdf_x000D_
9956-0024~0045 (다) 유형 서류.zip_x000D_
9956-0024~0045 감축량 소유권 증명.zip_x000D_
9956-0045 추가제출서류.zip</t>
  </si>
  <si>
    <t>2021-10-28 16:25 - 신청_x000D_
2021-12-07 13:53 - 문서재제출요청_x000D_
2021-12-21 16:24 - 신청_x000D_
2022-02-22 13:18 - 문서재제출요청_x000D_
2022-02-23 11:49 - 신청_x000D_
2022-04-14 11:10 - 검토승인_x000D_
2022-04-22 16:38 - 심의승인</t>
  </si>
  <si>
    <t xml:space="preserve">UG-5-9481689~9481950-2-2-0-9956 </t>
  </si>
  <si>
    <t xml:space="preserve">UG-5-9487075~9487090-2-2-0-9956 </t>
  </si>
  <si>
    <t>20200801~20201231</t>
  </si>
  <si>
    <t>9956-0024~0045 3차 영문 모니터링 보고서.pdf</t>
  </si>
  <si>
    <t>9956-0024~0045 3차 영문 검증 보고서.pdf</t>
  </si>
  <si>
    <t>9956-0024~0045 에코아이 공통서류.zip_x000D_
9956-0024~0045 CDM 비용 서류 및 인증비율 산정.zip_x000D_
9956-0024~0045 현장실사 결과(2차,3차).zip_x000D_
9956-0024~0045 (3차) 사업 검토서 소명자료.pdf_x000D_
9956-0024~0045 감축량 소유권 증명.zip_x000D_
9956-0024~0045 (다) 유형 서류.zip_x000D_
9956-0024 추가제출서류.zip</t>
  </si>
  <si>
    <t>9956-0024 외부사업 모니터링 보고서 국문요약서 &amp; 외부사업 검증보고서 국문요약서.hwp.pdf</t>
  </si>
  <si>
    <t>2021-10-28 19:21 - 신청_x000D_
2021-12-07 13:54 - 문서재제출요청_x000D_
2021-12-21 16:29 - 신청_x000D_
2022-02-18 18:14 - 문서재제출요청_x000D_
2022-02-23 11:54 - 신청_x000D_
2022-04-14 11:11 - 검토승인_x000D_
2022-04-22 16:48 - 심의승인</t>
  </si>
  <si>
    <t xml:space="preserve">UG-5-10469460~10479510-2-2-0-9956 </t>
  </si>
  <si>
    <t xml:space="preserve">UG-5-10666243~10666810-2-2-0-9956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</si>
  <si>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9956-0025 추가제출서류.zip</t>
  </si>
  <si>
    <t>9956-0025 외부사업 모니터링 보고서 국문요약서 &amp; 외부사업 검증보고서 국문요약서.hwp.pdf</t>
  </si>
  <si>
    <t>2021-10-28 19:24 - 신청_x000D_
2021-12-07 13:54 - 문서재제출요청_x000D_
2021-12-21 16:34 - 신청_x000D_
2022-02-18 18:15 - 문서재제출요청_x000D_
2022-02-23 11:55 - 신청_x000D_
2022-04-14 11:12 - 검토승인_x000D_
2022-04-22 16:49 - 심의승인</t>
  </si>
  <si>
    <t xml:space="preserve">UG-5-10479511~10489500-2-2-0-9956 </t>
  </si>
  <si>
    <t xml:space="preserve">UG-5-10666811~10667374-2-2-0-9956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</si>
  <si>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9956-0026 추가제출서류.zip</t>
  </si>
  <si>
    <t>9956-0026 외부사업 모니터링 보고서 국문요약서 &amp; 외부사업 검증보고서 국문요약서.hwp.pdf</t>
  </si>
  <si>
    <t>2021-10-28 19:27 - 신청_x000D_
2021-12-07 13:55 - 문서재제출요청_x000D_
2021-12-21 16:45 - 신청_x000D_
2022-02-22 13:06 - 문서재제출요청_x000D_
2022-02-23 11:57 - 신청_x000D_
2022-04-14 11:13 - 검토승인_x000D_
2022-04-22 16:50 - 심의승인</t>
  </si>
  <si>
    <t xml:space="preserve">UG-5-10489501~10499425-2-2-0-9956 </t>
  </si>
  <si>
    <t xml:space="preserve">UG-5-10667375~10667935-2-2-0-9956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</si>
  <si>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9956-0027 추가제출서류.zip</t>
  </si>
  <si>
    <t>9956-0027 외부사업 모니터링 보고서 국문요약서 &amp; 외부사업 검증보고서 국문요약서.hwp.pdf</t>
  </si>
  <si>
    <t>2021-10-28 19:29 - 신청_x000D_
2021-12-07 13:55 - 문서재제출요청_x000D_
2021-12-21 16:48 - 신청_x000D_
2022-02-22 13:07 - 문서재제출요청_x000D_
2022-02-23 11:58 - 신청_x000D_
2022-04-14 11:16 - 검토승인_x000D_
2022-04-22 16:51 - 심의승인</t>
  </si>
  <si>
    <t xml:space="preserve">UG-5-10499426~10509281-2-2-0-9956 </t>
  </si>
  <si>
    <t xml:space="preserve">UG-5-10667936~10668495-2-2-0-9956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</si>
  <si>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9956-0028 추가제출서류.zip</t>
  </si>
  <si>
    <t>9956-0028 외부사업 모니터링 보고서 국문요약서 &amp; 외부사업 검증보고서 국문요약서.hwp.pdf</t>
  </si>
  <si>
    <t>2021-10-28 19:36 - 신청_x000D_
2021-12-07 13:55 - 문서재제출요청_x000D_
2021-12-21 16:51 - 신청_x000D_
2022-02-22 13:08 - 문서재제출요청_x000D_
2022-02-23 12:00 - 신청_x000D_
2022-04-14 11:16 - 검토승인_x000D_
2022-04-22 16:52 - 심의승인</t>
  </si>
  <si>
    <t xml:space="preserve">UG-5-10509282~10519076-2-2-0-9956 </t>
  </si>
  <si>
    <t xml:space="preserve">UG-5-10668496~10669048-2-2-0-9956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</si>
  <si>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9956-0029 추가제출서류.zip</t>
  </si>
  <si>
    <t>9956-0029 외부사업 모니터링 보고서 국문요약서 &amp; 외부사업 검증보고서 국문요약서.hwp.pdf</t>
  </si>
  <si>
    <t>2021-10-28 19:43 - 신청_x000D_
2021-12-07 13:56 - 문서재제출요청_x000D_
2021-12-21 16:54 - 신청_x000D_
2022-02-22 13:09 - 문서재제출요청_x000D_
2022-02-23 12:01 - 신청_x000D_
2022-04-14 11:17 - 검토승인_x000D_
2022-04-22 16:55 - 심의승인</t>
  </si>
  <si>
    <t xml:space="preserve">UG-5-10519077~10528798-2-2-0-9956 </t>
  </si>
  <si>
    <t xml:space="preserve">UG-5-10669049~10669597-2-2-0-9956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</si>
  <si>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9956-0030 추가제출서류.zip</t>
  </si>
  <si>
    <t>9956-0030 외부사업 모니터링 보고서 국문요약서 &amp; 외부사업 검증보고서 국문요약서.hwp.pdf</t>
  </si>
  <si>
    <t>2021-10-28 19:48 - 신청_x000D_
2021-12-07 13:56 - 문서재제출요청_x000D_
2021-12-21 16:56 - 신청_x000D_
2022-02-22 13:09 - 문서재제출요청_x000D_
2022-02-23 12:02 - 신청_x000D_
2022-04-14 11:18 - 검토승인_x000D_
2022-04-22 16:55 - 심의승인</t>
  </si>
  <si>
    <t xml:space="preserve">UG-5-10528799~10538447-2-2-0-9956 </t>
  </si>
  <si>
    <t xml:space="preserve">UG-5-10669598~10670142-2-2-0-9956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</si>
  <si>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9956-0031 추가제출서류.zip</t>
  </si>
  <si>
    <t>9956-0031 외부사업 모니터링 보고서 국문요약서 &amp; 외부사업 검증보고서 국문요약서.hwp.pdf</t>
  </si>
  <si>
    <t>2021-10-28 19:50 - 신청_x000D_
2021-12-07 13:56 - 문서재제출요청_x000D_
2021-12-21 16:59 - 신청_x000D_
2022-02-22 13:10 - 문서재제출요청_x000D_
2022-02-23 12:04 - 신청_x000D_
2022-04-14 11:22 - 검토승인_x000D_
2022-04-22 16:57 - 심의승인</t>
  </si>
  <si>
    <t xml:space="preserve">UG-5-10538448~10548016-2-2-0-9956 </t>
  </si>
  <si>
    <t xml:space="preserve">UG-5-10670143~10670683-2-2-0-9956 </t>
  </si>
  <si>
    <t>9956-0024~0045 (다) 유형 서류.zip_x000D_
9956-0024~0045 에코아이 공통서류.zip_x000D_
9956-0024~0045 CDM 비용 서류 및 인증비율 산정.zip_x000D_
9956-0024~0045 현장실사 결과(2차,3차).zip_x000D_
9956-0024~0045 감축량 소유권 증명.zip_x000D_
9956-0024~0045 (3차) 사업 검토서 소명자료.pdf_x000D_
9956-0032 추가제출서류.zip</t>
  </si>
  <si>
    <t>9956-0032 외부사업 모니터링 보고서 국문요약서 &amp; 외부사업 검증보고서 국문요약서.hwp.pdf</t>
  </si>
  <si>
    <t>2021-10-28 19:53 - 신청_x000D_
2021-12-07 13:56 - 문서재제출요청_x000D_
2021-12-21 17:02 - 신청_x000D_
2022-02-22 13:10 - 문서재제출요청_x000D_
2022-02-23 12:05 - 신청_x000D_
2022-04-14 11:23 - 검토승인_x000D_
2022-04-22 16:59 - 심의승인</t>
  </si>
  <si>
    <t xml:space="preserve">UG-5-10548017~10557511-2-2-0-9956 </t>
  </si>
  <si>
    <t xml:space="preserve">UG-5-10670684~10671219-2-2-0-9956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</si>
  <si>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9956-0033 추가제출서류.zip</t>
  </si>
  <si>
    <t>9956-0033 외부사업 모니터링 보고서 국문요약서 &amp; 외부사업 검증보고서 국문요약서.hwp.pdf</t>
  </si>
  <si>
    <t>2021-10-28 19:56 - 신청_x000D_
2021-12-07 13:57 - 문서재제출요청_x000D_
2021-12-21 17:04 - 신청_x000D_
2022-02-22 13:11 - 문서재제출요청_x000D_
2022-02-23 12:06 - 신청_x000D_
2022-04-14 11:23 - 검토승인_x000D_
2022-04-22 17:00 - 심의승인</t>
  </si>
  <si>
    <t xml:space="preserve">UG-5-10557512~10566944-2-2-0-9956 </t>
  </si>
  <si>
    <t xml:space="preserve">UG-5-10671220~10671752-2-2-0-9956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</si>
  <si>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9956-0034 추가제출서류.zip</t>
  </si>
  <si>
    <t>9956-0034 외부사업 모니터링 보고서 국문요약서 &amp; 외부사업 검증보고서 국문요약서.hwp.pdf</t>
  </si>
  <si>
    <t>2021-10-28 20:03 - 신청_x000D_
2021-12-07 13:57 - 문서재제출요청_x000D_
2021-12-21 17:07 - 신청_x000D_
2022-02-22 13:12 - 문서재제출요청_x000D_
2022-02-23 12:08 - 신청_x000D_
2022-04-14 11:24 - 검토승인_x000D_
2022-04-22 17:01 - 심의승인</t>
  </si>
  <si>
    <t xml:space="preserve">UG-5-10566945~10576237-2-2-0-9956 </t>
  </si>
  <si>
    <t xml:space="preserve">UG-5-10671753~10672277-2-2-0-9956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</si>
  <si>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9956-0035 추가제출서류.zip</t>
  </si>
  <si>
    <t>9956-0035 외부사업 모니터링 보고서 국문요약서 &amp; 외부사업 검증보고서 국문요약서.hwp.pdf</t>
  </si>
  <si>
    <t>2021-10-28 20:05 - 신청_x000D_
2021-12-07 13:57 - 문서재제출요청_x000D_
2021-12-21 17:09 - 신청_x000D_
2022-02-22 13:12 - 문서재제출요청_x000D_
2022-02-23 12:09 - 신청_x000D_
2022-04-14 11:24 - 검토승인_x000D_
2022-04-22 17:02 - 심의승인</t>
  </si>
  <si>
    <t xml:space="preserve">UG-5-10576238~10585361-2-2-0-9956 </t>
  </si>
  <si>
    <t xml:space="preserve">UG-5-10672278~10672793-2-2-0-9956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</si>
  <si>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9956-0036 추가제출서류.zip</t>
  </si>
  <si>
    <t>9956-0036 외부사업 모니터링 보고서 국문요약서 &amp; 외부사업 검증보고서 국문요약서.hwp.pdf</t>
  </si>
  <si>
    <t>2021-10-28 20:08 - 신청_x000D_
2021-12-07 13:58 - 문서재제출요청_x000D_
2021-12-21 17:12 - 신청_x000D_
2022-02-22 13:13 - 문서재제출요청_x000D_
2022-02-23 12:10 - 신청_x000D_
2022-04-14 11:25 - 검토승인_x000D_
2022-04-22 17:03 - 심의승인</t>
  </si>
  <si>
    <t xml:space="preserve">UG-5-10585362~10594336-2-2-0-9956 </t>
  </si>
  <si>
    <t xml:space="preserve">UG-5-10672794~10673300-2-2-0-9956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</si>
  <si>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9956-0037 추가제출서류.zip</t>
  </si>
  <si>
    <t>9956-0037 외부사업 모니터링 보고서 국문요약서 &amp; 외부사업 검증보고서 국문요약서.hwp.pdf</t>
  </si>
  <si>
    <t>2021-10-28 20:11 - 신청_x000D_
2021-12-07 13:58 - 문서재제출요청_x000D_
2021-12-21 17:14 - 신청_x000D_
2022-02-22 13:13 - 문서재제출요청_x000D_
2022-02-23 12:11 - 신청_x000D_
2022-04-14 11:26 - 검토승인_x000D_
2022-04-22 17:05 - 심의승인</t>
  </si>
  <si>
    <t xml:space="preserve">UG-5-10594337~10603203-2-2-0-9956 </t>
  </si>
  <si>
    <t xml:space="preserve">UG-5-10673301~10673801-2-2-0-9956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</si>
  <si>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9956-0038 추가제출서류.zip</t>
  </si>
  <si>
    <t>9956-0038 외부사업 모니터링 보고서 국문요약서 &amp; 외부사업 검증보고서 국문요약서.hwp.pdf</t>
  </si>
  <si>
    <t>2021-10-28 20:14 - 신청_x000D_
2021-12-07 13:58 - 문서재제출요청_x000D_
2021-12-21 17:16 - 신청_x000D_
2022-02-22 13:14 - 문서재제출요청_x000D_
2022-02-23 12:13 - 신청_x000D_
2022-04-14 11:27 - 검토승인_x000D_
2022-04-22 17:06 - 심의승인</t>
  </si>
  <si>
    <t xml:space="preserve">UG-5-10603204~10611961-2-2-0-9956 </t>
  </si>
  <si>
    <t xml:space="preserve">UG-5-10673802~10674296-2-2-0-9956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</si>
  <si>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9956-0039 추가제출서류.zip</t>
  </si>
  <si>
    <t>9956-0039 외부사업 모니터링 보고서 국문요약서 &amp; 외부사업 검증보고서 국문요약서.hwp.pdf</t>
  </si>
  <si>
    <t>2021-10-28 20:16 - 신청_x000D_
2021-12-07 13:59 - 문서재제출요청_x000D_
2021-12-21 17:19 - 신청_x000D_
2022-02-22 13:14 - 문서재제출요청_x000D_
2022-02-23 12:14 - 신청_x000D_
2022-04-14 12:13 - 검토승인_x000D_
2022-04-22 17:08 - 심의승인</t>
  </si>
  <si>
    <t xml:space="preserve">UG-5-10611962~10620484-2-2-0-9956 </t>
  </si>
  <si>
    <t xml:space="preserve">UG-5-10674297~10674778-2-2-0-9956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</si>
  <si>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9956-0040 추가제출서류.zip</t>
  </si>
  <si>
    <t>9956-0040 외부사업 모니터링 보고서 국문요약서 &amp; 외부사업 검증보고서 국문요약서.hwp.pdf</t>
  </si>
  <si>
    <t>2021-10-28 20:19 - 신청_x000D_
2021-12-07 13:59 - 문서재제출요청_x000D_
2021-12-21 17:21 - 신청_x000D_
2022-02-22 13:15 - 문서재제출요청_x000D_
2022-02-23 12:16 - 신청_x000D_
2022-04-14 12:14 - 검토승인_x000D_
2022-04-22 17:08 - 심의승인</t>
  </si>
  <si>
    <t xml:space="preserve">UG-5-10620485~10628745-2-2-0-9956 </t>
  </si>
  <si>
    <t xml:space="preserve">UG-5-10674779~10675245-2-2-0-9956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</si>
  <si>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9956-0041 추가제출서류.zip</t>
  </si>
  <si>
    <t>9956-0041 외부사업 모니터링 보고서 국문요약서 &amp; 외부사업 검증보고서 국문요약서.hwp.pdf</t>
  </si>
  <si>
    <t>2021-10-28 20:21 - 신청_x000D_
2021-12-07 13:59 - 문서재제출요청_x000D_
2021-12-21 17:24 - 신청_x000D_
2022-02-22 13:16 - 문서재제출요청_x000D_
2022-02-23 12:17 - 신청_x000D_
2022-04-14 12:14 - 검토승인_x000D_
2022-04-22 17:10 - 심의승인</t>
  </si>
  <si>
    <t xml:space="preserve">UG-5-10628746~10636788-2-2-0-9956 </t>
  </si>
  <si>
    <t xml:space="preserve">UG-5-10675246~10675700-2-2-0-9956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</si>
  <si>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9956-0042 추가제출서류.zip</t>
  </si>
  <si>
    <t>9956-0042 외부사업 모니터링 보고서 국문요약서 &amp; 외부사업 검증보고서 국문요약서.hwp.pdf</t>
  </si>
  <si>
    <t>2021-10-28 20:23 - 신청_x000D_
2021-12-07 14:00 - 문서재제출요청_x000D_
2021-12-21 17:28 - 신청_x000D_
2022-02-22 13:16 - 문서재제출요청_x000D_
2022-02-23 12:18 - 신청_x000D_
2022-04-14 12:15 - 검토승인_x000D_
2022-04-22 17:12 - 심의승인</t>
  </si>
  <si>
    <t xml:space="preserve">UG-5-10636789~10644560-2-2-0-9956 </t>
  </si>
  <si>
    <t xml:space="preserve">UG-5-10675701~10676139-2-2-0-9956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</si>
  <si>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9956-0043 추가제출서류.zip</t>
  </si>
  <si>
    <t>9956-0043 외부사업 모니터링 보고서 국문요약서 &amp; 외부사업 검증보고서 국문요약서.hwp.pdf</t>
  </si>
  <si>
    <t>2021-10-28 20:26 - 신청_x000D_
2021-12-07 14:00 - 문서재제출요청_x000D_
2021-12-21 17:30 - 신청_x000D_
2022-02-22 13:17 - 문서재제출요청_x000D_
2022-02-23 12:19 - 신청_x000D_
2022-04-14 12:16 - 검토승인_x000D_
2022-04-22 17:12 - 심의승인</t>
  </si>
  <si>
    <t xml:space="preserve">UG-5-10644561~10652090-2-2-0-9956 </t>
  </si>
  <si>
    <t xml:space="preserve">UG-5-10676140~10676565-2-2-0-9956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</si>
  <si>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9956-0044 추가제출서류.zip</t>
  </si>
  <si>
    <t>9956-0044 외부사업 모니터링 보고서 국문요약서 &amp; 외부사업 검증보고서 국문요약서.hwp.pdf</t>
  </si>
  <si>
    <t>2021-10-28 20:28 - 신청_x000D_
2021-12-07 14:00 - 문서재제출요청_x000D_
2021-12-21 17:32 - 신청_x000D_
2022-02-22 13:17 - 문서재제출요청_x000D_
2022-02-23 12:20 - 신청_x000D_
2022-04-14 12:17 - 검토승인_x000D_
2022-04-22 17:13 - 심의승인</t>
  </si>
  <si>
    <t xml:space="preserve">UG-5-10652091~10659321-2-2-0-9956 </t>
  </si>
  <si>
    <t xml:space="preserve">UG-5-10676566~10676974-2-2-0-9956 </t>
  </si>
  <si>
    <t>9956-0024~0045 (다) 유형 서류.zip_x000D_
9956-0024~0045 에코아이 공통서류.zip_x000D_
9956-0024~0045 CDM 비용 서류 및 인증비율 산정.zip_x000D_
9956-0024~0045 현장실사 결과(2차,3차).zip_x000D_
9956-0024~0045 (3차) 사업 검토서 소명자료.pdf_x000D_
9956-0024~0045 감축량 소유권 증명.zip_x000D_
9956-0045 추가제출서류.zip</t>
  </si>
  <si>
    <t>9956-0045 외부사업 모니터링 보고서 국문요약서 &amp; 외부사업 검증보고서 국문요약서.hwp.pdf</t>
  </si>
  <si>
    <t>2021-10-28 20:31 - 신청_x000D_
2021-12-07 14:01 - 문서재제출요청_x000D_
2021-12-21 17:34 - 신청_x000D_
2022-02-22 13:18 - 문서재제출요청_x000D_
2022-02-23 12:22 - 신청_x000D_
2022-04-14 12:17 - 검토승인_x000D_
2022-04-22 17:14 - 심의승인</t>
  </si>
  <si>
    <t xml:space="preserve">UG-5-10659322~10666242-2-2-0-9956 </t>
  </si>
  <si>
    <t xml:space="preserve">UG-5-10676975~10677365-2-2-0-9956 </t>
  </si>
  <si>
    <t>20190605~20191130</t>
  </si>
  <si>
    <t>01 PoA9007 CPA06-MR(12_496CERs).pdf</t>
  </si>
  <si>
    <t>02 PoA9007 CPA06-VR(12_496CERs).pdf</t>
  </si>
  <si>
    <t>2. 기타 증빙문서.zip_x000D_
02 현장실사 결과.zip_x000D_
01 현장실사 대상.zip_x000D_
02 9007-CPA006 현장실사 결과-1.zip_x000D_
1. 감축량 소유권 증명.zip</t>
  </si>
  <si>
    <t>9007-006 MP2 외부사업 모니터링 보고서 국문요약서_v2.pdf</t>
  </si>
  <si>
    <t>04 [서식 7] 감축실적 보유 현황서_PoA9007 CPA06_KICC(제출용)_v5.pdf</t>
  </si>
  <si>
    <t>2021-10-06 20:23 - 신청_x000D_
2021-11-17 13:23 - 보완요청_x000D_
2021-11-24 16:26 - 신청_x000D_
2021-12-21 13:39 - 보완요청_x000D_
2022-01-05 15:48 - 신청_x000D_
2022-03-16 11:15 - 문서재제출요청_x000D_
2022-03-16 15:47 - 신청_x000D_
2022-07-05 15:46 - 검토승인_x000D_
2022-07-14 14:54 - 심의승인</t>
  </si>
  <si>
    <t xml:space="preserve">MW-5-2430969~2443257-2-2-0-9007 
MW-5-2446147~2446147-2-2-0-9007 </t>
  </si>
  <si>
    <t xml:space="preserve">MW-5-2446148~2446353-2-2-0-9007 </t>
  </si>
  <si>
    <t>20190610~20191213</t>
  </si>
  <si>
    <t>10430-0002 영문 모니터링 보고서 (1차).pdf</t>
  </si>
  <si>
    <t>10430-0002 영문 검증 보고서 (1차).pdf</t>
  </si>
  <si>
    <t>10430-0002 1차 모니터링 현장실사 결과.zip_x000D_
10430-0002 에코아이 공통서류.zip_x000D_
10430-0002 CDM 비용 서류 및 인증 비율산정.zip_x000D_
10430-0002 감축량 소유권 증명 (1차).zip_x000D_
10430-0002 MP1 추가제출서류_보유현황서, 인증비율시트_220225.zip_x000D_
10430-0002 다유형서류.zip</t>
  </si>
  <si>
    <t>10430-0002 1차 모니터링 및 검증 보고서 국문요약서.pdf</t>
  </si>
  <si>
    <t>2021-10-27 15:16 - 접수_x000D_
2021-10-28 10:50 - 신청_x000D_
2021-12-07 15:25 - 문서재제출요청_x000D_
2021-12-07 19:00 - 접수_x000D_
2021-12-08 10:52 - 신청_x000D_
2022-01-18 10:42 - 문서재제출요청_x000D_
2022-01-18 14:11 - 접수_x000D_
2022-01-20 09:08 - 신청_x000D_
2022-02-22 09:26 - 문서재제출요청_x000D_
2022-02-22 09:49 - 접수_x000D_
2022-02-22 09:54 - 신청_x000D_
2022-02-22 15:12 - 문서재제출요청_x000D_
2022-02-22 15:21 - 접수_x000D_
2022-02-22 16:03 - 신청_x000D_
2022-02-22 16:58 - 문서재제출요청_x000D_
2022-02-22 17:01 - 접수_x000D_
2022-02-22 17:08 - 신청_x000D_
2022-02-25 10:50 - 문서재제출요청_x000D_
2022-02-25 11:17 - 접수_x000D_
2022-02-25 11:44 - 신청_x000D_
2022-04-21 15:20 - 문서재제출요청_x000D_
2022-04-25 13:34 - 접수_x000D_
2022-04-25 14:09 - 신청_x000D_
2022-07-05 16:20 - 검토승인_x000D_
2022-07-14 15:00 - 심의승인</t>
  </si>
  <si>
    <t>GH-5-918233~933551-2-2-0-10430</t>
  </si>
  <si>
    <t>GH-5-937996~938394-2-2-0-10430</t>
  </si>
  <si>
    <t>20200101~20201231</t>
  </si>
  <si>
    <t>10476-0001 2차 영문 모니터링 보고서.pdf</t>
  </si>
  <si>
    <t>10476-0001 2차 영문 검증 보고서.pdf</t>
  </si>
  <si>
    <t>10476-0001 에코아이 공통서류.zip_x000D_
10476-0001 문서재제출.zip_x000D_
10476-0001 감축량 소유권 증명.zip_x000D_
10476-0001 현장실사 결과.zip_x000D_
10476-0001 다유형서류.zip_x000D_
10476-0001 2차 CDM 비용 서류 및 인증비율 산정.zip_x000D_
10476-0001 2차 문서재제출.zip</t>
  </si>
  <si>
    <t>첨부파일 1. 2차 외부사업 모니터링 보고서 국문요약서 &amp; 외부사업 검증보고서 국문요약서.pdf</t>
  </si>
  <si>
    <t>2021-11-02 15:59 - 신청_x000D_
2021-12-10 10:22 - 문서재제출요청_x000D_
2021-12-21 13:38 - 신청_x000D_
2022-02-23 11:29 - 문서재제출요청_x000D_
2022-02-23 13:24 - 신청_x000D_
2022-04-21 15:19 - 문서재제출요청_x000D_
2022-04-21 15:33 - 신청_x000D_
2022-05-03 14:48 - 문서재제출요청_x000D_
2022-05-03 18:58 - 신청_x000D_
2022-07-05 16:22 - 검토승인_x000D_
2022-07-14 15:04 - 심의승인</t>
  </si>
  <si>
    <t>KE-5-7826684~7919798-2-2-0-10476</t>
  </si>
  <si>
    <t>KE-5-7919799~7927282-2-2-0-10476</t>
  </si>
  <si>
    <t>20190913~20200622</t>
  </si>
  <si>
    <t>10415-0002 3차 영문 모니터링보고서.pdf</t>
  </si>
  <si>
    <t>10415-0002 3차 영문 검증보고서.pdf</t>
  </si>
  <si>
    <t>10415-0002 CDM비용 서류 및 인증비율 산정.zip_x000D_
10415-0002 감축량 소유권증명(3차).zip_x000D_
10415-0002 공통서류(3차).zip_x000D_
10415-0002 다유형 서류(3차) 파트2.zip_x000D_
10415-0002 다유형 서류(3차) 파트4.zip_x000D_
10415-0002 다유형 서류(3차) 파트1.zip_x000D_
10415-0002 3차 문서재제출_보유현황서, 인증비율 시트, 사업정산상세보고서.zip_x000D_
10415-0002 다유형 서류(3차) 파트3.zip_x000D_
에코아이 미얀마 사업 (3차) 협의 의견 소명자료.pdf</t>
  </si>
  <si>
    <t>10415-0002 3차 외부사업 모니터링 검증 보고서 국문요약서.pdf</t>
  </si>
  <si>
    <t>2021-11-26 13:17 - 신청_x000D_
2021-12-06 16:24 - 문서재제출요청_x000D_
2021-12-06 16:43 - 신청_x000D_
2022-01-14 16:47 - 문서재제출요청_x000D_
2022-01-18 13:55 - 신청_x000D_
2022-02-22 15:07 - 문서재제출요청_x000D_
2022-02-22 15:47 - 신청_x000D_
2022-02-22 16:58 - 문서재제출요청_x000D_
2022-02-22 17:06 - 신청_x000D_
2022-02-25 16:49 - 문서재제출요청_x000D_
2022-02-25 16:58 - 신청_x000D_
2022-02-28 15:51 - 문서재제출요청_x000D_
2022-02-28 16:23 - 신청_x000D_
2022-07-05 16:24 - 검토승인_x000D_
2022-07-14 15:08 - 심의승인</t>
  </si>
  <si>
    <t>2021-10-21</t>
  </si>
  <si>
    <t>MM-5-4663032~5106091-2-2-0-10415</t>
  </si>
  <si>
    <t>MM-5-5106092~5110026-2-2-0-10415</t>
  </si>
  <si>
    <t>20200623~20201231</t>
  </si>
  <si>
    <t>4K Earth Science Private Limited</t>
  </si>
  <si>
    <t>10415-0002 4차 영문 모니터링보고서.pdf</t>
  </si>
  <si>
    <t>10415-0002 4차 영문 검증보고서.pdf</t>
  </si>
  <si>
    <t>10415-0002 CDM비용 서류 및 인증비율 산정.zip_x000D_
10415-0002 감축량 소유권증명(4차).zip_x000D_
10415-0002 공통서류(4차).zip_x000D_
10415-0002 다유형 서류(4차) 파트 1.zip_x000D_
10415-0002 다유형 서류(4차) 파트 2.zip_x000D_
10415-0002 다유형 서류(4차) 파트 3.zip_x000D_
10415-0002 다유형 서류(4차) 파트 4.zip_x000D_
10415-0002 4차 문서재제출_보유현황서, 인증비율 시트, 사업정산상세보고서.zip_x000D_
에코아이 미얀마 사업 (4차) 협의 의견 소명자료.pdf</t>
  </si>
  <si>
    <t>10415-0002 4차 외부사업 모니터링 검증 보고서 국문요약서.pdf</t>
  </si>
  <si>
    <t>2021-12-07 13:42 - 신청_x000D_
2022-01-14 16:47 - 문서재제출요청_x000D_
2022-01-18 13:59 - 신청_x000D_
2022-02-22 15:07 - 문서재제출요청_x000D_
2022-02-22 15:50 - 신청_x000D_
2022-02-22 16:58 - 문서재제출요청_x000D_
2022-02-22 17:01 - 신청_x000D_
2022-02-25 16:46 - 문서재제출요청_x000D_
2022-02-25 16:52 - 신청_x000D_
2022-02-28 15:51 - 문서재제출요청_x000D_
2022-02-28 16:24 - 신청_x000D_
2022-07-05 16:22 - 검토승인_x000D_
2022-07-14 15:33 - 심의승인</t>
  </si>
  <si>
    <t>2021-12-02</t>
  </si>
  <si>
    <t>MM-5-5495294~5888421-2-2-0-10415</t>
  </si>
  <si>
    <t>MM-5-5888422~5891952-2-2-0-10415</t>
  </si>
  <si>
    <t>9007-0004 영문 모니터링 보고서 (3차).pdf</t>
  </si>
  <si>
    <t>9007-0004 영문 검증 보고서 (3차).pdf</t>
  </si>
  <si>
    <t>9007-0004 공통서류 (3차).zip_x000D_
9007-0004 CDM비용 서류 및 인증비율 산정(3차).zip_x000D_
9007-0004 (다)유형서류.zip_x000D_
9007-0004 감축량 소유권 증명 (3차).zip</t>
  </si>
  <si>
    <t>9007-0004 외부사업 모니터링 &amp; 검증보고서 국문요약서 (3차).pdf</t>
  </si>
  <si>
    <t>2021-12-21 11:21 - 신청_x000D_
2022-03-10 11:03 - 문서재제출요청_x000D_
2022-03-10 11:41 - 신청_x000D_
2022-03-16 15:39 - 문서재제출요청_x000D_
2022-03-17 10:44 - 신청_x000D_
2022-03-17 14:57 - 문서재제출요청_x000D_
2022-03-17 15:40 - 신청_x000D_
2022-04-21 09:54 - 문서재제출요청_x000D_
2022-04-21 10:32 - 신청_x000D_
2022-04-21 14:28 - 문서재제출요청_x000D_
2022-04-21 15:04 - 신청_x000D_
2022-05-20 14:03 - 문서재제출요청_x000D_
2022-05-23 08:41 - 신청_x000D_
2022-07-05 16:25 - 검토승인_x000D_
2022-07-14 15:39 - 심의승인</t>
  </si>
  <si>
    <t>2021-12-16</t>
  </si>
  <si>
    <t xml:space="preserve">MW-5-3992026~4021560-2-2-0-9007 </t>
  </si>
  <si>
    <t xml:space="preserve">MW-5-4240388~4241373-2-2-0-9007 </t>
  </si>
  <si>
    <t>9007-0005 영문 모니터링 보고서 (3차).pdf</t>
  </si>
  <si>
    <t>9007-0005 영문 검증 보고서 (3차).pdf</t>
  </si>
  <si>
    <t>9007-0005 공통서류 (3차).zip_x000D_
9007-0005 (다)유형서류.zip_x000D_
9007-0005 CDM비용 서류 및 인증비율 산정(3차).zip_x000D_
9007-0005 감축량 소유권 증명 (3차).zip</t>
  </si>
  <si>
    <t>9007-0005 외부사업 3차 모니터링 &amp; 검증보고서 국문요약서.pdf</t>
  </si>
  <si>
    <t>2021-12-21 11:44 - 신청_x000D_
2022-03-10 11:04 - 문서재제출요청_x000D_
2022-03-10 11:42 - 신청_x000D_
2022-04-21 09:55 - 문서재제출요청_x000D_
2022-04-21 10:33 - 신청_x000D_
2022-04-21 14:27 - 문서재제출요청_x000D_
2022-04-21 15:03 - 신청_x000D_
2022-05-20 14:04 - 문서재제출요청_x000D_
2022-05-23 08:41 - 신청_x000D_
2022-07-05 16:26 - 검토승인_x000D_
2022-07-14 15:47 - 심의승인</t>
  </si>
  <si>
    <t xml:space="preserve">ZM-5-1679779~1768738-2-2-0-9007 </t>
  </si>
  <si>
    <t xml:space="preserve">ZM-5-1908909~1910521-2-2-0-9007 </t>
  </si>
  <si>
    <t>9007-0002 영문 모니터링보고서 (4차).pdf</t>
  </si>
  <si>
    <t>9007-0002 영문 검증보고서 (4차).pdf</t>
  </si>
  <si>
    <t>9007-0002 에코아이 공통서류.zip_x000D_
9007-0002 (다)유형 서류.zip_x000D_
9007-0002 CDM 비용 서류 및 인증비율 산정.zip_x000D_
9007-0002 감축량 소유권 증명.zip</t>
  </si>
  <si>
    <t>9007-0002 외부사업 모니터링 보고서 국문요약서 (4차).pdf</t>
  </si>
  <si>
    <t>2021-12-21 14:09 - 신청_x000D_
2022-01-26 16:10 - 문서재제출요청_x000D_
2022-01-26 16:36 - 신청_x000D_
2022-03-16 13:59 - 문서재제출요청_x000D_
2022-03-17 10:47 - 신청_x000D_
2022-04-21 09:53 - 문서재제출요청_x000D_
2022-04-21 10:33 - 신청_x000D_
2022-04-21 14:28 - 문서재제출요청_x000D_
2022-04-21 15:03 - 신청_x000D_
2022-07-05 16:28 - 검토승인_x000D_
2022-07-14 15:52 - 심의승인</t>
  </si>
  <si>
    <t xml:space="preserve">MW-5-3893335~3992025-2-2-0-9007 </t>
  </si>
  <si>
    <t xml:space="preserve">MW-5-4237785~4240387-2-2-0-9007 </t>
  </si>
  <si>
    <t>20200112~20200315</t>
  </si>
  <si>
    <t>10484-0001 영문 모니터링 보고서.pdf</t>
  </si>
  <si>
    <t>10484-0001 영문 검증 보고서.pdf</t>
  </si>
  <si>
    <t>10484 MP1 보완설명.pdf_x000D_
10484-0001 감축량소유권증명.zip_x000D_
10484-0001 에코아이 공통서류.zip_x000D_
10484-0001 CDM 비용 서류 및 인증비율 산정.zip_x000D_
10484-0001 (다) 유형 서류.zip_x000D_
인도 LED 협의의견 소명자료.pdf</t>
  </si>
  <si>
    <t>10484-0001 외부사업 모니터링 보고서 국문요약서.pdf</t>
  </si>
  <si>
    <t>2022-02-25 17:01 - 신청_x000D_
2022-03-28 16:19 - 문서재제출요청_x000D_
2022-03-31 15:44 - 신청_x000D_
2022-04-07 08:57 - 문서재제출요청_x000D_
2022-04-07 11:46 - 신청_x000D_
2022-07-05 16:28 - 검토승인_x000D_
2022-07-14 15:55 - 심의승인</t>
  </si>
  <si>
    <t>2021-01-13</t>
  </si>
  <si>
    <t>IN-5-261960495~261961767-2-2-0-10484
IN-5-261962182~261962182-2-2-0-10484</t>
  </si>
  <si>
    <t>IN-5-261962183~261962424-2-2-0-10484</t>
  </si>
  <si>
    <t>양현규</t>
  </si>
  <si>
    <t>02-562-3773</t>
  </si>
  <si>
    <t>yalee@cerpd.com</t>
  </si>
  <si>
    <t>20200101~20200321</t>
  </si>
  <si>
    <t>PoA 9948_MP4_MR3_CERPD Nigeria MR ver3.0_26042021_Clean.pdf</t>
  </si>
  <si>
    <t>9948 Nigeria_MP4B3-FVR_CERPD_Clean.pdf</t>
  </si>
  <si>
    <t>Validation Report_CCIPL 675_FVR_CPA inclusion_43 to 77_Nigeria CPA 77.pdf_x000D_
시스템 계약서_highlight.pdf_x000D_
첨부 3-1_PoA 9948 Nigeria CPA43 CPA-DD v1.pdf_x000D_
20211103_감축실적 보유량 현황 (나이지리아, MP4).jpg_x000D_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첨부 6_미활용 확약서(나이지리아)_43.pdf_x000D_
첨부 3-4_[서식 7] 감축실적 보유 현황서(CPA 0043)_20220107.pdf</t>
  </si>
  <si>
    <t>첨부 1_나이지리아_[서식 17의2] 외부사업 모니터링 보고서 국문요약서(CPA43)_20210915.pdf</t>
  </si>
  <si>
    <t>인증신청량 적용근거_20211224 (나이지리아, 3차).xlsx_x000D_
CER 취소 요청 문서.pdf_x000D_
CER 취소 요청 문서-서명 나이지리아 3차.zip_x000D_
CERPD 인증 비율 산정_20220223 (나이지리아, 3차).xlsx_x000D_
CER 취소 증빙 문서 나이지리아 3차.pdf</t>
  </si>
  <si>
    <t>2021-10-27 13:09 - 신청_x000D_
2021-11-24 11:33 - 보완요청_x000D_
2021-11-26 11:50 - 신청_x000D_
2021-12-29 09:55 - 문서재제출요청_x000D_
2021-12-30 18:01 - 신청_x000D_
2022-01-18 09:26 - 문서재제출요청_x000D_
2022-01-18 11:08 - 신청_x000D_
2022-02-23 15:52 - 문서재제출요청_x000D_
2022-02-24 10:01 - 신청_x000D_
2022-04-21 15:24 - 문서재제출요청_x000D_
2022-04-22 16:01 - 신청_x000D_
2022-07-05 17:58 - 검토승인_x000D_
2022-07-14 16:13 - 심의승인</t>
  </si>
  <si>
    <t>2021-07-28</t>
  </si>
  <si>
    <t xml:space="preserve">NG-5-4242116~4246071-2-2-0-9948 </t>
  </si>
  <si>
    <t xml:space="preserve">NG-5-4246072~4246403-2-2-0-9948 </t>
  </si>
  <si>
    <t>Validation Report_CCIPL 675_FVR_CPA inclusion_43 to 77_Nigeria CPA 77.pdf_x000D_
시스템 계약서_highlight.pdf_x000D_
첨부 3-1_PoA 9948 Nigeria CPA44 CPA-DD v1.pdf_x000D_
20211103_감축실적 보유량 현황 (나이지리아, MP4).jpg_x000D_
인증결과검토 수정 및 보완 요청사항 CPA 43 ~ 77 (나이지리아).pdf_x000D_
1. 사용자 계약서 및 제품 보급 현황.zip_x000D_
2. 실제 사용자 샘플자료.zip_x000D_
3-1. DOE 현장실사 계획1.zip_x000D_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첨부 6_미활용 확약서(나이지리아)_44.pdf_x000D_
첨부 3-4_[서식 7] 감축실적 보유 현황서(CPA 0044)_20220107.pdf</t>
  </si>
  <si>
    <t>첨부 1_나이지리아_[서식 17의2] 외부사업 모니터링 보고서 국문요약서(CPA44)_20210915.pdf</t>
  </si>
  <si>
    <t>2021-10-27 13:09 - 신청_x000D_
2021-11-24 10:42 - 보완요청_x000D_
2021-11-26 11:51 - 신청_x000D_
2021-12-29 09:55 - 문서재제출요청_x000D_
2021-12-30 18:01 - 신청_x000D_
2022-01-18 09:26 - 문서재제출요청_x000D_
2022-01-18 11:08 - 신청_x000D_
2022-02-23 15:52 - 문서재제출요청_x000D_
2022-02-24 10:02 - 신청_x000D_
2022-04-21 15:24 - 문서재제출요청_x000D_
2022-04-22 16:02 - 신청_x000D_
2022-07-05 17:58 - 검토승인_x000D_
2022-07-14 16:15 - 심의승인</t>
  </si>
  <si>
    <t xml:space="preserve">NG-5-4246404~4250853-2-2-0-9948 </t>
  </si>
  <si>
    <t xml:space="preserve">NG-5-4250854~4251226-2-2-0-9948 </t>
  </si>
  <si>
    <t>Validation Report_CCIPL 675_FVR_CPA inclusion_43 to 77_Nigeria CPA 77.pdf_x000D_
시스템 계약서_highlight.pdf_x000D_
첨부 3-1_PoA 9948 Nigeria CPA45 CPA-DD v1.pdf_x000D_
20211103_감축실적 보유량 현황 (나이지리아, MP4).jpg_x000D_
인증결과검토 수정 및 보완 요청사항 CPA 43 ~ 77 (나이지리아).pdf_x000D_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5. 정산보고서.zip_x000D_
첨부 6_미활용 확약서(나이지리아)_45.pdf_x000D_
첨부 3-4_[서식 7] 감축실적 보유 현황서(CPA 0045)_20220107.pdf</t>
  </si>
  <si>
    <t>첨부 1_나이지리아_[서식 17의2] 외부사업 모니터링 보고서 국문요약서(CPA45)_20210915.pdf</t>
  </si>
  <si>
    <t>2021-10-27 13:10 - 신청_x000D_
2021-11-24 10:46 - 보완요청_x000D_
2021-11-26 11:51 - 신청_x000D_
2021-12-29 09:56 - 문서재제출요청_x000D_
2021-12-30 18:01 - 신청_x000D_
2022-01-18 09:27 - 문서재제출요청_x000D_
2022-01-18 11:11 - 신청_x000D_
2022-02-23 15:53 - 문서재제출요청_x000D_
2022-02-24 10:03 - 신청_x000D_
2022-04-21 15:24 - 문서재제출요청_x000D_
2022-04-22 16:03 - 신청_x000D_
2022-07-05 17:58 - 검토승인_x000D_
2022-07-14 16:17 - 심의승인</t>
  </si>
  <si>
    <t xml:space="preserve">NG-5-4251227~4255633-2-2-0-9948 </t>
  </si>
  <si>
    <t xml:space="preserve">NG-5-4255634~4256002-2-2-0-9948 </t>
  </si>
  <si>
    <t>Validation Report_CCIPL 675_FVR_CPA inclusion_43 to 77_Nigeria CPA 77.pdf_x000D_
시스템 계약서_highlight.pdf_x000D_
첨부 3-1_PoA 9948 Nigeria CPA46 CPA-DD v1.pdf_x000D_
인증결과검토 수정 및 보완 요청사항 CPA 43 ~ 77 (나이지리아).pdf_x000D_
20211103_감축실적 보유량 현황 (나이지리아, MP4).jpg_x000D_
첨부 6_미활용 확약서(나이지리아)_46.pdf_x000D_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3-4_[서식 7] 감축실적 보유 현황서(CPA 0046)_20220107.pdf</t>
  </si>
  <si>
    <t>첨부 1_나이지리아_[서식 17의2] 외부사업 모니터링 보고서 국문요약서(CPA46)_20210915.pdf</t>
  </si>
  <si>
    <t>2021-10-27 13:10 - 신청_x000D_
2021-11-24 10:46 - 보완요청_x000D_
2021-11-26 11:52 - 신청_x000D_
2021-12-29 09:56 - 문서재제출요청_x000D_
2021-12-30 18:01 - 신청_x000D_
2022-01-18 09:27 - 문서재제출요청_x000D_
2022-01-18 11:11 - 신청_x000D_
2022-02-23 15:53 - 문서재제출요청_x000D_
2022-02-24 10:03 - 신청_x000D_
2022-04-21 15:25 - 문서재제출요청_x000D_
2022-04-22 16:03 - 신청_x000D_
2022-07-05 17:58 - 검토승인_x000D_
2022-07-14 16:19 - 심의승인</t>
  </si>
  <si>
    <t xml:space="preserve">NG-5-4256003~4260353-2-2-0-9948 </t>
  </si>
  <si>
    <t xml:space="preserve">NG-5-4260354~4260717-2-2-0-9948 </t>
  </si>
  <si>
    <t>Validation Report_CCIPL 675_FVR_CPA inclusion_43 to 77_Nigeria CPA 77.pdf_x000D_
시스템 계약서_highlight.pdf_x000D_
첨부 3-1_PoA 9948 Nigeria CPA47 CPA-DD v1.pdf_x000D_
20211103_감축실적 보유량 현황 (나이지리아, MP4).jpg_x000D_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6_미활용 확약서(나이지리아)_47.pdf_x000D_
첨부 3-4_[서식 7] 감축실적 보유 현황서(CPA 0047)_20220107.pdf</t>
  </si>
  <si>
    <t>첨부 1_나이지리아_[서식 17의2] 외부사업 모니터링 보고서 국문요약서(CPA47)_20210915.hwp</t>
  </si>
  <si>
    <t>2021-10-27 13:10 - 신청_x000D_
2021-11-24 10:48 - 보완요청_x000D_
2021-11-26 11:52 - 신청_x000D_
2021-12-29 09:56 - 문서재제출요청_x000D_
2021-12-30 18:02 - 신청_x000D_
2022-01-18 09:27 - 문서재제출요청_x000D_
2022-01-18 11:12 - 신청_x000D_
2022-02-23 15:54 - 문서재제출요청_x000D_
2022-02-24 10:04 - 신청_x000D_
2022-04-21 15:25 - 문서재제출요청_x000D_
2022-04-22 16:03 - 신청_x000D_
2022-07-05 17:57 - 검토승인_x000D_
2022-07-14 16:21 - 심의승인</t>
  </si>
  <si>
    <t xml:space="preserve">NG-5-4260718~4264511-2-2-0-9948 </t>
  </si>
  <si>
    <t xml:space="preserve">NG-5-4264512~4264829-2-2-0-9948 </t>
  </si>
  <si>
    <t>Validation Report_CCIPL 675_FVR_CPA inclusion_43 to 77_Nigeria CPA 77.pdf_x000D_
시스템 계약서_highlight.pdf_x000D_
첨부 3-1_PoA 9948 Nigeria CPA48 CPA-DD v1.pdf_x000D_
20211103_감축실적 보유량 현황 (나이지리아, MP4).jpg_x000D_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첨부 6_미활용 확약서(나이지리아)_48.pdf_x000D_
첨부 3-4_[서식 7] 감축실적 보유 현황서(CPA 0048)_20220107.pdf</t>
  </si>
  <si>
    <t>첨부 1_나이지리아_[서식 17의2] 외부사업 모니터링 보고서 국문요약서(CPA48)_20210915.pdf</t>
  </si>
  <si>
    <t>2021-10-27 13:10 - 신청_x000D_
2021-11-24 10:49 - 보완요청_x000D_
2021-11-26 11:53 - 신청_x000D_
2021-12-29 09:56 - 문서재제출요청_x000D_
2021-12-30 18:02 - 신청_x000D_
2022-01-18 09:28 - 문서재제출요청_x000D_
2022-01-18 11:12 - 신청_x000D_
2022-02-23 15:54 - 문서재제출요청_x000D_
2022-02-24 10:04 - 신청_x000D_
2022-04-21 15:25 - 문서재제출요청_x000D_
2022-04-22 16:03 - 신청_x000D_
2022-07-05 17:57 - 검토승인_x000D_
2022-07-14 16:22 - 심의승인</t>
  </si>
  <si>
    <t xml:space="preserve">NG-5-4264830~4268739-2-2-0-9948 </t>
  </si>
  <si>
    <t xml:space="preserve">NG-5-4268740~4269067-2-2-0-9948 </t>
  </si>
  <si>
    <t>Validation Report_CCIPL 675_FVR_CPA inclusion_43 to 77_Nigeria CPA 77.pdf_x000D_
시스템 계약서_highlight.pdf_x000D_
첨부 3-1_PoA 9948 Nigeria CPA49 CPA-DD v1.pdf_x000D_
20211103_감축실적 보유량 현황 (나이지리아, MP4).jpg_x000D_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6_미활용 확약서(나이지리아)_49.pdf_x000D_
첨부 3-4_[서식 7] 감축실적 보유 현황서(CPA 0049)_20220107.pdf</t>
  </si>
  <si>
    <t>첨부 1_나이지리아_[서식 17의2] 외부사업 모니터링 보고서 국문요약서(CPA49)_20210915.pdf</t>
  </si>
  <si>
    <t>2021-10-27 13:10 - 신청_x000D_
2021-11-24 10:49 - 보완요청_x000D_
2021-11-26 11:53 - 신청_x000D_
2021-12-29 09:57 - 문서재제출요청_x000D_
2021-12-30 18:02 - 신청_x000D_
2022-01-18 09:28 - 문서재제출요청_x000D_
2022-01-18 11:13 - 신청_x000D_
2022-02-23 15:54 - 문서재제출요청_x000D_
2022-02-24 10:05 - 신청_x000D_
2022-04-21 15:26 - 문서재제출요청_x000D_
2022-04-22 16:03 - 신청_x000D_
2022-07-05 17:57 - 검토승인_x000D_
2022-07-14 16:26 - 심의승인</t>
  </si>
  <si>
    <t xml:space="preserve">NG-5-4269068~4273208-2-2-0-9948 </t>
  </si>
  <si>
    <t xml:space="preserve">NG-5-4273209~4273555-2-2-0-9948 </t>
  </si>
  <si>
    <t>Validation Report_CCIPL 675_FVR_CPA inclusion_43 to 77_Nigeria CPA 77.pdf_x000D_
시스템 계약서_highlight.pdf_x000D_
첨부 3-1_PoA 9948 Nigeria CPA50 CPA-DD v1.pdf_x000D_
20211103_감축실적 보유량 현황 (나이지리아, MP4).jpg_x000D_
인증결과검토 수정 및 보완 요청사항 CPA 43 ~ 77 (나이지리아).pdf_x000D_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5. 정산보고서.zip_x000D_
첨부 6_미활용 확약서(나이지리아)_50.pdf_x000D_
첨부 3-4_[서식 7] 감축실적 보유 현황서(CPA 0050)_20220107.pdf</t>
  </si>
  <si>
    <t>첨부 1_나이지리아_[서식 17의2] 외부사업 모니터링 보고서 국문요약서(CPA50)_20210915.pdf</t>
  </si>
  <si>
    <t>2021-10-27 13:10 - 신청_x000D_
2021-11-24 10:51 - 보완요청_x000D_
2021-11-26 11:53 - 신청_x000D_
2021-12-29 09:59 - 문서재제출요청_x000D_
2021-12-30 18:03 - 신청_x000D_
2022-01-18 09:28 - 문서재제출요청_x000D_
2022-01-18 11:13 - 신청_x000D_
2022-02-23 15:55 - 문서재제출요청_x000D_
2022-02-24 10:05 - 신청_x000D_
2022-04-21 15:26 - 문서재제출요청_x000D_
2022-04-22 16:04 - 신청_x000D_
2022-07-05 17:56 - 검토승인_x000D_
2022-07-14 16:27 - 심의승인</t>
  </si>
  <si>
    <t xml:space="preserve">NG-5-4273556~4278414-2-2-0-9948 </t>
  </si>
  <si>
    <t xml:space="preserve">NG-5-4278415~4278821-2-2-0-9948 </t>
  </si>
  <si>
    <t>Validation Report_CCIPL 675_FVR_CPA inclusion_43 to 77_Nigeria CPA 77.pdf_x000D_
시스템 계약서_highlight.pdf_x000D_
첨부 3-1_PoA 9948 Nigeria CPA51 CPA-DD v1.pdf_x000D_
20211103_감축실적 보유량 현황 (나이지리아, MP4).jpg_x000D_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첨부 6_미활용 확약서(나이지리아)_51.pdf_x000D_
첨부 3-4_[서식 7] 감축실적 보유 현황서(CPA 0051)_20220107.pdf</t>
  </si>
  <si>
    <t>첨부 1_나이지리아_[서식 17의2] 외부사업 모니터링 보고서 국문요약서(CPA51)_20210915.pdf</t>
  </si>
  <si>
    <t>2021-10-27 13:10 - 신청_x000D_
2021-11-24 10:53 - 보완요청_x000D_
2021-11-26 11:54 - 신청_x000D_
2021-12-29 09:57 - 문서재제출요청_x000D_
2021-12-30 18:03 - 신청_x000D_
2022-01-18 09:30 - 문서재제출요청_x000D_
2022-01-18 11:14 - 신청_x000D_
2022-02-23 15:55 - 문서재제출요청_x000D_
2022-02-24 10:06 - 신청_x000D_
2022-04-21 15:26 - 문서재제출요청_x000D_
2022-04-22 16:04 - 신청_x000D_
2022-07-05 17:56 - 검토승인_x000D_
2022-07-14 16:28 - 심의승인</t>
  </si>
  <si>
    <t xml:space="preserve">NG-5-4278822~4283179-2-2-0-9948 </t>
  </si>
  <si>
    <t xml:space="preserve">NG-5-4283180~4283544-2-2-0-9948 </t>
  </si>
  <si>
    <t>Validation Report_CCIPL 675_FVR_CPA inclusion_43 to 77_Nigeria CPA 77.pdf_x000D_
시스템 계약서_highlight.pdf_x000D_
첨부 3-1_PoA 9948 Nigeria CPA52 CPA-DD v1.pdf_x000D_
20211103_감축실적 보유량 현황 (나이지리아, MP4).jpg_x000D_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6_미활용 확약서(나이지리아)_52.pdf_x000D_
첨부 3-4_[서식 7] 감축실적 보유 현황서(CPA 0052)_20220107.pdf</t>
  </si>
  <si>
    <t>첨부 1_나이지리아_[서식 17의2] 외부사업 모니터링 보고서 국문요약서(CPA52)_20210915.pdf</t>
  </si>
  <si>
    <t>CER 취소 요청 문서-서명 나이지리아 3차.zip_x000D_
인증신청량 적용근거_20211224 (나이지리아, 3차).xlsx_x000D_
CER 취소 요청 문서.pdf_x000D_
CERPD 인증 비율 산정_20220223 (나이지리아, 3차).xlsx_x000D_
CER 취소 증빙 문서 나이지리아 3차.pdf</t>
  </si>
  <si>
    <t>2021-10-27 13:13 - 신청_x000D_
2021-11-24 10:54 - 보완요청_x000D_
2021-11-26 11:54 - 신청_x000D_
2021-12-29 09:58 - 문서재제출요청_x000D_
2021-12-30 18:03 - 신청_x000D_
2022-01-18 09:30 - 문서재제출요청_x000D_
2022-01-18 11:15 - 신청_x000D_
2022-02-23 15:55 - 문서재제출요청_x000D_
2022-02-24 10:06 - 신청_x000D_
2022-04-21 15:26 - 문서재제출요청_x000D_
2022-04-22 16:04 - 신청_x000D_
2022-07-05 17:56 - 검토승인_x000D_
2022-07-14 16:29 - 심의승인</t>
  </si>
  <si>
    <t xml:space="preserve">NG-5-4283545~4288515-2-2-0-9948 </t>
  </si>
  <si>
    <t xml:space="preserve">NG-5-4288516~4288932-2-2-0-9948 </t>
  </si>
  <si>
    <t>Validation Report_CCIPL 675_FVR_CPA inclusion_43 to 77_Nigeria CPA 77.pdf_x000D_
시스템 계약서_highlight.pdf_x000D_
첨부 3-1_PoA 9948 Nigeria CPA53 CPA-DD v1.pdf_x000D_
20211103_감축실적 보유량 현황 (나이지리아, MP4).jpg_x000D_
인증결과검토 수정 및 보완 요청사항 CPA 43 ~ 77 (나이지리아).pdf_x000D_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5. 정산보고서.zip_x000D_
6. 온실가스 감축량 소유권 관련 서류.zip_x000D_
첨부 6_미활용 확약서(나이지리아)_53.pdf_x000D_
첨부 3-4_[서식 7] 감축실적 보유 현황서(CPA 0053)_20220107.pdf</t>
  </si>
  <si>
    <t>첨부 1_나이지리아_[서식 17의2] 외부사업 모니터링 보고서 국문요약서(CPA53)_20210915.pdf</t>
  </si>
  <si>
    <t>2021-10-27 13:15 - 신청_x000D_
2021-11-24 10:55 - 보완요청_x000D_
2021-11-26 11:54 - 신청_x000D_
2021-12-29 09:59 - 문서재제출요청_x000D_
2021-12-30 18:03 - 신청_x000D_
2022-01-18 09:31 - 문서재제출요청_x000D_
2022-01-18 11:15 - 신청_x000D_
2022-02-23 15:56 - 문서재제출요청_x000D_
2022-02-24 10:07 - 신청_x000D_
2022-04-21 15:27 - 문서재제출요청_x000D_
2022-04-22 16:04 - 신청_x000D_
2022-07-05 17:56 - 검토승인_x000D_
2022-07-14 16:31 - 심의승인</t>
  </si>
  <si>
    <t xml:space="preserve">NG-5-4288933~4293466-2-2-0-9948 </t>
  </si>
  <si>
    <t xml:space="preserve">NG-5-4293467~4293846-2-2-0-9948 </t>
  </si>
  <si>
    <t>Validation Report_CCIPL 675_FVR_CPA inclusion_43 to 77_Nigeria CPA 77.pdf_x000D_
시스템 계약서_highlight.pdf_x000D_
첨부 3-1_PoA 9948 Nigeria CPA54 CPA-DD v1.pdf_x000D_
20211103_감축실적 보유량 현황 (나이지리아, MP4).jpg_x000D_
인증결과검토 수정 및 보완 요청사항 CPA 43 ~ 77 (나이지리아).pdf_x000D_
3-1. DOE 현장실사 계획1.zip_x000D_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첨부 6_미활용 확약서(나이지리아)_54.pdf_x000D_
첨부 3-4_[서식 7] 감축실적 보유 현황서(CPA 0054)_20220107.pdf</t>
  </si>
  <si>
    <t>첨부 1_나이지리아_[서식 17의2] 외부사업 모니터링 보고서 국문요약서(CPA54)_20210915.pdf</t>
  </si>
  <si>
    <t>2021-10-27 13:17 - 신청_x000D_
2021-11-24 10:56 - 보완요청_x000D_
2021-11-26 11:54 - 신청_x000D_
2021-12-29 09:59 - 문서재제출요청_x000D_
2021-12-30 18:04 - 신청_x000D_
2022-01-18 09:31 - 문서재제출요청_x000D_
2022-01-18 11:16 - 신청_x000D_
2022-02-23 15:56 - 문서재제출요청_x000D_
2022-02-24 10:07 - 신청_x000D_
2022-04-21 15:27 - 문서재제출요청_x000D_
2022-04-22 16:04 - 신청_x000D_
2022-07-05 17:55 - 검토승인_x000D_
2022-07-14 16:32 - 심의승인</t>
  </si>
  <si>
    <t xml:space="preserve">NG-5-4293847~4298105-2-2-0-9948 </t>
  </si>
  <si>
    <t xml:space="preserve">NG-5-4298106~4298462-2-2-0-9948 </t>
  </si>
  <si>
    <t>Validation Report_CCIPL 675_FVR_CPA inclusion_43 to 77_Nigeria CPA 77.pdf_x000D_
시스템 계약서_highlight.pdf_x000D_
첨부 3-1_PoA 9948 Nigeria CPA55 CPA-DD v1.pdf_x000D_
20211103_감축실적 보유량 현황 (나이지리아, MP4).jpg_x000D_
인증결과검토 수정 및 보완 요청사항 CPA 43 ~ 77 (나이지리아).pdf_x000D_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5. 정산보고서.zip_x000D_
6. 온실가스 감축량 소유권 관련 서류.zip_x000D_
7. 국세, 지방세 납세증명서.zip_x000D_
첨부 6_미활용 확약서(나이지리아)_55.pdf_x000D_
첨부 3-4_[서식 7] 감축실적 보유 현황서(CPA 0055)_20220107.pdf</t>
  </si>
  <si>
    <t>첨부 1_나이지리아_[서식 17의2] 외부사업 모니터링 보고서 국문요약서(CPA55)_20210915.pdf</t>
  </si>
  <si>
    <t>인증신청량 적용근거_20211224 (나이지리아, 3차).xlsx_x000D_
CER 취소 요청 문서.pdf_x000D_
CER 취소 요청 문서-서명 나이지리아 3차.zip_x000D_
CER 취소 증빙 문서 나이지리아 3차.pdf_x000D_
CERPD 인증 비율 산정_20220223 (나이지리아, 3차).xlsx</t>
  </si>
  <si>
    <t>2021-10-27 13:19 - 신청_x000D_
2021-11-24 10:57 - 보완요청_x000D_
2021-11-26 11:54 - 신청_x000D_
2021-12-29 10:00 - 문서재제출요청_x000D_
2021-12-30 18:04 - 신청_x000D_
2022-01-18 09:31 - 문서재제출요청_x000D_
2022-01-18 11:16 - 신청_x000D_
2022-02-23 15:56 - 문서재제출요청_x000D_
2022-02-24 10:08 - 신청_x000D_
2022-04-21 15:27 - 문서재제출요청_x000D_
2022-04-22 16:04 - 신청_x000D_
2022-07-05 17:55 - 검토승인_x000D_
2022-07-14 16:33 - 심의승인</t>
  </si>
  <si>
    <t xml:space="preserve">NG-5-4298463~4302373-2-2-0-9948 </t>
  </si>
  <si>
    <t xml:space="preserve">NG-5-4302374~4302701-2-2-0-9948 </t>
  </si>
  <si>
    <t>Validation Report_CCIPL 675_FVR_CPA inclusion_43 to 77_Nigeria CPA 77.pdf_x000D_
시스템 계약서_highlight.pdf_x000D_
첨부 3-1_PoA 9948 Nigeria CPA56 CPA-DD v1.pdf_x000D_
20211103_감축실적 보유량 현황 (나이지리아, MP4).jpg_x000D_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6_미활용 확약서(나이지리아)_56.pdf_x000D_
첨부 3-4_[서식 7] 감축실적 보유 현황서(CPA 0056)_20220107.pdf</t>
  </si>
  <si>
    <t>첨부 1_나이지리아_[서식 17의2] 외부사업 모니터링 보고서 국문요약서(CPA56)_20210915.pdf</t>
  </si>
  <si>
    <t>2021-10-27 13:21 - 신청_x000D_
2021-11-24 10:57 - 보완요청_x000D_
2021-11-26 11:54 - 신청_x000D_
2021-12-29 10:00 - 문서재제출요청_x000D_
2021-12-30 18:04 - 신청_x000D_
2022-01-18 09:32 - 문서재제출요청_x000D_
2022-01-18 11:17 - 신청_x000D_
2022-02-23 15:57 - 문서재제출요청_x000D_
2022-02-24 10:08 - 신청_x000D_
2022-04-21 15:27 - 문서재제출요청_x000D_
2022-04-22 16:04 - 신청_x000D_
2022-07-05 17:55 - 검토승인_x000D_
2022-07-14 16:34 - 심의승인</t>
  </si>
  <si>
    <t xml:space="preserve">NG-5-4302702~4306833-2-2-0-9948 </t>
  </si>
  <si>
    <t xml:space="preserve">NG-5-4306834~4307179-2-2-0-9948 </t>
  </si>
  <si>
    <t>Validation Report_CCIPL 675_FVR_CPA inclusion_43 to 77_Nigeria CPA 77.pdf_x000D_
시스템 계약서_highlight.pdf_x000D_
첨부 3-1_PoA 9948 Nigeria CPA57 CPA-DD v1.pdf_x000D_
20211103_감축실적 보유량 현황 (나이지리아, MP4).jpg_x000D_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6_미활용 확약서(나이지리아)_57.pdf_x000D_
첨부 3-4_[서식 7] 감축실적 보유 현황서(CPA 0057)_20220107.pdf</t>
  </si>
  <si>
    <t>첨부 1_나이지리아_[서식 17의2] 외부사업 모니터링 보고서 국문요약서(CPA57)_20210915.pdf</t>
  </si>
  <si>
    <t>2021-10-27 13:23 - 신청_x000D_
2021-11-24 10:58 - 보완요청_x000D_
2021-11-26 11:55 - 신청_x000D_
2021-12-29 10:00 - 문서재제출요청_x000D_
2021-12-30 18:05 - 신청_x000D_
2022-01-18 09:32 - 문서재제출요청_x000D_
2022-01-18 11:19 - 신청_x000D_
2022-02-23 15:57 - 문서재제출요청_x000D_
2022-02-24 10:09 - 신청_x000D_
2022-04-21 15:28 - 문서재제출요청_x000D_
2022-04-22 16:05 - 신청_x000D_
2022-07-05 17:55 - 검토승인_x000D_
2022-07-14 16:35 - 심의승인</t>
  </si>
  <si>
    <t xml:space="preserve">NG-5-4307180~4310697-2-2-0-9948 </t>
  </si>
  <si>
    <t xml:space="preserve">NG-5-4310698~4310992-2-2-0-9948 </t>
  </si>
  <si>
    <t>Validation Report_CCIPL 675_FVR_CPA inclusion_43 to 77_Nigeria CPA 77.pdf_x000D_
시스템 계약서_highlight.pdf_x000D_
첨부 3-1_PoA 9948 Nigeria CPA58 CPA-DD v1.pdf_x000D_
20211103_감축실적 보유량 현황 (나이지리아, MP4).jpg_x000D_
인증결과검토 수정 및 보완 요청사항 CPA 43 ~ 77 (나이지리아).pdf_x000D_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첨부 6_미활용 확약서(나이지리아)_58.pdf_x000D_
첨부 3-4_[서식 7] 감축실적 보유 현황서(CPA 0058)_20220107.pdf</t>
  </si>
  <si>
    <t>첨부 1_나이지리아_[서식 17의2] 외부사업 모니터링 보고서 국문요약서(CPA58)_20210915.pdf</t>
  </si>
  <si>
    <t>2021-10-27 13:25 - 신청_x000D_
2021-11-24 10:59 - 보완요청_x000D_
2021-11-26 11:55 - 신청_x000D_
2021-12-29 10:00 - 문서재제출요청_x000D_
2021-12-30 18:05 - 신청_x000D_
2022-01-18 09:32 - 문서재제출요청_x000D_
2022-01-18 11:20 - 신청_x000D_
2022-02-23 15:57 - 문서재제출요청_x000D_
2022-02-24 10:10 - 신청_x000D_
2022-04-21 15:28 - 문서재제출요청_x000D_
2022-04-22 16:05 - 신청_x000D_
2022-07-05 17:54 - 검토승인_x000D_
2022-07-14 16:36 - 심의승인</t>
  </si>
  <si>
    <t xml:space="preserve">NG-5-4310993~4314483-2-2-0-9948 </t>
  </si>
  <si>
    <t xml:space="preserve">NG-5-4314484~4314775-2-2-0-9948 </t>
  </si>
  <si>
    <t>Validation Report_CCIPL 675_FVR_CPA inclusion_43 to 77_Nigeria CPA 77.pdf_x000D_
시스템 계약서_highlight.pdf_x000D_
첨부 3-1_PoA 9948 Nigeria CPA59 CPA-DD v1.pdf_x000D_
20211103_감축실적 보유량 현황 (나이지리아, MP4).jpg_x000D_
인증결과검토 수정 및 보완 요청사항 CPA 43 ~ 77 (나이지리아).pdf_x000D_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5. 정산보고서.zip_x000D_
6. 온실가스 감축량 소유권 관련 서류.zip_x000D_
첨부 6_미활용 확약서(나이지리아)_59.pdf_x000D_
첨부 3-4_[서식 7] 감축실적 보유 현황서(CPA 0059)_20220107.pdf</t>
  </si>
  <si>
    <t>첨부 1_나이지리아_[서식 17의2] 외부사업 모니터링 보고서 국문요약서(CPA59)_20210915.pdf</t>
  </si>
  <si>
    <t>2021-10-27 13:27 - 신청_x000D_
2021-11-24 11:00 - 보완요청_x000D_
2021-11-26 11:55 - 신청_x000D_
2021-12-29 10:01 - 문서재제출요청_x000D_
2021-12-30 18:05 - 신청_x000D_
2022-01-18 09:33 - 문서재제출요청_x000D_
2022-01-18 11:20 - 신청_x000D_
2022-02-23 15:58 - 문서재제출요청_x000D_
2022-02-24 10:10 - 신청_x000D_
2022-04-21 15:29 - 문서재제출요청_x000D_
2022-04-22 16:05 - 신청_x000D_
2022-07-05 17:53 - 검토승인_x000D_
2022-07-14 16:37 - 심의승인</t>
  </si>
  <si>
    <t xml:space="preserve">NG-5-4314776~4318187-2-2-0-9948 </t>
  </si>
  <si>
    <t xml:space="preserve">NG-5-4318188~4318473-2-2-0-9948 </t>
  </si>
  <si>
    <t>Validation Report_CCIPL 675_FVR_CPA inclusion_43 to 77_Nigeria CPA 77.pdf_x000D_
시스템 계약서_highlight.pdf_x000D_
첨부 3-1_PoA 9948 Nigeria CPA60 CPA-DD v1.pdf_x000D_
20211103_감축실적 보유량 현황 (나이지리아, MP4).jpg_x000D_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6_미활용 확약서(나이지리아)_60.pdf_x000D_
첨부 3-4_[서식 7] 감축실적 보유 현황서(CPA 0060)_20220107.pdf</t>
  </si>
  <si>
    <t>첨부 1_나이지리아_[서식 17의2] 외부사업 모니터링 보고서 국문요약서(CPA60)_20210915.pdf</t>
  </si>
  <si>
    <t>2021-10-27 13:29 - 신청_x000D_
2021-11-24 11:00 - 보완요청_x000D_
2021-11-26 11:55 - 신청_x000D_
2021-12-29 10:01 - 문서재제출요청_x000D_
2021-12-30 18:05 - 신청_x000D_
2022-01-18 09:33 - 문서재제출요청_x000D_
2022-01-18 11:25 - 신청_x000D_
2022-02-23 15:58 - 문서재제출요청_x000D_
2022-02-24 10:13 - 신청_x000D_
2022-04-21 15:30 - 문서재제출요청_x000D_
2022-04-22 16:05 - 신청_x000D_
2022-07-05 17:53 - 검토승인_x000D_
2022-07-14 17:06 - 심의승인</t>
  </si>
  <si>
    <t xml:space="preserve">NG-5-4318474~4321873-2-2-0-9948 </t>
  </si>
  <si>
    <t xml:space="preserve">NG-5-4321874~4322158-2-2-0-9948 </t>
  </si>
  <si>
    <t>Validation Report_CCIPL 675_FVR_CPA inclusion_43 to 77_Nigeria CPA 77.pdf_x000D_
시스템 계약서_highlight.pdf_x000D_
첨부 3-1_PoA 9948 Nigeria CPA61 CPA-DD v1.pdf_x000D_
20211103_감축실적 보유량 현황 (나이지리아, MP4).jpg_x000D_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첨부 6_미활용 확약서(나이지리아)_61.pdf_x000D_
첨부 3-4_[서식 7] 감축실적 보유 현황서(CPA 0061)_20220107.pdf</t>
  </si>
  <si>
    <t>첨부 1_나이지리아_[서식 17의2] 외부사업 모니터링 보고서 국문요약서(CPA61)_20210915.pdf</t>
  </si>
  <si>
    <t>2021-10-27 13:31 - 신청_x000D_
2021-11-24 11:02 - 보완요청_x000D_
2021-11-26 11:56 - 신청_x000D_
2021-12-29 10:01 - 문서재제출요청_x000D_
2021-12-30 18:06 - 신청_x000D_
2022-01-18 09:33 - 문서재제출요청_x000D_
2022-01-18 11:26 - 신청_x000D_
2022-02-23 15:58 - 문서재제출요청_x000D_
2022-02-24 10:16 - 신청_x000D_
2022-04-21 15:30 - 문서재제출요청_x000D_
2022-04-22 16:05 - 신청_x000D_
2022-07-05 17:53 - 검토승인_x000D_
2022-07-14 17:07 - 심의승인</t>
  </si>
  <si>
    <t xml:space="preserve">NG-5-4322159~4325607-2-2-0-9948 </t>
  </si>
  <si>
    <t xml:space="preserve">NG-5-4325608~4325896-2-2-0-9948 </t>
  </si>
  <si>
    <t>Validation Report_CCIPL 675_FVR_CPA inclusion_43 to 77_Nigeria CPA 77.pdf_x000D_
시스템 계약서_highlight.pdf_x000D_
첨부 3-1_PoA 9948 Nigeria CPA62 CPA-DD v1.pdf_x000D_
20211103_감축실적 보유량 현황 (나이지리아, MP4).jpg_x000D_
인증결과검토 수정 및 보완 요청사항 CPA 43 ~ 77 (나이지리아).pdf_x000D_
3-1. DOE 현장실사 계획1.zip_x000D_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첨부 6_미활용 확약서(나이지리아)_62.pdf_x000D_
첨부 3-4_[서식 7] 감축실적 보유 현황서(CPA 0062)_20220107.pdf</t>
  </si>
  <si>
    <t>첨부 1_나이지리아_[서식 17의2] 외부사업 모니터링 보고서 국문요약서(CPA62)_20210915.pdf</t>
  </si>
  <si>
    <t>2021-10-27 13:33 - 신청_x000D_
2021-11-24 11:03 - 보완요청_x000D_
2021-11-26 11:56 - 신청_x000D_
2021-12-29 10:01 - 문서재제출요청_x000D_
2021-12-30 18:06 - 신청_x000D_
2022-01-18 09:33 - 문서재제출요청_x000D_
2022-01-18 11:27 - 신청_x000D_
2022-02-23 15:59 - 문서재제출요청_x000D_
2022-02-24 10:17 - 신청_x000D_
2022-04-21 15:30 - 문서재제출요청_x000D_
2022-04-22 16:05 - 신청_x000D_
2022-07-05 17:52 - 검토승인_x000D_
2022-07-14 17:08 - 심의승인</t>
  </si>
  <si>
    <t xml:space="preserve">NG-5-4325897~4329670-2-2-0-9948 </t>
  </si>
  <si>
    <t xml:space="preserve">NG-5-4329671~4329986-2-2-0-9948 </t>
  </si>
  <si>
    <t>Validation Report_CCIPL 675_FVR_CPA inclusion_43 to 77_Nigeria CPA 77.pdf_x000D_
시스템 계약서_highlight.pdf_x000D_
첨부 3-1_PoA 9948 Nigeria CPA63 CPA-DD v1.pdf_x000D_
20211103_감축실적 보유량 현황 (나이지리아, MP4).jpg_x000D_
인증결과검토 수정 및 보완 요청사항 CPA 43 ~ 77 (나이지리아).pdf_x000D_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첨부 6_미활용 확약서(나이지리아)_63.pdf_x000D_
첨부 3-4_[서식 7] 감축실적 보유 현황서(CPA 0063)_20220107.pdf</t>
  </si>
  <si>
    <t>첨부 1_나이지리아_[서식 17의2] 외부사업 모니터링 보고서 국문요약서(CPA63)_20210915.pdf</t>
  </si>
  <si>
    <t>2021-10-27 13:35 - 신청_x000D_
2021-11-24 11:05 - 보완요청_x000D_
2021-11-26 11:56 - 신청_x000D_
2021-12-29 10:02 - 문서재제출요청_x000D_
2021-12-30 18:06 - 신청_x000D_
2022-01-18 09:34 - 문서재제출요청_x000D_
2022-01-18 11:27 - 신청_x000D_
2022-02-23 15:59 - 문서재제출요청_x000D_
2022-02-24 10:17 - 신청_x000D_
2022-04-21 15:31 - 문서재제출요청_x000D_
2022-04-22 16:05 - 신청_x000D_
2022-07-05 17:52 - 검토승인_x000D_
2022-07-14 17:09 - 심의승인</t>
  </si>
  <si>
    <t xml:space="preserve">NG-5-4329987~4335166-2-2-0-9948 </t>
  </si>
  <si>
    <t xml:space="preserve">NG-5-4335167~4335600-2-2-0-9948 </t>
  </si>
  <si>
    <t>Validation Report_CCIPL 675_FVR_CPA inclusion_43 to 77_Nigeria CPA 77.pdf_x000D_
시스템 계약서_highlight.pdf_x000D_
첨부 3-1_PoA 9948 Nigeria CPA64 CPA-DD v1.pdf_x000D_
20211103_감축실적 보유량 현황 (나이지리아, MP4).jpg_x000D_
인증결과검토 수정 및 보완 요청사항 CPA 43 ~ 77 (나이지리아).pdf_x000D_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첨부 6_미활용 확약서(나이지리아)_64.pdf_x000D_
첨부 3-4_[서식 7] 감축실적 보유 현황서(CPA 0064)_20220107.pdf</t>
  </si>
  <si>
    <t>첨부 1_나이지리아_[서식 17의2] 외부사업 모니터링 보고서 국문요약서(CPA64)_20210915.pdf</t>
  </si>
  <si>
    <t>2021-10-27 13:37 - 신청_x000D_
2021-11-24 11:05 - 보완요청_x000D_
2021-11-26 11:56 - 신청_x000D_
2021-12-29 10:02 - 문서재제출요청_x000D_
2021-12-30 18:07 - 신청_x000D_
2022-01-18 09:34 - 문서재제출요청_x000D_
2022-01-18 11:28 - 신청_x000D_
2022-02-23 15:59 - 문서재제출요청_x000D_
2022-02-24 10:18 - 신청_x000D_
2022-04-21 15:31 - 문서재제출요청_x000D_
2022-04-22 16:06 - 신청_x000D_
2022-07-05 17:52 - 검토승인_x000D_
2022-07-14 17:10 - 심의승인</t>
  </si>
  <si>
    <t xml:space="preserve">NG-5-4335601~4340822-2-2-0-9948 </t>
  </si>
  <si>
    <t xml:space="preserve">NG-5-4340823~4341260-2-2-0-9948 </t>
  </si>
  <si>
    <t>Validation Report_CCIPL 675_FVR_CPA inclusion_43 to 77_Nigeria CPA 77.pdf_x000D_
시스템 계약서_highlight.pdf_x000D_
첨부 3-1_PoA 9948 Nigeria CPA66 CPA-DD v1.pdf_x000D_
20211103_감축실적 보유량 현황 (나이지리아, MP4).jpg_x000D_
인증결과검토 수정 및 보완 요청사항 CPA 43 ~ 77 (나이지리아).pdf_x000D_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첨부 6_미활용 확약서(나이지리아)_66.pdf_x000D_
첨부 3-4_[서식 7] 감축실적 보유 현황서(CPA 0066)_20220107.pdf</t>
  </si>
  <si>
    <t>첨부 1_나이지리아_[서식 17의2] 외부사업 모니터링 보고서 국문요약서(CPA66)_20210915.pdf</t>
  </si>
  <si>
    <t>2021-10-27 13:41 - 신청_x000D_
2021-11-24 11:07 - 보완요청_x000D_
2021-11-26 11:57 - 신청_x000D_
2021-12-29 10:03 - 문서재제출요청_x000D_
2021-12-30 18:07 - 신청_x000D_
2022-01-18 09:35 - 문서재제출요청_x000D_
2022-01-18 11:29 - 신청_x000D_
2022-02-23 16:00 - 문서재제출요청_x000D_
2022-02-24 10:20 - 신청_x000D_
2022-04-21 15:33 - 문서재제출요청_x000D_
2022-04-22 16:06 - 신청_x000D_
2022-07-05 17:51 - 검토승인_x000D_
2022-07-14 17:12 - 심의승인</t>
  </si>
  <si>
    <t xml:space="preserve">NG-5-4342432~4343625-2-2-0-9948 </t>
  </si>
  <si>
    <t xml:space="preserve">NG-5-4343626~4343725-2-2-0-9948 </t>
  </si>
  <si>
    <t>Validation Report_CCIPL 675_FVR_CPA inclusion_43 to 77_Nigeria CPA 77.pdf_x000D_
시스템 계약서_highlight.pdf_x000D_
첨부 3-1_PoA 9948 Nigeria CPA65 CPA-DD v1.pdf_x000D_
20211103_감축실적 보유량 현황 (나이지리아, MP4).jpg_x000D_
인증결과검토 수정 및 보완 요청사항 CPA 43 ~ 77 (나이지리아).pdf_x000D_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첨부 6_미활용 확약서(나이지리아)_65.pdf_x000D_
첨부 3-4_[서식 7] 감축실적 보유 현황서(CPA 0065)_20220107.pdf</t>
  </si>
  <si>
    <t>첨부 1_나이지리아_[서식 17의2] 외부사업 모니터링 보고서 국문요약서(CPA65)_20210915.pdf</t>
  </si>
  <si>
    <t>2021-10-27 13:39 - 신청_x000D_
2021-11-24 11:06 - 보완요청_x000D_
2021-11-26 11:56 - 신청_x000D_
2021-12-29 10:02 - 문서재제출요청_x000D_
2021-12-30 18:07 - 신청_x000D_
2022-01-18 09:34 - 문서재제출요청_x000D_
2022-01-18 11:29 - 신청_x000D_
2022-02-23 16:00 - 문서재제출요청_x000D_
2022-02-24 10:19 - 신청_x000D_
2022-04-21 15:32 - 문서재제출요청_x000D_
2022-04-22 16:06 - 신청_x000D_
2022-07-05 17:51 - 검토승인_x000D_
2022-07-14 17:14 - 심의승인</t>
  </si>
  <si>
    <t xml:space="preserve">NG-5-4341261~4342340-2-2-0-9948 </t>
  </si>
  <si>
    <t xml:space="preserve">NG-5-4342341~4342431-2-2-0-9948 </t>
  </si>
  <si>
    <t>Validation Report_CCIPL 675_FVR_CPA inclusion_43 to 77_Nigeria CPA 77.pdf_x000D_
시스템 계약서_highlight.pdf_x000D_
첨부 3-1_PoA 9948 Nigeria CPA67 CPA-DD v1.pdf_x000D_
20211103_감축실적 보유량 현황 (나이지리아, MP4).jpg_x000D_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첨부 6_미활용 확약서(나이지리아)_67.pdf_x000D_
첨부 3-4_[서식 7] 감축실적 보유 현황서(CPA 0067)_20220107.pdf</t>
  </si>
  <si>
    <t>첨부 1_나이지리아_[서식 17의2] 외부사업 모니터링 보고서 국문요약서(CPA67)_20210915.pdf</t>
  </si>
  <si>
    <t>2021-10-27 13:43 - 신청_x000D_
2021-11-24 11:08 - 보완요청_x000D_
2021-11-26 11:57 - 신청_x000D_
2021-12-29 10:03 - 문서재제출요청_x000D_
2021-12-30 18:08 - 신청_x000D_
2022-01-18 09:35 - 문서재제출요청_x000D_
2022-01-18 11:30 - 신청_x000D_
2022-02-23 16:00 - 문서재제출요청_x000D_
2022-02-24 10:21 - 신청_x000D_
2022-04-21 15:33 - 문서재제출요청_x000D_
2022-04-22 16:06 - 신청_x000D_
2022-07-05 17:51 - 검토승인_x000D_
2022-07-14 17:16 - 심의승인</t>
  </si>
  <si>
    <t xml:space="preserve">NG-5-4343726~4347253-2-2-0-9948 </t>
  </si>
  <si>
    <t xml:space="preserve">NG-5-4347254~4347548-2-2-0-9948 </t>
  </si>
  <si>
    <t>Validation Report_CCIPL 675_FVR_CPA inclusion_43 to 77_Nigeria CPA 77.pdf_x000D_
시스템 계약서_highlight.pdf_x000D_
첨부 3-1_PoA 9948 Nigeria CPA68 CPA-DD v1.pdf_x000D_
20211103_감축실적 보유량 현황 (나이지리아, MP4).jpg_x000D_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6_미활용 확약서(나이지리아)_68.pdf_x000D_
첨부 3-4_[서식 7] 감축실적 보유 현황서(CPA 0068)_20220107.pdf</t>
  </si>
  <si>
    <t>첨부 1_나이지리아_[서식 17의2] 외부사업 모니터링 보고서 국문요약서(CPA68)_20210915.pdf</t>
  </si>
  <si>
    <t>2021-10-27 13:45 - 신청_x000D_
2021-11-24 11:08 - 보완요청_x000D_
2021-11-26 11:57 - 신청_x000D_
2021-12-29 10:03 - 문서재제출요청_x000D_
2021-12-30 18:08 - 신청_x000D_
2022-01-18 09:35 - 문서재제출요청_x000D_
2022-01-18 11:30 - 신청_x000D_
2022-02-23 16:01 - 문서재제출요청_x000D_
2022-02-24 10:21 - 신청_x000D_
2022-04-21 15:33 - 문서재제출요청_x000D_
2022-04-22 16:06 - 신청_x000D_
2022-07-05 17:50 - 검토승인_x000D_
2022-07-14 17:17 - 심의승인</t>
  </si>
  <si>
    <t xml:space="preserve">NG-5-4347549~4350987-2-2-0-9948 </t>
  </si>
  <si>
    <t xml:space="preserve">NG-5-4350988~4351275-2-2-0-9948 </t>
  </si>
  <si>
    <t>Validation Report_CCIPL 675_FVR_CPA inclusion_43 to 77_Nigeria CPA 77.pdf_x000D_
시스템 계약서_highlight.pdf_x000D_
첨부 3-1_PoA 9948 Nigeria CPA69 CPA-DD v1.pdf_x000D_
20211103_감축실적 보유량 현황 (나이지리아, MP4).jpg_x000D_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6_미활용 확약서(나이지리아)_69.pdf_x000D_
첨부 3-4_[서식 7] 감축실적 보유 현황서(CPA 0069)_20220107.pdf</t>
  </si>
  <si>
    <t>첨부 1_나이지리아_[서식 17의2] 외부사업 모니터링 보고서 국문요약서(CPA69)_20210915.pdf</t>
  </si>
  <si>
    <t>2021-10-27 13:48 - 신청_x000D_
2021-11-24 11:09 - 보완요청_x000D_
2021-11-26 11:57 - 신청_x000D_
2021-12-29 10:04 - 문서재제출요청_x000D_
2021-12-30 18:08 - 신청_x000D_
2022-01-18 09:35 - 문서재제출요청_x000D_
2022-01-18 11:31 - 신청_x000D_
2022-02-23 16:01 - 문서재제출요청_x000D_
2022-02-24 10:22 - 신청_x000D_
2022-04-21 15:34 - 문서재제출요청_x000D_
2022-04-22 16:06 - 신청_x000D_
2022-07-05 17:50 - 검토승인_x000D_
2022-07-14 17:18 - 심의승인</t>
  </si>
  <si>
    <t xml:space="preserve">NG-5-4351276~4355260-2-2-0-9948 </t>
  </si>
  <si>
    <t xml:space="preserve">NG-5-4355261~4355594-2-2-0-9948 </t>
  </si>
  <si>
    <t>Validation Report_CCIPL 675_FVR_CPA inclusion_43 to 77_Nigeria CPA 77.pdf_x000D_
시스템 계약서_highlight.pdf_x000D_
첨부 3-1_PoA 9948 Nigeria CPA70 CPA-DD v1.pdf_x000D_
20211103_감축실적 보유량 현황 (나이지리아, MP4).jpg_x000D_
인증결과검토 수정 및 보완 요청사항 CPA 43 ~ 77 (나이지리아).pdf_x000D_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5. 정산보고서.zip_x000D_
첨부 6_미활용 확약서(나이지리아)_70.pdf_x000D_
첨부 3-4_[서식 7] 감축실적 보유 현황서(CPA 0070)_20220107.pdf</t>
  </si>
  <si>
    <t>첨부 1_나이지리아_[서식 17의2] 외부사업 모니터링 보고서 국문요약서(CPA70)_20210915.pdf</t>
  </si>
  <si>
    <t>2021-10-27 13:50 - 신청_x000D_
2021-11-24 11:10 - 보완요청_x000D_
2021-11-26 11:57 - 신청_x000D_
2021-12-29 10:04 - 문서재제출요청_x000D_
2021-12-30 18:09 - 신청_x000D_
2022-01-18 09:36 - 문서재제출요청_x000D_
2022-01-18 11:31 - 신청_x000D_
2022-02-23 16:01 - 문서재제출요청_x000D_
2022-02-24 10:22 - 신청_x000D_
2022-04-21 15:34 - 문서재제출요청_x000D_
2022-04-22 16:06 - 신청_x000D_
2022-07-05 17:50 - 검토승인_x000D_
2022-07-14 17:20 - 심의승인</t>
  </si>
  <si>
    <t xml:space="preserve">NG-5-4355595~4359124-2-2-0-9948 </t>
  </si>
  <si>
    <t xml:space="preserve">NG-5-4359125~4359419-2-2-0-9948 </t>
  </si>
  <si>
    <t>Validation Report_CCIPL 675_FVR_CPA inclusion_43 to 77_Nigeria CPA 77.pdf_x000D_
시스템 계약서_highlight.pdf_x000D_
첨부 3-1_PoA 9948 Nigeria CPA71 CPA-DD v1.pdf_x000D_
20211103_감축실적 보유량 현황 (나이지리아, MP4).jpg_x000D_
인증결과검토 수정 및 보완 요청사항 CPA 43 ~ 77 (나이지리아).pdf_x000D_
3-1. DOE 현장실사 계획1.zip_x000D_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첨부 6_미활용 확약서(나이지리아)_71.pdf_x000D_
첨부 3-4_[서식 7] 감축실적 보유 현황서(CPA 0071)_20220107.pdf</t>
  </si>
  <si>
    <t>첨부 1_나이지리아_[서식 17의2] 외부사업 모니터링 보고서 국문요약서(CPA71)_20210915.pdf</t>
  </si>
  <si>
    <t>2021-10-27 13:52 - 신청_x000D_
2021-11-24 10:46 - 보완요청_x000D_
2021-11-26 11:58 - 신청_x000D_
2021-12-29 10:04 - 문서재제출요청_x000D_
2021-12-30 18:09 - 신청_x000D_
2022-01-18 09:36 - 문서재제출요청_x000D_
2022-01-18 11:33 - 신청_x000D_
2022-02-23 16:02 - 문서재제출요청_x000D_
2022-02-24 10:23 - 신청_x000D_
2022-04-21 15:35 - 문서재제출요청_x000D_
2022-04-22 16:07 - 신청_x000D_
2022-07-05 17:50 - 검토승인_x000D_
2022-07-14 17:21 - 심의승인</t>
  </si>
  <si>
    <t xml:space="preserve">NG-5-4359420~4365360-2-2-0-9948 </t>
  </si>
  <si>
    <t xml:space="preserve">NG-5-4365361~4365858-2-2-0-9948 </t>
  </si>
  <si>
    <t>Validation Report_CCIPL 675_FVR_CPA inclusion_43 to 77_Nigeria CPA 77.pdf_x000D_
시스템 계약서_highlight.pdf_x000D_
첨부 3-1_PoA 9948 Nigeria CPA72 CPA-DD v1.pdf_x000D_
20211103_감축실적 보유량 현황 (나이지리아, MP4).jpg_x000D_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첨부 6_미활용 확약서(나이지리아)_72.pdf_x000D_
첨부 3-4_[서식 7] 감축실적 보유 현황서(CPA 0072)_20220107.pdf</t>
  </si>
  <si>
    <t>첨부 1_나이지리아_[서식 17의2] 외부사업 모니터링 보고서 국문요약서(CPA72)_20210915.pdf</t>
  </si>
  <si>
    <t>2021-10-27 13:54 - 신청_x000D_
2021-11-24 10:48 - 보완요청_x000D_
2021-11-26 11:58 - 신청_x000D_
2021-12-29 10:04 - 문서재제출요청_x000D_
2021-12-30 18:09 - 신청_x000D_
2022-01-18 09:36 - 문서재제출요청_x000D_
2022-01-18 11:33 - 신청_x000D_
2022-02-23 16:02 - 문서재제출요청_x000D_
2022-02-24 10:23 - 신청_x000D_
2022-04-21 15:36 - 문서재제출요청_x000D_
2022-04-22 16:07 - 신청_x000D_
2022-07-05 17:49 - 검토승인_x000D_
2022-07-14 17:22 - 심의승인</t>
  </si>
  <si>
    <t xml:space="preserve">NG-5-4365859~4366352-2-2-0-9948 </t>
  </si>
  <si>
    <t xml:space="preserve">NG-5-4366353~4366394-2-2-0-9948 </t>
  </si>
  <si>
    <t>Validation Report_CCIPL 675_FVR_CPA inclusion_43 to 77_Nigeria CPA 77.pdf_x000D_
시스템 계약서_highlight.pdf_x000D_
첨부 3-1_PoA 9948 Nigeria CPA73 CPA-DD v1.pdf_x000D_
20211103_감축실적 보유량 현황 (나이지리아, MP4).jpg_x000D_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첨부 6_미활용 확약서(나이지리아)_73.pdf_x000D_
첨부 3-4_[서식 7] 감축실적 보유 현황서(CPA 0073)_20220107.pdf</t>
  </si>
  <si>
    <t>첨부 1_나이지리아_[서식 17의2] 외부사업 모니터링 보고서 국문요약서(CPA73)_20210915.pdf</t>
  </si>
  <si>
    <t>2021-10-27 13:56 - 신청_x000D_
2021-11-24 10:49 - 보완요청_x000D_
2021-11-26 11:58 - 신청_x000D_
2021-12-29 10:04 - 문서재제출요청_x000D_
2021-12-30 18:09 - 신청_x000D_
2022-01-18 09:37 - 문서재제출요청_x000D_
2022-01-18 11:34 - 신청_x000D_
2022-02-23 16:02 - 문서재제출요청_x000D_
2022-02-24 10:24 - 신청_x000D_
2022-04-21 15:36 - 문서재제출요청_x000D_
2022-04-22 16:07 - 신청_x000D_
2022-07-05 17:49 - 검토승인_x000D_
2022-07-14 17:24 - 심의승인</t>
  </si>
  <si>
    <t xml:space="preserve">NG-5-4366395~4366803-2-2-0-9948 </t>
  </si>
  <si>
    <t xml:space="preserve">NG-5-4366804~4366837-2-2-0-9948 </t>
  </si>
  <si>
    <t>Validation Report_CCIPL 675_FVR_CPA inclusion_43 to 77_Nigeria CPA 77.pdf_x000D_
시스템 계약서_highlight.pdf_x000D_
첨부 3-1_PoA 9948 Nigeria CPA74 CPA-DD v1.pdf_x000D_
20211103_감축실적 보유량 현황 (나이지리아, MP4).jpg_x000D_
인증결과검토 수정 및 보완 요청사항 CPA 43 ~ 77 (나이지리아).pdf_x000D_
3-1. DOE 현장실사 계획1.zip_x000D_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첨부 6_미활용 확약서(나이지리아)_74.pdf_x000D_
첨부 3-4_[서식 7] 감축실적 보유 현황서(CPA 0074)_20220107.pdf</t>
  </si>
  <si>
    <t>첨부 1_나이지리아_[서식 17의2] 외부사업 모니터링 보고서 국문요약서(CPA74)_20210915.pdf</t>
  </si>
  <si>
    <t>2021-10-27 13:58 - 신청_x000D_
2021-11-24 10:51 - 보완요청_x000D_
2021-11-26 11:58 - 신청_x000D_
2021-12-29 10:05 - 문서재제출요청_x000D_
2021-12-30 18:10 - 신청_x000D_
2022-01-18 09:37 - 문서재제출요청_x000D_
2022-01-18 11:34 - 신청_x000D_
2022-02-23 16:03 - 문서재제출요청_x000D_
2022-02-24 10:24 - 신청_x000D_
2022-04-21 15:36 - 문서재제출요청_x000D_
2022-04-22 16:07 - 신청_x000D_
2022-07-05 17:48 - 검토승인_x000D_
2022-07-14 17:25 - 심의승인</t>
  </si>
  <si>
    <t xml:space="preserve">NG-5-4366838~4367129-2-2-0-9948 </t>
  </si>
  <si>
    <t xml:space="preserve">NG-5-4367130~4367153-2-2-0-9948 </t>
  </si>
  <si>
    <t>Validation Report_CCIPL 675_FVR_CPA inclusion_43 to 77_Nigeria CPA 77.pdf_x000D_
시스템 계약서_highlight.pdf_x000D_
첨부 3-1_PoA 9948 Nigeria CPA75 CPA-DD v1.pdf_x000D_
20211103_감축실적 보유량 현황 (나이지리아, MP4).jpg_x000D_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첨부 6_미활용 확약서(나이지리아)_75.pdf_x000D_
첨부 3-4_[서식 7] 감축실적 보유 현황서(CPA 0075)_20220107.pdf</t>
  </si>
  <si>
    <t>첨부 1_나이지리아_[서식 17의2] 외부사업 모니터링 보고서 국문요약서(CPA75)_20210915.pdf</t>
  </si>
  <si>
    <t>2021-10-27 14:00 - 신청_x000D_
2021-11-24 10:52 - 보완요청_x000D_
2021-11-26 11:58 - 신청_x000D_
2021-12-29 10:05 - 문서재제출요청_x000D_
2021-12-30 18:10 - 신청_x000D_
2022-01-18 09:37 - 문서재제출요청_x000D_
2022-01-18 11:35 - 신청_x000D_
2022-02-23 16:03 - 문서재제출요청_x000D_
2022-02-24 10:25 - 신청_x000D_
2022-04-21 15:36 - 문서재제출요청_x000D_
2022-04-22 16:07 - 신청_x000D_
2022-07-05 17:48 - 검토승인_x000D_
2022-07-14 17:26 - 심의승인</t>
  </si>
  <si>
    <t xml:space="preserve">NG-5-4367154~4367715-2-2-0-9948 </t>
  </si>
  <si>
    <t xml:space="preserve">NG-5-4367716~4367762-2-2-0-9948 </t>
  </si>
  <si>
    <t>Validation Report_CCIPL 675_FVR_CPA inclusion_43 to 77_Nigeria CPA 77.pdf_x000D_
시스템 계약서_highlight.pdf_x000D_
첨부 3-1_PoA 9948 Nigeria CPA76 CPA-DD v1.pdf_x000D_
20211103_감축실적 보유량 현황 (나이지리아, MP4).jpg_x000D_
인증결과검토 수정 및 보완 요청사항 CPA 43 ~ 77 (나이지리아).pdf_x000D_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3-2. DOE 현장실사 계획2.zip_x000D_
4. 사업계획서 대체서류(PoA 9948).zip_x000D_
5. 정산보고서.zip_x000D_
첨부 6_미활용 확약서(나이지리아)_76.pdf_x000D_
첨부 3-4_[서식 7] 감축실적 보유 현황서(CPA 0076)_20220107.pdf</t>
  </si>
  <si>
    <t>첨부 1_나이지리아_[서식 17의2] 외부사업 모니터링 보고서 국문요약서(CPA76)_20210915.pdf</t>
  </si>
  <si>
    <t>2021-10-27 14:02 - 신청_x000D_
2021-11-24 10:53 - 보완요청_x000D_
2021-11-26 11:59 - 신청_x000D_
2021-12-29 10:06 - 문서재제출요청_x000D_
2021-12-30 18:10 - 신청_x000D_
2022-01-18 09:37 - 문서재제출요청_x000D_
2022-01-18 11:35 - 신청_x000D_
2022-02-23 16:03 - 문서재제출요청_x000D_
2022-02-24 10:26 - 신청_x000D_
2022-04-21 15:37 - 문서재제출요청_x000D_
2022-04-22 16:07 - 신청_x000D_
2022-07-05 17:48 - 검토승인_x000D_
2022-07-14 17:27 - 심의승인</t>
  </si>
  <si>
    <t xml:space="preserve">NG-5-4367763~4368053-2-2-0-9948 </t>
  </si>
  <si>
    <t xml:space="preserve">NG-5-4368054~4368077-2-2-0-9948 </t>
  </si>
  <si>
    <t>Validation Report_CCIPL 675_FVR_CPA inclusion_43 to 77_Nigeria CPA 77.pdf_x000D_
시스템 계약서_highlight.pdf_x000D_
첨부 3-1_PoA 9948 Nigeria CPA77 CPA-DD v1.pdf_x000D_
20211103_감축실적 보유량 현황 (나이지리아, MP4).jpg_x000D_
인증결과검토 수정 및 보완 요청사항 CPA 43 ~ 77 (나이지리아).pdf_x000D_
3-2. DOE 현장실사 계획2.zip_x000D_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(3차).xlsx_x000D_
1. 사용자 계약서 및 제품 보급 현황.zip_x000D_
2. 실제 사용자 샘플자료.zip_x000D_
3-1. DOE 현장실사 계획1.zip_x000D_
첨부 6_미활용 확약서(나이지리아)_77.pdf_x000D_
첨부 3-4_[서식 7] 감축실적 보유 현황서(CPA 0077)_20220422.pdf</t>
  </si>
  <si>
    <t>첨부 1_나이지리아_[서식 17의2] 외부사업 모니터링 보고서 국문요약서(CPA77)_20210915.pdf</t>
  </si>
  <si>
    <t>2021-10-27 14:04 - 신청_x000D_
2021-11-24 10:54 - 보완요청_x000D_
2021-11-26 11:59 - 신청_x000D_
2021-12-29 10:06 - 문서재제출요청_x000D_
2021-12-30 18:11 - 신청_x000D_
2022-01-18 09:38 - 문서재제출요청_x000D_
2022-01-18 11:36 - 신청_x000D_
2022-02-23 16:04 - 문서재제출요청_x000D_
2022-02-24 10:26 - 신청_x000D_
2022-04-21 15:39 - 문서재제출요청_x000D_
2022-04-22 16:07 - 신청_x000D_
2022-07-05 17:47 - 검토승인_x000D_
2022-07-14 17:28 - 심의승인</t>
  </si>
  <si>
    <t xml:space="preserve">NG-5-4368078~4368407-2-2-0-9948 </t>
  </si>
  <si>
    <t xml:space="preserve">NG-5-4368408~4368454-2-2-0-9948 </t>
  </si>
  <si>
    <t>PoA 9948 MP4 MR1 CERPD Kenya MR ver 3.0 26042021 Clean.pdf</t>
  </si>
  <si>
    <t>9948 VER REPORT Clean.pdf</t>
  </si>
  <si>
    <t>Validation Report_CPA 102 CCIPL 675_FVR_CPA inclusion_78 to 102_Kenya.pdf_x000D_
시스템 계약서_highlight.pdf_x000D_
PoA 9948 CPA78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확약서(케냐)_78_211228.pdf_x000D_
첨부 3-4_[서식 7] 감축실적 보유 현황서(CPA 0078)_20220107.pdf</t>
  </si>
  <si>
    <t>첨부 1_케냐_[서식 17의2] 외부사업 모니터링 보고서 국문요약서(CPA78)_20210915.pdf</t>
  </si>
  <si>
    <t>CER 취소 요청 문서 - 서명 케냐 3차.zip_x000D_
CER 취소 요청 문서.pdf_x000D_
인증신청량 적용근거_20211224 (케냐, 3차 MP4).xlsx_x000D_
CERPD 인증 비율 산정_20220223 (케냐, 3차 MP4).xlsx_x000D_
CER 취소 증빙 문서 케냐 3차.pdf</t>
  </si>
  <si>
    <t>2022-07-15</t>
  </si>
  <si>
    <t>2021-10-27 14:18 - 신청_x000D_
2021-11-24 10:55 - 보완요청_x000D_
2021-11-26 11:59 - 신청_x000D_
2021-12-29 10:06 - 문서재제출요청_x000D_
2021-12-30 18:25 - 신청_x000D_
2022-01-18 09:38 - 문서재제출요청_x000D_
2022-01-18 11:37 - 신청_x000D_
2022-02-23 16:04 - 문서재제출요청_x000D_
2022-02-24 10:28 - 신청_x000D_
2022-04-21 15:39 - 문서재제출요청_x000D_
2022-04-22 16:08 - 신청_x000D_
2022-07-05 17:46 - 검토승인_x000D_
2022-07-15 15:14 - 심의승인</t>
  </si>
  <si>
    <t xml:space="preserve">KE-5-3175043~3177556-2-2-0-9948 </t>
  </si>
  <si>
    <t xml:space="preserve">KE-5-3177557~3177890-2-2-0-9948 </t>
  </si>
  <si>
    <t>Validation Report_CPA 102 CCIPL 675_FVR_CPA inclusion_78 to 102_Kenya.pdf_x000D_
시스템 계약서_highlight.pdf_x000D_
PoA 9948 CPA79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확약서(케냐)_79_211228.pdf_x000D_
첨부 3-4_[서식 7] 감축실적 보유 현황서(CPA 0079)_20220107.pdf</t>
  </si>
  <si>
    <t>첨부 1_케냐_[서식 17의2] 외부사업 모니터링 보고서 국문요약서(CPA79)_20210915.pdf</t>
  </si>
  <si>
    <t>2021-10-27 14:21 - 신청_x000D_
2021-11-24 10:56 - 보완요청_x000D_
2021-11-26 12:00 - 신청_x000D_
2021-12-29 10:07 - 문서재제출요청_x000D_
2021-12-30 18:26 - 신청_x000D_
2022-01-18 09:38 - 문서재제출요청_x000D_
2022-01-18 11:37 - 신청_x000D_
2022-02-23 16:04 - 문서재제출요청_x000D_
2022-02-24 10:31 - 신청_x000D_
2022-04-21 15:40 - 문서재제출요청_x000D_
2022-04-22 16:08 - 신청_x000D_
2022-07-05 17:46 - 검토승인_x000D_
2022-07-15 15:15 - 심의승인</t>
  </si>
  <si>
    <t xml:space="preserve">KE-5-3177891~3180485-2-2-0-9948 </t>
  </si>
  <si>
    <t xml:space="preserve">KE-5-3180486~3180830-2-2-0-9948 </t>
  </si>
  <si>
    <t>Validation Report_CPA 102 CCIPL 675_FVR_CPA inclusion_78 to 102_Kenya.pdf_x000D_
시스템 계약서_highlight.pdf_x000D_
PoA 9948 CPA80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확약서(케냐)_80_211228.pdf_x000D_
첨부 3-4_[서식 7] 감축실적 보유 현황서(CPA 0080)_20220107.pdf</t>
  </si>
  <si>
    <t>첨부 1_케냐_[서식 17의2] 외부사업 모니터링 보고서 국문요약서(CPA80)_20210915.pdf</t>
  </si>
  <si>
    <t>2021-10-27 14:24 - 신청_x000D_
2021-11-24 10:57 - 보완요청_x000D_
2021-11-26 12:00 - 신청_x000D_
2021-12-29 10:07 - 문서재제출요청_x000D_
2021-12-30 18:26 - 신청_x000D_
2022-01-17 10:01 - 문서재제출요청_x000D_
2022-01-18 11:37 - 신청_x000D_
2022-02-23 16:05 - 문서재제출요청_x000D_
2022-02-24 10:31 - 신청_x000D_
2022-04-21 15:41 - 문서재제출요청_x000D_
2022-04-22 16:08 - 신청_x000D_
2022-07-05 17:45 - 검토승인_x000D_
2022-07-15 15:19 - 심의승인</t>
  </si>
  <si>
    <t xml:space="preserve">KE-5-3180831~3183363-2-2-0-9948 </t>
  </si>
  <si>
    <t xml:space="preserve">KE-5-3183364~3183700-2-2-0-9948 </t>
  </si>
  <si>
    <t>Validation Report_CPA 102 CCIPL 675_FVR_CPA inclusion_78 to 102_Kenya.pdf_x000D_
시스템 계약서_highlight.pdf_x000D_
PoA 9948 CPA81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확약서(케냐)_81_211228.pdf_x000D_
첨부 3-4_[서식 7] 감축실적 보유 현황서(CPA 0081)_20220107.pdf</t>
  </si>
  <si>
    <t>첨부 1_케냐_[서식 17의2] 외부사업 모니터링 보고서 국문요약서(CPA81)_20210915.pdf</t>
  </si>
  <si>
    <t>2021-10-27 14:28 - 신청_x000D_
2021-11-24 10:59 - 보완요청_x000D_
2021-11-26 12:00 - 신청_x000D_
2021-12-29 10:08 - 문서재제출요청_x000D_
2021-12-30 18:26 - 신청_x000D_
2022-01-18 09:39 - 문서재제출요청_x000D_
2022-01-18 11:38 - 신청_x000D_
2022-02-23 16:05 - 문서재제출요청_x000D_
2022-02-24 10:32 - 신청_x000D_
2022-04-21 15:42 - 문서재제출요청_x000D_
2022-04-22 16:08 - 신청_x000D_
2022-07-05 17:45 - 검토승인_x000D_
2022-07-15 16:51 - 심의승인</t>
  </si>
  <si>
    <t xml:space="preserve">KE-5-3183701~3185543-2-2-0-9948 </t>
  </si>
  <si>
    <t xml:space="preserve">KE-5-3185544~3185789-2-2-0-9948 </t>
  </si>
  <si>
    <t>Validation Report_CPA 102 CCIPL 675_FVR_CPA inclusion_78 to 102_Kenya.pdf_x000D_
시스템 계약서_highlight.pdf_x000D_
PoA 9948 CPA82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확약서(케냐)_82_211228.pdf_x000D_
첨부 3-4_[서식 7] 감축실적 보유 현황서(CPA 0082)_20220107.pdf</t>
  </si>
  <si>
    <t>첨부 1_케냐_[서식 17의2] 외부사업 모니터링 보고서 국문요약서(CPA82)_20210915.pdf</t>
  </si>
  <si>
    <t>2021-10-27 14:31 - 신청_x000D_
2021-11-24 11:00 - 보완요청_x000D_
2021-11-26 12:00 - 신청_x000D_
2021-12-29 10:08 - 문서재제출요청_x000D_
2021-12-30 18:26 - 신청_x000D_
2022-01-18 09:39 - 문서재제출요청_x000D_
2022-01-18 11:38 - 신청_x000D_
2022-02-23 16:05 - 문서재제출요청_x000D_
2022-02-24 10:32 - 신청_x000D_
2022-04-21 15:43 - 문서재제출요청_x000D_
2022-04-22 16:08 - 신청_x000D_
2022-07-05 17:45 - 검토승인_x000D_
2022-07-15 16:52 - 심의승인</t>
  </si>
  <si>
    <t xml:space="preserve">KE-5-3185790~3187768-2-2-0-9948 </t>
  </si>
  <si>
    <t xml:space="preserve">KE-5-3187769~3188032-2-2-0-9948 </t>
  </si>
  <si>
    <t>Validation Report_CPA 102 CCIPL 675_FVR_CPA inclusion_78 to 102_Kenya.pdf_x000D_
시스템 계약서_highlight.pdf_x000D_
PoA 9948 CPA83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확약서(케냐)_83_211228.pdf_x000D_
첨부 3-4_[서식 7] 감축실적 보유 현황서(CPA 0083)_20220107.pdf</t>
  </si>
  <si>
    <t>첨부 1_케냐_[서식 17의2] 외부사업 모니터링 보고서 국문요약서(CPA83)_20210915.pdf</t>
  </si>
  <si>
    <t>2021-10-27 14:34 - 신청_x000D_
2021-11-24 11:01 - 보완요청_x000D_
2021-11-26 12:00 - 신청_x000D_
2021-12-29 10:08 - 문서재제출요청_x000D_
2021-12-30 18:27 - 신청_x000D_
2022-01-18 09:39 - 문서재제출요청_x000D_
2022-01-18 11:38 - 신청_x000D_
2022-02-23 16:05 - 문서재제출요청_x000D_
2022-02-24 10:33 - 신청_x000D_
2022-04-21 15:43 - 보완요청_x000D_
2022-04-22 16:08 - 신청_x000D_
2022-07-05 17:44 - 검토승인_x000D_
2022-07-15 16:53 - 심의승인</t>
  </si>
  <si>
    <t xml:space="preserve">KE-5-3188033~3190031-2-2-0-9948 </t>
  </si>
  <si>
    <t xml:space="preserve">KE-5-3190032~3190297-2-2-0-9948 </t>
  </si>
  <si>
    <t>Validation Report_CPA 102 CCIPL 675_FVR_CPA inclusion_78 to 102_Kenya.pdf_x000D_
시스템 계약서_highlight.pdf_x000D_
PoA 9948 CPA84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확약서(케냐)_84_211228.pdf_x000D_
첨부 3-4_[서식 7] 감축실적 보유 현황서(CPA 0084)_20220107.pdf</t>
  </si>
  <si>
    <t>첨부 1_케냐_[서식 17의2] 외부사업 모니터링 보고서 국문요약서(CPA84)_20210915.pdf</t>
  </si>
  <si>
    <t>2021-10-27 14:36 - 신청_x000D_
2021-11-24 11:02 - 보완요청_x000D_
2021-11-26 12:01 - 신청_x000D_
2021-12-29 10:09 - 문서재제출요청_x000D_
2021-12-30 18:27 - 신청_x000D_
2022-01-17 10:02 - 문서재제출요청_x000D_
2022-01-18 11:39 - 신청_x000D_
2022-02-23 16:06 - 문서재제출요청_x000D_
2022-02-24 10:33 - 신청_x000D_
2022-04-21 15:44 - 문서재제출요청_x000D_
2022-04-22 16:08 - 신청_x000D_
2022-07-05 17:44 - 검토승인_x000D_
2022-07-15 16:54 - 심의승인</t>
  </si>
  <si>
    <t xml:space="preserve">KE-5-3190298~3192475-2-2-0-9948 </t>
  </si>
  <si>
    <t xml:space="preserve">KE-5-3192476~3192765-2-2-0-9948 </t>
  </si>
  <si>
    <t>Validation Report_CPA 102 CCIPL 675_FVR_CPA inclusion_78 to 102_Kenya.pdf_x000D_
시스템 계약서_highlight.pdf_x000D_
PoA 9948 CPA85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확약서(케냐)_85_211228.pdf_x000D_
첨부 3-4_[서식 7] 감축실적 보유 현황서(CPA 0085)_20220107.pdf</t>
  </si>
  <si>
    <t>첨부 1_케냐_[서식 17의2] 외부사업 모니터링 보고서 국문요약서(CPA85)_20210915.pdf</t>
  </si>
  <si>
    <t>2021-10-27 14:40 - 신청_x000D_
2021-11-24 11:02 - 보완요청_x000D_
2021-11-26 12:01 - 신청_x000D_
2021-12-29 10:09 - 문서재제출요청_x000D_
2021-12-30 18:27 - 신청_x000D_
2022-01-18 09:39 - 문서재제출요청_x000D_
2022-01-18 11:39 - 신청_x000D_
2022-02-23 16:06 - 문서재제출요청_x000D_
2022-02-24 10:34 - 신청_x000D_
2022-04-21 15:44 - 문서재제출요청_x000D_
2022-04-22 16:08 - 신청_x000D_
2022-07-05 17:44 - 검토승인_x000D_
2022-07-15 16:55 - 심의승인</t>
  </si>
  <si>
    <t xml:space="preserve">KE-5-3192766~3195268-2-2-0-9948 </t>
  </si>
  <si>
    <t xml:space="preserve">KE-5-3195269~3195602-2-2-0-9948 </t>
  </si>
  <si>
    <t>Validation Report_CPA 102 CCIPL 675_FVR_CPA inclusion_78 to 102_Kenya.pdf_x000D_
시스템 계약서_highlight.pdf_x000D_
PoA 9948 CPA86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확약서(케냐)_86_211228.pdf_x000D_
첨부 3-4_[서식 7] 감축실적 보유 현황서(CPA 0086)_20220107.pdf</t>
  </si>
  <si>
    <t>첨부 1_케냐_[서식 17의2] 외부사업 모니터링 보고서 국문요약서(CPA86)_20210915.pdf</t>
  </si>
  <si>
    <t>2021-10-27 14:43 - 신청_x000D_
2021-11-24 11:04 - 보완요청_x000D_
2021-11-26 12:01 - 신청_x000D_
2021-12-29 10:09 - 문서재제출요청_x000D_
2021-12-30 18:27 - 신청_x000D_
2022-01-18 09:40 - 문서재제출요청_x000D_
2022-01-18 11:40 - 신청_x000D_
2022-02-23 16:06 - 문서재제출요청_x000D_
2022-02-24 10:34 - 신청_x000D_
2022-04-21 15:45 - 문서재제출요청_x000D_
2022-04-22 16:09 - 신청_x000D_
2022-07-05 17:43 - 검토승인_x000D_
2022-07-15 16:56 - 심의승인</t>
  </si>
  <si>
    <t xml:space="preserve">KE-5-3195603~3198151-2-2-0-9948 </t>
  </si>
  <si>
    <t xml:space="preserve">KE-5-3198152~3198491-2-2-0-9948 </t>
  </si>
  <si>
    <t>Validation Report_CPA 102 CCIPL 675_FVR_CPA inclusion_78 to 102_Kenya.pdf_x000D_
시스템 계약서_highlight.pdf_x000D_
PoA 9948 CPA87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확약서(케냐)_87_211228.pdf_x000D_
첨부 3-4_[서식 7] 감축실적 보유 현황서(CPA 0087)_20220107.pdf</t>
  </si>
  <si>
    <t>첨부 1_케냐_[서식 17의2] 외부사업 모니터링 보고서 국문요약서(CPA87)_20210915.pdf</t>
  </si>
  <si>
    <t>2021-10-27 14:47 - 신청_x000D_
2021-11-24 11:04 - 보완요청_x000D_
2021-11-26 12:01 - 신청_x000D_
2021-12-29 10:09 - 문서재제출요청_x000D_
2021-12-30 18:28 - 신청_x000D_
2022-01-18 09:40 - 문서재제출요청_x000D_
2022-01-18 11:40 - 신청_x000D_
2022-02-23 16:07 - 문서재제출요청_x000D_
2022-02-24 10:35 - 신청_x000D_
2022-04-21 15:45 - 문서재제출요청_x000D_
2022-04-22 16:09 - 신청_x000D_
2022-07-05 17:43 - 검토승인_x000D_
2022-07-15 16:57 - 심의승인</t>
  </si>
  <si>
    <t xml:space="preserve">KE-5-3198492~3201205-2-2-0-9948 </t>
  </si>
  <si>
    <t xml:space="preserve">KE-5-3201206~3201567-2-2-0-9948 </t>
  </si>
  <si>
    <t>Validation Report_CPA 102 CCIPL 675_FVR_CPA inclusion_78 to 102_Kenya.pdf_x000D_
시스템 계약서_highlight.pdf_x000D_
PoA 9948 CPA88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확약서(케냐)_88_211228.pdf_x000D_
첨부 3-4_[서식 7] 감축실적 보유 현황서(CPA 0088)_20220107.pdf</t>
  </si>
  <si>
    <t>첨부 1_케냐_[서식 17의2] 외부사업 모니터링 보고서 국문요약서(CPA88)_20210915.pdf</t>
  </si>
  <si>
    <t>2021-10-27 14:50 - 신청_x000D_
2021-11-24 11:05 - 보완요청_x000D_
2021-11-26 12:01 - 신청_x000D_
2021-12-29 10:09 - 문서재제출요청_x000D_
2021-12-30 18:28 - 신청_x000D_
2022-01-18 09:40 - 문서재제출요청_x000D_
2022-01-18 11:40 - 신청_x000D_
2022-02-23 16:07 - 문서재제출요청_x000D_
2022-02-24 10:36 - 신청_x000D_
2022-04-21 15:45 - 문서재제출요청_x000D_
2022-04-22 16:09 - 신청_x000D_
2022-07-05 17:43 - 검토승인_x000D_
2022-07-15 16:57 - 심의승인</t>
  </si>
  <si>
    <t xml:space="preserve">KE-5-3201568~3204524-2-2-0-9948 </t>
  </si>
  <si>
    <t xml:space="preserve">KE-5-3204525~3204918-2-2-0-9948 </t>
  </si>
  <si>
    <t>Validation Report_CPA 102 CCIPL 675_FVR_CPA inclusion_78 to 102_Kenya.pdf_x000D_
시스템 계약서_highlight.pdf_x000D_
PoA 9948 CPA89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확약서(케냐)_89_211228.pdf_x000D_
첨부 3-4_[서식 7] 감축실적 보유 현황서(CPA 0089)_20220107.pdf</t>
  </si>
  <si>
    <t>첨부 1_케냐_[서식 17의2] 외부사업 모니터링 보고서 국문요약서(CPA89)_20210915.pdf</t>
  </si>
  <si>
    <t>2021-10-27 14:53 - 신청_x000D_
2021-11-24 11:06 - 보완요청_x000D_
2021-11-26 12:02 - 신청_x000D_
2021-12-29 10:10 - 문서재제출요청_x000D_
2021-12-30 18:28 - 신청_x000D_
2022-01-18 09:40 - 문서재제출요청_x000D_
2022-01-18 11:41 - 신청_x000D_
2022-02-23 16:10 - 문서재제출요청_x000D_
2022-02-24 10:36 - 신청_x000D_
2022-04-21 15:46 - 문서재제출요청_x000D_
2022-04-22 16:09 - 신청_x000D_
2022-07-05 17:42 - 검토승인_x000D_
2022-07-15 16:57 - 심의승인</t>
  </si>
  <si>
    <t xml:space="preserve">KE-5-3204919~3207877-2-2-0-9948 </t>
  </si>
  <si>
    <t xml:space="preserve">KE-5-3207878~3208271-2-2-0-9948 </t>
  </si>
  <si>
    <t>Validation Report_CPA 102 CCIPL 675_FVR_CPA inclusion_78 to 102_Kenya.pdf_x000D_
시스템 계약서_highlight.pdf_x000D_
PoA 9948 CPA90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확약서(케냐)_90_211228.pdf_x000D_
첨부 3-4_[서식 7] 감축실적 보유 현황서(CPA 0090)_20220107.pdf</t>
  </si>
  <si>
    <t>첨부 1_케냐_[서식 17의2] 외부사업 모니터링 보고서 국문요약서(CPA90)_20210915.pdf</t>
  </si>
  <si>
    <t>2021-10-27 14:56 - 신청_x000D_
2021-11-24 11:07 - 보완요청_x000D_
2021-11-26 12:02 - 신청_x000D_
2021-12-29 10:10 - 문서재제출요청_x000D_
2021-12-30 18:28 - 신청_x000D_
2022-01-18 09:41 - 문서재제출요청_x000D_
2022-01-18 11:41 - 신청_x000D_
2022-02-23 16:10 - 문서재제출요청_x000D_
2022-02-24 10:37 - 신청_x000D_
2022-04-21 15:46 - 문서재제출요청_x000D_
2022-04-22 16:09 - 신청_x000D_
2022-07-05 17:42 - 검토승인_x000D_
2022-07-15 16:58 - 심의승인</t>
  </si>
  <si>
    <t xml:space="preserve">KE-5-3208272~3211109-2-2-0-9948 </t>
  </si>
  <si>
    <t xml:space="preserve">KE-5-3211110~3211487-2-2-0-9948 </t>
  </si>
  <si>
    <t>Validation Report_CPA 102 CCIPL 675_FVR_CPA inclusion_78 to 102_Kenya.pdf_x000D_
시스템 계약서_highlight.pdf_x000D_
PoA 9948 CPA91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확약서(케냐)_91_211228.pdf_x000D_
첨부 3-4_[서식 7] 감축실적 보유 현황서(CPA 0091)_20220107.pdf</t>
  </si>
  <si>
    <t>첨부 1_케냐_[서식 17의2] 외부사업 모니터링 보고서 국문요약서(CPA91)_20210915.pdf</t>
  </si>
  <si>
    <t>2021-10-27 15:00 - 신청_x000D_
2021-11-24 11:08 - 보완요청_x000D_
2021-11-26 12:02 - 신청_x000D_
2021-12-29 10:10 - 문서재제출요청_x000D_
2021-12-30 18:28 - 신청_x000D_
2022-01-18 09:41 - 문서재제출요청_x000D_
2022-01-18 11:41 - 신청_x000D_
2022-02-23 16:10 - 문서재제출요청_x000D_
2022-02-24 10:38 - 신청_x000D_
2022-04-21 15:53 - 문서재제출요청_x000D_
2022-04-22 16:09 - 신청_x000D_
2022-07-05 17:42 - 검토승인_x000D_
2022-07-15 16:58 - 심의승인</t>
  </si>
  <si>
    <t xml:space="preserve">KE-5-3211488~3213925-2-2-0-9948 </t>
  </si>
  <si>
    <t xml:space="preserve">KE-5-3213926~3214249-2-2-0-9948 </t>
  </si>
  <si>
    <t>Validation Report_CPA 102 CCIPL 675_FVR_CPA inclusion_78 to 102_Kenya.pdf_x000D_
시스템 계약서_highlight.pdf_x000D_
PoA 9948 CPA92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확약서(케냐)_92_211228.pdf_x000D_
첨부 3-4_[서식 7] 감축실적 보유 현황서(CPA 0092)_20220107.pdf</t>
  </si>
  <si>
    <t>첨부 1_케냐_[서식 17의2] 외부사업 모니터링 보고서 국문요약서(CPA92)_20210915.pdf</t>
  </si>
  <si>
    <t>2021-10-27 15:03 - 신청_x000D_
2021-11-24 11:09 - 보완요청_x000D_
2021-11-26 12:02 - 신청_x000D_
2021-12-29 10:10 - 문서재제출요청_x000D_
2021-12-30 18:29 - 신청_x000D_
2022-01-18 09:41 - 문서재제출요청_x000D_
2022-01-18 11:42 - 신청_x000D_
2022-02-23 16:11 - 문서재제출요청_x000D_
2022-02-24 10:39 - 신청_x000D_
2022-04-21 15:53 - 문서재제출요청_x000D_
2022-04-22 16:09 - 신청_x000D_
2022-07-05 17:41 - 검토승인_x000D_
2022-07-15 16:59 - 심의승인</t>
  </si>
  <si>
    <t xml:space="preserve">KE-5-3214250~3218814-2-2-0-9948 </t>
  </si>
  <si>
    <t xml:space="preserve">KE-5-3218815~3219422-2-2-0-9948 </t>
  </si>
  <si>
    <t>Validation Report_CPA 102 CCIPL 675_FVR_CPA inclusion_78 to 102_Kenya.pdf_x000D_
시스템 계약서_highlight.pdf_x000D_
PoA 9948 CPA93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확약서(케냐)_93_211228.pdf_x000D_
첨부 3-4_[서식 7] 감축실적 보유 현황서(CPA 0093)_20220107.pdf</t>
  </si>
  <si>
    <t>첨부 1_케냐_[서식 17의2] 외부사업 모니터링 보고서 국문요약서(CPA93)_20210915.pdf</t>
  </si>
  <si>
    <t>2021-10-27 15:07 - 신청_x000D_
2021-11-24 11:11 - 보완요청_x000D_
2021-11-26 12:02 - 신청_x000D_
2021-12-29 10:11 - 문서재제출요청_x000D_
2021-12-30 18:29 - 신청_x000D_
2022-01-18 09:41 - 문서재제출요청_x000D_
2022-01-18 11:42 - 신청_x000D_
2022-02-23 16:11 - 문서재제출요청_x000D_
2022-02-24 10:40 - 신청_x000D_
2022-04-21 15:53 - 문서재제출요청_x000D_
2022-04-22 16:09 - 신청_x000D_
2022-07-05 17:41 - 검토승인_x000D_
2022-07-15 16:59 - 심의승인</t>
  </si>
  <si>
    <t xml:space="preserve">KE-5-3219423~3219838-2-2-0-9948 </t>
  </si>
  <si>
    <t xml:space="preserve">KE-5-3219839~3219894-2-2-0-9948 </t>
  </si>
  <si>
    <t>Validation Report_CPA 102 CCIPL 675_FVR_CPA inclusion_78 to 102_Kenya.pdf_x000D_
시스템 계약서_highlight.pdf_x000D_
PoA 9948 CPA94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확약서(케냐)_94_211228.pdf_x000D_
첨부 3-4_[서식 7] 감축실적 보유 현황서(CPA 0094)_20220107.pdf</t>
  </si>
  <si>
    <t>첨부 1_케냐_[서식 17의2] 외부사업 모니터링 보고서 국문요약서(CPA94)_20210915.pdf</t>
  </si>
  <si>
    <t>2021-10-27 15:10 - 신청_x000D_
2021-11-24 11:12 - 보완요청_x000D_
2021-11-26 12:03 - 신청_x000D_
2021-12-29 10:11 - 문서재제출요청_x000D_
2021-12-30 18:29 - 신청_x000D_
2022-01-18 09:42 - 문서재제출요청_x000D_
2022-01-18 11:43 - 신청_x000D_
2022-02-23 16:11 - 문서재제출요청_x000D_
2022-02-24 10:40 - 신청_x000D_
2022-04-21 15:54 - 문서재제출요청_x000D_
2022-04-22 16:10 - 신청_x000D_
2022-07-05 17:41 - 검토승인_x000D_
2022-07-15 17:00 - 심의승인</t>
  </si>
  <si>
    <t xml:space="preserve">KE-5-3219895~3220344-2-2-0-9948 </t>
  </si>
  <si>
    <t xml:space="preserve">KE-5-3220345~3220404-2-2-0-9948 </t>
  </si>
  <si>
    <t>Validation Report_CPA 102 CCIPL 675_FVR_CPA inclusion_78 to 102_Kenya.pdf_x000D_
시스템 계약서_highlight.pdf_x000D_
PoA 9948 CPA95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확약서(케냐)_95_211228.pdf_x000D_
첨부 3-4_[서식 7] 감축실적 보유 현황서(CPA 0095)_20220107.pdf</t>
  </si>
  <si>
    <t>첨부 1_케냐_[서식 17의2] 외부사업 모니터링 보고서 국문요약서(CPA95)_20210915.pdf</t>
  </si>
  <si>
    <t>2021-10-27 15:13 - 신청_x000D_
2021-11-24 11:13 - 보완요청_x000D_
2021-11-26 12:03 - 신청_x000D_
2021-12-29 10:11 - 문서재제출요청_x000D_
2021-12-30 18:30 - 신청_x000D_
2022-01-18 09:42 - 문서재제출요청_x000D_
2022-01-18 11:43 - 신청_x000D_
2022-02-23 16:12 - 문서재제출요청_x000D_
2022-02-24 10:41 - 신청_x000D_
2022-04-21 15:54 - 문서재제출요청_x000D_
2022-04-22 16:10 - 신청_x000D_
2022-07-05 17:40 - 검토승인_x000D_
2022-07-15 17:00 - 심의승인</t>
  </si>
  <si>
    <t xml:space="preserve">KE-5-3220405~3220939-2-2-0-9948 </t>
  </si>
  <si>
    <t xml:space="preserve">KE-5-3220940~3221010-2-2-0-9948 </t>
  </si>
  <si>
    <t>Validation Report_CPA 102 CCIPL 675_FVR_CPA inclusion_78 to 102_Kenya.pdf_x000D_
시스템 계약서_highlight.pdf_x000D_
PoA 9948 CPA96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확약서(케냐)_96_211228.pdf_x000D_
첨부 3-4_[서식 7] 감축실적 보유 현황서(CPA 0096)_20220107.pdf</t>
  </si>
  <si>
    <t>첨부 1_케냐_[서식 17의2] 외부사업 모니터링 보고서 국문요약서(CPA96)_20210915.pdf</t>
  </si>
  <si>
    <t>2021-10-27 15:17 - 신청_x000D_
2021-11-24 11:13 - 보완요청_x000D_
2021-11-26 12:03 - 신청_x000D_
2021-12-29 10:11 - 문서재제출요청_x000D_
2021-12-30 18:30 - 신청_x000D_
2022-01-18 09:42 - 문서재제출요청_x000D_
2022-01-18 11:44 - 신청_x000D_
2022-02-23 16:12 - 문서재제출요청_x000D_
2022-02-24 10:43 - 신청_x000D_
2022-04-21 15:54 - 문서재제출요청_x000D_
2022-04-22 16:10 - 신청_x000D_
2022-07-05 17:40 - 검토승인_x000D_
2022-07-15 17:01 - 심의승인</t>
  </si>
  <si>
    <t xml:space="preserve">KE-5-3221011~3224145-2-2-0-9948 </t>
  </si>
  <si>
    <t xml:space="preserve">KE-5-3224146~3224562-2-2-0-9948 </t>
  </si>
  <si>
    <t>Validation Report_CPA 102 CCIPL 675_FVR_CPA inclusion_78 to 102_Kenya.pdf_x000D_
시스템 계약서_highlight.pdf_x000D_
PoA 9948 CPA97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확약서(케냐)_97_211228.pdf_x000D_
첨부 3-4_[서식 7] 감축실적 보유 현황서(CPA 0097)_20220107.pdf</t>
  </si>
  <si>
    <t>첨부 1_케냐_[서식 17의2] 외부사업 모니터링 보고서 국문요약서(CPA97)_20210915.pdf</t>
  </si>
  <si>
    <t>2021-10-27 15:19 - 신청_x000D_
2021-11-24 11:14 - 보완요청_x000D_
2021-11-26 12:03 - 신청_x000D_
2021-12-29 10:11 - 문서재제출요청_x000D_
2021-12-30 18:30 - 신청_x000D_
2022-01-18 09:42 - 문서재제출요청_x000D_
2022-01-18 11:44 - 신청_x000D_
2022-02-23 16:12 - 문서재제출요청_x000D_
2022-02-24 10:43 - 신청_x000D_
2022-04-21 15:54 - 문서재제출요청_x000D_
2022-04-22 16:10 - 신청_x000D_
2022-07-05 17:40 - 검토승인_x000D_
2022-07-15 17:01 - 심의승인</t>
  </si>
  <si>
    <t xml:space="preserve">KE-5-3224563~3227549-2-2-0-9948 </t>
  </si>
  <si>
    <t xml:space="preserve">KE-5-3227550~3227946-2-2-0-9948 </t>
  </si>
  <si>
    <t>Validation Report_CPA 102 CCIPL 675_FVR_CPA inclusion_78 to 102_Kenya.pdf_x000D_
시스템 계약서_highlight.pdf_x000D_
PoA 9948 CPA98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확약서(케냐)_98_211228.pdf_x000D_
첨부 3-4_[서식 7] 감축실적 보유 현황서(CPA 0098)_20220107.pdf</t>
  </si>
  <si>
    <t>첨부 1_케냐_[서식 17의2] 외부사업 모니터링 보고서 국문요약서(CPA98)_20210915.pdf</t>
  </si>
  <si>
    <t>2021-10-27 15:23 - 신청_x000D_
2021-11-24 11:15 - 보완요청_x000D_
2021-11-26 12:03 - 신청_x000D_
2021-12-29 10:12 - 문서재제출요청_x000D_
2021-12-30 18:30 - 신청_x000D_
2022-01-18 09:43 - 문서재제출요청_x000D_
2022-01-18 11:45 - 신청_x000D_
2022-02-23 16:12 - 문서재제출요청_x000D_
2022-02-24 10:44 - 신청_x000D_
2022-04-21 15:55 - 문서재제출요청_x000D_
2022-04-22 16:10 - 신청_x000D_
2022-07-05 17:39 - 검토승인_x000D_
2022-07-15 17:02 - 심의승인</t>
  </si>
  <si>
    <t xml:space="preserve">KE-5-3227947~3231077-2-2-0-9948 </t>
  </si>
  <si>
    <t xml:space="preserve">KE-5-3231078~3231494-2-2-0-9948 </t>
  </si>
  <si>
    <t>Validation Report_CPA 102 CCIPL 675_FVR_CPA inclusion_78 to 102_Kenya.pdf_x000D_
시스템 계약서_highlight.pdf_x000D_
PoA 9948 CPA99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확약서(케냐)_99_211228.pdf_x000D_
첨부 3-4_[서식 7] 감축실적 보유 현황서(CPA 0099)_20220107.pdf</t>
  </si>
  <si>
    <t>첨부 1_케냐_[서식 17의2] 외부사업 모니터링 보고서 국문요약서(CPA99)_20210915.pdf</t>
  </si>
  <si>
    <t>2021-10-27 15:26 - 신청_x000D_
2021-11-24 11:16 - 보완요청_x000D_
2021-11-26 12:03 - 신청_x000D_
2021-12-29 10:12 - 문서재제출요청_x000D_
2021-12-30 18:31 - 신청_x000D_
2022-01-18 09:43 - 문서재제출요청_x000D_
2022-01-18 11:45 - 신청_x000D_
2022-02-23 16:13 - 문서재제출요청_x000D_
2022-02-24 10:45 - 신청_x000D_
2022-04-21 15:55 - 문서재제출요청_x000D_
2022-04-22 16:10 - 신청_x000D_
2022-07-05 17:39 - 검토승인_x000D_
2022-07-15 17:02 - 심의승인</t>
  </si>
  <si>
    <t xml:space="preserve">KE-5-3231495~3231870-2-2-0-9948 </t>
  </si>
  <si>
    <t xml:space="preserve">KE-5-3231871~3231920-2-2-0-9948 </t>
  </si>
  <si>
    <t>Validation Report_CPA 102 CCIPL 675_FVR_CPA inclusion_78 to 102_Kenya.pdf_x000D_
시스템 계약서_highlight.pdf_x000D_
PoA 9948 CPA100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확약서(케냐)_100_211228.pdf_x000D_
첨부 3-4_[서식 7] 감축실적 보유 현황서(CPA 0100)_20220107.pdf</t>
  </si>
  <si>
    <t>첨부 1_케냐_[서식 17의2] 외부사업 모니터링 보고서 국문요약서(CPA100)_20210915.pdf</t>
  </si>
  <si>
    <t>2021-10-27 15:29 - 신청_x000D_
2021-11-24 11:17 - 보완요청_x000D_
2021-11-26 12:04 - 신청_x000D_
2021-12-29 10:12 - 문서재제출요청_x000D_
2021-12-30 18:31 - 신청_x000D_
2022-01-18 09:43 - 문서재제출요청_x000D_
2022-01-18 11:45 - 신청_x000D_
2022-02-23 16:13 - 문서재제출요청_x000D_
2022-02-24 10:45 - 신청_x000D_
2022-04-21 15:55 - 문서재제출요청_x000D_
2022-04-22 16:10 - 신청_x000D_
2022-07-05 17:37 - 검토승인_x000D_
2022-07-15 17:03 - 심의승인</t>
  </si>
  <si>
    <t xml:space="preserve">KE-5-3231921~3232350-2-2-0-9948 </t>
  </si>
  <si>
    <t xml:space="preserve">KE-5-3232351~3232408-2-2-0-9948 </t>
  </si>
  <si>
    <t>Validation Report_CPA 102 CCIPL 675_FVR_CPA inclusion_78 to 102_Kenya.pdf_x000D_
시스템 계약서_highlight.pdf_x000D_
PoA 9948 CPA101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확약서(케냐)_101_211228.pdf_x000D_
첨부 3-4_[서식 7] 감축실적 보유 현황서(CPA 0101)_20220107.pdf</t>
  </si>
  <si>
    <t>첨부 1_케냐_[서식 17의2] 외부사업 모니터링 보고서 국문요약서(CPA101)_20210915.pdf</t>
  </si>
  <si>
    <t>2021-10-27 15:32 - 신청_x000D_
2021-11-24 11:17 - 보완요청_x000D_
2021-11-26 12:04 - 신청_x000D_
2021-12-29 10:12 - 문서재제출요청_x000D_
2021-12-30 18:31 - 신청_x000D_
2022-01-18 09:43 - 문서재제출요청_x000D_
2022-01-18 11:46 - 신청_x000D_
2022-02-23 16:13 - 문서재제출요청_x000D_
2022-02-24 10:46 - 신청_x000D_
2022-04-21 15:56 - 문서재제출요청_x000D_
2022-04-22 16:11 - 신청_x000D_
2022-07-05 17:37 - 검토승인_x000D_
2022-07-15 17:03 - 심의승인</t>
  </si>
  <si>
    <t xml:space="preserve">KE-5-3232409~3232830-2-2-0-9948 </t>
  </si>
  <si>
    <t xml:space="preserve">KE-5-3232831~3232886-2-2-0-9948 </t>
  </si>
  <si>
    <t>Validation Report_CPA 102 CCIPL 675_FVR_CPA inclusion_78 to 102_Kenya.pdf_x000D_
시스템 계약서_highlight.pdf_x000D_
PoA 9948 CPA102 Kenya CPA-DD v1.pdf_x000D_
20211124_감축실적 보유량 현황 (케냐, MP4).jpg_x000D_
인증결과검토 수정 및 보완 요청사항 CPA 78~102(한국 지원)-케냐.pdf_x000D_
1. 사용자 계약서 및 제품 보급 현황.zip_x000D_
2-1. 실제 사용자 샘플자료.zip_x000D_
2-2. 실제 사용자 샘플자료.zip_x000D_
2-3. 실제 사용자 샘플자료.zip_x000D_
2-4. 실제 사용자 샘플자료.zip_x000D_
3-1. DOE 현장실사 계획.zip_x000D_
3-2.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(3차).xlsx_x000D_
첨부 6_미활용 확약서(케냐)_102_211228.pdf_x000D_
첨부 3-4_[서식 7] 감축실적 보유 현황서(CPA 0102)_20220422.pdf</t>
  </si>
  <si>
    <t>첨부 1_케냐_[서식 17의2] 외부사업 모니터링 보고서 국문요약서(CPA102)_20210915.pdf</t>
  </si>
  <si>
    <t>2021-10-27 15:35 - 신청_x000D_
2021-11-24 11:18 - 보완요청_x000D_
2021-11-26 12:04 - 신청_x000D_
2021-12-29 10:13 - 문서재제출요청_x000D_
2021-12-30 18:32 - 신청_x000D_
2022-01-17 10:01 - 문서재제출요청_x000D_
2022-01-18 11:46 - 신청_x000D_
2022-02-23 16:14 - 문서재제출요청_x000D_
2022-02-24 10:46 - 신청_x000D_
2022-04-21 15:56 - 문서재제출요청_x000D_
2022-04-22 16:16 - 신청_x000D_
2022-07-05 17:36 - 검토승인_x000D_
2022-07-15 17:04 - 심의승인</t>
  </si>
  <si>
    <t xml:space="preserve">KE-5-3232887~3233448-2-2-0-9948 </t>
  </si>
  <si>
    <t xml:space="preserve">KE-5-3233449~3233534-2-2-0-9948 </t>
  </si>
  <si>
    <t>20200322~20201231</t>
  </si>
  <si>
    <t>PoA 9948_MP5_MR3_CERPD Nigeria MR ver 2.0_24062021.pdf</t>
  </si>
  <si>
    <t>Verification Report_MP5B3-final.pdf</t>
  </si>
  <si>
    <t>Validation Report_CCIPL 675_FVR_CPA inclusion_43 to 77_Nigeria CPA 77.pdf_x000D_
시스템 계약서_highlight.pdf_x000D_
첨부 3-1_PoA 9948 Nigeria CPA43 CPA-DD v1.pdf_x000D_
20211029_감축실적 보유량 증빙자료.PNG_x000D_
인증결과검토 수정 및 보완 요청사항 CPA 43 ~ 77 (나이지리아).pdf_x000D_
3-2. DOE 현장실사 계획.zip_x000D_
3-3.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첨부 6_미활용 확약서(나이지리아)_43.pdf_x000D_
첨부 3-4_[서식 7] 감축실적 보유 현황서(CPA 0043)_20220107.pdf</t>
  </si>
  <si>
    <t>첨부 1_나이지리아_[서식 17의2] 외부사업 모니터링 보고서 국문요약서(CPA43)_20211017.pdf</t>
  </si>
  <si>
    <t>CERPD 인증 비율 산정_20211224 (나이지리아, MP5 4차).xlsx_x000D_
인증신청량 적용근거_20211224 (나이지리아, MP5 4차).xlsx_x000D_
CER 취소 요청 문서 - 서명 나이지리아 4차.zip_x000D_
CER 취소 요청 문서.pdf_x000D_
CER 취소 증빙 문서 나이지리아 4차.pdf_x000D_
CERPD 인증 비율 산정_20220223 (나이지리아, MP5 4차).xlsx</t>
  </si>
  <si>
    <t>2021-10-29 17:27 - 신청_x000D_
2021-11-24 11:34 - 보완요청_x000D_
2021-11-26 12:04 - 신청_x000D_
2021-12-29 09:59 - 문서재제출요청_x000D_
2021-12-30 18:11 - 신청_x000D_
2022-01-18 09:38 - 문서재제출요청_x000D_
2022-01-18 13:00 - 신청_x000D_
2022-02-23 15:52 - 문서재제출요청_x000D_
2022-02-24 10:47 - 신청_x000D_
2022-04-21 15:56 - 문서재제출요청_x000D_
2022-04-22 16:17 - 신청_x000D_
2022-07-05 16:58 - 검토승인_x000D_
2022-07-15 17:13 - 심의승인</t>
  </si>
  <si>
    <t>2021-10-12</t>
  </si>
  <si>
    <t xml:space="preserve">NG-5-4416454~4420564-2-2-0-9948 </t>
  </si>
  <si>
    <t xml:space="preserve">NG-5-4420565~4420900-2-2-0-9948 </t>
  </si>
  <si>
    <t>Validation Report_CCIPL 675_FVR_CPA inclusion_43 to 77_Nigeria CPA 77.pdf_x000D_
시스템 계약서_highlight.pdf_x000D_
첨부 3-1_PoA 9948 Nigeria CPA44 CPA-DD v1.pdf_x000D_
20211029_감축실적 보유량 증빙자료.PNG_x000D_
첨부 6_미활용 확약서(나이지리아)_44.pdf_x000D_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0044)_20220107.pdf</t>
  </si>
  <si>
    <t>첨부 1_나이지리아_[서식 17의2] 외부사업 모니터링 보고서 국문요약서(CPA44)_20211017.pdf</t>
  </si>
  <si>
    <t>인증신청량 적용근거_20211224 (나이지리아, MP5 4차).xlsx_x000D_
CER 취소 요청 문서 - 서명 나이지리아 4차.zip_x000D_
CER 취소 요청 문서.pdf_x000D_
CERPD 인증 비율 산정_20220223 (나이지리아, MP5 4차).xlsx_x000D_
CER 취소 증빙 문서 나이지리아 4차.pdf</t>
  </si>
  <si>
    <t>2021-10-29 17:27 - 신청_x000D_
2021-11-24 10:44 - 보완요청_x000D_
2021-11-26 12:04 - 신청_x000D_
2021-12-29 10:00 - 문서재제출요청_x000D_
2021-12-30 18:12 - 신청_x000D_
2022-01-18 09:39 - 문서재제출요청_x000D_
2022-01-18 13:02 - 신청_x000D_
2022-02-23 15:53 - 문서재제출요청_x000D_
2022-02-24 10:48 - 신청_x000D_
2022-04-21 15:56 - 문서재제출요청_x000D_
2022-04-22 16:17 - 신청_x000D_
2022-07-05 16:57 - 검토승인_x000D_
2022-07-15 17:13 - 심의승인</t>
  </si>
  <si>
    <t xml:space="preserve">NG-5-4420901~4424885-2-2-0-9948 </t>
  </si>
  <si>
    <t xml:space="preserve">NG-5-4424886~4425211-2-2-0-9948 </t>
  </si>
  <si>
    <t>Validation Report_CCIPL 675_FVR_CPA inclusion_43 to 77_Nigeria CPA 77.pdf_x000D_
시스템 계약서_highlight.pdf_x000D_
첨부 3-1_PoA 9948 Nigeria CPA45 CPA-DD v1.pdf_x000D_
20211029_감축실적 보유량 증빙자료.PNG_x000D_
첨부 6_미활용 확약서(나이지리아)_45.pdf_x000D_
인증결과검토 수정 및 보완 요청사항 CPA 43 ~ 77 (나이지리아).pdf_x000D_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5. 정산보고서.zip_x000D_
첨부 3-4_[서식 7] 감축실적 보유 현황서(CPA 0045)_20220107.pdf</t>
  </si>
  <si>
    <t>인증신청량 적용근거_20211224 (나이지리아, MP5 4차).xlsx_x000D_
CER 취소 요청 문서 - 서명 나이지리아 4차.zip_x000D_
CER 취소 요청 문서.pdf_x000D_
CER 취소 증빙 문서 나이지리아 4차.pdf_x000D_
CERPD 인증 비율 산정_20220223 (나이지리아, MP5 4차).xlsx</t>
  </si>
  <si>
    <t>2021-10-29 17:27 - 신청_x000D_
2021-11-24 10:46 - 보완요청_x000D_
2021-11-26 12:04 - 신청_x000D_
2021-12-29 10:02 - 문서재제출요청_x000D_
2021-12-30 18:12 - 신청_x000D_
2022-01-18 09:42 - 문서재제출요청_x000D_
2022-01-18 13:02 - 신청_x000D_
2022-02-23 15:53 - 문서재제출요청_x000D_
2022-02-24 10:49 - 신청_x000D_
2022-04-21 15:57 - 문서재제출요청_x000D_
2022-04-22 16:17 - 신청_x000D_
2022-07-05 16:57 - 검토승인_x000D_
2022-07-15 17:14 - 심의승인</t>
  </si>
  <si>
    <t xml:space="preserve">NG-5-4425212~4429376-2-2-0-9948 </t>
  </si>
  <si>
    <t xml:space="preserve">NG-5-4429377~4429717-2-2-0-9948 </t>
  </si>
  <si>
    <t>Validation Report_CCIPL 675_FVR_CPA inclusion_43 to 77_Nigeria CPA 77.pdf_x000D_
시스템 계약서_highlight.pdf_x000D_
첨부 3-1_PoA 9948 Nigeria CPA46 CPA-DD v1.pdf_x000D_
20211029_감축실적 보유량 증빙자료.PNG_x000D_
첨부 6_미활용 확약서(나이지리아)_46.pdf_x000D_
인증결과검토 수정 및 보완 요청사항 CPA 43 ~ 77 (나이지리아).pdf_x000D_
3-3.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첨부 3-4_[서식 7] 감축실적 보유 현황서(CPA 0046)_20220107.pdf</t>
  </si>
  <si>
    <t>첨부 1_나이지리아_[서식 17의2] 외부사업 모니터링 보고서 국문요약서(CPA46)_20211017.pdf</t>
  </si>
  <si>
    <t>2021-10-29 17:27 - 신청_x000D_
2021-11-24 10:47 - 보완요청_x000D_
2021-11-26 12:05 - 신청_x000D_
2021-12-29 09:57 - 문서재제출요청_x000D_
2021-12-30 18:12 - 신청_x000D_
2022-01-18 09:40 - 문서재제출요청_x000D_
2022-01-18 13:02 - 신청_x000D_
2022-02-23 15:53 - 문서재제출요청_x000D_
2022-02-24 10:50 - 신청_x000D_
2022-04-21 15:57 - 문서재제출요청_x000D_
2022-04-22 16:17 - 신청_x000D_
2022-07-05 16:57 - 검토승인_x000D_
2022-07-15 17:14 - 심의승인</t>
  </si>
  <si>
    <t xml:space="preserve">NG-5-4429718~4434209-2-2-0-9948 </t>
  </si>
  <si>
    <t xml:space="preserve">NG-5-4434210~4434576-2-2-0-9948 </t>
  </si>
  <si>
    <t>Validation Report_CCIPL 675_FVR_CPA inclusion_43 to 77_Nigeria CPA 77.pdf_x000D_
시스템 계약서_highlight.pdf_x000D_
첨부 3-1_PoA 9948 Nigeria CPA47 CPA-DD v1.pdf_x000D_
20211029_감축실적 보유량 증빙자료.PNG_x000D_
첨부 6_미활용 확약서(나이지리아)_47.pdf_x000D_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0047)_20220107.pdf</t>
  </si>
  <si>
    <t>첨부 1_나이지리아_[서식 17의2] 외부사업 모니터링 보고서 국문요약서(CPA47)_20211017.pdf</t>
  </si>
  <si>
    <t>2021-10-29 17:27 - 신청_x000D_
2021-11-24 10:48 - 보완요청_x000D_
2021-11-26 12:05 - 신청_x000D_
2021-12-29 10:02 - 문서재제출요청_x000D_
2021-12-30 18:13 - 신청_x000D_
2022-01-18 09:40 - 문서재제출요청_x000D_
2022-01-18 13:03 - 신청_x000D_
2022-02-23 15:54 - 문서재제출요청_x000D_
2022-02-24 10:50 - 신청_x000D_
2022-04-21 15:57 - 문서재제출요청_x000D_
2022-04-22 16:17 - 신청_x000D_
2022-07-05 16:57 - 검토승인_x000D_
2022-07-15 17:15 - 심의승인</t>
  </si>
  <si>
    <t xml:space="preserve">NG-5-4434577~4438415-2-2-0-9948 </t>
  </si>
  <si>
    <t xml:space="preserve">NG-5-4438416~4438729-2-2-0-9948 </t>
  </si>
  <si>
    <t>Validation Report_CCIPL 675_FVR_CPA inclusion_43 to 77_Nigeria CPA 77.pdf_x000D_
시스템 계약서_highlight.pdf_x000D_
첨부 3-1_PoA 9948 Nigeria CPA48 CPA-DD v1.pdf_x000D_
20211029_감축실적 보유량 증빙자료.PNG_x000D_
첨부 6_미활용 확약서(나이지리아)_48.pdf_x000D_
인증결과검토 수정 및 보완 요청사항 CPA 43 ~ 77 (나이지리아).pdf_x000D_
3-2. DOE 현장실사 계획.zip_x000D_
3-3.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첨부 3-4_[서식 7] 감축실적 보유 현황서(CPA 0048)_20220107.pdf</t>
  </si>
  <si>
    <t>첨부 1_나이지리아_[서식 17의2] 외부사업 모니터링 보고서 국문요약서(CPA48)_20211017.pdf</t>
  </si>
  <si>
    <t>2021-10-29 17:27 - 신청_x000D_
2021-11-24 10:49 - 보완요청_x000D_
2021-11-26 12:05 - 신청_x000D_
2021-12-29 10:03 - 문서재제출요청_x000D_
2021-12-30 18:13 - 신청_x000D_
2022-01-18 09:40 - 문서재제출요청_x000D_
2022-01-18 13:03 - 신청_x000D_
2022-02-23 15:54 - 문서재제출요청_x000D_
2022-02-24 10:51 - 신청_x000D_
2022-04-21 15:58 - 문서재제출요청_x000D_
2022-04-22 16:17 - 신청_x000D_
2022-07-05 16:56 - 검토승인_x000D_
2022-07-15 17:16 - 심의승인</t>
  </si>
  <si>
    <t xml:space="preserve">NG-5-4438730~4442174-2-2-0-9948 </t>
  </si>
  <si>
    <t xml:space="preserve">NG-5-4442175~4442455-2-2-0-9948 </t>
  </si>
  <si>
    <t>Validation Report_CCIPL 675_FVR_CPA inclusion_43 to 77_Nigeria CPA 77.pdf_x000D_
시스템 계약서_highlight.pdf_x000D_
첨부 3-1_PoA 9948 Nigeria CPA49 CPA-DD v1.pdf_x000D_
20211029_감축실적 보유량 증빙자료.PNG_x000D_
첨부 6_미활용 확약서(나이지리아)_49.pdf_x000D_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0049)_20220107.pdf</t>
  </si>
  <si>
    <t>첨부 1_나이지리아_[서식 17의2] 외부사업 모니터링 보고서 국문요약서(CPA49)_20211017.pdf</t>
  </si>
  <si>
    <t>2021-10-29 17:27 - 신청_x000D_
2021-11-24 10:50 - 보완요청_x000D_
2021-11-26 12:05 - 신청_x000D_
2021-12-29 10:03 - 문서재제출요청_x000D_
2021-12-30 18:14 - 신청_x000D_
2022-01-18 09:40 - 문서재제출요청_x000D_
2022-01-18 13:03 - 신청_x000D_
2022-02-23 15:55 - 문서재제출요청_x000D_
2022-02-24 10:51 - 신청_x000D_
2022-04-21 15:58 - 문서재제출요청_x000D_
2022-04-22 16:17 - 신청_x000D_
2022-07-05 16:56 - 검토승인_x000D_
2022-07-15 17:16 - 심의승인</t>
  </si>
  <si>
    <t xml:space="preserve">NG-5-4442456~4446354-2-2-0-9948 </t>
  </si>
  <si>
    <t xml:space="preserve">NG-5-4446355~4446672-2-2-0-9948 </t>
  </si>
  <si>
    <t>Validation Report_CCIPL 675_FVR_CPA inclusion_43 to 77_Nigeria CPA 77.pdf_x000D_
시스템 계약서_highlight.pdf_x000D_
첨부 3-1_PoA 9948 Nigeria CPA50 CPA-DD v1.pdf_x000D_
20211029_감축실적 보유량 증빙자료.PNG_x000D_
첨부 6_미활용 확약서(나이지리아)_50.pdf_x000D_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0050)_202201107.pdf</t>
  </si>
  <si>
    <t>첨부 1_나이지리아_[서식 17의2] 외부사업 모니터링 보고서 국문요약서(CPA50)_20211017.pdf</t>
  </si>
  <si>
    <t>2021-10-29 17:26 - 신청_x000D_
2021-11-24 10:51 - 보완요청_x000D_
2021-11-26 12:05 - 신청_x000D_
2021-12-29 10:03 - 문서재제출요청_x000D_
2021-12-30 18:14 - 신청_x000D_
2022-01-18 09:41 - 문서재제출요청_x000D_
2022-01-18 13:03 - 신청_x000D_
2022-02-23 15:55 - 문서재제출요청_x000D_
2022-02-24 10:52 - 신청_x000D_
2022-04-21 15:58 - 문서재제출요청_x000D_
2022-04-22 16:17 - 신청_x000D_
2022-07-05 16:55 - 검토승인_x000D_
2022-07-15 17:17 - 심의승인</t>
  </si>
  <si>
    <t xml:space="preserve">NG-5-4446673~4450757-2-2-0-9948 </t>
  </si>
  <si>
    <t xml:space="preserve">NG-5-4450758~4451091-2-2-0-9948 </t>
  </si>
  <si>
    <t>Validation Report_CCIPL 675_FVR_CPA inclusion_43 to 77_Nigeria CPA 77.pdf_x000D_
시스템 계약서_highlight.pdf_x000D_
첨부 3-1_PoA 9948 Nigeria CPA51 CPA-DD v1.pdf_x000D_
20211029_감축실적 보유량 증빙자료.PNG_x000D_
첨부 6_미활용 확약서(나이지리아)_51.pdf_x000D_
인증결과검토 수정 및 보완 요청사항 CPA 43 ~ 77 (나이지리아).pdf_x000D_
3-3.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첨부 3-4_[서식 7] 감축실적 보유 현황서(CPA 0051)_20220107.pdf</t>
  </si>
  <si>
    <t>첨부 1_나이지리아_[서식 17의2] 외부사업 모니터링 보고서 국문요약서(CPA51)_20211017.pdf</t>
  </si>
  <si>
    <t>2021-10-29 17:26 - 신청_x000D_
2021-11-24 10:53 - 보완요청_x000D_
2021-11-26 12:06 - 신청_x000D_
2021-12-29 10:03 - 문서재제출요청_x000D_
2021-12-30 18:14 - 신청_x000D_
2022-01-18 09:40 - 문서재제출요청_x000D_
2022-01-18 13:04 - 신청_x000D_
2022-02-23 15:55 - 문서재제출요청_x000D_
2022-02-24 10:52 - 신청_x000D_
2022-04-21 15:58 - 문서재제출요청_x000D_
2022-04-22 16:18 - 신청_x000D_
2022-07-05 16:55 - 검토승인_x000D_
2022-07-15 17:17 - 심의승인</t>
  </si>
  <si>
    <t xml:space="preserve">NG-5-4451092~4454843-2-2-0-9948 </t>
  </si>
  <si>
    <t xml:space="preserve">NG-5-4454844~4455150-2-2-0-9948 </t>
  </si>
  <si>
    <t>Validation Report_CCIPL 675_FVR_CPA inclusion_43 to 77_Nigeria CPA 77.pdf_x000D_
시스템 계약서_highlight.pdf_x000D_
첨부 3-1_PoA 9948 Nigeria CPA52 CPA-DD v1.pdf_x000D_
20211029_감축실적 보유량 증빙자료.PNG_x000D_
첨부 6_미활용 확약서(나이지리아)_52.pdf_x000D_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0052)_20220107.pdf</t>
  </si>
  <si>
    <t>첨부 1_나이지리아_[서식 17의2] 외부사업 모니터링 보고서 국문요약서(CPA52)_20211017.pdf</t>
  </si>
  <si>
    <t>2021-10-29 17:26 - 신청_x000D_
2021-11-24 10:54 - 보완요청_x000D_
2021-11-26 12:06 - 신청_x000D_
2021-12-29 10:03 - 문서재제출요청_x000D_
2021-12-30 18:15 - 신청_x000D_
2022-01-18 09:43 - 문서재제출요청_x000D_
2022-01-18 13:04 - 신청_x000D_
2022-02-23 15:55 - 문서재제출요청_x000D_
2022-02-24 10:53 - 신청_x000D_
2022-04-21 15:59 - 문서재제출요청_x000D_
2022-04-22 16:18 - 신청_x000D_
2022-07-05 16:54 - 검토승인_x000D_
2022-07-15 17:17 - 심의승인</t>
  </si>
  <si>
    <t xml:space="preserve">NG-5-4455151~4459539-2-2-0-9948 </t>
  </si>
  <si>
    <t xml:space="preserve">NG-5-4459540~4459898-2-2-0-9948 </t>
  </si>
  <si>
    <t>Validation Report_CCIPL 675_FVR_CPA inclusion_43 to 77_Nigeria CPA 77.pdf_x000D_
시스템 계약서_highlight.pdf_x000D_
첨부 3-1_PoA 9948 Nigeria CPA53 CPA-DD v1.pdf_x000D_
20211029_감축실적 보유량 증빙자료.PNG_x000D_
첨부 6_미활용 확약서(나이지리아)_53.pdf_x000D_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0053)_202201107.pdf</t>
  </si>
  <si>
    <t>첨부 1_나이지리아_[서식 17의2] 외부사업 모니터링 보고서 국문요약서(CPA53)_20211017.pdf</t>
  </si>
  <si>
    <t>2021-10-29 17:26 - 신청_x000D_
2021-11-24 10:55 - 보완요청_x000D_
2021-11-26 12:06 - 신청_x000D_
2021-12-29 10:05 - 문서재제출요청_x000D_
2021-12-30 18:15 - 신청_x000D_
2022-01-17 17:44 - 문서재제출요청_x000D_
2022-01-18 13:04 - 신청_x000D_
2022-02-23 15:56 - 문서재제출요청_x000D_
2022-02-24 10:54 - 신청_x000D_
2022-04-21 15:59 - 문서재제출요청_x000D_
2022-04-22 16:18 - 신청_x000D_
2022-07-05 16:54 - 검토승인_x000D_
2022-07-15 17:19 - 심의승인</t>
  </si>
  <si>
    <t xml:space="preserve">NG-5-4459899~4463994-2-2-0-9948 </t>
  </si>
  <si>
    <t xml:space="preserve">NG-5-4463995~4464329-2-2-0-9948 </t>
  </si>
  <si>
    <t>Validation Report_CCIPL 675_FVR_CPA inclusion_43 to 77_Nigeria CPA 77.pdf_x000D_
시스템 계약서_highlight.pdf_x000D_
첨부 3-1_PoA 9948 Nigeria CPA54 CPA-DD v1.pdf_x000D_
20211029_감축실적 보유량 증빙자료.PNG_x000D_
첨부 6_미활용 확약서(나이지리아)_54.pdf_x000D_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0054)_20220107.pdf</t>
  </si>
  <si>
    <t>첨부 1_나이지리아_[서식 17의2] 외부사업 모니터링 보고서 국문요약서(CPA54)_20211017.pdf</t>
  </si>
  <si>
    <t>2021-10-29 17:26 - 신청_x000D_
2021-11-24 10:56 - 보완요청_x000D_
2021-11-26 12:06 - 신청_x000D_
2021-12-29 10:03 - 문서재제출요청_x000D_
2021-12-30 18:15 - 신청_x000D_
2022-01-18 09:43 - 문서재제출요청_x000D_
2022-01-18 13:04 - 신청_x000D_
2022-02-23 15:56 - 문서재제출요청_x000D_
2022-02-24 10:54 - 신청_x000D_
2022-04-21 15:59 - 문서재제출요청_x000D_
2022-04-22 16:18 - 신청_x000D_
2022-07-05 16:54 - 검토승인_x000D_
2022-07-15 17:19 - 심의승인</t>
  </si>
  <si>
    <t xml:space="preserve">NG-5-4464330~4468373-2-2-0-9948 </t>
  </si>
  <si>
    <t xml:space="preserve">NG-5-4468374~4468704-2-2-0-9948 </t>
  </si>
  <si>
    <t>Validation Report_CCIPL 675_FVR_CPA inclusion_43 to 77_Nigeria CPA 77.pdf_x000D_
시스템 계약서_highlight.pdf_x000D_
첨부 3-1_PoA 9948 Nigeria CPA55 CPA-DD v1.pdf_x000D_
20211029_감축실적 보유량 증빙자료.PNG_x000D_
첨부 6_미활용 확약서(나이지리아)_55.pdf_x000D_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0055)_20220107.pdf</t>
  </si>
  <si>
    <t>첨부 1_나이지리아_[서식 17의2] 외부사업 모니터링 보고서 국문요약서(CPA55)_20211017.pdf</t>
  </si>
  <si>
    <t>2021-10-29 17:25 - 신청_x000D_
2021-11-24 10:57 - 보완요청_x000D_
2021-11-26 12:06 - 신청_x000D_
2021-12-29 10:03 - 문서재제출요청_x000D_
2021-12-30 18:16 - 신청_x000D_
2022-01-18 09:43 - 문서재제출요청_x000D_
2022-01-18 13:04 - 신청_x000D_
2022-02-23 15:56 - 문서재제출요청_x000D_
2022-02-24 10:55 - 신청_x000D_
2022-04-21 15:59 - 문서재제출요청_x000D_
2022-04-22 16:18 - 신청_x000D_
2022-07-05 16:53 - 검토승인_x000D_
2022-07-15 17:19 - 심의승인</t>
  </si>
  <si>
    <t xml:space="preserve">NG-5-4468705~4472713-2-2-0-9948 </t>
  </si>
  <si>
    <t xml:space="preserve">NG-5-4472714~4473041-2-2-0-9948 </t>
  </si>
  <si>
    <t>Validation Report_CCIPL 675_FVR_CPA inclusion_43 to 77_Nigeria CPA 77.pdf_x000D_
시스템 계약서_highlight.pdf_x000D_
첨부 3-1_PoA 9948 Nigeria CPA56 CPA-DD v1.pdf_x000D_
20211029_감축실적 보유량 증빙자료.PNG_x000D_
첨부 6_미활용 확약서(나이지리아)_56.pdf_x000D_
인증결과검토 수정 및 보완 요청사항 CPA 43 ~ 77 (나이지리아).pdf_x000D_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5. 정산보고서.zip_x000D_
첨부 3-4_[서식 7] 감축실적 보유 현황서(CPA 0056)_20220107.pdf</t>
  </si>
  <si>
    <t>첨부 1_나이지리아_[서식 17의2] 외부사업 모니터링 보고서 국문요약서(CPA56)_20211017.pdf</t>
  </si>
  <si>
    <t>2021-10-29 17:25 - 신청_x000D_
2021-11-24 10:58 - 보완요청_x000D_
2021-11-26 12:06 - 신청_x000D_
2021-12-29 10:05 - 문서재제출요청_x000D_
2021-12-30 18:16 - 신청_x000D_
2022-01-18 09:43 - 문서재제출요청_x000D_
2022-01-18 13:05 - 신청_x000D_
2022-02-23 15:57 - 문서재제출요청_x000D_
2022-02-24 10:56 - 신청_x000D_
2022-04-21 15:59 - 문서재제출요청_x000D_
2022-04-22 16:18 - 신청_x000D_
2022-07-05 16:53 - 검토승인_x000D_
2022-07-15 17:20 - 심의승인</t>
  </si>
  <si>
    <t xml:space="preserve">NG-5-4473042~4477219-2-2-0-9948 </t>
  </si>
  <si>
    <t xml:space="preserve">NG-5-4477220~4477561-2-2-0-9948 </t>
  </si>
  <si>
    <t>Validation Report_CCIPL 675_FVR_CPA inclusion_43 to 77_Nigeria CPA 77.pdf_x000D_
시스템 계약서_highlight.pdf_x000D_
첨부 3-1_PoA 9948 Nigeria CPA57 CPA-DD v1.pdf_x000D_
20211029_감축실적 보유량 증빙자료.PNG_x000D_
첨부 6_미활용 확약서(나이지리아)_57.pdf_x000D_
인증결과검토 수정 및 보완 요청사항 CPA 43 ~ 77 (나이지리아).pdf_x000D_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5. 정산보고서.zip_x000D_
첨부 3-4_[서식 7] 감축실적 보유 현황서(CPA 0057)_20220107.pdf</t>
  </si>
  <si>
    <t>첨부 1_나이지리아_[서식 17의2] 외부사업 모니터링 보고서 국문요약서(CPA57)_20211017.pdf</t>
  </si>
  <si>
    <t>2021-10-29 17:25 - 신청_x000D_
2021-11-24 10:58 - 보완요청_x000D_
2021-11-26 12:07 - 신청_x000D_
2021-12-29 10:05 - 문서재제출요청_x000D_
2021-12-30 18:17 - 신청_x000D_
2022-01-18 09:43 - 문서재제출요청_x000D_
2022-01-18 13:05 - 신청_x000D_
2022-02-23 15:57 - 문서재제출요청_x000D_
2022-02-24 10:56 - 신청_x000D_
2022-04-21 16:00 - 문서재제출요청_x000D_
2022-04-22 16:18 - 신청_x000D_
2022-07-05 16:53 - 검토승인_x000D_
2022-07-15 17:21 - 심의승인</t>
  </si>
  <si>
    <t xml:space="preserve">NG-5-4477562~4480959-2-2-0-9948 </t>
  </si>
  <si>
    <t xml:space="preserve">NG-5-4480960~4481237-2-2-0-9948 </t>
  </si>
  <si>
    <t>Validation Report_CCIPL 675_FVR_CPA inclusion_43 to 77_Nigeria CPA 77.pdf_x000D_
시스템 계약서_highlight.pdf_x000D_
첨부 3-1_PoA 9948 Nigeria CPA58 CPA-DD v1.pdf_x000D_
20211029_감축실적 보유량 증빙자료.PNG_x000D_
첨부 6_미활용 확약서(나이지리아)_58.pdf_x000D_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0058)_20220107.pdf</t>
  </si>
  <si>
    <t>첨부 1_나이지리아_[서식 17의2] 외부사업 모니터링 보고서 국문요약서(CPA58)_20211017.pdf</t>
  </si>
  <si>
    <t>2021-10-29 17:25 - 신청_x000D_
2021-11-24 10:59 - 보완요청_x000D_
2021-11-26 12:07 - 신청_x000D_
2021-12-29 10:05 - 문서재제출요청_x000D_
2021-12-30 18:17 - 신청_x000D_
2022-01-18 09:43 - 문서재제출요청_x000D_
2022-01-18 13:05 - 신청_x000D_
2022-02-23 15:58 - 문서재제출요청_x000D_
2022-02-24 10:57 - 신청_x000D_
2022-04-21 16:00 - 문서재제출요청_x000D_
2022-04-22 16:18 - 신청_x000D_
2022-07-05 16:52 - 검토승인_x000D_
2022-07-15 17:23 - 심의승인</t>
  </si>
  <si>
    <t xml:space="preserve">NG-5-4481238~4484621-2-2-0-9948 </t>
  </si>
  <si>
    <t xml:space="preserve">NG-5-4484622~4484898-2-2-0-9948 </t>
  </si>
  <si>
    <t>Validation Report_CCIPL 675_FVR_CPA inclusion_43 to 77_Nigeria CPA 77.pdf_x000D_
시스템 계약서_highlight.pdf_x000D_
첨부 3-1_PoA 9948 Nigeria CPA59 CPA-DD v1.pdf_x000D_
20211029_감축실적 보유량 증빙자료.PNG_x000D_
첨부 6_미활용 확약서(나이지리아)_59.pdf_x000D_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0059)_20220107.pdf</t>
  </si>
  <si>
    <t>첨부 1_나이지리아_[서식 17의2] 외부사업 모니터링 보고서 국문요약서(CPA59)_20211017.pdf</t>
  </si>
  <si>
    <t>2021-10-29 17:25 - 신청_x000D_
2021-11-24 11:00 - 보완요청_x000D_
2021-11-26 12:07 - 신청_x000D_
2021-12-29 10:06 - 문서재제출요청_x000D_
2021-12-30 18:18 - 신청_x000D_
2022-01-18 09:43 - 문서재제출요청_x000D_
2022-01-18 13:05 - 신청_x000D_
2022-02-23 15:58 - 문서재제출요청_x000D_
2022-02-24 10:57 - 신청_x000D_
2022-04-21 16:01 - 문서재제출요청_x000D_
2022-04-22 16:19 - 신청_x000D_
2022-07-05 16:52 - 검토승인_x000D_
2022-07-15 17:23 - 심의승인</t>
  </si>
  <si>
    <t xml:space="preserve">NG-5-4484899~4488409-2-2-0-9948 </t>
  </si>
  <si>
    <t xml:space="preserve">NG-5-4488410~4488696-2-2-0-9948 </t>
  </si>
  <si>
    <t>Validation Report_CCIPL 675_FVR_CPA inclusion_43 to 77_Nigeria CPA 77.pdf_x000D_
시스템 계약서_highlight.pdf_x000D_
첨부 3-1_PoA 9948 Nigeria CPA60 CPA-DD v1.pdf_x000D_
20211029_감축실적 보유량 증빙자료.PNG_x000D_
첨부 6_미활용 확약서(나이지리아)_60.pdf_x000D_
인증결과검토 수정 및 보완 요청사항 CPA 43 ~ 77 (나이지리아).pdf_x000D_
3-3.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첨부 3-4_[서식 7] 감축실적 보유 현황서(CPA 0060)_20220107.pdf</t>
  </si>
  <si>
    <t>첨부 1_나이지리아_[서식 17의2] 외부사업 모니터링 보고서 국문요약서(CPA60)_20211017.pdf</t>
  </si>
  <si>
    <t>2021-10-29 17:25 - 신청_x000D_
2021-11-24 11:01 - 보완요청_x000D_
2021-11-26 12:07 - 신청_x000D_
2021-12-29 10:06 - 문서재제출요청_x000D_
2021-12-30 18:18 - 신청_x000D_
2022-01-18 09:44 - 문서재제출요청_x000D_
2022-01-18 13:05 - 신청_x000D_
2022-02-23 15:58 - 문서재제출요청_x000D_
2022-02-24 10:58 - 신청_x000D_
2022-04-21 16:01 - 문서재제출요청_x000D_
2022-04-22 16:19 - 신청_x000D_
2022-07-05 16:52 - 검토승인_x000D_
2022-07-15 17:24 - 심의승인</t>
  </si>
  <si>
    <t xml:space="preserve">NG-5-4488697~4491981-2-2-0-9948 </t>
  </si>
  <si>
    <t xml:space="preserve">NG-5-4491982~4492250-2-2-0-9948 </t>
  </si>
  <si>
    <t>Validation Report_CCIPL 675_FVR_CPA inclusion_43 to 77_Nigeria CPA 77.pdf_x000D_
시스템 계약서_highlight.pdf_x000D_
첨부 3-1_PoA 9948 Nigeria CPA61 CPA-DD v1.pdf_x000D_
20211029_감축실적 보유량 증빙자료.PNG_x000D_
첨부 6_미활용 확약서(나이지리아)_61.pdf_x000D_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0061)_20220107.pdf</t>
  </si>
  <si>
    <t>첨부 1_나이지리아_[서식 17의2] 외부사업 모니터링 보고서 국문요약서(CPA61)_20211017.pdf</t>
  </si>
  <si>
    <t>2021-10-29 17:25 - 신청_x000D_
2021-11-24 11:02 - 보완요청_x000D_
2021-11-26 12:07 - 신청_x000D_
2021-12-29 10:06 - 문서재제출요청_x000D_
2021-12-30 18:18 - 신청_x000D_
2022-01-18 09:44 - 문서재제출요청_x000D_
2022-01-18 13:06 - 신청_x000D_
2022-02-23 15:59 - 문서재제출요청_x000D_
2022-02-24 10:58 - 신청_x000D_
2022-04-21 16:01 - 문서재제출요청_x000D_
2022-04-22 16:19 - 신청_x000D_
2022-07-05 16:51 - 검토승인_x000D_
2022-07-15 17:24 - 심의승인</t>
  </si>
  <si>
    <t xml:space="preserve">NG-5-4492251~4495683-2-2-0-9948 </t>
  </si>
  <si>
    <t xml:space="preserve">NG-5-4495684~4495964-2-2-0-9948 </t>
  </si>
  <si>
    <t>Validation Report_CCIPL 675_FVR_CPA inclusion_43 to 77_Nigeria CPA 77.pdf_x000D_
시스템 계약서_highlight.pdf_x000D_
첨부 3-1_PoA 9948 Nigeria CPA62 CPA-DD v1.pdf_x000D_
20211029_감축실적 보유량 증빙자료.PNG_x000D_
첨부 6_미활용 확약서(나이지리아)_62.pdf_x000D_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0062)_20220107.pdf</t>
  </si>
  <si>
    <t>첨부 1_나이지리아_[서식 17의2] 외부사업 모니터링 보고서 국문요약서(CPA62)_20211017.pdf</t>
  </si>
  <si>
    <t>2021-10-29 17:24 - 신청_x000D_
2021-11-24 11:03 - 보완요청_x000D_
2021-11-26 12:07 - 신청_x000D_
2021-12-29 10:09 - 문서재제출요청_x000D_
2021-12-30 18:19 - 신청_x000D_
2022-01-18 09:45 - 문서재제출요청_x000D_
2022-01-18 13:06 - 신청_x000D_
2022-02-23 15:59 - 문서재제출요청_x000D_
2022-02-24 10:59 - 신청_x000D_
2022-04-21 16:01 - 문서재제출요청_x000D_
2022-04-22 16:19 - 신청_x000D_
2022-07-05 16:51 - 검토승인_x000D_
2022-07-15 17:25 - 심의승인</t>
  </si>
  <si>
    <t xml:space="preserve">NG-5-4495965~4499662-2-2-0-9948 </t>
  </si>
  <si>
    <t xml:space="preserve">NG-5-4499663~4499965-2-2-0-9948 </t>
  </si>
  <si>
    <t>Validation Report_CCIPL 675_FVR_CPA inclusion_43 to 77_Nigeria CPA 77.pdf_x000D_
시스템 계약서_highlight.pdf_x000D_
첨부 3-1_PoA 9948 Nigeria CPA63 CPA-DD v1.pdf_x000D_
20211029_감축실적 보유량 증빙자료.PNG_x000D_
첨부 6_미활용 확약서(나이지리아)_63.pdf_x000D_
인증결과검토 수정 및 보완 요청사항 CPA 43 ~ 77 (나이지리아).pdf_x000D_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5. 정산보고서.zip_x000D_
6. 온실가스 감축량 소유권 관련 서류.zip_x000D_
첨부 3-4_[서식 7] 감축실적 보유 현황서(CPA 0063)_20220107.pdf</t>
  </si>
  <si>
    <t>첨부 1_나이지리아_[서식 17의2] 외부사업 모니터링 보고서 국문요약서(CPA63)_20211017.pdf</t>
  </si>
  <si>
    <t>2021-10-29 17:24 - 신청_x000D_
2021-11-24 11:05 - 보완요청_x000D_
2021-11-26 12:08 - 신청_x000D_
2021-12-29 10:09 - 문서재제출요청_x000D_
2021-12-30 18:19 - 신청_x000D_
2022-01-18 09:45 - 문서재제출요청_x000D_
2022-01-18 13:06 - 신청_x000D_
2022-02-23 15:59 - 문서재제출요청_x000D_
2022-02-24 10:59 - 신청_x000D_
2022-04-21 16:02 - 문서재제출요청_x000D_
2022-04-22 16:19 - 신청_x000D_
2022-07-05 16:50 - 검토승인_x000D_
2022-07-15 17:26 - 심의승인</t>
  </si>
  <si>
    <t xml:space="preserve">NG-5-4499966~4506040-2-2-0-9948 </t>
  </si>
  <si>
    <t xml:space="preserve">NG-5-4506041~4506536-2-2-0-9948 </t>
  </si>
  <si>
    <t>Validation Report_CCIPL 675_FVR_CPA inclusion_43 to 77_Nigeria CPA 77.pdf_x000D_
시스템 계약서_highlight.pdf_x000D_
첨부 3-1_PoA 9948 Nigeria CPA64 CPA-DD v1.pdf_x000D_
20211029_감축실적 보유량 증빙자료.PNG_x000D_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0064)_20220107.pdf_x000D_
첨부 6_미활용 확약서(나이지리아)_64_20220118.pdf</t>
  </si>
  <si>
    <t>첨부 1_나이지리아_[서식 17의2] 외부사업 모니터링 보고서 국문요약서(CPA64)_20211017.pdf</t>
  </si>
  <si>
    <t>2021-10-29 17:24 - 신청_x000D_
2021-11-24 11:06 - 보완요청_x000D_
2021-11-26 12:08 - 신청_x000D_
2021-12-29 10:06 - 문서재제출요청_x000D_
2021-12-30 18:19 - 신청_x000D_
2022-01-18 09:45 - 문서재제출요청_x000D_
2022-01-18 13:06 - 신청_x000D_
2022-02-23 16:00 - 문서재제출요청_x000D_
2022-02-24 11:00 - 신청_x000D_
2022-04-21 16:02 - 문서재제출요청_x000D_
2022-04-22 16:19 - 신청_x000D_
2022-07-05 16:50 - 검토승인_x000D_
2022-07-15 17:26 - 심의승인</t>
  </si>
  <si>
    <t xml:space="preserve">NG-5-4506537~4512603-2-2-0-9948 </t>
  </si>
  <si>
    <t xml:space="preserve">NG-5-4512604~4513100-2-2-0-9948 </t>
  </si>
  <si>
    <t>Validation Report_CCIPL 675_FVR_CPA inclusion_43 to 77_Nigeria CPA 77.pdf_x000D_
시스템 계약서_highlight.pdf_x000D_
첨부 3-1_PoA 9948 Nigeria CPA65 CPA-DD v1.pdf_x000D_
20211029_감축실적 보유량 증빙자료.PNG_x000D_
첨부 6_미활용 확약서(나이지리아)_65.pdf_x000D_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0065)_202201107.pdf</t>
  </si>
  <si>
    <t>첨부 1_나이지리아_[서식 17의2] 외부사업 모니터링 보고서 국문요약서(CPA65)_20211017.pdf</t>
  </si>
  <si>
    <t>2021-10-29 17:24 - 신청_x000D_
2021-11-24 11:06 - 보완요청_x000D_
2021-11-26 12:08 - 신청_x000D_
2021-12-29 10:06 - 문서재제출요청_x000D_
2021-12-30 18:20 - 신청_x000D_
2022-01-18 09:45 - 문서재제출요청_x000D_
2022-01-18 13:07 - 신청_x000D_
2022-02-23 16:00 - 문서재제출요청_x000D_
2022-02-24 11:00 - 신청_x000D_
2022-04-21 16:02 - 문서재제출요청_x000D_
2022-04-22 16:19 - 신청_x000D_
2022-07-05 16:50 - 검토승인_x000D_
2022-07-15 17:26 - 심의승인</t>
  </si>
  <si>
    <t xml:space="preserve">NG-5-4513101~4514532-2-2-0-9948 </t>
  </si>
  <si>
    <t xml:space="preserve">NG-5-4514533~4514649-2-2-0-9948 </t>
  </si>
  <si>
    <t>Validation Report_CCIPL 675_FVR_CPA inclusion_43 to 77_Nigeria CPA 77.pdf_x000D_
시스템 계약서_highlight.pdf_x000D_
첨부 3-1_PoA 9948 Nigeria CPA66 CPA-DD v1.pdf_x000D_
20211029_감축실적 보유량 증빙자료.PNG_x000D_
첨부 6_미활용 확약서(나이지리아)_66.pdf_x000D_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0066)_20220107.pdf</t>
  </si>
  <si>
    <t>첨부 1_나이지리아_[서식 17의2] 외부사업 모니터링 보고서 국문요약서(CPA66)_20211017.pdf</t>
  </si>
  <si>
    <t>2021-10-29 17:24 - 신청_x000D_
2021-11-24 11:07 - 보완요청_x000D_
2021-11-26 12:08 - 신청_x000D_
2021-12-29 10:01 - 문서재제출요청_x000D_
2021-12-30 18:20 - 신청_x000D_
2022-01-18 09:45 - 문서재제출요청_x000D_
2022-01-18 13:07 - 신청_x000D_
2022-02-23 16:00 - 문서재제출요청_x000D_
2022-02-24 11:01 - 신청_x000D_
2022-04-21 16:02 - 문서재제출요청_x000D_
2022-04-22 16:19 - 신청_x000D_
2022-07-05 16:50 - 검토승인_x000D_
2022-07-15 17:27 - 심의승인</t>
  </si>
  <si>
    <t xml:space="preserve">NG-5-4514650~4516242-2-2-0-9948 </t>
  </si>
  <si>
    <t xml:space="preserve">NG-5-4516243~4516372-2-2-0-9948 </t>
  </si>
  <si>
    <t>Validation Report_CCIPL 675_FVR_CPA inclusion_43 to 77_Nigeria CPA 77.pdf_x000D_
시스템 계약서_highlight.pdf_x000D_
첨부 3-1_PoA 9948 Nigeria CPA67 CPA-DD v1.pdf_x000D_
20211029_감축실적 보유량 증빙자료.PNG_x000D_
첨부 6_미활용 확약서(나이지리아)_67.pdf_x000D_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0067)_20220107.pdf</t>
  </si>
  <si>
    <t>첨부 1_나이지리아_[서식 17의2] 외부사업 모니터링 보고서 국문요약서(CPA67)_20211017.pdf</t>
  </si>
  <si>
    <t>2021-10-29 17:24 - 신청_x000D_
2021-11-24 11:08 - 보완요청_x000D_
2021-11-26 12:08 - 신청_x000D_
2021-12-29 10:01 - 문서재제출요청_x000D_
2021-12-30 18:20 - 신청_x000D_
2022-01-18 09:45 - 문서재제출요청_x000D_
2022-01-18 13:07 - 신청_x000D_
2022-02-23 16:01 - 문서재제출요청_x000D_
2022-02-24 11:01 - 신청_x000D_
2022-04-21 16:03 - 문서재제출요청_x000D_
2022-04-22 16:20 - 신청_x000D_
2022-07-05 16:49 - 검토승인_x000D_
2022-07-15 17:27 - 심의승인</t>
  </si>
  <si>
    <t xml:space="preserve">NG-5-4516373~4520449-2-2-0-9948 </t>
  </si>
  <si>
    <t xml:space="preserve">NG-5-4520450~4520782-2-2-0-9948 </t>
  </si>
  <si>
    <t>Validation Report_CCIPL 675_FVR_CPA inclusion_43 to 77_Nigeria CPA 77.pdf_x000D_
시스템 계약서_highlight.pdf_x000D_
첨부 3-1_PoA 9948 Nigeria CPA68 CPA-DD v1.pdf_x000D_
20211029_감축실적 보유량 증빙자료.PNG_x000D_
첨부 6_미활용 확약서(나이지리아)_68.pdf_x000D_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0068)_20220107.pdf</t>
  </si>
  <si>
    <t>첨부 1_나이지리아_[서식 17의2] 외부사업 모니터링 보고서 국문요약서(CPA68)_20211017.pdf</t>
  </si>
  <si>
    <t>2021-10-29 17:24 - 신청_x000D_
2021-11-24 11:08 - 보완요청_x000D_
2021-11-26 12:08 - 신청_x000D_
2021-12-29 10:06 - 문서재제출요청_x000D_
2021-12-30 18:21 - 신청_x000D_
2022-01-18 09:45 - 문서재제출요청_x000D_
2022-01-18 13:07 - 신청_x000D_
2022-02-23 16:01 - 문서재제출요청_x000D_
2022-02-24 11:02 - 신청_x000D_
2022-04-21 16:03 - 문서재제출요청_x000D_
2022-04-22 16:20 - 신청_x000D_
2022-07-05 16:49 - 검토승인_x000D_
2022-07-15 17:28 - 심의승인</t>
  </si>
  <si>
    <t xml:space="preserve">NG-5-4520783~4524870-2-2-0-9948 </t>
  </si>
  <si>
    <t xml:space="preserve">NG-5-4524871~4525204-2-2-0-9948 </t>
  </si>
  <si>
    <t>Validation Report_CCIPL 675_FVR_CPA inclusion_43 to 77_Nigeria CPA 77.pdf_x000D_
시스템 계약서_highlight.pdf_x000D_
첨부 3-1_PoA 9948 Nigeria CPA69 CPA-DD v1.pdf_x000D_
20211029_감축실적 보유량 증빙자료.PNG_x000D_
첨부 6_미활용 확약서(나이지리아)_69.pdf_x000D_
인증결과검토 수정 및 보완 요청사항 CPA 43 ~ 77 (나이지리아).pdf_x000D_
3-3.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첨부 3-4_[서식 7] 감축실적 보유 현황서(CPA 0069)_20220107.pdf</t>
  </si>
  <si>
    <t>첨부 1_나이지리아_[서식 17의2] 외부사업 모니터링 보고서 국문요약서(CPA69)_20211017.pdf</t>
  </si>
  <si>
    <t>2021-10-29 17:23 - 신청_x000D_
2021-11-24 11:09 - 보완요청_x000D_
2021-11-26 12:09 - 신청_x000D_
2021-12-29 10:01 - 문서재제출요청_x000D_
2021-12-30 18:21 - 신청_x000D_
2022-01-18 09:46 - 문서재제출요청_x000D_
2022-01-18 13:07 - 신청_x000D_
2022-02-23 16:01 - 문서재제출요청_x000D_
2022-02-24 11:02 - 신청_x000D_
2022-04-21 16:03 - 문서재제출요청_x000D_
2022-04-22 16:20 - 신청_x000D_
2022-07-05 16:49 - 검토승인_x000D_
2022-07-15 17:28 - 심의승인</t>
  </si>
  <si>
    <t xml:space="preserve">NG-5-4525205~4529495-2-2-0-9948 </t>
  </si>
  <si>
    <t xml:space="preserve">NG-5-4529496~4529846-2-2-0-9948 </t>
  </si>
  <si>
    <t>Validation Report_CCIPL 675_FVR_CPA inclusion_43 to 77_Nigeria CPA 77.pdf_x000D_
시스템 계약서_highlight.pdf_x000D_
첨부 3-1_PoA 9948 Nigeria CPA70 CPA-DD v1.pdf_x000D_
20211029_감축실적 보유량 증빙자료.PNG_x000D_
첨부 6_미활용 확약서(나이지리아)_70.pdf_x000D_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0070)_20220107.pdf</t>
  </si>
  <si>
    <t>첨부 1_나이지리아_[서식 17의2] 외부사업 모니터링 보고서 국문요약서(CPA70)_20211017.pdf</t>
  </si>
  <si>
    <t>2021-10-29 17:23 - 신청_x000D_
2021-11-24 11:10 - 보완요청_x000D_
2021-11-26 12:09 - 신청_x000D_
2021-12-29 10:00 - 문서재제출요청_x000D_
2021-12-30 18:21 - 신청_x000D_
2022-01-18 09:46 - 문서재제출요청_x000D_
2022-01-18 13:08 - 신청_x000D_
2022-02-23 16:01 - 문서재제출요청_x000D_
2022-02-24 11:03 - 신청_x000D_
2022-04-21 16:03 - 문서재제출요청_x000D_
2022-04-22 16:20 - 신청_x000D_
2022-07-05 16:48 - 검토승인_x000D_
2022-07-15 17:29 - 심의승인</t>
  </si>
  <si>
    <t xml:space="preserve">NG-5-4529847~4533690-2-2-0-9948 </t>
  </si>
  <si>
    <t xml:space="preserve">NG-5-4533691~4534005-2-2-0-9948 </t>
  </si>
  <si>
    <t>Validation Report_CCIPL 675_FVR_CPA inclusion_43 to 77_Nigeria CPA 77.pdf_x000D_
시스템 계약서_highlight.pdf_x000D_
첨부 3-1_PoA 9948 Nigeria CPA71 CPA-DD v1.pdf_x000D_
20211029_감축실적 보유량 증빙자료.PNG_x000D_
첨부 6_미활용 확약서(나이지리아)_71.pdf_x000D_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0071)_20220107.pdf</t>
  </si>
  <si>
    <t>첨부 1_나이지리아_[서식 17의2] 외부사업 모니터링 보고서 국문요약서(CPA71)_20211017.pdf</t>
  </si>
  <si>
    <t>2021-10-29 17:23 - 신청_x000D_
2021-11-24 10:47 - 보완요청_x000D_
2021-11-26 12:09 - 신청_x000D_
2021-12-29 10:07 - 문서재제출요청_x000D_
2021-12-30 18:22 - 신청_x000D_
2022-01-18 09:46 - 문서재제출요청_x000D_
2022-01-18 13:08 - 신청_x000D_
2022-02-23 16:02 - 문서재제출요청_x000D_
2022-02-24 11:03 - 신청_x000D_
2022-04-21 16:04 - 문서재제출요청_x000D_
2022-04-22 16:20 - 신청_x000D_
2022-07-05 16:48 - 검토승인_x000D_
2022-07-15 17:29 - 심의승인</t>
  </si>
  <si>
    <t xml:space="preserve">NG-5-4534006~4540562-2-2-0-9948 </t>
  </si>
  <si>
    <t xml:space="preserve">NG-5-4540563~4541099-2-2-0-9948 </t>
  </si>
  <si>
    <t>Validation Report_CCIPL 675_FVR_CPA inclusion_43 to 77_Nigeria CPA 77.pdf_x000D_
시스템 계약서_highlight.pdf_x000D_
첨부 3-1_PoA 9948 Nigeria CPA72 CPA-DD v1.pdf_x000D_
20211029_감축실적 보유량 증빙자료.PNG_x000D_
첨부 6_미활용 확약서(나이지리아)_72.pdf_x000D_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0072)_20220107.pdf</t>
  </si>
  <si>
    <t>첨부 1_나이지리아_[서식 17의2] 외부사업 모니터링 보고서 국문요약서(CPA72)_20211017.pdf</t>
  </si>
  <si>
    <t>2021-10-29 17:23 - 신청_x000D_
2021-11-24 10:48 - 보완요청_x000D_
2021-11-26 12:09 - 신청_x000D_
2021-12-29 10:07 - 문서재제출요청_x000D_
2021-12-30 18:22 - 신청_x000D_
2022-01-18 09:47 - 문서재제출요청_x000D_
2022-01-18 13:08 - 신청_x000D_
2022-02-23 16:02 - 문서재제출요청_x000D_
2022-02-24 11:03 - 신청_x000D_
2022-04-21 16:04 - 문서재제출요청_x000D_
2022-04-22 16:20 - 신청_x000D_
2022-07-05 16:48 - 검토승인_x000D_
2022-07-15 17:30 - 심의승인</t>
  </si>
  <si>
    <t xml:space="preserve">NG-5-4541100~4542232-2-2-0-9948 </t>
  </si>
  <si>
    <t xml:space="preserve">NG-5-4542233~4542324-2-2-0-9948 </t>
  </si>
  <si>
    <t>Validation Report_CCIPL 675_FVR_CPA inclusion_43 to 77_Nigeria CPA 77.pdf_x000D_
시스템 계약서_highlight.pdf_x000D_
첨부 3-1_PoA 9948 Nigeria CPA73 CPA-DD v1.pdf_x000D_
20211029_감축실적 보유량 증빙자료.PNG_x000D_
첨부 6_미활용 확약서(나이지리아)_73.pdf_x000D_
인증결과검토 수정 및 보완 요청사항 CPA 43 ~ 77 (나이지리아).pdf_x000D_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5. 정산보고서.zip_x000D_
첨부 3-4_[서식 7] 감축실적 보유 현황서(CPA 0073)_20220107.pdf</t>
  </si>
  <si>
    <t>첨부 1_나이지리아_[서식 17의2] 외부사업 모니터링 보고서 국문요약서(CPA73)_20211017.pdf</t>
  </si>
  <si>
    <t>2021-10-29 17:23 - 신청_x000D_
2021-11-24 10:50 - 보완요청_x000D_
2021-11-26 12:09 - 신청_x000D_
2021-12-29 10:07 - 문서재제출요청_x000D_
2021-12-30 18:23 - 신청_x000D_
2022-01-18 09:47 - 문서재제출요청_x000D_
2022-01-18 13:09 - 신청_x000D_
2022-02-23 16:02 - 문서재제출요청_x000D_
2022-02-24 11:04 - 신청_x000D_
2022-04-21 16:04 - 문서재제출요청_x000D_
2022-04-22 16:20 - 신청_x000D_
2022-07-05 16:47 - 검토승인_x000D_
2022-07-15 17:30 - 심의승인</t>
  </si>
  <si>
    <t xml:space="preserve">NG-5-4542325~4543486-2-2-0-9948 </t>
  </si>
  <si>
    <t xml:space="preserve">NG-5-4543487~4543581-2-2-0-9948 </t>
  </si>
  <si>
    <t>Validation Report_CCIPL 675_FVR_CPA inclusion_43 to 77_Nigeria CPA 77.pdf_x000D_
시스템 계약서_highlight.pdf_x000D_
첨부 3-1_PoA 9948 Nigeria CPA74 CPA-DD v1.pdf_x000D_
20211029_감축실적 보유량 증빙자료.PNG_x000D_
첨부 6_미활용 확약서(나이지리아)_74.pdf_x000D_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첨부 3-4_[서식 7] 감축실적 보유 현황서(CPA 0074)_20220107.pdf</t>
  </si>
  <si>
    <t>첨부 1_나이지리아_[서식 17의2] 외부사업 모니터링 보고서 국문요약서(CPA74)_20211017.pdf</t>
  </si>
  <si>
    <t>2021-10-29 17:23 - 신청_x000D_
2021-11-24 10:51 - 보완요청_x000D_
2021-11-26 12:09 - 신청_x000D_
2021-12-29 10:07 - 문서재제출요청_x000D_
2021-12-30 18:23 - 신청_x000D_
2022-01-18 09:47 - 문서재제출요청_x000D_
2022-01-18 13:09 - 신청_x000D_
2022-02-23 16:03 - 문서재제출요청_x000D_
2022-02-24 11:04 - 신청_x000D_
2022-04-21 16:04 - 문서재제출요청_x000D_
2022-04-22 16:20 - 신청_x000D_
2022-07-05 16:46 - 검토승인_x000D_
2022-07-15 17:30 - 심의승인</t>
  </si>
  <si>
    <t xml:space="preserve">NG-5-4543582~4544444-2-2-0-9948 </t>
  </si>
  <si>
    <t xml:space="preserve">NG-5-4544445~4544514-2-2-0-9948 </t>
  </si>
  <si>
    <t>Validation Report_CCIPL 675_FVR_CPA inclusion_43 to 77_Nigeria CPA 77.pdf_x000D_
시스템 계약서_highlight.pdf_x000D_
첨부 3-1_PoA 9948 Nigeria CPA75 CPA-DD v1.pdf_x000D_
20211029_감축실적 보유량 증빙자료.PNG_x000D_
첨부 6_미활용 확약서(나이지리아)_75.pdf_x000D_
인증결과검토 수정 및 보완 요청사항 CPA 43 ~ 77 (나이지리아).pdf_x000D_
4. 사업계획서 대체서류(PoA 9948).zip_x000D_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0075)_20220107.pdf</t>
  </si>
  <si>
    <t>첨부 1_나이지리아_[서식 17의2] 외부사업 모니터링 보고서 국문요약서(CPA75)_20211017.pdf</t>
  </si>
  <si>
    <t>2021-10-29 17:22 - 신청_x000D_
2021-11-24 10:52 - 보완요청_x000D_
2021-11-26 12:10 - 신청_x000D_
2021-12-29 10:07 - 문서재제출요청_x000D_
2021-12-30 18:23 - 신청_x000D_
2022-01-18 09:48 - 문서재제출요청_x000D_
2022-01-18 13:09 - 신청_x000D_
2022-02-23 16:03 - 문서재제출요청_x000D_
2022-02-24 11:05 - 신청_x000D_
2022-04-21 16:05 - 문서재제출요청_x000D_
2022-04-22 16:21 - 신청_x000D_
2022-07-05 16:46 - 검토승인_x000D_
2022-07-15 17:31 - 심의승인</t>
  </si>
  <si>
    <t xml:space="preserve">NG-5-4544515~4546058-2-2-0-9948 </t>
  </si>
  <si>
    <t xml:space="preserve">NG-5-4546059~4546184-2-2-0-9948 </t>
  </si>
  <si>
    <t>Validation Report_CCIPL 675_FVR_CPA inclusion_43 to 77_Nigeria CPA 77.pdf_x000D_
시스템 계약서_highlight.pdf_x000D_
첨부 3-1_PoA 9948 Nigeria CPA76 CPA-DD v1.pdf_x000D_
20211029_감축실적 보유량 증빙자료.PNG_x000D_
첨부 6_미활용 확약서(나이지리아)_76.pdf_x000D_
인증결과검토 수정 및 보완 요청사항 CPA 43 ~ 77 (나이지리아).pdf_x000D_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4. 사업계획서 대체서류(PoA 9948).zip_x000D_
5. 정산보고서.zip_x000D_
첨부 3-4_[서식 7] 감축실적 보유 현황서(CPA 0076)_20220107.pdf</t>
  </si>
  <si>
    <t>첨부 1_나이지리아_[서식 17의2] 외부사업 모니터링 보고서 국문요약서(CPA76)_20211017.pdf</t>
  </si>
  <si>
    <t>2021-10-29 17:22 - 신청_x000D_
2021-11-24 10:54 - 보완요청_x000D_
2021-11-26 12:10 - 신청_x000D_
2021-12-29 10:07 - 문서재제출요청_x000D_
2021-12-30 18:24 - 신청_x000D_
2022-01-18 09:48 - 문서재제출요청_x000D_
2022-01-18 13:09 - 신청_x000D_
2022-02-23 16:03 - 문서재제출요청_x000D_
2022-02-24 11:05 - 신청_x000D_
2022-04-21 16:05 - 문서재제출요청_x000D_
2022-04-22 16:21 - 신청_x000D_
2022-07-05 16:46 - 검토승인_x000D_
2022-07-15 17:31 - 심의승인</t>
  </si>
  <si>
    <t xml:space="preserve">NG-5-4546185~4547021-2-2-0-9948 </t>
  </si>
  <si>
    <t xml:space="preserve">NG-5-4547022~4547090-2-2-0-9948 </t>
  </si>
  <si>
    <t>Validation Report_CCIPL 675_FVR_CPA inclusion_43 to 77_Nigeria CPA 77.pdf_x000D_
시스템 계약서_highlight.pdf_x000D_
첨부 3-1_PoA 9948 Nigeria CPA77 CPA-DD v1.pdf_x000D_
20211029_감축실적 보유량 증빙자료.PNG_x000D_
미활용 확약서 77번에 대한 설명.pdf_x000D_
첨부 6_미활용 확약서(나이지리아)_77.pdf_x000D_
인증결과검토 수정 및 보완 요청사항 CPA 43 ~ 77 (나이지리아).pdf_x000D_
5. 정산보고서.zip_x000D_
6. 온실가스 감축량 소유권 관련 서류.zip_x000D_
7. 국세, 지방세 납세증명서.zip_x000D_
8. 온실가스 감축량 산정시트.zip_x000D_
9. 사업자 등록증.zip_x000D_
나이지리아 Folder Tree (4차).xlsx_x000D_
1. 사용자 계약서 및 제품 보급 현황.zip_x000D_
2. 실제 사용자 샘플자료.zip_x000D_
3-1. DOE 현장실사 계획.zip_x000D_
3-2. DOE 현장실사 계획.zip_x000D_
3-3. DOE 현장실사 계획.zip_x000D_
첨부 3-4_[서식 7] 감축실적 보유 현황서(CPA 0077)_20220422.pdf</t>
  </si>
  <si>
    <t>첨부 1_나이지리아_[서식 17의2] 외부사업 모니터링 보고서 국문요약서(CPA77)_20211017.pdf</t>
  </si>
  <si>
    <t>2021-10-29 17:22 - 신청_x000D_
2021-11-24 10:55 - 보완요청_x000D_
2021-11-26 12:10 - 신청_x000D_
2021-12-29 10:08 - 문서재제출요청_x000D_
2021-12-30 18:25 - 신청_x000D_
2022-01-18 09:48 - 문서재제출요청_x000D_
2022-01-18 13:10 - 신청_x000D_
2022-02-23 16:04 - 문서재제출요청_x000D_
2022-02-24 11:06 - 신청_x000D_
2022-04-21 16:05 - 문서재제출요청_x000D_
2022-04-22 16:22 - 신청_x000D_
2022-07-05 16:45 - 검토승인_x000D_
2022-07-15 17:32 - 심의승인</t>
  </si>
  <si>
    <t xml:space="preserve">NG-5-4547091~4548052-2-2-0-9948 </t>
  </si>
  <si>
    <t xml:space="preserve">NG-5-4548053~4548149-2-2-0-9948 </t>
  </si>
  <si>
    <t>PoA 9948 MP5 MR1 CERPD Kenya MR ver 3.1 23062021.pdf</t>
  </si>
  <si>
    <t>9948 Verification report.pdf</t>
  </si>
  <si>
    <t>Validation Report_CPA 102 CCIPL 675_FVR_CPA inclusion_78 to 102_Kenya.pdf_x000D_
시스템 계약서_highlight.pdf_x000D_
PoA 9948 CPA78 Kenya CPA-DD v1.pdf_x000D_
20211029_감축실적 보유량 증빙자료.jpg_x000D_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6_미활용 확약서(케냐)_78.pdf_x000D_
첨부 3-4_[서식 7] 감축실적 보유 현황서(CPA 0078)_20220107.pdf</t>
  </si>
  <si>
    <t>첨부 1_케냐_[서식 17의2] 외부사업 모니터링 보고서 국문요약서(CPA78)_20211017.pdf</t>
  </si>
  <si>
    <t>CER 취소 요청 문서 - 서명 케냐 4차 MP5.zip_x000D_
voluntary cancellation request for 9948.pdf_x000D_
인증신청량 적용근거_20211225(케냐, 4차 MP5).xlsx_x000D_
CERPD 인증 비율 산정_20220223(케냐, 4차 MP5).xlsx_x000D_
CER 취소 증빙 문서 케냐 4차.pdf</t>
  </si>
  <si>
    <t>2021-10-29 17:22 - 신청_x000D_
2021-11-24 10:56 - 보완요청_x000D_
2021-11-26 12:10 - 신청_x000D_
2021-12-29 10:09 - 문서재제출요청_x000D_
2021-12-30 18:31 - 신청_x000D_
2022-01-18 09:48 - 문서재제출요청_x000D_
2022-01-18 13:11 - 신청_x000D_
2022-02-23 16:04 - 문서재제출요청_x000D_
2022-02-24 11:09 - 신청_x000D_
2022-04-21 16:06 - 문서재제출요청_x000D_
2022-04-22 16:22 - 신청_x000D_
2022-07-05 16:45 - 검토승인_x000D_
2022-07-15 17:34 - 심의승인</t>
  </si>
  <si>
    <t xml:space="preserve">KE-5-7929081~7932362-2-2-0-9948 </t>
  </si>
  <si>
    <t xml:space="preserve">KE-5-7932363~7932789-2-2-0-9948 </t>
  </si>
  <si>
    <t>Validation Report_CPA 102 CCIPL 675_FVR_CPA inclusion_78 to 102_Kenya.pdf_x000D_
시스템 계약서_highlight.pdf_x000D_
PoA 9948 CPA79 Kenya CPA-DD v1.pdf_x000D_
20211029_감축실적 보유량 증빙자료.jpg_x000D_
첨부 6_미활용 확약서(케냐)_79.pdf_x000D_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0079)_20220107.pdf</t>
  </si>
  <si>
    <t>첨부 1_케냐_[서식 17의2] 외부사업 모니터링 보고서 국문요약서(CPA79)_20211017.pdf</t>
  </si>
  <si>
    <t>2021-10-29 17:22 - 신청_x000D_
2021-11-24 10:57 - 보완요청_x000D_
2021-11-26 12:10 - 신청_x000D_
2021-12-29 10:09 - 문서재제출요청_x000D_
2021-12-30 18:31 - 신청_x000D_
2022-01-18 09:48 - 문서재제출요청_x000D_
2022-01-18 13:11 - 신청_x000D_
2022-02-23 16:04 - 문서재제출요청_x000D_
2022-02-24 11:10 - 신청_x000D_
2022-04-21 16:06 - 문서재제출요청_x000D_
2022-04-22 16:22 - 신청_x000D_
2022-07-05 16:45 - 검토승인_x000D_
2022-07-15 17:35 - 심의승인</t>
  </si>
  <si>
    <t xml:space="preserve">KE-5-7932790~7936160-2-2-0-9948 </t>
  </si>
  <si>
    <t xml:space="preserve">KE-5-7936161~7936598-2-2-0-9948 </t>
  </si>
  <si>
    <t>Validation Report_CPA 102 CCIPL 675_FVR_CPA inclusion_78 to 102_Kenya.pdf_x000D_
시스템 계약서_highlight.pdf_x000D_
PoA 9948 CPA80 Kenya CPA-DD v1.pdf_x000D_
20211029_감축실적 보유량 증빙자료.jpg_x000D_
첨부 6_미활용 확약서(케냐)_80.pdf_x000D_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0080)_20220107.pdf</t>
  </si>
  <si>
    <t>첨부 1_케냐_[서식 17의2] 외부사업 모니터링 보고서 국문요약서(CPA80)_20211017.pdf</t>
  </si>
  <si>
    <t>2021-10-29 17:21 - 신청_x000D_
2021-11-24 10:58 - 보완요청_x000D_
2021-11-26 12:10 - 신청_x000D_
2021-12-29 10:11 - 문서재제출요청_x000D_
2021-12-30 18:31 - 신청_x000D_
2022-01-18 09:48 - 문서재제출요청_x000D_
2022-01-18 13:12 - 신청_x000D_
2022-02-23 16:05 - 문서재제출요청_x000D_
2022-02-24 11:10 - 신청_x000D_
2022-04-21 16:07 - 문서재제출요청_x000D_
2022-04-22 16:22 - 신청_x000D_
2022-07-05 16:44 - 검토승인_x000D_
2022-07-15 17:35 - 심의승인</t>
  </si>
  <si>
    <t xml:space="preserve">KE-5-7936599~7939865-2-2-0-9948 </t>
  </si>
  <si>
    <t xml:space="preserve">KE-5-7939866~7940289-2-2-0-9948 </t>
  </si>
  <si>
    <t>Validation Report_CPA 102 CCIPL 675_FVR_CPA inclusion_78 to 102_Kenya.pdf_x000D_
시스템 계약서_highlight.pdf_x000D_
PoA 9948 CPA81 Kenya CPA-DD v1.pdf_x000D_
20211029_감축실적 보유량 증빙자료.jpg_x000D_
첨부 6_미활용 확약서(케냐)_81.pdf_x000D_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0081)_20220107.pdf</t>
  </si>
  <si>
    <t>첨부 1_케냐_[서식 17의2] 외부사업 모니터링 보고서 국문요약서(CPA81)_20211017.pdf</t>
  </si>
  <si>
    <t>2021-10-29 17:21 - 신청_x000D_
2021-11-24 10:59 - 보완요청_x000D_
2021-11-26 12:10 - 신청_x000D_
2021-12-29 10:12 - 문서재제출요청_x000D_
2021-12-30 18:31 - 신청_x000D_
2022-01-18 09:49 - 문서재제출요청_x000D_
2022-01-18 13:12 - 신청_x000D_
2022-02-23 16:05 - 문서재제출요청_x000D_
2022-02-24 11:11 - 신청_x000D_
2022-04-21 16:07 - 문서재제출요청_x000D_
2022-04-22 16:22 - 신청_x000D_
2022-07-05 16:44 - 검토승인_x000D_
2022-07-15 17:36 - 심의승인</t>
  </si>
  <si>
    <t xml:space="preserve">KE-5-7940290~7943423-2-2-0-9948 </t>
  </si>
  <si>
    <t xml:space="preserve">KE-5-7943424~7943830-2-2-0-9948 </t>
  </si>
  <si>
    <t>Validation Report_CPA 102 CCIPL 675_FVR_CPA inclusion_78 to 102_Kenya.pdf_x000D_
시스템 계약서_highlight.pdf_x000D_
PoA 9948 CPA82 Kenya CPA-DD v1.pdf_x000D_
20211029_감축실적 보유량 증빙자료.jpg_x000D_
첨부 6_미활용 확약서(케냐)_82.pdf_x000D_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0082)_20220107.pdf</t>
  </si>
  <si>
    <t>첨부 1_케냐_[서식 17의2] 외부사업 모니터링 보고서 국문요약서(CPA82)_20211017.pdf</t>
  </si>
  <si>
    <t>2021-10-29 17:21 - 신청_x000D_
2021-11-24 11:00 - 보완요청_x000D_
2021-11-26 12:11 - 신청_x000D_
2021-12-29 10:12 - 문서재제출요청_x000D_
2021-12-30 18:31 - 신청_x000D_
2022-01-18 09:49 - 문서재제출요청_x000D_
2022-01-18 13:13 - 신청_x000D_
2022-02-23 16:05 - 문서재제출요청_x000D_
2022-02-24 11:11 - 신청_x000D_
2022-04-21 16:08 - 문서재제출요청_x000D_
2022-04-22 16:23 - 신청_x000D_
2022-07-05 16:44 - 검토승인_x000D_
2022-07-15 17:36 - 심의승인</t>
  </si>
  <si>
    <t xml:space="preserve">KE-5-7943831~7946992-2-2-0-9948 </t>
  </si>
  <si>
    <t xml:space="preserve">KE-5-7946993~7947403-2-2-0-9948 </t>
  </si>
  <si>
    <t>Validation Report_CPA 102 CCIPL 675_FVR_CPA inclusion_78 to 102_Kenya.pdf_x000D_
시스템 계약서_highlight.pdf_x000D_
PoA 9948 CPA83 Kenya CPA-DD v1.pdf_x000D_
20211029_감축실적 보유량 증빙자료.jpg_x000D_
첨부 6_미활용 확약서(케냐)_83.pdf_x000D_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0083)_20220107.pdf</t>
  </si>
  <si>
    <t>첨부 1_케냐_[서식 17의2] 외부사업 모니터링 보고서 국문요약서(CPA83)_20211017.pdf</t>
  </si>
  <si>
    <t>2021-10-29 17:21 - 신청_x000D_
2021-11-24 11:01 - 보완요청_x000D_
2021-11-26 12:11 - 신청_x000D_
2021-12-29 10:12 - 문서재제출요청_x000D_
2021-12-30 18:31 - 신청_x000D_
2022-01-18 09:49 - 문서재제출요청_x000D_
2022-01-18 13:13 - 신청_x000D_
2022-02-23 16:06 - 문서재제출요청_x000D_
2022-02-24 11:12 - 신청_x000D_
2022-04-21 16:08 - 문서재제출요청_x000D_
2022-04-22 16:23 - 신청_x000D_
2022-07-05 16:44 - 검토승인_x000D_
2022-07-15 17:37 - 심의승인</t>
  </si>
  <si>
    <t xml:space="preserve">KE-5-7947404~7950912-2-2-0-9948 </t>
  </si>
  <si>
    <t xml:space="preserve">KE-5-7950913~7951368-2-2-0-9948 </t>
  </si>
  <si>
    <t>Validation Report_CPA 102 CCIPL 675_FVR_CPA inclusion_78 to 102_Kenya.pdf_x000D_
시스템 계약서_highlight.pdf_x000D_
PoA 9948 CPA84 Kenya CPA-DD v1.pdf_x000D_
20211029_감축실적 보유량 증빙자료.jpg_x000D_
첨부 6_미활용 확약서(케냐)_84.pdf_x000D_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0084)_20220107.pdf</t>
  </si>
  <si>
    <t>첨부 1_케냐_[서식 17의2] 외부사업 모니터링 보고서 국문요약서(CPA84)_20211017.pdf</t>
  </si>
  <si>
    <t>2021-10-29 17:21 - 신청_x000D_
2021-11-24 11:02 - 보완요청_x000D_
2021-11-26 12:11 - 신청_x000D_
2021-12-29 10:12 - 문서재제출요청_x000D_
2021-12-30 18:32 - 신청_x000D_
2022-01-18 09:49 - 문서재제출요청_x000D_
2022-01-18 13:13 - 신청_x000D_
2022-02-23 16:06 - 문서재제출요청_x000D_
2022-02-24 11:12 - 신청_x000D_
2022-04-21 16:09 - 문서재제출요청_x000D_
2022-04-22 16:23 - 신청_x000D_
2022-07-05 16:43 - 검토승인_x000D_
2022-07-15 17:38 - 심의승인</t>
  </si>
  <si>
    <t xml:space="preserve">KE-5-7951369~7955129-2-2-0-9948 </t>
  </si>
  <si>
    <t xml:space="preserve">KE-5-7955130~7955618-2-2-0-9948 </t>
  </si>
  <si>
    <t>Validation Report_CPA 102 CCIPL 675_FVR_CPA inclusion_78 to 102_Kenya.pdf_x000D_
시스템 계약서_highlight.pdf_x000D_
PoA 9948 CPA85 Kenya CPA-DD v1.pdf_x000D_
20211029_감축실적 보유량 증빙자료.jpg_x000D_
첨부 6_미활용 확약서(케냐)_85.pdf_x000D_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0085)_20220107.pdf</t>
  </si>
  <si>
    <t>첨부 1_케냐_[서식 17의2] 외부사업 모니터링 보고서 국문요약서(CPA85)_20211017.pdf</t>
  </si>
  <si>
    <t>2021-10-29 17:21 - 신청_x000D_
2021-11-24 11:03 - 보완요청_x000D_
2021-11-26 12:11 - 신청_x000D_
2021-12-29 10:13 - 문서재제출요청_x000D_
2021-12-30 18:32 - 신청_x000D_
2022-01-18 09:49 - 문서재제출요청_x000D_
2022-01-18 13:13 - 신청_x000D_
2022-02-23 16:06 - 문서재제출요청_x000D_
2022-02-24 11:13 - 신청_x000D_
2022-04-21 16:09 - 문서재제출요청_x000D_
2022-04-22 16:23 - 신청_x000D_
2022-07-05 16:43 - 검토승인_x000D_
2022-07-15 17:38 - 심의승인</t>
  </si>
  <si>
    <t xml:space="preserve">KE-5-7955619~7959398-2-2-0-9948 </t>
  </si>
  <si>
    <t xml:space="preserve">KE-5-7959399~7959889-2-2-0-9948 </t>
  </si>
  <si>
    <t>Validation Report_CPA 102 CCIPL 675_FVR_CPA inclusion_78 to 102_Kenya.pdf_x000D_
시스템 계약서_highlight.pdf_x000D_
PoA 9948 CPA86 Kenya CPA-DD v1.pdf_x000D_
20211029_감축실적 보유량 증빙자료.jpg_x000D_
첨부 6_미활용 확약서(케냐)_86.pdf_x000D_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0086)_20220107.pdf</t>
  </si>
  <si>
    <t>첨부 1_케냐_[서식 17의2] 외부사업 모니터링 보고서 국문요약서(CPA86)_20211017.pdf</t>
  </si>
  <si>
    <t>2021-10-29 17:20 - 신청_x000D_
2021-11-24 11:04 - 보완요청_x000D_
2021-11-26 12:11 - 신청_x000D_
2021-12-29 10:13 - 문서재제출요청_x000D_
2021-12-30 18:32 - 신청_x000D_
2022-01-18 09:50 - 문서재제출요청_x000D_
2022-01-18 13:14 - 신청_x000D_
2022-02-23 16:07 - 문서재제출요청_x000D_
2022-02-24 11:14 - 신청_x000D_
2022-04-21 16:10 - 문서재제출요청_x000D_
2022-04-22 16:23 - 신청_x000D_
2022-07-05 16:43 - 검토승인_x000D_
2022-07-15 17:39 - 심의승인</t>
  </si>
  <si>
    <t xml:space="preserve">KE-5-7959890~7963489-2-2-0-9948 </t>
  </si>
  <si>
    <t xml:space="preserve">KE-5-7963490~7963956-2-2-0-9948 </t>
  </si>
  <si>
    <t>Validation Report_CPA 102 CCIPL 675_FVR_CPA inclusion_78 to 102_Kenya.pdf_x000D_
시스템 계약서_highlight.pdf_x000D_
PoA 9948 CPA87 Kenya CPA-DD v1.pdf_x000D_
20211029_감축실적 보유량 증빙자료.jpg_x000D_
첨부 6_미활용 확약서(케냐)_87.pdf_x000D_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0087)_20220107.pdf</t>
  </si>
  <si>
    <t>첨부 1_케냐_[서식 17의2] 외부사업 모니터링 보고서 국문요약서(CPA87)_20211017.pdf</t>
  </si>
  <si>
    <t>2021-10-29 17:20 - 신청_x000D_
2021-11-24 11:05 - 보완요청_x000D_
2021-11-26 12:11 - 신청_x000D_
2021-12-29 10:18 - 문서재제출요청_x000D_
2021-12-30 18:32 - 신청_x000D_
2022-01-18 09:50 - 문서재제출요청_x000D_
2022-01-18 13:14 - 신청_x000D_
2022-02-23 16:07 - 문서재제출요청_x000D_
2022-02-24 11:14 - 신청_x000D_
2022-04-21 16:10 - 문서재제출요청_x000D_
2022-04-22 16:23 - 신청_x000D_
2022-07-05 16:42 - 검토승인_x000D_
2022-07-15 17:39 - 심의승인</t>
  </si>
  <si>
    <t xml:space="preserve">KE-5-7963957~7967602-2-2-0-9948 </t>
  </si>
  <si>
    <t xml:space="preserve">KE-5-7967603~7968075-2-2-0-9948 </t>
  </si>
  <si>
    <t>Validation Report_CPA 102 CCIPL 675_FVR_CPA inclusion_78 to 102_Kenya.pdf_x000D_
시스템 계약서_highlight.pdf_x000D_
PoA 9948 CPA88 Kenya CPA-DD v1.pdf_x000D_
20211029_감축실적 보유량 증빙자료.jpg_x000D_
첨부 6_미활용 확약서(케냐)_88.pdf_x000D_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0088)_20220107.pdf</t>
  </si>
  <si>
    <t>첨부 1_케냐_[서식 17의2] 외부사업 모니터링 보고서 국문요약서(CPA88)_20211017.pdf</t>
  </si>
  <si>
    <t>2021-10-29 17:20 - 신청_x000D_
2021-11-24 11:06 - 보완요청_x000D_
2021-11-26 12:11 - 신청_x000D_
2021-12-29 10:15 - 문서재제출요청_x000D_
2021-12-30 18:32 - 신청_x000D_
2022-01-18 09:50 - 문서재제출요청_x000D_
2022-01-18 13:14 - 신청_x000D_
2022-02-23 16:07 - 문서재제출요청_x000D_
2022-02-24 11:15 - 신청_x000D_
2022-04-21 16:11 - 문서재제출요청_x000D_
2022-04-22 16:23 - 신청_x000D_
2022-07-05 16:42 - 검토승인_x000D_
2022-07-15 17:40 - 심의승인</t>
  </si>
  <si>
    <t xml:space="preserve">KE-5-7968076~7971912-2-2-0-9948 </t>
  </si>
  <si>
    <t xml:space="preserve">KE-5-7971913~7972411-2-2-0-9948 </t>
  </si>
  <si>
    <t>Validation Report_CPA 102 CCIPL 675_FVR_CPA inclusion_78 to 102_Kenya.pdf_x000D_
시스템 계약서_highlight.pdf_x000D_
PoA 9948 CPA89 Kenya CPA-DD v1.pdf_x000D_
20211029_감축실적 보유량 증빙자료.jpg_x000D_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0089)_20220107.pdf_x000D_
첨부 6_미활용 확약서(케냐)_89_20220118.pdf</t>
  </si>
  <si>
    <t>첨부 1_케냐_[서식 17의2] 외부사업 모니터링 보고서 국문요약서(CPA89)_20211017.pdf</t>
  </si>
  <si>
    <t>2021-10-29 17:20 - 신청_x000D_
2021-11-24 11:07 - 보완요청_x000D_
2021-11-26 12:12 - 신청_x000D_
2021-12-29 10:16 - 문서재제출요청_x000D_
2021-12-30 18:32 - 신청_x000D_
2022-01-17 17:45 - 문서재제출요청_x000D_
2022-01-18 13:15 - 신청_x000D_
2022-02-23 16:10 - 문서재제출요청_x000D_
2022-02-24 11:16 - 신청_x000D_
2022-04-21 16:11 - 문서재제출요청_x000D_
2022-04-22 16:23 - 신청_x000D_
2022-07-05 16:41 - 검토승인_x000D_
2022-07-15 17:40 - 심의승인</t>
  </si>
  <si>
    <t xml:space="preserve">KE-5-7972412~7976173-2-2-0-9948 </t>
  </si>
  <si>
    <t xml:space="preserve">KE-5-7976174~7976662-2-2-0-9948 </t>
  </si>
  <si>
    <t>Validation Report_CPA 102 CCIPL 675_FVR_CPA inclusion_78 to 102_Kenya.pdf_x000D_
시스템 계약서_highlight.pdf_x000D_
PoA 9948 CPA90 Kenya CPA-DD v1.pdf_x000D_
20211029_감축실적 보유량 증빙자료.jpg_x000D_
첨부 6_미활용 확약서(케냐)_90.pdf_x000D_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0090)_20220107.pdf</t>
  </si>
  <si>
    <t>첨부 1_케냐_[서식 17의2] 외부사업 모니터링 보고서 국문요약서(CPA90)_20211017.pdf</t>
  </si>
  <si>
    <t>2021-10-29 17:20 - 신청_x000D_
2021-11-24 11:07 - 보완요청_x000D_
2021-11-26 12:12 - 신청_x000D_
2021-12-29 10:16 - 문서재제출요청_x000D_
2021-12-30 18:32 - 신청_x000D_
2022-01-18 09:50 - 문서재제출요청_x000D_
2022-01-18 13:15 - 신청_x000D_
2022-02-23 16:10 - 문서재제출요청_x000D_
2022-02-24 11:16 - 신청_x000D_
2022-04-21 16:11 - 문서재제출요청_x000D_
2022-04-22 16:24 - 신청_x000D_
2022-07-05 16:41 - 검토승인_x000D_
2022-07-15 17:41 - 심의승인</t>
  </si>
  <si>
    <t xml:space="preserve">KE-5-7976663~7980305-2-2-0-9948 </t>
  </si>
  <si>
    <t xml:space="preserve">KE-5-7980306~7980778-2-2-0-9948 </t>
  </si>
  <si>
    <t>Validation Report_CPA 102 CCIPL 675_FVR_CPA inclusion_78 to 102_Kenya.pdf_x000D_
시스템 계약서_highlight.pdf_x000D_
PoA 9948 CPA91 Kenya CPA-DD v1.pdf_x000D_
20211029_감축실적 보유량 증빙자료.jpg_x000D_
첨부 6_미활용 확약서(케냐)_91.pdf_x000D_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0091)_20220107.pdf</t>
  </si>
  <si>
    <t>첨부 1_케냐_[서식 17의2] 외부사업 모니터링 보고서 국문요약서(CPA91)_20211017.pdf</t>
  </si>
  <si>
    <t>2021-10-29 17:19 - 신청_x000D_
2021-11-24 11:08 - 보완요청_x000D_
2021-11-26 12:12 - 신청_x000D_
2021-12-29 10:16 - 문서재제출요청_x000D_
2021-12-30 18:33 - 신청_x000D_
2022-01-18 09:51 - 문서재제출요청_x000D_
2022-01-18 13:15 - 신청_x000D_
2022-02-23 16:10 - 문서재제출요청_x000D_
2022-02-24 11:17 - 신청_x000D_
2022-04-21 16:12 - 문서재제출요청_x000D_
2022-04-22 16:24 - 신청_x000D_
2022-07-05 16:41 - 검토승인_x000D_
2022-07-15 17:41 - 심의승인</t>
  </si>
  <si>
    <t xml:space="preserve">KE-5-7980779~7984320-2-2-0-9948 </t>
  </si>
  <si>
    <t xml:space="preserve">KE-5-7984321~7984780-2-2-0-9948 </t>
  </si>
  <si>
    <t>Validation Report_CPA 102 CCIPL 675_FVR_CPA inclusion_78 to 102_Kenya.pdf_x000D_
시스템 계약서_highlight.pdf_x000D_
PoA 9948 CPA92 Kenya CPA-DD v1.pdf_x000D_
20211029_감축실적 보유량 증빙자료.jpg_x000D_
첨부 6_미활용 확약서(케냐)_92.pdf_x000D_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0092)_20220107.pdf</t>
  </si>
  <si>
    <t>첨부 1_케냐_[서식 17의2] 외부사업 모니터링 보고서 국문요약서(CPA92)_20211017.pdf</t>
  </si>
  <si>
    <t>2021-10-29 17:19 - 신청_x000D_
2021-11-24 11:11 - 보완요청_x000D_
2021-11-26 12:12 - 신청_x000D_
2021-12-29 10:16 - 문서재제출요청_x000D_
2021-12-30 18:33 - 신청_x000D_
2022-01-18 09:51 - 문서재제출요청_x000D_
2022-01-18 13:16 - 신청_x000D_
2022-02-23 16:11 - 문서재제출요청_x000D_
2022-02-24 11:17 - 신청_x000D_
2022-04-21 16:12 - 문서재제출요청_x000D_
2022-04-22 16:24 - 신청_x000D_
2022-07-05 16:40 - 검토승인_x000D_
2022-07-15 17:42 - 심의승인</t>
  </si>
  <si>
    <t xml:space="preserve">KE-5-7984781~7991706-2-2-0-9948 </t>
  </si>
  <si>
    <t xml:space="preserve">KE-5-7991707~7992606-2-2-0-9948 </t>
  </si>
  <si>
    <t>Validation Report_CPA 102 CCIPL 675_FVR_CPA inclusion_78 to 102_Kenya.pdf_x000D_
시스템 계약서_highlight.pdf_x000D_
PoA 9948 CPA93 Kenya CPA-DD v1.pdf_x000D_
20211029_감축실적 보유량 증빙자료.jpg_x000D_
첨부 6_미활용 확약서(케냐)_93.pdf_x000D_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0093)_20220107.pdf</t>
  </si>
  <si>
    <t>첨부 1_케냐_[서식 17의2] 외부사업 모니터링 보고서 국문요약서(CPA93)_20211017.pdf</t>
  </si>
  <si>
    <t>2021-10-29 17:19 - 신청_x000D_
2021-11-24 11:12 - 보완요청_x000D_
2021-11-26 12:12 - 신청_x000D_
2021-12-29 10:17 - 문서재제출요청_x000D_
2021-12-30 18:33 - 신청_x000D_
2022-01-18 09:52 - 문서재제출요청_x000D_
2022-01-18 13:16 - 신청_x000D_
2022-02-23 16:11 - 문서재제출요청_x000D_
2022-02-24 11:18 - 신청_x000D_
2022-04-21 16:12 - 문서재제출요청_x000D_
2022-04-22 16:24 - 신청_x000D_
2022-07-05 16:40 - 검토승인_x000D_
2022-07-15 17:42 - 심의승인</t>
  </si>
  <si>
    <t xml:space="preserve">KE-5-7992607~7993876-2-2-0-9948 </t>
  </si>
  <si>
    <t xml:space="preserve">KE-5-7993877~7994041-2-2-0-9948 </t>
  </si>
  <si>
    <t>Validation Report_CPA 102 CCIPL 675_FVR_CPA inclusion_78 to 102_Kenya.pdf_x000D_
시스템 계약서_highlight.pdf_x000D_
PoA 9948 CPA94 Kenya CPA-DD v1.pdf_x000D_
20211029_감축실적 보유량 증빙자료.jpg_x000D_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6_미활용 확약서(케냐)_94_20220118.pdf_x000D_
첨부 3-4_[서식 7] 감축실적 보유 현황서(CPA 0094)_20220107.pdf</t>
  </si>
  <si>
    <t>첨부 1_케냐_[서식 17의2] 외부사업 모니터링 보고서 국문요약서(CPA94)_20211017.pdf</t>
  </si>
  <si>
    <t>2021-10-29 17:19 - 신청_x000D_
2021-11-24 11:12 - 보완요청_x000D_
2021-11-26 12:12 - 신청_x000D_
2021-12-29 10:17 - 문서재제출요청_x000D_
2021-12-30 18:33 - 신청_x000D_
2022-01-17 17:46 - 문서재제출요청_x000D_
2022-01-18 13:17 - 신청_x000D_
2022-02-23 16:11 - 문서재제출요청_x000D_
2022-02-24 11:18 - 신청_x000D_
2022-04-21 16:13 - 문서재제출요청_x000D_
2022-04-22 16:24 - 신청_x000D_
2022-07-05 16:39 - 검토승인_x000D_
2022-07-15 17:43 - 심의승인</t>
  </si>
  <si>
    <t xml:space="preserve">KE-5-7994042~7995420-2-2-0-9948 </t>
  </si>
  <si>
    <t xml:space="preserve">KE-5-7995421~7995600-2-2-0-9948 </t>
  </si>
  <si>
    <t>Validation Report_CPA 102 CCIPL 675_FVR_CPA inclusion_78 to 102_Kenya.pdf_x000D_
시스템 계약서_highlight.pdf_x000D_
PoA 9948 CPA95 Kenya CPA-DD v1.pdf_x000D_
20211029_감축실적 보유량 증빙자료.jpg_x000D_
첨부 6_미활용 확약서(케냐)_95.pdf_x000D_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0095)_20220107.pdf</t>
  </si>
  <si>
    <t>첨부 1_케냐_[서식 17의2] 외부사업 모니터링 보고서 국문요약서(CPA95)_20211017.pdf</t>
  </si>
  <si>
    <t>2021-10-29 17:19 - 신청_x000D_
2021-11-24 11:13 - 보완요청_x000D_
2021-11-26 12:13 - 신청_x000D_
2021-12-29 10:17 - 문서재제출요청_x000D_
2021-12-30 18:33 - 신청_x000D_
2022-01-18 09:52 - 문서재제출요청_x000D_
2022-01-18 13:17 - 신청_x000D_
2022-02-23 16:12 - 문서재제출요청_x000D_
2022-02-24 11:19 - 신청_x000D_
2022-04-21 16:13 - 문서재제출요청_x000D_
2022-04-22 16:24 - 신청_x000D_
2022-07-05 16:39 - 검토승인_x000D_
2022-07-15 17:43 - 심의승인</t>
  </si>
  <si>
    <t xml:space="preserve">KE-5-7995601~7997217-2-2-0-9948 </t>
  </si>
  <si>
    <t xml:space="preserve">KE-5-7997218~7997427-2-2-0-9948 </t>
  </si>
  <si>
    <t>Validation Report_CPA 102 CCIPL 675_FVR_CPA inclusion_78 to 102_Kenya.pdf_x000D_
시스템 계약서_highlight.pdf_x000D_
PoA 9948 CPA96 Kenya CPA-DD v1.pdf_x000D_
20211029_감축실적 보유량 증빙자료.jpg_x000D_
첨부 6_미활용 확약서(케냐)_96.pdf_x000D_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0096)_20220107.pdf</t>
  </si>
  <si>
    <t>첨부 1_케냐_[서식 17의2] 외부사업 모니터링 보고서 국문요약서(CPA96)_20211017.pdf</t>
  </si>
  <si>
    <t>2021-10-29 17:19 - 신청_x000D_
2021-11-24 11:14 - 보완요청_x000D_
2021-11-26 12:13 - 신청_x000D_
2021-12-29 10:18 - 문서재제출요청_x000D_
2021-12-30 18:33 - 신청_x000D_
2022-01-18 09:52 - 문서재제출요청_x000D_
2022-01-18 13:17 - 신청_x000D_
2022-02-23 16:12 - 문서재제출요청_x000D_
2022-02-24 11:19 - 신청_x000D_
2022-04-21 16:13 - 문서재제출요청_x000D_
2022-04-22 16:24 - 신청_x000D_
2022-07-05 16:39 - 검토승인_x000D_
2022-07-15 17:44 - 심의승인</t>
  </si>
  <si>
    <t xml:space="preserve">KE-5-7997428~8001571-2-2-0-9948 </t>
  </si>
  <si>
    <t xml:space="preserve">KE-5-8001572~8002110-2-2-0-9948 </t>
  </si>
  <si>
    <t>Validation Report_CPA 102 CCIPL 675_FVR_CPA inclusion_78 to 102_Kenya.pdf_x000D_
시스템 계약서_highlight.pdf_x000D_
PoA 9948 CPA97 Kenya CPA-DD v1.pdf_x000D_
20211029_감축실적 보유량 증빙자료.jpg_x000D_
첨부 6_미활용 확약서(케냐)_97.pdf_x000D_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0097)_20220107.pdf</t>
  </si>
  <si>
    <t>첨부 1_케냐_[서식 17의2] 외부사업 모니터링 보고서 국문요약서(CPA97)_20211017.pdf</t>
  </si>
  <si>
    <t>2021-10-29 17:18 - 신청_x000D_
2021-11-24 11:15 - 보완요청_x000D_
2021-11-26 12:13 - 신청_x000D_
2021-12-29 10:18 - 문서재제출요청_x000D_
2021-12-30 18:34 - 신청_x000D_
2022-01-18 09:52 - 문서재제출요청_x000D_
2022-01-18 13:18 - 신청_x000D_
2022-02-23 16:12 - 문서재제출요청_x000D_
2022-02-24 11:20 - 신청_x000D_
2022-04-21 16:13 - 문서재제출요청_x000D_
2022-04-22 16:24 - 신청_x000D_
2022-07-05 16:39 - 검토승인_x000D_
2022-07-15 17:44 - 심의승인</t>
  </si>
  <si>
    <t xml:space="preserve">KE-5-8002111~8006011-2-2-0-9948 </t>
  </si>
  <si>
    <t xml:space="preserve">KE-5-8006012~8006518-2-2-0-9948 </t>
  </si>
  <si>
    <t>Validation Report_CPA 102 CCIPL 675_FVR_CPA inclusion_78 to 102_Kenya.pdf_x000D_
시스템 계약서_highlight.pdf_x000D_
PoA 9948 CPA98 Kenya CPA-DD v1.pdf_x000D_
20211029_감축실적 보유량 증빙자료.jpg_x000D_
첨부 6_미활용 확약서(케냐)_98.pdf_x000D_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0098)_20220107.pdf</t>
  </si>
  <si>
    <t>첨부 1_케냐_[서식 17의2] 외부사업 모니터링 보고서 국문요약서(CPA98)_20211017.pdf</t>
  </si>
  <si>
    <t>2021-10-29 17:18 - 신청_x000D_
2021-11-24 11:15 - 보완요청_x000D_
2021-11-26 12:13 - 신청_x000D_
2021-12-29 10:18 - 문서재제출요청_x000D_
2021-12-30 18:34 - 신청_x000D_
2022-01-18 09:52 - 문서재제출요청_x000D_
2022-01-18 13:18 - 신청_x000D_
2022-02-23 16:13 - 문서재제출요청_x000D_
2022-02-24 11:21 - 신청_x000D_
2022-04-21 16:13 - 문서재제출요청_x000D_
2022-04-22 16:25 - 신청_x000D_
2022-07-05 16:38 - 검토승인_x000D_
2022-07-15 17:45 - 심의승인</t>
  </si>
  <si>
    <t xml:space="preserve">KE-5-8006519~8010579-2-2-0-9948 </t>
  </si>
  <si>
    <t xml:space="preserve">KE-5-8010580~8011107-2-2-0-9948 </t>
  </si>
  <si>
    <t>Validation Report_CPA 102 CCIPL 675_FVR_CPA inclusion_78 to 102_Kenya.pdf_x000D_
시스템 계약서_highlight.pdf_x000D_
PoA 9948 CPA99 Kenya CPA-DD v1.pdf_x000D_
20211029_감축실적 보유량 증빙자료.jpg_x000D_
첨부 6_미활용 확약서(케냐)_99.pdf_x000D_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0099)_20220107.pdf</t>
  </si>
  <si>
    <t>첨부 1_케냐_[서식 17의2] 외부사업 모니터링 보고서 국문요약서(CPA99)_20211017.pdf</t>
  </si>
  <si>
    <t>2021-10-29 17:18 - 신청_x000D_
2021-11-24 11:16 - 보완요청_x000D_
2021-11-26 12:13 - 신청_x000D_
2021-12-29 10:19 - 문서재제출요청_x000D_
2021-12-30 18:34 - 신청_x000D_
2022-01-18 09:53 - 문서재제출요청_x000D_
2022-01-18 13:18 - 신청_x000D_
2022-02-23 16:13 - 문서재제출요청_x000D_
2022-02-24 11:21 - 신청_x000D_
2022-04-21 16:14 - 문서재제출요청_x000D_
2022-04-22 16:25 - 신청_x000D_
2022-07-05 16:38 - 검토승인_x000D_
2022-07-15 17:45 - 심의승인</t>
  </si>
  <si>
    <t xml:space="preserve">KE-5-8011108~8012357-2-2-0-9948 </t>
  </si>
  <si>
    <t xml:space="preserve">KE-5-8012358~8012520-2-2-0-9948 </t>
  </si>
  <si>
    <t>Validation Report_CPA 102 CCIPL 675_FVR_CPA inclusion_78 to 102_Kenya.pdf_x000D_
시스템 계약서_highlight.pdf_x000D_
PoA 9948 CPA100 Kenya CPA-DD v1.pdf_x000D_
20211029_감축실적 보유량 증빙자료.jpg_x000D_
첨부 6_미활용 확약서(케냐)_100.pdf_x000D_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0100)_20220107.pdf</t>
  </si>
  <si>
    <t>첨부 1_케냐_[서식 17의2] 외부사업 모니터링 보고서 국문요약서(CPA100)_20211017.pdf</t>
  </si>
  <si>
    <t>2021-10-29 17:18 - 신청_x000D_
2021-11-24 11:17 - 보완요청_x000D_
2021-11-26 12:13 - 신청_x000D_
2021-12-29 10:19 - 문서재제출요청_x000D_
2021-12-30 18:34 - 신청_x000D_
2022-01-18 09:53 - 문서재제출요청_x000D_
2022-01-18 13:19 - 신청_x000D_
2022-02-23 16:13 - 문서재제출요청_x000D_
2022-02-24 11:22 - 신청_x000D_
2022-04-21 16:14 - 문서재제출요청_x000D_
2022-04-22 16:25 - 신청_x000D_
2022-07-05 16:37 - 검토승인_x000D_
2022-07-15 17:45 - 심의승인</t>
  </si>
  <si>
    <t xml:space="preserve">KE-5-8012521~8013824-2-2-0-9948 </t>
  </si>
  <si>
    <t xml:space="preserve">KE-5-8013825~8013993-2-2-0-9948 </t>
  </si>
  <si>
    <t>Validation Report_CPA 102 CCIPL 675_FVR_CPA inclusion_78 to 102_Kenya.pdf_x000D_
시스템 계약서_highlight.pdf_x000D_
PoA 9948 CPA101 Kenya CPA-DD v1.pdf_x000D_
20211103_감축실적 보유량 현황(케냐, MP5).jpg_x000D_
첨부 6_미활용 확약서(케냐)_101.pdf_x000D_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0101)_20220107.pdf</t>
  </si>
  <si>
    <t>첨부 1_케냐_[서식 17의2] 외부사업 모니터링 보고서 국문요약서(CPA101)_20211017.pdf</t>
  </si>
  <si>
    <t>2021-10-29 11:21 - 신청_x000D_
2021-11-24 11:17 - 보완요청_x000D_
2021-11-26 12:13 - 신청_x000D_
2021-12-29 10:19 - 문서재제출요청_x000D_
2021-12-30 18:34 - 신청_x000D_
2022-01-18 09:53 - 문서재제출요청_x000D_
2022-01-18 13:19 - 신청_x000D_
2022-02-23 16:13 - 문서재제출요청_x000D_
2022-02-24 11:22 - 신청_x000D_
2022-04-21 16:14 - 문서재제출요청_x000D_
2022-04-22 16:25 - 신청_x000D_
2022-07-05 16:36 - 검토승인_x000D_
2022-07-15 17:46 - 심의승인</t>
  </si>
  <si>
    <t xml:space="preserve">KE-5-8013994~8015234-2-2-0-9948 </t>
  </si>
  <si>
    <t xml:space="preserve">KE-5-8015235~8015395-2-2-0-9948 </t>
  </si>
  <si>
    <t>Validation Report_CPA 102 CCIPL 675_FVR_CPA inclusion_78 to 102_Kenya.pdf_x000D_
시스템 계약서_highlight.pdf_x000D_
PoA 9948 CPA102 Kenya CPA-DD v1.pdf_x000D_
20211103_감축실적 보유량 현황(케냐, MP5).jpg_x000D_
첨부 6_미활용 확약서(케냐)_102.pdf_x000D_
인증결과검토 수정 및 보완 요청사항 CPA 78~102(한국 지원)-케냐.pdf_x000D_
1. 사용자 계약서 및 제품 보급 현황.zip_x000D_
2-1. 실제 사용자 샘플자료.zip_x000D_
2-2. 실제 사용자 샘플자료.zip_x000D_
3-1. DOE 현장실사 계획.zip_x000D_
3-2. DOE 현장실사 계획.zip_x000D_
3-3. DOE 현장실사 계획.zip_x000D_
3-4. DOE 현장실사 계획.zip_x000D_
3-5. DOE 현장실사 계획.zip_x000D_
4. 사업계획서 대체서류(PoA 9948).zip_x000D_
5. 정산보고서.zip_x000D_
6. 온실가스 감축량 소유권 관련 서류.zip_x000D_
7. 국세, 지방세 납세증명서.zip_x000D_
8. 온실가스 감축량 산정시트.zip_x000D_
9. 사업자 등록증.zip_x000D_
케냐 Folder Tree (4차 MP5).xlsx_x000D_
첨부 3-4_[서식 7] 감축실적 보유 현황서(CPA 0102)_20220422.pdf</t>
  </si>
  <si>
    <t>첨부 1_케냐_[서식 17의2] 외부사업 모니터링 보고서 국문요약서(CPA102)_20211017.pdf</t>
  </si>
  <si>
    <t>2021-10-29 11:17 - 신청_x000D_
2021-11-24 11:18 - 보완요청_x000D_
2021-11-26 12:14 - 신청_x000D_
2021-12-29 10:19 - 문서재제출요청_x000D_
2021-12-30 18:34 - 신청_x000D_
2022-01-18 09:53 - 문서재제출요청_x000D_
2022-01-18 13:20 - 신청_x000D_
2022-02-23 16:14 - 문서재제출요청_x000D_
2022-02-24 11:23 - 신청_x000D_
2022-04-21 16:15 - 문서재제출요청_x000D_
2022-04-22 16:26 - 신청_x000D_
2022-07-05 16:36 - 검토승인_x000D_
2022-07-15 17:46 - 심의승인</t>
  </si>
  <si>
    <t xml:space="preserve">KE-5-8015396~8016967-2-2-0-9948 </t>
  </si>
  <si>
    <t xml:space="preserve">KE-5-8016968~8017183-2-2-0-9948 </t>
  </si>
  <si>
    <t>10484-0002 에코아이 공통서류.zip_x000D_
10484 MP1 보완설명.pdf_x000D_
10484-0002 CDM 비용 서류 및 인증비율 산정.zip_x000D_
10484-0002 감축량소유권증명.zip_x000D_
10484-0002 (다) 유형 서류.zip_x000D_
인도 LED CPA2 협의의견 소명자료.pdf_x000D_
10484-0002 에코아이, 한국임팩카본 CER 일련번호.xlsx</t>
  </si>
  <si>
    <t>10484-0002 외부사업 모니터링 보고서 국문요약서.pdf</t>
  </si>
  <si>
    <t>2022-02-25 17:03 - 신청_x000D_
2022-03-28 16:19 - 문서재제출요청_x000D_
2022-03-31 15:44 - 신청_x000D_
2022-04-07 08:57 - 문서재제출요청_x000D_
2022-04-07 16:53 - 신청_x000D_
2022-05-09 16:35 - 문서재제출요청_x000D_
2022-05-10 08:08 - 신청_x000D_
2022-10-11 15:45 - 검토승인_x000D_
2022-10-17 15:06 - 심의승인</t>
  </si>
  <si>
    <t>IN-5-261961768~261961941-2-2-0-10484</t>
  </si>
  <si>
    <t>IN-5-261962425~261962495-2-2-0-10484</t>
  </si>
  <si>
    <t>20200306~20200315</t>
  </si>
  <si>
    <t>10484 MP1 보완설명.pdf_x000D_
10484-0003 에코아이 공통서류.zip_x000D_
10484-0003 감축량소유권증명.zip_x000D_
10484-0003 CDM 비용 서류 및 인증비율 산정.zip_x000D_
10484-0003 (다) 유형 서류.zip_x000D_
인도 LED CPA3 협의의견 소명자료.pdf_x000D_
10484-0003 에코아이, 한국임팩카본 CER 일련번호.xlsx</t>
  </si>
  <si>
    <t>10484-0003 외부사업 모니터링 보고서 국문요약서.pdf</t>
  </si>
  <si>
    <t>2022-02-25 17:03 - 신청_x000D_
2022-03-28 16:19 - 문서재제출요청_x000D_
2022-03-31 15:44 - 신청_x000D_
2022-04-07 08:57 - 문서재제출요청_x000D_
2022-04-07 16:54 - 신청_x000D_
2022-04-18 09:34 - 문서재제출요청_x000D_
2022-04-19 09:23 - 신청_x000D_
2022-05-09 16:36 - 문서재제출요청_x000D_
2022-05-10 08:09 - 신청_x000D_
2022-10-11 15:47 - 검토승인_x000D_
2022-10-17 15:07 - 심의승인</t>
  </si>
  <si>
    <t>IN-5-261961942~261961946-2-2-0-10484</t>
  </si>
  <si>
    <t>IN-5-261962496~261962500-2-2-0-10484</t>
  </si>
  <si>
    <t>10484 MP1 보완설명.pdf_x000D_
10484-0004 감축량 소유권 증명.zip_x000D_
10484-0004 CDM 비용 서류 및 인증비율 산정.zip_x000D_
10484-0004 에코아이 공통서류.zip_x000D_
10484-0004 (다) 유형 서류.zip_x000D_
인도 LED CPA4 협의의견 소명자료.pdf_x000D_
10484-0004 에코아이, 한국임팩카본 CER 일련번호.xlsx</t>
  </si>
  <si>
    <t>10484-0004 외부사업 모니터링 보고서 국문요약서.pdf</t>
  </si>
  <si>
    <t>2022-02-25 17:04 - 신청_x000D_
2022-03-28 16:19 - 문서재제출요청_x000D_
2022-03-31 15:44 - 신청_x000D_
2022-04-07 08:57 - 문서재제출요청_x000D_
2022-04-07 16:54 - 신청_x000D_
2022-04-18 09:35 - 문서재제출요청_x000D_
2022-04-19 09:24 - 신청_x000D_
2022-05-09 16:36 - 문서재제출요청_x000D_
2022-05-10 08:10 - 신청_x000D_
2022-10-11 15:47 - 검토승인_x000D_
2022-10-17 15:08 - 심의승인</t>
  </si>
  <si>
    <t>IN-5-261961947~261962066-2-2-0-10484</t>
  </si>
  <si>
    <t>IN-5-261962501~261962572-2-2-0-10484</t>
  </si>
  <si>
    <t>20200301~20200731</t>
  </si>
  <si>
    <t>10030-0003 2차 영문 모니터링 보고서.pdf</t>
  </si>
  <si>
    <t>10030-0003 2차 영문 검증 보고서.pdf</t>
  </si>
  <si>
    <t>10030-0003 (다) 유형 서류.zip_x000D_
라오스 2차 보완 설명.pdf_x000D_
라오스 CPA3 2차인증신청_환경부 검토의견('22.0X)에 대한 보완설명.pdf_x000D_
10030-0003 CDM비용 서류 및 인증비율 산정(2차).zip_x000D_
10030-0003 감축량 소유권 증명 (2차).zip_x000D_
10030-0003 에코아이 공통서류.zip</t>
  </si>
  <si>
    <t>10030-0003 외부사업 2차 모니터링 &amp; 검증보고서 국문요약서.pdf</t>
  </si>
  <si>
    <t>2021-11-09 11:19 - 접수_x000D_
2021-11-09 11:50 - 신청_x000D_
2021-12-30 13:51 - 문서재제출요청_x000D_
2022-02-15 16:53 - 접수_x000D_
2022-02-16 17:26 - 신청_x000D_
2022-02-22 17:01 - 문서재제출요청_x000D_
2022-02-23 15:29 - 접수_x000D_
2022-02-23 15:34 - 신청_x000D_
2022-04-13 10:37 - 문서재제출요청_x000D_
2022-04-15 09:59 - 접수_x000D_
2022-04-18 14:19 - 신청_x000D_
2022-10-11 15:48 - 검토승인_x000D_
2022-10-17 15:12 - 심의승인</t>
  </si>
  <si>
    <t>2021-05-19</t>
  </si>
  <si>
    <t>LA-5-4071560~4074619-2-2-0-10030</t>
  </si>
  <si>
    <t>LA-5-4074620~4074809-2-2-0-10030</t>
  </si>
  <si>
    <t>10030-0004 2차 영문 모니터링 보고서.pdf</t>
  </si>
  <si>
    <t>10030-0004 2차 영문 검증보고서.pdf</t>
  </si>
  <si>
    <t>10030-0004 (다) 유형 서류.zip_x000D_
10030-0004 CDM비용 서류 및 인증비율 산정(2차).zip_x000D_
10030-0004 감축량 소유권 증명 (2차).zip_x000D_
캄보디아 2차 보완 설명.pdf_x000D_
캄보디아 CPA4 2차인증신청_환경부 검토의견('22.0X)에 대한 보완설명.pdf_x000D_
10030-0004 에코아이 공통서류.zip_x000D_
캄보디아 CPA4 2차인증신청_환경부 검토의견('22.07)에 대한 보완설명.pdf</t>
  </si>
  <si>
    <t>10030-0004 외부사업 2차 모니터링 &amp; 검증보고서 국문요약서.pdf</t>
  </si>
  <si>
    <t>2021-11-09 11:17 - 접수_x000D_
2021-11-09 11:50 - 신청_x000D_
2021-12-30 13:50 - 문서재제출요청_x000D_
2022-02-15 16:54 - 접수_x000D_
2022-02-16 17:26 - 신청_x000D_
2022-02-22 17:01 - 문서재제출요청_x000D_
2022-02-23 15:29 - 접수_x000D_
2022-02-23 15:33 - 신청_x000D_
2022-04-13 10:37 - 문서재제출요청_x000D_
2022-04-15 09:59 - 접수_x000D_
2022-04-18 14:19 - 신청_x000D_
2022-07-29 16:37 - 문서재제출요청_x000D_
2022-08-05 09:28 - 접수_x000D_
2022-08-08 09:56 - 신청_x000D_
2022-10-11 15:49 - 검토승인_x000D_
2022-10-17 15:14 - 심의승인</t>
  </si>
  <si>
    <t>KH-5-7488343~7494127-2-2-0-10030</t>
  </si>
  <si>
    <t>KH-5-7494128~7494565-2-2-0-10030</t>
  </si>
  <si>
    <t>20190723~20190831</t>
  </si>
  <si>
    <t>10477 Monitoring report 20190723-20190831.pdf</t>
  </si>
  <si>
    <t>10477 Verification report 20190723-20190831.pdf</t>
  </si>
  <si>
    <t>5. 국내기업입증서류.zip_x000D_
1. 사업주체 실제입증서류.zip_x000D_
2. 사업주체 해당시설소유,운영입증서류.zip_x000D_
10477-0001 접수서류.pdf_x000D_
CDM_ Issuance request for Viet Nam Improved Cookstove Project by KCM.pdf_x000D_
온실가스 감축량 소유권 증명 자료(호주계정).pdf_x000D_
3. 사업주체 해당온실가스감축사업 참여입증서류.zip_x000D_
10477-0001 외부사업 온실가스 감축량 인증 검토서 조치사항.pdf_x000D_
4. 감축제품보급판매실적증명서류.zip_x000D_
10477-0001 외부사업 온실가스 감축량 인증 협의통보서 조치사항(1차_3차).pdf</t>
  </si>
  <si>
    <t>10477-0001 모니터링 및 검증보고서에 대한 국문요약서.pdf</t>
  </si>
  <si>
    <t>10477-0001 해당 감축제도로부터 발행된 실적 처분 문서 보류 확인서.pdf</t>
  </si>
  <si>
    <t>2022-01-14 17:43 - 신청_x000D_
2022-04-08 10:25 - 보완요청_x000D_
2022-04-15 16:38 - 신청_x000D_
2022-04-15 16:47 - 문서재제출요청_x000D_
2022-04-15 17:10 - 신청_x000D_
2022-07-25 09:13 - 문서재제출요청_x000D_
2022-08-04 13:32 - 신청_x000D_
2022-08-05 16:29 - 문서재제출요청_x000D_
2022-08-05 17:34 - 신청_x000D_
2022-10-17 15:56 - 문서재제출요청_x000D_
2022-10-18 10:20 - 신청_x000D_
2022-12-21 17:33 - 검토승인_x000D_
2022-12-28 15:55 - 심의승인</t>
  </si>
  <si>
    <t>VN-5-24382195~24385076-2-2-0-10477</t>
  </si>
  <si>
    <t>VN-5-24381487~24382194-2-2-0-10477</t>
  </si>
  <si>
    <t>20190901~20200531</t>
  </si>
  <si>
    <t>10477 Monitoring Report 20190901-20200531.pdf</t>
  </si>
  <si>
    <t>10477 Verification Report 20190901-20200531.pdf</t>
  </si>
  <si>
    <t>잔고 증명.pdf_x000D_
1. 사업주체 해당시설소유,운영입증서류.zip_x000D_
3. 감축제품보급판매실적증명서류.zip_x000D_
4. 국내기업입증서류.zip_x000D_
10477-0001 접수서류.pdf_x000D_
CDM_ Issuance request for Viet Nam Improved Cookstove Project by KCM.pdf_x000D_
2. 사업주체 해당온실가스감축사업 참여입증서류.zip_x000D_
10477-0001 외부사업 온실가스 감축량 인증 검토서 조치사항.pdf_x000D_
10477-0001 외부사업 온실가스 감축량 인증 협의통보서 조치사항(1차_3차).pdf</t>
  </si>
  <si>
    <t>2022-05-09 17:49 - 신청_x000D_
2022-07-25 09:13 - 문서재제출요청_x000D_
2022-08-04 14:06 - 신청_x000D_
2022-08-05 16:30 - 문서재제출요청_x000D_
2022-08-05 17:37 - 신청_x000D_
2022-10-17 15:56 - 문서재제출요청_x000D_
2022-10-18 10:21 - 신청_x000D_
2022-12-21 17:33 - 검토승인_x000D_
2022-12-28 15:56 - 심의승인</t>
  </si>
  <si>
    <t>2021-01-07</t>
  </si>
  <si>
    <t>VN-5-25825811~25850339-2-2-0-10477</t>
  </si>
  <si>
    <t>VN-5-25819179~25825810-2-2-0-10477</t>
  </si>
  <si>
    <t>10477 Monitoring Report 20200601-20201231.pdf</t>
  </si>
  <si>
    <t>10477 Verification Report 20200601-20201231.pdf</t>
  </si>
  <si>
    <t>4. 국내기업입증서류.zip_x000D_
CDM_ Issuance request for Viet Nam Improved Cookstove Project by KCM.pdf_x000D_
잔고 증명.pdf_x000D_
1. 사업주체 해당시설소유,운영입증서류.zip_x000D_
10477-0001 외부사업 온실가스 감축량 인증 검토서 조치사항.pdf_x000D_
2. 사업주체 해당온실가스감축사업 참여입증서류.zip_x000D_
3. 감축제품보급판매실적증명서류.zip_x000D_
10477-0001 접수서류.pdf_x000D_
10477-0001 외부사업 온실가스 감축량 인증 협의통보서 조치사항(1차_3차).pdf</t>
  </si>
  <si>
    <t>2022-05-11 17:05 - 신청_x000D_
2022-07-25 09:14 - 문서재제출요청_x000D_
2022-08-04 14:35 - 신청_x000D_
2022-08-05 16:30 - 문서재제출요청_x000D_
2022-08-05 17:43 - 신청_x000D_
2022-10-17 15:56 - 문서재제출요청_x000D_
2022-10-18 10:22 - 신청_x000D_
2022-12-21 17:34 - 검토승인_x000D_
2022-12-28 15:58 - 심의승인</t>
  </si>
  <si>
    <t>VN-5-26898757~26916145-2-2-0-10477</t>
  </si>
  <si>
    <t>VN-5-26893590~26898756-2-2-0-10477</t>
  </si>
  <si>
    <t>이민준</t>
  </si>
  <si>
    <t>02-6984-5141</t>
  </si>
  <si>
    <t>jhleed@lxintl.co.kr</t>
  </si>
  <si>
    <t>20201223~20201231</t>
  </si>
  <si>
    <t>4_MR_Hasang_1st.pdf</t>
  </si>
  <si>
    <t>5_VR_Hasang_1st.pdf</t>
  </si>
  <si>
    <t>2_PDD_Hasang_Clean.pdf_x000D_
6_2_소유권 입증 서류.zip_x000D_
6_3_KOC 전환량 계산_20220624.xlsx_x000D_
6_1_[별지 7] 감축실적 보유 현황서 - 20220914(signed).pdf_x000D_
3_Hasang Validation report.pdf_x000D_
7_등록 승인 서류(1식).zip_x000D_
6_1_[별지 7] 감축실적 보유 현황서 - 20221110(signed).pdf</t>
  </si>
  <si>
    <t>1_[별지 17의2] 외부사업 모니터링 보고서 국문요약서(외부사업 타당성 평가 및 감축량 인증에 관한 지침) (2)_20220914(signed).pdf</t>
  </si>
  <si>
    <t>2022-07-06 13:08 - 신청_x000D_
2022-09-03 14:17 - 문서재제출요청_x000D_
2022-09-16 12:59 - 신청_x000D_
2022-09-22 10:33 - 문서재제출요청_x000D_
2022-09-22 10:46 - 신청_x000D_
2022-11-15 08:44 - 문서재제출요청_x000D_
2022-11-15 19:22 - 신청_x000D_
2022-12-21 17:48 - 검토승인_x000D_
2022-12-28 16:00 - 심의승인</t>
  </si>
  <si>
    <t>ID-5-37730333~37736373-2-2-0-10632</t>
  </si>
  <si>
    <t>Carbon Check (India) Private Ltd</t>
  </si>
  <si>
    <t>10030-0004 3차 영문 모니터링 보고서.pdf</t>
  </si>
  <si>
    <t>10030-0004 3차 영문 검증 보고서.pdf</t>
  </si>
  <si>
    <t>10030-0004 공동투자사 국내기업 서류.zip_x000D_
10030-0004 CDM비용 서류 및 인증비율 산정(3차).zip_x000D_
10030-0004 (다) 유형 서류.zip_x000D_
10030-0004 에코아이 공통서류.zip_x000D_
10030-0004 감축량 소유권 증명 (3차).zip</t>
  </si>
  <si>
    <t>10030-0004 외부사업 3차 모니터링 &amp; 검증보고서 국문요약서.pdf</t>
  </si>
  <si>
    <t>2022-04-28 09:22 - 접수_x000D_
2022-04-28 10:35 - 신청_x000D_
2022-08-22 09:12 - 문서재제출요청_x000D_
2022-08-22 13:45 - 접수_x000D_
2022-08-22 17:22 - 신청_x000D_
2022-12-21 17:47 - 검토승인_x000D_
2022-12-28 16:03 - 심의승인</t>
  </si>
  <si>
    <t>2022-04-07</t>
  </si>
  <si>
    <t>KH-5-7889382~7905371-2-2-0-10030</t>
  </si>
  <si>
    <t>KH-5-7905372~7906608-2-2-0-10030</t>
  </si>
  <si>
    <t>한국중부발전,(주)포스코이앤씨</t>
  </si>
  <si>
    <t>20171201~20190630</t>
  </si>
  <si>
    <t>Korean Standards Association(한국표준협회)</t>
  </si>
  <si>
    <t>MR_Semangka Hydro_1st Monitoring.pdf</t>
  </si>
  <si>
    <t>CR_Semangka Hydro_1st Monitoring.pdf</t>
  </si>
  <si>
    <t>0114 문서재제출_ 1. Shareholder List of TEP 2014-2020 (legalized).pdf_x000D_
0114 문서재제출_1-1.땅가무스 수력 지분율.zip_x000D_
0405 문서제재출 _Semangka hydro CDM 1차 모니터링의 외부사업 등록 신청 관련 설명.hwp_x000D_
210722 재제출_1. 주주간 계약서 등 보완자료.zip_x000D_
210722 재제출_2. 지분율 증빙자료_금융감독원 공시에 대한 설명자료.zip_x000D_
220217 재제출_보완내역(Semangka) 최종.xlsx_x000D_
220217 재제출_Semangka 사업계획서(영문).pdf_x000D_
220217 재제출_타당성평가 보고서(영문)_Semangka.pdf_x000D_
220217 재제출_감축실적 보유현황서 및 인증실적 미활용 확약서_Semangka_한국중부발전.pdf_x000D_
220217 재제출_Semangka 수력 CDM사업 CER 소유권 확인서(중부_포스코).pdf_x000D_
220217 재제출_CER 발급현황 UNFCCC 화면_Semangka 1차분.PNG_x000D_
220217 재제출_KOMIPO Global-한국중부발전 관계입증 서류.zip_x000D_
220502 재제출_Semangka 1차 보완사항.zip_x000D_
220824 재제출_Semangka 1차 보완사항.zip_x000D_
20220916 회계감사보고서(2017~2019).zip</t>
  </si>
  <si>
    <t>스망까 모니터링 및 검증보고서 국문요약서_직인본.pdf</t>
  </si>
  <si>
    <t>2021-12-16 15:46 - 접수_x000D_
2021-12-16 16:38 - 신청_x000D_
2022-01-24 18:41 - 보완요청_x000D_
2022-02-18 12:59 - 접수_x000D_
2022-02-21 09:32 - 신청_x000D_
2022-04-01 17:32 - 보완요청_x000D_
2022-05-02 15:03 - 접수_x000D_
2022-05-04 08:19 - 신청_x000D_
2022-07-18 15:57 - 보완요청_x000D_
2022-08-24 10:37 - 접수_x000D_
2022-08-24 10:40 - 신청_x000D_
2022-09-13 15:28 - 문서재제출요청_x000D_
2022-09-16 15:20 - 접수_x000D_
2022-09-19 10:46 - 신청_x000D_
2022-12-21 17:43 - 검토승인_x000D_
2022-12-28 16:05 - 심의승인</t>
  </si>
  <si>
    <t xml:space="preserve">ID-5-35059788~35166370-2-2-0-9861 </t>
  </si>
  <si>
    <t>210722 재제출_2. 지분율 증빙자료_금융감독원 공시에 대한 설명자료.zip_x000D_
220126 문서재제출_ 1. Shareholder List of TEP 2014-2020 (legalized).pdf_x000D_
220126 문서재제출_1-1.semangka 수력 지분율.zip_x000D_
220126 문서제재출 _Semangka hydro CDM 1차 모니터링의 외부사업 등록 신청 관련 설명.hwp_x000D_
220126 재제출_1. 주주간 계약서 등 보완자료.zip_x000D_
220126 재제출_2. 지분율 증빙자료_금융감독원 공시에 대한 설명자료.zip_x000D_
220127 재제출_[포스코건설]사업보고서(2021.03.05).pdf_x000D_
220127 재제출_[포스코건설]사업자등록증명_POSCO E&amp;C_영문포함.pdf_x000D_
220127 재제출_스망까 수력 CDM사업 CER 소유권 확인서(중부_포스코).pdf_x000D_
보완내역(semangka 1차).xlsx_x000D_
220406 재제출_CER 보유현황 증빙_CER발급 이메일_semangka 1차.pdf_x000D_
220406 재제출_포스코건설 semangka 지분율 관련_사업보고서.zip_x000D_
220406 재제출_인증기간 종료일 확인.hwp_x000D_
220721 재제출_CDM 사업 소유 및 운영 입증자료.zip_x000D_
220721 재제출_감축실적 보유 현황서 등_semangka 1차_포스코건설.pdf_x000D_
ER Spreadsheet_Semangka Hydro_1st Monitoring.xlsx_x000D_
220915 재제출_사업보고서_포스코건설 2017~2019년.zip_x000D_
220916 땅가무스수력 회계감사보고서(2017~2019).zip</t>
  </si>
  <si>
    <t>220721 재제출_스망까 1차 모니터링 및 검증 보고서 국문요약서_포스코건설.pdf</t>
  </si>
  <si>
    <t>220406 재제출_CER 미취소 사유.txt</t>
  </si>
  <si>
    <t>2021-12-20 11:00 - 접수_x000D_
2021-12-21 11:25 - 신청_x000D_
2022-01-25 17:00 - 보완요청_x000D_
2022-01-28 14:33 - 접수_x000D_
2022-01-28 15:49 - 신청_x000D_
2022-03-16 16:33 - 보완요청_x000D_
2022-04-06 12:40 - 접수_x000D_
2022-04-06 14:28 - 신청_x000D_
2022-07-18 15:58 - 보완요청_x000D_
2022-07-21 17:49 - 접수_x000D_
2022-07-22 16:29 - 신청_x000D_
2022-08-09 08:57 - 문서재제출요청_x000D_
2022-08-09 13:26 - 접수_x000D_
2022-08-09 14:04 - 신청_x000D_
2022-09-14 16:09 - 문서재제출요청_x000D_
2022-09-15 21:29 - 접수_x000D_
2022-09-16 09:00 - 신청_x000D_
2022-09-19 13:53 - 문서재제출요청_x000D_
2022-09-19 14:00 - 접수_x000D_
2022-09-19 14:08 - 신청_x000D_
2022-12-21 17:44 - 검토승인_x000D_
2022-12-28 16:06 - 심의승인</t>
  </si>
  <si>
    <t xml:space="preserve">ID-5-35166371~35201897-2-2-0-9861 </t>
  </si>
  <si>
    <t>01 PoA9007 CPA07-MR(5_282CERs).pdf</t>
  </si>
  <si>
    <t>02 PoA9007 CPA07-VR(5_282CERs).pdf</t>
  </si>
  <si>
    <t>1. 공통 서류.zip_x000D_
4. MP2 총사업비 인증 비율 계산 시트.zip_x000D_
2. 별표9. 다유형 서류.zip_x000D_
잠비아 PoA9007-007 1차, 3차 보완요청 소명자료_221110.pdf_x000D_
3. 감축량 소유권 증명_221117.Zip</t>
  </si>
  <si>
    <t>9007-007 MP2 외부사업 MR VR 국문요약서.pdf</t>
  </si>
  <si>
    <t>2022-01-18 19:11 - 신청_x000D_
2022-03-03 17:10 - 보완요청_x000D_
2022-03-29 09:47 - 신청_x000D_
2022-08-11 17:48 - 문서재제출요청_x000D_
2022-08-12 16:37 - 신청_x000D_
2022-08-24 13:10 - 문서재제출요청_x000D_
2022-08-24 16:17 - 신청_x000D_
2022-11-15 08:43 - 문서재제출요청_x000D_
2022-11-16 09:37 - 신청_x000D_
2022-11-17 16:28 - 문서재제출요청_x000D_
2022-11-17 16:37 - 신청_x000D_
2022-12-21 17:39 - 검토승인_x000D_
2022-12-28 16:07 - 심의승인</t>
  </si>
  <si>
    <t xml:space="preserve">ZM-5-1499894~1505073-2-2-0-9007 </t>
  </si>
  <si>
    <t xml:space="preserve">ZM-5-1505074~1505078-2-2-0-9007 
ZM-5-1505303~1505399-2-2-0-9007 </t>
  </si>
  <si>
    <t>LGAI Technological Center, S.A.(Applus + Ceritification)</t>
  </si>
  <si>
    <t>01 PoA9007 CPA07-MR(MP3 71_146CERs).pdf</t>
  </si>
  <si>
    <t>02 PoA9007 CPA07-VR(MP3 71_146CERs).pdf</t>
  </si>
  <si>
    <t>9007-0007 KICC 공통서류.zip_x000D_
잠비아 PoA9007-007 2차 보완요청 소명자료_220812.pdf_x000D_
9007-0007 (다) 유형 서류.zip_x000D_
9007-0007 CDM 비용 서류 및 인증비율 산정(2차).zip_x000D_
9007-0007 감축량 소유권 증명(2차).zip_x000D_
9007-0007 문서재제출 보완요청_221116.txt</t>
  </si>
  <si>
    <t>9007-0007 MP3 외부사업 MR VR 국문요약서_ver.2.pdf</t>
  </si>
  <si>
    <t>2022-04-11 14:56 - 신청_x000D_
2022-08-11 17:49 - 문서재제출요청_x000D_
2022-08-12 17:48 - 신청_x000D_
2022-08-24 13:11 - 문서재제출요청_x000D_
2022-08-24 16:18 - 신청_x000D_
2022-11-15 08:43 - 문서재제출요청_x000D_
2022-11-16 09:33 - 신청_x000D_
2022-12-21 17:41 - 검토승인_x000D_
2022-12-28 16:13 - 심의승인</t>
  </si>
  <si>
    <t xml:space="preserve">ZM-5-1602538~1673213-2-2-0-9007 
ZM-5-1674434~1674435-2-2-0-9007 </t>
  </si>
  <si>
    <t xml:space="preserve">ZM-5-1673214~1673227-2-2-0-9007 
ZM-5-1674436~1674889-2-2-2-9007 </t>
  </si>
  <si>
    <t>9007-0007 3차 영문 모니터링 보고서.pdf</t>
  </si>
  <si>
    <t>9007-0007 3차 영문 검증 보고서.pdf</t>
  </si>
  <si>
    <t>9007-0007 (다) 유형 서류.zip_x000D_
잠비아 PoA9007-007 1차, 3차 보완요청 소명자료_221110.pdf_x000D_
9007-0007 CDM 비용 서류 및 인증비율 산정 - 3차.Zip_x000D_
9007-0007 KICC 공통서류.zip_x000D_
9007-0007 감축량 소유권 증명 - 3차(2).zip</t>
  </si>
  <si>
    <t>9007-0007 MP4 외부사업 MR VR 국문요약서_ver.4.pdf</t>
  </si>
  <si>
    <t>2022-04-29 00:28 - 신청_x000D_
2022-08-11 17:50 - 문서재제출요청_x000D_
2022-08-16 11:07 - 신청_x000D_
2022-08-24 13:12 - 문서재제출요청_x000D_
2022-08-24 16:18 - 신청_x000D_
2022-11-15 08:44 - 문서재제출요청_x000D_
2022-11-16 09:29 - 신청_x000D_
2022-11-16 09:31 - 문서재제출요청_x000D_
2022-11-16 09:33 - 신청_x000D_
2022-11-16 19:15 - 문서재제출요청_x000D_
2022-11-16 19:33 - 신청_x000D_
2022-12-21 17:41 - 검토승인_x000D_
2022-12-28 16:15 - 심의승인</t>
  </si>
  <si>
    <t xml:space="preserve">ZM-5-1768739~1908888-2-2-0-9007 </t>
  </si>
  <si>
    <t xml:space="preserve">ZM-5-1908889~1908908-2-2-0-9007 
ZM-5-1910522~1911448-2-2-0-9007 </t>
  </si>
  <si>
    <t>01 PoA9007 CPA06-MR(MP3 130_624CERs).pdf</t>
  </si>
  <si>
    <t>02 PoA9007 CPA06-VR(MP3 130_624CERs).pdf</t>
  </si>
  <si>
    <t>2. 공통 서류.zip_x000D_
3. 별표9 '다'유형 서류.zip_x000D_
첫번째 말라위 PoA9007 CPA006 2차 보완요청 소명자료.pdf_x000D_
말라위 2차 Pending Account 보유물량 입증_재제출.png_x000D_
1. 감축량 소유권 증명_2.Zip</t>
  </si>
  <si>
    <t>9007-0006 MP3 외부사업 모니터링 보고서 국문요약서_v2.pdf</t>
  </si>
  <si>
    <t>2021-12-14 16:35 - 신청_x000D_
2022-01-20 11:20 - 보완요청_x000D_
2022-03-29 14:33 - 신청_x000D_
2022-07-18 15:53 - 보완요청_x000D_
2022-08-12 14:38 - 신청_x000D_
2022-08-22 16:27 - 문서재제출요청_x000D_
2022-08-22 16:35 - 신청_x000D_
2022-08-24 13:13 - 문서재제출요청_x000D_
2022-08-24 16:21 - 신청_x000D_
2022-08-30 10:05 - 문서재제출요청_x000D_
2022-08-31 08:49 - 신청_x000D_
2022-09-19 17:06 - 문서재제출요청_x000D_
2022-09-19 17:20 - 신청_x000D_
2022-12-21 17:38 - 검토승인_x000D_
2022-12-28 16:17 - 심의승인</t>
  </si>
  <si>
    <t xml:space="preserve">MW-5-2742306~2872218-2-2-0-9007 </t>
  </si>
  <si>
    <t xml:space="preserve">MW-5-2872219~2872236-2-2-0-9007 
MW-5-2876469~2876471-2-2-0-9007 
MW-5-2876472~2877161-2-2-0-9007 </t>
  </si>
  <si>
    <t>9007-0006 3차 영문 모니터링 보고서.pdf</t>
  </si>
  <si>
    <t>9007-0006 3차 영문 검증 보고서.pdf</t>
  </si>
  <si>
    <t>9007-0006 KICC 공통서류.zip_x000D_
9007-0006 (다) 유형 서류_3차.Zip_x000D_
9007-0006 감축량 소유권 증명.zip_x000D_
9007-0006 인증검토서 소명자료_220831.pdf_x000D_
9007-0006 CDM 비용 서류 및 인증비율 산정_2.Zip</t>
  </si>
  <si>
    <t>9007-0006 MP4 외부사업 MR VR 국문요약서_ver.3.pdf</t>
  </si>
  <si>
    <t>2022-04-26 18:53 - 신청_x000D_
2022-07-18 15:55 - 보완요청_x000D_
2022-08-12 14:38 - 신청_x000D_
2022-08-22 16:32 - 문서재제출요청_x000D_
2022-08-22 16:41 - 신청_x000D_
2022-08-24 13:11 - 문서재제출요청_x000D_
2022-08-24 16:27 - 신청_x000D_
2022-08-30 11:35 - 문서재제출요청_x000D_
2022-08-31 09:11 - 신청_x000D_
2022-08-31 09:34 - 문서재제출요청_x000D_
2022-08-31 09:39 - 신청_x000D_
2022-09-19 17:05 - 문서재제출요청_x000D_
2022-09-19 17:27 - 신청_x000D_
2022-12-21 17:38 - 검토승인_x000D_
2022-12-28 16:18 - 심의승인</t>
  </si>
  <si>
    <t xml:space="preserve">MW-5-4021561~4237754-2-2-0-9007 </t>
  </si>
  <si>
    <t xml:space="preserve">MW-5-4237755~4237784-2-2-0-9007 
MW-5-4241374~4242759-2-2-0-9007 </t>
  </si>
  <si>
    <t>10030-0003 3차 영문 모니터링 보고서.pdf</t>
  </si>
  <si>
    <t>10030-0003 3차 영문 검증 보고서.pdf</t>
  </si>
  <si>
    <t>10030-0003 공동투자사 국내기업서류(3차).zip_x000D_
10030-0003 CDM비용 서류 및 인증비율 산정(3차).zip_x000D_
10030-0003 에코아이 공통서류.zip_x000D_
10030-0003 감축량 소유권 증명 (3차).zip_x000D_
10030-0003 (다) 유형 서류(3차).zip</t>
  </si>
  <si>
    <t>10030-0003 외부사업 3차 모니터링 &amp; 검증보고서 국문요약서.pdf</t>
  </si>
  <si>
    <t>2022-04-28 09:21 - 접수_x000D_
2022-04-28 10:35 - 신청_x000D_
2022-08-22 09:10 - 문서재제출요청_x000D_
2022-08-22 13:44 - 접수_x000D_
2022-08-22 17:22 - 신청_x000D_
2022-12-21 17:32 - 검토승인_x000D_
2022-12-28 16:19 - 심의승인</t>
  </si>
  <si>
    <t>LA-5-4315353~4329769-2-2-0-10030</t>
  </si>
  <si>
    <t>LA-5-4329770~4330732-2-2-0-10030</t>
  </si>
  <si>
    <t>20200315~20200331</t>
  </si>
  <si>
    <t>01 PoA10431 CPA02-MR(32CERs).pdf</t>
  </si>
  <si>
    <t>02 PoA10431 CPA02-VR(32CERs).pdf</t>
  </si>
  <si>
    <t>1. 감축량 소유권 증명.zip_x000D_
2. 기타 증빙문서.zip_x000D_
방글라데시 PoA10431 CPA002 1차 보완요청 소명자료_220822.pdf</t>
  </si>
  <si>
    <t>10431-02 MP3 외부사업 MR_ VR 국문요약서_v4.pdf</t>
  </si>
  <si>
    <t>2022-01-18 19:29 - 신청_x000D_
2022-03-04 15:57 - 보완요청_x000D_
2022-03-22 13:53 - 신청_x000D_
2022-04-01 11:35 - 문서재제출요청_x000D_
2022-04-05 16:36 - 신청_x000D_
2022-08-11 17:58 - 문서재제출요청_x000D_
2022-08-22 08:58 - 신청_x000D_
2022-08-24 14:17 - 문서재제출요청_x000D_
2022-08-24 16:31 - 신청_x000D_
2022-12-21 17:31 - 검토승인_x000D_
2022-12-28 16:20 - 심의승인</t>
  </si>
  <si>
    <t>BD-5-9394785~9394815-2-2-0-10431</t>
  </si>
  <si>
    <t>BD-5-9394847~9394847-2-2-0-10431</t>
  </si>
  <si>
    <t>01 PoA10431 CPA02-MR(48_737CERs).pdf</t>
  </si>
  <si>
    <t>02 PoA10431 CPA02-VR(48_737CERs).pdf</t>
  </si>
  <si>
    <t>방글라데시 PoA10431 CPA002 2차 보완요청 소명자료_220822.pdf_x000D_
1. 감축량 소유권 증명.zip_x000D_
2. 기타 증빙문서.zip</t>
  </si>
  <si>
    <t>10431-02 MP4 외부사업 MR_VR 국문요약서.pdf</t>
  </si>
  <si>
    <t>2022-01-18 20:24 - 신청_x000D_
2022-03-04 15:57 - 보완요청_x000D_
2022-03-22 13:59 - 신청_x000D_
2022-04-01 11:35 - 문서재제출요청_x000D_
2022-04-05 16:37 - 신청_x000D_
2022-08-11 17:57 - 문서재제출요청_x000D_
2022-08-22 13:27 - 신청_x000D_
2022-12-21 17:30 - 검토승인_x000D_
2022-12-28 16:21 - 심의승인</t>
  </si>
  <si>
    <t>BD-5-13173098~13220825-2-2-0-10431</t>
  </si>
  <si>
    <t>BD-5-13268554~13269562-2-2-0-10431</t>
  </si>
  <si>
    <t>01 PoA10431 CPA03-MR(32CERs).pdf</t>
  </si>
  <si>
    <t>02 PoA10431 CPA03-VR(32CERs).pdf</t>
  </si>
  <si>
    <t>1. 감축량 소유권 증명.zip_x000D_
10431-03 (3차) 외부사업 검토의견 소명자료.pdf_x000D_
방글라데시 PoA10431 CPA003 1차 보완요청 소명자료_220823.pdf_x000D_
2. 별표9 '다'유형 서류.Zip_x000D_
3. 공통 서류.Zip_x000D_
10431-0003 문서재제출 보완요청_221116.txt</t>
  </si>
  <si>
    <t>10431-03 MP3 외부사업 MR_VR 국문요약서.pdf</t>
  </si>
  <si>
    <t>2022-01-18 19:38 - 신청_x000D_
2022-03-04 15:58 - 보완요청_x000D_
2022-03-22 13:55 - 신청_x000D_
2022-04-01 11:35 - 문서재제출요청_x000D_
2022-04-05 16:36 - 신청_x000D_
2022-08-11 18:00 - 문서재제출요청_x000D_
2022-08-23 11:02 - 신청_x000D_
2022-11-15 08:42 - 문서재제출요청_x000D_
2022-11-16 09:41 - 신청_x000D_
2022-12-21 17:31 - 검토승인_x000D_
2022-12-28 16:24 - 심의승인</t>
  </si>
  <si>
    <t>BD-5-9394816~9394846-2-2-0-10431</t>
  </si>
  <si>
    <t>BD-5-9394848~9394848-2-2-0-10431</t>
  </si>
  <si>
    <t>01 PoA10431 CPA03-MR(48_737CERs).pdf</t>
  </si>
  <si>
    <t>02 PoA10431 CPA03-VR(48_737CERs).pdf</t>
  </si>
  <si>
    <t>1. 감축량 소유권 증명 (8).zip_x000D_
2. 기타 증빙문서 (9).zip_x000D_
방글라데시 PoA10431 CPA003 2차 보완요청 소명자료_220823.pdf_x000D_
10431-0003 문서재제출 보완요청(2차)_221116.txt</t>
  </si>
  <si>
    <t>10431-03 MP4 외부사업 MR_VR 국문요약서.pdf</t>
  </si>
  <si>
    <t>2022-01-18 20:28 - 신청_x000D_
2022-03-04 15:58 - 보완요청_x000D_
2022-03-22 14:01 - 신청_x000D_
2022-04-01 11:35 - 문서재제출요청_x000D_
2022-04-05 16:37 - 신청_x000D_
2022-08-11 18:01 - 문서재제출요청_x000D_
2022-08-23 11:02 - 신청_x000D_
2022-11-15 08:43 - 문서재제출요청_x000D_
2022-11-16 09:42 - 신청_x000D_
2022-12-21 17:31 - 검토승인_x000D_
2022-12-28 16:25 - 심의승인</t>
  </si>
  <si>
    <t>BD-5-13220826~13268553-2-2-0-10431</t>
  </si>
  <si>
    <t>BD-5-13269563~13270571-2-2-0-10431</t>
  </si>
  <si>
    <t>8480-0003 4차 영문 모니터링 보고서.pdf</t>
  </si>
  <si>
    <t>8480-0003 4차 영문 검증 보고서.pdf</t>
  </si>
  <si>
    <t>8480-0003 4차 모니터링 ER Sheet 및 모니터링 리스트.xlsx_x000D_
8480-0003 현지운영사 계약서 (Ecoeye-CQC).pdf_x000D_
8480-0003 4차 감축실적 보유 현황서.pdf_x000D_
8480-0003 4차 모니터링 ER Sheet 및 모니터링 리스트.xlsx_x000D_
8480-0003 CDM 관련비용(4차).zip_x000D_
8480-0003 CQC 회계감사보고서(4차).pdf_x000D_
8480-0003 사업비(4차).zip_x000D_
8480-0003 사업자간 지정동의서.pdf_x000D_
8480-0003 소유권 증명문서 1 (4차).pdf_x000D_
8480-0003 소유권 증명문서 2 (4차).pdf_x000D_
8480-0003 에코아이 공통서류.zip_x000D_
8480-0003 영문 단위사업계획서.pdf_x000D_
8480-0003 총사업비 인증 비율 계산 시트 4차.xlsx_x000D_
8480-0003 최종사용자 계약서 전체(4차).pdf_x000D_
8480-0003 타당성평가 보고서.pdf_x000D_
8480-0003 현지운영사 계약서 (Ecoeye-CQC).pdf</t>
  </si>
  <si>
    <t>8480-0003 외부사업 4차 모니터링 &amp; 검증 보고서 국문요약서.pdf</t>
  </si>
  <si>
    <t>8480-0003 실적처분 문서 4차.pdf</t>
  </si>
  <si>
    <t>2022-03-30 08:57 - 신청_x000D_
2022-04-11 14:37 - 문서재제출요청_x000D_
2022-04-11 14:54 - 신청_x000D_
2022-08-11 17:52 - 문서재제출요청_x000D_
2022-08-26 09:07 - 신청_x000D_
2022-08-29 10:25 - 문서재제출요청_x000D_
2022-08-29 10:34 - 신청_x000D_
2022-12-27 09:13 - 문서재제출요청_x000D_
2022-12-27 09:15 - 신청_x000D_
2022-12-27 09:24 - 검토승인_x000D_
2022-12-28 16:26 - 심의승인</t>
  </si>
  <si>
    <t>2022-03-10</t>
  </si>
  <si>
    <t xml:space="preserve">GT-5-5377181~5433378-2-2-0-8480 </t>
  </si>
  <si>
    <t xml:space="preserve">GT-5-5433379~5439846-2-2-0-8480 </t>
  </si>
  <si>
    <t>20190910~20190915</t>
  </si>
  <si>
    <t>LGAI Technological Center, S.A.</t>
  </si>
  <si>
    <t>10474-0001 1차 영문 모니터링 보고서.pdf</t>
  </si>
  <si>
    <t>10474-0001 1차 영문 검증보고서.pdf</t>
  </si>
  <si>
    <t>10474-0001 부룬디사업 현장실사.zip_x000D_
10474-0001 에코아이 공통서류.zip_x000D_
10474-0001 감축량 소유권 증명.zip_x000D_
10474-0001 CDM 비용 서류 및 인증비율 산정.zip_x000D_
10474-0001 다유형서류.zip_x000D_
에코아이 부룬디 사업 (1차) 협의 의견 소명자료_220526.pdf_x000D_
10474-0001 추가제출서류_220526.zip_x000D_
에코아이 부룬디 사업 (1차) 협의 의견 2차 소명자료_20220805.pdf_x000D_
추가제출서류_2차_20220805.zip</t>
  </si>
  <si>
    <t>10474-0001 1차 모니터링 및 검증 보고서(국문요약서).pdf</t>
  </si>
  <si>
    <t>2021-08-30 08:36 - 신청_x000D_
2021-09-29 15:03 - 보완요청_x000D_
2021-09-29 15:20 - 신청_x000D_
2021-09-29 15:35 - 문서재제출요청_x000D_
2022-05-26 08:47 - 신청_x000D_
2022-07-18 09:13 - 보완요청_x000D_
2022-08-05 10:49 - 신청_x000D_
2023-03-15 11:16 - 검토승인_x000D_
2023-03-24 14:35 - 심의승인</t>
  </si>
  <si>
    <t>2020-08-06</t>
  </si>
  <si>
    <t>BI-5-1~709-2-2-0-10474</t>
  </si>
  <si>
    <t>BI-5-710~826-2-2-0-10474</t>
  </si>
  <si>
    <t>20190101~20190531</t>
  </si>
  <si>
    <t>10443 Monitoring Report 20190101-20190531.pdf</t>
  </si>
  <si>
    <t>10443 Verification Report 20190101-20190531.pdf</t>
  </si>
  <si>
    <t>CDM_ Issuance request for Madagascar Improved Cookstove Project by KCM.pdf_x000D_
계정 잔고 증명.pdf_x000D_
3. 사업주체 해당온실가스감축사업 참여입증서류.zip_x000D_
4. 감축제품보급판매실적증명서류.zip_x000D_
5. 국내기업입증서류.zip_x000D_
10443-0001 외부사업 온실가스 감축량 인증 검토서 조치사항(1차).pdf_x000D_
1. 사업주체 실제입증서류.zip_x000D_
2. 사업주체 해당시설소유,운영입증서류.zip_x000D_
10443-0001 접수서류(1차).pdf_x000D_
20231005_마다가스카르 CPA-W-001(1차) 외 17개 사업의 미활용실적 일련번호 수정 요청에 관한 건.pdf_x000D_
첨부. 코리아카본매니지먼트 마다가스카르 18개 사업 인증실적 일련번호.xlsx</t>
  </si>
  <si>
    <t>10443-0001 모니터링 및 검증보고서에 대한 국문요약서.pdf</t>
  </si>
  <si>
    <t>10443-0001 해당 감축제도로부터 발행된 실적 처분 문서 보류 확인서(1차).pdf</t>
  </si>
  <si>
    <t>2023-12-13</t>
  </si>
  <si>
    <t>2022-01-14 17:43 - 신청_x000D_
2022-03-22 14:19 - 문서재제출요청_x000D_
2022-03-25 15:23 - 신청_x000D_
2022-07-29 16:50 - 보완요청_x000D_
2022-08-29 17:42 - 신청_x000D_
2023-03-15 12:58 - 검토승인_x000D_
2023-03-24 14:36 - 심의승인</t>
  </si>
  <si>
    <t>2020-08-13</t>
  </si>
  <si>
    <t>MG-5-325152~336729-2-2-0-10443</t>
  </si>
  <si>
    <t>MG-5-321884~324026-2-2-0-10443</t>
  </si>
  <si>
    <t>20190601~20191031</t>
  </si>
  <si>
    <t>10443 Monitoring Report 20190601-20191031.pdf</t>
  </si>
  <si>
    <t>10443 Verification Report 20190601-20191031.pdf</t>
  </si>
  <si>
    <t>CDM_ Issuance request for Madagascar Improved Cookstove Project by KCM.pdf_x000D_
계정 잔고 증명.pdf_x000D_
4. 국내기업입증서류.zip_x000D_
10443-0001 외부사업 온실가스 감축량 인증 검토서 조치사항(2차).pdf_x000D_
2. 사업주체 해당온실가스감축사업 참여입증서류.zip_x000D_
3. 감축제품보급판매실적증명서류.zip_x000D_
1. 사업주체 해당시설소유,운영입증서류.zip_x000D_
첨부. 코리아카본매니지먼트 마다가스카르 18개 사업 인증실적 일련번호.xlsx_x000D_
10443-0001 접수서류(2차).pdf_x000D_
20231005_마다가스카르 CPA-W-001(1차) 외 17개 사업의 미활용실적 일련번호 수정 요청에 관한 건.pdf</t>
  </si>
  <si>
    <t>10443-0001 해당 감축제도로부터 발행된 실적 처분 문서 보류 확인서(2차).pdf</t>
  </si>
  <si>
    <t>2022-02-25 14:21 - 신청_x000D_
2022-04-20 15:15 - 문서재제출요청_x000D_
2022-04-27 16:33 - 신청_x000D_
2022-07-29 16:51 - 보완요청_x000D_
2022-08-29 17:43 - 신청_x000D_
2023-03-15 12:59 - 검토승인_x000D_
2023-03-24 14:37 - 심의승인</t>
  </si>
  <si>
    <t>MG-5-347453~360097-2-2-0-10443</t>
  </si>
  <si>
    <t>MG-5-338249~341098-2-2-0-10443</t>
  </si>
  <si>
    <t>20191101~20200531</t>
  </si>
  <si>
    <t>10443 Monitoring Report 20191101-20200531.pdf</t>
  </si>
  <si>
    <t>10443 Verification Report 20191101-20200531.pdf</t>
  </si>
  <si>
    <t>계정 잔고 증명.pdf_x000D_
2. 사업주체 해당온실가스감축사업 참여입증서류.zip_x000D_
3. 감축제품보급판매실적증명서류.zip_x000D_
4. 국내기업입증서류.zip_x000D_
10443-0001 외부사업 온실가스 감축량 인증 검토서 조치사항(3차).pdf_x000D_
1. 사업주체 해당시설소유,운영입증서류.zip_x000D_
10443-0001 접수서류(3차).pdf_x000D_
20231005_마다가스카르 CPA-W-001(1차) 외 17개 사업의 미활용실적 일련번호 수정 요청에 관한 건.pdf_x000D_
첨부. 코리아카본매니지먼트 마다가스카르 18개 사업 인증실적 일련번호.xlsx_x000D_
CDM_ Issuance request for Madagascar Improved Cookstove Project by KCM.pdf</t>
  </si>
  <si>
    <t>10443-0001 해당 감축제도로부터 발행된 실적 처분 문서 보류 확인서(3차).pdf</t>
  </si>
  <si>
    <t>2022-02-25 17:04 - 신청_x000D_
2022-04-21 08:32 - 문서재제출요청_x000D_
2022-04-27 17:22 - 신청_x000D_
2022-07-29 16:48 - 보완요청_x000D_
2022-08-29 17:43 - 신청_x000D_
2023-03-15 12:59 - 검토승인_x000D_
2023-03-24 14:37 - 심의승인</t>
  </si>
  <si>
    <t>2020-12-09</t>
  </si>
  <si>
    <t>MG-5-411160~427845-2-2-0-10443</t>
  </si>
  <si>
    <t>MG-5-379979~384285-2-2-0-10443</t>
  </si>
  <si>
    <t>20190402~20190531</t>
  </si>
  <si>
    <t>CDM_ Issuance request for Madagascar Improved Cookstove Project by KCM.pdf_x000D_
계정 잔고 증명.pdf_x000D_
4. 감축제품보급판매실적증명서류.zip_x000D_
5. 국내기업입증서류.zip_x000D_
10443-0002 외부사업 온실가스 감축량 인증 검토서 조치사항(1차).pdf_x000D_
1. 사업주체 실제입증서류.zip_x000D_
2. 사업주체 해당시설소유,운영입증서류.zip_x000D_
3. 사업주체 해당온실가스감축사업 참여입증서류.zip_x000D_
첨부. 코리아카본매니지먼트 마다가스카르 18개 사업 인증실적 일련번호.xlsx_x000D_
10443-0002 접수서류(1차).pdf_x000D_
20231005_마다가스카르 CPA-W-001(1차) 외 17개 사업의 미활용실적 일련번호 수정 요청에 관한 건.pdf</t>
  </si>
  <si>
    <t>10443-0002 모니터링 및 검증보고서에 대한 국문요약서.pdf</t>
  </si>
  <si>
    <t>10443-0002 해당 감축제도로부터 발행된 실적 처분 문서 보류 확인서(1차).pdf</t>
  </si>
  <si>
    <t>2022-01-14 17:44 - 신청_x000D_
2022-03-22 14:19 - 문서재제출요청_x000D_
2022-03-25 15:23 - 신청_x000D_
2022-07-29 16:52 - 보완요청_x000D_
2022-08-29 17:43 - 신청_x000D_
2022-11-15 09:25 - 문서재제출요청_x000D_
2022-11-15 10:59 - 신청_x000D_
2023-03-15 13:08 - 검토승인_x000D_
2023-03-24 14:39 - 심의승인</t>
  </si>
  <si>
    <t>MG-5-336730~337460-2-2-0-10443</t>
  </si>
  <si>
    <t>MG-5-324027~324671-2-2-0-10443</t>
  </si>
  <si>
    <t>CDM_ Issuance request for Madagascar Improved Cookstove Project by KCM.pdf_x000D_
3. 감축제품보급판매실적증명서류.zip_x000D_
4. 국내기업입증서류.zip_x000D_
10443-0002 외부사업 온실가스 감축량 인증 검토서 조치사항(2차).pdf_x000D_
1. 사업주체 해당시설소유,운영입증서류.zip_x000D_
2. 사업주체 해당온실가스감축사업 참여입증서류.zip_x000D_
10443-0002 접수서류(2차).pdf_x000D_
20231005_마다가스카르 CPA-W-001(1차) 외 17개 사업의 미활용실적 일련번호 수정 요청에 관한 건.pdf_x000D_
계정 잔고 증명.pdf_x000D_
첨부. 코리아카본매니지먼트 마다가스카르 18개 사업 인증실적 일련번호.xlsx</t>
  </si>
  <si>
    <t>10443-0002 해당 감축제도로부터 발행된 실적 처분 문서 보류 확인서(2차).pdf</t>
  </si>
  <si>
    <t>2022-02-25 14:21 - 신청_x000D_
2022-04-20 15:15 - 문서재제출요청_x000D_
2022-04-27 16:34 - 신청_x000D_
2022-07-29 16:53 - 보완요청_x000D_
2022-08-29 17:43 - 신청_x000D_
2023-03-15 13:09 - 검토승인_x000D_
2023-03-24 14:40 - 심의승인</t>
  </si>
  <si>
    <t>MG-5-360098~368550-2-2-0-10443</t>
  </si>
  <si>
    <t>MG-5-341099~344566-2-2-0-10443</t>
  </si>
  <si>
    <t>계정 잔고 증명.pdf_x000D_
CDM_ Issuance request for Madagascar Improved Cookstove Project by KCM.pdf_x000D_
4. 국내기업입증서류.zip_x000D_
10443-0002 외부사업 온실가스 감축량 인증 검토서 조치사항(3차).pdf_x000D_
1. 사업주체 해당시설소유,운영입증서류.zip_x000D_
2. 사업주체 해당온실가스감축사업 참여입증서류.zip_x000D_
3. 감축제품보급판매실적증명서류.zip_x000D_
첨부. 코리아카본매니지먼트 마다가스카르 18개 사업 인증실적 일련번호.xlsx_x000D_
10443-0002 접수서류(3차).pdf_x000D_
20231005_마다가스카르 CPA-W-001(1차) 외 17개 사업의 미활용실적 일련번호 수정 요청에 관한 건.pdf</t>
  </si>
  <si>
    <t>10443-0002 해당 감축제도로부터 발행된 실적 처분 문서 보류 확인서(3차).pdf</t>
  </si>
  <si>
    <t>2022-02-25 17:05 - 신청_x000D_
2022-04-20 17:24 - 문서재제출요청_x000D_
2022-04-27 17:22 - 신청_x000D_
2022-07-29 16:54 - 보완요청_x000D_
2022-08-29 17:43 - 신청_x000D_
2023-03-15 13:09 - 검토승인_x000D_
2023-03-24 14:41 - 심의승인</t>
  </si>
  <si>
    <t>MG-5-427846~442032-2-2-0-10443</t>
  </si>
  <si>
    <t>MG-5-384286~391657-2-2-0-10443</t>
  </si>
  <si>
    <t>10443 Mornitoring Report 20190101-20190531.pdf</t>
  </si>
  <si>
    <t>CDM_ Issuance request for Madagascar Improved Cookstove Project by KCM.pdf_x000D_
계정 잔고 증명.pdf_x000D_
10443-0003 외부사업 온실가스 감축량 인증 검토서 조치사항(1차).pdf_x000D_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첨부. 코리아카본매니지먼트 마다가스카르 18개 사업 인증실적 일련번호.xlsx_x000D_
10443-0003 접수서류(1차).pdf_x000D_
20231005_마다가스카르 CPA-W-001(1차) 외 17개 사업의 미활용실적 일련번호 수정 요청에 관한 건.pdf</t>
  </si>
  <si>
    <t>10443-0003 모니터링 및 검증보고서에 대한 국문요약서.pdf</t>
  </si>
  <si>
    <t>10443-0003 해당 감축제도로부터 발행된 실적 처분 문서 보류 확인서(1차).pdf</t>
  </si>
  <si>
    <t>2022-01-14 17:44 - 신청_x000D_
2022-03-22 14:20 - 문서재제출요청_x000D_
2022-03-25 15:24 - 신청_x000D_
2022-07-29 16:55 - 보완요청_x000D_
2022-08-30 16:28 - 신청_x000D_
2022-11-15 09:26 - 문서재제출요청_x000D_
2022-11-15 10:59 - 신청_x000D_
2023-03-15 13:12 - 검토승인_x000D_
2023-03-24 14:42 - 심의승인</t>
  </si>
  <si>
    <t>MG-5-337461~338248-2-2-0-10443</t>
  </si>
  <si>
    <t>MG-5-324672~325151-2-2-0-10443</t>
  </si>
  <si>
    <t>CDM_ Issuance request for Madagascar Improved Cookstove Project by KCM.pdf_x000D_
계정 잔고 증명.pdf_x000D_
10443-0003 외부사업 온실가스 감축량 인증 검토서 조치사항(2차).pdf_x000D_
1. 사업주체 해당시설소유,운영입증서류.zip_x000D_
2. 사업주체 해당온실가스감축사업 참여입증서류.zip_x000D_
3. 감축제품보급판매실적증명서류.zip_x000D_
4. 국내기업입증서류.zip_x000D_
첨부. 코리아카본매니지먼트 마다가스카르 18개 사업 인증실적 일련번호.xlsx_x000D_
10443-0003 접수서류(2차).pdf_x000D_
20231005_마다가스카르 CPA-W-001(1차) 외 17개 사업의 미활용실적 일련번호 수정 요청에 관한 건.pdf</t>
  </si>
  <si>
    <t>10443-0003 해당 감축제도로부터 발행된 실적 처분 문서 보류 확인서(2차).pdf</t>
  </si>
  <si>
    <t>2022-02-25 14:21 - 신청_x000D_
2022-04-20 15:16 - 문서재제출요청_x000D_
2022-04-27 16:35 - 신청_x000D_
2022-07-29 16:56 - 문서재제출요청_x000D_
2022-08-30 16:29 - 신청_x000D_
2023-03-15 13:12 - 검토승인_x000D_
2023-03-24 14:42 - 심의승인</t>
  </si>
  <si>
    <t>MG-5-368551~377198-2-2-0-10443</t>
  </si>
  <si>
    <t>MG-5-344567~346801-2-2-0-10443</t>
  </si>
  <si>
    <t>CDM_ Issuance request for Madagascar Improved Cookstove Project by KCM.pdf_x000D_
계정 잔고 증명.pdf_x000D_
10443-0003 외부사업 온실가스 감축량 인증 검토서 조치사항(3차).pdf_x000D_
4. 국내기업입증서류.zip_x000D_
1. 사업주체 해당시설소유,운영입증서류.zip_x000D_
2. 사업주체 해당온실가스감축사업 참여입증서류.zip_x000D_
3. 감축제품보급판매실적증명서류.zip_x000D_
10443-0003 접수서류(3차).pdf_x000D_
20231005_마다가스카르 CPA-W-001(1차) 외 17개 사업의 미활용실적 일련번호 수정 요청에 관한 건.pdf_x000D_
첨부. 코리아카본매니지먼트 마다가스카르 18개 사업 인증실적 일련번호.xlsx</t>
  </si>
  <si>
    <t>10443-0003 해당 감축제도로부터 발행된 실적 처분 문서 보류 확인서(3차).pdf</t>
  </si>
  <si>
    <t>2022-02-25 17:05 - 신청_x000D_
2022-04-20 17:25 - 문서재제출요청_x000D_
2022-04-27 17:22 - 신청_x000D_
2022-07-29 16:56 - 보완요청_x000D_
2022-08-30 16:29 - 신청_x000D_
2023-03-15 13:13 - 검토승인_x000D_
2023-03-24 14:43 - 심의승인</t>
  </si>
  <si>
    <t>MG-5-442033~458016-2-2-0-10443</t>
  </si>
  <si>
    <t>MG-5-391658~397288-2-2-0-10443</t>
  </si>
  <si>
    <t>20190901~20191031</t>
  </si>
  <si>
    <t>CDM_ Issuance request for Madagascar Improved Cookstove Project by KCM.pdf_x000D_
계정 잔고 증명.pdf_x000D_
2. 사업주체 해당시설소유,운영입증서류.zip_x000D_
3. 사업주체 해당온실가스감축사업 참여입증서류.zip_x000D_
4. 감축제품보급판매실적증명서류.zip_x000D_
5. 국내기업입증서류.zip_x000D_
10443-0004 외부사업 온실가스 감축량 인증 검토서 조치사항(1차).pdf_x000D_
1. 사업주체 실제입증서류.zip_x000D_
10443-0004 접수서류(1차).pdf_x000D_
20231005_마다가스카르 CPA-W-001(1차) 외 17개 사업의 미활용실적 일련번호 수정 요청에 관한 건.pdf_x000D_
첨부. 코리아카본매니지먼트 마다가스카르 18개 사업 인증실적 일련번호.xlsx</t>
  </si>
  <si>
    <t>10443-0004 모니터링 및 검증보고서에 대한 국문요약서.pdf</t>
  </si>
  <si>
    <t>10443-0004 해당 감축제도로부터 발행된 실적 처분 문서 보류 확인서(1차).pdf</t>
  </si>
  <si>
    <t>2022-01-14 17:44 - 신청_x000D_
2022-03-22 14:20 - 문서재제출요청_x000D_
2022-03-25 15:24 - 신청_x000D_
2022-07-29 16:57 - 보완요청_x000D_
2022-08-30 16:29 - 신청_x000D_
2022-11-15 09:26 - 문서재제출요청_x000D_
2022-11-15 10:59 - 신청_x000D_
2023-03-15 13:13 - 검토승인_x000D_
2023-03-24 14:44 - 심의승인</t>
  </si>
  <si>
    <t>MG-5-377199~378925-2-2-0-10443</t>
  </si>
  <si>
    <t>MG-5-346802~347052-2-2-0-10443</t>
  </si>
  <si>
    <t>CDM_ Issuance request for Madagascar Improved Cookstove Project by KCM.pdf_x000D_
계정 잔고 증명.pdf_x000D_
10443-0004 외부사업 온실가스 감축량 인증 검토서 조치사항(2차).pdf_x000D_
1. 사업주체 해당시설소유,운영입증서류.zip_x000D_
2. 사업주체 해당온실가스감축사업 참여입증서류.zip_x000D_
3. 감축제품보급판매실적증명서류.zip_x000D_
4. 국내기업입증서류.zip_x000D_
10443-0004 접수서류(2차).pdf_x000D_
20231005_마다가스카르 CPA-W-001(1차) 외 17개 사업의 미활용실적 일련번호 수정 요청에 관한 건.pdf_x000D_
첨부. 코리아카본매니지먼트 마다가스카르 18개 사업 인증실적 일련번호.xlsx</t>
  </si>
  <si>
    <t>10443-0004 해당 감축제도로부터 발행된 실적 처분 문서 보류 확인서(2차).pdf</t>
  </si>
  <si>
    <t>2022-02-25 17:04 - 신청_x000D_
2022-04-20 15:16 - 문서재제출요청_x000D_
2022-04-27 16:35 - 신청_x000D_
2022-07-29 16:58 - 보완요청_x000D_
2022-08-30 16:29 - 신청_x000D_
2023-03-15 13:13 - 검토승인_x000D_
2023-03-24 14:45 - 심의승인</t>
  </si>
  <si>
    <t>MG-5-458017~475886-2-2-0-10443</t>
  </si>
  <si>
    <t>MG-5-397289~401243-2-2-0-10443</t>
  </si>
  <si>
    <t>CDM_ Issuance request for Madagascar Improved Cookstove Project by KCM.pdf_x000D_
계정 잔고 증명.pdf_x000D_
10443-0005 외부사업 온실가스 감축량 인증 검토서 조치사항(1차).pdf_x000D_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첨부. 코리아카본매니지먼트 마다가스카르 18개 사업 인증실적 일련번호.xlsx_x000D_
10443-0005 접수서류(1차).pdf_x000D_
20231005_마다가스카르 CPA-W-001(1차) 외 17개 사업의 미활용실적 일련번호 수정 요청에 관한 건.pdf</t>
  </si>
  <si>
    <t>10443-0005 모니터링 및 검증보고서에 대한 국문요약서.pdf</t>
  </si>
  <si>
    <t>10443-0005 해당 감축제도로부터 발행된 실적 처분 문서 보류 확인서(1차).pdf</t>
  </si>
  <si>
    <t>2022-01-14 17:44 - 신청_x000D_
2022-03-22 14:21 - 문서재제출요청_x000D_
2022-03-25 15:24 - 신청_x000D_
2022-07-29 16:59 - 보완요청_x000D_
2022-08-30 16:29 - 신청_x000D_
2022-11-15 09:26 - 문서재제출요청_x000D_
2022-11-15 10:59 - 신청_x000D_
2023-03-15 13:15 - 검토승인_x000D_
2023-03-24 14:45 - 심의승인</t>
  </si>
  <si>
    <t>MG-5-378926~379782-2-2-0-10443</t>
  </si>
  <si>
    <t>MG-5-347053~347372-2-2-0-10443</t>
  </si>
  <si>
    <t>CDM_ Issuance request for Madagascar Improved Cookstove Project by KCM.pdf_x000D_
계정 잔고 증명.pdf_x000D_
10443-0005 외부사업 온실가스 감축량 인증 검토서 조치사항(2차).pdf_x000D_
1. 사업주체 해당시설소유,운영입증서류.zip_x000D_
2. 사업주체 해당온실가스감축사업 참여입증서류.zip_x000D_
3. 감축제품보급판매실적증명서류.zip_x000D_
4. 국내기업입증서류.zip_x000D_
10443-0005 접수서류(2차).pdf_x000D_
20231005_마다가스카르 CPA-W-001(1차) 외 17개 사업의 미활용실적 일련번호 수정 요청에 관한 건.pdf_x000D_
첨부. 코리아카본매니지먼트 마다가스카르 18개 사업 인증실적 일련번호.xlsx</t>
  </si>
  <si>
    <t>10443-0005 해당 감축제도로부터 발행된 실적 처분 문서 보류 확인서(2차).pdf</t>
  </si>
  <si>
    <t>2022-02-25 17:04 - 신청_x000D_
2022-04-20 15:17 - 문서재제출요청_x000D_
2022-04-27 16:36 - 신청_x000D_
2022-07-29 17:00 - 보완요청_x000D_
2022-08-30 16:30 - 신청_x000D_
2023-03-15 13:14 - 검토승인_x000D_
2023-03-24 14:46 - 심의승인</t>
  </si>
  <si>
    <t>MG-5-475887~491935-2-2-0-10443</t>
  </si>
  <si>
    <t>MG-5-401244~404506-2-2-0-10443</t>
  </si>
  <si>
    <t>20191015~20191031</t>
  </si>
  <si>
    <t>CDM_ Issuance request for Madagascar Improved Cookstove Project by KCM.pdf_x000D_
계정 잔고 증명.pdf_x000D_
10443-0006 외부사업 온실가스 감축량 인증 검토서 조치사항(1차).pdf_x000D_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10443-0006 접수서류(1차).pdf_x000D_
20231005_마다가스카르 CPA-W-001(1차) 외 17개 사업의 미활용실적 일련번호 수정 요청에 관한 건.pdf_x000D_
첨부. 코리아카본매니지먼트 마다가스카르 18개 사업 인증실적 일련번호.xlsx</t>
  </si>
  <si>
    <t>10443-0006 모니터링 및 검증보고서에 대한 국문요약서.pdf</t>
  </si>
  <si>
    <t>10443-0006 해당 감축제도로부터 발행된 실적 처분 문서 보류 확인서(1차).pdf</t>
  </si>
  <si>
    <t>2022-01-14 17:44 - 신청_x000D_
2022-03-22 14:21 - 문서재제출요청_x000D_
2022-03-25 15:24 - 신청_x000D_
2022-07-29 17:00 - 보완요청_x000D_
2022-08-30 16:30 - 신청_x000D_
2022-11-15 09:27 - 문서재제출요청_x000D_
2022-11-15 11:00 - 신청_x000D_
2023-03-15 13:16 - 검토승인_x000D_
2023-03-24 14:47 - 심의승인</t>
  </si>
  <si>
    <t>MG-5-379783~379978-2-2-0-10443</t>
  </si>
  <si>
    <t>MG-5-347373~347452-2-2-0-10443</t>
  </si>
  <si>
    <t>CDM_ Issuance request for Madagascar Improved Cookstove Project by KCM.pdf_x000D_
계정 잔고 증명.pdf_x000D_
10443-0006 외부사업 온실가스 감축량 인증 검토서 조치사항(2차).pdf_x000D_
1. 사업주체 해당시설소유,운영입증서류.zip_x000D_
2. 사업주체 해당온실가스감축사업 참여입증서류.zip_x000D_
3. 감축제품보급판매실적증명서류.zip_x000D_
4. 국내기업입증서류.zip_x000D_
첨부. 코리아카본매니지먼트 마다가스카르 18개 사업 인증실적 일련번호.xlsx_x000D_
10443-0006 접수서류(2차).pdf_x000D_
20231005_마다가스카르 CPA-W-001(1차) 외 17개 사업의 미활용실적 일련번호 수정 요청에 관한 건.pdf</t>
  </si>
  <si>
    <t>10443-0006 해당 감축제도로부터 발행된 실적 처분 문서 보류 확인서(2차).pdf</t>
  </si>
  <si>
    <t>2022-03-30 11:42 - 신청_x000D_
2022-07-29 17:01 - 보완요청_x000D_
2022-08-30 16:30 - 신청_x000D_
2023-03-15 13:16 - 검토승인_x000D_
2023-03-24 14:48 - 심의승인</t>
  </si>
  <si>
    <t>MG-5-491936~508219-2-2-0-10443</t>
  </si>
  <si>
    <t>MG-5-404507~408082-2-2-0-10443</t>
  </si>
  <si>
    <t>CDM_ Issuance request for Madagascar Improved Cookstove Project by KCM.pdf_x000D_
계정 잔고 증명.pdf_x000D_
10443-0007 외부사업 온실가스 감축량 인증 검토서 조치사항(1차).pdf_x000D_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첨부. 코리아카본매니지먼트 마다가스카르 18개 사업 인증실적 일련번호.xlsx_x000D_
10443-0007 접수서류(1차).pdf_x000D_
20231005_마다가스카르 CPA-W-001(1차) 외 17개 사업의 미활용실적 일련번호 수정 요청에 관한 건.pdf</t>
  </si>
  <si>
    <t>10443-0007 모니터링 및 검증보고서에 대한 국문요약서.pdf</t>
  </si>
  <si>
    <t>10443-0007 해당 감축제도로부터 발행된 실적 처분 문서 보류 확인서(1차).pdf</t>
  </si>
  <si>
    <t>2022-01-14 17:45 - 신청_x000D_
2022-03-22 14:21 - 문서재제출요청_x000D_
2022-03-25 15:25 - 신청_x000D_
2022-07-29 17:02 - 보완요청_x000D_
2022-08-30 16:31 - 신청_x000D_
2023-03-15 13:17 - 검토승인_x000D_
2023-03-24 14:49 - 심의승인</t>
  </si>
  <si>
    <t>MG-5-508220~519023-2-2-0-10443</t>
  </si>
  <si>
    <t>MG-5-408083~410455-2-2-0-10443</t>
  </si>
  <si>
    <t>20200401~20200531</t>
  </si>
  <si>
    <t>CDM_ Issuance request for Madagascar Improved Cookstove Project by KCM.pdf_x000D_
계정 잔고 증명.pdf_x000D_
10443-0008 외부사업 온실가스 감축량 인증 검토서 조치사항(1차).pdf_x000D_
1. 사업주체 실제입증서류.zip_x000D_
2. 사업주체 해당시설소유,운영입증서류.zip_x000D_
3. 사업주체 해당온실가스감축사업 참여입증서류.zip_x000D_
5. 국내기업입증서류.zip_x000D_
4. 감축제품보급판매실적증명서류.zip_x000D_
첨부. 코리아카본매니지먼트 마다가스카르 18개 사업 인증실적 일련번호.xlsx_x000D_
10443-0008 접수서류(1차).pdf_x000D_
20231005_마다가스카르 CPA-W-001(1차) 외 17개 사업의 미활용실적 일련번호 수정 요청에 관한 건.pdf</t>
  </si>
  <si>
    <t>10443-0008 모니터링 및 검증보고서에 대한 국문요약서.pdf</t>
  </si>
  <si>
    <t>10443-0008 해당 감축제도로부터 발행된 실적 처분 문서 보류 확인서(1차).pdf</t>
  </si>
  <si>
    <t>2022-01-14 17:45 - 신청_x000D_
2022-03-22 14:22 - 문서재제출요청_x000D_
2022-03-25 15:26 - 신청_x000D_
2022-07-29 17:03 - 보완요청_x000D_
2022-08-30 16:31 - 신청_x000D_
2022-11-15 09:27 - 문서재제출요청_x000D_
2022-11-15 11:00 - 신청_x000D_
2023-03-15 13:17 - 검토승인_x000D_
2023-03-24 14:50 - 심의승인</t>
  </si>
  <si>
    <t>MG-5-519024~520919-2-2-0-10443</t>
  </si>
  <si>
    <t>MG-5-410456~410828-2-2-0-10443</t>
  </si>
  <si>
    <t>CDM_ Issuance request for Madagascar Improved Cookstove Project by KCM.pdf_x000D_
계정 잔고 증명.pdf_x000D_
10443-0009 외부사업 온실가스 감축량 인증 검토서 조치사항(1차).pdf_x000D_
1. 사업주체 실제입증서류.zip_x000D_
2. 사업주체 해당시설소유,운영입증서류.zip_x000D_
3. 사업주체 해당온실가스감축사업 참여입증서류.zip_x000D_
4. 감축제품보급판매실적증명서류.zip_x000D_
5. 국내기업입증서류.zip_x000D_
첨부. 코리아카본매니지먼트 마다가스카르 18개 사업 인증실적 일련번호.xlsx_x000D_
10443-0009 접수서류(1차).pdf_x000D_
20231005_마다가스카르 CPA-W-001(1차) 외 17개 사업의 미활용실적 일련번호 수정 요청에 관한 건.pdf</t>
  </si>
  <si>
    <t>10443-0009 모니터링 및 검증보고서에 대한 국문요약서.pdf</t>
  </si>
  <si>
    <t>10443-0009 해당 감축제도로부터 발행된 실적 처분 문서 보류 확인서(1차).pdf</t>
  </si>
  <si>
    <t>2022-01-14 17:45 - 신청_x000D_
2022-03-22 14:22 - 문서재제출요청_x000D_
2022-03-25 15:26 - 신청_x000D_
2022-07-29 17:03 - 보완요청_x000D_
2022-08-30 16:32 - 신청_x000D_
2022-11-15 09:27 - 문서재제출요청_x000D_
2022-11-15 11:00 - 신청_x000D_
2023-03-15 13:17 - 검토승인_x000D_
2023-03-24 14:51 - 심의승인</t>
  </si>
  <si>
    <t>MG-5-520920~523279-2-2-0-10443</t>
  </si>
  <si>
    <t>MG-5-410829~411159-2-2-0-10443</t>
  </si>
  <si>
    <t>9626-0018~0026 영문 모니터링 보고서.pdf</t>
  </si>
  <si>
    <t>9626-0018~0026 영문 검증 보고서.pdf</t>
  </si>
  <si>
    <t>르완다 1차 인증신청 소명자료(CPA18~26)_221123.pdf_x000D_
9626-0018 CDM 비용 서류 및 인증비율 산정_2.zip_x000D_
9626-0018 감축량소유권증명.zip_x000D_
9626-0018 다 유형 서류_3.Zip_x000D_
9626-0018 에코아이 공통서류.zip</t>
  </si>
  <si>
    <t>9626-0018 외부사업 모니터링 보고서 국문요약서_2.pdf</t>
  </si>
  <si>
    <t>2022-01-28 08:24 - 신청_x000D_
2022-04-12 13:21 - 문서재제출요청_x000D_
2022-04-18 17:51 - 신청_x000D_
2022-08-11 17:38 - 문서재제출요청_x000D_
2022-08-30 16:30 - 신청_x000D_
2022-11-23 11:53 - 문서재제출요청_x000D_
2022-11-24 10:19 - 신청_x000D_
2023-03-15 10:50 - 검토승인_x000D_
2023-03-24 14:52 - 심의승인</t>
  </si>
  <si>
    <t>2021-04-27</t>
  </si>
  <si>
    <t xml:space="preserve">RW-5-1467610~1467613-2-2-0-9626 </t>
  </si>
  <si>
    <t>르완다 1차 인증신청 소명자료(CPA18~26)_221123.pdf_x000D_
9626-0019 CDM 비용 서류 및 인증비율 산정.Zip_x000D_
9626-0019 감축량소유권증명.Zip_x000D_
9626-0019 다 유형 서류_3.Zip_x000D_
9626-0019 에코아이 공통서류.Zip</t>
  </si>
  <si>
    <t>9626-0019 외부사업 모니터링 보고서 국문요약서_2.pdf</t>
  </si>
  <si>
    <t>2022-01-28 08:25 - 신청_x000D_
2022-04-12 13:22 - 문서재제출요청_x000D_
2022-04-18 17:51 - 신청_x000D_
2022-08-11 17:38 - 문서재제출요청_x000D_
2022-08-30 16:30 - 신청_x000D_
2022-11-23 11:53 - 문서재제출요청_x000D_
2022-11-24 10:20 - 신청_x000D_
2023-03-15 10:51 - 검토승인_x000D_
2023-03-24 14:53 - 심의승인</t>
  </si>
  <si>
    <t xml:space="preserve">RW-5-1467614~1467617-2-2-0-9626 </t>
  </si>
  <si>
    <t>르완다 1차 인증신청 소명자료(CPA18~26)_221123.pdf_x000D_
9626-0020 CDM 비용 서류 및 인증비율 산정_2.zip_x000D_
9626-0020 감축량 소유권 증명_2.zip_x000D_
9626-0020 다 유형 서류_3.Zip_x000D_
9626-0020 에코아이 공통서류.Zip</t>
  </si>
  <si>
    <t>9626-0020 외부사업 모니터링 보고서 국문요약서_2.pdf</t>
  </si>
  <si>
    <t>2022-01-28 08:27 - 신청_x000D_
2022-04-12 13:22 - 문서재제출요청_x000D_
2022-04-18 17:51 - 신청_x000D_
2022-08-11 17:39 - 문서재제출요청_x000D_
2022-08-30 16:30 - 신청_x000D_
2022-11-23 11:54 - 문서재제출요청_x000D_
2022-11-24 10:22 - 신청_x000D_
2023-03-15 10:51 - 검토승인_x000D_
2023-03-24 14:53 - 심의승인</t>
  </si>
  <si>
    <t xml:space="preserve">RW-5-1467618~1467621-2-2-0-9626 </t>
  </si>
  <si>
    <t>르완다 1차 인증신청 소명자료(CPA18~26)_221123.pdf_x000D_
9626-0021 CDM 비용 서류 및 인증비율 산정_2.zip_x000D_
9626-0021 감축량 소유권 증명_2.zip_x000D_
9626-0021 다 유형 서류_3.Zip_x000D_
9626-0021 에코아이 공통서류.zip</t>
  </si>
  <si>
    <t>9626-0021 외부사업 모니터링 보고서 국문요약서_2.pdf</t>
  </si>
  <si>
    <t>2022-01-28 08:29 - 신청_x000D_
2022-04-12 13:22 - 문서재제출요청_x000D_
2022-04-18 17:51 - 신청_x000D_
2022-08-11 17:41 - 문서재제출요청_x000D_
2022-08-30 16:31 - 신청_x000D_
2022-11-23 11:54 - 문서재제출요청_x000D_
2022-11-24 10:24 - 신청_x000D_
2023-03-15 10:52 - 검토승인_x000D_
2023-03-24 14:54 - 심의승인</t>
  </si>
  <si>
    <t xml:space="preserve">RW-5-1467622~1467625-2-2-0-9626 </t>
  </si>
  <si>
    <t>르완다 1차 인증신청 소명자료(CPA18~26)_221123.pdf_x000D_
9626-0022 CDM 비용 서류 및 인증비율 산정_2.zip_x000D_
9626-0022 감축량 소유권 증명_2.zip_x000D_
9626-0022 다 유형 서류_3.Zip_x000D_
9626-0022 에코아이 공통서류.Zip</t>
  </si>
  <si>
    <t>9626-0022 외부사업 모니터링 보고서 국문요약서_2.pdf</t>
  </si>
  <si>
    <t>2022-01-28 08:32 - 신청_x000D_
2022-04-12 13:23 - 문서재제출요청_x000D_
2022-04-18 17:52 - 신청_x000D_
2022-08-11 17:41 - 문서재제출요청_x000D_
2022-08-30 16:31 - 신청_x000D_
2022-11-23 11:54 - 문서재제출요청_x000D_
2022-11-24 10:25 - 신청_x000D_
2023-03-15 10:53 - 검토승인_x000D_
2023-03-24 14:54 - 심의승인</t>
  </si>
  <si>
    <t xml:space="preserve">RW-5-1467626~1467629-2-2-0-9626 </t>
  </si>
  <si>
    <t>르완다 1차 인증신청 소명자료(CPA18~26)_221123.pdf_x000D_
9626-0023 CDM 비용 서류 및 인증비율 산정_2.zip_x000D_
9626-0023 감축량 소유권 증명_2.zip_x000D_
9626-0023 다 유형 서류_3.Zip_x000D_
9626-0023 에코아이 공통서류.Zip</t>
  </si>
  <si>
    <t>9626-0023 외부사업 모니터링 보고서 국문요약서_2.pdf</t>
  </si>
  <si>
    <t>2022-01-28 08:32 - 신청_x000D_
2022-04-12 13:23 - 문서재제출요청_x000D_
2022-04-18 17:52 - 신청_x000D_
2022-08-11 17:42 - 문서재제출요청_x000D_
2022-08-30 16:31 - 신청_x000D_
2022-11-23 11:54 - 문서재제출요청_x000D_
2022-11-24 10:28 - 신청_x000D_
2023-03-15 10:54 - 검토승인_x000D_
2023-03-24 14:55 - 심의승인</t>
  </si>
  <si>
    <t xml:space="preserve">RW-5-1467630~1467633-2-2-0-9626 </t>
  </si>
  <si>
    <t>르완다 1차 인증신청 소명자료(CPA18~26)_221123.pdf_x000D_
9626-0024 CDM 비용 서류 및 인증비율 산정_2.zip_x000D_
9626-0024 감축량 소유권 증명_2.zip_x000D_
9626-0024 다 유형 서류_3.Zip_x000D_
9626-0024 에코아이 공통서류.zip</t>
  </si>
  <si>
    <t>9626-0024 외부사업 모니터링 보고서 국문요약서_2.pdf</t>
  </si>
  <si>
    <t>2022-01-28 08:34 - 신청_x000D_
2022-04-12 13:23 - 문서재제출요청_x000D_
2022-04-18 17:52 - 신청_x000D_
2022-08-11 17:43 - 문서재제출요청_x000D_
2022-08-30 16:31 - 신청_x000D_
2022-11-23 11:54 - 문서재제출요청_x000D_
2022-11-24 10:29 - 신청_x000D_
2023-03-15 10:55 - 검토승인_x000D_
2023-03-24 14:56 - 심의승인</t>
  </si>
  <si>
    <t xml:space="preserve">RW-5-1467634~1467637-2-2-0-9626 </t>
  </si>
  <si>
    <t>르완다 1차 인증신청 소명자료(CPA18~26)_221123.pdf_x000D_
9626-0025 CDM 비용 서류 및 인증비율 산정_2.zip_x000D_
9626-0025 감축량 소유권 증명_2.zip_x000D_
9626-0025 다 유형 서류_3.Zip_x000D_
9626-0025 에코아이 공통서류.zip</t>
  </si>
  <si>
    <t>9626-0025 외부사업 모니터링 보고서 국문요약서_2.pdf</t>
  </si>
  <si>
    <t>2022-01-28 08:40 - 신청_x000D_
2022-04-12 13:24 - 문서재제출요청_x000D_
2022-04-18 17:52 - 신청_x000D_
2022-08-11 17:43 - 문서재제출요청_x000D_
2022-08-30 16:31 - 신청_x000D_
2022-11-23 11:53 - 문서재제출요청_x000D_
2022-11-24 10:31 - 신청_x000D_
2023-03-15 10:55 - 검토승인_x000D_
2023-03-24 14:56 - 심의승인</t>
  </si>
  <si>
    <t xml:space="preserve">RW-5-1467638~1467641-2-2-0-9626 </t>
  </si>
  <si>
    <t>9626-0026 CDM 비용 서류 및 인증비율 산정_2.zip_x000D_
9626-0026 감축량 소유권 증명.Zip_x000D_
9626-0026 다 유형 서류_3.Zip_x000D_
9626-0026 에코아이 공통서류.Zip_x000D_
르완다 1차 인증신청 소명자료(CPA18~26)_221123.pdf</t>
  </si>
  <si>
    <t>9626-0026 외부사업 모니터링 보고서 국문요약서_2.pdf</t>
  </si>
  <si>
    <t>2022-01-28 08:40 - 신청_x000D_
2022-04-12 13:24 - 문서재제출요청_x000D_
2022-04-18 17:52 - 신청_x000D_
2022-05-11 09:20 - 문서재제출요청_x000D_
2022-05-11 09:26 - 신청_x000D_
2022-08-11 17:44 - 문서재제출요청_x000D_
2022-08-30 16:32 - 신청_x000D_
2022-09-06 15:40 - 문서재제출요청_x000D_
2022-09-06 15:56 - 신청_x000D_
2022-11-23 11:53 - 문서재제출요청_x000D_
2022-11-24 10:34 - 신청_x000D_
2023-01-13 09:40 - 문서재제출요청_x000D_
2023-01-13 13:42 - 신청_x000D_
2023-03-15 11:06 - 검토승인_x000D_
2023-03-24 14:57 - 심의승인</t>
  </si>
  <si>
    <t xml:space="preserve">RW-5-1467642~1467643-2-2-0-9626 </t>
  </si>
  <si>
    <t xml:space="preserve">RW-5-1478286~1478287-2-2-0-9626 </t>
  </si>
  <si>
    <t>Earthood Service Private Limited</t>
  </si>
  <si>
    <t>10484-0003 1차 영문 모니터링 보고서.pdf</t>
  </si>
  <si>
    <t>10484-0003 1차 영문 검증 보고서.pdf</t>
  </si>
  <si>
    <t>10484-0003 감축량 소유권 증명 (1).zip_x000D_
10484-0003 한국임팩카본 공통서류 (1).zip_x000D_
10484-0003 CDM 비용 서류 및 인증비율 산정 (1).zip_x000D_
10484-0003 (다)유형 서류 (1).Zip_x000D_
10484 MP1 CPA3 세부평가의견서에 대한 소명자료_v1.pdf</t>
  </si>
  <si>
    <t>10484-0003 외부사업 모니터링 &amp; 검증보고서 국문요약서.pdf</t>
  </si>
  <si>
    <t>2022-04-19 09:34 - 신청_x000D_
2022-09-03 14:28 - 문서재제출요청_x000D_
2022-09-07 13:45 - 신청_x000D_
2023-03-15 13:20 - 검토승인_x000D_
2023-03-24 14:58 - 심의승인</t>
  </si>
  <si>
    <t>IN-5-261962067~261962181-2-2-0-10484</t>
  </si>
  <si>
    <t>IN-5-261962573~261962573-2-2-0-10484</t>
  </si>
  <si>
    <t>20200316~20200731</t>
  </si>
  <si>
    <t>10484-0003 2차 영문 모니터링 보고서.pdf</t>
  </si>
  <si>
    <t>10484-0003 2차 영문 검증 보고서.pdf</t>
  </si>
  <si>
    <t>10484-0003 감축량소유권증명.zip_x000D_
10484-0003 한국임팩카본 공통서류.zip_x000D_
10484-0003 CDM 비용 서류 및 인증비율 산정.zip_x000D_
10484-0003 (다)유형 서류.zip_x000D_
10484 MP2 CPA3 세부평가의견서에 대한 소명자료_v1.pdf</t>
  </si>
  <si>
    <t>10484-0003 외부사업 모니터링 &amp; 검증보고서 국문요약서_v2.pdf</t>
  </si>
  <si>
    <t>2022-06-28 13:55 - 신청_x000D_
2022-09-03 14:29 - 문서재제출요청_x000D_
2022-09-07 13:45 - 신청_x000D_
2023-03-15 15:23 - 검토승인_x000D_
2023-03-24 14:59 - 심의승인</t>
  </si>
  <si>
    <t>IN-2-266465558~266479147-2-2-0-10484</t>
  </si>
  <si>
    <t>IN-2-266480487~266480570-2-2-0-10484</t>
  </si>
  <si>
    <t>10484-0003 3차 영문 모니터링 보고서.pdf</t>
  </si>
  <si>
    <t>10484-0003 3차 영문 검증 보고서.pdf</t>
  </si>
  <si>
    <t>10484-0003 감축량 소유권 증명 (3).zip_x000D_
10484-0003 한국임팩카본 공통서류 (1).zip_x000D_
10484-0003 CDM 비용 서류 및 인증비율 산정 (5).Zip_x000D_
10484 MP3 CPA3 환경부 의견에 대한 소명자료_v2.pdf_x000D_
10484-0003 (다)유형 서류 (2).zip_x000D_
10484-0003 사업 3차 모니터링 결과보고서_230202.pdf</t>
  </si>
  <si>
    <t>2022-07-01 09:40 - 신청_x000D_
2022-09-03 14:30 - 문서재제출요청_x000D_
2022-09-07 13:45 - 신청_x000D_
2023-01-12 16:54 - 문서재제출요청_x000D_
2023-01-16 17:54 - 신청_x000D_
2023-01-31 09:13 - 문서재제출요청_x000D_
2023-01-31 09:21 - 신청_x000D_
2023-02-02 15:04 - 문서재제출요청_x000D_
2023-02-02 15:10 - 신청_x000D_
2023-02-02 17:10 - 문서재제출요청_x000D_
2023-02-02 17:16 - 신청_x000D_
2023-03-15 15:24 - 검토승인_x000D_
2023-03-24 14:59 - 심의승인</t>
  </si>
  <si>
    <t>IN-5-294319563~294453383-2-2-0-10484</t>
  </si>
  <si>
    <t>IN-5-294455633~294456961-2-2-0-10484</t>
  </si>
  <si>
    <t>10484-0001 2차 영문 모니터링 보고서.pdf</t>
  </si>
  <si>
    <t>10484-0001 2차 영문 검증 보고서.pdf</t>
  </si>
  <si>
    <t>10484-0001 감축량소유권증명.zip_x000D_
10484-0001 에코아이 공통서류.zip_x000D_
10484-0001 CDM 비용 서류 및 인증비율 산정(2).zip_x000D_
10484-0003 (다) 유형 서류.zip</t>
  </si>
  <si>
    <t>2022-06-24 11:01 - 신청_x000D_
2022-09-03 14:21 - 문서재제출요청_x000D_
2022-09-05 13:15 - 신청_x000D_
2022-09-19 10:16 - 문서재제출요청_x000D_
2022-09-19 11:10 - 신청_x000D_
2023-02-02 15:02 - 문서재제출요청_x000D_
2023-02-02 15:25 - 신청_x000D_
2023-03-15 11:08 - 검토승인_x000D_
2023-03-24 15:00 - 심의승인</t>
  </si>
  <si>
    <t>IN-5-266460091~266462575-2-2-0-10484</t>
  </si>
  <si>
    <t>IN-5-266479148~266479930-2-2-0-10484</t>
  </si>
  <si>
    <t>10484-0001 3차 영문 모니터링 보고서.pdf</t>
  </si>
  <si>
    <t>10484-0001 3차 영문 검증 보고서.pdf</t>
  </si>
  <si>
    <t>10484-0001 CDM 비용 서류 및 인증비율 산정.zip_x000D_
인도LED CPA1 협의의견 소명자료(3차).pdf_x000D_
10484-0001 (다)유형 서류.zip_x000D_
10484-0001 감축량 소유권 증명.zip_x000D_
10484-0001 에코아이 공통서류.zip</t>
  </si>
  <si>
    <t>2022-07-01 11:44 - 신청_x000D_
2022-09-03 14:21 - 문서재제출요청_x000D_
2022-09-06 09:09 - 신청_x000D_
2022-09-19 10:18 - 문서재제출요청_x000D_
2022-09-19 11:13 - 신청_x000D_
2023-03-15 11:09 - 검토승인_x000D_
2023-03-24 15:01 - 심의승인</t>
  </si>
  <si>
    <t>IN-5-294281268~294283727-2-2-0-10484</t>
  </si>
  <si>
    <t>IN-5-294283728~294283728-2-2-0-10484
IN-5-294453384~294454546-2-2-0-10484</t>
  </si>
  <si>
    <t>10484-0002 2차 영문 모니터링 보고서.pdf</t>
  </si>
  <si>
    <t>10484-0002 2차 영문 검증 보고서.pdf</t>
  </si>
  <si>
    <t>인도LED CPA2 협의의견 소명자료(2차).pdf_x000D_
10484-0002 감축량소유권증명.zip_x000D_
10484-0002 에코아이 공통서류.zip_x000D_
10484-0002 CDM 비용 서류 및 인증비율 산정(2).zip_x000D_
10484-0002 (다) 유형 서류.zip</t>
  </si>
  <si>
    <t>2022-06-24 11:04 - 신청_x000D_
2022-09-03 14:22 - 문서재제출요청_x000D_
2022-09-06 09:21 - 신청_x000D_
2022-09-19 10:17 - 문서재제출요청_x000D_
2022-09-19 11:10 - 신청_x000D_
2023-02-02 15:03 - 문서재제출요청_x000D_
2023-02-02 15:27 - 신청_x000D_
2023-03-15 11:10 - 검토승인_x000D_
2023-03-24 15:02 - 심의승인</t>
  </si>
  <si>
    <t>IN-5-266462576~266462900-2-2-0-10484</t>
  </si>
  <si>
    <t>IN-5-266479931~266480134-2-2-0-10484</t>
  </si>
  <si>
    <t>10484-0002 3차 영문 모니터링 보고서.pdf</t>
  </si>
  <si>
    <t>10484-0002 3차 영문 검증 보고서.pdf</t>
  </si>
  <si>
    <t>10484-0002 (다) 유형 서류.zip_x000D_
인도LED CPA2 협의의견 소명자료(3차).pdf_x000D_
10484-0002 감축량 소유권 증명.zip_x000D_
10484-0002 에코아이 공통서류.zip_x000D_
10484-0002 CDM 비용 서류 및 인증비율 산정.zip</t>
  </si>
  <si>
    <t>2022-07-01 11:44 - 신청_x000D_
2022-09-03 14:23 - 문서재제출요청_x000D_
2022-09-06 09:34 - 신청_x000D_
2022-09-19 10:17 - 문서재제출요청_x000D_
2022-09-19 11:14 - 신청_x000D_
2023-03-15 11:10 - 검토승인_x000D_
2023-03-24 15:02 - 심의승인</t>
  </si>
  <si>
    <t>IN-5-294283729~294284032-2-2-0-10484</t>
  </si>
  <si>
    <t>IN-5-294454547~294454828-2-2-0-10484</t>
  </si>
  <si>
    <t>10484-0003 (다) 유형 서류.zip_x000D_
10484-0003 에코아이 공통서류.zip_x000D_
인도LED CPA3 협의의견 소명자료(2차).pdf_x000D_
10484-0003 감축량소유권증명.zip_x000D_
10484-0003 CDM 비용 서류 및 인증비율 산정 (2).zip</t>
  </si>
  <si>
    <t>2022-06-24 11:04 - 신청_x000D_
2022-09-03 14:24 - 문서재제출요청_x000D_
2022-09-06 09:40 - 신청_x000D_
2022-09-19 10:17 - 문서재제출요청_x000D_
2022-09-19 11:11 - 신청_x000D_
2022-11-24 13:43 - 문서재제출요청_x000D_
2022-11-24 14:19 - 신청_x000D_
2023-01-31 09:19 - 문서재제출요청_x000D_
2023-02-02 15:23 - 신청_x000D_
2023-03-15 11:12 - 검토승인_x000D_
2023-03-24 15:03 - 심의승인</t>
  </si>
  <si>
    <t>IN-2-266462901~266462951-2-2-0-10484</t>
  </si>
  <si>
    <t>IN-2-266480135~266480241-2-2-0-10484</t>
  </si>
  <si>
    <t>10484-0003 (다) 유형 서류.zip_x000D_
인도LED CPA3 협의의견 소명자료(3차).pdf_x000D_
10484-0003 감축량 소유권 증명.zip_x000D_
10484-0003 CDM 비용 서류 및 인증비율 산정.zip_x000D_
인도LED CPA3 검토의견 소명자료(3차)_230202.pdf_x000D_
10484-0003 사업 3차 모니터링 결과보고서_에코아이.pdf_x000D_
10484-0003 에코아이 공통서류.zip</t>
  </si>
  <si>
    <t>2022-07-01 11:43 - 신청_x000D_
2022-09-03 14:25 - 문서재제출요청_x000D_
2022-09-06 09:41 - 신청_x000D_
2022-09-19 10:16 - 문서재제출요청_x000D_
2022-09-19 11:14 - 신청_x000D_
2023-01-12 16:49 - 문서재제출요청_x000D_
2023-01-16 10:24 - 신청_x000D_
2023-02-02 15:05 - 문서재제출요청_x000D_
2023-02-02 15:32 - 신청_x000D_
2023-03-15 11:12 - 검토승인_x000D_
2023-03-24 15:03 - 심의승인</t>
  </si>
  <si>
    <t>IN-5-294284033~294284050-2-2-0-10484</t>
  </si>
  <si>
    <t>IN-5-294454829~294454985-2-2-0-10484</t>
  </si>
  <si>
    <t>10484-0004 2차 영문 모니터링 보고서.pdf</t>
  </si>
  <si>
    <t>10484-0004 2차 영문 검증 보고서.pdf</t>
  </si>
  <si>
    <t>10484-0004 감축량 소유권 증명.zip_x000D_
인도LED CPA4 협의의견 소명자료(2차).pdf_x000D_
10484-0004 에코아이 공통서류.zip_x000D_
10484-0004 CDM 비용 서류 및 인증비율 산정(2).zip_x000D_
10484-0004 (다) 유형 서류.zip</t>
  </si>
  <si>
    <t>2022-06-24 11:02 - 신청_x000D_
2022-06-24 11:09 - 문서재제출요청_x000D_
2022-06-24 11:11 - 신청_x000D_
2022-09-03 14:25 - 문서재제출요청_x000D_
2022-09-06 09:45 - 신청_x000D_
2022-09-19 10:16 - 문서재제출요청_x000D_
2022-09-19 11:12 - 신청_x000D_
2023-02-02 15:03 - 문서재제출요청_x000D_
2023-02-02 15:30 - 신청_x000D_
2023-03-15 11:13 - 검토승인_x000D_
2023-03-24 15:04 - 심의승인</t>
  </si>
  <si>
    <t>IN-2-266462952~266463135-2-2-0-10484</t>
  </si>
  <si>
    <t>IN-2-266480242~266480471-2-2-0-10484</t>
  </si>
  <si>
    <t>10484-0004 3차 영문 모니터링 보고서.pdf</t>
  </si>
  <si>
    <t>10484-0004 3차 영문 검증 보고서.pdf</t>
  </si>
  <si>
    <t>10484-0004 (다) 유형 서류.zip_x000D_
인도LED CPA4 협의의견 소명자료(3차).pdf_x000D_
10484-0004 감축량 소유권 증명.zip_x000D_
10484-0004 에코아이 공통서류.zip_x000D_
10484-0004 CDM 비용 서류 및 인증비율 산정.zip</t>
  </si>
  <si>
    <t>2022-07-01 11:43 - 신청_x000D_
2022-09-03 14:26 - 문서재제출요청_x000D_
2022-09-06 09:46 - 신청_x000D_
2022-09-19 10:16 - 문서재제출요청_x000D_
2022-09-19 11:16 - 신청_x000D_
2023-03-15 11:13 - 검토승인_x000D_
2023-03-24 15:05 - 심의승인</t>
  </si>
  <si>
    <t>IN-5-294284051~294284214-2-2-0-10484</t>
  </si>
  <si>
    <t>IN-5-294454986~294455281-2-2-0-10484</t>
  </si>
  <si>
    <t>20200731~20201126</t>
  </si>
  <si>
    <t>10559 1차 MP 모니터링 보고서.pdf</t>
  </si>
  <si>
    <t>10559 1차 MP 검증 보고서.pdf</t>
  </si>
  <si>
    <t>10559 한국중부발전 국내기업 서류.zip_x000D_
10559 감축량 소유권 증명.zip_x000D_
10559 기타증빙문서.zip_x000D_
10559 에코아이 공통서류.zip_x000D_
에코아이 바크라바드 가스 사업 (1차) 협의 의견 소명자료.pdf_x000D_
추가제출서류_1차.zip</t>
  </si>
  <si>
    <t>10559 1차 모니터링 및 검증 보고서 국문요약서.pdf</t>
  </si>
  <si>
    <t>2022-07-22 10:31 - 신청_x000D_
2022-09-26 11:02 - 문서재제출요청_x000D_
2022-10-05 14:01 - 신청_x000D_
2023-03-15 11:18 - 검토승인_x000D_
2023-03-24 15:06 - 심의승인</t>
  </si>
  <si>
    <t>BD-5-10617377~10989292-2-2-0-10559</t>
  </si>
  <si>
    <t>20201127~20201231</t>
  </si>
  <si>
    <t>외부사업 타당성 평가 결과서 (사업자 수신용)_(주)부산바이오에너지.pdf_x000D_
10559 2차 MP 모니터링 보고서.pdf</t>
  </si>
  <si>
    <t>10559 2차 MP 검증 보고서.pdf</t>
  </si>
  <si>
    <t>10559 한국중부발전 국내기업 서류.zip_x000D_
10559 감축량 소유권 증명.zip_x000D_
10559 기타증빙문서.zip_x000D_
10559 에코아이 공통서류.zip_x000D_
에코아이 바크라바드 가스 사업 (2차) 협의 의견 소명자료.pdf_x000D_
추가제출서류_1차.zip</t>
  </si>
  <si>
    <t>10559 2차 모니터링 및 검증 보고서 국문요약서.pdf</t>
  </si>
  <si>
    <t>2022-07-22 10:52 - 신청_x000D_
2022-09-26 11:02 - 문서재제출요청_x000D_
2022-10-05 14:20 - 신청_x000D_
2023-03-15 11:18 - 검토승인_x000D_
2023-03-24 15:06 - 심의승인</t>
  </si>
  <si>
    <t>BD-5-18555261~18685365-2-2-0-10559</t>
  </si>
  <si>
    <t>20200731~20201029</t>
  </si>
  <si>
    <t>10561 1차 MP 모니터링 보고서.pdf</t>
  </si>
  <si>
    <t>10561 1차 MP 검증 보고서.pdf</t>
  </si>
  <si>
    <t>10561 한국중부발전 국내기업 서류.zip_x000D_
10561 감축량 소유권 증명.zip_x000D_
10561 기타증빙문서.zip_x000D_
10561 에코아이 공통서류.zip_x000D_
에코아이 자라라바드 가스 사업 (1차) 협의 의견 소명자료.pdf_x000D_
추가제출서류_1차.zip</t>
  </si>
  <si>
    <t>10561 1차 모니터링 및 검증 보고서 국문요약서.pdf</t>
  </si>
  <si>
    <t>2022-07-22 10:42 - 신청_x000D_
2022-09-26 11:03 - 문서재제출요청_x000D_
2022-10-05 14:10 - 신청_x000D_
2023-03-15 11:19 - 검토승인_x000D_
2023-03-24 15:07 - 심의승인</t>
  </si>
  <si>
    <t>2021-04-20</t>
  </si>
  <si>
    <t>BD-5-11663722~11869456-2-2-0-10561</t>
  </si>
  <si>
    <t>20201030~20201231</t>
  </si>
  <si>
    <t>10561 2차 MP 모니터링 보고서.pdf</t>
  </si>
  <si>
    <t>10561 2차 MP 검증 보고서.pdf</t>
  </si>
  <si>
    <t>10561 한국중부발전 국내기업 서류.zip_x000D_
10561 감축량 소유권 증명.zip_x000D_
10561 기타증빙문서.zip_x000D_
10561 에코아이 공통서류.zip_x000D_
에코아이 자라라바드 가스 사업 (2차) 협의 의견 소명자료.pdf_x000D_
추가제출서류_1차.zip</t>
  </si>
  <si>
    <t>10561 2차 모니터링 및 검증 보고서 국문요약서.pdf</t>
  </si>
  <si>
    <t>2022-07-22 11:01 - 신청_x000D_
2022-09-26 19:08 - 문서재제출요청_x000D_
2022-10-05 14:27 - 신청_x000D_
2023-03-15 11:19 - 검토승인_x000D_
2023-03-24 15:08 - 심의승인</t>
  </si>
  <si>
    <t>BD-5-18685366~18857708-2-2-0-10561</t>
  </si>
  <si>
    <t>10560 1차 MP 모니터링 보고서.pdf</t>
  </si>
  <si>
    <t>10560 1차 MP 검증 보고서.pdf</t>
  </si>
  <si>
    <t>10560 한국중부발전 국내기업 서류.zip_x000D_
10560 감축량 소유권 증명.zip_x000D_
10560 기타증빙문서.zip_x000D_
10560 에코아이 공통서류.zip_x000D_
에코아이 카나풀리 가스 사업 (1차) 협의 의견 소명자료.pdf_x000D_
추가제출서류_1차.zip</t>
  </si>
  <si>
    <t>10560 1차 모니터링 및 검증 보고서 국문요약서.pdf</t>
  </si>
  <si>
    <t>2022-07-22 10:37 - 신청_x000D_
2022-09-26 19:34 - 문서재제출요청_x000D_
2022-10-05 14:06 - 신청_x000D_
2023-03-15 11:20 - 검토승인_x000D_
2023-03-24 15:08 - 심의승인</t>
  </si>
  <si>
    <t>BD-5-10989293~11207326-2-2-0-10560</t>
  </si>
  <si>
    <t>10560 2차 MP 모니터링 보고서.pdf</t>
  </si>
  <si>
    <t>10560 2차 MP 검증 보고서.pdf</t>
  </si>
  <si>
    <t>10560 기타증빙문서.zip_x000D_
10560 에코아이 공통서류.zip_x000D_
에코아이 카나풀리 가스 사업 (2차) 협의 의견 소명자료.pdf_x000D_
추가제출서류_1차.zip_x000D_
10560 한국중부발전 국내기업 서류.zip_x000D_
10560 감축량 소유권 증명_230113.zip</t>
  </si>
  <si>
    <t>10560 2차 모니터링 및 검증 보고서 국문요약서.pdf</t>
  </si>
  <si>
    <t>2022-07-22 10:57 - 신청_x000D_
2022-09-26 19:35 - 문서재제출요청_x000D_
2022-10-05 14:23 - 신청_x000D_
2023-01-12 16:50 - 문서재제출요청_x000D_
2023-01-13 09:17 - 신청_x000D_
2023-03-15 11:21 - 검토승인_x000D_
2023-03-24 15:09 - 심의승인</t>
  </si>
  <si>
    <t>BD-5-18923594~18997461-2-2-0-10560</t>
  </si>
  <si>
    <t>20200731~20201019</t>
  </si>
  <si>
    <t>10562 1차 MP 모니터링 보고서.pdf</t>
  </si>
  <si>
    <t>10562 1차 MP 검증 보고서.pdf</t>
  </si>
  <si>
    <t>10562 한국중부발전 국내기업 서류.zip_x000D_
10562 감축량 소유권 증명.zip_x000D_
10562 기타증빙문서.zip_x000D_
10562 에코아이 공통서류.zip_x000D_
에코아이 파시만찰 가스 사업 (1차) 협의 의견 소명자료.pdf_x000D_
추가제출서류_1차.zip</t>
  </si>
  <si>
    <t>10562 1차 모니터링 및 검증 보고서 국문요약서.pdf</t>
  </si>
  <si>
    <t>2022-07-22 10:47 - 신청_x000D_
2022-09-26 19:35 - 문서재제출요청_x000D_
2022-10-05 14:15 - 신청_x000D_
2023-03-15 11:21 - 검토승인_x000D_
2023-03-24 15:10 - 심의승인</t>
  </si>
  <si>
    <t>BD-5-10486929~10551773-2-2-0-10562</t>
  </si>
  <si>
    <t>20201020~20201231</t>
  </si>
  <si>
    <t>10562 2차 MP 모니터링 보고서.pdf</t>
  </si>
  <si>
    <t>10562 2차 MP 검증 보고서.pdf</t>
  </si>
  <si>
    <t>10562 한국중부발전 국내기업 서류.zip_x000D_
10562 감축량 소유권 증명.zip_x000D_
10562 기타증빙문서.zip_x000D_
10562 에코아이 공통서류.zip_x000D_
에코아이 파시만찰 가스 사업 (2차) 협의 의견 소명자료.pdf_x000D_
추가제출서류_1차.zip</t>
  </si>
  <si>
    <t>10562 2차 모니터링 및 검증 보고서 국문요약서.pdf</t>
  </si>
  <si>
    <t>2022-07-22 11:06 - 신청_x000D_
2022-09-26 19:36 - 문서재제출요청_x000D_
2022-10-05 14:30 - 신청_x000D_
2023-03-15 11:22 - 검토승인_x000D_
2023-03-24 15:10 - 심의승인</t>
  </si>
  <si>
    <t>BD-5-18857709~18923593-2-2-0-10562</t>
  </si>
  <si>
    <t>20190918~20191130</t>
  </si>
  <si>
    <t>9265 Monitoring report 20121227-20191130.pdf</t>
  </si>
  <si>
    <t>9265 Verification report 20121227-20191130.pdf</t>
  </si>
  <si>
    <t>CDM_ Issuance request for Top Third Ventures Stove Programme.pdf_x000D_
계정 잔고 증명.pdf_x000D_
9265-0002 외부사업 온실가스 감축량 인증 검토서 조치사항(1차).pdf_x000D_
1. 사업주체 실제입증서류.zip_x000D_
2. 사업주체 해당시설소유,운영입증서류.zip_x000D_
3. 사업주체 해당온실가스감축사업 참여입증서류.zip_x000D_
5. 국내기업입증서류.zip_x000D_
4. 감축제품보급판매실적증명서류.zip_x000D_
9265-0002 접수서류.pdf</t>
  </si>
  <si>
    <t>9265-0002 모니터링 및 검증보고서에 대한 국문요약서.pdf</t>
  </si>
  <si>
    <t>Attestation Letter MP1 6620.pdf</t>
  </si>
  <si>
    <t>2022-04-21 13:57 - 신청_x000D_
2022-08-22 11:24 - 문서재제출요청_x000D_
2022-09-07 13:44 - 신청_x000D_
2022-12-23 14:29 - 문서재제출요청_x000D_
2022-12-23 16:13 - 신청_x000D_
2023-02-02 10:03 - 문서재제출요청_x000D_
2023-02-02 10:22 - 신청_x000D_
2023-03-15 11:23 - 검토승인_x000D_
2023-03-24 15:15 - 심의승인</t>
  </si>
  <si>
    <t>2020-07-16</t>
  </si>
  <si>
    <t xml:space="preserve">KE-5-1743209~1744542-2-2-0-9265 </t>
  </si>
  <si>
    <t>CDM_ Issuance request for Top Third Ventures Stove Programme.pdf_x000D_
계정 잔고 증명.pdf_x000D_
9265-0003 외부사업 온실가스 감축량 인증 검토서 조치사항(1차).pdf_x000D_
1. 사업주체 실제입증서류.zip_x000D_
2. 사업주체 해당시설소유,운영입증서류.zip_x000D_
3. 사업주체 해당온실가스감축사업 참여입증서류.zip_x000D_
5. 국내기업입증서류.zip_x000D_
4. 감축제품보급판매실적증명서류.zip_x000D_
9265-0003 접수서류.pdf</t>
  </si>
  <si>
    <t>9265-0003 모니터링 및 검증보고서에 대한 국문요약서.pdf</t>
  </si>
  <si>
    <t>2022-04-21 13:59 - 신청_x000D_
2022-08-22 11:26 - 문서재제출요청_x000D_
2022-09-07 13:45 - 신청_x000D_
2022-12-23 14:28 - 문서재제출요청_x000D_
2022-12-23 16:15 - 신청_x000D_
2023-02-02 10:03 - 문서재제출요청_x000D_
2023-02-02 10:24 - 신청_x000D_
2023-03-15 11:26 - 검토승인_x000D_
2023-03-24 15:16 - 심의승인</t>
  </si>
  <si>
    <t xml:space="preserve">KE-5-1744543~1745864-2-2-0-9265 </t>
  </si>
  <si>
    <t>CDM_ Issuance request for Top Third Ventures Stove Programme.pdf_x000D_
계정 잔고 증명.pdf_x000D_
9265-0004 외부사업 온실가스 감축량 인증 검토서 조치사항(1차).pdf_x000D_
1. 사업주체 실제입증서류.zip_x000D_
2. 사업주체 해당시설소유,운영입증서류.zip_x000D_
3. 사업주체 해당온실가스감축사업 참여입증서류.zip_x000D_
5. 국내기업입증서류.zip_x000D_
4. 감축제품보급판매실적증명서류.zip_x000D_
9265-0004 접수서류.pdf</t>
  </si>
  <si>
    <t>9265-0004 모니터링 및 검증보고서에 대한 국문요약서.pdf</t>
  </si>
  <si>
    <t>2022-04-21 14:01 - 신청_x000D_
2022-08-22 11:28 - 문서재제출요청_x000D_
2022-09-07 13:46 - 신청_x000D_
2022-12-23 14:27 - 문서재제출요청_x000D_
2022-12-23 16:18 - 신청_x000D_
2023-02-02 10:04 - 문서재제출요청_x000D_
2023-02-02 10:25 - 신청_x000D_
2023-03-15 11:28 - 검토승인_x000D_
2023-03-24 15:17 - 심의승인</t>
  </si>
  <si>
    <t xml:space="preserve">KE-5-1745865~1747177-2-2-0-9265 </t>
  </si>
  <si>
    <t>CDM_ Issuance request for Top Third Ventures Stove Programme.pdf_x000D_
계정 잔고 증명.pdf_x000D_
9265-0005 외부사업 온실가스 감축량 인증 검토서 조치사항(1차).pdf_x000D_
1. 사업주체 실제입증서류.zip_x000D_
2. 사업주체 해당시설소유,운영입증서류.zip_x000D_
3. 사업주체 해당온실가스감축사업 참여입증서류.zip_x000D_
5. 국내기업입증서류.zip_x000D_
4. 감축제품보급판매실적증명서류.zip_x000D_
9265-0005 접수서류.pdf</t>
  </si>
  <si>
    <t>9265-0005 모니터링 및 검증보고서에 대한 국문요약서.pdf</t>
  </si>
  <si>
    <t>2022-04-21 14:03 - 신청_x000D_
2022-08-22 11:30 - 문서재제출요청_x000D_
2022-09-07 13:47 - 신청_x000D_
2022-12-23 14:26 - 문서재제출요청_x000D_
2022-12-23 16:21 - 신청_x000D_
2023-02-02 10:04 - 문서재제출요청_x000D_
2023-02-02 10:27 - 신청_x000D_
2023-03-15 11:31 - 검토승인_x000D_
2023-03-24 15:17 - 심의승인</t>
  </si>
  <si>
    <t xml:space="preserve">KE-5-1747178~1748473-2-2-0-9265 </t>
  </si>
  <si>
    <t>CDM_ Issuance request for Top Third Ventures Stove Programme.pdf_x000D_
계정 잔고 증명.pdf_x000D_
9265-0006 외부사업 온실가스 감축량 인증 검토서 조치사항(1차).pdf_x000D_
1. 사업주체 실제입증서류.zip_x000D_
2. 사업주체 해당시설소유,운영입증서류.zip_x000D_
3. 사업주체 해당온실가스감축사업 참여입증서류.zip_x000D_
5. 국내기업입증서류.zip_x000D_
4. 감축제품보급판매실적증명서류.zip_x000D_
9265-0006 접수서류.pdf</t>
  </si>
  <si>
    <t>9265-0006 모니터링 및 검증보고서에 대한 국문요약서.pdf</t>
  </si>
  <si>
    <t>2022-04-21 14:05 - 신청_x000D_
2022-08-22 13:08 - 문서재제출요청_x000D_
2022-09-07 13:49 - 신청_x000D_
2022-12-23 14:25 - 문서재제출요청_x000D_
2022-12-23 16:24 - 신청_x000D_
2023-02-02 10:04 - 문서재제출요청_x000D_
2023-02-02 10:29 - 신청_x000D_
2023-03-15 11:33 - 검토승인_x000D_
2023-03-24 15:18 - 심의승인</t>
  </si>
  <si>
    <t xml:space="preserve">KE-5-1748474~1749790-2-2-0-9265 </t>
  </si>
  <si>
    <t>20191201~20200831</t>
  </si>
  <si>
    <t>9265 Monitoring Report 20191201-20200831.pdf</t>
  </si>
  <si>
    <t>9265 Verification Report 20191201-20200831.pdf</t>
  </si>
  <si>
    <t>CDM_ Issuance request for Top Third Ventures Stove Programme.pdf_x000D_
계정 잔고 증명.pdf_x000D_
9265-0002 외부사업 온실가스 감축량 인증 검토서 조치사항(2차).pdf_x000D_
1. 사업주체 해당시설소유,운영입증서류.zip_x000D_
2. 사업주체 해당온실가스감축사업 참여입증서류.zip_x000D_
4. 국내기업입증서류.zip_x000D_
3. 감축제품보급판매실적증명서류.zip_x000D_
9265-0002 접수서류.pdf</t>
  </si>
  <si>
    <t>Attestation Letter MP2 157608.pdf</t>
  </si>
  <si>
    <t>2022-05-06 13:23 - 신청_x000D_
2022-08-22 11:25 - 문서재제출요청_x000D_
2022-09-07 13:45 - 신청_x000D_
2022-12-23 14:29 - 문서재제출요청_x000D_
2022-12-23 16:33 - 신청_x000D_
2023-02-02 10:05 - 문서재제출요청_x000D_
2023-02-02 10:40 - 신청_x000D_
2023-03-15 11:24 - 검토승인_x000D_
2023-03-24 15:19 - 심의승인</t>
  </si>
  <si>
    <t>2021-03-08</t>
  </si>
  <si>
    <t xml:space="preserve">KE-5-2595866~2620257-2-2-0-9265 </t>
  </si>
  <si>
    <t>CDM_ Issuance request for Top Third Ventures Stove Programme.pdf_x000D_
계정 잔고 증명.pdf_x000D_
9265-0003 외부사업 온실가스 감축량 인증 검토서 조치사항(2차).pdf_x000D_
1. 사업주체 해당시설소유,운영입증서류.zip_x000D_
2. 사업주체 해당온실가스감축사업 참여입증서류.zip_x000D_
4. 국내기업입증서류.zip_x000D_
3. 감축제품보급판매실적증명서류.zip_x000D_
9265-0003 접수서류.pdf</t>
  </si>
  <si>
    <t>2022-05-06 13:25 - 신청_x000D_
2022-08-22 11:27 - 문서재제출요청_x000D_
2022-09-07 13:45 - 신청_x000D_
2022-12-23 14:28 - 문서재제출요청_x000D_
2022-12-23 16:36 - 신청_x000D_
2023-02-02 10:05 - 문서재제출요청_x000D_
2023-02-02 10:41 - 신청_x000D_
2023-03-15 11:26 - 검토승인_x000D_
2023-03-24 15:20 - 심의승인</t>
  </si>
  <si>
    <t xml:space="preserve">KE-5-2620258~2644933-2-2-0-9265 </t>
  </si>
  <si>
    <t>CDM_ Issuance request for Top Third Ventures Stove Programme.pdf_x000D_
계정 잔고 증명.pdf_x000D_
1. 사업주체 해당시설소유,운영입증서류.zip_x000D_
2. 사업주체 해당온실가스감축사업 참여입증서류.zip_x000D_
4. 국내기업입증서류.zip_x000D_
9265-0004 외부사업 온실가스 감축량 인증 검토서 조치사항(2차).pdf_x000D_
3. 감축제품보급판매실적증명서류.zip_x000D_
9265-0004 접수서류.pdf</t>
  </si>
  <si>
    <t>2022-05-06 13:28 - 신청_x000D_
2022-08-22 11:29 - 문서재제출요청_x000D_
2022-09-07 13:46 - 신청_x000D_
2022-12-23 14:27 - 문서재제출요청_x000D_
2022-12-23 16:39 - 신청_x000D_
2023-02-02 10:05 - 문서재제출요청_x000D_
2023-02-02 10:41 - 신청_x000D_
2023-03-15 11:28 - 검토승인_x000D_
2023-03-24 15:21 - 심의승인</t>
  </si>
  <si>
    <t xml:space="preserve">KE-5-2644934~2669289-2-2-0-9265 </t>
  </si>
  <si>
    <t>CDM_ Issuance request for Top Third Ventures Stove Programme.pdf_x000D_
계정 잔고 증명.pdf_x000D_
1. 사업주체 해당시설소유,운영입증서류.zip_x000D_
2. 사업주체 해당온실가스감축사업 참여입증서류.zip_x000D_
4. 국내기업입증서류.zip_x000D_
9265-0005 외부사업 온실가스 감축량 인증 검토서 조치사항(2차).pdf_x000D_
3. 감축제품보급판매실적증명서류.zip_x000D_
9265-0005 접수서류.pdf</t>
  </si>
  <si>
    <t>2022-05-06 13:34 - 신청_x000D_
2022-08-22 11:30 - 문서재제출요청_x000D_
2022-09-07 13:48 - 신청_x000D_
2022-12-23 14:26 - 문서재제출요청_x000D_
2022-12-23 16:42 - 신청_x000D_
2023-02-02 10:06 - 문서재제출요청_x000D_
2023-02-02 10:43 - 신청_x000D_
2023-03-15 11:32 - 검토승인_x000D_
2023-03-24 15:21 - 심의승인</t>
  </si>
  <si>
    <t xml:space="preserve">KE-5-2669290~2693616-2-2-0-9265 </t>
  </si>
  <si>
    <t>CDM_ Issuance request for Top Third Ventures Stove Programme.pdf_x000D_
계정 잔고 증명.pdf_x000D_
9265-0006 외부사업 온실가스 감축량 인증 검토서 조치사항(2차).pdf_x000D_
1. 사업주체 해당시설소유,운영입증서류.zip_x000D_
2. 사업주체 해당온실가스감축사업 참여입증서류.zip_x000D_
4. 국내기업입증서류.zip_x000D_
3. 감축제품보급판매실적증명서류.zip_x000D_
9265-0006 접수서류.pdf</t>
  </si>
  <si>
    <t>2022-05-06 13:36 - 신청_x000D_
2022-08-22 13:09 - 문서재제출요청_x000D_
2022-09-07 13:49 - 신청_x000D_
2022-12-23 14:24 - 문서재제출요청_x000D_
2022-12-23 16:47 - 신청_x000D_
2023-02-02 10:06 - 문서재제출요청_x000D_
2023-02-02 10:44 - 신청_x000D_
2023-03-15 11:33 - 검토승인_x000D_
2023-03-24 15:23 - 심의승인</t>
  </si>
  <si>
    <t xml:space="preserve">KE-5-2693617~2718289-2-2-0-9265 </t>
  </si>
  <si>
    <t>20200901~20201231</t>
  </si>
  <si>
    <t>9265 Monitoring Report 20200901-20201231.pdf</t>
  </si>
  <si>
    <t>9265 Verification Report 20200901-20201231.pdf</t>
  </si>
  <si>
    <t>CDM_ Issuance request for Top Third Ventures Stove Programme.pdf_x000D_
계정 잔고 증명.pdf_x000D_
9265-0002 외부사업 온실가스 감축량 인증 검토서 조치사항(3차).pdf_x000D_
1. 사업주체 해당시설소유,운영입증서류.zip_x000D_
2. 사업주체 해당온실가스감축사업 참여입증서류.zip_x000D_
4. 국내기업입증서류.zip_x000D_
3. 감축제품보급판매실적증명서류.zip_x000D_
9265-0002 접수서류.pdf</t>
  </si>
  <si>
    <t>Attestation Letter MP3 113758.pdf</t>
  </si>
  <si>
    <t>2022-05-06 17:30 - 신청_x000D_
2022-08-22 11:26 - 문서재제출요청_x000D_
2022-09-07 13:45 - 신청_x000D_
2022-12-23 14:28 - 문서재제출요청_x000D_
2022-12-23 17:00 - 신청_x000D_
2023-02-02 10:06 - 문서재제출요청_x000D_
2023-02-02 10:59 - 신청_x000D_
2023-03-15 11:25 - 검토승인_x000D_
2023-03-24 15:26 - 심의승인</t>
  </si>
  <si>
    <t>2021-09-20</t>
  </si>
  <si>
    <t xml:space="preserve">KE-5-7312749~7325943-2-2-0-9265 </t>
  </si>
  <si>
    <t>CDM_ Issuance request for Top Third Ventures Stove Programme.pdf_x000D_
계정 잔고 증명.pdf_x000D_
1. 사업주체 해당시설소유,운영입증서류.zip_x000D_
2. 사업주체 해당온실가스감축사업 참여입증서류.zip_x000D_
4. 국내기업입증서류.zip_x000D_
9265-0003 외부사업 온실가스 감축량 인증 검토서 조치사항(3차).pdf_x000D_
3. 감축제품보급판매실적증명서류.zip_x000D_
9265-0003 접수서류.pdf</t>
  </si>
  <si>
    <t>2022-05-06 17:31 - 신청_x000D_
2022-08-22 11:28 - 문서재제출요청_x000D_
2022-09-07 13:46 - 신청_x000D_
2022-12-20 09:35 - 문서재제출요청_x000D_
2022-12-20 10:00 - 신청_x000D_
2022-12-23 14:18 - 문서재제출요청_x000D_
2022-12-23 17:03 - 신청_x000D_
2023-02-02 09:56 - 문서재제출요청_x000D_
2023-02-02 11:01 - 신청_x000D_
2023-03-15 11:27 - 검토승인_x000D_
2023-03-24 15:27 - 심의승인</t>
  </si>
  <si>
    <t xml:space="preserve">KE-5-7325944~7339231-2-2-0-9265 </t>
  </si>
  <si>
    <t>CDM_ Issuance request for Top Third Ventures Stove Programme.pdf_x000D_
계정 잔고 증명.pdf_x000D_
1. 사업주체 해당시설소유,운영입증서류.zip_x000D_
2. 사업주체 해당온실가스감축사업 참여입증서류.zip_x000D_
4. 국내기업입증서류.zip_x000D_
9265-0004 외부사업 온실가스 감축량 인증 검토서 조치사항(3차).pdf_x000D_
3. 감축제품보급판매실적증명서류.zip_x000D_
9265-0004 접수서류.pdf</t>
  </si>
  <si>
    <t>2022-05-06 17:32 - 신청_x000D_
2022-08-22 11:29 - 문서재제출요청_x000D_
2022-09-07 13:47 - 신청_x000D_
2022-12-23 14:26 - 문서재제출요청_x000D_
2022-12-23 17:06 - 신청_x000D_
2023-02-02 09:57 - 문서재제출요청_x000D_
2023-02-02 11:02 - 신청_x000D_
2023-03-15 11:30 - 검토승인_x000D_
2023-03-24 15:27 - 심의승인</t>
  </si>
  <si>
    <t xml:space="preserve">KE-5-7339232~7352407-7-2-0-9265 </t>
  </si>
  <si>
    <t>CDM_ Issuance request for Top Third Ventures Stove Programme.pdf_x000D_
계정 잔고 증명.pdf_x000D_
1. 사업주체 해당시설소유,운영입증서류.zip_x000D_
2. 사업주체 해당온실가스감축사업 참여입증서류.zip_x000D_
4. 국내기업입증서류.zip_x000D_
9265-0005 외부사업 온실가스 감축량 인증 검토서 조치사항(3차).pdf_x000D_
3. 감축제품보급판매실적증명서류.zip_x000D_
9265-0005 접수서류.pdf</t>
  </si>
  <si>
    <t>2022-05-06 17:33 - 신청_x000D_
2022-08-22 11:30 - 문서재제출요청_x000D_
2022-09-07 13:48 - 신청_x000D_
2022-12-23 14:25 - 문서재제출요청_x000D_
2022-12-23 17:08 - 신청_x000D_
2023-02-02 09:58 - 문서재제출요청_x000D_
2023-02-02 11:03 - 신청_x000D_
2023-03-15 11:32 - 검토승인_x000D_
2023-03-24 15:28 - 심의승인</t>
  </si>
  <si>
    <t xml:space="preserve">KE-5-7352408~7365545-2-2-0-9265 </t>
  </si>
  <si>
    <t>CDM_ Issuance request for Top Third Ventures Stove Programme.pdf_x000D_
계정 잔고 증명.pdf_x000D_
1. 사업주체 해당시설소유,운영입증서류.zip_x000D_
2. 사업주체 해당온실가스감축사업 참여입증서류.zip_x000D_
4. 국내기업입증서류.zip_x000D_
9265-0006 외부사업 온실가스 감축량 인증 검토서 조치사항(3차).pdf_x000D_
3. 감축제품보급판매실적증명서류.zip_x000D_
9265-0006 접수서류.pdf</t>
  </si>
  <si>
    <t>2022-05-06 17:34 - 신청_x000D_
2022-08-22 13:09 - 문서재제출요청_x000D_
2022-09-07 13:49 - 신청_x000D_
2022-12-23 14:23 - 문서재제출요청_x000D_
2022-12-23 17:11 - 신청_x000D_
2023-02-02 09:59 - 문서재제출요청_x000D_
2023-02-02 11:04 - 신청_x000D_
2023-03-15 12:51 - 검토승인_x000D_
2023-03-24 15:28 - 심의승인</t>
  </si>
  <si>
    <t xml:space="preserve">KE-5-7365546~7378879-2-2-0-9265 </t>
  </si>
  <si>
    <t>20191103~20191130</t>
  </si>
  <si>
    <t>CDM_ Issuance request for Top Third Ventures Stove Programme.pdf_x000D_
계정 잔고 증명.pdf_x000D_
9265-0007 외부사업 온실가스 감축량 인증 검토서 조치사항(1차).pdf_x000D_
1. 사업주체 실제입증서류.zip_x000D_
2. 사업주체 해당시설소유,운영입증서류.zip_x000D_
3. 사업주체 해당온실가스감축사업 참여입증서류.zip_x000D_
5. 국내기업입증서류.zip_x000D_
4. 감축제품보급판매실적증명서류.zip_x000D_
9265-0007 접수서류.pdf</t>
  </si>
  <si>
    <t>9265-0007 모니터링 및 검증보고서에 대한 국문요약서.pdf</t>
  </si>
  <si>
    <t>2022-04-21 14:06 - 신청_x000D_
2022-08-22 13:10 - 문서재제출요청_x000D_
2022-09-07 13:49 - 신청_x000D_
2022-12-23 14:23 - 문서재제출요청_x000D_
2022-12-23 16:26 - 신청_x000D_
2023-02-02 10:00 - 문서재제출요청_x000D_
2023-02-02 10:30 - 신청_x000D_
2023-03-15 12:52 - 검토승인_x000D_
2023-03-24 15:29 - 심의승인</t>
  </si>
  <si>
    <t xml:space="preserve">KE-5-1749791~1749809-2-2-0-9265 </t>
  </si>
  <si>
    <t>CDM_ Issuance request for Top Third Ventures Stove Programme.pdf_x000D_
계정 잔고 증명.pdf_x000D_
1. 사업주체 실제입증서류.zip_x000D_
2. 사업주체 해당시설소유,운영입증서류.zip_x000D_
3. 사업주체 해당온실가스감축사업 참여입증서류.zip_x000D_
5. 국내기업입증서류.zip_x000D_
9265-0008 외부사업 온실가스 감축량 인증 검토서 조치사항(1차).pdf_x000D_
4. 감축제품보급판매실적증명서류.zip_x000D_
9265-0008 접수서류.pdf</t>
  </si>
  <si>
    <t>9265-0008 모니터링 및 검증보고서에 대한 국문요약서.pdf</t>
  </si>
  <si>
    <t>2022-04-21 14:08 - 신청_x000D_
2022-08-22 13:11 - 문서재제출요청_x000D_
2022-09-07 13:50 - 신청_x000D_
2022-12-23 14:20 - 문서재제출요청_x000D_
2022-12-23 16:29 - 신청_x000D_
2023-02-02 10:00 - 문서재제출요청_x000D_
2023-02-02 10:32 - 신청_x000D_
2023-03-15 12:53 - 검토승인_x000D_
2023-03-24 15:30 - 심의승인</t>
  </si>
  <si>
    <t xml:space="preserve">KE-5-1749810~1749828-2-2-0-9265 </t>
  </si>
  <si>
    <t>CDM_ Issuance request for Top Third Ventures Stove Programme.pdf_x000D_
계정 잔고 증명.pdf_x000D_
9265-0007 외부사업 온실가스 감축량 인증 검토서 조치사항(2차).pdf_x000D_
1. 사업주체 해당시설소유,운영입증서류.zip_x000D_
2. 사업주체 해당온실가스감축사업 참여입증서류.zip_x000D_
4. 국내기업입증서류.zip_x000D_
3. 감축제품보급판매실적증명서류.zip_x000D_
9265-0007 접수서류.pdf</t>
  </si>
  <si>
    <t>2022-05-06 13:39 - 신청_x000D_
2022-08-22 13:10 - 문서재제출요청_x000D_
2022-09-07 13:50 - 신청_x000D_
2022-12-23 14:22 - 문서재제출요청_x000D_
2022-12-23 16:50 - 신청_x000D_
2023-02-02 10:02 - 문서재제출요청_x000D_
2023-02-02 10:45 - 신청_x000D_
2023-03-15 12:52 - 검토승인_x000D_
2023-03-24 15:31 - 심의승인</t>
  </si>
  <si>
    <t xml:space="preserve">KE-5-2718290~2734845-2-2-0-9265 </t>
  </si>
  <si>
    <t>CDM_ Issuance request for Top Third Ventures Stove Programme.pdf_x000D_
계정 잔고 증명.pdf_x000D_
1. 사업주체 해당시설소유,운영입증서류.zip_x000D_
2. 사업주체 해당온실가스감축사업 참여입증서류.zip_x000D_
4. 국내기업입증서류.zip_x000D_
9265-0008 외부사업 온실가스 감축량 인증 검토서 조치사항(2차).pdf_x000D_
3. 감축제품보급판매실적증명서류.zip_x000D_
9265-0008 접수서류.pdf</t>
  </si>
  <si>
    <t>2022-05-06 13:44 - 신청_x000D_
2022-08-22 13:11 - 문서재제출요청_x000D_
2022-09-07 13:51 - 신청_x000D_
2022-12-23 14:20 - 문서재제출요청_x000D_
2022-12-23 16:53 - 신청_x000D_
2023-02-02 10:03 - 문서재제출요청_x000D_
2023-02-02 10:46 - 신청_x000D_
2023-03-15 12:54 - 검토승인_x000D_
2023-03-24 15:32 - 심의승인</t>
  </si>
  <si>
    <t xml:space="preserve">KE-5-2734846~2753473-2-2-0-9265 </t>
  </si>
  <si>
    <t>CDM_ Issuance request for Top Third Ventures Stove Programme.pdf_x000D_
계정 잔고 증명.pdf_x000D_
9265-0007 외부사업 온실가스 감축량 인증 검토서 조치사항(3차).pdf_x000D_
1. 사업주체 해당시설소유,운영입증서류.zip_x000D_
2. 사업주체 해당온실가스감축사업 참여입증서류.zip_x000D_
4. 국내기업입증서류.zip_x000D_
3. 감축제품보급판매실적증명서류.zip_x000D_
9265-0007 접수서류.pdf</t>
  </si>
  <si>
    <t>2022-05-06 17:34 - 신청_x000D_
2022-08-22 13:11 - 문서재제출요청_x000D_
2022-09-07 13:50 - 신청_x000D_
2022-12-23 14:21 - 문서재제출요청_x000D_
2022-12-23 17:13 - 신청_x000D_
2023-02-02 10:03 - 문서재제출요청_x000D_
2023-02-02 11:05 - 신청_x000D_
2023-03-15 12:53 - 검토승인_x000D_
2023-03-24 15:32 - 심의승인</t>
  </si>
  <si>
    <t xml:space="preserve">KE-5-7378880~7387505-2-2-0-9265 </t>
  </si>
  <si>
    <t>CDM_ Issuance request for Top Third Ventures Stove Programme.pdf_x000D_
계정 잔고 증명.pdf_x000D_
4. 국내기업입증서류.zip_x000D_
9265-0008 외부사업 온실가스 감축량 인증 검토서 조치사항(3차).pdf_x000D_
1. 사업주체 해당시설소유,운영입증서류.zip_x000D_
2. 사업주체 해당온실가스감축사업 참여입증서류.zip_x000D_
3. 감축제품보급판매실적증명서류.zip_x000D_
9265-0008 접수서류.pdf</t>
  </si>
  <si>
    <t>2022-05-06 17:35 - 신청_x000D_
2022-08-22 13:12 - 문서재제출요청_x000D_
2022-09-07 13:51 - 신청_x000D_
2022-12-23 14:20 - 문서재제출요청_x000D_
2022-12-23 17:16 - 신청_x000D_
2023-02-02 10:04 - 문서재제출요청_x000D_
2023-02-02 11:06 - 신청_x000D_
2023-03-15 12:55 - 검토승인_x000D_
2023-03-24 15:33 - 심의승인</t>
  </si>
  <si>
    <t xml:space="preserve">KE-5-7387506~7426506-2-2-0-9265 </t>
  </si>
  <si>
    <t>20191214~20201231</t>
  </si>
  <si>
    <t>10430-0001 영문 모니터링 보고서(3차).pdf</t>
  </si>
  <si>
    <t>10430-0001 영문 검증 보고서(3차).pdf</t>
  </si>
  <si>
    <t>10430-0001 공동투자사 국내기업 서류.zip_x000D_
10430-0001 다유형서류.zip_x000D_
10430-0001 에코아이 공통서류.zip_x000D_
가나 CPA01 3차 보완자료.pdf_x000D_
10430-0001 3차 감축량소유권증명.zip_x000D_
10430-0001 CDM 비용 서류 및 인증비율 산정.zip</t>
  </si>
  <si>
    <t>10430-0001 3차 모니터링 및 검증 보고서 국문요약서.pdf</t>
  </si>
  <si>
    <t>2022-05-26 14:00 - 접수_x000D_
2022-05-30 08:46 - 신청_x000D_
2022-10-04 20:49 - 문서재제출요청_x000D_
2022-10-21 17:27 - 접수_x000D_
2022-10-24 11:18 - 신청_x000D_
2022-12-23 14:14 - 문서재제출요청_x000D_
2022-12-23 15:46 - 접수_x000D_
2022-12-27 15:56 - 신청_x000D_
2023-03-15 10:06 - 검토승인_x000D_
2023-03-24 15:35 - 심의승인</t>
  </si>
  <si>
    <t>GH-5-945010~1102202-2-2-0-10430</t>
  </si>
  <si>
    <t>10430-0002 영문 모니터링 보고서(2차).pdf</t>
  </si>
  <si>
    <t>10430-0002 영문 검증 보고서(2차).pdf</t>
  </si>
  <si>
    <t>10430-0002 공동투자사 국내기업 서류.zip_x000D_
10430-0002 다유형서류.zip_x000D_
10430-0002 에코아이 공통서류.zip_x000D_
가나 CPA02 2차 보완자료.pdf_x000D_
10430-0002 CDM 비용 서류 및 인증 비율산정.zip_x000D_
10430-0002 감축량 소유권 증명 (2차).zip</t>
  </si>
  <si>
    <t>10430-0002 2차 모니터링 및 검증 보고서 국문요약서.pdf</t>
  </si>
  <si>
    <t>2022-05-26 14:05 - 접수_x000D_
2022-05-30 08:47 - 신청_x000D_
2022-10-04 20:50 - 문서재제출요청_x000D_
2022-10-21 17:27 - 접수_x000D_
2022-10-24 11:17 - 신청_x000D_
2022-12-23 14:15 - 문서재제출요청_x000D_
2022-12-23 15:44 - 접수_x000D_
2022-12-27 15:55 - 신청_x000D_
2023-03-15 10:06 - 검토승인_x000D_
2023-03-24 15:35 - 심의승인</t>
  </si>
  <si>
    <t>GH-5-1102203~1269147-2-2-0-10430</t>
  </si>
  <si>
    <t>9626-0018 2차 감축실적 보유 현황서(개정안).pdf_x000D_
9626-0018 2차 모니터링 스토브 보급실적 입증.zip_x000D_
9626-0018 2차 총 누적 사업비 증빙서류.zip_x000D_
9626-0018 CDM 비용 서류 및 인증비율 산정_완성.zip_x000D_
9626-0018 감축량소유권증명_완성.zip_x000D_
9626-0018 에코아이 공통서류_완성.zip_x000D_
MP5_DistributionList.xlsx_x000D_
르완다 PoA9626 CPA18 2차 보완요청 소명자료_22년 12월.pdf</t>
  </si>
  <si>
    <t>9626-0018 외부사업 모니터링 보고서 국문요약서_new.pdf</t>
  </si>
  <si>
    <t>2022-11-12 16:06 - 신청_x000D_
2022-11-23 11:50 - 문서재제출요청_x000D_
2022-11-28 08:56 - 신청_x000D_
2022-12-07 13:17 - 문서재제출요청_x000D_
2022-12-09 14:15 - 신청_x000D_
2022-12-23 14:13 - 문서재제출요청_x000D_
2022-12-26 08:43 - 신청_x000D_
2022-12-26 11:21 - 문서재제출요청_x000D_
2022-12-26 11:45 - 신청_x000D_
2023-03-15 10:50 - 검토승인_x000D_
2023-03-24 15:37 - 심의승인</t>
  </si>
  <si>
    <t xml:space="preserve">RW-5-1691691~1727581-2-2-0-9626 
RW-5-1859893~1861132-2-2-0-9626 </t>
  </si>
  <si>
    <t>9626-0019 2차 감축실적 보유 현황서(개정안).pdf_x000D_
9626-0019 CDM 비용 서류 및 인증비율 산정.Zip_x000D_
9626-0019 감축량소유권증명.Zip_x000D_
9626-0019 다 유형 서류.Zip_x000D_
9626-0019 에코아이 공통서류.Zip_x000D_
르완다 PoA9626 CPA19 2차 보완요청 소명자료_22년 12월.pdf</t>
  </si>
  <si>
    <t>9626-0019 외부사업 모니터링 보고서 국문요약서_재제출.pdf</t>
  </si>
  <si>
    <t>2022-09-20 14:35 - 신청_x000D_
2022-11-23 11:53 - 문서재제출요청_x000D_
2022-11-28 08:59 - 신청_x000D_
2022-11-28 10:03 - 문서재제출요청_x000D_
2022-11-28 10:23 - 신청_x000D_
2022-12-07 13:18 - 문서재제출요청_x000D_
2022-12-09 14:27 - 신청_x000D_
2022-12-23 14:13 - 문서재제출요청_x000D_
2022-12-26 08:47 - 신청_x000D_
2022-12-26 11:20 - 문서재제출요청_x000D_
2022-12-26 11:48 - 신청_x000D_
2023-03-15 10:51 - 검토승인_x000D_
2023-03-24 15:37 - 심의승인</t>
  </si>
  <si>
    <t xml:space="preserve">RW-5-1727582~1745785-2-2-0-9626 
RW-5-1861133~1861761-2-2-0-9626 </t>
  </si>
  <si>
    <t>9626-0020 2차 감축실적 보유 현황서(개정안).pdf_x000D_
9626-0020 CDM 비용 서류 및 인증비율 산정.Zip_x000D_
9626-0020 감축량 소유권 증명.Zip_x000D_
9626-0020 다 유형 서류.Zip_x000D_
9626-0020 에코아이 공통서류.Zip_x000D_
르완다 PoA9626 CPA20 2차 보완요청 소명자료_22년 12월.pdf</t>
  </si>
  <si>
    <t>9626-0020 외부사업 모니터링 보고서 국문요약서.pdf</t>
  </si>
  <si>
    <t>2022-09-20 14:35 - 신청_x000D_
2022-11-23 11:52 - 문서재제출요청_x000D_
2022-11-28 09:04 - 신청_x000D_
2022-11-28 10:05 - 문서재제출요청_x000D_
2022-11-28 10:25 - 신청_x000D_
2022-12-07 13:18 - 문서재제출요청_x000D_
2022-12-09 14:31 - 신청_x000D_
2022-12-23 14:13 - 문서재제출요청_x000D_
2022-12-26 08:54 - 신청_x000D_
2022-12-26 11:19 - 문서재제출요청_x000D_
2022-12-26 11:52 - 신청_x000D_
2023-03-15 10:52 - 검토승인_x000D_
2023-03-24 15:38 - 심의승인</t>
  </si>
  <si>
    <t xml:space="preserve">RW-5-1745786~1745800-2-2-0-9626 
RW-5-1861762~1861762-2-2-0-9626 </t>
  </si>
  <si>
    <t>9626-0021 2차 감축실적 보유 현황서(개정안).pdf_x000D_
9626-0021 CDM 비용 서류 및 인증비율 산정.Zip_x000D_
9626-0021 감축량 소유권 증명.Zip_x000D_
9626-0021 다 유형 서류.Zip_x000D_
9626-0021 에코아이 공통서류.Zip_x000D_
르완다 PoA9626 CPA21 2차 보완요청 소명자료_22년 12월.pdf</t>
  </si>
  <si>
    <t>9626-0021 외부사업 모니터링 보고서 국문요약서.pdf</t>
  </si>
  <si>
    <t>2022-09-20 14:35 - 신청_x000D_
2022-11-23 11:52 - 문서재제출요청_x000D_
2022-11-28 09:17 - 신청_x000D_
2022-12-07 13:18 - 문서재제출요청_x000D_
2022-12-07 16:08 - 신청_x000D_
2022-12-07 17:52 - 문서재제출요청_x000D_
2022-12-09 14:34 - 신청_x000D_
2022-12-23 14:12 - 문서재제출요청_x000D_
2022-12-26 08:59 - 신청_x000D_
2022-12-26 11:18 - 문서재제출요청_x000D_
2022-12-26 11:53 - 신청_x000D_
2023-03-15 10:53 - 검토승인_x000D_
2023-03-24 15:38 - 심의승인</t>
  </si>
  <si>
    <t xml:space="preserve">RW-5-1745801~1745815-2-2-0-9626 
RW-5-1861763~1861763-2-2-0-9626 </t>
  </si>
  <si>
    <t>9626-0022 2차 감축실적 보유 현황서(개정안).pdf_x000D_
9626-0022 CDM 비용 서류 및 인증비율 산정.Zip_x000D_
9626-0022 감축량 소유권 증명.Zip_x000D_
9626-0022 다 유형 서류.Zip_x000D_
9626-0022 에코아이 공통서류.Zip_x000D_
르완다 PoA9626 CPA22 2차 보완요청 소명자료_22년 12월.pdf</t>
  </si>
  <si>
    <t>9626-0022 외부사업 모니터링 보고서 국문요약서.pdf</t>
  </si>
  <si>
    <t>2022-09-20 14:35 - 신청_x000D_
2022-11-23 11:52 - 문서재제출요청_x000D_
2022-11-28 09:20 - 신청_x000D_
2022-12-07 13:19 - 문서재제출요청_x000D_
2022-12-09 14:37 - 신청_x000D_
2022-12-23 14:12 - 문서재제출요청_x000D_
2022-12-26 09:02 - 신청_x000D_
2022-12-26 11:18 - 문서재제출요청_x000D_
2022-12-26 11:56 - 신청_x000D_
2023-03-15 10:53 - 검토승인_x000D_
2023-03-24 15:39 - 심의승인</t>
  </si>
  <si>
    <t xml:space="preserve">RW-5-1745816~1745830-2-2-0-9626 
RW-5-1861764~1861764-2-2-0-9626 </t>
  </si>
  <si>
    <t>9626-0023 2차 감축실적 보유 현황서(개정안).pdf_x000D_
9626-0023 CDM 비용 서류 및 인증비율 산정.Zip_x000D_
9626-0023 감축량 소유권 증명.Zip_x000D_
9626-0023 다 유형 서류.Zip_x000D_
9626-0023 에코아이 공통서류.Zip_x000D_
르완다 PoA9626 CPA23 2차 보완요청 소명자료_22년 12월.pdf</t>
  </si>
  <si>
    <t>9626-0023 외부사업 모니터링 보고서 국문요약서.pdf</t>
  </si>
  <si>
    <t>2022-09-20 14:35 - 신청_x000D_
2022-11-23 11:52 - 문서재제출요청_x000D_
2022-11-28 09:24 - 신청_x000D_
2022-12-07 13:19 - 문서재제출요청_x000D_
2022-12-09 14:41 - 신청_x000D_
2022-12-23 14:12 - 문서재제출요청_x000D_
2022-12-26 09:06 - 신청_x000D_
2022-12-26 11:18 - 문서재제출요청_x000D_
2022-12-26 11:58 - 신청_x000D_
2023-03-15 10:54 - 검토승인_x000D_
2023-03-24 15:39 - 심의승인</t>
  </si>
  <si>
    <t xml:space="preserve">RW-5-1745831~1745845-2-2-0-9626 
RW-5-1861765~1861765-2-2-0-9626 </t>
  </si>
  <si>
    <t>9626-0024 2차 감축실적 보유 현황서(개정안).pdf_x000D_
9626-0024 CDM 비용 서류 및 인증비율 산정.Zip_x000D_
9626-0024 감축량 소유권 증명.Zip_x000D_
9626-0024 다 유형 서류.Zip_x000D_
9626-0024 에코아이 공통서류.Zip_x000D_
르완다 PoA9626 CPA24 2차 보완요청 소명자료_22년 12월.pdf</t>
  </si>
  <si>
    <t>9626-0024 외부사업 모니터링 보고서 국문요약서.pdf</t>
  </si>
  <si>
    <t>2022-09-20 14:35 - 신청_x000D_
2022-11-23 11:51 - 문서재제출요청_x000D_
2022-11-28 09:27 - 신청_x000D_
2022-12-07 13:20 - 문서재제출요청_x000D_
2022-12-09 14:44 - 신청_x000D_
2022-12-23 14:11 - 문서재제출요청_x000D_
2022-12-26 09:10 - 신청_x000D_
2022-12-26 11:17 - 문서재제출요청_x000D_
2022-12-26 11:59 - 신청_x000D_
2023-03-15 10:55 - 검토승인_x000D_
2023-03-24 15:40 - 심의승인</t>
  </si>
  <si>
    <t xml:space="preserve">RW-5-1745846~1745860-2-2-0-9626 
RW-5-1861766~1861766-2-2-0-9626 </t>
  </si>
  <si>
    <t>9626-0025 2차 감축실적 보유 현황서(개정안).pdf_x000D_
9626-0025 CDM 비용 서류 및 인증비율 산정.Zip_x000D_
9626-0025 감축량 소유권 증명.Zip_x000D_
9626-0025 다 유형 서류.Zip_x000D_
9626-0025 에코아이 공통서류.Zip_x000D_
르완다 PoA9626 CPA25 2차 보완요청 소명자료_22년 12월.pdf</t>
  </si>
  <si>
    <t>9626-0025 외부사업 모니터링 보고서 국문요약서.pdf</t>
  </si>
  <si>
    <t>2022-09-20 14:37 - 신청_x000D_
2022-11-23 11:51 - 문서재제출요청_x000D_
2022-11-28 09:29 - 신청_x000D_
2022-12-07 13:20 - 문서재제출요청_x000D_
2022-12-09 14:47 - 신청_x000D_
2022-12-23 14:11 - 문서재제출요청_x000D_
2022-12-26 09:17 - 신청_x000D_
2022-12-26 11:17 - 문서재제출요청_x000D_
2022-12-26 12:01 - 신청_x000D_
2023-03-15 10:56 - 검토승인_x000D_
2023-03-24 15:40 - 심의승인</t>
  </si>
  <si>
    <t xml:space="preserve">RW-5-1745861~1745875-2-2-0-9626 
RW-5-1861767~1861767-2-2-0-9626 </t>
  </si>
  <si>
    <t>9626-0026 2차 감축실적 보유 현황서(개정안).pdf_x000D_
9626-0026 CDM 비용 서류 및 인증비율 산정.Zip_x000D_
9626-0026 감축량 소유권 증명.Zip_x000D_
9626-0026 다 유형 서류.Zip_x000D_
9626-0026 에코아이 공통서류.Zip_x000D_
르완다 PoA9626 CPA26 2차 보완요청 소명자료_22년 12월.pdf</t>
  </si>
  <si>
    <t>9626-0026 외부사업 모니터링 보고서 국문요약서.pdf</t>
  </si>
  <si>
    <t>2022-09-20 14:38 - 신청_x000D_
2022-11-23 11:51 - 문서재제출요청_x000D_
2022-11-28 09:32 - 신청_x000D_
2022-12-07 13:20 - 문서재제출요청_x000D_
2022-12-09 14:49 - 신청_x000D_
2022-12-23 14:10 - 문서재제출요청_x000D_
2022-12-26 09:21 - 신청_x000D_
2022-12-26 11:10 - 문서재제출요청_x000D_
2022-12-26 12:03 - 신청_x000D_
2023-03-15 10:56 - 검토승인_x000D_
2023-03-24 15:41 - 심의승인</t>
  </si>
  <si>
    <t xml:space="preserve">RW-5-1745876~1745890-2-2-0-9626 
RW-5-1861768~1861768-2-2-0-9626 </t>
  </si>
  <si>
    <t>20201103~20201231</t>
  </si>
  <si>
    <t xml:space="preserve">Earthood Services Private Limited </t>
  </si>
  <si>
    <t>기타증빙문서.zip_x000D_
외부사업 온실가스 감축량 인증 평가 의견서 소명자료.pdf_x000D_
감축량소유권증명.zip</t>
  </si>
  <si>
    <t>외부사업 모니터링 보고서 및 검증보고서 국문요약서_CPA002.pdf</t>
  </si>
  <si>
    <t>2022-10-14 17:29 - 신청_x000D_
2022-11-11 09:52 - 문서재제출요청_x000D_
2022-11-24 14:39 - 신청_x000D_
2022-12-20 17:07 - 문서재제출요청_x000D_
2022-12-20 19:10 - 신청_x000D_
2022-12-23 14:54 - 문서재제출요청_x000D_
2022-12-26 16:15 - 신청_x000D_
2023-03-15 13:21 - 검토승인_x000D_
2023-03-24 15:42 - 심의승인</t>
  </si>
  <si>
    <t>GH-5-1269317~1272136-2-2-0-10576</t>
  </si>
  <si>
    <t>감축량소유권증명.zip_x000D_
외부사업 온실가스 감축량 인증 평가 의견서 소명자료.pdf_x000D_
기타증빙문서.zip</t>
  </si>
  <si>
    <t>외부사업 모니터링 보고서 및 검증보고서 국문요약서_CPA007.pdf</t>
  </si>
  <si>
    <t>2022-10-14 17:36 - 신청_x000D_
2022-11-11 09:52 - 문서재제출요청_x000D_
2022-11-24 14:41 - 신청_x000D_
2022-12-20 17:07 - 문서재제출요청_x000D_
2022-12-20 19:10 - 신청_x000D_
2022-12-23 14:54 - 문서재제출요청_x000D_
2022-12-26 16:17 - 신청_x000D_
2023-03-15 13:21 - 검토승인_x000D_
2023-03-24 15:42 - 심의승인</t>
  </si>
  <si>
    <t>GH-5-1272137~1272487-2-2-0-10576</t>
  </si>
  <si>
    <t>외부사업 온실가스 감축량 인증 평가 의견서 소명자료.pdf_x000D_
기타증빙문서.zip_x000D_
감축량소유권증명.zip</t>
  </si>
  <si>
    <t>외부사업 모니터링 보고서 및 검증보고서 국문요약서_CPA009.pdf</t>
  </si>
  <si>
    <t>2022-10-14 17:38 - 신청_x000D_
2022-11-11 09:52 - 문서재제출요청_x000D_
2022-11-24 14:44 - 신청_x000D_
2022-12-20 17:08 - 문서재제출요청_x000D_
2022-12-20 19:10 - 신청_x000D_
2022-12-23 14:54 - 문서재제출요청_x000D_
2022-12-26 16:19 - 신청_x000D_
2023-03-15 13:21 - 검토승인_x000D_
2023-03-24 15:43 - 심의승인</t>
  </si>
  <si>
    <t>GH-5-1272488~1275875-2-2-0-10576</t>
  </si>
  <si>
    <t>외부사업 모니터링 보고서 및 검증보고서 국문요약서_CPA013.pdf</t>
  </si>
  <si>
    <t>2022-10-14 17:40 - 신청_x000D_
2022-11-11 09:53 - 문서재제출요청_x000D_
2022-11-24 14:45 - 신청_x000D_
2022-12-20 17:08 - 문서재제출요청_x000D_
2022-12-20 19:11 - 신청_x000D_
2022-12-23 14:55 - 문서재제출요청_x000D_
2022-12-26 16:24 - 신청_x000D_
2023-03-15 13:22 - 검토승인_x000D_
2023-03-24 15:43 - 심의승인</t>
  </si>
  <si>
    <t>GH-5-1275876~1276201-2-2-0-10576</t>
  </si>
  <si>
    <t>외부사업 모니터링 보고서 및 검증보고서 국문요약서_CPA014.pdf</t>
  </si>
  <si>
    <t>2022-10-14 17:41 - 신청_x000D_
2022-11-11 09:53 - 문서재제출요청_x000D_
2022-11-24 14:46 - 신청_x000D_
2022-12-20 17:08 - 문서재제출요청_x000D_
2022-12-20 19:11 - 신청_x000D_
2022-12-23 14:55 - 문서재제출요청_x000D_
2022-12-26 16:25 - 신청_x000D_
2023-03-15 13:22 - 검토승인_x000D_
2023-03-24 15:44 - 심의승인</t>
  </si>
  <si>
    <t>GH-5-1276202~1277279-2-2-0-10576</t>
  </si>
  <si>
    <t>외부사업 온실가스 감축량 인증 평가 의견서 소명자료.pdf_x000D_
기타증빙자료.zip_x000D_
감축량소유권증명.zip</t>
  </si>
  <si>
    <t>외부사업 모니터링 보고서 및 검증보고서 국문요약서_CPA017.pdf</t>
  </si>
  <si>
    <t>2022-10-14 17:43 - 신청_x000D_
2022-11-11 09:54 - 문서재제출요청_x000D_
2022-11-24 14:48 - 신청_x000D_
2022-12-20 17:09 - 문서재제출요청_x000D_
2022-12-20 19:11 - 신청_x000D_
2022-12-23 14:56 - 문서재제출요청_x000D_
2022-12-26 16:27 - 신청_x000D_
2023-03-15 13:22 - 검토승인_x000D_
2023-03-24 15:44 - 심의승인</t>
  </si>
  <si>
    <t>GH-5-1277280~1277474-2-2-0-10576</t>
  </si>
  <si>
    <t>감축량소유권증명.zip_x000D_
기타증빙문서.zip_x000D_
외부사업 온실가스 감축량 인증 평가 의견서 소명자료.pdf</t>
  </si>
  <si>
    <t>외부사업 모니터링 보고서 및 검증보고서 국문요약서_CPA018.pdf</t>
  </si>
  <si>
    <t>2022-10-14 17:44 - 신청_x000D_
2022-11-11 09:54 - 문서재제출요청_x000D_
2022-11-24 14:49 - 신청_x000D_
2022-12-20 17:09 - 문서재제출요청_x000D_
2022-12-20 19:11 - 신청_x000D_
2022-12-23 14:55 - 문서재제출요청_x000D_
2022-12-26 16:28 - 신청_x000D_
2023-03-15 13:22 - 검토승인_x000D_
2023-03-24 15:44 - 심의승인</t>
  </si>
  <si>
    <t>GH-5-1277475~1277580-2-2-0-10576</t>
  </si>
  <si>
    <t>20190725~20191130</t>
  </si>
  <si>
    <t>10008 Monitoring Report_20170401-20191130.pdf</t>
  </si>
  <si>
    <t>10008 Verification Report_20170401-20191130.pdf</t>
  </si>
  <si>
    <t>CDM_ Issuance request for Installation of Energy Efficient Cookstoves in Myanmar.pdf_x000D_
잔고 증명.pdf_x000D_
10008-0002 외부사업 온실가스 감축량 인증 검토서 조치사항(1차).pdf_x000D_
1. 사업주체 실제입증서류.zip_x000D_
3. 사업주체 해당온실가스감축사업 참여입증서류.zip_x000D_
5. 국내기업입증서류.zip_x000D_
10008-MP1-IRP1 CER forwrarding request form.pdf_x000D_
2. 사업주체 해당시설소유,운영입증서류.zip_x000D_
10008-0002 접수서류.pdf_x000D_
4. 감축제품보급판매실적증명서류.zip</t>
  </si>
  <si>
    <t>10008-0002 모니터링 및 검증보고서에 대한 국문요약서.pdf</t>
  </si>
  <si>
    <t>10008-0002 해당 감축제도로부터 발행된 실적 처분 문서 보류 확인서.pdf</t>
  </si>
  <si>
    <t>2022-07-06 13:56 - 신청_x000D_
2022-09-16 10:26 - 문서재제출요청_x000D_
2022-10-13 09:32 - 신청_x000D_
2022-12-07 17:51 - 문서재제출요청_x000D_
2022-12-07 17:53 - 신청_x000D_
2022-12-23 14:31 - 문서재제출요청_x000D_
2022-12-23 17:32 - 신청_x000D_
2023-03-15 10:21 - 검토승인_x000D_
2023-03-24 15:45 - 심의승인</t>
  </si>
  <si>
    <t>2020-06-18</t>
  </si>
  <si>
    <t>MM-5-3973316~3976506-2-2-0-10008</t>
  </si>
  <si>
    <t>20191201~20201231</t>
  </si>
  <si>
    <t>10008 Monitoring Report 20191201-20201231.pdf</t>
  </si>
  <si>
    <t>10008 Verification Report 20191201-20201231.pdf</t>
  </si>
  <si>
    <t>10008-0002 외부사업 온실가스 감축량 인증 검토서 조치사항(2차).pdf_x000D_
10008-MP2-IRP1 CER forwarding request form.pdf_x000D_
CDM_ Issuance request for Installation of Energy Efficient Cookstoves in Myanmar.pdf_x000D_
계정 잔고 증명.pdf_x000D_
2. 사업주체 해당온실가스감축사업 참여입증서류.zip_x000D_
4. 국내기업입증서류.zip_x000D_
1. 사업주체 해당시설소유,운영입증서류.zip_x000D_
3. 감축제품보급판매실적증명서류.zip_x000D_
10008-0002 접수서류.pdf</t>
  </si>
  <si>
    <t>2022-07-08 12:41 - 신청_x000D_
2022-09-16 10:26 - 문서재제출요청_x000D_
2022-10-13 09:47 - 신청_x000D_
2022-12-07 17:51 - 문서재제출요청_x000D_
2022-12-07 17:55 - 신청_x000D_
2022-12-23 14:30 - 문서재제출요청_x000D_
2022-12-23 17:34 - 신청_x000D_
2023-03-15 10:22 - 검토승인_x000D_
2023-03-24 15:46 - 심의승인</t>
  </si>
  <si>
    <t>2021-08-03</t>
  </si>
  <si>
    <t>MM-5-4637526~4663031-2-2-0-10008</t>
  </si>
  <si>
    <t>20200201~20200630</t>
  </si>
  <si>
    <t>6864 Monitoring Report 20200201-20200630.pdf</t>
  </si>
  <si>
    <t>6864 Verification Report 20200201-20200630.pdf</t>
  </si>
  <si>
    <t>CDM_ Issuance request for Fuel Efficient Stoves in Africa.pdf_x000D_
계정 잔고 증명.pdf_x000D_
6864-MP6-IRP1 CER forwarding request form.pdf_x000D_
1. 사업주체 실제입증서류.zip_x000D_
2. 사업주체 해당시설소유,운영입증서류.zip_x000D_
3. 사업주체 해당온실가스감축사업 참여입증서류.zip_x000D_
6864-0005 외부사업 온실가스 감축량 인증 검토서 조치사항(1차).pdf_x000D_
5. 국내기업입증서류.zip_x000D_
6864-0005 외부사업 온실가스 감축량 인증 검토서 조치사항(1차)_20221110.pdf_x000D_
6864-0005 접수서류.pdf_x000D_
4. 감축제품보급판매실적증명서류.zip</t>
  </si>
  <si>
    <t>6864-0005 모니터링 및 검증보고서에 대한 국문요약서.pdf</t>
  </si>
  <si>
    <t>6864-0005 해당 감축제도로부터 발행된 실적 처분 문서 보류 확인서.pdf</t>
  </si>
  <si>
    <t>2022-07-06 16:24 - 신청_x000D_
2022-09-26 19:41 - 문서재제출요청_x000D_
2022-10-13 10:08 - 신청_x000D_
2022-11-08 09:12 - 문서재제출요청_x000D_
2022-11-10 09:36 - 신청_x000D_
2022-12-23 14:50 - 문서재제출요청_x000D_
2022-12-23 17:20 - 신청_x000D_
2023-03-15 13:19 - 검토승인_x000D_
2023-03-24 15:48 - 심의승인</t>
  </si>
  <si>
    <t xml:space="preserve">ZM-5-1505400~1510273-2-2-0-6864 </t>
  </si>
  <si>
    <t>20200701~20201231</t>
  </si>
  <si>
    <t>6864 Monitoring Report 20200701-20201231.pdf</t>
  </si>
  <si>
    <t>6864 Verification Report 20200701-20201231.pdf</t>
  </si>
  <si>
    <t>계정 잔고 증명.pdf_x000D_
CDM_ Issuance request for Fuel Efficient Stoves in Africa.pdf_x000D_
6864-MP7-IRP2 CER forwarding request form.pdf_x000D_
1. 사업주체 해당시설소유,운영입증서류.zip_x000D_
2. 사업주체 해당온실가스감축사업 참여입증서류.zip_x000D_
4. 국내기업입증서류.zip_x000D_
6864-0005 외부사업 온실가스 감축량 인증 검토서 조치사항(2차).pdf_x000D_
3. 감축제품보급판매실적증명서류.zip_x000D_
6864-0005 접수서류.pdf</t>
  </si>
  <si>
    <t>2022-07-07 17:37 - 신청_x000D_
2022-09-26 19:41 - 문서재제출요청_x000D_
2022-10-13 10:45 - 신청_x000D_
2022-11-08 09:14 - 문서재제출요청_x000D_
2022-11-10 09:38 - 신청_x000D_
2022-12-07 13:03 - 문서재제출요청_x000D_
2022-12-07 13:08 - 신청_x000D_
2022-12-07 13:57 - 문서재제출요청_x000D_
2022-12-07 13:58 - 신청_x000D_
2022-12-23 14:49 - 문서재제출요청_x000D_
2022-12-23 17:23 - 신청_x000D_
2023-03-15 13:19 - 검토승인_x000D_
2023-03-24 15:48 - 심의승인</t>
  </si>
  <si>
    <t>2022-01-27</t>
  </si>
  <si>
    <t xml:space="preserve">ZM-5-1940716~1966759-2-2-0-6864 </t>
  </si>
  <si>
    <t>CDM_ Issuance request for Fuel Efficient Stoves in Africa.pdf_x000D_
계정 잔고 증명.pdf_x000D_
6864-P2-MP1-IRP1 CER forwarding request form.pdf_x000D_
1. 사업주체 실제입증서류.zip_x000D_
2. 사업주체 해당시설소유,운영입증서류.zip_x000D_
3. 사업주체 해당온실가스감축사업 참여입증서류.zip_x000D_
5. 국내기업입증서류.zip_x000D_
6864-0006 외부사업 온실가스 감축량 인증 검토서 조치사항(1차).pdf_x000D_
6864-0006 접수서류.pdf_x000D_
4. 감축제품보급판매실적증명서류.zip</t>
  </si>
  <si>
    <t>6864-0006 모니터링 및 검증보고서에 대한 국문요약서.pdf</t>
  </si>
  <si>
    <t>6864-0006 해당 감축제도로부터 발행된 실적 처분 문서 보류 확인서.pdf</t>
  </si>
  <si>
    <t>2022-07-06 16:37 - 신청_x000D_
2022-09-26 19:42 - 문서재제출요청_x000D_
2022-10-13 10:47 - 신청_x000D_
2022-12-23 14:50 - 문서재제출요청_x000D_
2022-12-23 17:26 - 신청_x000D_
2023-03-15 13:19 - 검토승인_x000D_
2023-03-24 15:49 - 심의승인</t>
  </si>
  <si>
    <t>2022-01-25</t>
  </si>
  <si>
    <t xml:space="preserve">ZM-5-1911449~1940715-2-2-0-6864 </t>
  </si>
  <si>
    <t>20191010~20200131</t>
  </si>
  <si>
    <t>6864 Monitoring Report 20180128-20200131.pdf</t>
  </si>
  <si>
    <t>6864 Verification Report 20180128-20200131.pdf</t>
  </si>
  <si>
    <t>CDM_ Issuance request for Fuel Efficient Stoves in Africa.pdf_x000D_
계정 잔고 증명.pdf_x000D_
6864-MP5-IRP1 CER forwarding request form.pdf_x000D_
1. 사업주체 해당시설소유,운영입증서류.zip_x000D_
2. 사업주체 해당온실가스감축사업 참여입증서류.zip_x000D_
4. 국내기업입증서류.zip_x000D_
6864-0004 외부사업 온실가스 감축량 인증 검토서 조치사항(1차).pdf_x000D_
6864-0004 접수서류.pdf_x000D_
3. 감축제품보급판매실적증명서류.zip</t>
  </si>
  <si>
    <t>6864-0004 모니터링 및 검증보고서에 대한 국문요약서.pdf</t>
  </si>
  <si>
    <t>6864-0004 해당 감축제도로부터 발행된 실적 처분 문서 보류 확인서.pdf</t>
  </si>
  <si>
    <t>2022-07-06 11:16 - 신청_x000D_
2022-07-06 13:08 - 문서재제출요청_x000D_
2022-07-06 13:14 - 신청_x000D_
2022-09-26 19:45 - 문서재제출요청_x000D_
2022-11-03 13:27 - 신청_x000D_
2022-12-20 14:39 - 문서재제출요청_x000D_
2022-12-20 14:48 - 신청_x000D_
2022-12-20 15:53 - 문서재제출요청_x000D_
2022-12-20 16:00 - 신청_x000D_
2022-12-23 14:49 - 문서재제출요청_x000D_
2022-12-23 17:40 - 신청_x000D_
2023-03-15 10:00 - 검토승인_x000D_
2023-03-24 15:50 - 심의승인</t>
  </si>
  <si>
    <t>2020-09-11</t>
  </si>
  <si>
    <t xml:space="preserve">ZM-5-1484960~1485984-2-2-0-6864 </t>
  </si>
  <si>
    <t>6864 Mornitoring Report 20200201-20200630.pdf</t>
  </si>
  <si>
    <t>6864-MP6-IRP2 CER forwarding request form.pdf_x000D_
CDM_ Issuance request for Fuel Efficient Stoves in Africa.pdf_x000D_
계정 잔고 증명.pdf_x000D_
1. 사업주체 해당시설소유,운영입증서류.zip_x000D_
2. 사업주체 해당온실가스감축사업 참여입증서류.zip_x000D_
4. 국내기업입증서류.zip_x000D_
6864-0004 외부사업 온실가스 감축량 인증 검토서 조치사항(2차).pdf_x000D_
6864-0004 접수서류.pdf_x000D_
3. 감축제품보급판매실적증명서류.zip</t>
  </si>
  <si>
    <t>2022-07-07 09:53 - 신청_x000D_
2022-09-26 19:45 - 문서재제출요청_x000D_
2022-11-03 13:27 - 신청_x000D_
2022-12-20 14:39 - 문서재제출요청_x000D_
2022-12-20 14:49 - 신청_x000D_
2022-12-20 15:53 - 문서재제출요청_x000D_
2022-12-20 16:06 - 신청_x000D_
2022-12-23 14:49 - 문서재제출요청_x000D_
2022-12-23 17:41 - 신청_x000D_
2023-03-15 10:01 - 검토승인_x000D_
2023-03-24 15:51 - 심의승인</t>
  </si>
  <si>
    <t xml:space="preserve">ZM-5-1674890~1679778-2-2-0-6864 </t>
  </si>
  <si>
    <t>6864 Mornitoring Report 20200701-20201231.pdf</t>
  </si>
  <si>
    <t>CDM_ Issuance request for Fuel Efficient Stoves in Africa.pdf_x000D_
계정 잔고 증명.pdf_x000D_
6864-MP7-IRP1 CER forwarding request form.pdf_x000D_
1. 사업주체 해당시설소유,운영입증서류.zip_x000D_
2. 사업주체 해당온실가스감축사업 참여입증서류.zip_x000D_
4. 국내기업입증서류.zip_x000D_
6864-0004 외부사업 온실가스 감축량 인증 검토서 조치사항(3차).pdf_x000D_
6864-0004 접수서류.pdf_x000D_
3. 감축제품보급판매실적증명서류.zip</t>
  </si>
  <si>
    <t>2022-07-07 17:38 - 신청_x000D_
2022-09-26 19:46 - 문서재제출요청_x000D_
2022-11-03 13:28 - 신청_x000D_
2022-12-20 14:39 - 문서재제출요청_x000D_
2022-12-20 14:49 - 신청_x000D_
2022-12-20 15:53 - 문서재제출요청_x000D_
2022-12-20 16:11 - 신청_x000D_
2022-12-23 14:49 - 문서재제출요청_x000D_
2022-12-23 17:43 - 신청_x000D_
2023-03-15 10:02 - 검토승인_x000D_
2023-03-24 15:51 - 심의승인</t>
  </si>
  <si>
    <t xml:space="preserve">ZM-5-1966760~1974123-2-2-0-6864 </t>
  </si>
  <si>
    <t>20190916~20200430</t>
  </si>
  <si>
    <t>10474-0001 2차 영문 모니터링 보고서.pdf</t>
  </si>
  <si>
    <t>10474-0001 2차 영문 검증보고서.pdf</t>
  </si>
  <si>
    <t>10474-0001 CDM 비용 서류 및 인증비율 산정.zip_x000D_
10474-0001 감축량 소유권 증명.zip_x000D_
10474-0001 다유형서류.zip_x000D_
10474-0001 부룬디사업 현장실사.zip_x000D_
10474-0001 에코아이 공통서류.zip_x000D_
에코아이 부룬디 사업 (2차) 협의 의견 소명자료_1차_220928.pdf</t>
  </si>
  <si>
    <t>10474-0001 2차 모니터링 및 검증 보고서(국문요약서)_수정.pdf</t>
  </si>
  <si>
    <t>2021-08-31 23:48 - 신청_x000D_
2021-09-29 15:36 - 보완요청_x000D_
2022-09-28 16:14 - 신청_x000D_
2022-12-23 14:16 - 문서재제출요청_x000D_
2022-12-26 08:28 - 신청_x000D_
2023-02-01 14:05 - 문서재제출요청_x000D_
2023-02-01 15:28 - 신청_x000D_
2023-02-02 10:05 - 문서재제출요청_x000D_
2023-02-02 11:38 - 신청_x000D_
2023-03-15 11:17 - 검토승인_x000D_
2023-03-24 15:52 - 심의승인</t>
  </si>
  <si>
    <t>2021-02-02</t>
  </si>
  <si>
    <t>BI-5-827~82295-2-2-0-10474</t>
  </si>
  <si>
    <t>20190831~20201231</t>
  </si>
  <si>
    <t>Monitoring Report_CPA 001~CPA 006.pdf</t>
  </si>
  <si>
    <t>Verification Report_CPA 001~CPA 006.pdf</t>
  </si>
  <si>
    <t>감축량 인증 검토결과_소명자료_환경부.pdf_x000D_
감축량소유권증명_수정_221223.zip_x000D_
기타 증빙문서_수정_221223.zip</t>
  </si>
  <si>
    <t>외부사업 모니터링 보고서 국문요약서_CPA-001_수정_221121.pdf</t>
  </si>
  <si>
    <t>2022-10-17 13:37 - 신청_x000D_
2022-11-11 09:59 - 문서재제출요청_x000D_
2022-11-24 10:31 - 신청_x000D_
2022-12-23 14:47 - 문서재제출요청_x000D_
2022-12-23 19:23 - 신청_x000D_
2023-03-15 10:25 - 검토승인_x000D_
2023-03-24 15:53 - 심의승인</t>
  </si>
  <si>
    <t>MM-5-5110027~5168706-2-2-0-10471</t>
  </si>
  <si>
    <t>외부사업 모니터링 보고서 국문요약서_CPA-002_수정_221121.pdf</t>
  </si>
  <si>
    <t>2022-10-17 13:39 - 신청_x000D_
2022-11-11 09:59 - 문서재제출요청_x000D_
2022-11-24 10:31 - 신청_x000D_
2022-12-23 14:47 - 문서재제출요청_x000D_
2022-12-23 19:25 - 신청_x000D_
2023-03-15 10:26 - 검토승인_x000D_
2023-03-24 15:54 - 심의승인</t>
  </si>
  <si>
    <t>MM-5-5168707~5225948-2-2-0-10471</t>
  </si>
  <si>
    <t>외부사업 모니터링 보고서 국문요약서_CPA-003_수정_221121.pdf</t>
  </si>
  <si>
    <t>2022-10-17 13:39 - 신청_x000D_
2022-11-11 10:00 - 문서재제출요청_x000D_
2022-11-24 10:32 - 신청_x000D_
2022-12-23 14:47 - 문서재제출요청_x000D_
2022-12-23 19:26 - 신청_x000D_
2023-03-15 10:27 - 검토승인_x000D_
2023-03-24 15:54 - 심의승인</t>
  </si>
  <si>
    <t>MM-5-5225949~5283038-2-2-0-10471</t>
  </si>
  <si>
    <t>외부사업 모니터링 보고서 국문요약서_CPA-004_수정_221121.pdf</t>
  </si>
  <si>
    <t>2022-10-17 13:39 - 신청_x000D_
2022-11-11 10:00 - 문서재제출요청_x000D_
2022-11-24 10:32 - 신청_x000D_
2022-12-23 14:47 - 문서재제출요청_x000D_
2022-12-23 19:26 - 신청_x000D_
2023-03-15 10:28 - 검토승인_x000D_
2023-03-24 15:55 - 심의승인</t>
  </si>
  <si>
    <t>MM-5-5283039~5340926-2-2-0-10471</t>
  </si>
  <si>
    <t>외부사업 모니터링 보고서 국문요약서_CPA-005_수정_221121.pdf</t>
  </si>
  <si>
    <t>2022-10-17 13:39 - 신청_x000D_
2022-11-11 10:00 - 문서재제출요청_x000D_
2022-11-24 10:32 - 신청_x000D_
2022-12-23 14:46 - 문서재제출요청_x000D_
2022-12-23 19:27 - 신청_x000D_
2023-03-15 10:28 - 검토승인_x000D_
2023-03-24 15:55 - 심의승인</t>
  </si>
  <si>
    <t>MM-5-5340927~5399131-2-2-0-10471</t>
  </si>
  <si>
    <t>외부사업 모니터링 보고서 국문요약서_CPA-006_수정_221121.pdf</t>
  </si>
  <si>
    <t>2022-10-17 13:40 - 신청_x000D_
2022-11-11 10:01 - 문서재제출요청_x000D_
2022-11-24 10:32 - 신청_x000D_
2022-12-23 14:46 - 문서재제출요청_x000D_
2022-12-23 19:27 - 신청_x000D_
2023-03-15 10:29 - 검토승인_x000D_
2023-03-24 15:56 - 심의승인</t>
  </si>
  <si>
    <t>MM-5-5399132~5456766-2-2-0-10471</t>
  </si>
  <si>
    <t>20200414~20201231</t>
  </si>
  <si>
    <t>Monitoring Report_CPA 011~CPA 058.pdf</t>
  </si>
  <si>
    <t>Verification Report_CPA 011~CPA 058.pdf</t>
  </si>
  <si>
    <t>모니터링 기간 관련 소명자료.pdf_x000D_
감축량 인증 검토결과_소명자료_농림부.pdf_x000D_
감축량소유권증명 - CPA 011_221223.zip_x000D_
기타 증빙문서 - CPA 011_221223.zip</t>
  </si>
  <si>
    <t>외부사업 모니터링 보고서 국문요약서_CPA-011_수정_221121.pdf</t>
  </si>
  <si>
    <t>2022-10-17 13:40 - 신청_x000D_
2022-11-11 10:03 - 문서재제출요청_x000D_
2022-11-24 10:33 - 신청_x000D_
2022-12-23 14:45 - 문서재제출요청_x000D_
2022-12-23 19:28 - 신청_x000D_
2023-03-15 10:29 - 검토승인_x000D_
2023-03-24 15:57 - 심의승인</t>
  </si>
  <si>
    <t>MM-5-5891953~5904203-2-2-0-10471</t>
  </si>
  <si>
    <t>모니터링 기간 관련 소명자료.pdf_x000D_
감축량 인증 검토결과_소명자료_농림부.pdf_x000D_
감축량소유권증명 - CPA 012_221223.zip_x000D_
기타 증빙문서 - CPA 012_221223.zip</t>
  </si>
  <si>
    <t>외부사업 모니터링 보고서 국문요약서_CPA-012_수정_221121.pdf</t>
  </si>
  <si>
    <t>2022-10-17 13:40 - 신청_x000D_
2022-11-11 10:04 - 문서재제출요청_x000D_
2022-11-24 10:33 - 신청_x000D_
2022-12-23 14:45 - 문서재제출요청_x000D_
2022-12-23 19:29 - 신청_x000D_
2023-03-15 10:30 - 검토승인_x000D_
2023-03-24 15:58 - 심의승인</t>
  </si>
  <si>
    <t>MM-5-5904204~5916454-2-2-0-10471</t>
  </si>
  <si>
    <t>모니터링 기간 관련 소명자료.pdf_x000D_
감축량 인증 검토결과_소명자료_농림부.pdf_x000D_
감축량소유권증명 - CPA 013_221223.zip_x000D_
기타 증빙문서 - CPA 013_221223.zip</t>
  </si>
  <si>
    <t>외부사업 모니터링 보고서 국문요약서_CPA-013_수정_221121.pdf</t>
  </si>
  <si>
    <t>2022-10-17 13:41 - 신청_x000D_
2022-11-11 10:05 - 문서재제출요청_x000D_
2022-11-24 10:33 - 신청_x000D_
2022-12-23 14:45 - 문서재제출요청_x000D_
2022-12-23 19:29 - 신청_x000D_
2023-03-15 10:30 - 검토승인_x000D_
2023-03-24 15:58 - 심의승인</t>
  </si>
  <si>
    <t>MM-5-5916455~5928705-2-2-0-10471</t>
  </si>
  <si>
    <t>모니터링 기간 관련 소명자료.pdf_x000D_
감축량 인증 검토결과_소명자료_농림부.pdf_x000D_
감축량소유권증명 - CPA 014_221223.zip_x000D_
기타 증빙문서 - CPA 014_221223.zip</t>
  </si>
  <si>
    <t>외부사업 모니터링 보고서 국문요약서_CPA-014_수정_221121.pdf</t>
  </si>
  <si>
    <t>2022-10-17 13:41 - 신청_x000D_
2022-11-11 10:05 - 문서재제출요청_x000D_
2022-11-24 10:33 - 신청_x000D_
2022-12-23 14:44 - 문서재제출요청_x000D_
2022-12-23 19:32 - 신청_x000D_
2023-03-15 10:30 - 검토승인_x000D_
2023-03-24 15:58 - 심의승인</t>
  </si>
  <si>
    <t>MM-5-5928706~5940956-2-2-0-10471</t>
  </si>
  <si>
    <t>모니터링 기간 관련 소명자료.pdf_x000D_
감축량 인증 검토결과_소명자료_농림부.pdf_x000D_
감축량소유권증명 - CPA 015_221223.zip_x000D_
기타 증빙문서 - CPA 015_221223.zip</t>
  </si>
  <si>
    <t>외부사업 모니터링 보고서 국문요약서_CPA-015_수정_221121.pdf</t>
  </si>
  <si>
    <t>2022-10-17 13:41 - 신청_x000D_
2022-11-11 10:06 - 문서재제출요청_x000D_
2022-11-24 10:34 - 신청_x000D_
2022-12-23 14:44 - 문서재제출요청_x000D_
2022-12-23 19:32 - 신청_x000D_
2023-03-15 10:31 - 검토승인_x000D_
2023-03-24 15:59 - 심의승인</t>
  </si>
  <si>
    <t>MM-5-5940957~5953207-2-2-0-10471</t>
  </si>
  <si>
    <t>모니터링 기간 관련 소명자료.pdf_x000D_
감축량 인증 검토결과_소명자료_농림부.pdf_x000D_
감축량소유권증명 - CPA 016_221223.zip_x000D_
기타 증빙문서 - CPA 016_221223.zip</t>
  </si>
  <si>
    <t>외부사업 모니터링 보고서 국문요약서_CPA-016_수정_221121.pdf</t>
  </si>
  <si>
    <t>2022-10-17 13:41 - 신청_x000D_
2022-11-11 10:06 - 문서재제출요청_x000D_
2022-11-24 10:34 - 신청_x000D_
2022-12-23 14:44 - 문서재제출요청_x000D_
2022-12-23 19:33 - 신청_x000D_
2023-03-15 10:31 - 검토승인_x000D_
2023-03-24 15:59 - 심의승인</t>
  </si>
  <si>
    <t>MM-5-5953208~5965458-2-2-0-10471</t>
  </si>
  <si>
    <t>모니터링 기간 관련 소명자료.pdf_x000D_
감축량 인증 검토결과_소명자료_농림부.pdf_x000D_
감축량소유권증명 - CPA 017_221223.zip_x000D_
기타 증빙문서 - CPA 017_221223.zip</t>
  </si>
  <si>
    <t>외부사업 모니터링 보고서 국문요약서_CPA-017_수정_221121.pdf</t>
  </si>
  <si>
    <t>2022-10-17 13:42 - 신청_x000D_
2022-11-11 10:07 - 문서재제출요청_x000D_
2022-11-24 10:34 - 신청_x000D_
2022-12-23 14:44 - 문서재제출요청_x000D_
2022-12-23 19:33 - 신청_x000D_
2023-03-15 10:32 - 검토승인_x000D_
2023-03-24 16:00 - 심의승인</t>
  </si>
  <si>
    <t>MM-5-5965459~5977709-2-2-0-10471</t>
  </si>
  <si>
    <t>모니터링 기간 관련 소명자료.pdf_x000D_
감축량 인증 검토결과_소명자료_농림부.pdf_x000D_
감축량소유권증명 - CPA 018_221223.zip_x000D_
기타 증빙문서 - CPA 018_221223.zip</t>
  </si>
  <si>
    <t>외부사업 모니터링 보고서 국문요약서_CPA-018_수정_221121.pdf</t>
  </si>
  <si>
    <t>2022-10-17 13:42 - 신청_x000D_
2022-11-11 10:07 - 문서재제출요청_x000D_
2022-11-24 10:34 - 신청_x000D_
2022-12-23 14:43 - 문서재제출요청_x000D_
2022-12-23 19:34 - 신청_x000D_
2023-03-15 10:32 - 검토승인_x000D_
2023-03-24 16:01 - 심의승인</t>
  </si>
  <si>
    <t>MM-5-5977710~5989960-2-2-0-10471</t>
  </si>
  <si>
    <t>모니터링 기간 관련 소명자료.pdf_x000D_
감축량 인증 검토결과_소명자료_농림부.pdf_x000D_
감축량소유권증명 - CPA 019_221223.zip_x000D_
기타 증빙문서 - CPA 019_221223.zip</t>
  </si>
  <si>
    <t>외부사업 모니터링 보고서 국문요약서_CPA-019_수정_221121.pdf</t>
  </si>
  <si>
    <t>2022-10-17 13:42 - 신청_x000D_
2022-11-11 10:08 - 문서재제출요청_x000D_
2022-11-24 10:35 - 신청_x000D_
2022-12-23 14:43 - 문서재제출요청_x000D_
2022-12-23 19:35 - 신청_x000D_
2023-03-15 10:33 - 검토승인_x000D_
2023-03-24 16:01 - 심의승인</t>
  </si>
  <si>
    <t>MM-5-5989961~6002211-2-2-0-10471</t>
  </si>
  <si>
    <t>모니터링 기간 관련 소명자료.pdf_x000D_
감축량소유권증명 - CPA 020_221223.zip_x000D_
기타 증빙문서 - CPA 020_221223.zip_x000D_
감축량 인증 검토결과_소명자료_농림부.pdf</t>
  </si>
  <si>
    <t>외부사업 모니터링 보고서 국문요약서_CPA-020_수정_221121.pdf</t>
  </si>
  <si>
    <t>2022-10-17 13:42 - 신청_x000D_
2022-11-11 10:08 - 문서재제출요청_x000D_
2022-11-24 10:35 - 신청_x000D_
2022-12-23 14:43 - 문서재제출요청_x000D_
2022-12-23 19:36 - 신청_x000D_
2023-03-15 10:33 - 검토승인_x000D_
2023-03-24 16:02 - 심의승인</t>
  </si>
  <si>
    <t>MM-5-6002212~6014462-2-2-0-10471</t>
  </si>
  <si>
    <t>모니터링 기간 관련 소명자료.pdf_x000D_
감축량 인증 검토결과_소명자료_농림부.pdf_x000D_
감축량소유권증명 - CPA 021_221223.zip_x000D_
기타 증빙문서 - CPA 021_221223.zip</t>
  </si>
  <si>
    <t>외부사업 모니터링 보고서 국문요약서_CPA-021_수정_221121.pdf</t>
  </si>
  <si>
    <t>2022-10-17 13:42 - 신청_x000D_
2022-11-11 10:09 - 문서재제출요청_x000D_
2022-11-24 10:35 - 신청_x000D_
2022-12-23 14:42 - 문서재제출요청_x000D_
2022-12-23 19:37 - 신청_x000D_
2023-03-15 10:34 - 검토승인_x000D_
2023-03-24 16:02 - 심의승인</t>
  </si>
  <si>
    <t>MM-5-6014463~6026713-2-2-0-10471</t>
  </si>
  <si>
    <t>모니터링 기간 관련 소명자료.pdf_x000D_
감축량 인증 검토결과_소명자료_농림부.pdf_x000D_
감축량소유권증명 - CPA 022_221223.zip_x000D_
기타 증빙문서 - CPA 022_221223.zip</t>
  </si>
  <si>
    <t>외부사업 모니터링 보고서 국문요약서_CPA-022_수정_221121.pdf</t>
  </si>
  <si>
    <t>2022-10-17 13:43 - 신청_x000D_
2022-11-11 10:09 - 문서재제출요청_x000D_
2022-11-24 10:35 - 신청_x000D_
2022-12-23 14:42 - 문서재제출요청_x000D_
2022-12-23 19:37 - 신청_x000D_
2023-03-15 10:34 - 검토승인_x000D_
2023-03-24 16:03 - 심의승인</t>
  </si>
  <si>
    <t>MM-5-6026714~6038964-2-2-0-10471</t>
  </si>
  <si>
    <t>모니터링 기간 관련 소명자료.pdf_x000D_
감축량 인증 검토결과_소명자료_농림부.pdf_x000D_
감축량소유권증명 - CPA 023_221223.zip_x000D_
기타 증빙문서 - CPA 023_221223.zip</t>
  </si>
  <si>
    <t>외부사업 모니터링 보고서 국문요약서_CPA-023_수정_221121.pdf</t>
  </si>
  <si>
    <t>2022-10-17 13:43 - 신청_x000D_
2022-11-11 10:10 - 문서재제출요청_x000D_
2022-11-24 10:35 - 신청_x000D_
2022-12-23 14:42 - 문서재제출요청_x000D_
2022-12-23 19:37 - 신청_x000D_
2023-03-15 10:35 - 검토승인_x000D_
2023-03-24 16:03 - 심의승인</t>
  </si>
  <si>
    <t>MM-5-6038965~6051215-2-2-0-10471</t>
  </si>
  <si>
    <t>모니터링 기간 관련 소명자료.pdf_x000D_
감축량 인증 검토결과_소명자료_농림부.pdf_x000D_
감축량소유권증명 - CPA 024_221223.zip_x000D_
기타 증빙문서 - CPA 024_221223.zip</t>
  </si>
  <si>
    <t>외부사업 모니터링 보고서 국문요약서_CPA-024_수정_221121.pdf</t>
  </si>
  <si>
    <t>2022-10-17 13:43 - 신청_x000D_
2022-11-11 10:10 - 문서재제출요청_x000D_
2022-11-24 10:36 - 신청_x000D_
2022-12-23 14:42 - 문서재제출요청_x000D_
2022-12-23 19:37 - 신청_x000D_
2023-03-15 10:35 - 검토승인_x000D_
2023-03-24 16:03 - 심의승인</t>
  </si>
  <si>
    <t>MM-5-6051216~6063466-2-2-0-10471</t>
  </si>
  <si>
    <t>모니터링 기간 관련 소명자료.pdf_x000D_
감축량 인증 검토결과_소명자료_농림부.pdf_x000D_
감축량소유권증명 - CPA 025_221223.zip_x000D_
기타 증빙문서 - CPA 025_221223.zip</t>
  </si>
  <si>
    <t>외부사업 모니터링 보고서 국문요약서_CPA-025_수정_221121.pdf</t>
  </si>
  <si>
    <t>2022-10-17 13:43 - 신청_x000D_
2022-11-11 10:11 - 문서재제출요청_x000D_
2022-11-24 10:36 - 신청_x000D_
2022-12-23 14:41 - 문서재제출요청_x000D_
2022-12-23 19:38 - 신청_x000D_
2023-03-15 10:35 - 검토승인_x000D_
2023-03-24 16:04 - 심의승인</t>
  </si>
  <si>
    <t>MM-5-6063467~6075717-2-2-0-10471</t>
  </si>
  <si>
    <t>모니터링 기간 관련 소명자료.pdf_x000D_
감축량 인증 검토결과_소명자료_농림부.pdf_x000D_
감축량소유권증명 - CPA 026_221223.zip_x000D_
기타 증빙문서 - CPA 026_221223.zip</t>
  </si>
  <si>
    <t>외부사업 모니터링 보고서 국문요약서_CPA-026_수정_221121.pdf</t>
  </si>
  <si>
    <t>2022-10-17 13:44 - 신청_x000D_
2022-11-11 10:11 - 문서재제출요청_x000D_
2022-11-24 10:36 - 신청_x000D_
2022-12-23 14:41 - 문서재제출요청_x000D_
2022-12-23 19:38 - 신청_x000D_
2023-03-15 10:36 - 검토승인_x000D_
2023-03-24 16:05 - 심의승인</t>
  </si>
  <si>
    <t>MM-5-6075718~6087968-2-2-0-10471</t>
  </si>
  <si>
    <t>모니터링 기간 관련 소명자료.pdf_x000D_
감축량 인증 검토결과_소명자료_농림부.pdf_x000D_
감축량소유권증명 - CPA 027_221223.zip_x000D_
기타 증빙문서 - CPA 027_221223.zip</t>
  </si>
  <si>
    <t>외부사업 모니터링 보고서 국문요약서_CPA-027_수정_221121.pdf</t>
  </si>
  <si>
    <t>2022-10-17 13:44 - 신청_x000D_
2022-11-11 10:12 - 문서재제출요청_x000D_
2022-11-24 10:36 - 신청_x000D_
2022-12-23 14:41 - 문서재제출요청_x000D_
2022-12-23 19:38 - 신청_x000D_
2023-03-15 10:36 - 검토승인_x000D_
2023-03-24 16:06 - 심의승인</t>
  </si>
  <si>
    <t>MM-5-6087969~6100219-2-2-0-10471</t>
  </si>
  <si>
    <t>모니터링 기간 관련 소명자료.pdf_x000D_
감축량 인증 검토결과_소명자료_농림부.pdf_x000D_
감축량소유권증명 - CPA 028_221223.zip_x000D_
기타 증빙문서 - CPA 028_221223.zip</t>
  </si>
  <si>
    <t>외부사업 모니터링 보고서 국문요약서_CPA-028_수정_221121.pdf</t>
  </si>
  <si>
    <t>2022-10-17 13:44 - 신청_x000D_
2022-11-11 10:12 - 문서재제출요청_x000D_
2022-11-24 10:37 - 신청_x000D_
2022-12-23 14:40 - 문서재제출요청_x000D_
2022-12-23 19:39 - 신청_x000D_
2023-03-15 10:36 - 검토승인_x000D_
2023-03-24 16:06 - 심의승인</t>
  </si>
  <si>
    <t>MM-5-6100220~6112470-2-2-0-10471</t>
  </si>
  <si>
    <t>모니터링 기간 관련 소명자료.pdf_x000D_
감축량 인증 검토결과_소명자료_농림부.pdf_x000D_
감축량소유권증명 - CPA 029_221223.zip_x000D_
기타 증빙문서 - CPA 029_221223.zip</t>
  </si>
  <si>
    <t>외부사업 모니터링 보고서 국문요약서_CPA-029_수정_221121.pdf</t>
  </si>
  <si>
    <t>2022-10-17 13:45 - 신청_x000D_
2022-11-11 10:13 - 문서재제출요청_x000D_
2022-11-24 10:37 - 신청_x000D_
2022-12-23 14:40 - 문서재제출요청_x000D_
2022-12-23 19:39 - 신청_x000D_
2023-03-15 10:37 - 검토승인_x000D_
2023-03-24 16:07 - 심의승인</t>
  </si>
  <si>
    <t>MM-5-6112471~6124721-2-2-0-10471</t>
  </si>
  <si>
    <t>모니터링 기간 관련 소명자료.pdf_x000D_
감축량 인증 검토결과_소명자료_농림부.pdf_x000D_
감축량소유권증명 - CPA 030_221223.zip_x000D_
기타 증빙문서 - CPA 030_221223.zip</t>
  </si>
  <si>
    <t>외부사업 모니터링 보고서 국문요약서_CPA-030_수정_221121.pdf</t>
  </si>
  <si>
    <t>2022-10-17 13:45 - 신청_x000D_
2022-11-11 10:13 - 문서재제출요청_x000D_
2022-11-24 10:37 - 신청_x000D_
2022-12-23 14:40 - 문서재제출요청_x000D_
2022-12-23 19:40 - 신청_x000D_
2023-03-15 10:37 - 검토승인_x000D_
2023-03-24 16:07 - 심의승인</t>
  </si>
  <si>
    <t>MM-5-6124722~6136972-2-2-0-10471</t>
  </si>
  <si>
    <t>모니터링 기간 관련 소명자료.pdf_x000D_
감축량 인증 검토결과_소명자료_농림부.pdf_x000D_
감축량소유권증명 - CPA 031_221223.zip_x000D_
기타 증빙문서 - CPA 031_221223.zip</t>
  </si>
  <si>
    <t>외부사업 모니터링 보고서 국문요약서_CPA-031_수정_221121.pdf</t>
  </si>
  <si>
    <t>2022-10-17 13:46 - 신청_x000D_
2022-11-11 10:14 - 문서재제출요청_x000D_
2022-11-24 10:37 - 신청_x000D_
2022-12-23 14:40 - 문서재제출요청_x000D_
2022-12-23 19:40 - 신청_x000D_
2023-03-15 10:38 - 검토승인_x000D_
2023-03-24 16:08 - 심의승인</t>
  </si>
  <si>
    <t>MM-5-6136973~6149223-2-2-0-10471</t>
  </si>
  <si>
    <t>모니터링 기간 관련 소명자료.pdf_x000D_
감축량 인증 검토결과_소명자료_농림부.pdf_x000D_
감축량소유권증명 - CPA 032_221223.zip_x000D_
기타 증빙문서 - CPA 032_221223.zip</t>
  </si>
  <si>
    <t>외부사업 모니터링 보고서 국문요약서_CPA-032_수정_221121.pdf</t>
  </si>
  <si>
    <t>2022-10-17 13:46 - 신청_x000D_
2022-11-11 10:14 - 문서재제출요청_x000D_
2022-11-24 10:37 - 신청_x000D_
2022-12-23 14:39 - 문서재제출요청_x000D_
2022-12-23 19:40 - 신청_x000D_
2023-03-15 10:39 - 검토승인_x000D_
2023-03-24 16:08 - 심의승인</t>
  </si>
  <si>
    <t>MM-5-6149224~6161474-2-2-0-10471</t>
  </si>
  <si>
    <t>모니터링 기간 관련 소명자료.pdf_x000D_
감축량 인증 검토결과_소명자료_농림부.pdf_x000D_
감축량소유권증명 - CPA 033_221223.zip_x000D_
기타 증빙문서 - CPA 033_221223.zip</t>
  </si>
  <si>
    <t>외부사업 모니터링 보고서 국문요약서_CPA-033_수정_221121.pdf</t>
  </si>
  <si>
    <t>2022-10-17 13:46 - 신청_x000D_
2022-11-11 10:15 - 문서재제출요청_x000D_
2022-11-24 10:38 - 신청_x000D_
2022-12-23 14:39 - 문서재제출요청_x000D_
2022-12-23 19:40 - 신청_x000D_
2023-03-15 10:39 - 검토승인_x000D_
2023-03-24 16:08 - 심의승인</t>
  </si>
  <si>
    <t>MM-5-6161475~6173725-2-2-0-10471</t>
  </si>
  <si>
    <t>모니터링 기간 관련 소명자료.pdf_x000D_
감축량 인증 검토결과_소명자료_농림부.pdf_x000D_
감축량소유권증명 - CPA 034_221223.zip_x000D_
기타 증빙문서 - CPA 034_221223.zip</t>
  </si>
  <si>
    <t>외부사업 모니터링 보고서 국문요약서_CPA-034_수정_221121.pdf</t>
  </si>
  <si>
    <t>2022-10-17 13:47 - 신청_x000D_
2022-11-11 10:15 - 문서재제출요청_x000D_
2022-11-24 10:38 - 신청_x000D_
2022-12-23 14:39 - 문서재제출요청_x000D_
2022-12-23 19:41 - 신청_x000D_
2023-03-15 10:39 - 검토승인_x000D_
2023-03-24 16:09 - 심의승인</t>
  </si>
  <si>
    <t>MM-5-6173726~6185976-2-2-0-10471</t>
  </si>
  <si>
    <t>모니터링 기간 관련 소명자료.pdf_x000D_
감축량 인증 검토결과_소명자료_농림부.pdf_x000D_
감축량소유권증명 - CPA 035_221223.zip_x000D_
기타 증빙문서 - CPA 035_221223.zip</t>
  </si>
  <si>
    <t>외부사업 모니터링 보고서 국문요약서_CPA-035_수정_221121.pdf</t>
  </si>
  <si>
    <t>2022-10-17 13:47 - 신청_x000D_
2022-11-11 10:16 - 문서재제출요청_x000D_
2022-11-24 10:38 - 신청_x000D_
2022-12-23 14:39 - 문서재제출요청_x000D_
2022-12-23 19:41 - 신청_x000D_
2023-03-15 10:39 - 검토승인_x000D_
2023-03-24 16:09 - 심의승인</t>
  </si>
  <si>
    <t>MM-5-6185977~6198227-2-2-0-10471</t>
  </si>
  <si>
    <t>모니터링 기간 관련 소명자료.pdf_x000D_
감축량 인증 검토결과_소명자료_농림부.pdf_x000D_
감축량소유권증명 - CPA 036_221223.zip_x000D_
기타 증빙문서 - CPA 036_221223.zip</t>
  </si>
  <si>
    <t>외부사업 모니터링 보고서 국문요약서_CPA-036_수정_221121.pdf</t>
  </si>
  <si>
    <t>2022-10-17 13:54 - 신청_x000D_
2022-11-11 10:16 - 문서재제출요청_x000D_
2022-11-24 10:38 - 신청_x000D_
2022-12-23 14:38 - 문서재제출요청_x000D_
2022-12-23 19:41 - 신청_x000D_
2023-03-15 10:40 - 검토승인_x000D_
2023-03-24 16:10 - 심의승인</t>
  </si>
  <si>
    <t>MM-5-6198228~6210478-2-2-0-10471</t>
  </si>
  <si>
    <t>모니터링 기간 관련 소명자료.pdf_x000D_
감축량 인증 검토결과_소명자료_농림부.pdf_x000D_
감축량소유권증명 - CPA 037_221223.zip_x000D_
기타 증빙문서 - CPA 037_221223.zip</t>
  </si>
  <si>
    <t>외부사업 모니터링 보고서 국문요약서_CPA-037_수정_221121.pdf</t>
  </si>
  <si>
    <t>2022-10-17 13:55 - 신청_x000D_
2022-11-11 10:17 - 문서재제출요청_x000D_
2022-11-24 10:39 - 신청_x000D_
2022-12-23 14:38 - 문서재제출요청_x000D_
2022-12-23 19:41 - 신청_x000D_
2023-03-15 10:40 - 검토승인_x000D_
2023-03-24 16:10 - 심의승인</t>
  </si>
  <si>
    <t>MM-5-6210479~6222729-2-2-0-10471</t>
  </si>
  <si>
    <t>모니터링 기간 관련 소명자료.pdf_x000D_
감축량 인증 검토결과_소명자료_농림부.pdf_x000D_
감축량소유권증명 - CPA 038_221223.zip_x000D_
기타 증빙문서 - CPA 038_221223.zip</t>
  </si>
  <si>
    <t>외부사업 모니터링 보고서 국문요약서_CPA-038_수정_221121.pdf</t>
  </si>
  <si>
    <t>2022-10-17 13:55 - 신청_x000D_
2022-11-11 10:17 - 문서재제출요청_x000D_
2022-11-24 10:39 - 신청_x000D_
2022-12-23 14:38 - 문서재제출요청_x000D_
2022-12-23 19:42 - 신청_x000D_
2023-03-15 10:40 - 검토승인_x000D_
2023-03-24 16:11 - 심의승인</t>
  </si>
  <si>
    <t>MM-5-6222730~6234980-2-2-0-10471</t>
  </si>
  <si>
    <t>모니터링 기간 관련 소명자료.pdf_x000D_
감축량 인증 검토결과_소명자료_농림부.pdf_x000D_
감축량소유권증명 - CPA 039_221223.zip_x000D_
기타 증빙문서 - CPA 039_221223.zip</t>
  </si>
  <si>
    <t>외부사업 모니터링 보고서 국문요약서_CPA-039_수정_221121.pdf</t>
  </si>
  <si>
    <t>2022-10-17 13:55 - 신청_x000D_
2022-11-11 10:17 - 문서재제출요청_x000D_
2022-11-24 10:39 - 신청_x000D_
2022-12-23 14:37 - 문서재제출요청_x000D_
2022-12-23 19:42 - 신청_x000D_
2023-03-15 10:41 - 검토승인_x000D_
2023-03-24 16:11 - 심의승인</t>
  </si>
  <si>
    <t>MM-5-6234981~6247231-2-2-0-10471</t>
  </si>
  <si>
    <t>모니터링 기간 관련 소명자료.pdf_x000D_
감축량 인증 검토결과_소명자료_농림부.pdf_x000D_
감축량소유권증명 - CPA 040_221223.zip_x000D_
기타 증빙문서 - CPA 040_221223.zip</t>
  </si>
  <si>
    <t>외부사업 모니터링 보고서 국문요약서_CPA-040_수정_221121.pdf</t>
  </si>
  <si>
    <t>2022-10-17 13:56 - 신청_x000D_
2022-11-11 10:18 - 문서재제출요청_x000D_
2022-11-24 10:39 - 신청_x000D_
2022-12-23 14:37 - 문서재제출요청_x000D_
2022-12-23 19:42 - 신청_x000D_
2023-03-15 10:41 - 검토승인_x000D_
2023-03-24 16:12 - 심의승인</t>
  </si>
  <si>
    <t>MM-5-6247232~6259482-2-2-0-10471</t>
  </si>
  <si>
    <t>모니터링 기간 관련 소명자료.pdf_x000D_
감축량 인증 검토결과_소명자료_농림부.pdf_x000D_
감축량소유권증명 - CPA 041_221223.zip_x000D_
기타 증빙문서 - CPA 041_221223.zip</t>
  </si>
  <si>
    <t>외부사업 모니터링 보고서 국문요약서_CPA-041_수정_221121.pdf</t>
  </si>
  <si>
    <t>2022-10-17 13:57 - 신청_x000D_
2022-11-11 10:18 - 문서재제출요청_x000D_
2022-11-24 10:39 - 신청_x000D_
2022-12-23 14:37 - 문서재제출요청_x000D_
2022-12-23 19:42 - 신청_x000D_
2023-03-15 10:41 - 검토승인_x000D_
2023-03-24 16:12 - 심의승인</t>
  </si>
  <si>
    <t>MM-5-6259483~6271733-2-2-0-10471</t>
  </si>
  <si>
    <t>모니터링 기간 관련 소명자료.pdf_x000D_
감축량 인증 검토결과_소명자료_농림부.pdf_x000D_
감축량소유권증명 - CPA 042_221223.zip_x000D_
기타 증빙문서 - CPA 042_221223.zip</t>
  </si>
  <si>
    <t>외부사업 모니터링 보고서 국문요약서_CPA-042_수정_221121.pdf</t>
  </si>
  <si>
    <t>2022-10-17 13:57 - 신청_x000D_
2022-11-11 10:19 - 문서재제출요청_x000D_
2022-11-24 10:40 - 신청_x000D_
2022-12-23 14:36 - 문서재제출요청_x000D_
2022-12-23 19:43 - 신청_x000D_
2023-03-15 10:42 - 검토승인_x000D_
2023-03-24 16:13 - 심의승인</t>
  </si>
  <si>
    <t>MM-5-6271734~6283984-2-2-0-10471</t>
  </si>
  <si>
    <t>모니터링 기간 관련 소명자료.pdf_x000D_
감축량 인증 검토결과_소명자료_농림부.pdf_x000D_
감축량소유권증명 - CPA 043_221223.zip_x000D_
기타 증빙문서 - CPA 043_221223.zip</t>
  </si>
  <si>
    <t>외부사업 모니터링 보고서 국문요약서_CPA-043_수정_221121.pdf</t>
  </si>
  <si>
    <t>MM-5-6283985~6296235-2-2-0-10471</t>
  </si>
  <si>
    <t>모니터링 기간 관련 소명자료.pdf_x000D_
감축량 인증 검토결과_소명자료_농림부.pdf_x000D_
감축량소유권증명 - CPA 044_221223.zip_x000D_
기타 증빙문서 - CPA 044_221223.zip</t>
  </si>
  <si>
    <t>외부사업 모니터링 보고서 국문요약서_CPA-044_수정_221121.pdf</t>
  </si>
  <si>
    <t>2022-10-17 13:58 - 신청_x000D_
2022-11-11 10:20 - 문서재제출요청_x000D_
2022-11-24 10:40 - 신청_x000D_
2022-12-23 14:36 - 문서재제출요청_x000D_
2022-12-23 19:43 - 신청_x000D_
2023-03-15 10:43 - 검토승인_x000D_
2023-03-24 16:14 - 심의승인</t>
  </si>
  <si>
    <t>MM-5-6296236~6308486-2-2-0-10471</t>
  </si>
  <si>
    <t>모니터링 기간 관련 소명자료.pdf_x000D_
감축량 인증 검토결과_소명자료_농림부.pdf_x000D_
감축량소유권증명 - CPA 045_221223.zip_x000D_
기타 증빙문서 - CPA 045_221223.zip</t>
  </si>
  <si>
    <t>외부사업 모니터링 보고서 국문요약서_CPA-045_수정_221121.pdf</t>
  </si>
  <si>
    <t>2022-10-17 13:58 - 신청_x000D_
2022-11-11 10:20 - 문서재제출요청_x000D_
2022-11-24 10:40 - 신청_x000D_
2022-12-23 14:35 - 문서재제출요청_x000D_
2022-12-23 19:43 - 신청_x000D_
2023-03-15 10:43 - 검토승인_x000D_
2023-03-24 16:14 - 심의승인</t>
  </si>
  <si>
    <t>MM-5-6308487~6320737-2-2-0-10471</t>
  </si>
  <si>
    <t>모니터링 기간 관련 소명자료.pdf_x000D_
감축량 인증 검토결과_소명자료_농림부.pdf_x000D_
감축량소유권증명 - CPA 046_221223.zip_x000D_
기타 증빙문서 - CPA 046_221223.zip</t>
  </si>
  <si>
    <t>외부사업 모니터링 보고서 국문요약서_CPA-046_수정_221121.pdf</t>
  </si>
  <si>
    <t>2022-10-17 14:00 - 신청_x000D_
2022-11-11 10:21 - 문서재제출요청_x000D_
2022-11-24 10:40 - 신청_x000D_
2022-12-23 14:35 - 문서재제출요청_x000D_
2022-12-23 19:43 - 신청_x000D_
2023-03-15 10:43 - 검토승인_x000D_
2023-03-24 16:15 - 심의승인</t>
  </si>
  <si>
    <t>MM-5-6320738~6332988-2-2-0-10471</t>
  </si>
  <si>
    <t>모니터링 기간 관련 소명자료.pdf_x000D_
감축량 인증 검토결과_소명자료_농림부.pdf_x000D_
감축량소유권증명 - CPA 047_221223.zip_x000D_
기타 증빙문서 - CPA 047_221223.zip</t>
  </si>
  <si>
    <t>외부사업 모니터링 보고서 국문요약서_CPA-047_수정_221121.pdf</t>
  </si>
  <si>
    <t>2022-10-17 14:00 - 신청_x000D_
2022-11-11 10:21 - 문서재제출요청_x000D_
2022-11-24 10:41 - 신청_x000D_
2022-12-23 14:35 - 문서재제출요청_x000D_
2022-12-23 19:44 - 신청_x000D_
2023-03-15 10:43 - 검토승인_x000D_
2023-03-24 16:15 - 심의승인</t>
  </si>
  <si>
    <t>MM-5-6332989~6345239-2-2-0-10471</t>
  </si>
  <si>
    <t>모니터링 기간 관련 소명자료.pdf_x000D_
감축량 인증 검토결과_소명자료_농림부.pdf_x000D_
감축량소유권증명 - CPA 048_221223.zip_x000D_
기타 증빙문서 - CPA 048_221223.zip</t>
  </si>
  <si>
    <t>외부사업 모니터링 보고서 국문요약서_CPA-048_수정_221121.pdf</t>
  </si>
  <si>
    <t>2022-10-17 14:00 - 신청_x000D_
2022-11-11 10:22 - 문서재제출요청_x000D_
2022-11-24 10:41 - 신청_x000D_
2022-12-23 14:35 - 문서재제출요청_x000D_
2022-12-23 19:44 - 신청_x000D_
2023-03-15 10:44 - 검토승인_x000D_
2023-03-24 16:16 - 심의승인</t>
  </si>
  <si>
    <t>MM-5-6345240~6357490-2-2-0-10471</t>
  </si>
  <si>
    <t>모니터링 기간 관련 소명자료.pdf_x000D_
감축량 인증 검토결과_소명자료_농림부.pdf_x000D_
감축량소유권증명 - CPA 049_221223.zip_x000D_
기타 증빙문서 - CPA 049_221223.zip</t>
  </si>
  <si>
    <t>외부사업 모니터링 보고서 국문요약서_CPA-049_수정_221121.pdf</t>
  </si>
  <si>
    <t>2022-10-17 14:01 - 신청_x000D_
2022-11-11 10:22 - 문서재제출요청_x000D_
2022-11-24 10:41 - 신청_x000D_
2022-12-23 14:34 - 문서재제출요청_x000D_
2022-12-23 19:44 - 신청_x000D_
2023-03-15 10:44 - 검토승인_x000D_
2023-03-24 16:16 - 심의승인</t>
  </si>
  <si>
    <t>MM-5-6357491~6369741-2-2-0-10471</t>
  </si>
  <si>
    <t>모니터링 기간 관련 소명자료.pdf_x000D_
감축량 인증 검토결과_소명자료_농림부.pdf_x000D_
감축량소유권증명 - CPA 050_221223.zip_x000D_
기타 증빙문서 - CPA 050_221223.zip</t>
  </si>
  <si>
    <t>외부사업 모니터링 보고서 국문요약서_CPA-050_수정_221121.pdf</t>
  </si>
  <si>
    <t>2022-10-17 14:01 - 신청_x000D_
2022-11-11 10:23 - 문서재제출요청_x000D_
2022-11-24 10:41 - 신청_x000D_
2022-12-23 14:34 - 문서재제출요청_x000D_
2022-12-23 19:44 - 신청_x000D_
2023-03-15 10:44 - 검토승인_x000D_
2023-03-24 16:17 - 심의승인</t>
  </si>
  <si>
    <t>MM-5-6369742~6381992-2-2-0-10471</t>
  </si>
  <si>
    <t>모니터링 기간 관련 소명자료.pdf_x000D_
감축량 인증 검토결과_소명자료_농림부.pdf_x000D_
감축량소유권증명 - CPA 051_221223.zip_x000D_
기타 증빙문서 - CPA 051_221223.zip</t>
  </si>
  <si>
    <t>외부사업 모니터링 보고서 국문요약서_CPA-051_수정_221121.pdf</t>
  </si>
  <si>
    <t>2022-10-17 14:01 - 신청_x000D_
2022-11-23 14:06 - 문서재제출요청_x000D_
2022-11-24 10:42 - 신청_x000D_
2022-12-23 14:34 - 문서재제출요청_x000D_
2022-12-23 19:45 - 신청_x000D_
2023-03-15 10:45 - 검토승인_x000D_
2023-03-24 16:17 - 심의승인</t>
  </si>
  <si>
    <t>MM-5-6381993~6394243-2-2-0-10471</t>
  </si>
  <si>
    <t>모니터링 기간 관련 소명자료.pdf_x000D_
감축량 인증 검토결과_소명자료_농림부.pdf_x000D_
감축량소유권증명 - CPA 052_221223.zip_x000D_
기타 증빙문서 - CPA 052_221223.zip</t>
  </si>
  <si>
    <t>외부사업 모니터링 보고서 국문요약서_CPA-052_수정_221121.pdf</t>
  </si>
  <si>
    <t>2022-10-17 14:01 - 신청_x000D_
2022-11-11 10:24 - 문서재제출요청_x000D_
2022-11-24 10:42 - 신청_x000D_
2022-12-23 14:33 - 문서재제출요청_x000D_
2022-12-23 19:45 - 신청_x000D_
2023-03-15 10:46 - 검토승인_x000D_
2023-03-24 16:17 - 심의승인</t>
  </si>
  <si>
    <t>MM-5-6394244~6406494-2-2-0-10471</t>
  </si>
  <si>
    <t>모니터링 기간 관련 소명자료.pdf_x000D_
감축량 인증 검토결과_소명자료_농림부.pdf_x000D_
감축량소유권증명 - CPA 053_221223.zip_x000D_
기타 증빙문서 - CPA 053_221223.zip</t>
  </si>
  <si>
    <t>외부사업 모니터링 보고서 국문요약서_CPA-053_수정_221121.pdf</t>
  </si>
  <si>
    <t>2022-10-17 14:02 - 신청_x000D_
2022-11-11 10:24 - 문서재제출요청_x000D_
2022-11-24 10:42 - 신청_x000D_
2022-12-23 14:33 - 문서재제출요청_x000D_
2022-12-23 19:45 - 신청_x000D_
2023-03-15 10:46 - 검토승인_x000D_
2023-03-24 16:18 - 심의승인</t>
  </si>
  <si>
    <t>MM-5-6406495~6418745-2-2-0-10471</t>
  </si>
  <si>
    <t>모니터링 기간 관련 소명자료.pdf_x000D_
감축량 인증 검토결과_소명자료_농림부.pdf_x000D_
감축량소유권증명 - CPA 054_221223.zip_x000D_
기타 증빙문서 - CPA 054_221223.zip</t>
  </si>
  <si>
    <t>외부사업 모니터링 보고서 국문요약서_CPA-054_수정_221121.pdf</t>
  </si>
  <si>
    <t>2022-10-17 13:40 - 신청_x000D_
2022-11-11 10:25 - 문서재제출요청_x000D_
2022-11-24 10:42 - 신청_x000D_
2022-12-23 14:33 - 문서재제출요청_x000D_
2022-12-23 19:46 - 신청_x000D_
2023-03-15 10:47 - 검토승인_x000D_
2023-03-24 16:18 - 심의승인</t>
  </si>
  <si>
    <t>MM-5-6418746~6430996-2-2-0-10471</t>
  </si>
  <si>
    <t>모니터링 기간 관련 소명자료.pdf_x000D_
감축량 인증 검토결과_소명자료_농림부.pdf_x000D_
감축량소유권증명 - CPA 055_221223.zip_x000D_
기타 증빙문서 - CPA 055_221223.zip</t>
  </si>
  <si>
    <t>외부사업 모니터링 보고서 국문요약서_CPA-055_수정_221121.pdf</t>
  </si>
  <si>
    <t>2022-10-17 14:02 - 신청_x000D_
2022-11-11 10:26 - 문서재제출요청_x000D_
2022-11-24 10:43 - 신청_x000D_
2022-12-23 14:32 - 문서재제출요청_x000D_
2022-12-23 19:46 - 신청_x000D_
2023-03-15 10:47 - 검토승인_x000D_
2023-03-24 16:19 - 심의승인</t>
  </si>
  <si>
    <t>MM-5-6430997~6443247-2-2-0-10471</t>
  </si>
  <si>
    <t>모니터링 기간 관련 소명자료.pdf_x000D_
감축량 인증 검토결과_소명자료_농림부.pdf_x000D_
감축량소유권증명 - CPA 056_221223.zip_x000D_
기타 증빙문서 - CPA 056_221223.zip</t>
  </si>
  <si>
    <t>외부사업 모니터링 보고서 국문요약서_CPA-056_수정_221121.pdf</t>
  </si>
  <si>
    <t>2022-10-17 14:02 - 신청_x000D_
2022-11-11 10:26 - 문서재제출요청_x000D_
2022-11-24 10:43 - 신청_x000D_
2022-12-23 14:32 - 문서재제출요청_x000D_
2022-12-23 19:46 - 신청_x000D_
2023-03-15 10:48 - 검토승인_x000D_
2023-03-24 16:19 - 심의승인</t>
  </si>
  <si>
    <t>MM-5-6443248~6455498-2-2-0-10471</t>
  </si>
  <si>
    <t>모니터링 기간 관련 소명자료.pdf_x000D_
감축량 인증 검토결과_소명자료_농림부.pdf_x000D_
감축량소유권증명 - CPA 057_221223.zip_x000D_
기타 증빙문서 - CPA 057_221223.zip</t>
  </si>
  <si>
    <t>외부사업 모니터링 보고서 국문요약서_CPA-057_수정_221121.pdf</t>
  </si>
  <si>
    <t>2022-10-17 14:02 - 신청_x000D_
2022-11-11 10:28 - 문서재제출요청_x000D_
2022-11-24 10:43 - 신청_x000D_
2022-12-23 14:31 - 문서재제출요청_x000D_
2022-12-23 19:47 - 신청_x000D_
2023-03-15 10:48 - 검토승인_x000D_
2023-03-24 16:20 - 심의승인</t>
  </si>
  <si>
    <t>MM-5-6455499~6467749-2-2-0-10471</t>
  </si>
  <si>
    <t>모니터링 기간 관련 소명자료.pdf_x000D_
감축량 인증 검토결과_소명자료_농림부.pdf_x000D_
감축량소유권증명 - CPA 058_221223.zip_x000D_
기타 증빙문서 - CPA 058_221223.zip</t>
  </si>
  <si>
    <t>외부사업 모니터링 보고서 국문요약서_CPA-058_수정_221121.pdf</t>
  </si>
  <si>
    <t>2022-10-17 14:03 - 신청_x000D_
2022-11-11 10:28 - 문서재제출요청_x000D_
2022-11-24 10:43 - 신청_x000D_
2022-12-23 14:31 - 문서재제출요청_x000D_
2022-12-23 19:47 - 신청_x000D_
2023-03-15 10:48 - 검토승인_x000D_
2023-03-24 16:20 - 심의승인</t>
  </si>
  <si>
    <t>MM-5-6467750~6480000-2-2-0-10471</t>
  </si>
  <si>
    <t>10497-MP2 Monitoring report 20200801-20201231.pdf</t>
  </si>
  <si>
    <t>10497-MP2 Verification report 20200801-20201231.pdf</t>
  </si>
  <si>
    <t>1. 사업주체 해당시설소유, 운영입증서류.zip_x000D_
2. 사업주체 해당온실가서감축사업 참여입증서류.zip_x000D_
10497-MP2 CER forwarding request form.pdf_x000D_
CDM_ Issuance request for Improved Cook Stove Programme in Fiji.pdf_x000D_
10497-0001 외부사업 온실가스 감축량 인증 검토서 조치사항(2차).pdf_x000D_
3. 감축제품보급판매실적증명서류.zip_x000D_
4. 국내기업입증서류.zip_x000D_
10497-0001 외부사업 온실가스 감축량 인증 검토서 조치사항(2차)_230208.pdf_x000D_
10497-0001 접수서류.pdf</t>
  </si>
  <si>
    <t>10497-0001 모니터링 및 검증보고서에 대한 국문요약서.pdf</t>
  </si>
  <si>
    <t>10497-0001 해당 감축제도로부터 발행된 실적 처분 문서 보류 확인서.pdf</t>
  </si>
  <si>
    <t>2022-11-21 16:49 - 신청_x000D_
2022-12-16 16:03 - 문서재제출요청_x000D_
2022-12-20 12:07 - 신청_x000D_
2023-02-07 20:07 - 문서재제출요청_x000D_
2023-02-08 15:25 - 신청_x000D_
2023-02-21 11:18 - 문서재제출요청_x000D_
2023-02-21 11:24 - 신청_x000D_
2023-03-29 17:15 - 검토승인_x000D_
2023-03-29 17:16 - 협의검토중_x000D_
2023-04-10 18:05 - 협의통보_x000D_
2023-06-22 15:54 - 심의승인</t>
  </si>
  <si>
    <t>2022-11-18</t>
  </si>
  <si>
    <t>FJ-5-269474~270685-2-2-0-10497</t>
  </si>
  <si>
    <t>1. 사업주체 해당시설소유, 운영입증서류.zip_x000D_
2. 사업주체 해당온실가서감축사업 참여입증서류.zip_x000D_
10497-MP2 CER forwarding request form.pdf_x000D_
CDM_ Issuance request for Improved Cook Stove Programme in Fiji.pdf_x000D_
10497-0002 외부사업 온실가스 감축량 인증 검토서 조치사항(2차).pdf_x000D_
10497-0002 외부사업 온실가스 감축량 인증 검토서 조치사항(2차)_230208.pdf_x000D_
3. 감축제품보급판매실적증명서류.zip_x000D_
4. 국내기업입증서류.zip_x000D_
10497-0002 접수서류.pdf</t>
  </si>
  <si>
    <t>10497-0002 모니터링 및 검증보고서에 대한 국문요약서.pdf</t>
  </si>
  <si>
    <t>10497-0002 해당 감축제도로부터 발행된 실적 처분 문서 보류 확인서.pdf</t>
  </si>
  <si>
    <t>2022-11-21 16:52 - 신청_x000D_
2022-12-16 16:04 - 문서재제출요청_x000D_
2022-12-20 12:07 - 신청_x000D_
2023-02-07 20:08 - 문서재제출요청_x000D_
2023-02-08 15:33 - 신청_x000D_
2023-02-21 11:18 - 문서재제출요청_x000D_
2023-02-21 11:26 - 신청_x000D_
2023-03-29 17:15 - 검토승인_x000D_
2023-03-29 17:16 - 협의검토중_x000D_
2023-04-10 18:05 - 협의통보_x000D_
2023-06-22 15:55 - 심의승인</t>
  </si>
  <si>
    <t>FJ-5-270686~323053-2-2-0-10497</t>
  </si>
  <si>
    <t>20200126~20201231</t>
  </si>
  <si>
    <t>7997 Monitoring Report 20200126-20201231.pdf</t>
  </si>
  <si>
    <t>7997 Verification Report 20200126-20201231.pdf</t>
  </si>
  <si>
    <t>7997-MP3-IRP3 CER forwarding request form.pdf_x000D_
1. 사업주체 해당시설소유,운영입증서류.zip_x000D_
2. 사업주체 해당온실가스감축사업 참여입증서류.zip_x000D_
7997-0014 외부사업 온실가스 감축량 인증 검토서 조치사항(1차).pdf_x000D_
3. 감축제품보급판매실적증명서류.zip_x000D_
4. 국내기업입증서류.zip_x000D_
7997-0014 외부사업 온실가스 감축량 인증 검토서 조치사항(1차)_230208.pdf_x000D_
7997-0014 접수서류.pdf_x000D_
CDM_ Issuance request for BioLite Improved Cook stoves Programme.pdf</t>
  </si>
  <si>
    <t>7997-0014 모니터링 및 검증보고서에 대한 국문요약서.pdf</t>
  </si>
  <si>
    <t>AttestationLetter 7997-MP3-IPR3.pdf</t>
  </si>
  <si>
    <t>2022-11-04 13:39 - 신청_x000D_
2022-12-07 13:12 - 문서재제출요청_x000D_
2022-12-09 16:33 - 신청_x000D_
2023-02-07 19:19 - 문서재제출요청_x000D_
2023-02-08 11:40 - 신청_x000D_
2023-02-17 14:30 - 문서재제출요청_x000D_
2023-02-17 14:43 - 신청_x000D_
2023-02-23 10:07 - 문서재제출요청_x000D_
2023-02-23 10:43 - 신청_x000D_
2023-03-29 11:04 - 검토승인_x000D_
2023-03-29 11:05 - 협의검토중_x000D_
2023-04-10 18:06 - 협의통보_x000D_
2023-06-22 15:56 - 심의승인</t>
  </si>
  <si>
    <t>2021-10-11</t>
  </si>
  <si>
    <t xml:space="preserve">UG-5-10708644~10726003-2-2-0-7997 </t>
  </si>
  <si>
    <t>7997-MP3-IRP3 CER forwarding request form.pdf_x000D_
2. 사업주체 해당온실가스감축사업 참여입증서류.zip_x000D_
7997-0015 외부사업 온실가스 감축량 인증 검토서 조치사항(1차).pdf_x000D_
1. 사업주체 해당시설소유,운영입증서류.zip_x000D_
3. 감축제품보급판매실적증명서류.zip_x000D_
4. 국내기업입증서류.zip_x000D_
7997-0015 외부사업 온실가스 감축량 인증 검토서 조치사항(1차)_230208.pdf_x000D_
7997-0015 접수서류.pdf_x000D_
CDM_ Issuance request for BioLite Improved Cook stoves Programme.pdf</t>
  </si>
  <si>
    <t>7997-0015 모니터링 및 검증보고서에 대한 국문요약서.pdf</t>
  </si>
  <si>
    <t>2022-11-04 13:39 - 신청_x000D_
2022-12-07 13:12 - 문서재제출요청_x000D_
2022-12-09 16:33 - 신청_x000D_
2023-02-07 19:19 - 문서재제출요청_x000D_
2023-02-08 11:47 - 신청_x000D_
2023-02-17 14:30 - 문서재제출요청_x000D_
2023-02-17 14:45 - 신청_x000D_
2023-02-23 10:07 - 문서재제출요청_x000D_
2023-02-23 10:44 - 신청_x000D_
2023-03-29 11:11 - 검토승인_x000D_
2023-03-29 13:42 - 협의검토중_x000D_
2023-04-10 18:06 - 협의통보_x000D_
2023-06-22 15:58 - 심의승인</t>
  </si>
  <si>
    <t xml:space="preserve">UG-5-10726004~10740861-2-2-0-7997 </t>
  </si>
  <si>
    <t>7997-MP3-IRP3 CER forwarding request form.pdf_x000D_
1. 사업주체 해당시설소유,운영입증서류.zip_x000D_
7997-0016 외부사업 온실가스 감축량 인증 검토서 조치사항(1차).pdf_x000D_
2. 사업주체 해당온실가스감축사업 참여입증서류.zip_x000D_
7997-0016 외부사업 온실가스 감축량 인증 검토서 조치사항(1차)_230208.pdf_x000D_
3. 감축제품보급판매실적증명서류.zip_x000D_
4. 국내기업입증서류.zip_x000D_
7997-0016 접수서류.pdf_x000D_
CDM_ Issuance request for BioLite Improved Cook stoves Programme.pdf</t>
  </si>
  <si>
    <t>7997-0016 모니터링 및 검증보고서에 대한 국문요약서.pdf</t>
  </si>
  <si>
    <t>2022-11-04 13:39 - 신청_x000D_
2022-12-07 13:12 - 문서재제출요청_x000D_
2022-12-09 16:33 - 신청_x000D_
2023-02-07 19:20 - 문서재제출요청_x000D_
2023-02-08 11:54 - 신청_x000D_
2023-02-17 14:31 - 문서재제출요청_x000D_
2023-02-17 14:46 - 신청_x000D_
2023-02-23 10:07 - 문서재제출요청_x000D_
2023-02-23 10:44 - 신청_x000D_
2023-03-29 11:14 - 검토승인_x000D_
2023-03-29 13:42 - 협의검토중_x000D_
2023-04-10 18:06 - 협의통보_x000D_
2023-06-22 15:58 - 심의승인</t>
  </si>
  <si>
    <t xml:space="preserve">UG-5-10740862~10752836-2-2-0-7997 </t>
  </si>
  <si>
    <t>7997-MP3-IRP3 CER forwarding request form.pdf_x000D_
1. 사업주체 해당시설소유,운영입증서류.zip_x000D_
7997-0017 외부사업 온실가스 감축량 인증 검토서 조치사항(1차).pdf_x000D_
2. 사업주체 해당온실가스감축사업 참여입증서류.zip_x000D_
7997-0017 외부사업 온실가스 감축량 인증 검토서 조치사항(1차)_230208.pdf_x000D_
3. 감축제품보급판매실적증명서류.zip_x000D_
4. 국내기업입증서류.zip_x000D_
7997-0017 접수서류.pdf_x000D_
CDM_ Issuance request for BioLite Improved Cook stoves Programme.pdf</t>
  </si>
  <si>
    <t>7997-0017 모니터링 및 검증보고서에 대한 국문요약서.pdf</t>
  </si>
  <si>
    <t>2022-11-04 13:40 - 신청_x000D_
2022-12-07 13:13 - 문서재제출요청_x000D_
2022-12-09 16:33 - 신청_x000D_
2023-02-07 19:21 - 문서재제출요청_x000D_
2023-02-08 11:59 - 신청_x000D_
2023-02-17 14:31 - 문서재제출요청_x000D_
2023-02-17 14:47 - 신청_x000D_
2023-02-23 10:07 - 문서재제출요청_x000D_
2023-02-23 10:45 - 신청_x000D_
2023-03-29 11:30 - 검토승인_x000D_
2023-03-29 13:42 - 협의검토중_x000D_
2023-04-10 18:06 - 협의통보_x000D_
2023-06-22 15:59 - 심의승인</t>
  </si>
  <si>
    <t xml:space="preserve">UG-5-10752837~10763439-2-2-0-7997 </t>
  </si>
  <si>
    <t>7997-MP3-IRP3 CER forwarding request form.pdf_x000D_
1. 사업주체 해당시설소유,운영입증서류.zip_x000D_
7997-0018 외부사업 온실가스 감축량 인증 검토서 조치사항(1차).pdf_x000D_
2. 사업주체 해당온실가스감축사업 참여입증서류.zip_x000D_
7997-0018 외부사업 온실가스 감축량 인증 검토서 조치사항(1차)_230208.pdf_x000D_
3. 감축제품보급판매실적증명서류.zip_x000D_
4. 국내기업입증서류.zip_x000D_
7997-0018 접수서류.pdf_x000D_
CDM_ Issuance request for BioLite Improved Cook stoves Programme.pdf</t>
  </si>
  <si>
    <t>7997-0018 모니터링 및 검증보고서에 대한 국문요약서.pdf</t>
  </si>
  <si>
    <t>2022-11-04 13:40 - 신청_x000D_
2022-12-07 13:14 - 문서재제출요청_x000D_
2022-12-09 16:33 - 신청_x000D_
2023-02-07 19:22 - 문서재제출요청_x000D_
2023-02-08 12:04 - 신청_x000D_
2023-02-17 14:31 - 문서재제출요청_x000D_
2023-02-17 14:49 - 신청_x000D_
2023-02-23 10:07 - 문서재제출요청_x000D_
2023-02-23 10:47 - 신청_x000D_
2023-03-29 11:35 - 검토승인_x000D_
2023-03-29 13:42 - 협의검토중_x000D_
2023-04-10 18:06 - 협의통보_x000D_
2023-06-22 16:00 - 심의승인</t>
  </si>
  <si>
    <t xml:space="preserve">UG-5-10763440~10773509-2-2-0-7997 </t>
  </si>
  <si>
    <t>7997-MP3-IRP3 CER forwarding request form.pdf_x000D_
1. 사업주체 해당시설소유,운영입증서류.zip_x000D_
2. 사업주체 해당온실가스감축사업 참여입증서류.zip_x000D_
7997-0019 외부사업 온실가스 감축량 인증 검토서 조치사항(1차).pdf_x000D_
7997-0019 외부사업 온실가스 감축량 인증 검토서 조치사항(1차)_230208.pdf_x000D_
3. 감축제품보급판매실적증명서류.zip_x000D_
4. 국내기업입증서류.zip_x000D_
7997-0019 접수서류.pdf_x000D_
CDM_ Issuance request for BioLite Improved Cook stoves Programme.pdf</t>
  </si>
  <si>
    <t>7997-0019 모니터링 및 검증보고서에 대한 국문요약서.pdf</t>
  </si>
  <si>
    <t>2022-11-04 13:40 - 신청_x000D_
2022-12-07 13:14 - 문서재제출요청_x000D_
2022-12-09 16:33 - 신청_x000D_
2023-02-07 19:23 - 문서재제출요청_x000D_
2023-02-08 12:12 - 신청_x000D_
2023-02-17 14:31 - 문서재제출요청_x000D_
2023-02-17 14:51 - 신청_x000D_
2023-02-23 10:08 - 문서재제출요청_x000D_
2023-02-23 10:47 - 신청_x000D_
2023-03-29 13:20 - 검토승인_x000D_
2023-03-29 13:42 - 협의검토중_x000D_
2023-04-10 18:06 - 협의통보_x000D_
2023-06-22 16:00 - 심의승인</t>
  </si>
  <si>
    <t xml:space="preserve">UG-5-10773510~10781276-2-2-0-7997 </t>
  </si>
  <si>
    <t>7997-MP3-IRP3 CER forwarding request form.pdf_x000D_
1. 사업주체 해당시설소유,운영입증서류.zip_x000D_
7997-0028 외부사업 온실가스 감축량 인증 검토서 조치사항(1차).pdf_x000D_
2. 사업주체 해당온실가스감축사업 참여입증서류.zip_x000D_
3. 감축제품보급판매실적증명서류.zip_x000D_
4. 국내기업입증서류.zip_x000D_
7997-0028 외부사업 온실가스 감축량 인증 검토서 조치사항(1차)_230208.pdf_x000D_
7997-0028 접수서류.pdf_x000D_
CDM_ Issuance request for BioLite Improved Cook stoves Programme.pdf</t>
  </si>
  <si>
    <t>7997-0028 모니터링 및 검증보고서에 대한 국문요약서.pdf</t>
  </si>
  <si>
    <t>2022-11-04 13:40 - 신청_x000D_
2022-12-07 13:14 - 문서재제출요청_x000D_
2022-12-09 16:34 - 신청_x000D_
2023-02-07 19:24 - 문서재제출요청_x000D_
2023-02-08 12:30 - 신청_x000D_
2023-02-17 14:32 - 문서재제출요청_x000D_
2023-02-17 14:53 - 신청_x000D_
2023-02-23 10:08 - 문서재제출요청_x000D_
2023-02-23 10:48 - 신청_x000D_
2023-03-29 13:41 - 검토승인_x000D_
2023-03-29 13:42 - 협의검토중_x000D_
2023-04-10 18:06 - 협의통보_x000D_
2023-06-22 16:01 - 심의승인</t>
  </si>
  <si>
    <t xml:space="preserve">UG-5-10781277~10785281-2-2-0-7997 </t>
  </si>
  <si>
    <t>7997 Verification Report 20200125-20201231.pdf</t>
  </si>
  <si>
    <t>1. 사업주체 실제입증서류.zip_x000D_
2. 사업주체 해당시설소유,운영입증서류.zip_x000D_
3. 사업주체 해당온실가스감축사업 참여입증서류.zip_x000D_
7997-MP3-IRP2 CER forwarding request form.pdf_x000D_
7997-0041 외부사업 온실가스 감축량 인증 검토서 조치사항(1차).pdf_x000D_
4. 감축제품보급판매실적증명서류.zip_x000D_
5. 국내기업입증서류.zip_x000D_
7997-0041 외부사업 온실가스 감축량 인증 검토서 조치사항(1차)_230208.pdf_x000D_
7997-0041 접수서류.pdf_x000D_
CDM_ Issuance request for BioLite Improved Cook stoves Programme.pdf</t>
  </si>
  <si>
    <t>7997-0041 모니터링 및 검증보고서에 대한 국문요약서.pdf</t>
  </si>
  <si>
    <t>AttestationLetter 7997-MP3-IRP2.pdf</t>
  </si>
  <si>
    <t>2022-07-19 16:59 - 신청_x000D_
2022-09-16 10:28 - 문서재제출요청_x000D_
2022-09-26 14:43 - 신청_x000D_
2023-02-07 15:50 - 문서재제출요청_x000D_
2023-02-08 13:39 - 신청_x000D_
2023-02-17 14:32 - 문서재제출요청_x000D_
2023-02-17 14:54 - 신청_x000D_
2023-02-23 10:08 - 문서재제출요청_x000D_
2023-02-23 10:49 - 신청_x000D_
2023-03-29 13:51 - 검토승인_x000D_
2023-03-29 14:08 - 협의검토중_x000D_
2023-04-10 18:06 - 협의통보_x000D_
2023-06-22 16:02 - 심의승인</t>
  </si>
  <si>
    <t>2022-01-19</t>
  </si>
  <si>
    <t xml:space="preserve">KE-5-8180410~8180750-2-2-0-7997 </t>
  </si>
  <si>
    <t>1. 사업주체 실제입증서류.zip_x000D_
2. 사업주체 해당시설소유,운영입증서류.zip_x000D_
3. 사업주체 해당온실가스감축사업 참여입증서류.zip_x000D_
7997-MP3-IRP2 CER forwarding request form.pdf_x000D_
7997-0051 외부사업 온실가스 감축량 인증 검토서 조치사항(1차).pdf_x000D_
4. 감축제품보급판매실적증명서류.zip_x000D_
5. 국내기업입증서류.zip_x000D_
7997-0051 외부사업 온실가스 감축량 인증 검토서 조치사항(1차)_230208.pdf_x000D_
7997-0051 접수서류.pdf_x000D_
CDM_ Issuance request for BioLite Improved Cook stoves Programme.pdf</t>
  </si>
  <si>
    <t>7997-0051 모니터링 및 검증보고서에 대한 국문요약서.pdf</t>
  </si>
  <si>
    <t>2022-07-19 16:59 - 신청_x000D_
2022-09-16 10:29 - 문서재제출요청_x000D_
2022-09-26 14:43 - 신청_x000D_
2023-02-07 15:51 - 문서재제출요청_x000D_
2023-02-08 13:46 - 신청_x000D_
2023-02-17 14:32 - 문서재제출요청_x000D_
2023-02-17 14:56 - 신청_x000D_
2023-02-23 10:09 - 문서재제출요청_x000D_
2023-02-23 10:49 - 신청_x000D_
2023-03-29 13:54 - 검토승인_x000D_
2023-03-29 14:08 - 협의검토중_x000D_
2023-04-10 18:06 - 협의통보_x000D_
2023-06-22 16:02 - 심의승인</t>
  </si>
  <si>
    <t xml:space="preserve">KE-5-8180751~8197558-2-2-0-7997 </t>
  </si>
  <si>
    <t>1. 사업주체 실제입증서류.zip_x000D_
2. 사업주체 해당시설소유,운영입증서류.zip_x000D_
3. 사업주체 해당온실가스감축사업 참여입증서류.zip_x000D_
7997-MP3-IRP2 CER forwarding request form.pdf_x000D_
7997-0052 외부사업 온실가스 감축량 인증 검토서 조치사항(1차).pdf_x000D_
7997-0052 외부사업 온실가스 감축량 인증 검토서 조치사항(1차)_230208.pdf_x000D_
4. 감축제품보급판매실적증명서류.zip_x000D_
5. 국내기업입증서류.zip_x000D_
7997-0052 접수서류.pdf_x000D_
CDM_ Issuance request for BioLite Improved Cook stoves Programme.pdf</t>
  </si>
  <si>
    <t>7997-0052 모니터링 및 검증보고서에 대한 국문요약서.pdf</t>
  </si>
  <si>
    <t>2022-07-19 16:59 - 신청_x000D_
2022-09-16 10:30 - 문서재제출요청_x000D_
2022-09-26 14:43 - 신청_x000D_
2023-02-07 15:53 - 문서재제출요청_x000D_
2023-02-08 13:52 - 신청_x000D_
2023-02-17 14:32 - 문서재제출요청_x000D_
2023-02-17 15:01 - 신청_x000D_
2023-02-23 10:09 - 문서재제출요청_x000D_
2023-02-23 10:51 - 신청_x000D_
2023-03-29 14:07 - 검토승인_x000D_
2023-03-29 14:08 - 협의검토중_x000D_
2023-04-10 18:06 - 협의통보_x000D_
2023-06-22 16:03 - 심의승인</t>
  </si>
  <si>
    <t xml:space="preserve">KE-5-8197559~8204396-2-2-0-7997 </t>
  </si>
  <si>
    <t>송영욱</t>
  </si>
  <si>
    <t>youngwook.song@kimchang.com</t>
  </si>
  <si>
    <t>20200828~20201231</t>
  </si>
  <si>
    <t>10476-0002 영문 모니터링보고서.pdf</t>
  </si>
  <si>
    <t>10476-0002 영문 검증보고서.pdf</t>
  </si>
  <si>
    <t>10476-0002 현지 사진 샘플2.zip_x000D_
10476-0002 현지 사진 샘플.zip_x000D_
10476-0002 현장실사.zip_x000D_
10476-0002 공통서류.zip_x000D_
10476-0002 다유형서류.zip_x000D_
1차 보완내역.pdf_x000D_
10476-0002 감축량소유권증명.zip</t>
  </si>
  <si>
    <t>10476-0002 모니터링 보고서 및 검증보고서 국문요약서.pdf</t>
  </si>
  <si>
    <t>2022-12-15 11:25 - 신청_x000D_
2023-02-10 16:55 - 문서재제출요청_x000D_
2023-02-13 13:31 - 신청_x000D_
2023-02-21 11:00 - 문서재제출요청_x000D_
2023-02-21 13:53 - 신청_x000D_
2023-03-29 14:25 - 검토승인_x000D_
2023-03-29 14:25 - 협의검토중_x000D_
2023-04-10 18:07 - 협의통보_x000D_
2023-06-22 16:04 - 심의승인</t>
  </si>
  <si>
    <t>KE-5-8205897~8243310-2-2-0-10476</t>
  </si>
  <si>
    <t>KE-5-8205896~8205896-2-2-0-10476</t>
  </si>
  <si>
    <t>20200416~20201231</t>
  </si>
  <si>
    <t>7359-0064 모니터링 보고서.pdf</t>
  </si>
  <si>
    <t>7359-0064 검증 보고서.pdf</t>
  </si>
  <si>
    <t>7359-0064 4차 CDM 비용 서류 및 인증비율 산정_230110.zip_x000D_
7359-0064 다유형서류.zip_x000D_
추가제출서류_1차_20220831.zip_x000D_
7359-0064 에코아이 공통서류.zip_x000D_
에코아이 케냐 사업 (4차) 협의 의견 1차 소명자료_20220830.pdf_x000D_
7359-0064 감축량소유권증명_230224.zip</t>
  </si>
  <si>
    <t>7359-0064 외부사업 모니터링 보고서 국문요약서_재제출_20220831.pdf</t>
  </si>
  <si>
    <t>7359-0064 4차 실적처분문서_230224.pdf</t>
  </si>
  <si>
    <t>2022-03-23 18:31 - 신청_x000D_
2022-08-11 18:03 - 문서재제출요청_x000D_
2022-08-31 11:12 - 신청_x000D_
2023-01-06 15:45 - 문서재제출요청_x000D_
2023-01-10 09:19 - 신청_x000D_
2023-02-22 10:32 - 문서재제출요청_x000D_
2023-02-22 13:52 - 신청_x000D_
2023-03-29 15:21 - 검토승인_x000D_
2023-03-29 15:21 - 협의검토중_x000D_
2023-03-29 15:21 - 협의검토중_x000D_
2023-04-10 18:07 - 협의통보_x000D_
2023-06-22 16:05 - 심의승인</t>
  </si>
  <si>
    <t>2022-03-09</t>
  </si>
  <si>
    <t xml:space="preserve">KE-5-8741559~8753074-2-2-0-7359 </t>
  </si>
  <si>
    <t>9007-0003 소유권 증명문서1.jpg_x000D_
9007-0003 소유권 증명문서2.jpg_x000D_
9007-0003 1차 모니터링 ER Sheet 및 모니터링 리스트.xlsx_x000D_
9007-0003 사업자간 계약서.pdf_x000D_
9007-0003 사업계획서(PoA).pdf_x000D_
9007-0003 단위 사업계획서(CPA).pdf_x000D_
9007-0003 사업등록증명.JPG_x000D_
9007-0003 사업자간 지정동의서(MoC)_2018_버전.pdf_x000D_
9007-0003 사업자간 지정동의서(MoC)_2019_업데이트(CDM홈페이지 게재).pdf_x000D_
9007-0003 에코아이 사업자등록증.pdf_x000D_
9007-0003 MP1 SoP Invoice.pdf_x000D_
9007-0003 영문 타당성 평가보고서.pdf_x000D_
9007-0003 법인등기부.pdf_x000D_
9007-0003 에코아이 납세증명서.pdf_x000D_
9007-0003 현지운영사(CQC) 회계감사보고서.pdf_x000D_
9007-0003 총사업비 인증 비율 계산 시트.xlsx_x000D_
9007-0003 1차 감축실적 보유 현황서 (3).pdf_x000D_
9007-0003 나이지리아_1차 문서보완 (2).zip_x000D_
9007-0003 송금확인증_20170920.pdf</t>
  </si>
  <si>
    <t>9007-0003 외부사업 모니터링 보고서 국문요약서 (4).pdf</t>
  </si>
  <si>
    <t>2022-12-19 18:07 - 신청_x000D_
2023-01-06 15:46 - 문서재제출요청_x000D_
2023-01-11 09:26 - 신청_x000D_
2023-01-27 11:44 - 문서재제출요청_x000D_
2023-01-30 15:10 - 신청_x000D_
2023-02-02 17:05 - 문서재제출요청_x000D_
2023-02-10 14:56 - 신청_x000D_
2023-02-16 16:02 - 문서재제출요청_x000D_
2023-02-21 16:49 - 신청_x000D_
2023-03-29 17:07 - 검토승인_x000D_
2023-03-29 17:07 - 협의검토중_x000D_
2023-04-10 18:07 - 협의통보_x000D_
2023-06-22 16:05 - 심의승인</t>
  </si>
  <si>
    <t>한국동서발전 주식회사,대림에너지주식회사</t>
  </si>
  <si>
    <t>20200205~20201231</t>
  </si>
  <si>
    <t>Quinta_Monitoring_Report_MP1_Quinta_PV_CDM_Project_ver01.pdf</t>
  </si>
  <si>
    <t>Quinta_검증보고서.pdf</t>
  </si>
  <si>
    <t>20221220_Quinta_외부사업 온실가스 감축량 인증신청서.pdf_x000D_
DL에너지 납세증명서.pdf_x000D_
DL에너지 법인등기부등본.pdf_x000D_
20230214_Quinta_감축실적 보유 현황서_날인.pdf_x000D_
20230214_Quinta_외부사업 검증보고서 및 모니터링보고서 국문요약서_날인.pdf_x000D_
1. Quinta_기타증빙문서.zip</t>
  </si>
  <si>
    <t>20230214_Quinta_외부사업 검증보고서 및 모니터링보고서 국문요약서_날인.pdf</t>
  </si>
  <si>
    <t>2022-10-24 16:34 - 접수_x000D_
2022-10-25 15:58 - 신청_x000D_
2022-12-07 09:47 - 문서재제출요청_x000D_
2022-12-20 16:13 - 접수_x000D_
2022-12-20 16:59 - 신청_x000D_
2023-02-07 20:20 - 문서재제출요청_x000D_
2023-02-13 14:34 - 접수_x000D_
2023-02-13 14:37 - 신청_x000D_
2023-02-14 16:10 - 문서재제출요청_x000D_
2023-02-15 14:42 - 접수_x000D_
2023-02-15 15:58 - 신청_x000D_
2023-02-20 15:37 - 문서재제출요청_x000D_
2023-02-20 15:57 - 접수_x000D_
2023-02-20 16:01 - 신청_x000D_
2023-03-29 15:16 - 검토승인_x000D_
2023-03-29 15:20 - 협의검토중_x000D_
2023-05-04 11:11 - 협의통보_x000D_
2023-06-22 16:06 - 심의승인</t>
  </si>
  <si>
    <t>CL-5-37557688~37561202-2-2-0-10548</t>
  </si>
  <si>
    <t>Monitoring_Report_MP1_Rinconada_PV_CDM_Project_ver01.pdf</t>
  </si>
  <si>
    <t>Rinconada_검증보고서.pdf</t>
  </si>
  <si>
    <t>DL에너지 법인등기부등본.pdf_x000D_
20221220_Rinconada_외부사업 온실가스 감축량 인증신청서.pdf_x000D_
DL에너지 납세증명서.pdf_x000D_
20230214_Rinconada_감축실적 보유 현황서_날인.pdf_x000D_
20230214_Rinconada_외부사업 검증보고서 및 모니터링보고서 국문요약서_날인.pdf_x000D_
1. Rinconada_기타증빙문서.zip_x000D_
Rinconada_주식매매계약서.pdf</t>
  </si>
  <si>
    <t>20230214_Rinconada_외부사업 검증보고서 및 모니터링보고서 국문요약서_날인.pdf</t>
  </si>
  <si>
    <t>2022-10-24 16:34 - 접수_x000D_
2022-10-25 15:59 - 신청_x000D_
2022-12-07 09:47 - 문서재제출요청_x000D_
2022-12-20 16:14 - 접수_x000D_
2022-12-20 16:59 - 신청_x000D_
2023-02-07 20:21 - 문서재제출요청_x000D_
2023-02-13 14:34 - 접수_x000D_
2023-02-13 14:37 - 신청_x000D_
2023-02-14 16:09 - 문서재제출요청_x000D_
2023-02-15 14:44 - 접수_x000D_
2023-02-15 15:58 - 신청_x000D_
2023-02-20 15:36 - 문서재제출요청_x000D_
2023-02-20 15:59 - 접수_x000D_
2023-02-20 16:01 - 신청_x000D_
2023-03-14 10:23 - 문서재제출요청_x000D_
2023-03-15 13:08 - 접수_x000D_
2023-03-15 13:12 - 신청_x000D_
2023-03-29 15:17 - 검토승인_x000D_
2023-03-29 15:20 - 협의검토중_x000D_
2023-05-04 11:11 - 협의통보_x000D_
2023-06-22 16:06 - 심의승인</t>
  </si>
  <si>
    <t>CL-5-36651384~36661710-2-2-0-10549</t>
  </si>
  <si>
    <t>20191213~20201231</t>
  </si>
  <si>
    <t>Monitoring_Report_MP1_Santa_Rosa_PV_CDM_Project_ver01.pdf</t>
  </si>
  <si>
    <t>Santa Rosa_Certification_Report.pdf</t>
  </si>
  <si>
    <t>DL에너지 법인등기부등본.pdf_x000D_
DL에너지 납세증명서.pdf_x000D_
20221220_Santa Rosa_외부사업 온실가스 감축량 인증신청서.pdf_x000D_
20230214_Santa Rosa_감축실적 보유 현황서_날인.pdf_x000D_
20230214_Santa Rosa_외부사업 검증보고서 및 모니터링보고서 국문요약서_날인.pdf_x000D_
1. Santa Rosa 기타증빙문서.zip</t>
  </si>
  <si>
    <t>20230214_Santa Rosa_외부사업 검증보고서 및 모니터링보고서 국문요약서_날인.pdf</t>
  </si>
  <si>
    <t>2022-10-24 16:34 - 접수_x000D_
2022-10-25 15:59 - 신청_x000D_
2022-12-07 09:49 - 문서재제출요청_x000D_
2022-12-20 16:16 - 접수_x000D_
2022-12-20 16:59 - 신청_x000D_
2023-02-07 20:23 - 문서재제출요청_x000D_
2023-02-13 14:35 - 접수_x000D_
2023-02-13 14:37 - 신청_x000D_
2023-02-14 16:09 - 문서재제출요청_x000D_
2023-02-15 14:43 - 접수_x000D_
2023-02-15 15:58 - 신청_x000D_
2023-02-20 15:36 - 문서재제출요청_x000D_
2023-02-20 15:58 - 접수_x000D_
2023-02-20 16:01 - 신청_x000D_
2023-03-29 15:19 - 검토승인_x000D_
2023-03-29 15:20 - 협의검토중_x000D_
2023-05-04 11:11 - 협의통보_x000D_
2023-06-22 16:06 - 심의승인</t>
  </si>
  <si>
    <t>CL-5-36636254~36651172-2-2-0-10546</t>
  </si>
  <si>
    <t>20201119~20201231</t>
  </si>
  <si>
    <t>9626-0027 MP5 MR.pdf</t>
  </si>
  <si>
    <t>9626-0027 MP5 VR.pdf</t>
  </si>
  <si>
    <t>3. 9626-0028 '다'유형 서류 (V).zip_x000D_
4. 9626-0028 공통 서류 (V).zip_x000D_
1. 9626-0028 감축량 소유권 증명_v.1.zip_x000D_
2. 9626-0028 총사업비 인증 비율 계산 시트_v.1.zip_x000D_
9626 1차 CPA28 세부평가의견서에 대한 소명자료_v1.pdf</t>
  </si>
  <si>
    <t>9626-0028 MP5 외부사업 MR_VR 국문요약서_v3.pdf</t>
  </si>
  <si>
    <t>2022-12-22 13:27 - 신청_x000D_
2023-02-14 16:43 - 문서재제출요청_x000D_
2023-02-20 15:29 - 신청_x000D_
2023-03-29 15:32 - 검토승인_x000D_
2023-03-29 15:32 - 협의검토중_x000D_
2023-05-04 11:11 - 협의통보_x000D_
2023-06-22 16:07 - 심의승인</t>
  </si>
  <si>
    <t xml:space="preserve">RW-5-1853746~1859892-2-2-0-9626 
RW-5-1862015~1862154-2-2-0-9626 </t>
  </si>
  <si>
    <t>01 PoA9626 CPA27-MR(10_688CERs).pdf</t>
  </si>
  <si>
    <t>02 PoA9626 CPA27-VR(10_688CERs).pdf</t>
  </si>
  <si>
    <t>4. MP4 총사업비 인증 비율 계산 시트_1차_v.1.zip_x000D_
1. 공통 서류 - 1차.zip_x000D_
2. 별표9 다유형 서류.zip_x000D_
9626 1차 CPA27 세부평가의견서에 대한 소명자료_v1.pdf_x000D_
01 PoA9626 CPA027 MP4 CER 소유권 증명문서 1.png_x000D_
02 PoA9626 CPA027 MP4 CER 소유권 증명문서 2.png_x000D_
03 PoA9626 CPA027 MP4 CER 소유권 증명문서 3.pdf_x000D_
04 CER 소유권에 관한 확약서_KICC &amp; ECOEYE (MP4 르완다)_v2.pdf_x000D_
05 KICC Confirmation of Project funding and CER ownership.pdf_x000D_
9626-0027(1차)감축실적보유현황서+개정후100%반영_v.3.pdf</t>
  </si>
  <si>
    <t>9626-027 MP1 외부사업 MR_VR 국문요약서_v3.pdf</t>
  </si>
  <si>
    <t>2022-10-20 10:51 - 신청_x000D_
2022-12-07 10:01 - 문서재제출요청_x000D_
2022-12-08 13:47 - 신청_x000D_
2022-12-15 16:56 - 문서재제출요청_x000D_
2022-12-15 17:22 - 신청_x000D_
2023-02-07 19:55 - 문서재제출요청_x000D_
2023-02-15 11:23 - 신청_x000D_
2023-02-20 15:06 - 문서재제출요청_x000D_
2023-02-20 15:27 - 신청_x000D_
2023-03-29 15:35 - 검토승인_x000D_
2023-03-29 15:39 - 협의검토중_x000D_
2023-05-04 11:11 - 협의통보_x000D_
2023-06-22 16:08 - 심의승인</t>
  </si>
  <si>
    <t xml:space="preserve">RW-5-1467644~1478285-2-2-0-9626 
RW-5-1478288~1478333-2-2-0-9626 </t>
  </si>
  <si>
    <t>3. 감축량 소유권 증명_v.1.zip_x000D_
4. 총사업비 인증 비율 계산 시트_v.1.zip_x000D_
9626 2차 CPA27 세부평가의견서에 대한 소명자료_v1.pdf_x000D_
1. 공통 서류 - 1차.zip_x000D_
2. 별표9 다유형 서류v.2 (1).zip</t>
  </si>
  <si>
    <t>9626-027 MP2 외부사업 MR_VR 국문요약서_2.pdf</t>
  </si>
  <si>
    <t>2022-11-01 09:13 - 신청_x000D_
2022-12-06 16:12 - 문서재제출요청_x000D_
2022-12-06 16:44 - 신청_x000D_
2022-12-07 10:10 - 문서재제출요청_x000D_
2022-12-08 13:55 - 신청_x000D_
2022-12-15 16:57 - 문서재제출요청_x000D_
2022-12-19 08:36 - 신청_x000D_
2023-02-07 19:58 - 문서재제출요청_x000D_
2023-02-15 11:23 - 신청_x000D_
2023-03-29 15:38 - 검토승인_x000D_
2023-03-29 15:39 - 협의검토중_x000D_
2023-05-04 11:11 - 협의통보_x000D_
2023-06-22 16:08 - 심의승인</t>
  </si>
  <si>
    <t xml:space="preserve">RW-5-1745891~1853745-2-2-0-9626 
RW-5-1861769~1862014-2-2-0-9626 </t>
  </si>
  <si>
    <t>10443-MP4 Monitoring Report 20200601-20201231.pdf</t>
  </si>
  <si>
    <t>10443-MP4 Verification Report 20200601-20201231.pdf</t>
  </si>
  <si>
    <t>10443-MP4-IRP1 CER forwarding request form.pdf_x000D_
CDM_ Issuance request for Madagascar Improved Cookstove Project by KCM.pdf_x000D_
1. 사업주체 해당시설소유,운영입증서류.zip_x000D_
3. 감축제품보급판매실적증명서류.zip_x000D_
4. 국내기업입증서류.zip_x000D_
2. 사업주체 해당온실가스감축사업 참여입증서류.zip_x000D_
10443-0001 외부사업 온실가스 감축량 인증 검토서 조치사항(4차).pdf_x000D_
10443-0001 접수서류.pdf</t>
  </si>
  <si>
    <t>10443-0001 해당 감축제도로부터 발행된 실적 처분 문서 보류 확인서.pdf</t>
  </si>
  <si>
    <t>2022-12-09 10:09 - 신청_x000D_
2023-02-07 19:32 - 문서재제출요청_x000D_
2023-02-14 16:06 - 신청_x000D_
2023-03-07 09:12 - 문서재제출요청_x000D_
2023-03-07 09:50 - 신청_x000D_
2023-03-29 15:42 - 검토승인_x000D_
2023-03-29 15:56 - 협의검토중_x000D_
2023-05-04 11:13 - 협의통보_x000D_
2023-06-22 16:09 - 심의승인</t>
  </si>
  <si>
    <t>2022-12-06</t>
  </si>
  <si>
    <t>MG-5-722133~742614-2-2-0-10443</t>
  </si>
  <si>
    <t>10443-MP4-IRP1 CER forwarding request form.pdf_x000D_
CDM_ Issuance request for Madagascar Improved Cookstove Project by KCM.pdf_x000D_
1. 사업주체 해당시설소유,운영입증서류.zip_x000D_
3. 감축제품보급판매실적증명서류.zip_x000D_
4. 국내기업입증서류.zip_x000D_
2. 사업주체 해당온실가스감축사업 참여입증서류.zip_x000D_
10443-0002 외부사업 온실가스 감축량 인증 검토서 조치사항(4차).pdf_x000D_
10443-0002 접수서류.pdf</t>
  </si>
  <si>
    <t>10443-0002 해당 감축제도로부터 발행된 실적 처분 문서 보류 확인서.pdf</t>
  </si>
  <si>
    <t>2022-12-09 10:20 - 신청_x000D_
2023-02-07 19:34 - 문서재제출요청_x000D_
2023-02-14 16:06 - 신청_x000D_
2023-03-07 09:13 - 문서재제출요청_x000D_
2023-03-07 09:51 - 신청_x000D_
2023-03-29 15:43 - 검토승인_x000D_
2023-03-29 15:56 - 협의검토중_x000D_
2023-05-04 11:12 - 협의통보_x000D_
2023-06-22 16:10 - 심의승인</t>
  </si>
  <si>
    <t>MG-5-742615~763815-2-2-0-10443</t>
  </si>
  <si>
    <t>10443-MP4-IRP1 CER forwarding request form.pdf_x000D_
CDM_ Issuance request for Madagascar Improved Cookstove Project by KCM.pdf_x000D_
1. 사업주체 해당시설소유,운영입증서류.zip_x000D_
10443-0003 외부사업 온실가스 감축량 인증 검토서 조치사항(4차).pdf_x000D_
3. 감축제품보급판매실적증명서류.zip_x000D_
4. 국내기업입증서류.zip_x000D_
2. 사업주체 해당온실가스감축사업 참여입증서류.zip_x000D_
10443-0003 접수서류.pdf</t>
  </si>
  <si>
    <t>10443-0003 해당 감축제도로부터 발행된 실적 처분 문서 보류 확인서.pdf</t>
  </si>
  <si>
    <t>2022-12-09 10:26 - 신청_x000D_
2023-02-14 16:36 - 문서재제출요청_x000D_
2023-02-14 16:52 - 신청_x000D_
2023-03-07 09:13 - 문서재제출요청_x000D_
2023-03-07 09:52 - 신청_x000D_
2023-03-29 15:45 - 검토승인_x000D_
2023-03-29 15:56 - 협의검토중_x000D_
2023-05-04 11:12 - 협의통보_x000D_
2023-06-22 16:10 - 심의승인</t>
  </si>
  <si>
    <t>MG-5-763816~785016-2-2-0-10443</t>
  </si>
  <si>
    <t>10443-MP4-IRP1 CER forwarding request form.pdf_x000D_
CDM_ Issuance request for Madagascar Improved Cookstove Project by KCM.pdf_x000D_
1. 사업주체 해당시설소유,운영입증서류.zip_x000D_
4. 국내기업입증서류.zip_x000D_
10443-0004 외부사업 온실가스 감축량 인증 검토서 조치사항(3차).pdf_x000D_
2. 사업주체 해당온실가스감축사업 참여입증서류.zip_x000D_
3. 감축제품보급판매실적증명서류.zip_x000D_
10443-0004 접수서류.pdf</t>
  </si>
  <si>
    <t>10443-0004 해당 감축제도로부터 발행된 실적 처분 문서 보류 확인서.pdf</t>
  </si>
  <si>
    <t>2022-12-09 11:21 - 신청_x000D_
2023-02-07 19:38 - 문서재제출요청_x000D_
2023-02-14 16:07 - 신청_x000D_
2023-03-07 09:13 - 문서재제출요청_x000D_
2023-03-07 09:52 - 신청_x000D_
2023-03-29 15:47 - 검토승인_x000D_
2023-03-29 15:56 - 협의검토중_x000D_
2023-05-04 11:12 - 협의통보_x000D_
2023-06-22 16:11 - 심의승인</t>
  </si>
  <si>
    <t>MG-5-785017~806217-2-2-0-10443</t>
  </si>
  <si>
    <t>10443-MP4-IRP1 CER forwarding request form.pdf_x000D_
CDM_ Issuance request for Madagascar Improved Cookstove Project by KCM.pdf_x000D_
1. 사업주체 해당시설소유,운영입증서류.zip_x000D_
10443-0005 외부사업 온실가스 감축량 인증 검토서 조치사항(3차).pdf_x000D_
3. 감축제품보급판매실적증명서류.zip_x000D_
4. 국내기업입증서류.zip_x000D_
2. 사업주체 해당온실가스감축사업 참여입증서류.zip_x000D_
10443-0005 접수서류.pdf</t>
  </si>
  <si>
    <t>10443-0005 해당 감축제도로부터 발행된 실적 처분 문서 보류 확인서.pdf</t>
  </si>
  <si>
    <t>2022-12-09 12:00 - 신청_x000D_
2023-02-07 19:39 - 문서재제출요청_x000D_
2023-02-14 16:08 - 신청_x000D_
2023-03-07 09:14 - 문서재제출요청_x000D_
2023-03-07 09:53 - 신청_x000D_
2023-03-29 15:48 - 검토승인_x000D_
2023-03-29 15:56 - 협의검토중_x000D_
2023-05-04 11:12 - 협의통보_x000D_
2023-06-22 16:11 - 심의승인</t>
  </si>
  <si>
    <t>MG-5-806218~827778-2-2-0-10443</t>
  </si>
  <si>
    <t>10443-MP4-IRP1 CER forwarding request form.pdf_x000D_
CDM_ Issuance request for Madagascar Improved Cookstove Project by KCM.pdf_x000D_
1. 사업주체 해당시설소유,운영입증서류.zip_x000D_
3. 감축제품보급판매실적증명서류.zip_x000D_
4. 국내기업입증서류.zip_x000D_
10443-0006 외부사업 온실가스 감축량 인증 검토서 조치사항(3차).pdf_x000D_
2. 사업주체 해당온실가스감축사업 참여입증서류.zip_x000D_
10443-0006 접수서류.pdf</t>
  </si>
  <si>
    <t>10443-0006 해당 감축제도로부터 발행된 실적 처분 문서 보류 확인서.pdf</t>
  </si>
  <si>
    <t>2022-12-09 12:09 - 신청_x000D_
2023-02-07 19:41 - 문서재제출요청_x000D_
2023-02-14 16:08 - 신청_x000D_
2023-03-07 09:14 - 문서재제출요청_x000D_
2023-03-07 09:54 - 신청_x000D_
2023-03-29 15:49 - 검토승인_x000D_
2023-03-29 15:56 - 협의검토중_x000D_
2023-05-04 11:12 - 협의통보_x000D_
2023-06-22 16:12 - 심의승인</t>
  </si>
  <si>
    <t>MG-5-827779~848979-2-2-0-10443</t>
  </si>
  <si>
    <t>10443-MP4-IRP1 CER forwarding request form.pdf_x000D_
CDM_ Issuance request for Madagascar Improved Cookstove Project by KCM.pdf_x000D_
1. 사업주체 해당시설소유,운영입증서류.zip_x000D_
10443-0007 외부사업 온실가스 감축량 인증 검토서 조치사항(2차).pdf_x000D_
3. 감축제품보급판매실적증명서류.zip_x000D_
4. 국내기업입증서류.zip_x000D_
2. 사업주체 해당온실가스감축사업 참여입증서류.zip_x000D_
10443-0007 접수서류.pdf</t>
  </si>
  <si>
    <t>10443-0007 해당 감축제도로부터 발행된 실적 처분 문서 보류 확인서.pdf</t>
  </si>
  <si>
    <t>2022-12-09 12:17 - 신청_x000D_
2023-02-07 19:42 - 문서재제출요청_x000D_
2023-02-14 16:08 - 신청_x000D_
2023-03-07 09:14 - 문서재제출요청_x000D_
2023-03-07 09:59 - 신청_x000D_
2023-03-29 15:54 - 검토승인_x000D_
2023-03-29 15:56 - 협의검토중_x000D_
2023-05-04 11:12 - 협의통보_x000D_
2023-06-22 16:12 - 심의승인</t>
  </si>
  <si>
    <t>MG-5-848980~870180-2-2-0-10443</t>
  </si>
  <si>
    <t>10443-MP4-IRP1 CER forwarding request form.pdf_x000D_
CDM_ Issuance request for Madagascar Improved Cookstove Project by KCM.pdf_x000D_
1. 사업주체 해당시설소유,운영입증서류.zip_x000D_
10443-0008 외부사업 온실가스 감축량 인증 검토서 조치사항(2차).pdf_x000D_
3. 감축제품보급판매실적증명서류.zip_x000D_
4. 국내기업입증서류.zip_x000D_
2. 사업주체 해당온실가스감축사업 참여입증서류.zip_x000D_
10443-0008 접수서류.pdf</t>
  </si>
  <si>
    <t>10443-0008 해당 감축제도로부터 발행된 실적 처분 문서 보류 확인서.pdf</t>
  </si>
  <si>
    <t>2022-12-09 12:37 - 신청_x000D_
2023-02-07 19:44 - 문서재제출요청_x000D_
2023-02-14 16:09 - 신청_x000D_
2023-03-07 09:15 - 문서재제출요청_x000D_
2023-03-07 10:00 - 신청_x000D_
2023-03-31 14:42 - 검토승인_x000D_
2023-04-03 16:06 - 협의검토중_x000D_
2023-05-04 11:12 - 협의통보_x000D_
2023-06-22 16:13 - 심의승인</t>
  </si>
  <si>
    <t>MG-5-870181~891959-2-2-0-10443</t>
  </si>
  <si>
    <t>10443-MP4-IRP1 CER forwarding request form.pdf_x000D_
CDM_ Issuance request for Madagascar Improved Cookstove Project by KCM.pdf_x000D_
1. 사업주체 해당시설소유,운영입증서류.zip_x000D_
10443-0009 외부사업 온실가스 감축량 인증 검토서 조치사항(2차).pdf_x000D_
3. 감축제품보급판매실적증명서류.zip_x000D_
4. 국내기업입증서류.zip_x000D_
2. 사업주체 해당온실가스감축사업 참여입증서류.zip_x000D_
10443-0009 접수서류.pdf</t>
  </si>
  <si>
    <t>10443-0009 해당 감축제도로부터 발행된 실적 처분 문서 보류 확인서.pdf</t>
  </si>
  <si>
    <t>2022-12-09 13:09 - 신청_x000D_
2023-02-07 19:52 - 문서재제출요청_x000D_
2023-02-14 16:09 - 신청_x000D_
2023-03-07 09:15 - 문서재제출요청_x000D_
2023-03-07 10:01 - 신청_x000D_
2023-03-31 14:42 - 검토승인_x000D_
2023-04-03 16:06 - 협의검토중_x000D_
2023-05-04 11:12 - 협의통보_x000D_
2023-06-22 16:13 - 심의승인</t>
  </si>
  <si>
    <t>MG-5-891960~913885-2-2-0-10443</t>
  </si>
  <si>
    <t>20191120~20200531</t>
  </si>
  <si>
    <t>MR_Cam Lam KN (Ref. 10530)_1st Monitoring_Ver.1.pdf</t>
  </si>
  <si>
    <t>VR_Cam Lam KN (Ref. 10530)_1st Monitoring_Ver.1.5.pdf</t>
  </si>
  <si>
    <t>소유권 증빙1. 한화에너지_사업보고서_지분비율 확인(HEC SG, KN Cam Lam)_19.1~19.12.pdf_x000D_
소유권 증빙2. 한화에너지_분기보고서_지분비율 확인(HEC SG, KN Cam Lam)_20.1~20.9.pdf_x000D_
한화에너지_사업자등록증_211201.pdf_x000D_
한화에너지_법인등기부등본.pdf_x000D_
1.영문사업계획서_PDD_Cam Lam KN Solar Power Plant_version 3.4_Clean.pdf_x000D_
2. 영문타당성평가보고서_1st Validation Report_KN Cam Lam.pdf_x000D_
1. KN Cam Lam_사업자등록증(Business Registration Certificate)_2차.pdf_x000D_
2. KN Cam Lam_투자등록증(Project Investment Certificate)_2차.pdf_x000D_
3. KN Cam Lam_운영허가증(Operation License).pdf_x000D_
4. KN Cam Lam_토지임대계약(Land Lease Agreement).pdf_x000D_
5. KN Cam Lam_전력계통연계계약(Grid Connection Agreement).pdf_x000D_
6. KN Cam Lam_전력구매계약(Power Purchase Agreement).pdf_x000D_
7. KN Cam Lam_환경인허가(Environmental Protection Confirmation).pdf_x000D_
8. Validation report for post-regisration change_Cam Lam KN_Ver.1.1.pdf_x000D_
9-1. KN Cam Lam JSC_국가승인서(Letter of Approval)_신규.pdf_x000D_
9-2. Cam Lam KN_Limited_국가승인서_최초.pdf_x000D_
10. ER Spreadsheet_Cam Lam KN (Ref. 10530)_1st Monitoring_ver.2.1.xlsx_x000D_
11-1. KN Cam Lam 주주 입증.pdf_x000D_
11-2. KN Share Holder Agreement_보통주 주주입증 관련.pdf_x000D_
12. 10530_LoA_VietNam_merged2021.pdf_x000D_
13. PA10530 CDM-MOC-FORM form.pdf_x000D_
PRC 관련 화면 캡쳐.PNG_x000D_
별첨1. 2020 KN Cam Lam 감사보고서(주주지분 비율확인).pdf_x000D_
별첨2. KN Shareholder Change Confirmation.pdf_x000D_
기타. 검토 의견에 대한 소명.docx</t>
  </si>
  <si>
    <t>외부사업 모니터링 보고서 국문요약서_1차.pdf</t>
  </si>
  <si>
    <t>CER 발급 UNFCCC 확인 메일_KN 1차.PNG_x000D_
CER 보유 현황_UNFCCC 캡쳐.PNG_x000D_
한화에너지 법인인감증명서.pdf_x000D_
감축실적 보유 현황서_KN 1차_R4_230224.pdf</t>
  </si>
  <si>
    <t>2022-07-01 16:52 - 신청_x000D_
2022-09-03 14:13 - 문서재제출요청_x000D_
2022-09-07 16:09 - 신청_x000D_
2022-09-27 11:15 - 문서재제출요청_x000D_
2022-09-29 17:05 - 신청_x000D_
2023-02-07 15:55 - 문서재제출요청_x000D_
2023-02-14 13:21 - 신청_x000D_
2023-02-23 22:51 - 문서재제출요청_x000D_
2023-02-24 10:35 - 신청_x000D_
2023-03-29 16:03 - 검토승인_x000D_
2023-03-29 16:30 - 협의검토중_x000D_
2023-05-04 11:13 - 협의통보_x000D_
2023-06-22 16:14 - 심의승인</t>
  </si>
  <si>
    <t>VN-5-26321626~26345700-2-2-0-10530</t>
  </si>
  <si>
    <t>MR_Cam Lam KN Solar (Ref 10530)_2nd Monitoring.pdf</t>
  </si>
  <si>
    <t>VR_Cam Lam KN Solar (Ref 10530)_2nd Monitoring.pdf</t>
  </si>
  <si>
    <t>소유권 증빙1. 한화에너지_사업보고서_지분비율 확인(HEC SG, KN Cam Lam)_20.1~20.12.pdf_x000D_
한화에너지_사업자등록증_211201.pdf_x000D_
한화에너지_법인등기부등본.pdf_x000D_
1.영문사업계획서_PDD_Cam Lam KN Solar Power Plant_version 3.4_Clean.pdf_x000D_
2. 영문타당성평가보고서_1st Validation Report_KN Cam Lam.pdf_x000D_
1. KN Cam Lam_사업자등록증(Business Registration Certificate)_2차.pdf_x000D_
2. KN Cam Lam_투자등록증(Project Investment Certificate)_2차.pdf_x000D_
3. KN Cam Lam_운영허가증(Operation License).pdf_x000D_
4. KN Cam Lam_토지임대계약(Land Lease Agreement).pdf_x000D_
5. KN Cam Lam_전력계통연계계약(Grid Connection Agreement).pdf_x000D_
6. KN Cam Lam_전력구매계약(Power Purchase Agreement).pdf_x000D_
7. KN Cam Lam_환경인허가(Environmental Protection Confirmation).pdf_x000D_
8. VR for PRC_Cam Lam KN Solar (Ref. 10530)_Ver. 1.1_07072021.pdf_x000D_
9-1. KN Cam Lam JSC_국가승인서(Letter of Approval)_신규.pdf_x000D_
9-2. Cam Lam KN_Limited_국가승인서_최초.pdf_x000D_
10. ER Spreadsheet_Cam Lam KN (Ref. 10530)_2nd Monitoring_Ver. 1.0.xlsx_x000D_
11-1. KN Cam Lam 주주 입증.pdf_x000D_
11-2. KN Share Holder Agreement_보통주 주주입증 관련.pdf_x000D_
12. 10530_LoA_VietNam_merged2021.pdf_x000D_
13. PA10530 CDM-MOC-FORM form.pdf_x000D_
PRC 관련 화면 캡쳐_KN 2차.PNG_x000D_
별첨1. 2020 KN Cam Lam 감사보고서(주주지분 비율확인).pdf_x000D_
별첨2. KN Shareholder Change Confirmation.pdf_x000D_
기타. 검토 의견에 대한 소명_KN 2차.docx</t>
  </si>
  <si>
    <t>외부사업 모니터링 보고서 국문요약서_2차_R1.pdf</t>
  </si>
  <si>
    <t>UNFCCC CER 발급 확인 메일.PNG_x000D_
CER 보유 현황_UNFCCC 캡쳐.PNG_x000D_
한화에너지 법인인감증명서.pdf_x000D_
감축실적 보유 현황서_KN 2차_R3_230224.pdf</t>
  </si>
  <si>
    <t>2022-07-01 17:05 - 신청_x000D_
2022-09-03 14:13 - 문서재제출요청_x000D_
2022-09-07 16:10 - 신청_x000D_
2022-09-27 11:15 - 문서재제출요청_x000D_
2022-10-04 08:06 - 신청_x000D_
2022-10-06 09:39 - 문서재제출요청_x000D_
2022-10-12 16:46 - 신청_x000D_
2023-02-07 15:56 - 문서재제출요청_x000D_
2023-02-14 13:27 - 신청_x000D_
2023-02-23 22:52 - 문서재제출요청_x000D_
2023-02-24 10:37 - 신청_x000D_
2023-03-29 16:30 - 검토승인_x000D_
2023-03-29 16:30 - 협의검토중_x000D_
2023-05-04 11:13 - 협의통보_x000D_
2023-06-22 16:14 - 심의승인</t>
  </si>
  <si>
    <t>2021-09-16</t>
  </si>
  <si>
    <t>VN-5-27105584~27125487-2-2-0-10530</t>
  </si>
  <si>
    <t>20200115~20200531</t>
  </si>
  <si>
    <t>CDM_ Issuance request for Viet Nam Improved Cookstove Project by KCM.pdf_x000D_
1. 사업주체 실제입증서류.zip_x000D_
잔고 증명.pdf_x000D_
10477-0007 외부사업 온실가스 감축량 인증 검토서 조치사항(1차).pdf_x000D_
2. 사업주체 해당시설소유,운영입증서류.zip_x000D_
3. 사업주체 해당온실가스감축사업 참여입증서류.zip_x000D_
4. 감축제품보급판매실적증명서류.zip_x000D_
5. 국내기업입증서류.zip_x000D_
ANREU_CURRENT_ACCOUNTS_20230305.pdf_x000D_
10477-0007 접수서류 ver.20230510.pdf</t>
  </si>
  <si>
    <t>10477-0007 모니터링 및 검증보고서에 대한 국문요약서.pdf</t>
  </si>
  <si>
    <t>10477-0007 해당 감축제도로부터 발행된 실적 처분 문서 보류 확인서.pdf</t>
  </si>
  <si>
    <t>2022-10-19 10:58 - 신청_x000D_
2022-11-28 09:43 - 문서재제출요청_x000D_
2023-01-02 16:41 - 신청_x000D_
2023-02-23 21:00 - 문서재제출요청_x000D_
2023-02-24 10:35 - 신청_x000D_
2023-03-08 16:13 - 문서재제출요청_x000D_
2023-03-08 16:39 - 신청_x000D_
2023-03-29 16:33 - 검토승인_x000D_
2023-03-29 16:37 - 협의검토중_x000D_
2023-05-04 11:13 - 협의통보_x000D_
2023-06-22 16:15 - 심의승인</t>
  </si>
  <si>
    <t>VN-5-26005653~26015818-2-2-0-10477</t>
  </si>
  <si>
    <t>CDM_ Issuance request for Viet Nam Improved Cookstove Project by KCM.pdf_x000D_
1. 사업주체 실제입증서류.zip_x000D_
잔고 증명.pdf_x000D_
10477-0008 외부사업 온실가스 감축량 인증 검토서 조치사항(1차).pdf_x000D_
2. 사업주체 해당시설소유,운영입증서류.zip_x000D_
3. 사업주체 해당온실가스감축사업 참여입증서류.zip_x000D_
4. 감축제품보급판매실적증명서류.zip_x000D_
5. 국내기업입증서류.zip_x000D_
10477-0008 접수서류.pdf_x000D_
ANREU_CURRENT_ACCOUNTS_20230305.pdf</t>
  </si>
  <si>
    <t>10477-0008 모니터링 및 검증보고서에 대한 국문요약서.pdf</t>
  </si>
  <si>
    <t>10477-0008 해당 감축제도로부터 발행된 실적 처분 문서 보류 확인서.pdf</t>
  </si>
  <si>
    <t>2022-10-19 10:58 - 신청_x000D_
2022-11-28 09:44 - 문서재제출요청_x000D_
2023-01-02 16:41 - 신청_x000D_
2023-02-23 21:00 - 문서재제출요청_x000D_
2023-02-24 10:38 - 신청_x000D_
2023-03-08 16:13 - 문서재제출요청_x000D_
2023-03-08 16:40 - 신청_x000D_
2023-03-29 16:34 - 검토승인_x000D_
2023-03-29 16:37 - 협의검토중_x000D_
2023-05-04 11:13 - 협의통보_x000D_
2023-06-22 16:16 - 심의승인</t>
  </si>
  <si>
    <t>VN-5-26015819~26026188-2-2-0-10477</t>
  </si>
  <si>
    <t>CDM_ Issuance request for Viet Nam Improved Cookstove Project by KCM.pdf_x000D_
잔고 증명.pdf_x000D_
10477-0007 외부사업 온실가스 감축량 인증 검토서 조치사항(2차).pdf_x000D_
1. 사업주체 해당시설소유,운영입증서류.zip_x000D_
2. 사업주체 해당온실가스감축사업 참여입증서류.zip_x000D_
3. 감축제품보급판매실적증명서류.zip_x000D_
4. 국내기업입증서류.zip_x000D_
10477-0007 접수서류.pdf_x000D_
ANREU_CURRENT_ACCOUNTS_20230305.pdf</t>
  </si>
  <si>
    <t>2022-10-19 11:15 - 신청_x000D_
2022-11-28 09:43 - 문서재제출요청_x000D_
2023-01-03 10:51 - 신청_x000D_
2023-02-23 21:00 - 문서재제출요청_x000D_
2023-02-24 11:14 - 신청_x000D_
2023-03-08 16:14 - 문서재제출요청_x000D_
2023-03-08 16:45 - 신청_x000D_
2023-03-29 16:34 - 검토승인_x000D_
2023-03-29 16:37 - 협의검토중_x000D_
2023-05-04 11:13 - 협의통보_x000D_
2023-06-22 16:16 - 심의승인</t>
  </si>
  <si>
    <t>VN-5-27031984~27054183-2-2-0-10477</t>
  </si>
  <si>
    <t>CDM_ Issuance request for Viet Nam Improved Cookstove Project by KCM.pdf_x000D_
잔고 증명.pdf_x000D_
1. 사업주체 해당시설소유,운영입증서류.zip_x000D_
2. 사업주체 해당온실가스감축사업 참여입증서류.zip_x000D_
3. 감축제품보급판매실적증명서류.zip_x000D_
4. 국내기업입증서류.zip_x000D_
10477-0008 외부사업 온실가스 감축량 인증 검토서 조치사항(2차).pdf_x000D_
10477-0008 접수서류.pdf_x000D_
ANREU_CURRENT_ACCOUNTS_20230305.pdf</t>
  </si>
  <si>
    <t>2022-10-19 11:17 - 신청_x000D_
2022-11-28 09:44 - 문서재제출요청_x000D_
2023-01-03 10:51 - 신청_x000D_
2023-02-23 21:01 - 문서재제출요청_x000D_
2023-02-24 11:15 - 신청_x000D_
2023-03-08 16:14 - 문서재제출요청_x000D_
2023-03-08 16:45 - 신청_x000D_
2023-03-29 16:35 - 검토승인_x000D_
2023-03-29 16:37 - 협의검토중_x000D_
2023-05-04 11:13 - 협의통보_x000D_
2023-06-22 16:17 - 심의승인</t>
  </si>
  <si>
    <t>VN-5-27054184~27076498-2-2-0-10477</t>
  </si>
  <si>
    <t>20190802~20190831</t>
  </si>
  <si>
    <t>CDM_ Issuance request for Viet Nam Improved Cookstove Project by KCM.pdf_x000D_
온실가스 감축량 소유권 증명 자료(호주계정).pdf_x000D_
1. 사업주체 실제입증서류.zip_x000D_
10477-0005 외부사업 온실가스 감축량 인증 검토서 조치사항(1차).pdf_x000D_
2. 사업주체 해당시설소유,운영입증서류.zip_x000D_
3. 사업주체 해당온실가스감축사업 참여입증서류.zip_x000D_
4. 감축제품보급판매실적증명서류.zip_x000D_
5. 국내기업입증서류.zip_x000D_
10477-0005 접수서류.pdf_x000D_
ANREU_CURRENT_ACCOUNTS_20230305.pdf</t>
  </si>
  <si>
    <t>10477-0005 모니터링 및 검증보고서에 대한 국문요약서.pdf</t>
  </si>
  <si>
    <t>10477-0005 해당 감축제도로부터 발행된 실적 처분 문서 보류 확인서.pdf</t>
  </si>
  <si>
    <t>2022-10-19 10:18 - 신청_x000D_
2022-11-28 09:57 - 문서재제출요청_x000D_
2023-01-02 15:20 - 신청_x000D_
2023-02-20 15:39 - 문서재제출요청_x000D_
2023-02-20 16:03 - 신청_x000D_
2023-02-23 21:22 - 문서재제출요청_x000D_
2023-02-24 09:47 - 신청_x000D_
2023-02-24 10:07 - 문서재제출요청_x000D_
2023-02-24 10:22 - 신청_x000D_
2023-03-08 16:21 - 문서재제출요청_x000D_
2023-03-08 16:27 - 신청_x000D_
2023-03-29 16:43 - 검토승인_x000D_
2023-03-29 16:51 - 협의검토중_x000D_
2023-05-04 11:14 - 협의통보_x000D_
2023-06-22 16:17 - 심의승인</t>
  </si>
  <si>
    <t>VN-5-24389348~24390398-2-2-0-10477</t>
  </si>
  <si>
    <t>CDM_ Issuance request for Viet Nam Improved Cookstove Project by KCM.pdf_x000D_
온실가스 감축량 소유권 증명 자료(호주계정).pdf_x000D_
1. 사업주체 실제입증서류.zip_x000D_
10477-0006 외부사업 온실가스 감축량 인증 검토서 조치사항(1차).pdf_x000D_
2. 사업주체 해당시설소유,운영입증서류.zip_x000D_
3. 사업주체 해당온실가스감축사업 참여입증서류.zip_x000D_
4. 감축제품보급판매실적증명서류.zip_x000D_
5. 국내기업입증서류.zip_x000D_
10477-0006 접수서류.pdf_x000D_
ANREU_CURRENT_ACCOUNTS_20230305.pdf</t>
  </si>
  <si>
    <t>10477-0006 모니터링 및 검증보고서에 대한 국문요약서.pdf</t>
  </si>
  <si>
    <t>10477-0006 해당 감축제도로부터 발행된 실적 처분 문서 보류 확인서.pdf</t>
  </si>
  <si>
    <t>2022-10-19 10:18 - 신청_x000D_
2022-11-28 09:59 - 문서재제출요청_x000D_
2023-01-02 15:20 - 신청_x000D_
2023-02-23 21:22 - 문서재제출요청_x000D_
2023-02-24 09:48 - 신청_x000D_
2023-02-24 10:07 - 문서재제출요청_x000D_
2023-02-24 10:22 - 신청_x000D_
2023-03-08 16:22 - 문서재제출요청_x000D_
2023-03-08 16:27 - 신청_x000D_
2023-03-29 16:47 - 검토승인_x000D_
2023-03-29 16:51 - 협의검토중_x000D_
2023-05-04 11:13 - 협의통보_x000D_
2023-06-22 16:18 - 심의승인</t>
  </si>
  <si>
    <t>VN-5-24390399~24391513-2-2-0-10477</t>
  </si>
  <si>
    <t>CDM_ Issuance request for Viet Nam Improved Cookstove Project by KCM.pdf_x000D_
잔고 증명.pdf_x000D_
1. 사업주체 해당시설소유,운영입증서류.zip_x000D_
2. 사업주체 해당온실가스감축사업 참여입증서류.zip_x000D_
3. 감축제품보급판매실적증명서류.zip_x000D_
4. 국내기업입증서류.zip_x000D_
10477-0005 외부사업 온실가스 감축량 인증 검토서 조치사항(2차).pdf_x000D_
10477-0005 접수서류.pdf_x000D_
ANREU_CURRENT_ACCOUNTS_20230305.pdf</t>
  </si>
  <si>
    <t>2022-10-19 10:57 - 신청_x000D_
2022-11-28 09:58 - 문서재제출요청_x000D_
2023-01-02 16:41 - 신청_x000D_
2023-02-23 21:22 - 문서재제출요청_x000D_
2023-02-24 10:34 - 신청_x000D_
2023-03-08 16:22 - 문서재제출요청_x000D_
2023-03-08 16:38 - 신청_x000D_
2023-03-29 16:45 - 검토승인_x000D_
2023-03-29 16:51 - 협의검토중_x000D_
2023-05-04 11:14 - 협의통보_x000D_
2023-06-22 16:19 - 심의승인</t>
  </si>
  <si>
    <t>VN-5-25945520~25975990-2-2-0-10477</t>
  </si>
  <si>
    <t>CDM_ Issuance request for Viet Nam Improved Cookstove Project by KCM.pdf_x000D_
잔고 증명.pdf_x000D_
10477-0006 외부사업 온실가스 감축량 인증 검토서 조치사항(2차).pdf_x000D_
1. 사업주체 해당시설소유,운영입증서류.zip_x000D_
2. 사업주체 해당온실가스감축사업 참여입증서류.zip_x000D_
3. 감축제품보급판매실적증명서류.zip_x000D_
4. 국내기업입증서류.zip_x000D_
10477-0006 접수서류.pdf_x000D_
ANREU_CURRENT_ACCOUNTS_20230305.pdf</t>
  </si>
  <si>
    <t>2022-10-19 10:57 - 신청_x000D_
2022-11-28 09:59 - 문서재제출요청_x000D_
2023-01-02 16:41 - 신청_x000D_
2023-02-23 21:23 - 문서재제출요청_x000D_
2023-02-24 10:35 - 신청_x000D_
2023-03-08 16:22 - 문서재제출요청_x000D_
2023-03-08 16:38 - 신청_x000D_
2023-03-29 16:49 - 검토승인_x000D_
2023-03-29 16:51 - 협의검토중_x000D_
2023-05-04 11:14 - 협의통보_x000D_
2023-06-22 16:19 - 심의승인</t>
  </si>
  <si>
    <t>VN-5-25975991~26005652-2-2-0-10477</t>
  </si>
  <si>
    <t>CDM_ Issuance request for Viet Nam Improved Cookstove Project by KCM.pdf_x000D_
잔고 증명.pdf_x000D_
10477-0005 외부사업 온실가스 감축량 인증 검토서 조치사항(3차).pdf_x000D_
1. 사업주체 해당시설소유,운영입증서류.zip_x000D_
2. 사업주체 해당온실가스감축사업 참여입증서류.zip_x000D_
3. 감축제품보급판매실적증명서류.zip_x000D_
4. 국내기업입증서류.zip_x000D_
10477-0005 접수서류.pdf_x000D_
ANREU_CURRENT_ACCOUNTS_20230305.pdf</t>
  </si>
  <si>
    <t>2022-10-19 11:09 - 신청_x000D_
2022-11-28 09:59 - 문서재제출요청_x000D_
2023-01-03 10:50 - 신청_x000D_
2023-02-23 21:23 - 문서재제출요청_x000D_
2023-02-24 11:09 - 신청_x000D_
2023-03-08 16:22 - 문서재제출요청_x000D_
2023-03-08 16:43 - 신청_x000D_
2023-03-29 16:46 - 검토승인_x000D_
2023-03-29 16:51 - 협의검토중_x000D_
2023-05-04 11:14 - 협의통보_x000D_
2023-06-22 16:19 - 심의승인</t>
  </si>
  <si>
    <t>VN-5-26986336~27009498-2-2-0-10477</t>
  </si>
  <si>
    <t>CDM_ Issuance request for Viet Nam Improved Cookstove Project by KCM.pdf_x000D_
잔고 증명.pdf_x000D_
10477-0006 외부사업 온실가스 감축량 인증 검토서 조치사항(3차).pdf_x000D_
1. 사업주체 해당시설소유,운영입증서류.zip_x000D_
2. 사업주체 해당온실가스감축사업 참여입증서류.zip_x000D_
3. 감축제품보급판매실적증명서류.zip_x000D_
4. 국내기업입증서류.zip_x000D_
10477-0006 접수서류.pdf_x000D_
ANREU_CURRENT_ACCOUNTS_20230305.pdf</t>
  </si>
  <si>
    <t>2022-10-19 11:12 - 신청_x000D_
2022-11-28 10:00 - 문서재제출요청_x000D_
2023-01-03 10:50 - 신청_x000D_
2023-02-23 21:23 - 문서재제출요청_x000D_
2023-02-24 11:13 - 신청_x000D_
2023-03-08 16:22 - 문서재제출요청_x000D_
2023-03-08 16:44 - 신청_x000D_
2023-03-29 16:50 - 검토승인_x000D_
2023-03-29 16:51 - 협의검토중_x000D_
2023-05-04 11:14 - 협의통보_x000D_
2023-06-22 16:20 - 심의승인</t>
  </si>
  <si>
    <t>VN-5-27009499~27031983-2-2-0-10477</t>
  </si>
  <si>
    <t>CDM_ Issuance request for Viet Nam Improved Cookstove Project by KCM.pdf_x000D_
온실가스 감축량 소유권 증명 자료(호주계정).pdf_x000D_
1. 사업주체 실제입증서류.zip_x000D_
10477-0003 외부사업 온실가스 감축량 인증 검토서 조치사항(1차).pdf_x000D_
2. 사업주체 해당시설소유,운영입증서류.zip_x000D_
3. 사업주체 해당온실가스감축사업 참여입증서류.zip_x000D_
4. 감축제품보급판매실적증명서류.zip_x000D_
5. 국내기업입증서류.zip_x000D_
10477-0003 접수서류.pdf_x000D_
ANREU_CURRENT_ACCOUNTS_20230305.pdf</t>
  </si>
  <si>
    <t>10477-0003 모니터링 및 검증보고서에 대한 국문요약서.pdf</t>
  </si>
  <si>
    <t>10477-0003 해당 감축제도로부터 발행된 실적 처분 문서 보류 확인서.pdf</t>
  </si>
  <si>
    <t>2022-10-19 10:18 - 신청_x000D_
2022-11-28 10:09 - 문서재제출요청_x000D_
2023-01-02 15:19 - 신청_x000D_
2023-02-23 21:49 - 문서재제출요청_x000D_
2023-02-24 09:44 - 신청_x000D_
2023-02-24 10:06 - 문서재제출요청_x000D_
2023-02-24 10:20 - 신청_x000D_
2023-03-08 16:14 - 문서재제출요청_x000D_
2023-03-08 16:25 - 신청_x000D_
2023-03-29 16:53 - 검토승인_x000D_
2023-03-29 17:00 - 협의검토중_x000D_
2023-05-04 11:15 - 협의통보_x000D_
2023-06-22 16:21 - 심의승인</t>
  </si>
  <si>
    <t>VN-5-24386259~24387926-2-2-0-10477</t>
  </si>
  <si>
    <t>CDM_ Issuance request for Viet Nam Improved Cookstove Project by KCM.pdf_x000D_
온실가스 감축량 소유권 증명 자료(호주계정).pdf_x000D_
1. 사업주체 실제입증서류.zip_x000D_
10477-0004 외부사업 온실가스 감축량 인증 검토서 조치사항(1차).pdf_x000D_
2. 사업주체 해당시설소유,운영입증서류.zip_x000D_
3. 사업주체 해당온실가스감축사업 참여입증서류.zip_x000D_
4. 감축제품보급판매실적증명서류.zip_x000D_
5. 국내기업입증서류.zip_x000D_
10477-0004 접수서류.pdf_x000D_
ANREU_CURRENT_ACCOUNTS_20230305.pdf</t>
  </si>
  <si>
    <t>10477-0004 모니터링 및 검증보고서에 대한 국문요약서.pdf</t>
  </si>
  <si>
    <t>10477-0004 해당 감축제도로부터 발행된 실적 처분 문서 보류 확인서.pdf</t>
  </si>
  <si>
    <t>2022-10-19 10:18 - 신청_x000D_
2022-11-28 10:11 - 문서재제출요청_x000D_
2023-01-02 15:19 - 신청_x000D_
2023-02-23 21:49 - 문서재제출요청_x000D_
2023-02-24 09:45 - 신청_x000D_
2023-02-24 10:06 - 문서재제출요청_x000D_
2023-02-24 10:21 - 신청_x000D_
2023-03-08 16:14 - 문서재제출요청_x000D_
2023-03-08 16:26 - 신청_x000D_
2023-03-29 16:57 - 검토승인_x000D_
2023-03-29 17:00 - 협의검토중_x000D_
2023-05-04 11:14 - 협의통보_x000D_
2023-06-22 16:21 - 심의승인</t>
  </si>
  <si>
    <t>VN-5-24387927~24389347-2-2-0-10477</t>
  </si>
  <si>
    <t>CDM_ Issuance request for Viet Nam Improved Cookstove Project by KCM.pdf_x000D_
잔고 증명.pdf_x000D_
10477-0003 외부사업 온실가스 감축량 인증 검토서 조치사항(2차).pdf_x000D_
1. 사업주체 해당시설소유,운영입증서류.zip_x000D_
2. 사업주체 해당온실가스감축사업 참여입증서류.zip_x000D_
3. 감축제품보급판매실적증명서류.zip_x000D_
4. 국내기업입증서류.zip_x000D_
10477-0003 접수서류.pdf_x000D_
ANREU_CURRENT_ACCOUNTS_20230305.pdf</t>
  </si>
  <si>
    <t>2022-10-19 10:56 - 신청_x000D_
2022-11-28 10:10 - 문서재제출요청_x000D_
2023-01-02 16:40 - 신청_x000D_
2023-02-23 21:49 - 문서재제출요청_x000D_
2023-02-24 10:32 - 신청_x000D_
2023-03-08 16:15 - 문서재제출요청_x000D_
2023-03-08 16:37 - 신청_x000D_
2023-03-29 16:54 - 검토승인_x000D_
2023-03-29 17:00 - 협의검토중_x000D_
2023-05-04 11:14 - 협의통보_x000D_
2023-06-22 16:21 - 심의승인</t>
  </si>
  <si>
    <t>VN-5-25881464~25913826-2-2-0-10477</t>
  </si>
  <si>
    <t>CDM_ Issuance request for Viet Nam Improved Cookstove Project by KCM.pdf_x000D_
잔고 증명.pdf_x000D_
10477-0004 외부사업 온실가스 감축량 인증 검토서 조치사항(2차).pdf_x000D_
1. 사업주체 해당시설소유,운영입증서류.zip_x000D_
2. 사업주체 해당온실가스감축사업 참여입증서류.zip_x000D_
3. 감축제품보급판매실적증명서류.zip_x000D_
4. 국내기업입증서류.zip_x000D_
10477-0004 접수서류.pdf_x000D_
ANREU_CURRENT_ACCOUNTS_20230305.pdf</t>
  </si>
  <si>
    <t>2022-10-19 10:56 - 신청_x000D_
2022-11-28 10:11 - 문서재제출요청_x000D_
2023-01-02 16:41 - 신청_x000D_
2023-02-20 15:39 - 문서재제출요청_x000D_
2023-02-20 16:04 - 신청_x000D_
2023-02-23 21:50 - 문서재제출요청_x000D_
2023-02-24 10:33 - 신청_x000D_
2023-03-08 16:15 - 문서재제출요청_x000D_
2023-03-08 16:37 - 신청_x000D_
2023-03-29 16:58 - 검토승인_x000D_
2023-03-29 17:00 - 협의검토중_x000D_
2023-05-04 11:14 - 협의통보_x000D_
2023-06-22 16:22 - 심의승인</t>
  </si>
  <si>
    <t>VN-5-25913827~25945519-2-2-0-10477</t>
  </si>
  <si>
    <t>CDM_ Issuance request for Viet Nam Improved Cookstove Project by KCM.pdf_x000D_
잔고 증명.pdf_x000D_
10477-0003 외부사업 온실가스 감축량 인증 검토서 조치사항(3차).pdf_x000D_
1. 사업주체 해당시설소유,운영입증서류.zip_x000D_
2. 사업주체 해당온실가스감축사업 참여입증서류.zip_x000D_
3. 감축제품보급판매실적증명서류.zip_x000D_
4. 국내기업입증서류.zip_x000D_
10477-0003 접수서류.pdf_x000D_
ANREU_CURRENT_ACCOUNTS_20230305.pdf</t>
  </si>
  <si>
    <t>2022-10-19 11:04 - 신청_x000D_
2022-11-28 10:10 - 문서재제출요청_x000D_
2023-01-03 10:49 - 신청_x000D_
2023-02-23 21:50 - 문서재제출요청_x000D_
2023-02-24 11:04 - 신청_x000D_
2023-03-08 16:20 - 문서재제출요청_x000D_
2023-03-08 16:42 - 신청_x000D_
2023-03-29 16:56 - 검토승인_x000D_
2023-03-29 17:00 - 협의검토중_x000D_
2023-05-04 11:14 - 협의통보_x000D_
2023-06-22 16:22 - 심의승인</t>
  </si>
  <si>
    <t>VN-5-26939356~26962869-2-2-0-10477</t>
  </si>
  <si>
    <t>CDM_ Issuance request for Viet Nam Improved Cookstove Project by KCM.pdf_x000D_
잔고 증명.pdf_x000D_
3. 감축제품보급판매실적증명서류.zip_x000D_
4. 국내기업입증서류.zip_x000D_
10477-0004 외부사업 온실가스 감축량 인증 검토서 조치사항(3차).pdf_x000D_
1. 사업주체 해당시설소유,운영입증서류.zip_x000D_
2. 사업주체 해당온실가스감축사업 참여입증서류.zip_x000D_
10477-0004 접수서류.pdf_x000D_
ANREU_CURRENT_ACCOUNTS_20230305.pdf</t>
  </si>
  <si>
    <t>2022-10-19 11:07 - 신청_x000D_
2022-12-07 13:08 - 문서재제출요청_x000D_
2023-01-03 10:50 - 신청_x000D_
2023-02-23 21:50 - 문서재제출요청_x000D_
2023-02-24 11:06 - 신청_x000D_
2023-03-08 16:20 - 문서재제출요청_x000D_
2023-03-08 16:43 - 신청_x000D_
2023-03-29 16:59 - 검토승인_x000D_
2023-03-29 17:00 - 협의검토중_x000D_
2023-05-04 11:14 - 협의통보_x000D_
2023-06-22 16:23 - 심의승인</t>
  </si>
  <si>
    <t>VN-5-26962870~26986335-2-2-0-10477</t>
  </si>
  <si>
    <t>CDM_ Issuance request for Viet Nam Improved Cookstove Project by KCM.pdf_x000D_
온실가스 감축량 소유권 증명 자료(호주계정).pdf_x000D_
1. 사업주체 실제입증서류.zip_x000D_
10477-0002 외부사업 온실가스 감축량 인증 검토서 조치사항(1차).pdf_x000D_
2. 사업주체 해당시설소유,운영입증서류.zip_x000D_
4. 감축제품보급판매실적증명서류.zip_x000D_
5. 국내기업입증서류.zip_x000D_
3. 사업주체 해당온실가스감축사업 참여입증서류.zip_x000D_
10477-0002 접수서류.pdf_x000D_
ANREU_CURRENT_ACCOUNTS_20230305.pdf</t>
  </si>
  <si>
    <t>10477-0002 모니터링 및 검증보고서에 대한 국문요약서.pdf</t>
  </si>
  <si>
    <t>10477-0002 해당 감축제도로부터 발행된 실적 처분 문서 보류 확인서.pdf</t>
  </si>
  <si>
    <t>2022-10-19 10:18 - 신청_x000D_
2022-11-28 10:15 - 문서재제출요청_x000D_
2023-01-02 15:19 - 신청_x000D_
2023-02-23 22:15 - 문서재제출요청_x000D_
2023-02-24 09:44 - 신청_x000D_
2023-02-24 10:06 - 문서재제출요청_x000D_
2023-02-24 10:20 - 신청_x000D_
2023-03-08 16:20 - 문서재제출요청_x000D_
2023-03-08 16:25 - 신청_x000D_
2023-03-29 17:02 - 검토승인_x000D_
2023-03-29 17:04 - 협의검토중_x000D_
2023-05-04 11:15 - 협의통보_x000D_
2023-06-22 16:24 - 심의승인</t>
  </si>
  <si>
    <t>VN-5-24385077~24386258-2-2-0-10477</t>
  </si>
  <si>
    <t>CDM_ Issuance request for Viet Nam Improved Cookstove Project by KCM.pdf_x000D_
잔고 증명.pdf_x000D_
10477-0002 외부사업 온실가스 감축량 인증 검토서 조치사항(2차).pdf_x000D_
1. 사업주체 해당시설소유,운영입증서류.zip_x000D_
2. 사업주체 해당온실가스감축사업 참여입증서류.zip_x000D_
3. 감축제품보급판매실적증명서류.zip_x000D_
4. 국내기업입증서류.zip_x000D_
10477-0002 접수서류.pdf_x000D_
ANREU_CURRENT_ACCOUNTS_20230305.pdf</t>
  </si>
  <si>
    <t>2022-10-19 10:56 - 신청_x000D_
2022-11-28 10:16 - 문서재제출요청_x000D_
2023-01-02 16:40 - 신청_x000D_
2023-02-23 22:15 - 문서재제출요청_x000D_
2023-02-24 10:24 - 신청_x000D_
2023-03-08 16:21 - 문서재제출요청_x000D_
2023-03-08 16:30 - 신청_x000D_
2023-03-29 17:03 - 검토승인_x000D_
2023-03-29 17:04 - 협의검토중_x000D_
2023-05-04 11:15 - 협의통보_x000D_
2023-06-22 16:24 - 심의승인</t>
  </si>
  <si>
    <t>VN-5-25850340~25881463-2-2-0-10477</t>
  </si>
  <si>
    <t>CDM_ Issuance request for Viet Nam Improved Cookstove Project by KCM.pdf_x000D_
잔고 증명.pdf_x000D_
1. 사업주체 해당시설소유,운영입증서류.zip_x000D_
2. 사업주체 해당온실가스감축사업 참여입증서류.zip_x000D_
3. 감축제품보급판매실적증명서류.zip_x000D_
4. 국내기업입증서류.zip_x000D_
10477-0002 외부사업 온실가스 감축량 인증 검토서 조치사항(3차).pdf_x000D_
10477-0002 접수서류.pdf_x000D_
ANREU_CURRENT_ACCOUNTS_20230305.pdf</t>
  </si>
  <si>
    <t>2022-10-19 11:02 - 신청_x000D_
2022-11-28 10:16 - 문서재제출요청_x000D_
2023-01-03 10:49 - 신청_x000D_
2023-02-23 22:15 - 문서재제출요청_x000D_
2023-02-24 11:03 - 신청_x000D_
2023-03-08 16:02 - 문서재제출요청_x000D_
2023-03-08 16:10 - 신청_x000D_
2023-03-08 16:21 - 문서재제출요청_x000D_
2023-03-08 16:42 - 신청_x000D_
2023-03-29 17:04 - 검토승인_x000D_
2023-03-29 17:04 - 협의검토중_x000D_
2023-05-04 11:15 - 협의통보_x000D_
2023-06-22 16:24 - 심의승인</t>
  </si>
  <si>
    <t>VN-5-26916146~26939355-2-2-0-10477</t>
  </si>
  <si>
    <t>10484-0002 1차 영문 모니터링 보고서.pdf</t>
  </si>
  <si>
    <t>10484-0002 1차 영문 검증 보고서.pdf</t>
  </si>
  <si>
    <t>10484-0002 (다)유형 서류.Zip_x000D_
10484-0002 한국임팩카본 공통서류.Zip_x000D_
10484 MP2 CPA2 세부평가의견서에 대한 소명자료_v3_지침개정후반영.pdf_x000D_
10484-0002 CDM비용 서류 및 인증비율 산정_지침개정후반영(1차)_v.2.zip_x000D_
10484-0002 감축량 소유권 증명_지침개정후반영(1차)_v.3.zip</t>
  </si>
  <si>
    <t>10484-0002 외부사업 모니터링 &amp; 검증보고서 국문요약서.pdf</t>
  </si>
  <si>
    <t>2022-10-12 10:34 - 신청_x000D_
2022-12-07 09:59 - 문서재제출요청_x000D_
2022-12-08 14:45 - 신청_x000D_
2022-12-20 09:37 - 문서재제출요청_x000D_
2022-12-20 09:50 - 신청_x000D_
2023-02-07 19:12 - 문서재제출요청_x000D_
2023-02-09 11:21 - 신청_x000D_
2023-02-15 11:25 - 문서재제출요청_x000D_
2023-02-17 10:51 - 신청_x000D_
2023-03-29 17:10 - 검토승인_x000D_
2023-03-29 17:11 - 협의검토중_x000D_
2023-05-04 11:11 - 협의통보_x000D_
2023-06-22 16:25 - 심의승인</t>
  </si>
  <si>
    <t>IN-5-266463136~266465557-2-2-0-10484
IN-5-266480472~266480486-2-2-0-10484</t>
  </si>
  <si>
    <t>10484-0002 (다)유형 서류_2.zip_x000D_
10484-0002 한국임팩카본 공통서류.zip_x000D_
10484 MP3 CPA2 세부평가의견서에 대한 소명자료_v2_지침개정후반영.pdf_x000D_
10484-0002 CDM 비용 서류 및 인증비율 산정_지침개정후반영(2차).zip_x000D_
10484-0002 감축량 소유권 증명_지침개정후반영(2차)_v.2.zip</t>
  </si>
  <si>
    <t>2022-10-12 10:39 - 신청_x000D_
2022-12-07 10:00 - 문서재제출요청_x000D_
2022-12-08 14:47 - 신청_x000D_
2023-02-07 19:13 - 문서재제출요청_x000D_
2023-02-09 11:21 - 신청_x000D_
2023-02-15 11:25 - 문서재제출요청_x000D_
2023-02-17 10:51 - 신청_x000D_
2023-03-29 17:11 - 검토승인_x000D_
2023-03-29 17:11 - 협의검토중_x000D_
2023-05-04 11:11 - 협의통보_x000D_
2023-06-22 16:26 - 심의승인</t>
  </si>
  <si>
    <t>IN-5-294284215~294319562-2-2-0-10484
IN-5-294455282~294455632-2-2-0-10484</t>
  </si>
  <si>
    <t>20201001~20201231</t>
  </si>
  <si>
    <t>4K Earth Science Private Limited (4KES)</t>
  </si>
  <si>
    <t>Monitoring report_70MW Solar Power Plant in Vietnam.pdf</t>
  </si>
  <si>
    <t>Verification report(3차)_70MW Solar Power Plant in Vietnam.pdf</t>
  </si>
  <si>
    <t>3.[별지18] 외부사업 온실가스 감축량 인증신청서.pdf_x000D_
4.(수산인더스트리)등기사항전부증명서 .pdf_x000D_
5.(수산인더스트리)사업자등록증.pdf_x000D_
6.(한라이앤씨)등기사항전부증명서 .pdf_x000D_
7.(한라이앤씨)사업자등록증.pdf_x000D_
8.(SH파워)등기사항전부증명서 .pdf_x000D_
9.(SH파워)사업자등록증_220411.pdf_x000D_
10.(SH파워)감사보고서(소유 증빙).pdf_x000D_
11.(SH파워)주주명부_210629기준.pdf_x000D_
12.(SH Solar Farm Vina) 사업자등록증서(3차)_영문공증(Business Registration Certificate).pdf_x000D_
13.(SH Solar Farm Vina) 투자등록증서(4차)_영문공증(Investment Registration Certificate).pdf_x000D_
14.(SH Solar Farm Vina) 투자자(주주) 명부 공증본(List of investors)_220726.pdf_x000D_
15.CDM 등록 및 CER 발행현황 CDM홈페이지 캡쳐.PNG_x000D_
16.[SH파워]3차 모니터링 감축 실적의 i-KOC 분할 전환 사유.pdf_x000D_
PA10524 CDM-MOC-FORM Annex 1 form.pdf_x000D_
PA10524 CDM-MOC-FORM form.pdf_x000D_
PDD_70MW Solar Power Plant in Vietnam.pdf_x000D_
17.(타당성평가보고서)Validation Report_70MW Solar Power Plant in Vietnam.pdf_x000D_
18.CER발급 안내 메일.pdf_x000D_
21.(SH Solar Farm Vina)부지임대계약서(베트남어&amp;영어).pdf_x000D_
22.(SH Solar Farm Vina)전력 생산 허가증(베트남어).pdf_x000D_
23.(SH Solar Farm Vina)전력판매협약서(PPA)(베트남어&amp;영어).pdf_x000D_
01.(2차보완)[별지 7] 감축실적 보유 현황서 및 미활용 확약서(3차 모니터링).pdf_x000D_
20.(2차보완)Pending account 캡처본(CER 보유현황 페이지)_221109.JPG_x000D_
(2차보완)보완자료 제출목록_221108.pdf_x000D_
19.CER 자발적취소접수의 취소 확인 메일.pdf_x000D_
25.(3차보완)UNFCCC CDM, CER자발적취소 접수의 철회건 철회 완료 안내 메일.JPG_x000D_
26.(3차보완)SH 베트남 CDM MOC_Reg_Form19_ver2.0_190812.pdf_x000D_
27.(3차보완)(LoA)70MW Solar Power Plant Vung Tau, Vietnam.pdf_x000D_
24.(4차보완)보완자료 제출목록_230313.pdf_x000D_
01.(4차보완)[별지 7] 감축실적 보유 현황서 및 미활용 확약서(3차 모니터링).pdf</t>
  </si>
  <si>
    <t>02.(보완후)[별지17]외부사업 모니터링 보고서 국문요약서 및 검증보고서 국문요약서(3차 모니터링).pdf</t>
  </si>
  <si>
    <t>2022-08-05 22:08 - 신청_x000D_
2022-09-27 11:06 - 문서재제출요청_x000D_
2022-10-06 20:57 - 신청_x000D_
2022-11-07 13:41 - 문서재제출요청_x000D_
2022-11-09 17:05 - 신청_x000D_
2023-02-21 16:49 - 문서재제출요청_x000D_
2023-02-24 17:32 - 신청_x000D_
2023-03-07 09:40 - 문서재제출요청_x000D_
2023-03-13 13:56 - 신청_x000D_
2023-03-14 09:10 - 문서재제출요청_x000D_
2023-03-14 11:35 - 신청_x000D_
2023-03-29 10:50 - 검토승인_x000D_
2023-03-29 10:51 - 협의검토중_x000D_
2023-05-04 11:09 - 협의통보_x000D_
2023-06-22 16:26 - 심의승인</t>
  </si>
  <si>
    <t>2022-06-08</t>
  </si>
  <si>
    <t>VN-5-28058199~28074377-2-2-0-10524</t>
  </si>
  <si>
    <t>20200501~20201231</t>
  </si>
  <si>
    <t>10474-0001 3차 영문 모니터링 보고서.pdf</t>
  </si>
  <si>
    <t>10474-0001 3차 영문 검증보고서.pdf</t>
  </si>
  <si>
    <t>에코아이 부룬디 사업 (3차) 인증 검토 의견 소명자료_230508.pdf_x000D_
10474-0001 CDM 비용 서류 및 인증비율 산정_230508.zip_x000D_
10474-0001 다유형서류_230508.zip_x000D_
10474-0001 에코아이 공통서류.zip_x000D_
10474-0001 감축량 소유권 증명.zip</t>
  </si>
  <si>
    <t>10474-0001 3차 모니터링 및 검증 보고서(국문요약서).pdf</t>
  </si>
  <si>
    <t>2022-12-07 10:12 - 신청_x000D_
2023-01-06 15:47 - 문서재제출요청_x000D_
2023-01-10 08:46 - 신청_x000D_
2023-01-27 11:45 - 문서재제출요청_x000D_
2023-01-31 14:45 - 신청_x000D_
2023-02-02 09:11 - 문서재제출요청_x000D_
2023-02-02 11:34 - 신청_x000D_
2023-03-29 15:28 - 검토승인_x000D_
2023-03-29 15:28 - 협의검토중_x000D_
2023-05-04 11:11 - 협의통보_x000D_
2023-06-22 16:27 - 심의승인</t>
  </si>
  <si>
    <t>BI-5-82296~265486-2-2-0-10474</t>
  </si>
  <si>
    <t>5. 7359-0065 영문 모니터링 보고서(1st Monitoring).pdf</t>
  </si>
  <si>
    <t>6. 7359-0065 영문 검증보고서(1st Monitoring).pdf</t>
  </si>
  <si>
    <t>CCIPL 531 CPA Inclusion FVR.pdf_x000D_
03_소유권 증명 서류.zip_x000D_
공통서류.zip_x000D_
기여비율 산정자료.zip_x000D_
케냐 쿡스토브 사업 최종사용자 계약서확인 링크.txt_x000D_
7359-0065 감축실적 보유 현황서(1차 모니터링)_취소증명_0508.pdf</t>
  </si>
  <si>
    <t>7359-0065 외부사업 모니터링 보고서 국문요약서(1차 모니터링)_문서 재제출3차_230228.pdf</t>
  </si>
  <si>
    <t>Voluntary Cancellation Certi_1차_Mombasa_41K.pdf</t>
  </si>
  <si>
    <t>2021-07-02 13:34 - 신청_x000D_
2021-07-29 15:15 - 보완요청_x000D_
2022-07-25 12:51 - 신청_x000D_
2022-09-26 19:28 - 문서재제출요청_x000D_
2022-10-13 11:10 - 신청_x000D_
2023-02-07 16:31 - 문서재제출요청_x000D_
2023-02-21 13:29 - 신청_x000D_
2023-02-23 14:07 - 문서재제출요청_x000D_
2023-02-28 10:04 - 신청_x000D_
2023-03-14 09:37 - 문서재제출요청_x000D_
2023-03-14 12:27 - 신청_x000D_
2023-03-29 14:33 - 검토승인_x000D_
2023-03-29 15:13 - 협의검토중_x000D_
2023-05-04 11:10 - 협의통보_x000D_
2023-06-22 16:28 - 심의승인</t>
  </si>
  <si>
    <t xml:space="preserve">KE-5-879006~920732-2-2-0-7359 </t>
  </si>
  <si>
    <t>5. 7359-0065 영문 모니터링 보고서(2nd Monitoring).pdf</t>
  </si>
  <si>
    <t>6. 7359-0065 영문 검증보고서(2nd Monitoring).pdf</t>
  </si>
  <si>
    <t>CCIPL 531 CPA Inclusion FVR.pdf_x000D_
03_소유권 증명 서류.zip_x000D_
공통서류.zip_x000D_
기여비율 산정자료 2차 모니터링.zip_x000D_
케냐 쿡스토브 사업 최종사용자 계약서확인 링크.txt_x000D_
7359-0065 감축실적 보유 현황서(2차 모니터링)_취소증명_0508.pdf</t>
  </si>
  <si>
    <t>7359-0065 외부사업 모니터링 보고서 국문요약서(2차 모니터링)_문서 재제출3차_230228.pdf</t>
  </si>
  <si>
    <t>Voluntary Cancellation Certi_2차.pdf</t>
  </si>
  <si>
    <t>2021-07-05 15:42 - 신청_x000D_
2021-07-29 15:15 - 문서재제출요청_x000D_
2022-07-25 12:51 - 신청_x000D_
2022-09-26 19:28 - 문서재제출요청_x000D_
2022-10-13 12:15 - 신청_x000D_
2023-02-07 16:32 - 문서재제출요청_x000D_
2023-02-21 13:30 - 신청_x000D_
2023-02-23 14:07 - 문서재제출요청_x000D_
2023-02-28 10:30 - 신청_x000D_
2023-03-14 09:38 - 문서재제출요청_x000D_
2023-03-14 12:28 - 신청_x000D_
2023-03-29 14:37 - 검토승인_x000D_
2023-03-29 15:13 - 협의검토중_x000D_
2023-05-04 11:10 - 협의통보_x000D_
2023-06-22 16:29 - 심의승인</t>
  </si>
  <si>
    <t xml:space="preserve">KE-5-1571228~1626111-2-2-0-7359 </t>
  </si>
  <si>
    <t>5. 7359-0065 영문 모니터링 보고서(3rd Monitoring).pdf</t>
  </si>
  <si>
    <t>6. 7359-0065 영문 검증보고서(3rd Monitoring).pdf</t>
  </si>
  <si>
    <t>CCIPL 531 CPA Inclusion FVR.pdf_x000D_
03_소유권 증명 서류.zip_x000D_
공통서류.zip_x000D_
기여비율 산정자료 3차.zip_x000D_
케냐 쿡스토브 사업 최종사용자 계약서확인 링크.txt_x000D_
7359-0065 감축실적 보유 현황서(3차 모니터링)_취소증명_0508.pdf</t>
  </si>
  <si>
    <t>7359-0065 외부사업 모니터링 보고서 국문요약서(3차 모니터링)_문서 재제출3차_230228.pdf</t>
  </si>
  <si>
    <t>Voluntary Cancellation Certi_3차.pdf</t>
  </si>
  <si>
    <t>2021-07-07 12:17 - 신청_x000D_
2021-07-29 15:15 - 문서재제출요청_x000D_
2022-07-25 12:52 - 신청_x000D_
2022-09-26 19:29 - 문서재제출요청_x000D_
2022-10-13 12:48 - 신청_x000D_
2023-02-07 16:33 - 문서재제출요청_x000D_
2023-02-21 13:30 - 신청_x000D_
2023-02-23 14:08 - 문서재제출요청_x000D_
2023-02-28 10:44 - 신청_x000D_
2023-03-14 09:38 - 문서재제출요청_x000D_
2023-03-14 12:28 - 신청_x000D_
2023-03-29 14:57 - 검토승인_x000D_
2023-03-29 15:13 - 협의검토중_x000D_
2023-05-04 11:10 - 협의통보_x000D_
2023-06-22 16:29 - 심의승인</t>
  </si>
  <si>
    <t xml:space="preserve">KE-5-2425114~2486515-2-2-0-7359 </t>
  </si>
  <si>
    <t xml:space="preserve">KBS Certification Servicies Pvt. Ltd. </t>
  </si>
  <si>
    <t>Monitoring report version 14.12.2021.pdf</t>
  </si>
  <si>
    <t>PoA 7359_Verification Report.pdf</t>
  </si>
  <si>
    <t>CCIPL 531 CPA Inclusion FVR.pdf_x000D_
03_소유권 증명.zip_x000D_
공통서류.zip_x000D_
기여비율 산정자료 4차.zip_x000D_
케냐 쿡스토브 사업 최종사용자 계약서확인 링크.txt_x000D_
7359-0065 소유권 증명문서 4_PHA 계좌 잔고 증빙_4차.png_x000D_
7359-0065 감축실적 보유 현황서(4차 모니터링)_취소증명_0508.pdf</t>
  </si>
  <si>
    <t>7359-0065 외부사업 모니터링 보고서 국문요약서(4차 모니터링)_문서 재제출3차_230228.pdf</t>
  </si>
  <si>
    <t>Voluntary Cancellation Certi_4차.pdf</t>
  </si>
  <si>
    <t>2022-08-18 09:36 - 신청_x000D_
2022-09-26 19:29 - 문서재제출요청_x000D_
2022-10-13 16:39 - 신청_x000D_
2023-02-07 16:34 - 문서재제출요청_x000D_
2023-02-21 13:31 - 신청_x000D_
2023-02-23 14:08 - 문서재제출요청_x000D_
2023-02-28 11:04 - 신청_x000D_
2023-03-14 09:38 - 문서재제출요청_x000D_
2023-03-14 12:35 - 신청_x000D_
2023-03-29 15:03 - 검토승인_x000D_
2023-03-29 15:13 - 협의검토중_x000D_
2023-05-04 11:10 - 협의통보_x000D_
2023-06-22 16:30 - 심의승인</t>
  </si>
  <si>
    <t xml:space="preserve">KE-5-8754729~8807926-2-2-0-7359 </t>
  </si>
  <si>
    <t>20180315~20180630</t>
  </si>
  <si>
    <t>CCIPL 587_Samsung Kenya FVR.pdf_x000D_
03_소유권 증명 서류.zip_x000D_
공통서류_0066.zip_x000D_
기여비율 산정자료 1차.zip_x000D_
소유권 증명_PHA 계좌 잔고증명_케냐 1차_수정.png_x000D_
케냐 쿡스토브 사업 최종사용자 계약서확인 링크.txt_x000D_
7359-0066 감축실적 보유 현황서(1차 모니터링)_취소증명_0508.pdf</t>
  </si>
  <si>
    <t>7359-0066 외부사업 모니터링 보고서 국문요약서(1차 모니터링)_문서 재제출3차_230308.pdf</t>
  </si>
  <si>
    <t>Voluntary Cancellation Certi_1차_케냐_5K.pdf</t>
  </si>
  <si>
    <t>2021-07-02 13:33 - 신청_x000D_
2021-07-29 13:53 - 보완요청_x000D_
2022-07-25 12:52 - 신청_x000D_
2022-09-26 19:26 - 문서재제출요청_x000D_
2022-10-13 14:19 - 신청_x000D_
2023-02-07 19:05 - 문서재제출요청_x000D_
2023-02-22 17:15 - 신청_x000D_
2023-02-23 14:08 - 문서재제출요청_x000D_
2023-03-13 12:50 - 신청_x000D_
2023-03-14 10:34 - 문서재제출요청_x000D_
2023-03-14 12:36 - 신청_x000D_
2023-03-29 15:04 - 검토승인_x000D_
2023-03-29 15:13 - 협의검토중_x000D_
2023-05-04 11:09 - 협의통보_x000D_
2023-06-22 16:31 - 심의승인</t>
  </si>
  <si>
    <t xml:space="preserve">KE-5-868469~873754-2-2-0-7359 </t>
  </si>
  <si>
    <t>5. 7359-0066 영문 모니터링 보고서(2nd Monitoring).pdf</t>
  </si>
  <si>
    <t>6. 7359-0066 영문 검증보고서(2nd Monitoring).pdf</t>
  </si>
  <si>
    <t>CCIPL 587_Samsung Kenya FVR.pdf_x000D_
03_소유권 증명 서류.zip_x000D_
공통서류_0066.zip_x000D_
기여비율 산정자료 2차.zip_x000D_
케냐 쿡스토브 사업 최종사용자 계약서확인 링크.txt_x000D_
7359-0066 감축실적 보유 현황서(2차 모니터링)_취소증빙_0508.pdf</t>
  </si>
  <si>
    <t>7359-0066 외부사업 모니터링 보고서 국문요약서(2차 모니터링)_문서 재제출3차_230308.pdf</t>
  </si>
  <si>
    <t>2021-07-05 16:06 - 신청_x000D_
2021-07-29 13:53 - 보완요청_x000D_
2022-07-25 12:52 - 신청_x000D_
2022-09-26 19:25 - 문서재제출요청_x000D_
2022-10-13 14:46 - 신청_x000D_
2023-02-07 19:06 - 문서재제출요청_x000D_
2023-02-22 17:15 - 신청_x000D_
2023-02-23 14:09 - 문서재제출요청_x000D_
2023-03-13 12:51 - 신청_x000D_
2023-03-14 10:34 - 문서재제출요청_x000D_
2023-03-14 12:38 - 신청_x000D_
2023-03-29 15:07 - 검토승인_x000D_
2023-03-29 15:13 - 협의검토중_x000D_
2023-05-04 11:09 - 협의통보_x000D_
2023-06-22 16:31 - 심의승인</t>
  </si>
  <si>
    <t xml:space="preserve">KE-5-1626112~1637948-2-2-0-7359 </t>
  </si>
  <si>
    <t>5. 7359-0066 영문 모니터링 보고서(3rd Monitoring).pdf</t>
  </si>
  <si>
    <t>6. 7359-0066 영문 검증보고서(3rd Monitoring).pdf</t>
  </si>
  <si>
    <t>03_소유권 증명 서류.zip_x000D_
CCIPL 587_Samsung Kenya FVR.pdf_x000D_
공통서류_0066.zip_x000D_
기여비율 산정자료 3차.zip_x000D_
케냐 쿡스토브 사업 최종사용자 계약서확인 링크.txt_x000D_
7359-0066 감축실적 보유 현황서(3차 모니터링)_취소증명_0508.pdf</t>
  </si>
  <si>
    <t>7359-0066 외부사업 모니터링 보고서 국문요약서(3차 모니터링)_문서 재제출3차_230308.pdf</t>
  </si>
  <si>
    <t>2021-07-07 12:22 - 신청_x000D_
2021-07-29 13:54 - 보완요청_x000D_
2022-07-25 12:52 - 신청_x000D_
2022-09-26 19:25 - 문서재제출요청_x000D_
2022-10-13 15:30 - 신청_x000D_
2023-02-07 19:07 - 문서재제출요청_x000D_
2023-02-22 17:15 - 신청_x000D_
2023-02-23 14:09 - 문서재제출요청_x000D_
2023-03-13 12:51 - 신청_x000D_
2023-03-14 10:34 - 문서재제출요청_x000D_
2023-03-14 12:39 - 신청_x000D_
2023-03-29 15:11 - 검토승인_x000D_
2023-03-29 15:13 - 협의검토중_x000D_
2023-05-04 11:09 - 협의통보_x000D_
2023-06-22 16:32 - 심의승인</t>
  </si>
  <si>
    <t xml:space="preserve">KE-5-2486516~2517206-2-2-0-7359 </t>
  </si>
  <si>
    <t>CCIPL 587_Samsung Kenya FVR.pdf_x000D_
03_소유권 증명 서류.zip_x000D_
공통서류_0066.zip_x000D_
기여비율 산정자료 4차.zip_x000D_
케냐 쿡스토브 사업 최종사용자 계약서확인 링크.txt_x000D_
7359-0066 감축실적 보유 현황서(4차 모니터링)_취소증명_0508.pdf</t>
  </si>
  <si>
    <t>7359-0066 외부사업 모니터링 보고서 국문요약서(4차 모니터링)_문서 재제출3차_230308.pdf</t>
  </si>
  <si>
    <t>2022-08-18 09:35 - 신청_x000D_
2022-09-26 19:27 - 문서재제출요청_x000D_
2022-10-13 16:37 - 신청_x000D_
2023-02-07 19:07 - 문서재제출요청_x000D_
2023-02-22 17:15 - 신청_x000D_
2023-02-23 14:09 - 문서재제출요청_x000D_
2023-03-13 12:51 - 신청_x000D_
2023-03-14 10:35 - 문서재제출요청_x000D_
2023-03-14 12:40 - 신청_x000D_
2023-03-29 15:12 - 검토승인_x000D_
2023-03-29 15:13 - 협의검토중_x000D_
2023-05-04 11:10 - 협의통보_x000D_
2023-06-22 16:32 - 심의승인</t>
  </si>
  <si>
    <t xml:space="preserve">KE-5-8807927~8835791-2-2-0-7359 </t>
  </si>
  <si>
    <t>CDM PoA 5342 Ghana MP8 MRv2.1.pdf</t>
  </si>
  <si>
    <t>FVR_5342MP8_Ghana.pdf</t>
  </si>
  <si>
    <t>2. DOE 현장실사.zip_x000D_
3. 사업계획서 대체서류.zip_x000D_
4. 정산보고서.zip_x000D_
5. CER Ownership &amp; Investment.zip_x000D_
6. 국세, 지방세 납세증명서.zip_x000D_
7. 온실가스 감축량 산정시트 (ER Sheet).zip_x000D_
추가자료 1. Confirmation Letter from EF Inc.pdf_x000D_
추가자료 2. Third party distribution term sheet agreement(Ghana).pdf_x000D_
PoA5342 - CPADD007.pdf_x000D_
PoA5342-0013 - CPA0007 Final Validation Report.pdf_x000D_
첨부 9-1_Sales 계약서_Highlight.pdf_x000D_
PA5342 CDM-MOC-FORM form_20211026.pdf_x000D_
PA5342 CDM-MOC-FORM form-20190311.pdf_x000D_
PA5342 CDM-MOC-FORM form-20211101.pdf_x000D_
20230105_감축실적 보유량 증빙자료_47,815 (가나, MP3).jpg_x000D_
8. 사업자등록증.zip_x000D_
1. 사용자 계약서 및 제품 보급 현황.zip_x000D_
계약서 전수 dropbox 링크 (1차, 2차).txt_x000D_
#첨부 1. PoA별 온실가스 감축량 인증 신청량.pdf_x000D_
[외부사업 수정 및 보완 요청 조치 내용] 쿡스토브 보급 PoA 사업 CPA 0007 ~ 0009 - 가나 (MP3).pdf_x000D_
202300317_한국에너지공단-미활용 확약_최종.pdf_x000D_
추가자료_invoice 및 송금증.zip_x000D_
[별지7] 가나 MP3-감축실적 보유 현황서(CPA 0013)_20230512.pdf_x000D_
실적 취소문서_가나.pdf</t>
  </si>
  <si>
    <t>가나_[서식 17의2] 외부사업 모니터링 보고서 국문요약서(CPA0007)_20230214.pdf</t>
  </si>
  <si>
    <t>CERPD 인증 비율 산정신청_20230215  (CPA 7, 가나 MP3).xlsx_x000D_
인증신청량 적용근거_20230227 (가나, MP3).xlsx</t>
  </si>
  <si>
    <t>2022-12-23 16:33 - 신청_x000D_
2023-02-07 20:28 - 문서재제출요청_x000D_
2023-02-16 15:26 - 신청_x000D_
2023-02-27 09:30 - 문서재제출요청_x000D_
2023-02-27 15:27 - 신청_x000D_
2023-03-02 16:32 - 문서재제출요청_x000D_
2023-03-14 11:05 - 신청_x000D_
2023-03-15 10:43 - 문서재제출요청_x000D_
2023-03-17 17:29 - 신청_x000D_
2023-04-06 19:43 - 문서재제출요청_x000D_
2023-04-07 09:44 - 신청_x000D_
2023-04-10 16:43 - 검토승인_x000D_
2023-04-10 16:45 - 협의검토중_x000D_
2023-05-15 11:17 - 협의통보_x000D_
2023-06-22 16:33 - 심의승인</t>
  </si>
  <si>
    <t>2022-12-22</t>
  </si>
  <si>
    <t xml:space="preserve">GH-5-1278537~1295131-2-2-0-5342 </t>
  </si>
  <si>
    <t>2. DOE 현장실사.zip_x000D_
3. 사업계획서 대체서류.zip_x000D_
4. 정산보고서.zip_x000D_
5. CER Ownership &amp; Investment.zip_x000D_
6. 국세, 지방세 납세증명서.zip_x000D_
7. 온실가스 감축량 산정시트 (ER Sheet).zip_x000D_
추가자료 1. Confirmation Letter from EF Inc.pdf_x000D_
추가자료 2. Third party distribution term sheet agreement(Ghana).pdf_x000D_
PoA5342 - CPADD-0008.pdf_x000D_
PoA5342-0014 - CPA0008 - Final Validation Report.pdf_x000D_
첨부 9-1_Sales 계약서_Highlight.pdf_x000D_
PA5342 CDM-MOC-FORM form_20211026.pdf_x000D_
PA5342 CDM-MOC-FORM form-20190311.pdf_x000D_
PA5342 CDM-MOC-FORM form-20211101.pdf_x000D_
20230105_감축실적 보유량 증빙자료_47,815 (가나, MP3).jpg_x000D_
8. 사업자등록증.zip_x000D_
1. 사용자 계약서 및 제품 보급 현황.zip_x000D_
계약서 전수 dropbox 링크 (1차, 2차).txt_x000D_
[외부사업 수정 및 보완 요청 조치 내용] 쿡스토브 보급 PoA 사업 CPA 0007 ~ 0009 - 가나 (MP3).pdf_x000D_
202300317_한국에너지공단-미활용 확약_최종.pdf_x000D_
#첨부 1. PoA별 온실가스 감축량 인증 신청량.pdf_x000D_
추가자료_invoice 및 송금증.zip_x000D_
실적 취소문서_가나.pdf_x000D_
[별지7] 가나 MP3-감축실적 보유 현황서(CPA 0014)_20230512.pdf</t>
  </si>
  <si>
    <t>가나_[서식 17의2] 외부사업 모니터링 보고서 국문요약서(CPA0008)_20230214.pdf</t>
  </si>
  <si>
    <t>CERPD 인증 비율 산정신청_20230215  (CPA 8, 가나 MP3).xlsx_x000D_
인증신청량 적용근거_20230227 (가나, MP3).xlsx</t>
  </si>
  <si>
    <t>2022-12-23 16:33 - 신청_x000D_
2023-02-07 20:28 - 문서재제출요청_x000D_
2023-02-16 15:26 - 신청_x000D_
2023-02-27 09:31 - 문서재제출요청_x000D_
2023-02-27 15:27 - 신청_x000D_
2023-03-02 16:32 - 문서재제출요청_x000D_
2023-03-14 11:06 - 신청_x000D_
2023-03-15 10:46 - 문서재제출요청_x000D_
2023-03-17 17:29 - 신청_x000D_
2023-04-06 19:43 - 문서재제출요청_x000D_
2023-04-07 09:44 - 신청_x000D_
2023-04-10 16:44 - 검토승인_x000D_
2023-04-10 16:45 - 협의검토중_x000D_
2023-05-15 11:17 - 협의통보_x000D_
2023-06-22 16:34 - 심의승인</t>
  </si>
  <si>
    <t xml:space="preserve">GH-5-1295132~1313180-2-2-0-5342 </t>
  </si>
  <si>
    <t>2. DOE 현장실사.zip_x000D_
3. 사업계획서 대체서류.zip_x000D_
4. 정산보고서.zip_x000D_
5. CER Ownership &amp; Investment.zip_x000D_
6. 국세, 지방세 납세증명서.zip_x000D_
7. 온실가스 감축량 산정시트 (ER Sheet).zip_x000D_
추가자료 1. Confirmation Letter from EF Inc.pdf_x000D_
추가자료 2. Third party distribution term sheet agreement(Ghana).pdf_x000D_
PoA5342 - CPADD009.pdf_x000D_
PoA5342-0015 - CPA009 Final Validation Report.pdf_x000D_
첨부 9-1_Sales 계약서_Highlight.pdf_x000D_
PA5342 CDM-MOC-FORM form_20211026.pdf_x000D_
PA5342 CDM-MOC-FORM form-20190311.pdf_x000D_
PA5342 CDM-MOC-FORM form-20211101.pdf_x000D_
20230105_감축실적 보유량 증빙자료_47,815 (가나, MP3).jpg_x000D_
8. 사업자등록증.zip_x000D_
1. 사용자 계약서 및 제품 보급 현황.zip_x000D_
계약서 전수 dropbox 링크 (1차, 2차).txt_x000D_
#첨부 1. PoA별 온실가스 감축량 인증 신청량.pdf_x000D_
[외부사업 수정 및 보완 요청 조치 내용] 쿡스토브 보급 PoA 사업 CPA 0007 ~ 0009 - 가나 (MP3).pdf_x000D_
202300317_한국에너지공단-미활용 확약_최종.pdf_x000D_
추가자료_invoice 및 송금증.zip_x000D_
[별지7] 가나 MP3-감축실적 보유 현황서(CPA 0015)_20230512.pdf_x000D_
실적 취소문서_가나.pdf</t>
  </si>
  <si>
    <t>가나_[서식 17의2] 외부사업 모니터링 보고서 국문요약서(CPA0009)_20230214.pdf</t>
  </si>
  <si>
    <t>CERPD 인증 비율 산정신청_20230215  (CPA 9, 가나 MP3).xlsx_x000D_
인증신청량 적용근거_20230227 (가나, MP3).xlsx</t>
  </si>
  <si>
    <t>2022-12-23 16:34 - 신청_x000D_
2023-02-07 20:29 - 문서재제출요청_x000D_
2023-02-16 15:26 - 신청_x000D_
2023-02-27 09:32 - 문서재제출요청_x000D_
2023-02-27 15:27 - 신청_x000D_
2023-03-02 16:32 - 문서재제출요청_x000D_
2023-03-14 11:06 - 신청_x000D_
2023-03-15 10:47 - 문서재제출요청_x000D_
2023-03-17 17:29 - 신청_x000D_
2023-04-06 19:43 - 문서재제출요청_x000D_
2023-04-07 09:44 - 신청_x000D_
2023-04-10 16:44 - 검토승인_x000D_
2023-04-10 16:45 - 협의검토중_x000D_
2023-05-15 11:17 - 협의통보_x000D_
2023-06-22 16:35 - 심의승인</t>
  </si>
  <si>
    <t xml:space="preserve">GH-5-1313181~1325395-2-2-0-5342 </t>
  </si>
  <si>
    <t>PoA 5342 Nigeria MP8 MR ver 2.0.pdf</t>
  </si>
  <si>
    <t>FVR_5342MP8_Nigeria.pdf</t>
  </si>
  <si>
    <t>2. DOE 현장실사.zip_x000D_
3. 사업계획서 대체서류.zip_x000D_
4. 정산보고서.zip_x000D_
5. 온실가스 감축량 소유권 관련 서류.zip_x000D_
6. 국세, 지방세 납세증명서.zip_x000D_
7. 온실가스 감축량 산정시트 (ER Sheet).zip_x000D_
추가자료 1. Confirmation Letter from EF Inc.pdf_x000D_
추가자료 2. Third party distribution term sheet agreement(Nigeria).pdf_x000D_
PoA 5342 CPA 00010 Nigeria v4.pdf_x000D_
CCIPL 639_FVR_CPA inclusion_00010 to 00012_Nigeria.pdf_x000D_
첨부 9-1_Sales 계약서_Highlight.pdf_x000D_
PA5342 CDM-MOC-FORM form.pdf_x000D_
PA5342 CDM-MOC-FORM form_20211026.pdf_x000D_
PA5342 CDM-MOC-FORM form-20211101.pdf_x000D_
20230105_감축실적 보유량 현황_72,244 (나이지리아, MP3).jpg_x000D_
8. 사업자등록증.zip_x000D_
1. 사용자 계약서 및 제품 보급 현황.zip_x000D_
계약서 전수 dropbox 링크 (1차, 2차).txt_x000D_
[외부사업 수정 및 보완 요청 조치 내용] 쿡스토브 보급 PoA 사업 CPA 0010 ~ 0012 - 나이지리아 (MP3).pdf_x000D_
202300317_한국에너지공단-미활용 확약_최종.pdf_x000D_
#첨부 1. PoA별 온실가스 감축량 인증 신청량.pdf_x000D_
추가자료_invoice 및 송금증.zip_x000D_
나이지리아 MP3-감축실적 보유 현황서(CPA 0007)_20230512.pdf_x000D_
실적 취소문서_나이지리아.pdf</t>
  </si>
  <si>
    <t>나이지리아_[서식 17의2] 외부사업 모니터링 보고서 국문요약서(CPA0010)_20230210.pdf</t>
  </si>
  <si>
    <t>CERPD 인증 비율 산정신청_20230215 (나이지리아 MP3, CPA10).xlsx_x000D_
인증신청량 적용근거_MP8-1_20230215 (나이지리아, MP3).xlsx</t>
  </si>
  <si>
    <t>2022-12-23 16:34 - 신청_x000D_
2023-02-07 20:30 - 문서재제출요청_x000D_
2023-02-16 15:27 - 신청_x000D_
2023-02-27 09:34 - 문서재제출요청_x000D_
2023-02-27 15:26 - 신청_x000D_
2023-03-02 16:31 - 문서재제출요청_x000D_
2023-03-14 11:05 - 신청_x000D_
2023-03-15 10:49 - 문서재제출요청_x000D_
2023-03-17 17:29 - 신청_x000D_
2023-04-06 21:01 - 문서재제출요청_x000D_
2023-04-07 09:44 - 신청_x000D_
2023-04-10 16:44 - 검토승인_x000D_
2023-04-10 16:45 - 협의검토중_x000D_
2023-05-15 11:17 - 협의통보_x000D_
2023-06-22 16:36 - 심의승인</t>
  </si>
  <si>
    <t xml:space="preserve">NG-5-4578443~4603756-2-2-0-5342 </t>
  </si>
  <si>
    <t>2. DOE 현장실사.zip_x000D_
3. 사업계획서 대체서류.zip_x000D_
4. 정산보고서.zip_x000D_
5. 온실가스 감축량 소유권 관련 서류.zip_x000D_
6. 국세, 지방세 납세증명서.zip_x000D_
7. 온실가스 감축량 산정시트 (ER Sheet).zip_x000D_
추가자료 1. Confirmation Letter from EF Inc.pdf_x000D_
추가자료 2. Third party distribution term sheet agreement(Nigeria).pdf_x000D_
PoA 5342 CPA 00011 Nigeria v4.pdf_x000D_
CCIPL 639_FVR_CPA inclusion_00010 to 00012_Nigeria.pdf_x000D_
첨부 9-1_Sales 계약서_Highlight.pdf_x000D_
PA5342 CDM-MOC-FORM form.pdf_x000D_
PA5342 CDM-MOC-FORM form_20211026.pdf_x000D_
PA5342 CDM-MOC-FORM form-20211101.pdf_x000D_
1. 사용자 계약서 및 제품 보급 현황.zip_x000D_
8. 사업자등록증.zip_x000D_
20230105_감축실적 보유량 현황_72,244 (나이지리아, MP3).jpg_x000D_
계약서 전수 dropbox 링크 (1차, 2차).txt_x000D_
[외부사업 수정 및 보완 요청 조치 내용] 쿡스토브 보급 PoA 사업 CPA 0010 ~ 0012 - 나이지리아 (MP3).pdf_x000D_
202300317_한국에너지공단-미활용 확약_최종.pdf_x000D_
#첨부 1. PoA별 온실가스 감축량 인증 신청량.pdf_x000D_
추가자료_invoice 및 송금증.zip_x000D_
나이지리아 MP3-감축실적 보유 현황서(CPA 0008)_20230512.pdf_x000D_
실적 취소문서_나이지리아.pdf</t>
  </si>
  <si>
    <t>나이지리아_[서식 17의2] 외부사업 모니터링 보고서 국문요약서(CPA0011)_20230210.pdf</t>
  </si>
  <si>
    <t>CERPD 인증 비율 산정신청_20230215 (나이지리아 MP3, CPA11).xlsx_x000D_
인증신청량 적용근거_MP8-1_20230215 (나이지리아, MP3).xlsx</t>
  </si>
  <si>
    <t>2022-12-23 16:34 - 신청_x000D_
2023-02-07 20:31 - 문서재제출요청_x000D_
2023-02-16 15:27 - 신청_x000D_
2023-02-27 09:34 - 문서재제출요청_x000D_
2023-02-27 15:27 - 신청_x000D_
2023-03-02 16:32 - 문서재제출요청_x000D_
2023-03-14 11:05 - 신청_x000D_
2023-03-15 10:50 - 문서재제출요청_x000D_
2023-03-17 17:29 - 신청_x000D_
2023-04-06 21:01 - 문서재제출요청_x000D_
2023-04-07 09:44 - 신청_x000D_
2023-04-10 16:45 - 검토승인_x000D_
2023-04-10 16:45 - 협의검토중_x000D_
2023-05-15 11:17 - 협의통보_x000D_
2023-06-22 16:36 - 심의승인</t>
  </si>
  <si>
    <t xml:space="preserve">NG-5-4603757~4627360-2-2-0-5342 </t>
  </si>
  <si>
    <t>2. DOE 현장실사.zip_x000D_
3. 사업계획서 대체서류.zip_x000D_
4. 정산보고서.zip_x000D_
5. 온실가스 감축량 소유권 관련 서류.zip_x000D_
6. 국세, 지방세 납세증명서.zip_x000D_
7. 온실가스 감축량 산정시트 (ER Sheet).zip_x000D_
추가자료 1. Confirmation Letter from EF Inc.pdf_x000D_
추가자료 2. Third party distribution term sheet agreement(Nigeria).pdf_x000D_
PoA 5342 CPA 00012 Nigeria v4.pdf_x000D_
첨부 9-1_Sales 계약서_Highlight.pdf_x000D_
CCIPL 639_FVR_CPA inclusion_00010 to 00012_Nigeria.pdf_x000D_
PA5342 CDM-MOC-FORM form.pdf_x000D_
PA5342 CDM-MOC-FORM form_20211026.pdf_x000D_
PA5342 CDM-MOC-FORM form-20211101.pdf_x000D_
1. 사용자 계약서 및 제품 보급 현황.zip_x000D_
8. 사업자등록증.zip_x000D_
20230105_감축실적 보유량 현황_72,244 (나이지리아, MP3).jpg_x000D_
계약서 전수 dropbox 링크 (1차, 2차).txt_x000D_
202300317_한국에너지공단-미활용 확약_최종.pdf_x000D_
#첨부 1. PoA별 온실가스 감축량 인증 신청량.pdf_x000D_
[외부사업 수정 및 보완 요청 조치 내용] 쿡스토브 보급 PoA 사업 CPA 0010 ~ 0012 - 나이지리아 (MP3).pdf_x000D_
추가자료_invoice 및 송금증.zip_x000D_
나이지리아 MP3-감축실적 보유 현황서(CPA 0009)_20230512.pdf_x000D_
실적 취소문서_나이지리아.pdf</t>
  </si>
  <si>
    <t>나이지리아_[서식 17의2] 외부사업 모니터링 보고서 국문요약서(CPA0012)_20230210.pdf</t>
  </si>
  <si>
    <t>CERPD 인증 비율 산정신청_20230215 (나이지리아 MP3, CPA12).xlsx_x000D_
인증신청량 적용근거_MP8-1_20230215 (나이지리아, MP3).xlsx</t>
  </si>
  <si>
    <t>2022-12-23 16:34 - 신청_x000D_
2023-02-07 20:31 - 문서재제출요청_x000D_
2023-02-16 15:27 - 신청_x000D_
2023-02-27 09:35 - 문서재제출요청_x000D_
2023-02-27 15:27 - 신청_x000D_
2023-03-02 16:32 - 문서재제출요청_x000D_
2023-03-14 11:05 - 신청_x000D_
2023-03-15 10:52 - 문서재제출요청_x000D_
2023-03-17 17:30 - 신청_x000D_
2023-04-06 21:01 - 문서재제출요청_x000D_
2023-04-07 09:44 - 신청_x000D_
2023-04-10 16:45 - 검토승인_x000D_
2023-04-10 16:45 - 협의검토중_x000D_
2023-05-15 11:17 - 협의통보_x000D_
2023-06-22 16:37 - 심의승인</t>
  </si>
  <si>
    <t xml:space="preserve">NG-5-4627361~4649241-2-2-0-5342 </t>
  </si>
  <si>
    <t>20200212~20200731</t>
  </si>
  <si>
    <t>10497 Monitoring report 20200212-20200731.pdf</t>
  </si>
  <si>
    <t>10497 Verification report 20200212-20200731.pdf</t>
  </si>
  <si>
    <t>CDM_ Issuance request for Improved Cook Stove Programme in Fiji.pdf_x000D_
1. 사업주체 해당시설소유, 운영입증서류.zip_x000D_
2. 사업주체 해당온실가서감축사업 참여입증서류.zip_x000D_
10497-0001 외부사업 온실가스 감축량 인증 검토서 조치사항(1차).pdf_x000D_
4. 국내기업입증서류.zip_x000D_
10497-0001 접수서류_20230602.pdf_x000D_
ANREU_CURRENT_ACCOUNTS_20230529.pdf_x000D_
3. 감축제품보급판매실적증명서류.zip</t>
  </si>
  <si>
    <t>2022-10-24 14:45 - 신청_x000D_
2022-12-07 10:06 - 문서재제출요청_x000D_
2022-12-15 11:52 - 신청_x000D_
2023-06-02 08:49 - 문서재제출요청_x000D_
2023-06-02 10:17 - 신청_x000D_
2023-06-09 16:11 - 검토승인_x000D_
2023-06-28 11:24 - 협의검토중_x000D_
2023-07-28 15:00 - 협의통보_x000D_
2023-09-20 15:26 - 심의승인</t>
  </si>
  <si>
    <t>FJ-5-242297~243662-2-2-0-10497</t>
  </si>
  <si>
    <t>20200215~20200731</t>
  </si>
  <si>
    <t>CDM_ Issuance request for Improved Cook Stove Programme in Fiji.pdf_x000D_
1. 사업주체 해당시설소유, 운영입증서류.zip_x000D_
2. 사업주체 해당온실가서감축사업 참여입증서류.zip_x000D_
10497-0002 외부사업 온실가스 감축량 인증 검토서 조치사항(1차).pdf_x000D_
4. 국내기업입증서류.zip_x000D_
10497-0002 접수서류_20230602.pdf_x000D_
ANREU_CURRENT_ACCOUNTS_20230529.pdf_x000D_
3. 감축제품보급판매실적증명서류.zip</t>
  </si>
  <si>
    <t>2022-10-24 14:45 - 신청_x000D_
2022-12-07 10:06 - 문서재제출요청_x000D_
2022-12-15 11:52 - 신청_x000D_
2023-06-02 08:49 - 문서재제출요청_x000D_
2023-06-02 10:23 - 신청_x000D_
2023-06-09 16:13 - 검토승인_x000D_
2023-06-28 11:24 - 협의검토중_x000D_
2023-07-28 15:00 - 협의통보_x000D_
2023-09-20 15:27 - 심의승인</t>
  </si>
  <si>
    <t>FJ-5-243663~268380-2-2-0-10497</t>
  </si>
  <si>
    <t>이봉민</t>
  </si>
  <si>
    <t>기후탄소전략부</t>
  </si>
  <si>
    <t>070-7511-1376</t>
  </si>
  <si>
    <t>lbm01@komipo.co.kr</t>
  </si>
  <si>
    <t>20190701~20201231</t>
  </si>
  <si>
    <t>MR_Semangka Hydro_2nd Monitoring.pdf</t>
  </si>
  <si>
    <t>CR_Semangka Hydro_2nd Monitoring.pdf</t>
  </si>
  <si>
    <t>1. CDM 사업 소유 및 운영 입증자료.zip_x000D_
2. 지분율 증빙(주주간, 중부발전, 포스코건설).zip_x000D_
3. 현지법인_회계감사보고서(2017~2020).zip_x000D_
4. KOMIPO Global-한국중부발전 관계입증 서류.zip_x000D_
5. 감축실적 보유 현황서_중부 2차.pdf_x000D_
6. CER 보유현황 증빙_CER발급 이메일_semangka 2차.pdf_x000D_
7. ER Spreadsheet_Semangka Hydro_2nd Monitoring.xlsx_x000D_
8. 스망까 외부사업승인서(한국중부발전).pdf_x000D_
9. Semangka 사업계획서(영문).pdf_x000D_
10. 사업자간 지정동의서(MOC).pdf_x000D_
11. 타당성평가 보고서(영문)_Semangka.pdf_x000D_
감축량 인증신청 재제출서류_스망까 2차(230511).zip_x000D_
감축실적 보유 현황서_스망까 2차(230801).pdf</t>
  </si>
  <si>
    <t>0. 외부사업 모니터링 보고서 국문요약서_중부 2차(수정).pdf</t>
  </si>
  <si>
    <t>CER 미취소 사유.txt</t>
  </si>
  <si>
    <t>2022-12-14 16:00 - 접수_x000D_
2022-12-15 09:36 - 신청_x000D_
2023-02-07 20:12 - 문서재제출요청_x000D_
2023-02-15 14:43 - 접수_x000D_
2023-02-16 14:01 - 신청_x000D_
2023-03-07 09:26 - 문서재제출요청_x000D_
2023-05-11 19:20 - 접수_x000D_
2023-05-12 10:36 - 신청_x000D_
2023-06-09 16:22 - 검토승인_x000D_
2023-06-28 11:26 - 협의검토중_x000D_
2023-07-28 15:00 - 협의통보_x000D_
2023-09-20 15:29 - 심의승인</t>
  </si>
  <si>
    <t>2022-11-11</t>
  </si>
  <si>
    <t xml:space="preserve">ID-5-47710214~47874258-2-2-0-9861 </t>
  </si>
  <si>
    <t>Korean Standards Association (한국표준협회)</t>
  </si>
  <si>
    <t>1. CDM 사업 소유 및 운영 입증자료.zip_x000D_
2. 지분율 증빙자료.zip_x000D_
3. 현지법인_회계감사보고서(2017~2020).zip_x000D_
4. 포스코건설, POSCO E&amp;C, Posco Enginerring 간의 관계설명.zip_x000D_
6. CER 보유현황 증빙_CER발급 이메일_semangka 2차.pdf_x000D_
7. ER Spreadsheet_Semangka Hydro_2nd Monitoring.xlsx_x000D_
230120 재제출_CER보유계정 캡쳐.pdf_x000D_
230120 재제출_PA9861 CDM-MOC-FORM Annex 2 form (1).pdf_x000D_
230120 재제출_법인등기부등본(본점)_포스코건설.pdf_x000D_
230222 재제출_MOC.pdf_x000D_
230531 재제출_CERs 배분 주주사 동의서_semangka 2nd.zip_x000D_
230602 재제출_상호변경 입증자료.zip_x000D_
230801 재제출_감축실적 보유 현황서 등_포스코이앤씨_semangka 2차.pdf</t>
  </si>
  <si>
    <t>230222 재제출_스망까 2차 모니터링 및 검증 보고서 국문요약서_포스코건설.pdf</t>
  </si>
  <si>
    <t>2022-11-11 10:56 - 접수_x000D_
2022-11-14 07:59 - 신청_x000D_
2022-12-15 08:59 - 문서재제출요청_x000D_
2023-01-20 14:34 - 접수_x000D_
2023-01-25 08:35 - 신청_x000D_
2023-02-07 20:13 - 문서재제출요청_x000D_
2023-02-22 16:50 - 접수_x000D_
2023-03-02 11:09 - 신청_x000D_
2023-05-30 13:58 - 문서재제출요청_x000D_
2023-05-31 10:34 - 접수_x000D_
2023-06-01 09:02 - 신청_x000D_
2023-06-01 11:58 - 문서재제출요청_x000D_
2023-06-01 14:51 - 접수_x000D_
2023-06-02 11:00 - 신청_x000D_
2023-06-02 15:08 - 문서재제출요청_x000D_
2023-06-02 16:37 - 접수_x000D_
2023-06-02 23:13 - 신청_x000D_
2023-06-09 16:22 - 검토승인_x000D_
2023-06-28 11:26 - 협의검토중_x000D_
2023-07-28 15:00 - 협의통보_x000D_
2023-09-20 15:30 - 심의승인</t>
  </si>
  <si>
    <t xml:space="preserve">ID-5-47874259~47928939-2-2-0-9861 </t>
  </si>
  <si>
    <t>3. 감축제품보급판매실적증명서류.zip_x000D_
4. 국내기업입증서류.zip_x000D_
10443-MP4-IRP1 CER forwarding request form.pdf_x000D_
CDM_ Issuance request for Madagascar Improved Cookstove Project by KCM.pdf_x000D_
1. 사업주체 해당시설소유,운영입증서류.zip_x000D_
2. 사업주체 해당온실가스감축사업 참여입증서류.zip_x000D_
10443-0010 접수서류_20230803.pdf</t>
  </si>
  <si>
    <t>10443-0010 모니터링 및 검증보고서에 대한 국문요약서_20230803.pdf</t>
  </si>
  <si>
    <t>10443-0010 해당 감축제도로부터 발행된 실적 처분 문서 보류 확인서_20230804.pdf</t>
  </si>
  <si>
    <t>2023-06-15 15:16 - 신청_x000D_
2023-08-03 10:52 - 문서재제출요청_x000D_
2023-08-03 11:05 - 신청_x000D_
2023-08-04 11:09 - 문서재제출요청_x000D_
2023-08-04 14:23 - 신청_x000D_
2023-08-07 10:40 - 검토승인_x000D_
2023-08-08 14:09 - 협의검토중_x000D_
2023-08-08 14:10 - 협의통보_x000D_
2023-09-20 15:32 - 심의승인</t>
  </si>
  <si>
    <t>MG-5-913886~923781-2-2-0-10443</t>
  </si>
  <si>
    <t>3. 감축제품보급판매실적증명서류.zip_x000D_
4. 국내기업입증서류.zip_x000D_
10443-MP4-IRP1 CER forwarding request form.pdf_x000D_
CDM_ Issuance request for Madagascar Improved Cookstove Project by KCM.pdf_x000D_
1. 사업주체 해당시설소유,운영입증서류.zip_x000D_
2. 사업주체 해당온실가스감축사업 참여입증서류.zip_x000D_
10443-0011 접수서류_20230803.pdf</t>
  </si>
  <si>
    <t>10443-0011 모니터링 및 검증보고서에 대한 국문요약서_20230803.pdf</t>
  </si>
  <si>
    <t>10443-0011 해당 감축제도로부터 발행된 실적 처분 문서 보류 확인서_20230804.pdf</t>
  </si>
  <si>
    <t>2023-06-15 15:16 - 신청_x000D_
2023-08-03 10:53 - 문서재제출요청_x000D_
2023-08-03 11:06 - 신청_x000D_
2023-08-04 11:09 - 문서재제출요청_x000D_
2023-08-04 14:24 - 신청_x000D_
2023-08-07 10:41 - 검토승인_x000D_
2023-08-08 14:09 - 협의검토중_x000D_
2023-08-08 14:10 - 협의통보_x000D_
2023-09-20 15:33 - 심의승인</t>
  </si>
  <si>
    <t>MG-5-923782~936274-2-2-0-10443</t>
  </si>
  <si>
    <t>20201101~20201231</t>
  </si>
  <si>
    <t>2. 사업주체 해당온실가스감축사업 참여입증서류.zip_x000D_
3. 감축제품보급판매실적증명서류.zip_x000D_
4. 국내기업입증서류.zip_x000D_
10443-MP4-IRP1 CER forwarding request form.pdf_x000D_
CDM_ Issuance request for Madagascar Improved Cookstove Project by KCM.pdf_x000D_
1. 사업주체 해당시설소유,운영입증서류.zip_x000D_
10443-0013 접수서류_20230803.pdf</t>
  </si>
  <si>
    <t>10443-0013 모니터링 및 검증보고서에 대한 국문요약서_20230803.pdf</t>
  </si>
  <si>
    <t>10443-0013 해당 감축제도로부터 발행된 실적 처분 문서 보류 확인서_20230804.pdf</t>
  </si>
  <si>
    <t>2023-06-15 15:17 - 신청_x000D_
2023-08-03 10:53 - 문서재제출요청_x000D_
2023-08-03 11:08 - 신청_x000D_
2023-08-04 11:09 - 문서재제출요청_x000D_
2023-08-04 14:24 - 신청_x000D_
2023-08-07 10:42 - 검토승인_x000D_
2023-08-08 14:09 - 협의검토중_x000D_
2023-08-08 14:10 - 협의통보_x000D_
2023-09-20 15:34 - 심의승인</t>
  </si>
  <si>
    <t>MG-5-936275~942524-2-2-0-10443</t>
  </si>
  <si>
    <t>CDM PoA-5341 MP7 Kenya MR v2.0 09122022.pdf</t>
  </si>
  <si>
    <t>CDM PoA 5341 MP7 VR - 케냐 Verification 보고서.pdf</t>
  </si>
  <si>
    <t>1. 사용자 계약서 및 제품 보급 현황.zip_x000D_
2. DOE 현장실사 계획.zip_x000D_
3. 사업계획서 대체서류.zip_x000D_
4. 정산보고서.zip_x000D_
5. 온실가스 감축량 소유권 관련 서류.zip_x000D_
6. 국세, 지방세 납세증명서.zip_x000D_
7. 온실가스 감축량 산정시트 (ER Sheet).zip_x000D_
8. 사업자 등록증.zip_x000D_
20220125_감축실적 보유량 현황 (케냐, MP3).jpg_x000D_
추가자료 1. Confirmation Letter from EF Inc.pdf_x000D_
추가자료 2. Third party distribution term sheet agreement(Kenya).pdf_x000D_
PA5341 CDM-MOC-FORM form 20211101.pdf_x000D_
PA5341 CDM-MOC-FORM form.pdf_x000D_
PA5341 CDM-MOC-FORM form_20211026.pdf_x000D_
첨부 9-1_Sales 계약서_Highlight.pdf_x000D_
7_KOC 인증신청 기한 연장 공문.zip_x000D_
PoA 5341 CPA00008.pdf_x000D_
5341-0008 Final Validation Report .pdf_x000D_
계약서 전수 dropbox 링크 (1차, 2차).txt_x000D_
[외부사업 수정 및 보완 요청 조치 내용] 쿡스토브 보급 PoA 사업 CPA 0080 ~ 0010 - 케냐 (MP3).pdf_x000D_
추가자료_invoice 및 송금증.zip_x000D_
#첨부 1. PoA별 온실가스 감축량 인증 신청량.pdf_x000D_
202300317_한국에너지공단-미활용 확약_최종.pdf_x000D_
[별지 7] 케냐 MP3 - 감축실적 보유 현황서 (CPA008)_20230807.pdf</t>
  </si>
  <si>
    <t>케냐_[서식 17의2] 외부사업 모니터링 보고서 국문요약서(CPA0008)_20230223.pdf</t>
  </si>
  <si>
    <t>인증신청량 적용근거_20230223 (케냐 MP3).xlsx_x000D_
실적 취소 문서_케냐 MP3.pdf_x000D_
20230807_감축실적 보유량 증빙자료_96,410_케냐.jpg_x000D_
CERPD 인증 비율 산정신청_20230215 (케냐 MP3, CPA8).xlsx</t>
  </si>
  <si>
    <t>2023-02-16 15:27 - 신청_x000D_
2023-02-23 09:32 - 문서재제출요청_x000D_
2023-02-23 16:57 - 신청_x000D_
2023-03-02 16:29 - 문서재제출요청_x000D_
2023-03-14 11:04 - 신청_x000D_
2023-04-06 15:29 - 문서재제출요청_x000D_
2023-04-06 16:07 - 신청_x000D_
2023-04-06 20:02 - 문서재제출요청_x000D_
2023-04-07 09:42 - 신청_x000D_
2023-08-01 14:35 - 문서재제출요청_x000D_
2023-08-04 17:48 - 신청_x000D_
2023-08-07 09:58 - 문서재제출요청_x000D_
2023-08-07 13:53 - 신청_x000D_
2023-08-07 17:48 - 검토승인_x000D_
2023-08-08 14:40 - 협의검토중_x000D_
2023-08-08 14:40 - 협의통보_x000D_
2023-09-20 15:35 - 심의승인</t>
  </si>
  <si>
    <t>2023-01-20</t>
  </si>
  <si>
    <t xml:space="preserve">KE-5-10181360~10215414-2-2-0-5341 </t>
  </si>
  <si>
    <t>5341-0009 Final Validation Report.pdf_x000D_
PoA 5341 CPA00009.pdf_x000D_
1. 사용자 계약서 및 제품 보급 현황.zip_x000D_
2. DOE 현장실사 계획.zip_x000D_
3. 사업계획서 대체서류.zip_x000D_
4. 정산보고서.zip_x000D_
5. 온실가스 감축량 소유권 관련 서류.zip_x000D_
6. 국세, 지방세 납세증명서.zip_x000D_
7. 온실가스 감축량 산정시트 (ER Sheet).zip_x000D_
8. 사업자 등록증.zip_x000D_
20220125_감축실적 보유량 현황 (케냐, MP3).jpg_x000D_
추가자료 1. Confirmation Letter from EF Inc.pdf_x000D_
추가자료 2. Third party distribution term sheet agreement(Kenya).pdf_x000D_
7_KOC 인증신청 기한 연장 공문.zip_x000D_
PA5341 CDM-MOC-FORM form 20211101.pdf_x000D_
PA5341 CDM-MOC-FORM form.pdf_x000D_
PA5341 CDM-MOC-FORM form_20211026.pdf_x000D_
첨부 9-1_Sales 계약서_Highlight.pdf_x000D_
계약서 전수 dropbox 링크 (1차, 2차).txt_x000D_
[외부사업 수정 및 보완 요청 조치 내용] 쿡스토브 보급 PoA 사업 CPA 0080 ~ 0010 - 케냐 (MP3).pdf_x000D_
추가자료_invoice 및 송금증.zip_x000D_
#첨부 1. PoA별 온실가스 감축량 인증 신청량.pdf_x000D_
202300317_한국에너지공단-미활용 확약_최종.pdf_x000D_
[별지 7] 케냐 MP3 - 감축실적 보유 현황서 (CPA009)_20230807.pdf</t>
  </si>
  <si>
    <t>케냐_[서식 17의2] 외부사업 모니터링 보고서 국문요약서(CPA0009)_20230223.pdf</t>
  </si>
  <si>
    <t>인증신청량 적용근거_20230223 (케냐 MP3).xlsx_x000D_
CERPD 인증 비율 산정신청_20230804 (케냐 MP3, CPA9).xlsx</t>
  </si>
  <si>
    <t>2023-02-16 15:27 - 신청_x000D_
2023-02-23 09:32 - 문서재제출요청_x000D_
2023-02-23 16:57 - 신청_x000D_
2023-03-02 16:29 - 문서재제출요청_x000D_
2023-03-14 11:05 - 신청_x000D_
2023-04-06 15:30 - 문서재제출요청_x000D_
2023-04-06 16:07 - 신청_x000D_
2023-04-06 20:02 - 문서재제출요청_x000D_
2023-04-07 09:43 - 신청_x000D_
2023-08-01 14:35 - 문서재제출요청_x000D_
2023-08-04 17:57 - 신청_x000D_
2023-08-07 09:57 - 문서재제출요청_x000D_
2023-08-07 13:53 - 신청_x000D_
2023-08-07 17:49 - 검토승인_x000D_
2023-08-08 14:40 - 협의검토중_x000D_
2023-08-08 14:40 - 협의통보_x000D_
2023-09-20 15:37 - 심의승인</t>
  </si>
  <si>
    <t xml:space="preserve">KE-5-10215415~10249226-2-2-0-5341 </t>
  </si>
  <si>
    <t>1. 사용자 계약서 및 제품 보급 현황.zip_x000D_
2. DOE 현장실사 계획.zip_x000D_
3. 사업계획서 대체서류.zip_x000D_
4. 정산보고서.zip_x000D_
5. 온실가스 감축량 소유권 관련 서류.zip_x000D_
6. 국세, 지방세 납세증명서.zip_x000D_
7. 온실가스 감축량 산정시트 (ER Sheet).zip_x000D_
8. 사업자 등록증.zip_x000D_
20220125_감축실적 보유량 현황 (케냐, MP3).jpg_x000D_
추가자료 1. Confirmation Letter from EF Inc.pdf_x000D_
추가자료 2. Third party distribution term sheet agreement(Kenya).pdf_x000D_
5341-0010 Final Validation Report.pdf_x000D_
PoA 5341 CPA00010.pdf_x000D_
7_KOC 인증신청 기한 연장 공문.zip_x000D_
PA5341 CDM-MOC-FORM form 20211101.pdf_x000D_
PA5341 CDM-MOC-FORM form.pdf_x000D_
PA5341 CDM-MOC-FORM form_20211026.pdf_x000D_
첨부 9-1_Sales 계약서_Highlight.pdf_x000D_
계약서 전수 dropbox 링크 (1차, 2차).txt_x000D_
[외부사업 수정 및 보완 요청 조치 내용] 쿡스토브 보급 PoA 사업 CPA 0080 ~ 0010 - 케냐 (MP3).pdf_x000D_
추가자료_invoice 및 송금증.zip_x000D_
#첨부 1. PoA별 온실가스 감축량 인증 신청량.pdf_x000D_
202300317_한국에너지공단-미활용 확약_최종.pdf_x000D_
[별지 7] 케냐 MP3 - 감축실적 보유 현황서 (CPA010)_20230807.pdf</t>
  </si>
  <si>
    <t>케냐_[서식 17의2] 외부사업 모니터링 보고서 국문요약서(CPA0010)_20230223.pdf</t>
  </si>
  <si>
    <t>인증신청량 적용근거_20230223 (케냐 MP3).xlsx_x000D_
CERPD 인증 비율 산정신청_20230804 (케냐 MP3, CPA10).xlsx</t>
  </si>
  <si>
    <t>2023-02-16 15:27 - 신청_x000D_
2023-02-23 09:33 - 문서재제출요청_x000D_
2023-02-23 16:57 - 신청_x000D_
2023-03-02 16:31 - 문서재제출요청_x000D_
2023-03-14 11:05 - 신청_x000D_
2023-04-06 15:30 - 문서재제출요청_x000D_
2023-04-06 16:07 - 신청_x000D_
2023-04-06 20:03 - 문서재제출요청_x000D_
2023-04-07 09:43 - 신청_x000D_
2023-08-01 14:36 - 문서재제출요청_x000D_
2023-08-04 17:58 - 신청_x000D_
2023-08-07 09:57 - 문서재제출요청_x000D_
2023-08-07 13:53 - 신청_x000D_
2023-08-07 17:49 - 검토승인_x000D_
2023-08-08 14:40 - 협의검토중_x000D_
2023-08-08 14:40 - 협의통보_x000D_
2023-09-20 15:38 - 심의승인</t>
  </si>
  <si>
    <t xml:space="preserve">KE-5-10249227~10275841-2-2-0-5341 </t>
  </si>
  <si>
    <t>20220101~20220531</t>
  </si>
  <si>
    <t>10415-0002 6차 영문 모니터링보고서.pdf</t>
  </si>
  <si>
    <t>10415-0002 6차 영문 검증보고서.pdf</t>
  </si>
  <si>
    <t>10415-0002 6차 외부사업 모니터링 검증 보고서 국문요약서.pdf</t>
  </si>
  <si>
    <t>2023-11-15</t>
  </si>
  <si>
    <t>2023-10-19 12:06 - 신청_x000D_
2023-11-15 09:20 - 보완요청</t>
  </si>
  <si>
    <t>2023-04-20</t>
  </si>
  <si>
    <t>MM-5-7436730~7763836-2-2-0-10415</t>
  </si>
  <si>
    <t>20210101~20211231</t>
  </si>
  <si>
    <t>10415-0002 5차 영문 모니터링보고서.pdf</t>
  </si>
  <si>
    <t>10415-0002 5차 영문 검증보고서.pdf</t>
  </si>
  <si>
    <t>[에코아이 공문] Provisional CER 발행 지연에 따른 제출 기한 유예 요청 - 청정에너지 프로그램 CPA2 - 수신 산업부.pdf_x000D_
[에코아이 공문] Provisional CER 발행 지연에 따른 제출 기한 유예 요청 - 청정에너지 프로그램 CPA2 - 수신 환경부.pdf_x000D_
청정에너지 프로그램 소명 증빙자료(참고자료) - CPA02.zip</t>
  </si>
  <si>
    <t>10415-0002 5차 외부사업 모니터링 검증 보고서 국문요약서.pdf</t>
  </si>
  <si>
    <t>2023-11-17</t>
  </si>
  <si>
    <t>2022-12-27 16:59 - 신청_x000D_
2023-11-17 17:38 - 보완요청</t>
  </si>
  <si>
    <t>2022-12-27</t>
  </si>
  <si>
    <t>MM-5-6627025~7436729-2-2-0-10415</t>
  </si>
  <si>
    <t>TUV Nord</t>
  </si>
  <si>
    <t>10431-0001 5차 모니터링 보고서.pdf</t>
  </si>
  <si>
    <t>[에코아이 공문] Provisional CER 발행 지연에 따른 제출 기한 유예 요청 - 방글라데시 쿡스토브 프로그램 CPA1 - 수신 산업부.pdf</t>
  </si>
  <si>
    <t>[에코아이 공문] Provisional CER 발행 지연에 따른 제출 기한 유예 요청 - 방글라데시 쿡스토브 프로그램 CPA1 - 수신 산업부.pdf_x000D_
[에코아이 공문] Provisional CER 발행 지연에 따른 제출 기한 유예 요청 - 방글라데시 쿡스토브 프로그램 CPA1 - 수신 환경부.pdf_x000D_
붙임. 방글라데시 쿡스토브 프로그램 참고자료 DOE 계약서.pdf</t>
  </si>
  <si>
    <t>[별지 17의2] 외부사업 모니터링 보고서 국문요약서(외부사업 타당성 평가 및 감축량 인증에 관한 지침).hwp</t>
  </si>
  <si>
    <t>2022-12-27 16:35 - 접수_x000D_
2022-12-28 14:58 - 신청_x000D_
2023-11-17 17:38 - 보완요청</t>
  </si>
  <si>
    <t>BD-5-13282014~15002516-2-2-0-10431</t>
  </si>
  <si>
    <t>20200131~20200930</t>
  </si>
  <si>
    <t>한국에너지공단</t>
  </si>
  <si>
    <t>(첨부3) 모니터링 보고서_8.6MW.pdf</t>
  </si>
  <si>
    <t>(첨부2-1)Verification report_8.6MW.pdf</t>
  </si>
  <si>
    <t>(첨부1)사업계획서_8.6MW.pdf_x000D_
(첨부2-1)Verification report_8.6MW.pdf_x000D_
(첨부2-2)Cerification report_8.6MW.pdf_x000D_
(첨부2-3)Validation report_8.6MW.pdf_x000D_
#2-A.2020년 지분율 소명자료.pdf_x000D_
#2-B. 출자증명확인서_KOLAT_20220609.pdf_x000D_
(지분투자증빙1) [코파칠레태양광]대규모기업집단현황공시[연1회공시및1_4분기용(개별회사)](2022.05.31).pdf_x000D_
(지분투자증빙2) Shareholders Registry_COPA Chile Solar SpA_주주명부.pdf_x000D_
(지분투자증빙3) 한국전력우리스프랏글로벌PEF_감사보고서_FY2021_Final (1).pdf_x000D_
(지분투자증빙4) 20180122_코파칠레태양광 정관.pdf_x000D_
2. Monitoring Report(v9.0)_8.6MW PV Bundling CDM Project_Final.pdf_x000D_
3-1. (업데이트)Verification report_8.6MW_Final.pdf_x000D_
3-2. (업데이트)Cerification report_8.6MW_Final.pdf_x000D_
4. Validation report_8.6MW PV Bundling CDM Project_Final submission.pdf_x000D_
5. (업데이트)Forwarding Request Form.pdf_x000D_
7. PA10542 CDM-MOC-FORM Annex 1 form.pdf_x000D_
8. 칠레 공동투자약정서 .pdf_x000D_
20180122_코파칠레태양광 사업자등록증.pdf_x000D_
등기부등본(최신)_코파칠레태양광 유한회사.pdf_x000D_
코파칠레태양광_국세납세증명서.pdf_x000D_
코파칠레태양광_지방세납세증명서.pdf_x000D_
[요청1] 8.6MW_외부사업 온실가스 감축량 인증신청서(수정).pdf_x000D_
[요청2-1] 8.6MW_외부사업 검증보고서 국문요약서(수정).pdf_x000D_
[요청2-2] 8.6MW_외부사업 모니터링 보고서 국문요약서(수정).pdf_x000D_
[요청3-1] 한국남동발전_등기사항전부증명서.pdf_x000D_
[요청3-2] 한국전력우리스프랏글로벌_등기부등본.pdf_x000D_
[요청3-3] 코파칠레태양광_등기부등본.pdf_x000D_
[요청3-4] EP PROTOCOLIZACION DE EXTRACTO CSJV (1)_CSJV 등기부등본.pdf_x000D_
[요청3-5] 한국남동발전_사업자등록증.pdf_x000D_
[요청3-6] 한국전력우리스프랏글로벌_사업자등록증.pdf_x000D_
[요청3-7] 사업자등록증_코파칠레태양광유한회사.pdf_x000D_
[요청3-8] CSJV_Ariztia 등록증.pdf_x000D_
[요청3-9] CSJV_Luna 등록증.pdf_x000D_
[요청3-10] CSJV_Mazno 등록증.pdf_x000D_
[요청3-11] 8.6MW_MOC.pdf_x000D_
[요청3-12] CSJV_CER 일련번호 분배 합의서_8.6MW(내림-수정).pdf_x000D_
[요청 3-13] 감축실적 보유 현황서 외 _8.6MW_수정.pdf_x000D_
(수정-231018) 6. (업데이트) 감축실적 보유 현황서 외_8.6MW.pdf_x000D_
(수정-231025) 3-12.CSJV_CER 일련번호 분배 합의서_8.6MW(내림-수정).pdf_x000D_
5. (수정-231018) 8.6MW_KOC 전환량 계산 파일(수정-내림).xlsx_x000D_
지분율 입증자료_231003.pdf_x000D_
[코파칠레태양광]대규모기업집단현황공시[연1회공시및1_4분기용(개별회사)](2020.05.29).pdf_x000D_
[코파칠레태양광]대규모기업집단현황공시[연1회공시및1_4분기용(개별회사)](2021.05.31).pdf</t>
  </si>
  <si>
    <t>(수정-231025) 8.6MW_외부사업 모니터링+검증 보고서 국문요약서.pdf</t>
  </si>
  <si>
    <t>2022-12-24 14:28 - 신청_x000D_
2023-02-07 20:34 - 문서재제출요청_x000D_
2023-03-28 10:26 - 신청_x000D_
2023-07-06 17:32 - 문서재제출요청_x000D_
2023-07-12 21:20 - 신청_x000D_
2023-07-25 11:18 - 문서재제출요청_x000D_
2023-07-25 14:11 - 신청_x000D_
2023-07-25 15:33 - 검토승인_x000D_
2023-08-08 16:30 - 협의검토중_x000D_
2023-09-11 10:44 - 협의통보_x000D_
2023-12-15 16:27 - 심의승인</t>
  </si>
  <si>
    <t>CL-5-39160393~39164480-2-2-0-10542</t>
  </si>
  <si>
    <t>(첨부3) 모니터링 보고서_12MW.pdf</t>
  </si>
  <si>
    <t>3.(재첨부)Verification and certification report_12MW PV Bundling CDM project_Final.pdf</t>
  </si>
  <si>
    <t>(첨부1)사업계획서_12MW.pdf_x000D_
(첨부2-2)Validation report_12MW.pdf_x000D_
#2-A.2020년 지분율 소명자료.pdf_x000D_
#2-B. 출자증명확인서_KOLAT_20220609.pdf_x000D_
2. Monitoring Reportv9.0_12MW PV Bundling CDM Project_Final.pdf_x000D_
4. Validation report_12MW PV Bundling CDM Project_Final submission.pdf_x000D_
5. Forwarding Request Form(화면캡처-수정).pdf_x000D_
7. PA10544 CDM-MOC-FORM Annex 1 form.pdf_x000D_
8. 칠레 공동투자약정서 .pdf_x000D_
12MW_외부사업 모니터링 보고서 국문요약서.pdf_x000D_
12MW_외부사업 온실가스 감축량 인증신청서(별지 제18호 서식).pdf_x000D_
[요청1] 12MW_외부사업 온실가스 감축량 인증신청서(수정).pdf_x000D_
[요청2-1] 12MW_외부사업 검증보고서 국문요약서(수정).pdf_x000D_
[요청2-2] 12MW_외부사업 모니터링 보고서 국문요약서(수정).pdf_x000D_
[요청3-1] 한국남동발전_등기사항전부증명서.pdf_x000D_
[요청3-2] 한국전력우리스프랏글로벌_등기부등본.pdf_x000D_
[요청3-3] 코파칠레태양광_등기부등본.pdf_x000D_
[요청3-4] EP PROTOCOLIZACION DE EXTRACTO CSJV (1)_CSJV 등기부등본.pdf_x000D_
[요청3-5] 한국남동발전_사업자등록증.pdf_x000D_
[요청3-6] 한국전력우리스프랏글로벌_사업자등록증.pdf_x000D_
[요청3-7] 사업자등록증_코파칠레태양광유한회사.pdf_x000D_
[요청3-8] CSJV_Acacia 발전사업자 등록증.PDF_x000D_
[요청3-9] CSJV_Don Mariano 발전사업자 등록증.PDF_x000D_
[요청3-10] CSJV_La Ligua 발전사업자 등록증.pdf_x000D_
[요청3-11] CSJV_Las Chacras 발전사업자 등록증.PDF_x000D_
[요청3-12] 한국남동발전_국세납세증명서.pdf_x000D_
[요청3-13] 한국남동발전_지방세납세증명서.pdf_x000D_
[요청3-14] 코파칠레태양광_국세납세증명서.pdf_x000D_
[요청3-15] 코파칠레태양광_지방세납세증명서.pdf_x000D_
[요청3-16] (양식변경) 감축실적 보유 현황서 외_12MW_230328.pdf_x000D_
[요청3-17] ER Sheet_12MW PV Bundling CDM Project.xlsx_x000D_
3.(재첨부)Verification and certification report_12MW PV Bundling CDM project_Final.pdf_x000D_
감사보고서 FS Chile Solar JV 2021 (signed).pdf_x000D_
지분율 입증자료_231003.pdf_x000D_
[코파칠레태양광]대규모기업집단현황공시[연1회공시및1_4분기용(개별회사)](2020.05.29).pdf_x000D_
[코파칠레태양광]대규모기업집단현황공시[연1회공시및1_4분기용(개별회사)](2021.05.31).pdf</t>
  </si>
  <si>
    <t>12MW_외부사업 검증보고서 국문요약서.pdf</t>
  </si>
  <si>
    <t>2022-12-05 22:48 - 신청_x000D_
2023-02-07 19:10 - 문서재제출요청_x000D_
2023-03-28 10:26 - 신청_x000D_
2023-07-06 17:20 - 문서재제출요청_x000D_
2023-07-12 21:24 - 신청_x000D_
2023-07-13 07:23 - 문서재제출요청_x000D_
2023-07-13 07:26 - 신청_x000D_
2023-07-25 15:34 - 검토승인_x000D_
2023-08-08 16:30 - 협의검토중_x000D_
2023-09-11 10:44 - 협의통보_x000D_
2023-12-15 16:28 - 심의승인</t>
  </si>
  <si>
    <t>2022-12-05</t>
  </si>
  <si>
    <t>CL-5-37679843~37684911-2-2-0-10544</t>
  </si>
  <si>
    <t>20140430~20180430</t>
  </si>
  <si>
    <t>TUV SUD South Asia Private Limited (E-0005)</t>
  </si>
  <si>
    <t>Wampu_MR1.pdf</t>
  </si>
  <si>
    <t>CR_wampu1.pdf</t>
  </si>
  <si>
    <t>1. 공증받은 주주명부 Shareholders List of WEP - Legalized.pdf_x000D_
1-2. 왐푸 지분율 변화표_주주명부.zip_x000D_
2. 보통주 및 공증 증빙자료.zip_x000D_
220126 재제출_[포스코건설]사업보고서(2021.03.05).pdf_x000D_
220126 재제출_[포스코건설]사업자등록증명_POSCO E&amp;C_영문포함.pdf_x000D_
220126 재제출_영문 타당성 보고서_최초등록본.pdf_x000D_
보완내역(wampu 1차).xlsx_x000D_
220406 재제출_영문 사업계획서(PDD).pdf_x000D_
220406 재제출_사업자간 지정동의서(MoC).pdf_x000D_
220406 재제출_CER 보유현황 증빙_CER발급 이메일_wampu 1차.pdf_x000D_
220406 재제출_CER 소유권에 관한 확인서_wampu 1차.pdf_x000D_
220406 재제출_포스코건설 지분율 관련_사업보고서.zip_x000D_
220721 재제출_CDM사업 소유 및 운영 입증자료 1.zip_x000D_
220721 재제출_하나은행 CER 관련 소명자료.zip_x000D_
220721 재제출_주식증서_정정본_Collective Share Certificate No 19 - Revised 2 - Legalize.pdf_x000D_
220808 재제출_감축량 산정시트(16.6.1이후 산정 관련).xls_x000D_
221209 재제출_보완지연 사유서_포스코건설.pdf_x000D_
230602 재제출_상호변경 입증자료.zip_x000D_
230613 재제출_ER sheet 확인 공문_wampu 1st monitoring.zip_x000D_
231031 재제출_[별지 7] 감축실적 보유 현황서 등_포스코이앤씨_wampu 1~2차_직인날인.pdf</t>
  </si>
  <si>
    <t>220808 재제출_왐푸 1차 모니터링 및 검증 보고서 국문요약서_포스코건설.pdf</t>
  </si>
  <si>
    <t>Wampu_Voluntary Cancellation Certificate_Attestation Letter_1st  Monitoring Period_27 OCT. 2023.pdf</t>
  </si>
  <si>
    <t>2021-12-20 11:03 - 접수_x000D_
2021-12-21 11:24 - 신청_x000D_
2022-01-24 16:09 - 보완요청_x000D_
2022-01-28 14:34 - 접수_x000D_
2022-01-28 15:50 - 신청_x000D_
2022-03-17 10:58 - 보완요청_x000D_
2022-04-06 12:44 - 접수_x000D_
2022-04-06 14:28 - 신청_x000D_
2022-07-18 17:12 - 문서재제출요청_x000D_
2022-07-21 17:48 - 접수_x000D_
2022-07-22 16:29 - 신청_x000D_
2022-08-09 08:57 - 문서재제출요청_x000D_
2022-08-09 13:22 - 접수_x000D_
2022-08-09 14:04 - 신청_x000D_
2022-08-30 14:29 - 문서재제출요청_x000D_
2022-12-09 17:10 - 접수_x000D_
2022-12-13 15:36 - 신청_x000D_
2023-03-14 15:33 - 문서재제출요청_x000D_
2023-04-06 14:03 - 접수_x000D_
2023-04-07 08:20 - 신청_x000D_
2023-06-02 15:07 - 문서재제출요청_x000D_
2023-06-02 16:43 - 접수_x000D_
2023-06-02 23:13 - 신청_x000D_
2023-06-13 13:29 - 문서재제출요청_x000D_
2023-06-13 16:06 - 접수_x000D_
2023-06-13 16:28 - 신청_x000D_
2023-06-14 14:00 - 검토승인_x000D_
2023-06-28 11:24 - 협의검토중_x000D_
2023-07-28 15:00 - 협의통보_x000D_
2023-12-15 16:29 - 심의승인</t>
  </si>
  <si>
    <t xml:space="preserve">ID-5-32374725~32452769-2-2-0-5368 </t>
  </si>
  <si>
    <t xml:space="preserve">ID-5-32598198~32603998-2-2-0-5368 </t>
  </si>
  <si>
    <t>20180501~20190331</t>
  </si>
  <si>
    <t>Wampu_2_MR.pdf</t>
  </si>
  <si>
    <t>CR_Wampu_2.pdf</t>
  </si>
  <si>
    <t>1. 공증받은 주주명부 Shareholders List of WEP - Legalized.pdf_x000D_
1-2. 왐푸 지분율 변화표_주주명부.zip_x000D_
2. 보통주 및 공증 증빙자료.zip_x000D_
220126 재제출_[포스코건설]사업보고서(2021.03.05).pdf_x000D_
220126 재제출_[포스코건설]사업자등록증명_POSCO E&amp;C_영문포함.pdf_x000D_
220126 재제출_CER 발급현황 UNFCCC 화면_wampu 1~3차분.pdf_x000D_
220126 재제출_영문 타당성 보고서_최초등록본.pdf_x000D_
보완내역(wampu 2차).xlsx_x000D_
220406 재제출_영문 사업계획서(PDD).pdf_x000D_
220406 재제출_CER 보유현황 증빙_CER발급 이메일_wampu 2차.pdf_x000D_
220406 재제출_포스코건설 지분율 관련_사업보고서.zip_x000D_
220721 재제출_CDM사업 소유 및 운영 입증자료 1.zip_x000D_
220721 재제출_하나은행 CER 관련 소명자료.zip_x000D_
220721 재제출_주식증서_정정본_Collective Share Certificate No 19 - Revised 2 - Legalize.pdf_x000D_
220808 재제출_왐푸_2차 모니터링_CER 소유권 확인서.pdf_x000D_
220808 재제출_감축량 산정시트 왐푸 - 2nd Periode (2nd CERs).xlsx_x000D_
221209 재제출_보완지연 사유서_포스코건설.pdf_x000D_
230602 재제출_상호변경 입증자료.zip_x000D_
231031 재제출_[별지 7] 감축실적 보유 현황서 등_포스코이앤씨_wampu 1~2차_직인날인.pdf</t>
  </si>
  <si>
    <t>220808 재제출_왐푸 2차 모니터링 및 검증 보고서 국문요약서_포스코건설.pdf</t>
  </si>
  <si>
    <t>Wampu_Voluntary Cancellation Certificate_Attestation Letter_2nd  Monitoring Period_27 OCT. 2023.pdf</t>
  </si>
  <si>
    <t>2021-12-20 11:13 - 접수_x000D_
2021-12-21 11:24 - 신청_x000D_
2022-01-24 16:09 - 보완요청_x000D_
2022-01-28 14:35 - 접수_x000D_
2022-01-28 15:50 - 신청_x000D_
2022-03-17 11:00 - 보완요청_x000D_
2022-04-06 12:42 - 접수_x000D_
2022-04-06 14:28 - 신청_x000D_
2022-07-18 20:59 - 보완요청_x000D_
2022-07-21 17:47 - 접수_x000D_
2022-07-22 16:29 - 신청_x000D_
2022-08-09 08:57 - 문서재제출요청_x000D_
2022-08-09 13:22 - 접수_x000D_
2022-08-09 14:04 - 신청_x000D_
2022-08-30 14:29 - 문서재제출요청_x000D_
2022-12-09 17:13 - 접수_x000D_
2022-12-13 15:37 - 신청_x000D_
2023-03-14 15:34 - 문서재제출요청_x000D_
2023-04-06 14:04 - 접수_x000D_
2023-04-07 08:20 - 신청_x000D_
2023-06-02 15:07 - 문서재제출요청_x000D_
2023-06-02 16:40 - 접수_x000D_
2023-06-02 23:14 - 신청_x000D_
2023-06-13 11:03 - 검토승인_x000D_
2023-06-28 11:25 - 협의검토중_x000D_
2023-07-28 15:00 - 협의통보_x000D_
2023-12-15 16:30 - 심의승인</t>
  </si>
  <si>
    <t>2020-05-29</t>
  </si>
  <si>
    <t xml:space="preserve">ID-5-34974782~35004959-2-2-0-5368 </t>
  </si>
  <si>
    <t>20190401~20200430</t>
  </si>
  <si>
    <t>Wampu_3_MR.pdf</t>
  </si>
  <si>
    <t>Wampu_3_VR.pdf</t>
  </si>
  <si>
    <t>1. 공증받은 주주명부 Shareholders List of WEP - Legalized.pdf_x000D_
1-2. 왐푸 지분율 변화표_주주명부.zip_x000D_
보완내역(wampu 2차).xlsx_x000D_
220207 재제출_[포스코건설]사업보고서(2021.03.05).pdf_x000D_
220207 재제출_[포스코건설]사업자등록증명_POSCO E&amp;C_영문포함.pdf_x000D_
220207 재제출_CER 발급현황 UNFCCC 화면_wampu 1~3차분.pdf_x000D_
220207 재제출_CER 소유권에 관한 확인서_wampu 3차.pdf_x000D_
220207 재제출_영문 타당성 보고서_최초등록본.pdf_x000D_
보완내역(wampu 3차).xlsx_x000D_
220406 재제출_CER 보유현황 증빙_CER발급 이메일_wampu 3차.pdf_x000D_
220406 재제출_영문 사업계획서(PDD).pdf_x000D_
220406 재제출_사업자간 지정동의서(MoC).pdf_x000D_
220721 재제출_CDM사업 소유 및 운영 입증자료 1.zip_x000D_
220721 재제출_하나은행 CER 관련 소명자료.zip_x000D_
220721 재제출_주식증서_정정본_Collective Share Certificate No 19 - Revised 2 - Legalize.pdf_x000D_
220808 재제출_감축량 산정시트 왐푸 - 3rd Periode (3rd CERs).xlsx_x000D_
221209 재제출_보완지연 사유서_포스코건설.pdf_x000D_
230602 재제출_상호변경 입증자료.zip_x000D_
231031 재제출_[별지 7] 감축실적 보유 현황서 등_포스코이앤씨_wampu 3차_직인날인.pdf_x000D_
231031 재제출_공증받은 주주명부 Shareholders List of WEP - Legalized.pdf</t>
  </si>
  <si>
    <t>220808 재제출_왐푸 3차 모니터링 및 검증 보고서 국문요약서_포스코건설.pdf</t>
  </si>
  <si>
    <t>Wampu_Voluntary Cancellation Certificate_Attestation Letter_3rd  Monitoring Period_27 OCT. 2023.pdf</t>
  </si>
  <si>
    <t>2021-12-29 15:42 - 접수_x000D_
2021-12-30 08:33 - 신청_x000D_
2022-01-24 16:09 - 보완요청_x000D_
2022-02-07 10:55 - 접수_x000D_
2022-02-08 13:24 - 신청_x000D_
2022-03-21 17:21 - 보완요청_x000D_
2022-04-06 12:41 - 접수_x000D_
2022-04-06 14:28 - 신청_x000D_
2022-07-18 20:58 - 보완요청_x000D_
2022-07-21 17:47 - 접수_x000D_
2022-07-22 16:29 - 신청_x000D_
2022-08-09 08:57 - 문서재제출요청_x000D_
2022-08-09 13:21 - 접수_x000D_
2022-08-09 14:04 - 신청_x000D_
2022-08-30 14:30 - 문서재제출요청_x000D_
2022-12-09 17:15 - 접수_x000D_
2022-12-13 15:37 - 신청_x000D_
2023-03-14 15:35 - 문서재제출요청_x000D_
2023-04-06 14:04 - 접수_x000D_
2023-04-07 08:20 - 신청_x000D_
2023-06-02 15:07 - 문서재제출요청_x000D_
2023-06-02 16:42 - 접수_x000D_
2023-06-02 23:14 - 신청_x000D_
2023-06-13 11:04 - 검토승인_x000D_
2023-06-28 11:25 - 협의검토중_x000D_
2023-07-28 15:00 - 협의통보_x000D_
2023-12-15 16:31 - 심의승인</t>
  </si>
  <si>
    <t xml:space="preserve">ID-5-36978276~37025181-2-2-0-5368 </t>
  </si>
  <si>
    <t>TUV SUD South Asia Private Limited</t>
  </si>
  <si>
    <t>MR_wampu_4th monitoring.pdf</t>
  </si>
  <si>
    <t>VCR_wampu_4th monitoring.pdf</t>
  </si>
  <si>
    <t>2. 공증받은 주주명부 Shareholders List of WEP - Legalized.pdf_x000D_
3. 왐푸 지분율 변화표_주주명부.xlsx_x000D_
4. [포스코건설]사업자등록증명_POSCO E&amp;C_영문포함.pdf_x000D_
5. [포스코건설]사업보고서(2021.03.05).pdf_x000D_
6.1. CER 발급현황 UNFCCC 화면_wampu 4차분.pdf_x000D_
6.2. CER 보유현황 증빙_CER발급 이메일_wampu 4차.pdf_x000D_
6.3. Issunace Request Form 4th CERs.pdf_x000D_
6.4. CER 소유권에 관한 확인서(직인본)_221123.pdf_x000D_
7 사업자간 지정동의서(MoC).pdf_x000D_
8. 영문 사업계획서(PDD).pdf_x000D_
9. 영문 타당성 보고서_최초등록본.pdf_x000D_
10. 감축량 산정시트 왐푸 - 4th Period (4th CERs).xlsx_x000D_
11. CDM사업 소유 및 운영 입증자료 1.zip_x000D_
12. CDM사업 소유 및 운영 입증자료 2.zip_x000D_
13. 주식증서_정정본_Collective Share Certificate No 19 - Revised 2 - Legalize.pdf_x000D_
14. 하나은행 CER 관련 소명자료.zip_x000D_
15. Financial Statements - PT WEP 2020 IFRS.pdf_x000D_
16. Financial Statements - PT WEP 2021 (IFRS).pdf_x000D_
230222 재제출_영문 타당성 보고서_최신버전.pdf_x000D_
230222 재제출_법인등기부등본(본점)_포스코건설.pdf_x000D_
230602 재제출_상호변경 입증자료.zip_x000D_
231031 재제출_[별지 7] 감축실적 보유 현황서 등_포스코이앤씨_wampu 4차_직인날인.pdf</t>
  </si>
  <si>
    <t>230222 재제출_왐푸 4차 모니터링 및 검증 보고서 국문요약서_포스코건설.pdf</t>
  </si>
  <si>
    <t>Wampu_Voluntary Cancellation Certificate_Attestation Letter_4th  Monitoring Period_27 OCT. 2023.pdf</t>
  </si>
  <si>
    <t>2022-12-09 16:45 - 접수_x000D_
2022-12-13 15:37 - 신청_x000D_
2023-02-07 15:47 - 문서재제출요청_x000D_
2023-02-22 16:57 - 접수_x000D_
2023-03-02 11:09 - 신청_x000D_
2023-06-02 15:07 - 문서재제출요청_x000D_
2023-06-02 16:35 - 접수_x000D_
2023-06-02 23:13 - 신청_x000D_
2023-06-13 11:04 - 검토승인_x000D_
2023-06-28 11:24 - 협의검토중_x000D_
2023-07-28 15:00 - 협의통보_x000D_
2023-12-15 16:32 - 심의승인</t>
  </si>
  <si>
    <t xml:space="preserve">ID-5-47979083~48011137-2-2-0-5368 </t>
  </si>
  <si>
    <t>1-2. 왐푸 지분율 변화표_주주명부.zip_x000D_
2. 보통주 및 공증 증빙자료.zip_x000D_
3. 감축량 산정시트(16.6.1이후 산정).zip_x000D_
1. 공증받은 주주명부 Shareholders List of WEP - Legalized.pdf_x000D_
220217 재제출_보완내역(wampu 1차) 최종.xlsx_x000D_
220217 재제출_wampu 사업계획서(영문).pdf_x000D_
220217 재제출_영문 타당성 보고서_최초등록본.pdf_x000D_
220217 재제출_영문 타당성 보고서_추후수정본.pdf_x000D_
220217 재제출_감축실적 보유현황서 및 인증실적 미활용 확약서_wampu 1차_한국중부발전.pdf_x000D_
220217 재제출_CER 소유권 확인서_wampu 1차분.pdf_x000D_
220217 재제출_CER 발급현황 UNFCCC 화면_wampu 1~3차분.pdf_x000D_
220217 재제출_KOMIPO Global-한국중부발전 관계입증 서류.zip_x000D_
220502 재제출_Wampu 1차 보완사항.zip_x000D_
20220920 재제출_Wampu 1차 보완사항.zip_x000D_
20230601 재제출_감축실적 보유 현황서_wampu 1차.pdf_x000D_
20230614 재제출_CDM사업 감축량 인증 신청 관련 참고사항 알림.pdf_x000D_
감축실적 보유 현황서_wampu 1차(231109).pdf</t>
  </si>
  <si>
    <t>왐푸 1차 모니터링 국문요약서_직인본.pdf</t>
  </si>
  <si>
    <t>VC Attestation(Wampu 1차).pdf_x000D_
감축실적 보유 현황서_wampu 1차(231109).pdf</t>
  </si>
  <si>
    <t>2021-12-16 15:59 - 접수_x000D_
2021-12-16 16:39 - 신청_x000D_
2022-01-25 15:01 - 보완요청_x000D_
2022-02-18 13:00 - 접수_x000D_
2022-02-21 09:31 - 신청_x000D_
2022-04-01 16:12 - 보완요청_x000D_
2022-05-02 15:11 - 접수_x000D_
2022-05-04 08:18 - 신청_x000D_
2022-07-18 16:00 - 보완요청_x000D_
2022-09-20 10:17 - 접수_x000D_
2022-09-21 09:01 - 신청_x000D_
2023-03-14 15:20 - 문서재제출요청_x000D_
2023-06-01 11:10 - 접수_x000D_
2023-06-02 10:57 - 신청_x000D_
2023-06-13 13:30 - 문서재제출요청_x000D_
2023-06-14 10:16 - 접수_x000D_
2023-06-14 10:21 - 신청_x000D_
2023-06-14 13:58 - 검토승인_x000D_
2023-06-28 11:25 - 협의검토중_x000D_
2023-07-28 15:00 - 협의통보_x000D_
2023-12-15 16:33 - 심의승인</t>
  </si>
  <si>
    <t xml:space="preserve">ID-5-32195221~32374724-2-2-0-5368 </t>
  </si>
  <si>
    <t xml:space="preserve">ID-5-32584857~32598197-2-2-0-5368 </t>
  </si>
  <si>
    <t>Wampu_MR2.pdf</t>
  </si>
  <si>
    <t>1-2. 왐푸 지분율 변화표_주주명부.zip_x000D_
2. 보통주 및 공증 증빙자료.zip_x000D_
3. 감축량 산정시트(16.6.1이후 산정).zip_x000D_
1. 공증받은 주주명부 Shareholders List of WEP - Legalized.pdf_x000D_
220217 재제출_보완내역(wampu 2차).xlsx_x000D_
220217 재제출_wampu 사업계획서(영문).pdf_x000D_
220217 재제출_영문 타당성 보고서_최초등록본.pdf_x000D_
220217 재제출_영문 타당성 보고서_추후수정본.pdf_x000D_
220217 재제출_감축실적 보유현황서 및 인증실적 미활용 확약서(wampu 2,3차).pdf_x000D_
220217 재제출_CER 소유권 확인서_wampu 2차분.pdf_x000D_
220217 재제출_CER 발급현황 UNFCCC 화면_wampu 1~3차분.pdf_x000D_
220217 재제출_KOMIPO Global-한국중부발전 관계입증 서류.zip_x000D_
220502 재제출_Wampu 2차 보완사항.zip_x000D_
20220920 재제출_Wampu 2차 보완사항.zip_x000D_
20230601 재제출_감축실적 보유 현황서_wampu 2,3차.pdf_x000D_
감축실적 보유 현황서_wampu 2~3차(231109).pdf</t>
  </si>
  <si>
    <t>왐푸 2차 모니터링 및 검증보고서 국문요약서_직인본.pdf</t>
  </si>
  <si>
    <t>VC Attestation(Wampu 2차).pdf_x000D_
감축실적 보유 현황서_wampu 2~3차(231109).pdf</t>
  </si>
  <si>
    <t>2021-12-16 16:07 - 접수_x000D_
2021-12-16 16:40 - 신청_x000D_
2022-01-25 17:29 - 보완요청_x000D_
2022-02-18 13:01 - 접수_x000D_
2022-02-21 09:31 - 신청_x000D_
2022-04-01 16:14 - 보완요청_x000D_
2022-05-02 15:11 - 접수_x000D_
2022-05-04 08:18 - 신청_x000D_
2022-07-18 16:02 - 보완요청_x000D_
2022-09-20 10:16 - 접수_x000D_
2022-09-21 09:02 - 신청_x000D_
2023-03-14 15:22 - 문서재제출요청_x000D_
2023-06-01 11:11 - 접수_x000D_
2023-06-02 10:57 - 신청_x000D_
2023-06-13 11:01 - 검토승인_x000D_
2023-06-28 11:25 - 협의검토중_x000D_
2023-07-28 15:00 - 협의통보_x000D_
2023-12-15 16:33 - 심의승인</t>
  </si>
  <si>
    <t xml:space="preserve">ID-5-34905371~34974781-2-2-0-5368 </t>
  </si>
  <si>
    <t>1-2. 왐푸 지분율 변화표_주주명부.zip_x000D_
2. 보통주 및 공증 증빙자료.zip_x000D_
1. 공증받은 주주명부 Shareholders List of WEP - Legalized.pdf_x000D_
220217 재제출_보완내역(wampu 3차).xlsx_x000D_
220217 재제출_wampu 사업계획서(영문).pdf_x000D_
220217 재제출_영문 타당성 보고서_최초등록본.pdf_x000D_
220217 재제출_영문 타당성 보고서_추후수정본.pdf_x000D_
220217 재제출_감축실적 보유현황서 및 인증실적 미활용 확약서(wampu 2,3차).pdf_x000D_
220217 재제출_CER 소유권에 관한 확인서_wampu 3차.pdf_x000D_
220217 재제출_CER 발급현황 UNFCCC 화면_wampu 1~3차분.pdf_x000D_
220217 재제출_KOMIPO Global-한국중부발전 관계입증 서류.zip_x000D_
220502 재제출_Wampu 3차 보완사항.zip_x000D_
20220920 재제출_Wampu 3차 보완사항.zip_x000D_
20230601 재제출_감축실적 보유 현황서_wampu 2,3차.pdf_x000D_
감축실적 보유 현황서_wampu 2~3차(231109).pdf</t>
  </si>
  <si>
    <t>왐푸 3차 모니터링 및 검증보고서 국문요약서_직인본.pdf</t>
  </si>
  <si>
    <t>VC Attestation(Wampu 3차).pdf_x000D_
감축실적 보유 현황서_wampu 2~3차(231109).pdf</t>
  </si>
  <si>
    <t>2021-12-16 16:28 - 접수_x000D_
2021-12-16 16:39 - 신청_x000D_
2022-01-25 17:58 - 보완요청_x000D_
2022-02-18 13:02 - 접수_x000D_
2022-02-21 09:31 - 신청_x000D_
2022-04-01 16:41 - 보완요청_x000D_
2022-05-02 15:12 - 접수_x000D_
2022-05-04 08:18 - 신청_x000D_
2022-07-18 16:02 - 문서재제출요청_x000D_
2022-09-20 10:15 - 접수_x000D_
2022-09-21 09:01 - 신청_x000D_
2023-03-14 15:23 - 문서재제출요청_x000D_
2023-06-01 11:12 - 접수_x000D_
2023-06-02 10:57 - 신청_x000D_
2023-06-13 11:02 - 검토승인_x000D_
2023-06-28 11:25 - 협의검토중_x000D_
2023-07-28 15:00 - 협의통보_x000D_
2023-12-15 16:34 - 심의승인</t>
  </si>
  <si>
    <t xml:space="preserve">ID-5-36870391~36978275-2-2-0-5368 </t>
  </si>
  <si>
    <t>박준수</t>
  </si>
  <si>
    <t>followpark@komipo.co.kr</t>
  </si>
  <si>
    <t>1. CDM 사업 소유 및 운영 입증 증빙자료.zip_x000D_
2. 보통주 및 공증 증빙자료.zip_x000D_
3. 공증받은 주주명부.zip_x000D_
4. 지분율 변화표 차트.zip_x000D_
5. 모니터링기간 내 사업자의 지분비율을 증빙할 수 있는 서류.zip_x000D_
6. 하나은행 CER 판매 내역에 대한 추가 소명 자료.zip_x000D_
7. KOMIPO Global-한국중부발전 관계입증 서류.zip_x000D_
8. 회계감사보고서_WEP.zip_x000D_
9. Issunace Request Form 4th CERs.pdf_x000D_
10. 사업자간 지정동의서(MoC).pdf_x000D_
11. 영문 사업계획서(PDD).pdf_x000D_
12. 영문 타당성 보고서_최초등록본.pdf_x000D_
13. 감축량 산정시트 왐푸 - 4th Period (4th CERs).xlsx_x000D_
14. CER 소유권에 관한 확인서.pdf_x000D_
15. 감축실적 보유 현황서_wampu사업 4차_한국중부발전.pdf_x000D_
16. 외부사업 모니터링 보고서 국문요약서_wampu사업 4차_한국중부발전.pdf_x000D_
17. CER 발급현황 UNFCCC 화면_wampu 4차.JPG_x000D_
17-1. CER 보유현황 증빙_CER발급 이메일_wampu 4차.pdf_x000D_
17-2. Forwarding 4th CER Request Form Screen shoot.docx_x000D_
20230601 재제출_감축실적 보유 현황서_wampu 4차.pdf_x000D_
VC Attestation(Wampu 4차).pdf_x000D_
감축실적 보유 현황서_wampu 4차.pdf</t>
  </si>
  <si>
    <t>16. 외부사업 모니터링 보고서 국문요약서_wampu사업 4차_한국중부발전.pdf</t>
  </si>
  <si>
    <t>VC Attestation(Wampu 4차).pdf_x000D_
감축실적 보유 현황서_wampu 4차.pdf</t>
  </si>
  <si>
    <t>2022-12-22 17:39 - 접수_x000D_
2022-12-23 10:34 - 신청_x000D_
2023-05-30 13:56 - 문서재제출요청_x000D_
2023-06-01 11:18 - 접수_x000D_
2023-06-02 10:57 - 신청_x000D_
2023-06-13 11:02 - 검토승인_x000D_
2023-06-28 11:25 - 협의검토중_x000D_
2023-07-28 15:00 - 협의통보_x000D_
2023-12-15 16:35 - 심의승인</t>
  </si>
  <si>
    <t xml:space="preserve">ID-5-48011138~48084863-2-2-0-5368 </t>
  </si>
  <si>
    <t>20200627~20201231</t>
  </si>
  <si>
    <t>9181_Monitoring Report_MP12B4_CPA24-30_clean.pdf</t>
  </si>
  <si>
    <t>(CSP) PoA 9181 CPA 24-30 MP12 VCR Verification report.pdf</t>
  </si>
  <si>
    <t>(CSP) 9181 CPA 30_Inclusion report.pdf_x000D_
(CSP) 국세 납세증명서(1).pdf_x000D_
(CSP) 등기부등본.pdf_x000D_
(CSP) 사업자등록증.pdf_x000D_
(CSP) 지방세 완납 증명서.pdf_x000D_
(CSP) 투자협정서 및 각서.pdf_x000D_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07. 20220112_MP12 B4_CPA_24_30_Forwarding_SS.png_x000D_
9181-0030 ER Calculation Sheet_MP12B4_protected.xlsx_x000D_
CER issuance_MP12_CPA24-30.JPG_x000D_
(CSP) 기여비율산정_CPA 24-30_MP12.xlsx_x000D_
(CSP) CPA별 SOP 배분현황 및 시리얼 넘버_Final.xlsx_x000D_
(CSP) Distribution_Sheet_PoA9181_CPA 24-30 MP12.xlsx_x000D_
사업비 집행 감사보고서_클리어스카이파트너스(유)_9181 CPA 24-30_직인.pdf_x000D_
PoA9181_CPA24-30_MP12_30305CERs.pdf_x000D_
CSP_감축실적 보유 현황서_CPA30 MP12.pdf</t>
  </si>
  <si>
    <t>(CSP) 외부사업 모니터링 보고서 국문요약서_CPA30_MP12_Signed.pdf</t>
  </si>
  <si>
    <t>2022-12-30 16:02 - 신청_x000D_
2023-04-17 10:25 - 문서재제출요청_x000D_
2023-05-13 01:09 - 신청_x000D_
2023-06-07 20:52 - 문서재제출요청_x000D_
2023-06-15 00:44 - 신청_x000D_
2023-06-19 20:11 - 문서재제출요청_x000D_
2023-07-11 18:47 - 신청_x000D_
2023-07-11 21:56 - 문서재제출요청_x000D_
2023-07-12 11:23 - 신청_x000D_
2023-07-25 16:00 - 문서재제출요청_x000D_
2023-09-04 00:06 - 신청_x000D_
2023-11-16 17:16 - 보완요청_x000D_
2023-11-19 13:23 - 신청_x000D_
2024-02-06 17:24 - 문서재제출요청_x000D_
2024-02-16 03:58 - 신청_x000D_
2024-02-20 23:53 - 문서재제출요청_x000D_
2024-02-21 13:25 - 신청_x000D_
2024-03-08 14:18 - 검토승인_x000D_
2024-03-12 09:41 - 협의검토중_x000D_
2024-04-17 14:39 - 협의통보_x000D_
2024-06-27 17:06 - 심의승인</t>
  </si>
  <si>
    <t>2022-01-13</t>
  </si>
  <si>
    <t xml:space="preserve">IN-5-276899203~276899228-2-2-0-9181 </t>
  </si>
  <si>
    <t>20191227~20200626</t>
  </si>
  <si>
    <t>9181_Monitoring Report_MP11B14_CPA24-30_clean(1).pdf</t>
  </si>
  <si>
    <t>(CSP) PoA 9181 CPA 24-30 MP11 VCR Verification report.pdf</t>
  </si>
  <si>
    <t>(CSP) 9181 CPA 30_Inclusion report.pdf_x000D_
(CSP) PoA 9181 CPA 24-30 MP11 VCR Verification report.pdf_x000D_
(CSP) 국세 납세증명서(1).pdf_x000D_
(CSP) 등기부등본.pdf_x000D_
(CSP) 사업비 집행 감사보고서_9181 CPA 24-30_2022.11.02_MP11-12.pdf_x000D_
(CSP) 사업자등록증.pdf_x000D_
(CSP) 지방세 완납 증명서.pdf_x000D_
(CSP) 투자협정서 및 각서.pdf_x000D_
CPA DD_9181-0024.pdf_x000D_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05. 20210429_MP11 B14_CPA_24_30_Forwarding_SS.png_x000D_
9181-0030 ER Calculation Sheet_MP11_protected.xlsx_x000D_
CER issuance_MP11_CPA24-30.JPG_x000D_
CSP_감축실적 보유 현황서_CPA30 MP11.pdf_x000D_
(CSP) 기여비율산정_CPA 24-30_MP11.xlsx_x000D_
(CSP) Distribution_Sheet_PoA9181_CPA 24-30 MP11.xlsx_x000D_
사업비 집행 감사보고서_클리어스카이파트너스(유)_9181 CPA 24-30_직인.pdf_x000D_
(CSP) CPA별 SOP 배분현황 및 시리얼 넘버_Final_20240503.xlsx</t>
  </si>
  <si>
    <t>(CSP) 외부사업 모니터링 보고서 국문요약서_CPA30_MP11_Signed.pdf</t>
  </si>
  <si>
    <t>2022-12-30 15:43 - 신청_x000D_
2023-04-17 10:03 - 문서재제출요청_x000D_
2023-05-13 01:07 - 신청_x000D_
2023-06-07 19:45 - 문서재제출요청_x000D_
2023-06-14 23:50 - 신청_x000D_
2023-06-19 16:52 - 문서재제출요청_x000D_
2023-07-11 18:29 - 신청_x000D_
2023-07-11 21:54 - 문서재제출요청_x000D_
2023-07-12 11:21 - 신청_x000D_
2023-07-12 16:17 - 문서재제출요청_x000D_
2023-07-12 21:02 - 신청_x000D_
2023-07-25 15:57 - 문서재제출요청_x000D_
2023-09-03 23:58 - 신청_x000D_
2023-11-16 17:22 - 보완요청_x000D_
2023-11-19 13:19 - 신청_x000D_
2024-02-06 17:22 - 문서재제출요청_x000D_
2024-02-16 03:47 - 신청_x000D_
2024-03-08 14:18 - 검토승인_x000D_
2024-03-12 09:41 - 협의검토중_x000D_
2024-04-17 14:39 - 협의통보_x000D_
2024-06-27 17:08 - 심의승인</t>
  </si>
  <si>
    <t xml:space="preserve">IN-5-266028413~266028426-2-2-0-9181 </t>
  </si>
  <si>
    <t>20191130~20191226</t>
  </si>
  <si>
    <t>9181_Monitoring Report_MP10B1_CPA24-30_FINAL_Clean.pdf</t>
  </si>
  <si>
    <t>(CSP) PoA 9181 CPA 24-30 MP10 VCR Verification report.pdf</t>
  </si>
  <si>
    <t>(CSP) 9181 CPA 30_Inclusion report.pdf_x000D_
CPA DD_9181-0030.pdf_x000D_
(CSP) 국세 납세증명서.pdf_x000D_
(CSP) 등기부등본.pdf_x000D_
(CSP) 사업자등록증.pdf_x000D_
(CSP) 지방세 완납 증명서.pdf_x000D_
(CSP) 투자협정서 및 각서.pdf_x000D_
CPA 등록증명_CSP_9181_CPA 30.PNG_x000D_
PoA 9181_CDM-MOC-FORM form.pdf_x000D_
PoA 9181_PoA-DD_Clean approved on 15 June 2016.pdf_x000D_
비용분담계약서_Arohan.pdf_x000D_
비용분담계약서_Cedar.pdf_x000D_
비용분담계약서_d.Light.pdf_x000D_
비용분담계약서_GLP.pdf_x000D_
비용분담계약서_Muthoot.pdf_x000D_
비용분담계약서_Nakshi.pdf_x000D_
비용분담계약서_Sarala.pdf_x000D_
비용분담계약서_Simpa.pdf_x000D_
비용분담계약서_SKDRDP.pdf_x000D_
사명변경증빙_Bandhan to Nakshi.pdf_x000D_
사명변경증빙_ESAF to Cedar.pdf_x000D_
사업불참여공문_BGB.pdf_x000D_
사업불참여공문_GGI.pdf_x000D_
02. 20201105_MP10B01_CPA_24_30_Forwarding_SS.png_x000D_
9181-0030 ER Calculation Sheet_MP10_Protected.xlsx_x000D_
CER issuance_MP10_CPA24-30.JPG_x000D_
(CSP) 기여비율산정_CPA 24-30_MP10.xlsx_x000D_
(CSP) CPA별 SOP 배분현황 및 시리얼 넘버_Final.xlsx_x000D_
(CSP) Distribution_Sheet_PoA9181_CPA 24-30 MP10.xlsx_x000D_
사업비 집행 감사보고서_클리어스카이파트너스(유)_9181 CPA 24-30_직인.pdf_x000D_
PoA9181_CPA24-30_MP10_8CERs.pdf_x000D_
CSP_감축실적 보유 현황서_CPA30 MP10.pdf</t>
  </si>
  <si>
    <t>(CSP) 외부사업 모니터링 보고서 국문요약서_CPA30_MP10_Signed.pdf</t>
  </si>
  <si>
    <t>2022-11-03 10:31 - 신청_x000D_
2022-11-15 09:54 - 문서재제출요청_x000D_
2022-11-15 20:05 - 신청_x000D_
2022-12-15 13:36 - 문서재제출요청_x000D_
2022-12-15 14:54 - 신청_x000D_
2022-12-15 15:54 - 문서재제출요청_x000D_
2022-12-15 17:15 - 신청_x000D_
2023-04-17 09:46 - 문서재제출요청_x000D_
2023-05-13 01:05 - 신청_x000D_
2023-06-07 16:51 - 문서재제출요청_x000D_
2023-06-14 23:29 - 신청_x000D_
2023-06-19 10:07 - 문서재제출요청_x000D_
2023-07-11 17:30 - 신청_x000D_
2023-07-11 21:53 - 문서재제출요청_x000D_
2023-07-12 11:19 - 신청_x000D_
2023-07-25 15:52 - 문서재제출요청_x000D_
2023-08-30 13:04 - 신청_x000D_
2023-11-16 17:19 - 보완요청_x000D_
2023-11-19 13:12 - 신청_x000D_
2024-02-06 17:19 - 문서재제출요청_x000D_
2024-02-16 03:28 - 신청_x000D_
2024-03-08 14:18 - 검토승인_x000D_
2024-03-12 09:41 - 협의검토중_x000D_
2024-04-17 14:39 - 협의통보_x000D_
2024-06-27 17:29 - 심의승인</t>
  </si>
  <si>
    <t>2020-11-05</t>
  </si>
  <si>
    <t xml:space="preserve">IN-5-260332708~260332708-2-2-0-9181 </t>
  </si>
  <si>
    <t>(CSP) 9181 CPA 29_Inclusion report.pdf_x000D_
(CSP) PoA 9181 CPA 24-30 MP11 VCR Verification report.pdf_x000D_
(CSP) 국세 납세증명서(1).pdf_x000D_
(CSP) 등기부등본.pdf_x000D_
(CSP) 사업자등록증.pdf_x000D_
(CSP) 지방세 완납 증명서.pdf_x000D_
(CSP) 투자협정서 및 각서.pdf_x000D_
CPA DD_9181-0024.pdf_x000D_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05. 20210429_MP11 B14_CPA_24_30_Forwarding_SS.png_x000D_
9181-0029 ER Calculation Sheet_MP11_protected.xlsx_x000D_
CER issuance_MP11_CPA24-30.JPG_x000D_
(CSP) 기여비율산정_CPA 24-30_MP11.xlsx_x000D_
(CSP) Distribution_Sheet_PoA9181_CPA 24-30 MP11.xlsx_x000D_
사업비 집행 감사보고서_클리어스카이파트너스(유)_9181 CPA 24-30_직인.pdf_x000D_
CSP_감축실적 보유 현황서_CPA29 MP11.pdf_x000D_
(CSP) CPA별 SOP 배분현황 및 시리얼 넘버_Final_20240503.xlsx</t>
  </si>
  <si>
    <t>(CSP) 외부사업 모니터링 보고서 국문요약서_CPA29_MP11_Signed.pdf</t>
  </si>
  <si>
    <t>2022-12-30 15:41 - 신청_x000D_
2023-04-17 10:01 - 문서재제출요청_x000D_
2023-05-13 01:06 - 신청_x000D_
2023-06-07 19:42 - 문서재제출요청_x000D_
2023-06-14 23:49 - 신청_x000D_
2023-06-19 16:52 - 문서재제출요청_x000D_
2023-07-11 18:29 - 신청_x000D_
2023-07-11 21:54 - 문서재제출요청_x000D_
2023-07-12 11:21 - 신청_x000D_
2023-07-25 15:56 - 문서재제출요청_x000D_
2023-09-03 23:57 - 신청_x000D_
2023-11-16 17:19 - 보완요청_x000D_
2023-11-19 13:18 - 신청_x000D_
2024-02-06 17:21 - 문서재제출요청_x000D_
2024-02-16 03:46 - 신청_x000D_
2024-03-08 14:17 - 검토승인_x000D_
2024-03-12 09:41 - 협의검토중_x000D_
2024-04-17 14:37 - 협의통보_x000D_
2024-06-27 17:32 - 심의승인</t>
  </si>
  <si>
    <t xml:space="preserve">IN-5-266028397~266028412-2-2-0-9181 </t>
  </si>
  <si>
    <t>(CSP) 9181 CPA 29_Inclusion report.pdf_x000D_
(CSP) 국세 납세증명서(1).pdf_x000D_
(CSP) 등기부등본.pdf_x000D_
(CSP) 사업자등록증.pdf_x000D_
(CSP) 지방세 완납 증명서.pdf_x000D_
(CSP) 투자협정서 및 각서.pdf_x000D_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07. 20220112_MP12 B4_CPA_24_30_Forwarding_SS.png_x000D_
9181-0029 ER Calculation Sheet_MP12B4_protected.xlsx_x000D_
CER issuance_MP12_CPA24-30.JPG_x000D_
(CSP) 기여비율산정_CPA 24-30_MP12.xlsx_x000D_
(CSP) CPA별 SOP 배분현황 및 시리얼 넘버_Final.xlsx_x000D_
(CSP) Distribution_Sheet_PoA9181_CPA 24-30 MP12.xlsx_x000D_
사업비 집행 감사보고서_클리어스카이파트너스(유)_9181 CPA 24-30_직인.pdf_x000D_
CSP_감축실적 보유 현황서_CPA29 MP12.pdf_x000D_
PoA9181_CPA24-30_MP12_30305CERs.pdf</t>
  </si>
  <si>
    <t>(CSP) 외부사업 모니터링 보고서 국문요약서_CPA29_MP12_Signed.pdf</t>
  </si>
  <si>
    <t>2022-12-30 16:00 - 신청_x000D_
2023-04-17 10:23 - 문서재제출요청_x000D_
2023-05-13 01:09 - 신청_x000D_
2023-06-07 20:48 - 문서재제출요청_x000D_
2023-06-15 00:43 - 신청_x000D_
2023-06-19 20:10 - 문서재제출요청_x000D_
2023-07-11 18:41 - 신청_x000D_
2023-07-11 21:55 - 문서재제출요청_x000D_
2023-07-12 11:23 - 신청_x000D_
2023-07-25 16:00 - 문서재제출요청_x000D_
2023-09-04 00:05 - 신청_x000D_
2023-11-16 17:16 - 보완요청_x000D_
2023-11-19 13:23 - 신청_x000D_
2024-02-06 17:23 - 문서재제출요청_x000D_
2024-02-16 03:57 - 신청_x000D_
2024-02-20 23:52 - 문서재제출요청_x000D_
2024-02-21 13:24 - 신청_x000D_
2024-03-08 14:17 - 검토승인_x000D_
2024-03-12 09:41 - 협의검토중_x000D_
2024-04-17 14:37 - 협의통보_x000D_
2024-06-27 17:34 - 심의승인</t>
  </si>
  <si>
    <t xml:space="preserve">IN-5-276899179~276899202-2-2-0-9181 </t>
  </si>
  <si>
    <t>(CSP) 국세 납세증명서.pdf_x000D_
(CSP) 등기부등본.pdf_x000D_
(CSP) 사업자등록증.pdf_x000D_
(CSP) 지방세 완납 증명서.pdf_x000D_
(CSP) 투자협정서 및 각서.pdf_x000D_
CPA DD_9181-0029.pdf_x000D_
(CSP) 9181 CPA 29_Inclusion report.pdf_x000D_
비용분담계약서_Arohan.pdf_x000D_
비용분담계약서_Cedar.pdf_x000D_
비용분담계약서_d.Light.pdf_x000D_
비용분담계약서_GLP.pdf_x000D_
비용분담계약서_Muthoot.pdf_x000D_
비용분담계약서_Nakshi.pdf_x000D_
비용분담계약서_Sarala.pdf_x000D_
비용분담계약서_Simpa.pdf_x000D_
비용분담계약서_SKDRDP.pdf_x000D_
사명변경증빙_Bandhan to Nakshi.pdf_x000D_
사명변경증빙_ESAF to Cedar.pdf_x000D_
사업불참여공문_BGB.pdf_x000D_
PoA 9181_CDM-MOC-FORM form.pdf_x000D_
PoA 9181_PoA-DD_Clean approved on 15 June 2016.pdf_x000D_
02. 20201105_MP10B01_CPA_24_30_Forwarding_SS.png_x000D_
9181-0029 ER Calculation Sheet_MP10_Protected.xlsx_x000D_
CER issuance_MP10_CPA24-30.JPG_x000D_
(CSP) 기여비율산정_CPA 24-30_MP10.xlsx_x000D_
(CSP) CPA별 SOP 배분현황 및 시리얼 넘버_Final.xlsx_x000D_
(CSP) Distribution_Sheet_PoA9181_CPA 24-30 MP10.xlsx_x000D_
사업비 집행 감사보고서_클리어스카이파트너스(유)_9181 CPA 24-30_직인.pdf_x000D_
CSP_감축실적 보유 현황서_CPA29 MP10.pdf_x000D_
PoA9181_CPA24-30_MP10_8CERs.pdf</t>
  </si>
  <si>
    <t>(CSP) 외부사업 모니터링 보고서 국문요약서_CPA29_MP10_Signed.pdf</t>
  </si>
  <si>
    <t>2022-11-15 20:06 - 신청_x000D_
2022-12-15 13:36 - 문서재제출요청_x000D_
2022-12-15 14:53 - 신청_x000D_
2022-12-15 15:54 - 문서재제출요청_x000D_
2022-12-15 17:15 - 신청_x000D_
2023-04-17 09:45 - 문서재제출요청_x000D_
2023-05-13 01:05 - 신청_x000D_
2023-06-07 16:46 - 문서재제출요청_x000D_
2023-06-14 23:27 - 신청_x000D_
2023-06-19 10:06 - 문서재제출요청_x000D_
2023-07-11 17:29 - 신청_x000D_
2023-07-11 21:53 - 문서재제출요청_x000D_
2023-07-12 11:19 - 신청_x000D_
2023-07-25 15:52 - 문서재제출요청_x000D_
2023-08-30 13:03 - 신청_x000D_
2023-11-16 17:18 - 보완요청_x000D_
2023-11-19 13:12 - 신청_x000D_
2024-02-06 17:18 - 문서재제출요청_x000D_
2024-02-16 03:27 - 신청_x000D_
2024-03-08 14:17 - 검토승인_x000D_
2024-03-12 09:41 - 협의검토중_x000D_
2024-04-17 14:37 - 협의통보_x000D_
2024-06-27 17:36 - 심의승인</t>
  </si>
  <si>
    <t xml:space="preserve">IN-5-260332707~260332707-2-2-0-9181 </t>
  </si>
  <si>
    <t>(CSP) 9181 CPA 28_Inclusion report.pdf_x000D_
(CSP) PoA 9181 CPA 24-30 MP11 VCR Verification report.pdf_x000D_
(CSP) 국세 납세증명서(1).pdf_x000D_
(CSP) 등기부등본.pdf_x000D_
(CSP) 사업자등록증.pdf_x000D_
(CSP) 지방세 완납 증명서.pdf_x000D_
(CSP) 투자협정서 및 각서.pdf_x000D_
CPA DD_9181-0024.pdf_x000D_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05. 20210429_MP11 B14_CPA_24_30_Forwarding_SS.png_x000D_
9181-0028 ER Calculation Sheet_MP11_protected.xlsx_x000D_
CER issuance_MP11_CPA24-30.JPG_x000D_
CSP_감축실적 보유 현황서_CPA28 MP11.pdf_x000D_
(CSP) 기여비율산정_CPA 24-30_MP11.xlsx_x000D_
(CSP) Distribution_Sheet_PoA9181_CPA 24-30 MP11.xlsx_x000D_
사업비 집행 감사보고서_클리어스카이파트너스(유)_9181 CPA 24-30_직인.pdf_x000D_
(CSP) CPA별 SOP 배분현황 및 시리얼 넘버_Final_20240503.xlsx</t>
  </si>
  <si>
    <t>(CSP) 외부사업 모니터링 보고서 국문요약서_CPA28_MP11_Signed.pdf</t>
  </si>
  <si>
    <t>2024-06-28</t>
  </si>
  <si>
    <t>2022-12-30 15:40 - 신청_x000D_
2023-04-17 10:00 - 문서재제출요청_x000D_
2023-05-13 01:06 - 신청_x000D_
2023-06-07 19:40 - 문서재제출요청_x000D_
2023-06-14 23:46 - 신청_x000D_
2023-06-19 16:51 - 문서재제출요청_x000D_
2023-07-11 18:28 - 신청_x000D_
2023-07-11 21:54 - 문서재제출요청_x000D_
2023-07-12 11:21 - 신청_x000D_
2023-07-25 15:56 - 문서재제출요청_x000D_
2023-09-03 23:57 - 신청_x000D_
2023-11-16 17:21 - 보완요청_x000D_
2023-11-19 13:17 - 신청_x000D_
2024-02-06 17:21 - 문서재제출요청_x000D_
2024-02-16 21:18 - 신청_x000D_
2024-03-08 14:16 - 검토승인_x000D_
2024-03-12 09:41 - 협의검토중_x000D_
2024-04-17 14:35 - 협의통보_x000D_
2024-06-28 15:05 - 심의승인</t>
  </si>
  <si>
    <t xml:space="preserve">IN-5-266028380~266028396-2-2-0-9181 </t>
  </si>
  <si>
    <t>(CSP) 9181 CPA 28_Inclusion report.pdf_x000D_
(CSP) 국세 납세증명서(1).pdf_x000D_
(CSP) 등기부등본.pdf_x000D_
(CSP) 사업자등록증.pdf_x000D_
(CSP) 지방세 완납 증명서.pdf_x000D_
(CSP) 투자협정서 및 각서.pdf_x000D_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07. 20220112_MP12 B4_CPA_24_30_Forwarding_SS.png_x000D_
9181-0028 ER Calculation Sheet_MP12B4_protected.xlsx_x000D_
CER issuance_MP12_CPA24-30.JPG_x000D_
(CSP) 기여비율산정_CPA 24-30_MP12.xlsx_x000D_
(CSP) CPA별 SOP 배분현황 및 시리얼 넘버_Final.xlsx_x000D_
(CSP) Distribution_Sheet_PoA9181_CPA 24-30 MP12.xlsx_x000D_
사업비 집행 감사보고서_클리어스카이파트너스(유)_9181 CPA 24-30_직인.pdf_x000D_
PoA9181_CPA24-30_MP12_30305CERs.pdf_x000D_
CSP_감축실적 보유 현황서_CPA28 MP12.pdf</t>
  </si>
  <si>
    <t>(CSP) 외부사업 모니터링 보고서 국문요약서_CPA28_MP12_Signed.pdf</t>
  </si>
  <si>
    <t>2022-12-30 15:59 - 신청_x000D_
2023-04-17 10:22 - 문서재제출요청_x000D_
2023-05-13 01:09 - 신청_x000D_
2023-06-07 20:47 - 문서재제출요청_x000D_
2023-06-15 00:41 - 신청_x000D_
2023-06-19 20:10 - 문서재제출요청_x000D_
2023-07-11 18:39 - 신청_x000D_
2023-07-11 21:55 - 문서재제출요청_x000D_
2023-07-12 11:22 - 신청_x000D_
2023-07-25 16:00 - 문서재제출요청_x000D_
2023-09-04 00:05 - 신청_x000D_
2023-11-16 17:17 - 보완요청_x000D_
2023-11-19 13:22 - 신청_x000D_
2024-02-06 17:23 - 문서재제출요청_x000D_
2024-02-16 03:56 - 신청_x000D_
2024-02-20 23:52 - 문서재제출요청_x000D_
2024-02-21 13:24 - 신청_x000D_
2024-03-08 14:16 - 검토승인_x000D_
2024-03-12 09:41 - 협의검토중_x000D_
2024-04-17 14:35 - 협의통보_x000D_
2024-06-28 15:09 - 심의승인</t>
  </si>
  <si>
    <t xml:space="preserve">IN-5-276899155~276899178-2-2-0-9181 </t>
  </si>
  <si>
    <t>(CSP) 9181 CPA 28_Inclusion report.pdf_x000D_
CPA DD_9181-0028.pdf_x000D_
(CSP) 국세 납세증명서.pdf_x000D_
(CSP) 등기부등본.pdf_x000D_
(CSP) 사업자등록증.pdf_x000D_
(CSP) 지방세 완납 증명서.pdf_x000D_
(CSP) 투자협정서 및 각서.pdf_x000D_
PoA 9181_CDM-MOC-FORM form.pdf_x000D_
비용분담계약서_Arohan.pdf_x000D_
비용분담계약서_Cedar.pdf_x000D_
비용분담계약서_d.Light.pdf_x000D_
비용분담계약서_GLP.pdf_x000D_
비용분담계약서_Muthoot.pdf_x000D_
비용분담계약서_Nakshi.pdf_x000D_
비용분담계약서_Sarala.pdf_x000D_
비용분담계약서_Simpa.pdf_x000D_
비용분담계약서_SKDRDP.pdf_x000D_
사명변경증빙_Bandhan to Nakshi.pdf_x000D_
사명변경증빙_ESAF to Cedar.pdf_x000D_
사업불참여공문_BGB.pdf_x000D_
사업불참여공문_GGI.pdf_x000D_
02. 20201105_MP10B01_CPA_24_30_Forwarding_SS.png_x000D_
9181-0028 ER Calculation Sheet_MP10_Protected.xlsx_x000D_
CER issuance_MP10_CPA24-30.JPG_x000D_
(CSP) 기여비율산정_CPA 24-30_MP10.xlsx_x000D_
(CSP) CPA별 SOP 배분현황 및 시리얼 넘버_Final.xlsx_x000D_
(CSP) Distribution_Sheet_PoA9181_CPA 24-30 MP10.xlsx_x000D_
사업비 집행 감사보고서_클리어스카이파트너스(유)_9181 CPA 24-30_직인.pdf_x000D_
CSP_감축실적 보유 현황서_CPA28 MP10.pdf_x000D_
PoA9181_CPA24-30_MP10_8CERs.pdf</t>
  </si>
  <si>
    <t>(CSP) 외부사업 모니터링 보고서 국문요약서_CPA28_MP10_Signed.pdf</t>
  </si>
  <si>
    <t>2022-11-15 20:06 - 신청_x000D_
2022-12-15 13:37 - 문서재제출요청_x000D_
2022-12-15 14:52 - 신청_x000D_
2022-12-15 15:54 - 문서재제출요청_x000D_
2022-12-15 17:14 - 신청_x000D_
2023-04-17 09:44 - 문서재제출요청_x000D_
2023-05-13 01:04 - 신청_x000D_
2023-06-07 16:41 - 문서재제출요청_x000D_
2023-06-14 23:26 - 신청_x000D_
2023-06-19 10:05 - 문서재제출요청_x000D_
2023-07-11 17:28 - 신청_x000D_
2023-07-11 21:52 - 문서재제출요청_x000D_
2023-07-12 11:19 - 신청_x000D_
2023-07-25 15:52 - 문서재제출요청_x000D_
2023-08-30 13:03 - 신청_x000D_
2023-11-16 17:18 - 보완요청_x000D_
2023-11-19 13:11 - 신청_x000D_
2024-02-06 17:18 - 문서재제출요청_x000D_
2024-02-16 03:26 - 신청_x000D_
2024-03-08 14:16 - 검토승인_x000D_
2024-03-12 09:41 - 협의검토중_x000D_
2024-04-17 14:35 - 협의통보_x000D_
2024-06-28 15:11 - 심의승인</t>
  </si>
  <si>
    <t xml:space="preserve">IN-5-260332706~260332706-2-2-0-9181 </t>
  </si>
  <si>
    <t>(CSP) 9181 CPA 27_Inclusion report.pdf_x000D_
(CSP) 국세 납세증명서(1).pdf_x000D_
(CSP) 등기부등본.pdf_x000D_
(CSP) 사업자등록증.pdf_x000D_
(CSP) 지방세 완납 증명서.pdf_x000D_
(CSP) 투자협정서 및 각서.pdf_x000D_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07. 20220112_MP12 B4_CPA_24_30_Forwarding_SS.png_x000D_
9181-0027 ER Calculation Sheet_MP12B4_protected.xlsx_x000D_
CER issuance_MP12_CPA24-30.JPG_x000D_
(CSP) 기여비율산정_CPA 24-30_MP12.xlsx_x000D_
(CSP) Distribution_Sheet_PoA9181_CPA 24-30 MP12.xlsx_x000D_
사업비 집행 감사보고서_클리어스카이파트너스(유)_9181 CPA 24-30_직인.pdf_x000D_
(CSP) CPA별 SOP 배분현황 및 시리얼 넘버_Final.xlsx_x000D_
CSP_감축실적 보유 현황서_CPA27 MP12_v2.pdf_x000D_
PoA9181_CPA24-30_MP12_30305CERs.pdf</t>
  </si>
  <si>
    <t>(CSP) 외부사업 모니터링 보고서 국문요약서_CPA27_MP12_Signed.pdf</t>
  </si>
  <si>
    <t>2022-12-30 15:57 - 신청_x000D_
2023-04-17 10:21 - 문서재제출요청_x000D_
2023-05-13 01:08 - 신청_x000D_
2023-06-07 20:45 - 문서재제출요청_x000D_
2023-06-15 00:36 - 신청_x000D_
2023-06-19 20:09 - 문서재제출요청_x000D_
2023-07-11 18:37 - 신청_x000D_
2023-07-11 21:55 - 문서재제출요청_x000D_
2023-07-12 11:22 - 신청_x000D_
2023-07-25 15:59 - 문서재제출요청_x000D_
2023-09-04 00:04 - 신청_x000D_
2023-11-16 17:14 - 보완요청_x000D_
2023-11-19 13:24 - 신청_x000D_
2024-02-06 17:24 - 문서재제출요청_x000D_
2024-02-16 03:58 - 신청_x000D_
2024-02-20 23:51 - 문서재제출요청_x000D_
2024-02-21 13:24 - 신청_x000D_
2024-02-22 07:42 - 문서재제출요청_x000D_
2024-02-22 08:36 - 신청_x000D_
2024-03-08 14:15 - 검토승인_x000D_
2024-03-12 09:41 - 협의검토중_x000D_
2024-04-17 14:32 - 협의통보_x000D_
2024-06-28 15:13 - 심의승인</t>
  </si>
  <si>
    <t xml:space="preserve">IN-5-276899129~276899154-2-2-0-9181 </t>
  </si>
  <si>
    <t>(CSP) 9181 CPA 27_Inclusion report.pdf_x000D_
(CSP) PoA 9181 CPA 24-30 MP11 VCR Verification report.pdf_x000D_
(CSP) 국세 납세증명서(1).pdf_x000D_
(CSP) 등기부등본.pdf_x000D_
(CSP) 사업자등록증.pdf_x000D_
(CSP) 지방세 완납 증명서.pdf_x000D_
(CSP) 투자협정서 및 각서.pdf_x000D_
CPA DD_9181-0024.pdf_x000D_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05. 20210429_MP11 B14_CPA_24_30_Forwarding_SS.png_x000D_
9181-0027 ER Calculation Sheet_MP11_protected.xlsx_x000D_
CER issuance_MP11_CPA24-30.JPG_x000D_
CSP_감축실적 보유 현황서_CPA27 MP11.pdf_x000D_
(CSP) 기여비율산정_CPA 24-30_MP11.xlsx_x000D_
(CSP) Distribution_Sheet_PoA9181_CPA 24-30 MP11.xlsx_x000D_
사업비 집행 감사보고서_클리어스카이파트너스(유)_9181 CPA 24-30_직인.pdf_x000D_
(CSP) CPA별 SOP 배분현황 및 시리얼 넘버_Final_20240503.xlsx</t>
  </si>
  <si>
    <t>(CSP) 외부사업 모니터링 보고서 국문요약서_CPA27_MP11_Signed.pdf</t>
  </si>
  <si>
    <t>2022-12-30 15:37 - 신청_x000D_
2023-04-17 09:59 - 문서재제출요청_x000D_
2023-05-13 01:06 - 신청_x000D_
2023-06-07 19:38 - 문서재제출요청_x000D_
2023-06-14 23:45 - 신청_x000D_
2023-06-19 16:50 - 문서재제출요청_x000D_
2023-07-11 18:28 - 신청_x000D_
2023-07-11 21:54 - 문서재제출요청_x000D_
2023-07-12 11:21 - 신청_x000D_
2023-07-25 15:56 - 문서재제출요청_x000D_
2023-09-03 23:56 - 신청_x000D_
2023-11-16 17:21 - 보완요청_x000D_
2023-11-19 13:18 - 신청_x000D_
2024-02-06 17:21 - 문서재제출요청_x000D_
2024-02-16 21:06 - 신청_x000D_
2024-03-08 14:15 - 검토승인_x000D_
2024-03-12 09:41 - 협의검토중_x000D_
2024-04-17 14:32 - 협의통보_x000D_
2024-06-28 15:22 - 심의승인</t>
  </si>
  <si>
    <t xml:space="preserve">IN-5-266028364~266028379-2-2-0-9181 </t>
  </si>
  <si>
    <t>(CSP) 국세 납세증명서.pdf_x000D_
(CSP) 등기부등본.pdf_x000D_
(CSP) 사업자등록증.pdf_x000D_
(CSP) 지방세 완납 증명서.pdf_x000D_
(CSP) 투자협정서 및 각서.pdf_x000D_
(CSP) 9181 CPA 27_Inclusion report.pdf_x000D_
CPA DD_9181-0027.pdf_x000D_
PoA 9181_CDM-MOC-FORM form.pdf_x000D_
PoA 9181_PoA-DD_Clean approved on 15 June 2016.pdf_x000D_
비용분담계약서_Arohan.pdf_x000D_
비용분담계약서_Cedar.pdf_x000D_
비용분담계약서_d.Light.pdf_x000D_
비용분담계약서_GLP.pdf_x000D_
비용분담계약서_Muthoot.pdf_x000D_
비용분담계약서_Nakshi.pdf_x000D_
비용분담계약서_Sarala.pdf_x000D_
비용분담계약서_Simpa.pdf_x000D_
비용분담계약서_SKDRDP.pdf_x000D_
사명변경증빙_Bandhan to Nakshi.pdf_x000D_
사명변경증빙_ESAF to Cedar.pdf_x000D_
사업불참여공문_BGB.pdf_x000D_
사업불참여공문_GGI.pdf_x000D_
02. 20201105_MP10B01_CPA_24_30_Forwarding_SS.png_x000D_
9181-0027 ER Calculation Sheet_MP10_Protected.xlsx_x000D_
CER issuance_MP10_CPA24-30.JPG_x000D_
(CSP) 기여비율산정_CPA 24-30_MP10.xlsx_x000D_
(CSP) CPA별 SOP 배분현황 및 시리얼 넘버_Final.xlsx_x000D_
(CSP) Distribution_Sheet_PoA9181_CPA 24-30 MP10.xlsx_x000D_
사업비 집행 감사보고서_클리어스카이파트너스(유)_9181 CPA 24-30_직인.pdf_x000D_
CSP_감축실적 보유 현황서_CPA27 MP10.pdf_x000D_
PoA9181_CPA24-30_MP10_8CERs.pdf</t>
  </si>
  <si>
    <t>(CSP) 외부사업 모니터링 보고서 국문요약서_CPA27_MP10_Signed.pdf</t>
  </si>
  <si>
    <t>2022-11-15 20:06 - 신청_x000D_
2022-12-15 13:37 - 문서재제출요청_x000D_
2022-12-15 14:50 - 신청_x000D_
2022-12-15 15:55 - 문서재제출요청_x000D_
2022-12-15 17:14 - 신청_x000D_
2023-04-17 09:43 - 문서재제출요청_x000D_
2023-05-13 01:04 - 신청_x000D_
2023-06-07 16:30 - 문서재제출요청_x000D_
2023-06-16 09:22 - 신청_x000D_
2023-06-19 10:04 - 문서재제출요청_x000D_
2023-07-11 17:24 - 신청_x000D_
2023-07-11 21:52 - 문서재제출요청_x000D_
2023-07-12 11:19 - 신청_x000D_
2023-07-25 15:52 - 문서재제출요청_x000D_
2023-08-30 13:02 - 신청_x000D_
2023-11-16 17:18 - 보완요청_x000D_
2023-11-19 13:11 - 신청_x000D_
2024-02-06 17:18 - 문서재제출요청_x000D_
2024-02-16 03:25 - 신청_x000D_
2024-03-08 14:15 - 검토승인_x000D_
2024-03-12 09:41 - 협의검토중_x000D_
2024-04-17 14:32 - 협의통보_x000D_
2024-06-28 15:23 - 심의승인</t>
  </si>
  <si>
    <t xml:space="preserve">IN-5-260332705~260332705-2-2-0-9181 </t>
  </si>
  <si>
    <t>(CSP) 9181 CPA 26_Inclusion report.pdf_x000D_
(CSP) 국세 납세증명서(1).pdf_x000D_
(CSP) 등기부등본.pdf_x000D_
(CSP) 사업자등록증.pdf_x000D_
(CSP) 지방세 완납 증명서.pdf_x000D_
(CSP) 투자협정서 및 각서.pdf_x000D_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07. 20220112_MP12 B4_CPA_24_30_Forwarding_SS.png_x000D_
9181-0026 ER Calculation Sheet_MP12B4_protected.xlsx_x000D_
CER issuance_MP12_CPA24-30.JPG_x000D_
(CSP) 기여비율산정_CPA 24-30_MP12.xlsx_x000D_
(CSP) Distribution_Sheet_PoA9181_CPA 24-30 MP12.xlsx_x000D_
사업비 집행 감사보고서_클리어스카이파트너스(유)_9181 CPA 24-30_직인.pdf_x000D_
CSP_감축실적 보유 현황서_CPA26 MP12_v3.pdf_x000D_
(CSP) CPA별 SOP 배분현황 및 시리얼 넘버_Final_20240503.xlsx</t>
  </si>
  <si>
    <t>(CSP) 외부사업 모니터링 보고서 국문요약서_CPA26_MP12_Signed.pdf</t>
  </si>
  <si>
    <t>2022-12-30 15:55 - 신청_x000D_
2023-04-17 10:20 - 문서재제출요청_x000D_
2023-05-13 01:08 - 신청_x000D_
2023-06-07 20:43 - 문서재제출요청_x000D_
2023-06-15 00:35 - 신청_x000D_
2023-06-19 20:09 - 문서재제출요청_x000D_
2023-07-11 18:35 - 신청_x000D_
2023-07-11 21:55 - 문서재제출요청_x000D_
2023-07-12 11:22 - 신청_x000D_
2023-07-25 15:59 - 문서재제출요청_x000D_
2023-09-04 00:04 - 신청_x000D_
2023-11-16 17:17 - 보완요청_x000D_
2023-11-19 13:22 - 신청_x000D_
2024-02-06 17:23 - 문서재제출요청_x000D_
2024-02-16 21:08 - 신청_x000D_
2024-02-20 23:49 - 문서재제출요청_x000D_
2024-02-21 13:23 - 신청_x000D_
2024-02-22 07:39 - 문서재제출요청_x000D_
2024-02-22 08:26 - 신청_x000D_
2024-02-22 08:28 - 문서재제출요청_x000D_
2024-02-22 08:35 - 신청_x000D_
2024-03-08 14:14 - 검토승인_x000D_
2024-03-12 09:41 - 협의검토중_x000D_
2024-04-17 14:30 - 협의통보_x000D_
2024-06-28 15:24 - 심의승인</t>
  </si>
  <si>
    <t xml:space="preserve">IN-5-276884309~276899128-2-2-0-9181 </t>
  </si>
  <si>
    <t>(CSP) 9181 CPA 26_Inclusion report.pdf_x000D_
(CSP) PoA 9181 CPA 24-30 MP11 VCR Verification report.pdf_x000D_
(CSP) 국세 납세증명서(1).pdf_x000D_
(CSP) 등기부등본.pdf_x000D_
(CSP) 사업자등록증.pdf_x000D_
(CSP) 지방세 완납 증명서.pdf_x000D_
(CSP) 투자협정서 및 각서.pdf_x000D_
CPA DD_9181-0024.pdf_x000D_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05. 20210429_MP11 B14_CPA_24_30_Forwarding_SS.png_x000D_
9181-0026 ER Calculation Sheet_MP11_protected.xlsx_x000D_
CER issuance_MP11_CPA24-30.JPG_x000D_
(CSP) 기여비율산정_CPA 24-30_MP11.xlsx_x000D_
(CSP) CPA별 SOP 배분현황 및 시리얼 넘버_Final.xlsx_x000D_
(CSP) Distribution_Sheet_PoA9181_CPA 24-30 MP11.xlsx_x000D_
사업비 집행 감사보고서_클리어스카이파트너스(유)_9181 CPA 24-30_직인.pdf_x000D_
PoA9181_CPA24-30_MP11_7500CERs.pdf_x000D_
CSP_감축실적 보유 현황서_CPA26 MP11.pdf_x000D_
PoA9181_CPA24-30_MP11_14819CERs.pdf</t>
  </si>
  <si>
    <t>(CSP) 외부사업 모니터링 보고서 국문요약서_CPA26_MP11_Signed.pdf</t>
  </si>
  <si>
    <t>2022-12-30 15:35 - 신청_x000D_
2023-04-17 09:58 - 문서재제출요청_x000D_
2023-05-13 01:06 - 신청_x000D_
2023-06-07 19:36 - 문서재제출요청_x000D_
2023-06-16 09:22 - 신청_x000D_
2023-06-19 16:48 - 문서재제출요청_x000D_
2023-07-11 18:28 - 신청_x000D_
2023-07-11 21:53 - 문서재제출요청_x000D_
2023-07-12 11:20 - 신청_x000D_
2023-07-25 15:56 - 문서재제출요청_x000D_
2023-09-03 23:56 - 신청_x000D_
2023-11-16 17:21 - 보완요청_x000D_
2023-11-19 13:17 - 신청_x000D_
2024-02-06 17:21 - 문서재제출요청_x000D_
2024-02-16 03:42 - 신청_x000D_
2024-03-08 14:14 - 검토승인_x000D_
2024-03-12 09:41 - 협의검토중_x000D_
2024-04-17 14:30 - 협의통보_x000D_
2024-06-28 15:26 - 심의승인</t>
  </si>
  <si>
    <t xml:space="preserve">IN-5-266018840~266028363-2-2-0-9181 </t>
  </si>
  <si>
    <t>(CSP) 9181 CPA 26_Inclusion report.pdf_x000D_
CPA DD_9181-0026.pdf_x000D_
비용분담계약서_Arohan.pdf_x000D_
비용분담계약서_Cedar.pdf_x000D_
비용분담계약서_d.Light.pdf_x000D_
비용분담계약서_GLP.pdf_x000D_
비용분담계약서_Muthoot.pdf_x000D_
비용분담계약서_Nakshi.pdf_x000D_
비용분담계약서_Sarala.pdf_x000D_
비용분담계약서_Simpa.pdf_x000D_
비용분담계약서_SKDRDP.pdf_x000D_
사명변경증빙_Bandhan to Nakshi.pdf_x000D_
사명변경증빙_ESAF to Cedar.pdf_x000D_
사업불참여공문_BGB.pdf_x000D_
사업불참여공문_GGI.pdf_x000D_
PoA 9181_CDM-MOC-FORM form.pdf_x000D_
PoA 9181_PoA-DD_Clean approved on 15 June 2016.pdf_x000D_
(CSP) 국세 납세증명서.pdf_x000D_
(CSP) 등기부등본.pdf_x000D_
(CSP) 사업자등록증.pdf_x000D_
(CSP) 지방세 완납 증명서.pdf_x000D_
(CSP) 투자협정서 및 각서.pdf_x000D_
02. 20201105_MP10B01_CPA_24_30_Forwarding_SS.png_x000D_
9181-0026 ER Calculation Sheet_MP10_Protected.xlsx_x000D_
CER issuance_MP10_CPA24-30.JPG_x000D_
(CSP) 기여비율산정_CPA 24-30_MP10.xlsx_x000D_
(CSP) CPA별 SOP 배분현황 및 시리얼 넘버_Final.xlsx_x000D_
(CSP) Distribution_Sheet_PoA9181_CPA 24-30 MP10.xlsx_x000D_
사업비 집행 감사보고서_클리어스카이파트너스(유)_9181 CPA 24-30_직인.pdf_x000D_
PoA9181_CPA24-30_MP10_8CERs.pdf_x000D_
CSP_감축실적 보유 현황서_CPA26 MP10.pdf</t>
  </si>
  <si>
    <t>(CSP) 외부사업 모니터링 보고서 국문요약서_CPA26_MP10_Signed.pdf</t>
  </si>
  <si>
    <t>2022-11-15 20:06 - 신청_x000D_
2022-12-15 13:38 - 문서재제출요청_x000D_
2022-12-15 14:49 - 신청_x000D_
2022-12-15 15:55 - 문서재제출요청_x000D_
2022-12-15 17:13 - 신청_x000D_
2023-04-17 09:42 - 문서재제출요청_x000D_
2023-05-13 01:04 - 신청_x000D_
2023-06-07 16:22 - 문서재제출요청_x000D_
2023-06-14 23:22 - 신청_x000D_
2023-06-19 10:03 - 문서재제출요청_x000D_
2023-07-11 17:22 - 신청_x000D_
2023-07-11 21:52 - 문서재제출요청_x000D_
2023-07-12 11:18 - 신청_x000D_
2023-07-25 15:52 - 문서재제출요청_x000D_
2023-08-30 13:00 - 신청_x000D_
2023-11-16 17:18 - 보완요청_x000D_
2023-11-19 13:10 - 신청_x000D_
2024-02-06 17:18 - 문서재제출요청_x000D_
2024-02-16 03:23 - 신청_x000D_
2024-03-08 14:14 - 검토승인_x000D_
2024-03-12 09:41 - 협의검토중_x000D_
2024-04-17 14:30 - 협의통보_x000D_
2024-06-28 15:27 - 심의승인</t>
  </si>
  <si>
    <t xml:space="preserve">IN-5-260332704~260332704-2-2-0-9181 </t>
  </si>
  <si>
    <t>(CSP) 9181 CPA 25_Inclusion report.pdf_x000D_
CPA DD_9181-0025.pdf_x000D_
(CSP) 국세 납세증명서.pdf_x000D_
(CSP) 등기부등본.pdf_x000D_
(CSP) 사업자등록증.pdf_x000D_
(CSP) 지방세 완납 증명서.pdf_x000D_
(CSP) 투자협정서 및 각서.pdf_x000D_
CPA 등록증명_CSP_9181_CPA 25.PNG_x000D_
PoA 9181_CDM-MOC-FORM form.pdf_x000D_
PoA 9181_PoA-DD_Clean approved on 15 June 2016.pdf_x000D_
비용분담계약서_Arohan.pdf_x000D_
비용분담계약서_Cedar.pdf_x000D_
비용분담계약서_d.Light.pdf_x000D_
비용분담계약서_GLP.pdf_x000D_
비용분담계약서_Muthoot.pdf_x000D_
비용분담계약서_Nakshi.pdf_x000D_
비용분담계약서_Sarala.pdf_x000D_
비용분담계약서_Simpa.pdf_x000D_
비용분담계약서_SKDRDP.pdf_x000D_
사명변경증빙_Bandhan to Nakshi.pdf_x000D_
사명변경증빙_ESAF to Cedar.pdf_x000D_
사업불참여공문_BGB.pdf_x000D_
사업불참여공문_GGI.pdf_x000D_
02. 20201105_MP10B01_CPA_24_30_Forwarding_SS.png_x000D_
9181-0025 ER Calculation Sheet_MP10_Protected.xlsx_x000D_
CER issuance_MP10_CPA24-30.JPG_x000D_
CSP_감축실적 보유 현황서_CPA25 MP10.pdf_x000D_
(CSP) 기여비율산정_CPA 24-30_MP10.xlsx_x000D_
(CSP) Distribution_Sheet_PoA9181_CPA 24-30 MP10.xlsx_x000D_
사업비 집행 감사보고서_클리어스카이파트너스(유)_9181 CPA 24-30_직인.pdf_x000D_
(CSP) CPA별 SOP 배분현황 및 시리얼 넘버_Final_20240503.xlsx</t>
  </si>
  <si>
    <t>(CSP) 외부사업 모니터링 보고서 국문요약서_CPA25_MP10_Signed.pdf</t>
  </si>
  <si>
    <t>2022-11-15 20:06 - 신청_x000D_
2022-12-15 13:38 - 문서재제출요청_x000D_
2022-12-15 14:48 - 신청_x000D_
2022-12-15 15:56 - 문서재제출요청_x000D_
2022-12-15 17:13 - 신청_x000D_
2023-04-17 09:41 - 문서재제출요청_x000D_
2023-05-13 01:04 - 신청_x000D_
2023-06-07 16:19 - 문서재제출요청_x000D_
2023-06-14 23:21 - 신청_x000D_
2023-06-19 10:01 - 문서재제출요청_x000D_
2023-07-11 17:15 - 신청_x000D_
2023-07-11 21:52 - 문서재제출요청_x000D_
2023-07-12 11:18 - 신청_x000D_
2023-07-25 15:51 - 문서재제출요청_x000D_
2023-08-30 12:59 - 신청_x000D_
2023-11-16 17:18 - 보완요청_x000D_
2023-11-19 13:10 - 신청_x000D_
2024-02-06 17:18 - 문서재제출요청_x000D_
2024-02-16 03:22 - 신청_x000D_
2024-03-08 14:13 - 검토승인_x000D_
2024-03-12 09:41 - 협의검토중_x000D_
2024-04-17 14:28 - 협의통보_x000D_
2024-06-28 15:29 - 심의승인</t>
  </si>
  <si>
    <t xml:space="preserve">IN-5-260332703~260332703-2-2-0-9181 </t>
  </si>
  <si>
    <t>(CSP) 9181 CPA 25_Inclusion report.pdf_x000D_
(CSP) PoA 9181 CPA 24-30 MP11 VCR Verification report.pdf_x000D_
(CSP) 국세 납세증명서(1).pdf_x000D_
(CSP) 등기부등본.pdf_x000D_
(CSP) 사업자등록증.pdf_x000D_
(CSP) 지방세 완납 증명서.pdf_x000D_
(CSP) 투자협정서 및 각서.pdf_x000D_
CPA DD_9181-0024.pdf_x000D_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05. 20210429_MP11 B14_CPA_24_30_Forwarding_SS.png_x000D_
9181-0025 ER Calculation Sheet_MP11_protected.xlsx_x000D_
CER issuance_MP11_CPA24-30.JPG_x000D_
CSP_감축실적 보유 현황서_CPA25 MP11.pdf_x000D_
(CSP) 기여비율산정_CPA 24-30_MP11.xlsx_x000D_
(CSP) Distribution_Sheet_PoA9181_CPA 24-30 MP11.xlsx_x000D_
사업비 집행 감사보고서_클리어스카이파트너스(유)_9181 CPA 24-30_직인.pdf_x000D_
(CSP) CPA별 SOP 배분현황 및 시리얼 넘버_Final_20240503.xlsx</t>
  </si>
  <si>
    <t>(CSP) 외부사업 모니터링 보고서 국문요약서_CPA25_MP11_Signed.pdf</t>
  </si>
  <si>
    <t>2022-12-30 15:33 - 신청_x000D_
2023-04-17 09:56 - 문서재제출요청_x000D_
2023-05-13 01:06 - 신청_x000D_
2023-06-07 19:28 - 문서재제출요청_x000D_
2023-06-14 23:34 - 신청_x000D_
2023-06-19 16:47 - 문서재제출요청_x000D_
2023-07-11 18:28 - 신청_x000D_
2023-07-11 21:53 - 문서재제출요청_x000D_
2023-07-12 11:20 - 신청_x000D_
2023-07-25 15:55 - 문서재제출요청_x000D_
2023-09-03 23:55 - 신청_x000D_
2023-11-16 17:20 - 보완요청_x000D_
2023-11-19 13:16 - 신청_x000D_
2024-02-06 17:21 - 문서재제출요청_x000D_
2024-02-16 03:41 - 신청_x000D_
2024-03-08 14:13 - 검토승인_x000D_
2024-03-12 09:41 - 협의검토중_x000D_
2024-04-17 14:28 - 협의통보_x000D_
2024-06-28 15:36 - 심의승인</t>
  </si>
  <si>
    <t xml:space="preserve">IN-5-266018823~266018839-2-2-0-9181 </t>
  </si>
  <si>
    <t>(CSP) 9181 CPA 25_Inclusion report.pdf_x000D_
(CSP) 국세 납세증명서(1).pdf_x000D_
(CSP) 등기부등본.pdf_x000D_
(CSP) 사업자등록증.pdf_x000D_
(CSP) 지방세 완납 증명서.pdf_x000D_
(CSP) 투자협정서 및 각서.pdf_x000D_
CPA DD_9181-0024.pdf_x000D_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07. 20220112_MP12 B4_CPA_24_30_Forwarding_SS.png_x000D_
9181-0025 ER Calculation Sheet_MP12B4_protected.xlsx_x000D_
CER issuance_MP12_CPA24-30.JPG_x000D_
(CSP) 기여비율산정_CPA 24-30_MP12.xlsx_x000D_
(CSP) Distribution_Sheet_PoA9181_CPA 24-30 MP12.xlsx_x000D_
사업비 집행 감사보고서_클리어스카이파트너스(유)_9181 CPA 24-30_직인.pdf_x000D_
(CSP) CPA별 SOP 배분현황 및 시리얼 넘버_Final.xlsx_x000D_
PoA9181_CPA24-30_MP12_30305CERs.pdf_x000D_
CSP_감축실적 보유 현황서_CPA25 MP12_v2.pdf</t>
  </si>
  <si>
    <t>(CSP) 외부사업 모니터링 보고서 국문요약서_CPA25_MP12_Signed.pdf</t>
  </si>
  <si>
    <t>2022-12-30 15:53 - 신청_x000D_
2023-04-17 10:19 - 문서재제출요청_x000D_
2023-05-13 01:08 - 신청_x000D_
2023-06-07 20:40 - 문서재제출요청_x000D_
2023-06-15 00:33 - 신청_x000D_
2023-06-19 20:08 - 문서재제출요청_x000D_
2023-07-11 18:33 - 신청_x000D_
2023-07-11 21:55 - 문서재제출요청_x000D_
2023-07-12 11:22 - 신청_x000D_
2023-07-25 15:59 - 문서재제출요청_x000D_
2023-09-04 00:03 - 신청_x000D_
2023-11-16 17:17 - 보완요청_x000D_
2023-11-19 13:22 - 신청_x000D_
2024-02-06 17:23 - 문서재제출요청_x000D_
2024-02-16 03:51 - 신청_x000D_
2024-02-20 23:48 - 문서재제출요청_x000D_
2024-02-21 13:24 - 신청_x000D_
2024-03-08 14:13 - 검토승인_x000D_
2024-03-12 09:41 - 협의검토중_x000D_
2024-04-17 14:28 - 협의통보_x000D_
2024-06-28 15:46 - 심의승인</t>
  </si>
  <si>
    <t xml:space="preserve">IN-5-276884284~276884308-2-2-0-9181 </t>
  </si>
  <si>
    <t>(CSP) 9181 CPA 24_Inclusion report.pdf_x000D_
CPA DD_9181-0024.pdf_x000D_
(CSP) 국세 납세증명서.pdf_x000D_
(CSP) 등기부등본.pdf_x000D_
(CSP) 사업자등록증.pdf_x000D_
(CSP) 지방세 완납 증명서.pdf_x000D_
(CSP) 투자협정서 및 각서.pdf_x000D_
CPA 등록증명_CSP_9181_CPA 24.PNG_x000D_
PoA 9181_CDM-MOC-FORM form.pdf_x000D_
PoA 9181_PoA-DD_Clean approved on 15 June 2016.pdf_x000D_
비용분담계약서_Arohan.pdf_x000D_
비용분담계약서_Cedar.pdf_x000D_
비용분담계약서_d.Light.pdf_x000D_
비용분담계약서_GLP.pdf_x000D_
비용분담계약서_Muthoot.pdf_x000D_
비용분담계약서_Nakshi.pdf_x000D_
비용분담계약서_Sarala.pdf_x000D_
비용분담계약서_Simpa.pdf_x000D_
비용분담계약서_SKDRDP.pdf_x000D_
사명변경증빙_Bandhan to Nakshi.pdf_x000D_
사명변경증빙_ESAF to Cedar.pdf_x000D_
사업불참여공문_BGB.pdf_x000D_
사업불참여공문_GGI.pdf_x000D_
02. 20201105_MP10B01_CPA_24_30_Forwarding_SS.png_x000D_
9181-0024 ER Calculation Sheet_MP10_Protected.xlsx_x000D_
CER issuance_MP10_CPA24-30.JPG_x000D_
(CSP) CPA별 SOP 배분현황 및 시리얼 넘버_Final.xlsx_x000D_
(CSP) 기여비율산정_CPA 24-30_MP10.xlsx_x000D_
(CSP) Distribution_Sheet_PoA9181_CPA 24-30 MP10.xlsx_x000D_
사업비 집행 감사보고서_클리어스카이파트너스(유)_9181 CPA 24-30_직인.pdf_x000D_
CSP_감축실적 보유 현황서_CPA24 MP10.pdf_x000D_
PoA9181_CPA24-30_MP10_8CERs.pdf</t>
  </si>
  <si>
    <t>(CSP) 외부사업 모니터링 보고서 국문요약서_CPA24_MP10_Signed.pdf</t>
  </si>
  <si>
    <t>2022-11-15 20:07 - 신청_x000D_
2022-12-15 13:38 - 문서재제출요청_x000D_
2022-12-15 14:43 - 신청_x000D_
2022-12-15 15:56 - 문서재제출요청_x000D_
2022-12-15 17:12 - 신청_x000D_
2023-04-17 09:41 - 문서재제출요청_x000D_
2023-05-13 01:04 - 신청_x000D_
2023-06-07 16:14 - 문서재제출요청_x000D_
2023-06-14 23:20 - 신청_x000D_
2023-06-19 10:00 - 문서재제출요청_x000D_
2023-07-11 17:07 - 신청_x000D_
2023-07-11 21:51 - 문서재제출요청_x000D_
2023-07-12 11:18 - 신청_x000D_
2023-07-25 15:51 - 문서재제출요청_x000D_
2023-08-30 12:58 - 신청_x000D_
2023-11-16 17:17 - 보완요청_x000D_
2023-11-19 13:09 - 신청_x000D_
2024-02-06 17:17 - 문서재제출요청_x000D_
2024-02-16 03:20 - 신청_x000D_
2024-03-08 14:11 - 검토승인_x000D_
2024-03-12 09:41 - 협의검토중_x000D_
2024-04-17 14:25 - 협의통보_x000D_
2024-06-28 15:56 - 심의승인</t>
  </si>
  <si>
    <t xml:space="preserve">IN-5-260332701~260332702-2-2-0-9181 </t>
  </si>
  <si>
    <t>(CSP) 9181 CPA 24_Inclusion report.pdf_x000D_
(CSP) PoA 9181 CPA 24-30 MP11 VCR Verification report.pdf_x000D_
(CSP) 국세 납세증명서(1).pdf_x000D_
(CSP) 등기부등본.pdf_x000D_
(CSP) 사업자등록증.pdf_x000D_
(CSP) 지방세 완납 증명서.pdf_x000D_
(CSP) 투자협정서 및 각서.pdf_x000D_
CPA DD_9181-0024.pdf_x000D_
CPA 등록증명_CSP_9181_CPA 24.PNG_x000D_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05. 20210429_MP11 B14_CPA_24_30_Forwarding_SS.png_x000D_
9181-0024 ER Calculation Sheet_MP11_protected.xlsx_x000D_
CER issuance_MP11_CPA24-30.JPG_x000D_
(CSP) 기여비율산정_CPA 24-30_MP11.xlsx_x000D_
(CSP) CPA별 SOP 배분현황 및 시리얼 넘버_Final.xlsx_x000D_
(CSP) Distribution_Sheet_PoA9181_CPA 24-30 MP11.xlsx_x000D_
사업비 집행 감사보고서_클리어스카이파트너스(유)_9181 CPA 24-30_직인.pdf_x000D_
CSP_감축실적 보유 현황서_CPA24 MP11.pdf_x000D_
PoA9181_CPA24-30_MP11_7500CERs.pdf_x000D_
PoA9181_CPA24-30_MP11_14819CERs.pdf</t>
  </si>
  <si>
    <t>(CSP) 외부사업 모니터링 보고서 국문요약서_CPA24_MP11_Signed.pdf</t>
  </si>
  <si>
    <t>2022-12-30 15:20 - 신청_x000D_
2023-04-17 09:55 - 문서재제출요청_x000D_
2023-05-13 01:06 - 신청_x000D_
2023-06-07 19:22 - 문서재제출요청_x000D_
2023-06-14 23:32 - 신청_x000D_
2023-06-19 16:47 - 문서재제출요청_x000D_
2023-07-11 18:28 - 신청_x000D_
2023-07-11 21:53 - 문서재제출요청_x000D_
2023-07-12 11:20 - 신청_x000D_
2023-07-25 15:55 - 문서재제출요청_x000D_
2023-09-03 23:55 - 신청_x000D_
2023-11-16 17:20 - 보완요청_x000D_
2023-11-19 13:16 - 신청_x000D_
2024-02-06 17:21 - 문서재제출요청_x000D_
2024-02-16 03:40 - 신청_x000D_
2024-03-08 14:11 - 검토승인_x000D_
2024-03-12 09:41 - 협의검토중_x000D_
2024-04-17 14:25 - 협의통보_x000D_
2024-06-28 15:58 - 심의승인</t>
  </si>
  <si>
    <t xml:space="preserve">IN-5-266006108~266018822-2-2-0-9181 </t>
  </si>
  <si>
    <t>9181_Monitoring Report MP12B3_CPA19-23_clean.pdf</t>
  </si>
  <si>
    <t>(CSP) PoA 9181 CPA 19-23 MP12 VCR Verification report.pdf</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</si>
  <si>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06. 20211027_MP12 B3_CPA_19_23_Forwarding_SS.png_x000D_
9181-0023 ER Calculation Sheet_MP12B3_protected.xlsx_x000D_
CER issuance_MP12_CPA19-23.JPG_x000D_
(CSP) 기여비율산정_CPA 19-23_MP12.xlsx_x000D_
(CSP) CPA별 SOP 배분현황 및 시리얼 넘버_Final.xlsx_x000D_
(CSP) Distribution_Sheet_PoA9181_CPA 19-23 MP12.xlsx_x000D_
사업비 집행 감사보고서_클리어스카이파트너스(유)_9181 CPA 19-23_직인.pdf_x000D_
PoA9181_CPA19-23_MP12_49940CERs.pdf_x000D_
CSP_감축실적 보유 현황서_CPA23 MP12_v3.pdf</t>
  </si>
  <si>
    <t>(CSP) 외부사업 모니터링 보고서 국문요약서_CPA23_MP12_Signed.pdf</t>
  </si>
  <si>
    <t>2022-12-16 12:37 - 신청_x000D_
2023-04-17 10:30 - 문서재제출요청_x000D_
2023-05-13 01:11 - 신청_x000D_
2023-06-07 21:11 - 문서재제출요청_x000D_
2023-06-15 00:55 - 신청_x000D_
2023-06-16 10:51 - 문서재제출요청_x000D_
2023-06-18 19:31 - 신청_x000D_
2023-07-06 20:16 - 문서재제출요청_x000D_
2023-07-11 23:07 - 신청_x000D_
2023-07-12 11:22 - 문서재제출요청_x000D_
2023-07-12 11:23 - 신청_x000D_
2023-07-25 16:00 - 문서재제출요청_x000D_
2023-09-06 21:55 - 신청_x000D_
2023-11-16 17:12 - 보완요청_x000D_
2023-11-19 13:26 - 신청_x000D_
2024-02-06 17:25 - 문서재제출요청_x000D_
2024-02-16 21:11 - 신청_x000D_
2024-02-20 23:30 - 문서재제출요청_x000D_
2024-02-21 01:16 - 신청_x000D_
2024-03-08 14:07 - 검토승인_x000D_
2024-03-12 09:41 - 협의검토중_x000D_
2024-04-17 14:24 - 협의통보_x000D_
2024-06-28 16:03 - 심의승인</t>
  </si>
  <si>
    <t xml:space="preserve">IN-5-272090128~272091768-2-2-0-9181 </t>
  </si>
  <si>
    <t>9181_Monitoring Report MP11B8_CPA19-23_final.pdf</t>
  </si>
  <si>
    <t>(CSP) PoA 9181 CPA 19-23 MP11 VCR Verification report.pdf</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</si>
  <si>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04. 20210312_MP11 B8_CPA_19_23_Forwarding_SS.png_x000D_
9181-0023 ER Calculation sheet_MP11B8_protected.xlsx_x000D_
CER issuance_MP11_CPA19-23.JPG_x000D_
(CSP) 기여비율산정_CPA 19-23_MP11.xlsx_x000D_
(CSP) CPA별 SOP 배분현황 및 시리얼 넘버_Final.xlsx_x000D_
(CSP) Distribution_Sheet_PoA9181_CPA 19-23 MP11.xlsx_x000D_
사업비 집행 감사보고서_클리어스카이파트너스(유)_9181 CPA 19-23_직인.pdf_x000D_
CSP_감축실적 보유 현황서_CPA23 MP11_v3.pdf_x000D_
PoA9181_CPA19-23_MP11_45865CERs.pdf</t>
  </si>
  <si>
    <t>(CSP) 외부사업 모니터링 보고서 국문요약서_CPA23_MP11_Signed.pdf</t>
  </si>
  <si>
    <t>2022-12-15 23:46 - 신청_x000D_
2023-04-17 10:10 - 문서재제출요청_x000D_
2023-05-13 01:08 - 신청_x000D_
2023-06-07 20:18 - 문서재제출요청_x000D_
2023-06-15 00:00 - 신청_x000D_
2023-06-15 23:06 - 문서재제출요청_x000D_
2023-06-16 10:23 - 신청_x000D_
2023-07-06 20:09 - 문서재제출요청_x000D_
2023-07-11 22:56 - 신청_x000D_
2023-07-12 11:21 - 문서재제출요청_x000D_
2023-07-12 11:25 - 신청_x000D_
2023-07-25 15:58 - 문서재제출요청_x000D_
2023-09-04 00:02 - 신청_x000D_
2023-11-16 17:18 - 보완요청_x000D_
2023-11-19 13:21 - 신청_x000D_
2024-02-06 17:23 - 문서재제출요청_x000D_
2024-02-16 21:21 - 신청_x000D_
2024-02-20 23:16 - 문서재제출요청_x000D_
2024-02-21 01:15 - 신청_x000D_
2024-03-08 14:07 - 검토승인_x000D_
2024-03-12 09:41 - 협의검토중_x000D_
2024-04-17 14:24 - 협의통보_x000D_
2024-06-28 16:07 - 심의승인</t>
  </si>
  <si>
    <t>2021-03-12</t>
  </si>
  <si>
    <t xml:space="preserve">IN-5-263979995~263981814-2-2-0-9181 </t>
  </si>
  <si>
    <t>20190726~20191226</t>
  </si>
  <si>
    <t>9181_Monitoring Report MP10B7_CPA19-23_v6 CLEAN(1).pdf</t>
  </si>
  <si>
    <t>(CSP) PoA 9181 CPA 19-23 MP10 VCR Verification report.pdf</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</si>
  <si>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CPA DD_9181-0019.pdf_x000D_
Validation_9181-CPA19_Inclusion report.pdf_x000D_
03. 20201116_MP10B07_CPA_19_23_Forwarding_SS.png_x000D_
9181-0023 ER calculation sheet_MP10B7_Protected.xlsx_x000D_
CER issuance_MP10_CPA19-23.JPG_x000D_
(CSP) 기여비율산정_CPA 19-23_MP10.xlsx_x000D_
(CSP) CPA별 SOP 배분현황 및 시리얼 넘버_Final.xlsx_x000D_
(CSP) Distribution_Sheet_PoA9181_CPA 19-23 MP10.xlsx_x000D_
사업비 집행 감사보고서_클리어스카이파트너스(유)_9181 CPA 19-23_직인.pdf_x000D_
PoA9181_CPA19-23_MP10_13914CERs.pdf_x000D_
CSP_감축실적 보유 현황서_CPA23 MP10_v3.pdf</t>
  </si>
  <si>
    <t>(CSP) 외부사업 모니터링 보고서 국문요약서_CPA23_MP10_Signed.pdf</t>
  </si>
  <si>
    <t>2022-12-15 23:28 - 신청_x000D_
2023-04-17 09:54 - 문서재제출요청_x000D_
2023-05-13 01:06 - 신청_x000D_
2023-06-07 15:42 - 문서재제출요청_x000D_
2023-06-14 23:15 - 신청_x000D_
2023-06-15 22:13 - 문서재제출요청_x000D_
2023-06-16 10:04 - 신청_x000D_
2023-07-06 19:56 - 문서재제출요청_x000D_
2023-07-11 22:45 - 신청_x000D_
2023-07-12 11:20 - 문서재제출요청_x000D_
2023-07-12 11:26 - 신청_x000D_
2023-07-25 15:54 - 문서재제출요청_x000D_
2023-09-03 23:54 - 신청_x000D_
2023-11-16 17:20 - 보완요청_x000D_
2023-11-19 13:15 - 신청_x000D_
2024-02-06 17:20 - 문서재제출요청_x000D_
2024-02-16 21:05 - 신청_x000D_
2024-02-20 22:57 - 문서재제출요청_x000D_
2024-02-21 01:13 - 신청_x000D_
2024-03-08 14:07 - 검토승인_x000D_
2024-03-12 09:41 - 협의검토중_x000D_
2024-04-17 14:24 - 협의통보_x000D_
2024-06-28 16:08 - 심의승인</t>
  </si>
  <si>
    <t xml:space="preserve">IN-5-260785449~260786962-2-2-0-9181 </t>
  </si>
  <si>
    <t>20190621~20190725</t>
  </si>
  <si>
    <t>9181_Monitoring Report MP9B5_CPA19-23_v3 FINAL(1).pdf</t>
  </si>
  <si>
    <t>(CSP) PoA 9181 CPA 19-23 MP9 Final Verification Report.pdf</t>
  </si>
  <si>
    <t>CPA DD_9181-0023.pdf_x000D_
Validation_9181-CPA23_Inclusion report.pdf_x000D_
(CSP) 국세 납세증명서.pdf_x000D_
(CSP) 등기부등본.pdf_x000D_
(CSP) 사업자등록증.pdf_x000D_
(CSP) 지방세 완납 증명서.pdf_x000D_
(CSP) 투자협정서 및 각서.pdf_x000D_
(CSP) PoA 9181_PoA-DD.pdf_x000D_
(신규)비용분담계약서_Arohan.pdf_x000D_
(신규)비용분담계약서_GLP.pdf_x000D_
(신규)비용분담계약서_SKDRDP.pdf_x000D_
(신규)사업불참여공문_BGB.pdf_x000D_
(신규)사업불참여공문_Eureka.pdf_x000D_
07. (9181)CDM-MOC-FORM form.pdf_x000D_
08. (등록증명) CSP-9181-CPA23.PNG_x000D_
01. 20200130_MP9B5_CPA_19_23_Forwarding _SS.png_x000D_
9181-0023 ER calculation sheet_MP9B5_protected(1).xlsx_x000D_
(CSP) CPA별 SOP 배분현황 및 시리얼 넘버_Final.xlsx_x000D_
(CSP) Distribution_Sheet_PoA9181_CPA 19-23 MP9.xlsx_x000D_
사업비 집행 감사보고서_클리어스카이파트너스(유)_9181 CPA 19-23_직인.pdf_x000D_
(CSP) 기여비율산정_CPA 19-23_MP9.xlsx_x000D_
CSP_감축실적 보유 현황서_CPA23 MP9.pdf_x000D_
PoA9181_CPA19-23_MP9_660CERs.pdf</t>
  </si>
  <si>
    <t>(CSP) 외부사업 모니터링 보고서 국문요약서_CPA23_MP9_Signed.pdf</t>
  </si>
  <si>
    <t>2022-11-15 20:07 - 신청_x000D_
2022-12-15 13:38 - 문서재제출요청_x000D_
2022-12-15 14:42 - 신청_x000D_
2022-12-15 15:56 - 문서재제출요청_x000D_
2022-12-15 17:11 - 신청_x000D_
2023-04-17 09:39 - 문서재제출요청_x000D_
2023-05-13 01:04 - 신청_x000D_
2023-05-30 17:00 - 문서재제출요청_x000D_
2023-06-06 18:25 - 신청_x000D_
2023-06-14 12:58 - 문서재제출요청_x000D_
2023-06-14 22:29 - 신청_x000D_
2023-06-15 21:03 - 문서재제출요청_x000D_
2023-06-16 09:49 - 신청_x000D_
2023-07-06 19:45 - 문서재제출요청_x000D_
2023-07-11 19:54 - 신청_x000D_
2023-07-11 21:27 - 문서재제출요청_x000D_
2023-07-12 11:17 - 신청_x000D_
2023-07-25 15:51 - 문서재제출요청_x000D_
2023-08-30 12:55 - 신청_x000D_
2023-11-16 17:17 - 보완요청_x000D_
2023-11-19 13:08 - 신청_x000D_
2024-02-06 17:17 - 문서재제출요청_x000D_
2024-02-08 08:57 - 신청_x000D_
2024-02-15 15:46 - 문서재제출요청_x000D_
2024-02-16 03:15 - 신청_x000D_
2024-03-08 14:06 - 검토승인_x000D_
2024-03-12 09:41 - 협의검토중_x000D_
2024-04-17 14:24 - 협의통보_x000D_
2024-06-28 16:12 - 심의승인</t>
  </si>
  <si>
    <t>2022-11-14</t>
  </si>
  <si>
    <t xml:space="preserve">IN-5-256195275~256195331-2-2-0-9181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</si>
  <si>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CPA DD_9181-0019.pdf_x000D_
Validation_9181-CPA19_Inclusion report.pdf_x000D_
03. 20201116_MP10B07_CPA_19_23_Forwarding_SS.png_x000D_
9181-0022 ER Calculation Sheet_MP10B7_protected.xlsx_x000D_
CER issuance_MP10_CPA19-23.JPG_x000D_
(CSP) 기여비율산정_CPA 19-23_MP10.xlsx_x000D_
(CSP) CPA별 SOP 배분현황 및 시리얼 넘버_Final.xlsx_x000D_
(CSP) Distribution_Sheet_PoA9181_CPA 19-23 MP10.xlsx_x000D_
사업비 집행 감사보고서_클리어스카이파트너스(유)_9181 CPA 19-23_직인.pdf_x000D_
PoA9181_CPA19-23_MP10_13914CERs.pdf_x000D_
CSP_감축실적 보유 현황서_CPA22 MP10_v3.pdf</t>
  </si>
  <si>
    <t>(CSP) 외부사업 모니터링 보고서 국문요약서_CPA22_MP10_Signed.pdf</t>
  </si>
  <si>
    <t>2022-12-15 23:25 - 신청_x000D_
2023-04-17 09:52 - 문서재제출요청_x000D_
2023-05-13 01:05 - 신청_x000D_
2023-06-07 15:39 - 문서재제출요청_x000D_
2023-06-14 23:13 - 신청_x000D_
2023-06-15 22:13 - 문서재제출요청_x000D_
2023-06-16 10:00 - 신청_x000D_
2023-07-06 19:55 - 문서재제출요청_x000D_
2023-07-11 22:42 - 신청_x000D_
2023-07-12 11:20 - 문서재제출요청_x000D_
2023-07-12 11:26 - 신청_x000D_
2023-07-25 15:54 - 문서재제출요청_x000D_
2023-09-03 23:53 - 신청_x000D_
2023-11-16 17:20 - 보완요청_x000D_
2023-11-19 13:15 - 신청_x000D_
2024-02-06 17:20 - 문서재제출요청_x000D_
2024-02-16 21:03 - 신청_x000D_
2024-02-20 22:55 - 문서재제출요청_x000D_
2024-02-21 01:13 - 신청_x000D_
2024-03-08 14:05 - 검토승인_x000D_
2024-03-12 09:41 - 협의검토중_x000D_
2024-04-17 14:24 - 협의통보_x000D_
2024-06-28 16:14 - 심의승인</t>
  </si>
  <si>
    <t xml:space="preserve">IN-5-260784528~260785448-2-2-0-9181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</si>
  <si>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04. 20210312_MP11 B8_CPA_19_23_Forwarding_SS.png_x000D_
9181-0022 ER Calculation Sheet_MP11B8_protected.xlsx_x000D_
CER issuance_MP11_CPA19-23.JPG_x000D_
(CSP) 기여비율산정_CPA 19-23_MP11.xlsx_x000D_
(CSP) CPA별 SOP 배분현황 및 시리얼 넘버_Final.xlsx_x000D_
(CSP) Distribution_Sheet_PoA9181_CPA 19-23 MP11.xlsx_x000D_
사업비 집행 감사보고서_클리어스카이파트너스(유)_9181 CPA 19-23_직인.pdf_x000D_
CSP_감축실적 보유 현황서_CPA22 MP11_v3.pdf_x000D_
PoA9181_CPA19-23_MP11_45865CERs.pdf</t>
  </si>
  <si>
    <t>(CSP) 외부사업 모니터링 보고서 국문요약서_CPA22_MP11_Signed.pdf</t>
  </si>
  <si>
    <t>2022-12-15 23:43 - 신청_x000D_
2023-04-17 10:08 - 문서재제출요청_x000D_
2023-05-13 01:07 - 신청_x000D_
2023-06-07 20:16 - 문서재제출요청_x000D_
2023-06-14 23:59 - 신청_x000D_
2023-06-15 23:06 - 문서재제출요청_x000D_
2023-06-16 10:20 - 신청_x000D_
2023-07-06 20:07 - 문서재제출요청_x000D_
2023-07-11 22:54 - 신청_x000D_
2023-07-12 11:21 - 문서재제출요청_x000D_
2023-07-12 11:25 - 신청_x000D_
2023-07-25 15:58 - 문서재제출요청_x000D_
2023-09-04 00:01 - 신청_x000D_
2023-11-16 17:19 - 보완요청_x000D_
2023-11-19 13:21 - 신청_x000D_
2024-02-06 17:22 - 문서재제출요청_x000D_
2024-02-16 21:16 - 신청_x000D_
2024-02-20 23:14 - 문서재제출요청_x000D_
2024-02-21 01:14 - 신청_x000D_
2024-03-08 14:06 - 검토승인_x000D_
2024-03-12 09:41 - 협의검토중_x000D_
2024-04-17 14:24 - 협의통보_x000D_
2024-06-28 16:15 - 심의승인</t>
  </si>
  <si>
    <t xml:space="preserve">IN-5-263977169~263979994-2-2-0-9181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</si>
  <si>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06. 20211027_MP12 B3_CPA_19_23_Forwarding_SS.png_x000D_
9181-0022 ER Calculation Sheet_MP12B3_protected.xlsx_x000D_
CER issuance_MP12_CPA19-23.JPG_x000D_
(CSP) 기여비율산정_CPA 19-23_MP12.xlsx_x000D_
(CSP) CPA별 SOP 배분현황 및 시리얼 넘버_Final.xlsx_x000D_
(CSP) Distribution_Sheet_PoA9181_CPA 19-23 MP12.xlsx_x000D_
사업비 집행 감사보고서_클리어스카이파트너스(유)_9181 CPA 19-23_직인.pdf_x000D_
PoA9181_CPA19-23_MP12_49940CERs.pdf_x000D_
CSP_감축실적 보유 현황서_CPA22 MP12_v3.pdf</t>
  </si>
  <si>
    <t>(CSP) 외부사업 모니터링 보고서 국문요약서_CPA22_MP12_Signed.pdf</t>
  </si>
  <si>
    <t>2022-12-16 12:35 - 신청_x000D_
2023-04-17 10:29 - 문서재제출요청_x000D_
2023-05-13 01:10 - 신청_x000D_
2023-06-07 21:10 - 문서재제출요청_x000D_
2023-06-15 00:54 - 신청_x000D_
2023-06-16 10:51 - 문서재제출요청_x000D_
2023-06-18 19:28 - 신청_x000D_
2023-07-06 20:15 - 문서재제출요청_x000D_
2023-07-11 23:05 - 신청_x000D_
2023-07-12 11:22 - 문서재제출요청_x000D_
2023-07-12 11:24 - 신청_x000D_
2023-07-25 16:02 - 문서재제출요청_x000D_
2023-09-06 21:55 - 신청_x000D_
2023-11-16 17:13 - 보완요청_x000D_
2023-11-19 13:26 - 신청_x000D_
2024-02-06 17:25 - 문서재제출요청_x000D_
2024-02-16 21:10 - 신청_x000D_
2024-02-20 23:29 - 문서재제출요청_x000D_
2024-02-21 01:16 - 신청_x000D_
2024-03-08 14:06 - 검토승인_x000D_
2024-03-12 09:41 - 협의검토중_x000D_
2024-04-17 14:24 - 협의통보_x000D_
2024-06-28 16:16 - 심의승인</t>
  </si>
  <si>
    <t xml:space="preserve">IN-5-272086488~272090127-2-2-0-9181 </t>
  </si>
  <si>
    <t>CPA DD_9181-0022.pdf_x000D_
Validation_9181-CPA22_Inclusion report.pdf_x000D_
(CSP) 국세 납세증명서.pdf_x000D_
(CSP) 등기부등본.pdf_x000D_
(CSP) 사업자등록증.pdf_x000D_
(CSP) 지방세 완납 증명서.pdf_x000D_
(CSP) 투자협정서 및 각서.pdf_x000D_
(CSP) PoA 9181_PoA-DD.pdf_x000D_
(신규)비용분담계약서_Arohan.pdf_x000D_
(신규)비용분담계약서_GLP.pdf_x000D_
(신규)비용분담계약서_SKDRDP.pdf_x000D_
(신규)사업불참여공문_BGB.pdf_x000D_
(신규)사업불참여공문_Eureka.pdf_x000D_
07. (9181)CDM-MOC-FORM form.pdf_x000D_
01. 20200130_MP9B5_CPA_19_23_Forwarding _SS.png_x000D_
9181-0022 ER Calculation Sheet_MP9B5_protected(1).xlsx_x000D_
(CSP) CPA별 SOP 배분현황 및 시리얼 넘버_Final.xlsx_x000D_
(CSP) Distribution_Sheet_PoA9181_CPA 19-23 MP9.xlsx_x000D_
사업비 집행 감사보고서_클리어스카이파트너스(유)_9181 CPA 19-23_직인.pdf_x000D_
(CSP) 기여비율산정_CPA 19-23_MP9.xlsx_x000D_
CSP_감축실적 보유 현황서_CPA22 MP9.pdf_x000D_
PoA9181_CPA19-23_MP9_660CERs.pdf</t>
  </si>
  <si>
    <t>(CSP) 외부사업 모니터링 보고서 국문요약서_CPA22_MP9_Signed.pdf</t>
  </si>
  <si>
    <t>2022-11-15 20:07 - 신청_x000D_
2022-12-15 13:39 - 문서재제출요청_x000D_
2022-12-15 14:40 - 신청_x000D_
2022-12-15 15:57 - 문서재제출요청_x000D_
2022-12-15 17:10 - 신청_x000D_
2023-04-17 09:38 - 문서재제출요청_x000D_
2023-05-13 01:03 - 신청_x000D_
2023-05-30 16:58 - 문서재제출요청_x000D_
2023-06-14 22:26 - 신청_x000D_
2023-06-15 21:02 - 문서재제출요청_x000D_
2023-06-16 09:45 - 신청_x000D_
2023-07-06 19:43 - 문서재제출요청_x000D_
2023-07-11 19:52 - 신청_x000D_
2023-07-11 21:26 - 문서재제출요청_x000D_
2023-07-12 11:17 - 신청_x000D_
2023-07-25 15:51 - 문서재제출요청_x000D_
2023-08-30 12:54 - 신청_x000D_
2023-11-16 17:16 - 보완요청_x000D_
2023-11-19 13:07 - 신청_x000D_
2024-02-06 17:17 - 문서재제출요청_x000D_
2024-02-08 08:56 - 신청_x000D_
2024-02-15 15:45 - 문서재제출요청_x000D_
2024-02-16 03:11 - 신청_x000D_
2024-03-08 14:05 - 검토승인_x000D_
2024-03-12 09:41 - 협의검토중_x000D_
2024-04-17 14:24 - 협의통보_x000D_
2024-06-28 16:16 - 심의승인</t>
  </si>
  <si>
    <t>2020-01-30</t>
  </si>
  <si>
    <t xml:space="preserve">IN-5-256195225~256195274-2-2-0-9181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</si>
  <si>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06. 20211027_MP12 B3_CPA_19_23_Forwarding_SS.png_x000D_
9181-0021 ER Calculation sheet_MP12B3_protected.xlsx_x000D_
CER issuance_MP12_CPA19-23.JPG_x000D_
(CSP) 기여비율산정_CPA 19-23_MP12.xlsx_x000D_
(CSP) CPA별 SOP 배분현황 및 시리얼 넘버_Final.xlsx_x000D_
(CSP) Distribution_Sheet_PoA9181_CPA 19-23 MP12.xlsx_x000D_
사업비 집행 감사보고서_클리어스카이파트너스(유)_9181 CPA 19-23_직인.pdf_x000D_
PoA9181_CPA19-23_MP12_49940CERs.pdf_x000D_
CSP_감축실적 보유 현황서_CPA21 MP12_v3.pdf</t>
  </si>
  <si>
    <t>(CSP) 외부사업 모니터링 보고서 국문요약서_CPA21_MP12_Signed.pdf</t>
  </si>
  <si>
    <t>2022-12-16 12:33 - 신청_x000D_
2023-04-17 10:28 - 문서재제출요청_x000D_
2023-05-13 01:09 - 신청_x000D_
2023-06-07 21:08 - 문서재제출요청_x000D_
2023-06-15 00:52 - 신청_x000D_
2023-06-16 10:50 - 문서재제출요청_x000D_
2023-06-18 19:28 - 신청_x000D_
2023-07-06 20:14 - 문서재제출요청_x000D_
2023-07-11 23:03 - 신청_x000D_
2023-07-12 11:22 - 문서재제출요청_x000D_
2023-07-12 11:24 - 신청_x000D_
2023-07-25 16:01 - 문서재제출요청_x000D_
2023-09-04 00:08 - 신청_x000D_
2023-09-05 09:05 - 문서재제출요청_x000D_
2023-09-06 21:54 - 신청_x000D_
2023-11-16 17:13 - 보완요청_x000D_
2023-11-19 13:26 - 신청_x000D_
2024-02-06 17:24 - 문서재제출요청_x000D_
2024-02-16 21:09 - 신청_x000D_
2024-02-20 23:28 - 문서재제출요청_x000D_
2024-02-21 01:16 - 신청_x000D_
2024-03-08 14:04 - 검토승인_x000D_
2024-03-12 09:41 - 협의검토중_x000D_
2024-04-17 14:23 - 협의통보_x000D_
2024-06-28 16:19 - 심의승인</t>
  </si>
  <si>
    <t xml:space="preserve">IN-5-272070009~272086487-2-2-0-9181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</si>
  <si>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CPA DD_9181-0019.pdf_x000D_
04. 20210312_MP11 B8_CPA_19_23_Forwarding_SS.png_x000D_
9181-0021 ER Calculation sheet_MP11B8_protected.xlsx_x000D_
CER issuance_MP11_CPA19-23.JPG_x000D_
(CSP) 기여비율산정_CPA 19-23_MP11.xlsx_x000D_
(CSP) CPA별 SOP 배분현황 및 시리얼 넘버_Final.xlsx_x000D_
(CSP) Distribution_Sheet_PoA9181_CPA 19-23 MP11.xlsx_x000D_
사업비 집행 감사보고서_클리어스카이파트너스(유)_9181 CPA 19-23_직인.pdf_x000D_
CSP_감축실적 보유 현황서_CPA21 MP11_v3.pdf</t>
  </si>
  <si>
    <t>(CSP) 외부사업 모니터링 보고서 국문요약서_CPA21_MP11_Signed.pdf</t>
  </si>
  <si>
    <t>2022-12-15 23:39 - 신청_x000D_
2023-04-17 10:07 - 문서재제출요청_x000D_
2023-05-13 01:07 - 신청_x000D_
2023-06-07 20:14 - 문서재제출요청_x000D_
2023-06-14 23:57 - 신청_x000D_
2023-06-15 23:05 - 문서재제출요청_x000D_
2023-06-16 10:14 - 신청_x000D_
2023-07-06 20:02 - 문서재제출요청_x000D_
2023-07-12 11:28 - 신청_x000D_
2023-07-25 15:58 - 문서재제출요청_x000D_
2023-09-04 00:00 - 신청_x000D_
2023-11-16 17:19 - 보완요청_x000D_
2023-11-19 13:20 - 신청_x000D_
2024-02-06 17:22 - 문서재제출요청_x000D_
2024-02-16 21:14 - 신청_x000D_
2024-02-20 23:10 - 문서재제출요청_x000D_
2024-02-21 01:14 - 신청_x000D_
2024-03-08 14:04 - 검토승인_x000D_
2024-03-12 09:42 - 협의검토중_x000D_
2024-04-17 14:23 - 협의통보_x000D_
2024-06-28 16:20 - 심의승인</t>
  </si>
  <si>
    <t xml:space="preserve">IN-5-263958818~263977168-2-2-0-9181 </t>
  </si>
  <si>
    <t>CPA DD_9181-0021.pdf_x000D_
Validation_9181-CPA21_Inclusion report.pdf_x000D_
(CSP) 국세 납세증명서.pdf_x000D_
(CSP) 등기부등본.pdf_x000D_
(CSP) 사업자등록증.pdf_x000D_
(CSP) 지방세 완납 증명서.pdf_x000D_
(CSP) 투자협정서 및 각서.pdf_x000D_
(CSP) PoA 9181_PoA-DD.pdf_x000D_
(신규)비용분담계약서_Arohan.pdf_x000D_
(신규)비용분담계약서_GLP.pdf_x000D_
(신규)비용분담계약서_SKDRDP.pdf_x000D_
(신규)사업불참여공문_BGB.pdf_x000D_
(신규)사업불참여공문_Eureka.pdf_x000D_
07. (9181)CDM-MOC-FORM form.pdf_x000D_
01. 20200130_MP9B5_CPA_19_23_Forwarding _SS.png_x000D_
9181-0021 ER calculation sheet_MP9B5_protected(2).xlsx_x000D_
(CSP) CPA별 SOP 배분현황 및 시리얼 넘버_Final.xlsx_x000D_
(CSP) Distribution_Sheet_PoA9181_CPA 19-23 MP9.xlsx_x000D_
사업비 집행 감사보고서_클리어스카이파트너스(유)_9181 CPA 19-23_직인.pdf_x000D_
(CSP) 기여비율산정_CPA 19-23_MP9.xlsx_x000D_
CSP_감축실적 보유 현황서_CPA21 MP9_v3.pdf</t>
  </si>
  <si>
    <t>(CSP) 외부사업 모니터링 보고서 국문요약서_CPA21_MP9_Signed.pdf</t>
  </si>
  <si>
    <t>2022-11-15 20:07 - 신청_x000D_
2022-12-15 13:39 - 문서재제출요청_x000D_
2022-12-15 14:39 - 신청_x000D_
2022-12-15 15:57 - 문서재제출요청_x000D_
2022-12-15 17:09 - 신청_x000D_
2023-04-17 09:37 - 문서재제출요청_x000D_
2023-05-13 01:03 - 신청_x000D_
2023-05-30 16:56 - 문서재제출요청_x000D_
2023-06-06 18:24 - 신청_x000D_
2023-06-14 12:58 - 문서재제출요청_x000D_
2023-06-14 22:24 - 신청_x000D_
2023-06-15 21:02 - 문서재제출요청_x000D_
2023-06-16 09:43 - 신청_x000D_
2023-07-06 19:42 - 문서재제출요청_x000D_
2023-07-11 19:49 - 신청_x000D_
2023-07-11 21:26 - 문서재제출요청_x000D_
2023-07-12 11:17 - 신청_x000D_
2023-07-25 15:50 - 문서재제출요청_x000D_
2023-08-30 12:54 - 신청_x000D_
2023-11-16 17:17 - 보완요청_x000D_
2023-11-19 13:07 - 신청_x000D_
2024-02-06 17:17 - 문서재제출요청_x000D_
2024-02-08 08:55 - 신청_x000D_
2024-02-15 15:44 - 문서재제출요청_x000D_
2024-02-16 03:10 - 신청_x000D_
2024-02-16 09:54 - 문서재제출요청_x000D_
2024-02-16 21:02 - 신청_x000D_
2024-03-08 14:04 - 검토승인_x000D_
2024-03-12 09:42 - 협의검토중_x000D_
2024-04-17 14:23 - 협의통보_x000D_
2024-06-28 16:21 - 심의승인</t>
  </si>
  <si>
    <t xml:space="preserve">IN-5-256194936~256195224-2-2-0-9181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</si>
  <si>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CPA DD_9181-0019.pdf_x000D_
Validation_9181-CPA19_Inclusion report.pdf_x000D_
03. 20201116_MP10B07_CPA_19_23_Forwarding_SS.png_x000D_
9181-0021 ER calculation sheet_MP10B7_protected.xlsx_x000D_
CER issuance_MP10_CPA19-23.JPG_x000D_
(CSP) 기여비율산정_CPA 19-23_MP10.xlsx_x000D_
(CSP) CPA별 SOP 배분현황 및 시리얼 넘버_Final.xlsx_x000D_
(CSP) Distribution_Sheet_PoA9181_CPA 19-23 MP10.xlsx_x000D_
사업비 집행 감사보고서_클리어스카이파트너스(유)_9181 CPA 19-23_직인.pdf_x000D_
CSP_감축실적 보유 현황서_CPA21 MP10_v3.pdf</t>
  </si>
  <si>
    <t>(CSP) 외부사업 모니터링 보고서 국문요약서_CPA21_MP10_Signed.pdf</t>
  </si>
  <si>
    <t>2022-12-15 17:36 - 신청_x000D_
2023-04-17 09:51 - 문서재제출요청_x000D_
2023-05-13 01:05 - 신청_x000D_
2023-06-07 15:37 - 문서재제출요청_x000D_
2023-06-14 23:11 - 신청_x000D_
2023-06-15 22:12 - 문서재제출요청_x000D_
2023-06-16 09:57 - 신청_x000D_
2023-07-06 19:53 - 문서재제출요청_x000D_
2023-07-11 22:37 - 신청_x000D_
2023-07-12 11:19 - 문서재제출요청_x000D_
2023-07-12 11:27 - 신청_x000D_
2023-07-25 15:53 - 문서재제출요청_x000D_
2023-09-03 23:52 - 신청_x000D_
2023-11-16 17:20 - 보완요청_x000D_
2023-11-19 13:14 - 신청_x000D_
2024-02-06 17:19 - 문서재제출요청_x000D_
2024-02-16 21:20 - 신청_x000D_
2024-02-20 22:47 - 문서재제출요청_x000D_
2024-02-21 01:13 - 신청_x000D_
2024-03-08 14:04 - 검토승인_x000D_
2024-03-12 09:42 - 협의검토중_x000D_
2024-04-17 14:23 - 협의통보_x000D_
2024-06-28 16:23 - 심의승인</t>
  </si>
  <si>
    <t xml:space="preserve">IN-5-260781215~260784527-2-2-0-9181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</si>
  <si>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06. 20211027_MP12 B3_CPA_19_23_Forwarding_SS.png_x000D_
9181-0020 ER Calculation sheet_MP12B3_protected.xlsx_x000D_
CER issuance_MP12_CPA19-23.JPG_x000D_
(CSP) 기여비율산정_CPA 19-23_MP12.xlsx_x000D_
(CSP) CPA별 SOP 배분현황 및 시리얼 넘버_Final.xlsx_x000D_
(CSP) Distribution_Sheet_PoA9181_CPA 19-23 MP12.xlsx_x000D_
사업비 집행 감사보고서_클리어스카이파트너스(유)_9181 CPA 19-23_직인.pdf_x000D_
CSP_감축실적 보유 현황서_CPA20 MP12_v3.pdf</t>
  </si>
  <si>
    <t>(CSP) 외부사업 모니터링 보고서 국문요약서_CPA20_MP12_Signed.pdf</t>
  </si>
  <si>
    <t>2022-12-16 12:30 - 신청_x000D_
2023-04-17 10:27 - 문서재제출요청_x000D_
2023-05-13 01:09 - 신청_x000D_
2023-06-07 21:06 - 문서재제출요청_x000D_
2023-06-15 00:52 - 신청_x000D_
2023-06-16 10:49 - 문서재제출요청_x000D_
2023-06-18 19:06 - 신청_x000D_
2023-07-06 20:13 - 문서재제출요청_x000D_
2023-07-11 23:01 - 신청_x000D_
2023-07-12 11:21 - 문서재제출요청_x000D_
2023-07-12 11:24 - 신청_x000D_
2023-07-25 16:01 - 문서재제출요청_x000D_
2023-09-04 00:08 - 신청_x000D_
2023-11-16 17:14 - 보완요청_x000D_
2023-11-19 13:25 - 신청_x000D_
2024-02-06 17:24 - 문서재제출요청_x000D_
2024-02-16 21:17 - 신청_x000D_
2024-02-20 23:27 - 문서재제출요청_x000D_
2024-02-21 01:15 - 신청_x000D_
2024-03-08 14:02 - 검토승인_x000D_
2024-03-12 09:42 - 협의검토중_x000D_
2024-04-17 14:22 - 협의통보_x000D_
2024-06-28 16:24 - 심의승인</t>
  </si>
  <si>
    <t xml:space="preserve">IN-5-272059890~272070008-2-2-0-9181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</si>
  <si>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CPA DD_9181-0019.pdf_x000D_
Validation_9181-CPA19_Inclusion report.pdf_x000D_
03. 20201116_MP10B07_CPA_19_23_Forwarding_SS.png_x000D_
9181-0020 ER calculation sheet MP10B7_protected.xlsx_x000D_
CER issuance_MP10_CPA19-23.JPG_x000D_
(CSP) 기여비율산정_CPA 19-23_MP10.xlsx_x000D_
(CSP) CPA별 SOP 배분현황 및 시리얼 넘버_Final.xlsx_x000D_
(CSP) Distribution_Sheet_PoA9181_CPA 19-23 MP10.xlsx_x000D_
사업비 집행 감사보고서_클리어스카이파트너스(유)_9181 CPA 19-23_직인.pdf_x000D_
PoA9181_CPA19-23_MP10_13914CERs.pdf_x000D_
CSP_감축실적 보유 현황서_CPA20 MP10.pdf</t>
  </si>
  <si>
    <t>(CSP) 외부사업 모니터링 보고서 국문요약서_CPA20_MP10_Signed.pdf</t>
  </si>
  <si>
    <t>2022-12-15 17:33 - 신청_x000D_
2023-04-17 09:51 - 문서재제출요청_x000D_
2023-05-13 01:05 - 신청_x000D_
2023-06-07 15:33 - 문서재제출요청_x000D_
2023-06-14 23:02 - 신청_x000D_
2023-06-15 22:11 - 문서재제출요청_x000D_
2023-06-16 09:55 - 신청_x000D_
2023-07-06 19:51 - 문서재제출요청_x000D_
2023-07-11 22:34 - 신청_x000D_
2023-07-12 11:19 - 문서재제출요청_x000D_
2023-07-12 11:27 - 신청_x000D_
2023-07-25 15:53 - 문서재제출요청_x000D_
2023-09-03 23:51 - 신청_x000D_
2023-11-16 17:19 - 보완요청_x000D_
2023-11-19 13:13 - 신청_x000D_
2024-02-06 17:19 - 문서재제출요청_x000D_
2024-02-16 03:38 - 신청_x000D_
2024-03-08 14:01 - 검토승인_x000D_
2024-03-12 09:42 - 협의검토중_x000D_
2024-04-17 14:22 - 협의통보_x000D_
2024-06-28 16:25 - 심의승인</t>
  </si>
  <si>
    <t xml:space="preserve">IN-5-260778683~260781214-2-2-0-9181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</si>
  <si>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CPA DD_9181-0019.pdf_x000D_
Validation_9181-CPA19_Inclusion report.pdf_x000D_
04. 20210312_MP11 B8_CPA_19_23_Forwarding_SS.png_x000D_
9181-0020 ER Calculation sheet_MP11B8_protected.xlsx_x000D_
CER issuance_MP11_CPA19-23.JPG_x000D_
(CSP) 기여비율산정_CPA 19-23_MP11.xlsx_x000D_
(CSP) CPA별 SOP 배분현황 및 시리얼 넘버_Final.xlsx_x000D_
(CSP) Distribution_Sheet_PoA9181_CPA 19-23 MP11.xlsx_x000D_
사업비 집행 감사보고서_클리어스카이파트너스(유)_9181 CPA 19-23_직인.pdf_x000D_
CSP_감축실적 보유 현황서_CPA20 MP11_v3.pdf_x000D_
PoA9181_CPA19-23_MP11_45865CERs.pdf</t>
  </si>
  <si>
    <t>(CSP) 외부사업 모니터링 보고서 국문요약서_CPA20_MP11_Signed.pdf</t>
  </si>
  <si>
    <t>2022-12-15 23:35 - 신청_x000D_
2023-04-17 10:06 - 문서재제출요청_x000D_
2023-05-13 01:07 - 신청_x000D_
2023-06-07 20:11 - 문서재제출요청_x000D_
2023-06-14 23:53 - 신청_x000D_
2023-06-15 23:05 - 문서재제출요청_x000D_
2023-06-16 10:12 - 신청_x000D_
2023-07-06 20:00 - 문서재제출요청_x000D_
2023-07-11 22:50 - 신청_x000D_
2023-07-12 11:20 - 문서재제출요청_x000D_
2023-07-12 11:25 - 신청_x000D_
2023-07-25 15:57 - 문서재제출요청_x000D_
2023-09-03 23:59 - 신청_x000D_
2023-11-16 17:20 - 보완요청_x000D_
2023-11-19 13:20 - 신청_x000D_
2024-02-06 17:22 - 문서재제출요청_x000D_
2024-02-16 21:13 - 신청_x000D_
2024-02-20 23:08 - 문서재제출요청_x000D_
2024-02-21 01:14 - 신청_x000D_
2024-03-08 14:01 - 검토승인_x000D_
2024-03-12 09:42 - 협의검토중_x000D_
2024-04-17 14:22 - 협의통보_x000D_
2024-06-28 16:26 - 심의승인</t>
  </si>
  <si>
    <t xml:space="preserve">IN-5-263953818~263958817-2-2-0-9181 </t>
  </si>
  <si>
    <t>CPA DD_9181-0020.pdf_x000D_
Validation_9181-CPA20_Inclusion report.pdf_x000D_
(CSP) 국세 납세증명서.pdf_x000D_
(CSP) 등기부등본.pdf_x000D_
(CSP) 사업자등록증.pdf_x000D_
(CSP) 지방세 완납 증명서.pdf_x000D_
(CSP) 투자협정서 및 각서.pdf_x000D_
(CSP) PoA 9181_PoA-DD.pdf_x000D_
(신규)비용분담계약서_Arohan.pdf_x000D_
(신규)비용분담계약서_GLP.pdf_x000D_
(신규)비용분담계약서_SKDRDP.pdf_x000D_
(신규)사업불참여공문_BGB.pdf_x000D_
(신규)사업불참여공문_Eureka.pdf_x000D_
07. (9181)CDM-MOC-FORM form.pdf_x000D_
01. 20200130_MP9B5_CPA_19_23_Forwarding _SS.png_x000D_
9181-0020 ER calculation sheet MP9B5_protected(1).xlsx_x000D_
(CSP) CPA별 SOP 배분현황 및 시리얼 넘버_Final.xlsx_x000D_
(CSP) Distribution_Sheet_PoA9181_CPA 19-23 MP9.xlsx_x000D_
사업비 집행 감사보고서_클리어스카이파트너스(유)_9181 CPA 19-23_직인.pdf_x000D_
(CSP) 기여비율산정_CPA 19-23_MP9.xlsx_x000D_
CSP_감축실적 보유 현황서_CPA20 MP9.pdf_x000D_
PoA9181_CPA19-23_MP9_660CERs.pdf</t>
  </si>
  <si>
    <t>(CSP) 외부사업 모니터링 보고서 국문요약서_CPA20_MP9_Signed.pdf</t>
  </si>
  <si>
    <t>2022-11-15 20:07 - 신청_x000D_
2022-12-15 13:41 - 문서재제출요청_x000D_
2022-12-15 14:37 - 신청_x000D_
2022-12-15 15:57 - 문서재제출요청_x000D_
2022-12-15 17:09 - 신청_x000D_
2023-04-17 09:36 - 문서재제출요청_x000D_
2023-05-13 01:02 - 신청_x000D_
2023-05-30 16:23 - 문서재제출요청_x000D_
2023-06-06 18:23 - 신청_x000D_
2023-06-14 12:58 - 문서재제출요청_x000D_
2023-06-14 22:22 - 신청_x000D_
2023-06-15 21:02 - 문서재제출요청_x000D_
2023-06-16 09:26 - 신청_x000D_
2023-07-06 19:34 - 문서재제출요청_x000D_
2023-07-11 18:51 - 신청_x000D_
2023-07-11 21:26 - 문서재제출요청_x000D_
2023-07-12 11:16 - 신청_x000D_
2023-07-25 15:50 - 문서재제출요청_x000D_
2023-08-30 12:26 - 신청_x000D_
2023-11-16 17:16 - 보완요청_x000D_
2023-11-19 13:06 - 신청_x000D_
2024-02-06 17:20 - 문서재제출요청_x000D_
2024-02-08 08:53 - 신청_x000D_
2024-02-15 15:43 - 문서재제출요청_x000D_
2024-02-16 03:07 - 신청_x000D_
2024-03-08 14:01 - 검토승인_x000D_
2024-03-12 09:42 - 협의검토중_x000D_
2024-04-17 14:22 - 협의통보_x000D_
2024-06-28 16:27 - 심의승인</t>
  </si>
  <si>
    <t xml:space="preserve">IN-5-256194915~256194935-2-2-0-9181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</si>
  <si>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06. 20211027_MP12 B3_CPA_19_23_Forwarding_SS.png_x000D_
9181-0019 ER Calculation Sheet_MP12B3_protected.xlsx_x000D_
CER issuance_MP12_CPA19-23.JPG_x000D_
(CSP) 기여비율산정_CPA 19-23_MP12.xlsx_x000D_
(CSP) CPA별 SOP 배분현황 및 시리얼 넘버_Final.xlsx_x000D_
(CSP) Distribution_Sheet_PoA9181_CPA 19-23 MP12.xlsx_x000D_
사업비 집행 감사보고서_클리어스카이파트너스(유)_9181 CPA 19-23_직인.pdf_x000D_
PoA9181_CPA19-23_MP12_49940CERs.pdf_x000D_
CSP_감축실적 보유 현황서_CPA19 MP12.pdf</t>
  </si>
  <si>
    <t>(CSP) 외부사업 모니터링 보고서 국문요약서_CPA19_MP12_Signed.pdf</t>
  </si>
  <si>
    <t>2022-12-16 12:28 - 신청_x000D_
2023-04-17 10:27 - 문서재제출요청_x000D_
2023-05-13 01:09 - 신청_x000D_
2023-06-07 21:03 - 문서재제출요청_x000D_
2023-06-15 00:49 - 신청_x000D_
2023-06-16 10:48 - 문서재제출요청_x000D_
2023-06-18 18:57 - 신청_x000D_
2023-07-06 20:12 - 문서재제출요청_x000D_
2023-07-11 22:59 - 신청_x000D_
2023-07-12 11:21 - 문서재제출요청_x000D_
2023-07-12 11:25 - 신청_x000D_
2023-07-25 16:01 - 문서재제출요청_x000D_
2023-09-04 00:07 - 신청_x000D_
2023-11-16 17:14 - 보완요청_x000D_
2023-11-19 13:24 - 신청_x000D_
2024-02-06 17:24 - 문서재제출요청_x000D_
2024-02-16 04:06 - 신청_x000D_
2024-03-08 14:00 - 검토승인_x000D_
2024-03-12 09:42 - 협의검토중_x000D_
2024-04-17 14:20 - 협의통보_x000D_
2024-06-28 16:28 - 심의승인</t>
  </si>
  <si>
    <t xml:space="preserve">IN-5-272041829~272059889-2-2-0-9181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</si>
  <si>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CPA DD_9181-0019.pdf_x000D_
Validation_9181-CPA19_Inclusion report.pdf_x000D_
03. 20201116_MP10B07_CPA_19_23_Forwarding_SS.png_x000D_
9181-0019 ER Calculation Sheet_MP10B7_protected.xlsx_x000D_
CER issuance_MP10_CPA19-23.JPG_x000D_
(CSP) 기여비율산정_CPA 19-23_MP10.xlsx_x000D_
(CSP) CPA별 SOP 배분현황 및 시리얼 넘버_Final.xlsx_x000D_
(CSP) Distribution_Sheet_PoA9181_CPA 19-23 MP10.xlsx_x000D_
사업비 집행 감사보고서_클리어스카이파트너스(유)_9181 CPA 19-23_직인.pdf_x000D_
PoA9181_CPA19-23_MP10_13914CERs.pdf_x000D_
CSP_감축실적 보유 현황서_CPA19 MP10.pdf</t>
  </si>
  <si>
    <t>(CSP) 외부사업 모니터링 보고서 국문요약서_CPA19_MP10_Signed.pdf</t>
  </si>
  <si>
    <t>2022-12-15 17:29 - 신청_x000D_
2023-04-17 09:48 - 문서재제출요청_x000D_
2023-05-13 01:05 - 신청_x000D_
2023-06-07 13:36 - 문서재제출요청_x000D_
2023-06-14 22:55 - 신청_x000D_
2023-06-15 22:10 - 문서재제출요청_x000D_
2023-06-16 09:53 - 신청_x000D_
2023-07-06 19:50 - 문서재제출요청_x000D_
2023-07-11 19:59 - 신청_x000D_
2023-07-11 21:28 - 문서재제출요청_x000D_
2023-07-11 22:27 - 신청_x000D_
2023-07-12 11:19 - 문서재제출요청_x000D_
2023-07-12 11:27 - 신청_x000D_
2023-07-25 15:53 - 문서재제출요청_x000D_
2023-09-03 23:50 - 신청_x000D_
2023-11-16 17:19 - 보완요청_x000D_
2023-11-19 13:13 - 신청_x000D_
2024-02-06 17:19 - 문서재제출요청_x000D_
2024-02-16 03:31 - 신청_x000D_
2024-03-08 14:00 - 검토승인_x000D_
2024-03-12 09:42 - 협의검토중_x000D_
2024-04-17 14:20 - 협의통보_x000D_
2024-06-28 16:29 - 심의승인</t>
  </si>
  <si>
    <t xml:space="preserve">IN-5-260773049~260778682-2-2-0-9181 </t>
  </si>
  <si>
    <t>(CSP) PoA 9181_PoA-DD.pdf_x000D_
(CSP) 국세 납세증명서(1).pdf_x000D_
(CSP) 등기부등본.pdf_x000D_
(CSP) 사업자등록증.pdf_x000D_
(CSP) 지방세 완납 증명서.pdf_x000D_
(CSP) 투자협정서 및 각서.pdf_x000D_
(신규)비용분담계약서_Arohan(1).pdf_x000D_
(신규)비용분담계약서_GLP(2).pdf_x000D_
(신규)비용분담계약서_SKDRDP(2).pdf_x000D_
(신규)사업불참여공문_BGB(1).pdf_x000D_
(신규)사업불참여공문_Eureka(1).pdf_x000D_
07. (9181)CDM-MOC-FORM form.pdf_x000D_
CPA DD_9181-0019.pdf_x000D_
Validation_9181-CPA19_Inclusion report.pdf_x000D_
04. 20210312_MP11 B8_CPA_19_23_Forwarding_SS.png_x000D_
9181-0019 ER Calculation Sheet_MP11B8_protected.xlsx_x000D_
CER issuance_MP11_CPA19-23.JPG_x000D_
(CSP) 기여비율산정_CPA 19-23_MP11.xlsx_x000D_
(CSP) CPA별 SOP 배분현황 및 시리얼 넘버_Final.xlsx_x000D_
(CSP) Distribution_Sheet_PoA9181_CPA 19-23 MP11.xlsx_x000D_
사업비 집행 감사보고서_클리어스카이파트너스(유)_9181 CPA 19-23_직인.pdf_x000D_
CSP_감축실적 보유 현황서_CPA19 MP11.pdf_x000D_
PoA9181_CPA19-23_MP11_45865CERs.pdf</t>
  </si>
  <si>
    <t>(CSP) 외부사업 모니터링 보고서 국문요약서_CPA19_MP11_Signed.pdf</t>
  </si>
  <si>
    <t>2022-12-15 23:32 - 신청_x000D_
2023-04-17 10:05 - 문서재제출요청_x000D_
2023-05-13 01:07 - 신청_x000D_
2023-06-07 20:09 - 문서재제출요청_x000D_
2023-06-14 23:52 - 신청_x000D_
2023-06-15 23:04 - 문서재제출요청_x000D_
2023-06-16 10:09 - 신청_x000D_
2023-07-06 19:58 - 문서재제출요청_x000D_
2023-07-11 22:48 - 신청_x000D_
2023-07-12 11:20 - 문서재제출요청_x000D_
2023-07-12 11:26 - 신청_x000D_
2023-07-25 15:57 - 문서재제출요청_x000D_
2023-09-03 23:58 - 신청_x000D_
2023-11-16 17:21 - 보완요청_x000D_
2023-11-19 13:19 - 신청_x000D_
2024-02-06 17:22 - 문서재제출요청_x000D_
2024-02-16 04:04 - 신청_x000D_
2024-03-08 14:00 - 검토승인_x000D_
2024-03-12 09:42 - 협의검토중_x000D_
2024-04-17 14:20 - 협의통보_x000D_
2024-06-28 16:33 - 심의승인</t>
  </si>
  <si>
    <t xml:space="preserve">IN-5-263935950~263953817-2-2-0-9181 </t>
  </si>
  <si>
    <t>CPA DD_9181-0019.pdf_x000D_
Validation_9181-CPA19_Inclusion report.pdf_x000D_
(CSP) 국세 납세증명서.pdf_x000D_
(CSP) 등기부등본.pdf_x000D_
(CSP) 사업자등록증.pdf_x000D_
(CSP) 지방세 완납 증명서.pdf_x000D_
(CSP) 투자협정서 및 각서.pdf_x000D_
(CSP) PoA 9181_PoA-DD.pdf_x000D_
(신규)비용분담계약서_Arohan.pdf_x000D_
(신규)비용분담계약서_GLP.pdf_x000D_
(신규)비용분담계약서_SKDRDP.pdf_x000D_
(신규)사업불참여공문_BGB.pdf_x000D_
(신규)사업불참여공문_Eureka.pdf_x000D_
07. (9181)CDM-MOC-FORM form.pdf_x000D_
01. 20200130_MP9B5_CPA_19_23_Forwarding _SS.png_x000D_
9181-0019 ER Calculation Sheet_MP9B5_protected(1).xlsx_x000D_
(CSP) CPA별 SOP 배분현황 및 시리얼 넘버_Final.xlsx_x000D_
사업비 집행 감사보고서_클리어스카이파트너스(유)_9181 CPA 19-23_직인.pdf_x000D_
(CSP) Distribution_Sheet_PoA9181_CPA 19-23 MP9.xlsx_x000D_
(CSP) 기여비율산정_CPA 19-23_MP9.xlsx_x000D_
CSP_감축실적 보유 현황서_CPA19 MP9.pdf_x000D_
PoA9181_CPA19-23_MP9_660CERs.pdf</t>
  </si>
  <si>
    <t>(CSP) 외부사업 모니터링 보고서 국문요약서_CPA19_MP9_Signed.pdf</t>
  </si>
  <si>
    <t>2022-11-15 20:08 - 신청_x000D_
2022-12-15 13:41 - 문서재제출요청_x000D_
2022-12-15 14:35 - 신청_x000D_
2022-12-15 15:57 - 문서재제출요청_x000D_
2022-12-15 17:07 - 신청_x000D_
2023-03-08 10:32 - 문서재제출요청_x000D_
2023-03-21 23:28 - 신청_x000D_
2023-04-17 09:31 - 문서재제출요청_x000D_
2023-05-13 01:02 - 신청_x000D_
2023-05-30 16:18 - 문서재제출요청_x000D_
2023-06-06 18:22 - 신청_x000D_
2023-06-14 12:58 - 문서재제출요청_x000D_
2023-06-14 22:17 - 신청_x000D_
2023-06-15 21:01 - 문서재제출요청_x000D_
2023-06-16 09:22 - 신청_x000D_
2023-07-06 19:31 - 문서재제출요청_x000D_
2023-07-11 18:49 - 신청_x000D_
2023-07-11 21:24 - 문서재제출요청_x000D_
2023-07-12 11:16 - 신청_x000D_
2023-07-25 15:50 - 문서재제출요청_x000D_
2023-08-30 12:26 - 신청_x000D_
2023-11-16 17:11 - 보완요청_x000D_
2023-11-19 13:06 - 신청_x000D_
2024-02-06 17:17 - 문서재제출요청_x000D_
2024-02-08 08:50 - 신청_x000D_
2024-02-15 15:41 - 문서재제출요청_x000D_
2024-02-16 03:04 - 신청_x000D_
2024-03-08 13:59 - 검토승인_x000D_
2024-03-12 09:42 - 협의검토중_x000D_
2024-04-17 14:20 - 협의통보_x000D_
2024-06-28 16:35 - 심의승인</t>
  </si>
  <si>
    <t xml:space="preserve">IN-5-256194672~256194914-2-2-0-9181 </t>
  </si>
  <si>
    <t>(CSP) 9181 CPA 24_Inclusion report.pdf_x000D_
(CSP) 국세 납세증명서(1).pdf_x000D_
(CSP) 등기부등본.pdf_x000D_
(CSP) 사업자등록증.pdf_x000D_
(CSP) 지방세 완납 증명서.pdf_x000D_
(CSP) 투자협정서 및 각서.pdf_x000D_
CPA DD_9181-0024.pdf_x000D_
PoA 9181_CDM-MOC-FORM form.pdf_x000D_
PoA 9181_PoA-DD_Clean approved on 15 June 2016.pdf_x000D_
비용분담계약서_Arohan.pdf_x000D_
비용분담계약서_Cedar(1).pdf_x000D_
비용분담계약서_d.Light.pdf_x000D_
비용분담계약서_GLP.pdf_x000D_
비용분담계약서_Nakshi(1).pdf_x000D_
비용분담계약서_Sarala.pdf_x000D_
비용분담계약서_Simpa(1).pdf_x000D_
비용분담계약서_SKDRDP.pdf_x000D_
사명변경증빙_Bandhan to Nakshi.pdf_x000D_
사명변경증빙_ESAF to Cedar.pdf_x000D_
사업불참여공문_BGB.pdf_x000D_
사업불참여공문_GGI.pdf_x000D_
07. 20220112_MP12 B4_CPA_24_30_Forwarding_SS.png_x000D_
9181-0024 ER Calculation Sheet_MP12B4_protected.xlsx_x000D_
CER issuance_MP12_CPA24-30.JPG_x000D_
(CSP) 기여비율산정_CPA 24-30_MP12.xlsx_x000D_
(CSP) CPA별 SOP 배분현황 및 시리얼 넘버_Final.xlsx_x000D_
(CSP) Distribution_Sheet_PoA9181_CPA 24-30 MP12.xlsx_x000D_
사업비 집행 감사보고서_클리어스카이파트너스(유)_9181 CPA 24-30_직인.pdf_x000D_
CSP_감축실적 보유 현황서_CPA24 MP12.pdf_x000D_
PoA9181_CPA24-30_MP12_30305CERs.pdf</t>
  </si>
  <si>
    <t>(CSP) 외부사업 모니터링 보고서 국문요약서_CPA24_MP12_Signed.pdf</t>
  </si>
  <si>
    <t>2022-12-30 15:49 - 신청_x000D_
2023-04-17 10:17 - 문서재제출요청_x000D_
2023-05-13 01:07 - 신청_x000D_
2023-06-07 20:36 - 문서재제출요청_x000D_
2023-06-15 00:33 - 신청_x000D_
2023-06-19 20:07 - 문서재제출요청_x000D_
2023-07-11 18:31 - 신청_x000D_
2023-07-11 21:55 - 문서재제출요청_x000D_
2023-07-12 11:22 - 신청_x000D_
2023-07-25 15:59 - 문서재제출요청_x000D_
2023-09-04 00:03 - 신청_x000D_
2023-11-16 17:18 - 보완요청_x000D_
2023-11-19 13:21 - 신청_x000D_
2024-02-06 17:23 - 문서재제출요청_x000D_
2024-02-16 03:49 - 신청_x000D_
2024-03-08 14:12 - 검토승인_x000D_
2024-03-12 09:41 - 협의검토중_x000D_
2024-04-17 14:25 - 협의통보_x000D_
2024-07-01 14:11 - 심의승인</t>
  </si>
  <si>
    <t xml:space="preserve">IN-5-276868924~276884283-2-2-0-9181 </t>
  </si>
  <si>
    <t>20180101~20191231</t>
  </si>
  <si>
    <t xml:space="preserve">한국표준협회 </t>
  </si>
  <si>
    <t>MR_Samsung EE refrigerator in India(Ref. 7354)_3rd Monitoring.pdf</t>
  </si>
  <si>
    <t>VR_Samsung EE refrigerator in India(Ref. 7354)_3rd Monitoring.pdf</t>
  </si>
  <si>
    <t>소유권증빙.zip_x000D_
해외 법인 지분증빙.zip_x000D_
[Validation Report] 삼성 인도 고효율 냉장고 CDM 사업.pdf_x000D_
[사업계획서] 삼성 인도 고효율 냉장고 CDM사업.pdf_x000D_
[Verification Report] UNFCCC upload_삼성 인도 고효율 냉장고 CDM 사업.pdf_x000D_
[MOC] 삼성 인도 고효율 냉장고 CDM 사업.pdf_x000D_
[별지 7] 감축실적 보유 현황서_인도 고효율 냉장고 보급 CDM사업_2차.pdf_x000D_
[모니터링 보고서] UNFCCC upload_삼성 인도 고효율 냉장고 CDM사업.pdf_x000D_
[삼성전자] 문서재제출 요청 회신_241125.pdf_x000D_
[삼성전자] 감축량 인증신청 취소요청서_250521_보완.pdf</t>
  </si>
  <si>
    <t>[별지 17의2] 외부사업 모니터링 보고서 국문요약서_7354_2018_2019.hwp</t>
  </si>
  <si>
    <t>신청</t>
  </si>
  <si>
    <t>2025-05-21</t>
  </si>
  <si>
    <t>2023-12-18 15:29 - 신청_x000D_
2024-10-29 09:54 - 문서재제출요청_x000D_
2024-11-25 17:34 - 신청_x000D_
2025-02-04 14:24 - 보완요청_x000D_
2025-05-12 12:43 - 신청_x000D_
2025-05-21 13:32 - 문서재제출요청_x000D_
2025-05-21 13:50 - 신청</t>
  </si>
  <si>
    <t>2023-02-16</t>
  </si>
  <si>
    <t>20160101~20171231</t>
  </si>
  <si>
    <t>MR_Samsung EE refrigerator in India(Ref. 7354)_2016_2017.pdf</t>
  </si>
  <si>
    <t>VR_Samsung EE refrigerator in India(Ref. 7354)_2016_2017.pdf</t>
  </si>
  <si>
    <t>[Verification Report] UNFCCC upload_삼성 인도 고효율 냉장고 CDM 사업.pdf_x000D_
[모니터링 보고서] UNFCCC upload_삼성 인도 고효율 냉장고 CDM사업.pdf_x000D_
해외 법인 지분증빙.zip_x000D_
MR_Samsung EE refrigerator in India(Ref. 7354)_2013_2015.pdf_x000D_
VR_Samsung EE refrigerator in India(Ref. 7354)_2013_2015.pdf_x000D_
[Validation Report] 삼성 인도 고효율 냉장고 CDM 사업.pdf_x000D_
[사업계획서] 삼성 인도 고효율 냉장고 CDM사업.pdf_x000D_
소유권증빙.zip_x000D_
[별지 7] 감축실적 보유 현황서_인도 고효율 냉장고 보급 CDM사업_1차.pdf_x000D_
[삼성전자] 문서재제출 요청 회신_241125.pdf_x000D_
[삼성전자] 감축량 인증신청 취소요청서_250521_보완.pdf</t>
  </si>
  <si>
    <t>[별지 17의2] 외부사업 모니터링 보고서 국문요약서_7354_2016_2017.pdf</t>
  </si>
  <si>
    <t>2023-12-18 15:19 - 신청_x000D_
2024-10-29 09:53 - 문서재제출요청_x000D_
2024-11-25 17:34 - 신청_x000D_
2025-02-04 14:24 - 보완요청_x000D_
2025-05-12 12:43 - 신청_x000D_
2025-05-21 13:33 - 문서재제출요청_x000D_
2025-05-21 13:50 - 신청</t>
  </si>
  <si>
    <t>2023-09-04</t>
  </si>
  <si>
    <t xml:space="preserve">IN-5-315915601~315950765-2-2-0-7354 
IN-5-315952403~316032627-2-2-0-7354 </t>
  </si>
  <si>
    <t xml:space="preserve">IN-5-315889564~315915600-2-2-0-7354 
IN-5-315950766~315952402-2-2-0-7354 </t>
  </si>
  <si>
    <t>20190101~20201231</t>
  </si>
  <si>
    <t>MR_Samsung EE refrigerator in India(Ref (1). 7354)_1st Monitoring.pdf</t>
  </si>
  <si>
    <t>VR_Samsung EE refrigerator in India(Ref. 7354)_1st Monitoring.pdf</t>
  </si>
  <si>
    <t>소유권증빙.zip_x000D_
해외 법인 지분증빙.zip_x000D_
[Validation Report] 삼성 인도 고효율 냉장고 CDM 사업.pdf_x000D_
[사업계획서] 삼성 인도 고효율 냉장고 CDM사업.pdf_x000D_
[Verification Report] UNFCCC upload_삼성 인도 고효율 냉장고 CDM 사업.pdf_x000D_
[모니터링 보고서] UNFCCC upload_삼성 인도 고효율 냉장고 CDM사업.pdf_x000D_
[MOC] 삼성 인도 고효율 냉장고 CDM 사업.pdf_x000D_
[별지 7] 감축실적 보유 현황서_인도 고효율 냉장고 보급 CDM사업_3차_재신청.pdf_x000D_
삼성전자 인도 고효율 냉장고 CDM 사업(3차)_수정 및 보완 내역서_보완2차(제출필요)_2500507_회신.pdf</t>
  </si>
  <si>
    <t>[별지 17의2] 외부사업 모니터링 보고서 국문요약서_7354_2019_2020.pdf</t>
  </si>
  <si>
    <t>AttestationLetter_삼성전자_인도냉장고_자발적취소 증빙_250507.pdf</t>
  </si>
  <si>
    <t>2023-12-18 15:47 - 신청_x000D_
2024-10-29 09:54 - 문서재제출요청_x000D_
2024-11-25 17:34 - 신청_x000D_
2025-02-04 14:24 - 보완요청_x000D_
2025-02-05 11:16 - 신청_x000D_
2025-04-30 17:01 - 보완요청_x000D_
2025-05-07 11:07 - 신청_x000D_
2025-05-07 16:22 - 검토승인_x000D_
2025-05-07 16:26 - 협의검토중_x000D_
2025-05-07 16:48 - 협의통보_x000D_
2025-06-13 14:03 - 심의승인</t>
  </si>
  <si>
    <t xml:space="preserve">IN-5-316143905~316262685-2-2-0-7354 
IN-5-316265361~316396448-2-2-0-7354 </t>
  </si>
  <si>
    <t xml:space="preserve">IN-5-316141481~316143904-2-2-0-7354 
IN-5-316262686~316265360-2-2-0-7354 </t>
  </si>
  <si>
    <t>비공개승인 검토사례 : 국내평가 7건_승인 사업 중 검토(이외 국내인증,국외평가,국외인증 사례 부재)</t>
    <phoneticPr fontId="2" type="noConversion"/>
  </si>
  <si>
    <t>승인 전 사업은 정보공개 결과 : 심의중</t>
    <phoneticPr fontId="2" type="noConversion"/>
  </si>
  <si>
    <t>처리시점 : 환경부, 승인사업 검토 / 농림축산식품부, 승인사업 중 일부 검토</t>
    <phoneticPr fontId="2" type="noConversion"/>
  </si>
  <si>
    <t>검토사례</t>
    <phoneticPr fontId="2" type="noConversion"/>
  </si>
  <si>
    <t>승인</t>
    <phoneticPr fontId="2" type="noConversion"/>
  </si>
  <si>
    <t>산업통상자원부 제외</t>
    <phoneticPr fontId="2" type="noConversion"/>
  </si>
  <si>
    <t>처리상태 재확인</t>
    <phoneticPr fontId="2" type="noConversion"/>
  </si>
  <si>
    <t>신청일</t>
    <phoneticPr fontId="2" type="noConversion"/>
  </si>
  <si>
    <r>
      <rPr>
        <sz val="10"/>
        <color indexed="9"/>
        <rFont val="맑은 고딕"/>
        <family val="3"/>
        <charset val="129"/>
      </rPr>
      <t>정보</t>
    </r>
    <r>
      <rPr>
        <sz val="10"/>
        <color indexed="9"/>
        <rFont val="Arial"/>
        <family val="2"/>
      </rPr>
      <t xml:space="preserve"> </t>
    </r>
    <r>
      <rPr>
        <sz val="10"/>
        <color indexed="9"/>
        <rFont val="맑은 고딕"/>
        <family val="3"/>
        <charset val="129"/>
      </rPr>
      <t>비공개</t>
    </r>
    <r>
      <rPr>
        <sz val="10"/>
        <color indexed="9"/>
        <rFont val="Arial"/>
        <family val="2"/>
      </rPr>
      <t xml:space="preserve"> </t>
    </r>
    <r>
      <rPr>
        <sz val="10"/>
        <color indexed="9"/>
        <rFont val="맑은 고딕"/>
        <family val="3"/>
        <charset val="129"/>
      </rPr>
      <t>신청항목</t>
    </r>
    <phoneticPr fontId="2" type="noConversion"/>
  </si>
  <si>
    <t>처리내용</t>
    <phoneticPr fontId="2" type="noConversion"/>
  </si>
  <si>
    <t>결과
(ORS 정보공개)</t>
    <phoneticPr fontId="2" type="noConversion"/>
  </si>
  <si>
    <t>과천지식정보타운 공공주택지구 식생복구사업</t>
  </si>
  <si>
    <t>농림축산식품부</t>
  </si>
  <si>
    <t>포항시 폐철도 공원화 사업을 통한 식생복구 단일 감축사업</t>
  </si>
  <si>
    <t>2022-04-08</t>
  </si>
  <si>
    <r>
      <rPr>
        <sz val="10"/>
        <rFont val="맑은 고딕"/>
        <family val="3"/>
        <charset val="129"/>
      </rPr>
      <t>사업계획서</t>
    </r>
    <r>
      <rPr>
        <sz val="10"/>
        <rFont val="Arial"/>
        <family val="2"/>
      </rPr>
      <t xml:space="preserve"> </t>
    </r>
    <r>
      <rPr>
        <sz val="10"/>
        <rFont val="맑은 고딕"/>
        <family val="3"/>
        <charset val="129"/>
      </rPr>
      <t>내</t>
    </r>
    <r>
      <rPr>
        <sz val="10"/>
        <rFont val="Arial"/>
        <family val="2"/>
      </rPr>
      <t xml:space="preserve"> </t>
    </r>
    <r>
      <rPr>
        <sz val="10"/>
        <rFont val="맑은 고딕"/>
        <family val="3"/>
        <charset val="129"/>
      </rPr>
      <t>기술된</t>
    </r>
    <r>
      <rPr>
        <sz val="10"/>
        <rFont val="Arial"/>
        <family val="2"/>
      </rPr>
      <t xml:space="preserve"> </t>
    </r>
    <r>
      <rPr>
        <sz val="10"/>
        <rFont val="맑은 고딕"/>
        <family val="3"/>
        <charset val="129"/>
      </rPr>
      <t>정보의</t>
    </r>
    <r>
      <rPr>
        <sz val="10"/>
        <rFont val="Arial"/>
        <family val="2"/>
      </rPr>
      <t xml:space="preserve"> </t>
    </r>
    <r>
      <rPr>
        <sz val="10"/>
        <rFont val="맑은 고딕"/>
        <family val="3"/>
        <charset val="129"/>
      </rPr>
      <t>보안</t>
    </r>
    <r>
      <rPr>
        <sz val="10"/>
        <rFont val="Arial"/>
        <family val="2"/>
      </rPr>
      <t xml:space="preserve"> </t>
    </r>
    <r>
      <rPr>
        <sz val="10"/>
        <rFont val="맑은 고딕"/>
        <family val="3"/>
        <charset val="129"/>
      </rPr>
      <t>사항</t>
    </r>
    <r>
      <rPr>
        <sz val="10"/>
        <rFont val="Arial"/>
        <family val="2"/>
      </rPr>
      <t xml:space="preserve"> </t>
    </r>
    <r>
      <rPr>
        <sz val="10"/>
        <rFont val="맑은 고딕"/>
        <family val="3"/>
        <charset val="129"/>
      </rPr>
      <t>포함에</t>
    </r>
    <r>
      <rPr>
        <sz val="10"/>
        <rFont val="Arial"/>
        <family val="2"/>
      </rPr>
      <t xml:space="preserve"> </t>
    </r>
    <r>
      <rPr>
        <sz val="10"/>
        <rFont val="맑은 고딕"/>
        <family val="3"/>
        <charset val="129"/>
      </rPr>
      <t>따른</t>
    </r>
    <r>
      <rPr>
        <sz val="10"/>
        <rFont val="Arial"/>
        <family val="2"/>
      </rPr>
      <t xml:space="preserve"> </t>
    </r>
    <r>
      <rPr>
        <sz val="10"/>
        <rFont val="맑은 고딕"/>
        <family val="3"/>
        <charset val="129"/>
      </rPr>
      <t>비공개</t>
    </r>
    <r>
      <rPr>
        <sz val="10"/>
        <rFont val="Arial"/>
        <family val="2"/>
      </rPr>
      <t xml:space="preserve"> </t>
    </r>
    <r>
      <rPr>
        <sz val="10"/>
        <rFont val="맑은 고딕"/>
        <family val="3"/>
        <charset val="129"/>
      </rPr>
      <t>신청요청</t>
    </r>
    <r>
      <rPr>
        <sz val="10"/>
        <rFont val="Arial"/>
        <family val="2"/>
      </rPr>
      <t xml:space="preserve">
- </t>
    </r>
    <r>
      <rPr>
        <sz val="10"/>
        <rFont val="맑은 고딕"/>
        <family val="3"/>
        <charset val="129"/>
      </rPr>
      <t>사업시작일</t>
    </r>
    <r>
      <rPr>
        <sz val="10"/>
        <rFont val="Arial"/>
        <family val="2"/>
      </rPr>
      <t xml:space="preserve"> </t>
    </r>
    <r>
      <rPr>
        <sz val="10"/>
        <rFont val="맑은 고딕"/>
        <family val="3"/>
        <charset val="129"/>
      </rPr>
      <t>증빙을</t>
    </r>
    <r>
      <rPr>
        <sz val="10"/>
        <rFont val="Arial"/>
        <family val="2"/>
      </rPr>
      <t xml:space="preserve"> </t>
    </r>
    <r>
      <rPr>
        <sz val="10"/>
        <rFont val="맑은 고딕"/>
        <family val="3"/>
        <charset val="129"/>
      </rPr>
      <t>위한</t>
    </r>
    <r>
      <rPr>
        <sz val="10"/>
        <color rgb="FF0070C0"/>
        <rFont val="Arial"/>
        <family val="2"/>
      </rPr>
      <t xml:space="preserve"> </t>
    </r>
    <r>
      <rPr>
        <sz val="10"/>
        <color rgb="FF0070C0"/>
        <rFont val="맑은 고딕"/>
        <family val="3"/>
        <charset val="129"/>
      </rPr>
      <t>공사계약서</t>
    </r>
    <r>
      <rPr>
        <sz val="10"/>
        <color rgb="FF0070C0"/>
        <rFont val="Arial"/>
        <family val="2"/>
      </rPr>
      <t xml:space="preserve"> </t>
    </r>
    <r>
      <rPr>
        <sz val="10"/>
        <color rgb="FF0070C0"/>
        <rFont val="맑은 고딕"/>
        <family val="3"/>
        <charset val="129"/>
      </rPr>
      <t>및</t>
    </r>
    <r>
      <rPr>
        <sz val="10"/>
        <color rgb="FF0070C0"/>
        <rFont val="Arial"/>
        <family val="2"/>
      </rPr>
      <t xml:space="preserve"> </t>
    </r>
    <r>
      <rPr>
        <sz val="10"/>
        <color rgb="FF0070C0"/>
        <rFont val="맑은 고딕"/>
        <family val="3"/>
        <charset val="129"/>
      </rPr>
      <t>부속서류</t>
    </r>
    <r>
      <rPr>
        <sz val="10"/>
        <rFont val="Arial"/>
        <family val="2"/>
      </rPr>
      <t xml:space="preserve">
- </t>
    </r>
    <r>
      <rPr>
        <sz val="10"/>
        <rFont val="맑은 고딕"/>
        <family val="3"/>
        <charset val="129"/>
      </rPr>
      <t>외부사업</t>
    </r>
    <r>
      <rPr>
        <sz val="10"/>
        <rFont val="Arial"/>
        <family val="2"/>
      </rPr>
      <t xml:space="preserve"> </t>
    </r>
    <r>
      <rPr>
        <sz val="10"/>
        <rFont val="맑은 고딕"/>
        <family val="3"/>
        <charset val="129"/>
      </rPr>
      <t>추진을</t>
    </r>
    <r>
      <rPr>
        <sz val="10"/>
        <rFont val="Arial"/>
        <family val="2"/>
      </rPr>
      <t xml:space="preserve"> </t>
    </r>
    <r>
      <rPr>
        <sz val="10"/>
        <rFont val="맑은 고딕"/>
        <family val="3"/>
        <charset val="129"/>
      </rPr>
      <t>위한</t>
    </r>
    <r>
      <rPr>
        <sz val="10"/>
        <color rgb="FF0070C0"/>
        <rFont val="Arial"/>
        <family val="2"/>
      </rPr>
      <t xml:space="preserve"> </t>
    </r>
    <r>
      <rPr>
        <sz val="10"/>
        <color rgb="FF0070C0"/>
        <rFont val="맑은 고딕"/>
        <family val="3"/>
        <charset val="129"/>
      </rPr>
      <t>기관간</t>
    </r>
    <r>
      <rPr>
        <sz val="10"/>
        <color rgb="FF0070C0"/>
        <rFont val="Arial"/>
        <family val="2"/>
      </rPr>
      <t xml:space="preserve"> </t>
    </r>
    <r>
      <rPr>
        <sz val="10"/>
        <color rgb="FF0070C0"/>
        <rFont val="맑은 고딕"/>
        <family val="3"/>
        <charset val="129"/>
      </rPr>
      <t>협약</t>
    </r>
    <r>
      <rPr>
        <sz val="10"/>
        <color rgb="FF0070C0"/>
        <rFont val="Arial"/>
        <family val="2"/>
      </rPr>
      <t xml:space="preserve"> </t>
    </r>
    <r>
      <rPr>
        <sz val="10"/>
        <color rgb="FF0070C0"/>
        <rFont val="맑은 고딕"/>
        <family val="3"/>
        <charset val="129"/>
      </rPr>
      <t>세부내용</t>
    </r>
    <phoneticPr fontId="2" type="noConversion"/>
  </si>
  <si>
    <r>
      <t xml:space="preserve">- </t>
    </r>
    <r>
      <rPr>
        <sz val="10"/>
        <rFont val="맑은 고딕"/>
        <family val="3"/>
        <charset val="129"/>
      </rPr>
      <t>비공개</t>
    </r>
    <r>
      <rPr>
        <sz val="10"/>
        <rFont val="Arial"/>
        <family val="2"/>
      </rPr>
      <t xml:space="preserve"> </t>
    </r>
    <r>
      <rPr>
        <sz val="10"/>
        <rFont val="맑은 고딕"/>
        <family val="3"/>
        <charset val="129"/>
      </rPr>
      <t>신청사유</t>
    </r>
    <r>
      <rPr>
        <sz val="10"/>
        <rFont val="Arial"/>
        <family val="2"/>
      </rPr>
      <t xml:space="preserve"> </t>
    </r>
    <r>
      <rPr>
        <sz val="10"/>
        <rFont val="맑은 고딕"/>
        <family val="3"/>
        <charset val="129"/>
      </rPr>
      <t>보완</t>
    </r>
    <r>
      <rPr>
        <sz val="10"/>
        <rFont val="Arial"/>
        <family val="2"/>
      </rPr>
      <t xml:space="preserve"> </t>
    </r>
    <r>
      <rPr>
        <sz val="10"/>
        <rFont val="맑은 고딕"/>
        <family val="3"/>
        <charset val="129"/>
      </rPr>
      <t>요청드립니다</t>
    </r>
    <r>
      <rPr>
        <sz val="10"/>
        <rFont val="Arial"/>
        <family val="2"/>
      </rPr>
      <t xml:space="preserve">.
* </t>
    </r>
    <r>
      <rPr>
        <sz val="10"/>
        <rFont val="맑은 고딕"/>
        <family val="3"/>
        <charset val="129"/>
      </rPr>
      <t>사업계획서</t>
    </r>
    <r>
      <rPr>
        <sz val="10"/>
        <rFont val="Arial"/>
        <family val="2"/>
      </rPr>
      <t xml:space="preserve"> </t>
    </r>
    <r>
      <rPr>
        <sz val="10"/>
        <rFont val="맑은 고딕"/>
        <family val="3"/>
        <charset val="129"/>
      </rPr>
      <t>내용</t>
    </r>
    <r>
      <rPr>
        <sz val="10"/>
        <rFont val="Arial"/>
        <family val="2"/>
      </rPr>
      <t xml:space="preserve"> </t>
    </r>
    <r>
      <rPr>
        <sz val="10"/>
        <rFont val="맑은 고딕"/>
        <family val="3"/>
        <charset val="129"/>
      </rPr>
      <t>중</t>
    </r>
    <r>
      <rPr>
        <sz val="10"/>
        <rFont val="Arial"/>
        <family val="2"/>
      </rPr>
      <t xml:space="preserve"> </t>
    </r>
    <r>
      <rPr>
        <sz val="10"/>
        <rFont val="맑은 고딕"/>
        <family val="3"/>
        <charset val="129"/>
      </rPr>
      <t>보안유지</t>
    </r>
    <r>
      <rPr>
        <sz val="10"/>
        <rFont val="Arial"/>
        <family val="2"/>
      </rPr>
      <t xml:space="preserve"> </t>
    </r>
    <r>
      <rPr>
        <sz val="10"/>
        <rFont val="맑은 고딕"/>
        <family val="3"/>
        <charset val="129"/>
      </rPr>
      <t>필요부분</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사유</t>
    </r>
    <r>
      <rPr>
        <sz val="10"/>
        <rFont val="Arial"/>
        <family val="2"/>
      </rPr>
      <t xml:space="preserve"> </t>
    </r>
    <r>
      <rPr>
        <sz val="10"/>
        <rFont val="맑은 고딕"/>
        <family val="3"/>
        <charset val="129"/>
      </rPr>
      <t>구체화</t>
    </r>
    <r>
      <rPr>
        <sz val="10"/>
        <rFont val="Arial"/>
        <family val="2"/>
      </rPr>
      <t xml:space="preserve">
&gt; </t>
    </r>
    <r>
      <rPr>
        <sz val="10"/>
        <rFont val="Arial Unicode MS"/>
        <family val="3"/>
        <charset val="129"/>
      </rPr>
      <t>승인</t>
    </r>
    <r>
      <rPr>
        <sz val="10"/>
        <rFont val="Arial"/>
        <family val="2"/>
      </rPr>
      <t xml:space="preserve"> </t>
    </r>
    <r>
      <rPr>
        <sz val="10"/>
        <rFont val="Arial Unicode MS"/>
        <family val="3"/>
        <charset val="129"/>
      </rPr>
      <t>완료</t>
    </r>
    <phoneticPr fontId="2" type="noConversion"/>
  </si>
  <si>
    <t>사업계획서 비공개</t>
    <phoneticPr fontId="2" type="noConversion"/>
  </si>
  <si>
    <t>업체정보보호(관련 서류는 증빙에 포함되어 있으나 승인)</t>
    <phoneticPr fontId="2" type="noConversion"/>
  </si>
  <si>
    <t>고형폐기물(폐PET)회수와 재활용을 통한 온실가스 감축사업</t>
  </si>
  <si>
    <t>(주)에이치투</t>
  </si>
  <si>
    <t>2021-12-31</t>
  </si>
  <si>
    <t>창인인재개발원 숲조성</t>
  </si>
  <si>
    <t>평화홀딩스(주)</t>
  </si>
  <si>
    <t>2021-12-08</t>
  </si>
  <si>
    <t>한화호텔앤드리조트 갱신조림을 통한 탄소흡수원 증진사업</t>
  </si>
  <si>
    <t>한화호텔앤드리조트(주)</t>
  </si>
  <si>
    <t>흙마음영농조합법인의 바이오가스 플랜트를 활용한 온실가스 배출 감축사업</t>
  </si>
  <si>
    <t>진주 가좌산 폐선구간 도심생태 네트워크 구축사업</t>
  </si>
  <si>
    <t>수출차량에서 회수한 HFC-134a 폐냉매에 대한 ㈜범석엔지니어링의 플라즈마 분해처리 사업</t>
  </si>
  <si>
    <t>(주)범석엔지니어링</t>
  </si>
  <si>
    <r>
      <rPr>
        <sz val="10"/>
        <rFont val="Arial Unicode MS"/>
        <family val="3"/>
        <charset val="129"/>
      </rPr>
      <t>사업계획서의</t>
    </r>
    <r>
      <rPr>
        <sz val="10"/>
        <rFont val="Arial"/>
        <family val="2"/>
      </rPr>
      <t xml:space="preserve"> &amp;#39;</t>
    </r>
    <r>
      <rPr>
        <sz val="10"/>
        <rFont val="Arial Unicode MS"/>
        <family val="3"/>
        <charset val="129"/>
      </rPr>
      <t>감축량</t>
    </r>
    <r>
      <rPr>
        <sz val="10"/>
        <rFont val="Arial"/>
        <family val="2"/>
      </rPr>
      <t xml:space="preserve"> </t>
    </r>
    <r>
      <rPr>
        <sz val="10"/>
        <rFont val="Arial Unicode MS"/>
        <family val="3"/>
        <charset val="129"/>
      </rPr>
      <t>산정</t>
    </r>
    <r>
      <rPr>
        <sz val="10"/>
        <rFont val="Arial"/>
        <family val="2"/>
      </rPr>
      <t xml:space="preserve">&amp;#39; </t>
    </r>
    <r>
      <rPr>
        <sz val="10"/>
        <rFont val="Arial Unicode MS"/>
        <family val="3"/>
        <charset val="129"/>
      </rPr>
      <t>및</t>
    </r>
    <r>
      <rPr>
        <sz val="10"/>
        <rFont val="Arial"/>
        <family val="2"/>
      </rPr>
      <t xml:space="preserve"> &amp;#39;</t>
    </r>
    <r>
      <rPr>
        <sz val="10"/>
        <rFont val="Arial Unicode MS"/>
        <family val="3"/>
        <charset val="129"/>
      </rPr>
      <t>모니터링</t>
    </r>
    <r>
      <rPr>
        <sz val="10"/>
        <rFont val="Arial"/>
        <family val="2"/>
      </rPr>
      <t xml:space="preserve"> </t>
    </r>
    <r>
      <rPr>
        <sz val="10"/>
        <rFont val="Arial Unicode MS"/>
        <family val="3"/>
        <charset val="129"/>
      </rPr>
      <t>계획</t>
    </r>
    <r>
      <rPr>
        <sz val="10"/>
        <rFont val="Arial"/>
        <family val="2"/>
      </rPr>
      <t xml:space="preserve">&amp;#39; </t>
    </r>
    <r>
      <rPr>
        <sz val="10"/>
        <rFont val="Arial Unicode MS"/>
        <family val="3"/>
        <charset val="129"/>
      </rPr>
      <t>항목의</t>
    </r>
    <r>
      <rPr>
        <sz val="10"/>
        <rFont val="Arial"/>
        <family val="2"/>
      </rPr>
      <t xml:space="preserve"> </t>
    </r>
    <r>
      <rPr>
        <sz val="10"/>
        <rFont val="Arial Unicode MS"/>
        <family val="3"/>
        <charset val="129"/>
      </rPr>
      <t>세부내용</t>
    </r>
    <r>
      <rPr>
        <sz val="10"/>
        <rFont val="Arial"/>
        <family val="2"/>
      </rPr>
      <t xml:space="preserve"> </t>
    </r>
    <r>
      <rPr>
        <sz val="10"/>
        <rFont val="Arial Unicode MS"/>
        <family val="3"/>
        <charset val="129"/>
      </rPr>
      <t>중</t>
    </r>
    <r>
      <rPr>
        <sz val="10"/>
        <rFont val="Arial"/>
        <family val="2"/>
      </rPr>
      <t xml:space="preserve"> [</t>
    </r>
    <r>
      <rPr>
        <sz val="10"/>
        <rFont val="Arial Unicode MS"/>
        <family val="3"/>
        <charset val="129"/>
      </rPr>
      <t>부정경쟁방지</t>
    </r>
    <r>
      <rPr>
        <sz val="10"/>
        <rFont val="Arial"/>
        <family val="2"/>
      </rPr>
      <t xml:space="preserve"> </t>
    </r>
    <r>
      <rPr>
        <sz val="10"/>
        <rFont val="Arial Unicode MS"/>
        <family val="3"/>
        <charset val="129"/>
      </rPr>
      <t>및</t>
    </r>
    <r>
      <rPr>
        <sz val="10"/>
        <rFont val="Arial"/>
        <family val="2"/>
      </rPr>
      <t xml:space="preserve"> </t>
    </r>
    <r>
      <rPr>
        <sz val="10"/>
        <rFont val="Arial Unicode MS"/>
        <family val="3"/>
        <charset val="129"/>
      </rPr>
      <t>영업비밀보호에</t>
    </r>
    <r>
      <rPr>
        <sz val="10"/>
        <rFont val="Arial"/>
        <family val="2"/>
      </rPr>
      <t xml:space="preserve"> </t>
    </r>
    <r>
      <rPr>
        <sz val="10"/>
        <rFont val="Arial Unicode MS"/>
        <family val="3"/>
        <charset val="129"/>
      </rPr>
      <t>관한</t>
    </r>
    <r>
      <rPr>
        <sz val="10"/>
        <rFont val="Arial"/>
        <family val="2"/>
      </rPr>
      <t xml:space="preserve"> </t>
    </r>
    <r>
      <rPr>
        <sz val="10"/>
        <rFont val="Arial Unicode MS"/>
        <family val="3"/>
        <charset val="129"/>
      </rPr>
      <t>법</t>
    </r>
    <r>
      <rPr>
        <sz val="10"/>
        <rFont val="Arial"/>
        <family val="2"/>
      </rPr>
      <t>]</t>
    </r>
    <r>
      <rPr>
        <sz val="10"/>
        <rFont val="Arial Unicode MS"/>
        <family val="3"/>
        <charset val="129"/>
      </rPr>
      <t>에</t>
    </r>
    <r>
      <rPr>
        <sz val="10"/>
        <rFont val="Arial"/>
        <family val="2"/>
      </rPr>
      <t xml:space="preserve"> </t>
    </r>
    <r>
      <rPr>
        <sz val="10"/>
        <rFont val="Arial Unicode MS"/>
        <family val="3"/>
        <charset val="129"/>
      </rPr>
      <t>의거한</t>
    </r>
    <r>
      <rPr>
        <sz val="10"/>
        <rFont val="Arial"/>
        <family val="2"/>
      </rPr>
      <t xml:space="preserve"> </t>
    </r>
    <r>
      <rPr>
        <sz val="10"/>
        <rFont val="Arial Unicode MS"/>
        <family val="3"/>
        <charset val="129"/>
      </rPr>
      <t>기업의</t>
    </r>
    <r>
      <rPr>
        <sz val="10"/>
        <rFont val="Arial"/>
        <family val="2"/>
      </rPr>
      <t xml:space="preserve"> </t>
    </r>
    <r>
      <rPr>
        <sz val="10"/>
        <rFont val="Arial Unicode MS"/>
        <family val="3"/>
        <charset val="129"/>
      </rPr>
      <t>영업활동에</t>
    </r>
    <r>
      <rPr>
        <sz val="10"/>
        <rFont val="Arial"/>
        <family val="2"/>
      </rPr>
      <t xml:space="preserve"> </t>
    </r>
    <r>
      <rPr>
        <sz val="10"/>
        <rFont val="Arial Unicode MS"/>
        <family val="3"/>
        <charset val="129"/>
      </rPr>
      <t>대한</t>
    </r>
    <r>
      <rPr>
        <sz val="10"/>
        <rFont val="Arial"/>
        <family val="2"/>
      </rPr>
      <t xml:space="preserve"> </t>
    </r>
    <r>
      <rPr>
        <sz val="10"/>
        <rFont val="Arial Unicode MS"/>
        <family val="3"/>
        <charset val="129"/>
      </rPr>
      <t>영업비밀</t>
    </r>
    <r>
      <rPr>
        <sz val="10"/>
        <rFont val="Arial"/>
        <family val="2"/>
      </rPr>
      <t xml:space="preserve"> </t>
    </r>
    <r>
      <rPr>
        <sz val="10"/>
        <rFont val="Arial Unicode MS"/>
        <family val="3"/>
        <charset val="129"/>
      </rPr>
      <t>정보가</t>
    </r>
    <r>
      <rPr>
        <sz val="10"/>
        <rFont val="Arial"/>
        <family val="2"/>
      </rPr>
      <t xml:space="preserve"> </t>
    </r>
    <r>
      <rPr>
        <sz val="10"/>
        <rFont val="Arial Unicode MS"/>
        <family val="3"/>
        <charset val="129"/>
      </rPr>
      <t>포함되어</t>
    </r>
    <r>
      <rPr>
        <sz val="10"/>
        <rFont val="Arial"/>
        <family val="2"/>
      </rPr>
      <t xml:space="preserve"> </t>
    </r>
    <r>
      <rPr>
        <sz val="10"/>
        <rFont val="Arial Unicode MS"/>
        <family val="3"/>
        <charset val="129"/>
      </rPr>
      <t>있으며</t>
    </r>
    <r>
      <rPr>
        <sz val="10"/>
        <rFont val="Arial"/>
        <family val="2"/>
      </rPr>
      <t xml:space="preserve">, </t>
    </r>
    <r>
      <rPr>
        <sz val="10"/>
        <color rgb="FF0070C0"/>
        <rFont val="Arial Unicode MS"/>
        <family val="3"/>
        <charset val="129"/>
      </rPr>
      <t>참여업체와</t>
    </r>
    <r>
      <rPr>
        <sz val="10"/>
        <color rgb="FF0070C0"/>
        <rFont val="Arial"/>
        <family val="2"/>
      </rPr>
      <t xml:space="preserve"> </t>
    </r>
    <r>
      <rPr>
        <sz val="10"/>
        <color rgb="FF0070C0"/>
        <rFont val="Arial Unicode MS"/>
        <family val="3"/>
        <charset val="129"/>
      </rPr>
      <t>사전</t>
    </r>
    <r>
      <rPr>
        <sz val="10"/>
        <color rgb="FF0070C0"/>
        <rFont val="Arial"/>
        <family val="2"/>
      </rPr>
      <t xml:space="preserve"> </t>
    </r>
    <r>
      <rPr>
        <sz val="10"/>
        <color rgb="FF0070C0"/>
        <rFont val="Arial Unicode MS"/>
        <family val="3"/>
        <charset val="129"/>
      </rPr>
      <t>동의되지</t>
    </r>
    <r>
      <rPr>
        <sz val="10"/>
        <color rgb="FF0070C0"/>
        <rFont val="Arial"/>
        <family val="2"/>
      </rPr>
      <t xml:space="preserve"> </t>
    </r>
    <r>
      <rPr>
        <sz val="10"/>
        <color rgb="FF0070C0"/>
        <rFont val="Arial Unicode MS"/>
        <family val="3"/>
        <charset val="129"/>
      </rPr>
      <t>않은</t>
    </r>
    <r>
      <rPr>
        <sz val="10"/>
        <color rgb="FF0070C0"/>
        <rFont val="Arial"/>
        <family val="2"/>
      </rPr>
      <t xml:space="preserve"> </t>
    </r>
    <r>
      <rPr>
        <sz val="10"/>
        <color rgb="FF0070C0"/>
        <rFont val="Arial Unicode MS"/>
        <family val="3"/>
        <charset val="129"/>
      </rPr>
      <t>참여업체의</t>
    </r>
    <r>
      <rPr>
        <sz val="10"/>
        <color rgb="FF0070C0"/>
        <rFont val="Arial"/>
        <family val="2"/>
      </rPr>
      <t xml:space="preserve"> </t>
    </r>
    <r>
      <rPr>
        <sz val="10"/>
        <color rgb="FF0070C0"/>
        <rFont val="Arial Unicode MS"/>
        <family val="3"/>
        <charset val="129"/>
      </rPr>
      <t>내부</t>
    </r>
    <r>
      <rPr>
        <sz val="10"/>
        <color rgb="FF0070C0"/>
        <rFont val="Arial"/>
        <family val="2"/>
      </rPr>
      <t xml:space="preserve"> </t>
    </r>
    <r>
      <rPr>
        <sz val="10"/>
        <color rgb="FF0070C0"/>
        <rFont val="Arial Unicode MS"/>
        <family val="3"/>
        <charset val="129"/>
      </rPr>
      <t>실적</t>
    </r>
    <r>
      <rPr>
        <sz val="10"/>
        <color rgb="FF0070C0"/>
        <rFont val="Arial"/>
        <family val="2"/>
      </rPr>
      <t xml:space="preserve"> </t>
    </r>
    <r>
      <rPr>
        <sz val="10"/>
        <color rgb="FF0070C0"/>
        <rFont val="Arial Unicode MS"/>
        <family val="3"/>
        <charset val="129"/>
      </rPr>
      <t>및</t>
    </r>
    <r>
      <rPr>
        <sz val="10"/>
        <color rgb="FF0070C0"/>
        <rFont val="Arial"/>
        <family val="2"/>
      </rPr>
      <t xml:space="preserve"> </t>
    </r>
    <r>
      <rPr>
        <sz val="10"/>
        <color rgb="FF0070C0"/>
        <rFont val="Arial Unicode MS"/>
        <family val="3"/>
        <charset val="129"/>
      </rPr>
      <t>내부</t>
    </r>
    <r>
      <rPr>
        <sz val="10"/>
        <color rgb="FF0070C0"/>
        <rFont val="Arial"/>
        <family val="2"/>
      </rPr>
      <t xml:space="preserve"> </t>
    </r>
    <r>
      <rPr>
        <sz val="10"/>
        <color rgb="FF0070C0"/>
        <rFont val="Arial Unicode MS"/>
        <family val="3"/>
        <charset val="129"/>
      </rPr>
      <t>데이터들이</t>
    </r>
    <r>
      <rPr>
        <sz val="10"/>
        <color rgb="FF0070C0"/>
        <rFont val="Arial"/>
        <family val="2"/>
      </rPr>
      <t xml:space="preserve"> </t>
    </r>
    <r>
      <rPr>
        <sz val="10"/>
        <color rgb="FF0070C0"/>
        <rFont val="Arial Unicode MS"/>
        <family val="3"/>
        <charset val="129"/>
      </rPr>
      <t>공개</t>
    </r>
    <r>
      <rPr>
        <sz val="10"/>
        <rFont val="Arial Unicode MS"/>
        <family val="3"/>
        <charset val="129"/>
      </rPr>
      <t>되어</t>
    </r>
    <r>
      <rPr>
        <sz val="10"/>
        <rFont val="Arial"/>
        <family val="2"/>
      </rPr>
      <t xml:space="preserve"> </t>
    </r>
    <r>
      <rPr>
        <sz val="10"/>
        <rFont val="Arial Unicode MS"/>
        <family val="3"/>
        <charset val="129"/>
      </rPr>
      <t>있으므로</t>
    </r>
    <r>
      <rPr>
        <sz val="10"/>
        <rFont val="Arial"/>
        <family val="2"/>
      </rPr>
      <t xml:space="preserve"> </t>
    </r>
    <r>
      <rPr>
        <sz val="10"/>
        <rFont val="Arial Unicode MS"/>
        <family val="3"/>
        <charset val="129"/>
      </rPr>
      <t>외부사업</t>
    </r>
    <r>
      <rPr>
        <sz val="10"/>
        <rFont val="Arial"/>
        <family val="2"/>
      </rPr>
      <t xml:space="preserve"> </t>
    </r>
    <r>
      <rPr>
        <sz val="10"/>
        <rFont val="Arial Unicode MS"/>
        <family val="3"/>
        <charset val="129"/>
      </rPr>
      <t>정보를</t>
    </r>
    <r>
      <rPr>
        <sz val="10"/>
        <rFont val="Arial"/>
        <family val="2"/>
      </rPr>
      <t xml:space="preserve"> </t>
    </r>
    <r>
      <rPr>
        <sz val="10"/>
        <rFont val="Arial Unicode MS"/>
        <family val="3"/>
        <charset val="129"/>
      </rPr>
      <t>비공개</t>
    </r>
    <r>
      <rPr>
        <sz val="10"/>
        <rFont val="Arial"/>
        <family val="2"/>
      </rPr>
      <t xml:space="preserve"> </t>
    </r>
    <r>
      <rPr>
        <sz val="10"/>
        <rFont val="Arial Unicode MS"/>
        <family val="3"/>
        <charset val="129"/>
      </rPr>
      <t>신청을</t>
    </r>
    <r>
      <rPr>
        <sz val="10"/>
        <rFont val="Arial"/>
        <family val="2"/>
      </rPr>
      <t xml:space="preserve"> </t>
    </r>
    <r>
      <rPr>
        <sz val="10"/>
        <rFont val="Arial Unicode MS"/>
        <family val="3"/>
        <charset val="129"/>
      </rPr>
      <t>하려합니다</t>
    </r>
    <r>
      <rPr>
        <sz val="10"/>
        <rFont val="Arial"/>
        <family val="2"/>
      </rPr>
      <t>.</t>
    </r>
    <phoneticPr fontId="2" type="noConversion"/>
  </si>
  <si>
    <r>
      <t xml:space="preserve">	
</t>
    </r>
    <r>
      <rPr>
        <sz val="10"/>
        <rFont val="Arial Unicode MS"/>
        <family val="3"/>
        <charset val="129"/>
      </rPr>
      <t>제</t>
    </r>
    <r>
      <rPr>
        <sz val="10"/>
        <rFont val="Arial"/>
        <family val="2"/>
      </rPr>
      <t>43</t>
    </r>
    <r>
      <rPr>
        <sz val="10"/>
        <rFont val="Arial Unicode MS"/>
        <family val="3"/>
        <charset val="129"/>
      </rPr>
      <t>차</t>
    </r>
    <r>
      <rPr>
        <sz val="10"/>
        <rFont val="Arial"/>
        <family val="2"/>
      </rPr>
      <t xml:space="preserve"> </t>
    </r>
    <r>
      <rPr>
        <sz val="10"/>
        <rFont val="Arial Unicode MS"/>
        <family val="3"/>
        <charset val="129"/>
      </rPr>
      <t>배출량</t>
    </r>
    <r>
      <rPr>
        <sz val="10"/>
        <rFont val="Arial"/>
        <family val="2"/>
      </rPr>
      <t xml:space="preserve"> </t>
    </r>
    <r>
      <rPr>
        <sz val="10"/>
        <rFont val="Arial Unicode MS"/>
        <family val="3"/>
        <charset val="129"/>
      </rPr>
      <t>인증위원회</t>
    </r>
    <r>
      <rPr>
        <sz val="10"/>
        <rFont val="Arial"/>
        <family val="2"/>
      </rPr>
      <t xml:space="preserve"> </t>
    </r>
    <r>
      <rPr>
        <sz val="10"/>
        <rFont val="Arial Unicode MS"/>
        <family val="3"/>
        <charset val="129"/>
      </rPr>
      <t>심의</t>
    </r>
    <r>
      <rPr>
        <sz val="10"/>
        <rFont val="Arial"/>
        <family val="2"/>
      </rPr>
      <t xml:space="preserve"> </t>
    </r>
    <r>
      <rPr>
        <sz val="10"/>
        <rFont val="Arial Unicode MS"/>
        <family val="3"/>
        <charset val="129"/>
      </rPr>
      <t>결과에</t>
    </r>
    <r>
      <rPr>
        <sz val="10"/>
        <rFont val="Arial"/>
        <family val="2"/>
      </rPr>
      <t xml:space="preserve"> </t>
    </r>
    <r>
      <rPr>
        <sz val="10"/>
        <rFont val="Arial Unicode MS"/>
        <family val="3"/>
        <charset val="129"/>
      </rPr>
      <t>따라</t>
    </r>
    <r>
      <rPr>
        <sz val="10"/>
        <rFont val="Arial"/>
        <family val="2"/>
      </rPr>
      <t xml:space="preserve"> </t>
    </r>
    <r>
      <rPr>
        <sz val="10"/>
        <rFont val="Arial Unicode MS"/>
        <family val="3"/>
        <charset val="129"/>
      </rPr>
      <t>사업계획서</t>
    </r>
    <r>
      <rPr>
        <sz val="10"/>
        <rFont val="Arial"/>
        <family val="2"/>
      </rPr>
      <t xml:space="preserve"> </t>
    </r>
    <r>
      <rPr>
        <sz val="10"/>
        <rFont val="Arial Unicode MS"/>
        <family val="3"/>
        <charset val="129"/>
      </rPr>
      <t>비공개</t>
    </r>
    <r>
      <rPr>
        <sz val="10"/>
        <rFont val="Arial"/>
        <family val="2"/>
      </rPr>
      <t xml:space="preserve"> </t>
    </r>
    <r>
      <rPr>
        <sz val="10"/>
        <rFont val="Arial Unicode MS"/>
        <family val="3"/>
        <charset val="129"/>
      </rPr>
      <t>승인되었습니다</t>
    </r>
    <r>
      <rPr>
        <sz val="10"/>
        <rFont val="Arial"/>
        <family val="2"/>
      </rPr>
      <t>.</t>
    </r>
    <phoneticPr fontId="2" type="noConversion"/>
  </si>
  <si>
    <t>업체정보보호(방법론 특성. 타업체 정보 다수 포함)</t>
    <phoneticPr fontId="2" type="noConversion"/>
  </si>
  <si>
    <t>오운알투텍(본사)의 재충전금지용기 내 잔여 HFC-134a 회수 및 재생을 통한 온실가스 감축사업</t>
  </si>
  <si>
    <t>(주)오운알투텍</t>
  </si>
  <si>
    <r>
      <rPr>
        <sz val="10"/>
        <rFont val="Arial Unicode MS"/>
        <family val="3"/>
        <charset val="129"/>
      </rPr>
      <t>사업과</t>
    </r>
    <r>
      <rPr>
        <sz val="10"/>
        <rFont val="Arial"/>
        <family val="2"/>
      </rPr>
      <t xml:space="preserve"> </t>
    </r>
    <r>
      <rPr>
        <sz val="10"/>
        <rFont val="Arial Unicode MS"/>
        <family val="3"/>
        <charset val="129"/>
      </rPr>
      <t>관련하여</t>
    </r>
    <r>
      <rPr>
        <sz val="10"/>
        <rFont val="Arial"/>
        <family val="2"/>
      </rPr>
      <t xml:space="preserve"> </t>
    </r>
    <r>
      <rPr>
        <sz val="10"/>
        <rFont val="Arial Unicode MS"/>
        <family val="3"/>
        <charset val="129"/>
      </rPr>
      <t>정확하게</t>
    </r>
    <r>
      <rPr>
        <sz val="10"/>
        <rFont val="Arial"/>
        <family val="2"/>
      </rPr>
      <t xml:space="preserve"> </t>
    </r>
    <r>
      <rPr>
        <sz val="10"/>
        <rFont val="Arial Unicode MS"/>
        <family val="3"/>
        <charset val="129"/>
      </rPr>
      <t>지분은</t>
    </r>
    <r>
      <rPr>
        <sz val="10"/>
        <rFont val="Arial"/>
        <family val="2"/>
      </rPr>
      <t xml:space="preserve"> </t>
    </r>
    <r>
      <rPr>
        <sz val="10"/>
        <rFont val="Arial Unicode MS"/>
        <family val="3"/>
        <charset val="129"/>
      </rPr>
      <t>명시되지</t>
    </r>
    <r>
      <rPr>
        <sz val="10"/>
        <rFont val="Arial"/>
        <family val="2"/>
      </rPr>
      <t xml:space="preserve"> </t>
    </r>
    <r>
      <rPr>
        <sz val="10"/>
        <rFont val="Arial Unicode MS"/>
        <family val="3"/>
        <charset val="129"/>
      </rPr>
      <t>않았으나</t>
    </r>
    <r>
      <rPr>
        <sz val="10"/>
        <rFont val="Arial"/>
        <family val="2"/>
      </rPr>
      <t>,</t>
    </r>
    <r>
      <rPr>
        <sz val="10"/>
        <color rgb="FF0070C0"/>
        <rFont val="Arial"/>
        <family val="2"/>
      </rPr>
      <t xml:space="preserve"> </t>
    </r>
    <r>
      <rPr>
        <sz val="10"/>
        <color rgb="FF0070C0"/>
        <rFont val="Arial Unicode MS"/>
        <family val="3"/>
        <charset val="129"/>
      </rPr>
      <t>방법론</t>
    </r>
    <r>
      <rPr>
        <sz val="10"/>
        <color rgb="FF0070C0"/>
        <rFont val="Arial"/>
        <family val="2"/>
      </rPr>
      <t xml:space="preserve"> </t>
    </r>
    <r>
      <rPr>
        <sz val="10"/>
        <color rgb="FF0070C0"/>
        <rFont val="Arial Unicode MS"/>
        <family val="3"/>
        <charset val="129"/>
      </rPr>
      <t>특성</t>
    </r>
    <r>
      <rPr>
        <sz val="10"/>
        <color rgb="FF0070C0"/>
        <rFont val="Arial"/>
        <family val="2"/>
      </rPr>
      <t xml:space="preserve"> </t>
    </r>
    <r>
      <rPr>
        <sz val="10"/>
        <color rgb="FF0070C0"/>
        <rFont val="Arial Unicode MS"/>
        <family val="3"/>
        <charset val="129"/>
      </rPr>
      <t>상</t>
    </r>
    <r>
      <rPr>
        <sz val="10"/>
        <color rgb="FF0070C0"/>
        <rFont val="Arial"/>
        <family val="2"/>
      </rPr>
      <t xml:space="preserve"> </t>
    </r>
    <r>
      <rPr>
        <sz val="10"/>
        <color rgb="FF0070C0"/>
        <rFont val="Arial Unicode MS"/>
        <family val="3"/>
        <charset val="129"/>
      </rPr>
      <t>해당</t>
    </r>
    <r>
      <rPr>
        <sz val="10"/>
        <color rgb="FF0070C0"/>
        <rFont val="Arial"/>
        <family val="2"/>
      </rPr>
      <t xml:space="preserve"> </t>
    </r>
    <r>
      <rPr>
        <sz val="10"/>
        <color rgb="FF0070C0"/>
        <rFont val="Arial Unicode MS"/>
        <family val="3"/>
        <charset val="129"/>
      </rPr>
      <t>사업장만</t>
    </r>
    <r>
      <rPr>
        <sz val="10"/>
        <color rgb="FF0070C0"/>
        <rFont val="Arial"/>
        <family val="2"/>
      </rPr>
      <t xml:space="preserve"> </t>
    </r>
    <r>
      <rPr>
        <sz val="10"/>
        <color rgb="FF0070C0"/>
        <rFont val="Arial Unicode MS"/>
        <family val="3"/>
        <charset val="129"/>
      </rPr>
      <t>적</t>
    </r>
    <r>
      <rPr>
        <sz val="10"/>
        <rFont val="Arial Unicode MS"/>
        <family val="3"/>
        <charset val="129"/>
      </rPr>
      <t>용할</t>
    </r>
    <r>
      <rPr>
        <sz val="10"/>
        <rFont val="Arial"/>
        <family val="2"/>
      </rPr>
      <t xml:space="preserve"> </t>
    </r>
    <r>
      <rPr>
        <sz val="10"/>
        <rFont val="Arial Unicode MS"/>
        <family val="3"/>
        <charset val="129"/>
      </rPr>
      <t>수</t>
    </r>
    <r>
      <rPr>
        <sz val="10"/>
        <rFont val="Arial"/>
        <family val="2"/>
      </rPr>
      <t xml:space="preserve"> </t>
    </r>
    <r>
      <rPr>
        <sz val="10"/>
        <rFont val="Arial Unicode MS"/>
        <family val="3"/>
        <charset val="129"/>
      </rPr>
      <t>있도록</t>
    </r>
    <r>
      <rPr>
        <sz val="10"/>
        <rFont val="Arial"/>
        <family val="2"/>
      </rPr>
      <t xml:space="preserve"> </t>
    </r>
    <r>
      <rPr>
        <sz val="10"/>
        <rFont val="Arial Unicode MS"/>
        <family val="3"/>
        <charset val="129"/>
      </rPr>
      <t>한정된</t>
    </r>
    <r>
      <rPr>
        <sz val="10"/>
        <rFont val="Arial"/>
        <family val="2"/>
      </rPr>
      <t xml:space="preserve"> </t>
    </r>
    <r>
      <rPr>
        <sz val="10"/>
        <rFont val="Arial Unicode MS"/>
        <family val="3"/>
        <charset val="129"/>
      </rPr>
      <t>것이고</t>
    </r>
    <r>
      <rPr>
        <sz val="10"/>
        <rFont val="Arial"/>
        <family val="2"/>
      </rPr>
      <t xml:space="preserve"> </t>
    </r>
    <r>
      <rPr>
        <sz val="10"/>
        <color rgb="FF0070C0"/>
        <rFont val="Arial Unicode MS"/>
        <family val="3"/>
        <charset val="129"/>
      </rPr>
      <t>모니터링</t>
    </r>
    <r>
      <rPr>
        <sz val="10"/>
        <color rgb="FF0070C0"/>
        <rFont val="Arial"/>
        <family val="2"/>
      </rPr>
      <t xml:space="preserve"> </t>
    </r>
    <r>
      <rPr>
        <sz val="10"/>
        <color rgb="FF0070C0"/>
        <rFont val="Arial Unicode MS"/>
        <family val="3"/>
        <charset val="129"/>
      </rPr>
      <t>시스템</t>
    </r>
    <r>
      <rPr>
        <sz val="10"/>
        <color rgb="FF0070C0"/>
        <rFont val="Arial"/>
        <family val="2"/>
      </rPr>
      <t xml:space="preserve"> </t>
    </r>
    <r>
      <rPr>
        <sz val="10"/>
        <color rgb="FF0070C0"/>
        <rFont val="Arial Unicode MS"/>
        <family val="3"/>
        <charset val="129"/>
      </rPr>
      <t>및</t>
    </r>
    <r>
      <rPr>
        <sz val="10"/>
        <color rgb="FF0070C0"/>
        <rFont val="Arial"/>
        <family val="2"/>
      </rPr>
      <t xml:space="preserve"> </t>
    </r>
    <r>
      <rPr>
        <sz val="10"/>
        <color rgb="FF0070C0"/>
        <rFont val="Arial Unicode MS"/>
        <family val="3"/>
        <charset val="129"/>
      </rPr>
      <t>사업관련</t>
    </r>
    <r>
      <rPr>
        <sz val="10"/>
        <color rgb="FF0070C0"/>
        <rFont val="Arial"/>
        <family val="2"/>
      </rPr>
      <t xml:space="preserve"> </t>
    </r>
    <r>
      <rPr>
        <sz val="10"/>
        <color rgb="FF0070C0"/>
        <rFont val="Arial Unicode MS"/>
        <family val="3"/>
        <charset val="129"/>
      </rPr>
      <t>중요사항은</t>
    </r>
    <r>
      <rPr>
        <sz val="10"/>
        <color rgb="FF0070C0"/>
        <rFont val="Arial"/>
        <family val="2"/>
      </rPr>
      <t xml:space="preserve"> </t>
    </r>
    <r>
      <rPr>
        <sz val="10"/>
        <color rgb="FF0070C0"/>
        <rFont val="Arial Unicode MS"/>
        <family val="3"/>
        <charset val="129"/>
      </rPr>
      <t>사업자간에</t>
    </r>
    <r>
      <rPr>
        <sz val="10"/>
        <color rgb="FF0070C0"/>
        <rFont val="Arial"/>
        <family val="2"/>
      </rPr>
      <t xml:space="preserve"> </t>
    </r>
    <r>
      <rPr>
        <sz val="10"/>
        <color rgb="FF0070C0"/>
        <rFont val="Arial Unicode MS"/>
        <family val="3"/>
        <charset val="129"/>
      </rPr>
      <t>계약</t>
    </r>
    <r>
      <rPr>
        <sz val="10"/>
        <color rgb="FF0070C0"/>
        <rFont val="Arial"/>
        <family val="2"/>
      </rPr>
      <t xml:space="preserve"> </t>
    </r>
    <r>
      <rPr>
        <sz val="10"/>
        <color rgb="FF0070C0"/>
        <rFont val="Arial Unicode MS"/>
        <family val="3"/>
        <charset val="129"/>
      </rPr>
      <t>내용</t>
    </r>
    <r>
      <rPr>
        <sz val="10"/>
        <color rgb="FF0070C0"/>
        <rFont val="Arial"/>
        <family val="2"/>
      </rPr>
      <t xml:space="preserve"> </t>
    </r>
    <r>
      <rPr>
        <sz val="10"/>
        <color rgb="FF0070C0"/>
        <rFont val="Arial Unicode MS"/>
        <family val="3"/>
        <charset val="129"/>
      </rPr>
      <t>중</t>
    </r>
    <r>
      <rPr>
        <sz val="10"/>
        <color rgb="FF0070C0"/>
        <rFont val="Arial"/>
        <family val="2"/>
      </rPr>
      <t xml:space="preserve"> </t>
    </r>
    <r>
      <rPr>
        <sz val="10"/>
        <color rgb="FF0070C0"/>
        <rFont val="Arial Unicode MS"/>
        <family val="3"/>
        <charset val="129"/>
      </rPr>
      <t>비밀유지조항</t>
    </r>
    <r>
      <rPr>
        <sz val="10"/>
        <rFont val="Arial Unicode MS"/>
        <family val="3"/>
        <charset val="129"/>
      </rPr>
      <t>에</t>
    </r>
    <r>
      <rPr>
        <sz val="10"/>
        <rFont val="Arial"/>
        <family val="2"/>
      </rPr>
      <t xml:space="preserve"> </t>
    </r>
    <r>
      <rPr>
        <sz val="10"/>
        <rFont val="Arial Unicode MS"/>
        <family val="3"/>
        <charset val="129"/>
      </rPr>
      <t>근거하여</t>
    </r>
    <r>
      <rPr>
        <sz val="10"/>
        <rFont val="Arial"/>
        <family val="2"/>
      </rPr>
      <t xml:space="preserve"> </t>
    </r>
    <r>
      <rPr>
        <sz val="10"/>
        <rFont val="Arial Unicode MS"/>
        <family val="3"/>
        <charset val="129"/>
      </rPr>
      <t>오운알투텍</t>
    </r>
    <r>
      <rPr>
        <sz val="10"/>
        <rFont val="Arial"/>
        <family val="2"/>
      </rPr>
      <t>(</t>
    </r>
    <r>
      <rPr>
        <sz val="10"/>
        <rFont val="Arial Unicode MS"/>
        <family val="3"/>
        <charset val="129"/>
      </rPr>
      <t>본사</t>
    </r>
    <r>
      <rPr>
        <sz val="10"/>
        <rFont val="Arial"/>
        <family val="2"/>
      </rPr>
      <t>)</t>
    </r>
    <r>
      <rPr>
        <sz val="10"/>
        <rFont val="Arial Unicode MS"/>
        <family val="3"/>
        <charset val="129"/>
      </rPr>
      <t>의</t>
    </r>
    <r>
      <rPr>
        <sz val="10"/>
        <rFont val="Arial"/>
        <family val="2"/>
      </rPr>
      <t xml:space="preserve"> </t>
    </r>
    <r>
      <rPr>
        <sz val="10"/>
        <rFont val="Arial Unicode MS"/>
        <family val="3"/>
        <charset val="129"/>
      </rPr>
      <t>재충전금지용기</t>
    </r>
    <r>
      <rPr>
        <sz val="10"/>
        <rFont val="Arial"/>
        <family val="2"/>
      </rPr>
      <t xml:space="preserve"> </t>
    </r>
    <r>
      <rPr>
        <sz val="10"/>
        <rFont val="Arial Unicode MS"/>
        <family val="3"/>
        <charset val="129"/>
      </rPr>
      <t>내</t>
    </r>
    <r>
      <rPr>
        <sz val="10"/>
        <rFont val="Arial"/>
        <family val="2"/>
      </rPr>
      <t xml:space="preserve"> </t>
    </r>
    <r>
      <rPr>
        <sz val="10"/>
        <rFont val="Arial Unicode MS"/>
        <family val="3"/>
        <charset val="129"/>
      </rPr>
      <t>잔여</t>
    </r>
    <r>
      <rPr>
        <sz val="10"/>
        <rFont val="Arial"/>
        <family val="2"/>
      </rPr>
      <t xml:space="preserve"> HFC-134a </t>
    </r>
    <r>
      <rPr>
        <sz val="10"/>
        <rFont val="Arial Unicode MS"/>
        <family val="3"/>
        <charset val="129"/>
      </rPr>
      <t>회수</t>
    </r>
    <r>
      <rPr>
        <sz val="10"/>
        <rFont val="Arial"/>
        <family val="2"/>
      </rPr>
      <t xml:space="preserve"> </t>
    </r>
    <r>
      <rPr>
        <sz val="10"/>
        <rFont val="Arial Unicode MS"/>
        <family val="3"/>
        <charset val="129"/>
      </rPr>
      <t>및</t>
    </r>
    <r>
      <rPr>
        <sz val="10"/>
        <rFont val="Arial"/>
        <family val="2"/>
      </rPr>
      <t xml:space="preserve"> </t>
    </r>
    <r>
      <rPr>
        <sz val="10"/>
        <rFont val="Arial Unicode MS"/>
        <family val="3"/>
        <charset val="129"/>
      </rPr>
      <t>재생을</t>
    </r>
    <r>
      <rPr>
        <sz val="10"/>
        <rFont val="Arial"/>
        <family val="2"/>
      </rPr>
      <t xml:space="preserve"> </t>
    </r>
    <r>
      <rPr>
        <sz val="10"/>
        <rFont val="Arial Unicode MS"/>
        <family val="3"/>
        <charset val="129"/>
      </rPr>
      <t>통한</t>
    </r>
    <r>
      <rPr>
        <sz val="10"/>
        <rFont val="Arial"/>
        <family val="2"/>
      </rPr>
      <t xml:space="preserve"> </t>
    </r>
    <r>
      <rPr>
        <sz val="10"/>
        <rFont val="Arial Unicode MS"/>
        <family val="3"/>
        <charset val="129"/>
      </rPr>
      <t>온실가스</t>
    </r>
    <r>
      <rPr>
        <sz val="10"/>
        <rFont val="Arial"/>
        <family val="2"/>
      </rPr>
      <t xml:space="preserve"> </t>
    </r>
    <r>
      <rPr>
        <sz val="10"/>
        <rFont val="Arial Unicode MS"/>
        <family val="3"/>
        <charset val="129"/>
      </rPr>
      <t>감축사업의</t>
    </r>
    <r>
      <rPr>
        <sz val="10"/>
        <rFont val="Arial"/>
        <family val="2"/>
      </rPr>
      <t xml:space="preserve"> </t>
    </r>
    <r>
      <rPr>
        <sz val="10"/>
        <rFont val="Arial Unicode MS"/>
        <family val="3"/>
        <charset val="129"/>
      </rPr>
      <t>사업계획서를</t>
    </r>
    <r>
      <rPr>
        <sz val="10"/>
        <rFont val="Arial"/>
        <family val="2"/>
      </rPr>
      <t xml:space="preserve"> </t>
    </r>
    <r>
      <rPr>
        <sz val="10"/>
        <rFont val="Arial Unicode MS"/>
        <family val="3"/>
        <charset val="129"/>
      </rPr>
      <t>비공개</t>
    </r>
    <r>
      <rPr>
        <sz val="10"/>
        <rFont val="Arial"/>
        <family val="2"/>
      </rPr>
      <t xml:space="preserve"> </t>
    </r>
    <r>
      <rPr>
        <sz val="10"/>
        <rFont val="Arial Unicode MS"/>
        <family val="3"/>
        <charset val="129"/>
      </rPr>
      <t>신청함</t>
    </r>
    <phoneticPr fontId="2" type="noConversion"/>
  </si>
  <si>
    <t>업체정보보호(방법론 특성, 타업체 정보 포함)</t>
    <phoneticPr fontId="2" type="noConversion"/>
  </si>
  <si>
    <t>◦ 정읍시 사유림(상두리 산484-1) 수종갱신을 통한 탄소흡수원 증진 사업</t>
  </si>
  <si>
    <t>에코다인주식회사승</t>
  </si>
  <si>
    <t>2020-11-09</t>
  </si>
  <si>
    <t>(주)덕산의 신재 및 재생 드라이어의 B-C유에서 LNG로 연료전환을 통한 온실가스(CO2) 배출 감축사업</t>
  </si>
  <si>
    <t>에스오엠의 정제유에서 LNG로 연료전환을 통한 온실가스 배출 감축사업</t>
  </si>
  <si>
    <t>현동원 농가 외 1개 농가의 히트펌프를 이용한 온실가스 배출 감축사업</t>
  </si>
  <si>
    <t>김용우 외 6개 농가의 고효율 보온자재를 이용한 온실가스 배출 감축사업</t>
  </si>
  <si>
    <t>충청남도 지열에너지를 이용한 온실가스 배출 감축사업 - 2호 이기행</t>
  </si>
  <si>
    <t>충청남도 지열에너지를 이용한 온실가스 배출 감축사업 - 3호 김진섭</t>
  </si>
  <si>
    <t>이선옥 농가의 히트펌프를 이용한 온실가스 배출 감축사업</t>
  </si>
  <si>
    <t>전항식 외 3개 농가의 히트펌프를 이용한 온실가스 배출 감축사업</t>
  </si>
  <si>
    <t>부천수지의 B-C유에서 LNG로 연료전환을 통한 온실가스 배출 감축사업</t>
  </si>
  <si>
    <t>오영준 농가 외 1개 농가의 히트펌프를 이용한 온실가스 배출 감축사업</t>
  </si>
  <si>
    <t>홍기균 외 3개 농가의 히트펌프를 이용한 온실가스 배출 감축사업</t>
  </si>
  <si>
    <t>중소기업 LED 조명 설치 지원을 통한 프로그램 감축사업</t>
  </si>
  <si>
    <t>2020-03-30</t>
  </si>
  <si>
    <t>국토교통부</t>
  </si>
  <si>
    <t>강원도 임대아파트 승강기 회생제동장치 보급지원사업의 온실가스 배출 감축사업</t>
  </si>
  <si>
    <t>재단법인 한국기후변화연구원</t>
  </si>
  <si>
    <t>2020-03-27</t>
  </si>
  <si>
    <t>에코누리호의 선박육상전원 전환을 통한 온실가스 배출 감축사업</t>
  </si>
  <si>
    <t>해양수산부</t>
  </si>
  <si>
    <t>2022-03-07</t>
  </si>
  <si>
    <t>인천화학㈜ 폐 도금 플라스틱으로부터 재생 원료 회수 사업</t>
  </si>
  <si>
    <t>인천화학(주)</t>
  </si>
  <si>
    <t>2022-02-18</t>
  </si>
  <si>
    <r>
      <t xml:space="preserve">	</t>
    </r>
    <r>
      <rPr>
        <sz val="10"/>
        <rFont val="Arial Unicode MS"/>
        <family val="3"/>
        <charset val="129"/>
      </rPr>
      <t>사업</t>
    </r>
    <r>
      <rPr>
        <sz val="10"/>
        <rFont val="Arial"/>
        <family val="2"/>
      </rPr>
      <t xml:space="preserve"> </t>
    </r>
    <r>
      <rPr>
        <sz val="10"/>
        <rFont val="Arial Unicode MS"/>
        <family val="3"/>
        <charset val="129"/>
      </rPr>
      <t>관련</t>
    </r>
    <r>
      <rPr>
        <sz val="10"/>
        <rFont val="Arial"/>
        <family val="2"/>
      </rPr>
      <t xml:space="preserve"> </t>
    </r>
    <r>
      <rPr>
        <sz val="10"/>
        <rFont val="Arial Unicode MS"/>
        <family val="3"/>
        <charset val="129"/>
      </rPr>
      <t>보안</t>
    </r>
    <r>
      <rPr>
        <sz val="10"/>
        <rFont val="Arial"/>
        <family val="2"/>
      </rPr>
      <t xml:space="preserve"> </t>
    </r>
    <r>
      <rPr>
        <sz val="10"/>
        <rFont val="Arial Unicode MS"/>
        <family val="3"/>
        <charset val="129"/>
      </rPr>
      <t>유지</t>
    </r>
    <phoneticPr fontId="2" type="noConversion"/>
  </si>
  <si>
    <r>
      <t xml:space="preserve">- </t>
    </r>
    <r>
      <rPr>
        <sz val="10"/>
        <rFont val="Arial Unicode MS"/>
        <family val="3"/>
        <charset val="129"/>
      </rPr>
      <t>비공개</t>
    </r>
    <r>
      <rPr>
        <sz val="10"/>
        <rFont val="Arial"/>
        <family val="2"/>
      </rPr>
      <t xml:space="preserve"> </t>
    </r>
    <r>
      <rPr>
        <sz val="10"/>
        <rFont val="Arial Unicode MS"/>
        <family val="3"/>
        <charset val="129"/>
      </rPr>
      <t>신청사유</t>
    </r>
    <r>
      <rPr>
        <sz val="10"/>
        <rFont val="Arial"/>
        <family val="2"/>
      </rPr>
      <t xml:space="preserve"> </t>
    </r>
    <r>
      <rPr>
        <sz val="10"/>
        <rFont val="Arial Unicode MS"/>
        <family val="3"/>
        <charset val="129"/>
      </rPr>
      <t>보완요청</t>
    </r>
    <r>
      <rPr>
        <sz val="10"/>
        <rFont val="Arial"/>
        <family val="2"/>
      </rPr>
      <t>(</t>
    </r>
    <r>
      <rPr>
        <sz val="10"/>
        <rFont val="Arial Unicode MS"/>
        <family val="3"/>
        <charset val="129"/>
      </rPr>
      <t>사업계획서</t>
    </r>
    <r>
      <rPr>
        <sz val="10"/>
        <rFont val="Arial"/>
        <family val="2"/>
      </rPr>
      <t xml:space="preserve"> </t>
    </r>
    <r>
      <rPr>
        <sz val="10"/>
        <rFont val="Arial Unicode MS"/>
        <family val="3"/>
        <charset val="129"/>
      </rPr>
      <t>내용</t>
    </r>
    <r>
      <rPr>
        <sz val="10"/>
        <rFont val="Arial"/>
        <family val="2"/>
      </rPr>
      <t xml:space="preserve"> </t>
    </r>
    <r>
      <rPr>
        <sz val="10"/>
        <rFont val="Arial Unicode MS"/>
        <family val="3"/>
        <charset val="129"/>
      </rPr>
      <t>중</t>
    </r>
    <r>
      <rPr>
        <sz val="10"/>
        <rFont val="Arial"/>
        <family val="2"/>
      </rPr>
      <t xml:space="preserve"> </t>
    </r>
    <r>
      <rPr>
        <sz val="10"/>
        <rFont val="Arial Unicode MS"/>
        <family val="3"/>
        <charset val="129"/>
      </rPr>
      <t>보안유지</t>
    </r>
    <r>
      <rPr>
        <sz val="10"/>
        <rFont val="Arial"/>
        <family val="2"/>
      </rPr>
      <t xml:space="preserve"> </t>
    </r>
    <r>
      <rPr>
        <sz val="10"/>
        <rFont val="Arial Unicode MS"/>
        <family val="3"/>
        <charset val="129"/>
      </rPr>
      <t>필요부분</t>
    </r>
    <r>
      <rPr>
        <sz val="10"/>
        <rFont val="Arial"/>
        <family val="2"/>
      </rPr>
      <t xml:space="preserve"> </t>
    </r>
    <r>
      <rPr>
        <sz val="10"/>
        <rFont val="Arial Unicode MS"/>
        <family val="3"/>
        <charset val="129"/>
      </rPr>
      <t>및</t>
    </r>
    <r>
      <rPr>
        <sz val="10"/>
        <rFont val="Arial"/>
        <family val="2"/>
      </rPr>
      <t xml:space="preserve"> </t>
    </r>
    <r>
      <rPr>
        <sz val="10"/>
        <rFont val="Arial Unicode MS"/>
        <family val="3"/>
        <charset val="129"/>
      </rPr>
      <t>사유</t>
    </r>
    <r>
      <rPr>
        <sz val="10"/>
        <rFont val="Arial"/>
        <family val="2"/>
      </rPr>
      <t xml:space="preserve">) </t>
    </r>
    <r>
      <rPr>
        <sz val="10"/>
        <rFont val="Arial Unicode MS"/>
        <family val="3"/>
        <charset val="129"/>
      </rPr>
      <t>드립니다</t>
    </r>
    <r>
      <rPr>
        <sz val="10"/>
        <rFont val="Arial"/>
        <family val="2"/>
      </rPr>
      <t xml:space="preserve">.
- </t>
    </r>
    <r>
      <rPr>
        <sz val="10"/>
        <rFont val="Arial Unicode MS"/>
        <family val="3"/>
        <charset val="129"/>
      </rPr>
      <t>제출서류는</t>
    </r>
    <r>
      <rPr>
        <sz val="10"/>
        <rFont val="Arial"/>
        <family val="2"/>
      </rPr>
      <t xml:space="preserve"> </t>
    </r>
    <r>
      <rPr>
        <sz val="10"/>
        <rFont val="Arial Unicode MS"/>
        <family val="3"/>
        <charset val="129"/>
      </rPr>
      <t>신청사유와</t>
    </r>
    <r>
      <rPr>
        <sz val="10"/>
        <rFont val="Arial"/>
        <family val="2"/>
      </rPr>
      <t xml:space="preserve"> </t>
    </r>
    <r>
      <rPr>
        <sz val="10"/>
        <rFont val="Arial Unicode MS"/>
        <family val="3"/>
        <charset val="129"/>
      </rPr>
      <t>관련된</t>
    </r>
    <r>
      <rPr>
        <sz val="10"/>
        <rFont val="Arial"/>
        <family val="2"/>
      </rPr>
      <t xml:space="preserve"> </t>
    </r>
    <r>
      <rPr>
        <sz val="10"/>
        <rFont val="Arial Unicode MS"/>
        <family val="3"/>
        <charset val="129"/>
      </rPr>
      <t>자료로</t>
    </r>
    <r>
      <rPr>
        <sz val="10"/>
        <rFont val="Arial"/>
        <family val="2"/>
      </rPr>
      <t xml:space="preserve"> </t>
    </r>
    <r>
      <rPr>
        <sz val="10"/>
        <rFont val="Arial Unicode MS"/>
        <family val="3"/>
        <charset val="129"/>
      </rPr>
      <t>첨부</t>
    </r>
    <r>
      <rPr>
        <sz val="10"/>
        <rFont val="Arial"/>
        <family val="2"/>
      </rPr>
      <t xml:space="preserve"> </t>
    </r>
    <r>
      <rPr>
        <sz val="10"/>
        <rFont val="Arial Unicode MS"/>
        <family val="3"/>
        <charset val="129"/>
      </rPr>
      <t>요청드립니다</t>
    </r>
    <r>
      <rPr>
        <sz val="10"/>
        <rFont val="Arial"/>
        <family val="2"/>
      </rPr>
      <t>.</t>
    </r>
    <phoneticPr fontId="2" type="noConversion"/>
  </si>
  <si>
    <t>심의중</t>
    <phoneticPr fontId="2" type="noConversion"/>
  </si>
  <si>
    <t>김천시 가로수 조성을 통한 식생복구 묶음 감축사업</t>
  </si>
  <si>
    <t>김천시</t>
  </si>
  <si>
    <t>중소기업 자가 소비용 태양광 발전설비의 설치 지원을 통한 프로그램 감축사업</t>
  </si>
  <si>
    <t>영덕산업의 LPG에서 LNG로 연료전환을 통한 온실가스 배출 감축사업</t>
  </si>
  <si>
    <t>2019-12-10</t>
  </si>
  <si>
    <t>천안 영동 충주 사업소내 수종 갱신 사업</t>
  </si>
  <si>
    <t>에스케이임업</t>
  </si>
  <si>
    <t>미세먼지 저감을 위한 식생복구 사업</t>
  </si>
  <si>
    <t>(주)태은</t>
  </si>
  <si>
    <t>한국도로공사 부산경남본부 운영 나들목 식생복구 사업</t>
  </si>
  <si>
    <t>한국도로공사 대구경북본부 운영 나들목 식생복구 사업</t>
  </si>
  <si>
    <t>한국도로공사 수도권본부 운영 나들목 식생복구 사업</t>
  </si>
  <si>
    <t>무림피앤피 기업림 수종갱신을 통한  탄소흡수원 증진 프로그램 감축사업</t>
  </si>
  <si>
    <t>무림피앤피(주)</t>
  </si>
  <si>
    <t>홍천 북방 선도산림경영단지 수종갱신을 통한  탄소흡수원 증진 프로그램 감축사업</t>
  </si>
  <si>
    <t>홍천군산림조합</t>
  </si>
  <si>
    <t>순천시 주암면 백록리 산41 수종갱신을 통한 산림경영 사업</t>
  </si>
  <si>
    <t>순천시생태환경센터</t>
  </si>
  <si>
    <t>순천시 승주읍 신학리 산60-1 수종갱신을 통한 산림경영 사업</t>
  </si>
  <si>
    <t>순천시 월등면 갈평리 산64 수종갱신을 통한 산림경영 사업</t>
  </si>
  <si>
    <t>순천시 송광면 우산리 산234 수종갱신을 통한 산림경영 사업</t>
  </si>
  <si>
    <t>순천시 탄소흡수원의 증진을 위한 수종갱신 프로그램 감축사업</t>
  </si>
  <si>
    <t>멋쟁이토마토작목반 지열에너지를 이용한 온실가스 배출 감축사업</t>
  </si>
  <si>
    <t>2019-10-21</t>
  </si>
  <si>
    <t>이재민 농가의 히트펌프를 이용한 온실가스 배출 감축사업</t>
  </si>
  <si>
    <t>장종윤 농가의 히트펌프를 이용한 온실가스 배출 감축사업</t>
  </si>
  <si>
    <t>조재호 농가의 히트펌프를 이용한 온실가스 배출 감축사업</t>
  </si>
  <si>
    <t>사계절영농조합법인의 히트펌프를 이용한 온실가스 배출 감축사업</t>
  </si>
  <si>
    <t>송병의 농가의 히트펌프를 이용한 온실가스 배출 감축사업</t>
  </si>
  <si>
    <t>대평산업개발의 연료전환을 통한 온실가스 배출 감축사업</t>
  </si>
  <si>
    <t>덕산지에스의 연료전환을 통한 온실가스 배출 감축사업</t>
  </si>
  <si>
    <t>남부산업의 연료전환을 통한 온실가스 배출 감축사업</t>
  </si>
  <si>
    <t>현대리바트의 연료전환을 통한 온실가스 배출 감축사업</t>
  </si>
  <si>
    <t>삼일이노팩의 연료전환을 통한 온실가스 배출 감축사업</t>
  </si>
  <si>
    <t>이연제약 진천공장의 연료전환을 통한 온실가스 배출 감축사업</t>
  </si>
  <si>
    <t>에이스침대 여주공장의 연료전환을 통한 온실가스 배출 감축사업</t>
  </si>
  <si>
    <t>에이스침대 중부공장의 연료전환을 통한 온실가스 배출 감축사업</t>
  </si>
  <si>
    <t>부일레미콘의 연료전환을 통한 온실가스 배출 감축사업</t>
  </si>
  <si>
    <t>김명환 외 3개 농가의 고효율 보온자재를 이용한 온실가스 배출 감축사업</t>
  </si>
  <si>
    <t>평가반려</t>
    <phoneticPr fontId="2" type="noConversion"/>
  </si>
  <si>
    <t>김명광 외 5개 농가의 고효율 보온자재를 이용한 온실가스 배출 감축사업</t>
  </si>
  <si>
    <t>김장수 외  3개 농가의 고효율 보온자재를 이용한 온실가스 배출 감축사업</t>
  </si>
  <si>
    <t>사계절영농조합법인 외 1개 농가의 지열에너지를 이용한 온실가스 배출 감축사업</t>
  </si>
  <si>
    <t>이재민 농가의 지열에너지를 이용한 온실가스 배출 감축사업</t>
  </si>
  <si>
    <t>이종문 외 2개 농가의 지열에너지를 이용한 온실가스 배출 감축사업</t>
  </si>
  <si>
    <t>장종윤 농가의 지열에너지를 이용한 온실가스 배출 감축사업</t>
  </si>
  <si>
    <t>이건산업(주) 고효율 조명기기 교체를 통한 온실가스 배출 감축사업</t>
  </si>
  <si>
    <t>이건산업(주)</t>
  </si>
  <si>
    <t>새만금방수제 조성을 통한 탄소흡수량 증대사업(동진)</t>
  </si>
  <si>
    <t>한국농어촌공사농어촌연구원</t>
  </si>
  <si>
    <t>서울 도시숲을 위한 스타숲 조성</t>
  </si>
  <si>
    <t>주식회사 트리플래닛</t>
  </si>
  <si>
    <t>양구군 100만그루 나무심기</t>
  </si>
  <si>
    <t>양구군청</t>
  </si>
  <si>
    <t>양구 파로호 주변 식생복구</t>
  </si>
  <si>
    <t>충북본부 엄정지사 평택제천선 식생복구</t>
  </si>
  <si>
    <t>강원본부 이천지사 중부내륙선내 나들목 식생복구 사업</t>
  </si>
  <si>
    <t>큰나무공익 조림을 통한 식생복구 묶음 감축사업</t>
  </si>
  <si>
    <t>경상북도 산림자원개발원</t>
  </si>
  <si>
    <t>세월호 기억의 숲 조성 사업</t>
  </si>
  <si>
    <t>해남군</t>
  </si>
  <si>
    <t>해남군청</t>
  </si>
  <si>
    <t>하모니플라워호의 정박 시 유류발전을 선박육상전원으로 전환하는 사업</t>
  </si>
  <si>
    <t>2018-11-19</t>
  </si>
  <si>
    <t>가스절연개폐장치 검사용 SF6 회수․정제 및 재사용을 통한 SF6 감축사업</t>
  </si>
  <si>
    <t>행복나눔영어조합법인의 미활용 열에너지를 활용한 온실가스 배출 감축사업</t>
  </si>
  <si>
    <t>행복나눔 영어조합법인</t>
  </si>
  <si>
    <t>충청남도 바이오가스 플랜트를 활용한 온실가스 배출 감축사업</t>
  </si>
  <si>
    <t>고건정 외 7개 농가의 고효율 보온자재를 이용한 온실가스 배출 감축사업</t>
  </si>
  <si>
    <t>2018-08-02</t>
  </si>
  <si>
    <t>아현영농조합법인의 지열에너지를 이용한 온실가스 배출 감축사업</t>
  </si>
  <si>
    <t>2018-07-17</t>
  </si>
  <si>
    <t>김진섭 외 2개 농가의 지열에너지를 이용한 온실가스 배출 감축사업</t>
  </si>
  <si>
    <t>서울 중계9단지 보일러의 난방방식 전환을 통한 온실가스 배출 감축사업</t>
  </si>
  <si>
    <t>2018-07-06</t>
  </si>
  <si>
    <t>서울 중계3단지 보일러의 난방방식 전환을 통한 온실가스 배출 감축사업</t>
  </si>
  <si>
    <t>서울 중계1단지 보일러의 난방방식 전환을 통한 온실가스 배출 감축사업</t>
  </si>
  <si>
    <t>익산 부송3단지 보일러의 난방방식 전환을 통한 온실가스 배출 감축사업</t>
  </si>
  <si>
    <t>익산 부송1단지 보일러의 난방방식 전환을 통한 온실가스 배출 감축사업</t>
  </si>
  <si>
    <t>인천 만수9단지 보일러의 난방방식 전환을 통한 온실가스 배출 감축사업</t>
  </si>
  <si>
    <t>인천 만수7단지 보일러의 난방방식 전환을 통한 온실가스 배출 감축사업</t>
  </si>
  <si>
    <t>인천 연수1단지 보일러의 난방방식 전환을 통한 온실가스 배출 감축사업</t>
  </si>
  <si>
    <t>인천 삼산1단지 보일러의 난방방식 전환을 통한 온실가스 배출 감축사업</t>
  </si>
  <si>
    <t>인천 갈산2단지 보일러의 난방방식 전환을 통한 온실가스 배출 감축사업</t>
  </si>
  <si>
    <t>광명 하안13단지 보일러의 난방방식 전환을 통한 온실가스 배출 감축사업</t>
  </si>
  <si>
    <t>수원 우만3단지 보일러의 난방방식 전환을 통한 온실가스 배출 감축사업</t>
  </si>
  <si>
    <t>대구 월성3단지 보일러의 난방방식 전환을 통한 온실가스 배출 감축사업</t>
  </si>
  <si>
    <t>대구 월성2단지 보일러의 난방방식 전환을 통한 온실가스 배출 감축사업</t>
  </si>
  <si>
    <t>안산 군자13단지 보일러의 난방방식 전환을 통한 온실가스 배출 감축사업</t>
  </si>
  <si>
    <t>충청남도 고효율 보온자재를 이용한 온실가스 배출 감축사업</t>
  </si>
  <si>
    <r>
      <rPr>
        <sz val="10"/>
        <rFont val="맑은 고딕"/>
        <family val="3"/>
        <charset val="129"/>
      </rPr>
      <t>익산모던영농조합법인</t>
    </r>
    <r>
      <rPr>
        <sz val="10"/>
        <rFont val="Arial"/>
        <family val="2"/>
      </rPr>
      <t xml:space="preserve">, </t>
    </r>
    <r>
      <rPr>
        <sz val="10"/>
        <rFont val="맑은 고딕"/>
        <family val="3"/>
        <charset val="129"/>
      </rPr>
      <t>남원모던영농조합법인의</t>
    </r>
    <r>
      <rPr>
        <sz val="10"/>
        <rFont val="Arial"/>
        <family val="2"/>
      </rPr>
      <t xml:space="preserve"> </t>
    </r>
    <r>
      <rPr>
        <sz val="10"/>
        <rFont val="맑은 고딕"/>
        <family val="3"/>
        <charset val="129"/>
      </rPr>
      <t>지열에너지를</t>
    </r>
    <r>
      <rPr>
        <sz val="10"/>
        <rFont val="Arial"/>
        <family val="2"/>
      </rPr>
      <t xml:space="preserve"> </t>
    </r>
    <r>
      <rPr>
        <sz val="10"/>
        <rFont val="맑은 고딕"/>
        <family val="3"/>
        <charset val="129"/>
      </rPr>
      <t>이용한</t>
    </r>
    <r>
      <rPr>
        <sz val="10"/>
        <rFont val="Arial"/>
        <family val="2"/>
      </rPr>
      <t xml:space="preserve"> </t>
    </r>
    <r>
      <rPr>
        <sz val="10"/>
        <rFont val="맑은 고딕"/>
        <family val="3"/>
        <charset val="129"/>
      </rPr>
      <t>온실가스</t>
    </r>
    <r>
      <rPr>
        <sz val="10"/>
        <rFont val="Arial"/>
        <family val="2"/>
      </rPr>
      <t xml:space="preserve"> </t>
    </r>
    <r>
      <rPr>
        <sz val="10"/>
        <rFont val="맑은 고딕"/>
        <family val="3"/>
        <charset val="129"/>
      </rPr>
      <t>배출</t>
    </r>
    <r>
      <rPr>
        <sz val="10"/>
        <rFont val="Arial"/>
        <family val="2"/>
      </rPr>
      <t xml:space="preserve"> </t>
    </r>
    <r>
      <rPr>
        <sz val="10"/>
        <rFont val="맑은 고딕"/>
        <family val="3"/>
        <charset val="129"/>
      </rPr>
      <t>감축사업</t>
    </r>
    <phoneticPr fontId="2" type="noConversion"/>
  </si>
  <si>
    <t>익산모던영농조합법인</t>
  </si>
  <si>
    <t>2018-01-11</t>
  </si>
  <si>
    <t>부일화학 연료전환(B-C유 → 도시가스) 감축사업</t>
  </si>
  <si>
    <t>마니커 연료전환(B-C유 → 도시가스) 감축사업</t>
  </si>
  <si>
    <t>양구군 헬스케어하우스 태양열 이용 열 생산을 통한 온실가스 배출 감축사업</t>
  </si>
  <si>
    <t>참샘영농조합법인의 지열에너지를 이용한 온실가스 배출 감축사업</t>
  </si>
  <si>
    <t>참샘영농조합법인</t>
  </si>
  <si>
    <t>2017-11-14</t>
  </si>
  <si>
    <t>행복나눔영농조합의 미활용 폐열을 활용한 온실가스 배출 감축사업</t>
  </si>
  <si>
    <t>행복나눔영농조합법인</t>
  </si>
  <si>
    <t>2017-11-08</t>
  </si>
  <si>
    <t>태림포장 연료전환(B-C유→도시가스) 온실가스 감축사업</t>
  </si>
  <si>
    <t>삼천리 도시가스 공급 권역의 연료전환을 통한 정책감축사업</t>
  </si>
  <si>
    <t>육일복합영농조합법인의 지열에너지를 이용한 온실가스 배출 감축사업</t>
  </si>
  <si>
    <t>육일복합영농조합법인</t>
  </si>
  <si>
    <r>
      <rPr>
        <sz val="10"/>
        <rFont val="맑은 고딕"/>
        <family val="3"/>
        <charset val="129"/>
      </rPr>
      <t>경북도청</t>
    </r>
    <r>
      <rPr>
        <sz val="10"/>
        <rFont val="Arial"/>
        <family val="2"/>
      </rPr>
      <t xml:space="preserve"> </t>
    </r>
    <r>
      <rPr>
        <sz val="10"/>
        <rFont val="맑은 고딕"/>
        <family val="3"/>
        <charset val="129"/>
      </rPr>
      <t>천년숲</t>
    </r>
    <r>
      <rPr>
        <sz val="10"/>
        <rFont val="Arial"/>
        <family val="2"/>
      </rPr>
      <t xml:space="preserve"> </t>
    </r>
    <r>
      <rPr>
        <sz val="10"/>
        <rFont val="맑은 고딕"/>
        <family val="3"/>
        <charset val="129"/>
      </rPr>
      <t>조성</t>
    </r>
    <r>
      <rPr>
        <sz val="10"/>
        <rFont val="Arial"/>
        <family val="2"/>
      </rPr>
      <t xml:space="preserve"> </t>
    </r>
    <r>
      <rPr>
        <sz val="10"/>
        <rFont val="맑은 고딕"/>
        <family val="3"/>
        <charset val="129"/>
      </rPr>
      <t>식생복구사업</t>
    </r>
    <phoneticPr fontId="2" type="noConversion"/>
  </si>
  <si>
    <t>경북도청</t>
  </si>
  <si>
    <r>
      <rPr>
        <sz val="10"/>
        <rFont val="맑은 고딕"/>
        <family val="3"/>
        <charset val="129"/>
      </rPr>
      <t>사업계획서</t>
    </r>
    <r>
      <rPr>
        <sz val="10"/>
        <rFont val="Arial"/>
        <family val="2"/>
      </rPr>
      <t xml:space="preserve"> </t>
    </r>
    <r>
      <rPr>
        <sz val="10"/>
        <rFont val="맑은 고딕"/>
        <family val="3"/>
        <charset val="129"/>
      </rPr>
      <t>내</t>
    </r>
    <r>
      <rPr>
        <sz val="10"/>
        <rFont val="Arial"/>
        <family val="2"/>
      </rPr>
      <t xml:space="preserve"> </t>
    </r>
    <r>
      <rPr>
        <sz val="10"/>
        <rFont val="맑은 고딕"/>
        <family val="3"/>
        <charset val="129"/>
      </rPr>
      <t>기술된</t>
    </r>
    <r>
      <rPr>
        <sz val="10"/>
        <rFont val="Arial"/>
        <family val="2"/>
      </rPr>
      <t xml:space="preserve"> </t>
    </r>
    <r>
      <rPr>
        <sz val="10"/>
        <rFont val="맑은 고딕"/>
        <family val="3"/>
        <charset val="129"/>
      </rPr>
      <t>정보의</t>
    </r>
    <r>
      <rPr>
        <sz val="10"/>
        <rFont val="Arial"/>
        <family val="2"/>
      </rPr>
      <t xml:space="preserve"> </t>
    </r>
    <r>
      <rPr>
        <sz val="10"/>
        <rFont val="맑은 고딕"/>
        <family val="3"/>
        <charset val="129"/>
      </rPr>
      <t>보안</t>
    </r>
    <r>
      <rPr>
        <sz val="10"/>
        <rFont val="Arial"/>
        <family val="2"/>
      </rPr>
      <t xml:space="preserve"> </t>
    </r>
    <r>
      <rPr>
        <sz val="10"/>
        <rFont val="맑은 고딕"/>
        <family val="3"/>
        <charset val="129"/>
      </rPr>
      <t>사항</t>
    </r>
    <r>
      <rPr>
        <sz val="10"/>
        <rFont val="Arial"/>
        <family val="2"/>
      </rPr>
      <t xml:space="preserve"> </t>
    </r>
    <r>
      <rPr>
        <sz val="10"/>
        <rFont val="맑은 고딕"/>
        <family val="3"/>
        <charset val="129"/>
      </rPr>
      <t>포함에</t>
    </r>
    <r>
      <rPr>
        <sz val="10"/>
        <rFont val="Arial"/>
        <family val="2"/>
      </rPr>
      <t xml:space="preserve"> </t>
    </r>
    <r>
      <rPr>
        <sz val="10"/>
        <rFont val="맑은 고딕"/>
        <family val="3"/>
        <charset val="129"/>
      </rPr>
      <t>따른</t>
    </r>
    <r>
      <rPr>
        <sz val="10"/>
        <rFont val="Arial"/>
        <family val="2"/>
      </rPr>
      <t xml:space="preserve"> </t>
    </r>
    <r>
      <rPr>
        <sz val="10"/>
        <rFont val="맑은 고딕"/>
        <family val="3"/>
        <charset val="129"/>
      </rPr>
      <t>비공개</t>
    </r>
    <r>
      <rPr>
        <sz val="10"/>
        <rFont val="Arial"/>
        <family val="2"/>
      </rPr>
      <t xml:space="preserve"> </t>
    </r>
    <r>
      <rPr>
        <sz val="10"/>
        <rFont val="맑은 고딕"/>
        <family val="3"/>
        <charset val="129"/>
      </rPr>
      <t>신청</t>
    </r>
    <r>
      <rPr>
        <sz val="10"/>
        <rFont val="Arial"/>
        <family val="2"/>
      </rPr>
      <t xml:space="preserve"> </t>
    </r>
    <r>
      <rPr>
        <sz val="10"/>
        <rFont val="맑은 고딕"/>
        <family val="3"/>
        <charset val="129"/>
      </rPr>
      <t>요청</t>
    </r>
    <r>
      <rPr>
        <sz val="10"/>
        <rFont val="Arial"/>
        <family val="2"/>
      </rPr>
      <t xml:space="preserve">
- </t>
    </r>
    <r>
      <rPr>
        <sz val="10"/>
        <rFont val="맑은 고딕"/>
        <family val="3"/>
        <charset val="129"/>
      </rPr>
      <t>사업시작일</t>
    </r>
    <r>
      <rPr>
        <sz val="10"/>
        <rFont val="Arial"/>
        <family val="2"/>
      </rPr>
      <t xml:space="preserve"> </t>
    </r>
    <r>
      <rPr>
        <sz val="10"/>
        <rFont val="맑은 고딕"/>
        <family val="3"/>
        <charset val="129"/>
      </rPr>
      <t>증빙을</t>
    </r>
    <r>
      <rPr>
        <sz val="10"/>
        <rFont val="Arial"/>
        <family val="2"/>
      </rPr>
      <t xml:space="preserve"> </t>
    </r>
    <r>
      <rPr>
        <sz val="10"/>
        <rFont val="맑은 고딕"/>
        <family val="3"/>
        <charset val="129"/>
      </rPr>
      <t>위한</t>
    </r>
    <r>
      <rPr>
        <sz val="10"/>
        <rFont val="Arial"/>
        <family val="2"/>
      </rPr>
      <t xml:space="preserve"> </t>
    </r>
    <r>
      <rPr>
        <sz val="10"/>
        <color rgb="FF0070C0"/>
        <rFont val="맑은 고딕"/>
        <family val="3"/>
        <charset val="129"/>
      </rPr>
      <t>공사검사조서</t>
    </r>
    <r>
      <rPr>
        <sz val="10"/>
        <color rgb="FF0070C0"/>
        <rFont val="Arial"/>
        <family val="2"/>
      </rPr>
      <t xml:space="preserve"> </t>
    </r>
    <r>
      <rPr>
        <sz val="10"/>
        <color rgb="FF0070C0"/>
        <rFont val="맑은 고딕"/>
        <family val="3"/>
        <charset val="129"/>
      </rPr>
      <t>및</t>
    </r>
    <r>
      <rPr>
        <sz val="10"/>
        <color rgb="FF0070C0"/>
        <rFont val="Arial"/>
        <family val="2"/>
      </rPr>
      <t xml:space="preserve"> </t>
    </r>
    <r>
      <rPr>
        <sz val="10"/>
        <color rgb="FF0070C0"/>
        <rFont val="맑은 고딕"/>
        <family val="3"/>
        <charset val="129"/>
      </rPr>
      <t>부속서류</t>
    </r>
    <r>
      <rPr>
        <sz val="10"/>
        <color rgb="FF0070C0"/>
        <rFont val="Arial"/>
        <family val="2"/>
      </rPr>
      <t>(</t>
    </r>
    <r>
      <rPr>
        <sz val="10"/>
        <color rgb="FF0070C0"/>
        <rFont val="맑은 고딕"/>
        <family val="3"/>
        <charset val="129"/>
      </rPr>
      <t>설계도</t>
    </r>
    <r>
      <rPr>
        <sz val="10"/>
        <color rgb="FF0070C0"/>
        <rFont val="Arial"/>
        <family val="2"/>
      </rPr>
      <t xml:space="preserve"> </t>
    </r>
    <r>
      <rPr>
        <sz val="10"/>
        <color rgb="FF0070C0"/>
        <rFont val="맑은 고딕"/>
        <family val="3"/>
        <charset val="129"/>
      </rPr>
      <t>등</t>
    </r>
    <r>
      <rPr>
        <sz val="10"/>
        <color rgb="FF0070C0"/>
        <rFont val="Arial"/>
        <family val="2"/>
      </rPr>
      <t>)</t>
    </r>
    <r>
      <rPr>
        <sz val="10"/>
        <rFont val="Arial"/>
        <family val="2"/>
      </rPr>
      <t xml:space="preserve">
- </t>
    </r>
    <r>
      <rPr>
        <sz val="10"/>
        <rFont val="맑은 고딕"/>
        <family val="3"/>
        <charset val="129"/>
      </rPr>
      <t>사업</t>
    </r>
    <r>
      <rPr>
        <sz val="10"/>
        <rFont val="Arial"/>
        <family val="2"/>
      </rPr>
      <t xml:space="preserve"> </t>
    </r>
    <r>
      <rPr>
        <sz val="10"/>
        <rFont val="맑은 고딕"/>
        <family val="3"/>
        <charset val="129"/>
      </rPr>
      <t>추진을</t>
    </r>
    <r>
      <rPr>
        <sz val="10"/>
        <rFont val="Arial"/>
        <family val="2"/>
      </rPr>
      <t xml:space="preserve"> </t>
    </r>
    <r>
      <rPr>
        <sz val="10"/>
        <rFont val="맑은 고딕"/>
        <family val="3"/>
        <charset val="129"/>
      </rPr>
      <t>위한</t>
    </r>
    <r>
      <rPr>
        <sz val="10"/>
        <rFont val="Arial"/>
        <family val="2"/>
      </rPr>
      <t xml:space="preserve"> </t>
    </r>
    <r>
      <rPr>
        <sz val="10"/>
        <rFont val="맑은 고딕"/>
        <family val="3"/>
        <charset val="129"/>
      </rPr>
      <t>기관간</t>
    </r>
    <r>
      <rPr>
        <sz val="10"/>
        <rFont val="Arial"/>
        <family val="2"/>
      </rPr>
      <t xml:space="preserve"> </t>
    </r>
    <r>
      <rPr>
        <sz val="10"/>
        <rFont val="맑은 고딕"/>
        <family val="3"/>
        <charset val="129"/>
      </rPr>
      <t>협의</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협약</t>
    </r>
    <r>
      <rPr>
        <sz val="10"/>
        <rFont val="Arial"/>
        <family val="2"/>
      </rPr>
      <t xml:space="preserve"> </t>
    </r>
    <r>
      <rPr>
        <sz val="10"/>
        <rFont val="맑은 고딕"/>
        <family val="3"/>
        <charset val="129"/>
      </rPr>
      <t>서류</t>
    </r>
    <phoneticPr fontId="2" type="noConversion"/>
  </si>
  <si>
    <r>
      <t xml:space="preserve">	
</t>
    </r>
    <r>
      <rPr>
        <sz val="10"/>
        <rFont val="맑은 고딕"/>
        <family val="3"/>
        <charset val="129"/>
      </rPr>
      <t>제</t>
    </r>
    <r>
      <rPr>
        <sz val="10"/>
        <rFont val="Arial"/>
        <family val="2"/>
      </rPr>
      <t>43</t>
    </r>
    <r>
      <rPr>
        <sz val="10"/>
        <rFont val="맑은 고딕"/>
        <family val="3"/>
        <charset val="129"/>
      </rPr>
      <t>차</t>
    </r>
    <r>
      <rPr>
        <sz val="10"/>
        <rFont val="Arial"/>
        <family val="2"/>
      </rPr>
      <t xml:space="preserve"> </t>
    </r>
    <r>
      <rPr>
        <sz val="10"/>
        <rFont val="맑은 고딕"/>
        <family val="3"/>
        <charset val="129"/>
      </rPr>
      <t>배출량</t>
    </r>
    <r>
      <rPr>
        <sz val="10"/>
        <rFont val="Arial"/>
        <family val="2"/>
      </rPr>
      <t xml:space="preserve"> </t>
    </r>
    <r>
      <rPr>
        <sz val="10"/>
        <rFont val="맑은 고딕"/>
        <family val="3"/>
        <charset val="129"/>
      </rPr>
      <t>인증위원회</t>
    </r>
    <r>
      <rPr>
        <sz val="10"/>
        <rFont val="Arial"/>
        <family val="2"/>
      </rPr>
      <t xml:space="preserve"> </t>
    </r>
    <r>
      <rPr>
        <sz val="10"/>
        <rFont val="맑은 고딕"/>
        <family val="3"/>
        <charset val="129"/>
      </rPr>
      <t>심의</t>
    </r>
    <r>
      <rPr>
        <sz val="10"/>
        <rFont val="Arial"/>
        <family val="2"/>
      </rPr>
      <t xml:space="preserve"> </t>
    </r>
    <r>
      <rPr>
        <sz val="10"/>
        <rFont val="맑은 고딕"/>
        <family val="3"/>
        <charset val="129"/>
      </rPr>
      <t>결과에</t>
    </r>
    <r>
      <rPr>
        <sz val="10"/>
        <rFont val="Arial"/>
        <family val="2"/>
      </rPr>
      <t xml:space="preserve"> </t>
    </r>
    <r>
      <rPr>
        <sz val="10"/>
        <rFont val="맑은 고딕"/>
        <family val="3"/>
        <charset val="129"/>
      </rPr>
      <t>따라</t>
    </r>
    <r>
      <rPr>
        <sz val="10"/>
        <rFont val="Arial"/>
        <family val="2"/>
      </rPr>
      <t xml:space="preserve"> </t>
    </r>
    <r>
      <rPr>
        <sz val="10"/>
        <rFont val="맑은 고딕"/>
        <family val="3"/>
        <charset val="129"/>
      </rPr>
      <t>사업계획서</t>
    </r>
    <r>
      <rPr>
        <sz val="10"/>
        <rFont val="Arial"/>
        <family val="2"/>
      </rPr>
      <t xml:space="preserve"> </t>
    </r>
    <r>
      <rPr>
        <sz val="10"/>
        <rFont val="맑은 고딕"/>
        <family val="3"/>
        <charset val="129"/>
      </rPr>
      <t>비공개</t>
    </r>
    <r>
      <rPr>
        <sz val="10"/>
        <rFont val="Arial"/>
        <family val="2"/>
      </rPr>
      <t xml:space="preserve"> </t>
    </r>
    <r>
      <rPr>
        <sz val="10"/>
        <rFont val="맑은 고딕"/>
        <family val="3"/>
        <charset val="129"/>
      </rPr>
      <t>승인되었습니다</t>
    </r>
    <r>
      <rPr>
        <sz val="10"/>
        <rFont val="Arial"/>
        <family val="2"/>
      </rPr>
      <t>.</t>
    </r>
    <phoneticPr fontId="2" type="noConversion"/>
  </si>
  <si>
    <r>
      <rPr>
        <sz val="10"/>
        <rFont val="맑은 고딕"/>
        <family val="3"/>
        <charset val="129"/>
      </rPr>
      <t>태영영농조합법인</t>
    </r>
    <r>
      <rPr>
        <sz val="10"/>
        <rFont val="Arial"/>
        <family val="2"/>
      </rPr>
      <t xml:space="preserve"> </t>
    </r>
    <r>
      <rPr>
        <sz val="10"/>
        <rFont val="맑은 고딕"/>
        <family val="3"/>
        <charset val="129"/>
      </rPr>
      <t>지열에너지를</t>
    </r>
    <r>
      <rPr>
        <sz val="10"/>
        <rFont val="Arial"/>
        <family val="2"/>
      </rPr>
      <t xml:space="preserve"> </t>
    </r>
    <r>
      <rPr>
        <sz val="10"/>
        <rFont val="맑은 고딕"/>
        <family val="3"/>
        <charset val="129"/>
      </rPr>
      <t>이용한</t>
    </r>
    <r>
      <rPr>
        <sz val="10"/>
        <rFont val="Arial"/>
        <family val="2"/>
      </rPr>
      <t xml:space="preserve"> </t>
    </r>
    <r>
      <rPr>
        <sz val="10"/>
        <rFont val="맑은 고딕"/>
        <family val="3"/>
        <charset val="129"/>
      </rPr>
      <t>온실가스</t>
    </r>
    <r>
      <rPr>
        <sz val="10"/>
        <rFont val="Arial"/>
        <family val="2"/>
      </rPr>
      <t xml:space="preserve"> </t>
    </r>
    <r>
      <rPr>
        <sz val="10"/>
        <rFont val="맑은 고딕"/>
        <family val="3"/>
        <charset val="129"/>
      </rPr>
      <t>배출</t>
    </r>
    <r>
      <rPr>
        <sz val="10"/>
        <rFont val="Arial"/>
        <family val="2"/>
      </rPr>
      <t xml:space="preserve"> </t>
    </r>
    <r>
      <rPr>
        <sz val="10"/>
        <rFont val="맑은 고딕"/>
        <family val="3"/>
        <charset val="129"/>
      </rPr>
      <t>감축사업</t>
    </r>
    <phoneticPr fontId="2" type="noConversion"/>
  </si>
  <si>
    <t>태영영농조합법인</t>
  </si>
  <si>
    <t>2017-11-07</t>
  </si>
  <si>
    <t>[보완2차]심의승인
2018-08-02</t>
  </si>
  <si>
    <t>보일러 연료 BC유 및 부생연료1호를 LNG로의 전환을 통한 온실가스 감축사업</t>
  </si>
  <si>
    <t>충청남도  지열에너지를 이용한 온실가스 배출 감축사업</t>
  </si>
  <si>
    <t>논산계룡축산업협동조합 자연순환농업센터의 바이오가스 플랜트를 활용한 온실가스 감축사업</t>
  </si>
  <si>
    <t>논산계룡축산업협동조합 자연순환농업센터</t>
  </si>
  <si>
    <t>2017-12-05</t>
  </si>
  <si>
    <t>(주)이브자리</t>
  </si>
  <si>
    <t>2017-12-02</t>
  </si>
  <si>
    <t>준현영농조합법인의 지열에너지를 이용한 온실가스 배출 감축사업</t>
  </si>
  <si>
    <t>준현영농조합법인</t>
  </si>
  <si>
    <t>삼성전자 경기도 29개 시․군 LED 보안등 조명 교체 묶음 감축사업</t>
  </si>
  <si>
    <t>새만금 방풍림(5공구) 조성을 통한 탄소흡수량 증대 사업</t>
  </si>
  <si>
    <t>2017-11-23</t>
  </si>
  <si>
    <t>2022-02-24</t>
  </si>
  <si>
    <r>
      <rPr>
        <sz val="10"/>
        <rFont val="Arial Unicode MS"/>
        <family val="3"/>
        <charset val="129"/>
      </rPr>
      <t>내부</t>
    </r>
    <r>
      <rPr>
        <sz val="10"/>
        <rFont val="Arial"/>
        <family val="2"/>
      </rPr>
      <t xml:space="preserve"> </t>
    </r>
    <r>
      <rPr>
        <sz val="10"/>
        <rFont val="Arial Unicode MS"/>
        <family val="3"/>
        <charset val="129"/>
      </rPr>
      <t>계획에</t>
    </r>
    <r>
      <rPr>
        <sz val="10"/>
        <rFont val="Arial"/>
        <family val="2"/>
      </rPr>
      <t xml:space="preserve"> </t>
    </r>
    <r>
      <rPr>
        <sz val="10"/>
        <rFont val="Arial Unicode MS"/>
        <family val="3"/>
        <charset val="129"/>
      </rPr>
      <t>따른</t>
    </r>
    <r>
      <rPr>
        <sz val="10"/>
        <rFont val="Arial"/>
        <family val="2"/>
      </rPr>
      <t xml:space="preserve"> </t>
    </r>
    <r>
      <rPr>
        <sz val="10"/>
        <rFont val="Arial Unicode MS"/>
        <family val="3"/>
        <charset val="129"/>
      </rPr>
      <t>비공개</t>
    </r>
    <r>
      <rPr>
        <sz val="10"/>
        <rFont val="Arial"/>
        <family val="2"/>
      </rPr>
      <t xml:space="preserve"> </t>
    </r>
    <r>
      <rPr>
        <sz val="10"/>
        <rFont val="Arial Unicode MS"/>
        <family val="3"/>
        <charset val="129"/>
      </rPr>
      <t>설정</t>
    </r>
    <phoneticPr fontId="2" type="noConversion"/>
  </si>
  <si>
    <r>
      <t xml:space="preserve">- </t>
    </r>
    <r>
      <rPr>
        <sz val="10"/>
        <rFont val="맑은 고딕"/>
        <family val="3"/>
        <charset val="129"/>
      </rPr>
      <t>비공개</t>
    </r>
    <r>
      <rPr>
        <sz val="10"/>
        <rFont val="Arial"/>
        <family val="2"/>
      </rPr>
      <t xml:space="preserve"> </t>
    </r>
    <r>
      <rPr>
        <sz val="10"/>
        <rFont val="맑은 고딕"/>
        <family val="3"/>
        <charset val="129"/>
      </rPr>
      <t>신청사유</t>
    </r>
    <r>
      <rPr>
        <sz val="10"/>
        <rFont val="Arial"/>
        <family val="2"/>
      </rPr>
      <t xml:space="preserve"> </t>
    </r>
    <r>
      <rPr>
        <sz val="10"/>
        <rFont val="맑은 고딕"/>
        <family val="3"/>
        <charset val="129"/>
      </rPr>
      <t>보완</t>
    </r>
    <r>
      <rPr>
        <sz val="10"/>
        <rFont val="Arial"/>
        <family val="2"/>
      </rPr>
      <t xml:space="preserve"> </t>
    </r>
    <r>
      <rPr>
        <sz val="10"/>
        <rFont val="맑은 고딕"/>
        <family val="3"/>
        <charset val="129"/>
      </rPr>
      <t>요청드립니다</t>
    </r>
    <r>
      <rPr>
        <sz val="10"/>
        <rFont val="Arial"/>
        <family val="2"/>
      </rPr>
      <t xml:space="preserve">.
  * </t>
    </r>
    <r>
      <rPr>
        <sz val="10"/>
        <rFont val="맑은 고딕"/>
        <family val="3"/>
        <charset val="129"/>
      </rPr>
      <t>사업계획서</t>
    </r>
    <r>
      <rPr>
        <sz val="10"/>
        <rFont val="Arial"/>
        <family val="2"/>
      </rPr>
      <t xml:space="preserve"> </t>
    </r>
    <r>
      <rPr>
        <sz val="10"/>
        <rFont val="맑은 고딕"/>
        <family val="3"/>
        <charset val="129"/>
      </rPr>
      <t>내용</t>
    </r>
    <r>
      <rPr>
        <sz val="10"/>
        <rFont val="Arial"/>
        <family val="2"/>
      </rPr>
      <t xml:space="preserve"> </t>
    </r>
    <r>
      <rPr>
        <sz val="10"/>
        <rFont val="맑은 고딕"/>
        <family val="3"/>
        <charset val="129"/>
      </rPr>
      <t>중</t>
    </r>
    <r>
      <rPr>
        <sz val="10"/>
        <rFont val="Arial"/>
        <family val="2"/>
      </rPr>
      <t xml:space="preserve"> </t>
    </r>
    <r>
      <rPr>
        <sz val="10"/>
        <rFont val="맑은 고딕"/>
        <family val="3"/>
        <charset val="129"/>
      </rPr>
      <t>보안유지</t>
    </r>
    <r>
      <rPr>
        <sz val="10"/>
        <rFont val="Arial"/>
        <family val="2"/>
      </rPr>
      <t xml:space="preserve"> </t>
    </r>
    <r>
      <rPr>
        <sz val="10"/>
        <rFont val="맑은 고딕"/>
        <family val="3"/>
        <charset val="129"/>
      </rPr>
      <t>필요부분</t>
    </r>
    <r>
      <rPr>
        <sz val="10"/>
        <rFont val="Arial"/>
        <family val="2"/>
      </rPr>
      <t xml:space="preserve"> </t>
    </r>
    <r>
      <rPr>
        <sz val="10"/>
        <rFont val="맑은 고딕"/>
        <family val="3"/>
        <charset val="129"/>
      </rPr>
      <t>및</t>
    </r>
    <r>
      <rPr>
        <sz val="10"/>
        <rFont val="Arial"/>
        <family val="2"/>
      </rPr>
      <t xml:space="preserve"> </t>
    </r>
    <r>
      <rPr>
        <sz val="10"/>
        <rFont val="맑은 고딕"/>
        <family val="3"/>
        <charset val="129"/>
      </rPr>
      <t>사유</t>
    </r>
    <r>
      <rPr>
        <sz val="10"/>
        <rFont val="Arial"/>
        <family val="2"/>
      </rPr>
      <t xml:space="preserve"> </t>
    </r>
    <r>
      <rPr>
        <sz val="10"/>
        <rFont val="맑은 고딕"/>
        <family val="3"/>
        <charset val="129"/>
      </rPr>
      <t>구체화</t>
    </r>
    <phoneticPr fontId="2" type="noConversion"/>
  </si>
  <si>
    <t>인제군 가로수 조성을 통한 식생복구 묶음 감축사업</t>
  </si>
  <si>
    <r>
      <rPr>
        <sz val="10"/>
        <rFont val="Arial Unicode MS"/>
        <family val="3"/>
        <charset val="129"/>
      </rPr>
      <t>사업계획서</t>
    </r>
    <r>
      <rPr>
        <sz val="10"/>
        <rFont val="Arial"/>
        <family val="2"/>
      </rPr>
      <t xml:space="preserve"> </t>
    </r>
    <r>
      <rPr>
        <sz val="10"/>
        <rFont val="Arial Unicode MS"/>
        <family val="3"/>
        <charset val="129"/>
      </rPr>
      <t>내</t>
    </r>
    <r>
      <rPr>
        <sz val="10"/>
        <rFont val="Arial"/>
        <family val="2"/>
      </rPr>
      <t xml:space="preserve"> </t>
    </r>
    <r>
      <rPr>
        <sz val="10"/>
        <rFont val="Arial Unicode MS"/>
        <family val="3"/>
        <charset val="129"/>
      </rPr>
      <t>기술된</t>
    </r>
    <r>
      <rPr>
        <sz val="10"/>
        <rFont val="Arial"/>
        <family val="2"/>
      </rPr>
      <t xml:space="preserve"> </t>
    </r>
    <r>
      <rPr>
        <sz val="10"/>
        <rFont val="Arial Unicode MS"/>
        <family val="3"/>
        <charset val="129"/>
      </rPr>
      <t>정보의</t>
    </r>
    <r>
      <rPr>
        <sz val="10"/>
        <rFont val="Arial"/>
        <family val="2"/>
      </rPr>
      <t xml:space="preserve"> </t>
    </r>
    <r>
      <rPr>
        <sz val="10"/>
        <rFont val="Arial Unicode MS"/>
        <family val="3"/>
        <charset val="129"/>
      </rPr>
      <t>보안</t>
    </r>
    <r>
      <rPr>
        <sz val="10"/>
        <rFont val="Arial"/>
        <family val="2"/>
      </rPr>
      <t xml:space="preserve"> </t>
    </r>
    <r>
      <rPr>
        <sz val="10"/>
        <rFont val="Arial Unicode MS"/>
        <family val="3"/>
        <charset val="129"/>
      </rPr>
      <t>사항이</t>
    </r>
    <r>
      <rPr>
        <sz val="10"/>
        <rFont val="Arial"/>
        <family val="2"/>
      </rPr>
      <t xml:space="preserve"> </t>
    </r>
    <r>
      <rPr>
        <sz val="10"/>
        <rFont val="Arial Unicode MS"/>
        <family val="3"/>
        <charset val="129"/>
      </rPr>
      <t>미포함</t>
    </r>
    <r>
      <rPr>
        <sz val="10"/>
        <rFont val="Arial"/>
        <family val="2"/>
      </rPr>
      <t xml:space="preserve"> </t>
    </r>
    <r>
      <rPr>
        <sz val="10"/>
        <rFont val="Arial Unicode MS"/>
        <family val="3"/>
        <charset val="129"/>
      </rPr>
      <t>됨에</t>
    </r>
    <r>
      <rPr>
        <sz val="10"/>
        <rFont val="Arial"/>
        <family val="2"/>
      </rPr>
      <t xml:space="preserve"> </t>
    </r>
    <r>
      <rPr>
        <sz val="10"/>
        <rFont val="Arial Unicode MS"/>
        <family val="3"/>
        <charset val="129"/>
      </rPr>
      <t>따라</t>
    </r>
    <r>
      <rPr>
        <sz val="10"/>
        <rFont val="Arial"/>
        <family val="2"/>
      </rPr>
      <t xml:space="preserve"> </t>
    </r>
    <r>
      <rPr>
        <sz val="10"/>
        <rFont val="Arial Unicode MS"/>
        <family val="3"/>
        <charset val="129"/>
      </rPr>
      <t>공개로</t>
    </r>
    <r>
      <rPr>
        <sz val="10"/>
        <rFont val="Arial"/>
        <family val="2"/>
      </rPr>
      <t xml:space="preserve"> </t>
    </r>
    <r>
      <rPr>
        <sz val="10"/>
        <rFont val="Arial Unicode MS"/>
        <family val="3"/>
        <charset val="129"/>
      </rPr>
      <t>변경</t>
    </r>
    <r>
      <rPr>
        <sz val="10"/>
        <rFont val="Arial"/>
        <family val="2"/>
      </rPr>
      <t xml:space="preserve"> </t>
    </r>
    <r>
      <rPr>
        <sz val="10"/>
        <rFont val="Arial Unicode MS"/>
        <family val="3"/>
        <charset val="129"/>
      </rPr>
      <t>신청</t>
    </r>
    <r>
      <rPr>
        <sz val="10"/>
        <rFont val="Arial"/>
        <family val="2"/>
      </rPr>
      <t xml:space="preserve"> </t>
    </r>
    <r>
      <rPr>
        <sz val="10"/>
        <rFont val="Arial Unicode MS"/>
        <family val="3"/>
        <charset val="129"/>
      </rPr>
      <t>요청</t>
    </r>
    <phoneticPr fontId="2" type="noConversion"/>
  </si>
  <si>
    <t>멋쟁이토마토작목반</t>
  </si>
  <si>
    <t>2017-11-21</t>
  </si>
  <si>
    <t>제주축산바이오의 바이오가스 플랜트를 활용한 온실가스 감축사업</t>
  </si>
  <si>
    <t>농업회사법인(주)제주축산바이오</t>
  </si>
  <si>
    <t>2017-11-16</t>
  </si>
  <si>
    <t>(주)크레아 서산공장에서 건조공정의 연료를 LPG에서 도시가스(LNG)로 전환하는 사업</t>
  </si>
  <si>
    <t>행복나눔영농조합법인의 미활용 열에너지를 활용한 온실가스 배출 감축사업</t>
  </si>
  <si>
    <t>충청남도 목재펠릿을 활용한 온실가스 배출 감축사업</t>
  </si>
  <si>
    <t>주식회사 카본앤네이쳐</t>
  </si>
  <si>
    <t>1058777692</t>
  </si>
  <si>
    <t>전남 여수</t>
  </si>
  <si>
    <t>김민겸</t>
  </si>
  <si>
    <t>070-4010-9045</t>
  </si>
  <si>
    <t>shane.ymedia@gmail.com</t>
  </si>
  <si>
    <t>휴켐스 질산공장 N2O 감축사업</t>
  </si>
  <si>
    <t xml:space="preserve">
사업승인요청철회공문.pdf</t>
  </si>
  <si>
    <t>[보완1차]평가반려
2015-05-22</t>
  </si>
  <si>
    <t>2015-05-22</t>
  </si>
  <si>
    <t xml:space="preserve">2015-03-05 12:00:18 - 신규신청 - 신청 
2015-05-07 09:31:36 - 신규신청 - 보완요청 
2015-05-22 10:01:47 - 보완신청 - 신청 
2015-05-22 10:46:35 - 보완신청 - 평가반려 
2017-12-28 07:58:44 - 관장기관 지정 - GIR센터
2018-01-24 19:58:39 - 관장기관 지정 - 환경부
</t>
  </si>
  <si>
    <t>2015-02-16</t>
  </si>
  <si>
    <t>http://cdm.unfcc.net</t>
  </si>
  <si>
    <t>여수</t>
  </si>
  <si>
    <t>휴캠스 주식회사의 질산공장 세 곳에서 tail gas에 포함된 아산화질소를 촉매를 사용하여 제거하는 프로젝트</t>
  </si>
  <si>
    <t>validation report.pdf</t>
  </si>
  <si>
    <t>수도권매립지 매립가스 자원화사업(50MW 발전사업)</t>
  </si>
  <si>
    <t>2006-12-15</t>
  </si>
  <si>
    <t>2007-04-30~2017-04-29</t>
  </si>
  <si>
    <t>폐기물 취급 및 처리</t>
  </si>
  <si>
    <t>ACM0001</t>
  </si>
  <si>
    <t>R-2015-KR-13-000016</t>
  </si>
  <si>
    <t xml:space="preserve">2014-12-15 14:34:51 - 신규신청 - 신청 
2015-05-11 11:37:23 - 신규신청 - 보완요청 
2015-05-13 09:54:01 - 보완신청 - 신청 
2015-05-14 19:11:20 - 보완신청 - 보완요청 
2015-05-15 10:26:48 - 보완신청 - 신청 
2015-05-15 20:42:24 - 보완신청 - 보완요청 
2015-05-15 21:28:00 - 보완신청 - 신청 
2015-06-15 14:07:22 - 보완신청 - 평가승인 
2015-06-25 13:17:33 - 보완신청 - 심의승인 
2015-06-25 14:07:40 - 보완신청 - 착수신고 
2017-12-28 07:58:44 - 관장기관 지정 - GIR센터
2018-01-05 19:55:38 - 관장기관 지정 - 환경부
</t>
  </si>
  <si>
    <t>2007-04-30</t>
  </si>
  <si>
    <t>Sudokwon Landfill Gas Electricity Generation Project (50MW)</t>
  </si>
  <si>
    <t>http://cdm.unfccc.int/Projects/DB/DNV-CUK1171534717.86/view</t>
  </si>
  <si>
    <t>인천광역시 서구 백석동 수도권매립지</t>
  </si>
  <si>
    <t>매립가스(LFG)를 포집하여 전기에너지를 생산하는 방법론. ACM0001에서는 매립가스를 포집하여 전기/열에너지를 생산하는 기술에 대해, ACM0002에서는 생산된 신재생에너지를 전력망에 공급하는 기술에 대해 언급한다</t>
  </si>
  <si>
    <t>“Tool for the demonstration and assessment of Additionality” 사용</t>
  </si>
  <si>
    <t>CER Proof of Ownership 20141215.pdf_x000D_
Form 5.pdf_x000D_
Form 6.pdf_x000D_
AU Registry 20150511.pdf_x000D_
FIT Confirmation.pdf_x000D_
NZ - National Registry v3.pdf_x000D_
Cancellation plan - Sudokwon (AU).pdf_x000D_
Cancellation plan - Sudokwon (NZ).pdf_x000D_
CER Ownership Form - Sudokwon.pdf_x000D_
Form 5 v2.pdf_x000D_
Form 6 v2.pdf_x000D_
Plan for crediting period - Sudokwon.pdf_x000D_
Sudokwon Technical Summary.pdf_x000D_
Plan for crediting period - Sudokwon V2.pdf_x000D_
Form 6 v3.pdf_x000D_
Cancellation plan - Sudokwon (NZ) v2.pdf_x000D_
CER Ownership Form - Sudokwon v2.pdf_x000D_
Plan for crediting period - Sudokwon V3.pdf</t>
  </si>
  <si>
    <t>목포시 매립가스 자원화사업</t>
  </si>
  <si>
    <t>2008-04-10</t>
  </si>
  <si>
    <t>2010-02-18~2020-02-17</t>
  </si>
  <si>
    <t>AMS-III.G.</t>
  </si>
  <si>
    <t>R-2015-KR-13-000019</t>
  </si>
  <si>
    <t xml:space="preserve">2014-12-09 23:11:09 - 신규신청 - 신청 
2015-05-11 11:35:44 - 신규신청 - 보완요청 
2015-05-13 11:06:37 - 보완신청 - 신청 
2015-05-15 18:21:28 - 보완신청 - 보완요청 
2015-05-15 18:28:48 - 보완신청 - 신청 
2015-06-15 13:58:18 - 보완신청 - 평가승인 
2015-06-25 13:20:23 - 보완신청 - 심의승인 
2015-06-25 14:10:06 - 보완신청 - 착수신고 
2017-12-28 07:58:44 - 관장기관 지정 - GIR센터
2018-01-05 12:04:24 - 관장기관 지정 - 산업통상자원부
2018-01-05 13:21:04 - 관장기관 지정 - 환경부
</t>
  </si>
  <si>
    <t>2010-02-18</t>
  </si>
  <si>
    <t>Mokpo Landfill Gas Recovery Project for Electricity Generation</t>
  </si>
  <si>
    <t>http://cdm.unfccc.int/Projects/DB/emc1249265030.9/view</t>
  </si>
  <si>
    <t>전라남도 목포시 대양동 목포매립지</t>
  </si>
  <si>
    <t>매립가스(LFG)를 이용하여 전기를 생산하는 기술. LFG 가스 엔진에 매립가스를 공급, 전기를 생산하여 온실가스를 저감한다</t>
  </si>
  <si>
    <t>“Tools for the demonstration and assessment of additionality_V05.2”: 옵션3 벤치마크 분석 사용(IRR)</t>
  </si>
  <si>
    <t>Form 5.pdf_x000D_
Form 6.pdf_x000D_
Proof of CER ownership.pdf_x000D_
AU Registry 20150511.pdf_x000D_
FIT Confirmation.pdf_x000D_
NZ - National Registry v3.pdf_x000D_
Cancellation plan - Mokpo (AU).pdf_x000D_
Cancellation plan - Mokpo (NZ).pdf_x000D_
CER Ownership Form - Mokpo.pdf_x000D_
Mokpo Technical Summary.pdf_x000D_
Plan for crediting period - Mokpo.pdf_x000D_
Form 5 v2.pdf_x000D_
Form 6 v2.pdf_x000D_
CER Ownership Form - Mokpo v2.pdf_x000D_
Plan for crediting period - Mokpo v2.pdf_x000D_
Cancellation plan - Mokpo (NZ) v2.pdf</t>
  </si>
  <si>
    <t>니프코코리아</t>
  </si>
  <si>
    <t>2118144306</t>
  </si>
  <si>
    <t>니프코코리아 아산공장</t>
  </si>
  <si>
    <t>아산공장 – 충남 아산시 둔포면 석곡리 1508번지</t>
  </si>
  <si>
    <t>장우람</t>
  </si>
  <si>
    <t>02-590-5016</t>
  </si>
  <si>
    <t>wrjang@nifco.co.kr</t>
  </si>
  <si>
    <t>태양광발전 5호</t>
  </si>
  <si>
    <t>2015-07-01~2021-06-30</t>
  </si>
  <si>
    <t>정제 분야</t>
  </si>
  <si>
    <t>[서식 1] 외부사업 사업계획서(제12조 관련)_니프코코리아 아산.doc</t>
  </si>
  <si>
    <t>평가반려
2015-07-01</t>
  </si>
  <si>
    <t xml:space="preserve">2015-06-25 08:34:05 - 신규신청 - 신청 
2015-07-01 11:21:36 - 신규신청 - 평가반려 
2017-12-28 07:58:46 - 관장기관 지정 - GIR센터
2018-01-24 19:56:03 - 관장기관 지정 - 환경부
</t>
  </si>
  <si>
    <t>수도권매립지관리공사</t>
  </si>
  <si>
    <t>1378203566</t>
  </si>
  <si>
    <t>인천시 서구 백석동 수도권매립지관리공사</t>
  </si>
  <si>
    <t>탄소사업부</t>
  </si>
  <si>
    <t>032-560-9608</t>
  </si>
  <si>
    <t>kmytomboy@slc.or.kr</t>
  </si>
  <si>
    <t>ACM0002,ACM0001</t>
  </si>
  <si>
    <t>1. 등록된 영문 사업계획서.pdf</t>
  </si>
  <si>
    <t xml:space="preserve">
2. 등록된 영문 타당성평가보고서.pdf
3. 온실가스 감축량 소유권 증빙 관련 서류.pdf
4. 국가 승인서류.pdf
2010년 4월 14일 이후의 실적임을 증빙할 수 있는 자료.zip
외부사업 공급인증서 발급 대상 여부 증빙서류.pdf
1. 배출권 보유량 관련 자료.zip
인증실적(CER) 보유현황서.hwp</t>
  </si>
  <si>
    <t>R-2015-KR-13-000017</t>
  </si>
  <si>
    <t>[보완4차]착수신고
2015-07-06</t>
  </si>
  <si>
    <t xml:space="preserve">2015-02-12 13:59:08 - 신규신청 - 신청 
2015-05-11 11:26:39 - 신규신청 - 보완요청 
2015-05-13 18:14:22 - 보완신청 - 신청 
2015-05-15 17:18:12 - 보완신청 - 보완요청 
2015-05-18 18:04:59 - 보완신청 - 신청 
2015-05-19 16:54:49 - 보완신청 - 보완요청 
2015-05-19 17:06:01 - 보완신청 - 신청 
2015-05-28 09:47:00 - 보완신청 - 보완요청 
2015-05-28 09:50:35 - 보완신청 - 신청 
2015-06-15 14:27:51 - 보완신청 - 평가승인 
2015-06-25 13:18:34 - 보완신청 - 심의승인 
2015-07-06 10:27:12 - 보완신청 - 착수신고 
2017-12-28 07:58:44 - 관장기관 지정 - 환경부
</t>
  </si>
  <si>
    <t>Proejct 0941</t>
  </si>
  <si>
    <t>Sudokwon Landfill Gas Electricity Generation Project(50MW)</t>
  </si>
  <si>
    <t>제1매립장과 제2매립장의 매립가스를 포집하여 자원화(50MW발전) 및 적정처리(소각)함으로써 온실가스 감축</t>
  </si>
  <si>
    <t>CDM사업 “Tool for the demonstration and assessment of Additionality(version 2)”에 준하여 입증(사업계획서 B.5에서 입증)</t>
  </si>
  <si>
    <t>2. 등록된 영문 타당성평가보고서.pdf</t>
  </si>
  <si>
    <t>3. 온실가스 감축량 소유권 증빙 관련 서류.pdf_x000D_
4. 국가 승인서류.pdf_x000D_
소유권의 명확화를 위한 증빙자료(F-CDM-FWD).pdf_x000D_
2. MOC.zip_x000D_
CER 소유권에 관한 협정서.pdf_x000D_
배출권 소유관련 증빙(20150527).pdf</t>
  </si>
  <si>
    <t>니프코코리아 아산공장- 충남 아산시 둔포면 석곡리 1508번지</t>
  </si>
  <si>
    <t>탄소배출권 인증 신청 철회 공문.pdf</t>
  </si>
  <si>
    <t>[보완1차]평가반려
2015-09-07</t>
  </si>
  <si>
    <t xml:space="preserve">2015-06-25 09:45:54 - 신규신청 - 신청 
2015-07-24 17:18:04 - 신규신청 - 보완요청 
2015-09-07 14:29:55 - 보완신청 - 신청 
2015-09-07 14:59:32 - 보완신청 - 평가반려 
2017-12-28 07:58:44 - 관장기관 지정 - GIR센터
2018-01-24 19:55:55 - 관장기관 지정 - 환경부
</t>
  </si>
  <si>
    <t>니프코코리아 울산공장</t>
  </si>
  <si>
    <t>울산공장 - 울산광역시 울주군 상북면 길천리 1236-3번지</t>
  </si>
  <si>
    <t xml:space="preserve">2015-06-25 09:42:45 - 신규신청 - 신청 
2015-07-24 17:13:29 - 신규신청 - 보완요청 
2015-09-07 14:45:24 - 보완신청 - 신청 
2015-09-07 15:10:12 - 보완신청 - 평가반려 
2017-12-28 07:58:44 - 관장기관 지정 - GIR센터
2018-01-05 12:03:28 - 관장기관 지정 - 산업통상자원부
2018-01-24 19:55:47 - 관장기관 지정 - 환경부
</t>
  </si>
  <si>
    <t>삼달풍력발전</t>
  </si>
  <si>
    <t>삼달 풍력 발전사업</t>
  </si>
  <si>
    <t>[보완2차]심의반려
2015-09-21</t>
  </si>
  <si>
    <t xml:space="preserve">2014-12-15 13:50:53 - 신규신청 - 신청 
2015-05-11 11:36:40 - 신규신청 - 보완요청 
2015-05-13 10:47:33 - 보완신청 - 신청 
2015-05-15 11:20:12 - 보완신청 - 보완요청 
2015-07-09 20:27:36 - 보완신청 - 신청 
2015-08-27 16:54:25 - 보완신청 - 평가승인 
2015-09-21 09:57:59 - 보완신청 - 심의반려 
2017-12-28 07:58:44 - 관장기관 지정 - GIR센터
2018-01-29 16:19:17 - 관장기관 지정 - 환경부
</t>
  </si>
  <si>
    <t>서귀포시 성산읍 삼달리</t>
  </si>
  <si>
    <t>“Tool for the demonstration and assessment of additionality” version 5.2 사용</t>
  </si>
  <si>
    <t>CER Proof of Ownership in EU Registry Account 20141215.pdf_x000D_
Form 5.pdf_x000D_
Form 6.pdf_x000D_
Ohana confirmation of CER ownership.pdf_x000D_
AU Registry 20150511.pdf_x000D_
FIT Confirmation.pdf_x000D_
Cancellation plan (AU) - Samdal.pdf_x000D_
CER Ownership Form - Samdal.pdf_x000D_
Form 5 v2.pdf_x000D_
Form 6 v2.pdf_x000D_
Plan for crediting period - Samdal.pdf_x000D_
Samdal Technical Summary.pdf_x000D_
Plan for crediting period - Samdal V2.pdf</t>
  </si>
  <si>
    <t>북한 예성강 4호기 수력발전 프로젝트</t>
  </si>
  <si>
    <t>2010-10-12</t>
  </si>
  <si>
    <t>2015-01-01~2021-12-31</t>
  </si>
  <si>
    <t>Ryesonggang PDD.pdf</t>
  </si>
  <si>
    <t xml:space="preserve">
External Project Registration Form-Ryesonggang.hwp</t>
  </si>
  <si>
    <t>심의반려
2015-09-21</t>
  </si>
  <si>
    <t xml:space="preserve">2015-05-13 12:28:40 - 신규신청 - 신청 
2015-08-27 16:56:29 - 신규신청 - 평가승인 
2015-09-21 10:10:01 - 신규신청 - 심의반려 
2017-12-28 07:58:46 - 관장기관 지정 - GIR센터
2018-01-05 12:01:38 - 관장기관 지정 - 산업통상자원부
2018-01-05 13:12:04 - 관장기관 지정 - 환경부
</t>
  </si>
  <si>
    <t>AMS-III.G. ver6, AMS-I.D. ver13</t>
  </si>
  <si>
    <t>1.(영문)사업계획서_2834.pdf</t>
  </si>
  <si>
    <t xml:space="preserve">
등록화면_2834.png
발전차액지원제도(FIT) 대상 설비 확인요청 회신.pdf</t>
  </si>
  <si>
    <t>R-2015-KR-13-000042</t>
  </si>
  <si>
    <t xml:space="preserve">2015-07-08 10:16:36 - 신규신청 - 신청 
2015-07-30 18:19:35 - 신규신청 - 보완요청 
2015-08-03 14:52:11 - 보완신청 - 신청 
2015-08-27 16:12:15 - 보완신청 - 평가승인 
2015-09-21 10:06:35 - 보완신청 - 심의승인 
2015-09-21 17:59:15 - 보완신청 - 착수신고 
2017-12-28 07:58:44 - 관장기관 지정 - GIR센터
2018-01-05 13:21:41 - 관장기관 지정 - 환경부
</t>
  </si>
  <si>
    <t xml:space="preserve">Mokpo Landfill Gas Recovery Project for Electricity Generation </t>
  </si>
  <si>
    <t>전라남도 목포시 대양동</t>
  </si>
  <si>
    <t>매립가스 회수를 통한 전력 생산</t>
  </si>
  <si>
    <t>2.(영문)타당성평가보고서_2834.pdf</t>
  </si>
  <si>
    <t>NZ Account Balance_ECOEYE_2834_수정.pdf_x000D_
인증실적 보유현황서_목포매립장_수정보완.pdf</t>
  </si>
  <si>
    <t>[보완2차]평가반려
2015-10-12</t>
  </si>
  <si>
    <t>2015-10-12</t>
  </si>
  <si>
    <t xml:space="preserve">2014-12-15 14:15:08 - 신규신청 - 신청 
2015-05-11 11:34:28 - 신규신청 - 보완요청 
2015-05-13 10:15:43 - 보완신청 - 신청 
2015-06-16 16:07:42 - 보완신청 - 보완요청 
2015-09-02 10:09:35 - 보완신청 - 신청 
2015-10-12 10:08:35 - 보완신청 - 평가반려 
2017-12-28 07:58:44 - 관장기관 지정 - GIR센터
2018-01-24 19:28:15 - 관장기관 지정 - 환경부
</t>
  </si>
  <si>
    <t>강원도 평창군 대관령면 횡계2리</t>
  </si>
  <si>
    <t>“Tool for the demonstration and assessment of Additionality” 의 옵션2 사용</t>
  </si>
  <si>
    <t>CER Proof of Ownership in EU Registry Account 20141215.pdf_x000D_
Form 5.pdf_x000D_
Form 6.pdf_x000D_
Ohana confirmation of CER ownership.pdf_x000D_
AU Registry 20150511.pdf_x000D_
FIT Confirmation.pdf_x000D_
Cancellation plan (AU) - Gangwon.pdf_x000D_
CER Ownership Form - Gangwon.pdf_x000D_
Form 5 v2.pdf_x000D_
Gangwon Technical Summary.pdf_x000D_
Plan for crediting period - Gangwon.pdf_x000D_
Form 6 v2.pdf_x000D_
Cancellation plan (NZ) - Gangwon.pdf_x000D_
Plan for crediting period - Gangwon v2.pdf_x000D_
CER Ownership Form - Gangwon v2.pdf_x000D_
NZ Registry 02092015.pdf</t>
  </si>
  <si>
    <t>퓨어스카이(주)</t>
  </si>
  <si>
    <t>2118808084</t>
  </si>
  <si>
    <t>대경오앤티음성지점</t>
  </si>
  <si>
    <t>충청북도 음성군 대소면 대소산단로 39-19</t>
  </si>
  <si>
    <t>위주량</t>
  </si>
  <si>
    <t>임원실</t>
  </si>
  <si>
    <t>02-515-0380</t>
  </si>
  <si>
    <t>weejoo@naver.com</t>
  </si>
  <si>
    <t>열에너지생산을위한 보일러 연료전환사업(대경음성)</t>
  </si>
  <si>
    <t>유지공장연료전환사업,대경음성</t>
  </si>
  <si>
    <t>2010-05-13</t>
  </si>
  <si>
    <t>2010-09-01~2019-08-31</t>
  </si>
  <si>
    <t>대경음성(1차리뷰사업계획서).pdf</t>
  </si>
  <si>
    <t xml:space="preserve">
연기대경음성.pdf</t>
  </si>
  <si>
    <t>[보완2차]평가반려
2015-12-16</t>
  </si>
  <si>
    <t>2015-12-16</t>
  </si>
  <si>
    <t xml:space="preserve">2015-07-09 10:10:07 - 신규신청 - 신청 
2015-10-02 18:52:50 - 신규신청 - 보완요청 
2015-10-16 09:15:53 - 보완신청 - 신청 
2015-11-10 17:40:13 - 보완신청 - 보완요청 
2015-12-15 17:59:21 - 보완신청 - 신청 
2015-12-16 09:13:25 - 보완신청 - 평가반려 
2017-12-28 07:58:44 - 관장기관 지정 - GIR센터
2018-01-05 12:01:19 - 관장기관 지정 - 산업통상자원부
2018-01-05 13:11:38 - 관장기관 지정 - 환경부
</t>
  </si>
  <si>
    <t xml:space="preserve">한국남동발전주식회사 소수력 발전사업 </t>
  </si>
  <si>
    <t>강원바이오에너지</t>
  </si>
  <si>
    <t>2248151972</t>
  </si>
  <si>
    <t>유기성 폐기물을 이용한 바이오메탄 자동차 연료화시설</t>
  </si>
  <si>
    <t>강원도 원주시 저금어지길 458</t>
  </si>
  <si>
    <t>김길영</t>
  </si>
  <si>
    <t>033-733-4251</t>
  </si>
  <si>
    <t>dud5421@empal.com</t>
  </si>
  <si>
    <t>강원바이오에너지 바이오 CNG 생산 및 자동차 연료 이용을 통한 온실가스 감축사업</t>
  </si>
  <si>
    <t>2012-12-14</t>
  </si>
  <si>
    <t>2015-09-07~2025-09-06</t>
  </si>
  <si>
    <t>수송</t>
  </si>
  <si>
    <t>바이오 CNG 생산 및 자동차 연료 이용 사업의 방법론</t>
  </si>
  <si>
    <t>강원바이오에너지 외 1개 업체</t>
  </si>
  <si>
    <t>2015.10.26 강원바이오에너지 바이오 CNG 생산 및 자동차 연료 이용을 통한 온실가스 감축사업_사업계획서_Rev.4.pdf</t>
  </si>
  <si>
    <t xml:space="preserve">
2015.04.23 강원바이오에너지(주) 사업자등록증.pdf
2015.04.23 관리운영위탁계약서(위탁운영관리 (주)에코에너지홀딩스 증빙).pdf
2015.04.23 도시가스제조허가증(가스 생산 허가 증빙).pdf
2015.04.23 물질수지도(바이오가스 생산 설계용량, CNG 생산 설계용량).pdf
2015.04.23 바이오메탄판매계약서(바이오메탄 생산 및 판매 증빙).pdf
2015.04.23 폐기물반입일지(유기성폐기물 사용 입증).pdf
2015.04.23 폐수처리계통도(폐수처리과정에서 메탄발생이 되지 않음).pdf
2015.04.23 혐기성소화설비계통도(적용된 바이오CNG 생산 프로세스).pdf
01. 증빙자료_온실가스 배출권거래제 상쇄제도 사업등록 대행위탁 협약서(강바에-CRIK).pdf
02. 증빙자료_2015년 1분기 바이오메탄 자동차 연료화시설 운영현황 보고.pdf
03. 증빙자료_유기성 폐기물 반입 증빙자료(올바로시스템 자료).pdf
04. 증빙자료_바이오메탄 가스판매 계약서.pdf
05. 증빙자료_유기성 폐기물을 이용한 바이오메탄 연료화시설공사 공사변경 도급계약서.pdf
06. 증빙자료_바이오메탄 유료화 판매 알림의 건.pdf
07. 증빙자료_물질수지도.pdf
08. 증빙자료_유기성폐기물 반입 증빙자료(세금계산서).pdf
09. 증빙자료_자동차 연료검사 결과 송부.pdf
10. 증빙자료_도시가스 품질검사 결과알림.pdf
11. 증빙자료_관리.운영 위수탁 계약서.pdf
12. 증빙자료_재이용수 공급 및 폐수연계처리 협약서.pdf
13. 증빙자료_폐수슬러지 반출 증빙자료(올바로시스템 자료).pdf
14. 증빙자료_폐기물 재활용시설 설치승인서.pdf
15. 증빙자료_폐수배출시설 설치 신고증명서.pdf
16. 증빙자료_전력사용량 산출 List.pdf
17. 증빙자료_각종 인허가서류.zip
18. 증빙자료_바이오메탄 활용량.zip
강원바이오에너지_예상온실가스감축량_산정Tool_V2.xlsx
강원바이오에너지_타당성평가_증빙자료.xlsx
타당성평가 의견 수정,보완 내역_CRIK.pdf
19. 증빙자료_주민합의서.jpg
20. 증빙자료_공사계약서(120412계약).pdf
21. 증빙자료_협약서.pdf
2015.08.19 타당성평가 의견 수정,보완 내역_CRIK.pdf
강원바이오에너지_예상온실가스감축량_산정Tool_V3.xlsx</t>
  </si>
  <si>
    <t>R-2015-KR-07-000055</t>
  </si>
  <si>
    <t xml:space="preserve">2015-04-23 11:20:49 - 신규신청 - 신청 
2015-08-11 16:32:55 - 신규신청 - 보완요청 
2015-08-14 15:34:59 - 보완신청 - 신청 
2015-08-19 10:23:08 - 보완신청 - 보완요청 
2015-08-19 23:56:11 - 보완신청 - 신청 
2015-10-22 17:29:14 - 보완신청 - 보완요청 
2015-10-27 13:51:02 - 보완신청 - 신청 
2015-12-08 11:26:52 - 보완신청 - 평가승인 
2015-12-17 23:08:35 - 보완신청 - 심의승인 
2015-12-21 11:09:22 - 보완신청 - 착수신고 
2017-12-28 07:58:44 - 관장기관 지정 - GIR센터
2018-01-05 11:57:43 - 관장기관 지정 - 산업통상자원부
2018-01-24 19:53:52 - 관장기관 지정 - 환경부
2018-02-06 17:35:44 - 관장기관 지정 - 국토교통부
</t>
  </si>
  <si>
    <t>솔베이에너지서비스코리아(주)</t>
  </si>
  <si>
    <t>2148793356</t>
  </si>
  <si>
    <t>서울특별시 강남구 테헤란로 124 (역삼동, 풍림빌딩4층)</t>
  </si>
  <si>
    <t>윤주훈</t>
  </si>
  <si>
    <t>에너지 Sourcing</t>
  </si>
  <si>
    <t>02-2186-2630</t>
  </si>
  <si>
    <t>joo-hoon.yoon@solvay.com</t>
  </si>
  <si>
    <t>아산화질소 배출 감축사업</t>
  </si>
  <si>
    <t>2005-07-01</t>
  </si>
  <si>
    <t>2006-09-01~2013-08-31</t>
  </si>
  <si>
    <t>AM0021</t>
  </si>
  <si>
    <t>영문 사업계획서 (0099 PDD-1차 사업기간).pdf</t>
  </si>
  <si>
    <t>[보완1차]평가승인
2016-02-01</t>
  </si>
  <si>
    <t>2016-02-01</t>
  </si>
  <si>
    <t xml:space="preserve">2015-12-17 17:12:56 - 신규신청 - 신청 
2016-01-04 11:30:37 - 신규신청 - 보완요청 
2016-01-13 10:52:25 - 보완신청 - 신청 
2016-02-01 14:37:32 - 보완신청 - 평가승인 
2017-12-28 07:58:44 - 관장기관 지정 - GIR센터
2018-01-24 19:19:50 - 관장기관 지정 - 환경부
</t>
  </si>
  <si>
    <t>2005-11-27</t>
  </si>
  <si>
    <t>N2O Emission Reduction in Onsan, Republic of Korea</t>
  </si>
  <si>
    <t>http://cdm.unfccc.int/Projects/DB/DNV-CUK1127672024.44/view?cp=1</t>
  </si>
  <si>
    <t>대한민국 울산시 울주군 온산읍</t>
  </si>
  <si>
    <t>사업활동은 아디핀산 생산공정에서 발생하는 N2O를 열분해하기 위한 시설로 구성된다. 온산의 아디핀산 생산공장은 1991년 초기    년간 3만톤 생산설비으로 지어졌다. 1998년 6만5천톤 생산용량으로 증설되었으며, 2002년의 두번째 증설을 통해 연산 13만톤으로 증대되었다._x000D_
아디핀산 생산시설에서 발생하는 N2O 를 포함하는 폐가스를 분해하기 위해 여러 기술들이 검토되었다. (열분해, 촉매분해, 질산회수, 폐놀생산용 원료) 평가를 통해 N2O 감축 프로젝트를 위해 열분해 기술이 적용되었다._x000D_
열분해과정의 사업활동을 통해 열분해설비에 투입되는 N2O를 거의 완전히 분해할 수 있다.(99%이상) 열분해설비는 현재 아디핀산 공장의 최대생산요율에서 발생하는 N2O를 처리할 수 있을 정도로 충분한 용량이며, 전 세계적으로 여러 공장에 설치되어 가동중이다.</t>
  </si>
  <si>
    <t>규제분석, 일반관행분석, 투자경제성분석</t>
  </si>
  <si>
    <t>타당성평가보고서 (0099 Validation Report_N2O Onsan).pdf</t>
  </si>
  <si>
    <t>영문 사업계획서 (0099 PDD-2차 사업기간).pdf_x000D_
타당성평가의견서 (0099_발행기간 갱신).pdf_x000D_
한국 국가 청정개발체제 사업승인서(0099 LoA 국문 및 영문).pdf_x000D_
UNFCCC Project 등록 관련 정보(등록일자-인증유효기간 확인).pdf_x000D_
모니터링보고서_120901-120930_0099.pdf_x000D_
검인증보고서_120901-120930_0099.pdf_x000D_
사업자등록증_솔베이에너지서비스코리아(주).pdf_x000D_
법인등기부등본-솔베이에너지서비스코리아(주).pdf_x000D_
사업자간 지정동의서(PA0099 F-CDM-MOC signed).pdf_x000D_
사업참여자간 계약서 1-Rhodia Energy SAS - KEMCO 2006.pdf_x000D_
사업참여자간 계약서 1 변경-Rhodia Energy SAS - KEMCO 2006.pdf_x000D_
사업참여자간 계약서 2 -SESK_REGHG_SES_Solvay Japan.pdf_x000D_
인증실적 보유현황서 및 붙임 1 &amp; 2.pdf_x000D_
UN CDM 사무국으로부터의 CER 보유현황 수신 메일.pdf_x000D_
KR-99_status of PA_16122015.xlsx_x000D_
F-CDM-FWD(CERs Forwarding Request Form).pdf_x000D_
160113_에너지공단 공문_2012년 9월 모니터링 기간의 CER 소유권 확인.pdf_x000D_
160112_솔베이 공문 2016-01_2012년 9월 모니터링기간의 CER 소유권 확인요청 - Rev.03.pdf</t>
  </si>
  <si>
    <t>전남 나주시 그린로 20</t>
  </si>
  <si>
    <t>태양열에너지를 이용한 열에너지 생산 및 이용 사업의 방법론</t>
  </si>
  <si>
    <t>사업계획서(PDD)-국문.pdf</t>
  </si>
  <si>
    <t xml:space="preserve">
제목 없음.png
Validation Report.pdf
1002 농어촌공사 국가승인서.hwp
2.청정개발체제 사업 승인서(국문).jpg
이메일.jpg
UNFCCC 등록화면.jpg
UNFCCC캡쳐.jpg
Verificaiton Report(농어촌공사)r1-최종제출.hwp</t>
  </si>
  <si>
    <t>[보완3차]평가반려
2016-02-18</t>
  </si>
  <si>
    <t>2016-02-18</t>
  </si>
  <si>
    <t xml:space="preserve">2016-01-14 15:41:50 - 신규신청 - 신청 
2016-01-22 10:24:45 - 신규신청 - 보완요청 
2016-01-27 20:54:54 - 보완신청 - 신청 
2016-01-28 10:17:58 - 보완신청 - 보완요청 
2016-02-02 18:29:06 - 보완신청 - 신청 
2016-02-03 16:33:39 - 보완신청 - 보완요청 
2016-02-05 17:33:55 - 보완신청 - 신청 
2016-02-18 11:11:49 - 보완신청 - 평가반려 
2017-12-28 07:58:44 - 관장기관 지정 - GIR센터
2018-01-24 19:19:00 - 관장기관 지정 - 환경부
</t>
  </si>
  <si>
    <t>수도권매립지 매립가스 자원화 사업 (50MW 발전사업)</t>
  </si>
  <si>
    <t>ACM0001 ver. 4, ACM0002 ver. 6</t>
  </si>
  <si>
    <t>PDD(ver.06.2) - Clean_version_수도권 매립지 공사.pdf</t>
  </si>
  <si>
    <t xml:space="preserve">
수도권 매립지_UN 등록실적 증빙문서(0941).pdf</t>
  </si>
  <si>
    <t>R-2016-KR-13-000063</t>
  </si>
  <si>
    <t xml:space="preserve">2015-11-27 17:24:05 - 신규신청 - 신청 
2016-01-04 11:24:05 - 신규신청 - 보완요청 
2016-01-04 15:07:35 - 보완신청 - 신청 
2016-02-01 16:51:23 - 보완신청 - 평가승인 
2016-02-19 16:37:32 - 보완신청 - 심의승인 
2016-02-19 16:50:36 - 보완신청 - 착수신고 
2017-12-28 07:58:44 - 관장기관 지정 - GIR센터
2018-01-05 19:55:29 - 관장기관 지정 - 환경부
</t>
  </si>
  <si>
    <t>인천시 서구 백석동</t>
  </si>
  <si>
    <t>추가성 증명 및 평가도구 (Tool for the demonstration and assessment of additionality version 2)사용</t>
  </si>
  <si>
    <t>Sudokwon Validation Report.pdf</t>
  </si>
  <si>
    <t>인증실적 보유현황서 양식(0941)_20151127.pdf_x000D_
스위스 레지스트리_KR941_1만톤_CP2_ECOEYE.GIF_x000D_
스위스 레지스트리_KR941_1만톤_CP2_ECOEYE_계좌문서.pdf</t>
  </si>
  <si>
    <t>대경오앤티서농지점</t>
  </si>
  <si>
    <t>충청북도 음성군 삼성면 대청로 136번지</t>
  </si>
  <si>
    <t>열에너지생산을 위한 보일러연료전환사업(대경서농)</t>
  </si>
  <si>
    <t>유지공장연료전환사업,대경서농</t>
  </si>
  <si>
    <t>2010-04-01~2020-03-30</t>
  </si>
  <si>
    <t>서농철회.pdf</t>
  </si>
  <si>
    <t xml:space="preserve">
서농신청서.hwp
사업시작일자 증빙.pdf
설치보일러 및 효율증빙.pdf
베이스라인 사용량증빙.xls
계약일자.pdf
별첨1-3 벙커사용량.pdf
부속합의서.pdf
대경-서농시트151116.xlsx
신청서별지5호서식.pdf
첨부1-보일러사양.pdf
첨부2-사업시작일자 증빙.pdf
첨부3 벙커사용량.pdf
첨부4-모니터링기기증빙.pdf
첨부5-외부사업계약.pdf
첨부6-기존시설철거일정.pdf
첨부7-약도.jpg
첨부8시설배치도.pdf
첨부9 보일러명패.pdf
첨부10첨부내용색인.pdf</t>
  </si>
  <si>
    <t>[보완3차]평가반려
2016-02-22</t>
  </si>
  <si>
    <t>2016-02-22</t>
  </si>
  <si>
    <t xml:space="preserve">2015-07-09 10:16:42 - 신규신청 - 신청 
2015-10-02 18:56:09 - 신규신청 - 보완요청 
2015-10-14 09:09:39 - 보완신청 - 신청 
2015-11-10 16:59:09 - 보완신청 - 보완요청 
2015-12-04 11:53:38 - 보완신청 - 신청 
2016-01-20 14:19:13 - 보완신청 - 보완요청 
2016-02-04 16:23:48 - 보완신청 - 신청 
2016-02-22 17:15:03 - 보완신청 - 평가반려 
2017-12-28 07:58:44 - 관장기관 지정 - GIR센터
2018-01-24 19:17:02 - 관장기관 지정 - 환경부
</t>
  </si>
  <si>
    <t>한국남부발전 주식회사 외 1개 업체</t>
  </si>
  <si>
    <t>주식회사옥산이엔지</t>
  </si>
  <si>
    <t>6628700060</t>
  </si>
  <si>
    <t>옥산이엔지 태양광발전소</t>
  </si>
  <si>
    <t>전남 곡성군 겸면 괴정리 산238-1</t>
  </si>
  <si>
    <t>(주)옥산이엔지</t>
  </si>
  <si>
    <t>062-952-5899</t>
  </si>
  <si>
    <t>oksan2122@naver.com</t>
  </si>
  <si>
    <t>태양광</t>
  </si>
  <si>
    <t>2016-01-04~2023-01-03</t>
  </si>
  <si>
    <t>사업자등록증(옥산이엔지).pdf</t>
  </si>
  <si>
    <t xml:space="preserve">
사용전검사 확인증(옥산이엔지).pdf
봉인완료 통지서(옥산이엔지).pdf
전력거래소 회원가입 공문(옥산이엔지).pdf
최초계통병입 승인공문(옥산이엔지).pdf
설비확인서(옥산이엔지).pdf
옥산이엔지 공문(상쇄배출 취하의 건).pdf</t>
  </si>
  <si>
    <t>[보완1차]평가반려
2016-04-04</t>
  </si>
  <si>
    <t>2016-04-04</t>
  </si>
  <si>
    <t xml:space="preserve">2016-03-07 16:03:54 - 신규신청 - 신청 
2016-03-22 14:22:20 - 신규신청 - 보완요청 
2016-04-04 09:40:09 - 보완신청 - 신청 
2016-04-04 14:45:20 - 보완신청 - 평가반려 
2017-12-28 07:58:44 - 관장기관 지정 - GIR센터
2018-01-24 19:16:30 - 관장기관 지정 - 환경부
</t>
  </si>
  <si>
    <t>영덕풍력발전 (주)</t>
  </si>
  <si>
    <t>5078105577</t>
  </si>
  <si>
    <t>영덕풍력발전(주)</t>
  </si>
  <si>
    <t>경북 영덕군 영덕읍 창포리 산24</t>
  </si>
  <si>
    <t>이진철</t>
  </si>
  <si>
    <t>기술운영팀</t>
  </si>
  <si>
    <t>054-734-5871</t>
  </si>
  <si>
    <t>jclee@yowip.kr</t>
  </si>
  <si>
    <t>영덕풍력발전단지청정개발체제사업</t>
  </si>
  <si>
    <t>영덕풍력발전단지사업</t>
  </si>
  <si>
    <t xml:space="preserve">
4.2 감축제도등록증빙서류.pdf
국가 승인서_영덕풍력.jpg
발전차액지원제도(FIT) 대상 설비 확인요청 회신.pdf
상쇄등록부시스템 등록사업 자진철회 신청공문_영덕풍력발전(주)_20160516.pdf</t>
  </si>
  <si>
    <t>[보완2차]평가반려
2016-05-16</t>
  </si>
  <si>
    <t>2016-05-16</t>
  </si>
  <si>
    <t xml:space="preserve">2015-01-15 22:57:04 - 신규신청 - 신청 
2015-05-11 11:31:11 - 신규신청 - 보완요청 
2015-05-13 14:31:21 - 보완신청 - 신청 
2015-05-15 17:38:43 - 보완신청 - 보완요청 
2016-05-16 13:35:26 - 보완신청 - 신청 
2016-05-16 17:15:16 - 보완신청 - 평가반려 
2017-12-28 07:58:44 - 관장기관 지정 - GIR센터
2018-01-24 19:16:18 - 관장기관 지정 - 환경부
</t>
  </si>
  <si>
    <t>영덕풍력발전단지청정개발사업</t>
  </si>
  <si>
    <t>2006-06-20</t>
  </si>
  <si>
    <t>http://cdm.unfcc.int</t>
  </si>
  <si>
    <t>경상북도 영덕군 영덕읍 창포리 24</t>
  </si>
  <si>
    <t>인증실적 보유현황서_영덕풍력_24635_최종.pdf_x000D_
인증실적 보유현황서_영덕풍력_23342_최종.pdf_x000D_
감축량 소유권 증명_47977.pdf</t>
  </si>
  <si>
    <t>주식회사영양풍력발전공사</t>
  </si>
  <si>
    <t>5088118740</t>
  </si>
  <si>
    <t>(주)영양풍력발전공사</t>
  </si>
  <si>
    <t>경상북도 영양군 석보면 명동산길 284-40(요원리)</t>
  </si>
  <si>
    <t>김동현</t>
  </si>
  <si>
    <t>070-7585-6810</t>
  </si>
  <si>
    <t>dhkim@yywpc.kr</t>
  </si>
  <si>
    <t>2009-02-20~2019-01-19</t>
  </si>
  <si>
    <t xml:space="preserve">
4.1 감축제도등록증빙서류.pdf
4.2 사업개시신고서.pdf
발전차액지원제도(FIT) 대상 설비 확인요청 회신.pdf
20160516_한국환경공단 상쇄운영팀_영양풍력_.pdf</t>
  </si>
  <si>
    <t>[보완2차]평가반려
2016-05-17</t>
  </si>
  <si>
    <t xml:space="preserve">2015-01-15 11:10:01 - 신규신청 - 신청 
2015-05-11 11:24:10 - 신규신청 - 보완요청 
2015-05-13 11:46:42 - 보완신청 - 신청 
2015-05-15 17:42:00 - 보완신청 - 보완요청 
2016-05-16 17:25:22 - 보완신청 - 신청 
2016-05-17 09:30:02 - 보완신청 - 평가반려 
2017-12-28 07:58:44 - 관장기관 지정 - GIR센터
2018-01-24 19:15:55 - 관장기관 지정 - 환경부
</t>
  </si>
  <si>
    <t>경상북도 영양군 석보면 요원리 산 31-49/영양군 석보면 삼의리 1-1, 1-23~25, 31-1/영덕군 창수면 창수리 산 40/영덕군 영해면 대리 산 154-1</t>
  </si>
  <si>
    <t>인증실적 보유현황서_영양풍력_243K_최종.pdf_x000D_
감축량 소유권 증명_영양_243877.pdf</t>
  </si>
  <si>
    <t>(주)우성EPS</t>
  </si>
  <si>
    <t>경상남도 김해시 상동면 우계리 104-15</t>
  </si>
  <si>
    <t>목재펠릿을 통한 연료 전환사업,우성</t>
  </si>
  <si>
    <t>목재펠릿 사용을 통한 연료 전환사업,우성</t>
  </si>
  <si>
    <t>2014-07-01~2021-06-30</t>
  </si>
  <si>
    <t>우성-1차리뷰.pdf</t>
  </si>
  <si>
    <t xml:space="preserve">
외부사업신청서.hwp
별첨 1- 우성EPS 베이스라인(B-C사용량).xls
별첨 2-우성펠릿보일러 공인 효율.pdf
별첨 3-기존보일러 사양.pdf
별첨 4- 펠릿공급계약.pdf
별첨 5-우성시작일자.pdf
별첨 6-펠릿보일러 정격전력.pdf
전력부문 온실가스 배출계수.pdf
(첨부1) 목재펠릿 누출량 관련 결정사항[1].pdf</t>
  </si>
  <si>
    <t>[보완1차]평가반려
2016-05-17</t>
  </si>
  <si>
    <t xml:space="preserve">2015-07-21 09:34:06 - 신규신청 - 신청 
2015-10-12 15:10:24 - 신규신청 - 보완요청 
2015-10-14 09:15:08 - 보완신청 - 신청 
2015-12-08 15:08:55 - 보완신청 - 보완요청 
2016-05-17 17:10:04 - 보완신청 - 평가반려 
2017-12-28 07:58:44 - 관장기관 지정 - GIR센터
2018-01-24 19:15:26 - 관장기관 지정 - 환경부
</t>
  </si>
  <si>
    <t>서울시 금천구 두산로  70 현대지식산업센터 B동 1503호</t>
  </si>
  <si>
    <t>광주광역시 광역위생매립장 LFG  발전 CDM 사업</t>
  </si>
  <si>
    <t>2009-07-06</t>
  </si>
  <si>
    <t>2011-02-21~2021-02-20</t>
  </si>
  <si>
    <t>AMS-III.G. ver.6, AMS-I.D. ver.16</t>
  </si>
  <si>
    <t>4294_Gwangju_PDD_clean version_20151002.pdf</t>
  </si>
  <si>
    <t xml:space="preserve">
국가승인서.pdf
등록 화면 증빙.pdf
FIT 및 RPS 대상설비 해당여부 확인 회신 (광주LFG)_20150717.pdf</t>
  </si>
  <si>
    <t>R-2016-KR-13-000067</t>
  </si>
  <si>
    <t xml:space="preserve">2016-02-24 13:16:43 - 신규신청 - 신청 
2016-03-15 16:51:56 - 신규신청 - 보완요청 
2016-03-18 16:57:32 - 보완신청 - 신청 
2016-03-21 10:35:04 - 보완신청 - 보완요청 
2016-03-21 17:43:43 - 보완신청 - 신청 
2016-04-27 13:45:38 - 보완신청 - 평가승인 
2016-05-17 17:15:06 - 보완신청 - 심의승인 
2016-05-17 17:29:38 - 보완신청 - 착수신고 
2017-12-28 07:58:44 - 관장기관 지정 - GIR센터
2018-01-05 11:57:18 - 관장기관 지정 - 산업통상자원부
2018-01-05 17:48:43 - 관장기관 지정 - 환경부
</t>
  </si>
  <si>
    <t>광주광역시 광역위생매립장 LFG 발전 CDM 사업</t>
  </si>
  <si>
    <t>2011-02-17</t>
  </si>
  <si>
    <t>Gwangju metropolitan city sanitary landfill LFG power plant CDM project</t>
  </si>
  <si>
    <t>https://cdm.unfccc.int/Projects/DB/emc1293168061.78/view</t>
  </si>
  <si>
    <t>광주광역시 남구 양과동 26</t>
  </si>
  <si>
    <t xml:space="preserve">매립장 가스 포집을 통한 전력생산 </t>
  </si>
  <si>
    <t xml:space="preserve">추가성 입증 도구(Tools for the demonstration and assessment of additionality Ver 5.2)이용하여 추가성 입증 </t>
  </si>
  <si>
    <t>PA4294 F-CDM-MOC form.pdf_x000D_
감축량 소유권 증빙.pdf_x000D_
인증실적 보유현황서 양식_광주양과동_1차 수정.pdf_x000D_
배출권 보유 현황_UNFCCC 이메일.pdf</t>
  </si>
  <si>
    <t>누리에코넷주식회사</t>
  </si>
  <si>
    <t>6098187666</t>
  </si>
  <si>
    <t>경남 창원시 양덕동 975-5번지, 2층</t>
  </si>
  <si>
    <t>진주LFG</t>
  </si>
  <si>
    <t>055-763-2368</t>
  </si>
  <si>
    <t>alien9952@nate.com</t>
  </si>
  <si>
    <t>진주권 광역쓰레기 매립장 매립가스발전 및 CDM사업</t>
  </si>
  <si>
    <t>2011-06-10</t>
  </si>
  <si>
    <t>2012-09-01~2022-08-31</t>
  </si>
  <si>
    <t>AMS I. D Ver 17, AMS III. G Ver 7</t>
  </si>
  <si>
    <t>Jinju Landfill Gas Recovery and Power Generation CDM Project.pdf</t>
  </si>
  <si>
    <t xml:space="preserve">
국가승인 국문.jpg
국가승인 영문.jpg
project 6922.png
CDM 보유현황서_누리에코넷(주).pdf
진주시 공문.pdf</t>
  </si>
  <si>
    <t>R-2016-KR-13-000069</t>
  </si>
  <si>
    <t>[보완3차]착수신고
2016-05-18</t>
  </si>
  <si>
    <t xml:space="preserve">2016-02-23 15:48:27 - 신규신청 - 신청 
2016-03-15 13:27:10 - 신규신청 - 보완요청 
2016-03-18 17:41:07 - 보완신청 - 신청 
2016-03-21 10:27:04 - 보완신청 - 보완요청 
2016-03-31 15:55:08 - 보완신청 - 신청 
2016-04-15 09:34:00 - 보완신청 - 보완요청 
2016-04-15 10:18:44 - 보완신청 - 신청 
2016-04-27 13:46:43 - 보완신청 - 평가승인 
2016-05-17 17:18:35 - 보완신청 - 심의승인 
2016-05-18 11:25:41 - 보완신청 - 착수신고 
2017-12-28 07:58:44 - 관장기관 지정 - GIR센터
2018-01-05 11:56:39 - 관장기관 지정 - 산업통상자원부
2018-01-05 13:03:06 - 관장기관 지정 - 환경부
</t>
  </si>
  <si>
    <t>Jinju Landfill Gas Recovery and Power Generation CDM Project</t>
  </si>
  <si>
    <t>http://cdm.unfccc.int/Projects/DB/Korean%20Standards%20Association1343973964.79/view</t>
  </si>
  <si>
    <t>경상남도 진주시 내동면 유수리 산 287</t>
  </si>
  <si>
    <t>매립가스 회수를 통한 전력생산</t>
  </si>
  <si>
    <t>본 사업의 추가성은 방법론 툴 "Tool for the demonstration and assessment of additionality_V.6.0.0" 로 입증</t>
  </si>
  <si>
    <t>PA6922_F-CDM-MOC_form.pdf_x000D_
진주LFG사업 성과배분계약서(일부).pdf_x000D_
F-CDM-FWD_Forwarding Request Form_Jinju Landfill.png_x000D_
E-amil from CDM Registry.png</t>
  </si>
  <si>
    <t>(주)동아 창원공장</t>
  </si>
  <si>
    <t>5148174373</t>
  </si>
  <si>
    <t>박춘영</t>
  </si>
  <si>
    <t>055-273-2114</t>
  </si>
  <si>
    <t>heemin@dongahbolt.co.kr</t>
  </si>
  <si>
    <t>(주)동아 창원공장의 LED 조명기기 교체를 통한 전력사용량 절감에 의한 온실가스 감축사업</t>
  </si>
  <si>
    <t>2015-11-30</t>
  </si>
  <si>
    <t>2016-04-01~2023-03-31</t>
  </si>
  <si>
    <t>건물 고효율 조명기기 교체 사업의 방법론</t>
  </si>
  <si>
    <t>외부사업 사업계획서 (주)동아 창원공장_v.4.pdf</t>
  </si>
  <si>
    <t xml:space="preserve">
(주)동아 창원공장 기타증빙문서_v.4.zip</t>
  </si>
  <si>
    <t>R-2016-KR-03-000070</t>
  </si>
  <si>
    <t xml:space="preserve">2015-11-20 20:27:44 - 신규신청 - 신청 
2016-03-10 10:07:43 - 신규신청 - 보완요청 
2016-03-31 19:02:35 - 보완신청 - 신청 
2016-04-06 16:19:01 - 보완신청 - 보완요청 
2016-04-08 19:08:08 - 보완신청 - 신청 
2016-04-12 13:18:59 - 보완신청 - 보완요청 
2016-04-20 13:42:32 - 보완신청 - 신청 
2016-04-27 13:47:04 - 보완신청 - 평가승인 
2016-05-17 17:19:21 - 보완신청 - 심의승인 
2016-05-18 15:43:23 - 보완신청 - 착수신고 
2017-12-28 07:58:44 - 관장기관 지정 - GIR센터
2018-01-03 13:47:52 - 관장기관 지정 - 국토교통부
2018-01-24 19:46:33 - 관장기관 지정 - 환경부
2018-01-24 19:47:53 - 관장기관 지정 - 국토교통부
</t>
  </si>
  <si>
    <t>한화 목포 LFG 발전소</t>
  </si>
  <si>
    <t>서울시 중구 청계천로 86</t>
  </si>
  <si>
    <t>박지현</t>
  </si>
  <si>
    <t xml:space="preserve">생활자재팀 </t>
  </si>
  <si>
    <t>대리 김지윤</t>
  </si>
  <si>
    <t>010-6397-3010</t>
  </si>
  <si>
    <t>jiyoonkim@hanwha.com</t>
  </si>
  <si>
    <t>AMS3G Ver6, AMS1D Ver13</t>
  </si>
  <si>
    <t>081117_목포_한화 인증서.pdf</t>
  </si>
  <si>
    <t xml:space="preserve">
081117_목포_한화 인증서.pdf
목포사업소 사업자등록증.pdf
CER 소유권 증명 (화면 캡쳐).JPG
CER 소유권 증명 (이메일 캡쳐).JPG
20160928 인증실적_보유현황서, 취소계획서 등.pdf
PA2834 CDM-MOC-FORM form.pdf
20161017 인증실적_보유현황서, 취소계획서 등.pdf
계좌보유현황 이메일 캡쳐.JPG
Remaining_Unit_Balance_For_Project2834.xlsx</t>
  </si>
  <si>
    <t>R-2017-KR-13-000074</t>
  </si>
  <si>
    <t>[보완3차]착수신고
2017-01-26</t>
  </si>
  <si>
    <t xml:space="preserve">2016-06-23 18:35:51 - 신규신청 - 신청 
2016-08-03 13:40:19 - 신규신청 - 보완요청 
2016-09-09 13:33:46 - 보완신청 - 신청 
2016-09-22 10:40:07 - 보완신청 - 보완요청 
2016-09-29 10:34:38 - 보완신청 - 신청 
2016-10-11 11:25:06 - 보완신청 - 보완요청 
2016-10-17 17:50:36 - 보완신청 - 신청 
2017-01-13 10:49:47 - 보완신청 - 평가승인 
2017-01-13 10:51:03 - 보완신청 - 심의승인 
2017-01-26 09:22:40 - 보완신청 - 착수신고 
2017-12-28 07:58:44 - 관장기관 지정 - 산업통상자원부
2018-01-05 13:23:21 - 관장기관 지정 - 환경부
</t>
  </si>
  <si>
    <t>전라남도 목포시 대양동 산93-4</t>
  </si>
  <si>
    <t>매립가스 포집 및 발전</t>
  </si>
  <si>
    <t>목포 매립가스 발전 CDM PDD(영문) version 05_PRC_2834.pdf</t>
  </si>
  <si>
    <t>목포 매립가스 발전 CDM Validation Report_Final.PDF</t>
  </si>
  <si>
    <t>2006-01-01~2033-12-31</t>
  </si>
  <si>
    <t>031-8018-6023</t>
  </si>
  <si>
    <t>kmy97@kdhc.co.kr</t>
  </si>
  <si>
    <t>6168174382</t>
  </si>
  <si>
    <t>제주도 서귀포</t>
  </si>
  <si>
    <t>박선영</t>
  </si>
  <si>
    <t>064-732-1157</t>
  </si>
  <si>
    <t>p8337@naver.com</t>
  </si>
  <si>
    <t>2010-04-06</t>
  </si>
  <si>
    <t>2015-10-01~2022-09-30</t>
  </si>
  <si>
    <t>농촌지역에서 미활용 열에너지를 이용한 화석연료 사용량 절감사업의 방법론</t>
  </si>
  <si>
    <t>(사업계획서)행복나눔영농조합법인의 미활용 열에너지를 활용한 온실가스 배출 감축사업_v8.0_1701102.pdf</t>
  </si>
  <si>
    <t xml:space="preserve">
(행복나눔영농조합법인)온실가스 감축량 산정시트_v7.0_171102.xlsx</t>
  </si>
  <si>
    <t>[보완1차]평가반려
2017-11-09</t>
  </si>
  <si>
    <t>2017-11-09</t>
  </si>
  <si>
    <t xml:space="preserve">2017-10-10 11:38:58 - 신규신청 - 신청 
2017-11-03 10:19:36 - 신규신청 - 보완요청 
2017-11-08 14:31:13 - 보완신청 - 신청 
2017-11-09 09:56:20 - 보완신청 - 평가반려 
2017-12-28 07:58:44 - 관장기관 지정 - GIR센터
2018-01-05 11:51:33 - 관장기관 지정 - 산업통상자원부
2018-01-05 12:59:46 - 관장기관 지정 - 농림축산식품부
</t>
  </si>
  <si>
    <t>농업 농촌 자발적 온실가스 감축제도</t>
  </si>
  <si>
    <t>행복나눔영농조합의 미활용 폐열을 활용한 원예시설 난방 효율화사업</t>
  </si>
  <si>
    <t>6168173044</t>
  </si>
  <si>
    <t>제주축산바이오</t>
  </si>
  <si>
    <t>제주시 한림읍</t>
  </si>
  <si>
    <t>강동호</t>
  </si>
  <si>
    <t>064-794-2015</t>
  </si>
  <si>
    <t>yaomyp@naver.com</t>
  </si>
  <si>
    <t>2009-08-24</t>
  </si>
  <si>
    <t>2010-06-22~2017-06-21</t>
  </si>
  <si>
    <t>농촌지역에서 바이오가스 플랜트를 활용한 에너지 생산 및 이용 사업의 방법론</t>
  </si>
  <si>
    <t>(사업계획서)제주축산바이오의 바이오가스 플랜트를 활용한 온실가스 감축사업_v1.0_171115.hwp</t>
  </si>
  <si>
    <t xml:space="preserve">
첨부1_(산정시트)제주축산바이오의 바이오가스 플랜트를 활용한 온실가스 감축사업_v1.0_171115.xlsx
첨부2_(증빙서류)제주축산바이오의 바이오가스 플랜트를 활용한 온실가스 감축사업_171115.zip</t>
  </si>
  <si>
    <t>평가반려
2017-12-14</t>
  </si>
  <si>
    <t xml:space="preserve">2017-11-16 15:30:34 - 신규신청 - 신청 
2017-12-14 11:32:10 - 신규신청 - 평가반려 
2017-12-28 07:58:46 - 관장기관 지정 - GIR센터
2018-01-05 11:37:08 - 관장기관 지정 - 산업통상자원부
2018-01-05 13:24:44 - 관장기관 지정 - GIR센터
2018-01-10 08:56:21 - 관장기관 지정 - 농림축산식품부
</t>
  </si>
  <si>
    <t>한국서부발전주식회사</t>
  </si>
  <si>
    <t>충청남도</t>
  </si>
  <si>
    <t>조인국</t>
  </si>
  <si>
    <t>한국서부발전(주)</t>
  </si>
  <si>
    <t>041-400-1554</t>
  </si>
  <si>
    <t>sooyeon@iwest.co.kr</t>
  </si>
  <si>
    <t>충청남도 지열에너지를 이용한 온실가스 배출 감축사업 - 1호 옥토앤자인</t>
  </si>
  <si>
    <t>2016-10-25</t>
  </si>
  <si>
    <t>2017-04-20~2024-04-19</t>
  </si>
  <si>
    <t>농촌지역에서 지열에너지를 이용한 화석연료 사용량 절감 사업의 방법론</t>
  </si>
  <si>
    <t>단위사업 사업계획서_지열에너지_1호 옥토앤자인_170331_v3.0.pdf</t>
  </si>
  <si>
    <t xml:space="preserve">
0.이인규(옥토앤자인) 증빙문서 목록.hwp
1.참여신청서.pdf
2.개인정보 수집 및 이용 동의서.pdf
3.사업자등록증.pdf
4.공기관 대행사업 위탁 협의서.pdf
5.전기보일러 사양서(영문).pdf
6.홍성군 에너지이용효율화사업 확정알림 공문.pdf
7.농업경영체 등록확인서.pdf
8.지열이용검토서.pdf
9.보일러 전기사용량(15년11월~16년11월).pdf
10.보일러 가동시간.pdf
11.전력사용량(15년10월~16년10월).pdf
12.평면도.pdf
13.측면도.pdf
14.온도데이터.pdf
15.스크린제원.pdf
17.유리온실설비설명.pdf
18.안전관리 자격증.pdf
19.지열설비 중간기술발표PPT.pdf
20.홍성군 소리마을 상생협약서.pdf
21.기부금 영수증.pdf
22.옥토앤자인 홍성원예단지구축 기본계획.pdf
23.농업에너지이용효율화사업 착공계.pdf
24.상생협력사업 MOU체결 보도자료.hwp
25.전자식전력량계 사진.pdf
26.옥토앤자인_현장사진.zip
감축량 산정_지열에너지(옥토앤자인)_170330.xlsx</t>
  </si>
  <si>
    <t>R-2017-KR-01-000087-P-01</t>
  </si>
  <si>
    <t>[보완1차]착수신고
2018-01-08</t>
  </si>
  <si>
    <t xml:space="preserve">2017-02-21 17:01:11 - 신규신청 - 신청 
2017-03-06 11:41:08 - 신규신청 - 문서재제출요청 
2017-03-06 13:21:41 - 재제출신청 - 신청 
2017-03-28 17:20:47 - 재제출신청 - 보완요청 
2017-03-31 15:05:50 - 보완신청 - 신청 
2017-03-31 15:09:19 - 보완신청 - 문서재제출요청 
2017-03-31 16:20:36 - 재제출신청 - 신청 
2017-03-31 18:14:06 - 재제출신청 - 문서재제출요청 
2017-04-03 08:58:56 - 재제출신청 - 신청 
2017-04-03 14:52:41 - 재제출신청 - 평가승인 
2017-07-28 08:39:01 - 재제출신청 - 심의승인 
2017-12-28 07:58:44 - 관장기관 지정 - 산업통상자원부
2018-01-08 09:47:18 - 재제출신청 - 착수신고 
2018-01-08 12:54:47 - 관장기관 지정 - 농림축산식품부
</t>
  </si>
  <si>
    <t>충청남도 지열에너지를 이용한 온실가스 배출 감축사업</t>
  </si>
  <si>
    <t>2015-11-25~2043-11-24</t>
  </si>
  <si>
    <t>정책감축사업 사업계획서_지열에너지_170331_v1.0.hwp</t>
  </si>
  <si>
    <t>충청남도 목재펠릿을 활용한 온실가스 배출 감축사업 - 1호 최락원</t>
  </si>
  <si>
    <t>2016-12-03~2023-12-02</t>
  </si>
  <si>
    <t>농촌지역에서 목재펠릿을 활용한 연료전환 사업의 방법론</t>
  </si>
  <si>
    <t>단위사업 사업계획서_목재펠릿_1호 최락원_170331_v3.0.pdf</t>
  </si>
  <si>
    <t xml:space="preserve">
0.최락원(낙원농원) 증빙문서 목록.hwp
1.참여신청서.pdf
2.개인정보수집 및 이용동의서.pdf
3.2016년 목재펠릿난방기 설치사업 계약서 및 착공계, 준공계 서류.pdf
4.품질보증서.pdf
5.농업용 목재펠릿보일러 종합검정 성적개요.pdf
6.목재펠릿난방기 설치지원사업 신청서.pdf
7.목재펠릿 품질검사 결과 통지서.pdf
8.목재펠릿 거래명세표(목재펠릿 구매량).pdf
9.무농약농산물 인증서.pdf
10.토지등기사항 전부증명서(말소사항 포함).pdf
11.상생협력사업 MOU체결 보도자료.hwp
12.면세유류관리대장.pdf
13.통장내역.pdf
최락원_현장사진.zip
감축량 산정_목재펠릿보일러(최락원)_20170330.xlsx</t>
  </si>
  <si>
    <t>R-2017-KR-01-000088-P-01</t>
  </si>
  <si>
    <t xml:space="preserve">2017-02-21 17:01:39 - 신규신청 - 신청 
2017-03-06 11:40:32 - 신규신청 - 문서재제출요청 
2017-03-06 13:22:17 - 재제출신청 - 신청 
2017-03-28 17:22:07 - 재제출신청 - 보완요청 
2017-03-31 16:22:59 - 보완신청 - 신청 
2017-04-03 14:51:55 - 보완신청 - 평가승인 
2017-07-28 08:39:48 - 보완신청 - 심의승인 
2017-12-28 07:58:44 - 관장기관 지정 - 산업통상자원부
2018-01-08 09:48:33 - 보완신청 - 착수신고 
2018-01-08 12:54:17 - 관장기관 지정 - 농림축산식품부
</t>
  </si>
  <si>
    <t>정책감축사업 사업계획서_목재펠릿_170331_v1.0.hwp</t>
  </si>
  <si>
    <t>대구 방천리 매립가스 사업</t>
  </si>
  <si>
    <t>2014-08-19~2021-08-18</t>
  </si>
  <si>
    <t>ACM0001 Ver.15</t>
  </si>
  <si>
    <t>PDD_Daegu Bangcheon-ri Landfill gas CDM project.pdf</t>
  </si>
  <si>
    <t xml:space="preserve">
Validation report_Daegu Bangcheon-ri Landfill gas CDM project.pdf</t>
  </si>
  <si>
    <t>평가반려
2018-01-10</t>
  </si>
  <si>
    <t>2018-01-10</t>
  </si>
  <si>
    <t xml:space="preserve">2017-11-23 14:52:01 - 신규신청 - 신청 
2017-12-28 07:58:46 - 관장기관 지정 - GIR센터
2018-01-05 17:25:17 - 관장기관 지정 - 환경부
2018-01-10 14:55:04 - 신규신청 - 평가반려 
</t>
  </si>
  <si>
    <t>2007-08-19</t>
  </si>
  <si>
    <t>Daegu Bangcheon-Ri Landfill gas CDM Project</t>
  </si>
  <si>
    <t>https://cdm.unfccc.int/Projects/DB/LRQA%20Ltd1168417374.37/view</t>
  </si>
  <si>
    <t>대구광역시 달성군 다사읍 방천리 421</t>
  </si>
  <si>
    <t>매립지에서 발생하는 매립가스(Landfill gas)를 회수하여 소각 및 에너지(열, 전기) 생산</t>
  </si>
  <si>
    <t>추가성 증명 및 평가도구_x000D_
Tools for the demonstration and assessment of additionality(version 3) 적용</t>
  </si>
  <si>
    <t>Validation report_Daegu Bangcheon-ri Landfill gas CDM project.pdf</t>
  </si>
  <si>
    <t>1058142298</t>
  </si>
  <si>
    <t>서울시 강서구 개화동 47잡 외 127필지</t>
  </si>
  <si>
    <t>송봉훈</t>
  </si>
  <si>
    <t>산림사업부</t>
  </si>
  <si>
    <t>02-6491-2805</t>
  </si>
  <si>
    <t>songbh@evezary.co.kr</t>
  </si>
  <si>
    <t>한강 탄소상쇄숲 조성 신규조림사업</t>
  </si>
  <si>
    <t>2019-04-06~2049-04-05</t>
  </si>
  <si>
    <t>신규조림재조림 사업의 방법론</t>
  </si>
  <si>
    <t>이브자리-신규조림 사업계획서_version04.pdf</t>
  </si>
  <si>
    <t xml:space="preserve">
사업자등록증(이브자리).pdf
02. 타당성평가 대응의견서 1차_V1.pdf
첨부문서.zip
식재계획품의서(3개년)_유효일의증빙.pdf
계산서_사업실행과 관련된 최초 지출일.pdf</t>
  </si>
  <si>
    <t>[보완1차]평가반려
2018-02-01</t>
  </si>
  <si>
    <t>2018-02-01</t>
  </si>
  <si>
    <t xml:space="preserve">2017-10-25 11:00:52 - 신규신청 - 신청 
2017-11-02 18:04:42 - 신규신청 - 문서재제출요청 
2017-11-06 09:24:05 - 재제출신청 - 신청 
2017-11-10 17:06:29 - 재제출신청 - 문서재제출요청 
2017-11-13 09:34:06 - 재제출신청 - 신청 
2017-11-28 09:07:31 - 재제출신청 - 보완요청 
2017-12-06 14:08:16 - 보완신청 - 신청 
2017-12-17 16:59:26 - 보완신청 - 문서재제출요청 
2017-12-28 07:58:44 - 관장기관 지정 - GIR센터
2017-12-29 10:17:20 - 재제출신청 - 신청 
2018-01-02 15:51:59 - 관장기관 지정 - 농림축산식품부
2018-01-02 17:07:57 - 재제출신청 - 문서재제출요청 
2018-01-02 17:24:14 - 재제출신청 - 신청 
2018-01-24 13:10:03 - 재제출신청 - 문서재제출요청 
2018-02-01 11:38:42 - 재제출신청 - 신청 
2018-02-01 14:24:27 - 재제출신청 - 평가반려 
</t>
  </si>
  <si>
    <t>경남 진주시 가좌동 868-2번지 일원</t>
  </si>
  <si>
    <t>진주 가좌산 폐선구간 도심생태네트워크 조성 식생복구 사업</t>
  </si>
  <si>
    <t>2016-06-22</t>
  </si>
  <si>
    <t>2016-10-19~2046-10-18</t>
  </si>
  <si>
    <t>1. 식생복구 사업계획서_version01.pdf</t>
  </si>
  <si>
    <t>평가반려
2018-03-08</t>
  </si>
  <si>
    <t>2018-03-08</t>
  </si>
  <si>
    <t xml:space="preserve">2017-09-18 16:49:46 - 신규신청 - 신청 
2017-09-21 16:36:28 - 신규신청 - 문서재제출요청 
2017-12-28 07:58:46 - 관장기관 지정 - 산업통상자원부
2018-02-06 17:35:11 - 관장기관 지정 - 농림축산식품부
2018-03-02 10:27:40 - 재제출신청 - 신청 
2018-03-08 18:31:12 - 재제출신청 - 평가반려 
</t>
  </si>
  <si>
    <t>고성군청</t>
  </si>
  <si>
    <t>2278302396</t>
  </si>
  <si>
    <t>고성군 인정2리 경로당</t>
  </si>
  <si>
    <t>강원도 고성군 죽왕면 송지호로 168-6</t>
  </si>
  <si>
    <t>지정배</t>
  </si>
  <si>
    <t>경제진흥과</t>
  </si>
  <si>
    <t>033-680-3043</t>
  </si>
  <si>
    <t>jjb0906@korea.kr</t>
  </si>
  <si>
    <t>고성군 인정2리 경로당 태양열 이용 열 생산을 통한 온실가스 배출 감축사업</t>
  </si>
  <si>
    <t>2015-11-30~2025-11-29</t>
  </si>
  <si>
    <t>농촌지역에서 태양열 이용 열 생산 방법론</t>
  </si>
  <si>
    <t>[고성군 인정2리 마을회관 태양열설비설치사업] 일반사업계획서_version02.hwp</t>
  </si>
  <si>
    <t xml:space="preserve">
04. 설비 설치계획서_인정2리.pdf
05. 2015 속초시 일조시간.JPG
06. 신재생에너지 설비 설치 확인서_인정2리.pdf
01. 고성군 사업자등록증.pdf
02. 농촌지역 태양열 사업 TOOL_고성군인정2리마을회관.xlsx
03. 하자보증서-인정2리마을회.pdf</t>
  </si>
  <si>
    <t>평가반려
2018-03-20</t>
  </si>
  <si>
    <t xml:space="preserve">2018-02-09 10:47:11 - 신규신청 - 신청 
2018-02-09 10:47:11 - 관장기관 지정 - GIR센터
2018-03-15 16:45:15 - 관장기관 지정 - 농림축산식품부
2018-03-20 10:47:05 - 신규신청 - 평가반려 
</t>
  </si>
  <si>
    <t>고성군 배봉리 경로당</t>
  </si>
  <si>
    <t>강원도 고성군 현내면 배봉길 14</t>
  </si>
  <si>
    <t>고성군 배봉리 경로당 태양열 이용 열 생산을 통한 온실가스 배출 감축사업</t>
  </si>
  <si>
    <t>[고성군 배봉리 마을회관 태양열설비설치사업] 일반사업계획서_version02.hwp</t>
  </si>
  <si>
    <t xml:space="preserve">
05. 2015 속초시 일조시간.JPG
06. 신재생에너지 설비 설치 확인서_배봉리.pdf
01. 고성군 사업자등록증.pdf
02. 농촌지역 태양열 사업 TOOL_고성군배봉리마을회관.xlsx
03. 하자보증서-배봉리마을회.pdf
04. 설비 설치계획서_배봉리.pdf</t>
  </si>
  <si>
    <t xml:space="preserve">2018-02-09 10:46:54 - 신규신청 - 신청 
2018-02-09 10:46:54 - 관장기관 지정 - GIR센터
2018-03-15 16:45:23 - 관장기관 지정 - 농림축산식품부
2018-03-20 10:47:20 - 신규신청 - 평가반려 
</t>
  </si>
  <si>
    <t>고성군 간촌리 경로당</t>
  </si>
  <si>
    <t>강원도 고성군 간성읍 교촌길 63</t>
  </si>
  <si>
    <t>고성군 간촌리 경로당 태양열 이용 열 생산을 통한 온실가스 배출 감축사업</t>
  </si>
  <si>
    <t>[고성군 간촌리 노인정 태양열설비설치사업] 일반사업계획서_version02.hwp</t>
  </si>
  <si>
    <t xml:space="preserve">
03. 하자보증서-간촌리노인회 (1).pdf
04. 설비 설치계획서_간촌리.pdf
05. 2015 속초시 일조시간.JPG
06. 신재생에너지 설비 설치확인서_간촌리.pdf
01. 고성군 사업자등록증.pdf
02. 농촌지역 태양열 사업 TOOL_고성군 간촌리 노인정.xlsx</t>
  </si>
  <si>
    <t xml:space="preserve">2018-02-09 10:46:07 - 신규신청 - 신청 
2018-02-09 10:46:07 - 관장기관 지정 - GIR센터
2018-03-15 16:45:30 - 관장기관 지정 - 농림축산식품부
2018-03-20 10:48:05 - 신규신청 - 평가반려 
</t>
  </si>
  <si>
    <t>고성군 송정리 마을회관</t>
  </si>
  <si>
    <t>강원도 고성군 거진읍 건봉사로 1530</t>
  </si>
  <si>
    <t>고성군 송정리 마을회관 태양열 이용 열 생산을 통한 온실가스 배출 감축사업</t>
  </si>
  <si>
    <t>[고성군 송정리마을회관 태양열설비설치사업] 일반사업계획서_version03.hwp</t>
  </si>
  <si>
    <t xml:space="preserve">
04. 설비 설치계획서_송정리.pdf
05. 2015 속초시 일조시간.JPG
06. 신재생에너지설비설치확인서(송정리).pdf
01. 고성군 사업자등록증.pdf
02. 농촌지역 태양열 사업 TOOL_고성군송정리마을회관.xlsx
03. 하자보증서-송정리마을회.pdf</t>
  </si>
  <si>
    <t xml:space="preserve">2018-02-09 10:45:43 - 신규신청 - 신청 
2018-02-09 10:45:43 - 관장기관 지정 - GIR센터
2018-03-15 16:45:37 - 관장기관 지정 - 농림축산식품부
2018-03-20 10:48:21 - 신규신청 - 평가반려 
</t>
  </si>
  <si>
    <t>고성군 운봉리 복지회관</t>
  </si>
  <si>
    <t>강원도 고성군 토성면 운봉산로 224-6</t>
  </si>
  <si>
    <t>고성군 운봉리 복지회관 태양열 이용 열 생산을 통한 온실가스 배출 감축사업</t>
  </si>
  <si>
    <t>[고성군 운봉리 마을회관 태양열설비설치사업] 일반사업계획서_version02.hwp</t>
  </si>
  <si>
    <t xml:space="preserve">
03. 하자보증서-운봉리마을회.pdf
04. 설비 설치계획서_운봉리.pdf
05. 2015 속초시 일조시간.JPG
06. 신재생에너지 설비 설치 확인서_운봉리마을회.pdf
01. 고성군 사업자등록증.pdf
02. 농촌지역 태양열 사업 TOOL_고성군운봉리마을회관.xlsx</t>
  </si>
  <si>
    <t>평가반려
2018-04-18</t>
  </si>
  <si>
    <t>2018-04-18</t>
  </si>
  <si>
    <t xml:space="preserve">2018-02-09 10:47:27 - 신규신청 - 신청 
2018-02-09 10:47:27 - 관장기관 지정 - GIR센터
2018-03-15 16:45:07 - 관장기관 지정 - 농림축산식품부
2018-03-19 10:29:51 - 신규신청 - 문서재제출요청 
2018-04-18 17:42:52 - 재제출신청 - 신청 
2018-04-18 17:50:48 - 재제출신청 - 평가반려 
</t>
  </si>
  <si>
    <t>5048300145</t>
  </si>
  <si>
    <t>경북 안동시 풍천면 갈전리 1657번지</t>
  </si>
  <si>
    <t>이상환</t>
  </si>
  <si>
    <t>산림자원과</t>
  </si>
  <si>
    <t>054-880-3592</t>
  </si>
  <si>
    <t>swat6004@korea.kr</t>
  </si>
  <si>
    <t>경북도청 천년숲 조성 식생복구사업</t>
  </si>
  <si>
    <t>2015-03-10~2045-03-09</t>
  </si>
  <si>
    <t>1. 경북도청 식생복구 사업계획서_ver3.0.pdf</t>
  </si>
  <si>
    <t xml:space="preserve">
02. 타당성평가 대응의견서 1차_V1.pdf
03. 증빙서류.zip</t>
  </si>
  <si>
    <t>R-2018-KR-14-000099</t>
  </si>
  <si>
    <t>[보완1차]심의승인
2018-04-24</t>
  </si>
  <si>
    <t>2018-04-24</t>
  </si>
  <si>
    <t xml:space="preserve">2017-09-13 18:33:38 - 신규신청 - 신청 
2017-09-21 16:36:00 - 신규신청 - 문서재제출요청 
2017-10-10 16:45:54 - 재제출신청 - 신청 
2017-10-11 15:28:48 - 재제출신청 - 문서재제출요청 
2017-10-19 10:07:49 - 재제출신청 - 신청 
2017-11-02 17:07:20 - 재제출신청 - 보완요청 
2017-11-10 15:42:05 - 보완신청 - 신청 
2017-11-13 10:18:30 - 보완신청 - 문서재제출요청 
2017-11-13 11:51:57 - 재제출신청 - 신청 
2017-11-14 14:56:24 - 재제출신청 - 문서재제출요청 
2017-11-22 02:47:32 - 재제출신청 - 신청 
2017-11-23 10:45:01 - 재제출신청 - 문서재제출요청 
2017-11-23 16:15:28 - 재제출신청 - 신청 
2017-12-28 07:58:44 - 관장기관 지정 - GIR센터
2018-01-05 11:49:03 - 관장기관 지정 - 산업통상자원부
2018-01-05 12:56:42 - 관장기관 지정 - 농림축산식품부
2018-04-23 11:40:41 - 재제출신청 - 문서재제출요청 
2018-04-23 13:24:39 - 재제출신청 - 신청 
2018-04-23 13:51:42 - 재제출신청 - 평가승인 
2018-04-24 17:45:28 - 재제출신청 - 심의승인 
</t>
  </si>
  <si>
    <t>1348204362</t>
  </si>
  <si>
    <t>새만금 방풍림(5공구) 조성 사업</t>
  </si>
  <si>
    <t>전라북도 김제시 광활면 신구길 237</t>
  </si>
  <si>
    <t>최은희</t>
  </si>
  <si>
    <t>농어촌연구원</t>
  </si>
  <si>
    <t>031-400-1608</t>
  </si>
  <si>
    <t>landscapeluv@ekr.or.kr</t>
  </si>
  <si>
    <t>2018-08-31~2048-08-30</t>
  </si>
  <si>
    <t>[문서재제출] 01. 새만금 방풍림 PDD_문서재제출_V4.pdf</t>
  </si>
  <si>
    <t xml:space="preserve">
[증빙] 인벤토리 보고서 54p.jpg
[증빙] 인벤토리 보고서 226p.jpg
[증빙] 현지 조건을 반영한 5공구 방풍림 조성 계획.pdf
[증빙] 2008년 위성사진.jpg
[증빙] 2014년 위성사진(내부개발 목적활용).jpg
[증빙] 2014년 위성사진.jpg
[증빙] 2016년 국가 온실가스 인벤토리 보고서.pdf
[증빙] 2017년 위성사진.jpg
[증빙] 농생명용지 5공구 방풍림 조성 기본 및 세부설계 결과.pdf
[증빙] 사회공헌형 산림탄소상쇄 사업설계 가이드라인.pdf
[증빙] 새만금 5공구 기술검토(종합계획도).pdf
[증빙] 새만금 5공구 전체의 연속지적도.jpg
[증빙] 새만금 간척지 전체의 연속지적도.jpg
[증빙] 새만금 방풍림조성 시방서.pdf
[증빙] 새만금지구 농생명용지5공구 방풍림 조성공사 발주방법 검토 보고.pdf
[증빙] 수종선정 방안.pdf
[증빙] 용역계약서(방풍림 조성 기본 및 세부설계)_사업시작일.pdf
[증빙] 2013년 국가 온실가스 배출흡수 계수.pdf
[증빙] 2014년 국가 온실가스 배출흡수 계수.pdf
03. 새만금 방풍림 조성사업_타당성평가 대응의견서 3차_V8.hwp
02. 새만금 방풍림 산정시트_V최종.xlsx
사업계획서 작성 증빙문서.hwp</t>
  </si>
  <si>
    <t>R-2018-KR-14-000100</t>
  </si>
  <si>
    <t>[보완3차]심의승인
2018-04-24</t>
  </si>
  <si>
    <t xml:space="preserve">2017-08-21 15:57:39 - 신규신청 - 신청 
2017-08-31 10:46:48 - 신규신청 - 보완요청 
2017-09-14 17:00:56 - 보완신청 - 신청 
2017-09-25 10:04:17 - 보완신청 - 보완요청 
2017-10-16 01:15:59 - 보완신청 - 신청 
2017-10-21 18:28:08 - 보완신청 - 보완요청 
2017-11-01 17:43:55 - 보완신청 - 신청 
2017-11-14 14:56:03 - 보완신청 - 문서재제출요청 
2017-11-16 12:02:39 - 재제출신청 - 신청 
2017-11-16 23:23:07 - 재제출신청 - 문서재제출요청 
2017-11-17 13:19:42 - 재제출신청 - 신청 
2017-11-21 15:28:06 - 재제출신청 - 문서재제출요청 
2017-11-21 17:44:48 - 재제출신청 - 신청 
2017-11-22 15:53:20 - 재제출신청 - 문서재제출요청 
2017-11-23 07:00:22 - 재제출신청 - 신청 
2017-12-28 07:58:44 - 관장기관 지정 - GIR센터
2018-01-24 19:07:13 - 관장기관 지정 - 농림축산식품부
2018-04-23 11:41:44 - 재제출신청 - 문서재제출요청 
2018-04-23 12:29:22 - 재제출신청 - 신청 
2018-04-23 13:34:51 - 재제출신청 - 문서재제출요청 
2018-04-23 13:45:26 - 재제출신청 - 신청 
2018-04-23 13:53:19 - 재제출신청 - 평가승인 
2018-04-24 17:46:08 - 재제출신청 - 심의승인 
</t>
  </si>
  <si>
    <t>2218304305</t>
  </si>
  <si>
    <t>양구군 헬스케어하우스</t>
  </si>
  <si>
    <t>강원도 양구군 동면 후곡리 302</t>
  </si>
  <si>
    <t>김현수</t>
  </si>
  <si>
    <t>클린환경과</t>
  </si>
  <si>
    <t>033-480-2833</t>
  </si>
  <si>
    <t>hr2801@korea.kr</t>
  </si>
  <si>
    <t>2017-01-02</t>
  </si>
  <si>
    <t>2017-02-28~2027-02-27</t>
  </si>
  <si>
    <t>00. [양구군헬스케어하우스] 일반사업계획서_V2.pdf</t>
  </si>
  <si>
    <t xml:space="preserve">
01. 사업자 등록증_양구군청.pdf
02. 농촌지역 태양열 사업 TOOL_양구군헬스케어하우스_V2.xlsx
03. 준공검사(감독)조서.pdf
04. 준공도면.zip
05. 2016년 기상청 일조시간(인제군).pdf
06. 감축설비 사진.zip
수정 및 보완 요청서(양구군).hwp</t>
  </si>
  <si>
    <t>[보완1차]평가반려
2018-05-02</t>
  </si>
  <si>
    <t>2018-05-02</t>
  </si>
  <si>
    <t xml:space="preserve">2017-12-15 01:14:00 - 신규신청 - 신청 
2017-12-28 07:58:46 - 관장기관 지정 - GIR센터
2018-01-05 10:53:21 - 관장기관 지정 - 산업통상자원부
2018-03-27 10:41:24 - 관장기관 지정 - 농림축산식품부
2018-04-03 18:39:49 - 신규신청 - 보완요청 
2018-04-18 11:47:02 - 보완신청 - 신청 
2018-05-02 14:11:59 - 보완신청 - 평가반려 
</t>
  </si>
  <si>
    <t>인아오리엔탈모터(주)</t>
  </si>
  <si>
    <t>1398128682</t>
  </si>
  <si>
    <t>인천광역시 남동구 앵고개로490번길 119, 남동공단 144B-9L(고잔동)</t>
  </si>
  <si>
    <t>김우현</t>
  </si>
  <si>
    <t>경영본부</t>
  </si>
  <si>
    <t>032-819-8721</t>
  </si>
  <si>
    <t>whkim@inaom.co.kr</t>
  </si>
  <si>
    <t>인아오리엔탈모터(주) 고효율 조명기기 교체(형광등-LED)를 통한 극소규모 온실가스 배출 감축사업</t>
  </si>
  <si>
    <t>2017-10-30~2027-10-29</t>
  </si>
  <si>
    <t>건물 고효율 조명기기_극소규모_pdd_인아오리엔탈 모터 작성본.xlsx</t>
  </si>
  <si>
    <t xml:space="preserve">
11W LED.jpg
17W LED 스펙+인증.jpg
LED 교체 유형 및 수량(최종).xlsx
건축물현황도.PDF
고효율기자재인증(25W).PDF
고효율기자재인증(50W).PDF
공사도급표준계약서.PDF
사업자등록증.PDF
전기공사실적증명서.PDF
준공서류.PDF
폐기증명.PDF
필립스 18W 형광등 스펙.jpg
필립스 32W 형광등 스펙.jpg</t>
  </si>
  <si>
    <t>문서재제출요청
2018-07-05</t>
  </si>
  <si>
    <t xml:space="preserve">2018-04-10 16:42:56 - 신규신청 - 신청 
2018-04-10 16:42:56 - 관장기관 지정 - GIR센터
2018-04-10 17:18:31 - 관장기관 지정 - 환경부
2018-04-23 15:44:19 - 관장기관 지정 - 국토교통부
2018-07-05 10:05:24 - 신규신청 - 문서재제출요청 
</t>
  </si>
  <si>
    <t>5088140714</t>
  </si>
  <si>
    <t>경상남도 고성군</t>
  </si>
  <si>
    <t>박봉제</t>
  </si>
  <si>
    <t>010-8586-1991</t>
  </si>
  <si>
    <t>janggun13@naver.com</t>
  </si>
  <si>
    <t>태영영농조합법인의 지열에너지를 이용한 온실가스 배출 감축사업</t>
  </si>
  <si>
    <t>2016-10-07</t>
  </si>
  <si>
    <t>2017-07-13~2024-07-12</t>
  </si>
  <si>
    <t>(사업계획서)태영영농조합법인의 지열에너지를 이용한 온실가스 배출 감축사업_v4.0_180509.pdf</t>
  </si>
  <si>
    <t xml:space="preserve">
첨부1_(산정시트)태영영농조합법인의 지열에너지를 이용한 온실가스 배출 감축사업_v3.0_180509.xlsx
첨부2_(증빙자료)태영영농조합법인의 지열에너지를 이용한 온실가스 배출 감축사업_v2.0_180212.zip</t>
  </si>
  <si>
    <t>R-2018-KR-01-000106</t>
  </si>
  <si>
    <t xml:space="preserve">2017-11-07 11:53:55 - 신규신청 - 신청 
2017-12-14 09:47:02 - 신규신청 - 보완요청 
2017-12-19 15:23:05 - 보완신청 - 신청 
2017-12-28 07:58:44 - 관장기관 지정 - GIR센터
2018-01-05 10:51:41 - 관장기관 지정 - 산업통상자원부
2018-01-05 12:05:36 - 관장기관 지정 - GIR센터
2018-01-08 11:40:37 - 관장기관 지정 - 농림축산식품부
2018-01-31 22:19:31 - 보완신청 - 보완요청 
2018-02-12 20:08:18 - 보완신청 - 신청 
2018-06-29 16:21:30 - 보완신청 - 문서재제출요청 
2018-07-02 17:59:59 - 재제출신청 - 신청 
2018-07-03 20:44:15 - 재제출신청 - 문서재제출요청 
2018-07-04 07:48:50 - 재제출신청 - 신청 
2018-08-01 11:35:31 - 재제출신청 - 평가승인 
2018-08-02 18:16:12 - 재제출신청 - 심의승인 
</t>
  </si>
  <si>
    <t xml:space="preserve">서울특별시 금천구 독산로 70 현대지식산업센터 B동 1503호 </t>
  </si>
  <si>
    <t xml:space="preserve">진주권 광역쓰레기 매립장 매립가스 발전 및 CDM 사업 </t>
  </si>
  <si>
    <t xml:space="preserve">AMS-III.G. ver. 7,  AMS-I.D. ver. 17 </t>
  </si>
  <si>
    <t>1. 6922 진주 매립가스 영문 사업계획서.pdf</t>
  </si>
  <si>
    <t xml:space="preserve">
7. Monitoring Report.pdf
8. CERs calculation sheet.xlsx</t>
  </si>
  <si>
    <t>R-2018-KR-13-000125</t>
  </si>
  <si>
    <t>[보완1차]착수신고
2018-08-07</t>
  </si>
  <si>
    <t xml:space="preserve">2018-05-08 14:33:11 - 신규신청 - 신청 
2018-05-08 14:33:11 - 관장기관 지정 - 환경부
2018-05-17 09:04:44 - 신규신청 - 보완요청 
2018-05-18 14:23:56 - 보완신청 - 신청 
2018-06-27 13:52:24 - 보완신청 - 평가승인 
2018-08-07 13:47:27 - 보완신청 - 심의승인 
2018-08-07 14:19:05 - 보완신청 - 착수신고 
</t>
  </si>
  <si>
    <t xml:space="preserve">진주권 광역쓰레기 매립장 매립가스 발전 및 CDM 사업  </t>
  </si>
  <si>
    <t>https://cdm.unfccc.int/Projects/DB/Korean%20Standards%20Association1343973964.79/view</t>
  </si>
  <si>
    <t>매립지에서 발생하는 메탄가스를 회수, 이용하여 발전하는 사업으로 온실가스 저감</t>
  </si>
  <si>
    <t>소규모 사업으로 벤치마크 IRR을 이용한 투자분석을 통해 CDM 사업의 추가성 입증</t>
  </si>
  <si>
    <t>2. 6922 진주 매립가스 영문 타당성평가보고서.pdf</t>
  </si>
  <si>
    <t>3. 6922 진주 매립가스 소유권 증명 자료.pdf_x000D_
4. 6922 진주 매립가스 소유권 증명 자료 2.pdf_x000D_
5. 6922 진주 매립가스 감축실적 보유 현황서 미활용확약서.pdf_x000D_
6. UN 등록 증빙 자료.JPG</t>
  </si>
  <si>
    <t>2028145975</t>
  </si>
  <si>
    <t>에너지처</t>
  </si>
  <si>
    <t>책임위원</t>
  </si>
  <si>
    <t>042-629-2988</t>
  </si>
  <si>
    <t>kdj@kwater.or.kr</t>
  </si>
  <si>
    <t>충청남도 고효율 보온자재를 이용한 온실가스 배출 감축사업- 1호 고건정 외 8개 농가</t>
  </si>
  <si>
    <t>충청남도 고효율 보온자재를 이용한 온실가스 배출 감축사업 - 1호 고건정 외 8개 농가</t>
  </si>
  <si>
    <t>2015-11-25</t>
  </si>
  <si>
    <t>2015-11-25~2022-11-24</t>
  </si>
  <si>
    <t>고효율 보온자재를 이용한 원예시설의 난방용 에너지 사용량 감축 방법론</t>
  </si>
  <si>
    <t>(사업계획서)고건정 외 7개 농가의 고효율 보온자재를 이용한 온실가스 배출 감축사업_v1.4_180711.hwp</t>
  </si>
  <si>
    <t xml:space="preserve">
(산정시트)충청남도 고효율 보온자재를 이용한 온실가스 배출 감축사업 - 1호 고건정 외 33개 농가_v1.0_180124.xlsx
(산정시트)고건정 외 7개 농가의 고효율 보온자재를 이용한 온실가스 배출 감축사업_v1.0_180608.xlsx</t>
  </si>
  <si>
    <t>[보완1차]평가반려
2018-08-16</t>
  </si>
  <si>
    <t>2018-08-16</t>
  </si>
  <si>
    <t xml:space="preserve">2018-03-28 13:40:12 - 신규신청 - 신청 
2018-05-15 09:40:42 - 신규신청 - 보완요청 
2018-06-08 15:38:58 - 보완신청 - 신청 
2018-06-15 07:41:32 - 보완신청 - 문서재제출요청 
2018-07-17 14:31:50 - 재제출신청 - 신청 
2018-07-20 11:51:45 - 재제출신청 - 문서재제출요청 
2018-08-03 17:14:51 - 재제출신청 - 신청 
2018-08-06 14:26:29 - 재제출신청 - 문서재제출요청 
2018-08-06 15:41:34 - 재제출신청 - 신청 
2018-08-16 08:20:32 - 재제출신청 - 문서재제출요청 
</t>
  </si>
  <si>
    <t>충청남도_고효율_보온자재를_이용한_온실가스_배출_감축사업프로그램_감축사업_v2.0_180711.pdf</t>
  </si>
  <si>
    <t>인제군 국도 44호선, 국도 46호선, 지방도 446호선, 지방도 453호선</t>
  </si>
  <si>
    <t>2015-10-28</t>
  </si>
  <si>
    <t>2016-05-19~2046-05-18</t>
  </si>
  <si>
    <t>[제출] 인제군 가로수 조성을 통한 식생복구 묶음 감축사업_사업계획서_V최종.pdf</t>
  </si>
  <si>
    <t xml:space="preserve">
[제출] 인제군_이산화탄소 흡수량 산정표_식생복구 사업_V4.xlsx
01. [제출-증빙] 1사업_국도44호선 가로수식재공사 설계내역서.xlsx
02. [제출-증빙] 1사업_가조수 조성(국도44호선) 준공.pdf
03. [제출-증빙] 2사업_ 가로수 식재공사(국도46호선 용대구간) 설계내역서.xlsx
04. [제출-증빙] 2사업_가로수 조성(국도46호선 용대) 준공.pdf
05. [제출-증빙] 3사업_가로수 식재공사(지방도446호선) 설계내역서.xlsx
06. [제출-증빙] 3사업_가로수 조성(지방도446호선) 준공.pdf
07. [제출-증빙] 4사업_가로수 식재공사(지방도453호선) 설계내역서.xlsx
08. [제출-증빙] 4사업_가로수 조성(지방도453호선) 준공.pdf
09. [제출-증빙] 2007+도로교량+및+터널현황.xls
09. [제출-증빙] 2007+도로교량+및+터널현황2.xls
10. [제출-증빙] 산림자원의 조성 및 관리에 관한 법률(14360).hwp
11. [제출-증빙] 인제군 가로수 조성 및 관리 등에 관한 조례.hwp
12. [제출-증빙] 탄소지킴이+도시숲.pdf.pdf
13. [제출-증빙] 1사업 도로점용허가증(안)(인제군수, 홍천 제3178호, 가로수 식재).hwp
14. [제출-증빙] 2사업 도로점용허가증(강릉 제2606호, 인제군수).hwp
15. [제출-증빙] 각 사업별 토지대장.pdf
[참고자료].zip</t>
  </si>
  <si>
    <t>R-2018-KR-14-000108</t>
  </si>
  <si>
    <t>[보완2차]착수신고
2018-08-21</t>
  </si>
  <si>
    <t>2018-08-21</t>
  </si>
  <si>
    <t xml:space="preserve">2017-09-30 23:19:16 - 신규신청 - 신청 
2017-10-18 20:25:27 - 신규신청 - 문서재제출요청 
2017-11-03 09:50:39 - 재제출신청 - 신청 
2017-11-03 09:57:14 - 재제출신청 - 보완요청 
2017-11-22 17:09:14 - 보완신청 - 신청 
2017-11-24 11:23:07 - 보완신청 - 문서재제출요청 
2017-12-06 18:29:15 - 재제출신청 - 신청 
2017-12-06 18:39:52 - 재제출신청 - 보완요청 
2017-12-14 17:06:20 - 보완신청 - 신청 
2017-12-17 16:30:03 - 보완신청 - 문서재제출요청 
2017-12-28 07:58:44 - 관장기관 지정 - GIR센터
2018-01-02 15:49:54 - 관장기관 지정 - 농림축산식품부
2018-01-11 17:32:20 - 재제출신청 - 신청 
2018-01-24 13:10:23 - 재제출신청 - 문서재제출요청 
2018-02-02 16:30:53 - 재제출신청 - 신청 
2018-05-17 16:07:32 - 재제출신청 - 문서재제출요청 
2018-05-17 16:33:10 - 재제출신청 - 신청 
2018-05-30 11:36:50 - 재제출신청 - 문서재제출요청 
2018-05-30 15:12:05 - 재제출신청 - 신청 
2018-08-02 18:24:49 - 재제출신청 - 평가승인 
2018-08-02 18:25:34 - 재제출신청 - 심의승인 
2018-08-21 17:54:32 - 재제출신청 - 착수신고 
</t>
  </si>
  <si>
    <t>6168622477</t>
  </si>
  <si>
    <t>행복나눔영어조합법인</t>
  </si>
  <si>
    <t>제주특별자치도 서귀포시 안덕면 화순리 677-1번지</t>
  </si>
  <si>
    <t>김재휘</t>
  </si>
  <si>
    <t>kjm1122@naver.com</t>
  </si>
  <si>
    <t>2015-11-10~2022-11-09</t>
  </si>
  <si>
    <t>(행복나눔영어조합법인)사업자 재등록 및 사업 재신청 사유.hwp</t>
  </si>
  <si>
    <t>[보완1차]평가반려
2018-10-04</t>
  </si>
  <si>
    <t xml:space="preserve">2018-07-02 21:41:42 - 신규신청 - 신청 
2018-07-02 21:41:42 - 관장기관 지정 - 환경부
2018-07-13 15:28:00 - 관장기관 지정 - 농림축산식품부
2018-08-30 17:53:27 - 신규신청 - 보완요청 
2018-09-19 13:29:17 - 보완신청 - 신청 
2018-10-04 17:46:56 - 보완신청 - 평가반려 
</t>
  </si>
  <si>
    <t>제주축산바이오가스발전소 2호</t>
  </si>
  <si>
    <t>제주도 제주시</t>
  </si>
  <si>
    <t>제주축산바이오의 바이오가스플랜트 증설을 통한 온실가스 감축사업</t>
  </si>
  <si>
    <t>2017-11-03~2024-11-02</t>
  </si>
  <si>
    <t>농업</t>
  </si>
  <si>
    <t>축산</t>
  </si>
  <si>
    <t>(사업계획서)제주축산바이오의 바이오가스플랜트 증설을 통한 온실가스 감축사업_v1.0.pdf</t>
  </si>
  <si>
    <t xml:space="preserve">
(산정시트)제주축산바이오의 바이오가스플랜트 증설을 통한 온실가스 감축사업_v1.0.xlsx
(증빙자료)제주축산바이오의 바이오가스플랜트 증설을 통한 온실가스 감축사업_v1.0.zip</t>
  </si>
  <si>
    <t>평가반려
2018-10-04</t>
  </si>
  <si>
    <t xml:space="preserve">2018-09-06 00:41:00 - 신규신청 - 신청 
2018-09-06 00:41:00 - 관장기관 지정 - 환경부
2018-09-06 14:20:33 - 관장기관 지정 - 농림축산식품부
2018-10-04 18:59:09 - 신규신청 - 평가반려 
</t>
  </si>
  <si>
    <t>대아팜</t>
  </si>
  <si>
    <t>6653200322</t>
  </si>
  <si>
    <t>이민석</t>
  </si>
  <si>
    <t>061-682-3199</t>
  </si>
  <si>
    <t>daeafarm3199@hanmail.net</t>
  </si>
  <si>
    <t>대아팜의 지열에너지를 이용한 화석연료 사용량 절감 사업</t>
  </si>
  <si>
    <t>2016-06-23</t>
  </si>
  <si>
    <t>2017-07-01~2024-06-30</t>
  </si>
  <si>
    <t>(사업계획서)대아팜의 지열에너지를 이용한 화석연료 사용량 절감 사업_v1.0_20180831.hwp</t>
  </si>
  <si>
    <t xml:space="preserve">
(산정시트)대아팜의 지열에너지를 이용한 화석연료 사용량 절감 사업_v1.0_20180831.xlsx
(증빙자료)대아팜의 지열에너지를 이용한 화석연료 사용량 절감 사업_v1.0.zip</t>
  </si>
  <si>
    <t xml:space="preserve">2018-08-31 23:44:17 - 신규신청 - 신청 
2018-08-31 23:44:17 - 관장기관 지정 - 환경부
2018-09-03 09:03:25 - 관장기관 지정 - 농림축산식품부
2018-10-04 19:44:52 - 신규신청 - 평가반려 
</t>
  </si>
  <si>
    <t>충청남도 지열에너지를 이용한 온실가스 배출 감축사업 - 6호 아현영농조합법인</t>
  </si>
  <si>
    <t>2011-03-09</t>
  </si>
  <si>
    <t>(사업계획서)충청남도 지열에너지를 이용한 온실가스 배출 감축사업 - 6호 아현영농조합법인_v1.0_180103.pdf</t>
  </si>
  <si>
    <t xml:space="preserve">
(산정시트)충청남도 지열에너지를 이용한 온실가스 배출 감축사업 - 6호 아현영농조합법인_v1.0_180103.xlsx</t>
  </si>
  <si>
    <t>[보완3차]문서재제출요청
2018-10-04</t>
  </si>
  <si>
    <t xml:space="preserve">2018-02-20 09:45:31 - 단위사업추가 신청 - 신청 
2018-03-12 16:58:34 - 단위사업추가 신청 - 보완요청 
2018-04-12 13:20:00 - 단위사업추가 보완신청 - 신청 
2018-04-20 22:37:29 - 단위사업추가 보완신청 - 보완요청 
2018-05-21 09:14:19 - 단위사업추가 보완신청 - 신청 
2018-06-20 11:21:31 - 단위사업추가 보완신청 - 보완요청 
2018-07-10 19:28:59 - 단위사업추가 보완신청 - 신청 
2018-10-04 20:34:30 - 단위사업추가 보완신청 - 문서재제출요청 
</t>
  </si>
  <si>
    <t>충청남도 지열에너지를 이용한 온실가스 배출 감축사업 - 4호 김영수</t>
  </si>
  <si>
    <t>2011-03-28</t>
  </si>
  <si>
    <t>2017-10-01~2021-12-31</t>
  </si>
  <si>
    <t>(사업계획서)충청남도 지열에너지를 이용한 온실가스 배출 감축사업 - 4호 김영수_v1.0_171228.pdf</t>
  </si>
  <si>
    <t xml:space="preserve">
첨부1_(산정시트)충청남도 지열에너지를 이용한 온실가스 배출 감축사업 - 4호 김영수_v1.0_171228.xlsx</t>
  </si>
  <si>
    <t>하늘채영농조합법인</t>
  </si>
  <si>
    <t>4038137307</t>
  </si>
  <si>
    <t>춘포농장</t>
  </si>
  <si>
    <t>전라남도 익산시 춘포면 덕실리 31-13</t>
  </si>
  <si>
    <t>박삼기</t>
  </si>
  <si>
    <t>063-862-8002</t>
  </si>
  <si>
    <t>hnc8001@naver.com</t>
  </si>
  <si>
    <t>하늘채영농조합법인의 지열에너지를 이용한 배출 감축사업</t>
  </si>
  <si>
    <t>2013-06-21</t>
  </si>
  <si>
    <t>2017-10-01~2022-10-31</t>
  </si>
  <si>
    <t>(사업계획서)하늘채영농조합의 지열에너지를 이용한 온실가스 배출 감축사업_v1.0.pdf</t>
  </si>
  <si>
    <t xml:space="preserve">
증빙자료.zip
(산정시트)하늘채영농조합법인의 지열에너지를 이용한 온실가스 배출 감축사업_v1.0.xlsx</t>
  </si>
  <si>
    <t>평가반려
2018-10-10</t>
  </si>
  <si>
    <t>2018-10-10</t>
  </si>
  <si>
    <t xml:space="preserve">2018-08-28 15:20:42 - 신규신청 - 신청 
2018-08-28 15:20:42 - 관장기관 지정 - 환경부
2018-08-29 09:41:51 - 관장기관 지정 - 농림축산식품부
2018-10-10 16:23:28 - 신규신청 - 평가반려 
</t>
  </si>
  <si>
    <t>주식회사 효성 외 1개 업체</t>
  </si>
  <si>
    <t>한국농어촌공사의 농촌 지열에너지를 이용한 온실가스 배출 감축사업</t>
  </si>
  <si>
    <t>한국농어촌공사의 농촌 지열에너지를 이용한 온실가스 배출 감축사업_단위1사업</t>
  </si>
  <si>
    <t>2016-10-11~2026-10-10</t>
  </si>
  <si>
    <t>02. 정책감축사업 사업계획서_지열에너지-KRC.hwp</t>
  </si>
  <si>
    <t>문서재제출요청
2018-10-30</t>
  </si>
  <si>
    <t>2018-10-30</t>
  </si>
  <si>
    <t xml:space="preserve">2018-10-27 07:07:38 - 신규신청 - 신청 
2018-10-27 07:07:38 - 관장기관 지정 - 환경부
2018-10-29 09:05:38 - 관장기관 지정 - 농림축산식품부
2018-10-30 11:13:34 - 신규신청 - 문서재제출요청 
</t>
  </si>
  <si>
    <t>2016-01-06~2044-01-05</t>
  </si>
  <si>
    <t>새만금 화옹지구</t>
  </si>
  <si>
    <t>화옹지구 경관작물단지 조성을 통한 탄소흡수량 증대사업</t>
  </si>
  <si>
    <t>2017-12-30~2047-12-29</t>
  </si>
  <si>
    <t>화옹지구 경관작물단지 조성을 통한 탄소흡수량 증대사업_사업계획서_V1.hwp</t>
  </si>
  <si>
    <t>문서재제출요청
2018-11-05</t>
  </si>
  <si>
    <t xml:space="preserve">2018-10-27 06:55:16 - 신규신청 - 신청 
2018-10-27 06:55:16 - 관장기관 지정 - 환경부
2018-10-29 09:05:06 - 관장기관 지정 - 농림축산식품부
2018-11-05 15:56:47 - 신규신청 - 문서재제출요청 
</t>
  </si>
  <si>
    <t>새만금 육묘장</t>
  </si>
  <si>
    <t>새만금 육묘장 방풍림 조성을 통한 탄소흡수량 증대사업</t>
  </si>
  <si>
    <t>2016-12-20</t>
  </si>
  <si>
    <t>2016-12-20~2046-12-19</t>
  </si>
  <si>
    <t>새만금 육묘장 방풍림 조성을 통한 탄소흡수량 증대사업_사업계획서_V1.1.hwp</t>
  </si>
  <si>
    <t xml:space="preserve">2018-10-27 06:57:47 - 신규신청 - 신청 
2018-10-27 06:57:47 - 관장기관 지정 - 환경부
2018-10-29 09:05:23 - 관장기관 지정 - 농림축산식품부
2018-11-05 15:57:09 - 신규신청 - 문서재제출요청 
</t>
  </si>
  <si>
    <t>새만금 방수제</t>
  </si>
  <si>
    <t>새만금 방수제 식생복구를 통한 탄소흡수량 증대사업</t>
  </si>
  <si>
    <t>2013-06-13</t>
  </si>
  <si>
    <t>2014-11-18~2044-11-17</t>
  </si>
  <si>
    <t>새만금 방수제 식생복구를 통한 탄소흡수량 증대사업_사업계획서_V1.1.hwp</t>
  </si>
  <si>
    <t xml:space="preserve">2018-10-27 06:59:44 - 신규신청 - 신청 
2018-10-27 06:59:44 - 관장기관 지정 - 환경부
2018-10-29 09:05:32 - 관장기관 지정 - 농림축산식품부
2018-11-05 15:57:27 - 신규신청 - 문서재제출요청 
</t>
  </si>
  <si>
    <t>새만금방수제 동진</t>
  </si>
  <si>
    <t>2017-05-10</t>
  </si>
  <si>
    <t>한국농어촌공사_새만금_동진V1.pdf</t>
  </si>
  <si>
    <t>문서재제출요청
2018-12-05</t>
  </si>
  <si>
    <t xml:space="preserve">2018-11-28 13:56:18 - 신규신청 - 신청 
2018-11-28 13:56:18 - 관장기관 지정 - 환경부
2018-11-28 16:17:29 - 관장기관 지정 - 농림축산식품부
2018-12-05 21:02:32 - 신규신청 - 문서재제출요청 
</t>
  </si>
  <si>
    <t>2118848941</t>
  </si>
  <si>
    <t>서울시내</t>
  </si>
  <si>
    <t>김형수</t>
  </si>
  <si>
    <t>숲조성사업</t>
  </si>
  <si>
    <t>010-9834-8789</t>
  </si>
  <si>
    <t>tree@treepla.net</t>
  </si>
  <si>
    <t>2013년 스타숲 조성</t>
  </si>
  <si>
    <t>2013-12-05</t>
  </si>
  <si>
    <t>2013-12-10~2033-12-09</t>
  </si>
  <si>
    <t>트리플래닛_프로그램_단위사업 사업계획서V1.pdf</t>
  </si>
  <si>
    <t xml:space="preserve">2018-11-28 11:34:37 - 신규신청 - 신청 
2018-11-28 11:34:37 - 관장기관 지정 - 환경부
2018-11-28 16:17:50 - 관장기관 지정 - 농림축산식품부
2018-12-05 21:03:28 - 신규신청 - 문서재제출요청 
</t>
  </si>
  <si>
    <t>트리플래닛_프로그램V1.pdf</t>
  </si>
  <si>
    <t>양구군내</t>
  </si>
  <si>
    <t>김빛나</t>
  </si>
  <si>
    <t>생태산림과</t>
  </si>
  <si>
    <t>033-480-2404</t>
  </si>
  <si>
    <t>bitna0320@korea.kr</t>
  </si>
  <si>
    <t>2018-05-10</t>
  </si>
  <si>
    <t>2018-05-10~2048-05-09</t>
  </si>
  <si>
    <t>양구_가로수_V1.pdf</t>
  </si>
  <si>
    <t xml:space="preserve">2018-11-28 06:15:45 - 신규신청 - 신청 
2018-11-28 06:15:45 - 관장기관 지정 - 환경부
2018-11-28 09:26:40 - 관장기관 지정 - 농림축산식품부
2018-12-05 21:04:09 - 신규신청 - 문서재제출요청 
</t>
  </si>
  <si>
    <t>양구 파로호</t>
  </si>
  <si>
    <t>양구 파로호 주변</t>
  </si>
  <si>
    <t>2048-05-09~2048-05-09</t>
  </si>
  <si>
    <t>양구_파로호_V1.pdf</t>
  </si>
  <si>
    <t xml:space="preserve">2018-11-28 06:01:06 - 신규신청 - 신청 
2018-11-28 06:01:06 - 관장기관 지정 - 환경부
2018-11-28 09:26:01 - 관장기관 지정 - 농림축산식품부
2018-12-05 21:04:48 - 신규신청 - 문서재제출요청 
</t>
  </si>
  <si>
    <t>충북본부 엄정지사 평택제천선</t>
  </si>
  <si>
    <t>2015-05-10</t>
  </si>
  <si>
    <t>2015-05-10~2045-05-09</t>
  </si>
  <si>
    <t>한국도로공사_충북_엄정_평택제천_V1.pdf</t>
  </si>
  <si>
    <t xml:space="preserve">2018-11-28 05:13:21 - 신규신청 - 신청 
2018-11-28 05:13:21 - 관장기관 지정 - 환경부
2018-11-28 09:26:08 - 관장기관 지정 - 농림축산식품부
2018-12-05 21:05:34 - 신규신청 - 문서재제출요청 
</t>
  </si>
  <si>
    <t xml:space="preserve">2018-11-28 05:11:12 - 신규신청 - 신청 
2018-11-28 05:11:12 - 관장기관 지정 - 환경부
2018-11-28 09:26:14 - 관장기관 지정 - 농림축산식품부
2018-12-05 21:06:12 - 신규신청 - 문서재제출요청 
</t>
  </si>
  <si>
    <t>강원본부 이천지사 중부내륙선내</t>
  </si>
  <si>
    <t>2010-05-10</t>
  </si>
  <si>
    <t>2010-05-10~2030-05-09</t>
  </si>
  <si>
    <t>한국도로공사_강원_이천_중부내륙_V1.pdf</t>
  </si>
  <si>
    <t xml:space="preserve">2018-11-28 05:08:16 - 신규신청 - 신청 
2018-11-28 05:08:16 - 관장기관 지정 - 환경부
2018-11-28 09:26:20 - 관장기관 지정 - 농림축산식품부
2018-12-05 21:06:51 - 신규신청 - 문서재제출요청 
</t>
  </si>
  <si>
    <t>5088305079</t>
  </si>
  <si>
    <t>경북 안동시 도산면 동부리 110외 21필지</t>
  </si>
  <si>
    <t>박소영</t>
  </si>
  <si>
    <t>산림자원개발원</t>
  </si>
  <si>
    <t>054-840-8211</t>
  </si>
  <si>
    <t>parksy333@korea.kr</t>
  </si>
  <si>
    <t>2018-11-06</t>
  </si>
  <si>
    <t>2018-12-05~2048-12-04</t>
  </si>
  <si>
    <t>경북산림자원개발원_사업계획서V1.pdf</t>
  </si>
  <si>
    <t xml:space="preserve">2018-11-28 02:44:24 - 신규신청 - 신청 
2018-11-28 02:44:24 - 관장기관 지정 - 환경부
2018-11-28 09:26:26 - 관장기관 지정 - 농림축산식품부
2018-12-05 21:07:34 - 신규신청 - 문서재제출요청 
</t>
  </si>
  <si>
    <t>세월호 기억의 숲</t>
  </si>
  <si>
    <t>전라남도 진도군 임회면 산76번</t>
  </si>
  <si>
    <t>2016-04-09~2046-04-08</t>
  </si>
  <si>
    <t>트리플래닛_진도_기억의숲V1.pdf</t>
  </si>
  <si>
    <t xml:space="preserve">2018-11-27 20:36:30 - 신규신청 - 신청 
2018-11-27 20:36:30 - 관장기관 지정 - 환경부
2018-11-28 09:26:49 - 관장기관 지정 - 농림축산식품부
2018-12-05 21:09:44 - 신규신청 - 문서재제출요청 
</t>
  </si>
  <si>
    <t>4158300016</t>
  </si>
  <si>
    <t>해안방재림조성을 통한 탄소흡수량 증대 사업</t>
  </si>
  <si>
    <t>이호주</t>
  </si>
  <si>
    <t>산림녹지과</t>
  </si>
  <si>
    <t>010-2562-8640</t>
  </si>
  <si>
    <t>numbor3@korea.kr</t>
  </si>
  <si>
    <t>2014-12-30</t>
  </si>
  <si>
    <t>2017-06-30~2047-06-29</t>
  </si>
  <si>
    <t>전라남도청_사업계획서V1.hwp</t>
  </si>
  <si>
    <t xml:space="preserve">2018-11-27 06:22:18 - 신규신청 - 신청 
2018-11-27 06:22:18 - 관장기관 지정 - 환경부
2018-11-27 08:59:25 - 관장기관 지정 - 농림축산식품부
2018-12-05 21:19:30 - 신규신청 - 문서재제출요청 
</t>
  </si>
  <si>
    <t>신에너지개발</t>
  </si>
  <si>
    <t>031-489-9582</t>
  </si>
  <si>
    <t>cjk08@samchully.co.kr</t>
  </si>
  <si>
    <t>(주)삼천리 외 2개 업체</t>
  </si>
  <si>
    <t>2011-08-17~2039-08-16</t>
  </si>
  <si>
    <t>신안포장산업(주) 외 2개 업체</t>
  </si>
  <si>
    <t>삼화페인트공업(주) 외 2개 업체</t>
  </si>
  <si>
    <t>선호피엔에스 외 2개 업체</t>
  </si>
  <si>
    <t>동인신철공업(주) 외 2개 업체</t>
  </si>
  <si>
    <t>영덕산업(주) 외 2개 업체</t>
  </si>
  <si>
    <t>(주)팜스코 외 2개 업체</t>
  </si>
  <si>
    <t>충청남도 고효율 보온자재를 이용한 온실가스 배출 감축사업 - 2호 김성유 외 15개 농가</t>
  </si>
  <si>
    <t>(사업계획서)충청남도 고효율 보온자재를 이용한 온실가스 배출 감축사업 - 2호 김성유 외 15개 농가_v3.0_181025.pdf</t>
  </si>
  <si>
    <t xml:space="preserve">
(2017년도)신청서1.zip
(2017년도)신청서2.zip
(2017년도)신청서3.zip
(2017년도)신청서4.zip
(2017년도)신청서5.zip
(2017년도)유류사용량1.zip
(2017년도)유류사용량2.zip
(2017년도)유류사용량3.zip
(2017년도)유류사용량4.zip
(2017년도)유류사용량5.zip
3.시험성적서.zip
4.사업시작일및인증유효기간시작일.zip
(2017년도) 신청서6.zip
(2017년도) 신청서7.zip
2. 현장사진.zip
3.기타.zip
(산정시트)충청남도 고효율 보온자재를 이용한 온실가스 배출 감축사업 - 2호 김성유 외 15개 농가_v3.0_181025.xlsx</t>
  </si>
  <si>
    <t>R-2018-KR-03-000268-P-02</t>
  </si>
  <si>
    <t>[보완1차]착수신고
2018-12-27</t>
  </si>
  <si>
    <t xml:space="preserve">2018-03-28 13:40:12 - 신규신청 - 신청 
2018-03-28 13:40:12 - 관장기관 지정 - 환경부
2018-04-09 13:39:56 - 관장기관 지정 - 농림축산식품부
2018-05-15 09:40:42 - 신규신청 - 보완요청 
2018-06-08 15:38:58 - 보완신청 - 신청 
2018-06-15 07:41:32 - 보완신청 - 문서재제출요청 
2018-07-17 14:31:50 - 재제출신청 - 신청 
2018-07-20 11:51:45 - 재제출신청 - 문서재제출요청 
2018-08-03 17:14:51 - 재제출신청 - 신청 
2018-08-06 14:26:29 - 재제출신청 - 문서재제출요청 
2018-08-06 15:41:34 - 재제출신청 - 신청 
2018-08-16 08:20:32 - 재제출신청 - 문서재제출요청 
2018-08-16 18:38:03 - 재제출신청 - 신청 
2018-08-24 09:43:20 - 재제출신청 - 문서재제출요청 
2018-08-24 13:57:54 - 재제출신청 - 신청 
2018-08-28 17:50:47 - 재제출신청 - 문서재제출요청 
2018-10-17 17:04:47 - 재제출신청 - 신청 
2018-10-25 13:12:27 - 재제출신청 - 문서재제출요청 
2018-10-29 14:08:59 - 재제출신청 - 신청 
2018-11-07 14:03:55 - 재제출신청 - 평가승인 
2018-11-30 13:53:50 - 재제출신청 - 심의승인 
2018-12-27 13:41:11 - 재제출신청 - 착수신고 
</t>
  </si>
  <si>
    <t>충청남도 고효율 보온자재를 이용한 온실가스 배출 감축사업- 2호 강택웅 외 8개 농가</t>
  </si>
  <si>
    <t>충청남도 고효율 보온자재를 이용한 온실가스 배출 감축사업 - 1호 강택웅 외 8개 농가</t>
  </si>
  <si>
    <t>2016-07-09</t>
  </si>
  <si>
    <t>2016-07-09~2023-07-08</t>
  </si>
  <si>
    <t>(사업계획서)충청남도 고효율 보온자재를 이용한 온실가스 배출 감축사업 - 1호 강택웅 외 8개 농가_v3.0_181025.pdf</t>
  </si>
  <si>
    <t xml:space="preserve">
상생사업_신청서_강택웅_다겹_0.576ha(update 170714).pdf
상생사업_신청서_김교회_다겹_0.34ha_조은미래에너지.pdf
상생사업_신청서_김순철_김진섭 농가와 함께 자발적사업 기등록.pdf
상생사업_신청서_김재승_다겹_0.17ha_조은미래에너지(update 170714).pdf
신청서_김미진_다겹_0.44ha.pdf
신청서_김미진_다겹_0.44ha_2.pdf
신청서_김태인_다겹_0.17ha.pdf
신청서_김태인_다겹_0.17ha_2.pdf
신청서_오세진_다겹_0.23ha.pdf
신청서_윤종태_다겹_0.21ha.pdf
신청서_이귀천_다겹_0.28ha.pdf
(2016년도)유류사용량1.zip
(2016년도)유류사용량2.zip
(2016년도)유류사용량3.zip
(2016년도)유류사용량4.zip
(2016년도)유류사용량5.zip
3. 시험성적서.zip
4. 사업시작일 및 인증유효기간 시작일.zip
5. 기타.zip
(산정시트)충청남도 고효율 보온자재를 이용한 온실가스 배출 감축사업 - 1호 강택웅 외 8개 농가_v3.0_181025.xlsx</t>
  </si>
  <si>
    <t>R-2018-KR-03-000268-P-01</t>
  </si>
  <si>
    <t xml:space="preserve">2018-03-28 13:40:12 - 신규신청 - 신청 
2018-05-15 09:40:42 - 신규신청 - 보완요청 
2018-06-08 15:38:58 - 보완신청 - 신청 
2018-06-15 07:41:32 - 보완신청 - 문서재제출요청 
2018-07-17 14:31:50 - 재제출신청 - 신청 
2018-07-20 11:51:45 - 재제출신청 - 문서재제출요청 
2018-08-03 17:14:51 - 재제출신청 - 신청 
2018-08-06 14:26:29 - 재제출신청 - 문서재제출요청 
2018-08-06 15:41:34 - 재제출신청 - 신청 
2018-08-16 08:20:32 - 재제출신청 - 문서재제출요청 
2018-08-16 18:38:03 - 재제출신청 - 신청 
2018-08-24 09:43:20 - 재제출신청 - 문서재제출요청 
2018-08-24 13:57:54 - 재제출신청 - 신청 
2018-08-28 17:50:47 - 재제출신청 - 문서재제출요청 
2018-10-17 17:04:47 - 재제출신청 - 신청 
2018-10-25 13:12:27 - 재제출신청 - 문서재제출요청 
2018-10-29 14:08:59 - 재제출신청 - 신청 
2018-11-07 14:03:55 - 재제출신청 - 평가승인 
2018-11-30 13:53:50 - 재제출신청 - 심의승인 
2018-12-27 13:41:11 - 재제출신청 - 착수신고 
</t>
  </si>
  <si>
    <t>한국전력공사 인천지역본부</t>
  </si>
  <si>
    <t>인천항</t>
  </si>
  <si>
    <t>한은혜</t>
  </si>
  <si>
    <t>인천본부 에너지효율부</t>
  </si>
  <si>
    <t>032-520-7326</t>
  </si>
  <si>
    <t>hjhan@kepco.co.kr</t>
  </si>
  <si>
    <t>2016-07-15~2023-07-14</t>
  </si>
  <si>
    <t>선박의 유류발전을 선박육상전원으로 전환하는 사업의 방법론</t>
  </si>
  <si>
    <t>선박육상전원_사업계획서(하모니플라워호)_v1.3.hwp</t>
  </si>
  <si>
    <t xml:space="preserve">
하모니플라워  사업자간 협약서.pdf
하모니플라워_BL-PE분석_final.xlsx</t>
  </si>
  <si>
    <t>[보완2차]보완요청
2018-12-28</t>
  </si>
  <si>
    <t>2018-12-28</t>
  </si>
  <si>
    <t xml:space="preserve">2018-09-13 16:09:05 - 신규신청 - 신청 
2018-09-13 16:09:05 - 관장기관 지정 - 환경부
2018-09-14 09:47:17 - 관장기관 지정 - 국토교통부
2018-10-12 16:00:44 - 신규신청 - 보완요청 
2018-11-02 09:14:11 - 보완신청 - 신청 
2018-12-28 09:29:32 - 보완신청 - 보완요청 
2022-05-20 09:07:07 - 관장기관 지정 - 해양수산부
</t>
  </si>
  <si>
    <t>1318106200</t>
  </si>
  <si>
    <t>인천광역시 남구 송림로 307번길 132</t>
  </si>
  <si>
    <t>주영호</t>
  </si>
  <si>
    <t>마루생산팀</t>
  </si>
  <si>
    <t>010-9941-6225</t>
  </si>
  <si>
    <t>yhjoo@eagon.com</t>
  </si>
  <si>
    <t>2017-12-01</t>
  </si>
  <si>
    <t>00. [이건산업] 사업계획서_V2.pdf</t>
  </si>
  <si>
    <t xml:space="preserve">
01. 사업자등록증.jpg
04. 고효율에너지기자재 인증서.pdf
03. 사업 후 조명기기 소비량 통계(2018년 1월~10월).xls
02. [이건산업] 감축량 산정 Sheet_V2.xlsx
[서식 5] 외부사업 승인_사업계획 변경 신청서_이건산업.pdf</t>
  </si>
  <si>
    <t>문서재제출요청
2019-01-02</t>
  </si>
  <si>
    <t xml:space="preserve">2018-12-03 17:16:17 - 신규신청 - 신청 
2018-12-03 17:16:17 - 관장기관 지정 - 환경부
2018-12-03 17:39:47 - 관장기관 지정 - 국토교통부
2019-01-02 18:26:36 - 신규신청 - 문서재제출요청 
</t>
  </si>
  <si>
    <t>농업회사법인주식회사 로즈피아</t>
  </si>
  <si>
    <t>4078107799</t>
  </si>
  <si>
    <t>(주)로즈피아</t>
  </si>
  <si>
    <t>전북 전주시 덕진구 강흥동134-21</t>
  </si>
  <si>
    <t>김미정</t>
  </si>
  <si>
    <t>063-548-3113</t>
  </si>
  <si>
    <t>rosepia2002@hanmail.net</t>
  </si>
  <si>
    <t>농업회사법인로즈피아의 지열에너지를 이용한 화석연료 사용량 절감 사업</t>
  </si>
  <si>
    <t>2012-11-20~2019-11-19</t>
  </si>
  <si>
    <t>(사업계획서) 농업회사법인로즈피아의 지열에너지를 이용한 온실가스 배출 감축사업_v2.0_20181010.pdf</t>
  </si>
  <si>
    <t xml:space="preserve">
(증빙자료)농업회사법인로즈피아의 지열에너지를 이용한 화석연료 사용량 절감 사업_v1.0.zip
(산정시트)농업회사법인로즈피아의 지열에너지를 이용한 온실가스 배출 감축사업_v2.0_20181010.xlsx</t>
  </si>
  <si>
    <t>[보완1차]평가반려
2019-01-09</t>
  </si>
  <si>
    <t>2019-01-09</t>
  </si>
  <si>
    <t xml:space="preserve">2018-08-31 23:51:06 - 신규신청 - 신청 
2018-08-31 23:51:06 - 관장기관 지정 - 환경부
2018-09-03 09:02:48 - 관장기관 지정 - 농림축산식품부
2018-10-04 19:40:18 - 신규신청 - 보완요청 
2018-12-05 11:04:42 - 보완신청 - 신청 
2019-01-09 11:13:43 - 보완신청 - 평가반려 
</t>
  </si>
  <si>
    <t>이택영농조합법인</t>
  </si>
  <si>
    <t>4038131017</t>
  </si>
  <si>
    <t>전라북도 김제시 황산동 682-13 외 2필지</t>
  </si>
  <si>
    <t>김은철</t>
  </si>
  <si>
    <t>063-544-7715</t>
  </si>
  <si>
    <t>etrpc7715@naver.com</t>
  </si>
  <si>
    <t>이택영농조합법인 2단지의 왕겨를 이용한 미곡종합처리장(RPC) 곡물 건조기 연료전환 사업</t>
  </si>
  <si>
    <t>왕겨를 이용한 미곡종합처리장(RPC) 곡물 건조기 연료전환 사업의 방법론</t>
  </si>
  <si>
    <t>지원철회서-이택영농조합법인.pdf</t>
  </si>
  <si>
    <t xml:space="preserve">2018-10-19 20:46:02 - 신규신청 - 신청 
2018-10-19 20:46:02 - 관장기관 지정 - 환경부
2018-10-22 09:12:16 - 관장기관 지정 - 농림축산식품부
2018-11-08 11:17:26 - 신규신청 - 보완요청 
2019-01-08 16:59:37 - 보완신청 - 신청 
2019-01-09 11:15:49 - 보완신청 - 평가반려 
</t>
  </si>
  <si>
    <t>2218212943</t>
  </si>
  <si>
    <t>이경수 농가</t>
  </si>
  <si>
    <t>충청북도 청주시 옥산면 덕촌리 354</t>
  </si>
  <si>
    <t>김재윤</t>
  </si>
  <si>
    <t>탄소배출권센터</t>
  </si>
  <si>
    <t>033-259-0125</t>
  </si>
  <si>
    <t>jeoned@kric.re.kr</t>
  </si>
  <si>
    <t>이경수 농가 목재펠릿 연료전환을 통한 온실가스 감축사업</t>
  </si>
  <si>
    <t>2017-08-31~2027-08-30</t>
  </si>
  <si>
    <t>[제출] 이경수 농가 목재펠릿 연료전환을 통한 온실가스 배출 감축사업_v2.0.pdf</t>
  </si>
  <si>
    <t xml:space="preserve">
예상감축량 산정시트_이경수(충북_청주)_목재펠릿_20181123.xlsx
1. 이경수 농가_계약서 및 검정성적서.pdf
2. ors 이용 동의서_이경수.pdf
3. 목재펠릿 생산누출계수.png
4. 방법론 적용 불가조건 증빙_목재제품의 규격과 품질기준.hwp
4. 방법론 적용 불가조건 증빙_[부속서11]목재펠릿(wood pellet).hwp
5. 한국에너지공단 신재생에너지센터__목재펠릿 보일러 시공기준.hwp
6. 목재펠릿 보일러 지원기준.pdf
7. 보조금사업에 대한 감축량 소유권 증빙.png
8. 산림청_산림탄소경영전략(대외용).hwp</t>
  </si>
  <si>
    <t xml:space="preserve">2018-10-05 18:50:54 - 신규신청 - 신청 
2018-10-05 18:50:54 - 관장기관 지정 - 환경부
2018-10-08 09:40:42 - 관장기관 지정 - 농림축산식품부
2018-10-29 18:02:44 - 신규신청 - 보완요청 
2018-11-27 20:19:24 - 보완신청 - 신청 
2019-01-09 14:21:15 - 보완신청 - 평가반려 
</t>
  </si>
  <si>
    <t>충청남도 고효율 보온자재를 이용한 온실가스 배출 감축사업- 4호 신희성 외 3개 농가</t>
  </si>
  <si>
    <t xml:space="preserve">충청남도 고효율 보온자재를 이용한 온실가스 배출 감축사업 - 4호 신희성 외 3개 농가 </t>
  </si>
  <si>
    <t>(사업계획서)충청남도 고효율 보온자재를 이용한 온실가스 배출 감축사업 - 4호 신희성 외 3개 농가_v1.0_181226.pdf</t>
  </si>
  <si>
    <t xml:space="preserve">
1. 면세유 관리대장.zip
2. 개폐기 현황.zip
(산정시트)충청남도 고효율 보온자재를 이용한 온실가스 배출 감축사업 - 4호 신희성 외 3개 농가_v1.0_181226.xlsx</t>
  </si>
  <si>
    <t>문서재제출요청
2019-02-01</t>
  </si>
  <si>
    <t xml:space="preserve">2018-12-27 14:58:03 - 단위사업추가 신청 - 신청 
2019-02-01 16:57:21 - 단위사업추가 신청 - 문서재제출요청 
</t>
  </si>
  <si>
    <t>한국토지주택공사 2017년 경북2권역 임대아파트 고효율 조명기기 교체 지원사업을 통한 온실가스 배출</t>
  </si>
  <si>
    <t>2018-02-10~2025-02-09</t>
  </si>
  <si>
    <t>00 경북2권역_단위PDD_V1.2(총괄수정).pdf</t>
  </si>
  <si>
    <t xml:space="preserve">
03 경북2권역.zip</t>
  </si>
  <si>
    <t>문서재제출요청
2019-03-13</t>
  </si>
  <si>
    <t>2019-03-13</t>
  </si>
  <si>
    <t xml:space="preserve">2019-02-11 13:22:02 - 신규신청 - 신청 
2019-03-13 19:04:45 - 신규신청 - 문서재제출요청 
</t>
  </si>
  <si>
    <t>한국토지주택공사 임대아파트 고효율 조명기기 교체를 통한 프로그램 온실가스 배출 감축사업</t>
  </si>
  <si>
    <t>2018-02-10~2046-02-09</t>
  </si>
  <si>
    <t>00 LH_프로그램PDD_V1.2.pdf</t>
  </si>
  <si>
    <t>공통 증빙자료.zip</t>
  </si>
  <si>
    <t xml:space="preserve">한국토지주택공사 2017년 대구1권역 임대아파트 고효율 조명기기 교체 지원사업을 통한 온실가스 배출 </t>
  </si>
  <si>
    <t>00 대구1권역_단위PDD_V1.2(총괄수정).pdf</t>
  </si>
  <si>
    <t xml:space="preserve">
00 대구1권역.zip</t>
  </si>
  <si>
    <t xml:space="preserve">2019-02-11 13:22:02 - 신규신청 - 신청 
2019-02-11 13:22:02 - 관장기관 지정 - 환경부
2019-02-11 14:46:54 - 관장기관 지정 - 국토교통부
2019-03-13 19:04:45 - 신규신청 - 문서재제출요청 
</t>
  </si>
  <si>
    <t>한국토지주택공사 2017년 대구2권역 임대아파트 고효율 조명기기 교체 지원사업을 통한 온실가스 배출</t>
  </si>
  <si>
    <t>00 대구2권역_단위PDD_V1.2(총괄수정).pdf</t>
  </si>
  <si>
    <t xml:space="preserve">
01 대구2권역.zip</t>
  </si>
  <si>
    <t>한국토지주택공사 2017년 경북1권역 임대아파트 고효율 조명기기 교체 지원사업을 통한 온실가스 배출</t>
  </si>
  <si>
    <t>2018-11-03</t>
  </si>
  <si>
    <t>00 경북1권역_단위PDD_V1.2(총괄수정).pdf</t>
  </si>
  <si>
    <t xml:space="preserve">
02 경북1권역.zip</t>
  </si>
  <si>
    <t>2118631577</t>
  </si>
  <si>
    <t>정환창 농가</t>
  </si>
  <si>
    <t>충청북도 청주시 옥산면 덕촌리 273-2, 오송읍 쌍청리 80-5</t>
  </si>
  <si>
    <t>정환창 농가 목재펠릿 연료전환을 통한 온실가스 배출 감축사업</t>
  </si>
  <si>
    <t>지원철회서_정환창.pdf</t>
  </si>
  <si>
    <t>[보완1차]평가반려
2019-03-19</t>
  </si>
  <si>
    <t>2019-03-19</t>
  </si>
  <si>
    <t xml:space="preserve">2018-10-05 18:51:44 - 신규신청 - 신청 
2018-10-05 18:51:44 - 관장기관 지정 - 환경부
2018-10-08 09:40:34 - 관장기관 지정 - 농림축산식품부
2018-11-05 10:51:11 - 신규신청 - 보완요청 
2018-12-03 11:15:59 - 보완신청 - 신청 
2019-01-24 16:05:27 - 보완신청 - 문서재제출요청 
2019-03-19 15:14:14 - 재제출신청 - 신청 
2019-03-19 15:42:13 - 재제출신청 - 평가반려 
</t>
  </si>
  <si>
    <t>김춘식, 김환요 농가</t>
  </si>
  <si>
    <t>충청북도 영동군 추풍령면 사부리 713, 관리 495-1, 495-3</t>
  </si>
  <si>
    <t>김춘식, 김환요 농가 목재펠릿 연료전환을 통한 온실가스 배출 묶음 감축사업</t>
  </si>
  <si>
    <t>2016-12-01~2026-11-30</t>
  </si>
  <si>
    <t>지원철회서_김춘식_김환요.pdf</t>
  </si>
  <si>
    <t>[보완2차]평가반려
2019-03-19</t>
  </si>
  <si>
    <t xml:space="preserve">2018-10-05 18:47:16 - 신규신청 - 신청 
2018-10-05 18:47:16 - 관장기관 지정 - 환경부
2018-10-08 09:41:12 - 관장기관 지정 - 농림축산식품부
2018-10-25 17:16:13 - 신규신청 - 보완요청 
2018-11-12 15:36:19 - 보완신청 - 신청 
2018-11-12 17:46:51 - 보완신청 - 보완요청 
2018-12-07 14:25:25 - 보완신청 - 신청 
2019-01-24 16:05:55 - 보완신청 - 문서재제출요청 
2019-03-19 15:17:18 - 재제출신청 - 신청 
2019-03-19 15:42:34 - 재제출신청 - 평가반려 
</t>
  </si>
  <si>
    <t>박미란, 박관하 농가</t>
  </si>
  <si>
    <t>충북 영동군 심천면 심천리 365-5, 410-1</t>
  </si>
  <si>
    <t>박미란, 박관하 농가 목재펠릿 연료전환을 통한 온실가스 배출 묶음 감축사업</t>
  </si>
  <si>
    <t>2016-08-23~2026-08-22</t>
  </si>
  <si>
    <t>지원철회서_박미란_박관하.pdf</t>
  </si>
  <si>
    <t xml:space="preserve">2018-10-05 18:49:07 - 신규신청 - 신청 
2018-10-05 18:49:07 - 관장기관 지정 - 환경부
2018-10-08 09:40:59 - 관장기관 지정 - 농림축산식품부
2018-11-07 15:47:55 - 신규신청 - 보완요청 
2018-11-12 16:22:52 - 보완신청 - 신청 
2018-11-22 10:34:34 - 보완신청 - 보완요청 
2018-12-14 11:20:08 - 보완신청 - 신청 
2019-01-24 16:06:20 - 보완신청 - 문서재제출요청 
2019-03-19 15:19:46 - 재제출신청 - 신청 
2019-03-19 15:42:46 - 재제출신청 - 평가반려 
</t>
  </si>
  <si>
    <t>천일식품 외 2개 업체</t>
  </si>
  <si>
    <t>천일식품 사업계획서(190226).pdf</t>
  </si>
  <si>
    <t xml:space="preserve">
증빙자료(190304).zip</t>
  </si>
  <si>
    <t>평가반려
2019-04-01</t>
  </si>
  <si>
    <t>2019-04-01</t>
  </si>
  <si>
    <t xml:space="preserve">2019-03-04 09:09:50 - 신규신청 - 접수 
2019-03-04 09:09:50 - 관장기관 지정 - 환경부
2019-03-04 09:14:28 - 관장기관 지정 - 산업통상자원부
2019-03-11 09:01:33 - 신규신청 - 신청 
2019-03-20 16:12:03 - 관장기관 지정 - 농림축산식품부
2019-04-01 15:42:31 - 신규신청 - 평가반려 
</t>
  </si>
  <si>
    <t>전라남도 나주시 전력로 55</t>
  </si>
  <si>
    <t>안희범</t>
  </si>
  <si>
    <t>기후변화대응처</t>
  </si>
  <si>
    <t>061-345-6622</t>
  </si>
  <si>
    <t>ppodagu@kepco.co.kr</t>
  </si>
  <si>
    <t>한국전력공사 건축물 승강기 회생제동장치 설치를 통한 프로그램 온실가스 배출 감축사업</t>
  </si>
  <si>
    <t>2018-09-18~2025-09-17</t>
  </si>
  <si>
    <t>승강기 회생제동장치 설치를 통한 전력 생산 및 사용 사업의 방법론</t>
  </si>
  <si>
    <t>00 횡성군_단위PDD_V1.pdf</t>
  </si>
  <si>
    <t xml:space="preserve">
5. 횡성군_증빙자료.zip</t>
  </si>
  <si>
    <t>문서재제출요청
2019-04-05</t>
  </si>
  <si>
    <t xml:space="preserve">2019-03-07 11:06:42 - 신규신청 - 신청 
2019-04-05 18:48:58 - 신규신청 - 문서재제출요청 
</t>
  </si>
  <si>
    <t>2017-07-25~2045-07-24</t>
  </si>
  <si>
    <t>00 KEPCO_프로그램PDD_V3.pdf</t>
  </si>
  <si>
    <t>01 강원도-한전-KRIC 상호협력 MOU 계약서.pdf</t>
  </si>
  <si>
    <t>2018-09-17~2025-09-16</t>
  </si>
  <si>
    <t>00 춘천시_단위PDD_V1.pdf</t>
  </si>
  <si>
    <t xml:space="preserve">
1. 베이스라인계산_춘천.xls
2. 지원금신청서.zip
3. 설치계약서.zip
4. 계량기 성적증명서.zip
5. 전력생산량_뉴시티_코아루_101동.zip
5. 전력생상량_뉴시티_코아루_102동_1,2호기.zip
5. 전력생상량_뉴시티_코아루_102동_3호기.zip
5. 전력생상량_뉴시티_코아루_103동_1,2호기.zip
5. 전력생상량_뉴시티_코아루_103동_3호기.zip
5. 전력생상량_뉴시티_코아루_104동_1,2호기.zip
5. 전력생상량_뉴시티_코아루_104동_3호기.zip
5. 전력생상량_뉴시티_코아루_105동_1호기.zip
5. 전력생상량_뉴시티_코아루_106동_1호기.zip
5. 전력생상량_뉴시티_코아루_107동_1호기.zip
5. 전력생상량_뉴시티_코아루_108동_1호기.zip
5. 전력생상량_뉴시티_코아루_공통.zip
5. 전력생상량_삼익_세라믹_101동.zip
5. 전력생상량_삼익_세라믹_102동.zip.zip
5. 전력생상량_삼익_세라믹_공통.zip.zip
99. 기타자료.zip</t>
  </si>
  <si>
    <t>2018-09-13</t>
  </si>
  <si>
    <t>2018-09-13~2025-09-12</t>
  </si>
  <si>
    <t>00 화천군_단위PDD_V01_20181123.pdf</t>
  </si>
  <si>
    <t xml:space="preserve">
4. 화천군_증빙자료.zip</t>
  </si>
  <si>
    <t>2018-09-12~2025-09-11</t>
  </si>
  <si>
    <t>00 양양군_단위PDD_V1.pdf</t>
  </si>
  <si>
    <t xml:space="preserve">
1. 베이스라인계산.xls
2. 지원금신청서(설치완료일기재).pdf
3. 설치계약서.pdf
4. 계량기 성적증명서.zip
5. 전력생산량.zip
99. 현장 증빙자료.zip
A-1 line.zip
a-2 line.zip
a-3 line.zip
b-1 line.zip
b-2 line.zip
general.zip</t>
  </si>
  <si>
    <t xml:space="preserve">2019-03-07 11:06:42 - 신규신청 - 신청 
2019-03-07 11:06:42 - 관장기관 지정 - 환경부
2019-03-07 14:00:10 - 관장기관 지정 - 국토교통부
2019-04-05 18:48:58 - 신규신청 - 문서재제출요청 
</t>
  </si>
  <si>
    <t>2018-09-21~2025-09-20</t>
  </si>
  <si>
    <t>00 원주시_단위PDD_V2.pdf</t>
  </si>
  <si>
    <t xml:space="preserve">
1. 베이스라인계산_원주.xls
2. 지원금신청서.zip
3. 설치계약서.zip
4. 계량기 성적증명서.zip
5. 전력생산량.zip
99. 기타자료.zip
개운1차.zip
금강아미움1.zip
금강아미움2.zip
금강아미움3.zip
동현맨션1.zip
동현맨션2.zip
동현맨션3.zip
동현맨션4.zip
배말타운.zip
현진에버빌.zip</t>
  </si>
  <si>
    <t>(주)한남코퍼레이션 외 1개 업체</t>
  </si>
  <si>
    <t>평가반려
2019-04-09</t>
  </si>
  <si>
    <t>2019-04-09</t>
  </si>
  <si>
    <t xml:space="preserve">2017-12-14 17:11:25 - 신규신청 - 신청 
2017-12-28 07:58:46 - 관장기관 지정 - GIR센터
2018-01-05 10:46:22 - 관장기관 지정 - 산업통상자원부
2018-01-21 16:41:28 - 신규신청 - 문서재제출요청 
2018-06-14 11:14:39 - 재제출신청 - 신청 
2018-11-27 16:14:37 - 재제출신청 - 평가승인 
2018-11-27 16:20:48 - 재제출신청 - 심의승인 
2019-04-04 18:00:08 - 재제출신청 - 착수신고 
2019-04-04 18:01:35 - 사업변경 신청 - 접수 
2019-04-04 18:02:13 - 사업변경 신청 - 신청 
2019-04-09 10:20:03 - 사업변경 신청 - 평가반려 
2020-08-12 16:25:03 - 권리의 승계 - 신청 
</t>
  </si>
  <si>
    <t>(주)경인양행 외 1개 업체</t>
  </si>
  <si>
    <t xml:space="preserve">2017-12-14 17:07:12 - 신규신청 - 신청 
2017-12-28 07:58:46 - 관장기관 지정 - GIR센터
2018-01-05 10:19:59 - 관장기관 지정 - 산업통상자원부
2018-01-21 16:40:13 - 신규신청 - 문서재제출요청 
2018-06-14 11:11:58 - 재제출신청 - 신청 
2018-11-27 15:37:42 - 재제출신청 - 평가승인 
2018-11-27 15:41:42 - 재제출신청 - 심의승인 
2019-04-04 17:50:59 - 재제출신청 - 착수신고 
2019-04-04 17:53:46 - 사업변경 신청 - 접수 
2019-04-04 17:54:40 - 사업변경 신청 - 신청 
2019-04-09 10:20:24 - 사업변경 신청 - 평가반려 
2020-08-13 13:07:08 - 권리의 승계 - 신청 
</t>
  </si>
  <si>
    <t>고성군 송정리, 간촌리, 배봉리, 인정2리, 운봉리 마을회관</t>
  </si>
  <si>
    <t>고성군 마을회관 태양열 이용 열 생산을 통한 온실가스 배출 감축사업</t>
  </si>
  <si>
    <t>2015-12-16~2025-12-15</t>
  </si>
  <si>
    <t>[제출] 고성군 마을회관 태양열 이용 열 생산을 통한 온실가스 배출 감축사업(묶음형)_V3.2.pdf</t>
  </si>
  <si>
    <t xml:space="preserve">
[참고자료]2016 신재생에너지 백서.pdf
[참고자료]2016년 신재생에너지 보급통계.pdf
[참고자료]농촌지역에서 태양열 이용 열 생산 방법론.pdf
[참고자료]태양열집열기조달표준규격서_(BKU-2011-30K)_-_(주)부광이엔지.hwp
[참고자료] 2013년_국가_배출(흡수)계수_확정결과.pdf
[참고자료] 신재생에너지 설비의 지원 등에 관한 지침(신재생에너지센터 공고 제2014-9호,14.07.22)(0).hwp
01. 고성군 사업자등록증.pdf
02. 농촌지역 태양열 사업 TOOL_고성군 묶음형.xlsx
03. 건물지원사업 표준 설치계약서.pdf
04. 고성군 태양열 설비 설치계획서.pdf
04. 설비 설치계획서_배봉리.pdf
05. 2016~2017 속초시 일조시간.pdf
06. 신재생에너지 설비 설치확인서.pdf
07. 사업장 별 건축물대장.pdf
08. 감축량 소유권 증빙.pdf
09. 고성군 태양열 설비 전력사용량 증빙.jpg
10. 태양열 수명증빙.pdf</t>
  </si>
  <si>
    <t>R-2019-KR-01-000348</t>
  </si>
  <si>
    <t>[보완3차]심의승인
2019-05-15</t>
  </si>
  <si>
    <t>2019-05-15</t>
  </si>
  <si>
    <t xml:space="preserve">2018-04-18 17:53:57 - 신규신청 - 신청 
2018-04-18 17:53:57 - 관장기관 지정 - 환경부
2018-04-23 15:43:56 - 관장기관 지정 - 농림축산식품부
2018-05-11 00:53:33 - 신규신청 - 보완요청 
2018-06-08 17:04:34 - 보완신청 - 신청 
2018-06-27 13:34:56 - 보완신청 - 보완요청 
2018-07-24 10:51:16 - 보완신청 - 신청 
2018-08-23 17:37:05 - 보완신청 - 보완요청 
2018-09-13 16:41:02 - 보완신청 - 신청 
2018-10-04 17:13:43 - 보완신청 - 문서재제출요청 
2018-10-04 21:18:18 - 재제출신청 - 신청 
2018-10-04 22:54:37 - 재제출신청 - 문서재제출요청 
2018-10-17 17:17:38 - 재제출신청 - 신청 
2019-01-30 15:30:32 - 재제출신청 - 문서재제출요청 
2019-02-21 13:05:41 - 재제출신청 - 신청 
2019-02-22 09:45:31 - 재제출신청 - 평가승인 
2019-05-15 15:14:56 - 재제출신청 - 심의승인 
</t>
  </si>
  <si>
    <t>부공영농조합법인</t>
  </si>
  <si>
    <t>4028139132</t>
  </si>
  <si>
    <t>전주시 덕진구 강흥동 134-10번지 외 5필지</t>
  </si>
  <si>
    <t>정수철</t>
  </si>
  <si>
    <t>재배</t>
  </si>
  <si>
    <t>010-9397-8443</t>
  </si>
  <si>
    <t>bugong2@naver.com</t>
  </si>
  <si>
    <t>부공영농조합법인 3단지의 지열에너지를 이용한 화석연료 사용량 절감 사업</t>
  </si>
  <si>
    <t>2014-12-23</t>
  </si>
  <si>
    <t>2014-12-23~2021-12-22</t>
  </si>
  <si>
    <t>(사업계획서)부공영농조합법인의 지열에너지를 이용한 화석연료 사용량 절감 사업_v4.0.pdf</t>
  </si>
  <si>
    <t xml:space="preserve">
(산정시트)부공영농조합법인의 지열에너지를 이용한 화석연료 사용량 절감 사업_v4.0_20190104.xlsx
(증빙자료)부공영농조합법인의 지열에너지를 이용한 화석연료 사용량 절감 사업_v4.0.zip</t>
  </si>
  <si>
    <t>R-2019-KR-01-000351</t>
  </si>
  <si>
    <t>[보완2차]심의승인
2019-05-15</t>
  </si>
  <si>
    <t xml:space="preserve">2018-08-31 23:29:02 - 신규신청 - 신청 
2018-08-31 23:29:02 - 관장기관 지정 - 환경부
2018-09-03 09:03:55 - 관장기관 지정 - 농림축산식품부
2018-10-04 20:08:50 - 신규신청 - 보완요청 
2018-10-10 10:53:13 - 보완신청 - 신청 
2018-10-16 11:12:40 - 보완신청 - 보완요청 
2018-10-19 19:32:10 - 보완신청 - 신청 
2019-01-30 15:48:36 - 보완신청 - 문서재제출요청 
2019-01-31 09:56:23 - 재제출신청 - 신청 
2019-02-11 11:37:10 - 재제출신청 - 평가승인 
2019-05-15 15:23:36 - 재제출신청 - 심의승인 
</t>
  </si>
  <si>
    <t>농업회사법인초록향기옥정뜰 주식회사</t>
  </si>
  <si>
    <t>4098630011</t>
  </si>
  <si>
    <t>농업회사법인초록향기옥정뜰주식회사</t>
  </si>
  <si>
    <t>전라남도 장성군 황룡면 옥정리 638-1 외 7필지</t>
  </si>
  <si>
    <t>구회엽</t>
  </si>
  <si>
    <t>010-3605-5300</t>
  </si>
  <si>
    <t>fantasiarub@naver.com</t>
  </si>
  <si>
    <t>농업회사법인초록향기옥정뜰주식회사의 지열에너지를 이용한 온실가스 배출 감축사업</t>
  </si>
  <si>
    <t>2017-07-01</t>
  </si>
  <si>
    <t>(사업계획서)농업회사법인초록향기옥정뜰주식회사의 지열에너지를 이용한 온실가스 배출 감축사업_v4.0.pdf</t>
  </si>
  <si>
    <t xml:space="preserve">
(산정시트)농업회사법인초록향기옥정뜰주식회사의 지열에너지를 이용한 온실가스 배출 감축사업_v4.0.xlsx
(증빙자료)농업회사법인초록향기옥정뜰주식회사의 지열에너지를 이용한 온실가스 배출 감축사업_v4.0.zip</t>
  </si>
  <si>
    <t>R-2019-KR-01-000355</t>
  </si>
  <si>
    <t xml:space="preserve">2018-08-31 23:54:27 - 신규신청 - 신청 
2018-08-31 23:54:27 - 관장기관 지정 - 환경부
2018-09-03 09:02:26 - 관장기관 지정 - 농림축산식품부
2018-10-04 19:24:46 - 신규신청 - 보완요청 
2018-10-08 10:42:10 - 보완신청 - 신청 
2018-10-25 14:49:42 - 보완신청 - 보완요청 
2018-11-07 10:41:14 - 보완신청 - 신청 
2019-01-30 15:50:43 - 보완신청 - 문서재제출요청 
2019-01-30 17:54:03 - 재제출신청 - 신청 
2019-02-11 11:39:12 - 재제출신청 - 평가승인 
2019-05-15 15:34:49 - 재제출신청 - 심의승인 
</t>
  </si>
  <si>
    <t>(주)영진 외 2개 업체</t>
  </si>
  <si>
    <t>제주특별자치도 서귀포시 안덕면 화순해안로 130번길 5-12</t>
  </si>
  <si>
    <t>오은영</t>
  </si>
  <si>
    <t>2014-09-22</t>
  </si>
  <si>
    <t>2017-01-01~2023-12-31</t>
  </si>
  <si>
    <t>(사업계획서)행복나눔영어조합법인의 미활용 열에너지를 활용한 온실가스 배출 감축사업_v3.0_190130.pdf</t>
  </si>
  <si>
    <t xml:space="preserve">
(산정시트)행복나눔영어조합법인의 미활용 열에너지를 활용한 온실가스 배출 감축사업_v3.0_190130.xlsx
(증빙자료)행복나눔영어조합법인의 미활용 열에너지를 활용한 온실가스 배출 감축사업_v3.0_190130.zip</t>
  </si>
  <si>
    <t>R-2019-KR-03-000347</t>
  </si>
  <si>
    <t>[보완1차]착수신고
2019-06-19</t>
  </si>
  <si>
    <t>2019-06-19</t>
  </si>
  <si>
    <t xml:space="preserve">2018-09-19 15:10:29 - 신규신청 - 신청 
2018-09-19 15:10:29 - 관장기관 지정 - 환경부
2018-09-20 08:50:29 - 관장기관 지정 - 농림축산식품부
2018-09-25 14:57:52 - 신규신청 - 보완요청 
2018-09-28 11:27:52 - 보완신청 - 신청 
2018-10-04 17:35:10 - 보완신청 - 문서재제출요청 
2018-10-05 10:22:09 - 재제출신청 - 신청 
2019-01-30 15:29:28 - 재제출신청 - 문서재제출요청 
2019-01-30 16:24:08 - 재제출신청 - 신청 
2019-02-11 16:45:36 - 재제출신청 - 평가승인 
2019-05-15 15:12:53 - 재제출신청 - 심의승인 
2019-06-19 09:59:30 - 재제출신청 - 착수신고 
2022-06-14 16:46:57 - 관장기관 지정 - 해양수산부
</t>
  </si>
  <si>
    <t>신진수 농가</t>
  </si>
  <si>
    <t>충청북도 청주시 청원구 북이면 대율리 468</t>
  </si>
  <si>
    <t>신진수 농가 목재펠릿 연료전환을 통한 온실가스 배출 감축사업</t>
  </si>
  <si>
    <t>2016-10-18</t>
  </si>
  <si>
    <t>2016-11-17~2026-11-16</t>
  </si>
  <si>
    <t>[제출] 외부사업 사업계획서(신진수)_v2.1.pdf</t>
  </si>
  <si>
    <t xml:space="preserve">
신진수 농가 예상감축량 산정시트_v2.1.xlsx
1. 계약서 및 검정성적서.pdf
2. 농업에너지이용효율화 사업시행지침_자금흐름도.pdf
3. 목재펠릿 거래명세표_신진수.pdf
4. 목재펠릿 시험성적서.pdf
5. 면세유류관리대장_신진수.pdf
6. ors 이용 동의서_신진수.pdf
7. 보조금사업에 대한 감축량 소유권 증빙.pdf</t>
  </si>
  <si>
    <t>[보완1차]문서재제출요청
2019-06-21</t>
  </si>
  <si>
    <t xml:space="preserve">2018-10-05 18:49:48 - 신규신청 - 신청 
2018-10-05 18:49:48 - 관장기관 지정 - 환경부
2018-10-08 09:40:49 - 관장기관 지정 - 농림축산식품부
2018-10-30 15:10:40 - 신규신청 - 보완요청 
2018-11-27 10:48:07 - 보완신청 - 신청 
2019-01-24 16:04:51 - 보완신청 - 문서재제출요청 
</t>
  </si>
  <si>
    <t>김종시 농가</t>
  </si>
  <si>
    <t>충북 청주시 오창읍 신평리 776</t>
  </si>
  <si>
    <t>김종시 농가 목재펠릿 연료전환을 통한 온실가스 배출 감축사업</t>
  </si>
  <si>
    <t>2017-11-07~2027-11-06</t>
  </si>
  <si>
    <t>[제출] 외부사업 사업계획서(김종시)_v3.1.pdf</t>
  </si>
  <si>
    <t xml:space="preserve">
김종시 농가 예상감축량 산정시트_v3.1.xlsx
1. 계약서 종합검정 성적서_김종시.pdf
2. 농업에너지이용효율화 사업시행지침.pdf
3. 목재펠릿 거래명세표_김종시.pdf
4. 목재펠릿 시험성적서_김종시.pdf
5. 면세유류관리대장_김종시.pdf
6. ors 이용 동의서_김종시.pdf
7. 보조금사업에 대한 감축량 소유권 증빙.png
8. 목재펠릿 생산누출계수.png</t>
  </si>
  <si>
    <t>[보완2차]문서재제출요청
2019-06-21</t>
  </si>
  <si>
    <t xml:space="preserve">2018-10-05 18:48:28 - 신규신청 - 신청 
2018-10-05 18:48:28 - 관장기관 지정 - 환경부
2018-10-08 09:41:05 - 관장기관 지정 - 농림축산식품부
2018-10-25 18:06:26 - 신규신청 - 보완요청 
2018-11-12 18:40:03 - 보완신청 - 신청 
2018-12-18 13:41:16 - 보완신청 - 보완요청 
2019-01-18 10:23:36 - 보완신청 - 신청 
2019-01-24 16:06:40 - 보완신청 - 문서재제출요청 
</t>
  </si>
  <si>
    <t>(주)뉴젠일렉트릭</t>
  </si>
  <si>
    <t>1278658835</t>
  </si>
  <si>
    <t>강원도 원주시 흥업면 사제리 산185</t>
  </si>
  <si>
    <t>이문구</t>
  </si>
  <si>
    <t>경영지원본부</t>
  </si>
  <si>
    <t>070-5099-0290</t>
  </si>
  <si>
    <t>newgen@newgen-el.com</t>
  </si>
  <si>
    <t>원주 매립지 매립가스 발전사업</t>
  </si>
  <si>
    <t>2016-05-09</t>
  </si>
  <si>
    <t>AMS-III.G.ver.9, AMS-I.D.ver.18</t>
  </si>
  <si>
    <t>(PDD)Wonju LFG to Energy Project_ver 2.1_170531_clean.pdf</t>
  </si>
  <si>
    <t xml:space="preserve">
감축실적 보유현황서_미활용확약서.pdf
F-CDM-FWD_newgen.pdf
[보완1] MoC(180831).pdf
[원주CDM] 원주 매립지 매립가스 발전사업 외부사업 검토의견에 따른 보완의 건[공문]_190304.pdf
원주 매립지 매립가스 발전사업_수정 사항_190403.pdf</t>
  </si>
  <si>
    <t>R-2019-KR-13-000358</t>
  </si>
  <si>
    <t>[보완2차]착수신고
2019-06-21</t>
  </si>
  <si>
    <t xml:space="preserve">2019-02-19 14:08:07 - 신규신청 - 신청 
2019-02-19 14:08:07 - 관장기관 지정 - 환경부
2019-02-27 13:22:09 - 신규신청 - 보완요청 
2019-03-04 15:32:22 - 보완신청 - 신청 
2019-04-03 09:26:22 - 보완신청 - 보완요청 
2019-04-03 21:43:36 - 보완신청 - 신청 
2019-05-03 09:12:09 - 보완신청 - 평가승인 
2019-06-14 10:08:34 - 보완신청 - 심의승인 
2019-06-21 13:40:10 - 보완신청 - 착수신고 
</t>
  </si>
  <si>
    <t>2017-06-01</t>
  </si>
  <si>
    <t>Wonju Landfill Gas Recovery Project for Electricity Generation</t>
  </si>
  <si>
    <t>http://cdm.unfccc.int/Projects/DB/KFQ1496315809.99/view</t>
  </si>
  <si>
    <t>원주시 매립장</t>
  </si>
  <si>
    <t xml:space="preserve">매립된 폐기물 내에서 방출되는 메탄을 회수하며 발전기를 구동하며, 해당 재생에너지를 이용해 발전한 전기를 계통망으로 연결하여 그리드로 공급함 </t>
  </si>
  <si>
    <t xml:space="preserve">AMS-III.G에 따라서 추가성이 입증됨_x000D_
(1) 10MW이하의 발전사업 = 본 사업은 0.98MW_x000D_
(2) 내외부적 소비를 위해 발전사업 = 발전 시 소비하고 남은 발전량을 외부로 계통망으로 전달함 _x000D_
(3) 모니터링 되어야함 = 발전량, 송수전량, 메탄농도가 모니터링 되고 있음 </t>
  </si>
  <si>
    <t>[첨부1] 영문 사업계획서.pdf</t>
  </si>
  <si>
    <t>[첨부2] 영문 타당성 평가보고서.pdf</t>
  </si>
  <si>
    <t>[첨부3] Request issuance requset.pdf</t>
  </si>
  <si>
    <t>부산시 강서구 평강로 229번가길 13</t>
  </si>
  <si>
    <t>신성밸브 본사 고효율 조명기기 교체(형광등-LED)를 통한 극소규모 온실가스 배출 감축사업</t>
  </si>
  <si>
    <t>2018-11-07~2028-11-06</t>
  </si>
  <si>
    <t>외부사업 계획서(극소규모 선물 고효율 조명기기)_신성밸브.PDF</t>
  </si>
  <si>
    <t xml:space="preserve">
1.사업자등록증_신성밸브.pdf
2.신성밸브_계약서.pdf
3. 공사완료확인서_신성밸브.PDF
4-1. SSL85 고효율 인증서(개선 후).pdf
4-2. SHB85N5-KE-CRB(PC-LS) 고효율인증서.pdf
4-3. 일광전기MH250 제품사양(개선전).pdf</t>
  </si>
  <si>
    <t>문서재제출요청
2019-06-24</t>
  </si>
  <si>
    <t>2019-06-24</t>
  </si>
  <si>
    <t xml:space="preserve">2019-05-30 13:14:02 - 관장기관 지정 - 환경부
2019-05-30 13:14:03 - 신규신청 - 신청 
2019-05-30 14:16:07 - 관장기관 지정 - 국토교통부
2019-06-24 14:43:43 - 신규신청 - 문서재제출요청 
</t>
  </si>
  <si>
    <t xml:space="preserve">주식회사 디엠티 고효율 조명기기 교체를 통한 극소규모 온실가스 배출 감축사업	</t>
  </si>
  <si>
    <t>2018-10-25~2028-10-24</t>
  </si>
  <si>
    <t>외부사업 계획서_주식회사 디엠티.pdf</t>
  </si>
  <si>
    <t xml:space="preserve">
1. 사업자등록증_주식회사 디엠티.pdf
2. 계약서_주식회사 디엠티.pdf
3. 공사완료확인서_주식회사 디엠티.PDF
4-1. 개선 후 설비 사양서(고효율 인증서).zip
4-1. 개선 전 설비 사양서.zip</t>
  </si>
  <si>
    <t xml:space="preserve">2019-05-30 14:33:31 - 신규신청 - 신청 
2019-05-30 14:33:31 - 관장기관 지정 - 환경부
2019-06-03 09:05:29 - 관장기관 지정 - 국토교통부
2019-06-24 14:44:53 - 신규신청 - 문서재제출요청 
</t>
  </si>
  <si>
    <t>우포파프리카농단</t>
  </si>
  <si>
    <t>경남 창녕군 대지면 용소길 93-11</t>
  </si>
  <si>
    <t>권호연 농가의 지열에너지를 이용한 온실가스 배출 감축사업</t>
  </si>
  <si>
    <t>2014-09-12</t>
  </si>
  <si>
    <t>2015-05-16~2022-05-15</t>
  </si>
  <si>
    <t>(사업계획서)문성근 농가의 히트펌프를 이용한 온실가스 배출 감축사업_v2.0_190703.pdf</t>
  </si>
  <si>
    <t xml:space="preserve">
(증빙자료)권호연 농가의 히트펌프를 이용한 온실가스 배출 감축사업_v2.0.zip
(산정시트)권호연 농가의 히트펌프를 이용한 온실가스 배출 감축사업_v2.0_190708.xlsx
외부사업 타당성평가 체크리스트_권호연_반영_190708.xlsx</t>
  </si>
  <si>
    <t>평가반려
2019-08-13</t>
  </si>
  <si>
    <t xml:space="preserve">2019-01-18 11:19:38 - 신규신청 - 신청 
2019-01-18 11:19:38 - 관장기관 지정 - 환경부
2019-01-18 14:22:51 - 관장기관 지정 - 농림축산식품부
2019-02-20 15:26:47 - 신규신청 - 문서재제출요청 
2019-03-19 17:18:57 - 재제출신청 - 신청 
2019-04-12 13:16:26 - 재제출신청 - 문서재제출요청 
2019-08-13 12:31:42 - 재제출신청 - 신청 
2019-08-13 16:34:06 - 재제출신청 - 평가반려 
</t>
  </si>
  <si>
    <t>문성근 농가</t>
  </si>
  <si>
    <t>경남 진주시 금산면 가방리 74-8번지 외 6필지</t>
  </si>
  <si>
    <t>문성근 농가의 지열에너지를 이용한 온실가스 배출 감축사업</t>
  </si>
  <si>
    <t>2011-09-05</t>
  </si>
  <si>
    <t xml:space="preserve">
(증빙자료)문성근 농가의 히트펌프를 이용한 온실가스 배출 감축사업_v2.0.zip
(산정시트)문성근 농가의 히트펌프를 이용한 온실가스 배출 감축사업_v2.0_190703.xlsx
외부사업 타당성평가 체크리스트_문성근_반영_190703.xlsx</t>
  </si>
  <si>
    <t xml:space="preserve">2019-01-18 13:48:08 - 신규신청 - 신청 
2019-01-18 13:48:08 - 관장기관 지정 - 환경부
2019-01-18 14:22:57 - 관장기관 지정 - 농림축산식품부
2019-02-20 15:26:30 - 신규신청 - 문서재제출요청 
2019-03-19 17:19:22 - 재제출신청 - 신청 
2019-04-12 13:15:43 - 재제출신청 - 문서재제출요청 
2019-08-13 12:31:29 - 재제출신청 - 신청 
2019-08-13 16:34:24 - 재제출신청 - 평가반려 
</t>
  </si>
  <si>
    <t>농촌지역에서 히트펌프를 이용한 온실가스 감축 사업의 방법론</t>
  </si>
  <si>
    <t>(사업계획서)이종문 외 2개 농가의 히트펌프를 이용한 온실가스 배출 감축사업_v1.0_20190712.pdf</t>
  </si>
  <si>
    <t xml:space="preserve">
(산정시트)박규년 농가의 히트펌프를 이용한 온실가스 배출 감축사업_v1.0_20190712.xlsx
(산정시트)송병의 농가의 히트펌프를 이용한 온실가스 배출 감축사업_v1.0_20190712.xlsx
(산정시트)이종문 농가의 히트펌프를 이용한 온실가스 배출 감축사업_v1.0_20190712.xlsx
(증빙자료)박규년 농가의 히트펌프를 이용한 온실가스 배출 감축사업_v1.0.zip
(증빙자료)송병의 농가의 히트펌프를 이용한 온실가스 배출 감축사업_v1.0.zip
(증빙자료)이종문 농가의 히트펌프를 이용한 온실가스 배출 감축사업_v1.0.zip</t>
  </si>
  <si>
    <t>[보완1차]평가반려
2019-09-19</t>
  </si>
  <si>
    <t xml:space="preserve">2018-12-24 15:07:21 - 신규신청 - 신청 
2018-12-24 15:07:21 - 관장기관 지정 - 환경부
2018-12-26 09:07:45 - 관장기관 지정 - 농림축산식품부
2019-02-01 16:54:08 - 신규신청 - 문서재제출요청 
2019-07-22 18:10:57 - 재제출신청 - 신청 
2019-08-14 16:19:18 - 재제출신청 - 보완요청 
2019-09-19 09:46:17 - 보완신청 - 신청 
2019-09-19 09:50:06 - 보완신청 - 평가반려 
</t>
  </si>
  <si>
    <t>(사업계획서)사계절영농조합법인 외 1개 농가의 히트펌프를 이용한 온실가스 배출 감축사업_v1.0_20190712.pdf</t>
  </si>
  <si>
    <t xml:space="preserve">
(산정시트)사계절영농조합법인의 히트펌프를 이용한 온실가스 배출 감축사업_v1.0_20190712.xlsx
(산정시트)조재호 농가의 히트펌프를 이용한 온실가스 배출 감축사업_v1.0_20190712.xlsx
(증빙자료)사계절영농조합법인 외 1개 농가의 히트펌프를 이용한 온실가스 배출 감축사업_v1.0_20190712.zip</t>
  </si>
  <si>
    <t xml:space="preserve">2018-12-24 15:09:08 - 신규신청 - 신청 
2018-12-24 15:09:08 - 관장기관 지정 - 환경부
2018-12-26 09:08:00 - 관장기관 지정 - 농림축산식품부
2019-02-01 16:55:59 - 신규신청 - 문서재제출요청 
2019-07-22 18:02:14 - 재제출신청 - 신청 
2019-08-14 16:18:35 - 재제출신청 - 보완요청 
2019-09-19 09:46:35 - 보완신청 - 신청 
2019-09-19 09:52:09 - 보완신청 - 평가반려 
</t>
  </si>
  <si>
    <t>고양사업소</t>
  </si>
  <si>
    <t>고양 은행마을3단지아파트</t>
  </si>
  <si>
    <t>고양 은행마을3단지아파트 보일러의 난방방식 전환(중앙난방-&amp;gt지역난방)을 통한 온실가스 배출 감축사업</t>
  </si>
  <si>
    <t>고양 은행마을3단지아파트 보일러의 난방방식 전환(중앙난방-&gt;지역난방)을 통한 온실가스 배출 감축사업</t>
  </si>
  <si>
    <t>2006-08-30</t>
  </si>
  <si>
    <t>2006-10-04~2016-10-03</t>
  </si>
  <si>
    <t>사업계획서_은행3단지아파트v4.hwp</t>
  </si>
  <si>
    <t xml:space="preserve">
07 건축물대장총괄표제부.pdf
08 전환전 열사용량.xlsx
09 계측기 증빙자료.pdf
10 외부사업 추진 협약서.pdf
03 열사용량.zip
04 열공급개시확인서.png
05-1 사업시작일 증빙(열수급계약서).pdf
05-2 사업시작일 증빙(최초지출일).pdf
05-3 사업시작일 증빙(장치의 설치시작일).png
06 지역난방 배출계수 증빙자료.zip
01 사업자등록증_한국지역난방공사.pdf
02 감축량 산정 sheet_v4.xlsx
11 보일러 폐기 자료.pdf</t>
  </si>
  <si>
    <t>R-2019-KR-03-000363</t>
  </si>
  <si>
    <t>[보완2차]착수신고
2019-09-23</t>
  </si>
  <si>
    <t xml:space="preserve">2017-12-28 14:14:47 - 신규신청 - 신청 
2017-12-28 14:14:47 - 관장기관 지정 - 산업통상자원부
2018-01-03 13:54:47 - 관장기관 지정 - 국토교통부
2018-02-26 11:06:58 - 신규신청 - 보완요청 
2018-04-23 15:48:31 - 보완신청 - 신청 
2018-06-15 17:04:26 - 보완신청 - 보완요청 
2018-09-10 11:26:20 - 보완신청 - 신청 
2018-10-08 18:12:55 - 보완신청 - 문서재제출요청 
2018-10-17 09:09:35 - 재제출신청 - 신청 
2018-11-06 09:47:03 - 재제출신청 - 평가승인 
2019-06-30 17:34:38 - 재제출신청 - 심의승인 
2019-09-23 13:58:42 - 재제출신청 - 착수신고 
</t>
  </si>
  <si>
    <t>분당사업소</t>
  </si>
  <si>
    <t>성남 수진삼부아파트</t>
  </si>
  <si>
    <t>성남 수진삼부아파트 보일러의 난방방식 전환(중앙난방→지역난방)을 통한 온실가스 배출 감축사업</t>
  </si>
  <si>
    <t>2006-12-22</t>
  </si>
  <si>
    <t>2007-09-03~2017-09-02</t>
  </si>
  <si>
    <t>사업계획서_수진삼부아파트v4.hwp</t>
  </si>
  <si>
    <t xml:space="preserve">
01 사업자등록증_한국지역난방공사.pdf
02 감축량 산정 sheet_수진삼부_v4.xlsx
07 건축물대장 총괄표제부.pdf
08 전환전 열사용량.xlsx
08-1 전환전 열사용량.pdf
09 계측기 증빙자료.pdf
10 외부사업 추진 협약서.pdf
11 보일러 폐기 자료.pdf
04 열공급개시확인서.pdf
05 열수급계약서.pdf
05-1 기성금 요청건(최초지출일).pdf
05-2 착공계(설치 시작일).pdf
06 지역난방 배출계수 증빙자료.zip
03 열사용량.zip
03-1 열사용량(17년관리비부과내역서).pdf</t>
  </si>
  <si>
    <t>R-2019-KR-03-000365</t>
  </si>
  <si>
    <t>[보완3차]착수신고
2019-09-23</t>
  </si>
  <si>
    <t xml:space="preserve">2017-12-28 14:19:25 - 신규신청 - 신청 
2017-12-28 14:19:25 - 관장기관 지정 - 산업통상자원부
2018-01-03 13:54:29 - 관장기관 지정 - 국토교통부
2018-02-26 11:06:24 - 신규신청 - 보완요청 
2018-04-23 15:52:34 - 보완신청 - 신청 
2018-06-15 17:04:08 - 보완신청 - 보완요청 
2018-09-10 11:28:00 - 보완신청 - 신청 
2018-10-08 18:12:36 - 보완신청 - 문서재제출요청 
2018-10-17 09:06:34 - 재제출신청 - 신청 
2018-10-23 15:55:27 - 재제출신청 - 보완요청 
2018-10-24 15:33:44 - 보완신청 - 신청 
2018-11-06 09:46:13 - 보완신청 - 평가승인 
2019-06-30 17:36:29 - 보완신청 - 심의승인 
2019-09-23 14:02:53 - 보완신청 - 착수신고 
</t>
  </si>
  <si>
    <t>강남지사</t>
  </si>
  <si>
    <t>서초 유원아파트</t>
  </si>
  <si>
    <t>서울 서초 유원아파트 보일러의 난방방식 전환(중앙난방→지역난방)을 통한 온실가스 배출 감축사업</t>
  </si>
  <si>
    <t>2006-05-18</t>
  </si>
  <si>
    <t>2006-09-15~2016-09-14</t>
  </si>
  <si>
    <t>사업계획서_서초유원아파트v4.hwp</t>
  </si>
  <si>
    <t xml:space="preserve">
06 지역난방 배출계수 증빙자료.zip
07 건축물대장총괄표제부.pdf
08 과거열사용량자료.pdf
09 계측기 증빙자료.zip
10 외부사업 추진 협약서.pdf
03 열사용량.zip
04 열공급개시확인서.png
05 공사계약서, 착수계.pdf
05-1. 최초지출일 증빙.pdf
01 사업자등록증_한국지역난방공사.pdf
02 감축량 산정 sheet_v4.xlsx
11 보일러 폐기 자료.pdf</t>
  </si>
  <si>
    <t>R-2019-KR-03-000364</t>
  </si>
  <si>
    <t xml:space="preserve">2017-12-28 14:08:56 - 신규신청 - 신청 
2017-12-28 14:08:56 - 관장기관 지정 - 산업통상자원부
2018-01-03 13:55:04 - 관장기관 지정 - 국토교통부
2018-02-26 11:07:26 - 신규신청 - 보완요청 
2018-04-23 15:46:06 - 보완신청 - 신청 
2018-06-15 17:04:45 - 보완신청 - 보완요청 
2018-09-10 11:24:05 - 보완신청 - 신청 
2018-10-08 18:13:20 - 보완신청 - 문서재제출요청 
2018-10-17 09:11:22 - 재제출신청 - 신청 
2018-11-06 09:46:46 - 재제출신청 - 평가승인 
2019-06-30 17:35:48 - 재제출신청 - 심의승인 
2019-09-23 14:08:49 - 재제출신청 - 착수신고 
</t>
  </si>
  <si>
    <t>2015-07-11</t>
  </si>
  <si>
    <t>2015-07-11~2022-07-10</t>
  </si>
  <si>
    <t>(사업계획서)고건정 외 7개 농가의 고효율 보온자재를 이용한 온실가스 배출 감축사업_v3.0_181025.pdf</t>
  </si>
  <si>
    <t xml:space="preserve">
1.신청서(8건).zip
2.현장사진.zip
(2015년도)유류사용량2.zip
(2015년도) 유류사용량1.zip
3. 기타.zip
(산정시트)고건정 외 7개 농가의 고효율 보온자재를 이용한 온실가스 배출 감축사업_v3.0_181025.xlsx</t>
  </si>
  <si>
    <t>R-2018-KR-03-000267</t>
  </si>
  <si>
    <t>착수신고
2019-10-21</t>
  </si>
  <si>
    <t xml:space="preserve">2018-08-02 16:09:01 - 신규신청 - 신청 
2018-08-02 16:09:01 - 관장기관 지정 - 환경부
2018-08-06 10:47:50 - 관장기관 지정 - 농림축산식품부
2018-08-16 08:20:55 - 신규신청 - 문서재제출요청 
2018-08-16 18:32:55 - 재제출신청 - 신청 
2018-10-17 16:42:24 - 재제출신청 - 문서재제출요청 
2018-10-17 17:07:50 - 재제출신청 - 신청 
2018-10-25 13:19:21 - 재제출신청 - 문서재제출요청 
2018-10-29 13:23:15 - 재제출신청 - 신청 
2018-11-07 14:09:03 - 재제출신청 - 평가승인 
2018-11-30 13:52:58 - 재제출신청 - 심의승인 
2019-10-21 09:21:35 - 재제출신청 - 착수신고 
</t>
  </si>
  <si>
    <t>농업회사법인 우일팜 주식회사</t>
  </si>
  <si>
    <t>7618700085</t>
  </si>
  <si>
    <t>경기도 화성시 궁평항로 1178-88</t>
  </si>
  <si>
    <t>이승건</t>
  </si>
  <si>
    <t>031-356-5439</t>
  </si>
  <si>
    <t>work@wooilfarm.com</t>
  </si>
  <si>
    <t>우일팜 주식회사 지열에너지를 이용한 온실가스 배출 감축사업</t>
  </si>
  <si>
    <t>2012-01-31</t>
  </si>
  <si>
    <t>2012-12-21~2022-12-20</t>
  </si>
  <si>
    <t>우일팜_외부사업 사업계획서_ver0.1_191104.pdf</t>
  </si>
  <si>
    <t xml:space="preserve">
증빙1.준공도서_사양서.pdf
증빙2.제1차 코미애너지 계약서.pdf
증빙3. 지열설치공사 공사도급계약.pdf
증빙4. 지원사업 명판.jpg
증빙5. LPG 재고현황표.pdf
증빙6-1. 유리온실 피복종류(도면).pdf
증빙6-2. 유리온실 피복종류(카다로그).pdf
우일팜_절감량 산정 시트_191104.xlsx</t>
  </si>
  <si>
    <t>평가반려
2019-11-21</t>
  </si>
  <si>
    <t xml:space="preserve">2019-11-04 18:03:27 - 신규신청 - 신청 
2019-11-04 18:03:27 - 관장기관 지정 - 환경부
2019-11-04 19:52:24 - 관장기관 지정 - 농림축산식품부
2019-11-21 09:07:03 - 신규신청 - 평가반려 
</t>
  </si>
  <si>
    <t>경기도 용인시 김경태 농가</t>
  </si>
  <si>
    <t>경기도 용인시 처인구 원삼면 두창리 2111</t>
  </si>
  <si>
    <t>전상완</t>
  </si>
  <si>
    <t>환경사업처</t>
  </si>
  <si>
    <t>061-338-5841</t>
  </si>
  <si>
    <t>kma65@ekr.or.kr</t>
  </si>
  <si>
    <t>김경태 농가 히트펌프를 이용한 온실가스 감축사업</t>
  </si>
  <si>
    <t>2012-09-08</t>
  </si>
  <si>
    <t>2012-11-02~2022-11-01</t>
  </si>
  <si>
    <t>김경태 농가 히트펌프를 이용한 온실가스 배출 감축사업_v4.2.pdf</t>
  </si>
  <si>
    <t xml:space="preserve">
산정시트.zip
증빙자료 1.zip
증빙자료 2.zip
증빙자료 3.zip
증빙자료 4.zip</t>
  </si>
  <si>
    <t>[보완1차]보완요청
2019-12-11</t>
  </si>
  <si>
    <t>2019-12-11</t>
  </si>
  <si>
    <t xml:space="preserve">2019-11-29 11:23:20 - 신규신청 - 신청 
2019-11-29 11:23:20 - 관장기관 지정 - 환경부
2019-11-29 13:30:51 - 관장기관 지정 - 농림축산식품부
2019-12-11 17:06:28 - 신규신청 - 보완요청 
</t>
  </si>
  <si>
    <t>7938300027</t>
  </si>
  <si>
    <t xml:space="preserve">송광면 우산리 </t>
  </si>
  <si>
    <t>류영아</t>
  </si>
  <si>
    <t>산림과</t>
  </si>
  <si>
    <t>061-749-8739</t>
  </si>
  <si>
    <t>amiable@korea.kr</t>
  </si>
  <si>
    <t>2018-03-21</t>
  </si>
  <si>
    <t>2018-04-27~2048-04-26</t>
  </si>
  <si>
    <t>수종 갱신을 통한 산림경영 사업의 방법론</t>
  </si>
  <si>
    <t>[우산리 산234] 외부사업 사업계획서.pdf</t>
  </si>
  <si>
    <t xml:space="preserve">
1. (농림축산식품부) 외부사업 타당성 평가 및 감축량 인증에 관한 지침.hwp
2. 수종갱신을 통한 산림경영 사업의 방법론.pdf
3. 사회공헌형 산림탄소상쇄 운영표준.hwp
4. 탄소흡수원 유지 및 증진에 관한 법률.hwp
5. 온실가스 배출권의 할당 및 거래에 관한 법률.hwp
6. 2018 입목재적 및 임분수확표.pdf
7. 산림탄소상쇄사업 산림조사 가이드.hwp
14-18 조림대장(순천)-개인정보 삭제.xlsx
2018년 조림사업 준공검사조서.pdf
벌채허가서 및 벌채예정수량조서.pdf
예상 온실가스 흡수량 산정.xlsx
임야대장.pdf
임야도.pdf</t>
  </si>
  <si>
    <t>문서재제출요청
2019-12-12</t>
  </si>
  <si>
    <t xml:space="preserve">2019-11-15 15:25:10 - 신규신청 - 신청 
2019-11-15 15:25:10 - 관장기관 지정 - 환경부
2019-11-15 18:21:11 - 관장기관 지정 - 농림축산식품부
2019-12-12 17:21:22 - 신규신청 - 문서재제출요청 
</t>
  </si>
  <si>
    <t>월등면 갈평리</t>
  </si>
  <si>
    <t>2018-04-18~2048-04-17</t>
  </si>
  <si>
    <t>[갈평리 산64] 외부사업 사업계획서.pdf</t>
  </si>
  <si>
    <t xml:space="preserve">
1. (농림축산식품부) 외부사업 타당성 평가 및 감축량 인증에 관한 지침.hwp
2. 수종갱신을 통한 산림경영 사업의 방법론.pdf
3. 사회공헌형 산림탄소상쇄 운영표준.hwp
4. 탄소흡수원 유지 및 증진에 관한 법률.hwp
5. 온실가스 배출권의 할당 및 거래에 관한 법률.hwp
6. 2018 입목재적 및 임분수확표.pdf
7. 산림탄소상쇄사업 산림조사 가이드.hwp
14-18 조림대장(순천)-개인정보 삭제.xlsx
2018년 조림사업 준공검사조서.pdf
경계점 좌표.JPG
벌채허가서 및 벌채예정수량조서.pdf
예상 온실가스 흡수량 산정.xlsx
임야대장.pdf
임야도.pdf</t>
  </si>
  <si>
    <t xml:space="preserve">2019-11-15 15:25:39 - 신규신청 - 신청 
2019-11-15 15:25:39 - 관장기관 지정 - 환경부
2019-11-15 18:21:19 - 관장기관 지정 - 농림축산식품부
2019-12-12 17:21:46 - 신규신청 - 문서재제출요청 
</t>
  </si>
  <si>
    <t>승주읍 신학리</t>
  </si>
  <si>
    <t>2018-04-20~2048-04-19</t>
  </si>
  <si>
    <t>[신학리 산60-1] 외부사업 사업계획서.pdf</t>
  </si>
  <si>
    <t xml:space="preserve">2019-11-15 15:25:47 - 신규신청 - 신청 
2019-11-15 15:25:47 - 관장기관 지정 - 환경부
2019-11-15 18:21:27 - 관장기관 지정 - 농림축산식품부
2019-12-12 17:22:01 - 신규신청 - 문서재제출요청 
</t>
  </si>
  <si>
    <t>주암면 백록리</t>
  </si>
  <si>
    <t>2017-03-13</t>
  </si>
  <si>
    <t>2017-04-13~2047-04-12</t>
  </si>
  <si>
    <t>[백록리 산41]외부사업 사업계획서.pdf</t>
  </si>
  <si>
    <t xml:space="preserve">
1. (농림축산식품부) 외부사업 타당성 평가 및 감축량 인증에 관한 지침.hwp
2. 수종갱신을 통한 산림경영 사업의 방법론.pdf
3. 사회공헌형 산림탄소상쇄 운영표준.hwp
4. 탄소흡수원 유지 및 증진에 관한 법률.hwp
5. 온실가스 배출권의 할당 및 거래에 관한 법률.hwp
6. 2018 입목재적 및 임분수확표.pdf
7. 산림탄소상쇄사업 산림조사 가이드.hwp
14-18 조림대장(순천)-개인정보 삭제.xlsx
2017년 조림사업 준공검사조서.pdf
백록리 산41 조림대상지.JPG
벌채허가서 및 벌채예정수량조서.pdf
예상 온실가스 흡수량 산정.xlsx
임야대장.pdf
임야도.pdf</t>
  </si>
  <si>
    <t xml:space="preserve">2019-11-15 15:25:55 - 신규신청 - 신청 
2019-11-15 15:25:55 - 관장기관 지정 - 환경부
2019-11-15 18:21:33 - 관장기관 지정 - 농림축산식품부
2019-12-12 17:22:38 - 신규신청 - 문서재제출요청 
</t>
  </si>
  <si>
    <t>수도권본부 운영 나들목</t>
  </si>
  <si>
    <t>2014-11-24</t>
  </si>
  <si>
    <t>2014-12-24~2044-12-23</t>
  </si>
  <si>
    <t>한국도로공사_4_수도권본부_2019.pdf</t>
  </si>
  <si>
    <t xml:space="preserve">2019-12-09 21:46:59 - 신규신청 - 신청 
2019-12-09 21:46:59 - 관장기관 지정 - 환경부
2019-12-12 14:53:12 - 관장기관 지정 - 농림축산식품부
2019-12-12 17:24:27 - 신규신청 - 문서재제출요청 
</t>
  </si>
  <si>
    <t>대구경북본부 운영 나들목</t>
  </si>
  <si>
    <t>2014-10-20</t>
  </si>
  <si>
    <t>2014-12-20~2044-12-19</t>
  </si>
  <si>
    <t>한국도로공사_5_대구경북본부_2019.pdf</t>
  </si>
  <si>
    <t xml:space="preserve">2019-12-09 22:46:37 - 신규신청 - 신청 
2019-12-09 22:46:37 - 관장기관 지정 - 환경부
2019-12-12 14:53:30 - 관장기관 지정 - 농림축산식품부
2019-12-12 17:24:52 - 신규신청 - 문서재제출요청 
</t>
  </si>
  <si>
    <t>부산경남본부 운영 나들목</t>
  </si>
  <si>
    <t>2013-12-03</t>
  </si>
  <si>
    <t>2013-12-23~2043-12-22</t>
  </si>
  <si>
    <t>한국도로공사_6_부산경남본부_2019.pdf</t>
  </si>
  <si>
    <t xml:space="preserve">2019-12-09 23:06:13 - 신규신청 - 신청 
2019-12-09 23:06:13 - 관장기관 지정 - 환경부
2019-12-12 14:53:39 - 관장기관 지정 - 농림축산식품부
2019-12-12 17:25:13 - 신규신청 - 문서재제출요청 
</t>
  </si>
  <si>
    <t>1328143251</t>
  </si>
  <si>
    <t>홍천군 금낭화 힐링마을</t>
  </si>
  <si>
    <t>최창은</t>
  </si>
  <si>
    <t>사업부</t>
  </si>
  <si>
    <t>031-529-4363</t>
  </si>
  <si>
    <t>changeun@hanmail.net</t>
  </si>
  <si>
    <t>2019-06-03~2049-06-02</t>
  </si>
  <si>
    <t>홍천_마을숲.pdf</t>
  </si>
  <si>
    <t xml:space="preserve">2019-12-09 23:19:34 - 신규신청 - 신청 
2019-12-09 23:19:34 - 관장기관 지정 - 환경부
2019-12-12 14:53:48 - 관장기관 지정 - 농림축산식품부
2019-12-12 17:25:30 - 신규신청 - 문서재제출요청 
</t>
  </si>
  <si>
    <t>1248678792</t>
  </si>
  <si>
    <t>SK임업 천안 영동 충주 사업소</t>
  </si>
  <si>
    <t>이재원</t>
  </si>
  <si>
    <t>산림팀</t>
  </si>
  <si>
    <t>02-3700-2883</t>
  </si>
  <si>
    <t>ljw@sk.com</t>
  </si>
  <si>
    <t>2018-11-12~2048-11-11</t>
  </si>
  <si>
    <t>SK임업.pdf</t>
  </si>
  <si>
    <t xml:space="preserve">2019-12-09 23:24:48 - 신규신청 - 신청 
2019-12-09 23:24:48 - 관장기관 지정 - 환경부
2019-12-12 14:53:56 - 관장기관 지정 - 농림축산식품부
2019-12-12 17:25:47 - 신규신청 - 문서재제출요청 
</t>
  </si>
  <si>
    <t>농업회사법인 수직주식회사</t>
  </si>
  <si>
    <t>1248626561</t>
  </si>
  <si>
    <t>경기도 화성시</t>
  </si>
  <si>
    <t>장병화</t>
  </si>
  <si>
    <t>031-351-5327</t>
  </si>
  <si>
    <t>jang278374@nate.com</t>
  </si>
  <si>
    <t>농업회사법인 수직주식회사 1단지의 지열에너지를 이용한 화석연료 사용량 절감 사업</t>
  </si>
  <si>
    <t>2019-12-27~2026-12-26</t>
  </si>
  <si>
    <t>(사업계획서) 농업회사법인 수직주식회사 1단지의 지열에너지를 이용한 화석연료 사용량 절감 사업_갱신_v1.0.pdf</t>
  </si>
  <si>
    <t xml:space="preserve">
01. 사업개요.zip
02. 감축량 산정.zip
03. 기타.zip
(산정시트) 농업회사법인 수직주식회사 1단지의 지열에너지를 이용한 화석연료 사용량 절감 사업_갱신_v1.0.xlsx</t>
  </si>
  <si>
    <t>R-2019-KR-01-000357</t>
  </si>
  <si>
    <t>문서재제출요청
2019-12-16</t>
  </si>
  <si>
    <t xml:space="preserve">2018-08-31 23:26:25 - 신규신청 - 신청 
2018-08-31 23:26:25 - 관장기관 지정 - 환경부
2018-09-03 09:04:06 - 관장기관 지정 - 농림축산식품부
2018-10-05 01:14:46 - 신규신청 - 보완요청 
2018-10-19 19:19:35 - 보완신청 - 신청 
2018-11-12 16:56:54 - 보완신청 - 보완요청 
2018-11-15 14:37:53 - 보완신청 - 신청 
2019-01-30 15:52:32 - 보완신청 - 문서재제출요청 
2019-01-30 17:29:03 - 재제출신청 - 신청 
2019-02-11 11:41:08 - 재제출신청 - 평가승인 
2019-05-16 15:10:40 - 재제출신청 - 심의승인 
2019-09-05 11:27:52 - 재제출신청 - 착수신고 
2019-09-05 11:32:21 - 유효기간갱신 신청 - 신청 
2019-12-16 17:26:52 - 유효기간갱신 신청 - 문서재제출요청 
</t>
  </si>
  <si>
    <t>4038142794</t>
  </si>
  <si>
    <t>전북 김제시 금산면 금성리 99번지 외 1필지</t>
  </si>
  <si>
    <t>조기신</t>
  </si>
  <si>
    <t>063-547-3718</t>
  </si>
  <si>
    <t>cho6002@paprika.kr</t>
  </si>
  <si>
    <t>2011-10-27</t>
  </si>
  <si>
    <t>2019-12-01~2026-11-30</t>
  </si>
  <si>
    <t>(사업계획서)준현영농조합법인의 지열에너지를 이용한 온실가스 배출 감축사업_갱신_v1.0_190827.pdf</t>
  </si>
  <si>
    <t xml:space="preserve">
(산정시트)준현영농조합법인의 지열에너지를 이용한 온실가스 배출 감축사업_갱신_v1.0_190827.xlsx
(증빙자료)준현영농조합법인의 지열에너지를 이용한 온실가스 배출 감축사업_갱신_v1.0_190827.zip</t>
  </si>
  <si>
    <t>R-2018-KR-01-000103</t>
  </si>
  <si>
    <t xml:space="preserve">2017-11-14 15:12:34 - 신규신청 - 신청 
2017-12-14 11:13:31 - 신규신청 - 보완요청 
2017-12-28 07:58:46 - 관장기관 지정 - GIR센터
2018-01-05 11:39:12 - 관장기관 지정 - 산업통상자원부
2018-01-05 13:25:32 - 관장기관 지정 - GIR센터
2018-01-08 11:42:41 - 관장기관 지정 - 농림축산식품부
2018-02-12 19:42:15 - 보완신청 - 신청 
2018-06-29 16:22:02 - 보완신청 - 문서재제출요청 
2018-07-02 18:07:23 - 재제출신청 - 신청 
2018-07-03 20:38:10 - 재제출신청 - 문서재제출요청 
2018-07-04 07:40:06 - 재제출신청 - 신청 
2018-08-01 11:13:57 - 재제출신청 - 문서재제출요청 
2018-08-01 11:44:19 - 재제출신청 - 신청 
2018-08-01 11:45:54 - 재제출신청 - 평가승인 
2018-08-02 18:12:27 - 재제출신청 - 심의승인 
2019-09-02 13:08:47 - 재제출신청 - 착수신고 
2019-09-02 13:23:50 - 유효기간갱신 신청 - 신청 
2019-12-16 17:27:34 - 유효기간갱신 신청 - 문서재제출요청 
</t>
  </si>
  <si>
    <t>2019-11-16~2026-11-15</t>
  </si>
  <si>
    <t>(사업계획서)행복나눔영농조합법인의 미활용 열에너지를 활용한 온실가스 배출 감축사업_갱신_v1.0_20190828.pdf</t>
  </si>
  <si>
    <t xml:space="preserve">
증빙자료 1. 인증유효기간.zip
증빙자료 3. 기타(삽입자료).zip
증빙자료 4. 1차공사 관련 사업자료.zip
증빙자료 5. 2차공사 관련 사업자료.zip
증빙자료 6. 3차공사 관련 사업자료.zip
증빙자료 7. 적산열량계 설치 관련 사업자료.zip
증빙자료 2. 전력사용량.zip
증빙자료 8. ARCOP 감축제도 인증실적.zip
(산정시트)행복나눔영농조합법인의 미활용 열에너지를 활용한 온실가스 배출 감축사업_1차 갱신_v1.0_20190828.xlsx</t>
  </si>
  <si>
    <t>R-2018-KR-03-000105</t>
  </si>
  <si>
    <t xml:space="preserve">2017-11-09 10:54:42 - 신규신청 - 신청 
2017-11-14 08:02:11 - 신규신청 - 보완요청 
2017-11-16 15:07:25 - 보완신청 - 신청 
2017-11-20 22:26:30 - 보완신청 - 보완요청 
2017-11-21 06:20:21 - 보완신청 - 신청 
2017-12-28 07:58:44 - 관장기관 지정 - GIR센터
2018-01-05 11:51:17 - 관장기관 지정 - 산업통상자원부
2018-01-05 12:59:23 - 관장기관 지정 - 농림축산식품부
2018-06-29 16:22:22 - 보완신청 - 문서재제출요청 
2018-07-02 17:56:36 - 재제출신청 - 신청 
2018-07-03 20:45:42 - 재제출신청 - 문서재제출요청 
2018-07-04 08:03:12 - 재제출신청 - 신청 
2018-08-01 11:30:10 - 재제출신청 - 평가승인 
2018-08-02 18:14:49 - 재제출신청 - 심의승인 
2018-09-14 17:44:49 - 재제출신청 - 착수신고 
2019-08-28 17:48:40 - 유효기간갱신 신청 - 신청 
2019-12-16 17:28:09 - 유효기간갱신 신청 - 문서재제출요청 
</t>
  </si>
  <si>
    <t>1378187797</t>
  </si>
  <si>
    <t>(주)성산기업</t>
  </si>
  <si>
    <t>권찬용</t>
  </si>
  <si>
    <t>070-8671-7482</t>
  </si>
  <si>
    <t>twinsbig@sungsankor.com</t>
  </si>
  <si>
    <t>(주)성산기업 고효율 조명기기 교체를 통한 극소규모 온실가스 배출 감축사업</t>
  </si>
  <si>
    <t>2019-07-04~2029-07-03</t>
  </si>
  <si>
    <t>(주)성산 외 1개 업체</t>
  </si>
  <si>
    <t>외부사업 사업계획서_성산.pdf</t>
  </si>
  <si>
    <t xml:space="preserve">
1. 코미에너지 공사계약서_성산기업.PDF
2. 코미에너지3자계약서_성산기업.PDF
3. 코미에너지 시설현장확인보고서_성산기업.PDF
4. 개선 후 설비 고효율_인증서.zip
5. 개선 전 설비 사양서.zip
첨부사진.zip</t>
  </si>
  <si>
    <t>문서재제출요청
2019-12-17</t>
  </si>
  <si>
    <t xml:space="preserve">2019-11-05 14:29:10 - 신규신청 - 접수 
2019-11-05 14:29:10 - 관장기관 지정 - 환경부
2019-11-06 17:45:20 - 관장기관 지정 - 국토교통부
2019-11-19 16:04:19 - 신규신청 - 신청 
2019-12-17 14:47:54 - 신규신청 - 문서재제출요청 
</t>
  </si>
  <si>
    <t>상아목재주식회사</t>
  </si>
  <si>
    <t>1378124531</t>
  </si>
  <si>
    <t>인천광역시 서구 마중로 67</t>
  </si>
  <si>
    <t>유만길</t>
  </si>
  <si>
    <t>032-564-4800</t>
  </si>
  <si>
    <t>sanga4800@hanmail.com</t>
  </si>
  <si>
    <t>상아목재(주)의 건물 고효율 조명기기 교체를 통한 온실가스 배출 감축사업</t>
  </si>
  <si>
    <t>2018-03-02</t>
  </si>
  <si>
    <t>2019-08-10~2029-08-09</t>
  </si>
  <si>
    <t>상아목재(주)_외부사업 신청서_20191128.pdf</t>
  </si>
  <si>
    <t xml:space="preserve">
증빙자료.zip
사업계획서_상아목재(주)_에너지 수요_감축량 산정시트_20191128.xlsx</t>
  </si>
  <si>
    <t xml:space="preserve">2019-11-28 16:15:22 - 신규신청 - 신청 
2019-11-28 16:15:22 - 관장기관 지정 - 환경부
2019-11-29 13:30:59 - 관장기관 지정 - 국토교통부
2019-12-17 14:49:07 - 신규신청 - 문서재제출요청 
</t>
  </si>
  <si>
    <t>5108300010</t>
  </si>
  <si>
    <t>김천시청</t>
  </si>
  <si>
    <t>국도4호선(월곡교차로~마곡교차로)</t>
  </si>
  <si>
    <t>육형근</t>
  </si>
  <si>
    <t>010-9404-9759</t>
  </si>
  <si>
    <t>woobg7@korea.kr</t>
  </si>
  <si>
    <t>2016-03-22</t>
  </si>
  <si>
    <t>2016-11-21~2046-11-20</t>
  </si>
  <si>
    <t>김천시 가로수 조성을 통한 식생복구 묶음 감축사업.pdf</t>
  </si>
  <si>
    <t xml:space="preserve">
외부사업첨부자료.pdf</t>
  </si>
  <si>
    <t>문서재제출요청
2020-01-22</t>
  </si>
  <si>
    <t>2020-01-22</t>
  </si>
  <si>
    <t xml:space="preserve">2019-12-24 14:04:59 - 신규신청 - 신청 
2019-12-24 14:04:59 - 관장기관 지정 - 환경부
2019-12-24 14:36:40 - 관장기관 지정 - 농림축산식품부
2020-01-22 10:58:42 - 신규신청 - 문서재제출요청 
</t>
  </si>
  <si>
    <t>전라남도청</t>
  </si>
  <si>
    <t>4088300513</t>
  </si>
  <si>
    <t>전라남도</t>
  </si>
  <si>
    <t>강현철</t>
  </si>
  <si>
    <t>산림보전과</t>
  </si>
  <si>
    <t>061-286-7521</t>
  </si>
  <si>
    <t>9603k@korea.kr</t>
  </si>
  <si>
    <t>전라남도 식생복구를 통한 온실가스 프로그램 감축사업</t>
  </si>
  <si>
    <t>순천만 국가정원 조성 식생복구 단위사업</t>
  </si>
  <si>
    <t>2013-03-30</t>
  </si>
  <si>
    <t>2013-03-30~2033-03-29</t>
  </si>
  <si>
    <t>전라남도청 외 1개 업체</t>
  </si>
  <si>
    <t>전라남도 외부사업 단위사업계획서_200110.pdf</t>
  </si>
  <si>
    <t xml:space="preserve">
1. 순천만국가정원조감도_수정본_2018-3-13.jpg
2. 순천만 국가정원 준공 내역서(외부유출 금지).pdf
3. 순천만 국가정원 설계 예산안(외부유출 금지).pdf
4-1. 토지대장_오천동 460.pdf
4-2. 토지대장_오천동 600.pdf
4-3. 토지대장_풍덕동 70.pdf
4-4. 토지대장_풍덕동 540.pdf
5. 합병지적도면.pdf
6. 순천만 국가정원 상세 시공 도면.pdf
7. 전남도청 업무협약서.pdf
8. 탄소지킴이 도시숲.pdf
9. 전남 기후변화대응 종합계획수립_공문+본문발췌본_190924.pdf
10. 제3차 전라남도종합계획 수정계획_발췌본_190924.pdf
11. 제4차 국토종합계획 수정계획_발췌본_190924.pdf
12. 전라남도 주요업무계획(2011) 발췌본_190924.pdf
13. 2012 순천시 주요업무계획_발췌본.pdf
15. 온실가스 흡수량 산정값_수정본_190923.xlsx
16. 모니터링 예상 지역_190923_수정본.xlsx
17. 2011년 순천만국제정원박람회장 기반조성사업 보조금 교부결정-공문.pdf</t>
  </si>
  <si>
    <t>[보완3차]평가반려
2020-02-10</t>
  </si>
  <si>
    <t xml:space="preserve">2018-10-30 16:18:31 - 신규신청 - 접수 
2018-10-30 16:18:31 - 관장기관 지정 - 환경부
2018-10-30 16:49:50 - 신규신청 - 신청 
2018-10-31 10:42:22 - 관장기관 지정 - 농림축산식품부
2018-11-05 15:58:56 - 신규신청 - 문서재제출요청 
2018-11-15 15:10:18 - 재제출신청 - 접수 
2018-11-15 15:48:38 - 재제출신청 - 신청 
2018-12-18 20:17:25 - 재제출신청 - 보완요청 
2019-02-13 19:04:08 - 보완신청 - 접수 
2019-02-22 17:24:10 - 보완신청 - 신청 
2019-03-21 18:08:10 - 보완신청 - 보완요청 
2019-06-27 10:26:08 - 보완신청 - 접수 
2019-06-28 09:38:32 - 보완신청 - 신청 
2019-07-26 10:20:23 - 보완신청 - 문서재제출요청 
2019-10-02 20:20:38 - 재제출신청 - 접수 
2019-10-02 20:21:58 - 재제출신청 - 신청 
2019-11-01 17:38:15 - 재제출신청 - 보완요청 
2020-01-10 10:18:21 - 보완신청 - 접수 
2020-01-10 10:21:26 - 보완신청 - 신청 
2020-02-10 16:15:44 - 보완신청 - 평가반려 
</t>
  </si>
  <si>
    <t>2013-03-30~2073-03-29</t>
  </si>
  <si>
    <t>전라남도 외부사업 총괄사업계획서_200110.pdf</t>
  </si>
  <si>
    <t>외부사업 2차 타당성평가 의견서 대응사항_190627.hwp_x000D_
외부사업 타당성 평가 의견서 대응_190415.hwp_x000D_
외부사업 2차 타당성평가 의견서 대응사항(문서재제출)_190924.hwp_x000D_
외부사업 3차 타당성평가 의견서 대응사항_200110.hwp</t>
  </si>
  <si>
    <t>경기도 용인시 원영규 농가</t>
  </si>
  <si>
    <t>경기도 용인시 처인구 남사면 전궁리 472</t>
  </si>
  <si>
    <t>원영규 농가 지열에너지를 이용한 온실가스 배출 감축사업</t>
  </si>
  <si>
    <t>2011-11-16</t>
  </si>
  <si>
    <t>2013-03-01~2023-02-28</t>
  </si>
  <si>
    <t>원영규 농가 지열에너지를 이용한 온실가스 배출 감축사업_v4.0.pdf</t>
  </si>
  <si>
    <t xml:space="preserve">
산정시트.zip
증빙자료.zip</t>
  </si>
  <si>
    <t>문서재제출요청
2020-02-10</t>
  </si>
  <si>
    <t xml:space="preserve">2019-11-29 11:24:03 - 신규신청 - 신청 
2019-11-29 11:24:03 - 관장기관 지정 - 환경부
2019-11-29 13:30:32 - 관장기관 지정 - 농림축산식품부
2020-02-10 17:27:23 - 신규신청 - 문서재제출요청 
</t>
  </si>
  <si>
    <t>신내동성3차아파트</t>
  </si>
  <si>
    <t>서울특별시 중랑구 신내로 110</t>
  </si>
  <si>
    <t>유호연</t>
  </si>
  <si>
    <t>스마트에너지부</t>
  </si>
  <si>
    <t>02-2640-5334</t>
  </si>
  <si>
    <t>yhy@i-se.co.kr</t>
  </si>
  <si>
    <t>신내동성3차 보일러의 난방방식 전환을 통한 온실가스 배출 감축사업</t>
  </si>
  <si>
    <t>2009-07-14</t>
  </si>
  <si>
    <t>2011-09-07~2021-09-06</t>
  </si>
  <si>
    <t>서울에너지공사 외 2개 업체</t>
  </si>
  <si>
    <t>00. [신내동성3차] 외부사업계획서_V7.pdf</t>
  </si>
  <si>
    <t xml:space="preserve">
신내동성3_V3.zip</t>
  </si>
  <si>
    <t>R-2019-KR-03-000376</t>
  </si>
  <si>
    <t xml:space="preserve">2017-12-29 18:38:59 - 신규신청 - 접수 
2017-12-29 18:38:59 - 관장기관 지정 - 산업통상자원부
2017-12-29 19:09:57 - 신규신청 - 신청 
2018-01-03 13:52:25 - 관장기관 지정 - 국토교통부
2018-02-26 10:24:35 - 신규신청 - 보완요청 
2018-03-12 19:23:08 - 보완신청 - 접수 
2018-04-20 09:50:14 - 보완신청 - 신청 
2018-06-15 17:00:11 - 보완신청 - 보완요청 
2018-07-06 14:10:01 - 보완신청 - 접수 
2018-07-06 14:20:13 - 보완신청 - 신청 
2018-08-07 14:28:05 - 보완신청 - 보완요청 
2018-08-29 14:21:27 - 보완신청 - 접수 
2018-08-29 14:29:08 - 보완신청 - 신청 
2018-09-28 17:23:42 - 보완신청 - 평가승인 
2019-06-30 18:39:27 - 보완신청 - 심의승인 
2019-07-02 13:35:47 - 보완신청 - 착수신고 
2019-07-09 10:15:28 - 사업변경 신청 - 접수 
2019-07-23 09:55:24 - 사업변경 신청 - 신청 
2019-08-30 14:22:20 - 사업변경 신청 - 문서재제출요청 
2019-10-16 15:07:11 - 사업변경 재제출신청 - 접수 
2019-10-22 17:17:59 - 사업변경 재제출신청 - 신청 
2019-11-12 16:19:17 - 사업변경 재제출신청 - 문서재제출요청 
2019-11-13 10:42:32 - 사업변경 재제출신청 - 접수 
2019-11-13 14:52:42 - 사업변경 재제출신청 - 신청 
2020-02-27 13:41:59 - 사업변경 재제출신청 - 평가승인 
2020-02-27 15:25:47 - 사업변경 재제출신청 - 심의승인 
</t>
  </si>
  <si>
    <t>상계3차현대아파트</t>
  </si>
  <si>
    <t>서울특별시 노원구 수락산로 234</t>
  </si>
  <si>
    <t>상계3차현대 보일러의 난방방식 전환을 통한 온실가스 배출 감축사업</t>
  </si>
  <si>
    <t>2008-04-11</t>
  </si>
  <si>
    <t>2008-09-24~2018-09-23</t>
  </si>
  <si>
    <t>00. [상계3차현대] 외부사업계획서_V7.pdf</t>
  </si>
  <si>
    <t xml:space="preserve">
상계3차현대_V3.zip</t>
  </si>
  <si>
    <t>R-2019-KR-03-000375</t>
  </si>
  <si>
    <t xml:space="preserve">2017-12-29 18:27:16 - 신규신청 - 접수 
2017-12-29 18:27:16 - 관장기관 지정 - 산업통상자원부
2017-12-29 19:11:03 - 신규신청 - 신청 
2018-01-03 13:51:47 - 관장기관 지정 - 국토교통부
2018-02-26 10:23:08 - 신규신청 - 보완요청 
2018-03-12 19:23:50 - 보완신청 - 접수 
2018-04-20 09:51:24 - 보완신청 - 신청 
2018-06-15 16:59:33 - 보완신청 - 보완요청 
2018-07-06 14:10:30 - 보완신청 - 접수 
2018-07-06 14:21:30 - 보완신청 - 신청 
2018-08-07 14:27:15 - 보완신청 - 보완요청 
2018-08-29 14:21:39 - 보완신청 - 접수 
2018-08-29 14:29:23 - 보완신청 - 신청 
2018-09-28 17:24:15 - 보완신청 - 평가승인 
2019-06-30 18:38:41 - 보완신청 - 심의승인 
2019-07-02 13:36:54 - 보완신청 - 착수신고 
2019-07-09 10:12:15 - 사업변경 신청 - 접수 
2019-07-23 09:55:45 - 사업변경 신청 - 신청 
2019-08-30 14:23:17 - 사업변경 신청 - 문서재제출요청 
2019-10-16 14:59:49 - 사업변경 재제출신청 - 접수 
2019-10-16 15:16:33 - 사업변경 재제출신청 - 신청 
2019-11-12 16:16:02 - 사업변경 재제출신청 - 문서재제출요청 
2019-11-13 10:03:02 - 사업변경 재제출신청 - 접수 
2019-11-13 14:53:50 - 사업변경 재제출신청 - 신청 
2020-02-27 13:35:08 - 사업변경 재제출신청 - 평가승인 
2020-02-27 15:26:59 - 사업변경 재제출신청 - 심의승인 
</t>
  </si>
  <si>
    <t>창동삼성아파트</t>
  </si>
  <si>
    <t>서울특별시 도봉구 노해로66길 21</t>
  </si>
  <si>
    <t>창동삼성 보일러의 난방방식 전환을 통한 온실가스 배출 감축사업</t>
  </si>
  <si>
    <t>2008-05-13</t>
  </si>
  <si>
    <t>2008-09-11~2018-09-10</t>
  </si>
  <si>
    <t>00. [창동삼성] 외부사업계획서_V7.pdf</t>
  </si>
  <si>
    <t xml:space="preserve">
창동삼성_V3.zip</t>
  </si>
  <si>
    <t>R-2019-KR-03-000368</t>
  </si>
  <si>
    <t xml:space="preserve">2017-12-29 15:59:09 - 신규신청 - 접수 
2017-12-29 15:59:09 - 관장기관 지정 - 산업통상자원부
2017-12-29 16:01:20 - 신규신청 - 신청 
2018-01-03 13:53:38 - 관장기관 지정 - 국토교통부
2018-02-26 10:27:05 - 신규신청 - 보완요청 
2018-03-12 19:24:09 - 보완신청 - 접수 
2018-04-20 09:51:54 - 보완신청 - 신청 
2018-06-15 16:59:12 - 보완신청 - 보완요청 
2018-07-06 14:10:44 - 보완신청 - 접수 
2018-07-06 14:21:57 - 보완신청 - 신청 
2018-08-07 14:26:48 - 보완신청 - 보완요청 
2018-08-29 14:21:44 - 보완신청 - 접수 
2018-08-29 14:29:30 - 보완신청 - 신청 
2018-09-28 17:24:36 - 보완신청 - 평가승인 
2019-06-30 18:26:59 - 보완신청 - 심의승인 
2019-07-02 13:37:23 - 보완신청 - 착수신고 
2019-07-09 10:10:20 - 사업변경 신청 - 접수 
2019-07-23 09:55:55 - 사업변경 신청 - 신청 
2019-08-30 14:23:59 - 사업변경 신청 - 문서재제출요청 
2019-10-16 14:59:59 - 사업변경 재제출신청 - 접수 
2019-10-16 15:21:33 - 사업변경 재제출신청 - 신청 
2019-11-12 16:16:35 - 사업변경 재제출신청 - 문서재제출요청 
2019-11-13 10:06:37 - 사업변경 재제출신청 - 접수 
2019-11-13 14:54:27 - 사업변경 재제출신청 - 신청 
2020-02-27 13:34:36 - 사업변경 재제출신청 - 평가승인 
2020-02-27 15:27:47 - 사업변경 재제출신청 - 심의승인 
</t>
  </si>
  <si>
    <t>상계신동아아파트</t>
  </si>
  <si>
    <t>서울특별시 노원구 한글비석로52길 66</t>
  </si>
  <si>
    <t>상계신동아 보일러의 난방방식 전환을 통한 온실가스 배출 감축사업</t>
  </si>
  <si>
    <t>2008-09-01~2018-08-31</t>
  </si>
  <si>
    <t>00. [상계신동아] 외부사업계획서_V7.pdf</t>
  </si>
  <si>
    <t xml:space="preserve">
상계신동아_V3.zip</t>
  </si>
  <si>
    <t>R-2019-KR-03-000374</t>
  </si>
  <si>
    <t xml:space="preserve">2017-12-29 14:50:17 - 신규신청 - 접수 
2017-12-29 14:50:17 - 관장기관 지정 - 산업통상자원부
2017-12-29 14:52:49 - 신규신청 - 신청 
2018-01-03 13:49:18 - 관장기관 지정 - 국토교통부
2018-02-26 10:25:53 - 신규신청 - 보완요청 
2018-03-12 19:24:30 - 보완신청 - 접수 
2018-04-20 11:14:32 - 보완신청 - 신청 
2018-06-15 16:58:00 - 보완신청 - 보완요청 
2018-07-06 14:10:59 - 보완신청 - 접수 
2018-07-06 14:22:24 - 보완신청 - 신청 
2018-08-07 14:26:28 - 보완신청 - 보완요청 
2018-08-29 14:21:50 - 보완신청 - 접수 
2018-08-29 14:29:39 - 보완신청 - 신청 
2018-09-28 17:24:51 - 보완신청 - 평가승인 
2019-06-30 18:37:30 - 보완신청 - 심의승인 
2019-07-02 13:39:10 - 보완신청 - 착수신고 
2019-07-09 10:08:55 - 사업변경 신청 - 접수 
2019-07-23 09:56:12 - 사업변경 신청 - 신청 
2019-08-30 14:24:41 - 사업변경 신청 - 문서재제출요청 
2019-10-16 14:59:29 - 사업변경 재제출신청 - 접수 
2019-10-16 15:22:26 - 사업변경 재제출신청 - 신청 
2019-11-12 16:17:08 - 사업변경 재제출신청 - 문서재제출요청 
2019-11-13 10:12:49 - 사업변경 재제출신청 - 접수 
2019-11-13 14:55:15 - 사업변경 재제출신청 - 신청 
2020-02-27 13:32:45 - 사업변경 재제출신청 - 평가승인 
2020-02-27 15:34:09 - 사업변경 재제출신청 - 심의승인 
</t>
  </si>
  <si>
    <t>상계두산아파트</t>
  </si>
  <si>
    <t>서울특별시 노원구 동일로 241길 53</t>
  </si>
  <si>
    <t>상계두산 보일러의 난방방식 전환을 통한 온실가스 배출 감축사업</t>
  </si>
  <si>
    <t>2008-02-22</t>
  </si>
  <si>
    <t>2008-08-29~2018-08-28</t>
  </si>
  <si>
    <t>00. [상계 두산] 외부사업계획서_V7.pdf</t>
  </si>
  <si>
    <t xml:space="preserve">
상계두산_V3.zip</t>
  </si>
  <si>
    <t>R-2019-KR-03-000373</t>
  </si>
  <si>
    <t xml:space="preserve">2017-12-29 22:15:48 - 신규신청 - 접수 
2017-12-29 22:15:49 - 관장기관 지정 - 산업통상자원부
2017-12-29 22:18:54 - 신규신청 - 신청 
2018-01-03 13:50:37 - 관장기관 지정 - 국토교통부
2018-02-26 10:20:42 - 신규신청 - 보완요청 
2018-03-12 19:24:50 - 보완신청 - 접수 
2018-04-20 09:52:26 - 보완신청 - 신청 
2018-06-15 16:58:53 - 보완신청 - 보완요청 
2018-07-06 14:11:12 - 보완신청 - 접수 
2018-07-06 14:22:52 - 보완신청 - 신청 
2018-08-07 14:26:04 - 보완신청 - 보완요청 
2018-08-29 14:21:55 - 보완신청 - 접수 
2018-08-29 14:29:46 - 보완신청 - 신청 
2018-09-28 17:25:06 - 보완신청 - 평가승인 
2019-06-30 18:35:31 - 보완신청 - 심의승인 
2019-07-02 13:39:41 - 보완신청 - 착수신고 
2019-07-09 10:05:58 - 사업변경 신청 - 접수 
2019-07-23 09:56:26 - 사업변경 신청 - 신청 
2019-08-30 14:25:09 - 사업변경 신청 - 문서재제출요청 
2019-10-16 14:59:39 - 사업변경 재제출신청 - 접수 
2019-10-16 15:23:32 - 사업변경 재제출신청 - 신청 
2019-11-12 16:17:35 - 사업변경 재제출신청 - 문서재제출요청 
2019-11-13 10:18:18 - 사업변경 재제출신청 - 접수 
2019-11-13 14:55:37 - 사업변경 재제출신청 - 신청 
2020-02-27 13:32:05 - 사업변경 재제출신청 - 평가승인 
2020-02-27 15:34:44 - 사업변경 재제출신청 - 심의승인 
</t>
  </si>
  <si>
    <t>중계롯데우성아파트</t>
  </si>
  <si>
    <t>서울특별시 노원구 노원로22길 34</t>
  </si>
  <si>
    <t>중계롯데우성아파트 보일러의 난방방식 전환을 통한 온실가스 배출 감축사업</t>
  </si>
  <si>
    <t>2008-05-08</t>
  </si>
  <si>
    <t>2008-08-12~2018-08-11</t>
  </si>
  <si>
    <t>00. [롯데우성] 외부사업계획서_V7.pdf</t>
  </si>
  <si>
    <t xml:space="preserve">
롯데우성_v3.zip</t>
  </si>
  <si>
    <t>R-2019-KR-03-000372</t>
  </si>
  <si>
    <t xml:space="preserve">2017-12-29 20:24:18 - 신규신청 - 접수 
2017-12-29 20:24:18 - 관장기관 지정 - 산업통상자원부
2017-12-29 20:26:53 - 신규신청 - 신청 
2018-01-03 13:51:18 - 관장기관 지정 - 국토교통부
2018-02-26 10:22:08 - 신규신청 - 보완요청 
2018-03-12 19:25:11 - 보완신청 - 접수 
2018-04-20 09:53:02 - 보완신청 - 신청 
2018-06-15 16:58:34 - 보완신청 - 보완요청 
2018-07-06 14:11:25 - 보완신청 - 접수 
2018-07-06 14:23:26 - 보완신청 - 신청 
2018-08-07 14:25:46 - 보완신청 - 보완요청 
2018-08-29 14:22:01 - 보완신청 - 접수 
2018-08-29 14:29:53 - 보완신청 - 신청 
2018-09-28 17:25:31 - 보완신청 - 평가승인 
2019-06-30 18:33:02 - 보완신청 - 심의승인 
2019-07-02 13:40:37 - 보완신청 - 착수신고 
2019-07-04 17:38:33 - 사업변경 신청 - 접수 
2019-07-23 09:56:44 - 사업변경 신청 - 신청 
2019-08-30 14:25:36 - 사업변경 신청 - 문서재제출요청 
2019-10-16 15:00:44 - 사업변경 재제출신청 - 접수 
2019-10-16 15:24:10 - 사업변경 재제출신청 - 신청 
2019-11-12 16:17:58 - 사업변경 재제출신청 - 문서재제출요청 
2019-11-13 10:21:14 - 사업변경 재제출신청 - 접수 
2019-11-13 14:56:04 - 사업변경 재제출신청 - 신청 
2020-02-27 13:29:28 - 사업변경 재제출신청 - 평가승인 
2020-02-27 15:35:31 - 사업변경 재제출신청 - 심의승인 
</t>
  </si>
  <si>
    <t>중계목련3단지아파트</t>
  </si>
  <si>
    <t>서울특별시 노원구 노원로 331</t>
  </si>
  <si>
    <t>중계목련3단지아파트 보일러의 난방방식 전환을 통한 온실가스 배출 감축사업</t>
  </si>
  <si>
    <t>2007-07-16</t>
  </si>
  <si>
    <t>2007-09-21~2017-09-20</t>
  </si>
  <si>
    <t>00. [중계목련3] 외부사업계획서_V7.pdf</t>
  </si>
  <si>
    <t xml:space="preserve">
중계목련 3단지_V3.zip</t>
  </si>
  <si>
    <t>R-2019-KR-03-000371</t>
  </si>
  <si>
    <t xml:space="preserve">2017-12-29 22:02:22 - 신규신청 - 접수 
2017-12-29 22:02:22 - 관장기관 지정 - 산업통상자원부
2017-12-29 22:19:51 - 신규신청 - 신청 
2018-01-03 13:50:02 - 관장기관 지정 - 국토교통부
2018-02-26 10:19:20 - 신규신청 - 보완요청 
2018-03-12 19:25:32 - 보완신청 - 접수 
2018-04-20 09:45:48 - 보완신청 - 신청 
2018-06-15 17:03:20 - 보완신청 - 보완요청 
2018-07-06 14:11:39 - 보완신청 - 접수 
2018-07-06 14:23:54 - 보완신청 - 신청 
2018-08-07 14:25:23 - 보완신청 - 보완요청 
2018-08-29 14:22:08 - 보완신청 - 접수 
2018-08-29 14:30:00 - 보완신청 - 신청 
2018-09-28 17:25:46 - 보완신청 - 평가승인 
2019-06-30 18:32:11 - 보완신청 - 심의승인 
2019-07-02 13:41:01 - 보완신청 - 착수신고 
2019-07-04 17:35:43 - 사업변경 신청 - 접수 
2019-07-23 09:56:56 - 사업변경 신청 - 신청 
2019-08-30 14:26:00 - 사업변경 신청 - 문서재제출요청 
2019-10-27 19:03:13 - 사업변경 재제출신청 - 접수 
2019-10-27 19:24:33 - 사업변경 재제출신청 - 신청 
2019-11-12 16:20:03 - 사업변경 재제출신청 - 문서재제출요청 
2019-11-13 14:40:15 - 사업변경 재제출신청 - 접수 
2019-11-13 14:56:25 - 사업변경 재제출신청 - 신청 
2020-02-27 13:28:13 - 사업변경 재제출신청 - 평가승인 
2020-02-27 15:36:19 - 사업변경 재제출신청 - 심의승인 
</t>
  </si>
  <si>
    <t>중계4단지목화아파트</t>
  </si>
  <si>
    <t>서울특별시 노원구 노원로19길 31</t>
  </si>
  <si>
    <t>중계4단지목화아파트 보일러의 난방방식 전환을 통한 온실가스</t>
  </si>
  <si>
    <t>00. [중계목화4] 외부사업계획서_V7.pdf</t>
  </si>
  <si>
    <t xml:space="preserve">
중계목화4_V3.zip</t>
  </si>
  <si>
    <t>R-2019-KR-03-000370</t>
  </si>
  <si>
    <t xml:space="preserve">2017-12-29 21:41:26 - 신규신청 - 접수 
2017-12-29 21:41:26 - 관장기관 지정 - 산업통상자원부
2017-12-29 22:20:02 - 신규신청 - 신청 
2018-01-03 13:49:44 - 관장기관 지정 - 국토교통부
2018-02-26 10:18:41 - 신규신청 - 보완요청 
2018-03-12 19:25:50 - 보완신청 - 접수 
2018-04-20 09:45:57 - 보완신청 - 신청 
2018-06-15 17:02:31 - 보완신청 - 보완요청 
2018-07-06 14:11:49 - 보완신청 - 접수 
2018-07-06 14:24:05 - 보완신청 - 신청 
2018-08-07 14:25:04 - 보완신청 - 보완요청 
2018-08-29 14:22:13 - 보완신청 - 접수 
2018-08-29 14:30:07 - 보완신청 - 신청 
2018-09-28 17:26:03 - 보완신청 - 평가승인 
2019-06-30 18:28:38 - 보완신청 - 심의승인 
2019-07-02 13:41:38 - 보완신청 - 착수신고 
2019-07-04 17:32:45 - 사업변경 신청 - 접수 
2019-07-23 09:57:05 - 사업변경 신청 - 신청 
2019-08-30 14:26:25 - 사업변경 신청 - 문서재제출요청 
2019-10-16 15:06:30 - 사업변경 재제출신청 - 접수 
2019-10-16 15:25:29 - 사업변경 재제출신청 - 신청 
2019-11-12 16:18:53 - 사업변경 재제출신청 - 문서재제출요청 
2019-11-13 10:31:51 - 사업변경 재제출신청 - 접수 
2019-11-13 14:56:38 - 사업변경 재제출신청 - 신청 
2020-02-27 13:26:53 - 사업변경 재제출신청 - 평가승인 
2020-02-27 17:06:30 - 사업변경 재제출신청 - 심의승인 
</t>
  </si>
  <si>
    <t>신내동성4차아파트</t>
  </si>
  <si>
    <t>서울특별시 중랑구 봉화산로 216</t>
  </si>
  <si>
    <t>신내동성4차 보일러의 난방방식 전환을 통한 온실가스 배출 감축사업</t>
  </si>
  <si>
    <t>2011-03-30</t>
  </si>
  <si>
    <t>2011-09-06~2021-09-05</t>
  </si>
  <si>
    <t>00. [신내동성4차] 외부사업계획서_V7.pdf</t>
  </si>
  <si>
    <t xml:space="preserve">
신내동성 4차_V3.zip</t>
  </si>
  <si>
    <t>R-2019-KR-03-000367</t>
  </si>
  <si>
    <t xml:space="preserve">2017-12-29 18:46:23 - 신규신청 - 접수 
2017-12-29 18:46:23 - 관장기관 지정 - 산업통상자원부
2017-12-29 19:10:31 - 신규신청 - 신청 
2018-01-03 13:52:02 - 관장기관 지정 - 국토교통부
2018-02-26 10:23:43 - 신규신청 - 보완요청 
2018-03-12 19:23:31 - 보완신청 - 접수 
2018-04-20 09:50:48 - 보완신청 - 신청 
2018-06-15 16:59:51 - 보완신청 - 보완요청 
2018-07-06 14:10:13 - 보완신청 - 접수 
2018-07-06 14:21:02 - 보완신청 - 신청 
2018-08-07 14:27:36 - 보완신청 - 보완요청 
2018-08-29 14:21:33 - 보완신청 - 접수 
2018-08-29 14:29:15 - 보완신청 - 신청 
2018-09-28 17:23:55 - 보완신청 - 평가승인 
2019-06-30 18:25:48 - 보완신청 - 심의승인 
2019-07-02 13:36:26 - 보완신청 - 착수신고 
2019-07-09 10:13:47 - 사업변경 신청 - 접수 
2019-07-23 09:55:34 - 사업변경 신청 - 신청 
2019-08-30 14:22:45 - 사업변경 신청 - 문서재제출요청 
2019-10-27 19:15:19 - 사업변경 재제출신청 - 접수 
2019-10-27 19:23:48 - 사업변경 재제출신청 - 신청 
2019-11-12 16:19:40 - 사업변경 재제출신청 - 문서재제출요청 
2019-11-13 14:37:50 - 사업변경 재제출신청 - 접수 
2019-11-13 14:58:45 - 사업변경 재제출신청 - 신청 
2020-02-27 13:26:22 - 사업변경 재제출신청 - 평가승인 
2020-02-27 17:07:14 - 사업변경 재제출신청 - 심의승인 
</t>
  </si>
  <si>
    <t>화곡푸르지오아파트</t>
  </si>
  <si>
    <t>서울특별시 강서구 화곡3동 1091번지</t>
  </si>
  <si>
    <t>화곡 푸르지오 보일러의 난방방식 전환을 통한 온실가스 배출 감축사업</t>
  </si>
  <si>
    <t>2007-01-17</t>
  </si>
  <si>
    <t>2007-09-14~2017-09-13</t>
  </si>
  <si>
    <t>00. [화곡푸르지오] 외부사업계획서_V9.pdf</t>
  </si>
  <si>
    <t xml:space="preserve">
화곡푸르지오_V3.zip</t>
  </si>
  <si>
    <t>R-2019-KR-03-000379</t>
  </si>
  <si>
    <t xml:space="preserve">2017-12-29 16:49:56 - 신규신청 - 접수 
2017-12-29 16:49:56 - 관장기관 지정 - 산업통상자원부
2017-12-29 16:51:50 - 신규신청 - 신청 
2018-01-03 13:53:20 - 관장기관 지정 - 국토교통부
2018-02-26 10:27:36 - 신규신청 - 보완요청 
2018-03-12 19:22:34 - 보완신청 - 접수 
2018-04-20 09:49:03 - 보완신청 - 신청 
2018-06-15 17:00:58 - 보완신청 - 보완요청 
2018-07-06 14:09:36 - 보완신청 - 접수 
2018-07-06 14:19:11 - 보완신청 - 신청 
2018-08-07 14:28:53 - 보완신청 - 보완요청 
2018-08-29 14:21:15 - 보완신청 - 접수 
2018-08-29 14:28:52 - 보완신청 - 신청 
2018-09-28 17:12:19 - 보완신청 - 문서재제출요청 
2018-09-28 17:13:39 - 재제출신청 - 접수 
2018-09-28 17:15:52 - 재제출신청 - 신청 
2018-09-28 17:22:23 - 재제출신청 - 평가승인 
2019-06-30 18:42:02 - 재제출신청 - 심의승인 
2019-07-02 13:28:56 - 재제출신청 - 착수신고 
2019-07-09 10:19:48 - 사업변경 신청 - 접수 
2019-07-23 09:55:02 - 사업변경 신청 - 신청 
2019-08-30 14:21:32 - 사업변경 신청 - 문서재제출요청 
2019-10-16 14:57:23 - 사업변경 재제출신청 - 접수 
2019-10-16 15:12:45 - 사업변경 재제출신청 - 신청 
2019-11-12 16:14:54 - 사업변경 재제출신청 - 문서재제출요청 
2019-11-13 09:54:15 - 사업변경 재제출신청 - 접수 
2019-11-13 14:51:45 - 사업변경 재제출신청 - 신청 
2019-12-24 10:27:27 - 사업변경 재제출신청 - 문서재제출요청 
2019-12-24 18:24:46 - 사업변경 재제출신청 - 접수 
2019-12-24 18:28:40 - 사업변경 재제출신청 - 신청 
2020-02-27 13:25:21 - 사업변경 재제출신청 - 평가승인 
2020-02-27 17:08:04 - 사업변경 재제출신청 - 심의승인 
</t>
  </si>
  <si>
    <t>화곡초록 보일러의 난방방식 전환을 통한 온실가스 배출 감축사업</t>
  </si>
  <si>
    <t>서울특별시 강서구 화곡3동 1139</t>
  </si>
  <si>
    <t>2007-05-15</t>
  </si>
  <si>
    <t>00. [화곡 초록] 외부사업계획서_V8.pdf</t>
  </si>
  <si>
    <t xml:space="preserve">
화곡초록_V3.zip</t>
  </si>
  <si>
    <t>R-2019-KR-03-000378</t>
  </si>
  <si>
    <t xml:space="preserve">2017-12-29 19:03:38 - 신규신청 - 접수 
2017-12-29 19:03:38 - 관장기관 지정 - 산업통상자원부
2017-12-29 19:08:43 - 신규신청 - 신청 
2018-01-03 13:53:01 - 관장기관 지정 - 국토교통부
2018-02-26 10:26:31 - 신규신청 - 보완요청 
2018-03-12 19:22:23 - 보완신청 - 접수 
2018-04-20 09:48:30 - 보완신청 - 신청 
2018-06-15 17:01:19 - 보완신청 - 보완요청 
2018-07-06 14:09:26 - 보완신청 - 접수 
2018-07-06 14:18:42 - 보완신청 - 신청 
2018-08-07 14:29:18 - 보완신청 - 보완요청 
2018-08-29 14:21:03 - 보완신청 - 접수 
2018-08-29 14:28:45 - 보완신청 - 신청 
2018-09-28 17:22:58 - 보완신청 - 평가승인 
2019-06-30 18:41:05 - 보완신청 - 심의승인 
2019-07-02 13:28:14 - 보완신청 - 착수신고 
2019-07-09 10:22:12 - 사업변경 신청 - 접수 
2019-07-23 09:54:53 - 사업변경 신청 - 신청 
2019-08-30 14:21:09 - 사업변경 신청 - 문서재제출요청 
2019-10-16 14:55:09 - 사업변경 재제출신청 - 접수 
2019-10-16 15:11:56 - 사업변경 재제출신청 - 신청 
2019-11-12 16:14:23 - 사업변경 재제출신청 - 문서재제출요청 
2019-11-13 09:48:23 - 사업변경 재제출신청 - 접수 
2019-11-13 14:51:10 - 사업변경 재제출신청 - 신청 
2019-12-24 10:27:10 - 사업변경 재제출신청 - 문서재제출요청 
2019-12-24 18:24:40 - 사업변경 재제출신청 - 접수 
2019-12-24 18:28:32 - 사업변경 재제출신청 - 신청 
2020-02-27 13:24:47 - 사업변경 재제출신청 - 평가승인 
2020-02-27 17:09:36 - 사업변경 재제출신청 - 심의승인 
</t>
  </si>
  <si>
    <t>하계5단지 보일러의 난방방식 전환을 통한 온실가스 배출 감축사업</t>
  </si>
  <si>
    <t>서울특별시 노원구 섬밭로201</t>
  </si>
  <si>
    <t>2006-08-18</t>
  </si>
  <si>
    <t>2006-11-01~2016-10-31</t>
  </si>
  <si>
    <t>00. [하계 5단지] 외부사업계획서_V7.pdf</t>
  </si>
  <si>
    <t xml:space="preserve">
하계5단지_V3.zip</t>
  </si>
  <si>
    <t>R-2019-KR-03-000369</t>
  </si>
  <si>
    <t xml:space="preserve">2017-12-29 22:15:25 - 신규신청 - 접수 
2017-12-29 22:15:25 - 관장기관 지정 - 산업통상자원부
2017-12-29 22:19:39 - 신규신청 - 신청 
2018-01-03 13:50:20 - 관장기관 지정 - 국토교통부
2018-02-26 10:20:06 - 신규신청 - 보완요청 
2018-03-12 19:26:15 - 보완신청 - 접수 
2018-04-20 09:46:06 - 보완신청 - 신청 
2018-06-15 17:02:02 - 보완신청 - 보완요청 
2018-07-06 14:12:07 - 보완신청 - 접수 
2018-07-06 14:24:23 - 보완신청 - 신청 
2018-08-07 14:24:26 - 보완신청 - 보완요청 
2018-08-29 14:22:18 - 보완신청 - 접수 
2018-08-29 14:30:13 - 보완신청 - 신청 
2018-09-28 17:26:18 - 보완신청 - 평가승인 
2019-06-30 18:27:48 - 보완신청 - 심의승인 
2019-07-02 13:42:06 - 보완신청 - 착수신고 
2019-07-04 17:25:33 - 사업변경 신청 - 접수 
2019-07-23 09:57:28 - 사업변경 신청 - 신청 
2019-08-30 14:26:54 - 사업변경 신청 - 문서재제출요청 
2019-10-16 15:03:24 - 사업변경 재제출신청 - 접수 
2019-10-16 15:25:20 - 사업변경 재제출신청 - 신청 
2019-11-12 16:18:24 - 사업변경 재제출신청 - 문서재제출요청 
2019-11-13 10:27:58 - 사업변경 재제출신청 - 접수 
2019-11-13 14:56:48 - 사업변경 재제출신청 - 신청 
2020-02-27 13:23:45 - 사업변경 재제출신청 - 평가승인 
2020-02-27 17:11:47 - 사업변경 재제출신청 - 심의승인 
</t>
  </si>
  <si>
    <t>신월시영아파트</t>
  </si>
  <si>
    <t>서울특별시 양천구 신월로 99</t>
  </si>
  <si>
    <t>신월시영아파트 보일러의 난방방식 전환을 통한 온실가스 배출 감축사업</t>
  </si>
  <si>
    <t>2009-12-03</t>
  </si>
  <si>
    <t>2010-09-17~2020-09-16</t>
  </si>
  <si>
    <t>00. [신월 시영] 외부사업계획서_V8.pdf</t>
  </si>
  <si>
    <t xml:space="preserve">
14 신월시영.zip</t>
  </si>
  <si>
    <t>R-2019-KR-03-000366</t>
  </si>
  <si>
    <t xml:space="preserve">2017-12-29 20:11:59 - 신규신청 - 접수 
2017-12-29 20:11:59 - 관장기관 지정 - 산업통상자원부
2017-12-29 20:26:39 - 신규신청 - 신청 
2018-01-03 13:51:33 - 관장기관 지정 - 국토교통부
2018-02-26 10:22:37 - 신규신청 - 보완요청 
2018-03-12 19:22:12 - 보완신청 - 접수 
2018-04-20 09:47:24 - 보완신청 - 신청 
2018-06-15 17:01:41 - 보완신청 - 보완요청 
2018-07-06 14:09:07 - 보완신청 - 접수 
2018-07-06 14:17:50 - 보완신청 - 신청 
2018-08-07 14:29:46 - 보완신청 - 보완요청 
2018-08-29 14:20:55 - 보완신청 - 접수 
2018-08-29 14:28:36 - 보완신청 - 신청 
2018-09-28 17:21:42 - 보완신청 - 평가승인 
2019-06-30 18:24:16 - 보완신청 - 심의승인 
2019-07-02 13:26:40 - 보완신청 - 착수신고 
2019-07-09 10:27:20 - 사업변경 신청 - 접수 
2019-07-23 09:54:40 - 사업변경 신청 - 신청 
2019-08-30 14:20:35 - 사업변경 신청 - 문서재제출요청 
2019-10-27 18:50:52 - 사업변경 재제출신청 - 접수 
2019-10-27 19:25:11 - 사업변경 재제출신청 - 신청 
2019-11-12 16:20:29 - 사업변경 재제출신청 - 문서재제출요청 
2019-11-13 14:43:18 - 사업변경 재제출신청 - 접수 
2019-11-13 14:50:46 - 사업변경 재제출신청 - 신청 
2019-12-24 10:26:49 - 사업변경 재제출신청 - 문서재제출요청 
2019-12-24 18:24:29 - 사업변경 재제출신청 - 접수 
2019-12-24 18:28:23 - 사업변경 재제출신청 - 신청 
2020-02-27 13:22:44 - 사업변경 재제출신청 - 평가승인 
2020-02-27 17:14:18 - 사업변경 재제출신청 - 심의승인 
</t>
  </si>
  <si>
    <t>(주)미래엔인천에너지</t>
  </si>
  <si>
    <t>1318630044</t>
  </si>
  <si>
    <t>연수경남아파트</t>
  </si>
  <si>
    <t>인천광역시 연수구 원인재로 312</t>
  </si>
  <si>
    <t>김수정</t>
  </si>
  <si>
    <t>032-712-3323</t>
  </si>
  <si>
    <t>ksj721111@hanmail.net</t>
  </si>
  <si>
    <t>연수경남아파트 보일러의 난방방식 전환을 통한 온실가스 배출 감축사업</t>
  </si>
  <si>
    <t>2004-11-30</t>
  </si>
  <si>
    <t>2006-08-30~2016-08-29</t>
  </si>
  <si>
    <t>(주)미래엔인천에너지 외 2개 업체</t>
  </si>
  <si>
    <t>사업계획서(ver08_191113)_연수경남아파트.pdf</t>
  </si>
  <si>
    <t xml:space="preserve">
[별첨01] 공동추진 협약서_연수경남아파트.PDF
[별첨02] 사업자등록증_연수경남아파트.pdf
[별첨03] 감축량 산정시트_연수경남아파트.xlsx
[별첨04-1] 열 사용량(12~인증기간)_연수경남아파트.PDF
[별첨04-2] 열 사용량(10~11년).PDF
[별첨05] 열 수급 계약서_연수경남아파트.jpg
[별첨06] 스팀배출계수.pdf
[별첨07] 열량계 교체근거_연수경남아파트.jpg
[별첨08] 건축물대장_연수경남아파트.pdf
[별첨09] 보일러 폐기신고서_연수경남아파트.pdf
[별첨10] 영업양수도계약관련서류_연수경남아파트e.pdf
[별첨11] 형식승인서_적산열량계(Q-05-02).pdf
[별첨12] 열량계검정정보_연수경남아파트.pdf
[별첨13] 공동주택단지정보_연수경남아파트.pdf</t>
  </si>
  <si>
    <t>R-2019-KR-03-000389</t>
  </si>
  <si>
    <t xml:space="preserve">2017-12-31 14:54:06 - 신규신청 - 신청 
2017-12-31 14:54:07 - 관장기관 지정 - 산업통상자원부
2018-01-03 13:44:58 - 관장기관 지정 - 국토교통부
2018-02-26 10:55:38 - 신규신청 - 보완요청 
2018-05-14 17:35:47 - 보완신청 - 접수 
2018-05-15 10:12:52 - 보완신청 - 신청 
2018-06-15 16:56:08 - 보완신청 - 보완요청 
2018-06-27 11:06:52 - 보완신청 - 접수 
2018-08-06 13:00:41 - 보완신청 - 신청 
2018-08-16 16:47:50 - 보완신청 - 보완요청 
2018-08-29 15:55:07 - 보완신청 - 접수 
2018-09-14 17:35:55 - 보완신청 - 신청 
2018-09-28 17:27:34 - 보완신청 - 평가승인 
2019-07-03 09:04:08 - 보완신청 - 심의승인 
2019-07-22 21:21:17 - 보완신청 - 착수신고 
2019-07-29 14:33:40 - 사업변경 신청 - 접수 
2019-08-01 09:30:15 - 사업변경 신청 - 신청 
2019-09-16 17:12:16 - 사업변경 신청 - 문서재제출요청 
2019-10-06 04:11:31 - 사업변경 재제출신청 - 접수 
2019-10-07 10:32:57 - 사업변경 재제출신청 - 신청 
2019-10-25 16:43:29 - 사업변경 재제출신청 - 문서재제출요청 
2019-11-04 17:09:49 - 사업변경 재제출신청 - 접수 
2019-11-04 17:40:10 - 사업변경 재제출신청 - 신청 
2019-11-12 16:22:19 - 사업변경 재제출신청 - 문서재제출요청 
2019-11-14 09:02:19 - 사업변경 재제출신청 - 접수 
2019-12-03 17:09:03 - 사업변경 재제출신청 - 신청 
2020-02-27 11:48:29 - 사업변경 재제출신청 - 평가승인 
2020-02-27 17:21:44 - 사업변경 재제출신청 - 심의승인 
</t>
  </si>
  <si>
    <t>연수1차우성아파트</t>
  </si>
  <si>
    <t>인천광역시 연수구 청능대로 175</t>
  </si>
  <si>
    <t>연수1차우성아파트 보일러의 난방방식 전환을 통한 온실가스 배출 감축사업</t>
  </si>
  <si>
    <t>2004-08-27</t>
  </si>
  <si>
    <t>사업계획서(ver08_191113)_연수1차우성아파트.pdf</t>
  </si>
  <si>
    <t xml:space="preserve">
[별첨01] 공동추진 협약서_연수1차우성아파트.PDF
[별첨02] 사업자등록증_연수1차우성아파트.pdf
[별첨03] 감축량 산정시트_연수1차우성아파트.xlsx
[별첨04-1] 열 사용량(12~인증기간)_연수1차우성아파트.PDF
[별첨04-2] 열 사용량(10~11년).PDF
[별첨05] 열 수급 계약서_연수1차우성아파트.jpg
[별첨06] 스팀배출계수.pdf
[별첨07] 열량계 교체근거_연수1차우성아파트.pdf
[별첨08] 건축물대장_연수1차우성아파트.pdf
[별첨09] 보일러 폐기신고서_연수1차우성아파트.pdf
[별첨10] 영업양수도계약관련서류_연수1차우성아파트e.pdf
[별첨11] 형식승인서_적산열량계(Q-05-02).pdf
[별첨12] 열량계검정정보_연수1차우성아파트.pdf
[별첨13] 공동주택단지정보_연수1차우성아파트.pdf</t>
  </si>
  <si>
    <t>R-2019-KR-03-000383</t>
  </si>
  <si>
    <t xml:space="preserve">2017-12-31 14:48:24 - 신규신청 - 신청 
2017-12-31 14:48:25 - 관장기관 지정 - 산업통상자원부
2018-01-03 13:45:32 - 관장기관 지정 - 국토교통부
2018-02-26 10:56:37 - 신규신청 - 보완요청 
2018-05-14 17:35:22 - 보완신청 - 접수 
2018-05-17 10:12:02 - 보완신청 - 신청 
2018-06-15 16:52:54 - 보완신청 - 보완요청 
2018-06-27 11:02:47 - 보완신청 - 접수 
2018-08-06 13:02:12 - 보완신청 - 신청 
2018-08-16 16:45:30 - 보완신청 - 보완요청 
2018-08-29 15:48:58 - 보완신청 - 접수 
2018-09-14 17:37:21 - 보완신청 - 신청 
2018-09-28 17:29:02 - 보완신청 - 평가승인 
2019-07-03 08:56:50 - 보완신청 - 심의승인 
2019-07-22 21:22:44 - 보완신청 - 착수신고 
2019-07-29 14:40:55 - 사업변경 신청 - 접수 
2019-08-07 10:42:48 - 사업변경 신청 - 신청 
2019-09-16 17:16:05 - 사업변경 신청 - 문서재제출요청 
2019-10-06 04:15:54 - 사업변경 재제출신청 - 접수 
2019-10-07 10:32:31 - 사업변경 재제출신청 - 신청 
2019-10-25 16:42:43 - 사업변경 재제출신청 - 문서재제출요청 
2019-11-04 17:09:22 - 사업변경 재제출신청 - 접수 
2019-11-05 15:01:48 - 사업변경 재제출신청 - 신청 
2019-11-12 16:24:11 - 사업변경 재제출신청 - 문서재제출요청 
2019-11-14 09:02:34 - 사업변경 재제출신청 - 접수 
2019-12-04 15:40:30 - 사업변경 재제출신청 - 신청 
2020-02-27 11:47:54 - 사업변경 재제출신청 - 평가승인 
2020-02-27 17:22:23 - 사업변경 재제출신청 - 심의승인 
</t>
  </si>
  <si>
    <t xml:space="preserve">연수대우삼환아파트 </t>
  </si>
  <si>
    <t>인천광역시 연수구 원인재로 88</t>
  </si>
  <si>
    <t>연수대우삼환아파트 보일러의 난방방식 전환을 통한 온실가스 배출 감축사업</t>
  </si>
  <si>
    <t>2007-06-29</t>
  </si>
  <si>
    <t>2007-09-20~2017-09-19</t>
  </si>
  <si>
    <t>사업계획서(ver08_191113)_연수대우삼환아파트.pdf</t>
  </si>
  <si>
    <t xml:space="preserve">
[별첨01] 공동추진 협약서_연수대우삼환아파트.PDF
[별첨02] 사업자등록증_연수대우삼환아파트.pdf
[별첨03] 감축량 산정시트_연수대우삼환아파트.xlsx
[별첨04-1] 열 사용량(12~인증기간)_연수대우삼환아파트.PDF
[별첨04-2] 열 사용량(10~11년).PDF
[별첨05] 열 수급 계약서_연수대우삼환아파트.jpg
[별첨06-1] 스팀배출계수.pdf
[별첨06-2] 스팀배출계수_2017년e.pdf
[별첨07] 열량계 교체근거_연수대우삼환아파트.pdf
[별첨08] 건축물대장_연수대우삼환아파트.pdf
[별첨09] 보일러 폐기신고서_연수대우삼환아파트.pdf
[별첨10] 영업양수도계약관련서류_연수대우삼환아파트e.pdf
[별첨11] 형식승인서_적산열량계(Q-05-02).pdf
[별첨12] 열량계검정정보_연수대우삼환.pdf
[별첨13] 공동주택단지정보_연수대우삼환.pdf</t>
  </si>
  <si>
    <t>R-2019-KR-03-000382</t>
  </si>
  <si>
    <t xml:space="preserve">2017-12-31 15:07:35 - 신규신청 - 신청 
2017-12-31 15:07:36 - 관장기관 지정 - 산업통상자원부
2018-01-03 13:42:14 - 관장기관 지정 - 국토교통부
2018-02-26 10:52:52 - 신규신청 - 보완요청 
2018-05-14 17:29:15 - 보완신청 - 접수 
2018-05-15 16:09:30 - 보완신청 - 신청 
2018-06-15 16:53:42 - 보완신청 - 보완요청 
2018-06-27 11:03:27 - 보완신청 - 접수 
2018-08-06 13:02:04 - 보완신청 - 신청 
2018-08-16 16:45:50 - 보완신청 - 보완요청 
2018-08-29 15:49:18 - 보완신청 - 접수 
2018-09-17 09:59:35 - 보완신청 - 신청 
2018-09-28 17:29:26 - 보완신청 - 평가승인 
2019-07-03 08:50:58 - 보완신청 - 심의승인 
2019-07-22 21:22:54 - 보완신청 - 착수신고 
2019-07-29 14:41:12 - 사업변경 신청 - 접수 
2019-08-01 13:50:02 - 사업변경 신청 - 신청 
2019-09-16 17:13:27 - 사업변경 신청 - 문서재제출요청 
2019-10-06 04:13:03 - 사업변경 재제출신청 - 접수 
2019-10-07 16:07:49 - 사업변경 재제출신청 - 신청 
2019-10-25 16:45:53 - 사업변경 재제출신청 - 문서재제출요청 
2019-11-04 17:11:04 - 사업변경 재제출신청 - 접수 
2019-11-04 17:33:15 - 사업변경 재제출신청 - 신청 
2019-11-12 16:21:23 - 사업변경 재제출신청 - 문서재제출요청 
2019-11-14 09:02:06 - 사업변경 재제출신청 - 접수 
2019-12-05 10:20:44 - 사업변경 재제출신청 - 신청 
2020-02-27 11:47:05 - 사업변경 재제출신청 - 평가승인 
2020-02-27 17:23:05 - 사업변경 재제출신청 - 심의승인 
</t>
  </si>
  <si>
    <t>연수1차현대아파트</t>
  </si>
  <si>
    <t>인천광역시 연수구 원인재로 56</t>
  </si>
  <si>
    <t>연수1차현대아파트 보일러의 난방방식 전환을 통한 온실가스 배출 감축사업</t>
  </si>
  <si>
    <t>2004-09-10</t>
  </si>
  <si>
    <t>사업계획서(ver08_191113)_연수1차현대아파트.pdf</t>
  </si>
  <si>
    <t xml:space="preserve">
[별첨01] 공동추진 협약서_연수1차현대아파트.PDF
[별첨02] 사업자등록증_연수1차현대아파트.pdf
[별첨03] 감축량 산정시트_연수1차현대아파트.xlsx
[별첨04-1] 열 사용량(12~인증기간)_연수1차현대아파트.PDF
[별첨04-2] 열 사용량(10~11년).PDF
[별첨05] 열 수급 계약서_연수1차현대아파트.jpg
[별첨06] 스팀배출계수.pdf
[별첨07] 열량계 교체근거_연수1차현대아파트.pdf
[별첨08] 건축물대장_연수1차현대아파트.pdf
[별첨09] 영업양수도계약관련서류_연수1차현대아파트e.pdf
[별첨10] 형식승인서_적산열량계(Q-05-02).pdf
[별첨11] 열량계검정정보_연수1차현대.pdf
[별첨12] 공동주택단지정보_연수1차현대.pdf
[별첨13] 중앙난방-지역난방 전환관련 지역신문기사.pdf</t>
  </si>
  <si>
    <t>R-2019-KR-03-000387</t>
  </si>
  <si>
    <t xml:space="preserve">2017-12-31 14:45:29 - 신규신청 - 신청 
2017-12-31 14:45:30 - 관장기관 지정 - 산업통상자원부
2018-01-03 13:46:04 - 관장기관 지정 - 국토교통부
2018-02-26 10:57:12 - 신규신청 - 보완요청 
2018-05-14 17:30:53 - 보완신청 - 접수 
2018-05-15 10:24:13 - 보완신청 - 신청 
2018-06-15 16:55:20 - 보완신청 - 보완요청 
2018-06-27 11:06:07 - 보완신청 - 접수 
2018-08-06 13:01:14 - 보완신청 - 신청 
2018-08-16 16:47:14 - 보완신청 - 보완요청 
2018-08-29 15:51:09 - 보완신청 - 접수 
2018-09-14 17:36:13 - 보완신청 - 신청 
2018-09-28 17:28:07 - 보완신청 - 평가승인 
2019-07-03 09:01:32 - 보완신청 - 심의승인 
2019-07-22 21:21:46 - 보완신청 - 착수신고 
2019-07-29 14:38:49 - 사업변경 신청 - 접수 
2019-08-06 14:35:13 - 사업변경 신청 - 신청 
2019-09-16 17:14:21 - 사업변경 신청 - 문서재제출요청 
2019-10-06 04:15:09 - 사업변경 재제출신청 - 접수 
2019-10-07 10:32:41 - 사업변경 재제출신청 - 신청 
2019-10-25 16:43:09 - 사업변경 재제출신청 - 문서재제출요청 
2019-11-04 17:09:37 - 사업변경 재제출신청 - 접수 
2019-11-07 10:44:29 - 사업변경 재제출신청 - 신청 
2019-11-12 16:26:29 - 사업변경 재제출신청 - 문서재제출요청 
2019-11-14 09:03:02 - 사업변경 재제출신청 - 접수 
2019-12-05 10:23:59 - 사업변경 재제출신청 - 신청 
2020-02-27 11:43:31 - 사업변경 재제출신청 - 평가승인 
2020-02-27 17:27:48 - 사업변경 재제출신청 - 심의승인 
</t>
  </si>
  <si>
    <t>연수주공2차아파트</t>
  </si>
  <si>
    <t>인천광역시 연수구 원인재로 315</t>
  </si>
  <si>
    <t>연수주공2차아파트 보일러의 난방방식 전환을 통한 온실가스 배출 감축사업</t>
  </si>
  <si>
    <t>2010-09-30~2020-09-29</t>
  </si>
  <si>
    <t>사업계획서(ver08_191113)_연수주공2차아파트.pdf</t>
  </si>
  <si>
    <t xml:space="preserve">
[별첨01] 공동추진 협약서_연수주공2차아파트.PDF
[별첨02] 사업자등록증_연수주공2차아파트.pdf
[별첨03] 감축량 산정시트_연수주공2차아파트.xlsx
[별첨04-1] 열 사용량(12~인증기간)_연수주공2차아파트.PDF
[별첨04-2] 열 사용량(10~11년).PDF
[별첨05] 열 수급 계약서_연수주공2차아파트.pdf
[별첨06-1] 스팀배출계수.pdf
[별첨06-2] 스팀배출계수_2017년e.pdf
[별첨07] 열량계 교체근거_연수주공2차아파트.pdf
[별첨09] 보일러 폐기신고서_연수주공2차아파트.pdf
[별첨10] 아파트전용면적_연수주공2차아파트.pdf
[별첨11] 영업양수도계약관련서류_연수주공2차아파트e.pdf
[별첨12] 형식승인서_적산열량계(Q-05-02).pdf
[별첨13] 열량계검정정보_연수주공2차아파트.pdf
[별첨14] 공동주택단지정보_연수주공2차아파트.pdf
[별첨08] 건축물대장_연수주공2차아파트.pdf</t>
  </si>
  <si>
    <t>R-2019-KR-03-000381</t>
  </si>
  <si>
    <t xml:space="preserve">2017-12-31 14:40:22 - 신규신청 - 신청 
2017-12-31 14:40:23 - 관장기관 지정 - 산업통상자원부
2018-01-03 13:46:23 - 관장기관 지정 - 국토교통부
2018-02-26 10:57:42 - 신규신청 - 보완요청 
2018-05-14 17:30:31 - 보완신청 - 접수 
2018-05-15 09:56:23 - 보완신청 - 신청 
2018-06-15 16:57:12 - 보완신청 - 보완요청 
2018-06-27 11:08:17 - 보완신청 - 접수 
2018-08-06 12:59:41 - 보완신청 - 신청 
2018-08-16 16:44:57 - 보완신청 - 보완요청 
2018-08-29 15:48:42 - 보완신청 - 접수 
2018-09-17 16:44:01 - 보완신청 - 신청 
2018-09-28 17:29:42 - 보완신청 - 평가승인 
2019-07-03 08:50:16 - 보완신청 - 심의승인 
2019-07-22 21:23:05 - 보완신청 - 착수신고 
2019-07-29 14:40:32 - 사업변경 신청 - 접수 
2019-10-15 16:56:47 - 사업변경 신청 - 신청 
2019-11-01 14:52:39 - 사업변경 신청 - 문서재제출요청 
2019-11-04 17:11:31 - 사업변경 재제출신청 - 접수 
2019-11-05 17:32:13 - 사업변경 재제출신청 - 신청 
2019-11-12 16:25:55 - 사업변경 재제출신청 - 문서재제출요청 
2019-11-14 09:02:56 - 사업변경 재제출신청 - 접수 
2019-12-05 10:43:19 - 사업변경 재제출신청 - 신청 
2020-02-27 11:38:06 - 사업변경 재제출신청 - 평가승인 
2020-02-27 17:35:06 - 사업변경 재제출신청 - 심의승인 
</t>
  </si>
  <si>
    <t xml:space="preserve">선학금호아파트 </t>
  </si>
  <si>
    <t>인천광역시 연수구 선학로 100</t>
  </si>
  <si>
    <t>선학금호아파트 보일러의 난방방식 전환을 통한 온실가스 배출 감축사업</t>
  </si>
  <si>
    <t>2004-10-25</t>
  </si>
  <si>
    <t>사업계획서(ver08_191113)_선학금호아파트.pdf</t>
  </si>
  <si>
    <t xml:space="preserve">
[별첨01] 공동추진 협약서_선학금호아파트.PDF
[별첨02] 사업자등록증_선학금호아파트.pdf
[별첨03] 감축량 산정시트_선학금호아파트.xlsx
[별첨04-1] 열 사용량(12~인증기간)_선학금호아파트.PDF
[별첨04-2] 열 사용량(10~11년).PDF
[별첨05] 열 수급 계약서_선학금호아파트.jpg
[별첨06] 스팀배출계수.pdf
[별첨07] 열량계 교체근거_선학금호아파트.pdf
[별첨08] 건축물대장_선학금호아파트.pdf
[별첨09] 보일러 폐기신고서_선학금호아파트.pdf
[별첨10] 영업양수도계약관련서류_선학금호아파트e.pdf
[별첨11] 형식승인서_적산열량계(Q-05-02).pdf
[별첨12] 열량계검정정보_선학금호아파트.pdf
[별첨13] 공동주택단지정보_선학금호아파트.pdf</t>
  </si>
  <si>
    <t>R-2019-KR-03-000385</t>
  </si>
  <si>
    <t xml:space="preserve">2017-12-31 14:59:07 - 신규신청 - 신청 
2017-12-31 14:59:08 - 관장기관 지정 - 산업통상자원부
2018-01-03 13:43:56 - 관장기관 지정 - 국토교통부
2018-02-26 10:54:36 - 신규신청 - 보완요청 
2018-05-14 17:36:00 - 보완신청 - 접수 
2018-05-15 11:13:45 - 보완신청 - 신청 
2018-06-15 16:54:07 - 보완신청 - 보완요청 
2018-06-27 11:03:56 - 보완신청 - 접수 
2018-08-06 13:01:41 - 보완신청 - 신청 
2018-08-16 16:46:33 - 보완신청 - 보완요청 
2018-08-29 15:50:24 - 보완신청 - 접수 
2018-09-14 17:36:31 - 보완신청 - 신청 
2018-09-28 17:28:35 - 보완신청 - 평가승인 
2019-07-03 08:59:25 - 보완신청 - 심의승인 
2019-07-22 21:22:21 - 보완신청 - 착수신고 
2019-07-29 14:39:33 - 사업변경 신청 - 접수 
2019-08-06 15:37:19 - 사업변경 신청 - 신청 
2019-09-16 17:15:18 - 사업변경 신청 - 문서재제출요청 
2019-10-06 04:16:30 - 사업변경 재제출신청 - 접수 
2019-10-07 10:32:16 - 사업변경 재제출신청 - 신청 
2019-10-25 16:41:42 - 사업변경 재제출신청 - 문서재제출요청 
2019-11-04 17:09:11 - 사업변경 재제출신청 - 접수 
2019-11-04 17:39:07 - 사업변경 재제출신청 - 신청 
2019-11-12 16:21:49 - 사업변경 재제출신청 - 문서재제출요청 
2019-11-14 09:02:12 - 사업변경 재제출신청 - 접수 
2019-12-11 14:53:02 - 사업변경 재제출신청 - 신청 
2020-02-27 11:36:36 - 사업변경 재제출신청 - 평가승인 
2020-02-27 17:37:07 - 사업변경 재제출신청 - 심의승인 
</t>
  </si>
  <si>
    <t xml:space="preserve">동춘마을아파트 </t>
  </si>
  <si>
    <t>인천광역시 연수구 먼우금로 123</t>
  </si>
  <si>
    <t>동춘마을아파트 보일러의 난방방식 전환을 통한 온실가스 배출 감축사업</t>
  </si>
  <si>
    <t>2008-08-19</t>
  </si>
  <si>
    <t>2008-10-17~2018-10-16</t>
  </si>
  <si>
    <t>사업계획서(ver10_200115)_동춘마을아파트.pdf</t>
  </si>
  <si>
    <t xml:space="preserve">
[별첨01] 공동추진 협약서_동춘마을아파트.PDF
[별첨02] 사업자등록증_동춘마을아파트.pdf
[별첨03] 감축량 산정시트_동춘마을아파트.xlsx
[별첨04-1] 열 사용량(12~인증기간)_동춘마을아파트.PDF
[별첨04-2] 열 사용량(10~11년).PDF
[별첨05] 열 수급 계약서_동춘마을.PDF
[별첨06-1] 스팀배출계수.pdf
[별첨06-2] 스팀배출계수_2017년e.pdf
[별첨08] 건축물대장_동춘마을아파트.pdf
[별첨09] 보일러 폐기신고서_동춘마을아파트.pdf
[별첨10] 영업양수도계약관련서류_동춘마을아파트e.pdf
[별첨11] 형식승인서_적산열량계(Q-05-02).pdf
[별첨12] 열량계검정정보_동춘마을아파트.pdf
[별첨13] 공동주택단지정보_동춘마을아파트.pdf
[별첨07] 열량계교체근거_동춘마을아파트.pdf</t>
  </si>
  <si>
    <t>R-2019-KR-03-000386</t>
  </si>
  <si>
    <t xml:space="preserve">2017-12-31 15:02:27 - 신규신청 - 신청 
2017-12-31 15:02:28 - 관장기관 지정 - 산업통상자원부
2018-01-03 13:43:20 - 관장기관 지정 - 국토교통부
2018-02-26 10:54:07 - 신규신청 - 보완요청 
2018-05-14 17:29:40 - 보완신청 - 접수 
2018-05-15 11:04:05 - 보완신청 - 신청 
2018-06-15 16:54:57 - 보완신청 - 보완요청 
2018-06-27 11:05:16 - 보완신청 - 접수 
2018-08-06 13:01:29 - 보완신청 - 신청 
2018-08-16 16:46:50 - 보완신청 - 보완요청 
2018-08-29 15:50:44 - 보완신청 - 접수 
2018-09-14 17:36:22 - 보완신청 - 신청 
2018-09-28 17:28:20 - 보완신청 - 평가승인 
2019-07-03 09:00:23 - 보완신청 - 심의승인 
2019-07-22 21:22:08 - 보완신청 - 착수신고 
2019-07-29 14:38:58 - 사업변경 신청 - 접수 
2019-08-06 15:06:29 - 사업변경 신청 - 신청 
2019-09-16 17:14:48 - 사업변경 신청 - 문서재제출요청 
2019-10-06 04:16:13 - 사업변경 재제출신청 - 접수 
2019-10-07 10:32:24 - 사업변경 재제출신청 - 신청 
2019-10-25 16:42:14 - 사업변경 재제출신청 - 문서재제출요청 
2019-11-04 17:09:00 - 사업변경 재제출신청 - 접수 
2019-11-05 15:16:33 - 사업변경 재제출신청 - 신청 
2019-11-12 16:24:37 - 사업변경 재제출신청 - 문서재제출요청 
2019-11-14 09:02:39 - 사업변경 재제출신청 - 접수 
2019-12-04 15:58:02 - 사업변경 재제출신청 - 신청 
2019-12-24 10:25:59 - 사업변경 재제출신청 - 문서재제출요청 
2019-12-26 15:30:20 - 사업변경 재제출신청 - 접수 
2019-12-27 11:48:23 - 사업변경 재제출신청 - 신청 
2020-01-15 11:43:46 - 사업변경 재제출신청 - 문서재제출요청 
2020-01-15 17:27:13 - 사업변경 재제출신청 - 접수 
2020-01-16 13:57:43 - 사업변경 재제출신청 - 신청 
2020-02-27 11:36:11 - 사업변경 재제출신청 - 평가승인 
2020-02-27 17:53:26 - 사업변경 재제출신청 - 심의승인 
</t>
  </si>
  <si>
    <t>연수2차현대대림아파트</t>
  </si>
  <si>
    <t>인천광역시 연수구 먼우금로 126</t>
  </si>
  <si>
    <t>연수2차현대대림아파트 보일러의 난방방식 전환을 통한 온실가스 배출 감축사업</t>
  </si>
  <si>
    <t>2007-09-15~2017-09-14</t>
  </si>
  <si>
    <t>사업계획서(ver08_191113)_연수2차현대대림아파트.pdf</t>
  </si>
  <si>
    <t xml:space="preserve">
[별첨01] 공동추진 협약서_연수2차현대대림아파트.PDF
[별첨02] 사업자등록증_연수2차현대대림아파트.pdf
[별첨03] 감축량 산정시트_연수2차현대대림아파트.xlsx
[별첨04-1] 열 사용량(12~인증기간)_연수2차현대대림아파트.PDF
[별첨04-2] 열 사용량(10~11년).PDF
[별첨05] 열 수급 계약서_연수2차현대대림아파트.jpg
[별첨06-1] 스팀배출계수.pdf
[별첨06-2] 스팀배출계수_2017년e.pdf
[별첨07] 열량계 교체근거_연수2차현대대림아파트.jpg
[별첨08] 건축물대장_연수2차현대대림아파트.pdf
[별첨09] 보일러 폐기신고서_연수2차현대대림아파트.pdf
[별첨10] 영업양수도계약관련서류_연수2차현대대림아파트e.pdf
[별첨11] 형식승인서_적산열량계(Q-05-02).pdf
[별첨12] 열량계검정정보_연수2차현대대림.pdf
[별첨13] 공동주택단지정보_연수2차현대대림.pdf</t>
  </si>
  <si>
    <t>R-2019-KR-03-000388</t>
  </si>
  <si>
    <t xml:space="preserve">2017-12-31 14:56:33 - 신규신청 - 신청 
2017-12-31 14:56:34 - 관장기관 지정 - 산업통상자원부
2018-01-03 13:44:30 - 관장기관 지정 - 국토교통부
2018-02-26 10:55:11 - 신규신청 - 보완요청 
2018-05-14 17:29:53 - 보완신청 - 접수 
2018-05-15 10:18:54 - 보완신청 - 신청 
2018-06-15 16:55:43 - 보완신청 - 보완요청 
2018-06-27 11:06:30 - 보완신청 - 접수 
2018-08-06 13:00:59 - 보완신청 - 신청 
2018-08-16 16:47:32 - 보완신청 - 보완요청 
2018-08-29 15:51:22 - 보완신청 - 접수 
2018-09-14 17:36:05 - 보완신청 - 신청 
2018-09-28 17:27:50 - 보완신청 - 평가승인 
2019-07-03 09:02:24 - 보완신청 - 심의승인 
2019-07-22 21:21:32 - 보완신청 - 착수신고 
2019-07-29 14:35:07 - 사업변경 신청 - 접수 
2019-08-01 16:47:09 - 사업변경 신청 - 신청 
2019-09-16 17:13:56 - 사업변경 신청 - 문서재제출요청 
2019-10-06 04:14:07 - 사업변경 재제출신청 - 접수 
2019-10-07 10:33:14 - 사업변경 재제출신청 - 신청 
2019-10-25 16:44:10 - 사업변경 재제출신청 - 문서재제출요청 
2019-11-04 17:10:01 - 사업변경 재제출신청 - 접수 
2019-11-05 09:47:26 - 사업변경 재제출신청 - 신청 
2019-11-12 16:23:33 - 사업변경 재제출신청 - 문서재제출요청 
2019-11-14 09:02:29 - 사업변경 재제출신청 - 접수 
2019-12-04 11:24:57 - 사업변경 재제출신청 - 신청 
2020-02-27 11:33:29 - 사업변경 재제출신청 - 평가승인 
2020-02-27 18:09:36 - 사업변경 재제출신청 - 심의승인 
</t>
  </si>
  <si>
    <t>연수대우아파트</t>
  </si>
  <si>
    <t>인천광역시 연수구 원인재로 237</t>
  </si>
  <si>
    <t>연수대우아파트 보일러의 난방방식 전환을 통한 온실가스 배출 감축사업</t>
  </si>
  <si>
    <t>2004-10-11</t>
  </si>
  <si>
    <t>사업계획서(ver08_191113)_연수대우아파트.pdf</t>
  </si>
  <si>
    <t xml:space="preserve">
[별첨01] 공동추진 협약서_연수대우아파트.PDF
[별첨02] 사업자등록증_연수대우아파트.pdf
[별첨03] 감축량 산정시트_연수대우아파트.xlsx
[별첨04-1] 열 사용량(12~인증기간)_연수대우아파트.PDF
[별첨04-2] 열 사용량(10~11년).PDF
[별첨05] 열 수급 계약서_연수대우아파트.jpg
[별첨06] 스팀배출계수.pdf
[별첨07] 열량계 교체근거_연수대우아파트.jpg
[별첨08] 건축물대장_연수대우아파트.pdf
[별첨09] 보일러 폐기신고서_연수대우아파트.pdf
[별첨10] 영업양수도계약관련서류_연수대우아파트e.pdf
[보완조치내역] 타당성평가_주무관청 기술검토_연수대우아파트.pdf
[별첨11] 형식승인서_적산열량계(Q-05-02).pdf
[별첨12] 열량계검정정보_연수대우아파트.pdf
[별첨13] 공동주택단지정보_연수대우아파트.pdf</t>
  </si>
  <si>
    <t>R-2019-KR-03-000390</t>
  </si>
  <si>
    <t xml:space="preserve">2017-12-31 14:51:21 - 신규신청 - 신청 
2017-12-31 14:51:22 - 관장기관 지정 - 산업통상자원부
2018-01-03 13:45:14 - 관장기관 지정 - 국토교통부
2018-02-26 10:56:04 - 신규신청 - 보완요청 
2018-05-14 17:35:33 - 보완신청 - 접수 
2018-05-15 10:03:30 - 보완신청 - 신청 
2018-06-15 16:56:51 - 보완신청 - 보완요청 
2018-06-27 11:07:51 - 보완신청 - 접수 
2018-08-06 13:00:21 - 보완신청 - 신청 
2018-08-16 16:48:27 - 보완신청 - 보완요청 
2018-08-29 15:57:35 - 보완신청 - 접수 
2018-09-14 17:35:34 - 보완신청 - 신청 
2018-09-28 17:27:15 - 보완신청 - 평가승인 
2019-07-03 09:05:09 - 보완신청 - 심의승인 
2019-07-09 17:09:15 - 보완신청 - 착수신고 
2019-07-29 14:26:03 - 사업변경 신청 - 접수 
2019-09-11 10:31:26 - 사업변경 신청 - 신청 
2019-09-16 17:16:39 - 사업변경 신청 - 문서재제출요청 
2019-10-06 04:17:23 - 사업변경 재제출신청 - 접수 
2019-10-07 16:06:36 - 사업변경 재제출신청 - 신청 
2019-10-25 16:45:20 - 사업변경 재제출신청 - 문서재제출요청 
2019-11-04 17:10:36 - 사업변경 재제출신청 - 접수 
2019-11-05 15:21:00 - 사업변경 재제출신청 - 신청 
2019-11-12 16:24:58 - 사업변경 재제출신청 - 문서재제출요청 
2019-11-14 09:02:44 - 사업변경 재제출신청 - 접수 
2019-12-04 10:44:21 - 사업변경 재제출신청 - 신청 
2020-02-27 11:32:50 - 사업변경 재제출신청 - 평가승인 
2020-02-27 18:14:19 - 사업변경 재제출신청 - 심의승인 
</t>
  </si>
  <si>
    <t>연수건영아파트</t>
  </si>
  <si>
    <t>인천광역시 연수구 먼우금로83번길 12</t>
  </si>
  <si>
    <t>연수건영아파트 보일러의 난방방식 전환을 통한 온실가스 배출 감축사업</t>
  </si>
  <si>
    <t>2005-11-30</t>
  </si>
  <si>
    <t>사업계획서(ver08_191113)_연수건영아파트.pdf</t>
  </si>
  <si>
    <t xml:space="preserve">
[별첨01] 공동추진 협약서_연수건영아파트.PDF
[별첨02] 사업자등록증_연수건영아파트.pdf
[별첨03] 감축량 산정시트_연수건영아파트.xlsx
[별첨04-1] 열 사용량(12~인증기간)_연수건영아파트.pdf
[별첨04-2] 열 사용량(10~11년).PDF
[별첨05] 열 수급 계약서_연수건영아파트.jpg
[별첨06] 스팀배출계수.pdf
[별첨07] 열량계 교체근거_연수건영아파트.pdf
[별첨08] 건축물대장_연수건영아파트.pdf
[별첨09] 보일러 폐기신고서_연수건영아파트.pdf
[별첨10] 영업양수도계약관련서류_연수건영아파트e.pdf
[별첨11] 형식승인서_적산열량계(Q-05-02).pdf
[별첨12] 열량계검정정보_연수건영아파트.pdf
[별첨13] 공동주택단지정보_연수건영아파트.pdf</t>
  </si>
  <si>
    <t>R-2019-KR-03-000380</t>
  </si>
  <si>
    <t xml:space="preserve">2017-12-29 17:31:58 - 신규신청 - 신청 
2017-12-29 17:31:58 - 관장기관 지정 - 산업통상자원부
2018-01-03 13:47:26 - 관장기관 지정 - 국토교통부
2018-02-26 10:58:16 - 신규신청 - 보완요청 
2018-05-14 17:30:43 - 보완신청 - 접수 
2018-05-15 10:08:44 - 보완신청 - 신청 
2018-06-15 16:56:28 - 보완신청 - 보완요청 
2018-06-27 11:07:16 - 보완신청 - 접수 
2018-08-06 13:00:31 - 보완신청 - 신청 
2018-08-16 16:48:07 - 보완신청 - 보완요청 
2018-08-29 15:57:14 - 보완신청 - 접수 
2018-09-14 17:35:47 - 보완신청 - 신청 
2018-09-28 17:30:16 - 보완신청 - 평가승인 
2019-07-03 08:49:29 - 보완신청 - 심의승인 
2019-07-22 21:23:19 - 보완신청 - 착수신고 
2019-07-29 14:40:17 - 사업변경 신청 - 접수 
2019-08-06 17:08:31 - 사업변경 신청 - 신청 
2019-09-16 17:15:40 - 사업변경 신청 - 문서재제출요청 
2019-10-06 04:16:47 - 사업변경 재제출신청 - 접수 
2019-10-07 10:34:30 - 사업변경 재제출신청 - 신청 
2019-10-25 16:44:31 - 사업변경 재제출신청 - 문서재제출요청 
2019-11-04 17:10:19 - 사업변경 재제출신청 - 접수 
2019-11-04 17:46:03 - 사업변경 재제출신청 - 신청 
2019-11-12 16:22:48 - 사업변경 재제출신청 - 문서재제출요청 
2019-11-14 09:02:25 - 사업변경 재제출신청 - 접수 
2019-12-04 09:53:22 - 사업변경 재제출신청 - 신청 
2020-02-27 11:32:16 - 사업변경 재제출신청 - 평가승인 
2020-02-27 18:15:11 - 사업변경 재제출신청 - 심의승인 
</t>
  </si>
  <si>
    <t xml:space="preserve">동아금호연수타운 </t>
  </si>
  <si>
    <t>인천광역시 연수구 청능대로 124</t>
  </si>
  <si>
    <t>동아금호연수타운 보일러의 난방방식 전환을 통한 온실가스 배출 감축사업</t>
  </si>
  <si>
    <t>2004-11-05</t>
  </si>
  <si>
    <t>사업계획서(ver08_191113)_동아금호연수타운.pdf</t>
  </si>
  <si>
    <t xml:space="preserve">
[별첨01] 공동추진 협약서_동아금호연수타운.PDF
[별첨02] 사업자등록증_동아금호연수타운.pdf
[별첨03] 감축량 산정시트_동아금호연수타운.xlsx
[별첨04-1] 열 사용량(12~인증기간)_동아금호연수타운.PDF
[별첨04-2] 열 사용량(10~11년).PDF
[별첨05] 열 수급 계약서_동아금호연수타운.jpg
[별첨06] 스팀배출계수.pdf
[별첨07] 열량계 교체근거_동아금호연수타운.pdf
[별첨08] 건축물대장_동아금호연수타운.pdf
[별첨09] 보일러 폐기신고서_동아금호연수타운.pdf
[별첨10] 영업양수도계약관련서류_동아금호연수타운e.pdf
[별첨11] 형식승인서_적산열량계(Q-05-02).pdf
[별첨12] 열량계검정정보_동아금호연수타운.pdf
[별첨13] 공동주택단지정보_동아금호연수타운.pdf</t>
  </si>
  <si>
    <t>R-2019-KR-03-000384</t>
  </si>
  <si>
    <t xml:space="preserve">2017-12-31 15:04:43 - 신규신청 - 신청 
2017-12-31 15:04:44 - 관장기관 지정 - 산업통상자원부
2018-01-03 13:43:02 - 관장기관 지정 - 국토교통부
2018-02-26 10:53:28 - 신규신청 - 보완요청 
2018-05-14 17:36:15 - 보완신청 - 접수 
2018-05-15 11:07:57 - 보완신청 - 신청 
2018-06-15 16:54:36 - 보완신청 - 보완요청 
2018-06-27 11:04:27 - 보완신청 - 접수 
2018-08-06 13:01:51 - 보완신청 - 신청 
2018-08-16 16:46:10 - 보완신청 - 보완요청 
2018-08-29 15:50:07 - 보완신청 - 접수 
2018-09-14 17:36:40 - 보완신청 - 신청 
2018-09-28 17:28:49 - 보완신청 - 평가승인 
2019-07-03 08:58:24 - 보완신청 - 심의승인 
2019-07-22 21:22:32 - 보완신청 - 착수신고 
2019-07-29 14:40:45 - 사업변경 신청 - 접수 
2019-08-01 12:31:19 - 사업변경 신청 - 신청 
2019-09-16 17:13:01 - 사업변경 신청 - 문서재제출요청 
2019-10-06 04:12:31 - 사업변경 재제출신청 - 접수 
2019-10-07 10:56:29 - 사업변경 재제출신청 - 신청 
2019-10-25 16:44:53 - 사업변경 재제출신청 - 문서재제출요청 
2019-11-04 17:10:52 - 사업변경 재제출신청 - 접수 
2019-11-05 16:37:19 - 사업변경 재제출신청 - 신청 
2019-11-12 16:25:24 - 사업변경 재제출신청 - 문서재제출요청 
2019-11-14 09:02:50 - 사업변경 재제출신청 - 접수 
2019-12-03 17:02:42 - 사업변경 재제출신청 - 신청 
2020-02-27 11:09:00 - 사업변경 재제출신청 - 평가승인 
2020-02-27 18:15:54 - 사업변경 재제출신청 - 심의승인 
</t>
  </si>
  <si>
    <t>신내동성1,2차아파트</t>
  </si>
  <si>
    <t>서울특별시 중랑구 신내로 128</t>
  </si>
  <si>
    <t>신내동성1,2차 보일러의 난방방식 전환을 통한 온실가스 배출 감축사업</t>
  </si>
  <si>
    <t>2010-12-31</t>
  </si>
  <si>
    <t>2011-11-01~2021-10-31</t>
  </si>
  <si>
    <t>00. [신내동성1_2차] 외부사업계획서_V7.pdf</t>
  </si>
  <si>
    <t xml:space="preserve">
신내동성 1,2_V3.zip</t>
  </si>
  <si>
    <t>R-2019-KR-03-000377</t>
  </si>
  <si>
    <t xml:space="preserve">2017-12-29 18:32:38 - 신규신청 - 접수 
2017-12-29 18:32:38 - 관장기관 지정 - 산업통상자원부
2017-12-29 19:09:23 - 신규신청 - 신청 
2018-01-03 13:52:45 - 관장기관 지정 - 국토교통부
2018-02-26 10:25:15 - 신규신청 - 보완요청 
2018-03-12 19:22:45 - 보완신청 - 접수 
2018-04-20 09:49:33 - 보완신청 - 신청 
2018-06-15 17:00:34 - 보완신청 - 보완요청 
2018-07-06 14:09:48 - 보완신청 - 접수 
2018-07-06 14:19:42 - 보완신청 - 신청 
2018-08-07 14:28:33 - 보완신청 - 보완요청 
2018-08-29 14:21:20 - 보완신청 - 접수 
2018-08-29 14:29:01 - 보완신청 - 신청 
2018-09-28 17:23:23 - 보완신청 - 평가승인 
2019-06-30 18:40:16 - 보완신청 - 심의승인 
2019-07-02 13:33:52 - 보완신청 - 착수신고 
2019-07-09 10:17:27 - 사업변경 신청 - 접수 
2019-07-23 09:55:14 - 사업변경 신청 - 신청 
2019-08-30 14:21:55 - 사업변경 신청 - 문서재제출요청 
2019-10-16 14:56:44 - 사업변경 재제출신청 - 접수 
2019-10-16 15:13:51 - 사업변경 재제출신청 - 신청 
2019-11-12 16:15:26 - 사업변경 재제출신청 - 문서재제출요청 
2019-11-13 09:58:33 - 사업변경 재제출신청 - 접수 
2019-11-13 14:52:11 - 사업변경 재제출신청 - 신청 
2020-02-27 14:03:22 - 사업변경 재제출신청 - 평가승인 
2020-02-27 19:56:55 - 사업변경 재제출신청 - 심의승인 
</t>
  </si>
  <si>
    <t>엘에프에너지 주식회사</t>
  </si>
  <si>
    <t>2178700803</t>
  </si>
  <si>
    <t>대한민국 경상남도 창원시 마포구 가포로 615-119</t>
  </si>
  <si>
    <t>전성하</t>
  </si>
  <si>
    <t>031-5177-7737</t>
  </si>
  <si>
    <t>tryuj777@daum.net</t>
  </si>
  <si>
    <t>창원 매립가스 발전 CDM 사업</t>
  </si>
  <si>
    <t>2018-12-22</t>
  </si>
  <si>
    <t>AMS-III.G Ver 18.0 ,  AMS-I.D Ver 09.0</t>
  </si>
  <si>
    <t>10501 PDD.pdf</t>
  </si>
  <si>
    <t xml:space="preserve">
창원 CDM 국가승인서(영문).pdf
창원 CDM 국가승인서(국문).pdf
인증실적 보유현황 증빙문서 - 검증 계약서.pdf
인증실적 보유현황 증빙문서 - 모니터링 보고서 업로드 화면.pdf
인증실적 보유현황 증빙문서 - 모니터링 보고서.pdf
인증실적 보유현황 증빙문서 - 발전설비 가동문서.pdf
인증실적 보유현황 증빙문서 - 현장검증 계획서.pdf
감축실적 보유 현황.pdf</t>
  </si>
  <si>
    <t xml:space="preserve">2020-02-17 11:15:40 - 신규신청 - 신청 
2020-02-17 11:15:40 - 관장기관 지정 - 환경부
2020-03-09 09:56:36 - 신규신청 - 평가반려 
</t>
  </si>
  <si>
    <t>LFG power plant in Changwon</t>
  </si>
  <si>
    <t>https://cdm.unfccc.int/Projects/DB/KTRCert1564993106.38/view</t>
  </si>
  <si>
    <t>1) 대기중으로 배출되던 매립가스를 포집하여 연소_x000D_
2) 화석연료를 이용한 온실가스 배출량이 높은 발전설비에서 재생에너지를 이용한 발전설비에서 나오는 전력으로 대체</t>
  </si>
  <si>
    <t>본 사업은 CDM TOOL32(Version01.0)의 조건 (a) The LFG is used to generate electricity in one or several power plants with a total nameplate capacity that equals or is below 10 MW에 해당하는 사업이므로 자동적으로 추가성이 입증 되었음.</t>
  </si>
  <si>
    <t>10501 VR.pdf</t>
  </si>
  <si>
    <t>감축량 소유권 증명MOC.pdf</t>
  </si>
  <si>
    <t>엘에프씨디엠(주)승</t>
  </si>
  <si>
    <t>8838701365</t>
  </si>
  <si>
    <t>강릉시 광역쓰레기매립장</t>
  </si>
  <si>
    <t>강릉시 강동면 임곡리 산 25번지 일원</t>
  </si>
  <si>
    <t>구태정</t>
  </si>
  <si>
    <t>010-5661-0278</t>
  </si>
  <si>
    <t>shiphunt@naver.com</t>
  </si>
  <si>
    <t xml:space="preserve">강릉 매립지 매립가스 회수 및 플레어링 사업 </t>
  </si>
  <si>
    <t>2020-07-31~2027-07-30</t>
  </si>
  <si>
    <t>AMS-III.G</t>
  </si>
  <si>
    <t>PDD_Gangneung landfill Gas Recovery and Flaring Project-200227.pdf</t>
  </si>
  <si>
    <t xml:space="preserve">
강릉시 매립장 CDM사업의 외부사업 승인 신청 서류_엘에프씨디엠주식회사_200227.zip</t>
  </si>
  <si>
    <t xml:space="preserve">2020-02-27 15:42:49 - 신규신청 - 신청 
2020-02-27 15:42:49 - 관장기관 지정 - 환경부
2020-03-09 09:57:10 - 신규신청 - 평가반려 
</t>
  </si>
  <si>
    <t xml:space="preserve">Gangneung landfill Gas Recovery and Flaring Project </t>
  </si>
  <si>
    <t>https://cdm.unfccc.int/Projects/PriorCDM/notifications/index_html</t>
  </si>
  <si>
    <t xml:space="preserve">강릉시 매립장 </t>
  </si>
  <si>
    <t xml:space="preserve">매립된 폐기물 내에서 방출되는 메탄을 회수하여 소각함으로써 온실가스를 저감하는 기술 </t>
  </si>
  <si>
    <t>AMS-III.G에 따라서 추가성이 입증됨 _x000D_
(1) 10MW이하의 발전사업 = 발전사업이 아님_x000D_
(2) 내외부적 소비를 위해 발전사업 = 발전사업이 아님_x000D_
(3) 모니터링 되어야함 = 메탄농도, 플레어링 유무 등 계측됨</t>
  </si>
  <si>
    <t>원주시 공공하수처리장</t>
  </si>
  <si>
    <t>ahj09248@korea.kr</t>
  </si>
  <si>
    <t xml:space="preserve"> 원주공공하수처리장에서 혐기적소화조의 효율을 향상시킴에 따른 에너지 자립화 증진 사업</t>
  </si>
  <si>
    <t>2012-08-13</t>
  </si>
  <si>
    <t>2021-01-01~2027-12-31</t>
  </si>
  <si>
    <t>AMS-I.C Ver.19</t>
  </si>
  <si>
    <t>1. 외부사업 사업계획 국문요약서.pdf</t>
  </si>
  <si>
    <t xml:space="preserve">
외부사업 신청서류_원주하수처리장.zip</t>
  </si>
  <si>
    <t xml:space="preserve">2020-03-02 13:56:56 - 신규신청 - 신청 
2020-03-02 13:56:56 - 관장기관 지정 - 환경부
2020-03-09 09:58:22 - 신규신청 - 평가반려 
</t>
  </si>
  <si>
    <t xml:space="preserve"> The project to improve energy independence through the increase of anaerobic digester efficiency at Wonju public sewage treatment plant</t>
  </si>
  <si>
    <t>10014-0004</t>
  </si>
  <si>
    <t>https://cdm.unfccc.int/ProgrammeOfActivities/cpa_db/OLGA7P16UI93DZMR24FHWJKX80NCVY/view</t>
  </si>
  <si>
    <t>혐기적 소화조를 효율화하는 기술을 적용하여 더 많이 생산되는 바이오가스를 슬러지건조용 보일러 연료로 사용함으로써 화석연료를 대체함</t>
  </si>
  <si>
    <t>대안분석, 벤치마크 분석, 민감도 분석</t>
  </si>
  <si>
    <t>1-1. 등록된 영문 사업계획서.pdf</t>
  </si>
  <si>
    <t>1-2. 등록된 영문 타당성 평가보고서.pdf</t>
  </si>
  <si>
    <t>1-3. 온실가스 감축량 소유권 증명 관련 서류.pdf</t>
  </si>
  <si>
    <t>춘천하수처리장</t>
  </si>
  <si>
    <t>033-250-3733</t>
  </si>
  <si>
    <t>rhtjswhd@korea.kr</t>
  </si>
  <si>
    <t>춘천하수처리장의 열병합 발전 시스템 설치 사업</t>
  </si>
  <si>
    <t>2016-01-01~2024-12-31</t>
  </si>
  <si>
    <t xml:space="preserve">
외부사업 신청서류_춘천하수처리장.zip</t>
  </si>
  <si>
    <t>[보완1차]보완요청
2020-03-09</t>
  </si>
  <si>
    <t xml:space="preserve">2020-03-02 17:10:41 - 신규신청 - 신청 
2020-03-02 17:10:41 - 관장기관 지정 - 환경부
2020-03-09 09:59:20 - 신규신청 - 보완요청 
</t>
  </si>
  <si>
    <t xml:space="preserve">Installation of co-generation system in sewage treatment plant of Chuncheon </t>
  </si>
  <si>
    <t>2014-11-03</t>
  </si>
  <si>
    <t>10014-0001</t>
  </si>
  <si>
    <t>https://cdm.unfccc.int/ProgrammeOfActivities/cpa_db/OZ7BSL0IV5UG642YT9CQKAMFDN3WX1/view</t>
  </si>
  <si>
    <t>혐기적 소화조를 효율화하는 기술을 적용하여 더 많이 생산되는 바이오가스로 발전기를 가동함으로써 화석연료를 대체함</t>
  </si>
  <si>
    <t>5MW 이하의 신재생에너지 기술 적용 감축사업으로서, 감축사업이 특정 신재생에너지 기술을 적용함을 국가승인기구가 권고하고 CDM 집행위원회의 승인이 있어 추가성이 있다고 인정됨 (EB 73 Annex 13의 positive list)</t>
  </si>
  <si>
    <t>10014 CPA DD included on 3 November 2014.pdf</t>
  </si>
  <si>
    <t>1-2. 등록된 영문 타당성 평가보고서_춘천시.pdf</t>
  </si>
  <si>
    <t>(주)신성아스콘 외 2개 업체</t>
  </si>
  <si>
    <t>(주)진유원 외 2개 업체</t>
  </si>
  <si>
    <t>경보판지공업[주] 외 2개 업체</t>
  </si>
  <si>
    <t>(주)한일섬유 외 2개 업체</t>
  </si>
  <si>
    <t>최승원 농가</t>
  </si>
  <si>
    <t>충북 제천시 백운면 방학리 863-1</t>
  </si>
  <si>
    <t>최승원 농가 지열에너지를 이용한 온실가스 배출 감축사업</t>
  </si>
  <si>
    <t>2010-12-30</t>
  </si>
  <si>
    <t>2010-12-31~2020-12-30</t>
  </si>
  <si>
    <t>[제출]최승원 농가 지열에너지를 이용한 온실가스 배출 감축사업_v3.0.pdf</t>
  </si>
  <si>
    <t xml:space="preserve">
예상감축량 산정시트_최승원(충북_제천)_지열_v3.xlsx
1. 최승원_지열 히트펌프 보급사업비 지급 공문.pdf
2. 사업정산보고서(본부장님 결재용).hwp
2. 제천권역 지열(냉)난방 보급사업 정산 보고.hwp
3. ors 이용 동의서_최승원.pdf
4. 보조금사업에 대한 감축량 소유권 증빙.pdf
5. 제천권역(최승원) 착수계 공문.pdf
5. 제천권역(최승원) 착수계.pdf
6. 농업에너지이용효율화 사업시행지침.pdf
7. 최승원 농가 준공일.jpg
8. 최승원 농가 면세유류관리대장.pdf
9. 최승원 농가 국하출하내역서.pdf
10. 최승원 농가 자재납품확인서.pdf</t>
  </si>
  <si>
    <t>R-2019-KR-01-000391</t>
  </si>
  <si>
    <t>[보완3차]착수신고
2020-03-17</t>
  </si>
  <si>
    <t>2020-03-17</t>
  </si>
  <si>
    <t xml:space="preserve">2018-10-05 18:52:07 - 신규신청 - 신청 
2018-10-05 18:52:07 - 관장기관 지정 - 환경부
2018-10-08 09:29:29 - 관장기관 지정 - 농림축산식품부
2018-10-29 17:09:53 - 신규신청 - 보완요청 
2018-11-16 17:46:38 - 보완신청 - 신청 
2019-01-18 17:49:24 - 보완신청 - 보완요청 
2019-02-12 17:13:52 - 보완신청 - 신청 
2019-03-05 13:18:59 - 보완신청 - 보완요청 
2019-04-23 16:04:00 - 보완신청 - 신청 
2019-04-23 16:10:55 - 보완신청 - 문서재제출요청 
2019-04-23 16:15:52 - 재제출신청 - 신청 
2019-04-23 16:28:17 - 재제출신청 - 문서재제출요청 
2019-04-23 16:30:48 - 재제출신청 - 신청 
2019-04-23 17:58:29 - 재제출신청 - 평가승인 
2019-07-04 15:39:43 - 재제출신청 - 심의승인 
2020-03-17 13:49:15 - 재제출신청 - 착수신고 
</t>
  </si>
  <si>
    <t>부옥물산(주) 외 2개 업체</t>
  </si>
  <si>
    <t>(주)덕성 외 2개 업체</t>
  </si>
  <si>
    <t>정청진</t>
  </si>
  <si>
    <t>4121494071</t>
  </si>
  <si>
    <t>충북 충주시</t>
  </si>
  <si>
    <t>043-855-9030</t>
  </si>
  <si>
    <t>zjatnwjd@naver.com</t>
  </si>
  <si>
    <t>정청진 농가의 지열에너지를 이용한 화석연료 사용량 절감 사업</t>
  </si>
  <si>
    <t>2016-12-21</t>
  </si>
  <si>
    <t>2016-12-21~2023-12-20</t>
  </si>
  <si>
    <t>(사업계획서)정청진 농가의 지열에너지를 이용한 화석연료 사용량 절감 사업_v3.0_20190115.pdf</t>
  </si>
  <si>
    <t xml:space="preserve">
(산정시트)정청진 농가의 지열에너지를 이용한 화석연료 사용량 절감 사업_v3.0.xlsx
(증빙자료)정청진 농가의 지열에너지를 이용한 화석연료 사용량 절감 사업_v3.0.zip</t>
  </si>
  <si>
    <t>R-2019-KR-01-000349</t>
  </si>
  <si>
    <t>[보완1차]착수신고
2020-05-15</t>
  </si>
  <si>
    <t>2020-05-15</t>
  </si>
  <si>
    <t xml:space="preserve">2018-08-31 18:56:08 - 신규신청 - 신청 
2018-10-14 12:38:45 - 신규신청 - 보완요청 
2018-10-15 09:49:55 - 보완신청 - 신청 
2019-01-30 15:30:01 - 보완신청 - 문서재제출요청 
2019-01-30 17:25:06 - 재제출신청 - 신청 
2019-02-11 11:40:38 - 재제출신청 - 평가승인 
2019-05-15 15:18:15 - 재제출신청 - 심의승인 
2020-05-15 10:59:09 - 재제출신청 - 착수신고 
</t>
  </si>
  <si>
    <t>경기도 용인시 마승호 농가</t>
  </si>
  <si>
    <t>경기도 용인시 처인구 원삼면 맹리 90</t>
  </si>
  <si>
    <t>마승호 농가의 히트펌프를 이용한 온실가스 배출 감축사업</t>
  </si>
  <si>
    <t>2012-12-11~2022-12-10</t>
  </si>
  <si>
    <t>(사업계획서)마승호 농가의 히트펌프를 이용한 온실가스 배출 감축사업_v2.0_20200428.pdf</t>
  </si>
  <si>
    <t xml:space="preserve">
(산정시트)마승호 농가의 히트펌프를 이용한 온실가스 배출 감축사업_v1.0_20200428.xlsx
증빙자료.zip</t>
  </si>
  <si>
    <t>[보완1차]보완요청
2020-07-09</t>
  </si>
  <si>
    <t xml:space="preserve">2019-11-29 11:23:37 - 신규신청 - 신청 
2019-11-29 11:23:37 - 관장기관 지정 - 환경부
2019-11-29 13:30:45 - 관장기관 지정 - 농림축산식품부
2020-02-10 17:27:51 - 신규신청 - 문서재제출요청 
2020-05-06 12:30:43 - 재제출신청 - 신청 
2020-06-04 13:23:26 - 재제출신청 - 문서재제출요청 
2020-06-10 11:12:14 - 재제출신청 - 신청 
2020-07-09 18:10:08 - 재제출신청 - 보완요청 
</t>
  </si>
  <si>
    <t>경기도 용인시 문제영 농가</t>
  </si>
  <si>
    <t>경기도 용인시 처인구 남사면 진목리 787-1</t>
  </si>
  <si>
    <t>문제영 농가 지열에너지를 이용한 온실가스 배출 감축사업</t>
  </si>
  <si>
    <t>(사업계획서)문제영 농가의 히트펌프를 이용한 온실가스 배출 감축사업_v3.0_20200730.pdf</t>
  </si>
  <si>
    <t xml:space="preserve">
[부록5-2]외부사업 타당성평가 체크리스트_문제영 농가_3차검토_20200730_보완.pdf
(산정시트)문제영 농가의 히트펌프를 이용한 온실가스 배출 감축사업_v3.0_20200730.xlsx
증빙자료1.zip
증빙자료2.zip</t>
  </si>
  <si>
    <t>[보완2차]평가반려
2020-07-31</t>
  </si>
  <si>
    <t xml:space="preserve">2019-11-29 11:23:52 - 신규신청 - 신청 
2019-11-29 11:23:52 - 관장기관 지정 - 환경부
2019-11-29 13:30:39 - 관장기관 지정 - 농림축산식품부
2020-02-10 17:27:38 - 신규신청 - 문서재제출요청 
2020-06-10 11:29:15 - 재제출신청 - 신청 
2020-07-09 18:12:05 - 재제출신청 - 보완요청 
2020-07-17 22:09:36 - 보완신청 - 신청 
2020-07-30 17:55:03 - 보완신청 - 보완요청 
2020-07-30 18:20:43 - 보완신청 - 신청 
2020-07-31 16:02:26 - 보완신청 - 평가반려 
</t>
  </si>
  <si>
    <t>충청남도 고효율 보온자재를 이용한 온실가스 배출 감축사업- 3호 김대규 외 6개 농가</t>
  </si>
  <si>
    <t xml:space="preserve">충청남도 고효율 보온자재를 이용한 온실가스 배출 감축사업 - 3호 김대규 외 6개 농가 </t>
  </si>
  <si>
    <t>2016-11-19</t>
  </si>
  <si>
    <t>2016-11-19~2023-11-18</t>
  </si>
  <si>
    <t>(사업계획서)김대규 외 5개 농가의 고효율 보온자재를 이용한 온실가스 배출 감축사업_v1.0.pdf</t>
  </si>
  <si>
    <t xml:space="preserve">
(산정시트)김대규 외 5개 농가의 고효율 보온자재를 이용한 온실가스 배출 감축사업_v1.0.xlsx
(증빙자료)김대규 외 5개 농가의 고효율 보온자재를 이용한 온실가스 배출 감축사업.zip</t>
  </si>
  <si>
    <t>평가반려
2020-07-31</t>
  </si>
  <si>
    <t xml:space="preserve">2018-12-27 14:58:03 - 단위사업추가 신청 - 신청 
2019-02-01 16:57:21 - 단위사업추가 신청 - 문서재제출요청 
2020-07-31 17:25:02 - 재제출신청 - 신청 
2020-07-31 17:40:10 - 재제출신청 - 평가반려 
</t>
  </si>
  <si>
    <t>한국서부발전(주), 김명광, 신일섭, 이희정, 조길연, 조성대 농가</t>
  </si>
  <si>
    <t>충청남도 공주시, 부여군</t>
  </si>
  <si>
    <t>김명광 외 4개 농가의 고효율 보온자재를 이용한 온실가스 배출 감축사업</t>
  </si>
  <si>
    <t>2015-01-01~2024-12-31</t>
  </si>
  <si>
    <t>(사업계획서)김명광 외 4개 농가의 고효율 보온자재를 이용한 온실가스 배출 감축사업_v2.0.pdf</t>
  </si>
  <si>
    <t xml:space="preserve">
(산정시트)김명광 외 4개 농가의 고효율 보온자재를 이용한 온실가스 배출 감축사업_v2.0.xlsx
(증빙자료)김명광 외 4개 농가의 고효율 보온자재를 이용한 온실가스 배출 감축사업.zip</t>
  </si>
  <si>
    <t xml:space="preserve">2018-12-27 19:26:50 - 신규신청 - 신청 
2018-12-27 19:26:50 - 관장기관 지정 - 환경부
2018-12-28 09:28:38 - 관장기관 지정 - 농림축산식품부
2019-02-01 16:58:10 - 신규신청 - 문서재제출요청 
2020-07-31 17:32:10 - 재제출신청 - 신청 
2020-07-31 17:40:42 - 재제출신청 - 평가반려 
</t>
  </si>
  <si>
    <t>한국서부발전(주), 김명환, 서홍석, 송상현 농가</t>
  </si>
  <si>
    <t>김명환 외 2개 농가의 고효율 보온자재를 이용한 온실가스 배출 감축사업</t>
  </si>
  <si>
    <t>2015-10-21</t>
  </si>
  <si>
    <t>2016-01-01~2025-12-31</t>
  </si>
  <si>
    <t>(사업계획서)김명환 외 2개 농가의 고효율 보온자재를 이용한 온실가스 배출 감축사업_v2.0_200723.pdf</t>
  </si>
  <si>
    <t xml:space="preserve">
(산정시트)김명환 외 2개 농가의 고효율 보온자재를 이용한 온실가스 배출 감축사업_v2.0_200723.xlsx
(증빙자료)김명환 외 2개 농가의 고효율 보온자재를 이용한 온실가스 배출 감축사업.zip</t>
  </si>
  <si>
    <t xml:space="preserve">2018-12-27 19:29:57 - 신규신청 - 신청 
2018-12-27 19:29:57 - 관장기관 지정 - 환경부
2018-12-28 09:28:45 - 관장기관 지정 - 농림축산식품부
2019-02-01 16:57:45 - 신규신청 - 문서재제출요청 
2020-07-31 17:35:59 - 재제출신청 - 신청 
2020-07-31 17:41:20 - 재제출신청 - 평가반려 
</t>
  </si>
  <si>
    <t xml:space="preserve">한국서부발전, 농업회사법인우듬지팜, 백승호 </t>
  </si>
  <si>
    <t>충청남도 부여군</t>
  </si>
  <si>
    <t>농업회사우듬지팜 외 1개 농가의 히트펌프를 이용한 온실가스 배출 감축사업</t>
  </si>
  <si>
    <t>2015-08-19</t>
  </si>
  <si>
    <t>2015-08-19~2025-08-18</t>
  </si>
  <si>
    <t>(사업계획서)농업회사법인우듬지팜 외 1개 농가의 히트펌프를 이용한 온실가스 배출 감축사업_v1.0_20200731.pdf</t>
  </si>
  <si>
    <t xml:space="preserve">
(산정시트)백승호 농가의 히트펌프를 이용한 온실가스 배출 감축사업_v1.0.xlsx
농업회사법인 우듬지팜 외 1개 농가의 히트펌프를 이용한 온실가스 배출 감축사업_v1.0.zip
(산정시트)농업회사법인우듬지팜의 히트펌프를 이용한 온실가스 배출 감축사업_v1.0.xlsx</t>
  </si>
  <si>
    <t>평가반려
2020-08-04</t>
  </si>
  <si>
    <t>2020-08-04</t>
  </si>
  <si>
    <t xml:space="preserve">2020-07-31 17:21:24 - 신규신청 - 신청 
2020-07-31 17:21:24 - 관장기관 지정 - 환경부
2020-08-03 13:53:46 - 관장기관 지정 - 농림축산식품부
2020-08-04 09:28:48 - 신규신청 - 평가반려 
</t>
  </si>
  <si>
    <t>현대제철 주식회사 외 1개 업체</t>
  </si>
  <si>
    <t>농업회사법인(주)한라산바이오</t>
  </si>
  <si>
    <t>6168193036</t>
  </si>
  <si>
    <t>제주특별자치도 서귀포시</t>
  </si>
  <si>
    <t>김은정</t>
  </si>
  <si>
    <t>감사</t>
  </si>
  <si>
    <t>064-742-2001</t>
  </si>
  <si>
    <t>gulpo@hanmail.net</t>
  </si>
  <si>
    <t>농업회사법인 (주)한라산바이오의 바이오가스 플랜트를 활용한 온실가스 감축사업</t>
  </si>
  <si>
    <t>2018-07-01~2025-04-30</t>
  </si>
  <si>
    <t>(사업계획서)농업회사법인 (주)한라산바이오의 바이오가스 플랜트를 활용한 온실가스 감축사업_ver2.0_20200617.pdf</t>
  </si>
  <si>
    <t xml:space="preserve">
(산정시트)농업회사법인 (주)한라산바이오의 바이오가스 플랜트를 활용한 온실가스 감축사업_ver2.0_20200617.xlsx
(증빙자료)농업회사법인 (주)한라산바이오의 바이오가스 플랜트를 활용한 온실가스 감축사업_ver2.0_20200617.zip</t>
  </si>
  <si>
    <t>R-2020-KR-15-000493</t>
  </si>
  <si>
    <t>심의승인
2020-08-12</t>
  </si>
  <si>
    <t xml:space="preserve">2019-06-24 11:29:51 - 신규신청 - 신청 
2019-06-24 11:29:51 - 관장기관 지정 - 환경부
2019-06-24 15:13:53 - 관장기관 지정 - 농림축산식품부
2020-03-16 13:50:42 - 신규신청 - 문서재제출요청 
2020-04-07 17:50:40 - 재제출신청 - 신청 
2020-06-18 14:59:17 - 재제출신청 - 문서재제출요청 
2020-06-18 22:38:43 - 재제출신청 - 신청 
2020-08-12 16:05:09 - 재제출신청 - 평가승인 
2020-08-12 16:15:05 - 재제출신청 - 심의승인 
</t>
  </si>
  <si>
    <t>바이오가스 플랜트를 통한 (주)한라산바이오의 자발적 온실가스 감축사업</t>
  </si>
  <si>
    <t>2013-12-04</t>
  </si>
  <si>
    <t>그린 영농조합법인남부열병합발전소</t>
  </si>
  <si>
    <t>4098608353</t>
  </si>
  <si>
    <t>정세욱</t>
  </si>
  <si>
    <t>061-381-5811</t>
  </si>
  <si>
    <t>jsu3277@naver.com</t>
  </si>
  <si>
    <t>그린 영농조합법인남부열병합발전소의 바이오가스 플랜트를 활용한 온실가스 감축사업</t>
  </si>
  <si>
    <t>2014-02-25</t>
  </si>
  <si>
    <t>2014-02-25~2024-02-24</t>
  </si>
  <si>
    <t>(사업계획서)그린 영농조합법인남부열병합발전소의 바이오가스 플랜트를 활용한 온실가스 감축사업_ver2.0_20200617.pdf</t>
  </si>
  <si>
    <t xml:space="preserve">
(산정시트)그린 영농조합법인남부열병합발전소의 바이오가스 플랜트를 활용한 온실가스 감축사업_ver2.0_20200617.xlsx
(증빙자료)그린 영농조합법인남부열병합발전소의 바이오가스 플랜트를 활용한 온실가스 감축사업_ver2.0_20200617.zip</t>
  </si>
  <si>
    <t>R-2020-KR-15-000494</t>
  </si>
  <si>
    <t xml:space="preserve">2020-04-07 18:08:54 - 신규신청 - 신청 
2020-04-07 18:08:54 - 관장기관 지정 - 환경부
2020-04-08 09:06:46 - 관장기관 지정 - 농림축산식품부
2020-04-08 11:39:52 - 신규신청 - 문서재제출요청 
2020-04-08 18:16:44 - 재제출신청 - 신청 
2020-06-18 15:00:02 - 재제출신청 - 문서재제출요청 
2020-06-18 22:58:02 - 재제출신청 - 신청 
2020-08-12 16:06:20 - 재제출신청 - 평가승인 
2020-08-12 16:16:40 - 재제출신청 - 심의승인 
</t>
  </si>
  <si>
    <t>담양 남부열병합발전소 바이오가스 플랜트를 통한 자발적 온실가스 감축사업</t>
  </si>
  <si>
    <t>문성근 농가의 히트펌프(지열)을 이용한 온실가스 배출 감축사업</t>
  </si>
  <si>
    <t>(사업계획서)문성근 농가의 히트펌프(지열)를 이용한 온실가스 배출 감축사업_v3.2_200604.pdf</t>
  </si>
  <si>
    <t xml:space="preserve">
(산정시트)문성근 농가의 히트펌프(지열)를 이용한 온실가스 배출 감축사업_v3.2_200604.xlsx
(증빙자료)문성근 농가의 히트펌프(지열)를 이용한 온실가스 배출 감축사업_v3.3.zip</t>
  </si>
  <si>
    <t>R-2020-KR-03-000496</t>
  </si>
  <si>
    <t>착수신고
2020-08-18</t>
  </si>
  <si>
    <t>2020-08-18</t>
  </si>
  <si>
    <t xml:space="preserve">2020-06-19 09:52:26 - 신규신청 - 신청 
2020-06-19 09:52:26 - 관장기관 지정 - 환경부
2020-06-22 09:05:23 - 관장기관 지정 - 농림축산식품부
2020-08-12 16:03:18 - 신규신청 - 평가승인 
2020-08-12 16:18:10 - 신규신청 - 심의승인 
2020-08-18 10:02:33 - 신규신청 - 착수신고 
</t>
  </si>
  <si>
    <t>부일화학(주) 외 1개 업체</t>
  </si>
  <si>
    <t>(주)마니커 동두천지점 외 1개 업체</t>
  </si>
  <si>
    <t>6108102842</t>
  </si>
  <si>
    <t>무림피엔피(주)</t>
  </si>
  <si>
    <t>강원도 인제군</t>
  </si>
  <si>
    <t>최낙일</t>
  </si>
  <si>
    <t>02-3485-1565</t>
  </si>
  <si>
    <t>cni@moorim.co.kr</t>
  </si>
  <si>
    <t xml:space="preserve">P01- 2020~2022 무림피엔피 인제림 수종갱신을 통한 탄소흡수원 증진사업 </t>
  </si>
  <si>
    <t>2021-04-30~2041-04-29</t>
  </si>
  <si>
    <t>P01 2020_2022 -단위사업 사업계획서_20200605.pdf</t>
  </si>
  <si>
    <t xml:space="preserve">
190808_2019년 배출권거래제 산림부문 외부사업 운영기반 구축사업 참여_결재본 (1).pdf
임야대장_산46-1.pdf
임야대장_산46-8.pdf
지역별최대조림수종_강원도.xlsx
예상 온실가스 흡수량 산정_ver2.3.xlsx
산림경영계획 인가서(무림 P&amp;amp;P(주)).pdf
산림경영계획서(무림)20200305_인허가본.pdf
경영계획도(무림P&amp;amp;P)-최종-2022까지(조림예정).pdf
조림 대상지 현황도_2020~2022.pdf
02.산림경영계획서(무림)B_최종.xlsx</t>
  </si>
  <si>
    <t>[보완1차]보완요청
2020-09-11</t>
  </si>
  <si>
    <t xml:space="preserve">2019-12-02 20:03:03 - 신규신청 - 신청 
2019-12-02 20:03:03 - 관장기관 지정 - 환경부
2019-12-04 15:42:03 - 관장기관 지정 - 농림축산식품부
2019-12-12 17:23:29 - 신규신청 - 문서재제출요청 
2020-06-08 11:23:45 - 재제출신청 - 신청 
2020-07-08 09:26:17 - 재제출신청 - 문서재제출요청 
2020-07-08 11:07:09 - 재제출신청 - 신청 
2020-07-29 23:32:03 - 재제출신청 - 문서재제출요청 
2020-07-30 09:56:50 - 재제출신청 - 신청 
2020-09-11 14:31:34 - 재제출신청 - 보완요청 
</t>
  </si>
  <si>
    <t>2021-04-30~2081-04-29</t>
  </si>
  <si>
    <t>무림피엔피 - 프로그램 감축사업 사업계획서_20200605.pdf</t>
  </si>
  <si>
    <t>1. (농림축산식품부) 외부사업 타당성 평가 및 감축량 인증에 관한 지침.hwp_x000D_
2. 수종갱신을 통한 산림경영 사업의 방법론.pdf_x000D_
3. 사회공헌형 산림탄소상쇄 운영표준.hwp_x000D_
4. 탄소흡수원 유지 및 증진에 관한 법률.hwp_x000D_
5. 온실가스 배출권의 할당 및 거래에 관한 법률.hwp_x000D_
6. 2018 입목재적 및 임분수확표.pdf_x000D_
7. 산림탄소상쇄사업 산림조사 가이드.hwp_x000D_
8. 제1차 탄소흡수원 증진 종합계획.pdf_x000D_
프로그램 감축사업 운영매뉴얼_v.1.0_수정본.hwp</t>
  </si>
  <si>
    <t>호남수산</t>
  </si>
  <si>
    <t>호남수산의 히트펌프를 이용한 온실가스 배출 감축사업</t>
  </si>
  <si>
    <t>2017-06-01~2026-05-31</t>
  </si>
  <si>
    <t>호남수산_히트펌프_외부사업 사업계획서_ver2.0 수정_0721.pdf</t>
  </si>
  <si>
    <t xml:space="preserve">
산정시트.zip</t>
  </si>
  <si>
    <t>[보완3차]보완요청
2020-09-23</t>
  </si>
  <si>
    <t xml:space="preserve">2019-12-30 10:26:46 - 신규신청 - 신청 
2019-12-30 10:26:46 - 관장기관 지정 - 환경부
2020-01-02 09:08:09 - 관장기관 지정 - 농림축산식품부
2020-01-17 16:48:26 - 관장기관 지정 - 해양수산부
2020-01-22 13:22:25 - 신규신청 - 문서재제출요청 
2020-03-30 09:40:13 - 재제출신청 - 신청 
2020-04-27 14:53:41 - 재제출신청 - 보완요청 
2020-05-26 14:14:45 - 보완신청 - 신청 
2020-07-01 14:56:23 - 보완신청 - 보완요청 
2020-07-21 13:26:23 - 보완신청 - 신청 
2020-09-23 20:29:30 - 보완신청 - 보완요청 
</t>
  </si>
  <si>
    <t>(주)한솔</t>
  </si>
  <si>
    <t>5088129228</t>
  </si>
  <si>
    <t>삼지연꽃테마파크</t>
  </si>
  <si>
    <t>경북 영양군 영양읍 삼지리</t>
  </si>
  <si>
    <t>천형욱</t>
  </si>
  <si>
    <t>054-683-8443</t>
  </si>
  <si>
    <t>jowoon1@nate.com</t>
  </si>
  <si>
    <t>수변공원 조성을 통한 식생복구 묶음감축사업</t>
  </si>
  <si>
    <t>2012-06-29</t>
  </si>
  <si>
    <t>2015-12-07~2045-12-06</t>
  </si>
  <si>
    <t>수변공원 조성을 통한 식생복구 묶음 감축사업_사업계획서_V2 (영양군).pdf</t>
  </si>
  <si>
    <t>문서재제출요청
2020-09-28</t>
  </si>
  <si>
    <t>2020-09-28</t>
  </si>
  <si>
    <t xml:space="preserve">2020-07-27 16:07:15 - 신규신청 - 신청 
2020-07-27 16:07:15 - 관장기관 지정 - 환경부
2020-07-28 15:47:59 - 관장기관 지정 - 농림축산식품부
2020-08-25 19:11:54 - 신규신청 - 문서재제출요청 
2020-08-26 09:29:43 - 재제출신청 - 신청 
2020-09-28 11:08:31 - 재제출신청 - 문서재제출요청 
</t>
  </si>
  <si>
    <t>2238200026</t>
  </si>
  <si>
    <t>강원도 홍천군</t>
  </si>
  <si>
    <t>최장호</t>
  </si>
  <si>
    <t>선도산림경영과</t>
  </si>
  <si>
    <t>033-433-5318</t>
  </si>
  <si>
    <t>neojangho@nfcf.or.kr</t>
  </si>
  <si>
    <t xml:space="preserve">P01- 홍천 북방 산림경영계획구 수종갱신을 통한 탄소흡수원 증진사업 </t>
  </si>
  <si>
    <t>2020-12-30~2050-12-29</t>
  </si>
  <si>
    <t>북방면-단위사업 사업계획서_수정v.2.3.pdf</t>
  </si>
  <si>
    <t xml:space="preserve">
경영계획서_17개필지.zip
선도 산림경영단지(계약서 양식).hwp
최종집계표(최종).xlsx
홍천 북방 선도산림경영단지 사진자료(축소).hwp
기본계획변경용역 계약관련 서류_사업시작일 증빙보완.pdf
예상 온실가스 흡수량 산정_v2.2.xlsx
외부사업추진 내부승인_증빙보완.pdf
조림계획(2020~2023)_update.xlsx</t>
  </si>
  <si>
    <t>[보완1차]보완요청
2020-09-29</t>
  </si>
  <si>
    <t xml:space="preserve">2019-11-29 13:45:17 - 신규신청 - 신청 
2019-11-29 13:45:17 - 관장기관 지정 - 환경부
2019-11-30 09:57:30 - 관장기관 지정 - 농림축산식품부
2019-12-12 17:23:05 - 신규신청 - 문서재제출요청 
2020-06-19 17:54:50 - 재제출신청 - 신청 
2020-07-08 09:26:55 - 재제출신청 - 문서재제출요청 
2020-07-08 11:25:08 - 재제출신청 - 신청 
2020-07-29 23:31:28 - 재제출신청 - 문서재제출요청 
2020-07-30 10:00:05 - 재제출신청 - 신청 
2020-09-29 09:32:06 - 재제출신청 - 보완요청 
</t>
  </si>
  <si>
    <t>2020-12-30~2080-12-29</t>
  </si>
  <si>
    <t>홍천군 - 프로그램 감축사업 사업계획서_수정v.2.3.pdf</t>
  </si>
  <si>
    <t>한국농어촌공사 농어촌연구원</t>
  </si>
  <si>
    <t>경북 상주 큰징거미새우 양식장</t>
  </si>
  <si>
    <t xml:space="preserve">경북 상주 큰징거미새우 양식 어가 히트펌프 설치 사업 </t>
  </si>
  <si>
    <t>경북 상주 큰징거미새우 양식 어가 히트펌프 설치 사업_ver.01.pdf</t>
  </si>
  <si>
    <t xml:space="preserve">
ER_경북 상주 큰징거미새우 양식 어가 히트펌프 설치 사업_ver.01.zip</t>
  </si>
  <si>
    <t>[보완1차]보완요청
2020-10-07</t>
  </si>
  <si>
    <t xml:space="preserve">2020-08-07 09:37:50 - 신규신청 - 신청 
2020-08-07 09:37:50 - 관장기관 지정 - 환경부
2020-08-07 13:03:41 - 관장기관 지정 - 농림축산식품부
2020-09-03 18:36:21 - 관장기관 지정 - 해양수산부
2020-10-07 10:06:01 - 신규신청 - 보완요청 
</t>
  </si>
  <si>
    <t>(주)로엔컨설팅</t>
  </si>
  <si>
    <t>2648145857</t>
  </si>
  <si>
    <t>친환경대현그린</t>
  </si>
  <si>
    <t>전라북도 정읍시 신태인읍 신태인북길 585</t>
  </si>
  <si>
    <t>김정만</t>
  </si>
  <si>
    <t>기후변화사업본부</t>
  </si>
  <si>
    <t>070-5121-4280</t>
  </si>
  <si>
    <t>dbtoguf@roenconsulting.com</t>
  </si>
  <si>
    <t>친환경대현그린의 바이오가스에서 추출된 메탄을 사용한 수소생산을 통한 온실가스 감축사업</t>
  </si>
  <si>
    <t>(AMS-III.O) 바이오가스에서 추출된 메탄을 사용하여 수소 생산</t>
  </si>
  <si>
    <t>[사업계획서]에스코넥의 바이오가스에서 추출된 메탄을 사용한 수소생산을 통한 온실가스 감축사업_v2.0_200903.pdf</t>
  </si>
  <si>
    <t xml:space="preserve">
(산정시트)에스코넥의 바이오가스에서 추출된 메탄을 사용한 수소생산을 통한 온실가스 감축사업_v2.0_200804.xlsx
[증빙자료]에스코넥의 바이오가스에서 추출된 메탄을 사용한 수소생산을 통한 온실가스 감축사업_v2.0_200903.zip</t>
  </si>
  <si>
    <t>[보완2차]보완요청
2020-10-19</t>
  </si>
  <si>
    <t xml:space="preserve">2019-10-31 21:17:43 - 신규신청 - 신청 
2019-10-31 21:17:43 - 관장기관 지정 - 환경부
2019-11-20 18:12:25 - 관장기관 지정 - 산업통상자원부
2019-11-25 15:25:44 - 관장기관 지정 - 환경부
2019-12-23 08:11:31 - 신규신청 - 보완요청 
2020-09-04 09:55:53 - 보완신청 - 신청 
2020-10-19 17:43:26 - 보완신청 - 보완요청 
</t>
  </si>
  <si>
    <t>농업법인(주)자연원</t>
  </si>
  <si>
    <t>3658700418</t>
  </si>
  <si>
    <t>경기도 안성시</t>
  </si>
  <si>
    <t>진형택</t>
  </si>
  <si>
    <t>010-9443-5800</t>
  </si>
  <si>
    <t>siook57@naver.comsi</t>
  </si>
  <si>
    <t>㈜자연원의 지중열 히트펌프를 이용한 화석연료 사용량 절감 사업</t>
  </si>
  <si>
    <t>2014-12-16~2024-12-15</t>
  </si>
  <si>
    <t>(사업계획서) ㈜자연원의 지중열 히트펌프를 이용한 화석연료 사용량 절감 사업_v1.2.pdf</t>
  </si>
  <si>
    <t xml:space="preserve">
(산정시트) ㈜자연원의 지중열 히트펌프를 이용한 화석연료 사용량 절감 사업_v1.2.xlsx
(증빙자료) ㈜자연원의 지중열 히트펌프를 이용한 화석연료 사용량 절감 사업_v1.2.zip</t>
  </si>
  <si>
    <t>R-2020-KR-03-000504</t>
  </si>
  <si>
    <t>심의승인
2020-10-21</t>
  </si>
  <si>
    <t xml:space="preserve">2020-05-28 18:26:51 - 신규신청 - 신청 
2020-05-28 18:26:51 - 관장기관 지정 - 환경부
2020-05-29 17:55:47 - 관장기관 지정 - 농림축산식품부
2020-06-26 14:46:50 - 신규신청 - 문서재제출요청 
2020-09-21 17:01:37 - 재제출신청 - 신청 
2020-09-23 15:07:22 - 재제출신청 - 문서재제출요청 
2020-09-23 15:39:29 - 재제출신청 - 신청 
2020-10-21 15:20:25 - 재제출신청 - 평가승인 
2020-10-21 16:10:37 - 재제출신청 - 심의승인 
</t>
  </si>
  <si>
    <t>지열히트펌프를 이용한 원예시설 난방열 공급을 통한 온실가스 배출 감축사업</t>
  </si>
  <si>
    <t>주식회사 틔움</t>
  </si>
  <si>
    <t>2318108338</t>
  </si>
  <si>
    <t>경기도 연천군</t>
  </si>
  <si>
    <t>하성훈</t>
  </si>
  <si>
    <t>010-9244-7443</t>
  </si>
  <si>
    <t>huniha@naver.com</t>
  </si>
  <si>
    <t>(주)틔움의 바이오가스 플랜트를 활용한 온실가스 감축 사업</t>
  </si>
  <si>
    <t>2016-10-21~2026-10-20</t>
  </si>
  <si>
    <t>(사업계획서)(주)틔움의 바이오가스 플랜트를 활용한 온실가스 감축 사업_v1.2.pdf</t>
  </si>
  <si>
    <t xml:space="preserve">
(산정시트)(주)틔움의 바이오가스 플랜트를 활용한 온실가스 감축 사업_v1.2.xlsx
(증빙자료)(주)틔움의 바이오가스 플랜트를 활용한 온실가스 감축 사업_v1.2.zip</t>
  </si>
  <si>
    <t>R-2020-KR-15-000505</t>
  </si>
  <si>
    <t xml:space="preserve">2020-08-06 11:59:29 - 신규신청 - 신청 
2020-08-06 11:59:29 - 관장기관 지정 - 환경부
2020-08-06 15:41:07 - 관장기관 지정 - 농림축산식품부
2020-08-07 20:30:11 - 신규신청 - 문서재제출요청 
2020-08-07 20:36:45 - 재제출신청 - 신청 
2020-09-03 17:10:11 - 재제출신청 - 문서재제출요청 
2020-09-21 14:48:24 - 재제출신청 - 신청 
2020-09-21 17:43:36 - 재제출신청 - 문서재제출요청 
2020-09-21 18:13:34 - 재제출신청 - 신청 
2020-10-21 14:21:44 - 재제출신청 - 평가승인 
2020-10-21 16:11:58 - 재제출신청 - 심의승인 
</t>
  </si>
  <si>
    <t>(주)틔움 바이오가스 플랜트의 메탄저감 및 전력 생산을 통해 화석연료 절감 사업</t>
  </si>
  <si>
    <t>2016-12-23</t>
  </si>
  <si>
    <t>농업회사법인 탐진들</t>
  </si>
  <si>
    <t>4168150626</t>
  </si>
  <si>
    <t>전라남도 강진군</t>
  </si>
  <si>
    <t>이선아</t>
  </si>
  <si>
    <t>061-434-5877</t>
  </si>
  <si>
    <t>yimag@naver.com</t>
  </si>
  <si>
    <t>농업회사법인탐진들의 히트펌프를 이용한 화석연료 절감 사업</t>
  </si>
  <si>
    <t>2015-03-01~2025-02-28</t>
  </si>
  <si>
    <t>(사업계획서)농업회사법인탐진들의 히트펌프를 이용한 화석연료 절감 사업_v1.2.pdf</t>
  </si>
  <si>
    <t xml:space="preserve">
(산정시트)농업회사법인탐진들의 히트펌프를 이용한 화석연료 절감 사업_v1.2.xlsx
(증빙자료)농업회사법인탐진들의 히트펌프를 이용한 화석연료 절감 사업_v1.2.zip</t>
  </si>
  <si>
    <t>R-2020-KR-03-000516</t>
  </si>
  <si>
    <t xml:space="preserve">2020-08-06 11:47:50 - 신규신청 - 신청 
2020-08-06 11:47:50 - 관장기관 지정 - 환경부
2020-08-06 15:40:58 - 관장기관 지정 - 농림축산식품부
2020-08-07 20:30:39 - 신규신청 - 문서재제출요청 
2020-08-07 20:40:49 - 재제출신청 - 신청 
2020-09-03 17:09:04 - 재제출신청 - 문서재제출요청 
2020-09-21 14:37:45 - 재제출신청 - 신청 
2020-10-21 14:50:49 - 재제출신청 - 평가승인 
2020-10-21 16:35:53 - 재제출신청 - 심의승인 
</t>
  </si>
  <si>
    <t>농업회사법인탐진들 지열히트펌프를 이용한 원예시설 난방열 공급을 통한 온실가스 배출 감축사업</t>
  </si>
  <si>
    <t>주식회사 케이이씨엠</t>
  </si>
  <si>
    <t>1448116932</t>
  </si>
  <si>
    <t>제주도</t>
  </si>
  <si>
    <t>이정우</t>
  </si>
  <si>
    <t>목표관리팀</t>
  </si>
  <si>
    <t>010-9418-2829</t>
  </si>
  <si>
    <t>jwlee@kecm.net</t>
  </si>
  <si>
    <t>양성종 외 1개 농가의 히트펌프를 이용한 온실가스 배출 감축사업</t>
  </si>
  <si>
    <t>2013-12-26~2023-12-25</t>
  </si>
  <si>
    <t>(사업계획서)양성종 외 1개 농가의 공기열 히트펌프를 이용한 온실가스 배출 감축사업_v1.2_200923.pdf</t>
  </si>
  <si>
    <t xml:space="preserve">
양성종 외1 농가_증빙자료.zip</t>
  </si>
  <si>
    <t>R-2020-KR-03-000521</t>
  </si>
  <si>
    <t xml:space="preserve">2020-08-05 11:09:32 - 신규신청 - 신청 
2020-08-05 11:09:32 - 관장기관 지정 - 환경부
2020-08-05 15:30:43 - 관장기관 지정 - 농림축산식품부
2020-08-07 18:08:14 - 신규신청 - 문서재제출요청 
2020-08-07 20:29:52 - 재제출신청 - 신청 
2020-09-04 13:47:56 - 재제출신청 - 문서재제출요청 
2020-09-24 17:14:37 - 재제출신청 - 신청 
2020-10-21 15:01:51 - 재제출신청 - 평가승인 
2020-10-21 16:42:32 - 재제출신청 - 심의승인 
</t>
  </si>
  <si>
    <t>임마누엘아트팜영농조합법인</t>
  </si>
  <si>
    <t>4088184222</t>
  </si>
  <si>
    <t>전라남도 곡성군</t>
  </si>
  <si>
    <t>정재균</t>
  </si>
  <si>
    <t>010-8625-7196</t>
  </si>
  <si>
    <t>jpart@naver.com</t>
  </si>
  <si>
    <t>임마누엘아트팜의 히트펌프를 이용한 화석연료 절감 사업</t>
  </si>
  <si>
    <t>(산정시트)임마누엘아트팜의 히트펌프를 이용한 화석연료 절감 사업_v1.2.pdf</t>
  </si>
  <si>
    <t xml:space="preserve">
(산정시트)임마누엘아트팜의 히트펌프를 이용한 화석연료 절감 사업_v1.2.xlsx
(증빙자료)임마누엘아트팜의 히트펌프를 이용한 화석연료 절감 사업_v1.2.zip</t>
  </si>
  <si>
    <t>R-2020-KR-03-000529</t>
  </si>
  <si>
    <t xml:space="preserve">2020-05-28 18:42:22 - 신규신청 - 신청 
2020-05-28 18:42:22 - 관장기관 지정 - 환경부
2020-06-01 09:04:03 - 관장기관 지정 - 농림축산식품부
2020-06-26 14:45:38 - 신규신청 - 문서재제출요청 
2020-09-22 16:07:56 - 재제출신청 - 신청 
2020-09-23 15:57:20 - 재제출신청 - 문서재제출요청 
2020-09-23 16:19:30 - 재제출신청 - 신청 
2020-10-21 15:16:49 - 재제출신청 - 평가승인 
2020-10-21 16:53:39 - 재제출신청 - 심의승인 
</t>
  </si>
  <si>
    <t>임마누엘아트팜 미활용 에너지 및 지열에너지를 이용하여 원예시설 난방 공급을 통한 온실가스 감축사업</t>
  </si>
  <si>
    <t>1378109618</t>
  </si>
  <si>
    <t>인천화학(주) 당진사업장</t>
  </si>
  <si>
    <t>충청남도 당진시 석문면 산단3로 6길 39</t>
  </si>
  <si>
    <t>신기웅</t>
  </si>
  <si>
    <t>당진관리부</t>
  </si>
  <si>
    <t>032-571-0282</t>
  </si>
  <si>
    <t>shinqwer@inchem.co.kr</t>
  </si>
  <si>
    <t>(AMS-III.BA) E-폐기물에서의 물질 회수와 재활용</t>
  </si>
  <si>
    <t>인천화학(주) 외 1개 업체</t>
  </si>
  <si>
    <t>[외부사업 사업계획서] 인천화학㈜ 폐 도금 플라스틱으로부터 재생 원료 회수 사업_3차 검토의견 보완(재제출)_제출.pdf</t>
  </si>
  <si>
    <t xml:space="preserve">
[참고] 타당성평가 의견서 보완 및 조치_인천화학(주)_3차_제출.hwp
별첨1. 사업자 등록증_인천화학.pdf
별첨1.1. 사업자등록증_한국생산기술연구원.pdf
별첨1.2. 외부사업 등록 동의서_인천화학.pdf
별첨2. 사업시작일_설비 구매계약서_계약일.pdf
별첨2.1. 사업시작일_전자세금계산서_최초지출일.pdf
별첨2.2. 사업시작일_폐기물처리시설 사용신고_작업 실행일.pdf
별첨3. AMS_III.BA_폐 도금 플라스틱 자원화 온실가스 감축량 산정_AMS-III.BA_최종.xlsx
별첨4. 10-1983354_도금된 폐플라스틱로부터 유가금속 회수방법.pdf
별첨4.1. 국내 폐전기&amp;middot;전자제품 재활용 현황 및 기술동향_konetic_20181130.pdf
별첨4.2. 제1차 자원순환기본계획(2018~2027).hwp
별첨4.3. 폐금속자원 재활용 대책_관계부처합동.pdf
별첨4.4. WEEE분석보고서_환경부.환경공단.pdf
별첨4.5. 전자폐기물 자원순환을 위한 정책 수립의 방향성 분석_EU 사례 비교를 중심.pdf
별첨4.6. 폐 전기, 전자제품 유래 금속 자원 관리를 위한 통계기반 구축 제언 연구_2019.pdf
별첨4.7. 폐금속자원의 통계기반 구축 연구 최종보고서_2018_환경부.pdf
별첨4.8. 자원순환형사회를 위한 법체계 정비 방안 연구_환경정책평가연구원.pdf
별첨4.9. 폐자원흐름분석을 통한 전기전자 제품의 upcycling 활성화 방안_환경정책평가연구원.pdf
별첨5. 고분자시험연구원_ABS물성평가.pdf
별첨6. 폐기물처리(종합재활용업) 사업변경 계획 적합 통보서.pdf
별첨7. CDM Project 9739_Attero PDD e-waste Roorkee Vers5 8.19.pdf</t>
  </si>
  <si>
    <t>R-2020-KR-13-000534</t>
  </si>
  <si>
    <t>[보완3차]심의승인
2020-10-22</t>
  </si>
  <si>
    <t>2020-10-22</t>
  </si>
  <si>
    <t xml:space="preserve">2019-12-31 21:11:20 - 신규신청 - 신청 
2019-12-31 21:11:20 - 관장기관 지정 - 환경부
2020-01-31 11:21:08 - 신규신청 - 보완요청 
2020-02-29 21:19:20 - 보완신청 - 접수 
2020-02-29 21:20:27 - 보완신청 - 신청 
2020-03-30 18:42:27 - 보완신청 - 보완요청 
2020-05-31 21:13:00 - 보완신청 - 접수 
2020-05-31 21:14:33 - 보완신청 - 신청 
2020-07-10 17:51:12 - 보완신청 - 보완요청 
2020-08-07 23:29:08 - 보완신청 - 접수 
2020-08-07 23:30:03 - 보완신청 - 신청 
2020-09-17 17:50:04 - 보완신청 - 문서재제출요청 
2020-09-18 14:52:51 - 재제출신청 - 접수 
2020-09-18 14:53:20 - 재제출신청 - 신청 
2020-09-22 12:54:38 - 재제출신청 - 평가승인 
2020-10-22 16:57:34 - 재제출신청 - 심의승인 
</t>
  </si>
  <si>
    <t>경기북부지역</t>
  </si>
  <si>
    <t>조규상</t>
  </si>
  <si>
    <t>기술기획처 기후변화기술부</t>
  </si>
  <si>
    <t>061-345-3772</t>
  </si>
  <si>
    <t>kyusang78@kepco.co.kr</t>
  </si>
  <si>
    <t>2017년 경기북부지역 아파트 승강기 회생제동장치 설치를 통한 극소규모 묶음 온실가스 감축사업</t>
  </si>
  <si>
    <t>2017-05-22</t>
  </si>
  <si>
    <t>2017-05-22~2027-05-21</t>
  </si>
  <si>
    <t>2017 경기북부지역 회생제동장치 사업계획서_V1.pdf</t>
  </si>
  <si>
    <t>문서재제출요청
2020-10-28</t>
  </si>
  <si>
    <t xml:space="preserve">2020-09-28 21:42:16 - 신규신청 - 신청 
2020-09-28 21:42:16 - 관장기관 지정 - 환경부
2020-10-06 14:14:53 - 관장기관 지정 - 국토교통부
2020-10-28 17:10:39 - 신규신청 - 문서재제출요청 
</t>
  </si>
  <si>
    <t>깅기지역</t>
  </si>
  <si>
    <t>2017년 경기지역 아파트 승강기 회생제동장치 설치를 통한 극소규모 묶음 온실가스 감축사업</t>
  </si>
  <si>
    <t>2017 경기지역 회생제동장치 사업계획서_V1.pdf</t>
  </si>
  <si>
    <t xml:space="preserve">2020-09-28 21:44:08 - 신규신청 - 신청 
2020-09-28 21:44:08 - 관장기관 지정 - 환경부
2020-10-06 14:15:02 - 관장기관 지정 - 국토교통부
2020-10-28 17:11:02 - 신규신청 - 문서재제출요청 
</t>
  </si>
  <si>
    <t>2017년 경남지역 아파트 승강기 회생제동장치 설치를 통한 극소규모 묶음 온실가스 감축사업</t>
  </si>
  <si>
    <t>2017 경남지역 회생제동장치 사업계획서_V1.pdf</t>
  </si>
  <si>
    <t xml:space="preserve">2020-09-28 21:45:59 - 신규신청 - 신청 
2020-09-28 21:45:59 - 관장기관 지정 - 환경부
2020-10-06 14:15:10 - 관장기관 지정 - 국토교통부
2020-10-28 17:17:59 - 신규신청 - 문서재제출요청 
</t>
  </si>
  <si>
    <t>경북지역</t>
  </si>
  <si>
    <t>2017년 경북지역 아파트 승강기 회생제동장치 설치를 통한 극소규모 묶음 온실가스 감축사업</t>
  </si>
  <si>
    <t>2017 경북지역 회생제동장치 사업계획서_V1.pdf</t>
  </si>
  <si>
    <t xml:space="preserve">2020-09-28 21:47:58 - 신규신청 - 신청 
2020-09-28 21:47:58 - 관장기관 지정 - 환경부
2020-10-06 14:15:19 - 관장기관 지정 - 국토교통부
2020-10-28 17:18:15 - 신규신청 - 문서재제출요청 
</t>
  </si>
  <si>
    <t>광주전남지역</t>
  </si>
  <si>
    <t>2017년 광주전남지역 아파트 승강기 회생제동장치 설치를 통한 극소규모 묶음 온실가스 감축사업</t>
  </si>
  <si>
    <t>2017 광주전남지역 회생제동장치 사업계획서_V1.pdf</t>
  </si>
  <si>
    <t xml:space="preserve">2020-09-28 21:50:29 - 신규신청 - 신청 
2020-09-28 21:50:29 - 관장기관 지정 - 환경부
2020-10-06 14:15:29 - 관장기관 지정 - 국토교통부
2020-10-28 17:18:39 - 신규신청 - 문서재제출요청 
</t>
  </si>
  <si>
    <t>남서울지역</t>
  </si>
  <si>
    <t>2017년 남서울지역 아파트 승강기 회생제동장치 설치를 통한 극소규모 묶음 온실가스 감축사업</t>
  </si>
  <si>
    <t>2017 남서울지역 회생제동장치 사업계획서_V1.pdf</t>
  </si>
  <si>
    <t xml:space="preserve">2020-09-28 21:53:05 - 신규신청 - 신청 
2020-09-28 21:53:05 - 관장기관 지정 - 환경부
2020-10-06 14:15:39 - 관장기관 지정 - 국토교통부
2020-10-28 17:19:05 - 신규신청 - 문서재제출요청 
</t>
  </si>
  <si>
    <t>대구지역</t>
  </si>
  <si>
    <t>2017년 대구지역 아파트 승강기 회생제동장치 설치를 통한 극소규모 묶음 온실가스 감축사업</t>
  </si>
  <si>
    <t>2017 대구지역 회생제동장치 사업계획서_V1.pdf</t>
  </si>
  <si>
    <t xml:space="preserve">2020-09-28 21:54:38 - 신규신청 - 신청 
2020-09-28 21:54:38 - 관장기관 지정 - 환경부
2020-10-06 14:15:47 - 관장기관 지정 - 국토교통부
2020-10-28 17:19:25 - 신규신청 - 문서재제출요청 
</t>
  </si>
  <si>
    <t>대전세종충남지역</t>
  </si>
  <si>
    <t>2017년 대전세종충남지역 아파트 승강기 회생제동장치 설치를 통한 극소규모 묶음 온실가스 감축사업</t>
  </si>
  <si>
    <t>2017 대전세종충남지역 회생제동장치 사업계획서_V1.pdf</t>
  </si>
  <si>
    <t xml:space="preserve">2020-09-28 21:56:31 - 신규신청 - 신청 
2020-09-28 21:56:31 - 관장기관 지정 - 환경부
2020-10-06 14:16:03 - 관장기관 지정 - 국토교통부
2020-10-28 17:19:41 - 신규신청 - 문서재제출요청 
</t>
  </si>
  <si>
    <t>부산울산지역</t>
  </si>
  <si>
    <t>2017년 부산울산지역 아파트 승강기 회생제동장치 설치를 통한 극소규모 묶음 온실가스 감축사업</t>
  </si>
  <si>
    <t>2017 부산울산지역 회생제동장치 사업계획서_V1.pdf</t>
  </si>
  <si>
    <t xml:space="preserve">2020-09-28 21:58:25 - 신규신청 - 신청 
2020-09-28 21:58:25 - 관장기관 지정 - 환경부
2020-10-06 14:16:11 - 관장기관 지정 - 국토교통부
2020-10-28 17:20:02 - 신규신청 - 문서재제출요청 
</t>
  </si>
  <si>
    <t>서울지역</t>
  </si>
  <si>
    <t>2017년 서울지역 아파트 승강기 회생제동장치 설치를 통한 극소규모 묶음 온실가스 감축사업</t>
  </si>
  <si>
    <t>2017 서울지역 회생제동장치 사업계획서_V1.pdf</t>
  </si>
  <si>
    <t xml:space="preserve">2020-09-28 22:00:10 - 신규신청 - 신청 
2020-09-28 22:00:10 - 관장기관 지정 - 환경부
2020-10-06 14:16:20 - 관장기관 지정 - 국토교통부
2020-10-28 17:22:38 - 신규신청 - 문서재제출요청 
</t>
  </si>
  <si>
    <t>인천지역</t>
  </si>
  <si>
    <t>2017년 인천지역 아파트 승강기 회생제동장치 설치를 통한 극소규모 묶음 온실가스 감축사업</t>
  </si>
  <si>
    <t>2017 인천지역 회생제동장치 사업계획서_V1.pdf</t>
  </si>
  <si>
    <t xml:space="preserve">2020-09-28 22:01:40 - 신규신청 - 신청 
2020-09-28 22:01:40 - 관장기관 지정 - 환경부
2020-10-06 14:16:31 - 관장기관 지정 - 국토교통부
2020-10-28 17:23:02 - 신규신청 - 문서재제출요청 
</t>
  </si>
  <si>
    <t>충북지역</t>
  </si>
  <si>
    <t>2017년 충북지역 아파트 승강기 회생제동장치 설치를 통한 극소규모 묶음 온실가스 감축사업</t>
  </si>
  <si>
    <t>2017 충북지역 회생제동장치 사업계획서_V1.pdf</t>
  </si>
  <si>
    <t xml:space="preserve">2020-09-28 22:03:01 - 관장기관 지정 - 환경부
2020-09-28 22:03:02 - 신규신청 - 신청 
2020-10-06 14:16:39 - 관장기관 지정 - 국토교통부
2020-10-28 17:23:34 - 신규신청 - 문서재제출요청 
</t>
  </si>
  <si>
    <t>2019년 경기북부지역 아파트 승강기 회생제동장치 설치를 통한 극소규모 묶음 온실가스 감축사업</t>
  </si>
  <si>
    <t>2019-01-03</t>
  </si>
  <si>
    <t>2019-01-03~2029-01-02</t>
  </si>
  <si>
    <t>2019 경기북부지역 회생제동장치 사업계획서_V1.pdf</t>
  </si>
  <si>
    <t xml:space="preserve">2020-09-28 22:17:04 - 신규신청 - 신청 
2020-09-28 22:17:04 - 관장기관 지정 - 환경부
2020-10-06 14:16:48 - 관장기관 지정 - 국토교통부
2020-10-28 17:23:50 - 신규신청 - 문서재제출요청 
</t>
  </si>
  <si>
    <t>2019년 경북지역 아파트 승강기 회생제동장치 설치를 통한 극소규모 묶음 온실가스 감축사업</t>
  </si>
  <si>
    <t>2019 경북지역 회생제동장치 사업계획서_V1.pdf</t>
  </si>
  <si>
    <t xml:space="preserve">2020-09-28 22:19:24 - 신규신청 - 신청 
2020-09-28 22:19:24 - 관장기관 지정 - 환경부
2020-10-06 14:16:58 - 관장기관 지정 - 국토교통부
2020-10-28 17:24:10 - 신규신청 - 문서재제출요청 
</t>
  </si>
  <si>
    <t>2019년 광주전남지역 아파트 승강기 회생제동장치 설치를 통한 극소규모 묶음 온실가스 감축사업</t>
  </si>
  <si>
    <t>2019 광주전남지역 회생제동장치 사업계획서_V1.pdf</t>
  </si>
  <si>
    <t xml:space="preserve">2020-09-28 22:20:49 - 신규신청 - 신청 
2020-09-28 22:20:49 - 관장기관 지정 - 환경부
2020-10-06 14:17:08 - 관장기관 지정 - 국토교통부
2020-10-28 17:24:36 - 신규신청 - 문서재제출요청 
</t>
  </si>
  <si>
    <t>2019년 대구지역 아파트 승강기 회생제동장치 설치를 통한 극소규모 묶음 온실가스 감축사업</t>
  </si>
  <si>
    <t>2019 대구지역 회생제동장치 사업계획서_V1.pdf</t>
  </si>
  <si>
    <t xml:space="preserve">2020-09-28 22:22:26 - 신규신청 - 신청 
2020-09-28 22:22:26 - 관장기관 지정 - 환경부
2020-10-06 14:17:23 - 관장기관 지정 - 국토교통부
2020-10-28 17:25:03 - 신규신청 - 문서재제출요청 
</t>
  </si>
  <si>
    <t>2019년 대전세종충남지역 아파트 승강기 회생제동장치 설치를 통한 극소규모 묶음 온실가스 감축사업</t>
  </si>
  <si>
    <t>2019 대전세종충남지역 회생제동장치 사업계획서_V1.pdf</t>
  </si>
  <si>
    <t xml:space="preserve">2020-09-28 22:24:01 - 신규신청 - 신청 
2020-09-28 22:24:01 - 관장기관 지정 - 환경부
2020-10-06 14:17:31 - 관장기관 지정 - 국토교통부
2020-10-28 17:25:28 - 신규신청 - 문서재제출요청 
</t>
  </si>
  <si>
    <t>2018년 강원지역 아파트 승강기 회생제동장치 설치를 통한 극소규모 묶음 온실가스 감축사업</t>
  </si>
  <si>
    <t>2018-03-13</t>
  </si>
  <si>
    <t>2018 강원지역 회생제동장치 사업계획서_V1.pdf</t>
  </si>
  <si>
    <t xml:space="preserve">2020-09-28 23:29:59 - 신규신청 - 신청 
2020-09-28 23:29:59 - 관장기관 지정 - 환경부
2020-10-06 14:17:47 - 관장기관 지정 - 국토교통부
2020-10-28 17:25:48 - 신규신청 - 문서재제출요청 
</t>
  </si>
  <si>
    <t>2018년 경기북부지역 아파트 승강기 회생제동장치 설치를 통한 극소규모 묶음 온실가스 감축사업</t>
  </si>
  <si>
    <t>2018 경기북부지역 회생제동장치 사업계획서_V1.pdf</t>
  </si>
  <si>
    <t xml:space="preserve">2020-09-28 23:31:36 - 신규신청 - 신청 
2020-09-28 23:31:36 - 관장기관 지정 - 환경부
2020-10-06 14:17:58 - 관장기관 지정 - 국토교통부
2020-10-28 17:26:03 - 신규신청 - 문서재제출요청 
</t>
  </si>
  <si>
    <t>경기지역</t>
  </si>
  <si>
    <t>2018년 경기지역 아파트 승강기 회생제동장치 설치를 통한 극소규모 묶음 온실가스 감축사업</t>
  </si>
  <si>
    <t>2018 경기지역 회생제동장치 사업계획서_V1.pdf</t>
  </si>
  <si>
    <t xml:space="preserve">2020-09-28 23:33:06 - 신규신청 - 신청 
2020-09-28 23:33:06 - 관장기관 지정 - 환경부
2020-10-06 14:18:09 - 관장기관 지정 - 국토교통부
2020-10-28 17:26:18 - 신규신청 - 문서재제출요청 
</t>
  </si>
  <si>
    <t>2018년 경남지역 아파트 승강기 회생제동장치 설치를 통한 극소규모 묶음 온실가스 감축사업</t>
  </si>
  <si>
    <t>2018 경남지역 회생제동장치 사업계획서_V1.pdf</t>
  </si>
  <si>
    <t xml:space="preserve">2020-09-28 23:34:32 - 신규신청 - 신청 
2020-09-28 23:34:32 - 관장기관 지정 - 환경부
2020-10-06 14:18:17 - 관장기관 지정 - 국토교통부
2020-10-28 17:26:34 - 신규신청 - 문서재제출요청 
</t>
  </si>
  <si>
    <t>2018년 광주전남지역 아파트 승강기 회생제동장치 설치를 통한 극소규모 묶음 온실가스 감축사업</t>
  </si>
  <si>
    <t>2018 광주전남지역 회생제동장치 사업계획서_V1.pdf</t>
  </si>
  <si>
    <t xml:space="preserve">2020-09-28 23:36:05 - 신규신청 - 신청 
2020-09-28 23:36:05 - 관장기관 지정 - 환경부
2020-10-06 14:18:27 - 관장기관 지정 - 국토교통부
2020-10-28 17:26:49 - 신규신청 - 문서재제출요청 
</t>
  </si>
  <si>
    <t>2018년 남서울지역 아파트 승강기 회생제동장치 설치를 통한 극소규모 묶음 온실가스 감축사업</t>
  </si>
  <si>
    <t>2018 남서울지역 회생제동장치 사업계획서_V1.pdf</t>
  </si>
  <si>
    <t xml:space="preserve">2020-09-28 23:37:24 - 신규신청 - 신청 
2020-09-28 23:37:24 - 관장기관 지정 - 환경부
2020-10-06 14:18:35 - 관장기관 지정 - 국토교통부
2020-10-28 17:27:05 - 신규신청 - 문서재제출요청 
</t>
  </si>
  <si>
    <t>2018년 대전세종충남지역 아파트 승강기 회생제동장치 설치를 통한 극소규모 묶음 온실가스 감축사업</t>
  </si>
  <si>
    <t>2018 대전세종충남지역 회생제동장치 사업계획서_V1.pdf</t>
  </si>
  <si>
    <t xml:space="preserve">2020-09-28 23:38:47 - 신규신청 - 신청 
2020-09-28 23:38:47 - 관장기관 지정 - 환경부
2020-10-06 14:18:45 - 관장기관 지정 - 국토교통부
2020-10-28 17:27:20 - 신규신청 - 문서재제출요청 
</t>
  </si>
  <si>
    <t>2018년 부산울산지역 아파트 승강기 회생제동장치 설치를 통한 극극소규모 묶음 온실가스 감축사업</t>
  </si>
  <si>
    <t>2018 부산울산지역 회생제동장치 사업계획서_V1.pdf</t>
  </si>
  <si>
    <t xml:space="preserve">2020-09-28 23:40:08 - 신규신청 - 신청 
2020-09-28 23:40:08 - 관장기관 지정 - 환경부
2020-10-06 14:18:52 - 관장기관 지정 - 국토교통부
2020-10-28 17:27:38 - 신규신청 - 문서재제출요청 
</t>
  </si>
  <si>
    <t>2018년 서울지역 아파트 승강기 회생제동장치 설치를 통한 극소규모 묶음 온실가스 감축사업</t>
  </si>
  <si>
    <t>2018 서울지역 회생제동장치 사업계획서_V1.pdf</t>
  </si>
  <si>
    <t xml:space="preserve">2020-09-28 23:41:57 - 신규신청 - 신청 
2020-09-28 23:41:57 - 관장기관 지정 - 환경부
2020-10-06 14:18:59 - 관장기관 지정 - 국토교통부
2020-10-28 17:28:05 - 신규신청 - 문서재제출요청 
</t>
  </si>
  <si>
    <t>2018 인천지역 회생제동장치 사업계획서_V1.pdf</t>
  </si>
  <si>
    <t xml:space="preserve">2020-09-28 23:43:12 - 신규신청 - 신청 
2020-09-28 23:43:12 - 관장기관 지정 - 환경부
2020-10-06 14:19:08 - 관장기관 지정 - 국토교통부
2020-10-28 17:28:21 - 신규신청 - 문서재제출요청 
</t>
  </si>
  <si>
    <t>2018년 충북지역 아파트 승강기 회생제동장치 설치를 통한 극소규모 묶음 온실가스 감축사업</t>
  </si>
  <si>
    <t>2018 충북지역 회생제동장치 사업계획서_V1.pdf</t>
  </si>
  <si>
    <t xml:space="preserve">2020-09-28 23:44:29 - 신규신청 - 신청 
2020-09-28 23:44:29 - 관장기관 지정 - 환경부
2020-10-06 14:19:22 - 관장기관 지정 - 국토교통부
2020-10-28 17:28:38 - 신규신청 - 문서재제출요청 
</t>
  </si>
  <si>
    <t>2019년 강원지역 아파트 승강기 회생제동장치 설치를 통한 극소규모 묶음 온실가스 감축사업</t>
  </si>
  <si>
    <t>2019 강원지역 회생제동장치 사업계획서_V1.pdf</t>
  </si>
  <si>
    <t xml:space="preserve">2020-09-28 23:47:31 - 신규신청 - 신청 
2020-09-28 23:47:31 - 관장기관 지정 - 환경부
2020-10-06 14:19:33 - 관장기관 지정 - 국토교통부
2020-10-28 17:28:54 - 신규신청 - 문서재제출요청 
</t>
  </si>
  <si>
    <t xml:space="preserve">2020-09-28 23:49:16 - 신규신청 - 신청 
2020-09-28 23:49:16 - 관장기관 지정 - 환경부
2020-10-06 14:19:47 - 관장기관 지정 - 국토교통부
2020-10-28 17:29:11 - 신규신청 - 문서재제출요청 
</t>
  </si>
  <si>
    <t>2019년 경기지역 아파트 승강기 회생제동장치 설치를 통한 극소규모 묶음 온실가스 감축사업</t>
  </si>
  <si>
    <t>2019 경기지역 회생제동장치 사업계획서_V1.pdf</t>
  </si>
  <si>
    <t xml:space="preserve">2020-09-28 23:50:44 - 신규신청 - 신청 
2020-09-28 23:50:44 - 관장기관 지정 - 환경부
2020-10-06 14:19:56 - 관장기관 지정 - 국토교통부
2020-10-28 17:29:27 - 신규신청 - 문서재제출요청 
</t>
  </si>
  <si>
    <t>2019년 경남지역 아파트 승강기 회생제동장치 설치를 통한 극소규모 묶음 온실가스 감축사업</t>
  </si>
  <si>
    <t>2019 경남지역 회생제동장치 사업계획서_V1.pdf</t>
  </si>
  <si>
    <t xml:space="preserve">2020-09-28 23:51:59 - 신규신청 - 신청 
2020-09-28 23:51:59 - 관장기관 지정 - 환경부
2020-10-06 14:20:05 - 관장기관 지정 - 국토교통부
2020-10-28 17:29:42 - 신규신청 - 문서재제출요청 
</t>
  </si>
  <si>
    <t>2019년 남서울지역 아파트 승강기 회생제동장치 설치를 통한 극소규모 묶음 온실가스 감축사업</t>
  </si>
  <si>
    <t>2019 남서울지역 회생제동장치 사업계획서_V1.pdf</t>
  </si>
  <si>
    <t xml:space="preserve">2020-09-28 23:53:16 - 신규신청 - 신청 
2020-09-28 23:53:16 - 관장기관 지정 - 환경부
2020-10-06 14:20:13 - 관장기관 지정 - 국토교통부
2020-10-28 17:30:01 - 신규신청 - 문서재제출요청 
</t>
  </si>
  <si>
    <t>2019년 부산울산지역 아파트 승강기 회생제동장치 설치를 통한 극소규모 묶음 온실가스 감축사업</t>
  </si>
  <si>
    <t>2019 부산울산지역 회생제동장치 사업계획서_V1.pdf</t>
  </si>
  <si>
    <t xml:space="preserve">2020-09-28 23:54:33 - 신규신청 - 신청 
2020-09-28 23:54:33 - 관장기관 지정 - 환경부
2020-10-06 14:20:21 - 관장기관 지정 - 국토교통부
2020-10-28 17:30:16 - 신규신청 - 문서재제출요청 
</t>
  </si>
  <si>
    <t>2019년 서울지역 아파트 승강기 회생제동장치 설치를 통한 극소규모 묶음 온실가스 감축사업</t>
  </si>
  <si>
    <t>2019 서울지역 회생제동장치 사업계획서_V1.pdf</t>
  </si>
  <si>
    <t xml:space="preserve">2020-09-28 23:55:42 - 신규신청 - 신청 
2020-09-28 23:55:42 - 관장기관 지정 - 환경부
2020-10-06 14:20:29 - 관장기관 지정 - 국토교통부
2020-10-28 17:30:30 - 신규신청 - 문서재제출요청 
</t>
  </si>
  <si>
    <t>2019년 인천지역 아파트 승강기 회생제동장치 설치를 통한 극소규모 묶음 온실가스 감축사업</t>
  </si>
  <si>
    <t>2019 인천지역 회생제동장치 사업계획서_V1.pdf</t>
  </si>
  <si>
    <t xml:space="preserve">2020-09-28 23:56:55 - 신규신청 - 신청 
2020-09-28 23:56:55 - 관장기관 지정 - 환경부
2020-10-06 14:20:40 - 관장기관 지정 - 국토교통부
2020-10-28 17:30:45 - 신규신청 - 문서재제출요청 
</t>
  </si>
  <si>
    <t>2019년 충북지역 아파트 승강기 회생제동장치 설치를 통한 극소규모 묶음 온실가스 감축사업</t>
  </si>
  <si>
    <t>2019 충북지역 회생제동장치 사업계획서_V1.pdf</t>
  </si>
  <si>
    <t xml:space="preserve">2020-09-28 23:58:07 - 신규신청 - 신청 
2020-09-28 23:58:07 - 관장기관 지정 - 환경부
2020-10-06 14:20:49 - 관장기관 지정 - 국토교통부
2020-10-28 17:31:00 - 신규신청 - 문서재제출요청 
</t>
  </si>
  <si>
    <t>문제영 농가</t>
  </si>
  <si>
    <t>문제영 농가의 히트펌프를 이용한 온실가스 배출 감축사업</t>
  </si>
  <si>
    <t>(사업계획서)문제영 농가의 히트펌프를 이용한 온실가스 배출 감축사업_v2.0_20200918.pdf</t>
  </si>
  <si>
    <t xml:space="preserve">
(산정시트)문제영 농가의 히트펌프를 이용한 온실가스 배출 감축사업_v2.0_20200918.xlsx
증빙자료1.zip
증빙자료2.zip</t>
  </si>
  <si>
    <t>R-2020-KR-03-000517</t>
  </si>
  <si>
    <t>착수신고
2020-11-03</t>
  </si>
  <si>
    <t xml:space="preserve">2020-07-31 17:49:42 - 관장기관 지정 - 환경부
2020-07-31 17:49:43 - 신규신청 - 신청 
2020-08-03 13:53:31 - 관장기관 지정 - 농림축산식품부
2020-09-04 13:49:34 - 신규신청 - 문서재제출요청 
2020-09-18 10:58:22 - 재제출신청 - 신청 
2020-10-20 11:51:27 - 재제출신청 - 문서재제출요청 
2020-10-20 13:08:51 - 재제출신청 - 신청 
2020-10-21 14:52:24 - 재제출신청 - 평가승인 
2020-10-21 16:37:07 - 재제출신청 - 심의승인 
2020-11-03 19:35:00 - 재제출신청 - 착수신고 
</t>
  </si>
  <si>
    <t>경상북도 영양군</t>
  </si>
  <si>
    <t>5088302335</t>
  </si>
  <si>
    <t>영양군 수변공원조성을 통한 식생복구 묶음 감축사업</t>
  </si>
  <si>
    <t>삼지연꽃테마파크외</t>
  </si>
  <si>
    <t>김민기</t>
  </si>
  <si>
    <t>영양군청 산림녹지과</t>
  </si>
  <si>
    <t>054-680-6611</t>
  </si>
  <si>
    <t>kimi1039@korea.kr</t>
  </si>
  <si>
    <t>수변공원 조성을 통한 식생복구 묶음 감축사업_사업계획서.pdf</t>
  </si>
  <si>
    <t>문서재제출요청
2020-11-09</t>
  </si>
  <si>
    <t xml:space="preserve">2020-11-02 17:52:30 - 신규신청 - 신청 
2020-11-02 17:52:30 - 관장기관 지정 - 환경부
2020-11-03 11:19:10 - 관장기관 지정 - 농림축산식품부
2020-11-09 14:44:35 - 신규신청 - 문서재제출요청 
</t>
  </si>
  <si>
    <t>[주]성우하이텍지사공장 외 1개 업체</t>
  </si>
  <si>
    <t>2017-07-06</t>
  </si>
  <si>
    <t>2017-07-06~2024-07-05</t>
  </si>
  <si>
    <t>(사업계획서)충청남도 지열에너지를 이용한 온실가스 배출 감축사업 - 2호 이기행_v5.1_190214.pdf</t>
  </si>
  <si>
    <t xml:space="preserve">
(산정시트)지열에너지_2호 이기행_v5.1_190214.xlsx
(증빙자료)충청남도 지열에너지를 이용한 온실가스 배출 감축사업 - 2호 이기행_v5.1_190214.zip</t>
  </si>
  <si>
    <t>R-2017-KR-01-000087-P-02</t>
  </si>
  <si>
    <t>[보완3차]착수신고
2020-11-24</t>
  </si>
  <si>
    <t>2020-11-24</t>
  </si>
  <si>
    <t xml:space="preserve">2018-02-20 09:45:31 - 단위사업추가 신청 - 신청 
2018-03-12 16:58:34 - 단위사업추가 신청 - 보완요청 
2018-04-12 13:20:00 - 단위사업추가 보완신청 - 신청 
2018-04-20 22:37:29 - 단위사업추가 보완신청 - 보완요청 
2018-05-21 09:14:19 - 단위사업추가 보완신청 - 신청 
2018-06-20 11:21:31 - 단위사업추가 보완신청 - 보완요청 
2018-07-10 19:28:59 - 단위사업추가 보완신청 - 신청 
2018-10-04 20:34:30 - 단위사업추가 보완신청 - 문서재제출요청 
2018-10-17 19:24:32 - 단위사업추가 재제출신청 - 신청 
2019-01-30 15:31:41 - 단위사업추가 재제출신청 - 문서재제출요청 
2019-02-08 08:37:25 - 단위사업추가 재제출신청 - 신청 
2019-02-11 15:39:06 - 단위사업추가 재제출신청 - 문서재제출요청 
2019-02-20 15:04:07 - 단위사업추가 재제출신청 - 신청 
2019-02-20 16:27:26 - 단위사업추가 재제출신청 - 평가승인 
2019-05-15 15:41:09 - 단위사업추가 재제출신청 - 심의승인 
2020-11-24 11:21:48 - 재제출신청 - 착수신고 
</t>
  </si>
  <si>
    <t>(사업계획서)사계절영농조합법인의 히트펌프를 이용한 온실가스 배출 감축사업_v3.2_20191218_1525.pdf</t>
  </si>
  <si>
    <t xml:space="preserve">
(산정시트)사계절영농조합법인의 히트펌프를 이용한 온실가스 배출 감축사업_v3.2_20191107.xlsx
(증빙자료)사계절영농조합법인의 히트펌프를 이용한 온실가스 배출 감축사업_v3.2_20191107.zip</t>
  </si>
  <si>
    <t>R-2020-KR-03-000413</t>
  </si>
  <si>
    <t>[보완2차]착수신고
2020-11-24</t>
  </si>
  <si>
    <t xml:space="preserve">2019-10-01 15:00:24 - 신규신청 - 신청 
2019-10-01 15:00:24 - 관장기관 지정 - 환경부
2019-10-14 15:46:38 - 관장기관 지정 - 농림축산식품부
2019-10-31 17:44:24 - 신규신청 - 보완요청 
2019-11-04 16:32:36 - 보완신청 - 신청 
2019-11-04 20:25:22 - 보완신청 - 보완요청 
2019-11-05 13:44:51 - 보완신청 - 신청 
2019-11-05 22:09:38 - 보완신청 - 문서재제출요청 
2019-11-06 12:16:49 - 재제출신청 - 신청 
2019-11-07 08:56:18 - 재제출신청 - 문서재제출요청 
2020-02-27 14:21:48 - 재제출신청 - 신청 
2020-02-28 13:57:59 - 재제출신청 - 평가승인 
2020-02-28 14:39:01 - 재제출신청 - 심의승인 
2020-11-24 11:23:09 - 재제출신청 - 착수신고 
</t>
  </si>
  <si>
    <t>(사업계획서)조재호 농가의 히트펌프를 이용한 온실가스 배출 감축사업_v3.2_20200327.pdf</t>
  </si>
  <si>
    <t xml:space="preserve">
(증빙자료)조재호 농가의 히트펌프를 이용한 온실가스 배출 감축사업_v3.2_20200327.zip
(산정시트)조재호 농가의 히트펌프를 이용한 온실가스 배출 감축사업_v3.2_20200327.xlsx</t>
  </si>
  <si>
    <t>R-2020-KR-03-000416</t>
  </si>
  <si>
    <t xml:space="preserve">2019-10-01 15:10:13 - 신규신청 - 신청 
2019-10-01 15:10:13 - 관장기관 지정 - 환경부
2019-10-14 15:46:44 - 관장기관 지정 - 농림축산식품부
2019-10-31 17:43:57 - 신규신청 - 보완요청 
2019-11-04 16:34:48 - 보완신청 - 신청 
2019-11-04 20:25:06 - 보완신청 - 보완요청 
2019-11-05 14:02:52 - 보완신청 - 신청 
2019-11-05 22:09:26 - 보완신청 - 문서재제출요청 
2020-04-13 16:38:14 - 재제출신청 - 신청 
2020-06-05 18:05:44 - 재제출신청 - 평가승인 
2020-06-05 18:10:57 - 재제출신청 - 심의승인 
2020-11-24 11:23:57 - 재제출신청 - 착수신고 
</t>
  </si>
  <si>
    <t>김대규, 송육임, 정요석, 정택상, 황인학, 임관태 농가</t>
  </si>
  <si>
    <t>충청남도 부여군, 금산군, 공주시, 당진시</t>
  </si>
  <si>
    <t>김대규 외 5개 농가의 고효율 보온자재를 이용한 온실가스 배출 감축사업</t>
  </si>
  <si>
    <t>2016-11-19~2026-11-18</t>
  </si>
  <si>
    <t>(사업계획서)김대규 외 5개 농가의 고효율 보온자재를 이용한 온실가스 배출 감축사업_v2.1.pdf</t>
  </si>
  <si>
    <t xml:space="preserve">
(산정시트)김대규 외 5개 농가의 고효율 보온자재를 이용한 온실가스 배출 감축사업_v2.1.xlsx
(증빙자료)김대규 외 5개 농가의 고효율 보온자재를 이용한 온실가스 배출 감축사업.zip</t>
  </si>
  <si>
    <t>R-2020-KR-03-000507</t>
  </si>
  <si>
    <t>[보완1차]착수신고
2020-11-24</t>
  </si>
  <si>
    <t xml:space="preserve">2020-07-31 17:41:17 - 관장기관 지정 - 환경부
2020-07-31 17:41:18 - 신규신청 - 신청 
2020-08-03 13:53:38 - 관장기관 지정 - 농림축산식품부
2020-08-06 11:33:17 - 신규신청 - 보완요청 
2020-08-07 17:25:37 - 보완신청 - 신청 
2020-09-03 17:04:28 - 보완신청 - 문서재제출요청 
2020-09-21 14:05:27 - 재제출신청 - 신청 
2020-10-21 14:27:07 - 재제출신청 - 평가승인 
2020-10-21 16:14:08 - 재제출신청 - 심의승인 
2020-11-24 11:25:31 - 재제출신청 - 착수신고 
</t>
  </si>
  <si>
    <t>김명광, 신일섭, 이희정, 조길연, 조성대 농가</t>
  </si>
  <si>
    <t>2014-12-31</t>
  </si>
  <si>
    <t>2014-12-31~2024-12-30</t>
  </si>
  <si>
    <t>(사업계획서)김명광 외 4개 농가의 고효율 보온자재를 이용한 온실가스 배출 감축사업_v1.3.pdf</t>
  </si>
  <si>
    <t xml:space="preserve">
(산정시트)김명광 외 4개 농가의 고효율 보온자재를 이용한 온실가스 배출 감축사업_v1.3.xlsx
(증빙자료)김명광 외 4개 농가의 고효율 보온자재를 이용한 온실가스 배출 감축사업.zip</t>
  </si>
  <si>
    <t>R-2020-KR-03-000508</t>
  </si>
  <si>
    <t>착수신고
2020-11-24</t>
  </si>
  <si>
    <t xml:space="preserve">2020-07-31 18:18:13 - 신규신청 - 신청 
2020-07-31 18:18:13 - 관장기관 지정 - 환경부
2020-08-03 13:53:13 - 관장기관 지정 - 농림축산식품부
2020-08-07 15:30:25 - 신규신청 - 문서재제출요청 
2020-08-07 22:04:23 - 재제출신청 - 신청 
2020-08-10 14:06:11 - 재제출신청 - 문서재제출요청 
2020-08-10 14:16:00 - 재제출신청 - 신청 
2020-09-03 17:07:37 - 재제출신청 - 문서재제출요청 
2020-09-21 14:12:24 - 재제출신청 - 신청 
2020-10-20 11:49:32 - 재제출신청 - 문서재제출요청 
2020-10-20 15:21:41 - 재제출신청 - 신청 
2020-10-21 14:32:26 - 재제출신청 - 평가승인 
2020-10-21 16:14:59 - 재제출신청 - 심의승인 
2020-11-24 11:26:12 - 재제출신청 - 착수신고 
</t>
  </si>
  <si>
    <t>김명환, 서흥석, 송상현 농가</t>
  </si>
  <si>
    <t>충청남도 공주시</t>
  </si>
  <si>
    <t>(사업계획서)김명환 외 2개 농가의 고효율 보온자재를 이용한 온실가스 배출 감축사업_v1.2.pdf</t>
  </si>
  <si>
    <t xml:space="preserve">
(산정시트)김명환 외 2개 농가의 고효율 보온자재를 이용한 온실가스 배출 감축사업_v1.2.xlsx
(증빙자료)김명환 외 2개 농가의 고효율 보온자재를 이용한 온실가스 배출 감축사업.zip</t>
  </si>
  <si>
    <t>R-2020-KR-03-000509</t>
  </si>
  <si>
    <t xml:space="preserve">2020-07-31 18:24:15 - 신규신청 - 신청 
2020-07-31 18:24:15 - 관장기관 지정 - 환경부
2020-08-03 13:53:05 - 관장기관 지정 - 농림축산식품부
2020-08-07 15:28:51 - 신규신청 - 문서재제출요청 
2020-08-07 17:28:32 - 재제출신청 - 신청 
2020-09-03 17:06:19 - 재제출신청 - 문서재제출요청 
2020-09-21 14:17:55 - 재제출신청 - 신청 
2020-10-21 14:33:56 - 재제출신청 - 평가승인 
2020-10-21 16:22:20 - 재제출신청 - 심의승인 
2020-11-24 11:26:56 - 재제출신청 - 착수신고 
</t>
  </si>
  <si>
    <t>김용우, 김태인, 류지민, 윤수연, 정재수, 진복순, 장인선 농가</t>
  </si>
  <si>
    <t>충청남도 당진시, 부여군, 논산시, 공주시</t>
  </si>
  <si>
    <t>(사업계획서)김용우 외 6개 농가의 고효율 보온자재를 이용한 온실가스 배출 감축사업_v1.3.pdf</t>
  </si>
  <si>
    <t xml:space="preserve">
(산정시트)김용우 외 6개 농가의 고효율 보온자재를 이용한 온실가스 배출 감축사업_v1.3.xlsx
(증빙자료)김용우 외 6개 농가의 고효율 보온자재를 이용한 온실가스 배출 감축사업_v1.3.zip</t>
  </si>
  <si>
    <t>R-2020-KR-03-000511</t>
  </si>
  <si>
    <t xml:space="preserve">2020-07-31 14:23:00 - 관장기관 지정 - 환경부
2020-07-31 14:23:01 - 신규신청 - 신청 
2020-07-31 15:13:48 - 관장기관 지정 - 농림축산식품부
2020-08-07 15:29:47 - 신규신청 - 문서재제출요청 
2020-08-07 17:21:54 - 재제출신청 - 신청 
2020-09-03 17:01:57 - 재제출신청 - 문서재제출요청 
2020-09-21 12:08:18 - 재제출신청 - 신청 
2020-09-24 15:22:35 - 재제출신청 - 문서재제출요청 
2020-09-24 18:25:07 - 재제출신청 - 신청 
2020-10-20 11:50:44 - 재제출신청 - 문서재제출요청 
2020-10-20 15:27:32 - 재제출신청 - 신청 
2020-10-21 14:40:14 - 재제출신청 - 평가승인 
2020-10-21 16:26:30 - 재제출신청 - 심의승인 
2020-11-24 11:27:29 - 재제출신청 - 착수신고 
</t>
  </si>
  <si>
    <t>농업회사법인우듬지팜, 백승호 농가</t>
  </si>
  <si>
    <t>농업회사법인우듬지팜 외 1개 농가의 히트펌프를 이용한 온실가스 배출 감축사업</t>
  </si>
  <si>
    <t>(사업계획서)농업회사법인우듬지팜 외 1개 농가의 히트펌프를 이용한 온실가스 배출 감축사업_v1.2_20200921.pdf</t>
  </si>
  <si>
    <t xml:space="preserve">
(증빙자료)농업회사법인 우듬지팜 외 1개 농가의 히트펌프를 이용한 온실가스 배출 감축사업_v1.2.zip
(산정시트)농업회사법인우듬지팜의 히트펌프를 이용한 온실가스 배출 감축사업_v1.2.xlsx
(산정시트)백승호 농가의 히트펌프를 이용한 온실가스 배출 감축사업_v1.2.xlsx</t>
  </si>
  <si>
    <t>R-2020-KR-03-000515</t>
  </si>
  <si>
    <t xml:space="preserve">2020-07-31 17:21:16 - 신규신청 - 신청 
2020-07-31 17:21:16 - 관장기관 지정 - 환경부
2020-08-03 13:53:53 - 관장기관 지정 - 농림축산식품부
2020-08-04 16:22:36 - 신규신청 - 문서재제출요청 
2020-08-07 11:47:42 - 재제출신청 - 신청 
2020-09-03 17:00:13 - 재제출신청 - 문서재제출요청 
2020-09-21 11:36:47 - 재제출신청 - 신청 
2020-09-21 17:25:24 - 재제출신청 - 문서재제출요청 
2020-09-21 17:38:22 - 재제출신청 - 신청 
2020-10-21 14:48:36 - 재제출신청 - 평가승인 
2020-10-21 16:34:18 - 재제출신청 - 심의승인 
2020-11-24 11:28:11 - 재제출신청 - 착수신고 
</t>
  </si>
  <si>
    <t>2016-11-05</t>
  </si>
  <si>
    <t>2016-11-05~2026-11-04</t>
  </si>
  <si>
    <t>(사업계획서)이선옥 농가의 히트펌프를 이용한 온실가스 배출 감축사업_v1.2_20200921.pdf</t>
  </si>
  <si>
    <t xml:space="preserve">
증빙자료_v.1.2.zip
(산정시트)이선옥 농가의 히트펌프를 이용한 온실가스 배출 감축사업_v1.2.xlsx</t>
  </si>
  <si>
    <t>R-2020-KR-03-000527</t>
  </si>
  <si>
    <t xml:space="preserve">2020-07-24 11:44:31 - 신규신청 - 신청 
2020-07-24 11:44:31 - 관장기관 지정 - 환경부
2020-07-24 16:33:07 - 관장기관 지정 - 농림축산식품부
2020-08-03 09:59:05 - 신규신청 - 문서재제출요청 
2020-09-21 11:45:09 - 재제출신청 - 신청 
2020-09-21 15:52:59 - 재제출신청 - 문서재제출요청 
2020-09-21 16:09:03 - 재제출신청 - 신청 
2020-09-21 17:24:50 - 재제출신청 - 문서재제출요청 
2020-09-21 17:31:56 - 재제출신청 - 신청 
2020-10-21 15:12:06 - 재제출신청 - 평가승인 
2020-10-21 16:50:32 - 재제출신청 - 심의승인 
2020-11-24 11:28:58 - 재제출신청 - 착수신고 
</t>
  </si>
  <si>
    <t>전항식, 김경식, 강선모, 윤기봉 농가</t>
  </si>
  <si>
    <t>2018-10-18</t>
  </si>
  <si>
    <t>2018-10-18~2028-10-17</t>
  </si>
  <si>
    <t>(사업계획서)전항식 외 3개 농가의 히트펌프를 이용한 온실가스 배출 감축사업_v2.2.pdf</t>
  </si>
  <si>
    <t xml:space="preserve">
(증빙자료)전항식 외 3개 농가의 히트펌프를 이용한 온실가스 배출 감축사업_v2.2.zip
(산정시트)강선모 농가의 히트펌프를 이용한 온실가스 배출 감축사업_v2.2.xlsx
(산정시트)김경식 농가의 히트펌프를 이용한 온실가스 배출 감축사업_v2.2.xlsx
(산정시트)윤기봉 농가의 히트펌프를 이용한 온실가스 배출 감축사업_v2.2.xlsx
(산정시트)전항식 농가의 히트펌프를 이용한 온실가스 배출 감축사업_v2.2.xlsx</t>
  </si>
  <si>
    <t>R-2020-KR-03-000530</t>
  </si>
  <si>
    <t xml:space="preserve">2020-07-30 14:18:03 - 신규신청 - 신청 
2020-07-30 14:18:03 - 관장기관 지정 - 환경부
2020-07-30 14:23:13 - 관장기관 지정 - 농림축산식품부
2020-08-05 16:01:14 - 신규신청 - 보완요청 
2020-08-05 17:03:52 - 보완신청 - 신청 
2020-08-06 09:12:48 - 보완신청 - 문서재제출요청 
2020-08-06 11:26:55 - 재제출신청 - 신청 
2020-09-03 16:58:40 - 재제출신청 - 문서재제출요청 
2020-09-21 12:33:05 - 재제출신청 - 신청 
2020-10-21 15:18:41 - 재제출신청 - 평가승인 
2020-10-21 16:55:11 - 재제출신청 - 심의승인 
2020-11-24 11:29:43 - 재제출신청 - 착수신고 
</t>
  </si>
  <si>
    <t>오순호 농가 외 2개 농가의 히트펌프를 이용한 온실가스 배출 감축사업</t>
  </si>
  <si>
    <t>2013-11-22~2023-11-21</t>
  </si>
  <si>
    <t>(사업계획서) 오순호 농가 외 2개 농가의 히트펌프를 이용한 온실가스 배출 감축사업_v1.1_20200921.pdf</t>
  </si>
  <si>
    <t xml:space="preserve">
증빙자료_도면 참고자료.zip
증빙자료_히트펌프사진_v1.1_오순호 A동.zip
증빙자료_히트펌프사진_v1.1_오순호 B동.zip
증빙자료_히트펌프사진_v1.1_고흥문 A동.zip
증빙자료_히트펌프사진_v1.1_고흥문 B동.zip
증빙자료_히트펌프사진_v1.1_고흥문 744번지.zip
증빙자료_히트펌프사진_v1.1_오광석 A동 (1).zip
증빙자료_히트펌프사진_v1.1_오광석 A동 (2).zip
증빙자료_v1.1 (1).zip
증빙자료_v1.1 (2).zip
증빙자료_v1.1 (3).zip
증빙자료_히트펌프사진_v1.1_오광석 B동.zip</t>
  </si>
  <si>
    <t>R-2020-KR-03-000524</t>
  </si>
  <si>
    <t xml:space="preserve">2020-08-05 13:34:28 - 신규신청 - 신청 
2020-08-05 13:34:28 - 관장기관 지정 - 환경부
2020-08-05 15:30:16 - 관장기관 지정 - 농림축산식품부
2020-09-04 14:21:01 - 신규신청 - 문서재제출요청 
2020-09-24 18:20:05 - 재제출신청 - 신청 
2020-10-21 15:07:08 - 재제출신청 - 평가승인 
2020-10-21 16:46:12 - 재제출신청 - 심의승인 
2020-11-24 11:31:45 - 재제출신청 - 착수신고 
</t>
  </si>
  <si>
    <t>2016-05-11</t>
  </si>
  <si>
    <t>2016-05-11~2026-05-10</t>
  </si>
  <si>
    <t>(사업계획서)오영준 농가 외 1개 농가의 히트펌프를 이용한 온실가스 배출 감축사업_v1.2_20200923.pdf</t>
  </si>
  <si>
    <t xml:space="preserve">
증빙서류_증빙자료_v1.2.zip</t>
  </si>
  <si>
    <t>R-2020-KR-03-000525</t>
  </si>
  <si>
    <t xml:space="preserve">2020-05-27 16:36:00 - 신규신청 - 신청 
2020-05-27 16:36:00 - 관장기관 지정 - 환경부
2020-05-28 09:02:48 - 관장기관 지정 - 농림축산식품부
2020-06-26 14:45:06 - 신규신청 - 문서재제출요청 
2020-09-24 17:51:13 - 재제출신청 - 신청 
2020-10-21 15:08:57 - 재제출신청 - 평가승인 
2020-10-21 16:47:29 - 재제출신청 - 심의승인 
2020-11-24 11:32:22 - 재제출신청 - 착수신고 
</t>
  </si>
  <si>
    <t>2015-05-15~2025-05-14</t>
  </si>
  <si>
    <t>(사업계획서)홍기균 외 3개 농가의 공기열 히트펌프를 이용한 온실가스 배출 감축사업_v1.1.pdf</t>
  </si>
  <si>
    <t xml:space="preserve">
홍기균 농가_증빙문서.zip
허의홍 농가_증빙문서.zip
임형전 농가_증빙문서.zip
양수헌 농가_증빙문서.zip
증빙문서 10. 온실가스 감축사업 업무 협약서.pdf
증빙문서11. 농가 설비 및 계측기 사진(상세).zip</t>
  </si>
  <si>
    <t>R-2020-KR-03-000532</t>
  </si>
  <si>
    <t xml:space="preserve">2020-05-28 20:18:20 - 신규신청 - 신청 
2020-05-28 20:18:20 - 관장기관 지정 - 환경부
2020-06-01 09:04:19 - 관장기관 지정 - 농림축산식품부
2020-06-26 14:46:08 - 신규신청 - 문서재제출요청 
2020-10-15 21:44:48 - 재제출신청 - 신청 
2020-10-21 15:24:01 - 재제출신청 - 평가승인 
2020-10-21 16:57:31 - 재제출신청 - 심의승인 
2020-11-24 11:33:32 - 재제출신청 - 착수신고 
</t>
  </si>
  <si>
    <t>순천만 국가정원</t>
  </si>
  <si>
    <t>순천만 국가정원 조성 식생복구 사업</t>
  </si>
  <si>
    <t>2011-03-15</t>
  </si>
  <si>
    <t>순천만 국가정원 조성 식생복구 사업 사업계획서(최종)_200922_ver1.2.pdf</t>
  </si>
  <si>
    <t xml:space="preserve">
4. 합병지적도면.pdf
5. 순천만 국가정원 사업시작일(착공 공문-계약일).pdf
6. 순천 준공조서.pdf
7. 순천만 국가정원 상세 시공 도면.pdf
8. 탄소지킴이 도시숲.pdf
11. 모니터링 예상 지역_190923_수정본.xlsx
12. 사업자등록증(순천시).pdf
13. 순천시 2011 주요업무시행계획.pdf
14. 순천시-전남도청 협약서.pdf
15. 온실가스 감축실적 소유권.hwp
1. 순천만 국가정원 준공 내역서(외부유출 금지).pdf
2. 순천만 국가정원 설계 예산안(외부유출 금지).pdf
3-1. 토지대장_오천동 460.pdf
3-2. 토지대장_오천동 600.pdf
3-3. 토지대장_풍덕동 70.pdf
3-4. 토지대장_풍덕동 540.pdf
10. 온실가스 흡수량 산정값_모니터링실적 반영 및 탄소전환계수 수정본_200611.xlsx
9. 순천만 국가정원 내 수목관리계획 수립을 위한 수목실태조사.pdf
15. 국유지관련 추가설명 증빙자료.pdf
16. 조경공사 전 토목공사 시행 증빙자료.pdf</t>
  </si>
  <si>
    <t>R-2020-KR-14-000535</t>
  </si>
  <si>
    <t>[보완1차]착수신고
2020-11-30</t>
  </si>
  <si>
    <t>2020-11-30</t>
  </si>
  <si>
    <t xml:space="preserve">2020-03-23 16:18:46 - 신규신청 - 접수 
2020-03-23 16:18:46 - 관장기관 지정 - 환경부
2020-03-24 09:10:15 - 관장기관 지정 - 농림축산식품부
2020-04-08 15:04:41 - 신규신청 - 신청 
2020-05-07 16:21:30 - 신규신청 - 문서재제출요청 
2020-05-07 17:33:24 - 재제출신청 - 접수 
2020-05-11 17:27:26 - 재제출신청 - 신청 
2020-06-10 18:18:26 - 재제출신청 - 보완요청 
2020-06-11 11:07:35 - 보완신청 - 접수 
2020-06-15 10:29:41 - 보완신청 - 신청 
2020-07-08 18:47:46 - 보완신청 - 문서재제출요청 
2020-07-09 10:17:19 - 재제출신청 - 접수 
2020-07-22 18:22:08 - 재제출신청 - 신청 
2020-07-29 17:49:53 - 재제출신청 - 평가승인 
2020-11-06 15:45:53 - 재제출신청 - 심의승인 
2020-11-30 18:03:27 - 재제출신청 - 착수신고 
</t>
  </si>
  <si>
    <t>전라남도 및 충청남도</t>
  </si>
  <si>
    <t>히트펌프식 김 건조기 보급을 통한 에너지 절감 사업</t>
  </si>
  <si>
    <t>진미수산 히트펌프식 김 건조기 보급을 통한 에너지 절감 사업</t>
  </si>
  <si>
    <t>2020-12-01~2027-11-30</t>
  </si>
  <si>
    <t>김 건조사업 히트펌프 설치사업_단위사업계획서.pdf</t>
  </si>
  <si>
    <t xml:space="preserve">
김 건조사업 히트펌프 설치사업_ver.01.xlsx</t>
  </si>
  <si>
    <t>[보완1차]보완요청
2020-12-03</t>
  </si>
  <si>
    <t xml:space="preserve">2020-11-06 14:37:44 - 신규신청 - 신청 
2020-11-06 14:37:44 - 관장기관 지정 - 환경부
2020-11-06 15:01:25 - 관장기관 지정 - 농림축산식품부
2020-11-06 15:31:33 - 관장기관 지정 - 해양수산부
2020-12-03 17:45:00 - 신규신청 - 보완요청 
</t>
  </si>
  <si>
    <t>2020-03-01~2048-02-29</t>
  </si>
  <si>
    <t>김 건조사업 히트펌프 설치사업_프로그램사업계획서.pdf</t>
  </si>
  <si>
    <t>제주도 서귀포시 강홍범  농가</t>
  </si>
  <si>
    <t>제주도 서귀포시 남원읍 위미리 3931</t>
  </si>
  <si>
    <t>강홍범 농가 히트펌프를 이용한 온실가스 감축사업</t>
  </si>
  <si>
    <t>2014-04-30</t>
  </si>
  <si>
    <t>2014-04-30~2024-04-29</t>
  </si>
  <si>
    <t>(사업계획서)강홍범 농가의 히트펌프를 이용한 온실가스 배출 감축사업_v1.0_20201113.pdf</t>
  </si>
  <si>
    <t xml:space="preserve">
(예상감축량산정시트_강홍범,감귤_23) 히트펌프를 이용한 온실가스 배출 감축사업_서귀포시_20201113.xlsx
증빙자료.zip
증빙자료 (2).zip</t>
  </si>
  <si>
    <t>[보완1차]보완요청
2020-12-11</t>
  </si>
  <si>
    <t>2020-12-11</t>
  </si>
  <si>
    <t xml:space="preserve">2020-11-13 09:37:42 - 관장기관 지정 - 환경부
2020-11-13 09:37:43 - 신규신청 - 신청 
2020-11-13 10:27:54 - 관장기관 지정 - 농림축산식품부
2020-12-11 15:57:20 - 신규신청 - 보완요청 
</t>
  </si>
  <si>
    <t>제주도 서귀포시 김영미 농가</t>
  </si>
  <si>
    <t>제주도 서귀포시 도순동 67</t>
  </si>
  <si>
    <t>김영미 농가 히트펌프를 이용한 온실가스 감축사업</t>
  </si>
  <si>
    <t>2014-04-21</t>
  </si>
  <si>
    <t>2014-04-21~2024-04-20</t>
  </si>
  <si>
    <t>(사업계획서)김영미 농가의 히트펌프를 이용한 온실가스 배출 감축사업_v1.0_20201120.pdf</t>
  </si>
  <si>
    <t xml:space="preserve">
증빙자료.zip
12.1. 설비_전기열풍기.zip
12.2. 실측.zip
12.3 골조,설비,작물 등.zip
(예상감축량산정시트_김영미,감귤_23) 히트펌프를 이용한 온실가스 배출 감축사업_서귀포시_20201120.xlsx</t>
  </si>
  <si>
    <t>[보완1차]보완요청
2020-12-23</t>
  </si>
  <si>
    <t xml:space="preserve">2020-11-23 07:59:36 - 신규신청 - 신청 
2020-11-23 07:59:36 - 관장기관 지정 - 환경부
2020-11-24 09:50:11 - 관장기관 지정 - 농림축산식품부
2020-12-23 16:52:32 - 신규신청 - 보완요청 
</t>
  </si>
  <si>
    <t>(주)수산아이앤</t>
  </si>
  <si>
    <t>2078151341</t>
  </si>
  <si>
    <t>수산빌딩</t>
  </si>
  <si>
    <t>강남구 밤고개로5길 13 수산빌딩</t>
  </si>
  <si>
    <t>임현준</t>
  </si>
  <si>
    <t>010-8992-7654</t>
  </si>
  <si>
    <t>lhj0401@soosan.co.kr</t>
  </si>
  <si>
    <t>(주)수산아이앤티 수산빌딩의 LED 조명기기 교체를 통한 전력사용량 절감에 의한 온실가스 감축사업</t>
  </si>
  <si>
    <t>2018-06-08</t>
  </si>
  <si>
    <t>2018-09-30~2028-09-29</t>
  </si>
  <si>
    <t>[수산INT] 고효율 조명기기 교체사업 사업계획서_Fin.pdf</t>
  </si>
  <si>
    <t xml:space="preserve">
1. 수산빌딩 내부공사 계약서 (18.06.08).pdf
2. 수산빌딩 내부공사 지출금 관련 내부품의서.pdf
3. 수산INT 사업자등록증.jpg
4. 수산빌딩 부동산등기부등본.pdf
5. 수산빌딩 조명도,교체내역(B1F~5F).pdf
6. 조명기기사양서 및 고효율에너지기자재 인증서.pdf
7. 폐기물증빙서류 (폐기 및 철거 계약서).pdf
8. 조명기기 구매내역서.pdf
9. 사업 전 조명기기(형광등)사진.pdf</t>
  </si>
  <si>
    <t>문서재제출요청
2021-01-14</t>
  </si>
  <si>
    <t xml:space="preserve">2020-12-16 13:51:15 - 신규신청 - 신청 
2020-12-16 13:51:15 - 관장기관 지정 - 환경부
2020-12-16 15:18:33 - 관장기관 지정 - 국토교통부
2021-01-14 17:31:44 - 신규신청 - 문서재제출요청 
</t>
  </si>
  <si>
    <t>2014-01-22</t>
  </si>
  <si>
    <t>2021-01-22~2028-02-21</t>
  </si>
  <si>
    <t>(사업계획서)김장수 외 3개 농가의 고효율 보온자재를 이용한 온실가스 배출 감축사업_갱신_v1.2.pdf</t>
  </si>
  <si>
    <t xml:space="preserve">
(산정시트)김장수 외 3개 농가의 고효율 보온자재를 이용한 온실가스 배출 감축사업_갱신_v1.2.xlsx
(증빙자료)김장수 외 3개 농가의 고효율 보온자재를 이용한 온실가스 배출 감축사업.zip</t>
  </si>
  <si>
    <t>R-2020-KR-03-000412</t>
  </si>
  <si>
    <t>문서재제출요청
2021-01-27</t>
  </si>
  <si>
    <t>2021-01-27</t>
  </si>
  <si>
    <t xml:space="preserve">2018-12-27 19:15:12 - 관장기관 지정 - 환경부
2018-12-27 19:15:13 - 신규신청 - 신청 
2018-12-28 09:28:31 - 관장기관 지정 - 농림축산식품부
2019-02-01 16:58:42 - 신규신청 - 문서재제출요청 
2019-06-18 16:00:09 - 재제출신청 - 신청 
2019-07-15 16:16:01 - 재제출신청 - 보완요청 
2019-10-31 11:37:55 - 보완신청 - 신청 
2019-11-06 16:16:43 - 보완신청 - 문서재제출요청 
2020-02-27 14:18:15 - 재제출신청 - 신청 
2020-02-28 10:11:11 - 재제출신청 - 평가승인 
2020-02-28 14:34:25 - 재제출신청 - 심의승인 
2020-07-21 23:15:13 - 재제출신청 - 착수신고 
2020-07-21 23:18:22 - 유효기간갱신 신청 - 신청 
2020-09-03 16:22:00 - 유효기간갱신 신청 - 문서재제출요청 
2020-12-21 17:52:05 - 유효기간갱신 재제출신청 - 신청 
2021-01-27 09:42:33 - 유효기간갱신 재제출신청 - 문서재제출요청 
</t>
  </si>
  <si>
    <t>제주도 서귀포시 김홍주 농가</t>
  </si>
  <si>
    <t>제주도 서귀포시 남원읍 의귀리 80-8</t>
  </si>
  <si>
    <t>김홍주 농가 히트펌프를 이용한 온실가스 감축사업</t>
  </si>
  <si>
    <t>2018-04-26</t>
  </si>
  <si>
    <t>2018-04-26~2028-04-25</t>
  </si>
  <si>
    <t>(사업계획서)김홍주 농가의 히트펌프를 이용한 온실가스 배출 감축사업_v2.0_20210108.pdf</t>
  </si>
  <si>
    <t xml:space="preserve">
증빙자료 (1).zip
증빙자료 (2).zip
(산정시트)김홍주 농가의 히트펌프를 이용한 온실가스 배출 감축사업_v2.0_20210108.xlsx
김홍주 농가의 히트펌프를 이용한 온실가스 배출 감축사업_타당성 평가 의견서(사업자수신용)_1차_보완.hwp</t>
  </si>
  <si>
    <t>[보완1차]문서재제출요청
2021-02-05</t>
  </si>
  <si>
    <t>2021-02-05</t>
  </si>
  <si>
    <t xml:space="preserve">2020-11-09 11:03:58 - 신규신청 - 신청 
2020-11-09 11:03:58 - 관장기관 지정 - 환경부
2020-11-10 18:50:02 - 관장기관 지정 - 농림축산식품부
2020-12-09 17:57:52 - 신규신청 - 보완요청 
2021-01-08 14:38:41 - 보완신청 - 신청 
2021-02-05 17:32:39 - 보완신청 - 문서재제출요청 
</t>
  </si>
  <si>
    <t>한미약품(주) 외 2개 업체</t>
  </si>
  <si>
    <t>주식회사 삼일이노팩 외 2개 업체</t>
  </si>
  <si>
    <t>제주도 서귀포시 강우철 농가</t>
  </si>
  <si>
    <t>제주도 서귀포시 남원읍 태흥리 178-2</t>
  </si>
  <si>
    <t>강우철 농가 히트펌프를 이용한 온실가스 감축사업</t>
  </si>
  <si>
    <t>(사업계획서)강우철 농가의 히트펌프를 이용한 온실가스 배출 감축사업_v2.0_20210118.pdf</t>
  </si>
  <si>
    <t xml:space="preserve">
10.1. 현장사진_실측.zip
10.2. 현장사진_설비 등.zip
증빙자료.zip
(예상감축량산정시트_강우철,감귤_23) 히트펌프를 이용한 온실가스 배출 감축사업_서귀포시_20210118.xlsx
강우철 농가의 히트펌프를 이용한 온실가스 배출 감축사업_타당성 평가 의견서(사업자수신용)_1차 보완.hwp</t>
  </si>
  <si>
    <t>[보완1차]문서재제출요청
2021-02-17</t>
  </si>
  <si>
    <t>2021-02-17</t>
  </si>
  <si>
    <t xml:space="preserve">2020-11-23 08:41:17 - 신규신청 - 신청 
2020-11-23 08:41:17 - 관장기관 지정 - 환경부
2020-11-24 09:50:27 - 관장기관 지정 - 농림축산식품부
2020-12-23 16:57:29 - 신규신청 - 보완요청 
2021-01-18 20:44:34 - 보완신청 - 신청 
2021-02-17 13:11:46 - 보완신청 - 문서재제출요청 
</t>
  </si>
  <si>
    <t>2020-07-08~2048-07-07</t>
  </si>
  <si>
    <t>한국생산기술연구원 외 1개 업체</t>
  </si>
  <si>
    <t>2012-09-26~2040-09-25</t>
  </si>
  <si>
    <t>2013-12-07</t>
  </si>
  <si>
    <t>2020-12-07~2027-12-06</t>
  </si>
  <si>
    <t>(사업계획서)장종윤 농가의 히트펌프를 이용한 온실가스 배출 감축사업_v2.1_20210125.pdf</t>
  </si>
  <si>
    <t xml:space="preserve">
(증빙자료)장종윤 농가의 히트펌프를 이용한 온실가스 배출 감축사업_v2.1_20210125.zip
(산정시트)장종윤 농가의 히트펌프를 이용한 온실가스 배출 감축사업_v2.1_20210125.xlsx</t>
  </si>
  <si>
    <t>R-2021-KR-03-000548</t>
  </si>
  <si>
    <t>심의승인
2021-03-24</t>
  </si>
  <si>
    <t>2021-03-24</t>
  </si>
  <si>
    <t xml:space="preserve">2019-10-01 15:17:03 - 신규신청 - 신청 
2019-10-01 15:17:03 - 관장기관 지정 - 환경부
2019-10-14 15:46:50 - 관장기관 지정 - 농림축산식품부
2019-10-31 17:43:32 - 신규신청 - 보완요청 
2019-11-04 16:36:39 - 보완신청 - 신청 
2019-11-04 20:24:50 - 보완신청 - 보완요청 
2019-11-05 14:41:47 - 보완신청 - 신청 
2019-11-05 22:09:11 - 보완신청 - 문서재제출요청 
2020-04-13 16:38:32 - 재제출신청 - 신청 
2020-06-05 18:03:25 - 재제출신청 - 평가승인 
2020-06-05 18:16:31 - 재제출신청 - 심의승인 
2020-06-08 17:13:57 - 재제출신청 - 착수신고 
2020-06-08 17:26:18 - 유효기간갱신 신청 - 신청 
2020-07-03 16:06:32 - 유효기간갱신 신청 - 보완요청 
2020-07-24 11:22:41 - 유효기간갱신 보완신청 - 신청 
2020-08-26 15:28:34 - 유효기간갱신 보완신청 - 보완요청 
2020-09-02 11:12:02 - 유효기간갱신 보완신청 - 신청 
2021-01-27 09:47:59 - 유효기간갱신 보완신청 - 문서재제출요청 
2021-01-27 10:26:02 - 유효기간갱신 재제출신청 - 신청 
2021-03-04 09:13:06 - 유효기간갱신 재제출신청 - 평가승인 
2021-03-04 17:35:08 - 유효기간갱신 재제출신청 - 심의승인 
2021-03-15 11:56:18 - 사업변경 신청 - 신청 
2021-03-24 09:46:01 - 사업변경 신청 - 평가승인 
2021-03-24 09:56:04 - 사업변경 신청 - 심의승인 
</t>
  </si>
  <si>
    <t>주식회사 이지팜스 외 1개 업체</t>
  </si>
  <si>
    <t xml:space="preserve">한국전력공사 인천본부 </t>
  </si>
  <si>
    <t>2013-02-15</t>
  </si>
  <si>
    <t>2013-04-19~2023-04-18</t>
  </si>
  <si>
    <t>한국전력공사 외 1개 업체</t>
  </si>
  <si>
    <t>선박육상전원_소규모 사업계획서(에코누리호)_ver10(21.01.26).pdf</t>
  </si>
  <si>
    <t xml:space="preserve">
수정 및 보완 요청서_1차_에코누리호(ORS제출)_200129.pdf
수정 및 보완 요청서_2차_에코누리호(ORS제출)_200207.pdf
에코누리호_AMP_증빙.zip
환경부 협의 추가 증빙.zip
3-3.에코누리호_감축량산정Ver02.xlsx</t>
  </si>
  <si>
    <t>R-2021-KR-07-000549</t>
  </si>
  <si>
    <t>[보완2차]착수신고
2021-03-26</t>
  </si>
  <si>
    <t>2021-03-26</t>
  </si>
  <si>
    <t xml:space="preserve">2019-09-24 16:55:14 - 신규신청 - 신청 
2019-09-24 16:55:14 - 관장기관 지정 - 환경부
2019-10-02 11:26:09 - 관장기관 지정 - 해양수산부
2019-11-28 10:41:28 - 신규신청 - 보완요청 
2020-01-29 17:27:04 - 보완신청 - 신청 
2020-01-31 17:35:39 - 보완신청 - 보완요청 
2020-02-13 10:26:35 - 보완신청 - 접수 
2020-02-13 10:27:47 - 보완신청 - 신청 
2020-03-09 16:07:12 - 보완신청 - 문서재제출요청 
2020-03-12 16:30:35 - 재제출신청 - 접수 
2020-03-12 16:31:24 - 재제출신청 - 신청 
2020-03-18 09:47:11 - 재제출신청 - 문서재제출요청 
2020-03-26 17:29:50 - 재제출신청 - 접수 
2020-03-26 17:30:43 - 재제출신청 - 신청 
2020-05-08 14:49:28 - 재제출신청 - 문서재제출요청 
2020-06-03 13:18:58 - 재제출신청 - 접수 
2020-06-03 13:19:57 - 재제출신청 - 신청 
2020-06-23 09:32:19 - 재제출신청 - 문서재제출요청 
2020-06-23 09:57:55 - 재제출신청 - 접수 
2020-06-23 09:59:32 - 재제출신청 - 신청 
2020-07-03 10:01:49 - 재제출신청 - 문서재제출요청 
2020-07-13 11:06:07 - 재제출신청 - 접수 
2020-07-13 11:07:04 - 재제출신청 - 신청 
2020-10-29 15:32:12 - 재제출신청 - 문서재제출요청 
2020-11-24 13:10:06 - 재제출신청 - 접수 
2020-11-24 13:11:07 - 재제출신청 - 신청 
2020-12-16 09:59:30 - 재제출신청 - 문서재제출요청 
2020-12-16 10:12:22 - 재제출신청 - 접수 
2020-12-16 10:18:49 - 재제출신청 - 신청 
2021-01-26 17:50:28 - 재제출신청 - 문서재제출요청 
2021-01-26 18:37:26 - 재제출신청 - 접수 
2021-01-26 18:38:30 - 재제출신청 - 신청 
2021-01-26 18:56:15 - 재제출신청 - 문서재제출요청 
2021-01-26 19:03:46 - 재제출신청 - 접수 
2021-01-26 19:05:10 - 재제출신청 - 신청 
2021-01-28 10:27:08 - 재제출신청 - 문서재제출요청 
2021-01-28 10:45:18 - 재제출신청 - 접수 
2021-01-28 10:46:43 - 재제출신청 - 신청 
2021-03-26 15:19:30 - 재제출신청 - 평가승인 
2021-03-26 15:22:12 - 재제출신청 - 심의승인 
2021-03-26 17:00:54 - 재제출신청 - 착수신고 
</t>
  </si>
  <si>
    <t>우성세라믹스공업(주) 외 2개 업체</t>
  </si>
  <si>
    <t>하홍보</t>
  </si>
  <si>
    <t>TQHSE팀</t>
  </si>
  <si>
    <t>052-231-0052</t>
  </si>
  <si>
    <t>hong-bo.ha@fluorinekorea.com</t>
  </si>
  <si>
    <t>주식회사 베리워즈</t>
  </si>
  <si>
    <t>1048700720</t>
  </si>
  <si>
    <t>제주도 서귀포시</t>
  </si>
  <si>
    <t>본부장</t>
  </si>
  <si>
    <t>031-548-2714</t>
  </si>
  <si>
    <t>dyjung@verywords.com</t>
  </si>
  <si>
    <t>홍윤표 농가 외 2개 농가의 히트펌프를 이용한 온실가스 배출 감축사업</t>
  </si>
  <si>
    <t>2019-03-21~2029-03-20</t>
  </si>
  <si>
    <t>(사업계획서) 홍윤표 농가 외 2개 농가의 히트펌프를 이용한 온실가스 배출 감축사업_v1.2_20200921.pdf</t>
  </si>
  <si>
    <t xml:space="preserve">
증빙자료_도면 참고용_v1.2.zip
증빙자료_증빙서류_v1.2 (1).zip
증빙자료_증빙서류_v1.2 (2).zip
증빙자료_증빙서류_v1.2 (3).zip
증빙자료_히트펌프사진_v1.2_김성현(B동).zip</t>
  </si>
  <si>
    <t>R-2020-KR-03-000533</t>
  </si>
  <si>
    <t>착수신고
2021-04-21</t>
  </si>
  <si>
    <t>2021-04-21</t>
  </si>
  <si>
    <t xml:space="preserve">2020-08-04 20:18:11 - 신규신청 - 신청 
2020-08-04 20:18:11 - 관장기관 지정 - 환경부
2020-08-04 21:21:24 - 신규신청 - 신청 
2020-08-04 21:21:24 - 관장기관 지정 - 환경부
2020-08-05 15:30:50 - 관장기관 지정 - 농림축산식품부
2020-08-06 20:28:04 - 신규신청 - 문서재제출요청 
2020-08-07 17:13:21 - 재제출신청 - 신청 
2020-09-04 14:19:40 - 재제출신청 - 문서재제출요청 
2020-09-21 19:32:42 - 재제출신청 - 신청 
2020-09-24 16:04:06 - 재제출신청 - 문서재제출요청 
2020-09-24 19:11:12 - 재제출신청 - 신청 
2020-09-24 19:25:13 - 재제출신청 - 신청 
2020-10-21 15:25:04 - 재제출신청 - 평가승인 
2020-10-21 16:58:49 - 재제출신청 - 심의승인 
2021-04-21 16:25:47 - 재제출신청 - 착수신고 
</t>
  </si>
  <si>
    <t>오관빈 농가의 히트펌프를 이용한 온실가스 배출 감축사업</t>
  </si>
  <si>
    <t>(사업계획서) 오관빈 농가의 히트펌프를 이용한 온실가스 배출 감축사업_v1.4_20200923.pdf</t>
  </si>
  <si>
    <t xml:space="preserve">
증빙자료_도면확인용_v1.4.zip
증빙자료_.증빙자료_v1.4.zip
증빙자료_히트펌프 사진_v1.4_46번지.zip
증빙자료_히트펌프 사진_v1.4_54-1번지.zip</t>
  </si>
  <si>
    <t>R-2020-KR-03-000523</t>
  </si>
  <si>
    <t xml:space="preserve">2020-08-04 19:28:29 - 신규신청 - 신청 
2020-08-04 19:28:29 - 관장기관 지정 - 환경부
2020-08-05 15:31:45 - 관장기관 지정 - 농림축산식품부
2020-08-07 09:22:46 - 신규신청 - 문서재제출요청 
2020-08-07 09:36:11 - 재제출신청 - 신청 
2020-08-07 14:24:36 - 재제출신청 - 문서재제출요청 
2020-08-07 17:15:01 - 재제출신청 - 신청 
2020-09-04 13:58:21 - 재제출신청 - 문서재제출요청 
2020-09-21 18:50:34 - 재제출신청 - 신청 
2020-09-24 16:02:08 - 재제출신청 - 문서재제출요청 
2020-09-24 18:31:54 - 재제출신청 - 신청 
2020-10-21 15:05:29 - 재제출신청 - 평가승인 
2020-10-21 16:45:08 - 재제출신청 - 심의승인 
2021-04-21 16:26:53 - 재제출신청 - 착수신고 
</t>
  </si>
  <si>
    <t>김양남 농가 외 1개 농가의 히트펌프를 이용한 온실가스 배출 감축사업</t>
  </si>
  <si>
    <t>2018-10-31</t>
  </si>
  <si>
    <t>2018-10-31~2028-10-30</t>
  </si>
  <si>
    <t>(사업계획서) 김양남 농가 외 1개 농가의 히트펌프를 이용한 온실가스 배출 감축사업_v1.2_20200921.pdf</t>
  </si>
  <si>
    <t xml:space="preserve">
증빙자료_도면 확인용_v1.2.zip
증빙자료_증빙서류_v1.2.zip
증빙자료_히트펌프사진_v1.2_김양남.zip
증빙자료_히트펌프사진_v1.2_김진영.zip</t>
  </si>
  <si>
    <t>R-2020-KR-03-000510</t>
  </si>
  <si>
    <t xml:space="preserve">2020-08-04 19:52:13 - 신규신청 - 신청 
2020-08-04 19:52:13 - 관장기관 지정 - 환경부
2020-08-05 15:31:37 - 관장기관 지정 - 농림축산식품부
2020-08-07 17:57:11 - 신규신청 - 문서재제출요청 
2020-08-07 18:12:36 - 재제출신청 - 신청 
2020-09-04 13:55:05 - 재제출신청 - 문서재제출요청 
2020-09-21 20:02:18 - 재제출신청 - 신청 
2020-09-23 09:30:41 - 재제출신청 - 문서재제출요청 
2020-09-23 09:35:23 - 재제출신청 - 신청 
2020-09-24 16:03:21 - 재제출신청 - 문서재제출요청 
2020-09-24 19:23:33 - 재제출신청 - 신청 
2020-10-21 14:37:40 - 재제출신청 - 평가승인 
2020-10-21 16:25:31 - 재제출신청 - 심의승인 
2021-04-21 16:28:08 - 재제출신청 - 착수신고 
</t>
  </si>
  <si>
    <t>주식회사엔베스트</t>
  </si>
  <si>
    <t>4748800325</t>
  </si>
  <si>
    <t>제주도 서귀포시, 제주도 제주시</t>
  </si>
  <si>
    <t>전은영</t>
  </si>
  <si>
    <t>02-6341-8070</t>
  </si>
  <si>
    <t>olol0924@envest.co.kr</t>
  </si>
  <si>
    <t>부정진 농가 외 1개 농가의 히트펌프를 이용한 온실가스 배출 감축사업</t>
  </si>
  <si>
    <t>2018-10-28</t>
  </si>
  <si>
    <t>2018-10-28~2028-10-27</t>
  </si>
  <si>
    <t>(사업계획서) 부정진 농가 외 1개 농가의 히트펌프를 이용한 온실가스 배출 감축사업_v1.2_20200923.pdf</t>
  </si>
  <si>
    <t xml:space="preserve">
증빙자료_증빙서류_v1.2.zip
증빙자료_히트펌프사진_v1.2_부정진 A동.zip
증빙자료_히트펌프사진_v1.2_부정진 B동.zip
증빙자료_히트펌프사진_v1.2_송윤범.zip</t>
  </si>
  <si>
    <t>R-2020-KR-03-000518</t>
  </si>
  <si>
    <t xml:space="preserve">2020-08-04 20:54:56 - 신규신청 - 신청 
2020-08-04 20:54:56 - 관장기관 지정 - 환경부
2020-08-05 15:31:16 - 관장기관 지정 - 농림축산식품부
2020-08-07 17:27:19 - 신규신청 - 문서재제출요청 
2020-08-07 17:44:24 - 재제출신청 - 신청 
2020-09-04 13:57:45 - 재제출신청 - 문서재제출요청 
2020-09-21 19:07:53 - 재제출신청 - 신청 
2020-09-24 16:06:51 - 재제출신청 - 문서재제출요청 
2020-09-24 20:02:23 - 재제출신청 - 신청 
2020-10-21 14:54:07 - 재제출신청 - 평가승인 
2020-10-21 16:38:17 - 재제출신청 - 심의승인 
2021-04-21 16:31:39 - 재제출신청 - 착수신고 
</t>
  </si>
  <si>
    <t>고문석 농가 외 3개 농가의 히트펌프를 이용한 온실가스 배출 감축사업</t>
  </si>
  <si>
    <t>2018-08-21~2028-08-20</t>
  </si>
  <si>
    <t>(사업계획서) 고문석 농가 외 3개 농가의 히트펌프를 이용한 온실가스 배출 감축사업_v1.2_20200923.pdf</t>
  </si>
  <si>
    <t xml:space="preserve">
증빙자료_증빙서류_v1.2 (1).zip
증빙자료_증빙서류_v1.2 (2).zip
증빙문서_히트펌프 사진_v1.2_고문석 (1).zip
증빙문서_히트펌프 사진_v1.2_고문석 (2).zip
증빙문서_히트펌프 사진_v1.2_오경찬 (1).zip
증빙문서_히트펌프 사진_v1.2_오경찬 (2).zip</t>
  </si>
  <si>
    <t>R-2020-KR-03-000506</t>
  </si>
  <si>
    <t xml:space="preserve">2020-08-04 21:11:00 - 관장기관 지정 - 환경부
2020-08-04 21:11:01 - 신규신청 - 신청 
2020-08-05 15:31:10 - 관장기관 지정 - 농림축산식품부
2020-08-07 18:47:02 - 신규신청 - 문서재제출요청 
2020-08-07 19:15:38 - 재제출신청 - 신청 
2020-09-04 13:54:28 - 재제출신청 - 문서재제출요청 
2020-09-21 19:25:41 - 재제출신청 - 신청 
2020-09-24 16:07:27 - 재제출신청 - 문서재제출요청 
2020-09-24 19:47:25 - 재제출신청 - 신청 
2020-10-21 14:24:17 - 재제출신청 - 평가승인 
2020-10-21 16:12:57 - 재제출신청 - 심의승인 
2021-04-21 16:32:16 - 재제출신청 - 착수신고 
</t>
  </si>
  <si>
    <t>제주특별자치도 농업기술원</t>
  </si>
  <si>
    <t>6168300185</t>
  </si>
  <si>
    <t>허영길</t>
  </si>
  <si>
    <t>기술지원조정과</t>
  </si>
  <si>
    <t>064-760-7541</t>
  </si>
  <si>
    <t>kyk0706@korea.kr</t>
  </si>
  <si>
    <t>이우진 농가 외 4개 농가의 히트펌프를 이용한 온실가스 배출 감축사업</t>
  </si>
  <si>
    <t>2017-03-17~2027-03-16</t>
  </si>
  <si>
    <t>(사업계획서) 이우진 농가 외 4개 농가의 히트펌프를 이용한 온실가스 배출 감축사업_v1.2_20200921.pdf</t>
  </si>
  <si>
    <t xml:space="preserve">
증빙자료_도면참고용_v1.2.zip
증빙자료_증빙서류_v1.2 (1).zip
증빙자료_증빙서류_v1.2 (2).zip
증빙자료_증빙서류_v1.2 (3).zip</t>
  </si>
  <si>
    <t>R-2020-KR-03-000528</t>
  </si>
  <si>
    <t xml:space="preserve">2020-08-04 21:06:54 - 신규신청 - 신청 
2020-08-04 21:06:54 - 관장기관 지정 - 환경부
2020-08-04 21:17:42 - 신규신청 - 신청 
2020-08-04 21:17:42 - 관장기관 지정 - 환경부
2020-08-05 15:31:03 - 관장기관 지정 - 농림축산식품부
2020-08-07 14:57:02 - 신규신청 - 문서재제출요청 
2020-08-07 17:47:03 - 재제출신청 - 신청 
2020-09-04 13:56:18 - 재제출신청 - 문서재제출요청 
2020-09-21 19:27:37 - 재제출신청 - 신청 
2020-09-21 19:56:57 - 재제출신청 - 신청 
2020-09-24 16:06:17 - 재제출신청 - 문서재제출요청 
2020-09-24 20:24:11 - 재제출신청 - 신청 
2020-10-21 15:13:22 - 재제출신청 - 평가승인 
2020-10-21 16:51:54 - 재제출신청 - 심의승인 
2021-04-21 16:33:07 - 재제출신청 - 착수신고 
</t>
  </si>
  <si>
    <t>오원명 농가 외 1개 농가의 히트펌프를 이용한 온실가스 배출 감축사업</t>
  </si>
  <si>
    <t>2015-11-26</t>
  </si>
  <si>
    <t>2015-11-26~2025-11-25</t>
  </si>
  <si>
    <t>(사업계획서) 오원명 농가 외 1개 농가의 히트펌프를 이용한 온실가스 배출 감축사업_v2.1_20200923.pdf</t>
  </si>
  <si>
    <t xml:space="preserve">
증빙자료_도면확인용_v2.1.zip
증빙자료_증빙서류_v2.1.zip
증빙자료_히트펌프사진_v2.1_박창봉 168-24(A동).zip
증빙자료_히트펌프사진_v2.1_박창봉 168-24(B동).zip
증빙자료_히트펌프사진_v2.1_박창봉 595-2.zip
증빙자료_히트펌프사진_v2.1_박창봉 660-3.zip
증빙자료_히트펌프사진_v2.1_박창봉 660-4.zip
증빙자료_히트펌프사진_v2.1_오원명(1).zip
증빙자료_히트펌프사진_v2.1_오원명(2).zip
증빙자료_도면확인용_v2.1.zip
증빙자료_증빙서류_v2.1.zip
증빙자료_히트펌프사진_v2.1_박창봉 168-24(A동).zip
증빙자료_히트펌프사진_v2.1_박창봉 168-24(B동).zip
증빙자료_히트펌프사진_v2.1_박창봉 595-2.zip
증빙자료_히트펌프사진_v2.1_박창봉 660-3.zip
증빙자료_히트펌프사진_v2.1_박창봉 660-4.zip
증빙자료_히트펌프사진_v2.1_오원명(1).zip
증빙자료_히트펌프사진_v2.1_오원명(2).zip</t>
  </si>
  <si>
    <t>R-2020-KR-03-000526</t>
  </si>
  <si>
    <t>[보완1차]착수신고
2021-04-21</t>
  </si>
  <si>
    <t xml:space="preserve">2020-08-04 20:47:24 - 신규신청 - 신청 
2020-08-04 20:47:24 - 관장기관 지정 - 환경부
2020-08-05 15:31:24 - 관장기관 지정 - 농림축산식품부
2020-08-07 16:43:40 - 신규신청 - 보완요청 
2020-08-07 17:46:50 - 보완신청 - 신청 
2020-09-04 13:56:54 - 보완신청 - 문서재제출요청 
2020-09-21 19:06:58 - 재제출신청 - 신청 
2020-09-24 16:05:18 - 재제출신청 - 문서재제출요청 
2020-09-24 21:03:17 - 재제출신청 - 신청 
2020-10-21 15:10:35 - 재제출신청 - 평가승인 
2020-10-21 16:49:03 - 재제출신청 - 심의승인 
2021-04-21 16:33:35 - 재제출신청 - 착수신고 
</t>
  </si>
  <si>
    <t>김정환 농가 외 3개 농가의 히트펌프를 이용한 온실가스 배출 감축사업</t>
  </si>
  <si>
    <t>2017-06-01~2027-05-31</t>
  </si>
  <si>
    <t>(사업계획서) 김정환 농가 외 3개 농가의 히트펌프를 이용한 온실가스 배출 감축사업_v1.2_20200921.pdf</t>
  </si>
  <si>
    <t xml:space="preserve">
증빙자료_도면확인용_v1.2.zip
증빙자료_증빙서류_v1.2 (1).zip
증빙자료_증빙서류_v1.2 (2).zip
증빙자료_증빙서류_v1.2 (3).zip
증빙자료_히트펌프사진_v1.2_김창석 A동 (1).zip
증빙자료_히트펌프사진_v1.2_김창석 A동 (2).zip
증빙자료_히트펌프사진_v1.2_김창석 A동 (3).zip
증빙자료_히트펌프사진_v1.2_김창석 B동 (1).zip
증빙자료_히트펌프사진_v1.2_김창석 B동 (2).zip
증빙자료_히트펌프사진_v1.2_김창석 B동 (3).zip
증빙자료_도면확인용_v1.2.zip
증빙자료_증빙서류_v1.2 (1).zip
증빙자료_증빙서류_v1.2 (2).zip
증빙자료_증빙서류_v1.2 (3).zip
증빙자료_히트펌프사진_v1.2_김창석 A동 (1).zip
증빙자료_히트펌프사진_v1.2_김창석 A동 (2).zip
증빙자료_히트펌프사진_v1.2_김창석 A동 (3).zip
증빙자료_히트펌프사진_v1.2_김창석 B동 (1).zip
증빙자료_히트펌프사진_v1.2_김창석 B동 (2).zip
증빙자료_히트펌프사진_v1.2_김창석 B동 (3).zip</t>
  </si>
  <si>
    <t>R-2020-KR-03-000512</t>
  </si>
  <si>
    <t xml:space="preserve">2020-08-04 21:18:22 - 신규신청 - 신청 
2020-08-04 21:18:22 - 관장기관 지정 - 환경부
2020-08-05 15:30:56 - 관장기관 지정 - 농림축산식품부
2020-08-07 16:39:43 - 신규신청 - 문서재제출요청 
2020-08-07 17:47:16 - 재제출신청 - 신청 
2020-09-04 13:55:40 - 재제출신청 - 문서재제출요청 
2020-09-21 19:44:56 - 재제출신청 - 신청 
2020-09-24 16:05:49 - 재제출신청 - 문서재제출요청 
2020-09-24 20:43:46 - 재제출신청 - 신청 
2020-10-21 14:42:02 - 재제출신청 - 평가승인 
2020-10-21 16:30:12 - 재제출신청 - 심의승인 
2021-04-21 16:34:08 - 재제출신청 - 착수신고 
</t>
  </si>
  <si>
    <t>삼승텍스타일[주] 외 1개 업체</t>
  </si>
  <si>
    <t>영덕산업(주) 외 1개 업체</t>
  </si>
  <si>
    <t>사비터전 영농조합법인</t>
  </si>
  <si>
    <t>3088138087</t>
  </si>
  <si>
    <t>사비터전영농조합법인, 조익애</t>
  </si>
  <si>
    <t>최형남</t>
  </si>
  <si>
    <t>041-832-5564</t>
  </si>
  <si>
    <t>sabitj2012@naver.com</t>
  </si>
  <si>
    <t>사비터전영농조합법인 외 1개 농가의 히트펌프를 이용한 온실가스 배출 감축사업</t>
  </si>
  <si>
    <t>2017-12-11</t>
  </si>
  <si>
    <t>2017-12-11~2027-12-10</t>
  </si>
  <si>
    <t>(사업계획서)사비터전영농조합법인 외 1개 농가의 히트펌프를 이용한 온실가스 배출 감축사업_v1.2_200916.pdf</t>
  </si>
  <si>
    <t xml:space="preserve">
(산정시트)조익애 농가의 히트펌프를 이용한 온실가스 배출 감축사업_v1.2_200916.xlsx
(증빙자료)사비터전영농조합법인 외 1개 농가의 히트펌프를 이용한 온실가스 배출 감축사업_v1.2.zip
(산정시트)사비터전 영농조합법인의 히트펌프를 이용한 온실가스 배출 감축사업_v1.2_200916.xlsx</t>
  </si>
  <si>
    <t>R-2020-KR-03-000519</t>
  </si>
  <si>
    <t>착수신고
2021-05-12</t>
  </si>
  <si>
    <t>2021-05-12</t>
  </si>
  <si>
    <t xml:space="preserve">2020-07-31 16:52:15 - 신규신청 - 신청 
2020-07-31 16:52:15 - 관장기관 지정 - 환경부
2020-08-03 13:54:02 - 관장기관 지정 - 농림축산식품부
2020-08-04 16:17:34 - 신규신청 - 문서재제출요청 
2020-08-06 09:25:14 - 재제출신청 - 신청 
2020-09-03 17:27:37 - 재제출신청 - 문서재제출요청 
2020-09-21 10:14:18 - 재제출신청 - 신청 
2020-09-21 17:25:53 - 재제출신청 - 문서재제출요청 
2020-09-21 17:41:38 - 재제출신청 - 신청 
2020-10-21 14:55:37 - 재제출신청 - 평가승인 
2020-10-21 16:39:28 - 재제출신청 - 심의승인 
2021-05-12 15:59:55 - 재제출신청 - 착수신고 
</t>
  </si>
  <si>
    <t>서울금속공업(주) 외 2개 업체</t>
  </si>
  <si>
    <t>2019-01-01</t>
  </si>
  <si>
    <t>2019-01-01~2025-12-31</t>
  </si>
  <si>
    <t>(사업계획서)멋쟁이토마토작목반 지열에너지를 이용한 온실가스 배출 감축사업_갱신_v4.2_210311.pdf</t>
  </si>
  <si>
    <t xml:space="preserve">
(증빙자료)멋쟁이토마토작목반 지열에너지를 이용한 화석연료 사용량 절감 사업_갱신.zip
증빙7. 기타_사업 자료 및 현장사진 1. 최재정 농가.zip
증빙7. 기타_사업 자료 및 현장사진 2. 양광식 농가.zip
증빙7. 기타_사업 자료 및 현장사진 3. 이은혁 농가.zip
증빙7. 기타_사업 자료 및 현장사진 4. 윤성수 농가.zip
증빙7. 기타_사업 자료 및 현장사진 5. 오재석 농가.zip
(산정시트)멋쟁이토마토작목반 지열에너지를 이용한 온실가스 배출 감축사업_갱신_v4.2_210311.xlsx</t>
  </si>
  <si>
    <t xml:space="preserve">2019-10-21 09:00:11 - 신규신청 - 신청 
2019-10-21 09:00:11 - 관장기관 지정 - 환경부
2019-10-21 14:35:00 - 관장기관 지정 - 농림축산식품부
2019-10-23 10:26:12 - 신규신청 - 문서재제출요청 
2020-06-01 10:12:12 - 재제출신청 - 신청 
2020-06-01 17:21:21 - 재제출신청 - 문서재제출요청 
2020-06-01 17:36:42 - 재제출신청 - 신청 
2020-07-03 16:40:47 - 재제출신청 - 문서재제출요청 
2021-03-11 18:09:59 - 재제출신청 - 신청 
2021-03-12 14:27:02 - 재제출신청 - 문서재제출요청 
2021-03-12 14:46:30 - 재제출신청 - 신청 
2021-05-17 17:16:27 - 재제출신청 - 평가반려 
</t>
  </si>
  <si>
    <t>P01- 순천시 시유림(유평리 산25-1) 수종갱신을 통한 탄소흡수원 증진사업</t>
  </si>
  <si>
    <t>유평리-단위사업 사업계획서_200611_수정본_수정.pdf</t>
  </si>
  <si>
    <t xml:space="preserve">
14-18 조림대장(순천)-개인정보 삭제.xlsx
2018년 조림사업 준공검사조서.pdf
2019년 조림사업 준공검사조서.pdf
벌채허가서 및 벌채예정수량조서.pdf
승주유평 산25-1번지 산림경영계획.xlsx
유평리 경계 좌표점.JPG
임야대장_유평리 산25-1.pdf
임야도_유평리 산25-1.pdf
토지이용계획확인서_유평리 산25-1.pdf
구획설정근거자료_유평리 조림대상지 현황도.pdf
예상 온실가스 흡수량 산정_ver1.4_흡수량산정근거보완.xlsx</t>
  </si>
  <si>
    <t>[보완1차]평가반려
2021-05-21</t>
  </si>
  <si>
    <t>2021-05-21</t>
  </si>
  <si>
    <t xml:space="preserve">2019-11-15 15:03:43 - 신규신청 - 신청 
2019-11-15 15:03:43 - 관장기관 지정 - 환경부
2019-11-15 18:21:04 - 관장기관 지정 - 농림축산식품부
2019-12-12 17:20:56 - 신규신청 - 문서재제출요청 
2020-01-31 18:45:18 - 재제출신청 - 신청 
2020-02-28 20:50:40 - 재제출신청 - 문서재제출요청 
2020-03-04 16:07:46 - 재제출신청 - 신청 
2020-03-31 10:15:54 - 재제출신청 - 문서재제출요청 
2020-06-15 09:54:51 - 재제출신청 - 신청 
2020-07-08 09:47:42 - 재제출신청 - 문서재제출요청 
2020-07-08 11:39:32 - 재제출신청 - 신청 
2020-07-29 23:31:03 - 재제출신청 - 문서재제출요청 
2020-07-30 10:28:16 - 재제출신청 - 신청 
2020-12-21 17:32:15 - 재제출신청 - 보완요청 
2021-05-21 11:15:00 - 보완신청 - 신청 
2021-05-21 11:19:21 - 보완신청 - 평가반려 
</t>
  </si>
  <si>
    <t>2018-04-18~2078-04-17</t>
  </si>
  <si>
    <t>순천시 - 프로그램 감축사업 사업계획서_200611_수정본_수정.pdf</t>
  </si>
  <si>
    <t>10. 2017년 업무보고서 2(도시_직속).pdf_x000D_
2. 수종갱신을 통한 산림경영 사업의 방법론.pdf_x000D_
3. 사회공헌형 산림탄소상쇄 운영표준.hwp_x000D_
6. 2018 입목재적 및 임분수확표.pdf_x000D_
7. 산림탄소상쇄사업 산림조사 가이드.hwp_x000D_
8. 제1차 탄소흡수원 증진 종합계획.pdf_x000D_
9. 숲속의 전남 만들기 10개년 계획.pdf_x000D_
순천시 조직도.JPG_x000D_
1. (농림축산식품부) 외부사업 타당성 평가 및 감축량 인증에 관한 지침.pdf_x000D_
4. 탄소흡수원 유지 및 증진에 관한 법률.pdf_x000D_
5. 온실가스 배출권의 할당 및 거래에 관한 법률.pdf_x000D_
프로그램 감축사업 운영매뉴얼_v.1.0_수정본.hwp</t>
  </si>
  <si>
    <t>(주)현대리바트 외 2개 업체</t>
  </si>
  <si>
    <t>동신산업(주) 외 2개 업체</t>
  </si>
  <si>
    <t>5088300017</t>
  </si>
  <si>
    <t>일심알맥스(주) 외 2개 업체</t>
  </si>
  <si>
    <t>한국산업단지공단 외 1개 업체</t>
  </si>
  <si>
    <t>2018-07-01~2046-06-30</t>
  </si>
  <si>
    <t>2019-06-01~2047-05-31</t>
  </si>
  <si>
    <t>2018-02-01~2046-01-31</t>
  </si>
  <si>
    <t>동진기연(주) 외 1개 업체</t>
  </si>
  <si>
    <t>2010-05-04~2038-05-03</t>
  </si>
  <si>
    <t>2017-07-17~2045-07-16</t>
  </si>
  <si>
    <t>주식회사 유원 외 2개 업체</t>
  </si>
  <si>
    <t>(주)사조오양평택공장 외 2개 업체</t>
  </si>
  <si>
    <t>(주)코다코 외 2개 업체</t>
  </si>
  <si>
    <t>2009-09-01~2037-09-01</t>
  </si>
  <si>
    <t>주식회사 케이티 외 3개 업체</t>
  </si>
  <si>
    <t>주대광테크</t>
  </si>
  <si>
    <t>6068180489</t>
  </si>
  <si>
    <t>(주)대광테크</t>
  </si>
  <si>
    <t>부산광역시 강서구 녹산산단261로 36</t>
  </si>
  <si>
    <t>진순정</t>
  </si>
  <si>
    <t>051-831-9751</t>
  </si>
  <si>
    <t>dk9751@empas.com</t>
  </si>
  <si>
    <t>노후 조명기기 교체를 통한 온실가스 감축</t>
  </si>
  <si>
    <t>2020-10-11~2030-10-10</t>
  </si>
  <si>
    <t>0. 외부사업 사업계획서(대광테크).pdf</t>
  </si>
  <si>
    <t xml:space="preserve">
1. 3자계약서_대광테크.pdf
2-1. 사업자등록증_(주)대광테크.PDF
2-2. 사업자등록증_한국중부발전(주).pdf
2-3. 사업자등록증_에스피앤지(주).pdf
3. 부동산등기부등본_대광테크.pdf
4-1. 계약서_(주)대광테크_코미에너지.pdf
4-2. 전자세금계산서(대광테크).pdf
4-4. 준공계.pdf
6. 투광등사양및취급설명서AC_TYPE.pdf
7. 견적서_(주)대광테크.pdf
11. 사업 후 조도증빙_ 교정성적서.pdf
13. 대광테크_조명 배치도.pdf
14. 대광테크_건축물대장.pdf
15-1. 대광테크 계량기 사진.pdf
15-3. 개선 전 사진.zip
15-4. 개선 후 사진.zip
18. 조명폐기물처리확인서_금화주강산기.pdf</t>
  </si>
  <si>
    <t>문서재제출요청
2021-06-30</t>
  </si>
  <si>
    <t xml:space="preserve">2021-05-31 18:02:02 - 신규신청 - 신청 
2021-05-31 18:02:02 - 관장기관 지정 - 환경부
2021-06-01 10:04:19 - 관장기관 지정 - 국토교통부
2021-06-30 09:13:56 - 신규신청 - 문서재제출요청 
</t>
  </si>
  <si>
    <t>디에스(주)</t>
  </si>
  <si>
    <t>1408102528</t>
  </si>
  <si>
    <t>충청남도 서산시 지곡면 무장산업로 229-53</t>
  </si>
  <si>
    <t>이종호</t>
  </si>
  <si>
    <t>070-4323-4686</t>
  </si>
  <si>
    <t>jh.lee2@dsglobal.net</t>
  </si>
  <si>
    <t>디에스(주) 고효율 조명기기 교체를 통한 극소규모 온실가스 배출 감축사업</t>
  </si>
  <si>
    <t>0. 외부사업 사업계획서(디에스).pdf</t>
  </si>
  <si>
    <t xml:space="preserve">
6. 디에스(주)_레이스웨이등사양및취급설명서.pdf
6. 디에스(주)_투광등사양및취급설명서DC TYPE.pdf
7. 견적서_디에스(주).pdf
11. 사업 후 조도증빙_ 교정성적서.pdf
13. 디에스(주)_도면.pdf
14. 디에스 건축물대장(서산) _ 191115.pdf
15-1. 디에스 한국전력 계량기 사진.pdf
15-3. 개선 후 사진.zip
15-4. 개선 전 사진.zip
16. 디에스 led 설비설치완료보고서.pdf
17. 에너지 예상절감량 및 온실가스 예상감축량 산출근거_디에스(주).xlsx
18. 디에스(주)_조명폐기물처리확인서.pdf
1. 3자 계약서_디에스.pdf
2-1. 사업자등록증_디에스(주).pdf
2-2. 사업자등록증_한국중부발전(주).pdf
2-3. 사업자등록증_에스피앤지(주).pdf
3. 디에스 등기부등본[토지].pdf
4-1. 계약서_디에스(주)_코미에너지.pdf
4-2. 전자세금계산서(디에스).pdf
4-4. 디에스(주)_준공계.pdf</t>
  </si>
  <si>
    <t xml:space="preserve">2021-06-08 13:37:02 - 신규신청 - 신청 
2021-06-08 13:37:02 - 관장기관 지정 - 환경부
2021-06-14 11:11:37 - 관장기관 지정 - 국토교통부
2021-06-30 09:15:43 - 신규신청 - 문서재제출요청 
</t>
  </si>
  <si>
    <t>금화주강산기(주)[]</t>
  </si>
  <si>
    <t>6218111962</t>
  </si>
  <si>
    <t>금화주강산기(주)</t>
  </si>
  <si>
    <t>경상남도 양산시 소주공단4길 25</t>
  </si>
  <si>
    <t>남경돈</t>
  </si>
  <si>
    <t>55-365-3300</t>
  </si>
  <si>
    <t>kumhwa@khcast.com</t>
  </si>
  <si>
    <t>금화주강산기(주) 고효율 조명기기 교체를 통한 극소규모 온실가스 배출 감축사업</t>
  </si>
  <si>
    <t>0. 외부사업 사업계획서(금화주강산기).pdf</t>
  </si>
  <si>
    <t xml:space="preserve">
16. 금화주강 led 설비설치완료보고서.pdf
17. 에너지 예상절감량 및 온실가스 예상감축량 산출근거_금화주강산기(주).xlsx
18. 금화주강산기(주)_폐기물처리확인서.pdf
1. 3자 계약서_금화주강산기.pdf
2-1. 사업자등록증_금화주강산기(주).pdf
2-2. 사업자등록증_한국중부발전(주).pdf
2-3. 사업자등록증_에스피앤지(주).pdf
3. 금화주강산기_부동산등기부등본(소주동11-5).pdf
3. 금화주강산기_부동산등기부등본(소주동1010번지).pdf
4-1. 계약서_금화주강산기(주)_코미에너지.pdf
4-2. 전자세금계산서(금화주강산기).pdf
4-4. 금화주강산기(주)_준공계.pdf
6. 금화주강산기(주)_투광등사양및취급설명서DC TYPE.pdf
7. 견적서_금화주강산기(주).pdf
11. 사업 후 조도증빙_ 교정성적서.pdf
13. 금화주강산기(주)_도면.pdf
14. 금화주강산기_건축물대장.pdf
15-1. 계량기 사진.pdf
15-3. 개선 전 사진.zip
15-4. 개선 후 사진.zip</t>
  </si>
  <si>
    <t xml:space="preserve">2021-06-08 13:38:50 - 신규신청 - 신청 
2021-06-08 13:38:50 - 관장기관 지정 - 환경부
2021-06-14 11:11:46 - 관장기관 지정 - 국토교통부
2021-06-30 09:16:35 - 신규신청 - 문서재제출요청 
</t>
  </si>
  <si>
    <t>강종운</t>
  </si>
  <si>
    <t>6218165930</t>
  </si>
  <si>
    <t>(주)재원산업</t>
  </si>
  <si>
    <t>부산광역시 기장군 정관면 산단5로 100-58</t>
  </si>
  <si>
    <t>하정임</t>
  </si>
  <si>
    <t>051-728-3334</t>
  </si>
  <si>
    <t>jaewonjj@hanmail.net</t>
  </si>
  <si>
    <t>(주)재원산업 고효율 조명기기 교체를 통한 극소규모 온실가스 배출 감축사업</t>
  </si>
  <si>
    <t>외부사업 사업계획서(재원산업).pdf</t>
  </si>
  <si>
    <t xml:space="preserve">
1. 3자계약서_재원산업.pdf
2-1. 사업자등록증_(주)재원산업.pdf
2-2. 사업자등록증_한국중부발전(주).pdf
2-3. 사업자등록증_에스피앤지(주).pdf
3. 재원산업_부동산등기부등본.pdf
4-1. 계약서_(주)재원산업.pdf
4-2. 전자세금계산서(재원산업).pdf
4-4. (주)재원산업_준공계.pdf
6. 직부등사양및취급설명서.pdf
6. 투광등사양및취급설명서AC TYPE.pdf
6. 투광등사양및취급설명서DC TYPE.pdf
7. 견적서_(주)재원산업.pdf
11. 사업 후 조도증빙_ 교정성적서.pdf
13. (주)재원산업_조명 배치도.pdf
14. 재원산업_건축물대장.pdf
15-1. 계량기_재원산업.pdf
15-3. 개선 전 사진.zip
15-4. 개선 후 사진.zip
16. 재원산업 led 설비설치완료보고서.pdf
17. 에너지 예상절감량 및 온실가스 예상감축량 산출근거_(주)재원산업.xlsx
18. 조명폐기물처리확인서_양식(재원산업).pdf</t>
  </si>
  <si>
    <t xml:space="preserve">2021-06-09 18:09:01 - 신규신청 - 신청 
2021-06-09 18:09:01 - 관장기관 지정 - 환경부
2021-06-14 11:12:03 - 관장기관 지정 - 국토교통부
2021-06-30 09:17:33 - 신규신청 - 문서재제출요청 
</t>
  </si>
  <si>
    <t>(주)명진티에스알 외 2개 업체</t>
  </si>
  <si>
    <t>주식회사 동서기연 외 2개 업체</t>
  </si>
  <si>
    <t>(주)석진금속 외 2개 업체</t>
  </si>
  <si>
    <t>(주)성일터빈 외 2개 업체</t>
  </si>
  <si>
    <t>(주)화신볼트산 외 2개 업체</t>
  </si>
  <si>
    <t>신성밸브 외 2개 업체</t>
  </si>
  <si>
    <t>(주)영광공작소 외 2개 업체</t>
  </si>
  <si>
    <t>주식회사태원 외 2개 업체</t>
  </si>
  <si>
    <t>포스텍 외 2개 업체</t>
  </si>
  <si>
    <t>진영티비엑스(주) 외 2개 업체</t>
  </si>
  <si>
    <t>(주)삼공사 외 2개 업체</t>
  </si>
  <si>
    <t>070-4487-5245</t>
  </si>
  <si>
    <t>청라에너지(주) 외 1개 업체</t>
  </si>
  <si>
    <t>01. 청라에너지(주) 외부사업 사업계획서_2차_ver3.0(인자변경).pdf</t>
  </si>
  <si>
    <t xml:space="preserve">
03 온실가스 배출권거래제 상쇄제도 외부사업 감축량 배분 합의서(사본).pdf
01 증빙자료.zip
보완요청 자료.zip
보완요청 자료(증빙자료 추가)_ver2.0(1).zip
보완요청 자료(증빙자료 추가)_ver2.0(2).zip
(추가증빙)일자별 폐기물 소각량 자료_경인환경에너지_20180218~20190217.xlsx
02 감축량 산정 sheet_청라에너지_2차_ver3.0(Q인자변경).xlsx
99. 변경 사업자등록증.zip
02 감축량 산정 sheet_청라에너지_ver4.2(사업변경).xlsx
01. 청라에너지(주) 외부사업 사업계획서_ver8.1(사업변경).pdf
01. 청라에너지(주) 외부사업 사업계획서_200504_ver8.2(사업변경).pdf
[서식 5] 외부사업 승인_사업계획 변경 신청서 (청라에너지(주) 미활용 소각폐열 회수_서명 추가.pdf</t>
  </si>
  <si>
    <t xml:space="preserve">2016-12-19 13:31:26 - 신규신청 - 신청 
2017-07-31 16:34:09 - 신규신청 - 보완요청 
2017-08-24 13:32:26 - 보완신청 - 접수 
2017-09-29 17:58:21 - 보완신청 - 보완요청 
2017-10-20 11:37:52 - 보완신청 - 접수 
2017-10-25 17:46:50 - 보완신청 - 문서재제출요청 
2017-10-30 14:04:08 - 재제출신청 - 신청 
2017-10-30 19:27:01 - 재제출신청 - 문서재제출요청 
2017-10-30 22:15:23 - 재제출신청 - 접수 
2017-10-31 10:47:08 - 재제출신청 - 문서재제출요청 
2017-11-01 10:59:32 - 재제출신청 - 접수 
2017-11-01 13:06:46 - 재제출신청 - 문서재제출요청 
2017-11-01 13:28:05 - 재제출신청 - 접수 
2017-12-05 16:14:14 - 재제출신청 - 문서재제출요청 
2017-12-05 18:21:58 - 재제출신청 - 접수 
2017-12-14 09:59:15 - 재제출신청 - 신청 
2017-12-14 09:59:47 - 재제출신청 - 평가승인 
2017-12-14 10:07:36 - 재제출신청 - 심의승인 
2017-12-19 10:02:59 - 재제출신청 - 착수신고 
2017-12-19 10:38:59 - 유효기간갱신 신청 - 접수 
2017-12-28 07:58:44 - 관장기관 지정 - GIR센터
2018-01-04 10:22:56 - 유효기간갱신 신청 - 신청 
2018-01-04 10:26:59 - 관장기관 지정 - 산업통상자원부
2018-01-04 10:30:29 - 유효기간갱신 신청 - 문서재제출요청 
2018-01-04 10:40:00 - 유효기간갱신 재제출신청 - 접수 
2018-01-04 10:44:46 - 유효기간갱신 재제출신청 - 신청 
2018-01-04 10:47:45 - 유효기간갱신 재제출신청 - 문서재제출요청 
2018-01-04 10:51:11 - 유효기간갱신 재제출신청 - 접수 
2018-01-04 15:01:23 - 유효기간갱신 재제출신청 - 신청 
2019-02-14 11:10:42 - 유효기간갱신 재제출신청 - 문서재제출요청 
2019-03-05 15:24:32 - 유효기간갱신 재제출신청 - 접수 
2019-03-07 14:38:13 - 유효기간갱신 재제출신청 - 신청 
2019-04-19 10:37:16 - 유효기간갱신 재제출신청 - 문서재제출요청 
2019-04-29 17:47:01 - 유효기간갱신 재제출신청 - 접수 
2019-04-29 17:49:04 - 유효기간갱신 재제출신청 - 신청 
2020-02-20 15:23:18 - 유효기간갱신 재제출신청 - 문서재제출요청 
2020-02-24 09:05:01 - 유효기간갱신 재제출신청 - 접수 
2020-02-24 09:07:45 - 유효기간갱신 재제출신청 - 신청 
2020-04-29 19:55:08 - 유효기간갱신 재제출신청 - 문서재제출요청 
2020-05-04 09:42:17 - 유효기간갱신 재제출신청 - 접수 
2020-05-04 09:45:00 - 유효기간갱신 재제출신청 - 신청 
2021-06-30 15:56:22 - 유효기간갱신 재제출신청 - 평가승인 
2021-06-30 15:57:18 - 유효기간갱신 재제출신청 - 심의승인 
</t>
  </si>
  <si>
    <t>생산혁신팀</t>
  </si>
  <si>
    <t>byun0241@lsnikko.com</t>
  </si>
  <si>
    <t>엘에스엠앤엠 주식회사 외 1개 업체</t>
  </si>
  <si>
    <t>2013-12-13~2041-12-12</t>
  </si>
  <si>
    <t>세도파프리카농업회사법인</t>
  </si>
  <si>
    <t>3088142204</t>
  </si>
  <si>
    <t>세도파프리카농업회사법인, 천정웅 농가</t>
  </si>
  <si>
    <t>조성길</t>
  </si>
  <si>
    <t>010-9980-9765</t>
  </si>
  <si>
    <t>josg0308@naver.com</t>
  </si>
  <si>
    <t>세도파프리카농업회사법인 외 1개 농가의 히트펌프를 이용한 온실가스 배출 감축사업</t>
  </si>
  <si>
    <t>2018-10-01~2028-09-30</t>
  </si>
  <si>
    <t>(사업계획서)세도파프리카농업회사법인 외 1개 농가의 히트펌프를 이용한 온실가스 배출 감축사업_v1.1.pdf</t>
  </si>
  <si>
    <t xml:space="preserve">
(증빙자료)세도파프리카농업회사법인 외 1개 농가의 히트펌프를 이용한 온실가스 배출 감축사업_v1.1.zip
(산정시트)세도파프리카농업회사법인의 히트펌프를 이용한 온실가스 배출 감축사업_v1.1.xlsx
(산정시트)천정웅 농가의 히트펌프를 이용한 온실가스 배출 감축사업_v1.1.xlsx</t>
  </si>
  <si>
    <t>R-2020-KR-03-000520</t>
  </si>
  <si>
    <t>착수신고
2021-07-02</t>
  </si>
  <si>
    <t>2021-07-02</t>
  </si>
  <si>
    <t xml:space="preserve">2020-07-28 18:13:50 - 신규신청 - 신청 
2020-07-28 18:13:50 - 관장기관 지정 - 환경부
2020-07-28 19:01:23 - 관장기관 지정 - 농림축산식품부
2020-08-03 10:59:23 - 신규신청 - 문서재제출요청 
2020-09-21 11:58:17 - 재제출신청 - 신청 
2020-09-24 15:20:50 - 재제출신청 - 문서재제출요청 
2020-09-24 18:47:57 - 재제출신청 - 신청 
2020-10-21 14:57:03 - 재제출신청 - 평가승인 
2020-10-21 16:40:49 - 재제출신청 - 심의승인 
2021-07-02 09:37:20 - 재제출신청 - 착수신고 
</t>
  </si>
  <si>
    <t>제주도 서귀포시 강문식 농가</t>
  </si>
  <si>
    <t>제주도 서귀포시 대정읍 상모리 651-1</t>
  </si>
  <si>
    <t>강문식 농가의 히트펌프를 이용한 온실가스 배출 감축사업</t>
  </si>
  <si>
    <t>2015-06-19</t>
  </si>
  <si>
    <t>(사업계획서)강문식 농가의 히트펌프를 이용한 온실가스 배출 감축사업_v3.0_20210702.pdf</t>
  </si>
  <si>
    <t xml:space="preserve">
1. 증빙자료(서류).zip
2. 증빙자료(사진) (2).zip
2. 증빙자료(사진) (1).zip
(산정시트)강문식 농가의 히트펌프를 이용한 온실가스 배출 감축사업_v3.0_20210702.xlsx</t>
  </si>
  <si>
    <t>R-2021-KR-03-000562</t>
  </si>
  <si>
    <t>[보완1차]착수신고
2021-07-02</t>
  </si>
  <si>
    <t xml:space="preserve">2020-11-23 07:33:29 - 신규신청 - 신청 
2020-11-23 07:33:29 - 관장기관 지정 - 환경부
2020-11-24 09:50:01 - 관장기관 지정 - 농림축산식품부
2020-12-23 16:46:54 - 신규신청 - 보완요청 
2021-01-18 20:43:41 - 보완신청 - 신청 
2021-02-17 13:12:49 - 보완신청 - 문서재제출요청 
2021-04-07 15:23:53 - 재제출신청 - 신청 
2021-04-07 15:30:48 - 재제출신청 - 신청 
2021-04-07 15:31:39 - 재제출신청 - 문서재제출요청 
2021-04-07 15:33:16 - 재제출신청 - 신청 
2021-05-20 15:17:48 - 재제출신청 - 문서재제출요청 
2021-05-24 18:05:02 - 재제출신청 - 신청 
2021-07-02 11:39:55 - 재제출신청 - 평가승인 
2021-07-02 14:59:59 - 재제출신청 - 심의승인 
2021-07-02 15:28:20 - 재제출신청 - 착수신고 
</t>
  </si>
  <si>
    <t>제주도 서귀포시 송성진 농가</t>
  </si>
  <si>
    <t>제주도 서귀포시 토평로 112번길 166</t>
  </si>
  <si>
    <t>송성진 농가의 히트펌프를 이용한 온실가스 배출 감축사업</t>
  </si>
  <si>
    <t>2014-04-12</t>
  </si>
  <si>
    <t>(사업계획서)송성진 농가의 히트펌프를 이용한 온실가스 배출 감축사업_v3.0_20210702.pdf</t>
  </si>
  <si>
    <t xml:space="preserve">
1. 증빙자료(서류).zip
2. 증빙자료(사진).zip
(산정시트)송성진 농가의 히트펌프를 이용한 온실가스 배출 감축사업_v3.0_20210702.xlsx</t>
  </si>
  <si>
    <t>R-2021-KR-03-000561</t>
  </si>
  <si>
    <t xml:space="preserve">2020-11-12 10:44:02 - 신규신청 - 신청 
2020-11-12 10:44:02 - 관장기관 지정 - 환경부
2020-11-12 13:11:01 - 관장기관 지정 - 농림축산식품부
2020-12-11 15:53:33 - 신규신청 - 보완요청 
2021-01-08 20:34:44 - 보완신청 - 신청 
2021-02-05 17:33:23 - 보완신청 - 문서재제출요청 
2021-04-07 13:56:03 - 재제출신청 - 신청 
2021-05-20 15:16:50 - 재제출신청 - 문서재제출요청 
2021-05-24 18:18:37 - 재제출신청 - 신청 
2021-07-02 11:42:25 - 재제출신청 - 평가승인 
2021-07-02 14:58:18 - 재제출신청 - 심의승인 
2021-07-02 15:29:07 - 재제출신청 - 착수신고 
</t>
  </si>
  <si>
    <t>4058107129</t>
  </si>
  <si>
    <t>전북 김제시 백학동 1031-9</t>
  </si>
  <si>
    <t>010-8640-6578</t>
  </si>
  <si>
    <t>bms6578@naver.com</t>
  </si>
  <si>
    <t>2013-06-26</t>
  </si>
  <si>
    <t>(갱신)(사업계획서)육일복합영농조합법인의 지열에너지를 이용한 온실가스 배출 감축사업_v1.2_20210407.pdf</t>
  </si>
  <si>
    <t xml:space="preserve">
(갱신)(증빙자료)육일복합영농조합법인의 지열에너지를 이용한 온실가스 배출 감축사업_v1.2_20210407.zip
(갱신)(산정시트)육일복합영농조합법인의 지열에너지를 이용한 온실가스 배출 감축사업_v1.2_20210407.xlsx</t>
  </si>
  <si>
    <t>R-2018-KR-01-000101</t>
  </si>
  <si>
    <t>심의승인
2021-07-06</t>
  </si>
  <si>
    <t xml:space="preserve">2017-11-14 15:20:53 - 신규신청 - 신청 
2017-12-14 10:39:06 - 신규신청 - 보완요청 
2017-12-28 07:58:46 - 관장기관 지정 - GIR센터
2018-01-05 11:42:37 - 관장기관 지정 - 산업통상자원부
2018-01-05 13:25:51 - 관장기관 지정 - GIR센터
2018-01-08 09:37:56 - 보완신청 - 신청 
2018-01-08 11:43:12 - 관장기관 지정 - 농림축산식품부
2018-02-06 18:11:30 - 보완신청 - 문서재제출요청 
2018-02-12 19:33:19 - 재제출신청 - 신청 
2018-02-14 11:12:47 - 재제출신청 - 보완요청 
2018-02-14 11:48:58 - 보완신청 - 신청 
2018-06-29 16:20:11 - 보완신청 - 문서재제출요청 
2018-07-02 18:22:19 - 재제출신청 - 신청 
2018-08-01 11:14:16 - 재제출신청 - 문서재제출요청 
2018-08-01 11:38:02 - 재제출신청 - 신청 
2018-08-01 11:39:42 - 재제출신청 - 평가승인 
2018-08-02 18:07:52 - 재제출신청 - 심의승인 
2020-12-18 14:38:22 - 재제출신청 - 착수신고 
2020-12-23 18:50:27 - 유효기간갱신 신청 - 신청 
2021-04-07 11:19:51 - 유효기간갱신 신청 - 문서재제출요청 
2021-04-07 11:53:40 - 유효기간갱신 재제출신청 - 신청 
2021-04-07 13:12:30 - 유효기간갱신 재제출신청 - 문서재제출요청 
2021-04-07 13:44:15 - 유효기간갱신 재제출신청 - 신청 
2021-05-21 16:40:03 - 유효기간갱신 재제출신청 - 문서재제출요청 
2021-05-24 16:42:01 - 유효기간갱신 재제출신청 - 신청 
2021-07-02 14:47:14 - 유효기간갱신 재제출신청 - 평가승인 
2021-07-02 15:05:49 - 유효기간갱신 재제출신청 - 심의승인 
2021-07-06 14:09:33 - 사업변경 신청 - 신청 
2021-07-06 15:52:12 - 사업변경 신청 - 평가승인 
2021-07-06 15:55:51 - 사업변경 신청 - 심의승인 
</t>
  </si>
  <si>
    <t>민애이엔지 외 2개 업체</t>
  </si>
  <si>
    <t>신원산업주식회사 외 1개 업체</t>
  </si>
  <si>
    <t>(주)성보아스콘 외 1개 업체</t>
  </si>
  <si>
    <t>★ 성보아스콘_ORS 사업계획서_ver03.pdf</t>
  </si>
  <si>
    <t xml:space="preserve">
증빙01. 사업자등록증.pdf
증빙02. 공사도급계약서.pdf
증빙03. LPG 기화기, 탱크 검사 합격증명서.pdf
증빙04. LPG 설비공사 이체확인증.pdf
증빙05. 완성검사증명서.pdf
증빙06. BC유 세금계산서.pdf
증빙07. LPG 공급계약서.pdf
증빙08. LPG 세금계산서.pdf
증빙09. 대기배출시설설치 신고증명서.pdf
증빙10. 계근대 검교정 시험성적서.pdf
증빙11. 감축량 산정시트.xlsx
증빙12. 제4차 코미-愛너지 사업 계약서.pdf
증빙13. 조업일수확인서.pdf</t>
  </si>
  <si>
    <t>[보완1차]문서재제출요청
2021-07-14</t>
  </si>
  <si>
    <t xml:space="preserve">2020-10-07 17:55:53 - 신규신청 - 접수 
2020-10-07 17:55:53 - 관장기관 지정 - 환경부
2020-10-07 19:16:50 - 관장기관 지정 - 산업통상자원부
2020-10-12 12:58:59 - 신규신청 - 신청 
2021-04-02 14:38:42 - 신규신청 - 보완요청 
2021-04-14 14:30:37 - 보완신청 - 접수 
2021-04-15 08:41:36 - 보완신청 - 신청 
2021-05-14 08:03:29 - 보완신청 - 문서재제출요청 
2021-05-21 11:59:00 - 재제출신청 - 접수 
2021-05-21 15:35:39 - 재제출신청 - 신청 
2021-07-14 18:06:32 - 재제출신청 - 문서재제출요청 
</t>
  </si>
  <si>
    <t>주식회사창성 외 1개 업체</t>
  </si>
  <si>
    <t>★ 창성_ORS 사업계획서_ Ver03.pdf</t>
  </si>
  <si>
    <t xml:space="preserve">
증빙01. 사업자등록증.pdf
증빙02. 공사도급계약서.pdf
증빙03. LPG 기화기, 탱크 검사 합격증명서.pdf
증빙04. LPG 설비공사 이체확인증.pdf
증빙05. 완성검사증명서.pdf
증빙06. B-C유 세금계산서.pdf
증빙07. LPG 공급계약서.pdf
증빙08. LPG 세금계산서.pdf
증빙09. 대기배출시설설치 신고증명서.pdf
증빙10. 계근대 검교정 시험성적서.pdf
증빙11. 감축량 산정시트.xlsx
증빙12. 제4차 코미-愛너지 사업 계약서.pdf
증빙13. 조업일수확인서.pdf</t>
  </si>
  <si>
    <t xml:space="preserve">2020-11-10 14:22:55 - 신규신청 - 접수 
2020-11-10 14:22:55 - 관장기관 지정 - 환경부
2020-11-10 18:50:48 - 관장기관 지정 - 산업통상자원부
2020-11-11 15:56:17 - 신규신청 - 신청 
2021-04-02 15:11:09 - 신규신청 - 보완요청 
2021-04-14 17:50:27 - 보완신청 - 접수 
2021-04-15 08:40:23 - 보완신청 - 신청 
2021-05-14 08:01:54 - 보완신청 - 문서재제출요청 
2021-05-21 15:32:45 - 재제출신청 - 접수 
2021-05-21 15:37:03 - 재제출신청 - 신청 
2021-07-14 18:07:18 - 재제출신청 - 문서재제출요청 
</t>
  </si>
  <si>
    <t>(유)호경 완주지점 연료전환(B-C유 → LPG)을 통한 온실가스 배출 감축사업</t>
  </si>
  <si>
    <t>(유)호경완주지점 외 1개 업체</t>
  </si>
  <si>
    <t>★ 호경완주지점_ORS 사업계획서_ver02.pdf</t>
  </si>
  <si>
    <t xml:space="preserve">
01. 사업자등록증.pdf
02. LPG 공급계약서&amp;amp;시설물대여계약서.pdf
03. 물품출고확인서.pdf
04. 완성검사증명서.pdf
05. 20180228_LPG 세금계산서.pdf
06. LPG 공급 세금계산서.pdf
07. 대기배출시설설치 신고증명서.PDF
08. B-C유 세금계산서.pdf
09. 온실가스 감축량 산정툴.xlsx</t>
  </si>
  <si>
    <t>[보완2차]보완요청
2021-07-21</t>
  </si>
  <si>
    <t xml:space="preserve">2020-09-23 10:28:49 - 신규신청 - 접수 
2020-09-23 10:28:49 - 관장기관 지정 - 환경부
2020-09-23 12:59:53 - 신규신청 - 신청 
2020-09-24 19:26:14 - 관장기관 지정 - 산업통상자원부
2021-04-02 18:59:26 - 신규신청 - 보완요청 
2021-06-24 13:10:25 - 보완신청 - 접수 
2021-06-30 15:12:38 - 보완신청 - 신청 
2021-07-21 09:38:34 - 보완신청 - 보완요청 
</t>
  </si>
  <si>
    <t>경동제약(주) 외 2개 업체</t>
  </si>
  <si>
    <t>아산이피에스 외 1개 업체</t>
  </si>
  <si>
    <t>디에이치 인더스트리</t>
  </si>
  <si>
    <t>7738101810</t>
  </si>
  <si>
    <t>정계붕</t>
  </si>
  <si>
    <t>theh2020@naver.com</t>
  </si>
  <si>
    <t>심의승인
2021-07-23</t>
  </si>
  <si>
    <t xml:space="preserve">2018-01-02 17:19:20 - 신규신청 - 신청 
2018-01-02 17:19:22 - 관장기관 지정 - GIR센터
2018-01-05 11:25:08 - 관장기관 지정 - 산업통상자원부
2018-01-21 17:41:24 - 신규신청 - 문서재제출요청 
2018-06-19 16:34:12 - 재제출신청 - 신청 
2018-06-19 16:34:12 - 재제출신청 - 신청 
2018-11-30 12:39:37 - 재제출신청 - 평가승인 
2018-11-30 12:39:37 - 재제출신청 - 평가승인 
2018-11-30 12:49:47 - 재제출신청 - 심의승인 
2018-11-30 12:49:47 - 재제출신청 - 심의승인 
2021-07-02 16:03:36 - 권리의 승계 - 신청 
2021-07-02 16:03:36 - 권리의 승계 - 신청 
2021-07-06 16:06:08 - 권리의 승계 - 신청 
2021-07-06 16:06:08 - 권리의 승계 - 신청 
2021-07-23 14:20:54 - 권리의 승계 - 심의승인 
</t>
  </si>
  <si>
    <t>유니온화성 외 2개 업체</t>
  </si>
  <si>
    <t>(주)에이에스이칠곡지점 외 2개 업체</t>
  </si>
  <si>
    <t xml:space="preserve">
1차사업 준공확인서20180214.pdf
1차사업 착수신고서20171205.pdf
2차사업 착수신고서20180709.pdf
2차 사업 준공확인서20181130.pdf
외부사업 협약서.pdf
(수정제출용)극소규모 고효율 설비 교체 사업의 방법론(03A-004-ver01) 사업계획서(개정)_20210629.xlsx
증빙서류 4.1.고효율공기압축기시스템 사양서.zip
증빙서류5.4. 기존 설비폐기처리 확인 증빙.pdf
1.1.세광하이테크 사업자등록증.pdf
2.1.세광하이테크 실적증명.pdf
3.1.세광하이테크 세금계산서.pdf
5.1.세광하이테크 외부사업협약서.pdf
5.2.세광하이테크 총가동시간 7,863시간증빙.jpg
5.3사업전후설비 등_세광하이테크.xlsx
1.1.대정화학공업(주) 사업자등록증.pdf
2.1.대정화학공업(주) 실적증명.pdf
3.1.대정화학공업(주) 세금계산서.pdf
5.1.대정화학공업 외부사업협약서.pdf
5.2.대정화학 총가동시간 22,122시간증빙.jpg
5.3.사업전후설비 및 명판사진_대정화학공업(주).xlsx
1.1.효성케스텍(주) 사업자등록증.pdf
2.1.효성케스텍 실적증명.pdf
3.3.효성케스텍 세금계산서.pdf
5.1.효성케스텍 외부사업협약서.pdf
5.2.효성케스텍 1호기 8082시간.jpg
5.2.효성케스텍 2호기 17,804시간.jpg
5.3.사업전후설비 _효성케스텍(주).xlsx
1.1사업자등록증.pdf
2.1.신한금속 실적증명.pdf
3.1.신한금속 세금계산서.pdf
5.1.신한금속 외부사업협약서.pdf
5.2.신한금속 총가동시간 9,978시간증빙.jpg
5.3.사업전후설비 등_신한금속.xlsx
1.1.다은섬유 사업자등록증.pdf
2.1.다은섬유 실적증명.pdf
3.1.다은섬유 세금계산서.pdf
5.1.다은섬유 외부사업협약서.pdf
5.2.다은섬유 가동시간 8,307시간 증빙.jpg
5.3사업전후설비 등_(주)다은섬유.xlsx
1.1.태양산업 사업자등록증.pdf
2.1.태양산업 실적증명.pdf
3.1.태양산업 세금계산서.pdf
5.1.태양산업 외부사업협약서.pdf
5.2.태양산업 총가동시간19,137시간증빙.png
5.3.사업전후설비_태양산업.xlsx
1.1입체코퍼레이션 사업자등록증.pdf
2.1.입체코퍼레이션 실적증명.pdf
3.1.입체코퍼레이션 세금계산서.pdf
5.1.입체코퍼레이션 외부사업협약서.pdf
5.2.입체코퍼 총가동시간 12,381시간.jpg
5.3사업전후설비_입체코퍼레이션(주).xlsx
1.1(주)오씨티 사업자등록증.pdf
2.1.오시티 실적증명.pdf
3.1.오시티 세금계산서.pdf
5.1.오씨티 외부사업협약서.pdf
5.2.오시티 총가동시간 4,449시간증빙.jpg
5.3사업전후설비_오시티.xlsx
1.1디와이케탈 사업자등록증.pdf
2.1.디와이메탈 실적증명.pdf
3.1.디와이케탈 세금계산서.pdf
5.1.디와이메탈 외부사업협약서.pdf
5.2.디와이메탈 총가동시간15,933시간증빙.jpg
5.3.사업전후설비_디와이메탈.xlsx</t>
  </si>
  <si>
    <t>[보완3차]보완요청
2021-08-06</t>
  </si>
  <si>
    <t>2021-08-06</t>
  </si>
  <si>
    <t xml:space="preserve">2018-09-14 19:58:39 - 신규신청 - 신청 
2018-09-14 19:58:39 - 관장기관 지정 - 환경부
2018-09-17 09:48:54 - 관장기관 지정 - 산업통상자원부
2018-11-15 17:51:53 - 신규신청 - 문서재제출요청 
2018-11-15 18:21:31 - 재제출신청 - 신청 
2019-12-06 17:50:21 - 재제출신청 - 보완요청 
2020-05-28 19:18:02 - 보완신청 - 신청 
2020-07-27 15:50:52 - 보완신청 - 보완요청 
2021-07-09 15:20:00 - 보완신청 - 신청 
2021-08-06 08:34:36 - 보완신청 - 보완요청 
</t>
  </si>
  <si>
    <t>(주)피피이씨음성생면 외 1개 업체</t>
  </si>
  <si>
    <t>서울시 강남구 공동주택 3개소</t>
  </si>
  <si>
    <t>강남구(도곡경남, 래미안도곡카운티, 역삼금호어울림)</t>
  </si>
  <si>
    <t>스마트그리드부</t>
  </si>
  <si>
    <t>02-2640-5336</t>
  </si>
  <si>
    <t>서울시 강남구 아파트 승강기 회생제동장치 설치를 통한 전력 생산 및 사용 사업</t>
  </si>
  <si>
    <t>2019-07-15</t>
  </si>
  <si>
    <t>2019-07-15~2029-07-14</t>
  </si>
  <si>
    <t>강남구_묶음 감축사업 사업계획서(v3.0) 200813.pdf</t>
  </si>
  <si>
    <t xml:space="preserve">
강남구_온실가스 감축량 산정시트 200716.xlsx
강남구_외부사업 수정 및 보완 조치사항 200813.pdf
강남구_증빙자료.zip</t>
  </si>
  <si>
    <t xml:space="preserve">2020-03-05 10:54:10 - 신규신청 - 신청 
2020-03-05 10:54:10 - 관장기관 지정 - 환경부
2020-03-06 18:41:25 - 관장기관 지정 - 국토교통부
2020-04-03 09:23:34 - 신규신청 - 문서재제출요청 
2020-07-16 21:03:14 - 재제출신청 - 신청 
2020-08-12 13:32:22 - 재제출신청 - 문서재제출요청 
2020-08-13 18:19:37 - 재제출신청 - 신청 
2020-09-10 13:27:45 - 재제출신청 - 문서재제출요청 
2021-08-12 14:42:48 - 재제출신청 - 신청 
2021-08-12 15:25:17 - 재제출신청 - 평가반려 
</t>
  </si>
  <si>
    <t>서울시 강북구 공동주택 2개소</t>
  </si>
  <si>
    <t>강북구(금호어울림아파트, 벽산라이브파크)</t>
  </si>
  <si>
    <t>서울시 강북구 아파트 승강기 회생제동장치 설치를 통한 전력 생산 및 사용 사업</t>
  </si>
  <si>
    <t>강북구_묶음 감축사업 사업계획서(v4.0) 200722.pdf</t>
  </si>
  <si>
    <t xml:space="preserve">
강북구_온실가스 감축량 산정시트 200710.xlsx
강북구_증빙자료.zip
[참고-변경추적 버전] 강북구_묶음 감축사업 사업계획서(v4.0) 200722.pdf</t>
  </si>
  <si>
    <t xml:space="preserve">2020-03-05 11:03:13 - 신규신청 - 신청 
2020-03-05 11:03:13 - 관장기관 지정 - 환경부
2020-03-06 18:41:00 - 관장기관 지정 - 국토교통부
2020-04-03 09:24:12 - 신규신청 - 문서재제출요청 
2020-05-26 16:59:48 - 재제출신청 - 신청 
2020-06-24 14:16:20 - 재제출신청 - 문서재제출요청 
2020-07-10 18:29:14 - 재제출신청 - 신청 
2020-07-20 16:33:58 - 재제출신청 - 문서재제출요청 
2020-07-22 10:13:26 - 재제출신청 - 신청 
2020-08-21 15:19:59 - 재제출신청 - 문서재제출요청 
2021-08-12 13:48:04 - 재제출신청 - 신청 
2021-08-12 15:26:24 - 재제출신청 - 평가반려 
</t>
  </si>
  <si>
    <t>서울시 강서구 공동주택 5개소</t>
  </si>
  <si>
    <t>강서구(마곡수명산파크5단지, 4단지, 3단지, 염창1차보람더하임, 우장산한화꿈에그린)</t>
  </si>
  <si>
    <t>서울시 강서구 아파트 승강기 회생제동장치 설치를 통한 전력 생산 및 사용 사업</t>
  </si>
  <si>
    <t>강서구_묶음 감축사업 사업계획서(v2.0) 200722.pdf</t>
  </si>
  <si>
    <t xml:space="preserve">
강서구_증빙자료.zip
강서구_온실가스 감축량 산정시트 200722.xlsx
강서구_외부사업 수정 및 보완 조치사항 200722.pdf</t>
  </si>
  <si>
    <t xml:space="preserve">2020-03-05 11:07:40 - 신규신청 - 신청 
2020-03-05 11:07:40 - 관장기관 지정 - 환경부
2020-03-06 18:40:52 - 관장기관 지정 - 국토교통부
2020-04-03 09:24:52 - 신규신청 - 문서재제출요청 
2020-07-22 14:24:10 - 재제출신청 - 신청 
2020-08-21 15:21:02 - 재제출신청 - 문서재제출요청 
2021-08-12 13:48:54 - 재제출신청 - 신청 
2021-08-12 15:27:02 - 재제출신청 - 평가반려 
</t>
  </si>
  <si>
    <t>서울시 관악구 대우신림2차푸르지오</t>
  </si>
  <si>
    <t>서울시 관악구 난곡로 66</t>
  </si>
  <si>
    <t>서울시 관악구 아파트 승강기 회생제동장치 설치를 통한 전력 생산 및 사용 사업</t>
  </si>
  <si>
    <t>관악구_단일 감축사업 사업계획서(v3.0) 200813.pdf</t>
  </si>
  <si>
    <t xml:space="preserve">
관악구_온실가스 감축량 산정시트 200713.xlsx
관악구_외부사업 수정 및 보완 조치사항 200813.pdf
관악구_증빙자료.zip</t>
  </si>
  <si>
    <t xml:space="preserve">2020-03-05 17:31:38 - 신규신청 - 신청 
2020-03-05 17:31:38 - 관장기관 지정 - 환경부
2020-03-06 18:37:54 - 관장기관 지정 - 국토교통부
2020-04-03 09:32:15 - 신규신청 - 문서재제출요청 
2020-07-13 17:10:37 - 재제출신청 - 신청 
2020-08-12 13:30:00 - 재제출신청 - 문서재제출요청 
2020-08-13 18:20:20 - 재제출신청 - 신청 
2020-09-10 13:28:52 - 재제출신청 - 문서재제출요청 
2021-08-12 14:47:09 - 재제출신청 - 신청 
2021-08-12 15:27:49 - 재제출신청 - 평가반려 
</t>
  </si>
  <si>
    <t>서울시 광진구 중곡SK아파트</t>
  </si>
  <si>
    <t>서울시 광진구 용마산로 174</t>
  </si>
  <si>
    <t>서울시 광진구 아파트 승강기 회생제동장치 설치를 통한 전력 생산 및 사용 사업</t>
  </si>
  <si>
    <t>2019-08-07</t>
  </si>
  <si>
    <t>2019-08-07~2029-08-06</t>
  </si>
  <si>
    <t>광진구_단일 감축사업 사업계획서(v3.0) 200813.pdf</t>
  </si>
  <si>
    <t xml:space="preserve">
광진구_온실가스 감축량 산정시트 200713.xlsx
광진구_외부사업 수정 및 보완 조치사항 200813.pdf
광진구_증빙자료.zip</t>
  </si>
  <si>
    <t xml:space="preserve">2020-03-05 17:33:44 - 신규신청 - 신청 
2020-03-05 17:33:44 - 관장기관 지정 - 환경부
2020-03-06 18:37:48 - 관장기관 지정 - 국토교통부
2020-04-03 09:32:42 - 신규신청 - 문서재제출요청 
2020-07-13 17:45:04 - 재제출신청 - 신청 
2020-08-12 13:30:27 - 재제출신청 - 문서재제출요청 
2020-08-13 18:20:04 - 재제출신청 - 신청 
2020-09-10 13:28:30 - 재제출신청 - 문서재제출요청 
2021-08-12 14:45:37 - 재제출신청 - 신청 
2021-08-12 15:28:38 - 재제출신청 - 평가반려 
</t>
  </si>
  <si>
    <t>서울시 구로구 공동주택 2개소</t>
  </si>
  <si>
    <t>구로구(LG신도림자이아파트,신구로자이아파트)</t>
  </si>
  <si>
    <t>서울시 구로구 아파트 승강기 회생제동장치 설치를 통한 전력 생산 및 사용 사업</t>
  </si>
  <si>
    <t>2019-07-10~2029-07-09</t>
  </si>
  <si>
    <t>구로구_묶음 감축사업 사업계획서(v2.0) 200723.pdf</t>
  </si>
  <si>
    <t xml:space="preserve">
구로구_증빙자료.zip
구로구_온실가스 감축량 산정시트 200723.xlsx
구로구_외부사업 수정 및 보완 조치사항 200723.pdf</t>
  </si>
  <si>
    <t xml:space="preserve">2020-03-05 11:18:28 - 신규신청 - 신청 
2020-03-05 11:18:28 - 관장기관 지정 - 환경부
2020-03-06 18:40:44 - 관장기관 지정 - 국토교통부
2020-04-03 09:25:32 - 신규신청 - 문서재제출요청 
2020-07-23 15:17:54 - 재제출신청 - 신청 
2020-08-21 15:22:08 - 재제출신청 - 문서재제출요청 
2021-08-12 13:51:30 - 재제출신청 - 신청 
2021-08-12 15:29:44 - 재제출신청 - 평가반려 
</t>
  </si>
  <si>
    <t>서울시 노원구 풍림아파트</t>
  </si>
  <si>
    <t>서울시 노원구 섬밭로 139</t>
  </si>
  <si>
    <t>서울시 노원구 아파트 승강기 회생제동장치 설치를 통한 전력 생산 및 사용 사업</t>
  </si>
  <si>
    <t>2019-07-01</t>
  </si>
  <si>
    <t>노원구_단일 감축사업 사업계획서(v2.0) 200713.pdf</t>
  </si>
  <si>
    <t xml:space="preserve">
노원구_증빙자료.zip
노원구_온실가스 감축량 산정시트 200713.xlsx
노원구_외부사업 수정 및 보완 조치사항 200713.pdf</t>
  </si>
  <si>
    <t xml:space="preserve">2020-03-05 17:35:51 - 신규신청 - 신청 
2020-03-05 17:35:51 - 관장기관 지정 - 환경부
2020-03-06 18:37:42 - 관장기관 지정 - 국토교통부
2020-04-03 09:33:09 - 신규신청 - 문서재제출요청 
2020-07-13 18:38:17 - 재제출신청 - 신청 
2020-08-12 13:31:22 - 재제출신청 - 문서재제출요청 
2021-08-12 13:44:49 - 재제출신청 - 신청 
2021-08-12 15:30:35 - 재제출신청 - 평가반려 
</t>
  </si>
  <si>
    <t>서울시 도봉구 공동주택 2개소</t>
  </si>
  <si>
    <t>도봉구(북한산아이파크, 창동주공1단지)</t>
  </si>
  <si>
    <t>서울시 도봉구 아파트 승강기 회생제동장치 설치를 통한 전력 생산 및 사용 사업</t>
  </si>
  <si>
    <t>2019-07-08</t>
  </si>
  <si>
    <t>2019-07-08~2029-07-07</t>
  </si>
  <si>
    <t>도봉구_묶음 감축사업 사업계획서(v2.0) 200724.pdf</t>
  </si>
  <si>
    <t xml:space="preserve">
도봉구_증빙자료.zip
도봉구_온실가스 감축량 산정시트 200724.xlsx
도봉구_외부사업 수정 및 보완 조치사항 200724.pdf</t>
  </si>
  <si>
    <t xml:space="preserve">2020-03-05 11:23:52 - 신규신청 - 신청 
2020-03-05 11:23:52 - 관장기관 지정 - 환경부
2020-03-06 18:40:35 - 관장기관 지정 - 국토교통부
2020-04-03 09:26:02 - 신규신청 - 문서재제출요청 
2020-07-24 18:56:42 - 재제출신청 - 신청 
2020-08-21 15:24:43 - 재제출신청 - 문서재제출요청 
2021-08-12 13:54:20 - 재제출신청 - 신청 
2021-08-12 15:31:04 - 재제출신청 - 평가반려 
</t>
  </si>
  <si>
    <t>서울시 동대문구 공동주택 7개소</t>
  </si>
  <si>
    <t>동대문구(KCC웰츠타워, 답십리대림, 래미안장안2차, 래미안허브리츠, 이문현대, 전농삼성, 휘경주공1단지)</t>
  </si>
  <si>
    <t>서울시 동대문구 아파트 승강기 회생제동장치 설치를 통한 전력 생산 및 사용 사업</t>
  </si>
  <si>
    <t>2019-07-02</t>
  </si>
  <si>
    <t>동대문구_묶음 감축사업 사업계획서(v2.0) 200724.pdf</t>
  </si>
  <si>
    <t xml:space="preserve">
동대문구_증빙자료.zip
동대문구_온실가스 감축량 산정시트 200724.xlsx
동대문구_외부사업 수정 및 보완 조치사항 200724.pdf</t>
  </si>
  <si>
    <t xml:space="preserve">2020-03-05 11:26:57 - 신규신청 - 신청 
2020-03-05 11:26:57 - 관장기관 지정 - 환경부
2020-03-06 18:40:27 - 관장기관 지정 - 국토교통부
2020-04-03 09:26:30 - 신규신청 - 문서재제출요청 
2020-07-24 18:57:04 - 재제출신청 - 신청 
2020-08-21 15:27:06 - 재제출신청 - 문서재제출요청 
2021-08-12 13:55:26 - 재제출신청 - 신청 
2021-08-12 15:31:45 - 재제출신청 - 평가반려 
</t>
  </si>
  <si>
    <t>서울시 동작구 공동주택 2개소</t>
  </si>
  <si>
    <t>동작구(동작동금강KCC아파트, 사당우성3단지)</t>
  </si>
  <si>
    <t>서울시 동작구 아파트 승강기 회생제동장치 설치를 통한 전력 생산 및 사용 사업</t>
  </si>
  <si>
    <t>2019-07-12</t>
  </si>
  <si>
    <t>2019-07-12~2029-07-11</t>
  </si>
  <si>
    <t>동작구_묶음 감축사업 사업계획서(v2.0) 200727.pdf</t>
  </si>
  <si>
    <t xml:space="preserve">
동작구_온실가스 감축량 산정시트 200727.xlsx
동작구_외부사업 수정 및 보완 조치사항 200727.pdf
동작구_증빙자료.zip</t>
  </si>
  <si>
    <t xml:space="preserve">2020-03-05 11:29:55 - 신규신청 - 신청 
2020-03-05 11:29:55 - 관장기관 지정 - 환경부
2020-03-06 18:40:17 - 관장기관 지정 - 국토교통부
2020-04-03 09:27:05 - 신규신청 - 문서재제출요청 
2020-07-27 16:00:35 - 재제출신청 - 신청 
2020-08-26 15:34:18 - 재제출신청 - 문서재제출요청 
2021-08-12 14:33:07 - 재제출신청 - 신청 
2021-08-12 15:32:21 - 재제출신청 - 평가반려 
</t>
  </si>
  <si>
    <t>서울시 마포구 공동주택 3개소</t>
  </si>
  <si>
    <t>마포구(대원칸타빌, 브라운스톤공덕, 신공덕삼성(SH))</t>
  </si>
  <si>
    <t>서울시 마포구 아파트 승강기 회생제동장치 설치를 통한 전력 생산 및 사용 사업</t>
  </si>
  <si>
    <t>2019-08-16~2029-08-15</t>
  </si>
  <si>
    <t>마포구_묶음 감축사업 사업계획서(v2.0) 200727.pdf</t>
  </si>
  <si>
    <t xml:space="preserve">
마포구_온실가스 감축량 산정시트 200727.xlsx
마포구_외부사업 수정 및 보완 조치사항 200727.pdf
마포구_증빙자료.zip</t>
  </si>
  <si>
    <t xml:space="preserve">2020-03-05 11:35:23 - 신규신청 - 신청 
2020-03-05 11:35:23 - 관장기관 지정 - 환경부
2020-03-06 18:40:11 - 관장기관 지정 - 국토교통부
2020-04-03 09:27:32 - 신규신청 - 문서재제출요청 
2020-07-27 17:12:19 - 재제출신청 - 신청 
2020-08-26 15:35:20 - 재제출신청 - 문서재제출요청 
2021-08-12 14:35:41 - 재제출신청 - 신청 
2021-08-12 15:33:12 - 재제출신청 - 평가반려 
</t>
  </si>
  <si>
    <t>서울시 서초구 공동주택 3개소</t>
  </si>
  <si>
    <t>서초구(방배아크로리버, 서초현대, 황실자이)</t>
  </si>
  <si>
    <t>서울시 서초구 아파트 승강기 회생제동장치 설치를 통한 전력 생산 및 사용 사업</t>
  </si>
  <si>
    <t>서초구_묶음 감축사업 사업계획서(v2.0) 200727.pdf</t>
  </si>
  <si>
    <t xml:space="preserve">
서초구_온실가스 감축량 산정시트 200727.xlsx
서초구_외부사업 수정 및 보완 조치사항 200727.pdf
서초구_증빙자료.zip</t>
  </si>
  <si>
    <t xml:space="preserve">2020-03-05 11:40:33 - 신규신청 - 신청 
2020-03-05 11:40:33 - 관장기관 지정 - 환경부
2020-03-06 18:40:00 - 관장기관 지정 - 국토교통부
2020-04-03 09:28:15 - 신규신청 - 문서재제출요청 
2020-07-27 16:25:40 - 재제출신청 - 신청 
2020-08-26 15:34:53 - 재제출신청 - 문서재제출요청 
2021-08-12 14:34:47 - 재제출신청 - 신청 
2021-08-12 15:33:57 - 재제출신청 - 평가반려 
</t>
  </si>
  <si>
    <t>서울시 성동구 하왕극동미라주</t>
  </si>
  <si>
    <t>서울시 성동구 난계로 73</t>
  </si>
  <si>
    <t>서울시 성동구 아파트 승강기 회생제동장치 설치를 통한 전력 생산 및 사용 사업</t>
  </si>
  <si>
    <t>2019-08-05~2029-08-04</t>
  </si>
  <si>
    <t>성동구_단일 감축사업 사업계획서(v3.0) 200813.pdf</t>
  </si>
  <si>
    <t xml:space="preserve">
성동구_온실가스 감축량 산정시트 200713.xlsx
성동구_외부사업 수정 및 보완 조치사항 200813.pdf
성동구_증빙자료.zip</t>
  </si>
  <si>
    <t xml:space="preserve">2020-03-05 17:38:15 - 신규신청 - 신청 
2020-03-05 17:38:15 - 관장기관 지정 - 환경부
2020-03-06 18:37:34 - 관장기관 지정 - 국토교통부
2020-04-03 09:33:37 - 신규신청 - 문서재제출요청 
2020-07-13 18:50:47 - 재제출신청 - 신청 
2020-08-12 13:31:53 - 재제출신청 - 문서재제출요청 
2020-08-13 18:19:49 - 재제출신청 - 신청 
2020-09-10 13:28:08 - 재제출신청 - 문서재제출요청 
2021-08-12 14:44:28 - 재제출신청 - 신청 
2021-08-12 15:34:39 - 재제출신청 - 평가반려 
</t>
  </si>
  <si>
    <t>서울시 성북구 공동주택 5개소</t>
  </si>
  <si>
    <t>성북구(길음뉴타운푸르지오2,3단지, 대성유니드, 안암래미안, 정릉e-편한세상1차, 하월곡동신)</t>
  </si>
  <si>
    <t>서울시 성북구 아파트 승강기 회생제동장치 설치를 통한 전력 생산 및 사용 사업</t>
  </si>
  <si>
    <t>성북구_묶음 감축사업 사업계획서(v2.0) 200724.pdf</t>
  </si>
  <si>
    <t xml:space="preserve">
성북구_증빙자료.zip
성북구_온실가스 감축량 산정시트 200724.xlsx
성북구_외부사업 수정 및 보완 조치사항 200724.pdf</t>
  </si>
  <si>
    <t xml:space="preserve">2020-03-05 11:46:26 - 신규신청 - 신청 
2020-03-05 11:46:26 - 관장기관 지정 - 환경부
2020-03-06 18:39:14 - 관장기관 지정 - 국토교통부
2020-04-03 09:28:45 - 신규신청 - 문서재제출요청 
2020-07-24 16:02:16 - 재제출신청 - 신청 
2020-08-21 15:23:06 - 재제출신청 - 문서재제출요청 
2021-08-12 13:53:02 - 재제출신청 - 신청 
2021-08-12 15:35:06 - 재제출신청 - 평가반려 
</t>
  </si>
  <si>
    <t>서울시 양천구 신월대성유니드</t>
  </si>
  <si>
    <t>서울시 양천구 신월로15길 21</t>
  </si>
  <si>
    <t>서울시 양천구 아파트 승강기 회생제동장치 설치를 통한 전력 생산 및 사용 사업</t>
  </si>
  <si>
    <t>양천구_단일 감축사업 사업계획서(v2.0) 200727.pdf</t>
  </si>
  <si>
    <t xml:space="preserve">
양천구_온실가스 감축량 산정시트 200727.xlsx
양천구_외부사업 수정 및 보완 조치사항 200727.pdf
양천구_증빙자료.zip</t>
  </si>
  <si>
    <t xml:space="preserve">2020-03-05 11:59:37 - 신규신청 - 신청 
2020-03-05 11:59:37 - 관장기관 지정 - 환경부
2020-03-06 18:39:04 - 관장기관 지정 - 국토교통부
2020-04-03 09:29:17 - 신규신청 - 문서재제출요청 
2020-07-27 17:46:44 - 재제출신청 - 신청 
2020-08-26 15:35:46 - 재제출신청 - 문서재제출요청 
2021-08-12 14:37:04 - 재제출신청 - 신청 
2021-08-12 15:35:33 - 재제출신청 - 평가반려 
</t>
  </si>
  <si>
    <t>서울시 영등포구 문래자이</t>
  </si>
  <si>
    <t>서울시 영등포구 당산로4길 12</t>
  </si>
  <si>
    <t>서울시 영등포구 아파트 승강기 회생제동장치 설치를 통한 전력 생산 및 사용 사업</t>
  </si>
  <si>
    <t>영등포구_단일 감축사업 사업계획서(v2.0) 200727.pdf</t>
  </si>
  <si>
    <t xml:space="preserve">
영등포구_온실가스 감축량 산정시트 200727.xlsx
영등포구_외부사업 수정 및 보완 조치사항 200727.pdf
영등포구_증빙자료.zip</t>
  </si>
  <si>
    <t xml:space="preserve">2020-03-05 12:02:46 - 신규신청 - 신청 
2020-03-05 12:02:46 - 관장기관 지정 - 환경부
2020-03-06 18:38:48 - 관장기관 지정 - 국토교통부
2020-04-03 09:29:48 - 신규신청 - 문서재제출요청 
2020-07-27 12:03:38 - 재제출신청 - 신청 
2020-08-26 15:32:03 - 재제출신청 - 문서재제출요청 
2021-08-12 13:58:15 - 재제출신청 - 신청 
2021-08-12 15:36:06 - 재제출신청 - 평가반려 
</t>
  </si>
  <si>
    <t>서울시 용산구 효창파크푸르지오</t>
  </si>
  <si>
    <t>서울시 용산구 백범로 260</t>
  </si>
  <si>
    <t>서울시 용산구 아파트 승강기 회생제동장치 설치를 통한 전력 생산 및 사용 사업</t>
  </si>
  <si>
    <t>용산구_단일 감축사업 사업계획서(v2.0) 200727.pdf</t>
  </si>
  <si>
    <t xml:space="preserve">
용산구_온실가스 감축량 산정시트 200727.xlsx
용산구_외부사업 수정 및 보완 조치사항 200727.pdf
용산구_증빙자료.zip</t>
  </si>
  <si>
    <t xml:space="preserve">2020-03-05 12:05:10 - 신규신청 - 신청 
2020-03-05 12:05:10 - 관장기관 지정 - 환경부
2020-03-06 18:38:40 - 관장기관 지정 - 국토교통부
2020-04-03 09:30:15 - 신규신청 - 문서재제출요청 
2020-07-27 15:24:49 - 재제출신청 - 신청 
2020-07-27 15:27:45 - 재제출신청 - 문서재제출요청 
2020-07-27 15:30:49 - 재제출신청 - 신청 
2020-08-26 15:33:47 - 재제출신청 - 문서재제출요청 
2021-08-12 14:31:25 - 재제출신청 - 신청 
2021-08-12 15:37:02 - 재제출신청 - 평가반려 
</t>
  </si>
  <si>
    <t>서울시 은평구 북한산래미안</t>
  </si>
  <si>
    <t>서울시 은평구 진흥로 267</t>
  </si>
  <si>
    <t>서울시 은평구 아파트 승강기 회생제동장치 설치를 통한 전력 생산 및 사용 사업</t>
  </si>
  <si>
    <t>2019-07-24</t>
  </si>
  <si>
    <t>2019-07-24~2029-07-23</t>
  </si>
  <si>
    <t>은평구_단일 감축사업 사업계획서(v2.0) 200727.pdf</t>
  </si>
  <si>
    <t xml:space="preserve">
은평구_ 증빙자료.zip
은평구_온실가스 감축량 산정시트 200727.xlsx
은평구_외부사업 수정 및 보완 조치사항 200727.pdf</t>
  </si>
  <si>
    <t xml:space="preserve">2020-03-05 12:07:32 - 신규신청 - 신청 
2020-03-05 12:07:32 - 관장기관 지정 - 환경부
2020-03-06 18:38:32 - 관장기관 지정 - 국토교통부
2020-04-03 09:30:40 - 신규신청 - 문서재제출요청 
2020-07-27 14:44:12 - 재제출신청 - 신청 
2020-08-26 15:32:44 - 재제출신청 - 문서재제출요청 
2021-08-12 14:06:27 - 재제출신청 - 신청 
2021-08-12 15:37:49 - 재제출신청 - 평가반려 
</t>
  </si>
  <si>
    <t>서울시 종로구 창신쌍용1단지</t>
  </si>
  <si>
    <t>서울시 종로구 동망산길 19</t>
  </si>
  <si>
    <t>서울시 종로구 아파트 승강기 회생제동장치 설치를 통한 전력 생산 및 사용 사업</t>
  </si>
  <si>
    <t>2019-06-25</t>
  </si>
  <si>
    <t>종로구_단일 감축사업 사업계획서(v2.0) 200727.pdf</t>
  </si>
  <si>
    <t xml:space="preserve">
종로구_온실가스 감축량 산정시트 200727.xlsx
종로구_외부사업 수정 및 보완 조치사항 200727.pdf
종로구_증빙자료.zip</t>
  </si>
  <si>
    <t xml:space="preserve">2020-03-05 12:09:53 - 신규신청 - 신청 
2020-03-05 12:09:53 - 관장기관 지정 - 환경부
2020-03-06 18:38:22 - 관장기관 지정 - 국토교통부
2020-04-03 09:31:01 - 신규신청 - 문서재제출요청 
2020-07-27 18:00:51 - 재제출신청 - 신청 
2020-08-26 15:36:22 - 재제출신청 - 문서재제출요청 
2021-08-12 14:38:15 - 재제출신청 - 신청 
2021-08-12 15:38:22 - 재제출신청 - 평가반려 
</t>
  </si>
  <si>
    <t>서울시 중구 신당현대아파트</t>
  </si>
  <si>
    <t>서울시 중구 다산로36길 109</t>
  </si>
  <si>
    <t>서울시 중구 아파트 승강기 회생제동장치 설치를 통한 전력 생산 및 사용 사업</t>
  </si>
  <si>
    <t>2019-08-28~2029-08-27</t>
  </si>
  <si>
    <t>중구_단일 감축사업 사업계획서(v2.0) 200727.pdf</t>
  </si>
  <si>
    <t xml:space="preserve">
중구_온실가스 감축량 산정시트 200727.xlsx
중구_외부사업 수정 및 보완 조치사항 200727.pdf
중구_증빙자료.zip</t>
  </si>
  <si>
    <t xml:space="preserve">2020-03-05 12:12:08 - 신규신청 - 신청 
2020-03-05 12:12:08 - 관장기관 지정 - 환경부
2020-03-06 18:38:13 - 관장기관 지정 - 국토교통부
2020-04-03 09:31:21 - 신규신청 - 문서재제출요청 
2020-07-27 14:59:16 - 재제출신청 - 신청 
2020-08-26 15:33:10 - 재제출신청 - 문서재제출요청 
2021-08-12 14:08:03 - 재제출신청 - 신청 
2021-08-12 15:39:12 - 재제출신청 - 평가반려 
</t>
  </si>
  <si>
    <t>서울시 중랑구 신내데시앙아파트</t>
  </si>
  <si>
    <t>서울시 중랑구 용마산로 669</t>
  </si>
  <si>
    <t>서울시 중랑구 아파트 승강기 회생제동장치 설치를 통한 전력 생산 및 사용 사업</t>
  </si>
  <si>
    <t>2019-07-25</t>
  </si>
  <si>
    <t>2019-07-25~2029-07-24</t>
  </si>
  <si>
    <t>중랑구_단일 감축사업 사업계획서(v2.0) 200727.pdf</t>
  </si>
  <si>
    <t xml:space="preserve">
중랑구_온실가스 감축량 산정시트 200727.xlsx
중랑구_외부사업 수정 및 보완 조치사항 200727.pdf
중랑구_증빙자료.zip</t>
  </si>
  <si>
    <t xml:space="preserve">2020-03-05 12:15:07 - 신규신청 - 신청 
2020-03-05 12:15:07 - 관장기관 지정 - 환경부
2020-03-06 18:38:02 - 관장기관 지정 - 국토교통부
2020-04-03 09:31:41 - 신규신청 - 문서재제출요청 
2020-07-27 18:25:01 - 재제출신청 - 신청 
2020-08-26 15:36:53 - 재제출신청 - 문서재제출요청 
2021-08-12 14:39:27 - 재제출신청 - 신청 
2021-08-12 15:39:43 - 재제출신청 - 평가반려 
</t>
  </si>
  <si>
    <t>태형기업(주) 외 1개 업체</t>
  </si>
  <si>
    <t>043-540-0132</t>
  </si>
  <si>
    <t>2021-06-27~2028-06-26</t>
  </si>
  <si>
    <t>2.0922_PDD_ver15.2_clean version_210221.pdf</t>
  </si>
  <si>
    <t xml:space="preserve">
0922_한화 온산공장 CDM 3차 인증기간 갱신 완료 화면 캡쳐.jpg
VR_for_RCP_version03.docx
MR_0922_14th_ver1.pdf
VCR_ref0922_14th_v1.pdf
2021_viewAttestationLetter_자발적취소증명서.pdf
2021_감축실적보유현황서 및 인증유효기간 적용계획서.pdf
0922_Validation opinion_rev01_타당성평가보고서.pdf
할당량 산정 제외 증빙_(주)한화 온산 질산공장 CDM 사업.png
할당량 산정 제외 증빙_2020년 사업장 CDM 온실가스 배출량 정보.xlsx</t>
  </si>
  <si>
    <t>[보완1차]문서재제출요청
2021-08-25</t>
  </si>
  <si>
    <t xml:space="preserve">2017-01-20 16:45:17 - 신규신청 - 신청 
2017-02-20 18:27:49 - 신규신청 - 보완요청 
2017-02-21 10:50:22 - 보완신청 - 신청 
2017-03-14 16:55:36 - 보완신청 - 문서재제출요청 
2017-03-15 13:34:47 - 재제출신청 - 신청 
2017-03-15 16:01:57 - 재제출신청 - 문서재제출요청 
2017-03-15 17:00:38 - 재제출신청 - 신청 
2017-03-15 17:48:45 - 재제출신청 - 보완요청 
2017-03-16 08:53:58 - 보완신청 - 신청 
2017-03-17 17:33:05 - 보완신청 - 평가승인 
2017-03-17 17:33:43 - 보완신청 - 심의승인 
2017-04-04 10:42:01 - 보완신청 - 착수신고 
2017-08-18 10:46:15 - 사업변경 보완신청 - 신청 
2017-10-31 20:02:56 - 사업변경 보완신청 - 문서재제출요청 
2017-11-01 11:15:15 - 사업변경 재제출신청 - 신청 
2017-11-01 14:54:40 - 사업변경 재제출신청 - 문서재제출요청 
2017-11-01 15:15:07 - 사업변경 재제출신청 - 신청 
2017-11-10 09:57:41 - 사업변경 재제출신청 - 문서재제출요청 
2017-11-10 17:16:33 - 사업변경 재제출신청 - 신청 
2017-12-28 07:58:44 - 관장기관 지정 - 산업통상자원부
2018-02-26 11:36:09 - 사업변경 재제출신청 - 문서재제출요청 
2018-02-26 18:29:25 - 사업변경 재제출신청 - 신청 
2018-02-27 09:17:14 - 사업변경 재제출신청 - 문서재제출요청 
2018-02-27 14:55:04 - 사업변경 재제출신청 - 신청 
2018-04-02 09:38:22 - 사업변경 재제출신청 - 평가승인 
2018-04-30 16:11:30 - 사업변경 재제출신청 - 심의승인 
2020-12-21 15:03:48 - 유효기간갱신 신청 - 신청 
2021-04-22 10:41:23 - 유효기간갱신 신청 - 문서재제출요청 
2021-04-22 13:29:27 - 유효기간갱신 재제출신청 - 신청 
2021-06-29 14:18:58 - 유효기간갱신 재제출신청 - 보완요청 
2021-06-29 14:41:12 - 유효기간갱신 보완신청 - 신청 
2021-06-29 16:36:18 - 유효기간갱신 보완신청 - 문서재제출요청 
2021-06-29 16:46:56 - 유효기간갱신 재제출신청 - 신청 
2021-08-25 10:52:32 - 유효기간갱신 재제출신청 - 문서재제출요청 
</t>
  </si>
  <si>
    <t xml:space="preserve">2018-02-12 13:29:56 - 단위사업추가 신청 - 신청 
2018-12-31 09:43:13 - 단위사업추가 신청 - 문서재제출요청 
2018-12-31 09:51:26 - 단위사업추가 재제출신청 - 신청 
2018-12-31 13:32:03 - 단위사업추가 재제출신청 - 문서재제출요청 
2019-01-25 09:08:54 - 단위사업추가 재제출신청 - 신청 
2019-01-25 09:27:34 - 단위사업추가 재제출신청 - 문서재제출요청 
2019-02-13 17:28:35 - 단위사업추가 재제출신청 - 신청 
2019-02-14 09:20:04 - 단위사업추가 재제출신청 - 문서재제출요청 
2019-02-20 15:40:10 - 단위사업추가 재제출신청 - 신청 
2019-10-10 11:50:36 - 단위사업추가 재제출신청 - 보완요청 
2020-11-30 17:20:20 - 보완신청 - 신청 
2021-04-02 16:28:13 - 보완신청 - 보완요청 
2021-04-16 13:18:45 - 보완신청 - 신청 
2021-05-11 11:03:07 - 보완신청 - 보완요청 
2021-06-28 14:55:51 - 보완신청 - 신청 
2021-08-24 11:30:53 - 보완신청 - 문서재제출요청 
2021-08-27 16:53:38 - 재제출신청 - 신청 
2021-09-27 10:30:49 - 재제출신청 - 평가승인 
2021-09-27 10:31:40 - 재제출신청 - 심의승인 
</t>
  </si>
  <si>
    <t>(주)클린에코 외 2개 업체</t>
  </si>
  <si>
    <t>00 [광주각화] 외부사업계획서_V6.pdf</t>
  </si>
  <si>
    <t xml:space="preserve">
04 연료전환사업 완성검사증명서.pdf
05 공사도급 계약서 (최종).pdf
06보일러 검사대상기기 설치 허가증(계속사용검사).pdf
07대기배출시설 설치 신고필증.pdf
광주각화단지 난방연료 전환공사 준공계 및 관련자료.pdf
광주각화단지 난방연료 전환공사 지출증빙자료.pdf
03 도시가스 사용내역.zip
추가증빙1. 사업자등록증-광주각화.pdf
추가증빙2. 교체계량기.zip
추가증빙자료_ver2.0.zip
[별지 5] 외부사업 승인_사업계획 변경 신청서_광주 각화.pdf
02 광주각화_감축량 산정 sheet_V6.xlsx
보완증빙. 각화주공아파트 계측기 교체확인서(ITRON_TG650_3403864870).pdf</t>
  </si>
  <si>
    <t xml:space="preserve">2017-06-09 13:55:10 - 신규신청 - 신청 
2017-10-31 13:59:46 - 신규신청 - 보완요청 
2017-11-01 19:19:35 - 보완신청 - 신청 
2017-12-05 11:25:14 - 보완신청 - 문서재제출요청 
2017-12-05 18:21:15 - 재제출신청 - 신청 
2017-12-14 11:30:38 - 재제출신청 - 평가승인 
2017-12-14 11:31:48 - 재제출신청 - 심의승인 
2017-12-28 07:58:44 - 관장기관 지정 - 산업통상자원부
2018-01-10 10:19:40 - 재제출신청 - 착수신고 
2018-01-10 17:03:57 - 유효기간갱신 신청 - 신청 
2019-04-17 13:28:10 - 유효기간갱신 신청 - 문서재제출요청 
2019-06-03 13:30:50 - 유효기간갱신 재제출신청 - 신청 
2019-10-31 13:47:56 - 유효기간갱신 재제출신청 - 문서재제출요청 
2021-02-08 17:44:06 - 유효기간갱신 재제출신청 - 신청 
2021-05-24 09:46:48 - 유효기간갱신 재제출신청 - 보완요청 
2021-06-28 21:23:42 - 유효기간갱신 보완신청 - 신청 
2021-08-24 11:18:47 - 유효기간갱신 보완신청 - 문서재제출요청 
2021-08-26 10:43:56 - 유효기간갱신 재제출신청 - 신청 
2021-09-27 13:09:30 - 유효기간갱신 재제출신청 - 평가승인 
2021-09-27 13:10:10 - 유효기간갱신 재제출신청 - 심의승인 
</t>
  </si>
  <si>
    <t>00 [광주두암4] 외부사업계획서_V7.0.pdf</t>
  </si>
  <si>
    <t xml:space="preserve">
04 완성검사증명서.pdf
05 연료전환공사계약서.pdf
06 검사대상기기 설치허가증.pdf
07 대기배출시설설치 신고필증.pdf
광주두암4단지 난방연료 전환공사 준공계 및 관련자료.pdf
광주두암4단지 난방연료 전환공사 지출증빙자료.pdf
광주두암4단지 난방연료 전환공사 착공계 및 관련자료.pdf
02 광주두암4_감축량 산정 sheet_환경부검토후.xlsx
03. 도시가스 사용량.pdf
추가증빙1. 사업자등록증.jpg
추가증빙2. 교체 계측기.zip
[별지 5] 외부사업 승인_사업계획 변경 신청서_광주 두암4단지.pdf
외부사업 수정 및 보완 요청서_광주두암4_20210626.pdf
추가증빙ver2.0.zip</t>
  </si>
  <si>
    <t xml:space="preserve">2017-06-09 14:07:35 - 신규신청 - 신청 
2017-10-31 14:32:46 - 신규신청 - 보완요청 
2017-11-01 19:23:55 - 보완신청 - 신청 
2017-11-01 22:04:43 - 보완신청 - 문서재제출요청 
2017-11-01 23:51:59 - 재제출신청 - 신청 
2017-12-05 13:36:14 - 재제출신청 - 문서재제출요청 
2017-12-05 18:09:39 - 재제출신청 - 신청 
2017-12-05 18:11:21 - 재제출신청 - 문서재제출요청 
2017-12-05 18:21:25 - 재제출신청 - 신청 
2017-12-14 11:06:26 - 재제출신청 - 평가승인 
2017-12-14 11:21:30 - 재제출신청 - 심의승인 
2017-12-28 07:58:44 - 관장기관 지정 - 산업통상자원부
2018-01-10 10:20:48 - 재제출신청 - 착수신고 
2018-01-10 17:04:47 - 유효기간갱신 신청 - 신청 
2019-04-17 13:29:19 - 유효기간갱신 신청 - 문서재제출요청 
2019-06-03 13:33:08 - 유효기간갱신 재제출신청 - 신청 
2019-10-31 13:28:26 - 유효기간갱신 재제출신청 - 보완요청 
2021-02-03 21:06:45 - 유효기간갱신 보완신청 - 신청 
2021-05-21 09:57:46 - 유효기간갱신 보완신청 - 문서재제출요청 
2021-05-21 10:01:13 - 유효기간갱신 재제출신청 - 신청 
2021-05-24 09:48:34 - 유효기간갱신 재제출신청 - 보완요청 
2021-06-29 14:08:04 - 유효기간갱신 보완신청 - 신청 
2021-08-24 11:19:45 - 유효기간갱신 보완신청 - 문서재제출요청 
2021-08-26 10:46:38 - 유효기간갱신 재제출신청 - 신청 
2021-09-27 13:11:02 - 유효기간갱신 재제출신청 - 평가승인 
2021-09-27 13:12:05 - 유효기간갱신 재제출신청 - 심의승인 
</t>
  </si>
  <si>
    <t>00. [광주쌍촌] 외부사업계획서_V6.pdf</t>
  </si>
  <si>
    <t xml:space="preserve">
09 광주쌍촌 난방연료 전환공사 지출증빙자료.pdf
04. 완성검사증명서.jpg
05. 연료전환공사계약서.pdf
06. 검사대상기기 설치허가증.pdf
07. 대기배출시설설치 신고필증.jpg
08 광주쌍촌 난방연료 전환공사 착공계 서류.pdf
03. 도시가스 사용량.zip
추가증빙1. 주택관리공단 사업자등록증(2021).jpg
추가증빙2. 교체 계측기.zip
[별지 5] 외부사업 승인_사업계획 변경 신청서_광주쌍촌.pdf
02. 감축량 산정 sheet_V6.xlsx
추가증빙ver3.0(검사대상기기 설치검사증 추가).zip</t>
  </si>
  <si>
    <t xml:space="preserve">2017-06-09 14:11:36 - 신규신청 - 신청 
2017-10-31 13:40:20 - 신규신청 - 문서재제출요청 
2017-11-01 19:26:06 - 재제출신청 - 신청 
2017-11-01 21:03:28 - 재제출신청 - 문서재제출요청 
2017-11-01 23:55:53 - 재제출신청 - 신청 
2017-12-05 13:58:23 - 재제출신청 - 문서재제출요청 
2017-12-05 18:21:47 - 재제출신청 - 신청 
2017-12-14 10:59:49 - 재제출신청 - 평가승인 
2017-12-14 11:01:55 - 재제출신청 - 심의승인 
2017-12-28 07:58:44 - 관장기관 지정 - 산업통상자원부
2018-01-10 10:21:14 - 재제출신청 - 착수신고 
2018-01-10 17:05:02 - 유효기간갱신 신청 - 신청 
2019-04-17 13:29:35 - 유효기간갱신 신청 - 문서재제출요청 
2019-06-03 13:35:39 - 유효기간갱신 재제출신청 - 신청 
2019-10-31 14:27:52 - 유효기간갱신 재제출신청 - 보완요청 
2021-01-19 20:50:35 - 유효기간갱신 보완신청 - 신청 
2021-05-21 16:33:57 - 유효기간갱신 보완신청 - 보완요청 
2021-06-29 14:06:36 - 유효기간갱신 보완신청 - 신청 
2021-08-24 11:20:29 - 유효기간갱신 보완신청 - 문서재제출요청 
2021-08-26 11:00:35 - 유효기간갱신 재제출신청 - 신청 
2021-08-26 14:25:43 - 유효기간갱신 재제출신청 - 문서재제출요청 
2021-08-26 14:30:28 - 유효기간갱신 재제출신청 - 신청 
2021-09-27 13:13:55 - 유효기간갱신 재제출신청 - 평가승인 
2021-09-27 13:14:46 - 유효기간갱신 재제출신청 - 심의승인 
</t>
  </si>
  <si>
    <t>00. [광주두암2] 외부사업계획서_V6.pdf</t>
  </si>
  <si>
    <t xml:space="preserve">
04. 완성검사증명서.pdf
05. 연료전환공사계약서.pdf
06. 검사대상기기 설치허가증.pdf
02. 감축량 산정 sheet_V3.xlsx
03. 도시가스 사용량.pdf
추가증빙1. 사업자등록증 정정(2020.01.06.)황성오.pdf
추가증빙 2. 교체 계측기.zip
외부사업 수정 및 보완 요청서_광주두암2_20210625.pdf
추가증빙ver2.0.zip</t>
  </si>
  <si>
    <t xml:space="preserve">2017-06-09 14:01:35 - 신규신청 - 신청 
2017-10-31 14:12:40 - 신규신청 - 보완요청 
2017-11-01 19:21:45 - 보완신청 - 신청 
2017-12-14 11:23:57 - 보완신청 - 평가승인 
2017-12-14 11:27:50 - 보완신청 - 심의승인 
2017-12-28 07:58:44 - 관장기관 지정 - 산업통상자원부
2018-01-10 10:20:11 - 보완신청 - 착수신고 
2018-01-10 17:04:15 - 유효기간갱신 신청 - 신청 
2019-04-17 13:28:41 - 유효기간갱신 신청 - 문서재제출요청 
2019-06-03 13:27:53 - 유효기간갱신 재제출신청 - 신청 
2019-10-31 11:13:01 - 유효기간갱신 재제출신청 - 문서재제출요청 
2021-02-03 19:59:35 - 유효기간갱신 재제출신청 - 신청 
2021-05-24 09:47:34 - 유효기간갱신 재제출신청 - 보완요청 
2021-06-29 14:07:20 - 유효기간갱신 보완신청 - 신청 
2021-08-25 16:22:02 - 유효기간갱신 보완신청 - 평가승인 
2021-09-27 13:16:00 - 유효기간갱신 보완신청 - 심의승인 
</t>
  </si>
  <si>
    <t>00 [광주오치1] 외부사업계획서_V6.0.pdf</t>
  </si>
  <si>
    <t xml:space="preserve">
04 완성검사증명서.pdf
05 연료전환공사계약서.pdf
06 검사대상기기 설치허가증.pdf
07 대기배출시설설치 신고필증.pdf
03. 도시가스 사용량.pdf
추가증빙1. 사업자등록증.pdf
추가증빙3. 계측기 관련 증빙.zip
[별지 5] 외부사업 승인_사업계획 변경 신청서_광주오치1.hwp
추가증빙ver2.0.zip
(광주오치1) 02. 감축량 산정 sheet_V6.0.xlsx</t>
  </si>
  <si>
    <t xml:space="preserve">2017-06-09 14:17:06 - 신규신청 - 신청 
2017-10-31 14:22:26 - 신규신청 - 보완요청 
2017-11-01 19:29:15 - 보완신청 - 신청 
2017-11-01 20:27:43 - 보완신청 - 문서재제출요청 
2017-11-01 23:57:32 - 재제출신청 - 신청 
2017-12-14 10:54:48 - 재제출신청 - 평가승인 
2017-12-14 10:56:40 - 재제출신청 - 심의승인 
2017-12-28 07:58:44 - 관장기관 지정 - 산업통상자원부
2018-01-10 10:21:31 - 재제출신청 - 착수신고 
2018-01-10 17:05:19 - 유효기간갱신 신청 - 신청 
2019-04-17 13:29:54 - 유효기간갱신 신청 - 문서재제출요청 
2019-06-03 13:38:08 - 유효기간갱신 재제출신청 - 신청 
2019-10-31 14:49:22 - 유효기간갱신 재제출신청 - 문서재제출요청 
2020-12-28 17:41:31 - 유효기간갱신 재제출신청 - 신청 
2021-05-21 16:35:15 - 유효기간갱신 재제출신청 - 보완요청 
2021-06-29 14:05:16 - 유효기간갱신 보완신청 - 신청 
2021-08-25 16:24:36 - 유효기간갱신 보완신청 - 평가승인 
2021-09-27 13:17:08 - 유효기간갱신 보완신청 - 심의승인 
</t>
  </si>
  <si>
    <t>00. [광주우산3] 외부사업계획서_V6.pdf</t>
  </si>
  <si>
    <t xml:space="preserve">
04. 완성검사 증명서.pdf
05. 연료전환공사 계약서.pdf
06. 보일러 검사 대상기기 설치 허가증.pdf
07. 대기배출시설 설치신고 필증.pdf
02. 감축량 산정 sheet_V3.xlsx
03. 도시가스 사용량.pdf
추가증빙 1. 사업자등록증.jpg
추가증빙 2. 교체 계측기.zip
[별지 5] 외부사업 승인_사업계획 변경 신청서_광주우산.pdf
추가증빙ver2.0.zip
보완증빙. 계량기 시험성적서(SN3403864871).pdf</t>
  </si>
  <si>
    <t xml:space="preserve">2017-06-09 14:21:03 - 신규신청 - 신청 
2017-10-31 14:38:33 - 신규신청 - 보완요청 
2017-11-01 19:35:33 - 보완신청 - 신청 
2017-11-01 19:49:19 - 보완신청 - 문서재제출요청 
2017-11-01 23:59:10 - 재제출신청 - 신청 
2017-12-14 10:44:31 - 재제출신청 - 평가승인 
2017-12-14 10:50:32 - 재제출신청 - 심의승인 
2017-12-28 07:58:44 - 관장기관 지정 - 산업통상자원부
2018-01-10 10:22:00 - 재제출신청 - 착수신고 
2018-01-10 17:05:34 - 유효기간갱신 신청 - 신청 
2019-04-17 13:30:08 - 유효기간갱신 신청 - 문서재제출요청 
2019-06-03 13:40:42 - 유효기간갱신 재제출신청 - 신청 
2019-10-31 15:53:41 - 유효기간갱신 재제출신청 - 문서재제출요청 
2021-02-02 17:05:38 - 유효기간갱신 재제출신청 - 신청 
2021-05-24 09:49:13 - 유효기간갱신 재제출신청 - 보완요청 
2021-06-29 14:05:52 - 유효기간갱신 보완신청 - 신청 
2021-08-24 11:21:04 - 유효기간갱신 보완신청 - 문서재제출요청 
2021-08-25 17:43:36 - 유효기간갱신 재제출신청 - 신청 
2021-09-27 13:17:57 - 유효기간갱신 재제출신청 - 평가승인 
2021-09-27 13:18:57 - 유효기간갱신 재제출신청 - 심의승인 
</t>
  </si>
  <si>
    <t>00 [광주하남1] 외부사업계획서_V6.0.pdf</t>
  </si>
  <si>
    <t xml:space="preserve">
04 완성검사증명서.PDF
05 연료전환공사계약서_(최종).pdf
05 연료전환공사계약서_(최초).pdf
06 검사대상기기 설치검사증.PDF
07 광주하남 난방연료 전환공사 착공계 서류.pdf
08 광주하남 난방연료 전환공사 지출증빙자료.pdf
02 감축량 산정 sheet_V3.xlsx
03. 도시가스 사용량.pdf
추가증빙1. 사업자등록증(공단).pdf.pdf
추가증빙2. 교체 계측기.zip
추가증빙ver2.0.zip
[별지 5] 외부사업 승인_사업계획 변경 신청서_광주 하남.pdf
외부사업 수정 및 보완 요청서_광주하남_20210626.pdf</t>
  </si>
  <si>
    <t xml:space="preserve">2017-06-09 14:27:42 - 신규신청 - 신청 
2017-10-31 14:46:08 - 신규신청 - 보완요청 
2017-11-01 19:31:19 - 보완신청 - 신청 
2017-12-14 10:38:03 - 보완신청 - 평가승인 
2017-12-14 10:40:36 - 보완신청 - 심의승인 
2017-12-28 07:58:44 - 관장기관 지정 - 산업통상자원부
2018-01-10 10:22:19 - 보완신청 - 착수신고 
2018-01-10 17:05:48 - 유효기간갱신 신청 - 신청 
2019-04-17 13:30:24 - 유효기간갱신 신청 - 문서재제출요청 
2019-06-03 13:43:08 - 유효기간갱신 재제출신청 - 신청 
2019-10-31 16:01:36 - 유효기간갱신 재제출신청 - 문서재제출요청 
2021-02-04 10:24:47 - 유효기간갱신 재제출신청 - 신청 
2021-05-24 09:49:43 - 유효기간갱신 재제출신청 - 보완요청 
2021-06-29 13:59:50 - 유효기간갱신 보완신청 - 신청 
2021-08-25 16:26:37 - 유효기간갱신 보완신청 - 평가승인 
2021-09-27 13:19:57 - 유효기간갱신 보완신청 - 심의승인 
</t>
  </si>
  <si>
    <t>00. 동해천곡5관리소 외부사업 사업계획서_V10.pdf</t>
  </si>
  <si>
    <t xml:space="preserve">
동해천곡5 2차 갱신.zip
추가증빙1. 사업자등록증(동해천곡5).jpg
추가증빙3. 교체 보정계 관련 증빙.zip
추가증빙ver2.0.zip
보완증빙. 도시가스 사용량(2012.11.~2021.08.).zip</t>
  </si>
  <si>
    <t xml:space="preserve">2016-04-27 14:17:11 - 신규신청 - 신청 
2016-04-28 13:31:50 - 신규신청 - 보완요청 
2016-05-02 23:00:19 - 보완신청 - 신청 
2016-05-03 20:39:43 - 보완신청 - 보완요청 
2016-05-04 14:01:47 - 보완신청 - 신청 
2016-05-10 13:11:33 - 보완신청 - 보완요청 
2016-05-11 00:27:16 - 보완신청 - 신청 
2016-05-18 15:30:59 - 보완신청 - 평가승인 
2016-05-26 13:52:59 - 보완신청 - 심의승인 
2017-06-13 19:06:22 - 보완신청 - 착수신고 
2017-07-17 16:50:12 - 사업변경 보완신청 - 신청 
2017-07-17 17:02:11 - 사업변경 보완신청 - 문서재제출요청 
2017-07-20 16:40:33 - 사업변경 재제출신청 - 신청 
2017-07-20 19:31:59 - 사업변경 재제출신청 - 평가승인 
2017-07-20 19:32:55 - 사업변경 재제출신청 - 심의승인 
2017-09-01 15:01:46 - 사업변경 재제출신청 - 신청 
2017-09-07 13:12:52 - 사업변경 재제출신청 - 평가승인 
2017-09-07 13:13:31 - 사업변경 재제출신청 - 심의승인 
2017-12-28 07:58:44 - 관장기관 지정 - 산업통상자원부
2019-03-05 18:55:52 - 유효기간갱신 신청 - 신청 
2019-03-07 18:05:10 - 유효기간갱신 신청 - 문서재제출요청 
2019-03-08 08:55:25 - 유효기간갱신 재제출신청 - 신청 
2019-04-17 13:31:00 - 유효기간갱신 재제출신청 - 문서재제출요청 
2019-06-03 14:00:13 - 유효기간갱신 재제출신청 - 신청 
2019-10-31 10:57:19 - 유효기간갱신 재제출신청 - 문서재제출요청 
2020-12-28 16:29:09 - 유효기간갱신 재제출신청 - 신청 
2021-05-21 16:36:30 - 유효기간갱신 재제출신청 - 보완요청 
2021-06-29 13:59:19 - 유효기간갱신 보완신청 - 신청 
2021-08-24 11:35:40 - 유효기간갱신 보완신청 - 문서재제출요청 
2021-08-26 19:52:53 - 유효기간갱신 재제출신청 - 신청 
2021-09-27 13:21:08 - 유효기간갱신 재제출신청 - 평가승인 
2021-09-27 13:22:03 - 유효기간갱신 재제출신청 - 심의승인 
</t>
  </si>
  <si>
    <t>00. 주택관리공단(주) 석사3관리소 외부사업 사업계획서_V9.0.pdf</t>
  </si>
  <si>
    <t xml:space="preserve">
춘천석사3 2차 갱신.zip
추가증빙1. 사업자등록증(2020).jpg
[별지 5] 외부사업 승인_사업계획 변경 신청서_석사3관리소.pdf
04. 감축량 산정 sheet_V8.xlsx
추가증빙ver2.0.zip
추가증빙2. 교체 계측기(성적서 보완제출).zip
외부사업 수정 및 보완 요청서_석사3관리소 _20210826.pdf</t>
  </si>
  <si>
    <t xml:space="preserve">2016-04-27 15:49:47 - 신규신청 - 신청 
2016-04-28 14:56:38 - 신규신청 - 보완요청 
2016-05-02 23:04:44 - 보완신청 - 신청 
2016-05-03 21:06:06 - 보완신청 - 보완요청 
2016-05-11 00:30:53 - 보완신청 - 신청 
2016-05-11 18:54:46 - 보완신청 - 보완요청 
2016-05-12 17:41:25 - 보완신청 - 신청 
2016-05-18 15:30:07 - 보완신청 - 평가승인 
2016-05-26 13:52:28 - 보완신청 - 심의승인 
2017-06-13 19:08:05 - 보완신청 - 착수신고 
2017-07-17 16:57:42 - 사업변경 신청 - 신청 
2017-07-20 10:32:17 - 사업변경 신청 - 평가승인 
2017-07-20 10:33:12 - 사업변경 신청 - 심의승인 
2017-09-01 15:02:06 - 사업변경 신청 - 신청 
2017-09-05 18:23:11 - 사업변경 신청 - 평가승인 
2017-09-05 18:24:48 - 사업변경 신청 - 심의승인 
2017-12-28 07:58:44 - 관장기관 지정 - 산업통상자원부
2019-03-05 18:06:59 - 유효기간갱신 신청 - 신청 
2019-03-07 18:04:56 - 유효기간갱신 신청 - 문서재제출요청 
2019-03-08 09:28:56 - 유효기간갱신 재제출신청 - 신청 
2019-04-17 13:31:14 - 유효기간갱신 재제출신청 - 문서재제출요청 
2019-06-03 14:03:24 - 유효기간갱신 재제출신청 - 신청 
2019-10-30 17:29:11 - 유효기간갱신 재제출신청 - 보완요청 
2021-01-19 22:34:26 - 유효기간갱신 보완신청 - 신청 
2021-05-21 16:37:20 - 유효기간갱신 보완신청 - 보완요청 
2021-06-29 13:55:53 - 유효기간갱신 보완신청 - 신청 
2021-08-24 13:28:07 - 유효기간갱신 보완신청 - 문서재제출요청 
2021-08-27 13:49:14 - 유효기간갱신 재제출신청 - 신청 
2021-09-27 13:25:02 - 유효기간갱신 재제출신청 - 평가승인 
2021-09-27 13:26:17 - 유효기간갱신 재제출신청 - 심의승인 
</t>
  </si>
  <si>
    <t>삼성전자 주식회사 외 2개 업체</t>
  </si>
  <si>
    <t>(주)삼성콘크리트봉양공장 외 2개 업체</t>
  </si>
  <si>
    <t>chanwoo@ymfood.com</t>
  </si>
  <si>
    <t>국가철도공단</t>
  </si>
  <si>
    <t>3058213158</t>
  </si>
  <si>
    <t>호남고속철도</t>
  </si>
  <si>
    <t>오송 ~ 목포</t>
  </si>
  <si>
    <t>박다혜</t>
  </si>
  <si>
    <t>안전본부 품질관리처</t>
  </si>
  <si>
    <t>042-607-3365</t>
  </si>
  <si>
    <t>yun1@kr.or.kr</t>
  </si>
  <si>
    <t>호남고속철도시스템(Honam HSR) 구축사업</t>
  </si>
  <si>
    <t>2009-10-01</t>
  </si>
  <si>
    <t>2015-04-02~2025-04-01</t>
  </si>
  <si>
    <t>(AM0101) 고속 승객 철도 시스템</t>
  </si>
  <si>
    <t>(주)사우스퍼시픽 외 2개 업체</t>
  </si>
  <si>
    <t>호남고속철도 외부사업 사업계획서 버전 5.1.pdf</t>
  </si>
  <si>
    <t xml:space="preserve">
외부사업 승인 신청서(한국철도시설공단).pdf
외부사업 승인 신청서(사우스퍼시픽).pdf
외부사업 승인 신청서(Grutter Consulting AG).pdf
File 0 호남고속철도 배출량 산정 sheet.xls
File 1. 호남고속철도 협약서.pdf
File 2. 호남고속철도 노반공사 계약서.pdf
File 3. 방법론 AM0101.pdf
File 4. 방법론 도구 am-tool-01-v7.0.0.pdf
File 5. 방법론 도구 am-tool-05-v2.0.pdf
File 6. 방법론 도구 am-tool-07-v5.0.pdf
File 7. 방법론 도구 am-tool-11-v3.0.1.pdf
File 8. 경제성(투자)분석 요약 - 차량 기술 설명 및 세부투자 재정(운영비용, 수익, 수익성 포함).xlsx
File 8a. 호남고속철도건설 사업수행계획서 Rev.4.pdf
File 9. 철도시설공단 인거리(pkm),예상전력사용량(kWh)-공문.pdf
File 10.  KTX 중장기 수송수요예측 내용-코레일연구원 보고서 원문.pdf
File 10a. KTX 중장기 수송수요예측 내용-코레일연구원 보고서.xlsx
File 11. 2015 국가교통통계(국토교통부 보고서).pdf
File 11a. OC rate.xls
File 12. 베이스라인 철도 - 2012, 2013 and 2014 인키로(pkm)(호남선).xls
File 13. 발전부문 온실가스 전력계수.xlsx
File 14. 경부고속철도 설문조사 결과.xls
File 15. 국내선의 HSR PKM 비율(%).xlsx
File 15a. 2012. 철도통계연보(p.54 - 경부고속철도 인거리).pdf
File 15b. 2013. 철도통계연보(2. 여객분야 12 경부고속철도 인거리).zip
File 15c. 2014. 철도통계연보(p.54 - 경부고속철도 인거리).pdf
File 16. 국토교통부고시 2009-185호(환경영향평가 관련).pdf
File 0 호남고속철도 배출량 산정 sheet.xls
File 1. 호남고속철도 협약서.pdf
File 1.a. 한국철도시설공단과 사우스퍼시픽 공문 사본.pdf
File 1.b. 호남고속철도 외부사업 탄소배출권 등록사업 추진을 위한 협력체계 구축 회의 결과.pdf
File 2. 호남고속철도 노반공사 계약서.pdf
File 3. 방법론 AM0101.pdf
File 3.a. 방법론 AM0101(번역본).pdf
File 4. 방법론 도구 am-tool-01-v7.0.0.pdf
File 5. 방법론 도구 am-tool-05-v2.0.pdf
File 6. 방법론 도구 am-tool-07-v5.0.pdf
File 7. 방법론 도구 am-tool-11-v3.0.1.pdf
File 8. 경제성(투자)분석 요약 - 차량 기술 설명 및 세부투자 재정(운영비용, 수익, 수익성 포함).xlsx
File 8.a. 호남고속철도건설 사업수행계획서 Rev.4.pdf
File 9. 철도시설공단 인거리(pkm),예상전력사용량(kWh)-공문.pdf
File 10.a. KTX 중장기 수송수요예측 내용-코레일연구원 보고서.xlsx
File 12. 베이스라인 철도 - 2012, 2013 and 2014 인키로(pkm)(호남선).xls
File 13. 발전부문 온실가스 전력계수.xlsx
File 13.a. 2015 한국전력통계(한국전력공사 보고서).pdf
File 14. 경부고속철도 설문조사 결과.xls
File 15. 국내선의 HSR PKM 비율(%).xlsx
File 15.a. 2012. 철도통계연보(p.54 - 경부고속철도 인거리).pdf
File 15.b. 2013. 철도통계연보(2. 여객분야 12 경부고속철도 인거리).zip
File 15.c. 2014. 철도통계연보(p.54 - 경부고속철도 인거리).pdf
File 15.d. 2015 철도통계연보.pdf
File 16. 국토해양부고시 2009-185호(환경영향평가 관련).pdf
File 17. 기본계획 조사연구 보완용역 최종보고서Ⅰ 제7장 대안별 사업성 분석 등, 국토연구원.pdf
File 18. UN EB. Standard - CDM project standard for project activities(영어원본).pdf
File 18.a. UN EB. Standard - CDM project standard for project activities(번역본).pdf
File 19. UN EB. Glossary CDM terms.pdf
File 20. 도로 철도 부문사업의 예비타당성조사 표준지침(제4판),KDI,2004.9..pdf
File 21. 외부사업 승인 신청서(한국철도시설공단).pdf
File 22. 외부사업 승인 신청서(사우스퍼시픽).pdf
File 23. 외부사업 승인 신청서(Grutter Consulting AG).pdf
File 24. 국가재정법.pdf
File 25. 정부조직법.pdf
File 26. 공공기관의 운영에 관한 법률.pdf
File 27. 한국철도시설공단법.pdf
File 28. 호남고속철도 전기 계량기의 위치(전철변전소) 및 측정장비.pdf
File 29. 경제성 분석 엑셀 sheet.xlsx
File 29.a. 딜로이트 - 2018년도 법인세율.pdf
File 29.b. UNFCCC Methodological tool - investment analysis Ver 8.0.pdf
File 10.  KTX 중장기 수송수요예측 내용-코레일연구원 보고서 원문.pdf
File 11. 2015 국가교통통계(국토교통부 보고서).pdf
File 11.a. OC rate(승용차 평균 재차인원).xls
File 0 호남고속철도 배출량 산정 sheet.xls
1. 사업계획 변경 신청서(국가철도공단).pdf
2. 사업계획 변경 신청서(사우스퍼시픽).pdf
3. 사업계획 변경 신청서(Gr&amp;uuml;tter Consulting AG).pdf
4. 사업계획 변경 요약서.pdf
5. 국토교통부 고시 제2014-691호.pdf
6. 호남고속철도 배출계수 Tier 3 적용 산정(2021.05.20).xlsx
File 0 호남고속철도 감축량 산정 sheet 버전 5.1(변경 후 배출계수 적용).xls</t>
  </si>
  <si>
    <t>R-2019-KR-07-000359</t>
  </si>
  <si>
    <t>평가승인
2021-09-28</t>
  </si>
  <si>
    <t xml:space="preserve">2017-05-17 11:51:21 - 신규신청 - 신청 
2017-12-28 07:58:46 - 관장기관 지정 - GIR센터
2018-01-30 17:09:03 - 관장기관 지정 - 국토교통부
2018-12-28 11:06:06 - 신규신청 - 문서재제출요청 
2018-12-28 12:05:37 - 재제출신청 - 신청 
2019-06-17 09:21:21 - 재제출신청 - 보완요청 
2019-06-17 10:04:47 - 보완신청 - 신청 
2019-06-17 10:14:01 - 보완신청 - 평가승인 
2019-06-17 10:16:00 - 보완신청 - 심의승인 
2019-06-17 12:41:28 - 보완신청 - 착수신고 
2019-06-20 17:33:45 - 사업변경 신청 - 접수 
2019-06-20 17:35:16 - 사업변경 신청 - 신청 
2019-07-02 10:36:35 - 사업변경 신청 - 평가승인 
2019-07-05 15:36:56 - 사업변경 신청 - 심의승인 
2019-07-25 11:10:56 - 사업변경 신청 - 접수 
2019-07-25 17:16:08 - 사업변경 신청 - 신청 
2019-07-26 11:06:29 - 사업변경 신청 - 평가승인 
2019-07-26 11:07:16 - 사업변경 신청 - 심의승인 
2021-05-21 13:37:47 - 사업변경 신청 - 접수 
2021-05-21 14:10:16 - 사업변경 신청 - 신청 
2021-05-25 09:48:02 - 사업변경 신청 - 문서재제출요청 
2021-05-25 10:49:23 - 사업변경 재제출신청 - 접수 
2021-05-25 14:17:31 - 사업변경 재제출신청 - 신청 
2021-09-28 13:22:53 - 사업변경 재제출신청 - 평가승인 
2021-09-28 13:24:00 - 사업변경 재제출신청 - 심의승인 
</t>
  </si>
  <si>
    <t>남부산업[주] 외 2개 업체</t>
  </si>
  <si>
    <t xml:space="preserve">서울시 관악구 난곡로 66 </t>
  </si>
  <si>
    <t>서울시 '19년 상반기 관악구 아파트 승강기 회생제동장치 설치를 통한 전력 생산 및 사용 감축사업</t>
  </si>
  <si>
    <t>2019-04-25</t>
  </si>
  <si>
    <t>19년 상반기_관악구_회생제동장치 사업계획서(v7.0) 210825.pdf</t>
  </si>
  <si>
    <t xml:space="preserve">
관악구_증빙자료 210820.zip
19년 상반기_관악구_감축량 산정시트 210820.xlsx
19년 상반기_관악구_회생제동장치 사업계획서(v7.0) 210825.hwp</t>
  </si>
  <si>
    <t>R-2021-KR-03-000650</t>
  </si>
  <si>
    <t>심의승인
2021-09-29</t>
  </si>
  <si>
    <t xml:space="preserve">2020-09-23 13:28:17 - 신규신청 - 신청 
2020-09-23 13:28:17 - 관장기관 지정 - 환경부
2020-09-24 19:25:35 - 관장기관 지정 - 국토교통부
2020-10-22 16:44:28 - 신규신청 - 문서재제출요청 
2021-05-27 12:30:52 - 재제출신청 - 신청 
2021-06-04 15:37:38 - 재제출신청 - 문서재제출요청 
2021-06-07 17:50:00 - 재제출신청 - 신청 
2021-06-10 11:00:50 - 재제출신청 - 문서재제출요청 
2021-06-10 11:41:42 - 재제출신청 - 신청 
2021-08-12 13:39:44 - 재제출신청 - 문서재제출요청 
2021-08-12 14:48:43 - 재제출신청 - 신청 
2021-08-12 15:41:55 - 재제출신청 - 문서재제출요청 
2021-08-20 01:22:34 - 재제출신청 - 신청 
2021-08-24 14:39:14 - 재제출신청 - 문서재제출요청 
2021-08-25 18:24:28 - 재제출신청 - 신청 
2021-09-29 14:16:11 - 재제출신청 - 평가승인 
2021-09-29 15:14:36 - 재제출신청 - 심의승인 
</t>
  </si>
  <si>
    <t>서울시 '19년 상반기 광진구 아파트 승강기 회생제동장치 설치를 통한 전력 생산 및 사용 감축사업</t>
  </si>
  <si>
    <t>19년 상반기_광진구_회생제동장치 사업계획서(v6.0) 210825.pdf</t>
  </si>
  <si>
    <t xml:space="preserve">
광진구_증빙자료 210819.zip
19년 상반기_광진구_감축량 산정시트 210819.xlsx
19년 상반기_광진구_회생제동장치 사업계획서(v6.0) 210825.hwp</t>
  </si>
  <si>
    <t>R-2021-KR-03-000651</t>
  </si>
  <si>
    <t xml:space="preserve">2020-09-23 13:30:49 - 신규신청 - 신청 
2020-09-23 13:30:49 - 관장기관 지정 - 환경부
2020-09-24 19:25:42 - 관장기관 지정 - 국토교통부
2020-10-22 16:44:55 - 신규신청 - 문서재제출요청 
2021-05-27 12:49:30 - 재제출신청 - 신청 
2021-06-04 15:38:13 - 재제출신청 - 문서재제출요청 
2021-06-07 18:26:31 - 재제출신청 - 신청 
2021-08-12 13:40:26 - 재제출신청 - 문서재제출요청 
2021-08-12 15:14:20 - 재제출신청 - 신청 
2021-08-12 15:42:49 - 재제출신청 - 문서재제출요청 
2021-08-19 23:26:06 - 재제출신청 - 신청 
2021-08-24 14:39:37 - 재제출신청 - 문서재제출요청 
2021-08-25 18:33:22 - 재제출신청 - 신청 
2021-09-29 14:36:48 - 재제출신청 - 평가승인 
2021-09-29 15:15:55 - 재제출신청 - 심의승인 
</t>
  </si>
  <si>
    <t>노원구(풍림아파트)</t>
  </si>
  <si>
    <t>서울시 '19년 상반기 노원구 아파트 승강기 회생제동장치 설치를 통한 전력 생산 및 사용 감축사업</t>
  </si>
  <si>
    <t>19년 상반기_노원구_회생제동장치 사업계획서(v7.0) 210825.pdf</t>
  </si>
  <si>
    <t xml:space="preserve">
노원구_증빙자료 210819.zip
19년 상반기_노원구_감축량 산정시트 210819.xlsx
19년 상반기_노원구_회생제동장치 사업계획서(v7.0) 210825.hwp</t>
  </si>
  <si>
    <t>R-2021-KR-03-000652</t>
  </si>
  <si>
    <t xml:space="preserve">2020-09-22 20:38:59 - 신규신청 - 신청 
2020-09-22 20:38:59 - 관장기관 지정 - 환경부
2020-09-23 09:07:58 - 관장기관 지정 - 국토교통부
2020-10-22 16:37:26 - 신규신청 - 문서재제출요청 
2021-05-26 11:39:56 - 재제출신청 - 신청 
2021-06-04 15:27:54 - 재제출신청 - 문서재제출요청 
2021-06-07 18:36:18 - 재제출신청 - 신청 
2021-06-28 09:54:42 - 재제출신청 - 문서재제출요청 
2021-06-28 11:17:38 - 재제출신청 - 신청 
2021-08-12 13:40:59 - 재제출신청 - 문서재제출요청 
2021-08-12 15:12:38 - 재제출신청 - 신청 
2021-08-12 15:43:31 - 재제출신청 - 문서재제출요청 
2021-08-19 23:37:10 - 재제출신청 - 신청 
2021-08-24 14:40:06 - 재제출신청 - 문서재제출요청 
2021-08-25 18:37:52 - 재제출신청 - 신청 
2021-09-29 14:37:45 - 재제출신청 - 평가승인 
2021-09-29 15:16:57 - 재제출신청 - 심의승인 
</t>
  </si>
  <si>
    <t>서울시 '19년 상반기 성동구 아파트 승강기 회생제동장치 설치를 통한 전력 생산 및 사용 감축사업</t>
  </si>
  <si>
    <t>19년 상반기_성동구_회생제동장치 사업계획서(v6.0) 210825.pdf</t>
  </si>
  <si>
    <t xml:space="preserve">
성동구_증빙자료 210819.zip
19년 상반기_성동구_감축량 산정시트 210825.xlsx
19년 상반기_성동구_회생제동장치 사업계획서(v6.0) 210825.hwp</t>
  </si>
  <si>
    <t>R-2021-KR-03-000653</t>
  </si>
  <si>
    <t xml:space="preserve">2020-09-23 13:11:22 - 신규신청 - 신청 
2020-09-23 13:11:22 - 관장기관 지정 - 환경부
2020-09-24 19:25:15 - 관장기관 지정 - 국토교통부
2020-10-22 16:43:11 - 신규신청 - 문서재제출요청 
2021-05-27 10:06:32 - 재제출신청 - 신청 
2021-06-04 15:34:04 - 재제출신청 - 문서재제출요청 
2021-06-07 18:57:02 - 재제출신청 - 신청 
2021-08-12 13:41:41 - 재제출신청 - 문서재제출요청 
2021-08-12 15:11:36 - 재제출신청 - 신청 
2021-08-12 15:44:02 - 재제출신청 - 문서재제출요청 
2021-08-19 23:51:27 - 재제출신청 - 신청 
2021-08-24 14:40:36 - 재제출신청 - 문서재제출요청 
2021-08-25 18:47:53 - 재제출신청 - 신청 
2021-09-29 14:38:20 - 재제출신청 - 평가승인 
2021-09-29 15:18:04 - 재제출신청 - 심의승인 
</t>
  </si>
  <si>
    <t>서울시 '19년 상반기 양천구 아파트 승강기 회생제동장치 설치를 통한 전력 생산 및 사용 감축사업</t>
  </si>
  <si>
    <t>19년 상반기_양천구_회생제동장치 사업계획서(v6.0) 210825.pdf</t>
  </si>
  <si>
    <t xml:space="preserve">
양천구_증빙자료 210820.zip
19년 상반기_양천구_감축량 산정시트 210820.xlsx
19년 상반기_양천구_회생제동장치 사업계획서(v6.0) 210825.hwp</t>
  </si>
  <si>
    <t>R-2021-KR-03-000654</t>
  </si>
  <si>
    <t xml:space="preserve">2020-09-23 13:25:04 - 신규신청 - 신청 
2020-09-23 13:25:04 - 관장기관 지정 - 환경부
2020-09-24 19:25:29 - 관장기관 지정 - 국토교통부
2020-10-22 16:44:00 - 신규신청 - 문서재제출요청 
2021-05-27 11:21:22 - 재제출신청 - 신청 
2021-06-04 15:36:48 - 재제출신청 - 문서재제출요청 
2021-06-07 19:06:14 - 재제출신청 - 신청 
2021-08-12 13:42:15 - 재제출신청 - 문서재제출요청 
2021-08-12 15:10:03 - 재제출신청 - 신청 
2021-08-12 15:44:39 - 재제출신청 - 문서재제출요청 
2021-08-20 00:40:05 - 재제출신청 - 신청 
2021-08-24 14:41:12 - 재제출신청 - 문서재제출요청 
2021-08-25 18:53:26 - 재제출신청 - 신청 
2021-09-29 14:39:23 - 재제출신청 - 평가승인 
2021-09-29 15:19:50 - 재제출신청 - 심의승인 
</t>
  </si>
  <si>
    <t xml:space="preserve">서울시 영등포구 당산로4길 12 </t>
  </si>
  <si>
    <t>서울시 '19년 상반기 영등포구 아파트 승강기 회생제동장치 설치를 통한 전력 생산 및 사용 감축사업</t>
  </si>
  <si>
    <t>19년 상반기_영등포구_회생제동장치 사업계획서(v6.0) 210825.pdf</t>
  </si>
  <si>
    <t xml:space="preserve">
영등포구_증빙자료 210820.zip
19년 상반기_영등포구_감축량 산정시트 210820.xlsx
19년 상반기_영등포구_회생제동장치 사업계획서(v6.0) 210825.hwp</t>
  </si>
  <si>
    <t>R-2021-KR-03-000655</t>
  </si>
  <si>
    <t xml:space="preserve">2020-09-22 22:33:50 - 신규신청 - 신청 
2020-09-22 22:33:50 - 관장기관 지정 - 환경부
2020-09-23 09:08:25 - 관장기관 지정 - 국토교통부
2020-10-22 16:39:18 - 신규신청 - 문서재제출요청 
2021-05-26 16:32:56 - 재제출신청 - 신청 
2021-06-04 15:29:35 - 재제출신청 - 문서재제출요청 
2021-06-07 19:17:50 - 재제출신청 - 신청 
2021-08-12 13:42:48 - 재제출신청 - 문서재제출요청 
2021-08-12 15:06:53 - 재제출신청 - 신청 
2021-08-12 15:45:20 - 재제출신청 - 문서재제출요청 
2021-08-20 00:50:19 - 재제출신청 - 신청 
2021-08-24 14:41:46 - 재제출신청 - 문서재제출요청 
2021-08-25 18:56:51 - 재제출신청 - 신청 
2021-09-29 14:42:03 - 재제출신청 - 평가승인 
2021-09-29 15:21:25 - 재제출신청 - 심의승인 
</t>
  </si>
  <si>
    <t xml:space="preserve">서울시 은평구 진흥로 267 </t>
  </si>
  <si>
    <t>서울시 '19년 상반기 은평구 아파트 승강기 회생제동장치 설치를 통한 전력 생산 및 사용 감축사업</t>
  </si>
  <si>
    <t>19년 상반기_은평구_회생제동장치 사업계획서(v6.0) 210825.pdf</t>
  </si>
  <si>
    <t xml:space="preserve">
은평구_증빙자료 210820.zip
19년 상반기_은평구_감축량 산정시트 210820.xlsx
19년 상반기_은평구_회생제동장치 사업계획서(v6.0) 210825.hwp</t>
  </si>
  <si>
    <t>R-2021-KR-03-000656</t>
  </si>
  <si>
    <t xml:space="preserve">2020-09-22 22:52:53 - 신규신청 - 신청 
2020-09-22 22:52:53 - 관장기관 지정 - 환경부
2020-09-23 09:08:32 - 관장기관 지정 - 국토교통부
2020-10-22 16:39:39 - 신규신청 - 문서재제출요청 
2021-05-26 17:11:13 - 재제출신청 - 신청 
2021-06-04 15:30:28 - 재제출신청 - 문서재제출요청 
2021-06-07 19:39:44 - 재제출신청 - 신청 
2021-08-12 13:44:13 - 재제출신청 - 문서재제출요청 
2021-08-12 15:03:11 - 재제출신청 - 신청 
2021-08-12 15:47:35 - 재제출신청 - 문서재제출요청 
2021-08-20 00:59:10 - 재제출신청 - 신청 
2021-08-24 14:43:41 - 재제출신청 - 문서재제출요청 
2021-08-25 19:03:26 - 재제출신청 - 신청 
2021-09-29 14:42:58 - 재제출신청 - 평가승인 
2021-09-29 15:26:15 - 재제출신청 - 심의승인 
</t>
  </si>
  <si>
    <t xml:space="preserve">서울시 중구 다산로36길 109 </t>
  </si>
  <si>
    <t>서울시 '19년 상반기 중구 아파트 승강기 회생제동장치 설치를 통한 전력 생산 및 사용 감축사업</t>
  </si>
  <si>
    <t>19년 상반기_중구_회생제동장치 사업계획서(v6.0) 210825.pdf</t>
  </si>
  <si>
    <t xml:space="preserve">
중구_증빙자료 210820.zip
19년 상반기_중구_감축량 산정시트 210820.xlsx
19년 상반기_중구_회생제동장치 사업계획서(v6.0) 210825.hwp</t>
  </si>
  <si>
    <t>R-2021-KR-03-000657</t>
  </si>
  <si>
    <t xml:space="preserve">2020-09-22 23:13:32 - 신규신청 - 신청 
2020-09-22 23:13:32 - 관장기관 지정 - 환경부
2020-09-23 09:08:38 - 관장기관 지정 - 국토교통부
2020-10-22 16:40:00 - 신규신청 - 문서재제출요청 
2021-05-26 17:30:59 - 재제출신청 - 신청 
2021-06-04 15:32:30 - 재제출신청 - 문서재제출요청 
2021-06-07 19:53:14 - 재제출신청 - 신청 
2021-08-12 13:44:47 - 재제출신청 - 문서재제출요청 
2021-08-12 15:01:23 - 재제출신청 - 신청 
2021-08-12 15:48:39 - 재제출신청 - 문서재제출요청 
2021-08-20 00:18:58 - 재제출신청 - 신청 
2021-08-24 14:42:50 - 재제출신청 - 문서재제출요청 
2021-08-25 19:07:10 - 재제출신청 - 신청 
2021-09-29 15:29:38 - 재제출신청 - 평가승인 
2021-09-29 15:33:38 - 재제출신청 - 심의승인 
</t>
  </si>
  <si>
    <t>서울시 '19년 상반기 중랑구 아파트 승강기 회생제동장치 설치를 통한 전력 생산 및 사용 감축사업</t>
  </si>
  <si>
    <t>19년 상반기_중랑구_회생제동장치 사업계획서(v6.0) 210825.pdf</t>
  </si>
  <si>
    <t xml:space="preserve">
중랑구_증빙자료 210820.zip
19년 상반기_중랑구_감축량 산정시트 210820.xlsx
19년 상반기_중랑구_회생제동장치 사업계획서(v6.0) 210825.hwp</t>
  </si>
  <si>
    <t>R-2021-KR-03-000658</t>
  </si>
  <si>
    <t xml:space="preserve">2020-09-22 21:24:56 - 신규신청 - 신청 
2020-09-22 21:24:56 - 관장기관 지정 - 환경부
2020-09-23 09:08:12 - 관장기관 지정 - 국토교통부
2020-10-22 16:38:27 - 신규신청 - 문서재제출요청 
2021-05-26 14:33:18 - 재제출신청 - 신청 
2021-06-04 15:29:05 - 재제출신청 - 문서재제출요청 
2021-06-07 20:02:44 - 재제출신청 - 신청 
2021-08-12 13:45:35 - 재제출신청 - 문서재제출요청 
2021-08-12 14:51:07 - 재제출신청 - 신청 
2021-08-12 15:49:21 - 재제출신청 - 문서재제출요청 
2021-08-20 00:29:46 - 재제출신청 - 신청 
2021-08-24 14:43:20 - 재제출신청 - 문서재제출요청 
2021-08-25 19:09:16 - 재제출신청 - 신청 
2021-09-29 14:44:09 - 재제출신청 - 평가승인 
2021-09-29 15:36:01 - 재제출신청 - 심의승인 
</t>
  </si>
  <si>
    <t xml:space="preserve">서울시 용산구 백범로 260 </t>
  </si>
  <si>
    <t>서울시 '19년 상반기 용산구 아파트 승강기 회생제동장치 설치를 통한 전력 생산 및 사용 감축사업</t>
  </si>
  <si>
    <t>19년 상반기_용산구_회생제동장치 사업계획서(v6.0) 210825.pdf</t>
  </si>
  <si>
    <t xml:space="preserve">
용산구_증빙자료 210820.zip
19년 상반기_용산구_감축량 산정시트 210820.xlsx
19년 상반기_용산구_회생제동장치 사업계획서(v6.0) 210825.hwp</t>
  </si>
  <si>
    <t>R-2021-KR-03-000659</t>
  </si>
  <si>
    <t xml:space="preserve">2020-09-23 13:14:37 - 신규신청 - 신청 
2020-09-23 13:14:37 - 관장기관 지정 - 환경부
2020-09-24 19:25:22 - 관장기관 지정 - 국토교통부
2020-10-22 16:43:33 - 신규신청 - 문서재제출요청 
2021-05-27 10:43:19 - 재제출신청 - 신청 
2021-06-04 15:36:15 - 재제출신청 - 문서재제출요청 
2021-06-07 19:27:01 - 재제출신청 - 신청 
2021-08-12 13:43:35 - 재제출신청 - 문서재제출요청 
2021-08-12 15:05:08 - 재제출신청 - 신청 
2021-08-12 15:46:40 - 재제출신청 - 문서재제출요청 
2021-08-20 00:10:07 - 재제출신청 - 신청 
2021-08-24 14:42:16 - 재제출신청 - 문서재제출요청 
2021-08-25 19:00:02 - 재제출신청 - 신청 
2021-09-29 15:23:51 - 재제출신청 - 평가승인 
2021-09-29 15:38:24 - 재제출신청 - 심의승인 
</t>
  </si>
  <si>
    <t>주식회사 엘지화학 외 1개 업체</t>
  </si>
  <si>
    <t>2018-12-14~2046-12-13</t>
  </si>
  <si>
    <t>중앙 하이츠 빌리지 아파트</t>
  </si>
  <si>
    <t>중앙 하이츠 빌리지 아파트 보일러의 난방방식 전환(중앙난방→지역난방)을 통한 온실가스 배출 감축사업</t>
  </si>
  <si>
    <t>2013-05-28</t>
  </si>
  <si>
    <t>2013-09-02~2023-09-01</t>
  </si>
  <si>
    <t>사업계획서_중앙 하이츠 빌리지 아파트ver9.pdf</t>
  </si>
  <si>
    <t xml:space="preserve">
첨부1. 사업자등록증(한국지역난방공사).pdf
첨부7. 열개시확인서(삼성동하이츠빌리지).pdf
첨부8. 지역난방 배출계수 증빙자료.zip
첨부9. 건축물대장총괄표제부.pdf
첨부11. 보일러 폐기 자료_.pdf
첨부3. 열요금 고지서(14~16년)_.pdf
첨부4. 공사계약서(기계실지역난방전환공사도급계약서).pdf
첨부5. 열수급계약서(중앙하이츠).pdf
첨부6. 세금계산서.pdf
첨부15. 공동주택관리정보시스템-유지관리이력사항(중앙하이츠빌리지).JPG
첨부2. 감축량산정Sheet(중앙하이츠아파트) rev3.xlsx
첨부16. 외부사업 추진 협약서(중앙하이츠).pdf
첨부10. 계측기 증빙자료rev2.pdf
첨부12-1. 검정확인서(2013~2017년)일체형rev2.pdf
첨부12-2. 검정확인서(2017년~)연산부rev2.pdf
첨부12-3. 검정확인서(2017년~)유량부rev2.pdf
첨부13-1. 형식승인서(2013~2017년)일체형rev2.pdf
첨부13-2. 형식승인서(2017년~)연산부rev2.pdf
첨부13-3. 형식승인서(2017년~)유량부rev2.pdf
첨부14. 사업전 LNG 고지서(중앙하이츠빌리지)rev2.pdf</t>
  </si>
  <si>
    <t>R-2021-KR-03-000663</t>
  </si>
  <si>
    <t>착수신고
2021-10-01</t>
  </si>
  <si>
    <t xml:space="preserve">2020-09-24 19:16:55 - 신규신청 - 신청 
2020-09-24 19:16:55 - 관장기관 지정 - 환경부
2020-09-24 19:26:43 - 관장기관 지정 - 국토교통부
2020-10-23 14:15:38 - 신규신청 - 문서재제출요청 
2020-11-06 10:29:15 - 재제출신청 - 신청 
2020-12-04 15:17:43 - 재제출신청 - 문서재제출요청 
2020-12-15 11:22:29 - 재제출신청 - 신청 
2021-01-14 17:26:40 - 재제출신청 - 문서재제출요청 
2021-01-18 18:27:46 - 재제출신청 - 신청 
2021-02-17 09:26:49 - 재제출신청 - 문서재제출요청 
2021-02-18 10:40:59 - 재제출신청 - 신청 
2021-03-19 09:43:39 - 재제출신청 - 문서재제출요청 
2021-03-25 10:47:23 - 재제출신청 - 신청 
2021-04-22 10:34:28 - 재제출신청 - 문서재제출요청 
2021-06-08 20:35:00 - 재제출신청 - 신청 
2021-06-14 16:45:33 - 재제출신청 - 문서재제출요청 
2021-06-16 13:06:20 - 재제출신청 - 신청 
2021-08-12 13:38:51 - 재제출신청 - 문서재제출요청 
2021-08-12 17:47:12 - 재제출신청 - 신청 
2021-09-29 14:12:51 - 재제출신청 - 평가승인 
2021-09-29 16:05:42 - 재제출신청 - 심의승인 
2021-10-01 07:52:41 - 재제출신청 - 착수신고 
</t>
  </si>
  <si>
    <t>가락 금호 아파트</t>
  </si>
  <si>
    <t>가락 금호 아파트 보일러의 난방방식 전환(중앙난방→지역난방)을 통한 온실가스 배출 감축사업</t>
  </si>
  <si>
    <t>2014-08-13</t>
  </si>
  <si>
    <t>2014-10-15~2024-10-14</t>
  </si>
  <si>
    <t>사업계획서 가락 금호 아파트ver9.pdf</t>
  </si>
  <si>
    <t xml:space="preserve">
첨부1. 사업자등록증(한국지역난방공사).pdf
첨부3. 열사용량고지서(가락금호)_.pdf
첨부4. 공사계약서_.pdf
첨부5. 열수급계약서(가락금호).pdf
첨부6. 열공급개시확인서(가락금호).pdf
첨부7. 지역난방 배출계수 증빙자료.zip
첨부8. 건축물대장 총괄표.pdf
첨부9. 계측기 증빙자료(가락금호)rev2.pdf
첨부13. 공동주택관리정보시스템-유지관리이력사항(가락금호)rev2.JPG
첨부14. 외부사업 추진 협약서(가락금호).pdf
첨부2. 감축량산정Sheet(가락금호)rev3.xlsx
첨부10-1. 검정확인서(2019년~)연산부rev2.pdf
첨부10-2. 검정확인서(2019년~)유량부rev2.pdf
첨부11-1. 형식승인서(2019년~)연산부rev2.pdf
첨부11-2. 형식승인서(2019년~)유량부rev2.pdf
첨부11-3. 형식승인서(2014년~)rev4.pdf
첨부12. 사업전LNG고지서(가락금호)rev2.pdf
첨부15. 자재납품서및시험성적서(2014년~)rev2.pdf</t>
  </si>
  <si>
    <t>R-2021-KR-03-000660</t>
  </si>
  <si>
    <t xml:space="preserve">2020-09-24 19:25:14 - 신규신청 - 신청 
2020-09-24 19:25:14 - 관장기관 지정 - 환경부
2020-09-24 19:26:49 - 관장기관 지정 - 국토교통부
2020-10-23 14:16:09 - 신규신청 - 문서재제출요청 
2020-11-06 10:29:27 - 재제출신청 - 신청 
2020-12-04 15:18:10 - 재제출신청 - 문서재제출요청 
2020-12-15 11:24:06 - 재제출신청 - 신청 
2021-01-14 17:25:33 - 재제출신청 - 문서재제출요청 
2021-01-18 18:28:28 - 재제출신청 - 신청 
2021-02-17 09:31:25 - 재제출신청 - 문서재제출요청 
2021-02-18 10:41:23 - 재제출신청 - 신청 
2021-03-19 09:42:35 - 재제출신청 - 문서재제출요청 
2021-03-25 10:47:58 - 재제출신청 - 신청 
2021-04-22 10:33:41 - 재제출신청 - 문서재제출요청 
2021-06-08 20:35:16 - 재제출신청 - 신청 
2021-06-14 16:41:37 - 재제출신청 - 문서재제출요청 
2021-06-16 13:07:38 - 재제출신청 - 신청 
2021-08-12 13:36:08 - 재제출신청 - 문서재제출요청 
2021-08-12 17:49:40 - 재제출신청 - 신청 
2021-09-29 14:10:17 - 재제출신청 - 평가승인 
2021-09-29 15:55:45 - 재제출신청 - 심의승인 
2021-10-01 07:59:23 - 재제출신청 - 착수신고 
</t>
  </si>
  <si>
    <t>서초 우성 5차 아파트</t>
  </si>
  <si>
    <t xml:space="preserve">서초 우성 5차 아파트 보일러의 난방방식 전환(중앙난방→지역난방)을 통한 온실가스 배출 감축사업	</t>
  </si>
  <si>
    <t>2017-06-16</t>
  </si>
  <si>
    <t>2017-08-07~2024-08-06</t>
  </si>
  <si>
    <t>사업계획서 서초 우성 5차 아파트ver9.pdf</t>
  </si>
  <si>
    <t xml:space="preserve">
첨부9. 계측기 증빙자료.pdf
첨부1. 사업자등록증(한국지역난방공사).pdf
첨부3. 열사용량고지서(서초우성5차)_.pdf
첨부4. 공사계약서(지역난방전환공사서류등)_.pdf
첨부5-1. 열수급계약서(서초우성5차).pdf
첨부5-2. 열수급계약서(ERP 캡처).JPG
첨부6. 열공급개시 확인서(서초우성5차).pdf
첨부7. 지역난방 배출계수 증빙자료.zip
첨부8. 건축물대장총괄표(서초우성5차).pdf
첨부12. 기성청구서.pdf
첨부13. 도급계약서.pdf
첨부14. 공동주택관리정보시스템-유지관리이력사항(서초우성5차).JPG
첨부15. 외부사업 추진 협약서(서초우성5차).pdf
첨부16. 모니터링 보고서(서초유원).pdf
첨부17. 검증 보고서(서초유원).pdf
첨부2. 감축량산정Sheet(서초우성5차)rev3.xlsx
첨부10-1. 검정확인서(2017년~)연산부rev2.pdf
첨부10-2. 검정확인서(2017년~)유량부rev2.pdf
첨부11-1. 형식승인서(2017년~)연산부rev2.pdf
첨부11-2. 형식승인서(2017년~)유량부rev2.pdf
첨부18. 사업시작일관련문서.pdf
첨부19. LNG고지내역서(서초우성5차).pdf</t>
  </si>
  <si>
    <t>R-2021-KR-03-000664</t>
  </si>
  <si>
    <t xml:space="preserve">2020-09-24 19:29:53 - 신규신청 - 신청 
2020-09-24 19:29:53 - 관장기관 지정 - 환경부
2020-09-28 10:27:20 - 관장기관 지정 - 국토교통부
2020-10-23 14:16:39 - 신규신청 - 문서재제출요청 
2020-11-06 10:29:40 - 재제출신청 - 신청 
2020-12-04 15:18:36 - 재제출신청 - 문서재제출요청 
2020-12-15 11:25:09 - 재제출신청 - 신청 
2021-01-14 17:24:35 - 재제출신청 - 문서재제출요청 
2021-01-18 18:29:08 - 재제출신청 - 신청 
2021-02-17 09:30:12 - 재제출신청 - 문서재제출요청 
2021-02-18 10:41:49 - 재제출신청 - 신청 
2021-03-19 09:44:26 - 재제출신청 - 문서재제출요청 
2021-03-25 10:48:51 - 재제출신청 - 신청 
2021-04-22 10:30:46 - 재제출신청 - 문서재제출요청 
2021-06-08 20:35:40 - 재제출신청 - 신청 
2021-06-14 16:52:45 - 재제출신청 - 문서재제출요청 
2021-06-16 13:09:00 - 재제출신청 - 신청 
2021-08-12 13:38:07 - 재제출신청 - 문서재제출요청 
2021-08-12 17:48:28 - 재제출신청 - 신청 
2021-09-29 14:11:57 - 재제출신청 - 평가승인 
2021-09-29 16:56:19 - 재제출신청 - 심의승인 
2021-10-01 08:00:32 - 재제출신청 - 착수신고 
</t>
  </si>
  <si>
    <t>디엠씨 한양</t>
  </si>
  <si>
    <t>디엠씨 한양 아파트 보일러의 난방방식 전환(중앙난방→지역난방)을 통한 온실가스 배출 감축사업</t>
  </si>
  <si>
    <t>2017-03-29</t>
  </si>
  <si>
    <t>2017-09-29~2024-09-28</t>
  </si>
  <si>
    <t>사업계획서 디엠씨 한양 아파트ver9.pdf</t>
  </si>
  <si>
    <t xml:space="preserve">
첨부3. 열사용량고지서(2018~2019)_.pdf
첨부4. 공사계약서(지역난방공사준공서류등).pdf
첨부5. 열수급계약서(디엠씨한양).pdf
첨부8. 건축물대장총괄표(디엠씨한양).pdf
첨부1. 사업자등록증(한국지역난방공사).pdf
첨부12. 사업전 LNG고지서(디엠씨한양).pdf
첨부13. 공동주택관리정보시스템-유지관리이력사항(디엠씨한양).JPG
첨부6. 열공급개시확인서(디엠씨한양)rev2.pdf
첨부7. 지역난방 배출계수 증빙자료rev2.zip
첨부9. 계측기증빙자료rev2.pdf
첨부14. 외부사업 추진 협약서(디엠씨한양).pdf
첨부2. 감축량산정Sheet(디엠씨한양) rev3.xlsx
첨부10-1. 검정확인서(2017년)연산부rev2.pdf
첨부10-2. 검정확인서(2017년)유량부rev2.pdf
첨부11-1. 형식승인서(2017년)연산부rev2.pdf
첨부11-2. 형식승인서(2017년)유량부rev2.pdf</t>
  </si>
  <si>
    <t>R-2021-KR-03-000661</t>
  </si>
  <si>
    <t xml:space="preserve">2020-09-24 19:37:22 - 신규신청 - 신청 
2020-09-24 19:37:22 - 관장기관 지정 - 환경부
2020-09-28 10:27:28 - 관장기관 지정 - 국토교통부
2020-10-23 14:17:05 - 신규신청 - 문서재제출요청 
2020-11-06 10:29:54 - 재제출신청 - 신청 
2020-12-04 15:19:08 - 재제출신청 - 문서재제출요청 
2020-12-15 11:28:47 - 재제출신청 - 신청 
2021-01-14 17:23:19 - 재제출신청 - 문서재제출요청 
2021-01-18 18:29:47 - 재제출신청 - 신청 
2021-02-17 09:32:22 - 재제출신청 - 문서재제출요청 
2021-02-18 10:42:22 - 재제출신청 - 신청 
2021-03-19 09:45:20 - 재제출신청 - 문서재제출요청 
2021-03-25 10:49:07 - 재제출신청 - 신청 
2021-04-22 10:30:01 - 재제출신청 - 문서재제출요청 
2021-06-08 20:35:54 - 재제출신청 - 신청 
2021-06-14 16:42:55 - 재제출신청 - 문서재제출요청 
2021-06-16 13:10:11 - 재제출신청 - 신청 
2021-08-12 13:36:37 - 재제출신청 - 문서재제출요청 
2021-08-12 17:51:57 - 재제출신청 - 신청 
2021-09-29 14:10:48 - 재제출신청 - 평가승인 
2021-09-29 15:57:33 - 재제출신청 - 심의승인 
2021-10-01 08:01:20 - 재제출신청 - 착수신고 
</t>
  </si>
  <si>
    <t>반포 한신타워 아파트</t>
  </si>
  <si>
    <t>반포 한신 타워 아파트 보일러의 난방방식 전환(중앙난방→지역난방)을 통한 온실가스 배출 감축사업</t>
  </si>
  <si>
    <t>2017-07-21</t>
  </si>
  <si>
    <t>2017-11-15~2024-11-14</t>
  </si>
  <si>
    <t>사업계획서 반포 한신 타워 아파트ver9.pdf</t>
  </si>
  <si>
    <t xml:space="preserve">
첨부9. 계측기증빙자료.pdf
첨부1. 사업자등록증(한국지역난방공사).pdf
첨부3. 열 사용량고지서(반포한신타워)_.pdf
첨부4. 공사계약서(지역난방전환공사등).pdf
첨부5. 열수급계약서(반포한신타워).pdf
첨부6. 열공급개시확인서(반포타워한신).pdf
첨부8. 건축물대장총괄표.pdf
첨부12. 사업전LNG고지서(반포한신타워).pdf
첨부13. 공동주택관리정보시스템-유지관리이력사항(반포한신타워).JPG
첨부7. 지역난방 배출계수 증빙자료rev2.zip
첨부14. 외부사업 추진 협약서(반포한신타워).pdf
첨부2. 감축량산정Sheet(반포타워한신)rev3.xlsx
첨부10-1. 검정확인서(2017년)연산부rev2.pdf
첨부10-2. 검정확인서(2017년)유량부rev2.pdf
첨부11-1. 형식승인서(2017년~)연산부rev2.pdf
첨부11-2. 형식승인서(2017년~)유량부rev2.pdf
첨부15. 최초 열요금 고지서.pdf</t>
  </si>
  <si>
    <t>R-2021-KR-03-000662</t>
  </si>
  <si>
    <t xml:space="preserve">2020-09-25 10:09:30 - 신규신청 - 신청 
2020-09-25 10:09:30 - 관장기관 지정 - 환경부
2020-09-28 10:27:35 - 관장기관 지정 - 국토교통부
2020-10-23 14:17:32 - 신규신청 - 문서재제출요청 
2020-11-06 10:30:06 - 재제출신청 - 신청 
2020-12-04 15:19:40 - 재제출신청 - 문서재제출요청 
2020-12-15 11:29:51 - 재제출신청 - 신청 
2021-01-14 17:22:15 - 재제출신청 - 문서재제출요청 
2021-01-18 18:30:11 - 재제출신청 - 신청 
2021-02-17 09:28:28 - 재제출신청 - 문서재제출요청 
2021-02-18 10:42:55 - 재제출신청 - 신청 
2021-03-19 09:46:02 - 재제출신청 - 문서재제출요청 
2021-03-25 10:49:21 - 재제출신청 - 신청 
2021-04-22 10:29:13 - 재제출신청 - 문서재제출요청 
2021-06-08 20:36:16 - 재제출신청 - 신청 
2021-06-14 16:44:27 - 재제출신청 - 문서재제출요청 
2021-06-16 13:11:23 - 재제출신청 - 신청 
2021-08-12 13:37:17 - 재제출신청 - 문서재제출요청 
2021-08-12 17:50:39 - 재제출신청 - 신청 
2021-09-29 14:11:16 - 재제출신청 - 평가승인 
2021-09-29 16:04:15 - 재제출신청 - 심의승인 
2021-10-01 08:01:52 - 재제출신청 - 착수신고 
</t>
  </si>
  <si>
    <t>041-841-6911</t>
  </si>
  <si>
    <t>웅진식품(주) 외 1개 업체</t>
  </si>
  <si>
    <t>제주도 서귀포시 정경삼 농가</t>
  </si>
  <si>
    <t>제주도 서귀포시 남원읍 태흥리 1421-1</t>
  </si>
  <si>
    <t>정경삼 농가 히트펌프를 이용한 온실가스 감축사업</t>
  </si>
  <si>
    <t>2021-10-07~2031-10-06</t>
  </si>
  <si>
    <t>(사업계획서)정경삼 농가의 히트펌프를 이용한 온실가스 배출 감축사업_v3.0_20211008.pdf</t>
  </si>
  <si>
    <t xml:space="preserve">
설비사진2.zip
실측사진.zip
실측사진2.zip
기타사진.zip
설비사진.zip
증빙자료(서류).zip
(산정시트)정경삼 농가의 히트펌프를 이용한 온실가스 배출 감축사업_v3.0_20211008.xlsx</t>
  </si>
  <si>
    <t>R-2021-KR-03-000666</t>
  </si>
  <si>
    <t>[보완1차]착수신고
2021-10-08</t>
  </si>
  <si>
    <t xml:space="preserve">2020-11-23 08:47:17 - 신규신청 - 신청 
2020-11-23 08:47:17 - 관장기관 지정 - 환경부
2020-11-24 09:50:34 - 관장기관 지정 - 농림축산식품부
2020-12-23 16:58:49 - 신규신청 - 보완요청 
2021-01-18 20:45:05 - 보완신청 - 신청 
2021-02-17 13:10:36 - 보완신청 - 문서재제출요청 
2021-06-03 16:31:44 - 재제출신청 - 신청 
2021-06-09 10:53:34 - 재제출신청 - 문서재제출요청 
2021-06-09 11:22:28 - 재제출신청 - 신청 
2021-08-25 16:22:13 - 재제출신청 - 문서재제출요청 
2021-08-25 17:07:46 - 재제출신청 - 신청 
2021-10-01 17:09:51 - 재제출신청 - 평가승인 
2021-10-07 10:43:10 - 재제출신청 - 심의승인 
2021-10-08 11:24:05 - 재제출신청 - 착수신고 
</t>
  </si>
  <si>
    <t>제주도 서귀포시 강금자 농가</t>
  </si>
  <si>
    <t>제주도 서귀포시 표선면 돈오름로 135</t>
  </si>
  <si>
    <t>강금자 농가 히트펌프를 이용한 온실가스 감축사업</t>
  </si>
  <si>
    <t>(사업계획서)강금자 농가의 히트펌프를 이용한 온실가스 배출 감축사업_v3.0_20211008.pdf</t>
  </si>
  <si>
    <t xml:space="preserve">
2. 증빙자료(기타사진).zip
2. 증빙자료(설비사진).zip
2. 증빙자료(실측사진).zip
2. 증빙자료(실측세로사진).zip
1. 증빙자료(서류).zip
(산정시트)강금자 농가의 히트펌프를 이용한 온실가스 배출 감축사업_v3.0_20211008.xlsx</t>
  </si>
  <si>
    <t>R-2021-KR-03-000665</t>
  </si>
  <si>
    <t xml:space="preserve">2020-11-23 08:26:08 - 신규신청 - 신청 
2020-11-23 08:26:08 - 관장기관 지정 - 환경부
2020-11-24 09:50:19 - 관장기관 지정 - 농림축산식품부
2020-12-23 16:55:56 - 신규신청 - 보완요청 
2021-01-18 20:44:13 - 보완신청 - 신청 
2021-02-17 13:13:58 - 보완신청 - 문서재제출요청 
2021-06-15 10:32:37 - 재제출신청 - 신청 
2021-08-25 16:21:27 - 재제출신청 - 문서재제출요청 
2021-08-25 17:08:16 - 재제출신청 - 신청 
2021-10-01 13:42:23 - 재제출신청 - 평가승인 
2021-10-07 10:39:17 - 재제출신청 - 심의승인 
2021-10-08 11:24:58 - 재제출신청 - 착수신고 
</t>
  </si>
  <si>
    <t>최갑성 농가</t>
  </si>
  <si>
    <t>경기도 평택시</t>
  </si>
  <si>
    <t>최갑성 농가의 히트펌프(공기열)를 이용한 온실가스 배출 감축사업</t>
  </si>
  <si>
    <t>(사업계획서) 최갑성 농가의 히트펌프(공기열)를 이용한 온실가스 배출 감축사업_v2.0.pdf</t>
  </si>
  <si>
    <t xml:space="preserve">
증빙자료_도면참고용.zip
증빙자료_(증빙자료 13) 최갑성 농가_히트펌프, 전경, 작물사진.zip
증빙자료_(증빙자료 13) 최갑성 농가_보일러(2).zip
증빙자료_(증빙자료 13) 최갑성 농가_보일러(1).zip
증빙자료_증빙서류 1.zip
증빙자료_증빙서류 2.zip</t>
  </si>
  <si>
    <t>R-2021-KR-03-000678</t>
  </si>
  <si>
    <t>착수신고
2021-10-12</t>
  </si>
  <si>
    <t xml:space="preserve">2021-06-28 18:07:25 - 신규신청 - 신청 
2021-06-28 18:07:25 - 관장기관 지정 - 환경부
2021-06-29 13:05:26 - 관장기관 지정 - 농림축산식품부
2021-08-30 17:03:47 - 신규신청 - 문서재제출요청 
2021-08-31 17:53:59 - 재제출신청 - 신청 
2021-10-01 16:57:12 - 재제출신청 - 평가승인 
2021-10-07 11:22:24 - 재제출신청 - 심의승인 
2021-10-12 14:33:42 - 재제출신청 - 착수신고 
</t>
  </si>
  <si>
    <t>오상준 농가, 김종훈 농가, 김영익 농가</t>
  </si>
  <si>
    <t>오상준 외 2개 농가의 히트펌프(공기열)를 이용한 온실가스 배출 감축사업</t>
  </si>
  <si>
    <t>(사업계획서) 오상준 외 2개 농가의 히트펌프(공기열)를 이용한 온실가스 배출 감축사업_V2.0.pdf</t>
  </si>
  <si>
    <t xml:space="preserve">
증빙자료_도면참고용.zip
증빙자료_증빙자료 35. 오상준_현장사진.zip
증빙자료_증빙자료 36. 김종훈_현장사진.zip
증빙자료_증빙자료 37. 김영익_현장사진.zip
증빙자료_증빙서류 1.zip
증빙자료_증빙서류 2.zip
증빙자료_증빙서류 3.zip</t>
  </si>
  <si>
    <t>R-2021-KR-03-000677</t>
  </si>
  <si>
    <t xml:space="preserve">2021-07-07 16:43:15 - 신규신청 - 신청 
2021-07-07 16:43:15 - 관장기관 지정 - 환경부
2021-07-07 17:53:02 - 관장기관 지정 - 농림축산식품부
2021-08-30 17:04:31 - 신규신청 - 문서재제출요청 
2021-08-31 17:51:22 - 재제출신청 - 신청 
2021-10-01 16:55:49 - 재제출신청 - 평가승인 
2021-10-07 11:21:16 - 재제출신청 - 심의승인 
2021-10-12 14:36:48 - 재제출신청 - 착수신고 
</t>
  </si>
  <si>
    <t>김유신 농가, 현영진 농가, 현준호 농가, 현창준 농가</t>
  </si>
  <si>
    <t>김유신 외 3개 농가의 히트펌프(공기열)를 이용한 온실가스 배출 감축사업</t>
  </si>
  <si>
    <t>(사업계획서) 김유신 외 3개 농가의 히트펌프(공기열)를 이용한 온실가스 배출 감축사업_V2.0.pdf</t>
  </si>
  <si>
    <t xml:space="preserve">
증빙자료_도면참고용.zip
증빙자료_증빙자료 38. 김유신_현장사진.zip
증빙자료_증빙자료 39. 현영진_현장사진.zip
증빙자료_증빙자료 40. 현준호_현장사진.zip
증빙자료_증빙자료 41. 현창준_현장사진.zip
증빙자료_증빙서류 1.zip
증빙자료_증빙서류 2.zip
증빙자료_증빙서류 3.zip</t>
  </si>
  <si>
    <t>R-2021-KR-03-000676</t>
  </si>
  <si>
    <t xml:space="preserve">2021-07-09 11:11:48 - 신규신청 - 신청 
2021-07-09 11:11:48 - 관장기관 지정 - 환경부
2021-07-12 10:08:09 - 관장기관 지정 - 농림축산식품부
2021-07-13 09:08:51 - 신규신청 - 문서재제출요청 
2021-07-14 00:28:26 - 재제출신청 - 신청 
2021-08-30 17:04:56 - 재제출신청 - 문서재제출요청 
2021-08-31 17:45:32 - 재제출신청 - 신청 
2021-10-01 16:54:36 - 재제출신청 - 평가승인 
2021-10-07 11:20:28 - 재제출신청 - 심의승인 
2021-10-12 14:40:33 - 재제출신청 - 착수신고 
</t>
  </si>
  <si>
    <t>천병원 농가</t>
  </si>
  <si>
    <t>전라북도 남원시</t>
  </si>
  <si>
    <t>천병원 농가의 히트펌프(공기열)를 이용한 온실가스 배출 감축사업</t>
  </si>
  <si>
    <t>(사업계획서) 천병원 농가의 히트펌프(공기열)를 이용한 온실가스 배출 감축사업_v2.0.pdf</t>
  </si>
  <si>
    <t xml:space="preserve">
증빙자료_도면 참고용.zip
증빙자료_증빙자료 11. 천병원_현장사진.zip
증빙자료_증빙서류.zip</t>
  </si>
  <si>
    <t>R-2021-KR-03-000675</t>
  </si>
  <si>
    <t xml:space="preserve">2021-06-18 10:03:04 - 신규신청 - 신청 
2021-06-18 10:03:04 - 관장기관 지정 - 환경부
2021-06-18 11:06:36 - 관장기관 지정 - 농림축산식품부
2021-06-21 17:56:38 - 신규신청 - 문서재제출요청 
2021-06-21 23:56:03 - 재제출신청 - 신청 
2021-06-22 15:48:50 - 재제출신청 - 문서재제출요청 
2021-06-23 18:30:27 - 재제출신청 - 신청 
2021-06-24 10:29:09 - 재제출신청 - 문서재제출요청 
2021-06-24 11:42:18 - 재제출신청 - 신청 
2021-08-30 17:01:50 - 재제출신청 - 문서재제출요청 
2021-09-02 14:57:41 - 재제출신청 - 신청 
2021-10-01 16:52:27 - 재제출신청 - 평가승인 
2021-10-07 11:19:15 - 재제출신청 - 심의승인 
2021-10-12 14:46:01 - 재제출신청 - 착수신고 
</t>
  </si>
  <si>
    <t>안농영농조합법인, 권진호 농가</t>
  </si>
  <si>
    <t>안농영농조합법인 외 1개 농가의 히트펌프(공기열)를 이용한 온실가스 배출 감축사업</t>
  </si>
  <si>
    <t>(사업계획서) 안농영농조합법인 외 1개 농가의 히트펌프(공기열)를 이용한 온실가스 배출 감축사업_v2.0.pdf</t>
  </si>
  <si>
    <t xml:space="preserve">
증빙자료-1_도면참고용.zip
증빙자료-2_증빙서류(1).zip
증빙자료-2_증빙서류(3).zip
증빙자료-2_증빙서류(4).zip
증빙자료-3_증빙자료 27_안농영농조합법인 열관류율, 전경사진 원본.zip
증빙자료-3_증빙자료 27_안농영농조합법인 육묘사진 원본.zip
증빙자료-3_증빙자료 27_안농영농조합법인 히트펌프사진 원본.zip
증빙자료-4_증빙자료 28__권진호 농가_용두리 284-0,1 및 284-1,2 전경, 재배작물사진 원본.zip
증빙자료-4_증빙자료 28__권진호 농가_용두리 284-0,1 및 284-1,2 히트펌프사진 원본.zip
증빙자료-4_증빙자료 28_권진호 농가_덕봉리 675-7,8 전경, 재배작물, 전력량계사진 원본.zip
증빙자료-4_증빙자료 28_권진호 농가_덕봉리 675-7,8 히트펌프사진 원본.zip
증빙자료-2_증빙자료(2).zip</t>
  </si>
  <si>
    <t>R-2021-KR-03-000674</t>
  </si>
  <si>
    <t xml:space="preserve">2021-06-18 10:46:37 - 신규신청 - 신청 
2021-06-18 10:46:37 - 관장기관 지정 - 환경부
2021-06-18 11:07:01 - 관장기관 지정 - 농림축산식품부
2021-06-21 14:48:10 - 신규신청 - 문서재제출요청 
2021-06-21 23:52:35 - 재제출신청 - 신청 
2021-06-22 15:25:34 - 재제출신청 - 문서재제출요청 
2021-06-23 18:29:21 - 재제출신청 - 신청 
2021-06-24 10:29:50 - 재제출신청 - 문서재제출요청 
2021-06-24 11:40:11 - 재제출신청 - 신청 
2021-08-30 17:01:10 - 재제출신청 - 문서재제출요청 
2021-09-02 14:52:03 - 재제출신청 - 신청 
2021-10-01 16:51:20 - 재제출신청 - 평가승인 
2021-10-07 11:16:56 - 재제출신청 - 심의승인 
2021-10-12 14:52:37 - 재제출신청 - 착수신고 
</t>
  </si>
  <si>
    <t>서형미 농가</t>
  </si>
  <si>
    <t>전라북도 익산시</t>
  </si>
  <si>
    <t>서형미 농가의 히트펌프(공기열)를 이용한 온실가스 배출 감축사업</t>
  </si>
  <si>
    <t>(사업계획서) 서형미 농가의 히트펌프(공기열)를 이용한 온실가스 배출 감축사업_v2.0.pdf</t>
  </si>
  <si>
    <t xml:space="preserve">
증빙자료_도면참고용.zip
증빙자료_증빙자료 7. 서형미_현장사진_전경, 육묘사진 원본.zip
증빙자료_증빙자료 7. 서형미_현장사진_히트펌프, 보일러사진 원본.zip
증빙자료_증빙서류.zip</t>
  </si>
  <si>
    <t>R-2021-KR-03-000673</t>
  </si>
  <si>
    <t xml:space="preserve">2021-06-18 10:15:33 - 신규신청 - 신청 
2021-06-18 10:15:33 - 관장기관 지정 - 환경부
2021-06-18 11:06:51 - 관장기관 지정 - 농림축산식품부
2021-06-18 11:13:30 - 신규신청 - 문서재제출요청 
2021-06-18 11:42:10 - 재제출신청 - 신청 
2021-06-21 17:55:53 - 재제출신청 - 문서재제출요청 
2021-06-21 23:58:11 - 재제출신청 - 신청 
2021-06-22 15:48:12 - 재제출신청 - 문서재제출요청 
2021-06-23 18:29:57 - 재제출신청 - 신청 
2021-06-24 10:28:35 - 재제출신청 - 문서재제출요청 
2021-06-24 11:37:49 - 재제출신청 - 신청 
2021-08-30 17:00:35 - 재제출신청 - 문서재제출요청 
2021-09-02 15:14:08 - 재제출신청 - 신청 
2021-10-01 16:50:27 - 재제출신청 - 평가승인 
2021-10-07 11:13:11 - 재제출신청 - 심의승인 
2021-10-12 14:54:40 - 재제출신청 - 착수신고 
</t>
  </si>
  <si>
    <t>김향남 농가의 히트펌프를 이용한 온실가스 배출 감축사업</t>
  </si>
  <si>
    <t>2015-10-31</t>
  </si>
  <si>
    <t>2015-10-31~2025-10-30</t>
  </si>
  <si>
    <t>(사업계획서)김향남 농가의 공기열 히트펌프를 이용한 온실가스 배출 감축사업_v1.2_200923.pdf</t>
  </si>
  <si>
    <t xml:space="preserve">
김향남 농가_증빙문서.zip</t>
  </si>
  <si>
    <t>R-2020-KR-03-000514</t>
  </si>
  <si>
    <t xml:space="preserve">2020-08-05 13:00:02 - 신규신청 - 신청 
2020-08-05 13:00:02 - 관장기관 지정 - 환경부
2020-08-05 15:30:23 - 관장기관 지정 - 농림축산식품부
2020-08-06 11:24:42 - 신규신청 - 문서재제출요청 
2020-08-07 20:28:48 - 재제출신청 - 신청 
2020-09-04 13:52:04 - 재제출신청 - 문서재제출요청 
2020-09-24 23:12:52 - 재제출신청 - 신청 
2020-10-21 14:46:14 - 재제출신청 - 평가승인 
2020-10-21 16:32:47 - 재제출신청 - 심의승인 
2021-10-12 16:50:38 - 재제출신청 - 착수신고 
</t>
  </si>
  <si>
    <t>공주원예영농조합법인, 해평난농원</t>
  </si>
  <si>
    <t>공주원예영농조합법인 외 1개 농가의 히트펌프(공기열)를 이용한 온실가스 배출 감축사업</t>
  </si>
  <si>
    <t>(사업계획서) 공주원예영농조합법인 외 1개 농가의 히트펌프(공기열)를 이용한 온실가스 배출 감축사업_v2.0_20211015.pdf</t>
  </si>
  <si>
    <t xml:space="preserve">
(증빙자료)공주원예영농조합법인 외 1개 농가의 히트펌프(공기열)를 이용한 온실가스 배출 감축사업_v2.0_20211015.zip</t>
  </si>
  <si>
    <t>R-2021-KR-03-000669</t>
  </si>
  <si>
    <t>[보완1차]착수신고
2021-10-15</t>
  </si>
  <si>
    <t>2021-10-15</t>
  </si>
  <si>
    <t xml:space="preserve">2021-06-21 16:04:47 - 신규신청 - 신청 
2021-06-21 16:04:47 - 관장기관 지정 - 환경부
2021-06-22 09:13:54 - 관장기관 지정 - 농림축산식품부
2021-06-22 09:38:40 - 신규신청 - 보완요청 
2021-06-22 14:36:49 - 보완신청 - 신청 
2021-06-22 14:40:12 - 보완신청 - 문서재제출요청 
2021-06-22 14:43:29 - 재제출신청 - 신청 
2021-08-30 16:57:24 - 재제출신청 - 문서재제출요청 
2021-08-30 17:31:50 - 재제출신청 - 신청 
2021-10-01 16:45:32 - 재제출신청 - 평가승인 
2021-10-07 10:50:28 - 재제출신청 - 심의승인 
2021-10-15 10:41:15 - 재제출신청 - 착수신고 
</t>
  </si>
  <si>
    <t>쎄븐팜영농조합법인, 합송육묘장</t>
  </si>
  <si>
    <t>쎄븐팜영농조합법인 외 1개 농가의 히트펌프(공기열)를 이용한 온실가스 배출 감축사업</t>
  </si>
  <si>
    <t>(사업계획서)쎄븐팜영농조합법인 외 1개 농가의 히트펌프(공기열)를 이용한 온실가스 배출 감축사업_v2.0_2021015.pdf</t>
  </si>
  <si>
    <t xml:space="preserve">
(산정시트)쎄븐팜영농조합법인 외 1개 농가의 히트펌프(공기열)를 이용한 온실가스 배출 감축사업_v2.0_합송육묘장_20211015.xlsx
(증빙자료)쎄븐팜영농조합법인 외 1개 농가의 히트펌프(공기열)를 이용한 온실가스 배출 감축사업_v2.0_20211015.zip
(산정시트)쎄븐팜영농조합법인 외 1개 농가의 히트펌프(공기열)를 이용한 온실가스 배출 감축사업_v2.0_쎄븐팜영농조합법인_20211015.xlsx</t>
  </si>
  <si>
    <t>R-2021-KR-03-000671</t>
  </si>
  <si>
    <t xml:space="preserve">2021-06-21 15:54:00 - 신규신청 - 신청 
2021-06-21 15:54:00 - 관장기관 지정 - 환경부
2021-06-22 09:13:41 - 관장기관 지정 - 농림축산식품부
2021-06-22 09:35:15 - 신규신청 - 보완요청 
2021-06-22 14:37:35 - 보완신청 - 신청 
2021-08-30 16:59:21 - 보완신청 - 문서재제출요청 
2021-08-30 18:09:57 - 재제출신청 - 신청 
2021-10-01 16:48:33 - 재제출신청 - 평가승인 
2021-10-07 10:53:00 - 재제출신청 - 심의승인 
2021-10-15 10:55:42 - 재제출신청 - 착수신고 
</t>
  </si>
  <si>
    <t>영파머스농업회사법인, 김태권 농가</t>
  </si>
  <si>
    <t>충청남도 논산시, 충청남도 부여군</t>
  </si>
  <si>
    <t>영파머스농업회사법인 외 1개 농가의 히트펌프(공기열)를 이용한 온실가스 배출 감축사업</t>
  </si>
  <si>
    <t>(사업계획서)영파머스농업회사법인외 1개 농가의 히트펌프(공기열)를 이용한 온실가스 배출 감축사업_v2.0_211015.pdf</t>
  </si>
  <si>
    <t xml:space="preserve">
(증빙자료)영파머스농업회사법인 외 1개 농가의 히트펌프(공기열)를 이용한 온실가스 배출 감축사업_211015.zip
(산정시트)김태권 농가의 히트펌프(공기열)를 이용한 온실가스 배출 감축사업_v2.0_211015.xlsx
(산정시트) 영파머스농업회사법인의 히트펌프(공기열)를 이용한 온실가스 배출 감축사업_v2.0_211015.xlsx</t>
  </si>
  <si>
    <t>R-2021-KR-03-000672</t>
  </si>
  <si>
    <t xml:space="preserve">2021-06-21 17:20:38 - 신규신청 - 신청 
2021-06-21 17:20:38 - 관장기관 지정 - 환경부
2021-06-22 09:14:11 - 관장기관 지정 - 농림축산식품부
2021-06-22 09:19:26 - 신규신청 - 보완요청 
2021-06-22 14:02:13 - 보완신청 - 신청 
2021-08-30 16:59:47 - 보완신청 - 문서재제출요청 
2021-08-30 17:27:28 - 재제출신청 - 신청 
2021-10-01 16:49:20 - 재제출신청 - 평가승인 
2021-10-07 11:11:57 - 재제출신청 - 심의승인 
2021-10-15 11:15:02 - 재제출신청 - 착수신고 
</t>
  </si>
  <si>
    <t>노성영농조합법인, 이창호 농가</t>
  </si>
  <si>
    <t>충청남도 논산시</t>
  </si>
  <si>
    <t>노성영농조합법인 외 1개 농가의 히트펌프(공기열)를 이용한 온실가스 배출 감축사업</t>
  </si>
  <si>
    <t>(사업계획서)노성영농조합법인 외 1개농가의 히트펌프(공기열)를 이용한 온실가스 배출 감축사업_v1.1_20211015.pdf</t>
  </si>
  <si>
    <t xml:space="preserve">
(산정시트) 이창호 농가의 히트펌프(공기열)를 이용한 온실가스 배출 감축사업_v1.1_20211015.xlsx
(증빙자료)노성영농조합법인 외 1개 농가의 히트펌프(공기열)를 이용한 온실가스 배출 감축사업_v1.1_20211015.zip
(산정시트) 노성영농조합법인의 히트펌프(공기열)를 이용한 온실가스 배출 감축사업_v1.1_20211015.xlsx</t>
  </si>
  <si>
    <t>R-2021-KR-03-000670</t>
  </si>
  <si>
    <t>착수신고
2021-10-15</t>
  </si>
  <si>
    <t xml:space="preserve">2021-06-21 16:56:28 - 신규신청 - 신청 
2021-06-21 16:56:28 - 관장기관 지정 - 환경부
2021-06-22 09:14:04 - 관장기관 지정 - 농림축산식품부
2021-06-22 09:36:45 - 신규신청 - 문서재제출요청 
2021-06-22 14:15:24 - 재제출신청 - 신청 
2021-08-30 16:58:40 - 재제출신청 - 문서재제출요청 
2021-08-30 18:02:23 - 재제출신청 - 신청 
2021-10-01 16:46:53 - 재제출신청 - 평가승인 
2021-10-07 10:51:26 - 재제출신청 - 심의승인 
2021-10-15 11:29:24 - 재제출신청 - 착수신고 
</t>
  </si>
  <si>
    <t>흙마음영농조합법인</t>
  </si>
  <si>
    <t>경상남도 양산시 원동면 뻘등길 96 외 2필지</t>
  </si>
  <si>
    <t>2010-06-03</t>
  </si>
  <si>
    <t>2020-01-01~2026-12-31</t>
  </si>
  <si>
    <t>(사업계획서)흙마음영농조합법인의 바이오가스 플랜트를 활용한 온실가스 배출 감축사업_v5.4_210713.pdf</t>
  </si>
  <si>
    <t xml:space="preserve">
(산정시트)흙마음영농조합법인의 바이오가스 플랜트를 활용한 온실가스 배출 감축사업_v5.4_210713.xlsx
(증빙자료)흙마음영농조합법인의 바이오가스 플랜트를 활용한 온실가스 배출 감축사업_v5.4_210713.zip</t>
  </si>
  <si>
    <t>R-2019-KR-13-000392</t>
  </si>
  <si>
    <t>심의승인
2021-10-15</t>
  </si>
  <si>
    <t xml:space="preserve">2019-03-04 10:12:41 - 신규신청 - 신청 
2019-03-04 10:12:41 - 관장기관 지정 - 환경부
2019-03-04 10:59:11 - 관장기관 지정 - 농림축산식품부
2019-03-29 13:42:07 - 신규신청 - 보완요청 
2019-04-26 11:26:10 - 보완신청 - 신청 
2019-05-02 09:25:33 - 보완신청 - 문서재제출요청 
2019-07-19 14:54:35 - 재제출신청 - 신청 
2019-07-22 11:34:46 - 재제출신청 - 평가승인 
2019-08-07 10:13:27 - 재제출신청 - 심의승인 
2019-08-14 14:43:56 - 재제출신청 - 착수신고 
2019-08-29 15:42:34 - 사업변경 신청 - 신청 
2019-09-03 09:05:05 - 사업변경 신청 - 문서재제출요청 
2019-09-03 09:44:05 - 사업변경 재제출신청 - 신청 
2019-09-04 09:26:56 - 사업변경 재제출신청 - 문서재제출요청 
2019-09-04 15:09:50 - 사업변경 재제출신청 - 신청 
2019-09-04 15:15:04 - 사업변경 재제출신청 - 평가반려 
2019-09-20 10:45:41 - 유효기간갱신 신청 - 신청 
2019-10-11 17:13:40 - 유효기간갱신 신청 - 문서재제출요청 
2021-06-30 16:04:20 - 유효기간갱신 재제출신청 - 신청 
2021-07-12 17:05:00 - 유효기간갱신 재제출신청 - 문서재제출요청 
2021-07-12 17:22:51 - 유효기간갱신 재제출신청 - 신청 
2021-07-13 11:28:24 - 유효기간갱신 재제출신청 - 문서재제출요청 
2021-07-13 12:34:40 - 유효기간갱신 재제출신청 - 신청 
2021-10-01 17:00:45 - 유효기간갱신 재제출신청 - 평가승인 
2021-10-07 11:26:21 - 유효기간갱신 재제출신청 - 심의승인 
2021-10-11 13:35:42 - 사업변경 신청 - 신청 
2021-10-15 15:22:36 - 사업변경 신청 - 평가승인 
2021-10-15 15:25:56 - 사업변경 신청 - 심의승인 
</t>
  </si>
  <si>
    <t>2019년 수도권역 기존 심야전기 보일러의 축열식 히트펌프 보일러 교체를 통한 온실가스 묶음 감축 사업</t>
  </si>
  <si>
    <t>2019년 경기북부 기존 심야전기 보일러의 축열식 히트펌프 보일러 교체를 통한 온실가스 묶음 감축 사업</t>
  </si>
  <si>
    <t>(수도권)한국전력_축열식히트펌프_외부사업 사업계획서_V2.pdf</t>
  </si>
  <si>
    <t xml:space="preserve">
2019년_수도권역_축열식심야히트펌프_산정Sheet_210831.xlsx
제조사별 히트펌프보일러 냉매량 공문.zip
제조사별 히트펌프보일러 시험성적서.zip</t>
  </si>
  <si>
    <t>[보완1차]문서재제출요청
2021-10-19</t>
  </si>
  <si>
    <t xml:space="preserve">2020-09-28 23:19:05 - 신규신청 - 신청 
2020-09-28 23:19:05 - 관장기관 지정 - 환경부
2020-10-06 14:23:35 - 관장기관 지정 - 산업통상자원부
2021-03-22 18:20:38 - 신규신청 - 보완요청 
2021-09-01 00:28:38 - 보완신청 - 신청 
2021-10-19 08:54:29 - 보완신청 - 문서재제출요청 
</t>
  </si>
  <si>
    <t>2019년 중부권역 기존 심야전기 보일러의 축열식 히트펌프 보일러 교체를 통한 온실가스 묶음 감축 사업</t>
  </si>
  <si>
    <t>(중부권)한국전력_축열식히트펌프_외부사업 사업계획서_V2.pdf</t>
  </si>
  <si>
    <t xml:space="preserve">
제조사별 히트펌프보일러 시험성적서.zip
제조사별 히트펌프보일러 냉매량 공문.zip
2019년_중부권역_축열식심야히트펌프_산정Sheet_210831.xlsx</t>
  </si>
  <si>
    <t xml:space="preserve">2020-09-28 23:20:41 - 신규신청 - 신청 
2020-09-28 23:20:41 - 관장기관 지정 - 환경부
2020-10-06 14:23:46 - 관장기관 지정 - 산업통상자원부
2021-03-22 18:21:26 - 신규신청 - 보완요청 
2021-09-01 00:25:58 - 보완신청 - 신청 
2021-10-19 08:55:07 - 보완신청 - 문서재제출요청 
</t>
  </si>
  <si>
    <t>2019년 경기남부권 심야 전기보일러의 축열식 히트펌프 교체를 통한 온실가스 묶음 감축사업</t>
  </si>
  <si>
    <t>(경기남부권)한국전력_축열식히트펌프_외부사업 사업계획서_V2.pdf</t>
  </si>
  <si>
    <t xml:space="preserve">
2019년_경기남부권역_축열식심야히트펌프_산정Sheet_210831.xlsx
제조사별 히트펌프보일러 시험성적서.zip
제조사별 히트펌프보일러 냉매량 공문.zip</t>
  </si>
  <si>
    <t xml:space="preserve">2020-09-28 23:17:04 - 신규신청 - 신청 
2020-09-28 23:17:04 - 관장기관 지정 - 환경부
2020-10-06 14:23:25 - 관장기관 지정 - 산업통상자원부
2021-03-22 18:19:51 - 신규신청 - 보완요청 
2021-09-01 00:21:25 - 보완신청 - 신청 
2021-10-19 08:55:41 - 보완신청 - 문서재제출요청 
</t>
  </si>
  <si>
    <t>2019년 강원권역 심야 전기보일러의 축열식 히트펌프 교체를 통한 온실가스 묶음 감축사업</t>
  </si>
  <si>
    <t>(강원권)한국전력_축열식히트펌프_외부사업 사업계획서_V2.pdf</t>
  </si>
  <si>
    <t xml:space="preserve">
제조사별 히트펌프보일러 시험성적서.zip
제조사별 히트펌프보일러 냉매량 공문.zip
2019년_강원권역_축열식심야히트펌프_산정Sheet_210831.xlsx</t>
  </si>
  <si>
    <t xml:space="preserve">2020-09-28 23:15:29 - 신규신청 - 신청 
2020-09-28 23:15:29 - 관장기관 지정 - 환경부
2020-10-06 14:23:16 - 관장기관 지정 - 산업통상자원부
2021-03-22 18:19:09 - 신규신청 - 보완요청 
2021-09-01 00:17:12 - 보완신청 - 신청 
2021-10-19 08:56:15 - 보완신청 - 문서재제출요청 
</t>
  </si>
  <si>
    <t>2019년 영남권역 심야 전기보일러의 축열식 히트펌프 교체를 통한 온실가스 묶음 감축사업</t>
  </si>
  <si>
    <t>(영남권)한국전력_축열식히트펌프_외부사업 사업계획서_V2.pdf</t>
  </si>
  <si>
    <t xml:space="preserve">
2019년_영남권역_축열식심야히트펌프_산정Sheet_210831.xlsx
제조사별 히트펌프보일러 냉매량 공문.zip
제조사별 히트펌프보일러 시험성적서.zip</t>
  </si>
  <si>
    <t xml:space="preserve">2020-09-28 23:22:18 - 신규신청 - 신청 
2020-09-28 23:22:18 - 관장기관 지정 - 환경부
2020-10-06 14:23:57 - 관장기관 지정 - 산업통상자원부
2021-03-22 18:22:13 - 신규신청 - 보완요청 
2021-09-01 00:10:53 - 보완신청 - 신청 
2021-10-19 08:56:41 - 보완신청 - 문서재제출요청 
</t>
  </si>
  <si>
    <t>2019년 호남권역 기존 심야전기 보일러의 축열식 히트펌프 보일러 교체를 통한 온실가스 묶음 감축 사업</t>
  </si>
  <si>
    <t>(호남권)한국전력_축열식히트펌프_외부사업 사업계획서_V2.pdf</t>
  </si>
  <si>
    <t xml:space="preserve">
제조사별 히트펌프보일러 시험성적서.zip
제조사별 히트펌프보일러 냉매량 공문.zip
2019년_호남권역_축열식심야히트펌프_산정Sheet_210831.xlsx</t>
  </si>
  <si>
    <t xml:space="preserve">2020-09-28 23:23:55 - 신규신청 - 신청 
2020-09-28 23:23:55 - 관장기관 지정 - 환경부
2020-10-06 14:24:06 - 관장기관 지정 - 산업통상자원부
2021-03-22 18:22:49 - 신규신청 - 보완요청 
2021-09-01 00:06:56 - 보완신청 - 신청 
2021-10-19 08:57:17 - 보완신청 - 문서재제출요청 
</t>
  </si>
  <si>
    <t>2018년 강원권역 심야 전기보일러의 축열식 히트펌프 교체를 통한 온실가스 묶음 감축사업</t>
  </si>
  <si>
    <t>2018-07-09~2028-07-08</t>
  </si>
  <si>
    <t>(강원권역)한국전력_축열식히트펌프_외부사업 사업계획서_V2.pdf</t>
  </si>
  <si>
    <t xml:space="preserve">
2018년_강원권역_축열식심야히트펌프_산정Sheet_210831.xlsx
제조사별 히트펌프보일러 시험성적서.zip
제조사별 히트펌프보일러 냉매량 공문.zip</t>
  </si>
  <si>
    <t xml:space="preserve">2020-09-28 22:57:49 - 관장기관 지정 - 환경부
2020-09-28 22:57:50 - 신규신청 - 신청 
2020-10-06 14:23:07 - 관장기관 지정 - 산업통상자원부
2021-03-22 18:18:34 - 신규신청 - 보완요청 
2021-09-01 00:02:45 - 보완신청 - 신청 
2021-10-19 08:57:50 - 보완신청 - 문서재제출요청 
</t>
  </si>
  <si>
    <t>2018년 경기남부권 심야 전기보일러의 축열식 히트펌프 교체를 통한 온실가스 묶음 감축사업</t>
  </si>
  <si>
    <t>(경기남부권역)한국전력_축열식히트펌프_외부사업 사업계획서_V2.pdf</t>
  </si>
  <si>
    <t xml:space="preserve">
제조사별 히트펌프보일러 냉매량 공문.zip
제조사별 히트펌프보일러 시험성적서.zip
2018년_경기남부권역_축열식심야히트펌프_산정Sheet_210831.xlsx</t>
  </si>
  <si>
    <t xml:space="preserve">2020-09-28 22:56:13 - 신규신청 - 신청 
2020-09-28 22:56:13 - 관장기관 지정 - 환경부
2020-10-06 14:22:57 - 관장기관 지정 - 산업통상자원부
2021-03-22 18:17:44 - 신규신청 - 보완요청 
2021-08-31 23:59:58 - 보완신청 - 신청 
2021-10-19 08:58:24 - 보완신청 - 문서재제출요청 
</t>
  </si>
  <si>
    <t>2018년 수도권역 심야 전기보일러의 축열식 히트펌프 교체를 통한 온실가스 묶음 감축사업</t>
  </si>
  <si>
    <t>(경기북부권)한국전력_축열식히트펌프_외부사업 사업계획서_V1.pdf</t>
  </si>
  <si>
    <t xml:space="preserve">
2018년_수도권역_축열식심야히트펌프_산정Sheet_210831.xlsx
제조사별 히트펌프보일러 냉매량 공문.zip
제조사별 히트펌프보일러 시험성적서.zip</t>
  </si>
  <si>
    <t xml:space="preserve">2020-09-28 22:54:37 - 신규신청 - 신청 
2020-09-28 22:54:37 - 관장기관 지정 - 환경부
2020-10-06 14:22:48 - 관장기관 지정 - 산업통상자원부
2021-03-22 18:16:57 - 신규신청 - 보완요청 
2021-08-31 23:53:17 - 보완신청 - 신청 
2021-10-19 08:58:58 - 보완신청 - 문서재제출요청 
</t>
  </si>
  <si>
    <t>2018년 경남권역 심야 전기보일러의 축열식 히트펌프 교체를 통한 온실가스 묶음 감축사업</t>
  </si>
  <si>
    <t>(경남권역)한국전력_축열식히트펌프_외부사업 사업계획서_V2.pdf</t>
  </si>
  <si>
    <t xml:space="preserve">
제조사별 히트펌프보일러 시험성적서.zip
제조사별 히트펌프보일러 냉매량 공문.zip
2018년_경남권역_축열식심야히트펌프_산정Sheet_210831.xlsx</t>
  </si>
  <si>
    <t xml:space="preserve">2020-09-28 22:52:57 - 신규신청 - 신청 
2020-09-28 22:52:57 - 관장기관 지정 - 환경부
2020-10-06 14:22:35 - 관장기관 지정 - 산업통상자원부
2021-03-22 18:16:23 - 신규신청 - 보완요청 
2021-08-31 23:47:13 - 보완신청 - 신청 
2021-10-19 08:59:24 - 보완신청 - 문서재제출요청 
</t>
  </si>
  <si>
    <t>2018년 경북권역 심야 전기보일러의 축열식 히트펌프 교체를 통한 온실가스 묶음 감축사업</t>
  </si>
  <si>
    <t>(경북권역)한국전력_축열식히트펌프_외부사업 사업계획서_V2.pdf</t>
  </si>
  <si>
    <t xml:space="preserve">
2018년_경북권역_축열식심야히트펌프_산정Sheet_210831.xlsx
제조사별 히트펌프보일러 냉매량 공문.zip
제조사별 히트펌프보일러 시험성적서.zip</t>
  </si>
  <si>
    <t xml:space="preserve">2020-09-28 22:51:08 - 신규신청 - 신청 
2020-09-28 22:51:08 - 관장기관 지정 - 환경부
2020-10-06 14:22:24 - 관장기관 지정 - 산업통상자원부
2021-03-22 18:15:36 - 신규신청 - 보완요청 
2021-08-31 23:43:17 - 보완신청 - 신청 
2021-10-19 09:00:06 - 보완신청 - 문서재제출요청 
</t>
  </si>
  <si>
    <t>2018년 호남권역 심야 전기보일러의 축열식 히트펌프 교체를 통한 온실가스 묶음 감축사업</t>
  </si>
  <si>
    <t>(호남권역)한국전력_축열식히트펌프_외부사업 사업계획서_V2.pdf</t>
  </si>
  <si>
    <t xml:space="preserve">
2018년_호남권역_축열식심야히트펌프_산정Sheet_210831.xlsx
제조사별 히트펌프보일러 시험성적서.zip
제조사별 히트펌프보일러 냉매량 공문.zip</t>
  </si>
  <si>
    <t xml:space="preserve">2020-09-28 22:49:27 - 신규신청 - 신청 
2020-09-28 22:49:27 - 관장기관 지정 - 환경부
2020-10-06 14:22:12 - 관장기관 지정 - 산업통상자원부
2021-03-22 18:14:42 - 신규신청 - 보완요청 
2021-08-31 23:40:02 - 보완신청 - 신청 
2021-10-19 09:00:39 - 보완신청 - 문서재제출요청 
</t>
  </si>
  <si>
    <t xml:space="preserve">
2018년_중부권역_축열식심야히트펌프_산정Sheet_210831.xlsx
제조사별 히트펌프보일러 냉매량 공문.zip
제조사별 히트펌프보일러 시험성적서.zip</t>
  </si>
  <si>
    <t xml:space="preserve">2020-09-28 22:47:37 - 신규신청 - 신청 
2020-09-28 22:47:37 - 관장기관 지정 - 환경부
2020-10-06 14:22:01 - 관장기관 지정 - 산업통상자원부
2021-03-22 18:13:59 - 신규신청 - 보완요청 
2021-08-31 23:32:48 - 보완신청 - 신청 
2021-10-19 09:01:03 - 보완신청 - 문서재제출요청 
</t>
  </si>
  <si>
    <t>태창산업(주) 외 1개 업체</t>
  </si>
  <si>
    <t>★ 태창산업_ORS 사업계획서_ver02.1.pdf</t>
  </si>
  <si>
    <t xml:space="preserve">
02. 공급계약서&amp;amp;시설물대여계약서.pdf
03. 물품출고확인서.pdf
04. 완성검사증명서.pdf
05. 20170831-LPG 세금계산서.pdf
06. BC유 세금계산서.pdf
07. LPG 공급 세금계산서.pdf
08. 대기배출시설설치 신고증명서.pdf
09. 계근대 검교정 시험성적서(16년도).pdf
10. 온실가스 감축량 산정시트.xlsx
11. 제4차 코미애너지 사업 계약서.pdf
01. 사업자등록증.pdf
10. 온실가스 감축량 산정시트.xlsx</t>
  </si>
  <si>
    <t>[보완2차]보완요청
2021-10-19</t>
  </si>
  <si>
    <t xml:space="preserve">2020-10-06 09:43:00 - 신규신청 - 접수 
2020-10-06 09:43:00 - 관장기관 지정 - 환경부
2020-10-06 10:00:35 - 신규신청 - 신청 
2020-10-06 14:30:26 - 관장기관 지정 - 산업통상자원부
2021-04-02 15:12:50 - 신규신청 - 보완요청 
2021-06-28 11:34:37 - 보완신청 - 접수 
2021-06-30 15:20:06 - 보완신청 - 신청 
2021-07-21 15:35:35 - 보완신청 - 문서재제출요청 
2021-08-31 11:32:15 - 재제출신청 - 접수 
2021-09-01 11:02:41 - 재제출신청 - 신청 
2021-10-19 13:44:29 - 재제출신청 - 보완요청 
</t>
  </si>
  <si>
    <t>태광아스콘(주) 연료전환(정제유에서 LPG)을 통한 온실가스 배출 감축사업</t>
  </si>
  <si>
    <t>태광아스콘(주) 외 1개 업체</t>
  </si>
  <si>
    <t>태광아스콘_ORS 사업계획서_V0.3.pdf</t>
  </si>
  <si>
    <t xml:space="preserve">
첨부1. 물품 공급 및 시설임대 계약서.pdf
첨부2. 사업자등록증_태광아스콘(주).pdf
첨부3. LPG특정사용시설 시공현황.pdf
첨부4. LPG완성검사 증명서.pdf
첨부5. 이체확인증.pdf
첨부6. B-C유 공급 세금계산서.pdf
첨부7. 3차 코미애너지 사업 계약서_태광아스콘(주).pdf
첨부8. 계근대 검교정 시험성적서.pdf
첨부2-1. 사업자등록증.pdf
첨부9. 태광아스콘 감축량 계산_산정방법2.xlsx
첨부10. LPG 세금계산서_태광아스콘.pdf
첨부11. 대기배출시설설치 신고증명서_태광아스콘.pdf</t>
  </si>
  <si>
    <t>[보완1차]보완요청
2021-10-19</t>
  </si>
  <si>
    <t xml:space="preserve">2020-06-10 16:45:26 - 신규신청 - 접수 
2020-06-10 16:45:26 - 관장기관 지정 - 환경부
2020-06-11 13:41:28 - 신규신청 - 신청 
2020-06-12 09:08:50 - 관장기관 지정 - 산업통상자원부
2020-12-14 19:33:11 - 신규신청 - 문서재제출요청 
2021-06-30 10:48:45 - 재제출신청 - 접수 
2021-06-30 14:51:29 - 재제출신청 - 신청 
2021-07-21 14:25:20 - 재제출신청 - 문서재제출요청 
2021-08-20 11:25:19 - 재제출신청 - 접수 
2021-10-18 17:16:47 - 재제출신청 - 신청 
2021-10-19 13:45:46 - 재제출신청 - 보완요청 
</t>
  </si>
  <si>
    <t>0542-262-2360</t>
  </si>
  <si>
    <t>우정건설(주) 외 1개 업체</t>
  </si>
  <si>
    <t xml:space="preserve">
02. 액화석유가스 공급계약서.pdf
03. LPG 전자세금계산서 발행내역서.pdf
04. 완성검사증명서.pdf
05. BC유 세금계산서.pdf
06. 대기배출시설설치 신고증명서.pdf
07. 검교정성적서.pdf
08. 온실가스 예상 감축량 산정툴.xlsx
01. 사업자등록증.pdf
09. 제4차 코미애너지 사업 계약서.pdf</t>
  </si>
  <si>
    <t xml:space="preserve">2020-10-27 14:10:31 - 관장기관 지정 - 환경부
2020-10-27 14:10:32 - 신규신청 - 접수 
2020-10-27 15:12:18 - 관장기관 지정 - 산업통상자원부
2020-11-06 08:26:42 - 신규신청 - 신청 
2021-04-02 15:04:46 - 신규신청 - 보완요청 
2021-06-28 13:05:21 - 보완신청 - 접수 
2021-06-30 15:11:03 - 보완신청 - 신청 
2021-07-21 15:30:27 - 보완신청 - 문서재제출요청 
2021-08-31 14:37:11 - 재제출신청 - 접수 
2021-09-01 11:00:36 - 재제출신청 - 신청 
2021-10-19 13:46:49 - 재제출신청 - 보완요청 
</t>
  </si>
  <si>
    <t>우광산업(주) 외 1개 업체</t>
  </si>
  <si>
    <t xml:space="preserve">
02. 액화석유가스 공급계약서.pdf
03. LPG 전자세금계산서 발행내역서.pdf
04. 완성검사증명서.pdf
05. B-C유 세금계산서.pdf
06. 대기배출시설설치 신고증명서.pdf
07. 계근대 검교정 시험성적서.pdf
01. 사업자등록증.pdf
09. 제4차 코미애너지 사업 계약서.pdf
08. 온실가스 감축량 산정시트.xlsx</t>
  </si>
  <si>
    <t xml:space="preserve">2020-11-09 10:26:31 - 신규신청 - 접수 
2020-11-09 10:26:31 - 관장기관 지정 - 환경부
2020-11-10 18:49:54 - 관장기관 지정 - 산업통상자원부
2020-11-11 15:55:21 - 신규신청 - 신청 
2021-04-02 15:04:07 - 신규신청 - 보완요청 
2021-06-28 11:58:18 - 보완신청 - 접수 
2021-06-30 15:10:08 - 보완신청 - 신청 
2021-07-21 15:27:35 - 보완신청 - 문서재제출요청 
2021-08-31 15:05:36 - 재제출신청 - 접수 
2021-08-31 18:05:36 - 재제출신청 - 신청 
2021-10-19 13:48:01 - 재제출신청 - 보완요청 
</t>
  </si>
  <si>
    <t>금산환경재생산업(주) 외 1개 업체</t>
  </si>
  <si>
    <t>★ 금산환경재생산업 ORS 사업계획서_ver03.1.pdf</t>
  </si>
  <si>
    <t xml:space="preserve">
02. LPG매매계약서&amp;amp;시설물사용대차계약서.pdf
03. 공사도급계약서.pdf
04. 완성검사증명서.pdf
05. 20180131-LPG 세금계산서.pdf
06. LPG 공급 세금계산서.pdf
07. 대기배출시설설치 신고증명서.pdf
08. 계근대 검교정 시험성적서(17년).pdf
09. BC유 세금계산서.pdf
10. 온실가스 감축량 산정시트.xlsx
11. 제4차 코미애너지 사업 계약서.pdf
01. 사업자등록증, 법인등기부등본.pdf</t>
  </si>
  <si>
    <t>[보완3차]보완요청
2021-10-19</t>
  </si>
  <si>
    <t xml:space="preserve">2020-09-25 11:26:11 - 신규신청 - 접수 
2020-09-25 11:26:11 - 관장기관 지정 - 환경부
2020-09-28 10:31:24 - 관장기관 지정 - 산업통상자원부
2020-09-28 13:20:51 - 신규신청 - 신청 
2021-04-02 14:53:04 - 신규신청 - 보완요청 
2021-06-24 14:04:59 - 보완신청 - 접수 
2021-06-30 15:20:32 - 보완신청 - 신청 
2021-07-22 18:04:39 - 보완신청 - 보완요청 
2021-08-31 14:03:46 - 보완신청 - 접수 
2021-09-01 11:02:10 - 보완신청 - 신청 
2021-10-19 13:48:42 - 보완신청 - 보완요청 
</t>
  </si>
  <si>
    <t>(주)공영사 연료 전환(B-C유에서 LPG)을 통한 온실가스 배출 감축사업</t>
  </si>
  <si>
    <t>주식회사 공영사 외 1개 업체</t>
  </si>
  <si>
    <t>공영사_ORS 사업계획서_등록_v0.3.pdf</t>
  </si>
  <si>
    <t xml:space="preserve">
첨부1.LPG공급계약서.pdf
첨부2.사업자 등록증_공영사.pdf
첨부3.물품출고확인서_공영사.pdf
첨부4.LPG완성검사증명서_공영사.pdf
첨부5.LPG공급 이체확인증_공영사.pdf
첨부6.B-C유 입고 세금계산서(16~18년도)_공영사.pdf
첨부7.코미애너지 협약서_공영사.pdf
첨부8.대기배출시설설치 신고증명서_공영사.pdf
첨부9. 계근대 시험성적서_공영사.pdf
첨부10.LPG시설물대여계약서_공영사.pdf
첨부11.공영사 감축량 계산_산정방법2.xlsx
첨부11.공영사_감축량 계산.xlsx
첨부12. LPG세금계산서_공영사.pdf
첨부2-1.사업자 등록증_중부발전.pdf
첨부2-2.사업자등록증_(주)에코비젼21.pdf</t>
  </si>
  <si>
    <t xml:space="preserve">2020-05-16 23:56:08 - 신규신청 - 신청 
2020-05-16 23:56:08 - 관장기관 지정 - 환경부
2020-05-18 14:15:21 - 관장기관 지정 - 산업통상자원부
2020-05-18 16:09:35 - 신규신청 - 문서재제출요청 
2020-05-18 16:31:58 - 재제출신청 - 접수 
2020-05-18 16:37:51 - 재제출신청 - 신청 
2020-12-14 18:07:50 - 재제출신청 - 문서재제출요청 
2021-06-30 11:31:55 - 재제출신청 - 접수 
2021-06-30 15:06:34 - 재제출신청 - 신청 
2021-07-21 14:16:35 - 재제출신청 - 문서재제출요청 
2021-08-20 10:51:25 - 재제출신청 - 접수 
2021-10-08 14:58:31 - 재제출신청 - 신청 
2021-10-19 13:49:19 - 재제출신청 - 보완요청 
</t>
  </si>
  <si>
    <t>충남 홍성군 홍북면 충서로 2524</t>
  </si>
  <si>
    <t>2017-05-16</t>
  </si>
  <si>
    <t>(주)제일기업 외 1개 업체</t>
  </si>
  <si>
    <t>★ 제일기업_ORS 사업계획서_ver02.1.pdf</t>
  </si>
  <si>
    <t xml:space="preserve">
02. LPG 기화기, 탱크 검사 합격증명서.pdf
03. 완성검사증명서.pdf
04. BC유 세금계산서.pdf
05. 액화석유 공급계약서.pdf
06. LPG 세금 계산서.pdf
07. 대기배출신고서.pdf
08. 계근대검교정.pdf
09. 제일기업 감축량 계산.xlsx
01. 사업자등록증.pdf
10. 제4차 코미애너지 사업 계약서.pdf</t>
  </si>
  <si>
    <t xml:space="preserve">2020-11-10 14:10:11 - 신규신청 - 접수 
2020-11-10 14:10:11 - 관장기관 지정 - 환경부
2020-11-10 18:50:23 - 관장기관 지정 - 산업통상자원부
2020-11-11 15:56:35 - 신규신청 - 신청 
2021-04-02 14:47:05 - 신규신청 - 보완요청 
2021-06-28 11:49:27 - 보완신청 - 접수 
2021-06-30 15:11:34 - 보완신청 - 신청 
2021-07-21 15:20:40 - 보완신청 - 문서재제출요청 
2021-08-31 14:17:42 - 재제출신청 - 접수 
2021-09-01 11:00:54 - 재제출신청 - 신청 
2021-10-19 13:50:10 - 재제출신청 - 보완요청 
</t>
  </si>
  <si>
    <t>주]석진산업</t>
  </si>
  <si>
    <t>(주)석진산업 연료전환(B-C유에서 LPG)을 통한 온실가스 배출 감축사업</t>
  </si>
  <si>
    <t>2019-01-24~2029-01-23</t>
  </si>
  <si>
    <t>주]석진산업 외 1개 업체</t>
  </si>
  <si>
    <t>석진산업_ORS 사업계획서_ver0.3.pdf</t>
  </si>
  <si>
    <t xml:space="preserve">
첨부1. LPG공급및 사용시설공사계약서_석진산업.pdf
첨부2. 사업자등록증_석진산업.pdf
첨부3. 물품출고확인서_석진산업.pdf
첨부4. 완성검사증명서_석진산업.pdf
첨부5. 이체확인증_석진산업.pdf
첨부6. BC유 세금계산서(2016~2018)_석진산업.pdf
첨부7. 3차 코미애너지 사업 계약서_석진산업.pdf
첨부8. 계근대 검교정 시험성적서_석진산업.pdf
첨부2-1.사업자 등록증_중부발전.pdf
첨부2-2.사업자등록증_(주)에코비젼21.pdf
첨부9. 석진산업 감축량 계산_산정방법2.xlsx
첨부10. LPG세금계산서(19~21.06).pdf
첨부11. LPG 공급계약서.pdf
첨부12. 대기배출시설설치 신고증명서.pdf</t>
  </si>
  <si>
    <t xml:space="preserve">2020-05-29 15:21:26 - 관장기관 지정 - 환경부
2020-05-29 15:21:36 - 신규신청 - 접수 
2020-06-01 09:04:50 - 관장기관 지정 - 산업통상자원부
2020-06-01 10:57:57 - 신규신청 - 신청 
2020-12-14 19:32:01 - 신규신청 - 문서재제출요청 
2021-06-30 11:42:48 - 재제출신청 - 접수 
2021-06-30 15:09:31 - 재제출신청 - 신청 
2021-07-21 14:20:51 - 재제출신청 - 문서재제출요청 
2021-08-20 10:57:39 - 재제출신청 - 접수 
2021-10-08 16:19:02 - 재제출신청 - 신청 
2021-10-19 13:50:58 - 재제출신청 - 보완요청 
</t>
  </si>
  <si>
    <t>(주)보광아스콘 외 1개 업체</t>
  </si>
  <si>
    <t>★ 보광아스콘_ORS 사업계획서_ver03.1.pdf</t>
  </si>
  <si>
    <t xml:space="preserve">
증빙01. 사업자등록증.pdf
증빙02. 공사도급 계약서.pdf
증빙03. LPG 기화기, 탱크 검사 합격증명서.pdf
증빙04. LPG 설비공사 이체확인증.pdf
증빙05. 완성검사증명서.pdf
증빙06. BC유 세금계산서.pdf
증빙07. LPG 공급계약서.pdf
증빙08. LPG 세금계산서.pdf
증빙09. 대기배출시설설치 신고증명서.pdf
증빙10. 계근대 검교정 시험성적서.pdf
증빙11. 감축량 산정시트.xlsx
증빙12. 제4차 코미-愛너지 사업 계약서.pdf</t>
  </si>
  <si>
    <t>[보완4차]보완요청
2021-10-19</t>
  </si>
  <si>
    <t xml:space="preserve">2020-10-08 10:23:01 - 신규신청 - 접수 
2020-10-08 10:23:01 - 관장기관 지정 - 환경부
2020-10-12 10:16:43 - 관장기관 지정 - 산업통상자원부
2020-10-12 12:58:43 - 신규신청 - 신청 
2021-04-02 14:35:22 - 신규신청 - 보완요청 
2021-04-14 15:45:31 - 보완신청 - 접수 
2021-04-15 08:40:39 - 보완신청 - 신청 
2021-05-24 09:44:53 - 보완신청 - 보완요청 
2021-06-24 11:18:54 - 보완신청 - 접수 
2021-06-30 15:19:25 - 보완신청 - 신청 
2021-07-22 17:57:21 - 보완신청 - 보완요청 
2021-08-31 13:30:07 - 보완신청 - 접수 
2021-09-01 11:03:03 - 보완신청 - 신청 
2021-10-19 13:52:20 - 보완신청 - 보완요청 
</t>
  </si>
  <si>
    <t>(주)경북환경 외 1개 업체</t>
  </si>
  <si>
    <t xml:space="preserve">
첨부1.LPG 공급도급표준계약서_경북환경.pdf
첨부2.사업자등록증_경북환경.jpg
첨부3.완성검사증명서_경북환경.pdf
첨부4.이체확인증_경북환경.pdf
첨부5.B-C유 입고 세금계산서(2016~2019년)_경북환경.pdf
첨부6.코미애너지 협약서_(주)경북환경.pdf
첨부7.계근대 검교정 시험성적서_경북환경.pdf
첨부2-1.사업자 등록증_중부발전.pdf
첨부2-2.사업자등록증_(주)에코비젼21.pdf
첨부8.경북환경 감축량 계산_산정방법2.xlsx
첨부9. 대기배출시설설치 신고증명서.pdf
첨부10. LPG세금계산서(19.9~20.8)_경북환경.pdf</t>
  </si>
  <si>
    <t xml:space="preserve">2020-05-22 18:18:03 - 신규신청 - 접수 
2020-05-22 18:18:03 - 관장기관 지정 - 환경부
2020-05-25 09:58:04 - 신규신청 - 신청 
2020-05-25 10:00:49 - 관장기관 지정 - 산업통상자원부
2020-12-14 13:08:42 - 신규신청 - 문서재제출요청 
2021-06-30 11:47:42 - 재제출신청 - 접수 
2021-06-30 15:08:52 - 재제출신청 - 신청 
2021-07-21 14:08:26 - 재제출신청 - 문서재제출요청 
2021-08-20 11:02:34 - 재제출신청 - 접수 
2021-10-08 16:16:00 - 재제출신청 - 신청 
2021-10-19 13:53:06 - 재제출신청 - 보완요청 
</t>
  </si>
  <si>
    <t>(주)그린이에스 외 1개 업체</t>
  </si>
  <si>
    <t>010-2949-8532</t>
  </si>
  <si>
    <t>(주)코리아엔지니어링 외 2개 업체</t>
  </si>
  <si>
    <t>(주)성원아이앤디 외 2개 업체</t>
  </si>
  <si>
    <t>한국스기야마(주) 외 2개 업체</t>
  </si>
  <si>
    <t>프로스텍 외 2개 업체</t>
  </si>
  <si>
    <t>(주)진광내삼공장 외 2개 업체</t>
  </si>
  <si>
    <t>정테크 외 2개 업체</t>
  </si>
  <si>
    <t>자스민 외 2개 업체</t>
  </si>
  <si>
    <t>유림테크 외 2개 업체</t>
  </si>
  <si>
    <t>원풍산업 외 2개 업체</t>
  </si>
  <si>
    <t>(주)아이피케이 외 2개 업체</t>
  </si>
  <si>
    <t>(주)델릭스 외 2개 업체</t>
  </si>
  <si>
    <t>(주)대균 외 2개 업체</t>
  </si>
  <si>
    <t>(주)세명기업 외 1개 업체</t>
  </si>
  <si>
    <t>[주]동우팜투테이블 외 1개 업체</t>
  </si>
  <si>
    <t>son5980@hanmail.net</t>
  </si>
  <si>
    <t>대성골재(주)아스콘지점 외 1개 업체</t>
  </si>
  <si>
    <t>★ 대성골재_ORS 사업계획서_Ver03.1.pdf</t>
  </si>
  <si>
    <t xml:space="preserve">
증빙01. 사업자등록증.pdf
증빙02. 공사도급계약서.pdf
증빙03. LPG 기화기, 탱크 검사 합격증명서.pdf
증빙04. LPG 설비공사 이체확인증.pdf
증빙05. 완성검사증명서.pdf
증빙06. BC유 세금계산서.pdf
증빙07. LPG 공급계약서.pdf
증빙08. LPG 세금계산서.pdf
증빙09. 대기배출시설설치 신고증명서.pdf
증빙10. 계근대 검교정 시험성적서.pdf
증빙11. 감축량 산정시트.xlsx
증빙12. 제4차 코미-愛너지 사업 계약서.pdf
증빙13. 조업일지.pdf</t>
  </si>
  <si>
    <t>[보완1차]문서재제출요청
2021-11-03</t>
  </si>
  <si>
    <t xml:space="preserve">2020-10-06 15:53:38 - 신규신청 - 접수 
2020-10-06 15:53:38 - 관장기관 지정 - 환경부
2020-10-07 07:43:43 - 신규신청 - 신청 
2020-10-07 14:08:03 - 관장기관 지정 - 산업통상자원부
2021-04-02 14:53:47 - 신규신청 - 보완요청 
2021-04-14 15:06:59 - 보완신청 - 접수 
2021-04-15 08:41:04 - 보완신청 - 신청 
2021-05-14 08:05:03 - 보완신청 - 문서재제출요청 
2021-05-21 13:21:18 - 재제출신청 - 접수 
2021-05-21 15:36:00 - 재제출신청 - 신청 
2021-05-24 22:44:18 - 재제출신청 - 문서재제출요청 
2021-05-26 17:23:36 - 재제출신청 - 접수 
2021-05-26 18:45:42 - 재제출신청 - 신청 
2021-05-26 19:23:23 - 재제출신청 - 문서재제출요청 
2021-05-26 19:44:37 - 재제출신청 - 접수 
2021-05-26 19:49:42 - 재제출신청 - 신청 
2021-07-14 18:08:02 - 재제출신청 - 문서재제출요청 
2021-08-31 11:53:45 - 재제출신청 - 접수 
2021-09-01 11:01:35 - 재제출신청 - 신청 
2021-11-03 14:37:26 - 재제출신청 - 문서재제출요청 
</t>
  </si>
  <si>
    <t>[주] 금광특수아스콘 외 1개 업체</t>
  </si>
  <si>
    <t>삼성전자 주식회사 외 1개 업체</t>
  </si>
  <si>
    <t>2015-01-01~2042-12-31</t>
  </si>
  <si>
    <t>4779400043</t>
  </si>
  <si>
    <t>충남 논산</t>
  </si>
  <si>
    <t>최재정</t>
  </si>
  <si>
    <t>멋쟁이토마토</t>
  </si>
  <si>
    <t>041-736-2768</t>
  </si>
  <si>
    <t>jae770303@naver.com</t>
  </si>
  <si>
    <t>2011-05-11</t>
  </si>
  <si>
    <t>(사업계획서)멋쟁이토마토작목반 지열에너지를 이용한 온실가스 배출 감축사업_갱신_v2.0_210521.pdf</t>
  </si>
  <si>
    <t xml:space="preserve">
(산정시트)멋쟁이토마토작목반 지열에너지를 이용한 온실가스 배출 감축사업_갱신_v2.0_210521.xlsx
(증빙자료)멋쟁이토마토작목반 지열에너지를 이용한 화석연료 사용량 절감 사업_갱신.zip
증빙7. 기타_사업 자료 및 현장사진 1. 최재정 농가.zip
증빙7. 기타_사업 자료 및 현장사진 2. 양광식 농가.zip
증빙7. 기타_사업 자료 및 현장사진 3. 이은혁 농가.zip
증빙7. 기타_사업 자료 및 현장사진 4. 윤성수 농가.zip
증빙7. 기타_사업 자료 및 현장사진 5. 오재석 농가.zip</t>
  </si>
  <si>
    <t>R-2018-KR-01-000104</t>
  </si>
  <si>
    <t>심의승인
2021-11-08</t>
  </si>
  <si>
    <t xml:space="preserve">2017-10-12 21:35:20 - 신규신청 - 신청 
2017-11-03 10:20:31 - 신규신청 - 보완요청 
2017-11-16 14:43:02 - 보완신청 - 신청 
2017-11-20 22:30:37 - 보완신청 - 보완요청 
2017-11-21 06:15:20 - 보완신청 - 신청 
2017-12-28 07:58:44 - 관장기관 지정 - GIR센터
2018-01-08 11:41:05 - 관장기관 지정 - 농림축산식품부
2018-06-29 16:22:37 - 보완신청 - 문서재제출요청 
2018-07-02 17:53:07 - 재제출신청 - 신청 
2018-07-03 20:52:10 - 재제출신청 - 문서재제출요청 
2018-07-04 08:19:03 - 재제출신청 - 신청 
2018-08-01 11:34:59 - 재제출신청 - 평가승인 
2018-08-02 18:13:44 - 재제출신청 - 심의승인 
2018-09-14 17:30:48 - 재제출신청 - 착수신고 
2018-12-10 18:14:42 - 유효기간갱신 신청 - 신청 
2019-05-16 14:08:05 - 유효기간갱신 신청 - 평가반려 
2021-05-24 17:16:34 - 유효기간갱신 신청 - 신청 
2021-10-01 16:59:31 - 유효기간갱신 신청 - 평가승인 
2021-10-07 11:25:43 - 유효기간갱신 신청 - 심의승인 
2021-10-27 11:46:29 - 사업변경 신청 - 신청 
2021-11-08 12:09:18 - 사업변경 신청 - 평가승인 
2021-11-08 12:09:44 - 사업변경 신청 - 심의승인 
</t>
  </si>
  <si>
    <t>[주]바라 외 2개 업체</t>
  </si>
  <si>
    <t>(주)영진개발경산공장 외 1개 업체</t>
  </si>
  <si>
    <t>김민수 외 1개 농가</t>
  </si>
  <si>
    <t>김민수 외 1개 농가의 히트펌프(지열&amp;공기열)를 이용한 온실가스 배출 감축사업</t>
  </si>
  <si>
    <t>김민수 외 1개 농가의 히트펌프(지열공기열)를 이용한 온실가스 배출 감축사업</t>
  </si>
  <si>
    <t>2021-10-12~2031-10-11</t>
  </si>
  <si>
    <t>(사업계획서) 김민수 외 1개 농가의 히트펌프(지열&amp;공기열)를 이용한 온실가스 배출 감축사업_v1.0.pdf</t>
  </si>
  <si>
    <t xml:space="preserve">
증빙자료1_v1.0.zip
증빙자료2_v1.0.zip</t>
  </si>
  <si>
    <t>평가반려
2021-11-24</t>
  </si>
  <si>
    <t>2021-11-24</t>
  </si>
  <si>
    <t xml:space="preserve">2021-10-12 16:03:04 - 신규신청 - 신청 
2021-10-12 16:03:04 - 관장기관 지정 - 환경부
2021-10-13 09:49:15 - 관장기관 지정 - 농림축산식품부
2021-11-24 11:01:17 - 신규신청 - 평가반려 
</t>
  </si>
  <si>
    <t>김민수 농가의 지열에너지를 이용한 온실가스 배출 감축사업</t>
  </si>
  <si>
    <t>2017-12-13</t>
  </si>
  <si>
    <t>전북영농조합법인</t>
  </si>
  <si>
    <t>4028171277</t>
  </si>
  <si>
    <t>전북 완주군 고산면 양야리 57</t>
  </si>
  <si>
    <t>권부경</t>
  </si>
  <si>
    <t>010-4619-7213</t>
  </si>
  <si>
    <t>hansfarm25@naver.com</t>
  </si>
  <si>
    <t>전북영농조합법인의 지열에너지를 이용한 화석연료 사용량 절감 사업</t>
  </si>
  <si>
    <t>2021-10-16~2028-10-15</t>
  </si>
  <si>
    <t>(갱신사업계획서)전북영농조합법인의 지열에너지를 이용한 화석연료 사용량 절감 사업_v1.0_20210414.pdf</t>
  </si>
  <si>
    <t xml:space="preserve">
(산정시트) 전북영농조합법인의 지열에너지를 이용한 화석연료 사용량 절감 사업_갱신_v1.0.xlsx
(증빙자료)전북영농조합법인의 지열에너지를 이용한 온실가스 배출 감축사업_갱신.zip</t>
  </si>
  <si>
    <t>R-2019-KR-01-000353</t>
  </si>
  <si>
    <t>문서재제출요청
2021-11-24</t>
  </si>
  <si>
    <t xml:space="preserve">2018-08-31 23:50:27 - 신규신청 - 신청 
2018-08-31 23:50:27 - 관장기관 지정 - 환경부
2018-09-03 09:03:02 - 관장기관 지정 - 농림축산식품부
2018-10-16 10:39:55 - 신규신청 - 보완요청 
2018-10-30 19:36:15 - 보완신청 - 신청 
2018-11-08 13:11:32 - 보완신청 - 문서재제출요청 
2018-11-08 13:33:39 - 재제출신청 - 신청 
2018-11-08 15:56:05 - 재제출신청 - 문서재제출요청 
2018-11-08 16:46:48 - 재제출신청 - 신청 
2019-01-30 15:52:10 - 재제출신청 - 문서재제출요청 
2019-01-31 09:25:37 - 재제출신청 - 신청 
2019-02-11 11:37:45 - 재제출신청 - 평가승인 
2019-05-15 15:30:23 - 재제출신청 - 심의승인 
2021-04-15 06:30:41 - 재제출신청 - 착수신고 
2021-04-15 06:42:21 - 유효기간갱신 신청 - 신청 
2021-11-24 11:02:30 - 유효기간갱신 신청 - 문서재제출요청 
</t>
  </si>
  <si>
    <t>전라남도 해남군</t>
  </si>
  <si>
    <t>정우수산의 히트펌프(해수열)를 이용한 온실가스 배출 감축사업</t>
  </si>
  <si>
    <t>(사업계획서) 정우수산의 히트펌프(해수열)를 이용한 온실가스 배출 감축사업_V1.0.pdf</t>
  </si>
  <si>
    <t xml:space="preserve">
(사업계획서) 정우수산의 히트펌프(해수열)를 이용한 온실가스 배출 감축사업_V1.0.zip</t>
  </si>
  <si>
    <t>평가반려
2021-12-03</t>
  </si>
  <si>
    <t>2021-12-03</t>
  </si>
  <si>
    <t xml:space="preserve">2021-12-01 18:34:08 - 신규신청 - 신청 
2021-12-01 18:34:08 - 관장기관 지정 - 환경부
2021-12-03 09:21:15 - 관장기관 지정 - 해양수산부
2021-12-03 09:57:15 - 신규신청 - 평가반려 
</t>
  </si>
  <si>
    <t>전라남도 완도군</t>
  </si>
  <si>
    <t>박진용 어가의 히트펌프(해수열)를 이용한 온실가스 배출 감축사업</t>
  </si>
  <si>
    <t>(사업계획서) 박진용 어가의 히트펌프(해수열)를 이용한 온실가스 배출 감축사업_V1.0.pdf</t>
  </si>
  <si>
    <t xml:space="preserve">
(사업계획서) 박진용 어가의 히트펌프(해수열)를 이용한 온실가스 배출 감축사업_V1.0.zip</t>
  </si>
  <si>
    <t xml:space="preserve">2021-12-01 18:35:25 - 신규신청 - 신청 
2021-12-01 18:35:25 - 관장기관 지정 - 환경부
2021-12-03 09:20:48 - 관장기관 지정 - 해양수산부
2021-12-03 09:57:46 - 신규신청 - 평가반려 
</t>
  </si>
  <si>
    <t>양지수산의 히트펌프(해수열)를 이용한 온실가스 배출 감축사업</t>
  </si>
  <si>
    <t>(사업계획서) 양지수산의 히트펌프(해수열)를 이용한 온실가스 배출 감축사업_V1.0.pdf</t>
  </si>
  <si>
    <t xml:space="preserve">
(사업계획서) 양지수산의 히트펌프(해수열)를 이용한 온실가스 배출 감축사업_V1.0.zip</t>
  </si>
  <si>
    <t xml:space="preserve">2021-12-01 18:34:49 - 신규신청 - 신청 
2021-12-01 18:34:49 - 관장기관 지정 - 환경부
2021-12-03 09:20:58 - 관장기관 지정 - 해양수산부
2021-12-03 09:58:16 - 신규신청 - 평가반려 
</t>
  </si>
  <si>
    <t>김상식 농가</t>
  </si>
  <si>
    <t>김상식 농가의 히트펌프(지열)를 이용한 온실가스 배출 감축사업</t>
  </si>
  <si>
    <t>(사업계획서) 김상식 농가의 히트펌프(지열)를 이용한 온실가스 배출 감축사업_V1.0.pdf</t>
  </si>
  <si>
    <t xml:space="preserve">
김상식_도면 참고용.zip
증빙자료 1~21.zip
증빙자료 7. 1동.zip
증빙자료 7. 2동.zip
증빙자료 7. 3동.zip
증빙자료 7. 4동.zip
증빙자료 7. 5동.zip
증빙자료 7. 6동.zip
증빙자료 7. 7동.zip
증빙자료 7. 8동.zip
증빙자료 7. 9동.zip
증빙자료 7. 10동.zip
증빙자료 7. 11동.zip
증빙자료 7. 12동.zip
증빙자료 7. 김상식_현장사진.zip</t>
  </si>
  <si>
    <t xml:space="preserve">2021-12-01 18:58:02 - 신규신청 - 신청 
2021-12-01 18:58:02 - 관장기관 지정 - 환경부
2021-12-03 09:16:02 - 관장기관 지정 - 농림축산식품부
2021-12-03 16:21:33 - 신규신청 - 평가반려 
</t>
  </si>
  <si>
    <t>CJ제일제당(주)</t>
  </si>
  <si>
    <t>1048609535</t>
  </si>
  <si>
    <t>강승범</t>
  </si>
  <si>
    <t>식품생산본부 환경안전팀</t>
  </si>
  <si>
    <t>착수신고
2021-12-14</t>
  </si>
  <si>
    <t xml:space="preserve">2017-12-26 17:13:19 - 신규신청 - 신청 
2017-12-28 07:58:46 - 관장기관 지정 - GIR센터
2018-01-04 11:04:06 - 관장기관 지정 - 산업통상자원부
2018-01-21 17:56:18 - 신규신청 - 문서재제출요청 
2018-06-19 17:31:55 - 재제출신청 - 신청 
2018-12-05 16:24:06 - 재제출신청 - 평가승인 
2018-12-05 16:46:00 - 재제출신청 - 심의승인 
2021-08-17 17:12:38 - 권리의 승계 - 신청 
2021-11-18 15:18:37 - 권리의 승계 - 심의승인 
2021-12-14 10:05:08 - 권리의 승계 - 착수신고 
</t>
  </si>
  <si>
    <t>2019-01-12~2029-01-11</t>
  </si>
  <si>
    <t>방태산업 외 1개 업체</t>
  </si>
  <si>
    <t>방태산업_ORS 사업계획서_ver0.3_210827.pdf</t>
  </si>
  <si>
    <t xml:space="preserve">
첨부1.LPG공급계약서_방태산업.pdf
첨부2.사업자등록증_방태산업.pdf
첨부3.출고확인서_방태산업.pdf
첨부4.완성검사증명서_방태산업.pdf
첨부5.LPG 공급 이체확인증_방태산업.pdf
첨부6.B-C유 입고 세금계산서(16~18년도)_방태산업.pdf
첨부7.코미애너지 협약서_방태산업.pdf
첨부8.계근대 시험성적서_방태산업.pdf
첨부9.LPG시설물대여계약서_방태산업.pdf
첨부2-1.사업자 등록증_중부발전.pdf
첨부10.방태산업 감축량 계산_산정방법2_210826.xlsx
첨부11. 총량관리 사업장 설치허가증(방태산업).pdf
총량관리사업장제외공문_방태산업.pdf</t>
  </si>
  <si>
    <t>[보완2차]보완요청
2021-12-14</t>
  </si>
  <si>
    <t xml:space="preserve">2020-05-17 11:16:49 - 관장기관 지정 - 환경부
2020-05-17 11:16:50 - 신규신청 - 신청 
2020-05-18 14:15:30 - 관장기관 지정 - 산업통상자원부
2020-05-18 16:09:16 - 신규신청 - 문서재제출요청 
2020-05-18 16:29:51 - 재제출신청 - 접수 
2020-05-18 16:37:25 - 재제출신청 - 신청 
2020-12-14 11:35:38 - 재제출신청 - 문서재제출요청 
2021-06-30 11:05:11 - 재제출신청 - 접수 
2021-06-30 14:56:49 - 재제출신청 - 신청 
2021-07-28 17:05:44 - 재제출신청 - 보완요청 
2021-08-27 11:55:52 - 보완신청 - 접수 
2021-10-12 09:56:19 - 보완신청 - 신청 
2021-10-12 10:16:54 - 보완신청 - 문서재제출요청 
2021-10-12 15:20:31 - 재제출신청 - 접수 
2021-12-14 17:50:30 - 재제출신청 - 신청 
2021-12-14 18:05:13 - 재제출신청 - 보완요청 
</t>
  </si>
  <si>
    <t>5228101298</t>
  </si>
  <si>
    <t>원명숙</t>
  </si>
  <si>
    <t>◦ 전라북도 정읍시 산외면 상두리 산484-1</t>
  </si>
  <si>
    <t>장광민</t>
  </si>
  <si>
    <t>02-6327-3447</t>
  </si>
  <si>
    <t>kmjang@ecodyne.co.kr</t>
  </si>
  <si>
    <t>2011-03-04</t>
  </si>
  <si>
    <t>2011-05-05~2041-05-04</t>
  </si>
  <si>
    <t>수종 갱신을 통한 산림경영 사업의 방법론
갱신조림을 통한 산림경영 사업의 방법론</t>
  </si>
  <si>
    <t>(사업계획서)정읍시 사유림(상두리 산484-1) 수종 갱신을 통한 탄소흡수원 증진 사업_v2.4.pdf</t>
  </si>
  <si>
    <t xml:space="preserve">
경영계획서_정읍시 산외면 상두리 산484-1.pdf
원명숙_임야대장_산484-1.pdf
원명숙_임야도_산484-1.pdf
원명숙_조림및사후관리대장.pdf
예상 온실가스 흡수량 산정_정읍시_v1.1.xlsx
배출권거래제 외부사업협약서2020.10.20.pdf
2011 국고보조 바이오순환림 조림사업 실시.zip
벌채허가공문 (상두리 산484-1) 2010.pdf</t>
  </si>
  <si>
    <t>문서재제출요청
2021-12-16</t>
  </si>
  <si>
    <t xml:space="preserve">2020-11-09 13:36:15 - 신규신청 - 신청 
2020-11-09 13:36:15 - 관장기관 지정 - 환경부
2020-11-10 18:50:14 - 관장기관 지정 - 농림축산식품부
2021-02-16 14:48:45 - 신규신청 - 문서재제출요청 
2021-11-26 10:50:29 - 재제출신청 - 신청 
2021-12-16 14:18:36 - 재제출신청 - 문서재제출요청 
</t>
  </si>
  <si>
    <t>(주)부일레미콘 외 2개 업체</t>
  </si>
  <si>
    <t>00. [금강] 외부사업 단위사업계획서_V5.pdf</t>
  </si>
  <si>
    <t xml:space="preserve">
02-1. 사업자등록증_금강.pdf
02-2. 사업자등록증_삼천리.pdf
02-3. 사업자등록증_에코아이.pdf
03. 금강 외부사업 계약서.pdf
04. 도시가스 배관공사 계약서.pdf
05. 대기배출시설설치 신고증명서.pdf
06. 금강 도시가스(LNG) 사용량.pdf
07. 금강 완성검사증명서.pdf
08. 감축설비 및 모니터링기기 사진.zip
09. 금강 공급지시일_삼천리 ERP.pdf
01. [금강] 감축량 산정시트_V5.xlsx</t>
  </si>
  <si>
    <t xml:space="preserve">2020-03-09 16:07:28 - 신규신청 - 접수 
2020-03-09 16:07:28 - 관장기관 지정 - 환경부
2020-03-09 16:18:34 - 신규신청 - 신청 
2020-03-09 16:32:11 - 관장기관 지정 - 산업통상자원부
2020-08-20 17:19:14 - 신규신청 - 문서재제출요청 
2020-08-26 13:22:31 - 재제출신청 - 접수 
2020-08-26 14:54:38 - 재제출신청 - 신청 
2020-12-09 18:28:29 - 재제출신청 - 보완요청 
2020-12-17 18:29:05 - 보완신청 - 접수 
2020-12-17 18:34:29 - 보완신청 - 신청 
2020-12-17 21:47:57 - 보완신청 - 문서재제출요청 
2020-12-18 14:51:25 - 재제출신청 - 접수 
2020-12-18 15:02:05 - 재제출신청 - 신청 
2021-01-25 09:50:20 - 재제출신청 - 문서재제출요청 
2021-01-26 13:21:27 - 재제출신청 - 접수 
2021-01-26 13:23:53 - 재제출신청 - 신청 
2021-01-26 13:59:15 - 재제출신청 - 문서재제출요청 
2021-01-26 16:07:00 - 재제출신청 - 접수 
2021-01-26 16:19:49 - 재제출신청 - 신청 
2021-01-27 13:59:11 - 재제출신청 - 문서재제출요청 
2021-01-27 14:19:57 - 재제출신청 - 접수 
2021-01-27 14:35:59 - 재제출신청 - 신청 
2021-01-27 14:51:29 - 재제출신청 - 문서재제출요청 
2021-01-27 14:54:54 - 재제출신청 - 접수 
2021-01-27 15:22:34 - 재제출신청 - 신청 
2021-03-02 15:55:27 - 재제출신청 - 평가승인 
2021-03-02 15:56:15 - 재제출신청 - 심의승인 
2021-12-17 16:19:51 - 재제출신청 - 착수신고 
</t>
  </si>
  <si>
    <t>032-440-8594</t>
  </si>
  <si>
    <t>angela424@korea.kr</t>
  </si>
  <si>
    <t>2018-11-22~2036-11-21</t>
  </si>
  <si>
    <t>권호연 농가의 히트펌프(지열)을 이용한 온실가스 배출 감축사업</t>
  </si>
  <si>
    <t>2022-05-16~2029-05-15</t>
  </si>
  <si>
    <t>(사업계획서)권호연 농가의 히트펌프(지열)를 이용한 온실가스 배출 감축사업_v4.0_211026.pdf</t>
  </si>
  <si>
    <t xml:space="preserve">
(산정시트)권호연 농가의 히트펌프(지열)를 이용한 온실가스 배출 감축사업_v4.0_211026.xlsx
(증빙자료)권호연 농가의 히트펌프(지열)를 이용한 온실가스 배출 감축사업_v4.0_211026.zip</t>
  </si>
  <si>
    <t>R-2020-KR-03-000495</t>
  </si>
  <si>
    <t>문서재제출요청
2021-12-29</t>
  </si>
  <si>
    <t xml:space="preserve">2020-06-19 09:52:07 - 신규신청 - 신청 
2020-06-19 09:52:07 - 관장기관 지정 - 환경부
2020-06-22 09:05:15 - 관장기관 지정 - 농림축산식품부
2020-08-12 16:02:37 - 신규신청 - 평가승인 
2020-08-12 16:17:39 - 신규신청 - 심의승인 
2020-08-18 10:03:48 - 신규신청 - 착수신고 
2021-10-26 18:24:13 - 유효기간갱신 신청 - 신청 
2021-12-29 16:58:27 - 유효기간갱신 신청 - 문서재제출요청 
</t>
  </si>
  <si>
    <t>승주읍 유평리</t>
  </si>
  <si>
    <t>순천시 승주읍 유평리 산25-1 갱신조림을 통한 탄소흡수원 증진사업</t>
  </si>
  <si>
    <t>2021-12-31~2051-12-30</t>
  </si>
  <si>
    <t>갱신조림을 통한 산림경영 사업의 방법론</t>
  </si>
  <si>
    <t>[유평리 산25-1]외부사업 사업계획서_ver1.33_20220107.pdf</t>
  </si>
  <si>
    <t xml:space="preserve">
유평리 산25-1 재적조서.zip
임야대장_유평리 산25-1.pdf
임야도_유평리 산25-1.pdf
입목벌채 허가서.pdf
참고_보수적 산정을 위한 소나무와 리기다소나무의 베이스라인 흡수량 비교.xlsx
참고_지위지수 추정근거.pptx
토지이용계획확인서_유평리 산25-1.pdf
표준지 배치 gis 파일.zip
표준지 좌표점 정보.xlsx
14-18 조림대장(순천)-개인정보 삭제.xlsx
2018년 경제수 조림사업(승주유평지구) 지출 내역.xls
2018년 조림사업 준공검사조서.pdf
2019년 조림사업 준공검사조서.pdf
구획설정근거자료_유평리 조림대상지 현황도.pdf
모니터링계획_표준지정보.pdf
벌채허가신청서 및 벌채예정수량조서.pdf
비영속성관리_산불 발생 및 피해상황 보고.pdf
순천시 공유림 산림경영계획 승인 알림 공문.pdf
승주유평 산25-1번지 산림경영계획.xlsx
유평리 경계 좌표점.JPG
증빙보완_2020년 조림사업 내역.xlsx
증빙보완_사업대상지 면적 관련 보완설명자료_0830.hwp
증빙보완_2020년 조림 관련 준공문서.zip
타당성 평가의견에 대한 수정조치 결과요약_0929.hwp
예상 온실가스 흡수량 산정_ver1.8_환경부의견 보완_3.2ha제외.xlsx
증빙보완_벌채허가면적 증빙_1203_3.2ha 제외.xlsx
증빙보완_사업대상지 면적 관련 보완설명자료_0830.hwp
지위지수 관련 추가증빙_유평리 산25-1 산림조사서.xlsx
참고_지위지수 추정근거_근거자료 보완.pptx
[별표 3] 산불발생 및 피해보고 요령(제33조제1항 관련)(산불관리통합규정).hwp
증빙보완_구획2 편백나무 조림실적 관련 추가 증빙자료.hwp
증빙보완_구획3 산불피해지 면적 관련 추가 설명자료.hwp
벌채허가서_추가증빙 (2).pdf
승주읍_유평리_산25-1번지_사업시행내역(2018_2020)_PDF전환파일 (1).pdf
추가_설명자료_1202.hwp
승주읍_유평리_산25-1번지_사업시행내역(2018_2020).zip
외부사업 타당성 평가 결과서.pdf</t>
  </si>
  <si>
    <t>R-2021-KR-14-000687</t>
  </si>
  <si>
    <t>[보완2차]착수신고
2022-01-03</t>
  </si>
  <si>
    <t xml:space="preserve">2021-05-12 15:26:55 - 신규신청 - 신청 
2021-05-12 15:26:55 - 관장기관 지정 - 환경부
2021-05-12 16:06:06 - 관장기관 지정 - 농림축산식품부
2021-07-01 09:29:26 - 신규신청 - 보완요청 
2021-08-31 10:21:18 - 보완신청 - 신청 
2021-09-17 13:47:15 - 보완신청 - 보완요청 
2021-09-29 11:15:01 - 보완신청 - 신청 
2021-10-08 17:09:31 - 보완신청 - 평가승인 
2021-12-31 11:34:36 - 보완신청 - 심의승인 
2022-01-03 10:18:09 - 보완신청 - 착수신고 
</t>
  </si>
  <si>
    <t>5068300025</t>
  </si>
  <si>
    <t>해도 도시숲</t>
  </si>
  <si>
    <t>이강덕</t>
  </si>
  <si>
    <t>포항시 그린웨이추진단</t>
  </si>
  <si>
    <t>054-270-3213</t>
  </si>
  <si>
    <t>jszin@korea.kr</t>
  </si>
  <si>
    <t>포항시 해도 도시숲 조성 식생복구 사업</t>
  </si>
  <si>
    <t>2018-05-21</t>
  </si>
  <si>
    <t>포항시 해도도시숲 식생복구 사업계획서_ver.2.2.2.pdf</t>
  </si>
  <si>
    <t xml:space="preserve">
토지대장_대도동.zip
토지대장_해도동.zip
1. 해도근린공원조성계획총괄조서(변경).hwp
2-1. 준공내역서(해도도시숲).pdf
2-2. 최종공사 준공검사조서.pdf
3-2. 조성계획(변경)도면.pdf
4. 시방서(해도도시숲).hwp
5. 고시문-해도공원 조성계획 결정(변경).hwp
6-1. 지출 증빙서류.hwp
6-2. 해도공원 선금 지출결의서.pdf
7. 토지이용계획확인원.pdf
8. 해도 도시숲 조성계획 보고(2017.7.24.).pdf
9. 해도 도시숲조성 개요.hwp
10. 해도도시숲 등기증명서.pdf
11. 해도 도시숲 조성 공사 계약서.pdf
12. 사업대상지 면적 산정 내역.hwp
3-1. 설계도면(최종).pdf
3-3. 수량총괄표(최종).zip
13. 온실가스 흡수량 산정(해도숲)_ver.2.1.xlsx
등기증명서(해도동 193-6).pdf
포항시 배출권거래제 명세서.pdf
해도도시숲 토지소유권 보완자료.pptx
환경부 심의 의견 설명자료(포항해도숲).pdf
환경부 심의 의견 추가 설명자료(포항해도숲)_ver1.0.pdf
외부사업 타당성 평가 결과서 (사업자 수신용)_포항시청.pdf</t>
  </si>
  <si>
    <t>R-2021-KR-14-000685</t>
  </si>
  <si>
    <t>[보완1차]착수신고
2022-01-03</t>
  </si>
  <si>
    <t xml:space="preserve">2020-11-30 14:00:00 - 신규신청 - 신청 
2020-11-30 14:00:00 - 관장기관 지정 - 환경부
2020-12-02 13:44:23 - 관장기관 지정 - 농림축산식품부
2021-02-16 11:10:41 - 신규신청 - 문서재제출요청 
2021-03-08 10:21:42 - 재제출신청 - 신청 
2021-05-04 15:17:42 - 재제출신청 - 보완요청 
2021-06-03 15:01:25 - 보완신청 - 신청 
2021-06-22 14:52:09 - 보완신청 - 평가승인 
2021-12-31 11:32:05 - 보완신청 - 심의승인 
2022-01-03 13:15:46 - 보완신청 - 착수신고 
</t>
  </si>
  <si>
    <t>신광명변전소 및 동서울변전소</t>
  </si>
  <si>
    <t>전인흥</t>
  </si>
  <si>
    <t>남서울본부 토건운영부</t>
  </si>
  <si>
    <t>02-787-8752</t>
  </si>
  <si>
    <t>civiljun82@kepco.co.kr</t>
  </si>
  <si>
    <t>한국전력공사 변전소 유휴부지 식생복구 묶음 감축사업</t>
  </si>
  <si>
    <t>한국전력공사 변전소 유휴부지 식생복구 묶음 감축사업_사업계획서_ver.2.4.2.pdf</t>
  </si>
  <si>
    <t xml:space="preserve">
(1사업-신광명) 1. 토지대장.zip
(1사업-신광명) 2-1. 식재공사_도급계약서.pdf
(1사업-신광명) 2-4. 경관개선공사_공사비예산서.XLS
(1사업-신광명) 3. 식재공사_착공신고서.pdf
(1사업-신광명) 4-1. 식재공사_시방서.hwp
(1사업-신광명) 4-2. 경관개선공사_시방서.hwp
(1사업-신광명) 5-1. 식재공사_식재평면도.JPG
(1사업-신광명) 5-3. 경관개선공사_평면도01.pdf
(1사업-신광명) 5-4. 경관개선공사_평면도02.pdf
(1사업-신광명) 6-1. 식재공사_준공계.pdf
(1사업-신광명) 7-1. 식재공사_준공검사보고서.pdf
(1사업-신광명) 8-1. 식재공사_설계변경내역.pdf
(1사업-신광명) 8-2. 경관개선공사_설계변경내역.pdf
(1사업-신광명) 9. 대규모 터파기 사용 증빙.pdf
(1사업-신광명) 10. 사업대상지 면적 산정내역.hwp
(1사업-신광명) 11. 현장사진(사업전,후).zip
(1사업-신광명) 12. 토지이용계획확인서.zip
(2사업-동서울) 1. 도급계약서.pdf
(2사업-동서울) 2. 착공계.pdf
(2사업-동서울) 3. 시방서.hwp
(2사업-동서울) 4. 부지경계위치도.pdf
(2사업-동서울) 5-2. 식재평면도.JPG
(2사업-동서울) 6. 준공계.pdf
(2사업-동서울) 7-1. 준공검사보고서.pdf
(2사업-동서울) 7-2. 설계변경내역.pdf
(2사업-동서울) 8. 대규모 터파기 사용 증빙.pdf
(2사업-동서울) 9-1. 임야대장(감이동 산1).pdf
(2사업-동서울) 9-2. 임야대장(감일동 산2).pdf
(2사업-동서울) 10-1. 토지이용계획확인원(감이동 산1).pdf
(2사업-동서울) 10-2. 토지이용계획확인원(감일동 산2).pdf
(2사업-동서울) 11. 현장사진(사업전,후).zip
한국전력공사 조직경계(동서울).pdf
한국전력공사 조직경계(신광명).pdf
(1사업-신광명) 5-2. 식재공사_평면도.zip
(2사업-동서울) 5-1. 식재평면도.zip
(1사업-신광명) 2-2. 경관개선공사_도급계약서.pdf
(1사업-신광명) 6-2. 경관개선공사_준공계.pdf
(1사업-신광명) 7-2. 경관개선공사_준공검사보고서.pdf
사업대상지 조직경계 추가설명 .hwp
식재본수 관련 추가설명 .hwp
(1사업-신광명) 2-3. 경관개선공사_도급계약내역서.XLS
예상 온실가스 흡수량 산정_ver.2.3.xlsx
(한국전력공사) 조직경계 확인(V2)_지속가능인증원(2021.12.01)_최종본.pdf
환경부 심의 의견 설명자료(한국전력공사).pdf
외부사업 타당성 평가 결과서 (사업자 수신용)_한국전력공사.pdf</t>
  </si>
  <si>
    <t>R-2021-KR-14-000686</t>
  </si>
  <si>
    <t xml:space="preserve">2020-11-24 10:28:18 - 신규신청 - 신청 
2020-11-24 10:28:18 - 관장기관 지정 - 환경부
2020-11-24 13:23:22 - 관장기관 지정 - 농림축산식품부
2021-02-16 16:51:54 - 신규신청 - 문서재제출요청 
2021-04-19 14:03:24 - 재제출신청 - 신청 
2021-05-31 16:14:38 - 재제출신청 - 보완요청 
2021-07-06 14:06:33 - 보완신청 - 신청 
2021-07-26 14:11:04 - 보완신청 - 보완요청 
2021-08-02 16:54:43 - 보완신청 - 신청 
2021-08-31 18:02:43 - 보완신청 - 평가승인 
2021-12-31 11:33:41 - 보완신청 - 심의승인 
2022-01-03 13:18:19 - 보완신청 - 착수신고 
</t>
  </si>
  <si>
    <t>예스코 바이오메탄 제조 공급 사업</t>
  </si>
  <si>
    <t>2014-04-07</t>
  </si>
  <si>
    <t>2022-02-11~2029-02-10</t>
  </si>
  <si>
    <t>바이오메탄을 도시가스 공급망에 주입하는 사업의 방법론</t>
  </si>
  <si>
    <t>외부사업사업계획서_예스코_바이오메탄_갱신_20210929.pdf</t>
  </si>
  <si>
    <t xml:space="preserve">
모니터링보고서증빙서류(예스코_5차).zip
현장검증증빙서류(예스코_5차).zip
10.4차모니터링송부(20200214).zip
기타증빙(3차모니터링).zip
[서식 24] 외부사업 인증유효기간 갱신 신청서_예스코202105.pdf
6_예스코바이오메탄제조사업_배출량산정 및 일별 활동자료(2020)_20210625(upgrade).xlsx</t>
  </si>
  <si>
    <t>R-2017-KR-13-000083</t>
  </si>
  <si>
    <t>[보완1차]심의승인
2022-01-03</t>
  </si>
  <si>
    <t xml:space="preserve">2016-06-03 14:26:46 - 신규신청 - 신청 
2016-07-13 15:19:29 - 신규신청 - 보완요청 
2016-07-26 17:34:48 - 보완신청 - 신청 
2016-09-05 17:28:08 - 보완신청 - 보완요청 
2016-09-27 11:18:04 - 보완신청 - 신청 
2016-11-04 13:23:47 - 보완신청 - 보완요청 
2016-11-10 17:04:20 - 보완신청 - 신청 
2017-04-03 14:18:49 - 보완신청 - 문서재제출요청 
2017-04-03 14:40:22 - 재제출신청 - 신청 
2017-04-21 10:09:43 - 재제출신청 - 문서재제출요청 
2017-04-21 11:22:36 - 재제출신청 - 신청 
2017-04-21 16:26:37 - 재제출신청 - 평가승인 
2017-05-10 17:53:12 - 재제출신청 - 심의승인 
2017-05-11 14:16:35 - 재제출신청 - 착수신고 
2017-08-16 14:24:22 - 사업변경 재제출신청 - 신청 
2017-09-14 10:24:42 - 사업변경 재제출신청 - 보완요청 
2017-09-19 15:29:58 - 사업변경 보완신청 - 신청 
2017-11-21 10:08:50 - 사업변경 보완신청 - 문서재제출요청 
2017-11-21 11:16:01 - 사업변경 재제출신청 - 신청 
2017-12-18 09:44:30 - 사업변경 재제출신청 - 평가승인 
2017-12-18 10:03:46 - 사업변경 재제출신청 - 심의승인 
2017-12-28 07:58:44 - 관장기관 지정 - GIR센터
2018-01-05 19:54:13 - 관장기관 지정 - 환경부
2018-04-11 09:16:21 - 사업변경 신청 - 신청 
2018-04-19 16:26:15 - 사업변경 신청 - 평가반려 
2018-04-23 10:07:05 - 권리의 승계 - 신청 
2018-05-11 16:38:03 - 권리의 승계 - 심의승인 
2018-10-05 09:04:51 - 사업변경 신청 - 신청 
2018-10-05 09:50:37 - 사업변경 신청 - 보완요청 
2018-10-05 09:52:07 - 사업변경 보완신청 - 신청 
2018-10-05 10:00:37 - 사업변경 보완신청 - 평가승인 
2019-02-19 14:03:28 - 사업변경 보완신청 - 심의승인 
2019-07-11 17:45:36 - 사업변경 신청 - 신청 
2019-07-12 15:44:16 - 사업변경 신청 - 문서재제출요청 
2019-07-12 15:58:45 - 사업변경 재제출신청 - 신청 
2019-07-17 09:33:36 - 사업변경 재제출신청 - 평가승인 
2019-08-06 17:03:04 - 사업변경 재제출신청 - 심의승인 
2021-05-24 09:54:09 - 유효기간갱신 신청 - 신청 
2021-06-30 13:35:40 - 유효기간갱신 신청 - 보완요청 
2021-09-29 17:49:29 - 유효기간갱신 보완신청 - 신청 
2021-11-01 17:06:58 - 유효기간갱신 보완신청 - 평가승인 
2022-01-03 17:00:27 - 유효기간갱신 보완신청 - 심의승인 
</t>
  </si>
  <si>
    <t>(주)선일로에스 외 1개 업체</t>
  </si>
  <si>
    <t>5148106346</t>
  </si>
  <si>
    <t>창인인재개발원</t>
  </si>
  <si>
    <t>경상남도 합천군 대병면 회양리 1260</t>
  </si>
  <si>
    <t>문경탁</t>
  </si>
  <si>
    <t>HR</t>
  </si>
  <si>
    <t>053-610-8523</t>
  </si>
  <si>
    <t>tak2@ph.co.kr</t>
  </si>
  <si>
    <t>2021-05-25~2051-05-24</t>
  </si>
  <si>
    <t>평화홀딩스_창인인재개발원 숲조성V1.pdf</t>
  </si>
  <si>
    <t>문서재제출요청
2022-01-05</t>
  </si>
  <si>
    <t>2022-01-05</t>
  </si>
  <si>
    <t xml:space="preserve">2021-12-08 07:21:23 - 신규신청 - 신청 
2021-12-08 07:21:23 - 관장기관 지정 - 환경부
2021-12-08 14:28:45 - 관장기관 지정 - 농림축산식품부
2022-01-05 17:39:23 - 신규신청 - 문서재제출요청 
</t>
  </si>
  <si>
    <t>오승일</t>
  </si>
  <si>
    <t>2239842838</t>
  </si>
  <si>
    <t>오승일 외 1개 농가</t>
  </si>
  <si>
    <t>제주 서귀포시</t>
  </si>
  <si>
    <t>064-764-2093</t>
  </si>
  <si>
    <t>oh1998@daum.net</t>
  </si>
  <si>
    <t>오승일 외 1개 농가의 지열에너지를 이용한 화석연료 사용량 절감 사업</t>
  </si>
  <si>
    <t>2013-12-27</t>
  </si>
  <si>
    <t>2020-12-27~2027-12-26</t>
  </si>
  <si>
    <t>(사업계획서) 오승일 외 1개 농가의 지열에너지를 이용한 화석연료 사용량 절감 사업_v1.2_20211126.pdf</t>
  </si>
  <si>
    <t xml:space="preserve">
(산정시트) 오승일 농가의 히트펌프를 이용한 온실가스 배출 감축사업_오승일_v1.2_20211126.xlsx
(증빙자료)오승일 외 1개 농가의 지열에너지를 이용한 화석연료 사용량 절감 사업_v1.2.zip
(산정시트) 오승일 농가의 히트펌프를 이용한 온실가스 배출 감축사업_김산현_v1.2_20211126.xlsx</t>
  </si>
  <si>
    <t>R-2019-KR-01-000352</t>
  </si>
  <si>
    <t>심의승인
2022-01-06</t>
  </si>
  <si>
    <t xml:space="preserve">2018-09-27 09:19:15 - 신규신청 - 신청 
2018-09-27 09:19:15 - 관장기관 지정 - 환경부
2018-09-27 13:13:43 - 관장기관 지정 - 농림축산식품부
2018-10-25 15:19:36 - 신규신청 - 보완요청 
2018-10-30 11:24:05 - 보완신청 - 신청 
2018-11-07 10:51:33 - 보완신청 - 보완요청 
2018-11-08 14:27:34 - 보완신청 - 신청 
2019-01-30 15:51:45 - 보완신청 - 문서재제출요청 
2019-01-30 17:34:37 - 재제출신청 - 신청 
2019-02-11 11:39:39 - 재제출신청 - 평가승인 
2019-05-15 15:27:30 - 재제출신청 - 심의승인 
2020-06-23 15:18:11 - 재제출신청 - 착수신고 
2020-06-23 15:32:13 - 유효기간갱신 신청 - 신청 
2020-09-04 15:18:39 - 유효기간갱신 신청 - 문서재제출요청 
2021-10-12 15:48:08 - 유효기간갱신 재제출신청 - 신청 
2021-10-14 16:28:09 - 유효기간갱신 재제출신청 - 평가승인 
2022-01-04 13:55:06 - 유효기간갱신 재제출신청 - 심의승인 
2022-01-05 16:51:13 - 사업변경 신청 - 신청 
2022-01-06 18:06:51 - 사업변경 신청 - 평가승인 
2022-01-06 18:08:35 - 사업변경 신청 - 심의승인 
</t>
  </si>
  <si>
    <t>4058104821</t>
  </si>
  <si>
    <t>전라북도 김제시 난봉동 591-5번지 외 12필지</t>
  </si>
  <si>
    <t>박경원</t>
  </si>
  <si>
    <t>063-546-9953</t>
  </si>
  <si>
    <t>kw.park@paprika.kr</t>
  </si>
  <si>
    <t>2021-09-03~2028-09-02</t>
  </si>
  <si>
    <t>(갱신사업계획서)참샘영농조합법인의 지열에너지를 이용한 온실가스 배출 감축사업_v2.1_20211130.pdf</t>
  </si>
  <si>
    <t xml:space="preserve">
(산정시트)(갱신사업계획서)참샘영농조합법인의 지열에너지를 이용한 온실가스 배출 감축사업_v2.1_20211130.xlsx
(증빙자료)(갱신사업계획서)참샘영농조합법인의 지열에너지를 이용한 온실가스 배출 감축사업_v2.1_20211130.zip</t>
  </si>
  <si>
    <t>R-2018-KR-01-000102</t>
  </si>
  <si>
    <t xml:space="preserve">2017-11-14 15:03:51 - 신규신청 - 신청 
2017-12-14 11:24:42 - 신규신청 - 보완요청 
2017-12-28 07:58:46 - 관장기관 지정 - GIR센터
2018-01-05 11:37:36 - 관장기관 지정 - 산업통상자원부
2018-01-05 13:25:03 - 관장기관 지정 - GIR센터
2018-01-08 09:42:09 - 보완신청 - 신청 
2018-01-08 11:42:55 - 관장기관 지정 - 농림축산식품부
2018-01-31 22:22:10 - 보완신청 - 보완요청 
2018-02-12 20:01:28 - 보완신청 - 신청 
2018-06-29 16:21:47 - 보완신청 - 문서재제출요청 
2018-07-02 18:02:51 - 재제출신청 - 신청 
2018-08-01 11:14:31 - 재제출신청 - 문서재제출요청 
2018-08-01 11:35:05 - 재제출신청 - 신청 
2018-08-01 11:37:41 - 재제출신청 - 평가승인 
2018-08-02 18:10:04 - 재제출신청 - 심의승인 
2021-02-19 16:51:40 - 재제출신청 - 착수신고 
2021-02-19 17:07:29 - 유효기간갱신 신청 - 신청 
2021-09-30 17:57:14 - 유효기간갱신 신청 - 보완요청 
2021-10-01 09:01:19 - 유효기간갱신 보완신청 - 신청 
2021-10-14 16:27:11 - 유효기간갱신 보완신청 - 평가승인 
2022-01-04 13:57:01 - 유효기간갱신 보완신청 - 심의승인 
2022-01-05 16:47:49 - 사업변경 신청 - 신청 
2022-01-06 18:12:15 - 사업변경 신청 - 평가승인 
2022-01-06 18:13:38 - 사업변경 신청 - 심의승인 
</t>
  </si>
  <si>
    <t>에디슨모터스주식회사</t>
  </si>
  <si>
    <t>2588600132</t>
  </si>
  <si>
    <t>경상남도 함양군</t>
  </si>
  <si>
    <t>이지훈</t>
  </si>
  <si>
    <t>02-6954-3405</t>
  </si>
  <si>
    <t>jihun.lee@edisonmotorsev.com</t>
  </si>
  <si>
    <t>에디슨모터스 전기버스 교체 및 신규도입을 통한 온실가스 감축사업</t>
  </si>
  <si>
    <t>제주여객자동차 전기버스 교체 감축사업</t>
  </si>
  <si>
    <t>2021-12-20</t>
  </si>
  <si>
    <t>2028-11-25~2028-11-25</t>
  </si>
  <si>
    <t>전기 차량 도입에 따른 화석연료 절감 사업의 방법론</t>
  </si>
  <si>
    <t>에디슨모터스주식회사 외 1개 업체</t>
  </si>
  <si>
    <t>전기버스 교체 및 신규도입을 통한 온실가스 감축사업 단위사업 사업계획서_2021129_final.pdf</t>
  </si>
  <si>
    <t xml:space="preserve">
사업자등록증_제주여객자동차㈜.pdf
소유권합의서_제주여객.pdf
제주여객 차량등록증.zip</t>
  </si>
  <si>
    <t>[보완1차]보완요청
2022-01-06</t>
  </si>
  <si>
    <t xml:space="preserve">2021-11-29 16:06:16 - 신규신청 - 접수 
2021-11-29 16:06:16 - 관장기관 지정 - 환경부
2021-11-29 19:50:42 - 관장기관 지정 - 국토교통부
2022-01-06 18:19:32 - 신규신청 - 신청 
2022-01-06 18:22:15 - 신규신청 - 보완요청 
</t>
  </si>
  <si>
    <t>2021-11-26~2049-11-25</t>
  </si>
  <si>
    <t>전기버스 교체 및 신규도입을 통한 온실가스 감축사업 프로그램 사업계획서_2021126_final.pdf</t>
  </si>
  <si>
    <t>에디슨모터스 사업자등록증.pdf_x000D_
에디슨모터스 운영매뉴얼_final.pdf_x000D_
2021 전국 버스업체 운영현황.xls</t>
  </si>
  <si>
    <t>홍기철 농가, 김진관 농가, 송순찬 농가</t>
  </si>
  <si>
    <t>홍기철 외 2개 농가의 히트펌프(공기열)를 이용한 온실가스 배출 감축사업</t>
  </si>
  <si>
    <t>2022-01-04~2032-01-03</t>
  </si>
  <si>
    <t>(사업계획서) 홍기철 외 2개 농가의 히트펌프(공기열)를 이용한 온실가스 배출 감축사업_V2.0.pdf</t>
  </si>
  <si>
    <t xml:space="preserve">
증빙자료_도면 참고용.zip
증빙자료_증빙자료 28. 홍기철_현장사진(A동).zip
증빙자료_증빙자료 28. 홍기철_현장사진(B동).zip
증빙자료_증빙자료 30. 송순찬_현장사진.zip
증빙자료_증빙자료 29. 김진관_현장사진.zip
증빙자료_증빙서류.zip</t>
  </si>
  <si>
    <t>R-2022-KR-03-000708</t>
  </si>
  <si>
    <t>착수신고
2022-01-07</t>
  </si>
  <si>
    <t xml:space="preserve">2021-10-13 10:21:35 - 신규신청 - 신청 
2021-10-13 10:21:35 - 관장기관 지정 - 환경부
2021-10-13 16:18:36 - 관장기관 지정 - 농림축산식품부
2021-10-14 15:23:16 - 신규신청 - 평가승인 
2022-01-04 15:52:21 - 신규신청 - 심의승인 
2022-01-07 10:19:20 - 신규신청 - 착수신고 
</t>
  </si>
  <si>
    <t>양상집 농가, 오승룡 농가, 김홍보 농가</t>
  </si>
  <si>
    <t>양상집 외 2개 농가의 히트펌프(공기열)를 이용한 온실가스 배출 감축사업</t>
  </si>
  <si>
    <t>(사업계획서) 양상집 외 2개 농가의 히트펌프(공기열)을 이용한 온실가스 배출 감축사업_V2.0.pdf</t>
  </si>
  <si>
    <t xml:space="preserve">
증빙자료_도면 참고용.zip
증빙자료_증빙자료 19. 양상집_현장사진.zip
증빙자료_증빙자료 20. 오승룡_현장사진(남원읍 태흥리 1403-2A).zip
증빙자료_증빙자료 20. 오승룡_현장사진(남원읍 태흥리 1403-2B).zip
증빙자료_증빙자료 20. 오승룡_현장사진(남원읍 태흥리 1623-1).zip
증빙자료_증빙자료 20. 오승룡_현장사진(남원읍 태흥리 1697).zip
증빙자료_증빙자료 20. 오승룡_현장사진(남원읍 태흥리 1697, 1403-2B 공동 히트펌프).zip
증빙자료_증빙자료 21. 김홍보_현장사진_타 필지(보일러 제외).zip
증빙자료_증빙자료 21. 김홍보_현장사진_히트펌프 필지(신흥리 672-1 B동).zip
증빙자료_증빙서류 1.zip</t>
  </si>
  <si>
    <t>R-2022-KR-03-000707</t>
  </si>
  <si>
    <t xml:space="preserve">2021-10-13 10:21:04 - 신규신청 - 신청 
2021-10-13 10:21:04 - 관장기관 지정 - 환경부
2021-10-13 16:18:45 - 관장기관 지정 - 농림축산식품부
2021-10-14 15:28:07 - 신규신청 - 평가승인 
2022-01-04 15:50:47 - 신규신청 - 심의승인 
2022-01-07 10:34:15 - 신규신청 - 착수신고 
</t>
  </si>
  <si>
    <t>김정호 농가, 김은선 농가, 김순훈 농가</t>
  </si>
  <si>
    <t>김정호 외 2개 농가의 히트펌프(공기열)를 이용한 온실가스 배출 감축사업</t>
  </si>
  <si>
    <t>(사업계획서) 김정호 외 2개 농가의 히트펌프(공기열)를 이용한 온실가스 배출 감축사업_V2.0.pdf</t>
  </si>
  <si>
    <t xml:space="preserve">
증빙자료_도면 참고용.zip
증빙자료_증빙자료 34. 김정호_현장사진.zip
증빙자료_증빙자료 35. 김은선_현장사진.zip
증빙자료_증빙자료 36. 김순훈_현장사진.zip
증빙자료_증빙서류.zip</t>
  </si>
  <si>
    <t>R-2022-KR-03-000705</t>
  </si>
  <si>
    <t xml:space="preserve">2021-10-13 10:14:26 - 신규신청 - 신청 
2021-10-13 10:14:26 - 관장기관 지정 - 환경부
2021-10-13 16:19:13 - 관장기관 지정 - 농림축산식품부
2021-10-14 17:23:06 - 신규신청 - 평가승인 
2022-01-04 15:41:12 - 신규신청 - 심의승인 
2022-01-07 10:44:09 - 신규신청 - 착수신고 
</t>
  </si>
  <si>
    <t>김용남 농가, 강정순 농가</t>
  </si>
  <si>
    <t>김용남 외 1개 농가의 히트펌프(공기열)를 이용한 온실가스 배출 감축사업</t>
  </si>
  <si>
    <t>(사업계획서)김용남 외 1개 농가의 히트펌프(공기열)를 이용한 온실가스 배출 감축사업_V2.0.pdf</t>
  </si>
  <si>
    <t xml:space="preserve">
증빙자료_도면참고용.zip
증빙자료_증빙자료 24. 김용남_현장사진_보일러, 타필지(보일러 제외 증명).zip
증빙자료_증빙자료 24. 김용남_현장사진_히트펌프, 재배작물, 전경.zip
증빙자료_증빙자료 25. 강정순_현장사진.zip
증빙자료_증빙서류.zip</t>
  </si>
  <si>
    <t>R-2022-KR-03-000704</t>
  </si>
  <si>
    <t xml:space="preserve">2021-10-13 10:15:00 - 신규신청 - 신청 
2021-10-13 10:15:00 - 관장기관 지정 - 환경부
2021-10-13 16:19:04 - 관장기관 지정 - 농림축산식품부
2021-10-14 17:20:10 - 신규신청 - 평가승인 
2022-01-04 15:39:01 - 신규신청 - 심의승인 
2022-01-07 10:50:19 - 신규신청 - 착수신고 
</t>
  </si>
  <si>
    <t>농업법인 그로존(주)</t>
  </si>
  <si>
    <t>전라북도 김제시</t>
  </si>
  <si>
    <t>농업법인 그로존(주)의 히트펌프(지열)를 이용한 온실가스 배출 감축사업</t>
  </si>
  <si>
    <t>(사업계획서) 농업법인 그로존㈜의 히트펌프(지열)를 이용한 온실가스 배출 감축사업_V2.0.pdf</t>
  </si>
  <si>
    <t xml:space="preserve">
증빙자료_농업법인 그로존㈜_도면 참고용.zip
증빙자료_증빙자료 8. 농업법인 그로존㈜_현장사진.zip
증빙자료_증빙서류.zip</t>
  </si>
  <si>
    <t>R-2022-KR-03-000703</t>
  </si>
  <si>
    <t xml:space="preserve">2021-10-13 10:15:36 - 신규신청 - 신청 
2021-10-13 10:15:36 - 관장기관 지정 - 환경부
2021-10-13 16:18:53 - 관장기관 지정 - 농림축산식품부
2021-10-14 16:10:29 - 신규신청 - 문서재제출요청 
2021-10-14 16:18:20 - 재제출신청 - 신청 
2021-10-14 17:24:45 - 재제출신청 - 평가승인 
2022-01-04 15:37:41 - 재제출신청 - 심의승인 
2022-01-07 10:52:15 - 재제출신청 - 착수신고 
</t>
  </si>
  <si>
    <t>ygkim@sytt.kr</t>
  </si>
  <si>
    <t>에스피탱크터미널(주) 외 1개 업체</t>
  </si>
  <si>
    <t>제일사료주식회사 외 2개 업체</t>
  </si>
  <si>
    <t>주 동주아스콘 외 2개 업체</t>
  </si>
  <si>
    <t>제주특별자치도 제주시 용문로 62</t>
  </si>
  <si>
    <t>SK렌터카 제주 빌리카지점 전기차량 도입을 통한 차량 화석연료 절감 및 온실가스 배출 감축사업</t>
  </si>
  <si>
    <t>2022-01-11~2031-01-10</t>
  </si>
  <si>
    <t>(AMS-III.C) 전기와 하이브리드 차량에 의한 배출 감소</t>
  </si>
  <si>
    <t>에스케이텔레콤 주식회사 외 1개 업체</t>
  </si>
  <si>
    <t>00 SK_PDD_V8.pdf</t>
  </si>
  <si>
    <t xml:space="preserve">
02-1 SK텔레콤 사업자등록증.pdf
02-2 SK렌터카 사업자등록증.pdf
03 SKT감축량 산정_V6.xlsx
04 차량등록증.pdf
05 DT 기반 배터리 Data 수집 플랫폼 개발.pptx
06 EV스마트링크 설치 작업 결과 보고.pdf
07 SmartLink 차량관제기록 샘플.zip
08-1 코나 2차 계약서.pdf
08-2 코나 3차 계약서.pdf
08-3 니로 계약서.pdf
08-4 코나 최초 계약서.pdf
09 전기자동차 배터리 반납에 관한 고시(환경부고시)(제2018-226호)(20181226).hwp
10-1 2018 코나 일렉트릭 배터리 사양 증빙서류.jpg
10-2 2018 니로 EV 배터리 사양 증빙서류.jpg
11-1 2018년_12월_자동차_등록자료_통계.xlsx
11-2 용도별_차종별_연료별_자동차주행거리_20210525202056.xlsx
12-1 (국토교통부) 신규 차량의 베이스라인 선정 프로그램 Ver01(2020.12) 공개본_2018 니로EV 노블래스.xlsx
12-2 (국토교통부) 신규 차량의 베이스라인 선정 프로그램 Ver01(2020.12) 공개본_2018 코나일렉트릭 모던.xlsx
13-1 코나일렉트로닉 배터리 리콜(1).jpg
13-2 코나일렉트로닉 배터리 리콜(2).jpg
13-3 코나일렉트로닉 배터리 리콜(3).jpg
13-4 코나일렉트로닉 배터리 교체 이력(대표 샘플).pdf
13-5 샘플 차량 차량등록증 및 문의답변.pdf
14 EV-Smartlink ISMS-P 인증 및 데이터 관리 매뉴얼.zip
15 현장평가운행 Data.zip
16 2018년_01월_자동차_등록자료_통계.xlsx
17 전기자동차 폐배터리의 분리&amp;middot;보관방법에 관한 세부규정(환경부고시)(제2021-46호).hwp
[SK] 환경부 협의 의견 조치 내용.hwp</t>
  </si>
  <si>
    <t>R-2022-KR-07-000762</t>
  </si>
  <si>
    <t>[보완3차]착수신고
2022-01-11</t>
  </si>
  <si>
    <t xml:space="preserve">2021-01-08 18:01:15 - 신규신청 - 접수 
2021-01-08 18:01:15 - 관장기관 지정 - 환경부
2021-01-08 21:18:13 - 신규신청 - 신청 
2021-01-11 09:18:12 - 관장기관 지정 - 국토교통부
2021-02-04 09:47:35 - 신규신청 - 보완요청 
2021-03-11 12:24:47 - 보완신청 - 접수 
2021-03-17 11:23:21 - 보완신청 - 신청 
2021-05-14 14:59:34 - 보완신청 - 보완요청 
2021-06-03 09:59:47 - 보완신청 - 접수 
2021-06-04 15:53:08 - 보완신청 - 신청 
2021-06-07 12:19:11 - 보완신청 - 문서재제출요청 
2021-06-07 13:03:22 - 재제출신청 - 접수 
2021-06-07 13:09:00 - 재제출신청 - 신청 
2021-06-09 09:23:16 - 재제출신청 - 문서재제출요청 
2021-06-09 10:06:46 - 재제출신청 - 접수 
2021-06-14 16:13:45 - 재제출신청 - 신청 
2021-09-10 15:35:40 - 재제출신청 - 보완요청 
2021-10-18 15:29:52 - 보완신청 - 접수 
2021-10-18 15:33:01 - 보완신청 - 신청 
2022-01-10 19:49:34 - 보완신청 - 평가승인 
2022-01-10 19:54:47 - 보완신청 - 심의승인 
2022-01-11 16:27:00 - 보완신청 - 착수신고 
</t>
  </si>
  <si>
    <t>농업회사법인 (주)성우</t>
  </si>
  <si>
    <t>충남 홍성군</t>
  </si>
  <si>
    <t>농업회사법인 (주)성우의 바이오가스 플랜트를 활용한 온실가스 감축 사업</t>
  </si>
  <si>
    <t>2022-01-04~2029-01-03</t>
  </si>
  <si>
    <t>(사업계획서) 농업회사법인 (주)성우의 바이오가스 플랜트를 활용한 온실가스 감축 사업_v1.0.pdf</t>
  </si>
  <si>
    <t xml:space="preserve">
(산정시트) 농업회사법인 (주)성우의 바이오가스 플랜트를 활용한 온실가스 감축 사업_v1.0.xlsx
(증빙자료) 농업회사법인 (주)성우의 바이오가스 플랜트를 활용한 온실가스 감축 사업.zip
증빙15. 계약농가 저장조 현황 (1).zip
증빙15. 계약농가 저장조 현황 (2).zip</t>
  </si>
  <si>
    <t>R-2022-KR-13-000695</t>
  </si>
  <si>
    <t>착수신고
2022-01-12</t>
  </si>
  <si>
    <t>2022-01-12</t>
  </si>
  <si>
    <t xml:space="preserve">2021-10-12 15:27:22 - 신규신청 - 신청 
2021-10-12 15:27:22 - 관장기관 지정 - 환경부
2021-10-13 09:49:29 - 관장기관 지정 - 농림축산식품부
2021-10-14 16:25:04 - 신규신청 - 평가승인 
2022-01-04 13:33:59 - 신규신청 - 심의승인 
2022-01-12 10:45:29 - 신규신청 - 착수신고 
</t>
  </si>
  <si>
    <t>박만선, 조남중 농가</t>
  </si>
  <si>
    <t>충남 부여군</t>
  </si>
  <si>
    <t>박만선 외 1개 농가의 고효율 보온자재를 이용한 온실가스 배출 감축사업</t>
  </si>
  <si>
    <t>(사업계획서)박만선 외 1개 농가의 고효율 보온자재를 이용한 온실가스 배출 감축사업_v1.0.pdf</t>
  </si>
  <si>
    <t xml:space="preserve">
(산정시트)박만선 외 1개 농가의 고효율 보온자재를 이용한 온실가스 배출 감축사업_v1.0.xlsx
(증빙자료)박만선 외 1개 농가의 고효율 보온자재를 이용한 온실가스 배출 감축사업_v1.0.zip</t>
  </si>
  <si>
    <t>R-2022-KR-03-000709</t>
  </si>
  <si>
    <t xml:space="preserve">2021-07-09 15:01:52 - 관장기관 지정 - 환경부
2021-07-09 15:01:53 - 신규신청 - 신청 
2021-07-12 10:08:38 - 관장기관 지정 - 농림축산식품부
2021-11-08 10:42:06 - 신규신청 - 문서재제출요청 
2021-11-24 14:27:40 - 재제출신청 - 신청 
2021-11-24 15:24:59 - 재제출신청 - 평가승인 
2022-01-04 15:53:53 - 재제출신청 - 심의승인 
2022-01-12 10:52:04 - 재제출신청 - 착수신고 
</t>
  </si>
  <si>
    <t>동화산업[주] 외 1개 업체</t>
  </si>
  <si>
    <t>임종세 농가</t>
  </si>
  <si>
    <t>충청북도 음성군</t>
  </si>
  <si>
    <t>임종세 농가의 히트펌프를 이용한 온실가스 배출 감축사업</t>
  </si>
  <si>
    <t>2011-01-14</t>
  </si>
  <si>
    <t>2011-03-10~2021-03-09</t>
  </si>
  <si>
    <t>(사업계획서)임종세 농가의 히트펌프를 이용한 온실가스 배출 감축사업_Ver.1.0_211220.pdf</t>
  </si>
  <si>
    <t xml:space="preserve">
증빙자료_임종세 농가.zip</t>
  </si>
  <si>
    <t>문서재제출요청
2022-01-20</t>
  </si>
  <si>
    <t xml:space="preserve">2021-12-20 17:45:48 - 신규신청 - 신청 
2021-12-20 17:45:48 - 관장기관 지정 - 환경부
2021-12-20 17:52:55 - 관장기관 지정 - 농림축산식품부
2022-01-20 10:27:05 - 신규신청 - 문서재제출요청 
</t>
  </si>
  <si>
    <t>우포그린영농조합법인</t>
  </si>
  <si>
    <t>경상남도 창녕군 대지면 용소리 189-17 외 13필지</t>
  </si>
  <si>
    <t>우포그린영농조합법인의 히트펌프를 이용한 온실가스 감축사업</t>
  </si>
  <si>
    <t>2013-05-30</t>
  </si>
  <si>
    <t>2021-12-21~2031-12-20</t>
  </si>
  <si>
    <t>(사업계획서) 우포그린영농조합법인의 히트펌프를 이용한 온실가스 배출 감축사업_v1.0_20211221.pdf</t>
  </si>
  <si>
    <t xml:space="preserve">
(산정시트) 우포그린영농조합법인의 히트펌프를 이용한 온실가스 배출 감축사업_v1.0_20211221.zip
증빙자료(문서).zip
증빙자료(사진).zip</t>
  </si>
  <si>
    <t>문서재제출요청
2022-01-25</t>
  </si>
  <si>
    <t xml:space="preserve">2021-12-21 09:25:50 - 신규신청 - 신청 
2021-12-21 09:25:50 - 관장기관 지정 - 환경부
2021-12-21 19:35:17 - 관장기관 지정 - 농림축산식품부
2022-01-25 13:07:14 - 신규신청 - 문서재제출요청 
</t>
  </si>
  <si>
    <t>7718101814</t>
  </si>
  <si>
    <t>경기도 화성시 양감면 사격장길 131-22</t>
  </si>
  <si>
    <t>강지선</t>
  </si>
  <si>
    <t>031-372-5144</t>
  </si>
  <si>
    <t>kjs1201@rmeco.kr</t>
  </si>
  <si>
    <t>2020-11-02</t>
  </si>
  <si>
    <t>(AMS-III.AJ) 고형폐기물에 의한 원료의 회수와 재활용</t>
  </si>
  <si>
    <t>폐PET재활용_외부사업 사업계획서_ver.1.pdf</t>
  </si>
  <si>
    <t xml:space="preserve">
폐PET재활용_외부사업 감축량 산정시트_ver.1.xlsx
02. 폐PET재활용_근거자료.zip</t>
  </si>
  <si>
    <t xml:space="preserve">2021-12-31 09:16:28 - 신규신청 - 신청 
2021-12-31 09:16:28 - 관장기관 지정 - 환경부
2022-01-25 14:16:54 - 신규신청 - 문서재제출요청 
</t>
  </si>
  <si>
    <t>박공영</t>
  </si>
  <si>
    <t>경기도 이천시 모가면 송곡리 693,694,695</t>
  </si>
  <si>
    <t>박공영 농가의 히트펌프를 이용한 온실가스 감축사업</t>
  </si>
  <si>
    <t>2011-12-30~2021-12-22</t>
  </si>
  <si>
    <t>(사업계획서)박공영 농가의 히트펌프를 이용한 온실가스 배출 감축사업_211222.pdf</t>
  </si>
  <si>
    <t xml:space="preserve">
증빙자료9. 전기요금청구서(지열).pdf
증빙자료11. 농업경영체등록증.pdf
증빙자료14. 현장사진 증빙.zip
증빙자료2. 농어업에너지이용 효율화사업 공사 시행 공문.pdf
증빙자료3. 착수계.pdf
증빙자료4. 준공계.pdf
증빙자료7. 출하내역서.pdf
증빙자료8. 면세유내역대장.pdf</t>
  </si>
  <si>
    <t xml:space="preserve">2021-12-22 10:49:47 - 신규신청 - 신청 
2021-12-22 10:49:47 - 관장기관 지정 - 환경부
2021-12-27 15:13:48 - 관장기관 지정 - 농림축산식품부
2022-01-25 14:33:06 - 신규신청 - 문서재제출요청 
</t>
  </si>
  <si>
    <t xml:space="preserve">임승권 </t>
  </si>
  <si>
    <t>용인시 처인구 남사면 원암리 395-9</t>
  </si>
  <si>
    <t>임승권 농가의 히트펌프를 이용한 온실가스 배출 감축사업</t>
  </si>
  <si>
    <t>2011-09-26</t>
  </si>
  <si>
    <t>2011-09-26~2021-09-25</t>
  </si>
  <si>
    <t>(사업계획서)임승권 농가의 히트펌프를 이용한 온실가스 배출 감축사업(20211222).pdf</t>
  </si>
  <si>
    <t xml:space="preserve">
용인 임승권농가 증빙(전력, 유류, 하우스규격).pdf
(계약)용인권역지열냉난방사업 시설공사 전자계약 체결.pdf
(준공)지열설비준공조서.jpg
(착공)용인권역 지열냉난방사업 설비공사 착공계.pdf</t>
  </si>
  <si>
    <t xml:space="preserve">2021-12-22 11:19:24 - 신규신청 - 신청 
2021-12-22 11:19:24 - 관장기관 지정 - 환경부
2021-12-27 15:13:59 - 관장기관 지정 - 농림축산식품부
2022-01-25 14:33:28 - 신규신청 - 문서재제출요청 
</t>
  </si>
  <si>
    <t>배재관</t>
  </si>
  <si>
    <t>성주군 대가면 옥성리 286</t>
  </si>
  <si>
    <t>배재관 농가의 히트펌프를 이용한 온실가스 배출 감축사업</t>
  </si>
  <si>
    <t>2011-01-11</t>
  </si>
  <si>
    <t>2011-01-11~2021-01-10</t>
  </si>
  <si>
    <t>(사업계획서)배재관 농가의 히트펌프를 이용한 온실가스 배출 감축사업(20211222).pdf</t>
  </si>
  <si>
    <t xml:space="preserve">
01. 농업경영체등록증(배재관).jpg
02. 농업경영체등록증2(배재관).jpg
03. 전력고지서(배재관).jpg
(계약)성주권역 시설원예 지열난방시설 설비공사 계약 체결.pdf
(사업비분담율)2010년 시설원예 지열난방시스템 보급사업 사업비 교부.pdf
(준공)준공검사조서 및 준공감독조서.pdf
(착공)성주권역 시설원예 지열난방시설.pdf</t>
  </si>
  <si>
    <t xml:space="preserve">2021-12-22 11:28:14 - 신규신청 - 신청 
2021-12-22 11:28:14 - 관장기관 지정 - 환경부
2021-12-27 15:14:09 - 관장기관 지정 - 농림축산식품부
2022-01-25 14:33:50 - 신규신청 - 문서재제출요청 
</t>
  </si>
  <si>
    <t>대광소결금속주식회사 외 2개 업체</t>
  </si>
  <si>
    <t xml:space="preserve">정충호 </t>
  </si>
  <si>
    <t>전라남도 완도군 신지면 송곡리 668-25</t>
  </si>
  <si>
    <t xml:space="preserve">정충호 어가의 히트펌프를 이용한 온실가스 배출 감축사업 </t>
  </si>
  <si>
    <t>(사업계획서)정충호 어가의 히트펌프를 이용한 온실가스 배출 감축사업_v1.0_20211223.pdf</t>
  </si>
  <si>
    <t xml:space="preserve">
정충호 어가 증빙자료.zip</t>
  </si>
  <si>
    <t xml:space="preserve">2021-12-24 09:39:35 - 신규신청 - 신청 
2021-12-24 09:39:35 - 관장기관 지정 - 환경부
2021-12-27 15:17:55 - 관장기관 지정 - 해양수산부
2022-02-07 18:05:13 - 신규신청 - 보완요청 
</t>
  </si>
  <si>
    <t xml:space="preserve">이인환 </t>
  </si>
  <si>
    <t>전라남도 완도군 고금면 가교리 10-4</t>
  </si>
  <si>
    <t xml:space="preserve">이인환 어가의 히트펌프를 이용한 온실가스 배출 감축사업 </t>
  </si>
  <si>
    <t>2015-10-28~2025-10-27</t>
  </si>
  <si>
    <t>(사업계획서)이인환 어가의 히트펌프를 이용한 온실가스 배출 감축사업_v1.0_20211221.pdf</t>
  </si>
  <si>
    <t xml:space="preserve">
이인환 어가 증빙자료.zip</t>
  </si>
  <si>
    <t xml:space="preserve">2021-12-24 10:03:19 - 신규신청 - 신청 
2021-12-24 10:03:19 - 관장기관 지정 - 환경부
2021-12-27 15:17:37 - 관장기관 지정 - 해양수산부
2022-02-07 18:06:18 - 신규신청 - 보완요청 
</t>
  </si>
  <si>
    <t xml:space="preserve">박용철 </t>
  </si>
  <si>
    <t>전라남도 완도군 고금면 가교리 19-3</t>
  </si>
  <si>
    <t xml:space="preserve">박용철 어가의 히트펌프를 이용한 온실가스 배출 감축사업 </t>
  </si>
  <si>
    <t>2012-11-09~2022-11-08</t>
  </si>
  <si>
    <t>(사업계획서)박용철 어가의 히트펌프를 이용한 온실가스 배출 감축사업_v1.0_20211223.pdf</t>
  </si>
  <si>
    <t xml:space="preserve">
박용철 어가 증빙자료.zip</t>
  </si>
  <si>
    <t xml:space="preserve">2021-12-24 13:13:09 - 신규신청 - 신청 
2021-12-24 13:13:09 - 관장기관 지정 - 환경부
2021-12-27 15:15:55 - 관장기관 지정 - 농림축산식품부
2021-12-27 15:18:10 - 관장기관 지정 - 해양수산부
2022-02-07 18:07:50 - 신규신청 - 보완요청 
</t>
  </si>
  <si>
    <t>이연제약(주) 외 2개 업체</t>
  </si>
  <si>
    <t>참빛산업(주) 약암홍</t>
  </si>
  <si>
    <t>8978501657</t>
  </si>
  <si>
    <t>전다희</t>
  </si>
  <si>
    <t>02-3399-5726</t>
  </si>
  <si>
    <t>sky32a@nate.com</t>
  </si>
  <si>
    <t xml:space="preserve">
1. 외부사업 이전 승인 신청서_약암관광호텔.hwp
8. KVER 등록증_약암관광호텔.pdf
7. KVER 타당성평가보고서 최종본_약암관광호텔.pdf
6. KVER 사업계획서 최종본_약암관광호텔.hwp
5. 외부사업 이전 타당성 평가 검토의견서_약암관광호텔.hwp
4. 온실가스 감축량 산정시트_약암관광호텔.xlsx
3. 외부사업 사업계획 변경 요약서_약암관광호텔.hwp
2. 외부사업 사업계획 요약서_약암관광호텔.hwp</t>
  </si>
  <si>
    <t>심의승인
2022-02-25</t>
  </si>
  <si>
    <t xml:space="preserve">2017-12-14 17:39:57 - 신규신청 - 신청 
2017-12-28 07:58:46 - 관장기관 지정 - GIR센터
2018-01-05 11:34:32 - 관장기관 지정 - 산업통상자원부
2018-01-21 16:58:39 - 신규신청 - 문서재제출요청 
2018-06-14 11:35:46 - 재제출신청 - 신청 
2018-11-28 15:05:29 - 재제출신청 - 평가승인 
2018-11-28 15:06:49 - 재제출신청 - 심의승인 
2022-02-22 15:15:16 - 권리의 승계 - 신청 
2022-02-25 13:04:35 - 권리의 승계 - 심의승인 
</t>
  </si>
  <si>
    <t xml:space="preserve">2021-12-29 16:02:32 - 신규신청 - 신청 
2021-12-29 16:02:32 - 관장기관 지정 - 환경부
2021-12-31 09:38:24 - 관장기관 지정 - 산업통상자원부
2022-03-02 11:29:51 - 신규신청 - 보완요청 
</t>
  </si>
  <si>
    <t>(주)한국엘이디</t>
  </si>
  <si>
    <t>2218113829</t>
  </si>
  <si>
    <t>주성범</t>
  </si>
  <si>
    <t>신사업부</t>
  </si>
  <si>
    <t>033-263-1430</t>
  </si>
  <si>
    <t>joocci111@gmail.com</t>
  </si>
  <si>
    <t>춘천시 전기차량 도입에 따른 온실가스 감축 사업</t>
  </si>
  <si>
    <t>2022-06-01~2032-05-31</t>
  </si>
  <si>
    <t>춘천스마트시티챌린지_외부사업계획서_한국LED_ver01.pdf</t>
  </si>
  <si>
    <t xml:space="preserve">
[첨부1] 스마트시티_챌린지_예비사업_협약서.pdf
[첨부2] 온실가스 감축량 산정시트.xlsx</t>
  </si>
  <si>
    <t>[보완1차]보완요청
2022-03-16</t>
  </si>
  <si>
    <t xml:space="preserve">2022-02-11 16:48:41 - 신규신청 - 신청 
2022-02-11 16:48:41 - 관장기관 지정 - 환경부
2022-02-15 11:04:14 - 관장기관 지정 - 국토교통부
2022-03-16 19:33:24 - 신규신청 - 보완요청 
</t>
  </si>
  <si>
    <t>태림포장(주) 외 2개 업체</t>
  </si>
  <si>
    <t>한국기후변화연구원</t>
  </si>
  <si>
    <t>강원도 일원 LH임대아파트</t>
  </si>
  <si>
    <t>2019-08-21</t>
  </si>
  <si>
    <t>2019-09-17~2029-09-16</t>
  </si>
  <si>
    <t>재단법인 한국기후변화연구원 외 4개 업체</t>
  </si>
  <si>
    <t>강원도 LH임대아파트 승강기 회생제동장치 설치를 통한 온실가스 배출 감축사업_Ver12.0.pdf</t>
  </si>
  <si>
    <t xml:space="preserve">
1. 감축실적 소유권 증빙.zip
2. 외부사업 사업자 증빙.zip
3-2-1.지원금 지급대상 목록 회신(이메일_KEPCO_20191001).jpg
3-2-3.회생제동장치 지원금 지급내역(38개소).xls
3-3. 사업시작일증빙(업로드)-춘천시(2).zip
3-3. 사업시작일증빙(업로드)-태백_평창_횡성.zip
3-3.사업시작일증빙(업로드)-원주시(1).zip
3-3.사업시작일증빙(업로드)-원주시(2).zip
3-3.사업시작일증빙(업로드)-춘천시(1).zip
3.2.2.지원금 지급내역 내부 시스템 캡쳐화면_1.png
3.2.2.지원금 지급내역 내부 시스템 캡쳐화면_2.jpg
4.시험성적서_에너지파트너즈(15kW).PNG
5-1. 회생제동장치 연평균 전력생산량.xlsx
6.온실가스 감축설비 목록-1(삼척_속초_원주).zip
6.온실가스 감축설비 목록-2(강릉_동해).zip
6.온실가스 감축설비 목록-3(정선_춘천_태백_평창_횡성).zip
7. [기타추가증빙]전기료 고지서(8개아파트).pdf
[일부변경]감축량 산정 sheet_강원도 LH 임대아파트 승강기 회생제동장치_ver12.0.xlsx
3-3.사업시작일증빙(업로드)-강릉_동해_삼척_속초_정선.zip</t>
  </si>
  <si>
    <t>평가반려
2022-03-29</t>
  </si>
  <si>
    <t xml:space="preserve">2019-12-27 14:37:49 - 신규신청 - 접수 
2019-12-27 14:37:49 - 관장기관 지정 - 환경부
2019-12-27 14:47:08 - 신규신청 - 신청 
2019-12-27 15:04:25 - 관장기관 지정 - 국토교통부
2020-01-27 15:01:04 - 신규신청 - 문서재제출요청 
2020-02-12 16:50:35 - 재제출신청 - 접수 
2020-02-13 11:26:28 - 재제출신청 - 신청 
2020-02-13 11:27:43 - 재제출신청 - 문서재제출요청 
2020-02-13 11:37:54 - 재제출신청 - 접수 
2020-02-13 13:04:13 - 재제출신청 - 신청 
2020-03-12 15:51:27 - 재제출신청 - 문서재제출요청 
2020-03-19 17:55:53 - 재제출신청 - 접수 
2020-03-19 18:02:41 - 재제출신청 - 신청 
2020-04-13 15:32:09 - 재제출신청 - 문서재제출요청 
2020-04-22 11:36:19 - 재제출신청 - 접수 
2020-04-22 13:17:11 - 재제출신청 - 신청 
2020-04-22 15:04:52 - 재제출신청 - 문서재제출요청 
2020-04-22 16:51:18 - 재제출신청 - 접수 
2020-04-22 16:55:21 - 재제출신청 - 신청 
2020-05-20 09:30:41 - 재제출신청 - 문서재제출요청 
2020-06-15 17:45:46 - 재제출신청 - 접수 
2020-06-16 14:01:46 - 재제출신청 - 신청 
2020-07-08 10:05:40 - 재제출신청 - 문서재제출요청 
2020-07-28 19:12:12 - 재제출신청 - 접수 
2020-07-28 19:16:17 - 재제출신청 - 신청 
2020-08-27 15:04:22 - 재제출신청 - 문서재제출요청 
2020-09-07 15:54:31 - 재제출신청 - 접수 
2020-09-07 15:59:54 - 재제출신청 - 신청 
2020-10-06 15:08:03 - 재제출신청 - 문서재제출요청 
2020-11-03 21:07:37 - 재제출신청 - 접수 
2020-11-03 21:20:32 - 재제출신청 - 신청 
2020-12-03 09:39:10 - 재제출신청 - 문서재제출요청 
2020-12-07 17:45:35 - 재제출신청 - 접수 
2020-12-07 17:48:29 - 재제출신청 - 신청 
2020-12-16 17:45:46 - 재제출신청 - 문서재제출요청 
2020-12-21 17:48:23 - 재제출신청 - 접수 
2020-12-21 17:52:35 - 재제출신청 - 신청 
2021-01-20 16:38:54 - 재제출신청 - 문서재제출요청 
2022-03-29 16:07:10 - 재제출신청 - 접수 
2022-03-29 16:15:30 - 재제출신청 - 신청 
2022-03-29 16:18:22 - 재제출신청 - 평가반려 
</t>
  </si>
  <si>
    <t>매탄 삼성 2차 아파트</t>
  </si>
  <si>
    <t>매탄 삼성 2차 아파트 보일러의 난방방식 전환(중앙난방→지역난방)을 통한 온실가스 배출 감축사업</t>
  </si>
  <si>
    <t>2010-05-27</t>
  </si>
  <si>
    <t>2010-09-09~2020-09-08</t>
  </si>
  <si>
    <t>사업계획서_매탄삼성2차 아파트ver12.pdf</t>
  </si>
  <si>
    <t xml:space="preserve">
첨부1. 사업자등록증(한국지역난방공사).pdf
첨부3-1. 열사용량 증빙자료(2011.01.~2012.12).jpg
첨부3-2. 열사용량 증빙자료(2013.01.~2013.12).jpg
첨부4. 공사계약서.pdf
첨부5. 열수급계약서(매탄삼성2차).pdf
첨부6. 열공급개시 확인서.pdf
첨부7. 지역난방 배출계수 증빙자료.zip
첨부8. 건축물 대장.pdf
첨부9. 계측기 증빙자료.pdf
첨부10-1. 검정확인서(2010~2014년).pdf
첨부10-2. 검정확인서(2014~2019년).pdf
첨부10-3. 검정확인서(2019년~)연산부.pdf
첨부10-4. 검정확인서(2019년~)유량부.pdf
첨부11-1. 형식승인서(2010~2014년)일체형.pdf
첨부11-2. 형식승인서(2014~2019년)일체형.pdf
첨부11-3. 형식승인서(2019년~)연산부.pdf
첨부11-4. 형식승인서(2019년~)유량부.pdf
첨부12. 에너지진단보고서.pdf
첨부13. 공동주택관리정보시스템-유지관리이력사항(매탄삼성2차).JPG
첨부14. 외부사업 추진 협약서(매탄삼성2차).pdf
첨부15. 유지보수확인서(2010년).pdf
첨부16. ERP 열량계 교체 이력(매탄삼성2차).jpg
첨부19. 절감액산출방법내부문서.pdf
첨부20. 에너지절약성과배분계약서(소형열병합발전).pdf
첨부2. 감축량산정Sheet(매탄삼성2차)rev7.xlsx
첨부17. LNG사용비율 산정표rev5.xlsx
첨부18. 공동주택 지출결의서rev2.pdf</t>
  </si>
  <si>
    <t>R-2022-KR-03-000766</t>
  </si>
  <si>
    <t>착수신고
2022-04-11</t>
  </si>
  <si>
    <t xml:space="preserve">2020-09-24 18:47:26 - 신규신청 - 신청 
2020-09-24 18:47:26 - 관장기관 지정 - 환경부
2020-09-24 19:26:36 - 관장기관 지정 - 국토교통부
2020-10-23 14:15:04 - 신규신청 - 문서재제출요청 
2020-11-06 10:29:01 - 재제출신청 - 신청 
2020-12-04 15:17:15 - 재제출신청 - 문서재제출요청 
2020-12-15 11:20:35 - 재제출신청 - 신청 
2021-01-14 17:27:41 - 재제출신청 - 문서재제출요청 
2021-01-18 18:27:12 - 재제출신청 - 신청 
2021-02-17 09:25:32 - 재제출신청 - 문서재제출요청 
2021-02-18 10:40:29 - 재제출신청 - 신청 
2021-03-19 09:41:20 - 재제출신청 - 문서재제출요청 
2021-03-31 19:42:47 - 재제출신청 - 신청 
2021-04-20 16:53:47 - 재제출신청 - 문서재제출요청 
2021-04-21 11:01:32 - 재제출신청 - 신청 
2021-05-21 16:59:19 - 재제출신청 - 문서재제출요청 
2021-05-25 08:04:30 - 재제출신청 - 신청 
2021-06-08 13:19:21 - 재제출신청 - 신청 
2021-07-08 09:29:31 - 재제출신청 - 문서재제출요청 
2021-07-08 10:48:14 - 재제출신청 - 신청 
2021-08-06 14:02:32 - 재제출신청 - 문서재제출요청 
2021-08-12 10:20:13 - 재제출신청 - 신청 
2021-09-10 08:17:31 - 재제출신청 - 문서재제출요청 
2021-09-10 08:46:52 - 재제출신청 - 신청 
2021-10-06 15:18:40 - 재제출신청 - 문서재제출요청 
2021-10-15 13:37:46 - 재제출신청 - 신청 
2021-10-15 16:50:28 - 재제출신청 - 문서재제출요청 
2021-10-18 14:35:11 - 재제출신청 - 신청 
2021-11-09 11:23:56 - 재제출신청 - 평가승인 
2022-04-08 11:30:12 - 재제출신청 - 심의승인 
2022-04-11 08:52:37 - 재제출신청 - 착수신고 
</t>
  </si>
  <si>
    <t>주식회사 에코비즈</t>
  </si>
  <si>
    <t>4168603579</t>
  </si>
  <si>
    <t>경기도 택시의 무시동난방기를 통한 온실가스 감축사업</t>
  </si>
  <si>
    <t>경기도</t>
  </si>
  <si>
    <t>황광덕</t>
  </si>
  <si>
    <t>031-339-1612</t>
  </si>
  <si>
    <t>co0540@naver.com</t>
  </si>
  <si>
    <t>2019-11-11</t>
  </si>
  <si>
    <t>무시동 난방장치 장착을 통한 수송에너지효율향상 사업에 대한 방법론</t>
  </si>
  <si>
    <t>주식회사 에코비즈 외 1개 업체</t>
  </si>
  <si>
    <t>경기도 택시의 무시동난방기를 통한 온실가스 감축사업_PDD_V6.pdf</t>
  </si>
  <si>
    <t xml:space="preserve">
증빙서류_V6(계약서변경).zip</t>
  </si>
  <si>
    <t>R-2022-KR-07-000768</t>
  </si>
  <si>
    <t>[보완2차]심의승인
2022-04-11</t>
  </si>
  <si>
    <t xml:space="preserve">2019-10-07 10:44:13 - 신규신청 - 접수 
2019-10-07 10:44:13 - 관장기관 지정 - 환경부
2019-10-14 11:17:54 - 신규신청 - 신청 
2019-10-14 15:47:20 - 관장기관 지정 - 국토교통부
2019-11-08 08:24:49 - 신규신청 - 보완요청 
2020-03-05 15:15:06 - 보완신청 - 접수 
2020-03-05 16:56:33 - 보완신청 - 신청 
2020-04-13 14:56:40 - 보완신청 - 문서재제출요청 
2020-04-13 15:07:17 - 재제출신청 - 접수 
2020-04-13 17:02:17 - 재제출신청 - 신청 
2020-06-19 14:12:03 - 재제출신청 - 보완요청 
2020-06-22 23:54:49 - 보완신청 - 접수 
2020-06-23 17:07:26 - 보완신청 - 신청 
2020-07-22 10:42:43 - 보완신청 - 문서재제출요청 
2020-09-04 10:35:48 - 재제출신청 - 접수 
2020-11-18 10:41:52 - 재제출신청 - 신청 
2020-11-21 23:22:25 - 재제출신청 - 문서재제출요청 
2020-11-21 23:57:57 - 재제출신청 - 접수 
2020-11-24 13:07:24 - 재제출신청 - 신청 
2021-08-27 12:55:49 - 재제출신청 - 문서재제출요청 
2021-10-22 14:46:44 - 재제출신청 - 접수 
2021-10-22 14:52:30 - 재제출신청 - 신청 
2021-10-27 21:57:30 - 재제출신청 - 문서재제출요청 
2021-10-27 22:03:51 - 재제출신청 - 접수 
2021-10-27 22:35:47 - 재제출신청 - 신청 
2022-04-11 10:01:58 - 재제출신청 - 평가승인 
2022-04-11 10:52:55 - 재제출신청 - 심의승인 
</t>
  </si>
  <si>
    <t>(주)화이트전자 외 2개 업체</t>
  </si>
  <si>
    <t>대동중공업 외 2개 업체</t>
  </si>
  <si>
    <t>청용열처리(주)이상구 외 2개 업체</t>
  </si>
  <si>
    <t>포항 철길숲</t>
  </si>
  <si>
    <t>2016-07-14</t>
  </si>
  <si>
    <t>경상북도 포항시 외 1개 업체</t>
  </si>
  <si>
    <t>포항시 폐철도부지 공원화 사업을 통한 식생복구 단일 감축사업_사업계획서_v2.4.pdf</t>
  </si>
  <si>
    <t xml:space="preserve">
탄소지킴이.pdf
doc26917220191203161153_001.jpg
doc26917220191203161153_002.jpg
doc26917220191203161153_004.jpg
doc26917220191203161153_005.jpg
doc26917220191203161153_006.jpg
1구역.pdf
2구역.pdf
3구역.pdf
공구별식재도면.zip
공구별위치도.zip
토지사용허가관련문서.zip
공사계약서.pdf
착공계.pdf
디번들링평가 실시.hwp
사업전,후사진.zip
온실가스 흡수량 산정(포항철길숲)_ver.1.1.xlsx
차수별도급내역서(구)포항역-총괄5회변경)-감리제출(181115).xls
철길숲공원_토지조서.xlsx
포항시 배출권거래제 명세서.pdf
한국철도시설공단 협약서.zip
포항 철길숲 온실가스배출권 거래제 등록 추진에 따른 업무협의.hwp
포항철길숲 온실가스배출권 거래제 등록 추진에 따른 업무협의에 대한 회신.hwp</t>
  </si>
  <si>
    <t>R-2022-KR-14-000765</t>
  </si>
  <si>
    <t>[보완3차]착수신고
2022-04-18</t>
  </si>
  <si>
    <t xml:space="preserve">2019-12-10 19:25:39 - 신규신청 - 신청 
2019-12-10 19:25:39 - 관장기관 지정 - 환경부
2019-12-12 14:54:06 - 관장기관 지정 - 농림축산식품부
2019-12-12 17:26:08 - 신규신청 - 문서재제출요청 
2019-12-23 16:42:10 - 재제출신청 - 신청 
2020-01-22 10:57:59 - 재제출신청 - 문서재제출요청 
2020-03-23 17:16:00 - 재제출신청 - 신청 
2020-03-30 10:49:16 - 재제출신청 - 문서재제출요청 
2020-04-13 12:07:42 - 재제출신청 - 신청 
2020-05-13 10:52:42 - 재제출신청 - 문서재제출요청 
2020-07-09 08:56:50 - 재제출신청 - 신청 
2020-08-21 14:36:22 - 재제출신청 - 보완요청 
2020-09-25 11:07:54 - 보완신청 - 신청 
2020-12-21 17:29:05 - 보완신청 - 보완요청 
2021-01-28 16:00:46 - 보완신청 - 신청 
2021-03-31 19:04:00 - 보완신청 - 문서재제출요청 
2021-10-21 15:08:33 - 재제출신청 - 신청 
2022-03-21 11:19:29 - 재제출신청 - 접수 
2022-03-21 13:03:38 - 재제출신청 - 신청 
2022-03-23 09:02:47 - 재제출신청 - 평가승인 
2022-04-08 10:47:52 - 재제출신청 - 심의승인 
2022-04-18 10:18:37 - 재제출신청 - 착수신고 
</t>
  </si>
  <si>
    <t>(주)한국다이케스팅 외 2개 업체</t>
  </si>
  <si>
    <t>(주)대흥산업공사 군위지점 외 2개 업체</t>
  </si>
  <si>
    <t>(주)금호정공 외 2개 업체</t>
  </si>
  <si>
    <t>유니슨이테크(주) 외 1개 업체</t>
  </si>
  <si>
    <t>주)성환금속 외 1개 업체</t>
  </si>
  <si>
    <t>주식회사일동엔에스티 외 1개 업체</t>
  </si>
  <si>
    <t>에이치엠텍 외 1개 업체</t>
  </si>
  <si>
    <t>(주)대국아이.엔.티 외 1개 업체</t>
  </si>
  <si>
    <t>흥국금속 외 1개 업체</t>
  </si>
  <si>
    <t>대원강업(주) 창원2공장 외 1개 업체</t>
  </si>
  <si>
    <t>에스케이실트론 주식회사 외 1개 업체</t>
  </si>
  <si>
    <t xml:space="preserve">2020-06-26 16:15:35 - 신규신청 - 신청 
2020-06-26 16:15:35 - 관장기관 지정 - 환경부
2020-06-26 17:29:40 - 관장기관 지정 - 산업통상자원부
2020-09-25 13:29:55 - 신규신청 - 문서재제출요청 
2020-10-08 14:42:53 - 재제출신청 - 신청 
2021-03-24 18:20:02 - 재제출신청 - 보완요청 
2021-05-24 13:27:08 - 보완신청 - 신청 
2021-06-25 16:13:28 - 보완신청 - 문서재제출요청 
2021-11-05 14:37:33 - 재제출신청 - 신청 
2021-11-24 17:33:07 - 재제출신청 - 문서재제출요청 
2021-11-26 14:00:29 - 재제출신청 - 신청 
2022-01-03 15:23:16 - 재제출신청 - 보완요청 
2022-01-25 17:06:27 - 보완신청 - 접수 
2022-01-25 17:08:16 - 보완신청 - 신청 
2022-03-02 13:42:17 - 보완신청 - 문서재제출요청 
2022-03-04 14:43:35 - 재제출신청 - 접수 
2022-03-04 14:44:49 - 재제출신청 - 신청 
2022-03-23 14:31:17 - 재제출신청 - 문서재제출요청 
2022-03-29 12:25:27 - 재제출신청 - 접수 
2022-03-29 12:26:16 - 재제출신청 - 신청 
2022-05-13 15:48:42 - 재제출신청 - 보완요청 
</t>
  </si>
  <si>
    <t>강동규 농가</t>
  </si>
  <si>
    <t>경상남도 진주시</t>
  </si>
  <si>
    <t>강동규 농가의 히트펌프(지열)를 이용한 온실가스 배출 감축사업</t>
  </si>
  <si>
    <t>2022-04-08~2029-04-07</t>
  </si>
  <si>
    <t>(사업계획서)강동규 농가의 히트펌프(지열)를 이용한 온실가스 배출 감축사업_v1.1.pdf</t>
  </si>
  <si>
    <t xml:space="preserve">
(산정시트)강동규 농가의 히트펌프(지열)를 이용한 온실가스 배출 감축사업_v1.1.xlsx
(증빙자료)강동규 농가의 히트펌프(지열)를 이용한 온실가스 배출 감축 사업_v1.1.zip</t>
  </si>
  <si>
    <t>R-2022-KR-03-000767</t>
  </si>
  <si>
    <t>착수신고
2022-05-16</t>
  </si>
  <si>
    <t xml:space="preserve">2021-12-06 11:20:56 - 신규신청 - 신청 
2021-12-06 11:20:56 - 관장기관 지정 - 환경부
2021-12-06 15:22:16 - 관장기관 지정 - 농림축산식품부
2022-01-18 09:11:38 - 신규신청 - 문서재제출요청 
2022-02-28 11:35:47 - 재제출신청 - 신청 
2022-03-03 14:07:27 - 재제출신청 - 평가승인 
2022-04-08 15:46:54 - 재제출신청 - 심의승인 
2022-05-16 10:49:35 - 재제출신청 - 착수신고 
</t>
  </si>
  <si>
    <t>강동규 농가의 지열에너지를 이용한 온실가스 배출 감축사업</t>
  </si>
  <si>
    <t>티움 영농조합법인</t>
  </si>
  <si>
    <t>충청북도 진천군</t>
  </si>
  <si>
    <t>티움 영농조합법인의 히트펌프(공기열)를 이용한 온실가스 배출 감축사업</t>
  </si>
  <si>
    <t>(사업계획서) 티움 영농조합법인의 히트펌프를 이용한 온실가스 배출 감축사업_v1.1.pdf</t>
  </si>
  <si>
    <t xml:space="preserve">
증빙자료(1)_v1.1.zip
증빙자료(2)_사진(측정 사진)_v1.1.zip
증빙자료(3)_사진(피복 사진)_v1.1.zip
증빙자료(4)_사진(기타)_v1.1.zip</t>
  </si>
  <si>
    <t>R-2022-KR-03-000700</t>
  </si>
  <si>
    <t xml:space="preserve">2021-09-29 14:48:59 - 신규신청 - 신청 
2021-09-29 14:48:59 - 관장기관 지정 - 환경부
2021-09-29 14:57:44 - 관장기관 지정 - 농림축산식품부
2021-10-14 16:17:12 - 신규신청 - 평가승인 
2022-01-04 13:42:23 - 신규신청 - 심의승인 
2022-05-16 10:55:48 - 신규신청 - 착수신고 
</t>
  </si>
  <si>
    <t>영농조합법인아산쎌탑육묘 외 1개 농가</t>
  </si>
  <si>
    <t>충청남도 아산시, 경기도 평택시</t>
  </si>
  <si>
    <t>영농조합법인아산쎌탑육묘 외 1개 농가의 히트펌프(지열&amp;공기열)를 이용한 온실가스 배출 감축사업</t>
  </si>
  <si>
    <t>영농조합법인아산쎌탑육묘 외 1개 농가의 히트펌프(지열공기열)를 이용한 온실가스 배출 감축사업</t>
  </si>
  <si>
    <t>(사업계획서) 영농조합법인아산쎌탑육묘 외 1개 농가의 히트펌프(지열&amp;공기열)를 이용한 온실가스 배출 감축사업_v1.1.pdf</t>
  </si>
  <si>
    <t xml:space="preserve">
증빙자료1_v1.1.zip
증빙자료2_v1.1.zip</t>
  </si>
  <si>
    <t>R-2022-KR-03-000699</t>
  </si>
  <si>
    <t xml:space="preserve">2021-10-12 12:12:52 - 신규신청 - 신청 
2021-10-12 12:12:52 - 관장기관 지정 - 환경부
2021-10-13 09:50:08 - 관장기관 지정 - 농림축산식품부
2021-10-13 14:28:36 - 신규신청 - 문서재제출요청 
2021-10-13 15:00:35 - 재제출신청 - 신청 
2021-10-14 16:18:32 - 재제출신청 - 평가승인 
2022-01-04 13:41:02 - 재제출신청 - 심의승인 
2022-05-16 10:56:12 - 재제출신청 - 착수신고 
</t>
  </si>
  <si>
    <t>다원농업영농조합법인</t>
  </si>
  <si>
    <t>전라북도 진안군</t>
  </si>
  <si>
    <t>다원농업영농조합법인의 히트펌프(지열)를 이용한 온실가스 배출 감축사업</t>
  </si>
  <si>
    <t>(사업계획서) 다원농업영농조합법인의 히트펌프를 이용한 온실가스 배출 감축사업_v1.1.pdf</t>
  </si>
  <si>
    <t xml:space="preserve">
증빙자료_1_v1.1.zip
증빙자료_2_v1.1.zip</t>
  </si>
  <si>
    <t>R-2022-KR-03-000698</t>
  </si>
  <si>
    <t xml:space="preserve">2021-10-09 21:07:49 - 관장기관 지정 - 환경부
2021-10-09 21:07:50 - 신규신청 - 신청 
2021-10-13 09:49:04 - 관장기관 지정 - 농림축산식품부
2021-10-14 16:19:38 - 신규신청 - 평가승인 
2022-01-04 13:39:47 - 신규신청 - 심의승인 
2022-05-16 10:56:35 - 신규신청 - 착수신고 
</t>
  </si>
  <si>
    <t>농업회사법인리우주식회사 외 2개 농가</t>
  </si>
  <si>
    <t>농업회사법인리우주식회사 외 2개 농가의 히트펌프(공기열)를 이용한 온실가스 배출 감축사업</t>
  </si>
  <si>
    <t>(사업계획서) 농업회사법인 리우주식회사 외 2개 농가의 히트펌프를 이용한 온실가스 배출 감축사업_v1.2.pdf</t>
  </si>
  <si>
    <t xml:space="preserve">
증빙자료(감축실적 이전 확약서)_v1.2.zip
증빙자료(농업회사법인 리우주식회사_1)_v1.2.zip
증빙자료(농업회사법인 리우주식회사_2)_v1.2.zip
증빙자료(정택준_1)_v1.2.zip
증빙자료(정택준_2)_v1.2.zip
증빙자료(황정현_1)_v1.2.zip
증빙자료(황정현_2)_v1.2.zip</t>
  </si>
  <si>
    <t>R-2022-KR-03-000697</t>
  </si>
  <si>
    <t xml:space="preserve">2021-07-08 18:28:48 - 신규신청 - 신청 
2021-07-08 18:28:48 - 관장기관 지정 - 환경부
2021-07-09 09:26:43 - 관장기관 지정 - 농림축산식품부
2021-07-12 18:07:00 - 신규신청 - 문서재제출요청 
2021-07-13 10:29:53 - 재제출신청 - 신청 
2021-11-05 08:53:04 - 재제출신청 - 문서재제출요청 
2021-11-05 09:30:12 - 재제출신청 - 신청 
2021-11-24 13:42:08 - 재제출신청 - 평가승인 
2022-01-04 13:38:13 - 재제출신청 - 심의승인 
2022-05-16 10:56:58 - 재제출신청 - 착수신고 
</t>
  </si>
  <si>
    <t>농업회사법인 주식회사 그린케이팜</t>
  </si>
  <si>
    <t>농업회사법인 주식회사 그린케이팜의 히트펌프(공기열)를 이용한 온실가스 배출 감축사업</t>
  </si>
  <si>
    <t>(사업계획서) 농업회사법인 주식회사 그린케이팜의 히트펌프(공기열)를 이용한 온실가스 배출 감축사업_v1.2.pdf</t>
  </si>
  <si>
    <t xml:space="preserve">
증빙자료_v1.2.zip</t>
  </si>
  <si>
    <t>R-2022-KR-03-000696</t>
  </si>
  <si>
    <t xml:space="preserve">2021-07-12 17:55:07 - 신규신청 - 신청 
2021-07-12 17:55:07 - 관장기관 지정 - 환경부
2021-07-15 09:26:23 - 관장기관 지정 - 농림축산식품부
2021-11-03 17:05:39 - 신규신청 - 문서재제출요청 
2021-11-04 08:22:05 - 재제출신청 - 신청 
2021-11-22 10:18:04 - 재제출신청 - 문서재제출요청 
2021-11-23 09:44:57 - 재제출신청 - 신청 
2021-11-24 11:58:35 - 재제출신청 - 평가승인 
2022-01-04 13:36:56 - 재제출신청 - 심의승인 
2022-05-16 10:57:37 - 재제출신청 - 착수신고 
</t>
  </si>
  <si>
    <t>김민수 농가</t>
  </si>
  <si>
    <t>김민수 농가의 히트펌프(지열)를 이용한 온실가스 배출 감축사업</t>
  </si>
  <si>
    <t>2022-01-04~2029-06-03</t>
  </si>
  <si>
    <t>(사업계획서) 김민수 농가의 히트펌프(지열)를 이용한 온실가스 배출 감축사업_v1.1.pdf</t>
  </si>
  <si>
    <t xml:space="preserve">
증빙자료_v1.1.zip</t>
  </si>
  <si>
    <t>R-2022-KR-03-000693</t>
  </si>
  <si>
    <t xml:space="preserve">2021-10-13 14:36:12 - 신규신청 - 신청 
2021-10-13 14:36:12 - 관장기관 지정 - 환경부
2021-10-13 16:17:45 - 관장기관 지정 - 농림축산식품부
2021-10-14 16:20:49 - 신규신청 - 평가승인 
2022-01-04 13:28:19 - 신규신청 - 심의승인 
2022-05-16 10:58:19 - 신규신청 - 착수신고 
</t>
  </si>
  <si>
    <t>김경화 농가</t>
  </si>
  <si>
    <t>김경화 농가의 히트펌프(지열)를 이용한 온실가스 배출 감축사업</t>
  </si>
  <si>
    <t>(사업계획서) 김경화 농가의 히트펌프(지열)를 이용한 온실가스 배출 감축사업_v1.1.pdf</t>
  </si>
  <si>
    <t xml:space="preserve">
증빙자료_1_v1.1.zip
증빙자료_2_v1.1.zip
증빙자료_3_v1.1.zip</t>
  </si>
  <si>
    <t>R-2022-KR-03-000692</t>
  </si>
  <si>
    <t xml:space="preserve">2021-10-13 12:36:10 - 신규신청 - 신청 
2021-10-13 12:36:10 - 관장기관 지정 - 환경부
2021-10-13 16:18:18 - 관장기관 지정 - 농림축산식품부
2021-10-14 16:22:16 - 신규신청 - 평가승인 
2022-01-04 13:23:50 - 신규신청 - 심의승인 
2022-05-16 10:58:41 - 신규신청 - 착수신고 
</t>
  </si>
  <si>
    <t>고범정 농가</t>
  </si>
  <si>
    <t>고범정 농가의 히트펌프(공기열)를 이용한 온실가스 배출 감축사업</t>
  </si>
  <si>
    <t>(사업계획서) 고범정 농가의 히트펌프(공기열)를 이용한 온실가스 배출 감축사업_v1.0.pdf</t>
  </si>
  <si>
    <t xml:space="preserve">
증빙자료_v1.0.zip</t>
  </si>
  <si>
    <t>R-2022-KR-03-000691</t>
  </si>
  <si>
    <t xml:space="preserve">2021-10-13 14:41:24 - 신규신청 - 신청 
2021-10-13 14:41:24 - 관장기관 지정 - 환경부
2021-10-13 16:17:33 - 관장기관 지정 - 농림축산식품부
2021-10-14 16:23:04 - 신규신청 - 평가승인 
2022-01-04 13:21:55 - 신규신청 - 심의승인 
2022-05-16 10:59:00 - 신규신청 - 착수신고 
</t>
  </si>
  <si>
    <t>강도경 외 2개 농가</t>
  </si>
  <si>
    <t>제주특별자치도 제주시, 서귀포시</t>
  </si>
  <si>
    <t>강도경 외 2개 농가의 히트펌프(공기열)를 이용한 온실가스 배출 감축사업</t>
  </si>
  <si>
    <t>(사업계획서) 강도경 외 2개 농가의 히트펌프(공기열)를 이용한 온실가스 배출 감축사업_v1.1.pdf</t>
  </si>
  <si>
    <t>R-2022-KR-03-000690</t>
  </si>
  <si>
    <t xml:space="preserve">2021-10-12 11:45:19 - 신규신청 - 신청 
2021-10-12 11:45:19 - 관장기관 지정 - 환경부
2021-10-13 09:50:23 - 관장기관 지정 - 농림축산식품부
2021-10-14 16:15:30 - 신규신청 - 평가승인 
2022-01-04 13:19:24 - 신규신청 - 심의승인 
2022-05-16 10:59:22 - 신규신청 - 착수신고 
</t>
  </si>
  <si>
    <t>강경식 외 4개 농가</t>
  </si>
  <si>
    <t>제주도 서귀포시, 제주시</t>
  </si>
  <si>
    <t>강경식 외 4개 농가의 히트펌프(공기열)를 이용한 온실가스 배출 감축사업</t>
  </si>
  <si>
    <t>(사업계획서) 강경식 외 4개 농가의 히트펌프(공기열)를 이용한 온실가스 배출 감축사업_v1.0.pdf</t>
  </si>
  <si>
    <t xml:space="preserve">
증빙자료1_v1.0.zip
증빙자료2_v1.0.zip
증빙자료3_v1.0.zip
증빙자료4_v1.0.zip
증빙자료5_v1.0.zip</t>
  </si>
  <si>
    <t>R-2022-KR-03-000689</t>
  </si>
  <si>
    <t xml:space="preserve">2021-10-12 12:30:14 - 신규신청 - 신청 
2021-10-12 12:30:14 - 관장기관 지정 - 환경부
2021-10-13 09:49:54 - 관장기관 지정 - 농림축산식품부
2021-10-14 16:24:10 - 신규신청 - 평가승인 
2022-01-04 13:16:38 - 신규신청 - 심의승인 
2022-05-16 11:00:28 - 신규신청 - 착수신고 
</t>
  </si>
  <si>
    <t>농업회사법인제일주식회사</t>
  </si>
  <si>
    <t>충청남도 천안시</t>
  </si>
  <si>
    <t>농업회사법인제일주식회사의 히트펌프(공기열)를 이용한 온실가스 배출 감축사업</t>
  </si>
  <si>
    <t>(사업계획서) 농업회사법인제일주식회사의 히트펌프(공기열)를 이용한 온실가스 배출 감축사업_v1.2.pdf</t>
  </si>
  <si>
    <t>R-2021-KR-03-000668</t>
  </si>
  <si>
    <t xml:space="preserve">2021-06-18 14:10:35 - 신규신청 - 신청 
2021-06-18 14:10:35 - 관장기관 지정 - 환경부
2021-06-21 09:10:24 - 관장기관 지정 - 농림축산식품부
2021-06-21 16:51:35 - 신규신청 - 문서재제출요청 
2021-06-21 17:41:16 - 재제출신청 - 신청 
2021-08-25 16:20:50 - 재제출신청 - 문서재제출요청 
2021-08-25 16:34:53 - 재제출신청 - 신청 
2021-08-30 15:26:58 - 재제출신청 - 문서재제출요청 
2021-08-30 15:46:07 - 재제출신청 - 신청 
2021-10-01 16:53:08 - 재제출신청 - 평가승인 
2021-10-07 10:46:43 - 재제출신청 - 심의승인 
2022-05-16 11:00:54 - 재제출신청 - 착수신고 
</t>
  </si>
  <si>
    <t>농업회사법인 우듬지팜주식회사</t>
  </si>
  <si>
    <t>3088208921</t>
  </si>
  <si>
    <t>윤태수</t>
  </si>
  <si>
    <t>041-834-2958</t>
  </si>
  <si>
    <t>khy1552@hanmail.net</t>
  </si>
  <si>
    <t>농업회사법인 우듬지팜주식회사의 히트펌프(공기열)를 이용한 온실가스 배출 감축사업</t>
  </si>
  <si>
    <t>(사업계획서) 농업회사법인 우듬지팜주식회사의 히트펌프를 이용한 온실가스 배출 감축사업_v2.0.pdf</t>
  </si>
  <si>
    <t xml:space="preserve">
증빙자료(농업회사법인 우듬지팜주식회사_1)_v2.0.zip
증빙자료(농업회사법인 우듬지팜주식회사_2)_v2.0.zip</t>
  </si>
  <si>
    <t>R-2021-KR-03-000667</t>
  </si>
  <si>
    <t xml:space="preserve">2021-07-08 18:41:52 - 신규신청 - 신청 
2021-07-08 18:41:52 - 관장기관 지정 - 환경부
2021-07-09 09:27:10 - 관장기관 지정 - 농림축산식품부
2021-08-27 13:05:08 - 신규신청 - 문서재제출요청 
2021-08-30 15:24:39 - 재제출신청 - 신청 
2021-10-01 16:51:11 - 재제출신청 - 평가승인 
2021-10-07 10:45:16 - 재제출신청 - 심의승인 
2022-05-16 11:02:08 - 재제출신청 - 착수신고 
</t>
  </si>
  <si>
    <t>부림인슈보드(주) 외 2개 업체</t>
  </si>
  <si>
    <t>포천수지 연료교체(B-C유→LPG) 사업</t>
  </si>
  <si>
    <t>(주)포천수지 외 2개 업체</t>
  </si>
  <si>
    <t>포천수지 연료교체(B-C유 → LPG) 사업_22.4.11.pdf</t>
  </si>
  <si>
    <t xml:space="preserve">
00 증빙자료.zip
00 포천수지 증빙자료_22.4.11.zip</t>
  </si>
  <si>
    <t>[보완3차]문서재제출요청
2022-05-16</t>
  </si>
  <si>
    <t xml:space="preserve">2020-09-28 20:41:37 - 신규신청 - 접수 
2020-09-28 20:41:37 - 관장기관 지정 - 환경부
2020-10-05 13:59:37 - 신규신청 - 신청 
2020-10-06 14:30:14 - 관장기관 지정 - 산업통상자원부
2021-04-02 14:47:49 - 신규신청 - 보완요청 
2021-06-30 21:59:30 - 보완신청 - 접수 
2021-06-30 22:09:27 - 보완신청 - 신청 
2021-07-22 18:00:21 - 보완신청 - 보완요청 
2021-10-26 14:42:36 - 보완신청 - 접수 
2021-10-26 15:24:10 - 보완신청 - 신청 
2021-12-01 14:51:03 - 보완신청 - 보완요청 
2022-04-11 20:42:10 - 보완신청 - 접수 
2022-04-11 20:52:40 - 보완신청 - 신청 
2022-05-16 11:27:40 - 보완신청 - 문서재제출요청 
</t>
  </si>
  <si>
    <t>(주)덕산지에스 외 1개 업체</t>
  </si>
  <si>
    <t>(주)대평산업개발 외 1개 업체</t>
  </si>
  <si>
    <t>00. [대평산업개발] 외부사업 사업계획서_V5.pdf</t>
  </si>
  <si>
    <t xml:space="preserve">
대평산업개발 외부사업_210615.zip
대평산업개발 외부사업 환경부협의 조치사항_210615.pdf</t>
  </si>
  <si>
    <t xml:space="preserve">2019-08-23 16:20:13 - 신규신청 - 접수 
2019-08-23 16:20:13 - 관장기관 지정 - 환경부
2019-08-23 16:22:46 - 신규신청 - 신청 
2019-08-26 09:32:32 - 관장기관 지정 - 산업통상자원부
2020-05-01 15:32:15 - 신규신청 - 문서재제출요청 
2020-11-27 13:06:08 - 재제출신청 - 접수 
2020-11-27 13:13:03 - 재제출신청 - 신청 
2021-04-02 17:37:30 - 재제출신청 - 보완요청 
2021-04-07 11:00:07 - 보완신청 - 접수 
2021-04-07 11:03:49 - 보완신청 - 신청 
2021-04-16 15:36:18 - 보완신청 - 문서재제출요청 
2021-04-16 16:07:11 - 재제출신청 - 접수 
2021-04-16 16:07:49 - 재제출신청 - 신청 
2021-06-10 08:46:01 - 재제출신청 - 보완요청 
2021-06-16 12:31:36 - 보완신청 - 접수 
2021-06-16 12:33:01 - 보완신청 - 신청 
2021-06-18 13:54:06 - 보완신청 - 평가승인 
2021-09-27 13:09:22 - 보완신청 - 심의승인 
2022-05-16 16:59:48 - 보완신청 - 착수신고 
</t>
  </si>
  <si>
    <t>3018600280</t>
  </si>
  <si>
    <t>(주)대아산업 연료전환(B-C유에서 LPG)을 통한 온실가스 배출 감축사업</t>
  </si>
  <si>
    <t>2018-11-29~2028-11-28</t>
  </si>
  <si>
    <t>(주)대아산업 외 1개 업체</t>
  </si>
  <si>
    <t>대아산업_ORS 사업계획서_ver0.4.pdf</t>
  </si>
  <si>
    <t xml:space="preserve">
첨부1.LPG공급및 사용시설공사계약서.pdf
첨부2.사업자등록증_대아산업.png
첨부3.물품 출고확인서_대아산업.pdf
첨부4.완성검사증명서_대아산업.pdf
첨부5.이체확인증.pdf
첨부6.B-C유세금계산서(2015~2018)_대아산업.pdf
첨부7. 코미애너지 협약서_대아산업.pdf
첨부8.계근대 검교정 시험성적서.pdf
첨부2-1.사업자 등록증_중부발전.pdf
첨부9.대아산업 감축량 계산_산정방법2_210830.xlsx
첨부10. 대기배출시설설치 신고증명서_대아산업.pdf
첨부11. lpg 세금계산서_대아산업.pdf</t>
  </si>
  <si>
    <t>[보완3차]문서재제출요청
2022-05-25</t>
  </si>
  <si>
    <t>2022-05-25</t>
  </si>
  <si>
    <t xml:space="preserve">2020-05-22 10:12:31 - 신규신청 - 접수 
2020-05-22 10:12:31 - 관장기관 지정 - 환경부
2020-05-22 11:18:28 - 관장기관 지정 - 산업통상자원부
2020-05-25 09:57:14 - 신규신청 - 신청 
2020-09-24 16:57:09 - 신규신청 - 보완요청 
2021-06-30 11:37:27 - 보완신청 - 접수 
2021-06-30 14:34:10 - 보완신청 - 신청 
2021-07-29 10:22:40 - 보완신청 - 보완요청 
2021-08-27 11:54:50 - 보완신청 - 접수 
2021-10-12 10:11:46 - 보완신청 - 신청 
2021-11-22 10:36:33 - 보완신청 - 보완요청 
2022-04-14 15:03:28 - 보완신청 - 접수 
2022-05-25 09:11:48 - 보완신청 - 신청 
2022-05-25 09:12:23 - 보완신청 - 문서재제출요청 
</t>
  </si>
  <si>
    <t>우광아스콘(주) 연료전환(정제유에서 LPG)을 통한 온실가스 배출 감축사업</t>
  </si>
  <si>
    <t>우광아스콘(주) 외 1개 업체</t>
  </si>
  <si>
    <t>우광아스콘_ORS 사업계획서_V0.4.pdf</t>
  </si>
  <si>
    <t xml:space="preserve">
첨부1. 물품공급 및 시설임대 계약서.pdf
첨부2. 사업자등록증_우광아스콘.pdf
첨부3. LPG특정사용시설 시공현황.pdf
첨부4. LPG 완성검사 증명서.png
첨부5. 이체확인증.pdf
첨부6. B-C유 공급 세금계사서.pdf
첨부7. 코미애너지 사업 계약서_우광아스콘.pdf
첨부8. 계근대 검교정 시험성적서_우광아스콘.pdf
첨부9. 감축량 산정시트.xlsx
첨부2-1.사업자 등록증_중부발전.pdf
첨부9. 우광아스콘 감축량 계산_산정방법2.xlsx
첨부10. LPG세금계산서.pdf
첨부11. 대기배출시설설치 신고증명서.pdf
첨부9. 우광아스콘 감축량 계산_산정방법2 220412.xlsx</t>
  </si>
  <si>
    <t>[보완3차]문서재제출요청
2022-05-26</t>
  </si>
  <si>
    <t>2022-05-26</t>
  </si>
  <si>
    <t xml:space="preserve">2020-06-10 17:27:03 - 신규신청 - 접수 
2020-06-10 17:27:03 - 관장기관 지정 - 환경부
2020-06-11 13:44:38 - 신규신청 - 신청 
2020-06-12 09:09:06 - 관장기관 지정 - 산업통상자원부
2020-09-24 17:53:03 - 신규신청 - 보완요청 
2021-06-30 11:54:39 - 보완신청 - 접수 
2021-06-30 14:30:07 - 보완신청 - 신청 
2021-07-23 13:18:25 - 보완신청 - 보완요청 
2021-08-27 11:57:04 - 보완신청 - 접수 
2021-10-06 09:21:38 - 보완신청 - 신청 
2021-10-06 09:22:50 - 보완신청 - 보완요청 
2022-04-12 11:16:24 - 보완신청 - 접수 
2022-05-26 07:37:29 - 보완신청 - 신청 
2022-05-26 08:13:30 - 보완신청 - 문서재제출요청 
</t>
  </si>
  <si>
    <t>(주)대원아스콘 연료전환(정제유에서 LPG)을 통한 온실가스 배출 감축사업</t>
  </si>
  <si>
    <t>2019-05-17~2029-05-16</t>
  </si>
  <si>
    <t>주식회사 대원아스콘 외 1개 업체</t>
  </si>
  <si>
    <t>대원아스콘_ORS 사업계획서_V0.4.pdf</t>
  </si>
  <si>
    <t xml:space="preserve">
첨부1. 물품공급 및 시설임대 계약서_대원아스콘.pdf
첨부2. 사업자등록증_대원아스콘.pdf
첨부3. LPG시공현황_대원아스콘.pdf
첨부4. 완성검사증명서_대원아스콘.pdf
첨부5. 이체확인증_대원아스콘.pdf
첨부6. 감압정제유 세금계산서_대원아스콘.pdf
첨부7. 코미애너지 사업 계약서_대원아스콘.pdf
첨부8. 계근대 검교정 시험성적서_대원아스콘.pdf
첨부2-1.사업자 등록증_중부발전.pdf
첨부9.대원아스콘 감축량 계산_산정방법2_210827.xlsx
첨부10. 대기배출시설설치 신고증.pdf
첨부11. LPG세금계산서_대원아스콘.pdf
첨부9.대원아스콘 감축량 계산_산정방법2_220412.xlsx
첨부10-1. 대기배출시설설치 신고증 2.pdf</t>
  </si>
  <si>
    <t>[보완2차]문서재제출요청
2022-05-26</t>
  </si>
  <si>
    <t xml:space="preserve">2020-06-11 16:48:44 - 신규신청 - 접수 
2020-06-11 16:48:44 - 관장기관 지정 - 환경부
2020-06-11 16:55:37 - 신규신청 - 신청 
2020-06-12 09:09:13 - 관장기관 지정 - 산업통상자원부
2020-09-25 13:51:37 - 신규신청 - 문서재제출요청 
2021-06-30 10:56:01 - 재제출신청 - 접수 
2021-06-30 14:56:13 - 재제출신청 - 신청 
2021-07-28 10:13:45 - 재제출신청 - 보완요청 
2021-08-27 11:15:14 - 보완신청 - 접수 
2021-10-06 09:23:19 - 보완신청 - 신청 
2021-10-06 09:23:41 - 보완신청 - 보완요청 
2022-04-12 15:25:33 - 보완신청 - 접수 
2022-04-14 09:53:54 - 보완신청 - 신청 
2022-04-14 09:54:05 - 보완신청 - 문서재제출요청 
2022-04-14 10:01:41 - 재제출신청 - 접수 
2022-05-26 08:14:07 - 재제출신청 - 신청 
2022-05-26 08:14:17 - 재제출신청 - 문서재제출요청 
</t>
  </si>
  <si>
    <t>서전산업(주) 외 1개 업체</t>
  </si>
  <si>
    <t xml:space="preserve">
증빙2. 준공보고서.hwp
증빙3. 완성검사증명서.hwp
증빙5. 액화석유가스 공급계약서.hwp
증빙6. 대기배출시설설치 신고증명서.hwp
증빙8. 청정연료 전환사업 협약서.pdf
증빙9. B-C유 세금계산서.pdf
증빙11. LPG공급 세금계산서.pdf
증빙12. 서전산업 준공사진.pdf
증빙1. 시설물 지원계약서.pdf
증빙4.사업자등록증.pdf
증빙4.사업자등록증(서전산업).pdf
증빙4.사업자등록증(한국중부발전).pdf</t>
  </si>
  <si>
    <t xml:space="preserve">2020-08-31 18:24:13 - 관장기관 지정 - 환경부
2020-08-31 18:24:14 - 신규신청 - 접수 
2020-09-01 09:27:17 - 관장기관 지정 - 산업통상자원부
2020-09-01 16:03:44 - 신규신청 - 신청 
2021-04-02 19:03:04 - 신규신청 - 보완요청 
2021-06-29 01:07:46 - 보완신청 - 접수 
2021-07-28 17:06:24 - 보완신청 - 신청 
2021-07-28 17:07:01 - 보완신청 - 보완요청 
2021-09-01 01:45:51 - 보완신청 - 접수 
2021-10-13 08:46:26 - 보완신청 - 신청 
2021-10-13 08:47:47 - 보완신청 - 보완요청 
2021-11-19 13:56:04 - 보완신청 - 접수 
2021-12-29 14:23:31 - 보완신청 - 신청 
2021-12-29 14:25:18 - 보완신청 - 문서재제출요청 
2022-04-11 08:47:43 - 재제출신청 - 접수 
2022-05-26 08:15:03 - 재제출신청 - 신청 
2022-05-26 08:15:12 - 재제출신청 - 문서재제출요청 
</t>
  </si>
  <si>
    <t>(주)덕산 외 1개 업체</t>
  </si>
  <si>
    <t>[보완1차]착수신고
2022-05-30</t>
  </si>
  <si>
    <t xml:space="preserve">2020-09-29 10:40:17 - 신규신청 - 접수 
2020-09-29 10:40:17 - 관장기관 지정 - 환경부
2020-09-29 10:45:25 - 신규신청 - 신청 
2020-10-06 14:26:02 - 관장기관 지정 - 산업통상자원부
2021-04-02 14:26:34 - 신규신청 - 보완요청 
2021-04-12 11:08:47 - 보완신청 - 접수 
2021-04-12 11:09:43 - 보완신청 - 신청 
2021-04-29 10:46:53 - 보완신청 - 문서재제출요청 
2021-04-30 10:52:10 - 재제출신청 - 접수 
2021-04-30 10:52:59 - 재제출신청 - 신청 
2021-05-13 18:04:10 - 재제출신청 - 문서재제출요청 
2021-05-14 10:15:07 - 재제출신청 - 접수 
2021-05-14 10:16:00 - 재제출신청 - 신청 
2021-07-14 18:11:10 - 재제출신청 - 문서재제출요청 
2021-07-22 18:04:33 - 재제출신청 - 접수 
2021-07-22 18:08:21 - 재제출신청 - 신청 
2021-09-27 12:07:16 - 재제출신청 - 평가승인 
2021-09-27 12:09:11 - 재제출신청 - 심의승인 
2022-05-30 17:38:27 - 재제출신청 - 착수신고 
</t>
  </si>
  <si>
    <t>041-357-8192</t>
  </si>
  <si>
    <t>아성크린후로텍(주) 외 1개 업체</t>
  </si>
  <si>
    <t>승진주식회사 외 1개 업체</t>
  </si>
  <si>
    <t>(주)부천수지 외 2개 업체</t>
  </si>
  <si>
    <t>2017-10-15~2045-10-14</t>
  </si>
  <si>
    <t>동원부산컨테이너터미널(주)</t>
  </si>
  <si>
    <t>6028120456</t>
  </si>
  <si>
    <t>동원부산컨테이너터미널</t>
  </si>
  <si>
    <t xml:space="preserve">부산 남구 북항로 191 </t>
  </si>
  <si>
    <t>박성순</t>
  </si>
  <si>
    <t>051-630-3300</t>
  </si>
  <si>
    <t>j.jw@dongwon.com</t>
  </si>
  <si>
    <t>동원부산컨테이너터미널(주)의 트랜스퍼 크레인 동력을 전기로 교체함에 따른 온실가스 배출 감축사업</t>
  </si>
  <si>
    <t>2022-06-30~2032-03-31</t>
  </si>
  <si>
    <t>화석연료를 사용하던 항만 화물운송장비가 전력을 사용함에 따른 화석연료 절감사업의 방법론</t>
  </si>
  <si>
    <t>동원부산컨테이너터미널(주) 외 1개 업체</t>
  </si>
  <si>
    <t>(사업계획서) 동부부산컨테이너터미널(주) 항만시설장비의 동력을 전기로 교체함에 따른 온실가스 배출 감축사업_v2_220216_문서보완최종.pdf</t>
  </si>
  <si>
    <t xml:space="preserve">
(1차 문서보완) 증빙서류.zip
타당성 평가사업계획 평가검토_보완 사항_220221.pdf</t>
  </si>
  <si>
    <t>R-2022-KR-03-000781</t>
  </si>
  <si>
    <t>[보완1차]착수신고
2022-06-30</t>
  </si>
  <si>
    <t>2022-06-30</t>
  </si>
  <si>
    <t xml:space="preserve">2021-12-09 16:01:03 - 신규신청 - 접수 
2021-12-09 16:01:03 - 관장기관 지정 - 환경부
2021-12-09 16:01:59 - 신규신청 - 신청 
2021-12-09 16:23:25 - 관장기관 지정 - 해양수산부
2022-01-19 15:09:23 - 신규신청 - 보완요청 
2022-02-22 13:34:50 - 보완신청 - 접수 
2022-03-31 17:05:37 - 보완신청 - 신청 
2022-06-30 14:55:40 - 보완신청 - 평가승인 
2022-06-30 16:56:14 - 보완신청 - 심의승인 
2022-06-30 17:00:08 - 보완신청 - 착수신고 
</t>
  </si>
  <si>
    <t>(주)삼성산업 외 2개 업체</t>
  </si>
  <si>
    <t>삼보프라텍 (주) 외 1개 업체</t>
  </si>
  <si>
    <t>우성T&amp;C 외 2개 업체</t>
  </si>
  <si>
    <t>강원도 춘천시 수변공원길 11</t>
  </si>
  <si>
    <t>강원도 임대아파트 승강기 회생제동장치  보급지원사업의 온실가스 배출 감축사업</t>
  </si>
  <si>
    <t>2022-06-28~2032-06-27</t>
  </si>
  <si>
    <t>강원도 LH임대아파트 승강기 회생제동장치 설치를 통한 온실가스 배출 감축사업_Ver8.0.pdf</t>
  </si>
  <si>
    <t xml:space="preserve">
1. 감축실적 소유권 증빙.zip
2. 외부사업 사업자 증빙.zip
3-2-1.지원금 지급대상 목록 회신(이메일_KEPCO_20191001).jpg
3-2-2.지원금 지급내역 내부 시스템 캡쳐화면_1.png
3-2-2.지원금 지급내역 내부 시스템 캡쳐화면_2.jpg
3-3. 사업시작일 및 승강기 정보 증빙-춘천시(1).zip
3-3. 사업시작일 및 승강기 정보 증빙-춘천시(2).zip
4.시험성적서_에너지파트너즈(15kW).PNG
3-3. 사업시작일 및 승강기 정보 증빙-원주시(2).zip
3-3. 사업시작일 및 승강기 정보 증빙-원주시(1).zip
5.온실가스 감축설비 목록-1(원주).zip
5.온실가스 감축설비 목록-2(춘천).zip
(표준계수 적용)감축량 산정 sheet_강원도 LH 임대아파트 승강기 회생제동장치_ver7.0.xlsx
3-2-3.회생제동장치 지원금 지급내역(21개소)_ver2.0.xls
외부사업 수정 및 보완 요청서_강원도 LH임대아파트_20220525.pdf
추가증빙1. 원주문막 청구서(19년 1월).png
추가증빙2. 내부시스템 지원금 지급내역 캡쳐자료(무실주공1단지).JPG
추가증빙3. 시험결과 붙임자료(T2018-03941_성적서 EP-Gen 15kw_I).pdf
추가증빙4. 승강기 설치일자 확인자료.zip</t>
  </si>
  <si>
    <t>R-2022-KR-03-000811</t>
  </si>
  <si>
    <t>심의승인
2022-07-12</t>
  </si>
  <si>
    <t>2022-07-12</t>
  </si>
  <si>
    <t xml:space="preserve">2021-02-22 15:01:28 - 신규신청 - 접수 
2021-02-22 15:01:28 - 관장기관 지정 - 환경부
2021-02-22 17:40:52 - 신규신청 - 신청 
2021-02-23 09:20:12 - 관장기관 지정 - 국토교통부
2021-03-25 09:08:47 - 신규신청 - 문서재제출요청 
2021-09-14 16:24:42 - 재제출신청 - 접수 
2021-09-14 16:27:26 - 재제출신청 - 신청 
2021-10-29 11:22:58 - 재제출신청 - 문서재제출요청 
2021-11-01 17:55:48 - 재제출신청 - 접수 
2021-11-01 18:01:06 - 재제출신청 - 신청 
2021-12-09 14:01:20 - 재제출신청 - 문서재제출요청 
2021-12-09 14:56:41 - 재제출신청 - 접수 
2021-12-09 14:58:28 - 재제출신청 - 신청 
2022-01-18 15:24:52 - 재제출신청 - 문서재제출요청 
2022-03-11 13:51:53 - 재제출신청 - 접수 
2022-03-11 13:56:06 - 재제출신청 - 신청 
2022-03-11 15:24:13 - 재제출신청 - 문서재제출요청 
2022-03-29 10:31:19 - 재제출신청 - 접수 
2022-03-29 13:39:21 - 재제출신청 - 신청 
2022-03-29 14:52:32 - 재제출신청 - 문서재제출요청 
2022-03-30 09:43:43 - 재제출신청 - 접수 
2022-03-30 09:58:18 - 재제출신청 - 신청 
2022-03-30 15:10:44 - 재제출신청 - 평가승인 
2022-07-12 15:28:07 - 재제출신청 - 심의승인 
</t>
  </si>
  <si>
    <t>광명 하안13단지</t>
  </si>
  <si>
    <t>경기도 광명시 하안로 238</t>
  </si>
  <si>
    <t>2009-09-21~2019-09-20</t>
  </si>
  <si>
    <t>00. [광명하안13] 외부사업계획서_V13.0.pdf</t>
  </si>
  <si>
    <t xml:space="preserve">
추가증빙1. 공동주택단지관리정보시스템(광명하안13단지).png
추가증빙2. 열공급개시확인서(하안13단지).pdf
추가증빙3. 주택관리공단 홈페이지 세대수 증빙(3,292세대).png
추가증빙4. 공동주택단지관리정보시스템(광명하안13단지-하안).png
05.광명 하안13 (증빙자료 9번 수정).zip
추가증빙 5. 건축물대장(독산13).pdf</t>
  </si>
  <si>
    <t>R-2018-KR-03-000128</t>
  </si>
  <si>
    <t xml:space="preserve">2017-08-15 16:01:39 - 신규신청 - 신청 
2017-10-26 10:23:03 - 신규신청 - 보완요청 
2017-11-21 15:25:28 - 보완신청 - 신청 
2017-12-28 07:58:44 - 관장기관 지정 - 산업통상자원부
2018-01-03 13:59:55 - 관장기관 지정 - 국토교통부
2018-02-28 20:43:06 - 보완신청 - 보완요청 
2018-03-05 20:13:32 - 보완신청 - 신청 
2018-06-15 17:10:09 - 보완신청 - 보완요청 
2018-06-25 11:06:33 - 보완신청 - 신청 
2018-08-01 10:40:14 - 보완신청 - 평가승인 
2018-08-07 14:12:43 - 보완신청 - 심의승인 
2018-08-07 18:42:07 - 보완신청 - 착수신고 
2019-07-09 09:49:06 - 사업변경 신청 - 신청 
2019-08-13 17:24:02 - 사업변경 신청 - 문서재제출요청 
2019-11-11 15:27:25 - 사업변경 재제출신청 - 신청 
2019-11-27 16:03:45 - 사업변경 재제출신청 - 문서재제출요청 
2020-12-09 20:12:56 - 사업변경 재제출신청 - 신청 
2021-01-07 13:45:55 - 사업변경 재제출신청 - 문서재제출요청 
2021-03-29 16:55:43 - 사업변경 재제출신청 - 신청 
2021-04-27 14:58:30 - 사업변경 재제출신청 - 문서재제출요청 
2021-07-29 15:20:31 - 사업변경 재제출신청 - 신청 
2021-08-27 13:56:01 - 사업변경 재제출신청 - 문서재제출요청 
2022-01-10 19:14:31 - 사업변경 재제출신청 - 신청 
2022-02-10 16:46:06 - 사업변경 재제출신청 - 문서재제출요청 
2022-02-11 18:28:28 - 사업변경 재제출신청 - 신청 
2022-02-21 16:40:03 - 사업변경 재제출신청 - 문서재제출요청 
2022-03-02 14:20:19 - 사업변경 재제출신청 - 신청 
2022-04-05 15:24:32 - 사업변경 재제출신청 - 문서재제출요청 
2022-04-06 08:44:12 - 사업변경 재제출신청 - 신청 
2022-04-06 09:55:27 - 사업변경 재제출신청 - 평가승인 
2022-07-12 15:29:08 - 사업변경 재제출신청 - 심의승인 
</t>
  </si>
  <si>
    <t>대구 월성2단지</t>
  </si>
  <si>
    <t>대구광역시 달서구 월성로 77</t>
  </si>
  <si>
    <t>00. [대구월성2] 외부사업계획서_V14.0.pdf</t>
  </si>
  <si>
    <t xml:space="preserve">
01. LH_사업자등록증.pdf
14. 유지관리정보이력.PNG
15. 월성주공2단지개시확인서.pdf
02.대구월성2.zip</t>
  </si>
  <si>
    <t>R-2018-KR-03-000126</t>
  </si>
  <si>
    <t xml:space="preserve">2017-08-14 19:21:14 - 신규신청 - 신청 
2017-10-26 10:18:57 - 신규신청 - 보완요청 
2017-11-21 15:24:29 - 보완신청 - 신청 
2017-12-28 07:58:44 - 관장기관 지정 - 산업통상자원부
2018-01-03 14:00:55 - 관장기관 지정 - 국토교통부
2018-02-28 20:44:43 - 보완신청 - 보완요청 
2018-03-05 20:13:02 - 보완신청 - 신청 
2018-06-15 17:11:55 - 보완신청 - 보완요청 
2018-06-25 11:06:02 - 보완신청 - 신청 
2018-08-01 10:40:52 - 보완신청 - 평가승인 
2018-08-07 14:11:50 - 보완신청 - 심의승인 
2018-08-07 18:40:32 - 보완신청 - 착수신고 
2019-07-09 09:53:11 - 사업변경 신청 - 신청 
2019-08-13 17:26:04 - 사업변경 신청 - 문서재제출요청 
2019-11-11 17:44:15 - 사업변경 재제출신청 - 신청 
2019-11-27 16:04:38 - 사업변경 재제출신청 - 문서재제출요청 
2020-12-09 14:34:53 - 사업변경 재제출신청 - 신청 
2021-01-07 13:42:28 - 사업변경 재제출신청 - 문서재제출요청 
2021-03-03 15:02:12 - 사업변경 재제출신청 - 신청 
2021-03-05 17:29:42 - 사업변경 재제출신청 - 문서재제출요청 
2021-04-02 14:30:15 - 사업변경 재제출신청 - 신청 
2021-04-30 16:24:18 - 사업변경 재제출신청 - 문서재제출요청 
2021-05-12 15:05:44 - 사업변경 재제출신청 - 신청 
2021-06-11 08:13:06 - 사업변경 재제출신청 - 문서재제출요청 
2021-07-28 19:41:32 - 사업변경 재제출신청 - 신청 
2021-08-27 13:54:03 - 사업변경 재제출신청 - 문서재제출요청 
2021-11-03 15:29:36 - 사업변경 재제출신청 - 신청 
2021-12-14 14:06:04 - 사업변경 재제출신청 - 문서재제출요청 
2022-01-18 10:47:53 - 사업변경 재제출신청 - 신청 
2022-04-04 16:13:12 - 사업변경 재제출신청 - 문서재제출요청 
2022-04-04 22:58:40 - 사업변경 재제출신청 - 신청 
2022-04-05 15:39:28 - 사업변경 재제출신청 - 평가승인 
2022-07-12 15:30:47 - 사업변경 재제출신청 - 심의승인 
</t>
  </si>
  <si>
    <t>대구 월성3단지</t>
  </si>
  <si>
    <t>대구광역시 달서구 학산로7길 39</t>
  </si>
  <si>
    <t>00. [대구월성3] 외부사업계획서_V16.0.pdf</t>
  </si>
  <si>
    <t xml:space="preserve">
19. 유지정보관리이력 증빙자료.png
03. 대구월성3.zip
18. 지역난방 개시 확인서(대구 월성3).pdf
추가증빙1-1. 연산부 검정확인(제MPI-Q-09-25호)(출처-지능형 계량기 유통관리 시스템).png
추가증빙1-2. 연산부 검정확인(제MPI-Q-09-25호)(출처-지능형 계량기 유통관리 시스템).png</t>
  </si>
  <si>
    <t>R-2018-KR-03-000127</t>
  </si>
  <si>
    <t xml:space="preserve">2017-08-14 20:08:30 - 신규신청 - 신청 
2017-10-26 10:19:36 - 신규신청 - 보완요청 
2017-11-21 15:24:54 - 보완신청 - 신청 
2017-12-28 07:58:44 - 관장기관 지정 - 산업통상자원부
2018-01-03 14:00:32 - 관장기관 지정 - 국토교통부
2018-02-28 20:44:14 - 보완신청 - 보완요청 
2018-03-05 20:13:12 - 보완신청 - 신청 
2018-06-15 17:11:29 - 보완신청 - 보완요청 
2018-06-25 11:06:13 - 보완신청 - 신청 
2018-08-01 10:40:32 - 보완신청 - 평가승인 
2018-08-07 14:12:16 - 보완신청 - 심의승인 
2018-08-07 18:41:02 - 보완신청 - 착수신고 
2019-07-09 09:51:57 - 사업변경 신청 - 신청 
2019-08-13 17:25:05 - 사업변경 신청 - 문서재제출요청 
2019-11-11 15:19:14 - 사업변경 재제출신청 - 신청 
2019-11-27 16:03:28 - 사업변경 재제출신청 - 문서재제출요청 
2020-12-08 16:50:49 - 사업변경 재제출신청 - 신청 
2020-12-08 17:26:42 - 사업변경 재제출신청 - 문서재제출요청 
2020-12-08 18:10:44 - 사업변경 재제출신청 - 신청 
2021-01-07 13:38:44 - 사업변경 재제출신청 - 문서재제출요청 
2021-03-05 17:20:51 - 사업변경 재제출신청 - 신청 
2021-03-05 17:23:57 - 사업변경 재제출신청 - 문서재제출요청 
2021-04-02 14:47:18 - 사업변경 재제출신청 - 신청 
2021-04-30 16:23:14 - 사업변경 재제출신청 - 문서재제출요청 
2021-05-18 14:01:41 - 사업변경 재제출신청 - 신청 
2021-06-16 08:22:20 - 사업변경 재제출신청 - 문서재제출요청 
2021-07-30 10:22:59 - 사업변경 재제출신청 - 신청 
2021-08-27 13:57:22 - 사업변경 재제출신청 - 문서재제출요청 
2022-01-17 18:14:50 - 사업변경 재제출신청 - 신청 
2022-02-21 16:35:51 - 사업변경 재제출신청 - 문서재제출요청 
2022-03-04 10:58:42 - 사업변경 재제출신청 - 신청 
2022-03-25 15:15:19 - 사업변경 재제출신청 - 문서재제출요청 
2022-03-29 14:38:52 - 사업변경 재제출신청 - 신청 
2022-04-04 15:28:23 - 사업변경 재제출신청 - 문서재제출요청 
2022-04-04 15:35:58 - 사업변경 재제출신청 - 신청 
2022-04-05 15:27:13 - 사업변경 재제출신청 - 평가승인 
2022-07-12 15:33:21 - 사업변경 재제출신청 - 심의승인 
</t>
  </si>
  <si>
    <t>서울 중계1단지</t>
  </si>
  <si>
    <t>서울특별시 노원구 동일로210길 22</t>
  </si>
  <si>
    <t>2009-05-29</t>
  </si>
  <si>
    <t>2010-09-20~2020-09-19</t>
  </si>
  <si>
    <t>00. [서울중계1] 외부사업계획서_V10.0.pdf</t>
  </si>
  <si>
    <t xml:space="preserve">
추가증빙자료.zip
추가증빙1. 공동주택단지관리정보시스템(서울 중계1).png
13. 서울 중계1.zip</t>
  </si>
  <si>
    <t>R-2018-KR-03-000136</t>
  </si>
  <si>
    <t xml:space="preserve">2017-08-17 17:17:19 - 신규신청 - 신청 
2017-10-26 10:33:39 - 신규신청 - 보완요청 
2017-11-21 15:27:21 - 보완신청 - 신청 
2017-12-28 07:58:44 - 관장기관 지정 - 산업통상자원부
2018-01-03 13:57:18 - 관장기관 지정 - 국토교통부
2018-02-28 20:37:10 - 보완신청 - 보완요청 
2018-03-05 20:15:19 - 보완신청 - 신청 
2018-06-15 17:06:20 - 보완신청 - 보완요청 
2018-06-25 11:08:11 - 보완신청 - 신청 
2018-08-01 10:35:39 - 보완신청 - 평가승인 
2018-08-07 14:15:41 - 보완신청 - 심의승인 
2018-08-07 18:46:20 - 보완신청 - 착수신고 
2019-07-09 09:37:56 - 사업변경 신청 - 신청 
2019-08-13 17:15:54 - 사업변경 신청 - 문서재제출요청 
2019-11-15 10:59:03 - 사업변경 재제출신청 - 신청 
2019-11-27 16:06:45 - 사업변경 재제출신청 - 문서재제출요청 
2020-12-30 10:36:18 - 사업변경 재제출신청 - 신청 
2021-01-20 10:58:34 - 사업변경 재제출신청 - 문서재제출요청 
2021-02-09 21:04:00 - 사업변경 재제출신청 - 신청 
2021-03-11 15:07:39 - 사업변경 재제출신청 - 문서재제출요청 
2021-08-11 11:02:35 - 사업변경 재제출신청 - 신청 
2021-09-09 13:20:10 - 사업변경 재제출신청 - 문서재제출요청 
2021-11-03 19:40:02 - 사업변경 재제출신청 - 신청 
2021-12-14 14:14:33 - 사업변경 재제출신청 - 평가승인 
2022-07-12 15:34:14 - 사업변경 재제출신청 - 심의승인 
</t>
  </si>
  <si>
    <t>서울 중계3단지</t>
  </si>
  <si>
    <t>서울특별시 노원구 덕릉로 662</t>
  </si>
  <si>
    <t>2009-09-29~2016-10-06</t>
  </si>
  <si>
    <t>00. [서울중계3] 외부사업계획서_V10.0.pdf</t>
  </si>
  <si>
    <t xml:space="preserve">
14. 서울 중계3_220303.zip
추가증빙1. 열요금 부과 고지(2010_2013).pdf
02. 감축량 산정 sheet_V10.0.xlsx</t>
  </si>
  <si>
    <t>R-2018-KR-03-000137</t>
  </si>
  <si>
    <t xml:space="preserve">2017-08-17 17:50:19 - 신규신청 - 신청 
2017-10-26 10:34:17 - 신규신청 - 보완요청 
2017-11-21 15:27:33 - 보완신청 - 신청 
2017-12-28 07:58:44 - 관장기관 지정 - 산업통상자원부
2018-01-03 13:56:50 - 관장기관 지정 - 국토교통부
2018-02-28 20:36:43 - 보완신청 - 보완요청 
2018-03-05 20:15:29 - 보완신청 - 신청 
2018-06-15 17:05:46 - 보완신청 - 보완요청 
2018-06-25 11:08:25 - 보완신청 - 신청 
2018-08-01 10:35:21 - 보완신청 - 평가승인 
2018-08-07 14:15:57 - 보완신청 - 심의승인 
2018-08-07 18:46:45 - 보완신청 - 착수신고 
2019-07-09 09:36:02 - 사업변경 신청 - 신청 
2019-08-13 17:14:31 - 사업변경 신청 - 문서재제출요청 
2020-12-24 10:56:50 - 사업변경 재제출신청 - 신청 
2021-01-20 10:57:12 - 사업변경 재제출신청 - 문서재제출요청 
2021-08-10 17:41:48 - 사업변경 재제출신청 - 신청 
2021-09-09 13:18:34 - 사업변경 재제출신청 - 문서재제출요청 
2022-01-27 17:11:02 - 사업변경 재제출신청 - 신청 
2022-02-21 16:38:14 - 사업변경 재제출신청 - 문서재제출요청 
2022-03-03 14:24:04 - 사업변경 재제출신청 - 신청 
2022-03-25 15:12:12 - 사업변경 재제출신청 - 문서재제출요청 
2022-04-04 15:38:37 - 사업변경 재제출신청 - 신청 
2022-04-05 15:28:10 - 사업변경 재제출신청 - 평가승인 
2022-07-12 15:35:49 - 사업변경 재제출신청 - 심의승인 
</t>
  </si>
  <si>
    <t>서울 중계9단지</t>
  </si>
  <si>
    <t>서울특별시 노원구 하계동 256</t>
  </si>
  <si>
    <t>2010-04-08</t>
  </si>
  <si>
    <t>2010-09-27~2020-09-26</t>
  </si>
  <si>
    <t>00. [서울중계9] 외부사업계획서_V12.pdf</t>
  </si>
  <si>
    <t xml:space="preserve">
17. 증축 단지 준공도서 및 설계도면.pdf
추가증빙1. 유량계 형식승인 확인(제I-07-31호).png
추가증빙 2. 열요금 고지서(노인복지회관 별도 사용증빙).pdf
서울 중계9 증빙자료_2022.03.29..zip
추가증빙3. 열량계 관련 증빙자료.zip
05. 공사도급계약서.pdf</t>
  </si>
  <si>
    <t>R-2018-KR-03-000138</t>
  </si>
  <si>
    <t xml:space="preserve">2017-08-17 17:24:15 - 신규신청 - 신청 
2017-10-26 10:35:03 - 신규신청 - 보완요청 
2017-11-21 15:27:49 - 보완신청 - 신청 
2017-12-28 07:58:44 - 관장기관 지정 - 산업통상자원부
2018-01-03 13:56:22 - 관장기관 지정 - 국토교통부
2018-02-28 20:36:14 - 보완신청 - 보완요청 
2018-03-05 20:15:41 - 보완신청 - 신청 
2018-06-15 17:05:19 - 보완신청 - 보완요청 
2018-06-25 11:08:34 - 보완신청 - 신청 
2018-08-01 10:34:42 - 보완신청 - 평가승인 
2018-08-07 14:16:21 - 보완신청 - 심의승인 
2018-08-07 18:47:16 - 보완신청 - 착수신고 
2019-07-09 09:34:09 - 사업변경 신청 - 신청 
2019-08-13 17:13:21 - 사업변경 신청 - 문서재제출요청 
2019-11-18 10:54:37 - 사업변경 재제출신청 - 신청 
2019-11-27 16:07:09 - 사업변경 재제출신청 - 문서재제출요청 
2020-12-23 16:09:21 - 사업변경 재제출신청 - 신청 
2021-01-20 10:55:40 - 사업변경 재제출신청 - 문서재제출요청 
2021-08-11 10:43:54 - 사업변경 재제출신청 - 신청 
2021-09-09 13:19:21 - 사업변경 재제출신청 - 문서재제출요청 
2021-12-14 09:05:56 - 사업변경 재제출신청 - 문서재제출요청 
2022-02-11 17:59:32 - 사업변경 재제출신청 - 신청 
2022-02-21 16:39:26 - 사업변경 재제출신청 - 문서재제출요청 
2022-03-02 17:58:11 - 사업변경 재제출신청 - 신청 
2022-03-03 14:15:13 - 사업변경 재제출신청 - 문서재제출요청 
2022-03-03 15:07:49 - 사업변경 재제출신청 - 신청 
2022-03-25 15:14:39 - 사업변경 재제출신청 - 문서재제출요청 
2022-03-29 17:52:24 - 사업변경 재제출신청 - 신청 
2022-03-30 15:57:57 - 사업변경 재제출신청 - 평가승인 
2022-07-12 15:36:24 - 사업변경 재제출신청 - 심의승인 
</t>
  </si>
  <si>
    <t>성포예술인아파트</t>
  </si>
  <si>
    <t>이원구</t>
  </si>
  <si>
    <t>02-572-5592</t>
  </si>
  <si>
    <t>wglee@kecm.net</t>
  </si>
  <si>
    <t>성포예술인아파트 보일러의 난방방식 전환을 통한 온실가스 배출 감축사업</t>
  </si>
  <si>
    <t>주식회사 케이이씨엠 외 2개 업체</t>
  </si>
  <si>
    <t>사업계획서_성포예술인아파트_v.05.pdf</t>
  </si>
  <si>
    <t xml:space="preserve">
증빙01_공동주택단지 난방전환_협약서.pdf
증빙02_사업자등록증.pdf
증빙03_(성포예술인)외부사업 감축량산정 내역_20201215.xlsx
증빙04_사업후열고지서_성포예술인(19.8-20.11).pdf
증빙05-1_공사도급계약서.pdf
증빙05-2_세금계산서.pdf
증빙05-3_예술인_열공급개시확인서.pdf
증빙05-4_예술인_열수급계약서.pdf
증빙06_보일러 철거 허가서.pdf
증빙07_2019년 열간접배출계수_안산도시개발 명세서_0915.pdf
증빙08_성포예술인아파트_열계량장치 유지보수(설치) 확인서.pdf
증빙09_건축물대장_성포예술인아파트.pdf
증빙10_형식승인서(MPI-Q-08-12).pdf
증빙10_형식승인서(MPI-Q-08-13).pdf
증빙11_열량계검정정보_예술인아파트.pdf
증빙12_공동주택단지정보_예술인아파트.pdf
증빙13_사업 전 보일러 확인.pdf
증빙14_사업 전 연료 확인.pdf</t>
  </si>
  <si>
    <t>R-2022-KR-03-000818</t>
  </si>
  <si>
    <t xml:space="preserve">2021-05-11 00:33:28 - 신규신청 - 접수 
2021-05-11 00:33:28 - 관장기관 지정 - 환경부
2021-05-12 08:12:25 - 신규신청 - 신청 
2021-05-12 09:28:33 - 관장기관 지정 - 국토교통부
2021-06-11 08:11:35 - 신규신청 - 문서재제출요청 
2021-12-06 16:10:35 - 재제출신청 - 접수 
2021-12-07 10:37:04 - 재제출신청 - 신청 
2021-12-23 16:42:23 - 재제출신청 - 문서재제출요청 
2022-01-03 08:59:55 - 재제출신청 - 접수 
2022-01-24 11:09:45 - 재제출신청 - 신청 
2022-03-10 16:47:31 - 재제출신청 - 문서재제출요청 
2022-03-25 14:46:54 - 재제출신청 - 접수 
2022-03-30 11:05:37 - 재제출신청 - 신청 
2022-03-30 14:39:58 - 재제출신청 - 평가승인 
2022-07-12 15:36:57 - 재제출신청 - 심의승인 
</t>
  </si>
  <si>
    <t>수원 우만3단지</t>
  </si>
  <si>
    <t>경기도 수원시 팔달구 창룡대로210번길 13</t>
  </si>
  <si>
    <t>2019-09-26~2026-09-25</t>
  </si>
  <si>
    <t>00. [수원우만3] 외부사업계획서_V13.0.pdf</t>
  </si>
  <si>
    <t xml:space="preserve">
수원우만3_1차 갱신_V10.zip
추가증빙1. 제Q-05-01 형식승인정보 확인(출처-지능형 계량기 유통관리 시스템).hwp
수원우만3_1차 갱신_V12.zip
추가증빙3-1. 연산부 검정확인(제MPI-Q-09-24호)(출처-지능형 계량기 유통관리 시스템).png
추가증빙3-2. 연산부 검정확인(제MPI-Q-09-24호)(출처-지능형 계량기 유통관리 시스템).png
추가증빙4-1. 유량부 형식승인 확인(제Q-05-01호)(출처-지능형 계량기 유통관리 시스템).png
추가증빙4-2. 유량부 형식승인 확인(제Q-05-01호)(출처-지능형 계량기 유통관리 시스템).png
추가증빙5-1. 유량부 형식승인 확인(KTC-Q-18-13)(출처-지능형 계량기 유통관리 시스템).png
추가증빙5-2. 유량부 형식승인 확인(KTC-Q-18-13)(출처-지능형 계량기 유통관리 시스템).png
[환경부 협의 추가자료 1] 위험물제조소등_용도폐지_신고수리알림.jpg
[환경부 협의 추가자료 2] 수원우만3_2018_2019_열사용량.zip</t>
  </si>
  <si>
    <t>R-2018-KR-03-000139</t>
  </si>
  <si>
    <t xml:space="preserve">2017-08-14 20:14:36 - 신규신청 - 신청 
2017-10-26 10:20:36 - 신규신청 - 보완요청 
2017-11-21 15:25:17 - 보완신청 - 신청 
2017-12-28 07:58:44 - 관장기관 지정 - 산업통상자원부
2018-01-03 14:00:13 - 관장기관 지정 - 국토교통부
2018-02-28 20:43:45 - 보완신청 - 보완요청 
2018-03-05 20:13:22 - 보완신청 - 신청 
2018-06-15 17:10:42 - 보완신청 - 보완요청 
2018-06-25 11:06:24 - 보완신청 - 신청 
2018-06-29 11:20:19 - 보완신청 - 문서재제출요청 
2018-06-29 13:15:55 - 재제출신청 - 신청 
2018-08-01 10:32:25 - 재제출신청 - 평가승인 
2018-08-07 14:16:46 - 재제출신청 - 심의승인 
2018-08-07 18:41:37 - 재제출신청 - 착수신고 
2019-03-05 17:25:05 - 유효기간갱신 신청 - 신청 
2019-08-06 20:08:23 - 유효기간갱신 신청 - 문서재제출요청 
2019-08-29 16:57:53 - 유효기간갱신 재제출신청 - 신청 
2019-10-14 11:07:04 - 유효기간갱신 재제출신청 - 문서재제출요청 
2019-11-11 16:47:28 - 유효기간갱신 재제출신청 - 신청 
2019-11-12 16:28:11 - 유효기간갱신 재제출신청 - 문서재제출요청 
2019-11-12 19:24:43 - 유효기간갱신 재제출신청 - 신청 
2019-12-24 10:27:57 - 유효기간갱신 재제출신청 - 문서재제출요청 
2021-08-23 15:44:19 - 유효기간갱신 재제출신청 - 신청 
2021-09-17 09:41:13 - 유효기간갱신 재제출신청 - 문서재제출요청 
2022-01-19 10:01:13 - 유효기간갱신 재제출신청 - 신청 
2022-02-21 16:36:56 - 유효기간갱신 재제출신청 - 문서재제출요청 
2022-03-03 20:18:28 - 유효기간갱신 재제출신청 - 신청 
2022-04-04 16:22:33 - 유효기간갱신 재제출신청 - 문서재제출요청 
2022-04-05 13:13:30 - 유효기간갱신 재제출신청 - 신청 
2022-04-05 15:40:43 - 유효기간갱신 재제출신청 - 평가승인 
2022-07-12 15:38:23 - 유효기간갱신 재제출신청 - 심의승인 
</t>
  </si>
  <si>
    <t>안산 군자13단지</t>
  </si>
  <si>
    <t>경기도 안산시 단원구 화정로 9</t>
  </si>
  <si>
    <t>2008-04-03</t>
  </si>
  <si>
    <t>2008-09-10~2018-09-09</t>
  </si>
  <si>
    <t>00. [안산군자13] 외부사업계획서_V10.0.pdf</t>
  </si>
  <si>
    <t xml:space="preserve">
01. 안산 군자13.zip</t>
  </si>
  <si>
    <t>R-2018-KR-03-000124</t>
  </si>
  <si>
    <t xml:space="preserve">2017-08-14 18:14:05 - 신규신청 - 신청 
2017-10-26 10:14:24 - 신규신청 - 보완요청 
2017-11-21 15:24:01 - 보완신청 - 신청 
2017-12-28 07:58:44 - 관장기관 지정 - 산업통상자원부
2018-01-03 14:01:13 - 관장기관 지정 - 국토교통부
2018-02-28 20:45:19 - 보완신청 - 보완요청 
2018-03-05 20:12:51 - 보완신청 - 신청 
2018-06-15 17:09:39 - 보완신청 - 보완요청 
2018-06-25 11:05:50 - 보완신청 - 신청 
2018-08-01 10:41:14 - 보완신청 - 평가승인 
2018-08-07 13:25:38 - 보완신청 - 심의승인 
2018-08-07 18:40:06 - 보완신청 - 착수신고 
2019-07-09 09:54:28 - 사업변경 신청 - 신청 
2019-08-13 17:27:19 - 사업변경 신청 - 문서재제출요청 
2019-11-11 15:04:25 - 사업변경 재제출신청 - 신청 
2019-11-27 16:02:55 - 사업변경 재제출신청 - 문서재제출요청 
2020-12-09 14:27:53 - 사업변경 재제출신청 - 신청 
2021-01-07 13:39:34 - 사업변경 재제출신청 - 문서재제출요청 
2021-07-29 11:08:41 - 사업변경 재제출신청 - 신청 
2021-08-27 13:54:50 - 사업변경 재제출신청 - 문서재제출요청 
2021-11-03 19:04:02 - 사업변경 재제출신청 - 신청 
2022-04-04 16:06:41 - 사업변경 재제출신청 - 문서재제출요청 
2022-04-05 09:25:03 - 사업변경 재제출신청 - 신청 
2022-04-05 15:42:08 - 사업변경 재제출신청 - 평가승인 
2022-07-12 15:39:27 - 사업변경 재제출신청 - 심의승인 
</t>
  </si>
  <si>
    <t>익산 부송1단지</t>
  </si>
  <si>
    <t>전라북도 익산시 무왕로22길 12</t>
  </si>
  <si>
    <t>2010-04-30</t>
  </si>
  <si>
    <t>2010-09-01~2020-08-31</t>
  </si>
  <si>
    <t>00. [익산부송1] 외부사업계획서_V12.0.pdf</t>
  </si>
  <si>
    <t xml:space="preserve">
추가증빙1. 지역난방 열 수급 계약서.pdf
추가증빙2. 건축물대장(108동 포함)_익산부송1.pdf
12.익산 부송1(수정).zip</t>
  </si>
  <si>
    <t>R-2018-KR-03-000134</t>
  </si>
  <si>
    <t xml:space="preserve">2017-08-17 17:07:27 - 신규신청 - 신청 
2017-10-26 10:27:55 - 신규신청 - 보완요청 
2017-11-21 15:27:02 - 보완신청 - 신청 
2017-12-28 07:58:44 - 관장기관 지정 - 산업통상자원부
2018-01-03 13:57:36 - 관장기관 지정 - 국토교통부
2018-02-28 20:37:42 - 보완신청 - 보완요청 
2018-03-05 20:15:02 - 보완신청 - 신청 
2018-06-15 17:07:18 - 보완신청 - 보완요청 
2018-06-25 11:07:49 - 보완신청 - 신청 
2018-08-01 10:37:21 - 보완신청 - 평가승인 
2018-08-07 14:15:00 - 보완신청 - 심의승인 
2018-08-07 18:45:24 - 보완신청 - 착수신고 
2019-07-09 09:42:26 - 사업변경 신청 - 신청 
2019-08-13 17:18:25 - 사업변경 신청 - 문서재제출요청 
2019-11-11 15:43:14 - 사업변경 재제출신청 - 신청 
2019-11-27 16:04:22 - 사업변경 재제출신청 - 문서재제출요청 
2020-12-09 15:24:52 - 사업변경 재제출신청 - 신청 
2021-01-07 13:43:10 - 사업변경 재제출신청 - 문서재제출요청 
2021-08-12 14:19:12 - 사업변경 재제출신청 - 신청 
2021-09-09 13:23:32 - 사업변경 재제출신청 - 문서재제출요청 
2021-11-04 11:38:33 - 사업변경 재제출신청 - 신청 
2021-12-14 14:10:50 - 사업변경 재제출신청 - 문서재제출요청 
2021-12-28 10:41:25 - 사업변경 재제출신청 - 신청 
2022-02-10 16:43:16 - 사업변경 재제출신청 - 문서재제출요청 
2022-02-11 16:23:15 - 사업변경 재제출신청 - 신청 
2022-04-04 16:17:26 - 사업변경 재제출신청 - 문서재제출요청 
2022-04-04 22:46:25 - 사업변경 재제출신청 - 신청 
2022-04-05 15:35:59 - 사업변경 재제출신청 - 평가승인 
2022-07-12 15:40:14 - 사업변경 재제출신청 - 심의승인 
</t>
  </si>
  <si>
    <t>익산 부송3단지</t>
  </si>
  <si>
    <t>전라북도 익산시 무왕로22길 28</t>
  </si>
  <si>
    <t>00. [익산부송3] 외부사업계획서_V10.0.pdf</t>
  </si>
  <si>
    <t xml:space="preserve">
12. 익산 부송3.zip
02. 감축량 산정 sheet_V10.0.xlsx</t>
  </si>
  <si>
    <t>R-2018-KR-03-000135</t>
  </si>
  <si>
    <t xml:space="preserve">2017-08-17 17:03:25 - 신규신청 - 신청 
2017-10-26 10:27:27 - 신규신청 - 보완요청 
2017-11-21 15:26:49 - 보완신청 - 신청 
2017-12-28 07:58:44 - 관장기관 지정 - 산업통상자원부
2018-01-03 13:57:58 - 관장기관 지정 - 국토교통부
2018-02-28 20:38:15 - 보완신청 - 보완요청 
2018-03-05 20:15:11 - 보완신청 - 신청 
2018-06-15 17:06:54 - 보완신청 - 보완요청 
2018-06-25 11:07:58 - 보완신청 - 신청 
2018-08-01 10:36:07 - 보완신청 - 평가승인 
2018-08-07 14:15:23 - 보완신청 - 심의승인 
2018-08-07 18:45:52 - 보완신청 - 착수신고 
2019-07-09 09:40:30 - 사업변경 신청 - 신청 
2019-08-13 17:17:07 - 사업변경 신청 - 문서재제출요청 
2019-11-11 17:57:41 - 사업변경 재제출신청 - 신청 
2019-11-27 16:04:55 - 사업변경 재제출신청 - 문서재제출요청 
2020-12-09 16:15:24 - 사업변경 재제출신청 - 신청 
2021-01-07 13:44:18 - 사업변경 재제출신청 - 문서재제출요청 
2021-08-12 14:11:06 - 사업변경 재제출신청 - 신청 
2021-09-09 13:24:17 - 사업변경 재제출신청 - 문서재제출요청 
2021-11-04 10:02:10 - 사업변경 재제출신청 - 신청 
2022-04-04 16:09:18 - 사업변경 재제출신청 - 문서재제출요청 
2022-04-04 23:21:16 - 사업변경 재제출신청 - 신청 
2022-04-05 15:36:40 - 사업변경 재제출신청 - 평가승인 
2022-07-12 15:40:41 - 사업변경 재제출신청 - 심의승인 
</t>
  </si>
  <si>
    <t>인천 갈산2단지</t>
  </si>
  <si>
    <t>인천광역시 부평구 주부토로 206</t>
  </si>
  <si>
    <t>2008-06-20</t>
  </si>
  <si>
    <t>2008-09-26~2018-09-25</t>
  </si>
  <si>
    <t>00. [인천갈산2] 외부사업계획서_V13.0.pdf</t>
  </si>
  <si>
    <t xml:space="preserve">
02. 감축량 산정 sheet_V10.xlsx
추가증빙1. 공동주택단지관리정보시스템(인천갈산2).png
추가증빙2. 열 요금 청구서(인천갈산2).pdf
06. 인천 갈산2.zip</t>
  </si>
  <si>
    <t>R-2018-KR-03-000129</t>
  </si>
  <si>
    <t xml:space="preserve">2017-08-17 09:06:47 - 신규신청 - 신청 
2017-10-26 10:24:10 - 신규신청 - 보완요청 
2017-11-21 15:25:41 - 보완신청 - 신청 
2017-12-28 07:58:44 - 관장기관 지정 - 산업통상자원부
2018-01-03 13:59:36 - 관장기관 지정 - 국토교통부
2018-02-28 20:40:45 - 보완신청 - 보완요청 
2018-03-05 20:13:42 - 보완신청 - 신청 
2018-06-15 17:09:15 - 보완신청 - 보완요청 
2018-06-25 11:06:44 - 보완신청 - 신청 
2018-08-01 10:39:54 - 보완신청 - 평가승인 
2018-08-07 14:13:04 - 보완신청 - 심의승인 
2018-08-07 18:42:35 - 보완신청 - 착수신고 
2019-07-09 09:48:01 - 사업변경 신청 - 신청 
2019-08-13 17:23:01 - 사업변경 신청 - 문서재제출요청 
2019-11-11 15:32:24 - 사업변경 재제출신청 - 신청 
2019-11-27 16:04:04 - 사업변경 재제출신청 - 문서재제출요청 
2020-12-09 17:06:13 - 사업변경 재제출신청 - 신청 
2021-01-07 13:45:14 - 사업변경 재제출신청 - 문서재제출요청 
2021-03-02 17:31:10 - 사업변경 재제출신청 - 신청 
2021-03-29 17:55:44 - 사업변경 재제출신청 - 문서재제출요청 
2021-04-02 15:02:19 - 사업변경 재제출신청 - 신청 
2021-04-30 16:22:12 - 사업변경 재제출신청 - 문서재제출요청 
2021-08-04 14:30:12 - 사업변경 재제출신청 - 신청 
2021-09-06 09:08:17 - 사업변경 재제출신청 - 문서재제출요청 
2022-01-17 19:54:15 - 사업변경 재제출신청 - 신청 
2022-04-05 15:23:45 - 사업변경 재제출신청 - 문서재제출요청 
2022-04-06 08:58:33 - 사업변경 재제출신청 - 신청 
2022-04-06 09:53:12 - 사업변경 재제출신청 - 문서재제출요청 
2022-04-06 10:09:19 - 사업변경 재제출신청 - 신청 
2022-04-06 10:12:47 - 사업변경 재제출신청 - 평가승인 
2022-07-12 15:41:12 - 사업변경 재제출신청 - 심의승인 
</t>
  </si>
  <si>
    <t>인천 만수9단지</t>
  </si>
  <si>
    <t>인천광역시 남동구 장승남로 34</t>
  </si>
  <si>
    <t>2019-09-28~2026-09-27</t>
  </si>
  <si>
    <t>00. [인천만수9] 외부사업계획서_V12_갱신.pdf</t>
  </si>
  <si>
    <t xml:space="preserve">
인천만수9_갱신_V5.zip
열공급개시확인서(공문)_인천만수9.pdf</t>
  </si>
  <si>
    <t>R-2018-KR-03-000133</t>
  </si>
  <si>
    <t xml:space="preserve">2017-08-17 09:19:03 - 신규신청 - 신청 
2017-10-26 10:25:59 - 신규신청 - 보완요청 
2017-11-21 15:26:24 - 보완신청 - 신청 
2017-12-28 07:58:44 - 관장기관 지정 - 산업통상자원부
2018-01-03 13:58:32 - 관장기관 지정 - 국토교통부
2018-02-28 20:39:19 - 보완신청 - 보완요청 
2018-03-05 20:14:50 - 보완신청 - 신청 
2018-06-15 17:07:41 - 보완신청 - 보완요청 
2018-06-25 11:07:41 - 보완신청 - 신청 
2018-08-01 10:38:28 - 보완신청 - 평가승인 
2018-08-07 14:14:41 - 보완신청 - 심의승인 
2018-08-07 18:44:28 - 보완신청 - 착수신고 
2019-03-07 17:37:26 - 유효기간갱신 신청 - 신청 
2019-08-06 20:13:26 - 유효기간갱신 신청 - 문서재제출요청 
2019-09-03 14:24:33 - 유효기간갱신 재제출신청 - 신청 
2019-10-14 11:08:37 - 유효기간갱신 재제출신청 - 문서재제출요청 
2019-11-11 16:51:34 - 유효기간갱신 재제출신청 - 신청 
2019-11-12 16:28:33 - 유효기간갱신 재제출신청 - 문서재제출요청 
2019-11-12 19:22:35 - 유효기간갱신 재제출신청 - 신청 
2019-12-24 10:28:21 - 유효기간갱신 재제출신청 - 문서재제출요청 
2021-08-11 17:19:29 - 유효기간갱신 재제출신청 - 신청 
2021-09-09 13:22:35 - 유효기간갱신 재제출신청 - 문서재제출요청 
2022-01-18 19:41:01 - 유효기간갱신 재제출신청 - 신청 
2022-04-04 16:15:51 - 유효기간갱신 재제출신청 - 문서재제출요청 
2022-04-05 13:20:41 - 유효기간갱신 재제출신청 - 신청 
2022-04-05 14:57:21 - 유효기간갱신 재제출신청 - 문서재제출요청 
2022-04-06 08:37:26 - 유효기간갱신 재제출신청 - 신청 
2022-04-06 09:56:46 - 유효기간갱신 재제출신청 - 평가승인 
2022-07-12 15:42:03 - 유효기간갱신 재제출신청 - 심의승인 
</t>
  </si>
  <si>
    <t>인천 삼산1단지</t>
  </si>
  <si>
    <t>인천광역시 부평구 평천로 447</t>
  </si>
  <si>
    <t>2008-10-09~2017-01-31</t>
  </si>
  <si>
    <t>00. [인천삼산1] 외부사업계획서_V12.0.pdf</t>
  </si>
  <si>
    <t xml:space="preserve">
추가증빙1. 공동주택단지관리정보시스템(인천삼산1).png
07. 인천 삼산1(수정).zip</t>
  </si>
  <si>
    <t>R-2018-KR-03-000130</t>
  </si>
  <si>
    <t xml:space="preserve">2017-08-17 09:12:36 - 신규신청 - 신청 
2017-10-26 10:24:46 - 신규신청 - 보완요청 
2017-11-21 15:25:54 - 보완신청 - 신청 
2017-12-28 07:58:44 - 관장기관 지정 - 산업통상자원부
2018-01-03 13:59:15 - 관장기관 지정 - 국토교통부
2018-02-28 20:40:15 - 보완신청 - 보완요청 
2018-03-05 20:14:10 - 보완신청 - 신청 
2018-06-15 17:08:44 - 보완신청 - 보완요청 
2018-06-25 11:06:56 - 보완신청 - 신청 
2018-08-01 10:39:34 - 보완신청 - 평가승인 
2018-08-07 14:13:27 - 보완신청 - 심의승인 
2018-08-07 18:43:03 - 보완신청 - 착수신고 
2019-07-09 09:47:04 - 사업변경 신청 - 신청 
2019-08-13 17:21:50 - 사업변경 신청 - 문서재제출요청 
2019-11-12 10:27:20 - 사업변경 재제출신청 - 신청 
2019-11-27 16:05:14 - 사업변경 재제출신청 - 문서재제출요청 
2020-12-09 20:53:58 - 사업변경 재제출신청 - 신청 
2021-01-07 13:46:54 - 사업변경 재제출신청 - 문서재제출요청 
2021-08-04 14:38:12 - 사업변경 재제출신청 - 신청 
2021-08-27 13:58:17 - 사업변경 재제출신청 - 문서재제출요청 
2021-11-03 20:19:53 - 사업변경 재제출신청 - 신청 
2021-12-14 14:09:44 - 사업변경 재제출신청 - 문서재제출요청 
2021-12-28 13:48:36 - 사업변경 재제출신청 - 신청 
2022-04-04 16:10:43 - 사업변경 재제출신청 - 문서재제출요청 
2022-04-04 23:17:41 - 사업변경 재제출신청 - 신청 
2022-04-05 13:08:40 - 사업변경 재제출신청 - 문서재제출요청 
2022-04-05 13:18:51 - 사업변경 재제출신청 - 신청 
2022-04-05 15:44:49 - 사업변경 재제출신청 - 평가승인 
2022-07-12 15:42:28 - 사업변경 재제출신청 - 심의승인 
</t>
  </si>
  <si>
    <t>인천 연수1단지</t>
  </si>
  <si>
    <t>2005-06-23</t>
  </si>
  <si>
    <t>2006-09-01~2016-08-31</t>
  </si>
  <si>
    <t>00. [인천연수1] 외부사업계획서_V11.pdf</t>
  </si>
  <si>
    <t xml:space="preserve">
08. 인천 연수1.zip
추가증빙1. 공동주택단지관리정보시스템(인천연수1).png</t>
  </si>
  <si>
    <t>R-2018-KR-03-000131</t>
  </si>
  <si>
    <t xml:space="preserve">2017-08-17 09:16:11 - 신규신청 - 신청 
2017-10-26 10:25:31 - 신규신청 - 보완요청 
2017-11-21 15:26:04 - 보완신청 - 신청 
2017-12-28 07:58:44 - 관장기관 지정 - 산업통상자원부
2018-01-03 13:58:55 - 관장기관 지정 - 국토교통부
2018-02-28 20:39:49 - 보완신청 - 보완요청 
2018-03-05 20:14:20 - 보완신청 - 신청 
2018-06-15 17:08:18 - 보완신청 - 보완요청 
2018-06-25 11:07:08 - 보완신청 - 신청 
2018-08-01 10:39:14 - 보완신청 - 평가승인 
2018-08-07 14:13:48 - 보완신청 - 심의승인 
2018-08-07 18:43:34 - 보완신청 - 착수신고 
2019-07-09 09:45:35 - 사업변경 신청 - 신청 
2019-08-13 17:20:44 - 사업변경 신청 - 문서재제출요청 
2019-11-14 09:52:45 - 사업변경 재제출신청 - 신청 
2019-11-27 16:06:26 - 사업변경 재제출신청 - 문서재제출요청 
2020-12-23 11:36:55 - 사업변경 재제출신청 - 신청 
2021-01-20 10:53:46 - 사업변경 재제출신청 - 문서재제출요청 
2021-08-11 11:28:45 - 사업변경 재제출신청 - 신청 
2021-09-09 13:20:57 - 사업변경 재제출신청 - 문서재제출요청 
2021-11-03 17:43:35 - 사업변경 재제출신청 - 신청 
2021-12-14 14:07:09 - 사업변경 재제출신청 - 문서재제출요청 
2021-12-28 14:32:14 - 사업변경 재제출신청 - 신청 
2022-02-10 16:44:52 - 사업변경 재제출신청 - 문서재제출요청 
2022-02-11 14:46:05 - 사업변경 재제출신청 - 신청 
2022-02-21 16:45:12 - 사업변경 재제출신청 - 평가승인 
2022-07-12 15:43:18 - 사업변경 재제출신청 - 심의승인 
</t>
  </si>
  <si>
    <t>김환수 농가</t>
  </si>
  <si>
    <t>전라북도 부안군 계화면 궁안리 2333-7</t>
  </si>
  <si>
    <t>김환수 농가의 히트펌프(공기열)를 이용한 온실가스 배출 감축사업</t>
  </si>
  <si>
    <t>2019-11-01~2029-10-31</t>
  </si>
  <si>
    <t>(사업계획서)김환수 농가의 히트펌프(공기열)를 이용한 온실가스 배출 감축사업_v2.3_220701.pdf</t>
  </si>
  <si>
    <t xml:space="preserve">
(산정시트)김환수 농가의 히트펌프(공기열)를 이용한 온실가스 배출 감축사업_v2.3_220701.xlsx
(증빙자료)김환수 농가_v2.3_220701 (1).zip
(증빙자료)김환수 농가_v2.3_220701 (2).zip</t>
  </si>
  <si>
    <t>[보완2차]평가승인
2022-07-12</t>
  </si>
  <si>
    <t xml:space="preserve">2019-12-30 16:45:59 - 신규신청 - 신청 
2019-12-30 16:45:59 - 관장기관 지정 - 환경부
2020-01-02 09:08:26 - 관장기관 지정 - 농림축산식품부
2020-01-16 17:29:25 - 신규신청 - 보완요청 
2020-09-21 15:43:14 - 보완신청 - 신청 
2020-10-21 18:13:08 - 보완신청 - 보완요청 
2021-07-14 10:27:41 - 보완신청 - 신청 
2021-08-30 15:28:30 - 보완신청 - 문서재제출요청 
2022-07-01 15:42:42 - 재제출신청 - 신청 
2022-07-02 22:11:11 - 재제출신청 - 문서재제출요청 
2022-07-04 11:11:50 - 재제출신청 - 신청 
2022-07-05 15:31:05 - 재제출신청 - 문서재제출요청 
2022-07-05 15:41:38 - 재제출신청 - 신청 
2022-07-05 15:49:15 - 재제출신청 - 문서재제출요청 
2022-07-05 16:08:30 - 재제출신청 - 신청 
2022-07-12 17:30:01 - 재제출신청 - 평가승인 
</t>
  </si>
  <si>
    <t>2022-07-05~2032-07-04</t>
  </si>
  <si>
    <t>(환경부 협의의견 반영)(사업계획서) 김상식 농가의 히트펌프(지열)를 이용한 온실가스 배출 감축사업_v2.0.pdf</t>
  </si>
  <si>
    <t xml:space="preserve">
증빙자료 7. 김상식_현장사진(1~3동).zip
증빙자료 7. 김상식_현장사진(4~6동).zip
증빙자료 7. 김상식_현장사진(7~9동).zip
증빙자료 7. 김상식_현장사진(10~12동).zip
증빙자료 7. 김상식_현장사진(보일러).zip
증빙자료 7. 김상식_현장사진(히트펌프, 전체전경).zip
김상식_도면참고용 및 증빙자료1~20.zip</t>
  </si>
  <si>
    <t>R-2022-KR-03-000809</t>
  </si>
  <si>
    <t>[보완1차]착수신고
2022-07-19</t>
  </si>
  <si>
    <t>2022-07-19</t>
  </si>
  <si>
    <t xml:space="preserve">2021-12-03 17:26:57 - 신규신청 - 신청 
2021-12-03 17:26:57 - 관장기관 지정 - 환경부
2021-12-06 09:33:12 - 관장기관 지정 - 농림축산식품부
2022-01-14 13:36:07 - 신규신청 - 보완요청 
2022-02-15 14:19:13 - 보완신청 - 신청 
2022-03-24 16:15:15 - 보완신청 - 문서재제출요청 
2022-04-11 10:58:17 - 재제출신청 - 신청 
2022-04-21 10:35:55 - 재제출신청 - 평가승인 
2022-07-05 23:44:34 - 재제출신청 - 심의승인 
2022-07-19 10:41:00 - 재제출신청 - 착수신고 
</t>
  </si>
  <si>
    <t>농업회사법인 우일팜</t>
  </si>
  <si>
    <t>농업회사법인 우일팜의 히트펌프(지열)를 이용한 온실가스 배출 감축사업</t>
  </si>
  <si>
    <t>(사업계획서) 농업회사법인 우일팜의 히트펌프(지열)를 이용한 온실가스 배출 감축사업_V2.0.pdf</t>
  </si>
  <si>
    <t xml:space="preserve">
증빙자료 11. 농업회사법인 우일팜_현장사진.zip
증빙자료 11. 화성권역 지원사업 히트펌프 설비(32대)_히트펌프 1~16 명판.zip
증빙자료 11. 화성권역 지원사업 히트펌프 설비(32대)_히트펌프 1~32 전체사진.zip
증빙자료 11. 화성권역 지원사업 히트펌프 설비(32대)_히트펌프 17~32 명판.zip
증빙자료15~20.zip
도면참고용 및 증빙자료 1~14.zip</t>
  </si>
  <si>
    <t>R-2022-KR-03-000810</t>
  </si>
  <si>
    <t xml:space="preserve">2021-12-01 18:27:20 - 신규신청 - 신청 
2021-12-01 18:27:20 - 관장기관 지정 - 환경부
2021-12-03 09:15:54 - 관장기관 지정 - 농림축산식품부
2022-01-07 11:45:18 - 신규신청 - 보완요청 
2022-02-07 10:55:39 - 보완신청 - 신청 
2022-03-21 17:41:54 - 보완신청 - 문서재제출요청 
2022-04-08 15:23:08 - 재제출신청 - 신청 
2022-04-21 10:36:28 - 재제출신청 - 평가승인 
2022-07-05 23:45:32 - 재제출신청 - 심의승인 
2022-07-19 10:42:17 - 재제출신청 - 착수신고 
</t>
  </si>
  <si>
    <t>과천지식정보타운</t>
  </si>
  <si>
    <t>055-922-3616</t>
  </si>
  <si>
    <t>hongq9@lh.or.kr</t>
  </si>
  <si>
    <t>2023-12-06</t>
  </si>
  <si>
    <t>2023-12-06~2033-12-05</t>
  </si>
  <si>
    <t>LH한국토지주택공사_과천지식정보타운V1.pdf</t>
  </si>
  <si>
    <t xml:space="preserve">
첨부자료.xlsx
첨부자료5_공간정보.zip
첨부자료.xlsx</t>
  </si>
  <si>
    <t>[보완1차]보완요청
2022-07-26</t>
  </si>
  <si>
    <t>2022-07-26</t>
  </si>
  <si>
    <t xml:space="preserve">2022-04-22 09:14:00 - 신규신청 - 신청 
2022-04-22 09:14:00 - 관장기관 지정 - 환경부
2022-04-22 09:16:41 - 관장기관 지정 - 농림축산식품부
2022-05-25 11:52:36 - 신규신청 - 문서재제출요청 
2022-07-11 10:40:15 - 재제출신청 - 신청 
2022-07-26 09:27:41 - 재제출신청 - 보완요청 
</t>
  </si>
  <si>
    <t>명동주 농가</t>
  </si>
  <si>
    <t>전라남도 강진군 도암면 학장리 939-7 외 14필지</t>
  </si>
  <si>
    <t>명동주 농가의 히트펌프(지열)를 이용한 온실가스 배출 감축사업</t>
  </si>
  <si>
    <t>2022-10-01~2029-09-30</t>
  </si>
  <si>
    <t>(사업계획서)명동주 농가의 히트펌프(지열)를 이용한 온실가스 배출 감축사업_v1.0_220513.pdf</t>
  </si>
  <si>
    <t xml:space="preserve">
(증빙자료)명동주 농가의 히트펌프(지열)를 이용한 온실가스 배출 감축사업_v1.0_220513.zip
(산정시트)명동주 농가의 히트펌프(지열)를 이용한 온실가스 배출 감축사업_v1.0_220513.zip</t>
  </si>
  <si>
    <t>문서재제출요청
2022-08-09</t>
  </si>
  <si>
    <t>2022-08-09</t>
  </si>
  <si>
    <t xml:space="preserve">2022-05-13 11:02:02 - 신규신청 - 신청 
2022-05-13 11:02:02 - 관장기관 지정 - 환경부
2022-05-13 13:27:24 - 관장기관 지정 - 농림축산식품부
2022-08-09 13:25:25 - 신규신청 - 문서재제출요청 
</t>
  </si>
  <si>
    <t>동해시매립지에서의 메탄회수 및 연소에 따른 온실가스 감축사업</t>
  </si>
  <si>
    <t>강원도 동해시 봉수로160</t>
  </si>
  <si>
    <t>2022-07-07~2029-07-06</t>
  </si>
  <si>
    <t>(AMS-III.G) 쓰레기 매립지 메탄 회수</t>
  </si>
  <si>
    <t>(사업계획서)동해 매립지에서의 메탄회수 및 연소에 따른 온실가스 감축사업_v1_220621_엘에프에너지.pdf</t>
  </si>
  <si>
    <t>[보완1차]보완요청
2022-08-17</t>
  </si>
  <si>
    <t xml:space="preserve">2022-07-07 11:11:22 - 신규신청 - 신청 
2022-07-07 11:11:22 - 관장기관 지정 - 환경부
2022-08-17 11:16:32 - 신규신청 - 보완요청 
</t>
  </si>
  <si>
    <t>(주)창조아스콘 외 1개 업체</t>
  </si>
  <si>
    <t>(사업계획서)(주)창조아스콘 연료전환(정제유→LPG) 온실가스 감축사업_Ver.1.0.pdf</t>
  </si>
  <si>
    <t xml:space="preserve">2022-06-29 18:41:53 - 신규신청 - 접수 
2022-06-29 18:41:53 - 관장기관 지정 - 환경부
2022-07-01 17:25:18 - 관장기관 지정 - 산업통상자원부
2022-07-05 15:49:49 - 신규신청 - 신청 
2022-08-17 14:01:29 - 신규신청 - 보완요청 
</t>
  </si>
  <si>
    <t>비광정밀 외 2개 업체</t>
  </si>
  <si>
    <t>2012-12-11</t>
  </si>
  <si>
    <t>2019-12-11~2026-12-10</t>
  </si>
  <si>
    <t>(사업계획서)송병의 농가의 히트펌프를 이용한 온실가스 배출 감축사업_v1.1.pdf</t>
  </si>
  <si>
    <t xml:space="preserve">
(2019년 예상감축량)송병의 농가의 히트펌프를 이용한 온실가스 배출 감축사업_v1.1.xlsx
(증빙자료)송병의 농가의 히트펌프를 이용한 온실가스 배출 감축사업_v1.1.zip</t>
  </si>
  <si>
    <t>R-2020-KR-03-000414</t>
  </si>
  <si>
    <t>평가반려
2022-08-23</t>
  </si>
  <si>
    <t xml:space="preserve">2019-10-01 14:43:00 - 신규신청 - 신청 
2019-10-01 14:43:00 - 관장기관 지정 - 환경부
2019-10-14 15:46:25 - 관장기관 지정 - 농림축산식품부
2019-10-31 17:44:48 - 신규신청 - 보완요청 
2019-11-04 16:30:24 - 보완신청 - 신청 
2019-11-04 20:25:40 - 보완신청 - 보완요청 
2019-11-05 13:39:01 - 보완신청 - 신청 
2019-11-05 22:09:52 - 보완신청 - 문서재제출요청 
2020-02-27 13:58:43 - 재제출신청 - 신청 
2020-02-28 14:09:38 - 재제출신청 - 평가승인 
2020-02-28 14:40:46 - 재제출신청 - 심의승인 
2020-05-21 15:49:46 - 재제출신청 - 착수신고 
2020-05-21 16:47:17 - 유효기간갱신 신청 - 신청 
2020-06-23 09:06:01 - 유효기간갱신 신청 - 문서재제출요청 
2022-01-20 09:39:18 - 유효기간갱신 재제출신청 - 신청 
2022-08-23 10:42:37 - 유효기간갱신 재제출신청 - 평가반려 
</t>
  </si>
  <si>
    <t>02-6711-4934</t>
  </si>
  <si>
    <t>jhyoo@dlenergy.co.kr</t>
  </si>
  <si>
    <t>(사업계획서)이재민 농가의 히트펌프를 이용한 온실가스 배출 감축사업_v1.0_20190712.pdf</t>
  </si>
  <si>
    <t xml:space="preserve">
(산정시트)이재민 농가의 히트펌프를 이용한 온실가스 배출 감축사업_v1.0_20190712.xlsx
(증빙자료)이재민 농가의 히트펌프를 이용한 온실가스 배출 감축사업_v1.0_20190712.zip</t>
  </si>
  <si>
    <t xml:space="preserve">2018-12-24 15:08:08 - 신규신청 - 신청 
2018-12-24 15:08:08 - 관장기관 지정 - 환경부
2018-12-26 09:07:53 - 관장기관 지정 - 농림축산식품부
2019-02-01 16:56:33 - 신규신청 - 문서재제출요청 
2019-07-22 18:06:13 - 재제출신청 - 신청 
2022-08-24 17:08:44 - 재제출신청 - 평가반려 
</t>
  </si>
  <si>
    <t xml:space="preserve">2021-05-05 09:44:15 - 신규신청 - 신청 
2021-05-05 09:44:15 - 관장기관 지정 - 환경부
2021-05-06 09:13:31 - 관장기관 지정 - 산업통상자원부
2021-05-28 15:59:35 - 신규신청 - 보완요청 
2021-06-23 17:56:15 - 보완신청 - 신청 
2021-07-21 14:47:35 - 보완신청 - 보완요청 
2021-10-26 21:05:42 - 보완신청 - 신청 
2021-12-09 09:25:23 - 보완신청 - 보완요청 
2021-12-20 18:22:36 - 보완신청 - 신청 
2022-02-03 17:35:44 - 보완신청 - 문서재제출요청 
2022-02-08 16:08:31 - 재제출신청 - 신청 
2022-03-23 08:29:41 - 재제출신청 - 문서재제출요청 
2022-07-07 17:00:21 - 재제출신청 - 신청 
2022-08-24 17:54:48 - 재제출신청 - 문서재제출요청 
</t>
  </si>
  <si>
    <t>2020-07-06~2048-07-05</t>
  </si>
  <si>
    <t>인천광역시 태양광 보급 프로그램 감축사업 사업계획서_v4.0.pdf</t>
  </si>
  <si>
    <t>1. 사업자등록증.zip_x000D_
2. 2020년도 군구 감축량 소유권 이전 동의서.zip_x000D_
3. 신재생에너지 보급 중장기 종합계획 결과 보고.zip_x000D_
4. 2020년도 단위사업 설치확인서-1.zip_x000D_
4. 2020년도 단위사업 설치확인서-2.zip_x000D_
6. 신재생에너지 설치에 따른 탄소배출권 관련 동의서.zip_x000D_
7. 신재생에너지보급(주택지원)사업 공고.zip_x000D_
인천광역시_프로그램 감축사업 매뉴얼_v2.0.pdf</t>
  </si>
  <si>
    <t>2020-04-09~2027-04-08</t>
  </si>
  <si>
    <t>IPA 연평도 극소규모 사업계획서_V6.pdf</t>
  </si>
  <si>
    <t xml:space="preserve">
IPA 연평도 극소규모 사업계획서_V6.xlsx
연평도_수정 및 보완 요청서(IPA)_V6.pdf
00 증빙자료.zip</t>
  </si>
  <si>
    <t xml:space="preserve">2020-09-18 17:15:34 - 신규신청 - 신청 
2020-09-18 17:15:34 - 관장기관 지정 - 환경부
2020-09-21 10:46:55 - 관장기관 지정 - 산업통상자원부
2021-04-06 17:27:38 - 신규신청 - 보완요청 
2021-06-23 16:19:57 - 보완신청 - 신청 
2021-07-21 14:48:47 - 보완신청 - 보완요청 
2021-10-26 22:39:30 - 보완신청 - 신청 
2021-12-09 09:23:48 - 보완신청 - 보완요청 
2021-12-20 14:49:19 - 보완신청 - 신청 
2022-02-03 17:36:34 - 보완신청 - 문서재제출요청 
2022-02-08 15:40:13 - 재제출신청 - 신청 
2022-03-23 08:30:27 - 재제출신청 - 문서재제출요청 
2022-07-07 17:21:54 - 재제출신청 - 신청 
2022-08-24 17:56:19 - 재제출신청 - 문서재제출요청 
</t>
  </si>
  <si>
    <t>2013-12-07~2020-12-06</t>
  </si>
  <si>
    <t>(사업계획서)장종윤 농가의 히트펌프를 이용한 온실가스 배출 감축사업_v2.0_20190712.pdf</t>
  </si>
  <si>
    <t xml:space="preserve">
(산정시트)장종윤 농가의 히트펌프를 이용한 온실가스 배출 감축사업_v2.0_201907012.xlsx
(증빙자료)장종윤 농가의 히트펌프를 이용한 온실가스 배출 감축사업_v2.0_20190712.zip</t>
  </si>
  <si>
    <t>[보완1차]평가반려
2022-08-25</t>
  </si>
  <si>
    <t xml:space="preserve">2018-12-24 15:05:56 - 신규신청 - 신청 
2018-12-24 15:05:56 - 관장기관 지정 - 환경부
2018-12-26 09:07:36 - 관장기관 지정 - 농림축산식품부
2019-02-01 16:40:56 - 신규신청 - 보완요청 
2019-03-06 13:38:46 - 보완신청 - 신청 
2019-04-03 09:56:37 - 보완신청 - 문서재제출요청 
2019-07-22 18:18:03 - 재제출신청 - 신청 
2022-08-25 10:54:35 - 재제출신청 - 평가반려 
</t>
  </si>
  <si>
    <t>(사업계획서)충청남도 지열에너지를 이용한 온실가스 배출 감축사업 - 3호 김진섭_v1.0_171228.pdf</t>
  </si>
  <si>
    <t xml:space="preserve">
첨부1_(산정시트)충청남도 지열에너지를 이용한 온실가스 배출 감축사업 - 3호 김진섭_v1.0_171228.xlsx</t>
  </si>
  <si>
    <t>[보완3차]평가반려
2022-08-25</t>
  </si>
  <si>
    <t xml:space="preserve">2018-02-20 09:45:31 - 단위사업추가 신청 - 신청 
2018-03-12 16:58:34 - 단위사업추가 신청 - 보완요청 
2018-04-12 13:20:00 - 단위사업추가 보완신청 - 신청 
2018-04-20 22:37:29 - 단위사업추가 보완신청 - 보완요청 
2018-05-21 09:14:19 - 단위사업추가 보완신청 - 신청 
2018-06-20 11:21:31 - 단위사업추가 보완신청 - 보완요청 
2018-07-10 19:28:59 - 단위사업추가 보완신청 - 신청 
2022-08-25 10:55:56 - 단위사업추가 보완신청 - 평가반려 
</t>
  </si>
  <si>
    <t>충청남도 지열에너지를 이용한 온실가스 배출 감축사업 - 5호 이기행</t>
  </si>
  <si>
    <t>(사업계획서)충청남도 지열에너지를 이용한 온실가스 배출 감축사업 - 2호 이기행_v3.1_180710_제출.pdf</t>
  </si>
  <si>
    <t xml:space="preserve">
(산정시트)충청남도 지열에너지를 이용한 온실가스 배출 감축사업 - 5호 이기행_v1.0_180103.xlsx
(산정시트)충청남도 지열에너지를 이용한 온실가스 배출 감축사업 - 5호 이기행_v2.0_180411.xlsx
(증빙자료)충청남도 지열에너지를 이용한 온실가스 배출 감축사업 - 5호 이기행_v2.0_180411.zip
붙임_이기행 농가_수정 사항_180518.hwp
(산정시트)충청남도 지열에너지를 이용한 온실가스 배출 감축사업 - 2호 이기행_v3.1_180710.xlsx
상생사업_신청서_이기행_다겹_지열_0.19ha(update 170721).pdf
2. 사업 관련 자료.zip
3. 감축량 산정 및 삽도.zip
4. 현장사진.zip</t>
  </si>
  <si>
    <t xml:space="preserve">2018-02-20 09:45:31 - 단위사업추가 신청 - 신청 
2018-03-12 16:58:34 - 단위사업추가 신청 - 보완요청 
2018-04-12 13:20:00 - 단위사업추가 보완신청 - 신청 
2018-04-20 22:37:29 - 단위사업추가 보완신청 - 보완요청 
2018-05-21 09:14:19 - 단위사업추가 보완신청 - 신청 
2018-06-20 11:21:31 - 단위사업추가 보완신청 - 보완요청 
2018-07-10 19:28:59 - 단위사업추가 보완신청 - 신청 
2022-08-25 10:56:30 - 단위사업추가 보완신청 - 평가반려 
</t>
  </si>
  <si>
    <t>양지수산</t>
  </si>
  <si>
    <t>2021-12-03~2022-12-02</t>
  </si>
  <si>
    <t>(사업계획서) 양지수산의 히트펌프(해수열)를 이용한 온실가스 배출 감축사업_V2.1.pdf</t>
  </si>
  <si>
    <t xml:space="preserve">
증빙자료.zip
양지수산 외부사업 수정 및 보완 내역서_v1.1.hwp</t>
  </si>
  <si>
    <t>[보완1차]평가승인
2022-08-29</t>
  </si>
  <si>
    <t xml:space="preserve">2021-12-03 14:07:54 - 신규신청 - 신청 
2021-12-03 14:07:54 - 관장기관 지정 - 환경부
2021-12-06 09:32:52 - 관장기관 지정 - 해양수산부
2022-01-13 13:16:39 - 신규신청 - 보완요청 
2022-06-17 14:37:06 - 보완신청 - 신청 
2022-07-18 09:19:03 - 보완신청 - 문서재제출요청 
2022-07-18 16:22:25 - 재제출신청 - 신청 
2022-08-29 10:36:41 - 재제출신청 - 평가승인 
</t>
  </si>
  <si>
    <t>으뜸수산</t>
  </si>
  <si>
    <t>으뜸수산의 히트펌프(해수열)를 이용한 온실가스 배출 감축사업</t>
  </si>
  <si>
    <t>(사업계획서) 으뜸수산의 히트펌프(해수열)를 이용한 온실가스 배출 감축사업_V2.1.pdf</t>
  </si>
  <si>
    <t xml:space="preserve">
증빙자료.zip
으뜸수산(박진용 어가) 외부사업 수정 및 보완 내역서_v1.1.hwp</t>
  </si>
  <si>
    <t xml:space="preserve">2021-12-03 13:54:48 - 관장기관 지정 - 환경부
2021-12-03 13:54:49 - 신규신청 - 신청 
2021-12-06 09:32:38 - 관장기관 지정 - 해양수산부
2022-01-13 13:14:48 - 신규신청 - 보완요청 
2022-06-17 14:37:30 - 보완신청 - 신청 
2022-07-18 09:18:21 - 보완신청 - 문서재제출요청 
2022-07-18 16:21:56 - 재제출신청 - 신청 
2022-08-29 10:37:51 - 재제출신청 - 평가승인 
</t>
  </si>
  <si>
    <t>동원팜스주식회사 외 1개 업체</t>
  </si>
  <si>
    <t>에스엠인더스트리 주식회사</t>
  </si>
  <si>
    <t>6228100191</t>
  </si>
  <si>
    <t>이진아</t>
  </si>
  <si>
    <t>재경팀</t>
  </si>
  <si>
    <t>kt210809@ktceramic.co.kr</t>
  </si>
  <si>
    <t xml:space="preserve">
5. 외부사업 이전 타당성 평가 체크리스트_(수정)케이티세라믹 예산사업장.pdf
4. 케이티세라믹 예산 - 저감량산정시트.xls
3. 케이티세라믹 예산 - 외부사업 사업계획 변경 요약서.hwp
2. 케이티세라믹 예산 - 외부사업 사업계획 요약서.hwp
1. 케이티세라믹 예산 - 외부사업 승인 신청서.hwp
9. 케이티세라믹예산 -인증서(3차).pdf
8. 케이티세라믹예산 - 등록증.pdf
7. 케이티세라믹 예산 - KVER검증보고서.pdf
6. 케이티세라믹 예산 - KVER_모니터링_실적보고서_ver2.pdf</t>
  </si>
  <si>
    <t>심의승인
2022-08-31</t>
  </si>
  <si>
    <t xml:space="preserve">2017-12-21 18:03:00 - 신규신청 - 신청 
2017-12-28 07:58:46 - 관장기관 지정 - GIR센터
2018-01-05 10:50:58 - 관장기관 지정 - 산업통상자원부
2018-01-21 17:36:02 - 신규신청 - 문서재제출요청 
2018-06-19 15:02:09 - 재제출신청 - 신청 
2018-11-29 17:56:23 - 재제출신청 - 문서재제출요청 
2018-12-06 14:45:32 - 재제출신청 - 신청 
2018-12-12 10:12:36 - 재제출신청 - 문서재제출요청 
2018-12-13 10:37:10 - 재제출신청 - 신청 
2019-01-22 14:52:40 - 재제출신청 - 평가승인 
2019-01-22 14:54:15 - 재제출신청 - 심의승인 
2022-08-19 13:10:37 - 권리의 승계 - 신청 
2022-08-31 14:50:50 - 권리의 승계 - 심의승인 
</t>
  </si>
  <si>
    <t xml:space="preserve">
9. 케이티세라믹 당진 - 인증서(1차).pdf
8. 케이티세라믹당진 - 등록증.pdf
7. 케이티세라믹 당진 - KVER검증보고서.pdf
6. 케이티세라믹 당진 - KVER_모니터링 실적 보고서_ver2_최종본.pdf
5. 외부사업 이전 타당성 평가 체크리스트(인증)_케이티세라믹 당진사업장.pdf
4. 케이티세라믹 당진 저감량산정시트(등록_계수변경).xls
3. 케이티세라믹 당진 - 외부사업 사업계획 변경 요약서.hwp
2. 케이티세라믹 당진 - 외부사업 사업계획 요약서.hwp
1. 케이티세라믹 당진 - 외부사업 승인 신청서.hwp</t>
  </si>
  <si>
    <t xml:space="preserve">2017-12-21 18:14:31 - 신규신청 - 신청 
2017-12-28 07:58:46 - 관장기관 지정 - GIR센터
2018-01-05 10:50:42 - 관장기관 지정 - 산업통상자원부
2018-01-21 17:35:25 - 신규신청 - 문서재제출요청 
2018-06-19 15:03:01 - 재제출신청 - 신청 
2018-11-29 17:58:43 - 재제출신청 - 평가승인 
2018-11-30 10:48:53 - 재제출신청 - 심의승인 
2022-08-19 13:13:06 - 권리의 승계 - 신청 
2022-08-31 14:53:40 - 권리의 승계 - 심의승인 
</t>
  </si>
  <si>
    <t>(주)대광아스콘 외 1개 업체</t>
  </si>
  <si>
    <t>(사업계획서)대광아스콘 연료전환(B-C유→LPG) 온실가스 감축사업_v4.0_20220825 (경유).pdf</t>
  </si>
  <si>
    <t xml:space="preserve">
추가증빙.zip
(산정시트)대광아스콘 연료전환을 이용한 온실가스 배출 감축사업_v4.0_20220825 (경유).xlsx
외부사업 수정 및 보완 요청서_대광아스콘_220825.hwp
증빙자료.zip</t>
  </si>
  <si>
    <t>[보완3차]문서재제출요청
2022-09-15</t>
  </si>
  <si>
    <t>2022-09-15</t>
  </si>
  <si>
    <t xml:space="preserve">2022-01-20 16:17:58 - 신규신청 - 접수 
2022-01-20 16:17:58 - 관장기관 지정 - 환경부
2022-01-21 09:19:29 - 관장기관 지정 - 산업통상자원부
2022-02-10 13:46:31 - 신규신청 - 신청 
2022-03-02 13:45:11 - 신규신청 - 보완요청 
2022-03-15 10:23:53 - 보완신청 - 접수 
2022-03-16 11:22:14 - 보완신청 - 신청 
2022-05-03 14:43:53 - 보완신청 - 보완요청 
2022-06-17 22:55:24 - 보완신청 - 접수 
2022-06-20 17:27:38 - 보완신청 - 신청 
2022-07-04 09:13:56 - 보완신청 - 문서재제출요청 
2022-07-04 09:47:23 - 재제출신청 - 접수 
2022-07-05 15:48:08 - 재제출신청 - 신청 
2022-08-17 09:23:32 - 재제출신청 - 보완요청 
2022-08-25 11:23:55 - 보완신청 - 접수 
2022-08-25 15:10:44 - 보완신청 - 신청 
2022-08-25 15:16:13 - 보완신청 - 문서재제출요청 
2022-08-25 17:04:33 - 재제출신청 - 접수 
2022-08-25 17:26:39 - 재제출신청 - 신청 
2022-09-15 10:07:55 - 재제출신청 - 문서재제출요청 
</t>
  </si>
  <si>
    <t>어업회사법인 보령수협종묘주식회사</t>
  </si>
  <si>
    <t>7538600826</t>
  </si>
  <si>
    <t>보령 수산종묘배양장</t>
  </si>
  <si>
    <t>김현숙</t>
  </si>
  <si>
    <t>041-931-5503</t>
  </si>
  <si>
    <t>khs768600@naver.com</t>
  </si>
  <si>
    <t>보령 수협종묘 주식회사 미활용 열에너지를 이용한 온실가스 감축사업</t>
  </si>
  <si>
    <t>2015-06-07</t>
  </si>
  <si>
    <t>2015-06-07~2025-06-06</t>
  </si>
  <si>
    <t>어업회사법인 보령수협종묘주식회사 외 1개 업체</t>
  </si>
  <si>
    <t>1223 재제출_외부사업 사업계획서.pdf</t>
  </si>
  <si>
    <t xml:space="preserve">
보완 1-1. 수산종묘배양장 건설계약서_ 계약일 및 착공일 증빙.pdf
보완 1-2. 제1회 기성검사보고서(수산종묘배양장).jpg
2. 수산종묘배양장 신축공사 준공 관련 공문.zip
5. 적산 열량계 검교정성적서.pdf
보완 6-1. 경유벙커유LPG 판매가격_1506.JPG
보완 6-2. 한국도시가스협회 요금자료 150501.zip
보완 6-3. 조세특례제한법 면세유 적용근거.JPG
7-1. 온실가스 감축사업 협조 요청 공문.hwp
7-2. 온실가스 감축사업 추진관련 동의 알림.pdf
8-1. 수산종묘배양장 기본설계서.hwp
8-2. 연료전지 순환계통 준공도면.pdf
보완 3. 연료전지 순환수 적산열량값.pdf
4-1.(보완2차) 온실가스 배출량 및 송전량 증빙자료.zip
9.(보완2차) 전력량계 사양 및 모델.JPG
10.(보완3차) 보령 수산종묘배양장 외부사업 인증실적 소유권에 관한 확인서.pdf
4-2.(보완3차)외부감축사업 검증 매뉴얼 및 세부검증 가이드라인.pdf
4-3. 2018 온실가스 배출량 검증메뉴얼 가이드라인.pdf
4. (1223 재제출) 예상 온실가스감축량 산정시트 및 복합 전력배출계수 산출.zip
21.12 문서 재제출 증빙자료.zip</t>
  </si>
  <si>
    <t>[보완3차]평가반려
2022-09-15</t>
  </si>
  <si>
    <t xml:space="preserve">2020-05-20 11:27:20 - 신규신청 - 접수 
2020-05-20 11:27:20 - 관장기관 지정 - 환경부
2020-05-20 13:43:33 - 관장기관 지정 - 해양수산부
2020-05-20 13:45:42 - 신규신청 - 신청 
2020-06-23 10:49:24 - 신규신청 - 보완요청 
2020-07-22 18:53:41 - 보완신청 - 접수 
2020-07-22 18:54:10 - 보완신청 - 신청 
2020-08-06 19:05:53 - 보완신청 - 보완요청 
2020-09-04 14:13:09 - 보완신청 - 접수 
2020-09-04 14:13:51 - 보완신청 - 신청 
2020-09-11 18:24:13 - 보완신청 - 보완요청 
2020-10-12 22:22:14 - 보완신청 - 접수 
2020-10-12 22:23:31 - 보완신청 - 신청 
2020-11-06 10:42:02 - 보완신청 - 문서재제출요청 
2020-11-17 09:22:43 - 재제출신청 - 접수 
2020-11-17 09:23:11 - 재제출신청 - 신청 
2020-12-11 10:06:10 - 재제출신청 - 문서재제출요청 
2020-12-23 13:28:31 - 재제출신청 - 접수 
2020-12-23 13:29:08 - 재제출신청 - 신청 
2021-03-15 13:20:47 - 재제출신청 - 문서재제출요청 
2021-12-17 09:03:29 - 재제출신청 - 접수 
2021-12-17 10:52:50 - 재제출신청 - 신청 
2022-01-26 17:56:38 - 재제출신청 - 문서재제출요청 
2022-08-30 19:45:14 - 재제출신청 - 접수 
2022-08-31 09:06:27 - 재제출신청 - 신청 
2022-09-15 15:57:32 - 재제출신청 - 평가반려 
</t>
  </si>
  <si>
    <t>기후변화기술부</t>
  </si>
  <si>
    <t>전라북도 부안군 변산면 마포리 30-26,27,28</t>
  </si>
  <si>
    <t>장혜자 농가의 히트펌프(공기열)을 이용한 온실가스 배출 감축사업</t>
  </si>
  <si>
    <t>2021-04-22~2031-04-21</t>
  </si>
  <si>
    <t>(사업계획서)장혜자 농가의 히트펌프(공기열)를 이용한 온실가스 배출 감축사업_v1.1_220726.pdf</t>
  </si>
  <si>
    <t xml:space="preserve">
(산정시트)장혜자 농가의 히트펌프(공기열)를 이용한 온실가스 배출 감축사업_v1.1_220726.xlsx
(증빙자료)장혜자 농가의 히트펌프(공기열)를 이용한 온실가스 배출 감축사업_v1.1_220726.zip</t>
  </si>
  <si>
    <t>문서재제출요청
2022-09-29</t>
  </si>
  <si>
    <t>2022-09-29</t>
  </si>
  <si>
    <t xml:space="preserve">2019-12-30 16:46:22 - 신규신청 - 신청 
2019-12-30 16:46:22 - 관장기관 지정 - 환경부
2020-01-02 09:08:38 - 관장기관 지정 - 농림축산식품부
2020-01-02 15:55:25 - 신규신청 - 문서재제출요청 
2022-07-26 18:37:52 - 재제출신청 - 신청 
2022-09-29 13:18:33 - 재제출신청 - 문서재제출요청 
</t>
  </si>
  <si>
    <t>정태경 농가</t>
  </si>
  <si>
    <t>경상남도 의령군 용덕면 소상로4길 30-19</t>
  </si>
  <si>
    <t>정태경 농가의 지열에너지를 이용한 온실가스 배출 감축사업</t>
  </si>
  <si>
    <t>2022-12-25~2029-12-24</t>
  </si>
  <si>
    <t>(사업계획서)정태경 농가의 지열에너지를 이용한 온실가스 배출 감축사업_v7.0_220617.pdf</t>
  </si>
  <si>
    <t xml:space="preserve">
(증빙자료)정태경 농가의 지열에너지를 이용한 온실가스 배출 감축사업_v6.0.zip
(산정시트)정태경 농가의 지열에너지를 이용한 온실가스 배출 감축사업_v7.0_220617.xlsx
(증빙자료)정태경 농가의 지열에너지를 이용한 온실가스 배출 감축사업_v7.0.zip</t>
  </si>
  <si>
    <t>R-2019-KR-01-000393</t>
  </si>
  <si>
    <t xml:space="preserve">2019-01-21 15:09:31 - 신규신청 - 신청 
2019-01-21 15:09:31 - 관장기관 지정 - 환경부
2019-01-22 09:39:08 - 관장기관 지정 - 농림축산식품부
2019-02-20 15:24:02 - 신규신청 - 보완요청 
2019-03-19 17:20:04 - 보완신청 - 신청 
2019-04-18 11:26:21 - 보완신청 - 보완요청 
2019-07-19 14:54:24 - 보완신청 - 신청 
2019-07-22 11:36:16 - 보완신청 - 평가승인 
2019-08-07 10:14:06 - 보완신청 - 심의승인 
2019-08-14 14:44:45 - 보완신청 - 착수신고 
2021-03-04 15:46:25 - 사업변경 신청 - 신청 
2021-03-08 13:39:50 - 사업변경 신청 - 보완요청 
2021-03-09 08:47:14 - 사업변경 보완신청 - 신청 
2021-03-10 10:01:21 - 사업변경 보완신청 - 문서재제출요청 
2021-03-11 10:55:29 - 사업변경 재제출신청 - 신청 
2021-03-11 13:06:05 - 사업변경 재제출신청 - 문서재제출요청 
2021-03-11 13:07:50 - 사업변경 재제출신청 - 신청 
2021-05-20 16:37:07 - 사업변경 재제출신청 - 평가승인 
2021-07-02 13:33:08 - 사업변경 재제출신청 - 심의승인 
2022-06-23 17:56:42 - 유효기간갱신 신청 - 신청 
2022-09-29 13:27:51 - 유효기간갱신 신청 - 문서재제출요청 
</t>
  </si>
  <si>
    <t>수원시 영통구</t>
  </si>
  <si>
    <t>삼성디지털프라자 19개소 등</t>
  </si>
  <si>
    <t>삼성전자의 삼성디지털프라자 건물LED 교체를 통한 온실가스 감축사업</t>
  </si>
  <si>
    <t>01. 삼성디지털프라자 건물 LED 외부사업_극소규모_pdd_V3.xlsx</t>
  </si>
  <si>
    <t xml:space="preserve">
외부사업 철회의사.pdf</t>
  </si>
  <si>
    <t>평가반려
2022-09-30</t>
  </si>
  <si>
    <t>2022-09-30</t>
  </si>
  <si>
    <t xml:space="preserve">2017-12-26 16:42:45 - 신규신청 - 신청 
2017-12-27 16:47:56 - 신규신청 - 문서재제출요청 
2017-12-28 07:58:46 - 관장기관 지정 - 산업통상자원부
2018-01-03 13:48:34 - 관장기관 지정 - 국토교통부
2022-08-30 14:39:55 - 재제출신청 - 신청 
2022-09-30 13:43:00 - 재제출신청 - 평가반려 
</t>
  </si>
  <si>
    <t>주식회사 부산바이오에너지</t>
  </si>
  <si>
    <t>6078608942</t>
  </si>
  <si>
    <t xml:space="preserve">㈜부산바이오에너지 </t>
  </si>
  <si>
    <t>부산광역시 동래구</t>
  </si>
  <si>
    <t>한재하</t>
  </si>
  <si>
    <t>개발사업관리팀</t>
  </si>
  <si>
    <t>02-6901-8281</t>
  </si>
  <si>
    <t>joeuna91@ecorbit.com</t>
  </si>
  <si>
    <t>㈜부산바이오에너지 바이오메탄 도시가스 공급사업</t>
  </si>
  <si>
    <t>2012-12-28</t>
  </si>
  <si>
    <t>2022-10-04~2029-10-03</t>
  </si>
  <si>
    <t>부산바이오에너지 바이오메탄 외부사업 사업계획서_v.3.1(220825).pdf</t>
  </si>
  <si>
    <t xml:space="preserve">
12.도시가스 공급열량 실적(홈페이지 공고용).zip
17.계측기 사양서 및 검교정 성적서.zip
18.부산바이오에너지_산정툴(v.1.0)_201216(330일수정).xlsx
환경공단 검토의견에 따른 사업계획서 수정사항(공단제출용).hwp
01.바이오가스 정제사업 협약서(부산환경공단-부산바이오에너지).pdf
02.바이오메탄 공급계약서(부산도시가스-부산바이오에너지).pdf
02_1. [대외공문]온실가스 감축실적에 대한 회신의 건.pdf
03.수영하수처리장_공사도급계약서_변경1차(부산바이오에너지).pdf
04.부산바이오에너지 상업개시일(17.09.21).pdf
05.실시설계요약보고서.pdf
06.바이오메탄 공급량(공문,2017.09~2018.12).pdf
07.바이오가스 시험성적서(바이오메탄 공급전 확인).pdf
08.수영 소화조 바이오가스 정제사업 공고문 및 안내서(12.03).hwp
09.(M6)한전전력사용(17.09~19.06).pdf
10.수영하수처리장_명세서.zip
11.KONETIC_부산환경공단 수영사업소(2012-2014).pdf
12.도시가스 공급열량 실적(홈페이지 공고용).zip
13.부산바이오에너지 사업자등록증.pdf
14.수영하수처리장_바이오가스 메탄농도(탈황후)-주2회.pdf
15.(M5)FT201_LPG주입량(17.09-18.07).zip
16.최초 지출일 증빙자료.zip
17.계측기 사양서 및 검교정 성적서.zip
18. 바이오가스 return량 데이터(2020.11_2021.03).pdf
20.부산바이오에너지_산정툴(v.2.0)_20210321.xlsx
20.부산바이오에너지_산정툴(v.3.0)_20220803.xlsx</t>
  </si>
  <si>
    <t>R-2022-KR-13-000828</t>
  </si>
  <si>
    <t>[보완2차]심의승인
2022-10-04</t>
  </si>
  <si>
    <t xml:space="preserve">2020-12-21 17:34:11 - 신규신청 - 신청 
2020-12-21 17:34:11 - 관장기관 지정 - 환경부
2021-02-01 14:08:24 - 신규신청 - 보완요청 
2022-06-29 14:53:01 - 보완신청 - 신청 
2022-07-12 09:12:48 - 보완신청 - 보완요청 
2022-08-25 05:47:45 - 보완신청 - 신청 
2022-08-25 16:25:09 - 보완신청 - 문서재제출요청 
2022-08-26 08:02:53 - 재제출신청 - 신청 
2022-08-29 13:18:53 - 재제출신청 - 평가승인 
2022-10-04 17:17:07 - 재제출신청 - 심의승인 
</t>
  </si>
  <si>
    <t>양인호 외 3개 농가의 히트펌프를 이용한 온실가스 배출 감축사업</t>
  </si>
  <si>
    <t>2014-03-01</t>
  </si>
  <si>
    <t>2014-03-01~2024-02-29</t>
  </si>
  <si>
    <t>(사업계획서)양인호 외 3개 농가의 히트펌프를 이용한 온실가스 배출 감축사업v2.1_20220704.pdf</t>
  </si>
  <si>
    <t xml:space="preserve">
양인호 외 3 농가_증빙문서v.2.1_20220704.zip
(양인호 외 3개 농가) 사업계획 변경 요약서.pdf</t>
  </si>
  <si>
    <t>R-2020-KR-03-000522</t>
  </si>
  <si>
    <t>심의승인
2022-10-05</t>
  </si>
  <si>
    <t>2022-10-05</t>
  </si>
  <si>
    <t xml:space="preserve">2020-08-05 12:59:00 - 관장기관 지정 - 환경부
2020-08-05 12:59:01 - 신규신청 - 신청 
2020-08-05 15:30:30 - 관장기관 지정 - 농림축산식품부
2020-08-06 17:51:46 - 신규신청 - 문서재제출요청 
2020-08-07 20:32:09 - 재제출신청 - 신청 
2020-09-04 13:44:30 - 재제출신청 - 문서재제출요청 
2020-09-23 19:52:43 - 재제출신청 - 신청 
2020-09-24 15:19:46 - 재제출신청 - 문서재제출요청 
2020-09-24 17:16:29 - 재제출신청 - 신청 
2020-10-21 15:03:46 - 재제출신청 - 평가승인 
2020-10-21 16:43:56 - 재제출신청 - 심의승인 
2022-06-09 18:08:06 - 재제출신청 - 착수신고 
2022-06-09 18:11:38 - 사업변경 신청 - 신청 
2022-07-03 11:42:43 - 사업변경 신청 - 문서재제출요청 
2022-07-04 14:59:36 - 사업변경 재제출신청 - 신청 
2022-07-12 17:38:31 - 사업변경 재제출신청 - 평가승인 
2022-10-05 16:52:58 - 사업변경 재제출신청 - 심의승인 
</t>
  </si>
  <si>
    <t>하규봉 농가</t>
  </si>
  <si>
    <t>경상남도 진주시 이반성면 반성로 192</t>
  </si>
  <si>
    <t xml:space="preserve">하규봉 농가의 지열에너지를 이용한 온실가스 배출 감축사업 </t>
  </si>
  <si>
    <t>2014-09-05</t>
  </si>
  <si>
    <t>(사업계획서)하규봉 농가의 지열에너지를 이용한 온실가스 배출 감축사업_v5.1_220510.pdf</t>
  </si>
  <si>
    <t xml:space="preserve">
(산정시트)하규봉 농가의 지열에너지를 이용한 온실가스 배출 감축사업_v5.1_220510.xlsx
(증빙자료)하규봉 농가의 지열에너지를 이용한 온실가스 배출 감축사업_v5.1.zip
[별지 5] 외부사업 승인_사업계획 변경 신청서_사업계획 변경 요약서_한국남동발전(하규봉).pdf</t>
  </si>
  <si>
    <t>R-2020-KR-01-000415</t>
  </si>
  <si>
    <t xml:space="preserve">2019-01-18 14:11:07 - 신규신청 - 신청 
2019-01-18 14:11:07 - 관장기관 지정 - 환경부
2019-01-18 14:23:11 - 관장기관 지정 - 농림축산식품부
2019-02-20 15:24:34 - 신규신청 - 보완요청 
2019-03-19 17:19:45 - 보완신청 - 신청 
2019-04-18 11:26:45 - 보완신청 - 보완요청 
2020-02-27 17:50:37 - 보완신청 - 신청 
2020-02-28 13:49:19 - 보완신청 - 평가승인 
2020-02-28 14:43:04 - 보완신청 - 심의승인 
2020-03-05 10:50:20 - 보완신청 - 착수신고 
2021-10-26 18:37:06 - 유효기간갱신 신청 - 신청 
2021-12-29 16:59:15 - 유효기간갱신 신청 - 문서재제출요청 
2022-05-09 13:15:11 - 유효기간갱신 재제출신청 - 신청 
2022-05-16 13:10:06 - 유효기간갱신 재제출신청 - 평가반려 
2022-05-18 14:30:23 - 사업변경 신청 - 신청 
2022-05-19 11:24:28 - 사업변경 신청 - 문서재제출요청 
2022-05-19 14:11:04 - 사업변경 재제출신청 - 신청 
2022-07-12 18:00:53 - 사업변경 재제출신청 - 평가승인 
2022-10-05 16:53:48 - 사업변경 재제출신청 - 심의승인 
</t>
  </si>
  <si>
    <t>경기도 용인시 박주연 농가</t>
  </si>
  <si>
    <t>경기도 용인시 처인구 남사면 통삼로 58-2</t>
  </si>
  <si>
    <t>박주연 농가 히트펌프를 이용한 온실가스 감축사업</t>
  </si>
  <si>
    <t>2011-12-30</t>
  </si>
  <si>
    <t>(사업계획서)박주연 농가의 히트펌프를 이용한 온실가스 배출 감축사업_v5.0_20220818.pdf</t>
  </si>
  <si>
    <t xml:space="preserve">
18. 현장사진.zip
1-17_증빙자료.zip
18. 현장사진 (2).zip
18. 현장사진 (3).zip
(산정시트)박주연 농가의 히트펌프를 이용한 온실가스 배출 감축사업_v5.0_20220818.xlsx
사업계획 변경 요약서_박주연 농가(최종).hwp</t>
  </si>
  <si>
    <t>R-2021-KR-03-000560</t>
  </si>
  <si>
    <t xml:space="preserve">2019-11-29 11:24:17 - 신규신청 - 신청 
2019-11-29 11:24:17 - 관장기관 지정 - 환경부
2019-11-29 13:30:25 - 관장기관 지정 - 농림축산식품부
2019-12-11 17:06:55 - 신규신청 - 보완요청 
2020-09-03 10:55:23 - 보완신청 - 신청 
2020-10-06 15:17:05 - 보완신청 - 보완요청 
2020-11-04 11:03:45 - 보완신청 - 신청 
2020-12-03 14:47:31 - 보완신청 - 문서재제출요청 
2021-03-12 17:31:34 - 재제출신청 - 신청 
2021-05-17 11:19:00 - 재제출신청 - 문서재제출요청 
2021-05-18 15:57:26 - 재제출신청 - 신청 
2021-07-02 11:22:57 - 재제출신청 - 평가승인 
2021-07-02 14:56:46 - 재제출신청 - 심의승인 
2021-07-02 15:30:46 - 재제출신청 - 착수신고 
2022-06-02 17:23:14 - 사업변경 신청 - 신청 
2022-07-12 17:37:38 - 사업변경 신청 - 평가승인 
2022-10-05 16:54:37 - 사업변경 신청 - 심의승인 
</t>
  </si>
  <si>
    <t>제주특별자치도</t>
  </si>
  <si>
    <t>2022-06-21</t>
  </si>
  <si>
    <t>2016-10-24~2026-10-23</t>
  </si>
  <si>
    <t>(사업계획서) 현동원 농가 외 1개 농가의 히트펌프를 이용한 온실가스 배출 감축사업_v2.0.pdf</t>
  </si>
  <si>
    <t xml:space="preserve">
증빙자료 (1).zip
증빙자료 (2).zip
도면 확인용.zip
히트펌프 사진_현민범(A동 실내기 외관_1~4).zip
히트펌프 사진_현민범(A동 실내기 외관_5~8).zip
히트펌프 사진_현민범(A동 실내기 외관_9~16).zip
히트펌프 사진_현민범(A동 실외기).zip
히트펌프 사진_현민범(B동).zip
히트펌프 사진_현동원.zip
히트펌프 사진_현민범(A동 실내기 명판 1~8).zip
히트펌프 사진_현민범(A동 실내기 명판 9~16).zip</t>
  </si>
  <si>
    <t>R-2020-KR-03-000531</t>
  </si>
  <si>
    <t xml:space="preserve">2020-08-05 11:38:12 - 신규신청 - 신청 
2020-08-05 11:38:12 - 관장기관 지정 - 환경부
2020-08-05 15:30:37 - 관장기관 지정 - 농림축산식품부
2020-09-04 14:21:42 - 신규신청 - 문서재제출요청 
2020-09-23 10:14:48 - 재제출신청 - 신청 
2020-09-24 16:01:23 - 재제출신청 - 문서재제출요청 
2020-09-24 17:41:32 - 재제출신청 - 신청 
2020-10-21 15:21:57 - 재제출신청 - 평가승인 
2020-10-21 16:56:23 - 재제출신청 - 심의승인 
2020-11-24 11:32:57 - 재제출신청 - 착수신고 
2022-06-14 11:37:42 - 사업변경 신청 - 신청 
2022-06-15 09:25:16 - 사업변경 신청 - 문서재제출요청 
2022-06-21 15:30:25 - 사업변경 재제출신청 - 신청 
2022-07-12 17:58:51 - 사업변경 재제출신청 - 평가승인 
2022-10-05 16:55:21 - 사업변경 재제출신청 - 심의승인 
</t>
  </si>
  <si>
    <t>주식회사 에스피컨설팅그룹</t>
  </si>
  <si>
    <t>4958101996</t>
  </si>
  <si>
    <t>정대원 농가</t>
  </si>
  <si>
    <t>한상우</t>
  </si>
  <si>
    <t>02-6396-7518</t>
  </si>
  <si>
    <t>swhan@spconsulting.co.kr</t>
  </si>
  <si>
    <t>정대원 농가의 히트펌프(지열)를 이용한 온실가스 배출 감축사업</t>
  </si>
  <si>
    <t>2022-10-05~2032-10-04</t>
  </si>
  <si>
    <t>(사업계획서) 정대원 농가의 히트펌프를 이용한 온실가스 배출 감축사업v1.1_20221006.pdf</t>
  </si>
  <si>
    <t xml:space="preserve">
[증빙자료 13] 현장사진.zip
정대원 농가_ORS 계정 이용 동의서.pdf
정대원 농가_농업부문 배출권거래제 외부사업 감축실적(KOC) 이전 확약서_직인.pdf
[증빙자료 1~12] 농업경영체등록확인서 외 11건.zip</t>
  </si>
  <si>
    <t>R-2022-KR-03-000832</t>
  </si>
  <si>
    <t>착수신고
2022-10-06</t>
  </si>
  <si>
    <t>2022-10-06</t>
  </si>
  <si>
    <t xml:space="preserve">2022-07-01 17:31:04 - 신규신청 - 신청 
2022-07-01 17:31:04 - 관장기관 지정 - 환경부
2022-07-04 09:22:39 - 관장기관 지정 - 농림축산식품부
2022-07-05 17:29:07 - 신규신청 - 문서재제출요청 
2022-07-05 17:31:51 - 재제출신청 - 신청 
2022-07-12 17:31:20 - 재제출신청 - 평가승인 
2022-10-05 16:47:05 - 재제출신청 - 심의승인 
2022-10-06 11:39:27 - 재제출신청 - 착수신고 
</t>
  </si>
  <si>
    <t>안창보 외 3개 농가</t>
  </si>
  <si>
    <t>안창보 외 3개 농가의 히트펌프(공기열)를 이용한 온실가스 배출 감축사업</t>
  </si>
  <si>
    <t>사업계획서_안창보 외 3개 농가의 히트펌프(공기열)를 이용한 온실가스 배출 감축사업_v1.0.pdf</t>
  </si>
  <si>
    <t>R-2022-KR-03-000835</t>
  </si>
  <si>
    <t xml:space="preserve">2022-07-05 09:30:00 - 신규신청 - 신청 
2022-07-05 09:30:00 - 관장기관 지정 - 환경부
2022-07-05 11:10:21 - 관장기관 지정 - 농림축산식품부
2022-07-12 17:57:28 - 신규신청 - 평가승인 
2022-10-05 16:49:45 - 신규신청 - 심의승인 
2022-10-06 17:50:25 - 신규신청 - 착수신고 
</t>
  </si>
  <si>
    <t>강대경 외 2개 농가</t>
  </si>
  <si>
    <t>제주도 제주시, 서귀포시</t>
  </si>
  <si>
    <t>강대경 외 2개 농가의 히트펌프(공기열)를 이용한 온실가스 배출 감축사업</t>
  </si>
  <si>
    <t>사업계획서_강대경 외 2개 농가의 히트펌프(공기열)를 이용한 온실가스 배출 감축사업_v1.2.pdf</t>
  </si>
  <si>
    <t>R-2022-KR-03-000834</t>
  </si>
  <si>
    <t xml:space="preserve">2022-07-05 09:34:48 - 신규신청 - 신청 
2022-07-05 09:34:48 - 관장기관 지정 - 환경부
2022-07-05 11:10:10 - 관장기관 지정 - 농림축산식품부
2022-07-05 14:34:35 - 신규신청 - 문서재제출요청 
2022-07-05 14:56:41 - 재제출신청 - 신청 
2022-07-05 15:30:34 - 재제출신청 - 문서재제출요청 
2022-07-05 15:35:00 - 재제출신청 - 신청 
2022-07-12 17:55:19 - 재제출신청 - 평가승인 
2022-10-05 16:48:58 - 재제출신청 - 심의승인 
2022-10-06 17:50:46 - 재제출신청 - 착수신고 
</t>
  </si>
  <si>
    <t>한영옥 농가, 김태형 농가, 송인순 농가, 오민재 농가</t>
  </si>
  <si>
    <t>한영옥 외 3개 농가의 히트펌프(공기열)를 이용한 온실가스 배출 감축사업</t>
  </si>
  <si>
    <t>한영옥 외 3개 농가의 히트펌프(공기열)를 이용한 온실가스 배출 감축사업v2.0.pdf</t>
  </si>
  <si>
    <t xml:space="preserve">
0. 도면 참고용.zip
증빙자료 (1).zip
증빙자료 (2)_증빙자료 36. 한영옥_현장사진.zip
증빙자료 (3)_증빙자료 37. 김태형_현장사진_1. 타필지(보일러 제외 증빙_태흥리).zip
증빙자료 (4)_증빙자료 37. 김태형_현장사진_2. 태흥리 1855-3,4.zip
증빙자료 (5)_증빙자료 38. 송인순_현장 사진.zip
증빙자료 (6)_증빙자료 39. 오민재_현장 사진.zip
증빙자료 (7).zip</t>
  </si>
  <si>
    <t>R-2022-KR-03-000830</t>
  </si>
  <si>
    <t>착수신고
2022-10-07</t>
  </si>
  <si>
    <t>2022-10-07</t>
  </si>
  <si>
    <t xml:space="preserve">2022-07-04 19:40:58 - 신규신청 - 신청 
2022-07-04 19:40:58 - 관장기관 지정 - 환경부
2022-07-05 09:18:09 - 관장기관 지정 - 농림축산식품부
2022-07-05 09:20:47 - 신규신청 - 문서재제출요청 
2022-07-05 10:53:52 - 재제출신청 - 신청 
2022-07-12 17:32:07 - 재제출신청 - 평가승인 
2022-10-05 16:44:12 - 재제출신청 - 심의승인 
2022-10-07 15:54:12 - 재제출신청 - 착수신고 
</t>
  </si>
  <si>
    <t>김영수 농가, 양행도 농가</t>
  </si>
  <si>
    <t>김영수 외 1개 농가의 히트펌프(공기열)를 이용한 온실가스 배출 감축사업</t>
  </si>
  <si>
    <t>김영수 외 1개 농가의 히트펌프(공기열)를 이용한 온실가스 배출 감축사업_v2.0.pdf</t>
  </si>
  <si>
    <t xml:space="preserve">
0. 도면 참고용.zip
증빙자료 (1).zip
증빙자료 (2).zip</t>
  </si>
  <si>
    <t>R-2022-KR-03-000829</t>
  </si>
  <si>
    <t xml:space="preserve">2022-07-05 10:54:36 - 신규신청 - 신청 
2022-07-05 10:54:36 - 관장기관 지정 - 환경부
2022-07-05 11:09:44 - 관장기관 지정 - 농림축산식품부
2022-07-12 17:29:22 - 신규신청 - 평가승인 
2022-10-05 16:40:16 - 신규신청 - 심의승인 
2022-10-07 16:17:01 - 신규신청 - 착수신고 
</t>
  </si>
  <si>
    <t>강훈석 농가, 정승배 농가, 김동준 농가, 배재환 농가</t>
  </si>
  <si>
    <t>강훈석 외 3개 농가의 히트펌프(공기열)를 이용한 온실가스 배출 감축사업</t>
  </si>
  <si>
    <t>강훈석 외 3개 농가의 히트펌프(공기열)를 이용한 온실가스 배출 감축사업v2.0.pdf</t>
  </si>
  <si>
    <t xml:space="preserve">
0. 도면 참고용.zip
강훈석_현장사진.zip
김동준_현장 사진.zip
배재환_현장 사진.zip
정승배_현장사진_정승배_의귀리 239, 294.zip
정승배_현장사진_타필지(보일러 제외 증명).zip
증빙문서 1.zip
증빙문서 2.zip
증빙문서 3.zip</t>
  </si>
  <si>
    <t>R-2022-KR-03-000831</t>
  </si>
  <si>
    <t xml:space="preserve">2022-07-04 19:49:51 - 신규신청 - 신청 
2022-07-04 19:49:51 - 관장기관 지정 - 환경부
2022-07-05 09:18:18 - 관장기관 지정 - 농림축산식품부
2022-07-12 17:28:51 - 신규신청 - 평가승인 
2022-10-05 16:46:14 - 신규신청 - 심의승인 
2022-10-07 16:29:11 - 신규신청 - 착수신고 
</t>
  </si>
  <si>
    <t>현승철 농가, 정원부 농가, 오순철 농가, 박금훈 농가</t>
  </si>
  <si>
    <t>현승철 외 3개 농가의 히트펌프(공기열)를 이용한 온실가스 배출 감축사업</t>
  </si>
  <si>
    <t>현승철 외 3개 농가의 히트펌프(공기열)를 이용한 온실가스 배출 감축사업v2.0.pdf</t>
  </si>
  <si>
    <t xml:space="preserve">
0. 도면 참고용.zip
증빙자료 (1).zip
증빙자료 (2).zip
증빙자료 (3).zip
증빙자료 (4)_증빙자료 43. 현승철_현장사진(한남리 347-1 C동).zip
증빙자료 (5)_증빙자료 43. 현승철_현장사진(한남리 347-1 공통, A동, B동).zip
증빙자료 (6)_증빙자료 43. 현승철_현장사진(한남리 1484).zip
증빙자료 (7)_증빙자료 44. 정원부_현장 사진(태흥리 943, 1549).zip
증빙자료 (8)_증빙자료 44. 정원부_현장사진(타필지 보일러제외증빙).zip
증빙자료 (9)_증빙자료 45. 오순철_현장 사진.zip
증빙자료 (10)_증빙자료 46. 박금훈_현장사진.zip</t>
  </si>
  <si>
    <t>R-2022-KR-03-000833</t>
  </si>
  <si>
    <t xml:space="preserve">2022-07-05 10:38:50 - 관장기관 지정 - 환경부
2022-07-05 10:38:51 - 신규신청 - 신청 
2022-07-05 11:09:55 - 관장기관 지정 - 농림축산식품부
2022-07-12 17:32:43 - 신규신청 - 평가승인 
2022-10-05 16:47:50 - 신규신청 - 심의승인 
2022-10-07 16:37:20 - 신규신청 - 착수신고 
</t>
  </si>
  <si>
    <t>(유)범진금속 외 2개 업체</t>
  </si>
  <si>
    <t xml:space="preserve">2018-02-19 07:02:10 - 신규신청 - 신청 
2018-02-19 07:02:10 - 관장기관 지정 - GIR센터
2018-03-08 10:24:18 - 관장기관 지정 - 산업통상자원부
2018-07-30 11:30:42 - 신규신청 - 문서재제출요청 
2019-01-31 14:50:02 - 재제출신청 - 신청 
2019-01-31 18:11:35 - 재제출신청 - 보완요청 
2020-07-02 12:42:22 - 보완신청 - 신청 
2020-09-29 17:42:45 - 보완신청 - 보완요청 
2020-12-01 18:03:00 - 보완신청 - 신청 
2021-05-21 16:40:40 - 보완신청 - 보완요청 
2021-08-31 23:00:53 - 보완신청 - 신청 
2021-10-19 09:03:38 - 보완신청 - 문서재제출요청 
2022-04-29 16:39:20 - 재제출신청 - 신청 
2022-06-03 13:25:10 - 재제출신청 - 문서재제출요청 
2022-06-16 10:27:14 - 재제출신청 - 신청 
2022-06-17 13:59:49 - 재제출신청 - 문서재제출요청 
2022-06-20 16:39:44 - 재제출신청 - 신청 
2022-06-23 13:36:15 - 재제출신청 - 문서재제출요청 
2022-06-23 20:11:35 - 재제출신청 - 신청 
2022-07-04 16:15:12 - 재제출신청 - 문서재제출요청 
2022-07-04 16:55:39 - 재제출신청 - 신청 
2022-08-23 09:21:31 - 재제출신청 - 문서재제출요청 
2022-08-24 18:06:26 - 재제출신청 - 신청 
2022-08-26 08:57:25 - 재제출신청 - 문서재제출요청 
2022-08-26 15:34:29 - 재제출신청 - 신청 
2022-08-30 14:52:02 - 재제출신청 - 문서재제출요청 
2022-08-30 14:57:53 - 재제출신청 - 신청 
2022-09-01 10:11:28 - 재제출신청 - 문서재제출요청 
2022-09-01 13:30:16 - 재제출신청 - 신청 
2022-10-11 14:16:58 - 재제출신청 - 평가승인 
2022-10-11 14:17:26 - 재제출신청 - 심의승인 
</t>
  </si>
  <si>
    <t>에스앤에스밸브주식회사 외 2개 업체</t>
  </si>
  <si>
    <t>(주)신흥기업 외 2개 업체</t>
  </si>
  <si>
    <t>(주)이성산업 외 2개 업체</t>
  </si>
  <si>
    <t>(주)평화정밀 외 2개 업체</t>
  </si>
  <si>
    <t>지명산업 외 2개 업체</t>
  </si>
  <si>
    <t>코오롱플라스틱(주)</t>
  </si>
  <si>
    <t xml:space="preserve">2020-03-31 17:56:42 - 신규신청 - 신청 
2020-03-31 17:56:42 - 관장기관 지정 - 환경부
2020-04-02 16:31:48 - 관장기관 지정 - 산업통상자원부
2020-09-29 17:44:52 - 신규신청 - 보완요청 
2020-10-21 20:29:52 - 보완신청 - 신청 
2020-10-22 16:06:42 - 보완신청 - 문서재제출요청 
2020-10-22 17:10:27 - 재제출신청 - 신청 
2021-04-02 11:00:59 - 재제출신청 - 보완요청 
2021-04-19 12:52:16 - 보완신청 - 신청 
2021-05-25 15:08:50 - 보완신청 - 문서재제출요청 
2021-06-18 12:26:45 - 재제출신청 - 신청 
2021-06-21 16:25:35 - 재제출신청 - 문서재제출요청 
2021-06-21 17:04:13 - 재제출신청 - 신청 
2021-08-25 15:40:04 - 재제출신청 - 보완요청 
2021-09-27 13:16:54 - 보완신청 - 신청 
2021-11-10 13:38:44 - 보완신청 - 문서재제출요청 
2021-12-10 13:05:38 - 재제출신청 - 신청 
2022-01-24 09:50:42 - 재제출신청 - 문서재제출요청 
2022-04-11 18:09:25 - 재제출신청 - 신청 
2022-06-03 16:18:47 - 재제출신청 - 문서재제출요청 
2022-06-10 16:18:14 - 재제출신청 - 신청 
2022-06-13 11:45:41 - 재제출신청 - 문서재제출요청 
2022-06-13 13:43:32 - 재제출신청 - 신청 
2022-06-16 13:39:11 - 재제출신청 - 문서재제출요청 
2022-06-20 08:44:53 - 재제출신청 - 신청 
2022-08-23 09:23:50 - 재제출신청 - 문서재제출요청 
2022-08-24 17:06:48 - 재제출신청 - 신청 
2022-08-30 16:49:26 - 재제출신청 - 문서재제출요청 
2022-08-30 21:01:03 - 재제출신청 - 신청 
2022-10-11 14:34:28 - 재제출신청 - 평가승인 
2022-10-11 14:34:55 - 재제출신청 - 심의승인 
</t>
  </si>
  <si>
    <t>티더블유아이㈜ 외 2개 업체</t>
  </si>
  <si>
    <t>비케이이엔지(주) 외 1개 업체</t>
  </si>
  <si>
    <t>윤지성 농가</t>
  </si>
  <si>
    <t>전라북도 완주군 이서면 용서리 648-1</t>
  </si>
  <si>
    <t>윤지성 농가의 히트펌프(지열)를 이용한 온실가스 배출 감축사업</t>
  </si>
  <si>
    <t>(사업계획서)윤지성 농가의 히트펌프(지열)를 이용한 온실가스 배출 감축사업_v2.0_221007.pdf</t>
  </si>
  <si>
    <t xml:space="preserve">
(산정시트)윤지성 농가의 히트펌프(지열)를 이용한 온실가스 배출 감축사업_v2.0_221007.xlsx
(증빙자료)윤지성 농가의 히트펌프(지열)를 이용한 온실가스 배출 감축사업_v2.0_221007.zip</t>
  </si>
  <si>
    <t>R-2022-KR-03-000836</t>
  </si>
  <si>
    <t xml:space="preserve">2021-07-28 15:37:37 - 신규신청 - 신청 
2021-07-28 15:37:37 - 관장기관 지정 - 환경부
2021-07-28 17:13:43 - 관장기관 지정 - 농림축산식품부
2021-11-24 10:59:40 - 신규신청 - 문서재제출요청 
2022-05-12 16:49:34 - 재제출신청 - 신청 
2022-07-03 12:49:33 - 재제출신청 - 문서재제출요청 
2022-07-04 10:55:07 - 재제출신청 - 신청 
2022-07-12 17:30:35 - 재제출신청 - 평가승인 
2022-10-05 16:50:39 - 재제출신청 - 심의승인 
2022-10-12 10:12:10 - 재제출신청 - 착수신고 
</t>
  </si>
  <si>
    <t>종근당 외 1개 업체</t>
  </si>
  <si>
    <t>(주)유성에프티 외 2개 업체</t>
  </si>
  <si>
    <t>유성에프티_극소규모 고효율 설비 교체 사업의 방법론(03A-004-ver01)_Ver5.0.pdf</t>
  </si>
  <si>
    <t xml:space="preserve">
기타증빙문서 220829.zip</t>
  </si>
  <si>
    <t>[보완3차]문서재제출요청
2022-10-13</t>
  </si>
  <si>
    <t xml:space="preserve">2019-05-30 17:25:31 - 신규신청 - 신청 
2019-05-30 17:25:31 - 관장기관 지정 - 환경부
2019-06-03 09:06:06 - 관장기관 지정 - 산업통상자원부
2019-12-12 18:07:51 - 신규신청 - 보완요청 
2020-12-01 13:40:40 - 보완신청 - 접수 
2020-12-01 17:22:06 - 보완신청 - 신청 
2021-03-16 16:07:20 - 보완신청 - 보완요청 
2021-06-29 11:08:46 - 보완신청 - 접수 
2021-06-30 15:33:35 - 보완신청 - 신청 
2021-07-28 13:09:14 - 보완신청 - 보완요청 
2021-08-30 17:33:27 - 보완신청 - 접수 
2021-09-01 11:05:34 - 보완신청 - 신청 
2021-10-19 10:16:41 - 보완신청 - 문서재제출요청 
2021-11-08 13:17:11 - 재제출신청 - 접수 
2021-12-17 09:28:18 - 재제출신청 - 신청 
2021-12-17 09:29:47 - 재제출신청 - 문서재제출요청 
2022-04-19 16:53:29 - 재제출신청 - 접수 
2022-04-19 17:01:58 - 재제출신청 - 접수 
2022-05-31 16:38:47 - 재제출신청 - 신청 
2022-05-31 16:39:18 - 재제출신청 - 문서재제출요청 
2022-08-29 11:27:09 - 재제출신청 - 접수 
2022-10-12 08:38:47 - 재제출신청 - 신청 
2022-10-13 13:17:10 - 재제출신청 - 문서재제출요청 
</t>
  </si>
  <si>
    <t>서울시 '19년 상반기 강남구 아파트 승강기 회생제동장치 설치를 통한 전력 생산 및 사용 묶음 감축사업</t>
  </si>
  <si>
    <t>19년 상반기_강남구_회생제동장치 사업계획서(v6.0) 220829.pdf</t>
  </si>
  <si>
    <t xml:space="preserve">
강남구_증빙자료 220829.zip</t>
  </si>
  <si>
    <t>R-2022-KR-03-000947</t>
  </si>
  <si>
    <t>심의승인
2022-10-13</t>
  </si>
  <si>
    <t xml:space="preserve">2020-09-22 21:00:52 - 신규신청 - 신청 
2020-09-22 21:00:52 - 관장기관 지정 - 환경부
2020-09-23 09:08:04 - 관장기관 지정 - 국토교통부
2020-10-22 16:37:58 - 신규신청 - 문서재제출요청 
2021-05-26 13:35:38 - 재제출신청 - 신청 
2021-06-24 16:53:15 - 재제출신청 - 문서재제출요청 
2022-05-30 17:11:43 - 재제출신청 - 신청 
2022-06-23 13:28:22 - 재제출신청 - 문서재제출요청 
2022-06-24 16:07:34 - 재제출신청 - 신청 
2022-06-29 14:43:45 - 재제출신청 - 문서재제출요청 
2022-07-04 15:12:08 - 재제출신청 - 신청 
2022-07-05 14:44:45 - 재제출신청 - 평가승인 
2022-10-13 14:03:48 - 재제출신청 - 심의승인 
</t>
  </si>
  <si>
    <t>국내 전통시장</t>
  </si>
  <si>
    <t>국내 전통시장 조명기기 교체에 따른 온실가스 배출 프로그램 감축사업</t>
  </si>
  <si>
    <t>국내 전통시장 조명기기 교체에 따른 온실가스 배출 프로그램 감축사업-1호 현대근린상가</t>
  </si>
  <si>
    <t>2021-03-03~2031-03-02</t>
  </si>
  <si>
    <t>(단위사업 사업계획서)국내 전통시장 조명기기 교체에 따른 온실가스 배출 프로그램 감축사업 - 1호 현대근린상가_v4.0_220826.pdf</t>
  </si>
  <si>
    <t xml:space="preserve">
(산정시트)국내 전통시장 조명기기 교체에 따른 온실가스 배출 프로그램 감축사업 - 1호 현대근린상가_v4.0_220826.xlsx
(증빙자료)국내 전통시장 조명기기 교체에 따른 온실가스 배출 프로그램 감축사업 - 1호 현대근린상가_v4.0_220826.zip
(프로그램 감축사업 사업계획서)국내 전통시장 조명기기 교체에 따른 온실가스 배출 프로그램 감축사업_v10_220826.pdf
(증빙자료)국내 전통시장 조명기기 교체에 따른 온실가스 배출 프로그램 감축사업_v10_220826.zip</t>
  </si>
  <si>
    <t>R-2022-KR-03-000948-P-01</t>
  </si>
  <si>
    <t xml:space="preserve">2020-04-07 10:10:43 - 신규신청 - 신청 
2020-04-07 10:10:43 - 관장기관 지정 - 환경부
2020-04-08 09:06:30 - 관장기관 지정 - 국토교통부
2020-05-07 17:03:38 - 신규신청 - 문서재제출요청 
2020-05-21 14:07:57 - 재제출신청 - 신청 
2020-06-16 15:38:25 - 재제출신청 - 문서재제출요청 
2020-06-26 09:08:59 - 재제출신청 - 신청 
2020-07-20 16:30:32 - 재제출신청 - 문서재제출요청 
2020-07-22 14:29:38 - 재제출신청 - 신청 
2020-08-21 15:17:48 - 재제출신청 - 문서재제출요청 
2020-10-19 14:18:05 - 재제출신청 - 신청 
2020-11-17 18:00:30 - 재제출신청 - 문서재제출요청 
2020-12-02 16:36:43 - 재제출신청 - 신청 
2020-12-30 16:25:19 - 재제출신청 - 문서재제출요청 
2021-10-13 13:19:03 - 재제출신청 - 신청 
2021-11-23 14:34:02 - 재제출신청 - 문서재제출요청 
2022-01-13 10:47:16 - 재제출신청 - 신청 
2022-02-23 16:30:09 - 재제출신청 - 문서재제출요청 
2022-05-30 16:16:06 - 재제출신청 - 신청 
2022-07-06 14:59:08 - 재제출신청 - 평가승인 
2022-10-13 14:04:36 - 재제출신청 - 심의승인 
</t>
  </si>
  <si>
    <t>2021-03-03~2049-03-02</t>
  </si>
  <si>
    <t>(프로그램 감축사업 사업계획서)국내 전통시장 조명기기 교체에 따른 온실가스 배출 프로그램 감축사업_v9_220311.pdf</t>
  </si>
  <si>
    <t>(증빙자료)국내 전통시장 조명기기 교체에 따른 온실가스 배출 프로그램 감축사업_v9_220311.zip</t>
  </si>
  <si>
    <t>서울시 ’19년 상반기 강북구 아파트 승강기 회생제동장치 설치를 통한 전력 생산 및 사용 묶음 감축사업</t>
  </si>
  <si>
    <t>2019-07-17~2029-07-16</t>
  </si>
  <si>
    <t>19년 상반기_강북구_회생제동장치 사업계획서(v5.0) 220830.pdf</t>
  </si>
  <si>
    <t xml:space="preserve">
강북구_증빙자료 220830.zip</t>
  </si>
  <si>
    <t>R-2022-KR-03-000949</t>
  </si>
  <si>
    <t xml:space="preserve">2020-09-22 20:19:23 - 신규신청 - 신청 
2020-09-22 20:19:23 - 관장기관 지정 - 환경부
2020-09-23 09:07:51 - 관장기관 지정 - 국토교통부
2020-10-22 16:36:37 - 신규신청 - 문서재제출요청 
2021-05-26 11:26:29 - 재제출신청 - 신청 
2021-06-24 16:52:55 - 재제출신청 - 문서재제출요청 
2022-05-30 17:18:15 - 재제출신청 - 신청 
2022-06-23 13:28:50 - 재제출신청 - 문서재제출요청 
2022-06-24 16:11:10 - 재제출신청 - 신청 
2022-07-06 14:59:52 - 재제출신청 - 평가승인 
2022-10-13 14:05:10 - 재제출신청 - 심의승인 
</t>
  </si>
  <si>
    <t>서울시 강서구 공동주택 4개소</t>
  </si>
  <si>
    <t>강서구(마곡수명산파크3단지, 마곡수명산파크4단지, 염창1차보람더하임, 우장산한화꿈에그린)</t>
  </si>
  <si>
    <t>서울시 ’19년 상반기 강서구 아파트 승강기 회생제동장치 설치를 통한 전력 생산 및 사용 묶음 감축사업</t>
  </si>
  <si>
    <t>19년 상반기_강서구_회생제동장치 사업계획서(v5.0) 220829.pdf</t>
  </si>
  <si>
    <t xml:space="preserve">
강서구_증빙자료 220829.zip</t>
  </si>
  <si>
    <t>R-2022-KR-03-000950</t>
  </si>
  <si>
    <t xml:space="preserve">2020-09-22 22:11:50 - 신규신청 - 신청 
2020-09-22 22:11:50 - 관장기관 지정 - 환경부
2020-09-23 09:08:18 - 관장기관 지정 - 국토교통부
2020-10-22 16:38:53 - 신규신청 - 문서재제출요청 
2021-05-26 15:43:00 - 재제출신청 - 신청 
2021-06-24 16:53:45 - 재제출신청 - 문서재제출요청 
2022-05-30 17:25:24 - 재제출신청 - 신청 
2022-06-23 13:29:18 - 재제출신청 - 문서재제출요청 
2022-06-24 16:15:15 - 재제출신청 - 신청 
2022-07-06 15:00:26 - 재제출신청 - 평가승인 
2022-10-13 14:05:47 - 재제출신청 - 심의승인 
</t>
  </si>
  <si>
    <t>서울시 ’19년 상반기  도봉구 아파트 승강기 회생제동장치 설치를 통한 전력 생산 및 사용 묶음 감축사업</t>
  </si>
  <si>
    <t>19년 상반기_도봉구_회생제동장치 사업계획서(v4.0) 220624.pdf</t>
  </si>
  <si>
    <t xml:space="preserve">
도봉구_증빙자료 220624.zip
타당성평가 의견서 보완사항_19년 상반기 도봉구 220624.hwp</t>
  </si>
  <si>
    <t>R-2022-KR-03-000951</t>
  </si>
  <si>
    <t xml:space="preserve">2020-09-22 19:52:14 - 신규신청 - 신청 
2020-09-22 19:52:14 - 관장기관 지정 - 환경부
2020-09-23 09:07:44 - 관장기관 지정 - 국토교통부
2020-10-22 16:36:13 - 신규신청 - 문서재제출요청 
2021-05-25 16:01:41 - 재제출신청 - 신청 
2021-06-24 16:52:12 - 재제출신청 - 문서재제출요청 
2022-05-31 10:29:41 - 재제출신청 - 신청 
2022-06-23 13:30:02 - 재제출신청 - 문서재제출요청 
2022-06-24 16:22:53 - 재제출신청 - 신청 
2022-07-06 15:01:47 - 재제출신청 - 평가승인 
2022-10-13 14:06:19 - 재제출신청 - 심의승인 
</t>
  </si>
  <si>
    <t>서울시 동대문구 공동주택 6개소</t>
  </si>
  <si>
    <t>동대문구(KCC웰츠타워, 답십리대림, 래미안장안2차, 래미안허브리츠, 이문현대, 전농삼성)</t>
  </si>
  <si>
    <t>서울시 ’19년 상반기 동대문구 아파트 승강기 회생제동장치 설치를 통한 전력 생산 및 사용 묶음 감축사업</t>
  </si>
  <si>
    <t>2019-08-29~2029-08-28</t>
  </si>
  <si>
    <t>19년 상반기_동대문구_회생제동장치 사업계획서(v5.0) 220704.pdf</t>
  </si>
  <si>
    <t xml:space="preserve">
동대문구_증빙자료 220830.zip</t>
  </si>
  <si>
    <t>R-2022-KR-03-000952</t>
  </si>
  <si>
    <t xml:space="preserve">2020-09-22 17:42:50 - 신규신청 - 신청 
2020-09-22 17:42:50 - 관장기관 지정 - 환경부
2020-09-23 09:07:27 - 관장기관 지정 - 국토교통부
2020-10-22 16:35:07 - 신규신청 - 문서재제출요청 
2021-05-25 11:43:26 - 재제출신청 - 신청 
2021-06-24 16:51:04 - 재제출신청 - 문서재제출요청 
2022-05-31 10:57:46 - 재제출신청 - 신청 
2022-06-23 13:30:24 - 재제출신청 - 문서재제출요청 
2022-06-24 16:28:16 - 재제출신청 - 신청 
2022-06-29 14:44:44 - 재제출신청 - 문서재제출요청 
2022-07-04 15:29:16 - 재제출신청 - 신청 
2022-07-05 14:45:53 - 재제출신청 - 문서재제출요청 
2022-07-05 14:49:57 - 재제출신청 - 신청 
2022-07-06 15:02:30 - 재제출신청 - 평가승인 
2022-10-13 14:06:45 - 재제출신청 - 심의승인 
</t>
  </si>
  <si>
    <t>서울시 동작구 동작동금강KCC아파트</t>
  </si>
  <si>
    <t>서울시 동작구 동작대로39가길 55</t>
  </si>
  <si>
    <t>서울시 '19년 상반기 동작구 아파트 승강기 회생제동장치 설치를 통한 전력 생산 및 사용 감축사업</t>
  </si>
  <si>
    <t>19년 상반기_동작구_회생제동장치 사업계획서(v4.0) 220624.pdf</t>
  </si>
  <si>
    <t xml:space="preserve">
19년 상반기_동작구_회생제동장치 사업계획서(v4.0) 220624.hwp
동작구_증빙자료 220624.zip
타당성평가 의견서 보완사항_19년 상반기 동작구 220624.hwp</t>
  </si>
  <si>
    <t>R-2022-KR-03-000953</t>
  </si>
  <si>
    <t xml:space="preserve">2020-09-23 09:18:36 - 신규신청 - 신청 
2020-09-23 09:18:36 - 관장기관 지정 - 환경부
2020-09-24 19:24:10 - 관장기관 지정 - 국토교통부
2020-10-22 16:40:29 - 신규신청 - 문서재제출요청 
2021-05-26 19:32:12 - 재제출신청 - 신청 
2021-06-24 16:54:25 - 재제출신청 - 문서재제출요청 
2022-05-31 11:19:28 - 재제출신청 - 신청 
2022-06-23 13:30:45 - 재제출신청 - 문서재제출요청 
2022-06-24 16:35:09 - 재제출신청 - 신청 
2022-07-06 15:03:09 - 재제출신청 - 평가승인 
2022-10-13 14:07:12 - 재제출신청 - 심의승인 
</t>
  </si>
  <si>
    <t>서울시 마포구 공동주택 2개소</t>
  </si>
  <si>
    <t>마포구(브라운스톤공덕, 신공덕삼성)</t>
  </si>
  <si>
    <t>서울시 '19년 상반기 마포구 아파트 승강기 회생제동장치 설치를 통한 전력 생산 및 사용 묶음 감축사업</t>
  </si>
  <si>
    <t>19년 상반기_마포구_회생제동장치 사업계획서(v4.0) 220624.pdf</t>
  </si>
  <si>
    <t xml:space="preserve">
마포구_증빙자료 220829.zip</t>
  </si>
  <si>
    <t>R-2022-KR-03-000954</t>
  </si>
  <si>
    <t xml:space="preserve">2020-09-23 12:59:37 - 신규신청 - 신청 
2020-09-23 12:59:37 - 관장기관 지정 - 환경부
2020-09-24 19:24:51 - 관장기관 지정 - 국토교통부
2020-10-22 16:40:52 - 신규신청 - 문서재제출요청 
2021-05-26 20:52:02 - 재제출신청 - 신청 
2021-06-24 16:54:48 - 재제출신청 - 문서재제출요청 
2022-05-31 11:41:16 - 재제출신청 - 신청 
2022-06-23 13:31:05 - 재제출신청 - 문서재제출요청 
2022-06-24 16:39:17 - 재제출신청 - 신청 
2022-07-06 15:03:37 - 재제출신청 - 평가승인 
2022-10-13 14:09:20 - 재제출신청 - 심의승인 
</t>
  </si>
  <si>
    <t>서울시 ’19년 상반기 서초구 아파트 승강기 회생제동장치 설치를 통한 전력 생산 및 사용 묶음 감축사업</t>
  </si>
  <si>
    <t>19년 상반기_서초구_회생제동장치 사업계획서(v4.0) 220624.pdf</t>
  </si>
  <si>
    <t xml:space="preserve">
서초구_증빙자료 220624.zip
타당성평가 의견서 보완사항_19년 상반기 서초구 220624.hwp</t>
  </si>
  <si>
    <t>R-2022-KR-03-000955</t>
  </si>
  <si>
    <t xml:space="preserve">2020-09-23 13:05:31 - 신규신청 - 신청 
2020-09-23 13:05:31 - 관장기관 지정 - 환경부
2020-09-24 19:25:01 - 관장기관 지정 - 국토교통부
2020-10-22 16:41:16 - 신규신청 - 문서재제출요청 
2021-05-26 22:52:19 - 재제출신청 - 신청 
2021-06-24 16:56:33 - 재제출신청 - 문서재제출요청 
2022-05-31 12:27:58 - 재제출신청 - 신청 
2022-06-23 13:31:24 - 재제출신청 - 문서재제출요청 
2022-06-24 16:43:10 - 재제출신청 - 신청 
2022-07-06 15:04:04 - 재제출신청 - 평가승인 
2022-10-13 14:09:53 - 재제출신청 - 심의승인 
</t>
  </si>
  <si>
    <t>서울시 성북구 공동주택 3개소</t>
  </si>
  <si>
    <t>성북구(길음뉴타운푸르지오2,3단지, 안암래미안, 정릉e-편한세상1차)</t>
  </si>
  <si>
    <t>서울시 ’19년 상반기 성북구 아파트 승강기 회생제동장치 설치를 통한 전력 생산 및 사용 묶음 감축사업</t>
  </si>
  <si>
    <t>2019-07-29~2029-07-28</t>
  </si>
  <si>
    <t>19년 상반기_성북구_회생제동장치 사업계획서(v4.0) 220624.pdf</t>
  </si>
  <si>
    <t xml:space="preserve">
성북구_증빙자료 220624.zip
타당성평가 의견서 보완사항_19년 상반기 성북구 220624.hwp</t>
  </si>
  <si>
    <t>R-2022-KR-03-000956</t>
  </si>
  <si>
    <t xml:space="preserve">2020-09-22 18:51:29 - 신규신청 - 신청 
2020-09-22 18:51:29 - 관장기관 지정 - 환경부
2020-09-23 09:07:37 - 관장기관 지정 - 국토교통부
2020-10-22 16:35:39 - 신규신청 - 문서재제출요청 
2021-05-25 14:53:53 - 재제출신청 - 신청 
2021-06-24 16:51:42 - 재제출신청 - 문서재제출요청 
2022-06-01 18:56:12 - 재제출신청 - 신청 
2022-06-23 13:31:47 - 재제출신청 - 문서재제출요청 
2022-06-24 16:48:32 - 재제출신청 - 신청 
2022-07-06 15:04:29 - 재제출신청 - 평가승인 
2022-10-13 14:10:18 - 재제출신청 - 심의승인 
</t>
  </si>
  <si>
    <t>구로구(LG신도림자이, 신구로자이)</t>
  </si>
  <si>
    <t>서울시 '19년 상반기 구로구 아파트 승강기 회생제동장치 설치를 통한 전력 생산 및 사용 묶음 감축사업</t>
  </si>
  <si>
    <t>19년 상반기_구로구_회생제동장치 사업계획서(v6.0) 220826.pdf</t>
  </si>
  <si>
    <t xml:space="preserve">
구로구_증빙자료 220624.zip
타당성평가 의견서 보완사항_19년 상반기 구로구 220704.hwp</t>
  </si>
  <si>
    <t>R-2022-KR-03-000957</t>
  </si>
  <si>
    <t xml:space="preserve">2020-09-23 13:08:00 - 신규신청 - 신청 
2020-09-23 13:08:00 - 관장기관 지정 - 환경부
2020-09-24 19:25:09 - 관장기관 지정 - 국토교통부
2020-10-22 16:42:44 - 신규신청 - 문서재제출요청 
2021-05-26 21:57:02 - 재제출신청 - 신청 
2021-06-24 16:55:43 - 재제출신청 - 문서재제출요청 
2022-05-31 09:58:56 - 재제출신청 - 신청 
2022-06-23 13:29:40 - 재제출신청 - 문서재제출요청 
2022-06-24 16:18:56 - 재제출신청 - 신청 
2022-06-29 14:44:15 - 재제출신청 - 문서재제출요청 
2022-07-04 15:20:24 - 재제출신청 - 신청 
2022-09-07 16:34:44 - 재제출신청 - 문서재제출요청 
2022-09-07 16:56:00 - 재제출신청 - 신청 
2022-09-08 10:43:51 - 재제출신청 - 평가승인 
2022-10-13 14:11:19 - 재제출신청 - 심의승인 
</t>
  </si>
  <si>
    <t>(주)성일엔케어 외 2개 업체</t>
  </si>
  <si>
    <t>ijkim@acebed.co.kr</t>
  </si>
  <si>
    <t>(주)에이스침대중부공장 외 3개 업체</t>
  </si>
  <si>
    <t>지준구 농가</t>
  </si>
  <si>
    <t>강원도 평창군 대화면 하안미리 1940-1번지</t>
  </si>
  <si>
    <t>지준구 농가의 히트펌프(지열)를 이용한 온실가스 배출 감축사업</t>
  </si>
  <si>
    <t>2020-09-25~2027-09-24</t>
  </si>
  <si>
    <t>(사업계획서)지준구 농가의 히트펌프(지열)를 이용한 온실가스 배출 감축사업_v1.2_221014.pdf</t>
  </si>
  <si>
    <t xml:space="preserve">
(증빙자료)지준구 농가의 히트펌프(공기열)를 이용한 온실가스 배출 감축사업_v1.2_221014.zip
(산정시트)지준구 농가의 히트펌프(지열)를 이용한 온실가스 배출 감축사업_v1.2_221014.xlsx</t>
  </si>
  <si>
    <t>문서재제출요청
2022-10-17</t>
  </si>
  <si>
    <t xml:space="preserve">2019-12-30 16:46:10 - 신규신청 - 신청 
2019-12-30 16:46:10 - 관장기관 지정 - 환경부
2020-01-02 09:08:32 - 관장기관 지정 - 농림축산식품부
2020-01-02 15:55:45 - 신규신청 - 문서재제출요청 
2022-07-26 10:52:05 - 재제출신청 - 신청 
2022-10-06 11:41:53 - 재제출신청 - 문서재제출요청 
2022-10-14 15:50:54 - 재제출신청 - 신청 
2022-10-17 11:33:52 - 재제출신청 - 문서재제출요청 
</t>
  </si>
  <si>
    <t>공동주택 태양광 발전사업 2011-LH-001-01457_사업계획서(갱신).pdf</t>
  </si>
  <si>
    <t xml:space="preserve">
1_PoA-DD_영문 사업계획서.pdf
2_PoA_타당성평가보고서.pdf
3_PoA_검증보고서_최종.pdf
4_PoA_모니터링보고서_최종.pdf
(공문 한국에너지공단)한국토지주택공사 소유 및 운영중인 태양광 발전설비 REC발급여부 회신.pdf
(공문 한국토지주택공사)신재생에너지 공급인증서(REC)발급 여부 확인 요청.pdf
9247_타당성평가보고서(갱신).pdf
9247_PoADD(갱신).pdf
공동주택 태양광 발전사업 2011-LH-001-01457_타당성평가보고서(갱신).pdf</t>
  </si>
  <si>
    <t>[보완1차]문서재제출요청
2022-10-17</t>
  </si>
  <si>
    <t xml:space="preserve">2020-06-08 16:10:12 - 신규신청 - 신청 
2020-06-08 16:10:12 - 관장기관 지정 - 환경부
2020-06-09 10:28:01 - 관장기관 지정 - 산업통상자원부
2020-06-26 10:14:52 - 신규신청 - 문서재제출요청 
2020-07-21 11:22:32 - 재제출신청 - 신청 
2020-08-13 11:30:19 - 재제출신청 - 문서재제출요청 
2020-08-13 17:27:05 - 재제출신청 - 신청 
2020-12-14 19:43:04 - 재제출신청 - 문서재제출요청 
2021-01-08 09:15:44 - 재제출신청 - 신청 
2021-03-02 16:21:08 - 재제출신청 - 평가승인 
2021-03-02 16:21:44 - 재제출신청 - 심의승인 
2021-03-04 18:03:37 - 재제출신청 - 착수신고 
2021-12-30 17:03:22 - 유효기간갱신 신청 - 신청 
2022-04-11 13:58:18 - 유효기간갱신 신청 - 문서재제출요청 
2022-04-27 11:29:48 - 유효기간갱신 재제출신청 - 신청 
2022-06-08 14:47:13 - 유효기간갱신 재제출신청 - 문서재제출요청 
2022-06-28 10:21:46 - 유효기간갱신 재제출신청 - 신청 
2022-08-12 14:52:22 - 유효기간갱신 재제출신청 - 보완요청 
2022-08-16 14:50:42 - 유효기간갱신 보완신청 - 신청 
2022-10-17 15:52:47 - 유효기간갱신 보완신청 - 문서재제출요청 
</t>
  </si>
  <si>
    <t>1018124186</t>
  </si>
  <si>
    <t>[보완2차]신청
2022-10-18</t>
  </si>
  <si>
    <t xml:space="preserve">2017-04-20 15:06:41 - 신규신청 - 신청 
2017-06-19 20:28:32 - 신규신청 - 문서재제출요청 
2017-06-21 10:08:25 - 재제출신청 - 신청 
2017-06-23 14:08:27 - 재제출신청 - 문서재제출요청 
2017-06-23 15:05:55 - 재제출신청 - 신청 
2017-06-24 16:47:40 - 재제출신청 - 문서재제출요청 
2017-06-26 09:57:22 - 재제출신청 - 신청 
2017-06-26 10:03:02 - 재제출신청 - 문서재제출요청 
2017-06-26 10:06:25 - 재제출신청 - 신청 
2017-06-26 10:08:06 - 재제출신청 - 문서재제출요청 
2017-06-26 10:09:07 - 재제출신청 - 신청 
2017-07-17 16:34:36 - 재제출신청 - 문서재제출요청 
2017-07-17 17:05:54 - 재제출신청 - 신청 
2017-07-19 13:24:43 - 재제출신청 - 평가승인 
2017-07-25 14:39:05 - 재제출신청 - 심의승인 
2017-07-27 09:14:04 - 재제출신청 - 착수신고 
2017-12-28 07:58:46 - 관장기관 지정 - 산업통상자원부
2022-05-30 17:07:36 - 사업변경 신청 - 신청 
2022-08-01 09:14:49 - 사업변경 신청 - 보완요청 
2022-08-10 17:05:38 - 사업변경 보완신청 - 신청 
2022-09-23 10:07:08 - 사업변경 보완신청 - 보완요청 
2022-10-18 15:33:11 - 사업변경 보완신청 - 신청 
</t>
  </si>
  <si>
    <t>에스오엠 외 2개 업체</t>
  </si>
  <si>
    <t>주식회사엠케이테크 외 2개 업체</t>
  </si>
  <si>
    <t>울산광역시</t>
  </si>
  <si>
    <t>6108300023</t>
  </si>
  <si>
    <t>울산미포국가사업단지 주변 미세먼지 차단숲</t>
  </si>
  <si>
    <t>성진화</t>
  </si>
  <si>
    <t>녹지공원과</t>
  </si>
  <si>
    <t>052-229-3323</t>
  </si>
  <si>
    <t>sung0912@korea.kr</t>
  </si>
  <si>
    <t>울산미포국가사업단지 주변 미세먼지 차단숲 조성을 통한 식생복구 사업</t>
  </si>
  <si>
    <t>2022-12-14~2052-12-13</t>
  </si>
  <si>
    <t>(극소규모) 식생복구 사업의 방법론(14A-003-Ver02)_울산광역시 미세먼지 차단숲.pdf</t>
  </si>
  <si>
    <t xml:space="preserve">
[극소규모] 식생복구 사업의 방법론(14A-003-Ver02)_울산광역시 미세먼지 차단숲.xlsx
1. 사업 추진 계획.zip
2. 토지대장.zip
3. 준공서류.zip
4. 과거 항공사진.zip
6. 탄소지킴이 도시숲.pdf
7. 지출서류.zip
8. 사업 전,후 사진.zip
9. 울산광역시 2021년 온실가스 배출량 명세서-복사.pdf
5-1. 식재도면(1구역_2019년).zip
5-2. 식재도면(2구역_2020년 1단계).zip
5-3. 식재도면(3구역_2020년 2단계).zip</t>
  </si>
  <si>
    <t>[보완1차]보완요청
2022-10-26</t>
  </si>
  <si>
    <t>2022-10-26</t>
  </si>
  <si>
    <t xml:space="preserve">2022-09-16 15:22:25 - 신규신청 - 신청 
2022-09-16 15:22:25 - 관장기관 지정 - 환경부
2022-09-19 13:35:22 - 관장기관 지정 - 농림축산식품부
2022-10-26 09:33:07 - 신규신청 - 보완요청 
</t>
  </si>
  <si>
    <t>농법내츄럴팜</t>
  </si>
  <si>
    <t>7458601182</t>
  </si>
  <si>
    <t>서산시 성연면 고남리 204-1 외 4필지</t>
  </si>
  <si>
    <t>오석범</t>
  </si>
  <si>
    <t>041-663-9474</t>
  </si>
  <si>
    <t>ohsukbum@naver.com</t>
  </si>
  <si>
    <t>서산시 사유림(성연면 고남리 204-1 외 4필지)  갱신조림을 통한 탄소흡수원 증진사업</t>
  </si>
  <si>
    <t>2021-04-10~2051-04-09</t>
  </si>
  <si>
    <t>서산시 사유림(고남리 204-1 외 4필지) 갱신조림을 통한 탄소흡수원 증진 사업_v1.0.pdf</t>
  </si>
  <si>
    <t xml:space="preserve">
1. 산림경영계획 인가서.zip
2. 조림사업 도면.zip
3. 조림사업 계약서 사본.pdf
4. 조림사업 내역.jpg
5. 토지대장.zip
6. 지적도.zip
7. 2021_입목재적_바이오매스_및_임분수확표.pdf
8. [별표 6] 재적표에 없는 수종의 현 재적표 적용 기준(국유임산물 매각예정가격 사정기준 등 시행요령).pdf
9. 예상 온실가스 흡수량 산정_서산 사유림(고남리 204-1 외 4필지)_ver1.0.xlsx</t>
  </si>
  <si>
    <t xml:space="preserve">2022-09-19 10:04:08 - 신규신청 - 신청 
2022-09-19 10:04:08 - 관장기관 지정 - 환경부
2022-09-19 13:35:30 - 관장기관 지정 - 농림축산식품부
2022-10-26 09:34:50 - 신규신청 - 보완요청 
</t>
  </si>
  <si>
    <t>(주)케이씨텍</t>
  </si>
  <si>
    <t>6128153314</t>
  </si>
  <si>
    <t>케이씨텍 고효율 조명기기 교체(형광등-LED)를 통한 극소규모 온실가스 배출 감축사업</t>
  </si>
  <si>
    <t>케이씨텍 3공장</t>
  </si>
  <si>
    <t>김영환</t>
  </si>
  <si>
    <t>Infra운영팀</t>
  </si>
  <si>
    <t>010-3234-9971</t>
  </si>
  <si>
    <t>kevinlee@kctech.co.kr</t>
  </si>
  <si>
    <t>2016-03-12</t>
  </si>
  <si>
    <t>2016-04-08~2026-04-07</t>
  </si>
  <si>
    <t>건물 고효율 조명기기_극소규모_pdd_KCTECH(IBK 지원) 작성본 V7_20220829.pdf</t>
  </si>
  <si>
    <t xml:space="preserve">
01_케이씨텍 사업자등록증.pdf
02,03_3공장 LED 교체공사 도급계약서(사업시작일, 인증유효기간).pdf
04_LED 제품사양서.pdf
05_형광등 제품사양서.pdf
06_2016.04 케이씨텍 3공장 1,2차 공정 내용.pdf
기타-설치 전 조명기기 설치 수량(내부문서).jpg
기타-형광등 무상폐기 공문.pdf
사업철회의견서.pdf</t>
  </si>
  <si>
    <t>평가반려
2022-10-28</t>
  </si>
  <si>
    <t>2022-10-28</t>
  </si>
  <si>
    <t xml:space="preserve">2018-02-14 13:38:28 - 신규신청 - 신청 
2018-02-14 13:38:28 - 관장기관 지정 - GIR센터
2018-03-02 10:14:12 - 관장기관 지정 - 국토교통부
2018-04-05 15:51:52 - 신규신청 - 문서재제출요청 
2022-08-30 16:31:57 - 재제출신청 - 신청 
2022-10-07 11:23:21 - 재제출신청 - 문서재제출요청 
2022-10-13 17:06:55 - 재제출신청 - 신청 
2022-10-28 11:05:16 - 재제출신청 - 평가반려 
</t>
  </si>
  <si>
    <t>4038206631</t>
  </si>
  <si>
    <t>전라북도 익산시 왕궁면 흥암길 181-147</t>
  </si>
  <si>
    <t>문미경</t>
  </si>
  <si>
    <t>063-832-2278</t>
  </si>
  <si>
    <t>ljkyu@nate.com</t>
  </si>
  <si>
    <t>익산모던영농조합법인의 지열에너지를 이용한 온실가스 배출 감축사업</t>
  </si>
  <si>
    <t>2015-04-13</t>
  </si>
  <si>
    <t>2022-06-20~2029-06-19</t>
  </si>
  <si>
    <t>(사업갱신신청)익산모던영농조합법인의 지열에너지를 이용한 온실가스 배출 감축사업_v5.0.pdf</t>
  </si>
  <si>
    <t xml:space="preserve">
(산정시트)익산모던영농조합법인의 지열에너지를 이용한 온실가스 배출 감축사업_v5.0_220622.xlsx
(산정시트)익산모던영농조합법인의 지열에너지를 이용한 온실가스 배출 감축사업_v5.0_220622.xlsx
(증빙자료)익산모던영농조합법인의 지열에너지를 이용한 온실가스 배출 감축사업_v5.0_220622.zip
(익산모던영농조합법인)외부사업 인증유효기간 갱신 신청서.pdf</t>
  </si>
  <si>
    <t>R-2018-KR-01-000269</t>
  </si>
  <si>
    <t>문서재제출요청
2022-11-01</t>
  </si>
  <si>
    <t xml:space="preserve">2018-01-11 14:27:28 - 신규신청 - 신청 
2018-01-11 14:27:28 - 관장기관 지정 - GIR센터
2018-01-11 17:28:16 - 관장기관 지정 - 농림축산식품부
2018-02-14 15:46:55 - 신규신청 - 보완요청 
2018-03-14 00:23:29 - 보완신청 - 신청 
2018-03-27 19:29:12 - 보완신청 - 보완요청 
2018-04-20 21:47:17 - 보완신청 - 신청 
2018-05-21 19:21:57 - 보완신청 - 보완요청 
2018-06-19 22:42:30 - 보완신청 - 신청 
2018-08-01 16:24:18 - 보완신청 - 문서재제출요청 
2018-08-02 15:01:41 - 재제출신청 - 신청 
2018-08-16 08:21:08 - 재제출신청 - 문서재제출요청 
2018-08-16 10:39:31 - 재제출신청 - 신청 
2018-10-25 13:22:53 - 재제출신청 - 문서재제출요청 
2018-10-25 18:39:14 - 재제출신청 - 신청 
2018-10-30 10:58:23 - 재제출신청 - 문서재제출요청 
2018-10-30 17:19:54 - 재제출신청 - 신청 
2018-11-07 13:45:36 - 재제출신청 - 평가승인 
2018-11-30 13:54:29 - 재제출신청 - 심의승인 
2019-11-27 21:30:47 - 재제출신청 - 착수신고 
2022-06-22 15:00:16 - 유효기간갱신 신청 - 신청 
2022-06-23 10:47:42 - 유효기간갱신 신청 - 문서재제출요청 
2022-06-23 11:10:55 - 유효기간갱신 재제출신청 - 신청 
2022-11-01 11:04:19 - 유효기간갱신 재제출신청 - 문서재제출요청 
</t>
  </si>
  <si>
    <t>장수화훼영농조합법인</t>
  </si>
  <si>
    <t>4068102961</t>
  </si>
  <si>
    <t>전라북도 장수군 천천면 봉덕리 668 외 5필지</t>
  </si>
  <si>
    <t>정상용</t>
  </si>
  <si>
    <t>관리직</t>
  </si>
  <si>
    <t>063-351-8446</t>
  </si>
  <si>
    <t>vegemil0ve11@hanmail.net</t>
  </si>
  <si>
    <t>장수화훼영농조합법인 3단지의 지열에너지를 이용한 화석연료 사용량 절감 사업</t>
  </si>
  <si>
    <t>2016-01-25</t>
  </si>
  <si>
    <t>2022-07-08~2029-07-07</t>
  </si>
  <si>
    <t>(사업갱신신청)장수화훼영농조합법인의 지열에너지를 이용한 화석연료 사용량 절감 사업_v4.0.pdf</t>
  </si>
  <si>
    <t xml:space="preserve">
(산정시트)장수화훼영농조합법인의 지열에너지를 이용한 화석연료 사용량 절감 사업_v4.0.xlsx
(장수화훼영농조합법인)외부사업 인증유효기간 갱신 신청서.pdf
(증빙자료)장수화훼영농조합법인의 지열에너지를 이용한 화석연료 사용량 절감 사업_v4.0.zip</t>
  </si>
  <si>
    <t>R-2019-KR-01-000356</t>
  </si>
  <si>
    <t xml:space="preserve">2018-08-31 23:50:13 - 신규신청 - 신청 
2018-08-31 23:50:13 - 관장기관 지정 - 환경부
2018-09-03 09:03:17 - 관장기관 지정 - 농림축산식품부
2018-10-15 17:39:07 - 신규신청 - 보완요청 
2018-10-25 15:26:25 - 보완신청 - 신청 
2018-11-08 17:32:41 - 보완신청 - 보완요청 
2018-11-12 17:57:11 - 보완신청 - 신청 
2018-11-14 09:36:59 - 보완신청 - 문서재제출요청 
2018-11-14 10:25:15 - 재제출신청 - 신청 
2018-11-15 16:07:17 - 재제출신청 - 문서재제출요청 
2018-11-15 16:12:08 - 재제출신청 - 신청 
2019-01-30 15:52:53 - 재제출신청 - 문서재제출요청 
2019-01-31 10:00:51 - 재제출신청 - 신청 
2019-02-11 11:36:20 - 재제출신청 - 평가승인 
2019-05-15 15:36:34 - 재제출신청 - 심의승인 
2020-07-31 16:24:28 - 재제출신청 - 착수신고 
2022-07-18 14:58:04 - 유효기간갱신 신청 - 신청 
2022-11-01 11:05:32 - 유효기간갱신 신청 - 문서재제출요청 
</t>
  </si>
  <si>
    <t>제이앤제이팜영농조합법인</t>
  </si>
  <si>
    <t>4158128500</t>
  </si>
  <si>
    <t>전라남도 장흥군 장평면 청용리 265-14번지</t>
  </si>
  <si>
    <t>김근태</t>
  </si>
  <si>
    <t>생산사업부</t>
  </si>
  <si>
    <t>010-6515-1352</t>
  </si>
  <si>
    <t>kkdd35@hanmail.net</t>
  </si>
  <si>
    <t>제이앤제이팜영농조합법인의 지열에너지를 이용한 온실가스 배출 감축사업</t>
  </si>
  <si>
    <t>2022-06-22~2029-06-21</t>
  </si>
  <si>
    <t>(사업갱신신청)제이앤제이팜영농조합법인의 지열에너지를 이용한 온실가스 배출 감축사업_v5.0.pdf</t>
  </si>
  <si>
    <t xml:space="preserve">
(증빙자료)제이앤제이팜영농조합법인의 지열에너지를 이용한 온실가스 배출 감축사업_v5.0.zip
증빙자료_제이앤제이팜영농조합법인의 지열에너지를 이용한 온실가스 배출 감축사업_v5.0.zip
(산정시트) 제이앤제이팜영농조합법인의 지열에너지를 이용한 온실가스 배출 감축사업_v5.0.xlsx
(제이앤제이팜영농조합법인) 외부사업 인증유효기간 갱신 신청서.pdf</t>
  </si>
  <si>
    <t>R-2019-KR-01-000354</t>
  </si>
  <si>
    <t xml:space="preserve">2018-09-01 00:00:20 - 신규신청 - 신청 
2018-09-01 00:00:20 - 관장기관 지정 - 환경부
2018-09-03 09:01:57 - 관장기관 지정 - 농림축산식품부
2018-10-04 19:15:23 - 신규신청 - 보완요청 
2018-10-08 22:07:43 - 보완신청 - 신청 
2018-10-25 14:22:34 - 보완신청 - 보완요청 
2018-11-02 18:31:10 - 보완신청 - 신청 
2018-11-07 14:42:01 - 보완신청 - 보완요청 
2018-11-08 10:57:13 - 보완신청 - 신청 
2019-01-30 15:51:12 - 보완신청 - 문서재제출요청 
2019-01-30 17:57:44 - 재제출신청 - 신청 
2019-02-11 11:38:41 - 재제출신청 - 평가승인 
2019-05-15 15:32:22 - 재제출신청 - 심의승인 
2022-06-17 11:54:54 - 재제출신청 - 착수신고 
2022-06-22 15:07:29 - 유효기간갱신 신청 - 신청 
2022-11-01 11:06:05 - 유효기간갱신 신청 - 문서재제출요청 
</t>
  </si>
  <si>
    <t>하안주공5단지 보일러의 연료전환을 통한 온실가스 배출 감축 사업</t>
  </si>
  <si>
    <t>하안주공5단지 입주자대표회의 외 2개 업체</t>
  </si>
  <si>
    <t>하안주공5단지 사업계획서_v1.pdf</t>
  </si>
  <si>
    <t xml:space="preserve">
하안주공5단지 사업계획서 증빙자료.zip</t>
  </si>
  <si>
    <t>[보완1차]보완요청
2022-11-10</t>
  </si>
  <si>
    <t>2022-11-10</t>
  </si>
  <si>
    <t xml:space="preserve">2022-09-27 17:07:53 - 관장기관 지정 - 환경부
2022-09-27 17:07:54 - 신규신청 - 접수 
2022-09-28 09:30:46 - 신규신청 - 신청 
2022-09-28 13:20:57 - 관장기관 지정 - 산업통상자원부
2022-11-10 15:47:34 - 신규신청 - 보완요청 
</t>
  </si>
  <si>
    <t xml:space="preserve">
01. 사업자등록증.pdf
02. 감축량 산정 sheet_V2.xlsx
03. 도시가스 사용량_2012년 9월~2014년.pdf
03. 도시가스 사용량_2015년.pdf
04. 완성검사증명서.pdf
05. 연료전환공사계약서.pdf
06. 검사대상기기 설치허가증.pdf</t>
  </si>
  <si>
    <t>[보완1차]보완요청
2022-11-14</t>
  </si>
  <si>
    <t xml:space="preserve">2016-11-16 16:14:51 - 신규신청 - 신청 
2017-02-24 17:45:11 - 신규신청 - 보완요청 
2017-02-24 19:46:04 - 보완신청 - 신청 
2017-02-26 21:29:52 - 보완신청 - 보완요청 
2017-02-27 13:35:40 - 보완신청 - 신청 
2017-04-18 10:43:10 - 보완신청 - 문서재제출요청 
2017-04-19 11:23:40 - 재제출신청 - 신청 
2017-06-15 14:56:33 - 재제출신청 - 문서재제출요청 
2017-06-22 22:00:17 - 재제출신청 - 신청 
2017-08-14 16:42:17 - 재제출신청 - 문서재제출요청 
2017-08-14 18:06:05 - 재제출신청 - 신청 
2017-08-14 18:23:03 - 재제출신청 - 문서재제출요청 
2017-08-14 18:26:26 - 재제출신청 - 신청 
2017-08-16 08:57:43 - 재제출신청 - 문서재제출요청 
2017-08-16 09:21:49 - 재제출신청 - 신청 
2017-11-22 19:09:21 - 재제출신청 - 문서재제출요청 
2017-11-23 10:28:06 - 재제출신청 - 신청 
2017-11-23 10:51:50 - 재제출신청 - 문서재제출요청 
2017-11-23 14:21:54 - 재제출신청 - 신청 
2017-12-14 09:39:21 - 재제출신청 - 평가승인 
2017-12-20 13:50:48 - 재제출신청 - 심의승인 
2017-12-28 07:58:44 - 관장기관 지정 - 산업통상자원부
2018-01-10 10:15:42 - 재제출신청 - 착수신고 
2022-10-05 16:52:44 - 사업변경 신청 - 신청 
2022-11-14 08:16:02 - 사업변경 신청 - 보완요청 
</t>
  </si>
  <si>
    <t xml:space="preserve">최혜란 </t>
  </si>
  <si>
    <t>전라남도 완도군 고금면 봉명리 고금서로474번길 33</t>
  </si>
  <si>
    <t xml:space="preserve">최혜란 어가의 히트펌프를 이용한 온실가스 배출 감축사업 </t>
  </si>
  <si>
    <t>(사업계획서)최혜란 어가의 히트펌프(해수열)를 이용한 온실가스 배출 감축사업_v2.0_20221007.pdf</t>
  </si>
  <si>
    <t xml:space="preserve">
(산정시트) 최혜란 어가의 히트펌프(해수열)를 이용한 온실가스 배출 감축사업_V2.0.xlsx
최혜란 어가 증빙자료.zip</t>
  </si>
  <si>
    <t>[보완2차]보완요청
2022-11-17</t>
  </si>
  <si>
    <t xml:space="preserve">2021-12-24 13:03:26 - 신규신청 - 신청 
2021-12-24 13:03:26 - 관장기관 지정 - 환경부
2021-12-27 15:16:04 - 관장기관 지정 - 농림축산식품부
2021-12-27 15:18:27 - 관장기관 지정 - 해양수산부
2022-02-07 18:07:08 - 신규신청 - 보완요청 
2022-10-07 16:28:18 - 보완신청 - 신청 
2022-11-17 10:12:06 - 보완신청 - 보완요청 
</t>
  </si>
  <si>
    <t>energy@spng.kr</t>
  </si>
  <si>
    <t>(주)대흥산업공사 군위지점 외 5개사의 고효율 공기압축기 교체를 통한 온실가스 감축사업</t>
  </si>
  <si>
    <t>2016-07-10</t>
  </si>
  <si>
    <t>2016-07-10~2026-07-09</t>
  </si>
  <si>
    <t>에스피앤지주식회사 외 7개 업체</t>
  </si>
  <si>
    <t>(사업계획서) 대흥산업공사 군위지점 외 5개사의 고효율 공기압축기 교체를 통한 온실가스 감축사업.pdf</t>
  </si>
  <si>
    <t xml:space="preserve">
(사업계획서) 대흥산업공사 군위지점 외 5개사의 고효율 공기압축기 교체를 통한 온실가스 감축사업.pdf
0. 극소규모 사업 계획서(엑셀 양식).zip
1. 증빙자료 일체.zip
2. 증빙자료 일체.zip</t>
  </si>
  <si>
    <t>[보완1차]보완요청
2022-11-18</t>
  </si>
  <si>
    <t xml:space="preserve">2022-10-07 11:05:25 - 신규신청 - 접수 
2022-10-07 11:05:25 - 관장기관 지정 - 환경부
2022-10-07 11:17:16 - 관장기관 지정 - 산업통상자원부
2022-10-10 18:46:46 - 신규신청 - 신청 
2022-11-18 13:27:07 - 신규신청 - 보완요청 
</t>
  </si>
  <si>
    <t>2021-06-25~2031-06-24</t>
  </si>
  <si>
    <t>대연산업_외부사업 사업계획서_v2_221011.pdf</t>
  </si>
  <si>
    <t xml:space="preserve">
대연 회사 소개서.pdf
대연산업_연료전환 효과산정_M2_v2_221011.xlsx
대연산업_기타 증빙 서류 No.01_16_221011.xlsx</t>
  </si>
  <si>
    <t>[보완2차]보완요청
2022-11-21</t>
  </si>
  <si>
    <t>2022-11-21</t>
  </si>
  <si>
    <t xml:space="preserve">2022-08-16 15:24:19 - 신규신청 - 신청 
2022-08-16 15:24:19 - 관장기관 지정 - 환경부
2022-08-16 15:56:54 - 관장기관 지정 - 산업통상자원부
2022-09-27 16:31:37 - 신규신청 - 보완요청 
2022-10-11 17:29:19 - 보완신청 - 신청 
2022-11-21 15:21:29 - 보완신청 - 보완요청 
</t>
  </si>
  <si>
    <t>세화제관주식회사 외 2개 업체</t>
  </si>
  <si>
    <t>극소규모 고효율 설비 교체 사업의 방법론(03A-004-ver01) 사업계획서(개정)_Ver.7.0 221017.pdf</t>
  </si>
  <si>
    <t xml:space="preserve">
기타증빙문서 221017.zip</t>
  </si>
  <si>
    <t>[보완3차]문서재제출요청
2022-11-25</t>
  </si>
  <si>
    <t xml:space="preserve">2019-09-18 19:13:12 - 신규신청 - 신청 
2019-09-18 19:13:12 - 관장기관 지정 - 환경부
2019-09-19 09:03:09 - 관장기관 지정 - 산업통상자원부
2020-01-09 11:31:19 - 신규신청 - 문서재제출요청 
2020-12-01 13:37:52 - 재제출신청 - 접수 
2020-12-01 17:21:52 - 재제출신청 - 신청 
2021-03-31 10:38:52 - 재제출신청 - 보완요청 
2021-06-28 13:49:34 - 보완신청 - 접수 
2021-06-30 14:50:03 - 보완신청 - 신청 
2021-07-29 16:17:21 - 보완신청 - 보완요청 
2021-08-27 15:55:54 - 보완신청 - 접수 
2021-09-30 10:14:03 - 보완신청 - 신청 
2021-09-30 22:44:00 - 보완신청 - 문서재제출요청 
2021-10-14 15:48:37 - 재제출신청 - 접수 
2021-11-05 16:30:40 - 재제출신청 - 신청 
2021-11-23 16:41:56 - 재제출신청 - 문서재제출요청 
2021-11-24 15:14:35 - 재제출신청 - 접수 
2021-12-03 16:27:37 - 재제출신청 - 신청 
2022-01-03 15:29:04 - 재제출신청 - 문서재제출요청 
2022-04-12 08:31:18 - 재제출신청 - 접수 
2022-04-21 09:53:23 - 재제출신청 - 신청 
2022-05-23 17:02:10 - 재제출신청 - 문서재제출요청 
2022-06-17 13:14:11 - 재제출신청 - 접수 
2022-07-11 11:16:07 - 재제출신청 - 신청 
2022-07-11 14:26:24 - 재제출신청 - 보완요청 
2022-10-17 16:47:39 - 보완신청 - 접수 
2022-11-21 16:45:45 - 보완신청 - 신청 
2022-11-25 11:27:09 - 보완신청 - 문서재제출요청 
</t>
  </si>
  <si>
    <t xml:space="preserve">2022-10-14 16:01:45 - 신규신청 - 신청 
2022-10-14 16:01:45 - 관장기관 지정 - 환경부
2022-10-17 10:44:58 - 관장기관 지정 - 산업통상자원부
2022-11-25 16:49:46 - 신규신청 - 보완요청 
</t>
  </si>
  <si>
    <t>(주)동화정밀공업 미음지점 외 6개사의 고효율 공기압축기 교체를 통한 온실가스 감축사업</t>
  </si>
  <si>
    <t>(사업계획서) 동화정밀공업 미음지점 외 6개사의 고효율 공기압축기 교체를 통한 온실가스 감축사업.pdf</t>
  </si>
  <si>
    <t xml:space="preserve">
(사업계획서) 동화정밀공업 미음지점 외 6개사의 고효율 공기압축기 교체를 통한 온실가스 감축사업.pdf
0. 외부사업 계획서(엑셀양식).zip
1. 사업자 등록증.zip
2. 사업 시작일 증빙자료.zip
3. 인증유효기간 시작일 증빙자료.zip
4. 적용 기술 관련 입증자료.zip
5. 기타 증빙자료.zip</t>
  </si>
  <si>
    <t>[보완1차]보완요청
2022-12-02</t>
  </si>
  <si>
    <t>2022-12-02</t>
  </si>
  <si>
    <t xml:space="preserve">2022-10-22 12:33:43 - 신규신청 - 접수 
2022-10-22 12:33:43 - 관장기관 지정 - 환경부
2022-10-22 14:42:57 - 관장기관 지정 - 산업통상자원부
2022-10-24 08:39:49 - 신규신청 - 신청 
2022-12-02 12:50:34 - 신규신청 - 보완요청 
</t>
  </si>
  <si>
    <t>1018130747</t>
  </si>
  <si>
    <t>한화호텔앤드리조트</t>
  </si>
  <si>
    <t>강원도 고성군 및 속초시</t>
  </si>
  <si>
    <t>김형조, 이강만</t>
  </si>
  <si>
    <t>AM팀</t>
  </si>
  <si>
    <t>010-4015-1090</t>
  </si>
  <si>
    <t>baewan@hanwha.com</t>
  </si>
  <si>
    <t>한화호텔앤드리조트 산불피해지 조림을 통한 탄소흡수원 증진사업</t>
  </si>
  <si>
    <t>2022-10-31</t>
  </si>
  <si>
    <t>2023-03-01~2052-02-29</t>
  </si>
  <si>
    <t>산불피해지 조림사업의 방법론</t>
  </si>
  <si>
    <t>한화호텔앤드리조트 산불피해지 조림을 통한 탄소흡수원 증진사업_v1.1.pdf</t>
  </si>
  <si>
    <t xml:space="preserve">
산불피해지 조림사업 탄소흡수량 계산_v1.0.xlsx
대상지 도면.pdf
사업대상지 소유권 확인 자료.zip</t>
  </si>
  <si>
    <t>문서재제출요청
2022-12-13</t>
  </si>
  <si>
    <t>2022-12-13</t>
  </si>
  <si>
    <t xml:space="preserve">2022-11-29 10:51:40 - 관장기관 지정 - 환경부
2022-11-29 10:51:41 - 신규신청 - 신청 
2022-11-29 10:53:16 - 관장기관 지정 - 농림축산식품부
2022-12-13 13:45:48 - 신규신청 - 문서재제출요청 
</t>
  </si>
  <si>
    <t>포스코터미날주식회사</t>
  </si>
  <si>
    <t>4168139640</t>
  </si>
  <si>
    <t>POSCO 도이정원 숲</t>
  </si>
  <si>
    <t>전라남도 광양시 성황동 975 일원</t>
  </si>
  <si>
    <t>성열준</t>
  </si>
  <si>
    <t>기업시민/대외협력 섹션</t>
  </si>
  <si>
    <t>01-3457-3143</t>
  </si>
  <si>
    <t>yjsung@poscoflow.com</t>
  </si>
  <si>
    <t>포스코플로우 POSCO 도이정원 숲 조성을 통한 식생복구 사업</t>
  </si>
  <si>
    <t>2022-12-15~2052-12-14</t>
  </si>
  <si>
    <t>포스코플로우 POSCO 도이정원 숲 조성을 통한 식생복구 사업_ver1.0.pdf</t>
  </si>
  <si>
    <t xml:space="preserve">
1. 포스코도이정원숲 기본설계(안).pdf
1. 포스코도이정원숲_기본설계(안) 변경 협의사항.pdf
2. (1구역) 등기사항증명서.pdf
2. (2구역) 등기사항증명서.pdf
3. 용역 계약서.pdf
4. 선금 지급 지출결의서.pdf
5. 과거 항공사진(2011년).png
5. 과거 항공사진(2017년).png
6. 탄소지킴이 도시숲.pdf
7. 사업대상지 면적 산정.jpg
사업자등록증(포스코플로우).pdf
포스코플로우 POSCO 도이정원 숲 조성을 통한 식생복구 사업_ver1.0.xlsx</t>
  </si>
  <si>
    <t xml:space="preserve">2022-11-25 09:01:41 - 신규신청 - 신청 
2022-11-25 09:01:41 - 관장기관 지정 - 환경부
2022-11-25 09:11:07 - 관장기관 지정 - 농림축산식품부
2022-12-13 13:46:06 - 신규신청 - 문서재제출요청 
</t>
  </si>
  <si>
    <t xml:space="preserve">	포트래치주식회사</t>
  </si>
  <si>
    <t>1048628702</t>
  </si>
  <si>
    <t>포트래치(주) 고양현장</t>
  </si>
  <si>
    <t>경기도 고양시 덕양구 고양대로 1804-46 고양바이오매스</t>
  </si>
  <si>
    <t>강대열</t>
  </si>
  <si>
    <t>053-351-9800</t>
  </si>
  <si>
    <t>lee.yh@potlatch-inc.com</t>
  </si>
  <si>
    <t>소화메탄가스 정제 및 바이오가스 제조 사업</t>
  </si>
  <si>
    <t>2022-11-14~2029-11-13</t>
  </si>
  <si>
    <t>사업계획서_고양 사업장.pdf</t>
  </si>
  <si>
    <t xml:space="preserve">
첨부 1-1. 완성검사 필증(시공감리).pdf
첨부 1-2. 제조사업 허가증.pdf
첨부 2. 전기사용량.pdf
첨부 3. 포트래치(고양지사)사업자등록증.PDF
첨부 4. 메탄분석기 사양서.pdf
첨부 5-1. 가스미터 제품 사양서.pdf
첨부 5-2. 온압보정기 제품 사양서.pdf
첨부 6. 2019-2021 생산월보.pdf
첨부 7. 고양플랜트 공사계약서.pdf
고양 정제플랜트 별첨 목록.pdf</t>
  </si>
  <si>
    <t>[보완1차]보완요청
2022-12-13</t>
  </si>
  <si>
    <t xml:space="preserve">2022-11-14 11:15:05 - 신규신청 - 신청 
2022-11-14 11:15:05 - 관장기관 지정 - 환경부
2022-12-13 17:30:48 - 신규신청 - 보완요청 
</t>
  </si>
  <si>
    <t>충청남도 바이오가스 플랜트를 활용한 온실가스 배출 감축사업_1호 청양군액비유통센타</t>
  </si>
  <si>
    <t>2017-11-25</t>
  </si>
  <si>
    <t>2017-08-01~2024-07-31</t>
  </si>
  <si>
    <t>(사업계획서_변경)충청남도 바이오가스 플랜트를 활용한 온실가스 배출 감축사업-1호 칠성에너지 영농조합법인_v4.1_221128.pdf</t>
  </si>
  <si>
    <t xml:space="preserve">
(산정시트)청양군 양돈 액비유통센타 영농조합법인의 바이오가스 플랜트를 활용한 온실가스 감축 사업_v3.0_190508.xlsx
증빙 1. 사업자등록증.pdf
증빙 2. 가축분뇨 재활용신고증명서 및 영업허가증.pdf
증빙 3. 2015년 가축분뇨 공동자원화(바이오가스 연계)사업 보조금 보조 내시 공문(사업비 및 사업시작일 확인).pdf
증빙 4. 사업완료 보고서 및 준공검사 수리 통보 공문(인증유효기간 확인).pdf
증빙 5. 가축분뇨처리시설 설치공사(변경)도급계약서.pdf
증빙 6. 총사업비에 대한 무상지원비율 확인서(70.0%).pdf
증빙 7. 가축분뇨처리 위탁계약서.pdf
증빙 12. 발전사업 허가증.pdf
증빙 13. 감축사업 협약서 및 등록 승인서.pdf
증빙 14. 축사 인허가 시 농림축산식품부 축사 표준설계도 참고 알림 공문.pdf
증빙 15. 바이오가스 플랜트 소화조 공급 농가의 분뇨 저장방식 알림 공문.pdf
증빙 16. 최초 지출일 관련 증빙자료.pdf
증빙 17. 농업농촌 자발적 온실가스 감축사업 감축실적 발급 여부 안내 공문.pdf
증빙 18. 폐기물 종합재활용업 허가증.pdf
증빙 8. 계량 및 시스템 현황.zip
증빙 9. 계약농가 분뇨 보관 사진.zip
증빙 10. 발전량(송전량) 증빙자료.zip
증빙서류. 사업자등록증_칠성에너지 영농조합법인.pdf
증빙 1. 사업자등록증.zip
(산정시트)칠성에너지영농조합법인의 바이오가스 플랜트를 활용한 온실가스 감축 사업_v4.1_221128.xlsx</t>
  </si>
  <si>
    <t>R-2019-KR-15-000362-P-01</t>
  </si>
  <si>
    <t>심의승인
2022-12-15</t>
  </si>
  <si>
    <t xml:space="preserve">2018-09-06 11:39:49 - 신규신청 - 신청 
2018-09-06 11:39:49 - 관장기관 지정 - 환경부
2018-09-06 14:20:42 - 관장기관 지정 - 농림축산식품부
2018-10-04 18:29:55 - 신규신청 - 보완요청 
2019-05-13 09:41:18 - 보완신청 - 신청 
2019-05-20 15:29:06 - 보완신청 - 평가승인 
2019-06-17 11:17:09 - 보완신청 - 심의승인 
2019-10-18 15:18:03 - 보완신청 - 착수신고 
2019-10-18 15:24:19 - 사업변경 신청 - 신청 
2019-10-24 16:38:42 - 사업변경 신청 - 문서재제출요청 
2022-06-17 16:08:13 - 사업변경 재제출신청 - 신청 
2022-12-15 17:51:52 - 사업변경 재제출신청 - 평가승인 
2022-12-15 17:53:26 - 사업변경 재제출신청 - 심의승인 
</t>
  </si>
  <si>
    <t>2017-08-01~2045-07-31</t>
  </si>
  <si>
    <t>(사업계획서_변경)프로그램 감축사업 사업계획서_충청남도 바이오가스 플랜트를 활용한 온실가스 배출 감축사업_v3.0_190110.pdf</t>
  </si>
  <si>
    <t>동림공업 주식회사 외 4개사의 고효율 공기압축기 교체를 통한 온실가스 감축사업</t>
  </si>
  <si>
    <t>2018-07-25~2028-07-24</t>
  </si>
  <si>
    <t>에스피앤지주식회사 외 5개 업체</t>
  </si>
  <si>
    <t>(사업계획서) 동림공업 주식회사 외 4개사의 고효율 공기압축기 교체를 통한 온실가스 감축사업.pdf</t>
  </si>
  <si>
    <t xml:space="preserve">
(사업계획서) 동림공업 주식회사 외 4개사의 고효율 공기압축기 교체를 통한 온실가스 감축사업.pdf
0. 외부사업 계획서(엑셀양식).zip
1. 사업자 등록증.zip
2. 사업 시작일 증빙자료.zip
3. 인증유효기간 시작일 증빙자료.zip
4. 적용 기술 관련 입증자료.zip
5. 기타 증빙자료.zip</t>
  </si>
  <si>
    <t>[보완1차]보완요청
2022-12-16</t>
  </si>
  <si>
    <t>2022-12-16</t>
  </si>
  <si>
    <t xml:space="preserve">2022-11-04 17:39:37 - 관장기관 지정 - 환경부
2022-11-04 17:39:38 - 신규신청 - 접수 
2022-11-04 18:14:27 - 관장기관 지정 - 산업통상자원부
2022-11-07 08:21:52 - 신규신청 - 신청 
2022-12-16 17:04:36 - 신규신청 - 보완요청 
</t>
  </si>
  <si>
    <t>포트래치(주) 대구현장</t>
  </si>
  <si>
    <t>대구 서구 가르뱅이로 10길 31</t>
  </si>
  <si>
    <t>음식물류폐기물에서 발생되는 바이오가스 고순도 정제를 통한 자동차 연료 이용 CNG 및 공급사업</t>
  </si>
  <si>
    <t>2022-11-08~2029-11-07</t>
  </si>
  <si>
    <t>사업계획서_대구 사업장_221107.pdf</t>
  </si>
  <si>
    <t xml:space="preserve">
첨부 1-1. 완성검사 필증_고질화시설.pdf
첨부 1-2. 완성검사 필증_열조설비.pdf
첨부 1-3. 제조사업 허가증.pdf
첨부 2. 전기사용량.pdf
첨부 3. 포트래치(본사)사업자등록증.PDF
첨부 4. 메탄분석기(Biogas_401)_US.pdf
첨부 5. 가스미터 제품 설명서.pdf
첨부 6. 바이오가스 판매대금 증명서.pdf
첨부 7. 대구 도급계약서.PDF
첨부 8. 21-22년 LPG 거래명세서.pdf
대구현장 별첨 자료.pdf</t>
  </si>
  <si>
    <t>[보완1차]보완요청
2022-12-19</t>
  </si>
  <si>
    <t>2022-12-19</t>
  </si>
  <si>
    <t xml:space="preserve">2022-11-08 11:28:35 - 신규신청 - 신청 
2022-11-08 11:28:35 - 관장기관 지정 - 환경부
2022-11-08 18:21:00 - 관장기관 지정 - 국토교통부
2022-12-19 15:12:09 - 신규신청 - 보완요청 
</t>
  </si>
  <si>
    <t>독립기념관</t>
  </si>
  <si>
    <t>3128202552</t>
  </si>
  <si>
    <t>독립기념관 자연체험숲길 및 무궁화 테마공원</t>
  </si>
  <si>
    <t>김성규</t>
  </si>
  <si>
    <t>안전환경부</t>
  </si>
  <si>
    <t>041-560-0306</t>
  </si>
  <si>
    <t>kim04089@i815.or.kr</t>
  </si>
  <si>
    <t>독립기념관 자연체험숲길 및 명품 무궁화 테마공원 조성을 통한 식생복구 사업</t>
  </si>
  <si>
    <t>2022-12-13~2052-12-12</t>
  </si>
  <si>
    <t>독립기념관_자연체험숲길_및_명품_무궁화테마공원_조성을_통한_식생복구_사업_ver2.2.pdf</t>
  </si>
  <si>
    <t xml:space="preserve">
1. 사업 추진 계획.zip
2. 토지대장.zip
3. 계약서, 착공서류.zip
4. 준공서류.zip
5. 과거 항공사진.zip
6. 식재도면, 내역서.zip
7. 탄소지킴이 도시숲.pdf
8. 지출서류.zip
9. 사업 전,후 사진.zip
11. 기념식수 구분.pdf
사업자등록증(대표자+변경).pdf
12. 수관울폐도 검토.pdf
10. 사업시작일 설정 및 사업면적 산정내역_ver.1.2.pdf
독립기념관_자연체험숲길_및_명품_무궁화테마공원_조성을_통한_식생복구_사업_ver2.2.xlsx</t>
  </si>
  <si>
    <t>R-2022-KR-14-000963</t>
  </si>
  <si>
    <t xml:space="preserve">2022-08-30 16:29:52 - 관장기관 지정 - 환경부
2022-08-30 16:29:53 - 신규신청 - 신청 
2022-08-31 09:42:22 - 관장기관 지정 - 농림축산식품부
2022-08-31 13:16:52 - 신규신청 - 문서재제출요청 
2022-09-01 17:00:49 - 재제출신청 - 신청 
2022-09-14 14:02:26 - 재제출신청 - 문서재제출요청 
2022-09-14 14:45:27 - 재제출신청 - 신청 
2022-09-15 10:25:53 - 재제출신청 - 문서재제출요청 
2022-09-15 11:14:23 - 재제출신청 - 신청 
2022-09-26 18:03:38 - 재제출신청 - 문서재제출요청 
2022-09-27 15:28:07 - 재제출신청 - 신청 
2022-10-04 10:00:04 - 재제출신청 - 문서재제출요청 
2022-10-04 17:06:56 - 재제출신청 - 신청 
2022-10-04 17:57:27 - 재제출신청 - 문서재제출요청 
2022-10-05 09:21:03 - 재제출신청 - 신청 
2022-10-06 09:07:31 - 재제출신청 - 평가승인 
2022-12-19 16:18:37 - 재제출신청 - 심의승인 
2022-12-21 09:16:44 - 재제출신청 - 착수신고 
</t>
  </si>
  <si>
    <t>외부사업 사업계획서_(주)송광프라스틱_v05.pdf</t>
  </si>
  <si>
    <t xml:space="preserve">
증빙자료1_사업자등록증_(주)코리아엔지니어링.pdf
증빙자료2_사업자등록증_(주)송광프라스틱.pdf
증빙자료5_설치완료보고서_(주)송광프라스틱.pdf
증빙자료4_계약서 및 세금계산서_(주)송광프라스틱_rev.pdf
증빙자료3_사업자등록증_한국중부발전(주).pdf
증빙자료6_개선전후 설비 및 명판_(주)송광프라스틱_rev.pdf
증빙자료7_모니터링 계획서_(주)송광프라스틱_rev3.pdf
증빙자료8_개선전후 설비 사양서_(주)송광프라스틱_rev.pdf
증빙자료9_전력사용량 증빙자료_(주)송광프라스틱_rev2.pdf
증빙자료10_공정산출물 증빙자료_(주)송광프라스틱_rev.pdf
타당성평가 답변서_(주)송광프라스틱_v05.pdf
외부사업 사업계획서_(주)송광프라스틱_v05.hwp</t>
  </si>
  <si>
    <t>[보완3차]문서재제출요청
2022-12-23</t>
  </si>
  <si>
    <t xml:space="preserve">2021-01-20 16:07:48 - 관장기관 지정 - 환경부
2021-01-20 16:07:49 - 신규신청 - 접수 
2021-01-21 08:37:22 - 관장기관 지정 - 산업통상자원부
2021-01-25 18:03:45 - 신규신청 - 신청 
2021-03-15 10:36:46 - 신규신청 - 보완요청 
2021-06-21 10:48:14 - 보완신청 - 접수 
2021-06-25 15:23:46 - 보완신청 - 신청 
2021-07-21 15:57:40 - 보완신청 - 문서재제출요청 
2021-11-23 08:29:23 - 재제출신청 - 접수 
2021-12-20 14:04:25 - 재제출신청 - 신청 
2021-12-21 15:36:03 - 재제출신청 - 보완요청 
2022-05-31 08:09:46 - 보완신청 - 접수 
2022-06-13 16:11:52 - 보완신청 - 신청 
2022-07-15 17:20:53 - 보완신청 - 보완요청 
2022-11-24 16:06:12 - 보완신청 - 접수 
2022-12-21 08:49:43 - 보완신청 - 신청 
2022-12-23 11:10:01 - 보완신청 - 문서재제출요청 
</t>
  </si>
  <si>
    <t>(주)신흥 외 2개 업체</t>
  </si>
  <si>
    <t>2018-12-19~2046-12-18</t>
  </si>
  <si>
    <t>1. 프로그램 감축사업 사업계획서_서울형 에너지복지 태양광발전 v6.pdf</t>
  </si>
  <si>
    <t>프로그램 감축사업_증빙자료 200917.zip_x000D_
타당성평가 의견서 보완사항_서울형 에너지복지 태양광발전 200917.pdf_x000D_
프로그램 감축사업 운영매뉴얼_서울형 에너지복지 태양광발전 v4.pdf</t>
  </si>
  <si>
    <t>호성하이텍 외 2개 업체</t>
  </si>
  <si>
    <t xml:space="preserve">2021-12-22 18:44:47 - 신규신청 - 신청 
2021-12-22 18:44:47 - 관장기관 지정 - 환경부
2021-12-27 15:23:12 - 관장기관 지정 - 산업통상자원부
2022-02-22 16:53:54 - 신규신청 - 보완요청 
2022-03-29 22:19:01 - 보완신청 - 신청 
2022-05-12 15:23:05 - 보완신청 - 보완요청 
2022-05-13 02:18:43 - 보완신청 - 신청 
2022-05-13 10:06:06 - 보완신청 - 문서재제출요청 
2022-05-15 16:50:01 - 재제출신청 - 신청 
2022-06-29 13:20:35 - 재제출신청 - 보완요청 
2022-07-07 06:40:06 - 보완신청 - 신청 
2022-09-07 10:20:59 - 보완신청 - 문서재제출요청 
2022-09-13 09:49:45 - 재제출신청 - 신청 
2022-09-13 18:24:31 - 재제출신청 - 문서재제출요청 
2022-09-14 01:48:12 - 재제출신청 - 신청 
2022-09-14 15:30:23 - 재제출신청 - 문서재제출요청 
2022-09-14 15:50:16 - 재제출신청 - 신청 
2022-09-15 08:37:12 - 재제출신청 - 문서재제출요청 
2022-09-15 10:49:55 - 재제출신청 - 신청 
2022-11-15 08:38:44 - 재제출신청 - 문서재제출요청 
2022-11-15 14:07:04 - 재제출신청 - 신청 
2022-11-18 15:23:09 - 재제출신청 - 문서재제출요청 
2022-11-21 11:15:00 - 재제출신청 - 신청 
2022-11-21 13:09:21 - 재제출신청 - 문서재제출요청 
2022-11-21 13:31:15 - 재제출신청 - 신청 
2022-12-23 14:08:29 - 재제출신청 - 평가승인 
2022-12-23 14:55:44 - 재제출신청 - 심의승인 
</t>
  </si>
  <si>
    <t>우주테크(주) 외 2개 업체</t>
  </si>
  <si>
    <t>대운교통주)</t>
  </si>
  <si>
    <t>6088102363</t>
  </si>
  <si>
    <t>대운교통(주)</t>
  </si>
  <si>
    <t>임영훈</t>
  </si>
  <si>
    <t>055-274-3191</t>
  </si>
  <si>
    <t>lhk0714@hotmail.com</t>
  </si>
  <si>
    <t>대운교통(주) 전기버스 도입을 통한 온실가스 감축사업</t>
  </si>
  <si>
    <t>2022-12-19~2032-12-18</t>
  </si>
  <si>
    <t>대운교통 전기차 PDD_V4.pdf</t>
  </si>
  <si>
    <t xml:space="preserve">
대운교통 환경부 협의 통보 및 조치사항_V2.pdf
증빙자료(1).zip
증빙자료(2).zip
대운교통 감축량 산정 Sheet_V4.xlsx</t>
  </si>
  <si>
    <t>R-2022-KR-07-000981</t>
  </si>
  <si>
    <t xml:space="preserve">2021-12-27 14:38:49 - 신규신청 - 신청 
2021-12-27 14:38:49 - 관장기관 지정 - 환경부
2021-12-27 15:19:18 - 관장기관 지정 - 국토교통부
2022-02-07 17:57:17 - 신규신청 - 보완요청 
2022-10-11 20:09:56 - 보완신청 - 신청 
2022-10-11 20:14:43 - 보완신청 - 문서재제출요청 
2022-10-11 20:26:34 - 재제출신청 - 신청 
2022-11-18 12:09:18 - 재제출신청 - 보완요청 
2022-11-24 01:54:46 - 보완신청 - 신청 
2022-11-28 10:49:34 - 보완신청 - 문서재제출요청 
2022-11-28 11:58:43 - 재제출신청 - 신청 
2022-12-23 15:10:58 - 재제출신청 - 평가승인 
2022-12-23 15:12:53 - 재제출신청 - 심의승인 
</t>
  </si>
  <si>
    <t>고현진</t>
  </si>
  <si>
    <t>탄소중립부</t>
  </si>
  <si>
    <t>041-400-1831</t>
  </si>
  <si>
    <t>khj79@iwest.co.kr</t>
  </si>
  <si>
    <t>(사업계획서)이재민 농가의 히트펌프를 이용한 온실가스 배출 감축사업_v1.0 _20221221.pdf</t>
  </si>
  <si>
    <t xml:space="preserve">
(산정시트) 이재민 농가의 히트펌프를 이용한 온실가스 배출 감축사업_v1.0_20221221.xlsx
(증빙자료)이재민 농가의 히트펌프를 이용한 온실가스 배출 감축사업_v1.0_20221221.zip</t>
  </si>
  <si>
    <t>R-2020-KR-03-000417</t>
  </si>
  <si>
    <t>신청
2022-12-23</t>
  </si>
  <si>
    <t xml:space="preserve">2019-10-01 15:50:19 - 신규신청 - 신청 
2019-10-01 15:50:19 - 관장기관 지정 - 환경부
2019-10-14 15:46:59 - 관장기관 지정 - 농림축산식품부
2019-10-31 17:43:09 - 신규신청 - 보완요청 
2019-11-04 16:38:16 - 보완신청 - 신청 
2019-11-04 20:24:31 - 보완신청 - 보완요청 
2019-11-05 14:50:58 - 보완신청 - 신청 
2019-11-05 22:08:56 - 보완신청 - 문서재제출요청 
2019-11-06 12:25:36 - 재제출신청 - 신청 
2019-11-07 08:56:04 - 재제출신청 - 문서재제출요청 
2020-04-13 16:37:59 - 재제출신청 - 신청 
2020-06-05 18:04:39 - 재제출신청 - 평가승인 
2020-06-05 18:12:19 - 재제출신청 - 심의승인 
2020-11-24 11:24:42 - 재제출신청 - 착수신고 
2021-06-29 16:55:13 - 유효기간갱신 신청 - 신청 
2022-01-06 09:46:12 - 유효기간갱신 신청 - 문서재제출요청 
2022-12-23 16:40:48 - 유효기간갱신 재제출신청 - 신청 
</t>
  </si>
  <si>
    <t>김부용 농가, 강문성 농가, 김동옥 농가, 김경보 농가, 오상권 농가</t>
  </si>
  <si>
    <t>김부용 외 4개 농가의 히트펌프(공기열)를 이용한 온실가스 배출 감축사업</t>
  </si>
  <si>
    <t>2022-12-26~2032-12-25</t>
  </si>
  <si>
    <t>김부용 외 4개 농가의 히트펌프(공기열)를 이용한 온실가스 배출 감축사업_v1.0.pdf</t>
  </si>
  <si>
    <t xml:space="preserve">
증빙자료 (7)_증빙자료 40. 김동옥_현장사진.zip
증빙자료 (8)_증빙자료 41. 김경보_현장 사진 (A동, A,B동 공통 전력량계).zip
증빙자료 (9)_증빙자료 41. 김경보_현장 사진 (B동, A,B동 물리적 경계).zip
증빙자료 (10)_증빙자료 42. 오상권_현장 사진.zip
증빙자료 (11).zip
증빙자료 (1).zip
증빙자료 (2).zip
증빙자료 (3)_증빙자료 38. 김부용_현장사진(전력량계 및 A동, B동).zip
증빙자료 (4)_증빙자료 38. 김부용_현장사진(A동, B동 경계 및 타필지 보일러 제외 증명).zip
증빙자료 (5)_증빙자료 39. 강문성_현장 사진 (A동, B동, 물받이 공간).zip
증빙자료 (6)_증빙자료 39. 강문성_현장 사진 (전력량계 공통, 히트펌프 공통, 농가전경).zip</t>
  </si>
  <si>
    <t>R-2022-KR-03-000983</t>
  </si>
  <si>
    <t>착수신고
2022-12-26</t>
  </si>
  <si>
    <t xml:space="preserve">2022-08-08 17:15:46 - 신규신청 - 신청 
2022-08-08 17:15:46 - 관장기관 지정 - 환경부
2022-08-08 17:39:02 - 관장기관 지정 - 농림축산식품부
2022-09-28 15:52:37 - 신규신청 - 평가승인 
2022-12-26 09:23:48 - 신규신청 - 심의승인 
2022-12-26 10:12:56 - 신규신청 - 착수신고 
</t>
  </si>
  <si>
    <t>연수주공3차아파트</t>
  </si>
  <si>
    <t>연수주공3차아파트 보일러의 난방방식 전환을 통한 온실가스 배출 감축사업</t>
  </si>
  <si>
    <t>2011-04-06</t>
  </si>
  <si>
    <t>2011-09-30~2021-09-29</t>
  </si>
  <si>
    <t>사업계획서(ver06_221123)_연수주공3차아파트.pdf</t>
  </si>
  <si>
    <t xml:space="preserve">
증빙01_공동추진협약서_연수주공3차.pdf
증빙02_사업자등록증_3개사업자_연수주공3차.pdf
증빙03_감축량 산정시트_연수주공3차_v.4.0.xlsx
증빙04_연수주공3차 열요금고지서(2011.10 ~ 2021.09).pdf
증빙05_1_연수주공3차 열수급계약서.pdf
증빙05_2_지역난방열공급 최초확인서(열수급개시확인서).pdf
증빙06-1_스팀배출계수(2016년까지).pdf
증빙06-2_스팀배출계수(2017년도 배출량 인증 통보서).pdf
증빙06-3_스팀배출계수_2018년 이의신청결과 통보서.pdf
증빙06-4_열배출계수_2019년_명세서_미래엔인천에너지_2020.9.7e.pdf
증빙06-5_열배출계수_2020년_명세서_미래엔인천에너지_2021.8.10e.pdf
증빙06-6_열배출계수_2021년_명세서_미래엔인천에너지_2022.8.8e.pdf
증빙07_열량계 설치 및 유지보수근거.pdf
증빙08_영업양수도계약관련서류.pdf
증빙09_건축물대장_연수주공3단지아파트.pdf
증빙10-1_형식승인서_적산열량계(Q-05-02).pdf
증빙11_열량계검정정보_연수주공3차아파트.pdf
증빙12_공동주택단지정보_연수주공3단지아파트.pdf
증빙13_전용면적 평면도.pdf
증빙14_ 폐기확인서.pdf
증빙15_열병합발전기 계약서.pdf
증빙16_삼천리 LNG(열병합시설) 고지서.pdf
증빙17_아파트 B-C유(중앙난방보일러) 고지서.pdf
열량계 사진.zip
증빙10-2_형식승인서_적산열량계(KTC-Q-18-21 ).pdf</t>
  </si>
  <si>
    <t>R-2022-KR-03-000984</t>
  </si>
  <si>
    <t>심의승인
2022-12-26</t>
  </si>
  <si>
    <t xml:space="preserve">2020-05-19 10:38:32 - 신규신청 - 접수 
2020-05-19 10:38:32 - 관장기관 지정 - 환경부
2020-05-19 16:46:09 - 신규신청 - 신청 
2020-05-20 09:45:46 - 관장기관 지정 - 국토교통부
2020-06-16 15:36:40 - 신규신청 - 문서재제출요청 
2020-11-12 18:33:11 - 재제출신청 - 접수 
2020-11-16 17:00:57 - 재제출신청 - 신청 
2020-12-16 17:40:42 - 재제출신청 - 문서재제출요청 
2022-07-11 08:22:21 - 재제출신청 - 접수 
2022-07-11 09:32:40 - 재제출신청 - 신청 
2022-08-16 15:51:48 - 재제출신청 - 문서재제출요청 
2022-08-23 16:56:04 - 재제출신청 - 접수 
2022-08-24 11:20:08 - 재제출신청 - 신청 
2022-09-19 13:50:24 - 재제출신청 - 문서재제출요청 
2022-09-22 10:05:53 - 재제출신청 - 접수 
2022-09-26 14:56:49 - 재제출신청 - 신청 
2022-09-26 15:32:20 - 재제출신청 - 평가승인 
2022-12-26 11:39:48 - 재제출신청 - 심의승인 
</t>
  </si>
  <si>
    <t>국내에 위치한 (주)엘지화학의 협력사 및 고객사</t>
  </si>
  <si>
    <t>제일케미텍 LED 조명 설치 사업-001</t>
  </si>
  <si>
    <t>2019-11-19~2029-11-18</t>
  </si>
  <si>
    <t>외부사업 사업계획서-단위사업 사업계획서(LG화학-제일케미텍)_221121_F.pdf</t>
  </si>
  <si>
    <t xml:space="preserve">
첨부1. 사업자등록증(제일케미텍).pdf
첨부2. LED 설치 공사 계약서.pdf
첨부3. LED 설치 완료보고서.pdf
첨부4. 외부사업 추진 협약서.pdf
첨부6. 고효율에너지기자재 인증서, 제품 설명서.zip
첨부7. 폐조명 수거 증빙.zip
첨부10. 건축물 대장, 가설건축물 축조신고필증.zip
첨부5. 프로그램 감축사업(LED교체) 총괄사업자 운영 매뉴얼_220725_F.pdf
첨부8. 공사대금지급내역.pdf
제일케미텍 LED 온실가스 감축량 계산근거_220905_F.xlsx
첨부9. 한국전력 전력고지서.png</t>
  </si>
  <si>
    <t>R-2022-KR-03-000985-P-01</t>
  </si>
  <si>
    <t xml:space="preserve">2020-03-30 17:32:45 - 신규신청 - 접수 
2020-03-30 17:32:45 - 관장기관 지정 - 환경부
2020-03-31 08:52:49 - 관장기관 지정 - 국토교통부
2020-03-31 15:49:39 - 신규신청 - 신청 
2020-04-27 14:58:05 - 신규신청 - 문서재제출요청 
2020-06-16 10:46:04 - 재제출신청 - 접수 
2020-06-22 10:50:03 - 재제출신청 - 신청 
2020-07-08 10:07:11 - 재제출신청 - 문서재제출요청 
2020-08-18 14:11:47 - 재제출신청 - 접수 
2020-08-18 14:13:44 - 재제출신청 - 신청 
2020-09-16 14:15:36 - 재제출신청 - 문서재제출요청 
2020-11-18 13:56:15 - 재제출신청 - 접수 
2020-11-18 13:58:18 - 재제출신청 - 신청 
2020-12-17 14:20:22 - 재제출신청 - 문서재제출요청 
2021-12-06 16:52:25 - 재제출신청 - 접수 
2021-12-07 08:16:46 - 재제출신청 - 신청 
2021-12-07 09:38:17 - 재제출신청 - 문서재제출요청 
2022-07-26 09:18:42 - 재제출신청 - 접수 
2022-07-26 13:13:08 - 재제출신청 - 신청 
2022-08-05 13:13:11 - 재제출신청 - 문서재제출요청 
2022-09-05 14:09:34 - 재제출신청 - 접수 
2022-09-05 15:15:08 - 재제출신청 - 신청 
2022-09-26 15:27:28 - 재제출신청 - 평가승인 
2022-12-26 11:40:19 - 재제출신청 - 심의승인 
</t>
  </si>
  <si>
    <t>2019-11-19~2047-11-18</t>
  </si>
  <si>
    <t>[서식3]외부사업 사업계획서 - 프로그램 감축사업 사업계획서(LG화학 고효율 조명설치 지원사업)_220905_F.pdf</t>
  </si>
  <si>
    <t>첨부1. 사업자등록증(엘지화학).pdf_x000D_
첨부3. 감축사업 추진 품의서(2019년).pdf_x000D_
첨부2. 프로그램 감축사업(LED교체) 총괄사업자 운영 매뉴얼_220725_F.pdf</t>
  </si>
  <si>
    <t>서울시 강북구 미아한일유앤아이</t>
  </si>
  <si>
    <t>서울시 강북구 월계로21가길 41</t>
  </si>
  <si>
    <t>서울시 '19년 하반기 강북구 아파트 승강기 회생제동장치 설치를 통한 전력 생산 및 사용 감축사업</t>
  </si>
  <si>
    <t>2019-12-02~2029-12-01</t>
  </si>
  <si>
    <t>19년 하반기_강북구_회생제동장치 사업계획서(v5.0) 221122.pdf</t>
  </si>
  <si>
    <t xml:space="preserve">
강북구(하)_증빙자료 220920.zip</t>
  </si>
  <si>
    <t>R-2022-KR-03-000986</t>
  </si>
  <si>
    <t xml:space="preserve">2020-09-24 15:13:04 - 신규신청 - 신청 
2020-09-24 15:13:04 - 관장기관 지정 - 환경부
2020-09-24 19:25:49 - 관장기관 지정 - 국토교통부
2020-10-22 16:45:37 - 신규신청 - 문서재제출요청 
2022-08-23 17:01:30 - 재제출신청 - 신청 
2022-09-06 16:10:47 - 재제출신청 - 문서재제출요청 
2022-09-13 08:40:01 - 재제출신청 - 신청 
2022-09-19 13:47:08 - 재제출신청 - 문서재제출요청 
2022-09-20 16:02:21 - 재제출신청 - 신청 
2022-09-26 15:18:25 - 재제출신청 - 평가승인 
2022-12-26 11:41:04 - 재제출신청 - 심의승인 
</t>
  </si>
  <si>
    <t>서울시 서대문구 인왕산힐스테이트</t>
  </si>
  <si>
    <t>서울시 서대문구 통일로34길 46</t>
  </si>
  <si>
    <t xml:space="preserve"> 서울시 '19년 하반기 서대문구 아파트 승강기 회생제동장치 설치를 통한 전력 생산 및 사용 감축사업</t>
  </si>
  <si>
    <t>2019-11-18~2029-11-17</t>
  </si>
  <si>
    <t>19년 하반기_서대문구_회생제동장치 사업계획서(v4.0) 221122.pdf</t>
  </si>
  <si>
    <t xml:space="preserve">
서대문구(하)_증빙자료 220913.zip</t>
  </si>
  <si>
    <t>R-2022-KR-03-000987</t>
  </si>
  <si>
    <t xml:space="preserve">2020-09-28 12:34:12 - 신규신청 - 신청 
2020-09-28 12:34:12 - 관장기관 지정 - 환경부
2020-09-28 18:18:21 - 관장기관 지정 - 국토교통부
2020-10-22 16:52:42 - 신규신청 - 문서재제출요청 
2022-09-13 09:26:33 - 재제출신청 - 신청 
2022-09-19 13:47:37 - 재제출신청 - 문서재제출요청 
2022-09-20 16:43:03 - 재제출신청 - 신청 
2022-09-26 15:16:22 - 재제출신청 - 평가승인 
2022-12-26 11:41:35 - 재제출신청 - 심의승인 
</t>
  </si>
  <si>
    <t>서울시 용산구 도원삼성래미안</t>
  </si>
  <si>
    <t>서울시 용산구 새창로 70</t>
  </si>
  <si>
    <t>서울시 '19년 하반기 용산구 아파트 승강기 회생제동장치 설치를 통한 전력 생산 및 사용 감축사업</t>
  </si>
  <si>
    <t>2019-11-26~2029-11-25</t>
  </si>
  <si>
    <t>19년 하반기_용산구_회생제동장치 사업계획서(v4.0) 221122.pdf</t>
  </si>
  <si>
    <t xml:space="preserve">
용산구(하)_증빙자료 220913.zip
2-6. 설치현장사진(추가자료)_도원삼성래미안 221122.zip</t>
  </si>
  <si>
    <t>R-2022-KR-03-000988</t>
  </si>
  <si>
    <t xml:space="preserve">2020-09-25 23:10:56 - 신규신청 - 신청 
2020-09-25 23:10:56 - 관장기관 지정 - 환경부
2020-09-28 10:29:21 - 관장기관 지정 - 국토교통부
2020-10-22 16:51:56 - 신규신청 - 문서재제출요청 
2022-09-13 14:49:44 - 재제출신청 - 신청 
2022-09-19 13:48:07 - 재제출신청 - 문서재제출요청 
2022-09-20 16:52:11 - 재제출신청 - 신청 
2022-09-26 15:08:53 - 재제출신청 - 평가승인 
2022-12-26 11:42:23 - 재제출신청 - 심의승인 
</t>
  </si>
  <si>
    <t>서울시 송파구 가락2차쌍용</t>
  </si>
  <si>
    <t>서울시 송파구 송이로15길 31</t>
  </si>
  <si>
    <t>서울시 '19년 하반기 송파구 아파트 승강기 회생제동장치 설치를 통한 전력 생산 및 사용 감축사업</t>
  </si>
  <si>
    <t>19년 하반기_송파구_회생제동장치 사업계획서(v4.0) 221122.pdf</t>
  </si>
  <si>
    <t xml:space="preserve">
송파구(하)_증빙자료 220915.zip</t>
  </si>
  <si>
    <t>R-2022-KR-03-000989</t>
  </si>
  <si>
    <t xml:space="preserve">2020-09-24 23:58:25 - 신규신청 - 신청 
2020-09-24 23:58:25 - 관장기관 지정 - 환경부
2020-09-28 10:29:06 - 관장기관 지정 - 국토교통부
2020-10-22 16:48:57 - 신규신청 - 문서재제출요청 
2022-09-15 09:50:52 - 재제출신청 - 신청 
2022-09-19 13:48:48 - 재제출신청 - 문서재제출요청 
2022-09-20 16:58:07 - 재제출신청 - 신청 
2022-09-26 15:07:56 - 재제출신청 - 평가승인 
2022-12-26 11:42:47 - 재제출신청 - 심의승인 
</t>
  </si>
  <si>
    <t>서울시 소재 사회복지법인</t>
  </si>
  <si>
    <t>경기도 및 충청도</t>
  </si>
  <si>
    <t>서울에너지복지시민기금</t>
  </si>
  <si>
    <t>센터장</t>
  </si>
  <si>
    <t>bk3297@s-win.kr</t>
  </si>
  <si>
    <t>H-그린 세이빙 – 사회복지시설 고효율 LED 조명기기 교체를 통한 극소규모 온실가스 감축사업</t>
  </si>
  <si>
    <t>[서울시사회복지협의회] 외부사업 사업계획서 V5.pdf</t>
  </si>
  <si>
    <t xml:space="preserve">
99 증빙자료_V3.zip
99 증빙자료_V3 (2).zip
H-그린세이빙_수정 및 보완 요청서_V3.pdf</t>
  </si>
  <si>
    <t>R-2022-KR-03-000990</t>
  </si>
  <si>
    <t xml:space="preserve">2022-04-01 21:24:38 - 신규신청 - 신청 
2022-04-01 21:24:38 - 관장기관 지정 - 환경부
2022-04-04 09:33:22 - 관장기관 지정 - 국토교통부
2022-05-13 15:17:22 - 신규신청 - 문서재제출요청 
2022-06-16 14:42:06 - 재제출신청 - 신청 
2022-07-01 15:39:49 - 재제출신청 - 문서재제출요청 
2022-08-12 20:15:12 - 재제출신청 - 신청 
2022-09-06 16:08:22 - 재제출신청 - 문서재제출요청 
2022-09-16 14:03:23 - 재제출신청 - 신청 
2022-09-26 15:05:48 - 재제출신청 - 평가승인 
2022-12-26 11:43:49 - 재제출신청 - 심의승인 
</t>
  </si>
  <si>
    <t>삼익2차A 입주자대표회의</t>
  </si>
  <si>
    <t>1248260770</t>
  </si>
  <si>
    <t>삼익2차아파트</t>
  </si>
  <si>
    <t>경기도 수원시 권선구 호매실동 82-5</t>
  </si>
  <si>
    <t>김정숙</t>
  </si>
  <si>
    <t>관리사무소</t>
  </si>
  <si>
    <t>관리사무소장</t>
  </si>
  <si>
    <t>031-295-5848</t>
  </si>
  <si>
    <t>ssamik2@hanmail.net</t>
  </si>
  <si>
    <t>삼익2차아파트 보일러의 난방방식 전환을 통한 온실가스 배출 감축사업</t>
  </si>
  <si>
    <t>2011-08-31~2021-08-30</t>
  </si>
  <si>
    <t>삼익2차A 입주자대표회의 외 2개 업체</t>
  </si>
  <si>
    <t>삼익2차아파트 보일러의 난방방식 전환을 통한 온실가스 배출 감축사업_ver8.0_22.9.27.pdf</t>
  </si>
  <si>
    <t xml:space="preserve">
00 증빙자료_22.9.26.zip</t>
  </si>
  <si>
    <t>R-2022-KR-03-000991</t>
  </si>
  <si>
    <t xml:space="preserve">2020-09-28 19:44:17 - 신규신청 - 접수 
2020-09-28 19:44:17 - 관장기관 지정 - 환경부
2020-09-29 15:52:06 - 신규신청 - 신청 
2020-10-06 14:31:02 - 관장기관 지정 - 국토교통부
2020-10-28 17:06:41 - 신규신청 - 문서재제출요청 
2021-10-26 14:57:11 - 재제출신청 - 접수 
2021-10-26 15:08:51 - 재제출신청 - 신청 
2021-12-06 16:41:27 - 재제출신청 - 문서재제출요청 
2022-02-18 14:13:08 - 재제출신청 - 접수 
2022-02-21 16:10:28 - 재제출신청 - 신청 
2022-04-04 16:36:24 - 재제출신청 - 문서재제출요청 
2022-07-19 22:25:06 - 재제출신청 - 접수 
2022-07-20 09:29:56 - 재제출신청 - 신청 
2022-08-11 08:53:18 - 재제출신청 - 문서재제출요청 
2022-08-29 20:56:16 - 재제출신청 - 접수 
2022-08-30 08:53:59 - 재제출신청 - 신청 
2022-09-05 13:43:52 - 재제출신청 - 문서재제출요청 
2022-09-05 16:31:43 - 재제출신청 - 접수 
2022-09-16 08:51:40 - 재제출신청 - 신청 
2022-09-20 16:48:43 - 재제출신청 - 문서재제출요청 
2022-09-22 00:16:03 - 재제출신청 - 접수 
2022-09-23 10:10:50 - 재제출신청 - 신청 
2022-09-26 08:20:52 - 재제출신청 - 문서재제출요청 
2022-09-26 10:44:54 - 재제출신청 - 접수 
2022-09-26 10:45:37 - 재제출신청 - 신청 
2022-09-26 14:05:12 - 재제출신청 - 평가승인 
2022-12-26 11:44:16 - 재제출신청 - 심의승인 
</t>
  </si>
  <si>
    <t>(주)금성이노텍 외 2개 업체</t>
  </si>
  <si>
    <t>동이피엠씨주식회사 외 2개 업체</t>
  </si>
  <si>
    <t>(주)예스코 외 2개 업체</t>
  </si>
  <si>
    <t>(주)엔더블유케이</t>
  </si>
  <si>
    <t>7518602018</t>
  </si>
  <si>
    <t>서울특별시 중구 세종대로 72</t>
  </si>
  <si>
    <t>㈜엔더블유케이 수송분야 전기차량 도입 지원을 통한 프로그램 감축사업</t>
  </si>
  <si>
    <t>001. 경기도 부천시 부천버스㈜ 전기버스 도입에 따른 온실가스 배출 감축사업</t>
  </si>
  <si>
    <t>(주)엔더블유케이 외 1개 업체</t>
  </si>
  <si>
    <t>단위사업 사업계획서(ver6.2).pdf</t>
  </si>
  <si>
    <t xml:space="preserve">
(증빙자료 02)_전력량계 사양서.pdf
(증빙자료 03)_사업자등록증(부천버스(주)).pdf
(증빙자료 04)_컨설팅계약서.pdf
(증빙자료 05)_자동차 매매계약서.pdf
(증빙자료 06)_자동차 대금 거래내역서.pdf
(증빙자료 07)_공적자금 투입 현황 및 근거자료.pdf
(증빙자료 08)_베이스라인 차량 자동차등록증.zip
(증빙자료 09)_베이스라인 차량 자동차등록원부.zip
(증빙자료 10)_베이스라인 차량 폐차인수증명서.zip
(증빙자료 11)_사업차량 자동차등록증.zip
(증빙자료 12)_사업차량 자동차등록원부.zip
(증빙자료 13)_전기자동차 배터리 반납 등에 관한 고시(환경부고시)(제2022-14호).pdf
(증빙자료 14)_전기자동차 폐배터리의 분리&amp;middot;보관방법에 관한 세부규정(환경부고시)(제2021-46호).pdf
(증빙자료 15)_2021.4월 자동차 등록자료 통계(국토교통부 통계누리).xlsx
(증빙자료 01) 베이스라인, 사업차량 제원.zip
(증빙자료 16)_COVID19에 따른 베이스라인 차량의 운행특성 변화 및 영향 검토.pdf
(증빙자료 17)_COVID19에 따른 베이스라인 차량의 운행특성 변화.xlsx
(증빙자료 18)_베이스라인 차량 주행거리, 급유량.xlsx
(증빙자료 19)_사업차량 주행거리, 충전량.xlsx
(증빙자료 20)_예상 온실가스 감축량 산정(부천버스).xlsx
(증빙자료 21)_충전설비 관리번호.pdf
(증빙자료 22) 프로그램 감축사업 운영 및 관리 메뉴얼.pdf
외부사업 수정 및 보완 요청서(환경부 검토의견, 단위사업).pdf</t>
  </si>
  <si>
    <t>R-2022-KR-07-000982-P-01</t>
  </si>
  <si>
    <t>[보완2차]착수신고
2022-12-28</t>
  </si>
  <si>
    <t xml:space="preserve">2022-01-13 14:20:28 - 관장기관 지정 - 환경부
2022-01-13 14:20:29 - 신규신청 - 접수 
2022-01-13 15:12:00 - 신규신청 - 신청 
2022-01-13 17:07:17 - 관장기관 지정 - 국토교통부
2022-02-17 11:38:07 - 신규신청 - 보완요청 
2022-04-22 16:00:08 - 보완신청 - 접수 
2022-04-22 16:03:11 - 보완신청 - 신청 
2022-05-31 17:24:51 - 보완신청 - 문서재제출요청 
2022-06-17 15:38:37 - 재제출신청 - 접수 
2022-06-17 15:41:01 - 재제출신청 - 신청 
2022-06-28 14:58:15 - 재제출신청 - 문서재제출요청 
2022-06-29 14:49:37 - 재제출신청 - 접수 
2022-06-29 14:51:04 - 재제출신청 - 신청 
2022-06-29 16:13:14 - 재제출신청 - 문서재제출요청 
2022-06-29 16:22:00 - 재제출신청 - 접수 
2022-06-29 16:23:14 - 재제출신청 - 신청 
2022-10-11 10:25:42 - 재제출신청 - 문서재제출요청 
2022-10-12 11:13:44 - 재제출신청 - 접수 
2022-10-12 11:29:41 - 재제출신청 - 신청 
2022-11-18 12:03:06 - 재제출신청 - 보완요청 
2022-11-18 13:33:33 - 보완신청 - 접수 
2022-11-18 13:39:09 - 보완신청 - 신청 
2022-11-23 21:16:33 - 보완신청 - 문서재제출요청 
2022-11-23 21:59:59 - 재제출신청 - 접수 
2022-11-24 10:08:36 - 재제출신청 - 신청 
2022-11-24 15:36:31 - 재제출신청 - 문서재제출요청 
2022-11-24 15:38:50 - 재제출신청 - 접수 
2022-11-24 15:47:16 - 재제출신청 - 신청 
2022-12-23 15:14:53 - 재제출신청 - 평가승인 
2022-12-23 15:19:25 - 재제출신청 - 심의승인 
2022-12-28 14:25:54 - 재제출신청 - 착수신고 
</t>
  </si>
  <si>
    <t>2022-12-19~2050-12-18</t>
  </si>
  <si>
    <t>프로그램 감축사업 사업계획서(ver5.1).pdf</t>
  </si>
  <si>
    <t>(증빙자료 01) (주)엔더블유케이 사업자등록증.pdf_x000D_
(증빙자료 02) 프로그램 감축사업 추진계획(2021.4.9).pdf_x000D_
(증빙자료 03) 프로그램 감축사업 운영 및 관리 메뉴얼.pdf_x000D_
외부사업 수정 및 보완 요청서(환경부 검토의견, 프로그램감축사업).pdf</t>
  </si>
  <si>
    <t>2019-02-12~2029-02-11</t>
  </si>
  <si>
    <t>그린아스콘 외 1개 업체</t>
  </si>
  <si>
    <t>[사업계획서] 그린아스콘 연료전환(B-C유→LPG) 온실가스 감축사업_2022.11.16._Ver2.0.pdf</t>
  </si>
  <si>
    <t xml:space="preserve">
(산정시트)그린아스콘 연료전환을 이용한 온실가스 배출 감축사업_v2.0_20221116.xlsx
[사업계획서] 증빙자료(ORS제출용)_1.zip
[사업계획서] 증빙자료(ORS제출용)_2.zip
[사업계획서] 증빙자료(ORS제출용)_3.zip
외부사업 수정 및 보완 요청서_그린아스콘_20221116.pdf</t>
  </si>
  <si>
    <t>[보완2차]보완요청
2022-12-28</t>
  </si>
  <si>
    <t xml:space="preserve">2022-04-26 16:36:45 - 신규신청 - 접수 
2022-04-26 16:36:45 - 관장기관 지정 - 환경부
2022-04-26 16:39:14 - 신규신청 - 신청 
2022-04-27 10:14:07 - 관장기관 지정 - 산업통상자원부
2022-06-07 17:40:26 - 신규신청 - 보완요청 
2022-11-16 17:50:39 - 보완신청 - 접수 
2022-11-17 09:05:34 - 보완신청 - 신청 
2022-11-17 09:07:39 - 보완신청 - 문서재제출요청 
2022-11-17 09:18:34 - 재제출신청 - 접수 
2022-12-28 13:18:25 - 재제출신청 - 신청 
2022-12-28 17:03:47 - 재제출신청 - 보완요청 
</t>
  </si>
  <si>
    <t>삼성분말야금(주) 외 2개 업체</t>
  </si>
  <si>
    <t>대은테크 외 2개 업체</t>
  </si>
  <si>
    <t>이상규 농가</t>
  </si>
  <si>
    <t>강원도 평창군 대화면 상안미리 1218</t>
  </si>
  <si>
    <t>이상규 농가의 히트펌프(지열)를 이용한 온실가스 배출 감축사업</t>
  </si>
  <si>
    <t>(사업계획서)이상규 농가의 히트펌프(지열)를 이용한 온실가스 배출 감축사업_v2.1_221209.pdf</t>
  </si>
  <si>
    <t xml:space="preserve">
(증빙자료)이상규 농가_v2.1_221209 (1).zip
(증빙자료)이상규 농가_v2.1_221209 (2).zip
(산정시트)이상규 농가의 히트펌프(지열)를 이용한 온실가스 배출 감축사업_v2.1_221209.xlsx</t>
  </si>
  <si>
    <t>문서재제출요청
2023-01-02</t>
  </si>
  <si>
    <t xml:space="preserve">2019-12-30 16:45:44 - 신규신청 - 신청 
2019-12-30 16:45:44 - 관장기관 지정 - 환경부
2020-01-02 09:08:17 - 관장기관 지정 - 농림축산식품부
2020-01-02 15:56:01 - 신규신청 - 문서재제출요청 
2022-07-06 10:27:05 - 재제출신청 - 신청 
2022-09-29 13:21:41 - 재제출신청 - 문서재제출요청 
2022-10-14 16:02:37 - 재제출신청 - 신청 
2022-10-28 10:27:41 - 재제출신청 - 문서재제출요청 
2022-12-09 11:59:07 - 재제출신청 - 신청 
2022-12-09 14:04:58 - 재제출신청 - 문서재제출요청 
2022-12-09 14:14:14 - 재제출신청 - 신청 
2023-01-02 11:04:10 - 재제출신청 - 문서재제출요청 
</t>
  </si>
  <si>
    <t>경기도 양평군 신복리 일원</t>
  </si>
  <si>
    <t>2022-12-13~2042-12-12</t>
  </si>
  <si>
    <t>한화호텔앤드리조트 갱신조림을 통한 탄소흡수원 증진사업_v1.5.pdf</t>
  </si>
  <si>
    <t xml:space="preserve">
1-1. 1구역_산림경영_계획서_14ha.pdf
1-2. 1구역_산림경영계획_인가서.pdf
1-3. 1구역_벌채허가 증빙.pdf
1-4. 1구역_용역계약서.pdf
1-5. 1구역_지출증빙.pdf
1-6. 1구역_준공계.pdf
1-7. 1구역_임야도 및 임야대장.zip
2-1. 2구역_산림경영_계획서_5.5ha.pdf
2-2. 2구역_산림경영계획_인가서.pdf
2-3. 2구역_벌채허가 증빙.pdf
2-4. 2구역_용역계약서.pdf
2-5. 2구역_지출증빙.pdf
2-6. 2구역_준공계.pdf
2-7. 2구역_신복리 산138_임야대장.pdf
3-1. 3구역_산림경영_계획서_5.3ha.pdf
3-2. 3구역_산림경영계획 및 벌채 인가.pdf
3-4. 3구역_용역계약서.pdf
3-5. 3구역_지출증빙_잔금.pdf
3-6. 3구역_준공계.pdf
3-7. 3구역_신복리 산138_임야대장.pdf
예상 온실가스 흡수량 산정_한화호텔앤드리조트_v1.3.xlsx
(주)숲에서_등기부등본(말소사항포함).pdf
3구역 지출증빙.JPG
[별표 6] 재적표에 없는 수종의 현 재적표 적용 기준(국유임산물 매각예정가격 사정기준 등 시행요령).hwp
1구역 지출증빙.JPG
2구역 지출증빙.JPG
추가증빙.zip
예상 온실가스 흡수량 산정_한화호텔앤드리조트_v1.4.xlsx
추가증빙 및 보완자료.zip</t>
  </si>
  <si>
    <t>R-2022-KR-14-000958</t>
  </si>
  <si>
    <t>[보완1차]착수신고
2023-01-02</t>
  </si>
  <si>
    <t xml:space="preserve">2021-12-01 10:44:04 - 신규신청 - 신청 
2021-12-01 10:44:04 - 관장기관 지정 - 환경부
2021-12-01 17:03:37 - 관장기관 지정 - 농림축산식품부
2021-12-16 14:16:23 - 신규신청 - 문서재제출요청 
2022-04-14 13:18:27 - 재제출신청 - 신청 
2022-05-23 11:01:03 - 재제출신청 - 보완요청 
2022-05-26 14:48:25 - 보완신청 - 신청 
2022-05-31 15:44:13 - 보완신청 - 문서재제출요청 
2022-05-31 15:49:18 - 재제출신청 - 신청 
2022-07-11 09:04:59 - 재제출신청 - 평가승인 
2022-12-19 15:45:04 - 재제출신청 - 심의승인 
2023-01-02 12:37:50 - 재제출신청 - 착수신고 
</t>
  </si>
  <si>
    <t>서산IC 및 홍성IC</t>
  </si>
  <si>
    <t>서해안선 서산IC 및 홍성IC 생활숲 조성 식생복구 사업</t>
  </si>
  <si>
    <t>2020-06-09</t>
  </si>
  <si>
    <t>서해안선_서산IC_및_홍성IC_생활숲_조성_식생복구_사업_v1.3.pdf</t>
  </si>
  <si>
    <t xml:space="preserve">
1. 사업추진계획.zip
2. 사업대상지 소유권 확인 자료.zip
3. 준공도면.zip
4. 식재공사 계약서.zip
5. 착공, 준공서류.zip
6. 최초 지출일 확인 서류.zip
7. 전, 후 사진.zip
탄소지킴이_도시숲(2012).pdf
홍성IC_군산IC 총거리.png
2021년 한국도로공사 명세서(조직경계 명시).pdf
본사사업자등록증(20200414).pdf
수관울폐도 검토_v1.0.hwp
한국도로공사_탄소지킴이 도시숲 산정방식 적용사유 설명자료.hwp
(한국도로공사) 조직경계 확인서 양식_한국표준협회 류정일_v1.0.pdf
한국도로공사_디번들링_평가_v1.0.hwp
서해안선_서산IC_및_홍성IC_생활숲_조성_식생복구_사업_v1.3.xlsx</t>
  </si>
  <si>
    <t>R-2022-KR-14-000962</t>
  </si>
  <si>
    <t>착수신고
2023-01-02</t>
  </si>
  <si>
    <t xml:space="preserve">2022-08-31 13:35:46 - 신규신청 - 신청 
2022-08-31 13:35:46 - 관장기관 지정 - 환경부
2022-08-31 15:06:37 - 관장기관 지정 - 농림축산식품부
2022-09-26 18:03:58 - 신규신청 - 문서재제출요청 
2022-09-27 15:50:19 - 재제출신청 - 신청 
2022-10-04 10:00:33 - 재제출신청 - 문서재제출요청 
2022-10-05 10:52:42 - 재제출신청 - 신청 
2022-10-06 09:06:23 - 재제출신청 - 평가승인 
2022-12-19 16:17:41 - 재제출신청 - 심의승인 
2023-01-02 13:04:37 - 재제출신청 - 착수신고 
</t>
  </si>
  <si>
    <t>군산IC</t>
  </si>
  <si>
    <t>서해안선 군산IC 생활숲 조성 식생복구 사업</t>
  </si>
  <si>
    <t>서해안선_군산IC_생활숲_조성을_통한_식생복구_사업_v1.3.pdf</t>
  </si>
  <si>
    <t xml:space="preserve">
1. 사업추진계획.zip
2. 사업대상지 소유권 확인 자료.zip
4. 식재공사 계약서.zip
5. 착공, 준공서류.zip
6. 최초 지출일 확인 서류.zip
7. 전, 후 사진.zip
탄소지킴이_도시숲(2012).pdf
2021년 한국도로공사 명세서(조직경계 명시).pdf
군산IC 생태수림대 조성공사 준공도면_최종.pdf
본사사업자등록증(20200414).pdf
3. 준공도면.zip
수관울폐도 검토.hwp
한국도로공사_디번들링_평가_v1.0.hwp
한국도로공사_탄소지킴이 도시숲 산정방식 적용사유 설명자료.hwp
(한국도로공사) 조직경계 확인서 양식_한국표준협회 류정일_v1.0.pdf
(QGIS)군산IC.zip
(QGIS)군산IC 면적.pdf
서해안선_군산IC_생활숲_조성을_통한_식생복구_사업_v1.3.xlsx</t>
  </si>
  <si>
    <t>R-2022-KR-14-000961</t>
  </si>
  <si>
    <t xml:space="preserve">2022-08-31 13:38:23 - 관장기관 지정 - 환경부
2022-08-31 13:38:24 - 신규신청 - 신청 
2022-08-31 15:06:44 - 관장기관 지정 - 농림축산식품부
2022-09-26 14:48:03 - 신규신청 - 문서재제출요청 
2022-09-27 15:46:28 - 재제출신청 - 신청 
2022-09-28 13:11:35 - 재제출신청 - 문서재제출요청 
2022-09-28 13:36:19 - 재제출신청 - 신청 
2022-09-28 17:42:35 - 재제출신청 - 문서재제출요청 
2022-09-28 17:44:02 - 재제출신청 - 신청 
2022-10-04 20:02:06 - 재제출신청 - 문서재제출요청 
2022-10-05 10:35:37 - 재제출신청 - 신청 
2022-10-06 09:06:00 - 재제출신청 - 평가승인 
2022-12-19 16:16:48 - 재제출신청 - 심의승인 
2023-01-02 13:05:23 - 재제출신청 - 착수신고 
</t>
  </si>
  <si>
    <t>무안IC</t>
  </si>
  <si>
    <t>서해안선 무안IC 생활숲 조성 식생복구 사업</t>
  </si>
  <si>
    <t>2015-06-22</t>
  </si>
  <si>
    <t>서해안선_무안IC_생활숲_조성을_통한_식생복구_사업_v1.3.pdf</t>
  </si>
  <si>
    <t xml:space="preserve">
1. 사업대상지 소유권 확인 자료.zip
2. 준공도면.zip
3. 식재공사 계약서.zip
4. 착공, 준공서류.zip
5. 최초 지출일 확인 서류.zip
6. 전, 후 사진.zip
탄소지킴이_도시숲(2012).pdf
온실가스 흡수량 산정_한국도로공사_무안IC_v1.0.xlsx
2021년 한국도로공사 명세서(조직경계 명시).pdf
본사사업자등록증(20200414).pdf
한국도로공사_탄소지킴이 도시숲 산정방식 적용사유 설명자료.hwp
(한국도로공사) 조직경계 확인서 양식_한국표준협회 류정일_v1.0.pdf
한국도로공사_디번들링_평가_v1.0.hwp</t>
  </si>
  <si>
    <t>R-2022-KR-14-000960</t>
  </si>
  <si>
    <t xml:space="preserve">2022-09-02 17:24:58 - 관장기관 지정 - 환경부
2022-09-02 17:24:59 - 신규신청 - 신청 
2022-09-05 09:12:51 - 관장기관 지정 - 농림축산식품부
2022-09-26 14:48:35 - 신규신청 - 문서재제출요청 
2022-09-27 15:47:39 - 재제출신청 - 신청 
2022-09-28 13:12:23 - 재제출신청 - 문서재제출요청 
2022-09-28 13:39:37 - 재제출신청 - 신청 
2022-10-05 10:40:23 - 재제출신청 - 평가승인 
2022-12-19 16:15:55 - 재제출신청 - 심의승인 
2023-01-02 13:06:18 - 재제출신청 - 착수신고 
</t>
  </si>
  <si>
    <t>무안공항IC</t>
  </si>
  <si>
    <t>무안광주선 무안공항IC 생활숲 조성을 통한 식생복구 사업</t>
  </si>
  <si>
    <t>무안광주선_무안공항IC_생활숲_조성을_통한_식생복구_사업_v1.3.pdf</t>
  </si>
  <si>
    <t xml:space="preserve">
1. 사업대상지 소유권 확인 자료.zip
2. 준공도면.zip
3. 식재공사 계약서.zip
4. 착공, 준공서류.zip
5. 최초 지출일 확인 서류.zip
6. 전, 후 사진.zip
온실가스 흡수량 산정_한국도로공사_무안공항IC_v1.0.xlsx
탄소지킴이_도시숲(2012).pdf
2021년 한국도로공사 명세서(조직경계 명시).pdf
본사사업자등록증(20200414).pdf
(한국도로공사) 조직경계 확인서 양식_한국표준협회 류정일_v1.0.pdf
한국도로공사_디번들링_평가_v1.0.hwp
한국도로공사_탄소지킴이 도시숲 산정방식 적용사유 설명자료.hwp</t>
  </si>
  <si>
    <t>R-2022-KR-14-000959</t>
  </si>
  <si>
    <t xml:space="preserve">2022-09-15 15:19:51 - 신규신청 - 신청 
2022-09-15 15:19:51 - 관장기관 지정 - 환경부
2022-09-16 09:16:41 - 관장기관 지정 - 농림축산식품부
2022-09-26 14:48:58 - 신규신청 - 문서재제출요청 
2022-09-27 15:49:06 - 재제출신청 - 신청 
2022-09-28 13:11:58 - 재제출신청 - 문서재제출요청 
2022-09-28 13:37:49 - 재제출신청 - 신청 
2022-10-05 10:39:22 - 재제출신청 - 평가승인 
2022-12-19 16:14:50 - 재제출신청 - 심의승인 
2023-01-02 13:07:10 - 재제출신청 - 착수신고 
</t>
  </si>
  <si>
    <t>인천항만공사 갑문</t>
  </si>
  <si>
    <t>인천광역시 중구 북성동 월미로 376</t>
  </si>
  <si>
    <t>인천항만공사 인천항갑문 태양광 발전 및 ESS를 통한 온실가스 배출 감축사업</t>
  </si>
  <si>
    <t>2021-01-01~2026-12-31</t>
  </si>
  <si>
    <t>재생에너지 및 ESS를 활용한 해상운송수단 전력공급 사업의 방법론</t>
  </si>
  <si>
    <t>[IPA] 인천항갑문 태양광 발전 외부사업 계획서_V1_221123.pdf</t>
  </si>
  <si>
    <t xml:space="preserve">
감축량 산정시트.xlsx</t>
  </si>
  <si>
    <t>[보완1차]보완요청
2023-01-02</t>
  </si>
  <si>
    <t xml:space="preserve">2022-11-23 21:26:57 - 신규신청 - 신청 
2022-11-23 21:26:57 - 관장기관 지정 - 환경부
2022-11-24 16:56:13 - 관장기관 지정 - 해양수산부
2022-12-05 09:59:48 - 신규신청 - 문서재제출요청 
2023-01-02 17:24:37 - 재제출신청 - 신청 
2023-01-02 17:25:43 - 재제출신청 - 보완요청 
</t>
  </si>
  <si>
    <t>정우수산</t>
  </si>
  <si>
    <t>2023-01-02~2033-01-01</t>
  </si>
  <si>
    <t>(환경부 협의의견 반영)(사업계획서) 정우수산의 히트펌프(해수열)를 이용한 온실가스 배출 감축사업_V2.1.pdf</t>
  </si>
  <si>
    <t xml:space="preserve">
증빙자료.zip
정우수산 외부사업 수정 및 보완 내역서_v1.1.hwp
증빙자료(보완본).zip</t>
  </si>
  <si>
    <t>R-2023-KR-03-001002</t>
  </si>
  <si>
    <t>[보완1차]착수신고
2023-01-03</t>
  </si>
  <si>
    <t>2023-01-03</t>
  </si>
  <si>
    <t xml:space="preserve">2021-12-03 14:01:44 - 신규신청 - 신청 
2021-12-03 14:01:44 - 관장기관 지정 - 환경부
2021-12-06 09:32:46 - 관장기관 지정 - 해양수산부
2022-01-13 13:15:53 - 신규신청 - 보완요청 
2022-06-17 14:37:18 - 보완신청 - 신청 
2022-07-18 09:18:38 - 보완신청 - 문서재제출요청 
2022-07-18 16:22:12 - 재제출신청 - 신청 
2022-08-29 10:37:30 - 재제출신청 - 평가승인 
2023-01-02 15:36:28 - 재제출신청 - 심의승인 
2023-01-03 13:04:01 - 재제출신청 - 착수신고 
</t>
  </si>
  <si>
    <t>에스피앤지주식회사 외 10개 업체</t>
  </si>
  <si>
    <t>에스피앤지주식회사 외 12개 업체</t>
  </si>
  <si>
    <t>(사업계획서) 솔베이코리아_육불화황 회수 및 플라즈마 분해_수정본_220824_최종.pdf</t>
  </si>
  <si>
    <t xml:space="preserve">
과거 CDM 사업 모니터링 보고서_SF6 회수 및 재생 사업.pdf
플루오린코리아_감축량 산정시트_220127.xls
SF6 회수기 정격용량 산정근거_220128.pdf
플루오린코리아 주식회사 외부사업 타당성 평가 결과 소명자료_220413.pdf
첨부 1. IEC61634-SF6 사용 및 처리규격.pdf
첨부 2. KERI 시험인증업무 절차서.pdf
첨부 3. SF6 폐가스 처리 계통도_한국전기연구원.pdf
첨부 4. 대전력시험지시서 내 2.3 적용규격.pdf
첨부 5-1. 전력계통도_한국전기연구원(회수장치).pdf
첨부 5-2. 전력계통도_플루오린코리아(플라즈마 분해설비).pdf
첨부 6. 플라즈마 분해설비 견적서(Wet 스크러버+NOx 제거)_R1.pdf
첨부 7. 시험 진행 내역 샘플_2021년 12월_1호기 제어실.pdf
플루오린코리아_감축량 산정시트_220413.xls
보완서류 1-1. 사업자등록증_플루오린코리아.pdf
보완서류 1-2. 사업자등록증_한국전기연구원.pdf
보완서류 2. 계약서_플라즈마 분해설비_에코프로에이치엔_220602.pdf
추가증빙 1. SF6 폐가스 저장 장치 구성도.pdf
추가증빙 2. 검사 시험 성적서_USED SF6.pdf
추가증빙 3. E-123-2012 전기설비에서의 SF6 가스 분석 및 처리에 관한 기술지침.pdf</t>
  </si>
  <si>
    <t>[보완2차]착수신고
2023-01-04</t>
  </si>
  <si>
    <t xml:space="preserve">2022-01-28 14:24:59 - 신규신청 - 신청 
2022-01-28 14:24:59 - 관장기관 지정 - 환경부
2022-01-28 15:31:24 - 관장기관 지정 - 산업통상자원부
2022-03-14 13:45:31 - 신규신청 - 보완요청 
2022-04-13 16:33:11 - 보완신청 - 신청 
2022-05-13 18:05:14 - 보완신청 - 보완요청 
2022-06-07 13:07:53 - 보완신청 - 신청 
2022-08-23 09:24:14 - 보완신청 - 문서재제출요청 
2022-08-24 15:20:03 - 재제출신청 - 신청 
2022-08-24 17:36:08 - 재제출신청 - 문서재제출요청 
2022-08-24 17:48:36 - 재제출신청 - 신청 
2022-10-11 14:46:24 - 재제출신청 - 평가승인 
2022-10-11 14:47:10 - 재제출신청 - 심의승인 
2023-01-04 11:25:09 - 재제출신청 - 착수신고 
</t>
  </si>
  <si>
    <t>(주)에이스침대중부공장 외 2개 업체</t>
  </si>
  <si>
    <t>00. [에이스침대 중부공장] 외부사업 사업계획서_V3.5.pdf</t>
  </si>
  <si>
    <t xml:space="preserve">
에이스침대 중부공장 외부사업 증빙자료_220919.zip
01. 타당성평가 수정 및 보완 요청서_에이스침대중부공장_220916.pdf</t>
  </si>
  <si>
    <t>[보완3차]문서재제출요청
2023-01-12</t>
  </si>
  <si>
    <t xml:space="preserve">2019-04-02 14:15:04 - 신규신청 - 접수 
2019-04-02 14:15:04 - 관장기관 지정 - 환경부
2019-04-02 14:40:39 - 신규신청 - 신청 
2019-04-02 17:38:56 - 관장기관 지정 - 산업통상자원부
2020-05-11 15:47:31 - 신규신청 - 문서재제출요청 
2020-11-30 17:24:49 - 재제출신청 - 접수 
2020-11-30 17:33:04 - 재제출신청 - 신청 
2021-04-08 09:50:39 - 재제출신청 - 보완요청 
2021-06-04 18:07:08 - 보완신청 - 접수 
2021-06-04 18:08:34 - 보완신청 - 신청 
2021-07-05 10:24:42 - 보완신청 - 보완요청 
2021-07-21 11:02:02 - 보완신청 - 접수 
2021-07-21 11:03:53 - 보완신청 - 신청 
2021-07-23 13:55:55 - 보완신청 - 문서재제출요청 
2021-08-24 10:55:50 - 재제출신청 - 접수 
2021-08-24 10:57:41 - 재제출신청 - 신청 
2021-10-01 14:45:47 - 재제출신청 - 보완요청 
2022-06-13 15:28:59 - 보완신청 - 접수 
2022-06-13 15:30:19 - 보완신청 - 신청 
2022-07-25 18:00:28 - 보완신청 - 문서재제출요청 
2022-07-26 15:35:23 - 재제출신청 - 접수 
2022-07-26 15:37:17 - 재제출신청 - 신청 
2022-08-22 15:16:13 - 재제출신청 - 문서재제출요청 
2022-08-22 15:37:27 - 재제출신청 - 접수 
2022-08-22 15:38:31 - 재제출신청 - 신청 
2022-09-07 14:44:47 - 재제출신청 - 문서재제출요청 
2022-09-19 15:52:55 - 재제출신청 - 접수 
2022-09-19 15:54:18 - 재제출신청 - 신청 
2023-01-12 16:41:22 - 재제출신청 - 문서재제출요청 
</t>
  </si>
  <si>
    <t>2017년 강원지역 아파트 승강기 회생제동장치 설치를 통한 극소규모 묶음 온실가스 감축사업</t>
  </si>
  <si>
    <t>2017-06-07</t>
  </si>
  <si>
    <t>2017-10-31~2027-10-30</t>
  </si>
  <si>
    <t>2017년 강원지역 아파트 승강기 회생제동장치 설치를 통한 극소규모 묶음 온실가스 감축사업_ver3.0_22.12.09.pdf</t>
  </si>
  <si>
    <t xml:space="preserve">
수정 및 보완 요청서_2017년 강원도 승강기_22.12.9.pdf
2017년 강원지역 증빙자료_22.12.9.zip</t>
  </si>
  <si>
    <t>문서재제출요청
2023-01-19</t>
  </si>
  <si>
    <t>2023-01-19</t>
  </si>
  <si>
    <t xml:space="preserve">2020-09-28 21:15:45 - 신규신청 - 신청 
2020-09-28 21:15:45 - 관장기관 지정 - 환경부
2020-10-06 14:14:44 - 관장기관 지정 - 국토교통부
2020-10-28 17:09:20 - 신규신청 - 문서재제출요청 
2022-09-29 22:20:28 - 재제출신청 - 신청 
2022-11-11 13:26:57 - 재제출신청 - 문서재제출요청 
2022-12-11 11:48:51 - 재제출신청 - 신청 
2023-01-19 16:11:51 - 재제출신청 - 문서재제출요청 
</t>
  </si>
  <si>
    <t>외부사업 사업계획서_삼진프라스틱공업(주)_v07.pdf</t>
  </si>
  <si>
    <t xml:space="preserve">
1-1_사업자등록증_삼진프라스틱공업(주).pdf
1-2_사업자등록증_한국중부발전(주).pdf
1-3_사업자등록증_(주)코리아엔지니어링.pdf
2-1_계약서_삼진프라스틱공업(주).pdf
2-2_지원금신청 공문_20200326.pdf
3-2_시운전결과보고서_삼진프라스틱공업(주).pdf
4-1_기존설비_AS102_사양서.pdf
4-2_기존설비_AS101_사양서.pdf
4-3_고효율설비_K150PE_사양서.pdf
5-2_기존설비 확인서_삼진프라스틱공업(주).pdf
6-1_개선전후 설비 및 명판_삼진프라스틱공업(주).pdf
3-1_설치완료보고서_삼진프라스틱공업(주)_rev.pdf
6-2_가동시간 증빙_삼진프라스틱공업(주)_rev.pdf
5-1_모니터링 계획서_삼진프라스틱공업(주)_v05.pdf
외부사업 사업계획서_삼진프라스틱공업(주)_v06.xlsx
5-1_모니터링 계획서_삼진프라스틱공업(주)_v07.pdf
6-2_가동시간 증빙_삼진프라스틱공업(주)_rev2.pdf
타당성평가 답변서_삼진프라스틱공업(주)_v07.pdf
외부사업 사업계획서_삼진프라스틱공업(주)_v07.xlsx
문서보완 계획 공문_(주)코리아엔지니어링_20221215-01.pdf</t>
  </si>
  <si>
    <t xml:space="preserve">2020-03-25 22:00:12 - 신규신청 - 접수 
2020-03-25 22:00:12 - 관장기관 지정 - 환경부
2020-03-26 08:43:16 - 관장기관 지정 - 산업통상자원부
2020-03-26 10:31:18 - 신규신청 - 신청 
2020-07-29 14:09:37 - 신규신청 - 보완요청 
2020-11-04 13:20:13 - 보완신청 - 접수 
2020-11-06 08:29:04 - 보완신청 - 신청 
2020-11-25 16:21:56 - 보완신청 - 문서재제출요청 
2021-01-04 09:08:42 - 재제출신청 - 접수 
2021-02-16 13:26:48 - 재제출신청 - 신청 
2021-02-18 13:46:52 - 재제출신청 - 문서재제출요청 
2021-04-02 16:07:38 - 재제출신청 - 접수 
2021-04-05 12:42:45 - 재제출신청 - 신청 
2021-04-08 15:14:08 - 재제출신청 - 보완요청 
2021-07-02 09:38:04 - 보완신청 - 접수 
2021-07-21 15:09:52 - 보완신청 - 신청 
2021-07-21 15:10:16 - 보완신청 - 문서재제출요청 
2021-09-13 17:24:57 - 재제출신청 - 접수 
2021-09-29 18:11:27 - 재제출신청 - 신청 
2021-12-01 14:20:31 - 재제출신청 - 보완요청 
2022-04-11 16:30:11 - 보완신청 - 접수 
2022-04-21 09:28:18 - 보완신청 - 신청 
2022-05-09 13:39:23 - 보완신청 - 문서재제출요청 
2022-12-15 14:29:49 - 재제출신청 - 접수 
2023-01-30 10:17:29 - 재제출신청 - 신청 
2023-01-30 10:18:44 - 재제출신청 - 문서재제출요청 
</t>
  </si>
  <si>
    <t>(주)맑은물에 외 1개 업체</t>
  </si>
  <si>
    <t xml:space="preserve">
증빙자료1_사업자등록증_(주)코리아엔지니어링.pdf
증빙자료2_사업자등록증_(주)풀잎라인.pdf
증빙자료5_설치완료보고서_(주)풀잎라인.pdf
증빙자료4_계약서 및 세금계산서_(주)풀잎라인_rev.pdf
증빙자료3_사업자등록증_한국중부발전(주).pdf
증빙자료6_개선전후 설비 및 명판_(주)풀잎라인_rev.pdf
증빙자료7_모니터링 계획서_(주)풀잎라인_rev3.pdf
증빙자료9_폐기물반출확인서_(주)풀잎라인.pdf
증빙자료10_생산일지_(주)풀잎라인_rev2.pdf
증빙자료11_전력사용량 증빙자료_(주)풀잎라인_rev2.pdf
타당성평가 답변서_(주)풀잎라인_v05.pdf</t>
  </si>
  <si>
    <t>[보완3차]문서재제출요청
2023-01-31</t>
  </si>
  <si>
    <t>2023-01-31</t>
  </si>
  <si>
    <t xml:space="preserve">2021-05-14 13:58:58 - 신규신청 - 접수 
2021-05-14 13:58:58 - 관장기관 지정 - 환경부
2021-05-17 09:02:58 - 관장기관 지정 - 산업통상자원부
2021-06-09 08:16:40 - 신규신청 - 신청 
2021-06-09 08:17:08 - 신규신청 - 보완요청 
2021-06-28 02:56:08 - 보완신청 - 접수 
2021-07-12 09:20:29 - 보완신청 - 신청 
2021-07-27 11:19:25 - 보완신청 - 보완요청 
2021-11-26 13:20:21 - 보완신청 - 접수 
2021-12-29 14:48:46 - 보완신청 - 신청 
2021-12-29 14:50:21 - 보완신청 - 보완요청 
2022-05-31 11:47:54 - 보완신청 - 접수 
2022-07-13 07:50:49 - 보완신청 - 신청 
2022-07-13 07:52:17 - 보완신청 - 문서재제출요청 
2022-12-17 15:07:51 - 재제출신청 - 접수 
2023-01-31 10:20:12 - 재제출신청 - 신청 
2023-01-31 10:20:31 - 재제출신청 - 문서재제출요청 
</t>
  </si>
  <si>
    <t>칠갑농산[주] 외 2개 업체</t>
  </si>
  <si>
    <t>외부사업 사업계획서_ver1.3_칠갑농산.pdf</t>
  </si>
  <si>
    <t xml:space="preserve">
사업참여자간 계약서류_칠갑농산 주식회사.pdf
사업후 온실가스 감축량 산정시트_ver1.2.xlsx
첨부파일_ver1.2.zip
5. 사업 후 연료사용량(2017년-용량이 커서 따로 올림).zip
5. 사업 후 연료사용량(2018년-용량이 커서 따로 올림).zip
5. 사업 후 연료사용량(2019년-용량이 커서 따로 올림).zip
5. 사업 후 연료사용량(2020년-용량이 커서 따로 올림).zip</t>
  </si>
  <si>
    <t>[보완2차]보완요청
2023-01-31</t>
  </si>
  <si>
    <t xml:space="preserve">2020-09-25 12:10:39 - 신규신청 - 접수 
2020-09-25 12:10:39 - 관장기관 지정 - 환경부
2020-09-28 10:30:42 - 관장기관 지정 - 산업통상자원부
2020-09-28 13:22:47 - 신규신청 - 신청 
2021-04-02 18:59:47 - 신규신청 - 문서재제출요청 
2021-07-15 16:54:06 - 재제출신청 - 접수 
2021-08-12 14:39:01 - 재제출신청 - 신청 
2021-09-09 16:13:53 - 재제출신청 - 보완요청 
2022-04-11 17:15:14 - 보완신청 - 접수 
2022-05-03 13:59:36 - 보완신청 - 신청 
2022-05-03 14:00:08 - 보완신청 - 문서재제출요청 
2022-05-03 14:28:53 - 재제출신청 - 접수 
2022-05-25 13:59:26 - 재제출신청 - 신청 
2022-05-25 14:04:11 - 재제출신청 - 문서재제출요청 
2022-12-19 11:33:42 - 재제출신청 - 접수 
2022-12-28 13:19:41 - 재제출신청 - 신청 
2023-01-31 10:24:40 - 재제출신청 - 보완요청 
</t>
  </si>
  <si>
    <t>경한코리아 외 7개사의 고효율 공기압축기 교체를 통한 온실가스 감축사업</t>
  </si>
  <si>
    <t>2016-04-11</t>
  </si>
  <si>
    <t>2016-07-20~2026-07-19</t>
  </si>
  <si>
    <t>(사업계획서) 경한코리아 외 7개사의 고효율 공기압축기 교체를 통한 온실가스 감축사업.pdf</t>
  </si>
  <si>
    <t xml:space="preserve">
0. 극소규모 엑셀 계획서.zip
1. 사업자등록증.zip
2. 사업 시작일 증빙자료.zip
3. 인증유효기간 시작일 증빙자료.zip
4. 적용 기술 관련 입증 자료.zip
5. 기타 증빙자료.zip</t>
  </si>
  <si>
    <t>문서재제출요청
2023-01-31</t>
  </si>
  <si>
    <t xml:space="preserve">2022-12-30 18:13:52 - 관장기관 지정 - 환경부
2022-12-30 18:13:53 - 신규신청 - 접수 
2023-01-02 09:35:53 - 관장기관 지정 - 산업통상자원부
2023-01-31 13:06:52 - 신규신청 - 신청 
2023-01-31 13:07:12 - 신규신청 - 문서재제출요청 
</t>
  </si>
  <si>
    <t>대능이엔지 주식회사 외 8개사의 고효율 공기압축기 교체를 통한 온실가스 감축사업</t>
  </si>
  <si>
    <t>2017-04-03~2027-04-02</t>
  </si>
  <si>
    <t>(사업계획서) 대능이엔지 주식회사 외 8개사의 고효율 공기압축기 교체를 통한 온실가스 감축사업.pdf</t>
  </si>
  <si>
    <t xml:space="preserve">2022-12-30 18:54:22 - 신규신청 - 접수 
2022-12-30 18:54:22 - 관장기관 지정 - 환경부
2023-01-02 09:37:57 - 관장기관 지정 - 산업통상자원부
2023-01-31 13:08:16 - 신규신청 - 신청 
2023-01-31 13:08:27 - 신규신청 - 문서재제출요청 
</t>
  </si>
  <si>
    <t>대구광역시, 울산광역시, 경상남도</t>
  </si>
  <si>
    <t>덕성인더스트리(주) 외 10개사의 고효율 공기압축기 교체를 통한 온실가스 감축사업</t>
  </si>
  <si>
    <t>2015-07-25</t>
  </si>
  <si>
    <t>에스피앤지주식회사 외 9개 업체</t>
  </si>
  <si>
    <t>(사업계획서) 덕성인더스트리(주) 외 10개사의 고효율 공기압축기 교체를 통한 온실가스 감축사업.pdf</t>
  </si>
  <si>
    <t xml:space="preserve">2022-12-31 22:45:42 - 신규신청 - 접수 
2022-12-31 22:45:42 - 관장기관 지정 - 환경부
2023-01-02 09:35:27 - 관장기관 지정 - 산업통상자원부
2023-01-03 11:11:45 - 신규신청 - 신청 
2023-01-31 13:09:26 - 신규신청 - 문서재제출요청 
</t>
  </si>
  <si>
    <t>다스코 외 11개사의 고효율 공기압축기 교체를 통한 온실가스 감축사업</t>
  </si>
  <si>
    <t>에스피앤지주식회사 외 11개 업체</t>
  </si>
  <si>
    <t>(사업계획서) 다스코 외 11개사의 고효율 공기압축기 교체를 통한 온실가스 감축사업.pdf</t>
  </si>
  <si>
    <t xml:space="preserve">2022-12-30 19:18:12 - 신규신청 - 접수 
2022-12-30 19:18:12 - 관장기관 지정 - 환경부
2023-01-02 09:35:41 - 관장기관 지정 - 산업통상자원부
2023-01-03 11:17:05 - 신규신청 - 신청 
2023-01-31 13:10:03 - 신규신청 - 문서재제출요청 
</t>
  </si>
  <si>
    <t>경기도, 충청북도, 충청남도</t>
  </si>
  <si>
    <t>넥스턴바이오사이언스 외 3개사의 고효율 공기압축기 교체를 통한 온실가스 감축사업</t>
  </si>
  <si>
    <t>2015-05-10~2025-05-09</t>
  </si>
  <si>
    <t xml:space="preserve">2022-12-30 19:09:21 - 신규신청 - 접수 
2022-12-30 19:09:21 - 관장기관 지정 - 환경부
2023-01-02 09:36:06 - 관장기관 지정 - 산업통상자원부
2023-01-03 11:20:18 - 신규신청 - 신청 
2023-01-31 13:10:44 - 신규신청 - 문서재제출요청 
</t>
  </si>
  <si>
    <t>대구광역시, 울산광역시, 경상북도</t>
  </si>
  <si>
    <t>주식회사 대한테크 외 6개사의 고효율 공기압축기 교체를 통한 온실가스 감축사업</t>
  </si>
  <si>
    <t>2016-06-27~2026-06-26</t>
  </si>
  <si>
    <t>에스피앤지주식회사 외 6개 업체</t>
  </si>
  <si>
    <t>(사업계획서) 주식회사 대한테크 외 6개사의 고효율 공기압축기 교체를 통한 온실가스 감축사업.pdf</t>
  </si>
  <si>
    <t xml:space="preserve">
0. 극소규모 엑셀 계획서.zip
1. 사업자등록증.zip
2. 사업 시작일 증빙자료.zip
3. 인증유효기간 시작일 증빙자료.zip
4. 적용 기술 관련 입증 자료.zip
5. 기타 증빙 자료.zip</t>
  </si>
  <si>
    <t xml:space="preserve">2022-12-30 19:00:00 - 관장기관 지정 - 환경부
2022-12-30 19:00:01 - 신규신청 - 접수 
2023-01-02 09:37:49 - 관장기관 지정 - 산업통상자원부
2023-01-03 11:22:57 - 신규신청 - 신청 
2023-01-31 13:11:23 - 신규신청 - 문서재제출요청 
</t>
  </si>
  <si>
    <t>대신정공주식회사 외 8개사의 고효율 공기압축기 교체를 통한 온실가스 감축사업</t>
  </si>
  <si>
    <t>2016-01-27</t>
  </si>
  <si>
    <t>에스피앤지주식회사 외 8개 업체</t>
  </si>
  <si>
    <t>(사업계획서) 대신정공주식회사 외 8개사의 고효율 공기압축기 교체를 통한 온실가스 감축사업.pdf</t>
  </si>
  <si>
    <t xml:space="preserve">2022-12-30 18:23:29 - 관장기관 지정 - 환경부
2022-12-30 18:23:30 - 신규신청 - 접수 
2023-01-02 09:38:28 - 관장기관 지정 - 산업통상자원부
2023-01-03 13:46:13 - 신규신청 - 신청 
2023-01-31 13:20:12 - 신규신청 - 문서재제출요청 
</t>
  </si>
  <si>
    <t>대동메탈공업 외 5개사의 고효율 공기압축기 교체를 통한 온실가스 감축사업</t>
  </si>
  <si>
    <t>(사업계획서) 대동메탈공업 외 5개사의 고효율 공기압축기 교체를 통한 온실가스 감축사업.pdf</t>
  </si>
  <si>
    <t xml:space="preserve">2022-12-30 18:04:04 - 신규신청 - 접수 
2022-12-30 18:04:04 - 관장기관 지정 - 환경부
2023-01-02 09:35:04 - 관장기관 지정 - 산업통상자원부
2023-01-03 13:47:04 - 신규신청 - 신청 
2023-01-31 13:20:43 - 신규신청 - 문서재제출요청 
</t>
  </si>
  <si>
    <t>2019-01-14</t>
  </si>
  <si>
    <t>(주)비젼세라믹 외 2개 업체</t>
  </si>
  <si>
    <t>외부사업 사업계획서_ver1.5_(주)비젼세라믹.pdf</t>
  </si>
  <si>
    <t xml:space="preserve">
참여기업 사업자등록증 및 온실가스 거래 계약서_(주)비젼세라믹.zip
첨부파일.zip
사업후 온실가스 감축량 산정시트_ver1.4_(주)비젼세라믹.xlsx
첨부파일 ver1.4.zip</t>
  </si>
  <si>
    <t>[보완3차]문서재제출요청
2023-02-01</t>
  </si>
  <si>
    <t>2023-02-01</t>
  </si>
  <si>
    <t xml:space="preserve">2020-03-25 16:56:03 - 신규신청 - 신청 
2020-03-25 16:56:03 - 관장기관 지정 - 환경부
2020-03-26 08:43:56 - 관장기관 지정 - 산업통상자원부
2020-03-26 10:38:00 - 신규신청 - 문서재제출요청 
2020-03-26 11:53:05 - 재제출신청 - 접수 
2020-03-26 16:03:33 - 재제출신청 - 신청 
2020-03-26 17:27:39 - 재제출신청 - 문서재제출요청 
2020-03-27 18:50:14 - 재제출신청 - 접수 
2020-03-31 14:19:18 - 재제출신청 - 신청 
2020-08-21 13:46:10 - 재제출신청 - 문서재제출요청 
2021-01-02 17:42:52 - 재제출신청 - 접수 
2021-01-04 09:30:02 - 재제출신청 - 신청 
2021-04-02 17:39:48 - 재제출신청 - 보완요청 
2021-07-15 14:44:04 - 보완신청 - 접수 
2021-07-15 16:51:44 - 보완신청 - 신청 
2021-08-26 17:20:03 - 보완신청 - 보완요청 
2021-10-15 18:41:19 - 보완신청 - 접수 
2021-11-25 08:50:55 - 보완신청 - 신청 
2021-11-25 08:51:48 - 보완신청 - 보완요청 
2022-04-11 17:07:56 - 보완신청 - 접수 
2022-05-06 14:07:43 - 보완신청 - 신청 
2022-05-06 14:07:59 - 보완신청 - 문서재제출요청 
2022-05-06 14:17:56 - 재제출신청 - 접수 
2022-06-13 09:18:44 - 재제출신청 - 신청 
2022-06-13 09:20:22 - 재제출신청 - 문서재제출요청 
2022-12-19 11:35:53 - 재제출신청 - 접수 
2022-12-28 13:14:45 - 재제출신청 - 신청 
2023-02-01 08:04:06 - 재제출신청 - 문서재제출요청 
</t>
  </si>
  <si>
    <t>2020-01-01</t>
  </si>
  <si>
    <t>2020-05-01~2030-04-30</t>
  </si>
  <si>
    <t>주식회사중앙벽돌 외 2개 업체</t>
  </si>
  <si>
    <t>외부사업 사업계획서ver1.5_(주)중앙벽돌.pdf</t>
  </si>
  <si>
    <t xml:space="preserve">
참여기업 사업자등록증 및 온실가스 거래 계약서_(주)중앙벽돌.zip
타당성평가 의견서_(주)중앙벽돌_2차_210825_보완본.pdf
사업후 온실가스 감축량 산정시트_(주)중앙벽돌_ver1.4.xlsx
타당성 평가 의견서 보완본_중앙벽돌_3차_220411.hwp</t>
  </si>
  <si>
    <t>[보완2차]문서재제출요청
2023-02-01</t>
  </si>
  <si>
    <t xml:space="preserve">2020-03-25 09:41:34 - 신규신청 - 신청 
2020-03-25 09:41:34 - 관장기관 지정 - 환경부
2020-03-25 10:46:38 - 관장기관 지정 - 산업통상자원부
2020-03-26 10:37:45 - 신규신청 - 문서재제출요청 
2020-03-26 12:01:09 - 재제출신청 - 접수 
2020-03-26 14:14:59 - 재제출신청 - 신청 
2020-03-26 17:27:25 - 재제출신청 - 문서재제출요청 
2020-04-06 18:31:08 - 재제출신청 - 접수 
2020-04-07 09:03:55 - 재제출신청 - 신청 
2020-08-21 13:56:32 - 재제출신청 - 문서재제출요청 
2020-12-30 15:19:40 - 재제출신청 - 접수 
2020-12-30 17:17:50 - 재제출신청 - 신청 
2021-04-02 17:55:07 - 재제출신청 - 보완요청 
2021-07-12 15:04:08 - 보완신청 - 접수 
2021-07-14 18:09:10 - 보완신청 - 신청 
2021-08-26 08:35:24 - 보완신청 - 보완요청 
2021-10-15 15:23:37 - 보완신청 - 접수 
2021-11-25 08:45:23 - 보완신청 - 신청 
2021-11-30 15:46:39 - 보완신청 - 문서재제출요청 
2022-04-11 16:30:04 - 재제출신청 - 접수 
2022-05-23 15:10:14 - 재제출신청 - 신청 
2022-05-23 15:11:47 - 재제출신청 - 문서재제출요청 
2022-12-19 08:01:29 - 재제출신청 - 접수 
2022-12-28 13:15:54 - 재제출신청 - 신청 
2023-02-01 08:04:46 - 재제출신청 - 문서재제출요청 
</t>
  </si>
  <si>
    <t>1048148528</t>
  </si>
  <si>
    <t xml:space="preserve">2021-12-27 17:57:53 - 신규신청 - 신청 
2021-12-27 17:57:53 - 관장기관 지정 - 환경부
2021-12-28 09:54:27 - 관장기관 지정 - 산업통상자원부
2022-01-20 17:47:53 - 신규신청 - 문서재제출요청 
2022-04-04 15:44:04 - 재제출신청 - 신청 
2022-05-16 15:14:09 - 재제출신청 - 보완요청 
2022-06-16 17:23:07 - 보완신청 - 신청 
2022-07-27 11:06:47 - 보완신청 - 보완요청 
2022-12-21 14:42:54 - 보완신청 - 신청 
2023-02-02 10:50:38 - 보완신청 - 보완요청 
</t>
  </si>
  <si>
    <t>울산해양경찰서</t>
  </si>
  <si>
    <t>1009함</t>
  </si>
  <si>
    <t>항만건설팀</t>
  </si>
  <si>
    <t>052-228-5465</t>
  </si>
  <si>
    <t>yooc@upa.or.kr</t>
  </si>
  <si>
    <t>1009함의 선박육상전원 전환을 통한 온실가스 배출 감축사업</t>
  </si>
  <si>
    <t>2022-09-30~2032-09-29</t>
  </si>
  <si>
    <t>UPA_울산해경_1009함 PDD_V4.0.pdf</t>
  </si>
  <si>
    <t xml:space="preserve">
UPA_울산해경_1009함 PDD 증빙자료-v4.zip
1009함 환경부 협의 의견 보완_V1.0.pdf</t>
  </si>
  <si>
    <t>R-2022-KR-07-000841</t>
  </si>
  <si>
    <t>[보완2차]착수신고
2023-02-07</t>
  </si>
  <si>
    <t>2023-02-07</t>
  </si>
  <si>
    <t xml:space="preserve">2021-11-08 15:12:54 - 신규신청 - 신청 
2021-11-08 15:12:54 - 관장기관 지정 - 환경부
2021-11-08 16:35:30 - 관장기관 지정 - 해양수산부
2021-12-15 16:46:32 - 신규신청 - 보완요청 
2022-03-23 20:11:39 - 보완신청 - 신청 
2022-04-28 13:44:44 - 보완신청 - 문서재제출요청 
2022-04-28 15:03:24 - 재제출신청 - 신청 
2022-04-29 11:16:36 - 재제출신청 - 문서재제출요청 
2022-04-29 11:46:12 - 재제출신청 - 신청 
2022-06-29 11:48:14 - 재제출신청 - 보완요청 
2022-07-28 16:42:07 - 보완신청 - 신청 
2022-10-11 10:37:21 - 보완신청 - 평가승인 
2022-10-11 10:37:52 - 보완신청 - 심의승인 
2023-02-07 10:55:04 - 보완신청 - 착수신고 
</t>
  </si>
  <si>
    <t>해양환경공단울산지사</t>
  </si>
  <si>
    <t>청화 2호</t>
  </si>
  <si>
    <t>청화 2호의 선박육상전원 전환을 통한 온실가스 배출 감축사업</t>
  </si>
  <si>
    <t>2019-10-08</t>
  </si>
  <si>
    <t>UPA_KOEM_청화2호 PDD_v4.0.pdf</t>
  </si>
  <si>
    <t xml:space="preserve">
청화 2호 환경부 협의 의견 보완_V1.0.pdf
UPA_KOEM_청화2호 PDD 증빙자료_v4.zip</t>
  </si>
  <si>
    <t>R-2022-KR-07-000842</t>
  </si>
  <si>
    <t xml:space="preserve">2021-11-08 15:13:49 - 신규신청 - 신청 
2021-11-08 15:13:49 - 관장기관 지정 - 환경부
2021-11-08 16:35:39 - 관장기관 지정 - 해양수산부
2021-12-15 16:45:53 - 신규신청 - 보완요청 
2022-03-23 20:12:02 - 보완신청 - 신청 
2022-04-27 15:59:14 - 보완신청 - 문서재제출요청 
2022-04-27 16:09:00 - 재제출신청 - 신청 
2022-04-28 13:45:04 - 재제출신청 - 문서재제출요청 
2022-04-28 15:05:23 - 재제출신청 - 신청 
2022-04-29 11:16:19 - 재제출신청 - 문서재제출요청 
2022-04-29 11:45:59 - 재제출신청 - 신청 
2022-06-29 11:47:08 - 재제출신청 - 보완요청 
2022-07-28 16:44:50 - 보완신청 - 신청 
2022-10-11 10:44:41 - 보완신청 - 평가승인 
2022-10-11 10:44:59 - 보완신청 - 심의승인 
2023-02-07 10:56:51 - 보완신청 - 착수신고 
</t>
  </si>
  <si>
    <t>(주)디앤와이</t>
  </si>
  <si>
    <t>5538601263</t>
  </si>
  <si>
    <t>(주)디앤와이 괴산사업장</t>
  </si>
  <si>
    <t>충청북도 괴산군 청안면 금신로2길 19-46</t>
  </si>
  <si>
    <t>이승화</t>
  </si>
  <si>
    <t>043-838-5862</t>
  </si>
  <si>
    <t>shlee.smi@gmail.com</t>
  </si>
  <si>
    <t>㈜디앤와이 폐전기전자제품으로부터 재생원료 회수 사업</t>
  </si>
  <si>
    <t>2020-05-01~2027-04-30</t>
  </si>
  <si>
    <t>(주)디앤와이 외 1개 업체</t>
  </si>
  <si>
    <t>[외부사업 사업계획서] ㈜디앤와이 폐전기전자제품으로부터 재생 원료 회수 사업_최종.pdf</t>
  </si>
  <si>
    <t xml:space="preserve">
별첨1. 사업자등록증 사본_디앤와이.pdf
별첨1.1. 사업자등록증_한국생산기술연구원.pdf
별첨1.2. 외부사업등록동의서_디앤와이.pdf
별첨2. 사업시작일_설비 구매 계약서(실행일 포함), 세금계산서.pdf
별첨2.1. 사업시작일_폐기물 종합재활용업 허가증_폐가전처리등록.pdf
별첨3. 인증유효기간시작일_폐가전 공급 계약서_바디프랜드.pdf
별첨4. AMS_III.BA_폐전기전자제품으로부터 재생원료 회수 사업 온실가스 감축량 산정_최종.xlsx
별첨5. 제1차 자원순환기본계획(2018~2027).hwp
별첨5.1. 국내 폐전기&amp;middot;전자제품 재활용 현황 및 기술동향_konetic_20181130.pdf</t>
  </si>
  <si>
    <t>문서재제출요청
2023-02-08</t>
  </si>
  <si>
    <t>2023-02-08</t>
  </si>
  <si>
    <t xml:space="preserve">2022-12-31 00:39:41 - 관장기관 지정 - 환경부
2022-12-31 00:39:42 - 신규신청 - 접수 
2022-12-31 00:40:23 - 신규신청 - 신청 
2023-02-08 13:54:47 - 신규신청 - 문서재제출요청 
</t>
  </si>
  <si>
    <t>주식회사 삼성엠케이 외 2개 업체</t>
  </si>
  <si>
    <t>외부사업 사업계획서ver1.6_(주)삼성엠케이.pdf</t>
  </si>
  <si>
    <t xml:space="preserve">
사업참여자간 계약서류_주식회사 삼성엠케이.pdf
첨부파일.zip
문서재제출 내용.hwp
사업후 온실가스 감축량 산정시트_ver1.6_삼성엠케이.xlsx</t>
  </si>
  <si>
    <t>[보완3차]문서재제출요청
2023-02-09</t>
  </si>
  <si>
    <t xml:space="preserve">2020-09-25 16:05:51 - 신규신청 - 접수 
2020-09-25 16:05:51 - 관장기관 지정 - 환경부
2020-09-28 10:31:00 - 관장기관 지정 - 산업통상자원부
2020-12-11 10:14:03 - 신규신청 - 신청 
2020-12-24 10:13:47 - 신규신청 - 문서재제출요청 
2021-01-11 23:43:58 - 재제출신청 - 접수 
2021-01-13 08:27:58 - 재제출신청 - 신청 
2021-04-02 15:08:34 - 재제출신청 - 보완요청 
2021-07-15 17:54:14 - 보완신청 - 접수 
2021-08-12 14:38:11 - 보완신청 - 신청 
2021-08-12 15:07:27 - 보완신청 - 보완요청 
2021-08-13 13:57:35 - 보완신청 - 접수 
2021-09-23 13:57:26 - 보완신청 - 신청 
2021-09-24 16:29:28 - 보완신청 - 보완요청 
2021-10-08 18:26:35 - 보완신청 - 접수 
2021-10-12 15:17:38 - 보완신청 - 신청 
2021-11-26 11:08:09 - 보완신청 - 문서재제출요청 
2022-04-08 22:00:26 - 재제출신청 - 접수 
2022-04-20 16:36:34 - 재제출신청 - 신청 
2022-05-13 11:26:27 - 재제출신청 - 문서재제출요청 
2022-12-19 07:56:57 - 재제출신청 - 접수 
2022-12-28 13:16:14 - 재제출신청 - 신청 
2023-02-09 10:38:16 - 재제출신청 - 문서재제출요청 
</t>
  </si>
  <si>
    <t>(주)세우산업 외 2개 업체</t>
  </si>
  <si>
    <t>외부사업 사업계획서ver1.5_세우산업.pdf</t>
  </si>
  <si>
    <t xml:space="preserve">
사업참여자간 계약서류_(주)세우산업.pdf
사업후 온실가스 감축량 산정시트_ver1.3_세우산업.xlsx
첨부파일_ver1.4.zip
사업후 온실가스 감축량 산정시트_ver1.4_세우산업.xlsx</t>
  </si>
  <si>
    <t xml:space="preserve">2020-09-25 12:00:55 - 신규신청 - 접수 
2020-09-25 12:00:55 - 관장기관 지정 - 환경부
2020-09-28 10:30:34 - 관장기관 지정 - 산업통상자원부
2020-09-28 13:22:32 - 신규신청 - 신청 
2021-04-02 14:41:02 - 신규신청 - 보완요청 
2021-07-15 18:58:39 - 보완신청 - 접수 
2021-08-12 14:39:57 - 보완신청 - 신청 
2021-08-12 15:04:51 - 보완신청 - 보완요청 
2021-08-13 14:24:26 - 보완신청 - 접수 
2021-08-26 15:02:06 - 보완신청 - 신청 
2021-08-26 15:03:22 - 보완신청 - 문서재제출요청 
2021-10-15 19:40:03 - 재제출신청 - 접수 
2021-10-21 10:46:49 - 재제출신청 - 신청 
2021-10-27 17:55:12 - 재제출신청 - 보완요청 
2022-04-08 21:41:42 - 보완신청 - 접수 
2022-04-21 14:13:39 - 보완신청 - 신청 
2022-05-13 11:28:14 - 보완신청 - 문서재제출요청 
2022-12-19 07:59:32 - 재제출신청 - 접수 
2022-12-28 13:15:23 - 재제출신청 - 신청 
2023-02-09 10:39:32 - 재제출신청 - 문서재제출요청 
</t>
  </si>
  <si>
    <t>㈜해솔아스콘 연료전환(B-C유 → LPG) 사업을 통한 온실가스 감축사업</t>
  </si>
  <si>
    <t>(주)해솔아스콘 외 2개 업체</t>
  </si>
  <si>
    <t>외부사업 사업계획서 ver1.5_(주)해솔아스콘.pdf</t>
  </si>
  <si>
    <t xml:space="preserve">
현장사진.zip
제4차코미에너지_(주)해솔아스콘.pdf
6. 사업후 온실가스 감축량 산정시트ver1.4_(주)해솔아스콘.xlsx
첨부파일_ver1.4.zip
신규방법론 적용 제외 문의 메일.zip</t>
  </si>
  <si>
    <t>[보완2차]문서재제출요청
2023-02-09</t>
  </si>
  <si>
    <t xml:space="preserve">2021-02-22 16:37:25 - 신규신청 - 신청 
2021-02-22 16:37:25 - 관장기관 지정 - 환경부
2021-02-23 09:20:30 - 관장기관 지정 - 산업통상자원부
2021-04-02 11:11:11 - 신규신청 - 보완요청 
2021-07-27 22:11:43 - 보완신청 - 신청 
2021-08-12 14:03:39 - 보완신청 - 문서재제출요청 
2021-08-12 14:12:17 - 재제출신청 - 신청 
2021-08-12 15:37:49 - 재제출신청 - 신청 
2021-09-30 10:27:42 - 재제출신청 - 문서재제출요청 
2021-10-06 14:41:32 - 재제출신청 - 접수 
2021-10-12 15:01:34 - 재제출신청 - 신청 
2021-10-12 15:46:16 - 재제출신청 - 문서재제출요청 
2021-10-12 15:58:20 - 재제출신청 - 접수 
2021-10-12 15:59:20 - 재제출신청 - 신청 
2021-11-26 11:08:48 - 재제출신청 - 문서재제출요청 
2021-11-30 16:21:45 - 재제출신청 - 접수 
2021-12-01 11:13:29 - 재제출신청 - 신청 
2021-12-29 15:16:32 - 재제출신청 - 문서재제출요청 
2021-12-29 15:26:25 - 재제출신청 - 접수 
2021-12-30 10:10:21 - 재제출신청 - 신청 
2022-02-08 15:20:46 - 재제출신청 - 문서재제출요청 
2022-04-08 20:56:28 - 재제출신청 - 접수 
2022-06-07 09:48:01 - 재제출신청 - 신청 
2022-07-14 11:01:34 - 재제출신청 - 보완요청 
2022-12-19 11:38:00 - 보완신청 - 접수 
2022-12-28 13:20:25 - 보완신청 - 신청 
2023-02-09 10:41:03 - 보완신청 - 문서재제출요청 
</t>
  </si>
  <si>
    <t>서울시 광진구 광장청구</t>
  </si>
  <si>
    <t>서울시 광진구 아차산로 503-23</t>
  </si>
  <si>
    <t>서울시 '19년 하반기 광진구 아파트 승강기 회생제동장치 설치를 통한 전력 생산 및 사용 사업</t>
  </si>
  <si>
    <t>2019-12-05~2029-12-04</t>
  </si>
  <si>
    <t>19년 하반기_광진구_회생제동장치 사업계획서(v2.0) 220915.pdf</t>
  </si>
  <si>
    <t xml:space="preserve">
광진구(하)_증빙자료 220915.zip
타당성평가 반려 요청_19년 하반기 광진구 230104.hwp</t>
  </si>
  <si>
    <t>평가반려
2023-02-09</t>
  </si>
  <si>
    <t xml:space="preserve">2020-09-24 19:51:09 - 신규신청 - 신청 
2020-09-24 19:51:09 - 관장기관 지정 - 환경부
2020-09-28 10:27:57 - 관장기관 지정 - 국토교통부
2020-10-22 16:48:03 - 신규신청 - 문서재제출요청 
2022-09-15 11:25:21 - 재제출신청 - 신청 
2022-10-28 10:41:51 - 재제출신청 - 문서재제출요청 
2023-01-04 14:56:01 - 재제출신청 - 신청 
2023-02-09 15:37:56 - 재제출신청 - 평가반려 
</t>
  </si>
  <si>
    <t>서울시 양천구 부영그린타워3차</t>
  </si>
  <si>
    <t>서울시 양천구 목동동로 411</t>
  </si>
  <si>
    <t>서울시 '19년 하반기 양천구 아파트 승강기 회생제동장치 설치를 통한 전력 생산 및 사용 사업</t>
  </si>
  <si>
    <t>2019-11-15~2029-11-14</t>
  </si>
  <si>
    <t>19년 하반기_양천구_회생제동장치 사업계획서(v2.0) 220915.pdf</t>
  </si>
  <si>
    <t xml:space="preserve">
양천구(하)_증빙자료 220915.zip
타당성평가 반려 요청_19년 하반기 양천구 230104.hwp</t>
  </si>
  <si>
    <t xml:space="preserve">2020-09-25 23:00:11 - 신규신청 - 신청 
2020-09-25 23:00:11 - 관장기관 지정 - 환경부
2020-09-28 10:29:13 - 관장기관 지정 - 국토교통부
2020-10-22 16:51:31 - 신규신청 - 문서재제출요청 
2022-09-15 13:54:22 - 재제출신청 - 신청 
2022-10-28 10:42:21 - 재제출신청 - 문서재제출요청 
2023-01-04 14:59:34 - 재제출신청 - 신청 
2023-02-09 15:38:17 - 재제출신청 - 평가반려 
</t>
  </si>
  <si>
    <t>(2017_중부권)한국전력_축열식히트펌프_외부사업 사업계획서_V3.0.pdf</t>
  </si>
  <si>
    <t xml:space="preserve">
0. 사업자등록증_한국전력공사.pdf
(증빙자료-1) 설치계획서, 계약서, 준공확인서_최종(공유 URL주소 확인).txt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관련_관리번호_2135_김x열.pdf
추가증빙2. 17년 중부권역_고객번호별 전력량계 정보 샘플링 추출(kepco2022!).xlsx
추가증빙3. 전력사용량 증빙_관리번호_2135_김x열.pdf
추가증빙4-1. 17년 중부권역 전기사용계약 변경사항.xlsx
추가증빙4-2. 전기사용계약 변경 신청 접수증명서_관리번호_2135_김x열.pdf
추가증빙5. 축열식 히트펌프보일러 기술규격 4차 개정(전문).hwp
추가증빙6. 대학 인벤토리 구축 가이드라인(Ver.2.0).pdf
[산정Sheet]2017년_중부권역_축열식심야히트펌프_230103.xlsx</t>
  </si>
  <si>
    <t>[보완2차]보완요청
2023-02-14</t>
  </si>
  <si>
    <t xml:space="preserve">2018-02-19 07:04:49 - 신규신청 - 신청 
2018-02-19 07:04:49 - 관장기관 지정 - GIR센터
2018-03-08 10:24:10 - 관장기관 지정 - 산업통상자원부
2018-07-30 11:30:24 - 신규신청 - 문서재제출요청 
2019-01-31 14:49:52 - 재제출신청 - 신청 
2019-01-31 18:13:28 - 재제출신청 - 보완요청 
2021-08-31 23:13:41 - 보완신청 - 신청 
2021-10-19 09:03:05 - 보완신청 - 문서재제출요청 
2023-01-03 13:18:27 - 재제출신청 - 신청 
2023-01-03 13:36:26 - 재제출신청 - 문서재제출요청 
2023-01-03 14:26:06 - 재제출신청 - 신청 
2023-02-14 10:12:39 - 재제출신청 - 보완요청 
</t>
  </si>
  <si>
    <t>유현기술(주) 외 1개 업체</t>
  </si>
  <si>
    <t>(2017_영남권)한국전력_축열식히트펌프_외부사업 사업계획서_V3.0.pdf</t>
  </si>
  <si>
    <t xml:space="preserve">
(증빙자료-1) 설치계획서, 계약서, 준공확인서_최종_2017 영남권역(공유 URL주소 확인).txt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관련_관리번호_3850_김x국.pdf
추가증빙2. 17년 영남권역 고객번호별 전력량계 정보_샘플링 추출(kepco2022!).xlsx
추가증빙3. 전력사용량 증빙_관리번호_3850_김x국.pdf
추가증빙4-1. 17년 영남권역 전기사용계약 변경사항.xlsx
추가증빙4-2. 전기사용계약 변경 신청 접수증명서_관리번호_3850_김x국.pdf
추가증빙5. 축열식 히트펌프보일러 기술규격 4차 개정(전문).hwp
추가증빙6. 대학 인벤토리 구축 가이드라인(Ver.2.0).pdf
0. 사업자등록증_한국전력공사.pdf
2017년_영남권역_축열식심야히트펌프_산정Sheet_230102.xlsx</t>
  </si>
  <si>
    <t>[보완2차]보완요청
2023-02-15</t>
  </si>
  <si>
    <t>2023-02-15</t>
  </si>
  <si>
    <t xml:space="preserve">2018-02-19 06:59:03 - 신규신청 - 신청 
2018-02-19 06:59:03 - 관장기관 지정 - GIR센터
2018-03-08 10:24:26 - 관장기관 지정 - 산업통상자원부
2018-07-30 11:31:00 - 신규신청 - 문서재제출요청 
2019-01-31 14:50:11 - 재제출신청 - 신청 
2019-01-31 18:16:39 - 재제출신청 - 보완요청 
2021-08-31 23:25:13 - 보완신청 - 신청 
2021-10-19 09:01:18 - 보완신청 - 문서재제출요청 
2023-01-02 15:44:58 - 재제출신청 - 신청 
2023-01-03 09:21:52 - 재제출신청 - 문서재제출요청 
2023-01-03 10:54:39 - 재제출신청 - 신청 
2023-02-15 15:19:42 - 재제출신청 - 보완요청 
</t>
  </si>
  <si>
    <t>2017년 경기남부권 기존 심야전기 보일러의 축열식 히트펌프 보일러 교체를 통한 온실가스 묶음 감축 사업</t>
  </si>
  <si>
    <t>(2017_경기남부권)한국전력_축열식히트펌프_외부사업 사업계획서_V3.0.pdf</t>
  </si>
  <si>
    <t xml:space="preserve">
(증빙자료-1) 설치계획서, 계약서, 준공확인서_최종(공유 URL주소 확인).txt
(증빙자료-2) 히트펌프보일러 신청관련 양식.hwp
(증빙자료-3) 온실가스별 지구온난화 계수.hwp
(증빙자료-4) 제조사별 히트펌프보일러 시험성적서.zip
(증빙자료-5) 제조사별 히트펌프보일러 냉매량 공문.zip
0. 사업자등록증_한국전력공사.pdf
추가증빙1. 전력량계 검교정주기 및 정보 관련_관리번호_1125_박x순.pdf
추가증빙2. 17년 경기남부_고객번호별 전력량계 정보_샘플링 추출(kepco2022!).xlsx
추가증빙3. 전력사용량 증빙_관리번호_1125_박x순_수정.pdf
추가증빙4-1. 17년 경기남부 전기사용계약 변경사항.xlsx
추가증빙4-2. 전기사용계약 변경 신청 접수증명서_관리번호_1125_박x순.pdf
추가증빙5. 축열식 히트펌프보일러 기술규격 4차 개정(전문).hwp
추가증빙6. 대학 인벤토리 구축 가이드라인(Ver.2.0).pdf
[산정Sheet]2017년_경기남부권역_축열식심야히트펌프_221228.xlsx</t>
  </si>
  <si>
    <t xml:space="preserve">2018-02-19 06:54:27 - 신규신청 - 신청 
2018-02-19 06:54:27 - 관장기관 지정 - GIR센터
2018-03-08 10:24:34 - 관장기관 지정 - 산업통상자원부
2018-07-30 11:31:16 - 신규신청 - 문서재제출요청 
2019-01-31 14:50:29 - 재제출신청 - 신청 
2019-01-31 18:12:38 - 재제출신청 - 보완요청 
2021-08-31 23:09:34 - 보완신청 - 신청 
2021-10-19 09:02:36 - 보완신청 - 문서재제출요청 
2022-12-27 14:43:08 - 재제출신청 - 신청 
2022-12-28 10:01:11 - 재제출신청 - 문서재제출요청 
2023-01-02 20:28:52 - 재제출신청 - 신청 
2023-01-03 11:04:40 - 재제출신청 - 문서재제출요청 
2023-01-03 11:17:15 - 재제출신청 - 신청 
2023-02-15 15:23:48 - 재제출신청 - 보완요청 
</t>
  </si>
  <si>
    <t>(주)미래한빛지점 고효율 공기압축기 교체를 통한 온실가스 감축사업</t>
  </si>
  <si>
    <t>2022-11-09~2032-11-08</t>
  </si>
  <si>
    <t>(주)미래한빛지점 외 2개 업체</t>
  </si>
  <si>
    <t>1. 극소규모 고효율 설비 교체 사업의 방법론(03A-004-ver01) 사업계획서(개정)_미래 한빛지점.pdf</t>
  </si>
  <si>
    <t xml:space="preserve">
3-1. 시운전보고서.pdf
4-1. 개선 전 설비사양서.pdf
4-2. 개선 후 설비사양서.pdf
5-1. 개선 전 설비명판(1호기).pdf
5-1. 개선 전 설비명판(2호기).pdf
5-2. 개선 후 설비명판.pdf
5-3. 개선 후 설비 가동시간 증빙.pdf
5-5. 정속형 및 인버터형 공기압축기 모듈 비교.pdf
1. 극소규모 고효율 설비 교체 사업의 방법론(03A-004-ver01) 사업계획서(개정)_미래 한빛지점.xlsx
1-1. 사업자등록증(미래_한빛).pdf
1-2. 사업자등록증(한국서부발전).pdf
1-3. 사업자등록증(에스피앤지).pdf
2-1. 설비계약서.pdf
2-2. 세금계산서.pdf
2-3. 그린크레디트_협약서.pdf
2-4. 외부감축계약서(미래 한빛지점-한국서부발전).pdf</t>
  </si>
  <si>
    <t>[보완1차]보완요청
2023-02-15</t>
  </si>
  <si>
    <t xml:space="preserve">2022-12-28 10:24:39 - 신규신청 - 접수 
2022-12-28 10:24:39 - 관장기관 지정 - 환경부
2022-12-28 16:02:00 - 관장기관 지정 - 산업통상자원부
2023-01-03 13:59:00 - 신규신청 - 신청 
2023-02-15 15:42:24 - 신규신청 - 보완요청 
</t>
  </si>
  <si>
    <t>2022-06-18~2032-06-17</t>
  </si>
  <si>
    <t>주식회사 대륜 외 2개 업체</t>
  </si>
  <si>
    <t>1. 극소규모 고효율 설비 교체 사업의 방법론(03A-004-ver01) 사업계획서(개정)_대륜.pdf</t>
  </si>
  <si>
    <t xml:space="preserve">
2-4. 외부감축사업 계약서(대륜-한국서부발전).pdf
3-1. 시운전보고서.pdf
4-1. 개선 전 설비 사양서.pdf
4-2. 개선 후 설비 사양서.pdf
5-1. 개선 전 설비 명판사진(1호기).pdf
5-1. 개선 전 설비 명판사진(2호기).pdf
5-2 개선 후 설비 명판사진(1호기).pdf
5-2 개선 후 설비 명판사진(2호기).pdf
5-2. 개선 후 설비 사진 (2호기).pdf
5-2. 개선 후 설비 사진(1호기).pdf
5-3-1. 공기압축기 가동일지.pdf
5-3-2. 공기압축기 운전시간_가동시간 증빙(1호기).pdf
5-3-2. 공기압축기 운전시간_가동시간 증빙(2호기).pdf
5-4. 폐기물 처리확인서.pdf
5-5. 정속형 및 인버터형 공기압축기 모듈 비교.pdf
1. 극소규모 고효율 설비 교체 사업의 방법론(03A-004-ver01) 사업계획서(개정)_대륜.xlsx
1-1. 사업자등록증(대륜).pdf
1-2. 사업자등록증(한국서부발전).pdf
1-3. 사업자등록증(에스피앤지).pdf
2-1. 설비계약서.pdf
2-2. 세금계산서.pdf
2-3. 그린크레디트 사업 발굴 지원사업 협약서(대륜-한국서부발전).pdf</t>
  </si>
  <si>
    <t xml:space="preserve">2022-12-28 09:38:40 - 신규신청 - 접수 
2022-12-28 09:38:40 - 관장기관 지정 - 환경부
2022-12-28 09:48:59 - 관장기관 지정 - 산업통상자원부
2023-01-03 13:59:18 - 신규신청 - 신청 
2023-02-15 15:43:14 - 신규신청 - 보완요청 
</t>
  </si>
  <si>
    <t>2017-04-07~2027-04-06</t>
  </si>
  <si>
    <t>(2017_수도권)한국전력_축열식히트펌프_외부사업 사업계획서_V3.0.pdf</t>
  </si>
  <si>
    <t xml:space="preserve">
(증빙자료-1) 설치계획서, 계약서, 준공확인서_최종(공유 URL주소 확인).txt
(증빙자료-2) 히트펌프보일러 신청관련 양식.hwp
(증빙자료-3) 온실가스별 지구온난화 계수.hwp
(증빙자료-4) 제조사별 히트펌프보일러 시험성적서.zip
(증빙자료-5) 제조사별 히트펌프보일러 냉매량 공문.zip
0. 사업자등록증_한국전력공사.pdf
추가증빙1. 전력량계 검교정주기 및 정보 관련_관리번호_2_이x길.pdf
추가증빙2. 17년 수도권역_고객번호별 전력량계 정보 샘플링 추출(kepco2022!).xlsx
추가증빙3. 전력사용량 증빙_관리번호_2_이x길.pdf
추가증빙4-1. 17년 수도권역 전기사용계약 변경사항.xlsx
추가증빙4-2. 전기사용계약 변경 신청 접수증명서_관리번호_2_이x길.pdf
추가증빙5. 축열식 히트펌프보일러 기술규격 4차 개정(전문).hwp
추가증빙6. 대학 인벤토리 구축 가이드라인(Ver.2.0).pdf
[산정Sheet] 2017년_수도권역_축열식심야히트펌프_221228.xlsx</t>
  </si>
  <si>
    <t xml:space="preserve">2018-02-19 06:51:01 - 신규신청 - 신청 
2018-02-19 06:51:01 - 관장기관 지정 - GIR센터
2018-03-08 10:24:42 - 관장기관 지정 - 산업통상자원부
2018-07-30 11:29:23 - 신규신청 - 문서재제출요청 
2019-01-31 14:49:30 - 재제출신청 - 신청 
2019-01-31 18:14:32 - 재제출신청 - 보완요청 
2021-08-31 23:17:37 - 보완신청 - 신청 
2021-10-19 09:02:09 - 보완신청 - 문서재제출요청 
2022-12-29 14:35:08 - 재제출신청 - 신청 
2023-01-03 09:22:27 - 재제출신청 - 문서재제출요청 
2023-01-03 09:49:58 - 재제출신청 - 신청 
2023-02-15 18:00:08 - 재제출신청 - 보완요청 
</t>
  </si>
  <si>
    <t>2022년 춘천시 도로조명 LED 교체를 통한 묶음 감축사업</t>
  </si>
  <si>
    <t>사업계획서_2022년 춘천시 도로조명 LED 교체를 통한 묶음 감축사업_v1.pdf</t>
  </si>
  <si>
    <t xml:space="preserve">
1. 2020년 지역 에너지신산업 활성화 지원사업 개요.zip
2. 공사계약서, 착공, 준공서류.zip
3. LED등 교체 내역(엑셀 정리).zip
4. 춘천시 설치 시방서.zip
5. 고효율인증서 공인시험성적서.pdf
6. 나트륨등의 수명 입증자료.zip
7. LED등의 수명 입증자료.zip
8. 공공기관 에너지이용 합리화 추진에 관한 규정(산업통상자원부고시)(제2019-188호)(20191112).pdf
9. 춘천시 온실가스 배출량 및 에너지사용량 명세서(2021년).pdf
10. 점소등시간(관제시스템 자료).xlsx
11. 민원처리일지(2015~2020).xlsx
12. 춘천시 보안가로등 유지보수지침서 등.zip
13. 감축량 산정_sheet.xlsx</t>
  </si>
  <si>
    <t>[보완1차]보완요청
2023-02-23</t>
  </si>
  <si>
    <t>2023-02-23</t>
  </si>
  <si>
    <t xml:space="preserve">2023-01-11 21:47:18 - 신규신청 - 신청 
2023-01-11 21:47:18 - 관장기관 지정 - 환경부
2023-01-13 09:19:01 - 관장기관 지정 - 산업통상자원부
2023-02-23 08:49:28 - 신규신청 - 보완요청 
</t>
  </si>
  <si>
    <t>cgryu0907@kspvavle.co.kr</t>
  </si>
  <si>
    <t>(주)케이에스피 고효율 공기압축기 교체를 통한 온실가스 감축사업</t>
  </si>
  <si>
    <t>(주)케이에스피 외 2개 업체</t>
  </si>
  <si>
    <t>[별첨17] 극소규모 고효율 설비 교체 사업의 방법론(03A-004-ver01) 사업계획서(개정)_KSP.pdf</t>
  </si>
  <si>
    <t xml:space="preserve">
[별첨17] 극소규모 고효율 설비 교체 사업의 방법론(03A-004-ver01) 사업계획서(개정)_KSP.xlsx
1-1. 사업자등록증_KSP.pdf
1-2. 사업자등록증(한국서부발전).pdf
1-3. 사업자등록증(에스피앤지).pdf
2-1. 설비계약서_KSP.pdf
2-2. 계약금세금계산서_KSP - 최초지출일.pdf
2-3. 그린크레디트 지원사업 협약서.pdf
2-4. 외부감축계약서.pdf
4-1. 개선 전 장비(Micos 225) 사양서.pdf
4-1. 개선 후 장비(GA200VSD) 사양서.pdf
5-1. 개선 전 장비 명판사진.pdf
5-3-1. 설비 가동일지.pdf
5-5. 정속형 및 인버터형 공기압축기 모듈 비교.pdf
5-6. 설비배치도.pdf</t>
  </si>
  <si>
    <t xml:space="preserve">2023-01-17 18:38:59 - 관장기관 지정 - 환경부
2023-01-17 18:39:00 - 신규신청 - 접수 
2023-01-18 09:05:41 - 관장기관 지정 - 산업통상자원부
2023-02-06 09:40:11 - 신규신청 - 신청 
2023-02-23 16:44:57 - 신규신청 - 보완요청 
</t>
  </si>
  <si>
    <t>유원테크 외 2개 업체</t>
  </si>
  <si>
    <t xml:space="preserve">
1-1. 사업자등록증_유원테크.pdf
1-2. 사업자등록증_한국중부발전.pdf
1-3. 사업자등록증_일성테크윈.pdf
1-3-1. 컨설팅 사업자 폐업 자료(일성테크윈).pdf
1-4. 사업자등록증_에스피앤지.pdf
2-1. 코미에너지 3자계약서.PDF
2-2. 설비계약서.PDF
3-1. 시운전보고서_유원테크.pdf
3-2. 코미애너지 사업 결과 완료보고서_유원테크.PDF
4-1. 개선 전 설비 사양서.pdf
4-2. 개선 후 설비 사양서.pdf
5-1-1. 개선 전 설비 명판 사진.pdf
5-1-2. 개선 전 설비 사진.pdf
5-2-1. 개선 후 설비 명판 사진.pdf
5-2-2. 개선 후 설비 사진.pdf
5-4-1. 가동시간 증빙_공기압축기 가동시간.pdf
5-4-2. 가동시간 증빙_공기압축기 운전일지.pdf
5-5. 폐기물처리 확인서.pdf
5-6. 정속형 및 인버터형 공기압축기 모듈 비교.pdf
극소규모_고효율_설비_교체_사업의_방법론(03A-004-ver01)_사업계획서(개정)(유원테크).xlsx</t>
  </si>
  <si>
    <t>[보완3차]문서재제출요청
2023-02-24</t>
  </si>
  <si>
    <t>2023-02-24</t>
  </si>
  <si>
    <t xml:space="preserve">2019-11-15 11:57:34 - 신규신청 - 접수 
2019-11-15 11:57:34 - 관장기관 지정 - 환경부
2019-11-15 18:18:05 - 관장기관 지정 - 산업통상자원부
2019-11-19 16:04:30 - 신규신청 - 신청 
2020-05-06 17:44:19 - 신규신청 - 보완요청 
2021-04-13 20:51:38 - 보완신청 - 접수 
2021-04-15 08:38:49 - 보완신청 - 신청 
2021-04-19 13:29:20 - 보완신청 - 문서재제출요청 
2021-06-29 16:20:15 - 재제출신청 - 접수 
2021-06-30 15:28:05 - 재제출신청 - 신청 
2021-06-30 17:22:23 - 재제출신청 - 문서재제출요청 
2021-06-30 18:33:06 - 재제출신청 - 접수 
2021-07-13 09:15:10 - 재제출신청 - 신청 
2021-07-13 09:15:38 - 재제출신청 - 보완요청 
2021-10-26 20:57:24 - 보완신청 - 접수 
2021-11-26 10:00:00 - 보완신청 - 신청 
2021-12-03 14:25:35 - 보완신청 - 보완요청 
2022-02-14 16:47:08 - 보완신청 - 접수 
2022-03-16 15:00:36 - 보완신청 - 신청 
2022-04-05 13:52:37 - 보완신청 - 문서재제출요청 
2022-04-12 16:37:23 - 재제출신청 - 접수 
2022-04-22 07:44:11 - 재제출신청 - 신청 
2022-04-22 07:44:45 - 재제출신청 - 문서재제출요청 
2022-09-20 10:03:15 - 재제출신청 - 접수 
2022-10-26 11:04:36 - 재제출신청 - 신청 
2022-12-26 14:23:58 - 재제출신청 - 문서재제출요청 
2023-01-11 17:44:27 - 재제출신청 - 접수 
2023-02-16 11:01:53 - 재제출신청 - 신청 
2023-02-24 11:22:36 - 재제출신청 - 문서재제출요청 
</t>
  </si>
  <si>
    <t>진주 가좌산 폐선구간</t>
  </si>
  <si>
    <t>경상남도 진주시 가좌동 868-2외 14필지</t>
  </si>
  <si>
    <t>한국토지주택공사 외 1개 업체</t>
  </si>
  <si>
    <t>LH한국토지주택공사_진주_가좌산_V4.pdf</t>
  </si>
  <si>
    <t xml:space="preserve">
첨부1_토지대장.pdf
첨부2_이산화탄소흡수량산정Sheet.xlsx
첨부3_공간정보.zip
첨부4_준공서류, 합의서.zip</t>
  </si>
  <si>
    <t>문서재제출요청
2023-02-28</t>
  </si>
  <si>
    <t>2023-02-28</t>
  </si>
  <si>
    <t xml:space="preserve">2021-11-01 00:03:27 - 신규신청 - 신청 
2021-11-01 00:03:27 - 관장기관 지정 - 환경부
2021-11-01 09:48:21 - 관장기관 지정 - 농림축산식품부
2021-11-23 16:03:42 - 신규신청 - 문서재제출요청 
2022-01-14 06:57:47 - 재제출신청 - 접수 
2022-01-14 13:05:56 - 재제출신청 - 신청 
2022-01-25 14:01:22 - 재제출신청 - 문서재제출요청 
2022-07-11 10:41:03 - 재제출신청 - 접수 
2022-07-11 17:29:03 - 재제출신청 - 신청 
2022-08-03 10:11:02 - 재제출신청 - 문서재제출요청 
2023-02-01 07:59:21 - 재제출신청 - 접수 
2023-02-01 09:51:35 - 재제출신청 - 신청 
2023-02-28 11:14:59 - 재제출신청 - 문서재제출요청 
</t>
  </si>
  <si>
    <t>양승철 농가</t>
  </si>
  <si>
    <t>양승철 농가의 히트펌프를 이용한 온실가스 배출 감축사업</t>
  </si>
  <si>
    <t>2010-10-13</t>
  </si>
  <si>
    <t>2010-12-20~2020-12-19</t>
  </si>
  <si>
    <t>(사업계획서)양승철 농가의 히트펌프를 이용한 온실가스 배출 감축사업_Ver2.0_220930.pdf</t>
  </si>
  <si>
    <t xml:space="preserve">
15. 현장사진 증빙.zip
16. 참고자료.zip
사업계획서 관련 증빙자료.zip</t>
  </si>
  <si>
    <t>문서재제출요청
2023-03-03</t>
  </si>
  <si>
    <t>2023-03-03</t>
  </si>
  <si>
    <t xml:space="preserve">2021-12-20 17:49:56 - 신규신청 - 신청 
2021-12-20 17:49:56 - 관장기관 지정 - 환경부
2021-12-20 17:53:02 - 관장기관 지정 - 농림축산식품부
2022-01-20 10:27:55 - 신규신청 - 문서재제출요청 
2022-10-04 15:09:36 - 재제출신청 - 신청 
2022-11-15 17:23:26 - 재제출신청 - 문서재제출요청 
2023-01-18 14:16:26 - 재제출신청 - 신청 
2023-03-03 15:02:05 - 재제출신청 - 문서재제출요청 
</t>
  </si>
  <si>
    <t xml:space="preserve"> (주)한일파워텍  외 1개 업체</t>
  </si>
  <si>
    <t>극소규모_고효율_설비_교체_사업의_방법론(03A-004-ver01)_사업계획서(개정) (한일파워텍).pdf</t>
  </si>
  <si>
    <t xml:space="preserve">
1-1. 사업자등록증(한일파워텍).pdf
1-2. 사업자등록증(한국중부발전).pdf
1-3. 사업자등록증(이에스티).pdf
2-1. 설비계약서.pdf
2-2. 세금계산서.pdf
2-3. 착수신고서.pdf
3-1. 시운전보고서.pdf
3-2. 설비 설치완료보고서.pdf
4-1. 개선 전 설비 사양서.pdf
4-2. 개선 후 설비 사양서.pdf
5-1-1. 개선 전 설비 명판사진.pdf
5-1-2. 개선 후 설비 명판사진.pdf
5-2-1. 개선 전 설비사진.pdf
5-2-2. 개선 후 설비사진.pdf
5-3. 외부감축사업 계약서.pdf
5-4-1. 공기압축기 가동시간(가동시간 증빙).pdf
5-4-2. 공기압축기 운전일지.pdf
5-5. 폐기물처리 확인서.pdf
극소규모_고효율_설비_교체_사업의_방법론(03A-004-ver01)_사업계획서(개정) (한일파워텍).xlsx</t>
  </si>
  <si>
    <t>[보완3차]문서재제출요청
2023-03-06</t>
  </si>
  <si>
    <t xml:space="preserve">2020-07-01 17:38:31 - 신규신청 - 접수 
2020-07-01 17:38:31 - 관장기관 지정 - 환경부
2020-07-02 09:00:40 - 관장기관 지정 - 산업통상자원부
2020-07-06 08:31:24 - 신규신청 - 신청 
2020-09-08 13:33:48 - 신규신청 - 문서재제출요청 
2021-04-13 21:21:03 - 재제출신청 - 접수 
2021-04-16 16:35:09 - 재제출신청 - 신청 
2021-04-26 15:53:39 - 재제출신청 - 보완요청 
2021-10-26 21:25:46 - 보완신청 - 접수 
2021-11-01 13:46:12 - 보완신청 - 접수 
2021-11-09 10:18:59 - 보완신청 - 신청 
2021-11-09 10:19:25 - 보완신청 - 보완요청 
2022-02-14 16:57:34 - 보완신청 - 접수 
2022-03-16 15:00:11 - 보완신청 - 신청 
2022-04-26 17:24:19 - 보완신청 - 보완요청 
2022-10-12 17:54:24 - 보완신청 - 접수 
2022-10-13 10:53:51 - 보완신청 - 신청 
2022-10-13 10:58:32 - 보완신청 - 문서재제출요청 
2022-10-13 11:20:29 - 재제출신청 - 접수 
2022-11-23 08:47:45 - 재제출신청 - 신청 
2022-11-30 16:39:29 - 재제출신청 - 문서재제출요청 
2023-01-12 16:22:47 - 재제출신청 - 접수 
2023-01-19 13:34:07 - 재제출신청 - 신청 
2023-03-06 08:34:37 - 재제출신청 - 문서재제출요청 
</t>
  </si>
  <si>
    <t>(주)GS글로벌</t>
  </si>
  <si>
    <t>2028133028</t>
  </si>
  <si>
    <t>서울특별시 서대문구 모래내로 289 현대교통(주) 외 2곳</t>
  </si>
  <si>
    <t>김시환</t>
  </si>
  <si>
    <t>02-2005-5293</t>
  </si>
  <si>
    <t>sihwankim@gsgcorp.com</t>
  </si>
  <si>
    <t>현대교통(주) 외 2개 운수업체의 전기버스 도입에 따른 온실가스 배출 묶음감축사업</t>
  </si>
  <si>
    <t>2019-09-26</t>
  </si>
  <si>
    <t>2023-01-13~2033-01-12</t>
  </si>
  <si>
    <t>(사업계획서)현대교통(주) 외 2개 운수업체의 전기버스 도입에 따른 온실가스 배출 묶음감축사업_v0.3_230113.pdf</t>
  </si>
  <si>
    <t xml:space="preserve">
(증빙자료)현대교통(주) 외 2개 운수업체의 전기버스 도입에 따른 온실가스 배출 묶음감축사업_v0.3_230113(1).zip
(증빙자료)현대교통(주) 외 2개 운수업체의 전기버스 도입에 따른 온실가스 배출 묶음감축사업_v0.3_230113(2).zip
(증빙자료)현대교통(주) 외 2개 운수업체의 전기버스 도입에 따른 온실가스 배출 묶음감축사업_v0.3_230113(3).zip
(산정시트)현대교통(주) 외 2개 운수업체의 전기버스 도입에 따른 온실가스 배출 묶음감축사업_v0.3_230113.xlsx</t>
  </si>
  <si>
    <t>[보완1차]보완요청
2023-03-10</t>
  </si>
  <si>
    <t>2023-03-10</t>
  </si>
  <si>
    <t xml:space="preserve">2023-01-26 16:38:44 - 관장기관 지정 - 환경부
2023-01-26 16:38:45 - 신규신청 - 신청 
2023-01-27 13:48:30 - 관장기관 지정 - 국토교통부
2023-03-10 14:13:20 - 신규신청 - 보완요청 
</t>
  </si>
  <si>
    <t>한국국제터미널주식회사</t>
  </si>
  <si>
    <t>4168134247</t>
  </si>
  <si>
    <t>광양시 컨부두로 240</t>
  </si>
  <si>
    <t>박가람</t>
  </si>
  <si>
    <t>061-798-1784</t>
  </si>
  <si>
    <t>park.gr@kitl.com</t>
  </si>
  <si>
    <t>한국국제터미널주식회사의 항만시설장비를 전기로 교체함에 따른 온실가스 배출 감축사업</t>
  </si>
  <si>
    <t>2023-01-01</t>
  </si>
  <si>
    <t>2023-03-09~2033-03-08</t>
  </si>
  <si>
    <t>한국국제터미널주식회사 외 1개 업체</t>
  </si>
  <si>
    <t>(사업계획서) 한국국제터미널주식회사의 항만시설장비를 전기로 교체함에 따른 온실가스 배출 감축사업_final_230201.pdf</t>
  </si>
  <si>
    <t xml:space="preserve">
(증빙서류) 한국국제터미널주식회사의 항만시설장비를 전기로 교체함에 따른 온실가스 배출 감축사업_0201.zip</t>
  </si>
  <si>
    <t>R-2023-KR-03-001003</t>
  </si>
  <si>
    <t>착수신고
2023-03-14</t>
  </si>
  <si>
    <t>2023-03-14</t>
  </si>
  <si>
    <t xml:space="preserve">2022-11-25 15:38:37 - 관장기관 지정 - 환경부
2022-11-25 15:38:38 - 신규신청 - 접수 
2022-11-25 15:39:40 - 신규신청 - 신청 
2022-11-25 15:52:12 - 관장기관 지정 - 해양수산부
2023-01-04 13:59:40 - 신규신청 - 문서재제출요청 
2023-01-04 14:08:33 - 재제출신청 - 접수 
2023-01-04 14:44:29 - 재제출신청 - 신청 
2023-01-05 11:03:23 - 재제출신청 - 평가승인 
2023-03-14 16:36:36 - 재제출신청 - 심의승인 
2023-03-14 16:48:17 - 재제출신청 - 착수신고 
</t>
  </si>
  <si>
    <t>송태환 농가, 정익규 농가, 오공하 농가, 김성종 농가</t>
  </si>
  <si>
    <t>송태환 외 3개 농가의 히트펌프(공기열)를 이용한 온실가스 배출 감축사업</t>
  </si>
  <si>
    <t>2022-09-23</t>
  </si>
  <si>
    <t>송태환 외 3개 농가의 히트펌프(공기열)를 이용한 온실가스 배출 감축사업_v1.0.pdf</t>
  </si>
  <si>
    <t xml:space="preserve">
0. 도면 참고용.zip
증빙자료 (1)_1~25.zip
증빙자료 (2)_26~33.zip
증빙자료 (3)_증빙자료 35. 정익규_현장 사진.zip
증빙자료 (4)_증빙자료 34. 송태환_현장 사진.zip
증빙자료 (5)_증빙자료 36. 오공하_현장 사진.zip
증빙자료 (6)_증빙자료 37. 김성종_현장 사진_타필지(보일러 제외 증명).zip
증빙자료 (6)_증빙자료 37. 김성종_현장 사진_태흥리 921-1, 921-4, 919.zip
증빙자료 (7)_38~56.zip</t>
  </si>
  <si>
    <t>R-2023-KR-03-001004</t>
  </si>
  <si>
    <t>착수신고
2023-03-15</t>
  </si>
  <si>
    <t>2023-03-15</t>
  </si>
  <si>
    <t xml:space="preserve">2022-09-23 11:09:18 - 관장기관 지정 - 환경부
2022-09-23 11:09:19 - 신규신청 - 신청 
2022-09-23 20:07:38 - 관장기관 지정 - 농림축산식품부
2022-09-28 16:12:16 - 신규신청 - 평가승인 
2023-03-15 13:32:43 - 신규신청 - 심의승인 
2023-03-15 17:14:39 - 신규신청 - 착수신고 
</t>
  </si>
  <si>
    <t>김용신 외 2개 농가</t>
  </si>
  <si>
    <t>전라남도 고흥군</t>
  </si>
  <si>
    <t>김용신 외 2개 농가의 히트펌프(수냉식)를 이용한 온실가스 배출 감축사업</t>
  </si>
  <si>
    <t>사업계획서_김용신 외 2개 농가의 히트펌프(수냉식)를 이용한 온실가스 배출 감축사업</t>
  </si>
  <si>
    <t>사업계획서_김용신 외 2개 농가의 히트펌프(수냉식)를 이용한 온실가스 배출 감축사업_v1.0.pdf</t>
  </si>
  <si>
    <t xml:space="preserve">
증빙자료1.김용신.zip
증빙자료2.김윤수.zip
증빙자료3.고이연.zip</t>
  </si>
  <si>
    <t>R-2023-KR-03-001007</t>
  </si>
  <si>
    <t>착수신고
2023-03-16</t>
  </si>
  <si>
    <t xml:space="preserve">2022-12-14 09:59:54 - 신규신청 - 신청 
2022-12-14 09:59:54 - 관장기관 지정 - 환경부
2022-12-14 10:01:21 - 관장기관 지정 - 농림축산식품부
2022-12-15 09:39:57 - 신규신청 - 문서재제출요청 
2022-12-15 15:14:31 - 재제출신청 - 신청 
2022-12-15 16:49:42 - 재제출신청 - 평가승인 
2023-03-15 13:37:02 - 재제출신청 - 심의승인 
2023-03-16 13:30:04 - 재제출신청 - 착수신고 
</t>
  </si>
  <si>
    <t>(2017_호남권)한국전력_축열식히트펌프_외부사업 사업계획서_V3.pdf</t>
  </si>
  <si>
    <t xml:space="preserve">
0. 사업자등록증_한국전력공사.pdf
(증빙자료-1) 설치계획서, 계약서, 준공확인서_최종(공유 URL주소 확인).txt
(증빙자료-2) 히트펌프보일러 신청관련 양식.hwp
(증빙자료-3) 온실가스별 지구온난화 계수.hwp
(증빙자료-4) 제조사별 히트펌프보일러 시험성적서.zip
(증빙자료-5) 제조사별 히트펌프보일러 냉매량 공문.zip
추가증빙1. 전력량계 검교정주기 및 정보 관련_관리번호_3075_강x순.pdf
추가증빙2. 17년 호남권역 고객번호별 전력량계 정보(kepco2022!).xlsx
추가증빙3. 전력사용량 증빙_관리번호_3075_강x순.pdf
추가증빙4-1. 17년 호남권역 전기사용계약 변경사항.xlsx
추가증빙4-2. 전기사용계약 변경 신청 접수증명서_관리번호_3075_강x순.pdf
추가증빙5. 축열식 히트펌프보일러 기술규격 4차 개정(전문).hwp
추가증빙6. 대학 인벤토리 구축 가이드라인(Ver.2.0).pdf
[산정Sheet]2017년_호남권역_축열식심야히트펌프_230103.xlsx</t>
  </si>
  <si>
    <t>[보완2차]보완요청
2023-03-16</t>
  </si>
  <si>
    <t xml:space="preserve">2018-02-19 07:07:56 - 신규신청 - 신청 
2018-02-19 07:07:56 - 관장기관 지정 - GIR센터
2018-03-08 10:24:00 - 관장기관 지정 - 산업통상자원부
2018-07-30 11:29:49 - 신규신청 - 문서재제출요청 
2019-01-31 14:49:42 - 재제출신청 - 신청 
2019-01-31 18:15:17 - 재제출신청 - 보완요청 
2021-08-31 23:21:05 - 보완신청 - 신청 
2021-10-19 09:01:32 - 보완신청 - 문서재제출요청 
2023-01-03 16:19:30 - 재제출신청 - 신청 
2023-01-03 16:38:55 - 재제출신청 - 문서재제출요청 
2023-02-02 19:50:57 - 재제출신청 - 신청 
2023-03-16 15:21:27 - 재제출신청 - 보완요청 
</t>
  </si>
  <si>
    <t>양대준 외 1개 농가의 히트펌프(공기열)를 이용한 온실가스 배출 감축사업</t>
  </si>
  <si>
    <t>2022-09-27</t>
  </si>
  <si>
    <t>사업계획서_양대준 외 1개 농가의 히트펌프(공기열)를 이용한 온실가스 배출 감축사업_v1.1.pdf</t>
  </si>
  <si>
    <t xml:space="preserve">
증빙자료1.양대준_v1.1.zip
증빙자료2.양동주_v1.1.zip</t>
  </si>
  <si>
    <t>R-2023-KR-03-001006</t>
  </si>
  <si>
    <t xml:space="preserve">2022-09-27 17:13:41 - 신규신청 - 신청 
2022-09-27 17:13:41 - 관장기관 지정 - 환경부
2022-09-28 13:21:05 - 관장기관 지정 - 농림축산식품부
2022-09-28 16:15:49 - 신규신청 - 평가승인 
2023-03-15 13:35:53 - 신규신청 - 심의승인 
2023-03-16 16:19:45 - 신규신청 - 착수신고 
</t>
  </si>
  <si>
    <t>대림아스콘(주) 외 2개 업체</t>
  </si>
  <si>
    <t>(주)동남아스콘 외 1개 업체</t>
  </si>
  <si>
    <t>서남아스콘주식회사 외 1개 업체</t>
  </si>
  <si>
    <t>신성아스콘주식회사 외 1개 업체</t>
  </si>
  <si>
    <t>농산개발(주) 외 1개 업체</t>
  </si>
  <si>
    <t>충경산업(주) 외 1개 업체</t>
  </si>
  <si>
    <t>청화요업(주) 외 1개 업체</t>
  </si>
  <si>
    <t>사회복지법인 서울특별시사회복지 외 1개 업체</t>
  </si>
  <si>
    <t>2018-03-29~2046-03-28</t>
  </si>
  <si>
    <t>대주아스콘 주식회사 외 1개 업체</t>
  </si>
  <si>
    <t>인평산업주식회사 외 1개 업체</t>
  </si>
  <si>
    <t>주식회사일아아스콘 외 1개 업체</t>
  </si>
  <si>
    <t>(주)한솔산업 외 1개 업체</t>
  </si>
  <si>
    <t>에스피앤지주식회사 외 13개 업체</t>
  </si>
  <si>
    <t>석문산업 주식회사 외 1개 업체</t>
  </si>
  <si>
    <t>3088208936</t>
  </si>
  <si>
    <t>이남호</t>
  </si>
  <si>
    <t>041-733-2720</t>
  </si>
  <si>
    <t>showk9@naver.com</t>
  </si>
  <si>
    <t>2014-12-29</t>
  </si>
  <si>
    <t>2023-10-01~2030-09-30</t>
  </si>
  <si>
    <t>(갱신사업계획서) 논산계룡축산농협의 바이오가스 플랜트를 이용한 화석연료 사용 절감 사업_v5.1.pdf</t>
  </si>
  <si>
    <t xml:space="preserve">
증빙자료 (1).zip
증빙자료 (2).zip
증빙자료 (3).zip
외부사업 인증유효기간 갱신 신청서.pdf</t>
  </si>
  <si>
    <t>R-2019-KR-13-000360</t>
  </si>
  <si>
    <t>문서재제출요청
2023-03-20</t>
  </si>
  <si>
    <t xml:space="preserve">2017-11-07 10:26:56 - 신규신청 - 신청 
2017-11-21 14:47:59 - 신규신청 - 보완요청 
2017-12-05 16:34:38 - 보완신청 - 신청 
2017-12-28 07:58:44 - 관장기관 지정 - GIR센터
2018-01-05 11:46:44 - 관장기관 지정 - 산업통상자원부
2018-01-05 12:24:52 - 관장기관 지정 - GIR센터
2018-01-08 11:41:32 - 관장기관 지정 - 농림축산식품부
2018-01-29 16:46:10 - 보완신청 - 보완요청 
2018-03-15 14:26:49 - 보완신청 - 신청 
2018-04-03 11:44:47 - 보완신청 - 문서재제출요청 
2018-09-13 14:25:42 - 재제출신청 - 신청 
2018-10-04 16:13:20 - 재제출신청 - 문서재제출요청 
2019-05-03 17:57:04 - 재제출신청 - 신청 
2019-05-20 15:21:19 - 재제출신청 - 평가승인 
2019-06-17 10:36:31 - 재제출신청 - 심의승인 
2019-07-16 18:05:57 - 재제출신청 - 착수신고 
2023-03-20 17:04:30 - 유효기간갱신 신청 - 신청 
2023-03-20 17:27:08 - 유효기간갱신 신청 - 문서재제출요청 
</t>
  </si>
  <si>
    <t>에스엠텍스타일 외 7개사의 고효율 공기압축기 교체를 통한 온실가스 감축사업</t>
  </si>
  <si>
    <t>2023-02-01~2023-02-01</t>
  </si>
  <si>
    <t>주식회사 케이와이 외 1개 업체</t>
  </si>
  <si>
    <t>묶음 감축 사업 계획서.pdf</t>
  </si>
  <si>
    <t xml:space="preserve">
국제강제.zip
대건금속.zip
삼성알엔티.zip
에스엠텍스타일.zip
제일연마공업.zip
창성산업.zip
티제이글로브스틸.zip</t>
  </si>
  <si>
    <t>[보완1차]보완요청
2023-03-21</t>
  </si>
  <si>
    <t>2023-03-21</t>
  </si>
  <si>
    <t xml:space="preserve">2023-02-01 14:12:35 - 신규신청 - 접수 
2023-02-01 14:12:35 - 관장기관 지정 - 환경부
2023-02-02 09:34:26 - 관장기관 지정 - 산업통상자원부
2023-02-06 15:07:53 - 신규신청 - 신청 
2023-03-21 15:26:31 - 신규신청 - 보완요청 
</t>
  </si>
  <si>
    <t>외부사업 사업계획서_(주)고은산업_v06.pdf</t>
  </si>
  <si>
    <t xml:space="preserve">
증빙자료1_사업자등록증_(주)코리아엔지니어링.pdf
증빙자료2_사업자등록증_(주)고은산업.pdf
증빙자료5_설치완료보고서_(주)고은산업.pdf
증빙자료3_사업자등록증_한국중부발전(주).pdf
증빙자료4_계약서 및 세금계산서_(주)고은산업_rev.pdf
증빙자료6_개선전후 설비 및 명판_(주)고은산업_rev3.pdf
증빙자료7_모니터링 계획서_(주)고은산업_rev4.pdf
증빙자료9_전력사용량 증빙자료_(주)고은산업_rev3.pdf
증빙자료10_공정산출물 증빙자료_(주)고은산업_rev3.pdf
타당성평가 답변서_(주)고은산업_v06.pdf
외부사업 사업계획서_(주)고은산업_v06.hwp</t>
  </si>
  <si>
    <t>[보완3차]문서재제출요청
2023-03-21</t>
  </si>
  <si>
    <t xml:space="preserve">2021-01-19 15:20:11 - 신규신청 - 접수 
2021-01-19 15:20:11 - 관장기관 지정 - 환경부
2021-01-20 09:07:33 - 관장기관 지정 - 산업통상자원부
2021-01-25 18:04:00 - 신규신청 - 신청 
2021-03-15 10:36:03 - 신규신청 - 보완요청 
2021-06-22 14:34:56 - 보완신청 - 접수 
2021-06-28 14:30:22 - 보완신청 - 신청 
2021-07-21 15:53:42 - 보완신청 - 문서재제출요청 
2021-11-18 16:08:31 - 재제출신청 - 접수 
2021-12-20 13:30:25 - 재제출신청 - 신청 
2021-12-21 15:35:14 - 재제출신청 - 보완요청 
2022-05-31 15:45:42 - 보완신청 - 접수 
2022-06-07 09:19:00 - 보완신청 - 신청 
2022-07-15 16:27:30 - 보완신청 - 보완요청 
2022-11-14 17:35:31 - 보완신청 - 접수 
2022-12-20 08:24:29 - 보완신청 - 신청 
2022-12-23 11:09:22 - 보완신청 - 문서재제출요청 
2023-02-07 11:06:03 - 재제출신청 - 접수 
2023-02-07 11:21:12 - 재제출신청 - 신청 
2023-03-21 16:36:25 - 재제출신청 - 문서재제출요청 
</t>
  </si>
  <si>
    <t>박상희 농가</t>
  </si>
  <si>
    <t>경상남도 진주시 이반성명 용암리 411-1 외 7개 필지</t>
  </si>
  <si>
    <t>박상희 농가의 히트펌프(지열)를 이용한 온실가스 감축사업</t>
  </si>
  <si>
    <t>2013-07-19</t>
  </si>
  <si>
    <t>(사업계획서) 박상희 농가의 히트펌프를 이용한 온실가스 배출 감축사업v2.1_230324.pdf</t>
  </si>
  <si>
    <t xml:space="preserve">
[증빙자료 1]농업경영체 등록확인서.pdf
[증빙자료 2]농산물 출하확인서.pdf
[증빙자료 3-1]용암2권역 농업에너지효율이용화사업 준공 정산서.pdf
[증빙자료 3-2]공사 계약서.pdf
[증빙자료 3-3]준공검사 결과보고서.pdf
[증빙자료 4]최초 입금확인서.pdf
[증빙자료 06] 온실가스 감축량 소유권 의견(진주시).pdf
[증빙자료 7] 알루미늄 스크린 시험성적서(1).jpg
[증빙자료 7]알루미늄 스크린 시험성적서(2).jpg
[증빙자료 8]알루미늄 스크린 설치계약서(1).jpg
[증빙자료 8알루미늄 스크린설치계약서(2).jpg
[증빙자료 9-1]비닐하우스 도면(평면도).jpg
[증빙자료 9-2]비닐하우스 도면(입면도).jpg
[증빙자료 10] 전기사용량.pdf
[증빙자료 11]ORS 계정이용동의서.pdf
[증빙자료 12]배출권거래제 외부사업 감축실적(KOC) 이전 확약서(박상희).pdf
[증빙자료 13] 현장사진.zip
[증빙자료 05]  (산정시트) 박상희 농가의 히트펌프를 이용한 온실가스 배출 감축사업_박상희_v1.0_20220708.zip
[증빙자료 8]알루미늄 스크린 설치확인서.pdf
[증빙자료 14] 파프리카 농작업일정(4페이지 생육적온 참조).hwp</t>
  </si>
  <si>
    <t>R-2023-KR-03-001005</t>
  </si>
  <si>
    <t>착수신고
2023-03-24</t>
  </si>
  <si>
    <t xml:space="preserve">2022-08-19 13:11:06 - 신규신청 - 신청 
2022-08-19 13:11:06 - 관장기관 지정 - 환경부
2022-08-19 13:22:08 - 관장기관 지정 - 농림축산식품부
2022-09-28 15:54:49 - 신규신청 - 평가승인 
2023-03-15 13:34:46 - 신규신청 - 심의승인 
2023-03-24 08:56:33 - 신규신청 - 착수신고 
</t>
  </si>
  <si>
    <t>서울특별시 종로구 청계천로 85</t>
  </si>
  <si>
    <t>SK렌터카 전기 차량 도입을 통한  차량 화석연료 절감 및 온실가스 감축사업</t>
  </si>
  <si>
    <t>2021-04-07</t>
  </si>
  <si>
    <t>2023-01-06~2033-01-05</t>
  </si>
  <si>
    <t>주식회사 리저브카본 외 2개 업체</t>
  </si>
  <si>
    <t>SK전기차_PDD_V1.pdf</t>
  </si>
  <si>
    <t xml:space="preserve">
리저브카본 사업철회요청서.hwp</t>
  </si>
  <si>
    <t>평가반려
2023-04-04</t>
  </si>
  <si>
    <t>2023-04-04</t>
  </si>
  <si>
    <t xml:space="preserve">2023-01-06 14:22:53 - 관장기관 지정 - 환경부
2023-01-06 14:22:54 - 신규신청 - 접수 
2023-01-09 11:04:47 - 관장기관 지정 - 국토교통부
2023-01-11 16:39:54 - 신규신청 - 신청 
2023-02-17 10:03:23 - 신규신청 - 문서재제출요청 
2023-04-03 14:16:30 - 재제출신청 - 접수 
2023-04-04 10:02:48 - 재제출신청 - 신청 
2023-04-04 11:15:06 - 재제출신청 - 평가반려 
</t>
  </si>
  <si>
    <t>에스케이렌터카 주식회사</t>
  </si>
  <si>
    <t>1138132864</t>
  </si>
  <si>
    <t>이창민</t>
  </si>
  <si>
    <t>02-6474-5566</t>
  </si>
  <si>
    <t>may2014@sk.com</t>
  </si>
  <si>
    <t>SK렌터카 전기 차량 도입을 통한 차량 화석연료 절감 및 온실가스 감축사업</t>
  </si>
  <si>
    <t>2033-03-30~2033-03-30</t>
  </si>
  <si>
    <t>에스케이렌터카 주식회사 외 1개 업체</t>
  </si>
  <si>
    <t>SK 전기차 PDD_V1.pdf</t>
  </si>
  <si>
    <t xml:space="preserve">
SK렌터카 사업철회요청서.hwp</t>
  </si>
  <si>
    <t xml:space="preserve">2023-03-31 17:31:09 - 신규신청 - 접수 
2023-03-31 17:31:09 - 관장기관 지정 - 환경부
2023-04-03 10:48:20 - 관장기관 지정 - 국토교통부
2023-04-03 11:28:36 - 신규신청 - 신청 
2023-04-03 11:50:07 - 신규신청 - 문서재제출요청 
2023-04-03 14:09:49 - 재제출신청 - 접수 
2023-04-04 11:15:24 - 재제출신청 - 신청 
2023-04-04 11:15:45 - 재제출신청 - 평가반려 
</t>
  </si>
  <si>
    <t>대상 주식회사</t>
  </si>
  <si>
    <t>1098114886</t>
  </si>
  <si>
    <t>황종운 농가</t>
  </si>
  <si>
    <t>전라북도 정읍시 정우면 정우길 392-20</t>
  </si>
  <si>
    <t>박현혜</t>
  </si>
  <si>
    <t>사회공헌팀</t>
  </si>
  <si>
    <t>02-2220-9286</t>
  </si>
  <si>
    <t>vicfall7@daesang.com</t>
  </si>
  <si>
    <t>황종운 농가의 히트펌프(공기열)를 이용한 온실가스 배출 감축사업(사회공헌사업)</t>
  </si>
  <si>
    <t>2015-09-01</t>
  </si>
  <si>
    <t>2022-12-20~2032-12-19</t>
  </si>
  <si>
    <t>(사업계획서)황종운 농가의 히트펌프를 이용한 온실가스 배출 감축사업(사회공헌사업)_Ver.1.0_230322.pdf</t>
  </si>
  <si>
    <t xml:space="preserve">
(최저난방부하 산정시트)따옴농장의 히트펌프를 이용한 온실가스 배출 감축사업_v1.0_20230322.xlsb.xlsx
99. 참고 현장사진.zip
사업계획서 관련 증빙자료.zip</t>
  </si>
  <si>
    <t>[보완1차]보완요청
2023-04-05</t>
  </si>
  <si>
    <t xml:space="preserve">2023-03-23 00:49:02 - 신규신청 - 신청 
2023-03-23 00:49:02 - 관장기관 지정 - 환경부
2023-03-24 10:46:47 - 관장기관 지정 - 농림축산식품부
2023-04-05 17:12:37 - 신규신청 - 보완요청 
</t>
  </si>
  <si>
    <t>2021-11-01~2031-10-31</t>
  </si>
  <si>
    <t>(유)로드아스텍 외 1개 업체</t>
  </si>
  <si>
    <t>(사업계획서)(유)로드아스텍 연료전환(B-C유 → LPG)을 통한 온실가스 배출 감축사업_v2.0.pdf</t>
  </si>
  <si>
    <t xml:space="preserve">
(증빙자료)(유)로드아스텍 연료전환(B-C유 &amp;rarr; LPG)을 통한 온실가스 배출 감축사업_v2.0.zip
(산정시트)(유)로드아스텍 연료전환(B-C유 &amp;rarr; LPG)을 통한 온실가스 배출 감축사업_v2.0.xlsx</t>
  </si>
  <si>
    <t>[보완2차]보완요청
2023-04-06</t>
  </si>
  <si>
    <t xml:space="preserve">2022-11-30 11:33:20 - 신규신청 - 접수 
2022-11-30 11:33:20 - 관장기관 지정 - 환경부
2022-11-30 16:00:55 - 관장기관 지정 - 산업통상자원부
2023-01-03 14:23:19 - 신규신청 - 신청 
2023-01-10 08:47:53 - 신규신청 - 보완요청 
2023-03-03 18:19:50 - 보완신청 - 접수 
2023-03-21 09:11:57 - 보완신청 - 신청 
2023-04-06 16:43:52 - 보완신청 - 보완요청 
</t>
  </si>
  <si>
    <t>2018-10-30~2028-10-29</t>
  </si>
  <si>
    <t>도로산업 외 1개 업체</t>
  </si>
  <si>
    <t>도로산업_ORS 사업계획서_ver08_230227.pdf</t>
  </si>
  <si>
    <t xml:space="preserve">
기타증빙문서 220913.zip</t>
  </si>
  <si>
    <t>[보완3차]협의통보
2023-04-10</t>
  </si>
  <si>
    <t>2023-04-10</t>
  </si>
  <si>
    <t xml:space="preserve">2021-11-12 16:08:06 - 신규신청 - 접수 
2021-11-12 16:08:06 - 관장기관 지정 - 환경부
2021-11-15 09:04:43 - 관장기관 지정 - 산업통상자원부
2021-11-15 09:04:51 - 신규신청 - 신청 
2021-12-24 09:43:12 - 신규신청 - 보완요청 
2022-04-15 11:49:52 - 보완신청 - 접수 
2022-05-03 13:41:24 - 보완신청 - 신청 
2022-05-27 08:24:57 - 보완신청 - 보완요청 
2022-07-26 09:18:05 - 보완신청 - 접수 
2022-07-27 13:42:15 - 보완신청 - 신청 
2022-09-07 08:13:45 - 보완신청 - 보완요청 
2022-09-13 16:06:33 - 보완신청 - 접수 
2022-10-12 09:02:00 - 보완신청 - 신청 
2022-11-23 16:37:11 - 보완신청 - 문서재제출요청 
2022-11-29 09:22:39 - 재제출신청 - 접수 
2023-01-06 11:28:15 - 재제출신청 - 신청 
2023-01-06 11:28:59 - 재제출신청 - 문서재제출요청 
2023-01-16 10:35:39 - 재제출신청 - 접수 
2023-01-19 11:35:09 - 재제출신청 - 신청 
2023-01-19 11:35:38 - 재제출신청 - 문서재제출요청 
2023-01-27 09:35:30 - 재제출신청 - 접수 
2023-02-08 10:55:35 - 재제출신청 - 신청 
2023-02-27 08:25:43 - 재제출신청 - 문서재제출요청 
2023-02-27 10:11:59 - 재제출신청 - 접수 
2023-03-31 09:17:11 - 재제출신청 - 신청 
2023-03-31 09:17:41 - 재제출신청 - 평가승인 협의검토중 (협의 요청일 : 2023-03-02)
2023-04-03 14:50:46 - 재제출신청 - 협의검토중 협의통보 (협의 통보일 : 2023-04-10)
2023-04-10 18:00:50 - 재제출신청 - 협의통보 
</t>
  </si>
  <si>
    <t>외부사업 사업계획서_(주)성도_v06.pdf</t>
  </si>
  <si>
    <t xml:space="preserve">
증빙자료1_사업자등록증_(주)코리아엔지니어링.pdf
증빙자료2_사업자등록증_(주)성도.pdf
[첨부1]계약서_(주)성도.pdf
[첨부2]감축량 산정시트_(주)성도.xlsx
증빙자료3_사업자등록증_한국중부발전(주).pdf
증빙자료5_설치완료보고서_(주)성도_rev.pdf
증빙자료6_개선전후 설비 명판 및 사양서_(주)성도_rev.pdf
증빙자료10_폐기물 반출확인서_(주)성도_rev.pdf
증빙자료7_모니터링 계획서_(주)성도_rev3.pdf
증빙자료8_컴프레샤 전력량 일지_(주)성도_rev2.pdf
증빙자료9_매출액_(주)성도_rev.pdf
타당성평가 답변서_(주)성도_v06.pdf
외부사업 사업계획서_(주)성도_v06.hwp</t>
  </si>
  <si>
    <t>[보완3차]문서재제출요청
2023-04-12</t>
  </si>
  <si>
    <t>2023-04-12</t>
  </si>
  <si>
    <t xml:space="preserve">2020-12-10 13:52:02 - 신규신청 - 접수 
2020-12-10 13:52:02 - 관장기관 지정 - 환경부
2020-12-10 16:32:12 - 신규신청 - 신청 
2020-12-14 09:24:33 - 관장기관 지정 - 산업통상자원부
2021-04-02 11:52:08 - 신규신청 - 보완요청 
2021-06-18 11:19:54 - 보완신청 - 접수 
2021-06-28 14:29:46 - 보완신청 - 신청 
2021-07-30 15:55:22 - 보완신청 - 보완요청 
2021-11-27 15:26:29 - 보완신청 - 접수 
2022-03-24 10:00:24 - 보완신청 - 신청 
2022-04-13 13:37:12 - 보완신청 - 문서재제출요청 
2022-06-24 18:10:11 - 재제출신청 - 접수 
2022-07-29 16:52:48 - 재제출신청 - 신청 
2022-08-09 15:58:15 - 재제출신청 - 보완요청 
2022-11-30 13:17:38 - 보완신청 - 접수 
2022-12-21 08:50:22 - 보완신청 - 신청 
2023-01-31 13:27:42 - 보완신청 - 문서재제출요청 
2023-03-03 10:39:44 - 재제출신청 - 접수 
2023-04-12 15:18:04 - 재제출신청 - 신청 
2023-04-12 15:19:09 - 재제출신청 - 문서재제출요청 
</t>
  </si>
  <si>
    <t>대경TC 외 2개 업체</t>
  </si>
  <si>
    <t>대린테크(주) 외 2개 업체</t>
  </si>
  <si>
    <t>(주)동아금속 외 2개 업체</t>
  </si>
  <si>
    <t>(주)일진산업 외 2개 업체</t>
  </si>
  <si>
    <t>(주)진일공업 외 2개 업체</t>
  </si>
  <si>
    <t>경산산업(주) 외 1개 업체</t>
  </si>
  <si>
    <t xml:space="preserve">
(산정시트)경산산업 연료전환을 이용한 온실가스 배출 감축사업_v6.0_20230116.xlsx
증빙자료.zip
외부사업 수정 및 보완 요청서_경산산업_230116.hwp
추가증빙.zip</t>
  </si>
  <si>
    <t>(주)대원환경산업 외 1개 업체</t>
  </si>
  <si>
    <t>제석아스콘 외 1개 업체</t>
  </si>
  <si>
    <t>켑코이에스(주) 본사</t>
  </si>
  <si>
    <t>전라북도 군산시</t>
  </si>
  <si>
    <t>박종준</t>
  </si>
  <si>
    <t>효율화사업부</t>
  </si>
  <si>
    <t>02-6959-0378</t>
  </si>
  <si>
    <t>jtopark@kepcoes.co.kr</t>
  </si>
  <si>
    <t>군산시 고효율 가로등(LED 가로등) 교체를 통한 온실가스 감축사업</t>
  </si>
  <si>
    <t>2019-12-01</t>
  </si>
  <si>
    <t>2020-07-13~2030-07-12</t>
  </si>
  <si>
    <t>군산시 고효율 가로등(LED 가로등) 교체를 통한 온실가스 감축사업_사업계획서_v2_221205.pdf</t>
  </si>
  <si>
    <t xml:space="preserve">
군산시_고효율도로조명교체_효과산정_v1_220803.xlsx
군산시_상쇄배출권_증빙서류_v1_220803.xlsx
군산시 고효율 가로등(LED 가로등) 교체를 통한 온실가스 감축사업_증빙서류_v2_221205.xlsx
군산시 고효율 가로등(LED 가로등) 교체를 통한 온실가스 감축사업_효과산정_v2_221205.xlsx</t>
  </si>
  <si>
    <t>[보완2차]보완요청
2023-04-24</t>
  </si>
  <si>
    <t xml:space="preserve">2022-08-03 15:26:56 - 관장기관 지정 - 환경부
2022-08-03 15:26:57 - 신규신청 - 신청 
2022-08-03 15:34:40 - 관장기관 지정 - 산업통상자원부
2022-09-16 21:11:38 - 신규신청 - 보완요청 
2023-03-14 10:58:34 - 보완신청 - 신청 
2023-04-24 11:33:13 - 보완신청 - 보완요청 
</t>
  </si>
  <si>
    <t>인천도시공사(연수_ 선학) 태양광발전 설비 설치를 통한 공용전기 사용사업_V3.0.pdf</t>
  </si>
  <si>
    <t xml:space="preserve">
증빙자료 1. (산정시트) 인천도시공사(연수, 선학) 태양광발전설비 설치를 통한 공용전기 사용사업.xlsx
증빙자료 10. 연수 22-01_04전기료_고지서.pdf
증빙자료 11. 태양광 모듈(375W).PDF
증빙자료 12. 인버터(34, 25 kW).PDF
증빙자료 13. 34 kW 인버터 시험성적서.pdf
증빙자료 14. 25 kW인버터 시험성적서.pdf
증빙자료 15. 연수, 선학 2021년 월별 발전실적.zip
증빙자료 16. 연수선학 입주증빙.pdf
증빙자료 17. 발전설비 설계도면, 계통도.PDF
증빙자료 18. 연수, 선학 20-03 고지서.PDF
증빙자료 2. 2019년 신재생에너지 융복합지원사업 협약체결 안내.pdf
증빙자료 3. 2019 융복합지원사업 착공계.PDF
증빙자료 4. 신재생에너지 융복합지원사업 부담금 지출 결재문서.pdf
증빙자료 5. 2019 융복합지원사업 준공계.pdf
증빙자료 6. 준공내역서 중 해당 시설 리스트.pdf
증빙자료 7. 인천도시공사 아파트 소유 증빙.PDF
증빙자료 8. 사업자등록증.pdf
증빙자료 9. 선학 2022년_1_4월_전기요금_고지서.pdf
수정및보완내역서 3차_인천도시공사.hwp
인천도시공사(연수, 선학) 태양광발전 설비 설치를 통한 공용전기 사용사업_V3.0.hwp</t>
  </si>
  <si>
    <t>[보완3차]보완요청
2023-04-25</t>
  </si>
  <si>
    <t xml:space="preserve">2022-12-02 16:56:43 - 관장기관 지정 - 환경부
2022-12-02 16:56:44 - 신규신청 - 신청 
2022-12-05 09:27:01 - 관장기관 지정 - 산업통상자원부
2023-01-12 16:17:16 - 신규신청 - 보완요청 
2023-01-31 10:52:25 - 보완신청 - 신청 
2023-03-15 10:38:43 - 보완신청 - 보완요청 
2023-03-20 17:41:52 - 보완신청 - 신청 
2023-04-25 17:23:37 - 보완신청 - 보완요청 
</t>
  </si>
  <si>
    <t>경상남도 김해시 진례면 고모로 324번길 183-1</t>
  </si>
  <si>
    <t>유원테크 고효율 조명기기 교체를 통한 극소규모 온실가스 배출 감축사업</t>
  </si>
  <si>
    <t>2019-09-07~2029-09-06</t>
  </si>
  <si>
    <t>유원테크 외 1개 업체</t>
  </si>
  <si>
    <t>외부사업 사업계획서_유원테크_최종.pdf</t>
  </si>
  <si>
    <t xml:space="preserve">
1. 감축실적 소유권증빙_일성테크윈_중부발전_유원테크_3자계약서.pdf
2-1. 유원테크_사업자등록증.pdf
2-2. 한국중부발전_사업자등록증.pdf
3. 건축물 소유주 증빙_부동산등기부등본.pdf
4-1. 시작일증빙_조명공사 계약서.pdf
4-2. 시작일증빙_입금확인서(최초지출일).pdf
4-3. 시작일증빙_착수신고서.pdf
4-4. 시작일증빙_준공계.pdf
6. 사업 전 조명기기 용량증빙_제품 사양서.zip
7. 사업 후 조명기기 개수증빙_견적서.pdf
8. 사업 후 조명기기 용량증빙.zip
11. 사업 후 조도증빙_ 교정성적서.pdf
12. 사업 후 조도증빙_조도 측정 실측 결과서.pdf
13.사업경계증빙_조명배치도.pdf
14. 법적추가성증빙_건축물대장.pdf
15-1. 그 외 사업 타당성 증빙_한국전력 계량기사진.pdf
15-2. 그 외 사업 타당성 증빙_한국전력 고지서.pdf
15-3. 그 외 타당성증빙_사업 전 현장사진.zip
15-4. 그 외 타당성증빙_사업 후 현장사진.zip
16. 사업 전 조명모델 증빙_설비설치완료보고서.pdf
17. 온실가스 감축량 산정 증빙_온실가스 감축량 산정시트_(05.25).xlsx</t>
  </si>
  <si>
    <t>문서재제출요청
2023-04-26</t>
  </si>
  <si>
    <t>2023-04-26</t>
  </si>
  <si>
    <t xml:space="preserve">2019-11-18 16:41:14 - 신규신청 - 접수 
2019-11-18 16:41:14 - 관장기관 지정 - 환경부
2019-11-18 16:45:13 - 관장기관 지정 - 국토교통부
2019-11-19 16:02:51 - 신규신청 - 신청 
2019-12-17 14:47:15 - 신규신청 - 문서재제출요청 
2020-07-03 18:23:17 - 재제출신청 - 접수 
2020-07-06 08:31:10 - 재제출신청 - 신청 
2020-07-20 16:32:13 - 재제출신청 - 문서재제출요청 
2021-10-26 22:03:43 - 재제출신청 - 접수 
2023-04-07 08:48:19 - 재제출신청 - 신청 
2023-04-26 13:58:46 - 재제출신청 - 문서재제출요청 
</t>
  </si>
  <si>
    <t>(주)태원프라콘 외 2개 업체</t>
  </si>
  <si>
    <t>외부사업 사업계획서_v10.pdf</t>
  </si>
  <si>
    <t xml:space="preserve">
1-1사업자등록증_태원프라콘.pdf
1-2사업자 등록증_한국서부발전.pdf
1-3.사업자등록증_(주)코리아엔지니어링.pdf
4-2기존설비 명판.pdf
2-1계약서.pdf
2-2설비설치완료보고서.pdf
2-3선급금 교부신청서_rev.pdf
3설비설치완료보고서.pdf
4-1기존설비 증빙자료.pdf
4-3신규 사양서.pdf
4-4피스톤타입 체적효율 반영 사유_rev2.pdf
4-5토출용량 적용 증빙_rev.pdf
4-6사용시간 증빙_211110.pdf
5외부감축사업 협약서.pdf
6설비 전후 도면.pdf
7폐기물 반출확인서.pdf
타당성평가 답변서_태원프라콘_v10.pdf
외부사업 사업계획서_v10.xlsx</t>
  </si>
  <si>
    <t>[보완3차]문서재제출요청
2023-04-28</t>
  </si>
  <si>
    <t xml:space="preserve">2020-08-19 14:12:11 - 신규신청 - 접수 
2020-08-19 14:12:11 - 관장기관 지정 - 환경부
2020-08-19 17:53:48 - 관장기관 지정 - 산업통상자원부
2020-08-20 15:27:33 - 신규신청 - 신청 
2020-09-21 10:59:46 - 신규신청 - 문서재제출요청 
2020-10-12 10:39:22 - 재제출신청 - 접수 
2020-10-14 10:23:13 - 재제출신청 - 신청 
2020-11-26 09:27:18 - 재제출신청 - 문서재제출요청 
2021-01-04 09:34:30 - 재제출신청 - 접수 
2021-01-04 11:12:54 - 재제출신청 - 신청 
2021-02-15 18:42:04 - 재제출신청 - 문서재제출요청 
2021-05-30 16:53:19 - 재제출신청 - 접수 
2021-05-31 11:40:29 - 재제출신청 - 신청 
2021-06-01 09:47:37 - 재제출신청 - 보완요청 
2021-07-12 21:35:25 - 보완신청 - 접수 
2021-07-15 17:59:06 - 보완신청 - 신청 
2021-08-26 17:20:39 - 보완신청 - 보완요청 
2021-09-23 10:17:29 - 보완신청 - 접수 
2021-09-27 09:58:28 - 보완신청 - 신청 
2021-11-08 10:23:47 - 보완신청 - 보완요청 
2021-12-13 08:22:30 - 보완신청 - 접수 
2021-12-13 10:20:54 - 보완신청 - 신청 
2022-01-24 09:21:31 - 보완신청 - 문서재제출요청 
2022-04-08 14:39:01 - 재제출신청 - 접수 
2022-04-11 14:58:53 - 재제출신청 - 신청 
2022-05-23 11:30:44 - 재제출신청 - 문서재제출요청 
2022-10-27 09:04:09 - 재제출신청 - 접수 
2022-10-31 11:08:24 - 재제출신청 - 신청 
2022-12-09 15:07:33 - 재제출신청 - 문서재제출요청 
2023-03-24 15:57:59 - 재제출신청 - 접수 
2023-04-28 09:49:08 - 재제출신청 - 신청 
2023-04-28 09:57:16 - 재제출신청 - 문서재제출요청 
</t>
  </si>
  <si>
    <t>redone9@daum.net</t>
  </si>
  <si>
    <t>한국주택에너지진단사 외 1개 업체</t>
  </si>
  <si>
    <t>신청
2023-05-03
(30일째)</t>
  </si>
  <si>
    <t>2019-10-21~2047-10-20</t>
  </si>
  <si>
    <t>00. 프로그램 감축사업 사업계획서_한국동서발전(0417).pdf</t>
  </si>
  <si>
    <t>1-1. 사업자등록증_동서발전(본사).pdf_x000D_
00. 한국동서발전(주) 태양광발전 설치 및 자가 사용 프로그램 감축사업_모니터링 운영매뉴얼.pdf_x000D_
00. 외부감축사업 추진동의서.PDF</t>
  </si>
  <si>
    <t xml:space="preserve">2022-10-07 15:10:37 - 신규신청 - 접수 
2022-10-07 15:10:37 - 관장기관 지정 - 환경부
2022-10-07 17:26:39 - 관장기관 지정 - 산업통상자원부
2022-10-10 19:11:21 - 신규신청 - 신청 
2022-12-08 13:12:01 - 신규신청 - 문서재제출요청 
2023-05-03 11:23:02 - 재제출신청 - 접수 
2023-05-03 17:17:11 - 재제출신청 - 신청 
</t>
  </si>
  <si>
    <t xml:space="preserve">2022-10-07 14:19:44 - 신규신청 - 접수 
2022-10-07 14:19:44 - 관장기관 지정 - 환경부
2022-10-07 14:52:29 - 관장기관 지정 - 산업통상자원부
2022-10-10 19:13:09 - 신규신청 - 신청 
2022-12-08 13:10:47 - 신규신청 - 문서재제출요청 
2023-05-03 11:25:39 - 재제출신청 - 접수 
2023-05-03 17:17:30 - 재제출신청 - 신청 
</t>
  </si>
  <si>
    <t xml:space="preserve">2022-10-06 10:58:58 - 신규신청 - 접수 
2022-10-06 10:58:58 - 관장기관 지정 - 환경부
2022-10-06 15:44:24 - 신규신청 - 신청 
2022-10-07 11:05:00 - 관장기관 지정 - 산업통상자원부
2022-10-07 13:03:21 - 신규신청 - 문서재제출요청 
2022-10-07 14:07:17 - 재제출신청 - 접수 
2022-10-10 19:14:01 - 재제출신청 - 신청 
2022-12-08 13:10:17 - 재제출신청 - 문서재제출요청 
2023-05-03 11:29:52 - 재제출신청 - 접수 
2023-05-03 17:17:49 - 재제출신청 - 신청 
</t>
  </si>
  <si>
    <t xml:space="preserve">2022-10-11 11:01:54 - 관장기관 지정 - 환경부
2022-10-11 11:01:55 - 신규신청 - 접수 
2022-10-11 15:06:27 - 관장기관 지정 - 산업통상자원부
2022-10-12 13:01:27 - 신규신청 - 신청 
2022-12-08 13:07:07 - 신규신청 - 문서재제출요청 
2023-05-03 11:34:44 - 재제출신청 - 접수 
2023-05-03 17:18:07 - 재제출신청 - 신청 
</t>
  </si>
  <si>
    <t xml:space="preserve">2022-10-11 10:55:17 - 신규신청 - 접수 
2022-10-11 10:55:17 - 관장기관 지정 - 환경부
2022-10-11 15:06:13 - 관장기관 지정 - 산업통상자원부
2022-10-12 13:01:58 - 신규신청 - 신청 
2022-12-08 13:06:32 - 신규신청 - 문서재제출요청 
2023-05-03 11:38:58 - 재제출신청 - 접수 
2023-05-03 17:18:28 - 재제출신청 - 신청 
</t>
  </si>
  <si>
    <t xml:space="preserve">2022-10-11 11:19:10 - 신규신청 - 접수 
2022-10-11 11:19:10 - 관장기관 지정 - 환경부
2022-10-11 15:06:47 - 관장기관 지정 - 산업통상자원부
2022-10-12 13:00:40 - 신규신청 - 신청 
2022-12-08 13:07:31 - 신규신청 - 문서재제출요청 
2023-05-03 11:40:01 - 재제출신청 - 접수 
2023-05-03 17:18:51 - 재제출신청 - 신청 
</t>
  </si>
  <si>
    <t xml:space="preserve">2022-10-11 11:38:49 - 관장기관 지정 - 환경부
2022-10-11 11:38:50 - 신규신청 - 접수 
2022-10-11 15:07:53 - 관장기관 지정 - 산업통상자원부
2022-10-12 12:57:58 - 신규신청 - 신청 
2022-12-08 13:09:42 - 신규신청 - 문서재제출요청 
2023-05-03 11:45:19 - 재제출신청 - 접수 
2023-05-03 17:34:40 - 재제출신청 - 신청 
</t>
  </si>
  <si>
    <t xml:space="preserve">2022-10-11 11:31:17 - 관장기관 지정 - 환경부
2022-10-11 11:31:18 - 신규신청 - 접수 
2022-10-11 15:07:23 - 관장기관 지정 - 산업통상자원부
2022-10-12 12:59:07 - 신규신청 - 신청 
2022-12-08 13:08:56 - 신규신청 - 문서재제출요청 
2023-05-03 11:42:57 - 재제출신청 - 접수 
2023-05-03 17:34:55 - 재제출신청 - 신청 
</t>
  </si>
  <si>
    <t xml:space="preserve">2022-10-11 11:37:11 - 신규신청 - 접수 
2022-10-11 11:37:11 - 관장기관 지정 - 환경부
2022-10-11 15:07:46 - 관장기관 지정 - 산업통상자원부
2022-10-12 12:58:15 - 신규신청 - 신청 
2022-12-08 13:09:30 - 신규신청 - 문서재제출요청 
2023-05-03 11:43:54 - 재제출신청 - 접수 
2023-05-03 17:35:13 - 재제출신청 - 신청 
</t>
  </si>
  <si>
    <t xml:space="preserve">2022-10-07 15:14:09 - 신규신청 - 접수 
2022-10-07 15:14:09 - 관장기관 지정 - 환경부
2022-10-07 17:26:49 - 관장기관 지정 - 산업통상자원부
2022-10-10 19:10:58 - 신규신청 - 신청 
2022-12-08 13:12:12 - 신규신청 - 문서재제출요청 
2023-05-03 11:20:05 - 재제출신청 - 접수 
2023-05-03 17:35:30 - 재제출신청 - 신청 
</t>
  </si>
  <si>
    <t xml:space="preserve">2022-10-11 11:25:25 - 신규신청 - 접수 
2022-10-11 11:25:25 - 관장기관 지정 - 환경부
2022-10-11 15:07:10 - 관장기관 지정 - 산업통상자원부
2022-10-12 12:59:42 - 신규신청 - 신청 
2022-12-08 13:08:30 - 신규신청 - 문서재제출요청 
2023-05-03 11:40:59 - 재제출신청 - 접수 
2023-05-03 17:35:46 - 재제출신청 - 신청 
</t>
  </si>
  <si>
    <t xml:space="preserve">2022-10-07 14:17:16 - 신규신청 - 접수 
2022-10-07 14:17:16 - 관장기관 지정 - 환경부
2022-10-07 14:52:23 - 관장기관 지정 - 산업통상자원부
2022-10-10 19:13:27 - 신규신청 - 신청 
2022-12-08 13:10:38 - 신규신청 - 문서재제출요청 
2023-05-03 11:28:30 - 재제출신청 - 접수 
2023-05-03 17:36:02 - 재제출신청 - 신청 
</t>
  </si>
  <si>
    <t xml:space="preserve">2022-10-06 10:54:47 - 관장기관 지정 - 환경부
2022-10-06 10:54:48 - 신규신청 - 접수 
2022-10-06 15:43:47 - 신규신청 - 신청 
2022-10-07 11:04:39 - 관장기관 지정 - 산업통상자원부
2022-10-07 13:04:32 - 신규신청 - 문서재제출요청 
2022-10-07 14:05:49 - 재제출신청 - 접수 
2022-10-10 19:14:21 - 재제출신청 - 신청 
2022-12-08 13:10:06 - 재제출신청 - 문서재제출요청 
2023-05-03 11:37:33 - 재제출신청 - 접수 
2023-05-03 17:36:19 - 재제출신청 - 신청 
</t>
  </si>
  <si>
    <t xml:space="preserve">2022-10-11 11:29:35 - 신규신청 - 접수 
2022-10-11 11:29:35 - 관장기관 지정 - 환경부
2022-10-11 15:07:17 - 관장기관 지정 - 산업통상자원부
2022-10-12 12:59:25 - 신규신청 - 신청 
2022-12-08 13:08:42 - 신규신청 - 문서재제출요청 
2023-05-03 11:41:56 - 재제출신청 - 접수 
2023-05-03 17:36:35 - 재제출신청 - 신청 
</t>
  </si>
  <si>
    <t xml:space="preserve">2022-10-07 17:24:18 - 신규신청 - 접수 
2022-10-07 17:24:18 - 관장기관 지정 - 환경부
2022-10-07 17:41:05 - 관장기관 지정 - 산업통상자원부
2022-10-10 18:49:47 - 신규신청 - 신청 
2022-12-08 13:15:01 - 신규신청 - 문서재제출요청 
2023-05-03 11:09:15 - 재제출신청 - 접수 
2023-05-03 17:37:12 - 재제출신청 - 신청 
</t>
  </si>
  <si>
    <t>외부사업 사업계획서_(주)현진금속_v11.pdf</t>
  </si>
  <si>
    <t xml:space="preserve">
1-1_사업자등록증_(주)현진금속.pdf
1-2_사업자등록증_한국중부발전(주).pdf
1-3_사업자등록증_(주)코리아엔지니어링.pdf
2-1_계약서_(주)현진금속.pdf
2-2_지원금신청 공문_20200226.pdf
3-1_설치완료보고서_(주)현진금속.pdf
3-2_시운전결과보고서_현진금속.pdf
4-1_기존설비_GMS37_사양서.pdf
4-2_기존설비_GRH3-100A_사양서.pdf
5-3_폐기물반출확인서_(주)현진금속.pdf
4-3_고효율설비_APE75P_사양서_rev.pdf
6-2_가동시간 증빙_현진금속_rev3.pdf
5-2_기존설비 확인서_현진금속_rev2.pdf
6-1_개선전후 설비 및 명판_현진금속_rev2.pdf
5-1_모니터링 계획서_현진금속_v11.pdf
협의통보의견 답변서_(주)현진금속_v11.pdf
외부사업 사업계획서_(주)현진금속_v11.xlsx</t>
  </si>
  <si>
    <t>[보완3차]협의통보
2023-05-04</t>
  </si>
  <si>
    <t>2023-05-04</t>
  </si>
  <si>
    <t xml:space="preserve">2020-02-21 14:02:03 - 신규신청 - 접수 
2020-02-21 14:02:03 - 관장기관 지정 - 환경부
2020-02-21 17:21:58 - 관장기관 지정 - 산업통상자원부
2020-02-25 15:11:16 - 신규신청 - 신청 
2020-03-30 17:35:26 - 신규신청 - 문서재제출요청 
2020-11-04 13:18:21 - 재제출신청 - 접수 
2020-11-20 11:51:43 - 재제출신청 - 신청 
2020-11-25 16:16:43 - 재제출신청 - 문서재제출요청 
2020-12-29 17:06:13 - 재제출신청 - 접수 
2021-02-16 14:00:14 - 재제출신청 - 신청 
2021-02-18 13:49:33 - 재제출신청 - 문서재제출요청 
2021-06-01 14:00:25 - 재제출신청 - 접수 
2021-06-03 15:15:55 - 재제출신청 - 신청 
2021-06-03 15:16:21 - 재제출신청 - 보완요청 
2021-07-08 16:55:42 - 보완신청 - 접수 
2021-08-06 08:33:07 - 보완신청 - 신청 
2021-09-14 18:04:13 - 보완신청 - 보완요청 
2021-10-01 17:44:29 - 보완신청 - 접수 
2021-11-10 11:37:13 - 보완신청 - 신청 
2021-11-10 11:39:38 - 보완신청 - 보완요청 
2022-05-26 17:06:43 - 보완신청 - 접수 
2022-06-24 09:08:47 - 보완신청 - 신청 
2022-07-12 10:30:37 - 보완신청 - 문서재제출요청 
2022-11-22 14:54:26 - 재제출신청 - 접수 
2022-12-16 23:55:01 - 재제출신청 - 신청 
2023-01-30 12:19:52 - 재제출신청 - 문서재제출요청 
2023-02-01 11:36:23 - 재제출신청 - 접수 
2023-02-07 11:21:40 - 재제출신청 - 신청 
2023-03-30 15:10:21 - 재제출신청 - 평가승인 협의검토중 (협의 요청일 : 2023-03-21)
2023-04-03 15:25:39 - 재제출신청 - 협의검토중 협의통보 (협의 통보일 : 2023-05-01)
2023-05-04 11:07:18 - 재제출신청 - 협의통보 
</t>
  </si>
  <si>
    <t>2021-01-22~2028-01-21</t>
  </si>
  <si>
    <t>01. [휴켐스]외부사업 사업계획서_V1.pdf</t>
  </si>
  <si>
    <t xml:space="preserve">
첨부1_[서식24]외부사업 인증유효기간 갱신 신청서.pdf
첨부2_UNFCCC 갱신심사 진행 화면 캡쳐.pdf
첨부3_휴켐스공문 HC-ENGI-2020-480.pdf
(PA0765)휴켐스질산공장_첨부자료.zip
(PA0765)휴켐스질산공장_CDM사업계획서_PDD report.pdf</t>
  </si>
  <si>
    <t>신청
2023-05-05</t>
  </si>
  <si>
    <t xml:space="preserve">2016-01-26 11:07:41 - 신규신청 - 신청 
2016-02-29 14:50:47 - 신규신청 - 보완요청 
2016-02-29 20:01:16 - 보완신청 - 신청 
2016-03-02 10:59:05 - 보완신청 - 보완요청 
2016-03-02 16:07:24 - 보완신청 - 신청 
2016-03-09 16:56:27 - 보완신청 - 평가승인 
2016-03-17 17:54:35 - 보완신청 - 심의승인 
2016-03-18 09:57:35 - 보완신청 - 착수신고 
2017-12-28 07:58:44 - 관장기관 지정 - 산업통상자원부
2020-07-08 10:32:32 - 유효기간갱신 신청 - 신청 
2020-07-15 14:49:44 - 유효기간갱신 신청 - 문서재제출요청 
2023-05-05 21:56:16 - 유효기간갱신 재제출신청 - 신청 
</t>
  </si>
  <si>
    <t>양승희 농가</t>
  </si>
  <si>
    <t xml:space="preserve">경상남도 진주시 이반성면 용암리 554번지 외 15필지 </t>
  </si>
  <si>
    <t xml:space="preserve">양승희 농가의 지열에너지를 이용한 온실가스 배출 감축사업 </t>
  </si>
  <si>
    <t>(사업계획서)양승희 농가의 지열에너지를 이용한 온실가스 배출 감축사업_v7.0_220928.pdf</t>
  </si>
  <si>
    <t xml:space="preserve">
(산정시트)양승희 농가의 지열에너지를 이용한 온실가스 배출 감축사업_v7.0_220928.xlsx
(증빙자료)양승희 농가의 지열에너지를 이용한 온실가스 배출 감축사업_v7.0.zip</t>
  </si>
  <si>
    <t>R-2019-KR-01-000394</t>
  </si>
  <si>
    <t>문서재제출요청
2023-05-08</t>
  </si>
  <si>
    <t>2023-05-08</t>
  </si>
  <si>
    <t xml:space="preserve">2019-01-18 13:54:42 - 신규신청 - 신청 
2019-01-18 13:54:42 - 관장기관 지정 - 환경부
2019-01-18 14:23:04 - 관장기관 지정 - 농림축산식품부
2019-02-20 15:25:09 - 신규신청 - 보완요청 
2019-03-19 17:18:33 - 보완신청 - 신청 
2019-04-18 11:27:10 - 보완신청 - 보완요청 
2019-07-19 14:43:23 - 보완신청 - 신청 
2019-07-22 11:36:54 - 보완신청 - 평가승인 
2019-08-07 10:14:40 - 보완신청 - 심의승인 
2019-08-14 14:44:25 - 보완신청 - 착수신고 
2021-03-02 18:15:24 - 사업변경 신청 - 신청 
2021-03-08 13:38:42 - 사업변경 신청 - 보완요청 
2021-03-09 08:40:24 - 사업변경 보완신청 - 신청 
2021-03-12 16:57:46 - 사업변경 보완신청 - 문서재제출요청 
2021-03-25 08:58:23 - 사업변경 재제출신청 - 신청 
2021-05-11 17:56:08 - 사업변경 재제출신청 - 문서재제출요청 
2021-05-25 08:18:29 - 사업변경 재제출신청 - 신청 
2021-07-02 11:53:49 - 사업변경 재제출신청 - 평가승인 
2021-07-02 13:29:50 - 사업변경 재제출신청 - 심의승인 
2022-09-28 18:36:17 - 유효기간갱신 신청 - 신청 
2023-05-08 09:54:46 - 유효기간갱신 신청 - 문서재제출요청 
</t>
  </si>
  <si>
    <t xml:space="preserve">
1-1. 사업자등록증_동서발전(본사).pdf
2-1. 계약서_겨자씨공동생활가정.pdf
2-2. 세금계산서_겨자씨공동생활가정.pdf
2-3. 착공계_겨자씨공동생활가정.pdf
3-1. 사용 전 검사 확인증_겨자씨공동생활가정.pdf
4-1. PC 제품인증서_겨자씨공동생활가정.pdf
4-2. 인버터 제품인증서_겨자씨공동생활가정.pdf
5-1. 사업 참가자 간 협약서_겨자씨공동생활가정.pdf
6-1. 발전설비 계통도_겨자씨공동생활가정.pdf
7-1. 공사전 사진_겨자씨공동생활가정.jpg
7-2. 공사후 사진_겨자씨공동생활가정.jpg
1-2. 고유번호증_겨자씨공동생활가정.jpg
8-1. 예상 온실가스 감축량(흡수량) 계산_겨자씨공동생활가정.xlsx
9-1. 한전고지서_겨자씨공동생활가정.xlsx</t>
  </si>
  <si>
    <t>[보완1차]신청
2023-05-09
(27일째)</t>
  </si>
  <si>
    <t>2023-05-09</t>
  </si>
  <si>
    <t xml:space="preserve">2022-10-06 10:46:10 - 신규신청 - 접수 
2022-10-06 10:46:10 - 관장기관 지정 - 환경부
2022-10-06 15:43:26 - 신규신청 - 신청 
2022-10-07 11:04:33 - 관장기관 지정 - 산업통상자원부
2022-10-07 13:05:13 - 신규신청 - 문서재제출요청 
2022-10-07 14:05:14 - 재제출신청 - 접수 
2022-10-10 18:47:39 - 재제출신청 - 신청 
2022-11-21 09:47:27 - 재제출신청 - 보완요청 
2023-04-28 13:46:25 - 보완신청 - 접수 
2023-05-09 09:34:05 - 보완신청 - 신청 
</t>
  </si>
  <si>
    <t>2021-08-19~2028-08-18</t>
  </si>
  <si>
    <t>ACM0001 Ver19.0</t>
  </si>
  <si>
    <t>04. [대구방천리] 외부사업 사업계획서_V1.1.pdf</t>
  </si>
  <si>
    <t xml:space="preserve">
05. 사업개요_대구방천리 매립가스 CDM사업_3차 인증 유효기간.pdf
06. 감축량산정시트_대구 방천리.xls
01. 외부사업 인증유효기간 갱신 신청서.pdf
02. 외부사업 승인_사업계획 변경 신청서.pdf
03. 외부사업 사업계획 국문요약서.pdf
(증빙자료)CDM사업 자료.zip
04. [대구방천리] 외부사업 사업계획서_V1.1.pdf</t>
  </si>
  <si>
    <t>R-2016-KR-13-000073</t>
  </si>
  <si>
    <t>[보완2차]신청
2023-05-09</t>
  </si>
  <si>
    <t xml:space="preserve">2016-05-23 17:29:41 - 신규신청 - 신청 
2016-08-02 13:58:14 - 신규신청 - 보완요청 
2016-08-02 17:58:17 - 보완신청 - 신청 
2016-08-04 13:23:10 - 보완신청 - 보완요청 
2016-08-05 11:28:31 - 보완신청 - 신청 
2016-09-13 11:02:15 - 보완신청 - 평가승인 
2016-10-11 15:55:27 - 보완신청 - 심의승인 
2016-10-12 10:02:51 - 보완신청 - 착수신고 
2017-12-28 07:58:44 - 관장기관 지정 - GIR센터
2018-01-05 17:26:20 - 관장기관 지정 - 환경부
2018-01-15 18:05:26 - 유효기간갱신 신청 - 신청 
2018-03-26 19:49:23 - 유효기간갱신 신청 - 평가승인 
2018-04-27 11:07:22 - 유효기간갱신 신청 - 심의승인 
2018-04-27 14:46:41 - 사업변경 신청 - 신청 
2018-05-16 18:18:32 - 사업변경 신청 - 평가승인 
2018-05-16 18:20:15 - 사업변경 신청 - 심의승인 
2021-02-18 18:00:07 - 유효기간갱신 신청 - 신청 
2021-03-08 18:27:04 - 유효기간갱신 신청 - 보완요청 
2021-07-23 09:48:27 - 유효기간갱신 보완신청 - 신청 
2021-08-24 17:51:49 - 유효기간갱신 보완신청 - 보완요청 
2023-02-20 16:08:26 - 유효기간갱신 보완신청 - 신청 
2023-04-03 16:44:56 - 유효기간갱신 보완신청 - 문서재제출요청 
2023-05-09 17:10:15 - 유효기간갱신 재제출신청 - 신청 
</t>
  </si>
  <si>
    <t>Daegu Bangcheon-Ri Landfill Gas Project</t>
  </si>
  <si>
    <t>http://cdm.unfccc.int/Projects/DB/LRQA%20Ltd1168417374.37/view</t>
  </si>
  <si>
    <t>매립지에서 나오는 LFG를 회수 및 정제하여 열 에너지원으로 공급</t>
  </si>
  <si>
    <t>추가성 증명 및 평가도구 (Tools for the demonstration and assessment of additionality Version 3)사용</t>
  </si>
  <si>
    <t>Ref.0851_Project Design document.pdf</t>
  </si>
  <si>
    <t>Ref.0851_Validation Report.pdf</t>
  </si>
  <si>
    <t>Ref.0851_인증실적 보유현황서.pdf_x000D_
감축량 소유권 증명_Focal point.pdf_x000D_
감축량 소유권 증명_Voluntary cancellation Request.pdf</t>
  </si>
  <si>
    <t>2023-10-08~2030-10-07</t>
  </si>
  <si>
    <t>9247_CPA_DD_25Dec2019.pdf</t>
  </si>
  <si>
    <t xml:space="preserve">
1_PoA-DD_영문 사업계획서.pdf
2_PoA_타당성평가보고서.pdf
3_PoA_검증보고서_최종.pdf
4_PoA_모니터링보고서_최종.pdf
(공문 한국에너지공단)한국토지주택공사 소유 및 운영중인 태양광 발전설비 REC발급여부 회신.pdf
(공문 한국토지주택공사)신재생에너지 공급인증서(REC)발급 여부 확인 요청.pdf</t>
  </si>
  <si>
    <t>문서재제출요청
2023-05-10</t>
  </si>
  <si>
    <t>2023-05-10</t>
  </si>
  <si>
    <t xml:space="preserve">2020-06-08 16:08:13 - 신규신청 - 신청 
2020-06-08 16:08:13 - 관장기관 지정 - 환경부
2020-06-09 10:27:54 - 관장기관 지정 - 산업통상자원부
2020-06-26 10:14:08 - 신규신청 - 문서재제출요청 
2020-07-21 11:20:59 - 재제출신청 - 신청 
2020-08-13 13:02:41 - 재제출신청 - 문서재제출요청 
2020-08-13 17:28:27 - 재제출신청 - 신청 
2020-08-18 10:53:09 - 재제출신청 - 문서재제출요청 
2020-08-18 17:22:21 - 재제출신청 - 신청 
2020-12-14 19:42:04 - 재제출신청 - 문서재제출요청 
2021-01-08 09:16:44 - 재제출신청 - 신청 
2021-03-02 16:22:43 - 재제출신청 - 평가승인 
2021-03-02 16:24:08 - 재제출신청 - 심의승인 
2021-03-04 18:06:26 - 재제출신청 - 착수신고 
2023-03-29 18:27:48 - 유효기간갱신 신청 - 신청 
2023-05-10 15:47:51 - 유효기간갱신 신청 - 문서재제출요청 
</t>
  </si>
  <si>
    <t>인버터공기압축기 도입을 통한 온실가스 감축사업</t>
  </si>
  <si>
    <t xml:space="preserve">(주)신광 - 인버터 공기압축기 도입을 통한 온실가스 감축사업 </t>
  </si>
  <si>
    <t>2023-05-12</t>
  </si>
  <si>
    <t>2023-02-15~2023-02-15</t>
  </si>
  <si>
    <t>주식회사 띵스파이어 외 1개 업체</t>
  </si>
  <si>
    <t>(주)신광_단위사업 사업계획서(업로드)v2.pdf</t>
  </si>
  <si>
    <t xml:space="preserve">
증빙자료 목록.zip</t>
  </si>
  <si>
    <t>문서재제출요청
2023-05-11</t>
  </si>
  <si>
    <t>2023-05-11</t>
  </si>
  <si>
    <t xml:space="preserve">2023-05-11 15:56:15 - 신규신청 - 접수 
2023-05-11 15:56:15 - 관장기관 지정 - 환경부
2023-05-11 15:56:38 - 관장기관 지정 - 산업통상자원부
2023-05-11 15:57:40 - 신규신청 - 신청 
2023-05-11 16:17:57 - 신규신청 - 문서재제출요청 
</t>
  </si>
  <si>
    <t>2022-02-16~2050-02-15</t>
  </si>
  <si>
    <t>프로그램 감축사업 사업계획서_(주)띵스파이어v2.pdf</t>
  </si>
  <si>
    <t>사업자등록증_띵스파이어.pdf</t>
  </si>
  <si>
    <t>황교석 농가</t>
  </si>
  <si>
    <t>충청남도 부여군 부여읍 정동리 606-5</t>
  </si>
  <si>
    <t>황교석 농가의 히트펌프(공기열)를 이용한 온실가스 배출 감축 사업</t>
  </si>
  <si>
    <t>2021-09-24</t>
  </si>
  <si>
    <t>2022-04-01~2029-03-31</t>
  </si>
  <si>
    <t>(외부사업 사업계획서) 황교석 농가의 공기열 히트펌프를 이용한 온실가스 배출 감축사업_2023.03.31_v1.pdf</t>
  </si>
  <si>
    <t xml:space="preserve">
[증빙자료 01] 황교석 농가_농업경영체 등록(변경등록).pdf
[증빙자료 03] 황교석 농가_농산물 출하 내역서.pdf
[증빙자료 04] 황교석 농가_공사도급계획서_아리건설_하이그린에너지.pdf
[증빙자료 05] 황교석 농가_최초지출 증빙자료(거래내역확인증).pdf
[증빙자료 06] 황교석 농가_온실가스 외부감축사업 계약서(한국동서발전, 하이그린에너지, 이앤).pdf
[증빙자료 07] 황교석 농가_공동수급협정서_하이그린에너지_이앤.pdf
[증빙자료 08] 황교석 농가_히트펌프시스템 구축 온실가스 외부감축 사업 계약서(황교석 농가, 하이그린에너지 컨소시엄).pdf
[증빙자료 10] 황교석 농가_연동하우스 신축공사 설계 도면.pdf
[증빙자료 11] 황교석 농가_현장 조사 사진_2022.11.09.pdf
[증빙자료 12-1] 황교석 농가_고효율 보온자재_다겹보온커튼.PDF
[증빙자료 12-2] 황교석 농가_고효율 보온자재_7-1 스크린 시험성적서_산란스크린.pdf
[증빙자료 12-3] 황교석 농가_고효율 보온자재_7-2 스크린 시험성적서_알루미늄 (중단).pdf
[증빙자료 12-4] 황교석 농가_고효율 보온자재_7-3 스크린 시험성적서_알루미늄 (하단).pdf
[증빙자료 13] 황교석 농가_고효율 보온자재_설치확인서.pdf
[증빙자료 14] 황교석 농가_전력고지서_2021.11_2023.01.pdf
[증빙자료 09] 황교석 농가_(산정시트)공기열 히트펌프를 이용한 온실가스 감축사업.xlsx
[증빙자료 02] 황교석 농가_히트펌프 설치 확인서 및 보고서.pdf
[황교석]_상쇄등록부시스템 계정 이용 동의서.pdf</t>
  </si>
  <si>
    <t>[보완1차]보완요청
2023-05-16</t>
  </si>
  <si>
    <t>2023-05-16</t>
  </si>
  <si>
    <t xml:space="preserve">2023-03-31 15:17:24 - 신규신청 - 신청 
2023-03-31 15:17:24 - 관장기관 지정 - 환경부
2023-04-03 10:48:08 - 관장기관 지정 - 농림축산식품부
2023-05-16 18:23:38 - 신규신청 - 보완요청 
</t>
  </si>
  <si>
    <t xml:space="preserve">
1-1. 사업자등록증_동서발전(본사).pdf
1-2. 고유번호증_음성 평곡초.pdf
2-1. 계약서_음성 평곡초.pdf
2-2. 세금계산서_음성 평곡초.pdf
2-3. 착공계_음성 평곡초.pdf
3-1. 사용 전 검사 확인증_음성 평곡초.pdf
4-1. PV 제품인증서_음성 평곡초.pdf
4-2. 인버터 제품인증서_음성 평곡초.pdf
6-1. 발전설비 계통도_음성 평곡초.pdf
8-1. 예상 온실가스 감축량(흡수량) 계산_음성 평곡초.xlsx
9-1. 한전고지서_음성 평곡초.xlsx
7-1. 공사전 사진1.jpg
7-1. 공사전 사진2.jpg
7-2. 공사후 사진1.jpg
7-2. 공사후 사진2.jpg
5-1. 사업 참가자간 협약서(평곡초)_음성 평곡초.pdf</t>
  </si>
  <si>
    <t>신청
2023-05-17
(21일째)</t>
  </si>
  <si>
    <t>2023-05-17</t>
  </si>
  <si>
    <t xml:space="preserve">2023-05-10 14:41:32 - 신규신청 - 접수 
2023-05-10 14:41:32 - 관장기관 지정 - 환경부
2023-05-10 15:15:04 - 관장기관 지정 - 산업통상자원부
2023-05-17 14:23:58 - 신규신청 - 신청 
</t>
  </si>
  <si>
    <t>2023-04-19~2051-04-18</t>
  </si>
  <si>
    <t>모니터링 운영매뉴얼(EWP에너지1004).pdf_x000D_
00. 사업 참가자 간 협약서(협회)_음성 평곡초.pdf</t>
  </si>
  <si>
    <t>한일화섬(주) 외 1개 업체</t>
  </si>
  <si>
    <t>[보완3차]신청
2023-05-17
(21일째)</t>
  </si>
  <si>
    <t xml:space="preserve">2021-03-29 14:28:10 - 신규신청 - 접수 
2021-03-29 14:28:10 - 관장기관 지정 - 환경부
2021-03-29 14:44:47 - 관장기관 지정 - 산업통상자원부
2021-04-01 08:24:41 - 신규신청 - 신청 
2021-05-24 06:37:05 - 신규신청 - 문서재제출요청 
2021-06-08 14:33:00 - 재제출신청 - 접수 
2021-07-21 13:46:56 - 재제출신청 - 신청 
2021-07-21 13:51:31 - 재제출신청 - 문서재제출요청 
2021-11-10 16:16:37 - 재제출신청 - 접수 
2021-11-10 16:19:49 - 재제출신청 - 신청 
2021-11-10 16:20:26 - 재제출신청 - 문서재제출요청 
2021-11-10 16:24:57 - 재제출신청 - 접수 
2021-11-24 17:23:23 - 재제출신청 - 신청 
2021-12-23 16:54:00 - 재제출신청 - 보완요청 
2021-12-30 14:55:46 - 보완신청 - 접수 
2022-01-05 11:12:01 - 보완신청 - 신청 
2022-01-05 11:15:51 - 보완신청 - 문서재제출요청 
2022-01-05 11:18:36 - 재제출신청 - 접수 
2022-01-10 10:22:56 - 재제출신청 - 신청 
2022-02-11 13:28:32 - 재제출신청 - 문서재제출요청 
2022-04-14 16:58:24 - 재제출신청 - 접수 
2022-04-21 14:01:27 - 재제출신청 - 신청 
2022-04-21 17:00:24 - 재제출신청 - 문서재제출요청 
2022-06-02 10:17:02 - 재제출신청 - 접수 
2022-06-02 10:17:48 - 재제출신청 - 신청 
2022-06-20 17:16:02 - 재제출신청 - 보완요청 
2022-06-21 10:35:59 - 보완신청 - 접수 
2022-06-21 10:41:51 - 보완신청 - 신청 
2022-07-13 11:03:24 - 보완신청 - 보완요청 
2023-05-03 21:13:19 - 보완신청 - 접수 
2023-05-17 15:25:57 - 보완신청 - 신청 
</t>
  </si>
  <si>
    <t>2019-12-24~2026-12-23</t>
  </si>
  <si>
    <t xml:space="preserve">
1_PoA-DD_영문 사업계획서.pdf
2_PoA_타당성평가보고서.pdf</t>
  </si>
  <si>
    <t>[보완1차]보완요청
2023-05-18</t>
  </si>
  <si>
    <t>2023-05-18</t>
  </si>
  <si>
    <t xml:space="preserve">2023-04-11 18:08:29 - 관장기관 지정 - 환경부
2023-04-11 18:08:30 - 신규신청 - 신청 
2023-04-11 18:29:41 - 관장기관 지정 - 산업통상자원부
2023-05-18 15:56:57 - 신규신청 - 보완요청 
</t>
  </si>
  <si>
    <t>PV power plants project on collective housing of 2019-&lt;2019-LH-001-02396&gt;</t>
  </si>
  <si>
    <t>LH_CPA3_배출권소유_ISSUANCE for 9247.pdf_x000D_
LH_감축량보유현황서.pdf</t>
  </si>
  <si>
    <t>2022-12-23~2029-12-22</t>
  </si>
  <si>
    <t>주식회사 해줌 외 1개 업체</t>
  </si>
  <si>
    <t>[별지 2] 해줌 277.075kW 태양광 외부사업 묶음 감축사업 사업계획서_극소규모_v3_230407.pdf</t>
  </si>
  <si>
    <t xml:space="preserve">
[별지 2] 해줌 389.655kW 태양광 외부사업 묶음 감축사업 사업계획서_극소규모 증빙자료_220905_1.zip
[별지 2] 해줌 389.655kW 태양광 외부사업 묶음 감축사업 사업계획서_극소규모 증빙자료_220905_2.zip
[별지 2] 해줌 389.655kW 태양광 외부사업 묶음 감축사업 사업계획서_극소규모 증빙자료_220905_3.zip
[별지 2] 해줌 389.655kW 태양광 외부사업 묶음 감축사업 사업계획서_극소규모 증빙자료_220905_4.zip
[별지 2] 해줌 389.655kW 태양광 외부사업 묶음 감축사업 사업계획서_극소규모 증빙자료_220905_5.zip
주식회사 해줌_389.655kW 외부사업 타당성 평가 의견서_추가 보완증빙자료_221121.zip
주식회사 해줌_389.655kW 태양광 외부사업_타당성 평가 의견서_수정보완 제출_221121.xlsx
수정보완제출_첨부 1. 사업시작일 증빙 (착공일).zip
수정보완제출_첨부 2. 감축량 소유권 분배 증빙.zip
수정보완제출_첨부 3. 전력고지서.zip
극소규모 재생 자가사용(01B-004-ver01) 사업계획서(개정)_230407.xlsx
주식회사 해줌_태양광 외부사업_타당성 평가 의견서_수정보완 제출_2차_230407.xlsx</t>
  </si>
  <si>
    <t>[보완3차]보완요청
2023-05-19</t>
  </si>
  <si>
    <t>2023-05-19</t>
  </si>
  <si>
    <t xml:space="preserve">2022-09-08 11:20:44 - 신규신청 - 접수 
2022-09-08 11:20:44 - 관장기관 지정 - 환경부
2022-09-08 13:41:16 - 신규신청 - 신청 
2022-09-15 09:36:15 - 관장기관 지정 - 산업통상자원부
2022-10-25 14:52:28 - 신규신청 - 보완요청 
2022-11-21 13:35:05 - 보완신청 - 접수 
2022-11-21 16:45:49 - 보완신청 - 신청 
2022-12-29 13:36:00 - 보완신청 - 보완요청 
2023-04-07 16:51:19 - 보완신청 - 접수 
2023-04-07 18:01:08 - 보완신청 - 신청 
2023-05-19 11:39:58 - 보완신청 - 보완요청 
</t>
  </si>
  <si>
    <t>2017-05-16~2027-05-15</t>
  </si>
  <si>
    <t>세라코(주) 외 1개 업체</t>
  </si>
  <si>
    <t>세라코_ORS 사업계획서_ver06_230407.pdf</t>
  </si>
  <si>
    <t>[보완3차]평가승인
2023-05-22</t>
  </si>
  <si>
    <t xml:space="preserve">2021-11-12 15:52:21 - 신규신청 - 접수 
2021-11-12 15:52:21 - 관장기관 지정 - 환경부
2021-11-15 09:04:25 - 신규신청 - 신청 
2021-11-15 09:04:26 - 관장기관 지정 - 산업통상자원부
2021-12-22 09:46:32 - 신규신청 - 보완요청 
2022-04-20 09:09:00 - 보완신청 - 접수 
2022-05-03 13:41:44 - 보완신청 - 신청 
2022-06-16 13:09:58 - 보완신청 - 보완요청 
2022-09-15 13:44:09 - 보완신청 - 접수 
2022-10-12 09:02:15 - 보완신청 - 신청 
2022-11-22 11:28:30 - 보완신청 - 보완요청 
2022-11-29 09:18:07 - 보완신청 - 접수 
2022-12-26 14:24:45 - 보완신청 - 신청 
2023-02-07 14:29:40 - 보완신청 - 문서재제출요청 
2023-02-08 08:52:21 - 재제출신청 - 접수 
2023-02-08 10:54:59 - 재제출신청 - 신청 
2023-03-23 08:01:02 - 재제출신청 - 문서재제출요청 
2023-04-05 08:27:37 - 재제출신청 - 접수 
2023-04-07 10:19:30 - 재제출신청 - 신청 
2023-04-07 10:23:30 - 재제출신청 - 문서재제출요청 
2023-04-07 10:38:02 - 재제출신청 - 접수 
2023-05-15 13:43:49 - 재제출신청 - 신청 
2023-05-22 11:09:50 - 재제출신청 - 평가승인 
</t>
  </si>
  <si>
    <t xml:space="preserve">
(산정시트)㈜대원환경산업의 연료전환(B-C유&amp;rarr;LPG)을 통한 온실가스 배출 감축사업_v4.3.xlsx
(증빙자료)㈜대원환경산업의 연료전환(B-C유&amp;rarr;LPG)을 통한 온실가스 배출 감축사업_v4.3.zip</t>
  </si>
  <si>
    <t>[보완3차]평가승인
2023-05-23</t>
  </si>
  <si>
    <t xml:space="preserve">2022-07-13 22:44:49 - 관장기관 지정 - 환경부
2022-07-13 22:44:50 - 신규신청 - 접수 
2022-07-18 09:20:46 - 관장기관 지정 - 산업통상자원부
2022-08-24 09:06:51 - 신규신청 - 신청 
2022-08-24 09:08:28 - 신규신청 - 보완요청 
2022-09-27 11:28:54 - 보완신청 - 접수 
2022-09-28 17:03:32 - 보완신청 - 신청 
2022-11-14 08:07:50 - 보완신청 - 보완요청 
2022-12-16 11:23:59 - 보완신청 - 접수 
2022-12-28 13:20:50 - 보완신청 - 신청 
2023-02-08 17:30:00 - 보완신청 - 보완요청 
2023-03-07 18:21:33 - 보완신청 - 접수 
2023-03-20 09:17:50 - 보완신청 - 신청 
2023-04-06 16:34:57 - 보완신청 - 문서재제출요청 
2023-04-10 11:43:57 - 재제출신청 - 접수 
2023-04-10 14:09:02 - 재제출신청 - 신청 
2023-04-11 11:24:01 - 재제출신청 - 문서재제출요청 
2023-04-12 10:51:58 - 재제출신청 - 접수 
2023-04-17 14:51:59 - 재제출신청 - 신청 
2023-05-08 13:29:54 - 재제출신청 - 문서재제출요청 
2023-05-18 18:16:39 - 재제출신청 - 접수 
2023-05-19 16:12:29 - 재제출신청 - 신청 
2023-05-23 14:29:16 - 재제출신청 - 평가승인 
</t>
  </si>
  <si>
    <t>1348607450</t>
  </si>
  <si>
    <t>심재봉</t>
  </si>
  <si>
    <t>환경사업부</t>
  </si>
  <si>
    <t>031-434-5702</t>
  </si>
  <si>
    <t>cbsim@bseng21.com</t>
  </si>
  <si>
    <t xml:space="preserve"> ISO탱크 컨테이너 내 잔여 HFC-125 및 HFC-32 폐냉매에 대한 ㈜범석엔지니어링의 플라즈마 분해처리 사업 </t>
  </si>
  <si>
    <t>2023-03-01</t>
  </si>
  <si>
    <t>2023-03-01~2032-02-29</t>
  </si>
  <si>
    <t>냉매수입업자에게 반환되는 ISO 탱크 컨테이너 내의 잔여 HFC-32, HFC-125, HFC-134A, HFC-143A  성분의 폐냉매에 대한  플라즈마 분해처리사업의 방법론</t>
  </si>
  <si>
    <t>(주)범석엔지니어링 외 1개 업체</t>
  </si>
  <si>
    <t>ISO사업계획서 v.2.pdf</t>
  </si>
  <si>
    <t xml:space="preserve">
ISO사업계획서v.2.zip
동의서.jpg</t>
  </si>
  <si>
    <t>[보완2차]보완요청
2023-05-23</t>
  </si>
  <si>
    <t xml:space="preserve">2023-01-17 14:54:38 - 관장기관 지정 - 환경부
2023-01-17 14:54:39 - 신규신청 - 접수 
2023-01-19 16:49:00 - 신규신청 - 신청 
2023-02-20 09:32:03 - 신규신청 - 보완요청 
2023-04-04 16:07:27 - 보완신청 - 접수 
2023-04-04 16:12:50 - 보완신청 - 접수 
2023-04-12 17:16:32 - 보완신청 - 신청 
2023-05-23 14:31:57 - 보완신청 - 보완요청 
</t>
  </si>
  <si>
    <t xml:space="preserve">
(산정시트)제석아스콘㈜의 연료전환(B-C유&amp;rarr;LPG)을 통한 온실가스 배출 감축사업_v4.2.xlsx
(증빙자료)제석아스콘㈜의 연료전환(B-C유&amp;rarr;LPG)을 통한 온실가스 배출 감축사업_v4.2 (1).zip
(증빙자료)제석아스콘㈜의 연료전환(B-C유&amp;rarr;LPG)을 통한 온실가스 배출 감축사업_v4.2 (2).zip</t>
  </si>
  <si>
    <t>[보완3차]평가승인
2023-05-24</t>
  </si>
  <si>
    <t xml:space="preserve">2022-07-13 22:26:45 - 신규신청 - 접수 
2022-07-13 22:26:45 - 관장기관 지정 - 환경부
2022-07-18 09:20:23 - 관장기관 지정 - 산업통상자원부
2022-08-24 15:35:10 - 신규신청 - 신청 
2022-08-24 15:58:22 - 신규신청 - 보완요청 
2022-09-27 10:04:07 - 보완신청 - 접수 
2022-09-28 17:04:47 - 보완신청 - 신청 
2022-11-09 17:03:07 - 보완신청 - 보완요청 
2022-12-12 22:54:39 - 보완신청 - 접수 
2022-12-28 13:21:09 - 보완신청 - 신청 
2023-01-20 13:27:14 - 보완신청 - 보완요청 
2023-02-24 19:46:25 - 보완신청 - 접수 
2023-04-03 10:23:23 - 보완신청 - 신청 
2023-04-07 09:23:14 - 보완신청 - 문서재제출요청 
2023-04-10 10:59:13 - 재제출신청 - 접수 
2023-04-24 15:36:45 - 재제출신청 - 신청 
2023-04-24 15:37:51 - 재제출신청 - 문서재제출요청 
2023-04-26 16:56:42 - 재제출신청 - 접수 
2023-05-15 09:15:52 - 재제출신청 - 신청 
2023-05-24 09:53:34 - 재제출신청 - 평가승인 
</t>
  </si>
  <si>
    <t>충청화학에너지주식회사 외 1개 업체</t>
  </si>
  <si>
    <t xml:space="preserve">
기타증빙문서 220902.zip</t>
  </si>
  <si>
    <t xml:space="preserve">2022-01-05 12:32:20 - 신규신청 - 접수 
2022-01-05 12:32:20 - 관장기관 지정 - 환경부
2022-01-05 16:32:17 - 관장기관 지정 - 산업통상자원부
2022-01-10 11:10:44 - 신규신청 - 신청 
2022-03-25 13:10:02 - 신규신청 - 보완요청 
2022-04-11 11:25:19 - 보완신청 - 접수 
2022-04-11 14:23:36 - 보완신청 - 신청 
2022-05-24 13:13:13 - 보완신청 - 보완요청 
2022-09-02 09:05:53 - 보완신청 - 접수 
2022-09-13 08:31:06 - 보완신청 - 신청 
2022-10-25 14:57:09 - 보완신청 - 보완요청 
2023-01-03 10:53:22 - 보완신청 - 접수 
2023-01-05 09:28:24 - 보완신청 - 신청 
2023-02-17 10:52:28 - 보완신청 - 문서재제출요청 
2023-04-19 14:21:56 - 재제출신청 - 접수 
2023-05-12 10:34:18 - 재제출신청 - 신청 
2023-05-12 10:36:37 - 재제출신청 - 문서재제출요청 
2023-05-15 15:24:59 - 재제출신청 - 접수 
2023-05-18 14:57:55 - 재제출신청 - 신청 
2023-05-24 10:42:23 - 재제출신청 - 평가승인 
</t>
  </si>
  <si>
    <t>평가승인
2023-05-24</t>
  </si>
  <si>
    <t xml:space="preserve">2022-04-05 22:26:41 - 신규신청 - 접수 
2022-04-05 22:26:41 - 관장기관 지정 - 환경부
2022-04-06 13:12:40 - 관장기관 지정 - 산업통상자원부
2022-04-07 14:44:47 - 신규신청 - 신청 
2022-05-09 11:23:22 - 신규신청 - 보완요청 
2022-05-16 20:03:49 - 보완신청 - 접수 
2022-05-18 10:18:55 - 보완신청 - 신청 
2022-06-28 16:16:41 - 보완신청 - 보완요청 
2022-07-01 14:34:12 - 보완신청 - 접수 
2022-07-01 15:54:00 - 보완신청 - 신청 
2022-08-11 19:10:01 - 보완신청 - 보완요청 
2022-08-26 09:48:06 - 보완신청 - 접수 
2022-08-26 17:08:52 - 보완신청 - 신청 
2022-09-07 13:32:44 - 보완신청 - 문서재제출요청 
2022-09-07 14:01:43 - 재제출신청 - 접수 
2022-09-07 14:36:18 - 재제출신청 - 신청 
2022-09-14 15:27:14 - 재제출신청 - 문서재제출요청 
2022-09-15 11:42:34 - 재제출신청 - 접수 
2022-09-15 15:13:14 - 재제출신청 - 신청 
2022-09-15 15:13:29 - 재제출신청 - 문서재제출요청 
2022-09-15 17:54:41 - 재제출신청 - 접수 
2022-09-16 09:27:28 - 재제출신청 - 신청 
2022-09-16 11:16:38 - 재제출신청 - 문서재제출요청 
2022-09-16 11:47:46 - 재제출신청 - 접수 
2022-09-16 16:23:53 - 재제출신청 - 신청 
2022-11-15 08:40:08 - 재제출신청 - 문서재제출요청 
2022-11-15 22:01:16 - 재제출신청 - 접수 
2022-11-16 08:25:06 - 재제출신청 - 신청 
2022-11-16 10:09:51 - 재제출신청 - 문서재제출요청 
2022-11-16 11:28:11 - 재제출신청 - 접수 
2022-11-16 13:04:39 - 재제출신청 - 신청 
2022-11-16 14:31:26 - 재제출신청 - 문서재제출요청 
2022-11-16 15:39:35 - 재제출신청 - 접수 
2022-11-16 15:47:12 - 재제출신청 - 신청 
2022-12-23 14:11:44 - 재제출신청 - 평가승인 
2022-12-26 16:01:01 - 재제출신청 - 심의승인 
2023-01-04 10:19:28 - 재제출신청 - 착수신고 
2023-03-03 09:47:01 - 사업변경 신청 - 접수 
2023-04-07 10:43:01 - 사업변경 신청 - 신청 
2023-04-07 10:44:26 - 사업변경 신청 - 문서재제출요청 
2023-04-24 10:38:06 - 사업변경 재제출신청 - 접수 
2023-05-15 11:25:03 - 사업변경 재제출신청 - 신청 
2023-05-16 15:50:05 - 사업변경 재제출신청 - 문서재제출요청 
2023-05-17 08:46:20 - 사업변경 재제출신청 - 접수 
2023-05-17 13:36:53 - 사업변경 재제출신청 - 신청 
2023-05-24 10:48:17 - 사업변경 재제출신청 - 평가승인 
</t>
  </si>
  <si>
    <t>외부사업 사업계획서_대흥우드산업(주)_v10.pdf</t>
  </si>
  <si>
    <t xml:space="preserve">
1-1_사업자등록증_대흥우드산업(주).pdf
1-2_사업자등록증_한국중부발전(주).pdf
1-3_사업자등록증_(주)코리아엔지니어링.pdf
2-1_계약서_대흥우드산업(주).pdf
2-2_전자계산서_대흥우드산업(주).pdf
3-1_설치완료보고서_대흥우드산업(주).pdf
3-2_시운전결과보고서_대흥우드산업(주).pdf
4-1_기존설비_YES100_사양서.pdf
4-3_고효율설비_K75PS_사양서.pdf
5-3_폐기물반출확인서_대흥우드산업(주).pdf
4-2_기존설비_NH-10_사양서_rev.pdf
4-4_피스톤타입 체적효율 반영 사유_rev2.pdf
5-1_모니터링 계획서_대흥우드산업(주)_v06.pdf
5-2_기존설비 확인서_대흥우드산업(주)_rev.pdf
6-1_개선전후 설비 및 명판_대흥우드산업(주)_rev.pdf
6-2_가동시간 증빙_대흥우드산업(주)_rev3.pdf
타당성평가 답변서_대흥우드산업(주)_v10.pdf
외부사업 사업계획서_대흥우드산업(주)_v10.xlsx</t>
  </si>
  <si>
    <t>[보완3차]문서재제출요청
2023-05-24</t>
  </si>
  <si>
    <t xml:space="preserve">2020-03-19 10:14:25 - 신규신청 - 접수 
2020-03-19 10:14:25 - 관장기관 지정 - 환경부
2020-03-19 16:02:13 - 신규신청 - 신청 
2020-03-23 09:03:43 - 관장기관 지정 - 산업통상자원부
2020-04-29 16:55:02 - 신규신청 - 보완요청 
2020-11-04 13:18:41 - 보완신청 - 접수 
2020-11-06 17:05:38 - 보완신청 - 신청 
2020-11-25 16:22:27 - 보완신청 - 문서재제출요청 
2021-01-28 15:20:38 - 재제출신청 - 접수 
2021-02-10 13:20:36 - 재제출신청 - 신청 
2021-02-10 16:52:57 - 재제출신청 - 문서재제출요청 
2021-04-02 11:53:38 - 재제출신청 - 접수 
2021-04-02 15:03:08 - 재제출신청 - 신청 
2021-04-08 15:13:28 - 재제출신청 - 보완요청 
2021-06-30 10:40:33 - 보완신청 - 접수 
2021-07-02 17:30:58 - 보완신청 - 신청 
2021-07-21 15:14:45 - 보완신청 - 문서재제출요청 
2021-09-13 15:46:47 - 재제출신청 - 접수 
2021-10-05 15:21:22 - 재제출신청 - 신청 
2021-10-06 17:55:47 - 재제출신청 - 보완요청 
2021-10-11 17:34:34 - 보완신청 - 접수 
2021-10-12 13:43:49 - 보완신청 - 신청 
2021-11-30 11:28:25 - 보완신청 - 문서재제출요청 
2022-02-25 18:08:10 - 재제출신청 - 접수 
2022-03-16 14:58:19 - 재제출신청 - 신청 
2022-04-20 15:03:12 - 재제출신청 - 문서재제출요청 
2022-06-17 16:59:10 - 재제출신청 - 접수 
2022-07-29 16:58:33 - 재제출신청 - 신청 
2022-07-29 17:00:53 - 재제출신청 - 문서재제출요청 
2022-12-15 14:31:16 - 재제출신청 - 접수 
2023-01-30 10:32:00 - 재제출신청 - 신청 
2023-01-30 10:33:23 - 재제출신청 - 문서재제출요청 
2023-04-13 11:43:15 - 재제출신청 - 접수 
2023-05-24 15:24:14 - 재제출신청 - 신청 
2023-05-24 15:24:57 - 재제출신청 - 문서재제출요청 
</t>
  </si>
  <si>
    <t>외부사업 사업계획서_에이프로_v06.pdf</t>
  </si>
  <si>
    <t xml:space="preserve">
1-1_사업자등록증_에이프로.pdf
1-3_사업자등록증_(주)코리아엔지니어링.pdf
2-1_계약서_에이프로.pdf
4-2_고효율설비_K50PE_사양서.pdf
1-2_사업자등록증_한국중부발전(주).pdf
3-1_설치완료보고서_에이프로_rev.pdf
4-1_기존설비_NH 시리즈_사양서_rev.pdf
4-3_피스톤타입 체적효율 반영 사유_rev2.pdf
5-1_모니터링 계획서_에이프로_v04.pdf
5-2_기존설비 확인서_에이프로_rev2.pdf
6-1_개선전후 설비 및 명판_에이프로_rev2.pdf
6-2_가동시간 증빙_에이프로_rev3.pdf
타당성평가 답변서_에이프로_v06.pdf
외부사업 사업계획서_에이프로_v06.xlsx</t>
  </si>
  <si>
    <t xml:space="preserve">2020-11-04 11:39:16 - 신규신청 - 접수 
2020-11-04 11:39:16 - 관장기관 지정 - 환경부
2020-11-06 08:26:57 - 신규신청 - 신청 
2020-11-06 10:32:49 - 관장기관 지정 - 산업통상자원부
2021-03-15 10:58:46 - 신규신청 - 보완요청 
2021-06-04 16:47:31 - 보완신청 - 접수 
2021-06-17 11:14:14 - 보완신청 - 신청 
2021-06-17 11:15:25 - 보완신청 - 보완요청 
2021-10-06 12:43:05 - 보완신청 - 접수 
2021-11-09 10:13:15 - 보완신청 - 신청 
2021-11-09 10:14:56 - 보완신청 - 보완요청 
2022-02-25 17:54:06 - 보완신청 - 접수 
2022-04-08 08:55:01 - 보완신청 - 신청 
2022-04-20 15:03:43 - 보완신청 - 문서재제출요청 
2022-06-17 17:17:04 - 재제출신청 - 접수 
2022-07-05 15:51:12 - 재제출신청 - 신청 
2022-08-17 10:11:20 - 재제출신청 - 문서재제출요청 
2022-12-15 14:32:30 - 재제출신청 - 접수 
2023-01-31 16:43:12 - 재제출신청 - 신청 
2023-01-31 16:44:36 - 재제출신청 - 문서재제출요청 
2023-04-14 11:43:22 - 재제출신청 - 접수 
2023-04-14 13:36:48 - 재제출신청 - 신청 
2023-04-14 13:38:12 - 재제출신청 - 문서재제출요청 
2023-04-14 13:52:42 - 재제출신청 - 접수 
2023-05-24 15:25:18 - 재제출신청 - 신청 
2023-05-24 15:26:14 - 재제출신청 - 문서재제출요청 
</t>
  </si>
  <si>
    <t>2021-01-09~2031-01-08</t>
  </si>
  <si>
    <t>외부사업 사업계획서_(주)기성대정정밀_v07.pdf</t>
  </si>
  <si>
    <t xml:space="preserve">
1-1_사업자등록증_(주)기성대정정밀.pdf
1-3_사업자등록증_(주)코리아엔지니어링.pdf
2-1_계약서_(주)기성대정정밀.pdf
3-2_시운전결과보고서_(주)기성대정정밀.pdf
4-1_기존설비_NH-20_사양서.pdf
4-2_고효율설비_K150PE_사양서.pdf
5-3_폐기물반출확인서_(주)기성대정정밀.pdf
1-2_사업자등록증_한국중부발전(주).pdf
3-1_설치완료보고서_(주)기성대정정밀_v03.pdf
4-3_피스톤타입 체적효율 반영 사유_rev2.pdf
5-1_모니터링 계획서_(주)기성대정정밀_v05.pdf
5-2_기존설비 확인서_(주)기성대정정밀_v04.pdf
6-1_개선전후 설비 및 명판_(주)기성대정정밀_v04.pdf
6-2_가동시간 증빙_(주)기성대정정밀_v07.pdf
타당성평가 답변서_(주)기성대정정밀_v07.pdf
외부사업 사업계획서_(주)기성대정정밀_v07.xlsx</t>
  </si>
  <si>
    <t xml:space="preserve">2021-01-13 16:38:02 - 신규신청 - 접수 
2021-01-13 16:38:02 - 관장기관 지정 - 환경부
2021-01-13 17:33:46 - 관장기관 지정 - 산업통상자원부
2021-01-18 08:27:38 - 신규신청 - 신청 
2021-03-15 10:37:17 - 신규신청 - 보완요청 
2021-06-04 16:16:53 - 보완신청 - 접수 
2021-06-14 09:29:54 - 보완신청 - 신청 
2021-06-14 13:09:28 - 보완신청 - 보완요청 
2021-09-24 10:33:41 - 보완신청 - 접수 
2021-10-06 09:24:55 - 보완신청 - 신청 
2021-11-09 10:16:26 - 보완신청 - 보완요청 
2021-12-15 15:16:45 - 보완신청 - 접수 
2022-01-10 13:03:32 - 보완신청 - 신청 
2022-04-20 15:02:34 - 보완신청 - 문서재제출요청 
2022-06-17 16:50:13 - 재제출신청 - 접수 
2022-07-29 17:02:43 - 재제출신청 - 신청 
2022-07-29 17:22:33 - 재제출신청 - 문서재제출요청 
2022-11-15 17:18:32 - 재제출신청 - 접수 
2022-12-21 08:40:21 - 재제출신청 - 신청 
2022-12-28 13:15:47 - 재제출신청 - 문서재제출요청 
2023-04-17 09:43:27 - 재제출신청 - 접수 
2023-05-24 15:27:22 - 재제출신청 - 신청 
2023-05-24 15:28:03 - 재제출신청 - 문서재제출요청 
</t>
  </si>
  <si>
    <t>2021-05-26~2031-05-25</t>
  </si>
  <si>
    <t>외부사업 사업계획서_덕연셀텍_v06.pdf</t>
  </si>
  <si>
    <t xml:space="preserve">
1-1_사업자등록증_덕연셀텍.pdf
1-3_사업자등록증_(주)코리아엔지니어링.pdf
2-1_계약서_덕연쎌텍.pdf
2-2_사업 변경 합의서_덕연쎌텍.pdf
3-1_설치완료보고서_덕연셀텍.pdf
3-2_시운전결과보고서_덕연셀텍.pdf
4-3_고효율설비_GMA037_사양서.pdf
5-3_폐기물반출 확인서_덕연셀텍.pdf
4-1_기존설비_AC-S50TA5_사양서_rev.pdf
1-2_사업자등록증_한국중부발전(주).pdf
4-2_기존설비_NH-20_사양서_rev2.pdf
4-4_피스톤타입 체적효율 반영 사유_rev2.pdf
5-1_모니터링 계획서_덕연셀텍_v03.pdf
5-2_기존설비 확인서_덕연셀텍_rev.pdf
6-1_개선전후 설비 및 명판_덕연셀텍_rev.pdf
6-2_가동시간 증빙_덕연셀텍_v03.pdf
타당성평가 답변서_덕연셀텍_v06.pdf
외부사업 사업계획서_덕연셀텍_v06.xlsx</t>
  </si>
  <si>
    <t xml:space="preserve">2021-05-31 15:14:53 - 신규신청 - 접수 
2021-05-31 15:14:53 - 관장기관 지정 - 환경부
2021-06-01 10:04:27 - 관장기관 지정 - 산업통상자원부
2021-06-17 14:25:04 - 신규신청 - 신청 
2021-06-18 10:46:04 - 신규신청 - 보완요청 
2021-06-25 17:00:52 - 보완신청 - 접수 
2021-07-01 18:02:32 - 보완신청 - 신청 
2021-07-01 18:03:21 - 보완신청 - 보완요청 
2021-09-23 17:47:12 - 보완신청 - 접수 
2021-09-29 18:09:52 - 보완신청 - 신청 
2021-11-09 10:15:53 - 보완신청 - 보완요청 
2022-02-25 17:58:36 - 보완신청 - 접수 
2022-03-16 14:58:04 - 보완신청 - 신청 
2022-04-20 15:04:09 - 보완신청 - 문서재제출요청 
2022-06-17 17:07:30 - 재제출신청 - 접수 
2022-07-29 17:22:53 - 재제출신청 - 신청 
2022-07-29 17:32:12 - 재제출신청 - 문서재제출요청 
2022-12-07 16:46:59 - 재제출신청 - 접수 
2022-12-07 16:48:35 - 재제출신청 - 신청 
2022-12-07 16:49:14 - 재제출신청 - 문서재제출요청 
2022-12-15 14:33:27 - 재제출신청 - 접수 
2023-01-31 14:22:34 - 재제출신청 - 신청 
2023-01-31 14:22:58 - 재제출신청 - 문서재제출요청 
2023-04-17 15:43:05 - 재제출신청 - 접수 
2023-05-24 15:28:34 - 재제출신청 - 신청 
2023-05-24 15:29:09 - 재제출신청 - 문서재제출요청 
</t>
  </si>
  <si>
    <t xml:space="preserve">
증빙자료_V1.zip</t>
  </si>
  <si>
    <t>협의통보
2023-05-24</t>
  </si>
  <si>
    <t xml:space="preserve">2023-03-31 17:34:40 - 신규신청 - 접수 
2023-03-31 17:34:40 - 관장기관 지정 - 환경부
2023-04-03 10:48:28 - 관장기관 지정 - 국토교통부
2023-04-03 11:32:50 - 신규신청 - 신청 
2023-04-03 11:37:03 - 신규신청 - 문서재제출요청 
2023-04-03 14:09:12 - 재제출신청 - 접수 
2023-04-04 11:22:15 - 재제출신청 - 신청 
2023-05-10 20:47:45 - 재제출신청 - 평가승인 협의검토중 (협의 요청일 : 2023-04-11)
2023-05-10 20:48:16 - 재제출신청 - 협의검토중 협의통보 (협의 통보일 : 2023-05-23)
2023-05-24 17:52:31 - 재제출신청 - 협의통보 
</t>
  </si>
  <si>
    <t>2022-09-22~2022-09-23</t>
  </si>
  <si>
    <t>(주)오렌지다이텍 외 1개 업체</t>
  </si>
  <si>
    <t>(주)오렌지다이텍 사업계획서_ver6.0.pdf</t>
  </si>
  <si>
    <t>접수
2023-05-25</t>
  </si>
  <si>
    <t>2023-05-25</t>
  </si>
  <si>
    <t xml:space="preserve">2023-05-25 11:38:05 - 신규신청 - 접수 
2023-05-25 11:38:05 - 관장기관 지정 - 환경부
2023-05-25 14:00:59 - 관장기관 지정 - 산업통상자원부
</t>
  </si>
  <si>
    <t>(주)한솔산업 연료전환(B-C유→LPG) 온실가스 감축사업_v3.0.pdf</t>
  </si>
  <si>
    <t xml:space="preserve">
(주)한솔산업 연료전환 증빙자료_v3.0.zip</t>
  </si>
  <si>
    <t>[보완2차]접수
2023-05-30</t>
  </si>
  <si>
    <t xml:space="preserve">2022-09-28 09:37:13 - 신규신청 - 접수 
2022-09-28 09:37:13 - 관장기관 지정 - 환경부
2022-09-28 13:20:43 - 관장기관 지정 - 산업통상자원부
2022-09-28 17:02:59 - 신규신청 - 신청 
2022-11-10 15:49:29 - 신규신청 - 보완요청 
2023-02-03 14:09:43 - 보완신청 - 접수 
2023-02-27 14:33:32 - 보완신청 - 신청 
2023-03-08 11:22:29 - 보완신청 - 보완요청 
2023-05-30 11:19:01 - 보완신청 - 접수 
</t>
  </si>
  <si>
    <t>동진기업(주) 외 2개 업체</t>
  </si>
  <si>
    <t>[보완3차]평가승인
2023-05-30</t>
  </si>
  <si>
    <t xml:space="preserve">2019-12-24 11:32:45 - 신규신청 - 접수 
2019-12-24 11:32:45 - 관장기관 지정 - 환경부
2019-12-24 13:08:54 - 관장기관 지정 - 산업통상자원부
2020-01-08 14:46:40 - 신규신청 - 신청 
2020-04-29 16:55:43 - 신규신청 - 보완요청 
2020-08-19 11:28:20 - 보완신청 - 접수 
2020-08-19 18:21:21 - 보완신청 - 신청 
2020-09-21 10:58:31 - 보완신청 - 문서재제출요청 
2020-12-01 13:51:44 - 재제출신청 - 접수 
2020-12-01 17:18:59 - 재제출신청 - 신청 
2021-02-16 17:51:14 - 재제출신청 - 문서재제출요청 
2021-06-28 17:12:42 - 재제출신청 - 접수 
2021-06-30 14:46:30 - 재제출신청 - 신청 
2021-07-30 09:38:52 - 재제출신청 - 보완요청 
2021-08-27 17:11:03 - 보완신청 - 접수 
2021-09-29 18:16:24 - 보완신청 - 신청 
2021-09-29 18:16:36 - 보완신청 - 신청 
2021-11-04 08:57:03 - 보완신청 - 보완요청 
2021-11-15 08:36:57 - 보완신청 - 접수 
2021-11-15 09:04:34 - 보완신청 - 신청 
2021-11-15 09:06:35 - 보완신청 - 문서재제출요청 
2022-04-12 08:07:38 - 재제출신청 - 접수 
2022-05-11 15:19:40 - 재제출신청 - 신청 
2022-05-12 09:46:08 - 재제출신청 - 문서재제출요청 
2022-05-12 10:05:28 - 재제출신청 - 접수 
2022-05-31 13:14:02 - 재제출신청 - 신청 
2022-06-22 15:31:31 - 재제출신청 - 문서재제출요청 
2022-07-18 14:08:28 - 재제출신청 - 접수 
2022-08-19 11:23:27 - 재제출신청 - 신청 
2022-10-04 11:31:58 - 재제출신청 - 문서재제출요청 
2022-11-29 13:23:10 - 재제출신청 - 접수 
2022-12-26 14:26:05 - 재제출신청 - 신청 
2023-02-07 14:03:26 - 재제출신청 - 문서재제출요청 
2023-02-08 11:46:29 - 재제출신청 - 접수 
2023-03-16 15:18:58 - 재제출신청 - 신청 
2023-03-23 07:49:59 - 재제출신청 - 문서재제출요청 
2023-04-05 11:25:06 - 재제출신청 - 접수 
2023-04-11 14:50:45 - 재제출신청 - 신청 
2023-04-11 14:51:48 - 재제출신청 - 문서재제출요청 
2023-04-12 09:10:23 - 재제출신청 - 접수 
2023-04-21 07:38:16 - 재제출신청 - 신청 
2023-04-21 08:03:22 - 재제출신청 - 문서재제출요청 
2023-04-21 09:39:10 - 재제출신청 - 접수 
2023-04-24 11:38:17 - 재제출신청 - 신청 
2023-04-24 11:39:33 - 재제출신청 - 문서재제출요청 
2023-04-24 15:06:31 - 재제출신청 - 접수 
2023-04-26 13:49:16 - 재제출신청 - 신청 
2023-04-26 13:50:06 - 재제출신청 - 문서재제출요청 
2023-04-26 14:18:03 - 재제출신청 - 접수 
2023-04-27 10:09:37 - 재제출신청 - 신청 
2023-04-27 10:11:11 - 재제출신청 - 문서재제출요청 
2023-04-27 10:13:47 - 재제출신청 - 접수 
2023-05-24 13:30:52 - 재제출신청 - 신청 
2023-05-24 13:31:56 - 재제출신청 - 문서재제출요청 
2023-05-24 13:46:11 - 재제출신청 - 접수 
2023-05-24 14:26:12 - 재제출신청 - 신청 
2023-05-30 16:47:10 - 재제출신청 - 평가승인 
</t>
  </si>
  <si>
    <t>보령수협종묘(주)</t>
  </si>
  <si>
    <t>충청남도 보령시 주교면 토정로 1047-202</t>
  </si>
  <si>
    <t>유의식</t>
  </si>
  <si>
    <t>어업회사법인 보령수협종묘주식회사의 미활용 열에너지를 이용한 온실가스 감축사업</t>
  </si>
  <si>
    <t>어업회사법인 보령수협종묘주식회사 외 2개 업체</t>
  </si>
  <si>
    <t>외부사업 사업계획서 ver 1.3.pdf</t>
  </si>
  <si>
    <t xml:space="preserve">
타당성 평가 의견서 시정조치 내용_2023.02.24.hwp
첨부 자료 1.zip
첨부 자료 2.zip</t>
  </si>
  <si>
    <t>[보완3차]보완요청
2023-05-30</t>
  </si>
  <si>
    <t xml:space="preserve">2022-09-21 18:49:08 - 신규신청 - 접수 
2022-09-21 18:49:08 - 관장기관 지정 - 환경부
2022-09-21 22:22:27 - 신규신청 - 신청 
2022-09-23 10:20:28 - 관장기관 지정 - 해양수산부
2022-11-03 15:08:53 - 신규신청 - 보완요청 
2023-01-02 09:13:19 - 보완신청 - 접수 
2023-01-02 09:24:55 - 보완신청 - 신청 
2023-02-10 17:39:50 - 보완신청 - 보완요청 
2023-04-17 23:53:27 - 보완신청 - 접수 
2023-04-18 13:51:30 - 보완신청 - 신청 
2023-05-30 17:51:52 - 보완신청 - 보완요청 
</t>
  </si>
  <si>
    <t>2020-09-19~2030-09-18</t>
  </si>
  <si>
    <t xml:space="preserve">
증빙자료1_사업자등록증_(주)코리아엔지니어링.pdf
증빙자료2_사업자등록증_(주)태영금속.pdf
증빙자료3_사업자등록증_한국중부발전(주).pdf
증빙자료4_계약서_(주)태영금속.pdf
증빙자료5_설치완료보고서_(주)태영금속.pdf
고효율설비_K150PE_사양서.pdf
기존설비_FORT 시리즈_사양서.pdf
기존설비 확인서_(주)태영금속_rev2.pdf
가동시간 증빙_(주)태영금속_rev3.pdf
모니터링 계획서_(주)태영금속_v08.pdf
타당성평가 답변서_(주)태영금속_v08.pdf
외부사업 사업계획서_(주)태영금속_v08.xlsx</t>
  </si>
  <si>
    <t>[보완3차]평가승인
2023-05-31</t>
  </si>
  <si>
    <t>2023-05-31</t>
  </si>
  <si>
    <t xml:space="preserve">2020-11-10 14:19:37 - 신규신청 - 접수 
2020-11-10 14:19:37 - 관장기관 지정 - 환경부
2020-11-10 18:50:41 - 관장기관 지정 - 산업통상자원부
2020-11-11 15:56:54 - 신규신청 - 신청 
2021-03-18 13:43:41 - 신규신청 - 보완요청 
2021-06-18 10:58:10 - 보완신청 - 접수 
2021-07-13 09:14:10 - 보완신청 - 신청 
2021-07-13 09:14:51 - 보완신청 - 보완요청 
2021-10-06 16:34:09 - 보완신청 - 접수 
2021-11-17 11:28:04 - 보완신청 - 신청 
2021-11-17 11:30:25 - 보완신청 - 보완요청 
2022-04-11 14:23:46 - 보완신청 - 접수 
2022-05-23 11:31:06 - 보완신청 - 신청 
2022-05-23 11:31:18 - 보완신청 - 문서재제출요청 
2022-11-22 16:46:52 - 재제출신청 - 접수 
2023-01-03 10:25:30 - 재제출신청 - 신청 
2023-01-03 14:43:42 - 재제출신청 - 문서재제출요청 
2023-01-18 17:24:54 - 재제출신청 - 접수 
2023-02-07 11:22:12 - 재제출신청 - 신청 
2023-03-21 08:14:48 - 재제출신청 - 문서재제출요청 
2023-04-14 13:17:53 - 재제출신청 - 접수 
2023-04-27 10:45:10 - 재제출신청 - 신청 
2023-05-08 10:10:11 - 재제출신청 - 문서재제출요청 
2023-05-15 13:26:07 - 재제출신청 - 접수 
2023-05-16 09:26:03 - 재제출신청 - 신청 
2023-05-31 13:15:17 - 재제출신청 - 평가승인 
</t>
  </si>
  <si>
    <t>평가승인
2023-05-31</t>
  </si>
  <si>
    <t xml:space="preserve">2022-04-05 14:59:03 - 신규신청 - 접수 
2022-04-05 14:59:03 - 관장기관 지정 - 환경부
2022-04-05 18:06:23 - 신규신청 - 신청 
2022-04-06 13:12:27 - 관장기관 지정 - 산업통상자원부
2022-05-04 16:40:52 - 신규신청 - 보완요청 
2022-05-11 20:26:53 - 보완신청 - 접수 
2022-05-12 09:04:15 - 보완신청 - 신청 
2022-06-27 14:09:11 - 보완신청 - 보완요청 
2022-07-01 09:01:50 - 보완신청 - 접수 
2022-07-01 11:31:17 - 보완신청 - 신청 
2022-08-11 19:08:38 - 보완신청 - 보완요청 
2022-08-23 16:03:29 - 보완신청 - 접수 
2022-08-23 16:53:09 - 보완신청 - 신청 
2022-09-07 13:33:10 - 보완신청 - 문서재제출요청 
2022-09-07 13:58:41 - 재제출신청 - 접수 
2022-09-07 15:34:44 - 재제출신청 - 신청 
2022-09-14 15:28:38 - 재제출신청 - 문서재제출요청 
2022-09-15 15:54:43 - 재제출신청 - 접수 
2022-09-15 17:31:06 - 재제출신청 - 신청 
2022-11-15 08:36:44 - 재제출신청 - 문서재제출요청 
2022-11-15 22:09:05 - 재제출신청 - 접수 
2022-11-16 08:25:22 - 재제출신청 - 신청 
2022-11-16 10:10:04 - 재제출신청 - 문서재제출요청 
2022-11-16 11:14:21 - 재제출신청 - 접수 
2022-11-16 13:04:06 - 재제출신청 - 신청 
2022-11-16 14:30:53 - 재제출신청 - 문서재제출요청 
2022-11-16 15:31:01 - 재제출신청 - 접수 
2022-11-16 15:46:05 - 재제출신청 - 신청 
2022-12-23 14:10:47 - 재제출신청 - 평가승인 
2022-12-26 15:58:47 - 재제출신청 - 심의승인 
2023-01-04 10:20:25 - 재제출신청 - 착수신고 
2023-03-03 09:55:56 - 사업변경 신청 - 접수 
2023-03-03 10:01:18 - 사업변경 신청 - 접수 
2023-03-14 13:32:20 - 사업변경 신청 - 신청 
2023-04-07 10:42:35 - 사업변경 신청 - 문서재제출요청 
2023-04-24 10:34:39 - 사업변경 재제출신청 - 접수 
2023-05-15 11:25:19 - 사업변경 재제출신청 - 신청 
2023-05-16 15:48:53 - 사업변경 재제출신청 - 문서재제출요청 
2023-05-17 08:37:50 - 사업변경 재제출신청 - 접수 
2023-05-17 13:37:14 - 사업변경 재제출신청 - 신청 
2023-05-31 14:01:25 - 사업변경 재제출신청 - 평가승인 
</t>
  </si>
  <si>
    <t>지리산버섯영농조합법인_외부사업계획서_v1.1.pdf</t>
  </si>
  <si>
    <t xml:space="preserve">
증빙자료 1. 온실가스 외부감축 지원사업 계약서.pdf
증빙자료 2. 감축설비 설치 계약서.pdf
증빙자료 3. 준공계.pdf
증빙자료 4. 지리산버섯영농조합법인 폐열회수 설비 List.pdf
증빙자료 5. 온실가스 외부사업 감축량 소유권 협약서.pdf
증빙자료 6. 수요기업 참여의향서.pdf
증빙자료 7. 최초지출관련 증빙자료.PDF
증빙자료 8. 시설완공체크리스트.pdf
증빙자료 9. 면세유관리대장(2021).pdf
증빙자료 10. LPG 거래 내역서(2021).pdf
증빙자료 11-1. 배지살균 운영 일지(2021년).pdf
증빙자료 11-2. 배지살균 운영 일지(2022년).pdf
증빙자료 11-3. 배지살균 운영 일지(2023년).pdf
증빙자료 12. 면세유 관리대장(2022).pdf
증빙자료 13. 거래자별매출내역서(2022.10~2023.03).pdf
증빙자료 14. LPG 거래 내역서(2022).pdf
증빙자료 15. LPG 거래 내역서(2023.01~02).PDF
증빙자료 16. (산정시트) 지리산종균 폐열회수를 통한 온실가스 배출 감축사업.xlsx</t>
  </si>
  <si>
    <t>신청
2023-06-01
(11일째)</t>
  </si>
  <si>
    <t>2023-06-01</t>
  </si>
  <si>
    <t xml:space="preserve">2023-03-31 13:25:38 - 신규신청 - 신청 
2023-03-31 13:25:38 - 관장기관 지정 - 환경부
2023-04-03 10:47:54 - 관장기관 지정 - 산업통상자원부
2023-04-03 17:36:56 - 관장기관 지정 - 농림축산식품부
2023-05-15 10:01:50 - 신규신청 - 문서재제출요청 
2023-06-01 15:02:40 - 재제출신청 - 신청 
</t>
  </si>
  <si>
    <t>2013-10-06~2023-10-05</t>
  </si>
  <si>
    <t>삼호콘크리트(주) 외 1개 업체</t>
  </si>
  <si>
    <t>삼호콘크리트_ORS 사업계획서_ver7.0_230512.pdf</t>
  </si>
  <si>
    <t xml:space="preserve">
기타증빙자료 230419.Zip</t>
  </si>
  <si>
    <t>[보완3차]문서재제출요청
2023-06-02</t>
  </si>
  <si>
    <t>2023-06-02</t>
  </si>
  <si>
    <t xml:space="preserve">2021-12-14 08:46:27 - 신규신청 - 접수 
2021-12-14 08:46:27 - 관장기관 지정 - 환경부
2021-12-14 10:19:35 - 관장기관 지정 - 산업통상자원부
2021-12-20 15:07:15 - 신규신청 - 신청 
2022-02-10 09:52:53 - 신규신청 - 보완요청 
2022-04-20 09:46:28 - 보완신청 - 접수 
2022-05-03 13:42:03 - 보완신청 - 신청 
2022-06-15 13:10:09 - 보완신청 - 보완요청 
2022-09-13 16:25:49 - 보완신청 - 접수 
2022-10-12 09:02:30 - 보완신청 - 신청 
2022-10-25 10:38:15 - 보완신청 - 보완요청 
2022-11-08 14:31:05 - 보완신청 - 접수 
2022-11-25 11:16:20 - 보완신청 - 신청 
2023-01-04 10:16:16 - 보완신청 - 문서재제출요청 
2023-01-12 14:19:00 - 재제출신청 - 접수 
2023-01-30 13:27:29 - 재제출신청 - 접수 
2023-02-08 10:55:19 - 재제출신청 - 신청 
2023-03-09 11:15:31 - 재제출신청 - 문서재제출요청 
2023-04-19 09:22:53 - 재제출신청 - 접수 
2023-05-03 11:00:17 - 재제출신청 - 신청 
2023-05-03 11:01:32 - 재제출신청 - 문서재제출요청 
2023-05-12 13:22:48 - 재제출신청 - 접수 
2023-05-15 13:43:22 - 재제출신청 - 신청 
2023-06-02 13:58:17 - 재제출신청 - 문서재제출요청 
</t>
  </si>
  <si>
    <t>인탑스 주식회사 외 2개 업체</t>
  </si>
  <si>
    <t>극소규모_고효율_설비_교체_사업의_방법론(03A-004-ver01)_사업계획서(개정)(인탑스).pdf</t>
  </si>
  <si>
    <t xml:space="preserve">
1-1. 사업자등록증_인탑스.pdf
1-2. 사업자등록증_한국중부발전.pdf
1-3. 사업자등록증_에스피앤지.pdf
2-1. 시설계약서_인탑스.pdf
2-2. 세금계산서_인탑스.pdf
2-3. 착수신고서_인탑스.pdf
3-1. 시운전 보고서_인탑스.pdf
3-2. 취득재산 관리명세표_인탑스.pdf
4-1. 개선 전 설비 사양서(FORT150).pdf
4-2. 개선 후 설비 사양서(GA110VSD+).pdf
5-1. 개선 전 설비 명판사진_인탑스.pdf
5-2. 개선 후 설비 명판사진_인탑스.pdf
5-3. 개선 전 설비 사진_인탑스.pdf
5-4. 개선 후 설비 사진_인탑스.pdf
5-5. 감축량 협약서(그린크레디트_협약서)_인탑스.pdf
5-6. 가동시간 증빙_가동시간 및 공기압축기 운전일지_인탑스.pdf
5-7. 설비 폐기 증빙_인탑스.pdf
5-8. 설비 설치 도면_인탑스.pdf
5-9. 정격소비전력 증빙자료 GA110VSD+ 모터_1616 8874 80_Datasheet.pdf
5-9. 정격소비전력 증빙자료_GA110VSD+ 사용모터 모델명_1616 8874 80.pdf
5-10. 정속형 및 인버터형 공기압축기 모듈 비교.pdf
5-11. 공기압축기 사양(유량) 구분 설명 자료(아트라스콥코).pdf
5-12. 개선 후 장비(GA110VSD A3) 소명자료.pdf
극소규모_고효율_설비_교체_사업의_방법론(03A-004-ver01)_사업계획서(개정)(인탑스).xlsx</t>
  </si>
  <si>
    <t>[보완3차]문서재제출요청
2023-06-05</t>
  </si>
  <si>
    <t xml:space="preserve">2019-11-15 17:43:26 - 신규신청 - 접수 
2019-11-15 17:43:26 - 관장기관 지정 - 환경부
2019-11-15 18:21:53 - 관장기관 지정 - 산업통상자원부
2019-11-19 16:03:18 - 신규신청 - 신청 
2020-02-14 16:06:13 - 신규신청 - 문서재제출요청 
2020-02-18 11:46:46 - 재제출신청 - 접수 
2020-02-21 13:31:10 - 재제출신청 - 신청 
2020-05-06 17:43:48 - 재제출신청 - 보완요청 
2020-06-08 10:38:13 - 보완신청 - 신청 
2020-08-06 09:02:08 - 보완신청 - 문서재제출요청 
2020-08-06 09:15:09 - 재제출신청 - 접수 
2020-08-06 17:30:00 - 재제출신청 - 신청 
2020-09-15 18:07:19 - 재제출신청 - 문서재제출요청 
2021-06-04 18:53:51 - 재제출신청 - 접수 
2021-06-28 13:11:51 - 재제출신청 - 신청 
2021-06-28 13:12:44 - 재제출신청 - 문서재제출요청 
2021-10-26 19:43:47 - 재제출신청 - 접수 
2021-10-26 19:46:31 - 재제출신청 - 접수 
2021-11-09 10:17:56 - 재제출신청 - 신청 
2021-11-09 10:18:29 - 재제출신청 - 보완요청 
2022-04-15 08:24:52 - 보완신청 - 접수 
2022-05-06 13:24:57 - 보완신청 - 신청 
2022-05-27 10:23:04 - 보완신청 - 문서재제출요청 
2022-08-25 15:57:01 - 재제출신청 - 접수 
2022-08-29 09:44:34 - 재제출신청 - 신청 
2022-09-29 10:44:24 - 재제출신청 - 문서재제출요청 
2022-09-29 13:15:42 - 재제출신청 - 접수 
2022-10-19 18:34:24 - 재제출신청 - 신청 
2022-11-30 14:23:47 - 재제출신청 - 보완요청 
2023-01-12 12:04:50 - 보완신청 - 접수 
2023-02-23 08:53:40 - 보완신청 - 신청 
2023-02-23 08:54:01 - 보완신청 - 문서재제출요청 
2023-02-24 11:08:30 - 재제출신청 - 접수 
2023-04-07 08:35:41 - 재제출신청 - 신청 
2023-04-07 08:37:51 - 재제출신청 - 문서재제출요청 
2023-04-24 11:20:59 - 재제출신청 - 접수 
2023-06-05 08:10:45 - 재제출신청 - 신청 
2023-06-05 08:12:30 - 재제출신청 - 문서재제출요청 
</t>
  </si>
  <si>
    <t>하랑영농조합법인</t>
  </si>
  <si>
    <t>4038171208</t>
  </si>
  <si>
    <t>전북 김제시 만경읍 장산리 1154-7번지 외 6필지</t>
  </si>
  <si>
    <t>허정수</t>
  </si>
  <si>
    <t>010-4657-4658</t>
  </si>
  <si>
    <t>bestfriendy@naver.com</t>
  </si>
  <si>
    <t>하랑영농조합법인의 지열에너지를 이용한 전력사용량 절감사업</t>
  </si>
  <si>
    <t>2016-12-27</t>
  </si>
  <si>
    <t>2023-12-27~2028-12-26</t>
  </si>
  <si>
    <t>(사업계획서 변경)하랑영농조합법인의 지열에너지를 이용한 전력사용량 절감 사업_v4.0_20210115.pdf</t>
  </si>
  <si>
    <t xml:space="preserve">
(산정시트)하랑영농조합법인의 지열에너지를 이용한 전력사용량 절감 사업_v4.0_20210115.xlsx
(증빙자료)하랑영농조합법인의 지열에너지를 이용한 전력사용량 절감 사업_v4.0.zip
하랑_외부사업 인증유효기간 갱신 신청서.pdf</t>
  </si>
  <si>
    <t>R-2019-KR-01-000361</t>
  </si>
  <si>
    <t>문서재제출요청
2023-06-05</t>
  </si>
  <si>
    <t xml:space="preserve">2018-08-31 23:29:45 - 신규신청 - 신청 
2018-08-31 23:29:45 - 관장기관 지정 - 환경부
2018-09-03 09:03:35 - 관장기관 지정 - 농림축산식품부
2018-10-04 19:52:03 - 신규신청 - 보완요청 
2018-10-19 19:25:36 - 보완신청 - 신청 
2018-12-03 15:18:16 - 보완신청 - 보완요청 
2018-12-06 19:43:14 - 보완신청 - 신청 
2018-12-21 10:42:54 - 보완신청 - 문서재제출요청 
2018-12-21 13:18:43 - 재제출신청 - 신청 
2019-01-03 18:00:44 - 재제출신청 - 문서재제출요청 
2019-01-03 18:02:34 - 재제출신청 - 신청 
2019-01-28 15:56:40 - 재제출신청 - 문서재제출요청 
2019-05-17 18:07:16 - 재제출신청 - 신청 
2019-05-20 16:33:54 - 재제출신청 - 평가승인 
2019-06-17 10:41:57 - 재제출신청 - 심의승인 
2020-09-15 15:21:00 - 재제출신청 - 착수신고 
2021-03-05 15:24:05 - 사업변경 신청 - 신청 
2021-05-20 17:19:16 - 사업변경 신청 - 평가승인 
2021-07-02 13:36:41 - 사업변경 신청 - 심의승인 
2023-06-02 17:39:10 - 유효기간갱신 신청 - 신청 
2023-06-05 09:04:46 - 유효기간갱신 신청 - 문서재제출요청 
</t>
  </si>
  <si>
    <t>청학 단지</t>
  </si>
  <si>
    <t>청학_극소규모 재생 자가사용(01B-004-ver01)사업계획서v5.0.pdf</t>
  </si>
  <si>
    <t xml:space="preserve">
수정및보완내역서 5차_인천도시공사.hwp
증빙자료.zip
청학_극소규모 재생 자가사용(01B-004-ver01) 사업계획서v5.0.xlsx</t>
  </si>
  <si>
    <t>[보완3차]신청
2023-06-05
(9일째)</t>
  </si>
  <si>
    <t xml:space="preserve">2022-12-05 11:11:43 - 신규신청 - 신청 
2022-12-05 11:11:43 - 관장기관 지정 - 환경부
2022-12-08 17:25:56 - 신규신청 - 신청 
2022-12-08 17:25:56 - 관장기관 지정 - 환경부
2022-12-09 10:51:26 - 관장기관 지정 - 산업통상자원부
2023-01-18 13:37:48 - 신규신청 - 보완요청 
2023-01-20 11:23:20 - 보완신청 - 신청 
2023-03-07 08:26:57 - 보완신청 - 보완요청 
2023-03-13 16:04:58 - 보완신청 - 신청 
2023-04-21 14:11:59 - 보완신청 - 보완요청 
2023-05-11 17:52:44 - 보완신청 - 신청 
2023-06-02 14:37:37 - 보완신청 - 문서재제출요청 
2023-06-05 15:23:19 - 재제출신청 - 신청 
</t>
  </si>
  <si>
    <t>인천 만수7단지</t>
  </si>
  <si>
    <t>인천광역시 남동구 담방로 105</t>
  </si>
  <si>
    <t>2020-09-13~2027-09-12</t>
  </si>
  <si>
    <t>00. [인천만수7] 외부사업계획서_V13.pdf</t>
  </si>
  <si>
    <t xml:space="preserve">
외부사업 수정 및 보완 요청서_인천만수7.pdf
증빙자료.zip</t>
  </si>
  <si>
    <t>R-2018-KR-03-000132</t>
  </si>
  <si>
    <t>신청
2023-06-07</t>
  </si>
  <si>
    <t xml:space="preserve">2017-08-17 09:23:07 - 신규신청 - 신청 
2017-10-26 10:26:47 - 신규신청 - 보완요청 
2017-11-21 15:26:39 - 보완신청 - 신청 
2017-12-28 07:58:44 - 관장기관 지정 - 산업통상자원부
2018-01-03 13:58:12 - 관장기관 지정 - 국토교통부
2018-02-28 20:38:50 - 보완신청 - 보완요청 
2018-03-05 20:14:31 - 보완신청 - 신청 
2018-06-15 17:07:59 - 보완신청 - 보완요청 
2018-06-25 11:07:20 - 보완신청 - 신청 
2018-08-01 10:38:46 - 보완신청 - 평가승인 
2018-08-07 14:14:22 - 보완신청 - 심의승인 
2018-08-07 18:44:02 - 보완신청 - 착수신고 
2019-07-09 09:44:10 - 사업변경 신청 - 신청 
2019-08-13 17:19:36 - 사업변경 신청 - 문서재제출요청 
2019-11-18 11:45:17 - 사업변경 재제출신청 - 신청 
2019-11-27 16:07:32 - 사업변경 재제출신청 - 문서재제출요청 
2020-12-02 15:21:27 - 사업변경 재제출신청 - 신청 
2020-12-30 16:23:58 - 사업변경 재제출신청 - 문서재제출요청 
2021-08-11 16:10:36 - 사업변경 재제출신청 - 신청 
2021-09-09 13:21:40 - 사업변경 재제출신청 - 문서재제출요청 
2022-01-19 17:50:41 - 사업변경 재제출신청 - 신청 
2022-02-21 16:37:38 - 사업변경 재제출신청 - 문서재제출요청 
2022-03-04 10:20:41 - 사업변경 재제출신청 - 신청 
2022-03-25 15:17:04 - 사업변경 재제출신청 - 평가승인 
2022-07-12 15:41:36 - 사업변경 재제출신청 - 심의승인 
2022-07-28 16:45:36 - 유효기간갱신 신청 - 신청 
2022-08-31 09:02:59 - 유효기간갱신 신청 - 문서재제출요청 
2023-03-29 15:52:24 - 유효기간갱신 재제출신청 - 신청 
2023-04-11 08:30:57 - 유효기간갱신 재제출신청 - 문서재제출요청 
2023-06-07 14:13:59 - 유효기간갱신 재제출신청 - 신청 
</t>
  </si>
  <si>
    <t>(주)코리아엔지니어링 외 1개 업체</t>
  </si>
  <si>
    <t xml:space="preserve">
1-1_사업자등록증_(주)코리아엔지니어링.pdf
1-2_사업자등록증명원_(주)일진단지.pdf
2-1_협약서_(주)코리아엔지니어링.pdf
2-2_거래내역_(주)코리아엔지니어링.pdf
3-1_설비준공확인서_일진단지.pdf
4-1_기존 공기압축기_사양서.pdf
4-2_고효율설비_GMA-022_사양서.pdf
4-3_피스톤타입 체적효율 반영 사유_rev2.pdf
5-1_모니터링 계획서_공기압축기_(주)일진단지.pdf
5-2_기존설비 확인서_공기압축기_(주)일진단지.pdf
5-3_폐기물반출확인서_공기압축기_(주)일진단지.pdf
6-1_개선전후 설비 및 명판_공기압축기_(주)일진단지.pdf
6-2_가동시간 증빙_공기압축기_(주)일진단지.pdf
8-1_사업계획서_(주)일진단지.pdf
외부사업 사업계획서_공기압축기_(주)일진단지.xlsx</t>
  </si>
  <si>
    <t xml:space="preserve">2023-04-25 16:09:12 - 신규신청 - 접수 
2023-04-25 16:09:12 - 관장기관 지정 - 환경부
2023-04-25 16:21:03 - 신규신청 - 신청 
2023-04-25 16:31:01 - 관장기관 지정 - 산업통상자원부
2023-06-07 16:28:52 - 신규신청 - 보완요청 
</t>
  </si>
  <si>
    <t xml:space="preserve">
1-1_사업자등록증_(주)코리아엔지니어링.pdf
1-2_사업자등록증명원_(주)일진단지.pdf
2-1_협약서_(주)코리아엔지니어링.pdf
2-2_거래내역_(주)코리아엔지니어링.pdf
3-1_준공확인서_블로워_티앤이코리아.pdf
4-1_기존 블로워_사양서.pdf
4-2_고효율설비_AT-M1-011_사양서.pdf
5-1_모니터링 계획서_블로워_(주)일진단지_rev.pdf
5-2_기존설비 확인서_블로워_(주)일진단지.pdf
5-3_폐기물반출 확인서_블로워_(주)일진단지.pdf
6-1_개선전후 설비 및 명판_블로워_(주)일진단지.pdf
6-2_가동시간 증빙_블로워_(주)일진단지.pdf
8-1_사업계획서_(주)일진단지.pdf
외부사업 사업계획서_블로워_(주)일진단지.xlsx</t>
  </si>
  <si>
    <t xml:space="preserve">2023-04-25 16:17:08 - 신규신청 - 접수 
2023-04-25 16:17:08 - 관장기관 지정 - 환경부
2023-04-25 16:20:47 - 신규신청 - 신청 
2023-04-25 16:31:09 - 관장기관 지정 - 산업통상자원부
2023-06-07 16:29:50 - 신규신청 - 보완요청 
</t>
  </si>
  <si>
    <t>전라북도청</t>
  </si>
  <si>
    <t>4028300010</t>
  </si>
  <si>
    <t>농식품인력개발원</t>
  </si>
  <si>
    <t>스마트농업교육센터</t>
  </si>
  <si>
    <t>이길원</t>
  </si>
  <si>
    <t>063-290-6834</t>
  </si>
  <si>
    <t>lgw14@korea.kr</t>
  </si>
  <si>
    <t>청년창업보육 실습온실의 히트펌프를 이용한 온실가스 배출 감축사업</t>
  </si>
  <si>
    <t>2020-07-07</t>
  </si>
  <si>
    <t>2021-10-22~2031-10-21</t>
  </si>
  <si>
    <t>청년창업보육 실습온실의 히트펌프를 이용한 온실가스 배출 감축사업 사업계획서(최종)-등록용-.pdf</t>
  </si>
  <si>
    <t xml:space="preserve">
(최저난방부하 산정시트)청년창업보육 실습온실의 히트펌프를 이용한 온실가스 배출 감축사업_v1.0_20220923.zip
04. 고효율보온자재 시험성적서.zip
사업계획서 관련 증빙자료.zip
01. 시설 관련 증빙자료.zip</t>
  </si>
  <si>
    <t>문서재제출요청
2023-06-08</t>
  </si>
  <si>
    <t xml:space="preserve">2023-05-25 13:35:31 - 신규신청 - 신청 
2023-05-25 13:35:31 - 관장기관 지정 - 환경부
2023-05-25 14:00:29 - 관장기관 지정 - 농림축산식품부
2023-05-31 09:14:54 - 신규신청 - 문서재제출요청 
2023-05-31 11:21:41 - 재제출신청 - 신청 
2023-06-07 13:16:25 - 재제출신청 - 문서재제출요청 
2023-06-07 16:23:42 - 재제출신청 - 신청 
2023-06-08 13:52:08 - 재제출신청 - 문서재제출요청 
</t>
  </si>
  <si>
    <t>신청
2023-06-08
(7일째)</t>
  </si>
  <si>
    <t xml:space="preserve">2022-09-02 19:02:14 - 관장기관 지정 - 환경부
2022-09-02 19:02:15 - 신규신청 - 접수 
2022-09-05 08:22:03 - 신규신청 - 신청 
2022-09-05 09:13:07 - 관장기관 지정 - 산업통상자원부
2022-10-19 14:09:58 - 신규신청 - 문서재제출요청 
2023-06-01 11:33:19 - 재제출신청 - 접수 
2023-06-08 14:34:13 - 재제출신청 - 신청 
</t>
  </si>
  <si>
    <t xml:space="preserve">2022-12-30 13:13:25 - 신규신청 - 접수 
2022-12-30 13:13:25 - 관장기관 지정 - 환경부
2022-12-30 15:10:01 - 관장기관 지정 - 산업통상자원부
2023-01-03 13:07:29 - 신규신청 - 신청 
2023-01-31 13:11:52 - 신규신청 - 문서재제출요청 
2023-05-31 10:00:41 - 재제출신청 - 접수 
2023-06-08 14:34:36 - 재제출신청 - 신청 
</t>
  </si>
  <si>
    <t xml:space="preserve">2022-12-30 13:20:44 - 관장기관 지정 - 환경부
2022-12-30 13:20:45 - 신규신청 - 접수 
2022-12-30 15:10:27 - 관장기관 지정 - 산업통상자원부
2023-01-03 13:13:59 - 신규신청 - 신청 
2023-01-31 13:12:30 - 신규신청 - 문서재제출요청 
2023-05-31 09:59:17 - 재제출신청 - 접수 
2023-06-08 14:34:54 - 재제출신청 - 신청 
</t>
  </si>
  <si>
    <t xml:space="preserve">2022-12-30 13:30:31 - 신규신청 - 접수 
2022-12-30 13:30:31 - 관장기관 지정 - 환경부
2022-12-30 15:10:34 - 관장기관 지정 - 산업통상자원부
2023-01-03 13:19:17 - 신규신청 - 신청 
2023-01-31 13:13:00 - 신규신청 - 문서재제출요청 
2023-05-31 09:57:47 - 재제출신청 - 접수 
2023-06-08 14:35:13 - 재제출신청 - 신청 
</t>
  </si>
  <si>
    <t xml:space="preserve">2022-12-30 17:24:38 - 신규신청 - 접수 
2022-12-30 17:24:38 - 관장기관 지정 - 환경부
2022-12-30 17:26:43 - 관장기관 지정 - 산업통상자원부
2023-01-03 13:24:47 - 신규신청 - 신청 
2023-01-31 13:13:29 - 신규신청 - 문서재제출요청 
2023-05-31 09:56:12 - 재제출신청 - 접수 
2023-06-08 14:35:31 - 재제출신청 - 신청 
</t>
  </si>
  <si>
    <t>에스피앤지주식회사 외 4개 업체</t>
  </si>
  <si>
    <t xml:space="preserve">2022-12-30 17:28:30 - 신규신청 - 접수 
2022-12-30 17:28:30 - 관장기관 지정 - 환경부
2022-12-30 17:34:59 - 관장기관 지정 - 산업통상자원부
2023-01-03 13:27:09 - 신규신청 - 신청 
2023-01-31 13:14:38 - 신규신청 - 문서재제출요청 
2023-05-31 09:54:57 - 재제출신청 - 접수 
2023-06-08 14:35:45 - 재제출신청 - 신청 
</t>
  </si>
  <si>
    <t xml:space="preserve">2022-12-30 17:32:00 - 관장기관 지정 - 환경부
2022-12-30 17:32:01 - 신규신청 - 접수 
2022-12-30 17:35:08 - 관장기관 지정 - 산업통상자원부
2023-01-03 13:31:18 - 신규신청 - 신청 
2023-01-31 13:17:32 - 신규신청 - 문서재제출요청 
2023-05-31 09:53:52 - 재제출신청 - 접수 
2023-06-08 14:36:02 - 재제출신청 - 신청 
</t>
  </si>
  <si>
    <t xml:space="preserve">2022-12-30 17:35:52 - 신규신청 - 접수 
2022-12-30 17:35:52 - 관장기관 지정 - 환경부
2022-12-30 17:36:40 - 관장기관 지정 - 산업통상자원부
2023-01-03 13:34:42 - 신규신청 - 신청 
2023-01-31 13:18:08 - 신규신청 - 문서재제출요청 
2023-05-31 09:52:37 - 재제출신청 - 접수 
2023-06-08 14:36:30 - 재제출신청 - 신청 
</t>
  </si>
  <si>
    <t xml:space="preserve">2022-12-30 17:40:53 - 신규신청 - 접수 
2022-12-30 17:40:53 - 관장기관 지정 - 환경부
2022-12-30 17:56:27 - 관장기관 지정 - 산업통상자원부
2023-01-03 13:37:39 - 신규신청 - 신청 
2023-01-31 13:18:37 - 신규신청 - 문서재제출요청 
2023-05-31 09:51:27 - 재제출신청 - 접수 
2023-06-08 14:36:49 - 재제출신청 - 신청 
</t>
  </si>
  <si>
    <t xml:space="preserve">2022-12-30 17:49:56 - 신규신청 - 접수 
2022-12-30 17:49:56 - 관장기관 지정 - 환경부
2022-12-30 17:56:34 - 관장기관 지정 - 산업통상자원부
2023-01-03 13:39:36 - 신규신청 - 신청 
2023-01-31 13:19:06 - 신규신청 - 문서재제출요청 
2023-05-31 09:49:39 - 재제출신청 - 접수 
2023-06-08 14:37:04 - 재제출신청 - 신청 
</t>
  </si>
  <si>
    <t xml:space="preserve">2022-12-30 17:55:15 - 관장기관 지정 - 환경부
2022-12-30 17:55:16 - 신규신청 - 접수 
2022-12-30 17:56:40 - 관장기관 지정 - 산업통상자원부
2023-01-03 13:42:47 - 신규신청 - 신청 
2023-01-31 13:19:33 - 신규신청 - 문서재제출요청 
2023-05-31 09:42:33 - 재제출신청 - 접수 
2023-06-08 14:37:27 - 재제출신청 - 신청 
</t>
  </si>
  <si>
    <t>안형진</t>
  </si>
  <si>
    <t>(원주시) 사업계획서_v7_원주시 보안등 LED교체 ESCO 용역사업.pdf</t>
  </si>
  <si>
    <t xml:space="preserve">
1.3.2. 지출집행현황(2017 ESCO 상환금).xlsx
2. 원주시 보안등 LED교체 ESCO 용역사업 변경계약 체결 결의.hwp
3. 사업비 증빙자료_원주시 보안등 LED교체 ESCO 용역사업 시행품의.hwp
4. 원주시 행정지도.jpg
5. 가로등 민원 접수 및 처리 대장.xlsx
6.1. 관급자재 구입품의(원주시 보안등 LED교체 ESCO 용역사업).hwp
6.2. 원주시 보안등 LED교체 ESCO 용역 특별시방서.pdf
7. 원주시 보안등 LED교체 ESCO 용역사업 시행품의.hwp
8. 배출량산정계획서_원주시_2022년도.pdf
9.1. 법적 추가성 입증자료_공공기관 에너지이용 합리화 추진에 관한 규정(산업통상자원부고시)(제2020-197호)_2020.11.19 시행.pdf
9.2. 법적 추가성 입증자료_도로법 시행령(대통령령)(제32976호)_2022.12.11 시행.pdf
9.3. 법적 추가성 입증자료_도로법(법률)(제18940호)_2022.12.11 시행.pdf
9.4. 법적 추가성 입증자료_빛공해 방지를 위한 가로등 설치&amp;middot;관리 권고기준(환경부고시)(제2021-169호)_2021.08.25 시행.pdf
14. LED등의 수명.zip
15. 도로조명 관리시스템 매뉴얼.pdf
16. 사업자등록증_원주시.pdf
17. 감축량 산정 sheet_원주시(2023.4.15 수정본).xlsx
1.3.3. 지출집행현황(2018 ESCO 상환금).xls
1.3.4. 지출집행현황(2019 ESCO 상환금).xls
1.3.5. 지출집행현황(2020 ESCO 상환금).xls
10. 교체전후 전등용량별 개수 증빙자료(최종본).zip
11. LED등 교체 위치 및 교체 전후 전등용량.zip
12. 원주시 가로등 점등 소등시간표 및 관리방법.xlsx
13. 나트륨등의 수명.zip
1.1.1. 등 납품 및 설치 착공계, 납품내역서, 고효율조명 인증서_레디오스.pdf
1.1.2. 등 납품 및 설치 착공계, 납품내역서, 고효율조명 인증서_엘탑.pdf
1.1.3. 등 납품 및 설치 착공계, 납품내역서, 고효율조명 인증서_이엔씨파워.pdf
1.1.4. 고효율조명 인증서_한서(50W).pdf
1.1.4. 등 납품 및 설치 착공계, 납품내역서, 고효율조명 인증서_한서(35W).pdf
1.1.5. 등 납품 및 설치 착공 준공서류_등 설치업체(한서)가 직접 조달(62개+29개).pdf
1.1.6. 등 납품 증빙_추가 납품서(200개)-레디오스.pdf
1.1.7. 등 납품 증빙_추가 납품서(200개)-이엔씨파워.pdf
1.2.1. 설치용역사업 변경계약 체결 결의.hwp
1.2.2. 설치용역사업_준공계, 준공검사원_원주시 보안등 LED교체 ESCO사업.pdf
1.3.1. 지출집행현황(2016 ESCO 등 관급자재 대금).xlsx
1.3.2. 지출집행현황(2017 ESCO 상환금).xls
임시 업로드 테스트용.xlsx</t>
  </si>
  <si>
    <t xml:space="preserve">2019-12-10 15:56:12 - 신규신청 - 신청 
2019-12-10 15:56:12 - 관장기관 지정 - 환경부
2019-12-12 14:54:43 - 관장기관 지정 - 산업통상자원부
2020-02-17 14:47:52 - 신규신청 - 보완요청 
2020-11-25 15:00:56 - 보완신청 - 신청 
2021-04-02 15:05:32 - 보완신청 - 보완요청 
2021-04-21 02:17:37 - 보완신청 - 신청 
2021-05-25 10:49:31 - 보완신청 - 문서재제출요청 
2021-05-26 16:56:46 - 재제출신청 - 신청 
2021-05-27 17:04:35 - 재제출신청 - 문서재제출요청 
2021-05-28 15:31:00 - 재제출신청 - 신청 
2021-06-25 07:18:54 - 재제출신청 - 문서재제출요청 
2021-07-01 15:15:43 - 재제출신청 - 신청 
2021-07-29 09:13:31 - 재제출신청 - 문서재제출요청 
2021-07-29 09:42:49 - 재제출신청 - 신청 
2021-07-29 11:41:54 - 재제출신청 - 문서재제출요청 
2021-07-29 12:03:01 - 재제출신청 - 신청 
2021-09-13 14:53:59 - 재제출신청 - 문서재제출요청 
2021-09-29 10:19:07 - 재제출신청 - 신청 
2022-01-07 14:04:41 - 재제출신청 - 평가승인 
2022-01-07 14:06:37 - 재제출신청 - 심의승인 
2022-01-24 17:34:05 - 재제출신청 - 착수신고 
2023-04-25 10:32:10 - 유효기간갱신 신청 - 신청 
2023-06-08 16:43:26 - 유효기간갱신 신청 - 보완요청 
</t>
  </si>
  <si>
    <t>주식회사 하이테크이엔브이</t>
  </si>
  <si>
    <t>5848802601</t>
  </si>
  <si>
    <t>하이테크 당진공장</t>
  </si>
  <si>
    <t>이욱연</t>
  </si>
  <si>
    <t>02-2610-9877</t>
  </si>
  <si>
    <t>yylee63@htenv.co.kr</t>
  </si>
  <si>
    <t>ISO 탱크 컨테이너 내의 잔여 HFC계열 폐냉매에 대한 (주)하이테크 Env 플라즈마 분해처리사업</t>
  </si>
  <si>
    <t>2023-07-01~2033-06-30</t>
  </si>
  <si>
    <t>주식회사 하이테크이엔브이 외 2개 업체</t>
  </si>
  <si>
    <t>사업계획서-v3.pdf</t>
  </si>
  <si>
    <t xml:space="preserve">
첨부 #1-반응기-발주서.pdf
첨부 #2- 수입통관,계근자료(MK케미칼).xlsx
첨부 #3- 수입통관, 계근자료(한강화학).xlsx
첨부 #4-사업협력계약서(MK케미칼).pdf
첨부 #5-사업협력계약서(한강화학).pdf
첨부 #6-예상감축량-산정툴-v1.xlsx
보완내용정리 (사업계획서-v2).pdf
첨부 #A-1-사업자등록증(하이테크ENV).pdf
첨부 #A-2-사업자등록증(MK케미칼).jpg
첨부 #A-3-사업자등록증(한강화학).pdf
첨부 #A-4-20년도 수입자료-MK케미칼.xlsx
첨부 #A-5-21년도 수입자료-MK케미칼.xlsx
첨부 #A-6-22년도 수입자료-MK케미칼.xlsx
첨부 #A-7-수입통관,계근자료(MK케미칼)rev.1.xlsx
첨부 #A-8-고압가스판매허가증(MK케미칼).jpg
첨부 #A-9-21년도, R-404A-수입자료(한강화학).jpg
첨부 #A-10-22년도, R-407C-수입자료(한강화학).jpg
첨부 #A-11-DYG返罐证明(MK케미칼).pdf
첨부 #A-12-JY_A.D(MK케미칼).pdf
첨부 #A-13-assitant doc-주하(한강화학).pdf
첨부 #A-14-NOTICE-GREEN CHEMICALS(한강화학).pdf
첨부 #A-15-냉매회수업등록증(MK케미칼).jpg
첨부 #A-16-냉매회수업등록증(한강화학).pdf
첨부 #A-17-P&amp;amp;ID-저류시설.pdf
첨부 #A-18-측정키트사양서(참고용).pdf
첨부 #A-19-경제성분석-htenv.xlsx
첨부 #A-20-예상감축량-rev.1.xlsx
첨부 #B-1경제성분석-htenv.xlsx
첨부 #B-2 냉매파괴원가분석-HI.xls
첨부 #B-3 22년 한강화학 ISO-Tank 수입실적.xlsx
첨부 #B-4 22년 한강화학 수입통관실적.pdf
첨부 #B-5 Ningbo공문-한강화학.pdf
첨부 #B-6 Zhejiang공문-한강화학.pdf
첨부 #B-7 MK공문.pdf
첨부 #B-8 MK고압가스판매허가증.pdf
첨부 #B-9 MK특정물질수입,판매허가 신청서.pdf</t>
  </si>
  <si>
    <t>[보완2차]보완요청
2023-06-08</t>
  </si>
  <si>
    <t xml:space="preserve">2023-01-06 13:30:55 - 관장기관 지정 - 환경부
2023-01-06 13:30:56 - 신규신청 - 접수 
2023-01-06 13:44:19 - 신규신청 - 신청 
2023-02-20 09:30:53 - 신규신청 - 보완요청 
2023-03-03 13:50:28 - 보완신청 - 접수 
2023-03-03 16:00:20 - 보완신청 - 신청 
2023-04-12 13:06:15 - 보완신청 - 문서재제출요청 
2023-04-28 16:47:02 - 재제출신청 - 접수 
2023-04-28 17:40:58 - 재제출신청 - 신청 
2023-06-08 17:57:04 - 재제출신청 - 보완요청 
</t>
  </si>
  <si>
    <t>울산항만공사_극소규모 자가사용 PDD_V5.pdf</t>
  </si>
  <si>
    <t xml:space="preserve">
울산항만공사_극소규모 자가사용 PDD_V5.xlsx
울산항만공사_자가사용_수정보완_4차.pdf
00 증빙자료_V5.zip</t>
  </si>
  <si>
    <t>[보완3차]신청
2023-06-08
(7일째)</t>
  </si>
  <si>
    <t xml:space="preserve">2022-10-11 20:53:54 - 신규신청 - 신청 
2022-10-11 20:53:54 - 관장기관 지정 - 환경부
2022-10-12 11:18:51 - 관장기관 지정 - 산업통상자원부
2022-11-22 10:00:06 - 신규신청 - 보완요청 
2022-12-06 12:12:38 - 보완신청 - 신청 
2023-01-16 17:02:55 - 보완신청 - 보완요청 
2023-02-03 16:08:29 - 보완신청 - 신청 
2023-03-16 10:21:22 - 보완신청 - 보완요청 
2023-04-16 16:01:51 - 보완신청 - 신청 
2023-04-20 22:12:40 - 보완신청 - 문서재제출요청 
2023-06-08 19:35:31 - 재제출신청 - 신청 
</t>
  </si>
  <si>
    <t>외부사업 사업계획서_(주)동원파츠_v06.pdf</t>
  </si>
  <si>
    <t xml:space="preserve">
증빙자료1_사업자등록증_(주)코리아엔지니어링.pdf
증빙자료2_사업자등록증_(주)동원파츠.pdf
증빙자료3_사업자등록증_한국중부발전(주).pdf
증빙자료4_계약서_(주)동원파츠.pdf
증빙자료5_설치완료보고서_(주)동원파츠.pdf
증빙자료8_컴프레샤 전력량 일지_(주)동원파츠.pdf
증빙자료10_폐기물 반출확인서_(주)동원파츠.pdf
증빙자료6_개선전후 설비 명판 및 사양서_(주)동원파츠_rev.pdf
증빙자료7_모니터링 계획서_(주)동원파츠_rev3.pdf
증빙자료9_설비별 생산일지_(주)동원파츠_rev.pdf
타당성평가 답변서_(주)동원파츠_v06.pdf</t>
  </si>
  <si>
    <t>[보완3차]접수
2023-06-09</t>
  </si>
  <si>
    <t xml:space="preserve">2020-12-29 10:29:04 - 신규신청 - 접수 
2020-12-29 10:29:04 - 관장기관 지정 - 환경부
2020-12-29 15:28:39 - 신규신청 - 신청 
2020-12-30 11:22:03 - 관장기관 지정 - 산업통상자원부
2021-04-02 11:50:55 - 신규신청 - 보완요청 
2021-06-18 11:12:47 - 보완신청 - 접수 
2021-07-30 11:31:22 - 보완신청 - 신청 
2021-07-30 11:32:17 - 보완신청 - 보완요청 
2021-11-27 15:26:51 - 보완신청 - 접수 
2022-01-10 13:17:08 - 보완신청 - 신청 
2022-04-13 13:39:26 - 보완신청 - 문서재제출요청 
2022-06-14 10:22:41 - 재제출신청 - 접수 
2022-07-21 09:02:16 - 재제출신청 - 신청 
2022-07-28 17:49:25 - 재제출신청 - 문서재제출요청 
2022-12-05 17:27:04 - 재제출신청 - 접수 
2022-12-28 13:17:44 - 재제출신청 - 신청 
2023-01-17 14:39:00 - 재제출신청 - 보완요청 
2023-06-09 14:09:56 - 보완신청 - 접수 
</t>
  </si>
  <si>
    <t>2023-01-03~2030-01-02</t>
  </si>
  <si>
    <t>단위사업 사업계획서_인덕원삼천사복지재단 서울형 에너지복지 태양광발전 v1 230428.pdf</t>
  </si>
  <si>
    <t xml:space="preserve">
인덕원삼천사복지재단_증빙자료 230428.zip</t>
  </si>
  <si>
    <t xml:space="preserve">2023-04-28 16:49:14 - 신규신청 - 신청 
2023-04-28 16:49:14 - 관장기관 지정 - 환경부
2023-05-02 09:48:13 - 관장기관 지정 - 산업통상자원부
2023-06-09 15:04:12 - 신규신청 - 보완요청 
</t>
  </si>
  <si>
    <t>2021-11-08~2028-11-07</t>
  </si>
  <si>
    <t>단위사업 사업계획서_돈보스코오라토리오 서울형 에너지복지 태양광발전 v1 230428.pdf</t>
  </si>
  <si>
    <t xml:space="preserve">
돈보스코오라토리오_증빙자료 230428.zip</t>
  </si>
  <si>
    <t xml:space="preserve">2023-04-28 15:24:10 - 관장기관 지정 - 환경부
2023-04-28 15:24:11 - 신규신청 - 신청 
2023-05-02 09:48:22 - 관장기관 지정 - 산업통상자원부
2023-06-09 15:04:52 - 신규신청 - 보완요청 
</t>
  </si>
  <si>
    <t>2021-11-17~2028-11-16</t>
  </si>
  <si>
    <t>단위사업 사업계획서_살레시오청소년센터 서울형 에너지복지 태양광발전 v1 230428.pdf</t>
  </si>
  <si>
    <t xml:space="preserve">
살레시오청소년센터_증빙자료 230428.zip</t>
  </si>
  <si>
    <t xml:space="preserve">2023-04-28 11:24:41 - 신규신청 - 신청 
2023-04-28 11:24:41 - 관장기관 지정 - 환경부
2023-05-02 09:48:59 - 관장기관 지정 - 산업통상자원부
2023-06-09 15:05:50 - 신규신청 - 보완요청 
</t>
  </si>
  <si>
    <t>ky1959@kakao.com</t>
  </si>
  <si>
    <t>R-2020-KR-01-000503-P-01</t>
  </si>
  <si>
    <t>신청
2023-06-12</t>
  </si>
  <si>
    <t>2023-06-12</t>
  </si>
  <si>
    <t xml:space="preserve">2019-06-07 13:50:37 - 신규신청 - 신청 
2019-06-07 13:50:37 - 관장기관 지정 - 환경부
2019-06-07 13:58:10 - 관장기관 지정 - 산업통상자원부
2020-03-02 10:36:35 - 신규신청 - 보완요청 
2020-05-19 18:11:45 - 보완신청 - 신청 
2020-07-28 09:24:59 - 보완신청 - 보완요청 
2020-08-02 16:44:34 - 보완신청 - 신청 
2020-09-16 19:56:32 - 보완신청 - 문서재제출요청 
2020-09-17 19:26:48 - 재제출신청 - 신청 
2020-10-19 14:31:51 - 재제출신청 - 평가승인 
2020-10-19 14:48:44 - 재제출신청 - 심의승인 
2021-02-10 13:27:43 - 재제출신청 - 착수신고 
2023-06-12 10:59:03 - 사업변경 신청 - 신청 
</t>
  </si>
  <si>
    <t>2020 인천광역시 태양광 보급 단위사업 사업계획서(1차)_v5.0.pdf</t>
  </si>
  <si>
    <t xml:space="preserve">
1. 2020 계획서, 공고문.zip
2. 2020년도 군구 감축량 소유권 이전 동의서.zip
3. 2020 계약서-1.zip
3. 2020 계약서-2.zip
4. 2020 보조금 신청서.zip
5. 2020 설치확인서-1.zip
5. 2020 설치확인서-2.zip
2020년 단위사업 목록 및 감축량(1차).xlsx
6. 2020 설치 전_한전 전력사용량-1.zip
6. 2020 설치 전_한전 전력사용량-2.zip
6. 2020 설치 전_한전 전력사용량-3.zip
타당성 평가 의견서_인천광역시(프로그램.단위2020)_문서재제출_반영사항.pdf
7. 2020 설치 후_한전 전력사용량.zip</t>
  </si>
  <si>
    <t>[보완3차]문서재제출요청
2023-06-12</t>
  </si>
  <si>
    <t xml:space="preserve">2021-12-27 14:24:38 - 신규신청 - 신청 
2021-12-27 14:24:38 - 관장기관 지정 - 환경부
2021-12-27 15:20:28 - 관장기관 지정 - 산업통상자원부
2022-03-16 09:28:23 - 신규신청 - 보완요청 
2022-04-14 14:38:47 - 보완신청 - 신청 
2022-05-27 09:30:15 - 보완신청 - 보완요청 
2022-07-20 19:19:17 - 보완신청 - 신청 
2022-08-31 13:42:38 - 보완신청 - 보완요청 
2022-11-10 13:31:35 - 보완신청 - 신청 
2022-12-21 13:21:45 - 보완신청 - 문서재제출요청 
2023-04-28 09:49:31 - 재제출신청 - 신청 
2023-06-12 11:02:49 - 재제출신청 - 문서재제출요청 
</t>
  </si>
  <si>
    <t>2031-11-01~2031-11-01</t>
  </si>
  <si>
    <t>단위사업 사업계획서_은천노인복지회 서울형 에너지복지 태양광발전 v2 230612.pdf</t>
  </si>
  <si>
    <t>[보완1차]신청
2023-06-12
(5일째)</t>
  </si>
  <si>
    <t xml:space="preserve">2023-04-28 11:17:48 - 관장기관 지정 - 환경부
2023-04-28 11:17:49 - 신규신청 - 신청 
2023-05-02 09:48:43 - 관장기관 지정 - 산업통상자원부
2023-06-09 15:03:08 - 신규신청 - 보완요청 
2023-06-12 11:19:14 - 보완신청 - 신청 
</t>
  </si>
  <si>
    <t>2021-11-03~2028-11-02</t>
  </si>
  <si>
    <t>단위사업 사업계획서_다일복지재단 서울형 에너지복지 태양광발전 v2 230612.pdf</t>
  </si>
  <si>
    <t xml:space="preserve">
다일복지재단_증빙자료 230612.zip</t>
  </si>
  <si>
    <t xml:space="preserve">2023-04-28 11:21:22 - 신규신청 - 신청 
2023-04-28 11:21:22 - 관장기관 지정 - 환경부
2023-05-02 09:48:52 - 관장기관 지정 - 산업통상자원부
2023-06-09 15:03:33 - 신규신청 - 보완요청 
2023-06-12 11:33:16 - 보완신청 - 신청 
</t>
  </si>
  <si>
    <t>[보완2차]접수
2023-06-12</t>
  </si>
  <si>
    <t xml:space="preserve">2022-09-08 11:20:20 - 신규신청 - 접수 
2022-09-08 11:20:20 - 관장기관 지정 - 환경부
2022-09-08 13:41:48 - 신규신청 - 신청 
2022-09-15 09:36:25 - 관장기관 지정 - 산업통상자원부
2022-10-25 14:48:53 - 신규신청 - 보완요청 
2022-11-21 14:13:51 - 보완신청 - 접수 
2022-11-21 16:44:51 - 보완신청 - 신청 
2022-12-29 13:34:03 - 보완신청 - 보완요청 
2023-06-12 11:47:08 - 보완신청 - 접수 
</t>
  </si>
  <si>
    <t>(주)케이에스랩</t>
  </si>
  <si>
    <t>5688701734</t>
  </si>
  <si>
    <t>세아자동차(주)</t>
  </si>
  <si>
    <t>대구광역시 동구 효신로16길 122</t>
  </si>
  <si>
    <t>김상복</t>
  </si>
  <si>
    <t>031-341-0460</t>
  </si>
  <si>
    <t>raputa3636@naver.com</t>
  </si>
  <si>
    <t>세아자동차(주) 외 2개 대구택시법인의 전기차 도입에 따른 온실가스 배출 묶음감축사업</t>
  </si>
  <si>
    <t>2018-08-26</t>
  </si>
  <si>
    <t>(사업계획서)세아자동차(주) 외 2개 대구택시법인의 전기차 도입에 따른 온실가스 배출 묶음감축사업_v0.1_230601.pdf</t>
  </si>
  <si>
    <t xml:space="preserve">
(산정시트)세아자동차(주) 외 2개 대구택시법인의 전기차 도입에 따른 온실가스 배출 묶음감축사업_v0.1_230601.xlsx
(증빙자료)세아자동차(주) 외 2개 대구택시법인_v0.1_230601.zip</t>
  </si>
  <si>
    <t>신청
2023-06-12
(5일째)</t>
  </si>
  <si>
    <t xml:space="preserve">2023-06-12 12:22:17 - 신규신청 - 신청 
2023-06-12 12:22:17 - 관장기관 지정 - 환경부
2023-06-12 12:26:36 - 관장기관 지정 - 국토교통부
</t>
  </si>
  <si>
    <t>삼성 서초가든 스위트 아파트</t>
  </si>
  <si>
    <t>삼성 서초가든 스위트 아파트 보일러의 난방방식 전환(중앙난방→지역난방)을 통한 온실가스 배출 감축사업</t>
  </si>
  <si>
    <t>2021-04-06</t>
  </si>
  <si>
    <t>2023-06-01~2030-05-31</t>
  </si>
  <si>
    <t>사업계획서 삼성 서초가든 스위트(Ver3).pdf</t>
  </si>
  <si>
    <t xml:space="preserve">
첨부1. 사업자등록증(한국지역난방공사).pdf
첨부2. 감축량산정Sheet(서초가든스위트).xlsx
첨부3. 열사용량고지서(서초가든스위트).pdf
첨부4. 교체공사 계약서 및 전자세금계산서(서초가든스위트).pdf
첨부5. 열수급계약서(서초가든스위트).pdf
첨부6. 열공급개시확인서(삼성서초가든 스위트).pdf
첨부7. 지역난방 배출계수 증빙자료(분당사업소).jpg
첨부8. 건축물대장총괄표(서초우성5차).pdf
첨부9. 열량계장치설치검침및유지보수확인서(삼성서초가든스위트).pdf
첨부10-1. 검정확인서(연산부).pdf
첨부10-2. 검정확인서(유량부).pdf
첨부11-1. 형식승인서(연산부).pdf
첨부11-2. 형식인승서(유량부).pdf
첨부12. 열사용신청 설계도서 승인 공문 및 준공검사 요청 공문(보완).pdf
첨부13. LNG고지내역서(서초가든스위트_보완).pdf
첨부14. 외부사업사업계획서(서초우성5차).pdf
첨부15. 외부사업승인서(서초우성5차).pdf
첨부16. 외부사업 추진 협약서(서초가든스위트).pdf
첨부17. EERS 지원사업 추진실적(21년_22년).xlsx
첨부18. 단지현황 (중앙난방 증빙, 부동산뱅크, 네이버부동산 캡쳐).pdf</t>
  </si>
  <si>
    <t>문서재제출요청
2023-06-12</t>
  </si>
  <si>
    <t xml:space="preserve">2022-12-28 16:07:05 - 신규신청 - 신청 
2022-12-28 16:07:05 - 관장기관 지정 - 환경부
2022-12-28 17:30:46 - 관장기관 지정 - 국토교통부
2023-02-09 15:28:08 - 신규신청 - 문서재제출요청 
2023-04-05 19:32:52 - 재제출신청 - 신청 
2023-05-25 13:26:26 - 재제출신청 - 문서재제출요청 
2023-06-01 15:58:12 - 재제출신청 - 신청 
2023-06-12 14:37:38 - 재제출신청 - 문서재제출요청 
</t>
  </si>
  <si>
    <t>단위사업 사업계획서_삼성소리샘복지관 서울형 에너지복지 태양광발전 v2 230612.pdf</t>
  </si>
  <si>
    <t xml:space="preserve">2023-04-28 11:26:35 - 신규신청 - 신청 
2023-04-28 11:26:35 - 관장기관 지정 - 환경부
2023-05-02 09:48:33 - 관장기관 지정 - 산업통상자원부
2023-06-09 15:05:18 - 신규신청 - 보완요청 
2023-06-12 14:44:02 - 보완신청 - 신청 
</t>
  </si>
  <si>
    <t>5068185409</t>
  </si>
  <si>
    <t>(주)오운알투텍 본사</t>
  </si>
  <si>
    <t>경상북도 포항시 북구 흥해읍 곡강리 1484(한동로477)</t>
  </si>
  <si>
    <t>임윤이</t>
  </si>
  <si>
    <t>054-262-9880</t>
  </si>
  <si>
    <t>ounr2tech@naver.com</t>
  </si>
  <si>
    <t>2021-07-05~2028-07-04</t>
  </si>
  <si>
    <t>재충전금지용기 내 잔여 HFC-134a 폐냉매를 회수하여 재생하는 사업의 방법론</t>
  </si>
  <si>
    <t>(오운알투텍) 재충전금지용기 내 잔여HFC-134a 회수 및 재생 사업 사업계획서 V7(20230331).pdf</t>
  </si>
  <si>
    <t xml:space="preserve">
(오운알투텍)재충전금지용기 내 잔여HFC-134a 회수 및 재생 사업(산정시트)V9.xlsx
1-14)사업계획서 첨부자료 V4.zip
15) 계약서 스캔본(오운알투텍-사업자) V6.zip
[서식 5] 외부사업 승인_사업계획 변경 신청서_오운알투텍.pdf</t>
  </si>
  <si>
    <t>R-2021-KR-13-000563</t>
  </si>
  <si>
    <t>심의승인
2023-06-12</t>
  </si>
  <si>
    <t xml:space="preserve">2020-11-19 13:47:56 - 신규신청 - 신청 
2020-11-19 13:47:56 - 관장기관 지정 - 환경부
2020-11-23 19:00:51 - 신규신청 - 문서재제출요청 
2020-11-24 23:50:34 - 재제출신청 - 신청 
2021-01-05 13:28:34 - 재제출신청 - 보완요청 
2021-01-26 17:45:24 - 보완신청 - 신청 
2021-02-17 16:32:36 - 보완신청 - 문서재제출요청 
2021-05-10 17:14:00 - 재제출신청 - 신청 
2021-05-20 18:09:58 - 재제출신청 - 보완요청 
2021-05-28 01:52:57 - 보완신청 - 신청 
2021-05-28 09:03:06 - 보완신청 - 문서재제출요청 
2021-05-28 09:46:28 - 재제출신청 - 신청 
2021-05-28 19:33:56 - 재제출신청 - 평가승인 
2021-07-05 16:55:03 - 재제출신청 - 심의승인 
2023-03-16 15:47:04 - 재제출신청 - 착수신고 
2023-03-16 17:40:53 - 사업변경 신청 - 신청 
2023-03-30 17:01:28 - 사업변경 신청 - 문서재제출요청 
2023-04-07 15:46:18 - 사업변경 재제출신청 - 신청 
2023-04-14 17:02:13 - 사업변경 재제출신청 - 평가승인 
2023-06-12 16:37:06 - 사업변경 재제출신청 - 심의승인 
</t>
  </si>
  <si>
    <t>2019-06-10~2029-06-09</t>
  </si>
  <si>
    <t>한성아스콘(주)경산 외 2개 업체</t>
  </si>
  <si>
    <t>한성아스콘(주) 경산공장 연료전환(B-C유 → LNG) 사업계획서_Ver.7.0.pdf</t>
  </si>
  <si>
    <t>[보완3차]문서재제출요청
2023-06-13</t>
  </si>
  <si>
    <t>2023-06-13</t>
  </si>
  <si>
    <t xml:space="preserve">2022-02-26 12:39:50 - 관장기관 지정 - 환경부
2022-02-26 12:39:51 - 신규신청 - 접수 
2022-02-28 09:16:04 - 관장기관 지정 - 산업통상자원부
2022-02-28 17:25:28 - 신규신청 - 신청 
2022-04-18 14:21:01 - 신규신청 - 보완요청 
2022-05-31 12:15:06 - 보완신청 - 접수 
2022-05-31 12:26:15 - 보완신청 - 접수 
2022-05-31 15:16:49 - 보완신청 - 신청 
2022-07-12 09:57:20 - 보완신청 - 보완요청 
2022-07-27 18:05:07 - 보완신청 - 접수 
2022-07-28 09:01:31 - 보완신청 - 신청 
2022-09-08 11:03:06 - 보완신청 - 보완요청 
2022-10-13 16:50:59 - 보완신청 - 접수 
2022-10-13 16:52:25 - 보완신청 - 신청 
2022-11-28 11:17:34 - 보완신청 - 문서재제출요청 
2022-12-15 15:03:04 - 재제출신청 - 접수 
2022-12-20 09:20:55 - 재제출신청 - 신청 
2023-02-01 16:51:30 - 재제출신청 - 문서재제출요청 
2023-03-06 14:43:05 - 재제출신청 - 접수 
2023-03-07 09:15:35 - 재제출신청 - 신청 
2023-04-17 16:42:26 - 재제출신청 - 문서재제출요청 
2023-05-12 17:49:57 - 재제출신청 - 접수 
2023-05-12 17:54:49 - 재제출신청 - 신청 
2023-06-13 08:38:46 - 재제출신청 - 문서재제출요청 
</t>
  </si>
  <si>
    <t>신청
2023-06-13
(4일째)</t>
  </si>
  <si>
    <t xml:space="preserve">2023-06-09 17:17:24 - 신규신청 - 접수 
2023-06-09 17:17:24 - 관장기관 지정 - 환경부
2023-06-12 10:53:33 - 관장기관 지정 - 산업통상자원부
2023-06-13 09:46:01 - 신규신청 - 신청 
</t>
  </si>
  <si>
    <t>서해안선 영광휴게소(영광주차장)</t>
  </si>
  <si>
    <t>한국도로공사 영광주차장 탄소중립숲 조성을 통한 탄소흡수원 증진사업</t>
  </si>
  <si>
    <t>2014-06-16</t>
  </si>
  <si>
    <t>2014-12-12~2044-12-11</t>
  </si>
  <si>
    <t>한국도로공사 영광주차장 탄소중립숲 조성을 통한 탄소흡수원 증진사업_v1.0.pdf</t>
  </si>
  <si>
    <t xml:space="preserve">
1. 식재 관련 사업계획서(영광주차장).zip
2. 공사계약서(함평지사 관내 생태수림대 조성공사).pdf
3. 준공도면(함평지사 관내 생태수림대 조성공사)_v2.pdf
4. 준공내역서(함평지사 관내 생태수림대 조성공사).pdf
5. 준공내역서(함평지사 관내 생태수림대 조성공사).xlsx
6. 전표(함평지사 관내 생태수림대 조성공사).pdf
7. 전후사진(함평지사 관내 생태수림대 조성공사).xls
8. 사업등록 후보지 사진대지(영광주차장).pdf
9. 2022년 한국도로공사 온실가스 배출량 명세서(총괄).pdf
10. 임야대장(영광주차장).pdf
11. 한국도로공사 디번들링 평가 검토.pdf
12. 온실가스 흡수량 산정(영광주차장 탄소중립숲)_ver.1.0.xlsx
13. 모니터링 계획(표본조사)_영광주차장 탄소중립숲.xlsx
14. 모니터링_표준점 좌표_QGIS(영광주차장).zip
15. 탄소지킴이_도시숲(2012).pdf</t>
  </si>
  <si>
    <t>[보완1차]보완요청
2023-06-13</t>
  </si>
  <si>
    <t xml:space="preserve">2023-04-24 15:47:06 - 신규신청 - 신청 
2023-04-24 15:47:06 - 관장기관 지정 - 환경부
2023-04-24 16:44:26 - 관장기관 지정 - 농림축산식품부
2023-06-13 10:08:23 - 신규신청 - 보완요청 
</t>
  </si>
  <si>
    <t>옥과IC</t>
  </si>
  <si>
    <t>한국도로공사 옥과유휴지 탄소중립숲 조성을 통한 탄소흡수원 증진사업</t>
  </si>
  <si>
    <t>2014-06-20</t>
  </si>
  <si>
    <t>2014-12-19~2044-12-18</t>
  </si>
  <si>
    <t>한국도로공사 옥과유휴지 탄소중립숲 조성을 통한 탄소흡수원 증진사업_v1.0.pdf</t>
  </si>
  <si>
    <t xml:space="preserve">
1. 공사계약서(담양지사 관내 생태수림대 및 특화경관 조성공사).pdf
2. 준공내역서(담양지사 관내 생태수림대 및 특화경관 조성공사).pdf
3. 준공내역서(담양지사 관내 생태수림대 및 특화경관 조성공사).xls
5. 준공도면(담양지사 관내 생태수림대 및 특화경관 조성공사).pdf
6. 토지대장(담양지사 관내 생태수림대 및 특화경관 조성공사).pdf
7. 선금지급원(담양지사 관내 생태수림대 및 특화경관 조성공사).pdf
8. 선금정산서(담양지사 관내 생태수림대 및 특화경관 조성공사).xls
9. 사업등록 후보지 사진대지(담양).pdf
10. 2022년 한국도로공사 온실가스 배출량 명세서(총괄).pdf
11. 온실가스 흡수량 산정_한국도로공사_옥과유휴지_v1.0.xlsx
12. 경계점좌표, 모니터링좌표_qgis(옥과유휴지).zip
13. 한국도로공사 디번들링 평가 검토.pdf
14. 탄소지킴이_도시숲(2012).pdf
4. 전후사진(담양지사 관내 생태수림대 및 특화경관 조성공사).pdf</t>
  </si>
  <si>
    <t xml:space="preserve">2023-04-24 15:46:30 - 신규신청 - 신청 
2023-04-24 15:46:30 - 관장기관 지정 - 환경부
2023-04-24 16:44:18 - 관장기관 지정 - 농림축산식품부
2023-06-13 10:08:56 - 신규신청 - 보완요청 
</t>
  </si>
  <si>
    <t>장수분기점 및 장수나들목</t>
  </si>
  <si>
    <t>한국도로공사 장수분기점 및 장수나들목 탄소중립숲 조성을 통한 탄소흡수원 증진사업</t>
  </si>
  <si>
    <t>2014-02-04</t>
  </si>
  <si>
    <t>2015-12-31~2045-12-30</t>
  </si>
  <si>
    <t>한국도로공사 장수분기점 및 장수나들목 탄소중립숲 조성을 통한 탄소흡수원 증진사업_v1.0.pdf</t>
  </si>
  <si>
    <t xml:space="preserve">
1. 1사업.zip
2. 2사업.zip
3. 3사업.zip
4. 한국도로공사_토지대장(장수분기점, 장수나들목).pdf
5. 항공사진(장수분기점, 장수나들목).zip
6. 경계점좌표, 모니터링좌표_qgis(장수분기점, 장수나들목).zip
7. 온실가스 흡수량 산정_한국도로공사_장수분기점 및 장수나들목_v1.0.xlsx
8. 2022년 한국도로공사 온실가스 배출량 명세서(총괄).pdf
9. 한국도로공사 디번들링 평가 검토.pdf
10. 탄소지킴이_도시숲(2012).pdf</t>
  </si>
  <si>
    <t xml:space="preserve">2023-04-24 15:46:09 - 관장기관 지정 - 환경부
2023-04-24 15:46:10 - 신규신청 - 신청 
2023-04-24 16:44:09 - 관장기관 지정 - 농림축산식품부
2023-06-13 10:09:31 - 신규신청 - 보완요청 
</t>
  </si>
  <si>
    <t>통일희망나무농장 신규조림사업</t>
  </si>
  <si>
    <t>2014-03-07</t>
  </si>
  <si>
    <t>2015-12-18~2045-12-17</t>
  </si>
  <si>
    <t>1. 신규조림 재조림 사업계획서_묶음형_version07.pdf</t>
  </si>
  <si>
    <t xml:space="preserve">
0202 참고자료.zip
모니터링 계획(표본조사).xlsx
모니터링_표준점 좌표.zip</t>
  </si>
  <si>
    <t>R-2018-KR-14-000107</t>
  </si>
  <si>
    <t xml:space="preserve">2017-10-10 16:59:28 - 신규신청 - 신청 
2017-11-06 14:38:34 - 신규신청 - 문서재제출요청 
2017-11-06 14:46:33 - 재제출신청 - 신청 
2017-11-20 12:23:58 - 재제출신청 - 보완요청 
2017-11-30 16:30:46 - 보완신청 - 신청 
2017-12-17 17:15:05 - 보완신청 - 보완요청 
2017-12-28 07:58:44 - 관장기관 지정 - GIR센터
2017-12-29 10:35:17 - 보완신청 - 신청 
2018-01-02 15:49:12 - 관장기관 지정 - 농림축산식품부
2018-01-02 17:08:23 - 보완신청 - 문서재제출요청 
2018-01-02 18:01:01 - 재제출신청 - 신청 
2018-01-03 09:53:51 - 재제출신청 - 문서재제출요청 
2018-01-03 10:03:53 - 재제출신청 - 신청 
2018-01-24 13:09:43 - 재제출신청 - 문서재제출요청 
2018-02-02 13:37:17 - 재제출신청 - 신청 
2018-05-17 15:35:37 - 재제출신청 - 문서재제출요청 
2018-05-29 14:42:39 - 재제출신청 - 신청 
2018-08-02 18:21:15 - 재제출신청 - 평가승인 
2018-08-02 18:23:15 - 재제출신청 - 심의승인 
2023-04-24 11:48:18 - 재제출신청 - 착수신고 
2023-04-24 15:45:43 - 사업변경 신청 - 신청 
2023-06-13 10:14:39 - 사업변경 신청 - 보완요청 
</t>
  </si>
  <si>
    <t>2021-11-24~2031-11-23</t>
  </si>
  <si>
    <t>외부사업 사업계획서-단위사업 사업계획서(LG화학-크로바기계)_230613.pdf</t>
  </si>
  <si>
    <t xml:space="preserve">
[LG화학-크로바기계]증빙자료 v4.zip</t>
  </si>
  <si>
    <t>[보완3차]신청
2023-06-13
(4일째)</t>
  </si>
  <si>
    <t xml:space="preserve">2022-09-05 16:42:07 - 신규신청 - 접수 
2022-09-05 16:42:07 - 관장기관 지정 - 환경부
2022-09-05 16:43:40 - 신규신청 - 신청 
2022-09-06 09:13:53 - 관장기관 지정 - 산업통상자원부
2022-10-19 13:33:46 - 신규신청 - 보완요청 
2022-11-01 09:01:29 - 보완신청 - 접수 
2022-11-01 09:04:26 - 보완신청 - 신청 
2022-12-13 11:24:11 - 보완신청 - 보완요청 
2022-12-16 15:43:07 - 보완신청 - 접수 
2022-12-16 15:43:55 - 보완신청 - 신청 
2023-01-30 08:19:43 - 보완신청 - 보완요청 
2023-02-03 08:20:54 - 보완신청 - 접수 
2023-02-03 08:22:14 - 보완신청 - 신청 
2023-03-17 15:59:43 - 보완신청 - 문서재제출요청 
2023-06-13 14:16:34 - 재제출신청 - 접수 
2023-06-13 14:17:26 - 재제출신청 - 신청 
</t>
  </si>
  <si>
    <t>삼성쇼트  고효율 2단 PM  Motor 공기압축기로 교체 사업</t>
  </si>
  <si>
    <t>2023-01-27~2033-01-26</t>
  </si>
  <si>
    <t>외부사업 사업계획서_삼성쇼트.pdf</t>
  </si>
  <si>
    <t xml:space="preserve">
1-1_사업자등록증_(주)코리아엔지니어링.pdf
1-2_사업자등록증_삼성쇼트.pdf
2-1_계약서_삼성쇼트_230104.pdf
2-2_입금확인_삼성쇼트.pdf
3-1_시운전결과보고서_삼성쇼트.PDF
4-1_기존설비_GRH-100A_사양서.pdf
4-2_고효율설비_GMA-075_사양서.pdf
5-1_모니터링 계획서_삼성쇼트.pdf
5-2_기존설비 확인서_삼성쇼트.pdf
6-1_개선전후 설비 및 명판_삼성쇼트.pdf
6-2_가동시간 증빙_삼성쇼트.pdf
외부사업 사업계획서_삼성쇼트.xlsx</t>
  </si>
  <si>
    <t xml:space="preserve">2023-06-13 14:41:52 - 신규신청 - 접수 
2023-06-13 14:41:52 - 관장기관 지정 - 환경부
2023-06-13 15:10:36 - 신규신청 - 신청 
2023-06-13 17:24:58 - 관장기관 지정 - 산업통상자원부
</t>
  </si>
  <si>
    <t>UPA 계통연계 사업 철회 신청서.pdf</t>
  </si>
  <si>
    <t>[보완2차]신청
2023-06-13
(4일째)</t>
  </si>
  <si>
    <t xml:space="preserve">2022-10-11 21:00:27 - 신규신청 - 신청 
2022-10-11 21:00:27 - 관장기관 지정 - 환경부
2022-10-12 11:18:58 - 관장기관 지정 - 산업통상자원부
2022-11-22 10:01:10 - 신규신청 - 보완요청 
2023-01-02 09:04:34 - 보완신청 - 신청 
2023-01-26 13:19:17 - 보완신청 - 문서재제출요청 
2023-02-03 16:08:53 - 재제출신청 - 신청 
2023-03-16 10:20:48 - 재제출신청 - 보완요청 
2023-06-13 15:55:00 - 보완신청 - 신청 
</t>
  </si>
  <si>
    <t>주식회사 쏘카</t>
  </si>
  <si>
    <t>6168190529</t>
  </si>
  <si>
    <t>서울특별시 성동구  왕십리로 83-21</t>
  </si>
  <si>
    <t>이강륜</t>
  </si>
  <si>
    <t>010-7125-1533</t>
  </si>
  <si>
    <t>casey@socar.kr</t>
  </si>
  <si>
    <t>㈜쏘카 전기차량 도입을 통한 화석연료 절감 및 온실가스 배출 감축사업</t>
  </si>
  <si>
    <t>(주)쏘카 전기차량 도입을 통한 화석연료 절감 및 온실가스 배출 감축사업(ver2.2).pdf</t>
  </si>
  <si>
    <t xml:space="preserve">
(증빙자료 01)_사업차량 제원.zip
(증빙자료 02)_차량관제기록 Raw Data 샘플.pdf
(증빙자료 03)_사업자등록증.pdf
(증빙자료 04)_자동차 매매계약서.pdf
(증빙자료 05) 자동차 대금 거래내역.pdf
(증빙자료 06)_자동차등록증(40하9305).jpg
(증빙자료 07)_(7-1) 자동차등록증(200대).zip
(증빙자료 07)_(7-2) 자동차등록증(174대).zip
(증빙자료 08)_사업차량 고유번호 및 관제단말기 관리번호(1).xlsx
(증빙자료 09)_2020.3월 자동차 등록자료 통계.xlsx
(증빙자료 10)_사업차량별 베이스라인 선정 프로그램.zip
(증빙자료 11)_사업차량 주행거리(1).xlsx
(증빙자료 13)_차량관제시스템 위변조 방지 프로세스.pdf
(증빙자료 14)_전기자동차 충전기 검교정 관련 규정.pdf
(증빙자료 15)_전기자동차 배터리 반납 등에 관한 고시(환경부고시)(제2022-14호).hwp
(증빙자료 16)_전기자동차 폐배터리의 분리&amp;middot;보관방법에 관한 세부규정(환경부고시)(제2021-46호).hwp
외부사업 수정 및 보완 요청서(1차).pdf
(증빙자료 12)_예상 온실가스 감축량 산정.xlsx
외부사업 수정 및 보완 요청서(환경부 협의).pdf
(증빙자료 12)_예상 온실가스 감축량 산정(ver2.2).xlsx</t>
  </si>
  <si>
    <t>R-2023-KR-07-001037</t>
  </si>
  <si>
    <t>[보완1차]심의승인
2023-06-13</t>
  </si>
  <si>
    <t xml:space="preserve">2022-12-14 13:35:31 - 관장기관 지정 - 환경부
2022-12-14 13:35:32 - 신규신청 - 신청 
2022-12-14 14:26:59 - 관장기관 지정 - 국토교통부
2023-01-25 11:12:19 - 신규신청 - 보완요청 
2023-02-16 11:38:24 - 보완신청 - 신청 
2023-03-13 21:56:12 - 보완신청 - 문서재제출요청 
2023-03-20 17:59:50 - 재제출신청 - 신청 
2023-03-28 20:01:43 - 재제출신청 - 평가승인 
2023-05-10 16:36:01 - 재제출신청 - 협의검토중 협의검토중 (협의 요청일 : 2023-03-23)
2023-05-10 16:37:44 - 재제출신청 - 협의통보 협의통보 (협의 통보일 : 2023-05-02)
2023-06-13 18:02:19 - 재제출신청 - 심의승인 
</t>
  </si>
  <si>
    <t>한남여객운수(주)</t>
  </si>
  <si>
    <t>1128101693</t>
  </si>
  <si>
    <t>서울특별시 관악구 신림로 87-8</t>
  </si>
  <si>
    <t>02-873-8730</t>
  </si>
  <si>
    <t>ffffffffff@paran.com</t>
  </si>
  <si>
    <t>한남여객운수(주)의 전기버스 도입에 따른 온실가스 배출 감축사업</t>
  </si>
  <si>
    <t>한남여객운수(주) 외 1개 업체</t>
  </si>
  <si>
    <t>(사업계획서)한남여객운수(주)의 전기버스 도입에 따른 온실가스 배출 감축사업_v2.0_230509.pdf</t>
  </si>
  <si>
    <t xml:space="preserve">
(증빙자료)한남여객운수(주)_v2.0_230509 (1).zip
(증빙자료)한남여객운수(주)_v2.0_230509 (2).zip
(증빙자료)한남여객운수(주)_v2.0_230509 (3).zip
(산정시트)한남여객운수(주)의 전기버스 도입에 따른 온실가스 배출 감축사업_v2.0_230509.xlsx</t>
  </si>
  <si>
    <t>R-2023-KR-07-001038</t>
  </si>
  <si>
    <t>심의승인
2023-06-13</t>
  </si>
  <si>
    <t xml:space="preserve">2022-11-24 11:36:12 - 신규신청 - 접수 
2022-11-24 11:36:12 - 관장기관 지정 - 환경부
2022-11-24 16:48:37 - 신규신청 - 신청 
2022-11-24 16:49:58 - 관장기관 지정 - 국토교통부
2023-03-23 11:09:39 - 신규신청 - 문서재제출요청 
2023-03-23 14:08:37 - 재제출신청 - 접수 
2023-03-28 19:59:02 - 재제출신청 - 신청 
2023-03-28 20:00:46 - 재제출신청 - 평가승인 협의검토중 (협의 요청일 : 2023-03-23)
2023-05-10 16:36:47 - 재제출신청 - 협의검토중 협의통보 (협의 통보일 : 2023-05-02)
2023-05-10 16:38:11 - 재제출신청 - 협의통보 
2023-06-13 18:07:24 - 재제출신청 - 심의승인 
</t>
  </si>
  <si>
    <t>02-2682-3622</t>
  </si>
  <si>
    <t>㈜후시파트너스 수송분야 전기차량 도입 지원 프로그램 감축사업</t>
  </si>
  <si>
    <t>001. 경기도 부천시 부천버스㈜ 전기버스 도입에 따른 온실가스 감축사업</t>
  </si>
  <si>
    <t>2023-04-28~2033-04-27</t>
  </si>
  <si>
    <t>(주)후시파트너스 외 1개 업체</t>
  </si>
  <si>
    <t>단위사업 사업계획서__version 1.0.pdf</t>
  </si>
  <si>
    <t xml:space="preserve">
(증빙자료 01) 베이스라인, 사업차량 제원.zip
(증빙자료 02)경기도 버스운송관리시스템(BMS) 개요.pdf
(증빙자료 03) 국토교통부 버스유가보조금 통합관리시스템 개요.pdf
(증빙자료 04) 001. 경기도 부천시 부처버스(주) 전기버스 도입에 따른 온실가스 배출 감축사업 단위사업계획서.pdf
(증빙자료 05) 기존 단위사업 및 본 사업의 사업대상 차량번호, 차대번호 비교.xlsx
(증빙자료 06) 공적자금 투입 현황 및 근거자료.pdf
(증빙자료 07) 2023년 3월 자동차 등록통계(국토부 통계누리).xlsx
(증빙자료 08) COVID19에 따른 베이스라인 차량의 운행특성 변화 및 영향 검토.pdf
(증빙자료 09) 예상 온실가스 감축량 산정.xlsx
(증빙자료 10) 프로그램 감축사업 운영 및 관리 메뉴얼.pdf
(증빙자료 11) 사업자등록증(부천버스(주)).pdf
(증빙자료 13) 베이스라인 차량 자동차등록증.zip
(증빙자료 14) 베이스라인 차량 폐차인수증명서.zip
(증빙자료 15) 사업차량 자동차등록증.zip
(증빙자료 16) 전기자동차 배터리 반납 등에 관한 고시(환경부고시)(제2022-14호).pdf
(증빙자료 17) 전기자동차 폐배터리의 분리&amp;middot;보관방법에 관한 세부규정(환경부고시)(제2021-46호).pdf
(증빙자료 18) 베이스라인 차량 주행거리, 급유량, km당 연료소비량.xlsx
(증빙자료 19) 사업차량 주행거리, 충전량.xlsx</t>
  </si>
  <si>
    <t xml:space="preserve">2023-04-28 14:00:08 - 신규신청 - 접수 
2023-04-28 14:00:08 - 관장기관 지정 - 환경부
2023-04-28 14:02:49 - 신규신청 - 신청 
2023-05-02 09:49:22 - 관장기관 지정 - 국토교통부
2023-06-13 18:21:57 - 신규신청 - 보완요청 
</t>
  </si>
  <si>
    <t>2023-04-28~2051-04-27</t>
  </si>
  <si>
    <t>후시파트너스 프로그램 감축사업 사업계획서(v1).pdf</t>
  </si>
  <si>
    <t>(증빙자료 01) 사업자등록증.pdf_x000D_
(증빙자료 02) 프로그램 감축사업 추진계획(2021.11.2).pdf_x000D_
(증빙자료 03) 프로그램 감축사업 운영 및 관리 메뉴얼.pdf</t>
  </si>
  <si>
    <t>충남 서산시 대산읍 대축2로 180</t>
  </si>
  <si>
    <t>두양산업주식회사 외 1개 업체</t>
  </si>
  <si>
    <t>두양산업_ORS 사업계획서_ver07 230614.pdf</t>
  </si>
  <si>
    <t xml:space="preserve">
기타증빙문서 220905.zip</t>
  </si>
  <si>
    <t>[보완3차]접수
2023-06-14</t>
  </si>
  <si>
    <t xml:space="preserve">2020-09-02 18:51:04 - 신규신청 - 접수 
2020-09-02 18:51:04 - 관장기관 지정 - 환경부
2020-09-02 20:43:28 - 관장기관 지정 - 산업통상자원부
2020-09-05 06:31:45 - 신규신청 - 신청 
2021-04-02 19:00:50 - 신규신청 - 보완요청 
2021-06-29 02:00:42 - 보완신청 - 접수 
2021-07-29 10:23:07 - 보완신청 - 신청 
2021-07-29 10:23:32 - 보완신청 - 보완요청 
2021-10-07 16:23:55 - 보완신청 - 접수 
2021-10-08 15:31:59 - 보완신청 - 신청 
2021-11-22 10:37:19 - 보완신청 - 보완요청 
2022-01-27 11:10:17 - 보완신청 - 접수 
2022-03-16 14:59:53 - 보완신청 - 신청 
2022-04-26 17:23:34 - 보완신청 - 문서재제출요청 
2022-09-05 09:44:42 - 재제출신청 - 접수 
2022-09-07 16:39:10 - 재제출신청 - 신청 
2022-10-24 16:58:12 - 재제출신청 - 문서재제출요청 
2023-01-03 09:49:27 - 재제출신청 - 접수 
2023-01-05 09:28:55 - 재제출신청 - 신청 
2023-02-17 09:01:17 - 재제출신청 - 문서재제출요청 
2023-04-19 09:46:36 - 재제출신청 - 접수 
2023-06-01 10:07:13 - 재제출신청 - 신청 
2023-06-01 10:08:53 - 재제출신청 - 문서재제출요청 
2023-06-14 08:32:51 - 재제출신청 - 접수 
</t>
  </si>
  <si>
    <t>양철훈 외 1개 농가</t>
  </si>
  <si>
    <t>충청남도 아산시, 세종특별자치시</t>
  </si>
  <si>
    <t>양철훈 외 1개 농가의 히트펌프(수냉식)를  이용한 온실가스 배출 감축사업</t>
  </si>
  <si>
    <t>2023-03-13</t>
  </si>
  <si>
    <t>2023-06-09~2033-06-08</t>
  </si>
  <si>
    <t>사업계획서_양철훈 외 1개 농가의 히트펌프(수냉식)를 이용한 온실가스 배출 감축사업_v1.1_20230515.pdf</t>
  </si>
  <si>
    <t xml:space="preserve">
증빙자료1.양철훈.zip
증빙자료2.성남철.zip</t>
  </si>
  <si>
    <t>R-2023-KR-03-001039</t>
  </si>
  <si>
    <t xml:space="preserve">2023-03-13 10:56:30 - 신규신청 - 신청 
2023-03-13 10:56:30 - 관장기관 지정 - 환경부
2023-03-13 13:54:12 - 관장기관 지정 - 농림축산식품부
2023-03-13 17:27:07 - 신규신청 - 평가승인 
2023-03-16 17:15:26 - 신규신청 - 협의검토중 협의검토중 (협의 요청일 : 2023-03-16)
2023-04-26 14:55:50 - 신규신청 - 협의통보 협의통보 (협의 통보일 : 2023-04-26)
2023-06-14 10:15:38 - 신규신청 - 심의승인 
</t>
  </si>
  <si>
    <t>송관배 농가, 한영옥 농가, 송영훈 농가</t>
  </si>
  <si>
    <t>송관배 외 2개 농가의 히트펌프(공기열)를 이용한 온실가스 배출 감축사업</t>
  </si>
  <si>
    <t>(사업계획서) 송관배 외 2개 농가의 히트펌프(공기열)를 이용한 온실가스 배출 감축사업_V3.0_230307.pdf</t>
  </si>
  <si>
    <t xml:space="preserve">
[별지 5] 외부사업 승인_송관배 외 2개 농가 사업계획 변경 신청서(외부사업 타당성 평가 및 감축량 인증에 관한 지침)_230307.pdf
증빙자료_도면 참고용.zip
증빙자료_증빙서류 1.zip
증빙자료_증빙서류 2.zip
증빙자료 39. 송관배_현장사진.zip
증빙자료 40. 한영옥_현장사진.zip
증빙자료 41. 송영훈_현장사진.zip</t>
  </si>
  <si>
    <t>R-2022-KR-03-000706</t>
  </si>
  <si>
    <t xml:space="preserve">2021-09-27 14:31:49 - 신규신청 - 신청 
2021-09-27 14:31:49 - 관장기관 지정 - 환경부
2021-09-28 09:11:03 - 관장기관 지정 - 농림축산식품부
2021-10-06 10:44:35 - 신규신청 - 문서재제출요청 
2021-10-12 18:17:57 - 재제출신청 - 신청 
2021-10-13 18:02:08 - 재제출신청 - 문서재제출요청 
2021-10-14 08:47:36 - 재제출신청 - 신청 
2021-10-14 15:06:12 - 재제출신청 - 평가승인 
2022-01-04 15:42:51 - 재제출신청 - 심의승인 
2022-01-07 10:39:10 - 재제출신청 - 착수신고 
2023-03-08 17:24:53 - 사업변경 신청 - 신청 
2023-03-13 17:19:13 - 사업변경 신청 - 평가승인 
2023-03-16 17:15:28 - 사업변경 신청 - 협의검토중 협의검토중 (협의 요청일 : 2023-03-16)
2023-04-26 14:55:42 - 사업변경 신청 - 협의통보 협의통보 (협의 통보일 : 2023-04-26)
2023-06-14 10:17:53 - 사업변경 신청 - 심의승인 
</t>
  </si>
  <si>
    <t>김태형 농가 외 1개 농가의 히트펌프를 이용한 온실가스 배출 감축사업</t>
  </si>
  <si>
    <t>2019-01-31</t>
  </si>
  <si>
    <t>2019-01-31~2029-01-30</t>
  </si>
  <si>
    <t>(사업계획서) 김태형 농가 외 1개 농가의 히트펌프를 이용한 온실가스 배출 감축사업_v2.0_230509.pdf</t>
  </si>
  <si>
    <t xml:space="preserve">
[별지 5] 외부사업 승인_김태형 외 1개 농가 사업계획 변경 신청서(외부사업 타당성 평가 및 감축량 인증에 관한 지침).pdf
증빙자료_도면참고용_v2.0.zip
증빙자료_증빙서류_v2.0.zip
증빙자료_히트펌프 사진_v2.0_김태형.zip
증빙자료_히트펌프 사진_v2.0_박영준.zip</t>
  </si>
  <si>
    <t>R-2020-KR-03-000513</t>
  </si>
  <si>
    <t xml:space="preserve">2020-08-04 20:31:04 - 신규신청 - 신청 
2020-08-04 20:31:04 - 관장기관 지정 - 환경부
2020-08-05 15:31:30 - 관장기관 지정 - 농림축산식품부
2020-08-07 13:18:39 - 신규신청 - 문서재제출요청 
2020-08-07 16:59:45 - 재제출신청 - 신청 
2020-09-04 14:20:25 - 재제출신청 - 문서재제출요청 
2020-09-21 19:00:40 - 재제출신청 - 신청 
2020-09-24 16:04:40 - 재제출신청 - 문서재제출요청 
2020-09-24 18:49:28 - 재제출신청 - 신청 
2020-10-21 14:44:33 - 재제출신청 - 평가승인 
2020-10-21 16:31:54 - 재제출신청 - 심의승인 
2021-04-21 16:27:42 - 재제출신청 - 착수신고 
2023-03-08 17:12:20 - 사업변경 신청 - 신청 
2023-03-13 17:12:43 - 사업변경 신청 - 평가승인 
2023-03-16 17:15:30 - 사업변경 신청 - 협의검토중 협의검토중 (협의 요청일 : 2023-03-16)
2023-04-26 14:55:37 - 사업변경 신청 - 협의통보 협의통보 (협의 통보일 : 2023-04-26)
2023-06-14 10:18:55 - 사업변경 신청 - 심의승인 
</t>
  </si>
  <si>
    <t>김인경 외 2개 농가</t>
  </si>
  <si>
    <t>김인경 외 2개 농가의 히트펌프를 이용한 온실가스 배출 감축사업</t>
  </si>
  <si>
    <t>(사업계획서) 김인경 외 2개 농가의 히트펌프를 이용한 온실가스 배출 감축사업_v2.1_수정_230515.pdf</t>
  </si>
  <si>
    <t xml:space="preserve">
사업계획 변경 신청서_김인경 외 2개 농가.pdf
증빙자료1_v2.1.zip
증빙자료2_v2.1.zip
증빙자료3_v2.1.zip
증빙자료4_v2.1.zip
증빙자료5_v2.1.zip
증빙자료6_v2.1.zip</t>
  </si>
  <si>
    <t>R-2022-KR-03-000694</t>
  </si>
  <si>
    <t xml:space="preserve">2021-10-12 14:31:35 - 신규신청 - 신청 
2021-10-12 14:31:35 - 관장기관 지정 - 환경부
2021-10-13 09:49:42 - 관장기관 지정 - 농림축산식품부
2021-10-14 16:12:51 - 신규신청 - 평가승인 
2022-01-04 13:31:55 - 신규신청 - 심의승인 
2022-05-16 10:57:57 - 신규신청 - 착수신고 
2023-03-06 14:48:57 - 사업변경 신청 - 신청 
2023-03-13 17:11:46 - 사업변경 신청 - 평가승인 
2023-03-16 17:15:32 - 사업변경 신청 - 협의검토중 협의검토중 (협의 요청일 : 2023-03-16)
2023-04-26 14:55:33 - 사업변경 신청 - 협의통보 협의통보 (협의 통보일 : 2023-04-26)
2023-06-14 10:20:12 - 사업변경 신청 - 심의승인 
</t>
  </si>
  <si>
    <t>김혁진</t>
  </si>
  <si>
    <t>2017-10-01</t>
  </si>
  <si>
    <t>(갱신PDD)김진섭 외 2개 농가의 지열에너지를 이용한 온실가스 배출 감축사업_v2.0.pdf</t>
  </si>
  <si>
    <t xml:space="preserve">
(산정시트) 김진섭 외 2개 농가의 지열에너지를 이용한 온실가스 배출 감축사업_v.2.0_갱신.zip
(증빙자료)김진섭 외 2개 농가의 지열에너지를 이용한 온실가스 배출 감축사업_v.2.0_갱신.zip</t>
  </si>
  <si>
    <t>R-2019-KR-01-000345</t>
  </si>
  <si>
    <t xml:space="preserve">2018-07-17 14:59:31 - 신규신청 - 신청 
2018-07-17 14:59:31 - 관장기관 지정 - 환경부
2018-07-20 08:43:10 - 관장기관 지정 - 농림축산식품부
2018-08-14 10:15:11 - 신규신청 - 보완요청 
2018-08-28 17:58:19 - 보완신청 - 신청 
2018-08-30 17:25:09 - 보완신청 - 보완요청 
2018-10-17 19:37:16 - 보완신청 - 신청 
2019-01-30 15:32:36 - 보완신청 - 문서재제출요청 
2019-02-01 15:44:01 - 재제출신청 - 신청 
2019-02-11 16:40:29 - 재제출신청 - 문서재제출요청 
2019-02-20 15:04:36 - 재제출신청 - 신청 
2019-02-20 16:25:09 - 재제출신청 - 평가승인 
2019-05-15 15:04:12 - 재제출신청 - 심의승인 
2019-10-21 09:22:12 - 재제출신청 - 착수신고 
2021-06-30 17:44:53 - 유효기간갱신 신청 - 신청 
2021-07-22 10:20:49 - 유효기간갱신 신청 - 문서재제출요청 
2022-11-16 09:07:20 - 유효기간갱신 신청 - 평가반려 
2022-11-21 14:44:00 - 사업변경 신청 - 신청 
2022-12-05 15:07:31 - 사업변경 신청 - 문서재제출요청 
2022-12-05 15:20:57 - 사업변경 재제출신청 - 신청 
2022-12-07 15:13:16 - 사업변경 재제출신청 - 문서재제출요청 
2022-12-07 15:19:48 - 사업변경 재제출신청 - 신청 
2022-12-15 09:05:37 - 사업변경 재제출신청 - 문서재제출요청 
2022-12-15 15:30:18 - 사업변경 재제출신청 - 신청 
2022-12-15 16:55:43 - 사업변경 재제출신청 - 평가승인 
2023-03-15 13:38:29 - 사업변경 재제출신청 - 심의승인 
2023-03-16 14:11:57 - 유효기간갱신 신청 - 신청 
2023-03-16 17:14:49 - 유효기간갱신 신청 - 평가승인 
2023-03-16 17:15:24 - 유효기간갱신 신청 - 협의검토중 협의검토중 (협의 요청일 : 2023-03-16)
2023-04-26 14:55:55 - 유효기간갱신 신청 - 협의통보 협의통보 (협의 통보일 : 2023-04-26)
2023-06-14 10:22:17 - 유효기간갱신 신청 - 심의승인 
</t>
  </si>
  <si>
    <t>양순명</t>
  </si>
  <si>
    <t>4739200616</t>
  </si>
  <si>
    <t>양순명 농가</t>
  </si>
  <si>
    <t>양진우</t>
  </si>
  <si>
    <t>기획조정실</t>
  </si>
  <si>
    <t>064-764-0128</t>
  </si>
  <si>
    <t>jinu7739@naver.com</t>
  </si>
  <si>
    <t>양순명 농가 1,2단지의 지열에너지를 이용한 화석연료 사용량 절감 사업</t>
  </si>
  <si>
    <t>2015-12-23</t>
  </si>
  <si>
    <t>2022-12-23~2027-12-22</t>
  </si>
  <si>
    <t>(갱신)양순명 농가 1_2단지의 지열에너지를 이용한 화석연료 사용 절감 사업_v5.1.pdf</t>
  </si>
  <si>
    <t xml:space="preserve">
(갱신) (증빙자료) 양순명 농가 1,2단지의 지열에너지를 이용한 화석연료 사용 절감 사업_v5.1.zip
양순명_외부사업 인증유효기간 갱신 신청서.pdf</t>
  </si>
  <si>
    <t>R-2019-KR-01-000350</t>
  </si>
  <si>
    <t>협의검토중
2023-06-14</t>
  </si>
  <si>
    <t xml:space="preserve">2018-09-21 14:36:12 - 신규신청 - 신청 
2018-09-21 14:36:12 - 관장기관 지정 - 환경부
2018-09-21 16:04:21 - 관장기관 지정 - 농림축산식품부
2018-10-25 15:09:00 - 신규신청 - 보완요청 
2018-10-25 19:22:36 - 보완신청 - 신청 
2018-11-05 10:26:30 - 보완신청 - 보완요청 
2018-11-05 14:16:03 - 보완신청 - 신청 
2019-01-30 15:50:16 - 보완신청 - 문서재제출요청 
2019-01-30 17:30:59 - 재제출신청 - 신청 
2019-02-11 11:40:11 - 재제출신청 - 평가승인 
2019-05-15 15:21:38 - 재제출신청 - 심의승인 
2020-09-15 17:48:55 - 재제출신청 - 착수신고 
2020-09-18 19:25:47 - 사업변경 신청 - 신청 
2020-09-20 23:28:57 - 사업변경 신청 - 보완요청 
2020-09-21 09:31:05 - 사업변경 보완신청 - 신청 
2020-09-21 17:27:14 - 사업변경 보완신청 - 문서재제출요청 
2020-09-21 18:18:59 - 사업변경 재제출신청 - 신청 
2021-03-03 16:37:38 - 사업변경 재제출신청 - 평가승인 
2021-03-04 17:42:48 - 사업변경 재제출신청 - 심의승인 
2022-06-21 11:58:59 - 유효기간갱신 신청 - 신청 
2022-09-29 13:29:51 - 유효기간갱신 신청 - 문서재제출요청 
2023-05-30 17:10:17 - 유효기간갱신 재제출신청 - 신청 
2023-06-02 16:31:19 - 유효기간갱신 재제출신청 - 문서재제출요청 
2023-06-08 14:20:17 - 유효기간갱신 재제출신청 - 신청 
2023-06-08 14:38:09 - 유효기간갱신 재제출신청 - 평가승인 
2023-06-14 10:31:32 - 유효기간갱신 재제출신청 - 협의검토중 협의검토중 (협의 요청일 : 2023-06-13)
</t>
  </si>
  <si>
    <t>김광섭 농가, 고문신 농가, 양순명 농가</t>
  </si>
  <si>
    <t>김광섭 외 2개 농가의 히트펌프(공기열)를 이용한 온실가스 배출 감축사업</t>
  </si>
  <si>
    <t>2023-06-05~2033-06-04</t>
  </si>
  <si>
    <t>김광섭 외 2개 농가의 히트펌프(공기열)를 이용한 온실가스 배출 감축사업_v1.0.pdf</t>
  </si>
  <si>
    <t xml:space="preserve">
증빙자료 (1)_참고용 및 1~28번.zip
증빙자료 (2)_증빙자료 29. 김광섭_현장 사진.zip
증빙자료 (3)_증빙자료 30. 고문신_현장 사진_태흥리 439번지.zip
증빙자료 (4)_증빙자료 30. 고문신_현장 사진_태흥리 1568-1번지 A,B동.zip
증빙자료 (5)_증빙자료 31. 양순명_현장 사진.zip
증빙자료 (6)_32~43.zip</t>
  </si>
  <si>
    <t xml:space="preserve">2023-06-05 17:30:06 - 신규신청 - 신청 
2023-06-05 17:30:06 - 관장기관 지정 - 환경부
2023-06-07 10:49:35 - 관장기관 지정 - 농림축산식품부
2023-06-07 13:07:13 - 신규신청 - 문서재제출요청 
2023-06-08 09:21:53 - 재제출신청 - 신청 
2023-06-08 09:51:57 - 재제출신청 - 문서재제출요청 
2023-06-08 13:48:54 - 재제출신청 - 신청 
2023-06-08 13:56:58 - 재제출신청 - 평가승인 
2023-06-14 10:31:37 - 재제출신청 - 협의검토중 협의검토중 (협의 요청일 : 2023-06-13)
</t>
  </si>
  <si>
    <t>전북영농조합법인 2농장</t>
  </si>
  <si>
    <t>전라북도 완주군 고산면 남봉리 992-1 외 2개 필지</t>
  </si>
  <si>
    <t>전북영농조합법인 2농장의 히트펌프(지열)를 이용한 온실가스 배출 감축사업</t>
  </si>
  <si>
    <t>2023-06-03</t>
  </si>
  <si>
    <t>2023-06-03~2033-06-02</t>
  </si>
  <si>
    <t>(사업계획서) 전북영농조합법인 2농장의 히트펌프를 이용한 온실가스 배출 감축사업v1.0.pdf</t>
  </si>
  <si>
    <t xml:space="preserve">
(증빙자료) 전북영농조합법인 2농장의 히트펌프를 이용한 온실가스 배출 감축사업v1.0_20230608.zip
(현장사진) 전북영농조합법인 2농장의 히트펌프를 이용한 온실가스 배출 감축사업v1.0_20230608.zip</t>
  </si>
  <si>
    <t xml:space="preserve">2023-06-03 00:46:39 - 신규신청 - 신청 
2023-06-03 00:46:39 - 관장기관 지정 - 환경부
2023-06-05 16:51:31 - 관장기관 지정 - 농림축산식품부
2023-06-05 17:07:53 - 신규신청 - 문서재제출요청 
2023-06-07 18:53:50 - 재제출신청 - 신청 
2023-06-08 09:02:26 - 재제출신청 - 문서재제출요청 
2023-06-08 09:08:12 - 재제출신청 - 신청 
2023-06-08 09:34:09 - 재제출신청 - 문서재제출요청 
2023-06-08 09:39:09 - 재제출신청 - 신청 
2023-06-08 09:57:42 - 재제출신청 - 평가승인 
2023-06-14 10:31:41 - 재제출신청 - 협의검토중 협의검토중 (협의 요청일 : 2023-06-13)
</t>
  </si>
  <si>
    <t>(변경PDD)아현영농조합법인의 지열에너지를 이용한 온실가스 배출 감축사업_갱신_v1.2_230523.pdf</t>
  </si>
  <si>
    <t xml:space="preserve">
(산정시트)아현영농조합법인의 지열에너지를 이용한 온실가스 배출 감축사업_갱신_v1.2_230523.xlsx
(증빙자료)아현영농조합법인의 지열에너지를 이용한 온실가스 배출 감축사업_갱신_v1.2_230523.zip
사업계획 변경 요약서_아현영농조합법인_230523(수정).hwp</t>
  </si>
  <si>
    <t>R-2019-KR-01-000346</t>
  </si>
  <si>
    <t xml:space="preserve">2018-07-17 15:06:11 - 신규신청 - 신청 
2018-07-17 15:06:11 - 관장기관 지정 - 환경부
2018-07-20 08:42:50 - 관장기관 지정 - 농림축산식품부
2018-08-21 18:02:12 - 신규신청 - 보완요청 
2018-08-28 16:56:07 - 보완신청 - 신청 
2018-08-30 17:10:07 - 보완신청 - 보완요청 
2018-09-05 17:50:30 - 보완신청 - 신청 
2018-10-04 19:07:06 - 보완신청 - 문서재제출요청 
2018-10-17 19:45:44 - 재제출신청 - 신청 
2019-01-30 15:47:41 - 재제출신청 - 문서재제출요청 
2019-02-08 08:37:50 - 재제출신청 - 신청 
2019-02-11 16:39:29 - 재제출신청 - 문서재제출요청 
2019-02-20 15:04:21 - 재제출신청 - 신청 
2019-02-20 16:28:29 - 재제출신청 - 평가승인 
2019-05-15 15:10:45 - 재제출신청 - 심의승인 
2019-09-23 13:33:38 - 재제출신청 - 착수신고 
2019-09-23 13:56:47 - 유효기간갱신 신청 - 신청 
2019-09-30 10:29:13 - 유효기간갱신 신청 - 문서재제출요청 
2020-04-03 14:56:00 - 유효기간갱신 재제출신청 - 신청 
2020-06-03 17:35:43 - 유효기간갱신 재제출신청 - 문서재제출요청 
2021-05-24 16:12:27 - 유효기간갱신 재제출신청 - 신청 
2021-08-30 17:05:32 - 유효기간갱신 재제출신청 - 문서재제출요청 
2021-08-30 17:47:00 - 유효기간갱신 재제출신청 - 신청 
2021-10-01 16:58:05 - 유효기간갱신 재제출신청 - 평가승인 
2021-10-07 11:24:03 - 유효기간갱신 재제출신청 - 심의승인 
2021-10-18 14:00:52 - 사업변경 신청 - 신청 
2021-11-08 12:04:09 - 사업변경 신청 - 평가승인 
2021-11-08 12:06:34 - 사업변경 신청 - 심의승인 
2023-06-07 11:51:23 - 사업변경 신청 - 신청 
2023-06-07 16:46:23 - 사업변경 신청 - 문서재제출요청 
2023-06-07 16:51:19 - 사업변경 재제출신청 - 신청 
2023-06-07 17:05:52 - 사업변경 재제출신청 - 평가승인 
2023-06-14 10:31:46 - 사업변경 재제출신청 - 협의검토중 협의검토중 (협의 요청일 : 2023-06-13)
</t>
  </si>
  <si>
    <t>외부사업 사업계획서_(주)정석이엔지.pdf</t>
  </si>
  <si>
    <t xml:space="preserve">
외부사업 사업계획서_(주)정석이엔지.xlsx
1-1_사업자등록증_(주)코리아엔지니어링.pdf
1-2_사업자등록증_(주)정석이엔지.pdf
2-1_계약서_(주)정석이엔지.pdf
2-2_입출거래내역_(주)정석이엔지.pdf
3-1_시운전결과보고서_(주)정석이엔지.pdf
4-1_기존설비_GRH1-100A_사양서.pdf
4-2_기존설비_GRH3-100A_사양서.pdf
4-3_고효율설비_GMA-075_사양서.pdf
5-1_모니터링 계획서_(주)정석이엔지.pdf
5-2_기존설비 확인서_(주)정석이엔지.pdf
5-3_폐기반출확인서_(주)정석이엔지.pdf
6-1_개선전후 설비 및 명판_(주)정석이엔지.pdf
6-2_가동시간 증빙_(주)정석이엔지.pdf</t>
  </si>
  <si>
    <t>신청
2023-06-14
(3일째)</t>
  </si>
  <si>
    <t xml:space="preserve">2023-06-12 16:51:41 - 신규신청 - 접수 
2023-06-12 16:51:41 - 관장기관 지정 - 환경부
2023-06-12 16:52:22 - 관장기관 지정 - 산업통상자원부
2023-06-14 13:54:48 - 신규신청 - 신청 
</t>
  </si>
  <si>
    <t>2021-12-20~2031-12-19</t>
  </si>
  <si>
    <t>세일단조 주식회사 외 2개 업체</t>
  </si>
  <si>
    <t xml:space="preserve">
1-1. 사업자등록증(세일단조).pdf
1-2. 사업자등록증(한국서부발전).pdf
1-3. 사업자등록증(에스피앤지).pdf
2-1. 설비계약서.pdf
2-2. 세금계산서.pdf
2-3. 외부감축사업 계약서.pdf
3-1. 시운전 보고서.pdf
4-1-1. 개선 전 설비 사양서(1호기).pdf
4-1-2. 개선 전 설비 사양서(2호기).pdf
4-1-3. 개선 전 설비 사양서(3호기).pdf
4-2. 개선 후 설비 사양서.pdf
5-1-1. 개선 전 설비 명판사진(1호기).pdf
5-1-2. 개선 전 설비 명판사진(2호기).pdf
5-1-3. 개선 전 설비 명판사진(3호기).pdf
5-1-4. 개선 후 설비 명판사진.pdf
5-2-1. 개선 전 설비사진(1호기).pdf
5-2-2. 개선 전 설비사진(2호기).pdf
5-2-3. 개선 전 설비사진(3호기).pdf
5-2-4. 개선 후 설비사진.pdf
5-3. 그린크레디트 3자협약서.pdf
5-4-1. 공기압축기 운전일지.pdf
5-4-2. 공기압축기 운전시간(가동시간 증빙).pdf
5-5. 폐기물처리 확인서.pdf
5-6. 정속형 및 인버터형 공기압축기 모듈 비교.pdf
극소규모_고효율_설비_교체_사업의_방법론(03A-004-ver01)_사업계획서(개정)(세일단조).xlsx</t>
  </si>
  <si>
    <t>[보완3차]평가승인
2023-06-14</t>
  </si>
  <si>
    <t xml:space="preserve">2022-01-19 14:59:44 - 신규신청 - 접수 
2022-01-19 14:59:44 - 관장기관 지정 - 환경부
2022-01-20 13:10:30 - 관장기관 지정 - 산업통상자원부
2022-02-10 13:41:28 - 신규신청 - 신청 
2022-03-14 11:02:59 - 신규신청 - 보완요청 
2022-06-14 17:25:36 - 보완신청 - 접수 
2022-07-13 13:35:03 - 보완신청 - 신청 
2022-07-29 11:20:29 - 보완신청 - 보완요청 
2022-10-11 16:28:06 - 보완신청 - 접수 
2022-10-11 16:31:51 - 보완신청 - 신청 
2022-12-09 09:27:53 - 보완신청 - 문서재제출요청 
2023-04-13 10:30:27 - 재제출신청 - 접수 
2023-05-08 17:44:45 - 재제출신청 - 신청 
2023-05-18 15:33:44 - 재제출신청 - 보완요청 
2023-05-30 10:27:52 - 보완신청 - 접수 
2023-05-30 14:00:30 - 보완신청 - 신청 
2023-05-30 14:13:44 - 보완신청 - 문서재제출요청 
2023-05-30 14:33:12 - 재제출신청 - 접수 
2023-05-30 15:22:59 - 재제출신청 - 신청 
2023-06-14 14:09:24 - 재제출신청 - 평가승인 
</t>
  </si>
  <si>
    <t xml:space="preserve">2019-12-24 11:38:34 - 신규신청 - 접수 
2019-12-24 11:38:34 - 관장기관 지정 - 환경부
2019-12-24 13:08:49 - 관장기관 지정 - 산업통상자원부
2020-01-08 14:46:09 - 신규신청 - 신청 
2020-05-29 15:16:26 - 신규신청 - 문서재제출요청 
2020-12-01 15:36:51 - 재제출신청 - 접수 
2020-12-01 17:16:32 - 재제출신청 - 신청 
2021-02-15 18:44:57 - 재제출신청 - 문서재제출요청 
2021-03-10 11:44:26 - 재제출신청 - 접수 
2021-03-17 17:11:13 - 재제출신청 - 신청 
2021-03-31 17:59:35 - 재제출신청 - 보완요청 
2021-06-29 13:32:08 - 보완신청 - 접수 
2021-06-30 15:36:55 - 보완신청 - 신청 
2021-08-02 13:17:12 - 보완신청 - 보완요청 
2021-09-02 08:30:59 - 보완신청 - 접수 
2021-09-30 09:47:51 - 보완신청 - 신청 
2021-10-20 15:54:36 - 보완신청 - 문서재제출요청 
2021-11-21 18:38:54 - 재제출신청 - 접수 
2021-12-03 16:28:32 - 재제출신청 - 신청 
2022-03-25 11:15:00 - 재제출신청 - 보완요청 
2022-04-12 10:27:42 - 보완신청 - 접수 
2022-05-24 17:33:23 - 보완신청 - 신청 
2022-05-24 17:34:09 - 보완신청 - 문서재제출요청 
2022-07-26 09:40:05 - 재제출신청 - 접수 
2022-09-06 10:29:26 - 재제출신청 - 신청 
2022-09-06 10:30:11 - 재제출신청 - 문서재제출요청 
2022-09-08 10:10:46 - 재제출신청 - 접수 
2022-10-25 14:49:12 - 재제출신청 - 신청 
2022-10-25 14:49:42 - 재제출신청 - 문서재제출요청 
2022-10-27 10:16:31 - 재제출신청 - 접수 
2022-12-07 08:21:08 - 재제출신청 - 신청 
2022-12-07 08:22:11 - 재제출신청 - 문서재제출요청 
2023-01-03 09:30:21 - 재제출신청 - 접수 
2023-02-15 09:57:09 - 재제출신청 - 신청 
2023-02-15 09:58:33 - 재제출신청 - 문서재제출요청 
2023-02-21 13:55:16 - 재제출신청 - 접수 
2023-04-04 09:05:22 - 재제출신청 - 신청 
2023-04-04 09:06:09 - 재제출신청 - 문서재제출요청 
2023-04-18 13:08:53 - 재제출신청 - 접수 
2023-05-30 11:20:23 - 재제출신청 - 신청 
2023-05-30 11:22:01 - 재제출신청 - 문서재제출요청 
2023-05-31 11:43:41 - 재제출신청 - 접수 
2023-06-01 10:41:53 - 재제출신청 - 신청 
2023-06-01 10:45:07 - 재제출신청 - 문서재제출요청 
2023-06-02 07:48:58 - 재제출신청 - 접수 
2023-06-06 08:38:01 - 재제출신청 - 신청 
2023-06-14 14:10:38 - 재제출신청 - 평가승인 
</t>
  </si>
  <si>
    <t>[보완3차]심의승인
2023-06-14</t>
  </si>
  <si>
    <t xml:space="preserve">2020-02-24 11:23:05 - 신규신청 - 접수 
2020-02-24 11:23:05 - 관장기관 지정 - 환경부
2020-02-25 15:12:02 - 신규신청 - 신청 
2020-02-25 15:44:04 - 관장기관 지정 - 산업통상자원부
2020-07-29 14:14:06 - 신규신청 - 보완요청 
2020-11-04 13:20:52 - 보완신청 - 접수 
2020-11-06 08:28:22 - 보완신청 - 신청 
2020-11-25 16:25:37 - 보완신청 - 문서재제출요청 
2021-01-04 09:35:01 - 재제출신청 - 접수 
2021-03-16 18:18:36 - 재제출신청 - 신청 
2021-03-16 18:19:21 - 재제출신청 - 보완요청 
2021-06-02 17:36:38 - 보완신청 - 접수 
2021-06-03 15:23:09 - 보완신청 - 신청 
2021-06-03 15:23:40 - 보완신청 - 보완요청 
2021-10-21 09:45:01 - 보완신청 - 접수 
2021-11-09 10:17:01 - 보완신청 - 신청 
2021-11-09 10:17:29 - 보완신청 - 문서재제출요청 
2021-12-10 17:06:47 - 재제출신청 - 접수 
2022-01-10 12:53:08 - 재제출신청 - 신청 
2022-03-31 13:37:44 - 재제출신청 - 문서재제출요청 
2022-05-25 16:31:39 - 재제출신청 - 접수 
2022-06-28 09:47:11 - 재제출신청 - 신청 
2022-07-12 10:26:29 - 재제출신청 - 문서재제출요청 
2022-11-17 16:32:52 - 재제출신청 - 접수 
2022-12-16 23:53:44 - 재제출신청 - 신청 
2023-01-19 10:15:31 - 재제출신청 - 문서재제출요청 
2023-01-25 16:43:51 - 재제출신청 - 접수 
2023-01-27 10:48:42 - 재제출신청 - 신청 
2023-01-27 10:50:47 - 재제출신청 - 문서재제출요청 
2023-02-01 10:30:02 - 재제출신청 - 접수 
2023-02-07 11:21:53 - 재제출신청 - 신청 
2023-02-24 15:26:13 - 재제출신청 - 문서재제출요청 
2023-02-24 16:57:40 - 재제출신청 - 접수 
2023-03-31 09:15:35 - 재제출신청 - 신청 
2023-03-31 09:16:34 - 재제출신청 - 평가승인 협의검토중 (협의 요청일 : 2023-03-02)
2023-04-03 14:49:56 - 재제출신청 - 협의검토중 협의통보 (협의 통보일 : 2023-04-10)
2023-04-10 18:01:01 - 재제출신청 - 협의통보 
2023-06-14 14:43:26 - 재제출신청 - 심의승인 
</t>
  </si>
  <si>
    <t xml:space="preserve">2020-06-09 13:56:07 - 신규신청 - 신청 
2020-06-09 13:56:07 - 관장기관 지정 - 환경부
2020-06-10 09:27:59 - 관장기관 지정 - 산업통상자원부
2020-09-07 16:40:12 - 신규신청 - 보완요청 
2021-06-18 17:04:22 - 보완신청 - 신청 
2021-07-23 13:52:25 - 보완신청 - 보완요청 
2021-11-13 09:26:18 - 보완신청 - 신청 
2022-01-10 09:20:45 - 보완신청 - 보완요청 
2022-04-11 12:12:37 - 보완신청 - 신청 
2022-05-12 16:07:26 - 보완신청 - 문서재제출요청 
2022-06-04 10:49:22 - 재제출신청 - 신청 
2022-07-08 17:45:32 - 재제출신청 - 문서재제출요청 
2022-08-02 10:06:13 - 재제출신청 - 신청 
2022-09-15 18:29:37 - 재제출신청 - 문서재제출요청 
2022-11-21 11:56:37 - 재제출신청 - 신청 
2022-12-29 16:32:59 - 재제출신청 - 문서재제출요청 
2023-01-05 14:40:17 - 재제출신청 - 신청 
2023-02-10 15:18:30 - 재제출신청 - 문서재제출요청 
2023-02-10 16:32:07 - 재제출신청 - 신청 
2023-03-30 15:05:52 - 재제출신청 - 평가승인 
2023-04-03 14:51:00 - 재제출신청 - 협의검토중 협의검토중 (협의 요청일 : 2023-03-02)
2023-04-10 18:00:45 - 재제출신청 - 협의통보 협의통보 (협의 통보일 : 2023-04-10)
2023-06-14 14:45:03 - 재제출신청 - 심의승인 
</t>
  </si>
  <si>
    <t>(주)세명기업 외 2개 업체</t>
  </si>
  <si>
    <t xml:space="preserve">2019-06-27 17:18:28 - 신규신청 - 신청 
2019-06-27 17:18:28 - 관장기관 지정 - 환경부
2019-06-27 17:45:14 - 관장기관 지정 - 산업통상자원부
2019-12-13 17:02:34 - 신규신청 - 보완요청 
2020-11-30 20:44:27 - 보완신청 - 접수 
2020-12-01 17:21:03 - 보완신청 - 신청 
2021-03-16 16:04:45 - 보완신청 - 보완요청 
2021-06-29 14:44:22 - 보완신청 - 접수 
2021-06-30 15:31:17 - 보완신청 - 신청 
2021-07-30 09:31:18 - 보완신청 - 보완요청 
2021-08-30 18:32:47 - 보완신청 - 접수 
2021-09-30 10:18:09 - 보완신청 - 신청 
2021-11-01 09:20:00 - 보완신청 - 문서재제출요청 
2021-11-09 09:55:25 - 재제출신청 - 접수 
2021-12-16 15:24:18 - 재제출신청 - 신청 
2021-12-16 15:25:27 - 재제출신청 - 문서재제출요청 
2022-04-11 14:11:01 - 재제출신청 - 접수 
2022-05-13 08:43:31 - 재제출신청 - 신청 
2022-05-13 08:44:15 - 재제출신청 - 문서재제출요청 
2022-06-08 15:30:57 - 재제출신청 - 접수 
2022-07-15 10:46:06 - 재제출신청 - 신청 
2022-07-15 10:47:21 - 재제출신청 - 문서재제출요청 
2022-12-19 13:27:05 - 재제출신청 - 접수 
2023-01-31 10:16:52 - 재제출신청 - 신청 
2023-01-31 10:17:39 - 재제출신청 - 문서재제출요청 
2023-02-10 09:45:16 - 재제출신청 - 접수 
2023-03-08 11:21:20 - 재제출신청 - 신청 
2023-03-09 08:24:45 - 재제출신청 - 문서재제출요청 
2023-03-09 11:34:42 - 재제출신청 - 접수 
2023-03-31 09:10:52 - 재제출신청 - 신청 
2023-03-31 09:11:17 - 재제출신청 - 평가승인 협의검토중 (협의 요청일 : 2023-03-21)
2023-04-03 15:26:21 - 재제출신청 - 협의검토중 협의통보 (협의 통보일 : 2023-05-01)
2023-05-04 11:07:07 - 재제출신청 - 협의통보 
2023-06-14 14:46:20 - 재제출신청 - 심의승인 
</t>
  </si>
  <si>
    <t>주식회사 씨.피코리아 외 2개 업체</t>
  </si>
  <si>
    <t xml:space="preserve">2018-08-27 17:47:14 - 신규신청 - 신청 
2018-08-27 17:47:14 - 관장기관 지정 - 환경부
2018-08-29 09:41:15 - 관장기관 지정 - 산업통상자원부
2019-08-14 18:12:33 - 신규신청 - 보완요청 
2020-08-03 17:23:00 - 보완신청 - 신청 
2020-12-08 16:06:47 - 보완신청 - 보완요청 
2021-06-30 13:06:28 - 보완신청 - 신청 
2021-07-29 10:22:11 - 보완신청 - 보완요청 
2021-10-20 11:45:44 - 보완신청 - 접수 
2021-11-03 09:26:45 - 보완신청 - 신청 
2021-12-14 15:34:10 - 보완신청 - 문서재제출요청 
2022-04-21 15:12:13 - 재제출신청 - 접수 
2022-05-31 10:26:12 - 재제출신청 - 신청 
2022-05-31 10:28:57 - 재제출신청 - 문서재제출요청 
2022-12-19 11:29:40 - 재제출신청 - 접수 
2023-01-25 08:49:24 - 재제출신청 - 신청 
2023-01-31 16:58:19 - 재제출신청 - 문서재제출요청 
2023-02-06 16:46:20 - 재제출신청 - 접수 
2023-03-10 16:04:44 - 재제출신청 - 신청 
2023-03-10 16:05:34 - 재제출신청 - 문서재제출요청 
2023-03-13 10:45:37 - 재제출신청 - 접수 
2023-03-15 16:17:21 - 재제출신청 - 신청 
2023-03-15 16:18:35 - 재제출신청 - 문서재제출요청 
2023-03-16 13:55:34 - 재제출신청 - 접수 
2023-03-31 09:05:41 - 재제출신청 - 신청 
2023-03-31 09:06:29 - 재제출신청 - 평가승인 협의검토중 (협의 요청일 : 2023-03-21)
2023-04-03 15:24:12 - 재제출신청 - 협의검토중 협의통보 (협의 통보일 : 2023-05-01)
2023-05-04 11:05:41 - 재제출신청 - 협의통보 
2023-06-14 14:47:37 - 재제출신청 - 심의승인 
</t>
  </si>
  <si>
    <t xml:space="preserve">2019-06-27 17:18:37 - 신규신청 - 신청 
2019-06-27 17:18:37 - 관장기관 지정 - 환경부
2019-06-27 17:45:09 - 관장기관 지정 - 산업통상자원부
2019-12-13 17:03:15 - 신규신청 - 보완요청 
2020-11-30 21:06:00 - 보완신청 - 접수 
2020-12-01 17:21:38 - 보완신청 - 신청 
2021-03-16 16:05:35 - 보완신청 - 보완요청 
2021-06-29 15:14:18 - 보완신청 - 접수 
2021-06-30 15:30:48 - 보완신청 - 신청 
2021-07-30 09:32:18 - 보완신청 - 보완요청 
2021-08-30 18:57:51 - 보완신청 - 접수 
2021-09-30 10:18:35 - 보완신청 - 신청 
2021-11-01 09:21:25 - 보완신청 - 문서재제출요청 
2021-11-09 11:09:58 - 재제출신청 - 접수 
2021-12-16 15:25:58 - 재제출신청 - 신청 
2021-12-16 15:27:17 - 재제출신청 - 문서재제출요청 
2022-04-11 14:24:01 - 재제출신청 - 접수 
2022-05-13 08:41:35 - 재제출신청 - 신청 
2022-05-13 08:43:03 - 재제출신청 - 문서재제출요청 
2022-06-08 15:54:26 - 재제출신청 - 접수 
2022-07-15 10:47:45 - 재제출신청 - 신청 
2022-07-15 10:48:02 - 재제출신청 - 문서재제출요청 
2022-12-19 16:20:30 - 재제출신청 - 접수 
2023-01-31 10:15:34 - 재제출신청 - 신청 
2023-01-31 10:16:19 - 재제출신청 - 문서재제출요청 
2023-02-10 10:13:23 - 재제출신청 - 접수 
2023-03-09 08:25:14 - 재제출신청 - 신청 
2023-03-09 08:26:06 - 재제출신청 - 문서재제출요청 
2023-03-09 11:38:14 - 재제출신청 - 접수 
2023-03-31 09:11:57 - 재제출신청 - 신청 
2023-03-31 09:12:41 - 재제출신청 - 평가승인 협의검토중 (협의 요청일 : 2023-03-21)
2023-04-03 15:26:40 - 재제출신청 - 협의검토중 협의통보 (협의 통보일 : 2023-05-01)
2023-05-04 11:07:02 - 재제출신청 - 협의통보 
2023-06-14 14:49:03 - 재제출신청 - 심의승인 
</t>
  </si>
  <si>
    <t xml:space="preserve">2019-10-30 15:50:52 - 신규신청 - 신청 
2019-10-30 15:50:52 - 관장기관 지정 - 환경부
2019-10-30 20:24:20 - 관장기관 지정 - 산업통상자원부
2020-01-08 16:09:41 - 신규신청 - 문서재제출요청 
2020-11-30 21:36:30 - 재제출신청 - 신청 
2021-03-31 10:41:32 - 재제출신청 - 보완요청 
2021-06-30 17:07:14 - 보완신청 - 접수 
2021-06-30 17:15:37 - 보완신청 - 신청 
2021-07-29 16:10:39 - 보완신청 - 보완요청 
2021-10-27 16:10:24 - 보완신청 - 접수 
2021-11-03 09:25:53 - 보완신청 - 신청 
2021-11-24 16:55:49 - 보완신청 - 문서재제출요청 
2022-04-20 08:34:08 - 재제출신청 - 접수 
2022-05-23 10:11:38 - 재제출신청 - 신청 
2022-07-01 13:35:44 - 재제출신청 - 보완요청 
2022-12-19 16:46:14 - 보완신청 - 접수 
2023-02-02 09:28:09 - 보완신청 - 신청 
2023-02-02 16:01:13 - 보완신청 - 문서재제출요청 
2023-02-06 15:37:36 - 재제출신청 - 접수 
2023-03-08 11:22:51 - 재제출신청 - 신청 
2023-03-08 11:23:52 - 재제출신청 - 문서재제출요청 
2023-03-08 15:28:13 - 재제출신청 - 접수 
2023-03-31 09:08:02 - 재제출신청 - 신청 
2023-03-31 09:08:43 - 재제출신청 - 평가승인 협의검토중 (협의 요청일 : 2023-03-21)
2023-04-03 15:25:12 - 재제출신청 - 협의검토중 협의통보 (협의 통보일 : 2023-05-01)
2023-05-04 11:07:23 - 재제출신청 - 협의통보 
2023-06-14 14:51:08 - 재제출신청 - 심의승인 
</t>
  </si>
  <si>
    <t xml:space="preserve">2020-06-23 09:54:28 - 신규신청 - 신청 
2020-06-23 09:54:28 - 관장기관 지정 - 환경부
2020-06-24 10:02:20 - 관장기관 지정 - 국토교통부
2020-07-09 15:20:06 - 신규신청 - 문서재제출요청 
2020-08-04 14:59:03 - 재제출신청 - 신청 
2020-08-12 13:47:35 - 관장기관 지정 - 산업통상자원부
2020-09-29 17:39:56 - 재제출신청 - 보완요청 
2020-11-04 23:29:31 - 보완신청 - 신청 
2020-12-03 20:38:58 - 보완신청 - 문서재제출요청 
2020-12-24 14:56:17 - 재제출신청 - 신청 
2021-02-23 10:04:09 - 재제출신청 - 문서재제출요청 
2021-03-05 13:46:16 - 재제출신청 - 신청 
2021-05-10 16:44:38 - 재제출신청 - 문서재제출요청 
2021-05-25 10:16:15 - 재제출신청 - 신청 
2021-05-25 18:00:28 - 재제출신청 - 문서재제출요청 
2021-05-25 23:25:28 - 재제출신청 - 신청 
2021-05-26 11:23:57 - 재제출신청 - 문서재제출요청 
2021-05-26 16:31:54 - 재제출신청 - 신청 
2021-06-30 17:38:26 - 재제출신청 - 평가승인 
2021-06-30 17:40:04 - 재제출신청 - 심의승인 
2021-09-09 11:09:46 - 재제출신청 - 착수신고 
2023-01-13 16:23:11 - 유효기간갱신 신청 - 신청 
2023-02-27 11:32:35 - 유효기간갱신 신청 - 보완요청 
2023-03-09 16:35:21 - 유효기간갱신 보완신청 - 신청 
2023-04-07 11:51:02 - 유효기간갱신 보완신청 - 보완요청 
2023-04-20 16:06:52 - 유효기간갱신 보완신청 - 신청 
2023-06-08 09:45:31 - 유효기간갱신 보완신청 - 보완요청 
2023-06-09 13:43:45 - 유효기간갱신 보완신청 - 신청 
2023-06-14 15:31:12 - 유효기간갱신 보완신청 - 평가승인 
</t>
  </si>
  <si>
    <t>2022-05-02~2027-05-01</t>
  </si>
  <si>
    <t>[주]규원테크 외 1개 업체</t>
  </si>
  <si>
    <t>㈜규원이엔지 바이오매스 연료기반 열에너지 공급으로 수용가 화석연료 사용량 절감 사업.pdf</t>
  </si>
  <si>
    <t xml:space="preserve">
별첨2-1. 사업자 등록증.zip
별첨2-2. 사업 시작일.zip
별첨2-3. 인증유효기간 시작일.zip
별첨2-4. 방법론 적용 조건 1.zip
별첨2-5. 방법론 적용 조건 2.zip
별첨2-6. 방법론 적용 조건 3.zip
별첨2-7. 방법론 적용 조건 4.zip
별첨2-8. 방법론 적용 조건 5.zip
별첨2-9. 방법론 적용 불가능 조건 1.zip
별첨2-11. 베이스라인 배출량 산정 2.zip
별첨2-12. 사업 배출량 산정.zip
별첨2-14. 누출량 산정 2.zip
별첨2-15. 누출량 산정 3.zip
별첨2-16. 기타.zip
별첨2-13. 누출량 산정 1.zip
별첨2-10. 베이스라인 배출량 산정 1.zip
별첨2-16. 기타_현장조사 검토 의견 제출 자료.zip</t>
  </si>
  <si>
    <t xml:space="preserve">2022-11-04 10:27:42 - 관장기관 지정 - 환경부
2022-11-04 10:27:43 - 신규신청 - 접수 
2022-11-04 10:28:28 - 신규신청 - 신청 
2022-11-04 14:41:33 - 관장기관 지정 - 산업통상자원부
2022-12-16 13:23:59 - 신규신청 - 보완요청 
2022-12-27 14:26:29 - 보완신청 - 접수 
2022-12-27 14:27:05 - 보완신청 - 신청 
2023-02-08 17:33:43 - 보완신청 - 보완요청 
2023-02-17 15:04:21 - 보완신청 - 접수 
2023-02-17 15:04:55 - 보완신청 - 신청 
2023-03-31 13:27:38 - 보완신청 - 보완요청 
2023-04-10 13:33:00 - 보완신청 - 접수 
2023-04-10 13:33:42 - 보완신청 - 신청 
2023-04-26 15:34:54 - 보완신청 - 문서재제출요청 
2023-05-04 13:34:46 - 재제출신청 - 접수 
2023-05-04 13:35:24 - 재제출신청 - 신청 
2023-05-18 17:13:23 - 재제출신청 - 문서재제출요청 
2023-05-24 15:20:21 - 재제출신청 - 접수 
2023-05-24 15:21:17 - 재제출신청 - 신청 
2023-05-25 10:10:45 - 재제출신청 - 문서재제출요청 
2023-05-25 10:25:10 - 재제출신청 - 접수 
2023-05-25 10:25:40 - 재제출신청 - 신청 
2023-06-14 15:34:53 - 재제출신청 - 평가승인 
</t>
  </si>
  <si>
    <t>연료전환 외부사업 사업계획서 Ver.5.0 230526.pdf</t>
  </si>
  <si>
    <t xml:space="preserve">
기타증빙자료 230526.Zip</t>
  </si>
  <si>
    <t>[보완3차]신청
2023-06-14
(3일째)</t>
  </si>
  <si>
    <t xml:space="preserve">2022-09-13 11:50:58 - 신규신청 - 접수 
2022-09-13 11:50:58 - 관장기관 지정 - 환경부
2022-09-14 13:57:00 - 신규신청 - 신청 
2022-09-15 09:36:34 - 관장기관 지정 - 산업통상자원부
2022-09-27 09:20:59 - 신규신청 - 문서재제출요청 
2022-09-27 09:57:42 - 재제출신청 - 접수 
2022-09-28 11:15:14 - 재제출신청 - 신청 
2022-11-10 16:03:16 - 재제출신청 - 보완요청 
2023-01-17 10:07:52 - 보완신청 - 접수 
2023-02-27 08:24:08 - 보완신청 - 신청 
2023-02-28 11:06:08 - 보완신청 - 보완요청 
2023-04-26 11:01:02 - 보완신청 - 접수 
2023-05-17 16:29:02 - 보완신청 - 신청 
2023-05-19 10:40:08 - 보완신청 - 보완요청 
2023-05-23 10:14:42 - 보완신청 - 접수 
2023-05-23 13:53:40 - 보완신청 - 신청 
2023-05-26 15:09:12 - 보완신청 - 문서재제출요청 
2023-05-26 16:17:53 - 재제출신청 - 접수 
2023-06-14 17:07:30 - 재제출신청 - 신청 
</t>
  </si>
  <si>
    <t>포항 평생학습원</t>
  </si>
  <si>
    <t>포항시 평생학습원</t>
  </si>
  <si>
    <t>포항시 평생학습원 미세먼지 차단숲 조성 식생복구 사업</t>
  </si>
  <si>
    <t>2020-04-13</t>
  </si>
  <si>
    <t>2023-06-07~2053-06-06</t>
  </si>
  <si>
    <t>포항시 평생학습원 미세먼지 차단숲 조성 식생복구 사업_ver2.3.pdf</t>
  </si>
  <si>
    <t xml:space="preserve">
1. 평생학습원 계획(안).pdf
2. 토지대장.zip
3. 계약서, 착공서류.zip
4. 준공서류.zip
5. 과거 항공사진.zip
6. 식재도면.zip
7. 내역서.zip
8. 탄소지킴이 도시숲.pdf
11. 이식수목 검토(평생학습원).zip
12. 포항시 평생학습원 식재면적 산정.jpg
13. 포항시 배출권거래제 명세서.pdf
사업자등록증(포항시청).pdf
타당성평가 의견 관련 소명자료(포항시 평생학습원).pdf
14. 사업대상지 면적 검토.pdf
15. 산림의 요건 검토.pdf
16. 토지이용계획.pdf
환경부 협의의견 관련 소명자료(포항 평생학습원).pdf
9. 사업시작일 설정(포항시 평생학습원).pdf
10. 디번들링평가 실시(평생학습원 미세먼지 차단숲).pdf
포항시 평생학습원 미세먼지 차단숲 조성 식생복구 사업_ver2.3.xlsx</t>
  </si>
  <si>
    <t>R-2023-KR-14-001036</t>
  </si>
  <si>
    <t>[보완1차]착수신고
2023-06-15</t>
  </si>
  <si>
    <t xml:space="preserve">2021-11-12 10:08:12 - 신규신청 - 신청 
2021-11-12 10:08:12 - 관장기관 지정 - 환경부
2021-11-12 11:06:52 - 관장기관 지정 - 농림축산식품부
2021-12-16 14:12:34 - 신규신청 - 문서재제출요청 
2022-09-02 13:27:41 - 재제출신청 - 신청 
2022-10-18 20:30:15 - 재제출신청 - 문서재제출요청 
2022-10-31 16:48:53 - 재제출신청 - 신청 
2022-12-13 13:44:18 - 재제출신청 - 보완요청 
2023-01-12 13:02:26 - 보완신청 - 신청 
2023-02-13 09:00:30 - 보완신청 - 문서재제출요청 
2023-02-13 10:18:16 - 재제출신청 - 신청 
2023-02-23 18:59:46 - 재제출신청 - 평가승인 
2023-03-28 19:38:33 - 재제출신청 - 협의검토중 협의검토중 (협의 요청일 : 2023-03-28)
2023-05-09 10:07:35 - 재제출신청 - 협의통보 협의통보 (협의 통보일 : 2023-05-08)
2023-06-12 19:18:33 - 재제출신청 - 심의승인 
2023-06-15 11:22:16 - 재제출신청 - 착수신고 
</t>
  </si>
  <si>
    <t>(주)신한은행 승인자</t>
  </si>
  <si>
    <t>2028102637</t>
  </si>
  <si>
    <t>강원도 횡성군 경로당 2곳</t>
  </si>
  <si>
    <t>강원도 횡성군</t>
  </si>
  <si>
    <t>조재경</t>
  </si>
  <si>
    <t>ESG기획실</t>
  </si>
  <si>
    <t>02-2151-3018</t>
  </si>
  <si>
    <t>esgteam@shinhan.com</t>
  </si>
  <si>
    <t>신한은행의 횡성군 경로당 전기보일러에서 히트펌프 대체를 통한 온실가스 감축 상생협력사업</t>
  </si>
  <si>
    <t>2023-01-09</t>
  </si>
  <si>
    <t>2023-01-14~2033-01-13</t>
  </si>
  <si>
    <t>건물에서 히트펌프를 이용한 전력 및/또는 화석연료 사용 절감 사업의 방법론</t>
  </si>
  <si>
    <t>신한은행의 횡성군 경로당 전기보일러에서 히트펌프 대체를 통한 온실가스 감축 상생협력사업_23.6.15.pdf</t>
  </si>
  <si>
    <t xml:space="preserve">
(증빙자료)신한은행의 횡성군 경로당 전기보일러에서 히트펌프 대체를 통한 온실가스 감축 상생협력사업_23.6.15.zip</t>
  </si>
  <si>
    <t>신청
2023-06-15
(2일째)</t>
  </si>
  <si>
    <t xml:space="preserve">2023-03-27 13:32:44 - 신규신청 - 신청 
2023-03-27 13:32:44 - 관장기관 지정 - 환경부
2023-03-27 13:39:48 - 관장기관 지정 - 국토교통부
2023-03-28 16:04:05 - 신규신청 - 문서재제출요청 
2023-04-10 11:15:29 - 재제출신청 - 신청 
2023-05-03 14:03:11 - 재제출신청 - 문서재제출요청 
2023-06-15 11:35:32 - 재제출신청 - 신청 
</t>
  </si>
  <si>
    <t>2016-05-19</t>
  </si>
  <si>
    <t>2021-03-01~2031-02-28</t>
  </si>
  <si>
    <t>고정식 냉매사용기기 유지.보수 및 선적되는 수출차량으로부터 발생되는 HFC-134a 폐냉매에 대한 플라즈마 분해처리사업의 방법론</t>
  </si>
  <si>
    <t>(주)범석엔지니어링 외 2개 업체</t>
  </si>
  <si>
    <t>범석-사업계획서-v.5.2.pdf</t>
  </si>
  <si>
    <t xml:space="preserve">
1.사업시작일 증빙자료.zip
2.범석엔지니어링 자격보유현황.zip
(범석)사업계획서-1차검토의견v.2.0.pdf
3.중간처분업 허가 관련.pdf
4.한전계량기 및 청구내역서 (6,7월분).pdf
5.BSE-CR50 사양(냉매회수기기-전력량계).pdf
6.고압가스운반등록증 및 운반차량 등록증.pdf
7.폐가전(삼광) 인수증.zip
8.삼광실업 차량해체실적(17-19년).zip
9.온실가스감축실적소유권협약서.pdf
10.폐기물(폐가스) 위탁처리 계약서.pdf
11.냉매종류 확인가능키트.zip
범석-감축량 산정-v2.0(201008).xlsx
범석_경제성분석-v.2.0_(v.5.2기준)(201008).xlsx
경제성산출관련자료 V5.2(10시간,55일기준)_201008.xlsx
(범석)사업계획서-2차검토의견v.4.pdf
4차 증빙자료 정리-v.4.0.zip
사업자등록증_다이나믹오토.pdf
사업자등록증-삼광실업.pdf
범석 사업자등록증.pdf
증빙자료 정리-v.5.2.zip
사업계획 변경요약서.pdf</t>
  </si>
  <si>
    <t>R-2021-KR-13-000547</t>
  </si>
  <si>
    <t>접수
2023-06-15</t>
  </si>
  <si>
    <t xml:space="preserve">2020-06-29 16:46:06 - 신규신청 - 신청 
2020-06-29 16:46:06 - 관장기관 지정 - 환경부
2020-07-28 19:00:43 - 신규신청 - 보완요청 
2020-08-31 10:21:13 - 보완신청 - 신청 
2020-09-21 18:08:05 - 보완신청 - 문서재제출요청 
2020-10-08 11:46:38 - 재제출신청 - 신청 
2020-11-18 18:41:36 - 재제출신청 - 보완요청 
2020-12-14 16:18:15 - 보완신청 - 신청 
2021-01-25 18:18:13 - 보완신청 - 보완요청 
2021-01-27 13:39:10 - 보완신청 - 접수 
2021-01-27 14:00:40 - 보완신청 - 신청 
2021-01-27 17:29:28 - 보완신청 - 문서재제출요청 
2021-01-27 18:36:20 - 재제출신청 - 접수 
2021-01-28 15:03:55 - 재제출신청 - 신청 
2021-01-28 15:10:41 - 재제출신청 - 평가승인 
2021-03-04 18:11:16 - 재제출신청 - 심의승인 
2021-03-08 13:51:42 - 재제출신청 - 착수신고 
2023-05-10 08:25:06 - 사업변경 신청 - 접수 
2023-05-15 15:28:20 - 사업변경 신청 - 신청 
2023-06-08 10:00:18 - 사업변경 신청 - 문서재제출요청 
2023-06-15 13:35:13 - 사업변경 재제출신청 - 접수 
</t>
  </si>
  <si>
    <t xml:space="preserve">2021-11-08 15:23:08 - 관장기관 지정 - 환경부
2021-11-08 15:23:09 - 신규신청 - 접수 
2021-11-08 16:35:47 - 관장기관 지정 - 산업통상자원부
2021-12-15 08:49:05 - 신규신청 - 신청 
2021-12-15 08:50:50 - 신규신청 - 보완요청 
2022-05-30 14:09:19 - 보완신청 - 접수 
2022-06-30 14:53:24 - 보완신청 - 신청 
2022-07-12 10:34:40 - 보완신청 - 보완요청 
2022-11-17 16:57:43 - 보완신청 - 접수 
2022-12-16 23:54:14 - 보완신청 - 신청 
2023-01-30 12:15:34 - 보완신청 - 보완요청 
2023-02-01 17:15:46 - 보완신청 - 접수 
2023-02-07 11:21:25 - 보완신청 - 신청 
2023-03-16 11:24:20 - 보완신청 - 문서재제출요청 
2023-03-16 13:20:37 - 재제출신청 - 접수 
2023-03-16 15:14:06 - 재제출신청 - 신청 
2023-03-16 15:15:00 - 재제출신청 - 문서재제출요청 
2023-03-16 16:47:08 - 재제출신청 - 접수 
2023-03-31 09:14:32 - 재제출신청 - 신청 
2023-03-31 09:15:07 - 재제출신청 - 평가승인 협의검토중 (협의 요청일 : 2023-03-21)
2023-04-03 15:26:00 - 재제출신청 - 협의검토중 협의통보 (협의 통보일 : 2023-05-01)
2023-05-04 11:07:12 - 재제출신청 - 협의통보 
2023-06-15 14:03:19 - 재제출신청 - 심의승인 
</t>
  </si>
  <si>
    <t>서울시 강서구 공동주택 3개소</t>
  </si>
  <si>
    <t>강서구(가양우방, 등촌라인, 마곡현대)</t>
  </si>
  <si>
    <t>서울시 '19년 하반기 강서구 아파트 승강기 회생제동장치 설치를 통한 전력 생산 및 사용 묶음 감축사업</t>
  </si>
  <si>
    <t>2019-11-22~2029-11-21</t>
  </si>
  <si>
    <t>19년 하반기_강서구_회생제동장치 사업계획서(v4.0) 230310.pdf</t>
  </si>
  <si>
    <t xml:space="preserve">
강서구(하)_증빙자료 230310.zip</t>
  </si>
  <si>
    <t>R-2023-KR-03-001052</t>
  </si>
  <si>
    <t>심의승인
2023-06-15</t>
  </si>
  <si>
    <t xml:space="preserve">2020-09-24 18:08:45 - 신규신청 - 신청 
2020-09-24 18:08:45 - 관장기관 지정 - 환경부
2020-09-24 19:25:55 - 관장기관 지정 - 국토교통부
2020-10-22 16:47:22 - 신규신청 - 문서재제출요청 
2022-12-30 15:49:40 - 재제출신청 - 신청 
2023-02-09 15:29:52 - 재제출신청 - 문서재제출요청 
2023-02-14 17:20:37 - 재제출신청 - 신청 
2023-03-08 13:45:38 - 재제출신청 - 문서재제출요청 
2023-03-10 16:16:04 - 재제출신청 - 신청 
2023-03-20 15:43:26 - 재제출신청 - 평가승인 
2023-05-08 11:10:33 - 재제출신청 - 협의검토중 협의검토중 (협의 요청일 : 2023-03-28)
2023-05-09 10:09:47 - 재제출신청 - 협의통보 협의통보 (협의 통보일 : 2023-05-08)
2023-06-15 14:03:49 - 재제출신청 - 심의승인 
</t>
  </si>
  <si>
    <t>서울시 구로구 공동주택 4개소</t>
  </si>
  <si>
    <t>구로구(개봉현대, 고척벽산베스트블루밍, 신도림3차푸르지오, 신도림5차e편한세상)</t>
  </si>
  <si>
    <t>서울시 '19년 하반기 구로구 아파트 승강기 회생제동장치 설치를 통한 전력 생산 및 사용 묶음 감축사업</t>
  </si>
  <si>
    <t>19년 하반기_구로구_회생제동장치 사업계획서(v4.0) 230310.pdf</t>
  </si>
  <si>
    <t xml:space="preserve">
구로구(하)_증빙자료 230310.zip</t>
  </si>
  <si>
    <t>R-2023-KR-03-001053</t>
  </si>
  <si>
    <t xml:space="preserve">2020-09-24 20:57:33 - 신규신청 - 신청 
2020-09-24 20:57:33 - 관장기관 지정 - 환경부
2020-09-28 10:28:07 - 관장기관 지정 - 국토교통부
2020-10-22 16:49:24 - 신규신청 - 문서재제출요청 
2022-12-30 15:54:06 - 재제출신청 - 신청 
2023-02-09 15:31:17 - 재제출신청 - 문서재제출요청 
2023-02-14 08:18:08 - 재제출신청 - 신청 
2023-03-08 13:40:02 - 재제출신청 - 문서재제출요청 
2023-03-10 16:07:00 - 재제출신청 - 신청 
2023-03-20 15:44:03 - 재제출신청 - 평가승인 
2023-05-08 11:10:29 - 재제출신청 - 협의검토중 협의검토중 (협의 요청일 : 2023-03-28)
2023-05-09 10:09:51 - 재제출신청 - 협의통보 협의통보 (협의 통보일 : 2023-05-08)
2023-06-15 14:04:59 - 재제출신청 - 심의승인 
</t>
  </si>
  <si>
    <t>서울시 노원구 공동주택 5개소</t>
  </si>
  <si>
    <t>노원구(상계우방, 월계청백4단지, 월계현대, 중계주공7단지, 하계장미)</t>
  </si>
  <si>
    <t>서울시 '19년 하반기 노원구 아파트 승강기 회생제동장치 설치를 통한 전력 생산 및 사용 묶음 감축사업</t>
  </si>
  <si>
    <t>2019-12-12~2029-12-11</t>
  </si>
  <si>
    <t>19년 하반기_노원구_회생제동장치 사업계획서(v4.0) 230310.pdf</t>
  </si>
  <si>
    <t xml:space="preserve">
노원구(하)_증빙자료 230310.zip
노원구(하)_증빙자료(승강기 검사이력) 230310.zip</t>
  </si>
  <si>
    <t>R-2023-KR-03-001054</t>
  </si>
  <si>
    <t xml:space="preserve">2020-09-24 22:12:40 - 신규신청 - 신청 
2020-09-24 22:12:40 - 관장기관 지정 - 환경부
2020-09-28 10:28:16 - 관장기관 지정 - 국토교통부
2020-10-22 16:49:46 - 신규신청 - 문서재제출요청 
2022-12-30 15:58:41 - 재제출신청 - 신청 
2023-02-09 15:32:15 - 재제출신청 - 문서재제출요청 
2023-02-14 08:23:30 - 재제출신청 - 신청 
2023-03-08 13:42:07 - 재제출신청 - 문서재제출요청 
2023-03-10 16:11:53 - 재제출신청 - 신청 
2023-03-20 15:44:24 - 재제출신청 - 평가승인 
2023-05-08 11:10:24 - 재제출신청 - 협의검토중 협의검토중 (협의 요청일 : 2023-03-28)
2023-05-09 10:09:55 - 재제출신청 - 협의통보 협의통보 (협의 통보일 : 2023-05-08)
2023-06-15 14:06:11 - 재제출신청 - 심의승인 
</t>
  </si>
  <si>
    <t>서울시 도봉구 공동주택 1개소</t>
  </si>
  <si>
    <t>도봉구(방학명품ESA1단지)</t>
  </si>
  <si>
    <t>서울시 '19년 하반기 도봉구 아파트 승강기 회생제동장치 설치를 통한 전력 생산 및 사용 감축사업</t>
  </si>
  <si>
    <t>2019-11-21~2029-11-20</t>
  </si>
  <si>
    <t>19년 하반기_도봉구_회생제동장치 사업계획서(v5.0) 230317.pdf</t>
  </si>
  <si>
    <t xml:space="preserve">
도봉구(하)_증빙자료 230310.zip</t>
  </si>
  <si>
    <t>R-2023-KR-03-001055</t>
  </si>
  <si>
    <t xml:space="preserve">2020-09-24 22:30:29 - 관장기관 지정 - 환경부
2020-09-24 22:30:30 - 신규신청 - 신청 
2020-09-28 10:28:26 - 관장기관 지정 - 국토교통부
2020-10-22 16:50:13 - 신규신청 - 문서재제출요청 
2022-12-30 16:02:37 - 재제출신청 - 신청 
2023-02-09 15:35:58 - 재제출신청 - 문서재제출요청 
2023-02-13 17:24:55 - 재제출신청 - 신청 
2023-03-08 13:39:22 - 재제출신청 - 문서재제출요청 
2023-03-10 16:21:57 - 재제출신청 - 신청 
2023-03-14 16:00:21 - 재제출신청 - 문서재제출요청 
2023-03-17 15:07:15 - 재제출신청 - 신청 
2023-03-17 15:44:35 - 재제출신청 - 문서재제출요청 
2023-03-17 15:47:44 - 재제출신청 - 신청 
2023-03-20 15:42:42 - 재제출신청 - 평가승인 
2023-05-08 11:10:42 - 재제출신청 - 협의검토중 협의검토중 (협의 요청일 : 2023-03-28)
2023-05-09 10:09:38 - 재제출신청 - 협의통보 협의통보 (협의 통보일 : 2023-05-08)
2023-06-15 14:07:10 - 재제출신청 - 심의승인 
</t>
  </si>
  <si>
    <t>서울시 동대문구 공동주택 1개소</t>
  </si>
  <si>
    <t>동대문구(청량리한신)</t>
  </si>
  <si>
    <t>서울시 '19년 하반기 동대문구 아파트 승강기 회생제동장치 설치를 통한 전력 생산 및 사용 감축사업</t>
  </si>
  <si>
    <t>2019-11-13~2029-11-12</t>
  </si>
  <si>
    <t>19년 하반기_동대문구_회생제동장치 사업계획서(v4.0) 230310.pdf</t>
  </si>
  <si>
    <t xml:space="preserve">
동대문구(하)_증빙자료 230310.zip</t>
  </si>
  <si>
    <t>R-2023-KR-03-001056</t>
  </si>
  <si>
    <t xml:space="preserve">2020-09-24 23:01:36 - 신규신청 - 신청 
2020-09-24 23:01:36 - 관장기관 지정 - 환경부
2020-09-28 10:28:34 - 관장기관 지정 - 국토교통부
2020-10-22 16:50:38 - 신규신청 - 문서재제출요청 
2022-12-30 16:03:17 - 재제출신청 - 신청 
2023-02-09 15:37:14 - 재제출신청 - 문서재제출요청 
2023-02-13 17:22:05 - 재제출신청 - 신청 
2023-03-08 13:37:33 - 재제출신청 - 문서재제출요청 
2023-03-10 16:24:57 - 재제출신청 - 신청 
2023-03-20 15:43:04 - 재제출신청 - 평가승인 
2023-05-08 11:10:37 - 재제출신청 - 협의검토중 협의검토중 (협의 요청일 : 2023-03-28)
2023-05-09 10:09:42 - 재제출신청 - 협의통보 협의통보 (협의 통보일 : 2023-05-08)
2023-06-15 14:08:05 - 재제출신청 - 심의승인 
</t>
  </si>
  <si>
    <t>서울시 동작구 흑석한강센트레빌2차</t>
  </si>
  <si>
    <t>서울시 동작구 서달로 91</t>
  </si>
  <si>
    <t>서울시 '19년 하반기 동작구 아파트 승강기 회생제동장치 설치를 통한 전력 생산 및 사용 감축사업</t>
  </si>
  <si>
    <t>19년 하반기_동작구_회생제동장치 사업계획서(v3.0) 230510.pdf</t>
  </si>
  <si>
    <t xml:space="preserve">
동작구(하)_증빙자료 220930.zip
설치후사진_흑석한강센트레빌2차(110동 1호기).pdf</t>
  </si>
  <si>
    <t>R-2023-KR-03-001057</t>
  </si>
  <si>
    <t xml:space="preserve">2020-09-24 23:10:44 - 신규신청 - 신청 
2020-09-24 23:10:44 - 관장기관 지정 - 환경부
2020-09-28 10:28:41 - 관장기관 지정 - 국토교통부
2020-10-22 16:48:35 - 신규신청 - 문서재제출요청 
2022-09-30 11:32:41 - 재제출신청 - 신청 
2022-10-28 11:04:38 - 재제출신청 - 평가승인 
2023-05-08 11:06:08 - 재제출신청 - 협의검토중 협의검토중 (협의 요청일 : 2023-03-28)
2023-05-09 10:08:36 - 재제출신청 - 협의통보 협의통보 (협의 통보일 : 2023-05-08)
2023-06-15 14:09:06 - 재제출신청 - 심의승인 
</t>
  </si>
  <si>
    <t xml:space="preserve">2021-11-11 11:52:58 - 신규신청 - 접수 
2021-11-11 11:52:58 - 관장기관 지정 - 환경부
2021-11-12 09:42:34 - 관장기관 지정 - 산업통상자원부
2021-12-21 15:22:05 - 신규신청 - 신청 
2021-12-21 15:23:13 - 신규신청 - 보완요청 
2022-05-26 18:00:22 - 보완신청 - 접수 
2022-06-07 09:25:36 - 보완신청 - 신청 
2022-07-18 13:06:42 - 보완신청 - 보완요청 
2022-11-08 16:17:55 - 보완신청 - 접수 
2022-12-19 08:22:19 - 보완신청 - 신청 
2022-12-19 08:23:04 - 보완신청 - 보완요청 
2022-12-20 17:13:02 - 보완신청 - 접수 
2023-02-07 11:23:21 - 보완신청 - 신청 
2023-03-30 15:24:43 - 보완신청 - 평가승인 협의검토중 (협의 요청일 : 2023-03-02)
2023-04-03 14:50:30 - 보완신청 - 협의검토중 협의통보 (협의 통보일 : 2023-04-10)
2023-04-10 18:00:56 - 보완신청 - 협의통보 
2023-06-15 14:09:32 - 보완신청 - 심의승인 
</t>
  </si>
  <si>
    <t>서울시 마포구 공동주택 1개소</t>
  </si>
  <si>
    <t>마포구(공덕펜트라우스)</t>
  </si>
  <si>
    <t>서울시 '19년 하반기 마포구 아파트 승강기 회생제동장치 설치를 통한 전력 생산 및 사용 감축사업</t>
  </si>
  <si>
    <t>19년 하반기_마포구_회생제동장치 사업계획서(v4.0) 230317.pdf</t>
  </si>
  <si>
    <t xml:space="preserve">
마포구(하)_증빙자료 230317.zip</t>
  </si>
  <si>
    <t>R-2023-KR-03-001059</t>
  </si>
  <si>
    <t xml:space="preserve">2020-09-24 23:28:07 - 신규신청 - 신청 
2020-09-24 23:28:07 - 관장기관 지정 - 환경부
2020-09-28 10:28:50 - 관장기관 지정 - 국토교통부
2020-10-22 16:51:01 - 신규신청 - 문서재제출요청 
2022-12-30 16:00:25 - 재제출신청 - 신청 
2023-02-09 15:34:22 - 재제출신청 - 문서재제출요청 
2023-02-14 08:39:08 - 재제출신청 - 신청 
2023-03-08 13:42:48 - 재제출신청 - 문서재제출요청 
2023-03-17 13:56:01 - 재제출신청 - 신청 
2023-03-20 15:39:33 - 재제출신청 - 평가승인 
2023-05-08 11:10:47 - 재제출신청 - 협의검토중 협의검토중 (협의 요청일 : 2023-03-28)
2023-05-09 10:09:33 - 재제출신청 - 협의통보 협의통보 (협의 통보일 : 2023-05-08)
2023-06-15 14:10:04 - 재제출신청 - 심의승인 
</t>
  </si>
  <si>
    <t>서울시 중구 신당푸르지오</t>
  </si>
  <si>
    <t>서울시 중구 다산로36길 110</t>
  </si>
  <si>
    <t>서울시 '19년 하반기 중구 아파트 승강기 회생제동장치 설치를 통한 전력 생산 및 사용 감축사업</t>
  </si>
  <si>
    <t>2019-12-06~2029-12-05</t>
  </si>
  <si>
    <t>19년 하반기_중구_회생제동장치 사업계획서(v5.0) 230310.pdf</t>
  </si>
  <si>
    <t xml:space="preserve">
중구(하)_증빙자료 230310.zip</t>
  </si>
  <si>
    <t>R-2023-KR-03-001060</t>
  </si>
  <si>
    <t xml:space="preserve">2020-09-25 23:18:52 - 신규신청 - 신청 
2020-09-25 23:18:52 - 관장기관 지정 - 환경부
2020-09-28 10:29:29 - 관장기관 지정 - 국토교통부
2020-10-22 16:52:21 - 신규신청 - 문서재제출요청 
2022-09-21 09:55:05 - 재제출신청 - 신청 
2022-10-28 10:42:58 - 재제출신청 - 문서재제출요청 
2022-10-28 14:57:02 - 재제출신청 - 신청 
2022-12-07 14:08:46 - 재제출신청 - 문서재제출요청 
2023-02-14 17:31:57 - 재제출신청 - 신청 
2023-03-08 13:46:15 - 재제출신청 - 문서재제출요청 
2023-03-10 16:18:49 - 재제출신청 - 신청 
2023-03-20 15:39:05 - 재제출신청 - 평가승인 
2023-05-08 11:10:51 - 재제출신청 - 협의검토중 협의검토중 (협의 요청일 : 2023-03-28)
2023-05-09 10:09:29 - 재제출신청 - 협의통보 협의통보 (협의 통보일 : 2023-05-08)
2023-06-15 14:10:56 - 재제출신청 - 심의승인 
</t>
  </si>
  <si>
    <t>(주)동양 외 2개 업체</t>
  </si>
  <si>
    <t xml:space="preserve">2021-11-05 17:00:51 - 신규신청 - 접수 
2021-11-05 17:00:51 - 관장기관 지정 - 환경부
2021-11-05 17:07:28 - 관장기관 지정 - 산업통상자원부
2021-11-08 10:42:38 - 신규신청 - 신청 
2021-11-09 10:19:59 - 신규신청 - 보완요청 
2022-01-04 16:02:36 - 보완신청 - 접수 
2022-01-06 13:10:53 - 보완신청 - 신청 
2022-03-23 09:54:06 - 보완신청 - 보완요청 
2022-05-27 17:08:50 - 보완신청 - 접수 
2022-06-02 16:14:00 - 보완신청 - 신청 
2022-07-11 14:07:11 - 보완신청 - 보완요청 
2022-09-21 16:00:17 - 보완신청 - 접수 
2022-09-28 13:35:38 - 보완신청 - 신청 
2022-11-10 16:42:39 - 보완신청 - 문서재제출요청 
2023-01-12 11:21:32 - 재제출신청 - 접수 
2023-01-19 09:01:51 - 재제출신청 - 신청 
2023-02-27 15:54:19 - 재제출신청 - 문서재제출요청 
2023-03-08 11:36:39 - 재제출신청 - 접수 
2023-03-14 13:08:16 - 재제출신청 - 신청 
2023-03-30 14:49:22 - 재제출신청 - 평가승인 협의검토중 (협의 요청일 : 2023-03-21)
2023-04-03 15:27:20 - 재제출신청 - 협의검토중 협의통보 (협의 통보일 : 2023-05-01)
2023-05-04 11:06:51 - 재제출신청 - 협의통보 
2023-06-15 14:10:57 - 재제출신청 - 심의승인 
</t>
  </si>
  <si>
    <t>서울시 중랑구 공동주택 2개소</t>
  </si>
  <si>
    <t>중랑구(묵동금호어울림, 상봉건영캐스빌)</t>
  </si>
  <si>
    <t>서울시 '19년 하반기 중랑구 아파트 승강기 회생제동장치 설치를 통한 전력 생산 및 사용 묶음 감축사업</t>
  </si>
  <si>
    <t>2019-11-25~2029-11-24</t>
  </si>
  <si>
    <t>19년 하반기_중랑구_회생제동장치 사업계획서(v4.0) 230317.pdf</t>
  </si>
  <si>
    <t xml:space="preserve">
중랑구(하)_증빙자료 230317.zip</t>
  </si>
  <si>
    <t>R-2023-KR-03-001062</t>
  </si>
  <si>
    <t xml:space="preserve">2020-09-25 23:27:21 - 신규신청 - 신청 
2020-09-25 23:27:21 - 관장기관 지정 - 환경부
2020-09-28 10:29:36 - 관장기관 지정 - 국토교통부
2020-10-22 16:53:06 - 신규신청 - 문서재제출요청 
2022-12-30 15:59:47 - 재제출신청 - 신청 
2023-02-09 15:33:29 - 재제출신청 - 문서재제출요청 
2023-02-14 17:12:32 - 재제출신청 - 신청 
2023-03-08 13:44:08 - 재제출신청 - 문서재제출요청 
2023-03-17 14:02:12 - 재제출신청 - 신청 
2023-03-20 15:44:50 - 재제출신청 - 평가승인 
2023-05-08 11:07:00 - 재제출신청 - 협의검토중 협의검토중 (협의 요청일 : 2023-03-28)
2023-05-09 10:10:00 - 재제출신청 - 협의통보 협의통보 (협의 통보일 : 2023-05-08)
2023-06-15 14:11:50 - 재제출신청 - 심의승인 
</t>
  </si>
  <si>
    <t>(주)미래 외 2개 업체</t>
  </si>
  <si>
    <t xml:space="preserve">2021-11-05 17:22:11 - 관장기관 지정 - 환경부
2021-11-05 17:22:12 - 신규신청 - 접수 
2021-11-08 10:15:20 - 관장기관 지정 - 산업통상자원부
2021-11-09 10:20:18 - 신규신청 - 신청 
2021-11-09 10:20:52 - 신규신청 - 보완요청 
2022-01-04 16:17:31 - 보완신청 - 접수 
2022-01-06 13:10:36 - 보완신청 - 신청 
2022-02-15 09:37:51 - 보완신청 - 문서재제출요청 
2022-05-27 16:28:49 - 재제출신청 - 접수 
2022-06-02 16:13:42 - 재제출신청 - 신청 
2022-07-11 16:18:10 - 재제출신청 - 보완요청 
2022-10-14 13:16:15 - 보완신청 - 접수 
2022-10-17 10:59:13 - 보완신청 - 신청 
2022-11-23 11:06:34 - 보완신청 - 보완요청 
2023-01-12 11:35:21 - 보완신청 - 접수 
2023-01-19 09:02:09 - 보완신청 - 신청 
2023-02-24 16:21:06 - 보완신청 - 문서재제출요청 
2023-03-08 11:25:57 - 재제출신청 - 접수 
2023-03-08 14:00:41 - 재제출신청 - 신청 
2023-03-08 14:01:43 - 재제출신청 - 문서재제출요청 
2023-03-08 14:19:10 - 재제출신청 - 접수 
2023-03-08 14:33:35 - 재제출신청 - 신청 
2023-03-08 14:33:56 - 재제출신청 - 문서재제출요청 
2023-03-08 14:43:34 - 재제출신청 - 접수 
2023-03-08 14:46:41 - 재제출신청 - 신청 
2023-03-08 14:47:33 - 재제출신청 - 문서재제출요청 
2023-03-08 14:57:23 - 재제출신청 - 접수 
2023-03-14 13:07:59 - 재제출신청 - 신청 
2023-03-30 14:54:00 - 재제출신청 - 평가승인 협의검토중 (협의 요청일 : 2023-03-21)
2023-04-03 15:27:18 - 재제출신청 - 협의검토중 협의통보 (협의 통보일 : 2023-05-01)
2023-05-04 11:06:56 - 재제출신청 - 협의통보 
2023-06-15 14:14:47 - 재제출신청 - 심의승인 
</t>
  </si>
  <si>
    <t>(유)중산현대 외 1개 업체</t>
  </si>
  <si>
    <t xml:space="preserve">
(감축량 산정시트)중산현대 아스콘 연료교체(B-C유 &amp;rarr; LPG) 사업_7차.xlsx
(유)중산현대_증빙자료_시스템 제출용_7차-1.zip
외부사업 수정 및 보완 요청서_(유)중산현대_20230426.pdf
(유)중산현대_증빙자료_시스템 제출용_7차-2.zip
추가증빙자료(버너교체이력).pdf</t>
  </si>
  <si>
    <t xml:space="preserve">2022-03-31 18:03:58 - 신규신청 - 신청 
2022-03-31 18:03:58 - 관장기관 지정 - 환경부
2022-04-01 10:46:02 - 관장기관 지정 - 산업통상자원부
2022-05-12 11:25:48 - 신규신청 - 보완요청 
2022-06-08 11:39:23 - 보완신청 - 신청 
2022-07-28 16:57:12 - 보완신청 - 보완요청 
2022-08-10 18:03:21 - 보완신청 - 신청 
2022-09-27 10:26:18 - 보완신청 - 보완요청 
2022-11-01 13:42:42 - 보완신청 - 신청 
2022-12-12 16:38:15 - 보완신청 - 문서재제출요청 
2022-12-14 17:09:40 - 재제출신청 - 신청 
2023-01-19 11:31:38 - 재제출신청 - 문서재제출요청 
2023-01-20 14:01:42 - 재제출신청 - 신청 
2023-02-20 15:37:10 - 재제출신청 - 문서재제출요청 
2023-02-23 17:13:11 - 재제출신청 - 신청 
2023-02-24 17:23:58 - 재제출신청 - 문서재제출요청 
2023-02-27 17:03:25 - 재제출신청 - 신청 
2023-03-30 15:15:08 - 재제출신청 - 평가승인 
2023-04-03 14:51:15 - 재제출신청 - 협의검토중 협의검토중 (협의 요청일 : 2023-03-02)
2023-04-10 18:00:39 - 재제출신청 - 협의통보 협의통보 (협의 통보일 : 2023-04-10)
2023-06-15 14:19:35 - 재제출신청 - 심의승인 
</t>
  </si>
  <si>
    <t>주식회사 KECM 본사</t>
  </si>
  <si>
    <t>고잔주공7단지아파트(경기도 안산시 단원구 당곡3로 3)</t>
  </si>
  <si>
    <t>고잔주공7단지아파트 보일러의 난방방식 전환을 통한 온실가스 배출 감축사업</t>
  </si>
  <si>
    <t>2016-05-12</t>
  </si>
  <si>
    <t>2023-09-08~2030-09-07</t>
  </si>
  <si>
    <t>사업계획서_고잔주공7단지_v10.0(20230314).pdf</t>
  </si>
  <si>
    <t xml:space="preserve">
증빙01_외부사업 협약서_고잔주공7단지.pdf
증빙02_사업자등록증01.pdf
증빙02_사업자등록증02.pdf
증빙02_사업장등록증03.png
증빙04-1_지역난방 열고지서_고잔주공 7단지 아파트(2021, 2022년 열사용량).pdf
증빙04-2_열요금고지서(22.1,단위확인용).pdf
증빙05_지역난방 열 수급 계약서.pdf
증빙06_열공급개시확인서.pdf
증빙07. 안산도시개발(주) 2021 온실가스 명세서.pdf
증빙08-1_열계량장치 유지보수 확인서.pdf
증빙08-2_열량계 사진(2021).zip
증빙09_건축물대장_고잔주공7단지.pdf
증빙10_보일러 폐기확인서.pdf
증빙11_중앙난방 사용연료 중지신청서.png
증빙12_공동주택단지정보_고잔주공7단지.pdf
증빙13_형식승인서_적산열량계(Q-05-02).pdf
증빙14-1_열량계검정정보_고잔주공7단지.pdf
증빙14-2_열량계 검정정보_고잔주공7단지(21년 교체).pdf
증빙15_공사비 최초지출내역.pdf
증빙16_고잔주공 7단지 외부사업 승인서.pdf
증빙17_외부사업 인증유효기간 갱신 신청서_고잔주공7단지.pdf
증빙03_(고잔주공7단지)외부사업 감축량산정 내역_202314.xlsx</t>
  </si>
  <si>
    <t>R-2021-KR-03-000550</t>
  </si>
  <si>
    <t xml:space="preserve">2018-06-29 14:07:23 - 신규신청 - 접수 
2018-06-29 14:07:23 - 관장기관 지정 - 환경부
2018-07-02 17:19:21 - 신규신청 - 신청 
2018-07-13 15:24:24 - 관장기관 지정 - 산업통상자원부
2018-07-13 15:31:31 - 관장기관 지정 - 국토교통부
2018-07-31 15:54:04 - 신규신청 - 문서재제출요청 
2019-10-21 21:15:48 - 재제출신청 - 접수 
2019-11-07 16:27:58 - 재제출신청 - 신청 
2019-11-27 16:12:59 - 재제출신청 - 문서재제출요청 
2019-12-10 16:34:54 - 재제출신청 - 접수 
2019-12-11 09:27:19 - 재제출신청 - 신청 
2020-05-06 19:11:05 - 재제출신청 - 문서재제출요청 
2020-07-06 11:33:04 - 재제출신청 - 접수 
2020-08-19 15:32:37 - 재제출신청 - 신청 
2020-08-28 11:18:46 - 재제출신청 - 문서재제출요청 
2020-08-28 13:02:20 - 재제출신청 - 접수 
2020-08-28 13:32:40 - 재제출신청 - 신청 
2020-12-09 16:03:12 - 재제출신청 - 문서재제출요청 
2020-12-15 21:38:35 - 재제출신청 - 접수 
2020-12-16 13:42:15 - 재제출신청 - 신청 
2021-01-07 14:50:04 - 재제출신청 - 문서재제출요청 
2021-01-11 19:33:42 - 재제출신청 - 접수 
2021-01-12 07:38:27 - 재제출신청 - 신청 
2021-03-02 18:12:37 - 재제출신청 - 평가승인 
2021-04-08 16:12:42 - 재제출신청 - 심의승인 
2021-07-06 20:00:57 - 재제출신청 - 착수신고 
2023-01-27 14:49:04 - 유효기간갱신 신청 - 접수 
2023-01-27 14:57:57 - 유효기간갱신 신청 - 신청 
2023-03-08 13:36:26 - 유효기간갱신 신청 - 문서재제출요청 
2023-03-10 13:15:22 - 유효기간갱신 재제출신청 - 접수 
2023-03-13 14:27:07 - 유효기간갱신 재제출신청 - 신청 
2023-03-13 16:39:54 - 유효기간갱신 재제출신청 - 문서재제출요청 
2023-03-14 15:21:05 - 유효기간갱신 재제출신청 - 접수 
2023-03-14 15:40:36 - 유효기간갱신 재제출신청 - 신청 
2023-03-20 15:45:58 - 유효기간갱신 재제출신청 - 평가승인 협의검토중 (협의 요청일 : 2023-03-28)
2023-05-08 11:13:16 - 유효기간갱신 재제출신청 - 협의검토중 협의통보 (협의 통보일 : 2023-05-08)
2023-05-09 10:09:20 - 유효기간갱신 재제출신청 - 협의통보 
2023-06-15 14:23:40 - 유효기간갱신 재제출신청 - 심의승인 
</t>
  </si>
  <si>
    <t>연수삼성럭키아파트</t>
  </si>
  <si>
    <t>연수삼성럭키아파트 보일러의 난방방식 전환을 통한 온실가스 배출 감축사업</t>
  </si>
  <si>
    <t>2016-03-28</t>
  </si>
  <si>
    <t>2023-11-22~2030-11-21</t>
  </si>
  <si>
    <t>사업계획서(ver08_230310)_연수삼성럭키_인증유효기간 갱신.pdf</t>
  </si>
  <si>
    <t xml:space="preserve">
증빙01_협약서_연수삼성럭키.pdf
증빙02_사업자등록증_3개사업자_연수삼성럭키.pdf
증빙03_감축량 산정시트_연수럭키삼성_v.2.0.xlsx
증빙04_연수삼성럭키아파트 열수급계약서.pdf
증빙05_지역난방공급개시일 확인서.pdf
증빙06_열사용량_연수삼성럭키아파트_2021.01~2021.12.pdf
증빙07_열배출계수_2021년_명세서_미래엔인천에너지.pdf
증빙08-1_열계량장치 설치 및 유지보수 확인서.pdf
증빙08-2_열계량장치 사진 및 정보.pdf
증빙09_건축물대장_연수럭키삼성아파트.pdf
증빙10-1_형식승인서_적산열량계(Q-05-02).pdf
증빙10-2_형식승인서_적산열량계(KTC-Q-18-21 ).pdf
증빙11-1_열량계검정정보_연수삼성럭키아파트.pdf
증빙11-2_적산열량계 검정확인서.pdf
증빙12_공동주택단지정보_연수럭키삼성아파트.pdf
증빙13_폐기확인서.pdf
증빙14_열병합관련 설비일지.zip
증빙15_연수삼성럭키아파트_LNG고지서(2013년8월_2016년4월).pdf
증빙16_LNG사용비율 산정표rev1.xlsx
증빙17_외부사업 인증유효기간 갱신 신청서_연수삼성럭키.pdf
증빙18-1_외부사업 승인서.pdf
증빙18-2_외부사업 사업변경신청 승인서.pdf</t>
  </si>
  <si>
    <t>R-2021-KR-03-000559</t>
  </si>
  <si>
    <t xml:space="preserve">2020-05-19 10:39:00 - 관장기관 지정 - 환경부
2020-05-19 10:39:01 - 신규신청 - 접수 
2020-05-19 11:54:53 - 신규신청 - 신청 
2020-05-20 09:45:38 - 관장기관 지정 - 국토교통부
2020-06-16 15:36:09 - 신규신청 - 문서재제출요청 
2020-08-27 14:43:37 - 재제출신청 - 접수 
2020-08-27 15:02:56 - 재제출신청 - 신청 
2020-09-25 15:15:33 - 재제출신청 - 문서재제출요청 
2020-11-17 15:31:16 - 재제출신청 - 접수 
2020-11-20 13:02:03 - 재제출신청 - 신청 
2020-11-26 11:24:56 - 재제출신청 - 문서재제출요청 
2020-12-04 13:53:57 - 재제출신청 - 접수 
2020-12-04 14:06:20 - 재제출신청 - 신청 
2021-05-25 13:23:47 - 재제출신청 - 문서재제출요청 
2021-05-25 14:58:29 - 재제출신청 - 접수 
2021-05-25 15:03:04 - 재제출신청 - 신청 
2021-07-01 13:54:28 - 재제출신청 - 평가승인 
2021-07-01 13:57:04 - 재제출신청 - 심의승인 
2021-08-24 11:29:58 - 재제출신청 - 착수신고 
2022-09-26 15:52:14 - 사업변경 신청 - 접수 
2022-09-27 10:28:30 - 사업변경 신청 - 신청 
2022-09-27 10:34:12 - 사업변경 신청 - 평가승인 
2022-12-26 11:39:08 - 사업변경 신청 - 심의승인 
2023-01-30 17:10:43 - 유효기간갱신 신청 - 접수 
2023-01-31 08:38:05 - 유효기간갱신 신청 - 신청 
2023-03-08 13:35:21 - 유효기간갱신 신청 - 문서재제출요청 
2023-03-13 14:18:19 - 유효기간갱신 재제출신청 - 접수 
2023-03-15 09:05:50 - 유효기간갱신 재제출신청 - 신청 
2023-03-20 15:46:36 - 유효기간갱신 재제출신청 - 평가승인 협의검토중 (협의 요청일 : 2023-03-28)
2023-05-08 11:13:11 - 유효기간갱신 재제출신청 - 협의검토중 협의통보 (협의 통보일 : 2023-05-08)
2023-05-09 10:09:25 - 유효기간갱신 재제출신청 - 협의통보 
2023-06-15 14:24:57 - 유효기간갱신 재제출신청 - 심의승인 
</t>
  </si>
  <si>
    <t xml:space="preserve">2022-06-15 10:33:41 - 관장기관 지정 - 환경부
2022-06-15 10:33:42 - 신규신청 - 접수 
2022-06-15 10:34:04 - 관장기관 지정 - 산업통상자원부
2022-06-24 10:57:33 - 신규신청 - 신청 
2022-08-08 08:13:03 - 신규신청 - 보완요청 
2022-08-18 16:03:50 - 보완신청 - 접수 
2022-08-18 16:05:43 - 보완신청 - 신청 
2022-09-30 13:29:29 - 보완신청 - 보완요청 
2022-11-01 08:52:02 - 보완신청 - 접수 
2022-11-01 09:03:44 - 보완신청 - 신청 
2022-12-13 11:21:06 - 보완신청 - 보완요청 
2022-12-16 10:38:30 - 보완신청 - 접수 
2022-12-16 11:08:24 - 보완신청 - 신청 
2023-01-05 15:17:29 - 보완신청 - 문서재제출요청 
2023-01-05 15:22:00 - 재제출신청 - 접수 
2023-01-05 15:34:17 - 재제출신청 - 신청 
2023-01-19 11:36:10 - 재제출신청 - 문서재제출요청 
2023-02-01 16:56:03 - 재제출신청 - 접수 
2023-02-01 16:56:45 - 재제출신청 - 신청 
2023-02-14 13:38:12 - 재제출신청 - 문서재제출요청 
2023-02-17 09:59:28 - 재제출신청 - 접수 
2023-02-17 10:02:37 - 재제출신청 - 신청 
2023-02-24 13:23:43 - 재제출신청 - 문서재제출요청 
2023-02-24 14:13:46 - 재제출신청 - 접수 
2023-02-24 14:14:17 - 재제출신청 - 신청 
2023-03-30 15:26:04 - 재제출신청 - 평가승인 협의검토중 (협의 요청일 : 2023-03-02)
2023-04-03 14:51:33 - 재제출신청 - 협의검토중 협의통보 (협의 통보일 : 2023-04-10)
2023-04-10 18:00:33 - 재제출신청 - 협의통보 
2023-06-15 14:25:14 - 재제출신청 - 심의승인 
</t>
  </si>
  <si>
    <t xml:space="preserve">2022-07-13 22:53:15 - 신규신청 - 접수 
2022-07-13 22:53:15 - 관장기관 지정 - 환경부
2022-07-18 09:20:31 - 관장기관 지정 - 산업통상자원부
2022-08-17 15:25:50 - 신규신청 - 신청 
2022-08-22 16:11:16 - 신규신청 - 보완요청 
2022-09-27 11:13:51 - 보완신청 - 접수 
2022-09-28 17:04:30 - 보완신청 - 신청 
2022-11-10 15:59:46 - 보완신청 - 보완요청 
2022-12-14 21:37:50 - 보완신청 - 접수 
2023-01-10 10:00:58 - 보완신청 - 신청 
2023-01-26 11:26:41 - 보완신청 - 보완요청 
2023-02-24 19:25:06 - 보완신청 - 접수 
2023-03-08 13:32:13 - 보완신청 - 신청 
2023-03-09 13:38:15 - 보완신청 - 문서재제출요청 
2023-03-10 18:26:33 - 재제출신청 - 접수 
2023-03-13 08:12:01 - 재제출신청 - 신청 
2023-03-13 10:58:48 - 재제출신청 - 문서재제출요청 
2023-03-13 18:39:05 - 재제출신청 - 접수 
2023-03-14 08:23:05 - 재제출신청 - 신청 
2023-03-17 13:50:59 - 재제출신청 - 문서재제출요청 
2023-03-17 18:46:03 - 재제출신청 - 접수 
2023-03-20 08:17:42 - 재제출신청 - 신청 
2023-03-30 15:23:42 - 재제출신청 - 평가승인 협의검토중 (협의 요청일 : 2023-03-21)
2023-04-03 15:28:27 - 재제출신청 - 협의검토중 협의통보 (협의 통보일 : 2023-05-01)
2023-05-04 11:06:39 - 재제출신청 - 협의통보 
2023-06-15 14:27:34 - 재제출신청 - 심의승인 
</t>
  </si>
  <si>
    <t xml:space="preserve">2022-07-13 22:02:08 - 관장기관 지정 - 환경부
2022-07-13 22:02:09 - 신규신청 - 접수 
2022-07-18 09:20:14 - 관장기관 지정 - 산업통상자원부
2022-07-18 14:54:59 - 신규신청 - 신청 
2022-08-22 16:11:48 - 신규신청 - 보완요청 
2022-09-27 09:54:23 - 보완신청 - 접수 
2022-09-28 15:37:59 - 보완신청 - 신청 
2022-11-10 16:00:14 - 보완신청 - 보완요청 
2022-12-12 20:08:01 - 보완신청 - 접수 
2022-12-28 13:19:10 - 보완신청 - 신청 
2023-01-20 16:21:37 - 보완신청 - 보완요청 
2023-02-20 19:12:19 - 보완신청 - 접수 
2023-03-08 13:23:54 - 보완신청 - 신청 
2023-03-09 13:37:45 - 보완신청 - 문서재제출요청 
2023-03-10 18:39:00 - 재제출신청 - 접수 
2023-03-13 08:11:18 - 재제출신청 - 신청 
2023-03-13 10:58:14 - 재제출신청 - 문서재제출요청 
2023-03-13 18:04:49 - 재제출신청 - 접수 
2023-03-14 08:22:18 - 재제출신청 - 신청 
2023-03-17 14:31:37 - 재제출신청 - 문서재제출요청 
2023-03-17 18:19:30 - 재제출신청 - 접수 
2023-03-20 08:15:32 - 재제출신청 - 신청 
2023-03-30 15:18:48 - 재제출신청 - 평가승인 협의검토중 (협의 요청일 : 2023-03-21)
2023-04-03 15:28:29 - 재제출신청 - 협의검토중 협의통보 (협의 통보일 : 2023-05-01)
2023-05-04 11:06:34 - 재제출신청 - 협의통보 
2023-06-15 14:29:29 - 재제출신청 - 심의승인 
</t>
  </si>
  <si>
    <t xml:space="preserve">2022-07-13 22:36:17 - 신규신청 - 접수 
2022-07-13 22:36:17 - 관장기관 지정 - 환경부
2022-07-18 09:20:59 - 관장기관 지정 - 산업통상자원부
2022-08-17 15:26:39 - 신규신청 - 신청 
2022-08-22 16:12:17 - 신규신청 - 보완요청 
2022-09-27 11:36:24 - 보완신청 - 접수 
2022-09-28 17:03:13 - 보완신청 - 신청 
2022-11-10 16:00:40 - 보완신청 - 보완요청 
2022-12-12 20:33:54 - 보완신청 - 접수 
2022-12-28 13:21:32 - 보완신청 - 신청 
2023-01-20 16:22:13 - 보완신청 - 보완요청 
2023-02-20 18:50:28 - 보완신청 - 접수 
2023-03-08 13:23:16 - 보완신청 - 신청 
2023-03-09 13:37:21 - 보완신청 - 문서재제출요청 
2023-03-10 18:53:07 - 재제출신청 - 접수 
2023-03-13 08:11:40 - 재제출신청 - 신청 
2023-03-13 10:58:31 - 재제출신청 - 문서재제출요청 
2023-03-13 18:19:42 - 재제출신청 - 접수 
2023-03-14 08:22:34 - 재제출신청 - 신청 
2023-03-17 13:50:36 - 재제출신청 - 문서재제출요청 
2023-03-17 18:30:38 - 재제출신청 - 접수 
2023-03-20 08:18:58 - 재제출신청 - 신청 
2023-03-30 15:27:07 - 재제출신청 - 평가승인 협의검토중 (협의 요청일 : 2023-03-21)
2023-04-03 15:28:25 - 재제출신청 - 협의검토중 협의통보 (협의 통보일 : 2023-05-01)
2023-05-04 11:06:45 - 재제출신청 - 협의통보 
2023-06-15 14:31:39 - 재제출신청 - 심의승인 
</t>
  </si>
  <si>
    <t>라온팰리스2차</t>
  </si>
  <si>
    <t>서울시 구로구 경인로 236</t>
  </si>
  <si>
    <t>라온팰리스2차 승강기 회생제동장치 설치를 통한 전력 생산 및 사용 감축사업</t>
  </si>
  <si>
    <t>2021-11-09~2031-11-08</t>
  </si>
  <si>
    <t>라온팰리스2차_회생제동장치 사업계획서(v3.0) 230615.pdf</t>
  </si>
  <si>
    <t xml:space="preserve">
라온팰리스2차_증빙자료 230503.zip
2-6. 회생제동장치 설치검증 준공서류.pdf</t>
  </si>
  <si>
    <t xml:space="preserve">2023-05-03 10:38:44 - 신규신청 - 신청 
2023-05-03 10:38:44 - 관장기관 지정 - 환경부
2023-05-03 13:03:31 - 관장기관 지정 - 국토교통부
2023-05-31 09:21:39 - 신규신청 - 문서재제출요청 
2023-05-31 17:44:16 - 재제출신청 - 신청 
2023-06-14 15:51:49 - 재제출신청 - 문서재제출요청 
2023-06-15 16:32:18 - 재제출신청 - 신청 
</t>
  </si>
  <si>
    <t>포항 연일근린공원</t>
  </si>
  <si>
    <t>포항시 연일근린공원</t>
  </si>
  <si>
    <t>포항시 연일근린공원 조성 식생복구 사업</t>
  </si>
  <si>
    <t>포항시 연일근린공원 조성 식생복구 사업_ver2.2.pdf</t>
  </si>
  <si>
    <t xml:space="preserve">
1. 사업 추진 계획.zip
2. 토지대장.zip
4. 준공서류.zip
5. 과거 항공사진.zip
6. 식재도면.zip
7. 내역서.zip
8. 탄소지킴이 도시숲.pdf
12. 사업 지출일 서류.zip
13. 포항시 배출권거래제 명세서.pdf
사업자등록증(포항시청).pdf
3. 계약서, 착공서류.zip
타당성평가 검토의견 소명자료(포항연일근린공원).pdf
11. 이식수목 검토.zip
14. 사업대상지 면적 검토.pdf
15. 산림의 요건 검토.pdf
16. 토지이용계획.pdf
환경부 협의의견 관련 소명자료(포항 연일근린공원).pdf
9. 사업시작일 설정(연일근린공원).pdf
10. 디번들링평가 실시(연일근린공원).pdf
포항시 연일근린공원 조성 식생복구 사업_ver2.2.xlsx</t>
  </si>
  <si>
    <t>R-2023-KR-14-001035</t>
  </si>
  <si>
    <t xml:space="preserve">2022-10-28 15:03:51 - 관장기관 지정 - 환경부
2022-10-28 15:03:52 - 신규신청 - 신청 
2022-10-28 15:56:55 - 관장기관 지정 - 농림축산식품부
2022-12-13 13:44:42 - 신규신청 - 보완요청 
2023-01-12 13:25:02 - 보완신청 - 신청 
2023-02-13 09:01:02 - 보완신청 - 문서재제출요청 
2023-02-13 09:27:24 - 재제출신청 - 신청 
2023-02-23 18:58:38 - 재제출신청 - 평가승인 
2023-03-28 19:38:38 - 재제출신청 - 협의검토중 협의검토중 (협의 요청일 : 2023-03-28)
2023-05-09 10:07:30 - 재제출신청 - 협의통보 협의통보 (협의 통보일 : 2023-05-08)
2023-06-12 19:16:12 - 재제출신청 - 심의승인 
2023-06-15 17:02:39 - 재제출신청 - 착수신고 
</t>
  </si>
  <si>
    <t>국내 전통시장 조명기기 교체에 따른 온실가스 배출 묶음 감축사업</t>
  </si>
  <si>
    <t>2022-12-22~2032-12-21</t>
  </si>
  <si>
    <t>(사업계획서) 국내 전통시장 조명기기 교체에 따른 온실가스 배출 감축사업_v6.pdf</t>
  </si>
  <si>
    <t xml:space="preserve">
4차 증빙자료.zip
추가자료_230512.zip</t>
  </si>
  <si>
    <t>R-2022-KR-03-000948-P-02</t>
  </si>
  <si>
    <t>착수신고
2023-06-16</t>
  </si>
  <si>
    <t>2023-06-16</t>
  </si>
  <si>
    <t xml:space="preserve">2023-02-13 09:44:24 - 관장기관 지정 - 환경부
2023-02-13 09:44:25 - 신규신청 - 신청 
2023-02-13 13:11:53 - 관장기관 지정 - 산업통상자원부
2023-02-17 17:25:07 - 관장기관 지정 - 국토교통부
2023-02-24 15:51:26 - 신규신청 - 문서재제출요청 
2023-03-10 09:57:31 - 재제출신청 - 신청 
2023-03-10 10:19:05 - 재제출신청 - 문서재제출요청 
2023-03-10 16:25:04 - 재제출신청 - 신청 
2023-03-13 16:38:34 - 재제출신청 - 문서재제출요청 
2023-03-20 16:49:45 - 재제출신청 - 신청 
2023-03-20 16:54:37 - 재제출신청 - 평가승인 
2023-05-08 11:06:55 - 재제출신청 - 협의검토중 협의검토중 (협의 요청일 : 2023-03-28)
2023-05-09 10:08:32 - 재제출신청 - 협의통보 협의통보 (협의 통보일 : 2023-05-08)
2023-06-15 14:13:38 - 재제출신청 - 심의승인 
2023-06-16 09:54:13 - 재제출신청 - 착수신고 
</t>
  </si>
  <si>
    <t>신청
2023-06-16
(1일째)</t>
  </si>
  <si>
    <t xml:space="preserve">2023-06-16 10:29:59 - 신규신청 - 신청 
2023-06-16 10:29:59 - 관장기관 지정 - 환경부
2023-06-16 14:35:49 - 관장기관 지정 - 산업통상자원부
</t>
  </si>
  <si>
    <t>더존앤테크(주)  고효율 2단 인버터 PM  Motor 공기압축기로 교체 사업</t>
  </si>
  <si>
    <t>외부사업 사업계획서_더존앤테크(주).pdf</t>
  </si>
  <si>
    <t xml:space="preserve">
외부사업 사업계획서_더존앤테크(주).xlsx
1-1_사업자등록증_(주)코리아엔지니어링.pdf
1-2_사업자등록증명_더존앤테크(주).pdf
2-1_공급계약서_더존앤테크(주).pdf
2-2_이체확인증_더존앤테크(주).pdf
3-1_시운전결과보고서_더존앤테크(주).pdf
4-1_기존설비_KE-50ACA_사양서.pdf
4-2_기존설비_CKDX660 VSD_사양서.pdf
4-3_고효율설비_GMA-075_사양서.pdf
5-1_모니터링 계획서_더존앤테크(주).pdf
5-2_기존설비 확인서_더존앤테크(주).pdf
5-3_폐기반출확인서_더존앤테크(주).pdf
6-1_개선전후 설비 및 명판_더존앤테크(주).pdf
6-2_가동시간 증빙_더존앤테크(주).pdf</t>
  </si>
  <si>
    <t xml:space="preserve">2023-06-12 15:39:57 - 신규신청 - 접수 
2023-06-12 15:39:57 - 관장기관 지정 - 환경부
2023-06-12 16:37:43 - 관장기관 지정 - 산업통상자원부
2023-06-16 11:10:45 - 신규신청 - 신청 
</t>
  </si>
  <si>
    <t>청원타올(주)  고효율 2단 PM  Motor 공기압축기로 교체 사업</t>
  </si>
  <si>
    <t>외부사업 사업계획서_청원타올(주).pdf</t>
  </si>
  <si>
    <t xml:space="preserve">
1-1_사업자등록증_(주)코리아엔지니어링.pdf
1-2_사업자등록증_청원타올(주).PDF
2-1_계약서_청원타올(주).pdf
2-2_자부담금 입금_청원타올(주).pdf
3-1_시운전결과보고서_청원타올(주).pdf
4-1_고효율설비_GMA-037_사양서.pdf
5-1_모니터링 계획서_청원타올(주).pdf
5-2_기존설비 확인서_청원타올(주).pdf
6-1_개선전후 설비 및 명판_청원타올(주).pdf
6-2_가동시간 증빙_청원타올(주).pdf
외부사업 사업계획서_청원타올(주).xlsx</t>
  </si>
  <si>
    <t>접수
2023-06-16</t>
  </si>
  <si>
    <t xml:space="preserve">2023-06-16 11:46:21 - 신규신청 - 접수 
2023-06-16 11:46:21 - 관장기관 지정 - 환경부
2023-06-16 14:35:42 - 관장기관 지정 - 산업통상자원부
</t>
  </si>
  <si>
    <t>외부사업 사업계획서_(주)코리아그린.pdf</t>
  </si>
  <si>
    <t xml:space="preserve">
1-1_사업자등록증_(주)코리아엔지니어링.pdf
1-2_사업자등록증명-(주)코리아그린.pdf
2-1_계약서_(주)코리아그린.pdf
3-1_시운전결과보고서_(주)코리아그린.pdf
4-1_피스톤타입 유량 사양_(주)코리아그린.pdf
4-2_고효율설비_GMA-022_사양서.pdf
5-1_모니터링 계획서_(주)코리아그린.pdf
5-2_기존설비 확인서_(주)코리아그린.pdf
5-3_폐기반출확인서_(주)코리아그린.pdf
6-1_개선전후 설비 및 명판_(주)코리아그린.pdf
6-2_가동시간 증빙_(주)코리아그린.pdf
외부사업 사업계획서_(주)코리아그린.xlsx</t>
  </si>
  <si>
    <t xml:space="preserve">2023-06-16 08:20:50 - 신규신청 - 접수 
2023-06-16 08:20:50 - 관장기관 지정 - 환경부
2023-06-16 09:01:49 - 관장기관 지정 - 산업통상자원부
2023-06-16 13:14:04 - 신규신청 - 신청 
</t>
  </si>
  <si>
    <t>외부사업 사업계획서_(주)대성테크.pdf</t>
  </si>
  <si>
    <t xml:space="preserve">
외부사업 사업계획서_(주)대성테크.xlsx
1-1_사업자등록증_(주)코리아엔지니어링.pdf
1-2_사업자등록증_(주)대성테크.pdf
2-1_계약서_(주)대성테크.pdf
2-2_계좌잔액확인서_(주)대성테크.pdf
3-1_시운전결과보고서_(주)대성테크.pdf
4-1_기존설비_GRH3-100A_사양서.pdf
4-2_고효율설비_GMA-075_사양서.pdf
5-2_기존설비 확인서_(주)대성테크.pdf
5-3_폐기반출확인서_(주)대성테크.pdf
6-1_개선전후 설비 및 명판_(주)대성테크.pdf
6-2_가동시간 증빙_(주)대성테크.pdf</t>
  </si>
  <si>
    <t xml:space="preserve">2023-06-16 17:08:26 - 신규신청 - 접수 
2023-06-16 17:08:26 - 관장기관 지정 - 환경부
</t>
  </si>
  <si>
    <t>2012-02-15~2022-02-14</t>
  </si>
  <si>
    <t xml:space="preserve">
0. 외부사업 계획서(엑셀양식).zip
1. 사업자 등록증.zip
2. 사업 시작일 증빙자료.zip
3. 인증유효기간 시작일 증빙자료.zip
4. 적용 기술 관련 입증자료.zip
5-1. 기타 증빙자료.zip
5-2. 기타 증빙자료.zip</t>
  </si>
  <si>
    <t>[보완3차]평가승인
2023-06-16</t>
  </si>
  <si>
    <t xml:space="preserve">2022-04-11 17:24:12 - 신규신청 - 접수 
2022-04-11 17:24:12 - 관장기관 지정 - 환경부
2022-04-12 13:05:41 - 신규신청 - 신청 
2022-04-12 13:27:49 - 관장기관 지정 - 산업통상자원부
2022-05-24 18:14:08 - 신규신청 - 보완요청 
2022-06-24 19:15:36 - 보완신청 - 접수 
2022-06-27 08:17:13 - 보완신청 - 신청 
2022-08-05 15:50:02 - 보완신청 - 보완요청 
2022-08-19 19:53:59 - 보완신청 - 접수 
2022-08-22 09:00:08 - 보완신청 - 신청 
2022-10-05 09:24:35 - 보완신청 - 보완요청 
2022-10-07 13:41:56 - 보완신청 - 접수 
2022-10-10 18:47:13 - 보완신청 - 신청 
2022-11-21 16:14:57 - 보완신청 - 문서재제출요청 
2023-02-10 09:39:29 - 재제출신청 - 접수 
2023-02-13 16:32:37 - 재제출신청 - 신청 
2023-02-13 16:33:17 - 재제출신청 - 문서재제출요청 
2023-02-13 16:53:33 - 재제출신청 - 접수 
2023-02-16 13:52:27 - 재제출신청 - 신청 
2023-03-31 15:42:18 - 재제출신청 - 문서재제출요청 
2023-04-11 09:01:32 - 재제출신청 - 접수 
2023-05-02 11:00:12 - 재제출신청 - 신청 
2023-05-08 08:59:23 - 재제출신청 - 문서재제출요청 
2023-05-10 11:13:02 - 재제출신청 - 접수 
2023-05-11 14:41:33 - 재제출신청 - 신청 
2023-05-18 11:05:56 - 재제출신청 - 문서재제출요청 
2023-05-22 17:48:39 - 재제출신청 - 접수 
2023-05-23 10:23:58 - 재제출신청 - 신청 
2023-05-23 13:22:36 - 재제출신청 - 문서재제출요청 
2023-05-23 13:45:01 - 재제출신청 - 접수 
2023-05-23 13:47:28 - 재제출신청 - 신청 
2023-06-15 13:33:47 - 재제출신청 - 문서재제출요청 
2023-06-15 14:21:38 - 재제출신청 - 접수 
2023-06-15 14:59:39 - 재제출신청 - 신청 
2023-06-16 18:11:12 - 재제출신청 - 평가승인 
</t>
  </si>
  <si>
    <t>신청
2023-06-19
(1일째)</t>
  </si>
  <si>
    <t xml:space="preserve">2023-06-19 07:39:19 - 신규신청 - 접수 
2023-06-19 07:39:19 - 관장기관 지정 - 환경부
2023-06-19 08:09:18 - 신규신청 - 신청 
</t>
  </si>
  <si>
    <t xml:space="preserve">2023-06-19 07:43:47 - 신규신청 - 접수 
2023-06-19 07:43:47 - 관장기관 지정 - 환경부
2023-06-19 08:09:48 - 신규신청 - 신청 
</t>
  </si>
  <si>
    <t xml:space="preserve">2023-06-19 08:06:40 - 신규신청 - 접수 
2023-06-19 08:06:40 - 관장기관 지정 - 환경부
2023-06-19 08:10:59 - 신규신청 - 신청 
</t>
  </si>
  <si>
    <t xml:space="preserve">2023-06-19 07:51:47 - 신규신청 - 접수 
2023-06-19 07:51:47 - 관장기관 지정 - 환경부
2023-06-19 08:13:26 - 신규신청 - 신청 
</t>
  </si>
  <si>
    <t>Tool 생성, 통계, 진행상태, 현위치 등</t>
    <phoneticPr fontId="2" type="noConversion"/>
  </si>
  <si>
    <t>인증 시트 내 사업별 차수 구분할 수 있도록 업데이트</t>
    <phoneticPr fontId="2" type="noConversion"/>
  </si>
  <si>
    <t>타부문 포함 ORS 데이터 다운 오류로 산업부데이터와 분리</t>
    <phoneticPr fontId="2" type="noConversion"/>
  </si>
  <si>
    <t>ORS 업데이트에 따른 RAW DATA 컬럼 추가 반영</t>
    <phoneticPr fontId="2" type="noConversion"/>
  </si>
  <si>
    <t>검토 기준 변경에 따른 TOOL 고도화</t>
    <phoneticPr fontId="2" type="noConversion"/>
  </si>
  <si>
    <t>검토 기준 재변경에 따른 TOOL 고도화</t>
    <phoneticPr fontId="2" type="noConversion"/>
  </si>
  <si>
    <t>선택</t>
    <phoneticPr fontId="2" type="noConversion"/>
  </si>
  <si>
    <t>평가필요</t>
    <phoneticPr fontId="2" type="noConversion"/>
  </si>
  <si>
    <t>사업자</t>
    <phoneticPr fontId="2" type="noConversion"/>
  </si>
  <si>
    <t>보완요청</t>
    <phoneticPr fontId="2" type="noConversion"/>
  </si>
  <si>
    <t>검토반</t>
    <phoneticPr fontId="2" type="noConversion"/>
  </si>
  <si>
    <t>보완완료</t>
    <phoneticPr fontId="2" type="noConversion"/>
  </si>
  <si>
    <t>심의승인</t>
    <phoneticPr fontId="2" type="noConversion"/>
  </si>
  <si>
    <t>반려필요</t>
    <phoneticPr fontId="2" type="noConversion"/>
  </si>
  <si>
    <t>반려요청</t>
    <phoneticPr fontId="2" type="noConversion"/>
  </si>
  <si>
    <t>반려완료</t>
    <phoneticPr fontId="2" type="noConversion"/>
  </si>
  <si>
    <t>보류</t>
    <phoneticPr fontId="2" type="noConversion"/>
  </si>
  <si>
    <t>고효율인덕션히터 도입을 통한 온실가스 감축 사업</t>
    <phoneticPr fontId="2" type="noConversion"/>
  </si>
  <si>
    <t>신규</t>
  </si>
  <si>
    <t>한국순환자원유통지원센터</t>
  </si>
  <si>
    <t>1078217851</t>
  </si>
  <si>
    <t>주식회사 지평선에너지</t>
  </si>
  <si>
    <t>전라남도 영광군 군서면 백수로17길 25-7</t>
  </si>
  <si>
    <t>이명환</t>
  </si>
  <si>
    <t>이사장</t>
  </si>
  <si>
    <t>02-768-1643</t>
  </si>
  <si>
    <t>yonghui@kora.or.kr</t>
  </si>
  <si>
    <t>(주)지평선에너지 폐플라스틱 활용 열분해유 생산 및 사용을 통한 온실가스 감축사업</t>
  </si>
  <si>
    <t>2026-06-10~2031-06-09</t>
  </si>
  <si>
    <t>플라스틱류 폐기물을 활용한 열분해유를 생산하는 사업의 방법론</t>
  </si>
  <si>
    <t>한국순환자원유통지원센터, 주식회사 리코(RE-CO Corp.), 주식회사 지평선에너지</t>
  </si>
  <si>
    <t>외부사업 사업계획서_주식회사 지평선에너지(영광)_260723.pdf</t>
  </si>
  <si>
    <t xml:space="preserve">
[증빙자료 44] 감축량 계산_지평선에너지(영광)_260723.xlsx
증빙자료_주식회사 지평선에너지(영광).zip
(참고자료) 타당성 평가 의견에 따른 보완 내용 정리_260723.hwp
외부사업 사업계획서_주식회사 지평선에너지(영광)_260723.hwp</t>
  </si>
  <si>
    <t>R-2026-KR-13-001404</t>
  </si>
  <si>
    <t>[보완2차]착수신고
2026-09-18</t>
  </si>
  <si>
    <t>2026-09-18</t>
  </si>
  <si>
    <t xml:space="preserve">2026-04-28 09:19:00 - 신규신청 - 접수 
2026-04-28 09:19:00 - 관장기관 지정 - 기후에너지환경부
2026-04-28 09:39:41 - 신규신청 - 신청 
2026-06-02 16:36:27 - 신규신청 - 보완요청 
2026-06-10 10:41:41 - 보완신청 - 접수 
2026-06-11 10:20:31 - 보완신청 - 신청 
2026-06-11 10:27:16 - 보완신청 - 문서재제출요청 
2026-06-11 13:15:13 - 재제출신청 - 접수 
2026-06-11 13:32:40 - 재제출신청 - 신청 
2026-07-16 14:33:26 - 재제출신청 - 보완요청 
2026-07-23 13:58:23 - 보완신청 - 접수 
2026-07-27 13:36:59 - 보완신청 - 신청 
2026-08-10 17:35:14 - 보완신청 - 평가승인 
2026-09-09 11:02:04 - 보완신청 - 심의승인 
2026-09-18 16:54:23 - 보완신청 - 착수신고 
</t>
  </si>
  <si>
    <t>서울특별시 영등포구 의사당대로 83, 19층 101호(여의도동, 오투타워)</t>
  </si>
  <si>
    <t>(사업계획서) 퍼시스 일룸 태양광 발전설비 도입에 따른 온실가스 감축사업_v8.pdf</t>
  </si>
  <si>
    <t xml:space="preserve">
(증빙자료 01) 외부사업 사업자(총괄) 및 외부사업 참여자_v8.zip
(증빙자료 02) 프로그램 감축사업 추진계획_v8.pdf
(증빙자료 03) 프로그램 감축사업 운영 및 관리 메뉴얼_v8.pdf
(증빙자료 04) 설비 및 계통 현황_v8.zip
(증빙자료 05) 소유권, 사업시작일 및 인증유효기간 관련 자료_v8.zip
(증빙자료 06) 온실가스 감축량 산정_v8.zip
(증빙자료 07) 모니터링 관련 자료_v8.zip
(증빙자료 08) 전기안전관리법 시행규칙 [별표 4]  정기검사 대상 전기설비 및 시기_v8.pdf
(증빙자료 09) 온실가스 내부감축사업, 외부사업 검증 매뉴얼 및 세부검증 가이드라인_v8.pdf
001. 퍼시스일룸 태양광 발전설비 도입에 따른 온실가스 감축사업_수정 및 보완 내역서(제출 필요)_수정 및 보완 내역서(제출 필요)_재제출5차.hwp</t>
  </si>
  <si>
    <t>[보완3차]접수
2026-09-17</t>
  </si>
  <si>
    <t>2026-09-17</t>
  </si>
  <si>
    <t xml:space="preserve">2025-06-25 18:06:48 - 신규신청 - 신청 
2025-06-25 18:06:48 - 관장기관 지정 - 기후에너지환경부
2025-06-26 09:14:48 - 관장기관 지정 - 산업통상부
2025-08-06 16:27:05 - 신규신청 - 보완요청 
2025-09-16 18:24:05 - 보완신청 - 신청 
2025-10-30 14:51:41 - 보완신청 - 보완요청 
2025-12-10 19:31:43 - 보완신청 - 신청 
2026-01-22 08:34:52 - 보완신청 - 보완요청 
2026-03-10 10:20:49 - 보완신청 - 접수 
2026-03-10 10:41:50 - 보완신청 - 신청 
2026-04-08 13:28:45 - 관장기관 지정 - 기후에너지환경부
2026-04-17 16:47:17 - 보완신청 - 문서재제출요청 
2026-04-24 15:35:36 - 재제출신청 - 접수 
2026-04-28 09:56:24 - 재제출신청 - 신청 
2026-05-19 15:09:23 - 재제출신청 - 문서재제출요청 
2026-05-28 13:55:17 - 재제출신청 - 접수 
2026-05-30 10:09:13 - 재제출신청 - 신청 
2026-07-06 11:30:44 - 재제출신청 - 문서재제출요청 
2026-07-08 16:08:40 - 재제출신청 - 접수 
2026-07-09 14:23:03 - 재제출신청 - 신청 
2026-08-20 16:44:17 - 재제출신청 - 문서재제출요청 
2026-09-17 18:33:30 - 재제출신청 - 접수 
</t>
  </si>
  <si>
    <t>(주)후시파트너스 프로그램 감축사업 사업계획서_v8.pdf</t>
  </si>
  <si>
    <t>(증빙자료 01) 사업자등록증_v8.zip_x000D_
(증빙자료 02) 프로그램 감축사업 추진계획_v8.pdf_x000D_
(증빙자료 03) 프로그램 감축사업 운영 및 관리 매뉴얼_8.pdf</t>
  </si>
  <si>
    <t>2026-09-02~2036-09-01</t>
  </si>
  <si>
    <t>엑시콘 태양광 발전설비 설치 및 자가사용을 통한 온실가스 감축사업_ver8.0.pdf</t>
  </si>
  <si>
    <t>R-2026-KR-01-001403</t>
  </si>
  <si>
    <t>[보완3차]심의승인
2026-09-08</t>
  </si>
  <si>
    <t>2026-09-08</t>
  </si>
  <si>
    <t xml:space="preserve">2024-11-18 15:13:19 - 신규신청 - 접수 
2024-11-18 15:13:19 - 관장기관 지정 - 기후에너지환경부
2024-11-18 16:08:42 - 관장기관 지정 - 산업통상부
2024-11-19 10:17:28 - 신규신청 - 신청 
2025-02-07 15:53:29 - 신규신청 - 보완요청 
2025-02-15 11:04:51 - 보완신청 - 접수 
2025-02-17 09:00:37 - 보완신청 - 신청 
2025-04-23 08:12:52 - 보완신청 - 보완요청 
2025-04-30 17:48:11 - 보완신청 - 접수 
2025-04-30 18:00:42 - 보완신청 - 신청 
2025-06-16 08:41:54 - 보완신청 - 보완요청 
2025-06-19 14:08:42 - 보완신청 - 접수 
2025-06-20 09:52:09 - 보완신청 - 신청 
2025-08-01 08:53:38 - 보완신청 - 문서재제출요청 
2025-08-01 13:38:50 - 재제출신청 - 접수 
2025-08-01 13:50:15 - 재제출신청 - 신청 
2025-08-01 13:52:02 - 재제출신청 - 문서재제출요청 
2025-08-22 10:28:25 - 재제출신청 - 접수 
2025-08-22 10:44:07 - 재제출신청 - 신청 
2025-10-02 09:29:07 - 재제출신청 - 문서재제출요청 
2026-01-14 15:31:28 - 재제출신청 - 접수 
2026-01-14 15:50:39 - 재제출신청 - 신청 
2026-03-03 14:30:22 - 재제출신청 - 문서재제출요청 
2026-03-05 17:27:23 - 재제출신청 - 접수 
2026-03-05 17:35:35 - 재제출신청 - 신청 
2026-04-07 16:21:47 - 재제출신청 - 문서재제출요청 
2026-04-08 13:29:12 - 관장기관 지정 - 기후에너지환경부
2026-04-17 11:31:37 - 재제출신청 - 접수 
2026-04-17 11:54:23 - 재제출신청 - 신청 
2026-06-10 11:32:36 - 재제출신청 - 평가승인  (협의 요청일 : 2026-06-05)
2026-06-11 15:56:04 - 재제출신청 - 협의검토중  (협의 통보일 : 2026-07-09)
2026-07-15 11:55:15 - 재제출신청 - 협의통보 
2026-09-08 18:02:46 - 재제출신청 - 심의승인 
</t>
  </si>
  <si>
    <t>사업변경</t>
  </si>
  <si>
    <t>서울특별시 금천구 두산로 70 현대지식산업센터 B동 1503호_x000D_
서울특별시 영등포구 여의나루로 61, 11층</t>
  </si>
  <si>
    <t>김미래</t>
  </si>
  <si>
    <t>010-2063-1786</t>
  </si>
  <si>
    <t>miraekim@ecoeye.com</t>
  </si>
  <si>
    <t>2021-08-19~2026-08-18</t>
  </si>
  <si>
    <t>00. [대구방천리] 외부사업 사업계획서_V3.pdf</t>
  </si>
  <si>
    <t xml:space="preserve">
03. [대구방천리] 외부사업 감축량 산정시트_V2.1.xls
(증빙자료)CDM사업 자료.zip
00. [대구방천리] 외부사업 사업계획서_V3.pdf
01. 사업계획 변경 신청서_signed.pdf
02. (변경)외부사업 사업계획 국문요약서_20260803_signed.pdf
04. 외부사업 사업계획서 변경 동의 요청 및 회신 공문.pdf
05. 감축량 소유권 증빙_Focal Point.pdf
06. UNFCCC 사업 등록 증빙.png
07. 외부사업 인증유효기간 갱신 승인서.pdf
(20141230)대구 방천리 매립장 CDM 사업 관련 합의서_지분.pdf</t>
  </si>
  <si>
    <t>평가승인
2026-09-08</t>
  </si>
  <si>
    <t xml:space="preserve">2021-02-18 18:00:07 - 유효기간갱신 신청 - 신청 
2021-03-08 18:27:04 - 유효기간갱신 신청 - 보완요청 
2021-07-23 09:48:27 - 유효기간갱신 보완신청 - 신청 
2021-08-24 17:51:49 - 유효기간갱신 보완신청 - 보완요청 
2023-02-20 16:08:26 - 유효기간갱신 보완신청 - 신청 
2023-04-03 16:44:56 - 유효기간갱신 보완신청 - 문서재제출요청 
2023-05-09 17:10:15 - 유효기간갱신 재제출신청 - 신청 
2023-06-20 15:02:52 - 유효기간갱신 재제출신청 - 문서재제출요청 
2023-06-20 17:11:56 - 유효기간갱신 재제출신청 - 신청 
2023-07-03 17:45:13 - 유효기간갱신 재제출신청 - 문서재제출요청 
2023-07-04 14:36:25 - 유효기간갱신 재제출신청 - 신청 
2023-07-07 10:29:43 - 유효기간갱신 재제출신청 - 평가승인 
2023-09-11 15:32:45 - 유효기간갱신 재제출신청 - 심의승인 
2026-08-04 14:40:55 - 사업변경 신청 - 신청 
2026-09-03 14:41:54 - 사업변경 신청 - 문서재제출요청 
2026-09-03 14:45:35 - 사업변경 재제출신청 - 신청 
2026-09-08 09:23:48 - 사업변경 재제출신청 - 평가승인 
</t>
    <phoneticPr fontId="48" type="noConversion"/>
  </si>
  <si>
    <t>03. Ref.0851_PDD_Daegu Bangcheon-Ri Landfill Gas CDM Project.pdf</t>
  </si>
  <si>
    <t>04. Ref.0851_Validation Report_CP3_20210506.pdf</t>
  </si>
  <si>
    <t>여주시 농어촌 폐기물 종합처리장</t>
  </si>
  <si>
    <t>경기도 여주시 강천면 웃설만이길 151</t>
  </si>
  <si>
    <t>여주시 농어촌 폐기물 종합처리장 호기화에 따른 온실가스 감축사업</t>
  </si>
  <si>
    <t>2024-05-17</t>
  </si>
  <si>
    <t>2026-09-01~2036-08-31</t>
  </si>
  <si>
    <t>사용종료가 되었거나 부분적으로 최종복토가 된 혐기성 매립지의 호기화 사업의 방법론</t>
  </si>
  <si>
    <t>재단법인 한국기후변화연구원, (주)에코윌플러스</t>
  </si>
  <si>
    <t>외부사업 사업계획서_여주 매립장_V1.0.pdf</t>
  </si>
  <si>
    <t>접수
2026-08-31</t>
  </si>
  <si>
    <t>2026-08-31</t>
  </si>
  <si>
    <t xml:space="preserve">2026-08-31 15:10:04 - 신규신청 - 접수 
2026-08-31 15:10:04 - 관장기관 지정 - 기후에너지환경부
</t>
  </si>
  <si>
    <t>사회공헌실 서울에너지플러스팀</t>
  </si>
  <si>
    <t>2023-02-02~2033-02-01</t>
  </si>
  <si>
    <t>서울특별시사회복지협의회_현대건설_태양광_PDD_v12.0.pdf</t>
  </si>
  <si>
    <t xml:space="preserve">
증빙자료_v12.0.zip
H-그린세이빙(2차년도) - 사회복지시설 태양광설비 설치를 통한 온실가스 묶음감축사업_수정 및 보완 내역서_재제출8차.pdf</t>
  </si>
  <si>
    <t>[보완3차]신청
2026-08-27
(17일째)</t>
  </si>
  <si>
    <t>2026-08-27</t>
  </si>
  <si>
    <t xml:space="preserve">2024-02-20 19:38:55 - 신규신청 - 신청 
2024-02-20 19:38:55 - 관장기관 지정 - 기후에너지환경부
2024-02-21 13:41:18 - 관장기관 지정 - 산업통상부
2024-04-30 15:42:27 - 신규신청 - 보완요청 
2024-11-22 14:02:40 - 보완신청 - 신청 
2025-02-05 11:17:14 - 보완신청 - 문서재제출요청 
2025-02-06 00:44:42 - 재제출신청 - 신청 
2025-02-18 17:13:11 - 재제출신청 - 보완요청 
2025-03-16 23:23:15 - 보완신청 - 신청 
2025-04-25 17:31:14 - 보완신청 - 보완요청 
2025-06-11 15:39:46 - 보완신청 - 신청 
2025-07-24 16:48:27 - 보완신청 - 문서재제출요청 
2025-08-11 20:16:56 - 재제출신청 - 신청 
2025-09-22 15:19:01 - 재제출신청 - 문서재제출요청 
2025-10-24 14:18:13 - 재제출신청 - 신청 
2025-11-27 16:42:55 - 재제출신청 - 문서재제출요청 
2025-12-31 09:40:37 - 재제출신청 - 신청 
2026-02-10 08:02:55 - 재제출신청 - 문서재제출요청 
2026-03-27 17:13:44 - 재제출신청 - 신청 
2026-04-08 13:30:54 - 관장기관 지정 - 기후에너지환경부
2026-05-07 15:46:20 - 재제출신청 - 문서재제출요청 
2026-05-21 11:20:15 - 재제출신청 - 신청 
2026-06-26 16:05:18 - 재제출신청 - 문서재제출요청 
2026-07-07 11:29:28 - 재제출신청 - 신청 
2026-07-10 09:00:42 - 재제출신청 - 문서재제출요청 
2026-07-10 10:46:04 - 재제출신청 - 신청 
2026-08-20 16:54:16 - 재제출신청 - 문서재제출요청 
2026-08-27 17:11:48 - 재제출신청 - 신청 
</t>
  </si>
  <si>
    <t>사업계획서_2025-LH-003_v6.pdf</t>
  </si>
  <si>
    <t xml:space="preserve">
감축량산정시트_2025-LH-003_v2.xlsx
수정 및 보완 내역서(제출필요)_보완1차_2025-LH-003.hwp
0_LH_대전에너지사업단_사업자등록증.pdf
LH 공동주택 태양광 발전사업 2025-LH-003_수정 및 보완 내역서(제출 필요)_보완2차.hwp
감축량산정시트_2025-LH-003_v3.xlsx
사업계획서_2025-LH-003_v3.hwp
LH 공동주택 태양광 발전사업 2025-LH-003_수정 및 보완 내역서_보완3차.hwp
감축량산정시트_2025-LH-003_v4.xlsx
사업계획서_2025-LH-003_v4.hwp
증빙자료_2025-LH-003_final.zip
LH 공동주택 태양광 발전사업 2025-LH-003_수정 및 보완 내역서(제출 필요)_재제출1차.hwp
감축량산정시트_2025-LH-003_v5.xlsx
사업계획서_2025-LH-003_v5.hwp
LH 공동주택 태양광 발전사업 2025-LH-003_수정 및 보완 내역서(제출 필요)_재제출2차.hwp
감축량산정시트_2025-LH-003_v6.xlsx
사업계획서_2025-LH-003_v6.pdf
증빙1_소유권공문.pdf</t>
  </si>
  <si>
    <t>[보완3차]신청
2026-08-19
(23일째)</t>
  </si>
  <si>
    <t>2026-08-19</t>
  </si>
  <si>
    <t xml:space="preserve">2025-01-03 23:04:09 - 신규신청 - 신청 
2025-01-03 23:04:09 - 관장기관 지정 - 기후에너지환경부
2025-01-06 10:50:09 - 관장기관 지정 - 산업통상부
2025-04-03 09:21:45 - 신규신청 - 보완요청 
2025-07-02 21:53:18 - 보완신청 - 신청 
2025-08-12 14:46:19 - 보완신청 - 보완요청 
2025-11-14 14:35:35 - 보완신청 - 신청 
2025-12-09 08:05:02 - 보완신청 - 보완요청 
2026-02-07 02:51:32 - 보완신청 - 신청 
2026-03-24 16:46:08 - 보완신청 - 문서재제출요청 
2026-04-08 13:26:06 - 관장기관 지정 - 기후에너지환경부
2026-04-16 00:02:04 - 재제출신청 - 신청 
2026-05-28 13:15:54 - 재제출신청 - 문서재제출요청 
2026-08-19 13:39:36 - 재제출신청 - 신청 
</t>
  </si>
  <si>
    <t>사업계획서_2025-LH-002_v6.pdf</t>
  </si>
  <si>
    <t xml:space="preserve">
감축량 산정시트_2025-LH-002_v2.xlsx
수정 및 보완 내역서(제출필요)_보완1차_2025-LH-002_v2.hwp
LH 공동주택 태양광 발전사업 2025-LH-002_수정 및 보완 내역서(제출 필요)_보완2차.hwpx
LH 공동주택 태양광 발전사업 2025-LH-002_수정 및 보완 내역서_보완3차.hwpx
감축량산정시트_2025-LH-002_v4.xlsx
사업계획서_2025-LH-002_v4.hwp
증빙자료_2025-LH-002_final.zip
LH 공동주택 태양광 발전사업 2025-LH-002_수정 및 보완 내역서(제출 필요)_재제출1차.hwp
감축량산정시트_2025-LH-002_v5.xlsx
사업계획서_2025-LH-002_v5.hwp
LH 공동주택 태양광 발전사업 2025-LH-002_수정 및 보완 내역서(제출 필요)_재제출2차.hwp
감축량산정시트_2025-LH-002_v6.xlsx
사업계획서_2025-LH-002_v6.pdf
증빙1_소유권공문.pdf</t>
  </si>
  <si>
    <t xml:space="preserve">2025-01-03 23:05:01 - 신규신청 - 신청 
2025-01-03 23:05:01 - 관장기관 지정 - 기후에너지환경부
2025-01-06 10:50:00 - 관장기관 지정 - 산업통상부
2025-04-07 15:14:00 - 신규신청 - 보완요청 
2025-07-02 21:55:22 - 보완신청 - 신청 
2025-08-12 14:45:09 - 보완신청 - 보완요청 
2025-11-14 14:37:17 - 보완신청 - 신청 
2025-12-09 09:41:09 - 보완신청 - 보완요청 
2026-02-07 02:48:29 - 보완신청 - 신청 
2026-03-25 16:02:37 - 보완신청 - 문서재제출요청 
2026-04-08 13:25:49 - 관장기관 지정 - 기후에너지환경부
2026-04-16 00:02:37 - 재제출신청 - 신청 
2026-05-28 13:15:25 - 재제출신청 - 문서재제출요청 
2026-08-19 13:37:23 - 재제출신청 - 신청 
</t>
  </si>
  <si>
    <t>1_사업계획서_2025-LH-001_v6.pdf</t>
  </si>
  <si>
    <t xml:space="preserve">
수정 및 보완 내역서(제출필요)_보완1차__2025-LH-002_v2.hwp
LH 공동주택 태양광 발전사업 2025-LH-001_수정 및 보완 내역서_v3.hwp
LH 공동주택 태양광 발전사업 2025-LH-001_수정 및 보완 내역서_보완3차.hwp
LH 공동주택 태양광 발전사업 2025-LH-001_수정 및 보완 내역서(제출 필요)_재제출1차.hwp
증빙자료_2025-LH-001_final.zip
1_사업계획서_2025-LH-001_v6.pdf
2_감축량산정시트_2025-LH-001_v6.xlsx
LH 공동주택 태양광 발전사업 2025-LH-001_수정 및 보완 내역서(제출 필요)_재제출2차.hwpx
증빙1_소유권공문.pdf
증빙2_LH-001_태양광결선도_양주옥정A7_추가.pdf</t>
  </si>
  <si>
    <t xml:space="preserve">2025-01-03 23:06:17 - 신규신청 - 신청 
2025-01-03 23:06:17 - 관장기관 지정 - 기후에너지환경부
2025-01-06 10:49:27 - 관장기관 지정 - 산업통상부
2025-04-03 09:09:50 - 신규신청 - 보완요청 
2025-07-02 21:57:17 - 보완신청 - 신청 
2025-08-12 14:43:45 - 보완신청 - 보완요청 
2025-11-14 14:38:14 - 보완신청 - 신청 
2025-12-05 16:01:31 - 보완신청 - 보완요청 
2026-02-07 02:45:21 - 보완신청 - 신청 
2026-03-24 16:47:01 - 보완신청 - 문서재제출요청 
2026-04-08 13:25:58 - 관장기관 지정 - 기후에너지환경부
2026-04-15 23:59:18 - 재제출신청 - 신청 
2026-05-28 13:15:06 - 재제출신청 - 문서재제출요청 
2026-08-19 13:34:39 - 재제출신청 - 신청 
</t>
  </si>
  <si>
    <t>주식회사 하이테크이엔브이 당진공장</t>
  </si>
  <si>
    <t>소화설비 폐기 시 발생되는 할로겐화합물 소화약제에 대한 ㈜하이테크 ENV의 플라즈마 분해처리사업</t>
  </si>
  <si>
    <t>2022-11-16</t>
  </si>
  <si>
    <t>2026-08-12~2036-08-11</t>
  </si>
  <si>
    <t>소화설비 폐기 시 발생되는 할로겐화합물 소화약제 회수 및 분해처리 사업의 방법론</t>
  </si>
  <si>
    <t>주식회사 하이테크이엔브이, 디케이파이어, 한강화학(주)</t>
  </si>
  <si>
    <t>사업계획서_V2.0(260812).pdf</t>
  </si>
  <si>
    <t xml:space="preserve">
평가의견서(1차)_시정조치 사항_V.2.0(260812).pdf
증빙자료.zip</t>
  </si>
  <si>
    <t>[보완1차]신청
2026-08-12
(27일째)</t>
  </si>
  <si>
    <t>2026-08-12</t>
  </si>
  <si>
    <t xml:space="preserve">2026-06-15 15:08:34 - 신규신청 - 접수 
2026-06-15 15:08:34 - 관장기관 지정 - 기후에너지환경부
2026-06-15 16:52:02 - 신규신청 - 신청 
2026-07-24 16:16:43 - 신규신청 - 보완요청 
2026-08-12 13:55:33 - 보완신청 - 접수 
2026-08-12 14:00:10 - 보완신청 - 신청 
</t>
  </si>
  <si>
    <t>주식회사 선진환경</t>
  </si>
  <si>
    <t>6068649654</t>
  </si>
  <si>
    <t>(주)선진환경</t>
  </si>
  <si>
    <t>부산광역시 강서구 생곡산단로 23_x000D_
(주)선진환경</t>
  </si>
  <si>
    <t>이무진</t>
  </si>
  <si>
    <t>냉매사업부</t>
  </si>
  <si>
    <t>051-714-2590</t>
  </si>
  <si>
    <t>dlanwls91@gmail.com</t>
  </si>
  <si>
    <t>㈜선진환경 회수 재충전금지용기내 잔여 HFC-32의 회수, 정제 및 재활용을 통한 온실가스 감축 사업</t>
  </si>
  <si>
    <t>2024-10-22</t>
  </si>
  <si>
    <t>2026-03-02~2036-03-01</t>
  </si>
  <si>
    <t>재충전금지용기 내 잔여 HFCs 폐냉매를 회수하여 재생하는 사업의 방법론</t>
  </si>
  <si>
    <t>재충전금지 용기내 HFC-32 폐냉매를 회수 및 재생하는 사업(일반감축사업)_선진환경_1차 수정본(0622).pdf</t>
  </si>
  <si>
    <t xml:space="preserve">
냉매회수 및 판매현황.xlsx
외부사업 승인 신청서.pdf
외부사업 사업게획 국문요약서.pdf
1_선진환경 사업자등록증(ART)-2024.pdf
선진환경_폐기물종합재활용업 허가증_2024.10.22.pdf
87주7948_차량등록증_2023.10.23.pdf
R32 공병회수확인서.pdf
거래명세서.pdf
선진환경_일회용 용기 잔여냉매 회수기 시운전 완료확인서_2024.12.30.pdf
선진환경-투원테크 협약서.pdf</t>
  </si>
  <si>
    <t>[보완2차]보완요청
2026-08-12</t>
  </si>
  <si>
    <t xml:space="preserve">2025-09-17 17:22:47 - 신규신청 - 신청 
2025-09-17 17:22:47 - 관장기관 지정 - 기후에너지환경부
2025-11-03 09:51:42 - 신규신청 - 문서재제출요청 
2026-01-16 15:34:19 - 재제출신청 - 신청 
2026-03-04 13:43:38 - 재제출신청 - 보완요청 
2026-07-01 17:07:29 - 보완신청 - 신청 
2026-08-12 13:44:08 - 보완신청 - 보완요청 
</t>
  </si>
  <si>
    <t>[보완1차]보완요청
2026-07-28</t>
  </si>
  <si>
    <t>2026-07-28</t>
  </si>
  <si>
    <t xml:space="preserve">2026-06-16 13:11:56 - 신규신청 - 신청 
2026-06-16 13:11:56 - 관장기관 지정 - 기후에너지환경부
2026-06-17 09:04:17 - 관장기관 지정 - 국토교통부
2026-06-18 13:15:32 - 관장기관 지정 - 기후에너지환경부
2026-07-28 13:41:10 - 신규신청 - 보완요청 
</t>
  </si>
  <si>
    <t>평가반려
2026-07-27</t>
  </si>
  <si>
    <t>2026-07-27</t>
  </si>
  <si>
    <t xml:space="preserve">2024-10-16 14:28:34 - 신규신청 - 신청 
2024-10-16 14:28:34 - 관장기관 지정 - 기후에너지환경부
2024-10-17 10:01:09 - 관장기관 지정 - 산업통상부
2024-11-22 10:16:43 - 신규신청 - 보완요청 
2026-04-08 13:29:32 - 관장기관 지정 - 기후에너지환경부
2026-07-27 14:46:02 - 신규신청 - 평가반려 
</t>
  </si>
  <si>
    <t xml:space="preserve">2024-06-24 09:21:45 - 유효기간갱신 신청 - 신청 
2024-07-29 15:50:48 - 유효기간갱신 신청 - 보완요청 
2024-09-09 22:53:49 - 유효기간갱신 보완신청 - 신청 
2024-10-25 09:23:19 - 유효기간갱신 보완신청 - 보완요청 
2024-12-05 23:08:28 - 유효기간갱신 보완신청 - 신청 
2025-03-31 13:47:55 - 유효기간갱신 보완신청 - 평가반려 
2025-03-31 13:59:06 - 유효기간갱신 보완신청 - 협의검토중  (협의 요청일 : 2025-03-18)
2025-04-29 13:18:19 - 유효기간갱신 보완신청 - 협의통보  (협의 통보일 : 2025-04-28)
2025-05-21 09:34:08 - 유효기간갱신 보완신청 - 문서재제출요청 
2026-02-02 23:42:56 - 유효기간갱신 재제출신청 - 신청 
2026-03-03 14:29:35 - 유효기간갱신 재제출신청 - 문서재제출요청 
2026-04-08 13:34:56 - 관장기관 지정 - 기후에너지환경부
2026-06-29 04:45:48 - 유효기간갱신 재제출신청 - 신청 
</t>
  </si>
  <si>
    <t>제이비 주식회사</t>
  </si>
  <si>
    <t>3128545038</t>
  </si>
  <si>
    <t>충청남도 아산시 음봉면 산동안길 14</t>
  </si>
  <si>
    <t>안정식</t>
  </si>
  <si>
    <t>안전기술팀</t>
  </si>
  <si>
    <t>041-530-1937</t>
  </si>
  <si>
    <t>ajs8437@jbcorporation.com</t>
  </si>
  <si>
    <t>JB(주) 및 BEF(주)의 바이오메탄 도시가스 공급사업</t>
  </si>
  <si>
    <t>2016-04-19</t>
  </si>
  <si>
    <t>외부사업 사업계획서_JB(주) 및 BEF(주)의 바이오메탄 도시가스 공급사업_ver5.0_20241101_clean_ORS Upload.pdf</t>
  </si>
  <si>
    <t xml:space="preserve">
2차 적합성검토 보완 증빙자료_241101_ORS upload.zip
환경공단 2차 타당성평가 세부 검토 의견서 대응결과_JB+BEF_241101_ORS Upload.pdf</t>
  </si>
  <si>
    <t>R-2024-KR-13-001188</t>
  </si>
  <si>
    <t>평가반려
2026-06-26</t>
  </si>
  <si>
    <t xml:space="preserve">2024-02-28 13:36:10 - 관장기관 지정 - 기후에너지환경부
2024-02-28 13:36:11 - 신규신청 - 신청 
2024-04-09 17:21:33 - 신규신청 - 보완요청 
2024-05-22 10:58:35 - 보완신청 - 신청 
2024-07-02 15:22:00 - 보완신청 - 보완요청 
2024-11-01 15:33:00 - 보완신청 - 신청 
2024-11-04 15:08:54 - 보완신청 - 문서재제출요청 
2024-11-04 15:14:57 - 재제출신청 - 신청 
2024-11-06 17:24:33 - 재제출신청 - 평가승인 
2024-12-06 13:50:47 - 재제출신청 - 심의승인 
2026-06-26 12:54:38 - 재제출신청 - 착수신고 
2026-06-26 13:10:20 - 사업변경 신청 - 신청 
2026-06-26 17:05:14 - 사업변경 신청 - 평가반려 
2026-06-26 17:15:46 - 시작일변경 신청 - 신청 
2026-08-10 17:41:12 - 시작일변경 신청 - 평가승인 
2026-09-09 11:08:22 - 시작일변경 신청 - 심의승인 
</t>
  </si>
  <si>
    <t xml:space="preserve">2023-03-29 18:27:48 - 유효기간갱신 신청 - 신청 
2023-05-10 15:47:51 - 유효기간갱신 신청 - 문서재제출요청 
2023-08-17 16:37:42 - 유효기간갱신 재제출신청 - 신청 
2023-09-27 16:53:32 - 유효기간갱신 재제출신청 - 보완요청 
2023-11-13 20:28:21 - 유효기간갱신 보완신청 - 신청 
2023-12-20 18:59:51 - 유효기간갱신 보완신청 - 보완요청 
2024-01-31 21:24:41 - 유효기간갱신 보완신청 - 신청 
2024-03-11 14:06:04 - 유효기간갱신 보완신청 - 보완요청 
2024-04-22 23:31:00 - 유효기간갱신 보완신청 - 신청 
2024-05-31 10:49:17 - 유효기간갱신 보완신청 - 문서재제출요청 
2024-06-21 22:06:40 - 유효기간갱신 재제출신청 - 신청 
2024-07-29 15:47:30 - 유효기간갱신 재제출신청 - 문서재제출요청 
2026-01-30 00:02:06 - 유효기간갱신 재제출신청 - 신청 
2026-03-06 16:34:17 - 유효기간갱신 재제출신청 - 문서재제출요청 
2026-04-08 13:34:48 - 관장기관 지정 - 기후에너지환경부
2026-06-19 23:58:21 - 유효기간갱신 재제출신청 - 신청 
</t>
  </si>
  <si>
    <t xml:space="preserve">2024-06-24 14:15:41 - 유효기간갱신 신청 - 신청 
2024-07-22 16:47:26 - 유효기간갱신 신청 - 보완요청 
2025-12-31 23:15:54 - 유효기간갱신 보완신청 - 신청 
2026-02-23 16:37:06 - 유효기간갱신 보완신청 - 보완요청 
2026-04-08 13:35:05 - 관장기관 지정 - 기후에너지환경부
2026-06-09 23:48:13 - 유효기간갱신 보완신청 - 신청 
</t>
  </si>
  <si>
    <t>에이치디현대오일뱅크</t>
  </si>
  <si>
    <t>3108120275</t>
  </si>
  <si>
    <t>에이치디현대오일뱅크 대산공장</t>
  </si>
  <si>
    <t>김택수</t>
  </si>
  <si>
    <t>탄소에너지기술팀</t>
  </si>
  <si>
    <t>010-4513-0489</t>
  </si>
  <si>
    <t>tax9712@oilbank.co.kr</t>
  </si>
  <si>
    <t>폐플라스틱 열분해유 생산 및 공급에 따른 프로그램 감축사업</t>
  </si>
  <si>
    <t>인지이엔티(주) 폐플라스틱 열분해유 생산 및 공급에 따른 프로그램 감축사업</t>
  </si>
  <si>
    <t>2022-05-31</t>
  </si>
  <si>
    <t>2027-01-01~2031-12-31</t>
  </si>
  <si>
    <t>에이치디현대오일뱅크, 인지이엔티 주식회사</t>
  </si>
  <si>
    <t>첨부2. 인지이엔티_외부사업 사업계획서 - 단위사업 사업계획서_260406_Clean.pdf</t>
  </si>
  <si>
    <t xml:space="preserve">
인지이엔티_단위사업.zip</t>
  </si>
  <si>
    <t>[보완1차]보완요청
2026-05-20</t>
  </si>
  <si>
    <t xml:space="preserve">2026-04-08 10:38:49 - 신규신청 - 접수 
2026-04-08 10:38:49 - 관장기관 지정 - 기후에너지환경부
2026-04-09 08:27:59 - 신규신청 - 신청 
2026-05-20 13:46:55 - 신규신청 - 보완요청 
</t>
  </si>
  <si>
    <t>Wed Apr 08 00:00:00 JST 2026~Tue Apr 07 00:00:00 JST 2054</t>
  </si>
  <si>
    <t>첨부1. 현대오일뱅크_외부사업 사업계획서 - 프로그램 감축사업 사업계획서_260406_Clean.pdf</t>
  </si>
  <si>
    <t>현대오일뱅크_프로그램사업.zip</t>
  </si>
  <si>
    <t>서울특별시 서대문구 충정로 53, 골든타워빌딩 4~5층</t>
  </si>
  <si>
    <t>한국순환자원유통지원센터 열분해유 생산 및 사용을 통한 온실가스 감축사업</t>
  </si>
  <si>
    <t>주식회사 지평선에너지(영광) 열분해유 생산 및 사용을 통한 온실가스 감축사업</t>
  </si>
  <si>
    <t>2024-10-23~2029-10-22</t>
  </si>
  <si>
    <t>3. 단위사업 사업계획서_주식회사 지평선에너지(영광)_260306.pdf</t>
  </si>
  <si>
    <t xml:space="preserve">
1. 주식회사 지평선에너지(영광)_사업계획서 증빙자료.zip
1. 감축량 계산_지평선에너지(영광)_260306.xlsx</t>
  </si>
  <si>
    <t>평가반려
2026-04-27</t>
  </si>
  <si>
    <t xml:space="preserve">2026-03-11 11:37:57 - 신규신청 - 접수 
2026-03-11 11:37:57 - 관장기관 지정 - 기후에너지환경부
2026-03-12 10:43:40 - 신규신청 - 신청 
2026-04-21 09:18:07 - 신규신청 - 보완요청 
2026-04-27 09:06:38 - 신규신청 - 평가반려 
</t>
  </si>
  <si>
    <t>Wed Oct 23 00:00:00 JST 2024~Tue Oct 22 00:00:00 JST 2052</t>
  </si>
  <si>
    <t>붙임2. 프로그램 감축사업 사업계획서_260306.pdf</t>
  </si>
  <si>
    <t>붙임1. 프로그램 감축사업 온실가스 감축량 총괄 요약표.pdf_x000D_
(공문)프로그램 감축 외부사업 사업계획서 제출.pdf</t>
  </si>
  <si>
    <t>키넷 주식회사</t>
  </si>
  <si>
    <t>2478600826</t>
  </si>
  <si>
    <t>키넷</t>
  </si>
  <si>
    <t>울산광역시 동구 월봉11길 6</t>
  </si>
  <si>
    <t>문동현</t>
  </si>
  <si>
    <t>070-8211-1529</t>
  </si>
  <si>
    <t>key_net@naver.com</t>
  </si>
  <si>
    <t>산업단지 이동형 폐냉매 회수/재생을 통한 미세먼지 및 온실가스 감축 사업</t>
  </si>
  <si>
    <t>2025-09-03</t>
  </si>
  <si>
    <t>2025-09-03~2030-09-02</t>
  </si>
  <si>
    <t>0. 외부사업 사업계획서_키넷.pdf</t>
  </si>
  <si>
    <t xml:space="preserve">
0-1. 냉매 회수 정제 인프라 세부 공정 계통도_키넷.pdf
1-1. 사업자등록증_키넷.pdf
2-1. 설비계약서_키넷.pdf
2-2. 세금계산서_키넷.pdf
2-3. 준공확인서_키넷.pdf</t>
  </si>
  <si>
    <t>문서재제출요청
2026-03-30</t>
  </si>
  <si>
    <t>2026-03-30</t>
  </si>
  <si>
    <t xml:space="preserve">2026-03-12 13:01:35 - 신규신청 - 신청 
2026-03-12 13:01:35 - 관장기관 지정 - 기후에너지환경부
2026-03-30 17:03:13 - 신규신청 - 문서재제출요청 
</t>
  </si>
  <si>
    <t>인지이엔티 주식회사</t>
  </si>
  <si>
    <t>4328801470</t>
  </si>
  <si>
    <t>인지이엔티(주)</t>
  </si>
  <si>
    <t>경북 경주시 건천읍 하늘마루길 18-31</t>
  </si>
  <si>
    <t>정교설</t>
  </si>
  <si>
    <t>054-753-0880</t>
  </si>
  <si>
    <t>ingent2020@gmail.com</t>
  </si>
  <si>
    <t>2026-02-28~2031-02-27</t>
  </si>
  <si>
    <t>인지이엔티_외부사업 사업계획서 - 단위사업 사업계획서_rev1.pdf</t>
  </si>
  <si>
    <t xml:space="preserve">
인지이엔티_사업등록 증빙자료.zip</t>
  </si>
  <si>
    <t>평가반려
2026-03-24</t>
  </si>
  <si>
    <t>2026-03-24</t>
  </si>
  <si>
    <t xml:space="preserve">2026-03-05 14:31:40 - 신규신청 - 신청 
2026-03-05 14:31:40 - 관장기관 지정 - 기후에너지환경부
2026-03-24 11:07:44 - 신규신청 - 평가반려 
</t>
  </si>
  <si>
    <t>Tue May 31 00:00:00 JST 2022~Mon May 30 00:00:00 JST 2050</t>
  </si>
  <si>
    <t>인지이엔티_외부사업 사업계획서 - 프로그램 감축사업 사업계획서_rev1.pdf</t>
  </si>
  <si>
    <t>인지이엔티_사업등록 증빙자료.zip</t>
  </si>
  <si>
    <t>2026-03-05~2036-03-04</t>
  </si>
  <si>
    <t>(주)에코엘 열분해유 생산 및 사용을 통한 온실가스 감축사업</t>
  </si>
  <si>
    <t>한국순환자원유통지원센터, 주식회사 리코(RE-CO Corp.), 주식회사 에코엘</t>
  </si>
  <si>
    <t>붙임5. 단위사업 사업계획서_주식회사 에코엘_260306.pdf</t>
  </si>
  <si>
    <t xml:space="preserve">
3. 감축량 계산_주식회사 에코엘_260306.xlsx
3. 주식회사 에코엘_ 사업계획서 증빙자료.zip</t>
  </si>
  <si>
    <t>평가반려
2026-03-11</t>
  </si>
  <si>
    <t xml:space="preserve">2026-03-06 17:20:26 - 신규신청 - 접수 
2026-03-06 17:20:26 - 관장기관 지정 - 기후에너지환경부
2026-03-09 14:43:18 - 신규신청 - 신청 
2026-03-11 11:20:15 - 신규신청 - 평가반려 
</t>
  </si>
  <si>
    <t>(공문)프로그램 감축 외부사업 사업계획서 제출.pdf_x000D_
붙임1. 프로그램 감축사업 온실가스 감축량 총괄 요약표.pdf</t>
  </si>
  <si>
    <t>붙임3. 단위사업 사업계획서_주식회사 지평선에너지(영광)_260306.pdf</t>
  </si>
  <si>
    <t xml:space="preserve">
1. 감축량 계산_지평선에너지(영광)_260306.xlsx
3. 주식회사 에코엘_ 사업계획서 증빙자료.zip</t>
  </si>
  <si>
    <t xml:space="preserve">2026-03-06 17:22:40 - 신규신청 - 접수 
2026-03-06 17:22:40 - 관장기관 지정 - 기후에너지환경부
2026-03-09 12:09:06 - 신규신청 - 신청 
2026-03-11 11:19:31 - 신규신청 - 평가반려 
</t>
  </si>
  <si>
    <t>주식회사 지평선에너지(군산) 열분해유 생산 및 사용을 통한 온실가스 감축사업</t>
  </si>
  <si>
    <t>한국순환자원유통지원센터, 주식회사 리코(RE-CO Corp.), 주식회사 지평선에너지[지</t>
  </si>
  <si>
    <t>붙임4. 단위사업 사업계획서_주식회사 지평선에너지(군산)_260306.pdf</t>
  </si>
  <si>
    <t xml:space="preserve">
2. 감축량 계산_지평선에너지(군산)_260306.xlsx
2. 주식회사 지평선에너지(군산)_사업계획서 증빙자료.zip</t>
  </si>
  <si>
    <t xml:space="preserve">2026-03-06 17:25:53 - 신규신청 - 접수 
2026-03-06 17:25:53 - 관장기관 지정 - 기후에너지환경부
2026-03-09 12:00:54 - 신규신청 - 신청 
2026-03-11 11:19:14 - 신규신청 - 평가반려 
</t>
  </si>
  <si>
    <t>주식회사 리보테크 열분해유 생산 및 사용을 통한 온실가스 감축사업</t>
  </si>
  <si>
    <t>한국순환자원유통지원센터, 주식회사 리보테크, 주식회사 리코(RE-CO Corp.)</t>
  </si>
  <si>
    <t>붙임6. 단위사업 사업계획서_주식회사 리보테크_260306.pdf</t>
  </si>
  <si>
    <t xml:space="preserve">
4. 감축량 계산_주식회사 리보테크_260306.xlsx
4. 주식회사 리보테크_사업계획서 증빙자료.zip</t>
  </si>
  <si>
    <t xml:space="preserve">2026-03-06 17:28:47 - 신규신청 - 접수 
2026-03-06 17:28:47 - 관장기관 지정 - 기후에너지환경부
2026-03-09 11:02:42 - 신규신청 - 신청 
2026-03-11 11:18:58 - 신규신청 - 평가반려 
</t>
  </si>
  <si>
    <t>주식회사 리크린 열분해유 생산 및 사용을 통한 온실가스 감축사업</t>
  </si>
  <si>
    <t>한국순환자원유통지원센터, [주]리크린, 주식회사 리코(RE-CO Corp.)</t>
  </si>
  <si>
    <t>붙임7. 단위사업 사업계획서_주식회사 리크린_260306.pdf</t>
  </si>
  <si>
    <t xml:space="preserve">
5. 감축량 계산_주식회사 리크린_260306.xlsx
5. 주식회사 리크린_ 사업계획서 증빙자료.zip</t>
  </si>
  <si>
    <t xml:space="preserve">2026-03-06 17:31:29 - 신규신청 - 접수 
2026-03-06 17:31:29 - 관장기관 지정 - 기후에너지환경부
2026-03-09 10:49:02 - 신규신청 - 신청 
2026-03-11 11:18:42 - 신규신청 - 평가반려 
</t>
  </si>
  <si>
    <t>우리테크</t>
  </si>
  <si>
    <t>1091344983</t>
  </si>
  <si>
    <t>인천광역시 계양구 서운산단로1길 19</t>
  </si>
  <si>
    <t>윤현수</t>
  </si>
  <si>
    <t>032-1566-7424</t>
  </si>
  <si>
    <t>woori7424@daum.net</t>
  </si>
  <si>
    <t>산업단지 이동형 절삭유 정제 인프라를 통한 미세먼지 및 온실가스 감축 사업</t>
  </si>
  <si>
    <t>2025-10-30~2032-10-29</t>
  </si>
  <si>
    <t>0.외부사업 사업계획서_우리테크.pdf</t>
  </si>
  <si>
    <t xml:space="preserve">
1-0. 사업자등록증_우리테크.pdf
1-1. 사업자등록증_대호정밀.pdf
1-2. 사업자등록증_티에스엠티.pdf
1-3. 사업자등록증_티엠아이코리아.pdf
1-4. 사업자등록증_한영지에스티.pdf
1-5. 사업자등록증_현진캐스트 제2공장.pdf
2-1. 설비계약서_우리테크.pdf
2-2. 세금계산서_우리테크.pdf
2-3. 준공확인서_우리테크.pdf
3-1. 시운전 보고서_대호정밀.pdf
3-2. 시운전 보고서_티에스엠티.pdf
3-3. 시운전 보고서_티엠아이코리아.pdf
3-4. 시운전 보고서_한영지에스티.pdf
3-5. 시운전 보고서_현진캐스트2공장.pdf</t>
  </si>
  <si>
    <t xml:space="preserve">2026-03-10 15:48:12 - 신규신청 - 신청 
2026-03-10 15:48:12 - 관장기관 지정 - 기후에너지환경부
2026-03-11 10:09:39 - 신규신청 - 평가반려 
</t>
  </si>
  <si>
    <t>(주)새한리싸이클</t>
  </si>
  <si>
    <t>전북특별시 정읍시 북면 3산단3길 112</t>
  </si>
  <si>
    <t>㈜새한리싸이클의 열분해유 생산 및 사용을 통한 온실가스 감축사업</t>
  </si>
  <si>
    <t>2011-11-14</t>
  </si>
  <si>
    <t>2025-12-26~2035-12-25</t>
  </si>
  <si>
    <t>주식회사 리저브카본, (주)새한리싸이클, 오씨아이주식회사</t>
  </si>
  <si>
    <t>열분해유 외부사업 사업계획서_V1.pdf</t>
  </si>
  <si>
    <t>[보완1차]보완요청
2026-02-05</t>
  </si>
  <si>
    <t>2026-02-05</t>
  </si>
  <si>
    <t xml:space="preserve">2025-12-26 14:18:15 - 신규신청 - 접수 
2025-12-26 14:18:15 - 관장기관 지정 - 기후에너지환경부
2025-12-26 14:37:43 - 신규신청 - 신청 
2026-02-05 17:48:15 - 신규신청 - 보완요청 
</t>
  </si>
  <si>
    <t>2025-12-08~2035-12-07</t>
  </si>
  <si>
    <t>새한리싸이클 사업계획서_V1.pdf</t>
  </si>
  <si>
    <t>평가반려
2025-12-19</t>
  </si>
  <si>
    <t>2025-12-19</t>
  </si>
  <si>
    <t xml:space="preserve">2025-12-08 17:23:00 - 신규신청 - 접수 
2025-12-08 17:23:00 - 관장기관 지정 - 기후에너지환경부
2025-12-08 17:33:11 - 신규신청 - 신청 
2025-12-19 13:29:16 - 신규신청 - 평가반려 
</t>
  </si>
  <si>
    <t xml:space="preserve">2022-10-11 20:53:54 - 신규신청 - 신청 
2022-10-11 20:53:54 - 관장기관 지정 - 기후에너지환경부
2022-10-12 11:18:51 - 관장기관 지정 - 산업통상부
2022-11-22 10:00:06 - 신규신청 - 보완요청 
2022-12-06 12:12:38 - 보완신청 - 신청 
2023-01-16 17:02:55 - 보완신청 - 보완요청 
2023-02-03 16:08:29 - 보완신청 - 신청 
2023-03-16 10:21:22 - 보완신청 - 보완요청 
2023-04-16 16:01:51 - 보완신청 - 신청 
2023-04-20 22:12:40 - 보완신청 - 문서재제출요청 
2023-06-08 19:35:31 - 재제출신청 - 신청 
2023-07-04 15:56:44 - 재제출신청 - 문서재제출요청 
2023-07-05 11:35:21 - 재제출신청 - 신청 
2023-07-19 14:56:48 - 재제출신청 - 평가승인 
2023-08-08 16:24:29 - 재제출신청 - 협의검토중  (협의 요청일 : 2023-08-03)
2023-09-08 13:32:50 - 재제출신청 - 협의통보  (협의 통보일 : 2023-09-08)
2023-12-14 14:08:16 - 재제출신청 - 심의승인 
2025-11-25 15:17:19 - 재제출신청 - 착수신고 
</t>
  </si>
  <si>
    <t xml:space="preserve">2025-05-07 17:41:17 - 신규신청 - 신청 
2025-05-07 17:41:17 - 관장기관 지정 - 기후에너지환경부
2025-05-09 17:56:27 - 관장기관 지정 - 산업통상부
2025-05-23 16:45:07 - 신규신청 - 문서재제출요청 
2025-06-11 09:40:38 - 재제출신청 - 신청 
2025-06-20 13:23:49 - 재제출신청 - 평가반려 
</t>
  </si>
  <si>
    <t xml:space="preserve">2022-12-02 16:56:43 - 관장기관 지정 - 기후에너지환경부
2022-12-02 16:56:44 - 신규신청 - 신청 
2022-12-05 09:27:01 - 관장기관 지정 - 산업통상부
2023-01-12 16:17:16 - 신규신청 - 보완요청 
2023-01-31 10:52:25 - 보완신청 - 신청 
2023-03-15 10:38:43 - 보완신청 - 보완요청 
2023-03-20 17:41:52 - 보완신청 - 신청 
2023-04-25 17:23:37 - 보완신청 - 보완요청 
2023-06-28 08:57:37 - 보완신청 - 신청 
2023-07-06 15:36:53 - 보완신청 - 문서재제출요청 
2023-08-28 16:51:50 - 재제출신청 - 신청 
2023-09-01 13:55:11 - 재제출신청 - 문서재제출요청 
2023-09-04 17:41:23 - 재제출신청 - 신청 
2023-12-14 10:40:32 - 재제출신청 - 협의검토중  (협의 요청일 : 2023-12-07)
2024-01-18 18:42:44 - 재제출신청 - 협의통보  (협의 통보일 : 2024-01-18)
2025-06-20 00:00:00 - 재제출신청 - 평가반려 
</t>
  </si>
  <si>
    <t>(주)비에스에코앤모어</t>
  </si>
  <si>
    <t>3988103320</t>
  </si>
  <si>
    <t>(주)비에스에코앤모어 화성공장</t>
  </si>
  <si>
    <t>심준보</t>
  </si>
  <si>
    <t>02-597-5703</t>
  </si>
  <si>
    <t>cbsim@bsenm.com</t>
  </si>
  <si>
    <t>HFC-410A를 사용하는 20RT 미만의 LG 시스  템에어컨 수리과정에서 발생되는 HFC-125 및  HFC-32 폐냉매에 대한 ㈜비에스에코앤모어의  플라즈마 분해처리(2차)</t>
  </si>
  <si>
    <t>2025-06-10</t>
  </si>
  <si>
    <t>2025-06-09~2035-06-08</t>
  </si>
  <si>
    <t>HFC-410A를 사용하는 시스템에어컨 수리과정에서 배출되는 HFC-125 및 HFC-32 폐냉매에 대한 회수 및 분해처리사업의 방법론</t>
  </si>
  <si>
    <t>(주)비에스에코앤모어, 하이엠솔루텍주식회사</t>
  </si>
  <si>
    <t>추가에어컨사업계획서 v.2.1.pdf</t>
  </si>
  <si>
    <t xml:space="preserve">
1.추가에어컨사업계획서 v.2.1.hwp
2. 감축량산정-추가에어컨사업계획서 v.2.1.xlsx
3. 추가에어컨사업계획서 v.2.1- 경제성분석.xlsx
4. 증빙자료(v.2.1).zip
5.비에스에코앤모어 추가에어컨 사업계획서 v.2.1 수정 내용 정리.pdf
하이엠_ 거래명세서_250609.PDF</t>
  </si>
  <si>
    <t>R-2025-KR-13-001236</t>
  </si>
  <si>
    <t>[보완1차]착수신고
2025-06-11</t>
  </si>
  <si>
    <t>2025-06-11</t>
  </si>
  <si>
    <t xml:space="preserve">2025-01-13 11:59:18 - 관장기관 지정 - 기후에너지환경부
2025-01-13 11:59:19 - 신규신청 - 접수 
2025-01-13 14:52:32 - 신규신청 - 신청 
2025-02-27 10:43:34 - 신규신청 - 보완요청 
2025-03-27 14:28:45 - 보완신청 - 접수 
2025-03-27 15:40:56 - 보완신청 - 신청 
2025-03-27 15:45:46 - 보완신청 - 문서재제출요청 
2025-03-27 15:51:21 - 재제출신청 - 접수 
2025-03-27 15:51:56 - 재제출신청 - 신청 
2025-05-07 14:10:47 - 재제출신청 - 문서재제출요청 
2025-05-08 09:00:35 - 재제출신청 - 접수 
2025-05-08 09:20:50 - 재제출신청 - 신청 
2025-05-08 14:06:27 - 재제출신청 - 평가승인 
2025-06-11 09:51:53 - 재제출신청 - 심의승인 
2025-06-11 10:50:43 - 재제출신청 - 착수신고 
</t>
  </si>
  <si>
    <t>2025-06-04~2030-06-03</t>
  </si>
  <si>
    <t>01_(사업계획서)동해 매립지에서의 메탄회수 및 연소에 따른 온실가스 감축사업_ver.2.2_엘에프에너지-20250408.pdf</t>
  </si>
  <si>
    <t xml:space="preserve">
02_동해매립장 등록_증빙자료.zip
03_지출_계약_준공_관리업체 지정 증빙_250205.zip
04_플레어스택 기타 설비 사양서-20250205.zip
06_동해 매립장 타당성평가 3차 검토의견_시정조치내역_20250408.xlsx
05_엘에프에너지(주) 동해시 현장 시험보고서_운용보고서.zip
07_2024_이행계획서_동해시.pdf</t>
  </si>
  <si>
    <t>R-2025-KR-13-001228</t>
  </si>
  <si>
    <t>[보완3차]심의승인
2025-06-10</t>
  </si>
  <si>
    <t xml:space="preserve">2022-07-07 11:11:22 - 신규신청 - 신청 
2022-07-07 11:11:22 - 관장기관 지정 - 기후에너지환경부
2022-08-17 11:16:32 - 신규신청 - 보완요청 
2024-08-28 22:27:25 - 보완신청 - 신청 
2024-10-16 09:18:13 - 보완신청 - 보완요청 
2025-02-04 23:50:20 - 보완신청 - 신청 
2025-02-06 09:42:00 - 보완신청 - 문서재제출요청 
2025-02-06 09:54:54 - 재제출신청 - 신청 
2025-03-20 13:22:48 - 재제출신청 - 보완요청 
2025-04-09 00:22:34 - 보완신청 - 신청 
2025-05-07 13:23:53 - 보완신청 - 평가승인 
2025-06-10 10:13:59 - 보완신청 - 심의승인 
</t>
  </si>
  <si>
    <t>(주)뉴볼텍</t>
  </si>
  <si>
    <t>1348630330</t>
  </si>
  <si>
    <t>경기도 안산시 단원구 번영로 76, 나동 4마 601-2(성곡동)</t>
  </si>
  <si>
    <t>총괄관리팀</t>
  </si>
  <si>
    <t>031-434-1282</t>
  </si>
  <si>
    <t>nbt1282@naver.com</t>
  </si>
  <si>
    <t>2024-07-01~2025-06-30</t>
  </si>
  <si>
    <t>(ACM0014) 폐수의 처리</t>
  </si>
  <si>
    <t>외부사업 사업계획서_뉴볼텍.pdf</t>
  </si>
  <si>
    <t>평가반려
2025-01-09</t>
  </si>
  <si>
    <t xml:space="preserve">2025-01-08 14:10:22 - 관장기관 지정 - 기후에너지환경부
2025-01-08 14:10:23 - 신규신청 - 신청 
2025-01-09 13:06:38 - 신규신청 - 평가반려 
</t>
  </si>
  <si>
    <t xml:space="preserve">2022-09-05 16:42:07 - 신규신청 - 접수 
2022-09-05 16:42:07 - 관장기관 지정 - 기후에너지환경부
2022-09-05 16:43:40 - 신규신청 - 신청 
2022-09-06 09:13:53 - 관장기관 지정 - 산업통상부
2022-10-19 13:33:46 - 신규신청 - 보완요청 
2022-11-01 09:01:29 - 보완신청 - 접수 
2022-11-01 09:04:26 - 보완신청 - 신청 
2022-12-13 11:24:11 - 보완신청 - 보완요청 
2022-12-16 15:43:07 - 보완신청 - 접수 
2022-12-16 15:43:55 - 보완신청 - 신청 
2023-01-30 08:19:43 - 보완신청 - 보완요청 
2023-02-03 08:20:54 - 보완신청 - 접수 
2023-02-03 08:22:14 - 보완신청 - 신청 
2023-03-17 15:59:43 - 보완신청 - 문서재제출요청 
2023-06-13 14:16:34 - 재제출신청 - 접수 
2023-06-13 14:17:26 - 재제출신청 - 신청 
2023-07-24 13:08:46 - 재제출신청 - 문서재제출요청 
2023-08-08 17:02:23 - 재제출신청 - 접수 
2023-08-08 17:02:51 - 재제출신청 - 신청 
2023-09-19 10:22:21 - 재제출신청 - 문서재제출요청 
2023-10-04 16:49:03 - 재제출신청 - 접수 
2023-10-04 16:50:26 - 재제출신청 - 신청 
2023-11-15 16:07:00 - 재제출신청 - 문서재제출요청 
2024-01-15 15:44:35 - 재제출신청 - 접수 
2024-01-15 15:46:14 - 재제출신청 - 신청 
2024-03-08 13:49:05 - 재제출신청 - 평가승인  (협의 요청일 : 2024-03-08)
2024-03-12 09:27:38 - 재제출신청 - 협의검토중  (협의 통보일 : 2024-04-16)
2024-04-17 13:27:44 - 재제출신청 - 협의통보 
2024-06-10 16:19:14 - 재제출신청 - 심의승인 
2025-01-03 13:22:32 - 재제출신청 - 착수신고 
</t>
  </si>
  <si>
    <t>HFC-410A를 사용하는 20RT 미만의 LG 시스템에어컨 수리과정에서 발생되는 HFC-125 및 HFC-32 폐냉매에 대한 ㈜비에스에코앤모어의 플라즈마 분해처리</t>
  </si>
  <si>
    <t>1.에어컨사업계획서 v.4.1.pdf</t>
  </si>
  <si>
    <t xml:space="preserve">
4. 증빙자료(v.4).zip
2. 감축량산정-에어컨사업계획서v.4.xlsx
3. 경제성분석-에어컨사업계획서 v.4.xlsx
0. 수정조치(전후 비교)-에어컨 사업계획서(v.4).hwp
1.에어컨사업계획서 v.4.1.hwp
문서재제출 (전후비교)_에어컨사업계획서(v.4.1)_20241105.hwpx</t>
  </si>
  <si>
    <t>R-2024-KR-13-001189</t>
  </si>
  <si>
    <t>[보완2차]착수신고
2024-12-26</t>
  </si>
  <si>
    <t>2024-12-26</t>
  </si>
  <si>
    <t xml:space="preserve">2024-05-08 11:29:39 - 신규신청 - 접수 
2024-05-08 11:29:39 - 관장기관 지정 - 기후에너지환경부
2024-05-08 15:27:21 - 신규신청 - 신청 
2024-06-18 13:12:20 - 신규신청 - 보완요청 
2024-08-12 17:10:36 - 보완신청 - 접수 
2024-08-13 09:10:49 - 보완신청 - 신청 
2024-09-27 09:32:40 - 보완신청 - 보완요청 
2024-10-16 11:04:28 - 보완신청 - 접수 
2024-10-16 11:11:39 - 보완신청 - 신청 
2024-10-31 14:33:37 - 보완신청 - 문서재제출요청 
2024-11-05 14:44:56 - 재제출신청 - 접수 
2024-11-06 13:29:37 - 재제출신청 - 신청 
2024-11-11 14:05:37 - 재제출신청 - 평가승인 
2024-12-06 13:59:56 - 재제출신청 - 심의승인 
2024-12-26 11:36:21 - 재제출신청 - 착수신고 
</t>
  </si>
  <si>
    <t>(주)케이씨엠월</t>
  </si>
  <si>
    <t>1348683327</t>
  </si>
  <si>
    <t>(주)케이씨엠월드</t>
  </si>
  <si>
    <t>경기도 시흥시 마유로10번길 85, 1층(정왕동,,시화공단3바625호)</t>
  </si>
  <si>
    <t>김기영</t>
  </si>
  <si>
    <t>031-433-0742</t>
  </si>
  <si>
    <t>kcm520@naver.com</t>
  </si>
  <si>
    <t>2011-11-24</t>
  </si>
  <si>
    <t>외부사업 사업계획서_케이씨엠월드.pdf</t>
  </si>
  <si>
    <t xml:space="preserve">
1-1. 사업자등록증_(주)케이씨엠월드.pdf
1-2. 사업자등록증_케이씨엠.pdf
2-1. 설비계약서_(주)케이씨엠월드.pdf
2-2. 세금계산서_(주)케이씨엠월드.pdf
2-3. 설비준공확인서_(주)케이씨엠월드.pdf
4. 제품사양서.pdf
5-1. 24년도 산업단지공단 지원사업 성과검증 보고서_케이씨엠월드.pdf
설비설치사진_(주)케이씨엠월드.pdf</t>
  </si>
  <si>
    <t>평가반려
2024-12-10</t>
  </si>
  <si>
    <t xml:space="preserve">2024-12-06 16:57:05 - 신규신청 - 신청 
2024-12-06 16:57:05 - 관장기관 지정 - 기후에너지환경부
2024-12-10 10:32:10 - 신규신청 - 평가반려 
</t>
  </si>
  <si>
    <t xml:space="preserve">2022-10-11 11:19:10 - 신규신청 - 접수 
2022-10-11 11:19:10 - 관장기관 지정 - 기후에너지환경부
2022-10-11 15:06:47 - 관장기관 지정 - 산업통상부
2022-10-12 13:00:40 - 신규신청 - 신청 
2022-12-08 13:07:31 - 신규신청 - 문서재제출요청 
2023-05-03 11:40:01 - 재제출신청 - 접수 
2023-05-03 17:18:51 - 재제출신청 - 신청 
2024-08-19 15:15:35 - 재제출신청 - 평가반려 
</t>
  </si>
  <si>
    <t xml:space="preserve">2022-10-11 11:01:54 - 관장기관 지정 - 기후에너지환경부
2022-10-11 11:01:55 - 신규신청 - 접수 
2022-10-11 15:06:27 - 관장기관 지정 - 산업통상부
2022-10-12 13:01:27 - 신규신청 - 신청 
2022-12-08 13:07:07 - 신규신청 - 문서재제출요청 
2023-05-03 11:34:44 - 재제출신청 - 접수 
2023-05-03 17:18:07 - 재제출신청 - 신청 
2024-08-19 15:13:49 - 재제출신청 - 평가반려 
</t>
  </si>
  <si>
    <t xml:space="preserve">2022-10-11 10:55:17 - 신규신청 - 접수 
2022-10-11 10:55:17 - 관장기관 지정 - 기후에너지환경부
2022-10-11 15:06:13 - 관장기관 지정 - 산업통상부
2022-10-12 13:01:58 - 신규신청 - 신청 
2022-12-08 13:06:32 - 신규신청 - 문서재제출요청 
2023-05-03 11:38:58 - 재제출신청 - 접수 
2023-05-03 17:18:28 - 재제출신청 - 신청 
2024-08-19 15:13:15 - 재제출신청 - 평가반려 
</t>
  </si>
  <si>
    <t xml:space="preserve">2022-10-07 15:10:37 - 신규신청 - 접수 
2022-10-07 15:10:37 - 관장기관 지정 - 기후에너지환경부
2022-10-07 17:26:39 - 관장기관 지정 - 산업통상부
2022-10-10 19:11:21 - 신규신청 - 신청 
2022-12-08 13:12:01 - 신규신청 - 문서재제출요청 
2023-05-03 11:23:02 - 재제출신청 - 접수 
2023-05-03 17:17:11 - 재제출신청 - 신청 
2024-08-19 15:12:31 - 재제출신청 - 평가반려 
</t>
  </si>
  <si>
    <t xml:space="preserve">2022-10-07 14:19:44 - 신규신청 - 접수 
2022-10-07 14:19:44 - 관장기관 지정 - 기후에너지환경부
2022-10-07 14:52:29 - 관장기관 지정 - 산업통상부
2022-10-10 19:13:09 - 신규신청 - 신청 
2022-12-08 13:10:47 - 신규신청 - 문서재제출요청 
2023-05-03 11:25:39 - 재제출신청 - 접수 
2023-05-03 17:17:30 - 재제출신청 - 신청 
2024-08-19 15:11:50 - 재제출신청 - 평가반려 
</t>
  </si>
  <si>
    <t xml:space="preserve">2022-10-06 10:58:58 - 신규신청 - 접수 
2022-10-06 10:58:58 - 관장기관 지정 - 기후에너지환경부
2022-10-06 15:44:24 - 신규신청 - 신청 
2022-10-07 11:05:00 - 관장기관 지정 - 산업통상부
2022-10-07 13:03:21 - 신규신청 - 문서재제출요청 
2022-10-07 14:07:17 - 재제출신청 - 접수 
2022-10-10 19:14:01 - 재제출신청 - 신청 
2022-12-08 13:10:17 - 재제출신청 - 문서재제출요청 
2023-05-03 11:29:52 - 재제출신청 - 접수 
2023-05-03 17:17:49 - 재제출신청 - 신청 
2024-08-19 15:11:03 - 재제출신청 - 평가반려 
</t>
  </si>
  <si>
    <t xml:space="preserve">2022-10-11 11:38:49 - 관장기관 지정 - 기후에너지환경부
2022-10-11 11:38:50 - 신규신청 - 접수 
2022-10-11 15:07:53 - 관장기관 지정 - 산업통상부
2022-10-12 12:57:58 - 신규신청 - 신청 
2022-12-08 13:09:42 - 신규신청 - 문서재제출요청 
2023-05-03 11:45:19 - 재제출신청 - 접수 
2023-05-03 17:34:40 - 재제출신청 - 신청 
2024-08-19 15:09:57 - 재제출신청 - 평가반려 
</t>
  </si>
  <si>
    <t xml:space="preserve">2022-10-11 11:37:11 - 신규신청 - 접수 
2022-10-11 11:37:11 - 관장기관 지정 - 기후에너지환경부
2022-10-11 15:07:46 - 관장기관 지정 - 산업통상부
2022-10-12 12:58:15 - 신규신청 - 신청 
2022-12-08 13:09:30 - 신규신청 - 문서재제출요청 
2023-05-03 11:43:54 - 재제출신청 - 접수 
2023-05-03 17:35:13 - 재제출신청 - 신청 
2024-08-19 15:09:07 - 재제출신청 - 평가반려 
</t>
  </si>
  <si>
    <t xml:space="preserve">2022-10-11 11:31:17 - 관장기관 지정 - 기후에너지환경부
2022-10-11 11:31:18 - 신규신청 - 접수 
2022-10-11 15:07:23 - 관장기관 지정 - 산업통상부
2022-10-12 12:59:07 - 신규신청 - 신청 
2022-12-08 13:08:56 - 신규신청 - 문서재제출요청 
2023-05-03 11:42:57 - 재제출신청 - 접수 
2023-05-03 17:34:55 - 재제출신청 - 신청 
2024-08-19 15:07:02 - 재제출신청 - 평가반려 
</t>
  </si>
  <si>
    <t xml:space="preserve">2022-10-07 15:14:09 - 신규신청 - 접수 
2022-10-07 15:14:09 - 관장기관 지정 - 기후에너지환경부
2022-10-07 17:26:49 - 관장기관 지정 - 산업통상부
2022-10-10 19:10:58 - 신규신청 - 신청 
2022-12-08 13:12:12 - 신규신청 - 문서재제출요청 
2023-05-03 11:20:05 - 재제출신청 - 접수 
2023-05-03 17:35:30 - 재제출신청 - 신청 
2024-08-19 15:06:30 - 재제출신청 - 평가반려 
</t>
  </si>
  <si>
    <t xml:space="preserve">2022-10-11 11:25:25 - 신규신청 - 접수 
2022-10-11 11:25:25 - 관장기관 지정 - 기후에너지환경부
2022-10-11 15:07:10 - 관장기관 지정 - 산업통상부
2022-10-12 12:59:42 - 신규신청 - 신청 
2022-12-08 13:08:30 - 신규신청 - 문서재제출요청 
2023-05-03 11:40:59 - 재제출신청 - 접수 
2023-05-03 17:35:46 - 재제출신청 - 신청 
2024-08-19 15:06:00 - 재제출신청 - 평가반려 
</t>
  </si>
  <si>
    <t xml:space="preserve">2022-10-06 10:54:47 - 관장기관 지정 - 기후에너지환경부
2022-10-06 10:54:48 - 신규신청 - 접수 
2022-10-06 15:43:47 - 신규신청 - 신청 
2022-10-07 11:04:39 - 관장기관 지정 - 산업통상부
2022-10-07 13:04:32 - 신규신청 - 문서재제출요청 
2022-10-07 14:05:49 - 재제출신청 - 접수 
2022-10-10 19:14:21 - 재제출신청 - 신청 
2022-12-08 13:10:06 - 재제출신청 - 문서재제출요청 
2023-05-03 11:37:33 - 재제출신청 - 접수 
2023-05-03 17:36:19 - 재제출신청 - 신청 
2024-08-19 15:05:07 - 재제출신청 - 평가반려 
</t>
  </si>
  <si>
    <t xml:space="preserve">2022-10-11 11:29:35 - 신규신청 - 접수 
2022-10-11 11:29:35 - 관장기관 지정 - 기후에너지환경부
2022-10-11 15:07:17 - 관장기관 지정 - 산업통상부
2022-10-12 12:59:25 - 신규신청 - 신청 
2022-12-08 13:08:42 - 신규신청 - 문서재제출요청 
2023-05-03 11:41:56 - 재제출신청 - 접수 
2023-05-03 17:36:35 - 재제출신청 - 신청 
2024-08-19 15:04:36 - 재제출신청 - 평가반려 
</t>
  </si>
  <si>
    <t xml:space="preserve">2022-10-07 17:24:18 - 신규신청 - 접수 
2022-10-07 17:24:18 - 관장기관 지정 - 기후에너지환경부
2022-10-07 17:41:05 - 관장기관 지정 - 산업통상부
2022-10-10 18:49:47 - 신규신청 - 신청 
2022-12-08 13:15:01 - 신규신청 - 문서재제출요청 
2023-05-03 11:09:15 - 재제출신청 - 접수 
2023-05-03 17:37:12 - 재제출신청 - 신청 
2024-08-19 15:04:04 - 재제출신청 - 평가반려 
</t>
  </si>
  <si>
    <t xml:space="preserve">2022-10-07 14:17:16 - 신규신청 - 접수 
2022-10-07 14:17:16 - 관장기관 지정 - 기후에너지환경부
2022-10-07 14:52:23 - 관장기관 지정 - 산업통상부
2022-10-10 19:13:27 - 신규신청 - 신청 
2022-12-08 13:10:38 - 신규신청 - 문서재제출요청 
2023-05-03 11:28:30 - 재제출신청 - 접수 
2023-05-03 17:36:02 - 재제출신청 - 신청 
2024-08-19 15:03:22 - 재제출신청 - 평가반려 
</t>
  </si>
  <si>
    <t xml:space="preserve">
1_PoA-DD_영문 사업계획서.pdf
2_PoA_타당성평가보고서.pdf
6_회신_신재생에너지 공급인증서(REC) 발급여부 확인요청(LH 태양광CDM사업)에 대한 회신.pdf
3_MR_9247_P1_CP1_Monitoring Report_CPA3_CleanVersion.pdf
4_VCR_CPA3.pdf
5_MOC_PA9247 CDM-MOC-FORM Annex 2 form.pdf
6_발신_신재생에너지 공급인증서(REC) 발급여부 확인요청(LH 태양광CDM사업).pdf
3_국문요약서_VCR_ver03.pdf
4_MR_국문요약서_ver03.pdf</t>
  </si>
  <si>
    <t>[보완2차]착수신고
2024-06-23</t>
  </si>
  <si>
    <t>2024-06-23</t>
  </si>
  <si>
    <t xml:space="preserve">2023-04-11 18:08:29 - 관장기관 지정 - 기후에너지환경부
2023-04-11 18:08:30 - 신규신청 - 신청 
2023-04-11 18:29:41 - 관장기관 지정 - 산업통상부
2023-05-18 15:56:57 - 신규신청 - 보완요청 
2023-08-01 20:00:02 - 보완신청 - 신청 
2023-09-12 15:44:31 - 보완신청 - 보완요청 
2023-10-16 17:06:01 - 보완신청 - 신청 
2023-12-05 10:53:51 - 보완신청 - 평가승인 
2023-12-14 10:59:38 - 보완신청 - 협의검토중  (협의 요청일 : 2023-12-07)
2024-01-18 18:42:16 - 보완신청 - 협의통보  (협의 통보일 : 2024-01-18)
2024-03-12 18:28:49 - 보완신청 - 심의승인 
2024-06-23 15:15:15 - 보완신청 - 착수신고 
</t>
  </si>
  <si>
    <t xml:space="preserve">2022-09-08 11:20:44 - 신규신청 - 접수 
2022-09-08 11:20:44 - 관장기관 지정 - 기후에너지환경부
2022-09-08 13:41:16 - 신규신청 - 신청 
2022-09-15 09:36:15 - 관장기관 지정 - 산업통상부
2022-10-25 14:52:28 - 신규신청 - 보완요청 
2022-11-21 13:35:05 - 보완신청 - 접수 
2022-11-21 16:45:49 - 보완신청 - 신청 
2022-12-29 13:36:00 - 보완신청 - 보완요청 
2023-04-07 16:51:19 - 보완신청 - 접수 
2023-04-07 18:01:08 - 보완신청 - 신청 
2023-05-19 11:39:58 - 보완신청 - 보완요청 
2023-06-28 17:01:19 - 보완신청 - 접수 
2023-06-29 09:23:26 - 보완신청 - 신청 
2023-08-09 10:56:14 - 보완신청 - 문서재제출요청 
2023-08-21 17:53:57 - 재제출신청 - 접수 
2023-08-22 13:48:08 - 재제출신청 - 신청 
2023-10-06 11:47:21 - 재제출신청 - 문서재제출요청 
2023-10-26 14:27:26 - 재제출신청 - 접수 
2023-11-02 20:18:00 - 재제출신청 - 신청 
2023-12-13 09:29:05 - 재제출신청 - 문서재제출요청 
2023-12-27 09:28:01 - 재제출신청 - 접수 
2023-12-29 17:08:03 - 재제출신청 - 신청 
2024-01-26 11:08:49 - 재제출신청 - 문서재제출요청 
2024-02-15 09:34:14 - 재제출신청 - 접수 
2024-02-15 09:45:11 - 재제출신청 - 신청 
2024-02-22 15:20:05 - 재제출신청 - 문서재제출요청 
2024-02-22 16:20:30 - 재제출신청 - 접수 
2024-02-27 11:45:49 - 재제출신청 - 신청 
2024-03-08 13:45:14 - 재제출신청 - 평가승인  (협의 요청일 : 2024-03-08)
2024-03-12 09:26:03 - 재제출신청 - 협의검토중  (협의 요청일 : 2024-03-08)
2024-03-12 09:26:37 - 재제출신청 - 협의검토중  (협의 통보일 : 2024-04-16)
2024-04-17 13:36:28 - 재제출신청 - 협의통보 
2024-06-10 16:21:11 - 재제출신청 - 심의승인 
</t>
  </si>
  <si>
    <t>2024-06-01~2029-05-31</t>
  </si>
  <si>
    <t>(사업계획서) 원주 매립지 매립가스 발전사업_v1.1.pdf</t>
  </si>
  <si>
    <t xml:space="preserve">
(2차) 예상감축량 산정시트_v1.xls
(증빙서류) 원주 매립지 매립가스 발전 사업.zip
(추가1) 1차 타당성평가 후 문서보완 내역 및 자료.zip
(추가2)2차 타당성평가 후 문서보완 자료.zip
(추가3)영문사업계획서_v.11.pdf</t>
  </si>
  <si>
    <t xml:space="preserve">2023-11-30 12:31:52 - 유효기간갱신 신청 - 신청 
2023-12-19 14:20:44 - 유효기간갱신 신청 - 문서재제출요청 
2024-01-02 13:19:59 - 유효기간갱신 재제출신청 - 신청 
2024-02-15 09:22:42 - 유효기간갱신 재제출신청 - 보완요청 
2024-04-22 16:17:23 - 유효기간갱신 보완신청 - 신청 
2024-05-03 16:03:08 - 유효기간갱신 보완신청 - 문서재제출요청 
2024-05-07 19:43:07 - 유효기간갱신 재제출신청 - 신청 
2024-05-08 11:01:53 - 유효기간갱신 재제출신청 - 평가승인 
2024-06-10 11:15:03 - 유효기간갱신 재제출신청 - 심의승인 
</t>
  </si>
  <si>
    <t>AMS-III.G에 따라서 추가성이 입증됨</t>
  </si>
  <si>
    <t>(주)비에스에코앤모어, (주)삼광실업, 주식회사 다이나믹오토</t>
  </si>
  <si>
    <t>범석-사업계획서-v.5.3(230803).pdf</t>
  </si>
  <si>
    <t xml:space="preserve">
사업계획 변경요약서v.2.pdf
증빙자료 정리-v.5.2.zip
범석 사업자등록증.pdf
사업자등록증-삼광실업.pdf
사업자등록증_다이나믹오토.pdf
4차 증빙자료 정리-v.4.0.zip
(범석)사업계획서-2차검토의견v.4.pdf
경제성산출관련자료 V5.2(10시간,55일기준)_201008.xlsx
범석_경제성분석-v.2.0_(v.5.2기준)(201008).xlsx
범석-감축량 산정-v2.0(201008).xlsx
11.냉매종류 확인가능키트.zip
10.폐기물(폐가스) 위탁처리 계약서.pdf
9.온실가스감축실적소유권협약서.pdf
8.삼광실업 차량해체실적(17-19년).zip
7.폐가전(삼광) 인수증.zip
6.고압가스운반등록증 및 운반차량 등록증.pdf
5.BSE-CR50 사양(냉매회수기기-전력량계).pdf
4.한전계량기 및 청구내역서 (6,7월분).pdf
3.중간처분업 허가 관련.pdf
(범석)사업계획서-1차검토의견v.2.0.pdf
2.범석엔지니어링 자격보유현황.zip
1.사업시작일 증빙자료.zip
BSE-일반정보.zip</t>
  </si>
  <si>
    <t>심의승인
2024-06-07</t>
  </si>
  <si>
    <t>2024-06-07</t>
  </si>
  <si>
    <t xml:space="preserve">2020-06-29 16:46:06 - 신규신청 - 신청 
2020-06-29 16:46:06 - 관장기관 지정 - 기후에너지환경부
2020-07-28 19:00:43 - 신규신청 - 보완요청 
2020-08-31 10:21:13 - 보완신청 - 신청 
2020-09-21 18:08:05 - 보완신청 - 문서재제출요청 
2020-10-08 11:46:38 - 재제출신청 - 신청 
2020-11-18 18:41:36 - 재제출신청 - 보완요청 
2020-12-14 16:18:15 - 보완신청 - 신청 
2021-01-25 18:18:13 - 보완신청 - 보완요청 
2021-01-27 13:39:10 - 보완신청 - 접수 
2021-01-27 14:00:40 - 보완신청 - 신청 
2021-01-27 17:29:28 - 보완신청 - 문서재제출요청 
2021-01-27 18:36:20 - 재제출신청 - 접수 
2021-01-28 15:03:55 - 재제출신청 - 신청 
2021-01-28 15:10:41 - 재제출신청 - 평가승인 
2021-03-04 18:11:16 - 재제출신청 - 심의승인 
2021-03-08 13:51:42 - 재제출신청 - 착수신고 
2023-05-10 08:25:06 - 사업변경 신청 - 접수 
2023-05-15 15:28:20 - 사업변경 신청 - 신청 
2023-06-08 10:00:18 - 사업변경 신청 - 문서재제출요청 
2023-06-15 13:35:13 - 사업변경 재제출신청 - 접수 
2023-06-29 16:15:55 - 사업변경 재제출신청 - 신청 
2023-08-03 10:48:14 - 사업변경 재제출신청 - 문서재제출요청 
2023-08-04 11:33:08 - 사업변경 재제출신청 - 접수 
2023-08-04 11:33:08 - 사업변경 재제출신청 - 접수 
2023-08-08 08:54:55 - 사업변경 재제출신청 - 신청 
2023-08-08 08:54:55 - 사업변경 재제출신청 - 신청 
2023-08-16 09:36:24 - 사업변경 재제출신청 - 평가승인 
2023-08-16 09:36:24 - 사업변경 재제출신청 - 평가승인 
2023-09-08 18:13:11 - 사업변경 재제출신청 - 심의승인 
2023-09-08 18:13:11 - 사업변경 재제출신청 - 심의승인 
2024-04-25 14:33:57 - 권리의 승계 - 신청 
2024-04-25 14:33:57 - 권리의 승계 - 신청 
2024-05-22 15:35:00 - 권리의 승계 - 신청 
2024-05-22 15:35:00 - 권리의 승계 - 신청 
2024-06-07 13:43:22 - 권리의 승계 - 심의승인 
</t>
  </si>
  <si>
    <t xml:space="preserve">2022-06-15 10:33:41 - 관장기관 지정 - 기후에너지환경부
2022-06-15 10:33:42 - 신규신청 - 접수 
2022-06-15 10:34:04 - 관장기관 지정 - 산업통상부
2022-06-24 10:57:33 - 신규신청 - 신청 
2022-08-08 08:13:03 - 신규신청 - 보완요청 
2022-08-18 16:03:50 - 보완신청 - 접수 
2022-08-18 16:05:43 - 보완신청 - 신청 
2022-09-30 13:29:29 - 보완신청 - 보완요청 
2022-11-01 08:52:02 - 보완신청 - 접수 
2022-11-01 09:03:44 - 보완신청 - 신청 
2022-12-13 11:21:06 - 보완신청 - 보완요청 
2022-12-16 10:38:30 - 보완신청 - 접수 
2022-12-16 11:08:24 - 보완신청 - 신청 
2023-01-05 15:17:29 - 보완신청 - 문서재제출요청 
2023-01-05 15:22:00 - 재제출신청 - 접수 
2023-01-05 15:34:17 - 재제출신청 - 신청 
2023-01-19 11:36:10 - 재제출신청 - 문서재제출요청 
2023-02-01 16:56:03 - 재제출신청 - 접수 
2023-02-01 16:56:45 - 재제출신청 - 신청 
2023-02-14 13:38:12 - 재제출신청 - 문서재제출요청 
2023-02-17 09:59:28 - 재제출신청 - 접수 
2023-02-17 10:02:37 - 재제출신청 - 신청 
2023-02-24 13:23:43 - 재제출신청 - 문서재제출요청 
2023-02-24 14:13:46 - 재제출신청 - 접수 
2023-02-24 14:14:17 - 재제출신청 - 신청 
2023-03-30 15:26:04 - 재제출신청 - 평가승인  (협의 요청일 : 2023-03-02)
2023-04-03 14:51:33 - 재제출신청 - 협의검토중  (협의 통보일 : 2023-04-10)
2023-04-10 18:00:33 - 재제출신청 - 협의통보 
2023-06-15 14:25:14 - 재제출신청 - 심의승인 
2024-04-18 16:04:46 - 재제출신청 - 착수신고 
</t>
  </si>
  <si>
    <t>(주)에코드림</t>
  </si>
  <si>
    <t>5708102374</t>
  </si>
  <si>
    <t>김덕규</t>
  </si>
  <si>
    <t>061-795-6908</t>
  </si>
  <si>
    <t>kceo@kakao.com</t>
  </si>
  <si>
    <t>주식회사 에코드림 플라스틱 재이용을 통한 온실가스 감축 사업</t>
  </si>
  <si>
    <t>2023-06-01~2033-05-31</t>
  </si>
  <si>
    <t>외부사업 사업계획서_에코드림_240131_제출.pdf</t>
  </si>
  <si>
    <t xml:space="preserve">
사업자등록증_(주)에코드림.pdf
외부사업 사업계획서_추가증빙자료_240221.pdf</t>
  </si>
  <si>
    <t>[보완1차]보완요청
2024-03-15</t>
  </si>
  <si>
    <t>2024-03-15</t>
  </si>
  <si>
    <t xml:space="preserve">2024-02-05 13:43:32 - 신규신청 - 신청 
2024-02-05 13:43:32 - 관장기관 지정 - 기후에너지환경부
2024-02-13 16:27:15 - 신규신청 - 문서재제출요청 
2024-02-21 15:36:06 - 재제출신청 - 신청 
2024-03-15 13:16:59 - 재제출신청 - 보완요청 
</t>
  </si>
  <si>
    <t>(오운알투텍) 재충전금지용기 내 잔여HFC-134a 회수 및 재생 사업 사업계획서 V11(20240125).pdf</t>
  </si>
  <si>
    <t xml:space="preserve">
1-14)사업계획서 첨부자료 V4.zip
15) 계약서 스캔본(오운알투텍-사업자) V6.zip
[서식 5] 외부사업 승인_사업계획 변경 신청서_오운알투텍.pdf
16) 사업장 리스트(240124)_R134a.xlsx
(오운알투텍)재충전금지용기 내 잔여HFC-134a 회수 및 재생 사업(산정시트)V11.xlsx
오운알투텍 HFC-134a 문서보완 의견 답변_V1.pdf</t>
  </si>
  <si>
    <t>[보완1차]심의승인
2024-03-11</t>
  </si>
  <si>
    <t xml:space="preserve">2020-11-19 13:47:56 - 신규신청 - 신청 
2020-11-19 13:47:56 - 관장기관 지정 - 기후에너지환경부
2020-11-23 19:00:51 - 신규신청 - 문서재제출요청 
2020-11-24 23:50:34 - 재제출신청 - 신청 
2021-01-05 13:28:34 - 재제출신청 - 보완요청 
2021-01-26 17:45:24 - 보완신청 - 신청 
2021-02-17 16:32:36 - 보완신청 - 문서재제출요청 
2021-05-10 17:14:00 - 재제출신청 - 신청 
2021-05-20 18:09:58 - 재제출신청 - 보완요청 
2021-05-28 01:52:57 - 보완신청 - 신청 
2021-05-28 09:03:06 - 보완신청 - 문서재제출요청 
2021-05-28 09:46:28 - 재제출신청 - 신청 
2021-05-28 19:33:56 - 재제출신청 - 평가승인 
2021-07-05 16:55:03 - 재제출신청 - 심의승인 
2023-03-16 15:47:04 - 재제출신청 - 착수신고 
2023-03-16 17:40:53 - 사업변경 신청 - 신청 
2023-03-30 17:01:28 - 사업변경 신청 - 문서재제출요청 
2023-04-07 15:46:18 - 사업변경 재제출신청 - 신청 
2023-04-14 17:02:13 - 사업변경 재제출신청 - 평가승인 
2023-06-12 16:37:06 - 사업변경 재제출신청 - 심의승인 
2024-01-19 19:43:29 - 사업변경 신청 - 신청 
2024-01-25 10:37:19 - 사업변경 신청 - 보완요청 
2024-01-26 11:38:35 - 사업변경 보완신청 - 신청 
2024-02-07 21:06:59 - 사업변경 보완신청 - 평가승인 
2024-03-11 17:35:39 - 사업변경 보완신청 - 심의승인 
</t>
  </si>
  <si>
    <t>오운알투텍(본사)의 재충전금지용기 내 잔여 HFCs(HFC-404A, HFC-407C, HFC-410A, HFC-507A) 회수 및 재생을 통한 온실가스 감축사업</t>
  </si>
  <si>
    <t>2023-10-23</t>
  </si>
  <si>
    <t>2024-03-05~2029-03-04</t>
  </si>
  <si>
    <t>(오운알투텍) 재충전금지용기 내 잔여HFCs 회수 및 재생 사업 사업계획서_V14_rev02.pdf</t>
  </si>
  <si>
    <t xml:space="preserve">
1-1) 시험실관리절차서 V2.pdf
1-2)냉매 분석 SOP V5.pdf
1-3)시험실관리 절차서 참고자료.zip
2) [13A-006-Ver02] 재충전금지용기 내 잔여 HFCs 폐냉매를 회수하여 재생하는 사업의 방법론.pdf
3) R2Vendor(배출자)사용설명서(20201115).JPG.pptx
4) R2 Mobile(오운회수작업자용)프로그램사용설명서(20201119).JPG.pptx
5) 오운알투텍 허가증(전체).pdf
6) 공공데이터 공개목록(사업장폐기물배출자).zip
7) 오운알투텍 사업자등록증.pdf
8) 2021 3분기4분기 고압가스 품질검사 결과.pdf
9) KGS 가스용기 검사 데이터(2020-2022)_V2.xlsx
10) 2021 자동차주행거리통계(교통안전공단).pdf
오운알투텍 타당성 평가 의견 대응 사항_V3.pdf
11-2) 지출결의서 및 세금계산서.pdf
14) 계약서 원본 및 샘플.pdf
시험성적서_KTL 재충전금지용기 잔여냉매 회수 자원화시스템.pdf
아일에어텍 오일레스 가스압축기 Catalog.pdf
오운알투텍 타당성 평가 검토의견서_답변 추가.pdf
전력 고지서_오운알투텍.pdf
11-3) 이체확인서 및 거래명세서.pdf
20240117_재충전 금지용기 감축량 산정시트(사업계획서)_V3.xlsx
11-1) 물품구매기본계약서.pdf
오운알투텍 사업 별 설비 사용률 산정_V7.xlsx
13) 파워플래너 전력사용량_연도별_오운알투텍_V2.xlsx
오운알투텍 HFCs 문서재제출 의견 답변_V1.pdf
12) 배출권대상-제출업체LIST(240207).xlsx</t>
  </si>
  <si>
    <t>R-2024-KR-13-001125</t>
  </si>
  <si>
    <t>[보완2차]심의승인
2024-03-11</t>
  </si>
  <si>
    <t xml:space="preserve">2023-10-23 10:06:48 - 관장기관 지정 - 기후에너지환경부
2023-10-23 10:06:49 - 신규신청 - 신청 
2023-11-30 20:43:28 - 신규신청 - 보완요청 
2023-12-15 17:18:15 - 보완신청 - 신청 
2023-12-18 15:53:46 - 보완신청 - 문서재제출요청 
2023-12-19 10:26:10 - 재제출신청 - 신청 
2024-01-12 10:46:35 - 재제출신청 - 보완요청 
2024-01-19 18:49:26 - 보완신청 - 신청 
2024-01-25 10:36:24 - 보완신청 - 문서재제출요청 
2024-01-26 11:46:10 - 재제출신청 - 신청 
2024-02-07 10:32:16 - 재제출신청 - 문서재제출요청 
2024-02-07 10:35:59 - 재제출신청 - 신청 
2024-02-07 21:09:33 - 재제출신청 - 평가승인 
2024-03-11 17:34:24 - 재제출신청 - 심의승인 
</t>
  </si>
  <si>
    <t xml:space="preserve">2023-07-27 17:50:48 - 신규신청 - 접수 
2023-07-27 17:50:48 - 관장기관 지정 - 기후에너지환경부
2023-07-27 17:51:16 - 관장기관 지정 - 산업통상부
2023-08-01 14:36:56 - 신규신청 - 신청 
2023-09-12 18:34:26 - 신규신청 - 보완요청 
2023-10-24 17:12:46 - 보완신청 - 접수 
2023-12-04 16:02:50 - 보완신청 - 신청 
2023-12-04 16:04:27 - 보완신청 - 보완요청 
2024-01-15 20:44:50 - 보완신청 - 접수 
2024-02-26 10:49:23 - 보완신청 - 신청 
2024-02-26 10:51:11 - 보완신청 - 보완요청 
</t>
  </si>
  <si>
    <t>경상북도 포항시 북구 흥해읍 한동로 477</t>
  </si>
  <si>
    <t>재충전금지용기 내 잔여 냉매(HFCs) 회수 및 재생을 통한 온실가스 감축사업</t>
  </si>
  <si>
    <t>2023-10-16</t>
  </si>
  <si>
    <t>2023-10-16~2030-10-15</t>
  </si>
  <si>
    <t>외부사업 사업계획서_오운알투텍.pdf</t>
  </si>
  <si>
    <t xml:space="preserve">
1. [13A-006-Ver02] 재충전금지용기 내 잔여 HFCs 폐냉매를 회수하여 재생하는 사업의 방법론.pdf
2.실험실관리절차서 V2.pdf
4.오운알투텍 허가증(폐기물처리 외).pdf
5.오운알투텍 사업자등록증.pdf
6.오운알투텍_2023 3분기 고압가스 품질검사 결과.pdf
7.계약서스캔본(오운-슈마케미아,피엠피).pdf
8.KGS 가스용기 검사 데이터(2020-2022)_V2.xlsx
3.재생냉매(HFCs) 자체 발급 성적서.pdf</t>
  </si>
  <si>
    <t>평가반려
2024-02-14</t>
  </si>
  <si>
    <t>2024-02-14</t>
  </si>
  <si>
    <t xml:space="preserve">2024-01-26 17:09:55 - 신규신청 - 신청 
2024-01-26 17:09:55 - 관장기관 지정 - 기후에너지환경부
2024-02-14 15:50:52 - 신규신청 - 평가반려 
</t>
  </si>
  <si>
    <t xml:space="preserve">2022-12-05 11:11:43 - 신규신청 - 신청 
2022-12-05 11:11:43 - 관장기관 지정 - 기후에너지환경부
2022-12-08 17:25:56 - 신규신청 - 신청 
2022-12-08 17:25:56 - 관장기관 지정 - 기후에너지환경부
2022-12-09 10:51:26 - 관장기관 지정 - 산업통상부
2023-01-18 13:37:48 - 신규신청 - 보완요청 
2023-01-20 11:23:20 - 보완신청 - 신청 
2023-03-07 08:26:57 - 보완신청 - 보완요청 
2023-03-13 16:04:58 - 보완신청 - 신청 
2023-04-21 14:11:59 - 보완신청 - 보완요청 
2023-05-11 17:52:44 - 보완신청 - 신청 
2023-06-02 14:37:37 - 보완신청 - 문서재제출요청 
2023-06-05 15:23:19 - 재제출신청 - 신청 
2023-06-26 09:33:37 - 재제출신청 - 문서재제출요청 
2023-06-27 10:37:02 - 재제출신청 - 신청 
2023-07-13 14:49:24 - 재제출신청 - 문서재제출요청 
2023-07-14 11:34:57 - 재제출신청 - 신청 
2023-07-26 17:52:13 - 재제출신청 - 평가승인 
2023-08-08 16:25:19 - 재제출신청 - 협의검토중  (협의 요청일 : 2023-08-03)
2023-09-08 13:32:45 - 재제출신청 - 협의통보  (협의 통보일 : 2023-09-08)
2023-12-15 10:08:48 - 재제출신청 - 심의승인 
</t>
  </si>
  <si>
    <t xml:space="preserve">2023-04-28 11:24:41 - 신규신청 - 신청 
2023-04-28 11:24:41 - 관장기관 지정 - 기후에너지환경부
2023-05-02 09:48:59 - 관장기관 지정 - 산업통상부
2023-06-09 15:05:50 - 신규신청 - 보완요청 
2023-06-27 15:40:59 - 보완신청 - 신청 
2023-08-07 09:12:46 - 보완신청 - 보완요청 
2023-08-09 17:33:29 - 보완신청 - 신청 
2023-08-18 15:50:21 - 보완신청 - 보완요청 
2023-08-18 17:22:46 - 보완신청 - 신청 
2023-09-05 17:32:22 - 보완신청 - 평가승인 
2023-09-25 10:04:52 - 보완신청 - 협의검토중  (협의 요청일 : 2023-09-19)
2023-10-30 17:44:37 - 보완신청 - 협의통보  (협의 통보일 : 2023-10-30)
2023-12-14 14:04:51 - 보완신청 - 심의승인 
</t>
  </si>
  <si>
    <t xml:space="preserve">2023-04-28 16:49:14 - 신규신청 - 신청 
2023-04-28 16:49:14 - 관장기관 지정 - 기후에너지환경부
2023-05-02 09:48:13 - 관장기관 지정 - 산업통상부
2023-06-09 15:04:12 - 신규신청 - 보완요청 
2023-06-27 15:48:36 - 보완신청 - 신청 
2023-08-07 09:09:26 - 보완신청 - 보완요청 
2023-08-09 16:41:08 - 보완신청 - 신청 
2023-08-18 15:48:23 - 보완신청 - 보완요청 
2023-08-18 17:18:25 - 보완신청 - 신청 
2023-08-21 09:01:23 - 보완신청 - 문서재제출요청 
2023-08-22 10:52:13 - 재제출신청 - 신청 
2023-09-06 14:40:29 - 재제출신청 - 평가승인 
2023-09-25 10:04:21 - 재제출신청 - 협의검토중  (협의 요청일 : 2023-09-19)
2023-10-30 17:44:43 - 재제출신청 - 협의통보  (협의 통보일 : 2023-10-30)
2023-12-14 14:03:06 - 재제출신청 - 심의승인 
</t>
  </si>
  <si>
    <t xml:space="preserve">2023-04-28 11:21:22 - 신규신청 - 신청 
2023-04-28 11:21:22 - 관장기관 지정 - 기후에너지환경부
2023-05-02 09:48:52 - 관장기관 지정 - 산업통상부
2023-06-09 15:03:33 - 신규신청 - 보완요청 
2023-06-12 11:33:16 - 보완신청 - 신청 
2023-07-10 09:37:01 - 보완신청 - 보완요청 
2023-07-10 10:46:31 - 보완신청 - 신청 
2023-07-21 09:41:31 - 보완신청 - 보완요청 
2023-07-28 10:29:31 - 보완신청 - 신청 
2023-09-06 14:41:27 - 보완신청 - 평가승인 
2023-09-25 10:03:51 - 보완신청 - 협의검토중  (협의 요청일 : 2023-09-19)
2023-10-30 17:44:59 - 보완신청 - 협의통보  (협의 통보일 : 2023-10-30)
2023-12-14 14:01:27 - 보완신청 - 심의승인 
</t>
  </si>
  <si>
    <t xml:space="preserve">2023-04-28 11:26:35 - 신규신청 - 신청 
2023-04-28 11:26:35 - 관장기관 지정 - 기후에너지환경부
2023-05-02 09:48:33 - 관장기관 지정 - 산업통상부
2023-06-09 15:05:18 - 신규신청 - 보완요청 
2023-06-12 14:44:02 - 보완신청 - 신청 
2023-07-10 09:35:37 - 보완신청 - 보완요청 
2023-07-10 10:19:33 - 보완신청 - 신청 
2023-07-21 09:42:48 - 보완신청 - 보완요청 
2023-07-21 10:03:12 - 보완신청 - 신청 
2023-07-21 13:23:39 - 보완신청 - 문서재제출요청 
2023-07-27 08:36:12 - 재제출신청 - 신청 
2023-07-27 09:26:52 - 재제출신청 - 평가승인 
2023-08-08 16:26:21 - 재제출신청 - 협의검토중  (협의 요청일 : 2023-08-03)
2023-09-08 13:32:41 - 재제출신청 - 협의통보  (협의 통보일 : 2023-09-08)
2023-12-14 13:58:35 - 재제출신청 - 심의승인 
</t>
  </si>
  <si>
    <t xml:space="preserve">2023-04-28 11:17:48 - 관장기관 지정 - 기후에너지환경부
2023-04-28 11:17:49 - 신규신청 - 신청 
2023-05-02 09:48:43 - 관장기관 지정 - 산업통상부
2023-06-09 15:03:08 - 신규신청 - 보완요청 
2023-06-12 11:19:14 - 보완신청 - 신청 
2023-07-10 09:36:15 - 보완신청 - 보완요청 
2023-07-10 10:26:57 - 보완신청 - 신청 
2023-07-21 09:42:15 - 보완신청 - 보완요청 
2023-07-21 10:08:58 - 보완신청 - 신청 
2023-07-21 13:24:41 - 보완신청 - 문서재제출요청 
2023-07-27 08:36:24 - 재제출신청 - 신청 
2023-07-27 09:26:24 - 재제출신청 - 평가승인 
2023-08-08 16:26:26 - 재제출신청 - 협의검토중  (협의 요청일 : 2023-08-03)
2023-09-08 13:32:35 - 재제출신청 - 협의통보  (협의 통보일 : 2023-09-08)
2023-12-14 13:53:40 - 재제출신청 - 심의승인 
</t>
  </si>
  <si>
    <t xml:space="preserve">2019-06-07 13:50:37 - 신규신청 - 신청 
2019-06-07 13:50:37 - 관장기관 지정 - 기후에너지환경부
2019-06-07 13:58:10 - 관장기관 지정 - 산업통상부
2020-03-02 10:36:35 - 신규신청 - 보완요청 
2020-05-19 18:11:45 - 보완신청 - 신청 
2020-07-28 09:24:59 - 보완신청 - 보완요청 
2020-08-02 16:44:34 - 보완신청 - 신청 
2020-09-16 19:56:32 - 보완신청 - 문서재제출요청 
2020-09-17 19:26:48 - 재제출신청 - 신청 
2020-10-19 14:31:51 - 재제출신청 - 평가승인 
2020-10-19 14:48:44 - 재제출신청 - 심의승인 
2021-02-10 13:27:43 - 재제출신청 - 착수신고 
2023-06-12 10:59:03 - 사업변경 신청 - 신청 
2023-07-21 13:15:20 - 사업변경 신청 - 보완요청 
2023-07-27 08:57:25 - 사업변경 보완신청 - 신청 
2023-09-05 17:31:46 - 사업변경 보완신청 - 평가승인 
2023-09-25 10:16:01 - 사업변경 보완신청 - 협의검토중  (협의 요청일 : 2023-09-19)
2023-10-30 17:44:32 - 사업변경 보완신청 - 협의통보  (협의 통보일 : 2023-10-30)
2023-12-14 13:51:22 - 사업변경 보완신청 - 심의승인 
</t>
  </si>
  <si>
    <t xml:space="preserve">
1_PoA-DD_영문 사업계획서.pdf
2_PoA_타당성평가보고서.pdf
3_PoA_검증보고서_최종.pdf
4_PoA_모니터링보고서_최종.pdf
(공문 한국에너지공단)한국토지주택공사 소유 및 운영중인 태양광 발전설비 REC발급여부 회신.pdf
(공문 한국토지주택공사)신재생에너지 공급인증서(REC)발급 여부 확인 요청.pdf
9247_타당성평가보고서(갱신).pdf
9247_PoADD(갱신).pdf
공동주택 태양광 발전사업 2011-LH-001-01457_타당성평가보고서(갱신).pdf
5_F-CDM-FWD.pdf
6_검증보고서_VR_CPA1(CP2)_final_clean.pdf
7_모니터링보고서_9247_P2_CP2_Monitoring Report_CPA1.pdf
8_F-CDM-FWD.pdf
9_감축실적보유현황서_ver03.pdf
10_미활용 인증실적 확약서.pdf</t>
  </si>
  <si>
    <t>[보완2차]심의승인
2023-12-14</t>
  </si>
  <si>
    <t xml:space="preserve">2021-12-30 17:03:22 - 유효기간갱신 신청 - 신청 
2022-04-11 13:58:18 - 유효기간갱신 신청 - 문서재제출요청 
2022-04-27 11:29:48 - 유효기간갱신 재제출신청 - 신청 
2022-06-08 14:47:13 - 유효기간갱신 재제출신청 - 문서재제출요청 
2022-06-28 10:21:46 - 유효기간갱신 재제출신청 - 신청 
2022-08-12 14:52:22 - 유효기간갱신 재제출신청 - 보완요청 
2022-08-16 14:50:42 - 유효기간갱신 보완신청 - 신청 
2022-10-17 15:52:47 - 유효기간갱신 보완신청 - 문서재제출요청 
2023-08-02 11:37:02 - 유효기간갱신 재제출신청 - 신청 
2023-10-18 10:07:12 - 유효기간갱신 재제출신청 - 보완요청 
2023-10-19 10:46:36 - 유효기간갱신 보완신청 - 신청 
2023-11-03 14:56:23 - 유효기간갱신 보완신청 - 평가승인 
2023-12-14 13:46:46 - 유효기간갱신 보완신청 - 심의승인 
</t>
  </si>
  <si>
    <t>ISO 탱크 컨테이너 내의 잔여 HFC-32, HFC-125, HFC-134a 및 HFC-143a 폐냉매에 대한 (주)하이테크 Env의 플라즈마 분해처리사업</t>
  </si>
  <si>
    <t>주식회사 하이테크이엔브이, (주)엠케이케미칼, 한강화학(주)</t>
  </si>
  <si>
    <t>사업계획서-v7.pdf</t>
  </si>
  <si>
    <t xml:space="preserve">
첨부 #1-반응기-발주서.pdf
첨부 #2- 수입통관,계근자료(MK케미칼).xlsx
첨부 #3- 수입통관, 계근자료(한강화학).xlsx
첨부 #4-사업협력계약서(MK케미칼).pdf
첨부 #5-사업협력계약서(한강화학).pdf
첨부 #6-예상감축량-산정툴-v1.xlsx
보완내용정리 (사업계획서-v2).pdf
첨부 #A-1-사업자등록증(하이테크ENV).pdf
첨부 #A-2-사업자등록증(MK케미칼).jpg
첨부 #A-3-사업자등록증(한강화학).pdf
첨부 #A-4-20년도 수입자료-MK케미칼.xlsx
첨부 #A-5-21년도 수입자료-MK케미칼.xlsx
첨부 #A-6-22년도 수입자료-MK케미칼.xlsx
첨부 #A-7-수입통관,계근자료(MK케미칼)rev.1.xlsx
첨부 #A-8-고압가스판매허가증(MK케미칼).jpg
첨부 #A-9-21년도, R-404A-수입자료(한강화학).jpg
첨부 #A-10-22년도, R-407C-수입자료(한강화학).jpg
첨부 #A-11-DYG返罐证明(MK케미칼).pdf
첨부 #A-12-JY_A.D(MK케미칼).pdf
첨부 #A-13-assitant doc-주하(한강화학).pdf
첨부 #A-14-NOTICE-GREEN CHEMICALS(한강화학).pdf
첨부 #A-15-냉매회수업등록증(MK케미칼).jpg
첨부 #A-16-냉매회수업등록증(한강화학).pdf
첨부 #A-17-P&amp;amp;ID-저류시설.pdf
첨부 #A-18-측정키트사양서(참고용).pdf
첨부 #A-19-경제성분석-htenv.xlsx
첨부 #A-20-예상감축량-rev.1.xlsx
첨부 #B-1경제성분석-htenv.xlsx
첨부 #B-2 냉매파괴원가분석-HI.xls
첨부 #B-3 22년 한강화학 ISO-Tank 수입실적.xlsx
첨부 #B-4 22년 한강화학 수입통관실적.pdf
첨부 #B-5 Ningbo공문-한강화학.pdf
첨부 #B-6 Zhejiang공문-한강화학.pdf
첨부 #B-7 MK공문.pdf
첨부 #B-8 MK고압가스판매허가증.pdf
첨부 #B-9 MK특정물질수입,판매허가 신청서.pdf
보완내용정리 (사업계획서-v4).pdf
첨부 #C-1-수입통관,계근자료(MK케미칼)rev.2.xlsx
첨부 #C-2-예상감축량-rev.2.xlsx
첨부 #C-3 냉매파괴원가분석-HI-rev.1.xls
첨부 #C-4경제성분석-htenv-rev.1.xlsx
첨부 #C-5 경제적추가성-입증자료.pdf
사업계획서-v5.hwp
첨부 #D-1 경제성분석-htenv-rev.2.xlsx
첨부 #D-2 냉매파괴원가분석-HI-rev.2.xls
첨부 #E-1 MK케미칼 다회납품내역정리.xlsx
첨부 #E-2 LG납품-계근전표.zip
첨부 #E-3 국내구입-세금계산서.zip
첨부 #E-4 MK국내구입-계근자료.zip
첨부 #E-5 수입통관,계근자료-MK케미칼.rev.4.xlsx
첨부 #E-6 폐기물중간처분업 허가증.pdf
첨부 #E-7 냉매회수업 등록증.pdf
첨부 #E-8 MK케미칼-원료 및 제품 수입현황.zip
보완내용정리 (사업계획서-v6).rev.2.hwp
보완내용정리 (사업계획서-v7).hwp
첨부 #F-1 MK케미칼 다회납품내역정리.Rev.2.xlsx
첨부 #F-2 수입통관,계근자료-MK케미칼.rev.7.zip
첨부 #F-3 MK케미칼-원료 및 제품 수입현황.rev.1.zip
첨부 #F-4 계근중량 차이점 설명.hwp</t>
  </si>
  <si>
    <t>R-2023-KR-13-001094</t>
  </si>
  <si>
    <t>[보완3차]착수신고
2023-12-08</t>
  </si>
  <si>
    <t>2023-12-08</t>
  </si>
  <si>
    <t xml:space="preserve">2023-01-06 13:30:55 - 관장기관 지정 - 기후에너지환경부
2023-01-06 13:30:56 - 신규신청 - 접수 
2023-01-06 13:44:19 - 신규신청 - 신청 
2023-02-20 09:30:53 - 신규신청 - 보완요청 
2023-03-03 13:50:28 - 보완신청 - 접수 
2023-03-03 16:00:20 - 보완신청 - 신청 
2023-04-12 13:06:15 - 보완신청 - 문서재제출요청 
2023-04-28 16:47:02 - 재제출신청 - 접수 
2023-04-28 17:40:58 - 재제출신청 - 신청 
2023-06-08 17:57:04 - 재제출신청 - 보완요청 
2023-07-13 09:08:19 - 보완신청 - 접수 
2023-07-13 10:17:57 - 보완신청 - 신청 
2023-08-07 16:35:37 - 보완신청 - 문서재제출요청 
2023-08-08 07:53:35 - 재제출신청 - 접수 
2023-08-08 09:08:51 - 재제출신청 - 신청 
2023-08-08 14:00:50 - 재제출신청 - 문서재제출요청 
2023-08-08 14:13:39 - 재제출신청 - 접수 
2023-08-08 17:14:39 - 재제출신청 - 신청 
2023-08-21 13:21:52 - 재제출신청 - 보완요청 
2023-10-04 15:47:49 - 보완신청 - 접수 
2023-10-04 16:41:48 - 보완신청 - 신청 
2023-11-07 09:40:08 - 보완신청 - 문서재제출요청 
2023-11-08 16:55:58 - 재제출신청 - 접수 
2023-11-08 17:18:18 - 재제출신청 - 신청 
2023-11-13 16:41:20 - 재제출신청 - 평가승인 
2023-12-07 17:58:36 - 재제출신청 - 심의승인 
2023-12-08 11:19:51 - 재제출신청 - 착수신고 
</t>
  </si>
  <si>
    <t>베올리아산업개발</t>
  </si>
  <si>
    <t>1268149658</t>
  </si>
  <si>
    <t>베올리아산업개발코리아</t>
  </si>
  <si>
    <t>충북 진천군 광혜원면 진광로 1103</t>
  </si>
  <si>
    <t>프노 에르베 로랜드</t>
  </si>
  <si>
    <t>에너지사업부</t>
  </si>
  <si>
    <t>010-2555-5237</t>
  </si>
  <si>
    <t>wooju.lee@veolia.com</t>
  </si>
  <si>
    <t>(주)동국제약 폐수처리장의 바이오가스 회수 및 이용을 통한 온실가스 감축 사업</t>
  </si>
  <si>
    <t>하ㆍ폐수처리장의 바이오가스 회수 및 이용 사업의 방법론</t>
  </si>
  <si>
    <t>베올리아산업개발, 동국제약(주)</t>
  </si>
  <si>
    <t>동국제약(주) 폐수처리장의 바이오가스 회수 및 이용을 통한 온실가스 감축사업 외부사업 사업계획서_Ver 5.0.pdf</t>
  </si>
  <si>
    <t xml:space="preserve">
베올리아산업개발코리아 외부사업 감축량 산정 Tool.xlsx
00. 증빙자료.zip</t>
  </si>
  <si>
    <t>R-2023-KR-13-001093</t>
  </si>
  <si>
    <t>[보완1차]심의승인
2023-12-07</t>
  </si>
  <si>
    <t xml:space="preserve">2023-06-30 10:40:49 - 신규신청 - 접수 
2023-06-30 10:40:49 - 관장기관 지정 - 기후에너지환경부
2023-06-30 17:23:50 - 신규신청 - 신청 
2023-07-11 15:40:45 - 신규신청 - 보완요청 
2023-07-24 13:43:30 - 보완신청 - 접수 
2023-07-26 10:03:00 - 보완신청 - 신청 
2023-07-26 10:08:09 - 보완신청 - 문서재제출요청 
2023-11-01 16:01:32 - 재제출신청 - 접수 
2023-11-02 14:41:35 - 재제출신청 - 신청 
2023-11-07 17:08:40 - 재제출신청 - 문서재제출요청 
2023-11-08 14:55:43 - 재제출신청 - 접수 
2023-11-08 14:56:21 - 재제출신청 - 신청 
2023-11-09 19:03:57 - 재제출신청 - 평가승인 
2023-12-07 17:25:46 - 재제출신청 - 심의승인 
</t>
  </si>
  <si>
    <t>신청
2023-09-05
(연장 24차 21일째)</t>
  </si>
  <si>
    <t xml:space="preserve">2023-09-04 13:42:35 - 신규신청 - 접수 
2023-09-04 13:42:35 - 관장기관 지정 - 기후에너지환경부
2023-09-04 19:08:41 - 관장기관 지정 - 산업통상부
2023-09-05 09:31:02 - 신규신청 - 신청 
</t>
  </si>
  <si>
    <t xml:space="preserve">2023-09-04 13:42:53 - 신규신청 - 접수 
2023-09-04 13:42:53 - 관장기관 지정 - 기후에너지환경부
2023-09-04 19:08:35 - 관장기관 지정 - 산업통상부
2023-09-05 09:27:44 - 신규신청 - 신청 
</t>
  </si>
  <si>
    <t xml:space="preserve">2023-09-04 13:43:11 - 신규신청 - 접수 
2023-09-04 13:43:11 - 관장기관 지정 - 기후에너지환경부
2023-09-04 19:08:29 - 관장기관 지정 - 산업통상부
2023-09-05 09:26:54 - 신규신청 - 신청 
</t>
  </si>
  <si>
    <t>김두현</t>
  </si>
  <si>
    <t>운영관리2팀</t>
  </si>
  <si>
    <t>02-6901-8289</t>
  </si>
  <si>
    <t>[보완2차]착수신고
2023-08-10</t>
  </si>
  <si>
    <t>2023-08-10</t>
  </si>
  <si>
    <t xml:space="preserve">2020-12-21 17:34:11 - 신규신청 - 신청 
2020-12-21 17:34:11 - 관장기관 지정 - 기후에너지환경부
2021-02-01 14:08:24 - 신규신청 - 보완요청 
2022-06-29 14:53:01 - 보완신청 - 신청 
2022-07-12 09:12:48 - 보완신청 - 보완요청 
2022-08-25 05:47:45 - 보완신청 - 신청 
2022-08-25 16:25:09 - 보완신청 - 문서재제출요청 
2022-08-26 08:02:53 - 재제출신청 - 신청 
2022-08-29 13:18:53 - 재제출신청 - 평가승인 
2022-10-04 17:17:07 - 재제출신청 - 심의승인 
2023-08-10 14:46:50 - 재제출신청 - 착수신고 
</t>
  </si>
  <si>
    <t xml:space="preserve">2023-06-19 13:50:31 - 신규신청 - 접수 
2023-06-19 13:50:31 - 관장기관 지정 - 기후에너지환경부
2023-06-20 09:43:19 - 관장기관 지정 - 산업통상부
2023-06-22 15:23:54 - 신규신청 - 신청 
2023-06-27 10:08:44 - 신규신청 - 문서재제출요청 
2023-06-27 14:35:06 - 재제출신청 - 접수 
2023-07-06 16:56:47 - 재제출신청 - 신청 
2023-08-01 13:13:26 - 재제출신청 - 평가반려 
</t>
  </si>
  <si>
    <t xml:space="preserve">2023-05-10 14:41:32 - 신규신청 - 접수 
2023-05-10 14:41:32 - 관장기관 지정 - 기후에너지환경부
2023-05-10 15:15:04 - 관장기관 지정 - 산업통상부
2023-05-17 14:23:58 - 신규신청 - 신청 
2023-06-27 10:09:14 - 신규신청 - 문서재제출요청 
2023-06-27 14:35:21 - 재제출신청 - 접수 
2023-07-06 16:56:31 - 재제출신청 - 신청 
2023-08-01 13:12:13 - 재제출신청 - 평가반려 
</t>
  </si>
  <si>
    <t xml:space="preserve">2022-10-11 21:00:27 - 신규신청 - 신청 
2022-10-11 21:00:27 - 관장기관 지정 - 기후에너지환경부
2022-10-12 11:18:58 - 관장기관 지정 - 산업통상부
2022-11-22 10:01:10 - 신규신청 - 보완요청 
2023-01-02 09:04:34 - 보완신청 - 신청 
2023-01-26 13:19:17 - 보완신청 - 문서재제출요청 
2023-02-03 16:08:53 - 재제출신청 - 신청 
2023-03-16 10:20:48 - 재제출신청 - 보완요청 
2023-06-13 15:55:00 - 보완신청 - 신청 
2023-06-26 14:12:10 - 보완신청 - 문서재제출요청 
2023-07-13 11:11:18 - 재제출신청 - 신청 
2023-08-01 11:36:01 - 재제출신청 - 평가반려 
</t>
  </si>
  <si>
    <t>2023-09-01~2032-08-31</t>
  </si>
  <si>
    <t>(주)범석엔지니어링, (주)엠케이케미칼</t>
  </si>
  <si>
    <t>ISO사업계획서v.3.pdf</t>
  </si>
  <si>
    <t xml:space="preserve">
동의서.jpg
1.MK-일반정보.zip
3.BSE-일반정보.zip
4.BSE&amp;amp;MK-협약서.zip
5.BSE&amp;amp;MK-사업시작일.zip
6.BSE-계측기.zip
7.감축량 산정.zip
8.경제성분석.zip
2.1 MK-최근 3년간 R-410A냉매 수입필증.zip
2.3 MK-최근 3년간 MK의 납품관리장부(운송차량관리포함).zip
2.4 MK-R_before 산정 및 일일 폐냉매배출량 산정 Sheet.xlsx</t>
  </si>
  <si>
    <t>[보완2차]접수
2023-07-14</t>
  </si>
  <si>
    <t xml:space="preserve">2023-01-17 14:54:38 - 관장기관 지정 - 기후에너지환경부
2023-01-17 14:54:39 - 신규신청 - 접수 
2023-01-19 16:49:00 - 신규신청 - 신청 
2023-02-20 09:32:03 - 신규신청 - 보완요청 
2023-04-04 16:07:27 - 보완신청 - 접수 
2023-04-04 16:12:50 - 보완신청 - 접수 
2023-04-12 17:16:32 - 보완신청 - 신청 
2023-05-23 14:31:57 - 보완신청 - 보완요청 
2023-07-14 08:27:59 - 보완신청 - 접수 
</t>
  </si>
  <si>
    <t xml:space="preserve">2022-09-08 11:20:20 - 신규신청 - 접수 
2022-09-08 11:20:20 - 관장기관 지정 - 기후에너지환경부
2022-09-08 13:41:48 - 신규신청 - 신청 
2022-09-15 09:36:25 - 관장기관 지정 - 산업통상부
2022-10-25 14:48:53 - 신규신청 - 보완요청 
2022-11-21 14:13:51 - 보완신청 - 접수 
2022-11-21 16:44:51 - 보완신청 - 신청 
2022-12-29 13:34:03 - 보완신청 - 보완요청 
2023-06-12 11:47:08 - 보완신청 - 접수 
2023-06-29 09:23:49 - 보완신청 - 신청 
2023-07-03 10:29:34 - 보완신청 - 평가반려 
</t>
  </si>
  <si>
    <t>신청
2023-05-03
(연장 27차 16일째)</t>
  </si>
  <si>
    <t xml:space="preserve">2022-10-06 11:01:27 - 신규신청 - 접수 
2022-10-06 11:01:27 - 관장기관 지정 - 기후에너지환경부
2022-10-06 15:44:03 - 신규신청 - 신청 
2022-10-07 11:04:52 - 관장기관 지정 - 산업통상부
2022-10-07 13:03:56 - 신규신청 - 문서재제출요청 
2022-10-07 14:07:42 - 재제출신청 - 접수 
2022-10-10 19:13:44 - 재제출신청 - 신청 
2022-12-08 13:10:29 - 재제출신청 - 문서재제출요청 
2023-05-03 11:48:03 - 재제출신청 - 접수 
2023-05-03 17:34:23 - 재제출신청 - 신청 
</t>
  </si>
  <si>
    <t xml:space="preserve">2022-10-07 14:58:51 - 관장기관 지정 - 기후에너지환경부
2022-10-07 14:58:52 - 신규신청 - 접수 
2022-10-07 17:26:09 - 관장기관 지정 - 산업통상부
2022-10-10 19:12:33 - 신규신청 - 신청 
2022-12-08 13:11:10 - 신규신청 - 문서재제출요청 
2023-05-03 11:51:02 - 재제출신청 - 접수 
2023-05-03 17:34:06 - 재제출신청 - 신청 
</t>
  </si>
  <si>
    <t xml:space="preserve">2022-10-07 15:04:16 - 신규신청 - 접수 
2022-10-07 15:04:16 - 관장기관 지정 - 기후에너지환경부
2022-10-07 17:25:59 - 관장기관 지정 - 산업통상부
2022-10-10 19:12:14 - 신규신청 - 신청 
2022-12-08 13:11:32 - 신규신청 - 문서재제출요청 
2023-05-03 11:52:20 - 재제출신청 - 접수 
2023-05-03 17:31:57 - 재제출신청 - 신청 
</t>
  </si>
  <si>
    <t xml:space="preserve">2022-10-07 15:06:29 - 신규신청 - 접수 
2022-10-07 15:06:29 - 관장기관 지정 - 기후에너지환경부
2022-10-07 17:26:20 - 관장기관 지정 - 산업통상부
2022-10-10 19:11:55 - 신규신청 - 신청 
2022-12-08 13:11:41 - 신규신청 - 문서재제출요청 
2023-05-03 11:53:25 - 재제출신청 - 접수 
2023-05-03 17:31:41 - 재제출신청 - 신청 
</t>
  </si>
  <si>
    <t xml:space="preserve">2022-10-07 15:08:21 - 관장기관 지정 - 기후에너지환경부
2022-10-07 15:08:22 - 신규신청 - 접수 
2022-10-07 17:26:29 - 관장기관 지정 - 산업통상부
2022-10-10 19:11:38 - 신규신청 - 신청 
2022-12-08 13:11:52 - 신규신청 - 문서재제출요청 
2023-05-03 11:54:59 - 재제출신청 - 접수 
2023-05-03 17:31:24 - 재제출신청 - 신청 
</t>
  </si>
  <si>
    <t xml:space="preserve">2022-10-07 15:23:37 - 신규신청 - 접수 
2022-10-07 15:23:37 - 관장기관 지정 - 기후에너지환경부
2022-10-07 17:27:02 - 관장기관 지정 - 산업통상부
2022-10-10 19:10:39 - 신규신청 - 신청 
2022-12-08 13:12:22 - 신규신청 - 문서재제출요청 
2023-05-03 11:56:28 - 재제출신청 - 접수 
2023-05-03 17:31:08 - 재제출신청 - 신청 
</t>
  </si>
  <si>
    <t xml:space="preserve">2022-10-07 15:25:19 - 신규신청 - 접수 
2022-10-07 15:25:19 - 관장기관 지정 - 기후에너지환경부
2022-10-07 17:27:09 - 관장기관 지정 - 산업통상부
2022-10-10 19:10:21 - 신규신청 - 신청 
2022-12-08 13:12:54 - 신규신청 - 문서재제출요청 
2023-05-03 11:57:57 - 재제출신청 - 접수 
2023-05-03 17:30:51 - 재제출신청 - 신청 
</t>
  </si>
  <si>
    <t xml:space="preserve">2022-10-07 15:27:39 - 신규신청 - 접수 
2022-10-07 15:27:39 - 관장기관 지정 - 기후에너지환경부
2022-10-07 17:27:17 - 관장기관 지정 - 산업통상부
2022-10-10 19:09:59 - 신규신청 - 신청 
2022-12-08 13:13:04 - 신규신청 - 문서재제출요청 
2023-05-03 13:12:24 - 재제출신청 - 접수 
2023-05-03 17:30:32 - 재제출신청 - 신청 
</t>
  </si>
  <si>
    <t xml:space="preserve">2022-10-07 16:57:10 - 관장기관 지정 - 기후에너지환경부
2022-10-07 16:57:11 - 신규신청 - 접수 
2022-10-07 17:27:25 - 관장기관 지정 - 산업통상부
2022-10-10 19:09:39 - 신규신청 - 신청 
2022-12-08 13:13:14 - 신규신청 - 문서재제출요청 
2023-05-03 13:14:10 - 재제출신청 - 접수 
2023-05-03 17:30:09 - 재제출신청 - 신청 
</t>
  </si>
  <si>
    <t xml:space="preserve">2022-10-07 16:58:42 - 신규신청 - 접수 
2022-10-07 16:58:42 - 관장기관 지정 - 기후에너지환경부
2022-10-07 17:27:33 - 관장기관 지정 - 산업통상부
2022-10-10 19:09:22 - 신규신청 - 신청 
2022-12-08 13:13:24 - 신규신청 - 문서재제출요청 
2023-05-03 13:17:10 - 재제출신청 - 접수 
2023-05-03 17:29:49 - 재제출신청 - 신청 
</t>
  </si>
  <si>
    <t xml:space="preserve">2022-10-07 17:00:17 - 신규신청 - 접수 
2022-10-07 17:00:17 - 관장기관 지정 - 기후에너지환경부
2022-10-07 17:27:41 - 관장기관 지정 - 산업통상부
2022-10-10 19:09:03 - 신규신청 - 신청 
2022-12-08 13:13:34 - 신규신청 - 문서재제출요청 
2023-05-03 13:19:42 - 재제출신청 - 접수 
2023-05-03 17:28:58 - 재제출신청 - 신청 
</t>
  </si>
  <si>
    <t xml:space="preserve">2022-10-07 17:02:19 - 신규신청 - 접수 
2022-10-07 17:02:19 - 관장기관 지정 - 기후에너지환경부
2022-10-07 17:27:52 - 관장기관 지정 - 산업통상부
2022-10-10 19:08:46 - 신규신청 - 신청 
2022-12-08 13:13:45 - 신규신청 - 문서재제출요청 
2023-05-03 13:20:52 - 재제출신청 - 접수 
2023-05-03 17:28:16 - 재제출신청 - 신청 
</t>
  </si>
  <si>
    <t xml:space="preserve">2022-10-07 17:11:49 - 신규신청 - 접수 
2022-10-07 17:11:49 - 관장기관 지정 - 기후에너지환경부
2022-10-07 17:28:08 - 관장기관 지정 - 산업통상부
2022-10-10 18:51:24 - 신규신청 - 신청 
2022-12-08 13:14:11 - 신규신청 - 문서재제출요청 
2023-05-03 13:23:33 - 재제출신청 - 접수 
2023-05-03 17:27:56 - 재제출신청 - 신청 
</t>
  </si>
  <si>
    <t xml:space="preserve">2022-10-07 17:18:38 - 신규신청 - 접수 
2022-10-07 17:18:38 - 관장기관 지정 - 기후에너지환경부
2022-10-07 17:28:15 - 관장기관 지정 - 산업통상부
2022-10-10 18:51:02 - 신규신청 - 신청 
2022-12-08 13:14:21 - 신규신청 - 문서재제출요청 
2023-05-03 13:24:48 - 재제출신청 - 접수 
2023-05-03 17:27:39 - 재제출신청 - 신청 
</t>
  </si>
  <si>
    <t xml:space="preserve">2022-10-07 17:27:09 - 신규신청 - 접수 
2022-10-07 17:27:09 - 관장기관 지정 - 기후에너지환경부
2022-10-07 17:41:23 - 관장기관 지정 - 산업통상부
2022-10-10 18:49:13 - 신규신청 - 신청 
2022-12-08 13:03:34 - 신규신청 - 문서재제출요청 
2023-05-03 13:29:48 - 재제출신청 - 접수 
2023-05-03 17:27:24 - 재제출신청 - 신청 
</t>
  </si>
  <si>
    <t xml:space="preserve">2022-10-07 17:20:00 - 신규신청 - 접수 
2022-10-07 17:20:00 - 관장기관 지정 - 기후에너지환경부
2022-10-07 17:28:22 - 관장기관 지정 - 산업통상부
2022-10-10 18:50:44 - 신규신청 - 신청 
2022-12-08 13:14:31 - 신규신청 - 문서재제출요청 
2023-05-03 13:25:56 - 재제출신청 - 접수 
2023-05-03 17:27:07 - 재제출신청 - 신청 
</t>
  </si>
  <si>
    <t xml:space="preserve">2022-10-11 10:06:00 - 신규신청 - 접수 
2022-10-11 10:06:00 - 관장기관 지정 - 기후에너지환경부
2022-10-11 10:21:35 - 관장기관 지정 - 산업통상부
2022-10-12 13:03:51 - 신규신청 - 신청 
2022-12-08 13:03:52 - 신규신청 - 문서재제출요청 
2023-05-03 13:32:23 - 재제출신청 - 접수 
2023-05-03 17:26:50 - 재제출신청 - 신청 
</t>
  </si>
  <si>
    <t xml:space="preserve">2022-10-11 10:14:35 - 관장기관 지정 - 기후에너지환경부
2022-10-11 10:14:36 - 신규신청 - 접수 
2022-10-11 10:21:49 - 관장기관 지정 - 산업통상부
2022-10-12 13:03:19 - 신규신청 - 신청 
2022-12-08 13:04:47 - 신규신청 - 문서재제출요청 
2023-05-03 13:34:57 - 재제출신청 - 접수 
2023-05-03 17:26:30 - 재제출신청 - 신청 
</t>
  </si>
  <si>
    <t xml:space="preserve">2022-10-07 17:21:21 - 신규신청 - 접수 
2022-10-07 17:21:21 - 관장기관 지정 - 기후에너지환경부
2022-10-07 17:28:28 - 관장기관 지정 - 산업통상부
2022-10-10 18:50:22 - 신규신청 - 신청 
2022-12-08 13:14:42 - 신규신청 - 문서재제출요청 
2023-05-03 13:27:11 - 재제출신청 - 접수 
2023-05-03 17:24:56 - 재제출신청 - 신청 
</t>
  </si>
  <si>
    <t xml:space="preserve">2022-10-11 10:10:26 - 관장기관 지정 - 기후에너지환경부
2022-10-11 10:10:27 - 신규신청 - 접수 
2022-10-11 10:21:41 - 관장기관 지정 - 산업통상부
2022-10-12 13:03:35 - 신규신청 - 신청 
2022-12-08 13:04:12 - 신규신청 - 문서재제출요청 
2023-05-03 13:33:46 - 재제출신청 - 접수 
2023-05-03 17:24:29 - 재제출신청 - 신청 
</t>
  </si>
  <si>
    <t xml:space="preserve">2022-10-11 10:42:21 - 신규신청 - 접수 
2022-10-11 10:42:21 - 관장기관 지정 - 기후에너지환경부
2022-10-11 15:05:38 - 관장기관 지정 - 산업통상부
2022-10-12 13:03:00 - 신규신청 - 신청 
2022-12-08 13:05:26 - 신규신청 - 문서재제출요청 
2023-05-03 13:36:34 - 재제출신청 - 접수 
2023-05-03 17:24:13 - 재제출신청 - 신청 
</t>
  </si>
  <si>
    <t xml:space="preserve">2022-10-07 17:09:54 - 관장기관 지정 - 기후에너지환경부
2022-10-07 17:09:55 - 신규신청 - 접수 
2022-10-07 17:28:00 - 관장기관 지정 - 산업통상부
2022-10-10 19:08:29 - 신규신청 - 신청 
2022-12-08 13:13:56 - 신규신청 - 문서재제출요청 
2023-05-03 13:22:02 - 재제출신청 - 접수 
2023-05-03 17:23:54 - 재제출신청 - 신청 
</t>
  </si>
  <si>
    <t xml:space="preserve">2022-10-11 11:15:22 - 신규신청 - 접수 
2022-10-11 11:15:22 - 관장기관 지정 - 기후에너지환경부
2022-10-11 15:06:34 - 관장기관 지정 - 산업통상부
2022-10-12 13:01:12 - 신규신청 - 신청 
2022-12-08 13:07:44 - 신규신청 - 문서재제출요청 
2023-05-03 13:42:46 - 재제출신청 - 접수 
2023-05-03 17:23:34 - 재제출신청 - 신청 
</t>
  </si>
  <si>
    <t xml:space="preserve">2022-10-11 10:53:21 - 신규신청 - 접수 
2022-10-11 10:53:21 - 관장기관 지정 - 기후에너지환경부
2022-10-11 15:06:06 - 관장기관 지정 - 산업통상부
2022-10-12 13:02:13 - 신규신청 - 신청 
2022-12-08 13:06:21 - 신규신청 - 문서재제출요청 
2023-05-03 13:40:19 - 재제출신청 - 접수 
2023-05-03 17:23:18 - 재제출신청 - 신청 
</t>
  </si>
  <si>
    <t xml:space="preserve">2022-10-11 10:59:45 - 신규신청 - 접수 
2022-10-11 10:59:45 - 관장기관 지정 - 기후에너지환경부
2022-10-11 15:06:20 - 관장기관 지정 - 산업통상부
2022-10-12 13:01:43 - 신규신청 - 신청 
2022-12-08 13:06:55 - 신규신청 - 문서재제출요청 
2023-05-03 13:41:34 - 재제출신청 - 접수 
2023-05-03 17:23:00 - 재제출신청 - 신청 
</t>
  </si>
  <si>
    <t xml:space="preserve">2022-10-11 10:49:58 - 관장기관 지정 - 기후에너지환경부
2022-10-11 10:49:59 - 신규신청 - 접수 
2022-10-11 15:05:54 - 관장기관 지정 - 산업통상부
2022-10-12 13:02:28 - 신규신청 - 신청 
2022-12-08 13:06:09 - 신규신청 - 문서재제출요청 
2023-05-03 13:39:07 - 재제출신청 - 접수 
2023-05-03 17:22:43 - 재제출신청 - 신청 
</t>
  </si>
  <si>
    <t xml:space="preserve">2022-10-11 11:17:29 - 신규신청 - 접수 
2022-10-11 11:17:29 - 관장기관 지정 - 기후에너지환경부
2022-10-11 15:06:40 - 관장기관 지정 - 산업통상부
2022-10-12 13:00:56 - 신규신청 - 신청 
2022-12-08 13:07:18 - 신규신청 - 문서재제출요청 
2023-05-03 13:44:02 - 재제출신청 - 접수 
2023-05-03 17:22:26 - 재제출신청 - 신청 
</t>
  </si>
  <si>
    <t xml:space="preserve">2022-10-11 10:45:56 - 신규신청 - 접수 
2022-10-11 10:45:56 - 관장기관 지정 - 기후에너지환경부
2022-10-11 15:05:47 - 관장기관 지정 - 산업통상부
2022-10-12 13:02:43 - 신규신청 - 신청 
2022-12-08 13:05:55 - 신규신청 - 문서재제출요청 
2023-05-03 13:37:56 - 재제출신청 - 접수 
2023-05-03 17:22:10 - 재제출신청 - 신청 
</t>
  </si>
  <si>
    <t xml:space="preserve">2022-10-11 11:20:56 - 신규신청 - 접수 
2022-10-11 11:20:56 - 관장기관 지정 - 기후에너지환경부
2022-10-11 15:06:56 - 관장기관 지정 - 산업통상부
2022-10-12 13:00:17 - 신규신청 - 신청 
2022-12-08 13:07:56 - 신규신청 - 문서재제출요청 
2023-05-03 13:45:15 - 재제출신청 - 접수 
2023-05-03 17:21:50 - 재제출신청 - 신청 
</t>
  </si>
  <si>
    <t xml:space="preserve">2022-10-11 11:22:37 - 신규신청 - 접수 
2022-10-11 11:22:37 - 관장기관 지정 - 기후에너지환경부
2022-10-11 15:07:03 - 관장기관 지정 - 산업통상부
2022-10-12 12:59:59 - 신규신청 - 신청 
2022-12-08 13:08:07 - 신규신청 - 문서재제출요청 
2023-05-03 13:46:33 - 재제출신청 - 접수 
2023-05-03 17:20:38 - 재제출신청 - 신청 
</t>
  </si>
  <si>
    <t xml:space="preserve">2022-10-11 11:33:36 - 신규신청 - 접수 
2022-10-11 11:33:36 - 관장기관 지정 - 기후에너지환경부
2022-10-11 15:07:33 - 관장기관 지정 - 산업통상부
2022-10-12 12:58:51 - 신규신청 - 신청 
2022-12-08 13:09:08 - 신규신청 - 문서재제출요청 
2023-05-03 13:48:13 - 재제출신청 - 접수 
2023-05-03 17:20:22 - 재제출신청 - 신청 
</t>
  </si>
  <si>
    <t xml:space="preserve">2022-10-11 11:35:11 - 관장기관 지정 - 기후에너지환경부
2022-10-11 11:35:12 - 신규신청 - 접수 
2022-10-11 15:07:39 - 관장기관 지정 - 산업통상부
2022-10-12 12:58:34 - 신규신청 - 신청 
2022-12-08 13:09:19 - 신규신청 - 문서재제출요청 
2023-05-03 13:50:40 - 재제출신청 - 접수 
2023-05-03 17:20:05 - 재제출신청 - 신청 
</t>
  </si>
  <si>
    <t xml:space="preserve">2022-10-11 11:40:19 - 신규신청 - 접수 
2022-10-11 11:40:19 - 관장기관 지정 - 기후에너지환경부
2022-10-11 15:08:00 - 관장기관 지정 - 산업통상부
2022-10-12 12:57:39 - 신규신청 - 신청 
2022-12-08 13:09:55 - 신규신청 - 문서재제출요청 
2023-05-03 13:52:11 - 재제출신청 - 접수 
2023-05-03 17:19:43 - 재제출신청 - 신청 
</t>
  </si>
  <si>
    <t xml:space="preserve">2022-10-07 14:51:44 - 신규신청 - 접수 
2022-10-07 14:51:44 - 관장기관 지정 - 기후에너지환경부
2022-10-07 14:52:35 - 관장기관 지정 - 산업통상부
2022-10-10 19:12:50 - 신규신청 - 신청 
2022-12-08 13:10:56 - 신규신청 - 문서재제출요청 
2023-05-03 11:49:34 - 재제출신청 - 접수 
2023-05-03 17:19:19 - 재제출신청 - 신청 
</t>
  </si>
  <si>
    <t xml:space="preserve">2022-10-07 17:22:58 - 신규신청 - 접수 
2022-10-07 17:22:58 - 관장기관 지정 - 기후에너지환경부
2022-10-07 17:28:36 - 관장기관 지정 - 산업통상부
2022-10-10 18:50:05 - 신규신청 - 신청 
2022-12-08 13:14:51 - 신규신청 - 문서재제출요청 
2023-05-03 11:13:09 - 재제출신청 - 접수 
2023-05-03 17:16:53 - 재제출신청 - 신청 
</t>
  </si>
  <si>
    <t xml:space="preserve">2022-10-07 17:25:44 - 신규신청 - 접수 
2022-10-07 17:25:44 - 관장기관 지정 - 기후에너지환경부
2022-10-07 17:41:13 - 관장기관 지정 - 산업통상부
2022-10-10 18:49:30 - 신규신청 - 신청 
2022-12-08 13:15:11 - 신규신청 - 문서재제출요청 
2023-05-03 11:07:24 - 재제출신청 - 접수 
2023-05-03 17:16:30 - 재제출신청 - 신청 
</t>
  </si>
  <si>
    <t xml:space="preserve">2021-12-27 17:58:42 - 신규신청 - 신청 
2021-12-27 17:58:42 - 관장기관 지정 - 기후에너지환경부
2021-12-28 09:54:47 - 관장기관 지정 - 산업통상부
2022-02-14 11:09:54 - 신규신청 - 문서재제출요청 
2023-04-17 10:58:37 - 재제출신청 - 신청 
2023-04-24 11:12:50 - 재제출신청 - 평가반려 
</t>
  </si>
  <si>
    <t xml:space="preserve">2021-05-03 16:29:54 - 신규신청 - 접수 
2021-05-03 16:29:54 - 관장기관 지정 - 기후에너지환경부
2021-05-04 09:04:58 - 관장기관 지정 - 산업통상부
2021-06-03 15:32:39 - 신규신청 - 신청 
2021-07-20 18:04:42 - 신규신청 - 문서재제출요청 
2022-04-21 13:52:37 - 재제출신청 - 접수 
2023-03-20 10:27:22 - 재제출신청 - 신청 
2023-03-20 10:28:32 - 재제출신청 - 평가반려 
</t>
  </si>
  <si>
    <t xml:space="preserve">2021-05-03 16:18:51 - 신규신청 - 접수 
2021-05-03 16:18:51 - 관장기관 지정 - 기후에너지환경부
2021-05-04 09:04:42 - 관장기관 지정 - 산업통상부
2021-05-31 14:26:43 - 신규신청 - 신청 
2021-05-31 14:39:42 - 신규신청 - 보완요청 
2021-06-29 00:53:42 - 보완신청 - 접수 
2021-07-29 16:16:56 - 보완신청 - 신청 
2021-07-29 16:17:47 - 보완신청 - 보완요청 
2021-10-29 18:07:53 - 보완신청 - 접수 
2021-12-08 14:03:55 - 보완신청 - 신청 
2021-12-08 14:19:25 - 보완신청 - 보완요청 
2022-04-21 13:52:21 - 보완신청 - 접수 
2023-03-20 10:26:29 - 보완신청 - 신청 
2023-03-20 10:26:48 - 보완신청 - 평가반려 
</t>
  </si>
  <si>
    <t xml:space="preserve">2021-12-23 21:38:37 - 신규신청 - 신청 
2021-12-23 21:38:37 - 관장기관 지정 - 기후에너지환경부
2021-12-27 15:14:46 - 관장기관 지정 - 산업통상부
2022-02-14 12:58:50 - 신규신청 - 보완요청 
2022-03-08 13:47:48 - 보완신청 - 신청 
2022-04-18 15:29:07 - 보완신청 - 보완요청 
2022-04-25 17:22:03 - 보완신청 - 신청 
2022-06-08 15:26:14 - 보완신청 - 보완요청 
2022-06-10 16:56:27 - 보완신청 - 신청 
2022-07-21 13:54:58 - 보완신청 - 문서재제출요청 
2022-07-21 16:05:41 - 재제출신청 - 신청 
2022-07-21 16:09:01 - 재제출신청 - 문서재제출요청 
2022-07-21 16:15:45 - 재제출신청 - 신청 
2022-08-05 08:34:47 - 재제출신청 - 문서재제출요청 
2022-08-31 16:06:46 - 재제출신청 - 신청 
2022-11-15 08:34:58 - 재제출신청 - 문서재제출요청 
2022-11-16 08:42:00 - 재제출신청 - 신청 
2022-11-17 15:33:57 - 재제출신청 - 문서재제출요청 
2022-11-22 13:59:54 - 재제출신청 - 신청 
2023-03-15 09:15:44 - 재제출신청 - 평가승인 
2023-03-17 08:05:41 - 재제출신청 - 심의승인 
</t>
  </si>
  <si>
    <t>(주)디앤와이, 한국생산기술연구원</t>
  </si>
  <si>
    <t xml:space="preserve">2022-12-31 00:39:41 - 관장기관 지정 - 기후에너지환경부
2022-12-31 00:39:42 - 신규신청 - 접수 
2022-12-31 00:40:23 - 신규신청 - 신청 
2023-02-08 13:54:47 - 신규신청 - 문서재제출요청 
</t>
  </si>
  <si>
    <t xml:space="preserve">2022-04-04 17:27:03 - 신규신청 - 신청 
2022-04-04 17:27:03 - 관장기관 지정 - 기후에너지환경부
2022-04-05 08:55:35 - 관장기관 지정 - 산업통상부
2022-05-16 14:49:23 - 신규신청 - 보완요청 
2022-06-07 15:10:48 - 보완신청 - 신청 
2022-07-14 10:09:23 - 보완신청 - 보완요청 
2022-07-21 15:16:58 - 보완신청 - 신청 
2022-10-17 15:54:29 - 보완신청 - 문서재제출요청 
2022-10-25 16:25:39 - 재제출신청 - 신청 
2022-11-01 11:01:42 - 재제출신청 - 문서재제출요청 
2022-11-03 15:23:49 - 재제출신청 - 신청 
2022-12-23 14:05:48 - 재제출신청 - 평가승인 
2022-12-23 14:56:11 - 재제출신청 - 심의승인 
</t>
  </si>
  <si>
    <t xml:space="preserve">2021-12-23 21:59:11 - 신규신청 - 신청 
2021-12-23 21:59:11 - 관장기관 지정 - 기후에너지환경부
2021-12-27 15:15:17 - 관장기관 지정 - 산업통상부
2022-02-14 13:17:12 - 신규신청 - 보완요청 
2022-03-08 16:31:35 - 보완신청 - 신청 
2022-04-19 09:26:09 - 보완신청 - 보완요청 
2022-04-26 17:39:46 - 보완신청 - 신청 
2022-06-09 14:24:34 - 보완신청 - 보완요청 
2022-06-10 17:36:40 - 보완신청 - 신청 
2022-07-21 13:56:39 - 보완신청 - 문서재제출요청 
2022-07-21 16:50:51 - 재제출신청 - 신청 
2022-10-17 15:55:15 - 재제출신청 - 문서재제출요청 
2022-10-25 16:38:42 - 재제출신청 - 신청 
2022-11-01 11:06:02 - 재제출신청 - 문서재제출요청 
2022-11-03 15:27:30 - 재제출신청 - 신청 
2022-12-23 14:06:40 - 재제출신청 - 평가승인 
2022-12-23 14:55:04 - 재제출신청 - 심의승인 
</t>
  </si>
  <si>
    <t xml:space="preserve">2022-04-04 17:35:43 - 관장기관 지정 - 기후에너지환경부
2022-04-04 17:35:44 - 신규신청 - 신청 
2022-04-05 08:55:48 - 관장기관 지정 - 산업통상부
2022-05-16 16:35:58 - 신규신청 - 보완요청 
2022-05-27 16:20:20 - 보완신청 - 신청 
2022-07-11 09:18:17 - 보완신청 - 보완요청 
2022-07-21 11:13:29 - 보완신청 - 신청 
2022-10-17 15:54:55 - 보완신청 - 문서재제출요청 
2022-10-25 16:34:46 - 재제출신청 - 신청 
2022-11-01 11:05:06 - 재제출신청 - 문서재제출요청 
2022-11-03 15:25:44 - 재제출신청 - 신청 
2022-12-23 14:06:15 - 재제출신청 - 평가승인 
2022-12-23 14:52:50 - 재제출신청 - 심의승인 
</t>
  </si>
  <si>
    <t xml:space="preserve">2022-04-04 17:31:41 - 신규신청 - 신청 
2022-04-04 17:31:41 - 관장기관 지정 - 기후에너지환경부
2022-04-05 08:55:42 - 관장기관 지정 - 산업통상부
2022-05-16 14:51:14 - 신규신청 - 보완요청 
2022-06-07 16:22:29 - 보완신청 - 신청 
2022-07-14 10:10:29 - 보완신청 - 보완요청 
2022-07-28 15:21:10 - 보완신청 - 신청 
2022-10-17 15:53:48 - 보완신청 - 문서재제출요청 
2022-10-25 16:19:19 - 재제출신청 - 신청 
2022-11-01 11:01:12 - 재제출신청 - 문서재제출요청 
2022-11-03 15:21:36 - 재제출신청 - 신청 
2022-12-23 14:05:25 - 재제출신청 - 평가승인 
2022-12-23 14:52:21 - 재제출신청 - 심의승인 
</t>
  </si>
  <si>
    <t xml:space="preserve">2021-12-23 21:49:30 - 신규신청 - 신청 
2021-12-23 21:49:30 - 관장기관 지정 - 기후에너지환경부
2021-12-27 15:15:02 - 관장기관 지정 - 산업통상부
2022-02-14 12:59:47 - 신규신청 - 보완요청 
2022-03-08 16:17:33 - 보완신청 - 신청 
2022-04-18 15:30:19 - 보완신청 - 보완요청 
2022-04-26 17:29:35 - 보완신청 - 신청 
2022-06-08 15:27:50 - 보완신청 - 보완요청 
2022-06-10 17:03:36 - 보완신청 - 신청 
2022-07-21 13:56:01 - 보완신청 - 문서재제출요청 
2022-07-21 16:36:14 - 재제출신청 - 신청 
2022-08-05 09:09:08 - 재제출신청 - 문서재제출요청 
2022-08-12 15:57:37 - 재제출신청 - 신청 
2022-09-07 09:10:37 - 재제출신청 - 문서재제출요청 
2022-09-08 12:41:57 - 재제출신청 - 신청 
2022-09-14 15:51:56 - 재제출신청 - 문서재제출요청 
2022-09-15 19:17:28 - 재제출신청 - 신청 
2022-11-15 08:36:14 - 재제출신청 - 문서재제출요청 
2022-11-16 08:45:34 - 재제출신청 - 신청 
2022-12-23 14:08:53 - 재제출신청 - 평가승인 
2022-12-23 14:51:34 - 재제출신청 - 심의승인 
</t>
  </si>
  <si>
    <t xml:space="preserve">2022-04-04 17:41:25 - 신규신청 - 신청 
2022-04-04 17:41:25 - 관장기관 지정 - 기후에너지환경부
2022-04-05 08:55:57 - 관장기관 지정 - 산업통상부
2022-05-16 16:36:36 - 신규신청 - 보완요청 
2022-05-27 16:30:37 - 보완신청 - 신청 
2022-07-11 09:19:06 - 보완신청 - 보완요청 
2022-07-21 11:27:43 - 보완신청 - 신청 
2022-08-05 08:33:55 - 보완신청 - 보완요청 
2022-08-10 15:09:18 - 보완신청 - 신청 
2022-11-15 08:38:17 - 보완신청 - 문서재제출요청 
2022-11-16 08:50:20 - 재제출신청 - 신청 
2022-12-23 14:09:26 - 재제출신청 - 평가승인 
2022-12-23 14:51:02 - 재제출신청 - 심의승인 
</t>
  </si>
  <si>
    <t xml:space="preserve">2021-12-23 21:53:57 - 신규신청 - 신청 
2021-12-23 21:53:57 - 관장기관 지정 - 기후에너지환경부
2021-12-27 15:15:09 - 관장기관 지정 - 산업통상부
2022-02-14 13:16:15 - 신규신청 - 보완요청 
2022-03-08 16:23:56 - 보완신청 - 신청 
2022-04-19 09:25:31 - 보완신청 - 보완요청 
2022-04-26 17:36:14 - 보완신청 - 신청 
2022-06-09 14:25:18 - 보완신청 - 보완요청 
2022-06-10 17:41:36 - 보완신청 - 신청 
2022-07-21 13:57:41 - 보완신청 - 문서재제출요청 
2022-07-21 16:58:43 - 재제출신청 - 신청 
2022-08-05 09:09:43 - 재제출신청 - 문서재제출요청 
2022-08-12 15:58:25 - 재제출신청 - 신청 
2022-09-07 09:10:59 - 재제출신청 - 문서재제출요청 
2022-09-08 12:40:11 - 재제출신청 - 신청 
2022-09-14 15:49:41 - 재제출신청 - 문서재제출요청 
2022-09-15 19:16:20 - 재제출신청 - 신청 
2022-11-15 08:39:15 - 재제출신청 - 문서재제출요청 
2022-11-16 08:55:19 - 재제출신청 - 신청 
2022-12-23 14:09:53 - 재제출신청 - 평가승인 
2022-12-23 14:18:20 - 재제출신청 - 심의승인 
</t>
  </si>
  <si>
    <t xml:space="preserve">2022-11-14 11:15:05 - 신규신청 - 신청 
2022-11-14 11:15:05 - 관장기관 지정 - 기후에너지환경부
2022-12-13 17:30:48 - 신규신청 - 보완요청 
</t>
  </si>
  <si>
    <t xml:space="preserve">2022-06-15 18:05:48 - 신규신청 - 신청 
2022-06-15 18:05:48 - 관장기관 지정 - 기후에너지환경부
2022-06-16 11:10:18 - 관장기관 지정 - 산업통상부
2022-07-25 13:03:17 - 신규신청 - 보완요청 
2022-10-17 13:10:11 - 보완신청 - 신청 
2022-10-17 15:56:31 - 보완신청 - 평가반려 
</t>
  </si>
  <si>
    <t xml:space="preserve">2021-12-27 14:47:19 - 신규신청 - 신청 
2021-12-27 14:47:19 - 관장기관 지정 - 기후에너지환경부
2021-12-27 15:20:36 - 관장기관 지정 - 산업통상부
2022-08-24 17:57:16 - 신규신청 - 문서재제출요청 
</t>
  </si>
  <si>
    <t xml:space="preserve">2021-12-27 15:02:11 - 신규신청 - 신청 
2021-12-27 15:02:11 - 관장기관 지정 - 기후에너지환경부
2021-12-27 15:20:53 - 관장기관 지정 - 산업통상부
2022-08-24 17:56:39 - 신규신청 - 문서재제출요청 
</t>
  </si>
  <si>
    <t xml:space="preserve">2021-12-27 15:23:52 - 신규신청 - 신청 
2021-12-27 15:23:52 - 관장기관 지정 - 기후에너지환경부
2021-12-27 16:50:10 - 관장기관 지정 - 산업통상부
2022-08-24 17:55:01 - 신규신청 - 문서재제출요청 
</t>
  </si>
  <si>
    <t xml:space="preserve">2022-03-21 15:45:17 - 신규신청 - 신청 
2022-03-21 15:45:17 - 관장기관 지정 - 기후에너지환경부
2022-03-23 17:00:17 - 관장기관 지정 - 산업통상부
2022-08-24 16:02:54 - 신규신청 - 평가반려 
</t>
  </si>
  <si>
    <t xml:space="preserve">2022-03-21 15:57:02 - 신규신청 - 신청 
2022-03-21 15:57:02 - 관장기관 지정 - 기후에너지환경부
2022-03-23 17:00:23 - 관장기관 지정 - 산업통상부
2022-08-24 16:02:19 - 신규신청 - 평가반려 
</t>
  </si>
  <si>
    <t xml:space="preserve">2021-12-10 13:33:46 - 신규신청 - 신청 
2021-12-10 13:33:46 - 관장기관 지정 - 기후에너지환경부
2021-12-10 14:17:30 - 관장기관 지정 - 산업통상부
2022-01-20 13:36:14 - 신규신청 - 보완요청 
2022-01-25 21:41:04 - 보완신청 - 신청 
2022-02-22 17:04:23 - 보완신청 - 문서재제출요청 
2022-02-24 14:09:45 - 재제출신청 - 신청 
2022-03-03 10:59:51 - 재제출신청 - 문서재제출요청 
2022-03-03 17:53:16 - 재제출신청 - 신청 
2022-07-05 17:22:14 - 재제출신청 - 평가승인 
2022-07-05 17:22:45 - 재제출신청 - 심의승인 
2022-07-05 17:23:11 - 재제출신청 - 착수신고 
</t>
  </si>
  <si>
    <t xml:space="preserve">2021-12-10 15:07:32 - 신규신청 - 신청 
2021-12-10 15:07:32 - 관장기관 지정 - 기후에너지환경부
2021-12-10 16:43:12 - 관장기관 지정 - 산업통상부
2022-01-20 14:09:03 - 신규신청 - 보완요청 
2022-01-25 21:35:07 - 보완신청 - 신청 
2022-01-26 15:37:49 - 보완신청 - 문서재제출요청 
2022-01-26 15:46:38 - 재제출신청 - 신청 
2022-02-16 10:00:18 - 재제출신청 - 문서재제출요청 
2022-02-16 10:59:14 - 재제출신청 - 신청 
2022-02-22 17:01:39 - 재제출신청 - 문서재제출요청 
2022-02-24 14:11:36 - 재제출신청 - 신청 
2022-07-05 17:03:22 - 재제출신청 - 평가승인 
2022-07-05 17:21:15 - 재제출신청 - 심의승인 
2022-07-05 17:22:12 - 재제출신청 - 착수신고 
</t>
  </si>
  <si>
    <t xml:space="preserve">2021-12-10 12:11:19 - 신규신청 - 신청 
2021-12-10 12:11:19 - 관장기관 지정 - 기후에너지환경부
2021-12-10 14:17:12 - 관장기관 지정 - 산업통상부
2022-01-20 13:34:12 - 신규신청 - 보완요청 
2022-01-25 21:41:26 - 보완신청 - 신청 
2022-02-22 17:04:04 - 보완신청 - 문서재제출요청 
2022-02-24 14:11:06 - 재제출신청 - 신청 
2022-07-05 17:01:31 - 재제출신청 - 평가승인 
2022-07-05 17:02:00 - 재제출신청 - 심의승인 
2022-07-05 17:16:54 - 재제출신청 - 착수신고 
</t>
  </si>
  <si>
    <t xml:space="preserve">2021-12-10 14:21:49 - 신규신청 - 신청 
2021-12-10 14:21:49 - 관장기관 지정 - 기후에너지환경부
2021-12-10 16:43:19 - 관장기관 지정 - 산업통상부
2022-01-20 14:10:00 - 신규신청 - 보완요청 
2022-01-25 21:32:55 - 보완신청 - 신청 
2022-01-26 15:36:45 - 보완신청 - 문서재제출요청 
2022-01-26 15:38:22 - 재제출신청 - 신청 
2022-02-16 10:03:35 - 재제출신청 - 문서재제출요청 
2022-02-16 10:58:10 - 재제출신청 - 신청 
2022-02-22 17:03:24 - 재제출신청 - 문서재제출요청 
2022-02-24 14:10:35 - 재제출신청 - 신청 
2022-02-24 14:15:54 - 재제출신청 - 문서재제출요청 
2022-02-24 14:20:13 - 재제출신청 - 신청 
2022-07-05 16:58:08 - 재제출신청 - 평가승인 
2022-07-05 16:58:40 - 재제출신청 - 심의승인 
2022-07-05 17:00:03 - 재제출신청 - 착수신고 
</t>
  </si>
  <si>
    <t xml:space="preserve">2020-11-18 10:04:09 - 신규신청 - 신청 
2020-11-18 10:04:09 - 관장기관 지정 - 기후에너지환경부
2020-11-18 10:36:24 - 관장기관 지정 - 산업통상부
2021-04-02 14:49:33 - 신규신청 - 보완요청 
2021-04-20 18:09:35 - 보완신청 - 신청 
2021-05-07 14:33:58 - 보완신청 - 보완요청 
2021-06-07 14:56:38 - 보완신청 - 신청 
2021-07-02 10:00:38 - 보완신청 - 보완요청 
2021-08-31 10:18:36 - 보완신청 - 신청 
2021-09-29 17:17:39 - 보완신청 - 문서재제출요청 
2021-10-02 11:48:26 - 재제출신청 - 신청 
2021-10-07 10:05:31 - 재제출신청 - 문서재제출요청 
2021-10-07 20:00:28 - 재제출신청 - 신청 
2021-11-29 15:08:17 - 재제출신청 - 문서재제출요청 
2021-11-30 12:08:48 - 재제출신청 - 신청 
2022-01-07 16:30:44 - 재제출신청 - 문서재제출요청 
2022-01-07 16:54:17 - 재제출신청 - 신청 
2022-01-07 17:14:47 - 재제출신청 - 평가승인 
2022-01-07 17:15:53 - 재제출신청 - 심의승인 
2022-04-04 17:43:14 - 재제출신청 - 착수신고 
2022-04-04 17:50:55 - 사업변경 신청 - 신청 
2022-05-04 10:30:38 - 사업변경 신청 - 평가반려 
</t>
  </si>
  <si>
    <t xml:space="preserve">2020-11-18 10:37:31 - 신규신청 - 신청 
2020-11-18 10:37:31 - 관장기관 지정 - 기후에너지환경부
2020-11-18 10:42:25 - 관장기관 지정 - 산업통상부
2021-04-02 14:50:46 - 신규신청 - 보완요청 
2021-04-16 16:54:15 - 보완신청 - 신청 
2021-05-07 14:32:51 - 보완신청 - 보완요청 
2021-06-07 14:55:29 - 보완신청 - 신청 
2021-07-02 10:00:10 - 보완신청 - 보완요청 
2021-07-29 22:11:44 - 보완신청 - 신청 
2021-09-08 14:19:22 - 보완신청 - 문서재제출요청 
2021-10-02 11:58:35 - 재제출신청 - 신청 
2021-10-06 18:06:59 - 재제출신청 - 문서재제출요청 
2021-10-07 14:57:30 - 재제출신청 - 신청 
2021-11-29 15:07:41 - 재제출신청 - 문서재제출요청 
2021-11-30 12:04:40 - 재제출신청 - 신청 
2022-01-07 14:26:27 - 재제출신청 - 평가승인 
2022-01-07 14:27:16 - 재제출신청 - 심의승인 
2022-04-04 17:52:00 - 재제출신청 - 착수신고 
2022-04-04 17:52:31 - 사업변경 신청 - 신청 
2022-04-11 15:01:33 - 사업변경 신청 - 평가반려 
</t>
  </si>
  <si>
    <t xml:space="preserve">2021-05-04 14:43:31 - 신규신청 - 신청 
2021-05-04 14:43:31 - 관장기관 지정 - 기후에너지환경부
2021-05-06 09:13:23 - 관장기관 지정 - 산업통상부
2021-05-31 08:55:18 - 신규신청 - 보완요청 
2021-06-02 15:49:47 - 보완신청 - 신청 
2021-07-02 10:02:35 - 보완신청 - 보완요청 
2021-07-06 16:23:51 - 보완신청 - 신청 
2021-08-04 13:28:03 - 보완신청 - 보완요청 
2021-10-26 12:01:11 - 보완신청 - 신청 
2021-12-06 18:28:01 - 보완신청 - 문서재제출요청 
2021-12-08 14:35:25 - 재제출신청 - 신청 
2021-12-22 11:03:08 - 재제출신청 - 문서재제출요청 
2022-02-15 13:42:41 - 재제출신청 - 신청 
2022-02-15 15:17:04 - 재제출신청 - 평가반려 
</t>
  </si>
  <si>
    <t xml:space="preserve">2021-12-31 09:16:28 - 신규신청 - 신청 
2021-12-31 09:16:28 - 관장기관 지정 - 기후에너지환경부
2022-01-25 14:16:54 - 신규신청 - 문서재제출요청 
</t>
  </si>
  <si>
    <t xml:space="preserve">2021-06-21 10:20:59 - 신규신청 - 신청 
2021-06-21 10:20:59 - 관장기관 지정 - 기후에너지환경부
2021-06-21 11:03:35 - 관장기관 지정 - 산업통상부
2021-07-23 13:06:32 - 신규신청 - 보완요청 
2021-08-10 11:59:25 - 보완신청 - 신청 
2021-08-10 15:51:04 - 보완신청 - 문서재제출요청 
2021-08-10 16:23:09 - 재제출신청 - 신청 
2021-09-13 10:08:04 - 재제출신청 - 보완요청 
2021-09-24 19:45:07 - 보완신청 - 신청 
2021-10-05 13:36:54 - 보완신청 - 문서재제출요청 
2021-10-05 13:56:12 - 재제출신청 - 신청 
2021-11-29 15:00:59 - 재제출신청 - 문서재제출요청 
2021-11-30 17:10:48 - 재제출신청 - 신청 
2022-01-06 18:44:03 - 재제출신청 - 평가승인 
2022-01-06 18:45:04 - 재제출신청 - 심의승인 
2022-01-06 20:25:27 - 재제출신청 - 착수신고 
</t>
  </si>
  <si>
    <t>김대연</t>
  </si>
  <si>
    <t>영업관리팀</t>
  </si>
  <si>
    <t>02-2210-7338</t>
  </si>
  <si>
    <t>kdyeon98@lsyesco.co.kr</t>
  </si>
  <si>
    <t xml:space="preserve">2021-05-24 09:54:09 - 유효기간갱신 신청 - 신청 
2021-06-30 13:35:40 - 유효기간갱신 신청 - 보완요청 
2021-09-29 17:49:29 - 유효기간갱신 보완신청 - 신청 
2021-11-01 17:06:58 - 유효기간갱신 보완신청 - 평가승인 
2022-01-03 17:00:27 - 유효기간갱신 보완신청 - 심의승인 
</t>
  </si>
  <si>
    <t xml:space="preserve">2019-12-26 14:51:29 - 신규신청 - 신청 
2019-12-26 14:51:29 - 관장기관 지정 - 기후에너지환경부
2019-12-27 09:21:10 - 관장기관 지정 - 산업통상부
2020-05-14 17:04:53 - 신규신청 - 문서재제출요청 
2020-06-01 14:43:58 - 재제출신청 - 신청 
2020-07-22 11:15:36 - 재제출신청 - 문서재제출요청 
2020-08-02 20:14:05 - 재제출신청 - 신청 
2020-08-06 21:18:18 - 재제출신청 - 문서재제출요청 
2020-09-17 15:56:41 - 재제출신청 - 신청 
2021-04-02 14:51:38 - 재제출신청 - 보완요청 
2021-06-02 14:49:17 - 보완신청 - 신청 
2021-12-23 17:32:42 - 보완신청 - 평가반려 
</t>
  </si>
  <si>
    <t xml:space="preserve">2020-12-22 09:37:06 - 신규신청 - 신청 
2020-12-22 09:37:06 - 관장기관 지정 - 기후에너지환경부
2020-12-22 09:51:22 - 관장기관 지정 - 산업통상부
2021-12-23 17:29:38 - 신규신청 - 평가반려 
</t>
  </si>
  <si>
    <t xml:space="preserve">2020-12-21 18:19:20 - 신규신청 - 신청 
2020-12-21 18:19:20 - 관장기관 지정 - 기후에너지환경부
2020-12-22 09:51:34 - 관장기관 지정 - 산업통상부
2021-12-23 17:28:58 - 신규신청 - 평가반려 
</t>
  </si>
  <si>
    <t xml:space="preserve">2019-12-31 16:06:16 - 신규신청 - 신청 
2019-12-31 16:06:16 - 관장기관 지정 - 기후에너지환경부
2020-01-02 09:11:27 - 관장기관 지정 - 산업통상부
2020-04-20 14:08:27 - 신규신청 - 문서재제출요청 
2020-11-30 20:18:09 - 재제출신청 - 신청 
2021-04-02 14:52:37 - 재제출신청 - 보완요청 
2021-04-16 17:55:54 - 보완신청 - 신청 
2021-12-23 17:27:43 - 보완신청 - 평가반려 
</t>
  </si>
  <si>
    <t xml:space="preserve">2019-12-19 10:27:08 - 신규신청 - 접수 
2019-12-19 10:27:08 - 관장기관 지정 - 기후에너지환경부
2019-12-19 10:31:27 - 신규신청 - 신청 
2019-12-19 15:43:03 - 관장기관 지정 - 산업통상부
2020-04-13 19:17:00 - 신규신청 - 문서재제출요청 
2020-07-13 14:35:47 - 재제출신청 - 접수 
2020-07-13 14:37:25 - 재제출신청 - 신청 
2020-09-29 17:41:42 - 재제출신청 - 보완요청 
2021-03-16 16:17:34 - 보완신청 - 접수 
2021-03-25 17:21:25 - 보완신청 - 신청 
2021-04-02 14:50:46 - 보완신청 - 보완요청 
2021-04-14 14:49:27 - 보완신청 - 접수 
2021-04-15 09:27:54 - 보완신청 - 신청 
2021-04-16 09:11:09 - 보완신청 - 문서재제출요청 
2021-04-16 10:20:07 - 재제출신청 - 접수 
2021-04-16 10:33:43 - 재제출신청 - 신청 
2021-04-16 14:36:26 - 재제출신청 - 문서재제출요청 
2021-04-16 15:54:45 - 재제출신청 - 접수 
2021-04-16 15:57:17 - 재제출신청 - 신청 
2021-06-10 08:46:01 - 재제출신청 - 보완요청 
2021-09-30 15:54:53 - 보완신청 - 접수 
2021-09-30 15:56:06 - 보완신청 - 접수 
2021-09-30 15:58:10 - 보완신청 - 신청 
2021-10-06 09:48:42 - 보완신청 - 신청 
2021-10-06 13:18:20 - 보완신청 - 문서재제출요청 
2021-10-08 17:24:33 - 재제출신청 - 접수 
2021-10-08 17:31:29 - 재제출신청 - 신청 
2021-11-29 15:26:35 - 재제출신청 - 평가반려 
</t>
  </si>
  <si>
    <t xml:space="preserve">2018-11-08 20:35:48 - 신규신청 - 신청 
2018-11-08 20:35:48 - 관장기관 지정 - 기후에너지환경부
2018-11-09 09:04:38 - 관장기관 지정 - 산업통상부
2019-04-17 16:31:18 - 신규신청 - 보완요청 
2020-11-20 10:58:26 - 보완신청 - 신청 
2021-11-08 09:44:20 - 보완신청 - 평가반려 
</t>
  </si>
  <si>
    <t xml:space="preserve">2019-11-27 16:42:11 - 신규신청 - 신청 
2019-11-27 16:42:11 - 관장기관 지정 - 기후에너지환경부
2019-11-27 16:46:09 - 관장기관 지정 - 산업통상부
2021-11-03 15:14:06 - 신규신청 - 평가반려 
</t>
  </si>
  <si>
    <t xml:space="preserve">2019-10-11 16:05:06 - 신규신청 - 접수 
2019-10-11 16:05:06 - 관장기관 지정 - 기후에너지환경부
2019-10-11 16:08:47 - 신규신청 - 신청 
2019-10-11 16:35:47 - 관장기관 지정 - 산업통상부
2019-11-06 15:48:53 - 신규신청 - 문서재제출요청 
2019-12-19 10:06:06 - 재제출신청 - 신청 
2019-12-19 10:06:06 - 관장기관 지정 - 기후에너지환경부
2019-12-19 15:42:55 - 관장기관 지정 - 산업통상부
2020-04-13 18:32:12 - 재제출신청 - 문서재제출요청 
2020-07-10 16:49:57 - 재제출신청 - 접수 
2020-07-13 14:20:36 - 재제출신청 - 신청 
2020-09-29 17:40:45 - 재제출신청 - 보완요청 
2021-03-16 16:16:59 - 보완신청 - 접수 
2021-03-26 17:19:22 - 보완신청 - 신청 
2021-04-02 14:51:36 - 보완신청 - 보완요청 
2021-04-14 14:28:08 - 보완신청 - 접수 
2021-04-15 17:10:19 - 보완신청 - 신청 
2021-04-16 14:37:58 - 보완신청 - 문서재제출요청 
2021-04-16 15:47:45 - 재제출신청 - 접수 
2021-04-16 15:53:35 - 재제출신청 - 신청 
2021-06-10 08:43:17 - 재제출신청 - 보완요청 
2021-06-28 16:22:56 - 보완신청 - 접수 
2021-06-28 16:25:37 - 보완신청 - 신청 
2021-07-20 10:04:59 - 보완신청 - 문서재제출요청 
2021-07-27 16:11:01 - 재제출신청 - 접수 
2021-07-27 16:14:32 - 재제출신청 - 신청 
2021-08-04 09:35:06 - 재제출신청 - 문서재제출요청 
2021-08-04 10:54:30 - 재제출신청 - 접수 
2021-08-04 10:58:13 - 재제출신청 - 신청 
2021-08-12 17:54:42 - 재제출신청 - 문서재제출요청 
2021-08-17 08:46:33 - 재제출신청 - 접수 
2021-08-17 10:58:44 - 재제출신청 - 신청 
2021-09-27 11:59:55 - 재제출신청 - 평가승인 
2021-09-27 12:00:30 - 재제출신청 - 심의승인 
2021-09-30 16:22:44 - 재제출신청 - 착수신고 
</t>
  </si>
  <si>
    <t xml:space="preserve">2020-06-16 16:02:22 - 신규신청 - 신청 
2020-06-16 16:02:22 - 관장기관 지정 - 기후에너지환경부
2020-06-17 09:21:04 - 관장기관 지정 - 산업통상부
2020-09-25 11:27:44 - 신규신청 - 문서재제출요청 
2021-06-01 23:20:33 - 재제출신청 - 신청 
2021-07-01 09:15:11 - 재제출신청 - 보완요청 
2021-07-02 23:53:05 - 보완신청 - 신청 
2021-07-06 17:01:31 - 보완신청 - 문서재제출요청 
2021-07-06 17:52:39 - 재제출신청 - 신청 
2021-08-24 16:05:38 - 재제출신청 - 문서재제출요청 
2021-08-25 23:32:01 - 재제출신청 - 신청 
2021-09-27 13:03:02 - 재제출신청 - 평가승인 
2021-09-27 13:03:59 - 재제출신청 - 심의승인 
</t>
  </si>
  <si>
    <t xml:space="preserve">2020-06-12 17:27:49 - 신규신청 - 신청 
2020-06-12 17:27:49 - 관장기관 지정 - 기후에너지환경부
2020-06-15 16:45:15 - 관장기관 지정 - 산업통상부
2020-09-25 11:25:42 - 신규신청 - 문서재제출요청 
2021-06-03 10:36:23 - 재제출신청 - 신청 
2021-06-24 16:58:46 - 재제출신청 - 보완요청 
2021-07-03 11:48:11 - 보완신청 - 신청 
2021-08-24 10:52:13 - 보완신청 - 문서재제출요청 
2021-08-24 13:09:53 - 재제출신청 - 신청 
2021-09-27 13:01:01 - 재제출신청 - 평가승인 
2021-09-27 13:01:57 - 재제출신청 - 심의승인 
</t>
  </si>
  <si>
    <t xml:space="preserve">2021-01-21 16:51:47 - 신규신청 - 접수 
2021-01-21 16:51:47 - 관장기관 지정 - 기후에너지환경부
2021-01-21 16:53:20 - 신규신청 - 신청 
2021-01-21 17:28:36 - 관장기관 지정 - 산업통상부
2021-04-02 14:54:11 - 신규신청 - 보완요청 
2021-04-14 16:30:02 - 보완신청 - 접수 
2021-04-14 17:49:48 - 보완신청 - 신청 
2021-04-15 10:22:13 - 보완신청 - 문서재제출요청 
2021-04-15 15:47:08 - 재제출신청 - 접수 
2021-04-15 15:48:35 - 재제출신청 - 신청 
2021-04-15 17:08:54 - 재제출신청 - 문서재제출요청 
2021-04-15 17:12:45 - 재제출신청 - 접수 
2021-04-15 17:14:19 - 재제출신청 - 신청 
2021-04-16 08:50:07 - 재제출신청 - 문서재제출요청 
2021-04-16 09:39:19 - 재제출신청 - 접수 
2021-04-16 09:39:48 - 재제출신청 - 신청 
2021-06-10 08:27:10 - 재제출신청 - 보완요청 
2021-06-16 23:01:26 - 보완신청 - 접수 
2021-06-16 23:08:42 - 보완신청 - 신청 
2021-06-18 16:40:34 - 보완신청 - 문서재제출요청 
2021-08-05 13:29:28 - 재제출신청 - 접수 
2021-08-05 13:30:53 - 재제출신청 - 신청 
2021-08-05 13:49:10 - 재제출신청 - 문서재제출요청 
2021-08-05 14:10:26 - 재제출신청 - 접수 
2021-08-05 14:10:57 - 재제출신청 - 신청 
2021-09-27 11:33:23 - 재제출신청 - 평가승인 
2021-09-27 11:34:04 - 재제출신청 - 심의승인 
</t>
  </si>
  <si>
    <t xml:space="preserve">2020-06-16 15:22:08 - 신규신청 - 신청 
2020-06-16 15:22:08 - 관장기관 지정 - 기후에너지환경부
2020-06-17 09:20:49 - 관장기관 지정 - 산업통상부
2020-09-25 11:29:50 - 신규신청 - 문서재제출요청 
2021-06-01 23:16:23 - 재제출신청 - 신청 
2021-07-01 09:16:02 - 재제출신청 - 보완요청 
2021-07-02 23:41:49 - 보완신청 - 신청 
2021-07-06 17:00:01 - 보완신청 - 문서재제출요청 
2021-07-06 17:15:46 - 재제출신청 - 신청 
2021-07-06 17:17:53 - 재제출신청 - 문서재제출요청 
2021-07-06 17:25:52 - 재제출신청 - 신청 
2021-08-24 15:51:11 - 재제출신청 - 문서재제출요청 
2021-08-25 23:17:04 - 재제출신청 - 신청 
2021-09-27 11:30:11 - 재제출신청 - 평가승인 
2021-09-27 11:31:03 - 재제출신청 - 심의승인 
</t>
  </si>
  <si>
    <t xml:space="preserve">2020-06-16 18:19:55 - 신규신청 - 신청 
2020-06-16 18:19:55 - 관장기관 지정 - 기후에너지환경부
2020-06-17 09:21:23 - 관장기관 지정 - 산업통상부
2020-09-25 11:28:54 - 신규신청 - 문서재제출요청 
2021-06-03 11:55:27 - 재제출신청 - 신청 
2021-07-01 09:12:32 - 재제출신청 - 보완요청 
2021-07-02 23:33:22 - 보완신청 - 신청 
2021-08-24 15:48:54 - 보완신청 - 문서재제출요청 
2021-08-24 17:03:28 - 재제출신청 - 신청 
2021-09-27 11:26:39 - 재제출신청 - 평가승인 
2021-09-27 11:27:36 - 재제출신청 - 심의승인 
</t>
  </si>
  <si>
    <t xml:space="preserve">2020-06-16 15:05:15 - 신규신청 - 신청 
2020-06-16 15:05:15 - 관장기관 지정 - 기후에너지환경부
2020-06-17 09:20:41 - 관장기관 지정 - 산업통상부
2020-09-25 11:29:27 - 신규신청 - 문서재제출요청 
2021-06-01 23:03:54 - 재제출신청 - 신청 
2021-07-01 09:17:10 - 재제출신청 - 보완요청 
2021-07-02 22:36:56 - 보완신청 - 신청 
2021-07-06 17:03:15 - 보완신청 - 문서재제출요청 
2021-07-06 17:46:35 - 재제출신청 - 신청 
2021-08-24 15:49:35 - 재제출신청 - 문서재제출요청 
2021-08-25 22:41:38 - 재제출신청 - 신청 
2021-09-27 11:24:17 - 재제출신청 - 평가승인 
2021-09-27 11:25:27 - 재제출신청 - 심의승인 
</t>
  </si>
  <si>
    <t xml:space="preserve">2020-06-12 17:49:51 - 신규신청 - 신청 
2020-06-12 17:49:51 - 관장기관 지정 - 기후에너지환경부
2020-06-15 16:45:40 - 관장기관 지정 - 산업통상부
2020-09-25 11:26:56 - 신규신청 - 문서재제출요청 
2021-06-03 11:07:19 - 재제출신청 - 신청 
2021-06-24 16:57:35 - 재제출신청 - 보완요청 
2021-07-03 12:25:49 - 보완신청 - 신청 
2021-07-05 14:34:21 - 보완신청 - 문서재제출요청 
2021-07-05 14:58:33 - 재제출신청 - 신청 
2021-08-24 10:59:49 - 재제출신청 - 보완요청 
2021-08-24 13:18:39 - 보완신청 - 신청 
2021-09-27 11:22:06 - 보완신청 - 평가승인 
2021-09-27 11:23:18 - 보완신청 - 심의승인 
</t>
  </si>
  <si>
    <t xml:space="preserve">2020-06-16 18:16:40 - 신규신청 - 신청 
2020-06-16 18:16:40 - 관장기관 지정 - 기후에너지환경부
2020-06-17 09:21:17 - 관장기관 지정 - 산업통상부
2020-09-25 11:28:31 - 신규신청 - 문서재제출요청 
2021-06-03 11:44:10 - 재제출신청 - 신청 
2021-07-01 09:14:11 - 재제출신청 - 보완요청 
2021-07-02 23:18:12 - 보완신청 - 신청 
2021-08-24 15:53:42 - 보완신청 - 문서재제출요청 
2021-08-24 17:21:33 - 재제출신청 - 신청 
2021-08-25 09:59:31 - 재제출신청 - 문서재제출요청 
2021-08-25 23:53:46 - 재제출신청 - 신청 
2021-09-27 11:16:51 - 재제출신청 - 평가승인 
2021-09-27 11:21:00 - 재제출신청 - 심의승인 
</t>
  </si>
  <si>
    <t xml:space="preserve">2020-06-12 17:40:10 - 신규신청 - 신청 
2020-06-12 17:40:10 - 관장기관 지정 - 기후에너지환경부
2020-06-15 16:45:32 - 관장기관 지정 - 산업통상부
2020-09-25 11:26:29 - 신규신청 - 문서재제출요청 
2021-06-03 11:00:23 - 재제출신청 - 신청 
2021-06-24 16:56:50 - 재제출신청 - 보완요청 
2021-07-03 12:05:22 - 보완신청 - 신청 
2021-08-25 09:42:50 - 보완신청 - 문서재제출요청 
2021-08-25 23:42:15 - 재제출신청 - 신청 
2021-09-27 11:15:26 - 재제출신청 - 평가승인 
2021-09-27 11:16:11 - 재제출신청 - 심의승인 
</t>
  </si>
  <si>
    <t xml:space="preserve">2020-06-12 17:35:39 - 신규신청 - 신청 
2020-06-12 17:35:39 - 관장기관 지정 - 기후에너지환경부
2020-06-15 16:45:25 - 관장기관 지정 - 산업통상부
2020-09-25 11:26:05 - 신규신청 - 문서재제출요청 
2021-06-03 10:32:39 - 재제출신청 - 신청 
2021-06-24 16:56:16 - 재제출신청 - 보완요청 
2021-07-03 11:27:39 - 보완신청 - 신청 
2021-08-25 09:43:15 - 보완신청 - 문서재제출요청 
2021-08-25 23:48:08 - 재제출신청 - 신청 
2021-09-27 11:13:42 - 재제출신청 - 평가승인 
2021-09-27 11:14:34 - 재제출신청 - 심의승인 
</t>
  </si>
  <si>
    <t xml:space="preserve">2020-06-16 15:39:10 - 신규신청 - 신청 
2020-06-16 15:39:10 - 관장기관 지정 - 기후에너지환경부
2020-06-17 09:20:57 - 관장기관 지정 - 산업통상부
2020-09-25 11:27:21 - 신규신청 - 문서재제출요청 
2021-06-01 22:59:45 - 재제출신청 - 신청 
2021-06-24 16:55:33 - 재제출신청 - 보완요청 
2021-06-30 23:14:22 - 보완신청 - 신청 
2021-08-24 11:01:53 - 보완신청 - 문서재제출요청 
2021-08-24 13:34:50 - 재제출신청 - 신청 
2021-09-27 11:05:45 - 재제출신청 - 평가승인 
2021-09-27 11:07:25 - 재제출신청 - 심의승인 
</t>
  </si>
  <si>
    <t xml:space="preserve">2020-06-16 16:11:02 - 신규신청 - 신청 
2020-06-16 16:11:02 - 관장기관 지정 - 기후에너지환경부
2020-06-17 09:21:11 - 관장기관 지정 - 산업통상부
2020-09-25 11:28:06 - 신규신청 - 문서재제출요청 
2021-06-01 22:54:52 - 재제출신청 - 신청 
2021-07-01 09:18:02 - 재제출신청 - 보완요청 
2021-07-02 19:31:03 - 보완신청 - 신청 
2021-07-06 17:04:02 - 보완신청 - 문서재제출요청 
2021-07-06 17:38:50 - 재제출신청 - 신청 
2021-08-24 15:50:27 - 재제출신청 - 문서재제출요청 
2021-08-25 22:58:00 - 재제출신청 - 신청 
2021-09-27 11:01:40 - 재제출신청 - 평가승인 
2021-09-27 11:02:54 - 재제출신청 - 심의승인 
</t>
  </si>
  <si>
    <t xml:space="preserve">2017-09-13 22:27:16 - 신규신청 - 신청 
2017-12-28 07:58:46 - 관장기관 지정 - GIR센터
2018-01-04 10:58:59 - 관장기관 지정 - 산업통상부
2019-04-26 13:56:56 - 신규신청 - 문서재제출요청 
2021-07-06 17:09:10 - 재제출신청 - 신청 
2021-07-06 17:18:48 - 재제출신청 - 평가반려 
</t>
  </si>
  <si>
    <t xml:space="preserve">2017-12-14 13:52:54 - 신규신청 - 신청 
2017-12-28 07:58:46 - 관장기관 지정 - GIR센터
2018-01-04 10:55:07 - 관장기관 지정 - 산업통상부
2019-04-26 13:55:50 - 신규신청 - 문서재제출요청 
2021-07-06 16:56:45 - 재제출신청 - 신청 
2021-07-06 17:18:16 - 재제출신청 - 평가반려 
</t>
  </si>
  <si>
    <t xml:space="preserve">2017-12-14 13:56:39 - 신규신청 - 신청 
2017-12-28 07:58:46 - 관장기관 지정 - GIR센터
2018-01-04 10:54:51 - 관장기관 지정 - 산업통상부
2019-04-26 13:54:39 - 신규신청 - 문서재제출요청 
2021-07-06 16:51:07 - 재제출신청 - 신청 
2021-07-06 17:17:27 - 재제출신청 - 평가반려 
</t>
  </si>
  <si>
    <t xml:space="preserve">2017-09-13 22:08:41 - 신규신청 - 신청 
2017-12-28 07:58:46 - 관장기관 지정 - GIR센터
2018-01-04 10:59:17 - 관장기관 지정 - 산업통상부
2019-04-26 13:53:45 - 신규신청 - 문서재제출요청 
2021-07-06 16:44:19 - 재제출신청 - 신청 
2021-07-06 17:17:01 - 재제출신청 - 평가반려 
</t>
  </si>
  <si>
    <t xml:space="preserve">2017-09-13 20:28:01 - 신규신청 - 신청 
2017-12-28 07:58:46 - 관장기관 지정 - GIR센터
2018-01-04 10:59:35 - 관장기관 지정 - 산업통상부
2019-04-26 13:52:30 - 신규신청 - 문서재제출요청 
2021-07-06 16:43:29 - 재제출신청 - 신청 
2021-07-06 17:16:05 - 재제출신청 - 평가반려 
</t>
  </si>
  <si>
    <t xml:space="preserve">2018-09-19 12:36:25 - 신규신청 - 접수 
2018-09-19 12:36:25 - 관장기관 지정 - 기후에너지환경부
2018-09-20 08:52:42 - 관장기관 지정 - 산업통상부
2018-10-05 16:01:50 - 신규신청 - 신청 
2018-10-10 13:40:22 - 신규신청 - 문서재제출요청 
2018-10-10 13:52:07 - 재제출신청 - 접수 
2018-10-10 15:53:59 - 재제출신청 - 신청 
2021-06-28 15:28:21 - 재제출신청 - 평가반려 
</t>
  </si>
  <si>
    <t xml:space="preserve">2017-12-14 19:01:58 - 신규신청 - 신청 
2017-12-28 07:58:46 - 관장기관 지정 - GIR센터
2018-01-04 10:52:45 - 관장기관 지정 - 산업통상부
2019-05-02 16:20:24 - 신규신청 - 문서재제출요청 
2021-06-24 10:10:10 - 재제출신청 - 신청 
2021-06-24 16:22:49 - 재제출신청 - 평가반려 
</t>
  </si>
  <si>
    <t xml:space="preserve">2017-12-14 18:59:20 - 신규신청 - 신청 
2017-12-28 07:58:46 - 관장기관 지정 - GIR센터
2018-01-04 10:53:03 - 관장기관 지정 - 산업통상부
2019-05-02 16:20:52 - 신규신청 - 문서재제출요청 
2021-06-24 09:59:14 - 재제출신청 - 신청 
2021-06-24 16:22:03 - 재제출신청 - 평가반려 
</t>
  </si>
  <si>
    <t xml:space="preserve">2017-12-14 19:04:28 - 신규신청 - 신청 
2017-12-28 07:58:46 - 관장기관 지정 - GIR센터
2018-01-04 10:52:16 - 관장기관 지정 - 산업통상부
2019-05-02 16:19:48 - 신규신청 - 문서재제출요청 
2021-06-24 09:54:32 - 재제출신청 - 신청 
2021-06-24 16:21:36 - 재제출신청 - 평가반려 
</t>
  </si>
  <si>
    <t xml:space="preserve">2017-10-31 10:04:52 - 신규신청 - 신청 
2017-11-06 13:35:59 - 신규신청 - 문서재제출요청 
2017-11-13 16:38:12 - 재제출신청 - 신청 
2017-12-28 07:58:44 - 관장기관 지정 - 기후에너지환경부
2018-03-27 10:12:43 - 관장기관 지정 - 산업통상부
2021-06-17 09:04:17 - 재제출신청 - 평가반려 
</t>
  </si>
  <si>
    <t xml:space="preserve">2018-04-30 16:28:29 - 신규신청 - 신청 
2018-04-30 16:28:29 - 관장기관 지정 - 기후에너지환경부
2018-05-18 14:39:34 - 관장기관 지정 - 국토교통부
2018-05-30 08:40:58 - 관장기관 지정 - 산업통상부
2018-09-13 17:59:08 - 신규신청 - 보완요청 
2018-10-11 16:18:06 - 보완신청 - 신청 
2018-12-31 17:53:20 - 보완신청 - 보완요청 
2021-06-11 10:32:09 - 보완신청 - 신청 
2021-06-11 10:38:38 - 보완신청 - 평가반려 
</t>
  </si>
  <si>
    <t xml:space="preserve">2017-10-31 10:56:24 - 신규신청 - 신청 
2017-12-28 07:58:46 - 관장기관 지정 - 기후에너지환경부
2018-03-27 10:12:52 - 관장기관 지정 - 산업통상부
2019-07-17 11:12:01 - 신규신청 - 보완요청 
2021-06-10 14:40:11 - 보완신청 - 신청 
2021-06-11 10:37:58 - 보완신청 - 평가반려 
</t>
  </si>
  <si>
    <t xml:space="preserve">2017-10-17 10:34:03 - 신규신청 - 신청 
2017-12-28 07:58:46 - 관장기관 지정 - 기후에너지환경부
2018-03-27 10:13:09 - 관장기관 지정 - 산업통상부
2018-04-20 15:39:45 - 신규신청 - 문서재제출요청 
2018-07-02 14:45:37 - 재제출신청 - 신청 
2018-07-17 11:40:07 - 재제출신청 - 보완요청 
2021-06-08 13:43:52 - 보완신청 - 신청 
2021-06-09 13:33:58 - 보완신청 - 평가반려 
</t>
  </si>
  <si>
    <t xml:space="preserve">2017-10-17 10:32:42 - 신규신청 - 신청 
2017-12-28 07:58:46 - 관장기관 지정 - 기후에너지환경부
2018-03-27 10:13:16 - 관장기관 지정 - 산업통상부
2018-04-20 15:40:32 - 신규신청 - 문서재제출요청 
2018-07-02 14:45:50 - 재제출신청 - 신청 
2018-07-17 11:39:36 - 재제출신청 - 보완요청 
2018-10-25 20:39:25 - 보완신청 - 신청 
2020-02-24 20:07:57 - 보완신청 - 문서재제출요청 
2021-06-03 15:33:32 - 재제출신청 - 신청 
2021-06-07 10:19:45 - 재제출신청 - 평가반려 
</t>
  </si>
  <si>
    <t>착수신고
2021-03-04</t>
  </si>
  <si>
    <t xml:space="preserve">2020-06-08 16:08:13 - 신규신청 - 신청 
2020-06-08 16:08:13 - 관장기관 지정 - 기후에너지환경부
2020-06-09 10:27:54 - 관장기관 지정 - 산업통상부
2020-06-26 10:14:08 - 신규신청 - 문서재제출요청 
2020-07-21 11:20:59 - 재제출신청 - 신청 
2020-08-13 13:02:41 - 재제출신청 - 문서재제출요청 
2020-08-13 17:28:27 - 재제출신청 - 신청 
2020-08-18 10:53:09 - 재제출신청 - 문서재제출요청 
2020-08-18 17:22:21 - 재제출신청 - 신청 
2020-12-14 19:42:04 - 재제출신청 - 문서재제출요청 
2021-01-08 09:16:44 - 재제출신청 - 신청 
2021-03-02 16:22:43 - 재제출신청 - 평가승인 
2021-03-02 16:24:08 - 재제출신청 - 심의승인 
2021-03-04 18:06:26 - 재제출신청 - 착수신고 
</t>
  </si>
  <si>
    <t xml:space="preserve">2020-06-08 16:10:12 - 신규신청 - 신청 
2020-06-08 16:10:12 - 관장기관 지정 - 기후에너지환경부
2020-06-09 10:28:01 - 관장기관 지정 - 산업통상부
2020-06-26 10:14:52 - 신규신청 - 문서재제출요청 
2020-07-21 11:22:32 - 재제출신청 - 신청 
2020-08-13 11:30:19 - 재제출신청 - 문서재제출요청 
2020-08-13 17:27:05 - 재제출신청 - 신청 
2020-12-14 19:43:04 - 재제출신청 - 문서재제출요청 
2021-01-08 09:15:44 - 재제출신청 - 신청 
2021-03-02 16:21:08 - 재제출신청 - 평가승인 
2021-03-02 16:21:44 - 재제출신청 - 심의승인 
2021-03-04 18:03:37 - 재제출신청 - 착수신고 
</t>
  </si>
  <si>
    <t xml:space="preserve">2020-06-24 15:48:30 - 신규신청 - 신청 
2020-06-24 15:48:30 - 관장기관 지정 - 기후에너지환경부
2020-06-24 18:34:57 - 관장기관 지정 - 산업통상부
2020-08-20 13:42:53 - 신규신청 - 문서재제출요청 
2020-11-03 15:42:22 - 재제출신청 - 신청 
2020-11-10 17:36:58 - 재제출신청 - 보완요청 
2020-12-02 09:28:30 - 보완신청 - 신청 
2020-12-03 15:11:54 - 보완신청 - 보완요청 
2020-12-17 18:12:56 - 보완신청 - 신청 
2020-12-18 15:24:38 - 보완신청 - 문서재제출요청 
2020-12-18 17:35:34 - 재제출신청 - 신청 
2020-12-20 09:30:49 - 재제출신청 - 문서재제출요청 
2020-12-21 08:52:11 - 재제출신청 - 신청 
2021-01-25 09:39:38 - 재제출신청 - 문서재제출요청 
2021-01-26 11:04:24 - 재제출신청 - 신청 
2021-01-27 13:49:21 - 재제출신청 - 문서재제출요청 
2021-01-27 13:54:15 - 재제출신청 - 신청 
2021-03-02 15:58:19 - 재제출신청 - 평가승인 
2021-03-02 15:59:13 - 재제출신청 - 심의승인 
</t>
  </si>
  <si>
    <t>인천화학(주), 한국생산기술연구원</t>
  </si>
  <si>
    <t xml:space="preserve">2019-12-31 21:11:20 - 신규신청 - 신청 
2019-12-31 21:11:20 - 관장기관 지정 - 기후에너지환경부
2020-01-31 11:21:08 - 신규신청 - 보완요청 
2020-02-29 21:19:20 - 보완신청 - 접수 
2020-02-29 21:20:27 - 보완신청 - 신청 
2020-03-30 18:42:27 - 보완신청 - 보완요청 
2020-05-31 21:13:00 - 보완신청 - 접수 
2020-05-31 21:14:33 - 보완신청 - 신청 
2020-07-10 17:51:12 - 보완신청 - 보완요청 
2020-08-07 23:29:08 - 보완신청 - 접수 
2020-08-07 23:30:03 - 보완신청 - 신청 
2020-09-17 17:50:04 - 보완신청 - 문서재제출요청 
2020-09-18 14:52:51 - 재제출신청 - 접수 
2020-09-18 14:53:20 - 재제출신청 - 신청 
2020-09-22 12:54:38 - 재제출신청 - 평가승인 
2020-10-22 16:57:34 - 재제출신청 - 심의승인 
</t>
  </si>
  <si>
    <t xml:space="preserve">2019-10-31 21:17:43 - 신규신청 - 신청 
2019-10-31 21:17:43 - 관장기관 지정 - 기후에너지환경부
2019-11-20 18:12:25 - 관장기관 지정 - 산업통상부
2019-11-25 15:25:44 - 관장기관 지정 - 기후에너지환경부
2019-12-23 08:11:31 - 신규신청 - 보완요청 
2020-09-04 09:55:53 - 보완신청 - 신청 
2020-10-19 17:43:26 - 보완신청 - 보완요청 
</t>
  </si>
  <si>
    <t xml:space="preserve">2018-08-10 16:12:46 - 신규신청 - 신청 
2018-08-10 16:12:46 - 관장기관 지정 - 기후에너지환경부
2018-08-27 09:31:04 - 관장기관 지정 - 산업통상부
2018-09-18 13:45:54 - 신규신청 - 문서재제출요청 
2018-10-30 16:16:45 - 재제출신청 - 신청 
2019-12-18 16:29:44 - 재제출신청 - 보완요청 
2019-12-23 13:45:28 - 보완신청 - 신청 
2019-12-27 16:50:11 - 보완신청 - 문서재제출요청 
2020-01-16 15:29:30 - 재제출신청 - 신청 
2020-02-19 16:01:08 - 재제출신청 - 문서재제출요청 
2020-03-27 13:29:11 - 재제출신청 - 접수 
2020-03-27 13:45:35 - 재제출신청 - 신청 
2020-04-23 14:29:49 - 재제출신청 - 문서재제출요청 
2020-04-24 11:51:52 - 재제출신청 - 접수 
2020-04-24 11:59:30 - 재제출신청 - 신청 
2020-04-24 13:11:30 - 재제출신청 - 문서재제출요청 
2020-04-28 17:13:43 - 재제출신청 - 접수 
2020-04-28 17:15:52 - 재제출신청 - 신청 
2020-06-01 17:40:45 - 재제출신청 - 문서재제출요청 
2020-06-09 13:35:34 - 재제출신청 - 접수 
2020-06-09 13:36:32 - 재제출신청 - 신청 
2020-06-19 15:25:37 - 재제출신청 - 문서재제출요청 
2020-06-22 11:46:27 - 재제출신청 - 접수 
2020-06-22 11:47:32 - 재제출신청 - 신청 
2020-06-22 13:24:53 - 재제출신청 - 문서재제출요청 
2020-06-26 10:05:59 - 재제출신청 - 접수 
2020-06-26 10:07:03 - 재제출신청 - 신청 
2020-08-06 22:55:48 - 재제출신청 - 문서재제출요청 
2020-08-14 10:50:11 - 재제출신청 - 접수 
2020-08-14 10:52:10 - 재제출신청 - 신청 
2020-09-09 10:09:05 - 재제출신청 - 문서재제출요청 
2020-09-09 16:52:04 - 재제출신청 - 접수 
2020-09-09 16:52:54 - 재제출신청 - 신청 
2020-10-19 14:29:15 - 재제출신청 - 평가승인 
2020-10-19 14:45:51 - 재제출신청 - 심의승인 
</t>
  </si>
  <si>
    <t xml:space="preserve">2020-01-28 11:25:58 - 신규신청 - 신청 
2020-01-28 11:25:58 - 관장기관 지정 - 기후에너지환경부
2020-01-28 18:01:08 - 관장기관 지정 - 산업통상부
2020-02-19 15:56:23 - 신규신청 - 문서재제출요청 
2020-03-27 13:37:42 - 재제출신청 - 접수 
2020-03-27 13:46:22 - 재제출신청 - 신청 
2020-04-23 14:32:14 - 재제출신청 - 문서재제출요청 
2020-04-24 11:52:35 - 재제출신청 - 접수 
2020-04-24 11:57:46 - 재제출신청 - 신청 
2020-04-24 13:13:17 - 재제출신청 - 문서재제출요청 
2020-04-24 16:12:56 - 재제출신청 - 접수 
2020-04-24 16:15:57 - 재제출신청 - 신청 
2020-04-27 14:49:25 - 재제출신청 - 문서재제출요청 
2020-04-28 15:43:53 - 재제출신청 - 접수 
2020-04-28 15:44:53 - 재제출신청 - 신청 
2020-08-05 14:17:45 - 재제출신청 - 평가승인 
2020-08-05 14:18:54 - 재제출신청 - 심의승인 
</t>
  </si>
  <si>
    <t xml:space="preserve">2018-11-13 11:06:59 - 신규신청 - 신청 
2018-11-13 11:06:59 - 관장기관 지정 - 기후에너지환경부
2018-11-14 09:03:55 - 관장기관 지정 - 산업통상부
2019-12-18 16:29:13 - 신규신청 - 보완요청 
2019-12-23 10:53:03 - 보완신청 - 신청 
2019-12-27 13:43:10 - 보완신청 - 문서재제출요청 
2020-01-16 15:19:10 - 재제출신청 - 신청 
2020-02-19 15:59:25 - 재제출신청 - 문서재제출요청 
2020-03-27 13:42:34 - 재제출신청 - 접수 
2020-03-27 13:47:29 - 재제출신청 - 신청 
2020-04-23 14:34:27 - 재제출신청 - 문서재제출요청 
2020-04-24 11:51:15 - 재제출신청 - 접수 
2020-04-24 11:53:40 - 재제출신청 - 신청 
2020-08-05 14:16:18 - 재제출신청 - 평가승인 
2020-08-05 14:16:57 - 재제출신청 - 심의승인 
</t>
  </si>
  <si>
    <t xml:space="preserve">2017-11-01 21:54:15 - 신규신청 - 신청 
2017-12-28 07:58:46 - 관장기관 지정 - 산업통상부
2018-02-26 14:02:39 - 신규신청 - 문서재제출요청 
2018-02-27 15:08:37 - 재제출신청 - 신청 
2018-02-27 19:36:23 - 재제출신청 - 문서재제출요청 
2018-02-28 16:20:20 - 재제출신청 - 신청 
2018-04-09 17:59:12 - 재제출신청 - 문서재제출요청 
2018-04-17 11:36:30 - 재제출신청 - 신청 
2018-05-03 11:40:52 - 재제출신청 - 문서재제출요청 
2018-05-08 16:19:38 - 재제출신청 - 신청 
2018-07-11 09:51:32 - 재제출신청 - 문서재제출요청 
2018-07-11 10:56:58 - 재제출신청 - 신청 
2018-08-03 14:09:32 - 재제출신청 - 평가승인 
2018-08-03 14:46:25 - 재제출신청 - 심의승인 
2018-12-31 11:24:54 - 재제출신청 - 착수신고 
2020-01-17 13:08:21 - 사업변경 신청 - 신청 
2020-01-28 14:26:58 - 사업변경 신청 - 문서재제출요청 
2020-01-29 14:22:00 - 사업변경 재제출신청 - 신청 
2020-02-10 16:58:09 - 사업변경 재제출신청 - 문서재제출요청 
2020-02-12 10:31:38 - 사업변경 재제출신청 - 신청 
2020-07-31 10:13:03 - 사업변경 재제출신청 - 평가승인 
2020-07-31 10:13:30 - 사업변경 재제출신청 - 심의승인 
</t>
  </si>
  <si>
    <t xml:space="preserve">2017-11-16 10:23:33 - 신규신청 - 신청 
2017-12-28 07:58:46 - 관장기관 지정 - 기후에너지환경부
2018-01-08 16:17:09 - 관장기관 지정 - 산업통상부
2018-02-26 14:06:36 - 신규신청 - 문서재제출요청 
2018-02-26 16:09:10 - 재제출신청 - 신청 
2019-08-12 13:58:57 - 재제출신청 - 보완요청 
2019-08-14 09:45:43 - 보완신청 - 신청 
2020-05-21 10:21:28 - 보완신청 - 평가반려 
</t>
  </si>
  <si>
    <t xml:space="preserve">2017-11-16 10:22:28 - 신규신청 - 신청 
2017-12-28 07:58:46 - 관장기관 지정 - 기후에너지환경부
2018-01-08 16:17:19 - 관장기관 지정 - 산업통상부
2018-02-26 14:07:08 - 신규신청 - 문서재제출요청 
2018-02-26 16:08:40 - 재제출신청 - 신청 
2019-08-12 13:58:17 - 재제출신청 - 보완요청 
2019-08-14 09:44:53 - 보완신청 - 신청 
2020-05-21 10:20:30 - 보완신청 - 평가반려 
</t>
  </si>
  <si>
    <t xml:space="preserve">2017-11-16 10:21:25 - 신규신청 - 신청 
2017-12-28 07:58:46 - 관장기관 지정 - 기후에너지환경부
2018-01-08 16:17:28 - 관장기관 지정 - 산업통상부
2018-02-26 14:07:38 - 신규신청 - 문서재제출요청 
2018-02-26 16:08:18 - 재제출신청 - 신청 
2019-08-12 13:57:21 - 재제출신청 - 보완요청 
2019-08-14 09:43:57 - 보완신청 - 신청 
2020-05-21 10:14:01 - 보완신청 - 평가반려 
</t>
  </si>
  <si>
    <t xml:space="preserve">2017-11-16 10:19:42 - 신규신청 - 신청 
2017-12-28 07:58:46 - 관장기관 지정 - 기후에너지환경부
2018-01-08 16:17:38 - 관장기관 지정 - 산업통상부
2018-02-26 14:08:12 - 신규신청 - 문서재제출요청 
2018-02-26 16:07:07 - 재제출신청 - 신청 
2019-08-12 13:56:05 - 재제출신청 - 보완요청 
2019-08-14 09:46:25 - 보완신청 - 신청 
2020-05-21 10:13:10 - 보완신청 - 평가반려 
</t>
  </si>
  <si>
    <t xml:space="preserve">2020-03-02 17:10:41 - 신규신청 - 신청 
2020-03-02 17:10:41 - 관장기관 지정 - 기후에너지환경부
2020-03-09 09:59:20 - 신규신청 - 보완요청 
</t>
  </si>
  <si>
    <t xml:space="preserve">2020-03-02 13:56:56 - 신규신청 - 신청 
2020-03-02 13:56:56 - 관장기관 지정 - 기후에너지환경부
2020-03-09 09:58:22 - 신규신청 - 평가반려 
</t>
  </si>
  <si>
    <t xml:space="preserve">2020-02-27 15:42:49 - 신규신청 - 신청 
2020-02-27 15:42:49 - 관장기관 지정 - 기후에너지환경부
2020-03-09 09:57:10 - 신규신청 - 평가반려 
</t>
  </si>
  <si>
    <t xml:space="preserve">2020-02-17 11:15:40 - 신규신청 - 신청 
2020-02-17 11:15:40 - 관장기관 지정 - 기후에너지환경부
2020-03-09 09:56:36 - 신규신청 - 평가반려 
</t>
  </si>
  <si>
    <t xml:space="preserve">2019-10-10 16:13:32 - 유효기간갱신 신청 - 신청 
2019-11-04 18:03:09 - 유효기간갱신 신청 - 문서재제출요청 
2019-11-06 15:05:43 - 유효기간갱신 재제출신청 - 신청 
2019-12-18 10:21:46 - 유효기간갱신 재제출신청 - 문서재제출요청 
2019-12-23 14:42:12 - 유효기간갱신 재제출신청 - 신청 
2020-02-26 09:34:09 - 유효기간갱신 재제출신청 - 평가승인 
2020-02-26 10:07:36 - 유효기간갱신 재제출신청 - 심의승인 
2020-02-26 14:00:12 - 사업변경 신청 - 신청 
2020-02-26 16:22:58 - 사업변경 신청 - 문서재제출요청 
2020-02-26 17:57:05 - 사업변경 재제출신청 - 신청 
2020-02-27 08:52:42 - 사업변경 재제출신청 - 문서재제출요청 
2020-02-27 09:42:42 - 사업변경 재제출신청 - 신청 
2020-02-27 10:07:55 - 사업변경 재제출신청 - 평가승인 
2020-02-27 10:09:06 - 사업변경 재제출신청 - 심의승인 
</t>
  </si>
  <si>
    <t xml:space="preserve">2017-12-28 13:14:21 - 신규신청 - 신청 
2017-12-28 13:14:21 - 관장기관 지정 - 산업통상부
2018-08-24 15:40:10 - 신규신청 - 보완요청 
2018-08-29 15:00:04 - 보완신청 - 신청 
2018-09-28 17:21:48 - 보완신청 - 문서재제출요청 
2018-11-06 17:09:30 - 재제출신청 - 신청 
2019-04-16 14:56:05 - 재제출신청 - 보완요청 
2019-04-23 16:21:45 - 보완신청 - 신청 
2019-04-24 09:00:17 - 보완신청 - 문서재제출요청 
2019-06-12 11:11:01 - 재제출신청 - 신청 
2019-06-28 15:36:09 - 재제출신청 - 문서재제출요청 
2019-08-21 10:57:05 - 재제출신청 - 신청 
2019-10-07 15:01:45 - 재제출신청 - 문서재제출요청 
2019-10-14 15:01:14 - 재제출신청 - 신청 
2019-11-01 17:01:06 - 재제출신청 - 문서재제출요청 
2019-11-01 17:37:32 - 재제출신청 - 신청 
2019-11-01 17:47:40 - 재제출신청 - 문서재제출요청 
2019-11-01 18:34:50 - 재제출신청 - 신청 
2019-11-05 13:12:00 - 재제출신청 - 문서재제출요청 
2019-11-05 16:34:29 - 재제출신청 - 신청 
2019-12-18 10:10:13 - 재제출신청 - 문서재제출요청 
2019-12-18 18:00:46 - 재제출신청 - 신청 
2020-02-26 09:23:46 - 재제출신청 - 평가승인 
2020-02-26 10:04:01 - 재제출신청 - 심의승인 
2020-02-26 15:53:46 - 재제출신청 - 착수신고 
</t>
  </si>
  <si>
    <t xml:space="preserve">2017-12-28 13:14:45 - 신규신청 - 신청 
2017-12-28 13:14:45 - 관장기관 지정 - 산업통상부
2018-08-24 16:41:55 - 신규신청 - 보완요청 
2018-08-29 15:05:06 - 보완신청 - 신청 
2018-09-28 14:25:51 - 보완신청 - 문서재제출요청 
2018-11-06 17:09:55 - 재제출신청 - 신청 
2019-04-16 14:57:05 - 재제출신청 - 보완요청 
2019-04-23 16:57:43 - 보완신청 - 신청 
2019-04-24 09:00:29 - 보완신청 - 문서재제출요청 
2019-06-12 11:10:50 - 재제출신청 - 신청 
2019-06-26 16:09:24 - 재제출신청 - 문서재제출요청 
2019-08-21 10:56:48 - 재제출신청 - 신청 
2019-10-07 14:10:22 - 재제출신청 - 문서재제출요청 
2019-10-14 15:00:22 - 재제출신청 - 신청 
2019-11-01 15:32:38 - 재제출신청 - 문서재제출요청 
2019-11-01 16:23:14 - 재제출신청 - 신청 
2019-12-18 10:08:54 - 재제출신청 - 문서재제출요청 
2019-12-18 18:14:22 - 재제출신청 - 신청 
2020-02-26 09:31:55 - 재제출신청 - 평가승인 
2020-02-26 10:06:17 - 재제출신청 - 심의승인 
2020-02-26 15:52:48 - 재제출신청 - 착수신고 
</t>
  </si>
  <si>
    <t xml:space="preserve">2017-10-30 11:34:23 - 신규신청 - 신청 
2017-12-28 07:58:46 - 관장기관 지정 - GIR센터
2018-01-04 10:57:30 - 관장기관 지정 - 산업통상부
2018-09-17 11:25:54 - 신규신청 - 문서재제출요청 
2018-09-18 14:53:42 - 재제출신청 - 신청 
2019-04-29 14:07:22 - 재제출신청 - 문서재제출요청 
2019-06-26 17:50:03 - 재제출신청 - 신청 
2019-07-17 17:47:44 - 재제출신청 - 문서재제출요청 
2019-08-28 10:58:28 - 재제출신청 - 신청 
2019-10-28 09:08:58 - 재제출신청 - 문서재제출요청 
2019-10-31 14:42:44 - 재제출신청 - 신청 
2019-12-18 10:59:31 - 재제출신청 - 문서재제출요청 
2019-12-23 10:11:38 - 재제출신청 - 신청 
2020-02-26 09:28:10 - 재제출신청 - 평가승인 
2020-02-26 10:05:07 - 재제출신청 - 심의승인 
</t>
  </si>
  <si>
    <t xml:space="preserve">2017-12-28 10:52:48 - 신규신청 - 신청 
2017-12-28 10:52:48 - 관장기관 지정 - GIR센터
2018-01-05 11:32:39 - 관장기관 지정 - 산업통상부
2018-08-27 09:53:31 - 신규신청 - 보완요청 
2018-08-28 09:52:19 - 보완신청 - 신청 
2018-09-28 17:50:14 - 보완신청 - 문서재제출요청 
2018-11-06 15:23:10 - 재제출신청 - 신청 
2019-04-16 14:57:45 - 재제출신청 - 보완요청 
2019-04-23 14:55:08 - 보완신청 - 신청 
2019-04-24 08:59:58 - 보완신청 - 문서재제출요청 
2019-04-24 12:18:10 - 재제출신청 - 신청 
2019-04-26 14:55:27 - 재제출신청 - 문서재제출요청 
2019-06-28 14:38:46 - 재제출신청 - 신청 
2019-07-23 18:11:59 - 재제출신청 - 문서재제출요청 
2019-07-24 14:48:42 - 재제출신청 - 신청 
2019-07-30 13:47:05 - 재제출신청 - 문서재제출요청 
2019-08-16 11:01:42 - 재제출신청 - 신청 
2019-08-20 10:56:10 - 재제출신청 - 문서재제출요청 
2019-09-04 16:15:58 - 재제출신청 - 신청 
2019-10-07 14:14:44 - 재제출신청 - 문서재제출요청 
2019-10-08 14:11:21 - 재제출신청 - 신청 
2019-12-18 10:18:01 - 재제출신청 - 문서재제출요청 
2019-12-20 18:22:28 - 재제출신청 - 신청 
2019-12-23 14:16:48 - 재제출신청 - 문서재제출요청 
2019-12-23 14:59:32 - 재제출신청 - 신청 
2019-12-23 15:38:50 - 재제출신청 - 문서재제출요청 
2019-12-24 18:39:11 - 재제출신청 - 신청 
2020-02-26 09:26:37 - 재제출신청 - 평가승인 
2020-02-26 10:04:46 - 재제출신청 - 심의승인 
</t>
  </si>
  <si>
    <t xml:space="preserve">2017-12-28 11:30:03 - 유효기간갱신 신청 - 신청 
2018-01-08 10:55:34 - 관장기관 지정 - GIR센터
2018-01-08 16:16:56 - 관장기관 지정 - 산업통상부
2019-04-12 17:48:16 - 유효기간갱신 신청 - 문서재제출요청 
2019-04-15 14:40:48 - 유효기간갱신 재제출신청 - 신청 
2019-07-16 18:17:20 - 유효기간갱신 재제출신청 - 문서재제출요청 
2019-07-17 10:02:09 - 유효기간갱신 재제출신청 - 신청 
2019-08-02 18:29:18 - 유효기간갱신 재제출신청 - 평가승인 
2019-08-02 18:46:36 - 유효기간갱신 재제출신청 - 심의승인 
2019-08-12 11:11:54 - 사업변경 신청 - 신청 
2019-08-12 11:36:06 - 사업변경 신청 - 평가승인 
2019-08-12 11:37:17 - 사업변경 신청 - 심의승인 
</t>
  </si>
  <si>
    <t>2015-02-11~2022-02-10</t>
  </si>
  <si>
    <t>외부사업사업계획서_예스코_바이오메탄_신규계량기_20190712.pdf</t>
  </si>
  <si>
    <t xml:space="preserve">
예스코바이오메탄제조공급사업_사업계획변경신청서_20190711.pdf</t>
  </si>
  <si>
    <t>심의승인
2019-08-06</t>
  </si>
  <si>
    <t xml:space="preserve">2016-06-03 14:26:46 - 신규신청 - 신청 
2016-07-13 15:19:29 - 신규신청 - 보완요청 
2016-07-26 17:34:48 - 보완신청 - 신청 
2016-09-05 17:28:08 - 보완신청 - 보완요청 
2016-09-27 11:18:04 - 보완신청 - 신청 
2016-11-04 13:23:47 - 보완신청 - 보완요청 
2016-11-10 17:04:20 - 보완신청 - 신청 
2017-04-03 14:18:49 - 보완신청 - 문서재제출요청 
2017-04-03 14:40:22 - 재제출신청 - 신청 
2017-04-21 10:09:43 - 재제출신청 - 문서재제출요청 
2017-04-21 11:22:36 - 재제출신청 - 신청 
2017-04-21 16:26:37 - 재제출신청 - 평가승인 
2017-05-10 17:53:12 - 재제출신청 - 심의승인 
2017-05-11 14:16:35 - 재제출신청 - 착수신고 
2017-08-16 14:24:22 - 사업변경 재제출신청 - 신청 
2017-09-14 10:24:42 - 사업변경 재제출신청 - 보완요청 
2017-09-19 15:29:58 - 사업변경 보완신청 - 신청 
2017-11-21 10:08:50 - 사업변경 보완신청 - 문서재제출요청 
2017-11-21 11:16:01 - 사업변경 재제출신청 - 신청 
2017-12-18 09:44:30 - 사업변경 재제출신청 - 평가승인 
2017-12-18 10:03:46 - 사업변경 재제출신청 - 심의승인 
2017-12-28 07:58:44 - 관장기관 지정 - GIR센터
2018-01-05 19:54:13 - 관장기관 지정 - 기후에너지환경부
2018-04-11 09:16:21 - 사업변경 신청 - 신청 
2018-04-19 16:26:15 - 사업변경 신청 - 평가반려 
2018-04-23 10:07:05 - 권리의 승계 - 신청 
2018-05-11 16:38:03 - 권리의 승계 - 심의승인 
2018-10-05 09:04:51 - 사업변경 신청 - 신청 
2018-10-05 09:50:37 - 사업변경 신청 - 보완요청 
2018-10-05 09:52:07 - 사업변경 보완신청 - 신청 
2018-10-05 10:00:37 - 사업변경 보완신청 - 평가승인 
2019-02-19 14:03:28 - 사업변경 보완신청 - 심의승인 
2019-07-11 17:45:36 - 사업변경 신청 - 신청 
2019-07-12 15:44:16 - 사업변경 신청 - 문서재제출요청 
2019-07-12 15:58:45 - 사업변경 재제출신청 - 신청 
2019-07-17 09:33:36 - 사업변경 재제출신청 - 평가승인 
2019-08-06 17:03:04 - 사업변경 재제출신청 - 심의승인 
</t>
  </si>
  <si>
    <t xml:space="preserve">2019-02-19 14:08:07 - 신규신청 - 신청 
2019-02-19 14:08:07 - 관장기관 지정 - 기후에너지환경부
2019-02-27 13:22:09 - 신규신청 - 보완요청 
2019-03-04 15:32:22 - 보완신청 - 신청 
2019-04-03 09:26:22 - 보완신청 - 보완요청 
2019-04-03 21:43:36 - 보완신청 - 신청 
2019-05-03 09:12:09 - 보완신청 - 평가승인 
2019-06-14 10:08:34 - 보완신청 - 심의승인 
2019-06-21 13:40:10 - 보완신청 - 착수신고 
</t>
  </si>
  <si>
    <t xml:space="preserve">2017-12-28 14:03:38 - 신규신청 - 신청 
2017-12-28 14:03:38 - 관장기관 지정 - GIR센터
2018-01-04 11:01:47 - 관장기관 지정 - 산업통상부
2018-08-24 13:25:01 - 신규신청 - 보완요청 
2018-08-29 12:51:19 - 보완신청 - 신청 
2018-09-27 17:35:24 - 보완신청 - 문서재제출요청 
2018-11-06 15:55:28 - 재제출신청 - 신청 
2019-05-13 17:14:05 - 재제출신청 - 평가승인 
2019-05-13 17:39:50 - 재제출신청 - 심의승인 
</t>
  </si>
  <si>
    <t xml:space="preserve">2017-11-01 21:54:38 - 신규신청 - 신청 
2017-12-28 07:58:46 - 관장기관 지정 - 산업통상부
2018-02-26 14:02:09 - 신규신청 - 문서재제출요청 
2018-02-27 15:06:52 - 재제출신청 - 신청 
2018-02-27 18:27:53 - 재제출신청 - 문서재제출요청 
2018-02-28 16:22:49 - 재제출신청 - 신청 
2018-04-09 18:18:18 - 재제출신청 - 문서재제출요청 
2018-04-17 13:09:15 - 재제출신청 - 신청 
2018-05-03 11:55:48 - 재제출신청 - 문서재제출요청 
2018-05-08 16:20:40 - 재제출신청 - 신청 
2018-07-11 10:05:05 - 재제출신청 - 문서재제출요청 
2018-07-11 10:57:57 - 재제출신청 - 신청 
2018-08-03 14:11:10 - 재제출신청 - 평가승인 
2018-08-03 14:48:32 - 재제출신청 - 심의승인 
2018-12-31 11:24:27 - 재제출신청 - 착수신고 
</t>
  </si>
  <si>
    <t xml:space="preserve">2017-11-01 21:55:00 - 신규신청 - 신청 
2017-12-28 07:58:46 - 관장기관 지정 - 산업통상부
2018-02-26 14:01:43 - 신규신청 - 문서재제출요청 
2018-02-27 15:10:13 - 재제출신청 - 신청 
2018-02-27 20:28:20 - 재제출신청 - 문서재제출요청 
2018-02-28 16:12:15 - 재제출신청 - 신청 
2018-04-09 18:28:35 - 재제출신청 - 문서재제출요청 
2018-04-17 13:39:29 - 재제출신청 - 신청 
2018-08-03 14:16:27 - 재제출신청 - 평가승인 
2018-08-03 14:49:53 - 재제출신청 - 심의승인 
2018-12-31 11:23:40 - 재제출신청 - 착수신고 
</t>
  </si>
  <si>
    <t xml:space="preserve">2017-11-15 14:37:09 - 신규신청 - 신청 
2017-12-28 07:58:46 - 관장기관 지정 - 기후에너지환경부
2018-01-08 16:17:48 - 관장기관 지정 - 산업통상부
2018-04-09 18:35:15 - 신규신청 - 문서재제출요청 
2018-04-10 17:21:32 - 재제출신청 - 신청 
2018-08-03 14:20:42 - 재제출신청 - 평가승인 
2018-08-03 14:53:51 - 재제출신청 - 심의승인 
2018-08-13 16:39:40 - 재제출신청 - 착수신고 
</t>
  </si>
  <si>
    <t xml:space="preserve">2017-11-07 11:02:03 - 신규신청 - 신청 
2017-12-28 07:58:46 - 관장기관 지정 - 기후에너지환경부
2018-01-08 16:17:57 - 관장기관 지정 - 산업통상부
2018-02-26 14:10:40 - 신규신청 - 문서재제출요청 
2018-02-26 16:01:06 - 재제출신청 - 신청 
2018-02-26 16:29:41 - 재제출신청 - 문서재제출요청 
2018-02-26 16:38:24 - 재제출신청 - 신청 
2018-04-09 18:35:37 - 재제출신청 - 문서재제출요청 
2018-04-10 17:20:47 - 재제출신청 - 신청 
2018-08-03 14:19:38 - 재제출신청 - 평가승인 
2018-08-03 14:53:12 - 재제출신청 - 심의승인 
2018-08-13 16:38:30 - 재제출신청 - 착수신고 
</t>
  </si>
  <si>
    <t xml:space="preserve">2017-11-07 10:08:08 - 신규신청 - 신청 
2017-12-28 07:58:46 - 관장기관 지정 - 기후에너지환경부
2018-01-08 16:18:17 - 관장기관 지정 - 산업통상부
2018-02-26 14:08:35 - 신규신청 - 문서재제출요청 
2018-02-26 16:02:18 - 재제출신청 - 신청 
2018-04-09 18:35:58 - 재제출신청 - 문서재제출요청 
2018-04-10 17:19:35 - 재제출신청 - 신청 
2018-08-03 14:18:41 - 재제출신청 - 평가승인 
2018-08-03 14:52:37 - 재제출신청 - 심의승인 
2018-08-13 16:37:08 - 재제출신청 - 착수신고 
</t>
  </si>
  <si>
    <t xml:space="preserve">2017-12-04 14:52:46 - 신규신청 - 신청 
2017-12-28 07:58:46 - 관장기관 지정 - GIR센터
2018-01-05 11:47:05 - 관장기관 지정 - 산업통상부
2018-02-26 18:49:16 - 신규신청 - 문서재제출요청 
2018-02-27 12:11:26 - 재제출신청 - 신청 
2018-04-10 09:59:58 - 재제출신청 - 문서재제출요청 
2018-04-13 09:28:14 - 재제출신청 - 신청 
2018-04-16 15:51:41 - 재제출신청 - 문서재제출요청 
2018-04-16 16:09:18 - 재제출신청 - 신청 
2018-07-11 10:21:25 - 재제출신청 - 문서재제출요청 
2018-07-11 11:12:19 - 재제출신청 - 신청 
2018-08-03 14:22:42 - 재제출신청 - 평가승인 
2018-08-03 14:54:59 - 재제출신청 - 심의승인 
2018-08-08 15:39:52 - 재제출신청 - 착수신고 
</t>
  </si>
  <si>
    <t>7918500194</t>
  </si>
  <si>
    <t xml:space="preserve">2017-12-04 14:51:07 - 신규신청 - 신청 
2017-12-28 07:58:46 - 관장기관 지정 - GIR센터
2018-01-05 11:47:31 - 관장기관 지정 - 산업통상부
2018-02-27 11:15:58 - 신규신청 - 문서재제출요청 
2018-02-27 14:25:59 - 재제출신청 - 신청 
2018-04-10 09:59:38 - 재제출신청 - 문서재제출요청 
2018-04-13 09:23:33 - 재제출신청 - 신청 
2018-04-16 15:52:03 - 재제출신청 - 문서재제출요청 
2018-04-16 16:10:59 - 재제출신청 - 신청 
2018-07-11 10:21:51 - 재제출신청 - 문서재제출요청 
2018-07-13 13:42:57 - 재제출신청 - 신청 
2018-08-03 14:25:14 - 재제출신청 - 평가승인 
2018-08-03 14:55:49 - 재제출신청 - 심의승인 
2018-08-08 15:38:24 - 재제출신청 - 착수신고 
</t>
  </si>
  <si>
    <t xml:space="preserve">2018-05-08 14:33:11 - 신규신청 - 신청 
2018-05-08 14:33:11 - 관장기관 지정 - 기후에너지환경부
2018-05-17 09:04:44 - 신규신청 - 보완요청 
2018-05-18 14:23:56 - 보완신청 - 신청 
2018-06-27 13:52:24 - 보완신청 - 평가승인 
2018-08-07 13:47:27 - 보완신청 - 심의승인 
2018-08-07 14:19:05 - 보완신청 - 착수신고 
</t>
  </si>
  <si>
    <t xml:space="preserve">
UNFCCC 사업 등록 증빙.pdf
방천리 사업 개요.hwp
Ref.0851_Project Design document.pdf
Ref.0851_Validation Report.pdf
Ref.0851_인증실적 보유현황서.pdf
감축량 소유권 증명_Focal point.pdf
대구방천리 매립가스 CDM사업 개요 _2차 인증 유효기간.pdf
대구방천리 매립가스 CDM사업 개요_최초등록.pdf</t>
  </si>
  <si>
    <t xml:space="preserve">2018-01-15 18:05:26 - 유효기간갱신 신청 - 신청 
2018-03-26 19:49:23 - 유효기간갱신 신청 - 평가승인 
2018-04-27 11:07:22 - 유효기간갱신 신청 - 심의승인 
2018-04-27 14:46:41 - 사업변경 신청 - 신청 
2018-05-16 18:18:32 - 사업변경 신청 - 평가승인 
2018-05-16 18:20:15 - 사업변경 신청 - 심의승인 
</t>
  </si>
  <si>
    <t xml:space="preserve">2015-08-01 13:48:37 - 신규신청 - 신청 
2015-08-03 11:31:00 - 신규신청 - 보완요청 
2015-08-03 11:46:06 - 보완신청 - 신청 
2015-10-08 10:46:06 - 보완신청 - 보완요청 
2015-10-29 17:30:38 - 보완신청 - 신청 
2015-10-29 20:20:39 - 보완신청 - 보완요청 
2015-11-04 07:19:13 - 보완신청 - 신청 
2015-11-18 09:27:15 - 보완신청 - 보완요청 
2015-11-20 16:22:06 - 보완신청 - 신청 
2015-12-08 11:28:35 - 보완신청 - 평가승인 
2015-12-17 23:06:40 - 보완신청 - 심의승인 
2016-01-15 11:37:41 - 보완신청 - 착수신고 
2017-12-28 07:58:44 - 관장기관 지정 - GIR센터
2018-01-24 19:20:46 - 관장기관 지정 - 기후에너지환경부
2018-05-14 15:40:01 - 권리의 승계 - 신청 
2018-05-16 13:21:23 - 권리의 승계 - 심의승인 
</t>
  </si>
  <si>
    <t xml:space="preserve">2017-11-23 14:52:01 - 신규신청 - 신청 
2017-12-28 07:58:46 - 관장기관 지정 - GIR센터
2018-01-05 17:25:17 - 관장기관 지정 - 기후에너지환경부
2018-01-10 14:55:04 - 신규신청 - 평가반려 
</t>
  </si>
  <si>
    <t xml:space="preserve">2017-01-16 18:23:19 - 신규신청 - 신청 
2017-02-21 13:37:37 - 신규신청 - 보완요청 
2017-02-23 12:46:32 - 보완신청 - 신청 
2017-03-17 17:39:19 - 보완신청 - 평가승인 
2017-03-17 17:39:59 - 보완신청 - 심의승인 
2017-03-22 18:55:48 - 보완신청 - 착수신고 
2017-12-28 07:58:44 - 관장기관 지정 - 산업통상부
</t>
  </si>
  <si>
    <t xml:space="preserve">2017-01-24 14:50:13 - 신규신청 - 신청 
2017-02-20 18:50:39 - 신규신청 - 보완요청 
2017-02-21 17:50:40 - 보완신청 - 신청 
2017-03-17 17:44:07 - 보완신청 - 평가승인 
2017-03-17 17:44:45 - 보완신청 - 심의승인 
2017-03-22 09:55:49 - 보완신청 - 착수신고 
2017-12-28 07:58:44 - 관장기관 지정 - 산업통상부
</t>
  </si>
  <si>
    <t xml:space="preserve">2016-12-29 13:26:49 - 신규신청 - 신청 
2017-02-20 18:19:25 - 신규신청 - 평가승인 
2017-03-17 17:19:42 - 신규신청 - 심의승인 
2017-03-21 14:28:54 - 신규신청 - 착수신고 
2017-12-28 07:58:46 - 관장기관 지정 - GIR센터
2018-01-24 19:09:14 - 관장기관 지정 - 산업통상부
</t>
  </si>
  <si>
    <t xml:space="preserve">2016-09-01 10:30:30 - 신규신청 - 신청 
2017-02-20 18:51:47 - 신규신청 - 보완요청 
2017-02-21 14:20:17 - 보완신청 - 신청 
2017-03-17 17:49:47 - 보완신청 - 평가승인 
2017-03-17 17:50:24 - 보완신청 - 심의승인 
2017-03-20 11:24:30 - 보완신청 - 착수신고 
2017-12-28 07:58:44 - 관장기관 지정 - GIR센터
2018-01-24 19:10:36 - 관장기관 지정 - 산업통상부
</t>
  </si>
  <si>
    <t xml:space="preserve">2016-06-23 18:35:51 - 신규신청 - 신청 
2016-08-03 13:40:19 - 신규신청 - 보완요청 
2016-09-09 13:33:46 - 보완신청 - 신청 
2016-09-22 10:40:07 - 보완신청 - 보완요청 
2016-09-29 10:34:38 - 보완신청 - 신청 
2016-10-11 11:25:06 - 보완신청 - 보완요청 
2016-10-17 17:50:36 - 보완신청 - 신청 
2017-01-13 10:49:47 - 보완신청 - 평가승인 
2017-01-13 10:51:03 - 보완신청 - 심의승인 
2017-01-26 09:22:40 - 보완신청 - 착수신고 
2017-12-28 07:58:44 - 관장기관 지정 - 산업통상부
2018-01-05 13:23:21 - 관장기관 지정 - 기후에너지환경부
</t>
  </si>
  <si>
    <t>2007-08-19~2014-08-18</t>
  </si>
  <si>
    <t>ACM0001 Ver.5</t>
  </si>
  <si>
    <t>0851_PDD_Daegu Bangcheon-Ri LFG CDM_ver9_Clean.pdf</t>
  </si>
  <si>
    <t xml:space="preserve">
UNFCCC 사업 등록 증빙.pdf
방천리 사업 개요.hwp</t>
  </si>
  <si>
    <t>[보완2차]착수신고
2016-10-12</t>
  </si>
  <si>
    <t>2016-10-12</t>
  </si>
  <si>
    <t xml:space="preserve">2016-05-23 17:29:41 - 신규신청 - 신청 
2016-08-02 13:58:14 - 신규신청 - 보완요청 
2016-08-02 17:58:17 - 보완신청 - 신청 
2016-08-04 13:23:10 - 보완신청 - 보완요청 
2016-08-05 11:28:31 - 보완신청 - 신청 
2016-09-13 11:02:15 - 보완신청 - 평가승인 
2016-10-11 15:55:27 - 보완신청 - 심의승인 
2016-10-12 10:02:51 - 보완신청 - 착수신고 
2017-12-28 07:58:44 - 관장기관 지정 - GIR센터
2018-01-05 17:26:20 - 관장기관 지정 - 기후에너지환경부
</t>
  </si>
  <si>
    <t>ValRep Final.pdf</t>
  </si>
  <si>
    <t>accountBalance942.pdf_x000D_
transactionCDM46875.pdf_x000D_
인증실적 보유현황서 양식(0851)_20160805.pdf</t>
  </si>
  <si>
    <t xml:space="preserve">2015-03-19 14:55:27 - 신규신청 - 신청 
2015-05-11 11:30:05 - 신규신청 - 보완요청 
2015-05-13 15:01:49 - 보완신청 - 신청 
2015-05-14 13:46:18 - 보완신청 - 보완요청 
2015-05-15 16:14:41 - 보완신청 - 신청 
2015-06-15 14:39:51 - 보완신청 - 평가승인 
2015-06-25 13:22:20 - 보완신청 - 심의승인 
2016-05-10 14:09:21 - 보완신청 - 착수신고 
2016-05-10 14:35:14 - 사업변경 신청 - 신청 
2016-05-20 12:39:48 - 사업변경 신청 - 평가승인 
2016-05-20 12:40:15 - 사업변경 신청 - 심의승인 
2016-05-20 12:40:15 - 사업변경 신청 - 심의승인 
2017-12-28 07:58:44 - 관장기관 지정 - GIR센터
2018-01-05 11:54:21 - 관장기관 지정 - 산업통상부
2018-01-05 13:01:35 - 관장기관 지정 - 기후에너지환경부
2018-01-08 11:06:36 - 관장기관 지정 - GIR센터
2018-01-24 19:14:11 - 관장기관 지정 - 기후에너지환경부
2018-10-18 10:31:23 - 관장기관 지정 - 산업통상부
</t>
  </si>
  <si>
    <t xml:space="preserve">2016-02-23 15:48:27 - 신규신청 - 신청 
2016-03-15 13:27:10 - 신규신청 - 보완요청 
2016-03-18 17:41:07 - 보완신청 - 신청 
2016-03-21 10:27:04 - 보완신청 - 보완요청 
2016-03-31 15:55:08 - 보완신청 - 신청 
2016-04-15 09:34:00 - 보완신청 - 보완요청 
2016-04-15 10:18:44 - 보완신청 - 신청 
2016-04-27 13:46:43 - 보완신청 - 평가승인 
2016-05-17 17:18:35 - 보완신청 - 심의승인 
2016-05-18 11:25:41 - 보완신청 - 착수신고 
2017-12-28 07:58:44 - 관장기관 지정 - GIR센터
2018-01-05 11:56:39 - 관장기관 지정 - 산업통상부
2018-01-05 13:03:06 - 관장기관 지정 - 기후에너지환경부
</t>
  </si>
  <si>
    <t xml:space="preserve">2016-02-24 13:16:43 - 신규신청 - 신청 
2016-03-15 16:51:56 - 신규신청 - 보완요청 
2016-03-18 16:57:32 - 보완신청 - 신청 
2016-03-21 10:35:04 - 보완신청 - 보완요청 
2016-03-21 17:43:43 - 보완신청 - 신청 
2016-04-27 13:45:38 - 보완신청 - 평가승인 
2016-05-17 17:15:06 - 보완신청 - 심의승인 
2016-05-17 17:29:38 - 보완신청 - 착수신고 
2017-12-28 07:58:44 - 관장기관 지정 - GIR센터
2018-01-05 11:57:18 - 관장기관 지정 - 산업통상부
2018-01-05 17:48:43 - 관장기관 지정 - 기후에너지환경부
</t>
  </si>
  <si>
    <t xml:space="preserve">2015-07-21 09:34:06 - 신규신청 - 신청 
2015-10-12 15:10:24 - 신규신청 - 보완요청 
2015-10-14 09:15:08 - 보완신청 - 신청 
2015-12-08 15:08:55 - 보완신청 - 보완요청 
2016-05-17 17:10:04 - 보완신청 - 평가반려 
2017-12-28 07:58:44 - 관장기관 지정 - GIR센터
2018-01-24 19:15:26 - 관장기관 지정 - 기후에너지환경부
</t>
  </si>
  <si>
    <t xml:space="preserve">2015-01-15 11:10:01 - 신규신청 - 신청 
2015-05-11 11:24:10 - 신규신청 - 보완요청 
2015-05-13 11:46:42 - 보완신청 - 신청 
2015-05-15 17:42:00 - 보완신청 - 보완요청 
2016-05-16 17:25:22 - 보완신청 - 신청 
2016-05-17 09:30:02 - 보완신청 - 평가반려 
2017-12-28 07:58:44 - 관장기관 지정 - GIR센터
2018-01-24 19:15:55 - 관장기관 지정 - 기후에너지환경부
</t>
  </si>
  <si>
    <t xml:space="preserve">2015-01-15 22:57:04 - 신규신청 - 신청 
2015-05-11 11:31:11 - 신규신청 - 보완요청 
2015-05-13 14:31:21 - 보완신청 - 신청 
2015-05-15 17:38:43 - 보완신청 - 보완요청 
2016-05-16 13:35:26 - 보완신청 - 신청 
2016-05-16 17:15:16 - 보완신청 - 평가반려 
2017-12-28 07:58:44 - 관장기관 지정 - GIR센터
2018-01-24 19:16:18 - 관장기관 지정 - 기후에너지환경부
</t>
  </si>
  <si>
    <t xml:space="preserve">2016-03-07 16:03:54 - 신규신청 - 신청 
2016-03-22 14:22:20 - 신규신청 - 보완요청 
2016-04-04 09:40:09 - 보완신청 - 신청 
2016-04-04 14:45:20 - 보완신청 - 평가반려 
2017-12-28 07:58:44 - 관장기관 지정 - GIR센터
2018-01-24 19:16:30 - 관장기관 지정 - 기후에너지환경부
</t>
  </si>
  <si>
    <t xml:space="preserve">2015-12-22 15:39:35 - 신규신청 - 신청 
2016-01-04 13:14:27 - 신규신청 - 보완요청 
2016-01-05 14:21:49 - 보완신청 - 신청 
2016-01-07 16:49:39 - 보완신청 - 보완요청 
2016-01-07 17:29:50 - 보완신청 - 신청 
2016-02-01 14:49:52 - 보완신청 - 평가승인 
2016-02-19 16:33:07 - 보완신청 - 심의승인 
2016-02-23 16:29:08 - 보완신청 - 착수신고 
2017-12-28 07:58:44 - 관장기관 지정 - 산업통상부
</t>
  </si>
  <si>
    <t xml:space="preserve">2015-07-09 10:16:42 - 신규신청 - 신청 
2015-10-02 18:56:09 - 신규신청 - 보완요청 
2015-10-14 09:09:39 - 보완신청 - 신청 
2015-11-10 16:59:09 - 보완신청 - 보완요청 
2015-12-04 11:53:38 - 보완신청 - 신청 
2016-01-20 14:19:13 - 보완신청 - 보완요청 
2016-02-04 16:23:48 - 보완신청 - 신청 
2016-02-22 17:15:03 - 보완신청 - 평가반려 
2017-12-28 07:58:44 - 관장기관 지정 - GIR센터
2018-01-24 19:17:02 - 관장기관 지정 - 기후에너지환경부
</t>
  </si>
  <si>
    <t xml:space="preserve">2015-11-27 17:24:05 - 신규신청 - 신청 
2016-01-04 11:24:05 - 신규신청 - 보완요청 
2016-01-04 15:07:35 - 보완신청 - 신청 
2016-02-01 16:51:23 - 보완신청 - 평가승인 
2016-02-19 16:37:32 - 보완신청 - 심의승인 
2016-02-19 16:50:36 - 보완신청 - 착수신고 
2017-12-28 07:58:44 - 관장기관 지정 - GIR센터
2018-01-05 19:55:29 - 관장기관 지정 - 기후에너지환경부
</t>
  </si>
  <si>
    <t xml:space="preserve">2015-12-29 13:45:43 - 신규신청 - 신청 
2016-01-04 20:10:16 - 신규신청 - 보완요청 
2016-01-05 10:08:41 - 보완신청 - 신청 
2016-02-01 14:50:52 - 보완신청 - 평가승인 
2016-02-19 16:38:52 - 보완신청 - 심의승인 
2016-02-19 16:49:51 - 보완신청 - 착수신고 
2017-12-28 07:58:44 - 관장기관 지정 - GIR센터
2018-01-24 19:17:14 - 관장기관 지정 - 기후에너지환경부
</t>
  </si>
  <si>
    <t xml:space="preserve">2016-01-14 15:41:50 - 신규신청 - 신청 
2016-01-22 10:24:45 - 신규신청 - 보완요청 
2016-01-27 20:54:54 - 보완신청 - 신청 
2016-01-28 10:17:58 - 보완신청 - 보완요청 
2016-02-02 18:29:06 - 보완신청 - 신청 
2016-02-03 16:33:39 - 보완신청 - 보완요청 
2016-02-05 17:33:55 - 보완신청 - 신청 
2016-02-18 11:11:49 - 보완신청 - 평가반려 
2017-12-28 07:58:44 - 관장기관 지정 - GIR센터
2018-01-24 19:19:00 - 관장기관 지정 - 기후에너지환경부
</t>
  </si>
  <si>
    <t xml:space="preserve">2015-12-17 17:12:56 - 신규신청 - 신청 
2016-01-04 11:30:37 - 신규신청 - 보완요청 
2016-01-13 10:52:25 - 보완신청 - 신청 
2016-02-01 14:37:32 - 보완신청 - 평가승인 
2017-12-28 07:58:44 - 관장기관 지정 - GIR센터
2018-01-24 19:19:50 - 관장기관 지정 - 기후에너지환경부
</t>
  </si>
  <si>
    <t xml:space="preserve">2015-08-13 16:23:30 - 신규신청 - 신청 
2015-11-24 10:05:36 - 신규신청 - 보완요청 
2015-11-26 21:24:49 - 보완신청 - 신청 
2015-11-27 11:08:17 - 보완신청 - 보완요청 
2015-11-30 16:39:31 - 보완신청 - 신청 
2015-12-08 14:07:05 - 보완신청 - 평가승인 
2015-12-17 23:04:12 - 보완신청 - 심의승인 
2015-12-21 11:23:29 - 보완신청 - 착수신고 
2017-12-28 07:58:44 - 관장기관 지정 - 산업통상부
</t>
  </si>
  <si>
    <t xml:space="preserve">2015-09-16 11:18:47 - 신규신청 - 신청 
2015-10-08 10:47:42 - 신규신청 - 보완요청 
2015-10-13 11:20:20 - 보완신청 - 신청 
2015-10-14 16:34:57 - 보완신청 - 보완요청 
2015-10-16 22:17:12 - 보완신청 - 신청 
2015-10-19 15:38:33 - 보완신청 - 보완요청 
2015-10-21 18:57:52 - 보완신청 - 신청 
2015-12-08 14:12:29 - 보완신청 - 평가승인 
2015-12-17 23:09:14 - 보완신청 - 심의승인 
2015-12-21 11:04:16 - 보완신청 - 착수신고 
2017-12-28 07:58:44 - 관장기관 지정 - GIR센터
2018-01-24 19:22:31 - 관장기관 지정 - 기후에너지환경부
</t>
  </si>
  <si>
    <t xml:space="preserve">2015-08-28 11:16:35 - 신규신청 - 신청 
2015-10-08 10:16:29 - 신규신청 - 보완요청 
2015-10-12 17:58:10 - 보완신청 - 신청 
2015-10-14 16:35:57 - 보완신청 - 보완요청 
2015-10-19 17:12:39 - 보완신청 - 신청 
2015-12-08 14:09:21 - 보완신청 - 평가승인 
2015-12-17 23:11:07 - 보완신청 - 심의승인 
2015-12-21 11:02:29 - 보완신청 - 착수신고 
2017-12-28 07:58:44 - 관장기관 지정 - GIR센터
2018-01-05 11:58:14 - 관장기관 지정 - 산업통상부
2018-01-05 13:04:29 - 관장기관 지정 - 기후에너지환경부
2018-01-08 11:07:45 - 관장기관 지정 - GIR센터
2018-01-24 19:23:20 - 관장기관 지정 - 기후에너지환경부
2020-12-04 14:22:08 - 관장기관 지정 - 산업통상부
</t>
  </si>
  <si>
    <t xml:space="preserve">2015-08-28 11:17:23 - 신규신청 - 신청 
2015-10-08 10:17:09 - 신규신청 - 보완요청 
2015-10-12 18:04:47 - 보완신청 - 신청 
2015-12-08 14:08:26 - 보완신청 - 평가승인 
2015-12-17 23:11:43 - 보완신청 - 심의승인 
2015-12-21 11:00:51 - 보완신청 - 착수신고 
2017-12-28 07:58:44 - 관장기관 지정 - GIR센터
2018-01-05 11:58:33 - 관장기관 지정 - 산업통상부
2018-01-05 13:05:23 - 관장기관 지정 - 기후에너지환경부
2018-01-08 11:08:28 - 관장기관 지정 - GIR센터
2018-01-24 19:23:48 - 관장기관 지정 - 기후에너지환경부
</t>
  </si>
  <si>
    <t xml:space="preserve">2015-09-09 11:35:15 - 신규신청 - 신청 
2015-10-08 10:19:51 - 신규신청 - 보완요청 
2015-10-12 17:51:41 - 보완신청 - 신청 
2015-12-08 14:11:09 - 보완신청 - 평가승인 
2015-12-17 23:12:11 - 보완신청 - 심의승인 
2015-12-21 10:59:55 - 보완신청 - 착수신고 
2017-12-28 07:58:44 - 관장기관 지정 - GIR센터
2018-01-24 19:24:10 - 관장기관 지정 - 기후에너지환경부
</t>
  </si>
  <si>
    <t xml:space="preserve">2015-08-28 11:22:14 - 신규신청 - 신청 
2015-11-24 10:04:48 - 신규신청 - 보완요청 
2015-11-26 11:14:46 - 보완신청 - 신청 
2015-12-08 14:10:14 - 보완신청 - 평가승인 
2015-12-17 23:05:10 - 보완신청 - 심의승인 
2015-12-21 10:58:06 - 보완신청 - 착수신고 
2017-12-28 07:58:44 - 관장기관 지정 - GIR센터
2018-01-24 19:24:35 - 관장기관 지정 - 기후에너지환경부
</t>
  </si>
  <si>
    <t xml:space="preserve">2015-10-29 17:21:20 - 신규신청 - 신청 
2015-11-26 14:17:58 - 신규신청 - 보완요청 
2015-11-30 10:19:31 - 보완신청 - 신청 
2015-11-30 14:26:45 - 보완신청 - 보완요청 
2015-12-01 15:52:50 - 보완신청 - 신청 
2015-12-08 14:18:08 - 보완신청 - 평가승인 
2015-12-17 22:58:08 - 보완신청 - 심의승인 
2015-12-18 09:10:05 - 보완신청 - 착수신고 
2017-12-28 07:58:44 - 관장기관 지정 - GIR센터
2018-01-24 19:25:08 - 관장기관 지정 - 기후에너지환경부
</t>
  </si>
  <si>
    <t xml:space="preserve">2015-10-27 11:36:03 - 신규신청 - 신청 
2015-11-26 09:32:15 - 신규신청 - 보완요청 
2015-11-30 10:28:20 - 보완신청 - 신청 
2015-11-30 13:55:26 - 보완신청 - 보완요청 
2015-12-01 15:51:26 - 보완신청 - 신청 
2015-12-08 14:15:26 - 보완신청 - 평가승인 
2015-12-17 23:01:57 - 보완신청 - 심의승인 
2015-12-18 09:09:24 - 보완신청 - 착수신고 
2017-12-28 07:58:44 - 관장기관 지정 - GIR센터
2018-01-05 11:59:39 - 관장기관 지정 - 산업통상부
2018-01-05 13:10:13 - 관장기관 지정 - 기후에너지환경부
2018-01-08 11:09:01 - 관장기관 지정 - GIR센터
2018-01-24 19:26:06 - 관장기관 지정 - 기후에너지환경부
</t>
  </si>
  <si>
    <t xml:space="preserve">2015-10-29 12:12:38 - 신규신청 - 신청 
2015-11-24 09:37:05 - 신규신청 - 보완요청 
2015-11-24 16:41:40 - 보완신청 - 신청 
2015-11-26 09:45:47 - 보완신청 - 보완요청 
2015-11-30 10:42:40 - 보완신청 - 신청 
2015-12-01 09:54:57 - 보완신청 - 보완요청 
2015-12-01 15:49:56 - 보완신청 - 신청 
2015-12-08 14:16:20 - 보완신청 - 평가승인 
2015-12-17 23:02:43 - 보완신청 - 심의승인 
2015-12-18 09:08:46 - 보완신청 - 착수신고 
2017-12-28 07:58:44 - 관장기관 지정 - GIR센터
2018-01-24 19:26:17 - 관장기관 지정 - 기후에너지환경부
</t>
  </si>
  <si>
    <t xml:space="preserve">2015-10-29 14:21:54 - 신규신청 - 신청 
2015-11-26 11:14:01 - 신규신청 - 보완요청 
2015-11-30 10:33:04 - 보완신청 - 신청 
2015-11-30 14:18:14 - 보완신청 - 보완요청 
2015-12-01 14:29:28 - 보완신청 - 신청 
2015-12-08 14:17:12 - 보완신청 - 평가승인 
2015-12-17 23:03:39 - 보완신청 - 심의승인 
2015-12-18 09:08:01 - 보완신청 - 착수신고 
2017-12-28 07:58:44 - 관장기관 지정 - GIR센터
2018-01-24 19:26:48 - 관장기관 지정 - 기후에너지환경부
</t>
  </si>
  <si>
    <t xml:space="preserve">2015-10-29 17:48:17 - 신규신청 - 신청 
2015-11-24 09:38:49 - 신규신청 - 보완요청 
2015-11-25 11:20:27 - 보완신청 - 신청 
2015-12-08 14:19:14 - 보완신청 - 평가승인 
2015-12-17 23:05:56 - 보완신청 - 심의승인 
2015-12-18 09:07:27 - 보완신청 - 착수신고 
2017-12-28 07:58:44 - 관장기관 지정 - GIR센터
2018-01-05 12:00:26 - 관장기관 지정 - 산업통상부
2018-01-05 13:10:39 - 관장기관 지정 - 기후에너지환경부
2018-01-08 11:08:42 - 관장기관 지정 - GIR센터
2018-01-24 19:27:38 - 관장기관 지정 - 기후에너지환경부
</t>
  </si>
  <si>
    <t xml:space="preserve">2015-10-12 15:30:04 - 신규신청 - 신청 
2015-10-15 09:47:03 - 신규신청 - 보완요청 
2015-10-19 10:34:14 - 보완신청 - 신청 
2015-10-19 17:12:18 - 보완신청 - 보완요청 
2015-10-20 10:25:51 - 보완신청 - 신청 
2015-12-08 14:14:01 - 보완신청 - 평가승인 
2015-12-17 23:09:48 - 보완신청 - 심의승인 
2015-12-18 09:06:37 - 보완신청 - 착수신고 
2017-12-28 07:58:44 - 관장기관 지정 - GIR센터
2018-01-24 19:28:54 - 관장기관 지정 - 기후에너지환경부
</t>
  </si>
  <si>
    <t xml:space="preserve">2015-07-09 10:10:07 - 신규신청 - 신청 
2015-10-02 18:52:50 - 신규신청 - 보완요청 
2015-10-16 09:15:53 - 보완신청 - 신청 
2015-11-10 17:40:13 - 보완신청 - 보완요청 
2015-12-15 17:59:21 - 보완신청 - 신청 
2015-12-16 09:13:25 - 보완신청 - 평가반려 
2017-12-28 07:58:44 - 관장기관 지정 - GIR센터
2018-01-05 12:01:19 - 관장기관 지정 - 산업통상부
2018-01-05 13:11:38 - 관장기관 지정 - 기후에너지환경부
</t>
  </si>
  <si>
    <t xml:space="preserve">2014-12-15 14:15:08 - 신규신청 - 신청 
2015-05-11 11:34:28 - 신규신청 - 보완요청 
2015-05-13 10:15:43 - 보완신청 - 신청 
2015-06-16 16:07:42 - 보완신청 - 보완요청 
2015-09-02 10:09:35 - 보완신청 - 신청 
2015-10-12 10:08:35 - 보완신청 - 평가반려 
2017-12-28 07:58:44 - 관장기관 지정 - GIR센터
2018-01-24 19:28:15 - 관장기관 지정 - 기후에너지환경부
</t>
  </si>
  <si>
    <t xml:space="preserve">2015-07-08 13:04:09 - 신규신청 - 신청 
2015-07-31 09:30:01 - 신규신청 - 보완요청 
2015-08-03 16:27:18 - 보완신청 - 신청 
2015-08-20 14:23:46 - 보완신청 - 보완요청 
2015-08-21 12:06:33 - 보완신청 - 신청 
2015-08-21 15:36:51 - 보완신청 - 보완요청 
2015-08-21 15:45:50 - 보완신청 - 신청 
2015-08-27 16:15:58 - 보완신청 - 평가승인 
2015-09-21 09:51:13 - 보완신청 - 심의승인 
2015-09-21 18:03:51 - 보완신청 - 착수신고 
2017-12-28 07:58:44 - 관장기관 지정 - GIR센터
2018-01-24 19:30:02 - 관장기관 지정 - 기후에너지환경부
</t>
  </si>
  <si>
    <t xml:space="preserve">2015-07-07 15:31:03 - 신규신청 - 신청 
2015-07-30 09:20:09 - 신규신청 - 보완요청 
2015-08-03 14:46:09 - 보완신청 - 신청 
2015-08-17 14:53:40 - 보완신청 - 보완요청 
2015-08-17 17:39:13 - 보완신청 - 신청 
2015-08-27 16:19:08 - 보완신청 - 평가승인 
2015-09-21 10:01:54 - 보완신청 - 심의승인 
2015-09-21 18:03:27 - 보완신청 - 착수신고 
2017-12-28 07:58:44 - 관장기관 지정 - GIR센터
2018-01-24 19:30:37 - 관장기관 지정 - 기후에너지환경부
</t>
  </si>
  <si>
    <t xml:space="preserve">2015-07-08 10:16:15 - 신규신청 - 신청 
2015-07-30 17:28:31 - 신규신청 - 보완요청 
2015-08-03 14:53:27 - 보완신청 - 신청 
2015-08-05 13:54:16 - 보완신청 - 보완요청 
2015-08-10 10:27:37 - 보완신청 - 신청 
2015-08-27 16:20:50 - 보완신청 - 평가승인 
2015-09-21 10:07:31 - 보완신청 - 심의승인 
2015-09-21 18:03:04 - 보완신청 - 착수신고 
2017-12-28 07:58:44 - 관장기관 지정 - GIR센터
2018-01-24 19:31:29 - 관장기관 지정 - 기후에너지환경부
2022-07-01 14:09:01 - 관장기관 지정 - 산업통상부
</t>
  </si>
  <si>
    <t xml:space="preserve">2015-07-08 13:03:55 - 신규신청 - 신청 
2015-07-31 09:29:16 - 신규신청 - 보완요청 
2015-08-03 14:54:30 - 보완신청 - 신청 
2015-08-05 13:53:42 - 보완신청 - 보완요청 
2015-08-10 10:26:56 - 보완신청 - 신청 
2015-08-27 16:22:52 - 보완신청 - 평가승인 
2015-09-21 10:02:40 - 보완신청 - 심의승인 
2015-09-21 18:02:34 - 보완신청 - 착수신고 
2017-12-28 07:58:44 - 관장기관 지정 - GIR센터
2018-01-24 19:31:53 - 관장기관 지정 - 기후에너지환경부
</t>
  </si>
  <si>
    <t>1.(영문)사업계획서.pdf</t>
  </si>
  <si>
    <t xml:space="preserve">
등록화면_349.png</t>
  </si>
  <si>
    <t xml:space="preserve">2015-07-07 15:40:19 - 신규신청 - 신청 
2015-07-30 09:31:21 - 신규신청 - 보완요청 
2015-08-03 14:47:22 - 보완신청 - 신청 
2015-08-04 11:22:54 - 보완신청 - 보완요청 
2015-08-05 14:59:48 - 보완신청 - 신청 
2015-09-02 17:52:21 - 보완신청 - 평가승인 
2015-09-21 10:08:28 - 보완신청 - 심의승인 
2015-09-21 18:00:53 - 보완신청 - 착수신고 
2017-12-28 07:58:44 - 관장기관 지정 - GIR센터
2018-01-24 19:33:23 - 관장기관 지정 - 기후에너지환경부
2018-02-13 09:53:46 - 관장기관 지정 - 산업통상부
</t>
  </si>
  <si>
    <t>2.(영문)타당성평가보고서.pdf</t>
  </si>
  <si>
    <t>NZ Account Balance_ECOEYE_349_수정.pdf_x000D_
인증실적 보유현황서 양식_시화조력(349)_보완수정.pdf_x000D_
인증실적 보유현황서 양식_시화조력(349)_2차_보완수정.pdf</t>
  </si>
  <si>
    <t xml:space="preserve">2015-07-08 10:17:48 - 신규신청 - 신청 
2015-07-30 17:59:23 - 신규신청 - 보완요청 
2015-08-03 14:53:04 - 보완신청 - 신청 
2015-08-27 16:14:25 - 보완신청 - 평가승인 
2015-09-21 09:50:21 - 보완신청 - 심의승인 
2015-09-21 17:59:41 - 보완신청 - 착수신고 
2017-12-28 07:58:44 - 관장기관 지정 - GIR센터
2018-01-24 19:34:08 - 관장기관 지정 - 기후에너지환경부
</t>
  </si>
  <si>
    <t xml:space="preserve">2015-07-08 10:16:36 - 신규신청 - 신청 
2015-07-30 18:19:35 - 신규신청 - 보완요청 
2015-08-03 14:52:11 - 보완신청 - 신청 
2015-08-27 16:12:15 - 보완신청 - 평가승인 
2015-09-21 10:06:35 - 보완신청 - 심의승인 
2015-09-21 17:59:15 - 보완신청 - 착수신고 
2017-12-28 07:58:44 - 관장기관 지정 - GIR센터
2018-01-05 13:21:41 - 관장기관 지정 - 기후에너지환경부
</t>
  </si>
  <si>
    <t xml:space="preserve">2015-05-12 15:33:03 - 신규신청 - 신청 
2015-07-30 09:22:20 - 신규신청 - 보완요청 
2015-08-03 14:48:17 - 보완신청 - 신청 
2015-08-27 16:10:29 - 보완신청 - 평가승인 
2015-09-21 10:00:05 - 보완신청 - 심의승인 
2015-09-21 17:58:31 - 보완신청 - 착수신고 
2017-12-28 07:58:44 - 관장기관 지정 - GIR센터
2018-01-24 19:36:34 - 관장기관 지정 - 기후에너지환경부
</t>
  </si>
  <si>
    <t xml:space="preserve">2015-07-07 17:37:31 - 신규신청 - 신청 
2015-07-30 15:52:01 - 신규신청 - 보완요청 
2015-08-03 17:09:34 - 보완신청 - 신청 
2015-08-05 18:12:34 - 보완신청 - 보완요청 
2015-08-06 10:17:38 - 보완신청 - 신청 
2015-08-27 16:32:28 - 보완신청 - 평가승인 
2015-09-21 10:04:33 - 보완신청 - 심의승인 
2015-09-21 12:05:42 - 보완신청 - 착수신고 
2017-12-28 07:58:44 - 관장기관 지정 - GIR센터
2018-01-24 19:49:15 - 관장기관 지정 - 기후에너지환경부
</t>
  </si>
  <si>
    <t xml:space="preserve">2015-05-13 12:28:40 - 신규신청 - 신청 
2015-08-27 16:56:29 - 신규신청 - 평가승인 
2015-09-21 10:10:01 - 신규신청 - 심의반려 
2017-12-28 07:58:46 - 관장기관 지정 - GIR센터
2018-01-05 12:01:38 - 관장기관 지정 - 산업통상부
2018-01-05 13:12:04 - 관장기관 지정 - 기후에너지환경부
</t>
  </si>
  <si>
    <t xml:space="preserve">2015-01-21 22:26:43 - 신규신청 - 신청 
2015-05-11 11:38:15 - 신규신청 - 보완요청 
2015-05-13 09:09:33 - 보완신청 - 신청 
2015-05-15 13:28:08 - 보완신청 - 보완요청 
2015-07-09 20:28:36 - 보완신청 - 신청 
2015-07-30 09:23:55 - 보완신청 - 보완요청 
2015-08-05 11:50:34 - 보완신청 - 신청 
2015-08-13 13:31:33 - 보완신청 - 보완요청 
2015-08-17 10:14:55 - 보완신청 - 신청 
2015-08-27 16:28:55 - 보완신청 - 평가승인 
2015-09-21 10:05:36 - 보완신청 - 심의승인 
2015-09-21 10:08:08 - 보완신청 - 착수신고 
2017-12-28 07:58:44 - 관장기관 지정 - GIR센터
2018-01-05 12:02:11 - 관장기관 지정 - 산업통상부
2018-01-05 13:12:59 - 관장기관 지정 - 기후에너지환경부
2018-01-08 11:00:23 - 관장기관 지정 - GIR센터
2018-01-29 16:17:34 - 관장기관 지정 - 기후에너지환경부
</t>
  </si>
  <si>
    <t xml:space="preserve">2014-12-15 13:50:53 - 신규신청 - 신청 
2015-05-11 11:36:40 - 신규신청 - 보완요청 
2015-05-13 10:47:33 - 보완신청 - 신청 
2015-05-15 11:20:12 - 보완신청 - 보완요청 
2015-07-09 20:27:36 - 보완신청 - 신청 
2015-08-27 16:54:25 - 보완신청 - 평가승인 
2015-09-21 09:57:59 - 보완신청 - 심의반려 
2017-12-28 07:58:44 - 관장기관 지정 - GIR센터
2018-01-29 16:19:17 - 관장기관 지정 - 기후에너지환경부
</t>
  </si>
  <si>
    <t xml:space="preserve">2015-06-25 09:42:45 - 신규신청 - 신청 
2015-07-24 17:13:29 - 신규신청 - 보완요청 
2015-09-07 14:45:24 - 보완신청 - 신청 
2015-09-07 15:10:12 - 보완신청 - 평가반려 
2017-12-28 07:58:44 - 관장기관 지정 - GIR센터
2018-01-05 12:03:28 - 관장기관 지정 - 산업통상부
2018-01-24 19:55:47 - 관장기관 지정 - 기후에너지환경부
</t>
  </si>
  <si>
    <t xml:space="preserve">2015-06-25 09:45:54 - 신규신청 - 신청 
2015-07-24 17:18:04 - 신규신청 - 보완요청 
2015-09-07 14:29:55 - 보완신청 - 신청 
2015-09-07 14:59:32 - 보완신청 - 평가반려 
2017-12-28 07:58:44 - 관장기관 지정 - GIR센터
2018-01-24 19:55:55 - 관장기관 지정 - 기후에너지환경부
</t>
  </si>
  <si>
    <t xml:space="preserve">2015-03-06 19:50:33 - 신규신청 - 신청 
2015-05-07 09:27:42 - 신규신청 - 보완요청 
2015-05-09 17:00:10 - 보완신청 - 신청 
2015-06-15 13:56:15 - 보완신청 - 평가승인 
2015-06-25 17:33:09 - 보완신청 - 심의승인 
2015-08-18 15:32:22 - 보완신청 - 착수신고 
2017-12-28 07:58:44 - 관장기관 지정 - GIR센터
2018-01-24 19:45:04 - 관장기관 지정 - 기후에너지환경부
</t>
  </si>
  <si>
    <t xml:space="preserve">2015-02-12 13:59:08 - 신규신청 - 신청 
2015-05-11 11:26:39 - 신규신청 - 보완요청 
2015-05-13 18:14:22 - 보완신청 - 신청 
2015-05-15 17:18:12 - 보완신청 - 보완요청 
2015-05-18 18:04:59 - 보완신청 - 신청 
2015-05-19 16:54:49 - 보완신청 - 보완요청 
2015-05-19 17:06:01 - 보완신청 - 신청 
2015-05-28 09:47:00 - 보완신청 - 보완요청 
2015-05-28 09:50:35 - 보완신청 - 신청 
2015-06-15 14:27:51 - 보완신청 - 평가승인 
2015-06-25 13:18:34 - 보완신청 - 심의승인 
2015-07-06 10:27:12 - 보완신청 - 착수신고 
2017-12-28 07:58:44 - 관장기관 지정 - 기후에너지환경부
</t>
  </si>
  <si>
    <t xml:space="preserve">2015-06-25 08:34:05 - 신규신청 - 신청 
2015-07-01 11:21:36 - 신규신청 - 평가반려 
2017-12-28 07:58:46 - 관장기관 지정 - GIR센터
2018-01-24 19:56:03 - 관장기관 지정 - 기후에너지환경부
</t>
  </si>
  <si>
    <t xml:space="preserve">2014-12-23 13:10:48 - 신규신청 - 신청 
2015-03-12 10:51:34 - 신규신청 - 보완요청 
2015-03-16 17:15:30 - 보완신청 - 신청 
2015-05-11 14:18:40 - 보완신청 - 보완요청 
2015-05-11 16:59:46 - 보완신청 - 신청 
2015-05-12 17:45:25 - 보완신청 - 보완요청 
2015-05-12 18:05:39 - 보완신청 - 신청 
2015-06-15 14:10:15 - 보완신청 - 평가승인 
2015-06-25 17:32:31 - 보완신청 - 심의승인 
2015-06-26 13:34:07 - 보완신청 - 착수신고 
2017-12-28 07:58:44 - 관장기관 지정 - GIR센터
2018-01-24 19:57:43 - 관장기관 지정 - 기후에너지환경부
</t>
  </si>
  <si>
    <t xml:space="preserve">2015-01-16 22:35:52 - 신규신청 - 신청 
2015-05-07 09:30:22 - 신규신청 - 보완요청 
2015-05-07 16:37:53 - 보완신청 - 신청 
2015-05-12 11:24:26 - 보완신청 - 보완요청 
2015-05-12 17:40:48 - 보완신청 - 신청 
2015-05-12 20:24:19 - 보완신청 - 보완요청 
2015-05-12 20:38:13 - 보완신청 - 신청 
2015-06-15 14:24:35 - 보완신청 - 평가승인 
2015-06-25 17:31:19 - 보완신청 - 심의승인 
2015-06-26 13:33:17 - 보완신청 - 착수신고 
2017-12-28 07:58:44 - 관장기관 지정 - GIR센터
2018-01-24 19:57:50 - 관장기관 지정 - 기후에너지환경부
</t>
  </si>
  <si>
    <t xml:space="preserve">
0349등록화면캡쳐.hwp
감축기술요약서_조력Kwater.hwp
조력국가승인서.pdf
시화호조력발전소_REC_발급여부_확인(에너지관리공단).pdf</t>
  </si>
  <si>
    <t xml:space="preserve">2014-12-30 20:06:50 - 신규신청 - 신청 
2015-03-12 10:52:14 - 신규신청 - 보완요청 
2015-03-17 18:29:29 - 보완신청 - 신청 
2015-05-11 13:03:23 - 보완신청 - 보완요청 
2015-05-15 17:37:23 - 보완신청 - 신청 
2015-05-15 18:31:14 - 보완신청 - 보완요청 
2015-05-15 19:05:19 - 보완신청 - 신청 
2015-06-15 14:12:24 - 보완신청 - 평가승인 
2015-06-25 13:19:44 - 보완신청 - 심의승인 
2015-06-26 11:11:43 - 보완신청 - 착수신고 
2017-12-28 07:58:44 - 관장기관 지정 - 기후에너지환경부
</t>
  </si>
  <si>
    <t xml:space="preserve">2014-12-09 22:21:16 - 신규신청 - 신청 
2015-01-15 22:54:27 - 신규신청 - 보완요청 
2015-01-19 22:59:12 - 보완신청 - 신청 
2015-03-12 10:55:16 - 보완신청 - 보완요청 
2015-03-12 16:54:48 - 보완신청 - 신청 
2015-03-26 17:00:25 - 보완신청 - 보완요청 
2015-03-27 17:34:55 - 보완신청 - 신청 
2015-05-07 18:31:57 - 보완신청 - 평가승인 
2015-06-25 17:33:48 - 보완신청 - 심의승인 
2015-06-25 20:36:46 - 보완신청 - 착수신고 
2017-12-28 07:58:44 - 관장기관 지정 - GIR센터
2018-01-29 16:19:44 - 관장기관 지정 - 기후에너지환경부
</t>
  </si>
  <si>
    <t xml:space="preserve">2015-01-15 23:11:22 - 신규신청 - 신청 
2015-05-11 13:01:34 - 신규신청 - 보완요청 
2015-05-13 09:31:27 - 보완신청 - 신청 
2015-06-15 14:01:54 - 보완신청 - 평가승인 
2015-06-25 14:12:09 - 보완신청 - 심의승인 
2015-06-25 14:13:50 - 보완신청 - 착수신고 
2017-12-28 07:58:44 - 관장기관 지정 - GIR센터
2018-01-29 16:20:10 - 관장기관 지정 - 기후에너지환경부
</t>
  </si>
  <si>
    <t xml:space="preserve">2015-01-21 22:16:32 - 신규신청 - 신청 
2015-05-11 11:33:35 - 신규신청 - 보완요청 
2015-05-13 09:19:54 - 보완신청 - 신청 
2015-05-14 09:49:59 - 보완신청 - 보완요청 
2015-05-14 16:35:44 - 보완신청 - 신청 
2015-06-15 14:26:11 - 보완신청 - 평가승인 
2015-06-25 13:28:44 - 보완신청 - 심의승인 
2015-06-25 14:11:19 - 보완신청 - 착수신고 
2017-12-28 07:58:44 - 관장기관 지정 - GIR센터
2018-01-05 12:03:57 - 관장기관 지정 - 산업통상부
2018-01-05 13:14:08 - 관장기관 지정 - 기후에너지환경부
2018-01-08 11:06:48 - 관장기관 지정 - GIR센터
2018-01-29 16:20:24 - 관장기관 지정 - 기후에너지환경부
2018-10-18 10:35:42 - 관장기관 지정 - 산업통상부
</t>
  </si>
  <si>
    <t xml:space="preserve">2014-12-09 23:11:09 - 신규신청 - 신청 
2015-05-11 11:35:44 - 신규신청 - 보완요청 
2015-05-13 11:06:37 - 보완신청 - 신청 
2015-05-15 18:21:28 - 보완신청 - 보완요청 
2015-05-15 18:28:48 - 보완신청 - 신청 
2015-06-15 13:58:18 - 보완신청 - 평가승인 
2015-06-25 13:20:23 - 보완신청 - 심의승인 
2015-06-25 14:10:06 - 보완신청 - 착수신고 
2017-12-28 07:58:44 - 관장기관 지정 - GIR센터
2018-01-05 12:04:24 - 관장기관 지정 - 산업통상부
2018-01-05 13:21:04 - 관장기관 지정 - 기후에너지환경부
</t>
  </si>
  <si>
    <t xml:space="preserve">2014-12-15 14:34:51 - 신규신청 - 신청 
2015-05-11 11:37:23 - 신규신청 - 보완요청 
2015-05-13 09:54:01 - 보완신청 - 신청 
2015-05-14 19:11:20 - 보완신청 - 보완요청 
2015-05-15 10:26:48 - 보완신청 - 신청 
2015-05-15 20:42:24 - 보완신청 - 보완요청 
2015-05-15 21:28:00 - 보완신청 - 신청 
2015-06-15 14:07:22 - 보완신청 - 평가승인 
2015-06-25 13:17:33 - 보완신청 - 심의승인 
2015-06-25 14:07:40 - 보완신청 - 착수신고 
2017-12-28 07:58:44 - 관장기관 지정 - GIR센터
2018-01-05 19:55:38 - 관장기관 지정 - 기후에너지환경부
</t>
  </si>
  <si>
    <t xml:space="preserve">2014-12-16 13:32:35 - 신규신청 - 신청 
2015-05-11 13:02:26 - 신규신청 - 보완요청 
2015-05-13 09:41:39 - 보완신청 - 신청 
2015-05-15 13:23:20 - 보완신청 - 보완요청 
2015-05-15 14:48:56 - 보완신청 - 신청 
2015-05-15 16:00:35 - 보완신청 - 보완요청 
2015-05-15 16:28:33 - 보완신청 - 신청 
2015-05-18 15:42:35 - 보완신청 - 보완요청 
2015-05-18 15:53:37 - 보완신청 - 신청 
2015-06-15 14:08:53 - 보완신청 - 평가승인 
2015-06-25 13:10:34 - 보완신청 - 심의승인 
2015-06-25 14:06:10 - 보완신청 - 착수신고 
2017-12-28 07:58:44 - 관장기관 지정 - GIR센터
2018-01-29 16:23:35 - 관장기관 지정 - 기후에너지환경부
</t>
  </si>
  <si>
    <t xml:space="preserve">2014-12-15 14:20:06 - 신규신청 - 신청 
2015-05-11 11:32:15 - 신규신청 - 보완요청 
2015-05-13 10:01:23 - 보완신청 - 신청 
2015-05-19 15:30:01 - 보완신청 - 보완요청 
2015-05-19 15:45:25 - 보완신청 - 신청 
2015-06-15 14:04:24 - 보완신청 - 평가승인 
2015-06-25 13:05:19 - 보완신청 - 심의승인 
2015-06-25 14:04:51 - 보완신청 - 착수신고 
2017-12-28 07:58:44 - 관장기관 지정 - GIR센터
2018-01-29 16:20:59 - 관장기관 지정 - 기후에너지환경부
</t>
  </si>
  <si>
    <t xml:space="preserve">2015-01-15 11:21:28 - 신규신청 - 신청 
2015-05-11 11:29:01 - 신규신청 - 보완요청 
2015-05-13 16:40:59 - 보완신청 - 신청 
2015-05-15 16:42:51 - 보완신청 - 보완요청 
2015-05-15 17:02:19 - 보완신청 - 신청 
2015-05-15 17:49:45 - 보완신청 - 보완요청 
2015-05-15 18:04:29 - 보완신청 - 신청 
2015-06-15 14:13:35 - 보완신청 - 평가승인 
2015-06-25 13:21:19 - 보완신청 - 심의승인 
2015-06-25 13:45:03 - 보완신청 - 착수신고 
2017-12-28 07:58:44 - 관장기관 지정 - GIR센터
2018-01-24 19:37:15 - 관장기관 지정 - 기후에너지환경부
</t>
  </si>
  <si>
    <t xml:space="preserve">2014-12-09 11:24:53 - 신규신청 - 신청 
2015-05-11 13:44:31 - 신규신청 - 보완요청 
2015-05-13 16:48:01 - 보완신청 - 신청 
2015-05-14 19:13:13 - 보완신청 - 보완요청 
2015-05-15 13:37:01 - 보완신청 - 신청 
2015-05-27 13:32:58 - 보완신청 - 보완요청 
2015-05-27 14:35:57 - 보완신청 - 신청 
2015-06-15 14:15:48 - 보완신청 - 평가승인 
2015-06-25 13:00:21 - 보완신청 - 심의승인 
2015-06-25 13:44:23 - 보완신청 - 착수신고 
2017-12-28 07:58:44 - 관장기관 지정 - GIR센터
2018-01-24 19:37:23 - 관장기관 지정 - 기후에너지환경부
</t>
  </si>
  <si>
    <t xml:space="preserve">2015-03-05 12:00:18 - 신규신청 - 신청 
2015-05-07 09:31:36 - 신규신청 - 보완요청 
2015-05-22 10:01:47 - 보완신청 - 신청 
2015-05-22 10:46:35 - 보완신청 - 평가반려 
2017-12-28 07:58:44 - 관장기관 지정 - GIR센터
2018-01-24 19:58:39 - 관장기관 지정 - 기후에너지환경부
</t>
  </si>
  <si>
    <t xml:space="preserve">2014-12-15 14:01:58 - 신규신청 - 신청 
2015-03-11 17:47:45 - 신규신청 - 보완요청 
2015-03-12 18:51:10 - 보완신청 - 신청 
2015-03-27 16:49:00 - 보완신청 - 평가승인 
2015-04-01 13:35:58 - 보완신청 - 심의승인 
2015-04-01 14:32:50 - 보완신청 - 착수신고 
2017-12-28 07:58:44 - 관장기관 지정 - GIR센터
2018-01-29 17:09:07 - 관장기관 지정 - 기후에너지환경부
</t>
  </si>
  <si>
    <t xml:space="preserve">2014-12-16 13:25:28 - 신규신청 - 신청 
2015-03-12 10:49:30 - 신규신청 - 보완요청 
2015-03-13 11:24:14 - 보완신청 - 신청 
2015-03-27 16:47:32 - 보완신청 - 평가승인 
2015-04-01 13:40:51 - 보완신청 - 심의승인 
2015-04-01 14:27:52 - 보완신청 - 착수신고 
2017-12-28 07:58:44 - 관장기관 지정 - GIR센터
2018-01-29 16:21:51 - 관장기관 지정 - 기후에너지환경부
</t>
  </si>
  <si>
    <t>할로겐화탄소, 육불화황 생산및소비로부터의 탈루배출</t>
  </si>
  <si>
    <t xml:space="preserve">2014-12-16 13:50:49 - 신규신청 - 신청 
2015-03-12 10:50:55 - 신규신청 - 보완요청 
2015-03-13 19:05:43 - 보완신청 - 신청 
2015-03-27 16:46:49 - 보완신청 - 평가승인 
2015-04-01 13:54:04 - 보완신청 - 심의승인 
2015-04-01 14:26:18 - 보완신청 - 착수신고 
2017-12-28 07:58:44 - 관장기관 지정 - GIR센터
2018-01-29 16:21:31 - 관장기관 지정 - 기후에너지환경부
</t>
  </si>
  <si>
    <t xml:space="preserve">2014-12-31 21:44:57 - 신규신청 - 신청 
2015-01-15 10:19:38 - 신규신청 - 보완요청 
2015-01-20 10:28:40 - 보완신청 - 신청 
2015-02-02 15:21:09 - 보완신청 - 평가승인 
2015-02-06 17:46:05 - 보완신청 - 심의승인 
2015-02-24 11:26:10 - 보완신청 - 착수신고 
2017-12-28 07:58:44 - 관장기관 지정 - GIR센터
2018-01-24 19:57:56 - 관장기관 지정 - 기후에너지환경부
</t>
  </si>
  <si>
    <t xml:space="preserve">2015-01-15 11:04:20 - 신규신청 - 신청 
2015-01-15 14:08:30 - 신규신청 - 보완요청 
2015-01-16 14:28:11 - 보완신청 - 신청 
2015-02-02 15:17:58 - 보완신청 - 평가승인 
2015-02-06 17:45:23 - 보완신청 - 심의승인 
2015-02-10 10:22:50 - 보완신청 - 착수신고 
2017-12-28 07:58:44 - 관장기관 지정 - GIR센터
2018-01-24 19:37:31 - 관장기관 지정 - 기후에너지환경부
</t>
  </si>
  <si>
    <t xml:space="preserve">2015-01-14 22:01:46 - 신규신청 - 신청 
2015-01-15 22:23:12 - 신규신청 - 보완요청 
2015-01-19 22:28:36 - 보완신청 - 신청 
2015-02-02 15:19:49 - 보완신청 - 평가승인 
2015-02-06 17:44:06 - 보완신청 - 심의승인 
2015-02-10 09:59:16 - 보완신청 - 착수신고 
2017-12-28 07:58:44 - 관장기관 지정 - GIR센터
2018-01-29 16:22:58 - 관장기관 지정 - 기후에너지환경부
</t>
  </si>
  <si>
    <t>00. [포천수지] 외부사업 사업계획서_V.9.pdf</t>
  </si>
  <si>
    <t xml:space="preserve">
증빙자료.zip
(감축량 산정시트) 포천수지 연료교체 사업 (BC &amp;rarr; LNG) V.6.xlsx
(주)포천수지 보일러 연료교체(B-C유&amp;rarr;LPG) 사업_수정 및 보완 내역서_재제출8차(수정).pdf</t>
  </si>
  <si>
    <t>[보완3차]신청
2026-09-18
(1일째)</t>
  </si>
  <si>
    <t xml:space="preserve">2020-09-28 20:41:37 - 신규신청 - 접수 
2020-09-28 20:41:37 - 관장기관 지정 - 기후에너지환경부
2020-10-05 13:59:37 - 신규신청 - 신청 
2020-10-06 14:30:14 - 관장기관 지정 - 산업통상부
2021-04-02 14:47:49 - 신규신청 - 보완요청 
2021-06-30 21:59:30 - 보완신청 - 접수 
2021-06-30 22:09:27 - 보완신청 - 신청 
2021-07-22 18:00:21 - 보완신청 - 보완요청 
2021-10-26 14:42:36 - 보완신청 - 접수 
2021-10-26 15:24:10 - 보완신청 - 신청 
2021-12-01 14:51:03 - 보완신청 - 보완요청 
2022-04-11 20:42:10 - 보완신청 - 접수 
2022-04-11 20:52:40 - 보완신청 - 신청 
2022-05-16 11:27:40 - 보완신청 - 문서재제출요청 
2025-02-18 11:07:19 - 재제출신청 - 접수 
2025-02-18 11:08:33 - 재제출신청 - 신청 
2025-04-03 10:19:59 - 재제출신청 - 문서재제출요청 
2025-04-04 16:09:42 - 재제출신청 - 접수 
2025-04-04 16:10:10 - 재제출신청 - 신청 
2025-05-14 13:53:30 - 재제출신청 - 문서재제출요청 
2025-05-30 13:52:10 - 재제출신청 - 접수 
2025-05-30 13:52:40 - 재제출신청 - 신청 
2025-07-11 15:14:54 - 재제출신청 - 문서재제출요청 
2025-07-17 16:53:15 - 재제출신청 - 접수 
2025-07-17 16:53:39 - 재제출신청 - 신청 
2025-08-29 08:22:49 - 재제출신청 - 문서재제출요청 
2025-09-18 13:25:53 - 재제출신청 - 접수 
2025-09-18 13:27:38 - 재제출신청 - 신청 
2025-10-31 15:05:56 - 재제출신청 - 문서재제출요청 
2025-11-03 17:35:03 - 재제출신청 - 접수 
2025-11-03 17:36:14 - 재제출신청 - 신청 
2025-12-09 16:14:53 - 재제출신청 - 문서재제출요청 
2026-07-28 16:05:19 - 재제출신청 - 접수 
2026-08-26 09:43:48 - 재제출신청 - 신청 
2026-09-03 11:37:20 - 재제출신청 - 문서재제출요청 
2026-09-18 16:08:17 - 재제출신청 - 접수 
2026-09-18 16:10:18 - 재제출신청 - 신청 
</t>
  </si>
  <si>
    <t>2026-09-02~2031-09-01</t>
  </si>
  <si>
    <t>사업계획서_제출본_V17.pdf</t>
  </si>
  <si>
    <t xml:space="preserve">
기타증빙문서.zip
기후부 협의의견 대응3차_V1.hwp</t>
  </si>
  <si>
    <t>R-2026-KR-03-001392</t>
  </si>
  <si>
    <t>[보완3차]착수신고
2026-09-14</t>
  </si>
  <si>
    <t>2026-09-14</t>
  </si>
  <si>
    <t xml:space="preserve">2024-08-29 13:21:32 - 신규신청 - 접수 
2024-08-29 13:21:32 - 관장기관 지정 - 기후에너지환경부
2024-08-29 14:19:22 - 관장기관 지정 - 산업통상부
2024-08-29 16:11:01 - 신규신청 - 신청 
2024-09-23 09:01:29 - 신규신청 - 보완요청 
2025-02-12 20:00:11 - 보완신청 - 접수 
2025-02-12 20:02:26 - 보완신청 - 신청 
2025-02-13 09:20:30 - 보완신청 - 문서재제출요청 
2025-02-13 15:22:45 - 재제출신청 - 접수 
2025-02-13 15:23:28 - 재제출신청 - 신청 
2025-03-31 17:59:19 - 재제출신청 - 보완요청 
2025-05-30 11:27:30 - 보완신청 - 접수 
2025-05-30 13:16:10 - 보완신청 - 신청 
2025-07-28 10:52:08 - 보완신청 - 보완요청 
2025-10-23 10:27:26 - 보완신청 - 접수 
2025-10-24 13:48:25 - 보완신청 - 신청 
2025-11-25 08:48:25 - 보완신청 - 문서재제출요청 
2025-12-03 17:22:05 - 재제출신청 - 접수 
2025-12-04 09:17:12 - 재제출신청 - 신청 
2026-03-18 17:14:47 - 재제출신청 - 평가승인  (협의 요청일 : 2026-03-20)
2026-03-19 09:17:17 - 재제출신청 - 협의검토중  (협의 통보일 : 2026-04-27)
2026-04-28 10:57:02 - 재제출신청 - 협의통보 
2026-09-08 16:50:33 - 재제출신청 - 심의승인 
2026-09-14 10:33:59 - 재제출신청 - 착수신고 
</t>
  </si>
  <si>
    <t>[보완3차]착수신고
2026-09-09</t>
  </si>
  <si>
    <t>2026-09-09</t>
  </si>
  <si>
    <t xml:space="preserve">2022-10-07 11:05:25 - 신규신청 - 접수 
2022-10-07 11:05:25 - 관장기관 지정 - 기후에너지환경부
2022-10-07 11:17:16 - 관장기관 지정 - 산업통상부
2022-10-10 18:46:46 - 신규신청 - 신청 
2022-11-18 13:27:07 - 신규신청 - 보완요청 
2023-07-25 15:48:46 - 보완신청 - 접수 
2023-07-25 17:57:50 - 보완신청 - 신청 
2023-09-01 18:02:19 - 보완신청 - 보완요청 
2023-10-11 11:25:12 - 보완신청 - 접수 
2023-10-11 18:54:04 - 보완신청 - 신청 
2023-11-20 18:34:26 - 보완신청 - 보완요청 
2024-06-27 10:44:06 - 보완신청 - 접수 
2024-07-01 13:25:20 - 보완신청 - 신청 
2024-07-09 15:42:46 - 보완신청 - 문서재제출요청 
2024-07-09 15:55:08 - 재제출신청 - 접수 
2024-07-11 16:07:56 - 재제출신청 - 신청 
2024-08-05 13:20:38 - 재제출신청 - 문서재제출요청 
2024-08-07 14:00:54 - 재제출신청 - 접수 
2024-08-08 13:45:08 - 재제출신청 - 신청 
2024-08-09 11:19:30 - 재제출신청 - 문서재제출요청 
2024-08-09 11:43:55 - 재제출신청 - 접수 
2024-08-09 13:08:31 - 재제출신청 - 신청 
2024-08-09 13:08:56 - 재제출신청 - 문서재제출요청 
2024-08-09 13:20:41 - 재제출신청 - 접수 
2024-08-12 08:47:54 - 재제출신청 - 신청 
2024-08-27 09:48:23 - 재제출신청 - 문서재제출요청 
2024-08-28 08:51:16 - 재제출신청 - 접수 
2024-09-05 11:12:29 - 재제출신청 - 신청 
2024-09-10 14:15:32 - 재제출신청 - 문서재제출요청 
2024-09-10 17:19:02 - 재제출신청 - 접수 
2024-09-11 09:06:47 - 재제출신청 - 신청 
2024-10-30 08:53:47 - 재제출신청 - 문서재제출요청 
2024-11-06 16:06:29 - 재제출신청 - 접수 
2024-11-11 09:38:13 - 재제출신청 - 신청 
2024-12-05 08:14:03 - 재제출신청 - 문서재제출요청 
2024-12-05 13:43:30 - 재제출신청 - 접수 
2024-12-09 09:22:58 - 재제출신청 - 신청 
2025-03-06 16:47:05 - 재제출신청 - 문서재제출요청 
2025-03-06 17:35:25 - 재제출신청 - 접수 
2025-03-06 18:02:39 - 재제출신청 - 신청 
2025-03-07 15:36:57 - 재제출신청 - 문서재제출요청 
2025-03-07 15:46:26 - 재제출신청 - 접수 
2025-03-11 09:32:04 - 재제출신청 - 신청 
2025-03-21 09:33:15 - 재제출신청 - 평가승인  (협의 요청일 : 2025-03-18)
2025-03-21 11:34:44 - 재제출신청 - 협의검토중  (협의 통보일 : 2025-04-28)
2025-04-29 08:52:05 - 재제출신청 - 협의통보 
2025-06-12 08:22:50 - 재제출신청 - 심의승인 
2026-09-09 15:03:33 - 재제출신청 - 착수신고 
</t>
  </si>
  <si>
    <t xml:space="preserve">2022-12-30 19:00:00 - 관장기관 지정 - 기후에너지환경부
2022-12-30 19:00:01 - 신규신청 - 접수 
2023-01-02 09:37:49 - 관장기관 지정 - 산업통상부
2023-01-03 11:22:57 - 신규신청 - 신청 
2023-01-31 13:11:23 - 신규신청 - 문서재제출요청 
2023-10-11 15:16:53 - 재제출신청 - 접수 
2023-10-11 18:57:26 - 재제출신청 - 신청 
2023-11-21 17:06:38 - 재제출신청 - 보완요청 
2024-07-18 14:51:45 - 보완신청 - 접수 
2024-07-22 13:50:42 - 보완신청 - 신청 
2024-08-19 16:15:07 - 보완신청 - 보완요청 
2024-10-14 16:43:28 - 보완신청 - 접수 
2024-10-16 09:41:14 - 보완신청 - 신청 
2024-11-21 14:45:57 - 보완신청 - 보완요청 
2024-11-23 10:09:38 - 보완신청 - 접수 
2024-11-27 08:18:50 - 보완신청 - 신청 
2025-02-25 15:50:08 - 보완신청 - 문서재제출요청 
2025-03-04 09:58:24 - 재제출신청 - 접수 
2025-03-04 15:19:45 - 재제출신청 - 신청 
2025-03-21 09:32:37 - 재제출신청 - 평가승인  (협의 요청일 : 2025-03-18)
2025-03-21 11:34:48 - 재제출신청 - 협의검토중  (협의 통보일 : 2025-04-28)
2025-04-29 08:52:01 - 재제출신청 - 협의통보 
2025-06-12 08:24:10 - 재제출신청 - 심의승인 
2026-09-09 15:03:19 - 재제출신청 - 착수신고 
</t>
  </si>
  <si>
    <t xml:space="preserve">2022-12-30 19:09:21 - 신규신청 - 접수 
2022-12-30 19:09:21 - 관장기관 지정 - 기후에너지환경부
2023-01-02 09:36:06 - 관장기관 지정 - 산업통상부
2023-01-03 11:20:18 - 신규신청 - 신청 
2023-01-31 13:10:44 - 신규신청 - 문서재제출요청 
2023-10-11 15:27:57 - 재제출신청 - 접수 
2023-10-11 18:57:52 - 재제출신청 - 신청 
2023-11-21 17:24:46 - 재제출신청 - 보완요청 
2024-08-13 16:55:30 - 보완신청 - 접수 
2024-08-14 10:12:14 - 보완신청 - 신청 
2024-09-27 13:04:45 - 보완신청 - 보완요청 
2024-10-14 16:55:59 - 보완신청 - 접수 
2024-10-16 09:41:00 - 보완신청 - 신청 
2024-11-26 17:19:05 - 보완신청 - 보완요청 
2024-12-04 13:57:33 - 보완신청 - 접수 
2024-12-09 09:21:59 - 보완신청 - 신청 
2025-03-21 09:34:47 - 보완신청 - 평가승인  (협의 요청일 : 2025-03-18)
2025-03-21 11:34:33 - 보완신청 - 협의검토중  (협의 통보일 : 2025-04-28)
2025-04-29 08:52:15 - 보완신청 - 협의통보 
2025-06-12 08:25:43 - 보완신청 - 심의승인 
2026-09-09 15:03:00 - 보완신청 - 착수신고 
</t>
  </si>
  <si>
    <t xml:space="preserve">2023-11-08 13:30:22 - 신규신청 - 접수 
2023-11-08 13:30:22 - 관장기관 지정 - 기후에너지환경부
2023-11-08 13:32:32 - 관장기관 지정 - 산업통상부
2023-11-09 09:08:19 - 신규신청 - 신청 
2023-12-20 15:20:45 - 신규신청 - 보완요청 
2024-08-14 10:31:25 - 보완신청 - 접수 
2024-08-14 10:47:25 - 보완신청 - 신청 
2024-09-27 15:03:58 - 보완신청 - 보완요청 
2025-02-04 17:20:06 - 보완신청 - 접수 
2025-02-05 09:43:53 - 보완신청 - 신청 
2025-03-17 11:16:48 - 보완신청 - 보완요청 
2025-03-19 13:14:01 - 보완신청 - 접수 
2025-03-19 13:34:53 - 보완신청 - 신청 
2025-04-25 16:51:55 - 보완신청 - 문서재제출요청 
2025-05-12 08:27:39 - 재제출신청 - 접수 
2025-05-14 11:23:29 - 재제출신청 - 신청 
2025-05-22 11:26:37 - 재제출신청 - 문서재제출요청 
2025-05-27 13:19:55 - 재제출신청 - 접수 
2025-05-28 08:54:32 - 재제출신청 - 신청 
2025-06-13 12:02:47 - 재제출신청 - 평가승인  (협의 요청일 : 2025-06-12)
2025-06-16 08:01:42 - 재제출신청 - 협의검토중  (협의 통보일 : 2025-07-22)
2025-07-25 17:25:58 - 재제출신청 - 협의통보 
2025-09-08 08:46:07 - 재제출신청 - 심의승인 
2026-09-09 15:02:22 - 재제출신청 - 착수신고 
</t>
  </si>
  <si>
    <t xml:space="preserve">2022-12-31 22:45:42 - 신규신청 - 접수 
2022-12-31 22:45:42 - 관장기관 지정 - 기후에너지환경부
2023-01-02 09:35:27 - 관장기관 지정 - 산업통상부
2023-01-03 11:11:45 - 신규신청 - 신청 
2023-01-31 13:09:26 - 신규신청 - 문서재제출요청 
2023-11-15 08:58:12 - 재제출신청 - 접수 
2023-11-15 10:06:52 - 재제출신청 - 신청 
2024-02-05 09:29:40 - 재제출신청 - 보완요청 
2024-08-13 17:25:02 - 보완신청 - 접수 
2024-08-14 10:22:47 - 보완신청 - 신청 
2024-09-27 17:57:54 - 보완신청 - 보완요청 
2024-10-15 08:54:19 - 보완신청 - 접수 
2024-10-16 09:40:25 - 보완신청 - 신청 
2024-11-26 17:24:32 - 보완신청 - 보완요청 
2024-12-04 15:41:50 - 보완신청 - 접수 
2024-12-09 09:22:43 - 보완신청 - 신청 
2025-02-18 17:57:32 - 보완신청 - 문서재제출요청 
2025-03-06 16:46:43 - 재제출신청 - 접수 
2025-03-06 18:01:54 - 재제출신청 - 신청 
2025-04-23 08:15:52 - 재제출신청 - 문서재제출요청 
2025-05-12 10:39:59 - 재제출신청 - 접수 
2025-05-14 11:24:55 - 재제출신청 - 신청 
2025-06-25 08:42:36 - 재제출신청 - 문서재제출요청 
2025-07-14 11:14:25 - 재제출신청 - 접수 
2025-07-21 13:17:12 - 재제출신청 - 신청 
2025-08-21 15:57:49 - 재제출신청 - 문서재제출요청 
2025-09-11 09:00:10 - 재제출신청 - 접수 
2025-09-22 10:10:19 - 재제출신청 - 신청 
2025-11-28 16:27:16 - 재제출신청 - 평가승인  (협의 요청일 : 2025-11-28)
2025-12-08 10:37:41 - 재제출신청 - 협의검토중  (협의 통보일 : 2026-01-13)
2026-01-14 13:54:59 - 재제출신청 - 협의통보 
2026-03-11 07:36:41 - 재제출신청 - 심의승인 
2026-09-09 15:01:45 - 재제출신청 - 착수신고 
</t>
  </si>
  <si>
    <t xml:space="preserve">2023-11-08 15:13:41 - 신규신청 - 접수 
2023-11-08 15:13:41 - 관장기관 지정 - 기후에너지환경부
2023-11-08 15:32:41 - 관장기관 지정 - 산업통상부
2023-11-09 08:55:12 - 신규신청 - 신청 
2023-12-20 09:33:49 - 신규신청 - 보완요청 
2024-07-26 17:13:05 - 보완신청 - 접수 
2024-07-29 09:43:13 - 보완신청 - 신청 
2024-09-03 10:29:21 - 보완신청 - 보완요청 
2025-02-04 17:52:08 - 보완신청 - 접수 
2025-02-05 09:38:05 - 보완신청 - 신청 
2025-04-16 11:47:04 - 보완신청 - 보완요청 
2025-04-29 17:53:10 - 보완신청 - 접수 
2025-05-02 15:27:24 - 보완신청 - 신청 
2025-05-02 15:28:47 - 보완신청 - 문서재제출요청 
2025-05-14 14:45:58 - 재제출신청 - 접수 
2025-05-20 15:12:39 - 재제출신청 - 신청 
2025-06-23 15:23:46 - 재제출신청 - 문서재제출요청 
2025-07-22 11:39:36 - 재제출신청 - 접수 
2025-07-23 13:14:51 - 재제출신청 - 신청 
2025-08-21 08:30:06 - 재제출신청 - 문서재제출요청 
2025-09-11 10:41:27 - 재제출신청 - 접수 
2025-09-22 10:09:29 - 재제출신청 - 신청 
2025-11-28 16:29:50 - 재제출신청 - 평가승인  (협의 요청일 : 2025-11-28)
2025-12-08 10:37:41 - 재제출신청 - 협의검토중  (협의 통보일 : 2026-01-13)
2026-01-14 13:54:59 - 재제출신청 - 협의통보 
2026-03-11 12:20:06 - 재제출신청 - 심의승인 
2026-09-09 15:01:24 - 재제출신청 - 착수신고 
</t>
  </si>
  <si>
    <t>백수빈</t>
  </si>
  <si>
    <t>탄소사업전략팀</t>
  </si>
  <si>
    <t>sbbaek@spng.kr</t>
  </si>
  <si>
    <t>R-2026-KR-03-001398</t>
  </si>
  <si>
    <t xml:space="preserve">2023-11-08 14:20:14 - 신규신청 - 접수 
2023-11-08 14:20:14 - 관장기관 지정 - 기후에너지환경부
2023-11-08 14:26:20 - 관장기관 지정 - 산업통상부
2023-11-09 08:56:42 - 신규신청 - 신청 
2023-12-20 15:13:06 - 신규신청 - 보완요청 
2024-08-19 13:45:15 - 보완신청 - 접수 
2024-09-11 17:04:14 - 보완신청 - 신청 
2024-10-30 08:55:23 - 보완신청 - 보완요청 
2025-02-04 17:47:27 - 보완신청 - 접수 
2025-02-05 09:38:52 - 보완신청 - 신청 
2025-03-18 17:55:08 - 보완신청 - 보완요청 
2025-05-02 17:51:18 - 보완신청 - 접수 
2025-05-07 10:10:09 - 보완신청 - 신청 
2025-06-04 08:51:35 - 보완신청 - 문서재제출요청 
2025-06-05 13:37:39 - 재제출신청 - 접수 
2025-06-06 09:39:00 - 재제출신청 - 신청 
2025-07-14 14:45:04 - 재제출신청 - 문서재제출요청 
2025-07-22 10:44:13 - 재제출신청 - 접수 
2025-07-23 13:14:32 - 재제출신청 - 신청 
2025-09-02 08:29:37 - 재제출신청 - 문서재제출요청 
2025-09-17 10:09:18 - 재제출신청 - 접수 
2025-09-22 10:09:56 - 재제출신청 - 신청 
2025-10-30 14:54:35 - 재제출신청 - 문서재제출요청 
2025-11-06 16:35:21 - 재제출신청 - 접수 
2025-11-18 16:32:13 - 재제출신청 - 신청 
2025-11-19 09:12:00 - 재제출신청 - 문서재제출요청 
2025-11-24 17:01:27 - 재제출신청 - 접수 
2025-11-25 10:38:45 - 재제출신청 - 신청 
2025-11-25 10:39:36 - 재제출신청 - 문서재제출요청 
2026-01-02 16:53:14 - 재제출신청 - 접수 
2026-02-02 10:52:16 - 재제출신청 - 신청 
2026-02-06 08:28:56 - 재제출신청 - 문서재제출요청 
2026-02-09 09:11:32 - 재제출신청 - 접수 
2026-02-09 15:20:57 - 재제출신청 - 신청 
2026-06-10 11:25:32 - 재제출신청 - 평가승인  (협의 요청일 : 2026-06-09)
2026-06-10 16:49:14 - 재제출신청 - 협의검토중  (협의 통보일 : 2026-07-21)
2026-07-21 15:21:04 - 재제출신청 - 협의통보 
2026-09-08 16:56:16 - 재제출신청 - 심의승인 
2026-09-09 15:00:59 - 재제출신청 - 착수신고 
</t>
  </si>
  <si>
    <t>R-2026-KR-03-001402</t>
  </si>
  <si>
    <t xml:space="preserve">2025-07-18 10:37:31 - 신규신청 - 접수 
2025-07-18 10:37:31 - 관장기관 지정 - 기후에너지환경부
2025-07-21 09:35:54 - 관장기관 지정 - 산업통상부
2025-09-29 15:41:17 - 신규신청 - 신청 
2025-09-29 15:41:45 - 신규신청 - 보완요청 
2026-03-03 15:01:19 - 보완신청 - 접수 
2026-03-05 13:13:40 - 보완신청 - 신청 
2026-03-05 13:16:38 - 보완신청 - 보완요청 
2026-03-05 13:23:25 - 보완신청 - 접수 
2026-04-03 16:17:04 - 보완신청 - 신청 
2026-04-03 16:17:28 - 보완신청 - 보완요청 
2026-05-14 10:48:29 - 보완신청 - 접수 
2026-06-05 11:46:55 - 보완신청 - 신청 
2026-06-10 11:27:15 - 보완신청 - 평가승인  (협의 요청일 : 2026-06-09)
2026-06-10 16:49:14 - 보완신청 - 협의검토중  (협의 통보일 : 2026-07-21)
2026-07-21 15:21:03 - 보완신청 - 협의통보 
2026-09-08 17:49:16 - 보완신청 - 심의승인 
</t>
  </si>
  <si>
    <t>대아산업_ORS 사업계획서_ver8.0_260727.pdf</t>
  </si>
  <si>
    <t>R-2026-KR-03-001401</t>
  </si>
  <si>
    <t xml:space="preserve">2020-05-22 10:12:31 - 신규신청 - 접수 
2020-05-22 10:12:31 - 관장기관 지정 - 기후에너지환경부
2020-05-22 11:18:28 - 관장기관 지정 - 산업통상부
2020-05-25 09:57:14 - 신규신청 - 신청 
2020-09-24 16:57:09 - 신규신청 - 보완요청 
2021-06-30 11:37:27 - 보완신청 - 접수 
2021-06-30 14:34:10 - 보완신청 - 신청 
2021-07-29 10:22:40 - 보완신청 - 보완요청 
2021-08-27 11:54:50 - 보완신청 - 접수 
2021-10-12 10:11:46 - 보완신청 - 신청 
2021-11-22 10:36:33 - 보완신청 - 보완요청 
2022-04-14 15:03:28 - 보완신청 - 접수 
2022-05-25 09:11:48 - 보완신청 - 신청 
2022-05-25 09:12:23 - 보완신청 - 문서재제출요청 
2025-03-12 08:50:44 - 재제출신청 - 접수 
2025-09-29 15:36:05 - 재제출신청 - 신청 
2025-09-29 15:37:13 - 재제출신청 - 문서재제출요청 
2025-10-28 09:30:14 - 재제출신청 - 접수 
2025-12-01 15:36:55 - 재제출신청 - 신청 
2025-12-01 15:40:22 - 재제출신청 - 문서재제출요청 
2025-12-26 11:03:57 - 재제출신청 - 접수 
2026-01-28 13:23:56 - 재제출신청 - 신청 
2026-01-28 13:24:12 - 재제출신청 - 문서재제출요청 
2026-04-03 08:53:53 - 재제출신청 - 접수 
2026-04-22 10:05:27 - 재제출신청 - 신청 
2026-04-22 10:05:41 - 재제출신청 - 문서재제출요청 
2026-05-07 16:54:05 - 재제출신청 - 접수 
2026-05-26 16:25:47 - 재제출신청 - 신청 
2026-06-10 11:21:48 - 재제출신청 - 평가승인  (협의 요청일 : 2026-06-09)
2026-06-10 16:49:14 - 재제출신청 - 협의검토중  (협의 통보일 : 2026-07-21)
2026-07-21 15:21:04 - 재제출신청 - 협의통보 
2026-09-08 17:47:56 - 재제출신청 - 심의승인 
</t>
  </si>
  <si>
    <t>[신성아스콘] 연료전환 외부사업 사업계획서 Ver.6.0_260527.pdf</t>
  </si>
  <si>
    <t>R-2026-KR-03-001400</t>
  </si>
  <si>
    <t xml:space="preserve">2025-02-25 15:22:58 - 신규신청 - 접수 
2025-02-25 15:22:58 - 관장기관 지정 - 기후에너지환경부
2025-02-26 18:31:55 - 관장기관 지정 - 산업통상부
2025-04-23 10:00:33 - 신규신청 - 신청 
2025-04-25 17:28:32 - 신규신청 - 보완요청 
2025-06-09 09:14:33 - 보완신청 - 접수 
2025-07-28 09:14:14 - 보완신청 - 신청 
2025-07-29 08:49:02 - 보완신청 - 보완요청 
2025-09-24 13:15:49 - 보완신청 - 접수 
2025-11-07 14:19:49 - 보완신청 - 신청 
2025-11-07 14:21:52 - 보완신청 - 보완요청 
2025-11-12 11:19:03 - 보완신청 - 접수 
2025-12-03 16:51:36 - 보완신청 - 신청 
2025-12-03 16:51:54 - 보완신청 - 문서재제출요청 
2026-03-03 15:17:35 - 재제출신청 - 접수 
2026-04-07 16:19:44 - 재제출신청 - 신청 
2026-04-07 16:20:06 - 재제출신청 - 문서재제출요청 
2026-04-08 15:10:59 - 재제출신청 - 접수 
2026-05-13 16:58:24 - 재제출신청 - 신청 
2026-05-13 16:58:36 - 재제출신청 - 문서재제출요청 
2026-05-22 11:05:16 - 재제출신청 - 접수 
2026-06-10 13:13:06 - 재제출신청 - 신청 
2026-06-10 16:46:49 - 재제출신청 - 평가승인  (협의 요청일 : 2026-06-09)
2026-06-10 16:49:14 - 재제출신청 - 협의검토중  (협의 통보일 : 2026-07-21)
2026-07-21 15:21:04 - 재제출신청 - 협의통보 
2026-09-08 17:46:55 - 재제출신청 - 심의승인 
</t>
  </si>
  <si>
    <t>[대주아스콘]연료전환 외부사업 사업계획서 Ver8.0_260727.pdf</t>
  </si>
  <si>
    <t>R-2026-KR-03-001399</t>
  </si>
  <si>
    <t xml:space="preserve">2025-02-26 09:46:48 - 신규신청 - 접수 
2025-02-26 09:46:48 - 관장기관 지정 - 기후에너지환경부
2025-02-26 18:31:40 - 관장기관 지정 - 산업통상부
2025-04-09 13:04:38 - 신규신청 - 신청 
2025-04-10 17:09:48 - 신규신청 - 보완요청 
2025-05-21 14:12:50 - 보완신청 - 접수 
2025-07-28 09:15:33 - 보완신청 - 신청 
2025-07-29 08:17:55 - 보완신청 - 보완요청 
2025-10-13 13:55:26 - 보완신청 - 접수 
2025-11-19 10:19:09 - 보완신청 - 신청 
2025-11-19 10:19:29 - 보완신청 - 보완요청 
2025-11-25 10:28:47 - 보완신청 - 접수 
2025-12-09 16:12:13 - 보완신청 - 신청 
2025-12-09 16:12:58 - 보완신청 - 문서재제출요청 
2025-12-23 13:31:26 - 재제출신청 - 접수 
2026-02-09 07:59:41 - 재제출신청 - 신청 
2026-02-09 08:01:21 - 재제출신청 - 문서재제출요청 
2026-03-12 15:24:24 - 재제출신청 - 접수 
2026-05-26 16:26:30 - 재제출신청 - 신청 
2026-05-27 15:18:25 - 재제출신청 - 문서재제출요청 
2026-05-29 13:01:23 - 재제출신청 - 접수 
2026-06-05 11:04:59 - 재제출신청 - 신청 
2026-06-10 11:21:17 - 재제출신청 - 평가승인  (협의 요청일 : 2026-06-09)
2026-06-10 16:49:14 - 재제출신청 - 협의검토중  (협의 통보일 : 2026-07-21)
2026-07-21 15:21:04 - 재제출신청 - 협의통보 
2026-09-08 17:45:54 - 재제출신청 - 심의승인 
</t>
  </si>
  <si>
    <t>R-2026-KR-03-001397</t>
  </si>
  <si>
    <t xml:space="preserve">2024-07-11 10:21:22 - 신규신청 - 접수 
2024-07-11 10:21:22 - 관장기관 지정 - 기후에너지환경부
2024-07-12 10:42:59 - 관장기관 지정 - 산업통상부
2024-08-05 13:21:00 - 신규신청 - 신청 
2024-08-05 13:21:29 - 신규신청 - 보완요청 
2024-11-26 16:52:37 - 보완신청 - 접수 
2025-02-04 10:41:39 - 보완신청 - 신청 
2025-02-04 10:45:05 - 보완신청 - 보완요청 
2025-03-24 15:17:56 - 보완신청 - 접수 
2025-09-29 15:38:43 - 보완신청 - 신청 
2025-09-29 15:39:21 - 보완신청 - 보완요청 
2025-10-16 16:31:19 - 보완신청 - 접수 
2025-11-25 08:22:02 - 보완신청 - 신청 
2025-11-25 08:22:18 - 보완신청 - 문서재제출요청 
2025-11-26 15:43:40 - 재제출신청 - 접수 
2025-12-10 15:14:37 - 재제출신청 - 신청 
2025-12-10 15:14:48 - 재제출신청 - 문서재제출요청 
2025-12-16 13:55:07 - 재제출신청 - 접수 
2026-03-03 11:53:27 - 재제출신청 - 신청 
2026-03-03 14:24:50 - 재제출신청 - 문서재제출요청 
2026-05-29 10:37:43 - 재제출신청 - 접수 
2026-06-05 09:50:05 - 재제출신청 - 신청 
2026-06-10 11:26:05 - 재제출신청 - 평가승인  (협의 요청일 : 2026-06-09)
2026-06-10 16:49:14 - 재제출신청 - 협의검토중  (협의 통보일 : 2026-07-21)
2026-07-21 15:21:04 - 재제출신청 - 협의통보 
2026-09-08 16:55:43 - 재제출신청 - 심의승인 
</t>
  </si>
  <si>
    <t>★ 대성골재_ORS 사업계획서_ver3_260723.pdf</t>
  </si>
  <si>
    <t xml:space="preserve">
3. 증빙서류.zip</t>
  </si>
  <si>
    <t>R-2026-KR-03-001396</t>
  </si>
  <si>
    <t xml:space="preserve">2020-10-06 15:53:38 - 신규신청 - 접수 
2020-10-06 15:53:38 - 관장기관 지정 - 기후에너지환경부
2020-10-07 07:43:43 - 신규신청 - 신청 
2020-10-07 14:08:03 - 관장기관 지정 - 산업통상부
2021-04-02 14:53:47 - 신규신청 - 보완요청 
2021-04-14 15:06:59 - 보완신청 - 접수 
2021-04-15 08:41:04 - 보완신청 - 신청 
2021-05-14 08:05:03 - 보완신청 - 문서재제출요청 
2021-05-21 13:21:18 - 재제출신청 - 접수 
2021-05-21 15:36:00 - 재제출신청 - 신청 
2021-05-24 22:44:18 - 재제출신청 - 문서재제출요청 
2021-05-26 17:23:36 - 재제출신청 - 접수 
2021-05-26 18:45:42 - 재제출신청 - 신청 
2021-05-26 19:23:23 - 재제출신청 - 문서재제출요청 
2021-05-26 19:44:37 - 재제출신청 - 접수 
2021-05-26 19:49:42 - 재제출신청 - 신청 
2021-07-14 18:08:02 - 재제출신청 - 문서재제출요청 
2021-08-31 11:53:45 - 재제출신청 - 접수 
2021-09-01 11:01:35 - 재제출신청 - 신청 
2021-11-03 14:37:26 - 재제출신청 - 문서재제출요청 
2025-05-21 08:32:36 - 재제출신청 - 접수 
2025-07-02 08:33:58 - 재제출신청 - 신청 
2025-07-03 09:21:47 - 재제출신청 - 보완요청 
2025-08-06 11:48:39 - 보완신청 - 접수 
2025-09-17 14:31:46 - 보완신청 - 신청 
2025-09-17 14:32:28 - 보완신청 - 보완요청 
2025-10-20 08:34:26 - 보완신청 - 접수 
2025-11-25 10:46:09 - 보완신청 - 신청 
2025-11-25 10:58:02 - 보완신청 - 문서재제출요청 
2025-11-28 15:07:02 - 재제출신청 - 접수 
2026-01-12 10:42:27 - 재제출신청 - 신청 
2026-01-12 10:42:41 - 재제출신청 - 문서재제출요청 
2026-02-06 13:34:07 - 재제출신청 - 접수 
2026-03-10 13:12:00 - 재제출신청 - 신청 
2026-03-10 13:12:15 - 재제출신청 - 문서재제출요청 
2026-03-10 15:10:05 - 재제출신청 - 접수 
2026-04-10 16:36:26 - 재제출신청 - 신청 
2026-04-10 16:36:40 - 재제출신청 - 문서재제출요청 
2026-05-06 16:25:18 - 재제출신청 - 접수 
2026-05-14 10:25:58 - 재제출신청 - 신청 
2026-05-15 13:10:25 - 재제출신청 - 문서재제출요청 
2026-05-15 13:15:37 - 재제출신청 - 접수 
2026-05-18 13:30:14 - 재제출신청 - 신청 
2026-06-10 11:24:23 - 재제출신청 - 평가승인  (협의 요청일 : 2026-06-09)
2026-06-10 16:49:14 - 재제출신청 - 협의검토중  (협의 통보일 : 2026-07-21)
2026-07-21 15:21:04 - 재제출신청 - 협의통보 
2026-09-08 16:54:30 - 재제출신청 - 심의승인 
</t>
  </si>
  <si>
    <t>호경완주지점_ORS 사업계획서_ver3.0_260723.pdf</t>
  </si>
  <si>
    <t>R-2026-KR-03-001395</t>
  </si>
  <si>
    <t xml:space="preserve">2020-09-23 10:28:49 - 신규신청 - 접수 
2020-09-23 10:28:49 - 관장기관 지정 - 기후에너지환경부
2020-09-23 12:59:53 - 신규신청 - 신청 
2020-09-24 19:26:14 - 관장기관 지정 - 산업통상부
2021-04-02 18:59:26 - 신규신청 - 보완요청 
2021-06-24 13:10:25 - 보완신청 - 접수 
2021-06-30 15:12:38 - 보완신청 - 신청 
2021-07-21 09:38:34 - 보완신청 - 보완요청 
2025-05-27 09:57:04 - 보완신청 - 접수 
2025-07-28 09:17:25 - 보완신청 - 신청 
2025-07-29 08:06:04 - 보완신청 - 보완요청 
2025-09-15 08:36:12 - 보완신청 - 접수 
2025-10-21 16:07:56 - 보완신청 - 신청 
2025-10-21 16:08:58 - 보완신청 - 문서재제출요청 
2025-11-04 10:29:48 - 재제출신청 - 접수 
2025-12-02 14:48:37 - 재제출신청 - 신청 
2025-12-02 14:49:09 - 재제출신청 - 문서재제출요청 
2025-12-04 14:55:49 - 재제출신청 - 접수 
2026-01-16 11:42:46 - 재제출신청 - 신청 
2026-01-16 11:43:32 - 재제출신청 - 문서재제출요청 
2026-02-19 13:25:59 - 재제출신청 - 접수 
2026-04-02 08:09:07 - 재제출신청 - 신청 
2026-04-02 08:10:36 - 재제출신청 - 문서재제출요청 
2026-04-07 09:12:32 - 재제출신청 - 접수 
2026-04-28 09:27:04 - 재제출신청 - 신청 
2026-04-28 09:27:22 - 재제출신청 - 문서재제출요청 
2026-05-06 16:13:25 - 재제출신청 - 접수 
2026-05-14 16:36:21 - 재제출신청 - 신청 
2026-05-14 16:37:00 - 재제출신청 - 문서재제출요청 
2026-05-18 13:56:41 - 재제출신청 - 접수 
2026-06-10 13:17:09 - 재제출신청 - 신청 
2026-06-10 16:47:43 - 재제출신청 - 평가승인  (협의 요청일 : 2026-06-09)
2026-06-10 16:49:13 - 재제출신청 - 협의검토중  (협의 통보일 : 2026-07-21)
2026-07-21 15:21:04 - 재제출신청 - 협의통보 
2026-09-08 16:53:31 - 재제출신청 - 심의승인 
</t>
  </si>
  <si>
    <t>태광아스콘_ORS 사업계획서_V5.0_260609.pdf</t>
  </si>
  <si>
    <t>R-2026-KR-03-001394</t>
  </si>
  <si>
    <t xml:space="preserve">2020-06-10 16:45:26 - 신규신청 - 접수 
2020-06-10 16:45:26 - 관장기관 지정 - 기후에너지환경부
2020-06-11 13:41:28 - 신규신청 - 신청 
2020-06-12 09:08:50 - 관장기관 지정 - 산업통상부
2020-12-14 19:33:11 - 신규신청 - 문서재제출요청 
2021-06-30 10:48:45 - 재제출신청 - 접수 
2021-06-30 14:51:29 - 재제출신청 - 신청 
2021-07-21 14:25:20 - 재제출신청 - 문서재제출요청 
2021-08-20 11:25:19 - 재제출신청 - 접수 
2021-10-18 17:16:47 - 재제출신청 - 신청 
2021-10-19 13:45:46 - 재제출신청 - 보완요청 
2025-03-10 15:03:12 - 보완신청 - 접수 
2025-05-20 13:10:19 - 보완신청 - 신청 
2025-05-20 16:50:15 - 보완신청 - 문서재제출요청 
2025-06-10 09:21:43 - 재제출신청 - 접수 
2025-07-28 09:16:23 - 재제출신청 - 신청 
2025-07-29 08:12:58 - 재제출신청 - 보완요청 
2025-10-27 09:26:38 - 보완신청 - 접수 
2025-12-01 15:01:58 - 보완신청 - 신청 
2025-12-01 15:02:18 - 보완신청 - 보완요청 
2025-12-24 13:23:01 - 보완신청 - 접수 
2026-01-28 13:33:22 - 보완신청 - 신청 
2026-01-28 13:33:37 - 보완신청 - 문서재제출요청 
2026-02-27 08:32:25 - 재제출신청 - 접수 
2026-03-03 15:10:38 - 재제출신청 - 신청 
2026-03-18 17:13:52 - 재제출신청 - 평가승인  (협의 요청일 : 2026-03-20)
2026-03-19 09:17:17 - 재제출신청 - 협의검토중  (협의 통보일 : 2026-04-27)
2026-04-28 10:57:53 - 재제출신청 - 협의통보 
2026-09-08 16:52:38 - 재제출신청 - 심의승인 
</t>
  </si>
  <si>
    <t>[서전산업] 연료전환 외부사업 사업계획서 Ver.05_260506.pdf</t>
  </si>
  <si>
    <t>R-2026-KR-03-001393</t>
  </si>
  <si>
    <t xml:space="preserve">2025-02-25 15:09:28 - 신규신청 - 접수 
2025-02-25 15:09:28 - 관장기관 지정 - 기후에너지환경부
2025-02-26 18:31:48 - 관장기관 지정 - 산업통상부
2025-04-17 16:08:05 - 신규신청 - 신청 
2025-04-18 14:30:12 - 신규신청 - 보완요청 
2025-05-29 10:41:02 - 보완신청 - 접수 
2025-07-28 09:14:46 - 보완신청 - 신청 
2025-07-28 16:14:29 - 보완신청 - 보완요청 
2025-09-18 16:55:14 - 보완신청 - 접수 
2025-09-23 17:47:23 - 보완신청 - 신청 
2025-11-10 13:13:04 - 보완신청 - 보완요청 
2025-11-11 15:03:36 - 보완신청 - 접수 
2025-12-09 08:05:27 - 보완신청 - 신청 
2025-12-09 08:05:40 - 보완신청 - 문서재제출요청 
2025-12-16 10:29:25 - 재제출신청 - 접수 
2026-02-10 16:35:35 - 재제출신청 - 신청 
2026-02-10 16:35:52 - 재제출신청 - 문서재제출요청 
2026-03-05 08:53:58 - 재제출신청 - 접수 
2026-03-05 10:21:13 - 재제출신청 - 신청 
2026-03-18 17:14:22 - 재제출신청 - 평가승인  (협의 요청일 : 2026-03-20)
2026-03-19 09:17:17 - 재제출신청 - 협의검토중  (협의 통보일 : 2026-04-27)
2026-04-28 10:57:41 - 재제출신청 - 협의통보 
2026-09-08 16:51:43 - 재제출신청 - 심의승인 
</t>
  </si>
  <si>
    <t>묶음 감축사업 사업계획서_서울시 2021~2023년 LED 도로조명 교체를 통한 온실가스 감축사업_Ver04.1.pdf</t>
  </si>
  <si>
    <t xml:space="preserve">
2. 2021~2023년 교체 전후 도면.Zip
4. 계약서 및 준공검사조서.Zip
6. 서울특별시 도로 등 주요시설물 관리에 관한 조례.Zip
7. 서울시 도로조명시설 설치 및 관리지침.pdf
9.1. CDM 수명_세라믹 메탈할라이드 램프의 On-Off 스트레스에 의한 광학적, 전기적 특성 분석.pdf
9.2.1. MH 수명_A practising engineer&amp;#39;s manual on energy-efficient lighting.pdf
9.2.2. MH 수명_A fundamental study on current industrial lighting systems and analyses of retrofit options.pdf
9.3.1. NH 수명_터널 조명 고압나트륨램프와 LED램프의 LCC 분석 사례 연구.pdf
9.3.2. NH 수명_LED 조명 도입 전략 및 로드맵 수립.pdf
9.4. LED 조명의 수명 입증자료.zip
12. 서울시 배출권거래제 대상사업장 및 주소(2024년 명세서).pdf
13. LED조명 시험성적서.Zip
14. 서울시 공공부문 온실가스 목표관리제 대상 사업장 및 주소.xlsx
서울시 사업자등록증_20210408.pdf
재제출_260320_1. 서울시 vs 서울시설공단 협약서.Zip
재제출_260320_5. 고효율에너지기자재 인증서.Zip
재제출_260320_8. 한전 전기요금 내역(한전싸이트 다운로드).Zip
재제출_260320_10. 점소등시각(점소등 관제시스템 다운로드).Zip
재제출_260320_11. 서울시 민원처리일지.Zip
재제출_260320_15. 온실가스 감축량 산정 sheet.xlsx
재제출_260320_고압나트륨 등 입증.Zip
재제출_260320_세금계산서.Zip
재제출_260320_서울시 2021~2023년 LED 도로조명 교체를 통한 온실가스 감축사업_수정 및 보완 내역서(제출 필요)_보완1차.hwp
재제출_260601_시환경 개선 용도 이외의 목적사업 아님 입증자료.Zip
재제출_260601 서울시 2021~2023년 LED 도로조명 교체를 통한 온실가스 감축사업_수정 및 보완 내역서(제출 필요)_보완2차.hwp
재제출_260731_3. 서울시설공단_21~23년 LED 조명 교체 현황표.xlsx
재제출_260731_15. 온실가스 감축량 산정 sheet.xlsx
재제출_260731_서울시 2021~2023년 LED 도로조명 교체를 통한 온실가스 감축사업_수정 및 보완 내역서(최종)_보완3차.hwp
재제출_260731_공공부문 목표관리제 외부사업 신청 대상 및 상세내역(최종).zip
재제출_260908_서울시 2021~2023년 LED 도로조명 교체를 통한 온실가스 감축사업_수정 및 보완 내역서_재제출1차.hwp</t>
  </si>
  <si>
    <t>[보완3차]신청
2026-09-08
(9일째)</t>
  </si>
  <si>
    <t xml:space="preserve">2025-11-04 16:20:04 - 신규신청 - 신청 
2025-11-04 16:20:04 - 관장기관 지정 - 기후에너지환경부
2025-11-04 18:22:08 - 관장기관 지정 - 국토교통부
2025-12-02 14:29:58 - 관장기관 지정 - 산업통상부
2026-02-03 11:01:04 - 신규신청 - 보완요청 
2026-03-20 15:12:42 - 보완신청 - 신청 
2026-04-20 09:48:16 - 보완신청 - 보완요청 
2026-06-01 11:14:43 - 보완신청 - 신청 
2026-07-06 11:28:47 - 보완신청 - 보완요청 
2026-08-07 17:30:33 - 보완신청 - 신청 
2026-09-01 17:41:07 - 보완신청 - 문서재제출요청 
2026-09-08 15:19:33 - 재제출신청 - 신청 
</t>
  </si>
  <si>
    <t>1. (사업계획서) 부산항만공사의 LED 도로조명 교체를 통한 온실가스 묶음 감축 사업_260818.pdf</t>
  </si>
  <si>
    <t xml:space="preserve">
증빙자료_260826_서류2차.zip
부산항만공사의 LED 도로조명 교체를 통한 온실가스 감축 사업_수정 및 보완 내역서_재제출2차_260826.pdf</t>
  </si>
  <si>
    <t>[보완3차]협의검토중
2026-09-07</t>
  </si>
  <si>
    <t>2026-09-07</t>
  </si>
  <si>
    <t xml:space="preserve">2025-12-17 16:08:32 - 신규신청 - 신청 
2025-12-17 16:08:32 - 관장기관 지정 - 기후에너지환경부
2025-12-18 09:35:34 - 관장기관 지정 - 산업통상부
2026-01-30 18:24:13 - 신규신청 - 보완요청 
2026-03-17 12:03:46 - 보완신청 - 신청 
2026-04-23 15:49:34 - 보완신청 - 보완요청 
2026-05-08 15:19:57 - 보완신청 - 신청 
2026-06-18 16:27:17 - 보완신청 - 보완요청 
2026-06-23 16:47:47 - 보완신청 - 신청 
2026-08-14 16:38:25 - 보완신청 - 문서재제출요청 
2026-08-18 10:34:48 - 재제출신청 - 신청 
2026-08-25 14:06:58 - 재제출신청 - 문서재제출요청 
2026-08-26 14:13:50 - 재제출신청 - 신청 
2026-09-07 15:03:44 - 재제출신청 - 평가승인 
2026-09-07 17:13:26 - 재제출신청 - 협의검토중  (협의 요청일 : 2026-09-07)
</t>
  </si>
  <si>
    <t>㈜하이테크 ENV의 육불화황 회수 및 플라즈마 분해를 통한 온실가스 감축사업</t>
  </si>
  <si>
    <t>2026-08-14~2036-08-13</t>
  </si>
  <si>
    <t>주식회사 하이테크이엔브이, 동우일렉트릭 주식회사</t>
  </si>
  <si>
    <t>(사업계획서)㈜하이테크 ENV의 육불화황 회수 및 플라즈마 분해를 통한 온실가스 감축사업_v2.0_260825.pdf</t>
  </si>
  <si>
    <t xml:space="preserve">
(증빙자료)하이테크ENV_SF6 회수 및 플라즈마 분해_v2.0.zip
(산정시트)㈜하이테크 ENV의 육불화황 회수 및 플라즈마 분해를 통한 온실가스 감축사업_v2.0_260825.xlsx
㈜하이테크 ENV의 육불화황 회수 및 플라즈마 분해를 통한 온실가스 감축사업_수정 및 보완 내역서_보완1차_반영_260825.pdf</t>
  </si>
  <si>
    <t>[보완1차]협의검토중
2026-09-07</t>
  </si>
  <si>
    <t xml:space="preserve">2026-06-15 16:01:10 - 신규신청 - 접수 
2026-06-15 16:01:10 - 관장기관 지정 - 기후에너지환경부
2026-06-15 17:21:15 - 신규신청 - 신청 
2026-06-16 09:59:24 - 관장기관 지정 - 산업통상부
2026-08-04 16:38:31 - 신규신청 - 보완요청 
2026-08-14 12:24:48 - 보완신청 - 접수 
2026-08-14 12:35:56 - 보완신청 - 신청 
2026-08-25 13:43:52 - 보완신청 - 문서재제출요청 
2026-08-25 15:27:01 - 재제출신청 - 접수 
2026-08-25 15:58:03 - 재제출신청 - 신청 
2026-09-07 15:05:04 - 재제출신청 - 평가승인  (협의 요청일 : 2026-09-07)
2026-09-07 17:13:26 - 재제출신청 - 협의검토중 
</t>
  </si>
  <si>
    <t>1차 1기 사업계획서.pdf</t>
  </si>
  <si>
    <t xml:space="preserve">
에스엠텍스타일 외 6개사의 고효율 공기압축기 교체를 통한 온실가스 감축사업_수정 및 보완 내역서(제출 필요)_재제출6차.hwp
첨부파일.zip</t>
  </si>
  <si>
    <t xml:space="preserve">2023-02-01 14:12:35 - 신규신청 - 접수 
2023-02-01 14:12:35 - 관장기관 지정 - 기후에너지환경부
2023-02-02 09:34:26 - 관장기관 지정 - 산업통상부
2023-02-06 15:07:53 - 신규신청 - 신청 
2023-03-21 15:26:31 - 신규신청 - 보완요청 
2023-07-11 17:31:18 - 보완신청 - 접수 
2023-07-12 08:57:46 - 보완신청 - 신청 
2023-08-17 17:43:20 - 보완신청 - 보완요청 
2024-10-10 16:24:42 - 보완신청 - 접수 
2024-10-11 08:14:00 - 보완신청 - 신청 
2024-11-12 11:01:22 - 보완신청 - 보완요청 
2025-03-20 17:19:03 - 보완신청 - 접수 
2025-03-20 18:02:06 - 보완신청 - 신청 
2025-04-29 16:38:26 - 보완신청 - 문서재제출요청 
2025-05-13 09:59:32 - 재제출신청 - 접수 
2025-05-14 13:18:38 - 재제출신청 - 신청 
2025-06-19 10:27:46 - 재제출신청 - 문서재제출요청 
2025-07-08 09:22:56 - 재제출신청 - 접수 
2025-07-10 16:00:06 - 재제출신청 - 신청 
2025-08-21 08:33:44 - 재제출신청 - 문서재제출요청 
2026-03-08 16:22:18 - 재제출신청 - 접수 
2026-03-10 08:50:48 - 재제출신청 - 신청 
2026-04-15 08:39:38 - 재제출신청 - 문서재제출요청 
2026-05-04 19:51:05 - 재제출신청 - 접수 
2026-05-07 09:18:44 - 재제출신청 - 신청 
2026-06-15 16:25:51 - 재제출신청 - 문서재제출요청 
2026-08-27 12:56:18 - 재제출신청 - 접수 
2026-08-27 14:02:15 - 재제출신청 - 신청 
2026-08-31 18:42:14 - 재제출신청 - 문서재제출요청 
2026-09-01 22:00:57 - 재제출신청 - 접수 
2026-09-02 09:17:27 - 재제출신청 - 신청 
2026-09-02 14:51:41 - 재제출신청 - 문서재제출요청 
2026-09-02 15:00:07 - 재제출신청 - 접수 
2026-09-02 15:18:50 - 재제출신청 - 신청 
2026-09-07 15:06:56 - 재제출신청 - 평가승인  (협의 요청일 : 2026-09-07)
2026-09-07 17:13:26 - 재제출신청 - 협의검토중 
</t>
  </si>
  <si>
    <t>1차 3기 사업계획서.pdf</t>
  </si>
  <si>
    <t xml:space="preserve">
㈜유창염직 외 5개사의 고효율 공기압축기 교체를 통한 온실가스 감축사업_수정 및 보완 내역서(제출 필요)_재제출7차.hwp
첨부파일.zip</t>
  </si>
  <si>
    <t xml:space="preserve">2023-06-30 10:45:32 - 신규신청 - 접수 
2023-06-30 10:45:32 - 관장기관 지정 - 기후에너지환경부
2023-06-30 10:50:27 - 관장기관 지정 - 산업통상부
2023-06-30 13:42:28 - 신규신청 - 신청 
2023-06-30 13:47:19 - 신규신청 - 문서재제출요청 
2023-06-30 14:46:15 - 재제출신청 - 접수 
2023-06-30 15:02:34 - 재제출신청 - 신청 
2023-08-10 16:10:50 - 재제출신청 - 보완요청 
2024-10-10 16:25:31 - 보완신청 - 접수 
2024-10-11 08:13:17 - 보완신청 - 신청 
2024-11-21 16:43:13 - 보완신청 - 보완요청 
2025-03-20 22:11:08 - 보완신청 - 접수 
2025-03-21 15:14:47 - 보완신청 - 신청 
2025-04-21 13:10:48 - 보완신청 - 문서재제출요청 
2025-04-22 09:59:05 - 재제출신청 - 접수 
2025-04-23 13:15:07 - 재제출신청 - 신청 
2025-04-30 09:40:33 - 재제출신청 - 보완요청 
2025-05-29 15:39:22 - 보완신청 - 접수 
2025-06-04 16:48:09 - 보완신청 - 신청 
2025-07-11 15:07:14 - 보완신청 - 문서재제출요청 
2025-07-29 16:21:32 - 재제출신청 - 접수 
2025-08-07 17:03:00 - 재제출신청 - 신청 
2025-09-17 14:38:57 - 재제출신청 - 문서재제출요청 
2026-03-08 16:40:52 - 재제출신청 - 접수 
2026-03-10 08:48:34 - 재제출신청 - 신청 
2026-04-21 15:23:23 - 재제출신청 - 문서재제출요청 
2026-05-04 19:52:15 - 재제출신청 - 접수 
2026-05-07 09:16:42 - 재제출신청 - 신청 
2026-06-15 16:23:32 - 재제출신청 - 문서재제출요청 
2026-08-27 12:57:28 - 재제출신청 - 접수 
2026-08-27 14:01:52 - 재제출신청 - 신청 
2026-08-31 18:41:43 - 재제출신청 - 문서재제출요청 
2026-09-01 22:17:03 - 재제출신청 - 접수 
2026-09-02 09:17:09 - 재제출신청 - 신청 
2026-09-02 14:51:58 - 재제출신청 - 문서재제출요청 
2026-09-02 15:00:16 - 재제출신청 - 접수 
2026-09-02 15:18:35 - 재제출신청 - 신청 
2026-09-07 15:07:27 - 재제출신청 - 평가승인  (협의 요청일 : 2026-09-07)
2026-09-07 17:13:25 - 재제출신청 - 협의검토중 
</t>
  </si>
  <si>
    <t>1차 4기 사업계획서.pdf</t>
  </si>
  <si>
    <t xml:space="preserve">
(주)동양코어 외 5개사의 고효율 공기압축기 교체를 통한 온실가스 감축사업_수정 및 보완 내역서(제출 필요)_재제출5차.hwp
첨부파일.zip</t>
  </si>
  <si>
    <t xml:space="preserve">2023-07-07 15:53:47 - 신규신청 - 접수 
2023-07-07 15:53:47 - 관장기관 지정 - 기후에너지환경부
2023-07-07 16:11:31 - 관장기관 지정 - 산업통상부
2023-07-10 11:16:07 - 신규신청 - 신청 
2023-08-21 18:09:36 - 신규신청 - 보완요청 
2024-10-10 16:38:27 - 보완신청 - 접수 
2024-10-11 08:12:58 - 보완신청 - 신청 
2024-11-21 17:38:02 - 보완신청 - 보완요청 
2025-03-20 22:11:45 - 보완신청 - 접수 
2025-03-21 14:44:05 - 보완신청 - 신청 
2025-04-30 09:32:11 - 보완신청 - 보완요청 
2025-05-29 15:53:42 - 보완신청 - 접수 
2025-06-04 16:47:52 - 보완신청 - 신청 
2025-07-16 10:21:21 - 보완신청 - 문서재제출요청 
2025-07-29 16:20:55 - 재제출신청 - 접수 
2025-08-07 17:03:17 - 재제출신청 - 신청 
2025-09-18 08:40:22 - 재제출신청 - 문서재제출요청 
2026-03-08 16:26:07 - 재제출신청 - 접수 
2026-03-10 08:50:14 - 재제출신청 - 신청 
2026-04-10 16:36:06 - 재제출신청 - 문서재제출요청 
2026-04-30 11:01:58 - 재제출신청 - 접수 
2026-04-30 11:15:10 - 재제출신청 - 신청 
2026-06-04 16:25:22 - 재제출신청 - 문서재제출요청 
2026-08-27 12:58:42 - 재제출신청 - 접수 
2026-08-27 14:01:24 - 재제출신청 - 신청 
2026-08-31 18:41:00 - 재제출신청 - 문서재제출요청 
2026-09-01 22:23:34 - 재제출신청 - 접수 
2026-09-02 09:16:50 - 재제출신청 - 신청 
2026-09-02 14:52:18 - 재제출신청 - 문서재제출요청 
2026-09-02 15:00:53 - 재제출신청 - 접수 
2026-09-02 15:18:17 - 재제출신청 - 신청 
2026-09-02 15:48:14 - 재제출신청 - 문서재제출요청 
2026-09-02 15:51:33 - 재제출신청 - 접수 
2026-09-02 15:56:38 - 재제출신청 - 신청 
2026-09-07 15:08:02 - 재제출신청 - 평가승인  (협의 요청일 : 2026-09-07)
2026-09-07 17:13:25 - 재제출신청 - 협의검토중 
</t>
  </si>
  <si>
    <t>1차 5기 사업계획서.pdf</t>
  </si>
  <si>
    <t xml:space="preserve">
대한미디어(주) 외 4개사의 고효율 공기압축기 교체를 통한 온실가스 감축사업_수정 및 보완 내역서(제출 필요)_재제출5차.hwp
첨부파일.zip</t>
  </si>
  <si>
    <t xml:space="preserve">2023-07-05 13:59:36 - 신규신청 - 접수 
2023-07-05 13:59:36 - 관장기관 지정 - 기후에너지환경부
2023-07-05 17:07:38 - 관장기관 지정 - 산업통상부
2023-07-06 09:05:48 - 신규신청 - 신청 
2023-08-18 07:55:13 - 신규신청 - 보완요청 
2024-10-10 16:38:48 - 보완신청 - 접수 
2024-10-11 08:12:36 - 보완신청 - 신청 
2024-11-12 16:30:35 - 보완신청 - 보완요청 
2025-03-20 22:12:22 - 보완신청 - 접수 
2025-03-21 14:40:26 - 보완신청 - 신청 
2025-04-30 15:15:28 - 보완신청 - 보완요청 
2025-05-29 16:00:01 - 보완신청 - 접수 
2025-06-04 16:47:32 - 보완신청 - 신청 
2025-07-14 09:13:27 - 보완신청 - 문서재제출요청 
2025-07-29 16:20:22 - 재제출신청 - 접수 
2025-08-07 17:03:32 - 재제출신청 - 신청 
2025-09-17 14:27:34 - 재제출신청 - 문서재제출요청 
2026-03-08 16:15:48 - 재제출신청 - 접수 
2026-03-10 08:52:46 - 재제출신청 - 신청 
2026-04-21 15:35:34 - 재제출신청 - 문서재제출요청 
2026-05-04 19:52:25 - 재제출신청 - 접수 
2026-05-07 09:16:26 - 재제출신청 - 신청 
2026-06-09 08:05:20 - 재제출신청 - 문서재제출요청 
2026-08-27 12:59:56 - 재제출신청 - 접수 
2026-08-27 14:01:04 - 재제출신청 - 신청 
2026-08-31 18:40:19 - 재제출신청 - 문서재제출요청 
2026-09-01 22:26:26 - 재제출신청 - 접수 
2026-09-02 09:16:30 - 재제출신청 - 신청 
2026-09-02 14:52:34 - 재제출신청 - 문서재제출요청 
2026-09-02 15:01:32 - 재제출신청 - 접수 
2026-09-02 15:18:03 - 재제출신청 - 신청 
2026-09-07 15:08:42 - 재제출신청 - 평가승인  (협의 요청일 : 2026-09-07)
2026-09-07 17:13:17 - 재제출신청 - 협의검토중 
</t>
  </si>
  <si>
    <t>1차 11기 사업계획서.pdf</t>
  </si>
  <si>
    <t xml:space="preserve">
주식회사 달성정공 외 5개사의 고효율 공기압축기 교체를 통한 온실가스 감축사업_수정 및 보완 내역서(제출 필요)_재제출5차.hwp
첨부파일.zip</t>
  </si>
  <si>
    <t xml:space="preserve">2023-07-05 14:17:55 - 신규신청 - 접수 
2023-07-05 14:17:55 - 관장기관 지정 - 기후에너지환경부
2023-07-05 17:06:53 - 관장기관 지정 - 산업통상부
2023-07-06 09:07:26 - 신규신청 - 신청 
2023-08-17 17:43:10 - 신규신청 - 보완요청 
2024-10-10 16:41:47 - 보완신청 - 접수 
2024-10-11 08:09:58 - 보완신청 - 신청 
2024-11-12 11:48:29 - 보완신청 - 보완요청 
2025-03-20 22:34:01 - 보완신청 - 접수 
2025-03-21 11:08:57 - 보완신청 - 신청 
2025-04-29 16:41:12 - 보완신청 - 보완요청 
2025-05-29 16:25:57 - 보완신청 - 접수 
2025-06-04 16:45:39 - 보완신청 - 신청 
2025-07-02 10:37:00 - 보완신청 - 문서재제출요청 
2025-07-22 17:04:41 - 재제출신청 - 접수 
2025-07-23 13:16:12 - 재제출신청 - 신청 
2025-09-02 15:44:52 - 재제출신청 - 문서재제출요청 
2026-03-08 16:30:54 - 재제출신청 - 접수 
2026-03-10 08:49:44 - 재제출신청 - 신청 
2026-04-06 16:29:18 - 재제출신청 - 문서재제출요청 
2026-04-26 20:08:01 - 재제출신청 - 접수 
2026-04-29 11:16:47 - 재제출신청 - 신청 
2026-05-14 16:40:23 - 재제출신청 - 문서재제출요청 
2026-08-27 13:08:50 - 재제출신청 - 접수 
2026-08-27 13:58:35 - 재제출신청 - 신청 
2026-08-31 18:30:39 - 재제출신청 - 문서재제출요청 
2026-09-01 22:44:40 - 재제출신청 - 접수 
2026-09-02 09:14:12 - 재제출신청 - 신청 
2026-09-02 14:54:23 - 재제출신청 - 문서재제출요청 
2026-09-02 15:05:07 - 재제출신청 - 접수 
2026-09-02 15:16:22 - 재제출신청 - 신청 
2026-09-07 15:09:39 - 재제출신청 - 평가승인  (협의 요청일 : 2026-09-07)
2026-09-07 17:13:16 - 재제출신청 - 협의검토중 
</t>
  </si>
  <si>
    <t>1차 12기 사업계획서.pdf</t>
  </si>
  <si>
    <t xml:space="preserve">
주식회사디와이씨 외 8개사의 고효율 공기압축기 교체를 통한 온실가스 감축사업_수정 및 보완 내역서(제출 필요)_재제출4차.hwp
첨부파일.zip</t>
  </si>
  <si>
    <t xml:space="preserve">2023-07-07 15:59:59 - 신규신청 - 접수 
2023-07-07 15:59:59 - 관장기관 지정 - 기후에너지환경부
2023-07-07 16:11:47 - 관장기관 지정 - 산업통상부
2023-07-10 11:16:37 - 신규신청 - 신청 
2023-08-21 10:59:28 - 신규신청 - 보완요청 
2024-10-10 16:42:18 - 보완신청 - 접수 
2024-10-11 08:09:33 - 보완신청 - 신청 
2024-11-21 08:26:01 - 보완신청 - 보완요청 
2025-03-20 22:37:00 - 보완신청 - 접수 
2025-03-21 11:07:01 - 보완신청 - 신청 
2025-04-29 16:46:38 - 보완신청 - 보완요청 
2025-07-08 17:54:17 - 보완신청 - 접수 
2025-07-10 16:05:27 - 보완신청 - 신청 
2025-08-21 08:34:09 - 보완신청 - 문서재제출요청 
2026-03-08 16:38:05 - 재제출신청 - 접수 
2026-03-10 08:48:48 - 재제출신청 - 신청 
2026-04-06 16:30:45 - 재제출신청 - 문서재제출요청 
2026-04-26 20:21:06 - 재제출신청 - 접수 
2026-04-29 11:16:24 - 재제출신청 - 신청 
2026-05-14 16:41:31 - 재제출신청 - 문서재제출요청 
2026-08-27 13:10:27 - 재제출신청 - 접수 
2026-08-27 13:58:13 - 재제출신청 - 신청 
2026-08-31 18:39:12 - 재제출신청 - 문서재제출요청 
2026-09-01 22:51:18 - 재제출신청 - 접수 
2026-09-02 09:13:57 - 재제출신청 - 신청 
2026-09-02 14:54:42 - 재제출신청 - 문서재제출요청 
2026-09-02 15:07:03 - 재제출신청 - 접수 
2026-09-02 15:16:03 - 재제출신청 - 신청 
2026-09-07 15:12:01 - 재제출신청 - 평가승인  (협의 요청일 : 2026-09-07)
2026-09-07 17:13:16 - 재제출신청 - 협의검토중 
</t>
  </si>
  <si>
    <t>1차 9기 사업게획서.pdf</t>
  </si>
  <si>
    <t xml:space="preserve">
보광 외 7개사의 고효율 공기압축기 교체를 통한 온실가스 감축사업_수정 및 보완 내역서(제출 필요)_재제출5차.hwp
첨부파일.zip</t>
  </si>
  <si>
    <t xml:space="preserve">2023-07-05 14:09:42 - 신규신청 - 접수 
2023-07-05 14:09:42 - 관장기관 지정 - 기후에너지환경부
2023-07-05 17:07:07 - 관장기관 지정 - 산업통상부
2023-07-06 09:06:59 - 신규신청 - 신청 
2023-08-17 17:40:41 - 신규신청 - 보완요청 
2024-10-10 16:40:51 - 보완신청 - 접수 
2024-10-11 08:10:53 - 보완신청 - 신청 
2024-11-21 08:25:26 - 보완신청 - 보완요청 
2025-03-20 22:26:45 - 보완신청 - 접수 
2025-03-21 11:25:32 - 보완신청 - 신청 
2025-04-29 16:40:28 - 보완신청 - 보완요청 
2025-05-29 16:16:36 - 보완신청 - 접수 
2025-06-04 16:46:14 - 보완신청 - 신청 
2025-07-02 10:36:11 - 보완신청 - 문서재제출요청 
2025-07-22 16:59:43 - 재제출신청 - 접수 
2025-07-23 13:16:31 - 재제출신청 - 신청 
2025-09-02 15:45:21 - 재제출신청 - 문서재제출요청 
2026-03-08 16:19:38 - 재제출신청 - 접수 
2026-03-10 08:51:15 - 재제출신청 - 신청 
2026-04-15 08:40:41 - 재제출신청 - 문서재제출요청 
2026-05-04 19:52:00 - 재제출신청 - 접수 
2026-05-07 09:17:02 - 재제출신청 - 신청 
2026-06-15 16:25:10 - 재제출신청 - 문서재제출요청 
2026-08-27 13:06:47 - 재제출신청 - 접수 
2026-08-27 13:59:31 - 재제출신청 - 신청 
2026-08-31 18:32:51 - 재제출신청 - 문서재제출요청 
2026-09-01 22:37:55 - 재제출신청 - 접수 
2026-09-02 09:15:03 - 재제출신청 - 신청 
2026-09-02 14:53:48 - 재제출신청 - 문서재제출요청 
2026-09-02 15:03:58 - 재제출신청 - 접수 
2026-09-02 15:16:55 - 재제출신청 - 신청 
2026-09-07 15:09:12 - 재제출신청 - 평가승인  (협의 요청일 : 2026-09-07)
2026-09-07 17:13:16 - 재제출신청 - 협의검토중 
</t>
  </si>
  <si>
    <t>2차 3기 사업계획서.pdf</t>
  </si>
  <si>
    <t xml:space="preserve">
주식회사 동진염색 외 5개사의 인버터 공기압축기 교체를 통한 온실가스 감축사업_수정 및 보완 내역서(제출 필요)_보완3차.hwp
첨부자료.zip</t>
  </si>
  <si>
    <t xml:space="preserve">2025-12-31 08:04:56 - 신규신청 - 접수 
2025-12-31 08:04:56 - 관장기관 지정 - 기후에너지환경부
2025-12-31 13:56:53 - 신규신청 - 신청 
2026-01-05 09:02:50 - 관장기관 지정 - 산업통상부
2026-02-10 08:03:52 - 신규신청 - 보완요청 
2026-04-06 16:16:28 - 보완신청 - 접수 
2026-04-08 15:45:35 - 보완신청 - 신청 
2026-05-19 16:41:09 - 보완신청 - 보완요청 
2026-08-27 13:33:43 - 보완신청 - 접수 
2026-08-27 13:55:55 - 보완신청 - 신청 
2026-08-31 18:29:30 - 보완신청 - 보완요청 
2026-09-01 22:55:55 - 보완신청 - 접수 
2026-09-02 09:13:06 - 보완신청 - 신청 
2026-09-02 14:55:45 - 보완신청 - 문서재제출요청 
2026-09-02 15:09:42 - 재제출신청 - 접수 
2026-09-02 15:15:16 - 재제출신청 - 신청 
2026-09-07 15:11:27 - 재제출신청 - 평가승인  (협의 요청일 : 2026-09-07)
2026-09-07 17:13:16 - 재제출신청 - 협의검토중 
</t>
  </si>
  <si>
    <t>2차 1기 사업계획서.pdf</t>
  </si>
  <si>
    <t xml:space="preserve">
씨엘테크 외 5개사의 인버터 공기압축기 교체를 통한 온실가스 감축사업_수정 및 보완 내역서(제출 필요)_보완3차.hwp
첨부자료.zip</t>
  </si>
  <si>
    <t xml:space="preserve">2025-12-31 07:53:31 - 신규신청 - 접수 
2025-12-31 07:53:31 - 관장기관 지정 - 기후에너지환경부
2025-12-31 13:58:14 - 신규신청 - 신청 
2026-01-05 09:03:02 - 관장기관 지정 - 산업통상부
2026-02-10 16:38:55 - 신규신청 - 보완요청 
2026-04-06 15:24:00 - 보완신청 - 접수 
2026-04-08 15:46:08 - 보완신청 - 신청 
2026-05-26 08:28:44 - 보완신청 - 보완요청 
2026-08-27 13:29:15 - 보완신청 - 접수 
2026-08-27 13:56:52 - 보완신청 - 신청 
2026-08-31 18:34:59 - 보완신청 - 보완요청 
2026-09-01 22:51:29 - 보완신청 - 접수 
2026-09-02 09:13:38 - 보완신청 - 신청 
2026-09-02 14:55:03 - 보완신청 - 문서재제출요청 
2026-09-02 15:07:41 - 재제출신청 - 접수 
2026-09-02 15:15:49 - 재제출신청 - 신청 
2026-09-07 15:10:07 - 재제출신청 - 평가승인  (협의 요청일 : 2026-09-07)
2026-09-07 17:13:16 - 재제출신청 - 협의검토중 
</t>
  </si>
  <si>
    <t>2020-10-02</t>
  </si>
  <si>
    <t>1차 10기 사업계획서.pdf</t>
  </si>
  <si>
    <t xml:space="preserve">
(주)대일정공사 외 6개사의 고효율 공기압축기 교체를 통한 온실가스 감축사업_수정 및 보완 내역서(제출 필요)_재제출5차.hwp
첨부파일.zip</t>
  </si>
  <si>
    <t xml:space="preserve">2023-07-05 14:13:42 - 신규신청 - 접수 
2023-07-05 14:13:42 - 관장기관 지정 - 기후에너지환경부
2023-07-05 17:07:00 - 관장기관 지정 - 산업통상부
2023-07-06 09:07:40 - 신규신청 - 신청 
2023-08-17 17:44:25 - 신규신청 - 보완요청 
2024-10-10 16:41:14 - 보완신청 - 접수 
2024-10-11 08:10:26 - 보완신청 - 신청 
2024-11-21 16:39:38 - 보완신청 - 보완요청 
2025-03-20 22:33:38 - 보완신청 - 접수 
2025-03-21 11:23:53 - 보완신청 - 신청 
2025-04-30 09:31:16 - 보완신청 - 보완요청 
2025-05-29 16:20:54 - 보완신청 - 접수 
2025-06-04 16:45:57 - 보완신청 - 신청 
2025-07-11 15:12:12 - 보완신청 - 문서재제출요청 
2025-07-29 16:19:44 - 재제출신청 - 접수 
2025-08-07 17:03:47 - 재제출신청 - 신청 
2025-09-19 13:56:43 - 재제출신청 - 문서재제출요청 
2026-03-08 15:59:02 - 재제출신청 - 접수 
2026-03-10 08:53:47 - 재제출신청 - 신청 
2026-04-21 15:24:22 - 재제출신청 - 문서재제출요청 
2026-05-04 19:52:52 - 재제출신청 - 접수 
2026-05-07 09:16:09 - 재제출신청 - 신청 
2026-07-07 14:25:28 - 재제출신청 - 문서재제출요청 
2026-08-27 13:07:52 - 재제출신청 - 접수 
2026-08-27 13:59:01 - 재제출신청 - 신청 
2026-08-31 18:39:41 - 재제출신청 - 문서재제출요청 
2026-09-01 22:41:37 - 재제출신청 - 접수 
2026-09-02 09:14:30 - 재제출신청 - 신청 
2026-09-02 14:54:07 - 재제출신청 - 문서재제출요청 
2026-09-02 15:04:34 - 재제출신청 - 접수 
2026-09-02 15:16:39 - 재제출신청 - 신청 
2026-09-07 15:10:59 - 재제출신청 - 평가승인  (협의 요청일 : 2026-09-07)
2026-09-07 17:13:16 - 재제출신청 - 협의검토중 
</t>
  </si>
  <si>
    <t>2차 2기 사업계획서.pdf</t>
  </si>
  <si>
    <t xml:space="preserve">
삼환염공(주) 외 5개사의 인버터 공기압축기 교체를 통한 온실가스 감축사업_수정 및 보완 내역서(제출 필요)_보완3차.hwp
첨부자료.zip</t>
  </si>
  <si>
    <t xml:space="preserve">2025-12-31 08:00:20 - 신규신청 - 접수 
2025-12-31 08:00:20 - 관장기관 지정 - 기후에너지환경부
2025-12-31 13:57:35 - 신규신청 - 신청 
2026-01-05 09:02:56 - 관장기관 지정 - 산업통상부
2026-02-10 16:38:07 - 신규신청 - 보완요청 
2026-04-06 15:24:16 - 보완신청 - 접수 
2026-04-08 15:45:50 - 보완신청 - 신청 
2026-05-26 08:32:42 - 보완신청 - 보완요청 
2026-08-27 13:33:26 - 보완신청 - 접수 
2026-08-27 13:56:30 - 보완신청 - 신청 
2026-08-31 18:33:46 - 보완신청 - 보완요청 
2026-09-01 22:53:32 - 보완신청 - 접수 
2026-09-02 09:13:21 - 보완신청 - 신청 
2026-09-02 14:55:26 - 보완신청 - 문서재제출요청 
2026-09-02 15:08:22 - 재제출신청 - 접수 
2026-09-02 15:15:34 - 재제출신청 - 신청 
2026-09-07 15:10:36 - 재제출신청 - 평가승인  (협의 요청일 : 2026-09-07)
2026-09-07 17:13:16 - 재제출신청 - 협의검토중 
</t>
  </si>
  <si>
    <t>1차 6기 사업계획서.pdf</t>
  </si>
  <si>
    <t xml:space="preserve">
A.N.TEX 외 6개사의 고효율 공기압축기 교체를 통한 온실가스 감축사업_수정 및 보완 내역서(제출 필요)_재제출5차.hwp
첨부파일.zip</t>
  </si>
  <si>
    <t xml:space="preserve">2023-07-07 15:56:42 - 신규신청 - 접수 
2023-07-07 15:56:42 - 관장기관 지정 - 기후에너지환경부
2023-07-07 16:11:40 - 관장기관 지정 - 산업통상부
2023-07-10 11:16:21 - 신규신청 - 신청 
2023-08-18 16:59:19 - 신규신청 - 보완요청 
2024-10-10 16:39:11 - 보완신청 - 접수 
2024-10-11 08:12:16 - 보완신청 - 신청 
2024-11-12 11:55:51 - 보완신청 - 보완요청 
2025-03-20 22:10:05 - 보완신청 - 접수 
2025-03-21 15:16:57 - 보완신청 - 신청 
2025-04-29 16:33:55 - 보완신청 - 보완요청 
2025-06-09 17:51:33 - 보완신청 - 접수 
2025-06-12 09:59:52 - 보완신청 - 신청 
2025-07-02 10:34:44 - 보완신청 - 문서재제출요청 
2025-07-22 16:54:20 - 재제출신청 - 접수 
2025-07-23 13:15:42 - 재제출신청 - 신청 
2025-08-29 13:36:45 - 재제출신청 - 문서재제출요청 
2026-03-08 16:01:37 - 재제출신청 - 접수 
2026-03-10 08:53:28 - 재제출신청 - 신청 
2026-04-06 16:27:10 - 재제출신청 - 문서재제출요청 
2026-04-26 19:59:35 - 재제출신청 - 접수 
2026-04-29 11:17:01 - 재제출신청 - 신청 
2026-05-14 16:38:23 - 재제출신청 - 문서재제출요청 
2026-08-27 13:01:35 - 재제출신청 - 접수 
2026-08-27 14:00:46 - 재제출신청 - 신청 
2026-08-31 18:36:15 - 재제출신청 - 문서재제출요청 
2026-09-01 22:29:22 - 재제출신청 - 접수 
2026-09-02 09:16:08 - 재제출신청 - 신청 
2026-09-02 14:52:48 - 재제출신청 - 문서재제출요청 
2026-09-02 15:02:06 - 재제출신청 - 접수 
2026-09-02 15:17:47 - 재제출신청 - 신청 
2026-09-07 15:13:07 - 재제출신청 - 평가승인  (협의 요청일 : 2026-09-07)
2026-09-07 17:13:15 - 재제출신청 - 협의검토중 
</t>
  </si>
  <si>
    <t>2차 4기 사업계획서.pdf</t>
  </si>
  <si>
    <t xml:space="preserve">
성창실업 외 4개사의 인버터 공기압축기 교체를 통한 온실가스 감축사업_수정 및 보완 내역서(제출 필요)_보완3차.hwp
첨부자료.zip</t>
  </si>
  <si>
    <t xml:space="preserve">2025-12-31 08:09:26 - 신규신청 - 접수 
2025-12-31 08:09:26 - 관장기관 지정 - 기후에너지환경부
2025-12-31 13:55:49 - 신규신청 - 신청 
2026-01-05 09:02:43 - 관장기관 지정 - 산업통상부
2026-02-09 08:04:46 - 신규신청 - 보완요청 
2026-04-06 16:19:36 - 보완신청 - 접수 
2026-04-08 15:45:18 - 보완신청 - 신청 
2026-05-18 15:45:42 - 보완신청 - 보완요청 
2026-08-27 13:33:56 - 보완신청 - 접수 
2026-08-27 13:55:39 - 보완신청 - 신청 
2026-08-31 18:34:22 - 보완신청 - 보완요청 
2026-09-01 22:57:50 - 보완신청 - 접수 
2026-09-02 09:12:51 - 보완신청 - 신청 
2026-09-02 14:56:05 - 보완신청 - 문서재제출요청 
2026-09-02 15:10:12 - 재제출신청 - 접수 
2026-09-02 15:15:04 - 재제출신청 - 신청 
2026-09-07 15:12:41 - 재제출신청 - 평가승인  (협의 요청일 : 2026-09-07)
2026-09-07 17:13:15 - 재제출신청 - 협의검토중 
</t>
  </si>
  <si>
    <t>2차 7기 사업계획서.pdf</t>
  </si>
  <si>
    <t xml:space="preserve">
㈜한신특수가공 외 4개사의 인버터 공기압축기 교체를 통한 온실가스 감축사업_수정 및 보완 내역서(제출 필요)_보완3차.hwp
첨부자료.zip</t>
  </si>
  <si>
    <t xml:space="preserve">2025-12-31 08:34:04 - 신규신청 - 접수 
2025-12-31 08:34:04 - 관장기관 지정 - 기후에너지환경부
2025-12-31 13:53:13 - 신규신청 - 신청 
2026-01-05 09:02:23 - 관장기관 지정 - 산업통상부
2026-02-06 08:24:24 - 신규신청 - 보완요청 
2026-04-06 16:44:31 - 보완신청 - 접수 
2026-04-08 14:38:55 - 보완신청 - 신청 
2026-05-15 13:50:03 - 보완신청 - 보완요청 
2026-08-27 13:34:34 - 보완신청 - 접수 
2026-08-27 13:54:43 - 보완신청 - 신청 
2026-08-31 18:37:52 - 보완신청 - 보완요청 
2026-09-01 23:07:35 - 보완신청 - 접수 
2026-09-02 09:00:00 - 보완신청 - 신청 
2026-09-02 14:57:10 - 보완신청 - 문서재제출요청 
2026-09-02 15:11:56 - 재제출신청 - 접수 
2026-09-02 15:14:18 - 재제출신청 - 신청 
2026-09-07 15:15:59 - 재제출신청 - 평가승인  (협의 요청일 : 2026-09-07)
2026-09-07 17:12:58 - 재제출신청 - 협의검토중 
</t>
  </si>
  <si>
    <t>1차 7기 사업계획서.pdf</t>
  </si>
  <si>
    <t xml:space="preserve">
(주)기홍메가텍 외 5개사의 고효율 공기압축기 교체를 통한 온실가스 감축사업_수정 및 보완 내역서(제출 필요)_재제출5차.hwp
첨부파일.zip</t>
  </si>
  <si>
    <t xml:space="preserve">2023-07-05 14:02:23 - 신규신청 - 접수 
2023-07-05 14:02:23 - 관장기관 지정 - 기후에너지환경부
2023-07-05 17:07:32 - 관장기관 지정 - 산업통상부
2023-07-06 09:06:17 - 신규신청 - 신청 
2023-08-17 17:42:22 - 신규신청 - 보완요청 
2024-10-10 16:39:34 - 보완신청 - 접수 
2024-10-11 08:11:47 - 보완신청 - 신청 
2024-11-21 08:24:26 - 보완신청 - 보완요청 
2025-03-20 22:16:06 - 보완신청 - 접수 
2025-03-21 14:01:45 - 보완신청 - 신청 
2025-04-29 16:43:44 - 보완신청 - 보완요청 
2025-05-29 16:04:55 - 보완신청 - 접수 
2025-06-04 16:46:51 - 보완신청 - 신청 
2025-06-18 09:00:21 - 보완신청 - 문서재제출요청 
2025-07-08 17:41:24 - 재제출신청 - 접수 
2025-07-10 16:05:58 - 재제출신청 - 신청 
2025-08-21 08:32:59 - 재제출신청 - 문서재제출요청 
2026-03-08 15:55:25 - 재제출신청 - 접수 
2026-03-10 08:54:12 - 재제출신청 - 신청 
2026-04-15 08:40:00 - 재제출신청 - 문서재제출요청 
2026-05-06 17:31:55 - 재제출신청 - 접수 
2026-05-07 09:15:48 - 재제출신청 - 신청 
2026-06-12 11:29:05 - 재제출신청 - 문서재제출요청 
2026-08-27 13:03:48 - 재제출신청 - 접수 
2026-08-27 14:00:22 - 재제출신청 - 신청 
2026-08-31 18:35:42 - 재제출신청 - 문서재제출요청 
2026-09-01 22:33:12 - 재제출신청 - 접수 
2026-09-02 09:15:48 - 재제출신청 - 신청 
2026-09-02 14:53:08 - 재제출신청 - 문서재제출요청 
2026-09-02 15:02:43 - 재제출신청 - 접수 
2026-09-02 15:17:31 - 재제출신청 - 신청 
2026-09-07 15:13:33 - 재제출신청 - 평가승인  (협의 요청일 : 2026-09-07)
2026-09-07 17:12:58 - 재제출신청 - 협의검토중 
</t>
  </si>
  <si>
    <t>2차 6기 사업계획서.pdf</t>
  </si>
  <si>
    <t xml:space="preserve">
태화오토텍주식회사 외 4개사의 인버터 공기압축기 교체를 통한 온실가스 감축사업_수정 및 보완 내역서(제출 필요)_보완3차.hwp
첨부자료.zip</t>
  </si>
  <si>
    <t xml:space="preserve">2025-12-31 08:27:14 - 신규신청 - 접수 
2025-12-31 08:27:14 - 관장기관 지정 - 기후에너지환경부
2025-12-31 13:54:27 - 신규신청 - 신청 
2026-01-05 09:02:30 - 관장기관 지정 - 산업통상부
2026-02-06 08:26:28 - 신규신청 - 보완요청 
2026-04-06 16:38:08 - 보완신청 - 접수 
2026-04-08 14:49:15 - 보완신청 - 신청 
2026-05-15 13:50:49 - 보완신청 - 보완요청 
2026-08-27 13:34:21 - 보완신청 - 접수 
2026-08-27 13:55:02 - 보완신청 - 신청 
2026-08-31 18:38:29 - 보완신청 - 보완요청 
2026-09-01 23:07:26 - 보완신청 - 접수 
2026-09-02 09:11:45 - 보완신청 - 신청 
2026-09-02 14:56:45 - 보완신청 - 문서재제출요청 
2026-09-02 15:11:21 - 재제출신청 - 접수 
2026-09-02 15:14:34 - 재제출신청 - 신청 
2026-09-07 15:15:25 - 재제출신청 - 평가승인  (협의 요청일 : 2026-09-07)
2026-09-07 17:12:58 - 재제출신청 - 협의검토중 
</t>
  </si>
  <si>
    <t>2차 5기 사업계획서.pdf</t>
  </si>
  <si>
    <t xml:space="preserve">
㈜디비전 외 4개사의 인버터 공기압축기 교체를 통한 온실가스 감축사업_수정 및 보완 내역서(제출 필요)_보완3차.hwp
첨부자료.zip</t>
  </si>
  <si>
    <t xml:space="preserve">2025-12-31 08:13:44 - 신규신청 - 접수 
2025-12-31 08:13:44 - 관장기관 지정 - 기후에너지환경부
2025-12-31 13:54:56 - 신규신청 - 신청 
2026-01-05 09:02:37 - 관장기관 지정 - 산업통상부
2026-02-09 08:03:29 - 신규신청 - 보완요청 
2026-04-06 16:23:49 - 보완신청 - 접수 
2026-04-08 15:44:55 - 보완신청 - 신청 
2026-05-18 15:46:20 - 보완신청 - 보완요청 
2026-08-27 13:34:08 - 보완신청 - 접수 
2026-08-27 13:55:19 - 보완신청 - 신청 
2026-08-31 18:37:21 - 보완신청 - 보완요청 
2026-09-01 23:01:00 - 보완신청 - 접수 
2026-09-02 09:12:28 - 보완신청 - 신청 
2026-09-02 14:56:25 - 보완신청 - 문서재제출요청 
2026-09-02 15:10:49 - 재제출신청 - 접수 
2026-09-02 15:14:48 - 재제출신청 - 신청 
2026-09-07 15:14:55 - 재제출신청 - 평가승인  (협의 요청일 : 2026-09-07)
2026-09-07 17:12:58 - 재제출신청 - 협의검토중 
</t>
  </si>
  <si>
    <t>1차 8기 사업계획서.pdf</t>
  </si>
  <si>
    <t xml:space="preserve">
구름테크 외 6개사의 고효율 공기압축기 교체를 통한 온실가스 감축사업_재제출5차.hwp
첨부파일.zip</t>
  </si>
  <si>
    <t xml:space="preserve">2023-07-05 14:06:28 - 신규신청 - 접수 
2023-07-05 14:06:28 - 관장기관 지정 - 기후에너지환경부
2023-07-05 17:07:25 - 관장기관 지정 - 산업통상부
2023-07-06 09:06:35 - 신규신청 - 신청 
2023-08-17 17:42:49 - 신규신청 - 보완요청 
2024-10-10 16:40:31 - 보완신청 - 접수 
2024-10-11 08:11:18 - 보완신청 - 신청 
2024-11-21 08:24:56 - 보완신청 - 보완요청 
2025-03-20 22:18:59 - 보완신청 - 접수 
2025-03-21 13:21:01 - 보완신청 - 신청 
2025-04-29 16:41:48 - 보완신청 - 보완요청 
2025-05-29 16:11:06 - 보완신청 - 접수 
2025-06-04 16:46:36 - 보완신청 - 신청 
2025-06-18 09:01:31 - 보완신청 - 문서재제출요청 
2025-07-08 17:46:13 - 재제출신청 - 접수 
2025-07-10 16:05:44 - 재제출신청 - 신청 
2025-08-21 08:33:20 - 재제출신청 - 문서재제출요청 
2026-03-08 16:12:17 - 재제출신청 - 접수 
2026-03-10 08:53:05 - 재제출신청 - 신청 
2026-04-15 08:40:20 - 재제출신청 - 문서재제출요청 
2026-05-04 19:51:37 - 재제출신청 - 접수 
2026-05-07 09:17:18 - 재제출신청 - 신청 
2026-06-15 16:24:29 - 재제출신청 - 문서재제출요청 
2026-08-27 13:05:16 - 재제출신청 - 접수 
2026-08-27 14:00:02 - 재제출신청 - 신청 
2026-08-31 18:36:52 - 재제출신청 - 문서재제출요청 
2026-09-01 22:35:13 - 재제출신청 - 접수 
2026-09-02 09:15:23 - 재제출신청 - 신청 
2026-09-02 14:53:35 - 재제출신청 - 문서재제출요청 
2026-09-02 15:03:12 - 재제출신청 - 접수 
2026-09-02 15:17:14 - 재제출신청 - 신청 
2026-09-07 15:14:02 - 재제출신청 - 평가승인  (협의 요청일 : 2026-09-07)
2026-09-07 17:12:58 - 재제출신청 - 협의검토중 
</t>
    <phoneticPr fontId="48" type="noConversion"/>
  </si>
  <si>
    <t>우광아스콘_ORS 사업계획서_ver6.0_260827.pdf</t>
  </si>
  <si>
    <t xml:space="preserve">
증빙자료.zip
우광아스콘(주) 연료전환(B-C유, 정제유-LPG)을 통한 온실가스 배출 감축사업_수정 및 보완 내역서(제출 필요)_재제출7차.pdf</t>
  </si>
  <si>
    <t xml:space="preserve">2020-06-10 17:27:03 - 신규신청 - 접수 
2020-06-10 17:27:03 - 관장기관 지정 - 기후에너지환경부
2020-06-11 13:44:38 - 신규신청 - 신청 
2020-06-12 09:09:06 - 관장기관 지정 - 산업통상부
2020-09-24 17:53:03 - 신규신청 - 보완요청 
2021-06-30 11:54:39 - 보완신청 - 접수 
2021-06-30 14:30:07 - 보완신청 - 신청 
2021-07-23 13:18:25 - 보완신청 - 보완요청 
2021-08-27 11:57:04 - 보완신청 - 접수 
2021-10-06 09:21:38 - 보완신청 - 신청 
2021-10-06 09:22:50 - 보완신청 - 보완요청 
2022-04-12 11:16:24 - 보완신청 - 접수 
2022-05-26 07:37:29 - 보완신청 - 신청 
2022-05-26 08:13:30 - 보완신청 - 문서재제출요청 
2025-03-10 14:24:27 - 재제출신청 - 접수 
2025-04-23 10:02:38 - 재제출신청 - 신청 
2025-04-30 13:36:57 - 재제출신청 - 문서재제출요청 
2025-05-21 14:18:34 - 재제출신청 - 접수 
2025-07-02 08:34:29 - 재제출신청 - 신청 
2025-07-03 09:22:52 - 재제출신청 - 문서재제출요청 
2025-09-25 08:32:10 - 재제출신청 - 접수 
2025-11-12 09:29:37 - 재제출신청 - 신청 
2025-11-12 09:30:20 - 재제출신청 - 문서재제출요청 
2025-11-24 08:45:55 - 재제출신청 - 접수 
2025-12-30 15:33:53 - 재제출신청 - 신청 
2025-12-30 15:34:10 - 재제출신청 - 문서재제출요청 
2026-04-09 11:06:45 - 재제출신청 - 접수 
2026-05-15 13:48:42 - 재제출신청 - 신청 
2026-05-15 13:49:01 - 재제출신청 - 문서재제출요청 
2026-06-18 14:51:17 - 재제출신청 - 접수 
2026-08-14 16:41:39 - 재제출신청 - 신청 
2026-08-14 16:42:12 - 재제출신청 - 문서재제출요청 
2026-08-27 15:36:24 - 재제출신청 - 접수 
2026-09-07 16:59:01 - 재제출신청 - 신청 
2026-09-07 17:09:55 - 재제출신청 - 평가승인  (협의 요청일 : 2026-09-07)
2026-09-07 17:12:57 - 재제출신청 - 협의검토중 
</t>
  </si>
  <si>
    <t>경북환경_ORS 사업계획서_ver5.0.pdf</t>
  </si>
  <si>
    <t xml:space="preserve">
㈜경북환경 연료전환(B-C유 &amp;rarr; LPG)을 통한 온실가스 배출 감축사업_수정 및 보완 내역서(제출 필요)_재제출1차.pdf
3. 증빙서류.zip</t>
  </si>
  <si>
    <t xml:space="preserve">2025-03-12 11:12:12 - 신규신청 - 접수 
2025-03-12 11:12:12 - 관장기관 지정 - 기후에너지환경부
2025-03-12 21:24:22 - 관장기관 지정 - 산업통상부
2025-10-30 15:08:38 - 신규신청 - 신청 
2025-10-30 15:09:22 - 신규신청 - 보완요청 
2025-11-18 15:06:46 - 보완신청 - 접수 
2025-12-30 13:28:52 - 보완신청 - 신청 
2025-12-30 13:29:24 - 보완신청 - 보완요청 
2026-04-08 09:20:11 - 보완신청 - 접수 
2026-04-28 16:21:30 - 보완신청 - 신청 
2026-04-28 16:21:50 - 보완신청 - 보완요청 
2026-06-09 09:34:28 - 보완신청 - 접수 
2026-08-14 16:43:49 - 보완신청 - 신청 
2026-08-14 16:44:34 - 보완신청 - 문서재제출요청 
2026-08-27 16:12:40 - 재제출신청 - 접수 
2026-09-07 16:59:15 - 재제출신청 - 신청 
2026-09-07 17:10:18 - 재제출신청 - 평가승인  (협의 요청일 : 2026-09-07)
2026-09-07 17:12:57 - 재제출신청 - 협의검토중 
</t>
  </si>
  <si>
    <t>제일기업_ORS 사업계획서_ver5_260827.pdf</t>
  </si>
  <si>
    <t xml:space="preserve">
3. 증빙서류.zip
㈜제일기업 연료전환(B-C유 &amp;rarr; LPG)을 통한 온실가스 배출 감축사업_수정 및 보완 내역서_재제출9차.pdf</t>
  </si>
  <si>
    <t xml:space="preserve">2020-11-10 14:10:11 - 신규신청 - 접수 
2020-11-10 14:10:11 - 관장기관 지정 - 기후에너지환경부
2020-11-10 18:50:23 - 관장기관 지정 - 산업통상부
2020-11-11 15:56:35 - 신규신청 - 신청 
2021-04-02 14:47:05 - 신규신청 - 보완요청 
2021-06-28 11:49:27 - 보완신청 - 접수 
2021-06-30 15:11:34 - 보완신청 - 신청 
2021-07-21 15:20:40 - 보완신청 - 문서재제출요청 
2021-08-31 14:17:42 - 재제출신청 - 접수 
2021-09-01 11:00:54 - 재제출신청 - 신청 
2021-10-19 13:50:10 - 재제출신청 - 보완요청 
2025-05-21 08:59:06 - 보완신청 - 접수 
2025-07-28 09:17:54 - 보완신청 - 신청 
2025-07-29 08:10:09 - 보완신청 - 보완요청 
2025-09-10 11:07:11 - 보완신청 - 접수 
2025-10-16 14:16:42 - 보완신청 - 신청 
2025-10-16 14:17:12 - 보완신청 - 문서재제출요청 
2025-10-16 16:14:48 - 재제출신청 - 접수 
2025-10-24 09:55:15 - 재제출신청 - 신청 
2025-10-24 09:55:45 - 재제출신청 - 문서재제출요청 
2025-11-14 11:32:04 - 재제출신청 - 접수 
2026-01-15 09:34:29 - 재제출신청 - 신청 
2026-01-15 09:34:55 - 재제출신청 - 문서재제출요청 
2026-02-09 14:32:03 - 재제출신청 - 접수 
2026-03-19 16:45:02 - 재제출신청 - 신청 
2026-03-19 16:47:16 - 재제출신청 - 문서재제출요청 
2026-03-20 15:02:04 - 재제출신청 - 접수 
2026-04-20 09:47:03 - 재제출신청 - 신청 
2026-04-20 09:47:23 - 재제출신청 - 문서재제출요청 
2026-05-06 16:51:25 - 재제출신청 - 접수 
2026-06-05 16:54:21 - 재제출신청 - 신청 
2026-06-05 16:54:32 - 재제출신청 - 문서재제출요청 
2026-06-09 10:51:41 - 재제출신청 - 접수 
2026-08-13 15:10:02 - 재제출신청 - 신청 
2026-08-13 15:11:22 - 재제출신청 - 문서재제출요청 
2026-08-24 08:41:07 - 재제출신청 - 접수 
2026-08-27 09:12:57 - 재제출신청 - 신청 
2026-08-27 09:15:56 - 재제출신청 - 문서재제출요청 
2026-08-27 12:16:43 - 재제출신청 - 접수 
2026-09-07 16:58:39 - 재제출신청 - 신청 
2026-09-07 17:10:47 - 재제출신청 - 평가승인  (협의 요청일 : 2026-09-07)
2026-09-07 17:12:57 - 재제출신청 - 협의검토중 
</t>
  </si>
  <si>
    <t>[농산아스콘]연료전환 외부사업 사업계획서 Ver.6.0 260825.pdf</t>
  </si>
  <si>
    <t xml:space="preserve">
증빙자료.zip
농산아스콘㈜ 연료전환(B-C유, 감압정제유&amp;rarr;LPG)을 통한 온실가스 배출 감축사업_수정 및 보완 내역서(제출 필요)_재제출5차.pdf</t>
  </si>
  <si>
    <t xml:space="preserve">2025-03-10 11:46:03 - 신규신청 - 접수 
2025-03-10 11:46:03 - 관장기관 지정 - 기후에너지환경부
2025-03-11 09:43:42 - 관장기관 지정 - 산업통상부
2025-04-23 10:00:10 - 신규신청 - 신청 
2025-04-25 17:27:07 - 신규신청 - 보완요청 
2025-06-10 13:20:05 - 보완신청 - 접수 
2025-07-28 09:13:21 - 보완신청 - 신청 
2025-07-28 16:15:40 - 보완신청 - 보완요청 
2025-09-26 11:28:09 - 보완신청 - 접수 
2025-11-12 09:28:34 - 보완신청 - 신청 
2025-11-12 09:29:20 - 보완신청 - 보완요청 
2025-11-24 16:06:47 - 보완신청 - 접수 
2026-01-05 16:53:53 - 보완신청 - 신청 
2026-01-05 16:54:08 - 보완신청 - 문서재제출요청 
2026-02-20 16:13:36 - 재제출신청 - 접수 
2026-03-10 14:50:10 - 재제출신청 - 신청 
2026-03-10 14:50:50 - 재제출신청 - 문서재제출요청 
2026-03-10 16:46:29 - 재제출신청 - 접수 
2026-04-21 15:24:56 - 재제출신청 - 신청 
2026-04-21 15:25:39 - 재제출신청 - 문서재제출요청 
2026-05-18 16:47:51 - 재제출신청 - 접수 
2026-06-26 16:03:44 - 재제출신청 - 신청 
2026-06-26 16:04:11 - 재제출신청 - 문서재제출요청 
2026-06-29 10:35:54 - 재제출신청 - 접수 
2026-07-23 09:58:52 - 재제출신청 - 신청 
2026-08-14 16:34:42 - 재제출신청 - 문서재제출요청 
2026-08-25 10:37:40 - 재제출신청 - 접수 
2026-09-07 16:58:28 - 재제출신청 - 신청 
2026-09-07 17:09:25 - 재제출신청 - 평가승인  (협의 요청일 : 2026-09-07)
2026-09-07 17:12:57 - 재제출신청 - 협의검토중 
</t>
  </si>
  <si>
    <t>창성_ORS 사업계획서_ Ver7.0_260827.pdf</t>
  </si>
  <si>
    <t xml:space="preserve">
3. 증빙서류.zip
주식회사 창성 연료전환(B-C유 &amp;rarr; LPG)을 통한 온실가스 배출 감축사업_수정 및 보완 내역서_제재출6차.pdf</t>
  </si>
  <si>
    <t xml:space="preserve">2025-07-07 14:45:39 - 신규신청 - 신청 
2025-07-07 14:45:39 - 관장기관 지정 - 기후에너지환경부
2025-07-18 09:11:34 - 관장기관 지정 - 산업통상부
2025-08-18 16:49:50 - 신규신청 - 보완요청 
2025-10-15 17:01:00 - 보완신청 - 신청 
2025-11-12 09:31:11 - 보완신청 - 보완요청 
2025-11-12 13:27:38 - 보완신청 - 신청 
2025-12-23 16:41:36 - 보완신청 - 보완요청 
2025-12-24 09:14:17 - 보완신청 - 신청 
2026-02-06 08:21:48 - 보완신청 - 문서재제출요청 
2026-02-06 18:57:17 - 재제출신청 - 신청 
2026-03-11 16:15:38 - 재제출신청 - 문서재제출요청 
2026-04-06 14:37:55 - 재제출신청 - 접수 
2026-04-20 17:16:07 - 재제출신청 - 신청 
2026-04-20 17:16:23 - 재제출신청 - 문서재제출요청 
2026-05-06 16:56:03 - 재제출신청 - 접수 
2026-06-05 16:55:08 - 재제출신청 - 신청 
2026-06-05 16:55:26 - 재제출신청 - 문서재제출요청 
2026-07-16 09:54:29 - 재제출신청 - 접수 
2026-07-23 09:58:22 - 재제출신청 - 신청 
2026-08-13 15:13:23 - 재제출신청 - 문서재제출요청 
2026-08-24 10:04:48 - 재제출신청 - 접수 
2026-08-27 11:03:08 - 재제출신청 - 신청 
2026-08-27 11:07:57 - 재제출신청 - 문서재제출요청 
2026-08-27 13:44:14 - 재제출신청 - 접수 
2026-09-07 16:58:50 - 재제출신청 - 신청 
2026-09-07 17:11:14 - 재제출신청 - 평가승인  (협의 요청일 : 2026-09-07)
2026-09-07 17:12:57 - 재제출신청 - 협의검토중 
</t>
  </si>
  <si>
    <t xml:space="preserve">
기타증빙문서.zip
㈜공영사 연료전환(B-C유&amp;rarr;LPG)을 통한 온실가스 배출 감축사업_수정 및 보완 내역서(제출 필요)_재제출4차.pdf
반려신청 동의서_(주)공영사.jpg</t>
  </si>
  <si>
    <t>[보완3차]신청
2026-09-07
(10일째)</t>
  </si>
  <si>
    <t xml:space="preserve">2020-05-16 23:56:08 - 신규신청 - 신청 
2020-05-16 23:56:08 - 관장기관 지정 - 기후에너지환경부
2020-05-18 14:15:21 - 관장기관 지정 - 산업통상부
2020-05-18 16:09:35 - 신규신청 - 문서재제출요청 
2020-05-18 16:31:58 - 재제출신청 - 접수 
2020-05-18 16:37:51 - 재제출신청 - 신청 
2020-12-14 18:07:50 - 재제출신청 - 문서재제출요청 
2021-06-30 11:31:55 - 재제출신청 - 접수 
2021-06-30 15:06:34 - 재제출신청 - 신청 
2021-07-21 14:16:35 - 재제출신청 - 문서재제출요청 
2021-08-20 10:51:25 - 재제출신청 - 접수 
2021-10-08 14:58:31 - 재제출신청 - 신청 
2021-10-19 13:49:19 - 재제출신청 - 보완요청 
2025-05-15 09:53:11 - 보완신청 - 접수 
2025-07-02 08:33:07 - 보완신청 - 신청 
2025-07-04 08:19:31 - 보완신청 - 보완요청 
2025-08-18 08:47:08 - 보완신청 - 접수 
2025-09-24 10:00:26 - 보완신청 - 신청 
2025-11-03 16:12:33 - 보완신청 - 보완요청 
2025-11-21 11:03:20 - 보완신청 - 접수 
2025-12-30 13:27:55 - 보완신청 - 신청 
2025-12-30 13:28:14 - 보완신청 - 문서재제출요청 
2026-06-26 09:23:14 - 재제출신청 - 접수 
2026-07-23 09:59:08 - 재제출신청 - 신청 
2026-08-14 16:47:24 - 재제출신청 - 문서재제출요청 
2026-09-07 09:12:53 - 재제출신청 - 접수 
2026-09-07 16:59:25 - 재제출신청 - 신청 
</t>
  </si>
  <si>
    <t xml:space="preserve">
증빙자료.zip
방태산업(주) 연료 전환(B-C유에서 LPG)을 통한 온실가스 배출 감축사업_수정 및 보완 내역서(제출 필요)_재제출1차.pdf
반려신청 동의서_방태산업(주).jpg</t>
  </si>
  <si>
    <t xml:space="preserve">2020-05-17 11:16:49 - 관장기관 지정 - 기후에너지환경부
2020-05-17 11:16:50 - 신규신청 - 신청 
2020-05-18 14:15:30 - 관장기관 지정 - 산업통상부
2020-05-18 16:09:16 - 신규신청 - 문서재제출요청 
2020-05-18 16:29:51 - 재제출신청 - 접수 
2020-05-18 16:37:25 - 재제출신청 - 신청 
2020-12-14 11:35:38 - 재제출신청 - 문서재제출요청 
2021-06-30 11:05:11 - 재제출신청 - 접수 
2021-06-30 14:56:49 - 재제출신청 - 신청 
2021-07-28 17:05:44 - 재제출신청 - 보완요청 
2021-08-27 11:55:52 - 보완신청 - 접수 
2021-10-12 09:56:19 - 보완신청 - 신청 
2021-10-12 10:16:54 - 보완신청 - 문서재제출요청 
2021-10-12 15:20:31 - 재제출신청 - 접수 
2021-12-14 17:50:30 - 재제출신청 - 신청 
2021-12-14 18:05:13 - 재제출신청 - 보완요청 
2025-03-10 16:16:04 - 보완신청 - 접수 
2025-04-23 10:01:46 - 보완신청 - 신청 
2025-04-25 17:41:43 - 보완신청 - 보완요청 
2025-06-09 15:31:28 - 보완신청 - 접수 
2025-06-27 14:25:27 - 보완신청 - 신청 
2025-06-27 15:12:47 - 보완신청 - 문서재제출요청 
2025-10-01 10:55:59 - 재제출신청 - 접수 
2025-11-03 14:26:30 - 재제출신청 - 신청 
2025-11-03 14:26:45 - 재제출신청 - 문서재제출요청 
2026-09-07 09:17:34 - 재제출신청 - 접수 
2026-09-07 16:58:14 - 재제출신청 - 신청 
</t>
  </si>
  <si>
    <t>전북특별자치도 완주군 봉동읍 완주산단5로 192_x000D_
전북특별자치도 완주군 봉동읍 테크노밸리로 472_x000D_
대구광역시 달성군 구지면 국가산단대로33길 248_x000D_
경상북도 경산시 자인면 자인공단2로 37_x000D_
충청북도 청주시 상당구 낭성면 단재로 1926</t>
  </si>
  <si>
    <t>주식회사 정석케미칼 외 4개사의 인버터 공기압축기 교체를 통한 온실가스 감축사업</t>
  </si>
  <si>
    <t>2024-12-28</t>
  </si>
  <si>
    <t>2026-05-13~2036-05-12</t>
  </si>
  <si>
    <t xml:space="preserve">
첨부자료.zip</t>
  </si>
  <si>
    <t>신청
2026-08-27
(17일째)</t>
  </si>
  <si>
    <t xml:space="preserve">2026-08-27 13:26:21 - 신규신청 - 접수 
2026-08-27 13:26:21 - 관장기관 지정 - 기후에너지환경부
2026-08-27 13:57:49 - 신규신청 - 신청 
2026-09-03 14:13:26 - 관장기관 지정 - 산업통상부
</t>
  </si>
  <si>
    <t>경상북도 영천시 금호읍 영천산단로 266_x000D_
경상북도 영천시 영천아이시로 106-35_x000D_
경상북도 영천시 영천아이시로 106-90_x000D_
경상북도 영천시 채신2공단길 60-12_x000D_
전북특별자치도 완주군 봉동읍 완주산단4로  107</t>
  </si>
  <si>
    <t>(주)금창4공장 외 4개사의 인버터 공기압축기 교체를 통한 온실가스 감축사업</t>
  </si>
  <si>
    <t>2025-07-11</t>
  </si>
  <si>
    <t>2026-05-15~2036-05-14</t>
  </si>
  <si>
    <t xml:space="preserve">2026-08-27 13:27:01 - 신규신청 - 접수 
2026-08-27 13:27:01 - 관장기관 지정 - 기후에너지환경부
2026-08-27 13:57:26 - 신규신청 - 신청 
2026-09-03 14:13:21 - 관장기관 지정 - 산업통상부
</t>
  </si>
  <si>
    <t>대구광역시 달서구 성서동로 119_x000D_
대구광역시 달서구 달서대로95길 86_x000D_
대구광역시 달성군 구지면 달성2차3로 5_x000D_
대구광역시 달성군 구지면 달성2차동1로 47_x000D_
대구광역시 군위군 군위읍 군위공단길 185_x000D_
대구광역시 군위군 효령면 효령공단길 14-5</t>
  </si>
  <si>
    <t>(주)케이제이 외 5개사의 인버터 공기압축기 교체를 통한 온실가스 감축사업</t>
  </si>
  <si>
    <t xml:space="preserve">2026-08-27 13:27:53 - 신규신청 - 접수 
2026-08-27 13:27:53 - 관장기관 지정 - 기후에너지환경부
2026-08-27 13:57:07 - 신규신청 - 신청 
2026-09-03 14:13:15 - 관장기관 지정 - 산업통상부
</t>
  </si>
  <si>
    <t>(주)유일</t>
  </si>
  <si>
    <t>4118132088</t>
  </si>
  <si>
    <t>전남 영암군 삼호읍 대불산단 1로 95</t>
  </si>
  <si>
    <t>문원</t>
  </si>
  <si>
    <t>061-463-9335</t>
  </si>
  <si>
    <t>yuiladmin@yuilship.com</t>
  </si>
  <si>
    <t>고효율 공기압축기 설치로 온실가스 배출 감축사업</t>
  </si>
  <si>
    <t>2025-12-17</t>
  </si>
  <si>
    <t>2026-05-26~2036-05-25</t>
  </si>
  <si>
    <t>[별지1] 외부사업 사업계획서.pdf</t>
  </si>
  <si>
    <t xml:space="preserve">
1.사업자등록증 (주)유일.pdf
2. 사업자등록증-우주유체기계.pdf
3. 계약서(설비제작 및 공사계약서).pdf
4. 시운전보고서-4대.pdf
5. 설비 사양서(해당 페이지 ).pdf
6. 설비 카달록그 RM_Series Screw Compressors 한글2023.pdf
7. 온실가스 감축량 산정에 필요한 데이터 값.pdf
8. 탄소배출권 기초데이터(공무팀 작성)_20260320.xlsx</t>
  </si>
  <si>
    <t>[보완1차]보완요청
2026-08-24</t>
  </si>
  <si>
    <t>2026-08-24</t>
  </si>
  <si>
    <t xml:space="preserve">2026-07-13 12:46:35 - 신규신청 - 신청 
2026-07-13 12:46:35 - 관장기관 지정 - 기후에너지환경부
2026-07-13 15:39:43 - 관장기관 지정 - 산업통상부
2026-08-24 13:48:58 - 신규신청 - 보완요청 
</t>
  </si>
  <si>
    <t>주식회사  거산</t>
  </si>
  <si>
    <t>1318642458</t>
  </si>
  <si>
    <t>주식회사 거산</t>
  </si>
  <si>
    <t>인천광역시 남동구 남동대로 49번길 104(고잔동, 남동공단 128B-7L)</t>
  </si>
  <si>
    <t>070-4882-8004</t>
  </si>
  <si>
    <t>keosant@naver.com</t>
  </si>
  <si>
    <t>거산테크 고효율 공기압축기 교체사업</t>
  </si>
  <si>
    <t>2025-10-21</t>
  </si>
  <si>
    <t>2025-10-21~2035-10-20</t>
  </si>
  <si>
    <t>거산테크 고효율 인버터 공기압축기 교체 사업_사업계획서_v1.pdf</t>
  </si>
  <si>
    <t xml:space="preserve">
거산테크 고효율 인버터 공기압축기 교체 사업_사업계획서_v1.xlsx
6. 운전시간_거산테크(2).jpg
6. 운전시간_거산테크(3).jpg
1. 거산테크_사업자등록증.pdf
2-1. 거산테크_계약서(KT).pdf
2-1. 거산테크_과업지시서(정우플로우).pdf
2-1. 거산테크_하도계약서(정우플로우).pdf
2-2_거산테크_세금계산서.pdf
2-3. 거산테크_준공서.pdf
2-3. 거산테크_착수PRB.pdf
3. 외부사업 배출권 소유권 미주장 확인내역_전담기관.pdf
3. 외부사업 배출권 소유권 미주장 확인서(수행기관용_KT).pdf
4-1. 거산테크_교체 전 명판.jpg
4-2. 거산테크_교체 전 사양서.pdf
4-3. 거산테크_교체 후 명판.jpg
5. 교체설비 기존장비 폐기확인서_거산테크.pdf
6. 운전시간_거산테크(1).jpg</t>
  </si>
  <si>
    <t>신청
2026-08-21
(21일째)</t>
  </si>
  <si>
    <t>2026-08-21</t>
  </si>
  <si>
    <t xml:space="preserve">2026-08-21 10:18:15 - 신규신청 - 신청 
2026-08-21 10:18:15 - 관장기관 지정 - 기후에너지환경부
2026-09-03 14:13:07 - 관장기관 지정 - 산업통상부
</t>
  </si>
  <si>
    <t>(주)인목</t>
  </si>
  <si>
    <t>1398142253</t>
  </si>
  <si>
    <t>인천광역시 남동구 남동서로 330번길 34</t>
  </si>
  <si>
    <t>석영철</t>
  </si>
  <si>
    <t>조달본부</t>
  </si>
  <si>
    <t>032-819-2449</t>
  </si>
  <si>
    <t>yc.seok@inmok.co.kr</t>
  </si>
  <si>
    <t>(주)인목 고효율공기압축기 교체 사업</t>
  </si>
  <si>
    <t>2025-10-21~2034-10-20</t>
  </si>
  <si>
    <t>(주)인목 고효율 인버터 공기압축기 교체 사업_사업계획서_v1.pdf</t>
  </si>
  <si>
    <t xml:space="preserve">
(주)인목 고효율 인버터 공기압축기 교체 사업_사업계획서_v1.xlsx
2-2. 인목_세금계산서.pdf
2-3. 인목_착수PRB.pdf
2-4. 인목_준공서.pdf
3. 외부사업 배출권 소유권 미주장 확인내역_전담기관.pdf
3. 외부사업 배출권 소유권 미주장 확인서(수행기관용_KT).pdf
4-1. 인목_교체 전 명판.jpg
4-2. 인목_교체 전 사양서.pdf
4-3. 인목_교체 후 명판.jpg
5. 교체설비 기존장비 폐기확인서_인목.pdf
6. 운전시간_인목.jpg
1. 인목_사업자등록증.pdf
2-1. 인목_계약서(KT).pdf
2-1. 인목_과업지시서(정우플로우).pdf
2-1. 인목_하도계약서(정우플로우).pdf</t>
  </si>
  <si>
    <t xml:space="preserve">2026-08-21 09:45:01 - 신규신청 - 신청 
2026-08-21 09:45:01 - 관장기관 지정 - 기후에너지환경부
2026-09-03 14:12:57 - 관장기관 지정 - 산업통상부
</t>
  </si>
  <si>
    <t>[보완3차]착수신고
2026-08-19</t>
  </si>
  <si>
    <t xml:space="preserve">2022-12-30 19:18:12 - 신규신청 - 접수 
2022-12-30 19:18:12 - 관장기관 지정 - 기후에너지환경부
2023-01-02 09:35:41 - 관장기관 지정 - 산업통상부
2023-01-03 11:17:05 - 신규신청 - 신청 
2023-01-31 13:10:03 - 신규신청 - 문서재제출요청 
2023-11-15 09:40:59 - 재제출신청 - 접수 
2023-11-15 10:13:11 - 재제출신청 - 신청 
2023-12-20 15:22:46 - 재제출신청 - 보완요청 
2024-08-13 17:40:27 - 보완신청 - 접수 
2024-08-14 10:23:54 - 보완신청 - 신청 
2024-09-20 16:59:07 - 보완신청 - 보완요청 
2024-10-14 17:55:56 - 보완신청 - 접수 
2024-10-16 09:40:45 - 보완신청 - 신청 
2024-11-11 16:06:16 - 보완신청 - 보완요청 
2024-11-23 09:37:50 - 보완신청 - 접수 
2024-11-27 08:18:30 - 보완신청 - 신청 
2025-02-14 10:37:26 - 보완신청 - 문서재제출요청 
2025-04-01 11:27:44 - 재제출신청 - 접수 
2025-04-01 17:30:17 - 재제출신청 - 신청 
2025-04-25 16:53:40 - 재제출신청 - 문서재제출요청 
2025-05-14 13:36:05 - 재제출신청 - 접수 
2025-05-20 15:13:36 - 재제출신청 - 신청 
2025-06-11 16:17:48 - 재제출신청 - 문서재제출요청 
2025-08-07 10:31:09 - 재제출신청 - 접수 
2025-08-07 17:01:52 - 재제출신청 - 신청 
2025-08-29 13:37:12 - 재제출신청 - 문서재제출요청 
2025-09-11 10:11:42 - 재제출신청 - 접수 
2025-09-22 10:09:17 - 재제출신청 - 신청 
2025-11-28 16:39:22 - 재제출신청 - 평가승인  (협의 요청일 : 2025-11-28)
2025-12-08 10:37:27 - 재제출신청 - 협의검토중  (협의 통보일 : 2026-01-13)
2026-01-14 13:55:16 - 재제출신청 - 협의통보 
2026-03-11 12:28:42 - 재제출신청 - 심의승인 
2026-08-19 17:00:07 - 재제출신청 - 착수신고 
</t>
  </si>
  <si>
    <t xml:space="preserve">
1-1.사업자등록증_띵스파이어.pdf
1-2. 동아연필_사업자등록증.pdf
2-1. 감축량에 대한 소유권 관련 협약서(동아연필).hwp
2-2. 동아연필 표준협악서_스마트에너지플랫폼 구축사업.PDF
3-1. 동아연필_시운전보고서.pdf
04-1. 기존 공기압축기 사진(동아연필).JPG
04-2. 기존 공기압축기 명판 (동아연필).JPG
04-3. 신규 공기압축기 (동아연필).JPG
04-4. 신규 공기압축기 (동아연필).JPG
4-5. 동아연필_설비처분 확인서.pdf
4-6.에너지진단보고서_동아연필.pdf
동아연필_인버터 공기압축기 도입을 통한 온실가스 감축사업 단위사업 계획서_Ver4.0(수정).pdf
동아연필_인버터 공기압축기 도입을 통한 온실가스 감축사업 단위사업 계획서_Ver4.0.xlsx</t>
  </si>
  <si>
    <t>[보완1차]보완요청
2026-08-13</t>
  </si>
  <si>
    <t>2026-08-13</t>
  </si>
  <si>
    <t xml:space="preserve">2026-06-24 15:59:44 - 신규신청 - 접수 
2026-06-24 15:59:44 - 관장기관 지정 - 기후에너지환경부
2026-06-25 14:48:56 - 관장기관 지정 - 산업통상부
2026-08-06 10:00:34 - 신규신청 - 신청 
2026-08-06 10:00:59 - 신규신청 - 문서재제출요청 
2026-08-06 15:03:30 - 재제출신청 - 접수 
2026-08-13 15:20:38 - 재제출신청 - 신청 
2026-08-13 15:21:07 - 재제출신청 - 보완요청 
</t>
  </si>
  <si>
    <t>동아교재_인버터 공기압축기 도입을 통한 온실가스 감축사업 단위사업 계획서_Ver4.0(수정).pdf</t>
  </si>
  <si>
    <t xml:space="preserve">
1-1.사업자등록증_띵스파이어.pdf
1-2. 동아교재_사업자등록증.pdf
2-1. 감축량에 대한 소유권 관련 협약서(동아교재).hwp
2-2. 동아교재 표준 협약서_스마트에너지플랫폼 구축사업.PDF
3-1. 동아교재_시운전보고서.PDF
04-1. 기존 공기압축기 사진(동아교제).jpg
04-2. 기존 공기압축기 명판 (동아교제).JPG
04-3. 신규 공기압축기 사진 (동아교제).JPG
04-4. 신규 공기압축기 명판 (동아교제).JPG
4-5. 동아교재_설비처분 확인서.PDF
4-6.에너지진단보고서_동아교재.pdf
동아교재_인버터 공기압축기 도입을 통한 온실가스 감축사업 단위사업 계획서_Ver4.0(수정).pdf
동아교재_인버터 공기압축기 도입을 통한 온실가스 감축사업 단위사업 계획서_Ver4.0.xlsx</t>
  </si>
  <si>
    <t xml:space="preserve">2026-06-24 15:52:17 - 신규신청 - 접수 
2026-06-24 15:52:17 - 관장기관 지정 - 기후에너지환경부
2026-06-25 14:49:03 - 관장기관 지정 - 산업통상부
2026-08-06 09:53:47 - 신규신청 - 신청 
2026-08-06 10:00:18 - 신규신청 - 문서재제출요청 
2026-08-06 15:05:28 - 재제출신청 - 접수 
2026-08-13 15:16:45 - 재제출신청 - 신청 
2026-08-13 15:17:20 - 재제출신청 - 보완요청 
</t>
    <phoneticPr fontId="48" type="noConversion"/>
  </si>
  <si>
    <t>(사업계획서)대창아스콘 연료전환(B-C유→LPG) 온실가스 감축사업_v2.0_20260709.pdf</t>
  </si>
  <si>
    <t xml:space="preserve">
㈜대창아스콘 아스콘생산시설 연료전환(B-C유 &amp;rarr; LPG) 사업_수정 및 보완 내역서(제출필요)_보완 1차.pdf
증빙자료.zip</t>
  </si>
  <si>
    <t>[보완2차]보완요청
2026-08-13</t>
  </si>
  <si>
    <t xml:space="preserve">2024-07-01 09:20:57 - 신규신청 - 접수 
2024-07-01 09:20:57 - 관장기관 지정 - 기후에너지환경부
2024-07-01 13:57:49 - 관장기관 지정 - 산업통상부
2024-07-04 16:40:18 - 신규신청 - 신청 
2024-08-13 15:34:42 - 신규신청 - 보완요청 
2026-07-09 13:48:02 - 보완신청 - 접수 
2026-07-09 13:50:11 - 보완신청 - 신청 
2026-08-13 15:07:40 - 보완신청 - 보완요청 
</t>
  </si>
  <si>
    <t>[보완3차]문서재제출요청
2026-08-13</t>
  </si>
  <si>
    <t xml:space="preserve">2025-07-10 14:42:27 - 신규신청 - 신청 
2025-07-10 14:42:27 - 관장기관 지정 - 기후에너지환경부
2025-07-18 09:11:25 - 관장기관 지정 - 산업통상부
2025-08-12 14:49:21 - 신규신청 - 보완요청 
2026-02-19 16:51:13 - 보완신청 - 신청 
2026-03-24 16:47:39 - 보완신청 - 보완요청 
2026-05-07 18:11:07 - 보완신청 - 신청 
2026-06-16 15:14:50 - 보완신청 - 보완요청 
2026-07-02 10:07:00 - 보완신청 - 신청 
2026-08-13 15:04:48 - 보완신청 - 문서재제출요청 
</t>
  </si>
  <si>
    <t>[보완1차]평가반려
2026-07-31</t>
  </si>
  <si>
    <t>2026-07-31</t>
  </si>
  <si>
    <t xml:space="preserve">2022-12-30 18:23:29 - 관장기관 지정 - 기후에너지환경부
2022-12-30 18:23:30 - 신규신청 - 접수 
2023-01-02 09:38:28 - 관장기관 지정 - 산업통상부
2023-01-03 13:46:13 - 신규신청 - 신청 
2023-01-31 13:20:12 - 신규신청 - 문서재제출요청 
2023-10-11 14:28:27 - 재제출신청 - 접수 
2023-10-11 18:56:40 - 재제출신청 - 신청 
2023-11-21 14:44:03 - 재제출신청 - 보완요청 
2024-07-12 10:00:31 - 보완신청 - 접수 
2024-08-20 15:30:51 - 보완신청 - 신청 
2024-08-20 15:32:43 - 보완신청 - 보완요청 
2024-10-14 16:18:29 - 보완신청 - 접수 
2024-10-16 09:41:28 - 보완신청 - 신청 
2024-11-26 17:22:00 - 보완신청 - 보완요청 
2024-12-04 13:57:08 - 보완신청 - 접수 
2024-12-09 09:21:00 - 보완신청 - 신청 
2025-03-21 09:30:58 - 보완신청 - 평가승인  (협의 요청일 : 2025-03-18)
2025-03-21 11:34:58 - 보완신청 - 협의검토중  (협의 통보일 : 2025-04-28)
2025-04-29 08:51:50 - 보완신청 - 협의통보 
2025-06-12 08:20:00 - 보완신청 - 심의승인 
2025-08-28 13:08:10 - 보완신청 - 착수신고 
2025-09-22 16:48:35 - 사업변경 신청 - 접수 
2025-10-17 11:10:21 - 사업변경 신청 - 신청 
2025-11-04 13:15:05 - 사업변경 신청 - 보완요청 
2026-01-02 13:59:19 - 사업변경 보완신청 - 접수 
2026-03-18 17:18:25 - 사업변경 보완신청 - 신청 
2026-04-30 14:41:02 - 사업변경 보완신청 - 문서재제출요청 
2026-06-29 15:54:30 - 사업변경 재제출신청 - 접수 
2026-07-07 13:24:04 - 사업변경 재제출신청 - 신청 
2026-07-07 14:50:11 - 사업변경 재제출신청 - 문서재제출요청 
2026-07-08 10:46:42 - 사업변경 재제출신청 - 접수 
2026-07-31 11:24:24 - 사업변경 재제출신청 - 신청 
2026-07-31 11:25:32 - 사업변경 재제출신청 - 평가반려 
</t>
  </si>
  <si>
    <t>[보완3차]착수신고
2026-07-28</t>
  </si>
  <si>
    <t xml:space="preserve">2025-03-10 11:35:47 - 신규신청 - 접수 
2025-03-10 11:35:47 - 관장기관 지정 - 기후에너지환경부
2025-03-11 09:43:53 - 관장기관 지정 - 산업통상부
2025-04-23 10:00:57 - 신규신청 - 신청 
2025-04-25 17:25:33 - 신규신청 - 보완요청 
2025-06-05 11:28:30 - 보완신청 - 접수 
2025-07-28 09:14:31 - 보완신청 - 신청 
2025-07-29 08:03:25 - 보완신청 - 보완요청 
2025-09-24 10:23:21 - 보완신청 - 접수 
2025-11-04 13:19:29 - 보완신청 - 신청 
2025-11-04 13:21:22 - 보완신청 - 보완요청 
2025-11-07 08:59:27 - 보완신청 - 접수 
2025-11-17 10:23:22 - 보완신청 - 신청 
2025-11-28 16:42:27 - 보완신청 - 평가승인  (협의 요청일 : 2025-11-28)
2025-12-08 10:37:12 - 보완신청 - 협의검토중  (협의 통보일 : 2026-01-13)
2026-01-14 13:55:16 - 보완신청 - 협의통보 
2026-06-05 16:08:30 - 보완신청 - 심의승인 
2026-07-28 08:34:23 - 보완신청 - 착수신고 
</t>
  </si>
  <si>
    <t>[일아아스콘] 연료전환 외부사업 사업계획서 Ver.10.0_260803.pdf</t>
  </si>
  <si>
    <t>[보완3차]협의통보
2026-07-21</t>
  </si>
  <si>
    <t>2026-07-21</t>
  </si>
  <si>
    <t xml:space="preserve">2025-01-10 11:00:16 - 신규신청 - 접수 
2025-01-10 11:00:16 - 관장기관 지정 - 기후에너지환경부
2025-01-13 11:13:23 - 관장기관 지정 - 산업통상부
2025-04-09 13:04:56 - 신규신청 - 신청 
2025-05-14 13:51:38 - 신규신청 - 보완요청 
2025-06-11 09:48:05 - 보완신청 - 접수 
2025-07-28 09:12:53 - 보완신청 - 신청 
2025-07-29 08:11:28 - 보완신청 - 보완요청 
2025-09-16 11:38:21 - 보완신청 - 접수 
2025-09-23 17:46:53 - 보완신청 - 신청 
2025-10-30 15:07:42 - 보완신청 - 보완요청 
2025-10-31 15:43:40 - 보완신청 - 접수 
2025-12-03 16:50:30 - 보완신청 - 신청 
2025-12-03 16:50:47 - 보완신청 - 문서재제출요청 
2025-12-26 16:00:19 - 재제출신청 - 접수 
2026-02-09 08:01:33 - 재제출신청 - 신청 
2026-02-09 08:01:56 - 재제출신청 - 문서재제출요청 
2026-03-12 09:29:57 - 재제출신청 - 접수 
2026-04-13 16:25:36 - 재제출신청 - 신청 
2026-04-13 16:26:29 - 재제출신청 - 문서재제출요청 
2026-05-07 16:45:58 - 재제출신청 - 접수 
2026-05-26 16:26:03 - 재제출신청 - 신청 
2026-05-27 15:18:01 - 재제출신청 - 문서재제출요청 
2026-05-29 12:54:41 - 재제출신청 - 접수 
2026-06-10 13:13:18 - 재제출신청 - 신청 
2026-06-10 16:47:13 - 재제출신청 - 평가승인  (협의 요청일 : 2026-06-09)
2026-06-10 16:49:13 - 재제출신청 - 협의검토중  (협의 통보일 : 2026-07-21)
2026-07-21 15:19:35 - 재제출신청 - 협의통보 
</t>
  </si>
  <si>
    <t>[보완3차]문서재제출요청
2026-07-08</t>
  </si>
  <si>
    <t>2026-07-08</t>
  </si>
  <si>
    <t xml:space="preserve">2024-03-12 08:21:34 - 신규신청 - 접수 
2024-03-12 08:21:34 - 관장기관 지정 - 기후에너지환경부
2024-03-12 09:43:40 - 관장기관 지정 - 산업통상부
2024-03-19 10:09:27 - 신규신청 - 신청 
2024-03-19 10:10:56 - 신규신청 - 보완요청 
2024-12-05 13:28:29 - 보완신청 - 접수 
2025-09-29 15:37:40 - 보완신청 - 신청 
2025-09-29 15:38:23 - 보완신청 - 보완요청 
2025-12-22 15:47:00 - 보완신청 - 접수 
2026-01-27 13:27:48 - 보완신청 - 신청 
2026-01-27 13:28:03 - 보완신청 - 보완요청 
2026-02-09 14:26:08 - 보완신청 - 접수 
2026-03-13 15:23:31 - 보완신청 - 신청 
2026-03-13 15:23:45 - 보완신청 - 문서재제출요청 
2026-05-29 09:17:07 - 재제출신청 - 접수 
2026-07-08 16:27:36 - 재제출신청 - 신청 
2026-07-08 16:27:52 - 재제출신청 - 문서재제출요청 
</t>
  </si>
  <si>
    <t>[보완3차]평가반려
2026-07-08</t>
  </si>
  <si>
    <t xml:space="preserve">2020-11-04 11:39:16 - 신규신청 - 접수 
2020-11-04 11:39:16 - 관장기관 지정 - 기후에너지환경부
2020-11-06 08:26:57 - 신규신청 - 신청 
2020-11-06 10:32:49 - 관장기관 지정 - 산업통상부
2021-03-15 10:58:46 - 신규신청 - 보완요청 
2021-06-04 16:47:31 - 보완신청 - 접수 
2021-06-17 11:14:14 - 보완신청 - 신청 
2021-06-17 11:15:25 - 보완신청 - 보완요청 
2021-10-06 12:43:05 - 보완신청 - 접수 
2021-11-09 10:13:15 - 보완신청 - 신청 
2021-11-09 10:14:56 - 보완신청 - 보완요청 
2022-02-25 17:54:06 - 보완신청 - 접수 
2022-04-08 08:55:01 - 보완신청 - 신청 
2022-04-20 15:03:43 - 보완신청 - 문서재제출요청 
2022-06-17 17:17:04 - 재제출신청 - 접수 
2022-07-05 15:51:12 - 재제출신청 - 신청 
2022-08-17 10:11:20 - 재제출신청 - 문서재제출요청 
2022-12-15 14:32:30 - 재제출신청 - 접수 
2023-01-31 16:43:12 - 재제출신청 - 신청 
2023-01-31 16:44:36 - 재제출신청 - 문서재제출요청 
2023-04-14 11:43:22 - 재제출신청 - 접수 
2023-04-14 13:36:48 - 재제출신청 - 신청 
2023-04-14 13:38:12 - 재제출신청 - 문서재제출요청 
2023-04-14 13:52:42 - 재제출신청 - 접수 
2023-05-24 15:25:18 - 재제출신청 - 신청 
2023-05-24 15:26:14 - 재제출신청 - 문서재제출요청 
2023-06-30 14:28:53 - 재제출신청 - 접수 
2023-08-08 13:06:31 - 재제출신청 - 신청 
2023-08-09 14:30:06 - 재제출신청 - 문서재제출요청 
2023-12-12 15:24:05 - 재제출신청 - 접수 
2024-01-22 13:50:57 - 재제출신청 - 신청 
2024-01-22 13:51:40 - 재제출신청 - 문서재제출요청 
2024-03-26 13:57:20 - 재제출신청 - 접수 
2024-05-02 09:27:46 - 재제출신청 - 신청 
2024-05-02 09:31:56 - 재제출신청 - 문서재제출요청 
2024-11-26 10:54:04 - 재제출신청 - 접수 
2024-11-26 13:15:13 - 재제출신청 - 신청 
2024-11-26 13:15:43 - 재제출신청 - 문서재제출요청 
2024-11-26 13:26:28 - 재제출신청 - 접수 
2026-04-15 08:36:39 - 재제출신청 - 신청 
2026-04-15 08:37:12 - 재제출신청 - 문서재제출요청 
2026-05-29 09:41:58 - 재제출신청 - 접수 
2026-07-08 09:57:14 - 재제출신청 - 신청 
2026-07-08 09:57:37 - 재제출신청 - 평가반려 
</t>
  </si>
  <si>
    <t xml:space="preserve">2026-02-13 15:00:10 - 유효기간갱신 신청 - 신청 
2026-03-11 15:55:43 - 유효기간갱신 신청 - 보완요청 
2026-03-19 10:05:41 - 유효기간갱신 보완신청 - 신청 
2026-04-23 13:47:39 - 유효기간갱신 보완신청 - 보완요청 
2026-04-23 15:29:31 - 유효기간갱신 보완신청 - 신청 
</t>
  </si>
  <si>
    <t xml:space="preserve">2026-02-13 10:36:25 - 유효기간갱신 신청 - 신청 
2026-03-11 15:55:23 - 유효기간갱신 신청 - 보완요청 
2026-03-12 10:12:02 - 유효기간갱신 보완신청 - 신청 
2026-04-22 10:08:34 - 유효기간갱신 보완신청 - 보완요청 
2026-04-23 13:25:46 - 유효기간갱신 보완신청 - 신청 
</t>
  </si>
  <si>
    <t>삼성금속(주), (주)대기산업, (주)동화엔텍, (주)티엠씨, 신명테크(주), 에스피앤지주식회사, 한국동서발전 주식회사, 한국조선해양(주)</t>
  </si>
  <si>
    <t xml:space="preserve">2026-01-29 14:48:13 - 유효기간갱신 신청 - 접수 
2026-01-29 15:03:25 - 유효기간갱신 신청 - 신청 
2026-03-19 16:48:12 - 유효기간갱신 신청 - 보완요청 
</t>
  </si>
  <si>
    <t xml:space="preserve">2025-02-19 18:13:29 - 유효기간갱신 신청 - 신청 
2025-04-08 17:30:27 - 유효기간갱신 신청 - 보완요청 
2025-05-13 14:47:45 - 유효기간갱신 보완신청 - 신청 
2025-06-19 10:58:04 - 유효기간갱신 보완신청 - 보완요청 
2025-06-27 16:29:08 - 유효기간갱신 보완신청 - 신청 
2025-08-07 14:56:12 - 유효기간갱신 보완신청 - 보완요청 
2025-08-07 17:10:12 - 유효기간갱신 보완신청 - 신청 
2025-09-18 13:41:00 - 유효기간갱신 보완신청 - 문서재제출요청 
2025-09-18 14:41:33 - 유효기간갱신 재제출신청 - 신청 
2025-10-30 15:10:42 - 유효기간갱신 재제출신청 - 문서재제출요청 
2025-10-30 19:25:02 - 유효기간갱신 재제출신청 - 신청 
2025-11-14 16:10:44 - 유효기간갱신 재제출신청 - 문서재제출요청 
2025-11-16 19:32:43 - 유효기간갱신 재제출신청 - 신청 
2026-03-10 14:08:52 - 유효기간갱신 재제출신청 - 문서재제출요청 
2026-03-11 09:51:27 - 유효기간갱신 재제출신청 - 신청 
</t>
  </si>
  <si>
    <t>코오롱인더스트리 주식회사</t>
  </si>
  <si>
    <t>1388156604</t>
  </si>
  <si>
    <t>문경석</t>
  </si>
  <si>
    <t>환경경영팀</t>
  </si>
  <si>
    <t>02-3677-4712</t>
  </si>
  <si>
    <t>kyoungseok_mun1@kolon.com</t>
  </si>
  <si>
    <t xml:space="preserve">
20220830_증빙자료 일체.zip
MVR_감축량산정시트_20220830.xlsx
참고자료.zip</t>
  </si>
  <si>
    <t>심의승인
2026-03-06</t>
  </si>
  <si>
    <t>010-2846-0040</t>
  </si>
  <si>
    <t xml:space="preserve">2025-02-19 16:48:18 - 유효기간갱신 신청 - 신청 
2025-03-31 15:00:03 - 유효기간갱신 신청 - 보완요청 
2025-05-13 14:15:39 - 유효기간갱신 보완신청 - 신청 
2025-06-13 15:52:30 - 유효기간갱신 보완신청 - 보완요청 
2025-07-16 11:15:03 - 유효기간갱신 보완신청 - 신청 
2025-08-21 09:02:30 - 유효기간갱신 보완신청 - 보완요청 
2025-08-23 17:28:20 - 유효기간갱신 보완신청 - 신청 
2025-12-01 15:20:40 - 유효기간갱신 보완신청 - 문서재제출요청 
2025-12-02 14:44:52 - 유효기간갱신 재제출신청 - 신청 
2026-01-19 08:41:52 - 유효기간갱신 재제출신청 - 문서재제출요청 
2026-01-20 13:34:29 - 유효기간갱신 재제출신청 - 신청 
</t>
  </si>
  <si>
    <t xml:space="preserve">2020-09-29 10:40:17 - 신규신청 - 접수 
2020-09-29 10:40:17 - 관장기관 지정 - 기후에너지환경부
2020-09-29 10:45:25 - 신규신청 - 신청 
2020-10-06 14:26:02 - 관장기관 지정 - 산업통상부
2021-04-02 14:26:34 - 신규신청 - 보완요청 
2021-04-12 11:08:47 - 보완신청 - 접수 
2021-04-12 11:09:43 - 보완신청 - 신청 
2021-04-29 10:46:53 - 보완신청 - 문서재제출요청 
2021-04-30 10:52:10 - 재제출신청 - 접수 
2021-04-30 10:52:59 - 재제출신청 - 신청 
2021-05-13 18:04:10 - 재제출신청 - 문서재제출요청 
2021-05-14 10:15:07 - 재제출신청 - 접수 
2021-05-14 10:16:00 - 재제출신청 - 신청 
2021-07-14 18:11:10 - 재제출신청 - 문서재제출요청 
2021-07-22 18:04:33 - 재제출신청 - 접수 
2021-07-22 18:08:21 - 재제출신청 - 신청 
2021-09-27 12:07:16 - 재제출신청 - 평가승인 
2021-09-27 12:09:11 - 재제출신청 - 심의승인 
2022-05-30 17:38:27 - 재제출신청 - 착수신고 
2025-12-18 15:43:06 - 권리의 승계 - 신청 
</t>
  </si>
  <si>
    <t xml:space="preserve">2024-06-03 13:26:34 - 신규신청 - 신청 
2024-06-03 13:26:34 - 관장기관 지정 - 기후에너지환경부
2024-06-03 13:31:32 - 관장기관 지정 - 산업통상부
2024-07-03 09:27:04 - 신규신청 - 보완요청 
2024-08-13 17:58:17 - 보완신청 - 신청 
2024-09-27 17:35:23 - 보완신청 - 보완요청 
2025-07-02 17:42:33 - 보완신청 - 신청 
2025-08-12 14:47:00 - 보완신청 - 보완요청 
2025-10-28 15:41:18 - 보완신청 - 신청 
2025-11-25 11:14:31 - 보완신청 - 문서재제출요청 
</t>
  </si>
  <si>
    <t xml:space="preserve">2022-12-30 18:13:52 - 관장기관 지정 - 기후에너지환경부
2022-12-30 18:13:53 - 신규신청 - 접수 
2023-01-02 09:35:53 - 관장기관 지정 - 산업통상부
2023-01-31 13:06:52 - 신규신청 - 신청 
2023-01-31 13:07:12 - 신규신청 - 문서재제출요청 
2023-10-11 13:57:26 - 재제출신청 - 접수 
2023-10-11 18:56:22 - 재제출신청 - 신청 
2023-11-21 17:04:58 - 재제출신청 - 보완요청 
2024-08-14 10:11:34 - 보완신청 - 접수 
2024-08-14 10:24:15 - 보완신청 - 신청 
2024-09-27 16:07:37 - 보완신청 - 보완요청 
2024-10-15 16:02:57 - 보완신청 - 접수 
2024-10-15 16:16:47 - 보완신청 - 신청 
2024-10-15 16:17:18 - 보완신청 - 문서재제출요청 
2024-10-15 16:20:48 - 재제출신청 - 접수 
2024-10-16 09:40:08 - 재제출신청 - 신청 
2024-11-26 21:44:54 - 재제출신청 - 보완요청 
2024-12-04 14:24:41 - 보완신청 - 접수 
2024-12-09 09:22:16 - 보완신청 - 신청 
2025-02-19 15:41:59 - 보완신청 - 문서재제출요청 
2025-03-06 15:30:36 - 재제출신청 - 접수 
2025-03-06 16:08:17 - 재제출신청 - 신청 
2025-03-14 13:25:11 - 재제출신청 - 문서재제출요청 
2025-03-14 14:10:44 - 재제출신청 - 접수 
2025-03-14 14:57:53 - 재제출신청 - 신청 
2025-03-21 09:32:04 - 재제출신청 - 평가승인  (협의 요청일 : 2025-03-18)
2025-03-21 11:34:51 - 재제출신청 - 협의검토중  (협의 통보일 : 2025-04-28)
2025-04-29 08:51:57 - 재제출신청 - 협의통보 
2025-09-08 08:44:26 - 재제출신청 - 심의승인 
2025-11-17 16:16:45 - 재제출신청 - 착수신고 
</t>
  </si>
  <si>
    <t xml:space="preserve">2025-02-26 08:45:47 - 신규신청 - 신청 
2025-02-26 08:45:47 - 관장기관 지정 - 기후에너지환경부
2025-02-26 18:31:18 - 관장기관 지정 - 산업통상부
2025-04-23 08:16:51 - 신규신청 - 보완요청 
2025-06-09 10:49:49 - 보완신청 - 접수 
2025-07-28 09:13:48 - 보완신청 - 신청 
2025-07-29 08:04:42 - 보완신청 - 보완요청 
2025-09-19 15:51:40 - 보완신청 - 접수 
2025-09-23 17:46:18 - 보완신청 - 신청 
2025-11-07 14:23:50 - 보완신청 - 보완요청 
</t>
  </si>
  <si>
    <t xml:space="preserve">2025-07-08 11:23:17 - 유효기간갱신 신청 - 접수 
2025-07-09 17:47:32 - 유효기간갱신 신청 - 신청 
2025-08-19 15:45:47 - 유효기간갱신 신청 - 보완요청 
2025-09-15 16:18:53 - 유효기간갱신 보완신청 - 접수 
2025-09-24 15:09:27 - 유효기간갱신 보완신청 - 신청 
2025-11-05 15:06:27 - 유효기간갱신 보완신청 - 보완요청 
</t>
  </si>
  <si>
    <t xml:space="preserve">2023-11-08 15:06:14 - 신규신청 - 접수 
2023-11-08 15:06:14 - 관장기관 지정 - 기후에너지환경부
2023-11-08 15:32:34 - 관장기관 지정 - 산업통상부
2023-11-09 08:56:08 - 신규신청 - 신청 
2023-12-19 10:16:38 - 신규신청 - 보완요청 
2024-07-30 10:30:50 - 보완신청 - 접수 
2024-07-30 17:14:47 - 보완신청 - 신청 
2024-09-09 16:04:29 - 보완신청 - 보완요청 
2025-02-04 17:50:02 - 보완신청 - 접수 
2025-02-05 09:37:19 - 보완신청 - 신청 
2025-04-16 11:47:40 - 보완신청 - 보완요청 
2025-05-07 10:05:14 - 보완신청 - 접수 
2025-05-07 10:16:00 - 보완신청 - 신청 
2025-05-23 13:26:58 - 보완신청 - 문서재제출요청 
2025-05-23 16:21:08 - 재제출신청 - 접수 
2025-05-26 08:52:19 - 재제출신청 - 신청 
2025-06-05 15:31:59 - 재제출신청 - 문서재제출요청 
2025-06-09 10:21:18 - 재제출신청 - 접수 
2025-06-12 14:06:09 - 재제출신청 - 신청 
2025-06-12 14:08:20 - 재제출신청 - 문서재제출요청 
2025-06-13 15:06:36 - 재제출신청 - 접수 
2025-06-13 15:20:19 - 재제출신청 - 신청 
2025-06-13 15:38:22 - 재제출신청 - 평가승인  (협의 요청일 : 2025-06-12)
2025-06-16 08:01:21 - 재제출신청 - 협의검토중  (협의 통보일 : 2025-07-22)
2025-07-25 17:26:14 - 재제출신청 - 협의통보 
2025-09-08 08:45:44 - 재제출신청 - 심의승인 
2025-10-31 14:24:46 - 재제출신청 - 착수신고 
</t>
  </si>
  <si>
    <t xml:space="preserve">2019-09-18 19:13:12 - 신규신청 - 신청 
2019-09-18 19:13:12 - 관장기관 지정 - 기후에너지환경부
2019-09-19 09:03:09 - 관장기관 지정 - 산업통상부
2020-01-09 11:31:19 - 신규신청 - 문서재제출요청 
2020-12-01 13:37:52 - 재제출신청 - 접수 
2020-12-01 17:21:52 - 재제출신청 - 신청 
2021-03-31 10:38:52 - 재제출신청 - 보완요청 
2021-06-28 13:49:34 - 보완신청 - 접수 
2021-06-30 14:50:03 - 보완신청 - 신청 
2021-07-29 16:17:21 - 보완신청 - 보완요청 
2021-08-27 15:55:54 - 보완신청 - 접수 
2021-09-30 10:14:03 - 보완신청 - 신청 
2021-09-30 22:44:00 - 보완신청 - 문서재제출요청 
2021-10-14 15:48:37 - 재제출신청 - 접수 
2021-11-05 16:30:40 - 재제출신청 - 신청 
2021-11-23 16:41:56 - 재제출신청 - 문서재제출요청 
2021-11-24 15:14:35 - 재제출신청 - 접수 
2021-12-03 16:27:37 - 재제출신청 - 신청 
2022-01-03 15:29:04 - 재제출신청 - 문서재제출요청 
2022-04-12 08:31:18 - 재제출신청 - 접수 
2022-04-21 09:53:23 - 재제출신청 - 신청 
2022-05-23 17:02:10 - 재제출신청 - 문서재제출요청 
2022-06-17 13:14:11 - 재제출신청 - 접수 
2022-07-11 11:16:07 - 재제출신청 - 신청 
2022-07-11 14:26:24 - 재제출신청 - 보완요청 
2022-10-17 16:47:39 - 보완신청 - 접수 
2022-11-21 16:45:45 - 보완신청 - 신청 
2022-11-25 11:27:09 - 보완신청 - 문서재제출요청 
2025-09-16 09:45:51 - 재제출신청 - 접수 
2025-10-30 14:56:23 - 재제출신청 - 신청 
2025-10-30 14:56:59 - 재제출신청 - 문서재제출요청 
</t>
  </si>
  <si>
    <t xml:space="preserve">2025-02-19 17:56:19 - 유효기간갱신 신청 - 신청 
2025-03-31 15:01:09 - 유효기간갱신 신청 - 보완요청 
2025-05-13 14:23:29 - 유효기간갱신 보완신청 - 신청 
2025-06-17 08:40:39 - 유효기간갱신 보완신청 - 보완요청 
2025-06-27 15:48:16 - 유효기간갱신 보완신청 - 신청 
2025-08-07 16:37:12 - 유효기간갱신 보완신청 - 보완요청 
2025-08-08 17:04:24 - 유효기간갱신 보완신청 - 신청 
2025-08-27 08:14:48 - 유효기간갱신 보완신청 - 문서재제출요청 
2025-08-27 09:40:46 - 유효기간갱신 재제출신청 - 신청 
2025-09-11 10:36:37 - 유효기간갱신 재제출신청 - 평가승인 
2025-09-11 10:48:28 - 유효기간갱신 재제출신청 - 협의검토중  (협의 요청일 : 2025-09-09)
2025-10-29 11:05:52 - 유효기간갱신 재제출신청 - 협의통보  (협의 통보일 : 2025-10-27)
</t>
  </si>
  <si>
    <t xml:space="preserve">2025-02-19 10:53:23 - 유효기간갱신 신청 - 신청 
2025-04-08 17:31:40 - 유효기간갱신 신청 - 보완요청 
2025-05-13 14:52:34 - 유효기간갱신 보완신청 - 신청 
2025-06-20 13:59:43 - 유효기간갱신 보완신청 - 보완요청 
2025-06-20 15:44:02 - 유효기간갱신 보완신청 - 신청 
2025-06-24 14:29:25 - 유효기간갱신 보완신청 - 보완요청 
2025-06-24 15:42:46 - 유효기간갱신 보완신청 - 신청 
2025-08-04 15:19:10 - 유효기간갱신 보완신청 - 문서재제출요청 
2025-08-06 16:04:37 - 유효기간갱신 재제출신청 - 신청 
2025-09-11 10:34:52 - 유효기간갱신 재제출신청 - 평가승인 
2025-09-11 10:48:28 - 유효기간갱신 재제출신청 - 협의검토중  (협의 요청일 : 2025-09-09)
2025-10-29 11:05:52 - 유효기간갱신 재제출신청 - 협의통보  (협의 통보일 : 2025-10-27)
</t>
  </si>
  <si>
    <t xml:space="preserve">2025-02-19 09:55:03 - 유효기간갱신 신청 - 신청 
2025-04-08 17:32:58 - 유효기간갱신 신청 - 보완요청 
2025-05-14 08:15:47 - 유효기간갱신 보완신청 - 신청 
2025-06-24 10:01:19 - 유효기간갱신 보완신청 - 보완요청 
2025-06-24 16:56:36 - 유효기간갱신 보완신청 - 신청 
2025-08-06 08:48:50 - 유효기간갱신 보완신청 - 보완요청 
2025-08-06 15:06:30 - 유효기간갱신 보완신청 - 신청 
2025-08-06 16:28:28 - 유효기간갱신 보완신청 - 보완요청 
2025-08-07 14:20:25 - 유효기간갱신 보완신청 - 신청 
2025-08-22 16:42:19 - 유효기간갱신 보완신청 - 문서재제출요청 
2025-08-23 16:55:04 - 유효기간갱신 재제출신청 - 신청 
2025-09-11 10:34:16 - 유효기간갱신 재제출신청 - 평가승인 
2025-09-11 10:48:29 - 유효기간갱신 재제출신청 - 협의검토중  (협의 요청일 : 2025-09-09)
2025-10-29 11:05:52 - 유효기간갱신 재제출신청 - 협의통보  (협의 통보일 : 2025-10-27)
</t>
  </si>
  <si>
    <t xml:space="preserve">2025-02-19 09:51:32 - 유효기간갱신 신청 - 신청 
2025-04-08 17:33:34 - 유효기간갱신 신청 - 보완요청 
2025-05-14 08:19:14 - 유효기간갱신 보완신청 - 신청 
2025-06-24 10:00:40 - 유효기간갱신 보완신청 - 보완요청 
2025-06-24 16:56:02 - 유효기간갱신 보완신청 - 신청 
2025-08-04 15:17:39 - 유효기간갱신 보완신청 - 보완요청 
2025-08-06 14:47:40 - 유효기간갱신 보완신청 - 신청 
2025-08-07 14:56:56 - 유효기간갱신 보완신청 - 문서재제출요청 
2025-08-14 17:10:16 - 유효기간갱신 재제출신청 - 신청 
2025-09-11 10:33:38 - 유효기간갱신 재제출신청 - 평가승인 
2025-09-11 10:48:29 - 유효기간갱신 재제출신청 - 협의검토중  (협의 요청일 : 2025-09-09)
2025-10-29 11:05:52 - 유효기간갱신 재제출신청 - 협의통보  (협의 통보일 : 2025-10-27)
</t>
  </si>
  <si>
    <t xml:space="preserve">2025-02-12 11:16:59 - 유효기간갱신 신청 - 신청 
2025-03-31 15:02:04 - 유효기간갱신 신청 - 보완요청 
2025-05-13 14:30:26 - 유효기간갱신 보완신청 - 신청 
2025-06-13 15:50:18 - 유효기간갱신 보완신청 - 보완요청 
2025-06-27 15:47:49 - 유효기간갱신 보완신청 - 신청 
2025-08-04 15:16:34 - 유효기간갱신 보완신청 - 보완요청 
2025-08-06 14:36:47 - 유효기간갱신 보완신청 - 신청 
2025-08-22 16:44:17 - 유효기간갱신 보완신청 - 문서재제출요청 
2025-08-25 15:46:49 - 유효기간갱신 재제출신청 - 신청 
2025-09-02 15:19:12 - 유효기간갱신 재제출신청 - 문서재제출요청 
2025-09-03 10:35:10 - 유효기간갱신 재제출신청 - 신청 
2025-09-11 10:35:46 - 유효기간갱신 재제출신청 - 평가승인 
2025-09-11 10:48:28 - 유효기간갱신 재제출신청 - 협의검토중  (협의 요청일 : 2025-09-09)
2025-10-29 11:05:52 - 유효기간갱신 재제출신청 - 협의통보  (협의 통보일 : 2025-10-27)
</t>
  </si>
  <si>
    <t xml:space="preserve">2023-06-30 10:42:23 - 신규신청 - 접수 
2023-06-30 10:42:23 - 관장기관 지정 - 기후에너지환경부
2023-06-30 10:50:19 - 관장기관 지정 - 산업통상부
2023-06-30 13:42:12 - 신규신청 - 신청 
2023-06-30 13:47:51 - 신규신청 - 문서재제출요청 
2023-06-30 14:44:50 - 재제출신청 - 접수 
2023-06-30 15:02:18 - 재제출신청 - 신청 
2023-08-08 15:54:25 - 재제출신청 - 보완요청 
2024-10-10 16:25:06 - 보완신청 - 접수 
2024-10-11 08:13:38 - 보완신청 - 신청 
2024-11-22 10:22:55 - 보완신청 - 보완요청 
2025-02-06 13:35:38 - 보완신청 - 접수 
2025-02-07 11:07:00 - 보완신청 - 신청 
2025-03-21 16:02:36 - 보완신청 - 보완요청 
2025-05-03 16:31:28 - 보완신청 - 접수 
2025-05-07 10:14:19 - 보완신청 - 신청 
2025-06-19 10:28:49 - 보완신청 - 문서재제출요청 
2025-07-08 17:38:34 - 재제출신청 - 접수 
2025-07-10 16:05:10 - 재제출신청 - 신청 
2025-08-01 08:06:12 - 재제출신청 - 문서재제출요청 
2025-08-04 16:01:18 - 재제출신청 - 접수 
2025-08-07 17:02:09 - 재제출신청 - 신청 
2025-09-11 09:44:40 - 재제출신청 - 평가승인  (협의 요청일 : 2025-09-09)
2025-09-11 09:52:44 - 재제출신청 - 협의검토중  (협의 통보일 : 2025-10-27)
2025-10-29 11:03:58 - 재제출신청 - 협의통보 
</t>
  </si>
  <si>
    <t xml:space="preserve">2025-06-18 14:24:58 - 신규신청 - 신청 
2025-06-18 14:24:58 - 관장기관 지정 - 기후에너지환경부
2025-06-18 15:22:20 - 관장기관 지정 - 산업통상부
2025-07-29 13:52:13 - 신규신청 - 보완요청 
2025-09-10 10:09:01 - 보완신청 - 신청 
2025-10-23 14:09:03 - 보완신청 - 보완요청 
</t>
  </si>
  <si>
    <t xml:space="preserve">2025-06-18 14:03:40 - 관장기관 지정 - 기후에너지환경부
2025-06-18 14:03:41 - 신규신청 - 신청 
2025-06-18 15:22:30 - 관장기관 지정 - 산업통상부
2025-07-23 10:22:30 - 신규신청 - 보완요청 
2025-09-04 16:04:33 - 보완신청 - 신청 
2025-10-16 14:18:54 - 보완신청 - 보완요청 
</t>
  </si>
  <si>
    <t xml:space="preserve">2025-06-05 11:46:04 - 신규신청 - 신청 
2025-06-05 11:46:04 - 관장기관 지정 - 기후에너지환경부
2025-06-09 09:36:36 - 관장기관 지정 - 산업통상부
2025-07-11 15:11:20 - 신규신청 - 보완요청 
2025-08-27 17:24:37 - 보완신청 - 신청 
2025-10-14 10:14:27 - 보완신청 - 보완요청 
</t>
  </si>
  <si>
    <t xml:space="preserve">2020-09-25 11:26:11 - 신규신청 - 접수 
2020-09-25 11:26:11 - 관장기관 지정 - 기후에너지환경부
2020-09-28 10:31:24 - 관장기관 지정 - 산업통상부
2020-09-28 13:20:51 - 신규신청 - 신청 
2021-04-02 14:53:04 - 신규신청 - 보완요청 
2021-06-24 14:04:59 - 보완신청 - 접수 
2021-06-30 15:20:32 - 보완신청 - 신청 
2021-07-22 18:04:39 - 보완신청 - 보완요청 
2021-08-31 14:03:46 - 보완신청 - 접수 
2021-09-01 11:02:10 - 보완신청 - 신청 
2021-10-19 13:48:42 - 보완신청 - 보완요청 
2025-08-06 09:10:25 - 보완신청 - 접수 
2025-08-27 15:15:05 - 보완신청 - 신청 
2025-09-01 14:31:30 - 보완신청 - 문서재제출요청 
2025-10-13 15:51:41 - 재제출신청 - 접수 
2025-10-13 16:20:37 - 재제출신청 - 신청 
2025-10-13 16:21:53 - 재제출신청 - 문서재제출요청 
</t>
  </si>
  <si>
    <t xml:space="preserve">2023-11-08 15:57:23 - 신규신청 - 접수 
2023-11-08 15:57:23 - 관장기관 지정 - 기후에너지환경부
2023-11-08 16:35:22 - 관장기관 지정 - 산업통상부
2023-11-09 08:53:06 - 신규신청 - 신청 
2023-12-15 08:30:50 - 신규신청 - 보완요청 
2024-08-19 13:42:18 - 보완신청 - 접수 
2024-09-11 17:03:41 - 보완신청 - 신청 
2024-09-27 16:26:27 - 보완신청 - 보완요청 
2025-02-04 18:03:40 - 보완신청 - 접수 
2025-02-05 09:27:33 - 보완신청 - 신청 
2025-03-17 11:14:52 - 보완신청 - 보완요청 
2025-03-27 14:25:22 - 보완신청 - 접수 
2025-03-31 09:39:04 - 보완신청 - 신청 
2025-05-02 15:32:22 - 보완신청 - 문서재제출요청 
2025-05-07 17:35:53 - 재제출신청 - 접수 
2025-05-09 16:50:41 - 재제출신청 - 신청 
2025-06-13 12:01:07 - 재제출신청 - 평가승인  (협의 요청일 : 2025-06-12)
2025-06-16 08:01:01 - 재제출신청 - 협의검토중  (협의 통보일 : 2025-07-22)
2025-07-25 17:26:15 - 재제출신청 - 협의통보 
2025-09-08 08:40:40 - 재제출신청 - 심의승인 
2025-10-13 09:15:31 - 재제출신청 - 착수신고 
</t>
  </si>
  <si>
    <t xml:space="preserve">2025-07-16 14:09:20 - 신규신청 - 접수 
2025-07-16 14:09:20 - 관장기관 지정 - 기후에너지환경부
2025-07-18 09:12:05 - 관장기관 지정 - 산업통상부
2025-09-29 15:42:11 - 신규신청 - 신청 
2025-09-29 15:42:25 - 신규신청 - 보완요청 
</t>
  </si>
  <si>
    <t xml:space="preserve">2020-06-09 13:56:07 - 신규신청 - 신청 
2020-06-09 13:56:07 - 관장기관 지정 - 기후에너지환경부
2020-06-10 09:27:59 - 관장기관 지정 - 산업통상부
2020-09-07 16:40:12 - 신규신청 - 보완요청 
2021-06-18 17:04:22 - 보완신청 - 신청 
2021-07-23 13:52:25 - 보완신청 - 보완요청 
2021-11-13 09:26:18 - 보완신청 - 신청 
2022-01-10 09:20:45 - 보완신청 - 보완요청 
2022-04-11 12:12:37 - 보완신청 - 신청 
2022-05-12 16:07:26 - 보완신청 - 문서재제출요청 
2022-06-04 10:49:22 - 재제출신청 - 신청 
2022-07-08 17:45:32 - 재제출신청 - 문서재제출요청 
2022-08-02 10:06:13 - 재제출신청 - 신청 
2022-09-15 18:29:37 - 재제출신청 - 문서재제출요청 
2022-11-21 11:56:37 - 재제출신청 - 신청 
2022-12-29 16:32:59 - 재제출신청 - 문서재제출요청 
2023-01-05 14:40:17 - 재제출신청 - 신청 
2023-02-10 15:18:30 - 재제출신청 - 문서재제출요청 
2023-02-10 16:32:07 - 재제출신청 - 신청 
2023-03-30 15:05:52 - 재제출신청 - 평가승인 
2023-04-03 14:51:00 - 재제출신청 - 협의검토중  (협의 요청일 : 2023-03-02)
2023-04-10 18:00:45 - 재제출신청 - 협의통보  (협의 통보일 : 2023-04-10)
2023-06-14 14:45:03 - 재제출신청 - 심의승인 
2025-09-18 08:39:02 - 재제출신청 - 착수신고 
</t>
  </si>
  <si>
    <t xml:space="preserve">2025-02-25 14:02:03 - 신규신청 - 접수 
2025-02-25 14:02:03 - 관장기관 지정 - 기후에너지환경부
2025-02-25 16:12:01 - 신규신청 - 신청 
2025-02-26 18:31:33 - 관장기관 지정 - 산업통상부
2025-04-16 11:45:28 - 신규신청 - 보완요청 
2025-04-16 13:58:23 - 보완신청 - 접수 
2025-04-16 15:34:07 - 보완신청 - 신청 
2025-04-16 15:36:41 - 보완신청 - 문서재제출요청 
2025-04-16 15:39:15 - 재제출신청 - 접수 
2025-04-17 08:13:36 - 재제출신청 - 신청 
2025-05-23 13:23:20 - 재제출신청 - 보완요청 
2025-05-23 14:31:07 - 보완신청 - 접수 
2025-05-26 09:53:20 - 보완신청 - 신청 
2025-05-29 09:43:39 - 보완신청 - 보완요청 
2025-05-29 10:53:11 - 보완신청 - 접수 
2025-05-29 16:27:28 - 보완신청 - 신청 
2025-06-13 12:02:09 - 보완신청 - 평가승인  (협의 요청일 : 2025-06-12)
2025-06-16 08:01:49 - 보완신청 - 협의검토중  (협의 통보일 : 2025-07-22)
2025-07-25 17:25:57 - 보완신청 - 협의통보 
2025-09-08 08:43:50 - 보완신청 - 심의승인 
2025-09-08 10:02:46 - 보완신청 - 착수신고 
</t>
  </si>
  <si>
    <t xml:space="preserve">2025-02-25 15:51:32 - 신규신청 - 접수 
2025-02-25 15:51:32 - 관장기관 지정 - 기후에너지환경부
2025-02-26 18:31:26 - 관장기관 지정 - 산업통상부
2025-04-08 15:25:22 - 신규신청 - 신청 
2025-04-09 10:38:05 - 신규신청 - 보완요청 
2025-04-28 08:53:14 - 보완신청 - 접수 
2025-05-15 13:53:19 - 보완신청 - 신청 
2025-05-21 15:02:41 - 보완신청 - 보완요청 
2025-05-22 11:01:29 - 보완신청 - 접수 
2025-05-23 13:51:00 - 보완신청 - 신청 
2025-06-13 12:02:28 - 보완신청 - 평가승인  (협의 요청일 : 2025-06-12)
2025-06-16 08:01:45 - 보완신청 - 협의검토중  (협의 통보일 : 2025-07-22)
2025-07-25 17:25:58 - 보완신청 - 협의통보 
2025-09-08 08:44:49 - 보완신청 - 심의승인 
2025-09-08 10:02:33 - 보완신청 - 착수신고 
</t>
  </si>
  <si>
    <t>010-2017-1780</t>
  </si>
  <si>
    <t xml:space="preserve">2020-03-25 09:41:34 - 신규신청 - 신청 
2020-03-25 09:41:34 - 관장기관 지정 - 기후에너지환경부
2020-03-25 10:46:38 - 관장기관 지정 - 산업통상부
2020-03-26 10:37:45 - 신규신청 - 문서재제출요청 
2020-03-26 12:01:09 - 재제출신청 - 접수 
2020-03-26 14:14:59 - 재제출신청 - 신청 
2020-03-26 17:27:25 - 재제출신청 - 문서재제출요청 
2020-04-06 18:31:08 - 재제출신청 - 접수 
2020-04-07 09:03:55 - 재제출신청 - 신청 
2020-08-21 13:56:32 - 재제출신청 - 문서재제출요청 
2020-12-30 15:19:40 - 재제출신청 - 접수 
2020-12-30 17:17:50 - 재제출신청 - 신청 
2021-04-02 17:55:07 - 재제출신청 - 보완요청 
2021-07-12 15:04:08 - 보완신청 - 접수 
2021-07-14 18:09:10 - 보완신청 - 신청 
2021-08-26 08:35:24 - 보완신청 - 보완요청 
2021-10-15 15:23:37 - 보완신청 - 접수 
2021-11-25 08:45:23 - 보완신청 - 신청 
2021-11-30 15:46:39 - 보완신청 - 문서재제출요청 
2022-04-11 16:30:04 - 재제출신청 - 접수 
2022-05-23 15:10:14 - 재제출신청 - 신청 
2022-05-23 15:11:47 - 재제출신청 - 문서재제출요청 
2022-12-19 08:01:29 - 재제출신청 - 접수 
2022-12-28 13:15:54 - 재제출신청 - 신청 
2023-02-01 08:04:46 - 재제출신청 - 문서재제출요청 
2023-12-12 14:48:55 - 재제출신청 - 접수 
2024-02-22 16:06:49 - 재제출신청 - 신청 
2024-02-22 16:15:36 - 재제출신청 - 문서재제출요청 
2024-02-22 16:21:20 - 재제출신청 - 접수 
2024-03-08 13:45:51 - 재제출신청 - 신청 
2024-03-08 13:46:23 - 재제출신청 - 평가승인  (협의 요청일 : 2024-03-08)
2024-03-12 09:25:58 - 재제출신청 - 협의검토중  (협의 요청일 : 2024-03-08)
2024-03-12 09:26:23 - 재제출신청 - 협의검토중  (협의 통보일 : 2024-04-16)
2024-04-17 13:45:01 - 재제출신청 - 협의통보 
2024-06-10 15:49:28 - 재제출신청 - 심의승인 
2025-03-24 16:53:38 - 재제출신청 - 착수신고 
2025-03-24 18:15:20 - 사업변경 신청 - 접수 
2025-05-07 09:50:28 - 사업변경 신청 - 신청 
2025-05-09 16:19:30 - 사업변경 신청 - 보완요청 
2025-05-12 16:58:11 - 사업변경 보완신청 - 접수 
2025-05-12 17:11:43 - 사업변경 보완신청 - 신청 
2025-05-23 13:25:53 - 사업변경 보완신청 - 보완요청 
2025-05-23 15:33:40 - 사업변경 보완신청 - 접수 
2025-05-26 09:04:36 - 사업변경 보완신청 - 신청 
2025-06-13 12:08:49 - 사업변경 보완신청 - 평가승인  (협의 요청일 : 2025-06-12)
2025-06-16 08:02:54 - 사업변경 보완신청 - 협의검토중  (협의 통보일 : 2025-07-22)
2025-07-25 17:25:56 - 사업변경 보완신청 - 협의통보 
2025-09-08 09:06:48 - 사업변경 보완신청 - 심의승인 
</t>
  </si>
  <si>
    <t xml:space="preserve">2018-02-19 07:07:56 - 신규신청 - 신청 
2018-02-19 07:07:56 - 관장기관 지정 - GIR센터
2018-03-08 10:24:00 - 관장기관 지정 - 산업통상부
2018-07-30 11:29:49 - 신규신청 - 문서재제출요청 
2019-01-31 14:49:42 - 재제출신청 - 신청 
2019-01-31 18:15:17 - 재제출신청 - 보완요청 
2021-08-31 23:21:05 - 보완신청 - 신청 
2021-10-19 09:01:32 - 보완신청 - 문서재제출요청 
2023-01-03 16:19:30 - 재제출신청 - 신청 
2023-01-03 16:38:55 - 재제출신청 - 문서재제출요청 
2023-02-02 19:50:57 - 재제출신청 - 신청 
2023-03-16 15:21:27 - 재제출신청 - 보완요청 
2023-08-23 14:45:09 - 보완신청 - 신청 
2023-08-23 15:02:00 - 보완신청 - 문서재제출요청 
2023-08-23 15:36:34 - 재제출신청 - 신청 
2023-08-23 15:57:57 - 재제출신청 - 문서재제출요청 
2023-09-25 16:19:23 - 재제출신청 - 신청 
2023-11-09 16:15:58 - 재제출신청 - 보완요청 
2024-08-29 21:18:13 - 보완신청 - 신청 
2024-10-17 17:14:23 - 보완신청 - 문서재제출요청 
2025-01-09 09:35:21 - 재제출신청 - 신청 
2025-06-02 15:37:58 - 재제출신청 - 문서재제출요청 
2025-06-02 17:26:57 - 재제출신청 - 신청 
2025-06-13 12:04:24 - 재제출신청 - 평가승인 
2025-06-16 08:01:25 - 재제출신청 - 협의검토중  (협의 요청일 : 2025-06-12)
2025-07-25 17:26:00 - 재제출신청 - 협의통보  (협의 통보일 : 2025-07-22)
2025-09-08 08:38:45 - 재제출신청 - 심의승인 
</t>
  </si>
  <si>
    <t xml:space="preserve">2018-02-19 07:04:49 - 신규신청 - 신청 
2018-02-19 07:04:49 - 관장기관 지정 - GIR센터
2018-03-08 10:24:10 - 관장기관 지정 - 산업통상부
2018-07-30 11:30:24 - 신규신청 - 문서재제출요청 
2019-01-31 14:49:52 - 재제출신청 - 신청 
2019-01-31 18:13:28 - 재제출신청 - 보완요청 
2021-08-31 23:13:41 - 보완신청 - 신청 
2021-10-19 09:03:05 - 보완신청 - 문서재제출요청 
2023-01-03 13:18:27 - 재제출신청 - 신청 
2023-01-03 13:36:26 - 재제출신청 - 문서재제출요청 
2023-01-03 14:26:06 - 재제출신청 - 신청 
2023-02-14 10:12:39 - 재제출신청 - 보완요청 
2023-09-25 16:19:36 - 보완신청 - 신청 
2023-11-09 15:53:02 - 보완신청 - 보완요청 
2024-08-29 21:04:08 - 보완신청 - 신청 
2024-10-17 18:24:44 - 보완신청 - 문서재제출요청 
2025-01-09 09:29:06 - 재제출신청 - 신청 
2025-04-09 15:42:29 - 재제출신청 - 문서재제출요청 
2025-04-11 10:58:45 - 재제출신청 - 신청 
2025-05-30 15:08:06 - 재제출신청 - 문서재제출요청 
2025-06-02 17:31:57 - 재제출신청 - 신청 
2025-06-13 12:04:06 - 재제출신청 - 평가승인 
2025-06-16 08:01:28 - 재제출신청 - 협의검토중  (협의 요청일 : 2025-06-12)
2025-07-25 17:26:00 - 재제출신청 - 협의통보  (협의 통보일 : 2025-07-22)
2025-09-08 08:38:25 - 재제출신청 - 심의승인 
</t>
  </si>
  <si>
    <t xml:space="preserve">2018-02-19 06:59:03 - 신규신청 - 신청 
2018-02-19 06:59:03 - 관장기관 지정 - GIR센터
2018-03-08 10:24:26 - 관장기관 지정 - 산업통상부
2018-07-30 11:31:00 - 신규신청 - 문서재제출요청 
2019-01-31 14:50:11 - 재제출신청 - 신청 
2019-01-31 18:16:39 - 재제출신청 - 보완요청 
2021-08-31 23:25:13 - 보완신청 - 신청 
2021-10-19 09:01:18 - 보완신청 - 문서재제출요청 
2023-01-02 15:44:58 - 재제출신청 - 신청 
2023-01-03 09:21:52 - 재제출신청 - 문서재제출요청 
2023-01-03 10:54:39 - 재제출신청 - 신청 
2023-02-15 15:19:42 - 재제출신청 - 보완요청 
2023-09-25 16:19:48 - 보완신청 - 신청 
2023-11-09 15:48:06 - 보완신청 - 보완요청 
2024-08-29 20:58:35 - 보완신청 - 신청 
2024-10-17 10:02:37 - 보완신청 - 문서재제출요청 
2025-01-09 09:22:52 - 재제출신청 - 신청 
2025-01-09 11:07:46 - 재제출신청 - 문서재제출요청 
2025-01-23 11:14:14 - 재제출신청 - 신청 
2025-04-15 07:15:50 - 재제출신청 - 문서재제출요청 
2025-04-17 10:20:07 - 재제출신청 - 신청 
2025-05-30 15:08:41 - 재제출신청 - 문서재제출요청 
2025-06-02 17:30:02 - 재제출신청 - 신청 
2025-06-13 12:03:48 - 재제출신청 - 평가승인 
2025-06-16 08:01:32 - 재제출신청 - 협의검토중  (협의 요청일 : 2025-06-12)
2025-07-25 17:25:59 - 재제출신청 - 협의통보  (협의 통보일 : 2025-07-22)
2025-09-08 08:38:05 - 재제출신청 - 심의승인 
</t>
  </si>
  <si>
    <t xml:space="preserve">2018-02-19 06:51:01 - 신규신청 - 신청 
2018-02-19 06:51:01 - 관장기관 지정 - GIR센터
2018-03-08 10:24:42 - 관장기관 지정 - 산업통상부
2018-07-30 11:29:23 - 신규신청 - 문서재제출요청 
2019-01-31 14:49:30 - 재제출신청 - 신청 
2019-01-31 18:14:32 - 재제출신청 - 보완요청 
2021-08-31 23:17:37 - 보완신청 - 신청 
2021-10-19 09:02:09 - 보완신청 - 문서재제출요청 
2022-12-29 14:35:08 - 재제출신청 - 신청 
2023-01-03 09:22:27 - 재제출신청 - 문서재제출요청 
2023-01-03 09:49:58 - 재제출신청 - 신청 
2023-02-15 18:00:08 - 재제출신청 - 보완요청 
2023-09-25 16:20:25 - 보완신청 - 신청 
2023-11-09 23:10:29 - 보완신청 - 보완요청 
2024-08-29 20:54:35 - 보완신청 - 신청 
2024-10-16 17:06:09 - 보완신청 - 문서재제출요청 
2025-01-09 09:19:42 - 재제출신청 - 신청 
2025-04-08 14:34:02 - 재제출신청 - 문서재제출요청 
2025-04-11 09:39:24 - 재제출신청 - 신청 
2025-04-11 09:54:14 - 재제출신청 - 문서재제출요청 
2025-04-17 10:59:18 - 재제출신청 - 신청 
2025-05-21 09:28:11 - 재제출신청 - 문서재제출요청 
2025-05-21 17:12:28 - 재제출신청 - 신청 
2025-06-02 14:37:31 - 재제출신청 - 문서재제출요청 
2025-06-02 17:30:13 - 재제출신청 - 신청 
2025-06-13 12:03:29 - 재제출신청 - 평가승인 
2025-06-16 08:01:35 - 재제출신청 - 협의검토중  (협의 요청일 : 2025-06-12)
2025-07-25 17:25:59 - 재제출신청 - 협의통보  (협의 통보일 : 2025-07-22)
2025-09-08 08:37:45 - 재제출신청 - 심의승인 
</t>
  </si>
  <si>
    <t xml:space="preserve">2018-02-19 06:54:27 - 신규신청 - 신청 
2018-02-19 06:54:27 - 관장기관 지정 - GIR센터
2018-03-08 10:24:34 - 관장기관 지정 - 산업통상부
2018-07-30 11:31:16 - 신규신청 - 문서재제출요청 
2019-01-31 14:50:29 - 재제출신청 - 신청 
2019-01-31 18:12:38 - 재제출신청 - 보완요청 
2021-08-31 23:09:34 - 보완신청 - 신청 
2021-10-19 09:02:36 - 보완신청 - 문서재제출요청 
2022-12-27 14:43:08 - 재제출신청 - 신청 
2022-12-28 10:01:11 - 재제출신청 - 문서재제출요청 
2023-01-02 20:28:52 - 재제출신청 - 신청 
2023-01-03 11:04:40 - 재제출신청 - 문서재제출요청 
2023-01-03 11:17:15 - 재제출신청 - 신청 
2023-02-15 15:23:48 - 재제출신청 - 보완요청 
2023-08-03 17:45:28 - 보완신청 - 신청 
2023-08-04 09:13:50 - 보완신청 - 문서재제출요청 
2023-08-04 09:41:23 - 재제출신청 - 신청 
2023-08-08 09:12:50 - 재제출신청 - 문서재제출요청 
2023-08-09 10:08:29 - 재제출신청 - 신청 
2023-08-10 10:25:39 - 재제출신청 - 문서재제출요청 
2023-08-10 10:56:56 - 재제출신청 - 신청 
2023-08-14 16:14:48 - 재제출신청 - 문서재제출요청 
2023-08-14 17:32:21 - 재제출신청 - 신청 
2023-08-24 10:36:37 - 재제출신청 - 문서재제출요청 
2023-09-25 09:19:43 - 재제출신청 - 신청 
2023-09-25 10:34:35 - 재제출신청 - 문서재제출요청 
2023-09-25 16:20:05 - 재제출신청 - 신청 
2023-11-09 16:00:52 - 재제출신청 - 보완요청 
2024-08-29 20:51:48 - 보완신청 - 신청 
2024-10-07 09:10:05 - 보완신청 - 문서재제출요청 
2025-01-09 09:15:45 - 재제출신청 - 신청 
2025-05-30 10:43:06 - 재제출신청 - 문서재제출요청 
2025-06-02 17:22:38 - 재제출신청 - 신청 
2025-06-13 12:03:07 - 재제출신청 - 평가승인 
2025-06-16 08:01:39 - 재제출신청 - 협의검토중  (협의 요청일 : 2025-06-12)
2025-07-25 17:25:58 - 재제출신청 - 협의통보  (협의 통보일 : 2025-07-22)
2025-09-08 08:37:22 - 재제출신청 - 심의승인 
</t>
  </si>
  <si>
    <t xml:space="preserve">2022-12-30 18:54:22 - 신규신청 - 접수 
2022-12-30 18:54:22 - 관장기관 지정 - 기후에너지환경부
2023-01-02 09:37:57 - 관장기관 지정 - 산업통상부
2023-01-31 13:08:16 - 신규신청 - 신청 
2023-01-31 13:08:27 - 신규신청 - 문서재제출요청 
2023-10-11 14:43:36 - 재제출신청 - 접수 
2023-10-11 18:57:08 - 재제출신청 - 신청 
2023-11-21 17:05:49 - 재제출신청 - 보완요청 
2024-07-15 14:10:50 - 보완신청 - 접수 
2024-07-15 17:37:53 - 보완신청 - 신청 
2024-08-19 16:21:04 - 보완신청 - 보완요청 
2024-10-15 17:42:25 - 보완신청 - 접수 
2024-10-16 09:39:53 - 보완신청 - 신청 
2024-11-12 12:04:42 - 보완신청 - 보완요청 
2024-11-25 14:23:31 - 보완신청 - 접수 
2024-11-27 08:19:04 - 보완신청 - 신청 
2025-02-19 11:40:38 - 보완신청 - 문서재제출요청 
2025-03-06 16:25:38 - 재제출신청 - 접수 
2025-03-06 18:01:04 - 재제출신청 - 신청 
2025-03-07 15:10:26 - 재제출신청 - 문서재제출요청 
2025-03-07 15:41:12 - 재제출신청 - 접수 
2025-03-11 09:32:41 - 재제출신청 - 신청 
2025-03-21 09:33:52 - 재제출신청 - 평가승인  (협의 요청일 : 2025-03-18)
2025-03-21 11:34:40 - 재제출신청 - 협의검토중  (협의 통보일 : 2025-04-28)
2025-04-29 08:52:08 - 재제출신청 - 협의통보 
2025-06-12 08:20:47 - 재제출신청 - 심의승인 
2025-08-28 13:08:34 - 재제출신청 - 착수신고 
</t>
  </si>
  <si>
    <t xml:space="preserve">2022-11-04 17:39:37 - 관장기관 지정 - 기후에너지환경부
2022-11-04 17:39:38 - 신규신청 - 접수 
2022-11-04 18:14:27 - 관장기관 지정 - 산업통상부
2022-11-07 08:21:52 - 신규신청 - 신청 
2022-12-16 17:04:36 - 신규신청 - 보완요청 
2023-10-11 13:19:35 - 보완신청 - 접수 
2023-10-11 13:22:21 - 보완신청 - 신청 
2023-10-11 13:23:15 - 보완신청 - 문서재제출요청 
2023-10-11 13:35:48 - 재제출신청 - 접수 
2023-10-11 18:55:20 - 재제출신청 - 신청 
2023-11-20 18:40:48 - 재제출신청 - 보완요청 
2024-07-09 08:22:27 - 보완신청 - 접수 
2024-07-09 10:20:05 - 보완신청 - 신청 
2024-07-09 15:39:00 - 보완신청 - 문서재제출요청 
2024-07-09 16:07:35 - 재제출신청 - 접수 
2024-07-11 16:10:48 - 재제출신청 - 신청 
2024-08-19 16:18:17 - 재제출신청 - 보완요청 
2024-10-02 14:27:32 - 보완신청 - 접수 
2024-10-04 09:37:15 - 보완신청 - 신청 
2024-11-14 16:58:17 - 보완신청 - 문서재제출요청 
2024-11-21 13:26:28 - 재제출신청 - 접수 
2024-11-22 14:03:26 - 재제출신청 - 신청 
2025-02-19 14:18:53 - 재제출신청 - 문서재제출요청 
2025-03-04 09:18:10 - 재제출신청 - 접수 
2025-03-04 09:31:26 - 재제출신청 - 신청 
2025-03-21 09:31:34 - 재제출신청 - 평가승인  (협의 요청일 : 2025-03-18)
2025-03-21 11:34:55 - 재제출신청 - 협의검토중  (협의 통보일 : 2025-04-28)
2025-04-29 08:51:54 - 재제출신청 - 협의통보 
2025-06-12 08:22:19 - 재제출신청 - 심의승인 
2025-08-28 13:05:01 - 재제출신청 - 착수신고 
</t>
  </si>
  <si>
    <t xml:space="preserve">2025-07-18 09:17:11 - 신규신청 - 접수 
2025-07-18 09:17:11 - 관장기관 지정 - 기후에너지환경부
2025-07-21 08:24:46 - 신규신청 - 신청 
2025-07-21 09:35:38 - 관장기관 지정 - 산업통상부
2025-08-28 09:56:08 - 신규신청 - 보완요청 
</t>
  </si>
  <si>
    <t xml:space="preserve">2022-06-29 18:41:53 - 신규신청 - 접수 
2022-06-29 18:41:53 - 관장기관 지정 - 기후에너지환경부
2022-07-01 17:25:18 - 관장기관 지정 - 산업통상부
2022-07-05 15:49:49 - 신규신청 - 신청 
2022-08-17 14:01:29 - 신규신청 - 보완요청 
2024-06-03 17:08:29 - 보완신청 - 접수 
2024-06-26 15:43:55 - 보완신청 - 신청 
2024-07-31 17:13:52 - 보완신청 - 보완요청 
2025-04-19 11:34:34 - 보완신청 - 접수 
2025-05-13 09:50:38 - 보완신청 - 신청 
2025-05-30 09:29:28 - 보완신청 - 보완요청 
2025-07-15 14:37:42 - 보완신청 - 접수 
2025-07-15 15:21:05 - 보완신청 - 신청 
2025-08-21 08:30:59 - 보완신청 - 문서재제출요청 
</t>
  </si>
  <si>
    <t xml:space="preserve">2025-06-26 16:10:46 - 신규신청 - 접수 
2025-06-26 16:10:46 - 관장기관 지정 - 기후에너지환경부
2025-06-30 09:22:02 - 관장기관 지정 - 산업통상부
2025-07-01 10:55:06 - 신규신청 - 신청 
2025-08-06 08:30:54 - 신규신청 - 보완요청 
</t>
  </si>
  <si>
    <t xml:space="preserve">2020-06-11 16:48:44 - 신규신청 - 접수 
2020-06-11 16:48:44 - 관장기관 지정 - 기후에너지환경부
2020-06-11 16:55:37 - 신규신청 - 신청 
2020-06-12 09:09:13 - 관장기관 지정 - 산업통상부
2020-09-25 13:51:37 - 신규신청 - 문서재제출요청 
2021-06-30 10:56:01 - 재제출신청 - 접수 
2021-06-30 14:56:13 - 재제출신청 - 신청 
2021-07-28 10:13:45 - 재제출신청 - 보완요청 
2021-08-27 11:15:14 - 보완신청 - 접수 
2021-10-06 09:23:19 - 보완신청 - 신청 
2021-10-06 09:23:41 - 보완신청 - 보완요청 
2022-04-12 15:25:33 - 보완신청 - 접수 
2022-04-14 09:53:54 - 보완신청 - 신청 
2022-04-14 09:54:05 - 보완신청 - 문서재제출요청 
2022-04-14 10:01:41 - 재제출신청 - 접수 
2022-05-26 08:14:07 - 재제출신청 - 신청 
2022-05-26 08:14:17 - 재제출신청 - 문서재제출요청 
2025-03-10 15:58:26 - 재제출신청 - 접수 
2025-04-24 08:27:24 - 재제출신청 - 신청 
2025-04-30 09:30:33 - 재제출신청 - 보완요청 
2025-06-16 09:59:45 - 보완신청 - 접수 
2025-07-28 09:11:32 - 보완신청 - 신청 
2025-07-29 08:26:48 - 보완신청 - 문서재제출요청 
</t>
  </si>
  <si>
    <t xml:space="preserve">2020-10-08 10:23:01 - 신규신청 - 접수 
2020-10-08 10:23:01 - 관장기관 지정 - 기후에너지환경부
2020-10-12 10:16:43 - 관장기관 지정 - 산업통상부
2020-10-12 12:58:43 - 신규신청 - 신청 
2021-04-02 14:35:22 - 신규신청 - 보완요청 
2021-04-14 15:45:31 - 보완신청 - 접수 
2021-04-15 08:40:39 - 보완신청 - 신청 
2021-05-24 09:44:53 - 보완신청 - 보완요청 
2021-06-24 11:18:54 - 보완신청 - 접수 
2021-06-30 15:19:25 - 보완신청 - 신청 
2021-07-22 17:57:21 - 보완신청 - 보완요청 
2021-08-31 13:30:07 - 보완신청 - 접수 
2021-09-01 11:03:03 - 보완신청 - 신청 
2021-10-19 13:52:20 - 보완신청 - 보완요청 
2025-05-19 16:15:42 - 보완신청 - 접수 
2025-06-19 16:20:48 - 보완신청 - 신청 
2025-06-20 13:54:44 - 보완신청 - 평가반려 
</t>
  </si>
  <si>
    <t xml:space="preserve">2020-11-10 14:22:55 - 신규신청 - 접수 
2020-11-10 14:22:55 - 관장기관 지정 - 기후에너지환경부
2020-11-10 18:50:48 - 관장기관 지정 - 산업통상부
2020-11-11 15:56:17 - 신규신청 - 신청 
2021-04-02 15:11:09 - 신규신청 - 보완요청 
2021-04-14 17:50:27 - 보완신청 - 접수 
2021-04-15 08:40:23 - 보완신청 - 신청 
2021-05-14 08:01:54 - 보완신청 - 문서재제출요청 
2021-05-21 15:32:45 - 재제출신청 - 접수 
2021-05-21 15:37:03 - 재제출신청 - 신청 
2021-07-14 18:07:18 - 재제출신청 - 문서재제출요청 
2025-05-27 10:29:02 - 재제출신청 - 접수 
2025-06-19 16:21:19 - 재제출신청 - 신청 
2025-06-20 13:54:16 - 재제출신청 - 평가반려 
</t>
  </si>
  <si>
    <t xml:space="preserve">2020-10-07 17:55:53 - 신규신청 - 접수 
2020-10-07 17:55:53 - 관장기관 지정 - 기후에너지환경부
2020-10-07 19:16:50 - 관장기관 지정 - 산업통상부
2020-10-12 12:58:59 - 신규신청 - 신청 
2021-04-02 14:38:42 - 신규신청 - 보완요청 
2021-04-14 14:30:37 - 보완신청 - 접수 
2021-04-15 08:41:36 - 보완신청 - 신청 
2021-05-14 08:03:29 - 보완신청 - 문서재제출요청 
2021-05-21 11:59:00 - 재제출신청 - 접수 
2021-05-21 15:35:39 - 재제출신청 - 신청 
2021-07-14 18:06:32 - 재제출신청 - 문서재제출요청 
2025-05-19 16:20:09 - 재제출신청 - 접수 
2025-06-19 16:21:03 - 재제출신청 - 신청 
2025-06-20 13:53:31 - 재제출신청 - 평가반려 
</t>
  </si>
  <si>
    <t xml:space="preserve">2024-09-10 14:39:16 - 신규신청 - 접수 
2024-09-10 14:39:16 - 관장기관 지정 - 기후에너지환경부
2024-09-12 10:35:12 - 관장기관 지정 - 산업통상부
2024-10-29 09:07:16 - 신규신청 - 신청 
2024-10-29 09:10:43 - 신규신청 - 보완요청 
2024-11-12 12:01:29 - 보완신청 - 접수 
2025-02-03 15:44:22 - 보완신청 - 신청 
2025-02-04 10:45:59 - 보완신청 - 보완요청 
2025-02-06 12:02:38 - 보완신청 - 접수 
2025-02-25 16:33:04 - 보완신청 - 신청 
2025-02-27 14:45:35 - 보완신청 - 문서재제출요청 
2025-02-27 14:54:06 - 재제출신청 - 접수 
2025-02-27 15:17:40 - 재제출신청 - 신청 
2025-03-21 09:34:19 - 재제출신청 - 평가승인  (협의 요청일 : 2025-03-18)
2025-03-21 11:34:37 - 재제출신청 - 협의검토중  (협의 통보일 : 2025-04-28)
2025-04-29 08:52:12 - 재제출신청 - 협의통보 
2025-06-12 08:21:40 - 재제출신청 - 심의승인 
2025-06-16 13:48:36 - 재제출신청 - 착수신고 
</t>
  </si>
  <si>
    <t xml:space="preserve">2024-08-14 10:08:45 - 유효기간갱신 신청 - 접수 
2024-08-14 10:27:40 - 유효기간갱신 신청 - 신청 
2024-08-14 10:30:01 - 유효기간갱신 신청 - 문서재제출요청 
2024-08-14 15:28:19 - 유효기간갱신 재제출신청 - 접수 
2024-08-14 15:29:50 - 유효기간갱신 재제출신청 - 신청 
2024-09-13 14:09:03 - 유효기간갱신 재제출신청 - 보완요청 
2024-10-24 10:24:40 - 유효기간갱신 보완신청 - 접수 
2024-10-24 14:30:01 - 유효기간갱신 보완신청 - 신청 
2024-12-03 13:28:09 - 유효기간갱신 보완신청 - 보완요청 
2024-12-13 15:57:23 - 유효기간갱신 보완신청 - 접수 
2024-12-16 09:05:11 - 유효기간갱신 보완신청 - 신청 
2025-03-21 13:18:46 - 유효기간갱신 보완신청 - 평가승인  (협의 요청일 : 2025-03-18)
2025-03-21 13:19:11 - 유효기간갱신 보완신청 - 협의검토중  (협의 통보일 : 2025-04-28)
2025-04-29 08:51:46 - 유효기간갱신 보완신청 - 협의통보 
2025-06-12 08:27:52 - 유효기간갱신 보완신청 - 심의승인 
</t>
  </si>
  <si>
    <t>R-2025-KR-03-001244</t>
  </si>
  <si>
    <t xml:space="preserve">2020-03-25 16:56:03 - 신규신청 - 신청 
2020-03-25 16:56:03 - 관장기관 지정 - 기후에너지환경부
2020-03-26 08:43:56 - 관장기관 지정 - 산업통상부
2020-03-26 10:38:00 - 신규신청 - 문서재제출요청 
2020-03-26 11:53:05 - 재제출신청 - 접수 
2020-03-26 16:03:33 - 재제출신청 - 신청 
2020-03-26 17:27:39 - 재제출신청 - 문서재제출요청 
2020-03-27 18:50:14 - 재제출신청 - 접수 
2020-03-31 14:19:18 - 재제출신청 - 신청 
2020-08-21 13:46:10 - 재제출신청 - 문서재제출요청 
2021-01-02 17:42:52 - 재제출신청 - 접수 
2021-01-04 09:30:02 - 재제출신청 - 신청 
2021-04-02 17:39:48 - 재제출신청 - 보완요청 
2021-07-15 14:44:04 - 보완신청 - 접수 
2021-07-15 16:51:44 - 보완신청 - 신청 
2021-08-26 17:20:03 - 보완신청 - 보완요청 
2021-10-15 18:41:19 - 보완신청 - 접수 
2021-11-25 08:50:55 - 보완신청 - 신청 
2021-11-25 08:51:48 - 보완신청 - 보완요청 
2022-04-11 17:07:56 - 보완신청 - 접수 
2022-05-06 14:07:43 - 보완신청 - 신청 
2022-05-06 14:07:59 - 보완신청 - 문서재제출요청 
2022-05-06 14:17:56 - 재제출신청 - 접수 
2022-06-13 09:18:44 - 재제출신청 - 신청 
2022-06-13 09:20:22 - 재제출신청 - 문서재제출요청 
2022-12-19 11:35:53 - 재제출신청 - 접수 
2022-12-28 13:14:45 - 재제출신청 - 신청 
2023-02-01 08:04:06 - 재제출신청 - 문서재제출요청 
2023-12-12 14:14:11 - 재제출신청 - 접수 
2024-01-15 08:23:21 - 재제출신청 - 신청 
2024-01-15 08:37:14 - 재제출신청 - 문서재제출요청 
2024-01-17 18:07:05 - 재제출신청 - 접수 
2024-02-01 09:54:16 - 재제출신청 - 신청 
2024-03-15 09:20:20 - 재제출신청 - 문서재제출요청 
2024-04-01 15:18:11 - 재제출신청 - 접수 
2024-04-24 14:06:54 - 재제출신청 - 신청 
2024-04-24 14:08:40 - 재제출신청 - 문서재제출요청 
2024-05-15 20:48:35 - 재제출신청 - 접수 
2024-05-20 16:58:19 - 재제출신청 - 신청 
2024-05-21 13:39:28 - 재제출신청 - 문서재제출요청 
2024-08-27 16:02:05 - 재제출신청 - 접수 
2024-09-24 11:00:34 - 재제출신청 - 신청 
2024-11-13 10:19:29 - 재제출신청 - 문서재제출요청 
2024-11-13 15:11:08 - 재제출신청 - 접수 
2024-12-10 16:18:19 - 재제출신청 - 신청 
2024-12-10 16:50:54 - 재제출신청 - 평가승인  (협의 요청일 : 2024-12-10)
2024-12-10 16:57:17 - 재제출신청 - 협의검토중  (협의 통보일 : 2025-01-20)
2025-01-21 16:14:51 - 재제출신청 - 협의통보 
2025-06-12 08:24:59 - 재제출신청 - 심의승인 
</t>
  </si>
  <si>
    <t xml:space="preserve">2017-04-20 15:06:41 - 신규신청 - 신청 
2017-06-19 20:28:32 - 신규신청 - 문서재제출요청 
2017-06-21 10:08:25 - 재제출신청 - 신청 
2017-06-23 14:08:27 - 재제출신청 - 문서재제출요청 
2017-06-23 15:05:55 - 재제출신청 - 신청 
2017-06-24 16:47:40 - 재제출신청 - 문서재제출요청 
2017-06-26 09:57:22 - 재제출신청 - 신청 
2017-06-26 10:03:02 - 재제출신청 - 문서재제출요청 
2017-06-26 10:06:25 - 재제출신청 - 신청 
2017-06-26 10:08:06 - 재제출신청 - 문서재제출요청 
2017-06-26 10:09:07 - 재제출신청 - 신청 
2017-07-17 16:34:36 - 재제출신청 - 문서재제출요청 
2017-07-17 17:05:54 - 재제출신청 - 신청 
2017-07-19 13:24:43 - 재제출신청 - 평가승인 
2017-07-25 14:39:05 - 재제출신청 - 심의승인 
2017-07-27 09:14:04 - 재제출신청 - 착수신고 
2017-12-28 07:58:46 - 관장기관 지정 - 산업통상부
2022-05-30 17:07:36 - 사업변경 신청 - 신청 
2022-08-01 09:14:49 - 사업변경 신청 - 보완요청 
2022-08-10 17:05:38 - 사업변경 보완신청 - 신청 
2022-09-23 10:07:08 - 사업변경 보완신청 - 보완요청 
2022-10-18 15:33:11 - 사업변경 보완신청 - 신청 
2025-05-30 15:31:23 - 사업변경 보완신청 - 보완요청 
</t>
  </si>
  <si>
    <t xml:space="preserve">2020-07-01 17:38:31 - 신규신청 - 접수 
2020-07-01 17:38:31 - 관장기관 지정 - 기후에너지환경부
2020-07-02 09:00:40 - 관장기관 지정 - 산업통상부
2020-07-06 08:31:24 - 신규신청 - 신청 
2020-09-08 13:33:48 - 신규신청 - 문서재제출요청 
2021-04-13 21:21:03 - 재제출신청 - 접수 
2021-04-16 16:35:09 - 재제출신청 - 신청 
2021-04-26 15:53:39 - 재제출신청 - 보완요청 
2021-10-26 21:25:46 - 보완신청 - 접수 
2021-11-01 13:46:12 - 보완신청 - 접수 
2021-11-09 10:18:59 - 보완신청 - 신청 
2021-11-09 10:19:25 - 보완신청 - 보완요청 
2022-02-14 16:57:34 - 보완신청 - 접수 
2022-03-16 15:00:11 - 보완신청 - 신청 
2022-04-26 17:24:19 - 보완신청 - 보완요청 
2022-10-12 17:54:24 - 보완신청 - 접수 
2022-10-13 10:53:51 - 보완신청 - 신청 
2022-10-13 10:58:32 - 보완신청 - 문서재제출요청 
2022-10-13 11:20:29 - 재제출신청 - 접수 
2022-11-23 08:47:45 - 재제출신청 - 신청 
2022-11-30 16:39:29 - 재제출신청 - 문서재제출요청 
2023-01-12 16:22:47 - 재제출신청 - 접수 
2023-01-19 13:34:07 - 재제출신청 - 신청 
2023-03-06 08:34:37 - 재제출신청 - 문서재제출요청 
2023-06-21 09:29:25 - 재제출신청 - 접수 
2023-06-21 09:41:44 - 재제출신청 - 신청 
2023-06-21 09:42:29 - 재제출신청 - 문서재제출요청 
2023-06-21 09:43:10 - 재제출신청 - 접수 
2023-07-07 08:09:15 - 재제출신청 - 신청 
2023-07-07 08:10:45 - 재제출신청 - 문서재제출요청 
2023-12-13 16:15:53 - 재제출신청 - 접수 
2024-01-17 14:09:12 - 재제출신청 - 신청 
2024-03-29 11:14:49 - 재제출신청 - 문서재제출요청 
2024-05-13 10:08:30 - 재제출신청 - 접수 
2024-05-28 11:41:17 - 재제출신청 - 신청 
2024-05-28 11:43:19 - 재제출신청 - 문서재제출요청 
2025-03-18 17:23:01 - 재제출신청 - 접수 
2025-04-30 10:07:28 - 재제출신청 - 신청 
2025-04-30 10:25:35 - 재제출신청 - 문서재제출요청 
</t>
  </si>
  <si>
    <t xml:space="preserve">2023-06-30 10:38:37 - 신규신청 - 접수 
2023-06-30 10:38:37 - 관장기관 지정 - 기후에너지환경부
2023-06-30 10:50:05 - 관장기관 지정 - 산업통상부
2023-06-30 13:41:53 - 신규신청 - 신청 
2023-06-30 13:48:25 - 신규신청 - 문서재제출요청 
2023-06-30 14:27:29 - 재제출신청 - 접수 
2023-06-30 15:01:59 - 재제출신청 - 신청 
2023-07-03 15:39:56 - 재제출신청 - 문서재제출요청 
2025-04-28 10:32:21 - 재제출신청 - 접수 
2025-04-28 13:47:37 - 재제출신청 - 신청 
2025-04-29 14:39:41 - 재제출신청 - 평가반려 
</t>
  </si>
  <si>
    <t xml:space="preserve">2020-05-22 18:18:03 - 신규신청 - 접수 
2020-05-22 18:18:03 - 관장기관 지정 - 기후에너지환경부
2020-05-25 09:58:04 - 신규신청 - 신청 
2020-05-25 10:00:49 - 관장기관 지정 - 산업통상부
2020-12-14 13:08:42 - 신규신청 - 문서재제출요청 
2021-06-30 11:47:42 - 재제출신청 - 접수 
2021-06-30 15:08:52 - 재제출신청 - 신청 
2021-07-21 14:08:26 - 재제출신청 - 문서재제출요청 
2021-08-20 11:02:34 - 재제출신청 - 접수 
2021-10-08 16:16:00 - 재제출신청 - 신청 
2021-10-19 13:53:06 - 재제출신청 - 보완요청 
2025-03-12 08:52:37 - 보완신청 - 접수 
2025-04-29 14:19:50 - 보완신청 - 신청 
2025-04-29 14:24:46 - 보완신청 - 평가반려 
</t>
  </si>
  <si>
    <t xml:space="preserve">2024-11-26 10:07:32 - 신규신청 - 접수 
2024-11-26 10:07:32 - 관장기관 지정 - 기후에너지환경부
2024-11-26 13:09:34 - 관장기관 지정 - 산업통상부
2025-04-08 15:55:43 - 신규신청 - 신청 
2025-04-18 14:27:32 - 신규신청 - 보완요청 
</t>
  </si>
  <si>
    <t xml:space="preserve">2025-02-27 21:37:30 - 신규신청 - 신청 
2025-02-27 21:37:30 - 관장기관 지정 - 기후에너지환경부
2025-03-04 14:57:49 - 관장기관 지정 - 산업통상부
2025-04-17 17:14:18 - 신규신청 - 보완요청 
</t>
  </si>
  <si>
    <t xml:space="preserve">2020-08-31 18:24:13 - 관장기관 지정 - 기후에너지환경부
2020-08-31 18:24:14 - 신규신청 - 접수 
2020-09-01 09:27:17 - 관장기관 지정 - 산업통상부
2020-09-01 16:03:44 - 신규신청 - 신청 
2021-04-02 19:03:04 - 신규신청 - 보완요청 
2021-06-29 01:07:46 - 보완신청 - 접수 
2021-07-28 17:06:24 - 보완신청 - 신청 
2021-07-28 17:07:01 - 보완신청 - 보완요청 
2021-09-01 01:45:51 - 보완신청 - 접수 
2021-10-13 08:46:26 - 보완신청 - 신청 
2021-10-13 08:47:47 - 보완신청 - 보완요청 
2021-11-19 13:56:04 - 보완신청 - 접수 
2021-12-29 14:23:31 - 보완신청 - 신청 
2021-12-29 14:25:18 - 보완신청 - 문서재제출요청 
2022-04-11 08:47:43 - 재제출신청 - 접수 
2022-05-26 08:15:03 - 재제출신청 - 신청 
2022-05-26 08:15:12 - 재제출신청 - 문서재제출요청 
2025-02-25 16:32:27 - 재제출신청 - 접수 
2025-04-09 13:02:08 - 재제출신청 - 신청 
2025-04-10 09:22:03 - 재제출신청 - 평가반려 
</t>
  </si>
  <si>
    <t xml:space="preserve">2020-12-10 13:52:02 - 신규신청 - 접수 
2020-12-10 13:52:02 - 관장기관 지정 - 기후에너지환경부
2020-12-10 16:32:12 - 신규신청 - 신청 
2020-12-14 09:24:33 - 관장기관 지정 - 산업통상부
2021-04-02 11:52:08 - 신규신청 - 보완요청 
2021-06-18 11:19:54 - 보완신청 - 접수 
2021-06-28 14:29:46 - 보완신청 - 신청 
2021-07-30 15:55:22 - 보완신청 - 보완요청 
2021-11-27 15:26:29 - 보완신청 - 접수 
2022-03-24 10:00:24 - 보완신청 - 신청 
2022-04-13 13:37:12 - 보완신청 - 문서재제출요청 
2022-06-24 18:10:11 - 재제출신청 - 접수 
2022-07-29 16:52:48 - 재제출신청 - 신청 
2022-08-09 15:58:15 - 재제출신청 - 보완요청 
2022-11-30 13:17:38 - 보완신청 - 접수 
2022-12-21 08:50:22 - 보완신청 - 신청 
2023-01-31 13:27:42 - 보완신청 - 문서재제출요청 
2023-03-03 10:39:44 - 재제출신청 - 접수 
2023-04-12 15:18:04 - 재제출신청 - 신청 
2023-04-12 15:19:09 - 재제출신청 - 문서재제출요청 
2023-06-29 11:35:07 - 재제출신청 - 접수 
2023-08-07 18:09:13 - 재제출신청 - 신청 
2023-08-08 09:06:33 - 재제출신청 - 문서재제출요청 
2024-01-19 16:56:50 - 재제출신청 - 접수 
2024-02-27 09:03:15 - 재제출신청 - 신청 
2024-02-27 09:04:18 - 재제출신청 - 문서재제출요청 
2024-04-08 16:37:36 - 재제출신청 - 접수 
2024-05-14 15:56:10 - 재제출신청 - 신청 
2024-05-14 15:57:36 - 재제출신청 - 문서재제출요청 
2025-02-24 14:52:59 - 재제출신청 - 접수 
2025-04-10 09:16:55 - 재제출신청 - 신청 
2025-04-10 09:17:31 - 재제출신청 - 평가반려 
</t>
  </si>
  <si>
    <t xml:space="preserve">2021-01-19 15:20:11 - 신규신청 - 접수 
2021-01-19 15:20:11 - 관장기관 지정 - 기후에너지환경부
2021-01-20 09:07:33 - 관장기관 지정 - 산업통상부
2021-01-25 18:04:00 - 신규신청 - 신청 
2021-03-15 10:36:03 - 신규신청 - 보완요청 
2021-06-22 14:34:56 - 보완신청 - 접수 
2021-06-28 14:30:22 - 보완신청 - 신청 
2021-07-21 15:53:42 - 보완신청 - 문서재제출요청 
2021-11-18 16:08:31 - 재제출신청 - 접수 
2021-12-20 13:30:25 - 재제출신청 - 신청 
2021-12-21 15:35:14 - 재제출신청 - 보완요청 
2022-05-31 15:45:42 - 보완신청 - 접수 
2022-06-07 09:19:00 - 보완신청 - 신청 
2022-07-15 16:27:30 - 보완신청 - 보완요청 
2022-11-14 17:35:31 - 보완신청 - 접수 
2022-12-20 08:24:29 - 보완신청 - 신청 
2022-12-23 11:09:22 - 보완신청 - 문서재제출요청 
2023-02-07 11:06:03 - 재제출신청 - 접수 
2023-02-07 11:21:12 - 재제출신청 - 신청 
2023-03-21 16:36:25 - 재제출신청 - 문서재제출요청 
2023-06-23 08:52:58 - 재제출신청 - 접수 
2023-08-03 14:56:11 - 재제출신청 - 신청 
2023-08-03 14:59:30 - 재제출신청 - 문서재제출요청 
2024-01-23 10:35:01 - 재제출신청 - 접수 
2024-03-06 13:37:01 - 재제출신청 - 신청 
2024-03-06 13:46:47 - 재제출신청 - 문서재제출요청 
2024-04-03 13:58:29 - 재제출신청 - 접수 
2024-05-14 15:58:05 - 재제출신청 - 신청 
2024-05-14 16:03:25 - 재제출신청 - 문서재제출요청 
2025-02-24 14:51:16 - 재제출신청 - 접수 
2025-04-09 10:08:42 - 재제출신청 - 신청 
2025-04-10 09:13:40 - 재제출신청 - 평가반려 
</t>
  </si>
  <si>
    <t xml:space="preserve">2024-12-02 17:20:30 - 신규신청 - 접수 
2024-12-02 17:20:30 - 관장기관 지정 - 기후에너지환경부
2024-12-02 17:21:28 - 신규신청 - 신청 
2024-12-03 09:14:17 - 관장기관 지정 - 산업통상부
2025-02-25 10:58:01 - 신규신청 - 문서재제출요청 
2025-02-25 13:38:41 - 재제출신청 - 접수 
2025-03-25 11:51:51 - 재제출신청 - 신청 
2025-04-01 17:20:34 - 재제출신청 - 보완요청 
</t>
  </si>
  <si>
    <t xml:space="preserve">2022-10-22 12:33:43 - 신규신청 - 접수 
2022-10-22 12:33:43 - 관장기관 지정 - 기후에너지환경부
2022-10-22 14:42:57 - 관장기관 지정 - 산업통상부
2022-10-24 08:39:49 - 신규신청 - 신청 
2022-12-02 12:50:34 - 신규신청 - 보완요청 
2023-10-11 11:45:16 - 보완신청 - 접수 
2023-10-11 18:54:45 - 보완신청 - 신청 
2023-11-20 18:37:06 - 보완신청 - 보완요청 
2024-08-09 10:15:43 - 보완신청 - 접수 
2024-08-12 08:46:59 - 보완신청 - 신청 
2024-09-20 16:54:04 - 보완신청 - 보완요청 
2024-10-02 11:23:51 - 보완신청 - 접수 
2024-10-04 09:36:49 - 보완신청 - 신청 
2024-11-11 16:05:38 - 보완신청 - 문서재제출요청 
2024-11-13 16:19:38 - 재제출신청 - 접수 
2024-11-13 16:21:19 - 재제출신청 - 신청 
2024-12-10 16:52:02 - 재제출신청 - 평가승인  (협의 요청일 : 2024-12-10)
2024-12-10 16:57:10 - 재제출신청 - 협의검토중  (협의 통보일 : 2025-01-20)
2025-01-21 18:20:22 - 재제출신청 - 협의통보 
2025-03-11 10:21:10 - 재제출신청 - 심의승인 
2025-03-12 16:21:24 - 재제출신청 - 착수신고 
</t>
  </si>
  <si>
    <t xml:space="preserve">2025-02-04 15:17:15 - 신규신청 - 신청 
2025-02-04 15:17:15 - 관장기관 지정 - 기후에너지환경부
2025-02-05 16:46:10 - 관장기관 지정 - 산업통상부
2025-03-12 09:23:23 - 신규신청 - 보완요청 
</t>
  </si>
  <si>
    <t xml:space="preserve">2021-12-14 08:46:27 - 신규신청 - 접수 
2021-12-14 08:46:27 - 관장기관 지정 - 기후에너지환경부
2021-12-14 10:19:35 - 관장기관 지정 - 산업통상부
2021-12-20 15:07:15 - 신규신청 - 신청 
2022-02-10 09:52:53 - 신규신청 - 보완요청 
2022-04-20 09:46:28 - 보완신청 - 접수 
2022-05-03 13:42:03 - 보완신청 - 신청 
2022-06-15 13:10:09 - 보완신청 - 보완요청 
2022-09-13 16:25:49 - 보완신청 - 접수 
2022-10-12 09:02:30 - 보완신청 - 신청 
2022-10-25 10:38:15 - 보완신청 - 보완요청 
2022-11-08 14:31:05 - 보완신청 - 접수 
2022-11-25 11:16:20 - 보완신청 - 신청 
2023-01-04 10:16:16 - 보완신청 - 문서재제출요청 
2023-01-12 14:19:00 - 재제출신청 - 접수 
2023-01-30 13:27:29 - 재제출신청 - 접수 
2023-02-08 10:55:19 - 재제출신청 - 신청 
2023-03-09 11:15:31 - 재제출신청 - 문서재제출요청 
2023-04-19 09:22:53 - 재제출신청 - 접수 
2023-05-03 11:00:17 - 재제출신청 - 신청 
2023-05-03 11:01:32 - 재제출신청 - 문서재제출요청 
2023-05-12 13:22:48 - 재제출신청 - 접수 
2023-05-15 13:43:22 - 재제출신청 - 신청 
2023-06-02 13:58:17 - 재제출신청 - 문서재제출요청 
2024-06-11 08:51:23 - 재제출신청 - 접수 
2024-07-09 14:35:40 - 재제출신청 - 신청 
2024-07-09 14:38:34 - 재제출신청 - 문서재제출요청 
2024-08-20 16:22:23 - 재제출신청 - 접수 
2024-09-10 13:45:59 - 재제출신청 - 신청 
2024-09-25 10:09:44 - 재제출신청 - 문서재제출요청 
2024-10-14 08:40:39 - 재제출신청 - 접수 
2024-10-29 17:21:12 - 재제출신청 - 신청 
2024-11-12 16:12:45 - 재제출신청 - 문서재제출요청 
2024-11-15 11:51:10 - 재제출신청 - 접수 
2024-11-25 14:06:29 - 재제출신청 - 신청 
2024-12-10 16:51:33 - 재제출신청 - 평가승인  (협의 요청일 : 2024-12-10)
2024-12-10 16:57:14 - 재제출신청 - 협의검토중  (협의 통보일 : 2025-01-20)
2025-01-21 18:20:18 - 재제출신청 - 협의통보 
2025-03-11 10:18:05 - 재제출신청 - 심의승인 
2025-03-11 13:47:23 - 재제출신청 - 착수신고 
</t>
  </si>
  <si>
    <t xml:space="preserve">2022-09-13 11:50:58 - 신규신청 - 접수 
2022-09-13 11:50:58 - 관장기관 지정 - 기후에너지환경부
2022-09-14 13:57:00 - 신규신청 - 신청 
2022-09-15 09:36:34 - 관장기관 지정 - 산업통상부
2022-09-27 09:20:59 - 신규신청 - 문서재제출요청 
2022-09-27 09:57:42 - 재제출신청 - 접수 
2022-09-28 11:15:14 - 재제출신청 - 신청 
2022-11-10 16:03:16 - 재제출신청 - 보완요청 
2023-01-17 10:07:52 - 보완신청 - 접수 
2023-02-27 08:24:08 - 보완신청 - 신청 
2023-02-28 11:06:08 - 보완신청 - 보완요청 
2023-04-26 11:01:02 - 보완신청 - 접수 
2023-05-17 16:29:02 - 보완신청 - 신청 
2023-05-19 10:40:08 - 보완신청 - 보완요청 
2023-05-23 10:14:42 - 보완신청 - 접수 
2023-05-23 13:53:40 - 보완신청 - 신청 
2023-05-26 15:09:12 - 보완신청 - 문서재제출요청 
2023-05-26 16:17:53 - 재제출신청 - 접수 
2023-06-14 17:07:30 - 재제출신청 - 신청 
2023-07-26 11:34:51 - 재제출신청 - 문서재제출요청 
2024-07-05 09:54:41 - 재제출신청 - 접수 
2024-08-02 13:47:23 - 재제출신청 - 신청 
2024-08-02 13:49:22 - 재제출신청 - 문서재제출요청 
2024-08-19 08:37:08 - 재제출신청 - 접수 
2024-10-02 10:14:21 - 재제출신청 - 신청 
2024-10-02 10:15:47 - 재제출신청 - 문서재제출요청 
2024-10-08 13:49:50 - 재제출신청 - 접수 
2024-11-19 17:05:55 - 재제출신청 - 신청 
2024-11-19 17:08:46 - 재제출신청 - 문서재제출요청 
2024-11-20 08:21:50 - 재제출신청 - 접수 
2024-12-06 11:02:18 - 재제출신청 - 신청 
2024-12-10 16:20:51 - 재제출신청 - 평가승인  (협의 요청일 : 2024-12-10)
2024-12-10 16:57:21 - 재제출신청 - 협의검토중  (협의 통보일 : 2025-01-20)
2025-01-21 18:20:14 - 재제출신청 - 협의통보 
2025-03-11 10:19:12 - 재제출신청 - 심의승인 
2025-03-11 13:46:50 - 재제출신청 - 착수신고 
</t>
  </si>
  <si>
    <t xml:space="preserve">2024-11-29 13:38:34 - 신규신청 - 신청 
2024-11-29 13:38:34 - 관장기관 지정 - 기후에너지환경부
2024-11-29 18:03:22 - 관장기관 지정 - 산업통상부
2025-02-28 10:26:55 - 신규신청 - 보완요청 
</t>
  </si>
  <si>
    <t xml:space="preserve">2024-11-29 10:07:58 - 신규신청 - 신청 
2024-11-29 10:07:58 - 관장기관 지정 - 기후에너지환경부
2024-11-29 13:20:02 - 관장기관 지정 - 산업통상부
2025-02-27 17:35:09 - 신규신청 - 보완요청 
</t>
  </si>
  <si>
    <t xml:space="preserve">2024-11-28 10:55:10 - 관장기관 지정 - 기후에너지환경부
2024-11-28 10:55:11 - 신규신청 - 신청 
2024-11-29 13:19:31 - 관장기관 지정 - 산업통상부
2025-02-27 09:49:52 - 신규신청 - 보완요청 
</t>
  </si>
  <si>
    <t xml:space="preserve">2024-11-29 09:04:13 - 신규신청 - 신청 
2024-11-29 09:04:13 - 관장기관 지정 - 기후에너지환경부
2024-11-29 13:19:54 - 관장기관 지정 - 산업통상부
2025-02-26 16:47:11 - 신규신청 - 보완요청 
</t>
  </si>
  <si>
    <t xml:space="preserve">2024-11-25 13:46:03 - 신규신청 - 신청 
2024-11-25 13:46:03 - 관장기관 지정 - 기후에너지환경부
2024-11-26 09:48:29 - 관장기관 지정 - 산업통상부
2025-02-18 17:21:35 - 신규신청 - 보완요청 
</t>
  </si>
  <si>
    <t xml:space="preserve">2021-05-14 13:58:58 - 신규신청 - 접수 
2021-05-14 13:58:58 - 관장기관 지정 - 기후에너지환경부
2021-05-17 09:02:58 - 관장기관 지정 - 산업통상부
2021-06-09 08:16:40 - 신규신청 - 신청 
2021-06-09 08:17:08 - 신규신청 - 보완요청 
2021-06-28 02:56:08 - 보완신청 - 접수 
2021-07-12 09:20:29 - 보완신청 - 신청 
2021-07-27 11:19:25 - 보완신청 - 보완요청 
2021-11-26 13:20:21 - 보완신청 - 접수 
2021-12-29 14:48:46 - 보완신청 - 신청 
2021-12-29 14:50:21 - 보완신청 - 보완요청 
2022-05-31 11:47:54 - 보완신청 - 접수 
2022-07-13 07:50:49 - 보완신청 - 신청 
2022-07-13 07:52:17 - 보완신청 - 문서재제출요청 
2022-12-17 15:07:51 - 재제출신청 - 접수 
2023-01-31 10:20:12 - 재제출신청 - 신청 
2023-01-31 10:20:31 - 재제출신청 - 문서재제출요청 
2023-06-23 08:52:45 - 재제출신청 - 접수 
2023-08-04 07:52:49 - 재제출신청 - 신청 
2023-08-04 07:56:03 - 재제출신청 - 문서재제출요청 
2024-01-30 09:18:16 - 재제출신청 - 접수 
2024-03-06 13:31:31 - 재제출신청 - 신청 
2024-03-06 13:33:45 - 재제출신청 - 문서재제출요청 
2024-10-07 10:44:30 - 재제출신청 - 접수 
2025-02-06 17:09:43 - 재제출신청 - 신청 
2025-02-06 17:15:09 - 재제출신청 - 평가반려 
</t>
  </si>
  <si>
    <t xml:space="preserve">2024-12-09 13:49:08 - 신규신청 - 신청 
2024-12-09 13:49:08 - 관장기관 지정 - 기후에너지환경부
2024-12-09 14:45:03 - 관장기관 지정 - 산업통상부
2025-02-03 15:33:49 - 신규신청 - 보완요청 
</t>
  </si>
  <si>
    <t xml:space="preserve">2024-12-03 16:35:17 - 신규신청 - 접수 
2024-12-03 16:35:17 - 관장기관 지정 - 기후에너지환경부
2024-12-04 10:26:32 - 관장기관 지정 - 산업통상부
2025-02-03 11:15:00 - 신규신청 - 신청 
2025-02-03 15:30:56 - 신규신청 - 보완요청 
</t>
  </si>
  <si>
    <t xml:space="preserve">2023-04-25 10:32:10 - 유효기간갱신 신청 - 신청 
2023-06-08 16:43:26 - 유효기간갱신 신청 - 보완요청 
2023-11-29 16:41:17 - 유효기간갱신 보완신청 - 신청 
2024-01-15 14:59:21 - 유효기간갱신 보완신청 - 보완요청 
2024-05-27 12:32:10 - 유효기간갱신 보완신청 - 신청 
2024-07-03 15:33:36 - 유효기간갱신 보완신청 - 문서재제출요청 
2024-07-12 16:56:14 - 유효기간갱신 재제출신청 - 신청 
2024-08-14 11:22:17 - 유효기간갱신 재제출신청 - 문서재제출요청 
2024-11-19 13:36:23 - 유효기간갱신 재제출신청 - 신청 
2024-11-19 15:58:32 - 유효기간갱신 재제출신청 - 문서재제출요청 
2024-11-19 16:17:22 - 유효기간갱신 재제출신청 - 신청 
2024-12-10 16:52:52 - 유효기간갱신 재제출신청 - 평가승인 
2024-12-10 16:56:39 - 유효기간갱신 재제출신청 - 협의검토중  (협의 요청일 : 2024-12-10)
2025-01-21 16:52:02 - 유효기간갱신 재제출신청 - 협의통보  (협의 통보일 : 2025-01-20)
</t>
  </si>
  <si>
    <t xml:space="preserve">2022-09-28 09:37:13 - 신규신청 - 접수 
2022-09-28 09:37:13 - 관장기관 지정 - 기후에너지환경부
2022-09-28 13:20:43 - 관장기관 지정 - 산업통상부
2022-09-28 17:02:59 - 신규신청 - 신청 
2022-11-10 15:49:29 - 신규신청 - 보완요청 
2023-02-03 14:09:43 - 보완신청 - 접수 
2023-02-27 14:33:32 - 보완신청 - 신청 
2023-03-08 11:22:29 - 보완신청 - 보완요청 
2023-05-30 11:19:01 - 보완신청 - 접수 
2023-09-12 13:55:59 - 보완신청 - 신청 
2023-10-30 13:53:17 - 보완신청 - 문서재제출요청 
2024-08-06 13:33:32 - 재제출신청 - 접수 
2024-08-14 15:52:04 - 재제출신청 - 신청 
2024-08-14 15:53:31 - 재제출신청 - 보완요청 
2024-08-19 16:39:56 - 보완신청 - 접수 
2024-08-26 11:38:59 - 보완신청 - 신청 
2024-08-26 11:39:38 - 보완신청 - 평가승인  (협의 요청일 : 2024-09-05)
2024-09-06 16:31:37 - 보완신청 - 협의검토중  (협의 통보일 : 2024-10-23)
2024-10-23 17:00:59 - 보완신청 - 협의통보 
2024-12-10 17:19:43 - 보완신청 - 심의승인 
2025-01-20 09:24:28 - 보완신청 - 착수신고 
</t>
  </si>
  <si>
    <t xml:space="preserve">2023-06-16 11:46:21 - 신규신청 - 접수 
2023-06-16 11:46:21 - 관장기관 지정 - 기후에너지환경부
2023-06-16 14:35:42 - 관장기관 지정 - 산업통상부
2023-06-19 09:54:12 - 신규신청 - 신청 
2023-07-28 09:04:09 - 신규신청 - 보완요청 
2023-11-10 10:15:34 - 보완신청 - 접수 
2023-12-20 15:24:03 - 보완신청 - 신청 
2023-12-20 15:25:11 - 보완신청 - 보완요청 
2024-01-31 16:26:39 - 보완신청 - 접수 
2024-02-27 09:08:00 - 보완신청 - 신청 
2024-02-27 09:08:47 - 보완신청 - 보완요청 
2024-03-11 14:50:24 - 보완신청 - 접수 
2024-04-16 14:36:14 - 보완신청 - 신청 
2024-04-18 14:06:13 - 보완신청 - 문서재제출요청 
2024-05-07 14:21:22 - 재제출신청 - 접수 
2024-06-14 16:41:38 - 재제출신청 - 신청 
2024-06-14 16:47:10 - 재제출신청 - 문서재제출요청 
2024-06-21 14:43:50 - 재제출신청 - 접수 
2024-08-26 11:32:40 - 재제출신청 - 신청 
2024-08-26 11:34:30 - 재제출신청 - 평가승인  (협의 요청일 : 2024-09-05)
2024-09-06 16:27:39 - 재제출신청 - 협의검토중  (협의 통보일 : 2024-10-23)
2024-10-23 17:01:25 - 재제출신청 - 협의통보 
2024-12-10 16:19:37 - 재제출신청 - 심의승인 
2025-01-08 14:30:21 - 재제출신청 - 착수신고 
</t>
  </si>
  <si>
    <t xml:space="preserve">2023-06-26 09:48:20 - 신규신청 - 접수 
2023-06-26 09:48:20 - 관장기관 지정 - 기후에너지환경부
2023-06-26 16:10:45 - 관장기관 지정 - 산업통상부
2023-08-04 10:17:45 - 신규신청 - 신청 
2023-08-04 10:18:20 - 신규신청 - 보완요청 
2023-11-10 10:38:41 - 보완신청 - 접수 
2023-12-21 09:37:31 - 보완신청 - 신청 
2023-12-21 09:40:16 - 보완신청 - 보완요청 
2024-02-14 14:44:49 - 보완신청 - 접수 
2024-05-02 16:58:11 - 보완신청 - 신청 
2024-05-02 16:58:54 - 보완신청 - 보완요청 
2024-05-07 14:06:09 - 보완신청 - 접수 
2024-06-04 16:46:24 - 보완신청 - 신청 
2024-06-04 16:47:00 - 보완신청 - 문서재제출요청 
2024-06-11 16:19:21 - 재제출신청 - 접수 
2024-07-17 13:31:43 - 재제출신청 - 신청 
2024-07-19 16:29:48 - 재제출신청 - 문서재제출요청 
2024-07-22 08:59:40 - 재제출신청 - 접수 
2024-08-13 08:13:39 - 재제출신청 - 신청 
2024-08-26 11:38:10 - 재제출신청 - 평가승인  (협의 요청일 : 2024-09-05)
2024-09-06 16:31:16 - 재제출신청 - 협의검토중  (협의 통보일 : 2024-10-23)
2024-10-23 17:01:03 - 재제출신청 - 협의통보 
2024-12-10 17:08:58 - 재제출신청 - 심의승인 
2025-01-08 14:30:05 - 재제출신청 - 착수신고 
</t>
  </si>
  <si>
    <t xml:space="preserve">2024-05-20 09:38:59 - 신규신청 - 접수 
2024-05-20 09:38:59 - 관장기관 지정 - 기후에너지환경부
2024-05-20 12:30:45 - 신규신청 - 신청 
2024-05-21 15:59:13 - 관장기관 지정 - 산업통상부
2024-06-28 10:13:50 - 신규신청 - 보완요청 
2024-06-28 13:25:51 - 보완신청 - 접수 
2024-08-02 15:56:36 - 보완신청 - 신청 
2024-08-02 15:57:48 - 보완신청 - 보완요청 
2024-08-20 09:39:50 - 보완신청 - 접수 
2024-08-26 11:36:31 - 보완신청 - 신청 
2024-08-26 11:36:49 - 보완신청 - 평가승인  (협의 요청일 : 2024-09-05)
2024-09-06 16:29:47 - 보완신청 - 협의검토중  (협의 통보일 : 2024-10-23)
2024-10-23 17:01:10 - 보완신청 - 협의통보 
2024-12-10 17:16:32 - 보완신청 - 심의승인 
2025-01-08 14:29:44 - 보완신청 - 착수신고 
2026-04-30 09:03:50 - 관장기관 지정 - 산업통상부
</t>
  </si>
  <si>
    <t xml:space="preserve">2024-05-29 09:51:27 - 신규신청 - 접수 
2024-05-29 09:51:27 - 관장기관 지정 - 기후에너지환경부
2024-05-29 10:29:37 - 신규신청 - 신청 
2024-05-29 13:24:08 - 관장기관 지정 - 산업통상부
2024-07-09 13:41:00 - 신규신청 - 보완요청 
2024-07-10 09:59:43 - 보완신청 - 접수 
2024-08-02 16:45:09 - 보완신청 - 신청 
2024-08-02 16:45:34 - 보완신청 - 보완요청 
2024-08-20 09:28:20 - 보완신청 - 접수 
2024-08-20 09:45:15 - 보완신청 - 신청 
2024-08-20 09:49:08 - 보완신청 - 문서재제출요청 
2024-08-20 09:52:34 - 재제출신청 - 접수 
2024-08-20 10:50:58 - 재제출신청 - 신청 
2024-08-20 10:51:31 - 재제출신청 - 보완요청 
2024-08-20 11:04:51 - 보완신청 - 접수 
2024-08-26 11:37:16 - 보완신청 - 신청 
2024-08-26 11:37:36 - 보완신청 - 평가승인  (협의 요청일 : 2024-09-05)
2024-09-06 16:30:07 - 보완신청 - 협의검토중  (협의 통보일 : 2024-10-23)
2024-10-23 17:01:07 - 보완신청 - 협의통보 
2024-12-10 17:17:53 - 보완신청 - 심의승인 
2025-01-08 14:29:21 - 보완신청 - 착수신고 
</t>
  </si>
  <si>
    <t xml:space="preserve">2022-12-28 10:24:39 - 신규신청 - 접수 
2022-12-28 10:24:39 - 관장기관 지정 - 기후에너지환경부
2022-12-28 16:02:00 - 관장기관 지정 - 산업통상부
2023-01-03 13:59:00 - 신규신청 - 신청 
2023-02-15 15:42:24 - 신규신청 - 보완요청 
2023-07-25 14:56:48 - 보완신청 - 접수 
2023-08-08 13:49:00 - 보완신청 - 신청 
2023-09-04 15:02:22 - 보완신청 - 보완요청 
2023-12-18 11:22:37 - 보완신청 - 접수 
2024-01-26 13:42:20 - 보완신청 - 신청 
2024-01-26 13:44:26 - 보완신청 - 보완요청 
2024-01-31 13:48:46 - 보완신청 - 접수 
2024-02-08 09:48:19 - 보완신청 - 신청 
2024-03-08 13:37:45 - 보완신청 - 평가승인  (협의 요청일 : 2024-03-08)
2024-03-12 09:26:46 - 보완신청 - 협의검토중  (협의 요청일 : 2024-03-08)
2024-03-12 09:27:46 - 보완신청 - 협의검토중  (협의 통보일 : 2024-04-16)
2024-04-17 13:44:08 - 보완신청 - 협의통보 
2024-06-10 16:16:37 - 보완신청 - 심의승인 
2025-01-02 11:15:01 - 보완신청 - 착수신고 
</t>
  </si>
  <si>
    <t xml:space="preserve">2019-11-15 11:57:34 - 신규신청 - 접수 
2019-11-15 11:57:34 - 관장기관 지정 - 기후에너지환경부
2019-11-15 18:18:05 - 관장기관 지정 - 산업통상부
2019-11-19 16:04:30 - 신규신청 - 신청 
2020-05-06 17:44:19 - 신규신청 - 보완요청 
2021-04-13 20:51:38 - 보완신청 - 접수 
2021-04-15 08:38:49 - 보완신청 - 신청 
2021-04-19 13:29:20 - 보완신청 - 문서재제출요청 
2021-06-29 16:20:15 - 재제출신청 - 접수 
2021-06-30 15:28:05 - 재제출신청 - 신청 
2021-06-30 17:22:23 - 재제출신청 - 문서재제출요청 
2021-06-30 18:33:06 - 재제출신청 - 접수 
2021-07-13 09:15:10 - 재제출신청 - 신청 
2021-07-13 09:15:38 - 재제출신청 - 보완요청 
2021-10-26 20:57:24 - 보완신청 - 접수 
2021-11-26 10:00:00 - 보완신청 - 신청 
2021-12-03 14:25:35 - 보완신청 - 보완요청 
2022-02-14 16:47:08 - 보완신청 - 접수 
2022-03-16 15:00:36 - 보완신청 - 신청 
2022-04-05 13:52:37 - 보완신청 - 문서재제출요청 
2022-04-12 16:37:23 - 재제출신청 - 접수 
2022-04-22 07:44:11 - 재제출신청 - 신청 
2022-04-22 07:44:45 - 재제출신청 - 문서재제출요청 
2022-09-20 10:03:15 - 재제출신청 - 접수 
2022-10-26 11:04:36 - 재제출신청 - 신청 
2022-12-26 14:23:58 - 재제출신청 - 문서재제출요청 
2023-01-11 17:44:27 - 재제출신청 - 접수 
2023-02-16 11:01:53 - 재제출신청 - 신청 
2023-02-24 11:22:36 - 재제출신청 - 문서재제출요청 
2023-06-21 09:35:44 - 재제출신청 - 접수 
2023-07-25 16:19:58 - 재제출신청 - 신청 
2023-07-25 16:29:04 - 재제출신청 - 평가승인  (협의 요청일 : 2023-08-03)
2023-08-08 16:23:09 - 재제출신청 - 협의검토중  (협의 통보일 : 2023-09-08)
2023-09-08 13:33:00 - 재제출신청 - 협의통보 
2024-12-10 17:22:36 - 재제출신청 - 심의승인 
2024-12-19 17:24:49 - 재제출신청 - 착수신고 
</t>
  </si>
  <si>
    <t xml:space="preserve">2022-04-26 16:36:45 - 신규신청 - 접수 
2022-04-26 16:36:45 - 관장기관 지정 - 기후에너지환경부
2022-04-26 16:39:14 - 신규신청 - 신청 
2022-04-27 10:14:07 - 관장기관 지정 - 산업통상부
2022-06-07 17:40:26 - 신규신청 - 보완요청 
2022-11-16 17:50:39 - 보완신청 - 접수 
2022-11-17 09:05:34 - 보완신청 - 신청 
2022-11-17 09:07:39 - 보완신청 - 문서재제출요청 
2022-11-17 09:18:34 - 재제출신청 - 접수 
2022-12-28 13:18:25 - 재제출신청 - 신청 
2022-12-28 17:03:47 - 재제출신청 - 보완요청 
2024-03-27 16:15:13 - 보완신청 - 접수 
2024-04-15 14:07:04 - 보완신청 - 신청 
2024-05-24 09:25:13 - 보완신청 - 보완요청 
2024-06-04 17:01:24 - 보완신청 - 접수 
2024-06-26 15:43:22 - 보완신청 - 신청 
2024-07-24 09:00:57 - 보완신청 - 문서재제출요청 
2024-07-30 16:27:08 - 재제출신청 - 접수 
2024-07-30 16:44:52 - 재제출신청 - 신청 
2024-07-30 16:48:38 - 재제출신청 - 문서재제출요청 
2024-08-05 09:30:36 - 재제출신청 - 접수 
2024-08-05 09:32:16 - 재제출신청 - 신청 
2024-08-13 08:22:58 - 재제출신청 - 문서재제출요청 
2024-08-20 11:02:04 - 재제출신청 - 접수 
2024-08-21 13:22:19 - 재제출신청 - 신청 
2024-08-26 11:35:51 - 재제출신청 - 평가승인  (협의 요청일 : 2024-09-05)
2024-09-06 16:29:26 - 재제출신청 - 협의검토중  (협의 통보일 : 2024-10-23)
2024-10-23 17:01:14 - 재제출신청 - 협의통보 
2024-12-10 17:15:22 - 재제출신청 - 심의승인 
</t>
  </si>
  <si>
    <t xml:space="preserve">2023-08-18 12:01:05 - 신규신청 - 접수 
2023-08-18 12:01:05 - 관장기관 지정 - 기후에너지환경부
2023-08-18 13:03:46 - 신규신청 - 신청 
2023-08-21 09:30:51 - 관장기관 지정 - 산업통상부
2023-09-27 17:13:53 - 신규신청 - 보완요청 
2023-11-01 16:29:09 - 보완신청 - 접수 
2023-11-01 16:29:43 - 보완신청 - 신청 
2023-12-12 13:28:22 - 보완신청 - 보완요청 
2024-02-01 10:58:09 - 보완신청 - 접수 
2024-02-01 10:59:10 - 보완신청 - 신청 
2024-03-15 08:16:11 - 보완신청 - 보완요청 
2024-04-01 14:58:51 - 보완신청 - 접수 
2024-04-01 14:59:38 - 보완신청 - 신청 
2024-05-17 08:12:22 - 보완신청 - 문서재제출요청 
2024-05-28 13:43:37 - 재제출신청 - 접수 
2024-05-28 13:44:28 - 재제출신청 - 신청 
2024-07-03 09:09:04 - 재제출신청 - 문서재제출요청 
2024-07-03 17:47:41 - 재제출신청 - 접수 
2024-07-03 17:48:19 - 재제출신청 - 신청 
2024-08-05 13:19:24 - 재제출신청 - 문서재제출요청 
2024-08-08 09:53:28 - 재제출신청 - 접수 
2024-08-08 09:54:15 - 재제출신청 - 신청 
2024-08-26 11:35:12 - 재제출신청 - 평가승인  (협의 요청일 : 2024-09-05)
2024-09-06 16:29:02 - 재제출신청 - 협의검토중  (협의 통보일 : 2024-10-23)
2024-10-23 17:01:17 - 재제출신청 - 협의통보 
2024-12-10 17:09:36 - 재제출신청 - 심의승인 
</t>
  </si>
  <si>
    <t xml:space="preserve">2023-11-29 14:13:22 - 신규신청 - 접수 
2023-11-29 14:13:22 - 관장기관 지정 - 기후에너지환경부
2023-11-29 14:45:35 - 관장기관 지정 - 산업통상부
2024-02-23 11:13:31 - 신규신청 - 신청 
2024-02-23 11:15:04 - 신규신청 - 보완요청 
2024-03-13 15:08:47 - 보완신청 - 접수 
2024-04-30 15:56:42 - 보완신청 - 신청 
2024-04-30 16:03:04 - 보완신청 - 보완요청 
2024-05-07 15:33:44 - 보완신청 - 접수 
2024-05-17 11:15:40 - 보완신청 - 신청 
2024-05-17 11:18:21 - 보완신청 - 보완요청 
2024-05-20 10:14:54 - 보완신청 - 접수 
2024-05-30 08:43:46 - 보완신청 - 신청 
2024-05-30 08:49:06 - 보완신청 - 문서재제출요청 
2024-05-30 14:22:11 - 재제출신청 - 접수 
2024-06-14 09:34:45 - 재제출신청 - 신청 
2024-06-14 15:06:54 - 재제출신청 - 평가승인  (협의 요청일 : 2024-06-10)
2024-06-14 15:21:34 - 재제출신청 - 협의검토중  (협의 통보일 : 2024-07-16)
2024-07-18 14:40:40 - 재제출신청 - 협의통보 
2024-09-19 10:43:35 - 재제출신청 - 심의승인 
2024-10-07 10:33:25 - 재제출신청 - 착수신고 
</t>
  </si>
  <si>
    <t xml:space="preserve">2023-06-30 13:58:50 - 신규신청 - 접수 
2023-06-30 13:58:50 - 관장기관 지정 - 기후에너지환경부
2023-06-30 15:36:10 - 신규신청 - 신청 
2023-06-30 16:07:58 - 관장기관 지정 - 산업통상부
2023-08-08 16:01:14 - 신규신청 - 보완요청 
2023-11-10 09:55:07 - 보완신청 - 접수 
2023-12-21 09:43:19 - 보완신청 - 신청 
2023-12-21 09:44:46 - 보완신청 - 보완요청 
2024-02-13 10:15:28 - 보완신청 - 접수 
2024-05-29 16:16:15 - 보완신청 - 신청 
2024-05-29 16:19:16 - 보완신청 - 보완요청 
2024-05-29 16:34:12 - 보완신청 - 접수 
2024-06-14 09:34:07 - 보완신청 - 신청 
2024-06-14 15:19:32 - 보완신청 - 평가승인  (협의 요청일 : 2024-06-10)
2024-06-14 15:20:20 - 보완신청 - 협의검토중  (협의 통보일 : 2024-07-16)
2024-07-18 14:59:29 - 보완신청 - 협의통보 
2024-09-19 10:46:52 - 보완신청 - 심의승인 
2024-10-07 10:33:00 - 보완신청 - 착수신고 
</t>
  </si>
  <si>
    <t xml:space="preserve">2023-06-13 14:41:52 - 신규신청 - 접수 
2023-06-13 14:41:52 - 관장기관 지정 - 기후에너지환경부
2023-06-13 15:10:36 - 신규신청 - 신청 
2023-06-13 17:24:58 - 관장기관 지정 - 산업통상부
2023-07-17 18:01:00 - 신규신청 - 보완요청 
2023-11-08 08:42:01 - 보완신청 - 접수 
2023-12-12 13:25:18 - 보완신청 - 신청 
2023-12-12 13:26:33 - 보완신청 - 보완요청 
2024-01-16 10:03:01 - 보완신청 - 접수 
2024-02-27 09:05:26 - 보완신청 - 신청 
2024-02-27 09:05:58 - 보완신청 - 보완요청 
2024-03-11 16:17:02 - 보완신청 - 접수 
2024-04-19 10:32:26 - 보완신청 - 신청 
2024-04-19 10:39:24 - 보완신청 - 문서재제출요청 
2024-04-24 10:42:44 - 재제출신청 - 접수 
2024-05-30 13:48:05 - 재제출신청 - 신청 
2024-05-30 13:49:01 - 재제출신청 - 문서재제출요청 
2024-05-30 16:17:30 - 재제출신청 - 접수 
2024-05-31 16:43:57 - 재제출신청 - 신청 
2024-05-31 16:54:36 - 재제출신청 - 문서재제출요청 
2024-05-31 17:23:29 - 재제출신청 - 접수 
2024-06-03 15:38:50 - 재제출신청 - 신청 
2024-06-03 15:39:38 - 재제출신청 - 문서재제출요청 
2024-06-03 16:07:30 - 재제출신청 - 접수 
2024-06-14 09:39:04 - 재제출신청 - 신청 
2024-06-14 15:16:41 - 재제출신청 - 평가승인  (협의 요청일 : 2024-06-10)
2024-06-14 15:20:56 - 재제출신청 - 협의검토중  (협의 통보일 : 2024-07-16)
2024-07-18 15:06:04 - 재제출신청 - 협의통보 
2024-09-19 10:48:21 - 재제출신청 - 심의승인 
2024-10-07 10:32:33 - 재제출신청 - 착수신고 
</t>
  </si>
  <si>
    <t xml:space="preserve">2021-01-13 16:38:02 - 신규신청 - 접수 
2021-01-13 16:38:02 - 관장기관 지정 - 기후에너지환경부
2021-01-13 17:33:46 - 관장기관 지정 - 산업통상부
2021-01-18 08:27:38 - 신규신청 - 신청 
2021-03-15 10:37:17 - 신규신청 - 보완요청 
2021-06-04 16:16:53 - 보완신청 - 접수 
2021-06-14 09:29:54 - 보완신청 - 신청 
2021-06-14 13:09:28 - 보완신청 - 보완요청 
2021-09-24 10:33:41 - 보완신청 - 접수 
2021-10-06 09:24:55 - 보완신청 - 신청 
2021-11-09 10:16:26 - 보완신청 - 보완요청 
2021-12-15 15:16:45 - 보완신청 - 접수 
2022-01-10 13:03:32 - 보완신청 - 신청 
2022-04-20 15:02:34 - 보완신청 - 문서재제출요청 
2022-06-17 16:50:13 - 재제출신청 - 접수 
2022-07-29 17:02:43 - 재제출신청 - 신청 
2022-07-29 17:22:33 - 재제출신청 - 문서재제출요청 
2022-11-15 17:18:32 - 재제출신청 - 접수 
2022-12-21 08:40:21 - 재제출신청 - 신청 
2022-12-28 13:15:47 - 재제출신청 - 문서재제출요청 
2023-04-17 09:43:27 - 재제출신청 - 접수 
2023-05-24 15:27:22 - 재제출신청 - 신청 
2023-05-24 15:28:03 - 재제출신청 - 문서재제출요청 
2023-10-31 14:58:06 - 재제출신청 - 접수 
2023-12-05 16:08:06 - 재제출신청 - 신청 
2023-12-05 16:09:42 - 재제출신청 - 문서재제출요청 
2024-01-12 15:03:35 - 재제출신청 - 접수 
2024-02-26 10:48:05 - 재제출신청 - 신청 
2024-02-26 10:48:40 - 재제출신청 - 문서재제출요청 
2024-03-26 14:48:16 - 재제출신청 - 접수 
2024-05-08 10:37:02 - 재제출신청 - 신청 
2024-05-08 10:42:10 - 재제출신청 - 문서재제출요청 
2024-05-30 14:58:08 - 재제출신청 - 접수 
2024-06-14 09:32:47 - 재제출신청 - 신청 
2024-06-14 15:10:42 - 재제출신청 - 평가승인  (협의 요청일 : 2024-06-10)
2024-06-14 15:21:25 - 재제출신청 - 협의검토중  (협의 통보일 : 2024-07-16)
2024-07-18 15:05:14 - 재제출신청 - 협의통보 
2024-09-19 10:51:56 - 재제출신청 - 심의승인 
2024-10-07 10:31:52 - 재제출신청 - 착수신고 
</t>
  </si>
  <si>
    <t xml:space="preserve">2024-08-13 16:36:38 - 신규신청 - 접수 
2024-08-13 16:36:38 - 관장기관 지정 - 기후에너지환경부
2024-08-14 09:28:48 - 신규신청 - 신청 
2024-08-14 10:07:45 - 관장기관 지정 - 산업통상부
2024-09-27 15:30:43 - 신규신청 - 보완요청 
</t>
  </si>
  <si>
    <t xml:space="preserve">2024-08-13 16:26:29 - 신규신청 - 접수 
2024-08-13 16:26:29 - 관장기관 지정 - 기후에너지환경부
2024-08-14 09:23:20 - 신규신청 - 신청 
2024-08-14 10:08:07 - 관장기관 지정 - 산업통상부
2024-09-27 15:13:36 - 신규신청 - 보완요청 
</t>
  </si>
  <si>
    <t xml:space="preserve">2020-09-02 18:51:04 - 신규신청 - 접수 
2020-09-02 18:51:04 - 관장기관 지정 - 기후에너지환경부
2020-09-02 20:43:28 - 관장기관 지정 - 산업통상부
2020-09-05 06:31:45 - 신규신청 - 신청 
2021-04-02 19:00:50 - 신규신청 - 보완요청 
2021-06-29 02:00:42 - 보완신청 - 접수 
2021-07-29 10:23:07 - 보완신청 - 신청 
2021-07-29 10:23:32 - 보완신청 - 보완요청 
2021-10-07 16:23:55 - 보완신청 - 접수 
2021-10-08 15:31:59 - 보완신청 - 신청 
2021-11-22 10:37:19 - 보완신청 - 보완요청 
2022-01-27 11:10:17 - 보완신청 - 접수 
2022-03-16 14:59:53 - 보완신청 - 신청 
2022-04-26 17:23:34 - 보완신청 - 문서재제출요청 
2022-09-05 09:44:42 - 재제출신청 - 접수 
2022-09-07 16:39:10 - 재제출신청 - 신청 
2022-10-24 16:58:12 - 재제출신청 - 문서재제출요청 
2023-01-03 09:49:27 - 재제출신청 - 접수 
2023-01-05 09:28:55 - 재제출신청 - 신청 
2023-02-17 09:01:17 - 재제출신청 - 문서재제출요청 
2023-04-19 09:46:36 - 재제출신청 - 접수 
2023-06-01 10:07:13 - 재제출신청 - 신청 
2023-06-01 10:08:53 - 재제출신청 - 문서재제출요청 
2023-06-14 08:32:51 - 재제출신청 - 접수 
2023-07-24 14:20:37 - 재제출신청 - 신청 
2023-07-25 09:32:07 - 재제출신청 - 문서재제출요청 
2023-09-01 08:39:33 - 재제출신청 - 접수 
2023-09-04 15:27:12 - 재제출신청 - 신청 
2023-10-19 14:30:45 - 재제출신청 - 문서재제출요청 
2024-01-11 14:13:51 - 재제출신청 - 접수 
2024-03-25 09:42:18 - 재제출신청 - 신청 
2024-03-25 09:50:24 - 재제출신청 - 문서재제출요청 
2024-05-29 08:55:55 - 재제출신청 - 접수 
2024-05-30 09:15:05 - 재제출신청 - 신청 
2024-05-30 09:17:18 - 재제출신청 - 문서재제출요청 
2024-05-30 13:57:17 - 재제출신청 - 접수 
2024-05-31 09:50:13 - 재제출신청 - 신청 
2024-05-31 10:02:48 - 재제출신청 - 문서재제출요청 
2024-05-31 10:13:30 - 재제출신청 - 접수 
2024-06-14 09:35:24 - 재제출신청 - 신청 
2024-06-14 15:17:35 - 재제출신청 - 평가승인  (협의 요청일 : 2024-06-10)
2024-06-14 15:20:43 - 재제출신청 - 협의검토중  (협의 통보일 : 2024-07-16)
2024-07-18 15:03:36 - 재제출신청 - 협의통보 
2024-09-19 10:53:55 - 재제출신청 - 심의승인 
2024-09-20 10:06:42 - 재제출신청 - 착수신고 
</t>
  </si>
  <si>
    <t xml:space="preserve">2022-09-27 17:07:53 - 관장기관 지정 - 기후에너지환경부
2022-09-27 17:07:54 - 신규신청 - 접수 
2022-09-28 09:30:46 - 신규신청 - 신청 
2022-09-28 13:20:57 - 관장기관 지정 - 산업통상부
2022-11-10 15:47:34 - 신규신청 - 보완요청 
2023-11-01 17:50:30 - 보완신청 - 접수 
2023-11-01 17:55:58 - 보완신청 - 신청 
2023-12-12 13:30:53 - 보완신청 - 보완요청 
2024-01-22 14:17:13 - 보완신청 - 접수 
2024-01-22 14:19:31 - 보완신청 - 신청 
2024-02-02 16:09:17 - 보완신청 - 문서재제출요청 
2024-02-06 15:53:41 - 재제출신청 - 접수 
2024-02-06 15:55:29 - 재제출신청 - 신청 
2024-03-11 15:11:42 - 재제출신청 - 보완요청 
2024-03-12 11:18:58 - 보완신청 - 접수 
2024-03-12 11:28:04 - 보완신청 - 신청 
2024-05-28 14:46:02 - 보완신청 - 문서재제출요청 
2024-05-29 09:56:42 - 재제출신청 - 접수 
2024-05-29 09:59:08 - 재제출신청 - 신청 
2024-05-30 10:05:02 - 재제출신청 - 문서재제출요청 
2024-05-31 09:51:20 - 재제출신청 - 접수 
2024-05-31 10:02:09 - 재제출신청 - 신청 
2024-06-14 14:59:56 - 재제출신청 - 평가승인  (협의 요청일 : 2024-06-10)
2024-06-14 15:22:18 - 재제출신청 - 협의검토중  (협의 통보일 : 2024-07-16)
2024-07-18 14:47:59 - 재제출신청 - 협의통보 
2024-09-19 10:51:12 - 재제출신청 - 심의승인 
</t>
  </si>
  <si>
    <t xml:space="preserve">2023-05-11 15:56:15 - 신규신청 - 접수 
2023-05-11 15:56:15 - 관장기관 지정 - 기후에너지환경부
2023-05-11 15:56:38 - 관장기관 지정 - 산업통상부
2023-05-11 15:57:40 - 신규신청 - 신청 
2023-05-11 16:17:57 - 신규신청 - 문서재제출요청 
2023-07-12 15:10:27 - 재제출신청 - 접수 
2023-07-12 15:11:17 - 재제출신청 - 신청 
2023-08-23 08:44:09 - 재제출신청 - 보완요청 
2023-10-04 14:59:23 - 보완신청 - 접수 
2023-11-01 14:48:52 - 보완신청 - 신청 
2023-11-01 14:49:57 - 보완신청 - 문서재제출요청 
2023-11-01 14:59:16 - 재제출신청 - 접수 
2023-11-14 08:30:13 - 재제출신청 - 신청 
2023-11-14 08:32:34 - 재제출신청 - 보완요청 
2024-01-15 17:08:45 - 보완신청 - 접수 
2024-02-06 10:33:16 - 보완신청 - 신청 
2024-03-11 08:23:27 - 보완신청 - 보완요청 
2024-04-03 14:23:23 - 보완신청 - 접수 
2024-04-03 14:24:48 - 보완신청 - 신청 
2024-05-09 14:11:40 - 보완신청 - 문서재제출요청 
2024-05-13 16:52:33 - 재제출신청 - 접수 
2024-05-13 17:00:02 - 재제출신청 - 신청 
2024-05-13 17:00:49 - 재제출신청 - 문서재제출요청 
2024-05-13 18:11:13 - 재제출신청 - 접수 
2024-05-14 09:19:01 - 재제출신청 - 신청 
2024-05-28 13:45:01 - 재제출신청 - 문서재제출요청 
2024-05-29 10:53:12 - 재제출신청 - 접수 
2024-05-30 13:51:57 - 재제출신청 - 신청 
2024-06-14 15:14:56 - 재제출신청 - 평가승인  (협의 요청일 : 2024-06-10)
2024-06-14 15:21:11 - 재제출신청 - 협의검토중  (협의 통보일 : 2024-07-16)
2024-07-18 14:57:16 - 재제출신청 - 협의통보 
2024-09-19 10:49:55 - 재제출신청 - 심의승인 
</t>
  </si>
  <si>
    <t xml:space="preserve">2023-11-16 15:44:23 - 관장기관 지정 - 기후에너지환경부
2023-11-16 15:44:24 - 신규신청 - 접수 
2023-11-16 15:50:06 - 신규신청 - 신청 
2023-11-17 13:07:50 - 관장기관 지정 - 산업통상부
2024-02-05 09:32:41 - 신규신청 - 보완요청 
2024-02-21 15:05:18 - 보완신청 - 접수 
2024-02-21 15:05:47 - 보완신청 - 신청 
2024-05-03 15:26:41 - 보완신청 - 보완요청 
2024-05-07 10:33:16 - 보완신청 - 접수 
2024-05-07 10:34:00 - 보완신청 - 신청 
2024-05-28 15:56:32 - 보완신청 - 보완요청 
2024-05-28 17:55:32 - 보완신청 - 접수 
2024-05-28 17:55:51 - 보완신청 - 신청 
2024-06-14 15:07:51 - 보완신청 - 평가승인  (협의 요청일 : 2024-06-10)
2024-06-14 15:21:30 - 보완신청 - 협의검토중  (협의 통보일 : 2024-07-16)
2024-07-18 14:51:45 - 보완신청 - 협의통보 
2024-09-19 10:44:44 - 보완신청 - 심의승인 
</t>
  </si>
  <si>
    <t xml:space="preserve">2022-12-28 09:38:40 - 신규신청 - 접수 
2022-12-28 09:38:40 - 관장기관 지정 - 기후에너지환경부
2022-12-28 09:48:59 - 관장기관 지정 - 산업통상부
2023-01-03 13:59:18 - 신규신청 - 신청 
2023-02-15 15:43:14 - 신규신청 - 보완요청 
2023-12-14 09:49:25 - 보완신청 - 접수 
2024-01-26 13:46:22 - 보완신청 - 신청 
2024-01-26 13:46:52 - 보완신청 - 보완요청 
2024-01-31 13:39:05 - 보완신청 - 접수 
2024-02-08 09:48:00 - 보완신청 - 신청 
2024-02-27 09:58:40 - 보완신청 - 보완요청 
2024-02-27 10:16:39 - 보완신청 - 접수 
2024-03-07 14:35:13 - 보완신청 - 신청 
2024-03-08 13:44:32 - 보완신청 - 평가승인  (협의 요청일 : 2024-03-08)
2024-03-12 09:26:08 - 보완신청 - 협의검토중  (협의 요청일 : 2024-03-08)
2024-03-12 09:26:51 - 보완신청 - 협의검토중  (협의 통보일 : 2024-04-16)
2024-04-17 13:42:33 - 보완신청 - 협의통보 
2024-06-10 16:14:58 - 보완신청 - 심의승인 
2024-08-28 14:18:17 - 보완신청 - 착수신고 
</t>
  </si>
  <si>
    <t xml:space="preserve">2020-08-19 14:12:11 - 신규신청 - 접수 
2020-08-19 14:12:11 - 관장기관 지정 - 기후에너지환경부
2020-08-19 17:53:48 - 관장기관 지정 - 산업통상부
2020-08-20 15:27:33 - 신규신청 - 신청 
2020-09-21 10:59:46 - 신규신청 - 문서재제출요청 
2020-10-12 10:39:22 - 재제출신청 - 접수 
2020-10-14 10:23:13 - 재제출신청 - 신청 
2020-11-26 09:27:18 - 재제출신청 - 문서재제출요청 
2021-01-04 09:34:30 - 재제출신청 - 접수 
2021-01-04 11:12:54 - 재제출신청 - 신청 
2021-02-15 18:42:04 - 재제출신청 - 문서재제출요청 
2021-05-30 16:53:19 - 재제출신청 - 접수 
2021-05-31 11:40:29 - 재제출신청 - 신청 
2021-06-01 09:47:37 - 재제출신청 - 보완요청 
2021-07-12 21:35:25 - 보완신청 - 접수 
2021-07-15 17:59:06 - 보완신청 - 신청 
2021-08-26 17:20:39 - 보완신청 - 보완요청 
2021-09-23 10:17:29 - 보완신청 - 접수 
2021-09-27 09:58:28 - 보완신청 - 신청 
2021-11-08 10:23:47 - 보완신청 - 보완요청 
2021-12-13 08:22:30 - 보완신청 - 접수 
2021-12-13 10:20:54 - 보완신청 - 신청 
2022-01-24 09:21:31 - 보완신청 - 문서재제출요청 
2022-04-08 14:39:01 - 재제출신청 - 접수 
2022-04-11 14:58:53 - 재제출신청 - 신청 
2022-05-23 11:30:44 - 재제출신청 - 문서재제출요청 
2022-10-27 09:04:09 - 재제출신청 - 접수 
2022-10-31 11:08:24 - 재제출신청 - 신청 
2022-12-09 15:07:33 - 재제출신청 - 문서재제출요청 
2023-03-24 15:57:59 - 재제출신청 - 접수 
2023-04-28 09:49:08 - 재제출신청 - 신청 
2023-04-28 09:57:16 - 재제출신청 - 문서재제출요청 
2024-04-03 08:42:20 - 재제출신청 - 접수 
2024-04-11 09:29:23 - 재제출신청 - 신청 
2024-05-07 08:35:53 - 재제출신청 - 문서재제출요청 
2024-05-29 15:18:09 - 재제출신청 - 접수 
2024-08-19 14:35:22 - 재제출신청 - 신청 
2024-08-19 14:36:03 - 재제출신청 - 평가반려 
</t>
  </si>
  <si>
    <t xml:space="preserve">2018-02-19 07:02:10 - 신규신청 - 신청 
2018-02-19 07:02:10 - 관장기관 지정 - GIR센터
2018-03-08 10:24:18 - 관장기관 지정 - 산업통상부
2018-07-30 11:30:42 - 신규신청 - 문서재제출요청 
2019-01-31 14:50:02 - 재제출신청 - 신청 
2019-01-31 18:11:35 - 재제출신청 - 보완요청 
2020-07-02 12:42:22 - 보완신청 - 신청 
2020-09-29 17:42:45 - 보완신청 - 보완요청 
2020-12-01 18:03:00 - 보완신청 - 신청 
2021-05-21 16:40:40 - 보완신청 - 보완요청 
2021-08-31 23:00:53 - 보완신청 - 신청 
2021-10-19 09:03:38 - 보완신청 - 문서재제출요청 
2022-04-29 16:39:20 - 재제출신청 - 신청 
2022-06-03 13:25:10 - 재제출신청 - 문서재제출요청 
2022-06-16 10:27:14 - 재제출신청 - 신청 
2022-06-17 13:59:49 - 재제출신청 - 문서재제출요청 
2022-06-20 16:39:44 - 재제출신청 - 신청 
2022-06-23 13:36:15 - 재제출신청 - 문서재제출요청 
2022-06-23 20:11:35 - 재제출신청 - 신청 
2022-07-04 16:15:12 - 재제출신청 - 문서재제출요청 
2022-07-04 16:55:39 - 재제출신청 - 신청 
2022-08-23 09:21:31 - 재제출신청 - 문서재제출요청 
2022-08-24 18:06:26 - 재제출신청 - 신청 
2022-08-26 08:57:25 - 재제출신청 - 문서재제출요청 
2022-08-26 15:34:29 - 재제출신청 - 신청 
2022-08-30 14:52:02 - 재제출신청 - 문서재제출요청 
2022-08-30 14:57:53 - 재제출신청 - 신청 
2022-09-01 10:11:28 - 재제출신청 - 문서재제출요청 
2022-09-01 13:30:16 - 재제출신청 - 신청 
2022-10-11 14:16:58 - 재제출신청 - 평가승인 
2022-10-11 14:17:26 - 재제출신청 - 심의승인 
2024-07-19 10:59:29 - 재제출신청 - 착수신고 
</t>
  </si>
  <si>
    <t xml:space="preserve">2023-07-19 15:46:17 - 신규신청 - 접수 
2023-07-19 15:46:17 - 관장기관 지정 - 기후에너지환경부
2023-07-19 15:49:36 - 관장기관 지정 - 산업통상부
2023-08-30 13:50:50 - 신규신청 - 신청 
2023-08-30 13:51:23 - 신규신청 - 보완요청 
2023-10-05 14:41:27 - 보완신청 - 접수 
2023-11-16 16:36:40 - 보완신청 - 신청 
2023-11-16 16:37:09 - 보완신청 - 보완요청 
2023-11-27 11:53:51 - 보완신청 - 접수 
2024-01-10 16:18:21 - 보완신청 - 신청 
2024-01-18 14:42:07 - 보완신청 - 보완요청 
2024-01-22 16:08:31 - 보완신청 - 접수 
2024-02-08 08:10:00 - 보완신청 - 신청 
2024-03-08 13:43:56 - 보완신청 - 평가승인  (협의 요청일 : 2024-03-08)
2024-03-12 09:26:22 - 보완신청 - 협의검토중  (협의 요청일 : 2024-03-08)
2024-03-12 09:26:55 - 보완신청 - 협의검토중  (협의 통보일 : 2024-04-16)
2024-04-17 13:44:31 - 보완신청 - 협의통보 
2024-06-10 16:10:45 - 보완신청 - 심의승인 
2024-06-17 08:22:34 - 보완신청 - 착수신고 
</t>
  </si>
  <si>
    <t xml:space="preserve">2021-05-31 15:14:53 - 신규신청 - 접수 
2021-05-31 15:14:53 - 관장기관 지정 - 기후에너지환경부
2021-06-01 10:04:27 - 관장기관 지정 - 산업통상부
2021-06-17 14:25:04 - 신규신청 - 신청 
2021-06-18 10:46:04 - 신규신청 - 보완요청 
2021-06-25 17:00:52 - 보완신청 - 접수 
2021-07-01 18:02:32 - 보완신청 - 신청 
2021-07-01 18:03:21 - 보완신청 - 보완요청 
2021-09-23 17:47:12 - 보완신청 - 접수 
2021-09-29 18:09:52 - 보완신청 - 신청 
2021-11-09 10:15:53 - 보완신청 - 보완요청 
2022-02-25 17:58:36 - 보완신청 - 접수 
2022-03-16 14:58:04 - 보완신청 - 신청 
2022-04-20 15:04:09 - 보완신청 - 문서재제출요청 
2022-06-17 17:07:30 - 재제출신청 - 접수 
2022-07-29 17:22:53 - 재제출신청 - 신청 
2022-07-29 17:32:12 - 재제출신청 - 문서재제출요청 
2022-12-07 16:46:59 - 재제출신청 - 접수 
2022-12-07 16:48:35 - 재제출신청 - 신청 
2022-12-07 16:49:14 - 재제출신청 - 문서재제출요청 
2022-12-15 14:33:27 - 재제출신청 - 접수 
2023-01-31 14:22:34 - 재제출신청 - 신청 
2023-01-31 14:22:58 - 재제출신청 - 문서재제출요청 
2023-04-17 15:43:05 - 재제출신청 - 접수 
2023-05-24 15:28:34 - 재제출신청 - 신청 
2023-05-24 15:29:09 - 재제출신청 - 문서재제출요청 
2023-06-30 09:35:35 - 재제출신청 - 접수 
2023-08-10 14:11:30 - 재제출신청 - 신청 
2023-08-10 14:13:07 - 재제출신청 - 문서재제출요청 
2023-10-26 10:33:22 - 재제출신청 - 접수 
2023-12-01 14:29:53 - 재제출신청 - 신청 
2023-12-01 14:32:33 - 재제출신청 - 문서재제출요청 
2024-01-12 09:02:17 - 재제출신청 - 접수 
2024-02-13 08:16:55 - 재제출신청 - 신청 
2024-02-13 15:35:37 - 재제출신청 - 문서재제출요청 
2024-02-13 16:39:46 - 재제출신청 - 접수 
2024-02-16 10:48:21 - 재제출신청 - 신청 
2024-02-16 10:48:52 - 재제출신청 - 문서재제출요청 
2024-02-16 13:19:05 - 재제출신청 - 접수 
2024-02-16 13:21:34 - 재제출신청 - 신청 
2024-02-16 13:23:16 - 재제출신청 - 문서재제출요청 
2024-02-16 13:25:58 - 재제출신청 - 접수 
2024-03-08 13:39:28 - 재제출신청 - 신청 
2024-03-08 13:40:04 - 재제출신청 - 평가승인  (협의 요청일 : 2024-03-08)
2024-03-12 09:26:31 - 재제출신청 - 협의검토중  (협의 요청일 : 2024-03-08)
2024-03-12 09:27:32 - 재제출신청 - 협의검토중  (협의 통보일 : 2024-04-16)
2024-04-17 13:42:03 - 재제출신청 - 협의통보 
2024-06-10 16:13:41 - 재제출신청 - 심의승인 
2024-06-16 18:56:00 - 재제출신청 - 착수신고 
</t>
  </si>
  <si>
    <t xml:space="preserve">2020-09-25 12:00:55 - 신규신청 - 접수 
2020-09-25 12:00:55 - 관장기관 지정 - 기후에너지환경부
2020-09-28 10:30:34 - 관장기관 지정 - 산업통상부
2020-09-28 13:22:32 - 신규신청 - 신청 
2021-04-02 14:41:02 - 신규신청 - 보완요청 
2021-07-15 18:58:39 - 보완신청 - 접수 
2021-08-12 14:39:57 - 보완신청 - 신청 
2021-08-12 15:04:51 - 보완신청 - 보완요청 
2021-08-13 14:24:26 - 보완신청 - 접수 
2021-08-26 15:02:06 - 보완신청 - 신청 
2021-08-26 15:03:22 - 보완신청 - 문서재제출요청 
2021-10-15 19:40:03 - 재제출신청 - 접수 
2021-10-21 10:46:49 - 재제출신청 - 신청 
2021-10-27 17:55:12 - 재제출신청 - 보완요청 
2022-04-08 21:41:42 - 보완신청 - 접수 
2022-04-21 14:13:39 - 보완신청 - 신청 
2022-05-13 11:28:14 - 보완신청 - 문서재제출요청 
2022-12-19 07:59:32 - 재제출신청 - 접수 
2022-12-28 13:15:23 - 재제출신청 - 신청 
2023-02-09 10:39:32 - 재제출신청 - 문서재제출요청 
2023-12-12 14:29:56 - 재제출신청 - 접수 
2024-01-24 14:20:52 - 재제출신청 - 신청 
2024-01-24 14:25:28 - 재제출신청 - 문서재제출요청 
2024-02-22 21:25:34 - 재제출신청 - 접수 
2024-04-02 16:17:57 - 재제출신청 - 신청 
2024-04-02 16:19:39 - 재제출신청 - 문서재제출요청 
2024-04-28 22:20:44 - 재제출신청 - 접수 
2024-06-10 16:53:49 - 재제출신청 - 신청 
2024-06-10 16:57:19 - 재제출신청 - 문서재제출요청 
</t>
  </si>
  <si>
    <t xml:space="preserve">2022-11-30 11:33:20 - 신규신청 - 접수 
2022-11-30 11:33:20 - 관장기관 지정 - 기후에너지환경부
2022-11-30 16:00:55 - 관장기관 지정 - 산업통상부
2023-01-03 14:23:19 - 신규신청 - 신청 
2023-01-10 08:47:53 - 신규신청 - 보완요청 
2023-03-03 18:19:50 - 보완신청 - 접수 
2023-03-21 09:11:57 - 보완신청 - 신청 
2023-04-06 16:43:52 - 보완신청 - 보완요청 
2023-06-28 10:34:49 - 보완신청 - 접수 
2023-07-24 15:17:08 - 보완신청 - 신청 
2023-08-30 16:23:25 - 보완신청 - 보완요청 
2023-11-24 17:49:52 - 보완신청 - 접수 
2023-12-20 09:19:55 - 보완신청 - 신청 
2024-03-08 13:37:02 - 보완신청 - 평가승인  (협의 요청일 : 2024-03-08)
2024-03-12 09:27:00 - 보완신청 - 협의검토중  (협의 요청일 : 2024-03-08)
2024-03-12 09:27:51 - 보완신청 - 협의검토중  (협의 통보일 : 2024-04-16)
2024-04-17 13:41:26 - 보완신청 - 협의통보 
2024-06-10 16:12:17 - 보완신청 - 심의승인 
</t>
  </si>
  <si>
    <t xml:space="preserve">2019-11-15 17:43:26 - 신규신청 - 접수 
2019-11-15 17:43:26 - 관장기관 지정 - 기후에너지환경부
2019-11-15 18:21:53 - 관장기관 지정 - 산업통상부
2019-11-19 16:03:18 - 신규신청 - 신청 
2020-02-14 16:06:13 - 신규신청 - 문서재제출요청 
2020-02-18 11:46:46 - 재제출신청 - 접수 
2020-02-21 13:31:10 - 재제출신청 - 신청 
2020-05-06 17:43:48 - 재제출신청 - 보완요청 
2020-06-08 10:38:13 - 보완신청 - 신청 
2020-08-06 09:02:08 - 보완신청 - 문서재제출요청 
2020-08-06 09:15:09 - 재제출신청 - 접수 
2020-08-06 17:30:00 - 재제출신청 - 신청 
2020-09-15 18:07:19 - 재제출신청 - 문서재제출요청 
2021-06-04 18:53:51 - 재제출신청 - 접수 
2021-06-28 13:11:51 - 재제출신청 - 신청 
2021-06-28 13:12:44 - 재제출신청 - 문서재제출요청 
2021-10-26 19:43:47 - 재제출신청 - 접수 
2021-10-26 19:46:31 - 재제출신청 - 접수 
2021-11-09 10:17:56 - 재제출신청 - 신청 
2021-11-09 10:18:29 - 재제출신청 - 보완요청 
2022-04-15 08:24:52 - 보완신청 - 접수 
2022-05-06 13:24:57 - 보완신청 - 신청 
2022-05-27 10:23:04 - 보완신청 - 문서재제출요청 
2022-08-25 15:57:01 - 재제출신청 - 접수 
2022-08-29 09:44:34 - 재제출신청 - 신청 
2022-09-29 10:44:24 - 재제출신청 - 문서재제출요청 
2022-09-29 13:15:42 - 재제출신청 - 접수 
2022-10-19 18:34:24 - 재제출신청 - 신청 
2022-11-30 14:23:47 - 재제출신청 - 보완요청 
2023-01-12 12:04:50 - 보완신청 - 접수 
2023-02-23 08:53:40 - 보완신청 - 신청 
2023-02-23 08:54:01 - 보완신청 - 문서재제출요청 
2023-02-24 11:08:30 - 재제출신청 - 접수 
2023-04-07 08:35:41 - 재제출신청 - 신청 
2023-04-07 08:37:51 - 재제출신청 - 문서재제출요청 
2023-04-24 11:20:59 - 재제출신청 - 접수 
2023-06-05 08:10:45 - 재제출신청 - 신청 
2023-06-05 08:12:30 - 재제출신청 - 문서재제출요청 
2023-06-21 09:16:50 - 재제출신청 - 접수 
2023-08-01 13:48:32 - 재제출신청 - 신청 
2023-08-01 13:49:14 - 재제출신청 - 문서재제출요청 
2023-08-22 10:01:40 - 재제출신청 - 접수 
2023-09-12 13:55:10 - 재제출신청 - 신청 
2023-10-05 11:06:21 - 재제출신청 - 문서재제출요청 
2023-11-27 13:15:31 - 재제출신청 - 접수 
2024-01-10 16:20:11 - 재제출신청 - 신청 
2024-01-11 14:13:06 - 재제출신청 - 문서재제출요청 
2024-01-12 10:38:36 - 재제출신청 - 접수 
2024-03-08 13:41:56 - 재제출신청 - 신청 
2024-03-08 13:42:23 - 재제출신청 - 평가승인  (협의 요청일 : 2024-03-08)
2024-03-12 09:26:27 - 재제출신청 - 협의검토중  (협의 요청일 : 2024-03-08)
2024-03-12 09:27:18 - 재제출신청 - 협의검토중  (협의 통보일 : 2024-04-16)
2024-04-17 13:35:50 - 재제출신청 - 협의통보 
2024-06-10 15:50:54 - 재제출신청 - 심의승인 
</t>
  </si>
  <si>
    <t xml:space="preserve">2020-12-21 15:03:48 - 유효기간갱신 신청 - 신청 
2021-04-22 10:41:23 - 유효기간갱신 신청 - 문서재제출요청 
2021-04-22 13:29:27 - 유효기간갱신 재제출신청 - 신청 
2021-06-29 14:18:58 - 유효기간갱신 재제출신청 - 보완요청 
2021-06-29 14:41:12 - 유효기간갱신 보완신청 - 신청 
2021-06-29 16:36:18 - 유효기간갱신 보완신청 - 문서재제출요청 
2021-06-29 16:46:56 - 유효기간갱신 재제출신청 - 신청 
2021-08-25 10:52:32 - 유효기간갱신 재제출신청 - 문서재제출요청 
2023-12-20 17:34:34 - 유효기간갱신 재제출신청 - 신청 
2024-01-22 13:54:03 - 유효기간갱신 재제출신청 - 보완요청 
2024-01-22 14:26:30 - 유효기간갱신 보완신청 - 신청 
2024-02-26 11:11:05 - 유효기간갱신 보완신청 - 문서재제출요청 
2024-02-29 14:52:14 - 유효기간갱신 재제출신청 - 신청 
2024-03-08 14:08:58 - 유효기간갱신 재제출신청 - 평가승인 
2024-03-12 09:28:38 - 유효기간갱신 재제출신청 - 협의검토중  (협의 요청일 : 2024-03-08)
2024-04-17 13:50:02 - 유효기간갱신 재제출신청 - 협의통보  (협의 통보일 : 2024-04-16)
2024-06-10 15:43:43 - 유효기간갱신 재제출신청 - 심의승인 
</t>
  </si>
  <si>
    <t xml:space="preserve">2020-07-08 10:32:32 - 유효기간갱신 신청 - 신청 
2020-07-15 14:49:44 - 유효기간갱신 신청 - 문서재제출요청 
2023-05-05 21:56:16 - 유효기간갱신 재제출신청 - 신청 
2023-08-17 15:44:37 - 유효기간갱신 재제출신청 - 보완요청 
2023-08-31 20:44:45 - 유효기간갱신 보완신청 - 신청 
2023-09-26 16:11:05 - 유효기간갱신 보완신청 - 문서재제출요청 
2023-10-13 17:35:11 - 유효기간갱신 재제출신청 - 신청 
2024-01-04 10:47:50 - 유효기간갱신 재제출신청 - 문서재제출요청 
2024-01-05 09:56:22 - 유효기간갱신 재제출신청 - 신청 
2024-02-26 11:11:57 - 유효기간갱신 재제출신청 - 문서재제출요청 
2024-02-26 13:18:52 - 유효기간갱신 재제출신청 - 신청 
2024-02-26 15:03:09 - 유효기간갱신 재제출신청 - 문서재제출요청 
2024-02-26 15:04:37 - 유효기간갱신 재제출신청 - 신청 
2024-03-08 14:09:37 - 유효기간갱신 재제출신청 - 평가승인 
2024-03-12 09:28:33 - 유효기간갱신 재제출신청 - 협의검토중  (협의 요청일 : 2024-03-08)
2024-04-17 13:47:58 - 유효기간갱신 재제출신청 - 협의통보  (협의 통보일 : 2024-04-16)
2024-06-10 15:42:17 - 유효기간갱신 재제출신청 - 심의승인 
</t>
  </si>
  <si>
    <t xml:space="preserve">2020-09-25 12:10:39 - 신규신청 - 접수 
2020-09-25 12:10:39 - 관장기관 지정 - 기후에너지환경부
2020-09-28 10:30:42 - 관장기관 지정 - 산업통상부
2020-09-28 13:22:47 - 신규신청 - 신청 
2021-04-02 18:59:47 - 신규신청 - 문서재제출요청 
2021-07-15 16:54:06 - 재제출신청 - 접수 
2021-08-12 14:39:01 - 재제출신청 - 신청 
2021-09-09 16:13:53 - 재제출신청 - 보완요청 
2022-04-11 17:15:14 - 보완신청 - 접수 
2022-05-03 13:59:36 - 보완신청 - 신청 
2022-05-03 14:00:08 - 보완신청 - 문서재제출요청 
2022-05-03 14:28:53 - 재제출신청 - 접수 
2022-05-25 13:59:26 - 재제출신청 - 신청 
2022-05-25 14:04:11 - 재제출신청 - 문서재제출요청 
2022-12-19 11:33:42 - 재제출신청 - 접수 
2022-12-28 13:19:41 - 재제출신청 - 신청 
2023-01-31 10:24:40 - 재제출신청 - 보완요청 
2023-12-12 14:08:25 - 보완신청 - 접수 
2024-01-18 15:55:17 - 보완신청 - 신청 
2024-01-18 15:56:55 - 보완신청 - 문서재제출요청 
2024-02-22 23:11:39 - 재제출신청 - 접수 
2024-03-25 14:19:29 - 재제출신청 - 신청 
2024-03-25 14:20:57 - 재제출신청 - 보완요청 
2024-05-07 18:21:29 - 보완신청 - 접수 
2024-05-24 09:26:21 - 보완신청 - 신청 
2024-05-24 09:29:00 - 보완신청 - 문서재제출요청 
</t>
  </si>
  <si>
    <t xml:space="preserve">2023-07-07 10:50:06 - 신규신청 - 접수 
2023-07-07 10:50:06 - 관장기관 지정 - 기후에너지환경부
2023-07-07 10:50:54 - 관장기관 지정 - 산업통상부
2023-07-07 10:53:33 - 신규신청 - 신청 
2023-08-16 15:00:41 - 신규신청 - 보완요청 
2023-08-21 15:12:30 - 보완신청 - 접수 
2023-08-22 08:46:59 - 보완신청 - 신청 
2023-08-28 10:29:57 - 보완신청 - 문서재제출요청 
2023-08-28 11:19:55 - 재제출신청 - 접수 
2023-08-29 08:41:01 - 재제출신청 - 신청 
2023-09-04 16:12:12 - 재제출신청 - 보완요청 
2023-09-05 17:54:51 - 보완신청 - 접수 
2023-09-06 09:25:22 - 보완신청 - 신청 
2023-12-05 13:33:53 - 보완신청 - 평가승인  (협의 요청일 : 2023-12-07)
2023-12-14 10:58:22 - 보완신청 - 협의검토중  (협의 통보일 : 2024-01-18)
2024-01-18 18:42:30 - 보완신청 - 협의통보 
2024-03-12 18:27:16 - 보완신청 - 심의승인 
2024-05-20 09:22:21 - 보완신청 - 착수신고 
</t>
  </si>
  <si>
    <t xml:space="preserve">2020-12-29 10:29:04 - 신규신청 - 접수 
2020-12-29 10:29:04 - 관장기관 지정 - 기후에너지환경부
2020-12-29 15:28:39 - 신규신청 - 신청 
2020-12-30 11:22:03 - 관장기관 지정 - 산업통상부
2021-04-02 11:50:55 - 신규신청 - 보완요청 
2021-06-18 11:12:47 - 보완신청 - 접수 
2021-07-30 11:31:22 - 보완신청 - 신청 
2021-07-30 11:32:17 - 보완신청 - 보완요청 
2021-11-27 15:26:51 - 보완신청 - 접수 
2022-01-10 13:17:08 - 보완신청 - 신청 
2022-04-13 13:39:26 - 보완신청 - 문서재제출요청 
2022-06-14 10:22:41 - 재제출신청 - 접수 
2022-07-21 09:02:16 - 재제출신청 - 신청 
2022-07-28 17:49:25 - 재제출신청 - 문서재제출요청 
2022-12-05 17:27:04 - 재제출신청 - 접수 
2022-12-28 13:17:44 - 재제출신청 - 신청 
2023-01-17 14:39:00 - 재제출신청 - 보완요청 
2023-06-09 14:09:56 - 보완신청 - 접수 
2023-07-17 10:27:03 - 보완신청 - 신청 
2023-07-17 10:35:53 - 보완신청 - 문서재제출요청 
2024-01-25 15:57:10 - 재제출신청 - 접수 
2024-03-11 14:06:42 - 재제출신청 - 신청 
2024-03-11 14:07:30 - 재제출신청 - 문서재제출요청 
2024-04-16 14:06:08 - 재제출신청 - 접수 
2024-05-14 16:03:58 - 재제출신청 - 신청 
2024-05-14 16:06:08 - 재제출신청 - 문서재제출요청 
</t>
  </si>
  <si>
    <t xml:space="preserve">2021-01-20 16:07:48 - 관장기관 지정 - 기후에너지환경부
2021-01-20 16:07:49 - 신규신청 - 접수 
2021-01-21 08:37:22 - 관장기관 지정 - 산업통상부
2021-01-25 18:03:45 - 신규신청 - 신청 
2021-03-15 10:36:46 - 신규신청 - 보완요청 
2021-06-21 10:48:14 - 보완신청 - 접수 
2021-06-25 15:23:46 - 보완신청 - 신청 
2021-07-21 15:57:40 - 보완신청 - 문서재제출요청 
2021-11-23 08:29:23 - 재제출신청 - 접수 
2021-12-20 14:04:25 - 재제출신청 - 신청 
2021-12-21 15:36:03 - 재제출신청 - 보완요청 
2022-05-31 08:09:46 - 보완신청 - 접수 
2022-06-13 16:11:52 - 보완신청 - 신청 
2022-07-15 17:20:53 - 보완신청 - 보완요청 
2022-11-24 16:06:12 - 보완신청 - 접수 
2022-12-21 08:49:43 - 보완신청 - 신청 
2022-12-23 11:10:01 - 보완신청 - 문서재제출요청 
2023-10-04 15:33:13 - 재제출신청 - 접수 
2023-11-13 11:12:32 - 재제출신청 - 신청 
2023-11-13 11:13:46 - 재제출신청 - 문서재제출요청 
2023-12-08 14:44:09 - 재제출신청 - 접수 
2024-01-22 13:17:39 - 재제출신청 - 신청 
2024-01-22 13:49:01 - 재제출신청 - 문서재제출요청 
2024-01-30 15:25:52 - 재제출신청 - 접수 
2024-03-13 13:33:19 - 재제출신청 - 신청 
2024-03-13 14:36:59 - 재제출신청 - 문서재제출요청 
2024-03-18 16:18:48 - 재제출신청 - 접수 
2024-05-14 10:45:38 - 재제출신청 - 신청 
2024-05-14 10:46:00 - 재제출신청 - 평가반려 
</t>
  </si>
  <si>
    <t xml:space="preserve">2023-04-25 16:09:12 - 신규신청 - 접수 
2023-04-25 16:09:12 - 관장기관 지정 - 기후에너지환경부
2023-04-25 16:21:03 - 신규신청 - 신청 
2023-04-25 16:31:01 - 관장기관 지정 - 산업통상부
2023-06-07 16:28:52 - 신규신청 - 보완요청 
2023-09-25 10:00:24 - 보완신청 - 접수 
2023-10-10 17:21:51 - 보완신청 - 신청 
2023-10-10 17:22:15 - 보완신청 - 문서재제출요청 
2023-10-23 10:23:28 - 재제출신청 - 접수 
2023-10-23 10:29:38 - 재제출신청 - 신청 
2023-10-23 10:30:30 - 재제출신청 - 문서재제출요청 
2023-10-23 10:33:40 - 재제출신청 - 접수 
2024-02-26 14:58:36 - 재제출신청 - 신청 
2024-05-14 10:44:53 - 재제출신청 - 평가반려 
</t>
  </si>
  <si>
    <t xml:space="preserve">2023-04-25 16:17:08 - 신규신청 - 접수 
2023-04-25 16:17:08 - 관장기관 지정 - 기후에너지환경부
2023-04-25 16:20:47 - 신규신청 - 신청 
2023-04-25 16:31:09 - 관장기관 지정 - 산업통상부
2023-06-07 16:29:50 - 신규신청 - 보완요청 
2023-09-25 09:54:00 - 보완신청 - 접수 
2023-10-10 17:18:58 - 보완신청 - 신청 
2023-10-10 17:21:24 - 보완신청 - 문서재제출요청 
2023-10-23 10:22:08 - 재제출신청 - 접수 
2023-10-23 10:31:15 - 재제출신청 - 신청 
2023-10-23 10:31:47 - 재제출신청 - 문서재제출요청 
2023-10-23 10:35:24 - 재제출신청 - 접수 
2024-02-26 14:58:16 - 재제출신청 - 신청 
2024-05-14 10:43:23 - 재제출신청 - 평가반려 
</t>
  </si>
  <si>
    <t xml:space="preserve">2021-02-22 16:37:25 - 신규신청 - 신청 
2021-02-22 16:37:25 - 관장기관 지정 - 기후에너지환경부
2021-02-23 09:20:30 - 관장기관 지정 - 산업통상부
2021-04-02 11:11:11 - 신규신청 - 보완요청 
2021-07-27 22:11:43 - 보완신청 - 신청 
2021-08-12 14:03:39 - 보완신청 - 문서재제출요청 
2021-08-12 14:12:17 - 재제출신청 - 신청 
2021-08-12 15:37:49 - 재제출신청 - 신청 
2021-09-30 10:27:42 - 재제출신청 - 문서재제출요청 
2021-10-06 14:41:32 - 재제출신청 - 접수 
2021-10-12 15:01:34 - 재제출신청 - 신청 
2021-10-12 15:46:16 - 재제출신청 - 문서재제출요청 
2021-10-12 15:58:20 - 재제출신청 - 접수 
2021-10-12 15:59:20 - 재제출신청 - 신청 
2021-11-26 11:08:48 - 재제출신청 - 문서재제출요청 
2021-11-30 16:21:45 - 재제출신청 - 접수 
2021-12-01 11:13:29 - 재제출신청 - 신청 
2021-12-29 15:16:32 - 재제출신청 - 문서재제출요청 
2021-12-29 15:26:25 - 재제출신청 - 접수 
2021-12-30 10:10:21 - 재제출신청 - 신청 
2022-02-08 15:20:46 - 재제출신청 - 문서재제출요청 
2022-04-08 20:56:28 - 재제출신청 - 접수 
2022-06-07 09:48:01 - 재제출신청 - 신청 
2022-07-14 11:01:34 - 재제출신청 - 보완요청 
2022-12-19 11:38:00 - 보완신청 - 접수 
2022-12-28 13:20:25 - 보완신청 - 신청 
2023-02-09 10:41:03 - 보완신청 - 문서재제출요청 
2023-12-12 14:01:31 - 재제출신청 - 접수 
2024-01-24 14:27:44 - 재제출신청 - 신청 
2024-01-24 14:28:21 - 재제출신청 - 보완요청 
2024-02-16 16:26:41 - 보완신청 - 접수 
2024-03-29 16:23:36 - 보완신청 - 신청 
2024-03-29 16:31:44 - 보완신청 - 문서재제출요청 
2024-04-01 18:19:42 - 재제출신청 - 접수 
2024-05-14 09:37:57 - 재제출신청 - 신청 
2024-05-14 09:43:27 - 재제출신청 - 문서재제출요청 
</t>
  </si>
  <si>
    <t xml:space="preserve">2022-01-20 16:17:58 - 신규신청 - 접수 
2022-01-20 16:17:58 - 관장기관 지정 - 기후에너지환경부
2022-01-21 09:19:29 - 관장기관 지정 - 산업통상부
2022-02-10 13:46:31 - 신규신청 - 신청 
2022-03-02 13:45:11 - 신규신청 - 보완요청 
2022-03-15 10:23:53 - 보완신청 - 접수 
2022-03-16 11:22:14 - 보완신청 - 신청 
2022-05-03 14:43:53 - 보완신청 - 보완요청 
2022-06-17 22:55:24 - 보완신청 - 접수 
2022-06-20 17:27:38 - 보완신청 - 신청 
2022-07-04 09:13:56 - 보완신청 - 문서재제출요청 
2022-07-04 09:47:23 - 재제출신청 - 접수 
2022-07-05 15:48:08 - 재제출신청 - 신청 
2022-08-17 09:23:32 - 재제출신청 - 보완요청 
2022-08-25 11:23:55 - 보완신청 - 접수 
2022-08-25 15:10:44 - 보완신청 - 신청 
2022-08-25 15:16:13 - 보완신청 - 문서재제출요청 
2022-08-25 17:04:33 - 재제출신청 - 접수 
2022-08-25 17:26:39 - 재제출신청 - 신청 
2022-09-15 10:07:55 - 재제출신청 - 문서재제출요청 
2024-03-13 08:30:13 - 재제출신청 - 접수 
2024-03-18 09:27:49 - 재제출신청 - 신청 
2024-04-29 16:18:54 - 재제출신청 - 문서재제출요청 
</t>
  </si>
  <si>
    <t xml:space="preserve">2024-01-23 09:21:40 - 신규신청 - 신청 
2024-01-23 09:21:40 - 관장기관 지정 - 기후에너지환경부
2024-01-23 15:59:41 - 관장기관 지정 - 산업통상부
2024-04-24 11:23:43 - 신규신청 - 보완요청 
</t>
  </si>
  <si>
    <t xml:space="preserve">2024-01-19 14:36:32 - 신규신청 - 신청 
2024-01-19 14:36:32 - 관장기관 지정 - 기후에너지환경부
2024-01-26 13:26:34 - 관장기관 지정 - 산업통상부
2024-04-23 11:19:51 - 신규신청 - 보완요청 
</t>
  </si>
  <si>
    <t xml:space="preserve">2022-08-03 15:26:56 - 관장기관 지정 - 기후에너지환경부
2022-08-03 15:26:57 - 신규신청 - 신청 
2022-08-03 15:34:40 - 관장기관 지정 - 산업통상부
2022-09-16 21:11:38 - 신규신청 - 보완요청 
2023-03-14 10:58:34 - 보완신청 - 신청 
2023-04-24 11:33:13 - 보완신청 - 보완요청 
2023-07-18 14:48:09 - 보완신청 - 접수 
2023-07-18 16:07:49 - 보완신청 - 신청 
2023-08-29 16:32:43 - 보완신청 - 보완요청 
2023-10-23 10:32:01 - 보완신청 - 접수 
2023-11-03 08:55:48 - 보완신청 - 신청 
2023-12-05 13:10:15 - 보완신청 - 문서재제출요청 
2024-01-15 10:13:43 - 재제출신청 - 접수 
2024-02-16 08:50:04 - 재제출신청 - 신청 
2024-03-08 13:47:17 - 재제출신청 - 평가승인  (협의 요청일 : 2024-03-08)
2024-03-12 09:25:53 - 재제출신청 - 협의검토중  (협의 요청일 : 2024-03-08)
2024-03-12 09:26:10 - 재제출신청 - 협의검토중  (협의 통보일 : 2024-04-16)
2024-04-17 13:30:20 - 재제출신청 - 협의통보 
</t>
  </si>
  <si>
    <t xml:space="preserve">2021-12-22 18:44:47 - 신규신청 - 신청 
2021-12-22 18:44:47 - 관장기관 지정 - 기후에너지환경부
2021-12-27 15:23:12 - 관장기관 지정 - 산업통상부
2022-02-22 16:53:54 - 신규신청 - 보완요청 
2022-03-29 22:19:01 - 보완신청 - 신청 
2022-05-12 15:23:05 - 보완신청 - 보완요청 
2022-05-13 02:18:43 - 보완신청 - 신청 
2022-05-13 10:06:06 - 보완신청 - 문서재제출요청 
2022-05-15 16:50:01 - 재제출신청 - 신청 
2022-06-29 13:20:35 - 재제출신청 - 보완요청 
2022-07-07 06:40:06 - 보완신청 - 신청 
2022-09-07 10:20:59 - 보완신청 - 문서재제출요청 
2022-09-13 09:49:45 - 재제출신청 - 신청 
2022-09-13 18:24:31 - 재제출신청 - 문서재제출요청 
2022-09-14 01:48:12 - 재제출신청 - 신청 
2022-09-14 15:30:23 - 재제출신청 - 문서재제출요청 
2022-09-14 15:50:16 - 재제출신청 - 신청 
2022-09-15 08:37:12 - 재제출신청 - 문서재제출요청 
2022-09-15 10:49:55 - 재제출신청 - 신청 
2022-11-15 08:38:44 - 재제출신청 - 문서재제출요청 
2022-11-15 14:07:04 - 재제출신청 - 신청 
2022-11-18 15:23:09 - 재제출신청 - 문서재제출요청 
2022-11-21 11:15:00 - 재제출신청 - 신청 
2022-11-21 13:09:21 - 재제출신청 - 문서재제출요청 
2022-11-21 13:31:15 - 재제출신청 - 신청 
2022-12-23 14:08:29 - 재제출신청 - 평가승인 
2022-12-23 14:55:44 - 재제출신청 - 심의승인 
2024-04-16 13:33:55 - 재제출신청 - 착수신고 
</t>
  </si>
  <si>
    <t xml:space="preserve">2024-01-24 15:49:18 - 신규신청 - 신청 
2024-01-24 15:49:18 - 관장기관 지정 - 기후에너지환경부
2024-01-24 16:11:04 - 관장기관 지정 - 산업통상부
2024-03-27 16:38:29 - 신규신청 - 보완요청 
</t>
  </si>
  <si>
    <t xml:space="preserve">2024-01-26 09:28:11 - 신규신청 - 신청 
2024-01-26 09:28:11 - 관장기관 지정 - 기후에너지환경부
2024-01-26 13:27:00 - 관장기관 지정 - 산업통상부
2024-03-27 16:36:18 - 신규신청 - 보완요청 
</t>
  </si>
  <si>
    <t xml:space="preserve">2023-06-12 15:39:57 - 신규신청 - 접수 
2023-06-12 15:39:57 - 관장기관 지정 - 기후에너지환경부
2023-06-12 16:37:43 - 관장기관 지정 - 산업통상부
2023-06-16 11:10:45 - 신규신청 - 신청 
2023-07-27 09:14:33 - 신규신청 - 보완요청 
2023-11-15 10:01:34 - 보완신청 - 접수 
2023-12-20 15:28:51 - 보완신청 - 신청 
2023-12-20 15:29:42 - 보완신청 - 보완요청 
2024-02-15 13:49:28 - 보완신청 - 접수 
2024-03-27 08:17:49 - 보완신청 - 신청 
2024-03-27 08:19:59 - 보완신청 - 보완요청 
</t>
  </si>
  <si>
    <t xml:space="preserve">2023-06-16 08:20:50 - 신규신청 - 접수 
2023-06-16 08:20:50 - 관장기관 지정 - 기후에너지환경부
2023-06-16 09:01:49 - 관장기관 지정 - 산업통상부
2023-06-16 13:14:04 - 신규신청 - 신청 
2023-07-27 09:18:51 - 신규신청 - 보완요청 
2023-11-13 09:09:33 - 보완신청 - 접수 
2023-12-20 15:30:58 - 보완신청 - 신청 
2023-12-20 15:32:00 - 보완신청 - 보완요청 
2024-02-13 17:00:06 - 보완신청 - 접수 
2024-03-26 13:11:08 - 보완신청 - 신청 
2024-03-26 13:13:05 - 보완신청 - 보완요청 
</t>
  </si>
  <si>
    <t>사업변경 신청 청라에너지(주) 미활용 소각폐열 회수를 통한 화석연료 사용 절감 및 온실가스 배출 감축사업_240207.pdf</t>
  </si>
  <si>
    <t xml:space="preserve">
감축량 관련 증빙.zip
감축량소유권 관련 증빙.zip
기타 증빙(보고서, 인증서, 등록증 등).zip
사업계획 변경 요약서.zip
사업시작일 및 인증유효기간 관련 증빙.zip
업체 사업자등록증.zip
이전 외부사업 사업계획서.zip
적용조건 관련 증빙.zip
[기술팀-23-00385]청라에너지 중온수 라인 온도계 검_교정 성적서 요청 관련 회신.pdf
1. 경인환경에너지 정산용 열량계 검정확인서.pdf</t>
  </si>
  <si>
    <t>심의승인
2024-03-12</t>
  </si>
  <si>
    <t xml:space="preserve">2017-12-19 10:38:59 - 유효기간갱신 신청 - 접수 
2017-12-28 07:58:44 - 관장기관 지정 - GIR센터
2018-01-04 10:22:56 - 유효기간갱신 신청 - 신청 
2018-01-04 10:26:59 - 관장기관 지정 - 산업통상부
2018-01-04 10:30:29 - 유효기간갱신 신청 - 문서재제출요청 
2018-01-04 10:40:00 - 유효기간갱신 재제출신청 - 접수 
2018-01-04 10:44:46 - 유효기간갱신 재제출신청 - 신청 
2018-01-04 10:47:45 - 유효기간갱신 재제출신청 - 문서재제출요청 
2018-01-04 10:51:11 - 유효기간갱신 재제출신청 - 접수 
2018-01-04 15:01:23 - 유효기간갱신 재제출신청 - 신청 
2019-02-14 11:10:42 - 유효기간갱신 재제출신청 - 문서재제출요청 
2019-03-05 15:24:32 - 유효기간갱신 재제출신청 - 접수 
2019-03-07 14:38:13 - 유효기간갱신 재제출신청 - 신청 
2019-04-19 10:37:16 - 유효기간갱신 재제출신청 - 문서재제출요청 
2019-04-29 17:47:01 - 유효기간갱신 재제출신청 - 접수 
2019-04-29 17:49:04 - 유효기간갱신 재제출신청 - 신청 
2020-02-20 15:23:18 - 유효기간갱신 재제출신청 - 문서재제출요청 
2020-02-24 09:05:01 - 유효기간갱신 재제출신청 - 접수 
2020-02-24 09:07:45 - 유효기간갱신 재제출신청 - 신청 
2020-04-29 19:55:08 - 유효기간갱신 재제출신청 - 문서재제출요청 
2020-05-04 09:42:17 - 유효기간갱신 재제출신청 - 접수 
2020-05-04 09:45:00 - 유효기간갱신 재제출신청 - 신청 
2021-06-30 15:56:22 - 유효기간갱신 재제출신청 - 평가승인 
2021-06-30 15:57:18 - 유효기간갱신 재제출신청 - 심의승인 
2023-09-13 10:12:03 - 사업변경 신청 - 접수 
2023-10-11 09:49:32 - 사업변경 신청 - 신청 
2023-10-20 18:20:15 - 사업변경 신청 - 문서재제출요청 
2023-11-14 15:28:06 - 사업변경 재제출신청 - 접수 
2023-11-14 16:17:17 - 사업변경 재제출신청 - 신청 
2023-11-16 19:00:10 - 사업변경 재제출신청 - 문서재제출요청 
2023-11-17 08:55:34 - 사업변경 재제출신청 - 접수 
2023-12-05 11:08:50 - 사업변경 재제출신청 - 신청 
2023-12-14 17:50:01 - 사업변경 재제출신청 - 평가승인  (협의 요청일 : 2023-12-07)
2023-12-14 17:51:30 - 사업변경 재제출신청 - 협의검토중  (협의 통보일 : 2024-01-18)
2024-01-18 18:41:39 - 사업변경 재제출신청 - 협의통보 
2024-03-12 18:30:23 - 사업변경 재제출신청 - 심의승인 
</t>
  </si>
  <si>
    <t xml:space="preserve">2022-08-16 15:24:19 - 신규신청 - 신청 
2022-08-16 15:24:19 - 관장기관 지정 - 기후에너지환경부
2022-08-16 15:56:54 - 관장기관 지정 - 산업통상부
2022-09-27 16:31:37 - 신규신청 - 보완요청 
2022-10-11 17:29:19 - 보완신청 - 신청 
2022-11-21 15:21:29 - 보완신청 - 보완요청 
2023-06-21 14:30:32 - 보완신청 - 신청 
2023-08-01 17:29:38 - 보완신청 - 보완요청 
2023-08-03 11:28:23 - 보완신청 - 신청 
2023-08-08 10:54:23 - 보완신청 - 문서재제출요청 
2023-08-08 14:05:00 - 재제출신청 - 신청 
2023-09-11 09:28:43 - 재제출신청 - 문서재제출요청 
2023-10-17 15:35:35 - 재제출신청 - 신청 
2023-12-05 10:50:25 - 재제출신청 - 평가승인 
2023-12-14 10:59:43 - 재제출신청 - 협의검토중  (협의 요청일 : 2023-12-07)
2024-01-18 18:41:53 - 재제출신청 - 협의통보  (협의 통보일 : 2024-01-18)
2024-03-12 18:26:05 - 재제출신청 - 심의승인 
</t>
  </si>
  <si>
    <t xml:space="preserve">2024-01-26 10:13:49 - 신규신청 - 접수 
2024-01-26 10:13:49 - 관장기관 지정 - 기후에너지환경부
2024-01-26 13:26:15 - 관장기관 지정 - 산업통상부
2024-03-11 14:10:09 - 신규신청 - 신청 
2024-03-11 14:12:47 - 신규신청 - 보완요청 
</t>
  </si>
  <si>
    <t xml:space="preserve">2020-03-25 22:00:12 - 신규신청 - 접수 
2020-03-25 22:00:12 - 관장기관 지정 - 기후에너지환경부
2020-03-26 08:43:16 - 관장기관 지정 - 산업통상부
2020-03-26 10:31:18 - 신규신청 - 신청 
2020-07-29 14:09:37 - 신규신청 - 보완요청 
2020-11-04 13:20:13 - 보완신청 - 접수 
2020-11-06 08:29:04 - 보완신청 - 신청 
2020-11-25 16:21:56 - 보완신청 - 문서재제출요청 
2021-01-04 09:08:42 - 재제출신청 - 접수 
2021-02-16 13:26:48 - 재제출신청 - 신청 
2021-02-18 13:46:52 - 재제출신청 - 문서재제출요청 
2021-04-02 16:07:38 - 재제출신청 - 접수 
2021-04-05 12:42:45 - 재제출신청 - 신청 
2021-04-08 15:14:08 - 재제출신청 - 보완요청 
2021-07-02 09:38:04 - 보완신청 - 접수 
2021-07-21 15:09:52 - 보완신청 - 신청 
2021-07-21 15:10:16 - 보완신청 - 문서재제출요청 
2021-09-13 17:24:57 - 재제출신청 - 접수 
2021-09-29 18:11:27 - 재제출신청 - 신청 
2021-12-01 14:20:31 - 재제출신청 - 보완요청 
2022-04-11 16:30:11 - 보완신청 - 접수 
2022-04-21 09:28:18 - 보완신청 - 신청 
2022-05-09 13:39:23 - 보완신청 - 문서재제출요청 
2022-12-15 14:29:49 - 재제출신청 - 접수 
2023-01-30 10:17:29 - 재제출신청 - 신청 
2023-01-30 10:18:44 - 재제출신청 - 문서재제출요청 
2023-10-31 10:07:46 - 재제출신청 - 접수 
2023-12-04 17:54:44 - 재제출신청 - 신청 
2023-12-04 17:56:56 - 재제출신청 - 문서재제출요청 
2024-01-12 15:03:57 - 재제출신청 - 접수 
2024-02-26 10:45:18 - 재제출신청 - 신청 
2024-02-26 10:47:27 - 재제출신청 - 문서재제출요청 
2024-03-07 10:43:50 - 재제출신청 - 접수 
2024-03-07 17:54:43 - 재제출신청 - 신청 
2024-03-07 17:55:38 - 재제출신청 - 평가반려 
</t>
  </si>
  <si>
    <t xml:space="preserve">2023-05-25 11:38:05 - 신규신청 - 접수 
2023-05-25 11:38:05 - 관장기관 지정 - 기후에너지환경부
2023-05-25 14:00:59 - 관장기관 지정 - 산업통상부
2023-07-07 11:03:27 - 신규신청 - 신청 
2023-07-07 11:04:11 - 신규신청 - 보완요청 
2023-10-24 16:59:30 - 보완신청 - 접수 
2023-12-04 16:50:34 - 보완신청 - 신청 
2023-12-04 16:52:23 - 보완신청 - 보완요청 
2024-01-15 18:35:46 - 보완신청 - 접수 
2024-03-05 11:19:37 - 보완신청 - 신청 
2024-03-05 11:21:20 - 보완신청 - 보완요청 
</t>
  </si>
  <si>
    <t xml:space="preserve">2023-07-27 17:43:18 - 신규신청 - 접수 
2023-07-27 17:43:18 - 관장기관 지정 - 기후에너지환경부
2023-07-27 17:51:25 - 관장기관 지정 - 산업통상부
2023-08-01 14:37:27 - 신규신청 - 신청 
2023-09-12 20:33:59 - 신규신청 - 보완요청 
2023-10-24 17:24:55 - 보완신청 - 접수 
2023-12-04 16:04:50 - 보완신청 - 신청 
2023-12-04 16:05:41 - 보완신청 - 보완요청 
2024-01-15 19:20:54 - 보완신청 - 접수 
2024-02-27 08:58:21 - 보완신청 - 신청 
2024-02-27 09:02:28 - 보완신청 - 보완요청 
</t>
  </si>
  <si>
    <t xml:space="preserve">2024-01-23 14:56:03 - 신규신청 - 신청 
2024-01-23 14:56:03 - 관장기관 지정 - 기후에너지환경부
2024-01-23 15:59:02 - 관장기관 지정 - 산업통상부
2024-02-06 14:00:11 - 신규신청 - 보완요청 
</t>
  </si>
  <si>
    <t xml:space="preserve">2024-01-23 09:44:50 - 신규신청 - 신청 
2024-01-23 09:44:50 - 관장기관 지정 - 기후에너지환경부
2024-01-23 15:59:21 - 관장기관 지정 - 산업통상부
2024-02-06 13:59:08 - 신규신청 - 보완요청 
</t>
  </si>
  <si>
    <t xml:space="preserve">2023-11-17 09:44:00 - 신규신청 - 접수 
2023-11-17 09:44:00 - 관장기관 지정 - 기후에너지환경부
2023-11-17 10:15:39 - 신규신청 - 신청 
2023-11-17 13:09:12 - 관장기관 지정 - 산업통상부
2024-01-30 13:40:57 - 신규신청 - 보완요청 
</t>
  </si>
  <si>
    <t xml:space="preserve">2023-11-17 09:22:22 - 신규신청 - 접수 
2023-11-17 09:22:22 - 관장기관 지정 - 기후에너지환경부
2023-11-17 09:32:08 - 신규신청 - 신청 
2023-11-17 13:08:47 - 관장기관 지정 - 산업통상부
2024-01-30 13:38:58 - 신규신청 - 보완요청 
</t>
  </si>
  <si>
    <t xml:space="preserve">2023-11-17 08:54:06 - 신규신청 - 접수 
2023-11-17 08:54:06 - 관장기관 지정 - 기후에너지환경부
2023-11-17 09:25:29 - 신규신청 - 신청 
2023-11-17 13:08:02 - 관장기관 지정 - 산업통상부
2024-01-30 13:38:01 - 신규신청 - 보완요청 
</t>
  </si>
  <si>
    <t xml:space="preserve">2023-11-17 09:02:27 - 신규신청 - 접수 
2023-11-17 09:02:27 - 관장기관 지정 - 기후에너지환경부
2023-11-17 09:30:28 - 신규신청 - 신청 
2023-11-17 13:08:16 - 관장기관 지정 - 산업통상부
2024-01-30 13:29:40 - 신규신청 - 보완요청 
</t>
  </si>
  <si>
    <t xml:space="preserve">2023-11-17 09:12:33 - 신규신청 - 접수 
2023-11-17 09:12:33 - 관장기관 지정 - 기후에너지환경부
2023-11-17 09:31:07 - 신규신청 - 신청 
2023-11-17 13:08:33 - 관장기관 지정 - 산업통상부
2024-01-30 13:26:46 - 신규신청 - 보완요청 
</t>
  </si>
  <si>
    <t xml:space="preserve">2023-11-17 10:05:34 - 신규신청 - 접수 
2023-11-17 10:05:34 - 관장기관 지정 - 기후에너지환경부
2023-11-17 10:17:08 - 신규신청 - 신청 
2023-11-17 13:09:42 - 관장기관 지정 - 산업통상부
2024-01-29 10:33:30 - 신규신청 - 보완요청 
</t>
  </si>
  <si>
    <t xml:space="preserve">2020-09-25 16:05:51 - 신규신청 - 접수 
2020-09-25 16:05:51 - 관장기관 지정 - 기후에너지환경부
2020-09-28 10:31:00 - 관장기관 지정 - 산업통상부
2020-12-11 10:14:03 - 신규신청 - 신청 
2020-12-24 10:13:47 - 신규신청 - 문서재제출요청 
2021-01-11 23:43:58 - 재제출신청 - 접수 
2021-01-13 08:27:58 - 재제출신청 - 신청 
2021-04-02 15:08:34 - 재제출신청 - 보완요청 
2021-07-15 17:54:14 - 보완신청 - 접수 
2021-08-12 14:38:11 - 보완신청 - 신청 
2021-08-12 15:07:27 - 보완신청 - 보완요청 
2021-08-13 13:57:35 - 보완신청 - 접수 
2021-09-23 13:57:26 - 보완신청 - 신청 
2021-09-24 16:29:28 - 보완신청 - 보완요청 
2021-10-08 18:26:35 - 보완신청 - 접수 
2021-10-12 15:17:38 - 보완신청 - 신청 
2021-11-26 11:08:09 - 보완신청 - 문서재제출요청 
2022-04-08 22:00:26 - 재제출신청 - 접수 
2022-04-20 16:36:34 - 재제출신청 - 신청 
2022-05-13 11:26:27 - 재제출신청 - 문서재제출요청 
2022-12-19 07:56:57 - 재제출신청 - 접수 
2022-12-28 13:16:14 - 재제출신청 - 신청 
2023-02-09 10:38:16 - 재제출신청 - 문서재제출요청 
2023-12-12 13:54:11 - 재제출신청 - 접수 
2024-01-24 14:25:52 - 재제출신청 - 신청 
2024-01-24 14:26:21 - 재제출신청 - 문서재제출요청 
</t>
  </si>
  <si>
    <t xml:space="preserve">2023-11-17 10:34:30 - 신규신청 - 접수 
2023-11-17 10:34:30 - 관장기관 지정 - 기후에너지환경부
2023-11-17 13:10:05 - 관장기관 지정 - 산업통상부
2023-11-17 13:52:21 - 신규신청 - 신청 
2024-01-23 08:09:20 - 신규신청 - 보완요청 
</t>
  </si>
  <si>
    <t xml:space="preserve">2019-04-02 14:15:04 - 신규신청 - 접수 
2019-04-02 14:15:04 - 관장기관 지정 - 기후에너지환경부
2019-04-02 14:40:39 - 신규신청 - 신청 
2019-04-02 17:38:56 - 관장기관 지정 - 산업통상부
2020-05-11 15:47:31 - 신규신청 - 문서재제출요청 
2020-11-30 17:24:49 - 재제출신청 - 접수 
2020-11-30 17:33:04 - 재제출신청 - 신청 
2021-04-08 09:50:39 - 재제출신청 - 보완요청 
2021-06-04 18:07:08 - 보완신청 - 접수 
2021-06-04 18:08:34 - 보완신청 - 신청 
2021-07-05 10:24:42 - 보완신청 - 보완요청 
2021-07-21 11:02:02 - 보완신청 - 접수 
2021-07-21 11:03:53 - 보완신청 - 신청 
2021-07-23 13:55:55 - 보완신청 - 문서재제출요청 
2021-08-24 10:55:50 - 재제출신청 - 접수 
2021-08-24 10:57:41 - 재제출신청 - 신청 
2021-10-01 14:45:47 - 재제출신청 - 보완요청 
2022-06-13 15:28:59 - 보완신청 - 접수 
2022-06-13 15:30:19 - 보완신청 - 신청 
2022-07-25 18:00:28 - 보완신청 - 문서재제출요청 
2022-07-26 15:35:23 - 재제출신청 - 접수 
2022-07-26 15:37:17 - 재제출신청 - 신청 
2022-08-22 15:16:13 - 재제출신청 - 문서재제출요청 
2022-08-22 15:37:27 - 재제출신청 - 접수 
2022-08-22 15:38:31 - 재제출신청 - 신청 
2022-09-07 14:44:47 - 재제출신청 - 문서재제출요청 
2022-09-19 15:52:55 - 재제출신청 - 접수 
2022-09-19 15:54:18 - 재제출신청 - 신청 
2023-01-12 16:41:22 - 재제출신청 - 문서재제출요청 
2023-07-31 17:32:01 - 재제출신청 - 접수 
2023-07-31 17:33:33 - 재제출신청 - 신청 
2023-08-04 11:35:33 - 재제출신청 - 문서재제출요청 
2023-08-07 10:19:30 - 재제출신청 - 접수 
2023-08-07 11:27:21 - 재제출신청 - 신청 
2023-09-13 16:39:17 - 재제출신청 - 평가승인 
2023-09-21 15:27:21 - 재제출신청 - 심의승인 
2024-01-12 13:59:04 - 재제출신청 - 착수신고 
</t>
  </si>
  <si>
    <t xml:space="preserve">2023-06-16 17:08:26 - 신규신청 - 접수 
2023-06-16 17:08:26 - 관장기관 지정 - 기후에너지환경부
2023-06-19 09:22:47 - 관장기관 지정 - 산업통상부
2023-06-19 10:58:13 - 신규신청 - 신청 
2023-07-31 08:53:39 - 신규신청 - 보완요청 
2023-10-05 16:36:57 - 보완신청 - 접수 
2023-11-16 16:37:44 - 보완신청 - 신청 
2023-11-16 16:38:04 - 보완신청 - 보완요청 
2023-11-27 16:21:39 - 보완신청 - 접수 
2024-01-10 16:16:43 - 보완신청 - 신청 
2024-01-11 09:38:10 - 보완신청 - 보완요청 
</t>
  </si>
  <si>
    <t xml:space="preserve">2023-06-30 08:55:23 - 신규신청 - 접수 
2023-06-30 08:55:23 - 관장기관 지정 - 기후에너지환경부
2023-06-30 10:49:52 - 관장기관 지정 - 산업통상부
2023-06-30 17:19:00 - 신규신청 - 신청 
2023-08-10 15:00:40 - 신규신청 - 보완요청 
2023-11-27 14:53:44 - 보완신청 - 접수 
2023-12-21 10:45:02 - 보완신청 - 신청 
2024-01-08 15:20:10 - 보완신청 - 보완요청 
</t>
  </si>
  <si>
    <t xml:space="preserve">2023-11-15 09:56:42 - 신규신청 - 접수 
2023-11-15 09:56:42 - 관장기관 지정 - 기후에너지환경부
2023-11-15 10:14:47 - 신규신청 - 신청 
2023-11-15 13:16:25 - 관장기관 지정 - 산업통상부
2023-12-27 10:36:07 - 신규신청 - 보완요청 
</t>
  </si>
  <si>
    <t xml:space="preserve">2023-07-10 13:41:02 - 신규신청 - 접수 
2023-07-10 13:41:02 - 관장기관 지정 - 기후에너지환경부
2023-07-10 16:01:06 - 관장기관 지정 - 산업통상부
2023-08-21 14:28:51 - 신규신청 - 신청 
2023-08-21 14:29:42 - 신규신청 - 보완요청 
2023-11-10 09:26:43 - 보완신청 - 접수 
2023-12-20 15:26:46 - 보완신청 - 신청 
2023-12-20 15:28:03 - 보완신청 - 보완요청 
</t>
  </si>
  <si>
    <t xml:space="preserve">2022-02-26 12:39:50 - 관장기관 지정 - 기후에너지환경부
2022-02-26 12:39:51 - 신규신청 - 접수 
2022-02-28 09:16:04 - 관장기관 지정 - 산업통상부
2022-02-28 17:25:28 - 신규신청 - 신청 
2022-04-18 14:21:01 - 신규신청 - 보완요청 
2022-05-31 12:15:06 - 보완신청 - 접수 
2022-05-31 12:26:15 - 보완신청 - 접수 
2022-05-31 15:16:49 - 보완신청 - 신청 
2022-07-12 09:57:20 - 보완신청 - 보완요청 
2022-07-27 18:05:07 - 보완신청 - 접수 
2022-07-28 09:01:31 - 보완신청 - 신청 
2022-09-08 11:03:06 - 보완신청 - 보완요청 
2022-10-13 16:50:59 - 보완신청 - 접수 
2022-10-13 16:52:25 - 보완신청 - 신청 
2022-11-28 11:17:34 - 보완신청 - 문서재제출요청 
2022-12-15 15:03:04 - 재제출신청 - 접수 
2022-12-20 09:20:55 - 재제출신청 - 신청 
2023-02-01 16:51:30 - 재제출신청 - 문서재제출요청 
2023-03-06 14:43:05 - 재제출신청 - 접수 
2023-03-07 09:15:35 - 재제출신청 - 신청 
2023-04-17 16:42:26 - 재제출신청 - 문서재제출요청 
2023-05-12 17:49:57 - 재제출신청 - 접수 
2023-05-12 17:54:49 - 재제출신청 - 신청 
2023-06-13 08:38:46 - 재제출신청 - 문서재제출요청 
2023-06-30 17:35:05 - 재제출신청 - 접수 
2023-07-03 15:14:27 - 재제출신청 - 신청 
2023-07-26 17:54:38 - 재제출신청 - 평가승인  (협의 요청일 : 2023-08-03)
2023-08-08 16:24:08 - 재제출신청 - 협의검토중  (협의 통보일 : 2023-09-08)
2023-09-08 13:32:55 - 재제출신청 - 협의통보 
2023-12-14 14:10:01 - 재제출신청 - 심의승인 
</t>
  </si>
  <si>
    <t xml:space="preserve">2023-11-01 17:54:34 - 관장기관 지정 - 기후에너지환경부
2023-11-01 17:54:35 - 신규신청 - 신청 
2023-11-02 06:07:10 - 관장기관 지정 - 산업통상부
2023-12-12 13:29:40 - 신규신청 - 보완요청 
</t>
  </si>
  <si>
    <t xml:space="preserve">2022-01-05 12:32:20 - 신규신청 - 접수 
2022-01-05 12:32:20 - 관장기관 지정 - 기후에너지환경부
2022-01-05 16:32:17 - 관장기관 지정 - 산업통상부
2022-01-10 11:10:44 - 신규신청 - 신청 
2022-03-25 13:10:02 - 신규신청 - 보완요청 
2022-04-11 11:25:19 - 보완신청 - 접수 
2022-04-11 14:23:36 - 보완신청 - 신청 
2022-05-24 13:13:13 - 보완신청 - 보완요청 
2022-09-02 09:05:53 - 보완신청 - 접수 
2022-09-13 08:31:06 - 보완신청 - 신청 
2022-10-25 14:57:09 - 보완신청 - 보완요청 
2023-01-03 10:53:22 - 보완신청 - 접수 
2023-01-05 09:28:24 - 보완신청 - 신청 
2023-02-17 10:52:28 - 보완신청 - 문서재제출요청 
2023-04-19 14:21:56 - 재제출신청 - 접수 
2023-05-12 10:34:18 - 재제출신청 - 신청 
2023-05-12 10:36:37 - 재제출신청 - 문서재제출요청 
2023-05-15 15:24:59 - 재제출신청 - 접수 
2023-05-18 14:57:55 - 재제출신청 - 신청 
2023-05-24 10:42:23 - 재제출신청 - 평가승인  (협의 요청일 : 2023-06-27)
2023-06-28 11:15:54 - 재제출신청 - 협의검토중  (협의 통보일 : 2023-07-28)
2023-07-28 14:54:17 - 재제출신청 - 협의통보 
2023-10-10 15:37:47 - 재제출신청 - 심의승인 
2023-12-07 15:10:44 - 재제출신청 - 착수신고 
</t>
  </si>
  <si>
    <t xml:space="preserve">2023-07-28 18:26:22 - 신규신청 - 접수 
2023-07-28 18:26:22 - 관장기관 지정 - 기후에너지환경부
2023-07-31 09:31:36 - 관장기관 지정 - 산업통상부
2023-08-01 14:34:54 - 신규신청 - 신청 
2023-09-12 16:57:51 - 신규신청 - 보완요청 
2023-10-31 14:57:37 - 보완신청 - 접수 
2023-12-01 11:13:18 - 보완신청 - 신청 
2023-12-01 11:13:44 - 보완신청 - 문서재제출요청 
</t>
  </si>
  <si>
    <t xml:space="preserve">2023-07-28 17:21:26 - 신규신청 - 접수 
2023-07-28 17:21:26 - 관장기관 지정 - 기후에너지환경부
2023-07-31 09:32:05 - 관장기관 지정 - 산업통상부
2023-08-01 14:36:31 - 신규신청 - 신청 
2023-09-12 16:59:55 - 신규신청 - 문서재제출요청 
2023-10-24 17:16:29 - 재제출신청 - 접수 
2023-10-25 10:36:07 - 재제출신청 - 신청 
2023-10-25 10:38:29 - 재제출신청 - 문서재제출요청 
2023-10-31 15:24:26 - 재제출신청 - 접수 
2023-12-01 11:12:15 - 재제출신청 - 신청 
2023-12-01 11:12:40 - 재제출신청 - 문서재제출요청 
</t>
  </si>
  <si>
    <t xml:space="preserve">2023-07-28 18:12:29 - 신규신청 - 접수 
2023-07-28 18:12:29 - 관장기관 지정 - 기후에너지환경부
2023-07-31 09:31:58 - 관장기관 지정 - 산업통상부
2023-08-01 14:36:12 - 신규신청 - 신청 
2023-09-12 16:56:56 - 신규신청 - 보완요청 
2023-10-31 16:11:55 - 보완신청 - 접수 
2023-12-01 11:10:46 - 보완신청 - 신청 
2023-12-01 11:11:31 - 보완신청 - 문서재제출요청 
</t>
  </si>
  <si>
    <t xml:space="preserve">2023-07-28 18:19:18 - 신규신청 - 접수 
2023-07-28 18:19:18 - 관장기관 지정 - 기후에너지환경부
2023-07-31 09:31:51 - 관장기관 지정 - 산업통상부
2023-08-01 14:35:51 - 신규신청 - 신청 
2023-09-12 16:56:11 - 신규신청 - 보완요청 
2023-10-31 15:53:57 - 보완신청 - 접수 
2023-12-01 11:09:55 - 보완신청 - 신청 
2023-12-01 11:10:10 - 보완신청 - 문서재제출요청 
</t>
  </si>
  <si>
    <t xml:space="preserve">2023-07-28 18:23:49 - 신규신청 - 접수 
2023-07-28 18:23:49 - 관장기관 지정 - 기후에너지환경부
2023-07-31 09:31:44 - 관장기관 지정 - 산업통상부
2023-08-01 14:35:29 - 신규신청 - 신청 
2023-09-12 16:55:34 - 신규신청 - 보완요청 
2023-10-31 15:25:46 - 보완신청 - 접수 
2023-12-01 11:08:31 - 보완신청 - 신청 
2023-12-01 11:09:27 - 보완신청 - 문서재제출요청 
</t>
  </si>
  <si>
    <t xml:space="preserve">2022-01-19 14:59:44 - 신규신청 - 접수 
2022-01-19 14:59:44 - 관장기관 지정 - 기후에너지환경부
2022-01-20 13:10:30 - 관장기관 지정 - 산업통상부
2022-02-10 13:41:28 - 신규신청 - 신청 
2022-03-14 11:02:59 - 신규신청 - 보완요청 
2022-06-14 17:25:36 - 보완신청 - 접수 
2022-07-13 13:35:03 - 보완신청 - 신청 
2022-07-29 11:20:29 - 보완신청 - 보완요청 
2022-10-11 16:28:06 - 보완신청 - 접수 
2022-10-11 16:31:51 - 보완신청 - 신청 
2022-12-09 09:27:53 - 보완신청 - 문서재제출요청 
2023-04-13 10:30:27 - 재제출신청 - 접수 
2023-05-08 17:44:45 - 재제출신청 - 신청 
2023-05-18 15:33:44 - 재제출신청 - 보완요청 
2023-05-30 10:27:52 - 보완신청 - 접수 
2023-05-30 14:00:30 - 보완신청 - 신청 
2023-05-30 14:13:44 - 보완신청 - 문서재제출요청 
2023-05-30 14:33:12 - 재제출신청 - 접수 
2023-05-30 15:22:59 - 재제출신청 - 신청 
2023-06-14 14:09:24 - 재제출신청 - 평가승인  (협의 요청일 : 2023-06-27)
2023-06-28 11:16:46 - 재제출신청 - 협의검토중  (협의 통보일 : 2023-07-28)
2023-07-28 14:54:02 - 재제출신청 - 협의통보 
2023-09-21 14:15:03 - 재제출신청 - 심의승인 
2023-11-16 09:13:14 - 재제출신청 - 착수신고 
</t>
  </si>
  <si>
    <t xml:space="preserve">2022-04-11 17:24:12 - 신규신청 - 접수 
2022-04-11 17:24:12 - 관장기관 지정 - 기후에너지환경부
2022-04-12 13:05:41 - 신규신청 - 신청 
2022-04-12 13:27:49 - 관장기관 지정 - 산업통상부
2022-05-24 18:14:08 - 신규신청 - 보완요청 
2022-06-24 19:15:36 - 보완신청 - 접수 
2022-06-27 08:17:13 - 보완신청 - 신청 
2022-08-05 15:50:02 - 보완신청 - 보완요청 
2022-08-19 19:53:59 - 보완신청 - 접수 
2022-08-22 09:00:08 - 보완신청 - 신청 
2022-10-05 09:24:35 - 보완신청 - 보완요청 
2022-10-07 13:41:56 - 보완신청 - 접수 
2022-10-10 18:47:13 - 보완신청 - 신청 
2022-11-21 16:14:57 - 보완신청 - 문서재제출요청 
2023-02-10 09:39:29 - 재제출신청 - 접수 
2023-02-13 16:32:37 - 재제출신청 - 신청 
2023-02-13 16:33:17 - 재제출신청 - 문서재제출요청 
2023-02-13 16:53:33 - 재제출신청 - 접수 
2023-02-16 13:52:27 - 재제출신청 - 신청 
2023-03-31 15:42:18 - 재제출신청 - 문서재제출요청 
2023-04-11 09:01:32 - 재제출신청 - 접수 
2023-05-02 11:00:12 - 재제출신청 - 신청 
2023-05-08 08:59:23 - 재제출신청 - 문서재제출요청 
2023-05-10 11:13:02 - 재제출신청 - 접수 
2023-05-11 14:41:33 - 재제출신청 - 신청 
2023-05-18 11:05:56 - 재제출신청 - 문서재제출요청 
2023-05-22 17:48:39 - 재제출신청 - 접수 
2023-05-23 10:23:58 - 재제출신청 - 신청 
2023-05-23 13:22:36 - 재제출신청 - 문서재제출요청 
2023-05-23 13:45:01 - 재제출신청 - 접수 
2023-05-23 13:47:28 - 재제출신청 - 신청 
2023-06-15 13:33:47 - 재제출신청 - 문서재제출요청 
2023-06-15 14:21:38 - 재제출신청 - 접수 
2023-06-15 14:59:39 - 재제출신청 - 신청 
2023-06-16 18:11:12 - 재제출신청 - 평가승인  (협의 요청일 : 2023-06-27)
2023-06-28 11:16:10 - 재제출신청 - 협의검토중  (협의 통보일 : 2023-07-28)
2023-07-28 14:54:12 - 재제출신청 - 협의통보 
2023-10-06 11:32:07 - 재제출신청 - 심의승인 
2023-10-07 20:48:45 - 재제출신청 - 착수신고 
</t>
  </si>
  <si>
    <t xml:space="preserve">2021-11-12 15:52:21 - 신규신청 - 접수 
2021-11-12 15:52:21 - 관장기관 지정 - 기후에너지환경부
2021-11-15 09:04:25 - 신규신청 - 신청 
2021-11-15 09:04:26 - 관장기관 지정 - 산업통상부
2021-12-22 09:46:32 - 신규신청 - 보완요청 
2022-04-20 09:09:00 - 보완신청 - 접수 
2022-05-03 13:41:44 - 보완신청 - 신청 
2022-06-16 13:09:58 - 보완신청 - 보완요청 
2022-09-15 13:44:09 - 보완신청 - 접수 
2022-10-12 09:02:15 - 보완신청 - 신청 
2022-11-22 11:28:30 - 보완신청 - 보완요청 
2022-11-29 09:18:07 - 보완신청 - 접수 
2022-12-26 14:24:45 - 보완신청 - 신청 
2023-02-07 14:29:40 - 보완신청 - 문서재제출요청 
2023-02-08 08:52:21 - 재제출신청 - 접수 
2023-02-08 10:54:59 - 재제출신청 - 신청 
2023-03-23 08:01:02 - 재제출신청 - 문서재제출요청 
2023-04-05 08:27:37 - 재제출신청 - 접수 
2023-04-07 10:19:30 - 재제출신청 - 신청 
2023-04-07 10:23:30 - 재제출신청 - 문서재제출요청 
2023-04-07 10:38:02 - 재제출신청 - 접수 
2023-05-15 13:43:49 - 재제출신청 - 신청 
2023-05-22 11:09:50 - 재제출신청 - 평가승인  (협의 요청일 : 2023-06-27)
2023-06-28 11:13:50 - 재제출신청 - 협의검토중  (협의 통보일 : 2023-07-28)
2023-07-28 14:52:52 - 재제출신청 - 협의통보 
2023-10-04 15:09:46 - 재제출신청 - 심의승인 
2023-10-05 08:27:10 - 재제출신청 - 착수신고 
</t>
  </si>
  <si>
    <t xml:space="preserve">2021-11-12 16:08:06 - 신규신청 - 접수 
2021-11-12 16:08:06 - 관장기관 지정 - 기후에너지환경부
2021-11-15 09:04:43 - 관장기관 지정 - 산업통상부
2021-11-15 09:04:51 - 신규신청 - 신청 
2021-12-24 09:43:12 - 신규신청 - 보완요청 
2022-04-15 11:49:52 - 보완신청 - 접수 
2022-05-03 13:41:24 - 보완신청 - 신청 
2022-05-27 08:24:57 - 보완신청 - 보완요청 
2022-07-26 09:18:05 - 보완신청 - 접수 
2022-07-27 13:42:15 - 보완신청 - 신청 
2022-09-07 08:13:45 - 보완신청 - 보완요청 
2022-09-13 16:06:33 - 보완신청 - 접수 
2022-10-12 09:02:00 - 보완신청 - 신청 
2022-11-23 16:37:11 - 보완신청 - 문서재제출요청 
2022-11-29 09:22:39 - 재제출신청 - 접수 
2023-01-06 11:28:15 - 재제출신청 - 신청 
2023-01-06 11:28:59 - 재제출신청 - 문서재제출요청 
2023-01-16 10:35:39 - 재제출신청 - 접수 
2023-01-19 11:35:09 - 재제출신청 - 신청 
2023-01-19 11:35:38 - 재제출신청 - 문서재제출요청 
2023-01-27 09:35:30 - 재제출신청 - 접수 
2023-02-08 10:55:35 - 재제출신청 - 신청 
2023-02-27 08:25:43 - 재제출신청 - 문서재제출요청 
2023-02-27 10:11:59 - 재제출신청 - 접수 
2023-03-31 09:17:11 - 재제출신청 - 신청 
2023-03-31 09:17:41 - 재제출신청 - 평가승인  (협의 요청일 : 2023-03-02)
2023-04-03 14:50:46 - 재제출신청 - 협의검토중  (협의 통보일 : 2023-04-10)
2023-04-10 18:00:50 - 재제출신청 - 협의통보 
2023-10-04 16:48:41 - 재제출신청 - 심의승인 
2023-10-05 08:25:14 - 재제출신청 - 착수신고 
</t>
  </si>
  <si>
    <t xml:space="preserve">2019-12-24 11:38:34 - 신규신청 - 접수 
2019-12-24 11:38:34 - 관장기관 지정 - 기후에너지환경부
2019-12-24 13:08:49 - 관장기관 지정 - 산업통상부
2020-01-08 14:46:09 - 신규신청 - 신청 
2020-05-29 15:16:26 - 신규신청 - 문서재제출요청 
2020-12-01 15:36:51 - 재제출신청 - 접수 
2020-12-01 17:16:32 - 재제출신청 - 신청 
2021-02-15 18:44:57 - 재제출신청 - 문서재제출요청 
2021-03-10 11:44:26 - 재제출신청 - 접수 
2021-03-17 17:11:13 - 재제출신청 - 신청 
2021-03-31 17:59:35 - 재제출신청 - 보완요청 
2021-06-29 13:32:08 - 보완신청 - 접수 
2021-06-30 15:36:55 - 보완신청 - 신청 
2021-08-02 13:17:12 - 보완신청 - 보완요청 
2021-09-02 08:30:59 - 보완신청 - 접수 
2021-09-30 09:47:51 - 보완신청 - 신청 
2021-10-20 15:54:36 - 보완신청 - 문서재제출요청 
2021-11-21 18:38:54 - 재제출신청 - 접수 
2021-12-03 16:28:32 - 재제출신청 - 신청 
2022-03-25 11:15:00 - 재제출신청 - 보완요청 
2022-04-12 10:27:42 - 보완신청 - 접수 
2022-05-24 17:33:23 - 보완신청 - 신청 
2022-05-24 17:34:09 - 보완신청 - 문서재제출요청 
2022-07-26 09:40:05 - 재제출신청 - 접수 
2022-09-06 10:29:26 - 재제출신청 - 신청 
2022-09-06 10:30:11 - 재제출신청 - 문서재제출요청 
2022-09-08 10:10:46 - 재제출신청 - 접수 
2022-10-25 14:49:12 - 재제출신청 - 신청 
2022-10-25 14:49:42 - 재제출신청 - 문서재제출요청 
2022-10-27 10:16:31 - 재제출신청 - 접수 
2022-12-07 08:21:08 - 재제출신청 - 신청 
2022-12-07 08:22:11 - 재제출신청 - 문서재제출요청 
2023-01-03 09:30:21 - 재제출신청 - 접수 
2023-02-15 09:57:09 - 재제출신청 - 신청 
2023-02-15 09:58:33 - 재제출신청 - 문서재제출요청 
2023-02-21 13:55:16 - 재제출신청 - 접수 
2023-04-04 09:05:22 - 재제출신청 - 신청 
2023-04-04 09:06:09 - 재제출신청 - 문서재제출요청 
2023-04-18 13:08:53 - 재제출신청 - 접수 
2023-05-30 11:20:23 - 재제출신청 - 신청 
2023-05-30 11:22:01 - 재제출신청 - 문서재제출요청 
2023-05-31 11:43:41 - 재제출신청 - 접수 
2023-06-01 10:41:53 - 재제출신청 - 신청 
2023-06-01 10:45:07 - 재제출신청 - 문서재제출요청 
2023-06-02 07:48:58 - 재제출신청 - 접수 
2023-06-06 08:38:01 - 재제출신청 - 신청 
2023-06-14 14:10:38 - 재제출신청 - 평가승인  (협의 요청일 : 2023-06-27)
2023-06-28 11:18:08 - 재제출신청 - 협의검토중  (협의 통보일 : 2023-07-28)
2023-07-28 14:53:58 - 재제출신청 - 협의통보 
2023-09-21 15:23:24 - 재제출신청 - 심의승인 
2023-10-05 08:22:38 - 재제출신청 - 착수신고 
</t>
  </si>
  <si>
    <t xml:space="preserve">2019-12-24 11:32:45 - 신규신청 - 접수 
2019-12-24 11:32:45 - 관장기관 지정 - 기후에너지환경부
2019-12-24 13:08:54 - 관장기관 지정 - 산업통상부
2020-01-08 14:46:40 - 신규신청 - 신청 
2020-04-29 16:55:43 - 신규신청 - 보완요청 
2020-08-19 11:28:20 - 보완신청 - 접수 
2020-08-19 18:21:21 - 보완신청 - 신청 
2020-09-21 10:58:31 - 보완신청 - 문서재제출요청 
2020-12-01 13:51:44 - 재제출신청 - 접수 
2020-12-01 17:18:59 - 재제출신청 - 신청 
2021-02-16 17:51:14 - 재제출신청 - 문서재제출요청 
2021-06-28 17:12:42 - 재제출신청 - 접수 
2021-06-30 14:46:30 - 재제출신청 - 신청 
2021-07-30 09:38:52 - 재제출신청 - 보완요청 
2021-08-27 17:11:03 - 보완신청 - 접수 
2021-09-29 18:16:24 - 보완신청 - 신청 
2021-09-29 18:16:36 - 보완신청 - 신청 
2021-11-04 08:57:03 - 보완신청 - 보완요청 
2021-11-15 08:36:57 - 보완신청 - 접수 
2021-11-15 09:04:34 - 보완신청 - 신청 
2021-11-15 09:06:35 - 보완신청 - 문서재제출요청 
2022-04-12 08:07:38 - 재제출신청 - 접수 
2022-05-11 15:19:40 - 재제출신청 - 신청 
2022-05-12 09:46:08 - 재제출신청 - 문서재제출요청 
2022-05-12 10:05:28 - 재제출신청 - 접수 
2022-05-31 13:14:02 - 재제출신청 - 신청 
2022-06-22 15:31:31 - 재제출신청 - 문서재제출요청 
2022-07-18 14:08:28 - 재제출신청 - 접수 
2022-08-19 11:23:27 - 재제출신청 - 신청 
2022-10-04 11:31:58 - 재제출신청 - 문서재제출요청 
2022-11-29 13:23:10 - 재제출신청 - 접수 
2022-12-26 14:26:05 - 재제출신청 - 신청 
2023-02-07 14:03:26 - 재제출신청 - 문서재제출요청 
2023-02-08 11:46:29 - 재제출신청 - 접수 
2023-03-16 15:18:58 - 재제출신청 - 신청 
2023-03-23 07:49:59 - 재제출신청 - 문서재제출요청 
2023-04-05 11:25:06 - 재제출신청 - 접수 
2023-04-11 14:50:45 - 재제출신청 - 신청 
2023-04-11 14:51:48 - 재제출신청 - 문서재제출요청 
2023-04-12 09:10:23 - 재제출신청 - 접수 
2023-04-21 07:38:16 - 재제출신청 - 신청 
2023-04-21 08:03:22 - 재제출신청 - 문서재제출요청 
2023-04-21 09:39:10 - 재제출신청 - 접수 
2023-04-24 11:38:17 - 재제출신청 - 신청 
2023-04-24 11:39:33 - 재제출신청 - 문서재제출요청 
2023-04-24 15:06:31 - 재제출신청 - 접수 
2023-04-26 13:49:16 - 재제출신청 - 신청 
2023-04-26 13:50:06 - 재제출신청 - 문서재제출요청 
2023-04-26 14:18:03 - 재제출신청 - 접수 
2023-04-27 10:09:37 - 재제출신청 - 신청 
2023-04-27 10:11:11 - 재제출신청 - 문서재제출요청 
2023-04-27 10:13:47 - 재제출신청 - 접수 
2023-05-24 13:30:52 - 재제출신청 - 신청 
2023-05-24 13:31:56 - 재제출신청 - 문서재제출요청 
2023-05-24 13:46:11 - 재제출신청 - 접수 
2023-05-24 14:26:12 - 재제출신청 - 신청 
2023-05-30 16:47:10 - 재제출신청 - 평가승인  (협의 요청일 : 2023-06-27)
2023-06-28 11:14:52 - 재제출신청 - 협의검토중  (협의 통보일 : 2023-07-28)
2023-07-28 14:52:42 - 재제출신청 - 협의통보 
2023-09-21 15:25:19 - 재제출신청 - 심의승인 
2023-10-05 08:21:18 - 재제출신청 - 착수신고 
</t>
  </si>
  <si>
    <t xml:space="preserve">2020-02-21 14:02:03 - 신규신청 - 접수 
2020-02-21 14:02:03 - 관장기관 지정 - 기후에너지환경부
2020-02-21 17:21:58 - 관장기관 지정 - 산업통상부
2020-02-25 15:11:16 - 신규신청 - 신청 
2020-03-30 17:35:26 - 신규신청 - 문서재제출요청 
2020-11-04 13:18:21 - 재제출신청 - 접수 
2020-11-20 11:51:43 - 재제출신청 - 신청 
2020-11-25 16:16:43 - 재제출신청 - 문서재제출요청 
2020-12-29 17:06:13 - 재제출신청 - 접수 
2021-02-16 14:00:14 - 재제출신청 - 신청 
2021-02-18 13:49:33 - 재제출신청 - 문서재제출요청 
2021-06-01 14:00:25 - 재제출신청 - 접수 
2021-06-03 15:15:55 - 재제출신청 - 신청 
2021-06-03 15:16:21 - 재제출신청 - 보완요청 
2021-07-08 16:55:42 - 보완신청 - 접수 
2021-08-06 08:33:07 - 보완신청 - 신청 
2021-09-14 18:04:13 - 보완신청 - 보완요청 
2021-10-01 17:44:29 - 보완신청 - 접수 
2021-11-10 11:37:13 - 보완신청 - 신청 
2021-11-10 11:39:38 - 보완신청 - 보완요청 
2022-05-26 17:06:43 - 보완신청 - 접수 
2022-06-24 09:08:47 - 보완신청 - 신청 
2022-07-12 10:30:37 - 보완신청 - 문서재제출요청 
2022-11-22 14:54:26 - 재제출신청 - 접수 
2022-12-16 23:55:01 - 재제출신청 - 신청 
2023-01-30 12:19:52 - 재제출신청 - 문서재제출요청 
2023-02-01 11:36:23 - 재제출신청 - 접수 
2023-02-07 11:21:40 - 재제출신청 - 신청 
2023-03-30 15:10:21 - 재제출신청 - 평가승인  (협의 요청일 : 2023-03-21)
2023-04-03 15:25:39 - 재제출신청 - 협의검토중  (협의 통보일 : 2023-05-01)
2023-05-04 11:07:18 - 재제출신청 - 협의통보 
2023-09-21 15:26:18 - 재제출신청 - 심의승인 
2023-10-04 12:48:43 - 재제출신청 - 착수신고 
</t>
  </si>
  <si>
    <t xml:space="preserve">2020-11-10 14:19:37 - 신규신청 - 접수 
2020-11-10 14:19:37 - 관장기관 지정 - 기후에너지환경부
2020-11-10 18:50:41 - 관장기관 지정 - 산업통상부
2020-11-11 15:56:54 - 신규신청 - 신청 
2021-03-18 13:43:41 - 신규신청 - 보완요청 
2021-06-18 10:58:10 - 보완신청 - 접수 
2021-07-13 09:14:10 - 보완신청 - 신청 
2021-07-13 09:14:51 - 보완신청 - 보완요청 
2021-10-06 16:34:09 - 보완신청 - 접수 
2021-11-17 11:28:04 - 보완신청 - 신청 
2021-11-17 11:30:25 - 보완신청 - 보완요청 
2022-04-11 14:23:46 - 보완신청 - 접수 
2022-05-23 11:31:06 - 보완신청 - 신청 
2022-05-23 11:31:18 - 보완신청 - 문서재제출요청 
2022-11-22 16:46:52 - 재제출신청 - 접수 
2023-01-03 10:25:30 - 재제출신청 - 신청 
2023-01-03 14:43:42 - 재제출신청 - 문서재제출요청 
2023-01-18 17:24:54 - 재제출신청 - 접수 
2023-02-07 11:22:12 - 재제출신청 - 신청 
2023-03-21 08:14:48 - 재제출신청 - 문서재제출요청 
2023-04-14 13:17:53 - 재제출신청 - 접수 
2023-04-27 10:45:10 - 재제출신청 - 신청 
2023-05-08 10:10:11 - 재제출신청 - 문서재제출요청 
2023-05-15 13:26:07 - 재제출신청 - 접수 
2023-05-16 09:26:03 - 재제출신청 - 신청 
2023-05-31 13:15:17 - 재제출신청 - 평가승인  (협의 요청일 : 2023-06-27)
2023-06-28 11:15:36 - 재제출신청 - 협의검토중  (협의 통보일 : 2023-07-28)
2023-07-28 14:54:21 - 재제출신청 - 협의통보 
2023-10-04 10:43:36 - 재제출신청 - 심의승인 
2023-10-04 12:44:26 - 재제출신청 - 착수신고 
</t>
  </si>
  <si>
    <t xml:space="preserve">2023-01-13 16:23:11 - 유효기간갱신 신청 - 신청 
2023-02-27 11:32:35 - 유효기간갱신 신청 - 보완요청 
2023-03-09 16:35:21 - 유효기간갱신 보완신청 - 신청 
2023-04-07 11:51:02 - 유효기간갱신 보완신청 - 보완요청 
2023-04-20 16:06:52 - 유효기간갱신 보완신청 - 신청 
2023-06-08 09:45:31 - 유효기간갱신 보완신청 - 보완요청 
2023-06-09 13:43:45 - 유효기간갱신 보완신청 - 신청 
2023-06-14 15:31:12 - 유효기간갱신 보완신청 - 평가승인 
2023-06-28 11:19:27 - 유효기간갱신 보완신청 - 협의검토중  (협의 요청일 : 2023-06-27)
2023-07-28 14:53:43 - 유효기간갱신 보완신청 - 협의통보  (협의 통보일 : 2023-07-28)
2023-09-21 14:18:50 - 유효기간갱신 보완신청 - 심의승인 
</t>
  </si>
  <si>
    <t xml:space="preserve">2022-04-05 22:26:41 - 신규신청 - 접수 
2022-04-05 22:26:41 - 관장기관 지정 - 기후에너지환경부
2022-04-06 13:12:40 - 관장기관 지정 - 산업통상부
2022-04-07 14:44:47 - 신규신청 - 신청 
2022-05-09 11:23:22 - 신규신청 - 보완요청 
2022-05-16 20:03:49 - 보완신청 - 접수 
2022-05-18 10:18:55 - 보완신청 - 신청 
2022-06-28 16:16:41 - 보완신청 - 보완요청 
2022-07-01 14:34:12 - 보완신청 - 접수 
2022-07-01 15:54:00 - 보완신청 - 신청 
2022-08-11 19:10:01 - 보완신청 - 보완요청 
2022-08-26 09:48:06 - 보완신청 - 접수 
2022-08-26 17:08:52 - 보완신청 - 신청 
2022-09-07 13:32:44 - 보완신청 - 문서재제출요청 
2022-09-07 14:01:43 - 재제출신청 - 접수 
2022-09-07 14:36:18 - 재제출신청 - 신청 
2022-09-14 15:27:14 - 재제출신청 - 문서재제출요청 
2022-09-15 11:42:34 - 재제출신청 - 접수 
2022-09-15 15:13:14 - 재제출신청 - 신청 
2022-09-15 15:13:29 - 재제출신청 - 문서재제출요청 
2022-09-15 17:54:41 - 재제출신청 - 접수 
2022-09-16 09:27:28 - 재제출신청 - 신청 
2022-09-16 11:16:38 - 재제출신청 - 문서재제출요청 
2022-09-16 11:47:46 - 재제출신청 - 접수 
2022-09-16 16:23:53 - 재제출신청 - 신청 
2022-11-15 08:40:08 - 재제출신청 - 문서재제출요청 
2022-11-15 22:01:16 - 재제출신청 - 접수 
2022-11-16 08:25:06 - 재제출신청 - 신청 
2022-11-16 10:09:51 - 재제출신청 - 문서재제출요청 
2022-11-16 11:28:11 - 재제출신청 - 접수 
2022-11-16 13:04:39 - 재제출신청 - 신청 
2022-11-16 14:31:26 - 재제출신청 - 문서재제출요청 
2022-11-16 15:39:35 - 재제출신청 - 접수 
2022-11-16 15:47:12 - 재제출신청 - 신청 
2022-12-23 14:11:44 - 재제출신청 - 평가승인 
2022-12-26 16:01:01 - 재제출신청 - 심의승인 
2023-01-04 10:19:28 - 재제출신청 - 착수신고 
2023-03-03 09:47:01 - 사업변경 신청 - 접수 
2023-04-07 10:43:01 - 사업변경 신청 - 신청 
2023-04-07 10:44:26 - 사업변경 신청 - 문서재제출요청 
2023-04-24 10:38:06 - 사업변경 재제출신청 - 접수 
2023-05-15 11:25:03 - 사업변경 재제출신청 - 신청 
2023-05-16 15:50:05 - 사업변경 재제출신청 - 문서재제출요청 
2023-05-17 08:46:20 - 사업변경 재제출신청 - 접수 
2023-05-17 13:36:53 - 사업변경 재제출신청 - 신청 
2023-05-24 10:48:17 - 사업변경 재제출신청 - 평가승인  (협의 요청일 : 2023-06-27)
2023-06-28 11:18:54 - 사업변경 재제출신청 - 협의검토중  (협의 통보일 : 2023-07-28)
2023-07-28 14:53:48 - 사업변경 재제출신청 - 협의통보 
2023-09-21 14:18:14 - 사업변경 재제출신청 - 심의승인 
</t>
  </si>
  <si>
    <t xml:space="preserve">2022-04-05 14:59:03 - 신규신청 - 접수 
2022-04-05 14:59:03 - 관장기관 지정 - 기후에너지환경부
2022-04-05 18:06:23 - 신규신청 - 신청 
2022-04-06 13:12:27 - 관장기관 지정 - 산업통상부
2022-05-04 16:40:52 - 신규신청 - 보완요청 
2022-05-11 20:26:53 - 보완신청 - 접수 
2022-05-12 09:04:15 - 보완신청 - 신청 
2022-06-27 14:09:11 - 보완신청 - 보완요청 
2022-07-01 09:01:50 - 보완신청 - 접수 
2022-07-01 11:31:17 - 보완신청 - 신청 
2022-08-11 19:08:38 - 보완신청 - 보완요청 
2022-08-23 16:03:29 - 보완신청 - 접수 
2022-08-23 16:53:09 - 보완신청 - 신청 
2022-09-07 13:33:10 - 보완신청 - 문서재제출요청 
2022-09-07 13:58:41 - 재제출신청 - 접수 
2022-09-07 15:34:44 - 재제출신청 - 신청 
2022-09-14 15:28:38 - 재제출신청 - 문서재제출요청 
2022-09-15 15:54:43 - 재제출신청 - 접수 
2022-09-15 17:31:06 - 재제출신청 - 신청 
2022-11-15 08:36:44 - 재제출신청 - 문서재제출요청 
2022-11-15 22:09:05 - 재제출신청 - 접수 
2022-11-16 08:25:22 - 재제출신청 - 신청 
2022-11-16 10:10:04 - 재제출신청 - 문서재제출요청 
2022-11-16 11:14:21 - 재제출신청 - 접수 
2022-11-16 13:04:06 - 재제출신청 - 신청 
2022-11-16 14:30:53 - 재제출신청 - 문서재제출요청 
2022-11-16 15:31:01 - 재제출신청 - 접수 
2022-11-16 15:46:05 - 재제출신청 - 신청 
2022-12-23 14:10:47 - 재제출신청 - 평가승인 
2022-12-26 15:58:47 - 재제출신청 - 심의승인 
2023-01-04 10:20:25 - 재제출신청 - 착수신고 
2023-03-03 09:55:56 - 사업변경 신청 - 접수 
2023-03-03 10:01:18 - 사업변경 신청 - 접수 
2023-03-14 13:32:20 - 사업변경 신청 - 신청 
2023-04-07 10:42:35 - 사업변경 신청 - 문서재제출요청 
2023-04-24 10:34:39 - 사업변경 재제출신청 - 접수 
2023-05-15 11:25:19 - 사업변경 재제출신청 - 신청 
2023-05-16 15:48:53 - 사업변경 재제출신청 - 문서재제출요청 
2023-05-17 08:37:50 - 사업변경 재제출신청 - 접수 
2023-05-17 13:37:14 - 사업변경 재제출신청 - 신청 
2023-05-31 14:01:25 - 사업변경 재제출신청 - 평가승인  (협의 요청일 : 2023-06-27)
2023-06-28 11:18:34 - 사업변경 재제출신청 - 협의검토중  (협의 통보일 : 2023-07-28)
2023-07-28 14:53:53 - 사업변경 재제출신청 - 협의통보 
2023-09-21 14:17:36 - 사업변경 재제출신청 - 심의승인 
</t>
  </si>
  <si>
    <t xml:space="preserve">2022-07-13 22:44:49 - 관장기관 지정 - 기후에너지환경부
2022-07-13 22:44:50 - 신규신청 - 접수 
2022-07-18 09:20:46 - 관장기관 지정 - 산업통상부
2022-08-24 09:06:51 - 신규신청 - 신청 
2022-08-24 09:08:28 - 신규신청 - 보완요청 
2022-09-27 11:28:54 - 보완신청 - 접수 
2022-09-28 17:03:32 - 보완신청 - 신청 
2022-11-14 08:07:50 - 보완신청 - 보완요청 
2022-12-16 11:23:59 - 보완신청 - 접수 
2022-12-28 13:20:50 - 보완신청 - 신청 
2023-02-08 17:30:00 - 보완신청 - 보완요청 
2023-03-07 18:21:33 - 보완신청 - 접수 
2023-03-20 09:17:50 - 보완신청 - 신청 
2023-04-06 16:34:57 - 보완신청 - 문서재제출요청 
2023-04-10 11:43:57 - 재제출신청 - 접수 
2023-04-10 14:09:02 - 재제출신청 - 신청 
2023-04-11 11:24:01 - 재제출신청 - 문서재제출요청 
2023-04-12 10:51:58 - 재제출신청 - 접수 
2023-04-17 14:51:59 - 재제출신청 - 신청 
2023-05-08 13:29:54 - 재제출신청 - 문서재제출요청 
2023-05-18 18:16:39 - 재제출신청 - 접수 
2023-05-19 16:12:29 - 재제출신청 - 신청 
2023-05-23 14:29:16 - 재제출신청 - 평가승인  (협의 요청일 : 2023-06-27)
2023-06-28 11:15:07 - 재제출신청 - 협의검토중  (협의 통보일 : 2023-07-28)
2023-07-28 14:54:26 - 재제출신청 - 협의통보 
2023-09-21 14:13:22 - 재제출신청 - 심의승인 
</t>
  </si>
  <si>
    <t xml:space="preserve">2022-07-13 22:26:45 - 신규신청 - 접수 
2022-07-13 22:26:45 - 관장기관 지정 - 기후에너지환경부
2022-07-18 09:20:23 - 관장기관 지정 - 산업통상부
2022-08-24 15:35:10 - 신규신청 - 신청 
2022-08-24 15:58:22 - 신규신청 - 보완요청 
2022-09-27 10:04:07 - 보완신청 - 접수 
2022-09-28 17:04:47 - 보완신청 - 신청 
2022-11-09 17:03:07 - 보완신청 - 보완요청 
2022-12-12 22:54:39 - 보완신청 - 접수 
2022-12-28 13:21:09 - 보완신청 - 신청 
2023-01-20 13:27:14 - 보완신청 - 보완요청 
2023-02-24 19:46:25 - 보완신청 - 접수 
2023-04-03 10:23:23 - 보완신청 - 신청 
2023-04-07 09:23:14 - 보완신청 - 문서재제출요청 
2023-04-10 10:59:13 - 재제출신청 - 접수 
2023-04-24 15:36:45 - 재제출신청 - 신청 
2023-04-24 15:37:51 - 재제출신청 - 문서재제출요청 
2023-04-26 16:56:42 - 재제출신청 - 접수 
2023-05-15 09:15:52 - 재제출신청 - 신청 
2023-05-24 09:53:34 - 재제출신청 - 평가승인  (협의 요청일 : 2023-06-27)
2023-06-28 11:14:13 - 재제출신청 - 협의검토중  (협의 통보일 : 2023-07-28)
2023-07-28 14:52:47 - 재제출신청 - 협의통보 
2023-09-21 14:12:20 - 재제출신청 - 심의승인 
</t>
  </si>
  <si>
    <t xml:space="preserve">2023-07-17 09:34:00 - 신규신청 - 접수 
2023-07-17 09:34:00 - 관장기관 지정 - 기후에너지환경부
2023-07-17 09:46:18 - 관장기관 지정 - 산업통상부
2023-07-17 10:41:33 - 신규신청 - 신청 
2023-08-24 11:29:32 - 신규신청 - 보완요청 
</t>
  </si>
  <si>
    <t xml:space="preserve">2023-07-10 11:02:40 - 신규신청 - 접수 
2023-07-10 11:02:40 - 관장기관 지정 - 기후에너지환경부
2023-07-10 16:00:59 - 관장기관 지정 - 산업통상부
2023-08-21 14:27:23 - 신규신청 - 신청 
2023-08-21 14:28:31 - 신규신청 - 보완요청 
</t>
  </si>
  <si>
    <t xml:space="preserve">2023-07-05 14:21:31 - 신규신청 - 접수 
2023-07-05 14:21:31 - 관장기관 지정 - 기후에너지환경부
2023-07-05 17:06:45 - 관장기관 지정 - 산업통상부
2023-07-06 09:07:13 - 신규신청 - 신청 
2023-08-17 17:42:04 - 신규신청 - 보완요청 
</t>
  </si>
  <si>
    <t xml:space="preserve">2023-06-16 10:29:59 - 신규신청 - 신청 
2023-06-16 10:29:59 - 관장기관 지정 - 기후에너지환경부
2023-06-16 14:35:49 - 관장기관 지정 - 산업통상부
2023-07-27 09:11:51 - 신규신청 - 보완요청 
</t>
  </si>
  <si>
    <t xml:space="preserve">2023-06-09 17:17:24 - 신규신청 - 접수 
2023-06-09 17:17:24 - 관장기관 지정 - 기후에너지환경부
2023-06-12 10:53:33 - 관장기관 지정 - 산업통상부
2023-06-13 09:46:01 - 신규신청 - 신청 
2023-07-17 17:59:33 - 신규신청 - 보완요청 
</t>
  </si>
  <si>
    <t xml:space="preserve">2019-06-27 17:18:28 - 신규신청 - 신청 
2019-06-27 17:18:28 - 관장기관 지정 - 기후에너지환경부
2019-06-27 17:45:14 - 관장기관 지정 - 산업통상부
2019-12-13 17:02:34 - 신규신청 - 보완요청 
2020-11-30 20:44:27 - 보완신청 - 접수 
2020-12-01 17:21:03 - 보완신청 - 신청 
2021-03-16 16:04:45 - 보완신청 - 보완요청 
2021-06-29 14:44:22 - 보완신청 - 접수 
2021-06-30 15:31:17 - 보완신청 - 신청 
2021-07-30 09:31:18 - 보완신청 - 보완요청 
2021-08-30 18:32:47 - 보완신청 - 접수 
2021-09-30 10:18:09 - 보완신청 - 신청 
2021-11-01 09:20:00 - 보완신청 - 문서재제출요청 
2021-11-09 09:55:25 - 재제출신청 - 접수 
2021-12-16 15:24:18 - 재제출신청 - 신청 
2021-12-16 15:25:27 - 재제출신청 - 문서재제출요청 
2022-04-11 14:11:01 - 재제출신청 - 접수 
2022-05-13 08:43:31 - 재제출신청 - 신청 
2022-05-13 08:44:15 - 재제출신청 - 문서재제출요청 
2022-06-08 15:30:57 - 재제출신청 - 접수 
2022-07-15 10:46:06 - 재제출신청 - 신청 
2022-07-15 10:47:21 - 재제출신청 - 문서재제출요청 
2022-12-19 13:27:05 - 재제출신청 - 접수 
2023-01-31 10:16:52 - 재제출신청 - 신청 
2023-01-31 10:17:39 - 재제출신청 - 문서재제출요청 
2023-02-10 09:45:16 - 재제출신청 - 접수 
2023-03-08 11:21:20 - 재제출신청 - 신청 
2023-03-09 08:24:45 - 재제출신청 - 문서재제출요청 
2023-03-09 11:34:42 - 재제출신청 - 접수 
2023-03-31 09:10:52 - 재제출신청 - 신청 
2023-03-31 09:11:17 - 재제출신청 - 평가승인  (협의 요청일 : 2023-03-21)
2023-04-03 15:26:21 - 재제출신청 - 협의검토중  (협의 통보일 : 2023-05-01)
2023-05-04 11:07:07 - 재제출신청 - 협의통보 
2023-06-14 14:46:20 - 재제출신청 - 심의승인 
2023-07-17 10:44:57 - 재제출신청 - 착수신고 
</t>
  </si>
  <si>
    <t xml:space="preserve">2019-06-27 17:18:37 - 신규신청 - 신청 
2019-06-27 17:18:37 - 관장기관 지정 - 기후에너지환경부
2019-06-27 17:45:09 - 관장기관 지정 - 산업통상부
2019-12-13 17:03:15 - 신규신청 - 보완요청 
2020-11-30 21:06:00 - 보완신청 - 접수 
2020-12-01 17:21:38 - 보완신청 - 신청 
2021-03-16 16:05:35 - 보완신청 - 보완요청 
2021-06-29 15:14:18 - 보완신청 - 접수 
2021-06-30 15:30:48 - 보완신청 - 신청 
2021-07-30 09:32:18 - 보완신청 - 보완요청 
2021-08-30 18:57:51 - 보완신청 - 접수 
2021-09-30 10:18:35 - 보완신청 - 신청 
2021-11-01 09:21:25 - 보완신청 - 문서재제출요청 
2021-11-09 11:09:58 - 재제출신청 - 접수 
2021-12-16 15:25:58 - 재제출신청 - 신청 
2021-12-16 15:27:17 - 재제출신청 - 문서재제출요청 
2022-04-11 14:24:01 - 재제출신청 - 접수 
2022-05-13 08:41:35 - 재제출신청 - 신청 
2022-05-13 08:43:03 - 재제출신청 - 문서재제출요청 
2022-06-08 15:54:26 - 재제출신청 - 접수 
2022-07-15 10:47:45 - 재제출신청 - 신청 
2022-07-15 10:48:02 - 재제출신청 - 문서재제출요청 
2022-12-19 16:20:30 - 재제출신청 - 접수 
2023-01-31 10:15:34 - 재제출신청 - 신청 
2023-01-31 10:16:19 - 재제출신청 - 문서재제출요청 
2023-02-10 10:13:23 - 재제출신청 - 접수 
2023-03-09 08:25:14 - 재제출신청 - 신청 
2023-03-09 08:26:06 - 재제출신청 - 문서재제출요청 
2023-03-09 11:38:14 - 재제출신청 - 접수 
2023-03-31 09:11:57 - 재제출신청 - 신청 
2023-03-31 09:12:41 - 재제출신청 - 평가승인  (협의 요청일 : 2023-03-21)
2023-04-03 15:26:40 - 재제출신청 - 협의검토중  (협의 통보일 : 2023-05-01)
2023-05-04 11:07:02 - 재제출신청 - 협의통보 
2023-06-14 14:49:03 - 재제출신청 - 심의승인 
2023-07-17 10:44:17 - 재제출신청 - 착수신고 
</t>
  </si>
  <si>
    <t xml:space="preserve">2019-10-30 15:50:52 - 신규신청 - 신청 
2019-10-30 15:50:52 - 관장기관 지정 - 기후에너지환경부
2019-10-30 20:24:20 - 관장기관 지정 - 산업통상부
2020-01-08 16:09:41 - 신규신청 - 문서재제출요청 
2020-11-30 21:36:30 - 재제출신청 - 신청 
2021-03-31 10:41:32 - 재제출신청 - 보완요청 
2021-06-30 17:07:14 - 보완신청 - 접수 
2021-06-30 17:15:37 - 보완신청 - 신청 
2021-07-29 16:10:39 - 보완신청 - 보완요청 
2021-10-27 16:10:24 - 보완신청 - 접수 
2021-11-03 09:25:53 - 보완신청 - 신청 
2021-11-24 16:55:49 - 보완신청 - 문서재제출요청 
2022-04-20 08:34:08 - 재제출신청 - 접수 
2022-05-23 10:11:38 - 재제출신청 - 신청 
2022-07-01 13:35:44 - 재제출신청 - 보완요청 
2022-12-19 16:46:14 - 보완신청 - 접수 
2023-02-02 09:28:09 - 보완신청 - 신청 
2023-02-02 16:01:13 - 보완신청 - 문서재제출요청 
2023-02-06 15:37:36 - 재제출신청 - 접수 
2023-03-08 11:22:51 - 재제출신청 - 신청 
2023-03-08 11:23:52 - 재제출신청 - 문서재제출요청 
2023-03-08 15:28:13 - 재제출신청 - 접수 
2023-03-31 09:08:02 - 재제출신청 - 신청 
2023-03-31 09:08:43 - 재제출신청 - 평가승인  (협의 요청일 : 2023-03-21)
2023-04-03 15:25:12 - 재제출신청 - 협의검토중  (협의 통보일 : 2023-05-01)
2023-05-04 11:07:23 - 재제출신청 - 협의통보 
2023-06-14 14:51:08 - 재제출신청 - 심의승인 
2023-07-17 10:43:21 - 재제출신청 - 착수신고 
</t>
  </si>
  <si>
    <t xml:space="preserve">2018-08-27 17:47:14 - 신규신청 - 신청 
2018-08-27 17:47:14 - 관장기관 지정 - 기후에너지환경부
2018-08-29 09:41:15 - 관장기관 지정 - 산업통상부
2019-08-14 18:12:33 - 신규신청 - 보완요청 
2020-08-03 17:23:00 - 보완신청 - 신청 
2020-12-08 16:06:47 - 보완신청 - 보완요청 
2021-06-30 13:06:28 - 보완신청 - 신청 
2021-07-29 10:22:11 - 보완신청 - 보완요청 
2021-10-20 11:45:44 - 보완신청 - 접수 
2021-11-03 09:26:45 - 보완신청 - 신청 
2021-12-14 15:34:10 - 보완신청 - 문서재제출요청 
2022-04-21 15:12:13 - 재제출신청 - 접수 
2022-05-31 10:26:12 - 재제출신청 - 신청 
2022-05-31 10:28:57 - 재제출신청 - 문서재제출요청 
2022-12-19 11:29:40 - 재제출신청 - 접수 
2023-01-25 08:49:24 - 재제출신청 - 신청 
2023-01-31 16:58:19 - 재제출신청 - 문서재제출요청 
2023-02-06 16:46:20 - 재제출신청 - 접수 
2023-03-10 16:04:44 - 재제출신청 - 신청 
2023-03-10 16:05:34 - 재제출신청 - 문서재제출요청 
2023-03-13 10:45:37 - 재제출신청 - 접수 
2023-03-15 16:17:21 - 재제출신청 - 신청 
2023-03-15 16:18:35 - 재제출신청 - 문서재제출요청 
2023-03-16 13:55:34 - 재제출신청 - 접수 
2023-03-31 09:05:41 - 재제출신청 - 신청 
2023-03-31 09:06:29 - 재제출신청 - 평가승인  (협의 요청일 : 2023-03-21)
2023-04-03 15:24:12 - 재제출신청 - 협의검토중  (협의 통보일 : 2023-05-01)
2023-05-04 11:05:41 - 재제출신청 - 협의통보 
2023-06-14 14:47:37 - 재제출신청 - 심의승인 
2023-07-17 10:41:13 - 재제출신청 - 착수신고 
</t>
  </si>
  <si>
    <t xml:space="preserve">2021-11-05 17:00:51 - 신규신청 - 접수 
2021-11-05 17:00:51 - 관장기관 지정 - 기후에너지환경부
2021-11-05 17:07:28 - 관장기관 지정 - 산업통상부
2021-11-08 10:42:38 - 신규신청 - 신청 
2021-11-09 10:19:59 - 신규신청 - 보완요청 
2022-01-04 16:02:36 - 보완신청 - 접수 
2022-01-06 13:10:53 - 보완신청 - 신청 
2022-03-23 09:54:06 - 보완신청 - 보완요청 
2022-05-27 17:08:50 - 보완신청 - 접수 
2022-06-02 16:14:00 - 보완신청 - 신청 
2022-07-11 14:07:11 - 보완신청 - 보완요청 
2022-09-21 16:00:17 - 보완신청 - 접수 
2022-09-28 13:35:38 - 보완신청 - 신청 
2022-11-10 16:42:39 - 보완신청 - 문서재제출요청 
2023-01-12 11:21:32 - 재제출신청 - 접수 
2023-01-19 09:01:51 - 재제출신청 - 신청 
2023-02-27 15:54:19 - 재제출신청 - 문서재제출요청 
2023-03-08 11:36:39 - 재제출신청 - 접수 
2023-03-14 13:08:16 - 재제출신청 - 신청 
2023-03-30 14:49:22 - 재제출신청 - 평가승인  (협의 요청일 : 2023-03-21)
2023-04-03 15:27:20 - 재제출신청 - 협의검토중  (협의 통보일 : 2023-05-01)
2023-05-04 11:06:51 - 재제출신청 - 협의통보 
2023-06-15 14:10:57 - 재제출신청 - 심의승인 
2023-07-07 13:47:23 - 재제출신청 - 착수신고 
</t>
  </si>
  <si>
    <t xml:space="preserve">2021-11-05 17:22:11 - 관장기관 지정 - 기후에너지환경부
2021-11-05 17:22:12 - 신규신청 - 접수 
2021-11-08 10:15:20 - 관장기관 지정 - 산업통상부
2021-11-09 10:20:18 - 신규신청 - 신청 
2021-11-09 10:20:52 - 신규신청 - 보완요청 
2022-01-04 16:17:31 - 보완신청 - 접수 
2022-01-06 13:10:36 - 보완신청 - 신청 
2022-02-15 09:37:51 - 보완신청 - 문서재제출요청 
2022-05-27 16:28:49 - 재제출신청 - 접수 
2022-06-02 16:13:42 - 재제출신청 - 신청 
2022-07-11 16:18:10 - 재제출신청 - 보완요청 
2022-10-14 13:16:15 - 보완신청 - 접수 
2022-10-17 10:59:13 - 보완신청 - 신청 
2022-11-23 11:06:34 - 보완신청 - 보완요청 
2023-01-12 11:35:21 - 보완신청 - 접수 
2023-01-19 09:02:09 - 보완신청 - 신청 
2023-02-24 16:21:06 - 보완신청 - 문서재제출요청 
2023-03-08 11:25:57 - 재제출신청 - 접수 
2023-03-08 14:00:41 - 재제출신청 - 신청 
2023-03-08 14:01:43 - 재제출신청 - 문서재제출요청 
2023-03-08 14:19:10 - 재제출신청 - 접수 
2023-03-08 14:33:35 - 재제출신청 - 신청 
2023-03-08 14:33:56 - 재제출신청 - 문서재제출요청 
2023-03-08 14:43:34 - 재제출신청 - 접수 
2023-03-08 14:46:41 - 재제출신청 - 신청 
2023-03-08 14:47:33 - 재제출신청 - 문서재제출요청 
2023-03-08 14:57:23 - 재제출신청 - 접수 
2023-03-14 13:07:59 - 재제출신청 - 신청 
2023-03-30 14:54:00 - 재제출신청 - 평가승인  (협의 요청일 : 2023-03-21)
2023-04-03 15:27:18 - 재제출신청 - 협의검토중  (협의 통보일 : 2023-05-01)
2023-05-04 11:06:56 - 재제출신청 - 협의통보 
2023-06-15 14:14:47 - 재제출신청 - 심의승인 
2023-07-07 13:46:32 - 재제출신청 - 착수신고 
</t>
  </si>
  <si>
    <t xml:space="preserve">2022-03-31 18:03:58 - 신규신청 - 신청 
2022-03-31 18:03:58 - 관장기관 지정 - 기후에너지환경부
2022-04-01 10:46:02 - 관장기관 지정 - 산업통상부
2022-05-12 11:25:48 - 신규신청 - 보완요청 
2022-06-08 11:39:23 - 보완신청 - 신청 
2022-07-28 16:57:12 - 보완신청 - 보완요청 
2022-08-10 18:03:21 - 보완신청 - 신청 
2022-09-27 10:26:18 - 보완신청 - 보완요청 
2022-11-01 13:42:42 - 보완신청 - 신청 
2022-12-12 16:38:15 - 보완신청 - 문서재제출요청 
2022-12-14 17:09:40 - 재제출신청 - 신청 
2023-01-19 11:31:38 - 재제출신청 - 문서재제출요청 
2023-01-20 14:01:42 - 재제출신청 - 신청 
2023-02-20 15:37:10 - 재제출신청 - 문서재제출요청 
2023-02-23 17:13:11 - 재제출신청 - 신청 
2023-02-24 17:23:58 - 재제출신청 - 문서재제출요청 
2023-02-27 17:03:25 - 재제출신청 - 신청 
2023-03-30 15:15:08 - 재제출신청 - 평가승인 
2023-04-03 14:51:15 - 재제출신청 - 협의검토중  (협의 요청일 : 2023-03-02)
2023-04-10 18:00:39 - 재제출신청 - 협의통보  (협의 통보일 : 2023-04-10)
2023-06-15 14:19:35 - 재제출신청 - 심의승인 
2023-07-06 15:15:45 - 재제출신청 - 착수신고 
</t>
  </si>
  <si>
    <t xml:space="preserve">2022-09-02 19:02:14 - 관장기관 지정 - 기후에너지환경부
2022-09-02 19:02:15 - 신규신청 - 접수 
2022-09-05 08:22:03 - 신규신청 - 신청 
2022-09-05 09:13:07 - 관장기관 지정 - 산업통상부
2022-10-19 14:09:58 - 신규신청 - 문서재제출요청 
2023-06-01 11:33:19 - 재제출신청 - 접수 
2023-06-08 14:34:13 - 재제출신청 - 신청 
2023-07-04 16:15:31 - 재제출신청 - 평가반려 
</t>
  </si>
  <si>
    <t xml:space="preserve">2022-12-30 17:55:15 - 관장기관 지정 - 기후에너지환경부
2022-12-30 17:55:16 - 신규신청 - 접수 
2022-12-30 17:56:40 - 관장기관 지정 - 산업통상부
2023-01-03 13:42:47 - 신규신청 - 신청 
2023-01-31 13:19:33 - 신규신청 - 문서재제출요청 
2023-05-31 09:42:33 - 재제출신청 - 접수 
2023-06-08 14:37:27 - 재제출신청 - 신청 
2023-07-04 16:14:28 - 재제출신청 - 평가반려 
</t>
  </si>
  <si>
    <t xml:space="preserve">2022-12-30 17:49:56 - 신규신청 - 접수 
2022-12-30 17:49:56 - 관장기관 지정 - 기후에너지환경부
2022-12-30 17:56:34 - 관장기관 지정 - 산업통상부
2023-01-03 13:39:36 - 신규신청 - 신청 
2023-01-31 13:19:06 - 신규신청 - 문서재제출요청 
2023-05-31 09:49:39 - 재제출신청 - 접수 
2023-06-08 14:37:04 - 재제출신청 - 신청 
2023-07-04 16:13:11 - 재제출신청 - 평가반려 
</t>
  </si>
  <si>
    <t xml:space="preserve">2022-12-30 17:40:53 - 신규신청 - 접수 
2022-12-30 17:40:53 - 관장기관 지정 - 기후에너지환경부
2022-12-30 17:56:27 - 관장기관 지정 - 산업통상부
2023-01-03 13:37:39 - 신규신청 - 신청 
2023-01-31 13:18:37 - 신규신청 - 문서재제출요청 
2023-05-31 09:51:27 - 재제출신청 - 접수 
2023-06-08 14:36:49 - 재제출신청 - 신청 
2023-07-04 16:12:21 - 재제출신청 - 평가반려 
</t>
  </si>
  <si>
    <t xml:space="preserve">2022-12-30 17:35:52 - 신규신청 - 접수 
2022-12-30 17:35:52 - 관장기관 지정 - 기후에너지환경부
2022-12-30 17:36:40 - 관장기관 지정 - 산업통상부
2023-01-03 13:34:42 - 신규신청 - 신청 
2023-01-31 13:18:08 - 신규신청 - 문서재제출요청 
2023-05-31 09:52:37 - 재제출신청 - 접수 
2023-06-08 14:36:30 - 재제출신청 - 신청 
2023-07-04 16:11:47 - 재제출신청 - 평가반려 
</t>
  </si>
  <si>
    <t xml:space="preserve">2022-12-30 17:32:00 - 관장기관 지정 - 기후에너지환경부
2022-12-30 17:32:01 - 신규신청 - 접수 
2022-12-30 17:35:08 - 관장기관 지정 - 산업통상부
2023-01-03 13:31:18 - 신규신청 - 신청 
2023-01-31 13:17:32 - 신규신청 - 문서재제출요청 
2023-05-31 09:53:52 - 재제출신청 - 접수 
2023-06-08 14:36:02 - 재제출신청 - 신청 
2023-07-04 16:11:06 - 재제출신청 - 평가반려 
</t>
  </si>
  <si>
    <t xml:space="preserve">2022-12-30 17:28:30 - 신규신청 - 접수 
2022-12-30 17:28:30 - 관장기관 지정 - 기후에너지환경부
2022-12-30 17:34:59 - 관장기관 지정 - 산업통상부
2023-01-03 13:27:09 - 신규신청 - 신청 
2023-01-31 13:14:38 - 신규신청 - 문서재제출요청 
2023-05-31 09:54:57 - 재제출신청 - 접수 
2023-06-08 14:35:45 - 재제출신청 - 신청 
2023-07-04 16:10:20 - 재제출신청 - 평가반려 
</t>
  </si>
  <si>
    <t xml:space="preserve">2022-12-30 17:24:38 - 신규신청 - 접수 
2022-12-30 17:24:38 - 관장기관 지정 - 기후에너지환경부
2022-12-30 17:26:43 - 관장기관 지정 - 산업통상부
2023-01-03 13:24:47 - 신규신청 - 신청 
2023-01-31 13:13:29 - 신규신청 - 문서재제출요청 
2023-05-31 09:56:12 - 재제출신청 - 접수 
2023-06-08 14:35:31 - 재제출신청 - 신청 
2023-07-04 16:09:25 - 재제출신청 - 평가반려 
</t>
  </si>
  <si>
    <t xml:space="preserve">2022-12-30 13:30:31 - 신규신청 - 접수 
2022-12-30 13:30:31 - 관장기관 지정 - 기후에너지환경부
2022-12-30 15:10:34 - 관장기관 지정 - 산업통상부
2023-01-03 13:19:17 - 신규신청 - 신청 
2023-01-31 13:13:00 - 신규신청 - 문서재제출요청 
2023-05-31 09:57:47 - 재제출신청 - 접수 
2023-06-08 14:35:13 - 재제출신청 - 신청 
2023-07-04 16:08:29 - 재제출신청 - 평가반려 
</t>
  </si>
  <si>
    <t xml:space="preserve">2022-12-30 13:20:44 - 관장기관 지정 - 기후에너지환경부
2022-12-30 13:20:45 - 신규신청 - 접수 
2022-12-30 15:10:27 - 관장기관 지정 - 산업통상부
2023-01-03 13:13:59 - 신규신청 - 신청 
2023-01-31 13:12:30 - 신규신청 - 문서재제출요청 
2023-05-31 09:59:17 - 재제출신청 - 접수 
2023-06-08 14:34:54 - 재제출신청 - 신청 
2023-07-04 16:07:35 - 재제출신청 - 평가반려 
</t>
  </si>
  <si>
    <t xml:space="preserve">2022-12-30 13:13:25 - 신규신청 - 접수 
2022-12-30 13:13:25 - 관장기관 지정 - 기후에너지환경부
2022-12-30 15:10:01 - 관장기관 지정 - 산업통상부
2023-01-03 13:07:29 - 신규신청 - 신청 
2023-01-31 13:11:52 - 신규신청 - 문서재제출요청 
2023-05-31 10:00:41 - 재제출신청 - 접수 
2023-06-08 14:34:36 - 재제출신청 - 신청 
2023-07-04 16:06:57 - 재제출신청 - 평가반려 
</t>
  </si>
  <si>
    <t xml:space="preserve">2016-11-16 16:14:51 - 신규신청 - 신청 
2017-02-24 17:45:11 - 신규신청 - 보완요청 
2017-02-24 19:46:04 - 보완신청 - 신청 
2017-02-26 21:29:52 - 보완신청 - 보완요청 
2017-02-27 13:35:40 - 보완신청 - 신청 
2017-04-18 10:43:10 - 보완신청 - 문서재제출요청 
2017-04-19 11:23:40 - 재제출신청 - 신청 
2017-06-15 14:56:33 - 재제출신청 - 문서재제출요청 
2017-06-22 22:00:17 - 재제출신청 - 신청 
2017-08-14 16:42:17 - 재제출신청 - 문서재제출요청 
2017-08-14 18:06:05 - 재제출신청 - 신청 
2017-08-14 18:23:03 - 재제출신청 - 문서재제출요청 
2017-08-14 18:26:26 - 재제출신청 - 신청 
2017-08-16 08:57:43 - 재제출신청 - 문서재제출요청 
2017-08-16 09:21:49 - 재제출신청 - 신청 
2017-11-22 19:09:21 - 재제출신청 - 문서재제출요청 
2017-11-23 10:28:06 - 재제출신청 - 신청 
2017-11-23 10:51:50 - 재제출신청 - 문서재제출요청 
2017-11-23 14:21:54 - 재제출신청 - 신청 
2017-12-14 09:39:21 - 재제출신청 - 평가승인 
2017-12-20 13:50:48 - 재제출신청 - 심의승인 
2017-12-28 07:58:44 - 관장기관 지정 - 산업통상부
2018-01-10 10:15:42 - 재제출신청 - 착수신고 
2022-10-05 16:52:44 - 사업변경 신청 - 신청 
2022-11-14 08:16:02 - 사업변경 신청 - 보완요청 
2023-06-21 15:00:37 - 사업변경 보완신청 - 신청 
2023-07-03 10:50:31 - 사업변경 보완신청 - 평가반려 
</t>
  </si>
  <si>
    <t xml:space="preserve">2021-03-29 14:28:10 - 신규신청 - 접수 
2021-03-29 14:28:10 - 관장기관 지정 - 기후에너지환경부
2021-03-29 14:44:47 - 관장기관 지정 - 산업통상부
2021-04-01 08:24:41 - 신규신청 - 신청 
2021-05-24 06:37:05 - 신규신청 - 문서재제출요청 
2021-06-08 14:33:00 - 재제출신청 - 접수 
2021-07-21 13:46:56 - 재제출신청 - 신청 
2021-07-21 13:51:31 - 재제출신청 - 문서재제출요청 
2021-11-10 16:16:37 - 재제출신청 - 접수 
2021-11-10 16:19:49 - 재제출신청 - 신청 
2021-11-10 16:20:26 - 재제출신청 - 문서재제출요청 
2021-11-10 16:24:57 - 재제출신청 - 접수 
2021-11-24 17:23:23 - 재제출신청 - 신청 
2021-12-23 16:54:00 - 재제출신청 - 보완요청 
2021-12-30 14:55:46 - 보완신청 - 접수 
2022-01-05 11:12:01 - 보완신청 - 신청 
2022-01-05 11:15:51 - 보완신청 - 문서재제출요청 
2022-01-05 11:18:36 - 재제출신청 - 접수 
2022-01-10 10:22:56 - 재제출신청 - 신청 
2022-02-11 13:28:32 - 재제출신청 - 문서재제출요청 
2022-04-14 16:58:24 - 재제출신청 - 접수 
2022-04-21 14:01:27 - 재제출신청 - 신청 
2022-04-21 17:00:24 - 재제출신청 - 문서재제출요청 
2022-06-02 10:17:02 - 재제출신청 - 접수 
2022-06-02 10:17:48 - 재제출신청 - 신청 
2022-06-20 17:16:02 - 재제출신청 - 보완요청 
2022-06-21 10:35:59 - 보완신청 - 접수 
2022-06-21 10:41:51 - 보완신청 - 신청 
2022-07-13 11:03:24 - 보완신청 - 보완요청 
2023-05-03 21:13:19 - 보완신청 - 접수 
2023-05-17 15:25:57 - 보완신청 - 신청 
2023-06-29 10:52:57 - 보완신청 - 문서재제출요청 
</t>
  </si>
  <si>
    <t xml:space="preserve">2021-11-08 15:23:08 - 관장기관 지정 - 기후에너지환경부
2021-11-08 15:23:09 - 신규신청 - 접수 
2021-11-08 16:35:47 - 관장기관 지정 - 산업통상부
2021-12-15 08:49:05 - 신규신청 - 신청 
2021-12-15 08:50:50 - 신규신청 - 보완요청 
2022-05-30 14:09:19 - 보완신청 - 접수 
2022-06-30 14:53:24 - 보완신청 - 신청 
2022-07-12 10:34:40 - 보완신청 - 보완요청 
2022-11-17 16:57:43 - 보완신청 - 접수 
2022-12-16 23:54:14 - 보완신청 - 신청 
2023-01-30 12:15:34 - 보완신청 - 보완요청 
2023-02-01 17:15:46 - 보완신청 - 접수 
2023-02-07 11:21:25 - 보완신청 - 신청 
2023-03-16 11:24:20 - 보완신청 - 문서재제출요청 
2023-03-16 13:20:37 - 재제출신청 - 접수 
2023-03-16 15:14:06 - 재제출신청 - 신청 
2023-03-16 15:15:00 - 재제출신청 - 문서재제출요청 
2023-03-16 16:47:08 - 재제출신청 - 접수 
2023-03-31 09:14:32 - 재제출신청 - 신청 
2023-03-31 09:15:07 - 재제출신청 - 평가승인  (협의 요청일 : 2023-03-21)
2023-04-03 15:26:00 - 재제출신청 - 협의검토중  (협의 통보일 : 2023-05-01)
2023-05-04 11:07:12 - 재제출신청 - 협의통보 
2023-06-15 14:03:19 - 재제출신청 - 심의승인 
2023-06-19 13:36:45 - 재제출신청 - 착수신고 
</t>
  </si>
  <si>
    <t xml:space="preserve">2021-11-11 11:52:58 - 신규신청 - 접수 
2021-11-11 11:52:58 - 관장기관 지정 - 기후에너지환경부
2021-11-12 09:42:34 - 관장기관 지정 - 산업통상부
2021-12-21 15:22:05 - 신규신청 - 신청 
2021-12-21 15:23:13 - 신규신청 - 보완요청 
2022-05-26 18:00:22 - 보완신청 - 접수 
2022-06-07 09:25:36 - 보완신청 - 신청 
2022-07-18 13:06:42 - 보완신청 - 보완요청 
2022-11-08 16:17:55 - 보완신청 - 접수 
2022-12-19 08:22:19 - 보완신청 - 신청 
2022-12-19 08:23:04 - 보완신청 - 보완요청 
2022-12-20 17:13:02 - 보완신청 - 접수 
2023-02-07 11:23:21 - 보완신청 - 신청 
2023-03-30 15:24:43 - 보완신청 - 평가승인  (협의 요청일 : 2023-03-02)
2023-04-03 14:50:30 - 보완신청 - 협의검토중  (협의 통보일 : 2023-04-10)
2023-04-10 18:00:56 - 보완신청 - 협의통보 
2023-06-15 14:09:32 - 보완신청 - 심의승인 
2023-06-19 13:33:05 - 보완신청 - 착수신고 
</t>
  </si>
  <si>
    <t xml:space="preserve">2020-02-24 11:23:05 - 신규신청 - 접수 
2020-02-24 11:23:05 - 관장기관 지정 - 기후에너지환경부
2020-02-25 15:12:02 - 신규신청 - 신청 
2020-02-25 15:44:04 - 관장기관 지정 - 산업통상부
2020-07-29 14:14:06 - 신규신청 - 보완요청 
2020-11-04 13:20:52 - 보완신청 - 접수 
2020-11-06 08:28:22 - 보완신청 - 신청 
2020-11-25 16:25:37 - 보완신청 - 문서재제출요청 
2021-01-04 09:35:01 - 재제출신청 - 접수 
2021-03-16 18:18:36 - 재제출신청 - 신청 
2021-03-16 18:19:21 - 재제출신청 - 보완요청 
2021-06-02 17:36:38 - 보완신청 - 접수 
2021-06-03 15:23:09 - 보완신청 - 신청 
2021-06-03 15:23:40 - 보완신청 - 보완요청 
2021-10-21 09:45:01 - 보완신청 - 접수 
2021-11-09 10:17:01 - 보완신청 - 신청 
2021-11-09 10:17:29 - 보완신청 - 문서재제출요청 
2021-12-10 17:06:47 - 재제출신청 - 접수 
2022-01-10 12:53:08 - 재제출신청 - 신청 
2022-03-31 13:37:44 - 재제출신청 - 문서재제출요청 
2022-05-25 16:31:39 - 재제출신청 - 접수 
2022-06-28 09:47:11 - 재제출신청 - 신청 
2022-07-12 10:26:29 - 재제출신청 - 문서재제출요청 
2022-11-17 16:32:52 - 재제출신청 - 접수 
2022-12-16 23:53:44 - 재제출신청 - 신청 
2023-01-19 10:15:31 - 재제출신청 - 문서재제출요청 
2023-01-25 16:43:51 - 재제출신청 - 접수 
2023-01-27 10:48:42 - 재제출신청 - 신청 
2023-01-27 10:50:47 - 재제출신청 - 문서재제출요청 
2023-02-01 10:30:02 - 재제출신청 - 접수 
2023-02-07 11:21:53 - 재제출신청 - 신청 
2023-02-24 15:26:13 - 재제출신청 - 문서재제출요청 
2023-02-24 16:57:40 - 재제출신청 - 접수 
2023-03-31 09:15:35 - 재제출신청 - 신청 
2023-03-31 09:16:34 - 재제출신청 - 평가승인  (협의 요청일 : 2023-03-02)
2023-04-03 14:49:56 - 재제출신청 - 협의검토중  (협의 통보일 : 2023-04-10)
2023-04-10 18:01:01 - 재제출신청 - 협의통보 
2023-06-14 14:43:26 - 재제출신청 - 심의승인 
2023-06-19 13:29:20 - 재제출신청 - 착수신고 
</t>
  </si>
  <si>
    <t xml:space="preserve">2022-07-13 22:36:17 - 신규신청 - 접수 
2022-07-13 22:36:17 - 관장기관 지정 - 기후에너지환경부
2022-07-18 09:20:59 - 관장기관 지정 - 산업통상부
2022-08-17 15:26:39 - 신규신청 - 신청 
2022-08-22 16:12:17 - 신규신청 - 보완요청 
2022-09-27 11:36:24 - 보완신청 - 접수 
2022-09-28 17:03:13 - 보완신청 - 신청 
2022-11-10 16:00:40 - 보완신청 - 보완요청 
2022-12-12 20:33:54 - 보완신청 - 접수 
2022-12-28 13:21:32 - 보완신청 - 신청 
2023-01-20 16:22:13 - 보완신청 - 보완요청 
2023-02-20 18:50:28 - 보완신청 - 접수 
2023-03-08 13:23:16 - 보완신청 - 신청 
2023-03-09 13:37:21 - 보완신청 - 문서재제출요청 
2023-03-10 18:53:07 - 재제출신청 - 접수 
2023-03-13 08:11:40 - 재제출신청 - 신청 
2023-03-13 10:58:31 - 재제출신청 - 문서재제출요청 
2023-03-13 18:19:42 - 재제출신청 - 접수 
2023-03-14 08:22:34 - 재제출신청 - 신청 
2023-03-17 13:50:36 - 재제출신청 - 문서재제출요청 
2023-03-17 18:30:38 - 재제출신청 - 접수 
2023-03-20 08:18:58 - 재제출신청 - 신청 
2023-03-30 15:27:07 - 재제출신청 - 평가승인  (협의 요청일 : 2023-03-21)
2023-04-03 15:28:25 - 재제출신청 - 협의검토중  (협의 통보일 : 2023-05-01)
2023-05-04 11:06:45 - 재제출신청 - 협의통보 
2023-06-15 14:31:39 - 재제출신청 - 심의승인 
</t>
  </si>
  <si>
    <t xml:space="preserve">2022-07-13 22:02:08 - 관장기관 지정 - 기후에너지환경부
2022-07-13 22:02:09 - 신규신청 - 접수 
2022-07-18 09:20:14 - 관장기관 지정 - 산업통상부
2022-07-18 14:54:59 - 신규신청 - 신청 
2022-08-22 16:11:48 - 신규신청 - 보완요청 
2022-09-27 09:54:23 - 보완신청 - 접수 
2022-09-28 15:37:59 - 보완신청 - 신청 
2022-11-10 16:00:14 - 보완신청 - 보완요청 
2022-12-12 20:08:01 - 보완신청 - 접수 
2022-12-28 13:19:10 - 보완신청 - 신청 
2023-01-20 16:21:37 - 보완신청 - 보완요청 
2023-02-20 19:12:19 - 보완신청 - 접수 
2023-03-08 13:23:54 - 보완신청 - 신청 
2023-03-09 13:37:45 - 보완신청 - 문서재제출요청 
2023-03-10 18:39:00 - 재제출신청 - 접수 
2023-03-13 08:11:18 - 재제출신청 - 신청 
2023-03-13 10:58:14 - 재제출신청 - 문서재제출요청 
2023-03-13 18:04:49 - 재제출신청 - 접수 
2023-03-14 08:22:18 - 재제출신청 - 신청 
2023-03-17 14:31:37 - 재제출신청 - 문서재제출요청 
2023-03-17 18:19:30 - 재제출신청 - 접수 
2023-03-20 08:15:32 - 재제출신청 - 신청 
2023-03-30 15:18:48 - 재제출신청 - 평가승인  (협의 요청일 : 2023-03-21)
2023-04-03 15:28:29 - 재제출신청 - 협의검토중  (협의 통보일 : 2023-05-01)
2023-05-04 11:06:34 - 재제출신청 - 협의통보 
2023-06-15 14:29:29 - 재제출신청 - 심의승인 
</t>
  </si>
  <si>
    <t xml:space="preserve">2022-07-13 22:53:15 - 신규신청 - 접수 
2022-07-13 22:53:15 - 관장기관 지정 - 기후에너지환경부
2022-07-18 09:20:31 - 관장기관 지정 - 산업통상부
2022-08-17 15:25:50 - 신규신청 - 신청 
2022-08-22 16:11:16 - 신규신청 - 보완요청 
2022-09-27 11:13:51 - 보완신청 - 접수 
2022-09-28 17:04:30 - 보완신청 - 신청 
2022-11-10 15:59:46 - 보완신청 - 보완요청 
2022-12-14 21:37:50 - 보완신청 - 접수 
2023-01-10 10:00:58 - 보완신청 - 신청 
2023-01-26 11:26:41 - 보완신청 - 보완요청 
2023-02-24 19:25:06 - 보완신청 - 접수 
2023-03-08 13:32:13 - 보완신청 - 신청 
2023-03-09 13:38:15 - 보완신청 - 문서재제출요청 
2023-03-10 18:26:33 - 재제출신청 - 접수 
2023-03-13 08:12:01 - 재제출신청 - 신청 
2023-03-13 10:58:48 - 재제출신청 - 문서재제출요청 
2023-03-13 18:39:05 - 재제출신청 - 접수 
2023-03-14 08:23:05 - 재제출신청 - 신청 
2023-03-17 13:50:59 - 재제출신청 - 문서재제출요청 
2023-03-17 18:46:03 - 재제출신청 - 접수 
2023-03-20 08:17:42 - 재제출신청 - 신청 
2023-03-30 15:23:42 - 재제출신청 - 평가승인  (협의 요청일 : 2023-03-21)
2023-04-03 15:28:27 - 재제출신청 - 협의검토중  (협의 통보일 : 2023-05-01)
2023-05-04 11:06:39 - 재제출신청 - 협의통보 
2023-06-15 14:27:34 - 재제출신청 - 심의승인 
</t>
  </si>
  <si>
    <t xml:space="preserve">2021-03-23 11:40:38 - 신규신청 - 접수 
2021-03-23 11:40:38 - 관장기관 지정 - 기후에너지환경부
2021-03-23 13:21:28 - 관장기관 지정 - 산업통상부
2021-03-23 17:47:17 - 신규신청 - 신청 
2021-05-12 15:38:24 - 신규신청 - 보완요청 
2021-06-11 10:02:44 - 보완신청 - 접수 
2021-06-14 13:05:21 - 보완신청 - 신청 
2021-06-14 13:08:36 - 보완신청 - 문서재제출요청 
2021-06-15 14:26:36 - 재제출신청 - 접수 
2021-06-21 17:02:49 - 재제출신청 - 신청 
2021-06-30 10:50:04 - 재제출신청 - 보완요청 
2021-07-12 10:23:38 - 보완신청 - 접수 
2021-07-14 18:10:46 - 보완신청 - 신청 
2021-08-26 08:34:48 - 보완신청 - 보완요청 
2021-10-20 09:00:54 - 보완신청 - 접수 
2021-11-30 08:55:24 - 보완신청 - 신청 
2021-11-30 08:58:30 - 보완신청 - 문서재제출요청 
2021-12-09 11:24:33 - 재제출신청 - 접수 
2022-01-10 10:38:51 - 재제출신청 - 신청 
2022-01-21 15:03:38 - 재제출신청 - 문서재제출요청 
2022-01-27 22:42:09 - 재제출신청 - 접수 
2022-01-28 11:23:17 - 재제출신청 - 신청 
2022-01-28 11:23:54 - 재제출신청 - 문서재제출요청 
2022-01-28 14:37:33 - 재제출신청 - 접수 
2022-03-16 15:00:49 - 재제출신청 - 신청 
2022-07-29 16:43:47 - 재제출신청 - 문서재제출요청 
2022-12-16 18:10:16 - 재제출신청 - 접수 
2022-12-28 15:39:02 - 재제출신청 - 신청 
2023-01-30 08:20:23 - 재제출신청 - 문서재제출요청 
2023-04-27 13:27:28 - 재제출신청 - 접수 
2023-05-03 10:22:28 - 재제출신청 - 신청 
2023-05-09 13:42:52 - 재제출신청 - 문서재제출요청 
2023-05-09 14:33:32 - 재제출신청 - 접수 
2023-05-12 10:21:00 - 재제출신청 - 신청 
2023-05-12 10:21:43 - 재제출신청 - 문서재제출요청 
2023-05-12 11:05:55 - 재제출신청 - 접수 
2023-05-15 09:17:54 - 재제출신청 - 신청 
2023-05-15 09:17:57 - 재제출신청 - 신청 
2023-05-18 11:13:10 - 재제출신청 - 평가승인 
2023-06-15 14:17:36 - 재제출신청 - 심의승인 
</t>
  </si>
  <si>
    <t xml:space="preserve">2023-04-26 15:08:45 - 신규신청 - 신청 
2023-04-26 15:08:45 - 관장기관 지정 - 기후에너지환경부
2023-04-26 15:09:06 - 관장기관 지정 - 산업통상부
2023-06-09 15:51:12 - 신규신청 - 보완요청 
</t>
  </si>
  <si>
    <t xml:space="preserve">2023-04-26 15:02:35 - 신규신청 - 신청 
2023-04-26 15:02:35 - 관장기관 지정 - 기후에너지환경부
2023-04-26 15:08:12 - 관장기관 지정 - 산업통상부
2023-06-09 15:50:22 - 신규신청 - 보완요청 
</t>
  </si>
  <si>
    <t xml:space="preserve">2023-04-26 14:46:52 - 신규신청 - 신청 
2023-04-26 14:46:52 - 관장기관 지정 - 기후에너지환경부
2023-04-26 14:48:32 - 관장기관 지정 - 산업통상부
2023-06-09 15:49:27 - 신규신청 - 보완요청 
</t>
  </si>
  <si>
    <t xml:space="preserve">2022-12-30 18:43:50 - 신규신청 - 신청 
2022-12-30 18:43:50 - 관장기관 지정 - 기후에너지환경부
2023-01-02 09:38:14 - 관장기관 지정 - 산업통상부
2023-02-03 14:34:08 - 신규신청 - 보완요청 
2023-04-26 18:04:22 - 보완신청 - 신청 
2023-06-09 08:54:15 - 보완신청 - 문서재제출요청 
</t>
  </si>
  <si>
    <t xml:space="preserve">2023-04-26 15:12:05 - 신규신청 - 신청 
2023-04-26 15:12:05 - 관장기관 지정 - 기후에너지환경부
2023-04-26 15:13:06 - 관장기관 지정 - 산업통상부
2023-06-08 09:09:27 - 신규신청 - 보완요청 
</t>
  </si>
  <si>
    <t xml:space="preserve">2023-04-25 14:25:48 - 신규신청 - 신청 
2023-04-25 14:25:48 - 관장기관 지정 - 기후에너지환경부
2023-04-25 16:31:16 - 관장기관 지정 - 산업통상부
2023-06-07 16:24:22 - 신규신청 - 보완요청 
</t>
  </si>
  <si>
    <t xml:space="preserve">2023-04-26 18:15:08 - 신규신청 - 신청 
2023-04-26 18:15:08 - 관장기관 지정 - 기후에너지환경부
2023-04-27 09:30:34 - 관장기관 지정 - 산업통상부
2023-05-23 15:28:08 - 신규신청 - 문서재제출요청 
2023-05-24 08:18:59 - 재제출신청 - 신청 
2023-05-24 09:52:29 - 재제출신청 - 문서재제출요청 
</t>
  </si>
  <si>
    <t xml:space="preserve">2023-04-11 11:42:06 - 신규신청 - 신청 
2023-04-11 11:42:06 - 관장기관 지정 - 기후에너지환경부
2023-04-11 14:47:36 - 관장기관 지정 - 산업통상부
2023-05-23 14:53:36 - 신규신청 - 보완요청 
</t>
  </si>
  <si>
    <t xml:space="preserve">2020-06-09 17:29:38 - 관장기관 지정 - 기후에너지환경부
2020-06-09 17:29:39 - 신규신청 - 신청 
2020-06-10 09:28:07 - 관장기관 지정 - 산업통상부
2020-09-25 16:02:05 - 신규신청 - 보완요청 
2021-03-16 11:11:02 - 보완신청 - 신청 
2021-04-02 17:39:15 - 보완신청 - 보완요청 
2021-04-22 15:56:53 - 보완신청 - 신청 
2021-06-17 13:40:39 - 보완신청 - 보완요청 
2021-06-17 17:28:14 - 보완신청 - 신청 
2021-06-21 13:22:36 - 보완신청 - 문서재제출요청 
2021-06-21 13:39:57 - 재제출신청 - 신청 
2021-06-24 16:54:34 - 재제출신청 - 문서재제출요청 
2021-06-29 16:16:53 - 재제출신청 - 신청 
2021-07-26 08:10:08 - 재제출신청 - 문서재제출요청 
2021-08-27 17:29:53 - 재제출신청 - 신청 
2021-10-19 09:17:57 - 재제출신청 - 문서재제출요청 
2021-11-19 13:27:06 - 재제출신청 - 신청 
2021-12-23 16:20:46 - 재제출신청 - 문서재제출요청 
2021-12-23 16:48:51 - 재제출신청 - 신청 
2022-02-10 13:28:30 - 재제출신청 - 문서재제출요청 
2022-02-15 08:16:11 - 재제출신청 - 신청 
2022-05-02 11:18:15 - 재제출신청 - 문서재제출요청 
2022-05-16 09:14:33 - 재제출신청 - 신청 
2022-06-09 08:41:30 - 재제출신청 - 문서재제출요청 
2022-06-09 15:54:39 - 재제출신청 - 신청 
2022-06-09 16:01:45 - 재제출신청 - 문서재제출요청 
2022-06-09 16:10:39 - 재제출신청 - 신청 
2022-06-09 17:07:30 - 재제출신청 - 문서재제출요청 
2022-06-10 10:26:08 - 재제출신청 - 신청 
2022-06-10 10:36:25 - 재제출신청 - 문서재제출요청 
2022-06-10 10:47:15 - 재제출신청 - 신청 
2022-10-11 14:22:39 - 재제출신청 - 평가승인 
2022-10-11 14:23:07 - 재제출신청 - 심의승인 
2023-05-22 08:27:09 - 재제출신청 - 착수신고 
</t>
  </si>
  <si>
    <t xml:space="preserve">2021-02-15 16:33:26 - 신규신청 - 접수 
2021-02-15 16:33:26 - 관장기관 지정 - 기후에너지환경부
2021-02-16 09:16:29 - 관장기관 지정 - 산업통상부
2021-02-16 16:49:35 - 신규신청 - 신청 
2021-04-02 11:06:02 - 신규신청 - 보완요청 
2021-04-15 16:51:12 - 보완신청 - 접수 
2021-04-16 16:33:27 - 보완신청 - 신청 
2021-04-26 16:10:00 - 보완신청 - 보완요청 
2021-06-23 16:36:01 - 보완신청 - 접수 
2021-07-16 14:09:37 - 보완신청 - 신청 
2021-07-16 14:10:06 - 보완신청 - 보완요청 
2022-03-28 15:12:15 - 보완신청 - 접수 
2022-05-26 09:03:37 - 보완신청 - 신청 
2022-05-26 09:03:56 - 보완신청 - 문서재제출요청 
2022-08-01 17:55:40 - 재제출신청 - 접수 
2022-08-25 17:26:16 - 재제출신청 - 신청 
2023-03-20 10:52:00 - 재제출신청 - 문서재제출요청 
2023-04-04 09:56:14 - 재제출신청 - 접수 
2023-04-04 14:28:47 - 재제출신청 - 신청 
2023-04-24 11:10:10 - 재제출신청 - 평가반려 
</t>
  </si>
  <si>
    <t xml:space="preserve">2021-08-30 17:45:00 - 신규신청 - 접수 
2021-08-30 17:45:00 - 관장기관 지정 - 기후에너지환경부
2021-08-31 09:07:23 - 관장기관 지정 - 산업통상부
2021-10-15 17:58:32 - 신규신청 - 신청 
2021-10-15 18:01:57 - 신규신청 - 보완요청 
2022-04-11 16:12:09 - 보완신청 - 접수 
2022-05-26 08:37:30 - 보완신청 - 신청 
2022-05-26 08:37:41 - 보완신청 - 보완요청 
2022-08-01 18:01:09 - 보완신청 - 접수 
2022-08-25 17:29:15 - 보완신청 - 신청 
2023-03-20 10:52:22 - 보완신청 - 문서재제출요청 
2023-04-04 11:45:48 - 재제출신청 - 접수 
2023-04-04 14:28:34 - 재제출신청 - 신청 
2023-04-24 11:08:54 - 재제출신청 - 평가반려 
</t>
  </si>
  <si>
    <t xml:space="preserve">2022-01-21 12:38:15 - 신규신청 - 접수 
2022-01-21 12:38:15 - 관장기관 지정 - 기후에너지환경부
2022-01-24 08:49:21 - 관장기관 지정 - 산업통상부
2022-02-24 17:33:45 - 신규신청 - 신청 
2022-03-02 13:48:19 - 신규신청 - 보완요청 
2022-03-15 11:25:09 - 보완신청 - 접수 
2022-03-16 11:21:40 - 보완신청 - 신청 
2022-05-03 14:42:54 - 보완신청 - 보완요청 
2022-05-19 11:18:59 - 보완신청 - 접수 
2022-05-19 13:30:33 - 보완신청 - 신청 
2022-07-01 10:03:59 - 보완신청 - 문서재제출요청 
2022-07-01 18:02:54 - 재제출신청 - 접수 
2022-07-05 15:48:55 - 재제출신청 - 신청 
2022-08-17 09:24:13 - 재제출신청 - 보완요청 
2022-08-25 11:07:55 - 보완신청 - 접수 
2022-08-25 15:00:57 - 보완신청 - 신청 
2022-08-25 15:16:28 - 보완신청 - 문서재제출요청 
2022-08-25 17:03:16 - 재제출신청 - 접수 
2022-08-25 17:24:10 - 재제출신청 - 신청 
2022-09-06 14:28:37 - 재제출신청 - 문서재제출요청 
2022-09-06 15:19:42 - 재제출신청 - 접수 
2022-09-07 08:50:23 - 재제출신청 - 신청 
2022-09-15 10:08:22 - 재제출신청 - 문서재제출요청 
2022-10-11 10:22:58 - 재제출신청 - 접수 
2022-10-11 13:35:34 - 재제출신청 - 신청 
2022-10-11 16:23:41 - 재제출신청 - 문서재제출요청 
2022-10-11 16:36:33 - 재제출신청 - 접수 
2022-10-12 09:12:27 - 재제출신청 - 신청 
2022-11-07 09:28:39 - 재제출신청 - 문서재제출요청 
2022-11-07 10:02:12 - 재제출신청 - 접수 
2022-11-07 10:03:56 - 재제출신청 - 신청 
2022-11-07 10:24:08 - 재제출신청 - 문서재제출요청 
2022-11-07 10:28:20 - 재제출신청 - 접수 
2022-11-07 11:00:56 - 재제출신청 - 신청 
2022-11-24 14:49:17 - 재제출신청 - 문서재제출요청 
2022-11-24 15:23:49 - 재제출신청 - 접수 
2022-11-24 15:24:01 - 재제출신청 - 신청 
2023-01-12 16:40:26 - 재제출신청 - 문서재제출요청 
2023-01-16 12:47:15 - 재제출신청 - 접수 
2023-01-16 13:22:43 - 재제출신청 - 신청 
2023-01-18 13:23:36 - 재제출신청 - 문서재제출요청 
2023-01-18 13:35:38 - 재제출신청 - 접수 
2023-01-18 13:40:57 - 재제출신청 - 신청 
2023-03-15 09:16:38 - 재제출신청 - 평가승인 
2023-03-17 08:06:13 - 재제출신청 - 심의승인 
2023-04-21 13:57:44 - 재제출신청 - 착수신고 
</t>
  </si>
  <si>
    <t xml:space="preserve">2019-09-24 09:48:35 - 신규신청 - 신청 
2019-09-24 09:48:35 - 관장기관 지정 - 기후에너지환경부
2019-09-24 14:20:32 - 관장기관 지정 - 산업통상부
2020-01-09 14:29:57 - 신규신청 - 문서재제출요청 
2020-12-01 17:00:43 - 재제출신청 - 접수 
2020-12-01 17:23:10 - 재제출신청 - 신청 
2021-03-31 10:39:41 - 재제출신청 - 보완요청 
2021-06-28 14:48:41 - 보완신청 - 접수 
2021-06-28 14:49:30 - 보완신청 - 접수 
2021-06-30 15:36:24 - 보완신청 - 신청 
2021-07-29 16:11:52 - 보완신청 - 보완요청 
2021-08-27 16:35:46 - 보완신청 - 접수 
2021-09-30 09:50:54 - 보완신청 - 신청 
2021-10-06 18:03:12 - 보완신청 - 보완요청 
2021-10-13 14:12:13 - 보완신청 - 접수 
2021-10-14 15:12:12 - 보완신청 - 신청 
2021-11-30 11:25:26 - 보완신청 - 문서재제출요청 
2022-04-12 09:17:47 - 재제출신청 - 접수 
2022-04-21 09:53:42 - 재제출신청 - 신청 
2022-05-23 17:03:03 - 재제출신청 - 문서재제출요청 
2022-06-09 10:35:37 - 재제출신청 - 접수 
2022-07-11 09:50:55 - 재제출신청 - 신청 
2022-07-11 14:24:43 - 재제출신청 - 문서재제출요청 
2022-07-19 11:07:12 - 재제출신청 - 접수 
2022-08-25 10:40:41 - 재제출신청 - 신청 
2022-08-25 13:38:42 - 재제출신청 - 문서재제출요청 
2022-08-29 15:12:38 - 재제출신청 - 접수 
2022-09-26 13:14:05 - 재제출신청 - 신청 
2022-09-26 13:18:55 - 재제출신청 - 문서재제출요청 
2022-09-30 09:10:55 - 재제출신청 - 접수 
2022-10-06 10:46:26 - 재제출신청 - 신청 
2022-10-06 10:47:36 - 재제출신청 - 문서재제출요청 
2022-10-06 11:18:08 - 재제출신청 - 접수 
2022-10-12 14:34:34 - 재제출신청 - 신청 
2023-01-12 16:42:04 - 재제출신청 - 문서재제출요청 
2023-01-17 11:50:24 - 재제출신청 - 접수 
2023-03-15 09:14:49 - 재제출신청 - 신청 
2023-03-15 09:15:02 - 재제출신청 - 평가승인 
2023-03-17 10:29:58 - 재제출신청 - 심의승인 
2023-04-19 08:17:23 - 재제출신청 - 착수신고 
</t>
  </si>
  <si>
    <t xml:space="preserve">2019-10-30 15:32:11 - 신규신청 - 신청 
2019-10-30 15:32:11 - 관장기관 지정 - 기후에너지환경부
2019-10-30 20:24:11 - 관장기관 지정 - 산업통상부
2020-03-30 16:44:53 - 신규신청 - 문서재제출요청 
2020-12-01 16:46:21 - 재제출신청 - 접수 
2020-12-01 17:15:27 - 재제출신청 - 신청 
2021-03-31 17:55:41 - 재제출신청 - 보완요청 
2021-06-28 14:17:23 - 보완신청 - 접수 
2021-06-30 14:50:52 - 보완신청 - 신청 
2021-07-29 16:11:12 - 보완신청 - 보완요청 
2021-08-27 16:35:05 - 보완신청 - 접수 
2021-09-29 18:17:04 - 보완신청 - 신청 
2021-10-06 18:02:20 - 보완신청 - 보완요청 
2021-10-14 13:27:28 - 보완신청 - 접수 
2021-11-05 17:44:48 - 보완신청 - 신청 
2021-11-23 16:43:08 - 보완신청 - 문서재제출요청 
2021-11-24 16:21:29 - 재제출신청 - 접수 
2021-12-01 11:15:07 - 재제출신청 - 신청 
2022-01-03 15:20:13 - 재제출신청 - 문서재제출요청 
2022-04-12 08:53:31 - 재제출신청 - 접수 
2022-04-21 09:54:00 - 재제출신청 - 신청 
2022-05-23 17:03:49 - 재제출신청 - 문서재제출요청 
2022-06-09 10:13:02 - 재제출신청 - 접수 
2022-07-11 10:14:50 - 재제출신청 - 신청 
2022-07-11 14:25:25 - 재제출신청 - 문서재제출요청 
2022-07-19 10:01:46 - 재제출신청 - 접수 
2022-08-25 13:40:20 - 재제출신청 - 신청 
2022-08-25 14:54:19 - 재제출신청 - 문서재제출요청 
2022-10-05 08:50:39 - 재제출신청 - 접수 
2022-10-11 11:08:32 - 재제출신청 - 신청 
2022-10-11 11:09:03 - 재제출신청 - 문서재제출요청 
2022-10-12 08:35:31 - 재제출신청 - 접수 
2022-10-12 11:09:18 - 재제출신청 - 신청 
2022-10-20 16:07:47 - 재제출신청 - 문서재제출요청 
2022-10-20 16:52:01 - 재제출신청 - 접수 
2022-10-20 16:58:12 - 재제출신청 - 신청 
2023-03-15 09:19:46 - 재제출신청 - 평가승인 
2023-03-17 10:33:54 - 재제출신청 - 심의승인 
2023-04-19 08:16:03 - 재제출신청 - 착수신고 
</t>
  </si>
  <si>
    <t xml:space="preserve">2019-09-24 10:42:50 - 신규신청 - 신청 
2019-09-24 10:42:50 - 관장기관 지정 - 기후에너지환경부
2019-09-24 14:20:39 - 관장기관 지정 - 산업통상부
2020-01-09 15:09:25 - 신규신청 - 문서재제출요청 
2020-12-01 14:26:37 - 재제출신청 - 접수 
2020-12-01 17:22:32 - 재제출신청 - 신청 
2021-03-31 10:40:37 - 재제출신청 - 보완요청 
2021-06-30 09:38:40 - 보완신청 - 접수 
2021-06-30 14:43:36 - 보완신청 - 신청 
2021-07-29 16:08:42 - 보완신청 - 보완요청 
2021-10-14 14:28:30 - 보완신청 - 접수 
2021-11-05 11:08:27 - 보완신청 - 신청 
2021-11-05 16:43:04 - 보완신청 - 문서재제출요청 
2021-11-05 17:04:34 - 재제출신청 - 접수 
2021-12-03 16:33:05 - 재제출신청 - 신청 
2022-01-03 15:27:11 - 재제출신청 - 문서재제출요청 
2022-04-19 17:16:01 - 재제출신청 - 접수 
2022-05-23 09:21:42 - 재제출신청 - 신청 
2022-05-23 17:00:32 - 재제출신청 - 문서재제출요청 
2022-06-09 09:58:13 - 재제출신청 - 접수 
2022-07-11 09:31:40 - 재제출신청 - 신청 
2022-07-11 14:23:39 - 재제출신청 - 문서재제출요청 
2022-08-29 11:14:13 - 재제출신청 - 접수 
2022-10-04 17:28:47 - 재제출신청 - 신청 
2022-10-04 17:29:24 - 재제출신청 - 보완요청 
2022-10-06 09:52:29 - 보완신청 - 접수 
2022-10-12 11:29:16 - 보완신청 - 신청 
2022-10-20 16:09:13 - 보완신청 - 문서재제출요청 
2022-10-20 16:30:18 - 재제출신청 - 접수 
2022-10-20 16:58:00 - 재제출신청 - 신청 
2023-01-12 16:39:56 - 재제출신청 - 문서재제출요청 
2023-01-17 11:23:29 - 재제출신청 - 접수 
2023-01-17 17:02:58 - 재제출신청 - 신청 
2023-01-17 17:03:42 - 재제출신청 - 문서재제출요청 
2023-01-17 17:07:27 - 재제출신청 - 접수 
2023-03-15 09:07:17 - 재제출신청 - 신청 
2023-03-15 09:14:16 - 재제출신청 - 평가승인 
2023-03-17 10:28:59 - 재제출신청 - 심의승인 
2023-04-19 08:15:04 - 재제출신청 - 착수신고 
</t>
  </si>
  <si>
    <t xml:space="preserve">2019-10-30 15:12:40 - 신규신청 - 신청 
2019-10-30 15:12:40 - 관장기관 지정 - 기후에너지환경부
2019-10-30 20:24:01 - 관장기관 지정 - 산업통상부
2020-03-20 16:20:38 - 신규신청 - 문서재제출요청 
2020-12-01 11:50:37 - 재제출신청 - 접수 
2020-12-01 17:19:16 - 재제출신청 - 신청 
2021-03-31 17:54:04 - 재제출신청 - 보완요청 
2021-06-29 10:00:57 - 보완신청 - 접수 
2021-06-30 15:34:45 - 보완신청 - 신청 
2021-07-29 16:16:25 - 보완신청 - 보완요청 
2021-08-27 14:30:46 - 보완신청 - 접수 
2021-09-30 11:58:24 - 보완신청 - 신청 
2021-10-06 18:01:40 - 보완신청 - 보완요청 
2021-10-12 15:13:24 - 보완신청 - 접수 
2021-10-14 15:48:04 - 보완신청 - 신청 
2021-11-30 11:27:37 - 보완신청 - 문서재제출요청 
2022-04-11 16:50:13 - 재제출신청 - 접수 
2022-04-22 09:26:22 - 재제출신청 - 신청 
2022-06-07 13:52:00 - 재제출신청 - 문서재제출요청 
2022-07-18 13:29:14 - 재제출신청 - 접수 
2022-08-22 09:49:35 - 재제출신청 - 신청 
2022-09-02 11:44:24 - 재제출신청 - 문서재제출요청 
2022-09-30 08:35:55 - 재제출신청 - 접수 
2022-10-04 17:21:56 - 재제출신청 - 신청 
2022-10-04 17:22:08 - 재제출신청 - 문서재제출요청 
2022-10-05 08:11:50 - 재제출신청 - 접수 
2022-10-05 10:49:35 - 재제출신청 - 신청 
2022-10-05 10:51:04 - 재제출신청 - 문서재제출요청 
2022-10-05 11:14:02 - 재제출신청 - 접수 
2022-10-12 15:56:47 - 재제출신청 - 신청 
2022-10-20 16:03:53 - 재제출신청 - 문서재제출요청 
2022-10-20 16:21:55 - 재제출신청 - 접수 
2022-10-20 16:23:09 - 재제출신청 - 신청 
2022-11-04 09:20:55 - 재제출신청 - 문서재제출요청 
2022-11-04 10:13:37 - 재제출신청 - 접수 
2022-11-04 15:06:56 - 재제출신청 - 신청 
2023-03-15 09:17:35 - 재제출신청 - 평가승인 
2023-03-17 10:32:20 - 재제출신청 - 심의승인 
2023-04-19 08:13:49 - 재제출신청 - 착수신고 
</t>
  </si>
  <si>
    <t xml:space="preserve">2019-10-30 15:24:02 - 신규신청 - 신청 
2019-10-30 15:24:02 - 관장기관 지정 - 기후에너지환경부
2019-10-30 20:24:06 - 관장기관 지정 - 산업통상부
2020-03-30 16:44:19 - 신규신청 - 문서재제출요청 
2020-11-30 17:53:20 - 재제출신청 - 접수 
2020-12-01 17:12:43 - 재제출신청 - 신청 
2021-03-31 17:55:02 - 재제출신청 - 보완요청 
2021-06-28 14:31:19 - 보완신청 - 접수 
2021-06-30 14:47:02 - 보완신청 - 신청 
2021-07-29 16:15:05 - 보완신청 - 보완요청 
2021-08-27 15:58:37 - 보완신청 - 접수 
2021-09-30 09:53:19 - 보완신청 - 신청 
2021-10-06 17:59:59 - 보완신청 - 보완요청 
2021-10-12 16:20:53 - 보완신청 - 접수 
2021-10-14 16:06:20 - 보완신청 - 신청 
2021-11-30 11:26:02 - 보완신청 - 문서재제출요청 
2022-04-11 15:46:09 - 재제출신청 - 접수 
2022-04-22 09:25:50 - 재제출신청 - 신청 
2022-06-07 17:29:10 - 재제출신청 - 문서재제출요청 
2022-07-18 11:32:19 - 재제출신청 - 접수 
2022-08-24 15:40:20 - 재제출신청 - 신청 
2022-08-25 10:15:17 - 재제출신청 - 문서재제출요청 
2022-08-29 13:23:19 - 재제출신청 - 접수 
2022-09-26 10:59:48 - 재제출신청 - 신청 
2022-09-26 11:00:25 - 재제출신청 - 문서재제출요청 
2022-09-29 15:50:43 - 재제출신청 - 접수 
2022-10-11 16:23:52 - 재제출신청 - 신청 
2022-10-11 16:25:57 - 재제출신청 - 문서재제출요청 
2022-10-12 14:15:36 - 재제출신청 - 접수 
2022-10-12 14:27:05 - 재제출신청 - 신청 
2022-10-20 16:03:33 - 재제출신청 - 문서재제출요청 
2022-10-20 16:13:47 - 재제출신청 - 접수 
2022-10-20 16:22:47 - 재제출신청 - 신청 
2023-01-12 16:40:49 - 재제출신청 - 문서재제출요청 
2023-01-17 11:37:30 - 재제출신청 - 접수 
2023-03-15 09:16:59 - 재제출신청 - 신청 
2023-03-15 09:17:14 - 재제출신청 - 평가승인 
2023-03-17 10:31:47 - 재제출신청 - 심의승인 
2023-04-19 08:12:51 - 재제출신청 - 착수신고 
</t>
  </si>
  <si>
    <t xml:space="preserve">2020-09-10 14:41:36 - 신규신청 - 접수 
2020-09-10 14:41:36 - 관장기관 지정 - 기후에너지환경부
2020-09-10 15:01:59 - 관장기관 지정 - 산업통상부
2020-09-11 11:21:19 - 신규신청 - 신청 
2021-03-04 17:24:29 - 신규신청 - 문서재제출요청 
2021-06-18 10:46:17 - 재제출신청 - 접수 
2021-07-21 15:46:11 - 재제출신청 - 신청 
2021-07-21 15:48:14 - 재제출신청 - 문서재제출요청 
2021-09-23 18:04:11 - 재제출신청 - 접수 
2021-10-05 17:27:32 - 재제출신청 - 신청 
2021-10-06 17:53:03 - 재제출신청 - 보완요청 
2021-10-08 17:14:56 - 보완신청 - 접수 
2021-10-13 16:31:08 - 보완신청 - 신청 
2021-11-29 15:00:15 - 보완신청 - 문서재제출요청 
2021-11-30 17:48:35 - 재제출신청 - 접수 
2021-12-01 17:44:17 - 재제출신청 - 신청 
2021-12-02 10:37:39 - 재제출신청 - 보완요청 
2022-05-26 15:30:02 - 보완신청 - 접수 
2022-06-13 16:11:23 - 보완신청 - 신청 
2022-07-19 16:12:09 - 보완신청 - 보완요청 
2022-12-07 17:12:42 - 보완신청 - 접수 
2023-01-16 14:59:14 - 보완신청 - 신청 
2023-01-16 15:04:23 - 보완신청 - 문서재제출요청 
2023-01-18 14:46:14 - 재제출신청 - 접수 
2023-01-31 08:57:15 - 재제출신청 - 신청 
2023-01-31 15:21:31 - 재제출신청 - 문서재제출요청 
2023-02-01 09:03:31 - 재제출신청 - 접수 
2023-02-01 10:05:28 - 재제출신청 - 신청 
2023-02-06 15:15:23 - 재제출신청 - 문서재제출요청 
2023-02-06 17:59:58 - 재제출신청 - 접수 
2023-02-07 08:16:38 - 재제출신청 - 신청 
2023-02-07 09:37:58 - 재제출신청 - 문서재제출요청 
2023-02-07 10:17:04 - 재제출신청 - 접수 
2023-02-07 10:54:34 - 재제출신청 - 신청 
2023-03-15 09:18:24 - 재제출신청 - 평가승인 
2023-03-17 10:32:55 - 재제출신청 - 심의승인 
2023-04-13 08:15:07 - 재제출신청 - 착수신고 
</t>
  </si>
  <si>
    <t xml:space="preserve">2020-09-10 11:42:33 - 신규신청 - 접수 
2020-09-10 11:42:33 - 관장기관 지정 - 기후에너지환경부
2020-09-10 15:01:30 - 관장기관 지정 - 산업통상부
2020-09-11 11:20:56 - 신규신청 - 신청 
2021-02-22 11:11:58 - 신규신청 - 문서재제출요청 
2021-06-17 15:18:13 - 재제출신청 - 접수 
2021-07-12 16:22:06 - 재제출신청 - 신청 
2021-07-13 10:48:42 - 재제출신청 - 보완요청 
2021-09-23 17:55:38 - 보완신청 - 접수 
2021-09-29 18:10:17 - 보완신청 - 신청 
2021-11-09 10:15:27 - 보완신청 - 보완요청 
2021-12-15 15:26:58 - 보완신청 - 접수 
2022-01-10 13:03:10 - 보완신청 - 신청 
2022-04-14 15:16:34 - 보완신청 - 보완요청 
2022-05-20 16:34:13 - 보완신청 - 접수 
2022-06-27 08:29:25 - 보완신청 - 신청 
2022-07-20 08:58:28 - 보완신청 - 문서재제출요청 
2022-11-15 15:25:34 - 재제출신청 - 접수 
2022-12-06 16:54:48 - 재제출신청 - 신청 
2022-12-06 16:55:26 - 재제출신청 - 문서재제출요청 
2022-12-06 17:05:10 - 재제출신청 - 접수 
2022-12-06 17:05:49 - 재제출신청 - 신청 
2023-03-15 09:18:46 - 재제출신청 - 평가승인 
2023-03-17 10:33:22 - 재제출신청 - 심의승인 
2023-04-13 08:12:03 - 재제출신청 - 착수신고 
</t>
  </si>
  <si>
    <t xml:space="preserve">2016-12-01 17:23:25 - 신규신청 - 신청 
2017-12-28 07:58:46 - 관장기관 지정 - GIR센터
2018-01-04 11:11:36 - 관장기관 지정 - 산업통상부
2020-02-14 16:17:19 - 신규신청 - 보완요청 
2021-03-26 15:23:41 - 보완신청 - 신청 
2021-04-02 14:50:30 - 보완신청 - 보완요청 
2021-04-09 15:53:21 - 보완신청 - 신청 
2021-05-25 14:07:20 - 보완신청 - 문서재제출요청 
2021-06-22 22:11:18 - 재제출신청 - 신청 
2021-07-07 15:16:16 - 재제출신청 - 문서재제출요청 
2021-07-07 17:07:41 - 재제출신청 - 신청 
2021-08-24 15:54:15 - 재제출신청 - 문서재제출요청 
2022-12-13 19:31:30 - 재제출신청 - 신청 
2023-03-20 10:50:36 - 재제출신청 - 문서재제출요청 
2023-03-21 19:39:42 - 재제출신청 - 신청 
2023-03-30 13:40:04 - 재제출신청 - 평가반려 
</t>
  </si>
  <si>
    <t xml:space="preserve">2020-02-28 15:22:13 - 신규신청 - 신청 
2020-02-28 15:22:13 - 관장기관 지정 - 기후에너지환경부
2020-02-28 15:24:03 - 관장기관 지정 - 산업통상부
2020-08-20 14:34:08 - 신규신청 - 문서재제출요청 
2020-11-06 17:30:16 - 재제출신청 - 신청 
2020-11-06 17:32:46 - 재제출신청 - 문서재제출요청 
2020-11-06 17:34:37 - 재제출신청 - 신청 
2021-04-02 11:45:07 - 재제출신청 - 보완요청 
2021-05-06 17:02:30 - 보완신청 - 신청 
2021-05-28 16:00:14 - 보완신청 - 보완요청 
2021-10-26 09:08:13 - 보완신청 - 신청 
2021-12-06 18:26:00 - 보완신청 - 보완요청 
2022-01-05 13:41:11 - 보완신청 - 신청 
2022-03-11 08:38:18 - 보완신청 - 문서재제출요청 
2022-04-11 19:46:36 - 재제출신청 - 신청 
2022-05-25 11:50:58 - 재제출신청 - 문서재제출요청 
2022-06-13 09:18:42 - 재제출신청 - 신청 
2023-03-20 10:51:35 - 재제출신청 - 문서재제출요청 
2023-03-21 11:49:24 - 재제출신청 - 신청 
2023-03-30 13:38:31 - 재제출신청 - 평가반려 
</t>
  </si>
  <si>
    <t xml:space="preserve">2018-11-12 01:44:07 - 신규신청 - 신청 
2018-11-12 01:44:07 - 관장기관 지정 - 기후에너지환경부
2018-11-12 09:58:39 - 관장기관 지정 - 산업통상부
2019-10-23 17:22:14 - 신규신청 - 보완요청 
2020-09-15 12:00:13 - 보완신청 - 신청 
2020-12-11 09:49:01 - 보완신청 - 보완요청 
2021-02-10 18:07:09 - 보완신청 - 신청 
2021-04-06 17:26:04 - 보완신청 - 보완요청 
2021-04-15 15:27:56 - 보완신청 - 신청 
2021-05-06 18:19:06 - 보완신청 - 문서재제출요청 
2021-06-04 11:32:12 - 재제출신청 - 신청 
2021-07-02 10:07:10 - 재제출신청 - 문서재제출요청 
2021-07-29 23:45:48 - 재제출신청 - 신청 
2021-07-30 10:20:22 - 재제출신청 - 문서재제출요청 
2021-07-30 10:35:06 - 재제출신청 - 신청 
2021-09-09 11:38:00 - 재제출신청 - 문서재제출요청 
2021-09-10 15:28:06 - 재제출신청 - 신청 
2021-09-14 17:28:51 - 재제출신청 - 문서재제출요청 
2022-04-11 14:03:01 - 재제출신청 - 신청 
2022-05-24 13:24:38 - 재제출신청 - 문서재제출요청 
2022-06-10 15:28:13 - 재제출신청 - 신청 
2023-03-20 10:51:08 - 재제출신청 - 문서재제출요청 
2023-03-29 15:34:01 - 재제출신청 - 신청 
2023-03-30 13:37:27 - 재제출신청 - 평가반려 
</t>
  </si>
  <si>
    <t xml:space="preserve">2022-07-08 10:24:01 - 신규신청 - 신청 
2022-07-08 10:24:01 - 관장기관 지정 - 기후에너지환경부
2022-07-08 13:16:03 - 관장기관 지정 - 산업통상부
2022-08-19 10:14:37 - 신규신청 - 보완요청 
2022-09-05 17:41:04 - 보완신청 - 신청 
2022-10-19 16:22:09 - 보완신청 - 보완요청 
2022-11-03 17:10:55 - 보완신청 - 신청 
2022-11-16 18:32:23 - 보완신청 - 보완요청 
2022-11-25 09:33:50 - 보완신청 - 신청 
2023-01-04 10:18:29 - 보완신청 - 문서재제출요청 
2023-01-05 10:09:14 - 재제출신청 - 신청 
2023-01-17 15:14:07 - 재제출신청 - 문서재제출요청 
2023-01-18 09:24:08 - 재제출신청 - 신청 
2023-01-19 10:29:13 - 재제출신청 - 문서재제출요청 
2023-01-19 19:57:39 - 재제출신청 - 신청 
2023-03-21 11:21:07 - 재제출신청 - 문서재제출요청 
2023-03-24 12:56:40 - 재제출신청 - 신청 
2023-03-30 13:36:14 - 재제출신청 - 평가반려 
</t>
  </si>
  <si>
    <t xml:space="preserve">2022-07-08 10:24:42 - 신규신청 - 신청 
2022-07-08 10:24:42 - 관장기관 지정 - 기후에너지환경부
2022-07-08 13:18:09 - 관장기관 지정 - 산업통상부
2022-08-19 16:27:25 - 신규신청 - 보완요청 
2022-09-05 17:41:35 - 보완신청 - 신청 
2022-10-20 19:46:37 - 보완신청 - 보완요청 
2023-03-24 12:57:05 - 보완신청 - 신청 
2023-03-30 13:34:55 - 보완신청 - 평가반려 
</t>
  </si>
  <si>
    <t xml:space="preserve">2022-03-16 13:22:44 - 신규신청 - 신청 
2022-03-16 13:22:44 - 관장기관 지정 - 기후에너지환경부
2022-03-17 09:13:06 - 관장기관 지정 - 산업통상부
2022-05-10 13:22:35 - 신규신청 - 보완요청 
2022-05-31 17:48:41 - 보완신청 - 신청 
2022-07-13 07:56:24 - 보완신청 - 보완요청 
2022-07-29 09:11:31 - 보완신청 - 신청 
2022-07-29 09:22:42 - 보완신청 - 문서재제출요청 
2022-08-08 11:08:43 - 재제출신청 - 신청 
2022-09-21 09:00:11 - 재제출신청 - 보완요청 
2022-10-05 16:25:47 - 보완신청 - 신청 
2022-11-16 18:30:16 - 보완신청 - 문서재제출요청 
2023-03-24 12:57:27 - 재제출신청 - 신청 
2023-03-30 09:49:48 - 재제출신청 - 평가반려 
</t>
  </si>
  <si>
    <t xml:space="preserve">2022-07-08 16:34:36 - 신규신청 - 신청 
2022-07-08 16:34:36 - 관장기관 지정 - 기후에너지환경부
2022-07-08 17:39:05 - 관장기관 지정 - 산업통상부
2022-08-19 16:27:47 - 신규신청 - 보완요청 
2022-09-05 17:41:19 - 보완신청 - 신청 
2022-10-20 18:28:04 - 보완신청 - 보완요청 
2023-03-24 12:57:42 - 보완신청 - 신청 
2023-03-30 09:46:45 - 보완신청 - 평가반려 
</t>
  </si>
  <si>
    <t xml:space="preserve">2021-08-27 15:41:57 - 신규신청 - 접수 
2021-08-27 15:41:57 - 관장기관 지정 - 기후에너지환경부
2021-08-27 16:16:12 - 관장기관 지정 - 산업통상부
2021-10-06 09:56:26 - 신규신청 - 신청 
2021-10-18 14:25:50 - 신규신청 - 보완요청 
2021-11-08 16:15:14 - 보완신청 - 접수 
2021-11-22 17:49:26 - 보완신청 - 신청 
2021-11-26 14:30:02 - 보완신청 - 문서재제출요청 
2022-04-05 18:26:29 - 재제출신청 - 접수 
2022-06-07 09:50:56 - 재제출신청 - 신청 
2022-07-14 14:06:25 - 재제출신청 - 문서재제출요청 
2022-08-01 17:59:36 - 재제출신청 - 접수 
2022-08-17 15:26:05 - 재제출신청 - 신청 
2023-03-20 10:49:36 - 재제출신청 - 문서재제출요청 
2023-03-20 11:09:10 - 재제출신청 - 접수 
2023-03-20 13:13:13 - 재제출신청 - 신청 
2023-03-20 13:14:33 - 재제출신청 - 평가반려 
</t>
  </si>
  <si>
    <t xml:space="preserve">2022-02-11 17:48:20 - 신규신청 - 접수 
2022-02-11 17:48:20 - 관장기관 지정 - 기후에너지환경부
2022-02-14 08:28:50 - 신규신청 - 신청 
2022-02-15 11:04:33 - 관장기관 지정 - 산업통상부
2022-03-22 16:16:42 - 신규신청 - 문서재제출요청 
2022-04-26 15:30:58 - 재제출신청 - 접수 
2022-04-26 16:29:28 - 재제출신청 - 신청 
2023-03-20 10:46:14 - 재제출신청 - 평가반려 
</t>
  </si>
  <si>
    <t xml:space="preserve">2022-02-07 07:30:23 - 신규신청 - 접수 
2022-02-07 07:30:23 - 관장기관 지정 - 기후에너지환경부
2022-02-07 10:20:28 - 관장기관 지정 - 산업통상부
2022-02-08 17:06:17 - 신규신청 - 신청 
2022-03-22 16:17:03 - 신규신청 - 문서재제출요청 
2022-04-26 15:32:49 - 재제출신청 - 접수 
2022-04-26 16:29:42 - 재제출신청 - 신청 
2023-03-20 10:44:53 - 재제출신청 - 평가반려 
</t>
  </si>
  <si>
    <t xml:space="preserve">2022-02-04 08:07:39 - 신규신청 - 접수 
2022-02-04 08:07:39 - 관장기관 지정 - 기후에너지환경부
2022-02-04 10:43:23 - 관장기관 지정 - 산업통상부
2022-02-04 17:52:06 - 신규신청 - 신청 
2022-03-22 16:17:35 - 신규신청 - 문서재제출요청 
2022-04-26 15:34:16 - 재제출신청 - 접수 
2022-04-26 16:41:50 - 재제출신청 - 신청 
2023-03-20 10:43:13 - 재제출신청 - 평가반려 
</t>
  </si>
  <si>
    <t xml:space="preserve">2022-02-04 08:16:08 - 신규신청 - 접수 
2022-02-04 08:16:08 - 관장기관 지정 - 기후에너지환경부
2022-02-04 10:43:31 - 관장기관 지정 - 산업통상부
2022-02-07 13:15:50 - 신규신청 - 신청 
2022-03-22 16:17:22 - 신규신청 - 문서재제출요청 
2022-04-26 15:33:40 - 재제출신청 - 접수 
2022-04-26 16:37:02 - 재제출신청 - 신청 
2023-03-20 10:41:51 - 재제출신청 - 평가반려 
</t>
  </si>
  <si>
    <t xml:space="preserve">2022-02-04 08:25:10 - 신규신청 - 접수 
2022-02-04 08:25:10 - 관장기관 지정 - 기후에너지환경부
2022-02-04 10:43:47 - 관장기관 지정 - 산업통상부
2022-02-07 13:16:19 - 신규신청 - 신청 
2022-03-22 10:13:29 - 신규신청 - 보완요청 
2022-04-26 15:29:41 - 보완신청 - 접수 
2022-04-26 16:28:28 - 보완신청 - 신청 
2023-03-20 10:40:23 - 보완신청 - 평가반려 
</t>
  </si>
  <si>
    <t xml:space="preserve">2022-02-04 17:22:49 - 신규신청 - 접수 
2022-02-04 17:22:49 - 관장기관 지정 - 기후에너지환경부
2022-02-07 10:20:11 - 관장기관 지정 - 산업통상부
2022-02-07 13:16:43 - 신규신청 - 신청 
2022-03-15 15:45:23 - 신규신청 - 보완요청 
2022-04-26 15:28:11 - 보완신청 - 접수 
2022-04-26 16:28:07 - 보완신청 - 신청 
2023-03-20 10:38:46 - 보완신청 - 평가반려 
</t>
  </si>
  <si>
    <t xml:space="preserve">2021-03-18 22:32:59 - 신규신청 - 접수 
2021-03-18 22:32:59 - 관장기관 지정 - 기후에너지환경부
2021-03-19 09:36:56 - 관장기관 지정 - 산업통상부
2021-04-02 11:56:17 - 신규신청 - 신청 
2021-04-02 12:25:25 - 신규신청 - 보완요청 
2021-04-09 11:28:31 - 보완신청 - 접수 
2021-04-12 07:31:31 - 보완신청 - 신청 
2021-04-28 15:20:37 - 보완신청 - 보완요청 
2021-05-26 08:38:17 - 보완신청 - 접수 
2021-05-26 18:46:03 - 보완신청 - 신청 
2021-07-21 17:52:03 - 보완신청 - 보완요청 
2021-10-26 17:43:27 - 보완신청 - 접수 
2021-12-07 14:41:41 - 보완신청 - 신청 
2021-12-07 14:42:53 - 보완신청 - 문서재제출요청 
2022-04-08 18:51:56 - 재제출신청 - 접수 
2022-05-26 08:35:49 - 재제출신청 - 신청 
2022-05-26 08:37:09 - 재제출신청 - 문서재제출요청 
2022-08-03 08:44:21 - 재제출신청 - 접수 
2022-08-25 17:27:15 - 재제출신청 - 신청 
2023-03-20 10:33:36 - 재제출신청 - 평가반려 
</t>
  </si>
  <si>
    <t xml:space="preserve">2020-08-27 13:40:09 - 신규신청 - 접수 
2020-08-27 13:40:09 - 관장기관 지정 - 기후에너지환경부
2020-08-27 14:50:48 - 신규신청 - 신청 
2020-08-31 13:42:54 - 관장기관 지정 - 산업통상부
2021-02-25 10:31:51 - 신규신청 - 보완요청 
2021-03-12 17:23:00 - 보완신청 - 접수 
2021-03-23 17:39:17 - 보완신청 - 신청 
2021-04-15 16:21:28 - 보완신청 - 문서재제출요청 
2021-04-18 20:16:44 - 재제출신청 - 접수 
2021-04-19 08:55:38 - 재제출신청 - 신청 
2021-04-19 11:02:09 - 재제출신청 - 문서재제출요청 
2021-05-03 16:08:57 - 재제출신청 - 접수 
2021-05-04 10:00:40 - 재제출신청 - 신청 
2021-05-28 15:58:21 - 재제출신청 - 보완요청 
2021-06-28 21:33:11 - 보완신청 - 접수 
2021-07-28 15:16:22 - 보완신청 - 신청 
2021-07-28 15:17:27 - 보완신청 - 보완요청 
2021-09-05 15:26:32 - 보완신청 - 접수 
2021-10-19 11:20:40 - 보완신청 - 신청 
2021-10-19 11:23:25 - 보완신청 - 문서재제출요청 
2021-11-19 10:45:08 - 재제출신청 - 접수 
2021-12-21 07:16:51 - 재제출신청 - 신청 
2021-12-30 09:34:26 - 재제출신청 - 문서재제출요청 
2022-04-11 08:12:01 - 재제출신청 - 접수 
2022-04-11 14:18:08 - 재제출신청 - 신청 
2022-05-25 11:56:59 - 재제출신청 - 문서재제출요청 
2022-07-19 08:58:51 - 재제출신청 - 접수 
2022-07-28 09:33:26 - 재제출신청 - 신청 
2023-03-20 10:31:32 - 재제출신청 - 평가반려 
</t>
  </si>
  <si>
    <t xml:space="preserve">2020-08-27 19:59:31 - 신규신청 - 접수 
2020-08-27 19:59:31 - 관장기관 지정 - 기후에너지환경부
2020-08-31 13:43:52 - 관장기관 지정 - 산업통상부
2020-09-07 18:17:23 - 신규신청 - 신청 
2021-04-02 19:11:26 - 신규신청 - 보완요청 
2021-04-18 20:39:18 - 보완신청 - 접수 
2021-04-19 08:56:39 - 보완신청 - 신청 
2021-04-19 14:05:50 - 보완신청 - 문서재제출요청 
2021-04-19 16:30:23 - 재제출신청 - 접수 
2021-04-19 17:12:31 - 재제출신청 - 신청 
2021-06-10 08:50:27 - 재제출신청 - 보완요청 
2021-06-17 20:43:54 - 보완신청 - 접수 
2021-06-23 08:53:47 - 보완신청 - 신청 
2021-06-23 08:55:12 - 보완신청 - 문서재제출요청 
2021-09-05 17:25:07 - 재제출신청 - 접수 
2021-10-21 15:53:39 - 재제출신청 - 신청 
2021-10-21 15:54:59 - 재제출신청 - 문서재제출요청 
2022-04-11 08:22:23 - 재제출신청 - 접수 
2022-04-11 14:18:43 - 재제출신청 - 신청 
2022-05-25 09:12:58 - 재제출신청 - 문서재제출요청 
2022-07-19 09:01:08 - 재제출신청 - 접수 
2022-08-25 17:28:15 - 재제출신청 - 신청 
2023-03-20 10:30:32 - 재제출신청 - 평가반려 
</t>
  </si>
  <si>
    <t xml:space="preserve">2020-08-28 16:13:20 - 신규신청 - 접수 
2020-08-28 16:13:20 - 관장기관 지정 - 기후에너지환경부
2020-08-31 08:54:23 - 신규신청 - 신청 
2020-08-31 13:44:27 - 관장기관 지정 - 산업통상부
2021-02-25 10:32:48 - 신규신청 - 보완요청 
2021-03-12 10:49:16 - 보완신청 - 접수 
2021-03-23 17:38:13 - 보완신청 - 신청 
2021-04-02 19:21:00 - 보완신청 - 보완요청 
2021-06-29 01:25:27 - 보완신청 - 접수 
2021-07-29 10:28:07 - 보완신청 - 신청 
2021-07-29 10:30:00 - 보완신청 - 보완요청 
2021-09-01 00:43:13 - 보완신청 - 접수 
2021-10-19 13:51:14 - 보완신청 - 신청 
2021-10-19 13:51:57 - 보완신청 - 보완요청 
2022-04-07 14:04:22 - 보완신청 - 접수 
2022-04-11 14:22:12 - 보완신청 - 신청 
2022-05-25 13:28:45 - 보완신청 - 문서재제출요청 
2022-08-29 15:20:10 - 재제출신청 - 접수 
2022-09-15 08:16:11 - 재제출신청 - 신청 
2023-03-20 10:29:37 - 재제출신청 - 평가반려 
</t>
  </si>
  <si>
    <t xml:space="preserve">2021-02-09 11:17:47 - 신규신청 - 접수 
2021-02-09 11:17:47 - 관장기관 지정 - 기후에너지환경부
2021-02-09 13:05:54 - 관장기관 지정 - 산업통상부
2021-02-10 13:26:06 - 신규신청 - 신청 
2021-04-02 11:08:53 - 신규신청 - 보완요청 
2021-06-29 02:18:17 - 보완신청 - 접수 
2021-07-29 16:17:54 - 보완신청 - 신청 
2021-07-29 16:18:37 - 보완신청 - 보완요청 
2021-08-31 23:20:16 - 보완신청 - 접수 
2021-10-18 17:26:58 - 보완신청 - 신청 
2021-10-20 09:59:59 - 보완신청 - 보완요청 
2021-11-19 16:39:11 - 보완신청 - 접수 
2021-12-21 09:48:40 - 보완신청 - 신청 
2021-12-22 16:34:33 - 보완신청 - 문서재제출요청 
2022-04-11 09:02:59 - 재제출신청 - 접수 
2022-04-11 14:24:44 - 재제출신청 - 신청 
2022-05-27 09:01:15 - 재제출신청 - 문서재제출요청 
2022-08-29 15:17:14 - 재제출신청 - 접수 
2022-08-30 15:45:41 - 재제출신청 - 신청 
2023-03-20 10:24:14 - 재제출신청 - 평가반려 
</t>
  </si>
  <si>
    <t xml:space="preserve">2021-02-10 14:46:35 - 신규신청 - 접수 
2021-02-10 14:46:35 - 관장기관 지정 - 기후에너지환경부
2021-02-14 11:39:01 - 신규신청 - 신청 
2021-02-16 09:16:22 - 관장기관 지정 - 산업통상부
2021-04-02 11:09:59 - 신규신청 - 보완요청 
2021-06-29 01:18:32 - 보완신청 - 접수 
2021-07-29 16:19:11 - 보완신청 - 신청 
2021-07-29 16:19:44 - 보완신청 - 보완요청 
2021-08-31 18:44:34 - 보완신청 - 접수 
2021-10-18 17:28:24 - 보완신청 - 신청 
2021-10-20 10:00:46 - 보완신청 - 보완요청 
2021-11-19 14:58:53 - 보완신청 - 접수 
2021-12-22 16:39:08 - 보완신청 - 신청 
2021-12-22 17:59:24 - 보완신청 - 문서재제출요청 
2022-04-11 09:44:42 - 재제출신청 - 접수 
2022-04-11 14:21:42 - 재제출신청 - 신청 
2022-04-14 09:53:32 - 재제출신청 - 문서재제출요청 
2022-04-14 09:54:53 - 재제출신청 - 접수 
2022-04-21 14:24:09 - 재제출신청 - 신청 
2022-05-27 09:23:08 - 재제출신청 - 문서재제출요청 
2022-08-29 15:19:00 - 재제출신청 - 접수 
2022-09-14 13:56:23 - 재제출신청 - 신청 
2023-03-20 10:23:18 - 재제출신청 - 평가반려 
</t>
  </si>
  <si>
    <t xml:space="preserve">2020-08-20 17:34:30 - 신규신청 - 접수 
2020-08-20 17:34:30 - 관장기관 지정 - 기후에너지환경부
2020-08-21 08:54:00 - 신규신청 - 신청 
2020-08-21 09:05:09 - 관장기관 지정 - 산업통상부
2021-02-23 13:58:10 - 신규신청 - 문서재제출요청 
2021-03-12 17:20:07 - 재제출신청 - 접수 
2021-03-23 17:38:39 - 재제출신청 - 신청 
2021-04-02 19:20:05 - 재제출신청 - 보완요청 
2021-04-18 20:17:52 - 보완신청 - 접수 
2021-04-19 08:57:04 - 보완신청 - 신청 
2021-04-19 14:05:21 - 보완신청 - 문서재제출요청 
2021-06-29 01:33:39 - 재제출신청 - 접수 
2021-07-29 08:25:16 - 재제출신청 - 신청 
2021-07-29 08:26:16 - 재제출신청 - 보완요청 
2021-08-31 14:09:12 - 보완신청 - 접수 
2021-10-06 16:01:19 - 보완신청 - 신청 
2021-10-06 16:04:37 - 보완신청 - 보완요청 
2021-11-19 11:18:23 - 보완신청 - 접수 
2021-12-30 09:10:24 - 보완신청 - 신청 
2021-12-30 09:33:20 - 보완신청 - 문서재제출요청 
2022-04-11 09:53:31 - 재제출신청 - 접수 
2022-04-11 14:22:57 - 재제출신청 - 신청 
2022-05-26 11:06:56 - 재제출신청 - 문서재제출요청 
2022-08-29 15:21:05 - 재제출신청 - 접수 
2022-09-13 08:31:36 - 재제출신청 - 신청 
2023-03-20 10:20:21 - 재제출신청 - 평가반려 
</t>
  </si>
  <si>
    <t xml:space="preserve">2020-01-16 13:22:42 - 신규신청 - 접수 
2020-01-16 13:22:42 - 관장기관 지정 - 기후에너지환경부
2020-01-20 10:08:31 - 관장기관 지정 - 산업통상부
2020-01-20 10:28:41 - 신규신청 - 신청 
2020-02-24 14:47:58 - 신규신청 - 보완요청 
2020-04-28 20:05:19 - 보완신청 - 접수 
2020-04-29 14:39:08 - 보완신청 - 신청 
2020-04-29 14:46:57 - 보완신청 - 문서재제출요청 
2020-04-29 14:54:20 - 재제출신청 - 접수 
2020-04-29 15:35:07 - 재제출신청 - 신청 
2020-08-04 17:18:06 - 재제출신청 - 보완요청 
2020-08-05 18:26:35 - 보완신청 - 접수 
2020-08-06 17:29:43 - 보완신청 - 신청 
2020-08-06 21:09:53 - 보완신청 - 문서재제출요청 
2020-08-06 22:24:16 - 재제출신청 - 접수 
2020-08-07 09:25:05 - 재제출신청 - 신청 
2020-08-07 09:35:37 - 재제출신청 - 문서재제출요청 
2020-08-07 09:47:26 - 재제출신청 - 접수 
2020-08-10 17:43:19 - 재제출신청 - 신청 
2020-09-16 19:58:50 - 재제출신청 - 문서재제출요청 
2021-03-15 15:47:26 - 재제출신청 - 접수 
2021-03-23 17:47:02 - 재제출신청 - 신청 
2021-04-02 17:38:47 - 재제출신청 - 보완요청 
2021-06-29 02:10:49 - 보완신청 - 접수 
2021-07-28 17:07:31 - 보완신청 - 신청 
2021-07-28 17:08:23 - 보완신청 - 문서재제출요청 
2021-09-05 19:54:45 - 재제출신청 - 접수 
2021-10-13 08:42:41 - 재제출신청 - 신청 
2021-10-13 08:45:04 - 재제출신청 - 문서재제출요청 
2021-11-19 14:31:19 - 재제출신청 - 접수 
2021-12-29 14:25:43 - 재제출신청 - 신청 
2021-12-29 14:26:50 - 재제출신청 - 문서재제출요청 
2022-04-11 08:36:41 - 재제출신청 - 접수 
2022-04-11 14:24:06 - 재제출신청 - 신청 
2022-05-26 08:14:42 - 재제출신청 - 문서재제출요청 
2022-07-19 16:36:04 - 재제출신청 - 접수 
2022-07-28 09:40:37 - 재제출신청 - 신청 
2023-03-20 10:18:59 - 재제출신청 - 평가반려 
</t>
  </si>
  <si>
    <t xml:space="preserve">2017-07-18 10:04:27 - 신규신청 - 신청 
2017-12-28 07:58:46 - 관장기관 지정 - GIR센터
2018-01-05 11:54:04 - 관장기관 지정 - 산업통상부
2019-06-10 14:14:23 - 신규신청 - 보완요청 
2019-10-15 14:29:54 - 보완신청 - 신청 
2020-08-04 19:26:00 - 보완신청 - 보완요청 
2020-09-15 12:25:17 - 보완신청 - 신청 
2021-04-06 17:29:08 - 보완신청 - 보완요청 
2021-04-21 11:46:56 - 보완신청 - 신청 
2021-05-06 18:19:58 - 보완신청 - 문서재제출요청 
2021-05-17 11:00:49 - 재제출신청 - 신청 
2021-06-24 17:38:48 - 재제출신청 - 문서재제출요청 
2021-06-28 11:24:02 - 재제출신청 - 신청 
2021-07-28 13:17:50 - 재제출신청 - 문서재제출요청 
2021-08-12 12:37:27 - 재제출신청 - 신청 
2021-09-28 20:25:34 - 재제출신청 - 문서재제출요청 
2021-09-30 13:21:08 - 재제출신청 - 신청 
2021-11-29 15:01:40 - 재제출신청 - 문서재제출요청 
2021-11-30 19:36:39 - 재제출신청 - 신청 
2022-01-07 14:57:11 - 재제출신청 - 평가승인 
2022-01-07 14:58:25 - 재제출신청 - 심의승인 
2022-01-12 16:17:05 - 재제출신청 - 착수신고 
2022-07-07 10:10:57 - 사업변경 신청 - 신청 
2022-07-26 11:29:25 - 사업변경 신청 - 문서재제출요청 
2022-07-26 13:30:32 - 사업변경 재제출신청 - 신청 
2023-01-19 09:44:32 - 사업변경 재제출신청 - 문서재제출요청 
2023-03-20 10:12:56 - 사업변경 재제출신청 - 평가반려 
</t>
  </si>
  <si>
    <t xml:space="preserve">2021-01-15 13:23:54 - 신규신청 - 접수 
2021-01-15 13:23:54 - 관장기관 지정 - 기후에너지환경부
2021-01-18 08:27:22 - 신규신청 - 신청 
2021-01-18 09:18:29 - 관장기관 지정 - 산업통상부
2021-04-02 11:04:31 - 신규신청 - 보완요청 
2021-04-15 17:49:09 - 보완신청 - 접수 
2021-04-16 16:34:00 - 보완신청 - 신청 
2021-04-26 16:10:47 - 보완신청 - 보완요청 
2021-06-23 16:33:47 - 보완신청 - 접수 
2021-07-16 14:07:56 - 보완신청 - 신청 
2021-07-16 14:08:57 - 보완신청 - 보완요청 
2022-03-28 14:34:20 - 보완신청 - 접수 
2022-05-25 16:46:55 - 보완신청 - 신청 
2022-05-26 09:03:17 - 보완신청 - 문서재제출요청 
2022-08-01 17:53:38 - 재제출신청 - 접수 
2022-08-17 15:27:26 - 재제출신청 - 신청 
2023-03-16 11:33:32 - 재제출신청 - 문서재제출요청 
2023-03-17 09:49:16 - 재제출신청 - 접수 
2023-03-17 10:37:25 - 재제출신청 - 신청 
2023-03-17 10:37:40 - 재제출신청 - 평가반려 
</t>
  </si>
  <si>
    <t xml:space="preserve">2021-08-12 13:57:53 - 신규신청 - 접수 
2021-08-12 13:57:53 - 관장기관 지정 - 기후에너지환경부
2021-08-13 08:57:55 - 관장기관 지정 - 산업통상부
2021-09-24 16:30:21 - 신규신청 - 신청 
2021-09-24 16:31:25 - 신규신청 - 보완요청 
2022-03-28 17:31:50 - 보완신청 - 접수 
2022-04-21 10:31:15 - 보완신청 - 신청 
2022-05-27 09:04:20 - 보완신청 - 문서재제출요청 
2022-08-01 17:57:14 - 재제출신청 - 접수 
2022-08-17 15:26:28 - 재제출신청 - 신청 
2023-03-16 11:34:00 - 재제출신청 - 문서재제출요청 
2023-03-16 17:33:24 - 재제출신청 - 접수 
2023-03-17 10:30:59 - 재제출신청 - 신청 
2023-03-17 10:35:21 - 재제출신청 - 평가반려 
</t>
  </si>
  <si>
    <t xml:space="preserve">2022-06-07 16:23:46 - 신규신청 - 접수 
2022-06-07 16:23:46 - 관장기관 지정 - 기후에너지환경부
2022-06-07 16:45:46 - 신규신청 - 신청 
2022-06-07 17:21:37 - 관장기관 지정 - 산업통상부
2022-07-08 14:50:26 - 신규신청 - 보완요청 
2022-07-13 15:26:50 - 보완신청 - 접수 
2022-07-13 15:43:43 - 보완신청 - 신청 
2022-08-23 15:18:50 - 보완신청 - 보완요청 
2022-08-29 13:16:07 - 보완신청 - 접수 
2022-08-29 13:38:02 - 보완신청 - 신청 
2022-09-28 08:42:25 - 보완신청 - 문서재제출요청 
2022-10-12 11:23:08 - 재제출신청 - 접수 
2022-10-12 11:27:34 - 재제출신청 - 신청 
2022-11-04 13:17:58 - 재제출신청 - 문서재제출요청 
2022-11-04 13:38:08 - 재제출신청 - 접수 
2022-11-04 14:01:27 - 재제출신청 - 신청 
2023-03-15 09:17:58 - 재제출신청 - 평가승인 
2023-03-17 08:07:16 - 재제출신청 - 심의승인 
</t>
  </si>
  <si>
    <t xml:space="preserve">2021-09-02 10:56:41 - 신규신청 - 접수 
2021-09-02 10:56:41 - 관장기관 지정 - 기후에너지환경부
2021-09-03 09:27:52 - 관장기관 지정 - 산업통상부
2021-09-07 10:32:01 - 신규신청 - 신청 
2021-10-07 16:05:06 - 신규신청 - 문서재제출요청 
2021-11-01 17:09:16 - 재제출신청 - 접수 
2021-11-01 17:11:10 - 재제출신청 - 신청 
2021-11-01 17:12:04 - 재제출신청 - 문서재제출요청 
2021-11-01 17:15:06 - 재제출신청 - 접수 
2021-11-01 17:22:06 - 재제출신청 - 신청 
2021-11-26 15:55:31 - 재제출신청 - 문서재제출요청 
2021-11-29 16:59:56 - 재제출신청 - 접수 
2021-11-29 17:13:23 - 재제출신청 - 신청 
2022-01-03 15:17:00 - 재제출신청 - 보완요청 
2022-01-03 15:33:13 - 보완신청 - 접수 
2022-01-10 10:09:31 - 보완신청 - 신청 
2022-02-08 15:19:46 - 보완신청 - 문서재제출요청 
2022-02-26 11:15:29 - 재제출신청 - 접수 
2022-02-28 17:15:55 - 재제출신청 - 신청 
2022-04-12 14:50:42 - 재제출신청 - 문서재제출요청 
2022-05-31 11:08:56 - 재제출신청 - 접수 
2022-05-31 15:17:06 - 재제출신청 - 신청 
2022-08-04 17:01:14 - 재제출신청 - 문서재제출요청 
2022-10-13 16:45:19 - 재제출신청 - 접수 
2022-10-13 16:52:58 - 재제출신청 - 신청 
2022-10-14 16:14:02 - 재제출신청 - 보완요청 
2022-11-21 16:52:34 - 보완신청 - 접수 
2022-11-22 10:53:21 - 보완신청 - 신청 
2023-03-15 09:19:13 - 보완신청 - 평가승인 
2023-03-17 08:06:48 - 보완신청 - 심의승인 
</t>
  </si>
  <si>
    <t xml:space="preserve">2022-12-31 01:16:59 - 신규신청 - 접수 
2022-12-31 01:16:59 - 관장기관 지정 - 기후에너지환경부
2022-12-31 01:17:27 - 신규신청 - 신청 
2023-01-02 09:39:43 - 관장기관 지정 - 산업통상부
2023-02-14 15:37:19 - 신규신청 - 보완요청 
</t>
  </si>
  <si>
    <t xml:space="preserve">2022-08-10 17:17:52 - 신규신청 - 신청 
2022-08-10 17:17:52 - 관장기관 지정 - 기후에너지환경부
2022-08-11 09:10:40 - 관장기관 지정 - 산업통상부
2022-08-11 18:00:30 - 신규신청 - 문서재제출요청 
2022-08-12 16:00:23 - 재제출신청 - 신청 
2022-09-08 09:54:13 - 재제출신청 - 보완요청 
2022-09-16 20:52:40 - 보완신청 - 신청 
2022-11-15 08:35:30 - 보완신청 - 문서재제출요청 
2022-11-16 09:49:40 - 재제출신청 - 신청 
2022-11-21 18:55:21 - 재제출신청 - 문서재제출요청 
2022-11-22 10:21:27 - 재제출신청 - 신청 
2022-12-23 14:12:28 - 재제출신청 - 평가승인 
2022-12-26 15:57:52 - 재제출신청 - 심의승인 
2023-02-09 16:03:08 - 재제출신청 - 착수신고 
</t>
  </si>
  <si>
    <t xml:space="preserve">2019-05-31 15:30:39 - 신규신청 - 신청 
2019-05-31 15:30:39 - 관장기관 지정 - 기후에너지환경부
2019-06-03 09:06:00 - 관장기관 지정 - 산업통상부
2019-12-13 17:01:15 - 신규신청 - 보완요청 
2020-12-01 16:07:37 - 보완신청 - 접수 
2020-12-01 17:22:44 - 보완신청 - 신청 
2021-03-16 16:06:33 - 보완신청 - 보완요청 
2021-06-29 13:58:44 - 보완신청 - 접수 
2021-06-30 15:32:22 - 보완신청 - 신청 
2021-07-30 09:34:04 - 보완신청 - 보완요청 
2021-08-30 16:30:18 - 보완신청 - 접수 
2021-09-30 10:19:16 - 보완신청 - 신청 
2021-11-12 08:58:47 - 보완신청 - 문서재제출요청 
2022-04-11 14:55:23 - 재제출신청 - 접수 
2022-05-19 10:58:39 - 재제출신청 - 신청 
2022-05-23 11:29:58 - 재제출신청 - 문서재제출요청 
2022-12-22 09:12:28 - 재제출신청 - 접수 
2023-02-03 11:06:36 - 재제출신청 - 신청 
2023-02-03 11:07:00 - 재제출신청 - 문서재제출요청 
</t>
  </si>
  <si>
    <t xml:space="preserve">2021-01-19 11:06:31 - 신규신청 - 접수 
2021-01-19 11:06:31 - 관장기관 지정 - 기후에너지환경부
2021-01-19 13:23:11 - 관장기관 지정 - 산업통상부
2021-01-25 18:01:04 - 신규신청 - 신청 
2021-04-02 11:07:36 - 신규신청 - 보완요청 
2021-07-26 13:07:14 - 보완신청 - 접수 
2021-08-12 15:05:40 - 보완신청 - 신청 
2021-08-12 15:06:29 - 보완신청 - 보완요청 
2021-09-10 22:48:57 - 보완신청 - 접수 
2021-09-29 18:13:42 - 보완신청 - 신청 
2021-10-20 10:10:25 - 보완신청 - 보완요청 
2022-04-11 22:42:35 - 보완신청 - 접수 
2022-04-21 14:20:29 - 보완신청 - 신청 
2022-05-27 10:40:52 - 보완신청 - 문서재제출요청 
2022-12-16 19:42:10 - 재제출신청 - 접수 
2022-12-28 13:16:45 - 재제출신청 - 신청 
2023-01-30 15:11:04 - 재제출신청 - 문서재제출요청 
</t>
  </si>
  <si>
    <t xml:space="preserve">2022-01-11 10:53:58 - 신규신청 - 접수 
2022-01-11 10:53:58 - 관장기관 지정 - 기후에너지환경부
2022-01-11 11:19:37 - 관장기관 지정 - 산업통상부
2022-01-18 11:00:34 - 신규신청 - 신청 
2022-02-11 14:33:05 - 신규신청 - 보완요청 
2022-04-05 13:10:29 - 보완신청 - 접수 
2022-04-05 18:05:18 - 보완신청 - 신청 
2022-05-04 11:08:18 - 보완신청 - 보완요청 
2022-05-04 17:06:16 - 보완신청 - 접수 
2022-05-09 08:44:26 - 보완신청 - 신청 
2022-06-21 15:23:59 - 보완신청 - 문서재제출요청 
2022-06-21 15:27:09 - 재제출신청 - 접수 
2022-06-23 17:14:23 - 재제출신청 - 신청 
2022-07-13 10:00:55 - 재제출신청 - 문서재제출요청 
2022-07-13 10:54:50 - 재제출신청 - 접수 
2022-07-13 11:10:03 - 재제출신청 - 신청 
2022-07-14 14:37:33 - 재제출신청 - 보완요청 
2022-07-22 14:46:20 - 보완신청 - 접수 
2022-07-26 08:32:26 - 보완신청 - 신청 
2022-09-02 13:18:38 - 보완신청 - 문서재제출요청 
2022-09-07 11:43:40 - 재제출신청 - 접수 
2022-09-07 13:03:23 - 재제출신청 - 신청 
2022-09-07 13:32:35 - 재제출신청 - 문서재제출요청 
2022-09-07 13:40:46 - 재제출신청 - 접수 
2022-09-07 13:46:15 - 재제출신청 - 신청 
2022-09-07 15:11:30 - 재제출신청 - 문서재제출요청 
2022-09-07 15:18:43 - 재제출신청 - 접수 
2022-09-07 15:32:50 - 재제출신청 - 신청 
2022-09-07 15:33:07 - 재제출신청 - 문서재제출요청 
2022-09-07 15:38:34 - 재제출신청 - 접수 
2022-09-07 15:47:41 - 재제출신청 - 신청 
2022-09-14 15:26:20 - 재제출신청 - 문서재제출요청 
2022-09-15 16:27:01 - 재제출신청 - 접수 
2022-09-15 17:25:13 - 재제출신청 - 신청 
2022-11-15 08:33:21 - 재제출신청 - 문서재제출요청 
2022-11-15 21:51:50 - 재제출신청 - 접수 
2022-11-16 08:24:42 - 재제출신청 - 신청 
2022-11-16 10:09:39 - 재제출신청 - 문서재제출요청 
2022-11-16 10:58:55 - 재제출신청 - 접수 
2022-11-16 13:03:51 - 재제출신청 - 신청 
2022-11-16 14:30:41 - 재제출신청 - 문서재제출요청 
2022-11-16 15:05:58 - 재제출신청 - 접수 
2022-11-16 15:45:44 - 재제출신청 - 신청 
2022-12-23 14:10:22 - 재제출신청 - 평가승인 
2022-12-26 15:58:18 - 재제출신청 - 심의승인 
2023-01-04 10:21:23 - 재제출신청 - 착수신고 
</t>
  </si>
  <si>
    <t xml:space="preserve">2022-04-05 14:03:14 - 신규신청 - 접수 
2022-04-05 14:03:14 - 관장기관 지정 - 기후에너지환경부
2022-04-05 18:07:34 - 신규신청 - 신청 
2022-04-06 13:12:34 - 관장기관 지정 - 산업통상부
2022-05-06 16:20:30 - 신규신청 - 보완요청 
2022-05-16 14:23:01 - 보완신청 - 접수 
2022-05-18 10:18:35 - 보완신청 - 신청 
2022-06-28 14:31:53 - 보완신청 - 보완요청 
2022-07-01 10:31:10 - 보완신청 - 접수 
2022-07-01 11:30:59 - 보완신청 - 신청 
2022-07-01 14:07:21 - 보완신청 - 문서재제출요청 
2022-07-01 14:22:32 - 재제출신청 - 접수 
2022-07-01 14:46:35 - 재제출신청 - 신청 
2022-08-11 19:09:16 - 재제출신청 - 보완요청 
2022-08-26 09:36:26 - 보완신청 - 접수 
2022-08-26 17:08:35 - 보완신청 - 신청 
2022-09-07 13:33:37 - 보완신청 - 문서재제출요청 
2022-09-07 13:46:21 - 재제출신청 - 접수 
2022-09-07 15:13:00 - 재제출신청 - 신청 
2022-09-14 15:29:30 - 재제출신청 - 문서재제출요청 
2022-09-15 15:40:22 - 재제출신청 - 접수 
2022-09-15 17:36:06 - 재제출신청 - 신청 
2022-09-16 11:16:26 - 재제출신청 - 문서재제출요청 
2022-09-16 11:50:55 - 재제출신청 - 접수 
2022-09-16 16:18:41 - 재제출신청 - 신청 
2022-11-15 08:34:25 - 재제출신청 - 문서재제출요청 
2022-11-15 22:14:05 - 재제출신청 - 접수 
2022-11-16 08:25:38 - 재제출신청 - 신청 
2022-11-16 10:10:24 - 재제출신청 - 문서재제출요청 
2022-11-16 11:04:57 - 재제출신청 - 접수 
2022-11-16 11:11:14 - 재제출신청 - 신청 
2022-11-16 11:11:33 - 재제출신청 - 문서재제출요청 
2022-11-16 11:20:09 - 재제출신청 - 접수 
2022-11-16 13:04:22 - 재제출신청 - 신청 
2022-11-16 14:31:07 - 재제출신청 - 문서재제출요청 
2022-11-16 15:20:41 - 재제출신청 - 접수 
2022-11-16 15:45:55 - 재제출신청 - 신청 
2022-12-23 14:11:12 - 재제출신청 - 평가승인 
2022-12-26 16:06:05 - 재제출신청 - 심의승인 
2023-01-04 10:17:49 - 재제출신청 - 착수신고 
</t>
  </si>
  <si>
    <t xml:space="preserve">2019-06-05 14:29:42 - 신규신청 - 신청 
2019-06-05 14:29:42 - 관장기관 지정 - 기후에너지환경부
2019-06-05 16:42:18 - 관장기관 지정 - 산업통상부
2019-12-13 17:00:26 - 신규신청 - 보완요청 
2020-11-30 21:19:21 - 보완신청 - 접수 
2020-12-01 17:23:23 - 보완신청 - 신청 
2021-03-16 16:08:03 - 보완신청 - 보완요청 
2021-06-29 11:48:49 - 보완신청 - 접수 
2021-06-30 15:34:06 - 보완신청 - 신청 
2021-07-30 09:36:57 - 보완신청 - 보완요청 
2021-08-30 19:19:43 - 보완신청 - 접수 
2021-09-01 11:05:55 - 보완신청 - 신청 
2021-10-01 16:47:40 - 보완신청 - 문서재제출요청 
2021-11-10 10:39:52 - 재제출신청 - 접수 
2021-12-21 17:25:34 - 재제출신청 - 신청 
2021-12-21 17:26:39 - 재제출신청 - 문서재제출요청 
2022-04-19 16:37:21 - 재제출신청 - 접수 
2022-05-31 11:02:57 - 재제출신청 - 신청 
2022-05-31 13:09:49 - 재제출신청 - 문서재제출요청 
2022-06-08 09:20:04 - 재제출신청 - 접수 
2022-07-15 11:21:14 - 재제출신청 - 신청 
2022-07-15 11:21:55 - 재제출신청 - 문서재제출요청 
2022-07-18 10:32:19 - 재제출신청 - 접수 
2022-09-19 15:46:11 - 재제출신청 - 신청 
2022-11-15 08:37:14 - 재제출신청 - 문서재제출요청 
2022-11-15 09:11:26 - 재제출신청 - 접수 
2022-12-23 14:07:49 - 재제출신청 - 신청 
2022-12-23 14:08:04 - 재제출신청 - 평가승인 
2022-12-23 14:53:58 - 재제출신청 - 심의승인 
2023-01-02 08:10:12 - 재제출신청 - 착수신고 
</t>
  </si>
  <si>
    <t xml:space="preserve">2019-12-24 11:21:27 - 신규신청 - 접수 
2019-12-24 11:21:27 - 관장기관 지정 - 기후에너지환경부
2019-12-24 13:08:59 - 관장기관 지정 - 산업통상부
2020-01-08 14:46:49 - 신규신청 - 신청 
2020-04-29 16:54:36 - 신규신청 - 보완요청 
2020-12-01 16:35:34 - 보완신청 - 접수 
2020-12-01 17:15:43 - 보완신청 - 신청 
2021-03-31 17:57:47 - 보완신청 - 보완요청 
2021-06-28 15:34:02 - 보완신청 - 접수 
2021-06-30 15:38:26 - 보완신청 - 신청 
2021-07-29 16:15:53 - 보완신청 - 보완요청 
2021-08-27 14:57:17 - 보완신청 - 접수 
2021-09-30 10:13:36 - 보완신청 - 신청 
2021-10-06 18:01:12 - 보완신청 - 문서재제출요청 
2021-10-13 14:27:18 - 재제출신청 - 접수 
2021-10-14 15:24:38 - 재제출신청 - 신청 
2021-11-30 11:26:55 - 재제출신청 - 문서재제출요청 
2022-04-11 16:51:51 - 재제출신청 - 접수 
2022-04-21 09:53:01 - 재제출신청 - 신청 
2022-05-23 17:04:54 - 재제출신청 - 문서재제출요청 
2022-06-09 09:00:12 - 재제출신청 - 접수 
2022-06-13 16:09:28 - 재제출신청 - 신청 
2022-06-15 10:54:04 - 재제출신청 - 문서재제출요청 
2022-06-15 11:40:08 - 재제출신청 - 접수 
2022-06-15 13:35:33 - 재제출신청 - 신청 
2022-06-15 13:35:55 - 재제출신청 - 문서재제출요청 
2022-06-15 13:43:01 - 재제출신청 - 접수 
2022-06-15 13:45:19 - 재제출신청 - 신청 
2022-06-15 13:45:36 - 재제출신청 - 문서재제출요청 
2022-06-15 13:46:38 - 재제출신청 - 접수 
2022-06-15 13:51:09 - 재제출신청 - 신청 
2022-07-11 14:29:02 - 재제출신청 - 문서재제출요청 
2022-07-15 09:39:16 - 재제출신청 - 접수 
2022-07-15 10:53:22 - 재제출신청 - 신청 
2022-07-15 11:11:52 - 재제출신청 - 문서재제출요청 
2022-07-15 15:05:05 - 재제출신청 - 접수 
2022-07-18 09:47:21 - 재제출신청 - 신청 
2022-08-04 16:59:52 - 재제출신청 - 문서재제출요청 
2022-08-08 10:48:14 - 재제출신청 - 접수 
2022-08-08 15:03:31 - 재제출신청 - 신청 
2022-08-16 11:12:25 - 재제출신청 - 문서재제출요청 
2022-08-16 13:34:37 - 재제출신청 - 접수 
2022-08-17 09:24:47 - 재제출신청 - 신청 
2022-10-17 15:53:09 - 재제출신청 - 문서재제출요청 
2022-10-21 09:24:28 - 재제출신청 - 접수 
2022-10-31 13:22:55 - 재제출신청 - 신청 
2022-12-23 14:04:58 - 재제출신청 - 평가승인 
2022-12-26 15:57:23 - 재제출신청 - 심의승인 
2023-01-02 08:07:14 - 재제출신청 - 착수신고 
</t>
  </si>
  <si>
    <t xml:space="preserve">2019-08-28 16:28:08 - 신규신청 - 신청 
2019-08-28 16:28:08 - 관장기관 지정 - 기후에너지환경부
2019-08-29 15:16:18 - 관장기관 지정 - 산업통상부
2020-01-09 10:19:27 - 신규신청 - 문서재제출요청 
2020-12-01 14:05:08 - 재제출신청 - 접수 
2020-12-01 17:22:19 - 재제출신청 - 신청 
2021-03-31 10:37:28 - 재제출신청 - 보완요청 
2021-06-29 11:49:40 - 보완신청 - 접수 
2021-06-30 15:32:47 - 보완신청 - 신청 
2021-07-21 16:04:43 - 보완신청 - 문서재제출요청 
2021-08-30 15:00:05 - 재제출신청 - 접수 
2021-09-01 11:03:43 - 재제출신청 - 신청 
2021-09-30 22:40:25 - 재제출신청 - 문서재제출요청 
2021-11-08 11:22:00 - 재제출신청 - 접수 
2021-11-08 11:22:56 - 재제출신청 - 접수 
2021-11-24 17:39:52 - 재제출신청 - 신청 
2021-12-21 17:33:24 - 재제출신청 - 보완요청 
2022-04-11 13:42:59 - 보완신청 - 접수 
2022-04-21 09:52:27 - 보완신청 - 신청 
2022-05-23 17:01:04 - 보완신청 - 문서재제출요청 
2022-06-08 14:52:11 - 재제출신청 - 접수 
2022-06-13 16:09:07 - 재제출신청 - 신청 
2022-06-15 10:54:42 - 재제출신청 - 문서재제출요청 
2022-06-15 11:17:20 - 재제출신청 - 접수 
2022-06-15 13:36:17 - 재제출신청 - 신청 
2022-07-11 14:28:19 - 재제출신청 - 문서재제출요청 
2022-07-14 16:32:58 - 재제출신청 - 접수 
2022-07-15 10:53:05 - 재제출신청 - 신청 
2022-07-15 11:06:46 - 재제출신청 - 보완요청 
2022-07-15 13:34:57 - 보완신청 - 접수 
2022-07-18 09:47:05 - 보완신청 - 신청 
2022-08-04 17:00:37 - 보완신청 - 문서재제출요청 
2022-08-08 10:49:24 - 재제출신청 - 접수 
2022-08-08 15:05:35 - 재제출신청 - 신청 
2022-08-16 11:12:46 - 재제출신청 - 문서재제출요청 
2022-08-16 13:21:28 - 재제출신청 - 접수 
2022-08-17 09:24:34 - 재제출신청 - 신청 
2022-10-17 15:54:09 - 재제출신청 - 문서재제출요청 
2022-10-25 16:44:12 - 재제출신청 - 접수 
2022-10-31 13:23:42 - 재제출신청 - 신청 
2022-10-31 14:59:36 - 재제출신청 - 문서재제출요청 
2022-11-01 14:53:18 - 재제출신청 - 접수 
2022-11-01 16:00:20 - 재제출신청 - 신청 
2022-11-01 16:04:35 - 재제출신청 - 문서재제출요청 
2022-11-01 16:07:41 - 재제출신청 - 접수 
2022-11-01 16:35:49 - 재제출신청 - 신청 
2022-12-23 14:04:33 - 재제출신청 - 평가승인 
2022-12-26 15:56:48 - 재제출신청 - 심의승인 
2023-01-02 08:04:53 - 재제출신청 - 착수신고 
</t>
  </si>
  <si>
    <t xml:space="preserve">2022-03-16 21:18:03 - 신규신청 - 접수 
2022-03-16 21:18:03 - 관장기관 지정 - 기후에너지환경부
2022-03-16 21:22:59 - 신규신청 - 접수 
2022-03-16 21:22:59 - 관장기관 지정 - 기후에너지환경부
2022-03-16 21:24:15 - 신규신청 - 신청 
2022-03-17 09:12:46 - 관장기관 지정 - 산업통상부
2022-04-28 08:57:50 - 신규신청 - 보완요청 
2022-05-04 18:33:18 - 보완신청 - 접수 
2022-05-04 18:35:37 - 보완신청 - 신청 
2022-06-14 11:22:45 - 보완신청 - 보완요청 
2022-06-16 14:06:37 - 보완신청 - 접수 
2022-06-16 14:19:46 - 보완신청 - 신청 
2022-06-20 14:01:22 - 보완신청 - 보완요청 
2022-06-22 17:47:57 - 보완신청 - 접수 
2022-06-22 17:51:43 - 보완신청 - 신청 
2022-06-23 10:20:58 - 보완신청 - 문서재제출요청 
2022-06-23 10:42:55 - 재제출신청 - 접수 
2022-06-23 10:43:49 - 재제출신청 - 신청 
2022-08-05 17:28:49 - 재제출신청 - 문서재제출요청 
2022-08-09 17:52:19 - 재제출신청 - 접수 
2022-08-09 17:53:55 - 재제출신청 - 신청 
2022-09-15 08:57:25 - 재제출신청 - 문서재제출요청 
2022-09-15 15:27:16 - 재제출신청 - 접수 
2022-09-15 15:30:48 - 재제출신청 - 신청 
2022-11-15 08:37:45 - 재제출신청 - 문서재제출요청 
2022-11-15 16:07:02 - 재제출신청 - 접수 
2022-11-15 16:08:13 - 재제출신청 - 신청 
2022-11-16 09:02:55 - 재제출신청 - 문서재제출요청 
2022-11-16 09:08:20 - 재제출신청 - 접수 
2022-11-16 09:09:22 - 재제출신청 - 신청 
2022-12-23 14:12:07 - 재제출신청 - 평가승인 
2022-12-26 16:00:29 - 재제출신청 - 심의승인 
</t>
  </si>
  <si>
    <t xml:space="preserve">2021-02-03 13:56:47 - 신규신청 - 접수 
2021-02-03 13:56:47 - 관장기관 지정 - 기후에너지환경부
2021-02-04 09:05:38 - 관장기관 지정 - 산업통상부
2021-02-10 13:26:33 - 신규신청 - 신청 
2021-03-16 10:35:38 - 신규신청 - 보완요청 
2021-06-28 17:32:26 - 보완신청 - 접수 
2021-06-28 18:11:39 - 보완신청 - 신청 
2021-07-28 17:38:29 - 보완신청 - 보완요청 
2021-09-07 12:27:15 - 보완신청 - 접수 
2021-09-23 18:19:39 - 보완신청 - 신청 
2021-09-23 18:19:59 - 보완신청 - 문서재제출요청 
2021-10-06 18:18:16 - 재제출신청 - 접수 
2021-10-06 19:48:17 - 재제출신청 - 신청 
2021-10-06 19:49:16 - 재제출신청 - 문서재제출요청 
2021-10-06 20:04:57 - 재제출신청 - 접수 
2021-11-15 09:07:29 - 재제출신청 - 신청 
2021-11-15 09:11:42 - 재제출신청 - 보완요청 
2022-03-14 18:26:46 - 보완신청 - 접수 
2022-04-25 15:15:27 - 보완신청 - 신청 
2022-04-25 15:23:44 - 보완신청 - 문서재제출요청 
2022-04-27 15:09:01 - 재제출신청 - 접수 
2022-04-27 16:03:05 - 재제출신청 - 신청 
2022-05-26 10:14:16 - 재제출신청 - 문서재제출요청 
2022-05-26 16:01:52 - 재제출신청 - 접수 
2022-05-31 16:57:55 - 재제출신청 - 신청 
2022-05-31 16:58:04 - 재제출신청 - 문서재제출요청 
2022-05-31 17:31:44 - 재제출신청 - 접수 
2022-06-02 14:04:09 - 재제출신청 - 신청 
2022-06-02 14:04:57 - 재제출신청 - 문서재제출요청 
2022-07-06 12:35:09 - 재제출신청 - 접수 
2022-08-18 09:52:47 - 재제출신청 - 신청 
2022-08-18 09:53:22 - 재제출신청 - 문서재제출요청 
2022-08-19 12:01:08 - 재제출신청 - 접수 
2022-12-23 14:03:56 - 재제출신청 - 신청 
2022-12-23 14:04:11 - 재제출신청 - 평가승인 
2022-12-26 15:56:14 - 재제출신청 - 심의승인 
</t>
  </si>
  <si>
    <t xml:space="preserve">2021-02-03 13:31:25 - 신규신청 - 접수 
2021-02-03 13:31:25 - 관장기관 지정 - 기후에너지환경부
2021-02-04 09:05:31 - 관장기관 지정 - 산업통상부
2021-02-10 13:21:12 - 신규신청 - 신청 
2021-03-16 10:36:29 - 신규신청 - 보완요청 
2021-06-28 17:45:05 - 보완신청 - 접수 
2021-06-28 18:11:07 - 보완신청 - 신청 
2021-07-28 08:15:57 - 보완신청 - 보완요청 
2021-09-06 18:03:33 - 보완신청 - 접수 
2021-09-23 18:17:37 - 보완신청 - 신청 
2021-09-23 18:18:08 - 보완신청 - 문서재제출요청 
2021-09-28 10:38:49 - 재제출신청 - 접수 
2021-09-30 21:24:49 - 재제출신청 - 신청 
2021-09-30 22:22:36 - 재제출신청 - 문서재제출요청 
2021-10-06 10:38:57 - 재제출신청 - 접수 
2021-10-06 14:54:29 - 재제출신청 - 신청 
2021-10-06 14:55:34 - 재제출신청 - 문서재제출요청 
2021-10-06 15:06:38 - 재제출신청 - 접수 
2021-11-02 14:22:02 - 재제출신청 - 신청 
2021-11-02 14:27:01 - 재제출신청 - 보완요청 
2022-02-21 19:28:59 - 보완신청 - 접수 
2022-03-14 15:23:37 - 보완신청 - 신청 
2022-03-14 15:23:57 - 보완신청 - 문서재제출요청 
2022-03-14 17:54:00 - 재제출신청 - 접수 
2022-04-18 13:45:21 - 재제출신청 - 신청 
2022-05-12 14:10:48 - 재제출신청 - 문서재제출요청 
2022-05-25 16:46:12 - 재제출신청 - 접수 
2022-05-31 16:56:37 - 재제출신청 - 신청 
2022-05-31 16:57:37 - 재제출신청 - 문서재제출요청 
2022-05-31 17:16:41 - 재제출신청 - 접수 
2022-06-23 15:34:23 - 재제출신청 - 신청 
2022-06-23 15:34:46 - 재제출신청 - 문서재제출요청 
2022-07-06 12:21:59 - 재제출신청 - 접수 
2022-07-27 10:22:50 - 재제출신청 - 신청 
2022-08-18 10:02:15 - 재제출신청 - 문서재제출요청 
2022-08-19 11:45:14 - 재제출신청 - 접수 
2022-12-23 14:03:06 - 재제출신청 - 신청 
2022-12-23 14:03:30 - 재제출신청 - 평가승인 
2022-12-26 15:55:43 - 재제출신청 - 심의승인 
</t>
  </si>
  <si>
    <t xml:space="preserve">2021-02-04 11:20:16 - 신규신청 - 접수 
2021-02-04 11:20:16 - 관장기관 지정 - 기후에너지환경부
2021-02-04 17:54:00 - 관장기관 지정 - 산업통상부
2021-02-10 13:26:52 - 신규신청 - 신청 
2021-03-16 10:32:34 - 신규신청 - 보완요청 
2021-06-28 16:41:41 - 보완신청 - 접수 
2021-06-28 18:02:14 - 보완신청 - 신청 
2021-07-28 08:29:15 - 보완신청 - 보완요청 
2021-09-08 11:28:13 - 보완신청 - 접수 
2021-09-23 18:24:13 - 보완신청 - 신청 
2021-09-23 18:24:25 - 보완신청 - 문서재제출요청 
2021-10-12 19:06:53 - 재제출신청 - 접수 
2021-11-22 11:44:25 - 재제출신청 - 신청 
2021-11-22 11:45:12 - 재제출신청 - 보완요청 
2022-03-14 19:21:09 - 보완신청 - 접수 
2022-04-21 17:14:53 - 보완신청 - 신청 
2022-04-21 17:15:17 - 보완신청 - 문서재제출요청 
2022-04-27 15:45:27 - 재제출신청 - 접수 
2022-04-27 16:03:54 - 재제출신청 - 신청 
2022-05-26 10:15:18 - 재제출신청 - 문서재제출요청 
2022-05-26 16:48:50 - 재제출신청 - 접수 
2022-06-09 16:06:31 - 재제출신청 - 신청 
2022-06-09 16:07:36 - 재제출신청 - 문서재제출요청 
2022-07-06 12:47:15 - 재제출신청 - 접수 
2022-08-23 15:21:51 - 재제출신청 - 신청 
2022-08-23 15:22:41 - 재제출신청 - 문서재제출요청 
2022-08-25 11:09:14 - 재제출신청 - 접수 
2022-09-15 14:06:42 - 재제출신청 - 신청 
2022-09-15 14:07:57 - 재제출신청 - 문서재제출요청 
2022-09-15 17:38:00 - 재제출신청 - 접수 
2022-09-19 15:45:40 - 재제출신청 - 신청 
2022-12-23 14:07:03 - 재제출신청 - 평가승인 
2022-12-23 14:56:44 - 재제출신청 - 심의승인 
</t>
  </si>
  <si>
    <t xml:space="preserve">2021-02-04 15:17:00 - 신규신청 - 접수 
2021-02-04 15:17:00 - 관장기관 지정 - 기후에너지환경부
2021-02-04 17:53:09 - 관장기관 지정 - 산업통상부
2021-02-10 16:50:43 - 신규신청 - 신청 
2021-03-16 10:37:23 - 신규신청 - 보완요청 
2021-06-28 15:43:54 - 보완신청 - 접수 
2021-06-28 18:18:07 - 보완신청 - 신청 
2021-07-28 17:39:28 - 보완신청 - 보완요청 
2021-09-23 15:56:09 - 보완신청 - 접수 
2021-09-23 18:28:14 - 보완신청 - 신청 
2021-09-23 18:28:38 - 보완신청 - 문서재제출요청 
2021-10-15 13:55:28 - 재제출신청 - 접수 
2021-11-25 08:52:24 - 재제출신청 - 신청 
2021-11-25 08:53:38 - 재제출신청 - 보완요청 
2022-03-14 20:00:41 - 보완신청 - 접수 
2022-04-21 17:15:34 - 보완신청 - 신청 
2022-04-21 17:15:58 - 보완신청 - 문서재제출요청 
2022-04-27 15:56:07 - 재제출신청 - 접수 
2022-04-27 16:04:08 - 재제출신청 - 신청 
2022-05-26 10:15:39 - 재제출신청 - 문서재제출요청 
2022-05-26 17:03:44 - 재제출신청 - 접수 
2022-05-31 16:59:25 - 재제출신청 - 신청 
2022-05-31 16:59:34 - 재제출신청 - 문서재제출요청 
2022-05-31 18:05:35 - 재제출신청 - 접수 
2022-06-09 16:05:18 - 재제출신청 - 신청 
2022-06-09 16:06:12 - 재제출신청 - 문서재제출요청 
2022-07-06 12:58:15 - 재제출신청 - 접수 
2022-08-23 15:23:02 - 재제출신청 - 신청 
2022-08-23 15:23:13 - 재제출신청 - 문서재제출요청 
2022-08-25 11:18:12 - 재제출신청 - 접수 
2022-09-15 14:09:08 - 재제출신청 - 신청 
2022-09-15 14:09:42 - 재제출신청 - 문서재제출요청 
2022-09-15 17:36:34 - 재제출신청 - 접수 
2022-09-19 15:45:56 - 재제출신청 - 신청 
2022-12-23 14:07:26 - 재제출신청 - 평가승인 
2022-12-23 14:53:23 - 재제출신청 - 심의승인 
</t>
  </si>
  <si>
    <t xml:space="preserve">2020-09-28 23:14:03 - 신규신청 - 접수 
2020-09-28 23:14:03 - 관장기관 지정 - 기후에너지환경부
2020-09-29 15:51:59 - 신규신청 - 신청 
2020-10-06 14:26:32 - 관장기관 지정 - 산업통상부
2021-04-02 14:42:00 - 신규신청 - 보완요청 
2021-06-30 22:05:55 - 보완신청 - 접수 
2021-06-30 22:09:58 - 보완신청 - 신청 
2021-07-22 17:58:22 - 보완신청 - 보완요청 
2021-10-26 15:02:49 - 보완신청 - 접수 
2021-10-26 15:08:35 - 보완신청 - 신청 
2021-11-23 15:35:35 - 보완신청 - 문서재제출요청 
2022-02-09 13:34:28 - 재제출신청 - 접수 
2022-02-10 13:45:54 - 재제출신청 - 신청 
2022-03-22 15:43:16 - 재제출신청 - 문서재제출요청 
2022-05-24 13:40:39 - 재제출신청 - 접수 
2022-05-24 13:58:28 - 재제출신청 - 신청 
2022-08-05 09:02:29 - 재제출신청 - 문서재제출요청 
2022-08-05 10:17:47 - 재제출신청 - 접수 
2022-08-08 08:29:14 - 재제출신청 - 신청 
2022-12-23 14:02:17 - 재제출신청 - 평가승인 
2022-12-23 14:02:39 - 재제출신청 - 심의승인 
</t>
  </si>
  <si>
    <t xml:space="preserve">2020-02-21 14:29:05 - 신규신청 - 접수 
2020-02-21 14:29:05 - 관장기관 지정 - 기후에너지환경부
2020-02-21 17:21:46 - 관장기관 지정 - 산업통상부
2020-02-25 15:11:30 - 신규신청 - 신청 
2020-03-30 17:34:41 - 신규신청 - 문서재제출요청 
2020-11-04 13:17:50 - 재제출신청 - 접수 
2020-11-06 08:27:37 - 재제출신청 - 신청 
2020-11-25 16:18:30 - 재제출신청 - 문서재제출요청 
2021-01-04 09:43:38 - 재제출신청 - 접수 
2021-02-16 14:40:04 - 재제출신청 - 신청 
2021-02-18 13:50:17 - 재제출신청 - 문서재제출요청 
2021-06-01 14:57:39 - 재제출신청 - 접수 
2021-06-03 15:16:59 - 재제출신청 - 신청 
2021-06-03 15:17:24 - 재제출신청 - 보완요청 
2021-07-08 15:52:27 - 보완신청 - 접수 
2021-08-06 08:29:15 - 보완신청 - 신청 
2021-08-06 08:30:37 - 보완신청 - 보완요청 
2021-09-16 16:16:24 - 보완신청 - 접수 
2021-10-06 08:58:55 - 보완신청 - 신청 
2021-11-26 14:19:46 - 보완신청 - 보완요청 
2021-12-15 15:04:41 - 보완신청 - 접수 
2022-01-10 13:06:06 - 보완신청 - 신청 
2022-07-05 16:48:32 - 보완신청 - 평가승인 
2022-07-05 16:48:56 - 보완신청 - 심의승인 
2022-11-17 16:45:28 - 보완신청 - 착수신고 
</t>
  </si>
  <si>
    <t xml:space="preserve">2019-06-20 10:50:20 - 신규신청 - 신청 
2019-06-20 10:50:20 - 관장기관 지정 - 기후에너지환경부
2019-06-20 13:18:29 - 관장기관 지정 - 산업통상부
2019-12-13 17:01:52 - 신규신청 - 보완요청 
2020-12-01 16:26:28 - 보완신청 - 접수 
2020-12-01 17:22:57 - 보완신청 - 신청 
2021-03-16 16:08:34 - 보완신청 - 보완요청 
2021-06-29 11:26:11 - 보완신청 - 접수 
2021-06-30 15:33:12 - 보완신청 - 신청 
2021-07-30 09:40:32 - 보완신청 - 보완요청 
2021-08-30 15:45:40 - 보완신청 - 접수 
2021-09-01 11:04:26 - 보완신청 - 신청 
2021-10-06 14:27:34 - 보완신청 - 문서재제출요청 
2021-10-06 15:43:50 - 재제출신청 - 접수 
2021-10-07 13:59:39 - 재제출신청 - 신청 
2021-10-07 14:01:51 - 재제출신청 - 문서재제출요청 
2021-10-07 16:03:28 - 재제출신청 - 접수 
2021-10-08 16:27:33 - 재제출신청 - 신청 
2021-11-29 15:06:18 - 재제출신청 - 문서재제출요청 
2021-12-01 09:32:05 - 재제출신청 - 접수 
2021-12-01 10:28:03 - 재제출신청 - 신청 
2021-12-01 12:00:34 - 재제출신청 - 문서재제출요청 
2021-12-01 12:59:00 - 재제출신청 - 접수 
2021-12-01 13:14:18 - 재제출신청 - 신청 
2021-12-02 10:22:01 - 재제출신청 - 문서재제출요청 
2022-04-11 15:47:06 - 재제출신청 - 접수 
2022-05-02 11:39:20 - 재제출신청 - 신청 
2022-05-27 10:45:40 - 재제출신청 - 문서재제출요청 
2022-06-08 16:52:33 - 재제출신청 - 접수 
2022-06-28 15:16:38 - 재제출신청 - 신청 
2022-07-14 10:25:58 - 재제출신청 - 문서재제출요청 
2022-07-18 11:19:03 - 재제출신청 - 접수 
2022-07-29 12:13:30 - 재제출신청 - 신청 
2022-08-05 14:59:06 - 재제출신청 - 문서재제출요청 
2022-08-24 09:08:03 - 재제출신청 - 접수 
2022-08-24 11:22:28 - 재제출신청 - 신청 
2022-08-24 11:23:13 - 재제출신청 - 문서재제출요청 
2022-08-24 13:10:02 - 재제출신청 - 접수 
2022-09-02 13:37:01 - 재제출신청 - 신청 
2022-09-02 13:38:43 - 재제출신청 - 문서재제출요청 
2022-09-05 08:31:34 - 재제출신청 - 접수 
2022-09-06 13:44:23 - 재제출신청 - 신청 
2022-10-11 14:26:49 - 재제출신청 - 평가승인 
2022-10-11 14:27:29 - 재제출신청 - 심의승인 
2022-10-24 15:47:49 - 재제출신청 - 착수신고 
</t>
  </si>
  <si>
    <t xml:space="preserve">2020-09-21 17:59:28 - 신규신청 - 접수 
2020-09-21 17:59:28 - 관장기관 지정 - 기후에너지환경부
2020-09-21 18:38:21 - 신규신청 - 신청 
2020-09-21 19:15:01 - 관장기관 지정 - 산업통상부
2021-04-02 19:04:44 - 신규신청 - 보완요청 
2021-06-30 14:32:33 - 보완신청 - 접수 
2021-06-30 14:40:47 - 보완신청 - 신청 
2021-07-29 10:31:25 - 보완신청 - 보완요청 
2021-08-24 18:27:15 - 보완신청 - 접수 
2021-08-25 10:41:29 - 보완신청 - 신청 
2021-10-06 13:36:59 - 보완신청 - 보완요청 
2021-10-08 16:28:19 - 보완신청 - 접수 
2021-10-08 17:04:04 - 보완신청 - 신청 
2021-10-12 16:33:20 - 보완신청 - 문서재제출요청 
2021-10-13 11:03:08 - 재제출신청 - 접수 
2021-10-13 11:17:46 - 재제출신청 - 신청 
2022-01-07 14:09:31 - 재제출신청 - 평가승인 
2022-01-07 14:10:46 - 재제출신청 - 심의승인 
2022-10-20 13:59:27 - 재제출신청 - 착수신고 
</t>
  </si>
  <si>
    <t xml:space="preserve">2019-12-31 17:08:12 - 신규신청 - 신청 
2019-12-31 17:08:12 - 관장기관 지정 - 기후에너지환경부
2020-01-02 09:12:44 - 관장기관 지정 - 산업통상부
2020-02-18 15:49:57 - 신규신청 - 보완요청 
2020-11-30 21:03:47 - 보완신청 - 신청 
2021-04-30 11:30:21 - 보완신청 - 문서재제출요청 
2021-06-02 23:47:20 - 재제출신청 - 신청 
2021-07-28 15:29:03 - 재제출신청 - 보완요청 
2021-11-29 21:26:21 - 보완신청 - 신청 
2022-01-10 16:03:08 - 보완신청 - 보완요청 
2022-03-11 16:23:04 - 보완신청 - 신청 
2022-04-22 17:34:58 - 보완신청 - 문서재제출요청 
2022-06-13 15:05:16 - 재제출신청 - 신청 
2022-08-03 13:55:43 - 재제출신청 - 문서재제출요청 
2022-09-05 16:34:59 - 재제출신청 - 신청 
2022-10-20 13:33:51 - 재제출신청 - 문서재제출요청 
</t>
  </si>
  <si>
    <t xml:space="preserve">2019-12-31 17:04:37 - 신규신청 - 신청 
2019-12-31 17:04:37 - 관장기관 지정 - 기후에너지환경부
2020-01-02 09:12:39 - 관장기관 지정 - 산업통상부
2020-02-18 15:49:11 - 신규신청 - 보완요청 
2020-11-30 20:53:45 - 보완신청 - 신청 
2021-04-30 11:31:11 - 보완신청 - 문서재제출요청 
2021-06-02 23:47:34 - 재제출신청 - 신청 
2021-07-28 15:29:36 - 재제출신청 - 보완요청 
2021-11-29 21:18:36 - 보완신청 - 신청 
2022-01-10 15:59:07 - 보완신청 - 보완요청 
2022-03-11 16:33:42 - 보완신청 - 신청 
2022-04-22 17:13:19 - 보완신청 - 문서재제출요청 
2022-06-13 14:52:01 - 재제출신청 - 신청 
2022-08-03 11:31:26 - 재제출신청 - 문서재제출요청 
2022-09-05 16:27:31 - 재제출신청 - 신청 
2022-10-18 16:17:23 - 재제출신청 - 문서재제출요청 
</t>
  </si>
  <si>
    <t xml:space="preserve">2019-04-02 14:20:55 - 신규신청 - 접수 
2019-04-02 14:20:55 - 관장기관 지정 - 기후에너지환경부
2019-04-02 14:42:18 - 신규신청 - 신청 
2019-04-02 17:38:44 - 관장기관 지정 - 산업통상부
2020-05-11 15:44:29 - 신규신청 - 문서재제출요청 
2020-11-30 17:31:16 - 재제출신청 - 접수 
2020-11-30 17:33:25 - 재제출신청 - 신청 
2021-04-08 09:51:44 - 재제출신청 - 보완요청 
2021-06-02 18:43:54 - 보완신청 - 접수 
2021-06-02 18:45:47 - 보완신청 - 신청 
2021-06-29 14:44:11 - 보완신청 - 보완요청 
2021-07-27 17:15:03 - 보완신청 - 접수 
2021-07-27 17:54:52 - 보완신청 - 신청 
2021-08-31 10:31:43 - 보완신청 - 보완요청 
2021-09-01 18:15:01 - 보완신청 - 접수 
2021-09-01 18:16:52 - 보완신청 - 신청 
2021-10-12 13:39:26 - 보완신청 - 문서재제출요청 
2021-11-08 13:40:43 - 재제출신청 - 접수 
2021-11-08 13:42:27 - 재제출신청 - 신청 
2021-12-06 14:04:53 - 재제출신청 - 문서재제출요청 
2021-12-08 17:10:34 - 재제출신청 - 접수 
2021-12-08 17:27:46 - 재제출신청 - 신청 
2022-01-19 13:25:39 - 재제출신청 - 문서재제출요청 
2022-02-17 14:05:18 - 재제출신청 - 접수 
2022-02-17 14:07:21 - 재제출신청 - 신청 
2022-04-07 15:12:12 - 재제출신청 - 문서재제출요청 
2022-04-07 16:20:27 - 재제출신청 - 접수 
2022-04-07 16:23:11 - 재제출신청 - 신청 
2022-04-29 09:31:14 - 재제출신청 - 문서재제출요청 
2022-04-29 10:11:51 - 재제출신청 - 접수 
2022-04-29 10:13:21 - 재제출신청 - 신청 
2022-10-11 14:19:45 - 재제출신청 - 평가승인 
2022-10-11 14:20:13 - 재제출신청 - 심의승인 
2022-10-17 09:29:49 - 재제출신청 - 착수신고 
</t>
  </si>
  <si>
    <t xml:space="preserve">2020-11-12 11:33:00 - 신규신청 - 접수 
2020-11-12 11:33:00 - 관장기관 지정 - 기후에너지환경부
2020-11-12 13:11:26 - 관장기관 지정 - 산업통상부
2020-11-30 19:33:03 - 신규신청 - 신청 
2021-03-18 13:44:55 - 신규신청 - 보완요청 
2021-04-13 21:32:40 - 보완신청 - 접수 
2021-04-15 08:42:47 - 보완신청 - 신청 
2021-09-27 14:06:48 - 보완신청 - 평가승인 
2021-09-27 14:08:06 - 보완신청 - 심의승인 
2022-10-14 16:02:21 - 보완신청 - 착수신고 
</t>
  </si>
  <si>
    <t xml:space="preserve">2020-02-16 23:11:22 - 신규신청 - 신청 
2020-02-16 23:11:22 - 관장기관 지정 - 기후에너지환경부
2020-02-17 09:03:21 - 관장기관 지정 - 산업통상부
2020-09-29 17:43:22 - 신규신청 - 보완요청 
2021-02-07 22:31:28 - 보완신청 - 신청 
2021-04-06 17:28:16 - 보완신청 - 보완요청 
2021-06-29 18:09:09 - 보완신청 - 신청 
2021-07-27 09:11:22 - 보완신청 - 보완요청 
2021-10-26 15:16:47 - 보완신청 - 접수 
2021-10-26 17:54:50 - 보완신청 - 신청 
2021-12-08 16:50:02 - 보완신청 - 문서재제출요청 
2022-04-11 10:15:30 - 재제출신청 - 접수 
2022-04-11 10:17:48 - 재제출신청 - 신청 
2022-04-11 10:47:26 - 재제출신청 - 문서재제출요청 
2022-04-11 10:55:27 - 재제출신청 - 접수 
2022-04-11 10:58:43 - 재제출신청 - 신청 
2022-05-23 15:15:05 - 재제출신청 - 문서재제출요청 
2022-06-02 17:03:41 - 재제출신청 - 접수 
2022-06-03 16:01:33 - 재제출신청 - 신청 
2022-06-08 14:35:20 - 재제출신청 - 문서재제출요청 
2022-06-14 14:14:47 - 재제출신청 - 접수 
2022-06-14 16:11:55 - 재제출신청 - 신청 
2022-06-16 14:53:37 - 재제출신청 - 문서재제출요청 
2022-06-17 10:33:28 - 재제출신청 - 접수 
2022-06-17 14:00:59 - 재제출신청 - 신청 
2022-06-17 14:12:30 - 재제출신청 - 문서재제출요청 
2022-06-17 16:11:35 - 재제출신청 - 접수 
2022-06-23 09:20:53 - 재제출신청 - 신청 
2022-08-23 09:23:27 - 재제출신청 - 문서재제출요청 
2022-08-24 17:35:25 - 재제출신청 - 접수 
2022-08-24 17:41:49 - 재제출신청 - 신청 
2022-08-24 17:43:01 - 재제출신청 - 문서재제출요청 
2022-08-24 18:00:39 - 재제출신청 - 접수 
2022-08-25 08:08:19 - 재제출신청 - 신청 
2022-08-25 13:43:07 - 재제출신청 - 문서재제출요청 
2022-08-28 16:10:18 - 재제출신청 - 접수 
2022-08-30 10:27:40 - 재제출신청 - 신청 
2022-08-30 10:28:12 - 재제출신청 - 문서재제출요청 
2022-08-30 13:30:28 - 재제출신청 - 접수 
2022-08-30 15:22:41 - 재제출신청 - 신청 
2022-08-31 10:50:44 - 재제출신청 - 문서재제출요청 
2022-08-31 10:56:32 - 재제출신청 - 접수 
2022-09-01 11:23:18 - 재제출신청 - 신청 
2022-09-01 14:34:16 - 재제출신청 - 문서재제출요청 
2022-09-01 18:26:13 - 재제출신청 - 접수 
2022-09-01 19:06:36 - 재제출신청 - 신청 
2022-09-01 19:07:14 - 재제출신청 - 문서재제출요청 
2022-09-01 20:25:21 - 재제출신청 - 접수 
2022-09-02 08:17:18 - 재제출신청 - 신청 
2022-10-11 14:30:30 - 재제출신청 - 평가승인 
2022-10-11 14:31:14 - 재제출신청 - 심의승인 
2022-10-12 13:24:46 - 재제출신청 - 착수신고 
</t>
  </si>
  <si>
    <t xml:space="preserve">2020-12-30 01:06:32 - 신규신청 - 접수 
2020-12-30 01:06:32 - 관장기관 지정 - 기후에너지환경부
2020-12-30 01:07:23 - 신규신청 - 신청 
2021-01-04 09:31:41 - 관장기관 지정 - 산업통상부
2021-04-06 17:29:53 - 신규신청 - 보완요청 
2022-08-31 13:39:08 - 보완신청 - 접수 
2022-08-31 13:39:41 - 보완신청 - 신청 
2022-10-11 16:24:46 - 보완신청 - 문서재제출요청 
</t>
  </si>
  <si>
    <t xml:space="preserve">2018-12-27 08:33:01 - 신규신청 - 신청 
2018-12-27 08:33:01 - 관장기관 지정 - 기후에너지환경부
2018-12-27 11:27:04 - 관장기관 지정 - 산업통상부
2020-04-20 17:56:48 - 신규신청 - 보완요청 
2020-11-30 18:32:12 - 보완신청 - 신청 
2021-04-06 17:30:48 - 보완신청 - 보완요청 
2022-08-31 13:38:37 - 보완신청 - 신청 
2022-10-11 16:24:24 - 보완신청 - 문서재제출요청 
</t>
  </si>
  <si>
    <t xml:space="preserve">2021-02-04 12:08:08 - 신규신청 - 접수 
2021-02-04 12:08:08 - 관장기관 지정 - 기후에너지환경부
2021-02-04 17:53:32 - 관장기관 지정 - 산업통상부
2021-02-14 11:39:50 - 신규신청 - 신청 
2021-03-17 16:08:24 - 신규신청 - 보완요청 
2021-06-28 16:15:28 - 보완신청 - 접수 
2021-06-28 18:17:22 - 보완신청 - 신청 
2021-07-21 14:38:35 - 보완신청 - 문서재제출요청 
2021-09-08 12:18:16 - 재제출신청 - 접수 
2021-09-23 18:25:44 - 재제출신청 - 신청 
2021-09-23 18:26:15 - 재제출신청 - 문서재제출요청 
2021-10-13 14:35:22 - 재제출신청 - 접수 
2021-10-14 17:34:23 - 재제출신청 - 신청 
2021-10-18 14:23:11 - 재제출신청 - 보완요청 
2022-03-14 19:43:06 - 보완신청 - 접수 
2022-04-13 14:45:12 - 보완신청 - 신청 
2022-04-19 09:14:26 - 보완신청 - 문서재제출요청 
2022-04-19 16:38:58 - 재제출신청 - 접수 
2022-04-21 11:17:25 - 재제출신청 - 신청 
2022-04-21 15:47:01 - 재제출신청 - 문서재제출요청 
2022-04-21 16:29:50 - 재제출신청 - 접수 
2022-04-22 13:38:46 - 재제출신청 - 신청 
2022-04-26 14:26:19 - 재제출신청 - 문서재제출요청 
2022-04-26 16:35:05 - 재제출신청 - 접수 
2022-04-28 13:31:43 - 재제출신청 - 신청 
2022-04-29 15:00:27 - 재제출신청 - 보완요청 
2022-04-29 18:33:22 - 보완신청 - 접수 
2022-05-02 11:06:48 - 보완신청 - 신청 
2022-05-02 11:32:56 - 보완신청 - 문서재제출요청 
2022-05-02 12:36:27 - 재제출신청 - 접수 
2022-05-02 13:11:25 - 재제출신청 - 신청 
2022-10-11 14:45:08 - 재제출신청 - 평가승인 
2022-10-11 14:45:28 - 재제출신청 - 심의승인 
</t>
  </si>
  <si>
    <t xml:space="preserve">2021-02-04 11:45:24 - 신규신청 - 접수 
2021-02-04 11:45:24 - 관장기관 지정 - 기후에너지환경부
2021-02-04 17:53:53 - 관장기관 지정 - 산업통상부
2021-02-14 11:40:03 - 신규신청 - 신청 
2021-03-17 16:07:33 - 신규신청 - 보완요청 
2021-06-28 16:29:57 - 보완신청 - 접수 
2021-06-28 18:01:41 - 보완신청 - 신청 
2021-07-21 14:37:46 - 보완신청 - 문서재제출요청 
2021-09-08 11:44:16 - 재제출신청 - 접수 
2021-09-23 18:24:53 - 재제출신청 - 신청 
2021-09-23 18:25:14 - 재제출신청 - 문서재제출요청 
2021-10-11 19:39:23 - 재제출신청 - 접수 
2021-10-14 17:16:01 - 재제출신청 - 신청 
2021-10-18 14:21:57 - 재제출신청 - 보완요청 
2022-03-14 19:33:03 - 보완신청 - 접수 
2022-04-13 10:13:44 - 보완신청 - 신청 
2022-04-19 09:13:29 - 보완신청 - 문서재제출요청 
2022-04-19 11:59:04 - 재제출신청 - 접수 
2022-04-21 10:51:28 - 재제출신청 - 신청 
2022-04-21 15:46:18 - 재제출신청 - 문서재제출요청 
2022-04-21 16:25:03 - 재제출신청 - 접수 
2022-04-22 13:36:43 - 재제출신청 - 신청 
2022-04-29 15:03:10 - 재제출신청 - 보완요청 
2022-04-29 18:17:48 - 보완신청 - 접수 
2022-05-02 11:06:31 - 보완신청 - 신청 
2022-10-11 14:33:22 - 보완신청 - 평가승인 
2022-10-11 14:33:41 - 보완신청 - 심의승인 
</t>
  </si>
  <si>
    <t xml:space="preserve">2021-02-04 15:02:51 - 신규신청 - 접수 
2021-02-04 15:02:51 - 관장기관 지정 - 기후에너지환경부
2021-02-04 17:53:15 - 관장기관 지정 - 산업통상부
2021-02-14 11:39:28 - 신규신청 - 신청 
2021-03-17 16:05:03 - 신규신청 - 보완요청 
2021-06-28 16:05:18 - 보완신청 - 접수 
2021-06-28 18:17:38 - 보완신청 - 신청 
2021-07-21 14:33:24 - 보완신청 - 문서재제출요청 
2021-09-23 12:26:31 - 재제출신청 - 접수 
2021-09-23 18:26:57 - 재제출신청 - 신청 
2021-09-23 18:27:22 - 재제출신청 - 문서재제출요청 
2021-10-13 22:00:33 - 재제출신청 - 접수 
2021-10-14 17:48:00 - 재제출신청 - 신청 
2021-10-18 14:24:32 - 재제출신청 - 보완요청 
2021-10-25 17:38:03 - 보완신청 - 접수 
2021-11-05 13:28:01 - 보완신청 - 신청 
2021-12-07 16:16:27 - 보완신청 - 문서재제출요청 
2022-03-14 19:51:26 - 재제출신청 - 접수 
2022-04-13 15:54:44 - 재제출신청 - 신청 
2022-04-29 15:04:25 - 재제출신청 - 보완요청 
2022-04-29 18:45:23 - 보완신청 - 접수 
2022-05-02 11:07:01 - 보완신청 - 신청 
2022-05-02 11:33:15 - 보완신청 - 문서재제출요청 
2022-05-02 12:53:29 - 재제출신청 - 접수 
2022-05-02 13:11:41 - 재제출신청 - 신청 
2022-10-11 14:31:59 - 재제출신청 - 평가승인 
2022-10-11 14:32:39 - 재제출신청 - 심의승인 
</t>
  </si>
  <si>
    <t xml:space="preserve">2021-06-11 16:55:02 - 신규신청 - 접수 
2021-06-11 16:55:02 - 관장기관 지정 - 기후에너지환경부
2021-06-14 11:12:18 - 관장기관 지정 - 산업통상부
2021-06-28 14:27:23 - 신규신청 - 신청 
2021-07-28 15:32:27 - 신규신청 - 보완요청 
2021-09-23 16:36:55 - 보완신청 - 접수 
2021-09-28 11:13:04 - 보완신청 - 신청 
2021-09-28 11:14:33 - 보완신청 - 문서재제출요청 
2021-09-28 11:45:38 - 재제출신청 - 접수 
2021-09-30 22:29:47 - 재제출신청 - 신청 
2021-09-30 22:30:18 - 재제출신청 - 문서재제출요청 
2021-10-06 11:57:53 - 재제출신청 - 접수 
2021-10-06 19:44:53 - 재제출신청 - 신청 
2021-10-06 19:45:24 - 재제출신청 - 문서재제출요청 
2021-10-06 20:23:39 - 재제출신청 - 접수 
2021-10-14 17:48:34 - 재제출신청 - 신청 
2021-10-18 14:25:10 - 재제출신청 - 보완요청 
2022-03-14 20:15:51 - 보완신청 - 접수 
2022-04-13 16:23:16 - 보완신청 - 신청 
2022-04-19 09:14:55 - 보완신청 - 문서재제출요청 
2022-04-19 17:28:43 - 재제출신청 - 접수 
2022-04-21 11:19:17 - 재제출신청 - 신청 
2022-04-29 15:02:36 - 재제출신청 - 보완요청 
2022-04-29 19:04:51 - 보완신청 - 접수 
2022-05-02 11:07:12 - 보완신청 - 신청 
2022-10-11 14:29:04 - 보완신청 - 평가승인 
2022-10-11 14:29:31 - 보완신청 - 심의승인 
</t>
  </si>
  <si>
    <t xml:space="preserve">2021-02-03 16:37:01 - 신규신청 - 접수 
2021-02-03 16:37:01 - 관장기관 지정 - 기후에너지환경부
2021-02-04 09:06:20 - 관장기관 지정 - 산업통상부
2021-02-14 11:40:52 - 신규신청 - 신청 
2021-03-17 16:05:54 - 신규신청 - 보완요청 
2021-06-28 16:54:18 - 보완신청 - 접수 
2021-06-28 18:13:52 - 보완신청 - 신청 
2021-07-21 14:36:12 - 보완신청 - 문서재제출요청 
2021-09-07 17:25:53 - 재제출신청 - 접수 
2021-09-23 18:22:26 - 재제출신청 - 신청 
2021-09-23 18:22:41 - 재제출신청 - 문서재제출요청 
2021-10-11 15:56:15 - 재제출신청 - 접수 
2021-10-14 16:39:47 - 재제출신청 - 신청 
2021-10-18 14:21:09 - 재제출신청 - 보완요청 
2022-03-14 19:00:28 - 보완신청 - 접수 
2022-04-13 08:25:29 - 보완신청 - 신청 
2022-04-19 09:13:00 - 보완신청 - 문서재제출요청 
2022-04-19 11:33:06 - 재제출신청 - 접수 
2022-04-21 10:45:53 - 재제출신청 - 신청 
2022-04-21 15:46:40 - 재제출신청 - 문서재제출요청 
2022-04-21 16:15:51 - 재제출신청 - 접수 
2022-04-22 13:33:22 - 재제출신청 - 신청 
2022-04-29 15:03:42 - 재제출신청 - 보완요청 
2022-04-29 17:42:08 - 보완신청 - 접수 
2022-05-02 11:06:00 - 보완신청 - 신청 
2022-05-02 11:06:01 - 보완신청 - 신청 
2022-05-02 11:32:35 - 보완신청 - 문서재제출요청 
2022-05-02 12:24:33 - 재제출신청 - 접수 
2022-05-02 13:11:11 - 재제출신청 - 신청 
2022-10-11 14:25:14 - 재제출신청 - 평가승인 
2022-10-11 14:25:35 - 재제출신청 - 심의승인 
</t>
  </si>
  <si>
    <t xml:space="preserve">2017-08-28 09:37:38 - 신규신청 - 신청 
2017-12-28 07:58:46 - 관장기관 지정 - GIR센터
2018-01-04 11:08:33 - 관장기관 지정 - 산업통상부
2018-05-31 13:12:32 - 신규신청 - 보완요청 
2018-11-28 11:06:28 - 보완신청 - 신청 
2019-07-04 12:14:54 - 보완신청 - 보완요청 
2019-12-20 14:15:00 - 보완신청 - 신청 
2020-04-13 15:31:52 - 보완신청 - 문서재제출요청 
2020-11-26 15:44:06 - 재제출신청 - 신청 
2021-01-07 16:39:42 - 재제출신청 - 문서재제출요청 
2021-01-07 17:01:40 - 재제출신청 - 신청 
2021-03-10 13:12:33 - 재제출신청 - 문서재제출요청 
2021-03-10 14:29:23 - 재제출신청 - 신청 
2021-04-02 10:59:26 - 재제출신청 - 보완요청 
2021-05-12 14:20:46 - 보완신청 - 신청 
2021-05-25 10:14:32 - 보완신청 - 신청 
2021-07-05 10:25:34 - 보완신청 - 문서재제출요청 
2021-11-02 10:56:38 - 재제출신청 - 신청 
2021-12-15 15:24:55 - 재제출신청 - 문서재제출요청 
2022-01-06 16:36:41 - 재제출신청 - 신청 
2022-04-19 08:10:51 - 재제출신청 - 문서재제출요청 
2022-06-09 18:47:06 - 재제출신청 - 신청 
2022-06-14 18:18:23 - 재제출신청 - 문서재제출요청 
2022-06-17 13:48:52 - 재제출신청 - 신청 
2022-06-21 15:24:21 - 재제출신청 - 문서재제출요청 
2022-06-21 16:25:57 - 재제출신청 - 신청 
2022-06-27 08:28:50 - 재제출신청 - 문서재제출요청 
2022-06-27 13:07:41 - 재제출신청 - 신청 
2022-06-27 15:31:46 - 재제출신청 - 문서재제출요청 
2022-06-27 16:05:52 - 재제출신청 - 신청 
2022-08-23 09:22:52 - 재제출신청 - 문서재제출요청 
2022-08-26 14:00:45 - 재제출신청 - 신청 
2022-08-29 13:10:41 - 재제출신청 - 문서재제출요청 
2022-08-29 13:31:32 - 재제출신청 - 신청 
2022-09-02 13:38:08 - 재제출신청 - 문서재제출요청 
2022-09-02 14:23:49 - 재제출신청 - 신청 
2022-09-02 15:31:54 - 재제출신청 - 문서재제출요청 
2022-09-02 15:41:53 - 재제출신청 - 신청 
2022-09-02 17:12:42 - 재제출신청 - 문서재제출요청 
2022-09-02 17:36:47 - 재제출신청 - 신청 
2022-09-05 09:08:59 - 재제출신청 - 문서재제출요청 
2022-09-05 09:36:38 - 재제출신청 - 신청 
2022-09-05 17:16:29 - 재제출신청 - 문서재제출요청 
2022-09-05 17:33:31 - 재제출신청 - 신청 
2022-10-11 14:23:49 - 재제출신청 - 평가승인 
2022-10-11 14:24:15 - 재제출신청 - 심의승인 
</t>
  </si>
  <si>
    <t xml:space="preserve">2021-02-03 16:49:03 - 신규신청 - 접수 
2021-02-03 16:49:03 - 관장기관 지정 - 기후에너지환경부
2021-02-04 09:06:26 - 관장기관 지정 - 산업통상부
2021-02-14 11:40:30 - 신규신청 - 신청 
2021-03-17 16:06:47 - 신규신청 - 보완요청 
2021-06-28 16:48:05 - 보완신청 - 접수 
2021-06-28 18:15:05 - 보완신청 - 신청 
2021-07-21 14:36:41 - 보완신청 - 문서재제출요청 
2021-09-08 11:16:10 - 재제출신청 - 접수 
2021-09-23 18:23:21 - 재제출신청 - 신청 
2021-09-23 18:23:32 - 재제출신청 - 문서재제출요청 
2021-10-15 12:25:52 - 재제출신청 - 접수 
2021-11-05 13:25:36 - 재제출신청 - 신청 
2021-12-07 16:34:01 - 재제출신청 - 문서재제출요청 
2022-03-14 19:09:36 - 재제출신청 - 접수 
2022-04-13 13:44:06 - 재제출신청 - 신청 
2022-04-19 09:14:00 - 재제출신청 - 문서재제출요청 
2022-04-19 12:14:02 - 재제출신청 - 접수 
2022-04-21 11:13:12 - 재제출신청 - 신청 
2022-04-29 15:02:01 - 재제출신청 - 보완요청 
2022-04-29 18:05:13 - 보완신청 - 접수 
2022-05-02 11:06:17 - 보완신청 - 신청 
2022-10-11 14:18:28 - 보완신청 - 평가승인 
2022-10-11 14:18:53 - 보완신청 - 심의승인 
</t>
  </si>
  <si>
    <t xml:space="preserve">2021-02-03 14:14:07 - 신규신청 - 접수 
2021-02-03 14:14:07 - 관장기관 지정 - 기후에너지환경부
2021-02-04 09:05:45 - 관장기관 지정 - 산업통상부
2021-02-10 16:48:57 - 신규신청 - 신청 
2021-03-16 10:34:30 - 신규신청 - 보완요청 
2021-06-28 17:24:24 - 보완신청 - 접수 
2021-06-28 18:11:52 - 보완신청 - 신청 
2021-07-28 08:14:07 - 보완신청 - 보완요청 
2021-09-07 15:33:07 - 보완신청 - 접수 
2021-09-23 18:20:46 - 보완신청 - 신청 
2021-09-23 18:21:19 - 보완신청 - 문서재제출요청 
2021-10-06 18:26:56 - 재제출신청 - 접수 
2021-10-06 19:46:57 - 재제출신청 - 신청 
2021-10-06 19:47:35 - 재제출신청 - 문서재제출요청 
2021-10-06 20:13:13 - 재제출신청 - 접수 
2021-11-10 13:40:19 - 재제출신청 - 신청 
2021-11-10 13:41:29 - 재제출신청 - 보완요청 
2022-03-14 18:41:59 - 보완신청 - 접수 
2022-04-25 15:39:29 - 보완신청 - 신청 
2022-04-25 15:49:41 - 보완신청 - 문서재제출요청 
2022-04-27 15:21:20 - 재제출신청 - 접수 
2022-04-27 16:03:22 - 재제출신청 - 신청 
2022-05-26 10:14:38 - 재제출신청 - 문서재제출요청 
2022-05-26 16:19:27 - 재제출신청 - 접수 
2022-05-31 16:58:26 - 재제출신청 - 신청 
2022-05-31 16:58:34 - 재제출신청 - 문서재제출요청 
2022-05-31 17:43:21 - 재제출신청 - 접수 
2022-06-08 13:04:15 - 재제출신청 - 신청 
2022-08-23 09:22:00 - 재제출신청 - 문서재제출요청 
2022-08-24 14:15:15 - 재제출신청 - 접수 
2022-10-07 16:49:26 - 재제출신청 - 신청 
2022-10-11 14:15:09 - 재제출신청 - 평가승인 
2022-10-11 14:15:45 - 재제출신청 - 심의승인 
</t>
  </si>
  <si>
    <t xml:space="preserve">2020-09-01 11:30:48 - 신규신청 - 접수 
2020-09-01 11:30:48 - 관장기관 지정 - 기후에너지환경부
2020-09-01 16:05:01 - 신규신청 - 신청 
2020-09-02 13:03:10 - 관장기관 지정 - 산업통상부
2021-04-02 19:22:03 - 신규신청 - 보완요청 
2021-06-29 00:40:13 - 보완신청 - 접수 
2021-07-29 08:23:09 - 보완신청 - 신청 
2021-07-29 08:24:55 - 보완신청 - 보완요청 
2021-08-26 14:46:46 - 보완신청 - 접수 
2021-10-06 15:53:16 - 보완신청 - 신청 
2021-10-06 16:00:45 - 보완신청 - 보완요청 
2021-11-19 11:09:24 - 보완신청 - 접수 
2021-12-30 09:33:58 - 보완신청 - 신청 
2022-01-07 16:51:24 - 보완신청 - 문서재제출요청 
2022-01-07 17:16:57 - 재제출신청 - 접수 
2022-01-10 11:01:59 - 재제출신청 - 신청 
2022-02-18 17:52:33 - 재제출신청 - 문서재제출요청 
2022-04-11 11:27:24 - 재제출신청 - 접수 
2022-05-09 08:31:36 - 재제출신청 - 신청 
2022-05-09 16:20:02 - 재제출신청 - 문서재제출요청 
2022-05-23 11:55:18 - 재제출신청 - 접수 
2022-05-25 10:28:58 - 재제출신청 - 신청 
2022-05-25 10:30:52 - 재제출신청 - 문서재제출요청 
2022-05-25 10:35:39 - 재제출신청 - 접수 
2022-05-26 10:41:57 - 재제출신청 - 신청 
2022-05-26 10:42:27 - 재제출신청 - 문서재제출요청 
2022-05-27 09:13:19 - 재제출신청 - 접수 
2022-06-02 14:26:51 - 재제출신청 - 신청 
2022-06-02 14:28:15 - 재제출신청 - 문서재제출요청 
2022-06-02 17:01:59 - 재제출신청 - 접수 
2022-06-02 17:05:03 - 재제출신청 - 신청 
2022-06-02 17:05:19 - 재제출신청 - 문서재제출요청 
2022-06-02 17:07:26 - 재제출신청 - 접수 
2022-06-02 17:12:56 - 재제출신청 - 신청 
2022-06-02 17:13:16 - 재제출신청 - 문서재제출요청 
2022-06-02 17:22:12 - 재제출신청 - 접수 
2022-06-07 09:15:55 - 재제출신청 - 신청 
2022-06-07 16:47:40 - 재제출신청 - 문서재제출요청 
2022-06-07 16:52:44 - 재제출신청 - 접수 
2022-06-27 08:30:40 - 재제출신청 - 신청 
2022-07-05 16:50:39 - 재제출신청 - 평가승인 
2022-07-05 16:51:13 - 재제출신청 - 심의승인 
2022-08-29 15:22:12 - 재제출신청 - 착수신고 
</t>
  </si>
  <si>
    <t xml:space="preserve">2022-07-12 14:09:01 - 관장기관 지정 - 기후에너지환경부
2022-07-12 14:09:02 - 신규신청 - 신청 
2022-07-13 09:42:52 - 관장기관 지정 - 산업통상부
2022-08-23 15:22:50 - 신규신청 - 보완요청 
</t>
  </si>
  <si>
    <t xml:space="preserve">2021-02-03 14:45:45 - 신규신청 - 접수 
2021-02-03 14:45:45 - 관장기관 지정 - 기후에너지환경부
2021-02-04 09:06:06 - 관장기관 지정 - 산업통상부
2021-02-10 16:49:30 - 신규신청 - 신청 
2021-03-16 10:33:17 - 신규신청 - 보완요청 
2021-06-28 17:02:36 - 보완신청 - 접수 
2021-06-28 18:13:25 - 보완신청 - 신청 
2021-07-28 08:28:11 - 보완신청 - 보완요청 
2021-09-07 16:50:14 - 보완신청 - 접수 
2021-09-23 18:21:47 - 보완신청 - 신청 
2021-09-23 18:22:00 - 보완신청 - 문서재제출요청 
2021-10-06 19:39:38 - 재제출신청 - 접수 
2021-11-18 08:48:23 - 재제출신청 - 신청 
2021-11-18 08:49:39 - 재제출신청 - 보완요청 
2022-03-14 18:50:41 - 보완신청 - 접수 
2022-04-21 17:14:12 - 보완신청 - 신청 
2022-04-21 17:14:38 - 보완신청 - 문서재제출요청 
2022-04-27 15:31:43 - 재제출신청 - 접수 
2022-04-27 16:03:39 - 재제출신청 - 신청 
2022-05-26 10:14:59 - 재제출신청 - 문서재제출요청 
2022-05-26 16:35:24 - 재제출신청 - 접수 
2022-05-31 16:58:52 - 재제출신청 - 신청 
2022-05-31 16:59:01 - 재제출신청 - 문서재제출요청 
2022-05-31 17:54:21 - 재제출신청 - 접수 
2022-06-08 13:41:44 - 재제출신청 - 신청 
2022-06-09 10:58:58 - 재제출신청 - 문서재제출요청 
2022-06-09 11:09:58 - 재제출신청 - 접수 
2022-06-10 08:13:56 - 재제출신청 - 신청 
2022-08-23 09:22:20 - 재제출신청 - 문서재제출요청 
</t>
  </si>
  <si>
    <t xml:space="preserve">2020-09-25 12:17:10 - 신규신청 - 접수 
2020-09-25 12:17:10 - 관장기관 지정 - 기후에너지환경부
2020-09-28 10:30:50 - 관장기관 지정 - 산업통상부
2020-09-28 13:23:09 - 신규신청 - 신청 
2021-04-02 19:04:09 - 신규신청 - 보완요청 
2021-07-15 17:26:49 - 보완신청 - 접수 
2021-08-12 14:37:03 - 보완신청 - 신청 
2021-09-14 14:52:24 - 보완신청 - 보완요청 
2021-10-19 17:16:40 - 보완신청 - 접수 
2021-11-25 08:55:29 - 보완신청 - 신청 
2021-11-25 08:58:03 - 보완신청 - 보완요청 
2021-11-29 21:12:36 - 보완신청 - 접수 
2021-12-30 09:40:41 - 보완신청 - 신청 
2021-12-30 09:44:50 - 보완신청 - 문서재제출요청 
2021-12-30 20:06:35 - 재제출신청 - 접수 
2022-02-22 09:24:53 - 재제출신청 - 신청 
2022-02-22 09:34:52 - 재제출신청 - 문서재제출요청 
2022-02-22 17:36:35 - 재제출신청 - 접수 
2022-03-16 14:59:36 - 재제출신청 - 신청 
2022-04-21 15:18:12 - 재제출신청 - 문서재제출요청 
2022-04-21 18:40:13 - 재제출신청 - 접수 
2022-06-07 09:32:15 - 재제출신청 - 신청 
2022-07-05 17:25:21 - 재제출신청 - 평가승인 
2022-07-05 17:25:43 - 재제출신청 - 심의승인 
</t>
  </si>
  <si>
    <t xml:space="preserve">2020-11-04 18:02:22 - 신규신청 - 접수 
2020-11-04 18:02:22 - 관장기관 지정 - 기후에너지환경부
2020-11-06 08:25:56 - 신규신청 - 신청 
2020-11-06 10:32:41 - 관장기관 지정 - 산업통상부
2021-04-02 14:43:50 - 신규신청 - 보완요청 
2021-06-29 13:31:20 - 보완신청 - 접수 
2021-06-29 14:10:41 - 보완신청 - 신청 
2021-06-29 14:11:25 - 보완신청 - 문서재제출요청 
2021-06-29 14:28:28 - 재제출신청 - 접수 
2021-07-22 14:12:31 - 재제출신청 - 신청 
2021-08-24 15:37:56 - 재제출신청 - 문서재제출요청 
2022-04-11 21:47:14 - 재제출신청 - 접수 
2022-04-21 18:18:48 - 재제출신청 - 신청 
2022-05-16 11:26:15 - 재제출신청 - 문서재제출요청 
2022-05-17 13:27:57 - 재제출신청 - 접수 
2022-05-17 17:18:58 - 재제출신청 - 신청 
2022-05-26 15:22:32 - 재제출신청 - 문서재제출요청 
2022-05-26 15:34:58 - 재제출신청 - 접수 
2022-05-26 15:41:10 - 재제출신청 - 신청 
2022-05-26 15:41:23 - 재제출신청 - 문서재제출요청 
2022-05-26 15:49:27 - 재제출신청 - 접수 
2022-05-26 16:29:44 - 재제출신청 - 신청 
2022-07-05 17:23:55 - 재제출신청 - 평가승인 
2022-07-05 17:24:30 - 재제출신청 - 심의승인 
</t>
  </si>
  <si>
    <t xml:space="preserve">2020-09-25 11:52:02 - 신규신청 - 접수 
2020-09-25 11:52:02 - 관장기관 지정 - 기후에너지환경부
2020-09-28 10:30:24 - 관장기관 지정 - 산업통상부
2020-09-28 13:22:15 - 신규신청 - 신청 
2021-04-02 14:37:17 - 신규신청 - 보완요청 
2021-08-11 14:54:35 - 보완신청 - 접수 
2021-08-11 15:53:24 - 보완신청 - 신청 
2021-09-17 15:43:08 - 보완신청 - 문서재제출요청 
2021-09-28 23:41:17 - 재제출신청 - 접수 
2021-09-29 11:07:46 - 재제출신청 - 신청 
2021-09-29 11:17:28 - 재제출신청 - 문서재제출요청 
2021-09-29 11:33:06 - 재제출신청 - 접수 
2021-09-30 10:50:19 - 재제출신청 - 신청 
2021-09-30 16:22:54 - 재제출신청 - 문서재제출요청 
2021-09-30 21:24:32 - 재제출신청 - 접수 
2021-10-06 14:45:20 - 재제출신청 - 신청 
2021-10-06 14:57:20 - 재제출신청 - 문서재제출요청 
2021-10-06 15:02:24 - 재제출신청 - 접수 
2021-10-12 15:07:04 - 재제출신청 - 신청 
2022-01-11 15:06:13 - 재제출신청 - 문서재제출요청 
2022-04-11 15:16:47 - 재제출신청 - 접수 
2022-04-11 15:20:53 - 재제출신청 - 신청 
2022-04-11 15:21:17 - 재제출신청 - 문서재제출요청 
2022-04-11 15:25:44 - 재제출신청 - 접수 
2022-04-20 11:24:29 - 재제출신청 - 신청 
2022-05-13 11:24:14 - 재제출신청 - 문서재제출요청 
2022-05-16 20:26:14 - 재제출신청 - 접수 
2022-05-17 17:19:36 - 재제출신청 - 신청 
2022-05-30 15:40:22 - 재제출신청 - 문서재제출요청 
2022-05-30 16:13:27 - 재제출신청 - 접수 
2022-05-30 16:36:33 - 재제출신청 - 신청 
2022-07-05 16:44:00 - 재제출신청 - 평가승인 
2022-07-05 16:45:33 - 재제출신청 - 심의승인 
</t>
  </si>
  <si>
    <t xml:space="preserve">2020-09-17 00:01:28 - 신규신청 - 접수 
2020-09-17 00:01:28 - 관장기관 지정 - 기후에너지환경부
2020-09-17 00:02:33 - 신규신청 - 신청 
2020-09-17 10:09:01 - 관장기관 지정 - 산업통상부
2021-03-04 17:23:00 - 신규신청 - 보완요청 
2021-06-04 08:54:51 - 보완신청 - 접수 
2021-06-04 08:55:30 - 보완신청 - 신청 
2021-06-17 09:53:14 - 보완신청 - 보완요청 
2021-06-28 18:12:58 - 보완신청 - 접수 
2021-06-28 18:13:56 - 보완신청 - 신청 
2021-07-12 13:58:14 - 보완신청 - 보완요청 
2021-08-08 16:52:32 - 보완신청 - 접수 
2021-08-08 16:53:12 - 보완신청 - 신청 
2021-10-18 15:41:12 - 보완신청 - 문서재제출요청 
2021-11-10 19:46:51 - 재제출신청 - 접수 
2021-11-10 19:48:20 - 재제출신청 - 신청 
2022-04-14 15:11:37 - 재제출신청 - 문서재제출요청 
2022-05-01 19:56:53 - 재제출신청 - 접수 
2022-05-01 19:57:42 - 재제출신청 - 신청 
2022-06-17 14:24:16 - 재제출신청 - 문서재제출요청 
</t>
  </si>
  <si>
    <t xml:space="preserve">2018-11-30 12:33:36 - 신규신청 - 접수 
2018-11-30 12:33:36 - 관장기관 지정 - 기후에너지환경부
2018-11-30 12:35:12 - 신규신청 - 신청 
2018-12-03 09:31:10 - 관장기관 지정 - 산업통상부
2020-02-26 14:25:06 - 신규신청 - 보완요청 
2020-10-28 16:35:42 - 보완신청 - 접수 
2020-10-28 16:36:44 - 보완신청 - 신청 
2021-03-15 11:00:46 - 보완신청 - 보완요청 
2021-06-04 06:58:57 - 보완신청 - 접수 
2021-06-04 07:00:00 - 보완신청 - 신청 
2021-07-06 16:02:25 - 보완신청 - 보완요청 
2021-08-04 18:25:19 - 보완신청 - 접수 
2021-08-04 18:26:34 - 보완신청 - 신청 
2021-10-20 10:51:25 - 보완신청 - 문서재제출요청 
2021-11-10 19:10:09 - 재제출신청 - 접수 
2021-11-10 19:10:45 - 재제출신청 - 신청 
2022-03-31 14:42:30 - 재제출신청 - 문서재제출요청 
2022-05-01 19:22:55 - 재제출신청 - 접수 
2022-05-01 19:23:33 - 재제출신청 - 신청 
2022-06-13 10:28:18 - 재제출신청 - 문서재제출요청 
</t>
  </si>
  <si>
    <t xml:space="preserve">2020-07-06 09:57:23 - 신규신청 - 접수 
2020-07-06 09:57:23 - 관장기관 지정 - 기후에너지환경부
2020-07-06 10:43:09 - 관장기관 지정 - 산업통상부
2020-07-06 13:54:11 - 신규신청 - 신청 
2020-09-25 15:15:59 - 신규신청 - 문서재제출요청 
2020-11-06 09:57:49 - 재제출신청 - 접수 
2020-11-06 15:12:11 - 재제출신청 - 신청 
2021-03-24 18:20:45 - 재제출신청 - 보완요청 
2021-04-16 11:26:17 - 보완신청 - 접수 
2021-04-16 13:07:48 - 보완신청 - 신청 
2021-05-18 16:08:45 - 보완신청 - 문서재제출요청 
2021-05-18 16:38:17 - 재제출신청 - 접수 
2021-05-18 16:42:36 - 재제출신청 - 신청 
2021-05-21 10:30:50 - 재제출신청 - 문서재제출요청 
2021-05-21 11:15:37 - 재제출신청 - 접수 
2021-05-21 11:42:38 - 재제출신청 - 신청 
2021-07-14 18:08:56 - 재제출신청 - 문서재제출요청 
2021-08-04 14:57:33 - 재제출신청 - 접수 
2021-08-04 15:02:57 - 재제출신청 - 신청 
2021-09-27 12:19:57 - 재제출신청 - 평가승인 
2021-09-27 12:21:08 - 재제출신청 - 심의승인 
2022-06-10 12:54:16 - 재제출신청 - 착수신고 
</t>
  </si>
  <si>
    <t xml:space="preserve">2018-11-12 18:37:14 - 신규신청 - 신청 
2018-11-12 18:37:14 - 관장기관 지정 - 기후에너지환경부
2018-11-13 09:04:01 - 관장기관 지정 - 산업통상부
2018-11-16 09:25:09 - 신규신청 - 문서재제출요청 
2018-11-16 09:53:07 - 재제출신청 - 접수 
2018-11-16 09:59:34 - 재제출신청 - 신청 
2019-08-26 11:05:02 - 재제출신청 - 보완요청 
2020-03-02 18:47:49 - 보완신청 - 접수 
2020-03-03 14:08:27 - 보완신청 - 신청 
2020-08-04 18:43:39 - 보완신청 - 보완요청 
2020-08-06 17:45:41 - 보완신청 - 접수 
2020-08-07 10:44:11 - 보완신청 - 신청 
2020-08-21 13:24:27 - 보완신청 - 문서재제출요청 
2021-08-07 16:44:12 - 재제출신청 - 접수 
2021-08-09 09:02:59 - 재제출신청 - 신청 
2021-08-12 16:32:25 - 재제출신청 - 보완요청 
2021-08-25 10:56:03 - 보완신청 - 접수 
2021-08-26 08:18:33 - 보완신청 - 신청 
2021-11-29 15:02:42 - 보완신청 - 문서재제출요청 
2021-11-30 13:18:04 - 재제출신청 - 접수 
2021-11-30 13:25:49 - 재제출신청 - 신청 
2022-01-07 14:14:52 - 재제출신청 - 평가승인 
2022-01-07 14:17:00 - 재제출신청 - 심의승인 
2022-06-09 17:08:15 - 재제출신청 - 착수신고 
</t>
  </si>
  <si>
    <t xml:space="preserve">2019-11-10 19:16:33 - 신규신청 - 접수 
2019-11-10 19:16:33 - 관장기관 지정 - 기후에너지환경부
2019-11-11 10:30:23 - 신규신청 - 신청 
2019-11-13 13:18:23 - 관장기관 지정 - 산업통상부
2020-05-01 16:06:17 - 신규신청 - 문서재제출요청 
2020-08-07 15:39:18 - 재제출신청 - 접수 
2020-08-07 15:42:05 - 재제출신청 - 신청 
2020-09-15 18:05:58 - 재제출신청 - 문서재제출요청 
2021-06-21 17:10:38 - 재제출신청 - 접수 
2021-06-21 17:30:59 - 재제출신청 - 신청 
2021-06-25 13:36:13 - 재제출신청 - 보완요청 
2021-06-28 09:39:44 - 보완신청 - 접수 
2021-06-28 10:23:44 - 보완신청 - 신청 
2021-06-28 10:28:34 - 보완신청 - 문서재제출요청 
2021-06-28 11:00:48 - 재제출신청 - 접수 
2021-06-28 11:05:23 - 재제출신청 - 신청 
2021-06-28 11:06:06 - 재제출신청 - 보완요청 
2021-06-29 16:05:07 - 보완신청 - 접수 
2021-06-29 16:11:39 - 보완신청 - 신청 
2021-08-24 11:08:31 - 보완신청 - 문서재제출요청 
2021-08-25 11:09:48 - 재제출신청 - 접수 
2021-08-26 08:17:55 - 재제출신청 - 신청 
2021-09-27 14:12:25 - 재제출신청 - 평가승인 
2021-09-27 14:13:38 - 재제출신청 - 심의승인 
2022-06-09 17:06:46 - 재제출신청 - 착수신고 
</t>
  </si>
  <si>
    <t xml:space="preserve">2020-11-19 17:04:46 - 신규신청 - 접수 
2020-11-19 17:04:46 - 관장기관 지정 - 기후에너지환경부
2020-11-19 17:06:12 - 신규신청 - 신청 
2020-11-24 09:11:13 - 관장기관 지정 - 산업통상부
2021-03-18 13:45:44 - 신규신청 - 보완요청 
2021-06-04 07:46:59 - 보완신청 - 접수 
2021-06-04 07:47:50 - 보완신청 - 신청 
2021-07-05 17:54:16 - 보완신청 - 보완요청 
2021-08-03 21:24:46 - 보완신청 - 접수 
2021-08-03 21:25:27 - 보완신청 - 신청 
2021-09-16 21:03:04 - 보완신청 - 보완요청 
2021-11-10 19:41:55 - 보완신청 - 접수 
2021-11-10 19:51:55 - 보완신청 - 신청 
2021-12-20 17:57:46 - 보완신청 - 문서재제출요청 
2022-04-10 19:46:14 - 재제출신청 - 접수 
2022-04-10 19:50:03 - 재제출신청 - 신청 
2022-05-24 09:53:00 - 재제출신청 - 문서재제출요청 
</t>
  </si>
  <si>
    <t xml:space="preserve">2020-11-10 17:12:55 - 관장기관 지정 - 기후에너지환경부
2020-11-10 17:12:56 - 신규신청 - 접수 
2020-11-10 17:17:29 - 신규신청 - 신청 
2020-11-10 18:50:59 - 관장기관 지정 - 산업통상부
2021-03-18 13:44:12 - 신규신청 - 보완요청 
2021-06-04 08:26:12 - 보완신청 - 접수 
2021-06-04 08:26:54 - 보완신청 - 신청 
2021-07-05 17:55:50 - 보완신청 - 보완요청 
2021-08-03 21:38:56 - 보완신청 - 접수 
2021-08-03 21:39:51 - 보완신청 - 신청 
2021-09-16 21:04:05 - 보완신청 - 보완요청 
2021-11-10 19:44:46 - 보완신청 - 접수 
2021-11-10 19:48:59 - 보완신청 - 신청 
2021-12-20 17:56:56 - 보완신청 - 문서재제출요청 
2022-04-10 19:48:35 - 재제출신청 - 접수 
2022-04-10 19:51:18 - 재제출신청 - 신청 
2022-05-24 09:52:27 - 재제출신청 - 문서재제출요청 
</t>
  </si>
  <si>
    <t xml:space="preserve">2017-11-20 13:24:32 - 신규신청 - 접수 
2017-11-20 21:44:57 - 신규신청 - 신청 
2017-12-28 07:58:46 - 관장기관 지정 - GIR센터
2018-01-04 10:56:58 - 관장기관 지정 - 산업통상부
2019-09-11 14:52:40 - 신규신청 - 보완요청 
2020-11-19 13:13:47 - 보완신청 - 접수 
2020-11-19 13:17:04 - 보완신청 - 신청 
2021-03-18 13:43:00 - 보완신청 - 보완요청 
2021-06-04 07:38:37 - 보완신청 - 접수 
2021-06-04 07:39:27 - 보완신청 - 신청 
2021-07-05 17:53:07 - 보완신청 - 보완요청 
2021-08-03 21:11:43 - 보완신청 - 접수 
2021-08-03 21:12:29 - 보완신청 - 신청 
2021-09-16 21:04:56 - 보완신청 - 보완요청 
2021-11-10 19:15:04 - 보완신청 - 접수 
2021-11-10 19:17:06 - 보완신청 - 신청 
2021-12-20 17:56:07 - 보완신청 - 문서재제출요청 
2022-04-10 19:25:42 - 재제출신청 - 접수 
2022-04-10 19:28:49 - 재제출신청 - 신청 
2022-05-24 09:51:51 - 재제출신청 - 문서재제출요청 
</t>
  </si>
  <si>
    <t xml:space="preserve">2017-10-13 14:33:34 - 신규신청 - 접수 
2017-10-13 14:36:04 - 신규신청 - 신청 
2017-12-28 07:58:46 - 관장기관 지정 - GIR센터
2018-01-04 10:58:20 - 관장기관 지정 - 산업통상부
2019-09-11 11:40:01 - 신규신청 - 보완요청 
2020-11-30 04:07:38 - 보완신청 - 접수 
2020-12-01 11:40:57 - 보완신청 - 신청 
2021-03-18 13:42:11 - 보완신청 - 보완요청 
2021-06-04 07:18:58 - 보완신청 - 접수 
2021-06-04 07:20:10 - 보완신청 - 신청 
2021-07-05 17:56:55 - 보완신청 - 보완요청 
2021-08-03 21:18:55 - 보완신청 - 접수 
2021-08-03 21:19:32 - 보완신청 - 신청 
2021-09-16 21:05:33 - 보완신청 - 보완요청 
2021-11-10 19:12:46 - 보완신청 - 접수 
2021-11-10 19:16:11 - 보완신청 - 신청 
2021-12-20 17:55:15 - 보완신청 - 문서재제출요청 
2022-04-10 19:27:14 - 재제출신청 - 접수 
2022-04-10 19:28:05 - 재제출신청 - 신청 
2022-05-24 09:51:14 - 재제출신청 - 문서재제출요청 
</t>
  </si>
  <si>
    <t xml:space="preserve">2019-12-30 23:34:18 - 신규신청 - 접수 
2019-12-30 23:34:18 - 관장기관 지정 - 기후에너지환경부
2019-12-30 23:35:38 - 신규신청 - 신청 
2020-01-02 09:10:20 - 관장기관 지정 - 산업통상부
2020-05-28 15:50:05 - 신규신청 - 문서재제출요청 
2020-07-13 01:46:04 - 재제출신청 - 접수 
2020-07-13 02:07:21 - 재제출신청 - 신청 
2020-09-21 14:45:21 - 재제출신청 - 문서재제출요청 
2020-12-31 23:48:50 - 재제출신청 - 접수 
2020-12-31 23:51:35 - 재제출신청 - 신청 
2021-02-10 16:45:19 - 재제출신청 - 문서재제출요청 
2021-06-04 13:39:13 - 재제출신청 - 접수 
2021-06-04 13:40:01 - 재제출신청 - 신청 
2021-06-10 09:31:10 - 재제출신청 - 보완요청 
2021-06-24 02:44:38 - 보완신청 - 접수 
2021-06-24 02:45:52 - 보완신청 - 신청 
2021-07-12 11:05:56 - 보완신청 - 보완요청 
2021-08-12 17:44:05 - 보완신청 - 접수 
2021-08-12 17:47:26 - 보완신청 - 신청 
2021-09-13 16:09:35 - 보완신청 - 보완요청 
2021-11-10 19:35:07 - 보완신청 - 접수 
2021-11-10 19:35:48 - 보완신청 - 신청 
2021-12-17 09:56:35 - 보완신청 - 보완요청 
2022-04-10 19:38:31 - 보완신청 - 접수 
2022-04-10 19:44:42 - 보완신청 - 신청 
2022-05-24 09:38:09 - 보완신청 - 문서재제출요청 
</t>
  </si>
  <si>
    <t xml:space="preserve">2019-12-30 21:14:28 - 신규신청 - 접수 
2019-12-30 21:14:28 - 관장기관 지정 - 기후에너지환경부
2019-12-30 21:16:26 - 신규신청 - 신청 
2020-01-02 09:10:14 - 관장기관 지정 - 산업통상부
2020-05-28 15:58:18 - 신규신청 - 문서재제출요청 
2020-07-13 02:05:29 - 재제출신청 - 접수 
2020-07-13 02:13:06 - 재제출신청 - 신청 
2020-09-21 14:43:52 - 재제출신청 - 문서재제출요청 
2020-12-31 23:49:45 - 재제출신청 - 접수 
2020-12-31 23:53:03 - 재제출신청 - 신청 
2021-02-10 16:43:28 - 재제출신청 - 문서재제출요청 
2021-06-04 13:58:22 - 재제출신청 - 접수 
2021-06-04 14:11:30 - 재제출신청 - 신청 
2021-06-10 09:30:25 - 재제출신청 - 보완요청 
2021-06-24 02:19:08 - 보완신청 - 접수 
2021-06-24 02:19:43 - 보완신청 - 신청 
2021-07-12 11:09:45 - 보완신청 - 보완요청 
2021-08-12 17:43:23 - 보완신청 - 접수 
2021-08-12 17:44:59 - 보완신청 - 신청 
2021-09-13 16:11:27 - 보완신청 - 보완요청 
2021-11-10 19:32:53 - 보완신청 - 접수 
2021-11-10 19:37:40 - 보완신청 - 신청 
2021-12-17 10:01:32 - 보완신청 - 보완요청 
2022-04-10 19:33:40 - 보완신청 - 접수 
2022-04-10 19:40:57 - 보완신청 - 신청 
2022-05-24 09:37:31 - 보완신청 - 문서재제출요청 
</t>
  </si>
  <si>
    <t xml:space="preserve">2019-12-30 17:00:38 - 신규신청 - 접수 
2019-12-30 17:00:38 - 관장기관 지정 - 기후에너지환경부
2019-12-30 17:16:14 - 신규신청 - 신청 
2020-01-02 09:09:51 - 관장기관 지정 - 산업통상부
2020-05-28 15:48:39 - 신규신청 - 문서재제출요청 
2020-07-13 01:48:02 - 재제출신청 - 접수 
2020-07-13 02:08:33 - 재제출신청 - 신청 
2020-09-21 14:43:03 - 재제출신청 - 문서재제출요청 
2021-01-01 00:15:31 - 재제출신청 - 접수 
2021-01-01 00:19:42 - 재제출신청 - 신청 
2021-02-10 16:42:51 - 재제출신청 - 문서재제출요청 
2021-06-04 09:51:49 - 재제출신청 - 접수 
2021-06-04 09:52:27 - 재제출신청 - 신청 
2021-06-10 09:31:58 - 재제출신청 - 보완요청 
2021-06-24 02:06:03 - 보완신청 - 접수 
2021-06-24 02:06:49 - 보완신청 - 신청 
2021-07-12 11:08:34 - 보완신청 - 보완요청 
2021-08-08 18:57:00 - 보완신청 - 접수 
2021-08-08 19:17:03 - 보완신청 - 신청 
2021-09-13 16:10:51 - 보완신청 - 보완요청 
2021-11-10 19:20:00 - 보완신청 - 접수 
2021-11-10 19:24:19 - 보완신청 - 신청 
2021-12-17 10:00:49 - 보완신청 - 보완요청 
2022-04-10 19:35:55 - 보완신청 - 접수 
2022-04-10 19:42:51 - 보완신청 - 신청 
2022-05-24 09:32:39 - 보완신청 - 문서재제출요청 
</t>
  </si>
  <si>
    <t xml:space="preserve">2019-12-30 16:56:35 - 신규신청 - 접수 
2019-12-30 16:56:35 - 관장기관 지정 - 기후에너지환경부
2019-12-30 17:05:33 - 신규신청 - 신청 
2020-01-02 09:09:02 - 관장기관 지정 - 산업통상부
2020-05-28 15:47:11 - 신규신청 - 문서재제출요청 
2020-07-13 01:50:08 - 재제출신청 - 접수 
2020-07-13 02:09:23 - 재제출신청 - 신청 
2020-09-21 14:44:26 - 재제출신청 - 문서재제출요청 
2021-01-01 00:15:18 - 재제출신청 - 접수 
2021-01-01 00:18:44 - 재제출신청 - 신청 
2021-02-10 16:43:52 - 재제출신청 - 문서재제출요청 
2021-06-04 10:12:43 - 재제출신청 - 접수 
2021-06-04 10:13:33 - 재제출신청 - 신청 
2021-06-10 09:32:50 - 재제출신청 - 보완요청 
2021-06-24 02:13:30 - 보완신청 - 접수 
2021-06-24 02:14:26 - 보완신청 - 신청 
2021-07-12 11:10:10 - 보완신청 - 보완요청 
2021-08-08 18:56:47 - 보완신청 - 접수 
2021-08-08 19:18:23 - 보완신청 - 신청 
2021-09-13 16:12:14 - 보완신청 - 보완요청 
2021-11-10 19:20:57 - 보완신청 - 접수 
2021-11-10 19:25:16 - 보완신청 - 신청 
2021-12-17 10:02:22 - 보완신청 - 보완요청 
2022-04-10 19:36:43 - 보완신청 - 접수 
2022-04-10 19:43:31 - 보완신청 - 신청 
2022-05-24 09:11:44 - 보완신청 - 문서재제출요청 
</t>
  </si>
  <si>
    <t xml:space="preserve">2019-12-30 16:55:43 - 신규신청 - 접수 
2019-12-30 16:55:43 - 관장기관 지정 - 기후에너지환경부
2019-12-30 17:04:25 - 신규신청 - 신청 
2020-01-02 09:08:56 - 관장기관 지정 - 산업통상부
2020-05-07 17:43:19 - 신규신청 - 보완요청 
2020-07-13 01:52:30 - 보완신청 - 접수 
2020-07-13 02:10:11 - 보완신청 - 신청 
2020-09-21 14:45:47 - 보완신청 - 문서재제출요청 
2021-01-01 00:14:54 - 재제출신청 - 접수 
2021-01-01 00:17:26 - 재제출신청 - 신청 
2021-02-10 16:46:19 - 재제출신청 - 문서재제출요청 
2021-06-04 10:24:31 - 재제출신청 - 접수 
2021-06-04 10:25:31 - 재제출신청 - 신청 
2021-06-10 09:35:03 - 재제출신청 - 보완요청 
2021-06-24 01:59:16 - 보완신청 - 접수 
2021-06-24 02:00:16 - 보완신청 - 신청 
2021-07-12 11:12:17 - 보완신청 - 보완요청 
2021-08-08 18:47:43 - 보완신청 - 접수 
2021-08-08 19:12:26 - 보완신청 - 신청 
2021-09-13 16:14:05 - 보완신청 - 보완요청 
2021-11-10 19:21:50 - 보완신청 - 접수 
2021-11-10 19:26:17 - 보완신청 - 신청 
2021-12-17 10:03:55 - 보완신청 - 보완요청 
2022-04-10 19:37:31 - 보완신청 - 접수 
2022-04-10 19:44:05 - 보완신청 - 신청 
2022-05-24 09:11:09 - 보완신청 - 문서재제출요청 
</t>
  </si>
  <si>
    <t xml:space="preserve">2019-12-30 16:50:43 - 신규신청 - 접수 
2019-12-30 16:50:43 - 관장기관 지정 - 기후에너지환경부
2019-12-30 17:19:50 - 신규신청 - 신청 
2020-01-02 09:10:02 - 관장기관 지정 - 산업통상부
2020-05-28 15:49:07 - 신규신청 - 문서재제출요청 
2020-07-13 01:56:18 - 재제출신청 - 접수 
2020-07-13 02:10:51 - 재제출신청 - 신청 
2020-09-21 16:03:03 - 재제출신청 - 문서재제출요청 
2020-12-31 23:49:24 - 재제출신청 - 접수 
2020-12-31 23:52:26 - 재제출신청 - 신청 
2021-02-10 16:47:33 - 재제출신청 - 문서재제출요청 
2021-06-04 14:10:39 - 재제출신청 - 접수 
2021-06-04 14:12:32 - 재제출신청 - 신청 
2021-06-10 09:29:25 - 재제출신청 - 보완요청 
2021-06-24 02:39:41 - 보완신청 - 접수 
2021-06-24 02:40:31 - 보완신청 - 신청 
2021-07-12 11:07:52 - 보완신청 - 보완요청 
2021-08-12 17:43:48 - 보완신청 - 접수 
2021-08-12 17:46:16 - 보완신청 - 신청 
2021-09-13 16:10:08 - 보완신청 - 보완요청 
2021-11-10 19:33:29 - 보완신청 - 접수 
2021-11-10 19:36:44 - 보완신청 - 신청 
2021-12-17 10:00:12 - 보완신청 - 보완요청 
2022-04-10 19:34:22 - 보완신청 - 접수 
2022-04-10 19:41:39 - 보완신청 - 신청 
2022-05-24 09:10:28 - 보완신청 - 문서재제출요청 
</t>
  </si>
  <si>
    <t xml:space="preserve">2019-12-30 17:01:53 - 신규신청 - 접수 
2019-12-30 17:01:53 - 관장기관 지정 - 기후에너지환경부
2019-12-30 17:12:44 - 신규신청 - 신청 
2020-01-02 09:09:09 - 관장기관 지정 - 산업통상부
2020-05-28 15:47:45 - 신규신청 - 문서재제출요청 
2020-11-30 03:59:12 - 재제출신청 - 접수 
2020-11-30 11:55:19 - 재제출신청 - 신청 
2021-03-31 18:00:43 - 재제출신청 - 보완요청 
2021-06-04 09:31:50 - 보완신청 - 접수 
2021-06-04 09:33:01 - 보완신청 - 신청 
2021-07-06 16:03:33 - 보완신청 - 보완요청 
2021-08-04 16:57:26 - 보완신청 - 접수 
2021-08-04 16:58:23 - 보완신청 - 신청 
2021-10-18 15:41:50 - 보완신청 - 문서재제출요청 
2021-11-10 12:08:48 - 재제출신청 - 접수 
2021-11-10 19:23:39 - 재제출신청 - 신청 
2022-04-04 09:01:30 - 재제출신청 - 보완요청 
2022-04-10 19:35:01 - 보완신청 - 접수 
2022-04-10 19:42:21 - 보완신청 - 신청 
2022-05-23 17:11:57 - 보완신청 - 문서재제출요청 
</t>
  </si>
  <si>
    <t xml:space="preserve">2021-12-15 19:10:46 - 신규신청 - 접수 
2021-12-15 19:10:46 - 관장기관 지정 - 기후에너지환경부
2021-12-15 19:12:12 - 신규신청 - 신청 
2021-12-16 17:42:50 - 관장기관 지정 - 산업통상부
2022-02-09 17:51:56 - 신규신청 - 보완요청 
2022-04-10 20:31:06 - 보완신청 - 접수 
2022-04-10 20:33:42 - 보완신청 - 신청 
2022-05-23 15:08:36 - 보완신청 - 보완요청 
</t>
  </si>
  <si>
    <t xml:space="preserve">2020-11-20 14:44:16 - 신규신청 - 접수 
2020-11-20 14:44:16 - 관장기관 지정 - 기후에너지환경부
2020-11-20 14:46:14 - 신규신청 - 신청 
2020-11-24 09:11:23 - 관장기관 지정 - 산업통상부
2021-03-18 13:46:24 - 신규신청 - 보완요청 
2021-06-04 08:39:43 - 보완신청 - 접수 
2021-06-04 08:40:43 - 보완신청 - 신청 
2021-07-05 17:59:31 - 보완신청 - 보완요청 
2021-08-03 21:49:01 - 보완신청 - 접수 
2021-08-03 21:49:38 - 보완신청 - 신청 
2021-09-13 09:30:58 - 보완신청 - 보완요청 
2021-11-10 19:46:03 - 보완신청 - 접수 
2021-11-10 19:51:00 - 보완신청 - 신청 
2021-12-22 00:45:08 - 보완신청 - 문서재제출요청 
2022-04-10 19:49:15 - 재제출신청 - 접수 
2022-04-10 19:52:16 - 재제출신청 - 신청 
2022-05-23 15:07:15 - 재제출신청 - 문서재제출요청 
</t>
  </si>
  <si>
    <t xml:space="preserve">2021-12-21 19:06:10 - 신규신청 - 접수 
2021-12-21 19:06:10 - 관장기관 지정 - 기후에너지환경부
2021-12-21 19:14:48 - 신규신청 - 접수 
2021-12-21 19:14:48 - 관장기관 지정 - 기후에너지환경부
2021-12-21 19:16:33 - 신규신청 - 신청 
2021-12-21 19:35:55 - 관장기관 지정 - 산업통상부
2022-03-15 14:54:34 - 신규신청 - 보완요청 
2022-04-10 20:30:46 - 보완신청 - 접수 
2022-04-10 20:34:41 - 보완신청 - 신청 
2022-05-23 15:06:25 - 보완신청 - 보완요청 
</t>
  </si>
  <si>
    <t xml:space="preserve">2021-12-15 19:33:39 - 신규신청 - 접수 
2021-12-15 19:33:39 - 관장기관 지정 - 기후에너지환경부
2021-12-15 19:39:52 - 신규신청 - 신청 
2021-12-16 17:43:11 - 관장기관 지정 - 산업통상부
2022-03-14 13:48:12 - 신규신청 - 보완요청 
2022-04-10 20:29:13 - 보완신청 - 접수 
2022-04-10 20:33:13 - 보완신청 - 신청 
2022-05-23 15:05:48 - 보완신청 - 보완요청 
</t>
  </si>
  <si>
    <t xml:space="preserve">2021-12-31 11:55:47 - 신규신청 - 신청 
2021-12-31 11:55:47 - 관장기관 지정 - 기후에너지환경부
2021-12-31 13:14:51 - 관장기관 지정 - 산업통상부
2022-03-15 14:57:28 - 신규신청 - 보완요청 
2022-04-10 20:28:50 - 보완신청 - 신청 
2022-05-23 15:04:29 - 보완신청 - 보완요청 
</t>
  </si>
  <si>
    <t xml:space="preserve">2021-12-21 19:05:46 - 신규신청 - 접수 
2021-12-21 19:05:46 - 관장기관 지정 - 기후에너지환경부
2021-12-21 19:07:14 - 신규신청 - 신청 
2021-12-21 19:35:35 - 관장기관 지정 - 산업통상부
2022-03-14 13:58:55 - 신규신청 - 보완요청 
2022-04-10 20:31:37 - 보완신청 - 접수 
2022-04-10 20:36:07 - 보완신청 - 신청 
2022-05-23 15:03:38 - 보완신청 - 보완요청 
</t>
  </si>
  <si>
    <t xml:space="preserve">2021-12-15 19:34:07 - 신규신청 - 접수 
2021-12-15 19:34:07 - 관장기관 지정 - 기후에너지환경부
2021-12-15 19:37:36 - 신규신청 - 신청 
2021-12-16 17:42:57 - 관장기관 지정 - 산업통상부
2022-02-14 13:21:10 - 신규신청 - 보완요청 
2022-04-10 20:29:46 - 보완신청 - 접수 
2022-04-10 20:32:25 - 보완신청 - 신청 
2022-05-23 15:02:56 - 보완신청 - 보완요청 
</t>
  </si>
  <si>
    <t xml:space="preserve">2020-11-30 05:14:02 - 신규신청 - 접수 
2020-11-30 05:14:02 - 관장기관 지정 - 기후에너지환경부
2020-11-30 14:24:03 - 신규신청 - 신청 
2020-12-01 17:53:54 - 관장기관 지정 - 산업통상부
2021-03-18 13:47:44 - 신규신청 - 보완요청 
2021-06-04 08:01:31 - 보완신청 - 접수 
2021-06-04 08:02:37 - 보완신청 - 신청 
2021-07-06 09:09:36 - 보완신청 - 보완요청 
2021-08-04 17:11:58 - 보완신청 - 접수 
2021-08-04 17:12:40 - 보완신청 - 신청 
2021-09-13 13:47:12 - 보완신청 - 보완요청 
2021-11-10 19:42:49 - 보완신청 - 접수 
2021-11-10 19:52:26 - 보완신청 - 신청 
2021-12-22 00:43:27 - 보완신청 - 문서재제출요청 
2022-04-10 19:47:48 - 재제출신청 - 접수 
2022-04-10 19:50:33 - 재제출신청 - 신청 
2022-05-23 14:58:48 - 재제출신청 - 문서재제출요청 
</t>
  </si>
  <si>
    <t xml:space="preserve">2020-11-30 03:53:58 - 관장기관 지정 - 기후에너지환경부
2020-11-30 03:53:59 - 신규신청 - 접수 
2020-11-30 11:39:44 - 신규신청 - 신청 
2020-12-02 13:44:32 - 관장기관 지정 - 산업통상부
2021-03-18 13:47:07 - 신규신청 - 보완요청 
2021-06-04 08:14:01 - 보완신청 - 접수 
2021-06-04 08:14:45 - 보완신청 - 신청 
2021-07-06 09:08:21 - 보완신청 - 보완요청 
2021-08-04 17:05:03 - 보완신청 - 접수 
2021-08-04 17:05:45 - 보완신청 - 신청 
2021-09-13 13:46:23 - 보완신청 - 보완요청 
2021-11-10 19:43:46 - 보완신청 - 접수 
2021-11-10 19:49:46 - 보완신청 - 신청 
2021-12-22 00:44:24 - 보완신청 - 문서재제출요청 
2022-04-10 19:46:55 - 재제출신청 - 접수 
2022-04-10 19:51:48 - 재제출신청 - 신청 
2022-05-23 14:58:22 - 재제출신청 - 문서재제출요청 
</t>
  </si>
  <si>
    <t xml:space="preserve">2019-12-30 16:48:58 - 신규신청 - 접수 
2019-12-30 16:48:58 - 관장기관 지정 - 기후에너지환경부
2019-12-30 17:18:27 - 신규신청 - 신청 
2020-01-02 09:09:57 - 관장기관 지정 - 산업통상부
2020-05-28 15:49:34 - 신규신청 - 문서재제출요청 
2020-07-13 02:01:42 - 재제출신청 - 접수 
2020-07-13 02:12:26 - 재제출신청 - 신청 
2020-09-21 16:02:16 - 재제출신청 - 문서재제출요청 
2020-12-31 23:50:15 - 재제출신청 - 접수 
2020-12-31 23:53:54 - 재제출신청 - 신청 
2021-02-10 16:46:54 - 재제출신청 - 문서재제출요청 
2021-06-04 09:06:27 - 재제출신청 - 접수 
2021-06-04 09:07:27 - 재제출신청 - 신청 
2021-06-10 09:33:20 - 재제출신청 - 보완요청 
2021-06-24 02:25:25 - 보완신청 - 접수 
2021-06-24 02:26:16 - 보완신청 - 신청 
2021-07-12 11:10:45 - 보완신청 - 보완요청 
2021-08-08 19:30:42 - 보완신청 - 접수 
2021-08-08 19:32:31 - 보완신청 - 신청 
2021-09-13 16:12:57 - 보완신청 - 보완요청 
2021-11-10 19:27:51 - 보완신청 - 접수 
2021-11-10 19:38:30 - 보완신청 - 신청 
2021-12-17 10:02:49 - 보완신청 - 보완요청 
2022-04-10 19:31:48 - 보완신청 - 접수 
2022-04-10 19:39:38 - 보완신청 - 신청 
2022-05-23 13:14:42 - 보완신청 - 보완요청 
</t>
  </si>
  <si>
    <t xml:space="preserve">2019-12-30 16:47:41 - 신규신청 - 접수 
2019-12-30 16:47:41 - 관장기관 지정 - 기후에너지환경부
2019-12-30 17:13:57 - 신규신청 - 신청 
2020-01-02 09:09:15 - 관장기관 지정 - 산업통상부
2020-05-28 15:48:11 - 신규신청 - 문서재제출요청 
2020-07-13 01:58:00 - 재제출신청 - 접수 
2020-07-13 02:11:46 - 재제출신청 - 신청 
2020-09-21 14:44:53 - 재제출신청 - 문서재제출요청 
2020-12-31 23:50:36 - 재제출신청 - 접수 
2020-12-31 23:54:26 - 재제출신청 - 신청 
2021-02-10 16:44:31 - 재제출신청 - 문서재제출요청 
2021-06-04 09:23:32 - 재제출신청 - 접수 
2021-06-04 09:24:36 - 재제출신청 - 신청 
2021-06-10 09:34:13 - 재제출신청 - 보완요청 
2021-06-24 02:32:51 - 보완신청 - 접수 
2021-06-24 02:33:50 - 보완신청 - 신청 
2021-07-12 11:11:39 - 보완신청 - 보완요청 
2021-08-08 19:31:15 - 보완신청 - 접수 
2021-08-08 19:34:09 - 보완신청 - 신청 
2021-09-13 16:13:41 - 보완신청 - 보완요청 
2021-11-10 19:28:42 - 보완신청 - 접수 
2021-11-10 19:39:11 - 보완신청 - 신청 
2021-12-17 10:03:23 - 보완신청 - 보완요청 
2022-04-10 19:32:34 - 보완신청 - 접수 
2022-04-10 19:40:13 - 보완신청 - 신청 
2022-05-23 13:12:15 - 보완신청 - 보완요청 
</t>
  </si>
  <si>
    <t xml:space="preserve">2019-08-23 16:20:13 - 신규신청 - 접수 
2019-08-23 16:20:13 - 관장기관 지정 - 기후에너지환경부
2019-08-23 16:22:46 - 신규신청 - 신청 
2019-08-26 09:32:32 - 관장기관 지정 - 산업통상부
2020-05-01 15:32:15 - 신규신청 - 문서재제출요청 
2020-11-27 13:06:08 - 재제출신청 - 접수 
2020-11-27 13:13:03 - 재제출신청 - 신청 
2021-04-02 17:37:30 - 재제출신청 - 보완요청 
2021-04-07 11:00:07 - 보완신청 - 접수 
2021-04-07 11:03:49 - 보완신청 - 신청 
2021-04-16 15:36:18 - 보완신청 - 문서재제출요청 
2021-04-16 16:07:11 - 재제출신청 - 접수 
2021-04-16 16:07:49 - 재제출신청 - 신청 
2021-06-10 08:46:01 - 재제출신청 - 보완요청 
2021-06-16 12:31:36 - 보완신청 - 접수 
2021-06-16 12:33:01 - 보완신청 - 신청 
2021-06-18 13:54:06 - 보완신청 - 평가승인 
2021-09-27 13:09:22 - 보완신청 - 심의승인 
2022-05-16 16:59:48 - 보완신청 - 착수신고 
</t>
  </si>
  <si>
    <t xml:space="preserve">2019-07-29 11:43:54 - 신규신청 - 접수 
2019-07-29 11:43:54 - 관장기관 지정 - 기후에너지환경부
2019-07-29 11:46:46 - 신규신청 - 신청 
2019-07-30 15:37:20 - 관장기관 지정 - 산업통상부
2020-05-01 15:00:27 - 신규신청 - 문서재제출요청 
2020-11-27 13:02:41 - 재제출신청 - 접수 
2020-11-27 13:12:50 - 재제출신청 - 신청 
2021-04-02 17:38:37 - 재제출신청 - 보완요청 
2021-04-07 10:52:12 - 보완신청 - 접수 
2021-04-07 11:03:22 - 보완신청 - 신청 
2021-04-16 08:23:39 - 보완신청 - 문서재제출요청 
2021-05-07 16:23:52 - 재제출신청 - 접수 
2021-05-07 16:24:27 - 재제출신청 - 신청 
2021-06-14 13:03:24 - 재제출신청 - 보완요청 
2021-06-16 10:02:08 - 보완신청 - 접수 
2021-06-16 10:02:43 - 보완신청 - 신청 
2021-08-24 11:04:23 - 보완신청 - 문서재제출요청 
2021-08-24 17:34:19 - 재제출신청 - 접수 
2021-08-24 17:34:59 - 재제출신청 - 신청 
2021-09-27 12:09:54 - 재제출신청 - 평가승인 
2021-09-27 12:11:02 - 재제출신청 - 심의승인 
2022-05-16 16:55:53 - 재제출신청 - 착수신고 
</t>
  </si>
  <si>
    <t xml:space="preserve">2020-09-28 17:11:53 - 신규신청 - 접수 
2020-09-28 17:11:53 - 관장기관 지정 - 기후에너지환경부
2020-09-28 18:17:53 - 관장기관 지정 - 산업통상부
2020-10-05 09:55:59 - 신규신청 - 신청 
2021-04-02 14:58:50 - 신규신청 - 보완요청 
2021-06-30 21:54:57 - 보완신청 - 접수 
2021-06-30 22:08:55 - 보완신청 - 신청 
2021-07-22 18:08:07 - 보완신청 - 문서재제출요청 
2021-10-26 14:46:06 - 재제출신청 - 접수 
2021-10-26 15:23:43 - 재제출신청 - 신청 
2021-11-23 14:23:42 - 재제출신청 - 문서재제출요청 
2022-04-11 19:41:01 - 재제출신청 - 접수 
2022-04-11 20:52:17 - 재제출신청 - 신청 
2022-05-16 11:26:52 - 재제출신청 - 보완요청 
</t>
  </si>
  <si>
    <t xml:space="preserve">2020-07-02 10:05:22 - 신규신청 - 접수 
2020-07-02 10:05:22 - 관장기관 지정 - 기후에너지환경부
2020-07-02 15:48:53 - 관장기관 지정 - 산업통상부
2020-08-07 10:45:43 - 신규신청 - 신청 
2020-09-21 10:57:03 - 신규신청 - 문서재제출요청 
2021-06-04 19:02:07 - 재제출신청 - 접수 
2021-06-23 09:16:06 - 재제출신청 - 신청 
2021-06-28 13:13:22 - 재제출신청 - 보완요청 
2021-06-29 14:36:54 - 보완신청 - 접수 
2021-06-29 16:12:22 - 보완신청 - 신청 
2021-08-24 15:00:00 - 보완신청 - 평가승인 
2021-09-27 13:05:58 - 보완신청 - 심의승인 
2022-05-13 09:19:43 - 보완신청 - 착수신고 
</t>
  </si>
  <si>
    <t xml:space="preserve">2020-11-05 11:51:52 - 신규신청 - 접수 
2020-11-05 11:51:52 - 관장기관 지정 - 기후에너지환경부
2020-11-06 10:32:33 - 관장기관 지정 - 산업통상부
2020-11-09 17:07:41 - 신규신청 - 신청 
2021-03-15 10:58:12 - 신규신청 - 보완요청 
2021-04-13 21:39:14 - 보완신청 - 접수 
2021-04-15 08:42:23 - 보완신청 - 신청 
2021-05-13 13:57:18 - 보완신청 - 보완요청 
2021-05-18 18:57:30 - 보완신청 - 접수 
2021-05-21 09:55:51 - 보완신청 - 신청 
2021-09-27 11:30:58 - 보완신청 - 평가승인 
2021-09-27 11:32:23 - 보완신청 - 심의승인 
2022-05-13 09:15:28 - 보완신청 - 착수신고 
</t>
  </si>
  <si>
    <t xml:space="preserve">2021-01-05 10:08:34 - 신규신청 - 접수 
2021-01-05 10:08:34 - 관장기관 지정 - 기후에너지환경부
2021-01-05 13:05:44 - 관장기관 지정 - 산업통상부
2021-01-07 13:21:03 - 신규신청 - 신청 
2021-03-15 10:38:38 - 신규신청 - 보완요청 
2021-04-13 21:26:12 - 보완신청 - 접수 
2021-04-16 16:34:50 - 보완신청 - 신청 
2021-05-20 19:02:37 - 보완신청 - 문서재제출요청 
2021-05-21 14:22:01 - 재제출신청 - 접수 
2021-05-21 15:36:29 - 재제출신청 - 신청 
2021-09-27 11:56:43 - 재제출신청 - 평가승인 
2021-09-27 11:57:42 - 재제출신청 - 심의승인 
2022-05-13 09:14:08 - 재제출신청 - 착수신고 
</t>
  </si>
  <si>
    <t xml:space="preserve">2020-09-28 17:26:33 - 신규신청 - 신청 
2020-09-28 17:26:33 - 관장기관 지정 - 기후에너지환경부
2020-09-28 18:18:01 - 관장기관 지정 - 산업통상부
2021-03-04 17:25:06 - 신규신청 - 문서재제출요청 
2021-04-13 21:05:59 - 재제출신청 - 접수 
2021-04-19 08:41:46 - 재제출신청 - 신청 
2021-04-26 17:19:39 - 재제출신청 - 보완요청 
2021-05-18 17:24:25 - 보완신청 - 접수 
2021-05-21 10:36:05 - 보완신청 - 신청 
2021-07-14 14:59:57 - 보완신청 - 문서재제출요청 
2021-08-06 15:53:53 - 재제출신청 - 접수 
2021-08-06 17:01:08 - 재제출신청 - 신청 
2021-08-06 17:01:20 - 재제출신청 - 문서재제출요청 
2021-08-08 20:56:13 - 재제출신청 - 접수 
2021-08-09 10:20:57 - 재제출신청 - 신청 
2021-09-27 14:14:30 - 재제출신청 - 평가승인 
2021-09-27 14:15:27 - 재제출신청 - 심의승인 
2022-05-13 09:12:29 - 재제출신청 - 착수신고 
</t>
  </si>
  <si>
    <t xml:space="preserve">2020-06-25 09:13:31 - 신규신청 - 접수 
2020-06-25 09:13:31 - 관장기관 지정 - 기후에너지환경부
2020-06-25 12:51:19 - 신규신청 - 신청 
2020-06-25 13:18:08 - 관장기관 지정 - 산업통상부
2020-08-20 15:11:10 - 신규신청 - 문서재제출요청 
2021-04-13 21:13:36 - 재제출신청 - 접수 
2021-04-16 16:35:36 - 재제출신청 - 신청 
2021-04-26 16:09:16 - 재제출신청 - 보완요청 
2021-05-18 17:47:54 - 보완신청 - 접수 
2021-05-21 15:37:43 - 보완신청 - 신청 
2021-07-14 15:02:31 - 보완신청 - 문서재제출요청 
2021-08-06 16:18:20 - 재제출신청 - 접수 
2021-08-06 16:20:10 - 재제출신청 - 접수 
2021-08-06 17:02:15 - 재제출신청 - 신청 
2021-08-06 17:03:18 - 재제출신청 - 문서재제출요청 
2021-08-09 10:19:26 - 재제출신청 - 신청 
2021-08-09 10:20:15 - 재제출신청 - 문서재제출요청 
2021-08-09 16:20:09 - 재제출신청 - 접수 
2021-08-09 16:24:26 - 재제출신청 - 신청 
2021-09-27 12:01:39 - 재제출신청 - 평가승인 
2021-09-27 12:02:44 - 재제출신청 - 심의승인 
2022-05-13 09:09:24 - 재제출신청 - 착수신고 
</t>
  </si>
  <si>
    <t xml:space="preserve">2020-06-23 15:49:52 - 신규신청 - 접수 
2020-06-23 15:49:52 - 관장기관 지정 - 기후에너지환경부
2020-06-24 09:06:44 - 신규신청 - 신청 
2020-06-24 10:02:40 - 관장기관 지정 - 산업통상부
2020-09-08 13:15:52 - 신규신청 - 문서재제출요청 
2021-04-13 20:58:32 - 재제출신청 - 접수 
2021-04-15 08:38:18 - 재제출신청 - 신청 
2021-05-13 13:56:23 - 재제출신청 - 보완요청 
2021-05-18 15:51:16 - 보완신청 - 접수 
2021-05-20 13:53:45 - 보완신청 - 신청 
2021-07-14 14:59:06 - 보완신청 - 문서재제출요청 
2021-08-06 15:52:19 - 재제출신청 - 접수 
2021-08-06 17:00:10 - 재제출신청 - 신청 
2021-08-06 17:00:43 - 재제출신청 - 문서재제출요청 
2021-08-08 20:32:08 - 재제출신청 - 접수 
2021-08-08 20:36:21 - 재제출신청 - 접수 
2021-08-09 10:21:37 - 재제출신청 - 신청 
2021-08-09 10:22:17 - 재제출신청 - 신청 
2021-09-27 14:10:13 - 재제출신청 - 평가승인 
2021-09-27 14:11:18 - 재제출신청 - 심의승인 
2022-05-13 09:07:47 - 재제출신청 - 착수신고 
</t>
  </si>
  <si>
    <t xml:space="preserve">2019-11-15 17:03:39 - 신규신청 - 접수 
2019-11-15 17:03:39 - 관장기관 지정 - 기후에너지환경부
2019-11-15 18:21:45 - 관장기관 지정 - 산업통상부
2019-11-20 09:35:47 - 신규신청 - 신청 
2020-05-07 17:43:50 - 신규신청 - 보완요청 
2021-04-13 20:43:04 - 보완신청 - 접수 
2021-04-15 08:38:33 - 보완신청 - 신청 
2021-04-19 13:29:51 - 보완신청 - 문서재제출요청 
2021-06-24 18:38:47 - 재제출신청 - 접수 
2021-06-29 09:20:53 - 재제출신청 - 신청 
2021-06-29 09:22:08 - 재제출신청 - 문서재제출요청 
2021-06-29 15:32:45 - 재제출신청 - 접수 
2021-06-30 15:29:02 - 재제출신청 - 신청 
2021-07-05 18:00:29 - 재제출신청 - 문서재제출요청 
2021-07-05 18:17:05 - 재제출신청 - 접수 
2021-07-06 14:10:00 - 재제출신청 - 신청 
2021-08-25 16:27:38 - 재제출신청 - 평가승인 
2021-09-27 14:18:58 - 재제출신청 - 심의승인 
2022-05-13 09:04:23 - 재제출신청 - 착수신고 
</t>
  </si>
  <si>
    <t xml:space="preserve">2020-08-18 17:46:24 - 신규신청 - 신청 
2020-08-18 17:46:24 - 관장기관 지정 - 기후에너지환경부
2020-08-18 18:16:21 - 관장기관 지정 - 산업통상부
2020-09-21 10:59:03 - 신규신청 - 문서재제출요청 
2020-11-25 10:16:27 - 재제출신청 - 접수 
2020-11-25 14:54:40 - 재제출신청 - 신청 
2020-11-26 09:26:25 - 재제출신청 - 문서재제출요청 
2021-03-04 17:53:24 - 재제출신청 - 접수 
2021-03-09 11:32:04 - 재제출신청 - 신청 
2021-04-01 13:52:57 - 재제출신청 - 보완요청 
2021-06-28 13:12:16 - 보완신청 - 접수 
2021-06-30 15:24:28 - 보완신청 - 신청 
2021-10-25 09:43:38 - 보완신청 - 보완요청 
2021-11-02 11:51:52 - 보완신청 - 접수 
2021-11-03 09:24:45 - 보완신청 - 신청 
2021-11-08 17:19:32 - 보완신청 - 문서재제출요청 
2021-11-09 09:36:21 - 재제출신청 - 접수 
2021-11-22 09:36:26 - 재제출신청 - 신청 
2022-01-07 14:53:42 - 재제출신청 - 평가승인 
2022-01-07 14:54:35 - 재제출신청 - 심의승인 
2022-04-26 13:33:55 - 재제출신청 - 착수신고 
</t>
  </si>
  <si>
    <t xml:space="preserve">2019-11-14 16:41:07 - 신규신청 - 신청 
2019-11-14 16:41:07 - 관장기관 지정 - 기후에너지환경부
2019-11-15 18:17:48 - 관장기관 지정 - 산업통상부
2020-05-01 16:21:15 - 신규신청 - 문서재제출요청 
2020-08-03 17:09:57 - 재제출신청 - 신청 
2020-09-15 18:08:13 - 재제출신청 - 문서재제출요청 
2020-12-31 11:05:18 - 재제출신청 - 신청 
2021-02-10 16:41:55 - 재제출신청 - 문서재제출요청 
2021-03-04 14:36:35 - 재제출신청 - 접수 
2021-03-09 11:31:36 - 재제출신청 - 신청 
2021-03-31 17:56:32 - 재제출신청 - 보완요청 
2021-06-28 13:13:07 - 보완신청 - 접수 
2021-06-30 15:23:01 - 보완신청 - 신청 
2021-08-02 09:19:27 - 보완신청 - 보완요청 
2021-08-13 13:23:41 - 보완신청 - 접수 
2021-08-13 13:57:06 - 보완신청 - 신청 
2021-11-29 15:04:28 - 보완신청 - 문서재제출요청 
2021-11-30 17:25:17 - 재제출신청 - 접수 
2021-12-01 10:27:40 - 재제출신청 - 신청 
2021-12-03 15:34:06 - 재제출신청 - 문서재제출요청 
2021-12-03 16:07:28 - 재제출신청 - 접수 
2021-12-03 16:13:13 - 재제출신청 - 신청 
2022-01-07 15:22:55 - 재제출신청 - 평가승인 
2022-01-07 15:23:40 - 재제출신청 - 심의승인 
2022-04-22 16:12:37 - 재제출신청 - 착수신고 
</t>
  </si>
  <si>
    <t xml:space="preserve">2019-12-24 11:14:18 - 신규신청 - 접수 
2019-12-24 11:14:18 - 관장기관 지정 - 기후에너지환경부
2019-12-24 13:09:08 - 관장기관 지정 - 산업통상부
2020-01-08 14:47:00 - 신규신청 - 신청 
2020-05-29 15:22:19 - 신규신청 - 문서재제출요청 
2020-12-01 15:19:04 - 재제출신청 - 접수 
2020-12-01 17:18:38 - 재제출신청 - 신청 
2021-02-15 18:46:52 - 재제출신청 - 문서재제출요청 
2021-03-10 14:40:14 - 재제출신청 - 접수 
2021-03-17 17:12:56 - 재제출신청 - 신청 
2021-03-31 17:58:34 - 재제출신청 - 보완요청 
2021-06-29 09:35:05 - 보완신청 - 접수 
2021-06-30 15:35:20 - 보완신청 - 신청 
2021-10-25 09:35:39 - 보완신청 - 보완요청 
2021-11-09 11:14:13 - 보완신청 - 접수 
2021-11-22 09:35:23 - 보완신청 - 신청 
2022-01-07 14:23:57 - 보완신청 - 평가승인 
2022-01-07 14:24:53 - 보완신청 - 심의승인 
2022-04-19 16:26:45 - 보완신청 - 착수신고 
</t>
  </si>
  <si>
    <t xml:space="preserve">2021-02-04 11:58:14 - 신규신청 - 접수 
2021-02-04 11:58:14 - 관장기관 지정 - 기후에너지환경부
2021-02-04 17:53:44 - 관장기관 지정 - 산업통상부
2021-02-10 16:48:44 - 신규신청 - 신청 
2021-03-16 10:39:51 - 신규신청 - 보완요청 
2021-06-28 16:24:24 - 보완신청 - 접수 
2021-06-28 18:16:47 - 보완신청 - 신청 
2021-07-28 18:18:34 - 보완신청 - 보완요청 
2021-09-08 12:01:28 - 보완신청 - 접수 
2021-09-23 18:09:02 - 보완신청 - 신청 
2021-09-23 18:17:03 - 보완신청 - 문서재제출요청 
2021-10-13 14:05:53 - 재제출신청 - 접수 
2021-11-16 11:10:01 - 재제출신청 - 신청 
2021-11-29 17:13:03 - 재제출신청 - 문서재제출요청 
2021-11-29 17:49:03 - 재제출신청 - 접수 
2021-12-02 11:03:35 - 재제출신청 - 신청 
2022-02-21 09:22:21 - 재제출신청 - 문서재제출요청 
2022-02-22 17:15:17 - 재제출신청 - 접수 
2022-02-28 17:59:10 - 재제출신청 - 신청 
2022-02-28 18:00:00 - 재제출신청 - 문서재제출요청 
2022-02-28 19:19:58 - 재제출신청 - 접수 
2022-03-02 09:14:06 - 재제출신청 - 신청 
2022-03-02 09:18:03 - 재제출신청 - 문서재제출요청 
2022-03-02 09:49:36 - 재제출신청 - 접수 
2022-04-14 15:06:42 - 재제출신청 - 신청 
2022-04-14 15:08:25 - 재제출신청 - 평가승인 
2022-04-14 15:09:52 - 재제출신청 - 심의승인 
</t>
  </si>
  <si>
    <t xml:space="preserve">2021-02-03 16:25:55 - 신규신청 - 접수 
2021-02-03 16:25:55 - 관장기관 지정 - 기후에너지환경부
2021-02-04 09:06:13 - 관장기관 지정 - 산업통상부
2021-02-10 16:49:53 - 신규신청 - 신청 
2021-03-16 10:38:53 - 신규신청 - 보완요청 
2021-06-28 17:39:19 - 보완신청 - 접수 
2021-06-28 18:11:24 - 보완신청 - 신청 
2021-07-28 18:16:48 - 보완신청 - 보완요청 
2021-09-07 11:48:09 - 보완신청 - 접수 
2021-09-23 18:18:46 - 보완신청 - 신청 
2021-09-23 18:19:08 - 보완신청 - 문서재제출요청 
2021-10-06 12:55:21 - 재제출신청 - 접수 
2021-10-06 17:13:23 - 재제출신청 - 신청 
2021-10-06 17:14:25 - 재제출신청 - 문서재제출요청 
2021-10-06 18:12:39 - 재제출신청 - 접수 
2021-10-06 19:45:56 - 재제출신청 - 신청 
2021-10-06 19:46:26 - 재제출신청 - 문서재제출요청 
2021-10-11 15:06:20 - 재제출신청 - 접수 
2021-11-26 09:58:08 - 재제출신청 - 신청 
2021-11-29 17:11:47 - 재제출신청 - 문서재제출요청 
2021-11-29 18:04:46 - 재제출신청 - 접수 
2021-12-02 11:04:05 - 재제출신청 - 신청 
2022-01-11 15:09:19 - 재제출신청 - 문서재제출요청 
2022-02-22 16:41:28 - 재제출신청 - 접수 
2022-02-25 16:59:03 - 재제출신청 - 신청 
2022-02-28 18:00:30 - 재제출신청 - 문서재제출요청 
2022-02-28 19:13:51 - 재제출신청 - 접수 
2022-03-02 09:14:36 - 재제출신청 - 신청 
2022-03-02 09:17:30 - 재제출신청 - 문서재제출요청 
2022-03-02 09:40:22 - 재제출신청 - 접수 
2022-04-14 15:02:02 - 재제출신청 - 신청 
2022-04-14 15:02:58 - 재제출신청 - 평가승인 
2022-04-14 15:04:01 - 재제출신청 - 심의승인 
</t>
  </si>
  <si>
    <t xml:space="preserve">2021-02-04 15:31:52 - 신규신청 - 접수 
2021-02-04 15:31:52 - 관장기관 지정 - 기후에너지환경부
2021-02-04 17:53:01 - 관장기관 지정 - 산업통상부
2021-02-10 16:50:21 - 신규신청 - 신청 
2021-03-16 10:38:11 - 신규신청 - 보완요청 
2021-06-28 15:11:45 - 보완신청 - 접수 
2021-06-28 18:16:14 - 보완신청 - 신청 
2021-07-28 08:24:29 - 보완신청 - 보완요청 
2021-09-23 16:10:38 - 보완신청 - 접수 
2021-09-23 18:28:56 - 보완신청 - 신청 
2021-09-23 18:29:28 - 보완신청 - 문서재제출요청 
2021-10-15 14:31:43 - 재제출신청 - 접수 
2021-11-16 11:09:27 - 재제출신청 - 신청 
2021-11-29 17:09:48 - 재제출신청 - 문서재제출요청 
2021-11-29 18:16:35 - 재제출신청 - 접수 
2021-12-02 11:05:04 - 재제출신청 - 신청 
2022-01-11 15:08:13 - 재제출신청 - 문서재제출요청 
2022-02-22 17:50:01 - 재제출신청 - 접수 
2022-02-24 15:47:48 - 재제출신청 - 신청 
2022-02-24 15:48:17 - 재제출신청 - 문서재제출요청 
2022-02-24 16:18:43 - 재제출신청 - 접수 
2022-02-25 15:56:25 - 재제출신청 - 신청 
2022-02-25 17:01:02 - 재제출신청 - 문서재제출요청 
2022-02-25 17:48:33 - 재제출신청 - 접수 
2022-04-14 14:54:34 - 재제출신청 - 신청 
2022-04-14 15:00:04 - 재제출신청 - 평가승인 
2022-04-14 15:01:05 - 재제출신청 - 심의승인 
</t>
  </si>
  <si>
    <t xml:space="preserve">2017-11-03 13:43:04 - 신규신청 - 접수 
2017-11-03 14:41:34 - 신규신청 - 신청 
2017-12-28 07:58:46 - 관장기관 지정 - GIR센터
2018-01-04 11:07:08 - 관장기관 지정 - 산업통상부
2019-05-08 15:59:23 - 신규신청 - 보완요청 
2020-05-26 16:08:48 - 보완신청 - 접수 
2020-05-26 16:10:03 - 보완신청 - 신청 
2020-07-22 11:03:40 - 보완신청 - 문서재제출요청 
2020-08-18 11:14:02 - 재제출신청 - 접수 
2020-08-18 16:45:48 - 재제출신청 - 신청 
2020-12-16 17:03:58 - 재제출신청 - 문서재제출요청 
2021-04-14 14:10:07 - 재제출신청 - 접수 
2021-04-14 16:30:18 - 재제출신청 - 신청 
2021-05-24 06:45:56 - 재제출신청 - 문서재제출요청 
2021-05-24 11:48:11 - 재제출신청 - 접수 
2021-05-24 11:50:17 - 재제출신청 - 신청 
2021-07-15 11:11:37 - 재제출신청 - 문서재제출요청 
2021-07-22 17:36:36 - 재제출신청 - 접수 
2021-07-23 10:59:41 - 재제출신청 - 신청 
2021-08-05 13:09:52 - 재제출신청 - 문서재제출요청 
2021-08-05 14:43:22 - 재제출신청 - 접수 
2021-08-05 15:02:54 - 재제출신청 - 신청 
2021-09-27 11:36:05 - 재제출신청 - 평가승인 
2021-09-27 11:37:13 - 재제출신청 - 심의승인 
2022-02-24 16:44:11 - 재제출신청 - 착수신고 
2022-02-24 17:09:15 - 사업변경 신청 - 접수 
2022-02-24 17:16:16 - 사업변경 신청 - 신청 
2022-03-16 11:11:12 - 사업변경 신청 - 문서재제출요청 
2022-03-17 16:42:38 - 사업변경 재제출신청 - 접수 
2022-03-17 16:46:57 - 사업변경 재제출신청 - 신청 
2022-03-22 17:29:03 - 사업변경 재제출신청 - 평가승인 
2022-03-22 17:29:23 - 사업변경 재제출신청 - 심의승인 
</t>
  </si>
  <si>
    <t xml:space="preserve">2021-12-27 12:59:35 - 신규신청 - 신청 
2021-12-27 12:59:35 - 관장기관 지정 - 기후에너지환경부
2021-12-27 15:21:23 - 관장기관 지정 - 산업통상부
2022-02-17 08:30:18 - 신규신청 - 보완요청 
</t>
  </si>
  <si>
    <t xml:space="preserve">2021-12-22 15:31:15 - 신규신청 - 신청 
2021-12-22 15:31:15 - 관장기관 지정 - 기후에너지환경부
2021-12-27 15:23:04 - 관장기관 지정 - 산업통상부
2022-02-14 13:27:06 - 신규신청 - 보완요청 
</t>
  </si>
  <si>
    <t xml:space="preserve">2019-04-02 14:27:15 - 신규신청 - 접수 
2019-04-02 14:27:15 - 관장기관 지정 - 기후에너지환경부
2019-04-02 14:41:32 - 신규신청 - 신청 
2019-04-02 17:38:50 - 관장기관 지정 - 산업통상부
2020-05-11 17:39:24 - 신규신청 - 문서재제출요청 
2020-11-27 13:09:13 - 재제출신청 - 접수 
2020-11-27 13:14:25 - 재제출신청 - 신청 
2021-04-02 18:44:29 - 재제출신청 - 보완요청 
2021-04-07 10:46:46 - 보완신청 - 접수 
2021-04-07 11:03:05 - 보완신청 - 신청 
2021-05-14 08:16:38 - 보완신청 - 문서재제출요청 
2021-05-18 17:35:03 - 재제출신청 - 접수 
2021-05-18 17:36:39 - 재제출신청 - 신청 
2021-05-21 10:36:07 - 재제출신청 - 문서재제출요청 
2021-05-21 11:29:21 - 재제출신청 - 접수 
2021-05-21 11:34:47 - 재제출신청 - 신청 
2021-07-14 18:10:26 - 재제출신청 - 문서재제출요청 
2021-07-22 17:56:28 - 재제출신청 - 접수 
2021-07-22 18:07:57 - 재제출신청 - 신청 
2021-09-27 12:52:11 - 재제출신청 - 평가승인 
2021-09-27 12:53:06 - 재제출신청 - 심의승인 
2022-02-10 11:24:06 - 재제출신청 - 착수신고 
</t>
  </si>
  <si>
    <t xml:space="preserve">2021-12-14 12:20:24 - 신규신청 - 신청 
2021-12-14 12:20:24 - 관장기관 지정 - 기후에너지환경부
2021-12-15 15:03:45 - 관장기관 지정 - 산업통상부
2022-02-10 09:54:12 - 신규신청 - 보완요청 
</t>
  </si>
  <si>
    <t xml:space="preserve">2021-12-14 14:04:48 - 신규신청 - 신청 
2021-12-14 14:04:48 - 관장기관 지정 - 기후에너지환경부
2021-12-15 15:03:38 - 관장기관 지정 - 산업통상부
2022-02-09 17:50:16 - 신규신청 - 보완요청 
</t>
  </si>
  <si>
    <t xml:space="preserve">2021-12-28 13:49:24 - 신규신청 - 신청 
2021-12-28 13:49:24 - 관장기관 지정 - 기후에너지환경부
2021-12-31 09:38:13 - 관장기관 지정 - 산업통상부
2022-02-07 14:36:48 - 신규신청 - 보완요청 
</t>
  </si>
  <si>
    <t xml:space="preserve">2021-12-28 10:46:59 - 신규신청 - 신청 
2021-12-28 10:46:59 - 관장기관 지정 - 기후에너지환경부
2021-12-31 09:38:03 - 관장기관 지정 - 산업통상부
2022-02-07 14:35:23 - 신규신청 - 보완요청 
</t>
  </si>
  <si>
    <t xml:space="preserve">2021-12-28 11:24:50 - 신규신청 - 신청 
2021-12-28 11:24:50 - 관장기관 지정 - 기후에너지환경부
2021-12-31 09:40:32 - 관장기관 지정 - 산업통상부
2022-02-07 14:33:19 - 신규신청 - 보완요청 
</t>
  </si>
  <si>
    <t xml:space="preserve">2020-06-08 16:03:37 - 신규신청 - 접수 
2020-06-08 16:03:37 - 관장기관 지정 - 기후에너지환경부
2020-06-09 10:23:45 - 관장기관 지정 - 산업통상부
2020-06-09 12:08:30 - 신규신청 - 신청 
2020-09-07 17:45:56 - 신규신청 - 문서재제출요청 
2020-12-18 09:51:15 - 재제출신청 - 접수 
2020-12-23 10:33:26 - 재제출신청 - 신청 
2021-02-16 17:53:13 - 재제출신청 - 문서재제출요청 
2021-03-16 19:41:37 - 재제출신청 - 접수 
2021-03-31 15:33:03 - 재제출신청 - 신청 
2021-04-01 13:51:17 - 재제출신청 - 보완요청 
2021-06-30 13:38:25 - 보완신청 - 접수 
2021-06-30 14:28:34 - 보완신청 - 신청 
2021-10-25 18:19:17 - 보완신청 - 보완요청 
2021-11-07 21:45:46 - 보완신청 - 접수 
2021-11-08 17:09:21 - 보완신청 - 신청 
2021-11-08 17:18:45 - 보완신청 - 문서재제출요청 
2021-11-09 09:00:26 - 재제출신청 - 접수 
2021-11-22 09:35:57 - 재제출신청 - 신청 
2021-12-01 09:11:06 - 재제출신청 - 문서재제출요청 
2021-12-01 09:33:46 - 재제출신청 - 접수 
2021-12-01 11:16:45 - 재제출신청 - 신청 
2021-12-03 15:33:16 - 재제출신청 - 문서재제출요청 
2021-12-03 16:05:09 - 재제출신청 - 접수 
2021-12-03 16:12:26 - 재제출신청 - 신청 
2022-01-07 14:19:02 - 재제출신청 - 평가승인 
2022-01-07 14:20:05 - 재제출신청 - 심의승인 
2022-02-03 13:58:36 - 재제출신청 - 착수신고 
</t>
  </si>
  <si>
    <t>사업계획서 v6_원주시 보안등 LED교체 ESCO 용역사업.pdf</t>
  </si>
  <si>
    <t xml:space="preserve">
입증자료_원주시.zip
1.1.1. 등 납품 및 설치 착공계, 납품내역서, 고효율조명 인증서_레디오스.pdf
1.1.2. 등 납품 및 설치 착공계, 납품내역서, 고효율조명 인증서_엘탑.pdf
1.1.3. 등 납품 및 설치 착공계, 납품내역서, 고효율조명 인증서_이엔씨파워.pdf
1.1.4. 등 납품 및 설치 착공계, 납품내역서,, 고효율조명 인증서_한서.pdf
1.1.5. 등 납품 및 설치 착공 준공서류_등 설치업체(한서)가 직접 조달(62개+29개).pdf
1.1.6. 등 납품 증빙_추가 납품서(200개)-레디오스.pdf
1.1.7. 등 납품 증빙_추가 납품서(200개)-이엔씨파워.pdf
1.2.1. 설치용역사업 변경계약 체결 결의.hwp
1.2.2. 설치용역사업_준공계, 준공검사원_원주시 보안등 LED교체 ESCO사업.pdf
1.3.1. 지출집행현황(2016 ESCO 등 관급자재 대금).xlsx
1.3.2. 지출집행현황(2017 ESCO 상환금).xls
1.3.3. 지출집행현황(2018 ESCO 상환금).xls
1.3.4. 지출집행현황(2019 ESCO 상환금).xls
1.3.5. 지출집행현황(2020 ESCO 상환금).xls
2. 원주시 보안등 LED교체 ESCO 용역사업 변경계약 체결 결의.hwp
3. 사업비 증빙자료_원주시 보안등 LED교체 ESCO 용역사업 시행품의.hwp
5. 원주시 행정지도.jpg
6. 가로등 민원 접수 및 처리 대장.xlsx
7.1. 관급자재 구입품의(원주시 보안등 LED교체 ESCO 용역사업).hwp
7.2. 원주시 보안등 LED교체 ESCO 용역 특별시방서.pdf
8. 원주시 보안등 LED교체 ESCO 용역사업 시행품의.hwp
9.1. 온실가스 배출량 및 에너지 사용량 명세서 (2018년도).pdf
9.2. 온실가스 배출량 및 에너지 사용량 명세서 (2019년도).pdf
10.1. 법적 추가성 입증자료_공공기관 에너지이용 합리화 추진에 관한 규정_산업통상부고시 제2016-97호, 2016.5.27. 일부개정.pdf
10.2. 법적 추가성 입증자료_도로법 시행령_대통령령 제27163호_시행 2016.5.10..pdf
10.3. 법적 추가성 입증자료_도로법_법률 제13478호_시행 2016.2.12..pdf
10.4. 법적 추가성 입증자료_빛공해 방지를 위한 가로등 설치&amp;middot;관리 권고기준_환경부고시 제2014-211호_시행 2014.11.28.pdf
12. 원주시 가로등 점등 소등시간표 및 관리방법.xlsx
15. 도로조명 관리시스템 매뉴얼.pdf
17. 1차 시정조치 내역서.xlsx
18. 2차 시정조치 내역서.xlsx
19. 사업자등록증_원주시.pdf
20. 3차 시정조치 내역서.xlsx
21. (재제출 21년 7월) 나트륨등의 수명.zip
22. (재제출 21년 7월) LED등의 수명.zip
23. (재제출 21년 7월) LED등 교체 위치 및 교체 전후 전등용량.zip
16. (재제출 21년 7월) 감축량 산정 sheet_원주시(2021.7.29수정본).xlsx
11. (재제출 21년 7월) 교체전후 전등용량별 개수 증빙자료(최종본).zip
24. (재제출 21년 9월) 고효율에너지기자재 인증서_한서(50W).pdf</t>
  </si>
  <si>
    <t>[보완2차]착수신고
2022-01-24</t>
  </si>
  <si>
    <t>2022-01-24</t>
  </si>
  <si>
    <t xml:space="preserve">2019-12-10 15:56:12 - 신규신청 - 신청 
2019-12-10 15:56:12 - 관장기관 지정 - 기후에너지환경부
2019-12-12 14:54:43 - 관장기관 지정 - 산업통상부
2020-02-17 14:47:52 - 신규신청 - 보완요청 
2020-11-25 15:00:56 - 보완신청 - 신청 
2021-04-02 15:05:32 - 보완신청 - 보완요청 
2021-04-21 02:17:37 - 보완신청 - 신청 
2021-05-25 10:49:31 - 보완신청 - 문서재제출요청 
2021-05-26 16:56:46 - 재제출신청 - 신청 
2021-05-27 17:04:35 - 재제출신청 - 문서재제출요청 
2021-05-28 15:31:00 - 재제출신청 - 신청 
2021-06-25 07:18:54 - 재제출신청 - 문서재제출요청 
2021-07-01 15:15:43 - 재제출신청 - 신청 
2021-07-29 09:13:31 - 재제출신청 - 문서재제출요청 
2021-07-29 09:42:49 - 재제출신청 - 신청 
2021-07-29 11:41:54 - 재제출신청 - 문서재제출요청 
2021-07-29 12:03:01 - 재제출신청 - 신청 
2021-09-13 14:53:59 - 재제출신청 - 문서재제출요청 
2021-09-29 10:19:07 - 재제출신청 - 신청 
2022-01-07 14:04:41 - 재제출신청 - 평가승인 
2022-01-07 14:06:37 - 재제출신청 - 심의승인 
2022-01-24 17:34:05 - 재제출신청 - 착수신고 
</t>
  </si>
  <si>
    <t xml:space="preserve">2020-07-02 11:01:12 - 신규신청 - 접수 
2020-07-02 11:01:12 - 관장기관 지정 - 기후에너지환경부
2020-07-02 15:48:41 - 관장기관 지정 - 산업통상부
2020-07-06 08:30:54 - 신규신청 - 신청 
2020-09-01 16:19:24 - 신규신청 - 보완요청 
2021-03-08 09:17:16 - 보완신청 - 접수 
2021-03-09 12:25:57 - 보완신청 - 신청 
2021-04-02 17:37:28 - 보완신청 - 보완요청 
2021-04-09 11:06:56 - 보완신청 - 접수 
2021-04-12 07:32:22 - 보완신청 - 신청 
2021-07-14 18:08:30 - 보완신청 - 문서재제출요청 
2021-07-22 13:14:52 - 재제출신청 - 접수 
2021-07-22 14:13:34 - 재제출신청 - 신청 
2021-08-04 16:19:32 - 재제출신청 - 문서재제출요청 
2021-08-05 15:16:09 - 재제출신청 - 접수 
2021-08-05 16:13:34 - 재제출신청 - 신청 
2021-08-05 16:14:42 - 재제출신청 - 문서재제출요청 
2021-08-05 16:27:02 - 재제출신청 - 접수 
2021-08-05 17:44:42 - 재제출신청 - 신청 
2021-08-12 11:17:25 - 재제출신청 - 문서재제출요청 
2021-08-12 11:24:15 - 재제출신청 - 접수 
2021-08-12 13:29:10 - 재제출신청 - 신청 
2021-09-27 12:13:53 - 재제출신청 - 평가승인 
2021-09-27 12:14:48 - 재제출신청 - 심의승인 
2022-01-18 14:00:03 - 재제출신청 - 착수신고 
</t>
  </si>
  <si>
    <t xml:space="preserve">2020-02-13 08:30:32 - 신규신청 - 접수 
2020-02-13 08:30:32 - 관장기관 지정 - 기후에너지환경부
2020-02-13 09:02:18 - 관장기관 지정 - 산업통상부
2020-02-24 11:35:39 - 신규신청 - 신청 
2020-02-24 13:36:51 - 신규신청 - 문서재제출요청 
2020-11-04 13:17:21 - 재제출신청 - 접수 
2020-11-06 08:27:10 - 재제출신청 - 신청 
2020-11-25 16:15:22 - 재제출신청 - 문서재제출요청 
2020-12-30 10:10:57 - 재제출신청 - 접수 
2021-01-14 08:37:15 - 재제출신청 - 신청 
2021-02-10 16:49:13 - 재제출신청 - 문서재제출요청 
2021-03-31 11:11:56 - 재제출신청 - 접수 
2021-04-08 15:19:35 - 재제출신청 - 신청 
2021-04-08 15:19:59 - 재제출신청 - 보완요청 
2021-07-02 17:01:37 - 보완신청 - 접수 
2021-07-21 15:08:36 - 보완신청 - 신청 
2021-07-21 15:09:18 - 보완신청 - 문서재제출요청 
2021-09-14 17:15:10 - 재제출신청 - 접수 
2021-09-29 18:11:08 - 재제출신청 - 신청 
2021-10-06 17:57:35 - 재제출신청 - 보완요청 
2021-10-11 17:30:17 - 보완신청 - 접수 
2021-10-13 16:31:45 - 보완신청 - 신청 
2021-11-29 15:03:28 - 보완신청 - 문서재제출요청 
2021-11-30 16:18:55 - 재제출신청 - 접수 
2021-12-01 17:32:54 - 재제출신청 - 신청 
2022-01-07 16:25:45 - 재제출신청 - 평가승인 
2022-01-07 16:26:33 - 재제출신청 - 심의승인 
2022-01-08 11:35:57 - 재제출신청 - 착수신고 
</t>
  </si>
  <si>
    <t xml:space="preserve">2020-03-25 21:40:54 - 신규신청 - 접수 
2020-03-25 21:40:54 - 관장기관 지정 - 기후에너지환경부
2020-03-26 08:43:32 - 관장기관 지정 - 산업통상부
2020-03-26 10:30:48 - 신규신청 - 신청 
2020-07-29 14:13:38 - 신규신청 - 보완요청 
2020-11-04 13:20:33 - 보완신청 - 접수 
2020-11-17 16:09:55 - 보완신청 - 신청 
2020-11-25 16:25:10 - 보완신청 - 문서재제출요청 
2021-01-04 16:00:42 - 재제출신청 - 접수 
2021-03-16 18:19:44 - 재제출신청 - 신청 
2021-03-16 18:20:17 - 재제출신청 - 보완요청 
2021-06-02 17:25:37 - 보완신청 - 접수 
2021-06-03 15:20:55 - 보완신청 - 신청 
2021-06-03 15:21:22 - 보완신청 - 보완요청 
2021-07-07 17:24:20 - 보완신청 - 접수 
2021-07-21 17:40:56 - 보완신청 - 신청 
2021-09-14 09:31:29 - 보완신청 - 평가승인 
2022-01-07 15:18:16 - 보완신청 - 심의승인 
2022-01-08 11:33:44 - 보완신청 - 착수신고 
</t>
  </si>
  <si>
    <t xml:space="preserve">2020-02-13 08:36:33 - 신규신청 - 접수 
2020-02-13 08:36:33 - 관장기관 지정 - 기후에너지환경부
2020-02-13 09:02:11 - 관장기관 지정 - 산업통상부
2020-02-24 11:20:03 - 신규신청 - 신청 
2020-02-24 13:37:17 - 신규신청 - 문서재제출요청 
2020-11-04 13:17:37 - 재제출신청 - 접수 
2020-11-06 08:27:23 - 재제출신청 - 신청 
2020-11-25 16:18:01 - 재제출신청 - 문서재제출요청 
2021-01-05 09:42:52 - 재제출신청 - 접수 
2021-01-13 09:30:47 - 재제출신청 - 신청 
2021-02-10 16:51:24 - 재제출신청 - 문서재제출요청 
2021-03-31 10:42:52 - 재제출신청 - 접수 
2021-04-01 10:02:44 - 재제출신청 - 신청 
2021-04-08 15:09:31 - 재제출신청 - 보완요청 
2021-06-24 09:21:12 - 보완신청 - 접수 
2021-07-13 09:08:04 - 보완신청 - 신청 
2021-07-13 09:09:07 - 보완신청 - 보완요청 
2021-09-10 08:49:15 - 보완신청 - 접수 
2021-10-07 08:55:39 - 보완신청 - 신청 
2021-10-07 08:56:12 - 보완신청 - 문서재제출요청 
2021-10-07 17:09:39 - 재제출신청 - 접수 
2021-10-13 16:30:46 - 재제출신청 - 신청 
2022-01-07 15:16:00 - 재제출신청 - 평가승인 
2022-01-07 15:17:01 - 재제출신청 - 심의승인 
2022-01-08 11:30:14 - 재제출신청 - 착수신고 
</t>
  </si>
  <si>
    <t xml:space="preserve">2020-03-26 14:53:31 - 신규신청 - 접수 
2020-03-26 14:53:31 - 관장기관 지정 - 기후에너지환경부
2020-03-26 16:04:08 - 신규신청 - 신청 
2020-03-30 08:56:47 - 관장기관 지정 - 산업통상부
2020-07-29 14:10:31 - 신규신청 - 보완요청 
2020-11-04 13:21:09 - 보완신청 - 접수 
2020-11-18 07:34:16 - 보완신청 - 신청 
2020-11-25 16:22:58 - 보완신청 - 문서재제출요청 
2020-12-29 16:34:21 - 재제출신청 - 접수 
2021-03-16 18:17:16 - 재제출신청 - 신청 
2021-03-16 18:18:12 - 재제출신청 - 보완요청 
2021-06-02 17:16:17 - 보완신청 - 접수 
2021-06-03 15:18:54 - 보완신청 - 신청 
2021-06-03 15:19:45 - 보완신청 - 보완요청 
2021-07-08 17:25:29 - 보완신청 - 접수 
2021-07-21 17:39:52 - 보완신청 - 신청 
2021-07-21 17:40:38 - 보완신청 - 문서재제출요청 
2021-09-15 16:54:40 - 재제출신청 - 접수 
2021-09-27 16:04:05 - 재제출신청 - 신청 
2021-11-29 14:59:48 - 재제출신청 - 문서재제출요청 
2021-11-30 16:09:08 - 재제출신청 - 접수 
2021-12-02 10:50:44 - 재제출신청 - 신청 
2022-01-07 15:11:57 - 재제출신청 - 평가승인 
2022-01-07 15:12:50 - 재제출신청 - 심의승인 
2022-01-08 11:27:16 - 재제출신청 - 착수신고 
</t>
  </si>
  <si>
    <t xml:space="preserve">2020-07-10 12:04:30 - 신규신청 - 접수 
2020-07-10 12:04:30 - 관장기관 지정 - 기후에너지환경부
2020-07-10 18:11:13 - 관장기관 지정 - 산업통상부
2020-07-13 12:49:54 - 신규신청 - 신청 
2020-09-15 09:12:23 - 신규신청 - 문서재제출요청 
2020-10-13 15:03:50 - 재제출신청 - 접수 
2020-11-18 14:51:03 - 재제출신청 - 신청 
2020-11-25 16:14:28 - 재제출신청 - 문서재제출요청 
2020-12-29 14:26:04 - 재제출신청 - 접수 
2021-01-12 14:43:58 - 재제출신청 - 신청 
2021-02-10 16:48:21 - 재제출신청 - 문서재제출요청 
2021-03-31 11:00:39 - 재제출신청 - 접수 
2021-04-08 15:21:33 - 재제출신청 - 신청 
2021-04-08 15:21:53 - 재제출신청 - 보완요청 
2021-07-02 17:22:04 - 보완신청 - 접수 
2021-07-21 15:15:35 - 보완신청 - 신청 
2021-07-21 15:16:15 - 보완신청 - 문서재제출요청 
2021-09-13 17:15:15 - 재제출신청 - 접수 
2021-10-05 16:45:52 - 재제출신청 - 신청 
2021-10-06 17:58:20 - 재제출신청 - 보완요청 
2021-10-11 17:51:28 - 보완신청 - 접수 
2021-10-13 16:32:12 - 보완신청 - 신청 
2021-11-29 15:07:07 - 보완신청 - 문서재제출요청 
2021-11-30 17:17:44 - 재제출신청 - 접수 
2021-12-01 17:42:46 - 재제출신청 - 신청 
2022-01-07 14:30:02 - 재제출신청 - 평가승인 
2022-01-07 14:31:37 - 재제출신청 - 심의승인 
2022-01-08 11:24:22 - 재제출신청 - 착수신고 
</t>
  </si>
  <si>
    <t xml:space="preserve">2020-04-09 13:33:42 - 신규신청 - 접수 
2020-04-09 13:33:42 - 관장기관 지정 - 기후에너지환경부
2020-04-13 09:39:12 - 관장기관 지정 - 산업통상부
2020-04-16 09:06:13 - 신규신청 - 신청 
2020-07-29 14:13:10 - 신규신청 - 보완요청 
2020-11-04 13:19:35 - 보완신청 - 접수 
2020-11-19 11:48:05 - 보완신청 - 신청 
2020-11-25 16:24:39 - 보완신청 - 문서재제출요청 
2021-01-04 09:18:27 - 재제출신청 - 접수 
2021-01-12 14:38:14 - 재제출신청 - 신청 
2021-02-15 18:40:55 - 재제출신청 - 문서재제출요청 
2021-04-02 16:08:17 - 재제출신청 - 접수 
2021-04-08 15:10:20 - 재제출신청 - 신청 
2021-04-08 15:10:59 - 재제출신청 - 보완요청 
2021-06-30 10:23:22 - 보완신청 - 접수 
2021-07-21 15:05:08 - 보완신청 - 신청 
2021-07-21 15:08:00 - 보완신청 - 문서재제출요청 
2021-09-13 15:39:37 - 재제출신청 - 접수 
2021-10-05 16:29:21 - 재제출신청 - 신청 
2021-10-06 17:56:32 - 재제출신청 - 보완요청 
2021-10-11 17:43:49 - 보완신청 - 접수 
2021-10-13 16:32:31 - 보완신청 - 신청 
2022-01-07 14:27:25 - 보완신청 - 평가승인 
2022-01-07 14:30:29 - 보완신청 - 심의승인 
2022-01-08 11:21:29 - 보완신청 - 착수신고 
</t>
  </si>
  <si>
    <t xml:space="preserve">2020-03-25 21:55:46 - 신규신청 - 접수 
2020-03-25 21:55:46 - 관장기관 지정 - 기후에너지환경부
2020-03-26 08:43:25 - 관장기관 지정 - 산업통상부
2020-03-26 10:38:27 - 신규신청 - 신청 
2020-07-29 14:12:36 - 신규신청 - 보완요청 
2020-11-04 13:19:53 - 보완신청 - 접수 
2020-11-17 14:58:16 - 보완신청 - 신청 
2020-11-25 16:23:58 - 보완신청 - 문서재제출요청 
2020-12-29 14:51:01 - 재제출신청 - 접수 
2021-02-16 13:39:53 - 재제출신청 - 신청 
2021-02-18 13:47:49 - 재제출신청 - 문서재제출요청 
2021-04-02 16:13:53 - 재제출신청 - 접수 
2021-04-05 12:42:31 - 재제출신청 - 신청 
2021-04-08 15:11:30 - 재제출신청 - 보완요청 
2021-06-24 09:30:38 - 보완신청 - 접수 
2021-07-21 14:45:09 - 보완신청 - 신청 
2021-07-21 14:46:19 - 보완신청 - 보완요청 
2021-09-15 16:46:51 - 보완신청 - 접수 
2021-10-06 08:32:30 - 보완신청 - 신청 
2022-01-07 14:23:46 - 보완신청 - 평가승인 
2022-01-07 14:24:51 - 보완신청 - 심의승인 
2022-01-08 11:21:04 - 보완신청 - 착수신고 
</t>
  </si>
  <si>
    <t xml:space="preserve">2020-03-18 10:52:38 - 신규신청 - 접수 
2020-03-18 10:52:38 - 관장기관 지정 - 기후에너지환경부
2020-03-18 13:10:52 - 관장기관 지정 - 산업통상부
2020-03-19 16:02:00 - 신규신청 - 신청 
2020-04-29 16:54:06 - 신규신청 - 보완요청 
2020-11-04 13:18:59 - 보완신청 - 접수 
2020-11-06 08:26:25 - 보완신청 - 신청 
2020-11-25 16:23:27 - 보완신청 - 문서재제출요청 
2021-01-04 09:50:56 - 재제출신청 - 접수 
2021-02-16 13:55:02 - 재제출신청 - 신청 
2021-02-18 13:48:33 - 재제출신청 - 문서재제출요청 
2021-06-01 13:51:01 - 재제출신청 - 접수 
2021-06-03 15:14:06 - 재제출신청 - 신청 
2021-06-03 15:15:21 - 재제출신청 - 보완요청 
2021-07-07 14:00:22 - 보완신청 - 접수 
2021-07-21 17:41:35 - 보완신청 - 신청 
2021-09-14 09:30:43 - 보완신청 - 평가승인 
2022-01-07 14:17:28 - 보완신청 - 심의승인 
2022-01-08 11:20:13 - 보완신청 - 착수신고 
</t>
  </si>
  <si>
    <t xml:space="preserve">2020-02-24 11:48:34 - 신규신청 - 접수 
2020-02-24 11:48:34 - 관장기관 지정 - 기후에너지환경부
2020-02-25 15:11:50 - 신규신청 - 신청 
2020-02-25 15:44:09 - 관장기관 지정 - 산업통상부
2020-07-29 14:07:55 - 신규신청 - 보완요청 
2020-11-04 13:19:15 - 보완신청 - 접수 
2020-11-09 10:00:10 - 보완신청 - 신청 
2020-11-25 16:19:46 - 보완신청 - 문서재제출요청 
2020-12-30 13:53:25 - 재제출신청 - 접수 
2021-02-19 09:14:45 - 재제출신청 - 신청 
2021-02-22 10:56:19 - 재제출신청 - 문서재제출요청 
2021-06-01 15:57:33 - 재제출신청 - 접수 
2021-06-03 15:17:56 - 재제출신청 - 신청 
2021-06-03 15:18:20 - 재제출신청 - 보완요청 
2021-07-07 14:18:59 - 보완신청 - 접수 
2021-07-21 17:42:05 - 보완신청 - 신청 
2021-09-14 09:30:07 - 보완신청 - 평가승인 
2022-01-07 13:59:21 - 보완신청 - 심의승인 
2022-01-08 11:19:06 - 보완신청 - 착수신고 
</t>
  </si>
  <si>
    <t xml:space="preserve">2021-09-02 09:33:20 - 신규신청 - 접수 
2021-09-02 09:33:20 - 관장기관 지정 - 기후에너지환경부
2021-09-03 09:27:42 - 관장기관 지정 - 산업통상부
2021-09-07 10:32:32 - 신규신청 - 신청 
2021-10-08 11:32:02 - 신규신청 - 문서재제출요청 
2021-10-08 17:01:40 - 재제출신청 - 접수 
2021-10-08 17:03:48 - 재제출신청 - 신청 
2021-10-12 11:34:46 - 재제출신청 - 문서재제출요청 
2021-10-14 09:12:51 - 재제출신청 - 접수 
2021-10-14 09:15:17 - 재제출신청 - 신청 
2021-11-29 15:05:33 - 재제출신청 - 문서재제출요청 
2021-11-29 16:46:48 - 재제출신청 - 접수 
2021-11-29 17:13:01 - 재제출신청 - 신청 
2022-01-07 15:20:12 - 재제출신청 - 평가승인 
2022-01-07 15:21:15 - 재제출신청 - 심의승인 
</t>
  </si>
  <si>
    <t xml:space="preserve">2020-09-28 13:59:42 - 신규신청 - 접수 
2020-09-28 13:59:42 - 관장기관 지정 - 기후에너지환경부
2020-09-28 18:17:44 - 관장기관 지정 - 산업통상부
2020-09-29 15:50:38 - 신규신청 - 신청 
2021-04-02 15:07:42 - 신규신청 - 보완요청 
2021-06-29 13:21:39 - 보완신청 - 접수 
2021-06-29 14:55:04 - 보완신청 - 신청 
2021-08-24 15:44:22 - 보완신청 - 문서재제출요청 
2021-10-26 14:36:37 - 재제출신청 - 접수 
2021-10-26 15:24:25 - 재제출신청 - 신청 
2021-11-03 15:57:09 - 재제출신청 - 문서재제출요청 
2021-11-03 16:07:57 - 재제출신청 - 접수 
2021-11-03 16:35:21 - 재제출신청 - 신청 
2021-11-04 17:51:25 - 재제출신청 - 문서재제출요청 
2021-11-10 14:44:24 - 재제출신청 - 접수 
2021-11-10 16:20:39 - 재제출신청 - 신청 
2021-11-11 10:05:15 - 재제출신청 - 문서재제출요청 
2021-11-12 14:14:20 - 재제출신청 - 접수 
2021-11-12 14:20:47 - 재제출신청 - 신청 
2021-12-01 09:45:45 - 재제출신청 - 문서재제출요청 
2021-12-01 16:26:25 - 재제출신청 - 접수 
2021-12-01 16:56:37 - 재제출신청 - 신청 
2021-12-03 15:55:50 - 재제출신청 - 문서재제출요청 
2021-12-07 10:05:05 - 재제출신청 - 접수 
2021-12-07 10:18:22 - 재제출신청 - 신청 
2022-01-07 14:08:17 - 재제출신청 - 평가승인 
2022-01-07 14:10:06 - 재제출신청 - 심의승인 
</t>
  </si>
  <si>
    <t xml:space="preserve">2020-01-28 18:52:16 - 신규신청 - 접수 
2020-01-28 18:52:16 - 관장기관 지정 - 기후에너지환경부
2020-01-29 09:08:55 - 관장기관 지정 - 산업통상부
2020-03-09 10:06:01 - 신규신청 - 신청 
2020-06-22 15:12:48 - 신규신청 - 보완요청 
2020-08-11 17:24:26 - 보완신청 - 접수 
2020-08-11 17:25:44 - 보완신청 - 신청 
2020-12-11 09:47:39 - 보완신청 - 보완요청 
2021-06-25 15:54:14 - 보완신청 - 접수 
2021-06-25 15:55:20 - 보완신청 - 신청 
2021-07-27 16:46:21 - 보완신청 - 보완요청 
2021-08-25 16:54:00 - 보완신청 - 접수 
2021-08-25 16:56:41 - 보완신청 - 신청 
2021-09-30 16:22:06 - 보완신청 - 문서재제출요청 
2021-09-30 16:45:34 - 재제출신청 - 접수 
2021-09-30 16:48:19 - 재제출신청 - 신청 
2022-01-07 14:02:14 - 재제출신청 - 평가승인 
2022-01-07 14:03:14 - 재제출신청 - 심의승인 
</t>
  </si>
  <si>
    <t xml:space="preserve">2017-12-07 17:08:14 - 신규신청 - 접수 
2017-12-07 17:14:49 - 신규신청 - 신청 
2017-12-28 07:58:46 - 관장기관 지정 - GIR센터
2018-01-05 11:46:13 - 관장기관 지정 - 산업통상부
2019-10-01 10:16:13 - 신규신청 - 보완요청 
2020-10-05 14:54:05 - 보완신청 - 접수 
2020-10-05 14:57:15 - 보완신청 - 신청 
2021-04-02 12:48:07 - 보완신청 - 보완요청 
2021-05-03 09:58:38 - 보완신청 - 접수 
2021-05-03 10:00:02 - 보완신청 - 신청 
2021-05-21 09:50:20 - 보완신청 - 보완요청 
2021-05-28 10:39:04 - 보완신청 - 접수 
2021-05-28 10:40:26 - 보완신청 - 신청 
2021-06-18 10:44:18 - 보완신청 - 문서재제출요청 
2021-06-21 14:21:28 - 재제출신청 - 접수 
2021-06-21 14:22:42 - 재제출신청 - 신청 
2021-08-24 14:58:02 - 재제출신청 - 평가승인 
2021-09-27 14:04:38 - 재제출신청 - 심의승인 
2022-01-04 10:27:28 - 재제출신청 - 착수신고 
</t>
  </si>
  <si>
    <t xml:space="preserve">2021-05-14 14:52:10 - 신규신청 - 접수 
2021-05-14 14:52:10 - 관장기관 지정 - 기후에너지환경부
2021-05-17 09:03:18 - 관장기관 지정 - 산업통상부
2021-06-17 15:32:59 - 신규신청 - 신청 
2021-06-17 15:35:40 - 신규신청 - 보완요청 
2021-06-26 13:53:29 - 보완신청 - 접수 
2021-07-29 11:07:29 - 보완신청 - 신청 
2021-08-24 11:35:18 - 보완신청 - 문서재제출요청 
2021-08-25 19:27:48 - 재제출신청 - 접수 
2021-09-27 13:00:39 - 재제출신청 - 신청 
2021-09-27 13:01:26 - 재제출신청 - 평가승인 
2021-09-27 13:02:26 - 재제출신청 - 심의승인 
2021-12-29 11:55:05 - 재제출신청 - 착수신고 
</t>
  </si>
  <si>
    <t xml:space="preserve">2021-05-10 16:18:45 - 신규신청 - 접수 
2021-05-10 16:18:45 - 관장기관 지정 - 기후에너지환경부
2021-05-10 17:35:24 - 관장기관 지정 - 산업통상부
2021-06-17 14:25:50 - 신규신청 - 신청 
2021-06-17 14:29:36 - 신규신청 - 보완요청 
2021-06-25 16:51:39 - 보완신청 - 접수 
2021-07-29 11:06:59 - 보완신청 - 신청 
2021-08-24 11:34:31 - 보완신청 - 문서재제출요청 
2021-08-25 19:36:51 - 재제출신청 - 접수 
2021-09-27 11:54:04 - 재제출신청 - 신청 
2021-09-27 11:54:41 - 재제출신청 - 평가승인 
2021-09-27 11:56:00 - 재제출신청 - 심의승인 
2021-12-29 11:54:30 - 재제출신청 - 착수신고 
</t>
  </si>
  <si>
    <t xml:space="preserve">2020-02-22 11:55:11 - 신규신청 - 접수 
2020-02-22 11:55:11 - 관장기관 지정 - 기후에너지환경부
2020-02-24 09:02:23 - 관장기관 지정 - 산업통상부
2020-02-25 15:11:41 - 신규신청 - 신청 
2020-03-30 17:35:58 - 신규신청 - 문서재제출요청 
2020-11-04 13:18:04 - 재제출신청 - 접수 
2020-11-19 11:53:07 - 재제출신청 - 신청 
2020-11-25 16:17:28 - 재제출신청 - 문서재제출요청 
2021-01-04 09:29:03 - 재제출신청 - 접수 
2021-01-22 10:47:52 - 재제출신청 - 신청 
2021-02-10 16:50:40 - 재제출신청 - 문서재제출요청 
2021-03-31 10:56:07 - 재제출신청 - 접수 
2021-04-01 08:25:42 - 재제출신청 - 신청 
2021-06-10 15:54:17 - 재제출신청 - 평가승인 
2021-09-27 11:53:36 - 재제출신청 - 심의승인 
2021-12-29 11:52:49 - 재제출신청 - 착수신고 
</t>
  </si>
  <si>
    <t xml:space="preserve">2018-10-23 09:18:50 - 신규신청 - 신청 
2018-10-23 09:18:50 - 관장기관 지정 - 기후에너지환경부
2018-10-23 10:07:42 - 관장기관 지정 - 산업통상부
2020-05-07 18:02:42 - 신규신청 - 보완요청 
2020-12-02 10:57:57 - 보완신청 - 신청 
2021-12-23 17:30:29 - 보완신청 - 평가반려 
</t>
  </si>
  <si>
    <t xml:space="preserve">2020-03-09 16:07:28 - 신규신청 - 접수 
2020-03-09 16:07:28 - 관장기관 지정 - 기후에너지환경부
2020-03-09 16:18:34 - 신규신청 - 신청 
2020-03-09 16:32:11 - 관장기관 지정 - 산업통상부
2020-08-20 17:19:14 - 신규신청 - 문서재제출요청 
2020-08-26 13:22:31 - 재제출신청 - 접수 
2020-08-26 14:54:38 - 재제출신청 - 신청 
2020-12-09 18:28:29 - 재제출신청 - 보완요청 
2020-12-17 18:29:05 - 보완신청 - 접수 
2020-12-17 18:34:29 - 보완신청 - 신청 
2020-12-17 21:47:57 - 보완신청 - 문서재제출요청 
2020-12-18 14:51:25 - 재제출신청 - 접수 
2020-12-18 15:02:05 - 재제출신청 - 신청 
2021-01-25 09:50:20 - 재제출신청 - 문서재제출요청 
2021-01-26 13:21:27 - 재제출신청 - 접수 
2021-01-26 13:23:53 - 재제출신청 - 신청 
2021-01-26 13:59:15 - 재제출신청 - 문서재제출요청 
2021-01-26 16:07:00 - 재제출신청 - 접수 
2021-01-26 16:19:49 - 재제출신청 - 신청 
2021-01-27 13:59:11 - 재제출신청 - 문서재제출요청 
2021-01-27 14:19:57 - 재제출신청 - 접수 
2021-01-27 14:35:59 - 재제출신청 - 신청 
2021-01-27 14:51:29 - 재제출신청 - 문서재제출요청 
2021-01-27 14:54:54 - 재제출신청 - 접수 
2021-01-27 15:22:34 - 재제출신청 - 신청 
2021-03-02 15:55:27 - 재제출신청 - 평가승인 
2021-03-02 15:56:15 - 재제출신청 - 심의승인 
2021-12-17 16:19:51 - 재제출신청 - 착수신고 
</t>
  </si>
  <si>
    <t xml:space="preserve">2019-04-02 14:03:20 - 신규신청 - 접수 
2019-04-02 14:03:20 - 관장기관 지정 - 기후에너지환경부
2019-04-02 14:39:20 - 신규신청 - 신청 
2019-04-02 17:39:03 - 관장기관 지정 - 산업통상부
2020-05-11 14:58:56 - 신규신청 - 문서재제출요청 
2020-11-27 12:58:54 - 재제출신청 - 접수 
2020-11-27 13:12:36 - 재제출신청 - 신청 
2021-04-14 13:19:13 - 재제출신청 - 문서재제출요청 
2021-04-14 13:37:40 - 재제출신청 - 접수 
2021-04-14 13:40:21 - 재제출신청 - 신청 
2021-04-16 14:50:21 - 재제출신청 - 문서재제출요청 
2021-04-16 15:50:27 - 재제출신청 - 접수 
2021-04-16 15:51:32 - 재제출신청 - 신청 
2021-06-10 08:53:37 - 재제출신청 - 보완요청 
2021-06-16 14:15:48 - 보완신청 - 접수 
2021-06-16 14:17:15 - 보완신청 - 신청 
2021-06-18 13:54:55 - 보완신청 - 평가승인 
2021-09-27 13:04:25 - 보완신청 - 심의승인 
2021-12-17 10:41:42 - 보완신청 - 착수신고 
</t>
  </si>
  <si>
    <t xml:space="preserve">2020-10-07 17:31:27 - 신규신청 - 접수 
2020-10-07 17:31:27 - 관장기관 지정 - 기후에너지환경부
2020-10-07 19:16:40 - 관장기관 지정 - 산업통상부
2020-10-12 12:59:18 - 신규신청 - 신청 
2021-04-02 14:42:55 - 신규신청 - 보완요청 
2021-06-29 16:28:55 - 보완신청 - 접수 
2021-06-30 14:44:41 - 보완신청 - 신청 
2021-07-21 14:42:48 - 보완신청 - 문서재제출요청 
2021-07-21 16:03:38 - 재제출신청 - 접수 
2021-07-21 16:31:00 - 재제출신청 - 신청 
2021-07-21 16:32:13 - 재제출신청 - 보완요청 
2021-11-16 09:56:37 - 보완신청 - 접수 
2021-11-18 14:57:33 - 보완신청 - 신청 
2021-11-18 14:57:54 - 보완신청 - 평가반려 
</t>
  </si>
  <si>
    <t xml:space="preserve">2020-06-10 17:59:22 - 신규신청 - 접수 
2020-06-10 17:59:22 - 관장기관 지정 - 기후에너지환경부
2020-06-11 13:43:51 - 신규신청 - 신청 
2020-06-12 09:08:59 - 관장기관 지정 - 산업통상부
2020-09-08 13:15:08 - 신규신청 - 문서재제출요청 
2020-12-21 17:21:07 - 재제출신청 - 접수 
2020-12-23 10:34:00 - 재제출신청 - 신청 
2021-02-16 17:54:02 - 재제출신청 - 문서재제출요청 
2021-03-16 19:19:24 - 재제출신청 - 접수 
2021-04-01 13:51:48 - 재제출신청 - 신청 
2021-04-01 13:52:07 - 재제출신청 - 보완요청 
2021-06-30 10:36:01 - 보완신청 - 접수 
2021-06-30 14:40:43 - 보완신청 - 신청 
2021-10-25 09:39:34 - 보완신청 - 보완요청 
2021-11-08 17:07:48 - 보완신청 - 접수 
2021-11-15 14:54:17 - 보완신청 - 신청 
2021-11-15 15:00:18 - 보완신청 - 평가반려 
</t>
  </si>
  <si>
    <t xml:space="preserve">2019-12-25 20:26:41 - 신규신청 - 신청 
2019-12-25 20:26:41 - 관장기관 지정 - 기후에너지환경부
2019-12-26 10:04:35 - 관장기관 지정 - 산업통상부
2020-04-20 19:56:59 - 신규신청 - 보완요청 
2020-11-30 20:45:34 - 보완신청 - 신청 
2021-11-03 15:15:00 - 보완신청 - 평가반려 
</t>
  </si>
  <si>
    <t xml:space="preserve">2016-11-08 15:48:55 - 신규신청 - 신청 
2017-12-28 07:58:46 - 관장기관 지정 - 산업통상부
2019-10-17 18:34:55 - 신규신청 - 보완요청 
2020-01-30 10:01:30 - 보완신청 - 접수 
2020-01-30 11:11:36 - 보완신청 - 신청 
2020-01-30 11:21:36 - 보완신청 - 문서재제출요청 
2020-01-30 13:03:36 - 재제출신청 - 접수 
2020-01-30 13:44:23 - 재제출신청 - 신청 
2020-06-05 17:27:51 - 재제출신청 - 문서재제출요청 
2020-11-30 16:15:09 - 재제출신청 - 접수 
2020-11-30 16:36:23 - 재제출신청 - 신청 
2021-11-03 15:12:46 - 재제출신청 - 평가반려 
</t>
  </si>
  <si>
    <t xml:space="preserve">2017-08-07 11:33:24 - 신규신청 - 접수 
2017-08-07 11:36:34 - 신규신청 - 신청 
2017-12-28 07:58:46 - 관장기관 지정 - 산업통상부
2020-04-28 10:26:24 - 신규신청 - 보완요청 
2020-11-30 16:34:45 - 보완신청 - 접수 
2020-11-30 16:35:53 - 보완신청 - 신청 
2021-11-03 15:11:37 - 보완신청 - 평가반려 
</t>
  </si>
  <si>
    <t xml:space="preserve">2020-10-07 13:39:29 - 신규신청 - 접수 
2020-10-07 13:39:29 - 관장기관 지정 - 기후에너지환경부
2020-10-07 14:07:47 - 관장기관 지정 - 산업통상부
2020-10-12 12:57:59 - 신규신청 - 신청 
2021-04-02 14:49:00 - 신규신청 - 보완요청 
2021-04-15 15:08:57 - 보완신청 - 접수 
2021-04-16 16:33:09 - 보완신청 - 신청 
2021-04-19 10:05:38 - 보완신청 - 문서재제출요청 
2021-04-19 16:34:47 - 재제출신청 - 접수 
2021-04-19 17:12:53 - 재제출신청 - 신청 
2021-06-10 14:00:55 - 재제출신청 - 보완요청 
2021-08-31 13:49:37 - 보완신청 - 접수 
2021-09-01 11:01:15 - 보완신청 - 신청 
2021-11-03 15:05:57 - 보완신청 - 문서재제출요청 
</t>
  </si>
  <si>
    <t xml:space="preserve">2021-01-12 15:22:10 - 관장기관 지정 - 기후에너지환경부
2021-01-12 15:22:11 - 신규신청 - 접수 
2021-01-12 15:23:16 - 신규신청 - 신청 
2021-01-12 16:29:50 - 관장기관 지정 - 산업통상부
2021-04-02 10:58:18 - 신규신청 - 보완요청 
2021-07-01 14:08:40 - 보완신청 - 접수 
2021-07-01 14:09:41 - 보완신청 - 신청 
2021-07-29 16:09:37 - 보완신청 - 보완요청 
2021-08-30 17:28:19 - 보완신청 - 접수 
2021-08-30 17:28:48 - 보완신청 - 신청 
2021-10-07 16:55:31 - 보완신청 - 문서재제출요청 
2021-10-25 10:16:56 - 재제출신청 - 접수 
2021-10-25 10:17:33 - 재제출신청 - 신청 
2021-11-02 13:39:38 - 재제출신청 - 평가반려 
</t>
  </si>
  <si>
    <t xml:space="preserve">2017-12-26 17:59:31 - 신규신청 - 신청 
2017-12-28 07:58:46 - 관장기관 지정 - GIR센터
2018-01-05 10:41:22 - 관장기관 지정 - 산업통상부
2019-08-14 18:08:55 - 신규신청 - 보완요청 
2020-07-29 17:13:44 - 보완신청 - 신청 
2020-12-09 10:57:44 - 보완신청 - 보완요청 
2021-06-30 11:24:34 - 보완신청 - 접수 
2021-06-30 14:36:40 - 보완신청 - 신청 
2021-07-28 13:38:19 - 보완신청 - 보완요청 
2021-11-01 11:35:05 - 보완신청 - 접수 
2021-11-01 13:10:12 - 보완신청 - 신청 
2021-11-01 13:10:59 - 보완신청 - 평가반려 
</t>
  </si>
  <si>
    <t xml:space="preserve">2021-03-03 10:11:39 - 신규신청 - 신청 
2021-03-03 10:11:39 - 관장기관 지정 - 기후에너지환경부
2021-03-04 11:00:34 - 관장기관 지정 - 산업통상부
2021-03-24 16:14:12 - 신규신청 - 보완요청 
2021-06-30 14:33:39 - 보완신청 - 신청 
2021-07-01 10:12:12 - 보완신청 - 문서재제출요청 
2021-07-01 10:39:55 - 재제출신청 - 접수 
2021-07-02 15:10:33 - 재제출신청 - 신청 
2021-07-06 19:02:43 - 재제출신청 - 보완요청 
2021-10-25 15:11:50 - 보완신청 - 접수 
2021-10-25 17:04:32 - 보완신청 - 신청 
2021-10-25 17:04:54 - 보완신청 - 평가반려 
</t>
  </si>
  <si>
    <t xml:space="preserve">2021-04-30 10:38:26 - 신규신청 - 신청 
2021-04-30 10:38:26 - 관장기관 지정 - 기후에너지환경부
2021-04-30 13:24:20 - 관장기관 지정 - 산업통상부
2021-05-10 13:15:12 - 신규신청 - 보완요청 
2021-06-30 14:51:46 - 보완신청 - 신청 
2021-07-01 10:12:44 - 보완신청 - 문서재제출요청 
2021-07-02 13:56:21 - 재제출신청 - 접수 
2021-07-02 15:05:50 - 재제출신청 - 신청 
2021-07-06 17:09:31 - 재제출신청 - 보완요청 
2021-10-25 15:24:26 - 보완신청 - 접수 
2021-10-25 17:03:44 - 보완신청 - 신청 
2021-10-25 17:04:07 - 보완신청 - 평가반려 
</t>
  </si>
  <si>
    <t xml:space="preserve">2021-04-30 11:14:27 - 신규신청 - 신청 
2021-04-30 11:14:27 - 관장기관 지정 - 기후에너지환경부
2021-04-30 13:27:51 - 관장기관 지정 - 산업통상부
2021-05-28 18:56:13 - 신규신청 - 보완요청 
2021-10-25 15:26:19 - 보완신청 - 신청 
2021-10-25 17:03:11 - 보완신청 - 평가반려 
</t>
  </si>
  <si>
    <t xml:space="preserve">2021-04-30 15:06:33 - 신규신청 - 신청 
2021-04-30 15:06:33 - 관장기관 지정 - 기후에너지환경부
2021-05-03 09:12:44 - 관장기관 지정 - 산업통상부
2021-05-28 16:03:14 - 신규신청 - 보완요청 
2021-10-25 15:28:18 - 보완신청 - 신청 
2021-10-25 17:02:33 - 보완신청 - 평가반려 
</t>
  </si>
  <si>
    <t xml:space="preserve">2021-04-30 15:18:04 - 신규신청 - 신청 
2021-04-30 15:18:04 - 관장기관 지정 - 기후에너지환경부
2021-05-03 09:12:28 - 관장기관 지정 - 산업통상부
2021-05-28 16:01:40 - 신규신청 - 보완요청 
2021-06-30 17:13:31 - 보완신청 - 신청 
2021-07-01 11:29:32 - 보완신청 - 문서재제출요청 
2021-07-01 13:45:26 - 재제출신청 - 접수 
2021-07-02 15:06:42 - 재제출신청 - 신청 
2021-07-05 10:04:12 - 재제출신청 - 문서재제출요청 
2021-07-05 11:43:17 - 재제출신청 - 접수 
2021-07-05 13:15:08 - 재제출신청 - 신청 
2021-07-05 13:15:51 - 재제출신청 - 문서재제출요청 
2021-07-05 13:24:52 - 재제출신청 - 접수 
2021-07-05 15:39:09 - 재제출신청 - 신청 
2021-07-05 16:06:17 - 재제출신청 - 보완요청 
2021-10-25 15:29:41 - 보완신청 - 접수 
2021-10-25 17:01:31 - 보완신청 - 신청 
2021-10-25 17:01:56 - 보완신청 - 평가반려 
</t>
  </si>
  <si>
    <t xml:space="preserve">2021-02-25 09:11:26 - 신규신청 - 신청 
2021-02-25 09:11:26 - 관장기관 지정 - 기후에너지환경부
2021-02-26 09:06:14 - 관장기관 지정 - 산업통상부
2021-03-24 16:14:49 - 신규신청 - 보완요청 
2021-10-25 15:32:28 - 보완신청 - 신청 
2021-10-25 17:00:48 - 보완신청 - 평가반려 
</t>
  </si>
  <si>
    <t xml:space="preserve">2021-02-25 17:10:56 - 관장기관 지정 - 기후에너지환경부
2021-02-25 17:10:57 - 신규신청 - 신청 
2021-02-26 09:09:20 - 관장기관 지정 - 산업통상부
2021-03-23 13:27:38 - 신규신청 - 보완요청 
2021-06-30 16:57:36 - 보완신청 - 신청 
2021-07-01 10:14:36 - 보완신청 - 문서재제출요청 
2021-07-01 10:45:32 - 재제출신청 - 접수 
2021-07-02 11:37:22 - 재제출신청 - 신청 
2021-07-02 11:39:03 - 재제출신청 - 문서재제출요청 
2021-07-02 13:57:58 - 재제출신청 - 접수 
2021-07-02 14:08:00 - 재제출신청 - 신청 
2021-07-02 14:08:50 - 재제출신청 - 문서재제출요청 
2021-07-02 14:12:36 - 재제출신청 - 접수 
2021-07-06 14:16:12 - 재제출신청 - 신청 
2021-07-06 14:16:59 - 재제출신청 - 보완요청 
2021-10-25 15:37:33 - 보완신청 - 접수 
2021-10-25 16:59:38 - 보완신청 - 신청 
2021-10-25 17:00:12 - 보완신청 - 평가반려 
</t>
  </si>
  <si>
    <t xml:space="preserve">2021-04-30 13:52:16 - 신규신청 - 신청 
2021-04-30 13:52:16 - 관장기관 지정 - 기후에너지환경부
2021-05-03 09:14:26 - 관장기관 지정 - 산업통상부
2021-05-28 19:08:25 - 신규신청 - 보완요청 
2021-06-30 15:21:30 - 보완신청 - 신청 
2021-07-01 10:15:25 - 보완신청 - 문서재제출요청 
2021-07-01 10:49:50 - 재제출신청 - 접수 
2021-07-02 15:09:24 - 재제출신청 - 신청 
2021-07-06 18:52:44 - 재제출신청 - 보완요청 
2021-10-25 15:41:40 - 보완신청 - 접수 
2021-10-25 15:42:51 - 보완신청 - 접수 
2021-10-25 16:58:00 - 보완신청 - 신청 
2021-10-25 16:58:19 - 보완신청 - 평가반려 
</t>
  </si>
  <si>
    <t xml:space="preserve">2021-01-26 12:10:03 - 신규신청 - 신청 
2021-01-26 12:10:03 - 관장기관 지정 - 기후에너지환경부
2021-01-26 13:03:22 - 관장기관 지정 - 산업통상부
2021-03-15 10:12:27 - 신규신청 - 보완요청 
2021-06-30 15:44:52 - 보완신청 - 신청 
2021-07-01 10:19:04 - 보완신청 - 문서재제출요청 
2021-07-01 10:52:44 - 재제출신청 - 접수 
2021-07-02 15:09:03 - 재제출신청 - 신청 
2021-07-05 15:25:12 - 재제출신청 - 보완요청 
2021-10-25 15:45:08 - 보완신청 - 접수 
2021-10-25 16:57:23 - 보완신청 - 신청 
2021-10-25 16:57:39 - 보완신청 - 평가반려 
</t>
  </si>
  <si>
    <t xml:space="preserve">2021-04-30 13:59:51 - 신규신청 - 신청 
2021-04-30 13:59:51 - 관장기관 지정 - 기후에너지환경부
2021-05-03 09:14:09 - 관장기관 지정 - 산업통상부
2021-05-11 11:08:21 - 신규신청 - 문서재제출요청 
2021-06-30 15:57:38 - 재제출신청 - 신청 
2021-07-01 10:19:24 - 재제출신청 - 문서재제출요청 
2021-07-01 10:57:31 - 재제출신청 - 접수 
2021-07-02 15:08:30 - 재제출신청 - 신청 
2021-07-30 12:20:53 - 재제출신청 - 보완요청 
2021-10-25 15:47:16 - 보완신청 - 접수 
2021-10-25 16:56:16 - 보완신청 - 신청 
2021-10-25 16:56:38 - 보완신청 - 평가반려 
</t>
  </si>
  <si>
    <t xml:space="preserve">2021-05-18 15:07:03 - 신규신청 - 신청 
2021-05-18 15:07:03 - 관장기관 지정 - 기후에너지환경부
2021-05-20 09:12:41 - 관장기관 지정 - 산업통상부
2021-06-10 14:27:03 - 신규신청 - 보완요청 
2021-06-30 18:35:58 - 보완신청 - 신청 
2021-07-01 10:19:46 - 보완신청 - 문서재제출요청 
2021-07-01 11:01:19 - 재제출신청 - 접수 
2021-07-02 15:08:06 - 재제출신청 - 신청 
2021-07-13 09:10:12 - 재제출신청 - 보완요청 
2021-10-25 15:56:29 - 보완신청 - 접수 
2021-10-25 16:55:08 - 보완신청 - 신청 
2021-10-25 16:55:49 - 보완신청 - 평가반려 
</t>
  </si>
  <si>
    <t xml:space="preserve">2021-04-30 15:04:23 - 신규신청 - 신청 
2021-04-30 15:04:23 - 관장기관 지정 - 기후에너지환경부
2021-05-03 09:13:01 - 관장기관 지정 - 산업통상부
2021-05-25 10:14:45 - 신규신청 - 보완요청 
2021-10-25 15:58:36 - 보완신청 - 신청 
2021-10-25 16:54:09 - 보완신청 - 평가반려 
</t>
  </si>
  <si>
    <t xml:space="preserve">2021-01-26 11:55:45 - 신규신청 - 신청 
2021-01-26 11:55:45 - 관장기관 지정 - 기후에너지환경부
2021-01-26 13:02:32 - 관장기관 지정 - 산업통상부
2021-03-15 16:41:29 - 신규신청 - 보완요청 
2021-06-30 16:12:30 - 보완신청 - 신청 
2021-07-01 10:20:26 - 보완신청 - 문서재제출요청 
2021-07-01 10:30:01 - 재제출신청 - 접수 
2021-07-02 09:39:08 - 재제출신청 - 신청 
2021-07-02 09:40:27 - 재제출신청 - 문서재제출요청 
2021-07-02 09:42:43 - 재제출신청 - 접수 
2021-07-02 15:06:17 - 재제출신청 - 신청 
2021-07-06 14:15:43 - 재제출신청 - 보완요청 
2021-10-25 16:02:09 - 보완신청 - 접수 
2021-10-25 16:52:52 - 보완신청 - 신청 
2021-10-25 16:53:25 - 보완신청 - 평가반려 
</t>
  </si>
  <si>
    <t xml:space="preserve">2021-01-26 11:50:03 - 신규신청 - 신청 
2021-01-26 11:50:03 - 관장기관 지정 - 기후에너지환경부
2021-01-26 13:02:16 - 관장기관 지정 - 산업통상부
2021-03-15 16:35:36 - 신규신청 - 보완요청 
2021-06-30 16:22:16 - 보완신청 - 신청 
2021-07-01 11:28:08 - 보완신청 - 문서재제출요청 
2021-07-01 13:43:04 - 재제출신청 - 접수 
2021-07-02 15:07:16 - 재제출신청 - 신청 
2021-07-05 10:03:33 - 재제출신청 - 문서재제출요청 
2021-07-05 10:54:43 - 재제출신청 - 접수 
2021-07-05 15:43:32 - 재제출신청 - 신청 
2021-07-05 16:07:18 - 재제출신청 - 보완요청 
2021-10-25 16:03:53 - 보완신청 - 접수 
2021-10-25 16:51:56 - 보완신청 - 신청 
2021-10-25 16:52:32 - 보완신청 - 평가반려 
</t>
  </si>
  <si>
    <t xml:space="preserve">2021-01-28 09:32:10 - 신규신청 - 신청 
2021-01-28 09:32:10 - 관장기관 지정 - 기후에너지환경부
2021-01-28 11:10:38 - 관장기관 지정 - 산업통상부
2021-03-15 16:34:15 - 신규신청 - 보완요청 
2021-10-25 16:05:06 - 보완신청 - 신청 
2021-10-25 16:51:26 - 보완신청 - 평가반려 
</t>
  </si>
  <si>
    <t xml:space="preserve">2021-02-25 17:35:23 - 신규신청 - 신청 
2021-02-25 17:35:23 - 관장기관 지정 - 기후에너지환경부
2021-02-26 09:08:49 - 관장기관 지정 - 산업통상부
2021-03-19 15:16:38 - 신규신청 - 보완요청 
2021-06-30 15:04:24 - 보완신청 - 신청 
2021-07-01 10:13:36 - 보완신청 - 문서재제출요청 
2021-07-01 10:41:54 - 재제출신청 - 접수 
2021-07-02 15:09:55 - 재제출신청 - 신청 
2021-07-13 09:13:51 - 재제출신청 - 보완요청 
2021-10-25 15:04:06 - 보완신청 - 접수 
2021-10-25 16:43:24 - 보완신청 - 신청 
2021-10-25 16:50:51 - 보완신청 - 평가반려 
</t>
  </si>
  <si>
    <t xml:space="preserve">2021-02-25 17:42:51 - 관장기관 지정 - 기후에너지환경부
2021-02-25 17:42:52 - 신규신청 - 신청 
2021-02-26 09:08:33 - 관장기관 지정 - 산업통상부
2021-03-19 15:17:55 - 신규신청 - 보완요청 
2021-10-25 15:07:53 - 보완신청 - 신청 
2021-10-25 16:50:28 - 보완신청 - 평가반려 
</t>
  </si>
  <si>
    <t xml:space="preserve">2020-07-10 13:05:15 - 신규신청 - 접수 
2020-07-10 13:05:15 - 관장기관 지정 - 기후에너지환경부
2020-07-10 18:11:04 - 관장기관 지정 - 산업통상부
2020-07-13 12:50:19 - 신규신청 - 신청 
2020-09-15 09:11:49 - 신규신청 - 문서재제출요청 
2020-10-13 14:57:02 - 재제출신청 - 접수 
2020-11-04 16:19:26 - 재제출신청 - 신청 
2020-11-25 16:16:10 - 재제출신청 - 문서재제출요청 
2021-01-04 15:25:00 - 재제출신청 - 접수 
2021-01-18 10:39:19 - 재제출신청 - 신청 
2021-02-10 16:49:46 - 재제출신청 - 문서재제출요청 
2021-03-31 10:50:22 - 재제출신청 - 접수 
2021-04-08 15:11:54 - 재제출신청 - 신청 
2021-04-08 15:12:30 - 재제출신청 - 보완요청 
2021-07-02 17:43:13 - 보완신청 - 접수 
2021-07-29 17:45:07 - 보완신청 - 신청 
2021-07-29 17:46:01 - 보완신청 - 보완요청 
2021-10-06 09:53:04 - 보완신청 - 접수 
2021-10-21 10:34:11 - 보완신청 - 신청 
2021-10-22 17:54:39 - 보완신청 - 평가반려 
</t>
  </si>
  <si>
    <t xml:space="preserve">2021-04-02 10:29:14 - 신규신청 - 접수 
2021-04-02 10:29:14 - 관장기관 지정 - 기후에너지환경부
2021-04-02 11:35:07 - 관장기관 지정 - 산업통상부
2021-04-26 17:07:21 - 신규신청 - 신청 
2021-05-14 10:06:16 - 신규신청 - 문서재제출요청 
2021-05-21 23:22:30 - 재제출신청 - 접수 
2021-05-28 15:14:42 - 재제출신청 - 신청 
2021-08-24 15:45:46 - 재제출신청 - 문서재제출요청 
2021-08-25 15:37:24 - 재제출신청 - 접수 
2021-08-25 15:46:59 - 재제출신청 - 신청 
2021-09-27 11:04:30 - 재제출신청 - 평가승인 
2021-09-27 11:05:52 - 재제출신청 - 심의승인 
2021-10-19 20:04:01 - 재제출신청 - 착수신고 
</t>
  </si>
  <si>
    <t xml:space="preserve">2020-07-31 17:47:08 - 신규신청 - 접수 
2020-07-31 17:47:08 - 관장기관 지정 - 기후에너지환경부
2020-07-31 17:54:05 - 신규신청 - 신청 
2020-08-03 13:53:23 - 관장기관 지정 - 산업통상부
2021-02-18 14:15:10 - 신규신청 - 문서재제출요청 
2021-02-26 13:55:10 - 재제출신청 - 접수 
2021-02-26 13:57:45 - 재제출신청 - 신청 
2021-04-02 19:03:15 - 재제출신청 - 보완요청 
2021-04-09 14:56:31 - 보완신청 - 접수 
2021-04-26 17:02:44 - 보완신청 - 신청 
2021-04-28 16:15:08 - 보완신청 - 문서재제출요청 
2021-05-19 20:26:39 - 재제출신청 - 접수 
2021-05-19 20:27:25 - 재제출신청 - 신청 
2021-05-24 22:43:08 - 재제출신청 - 문서재제출요청 
2021-05-25 00:22:59 - 재제출신청 - 접수 
2021-05-25 00:24:03 - 재제출신청 - 신청 
2021-07-14 18:09:34 - 재제출신청 - 문서재제출요청 
2021-08-05 11:06:17 - 재제출신청 - 접수 
2021-08-05 11:10:02 - 재제출신청 - 신청 
2021-08-06 16:12:34 - 재제출신청 - 문서재제출요청 
2021-08-09 17:59:46 - 재제출신청 - 접수 
2021-08-09 18:00:38 - 재제출신청 - 신청 
2021-08-10 10:52:01 - 재제출신청 - 문서재제출요청 
2021-08-10 11:46:23 - 재제출신청 - 접수 
2021-08-10 11:47:49 - 재제출신청 - 신청 
2021-08-12 11:31:36 - 재제출신청 - 문서재제출요청 
2021-08-12 11:42:26 - 재제출신청 - 접수 
2021-08-12 11:43:27 - 재제출신청 - 신청 
2021-09-27 14:17:25 - 재제출신청 - 평가승인 
2021-09-27 14:18:09 - 재제출신청 - 심의승인 
2021-10-01 14:35:50 - 재제출신청 - 착수신고 
</t>
  </si>
  <si>
    <t xml:space="preserve">2018-01-03 16:12:27 - 신규신청 - 신청 
2018-01-03 16:12:31 - 관장기관 지정 - 기후에너지환경부
2018-03-27 10:12:27 - 관장기관 지정 - 산업통상부
2019-12-26 14:51:51 - 신규신청 - 보완요청 
2020-11-24 17:29:12 - 보완신청 - 신청 
2021-04-02 15:11:48 - 보완신청 - 보완요청 
2021-04-16 23:21:35 - 보완신청 - 신청 
2021-04-20 03:14:48 - 보완신청 - 문서재제출요청 
2021-04-20 10:51:34 - 재제출신청 - 신청 
2021-04-20 11:06:32 - 재제출신청 - 문서재제출요청 
2021-04-20 11:38:21 - 재제출신청 - 신청 
2021-04-20 13:54:15 - 재제출신청 - 문서재제출요청 
2021-04-20 14:17:26 - 재제출신청 - 신청 
2021-04-20 14:36:30 - 재제출신청 - 문서재제출요청 
2021-04-20 15:34:51 - 재제출신청 - 신청 
2021-06-10 16:42:17 - 재제출신청 - 보완요청 
2021-06-16 22:24:37 - 보완신청 - 신청 
2021-06-18 13:46:05 - 보완신청 - 문서재제출요청 
2021-06-18 14:12:31 - 재제출신청 - 신청 
2021-08-06 17:32:31 - 재제출신청 - 문서재제출요청 
2021-08-06 17:46:53 - 재제출신청 - 신청 
2021-09-27 11:48:47 - 재제출신청 - 평가승인 
2021-09-27 11:49:53 - 재제출신청 - 심의승인 
2021-09-30 11:58:10 - 재제출신청 - 착수신고 
</t>
  </si>
  <si>
    <t xml:space="preserve">2020-10-27 08:47:58 - 신규신청 - 접수 
2020-10-27 08:47:58 - 관장기관 지정 - 기후에너지환경부
2020-10-27 09:05:25 - 관장기관 지정 - 산업통상부
2020-10-27 13:53:11 - 신규신청 - 신청 
2021-03-09 17:46:36 - 신규신청 - 문서재제출요청 
2021-04-13 08:45:36 - 재제출신청 - 접수 
2021-04-15 08:37:35 - 재제출신청 - 신청 
2021-04-26 17:20:24 - 재제출신청 - 보완요청 
2021-05-12 15:25:27 - 보완신청 - 접수 
2021-05-14 09:29:23 - 보완신청 - 신청 
2021-05-14 09:30:21 - 보완신청 - 문서재제출요청 
2021-05-14 11:51:01 - 재제출신청 - 접수 
2021-05-14 14:01:52 - 재제출신청 - 신청 
2021-09-27 12:16:32 - 재제출신청 - 평가승인 
2021-09-27 12:17:19 - 재제출신청 - 심의승인 
2021-09-30 08:55:42 - 재제출신청 - 착수신고 
</t>
  </si>
  <si>
    <t xml:space="preserve">2019-07-17 16:38:51 - 신규신청 - 접수 
2019-07-17 16:38:51 - 관장기관 지정 - 기후에너지환경부
2019-07-17 17:16:51 - 신규신청 - 신청 
2019-07-19 09:50:38 - 관장기관 지정 - 산업통상부
2020-02-20 10:54:39 - 신규신청 - 문서재제출요청 
2020-02-28 11:02:29 - 재제출신청 - 접수 
2020-03-03 14:12:51 - 재제출신청 - 신청 
2020-07-24 17:35:18 - 재제출신청 - 보완요청 
2020-09-24 16:28:18 - 보완신청 - 접수 
2020-09-25 11:42:12 - 보완신청 - 신청 
2020-12-16 13:39:25 - 보완신청 - 문서재제출요청 
2020-12-16 17:01:10 - 재제출신청 - 접수 
2020-12-16 17:08:33 - 재제출신청 - 신청 
2021-01-25 09:56:20 - 재제출신청 - 문서재제출요청 
2021-01-26 11:44:50 - 재제출신청 - 접수 
2021-01-26 12:28:22 - 재제출신청 - 신청 
2021-01-26 13:57:20 - 재제출신청 - 문서재제출요청 
2021-01-26 16:18:28 - 재제출신청 - 접수 
2021-01-26 16:24:53 - 재제출신청 - 신청 
2021-03-02 15:49:53 - 재제출신청 - 평가승인 
2021-03-02 15:51:01 - 재제출신청 - 심의승인 
2021-09-29 13:23:20 - 재제출신청 - 착수신고 
</t>
  </si>
  <si>
    <t xml:space="preserve">2020-10-08 19:11:02 - 신규신청 - 접수 
2020-10-08 19:11:02 - 관장기관 지정 - 기후에너지환경부
2020-10-12 10:16:57 - 관장기관 지정 - 산업통상부
2020-10-12 12:58:21 - 신규신청 - 신청 
2021-03-09 17:47:52 - 신규신청 - 문서재제출요청 
2021-04-13 08:45:21 - 재제출신청 - 접수 
2021-04-16 18:26:37 - 재제출신청 - 신청 
2021-04-26 17:21:09 - 재제출신청 - 보완요청 
2021-05-18 09:51:52 - 보완신청 - 접수 
2021-05-20 13:53:03 - 보완신청 - 신청 
2021-07-14 15:01:35 - 보완신청 - 문서재제출요청 
2021-07-21 15:02:07 - 재제출신청 - 접수 
2021-07-21 15:19:19 - 재제출신청 - 신청 
2021-09-27 14:05:29 - 재제출신청 - 평가승인 
2021-09-27 14:06:09 - 재제출신청 - 심의승인 
2021-09-29 11:56:46 - 재제출신청 - 착수신고 
</t>
  </si>
  <si>
    <t xml:space="preserve">2020-10-23 16:43:29 - 신규신청 - 접수 
2020-10-23 16:43:29 - 관장기관 지정 - 기후에너지환경부
2020-10-26 09:19:11 - 관장기관 지정 - 산업통상부
2020-10-27 13:52:57 - 신규신청 - 신청 
2021-03-09 17:48:44 - 신규신청 - 문서재제출요청 
2021-04-13 08:46:10 - 재제출신청 - 접수 
2021-04-16 16:36:05 - 재제출신청 - 신청 
2021-05-06 15:13:11 - 재제출신청 - 보완요청 
2021-05-12 15:23:21 - 보완신청 - 접수 
2021-05-13 15:49:26 - 보완신청 - 신청 
2021-05-13 15:52:51 - 보완신청 - 문서재제출요청 
2021-05-14 11:50:32 - 재제출신청 - 접수 
2021-05-14 14:38:24 - 재제출신청 - 신청 
2021-07-14 15:00:42 - 재제출신청 - 문서재제출요청 
2021-07-21 14:57:00 - 재제출신청 - 접수 
2021-07-21 15:12:39 - 재제출신청 - 신청 
2021-09-27 11:59:50 - 재제출신청 - 평가승인 
2021-09-27 12:00:55 - 재제출신청 - 심의승인 
2021-09-29 11:39:41 - 재제출신청 - 착수신고 
</t>
  </si>
  <si>
    <t xml:space="preserve">2017-07-19 14:34:00 - 신규신청 - 신청 
2017-12-28 07:58:46 - 관장기관 지정 - GIR센터
2018-01-05 11:53:41 - 관장기관 지정 - 산업통상부
2018-04-13 13:41:35 - 신규신청 - 보완요청 
2018-04-27 10:02:19 - 보완신청 - 신청 
2019-06-17 18:11:27 - 보완신청 - 보완요청 
2019-12-09 11:25:04 - 보완신청 - 신청 
2020-06-01 11:26:52 - 보완신청 - 문서재제출요청 
2020-09-21 15:06:58 - 재제출신청 - 신청 
2020-12-10 09:30:52 - 재제출신청 - 보완요청 
2020-12-18 14:20:49 - 보완신청 - 신청 
2020-12-20 11:39:04 - 보완신청 - 문서재제출요청 
2021-05-07 15:01:19 - 재제출신청 - 신청 
2021-06-04 22:09:31 - 재제출신청 - 문서재제출요청 
2021-06-07 10:35:30 - 재제출신청 - 신청 
2021-08-25 15:40:05 - 재제출신청 - 문서재제출요청 
2021-08-25 18:05:32 - 재제출신청 - 신청 
2021-08-26 17:23:44 - 재제출신청 - 문서재제출요청 
2021-08-26 17:52:20 - 재제출신청 - 신청 
2021-08-28 16:59:44 - 재제출신청 - 문서재제출요청 
2021-08-30 08:33:54 - 재제출신청 - 신청 
2021-09-27 14:16:02 - 재제출신청 - 평가승인 
2021-09-27 14:16:34 - 재제출신청 - 심의승인 
</t>
  </si>
  <si>
    <t xml:space="preserve">2021-01-08 00:13:41 - 신규신청 - 접수 
2021-01-08 00:13:41 - 관장기관 지정 - 기후에너지환경부
2021-01-08 09:01:01 - 관장기관 지정 - 산업통상부
2021-01-08 13:45:45 - 신규신청 - 신청 
2021-04-02 14:37:50 - 신규신청 - 보완요청 
2021-04-16 14:30:46 - 보완신청 - 접수 
2021-04-16 16:34:28 - 보완신청 - 신청 
2021-04-19 16:16:37 - 보완신청 - 문서재제출요청 
2021-04-19 17:32:13 - 재제출신청 - 접수 
2021-04-19 17:42:42 - 재제출신청 - 신청 
2021-04-20 09:21:44 - 재제출신청 - 문서재제출요청 
2021-04-20 10:28:24 - 재제출신청 - 접수 
2021-04-20 10:29:45 - 재제출신청 - 신청 
2021-06-10 16:43:07 - 재제출신청 - 보완요청 
2021-06-16 19:40:28 - 보완신청 - 접수 
2021-06-17 23:36:28 - 보완신청 - 신청 
2021-06-18 11:35:02 - 보완신청 - 문서재제출요청 
2021-06-18 11:49:10 - 재제출신청 - 접수 
2021-06-18 11:54:39 - 재제출신청 - 신청 
2021-09-27 14:03:03 - 재제출신청 - 평가승인 
2021-09-27 14:03:40 - 재제출신청 - 심의승인 
</t>
  </si>
  <si>
    <t xml:space="preserve">2017-12-19 10:02:11 - 신규신청 - 접수 
2017-12-19 10:04:49 - 신규신청 - 신청 
2017-12-28 07:58:46 - 관장기관 지정 - 산업통상부
2020-02-14 16:14:42 - 신규신청 - 보완요청 
2020-11-30 16:29:50 - 보완신청 - 접수 
2020-11-30 16:37:44 - 보완신청 - 신청 
2021-04-02 14:59:34 - 보완신청 - 보완요청 
2021-04-16 17:22:34 - 보완신청 - 접수 
2021-04-16 17:24:17 - 보완신청 - 신청 
2021-05-25 10:48:33 - 보완신청 - 문서재제출요청 
2021-06-03 18:03:15 - 재제출신청 - 접수 
2021-06-03 18:10:56 - 재제출신청 - 신청 
2021-08-24 15:47:57 - 재제출신청 - 문서재제출요청 
2021-08-30 15:12:52 - 재제출신청 - 접수 
2021-08-30 16:33:26 - 재제출신청 - 신청 
2021-08-30 16:35:18 - 재제출신청 - 문서재제출요청 
2021-08-30 18:53:24 - 재제출신청 - 접수 
2021-08-30 19:00:32 - 재제출신청 - 신청 
2021-08-30 19:03:16 - 재제출신청 - 문서재제출요청 
2021-08-30 19:16:44 - 재제출신청 - 접수 
2021-08-31 09:22:51 - 재제출신청 - 신청 
2021-08-31 13:43:34 - 재제출신청 - 문서재제출요청 
2021-08-31 13:56:50 - 재제출신청 - 접수 
2021-08-31 14:08:41 - 재제출신청 - 신청 
2021-08-31 14:09:20 - 재제출신청 - 문서재제출요청 
2021-08-31 14:14:50 - 재제출신청 - 접수 
2021-08-31 14:16:55 - 재제출신청 - 신청 
2021-09-02 13:41:53 - 재제출신청 - 문서재제출요청 
2021-09-02 13:55:58 - 재제출신청 - 접수 
2021-09-02 13:58:33 - 재제출신청 - 신청 
2021-09-27 14:01:26 - 재제출신청 - 평가승인 
2021-09-27 14:02:22 - 재제출신청 - 심의승인 
</t>
  </si>
  <si>
    <t xml:space="preserve">2019-03-05 18:06:59 - 유효기간갱신 신청 - 신청 
2019-03-07 18:04:56 - 유효기간갱신 신청 - 문서재제출요청 
2019-03-08 09:28:56 - 유효기간갱신 재제출신청 - 신청 
2019-04-17 13:31:14 - 유효기간갱신 재제출신청 - 문서재제출요청 
2019-06-03 14:03:24 - 유효기간갱신 재제출신청 - 신청 
2019-10-30 17:29:11 - 유효기간갱신 재제출신청 - 보완요청 
2021-01-19 22:34:26 - 유효기간갱신 보완신청 - 신청 
2021-05-21 16:37:20 - 유효기간갱신 보완신청 - 보완요청 
2021-06-29 13:55:53 - 유효기간갱신 보완신청 - 신청 
2021-08-24 13:28:07 - 유효기간갱신 보완신청 - 문서재제출요청 
2021-08-27 13:49:14 - 유효기간갱신 재제출신청 - 신청 
2021-09-27 13:25:02 - 유효기간갱신 재제출신청 - 평가승인 
2021-09-27 13:26:17 - 유효기간갱신 재제출신청 - 심의승인 
</t>
  </si>
  <si>
    <t xml:space="preserve">2019-03-05 18:55:52 - 유효기간갱신 신청 - 신청 
2019-03-07 18:05:10 - 유효기간갱신 신청 - 문서재제출요청 
2019-03-08 08:55:25 - 유효기간갱신 재제출신청 - 신청 
2019-04-17 13:31:00 - 유효기간갱신 재제출신청 - 문서재제출요청 
2019-06-03 14:00:13 - 유효기간갱신 재제출신청 - 신청 
2019-10-31 10:57:19 - 유효기간갱신 재제출신청 - 문서재제출요청 
2020-12-28 16:29:09 - 유효기간갱신 재제출신청 - 신청 
2021-05-21 16:36:30 - 유효기간갱신 재제출신청 - 보완요청 
2021-06-29 13:59:19 - 유효기간갱신 보완신청 - 신청 
2021-08-24 11:35:40 - 유효기간갱신 보완신청 - 문서재제출요청 
2021-08-26 19:52:53 - 유효기간갱신 재제출신청 - 신청 
2021-09-27 13:21:08 - 유효기간갱신 재제출신청 - 평가승인 
2021-09-27 13:22:03 - 유효기간갱신 재제출신청 - 심의승인 
</t>
  </si>
  <si>
    <t xml:space="preserve">2018-01-10 17:05:48 - 유효기간갱신 신청 - 신청 
2019-04-17 13:30:24 - 유효기간갱신 신청 - 문서재제출요청 
2019-06-03 13:43:08 - 유효기간갱신 재제출신청 - 신청 
2019-10-31 16:01:36 - 유효기간갱신 재제출신청 - 문서재제출요청 
2021-02-04 10:24:47 - 유효기간갱신 재제출신청 - 신청 
2021-05-24 09:49:43 - 유효기간갱신 재제출신청 - 보완요청 
2021-06-29 13:59:50 - 유효기간갱신 보완신청 - 신청 
2021-08-25 16:26:37 - 유효기간갱신 보완신청 - 평가승인 
2021-09-27 13:19:57 - 유효기간갱신 보완신청 - 심의승인 
</t>
  </si>
  <si>
    <t xml:space="preserve">2018-01-10 17:05:34 - 유효기간갱신 신청 - 신청 
2019-04-17 13:30:08 - 유효기간갱신 신청 - 문서재제출요청 
2019-06-03 13:40:42 - 유효기간갱신 재제출신청 - 신청 
2019-10-31 15:53:41 - 유효기간갱신 재제출신청 - 문서재제출요청 
2021-02-02 17:05:38 - 유효기간갱신 재제출신청 - 신청 
2021-05-24 09:49:13 - 유효기간갱신 재제출신청 - 보완요청 
2021-06-29 14:05:52 - 유효기간갱신 보완신청 - 신청 
2021-08-24 11:21:04 - 유효기간갱신 보완신청 - 문서재제출요청 
2021-08-25 17:43:36 - 유효기간갱신 재제출신청 - 신청 
2021-09-27 13:17:57 - 유효기간갱신 재제출신청 - 평가승인 
2021-09-27 13:18:57 - 유효기간갱신 재제출신청 - 심의승인 
</t>
  </si>
  <si>
    <t xml:space="preserve">2018-01-10 17:05:19 - 유효기간갱신 신청 - 신청 
2019-04-17 13:29:54 - 유효기간갱신 신청 - 문서재제출요청 
2019-06-03 13:38:08 - 유효기간갱신 재제출신청 - 신청 
2019-10-31 14:49:22 - 유효기간갱신 재제출신청 - 문서재제출요청 
2020-12-28 17:41:31 - 유효기간갱신 재제출신청 - 신청 
2021-05-21 16:35:15 - 유효기간갱신 재제출신청 - 보완요청 
2021-06-29 14:05:16 - 유효기간갱신 보완신청 - 신청 
2021-08-25 16:24:36 - 유효기간갱신 보완신청 - 평가승인 
2021-09-27 13:17:08 - 유효기간갱신 보완신청 - 심의승인 
</t>
  </si>
  <si>
    <t xml:space="preserve">2018-01-10 17:04:15 - 유효기간갱신 신청 - 신청 
2019-04-17 13:28:41 - 유효기간갱신 신청 - 문서재제출요청 
2019-06-03 13:27:53 - 유효기간갱신 재제출신청 - 신청 
2019-10-31 11:13:01 - 유효기간갱신 재제출신청 - 문서재제출요청 
2021-02-03 19:59:35 - 유효기간갱신 재제출신청 - 신청 
2021-05-24 09:47:34 - 유효기간갱신 재제출신청 - 보완요청 
2021-06-29 14:07:20 - 유효기간갱신 보완신청 - 신청 
2021-08-25 16:22:02 - 유효기간갱신 보완신청 - 평가승인 
2021-09-27 13:16:00 - 유효기간갱신 보완신청 - 심의승인 
</t>
  </si>
  <si>
    <t xml:space="preserve">2018-01-10 17:05:02 - 유효기간갱신 신청 - 신청 
2019-04-17 13:29:35 - 유효기간갱신 신청 - 문서재제출요청 
2019-06-03 13:35:39 - 유효기간갱신 재제출신청 - 신청 
2019-10-31 14:27:52 - 유효기간갱신 재제출신청 - 보완요청 
2021-01-19 20:50:35 - 유효기간갱신 보완신청 - 신청 
2021-05-21 16:33:57 - 유효기간갱신 보완신청 - 보완요청 
2021-06-29 14:06:36 - 유효기간갱신 보완신청 - 신청 
2021-08-24 11:20:29 - 유효기간갱신 보완신청 - 문서재제출요청 
2021-08-26 11:00:35 - 유효기간갱신 재제출신청 - 신청 
2021-08-26 14:25:43 - 유효기간갱신 재제출신청 - 문서재제출요청 
2021-08-26 14:30:28 - 유효기간갱신 재제출신청 - 신청 
2021-09-27 13:13:55 - 유효기간갱신 재제출신청 - 평가승인 
2021-09-27 13:14:46 - 유효기간갱신 재제출신청 - 심의승인 
</t>
  </si>
  <si>
    <t xml:space="preserve">2018-01-10 17:04:47 - 유효기간갱신 신청 - 신청 
2019-04-17 13:29:19 - 유효기간갱신 신청 - 문서재제출요청 
2019-06-03 13:33:08 - 유효기간갱신 재제출신청 - 신청 
2019-10-31 13:28:26 - 유효기간갱신 재제출신청 - 보완요청 
2021-02-03 21:06:45 - 유효기간갱신 보완신청 - 신청 
2021-05-21 09:57:46 - 유효기간갱신 보완신청 - 문서재제출요청 
2021-05-21 10:01:13 - 유효기간갱신 재제출신청 - 신청 
2021-05-24 09:48:34 - 유효기간갱신 재제출신청 - 보완요청 
2021-06-29 14:08:04 - 유효기간갱신 보완신청 - 신청 
2021-08-24 11:19:45 - 유효기간갱신 보완신청 - 문서재제출요청 
2021-08-26 10:46:38 - 유효기간갱신 재제출신청 - 신청 
2021-09-27 13:11:02 - 유효기간갱신 재제출신청 - 평가승인 
2021-09-27 13:12:05 - 유효기간갱신 재제출신청 - 심의승인 
</t>
  </si>
  <si>
    <t xml:space="preserve">2018-01-10 17:03:57 - 유효기간갱신 신청 - 신청 
2019-04-17 13:28:10 - 유효기간갱신 신청 - 문서재제출요청 
2019-06-03 13:30:50 - 유효기간갱신 재제출신청 - 신청 
2019-10-31 13:47:56 - 유효기간갱신 재제출신청 - 문서재제출요청 
2021-02-08 17:44:06 - 유효기간갱신 재제출신청 - 신청 
2021-05-24 09:46:48 - 유효기간갱신 재제출신청 - 보완요청 
2021-06-28 21:23:42 - 유효기간갱신 보완신청 - 신청 
2021-08-24 11:18:47 - 유효기간갱신 보완신청 - 문서재제출요청 
2021-08-26 10:43:56 - 유효기간갱신 재제출신청 - 신청 
2021-09-27 13:09:30 - 유효기간갱신 재제출신청 - 평가승인 
2021-09-27 13:10:10 - 유효기간갱신 재제출신청 - 심의승인 
</t>
  </si>
  <si>
    <t xml:space="preserve">2020-07-15 10:47:24 - 신규신청 - 접수 
2020-07-15 10:47:24 - 관장기관 지정 - 기후에너지환경부
2020-07-16 09:12:58 - 관장기관 지정 - 산업통상부
2020-07-21 10:34:33 - 신규신청 - 신청 
2021-02-22 11:12:48 - 신규신청 - 문서재제출요청 
2021-04-13 15:10:28 - 재제출신청 - 접수 
2021-04-14 11:16:28 - 재제출신청 - 신청 
2021-05-14 09:07:21 - 재제출신청 - 문서재제출요청 
2021-05-20 09:52:52 - 재제출신청 - 접수 
2021-05-20 09:56:07 - 재제출신청 - 신청 
2021-05-21 09:20:22 - 재제출신청 - 문서재제출요청 
2021-05-21 09:48:25 - 재제출신청 - 접수 
2021-05-21 09:55:11 - 재제출신청 - 신청 
2021-07-14 18:12:15 - 재제출신청 - 문서재제출요청 
2021-07-28 16:40:35 - 재제출신청 - 접수 
2021-07-28 17:00:09 - 재제출신청 - 신청 
2021-08-05 14:34:33 - 재제출신청 - 문서재제출요청 
2021-08-09 15:58:46 - 재제출신청 - 접수 
2021-08-09 16:00:34 - 재제출신청 - 신청 
2021-08-12 11:16:11 - 재제출신청 - 문서재제출요청 
2021-08-12 11:29:20 - 재제출신청 - 접수 
2021-08-12 11:32:11 - 재제출신청 - 신청 
2021-09-27 11:47:04 - 재제출신청 - 평가승인 
2021-09-27 11:48:07 - 재제출신청 - 심의승인 
</t>
  </si>
  <si>
    <t>울산항만공사_PDD_V10.pdf</t>
  </si>
  <si>
    <t xml:space="preserve">
수정 및 보완 요청서(UPA)_V5.pdf
증빙 자료.zip</t>
  </si>
  <si>
    <t>[보완1차]착수신고
2021-09-09</t>
  </si>
  <si>
    <t>2021-09-09</t>
  </si>
  <si>
    <t xml:space="preserve">2020-06-23 09:54:28 - 신규신청 - 신청 
2020-06-23 09:54:28 - 관장기관 지정 - 기후에너지환경부
2020-06-24 10:02:20 - 관장기관 지정 - 국토교통부
2020-07-09 15:20:06 - 신규신청 - 문서재제출요청 
2020-08-04 14:59:03 - 재제출신청 - 신청 
2020-08-12 13:47:35 - 관장기관 지정 - 산업통상부
2020-09-29 17:39:56 - 재제출신청 - 보완요청 
2020-11-04 23:29:31 - 보완신청 - 신청 
2020-12-03 20:38:58 - 보완신청 - 문서재제출요청 
2020-12-24 14:56:17 - 재제출신청 - 신청 
2021-02-23 10:04:09 - 재제출신청 - 문서재제출요청 
2021-03-05 13:46:16 - 재제출신청 - 신청 
2021-05-10 16:44:38 - 재제출신청 - 문서재제출요청 
2021-05-25 10:16:15 - 재제출신청 - 신청 
2021-05-25 18:00:28 - 재제출신청 - 문서재제출요청 
2021-05-25 23:25:28 - 재제출신청 - 신청 
2021-05-26 11:23:57 - 재제출신청 - 문서재제출요청 
2021-05-26 16:31:54 - 재제출신청 - 신청 
2021-06-30 17:38:26 - 재제출신청 - 평가승인 
2021-06-30 17:40:04 - 재제출신청 - 심의승인 
2021-09-09 11:09:46 - 재제출신청 - 착수신고 
</t>
  </si>
  <si>
    <t xml:space="preserve">2017-12-27 17:17:01 - 신규신청 - 접수 
2017-12-27 17:17:19 - 신규신청 - 신청 
2017-12-28 07:58:46 - 관장기관 지정 - GIR센터
2018-01-05 10:37:08 - 관장기관 지정 - 산업통상부
2018-01-21 18:03:42 - 신규신청 - 문서재제출요청 
2018-08-10 08:14:38 - 재제출신청 - 접수 
2018-08-10 08:23:02 - 재제출신청 - 신청 
2019-07-23 16:47:01 - 재제출신청 - 보완요청 
2019-08-02 15:13:35 - 보완신청 - 접수 
2019-08-02 15:14:36 - 보완신청 - 신청 
2019-11-18 15:38:05 - 보완신청 - 보완요청 
2020-10-27 10:46:17 - 보완신청 - 접수 
2020-10-27 13:11:06 - 보완신청 - 신청 
2020-12-14 17:42:04 - 보완신청 - 문서재제출요청 
2020-12-18 11:02:03 - 재제출신청 - 접수 
2020-12-18 11:04:58 - 재제출신청 - 신청 
2020-12-20 09:55:15 - 재제출신청 - 문서재제출요청 
2020-12-21 09:56:55 - 재제출신청 - 접수 
2020-12-21 09:58:35 - 재제출신청 - 신청 
2021-01-25 09:59:55 - 재제출신청 - 문서재제출요청 
2021-01-26 11:31:23 - 재제출신청 - 접수 
2021-01-26 11:32:16 - 재제출신청 - 신청 
2021-03-02 16:12:12 - 재제출신청 - 평가승인 
2021-03-02 16:13:02 - 재제출신청 - 심의승인 
2021-08-25 10:09:55 - 재제출신청 - 착수신고 
</t>
  </si>
  <si>
    <t xml:space="preserve">2017-02-13 22:22:08 - 신규신청 - 신청 
2017-12-28 07:58:46 - 관장기관 지정 - GIR센터
2018-01-04 11:10:31 - 관장기관 지정 - 산업통상부
2019-06-25 16:56:44 - 신규신청 - 보완요청 
2019-10-15 14:29:27 - 보완신청 - 신청 
2020-09-29 17:36:59 - 보완신청 - 보완요청 
2021-04-22 12:53:37 - 보완신청 - 신청 
2021-08-12 14:12:47 - 보완신청 - 평가반려 
</t>
  </si>
  <si>
    <t xml:space="preserve">2021-04-15 14:25:31 - 신규신청 - 신청 
2021-04-15 14:25:31 - 관장기관 지정 - 기후에너지환경부
2021-04-16 10:15:32 - 관장기관 지정 - 산업통상부
2021-08-12 14:12:00 - 신규신청 - 평가반려 
</t>
  </si>
  <si>
    <t xml:space="preserve">2020-11-23 07:02:44 - 신규신청 - 신청 
2020-11-23 07:02:44 - 관장기관 지정 - 기후에너지환경부
2020-11-24 09:49:51 - 관장기관 지정 - 산업통상부
2021-08-12 14:11:05 - 신규신청 - 평가반려 
</t>
  </si>
  <si>
    <t xml:space="preserve">2020-11-02 11:40:03 - 신규신청 - 신청 
2020-11-02 11:40:03 - 관장기관 지정 - 기후에너지환경부
2020-11-02 15:07:27 - 관장기관 지정 - 산업통상부
2021-08-12 14:10:24 - 신규신청 - 평가반려 
</t>
  </si>
  <si>
    <t xml:space="preserve">2017-12-18 14:52:55 - 신규신청 - 신청 
2017-12-28 07:58:46 - 관장기관 지정 - GIR센터
2018-01-05 10:52:19 - 관장기관 지정 - 산업통상부
2018-01-23 15:19:35 - 신규신청 - 문서재제출요청 
2021-08-12 14:05:23 - 재제출신청 - 평가반려 
</t>
  </si>
  <si>
    <t xml:space="preserve">2017-12-19 10:13:00 - 신규신청 - 접수 
2017-12-28 07:58:46 - 관장기관 지정 - GIR센터
2018-01-05 10:45:41 - 관장기관 지정 - 산업통상부
2021-03-31 15:37:46 - 신규신청 - 신청 
2021-08-12 14:02:06 - 신규신청 - 평가반려 
</t>
  </si>
  <si>
    <t xml:space="preserve">2017-12-28 12:26:03 - 신규신청 - 신청 
2017-12-28 12:26:03 - 관장기관 지정 - GIR센터
2018-01-04 11:02:13 - 관장기관 지정 - 산업통상부
2018-01-23 15:20:00 - 신규신청 - 문서재제출요청 
2018-02-05 13:04:20 - 재제출신청 - 신청 
2021-08-12 13:57:19 - 재제출신청 - 평가반려 
</t>
  </si>
  <si>
    <t xml:space="preserve">2021-04-30 10:59:57 - 신규신청 - 신청 
2021-04-30 10:59:57 - 관장기관 지정 - 기후에너지환경부
2021-04-30 13:26:18 - 관장기관 지정 - 산업통상부
2021-05-28 19:06:10 - 신규신청 - 보완요청 
2021-06-30 12:52:41 - 보완신청 - 신청 
2021-07-21 16:11:08 - 보완신청 - 문서재제출요청 
2021-08-05 14:54:15 - 재제출신청 - 신청 
2021-08-05 15:02:14 - 재제출신청 - 평가반려 
</t>
  </si>
  <si>
    <t xml:space="preserve">2021-04-30 11:04:34 - 신규신청 - 신청 
2021-04-30 11:04:34 - 관장기관 지정 - 기후에너지환경부
2021-04-30 13:26:56 - 관장기관 지정 - 산업통상부
2021-05-28 18:53:23 - 신규신청 - 보완요청 
2021-06-30 12:35:14 - 보완신청 - 신청 
2021-07-21 16:27:17 - 보완신청 - 보완요청 
2021-08-05 14:51:34 - 보완신청 - 신청 
2021-08-05 15:01:44 - 보완신청 - 평가반려 
</t>
  </si>
  <si>
    <t xml:space="preserve">2019-12-24 11:06:38 - 신규신청 - 접수 
2019-12-24 11:06:38 - 관장기관 지정 - 기후에너지환경부
2019-12-24 13:08:42 - 관장기관 지정 - 산업통상부
2020-01-08 14:47:09 - 신규신청 - 신청 
2020-05-29 15:25:52 - 신규신청 - 문서재제출요청 
2020-12-01 16:14:53 - 재제출신청 - 접수 
2020-12-01 17:14:44 - 재제출신청 - 신청 
2021-02-15 18:42:42 - 재제출신청 - 문서재제출요청 
2021-03-05 18:02:46 - 재제출신청 - 접수 
2021-03-16 15:56:54 - 재제출신청 - 신청 
2021-03-16 16:03:50 - 재제출신청 - 보완요청 
2021-06-30 17:12:26 - 보완신청 - 접수 
2021-06-30 17:15:09 - 보완신청 - 신청 
2021-07-27 11:29:29 - 보완신청 - 평가반려 
</t>
  </si>
  <si>
    <t xml:space="preserve">2020-09-28 22:03:31 - 신규신청 - 접수 
2020-09-28 22:03:31 - 관장기관 지정 - 기후에너지환경부
2020-10-05 09:57:07 - 신규신청 - 신청 
2020-10-06 14:30:03 - 관장기관 지정 - 산업통상부
2021-04-02 15:06:13 - 신규신청 - 보완요청 
2021-06-30 22:04:14 - 보완신청 - 접수 
2021-06-30 22:10:29 - 보완신청 - 신청 
2021-07-27 09:56:00 - 보완신청 - 평가반려 
</t>
  </si>
  <si>
    <t xml:space="preserve">2020-01-16 13:25:01 - 신규신청 - 접수 
2020-01-16 13:25:01 - 관장기관 지정 - 기후에너지환경부
2020-01-20 10:08:23 - 관장기관 지정 - 산업통상부
2020-01-20 10:28:14 - 신규신청 - 신청 
2020-03-20 10:52:34 - 신규신청 - 문서재제출요청 
2020-05-06 17:41:12 - 재제출신청 - 접수 
2020-05-06 18:29:20 - 재제출신청 - 신청 
2020-09-03 18:48:20 - 재제출신청 - 보완요청 
2021-07-12 09:27:51 - 보완신청 - 접수 
2021-07-23 09:30:07 - 보완신청 - 신청 
2021-07-23 09:30:34 - 보완신청 - 평가반려 
</t>
  </si>
  <si>
    <t xml:space="preserve">2017-08-11 14:59:16 - 신규신청 - 접수 
2017-08-14 08:49:41 - 신규신청 - 신청 
2017-12-28 07:58:46 - 관장기관 지정 - GIR센터
2018-01-05 11:53:04 - 관장기관 지정 - 산업통상부
2019-06-04 15:45:59 - 신규신청 - 보완요청 
2020-11-26 13:44:19 - 보완신청 - 접수 
2020-11-27 11:50:35 - 보완신청 - 신청 
2021-04-02 12:46:10 - 보완신청 - 보완요청 
2021-05-28 15:40:38 - 보완신청 - 접수 
2021-05-28 15:47:55 - 보완신청 - 신청 
2021-06-18 10:45:14 - 보완신청 - 보완요청 
2021-06-25 14:44:28 - 보완신청 - 접수 
2021-06-25 14:47:19 - 보완신청 - 신청 
2021-06-28 10:45:52 - 보완신청 - 문서재제출요청 
2021-06-28 10:56:15 - 재제출신청 - 접수 
2021-06-28 11:21:54 - 재제출신청 - 신청 
2021-07-09 09:47:42 - 재제출신청 - 문서재제출요청 
2021-07-22 16:19:48 - 재제출신청 - 접수 
2021-07-22 16:23:16 - 재제출신청 - 신청 
2021-07-22 16:24:02 - 재제출신청 - 문서재제출요청 
2021-07-22 16:26:43 - 재제출신청 - 접수 
2021-07-23 09:26:36 - 재제출신청 - 신청 
2021-07-23 09:27:05 - 재제출신청 - 평가반려 
</t>
  </si>
  <si>
    <t xml:space="preserve">2020-09-28 23:57:40 - 신규신청 - 접수 
2020-09-28 23:57:40 - 관장기관 지정 - 기후에너지환경부
2020-09-29 16:48:42 - 신규신청 - 신청 
2020-10-06 14:27:26 - 관장기관 지정 - 산업통상부
2021-03-24 18:18:44 - 신규신청 - 보완요청 
2021-07-21 10:28:30 - 보완신청 - 신청 
2021-07-21 10:38:27 - 보완신청 - 평가반려 
</t>
  </si>
  <si>
    <t xml:space="preserve">2019-10-30 15:43:22 - 신규신청 - 신청 
2019-10-30 15:43:22 - 관장기관 지정 - 기후에너지환경부
2019-10-30 20:24:15 - 관장기관 지정 - 산업통상부
2020-01-08 16:09:08 - 신규신청 - 문서재제출요청 
2021-07-20 16:48:00 - 재제출신청 - 신청 
2021-07-20 18:28:43 - 재제출신청 - 평가반려 
</t>
  </si>
  <si>
    <t xml:space="preserve">2021-03-16 17:20:50 - 신규신청 - 신청 
2021-03-16 17:20:50 - 관장기관 지정 - 기후에너지환경부
2021-03-17 15:33:10 - 관장기관 지정 - 산업통상부
2021-04-06 17:27:04 - 신규신청 - 보완요청 
2021-07-15 21:05:18 - 보완신청 - 신청 
2021-07-16 11:05:05 - 보완신청 - 평가반려 
</t>
  </si>
  <si>
    <t xml:space="preserve">2021-03-19 17:23:52 - 신규신청 - 신청 
2021-03-19 17:23:52 - 관장기관 지정 - 기후에너지환경부
2021-04-06 21:29:39 - 신규신청 - 신청 
2021-04-06 21:29:39 - 관장기관 지정 - 기후에너지환경부
2021-04-07 13:46:58 - 관장기관 지정 - 산업통상부
2021-06-04 13:07:29 - 신규신청 - 보완요청 
2021-07-15 21:01:49 - 보완신청 - 신청 
2021-07-16 11:04:15 - 보완신청 - 평가반려 
</t>
  </si>
  <si>
    <t xml:space="preserve">2020-07-08 15:41:10 - 신규신청 - 신청 
2020-07-08 15:41:10 - 관장기관 지정 - 기후에너지환경부
2020-07-09 13:10:47 - 관장기관 지정 - 산업통상부
2020-12-24 10:57:34 - 신규신청 - 보완요청 
2021-03-18 09:58:19 - 보완신청 - 신청 
2021-04-02 19:02:14 - 보완신청 - 보완요청 
2021-07-15 21:08:50 - 보완신청 - 신청 
2021-07-16 11:03:27 - 보완신청 - 평가반려 
</t>
  </si>
  <si>
    <t xml:space="preserve">2020-07-08 15:55:22 - 신규신청 - 신청 
2020-07-08 15:55:22 - 관장기관 지정 - 기후에너지환경부
2020-07-09 13:10:31 - 관장기관 지정 - 산업통상부
2020-12-24 10:59:16 - 신규신청 - 보완요청 
2021-03-18 10:14:11 - 보완신청 - 신청 
2021-04-02 17:40:24 - 보완신청 - 보완요청 
2021-07-15 22:51:19 - 보완신청 - 신청 
2021-07-16 11:02:30 - 보완신청 - 평가반려 
</t>
  </si>
  <si>
    <t xml:space="preserve">2020-07-08 15:33:50 - 신규신청 - 신청 
2020-07-08 15:33:50 - 관장기관 지정 - 기후에너지환경부
2020-07-09 13:10:55 - 관장기관 지정 - 산업통상부
2020-12-24 10:56:47 - 신규신청 - 보완요청 
2021-07-15 22:56:05 - 보완신청 - 신청 
2021-07-16 11:01:59 - 보완신청 - 평가반려 
</t>
  </si>
  <si>
    <t xml:space="preserve">2021-03-17 17:19:56 - 신규신청 - 신청 
2021-03-17 17:19:56 - 관장기관 지정 - 기후에너지환경부
2021-03-18 14:20:22 - 관장기관 지정 - 산업통상부
2021-04-02 11:48:46 - 신규신청 - 보완요청 
2021-07-15 22:59:05 - 보완신청 - 신청 
2021-07-16 11:01:27 - 보완신청 - 평가반려 
</t>
  </si>
  <si>
    <t xml:space="preserve">2020-07-08 13:13:22 - 신규신청 - 신청 
2020-07-08 13:13:22 - 관장기관 지정 - 기후에너지환경부
2020-07-09 13:40:40 - 관장기관 지정 - 산업통상부
2020-09-25 18:13:49 - 신규신청 - 보완요청 
2021-03-18 13:26:10 - 보완신청 - 신청 
2021-04-02 17:42:45 - 보완신청 - 보완요청 
2021-07-15 23:05:38 - 보완신청 - 신청 
2021-07-16 11:00:43 - 보완신청 - 평가반려 
</t>
  </si>
  <si>
    <t xml:space="preserve">2021-03-19 13:21:00 - 신규신청 - 신청 
2021-03-19 13:21:00 - 관장기관 지정 - 기후에너지환경부
2021-03-19 15:20:47 - 관장기관 지정 - 산업통상부
2021-04-02 11:46:53 - 신규신청 - 보완요청 
2021-07-15 23:02:30 - 보완신청 - 신청 
2021-07-16 11:00:22 - 보완신청 - 평가반려 
</t>
  </si>
  <si>
    <t xml:space="preserve">2020-07-08 15:01:01 - 신규신청 - 신청 
2020-07-08 15:01:01 - 관장기관 지정 - 기후에너지환경부
2020-07-09 13:11:25 - 관장기관 지정 - 산업통상부
2020-12-14 20:11:07 - 신규신청 - 문서재제출요청 
2021-03-17 15:20:28 - 재제출신청 - 신청 
2021-04-02 17:36:50 - 재제출신청 - 보완요청 
2021-07-15 23:08:38 - 보완신청 - 신청 
2021-07-16 10:59:59 - 보완신청 - 평가반려 
</t>
  </si>
  <si>
    <t xml:space="preserve">2020-07-08 14:46:07 - 신규신청 - 신청 
2020-07-08 14:46:07 - 관장기관 지정 - 기후에너지환경부
2020-07-09 13:40:33 - 관장기관 지정 - 산업통상부
2020-12-14 20:02:07 - 신규신청 - 문서재제출요청 
2021-03-17 15:55:12 - 재제출신청 - 신청 
2021-04-02 14:30:15 - 재제출신청 - 보완요청 
2021-07-15 23:12:56 - 보완신청 - 신청 
2021-07-16 10:59:37 - 보완신청 - 평가반려 
</t>
  </si>
  <si>
    <t xml:space="preserve">2020-07-08 14:54:46 - 신규신청 - 신청 
2020-07-08 14:54:46 - 관장기관 지정 - 기후에너지환경부
2020-07-09 13:40:25 - 관장기관 지정 - 산업통상부
2020-12-15 16:24:12 - 신규신청 - 문서재제출요청 
2021-03-17 17:31:42 - 재제출신청 - 신청 
2021-04-02 14:45:38 - 재제출신청 - 보완요청 
2021-07-15 23:17:31 - 보완신청 - 신청 
2021-07-16 10:59:16 - 보완신청 - 평가반려 
</t>
  </si>
  <si>
    <t xml:space="preserve">2021-03-19 15:21:13 - 신규신청 - 신청 
2021-03-19 15:21:13 - 관장기관 지정 - 기후에너지환경부
2021-03-19 15:35:20 - 관장기관 지정 - 산업통상부
2021-04-02 11:47:55 - 신규신청 - 보완요청 
2021-07-15 23:20:41 - 보완신청 - 신청 
2021-07-16 10:58:43 - 보완신청 - 평가반려 
</t>
  </si>
  <si>
    <t xml:space="preserve">2020-07-08 15:15:17 - 신규신청 - 신청 
2020-07-08 15:15:17 - 관장기관 지정 - 기후에너지환경부
2020-07-09 13:11:10 - 관장기관 지정 - 산업통상부
2020-12-24 10:54:18 - 신규신청 - 보완요청 
2021-03-17 17:05:56 - 보완신청 - 신청 
2021-04-02 14:33:10 - 보완신청 - 보완요청 
2021-07-15 23:26:00 - 보완신청 - 신청 
2021-07-16 10:58:09 - 보완신청 - 평가반려 
</t>
  </si>
  <si>
    <t xml:space="preserve">2020-07-08 15:09:06 - 신규신청 - 신청 
2020-07-08 15:09:06 - 관장기관 지정 - 기후에너지환경부
2020-07-09 13:11:18 - 관장기관 지정 - 산업통상부
2020-12-14 20:15:18 - 신규신청 - 문서재제출요청 
2021-03-18 10:46:54 - 재제출신청 - 신청 
2021-04-02 17:38:02 - 재제출신청 - 보완요청 
2021-07-15 23:29:26 - 보완신청 - 신청 
2021-07-16 10:57:21 - 보완신청 - 평가반려 
</t>
  </si>
  <si>
    <t xml:space="preserve">2020-07-08 15:21:16 - 신규신청 - 신청 
2020-07-08 15:21:16 - 관장기관 지정 - 기후에너지환경부
2020-07-09 13:11:03 - 관장기관 지정 - 산업통상부
2020-12-24 10:55:28 - 신규신청 - 보완요청 
2021-03-18 10:33:26 - 보완신청 - 신청 
2021-04-02 17:41:45 - 보완신청 - 보완요청 
2021-07-15 23:31:57 - 보완신청 - 신청 
2021-07-16 10:56:42 - 보완신청 - 평가반려 
</t>
  </si>
  <si>
    <t xml:space="preserve">2020-07-08 15:48:14 - 신규신청 - 신청 
2020-07-08 15:48:14 - 관장기관 지정 - 기후에너지환경부
2020-07-09 13:10:38 - 관장기관 지정 - 산업통상부
2020-12-24 10:58:18 - 신규신청 - 보완요청 
2021-03-17 16:46:44 - 보완신청 - 신청 
2021-04-02 14:57:59 - 보완신청 - 보완요청 
2021-07-15 20:57:41 - 보완신청 - 신청 
2021-07-16 10:56:14 - 보완신청 - 평가반려 
</t>
  </si>
  <si>
    <t xml:space="preserve">2020-09-09 12:21:17 - 신규신청 - 신청 
2020-09-09 12:21:17 - 관장기관 지정 - 기후에너지환경부
2020-09-09 17:20:24 - 관장기관 지정 - 산업통상부
2021-07-14 14:02:15 - 신규신청 - 평가반려 
</t>
  </si>
  <si>
    <t xml:space="preserve">2019-12-16 15:07:14 - 신규신청 - 접수 
2019-12-16 15:07:14 - 관장기관 지정 - 기후에너지환경부
2019-12-16 15:08:38 - 신규신청 - 신청 
2019-12-17 14:24:00 - 관장기관 지정 - 산업통상부
2020-06-22 11:48:54 - 신규신청 - 보완요청 
2020-08-18 10:17:20 - 보완신청 - 접수 
2020-08-18 10:22:46 - 보완신청 - 신청 
2021-07-14 14:01:16 - 보완신청 - 평가반려 
</t>
  </si>
  <si>
    <t xml:space="preserve">2017-02-24 17:17:37 - 신규신청 - 신청 
2017-12-28 07:58:44 - 관장기관 지정 - GIR센터
2018-01-04 11:09:42 - 관장기관 지정 - 산업통상부
2021-07-14 14:00:12 - 신규신청 - 평가반려 
</t>
  </si>
  <si>
    <t xml:space="preserve">2019-06-03 15:32:30 - 신규신청 - 신청 
2019-06-03 15:32:30 - 관장기관 지정 - 기후에너지환경부
2019-06-03 16:10:21 - 관장기관 지정 - 산업통상부
2020-05-28 16:25:58 - 신규신청 - 문서재제출요청 
2021-07-13 14:34:29 - 재제출신청 - 신청 
2021-07-14 09:04:19 - 재제출신청 - 평가반려 
</t>
  </si>
  <si>
    <t xml:space="preserve">2020-01-20 19:04:26 - 신규신청 - 신청 
2020-01-20 19:04:26 - 관장기관 지정 - 기후에너지환경부
2020-01-21 09:22:35 - 관장기관 지정 - 산업통상부
2020-01-21 10:00:28 - 신규신청 - 문서재제출요청 
2020-01-21 10:08:49 - 재제출신청 - 접수 
2020-01-21 10:11:47 - 재제출신청 - 신청 
2020-01-28 10:26:45 - 재제출신청 - 문서재제출요청 
2020-01-28 14:34:17 - 재제출신청 - 접수 
2020-01-28 14:52:20 - 재제출신청 - 신청 
2020-07-29 14:06:35 - 재제출신청 - 보완요청 
2020-08-19 13:35:30 - 보완신청 - 접수 
2020-08-19 18:22:58 - 보완신청 - 신청 
2020-11-25 16:20:51 - 보완신청 - 문서재제출요청 
2020-12-01 15:35:47 - 재제출신청 - 접수 
2020-12-01 17:16:50 - 재제출신청 - 신청 
2021-02-15 18:45:25 - 재제출신청 - 문서재제출요청 
2021-02-23 15:53:13 - 재제출신청 - 접수 
2021-03-02 17:31:42 - 재제출신청 - 신청 
2021-05-10 16:28:33 - 재제출신청 - 문서재제출요청 
2021-05-12 15:21:57 - 재제출신청 - 접수 
2021-05-12 16:31:24 - 재제출신청 - 신청 
2021-06-30 17:43:13 - 재제출신청 - 평가승인 
2021-06-30 17:44:39 - 재제출신청 - 심의승인 
2021-07-12 13:42:29 - 재제출신청 - 착수신고 
</t>
  </si>
  <si>
    <t xml:space="preserve">2020-01-22 16:23:02 - 신규신청 - 접수 
2020-01-22 16:23:02 - 관장기관 지정 - 기후에너지환경부
2020-01-22 16:24:49 - 신규신청 - 신청 
2020-01-23 08:59:39 - 관장기관 지정 - 산업통상부
2020-01-28 10:25:20 - 신규신청 - 문서재제출요청 
2020-01-28 14:34:36 - 재제출신청 - 접수 
2020-01-28 15:13:19 - 재제출신청 - 신청 
2020-02-17 15:27:28 - 재제출신청 - 문서재제출요청 
2020-02-17 16:24:19 - 재제출신청 - 접수 
2020-02-21 13:31:22 - 재제출신청 - 신청 
2020-07-29 14:07:16 - 재제출신청 - 보완요청 
2020-08-19 13:40:01 - 보완신청 - 접수 
2020-08-19 18:22:34 - 보완신청 - 신청 
2020-11-25 16:21:22 - 보완신청 - 문서재제출요청 
2020-12-01 15:26:32 - 재제출신청 - 접수 
2020-12-01 17:17:07 - 재제출신청 - 신청 
2021-02-15 18:46:02 - 재제출신청 - 문서재제출요청 
2021-02-23 15:48:12 - 재제출신청 - 접수 
2021-03-02 17:31:29 - 재제출신청 - 신청 
2021-05-10 16:27:47 - 재제출신청 - 문서재제출요청 
2021-05-12 15:20:41 - 재제출신청 - 접수 
2021-05-13 16:08:58 - 재제출신청 - 신청 
2021-06-30 17:40:51 - 재제출신청 - 평가승인 
2021-06-30 17:41:19 - 재제출신청 - 심의승인 
2021-07-12 13:37:56 - 재제출신청 - 착수신고 
</t>
  </si>
  <si>
    <t xml:space="preserve">2020-01-20 19:11:24 - 신규신청 - 신청 
2020-01-20 19:11:24 - 관장기관 지정 - 기후에너지환경부
2020-01-21 09:22:28 - 관장기관 지정 - 산업통상부
2020-01-21 09:27:47 - 신규신청 - 문서재제출요청 
2020-01-22 11:03:26 - 재제출신청 - 접수 
2020-01-22 11:09:32 - 재제출신청 - 신청 
2020-01-28 10:25:54 - 재제출신청 - 문서재제출요청 
2020-01-28 14:35:10 - 재제출신청 - 접수 
2020-01-28 14:57:25 - 재제출신청 - 신청 
2020-03-02 11:39:42 - 재제출신청 - 보완요청 
2020-03-03 23:22:33 - 보완신청 - 접수 
2020-03-04 08:58:18 - 보완신청 - 신청 
2020-07-29 14:06:09 - 보완신청 - 보완요청 
2020-08-19 13:34:04 - 보완신청 - 접수 
2020-08-19 18:22:11 - 보완신청 - 신청 
2020-11-25 16:19:18 - 보완신청 - 문서재제출요청 
2020-12-01 15:48:28 - 재제출신청 - 접수 
2020-12-01 17:16:01 - 재제출신청 - 신청 
2021-02-15 18:43:26 - 재제출신청 - 문서재제출요청 
2021-02-23 16:02:15 - 재제출신청 - 접수 
2021-03-02 17:30:39 - 재제출신청 - 신청 
2021-06-30 17:48:55 - 재제출신청 - 평가승인 
2021-06-30 17:49:55 - 재제출신청 - 심의승인 
2021-07-09 16:35:24 - 재제출신청 - 착수신고 
</t>
  </si>
  <si>
    <t xml:space="preserve">2020-02-04 10:25:58 - 신규신청 - 접수 
2020-02-04 10:25:58 - 관장기관 지정 - 기후에너지환경부
2020-02-05 13:51:39 - 관장기관 지정 - 산업통상부
2020-02-05 15:13:14 - 신규신청 - 신청 
2020-03-19 18:37:31 - 신규신청 - 문서재제출요청 
2020-03-23 13:56:43 - 재제출신청 - 접수 
2020-03-26 10:30:03 - 재제출신청 - 신청 
2020-07-29 14:01:07 - 재제출신청 - 보완요청 
2020-08-19 13:32:52 - 보완신청 - 접수 
2020-08-19 18:21:46 - 보완신청 - 신청 
2020-11-25 16:20:20 - 보완신청 - 문서재제출요청 
2020-12-01 15:39:44 - 재제출신청 - 접수 
2020-12-01 17:16:17 - 재제출신청 - 신청 
2021-02-15 18:44:13 - 재제출신청 - 문서재제출요청 
2021-02-23 15:58:00 - 재제출신청 - 접수 
2021-03-02 17:32:13 - 재제출신청 - 신청 
2021-05-10 16:29:53 - 재제출신청 - 문서재제출요청 
2021-05-12 15:21:22 - 재제출신청 - 접수 
2021-05-13 16:07:47 - 재제출신청 - 신청 
2021-06-30 17:45:33 - 재제출신청 - 평가승인 
2021-06-30 17:46:31 - 재제출신청 - 심의승인 
2021-07-08 15:41:42 - 재제출신청 - 착수신고 
</t>
  </si>
  <si>
    <t xml:space="preserve">2020-09-28 23:55:16 - 신규신청 - 신청 
2020-09-28 23:55:16 - 관장기관 지정 - 기후에너지환경부
2020-10-06 14:25:00 - 관장기관 지정 - 산업통상부
2021-04-02 14:44:40 - 신규신청 - 보완요청 
2021-06-30 15:54:42 - 보완신청 - 신청 
2021-07-01 16:19:51 - 보완신청 - 평가반려 
</t>
  </si>
  <si>
    <t xml:space="preserve">2020-09-29 00:01:11 - 신규신청 - 접수 
2020-09-29 00:01:11 - 관장기관 지정 - 기후에너지환경부
2020-09-29 16:47:34 - 신규신청 - 신청 
2020-10-06 14:27:16 - 관장기관 지정 - 산업통상부
2021-03-24 18:21:33 - 신규신청 - 보완요청 
2021-06-30 16:35:26 - 보완신청 - 신청 
2021-07-01 11:27:02 - 보완신청 - 평가반려 
</t>
  </si>
  <si>
    <t xml:space="preserve">2020-09-29 00:11:09 - 신규신청 - 신청 
2020-09-29 00:11:09 - 관장기관 지정 - 기후에너지환경부
2020-10-06 14:25:17 - 관장기관 지정 - 산업통상부
2021-04-02 15:03:08 - 신규신청 - 보완요청 
2021-06-30 16:45:37 - 보완신청 - 신청 
2021-07-01 11:26:29 - 보완신청 - 평가반려 
</t>
  </si>
  <si>
    <t xml:space="preserve">2020-09-29 15:22:57 - 신규신청 - 신청 
2020-09-29 15:22:57 - 관장기관 지정 - 기후에너지환경부
2020-10-06 14:26:10 - 관장기관 지정 - 산업통상부
2021-04-02 14:50:01 - 신규신청 - 보완요청 
2021-06-30 18:28:25 - 보완신청 - 신청 
2021-07-01 11:16:49 - 보완신청 - 평가반려 
</t>
  </si>
  <si>
    <t xml:space="preserve">2020-09-29 00:17:37 - 신규신청 - 신청 
2020-09-29 00:17:37 - 관장기관 지정 - 기후에너지환경부
2020-10-06 14:25:36 - 관장기관 지정 - 산업통상부
2021-04-02 14:24:22 - 신규신청 - 보완요청 
2021-07-01 09:49:54 - 보완신청 - 신청 
2021-07-01 10:09:50 - 보완신청 - 평가반려 
</t>
  </si>
  <si>
    <t xml:space="preserve">2020-09-29 00:13:17 - 신규신청 - 신청 
2020-09-29 00:13:17 - 관장기관 지정 - 기후에너지환경부
2020-10-06 14:25:27 - 관장기관 지정 - 산업통상부
2021-04-02 14:31:28 - 신규신청 - 보완요청 
2021-07-01 09:42:04 - 보완신청 - 신청 
2021-07-01 09:46:30 - 보완신청 - 평가반려 
</t>
  </si>
  <si>
    <t xml:space="preserve">2020-09-29 10:01:40 - 신규신청 - 신청 
2020-09-29 10:01:40 - 관장기관 지정 - 기후에너지환경부
2020-10-06 14:25:53 - 관장기관 지정 - 산업통상부
2021-04-02 14:36:25 - 신규신청 - 보완요청 
2021-07-01 09:38:57 - 보완신청 - 신청 
2021-07-01 09:46:03 - 보완신청 - 평가반려 
</t>
  </si>
  <si>
    <t xml:space="preserve">2020-09-29 17:01:36 - 관장기관 지정 - 기후에너지환경부
2020-09-29 17:01:37 - 신규신청 - 신청 
2020-10-06 14:29:49 - 관장기관 지정 - 산업통상부
2021-03-24 18:17:59 - 신규신청 - 보완요청 
2021-07-01 09:34:29 - 보완신청 - 신청 
2021-07-01 09:45:32 - 보완신청 - 평가반려 
</t>
  </si>
  <si>
    <t xml:space="preserve">2020-09-29 00:23:56 - 신규신청 - 신청 
2020-09-29 00:23:56 - 관장기관 지정 - 기후에너지환경부
2020-10-06 14:25:45 - 관장기관 지정 - 산업통상부
2021-04-02 14:39:25 - 신규신청 - 보완요청 
2021-07-01 09:32:13 - 보완신청 - 신청 
2021-07-01 09:44:57 - 보완신청 - 평가반려 
</t>
  </si>
  <si>
    <t xml:space="preserve">2020-09-29 15:39:45 - 신규신청 - 신청 
2020-09-29 15:39:45 - 관장기관 지정 - 기후에너지환경부
2020-10-06 14:26:22 - 관장기관 지정 - 산업통상부
2021-04-02 14:51:34 - 신규신청 - 보완요청 
2021-06-30 18:21:55 - 보완신청 - 신청 
2021-07-01 09:05:33 - 보완신청 - 평가반려 
</t>
  </si>
  <si>
    <t xml:space="preserve">2020-09-29 15:57:21 - 신규신청 - 신청 
2020-09-29 15:57:21 - 관장기관 지정 - 기후에너지환경부
2020-10-06 14:26:44 - 관장기관 지정 - 산업통상부
2021-04-02 14:52:23 - 신규신청 - 보완요청 
2021-06-30 17:04:45 - 보완신청 - 신청 
2021-06-30 17:05:16 - 보완신청 - 평가반려 
</t>
  </si>
  <si>
    <t xml:space="preserve">2020-09-29 16:45:46 - 신규신청 - 신청 
2020-09-29 16:45:46 - 관장기관 지정 - 기후에너지환경부
2020-10-06 14:27:07 - 관장기관 지정 - 산업통상부
2021-04-02 14:57:13 - 신규신청 - 보완요청 
2021-06-30 16:49:25 - 보완신청 - 신청 
2021-06-30 16:58:50 - 보완신청 - 평가반려 
</t>
  </si>
  <si>
    <t xml:space="preserve">2020-09-29 16:35:57 - 관장기관 지정 - 기후에너지환경부
2020-09-29 16:35:58 - 신규신청 - 신청 
2020-10-06 14:26:58 - 관장기관 지정 - 산업통상부
2021-04-02 14:56:28 - 신규신청 - 보완요청 
2021-06-30 16:47:40 - 보완신청 - 신청 
2021-06-30 16:58:31 - 보완신청 - 평가반려 
</t>
  </si>
  <si>
    <t xml:space="preserve">2020-12-10 19:26:10 - 신규신청 - 신청 
2020-12-10 19:26:10 - 관장기관 지정 - 기후에너지환경부
2020-12-14 09:24:42 - 관장기관 지정 - 산업통상부
2021-03-24 18:22:46 - 신규신청 - 보완요청 
2021-06-30 15:51:57 - 보완신청 - 신청 
2021-06-30 16:32:29 - 보완신청 - 평가반려 
</t>
  </si>
  <si>
    <t xml:space="preserve">2020-09-29 17:24:48 - 신규신청 - 신청 
2020-09-29 17:24:48 - 관장기관 지정 - 기후에너지환경부
2020-10-06 14:31:32 - 관장기관 지정 - 산업통상부
2021-03-31 17:06:06 - 신규신청 - 보완요청 
2021-06-30 15:58:11 - 보완신청 - 신청 
2021-06-30 16:31:47 - 보완신청 - 평가반려 
</t>
  </si>
  <si>
    <t xml:space="preserve">2020-09-29 16:58:54 - 신규신청 - 신청 
2020-09-29 16:58:54 - 관장기관 지정 - 기후에너지환경부
2020-10-06 14:27:37 - 관장기관 지정 - 산업통상부
2021-03-24 18:19:18 - 신규신청 - 보완요청 
2021-06-30 15:59:35 - 보완신청 - 신청 
2021-06-30 16:31:05 - 보완신청 - 평가반려 
</t>
  </si>
  <si>
    <t xml:space="preserve">2020-09-29 16:26:44 - 신규신청 - 신청 
2020-09-29 16:26:44 - 관장기관 지정 - 기후에너지환경부
2020-10-06 14:26:52 - 관장기관 지정 - 산업통상부
2021-04-02 14:54:51 - 신규신청 - 보완요청 
2021-04-16 19:38:51 - 보완신청 - 신청 
2021-04-19 11:38:25 - 보완신청 - 문서재제출요청 
2021-04-20 00:07:35 - 재제출신청 - 신청 
2021-06-30 16:29:30 - 재제출신청 - 평가반려 
</t>
  </si>
  <si>
    <t xml:space="preserve">2020-09-28 23:58:59 - 신규신청 - 신청 
2020-09-28 23:58:59 - 관장기관 지정 - 기후에너지환경부
2020-10-06 14:25:09 - 관장기관 지정 - 산업통상부
2021-04-02 14:46:30 - 신규신청 - 보완요청 
2021-04-16 17:51:11 - 보완신청 - 신청 
2021-04-19 20:12:17 - 보완신청 - 보완요청 
2021-04-20 00:11:54 - 보완신청 - 신청 
2021-04-20 01:06:23 - 보완신청 - 문서재제출요청 
2021-04-20 01:12:52 - 재제출신청 - 신청 
2021-06-30 16:28:52 - 재제출신청 - 평가반려 
</t>
  </si>
  <si>
    <t xml:space="preserve">2020-02-27 15:03:14 - 유효기간갱신 신청 - 접수 
2020-03-06 09:58:54 - 유효기간갱신 신청 - 신청 
2020-03-06 10:03:24 - 유효기간갱신 신청 - 문서재제출요청 
2020-03-06 11:40:45 - 유효기간갱신 재제출신청 - 접수 
2020-03-06 13:14:42 - 유효기간갱신 재제출신청 - 신청 
2020-04-29 19:53:37 - 유효기간갱신 재제출신청 - 문서재제출요청 
2020-05-04 13:35:54 - 유효기간갱신 재제출신청 - 접수 
2020-05-04 13:43:31 - 유효기간갱신 재제출신청 - 신청 
2020-05-04 14:19:16 - 유효기간갱신 재제출신청 - 문서재제출요청 
2020-05-04 14:44:39 - 유효기간갱신 재제출신청 - 접수 
2020-05-04 15:32:31 - 유효기간갱신 재제출신청 - 신청 
2020-12-20 13:22:46 - 유효기간갱신 재제출신청 - 문서재제출요청 
2020-12-21 11:01:29 - 유효기간갱신 재제출신청 - 접수 
2020-12-21 11:41:39 - 유효기간갱신 재제출신청 - 신청 
2021-06-30 15:57:59 - 유효기간갱신 재제출신청 - 평가승인 
2021-06-30 15:58:38 - 유효기간갱신 재제출신청 - 심의승인 
</t>
  </si>
  <si>
    <t xml:space="preserve">2021-02-25 17:26:39 - 신규신청 - 신청 
2021-02-25 17:26:39 - 관장기관 지정 - 기후에너지환경부
2021-02-26 09:09:05 - 관장기관 지정 - 산업통상부
2021-03-23 13:26:11 - 신규신청 - 보완요청 
2021-06-30 14:55:43 - 보완신청 - 신청 
2021-06-30 14:56:49 - 보완신청 - 평가반려 
</t>
  </si>
  <si>
    <t xml:space="preserve">2021-04-30 14:55:19 - 신규신청 - 신청 
2021-04-30 14:55:19 - 관장기관 지정 - 기후에너지환경부
2021-05-03 09:13:17 - 관장기관 지정 - 산업통상부
2021-05-25 10:04:45 - 신규신청 - 보완요청 
2021-06-30 14:54:09 - 보완신청 - 신청 
2021-06-30 14:55:15 - 보완신청 - 평가반려 
</t>
  </si>
  <si>
    <t xml:space="preserve">2019-05-14 13:37:22 - 신규신청 - 신청 
2019-05-14 13:37:22 - 관장기관 지정 - 기후에너지환경부
2019-05-14 13:44:42 - 관장기관 지정 - 산업통상부
2019-12-06 15:02:35 - 신규신청 - 보완요청 
2020-11-30 16:26:58 - 보완신청 - 접수 
2021-03-18 16:21:58 - 보완신청 - 신청 
2021-03-18 16:22:46 - 보완신청 - 보완요청 
2021-06-30 14:50:56 - 보완신청 - 접수 
2021-06-30 14:52:45 - 보완신청 - 신청 
2021-06-30 14:53:20 - 보완신청 - 평가반려 
</t>
  </si>
  <si>
    <t xml:space="preserve">2021-01-26 12:02:24 - 신규신청 - 신청 
2021-01-26 12:02:24 - 관장기관 지정 - 기후에너지환경부
2021-01-26 13:05:54 - 관장기관 지정 - 산업통상부
2021-03-15 09:42:05 - 신규신청 - 보완요청 
2021-06-30 11:53:35 - 보완신청 - 신청 
2021-06-30 14:52:21 - 보완신청 - 평가반려 
</t>
  </si>
  <si>
    <t xml:space="preserve">2019-05-22 11:10:53 - 신규신청 - 신청 
2019-05-22 11:10:53 - 관장기관 지정 - 기후에너지환경부
2019-05-22 13:34:54 - 관장기관 지정 - 산업통상부
2019-12-06 17:40:15 - 신규신청 - 보완요청 
2020-11-30 13:36:01 - 보완신청 - 접수 
2021-03-18 16:30:03 - 보완신청 - 신청 
2021-03-18 16:30:31 - 보완신청 - 보완요청 
2021-06-30 12:25:23 - 보완신청 - 접수 
2021-06-30 14:41:29 - 보완신청 - 신청 
2021-06-30 14:42:08 - 보완신청 - 평가반려 
</t>
  </si>
  <si>
    <t xml:space="preserve">2019-07-02 11:26:04 - 신규신청 - 신청 
2019-07-02 11:26:04 - 관장기관 지정 - 기후에너지환경부
2019-07-02 17:02:26 - 관장기관 지정 - 산업통상부
2019-12-12 10:24:33 - 신규신청 - 문서재제출요청 
2020-11-30 19:20:05 - 재제출신청 - 접수 
2021-03-18 16:32:47 - 재제출신청 - 신청 
2021-03-18 16:33:05 - 재제출신청 - 보완요청 
2021-06-30 12:23:22 - 보완신청 - 접수 
2021-06-30 14:41:40 - 보완신청 - 신청 
2021-06-30 14:42:02 - 보완신청 - 평가반려 
</t>
  </si>
  <si>
    <t xml:space="preserve">2019-05-22 10:54:35 - 신규신청 - 신청 
2019-05-22 10:54:35 - 관장기관 지정 - 기후에너지환경부
2019-05-22 13:34:47 - 관장기관 지정 - 산업통상부
2019-12-06 17:39:36 - 신규신청 - 보완요청 
2020-11-30 19:36:51 - 보완신청 - 접수 
2021-03-18 16:28:55 - 보완신청 - 신청 
2021-03-18 16:29:29 - 보완신청 - 보완요청 
2021-06-30 12:21:20 - 보완신청 - 접수 
2021-06-30 14:40:54 - 보완신청 - 신청 
2021-06-30 14:41:15 - 보완신청 - 평가반려 
</t>
  </si>
  <si>
    <t xml:space="preserve">2021-02-25 18:28:04 - 관장기관 지정 - 기후에너지환경부
2021-02-25 18:28:05 - 신규신청 - 신청 
2021-02-26 09:07:45 - 관장기관 지정 - 산업통상부
2021-03-19 15:12:48 - 신규신청 - 보완요청 
2021-06-30 11:36:40 - 보완신청 - 신청 
2021-06-30 14:40:40 - 보완신청 - 평가반려 
</t>
  </si>
  <si>
    <t xml:space="preserve">2019-05-22 10:46:22 - 신규신청 - 신청 
2019-05-22 10:46:22 - 관장기관 지정 - 기후에너지환경부
2019-05-22 13:34:41 - 관장기관 지정 - 산업통상부
2019-12-06 17:39:01 - 신규신청 - 보완요청 
2020-11-30 19:13:53 - 보완신청 - 접수 
2021-03-18 16:27:55 - 보완신청 - 신청 
2021-03-18 16:28:23 - 보완신청 - 보완요청 
2021-06-30 12:19:25 - 보완신청 - 접수 
2021-06-30 14:39:54 - 보완신청 - 신청 
2021-06-30 14:40:14 - 보완신청 - 평가반려 
</t>
  </si>
  <si>
    <t xml:space="preserve">2021-02-25 17:19:23 - 신규신청 - 신청 
2021-02-25 17:19:23 - 관장기관 지정 - 기후에너지환경부
2021-02-26 09:09:12 - 관장기관 지정 - 산업통상부
2021-03-23 13:26:55 - 신규신청 - 보완요청 
2021-06-30 11:37:21 - 보완신청 - 신청 
2021-06-30 14:39:56 - 보완신청 - 평가반려 
</t>
  </si>
  <si>
    <t xml:space="preserve">2019-05-22 10:33:59 - 신규신청 - 신청 
2019-05-22 10:33:59 - 관장기관 지정 - 기후에너지환경부
2019-05-22 13:34:33 - 관장기관 지정 - 산업통상부
2019-12-12 10:23:56 - 신규신청 - 문서재제출요청 
2020-11-30 15:04:31 - 재제출신청 - 신청 
2021-03-18 16:27:30 - 재제출신청 - 보완요청 
2021-06-30 12:16:46 - 보완신청 - 신청 
2021-06-30 14:39:37 - 보완신청 - 평가반려 
</t>
  </si>
  <si>
    <t xml:space="preserve">2021-04-30 15:49:01 - 관장기관 지정 - 기후에너지환경부
2021-04-30 15:49:02 - 신규신청 - 신청 
2021-05-03 09:11:30 - 관장기관 지정 - 산업통상부
2021-05-25 10:07:16 - 신규신청 - 보완요청 
2021-06-30 11:38:01 - 보완신청 - 신청 
2021-06-30 14:39:17 - 보완신청 - 평가반려 
</t>
  </si>
  <si>
    <t xml:space="preserve">2019-05-22 10:20:30 - 신규신청 - 신청 
2019-05-22 10:20:30 - 관장기관 지정 - 기후에너지환경부
2019-05-22 10:28:43 - 관장기관 지정 - 산업통상부
2019-12-06 17:38:15 - 신규신청 - 보완요청 
2020-11-30 18:59:18 - 보완신청 - 접수 
2021-03-18 16:26:28 - 보완신청 - 신청 
2021-03-18 16:26:50 - 보완신청 - 보완요청 
2021-06-30 11:58:43 - 보완신청 - 접수 
2021-06-30 14:38:58 - 보완신청 - 신청 
2021-06-30 14:39:17 - 보완신청 - 평가반려 
</t>
  </si>
  <si>
    <t xml:space="preserve">2021-04-30 14:03:06 - 신규신청 - 신청 
2021-04-30 14:03:06 - 관장기관 지정 - 기후에너지환경부
2021-05-03 09:14:01 - 관장기관 지정 - 산업통상부
2021-05-17 15:55:15 - 신규신청 - 보완요청 
2021-06-30 11:49:18 - 보완신청 - 신청 
2021-06-30 14:38:46 - 보완신청 - 평가반려 
</t>
  </si>
  <si>
    <t xml:space="preserve">2019-05-22 17:46:56 - 신규신청 - 신청 
2019-05-22 17:46:56 - 관장기관 지정 - 기후에너지환경부
2019-05-23 09:15:48 - 관장기관 지정 - 산업통상부
2019-12-10 15:06:33 - 신규신청 - 보완요청 
2020-11-30 19:29:59 - 보완신청 - 접수 
2021-03-18 16:31:56 - 보완신청 - 신청 
2021-03-18 16:32:17 - 보완신청 - 보완요청 
2021-06-30 11:56:47 - 보완신청 - 접수 
2021-06-30 14:38:19 - 보완신청 - 신청 
2021-06-30 14:38:40 - 보완신청 - 평가반려 
</t>
  </si>
  <si>
    <t xml:space="preserve">2021-04-30 15:25:40 - 신규신청 - 신청 
2021-04-30 15:25:40 - 관장기관 지정 - 기후에너지환경부
2021-05-03 09:12:20 - 관장기관 지정 - 산업통상부
2021-05-28 16:05:06 - 신규신청 - 보완요청 
2021-06-30 11:39:35 - 보완신청 - 신청 
2021-06-30 14:38:08 - 보완신청 - 평가반려 
</t>
  </si>
  <si>
    <t xml:space="preserve">2019-05-14 14:01:28 - 신규신청 - 접수 
2019-05-14 14:01:28 - 관장기관 지정 - 기후에너지환경부
2019-05-14 14:03:06 - 관장기관 지정 - 산업통상부
2019-05-15 08:14:10 - 신규신청 - 신청 
2019-12-06 16:05:05 - 신규신청 - 보완요청 
2020-11-30 17:41:38 - 보완신청 - 접수 
2021-03-18 16:24:07 - 보완신청 - 신청 
2021-03-18 16:24:44 - 보완신청 - 보완요청 
2021-06-30 11:54:28 - 보완신청 - 접수 
2021-06-30 14:37:20 - 보완신청 - 신청 
2021-06-30 14:37:50 - 보완신청 - 평가반려 
</t>
  </si>
  <si>
    <t xml:space="preserve">2021-04-30 15:33:56 - 신규신청 - 신청 
2021-04-30 15:33:56 - 관장기관 지정 - 기후에너지환경부
2021-05-03 09:12:11 - 관장기관 지정 - 산업통상부
2021-05-28 16:04:26 - 신규신청 - 보완요청 
2021-06-30 11:40:53 - 보완신청 - 신청 
2021-06-30 14:37:32 - 보완신청 - 평가반려 
</t>
  </si>
  <si>
    <t xml:space="preserve">2021-04-30 14:19:41 - 신규신청 - 신청 
2021-04-30 14:19:41 - 관장기관 지정 - 기후에너지환경부
2021-05-03 09:10:25 - 관장기관 지정 - 산업통상부
2021-05-25 10:01:18 - 신규신청 - 보완요청 
2021-06-30 11:42:17 - 보완신청 - 신청 
2021-06-30 14:37:11 - 보완신청 - 평가반려 
</t>
  </si>
  <si>
    <t xml:space="preserve">2019-05-22 11:56:06 - 신규신청 - 신청 
2019-05-22 11:56:06 - 관장기관 지정 - 기후에너지환경부
2019-05-22 13:35:00 - 관장기관 지정 - 산업통상부
2019-12-10 15:04:34 - 신규신청 - 보완요청 
2020-11-30 16:33:36 - 보완신청 - 접수 
2021-03-18 16:30:55 - 보완신청 - 신청 
2021-03-18 16:31:20 - 보완신청 - 보완요청 
2021-06-30 11:51:41 - 보완신청 - 접수 
2021-06-30 14:36:41 - 보완신청 - 신청 
2021-06-30 14:36:51 - 보완신청 - 평가반려 
</t>
  </si>
  <si>
    <t xml:space="preserve">2021-02-25 18:17:31 - 신규신청 - 신청 
2021-02-25 18:17:31 - 관장기관 지정 - 기후에너지환경부
2021-02-26 09:08:18 - 관장기관 지정 - 산업통상부
2021-03-19 15:13:41 - 신규신청 - 보완요청 
2021-06-30 11:45:13 - 보완신청 - 신청 
2021-06-30 14:36:49 - 보완신청 - 평가반려 
</t>
  </si>
  <si>
    <t xml:space="preserve">2021-02-25 18:22:33 - 신규신청 - 신청 
2021-02-25 18:22:33 - 관장기관 지정 - 기후에너지환경부
2021-02-26 09:08:03 - 관장기관 지정 - 산업통상부
2021-03-19 15:14:42 - 신규신청 - 보완요청 
2021-06-30 11:44:13 - 보완신청 - 신청 
2021-06-30 14:36:26 - 보완신청 - 평가반려 
</t>
  </si>
  <si>
    <t xml:space="preserve">2019-05-22 09:39:51 - 신규신청 - 신청 
2019-05-22 09:39:51 - 관장기관 지정 - 기후에너지환경부
2019-05-22 10:17:46 - 관장기관 지정 - 산업통상부
2019-12-06 16:24:26 - 신규신청 - 보완요청 
2020-11-30 14:16:49 - 보완신청 - 접수 
2021-03-18 16:25:30 - 보완신청 - 신청 
2021-03-18 16:26:04 - 보완신청 - 보완요청 
2021-06-30 11:46:37 - 보완신청 - 접수 
2021-06-30 14:35:19 - 보완신청 - 신청 
2021-06-30 14:35:43 - 보완신청 - 평가반려 
</t>
  </si>
  <si>
    <t xml:space="preserve">2021-04-30 15:03:39 - 신규신청 - 신청 
2021-04-30 15:03:39 - 관장기관 지정 - 기후에너지환경부
2021-05-03 09:13:09 - 관장기관 지정 - 산업통상부
2021-05-28 14:43:43 - 신규신청 - 보완요청 
2021-06-30 11:48:05 - 보완신청 - 신청 
2021-06-30 14:35:42 - 보완신청 - 평가반려 
</t>
  </si>
  <si>
    <t xml:space="preserve">2019-05-13 18:53:11 - 신규신청 - 신청 
2019-05-13 18:53:11 - 관장기관 지정 - 기후에너지환경부
2019-05-14 09:27:40 - 관장기관 지정 - 산업통상부
2019-12-12 10:24:16 - 신규신청 - 문서재제출요청 
2020-11-30 15:33:01 - 재제출신청 - 접수 
2021-03-18 16:21:19 - 재제출신청 - 신청 
2021-03-18 16:23:31 - 재제출신청 - 보완요청 
2021-06-30 11:44:58 - 보완신청 - 접수 
2021-06-30 14:33:54 - 보완신청 - 신청 
2021-06-30 14:34:58 - 보완신청 - 평가반려 
</t>
  </si>
  <si>
    <t xml:space="preserve">2021-02-25 18:10:40 - 신규신청 - 신청 
2021-02-25 18:10:40 - 관장기관 지정 - 기후에너지환경부
2021-02-26 09:08:25 - 관장기관 지정 - 산업통상부
2021-03-19 15:15:48 - 신규신청 - 보완요청 
2021-06-30 11:50:27 - 보완신청 - 신청 
2021-06-30 14:34:41 - 보완신청 - 평가반려 
</t>
  </si>
  <si>
    <t xml:space="preserve">2021-01-26 11:40:32 - 신규신청 - 신청 
2021-01-26 11:40:32 - 관장기관 지정 - 기후에너지환경부
2021-01-26 12:59:59 - 관장기관 지정 - 산업통상부
2021-03-15 16:33:03 - 신규신청 - 보완요청 
2021-06-30 11:53:36 - 보완신청 - 신청 
2021-06-30 14:34:09 - 보완신청 - 평가반려 
</t>
  </si>
  <si>
    <t xml:space="preserve">2021-01-26 11:43:28 - 신규신청 - 신청 
2021-01-26 11:43:28 - 관장기관 지정 - 기후에너지환경부
2021-01-26 13:00:17 - 관장기관 지정 - 산업통상부
2021-03-15 16:32:15 - 신규신청 - 보완요청 
2021-06-30 11:52:14 - 보완신청 - 신청 
2021-06-30 14:33:21 - 보완신청 - 평가반려 
</t>
  </si>
  <si>
    <t xml:space="preserve">2021-04-30 10:15:45 - 신규신청 - 신청 
2021-04-30 10:15:45 - 관장기관 지정 - 기후에너지환경부
2021-04-30 10:34:42 - 관장기관 지정 - 산업통상부
2021-05-14 15:34:38 - 신규신청 - 보완요청 
2021-06-30 11:55:34 - 보완신청 - 신청 
2021-06-30 14:32:49 - 보완신청 - 평가반려 
</t>
  </si>
  <si>
    <t xml:space="preserve">2021-04-30 10:20:19 - 신규신청 - 신청 
2021-04-30 10:20:19 - 관장기관 지정 - 기후에너지환경부
2021-04-30 10:35:02 - 관장기관 지정 - 산업통상부
2021-05-14 15:35:31 - 신규신청 - 보완요청 
2021-06-30 11:57:18 - 보완신청 - 신청 
2021-06-30 14:32:12 - 보완신청 - 평가반려 
</t>
  </si>
  <si>
    <t xml:space="preserve">2021-04-30 10:24:12 - 신규신청 - 신청 
2021-04-30 10:24:12 - 관장기관 지정 - 기후에너지환경부
2021-04-30 10:35:21 - 관장기관 지정 - 산업통상부
2021-05-14 15:36:23 - 신규신청 - 보완요청 
2021-06-30 11:58:58 - 보완신청 - 신청 
2021-06-30 14:31:41 - 보완신청 - 평가반려 
</t>
  </si>
  <si>
    <t xml:space="preserve">2021-04-30 10:31:26 - 신규신청 - 신청 
2021-04-30 10:31:26 - 관장기관 지정 - 기후에너지환경부
2021-04-30 10:35:54 - 관장기관 지정 - 산업통상부
2021-05-13 16:52:23 - 신규신청 - 보완요청 
2021-06-30 12:01:05 - 보완신청 - 신청 
2021-06-30 14:31:09 - 보완신청 - 평가반려 
</t>
  </si>
  <si>
    <t xml:space="preserve">2021-01-26 11:48:10 - 신규신청 - 신청 
2021-01-26 11:48:10 - 관장기관 지정 - 기후에너지환경부
2021-01-26 13:01:58 - 관장기관 지정 - 산업통상부
2021-03-15 16:39:47 - 신규신청 - 보완요청 
2021-06-30 12:02:56 - 보완신청 - 신청 
2021-06-30 14:30:30 - 보완신청 - 평가반려 
</t>
  </si>
  <si>
    <t xml:space="preserve">2021-04-30 10:35:09 - 신규신청 - 신청 
2021-04-30 10:35:09 - 관장기관 지정 - 기후에너지환경부
2021-04-30 10:35:31 - 관장기관 지정 - 산업통상부
2021-05-10 10:56:50 - 신규신청 - 보완요청 
2021-06-30 12:28:29 - 보완신청 - 신청 
2021-06-30 14:29:41 - 보완신청 - 평가반려 
</t>
  </si>
  <si>
    <t xml:space="preserve">2021-01-26 12:20:56 - 신규신청 - 신청 
2021-01-26 12:20:56 - 관장기관 지정 - 기후에너지환경부
2021-01-26 13:03:05 - 관장기관 지정 - 산업통상부
2021-03-15 10:11:44 - 신규신청 - 보완요청 
2021-06-30 12:30:06 - 보완신청 - 신청 
2021-06-30 14:29:05 - 보완신청 - 평가반려 
</t>
  </si>
  <si>
    <t xml:space="preserve">2021-04-30 10:43:41 - 신규신청 - 신청 
2021-04-30 10:43:41 - 관장기관 지정 - 기후에너지환경부
2021-04-30 13:24:55 - 관장기관 지정 - 산업통상부
2021-05-10 13:16:49 - 신규신청 - 보완요청 
2021-06-30 12:31:13 - 보완신청 - 신청 
2021-06-30 14:28:21 - 보완신청 - 평가반려 
</t>
  </si>
  <si>
    <t xml:space="preserve">2021-04-30 10:47:30 - 신규신청 - 신청 
2021-04-30 10:47:30 - 관장기관 지정 - 기후에너지환경부
2021-04-30 13:25:57 - 관장기관 지정 - 산업통상부
2021-05-28 19:02:29 - 신규신청 - 보완요청 
2021-06-30 12:32:50 - 보완신청 - 신청 
2021-06-30 14:27:50 - 보완신청 - 평가반려 
</t>
  </si>
  <si>
    <t xml:space="preserve">2021-04-30 11:00:29 - 신규신청 - 신청 
2021-04-30 11:00:29 - 관장기관 지정 - 기후에너지환경부
2021-04-30 13:26:34 - 관장기관 지정 - 산업통상부
2021-05-28 18:54:11 - 신규신청 - 보완요청 
2021-06-30 12:34:03 - 보완신청 - 신청 
2021-06-30 14:27:12 - 보완신청 - 평가반려 
</t>
  </si>
  <si>
    <t xml:space="preserve">2021-04-30 11:08:44 - 신규신청 - 신청 
2021-04-30 11:08:44 - 관장기관 지정 - 기후에너지환경부
2021-04-30 13:27:25 - 관장기관 지정 - 산업통상부
2021-05-28 18:51:44 - 신규신청 - 보완요청 
2021-06-30 12:36:17 - 보완신청 - 신청 
2021-06-30 14:26:30 - 보완신청 - 평가반려 
</t>
  </si>
  <si>
    <t xml:space="preserve">2021-01-27 10:49:10 - 관장기관 지정 - 기후에너지환경부
2021-01-27 10:49:11 - 신규신청 - 신청 
2021-01-27 16:06:35 - 관장기관 지정 - 산업통상부
2021-03-15 16:30:34 - 신규신청 - 보완요청 
2021-06-30 12:38:08 - 보완신청 - 신청 
2021-06-30 14:24:40 - 보완신청 - 평가반려 
</t>
  </si>
  <si>
    <t xml:space="preserve">2021-02-25 15:42:59 - 신규신청 - 신청 
2021-02-25 15:42:59 - 관장기관 지정 - 기후에너지환경부
2021-02-26 09:06:53 - 관장기관 지정 - 산업통상부
2021-03-24 16:16:48 - 신규신청 - 보완요청 
2021-06-30 12:39:21 - 보완신청 - 신청 
2021-06-30 14:24:04 - 보완신청 - 평가반려 
</t>
  </si>
  <si>
    <t xml:space="preserve">2021-01-25 21:50:50 - 신규신청 - 신청 
2021-01-25 21:50:50 - 관장기관 지정 - 기후에너지환경부
2021-01-26 09:09:44 - 관장기관 지정 - 산업통상부
2021-03-15 10:13:26 - 신규신청 - 보완요청 
2021-06-30 12:40:42 - 보완신청 - 신청 
2021-06-30 14:23:34 - 보완신청 - 평가반려 
</t>
  </si>
  <si>
    <t xml:space="preserve">2021-04-30 11:12:40 - 신규신청 - 신청 
2021-04-30 11:12:40 - 관장기관 지정 - 기후에너지환경부
2021-04-30 13:27:42 - 관장기관 지정 - 산업통상부
2021-05-28 19:03:42 - 신규신청 - 보완요청 
2021-06-30 12:42:32 - 보완신청 - 신청 
2021-06-30 14:17:17 - 보완신청 - 평가반려 
</t>
  </si>
  <si>
    <t xml:space="preserve">2021-04-30 11:16:36 - 신규신청 - 신청 
2021-04-30 11:16:36 - 관장기관 지정 - 기후에너지환경부
2021-04-30 13:28:00 - 관장기관 지정 - 산업통상부
2021-05-28 18:55:16 - 신규신청 - 보완요청 
2021-06-30 12:43:54 - 보완신청 - 신청 
2021-06-30 14:16:44 - 보완신청 - 평가반려 
</t>
  </si>
  <si>
    <t xml:space="preserve">2021-02-25 15:54:29 - 관장기관 지정 - 기후에너지환경부
2021-02-25 15:54:30 - 신규신청 - 신청 
2021-02-26 09:07:09 - 관장기관 지정 - 산업통상부
2021-03-24 16:18:32 - 신규신청 - 보완요청 
2021-06-30 12:46:52 - 보완신청 - 신청 
2021-06-30 14:16:15 - 보완신청 - 평가반려 
</t>
  </si>
  <si>
    <t xml:space="preserve">2021-02-25 15:11:09 - 신규신청 - 신청 
2021-02-25 15:11:09 - 관장기관 지정 - 기후에너지환경부
2021-02-26 09:06:33 - 관장기관 지정 - 산업통상부
2021-03-24 16:17:39 - 신규신청 - 보완요청 
2021-06-30 12:45:24 - 보완신청 - 신청 
2021-06-30 14:15:35 - 보완신청 - 평가반려 
</t>
  </si>
  <si>
    <t xml:space="preserve">2021-04-30 11:20:13 - 신규신청 - 신청 
2021-04-30 11:20:13 - 관장기관 지정 - 기후에너지환경부
2021-04-30 13:28:23 - 관장기관 지정 - 산업통상부
2021-05-28 19:04:38 - 신규신청 - 보완요청 
2021-06-30 12:48:27 - 보완신청 - 신청 
2021-06-30 14:15:01 - 보완신청 - 평가반려 
</t>
  </si>
  <si>
    <t xml:space="preserve">2021-02-25 16:19:07 - 신규신청 - 신청 
2021-02-25 16:19:07 - 관장기관 지정 - 기후에너지환경부
2021-02-26 09:07:26 - 관장기관 지정 - 산업통상부
2021-03-23 15:48:03 - 신규신청 - 보완요청 
2021-06-30 11:14:31 - 보완신청 - 신청 
2021-06-30 14:14:05 - 보완신청 - 평가반려 
</t>
  </si>
  <si>
    <t xml:space="preserve">2021-04-30 13:38:45 - 신규신청 - 신청 
2021-04-30 13:38:45 - 관장기관 지정 - 기후에너지환경부
2021-05-03 09:11:14 - 관장기관 지정 - 산업통상부
2021-05-28 19:00:37 - 신규신청 - 보완요청 
2021-06-30 11:26:16 - 보완신청 - 신청 
2021-06-30 14:13:27 - 보완신청 - 평가반려 
</t>
  </si>
  <si>
    <t xml:space="preserve">2021-04-30 13:29:03 - 신규신청 - 신청 
2021-04-30 13:29:03 - 관장기관 지정 - 기후에너지환경부
2021-05-03 09:10:13 - 관장기관 지정 - 산업통상부
2021-05-28 19:01:09 - 신규신청 - 보완요청 
2021-06-30 11:25:51 - 보완신청 - 신청 
2021-06-30 14:12:47 - 보완신청 - 평가반려 
</t>
  </si>
  <si>
    <t xml:space="preserve">2021-04-30 13:15:49 - 신규신청 - 신청 
2021-04-30 13:15:49 - 관장기관 지정 - 기후에너지환경부
2021-04-30 13:29:00 - 관장기관 지정 - 산업통상부
2021-05-28 18:58:26 - 신규신청 - 보완요청 
2021-06-30 11:26:51 - 보완신청 - 신청 
2021-06-30 14:12:07 - 보완신청 - 평가반려 
</t>
  </si>
  <si>
    <t xml:space="preserve">2021-02-25 16:57:33 - 신규신청 - 신청 
2021-02-25 16:57:33 - 관장기관 지정 - 기후에너지환경부
2021-02-26 09:09:35 - 관장기관 지정 - 산업통상부
2021-03-23 13:28:22 - 신규신청 - 보완요청 
2021-06-30 11:27:56 - 보완신청 - 신청 
2021-06-30 14:11:29 - 보완신청 - 평가반려 
</t>
  </si>
  <si>
    <t xml:space="preserve">2021-05-18 17:04:03 - 신규신청 - 신청 
2021-05-18 17:04:03 - 관장기관 지정 - 기후에너지환경부
2021-05-20 09:12:47 - 관장기관 지정 - 산업통상부
2021-06-09 08:13:47 - 신규신청 - 보완요청 
2021-06-30 11:28:58 - 보완신청 - 신청 
2021-06-30 14:11:06 - 보완신청 - 평가반려 
</t>
  </si>
  <si>
    <t xml:space="preserve">2021-01-26 11:59:31 - 신규신청 - 신청 
2021-01-26 11:59:31 - 관장기관 지정 - 기후에너지환경부
2021-01-26 13:06:15 - 관장기관 지정 - 산업통상부
2021-03-15 09:43:25 - 신규신청 - 보완요청 
2021-06-30 11:25:13 - 보완신청 - 신청 
2021-06-30 14:10:27 - 보완신청 - 평가반려 
</t>
  </si>
  <si>
    <t xml:space="preserve">2021-01-26 12:03:44 - 신규신청 - 신청 
2021-01-26 12:03:44 - 관장기관 지정 - 기후에너지환경부
2021-01-26 13:03:46 - 관장기관 지정 - 산업통상부
2021-03-15 09:41:19 - 신규신청 - 보완요청 
2021-06-30 11:30:28 - 보완신청 - 신청 
2021-06-30 14:09:41 - 보완신청 - 평가반려 
</t>
  </si>
  <si>
    <t xml:space="preserve">2021-04-30 11:54:11 - 신규신청 - 신청 
2021-04-30 11:54:11 - 관장기관 지정 - 기후에너지환경부
2021-04-30 13:28:50 - 관장기관 지정 - 산업통상부
2021-05-28 19:08:55 - 신규신청 - 보완요청 
2021-06-30 11:31:45 - 보완신청 - 신청 
2021-06-30 14:08:52 - 보완신청 - 평가반려 
</t>
  </si>
  <si>
    <t xml:space="preserve">2021-04-30 11:20:32 - 신규신청 - 신청 
2021-04-30 11:20:32 - 관장기관 지정 - 기후에너지환경부
2021-04-30 13:28:31 - 관장기관 지정 - 산업통상부
2021-05-28 18:59:22 - 신규신청 - 보완요청 
2021-06-30 11:32:58 - 보완신청 - 신청 
2021-06-30 14:08:10 - 보완신청 - 평가반려 
</t>
  </si>
  <si>
    <t xml:space="preserve">2021-04-30 10:41:52 - 신규신청 - 신청 
2021-04-30 10:41:52 - 관장기관 지정 - 기후에너지환경부
2021-04-30 13:24:44 - 관장기관 지정 - 산업통상부
2021-05-10 13:16:08 - 신규신청 - 보완요청 
2021-06-30 11:34:20 - 보완신청 - 신청 
2021-06-30 14:07:47 - 보완신청 - 평가반려 
</t>
  </si>
  <si>
    <t xml:space="preserve">2021-05-18 14:47:11 - 신규신청 - 신청 
2021-05-18 14:47:11 - 관장기관 지정 - 기후에너지환경부
2021-05-20 09:12:15 - 관장기관 지정 - 산업통상부
2021-06-09 08:11:41 - 신규신청 - 보완요청 
2021-06-30 11:36:41 - 보완신청 - 신청 
2021-06-30 14:07:27 - 보완신청 - 평가반려 
</t>
  </si>
  <si>
    <t xml:space="preserve">2021-05-18 14:52:20 - 신규신청 - 신청 
2021-05-18 14:52:20 - 관장기관 지정 - 기후에너지환경부
2021-05-20 09:12:34 - 관장기관 지정 - 산업통상부
2021-06-09 08:12:39 - 신규신청 - 보완요청 
2021-06-30 11:35:43 - 보완신청 - 신청 
2021-06-30 14:07:06 - 보완신청 - 평가반려 
</t>
  </si>
  <si>
    <t xml:space="preserve">2021-01-25 21:56:37 - 관장기관 지정 - 기후에너지환경부
2021-01-25 21:56:38 - 신규신청 - 신청 
2021-01-26 09:10:01 - 관장기관 지정 - 산업통상부
2021-03-15 10:37:56 - 신규신청 - 보완요청 
2021-06-30 11:38:01 - 보완신청 - 신청 
2021-06-30 14:06:36 - 보완신청 - 평가반려 
</t>
  </si>
  <si>
    <t xml:space="preserve">2021-01-26 12:08:31 - 신규신청 - 신청 
2021-01-26 12:08:31 - 관장기관 지정 - 기후에너지환경부
2021-01-26 13:03:30 - 관장기관 지정 - 산업통상부
2021-03-15 09:40:23 - 신규신청 - 보완요청 
2021-06-30 11:39:28 - 보완신청 - 신청 
2021-06-30 14:06:04 - 보완신청 - 평가반려 
</t>
  </si>
  <si>
    <t xml:space="preserve">2021-04-30 14:34:23 - 신규신청 - 신청 
2021-04-30 14:34:23 - 관장기관 지정 - 기후에너지환경부
2021-05-03 09:13:29 - 관장기관 지정 - 산업통상부
2021-05-25 10:06:05 - 신규신청 - 보완요청 
2021-06-30 11:40:31 - 보완신청 - 신청 
2021-06-30 14:03:09 - 보완신청 - 평가반려 
</t>
  </si>
  <si>
    <t xml:space="preserve">2021-04-30 14:19:21 - 신규신청 - 신청 
2021-04-30 14:19:21 - 관장기관 지정 - 기후에너지환경부
2021-05-03 09:10:43 - 관장기관 지정 - 산업통상부
2021-05-25 10:11:08 - 신규신청 - 보완요청 
2021-06-30 11:43:03 - 보완신청 - 신청 
2021-06-30 14:02:17 - 보완신청 - 평가반려 
</t>
  </si>
  <si>
    <t xml:space="preserve">2021-04-30 14:27:32 - 신규신청 - 신청 
2021-04-30 14:27:32 - 관장기관 지정 - 기후에너지환경부
2021-05-03 09:13:46 - 관장기관 지정 - 산업통상부
2021-05-25 10:11:48 - 신규신청 - 보완요청 
2021-06-30 11:42:05 - 보완신청 - 신청 
2021-06-30 14:01:35 - 보완신청 - 평가반려 
</t>
  </si>
  <si>
    <t xml:space="preserve">2021-04-30 14:10:24 - 신규신청 - 신청 
2021-04-30 14:10:24 - 관장기관 지정 - 기후에너지환경부
2021-05-03 09:13:54 - 관장기관 지정 - 산업통상부
2021-05-25 10:02:30 - 신규신청 - 보완요청 
2021-06-30 11:44:34 - 보완신청 - 신청 
2021-06-30 14:01:10 - 보완신청 - 평가반려 
</t>
  </si>
  <si>
    <t xml:space="preserve">2021-01-26 12:50:00 - 신규신청 - 신청 
2021-01-26 12:50:00 - 관장기관 지정 - 기후에너지환경부
2021-01-26 13:02:48 - 관장기관 지정 - 산업통상부
2021-03-15 10:14:16 - 신규신청 - 보완요청 
2021-06-30 11:46:49 - 보완신청 - 신청 
2021-06-30 14:00:48 - 보완신청 - 평가반려 
</t>
  </si>
  <si>
    <t xml:space="preserve">2021-01-26 12:13:28 - 신규신청 - 신청 
2021-01-26 12:13:28 - 관장기관 지정 - 기후에너지환경부
2021-01-26 13:03:12 - 관장기관 지정 - 산업통상부
2021-03-15 10:15:00 - 신규신청 - 보완요청 
2021-06-30 11:45:47 - 보완신청 - 신청 
2021-06-30 14:00:05 - 보완신청 - 평가반려 
</t>
  </si>
  <si>
    <t xml:space="preserve">2021-02-25 16:41:37 - 신규신청 - 신청 
2021-02-25 16:41:37 - 관장기관 지정 - 기후에너지환경부
2021-02-26 09:07:33 - 관장기관 지정 - 산업통상부
2021-03-23 15:48:55 - 신규신청 - 보완요청 
2021-06-30 11:48:21 - 보완신청 - 신청 
2021-06-30 13:59:20 - 보완신청 - 평가반려 
</t>
  </si>
  <si>
    <t xml:space="preserve">2021-01-26 11:40:01 - 신규신청 - 신청 
2021-01-26 11:40:01 - 관장기관 지정 - 기후에너지환경부
2021-01-26 12:59:39 - 관장기관 지정 - 산업통상부
2021-03-15 16:24:41 - 신규신청 - 보완요청 
2021-06-30 11:49:47 - 보완신청 - 신청 
2021-06-30 13:58:58 - 보완신청 - 평가반려 
</t>
  </si>
  <si>
    <t xml:space="preserve">2021-04-30 13:45:59 - 신규신청 - 신청 
2021-04-30 13:45:59 - 관장기관 지정 - 기후에너지환경부
2021-05-03 09:14:58 - 관장기관 지정 - 산업통상부
2021-05-28 19:09:43 - 신규신청 - 보완요청 
2021-06-30 11:51:07 - 보완신청 - 신청 
2021-06-30 13:58:31 - 보완신청 - 평가반려 
</t>
  </si>
  <si>
    <t xml:space="preserve">2021-04-30 13:38:41 - 관장기관 지정 - 기후에너지환경부
2021-04-30 13:38:42 - 신규신청 - 신청 
2021-05-03 09:10:53 - 관장기관 지정 - 산업통상부
2021-05-28 18:57:38 - 신규신청 - 보완요청 
2021-06-30 11:52:07 - 보완신청 - 신청 
2021-06-30 13:57:46 - 보완신청 - 평가반려 
</t>
  </si>
  <si>
    <t xml:space="preserve">2021-02-25 15:37:04 - 신규신청 - 신청 
2021-02-25 15:37:04 - 관장기관 지정 - 기후에너지환경부
2021-02-26 09:06:43 - 관장기관 지정 - 산업통상부
2021-03-24 16:15:43 - 신규신청 - 보완요청 
2021-06-30 11:54:35 - 보완신청 - 신청 
2021-06-30 13:56:10 - 보완신청 - 평가반려 
</t>
  </si>
  <si>
    <t xml:space="preserve">2021-01-26 11:59:18 - 신규신청 - 신청 
2021-01-26 11:59:18 - 관장기관 지정 - 기후에너지환경부
2021-01-26 13:06:28 - 관장기관 지정 - 산업통상부
2021-03-15 09:44:14 - 신규신청 - 보완요청 
2021-06-30 11:56:49 - 보완신청 - 신청 
2021-06-30 13:55:21 - 보완신청 - 평가반려 
</t>
  </si>
  <si>
    <t xml:space="preserve">2021-01-26 11:56:04 - 신규신청 - 신청 
2021-01-26 11:56:04 - 관장기관 지정 - 기후에너지환경부
2021-01-26 13:06:43 - 관장기관 지정 - 산업통상부
2021-03-15 16:28:24 - 신규신청 - 보완요청 
2021-06-30 11:58:14 - 보완신청 - 신청 
2021-06-30 13:54:44 - 보완신청 - 평가반려 
</t>
  </si>
  <si>
    <t xml:space="preserve">2021-05-18 14:39:07 - 신규신청 - 신청 
2021-05-18 14:39:07 - 관장기관 지정 - 기후에너지환경부
2021-05-20 09:11:58 - 관장기관 지정 - 산업통상부
2021-06-09 08:10:43 - 신규신청 - 보완요청 
2021-06-30 12:01:16 - 보완신청 - 신청 
2021-06-30 13:53:27 - 보완신청 - 평가반려 
</t>
  </si>
  <si>
    <t xml:space="preserve">2021-01-26 11:52:48 - 신규신청 - 신청 
2021-01-26 11:52:48 - 관장기관 지정 - 기후에너지환경부
2021-01-26 13:02:24 - 관장기관 지정 - 산업통상부
2021-03-15 16:40:40 - 신규신청 - 보완요청 
2021-06-30 11:59:37 - 보완신청 - 신청 
2021-06-30 13:52:49 - 보완신청 - 평가반려 
</t>
  </si>
  <si>
    <t xml:space="preserve">2021-04-30 11:08:11 - 신규신청 - 신청 
2021-04-30 11:08:11 - 관장기관 지정 - 기후에너지환경부
2021-04-30 13:27:07 - 관장기관 지정 - 산업통상부
2021-05-28 18:50:09 - 신규신청 - 보완요청 
2021-06-30 12:54:16 - 보완신청 - 신청 
2021-06-30 13:52:13 - 보완신청 - 평가반려 
</t>
  </si>
  <si>
    <t xml:space="preserve">2021-04-30 10:52:16 - 신규신청 - 신청 
2021-04-30 10:52:16 - 관장기관 지정 - 기후에너지환경부
2021-04-30 13:26:08 - 관장기관 지정 - 산업통상부
2021-05-28 19:07:26 - 신규신청 - 보완요청 
2021-06-30 12:51:21 - 보완신청 - 신청 
2021-06-30 13:51:30 - 보완신청 - 평가반려 
</t>
  </si>
  <si>
    <t xml:space="preserve">2021-04-30 10:43:51 - 신규신청 - 신청 
2021-04-30 10:43:51 - 관장기관 지정 - 기후에너지환경부
2021-04-30 13:25:09 - 관장기관 지정 - 산업통상부
2021-05-28 19:05:19 - 신규신청 - 보완요청 
2021-06-30 12:49:40 - 보완신청 - 신청 
2021-06-30 13:50:45 - 보완신청 - 평가반려 
</t>
  </si>
  <si>
    <t xml:space="preserve">2017-12-14 15:49:55 - 신규신청 - 신청 
2017-12-28 07:58:46 - 관장기관 지정 - GIR센터
2018-01-04 10:54:05 - 관장기관 지정 - 산업통상부
2019-09-17 10:34:45 - 신규신청 - 보완요청 
2021-06-24 10:22:48 - 보완신청 - 신청 
2021-06-24 16:24:52 - 보완신청 - 평가반려 
</t>
  </si>
  <si>
    <t xml:space="preserve">2017-12-14 14:29:43 - 신규신청 - 신청 
2017-12-28 07:58:46 - 관장기관 지정 - GIR센터
2018-01-04 10:54:22 - 관장기관 지정 - 산업통상부
2019-09-16 09:48:50 - 신규신청 - 보완요청 
2021-06-24 10:20:24 - 보완신청 - 신청 
2021-06-24 16:24:17 - 보완신청 - 평가반려 
</t>
  </si>
  <si>
    <t xml:space="preserve">2017-11-07 17:34:16 - 신규신청 - 신청 
2017-12-28 07:58:46 - 관장기관 지정 - GIR센터
2018-01-05 11:51:50 - 관장기관 지정 - 산업통상부
2019-09-27 17:18:32 - 신규신청 - 보완요청 
2021-06-24 10:15:12 - 보완신청 - 신청 
2021-06-24 16:23:29 - 보완신청 - 평가반려 
</t>
  </si>
  <si>
    <t xml:space="preserve">2019-05-23 11:37:19 - 신규신청 - 접수 
2019-05-23 11:37:19 - 관장기관 지정 - 기후에너지환경부
2019-05-23 14:26:47 - 관장기관 지정 - 산업통상부
2019-05-23 17:36:59 - 신규신청 - 신청 
2020-05-12 13:21:52 - 신규신청 - 문서재제출요청 
2021-06-18 11:09:53 - 재제출신청 - 접수 
2021-06-18 11:16:17 - 재제출신청 - 신청 
2021-06-18 13:56:46 - 재제출신청 - 평가반려 
</t>
  </si>
  <si>
    <t xml:space="preserve">2018-11-27 10:15:17 - 신규신청 - 신청 
2018-11-27 10:15:17 - 관장기관 지정 - 기후에너지환경부
2018-11-27 13:00:27 - 관장기관 지정 - 산업통상부
2019-12-06 13:21:43 - 신규신청 - 보완요청 
2020-11-16 10:58:11 - 보완신청 - 신청 
2021-06-17 09:10:34 - 보완신청 - 평가반려 
</t>
  </si>
  <si>
    <t xml:space="preserve">2018-11-27 10:15:28 - 신규신청 - 신청 
2018-11-27 10:15:28 - 관장기관 지정 - 기후에너지환경부
2018-11-27 13:00:33 - 관장기관 지정 - 산업통상부
2019-12-06 13:15:19 - 신규신청 - 보완요청 
2020-11-16 10:57:51 - 보완신청 - 신청 
2021-06-17 09:09:48 - 보완신청 - 평가반려 
</t>
  </si>
  <si>
    <t xml:space="preserve">2018-11-27 10:15:00 - 신규신청 - 신청 
2018-11-27 10:15:00 - 관장기관 지정 - 기후에너지환경부
2018-11-27 13:00:17 - 관장기관 지정 - 산업통상부
2021-06-17 09:09:04 - 신규신청 - 평가반려 
</t>
  </si>
  <si>
    <t xml:space="preserve">2017-12-29 18:35:20 - 신규신청 - 신청 
2017-12-29 18:35:20 - 관장기관 지정 - GIR센터
2018-01-05 10:35:29 - 관장기관 지정 - 산업통상부
2020-01-08 11:28:55 - 신규신청 - 문서재제출요청 
2021-06-16 17:16:53 - 재제출신청 - 신청 
2021-06-16 17:56:19 - 재제출신청 - 평가반려 
</t>
  </si>
  <si>
    <t xml:space="preserve">2017-12-22 17:35:40 - 신규신청 - 신청 
2017-12-28 07:58:46 - 관장기관 지정 - GIR센터
2018-01-04 11:05:10 - 관장기관 지정 - 산업통상부
2018-01-23 15:19:02 - 신규신청 - 문서재제출요청 
2018-01-23 16:44:09 - 재제출신청 - 신청 
2018-01-23 16:48:59 - 재제출신청 - 문서재제출요청 
2018-01-23 16:56:57 - 재제출신청 - 신청 
2018-01-23 17:24:50 - 재제출신청 - 문서재제출요청 
2018-01-23 17:27:31 - 재제출신청 - 신청 
2019-07-22 13:46:25 - 재제출신청 - 보완요청 
2021-06-16 12:48:41 - 보완신청 - 신청 
2021-06-16 13:10:48 - 보완신청 - 평가반려 
</t>
  </si>
  <si>
    <t xml:space="preserve">2017-08-11 15:38:15 - 신규신청 - 접수 
2017-08-14 08:50:08 - 신규신청 - 신청 
2017-12-28 07:58:46 - 관장기관 지정 - GIR센터
2018-01-05 11:52:28 - 관장기관 지정 - 산업통상부
2019-06-18 18:06:30 - 신규신청 - 보완요청 
2021-06-16 09:44:20 - 보완신청 - 접수 
2021-06-16 09:45:24 - 보완신청 - 신청 
2021-06-16 10:59:05 - 보완신청 - 평가반려 
</t>
  </si>
  <si>
    <t xml:space="preserve">2017-10-19 14:57:22 - 신규신청 - 접수 
2017-10-20 10:08:02 - 신규신청 - 신청 
2017-12-28 07:58:46 - 관장기관 지정 - GIR센터
2018-01-05 11:52:12 - 관장기관 지정 - 산업통상부
2019-04-03 17:01:57 - 신규신청 - 보완요청 
2021-06-15 13:14:47 - 보완신청 - 접수 
2021-06-16 09:45:10 - 보완신청 - 신청 
2021-06-16 10:58:28 - 보완신청 - 평가반려 
</t>
  </si>
  <si>
    <t xml:space="preserve">2017-08-11 16:51:53 - 신규신청 - 접수 
2017-08-14 08:49:28 - 신규신청 - 신청 
2017-12-28 07:58:46 - 관장기관 지정 - GIR센터
2018-01-05 11:53:25 - 관장기관 지정 - 산업통상부
2019-05-14 16:10:27 - 신규신청 - 보완요청 
2021-06-14 11:14:35 - 보완신청 - 접수 
2021-06-14 11:50:39 - 보완신청 - 신청 
2021-06-14 14:48:43 - 보완신청 - 평가반려 
</t>
  </si>
  <si>
    <t xml:space="preserve">2017-12-29 16:22:53 - 신규신청 - 접수 
2017-12-29 16:22:54 - 관장기관 지정 - GIR센터
2017-12-29 16:23:17 - 신규신청 - 신청 
2018-01-05 10:35:41 - 관장기관 지정 - 산업통상부
2019-11-18 17:22:14 - 신규신청 - 보완요청 
2021-06-08 17:41:05 - 보완신청 - 접수 
2021-06-08 17:42:31 - 보완신청 - 신청 
2021-06-09 13:34:30 - 보완신청 - 평가반려 
</t>
  </si>
  <si>
    <t xml:space="preserve">2018-12-03 16:56:07 - 신규신청 - 접수 
2018-12-03 16:56:07 - 관장기관 지정 - 기후에너지환경부
2018-12-03 17:37:03 - 관장기관 지정 - 산업통상부
2018-12-04 10:12:51 - 신규신청 - 신청 
2020-04-13 16:35:06 - 신규신청 - 문서재제출요청 
2021-06-03 13:26:22 - 재제출신청 - 접수 
2021-06-07 10:38:09 - 재제출신청 - 신청 
2021-06-07 10:38:52 - 재제출신청 - 평가반려 
</t>
  </si>
  <si>
    <t xml:space="preserve">2019-12-17 14:48:42 - 신규신청 - 접수 
2019-12-17 14:48:42 - 관장기관 지정 - 기후에너지환경부
2019-12-17 15:13:17 - 관장기관 지정 - 산업통상부
2019-12-17 15:25:38 - 신규신청 - 신청 
2020-11-05 11:00:54 - 신규신청 - 문서재제출요청 
2021-06-03 13:27:10 - 재제출신청 - 접수 
2021-06-07 10:37:18 - 재제출신청 - 신청 
2021-06-07 10:37:43 - 재제출신청 - 평가반려 
</t>
  </si>
  <si>
    <t xml:space="preserve">2019-11-01 15:34:12 - 신규신청 - 접수 
2019-11-01 15:34:12 - 관장기관 지정 - 기후에너지환경부
2019-11-01 15:35:22 - 신규신청 - 신청 
2019-11-04 17:30:03 - 관장기관 지정 - 산업통상부
2020-11-05 11:08:04 - 신규신청 - 문서재제출요청 
2021-06-03 13:29:42 - 재제출신청 - 접수 
2021-06-07 10:36:27 - 재제출신청 - 신청 
2021-06-07 10:36:54 - 재제출신청 - 평가반려 
</t>
  </si>
  <si>
    <t xml:space="preserve">2019-11-01 15:33:46 - 신규신청 - 접수 
2019-11-01 15:33:46 - 관장기관 지정 - 기후에너지환경부
2019-11-01 15:35:33 - 신규신청 - 신청 
2019-11-04 17:30:08 - 관장기관 지정 - 산업통상부
2020-11-05 11:02:45 - 신규신청 - 문서재제출요청 
2021-06-03 14:59:05 - 재제출신청 - 접수 
2021-06-07 10:29:20 - 재제출신청 - 신청 
2021-06-07 10:29:34 - 재제출신청 - 평가반려 
</t>
  </si>
  <si>
    <t xml:space="preserve">2019-11-01 15:33:26 - 신규신청 - 접수 
2019-11-01 15:33:26 - 관장기관 지정 - 기후에너지환경부
2019-11-01 15:35:42 - 신규신청 - 신청 
2019-11-04 17:30:13 - 관장기관 지정 - 산업통상부
2020-11-05 11:02:17 - 신규신청 - 문서재제출요청 
2021-06-03 15:00:17 - 재제출신청 - 접수 
2021-06-07 10:28:31 - 재제출신청 - 신청 
2021-06-07 10:28:48 - 재제출신청 - 평가반려 
</t>
  </si>
  <si>
    <t xml:space="preserve">2019-11-01 15:16:19 - 신규신청 - 접수 
2019-11-01 15:16:19 - 관장기관 지정 - 기후에너지환경부
2019-11-01 15:35:11 - 신규신청 - 신청 
2019-11-04 17:29:56 - 관장기관 지정 - 산업통상부
2020-04-13 16:35:48 - 신규신청 - 문서재제출요청 
2021-06-03 15:01:57 - 재제출신청 - 접수 
2021-06-07 10:27:14 - 재제출신청 - 신청 
2021-06-07 10:27:47 - 재제출신청 - 평가반려 
</t>
  </si>
  <si>
    <t xml:space="preserve">2019-11-01 15:31:36 - 신규신청 - 접수 
2019-11-01 15:31:36 - 관장기관 지정 - 기후에너지환경부
2019-11-01 15:35:55 - 신규신청 - 신청 
2019-11-04 17:30:18 - 관장기관 지정 - 산업통상부
2020-11-05 11:01:50 - 신규신청 - 문서재제출요청 
2021-06-03 15:03:17 - 재제출신청 - 접수 
2021-06-07 10:26:21 - 재제출신청 - 신청 
2021-06-07 10:26:44 - 재제출신청 - 평가반려 
</t>
  </si>
  <si>
    <t xml:space="preserve">2019-12-17 14:44:34 - 관장기관 지정 - 기후에너지환경부
2019-12-17 14:44:35 - 신규신청 - 접수 
2019-12-17 15:13:25 - 관장기관 지정 - 산업통상부
2019-12-17 15:25:31 - 신규신청 - 신청 
2020-11-05 11:01:21 - 신규신청 - 문서재제출요청 
2021-06-03 15:04:44 - 재제출신청 - 접수 
2021-06-07 10:25:46 - 재제출신청 - 신청 
2021-06-07 10:26:01 - 재제출신청 - 평가반려 
</t>
  </si>
  <si>
    <t xml:space="preserve">2019-12-17 14:54:45 - 신규신청 - 접수 
2019-12-17 14:54:45 - 관장기관 지정 - 기후에너지환경부
2019-12-17 15:13:11 - 관장기관 지정 - 산업통상부
2019-12-17 15:25:45 - 신규신청 - 신청 
2020-11-05 10:59:27 - 신규신청 - 문서재제출요청 
2021-06-03 15:07:06 - 재제출신청 - 접수 
2021-06-07 10:25:02 - 재제출신청 - 신청 
2021-06-07 10:25:18 - 재제출신청 - 평가반려 
</t>
  </si>
  <si>
    <t xml:space="preserve">2019-12-17 15:05:59 - 신규신청 - 접수 
2019-12-17 15:05:59 - 관장기관 지정 - 기후에너지환경부
2019-12-17 15:12:53 - 관장기관 지정 - 산업통상부
2019-12-17 15:25:59 - 신규신청 - 신청 
2020-11-05 10:58:18 - 신규신청 - 문서재제출요청 
2021-06-03 15:11:52 - 재제출신청 - 접수 
2021-06-07 10:24:06 - 재제출신청 - 신청 
2021-06-07 10:24:31 - 재제출신청 - 평가반려 
</t>
  </si>
  <si>
    <t xml:space="preserve">2019-12-17 15:02:17 - 신규신청 - 접수 
2019-12-17 15:02:17 - 관장기관 지정 - 기후에너지환경부
2019-12-17 15:13:02 - 관장기관 지정 - 산업통상부
2019-12-17 15:25:52 - 신규신청 - 신청 
2020-11-05 10:59:03 - 신규신청 - 문서재제출요청 
2021-06-03 15:57:35 - 재제출신청 - 접수 
2021-06-07 10:23:21 - 재제출신청 - 신청 
2021-06-07 10:23:46 - 재제출신청 - 평가반려 
</t>
  </si>
  <si>
    <t xml:space="preserve">2019-12-17 14:39:48 - 신규신청 - 접수 
2019-12-17 14:39:48 - 관장기관 지정 - 기후에너지환경부
2019-12-17 15:13:35 - 관장기관 지정 - 산업통상부
2019-12-17 15:25:20 - 신규신청 - 신청 
2020-04-13 16:36:26 - 신규신청 - 문서재제출요청 
2021-06-03 15:59:44 - 재제출신청 - 접수 
2021-06-07 10:22:24 - 재제출신청 - 신청 
2021-06-07 10:22:48 - 재제출신청 - 평가반려 
</t>
  </si>
  <si>
    <t xml:space="preserve">2018-01-04 10:10:52 - 신규신청 - 접수 
2018-01-04 10:10:56 - 관장기관 지정 - GIR센터
2018-01-04 10:13:54 - 신규신청 - 신청 
2018-02-06 17:35:29 - 관장기관 지정 - 산업통상부
2019-12-12 16:24:10 - 신규신청 - 보완요청 
2021-06-04 15:18:54 - 보완신청 - 접수 
2021-06-04 15:19:48 - 보완신청 - 신청 
2021-06-07 10:21:51 - 보완신청 - 평가반려 
</t>
  </si>
  <si>
    <t xml:space="preserve">2017-08-10 17:50:19 - 신규신청 - 접수 
2017-08-14 08:49:01 - 신규신청 - 신청 
2017-11-20 10:19:37 - 신규신청 - 문서재제출요청 
2017-11-30 15:51:30 - 재제출신청 - 접수 
2017-12-01 09:09:38 - 재제출신청 - 신청 
2017-12-28 07:58:44 - 관장기관 지정 - GIR센터
2018-01-05 11:48:10 - 관장기관 지정 - 산업통상부
2019-07-18 10:15:55 - 재제출신청 - 문서재제출요청 
2021-06-04 14:56:51 - 재제출신청 - 접수 
2021-06-07 10:20:40 - 재제출신청 - 신청 
2021-06-07 10:21:08 - 재제출신청 - 평가반려 
</t>
  </si>
  <si>
    <t xml:space="preserve">2018-12-17 17:51:29 - 신규신청 - 신청 
2018-12-17 17:51:29 - 관장기관 지정 - 기후에너지환경부
2018-12-18 09:03:19 - 관장기관 지정 - 산업통상부
2019-12-27 11:12:05 - 신규신청 - 보완요청 
2021-06-03 13:32:57 - 보완신청 - 신청 
2021-06-07 10:20:20 - 보완신청 - 평가반려 
</t>
  </si>
  <si>
    <t xml:space="preserve">2020-12-21 11:43:17 - 신규신청 - 신청 
2020-12-21 11:43:17 - 관장기관 지정 - 기후에너지환경부
2020-12-21 17:13:37 - 관장기관 지정 - 산업통상부
2021-04-02 15:10:28 - 신규신청 - 보완요청 
2021-04-20 17:35:00 - 보완신청 - 신청 
2021-05-28 17:36:50 - 보완신청 - 평가반려 
</t>
  </si>
  <si>
    <t xml:space="preserve">2019-10-28 18:33:55 - 신규신청 - 신청 
2019-10-28 18:33:55 - 관장기관 지정 - 기후에너지환경부
2019-10-29 09:16:09 - 관장기관 지정 - 산업통상부
2020-04-20 15:02:19 - 신규신청 - 문서재제출요청 
2021-05-27 09:35:00 - 재제출신청 - 신청 
2021-05-28 13:07:39 - 재제출신청 - 평가반려 
</t>
  </si>
  <si>
    <t xml:space="preserve">2019-10-28 18:33:48 - 신규신청 - 신청 
2019-10-28 18:33:48 - 관장기관 지정 - 기후에너지환경부
2019-10-29 09:16:04 - 관장기관 지정 - 산업통상부
2020-04-20 15:03:06 - 신규신청 - 문서재제출요청 
2021-05-27 09:34:32 - 재제출신청 - 신청 
2021-05-28 13:07:07 - 재제출신청 - 평가반려 
</t>
  </si>
  <si>
    <t xml:space="preserve">2019-10-28 18:33:38 - 신규신청 - 신청 
2019-10-28 18:33:38 - 관장기관 지정 - 기후에너지환경부
2019-10-29 09:15:59 - 관장기관 지정 - 산업통상부
2020-04-20 15:01:45 - 신규신청 - 문서재제출요청 
2021-05-27 09:35:24 - 재제출신청 - 신청 
2021-05-28 13:06:26 - 재제출신청 - 평가반려 
</t>
  </si>
  <si>
    <t xml:space="preserve">2019-10-28 18:33:22 - 신규신청 - 신청 
2019-10-28 18:33:22 - 관장기관 지정 - 기후에너지환경부
2019-10-29 09:15:49 - 관장기관 지정 - 산업통상부
2020-04-20 15:00:37 - 신규신청 - 문서재제출요청 
2021-05-27 09:35:47 - 재제출신청 - 신청 
2021-05-28 13:05:54 - 재제출신청 - 평가반려 
</t>
  </si>
  <si>
    <t xml:space="preserve">2019-10-28 18:33:29 - 신규신청 - 신청 
2019-10-28 18:33:29 - 관장기관 지정 - 기후에너지환경부
2019-10-29 09:15:54 - 관장기관 지정 - 산업통상부
2020-04-20 15:01:07 - 신규신청 - 문서재제출요청 
2021-05-27 09:36:20 - 재제출신청 - 신청 
2021-05-28 13:05:10 - 재제출신청 - 평가반려 
</t>
  </si>
  <si>
    <t xml:space="preserve">2019-10-28 18:33:13 - 신규신청 - 신청 
2019-10-28 18:33:13 - 관장기관 지정 - 기후에너지환경부
2019-10-29 09:15:43 - 관장기관 지정 - 산업통상부
2020-04-20 15:00:00 - 신규신청 - 문서재제출요청 
2021-05-27 09:36:53 - 재제출신청 - 신청 
2021-05-28 13:04:51 - 재제출신청 - 평가반려 
</t>
  </si>
  <si>
    <t xml:space="preserve">2019-10-28 18:30:51 - 신규신청 - 신청 
2019-10-28 18:30:51 - 관장기관 지정 - 기후에너지환경부
2019-10-29 09:15:37 - 관장기관 지정 - 산업통상부
2020-04-20 14:59:30 - 신규신청 - 문서재제출요청 
2021-05-27 09:37:26 - 재제출신청 - 신청 
2021-05-28 13:04:20 - 재제출신청 - 평가반려 
</t>
  </si>
  <si>
    <t xml:space="preserve">2019-10-17 14:14:48 - 신규신청 - 신청 
2019-10-17 14:14:48 - 관장기관 지정 - 기후에너지환경부
2019-10-18 16:56:37 - 관장기관 지정 - 산업통상부
2020-04-20 14:58:53 - 신규신청 - 문서재제출요청 
2021-05-27 09:38:03 - 재제출신청 - 신청 
2021-05-28 13:03:42 - 재제출신청 - 평가반려 
</t>
  </si>
  <si>
    <t xml:space="preserve">2019-10-17 14:14:37 - 신규신청 - 신청 
2019-10-17 14:14:37 - 관장기관 지정 - 기후에너지환경부
2019-10-18 16:56:29 - 관장기관 지정 - 산업통상부
2020-04-20 14:58:02 - 신규신청 - 문서재제출요청 
2021-05-27 09:38:17 - 재제출신청 - 신청 
2021-05-28 13:03:11 - 재제출신청 - 평가반려 
</t>
  </si>
  <si>
    <t xml:space="preserve">2019-10-17 14:14:23 - 신규신청 - 신청 
2019-10-17 14:14:23 - 관장기관 지정 - 기후에너지환경부
2019-10-18 16:56:24 - 관장기관 지정 - 산업통상부
2020-04-20 14:57:26 - 신규신청 - 문서재제출요청 
2021-05-27 09:08:33 - 재제출신청 - 신청 
2021-05-28 13:02:39 - 재제출신청 - 평가반려 
</t>
  </si>
  <si>
    <t xml:space="preserve">2017-08-08 16:06:36 - 신규신청 - 접수 
2017-08-08 16:17:26 - 신규신청 - 신청 
2017-11-18 19:47:55 - 신규신청 - 문서재제출요청 
2017-11-30 15:52:16 - 재제출신청 - 접수 
2017-12-01 09:13:49 - 재제출신청 - 신청 
2017-12-28 07:58:44 - 관장기관 지정 - GIR센터
2018-01-05 11:47:46 - 관장기관 지정 - 산업통상부
2019-05-08 15:39:42 - 재제출신청 - 보완요청 
2019-05-08 17:22:44 - 보완신청 - 접수 
2019-05-08 17:23:24 - 보완신청 - 신청 
2019-05-08 17:24:05 - 보완신청 - 문서재제출요청 
2020-09-10 16:27:09 - 재제출신청 - 접수 
2020-09-10 17:21:44 - 재제출신청 - 신청 
2020-12-10 11:03:44 - 재제출신청 - 문서재제출요청 
2020-12-17 13:24:54 - 재제출신청 - 접수 
2020-12-17 13:50:28 - 재제출신청 - 신청 
2021-01-25 09:51:21 - 재제출신청 - 문서재제출요청 
2021-01-26 11:53:54 - 재제출신청 - 접수 
2021-01-26 12:28:41 - 재제출신청 - 신청 
2021-03-02 15:52:34 - 재제출신청 - 평가승인 
2021-03-02 15:53:47 - 재제출신청 - 심의승인 
2021-05-26 11:56:17 - 재제출신청 - 착수신고 
</t>
  </si>
  <si>
    <t xml:space="preserve">2018-01-03 09:45:25 - 신규신청 - 신청 
2018-01-05 10:36:38 - 관장기관 지정 - 산업통상부
2018-01-21 17:34:07 - 신규신청 - 문서재제출요청 
2018-06-19 15:00:16 - 재제출신청 - 신청 
2018-10-26 18:09:13 - 재제출신청 - 문서재제출요청 
2018-10-26 18:14:53 - 재제출신청 - 신청 
2018-11-29 17:45:44 - 재제출신청 - 평가승인 
2018-11-30 10:45:33 - 재제출신청 - 심의승인 
2019-11-15 15:39:10 - 재제출신청 - 착수신고 
2020-06-30 17:58:06 - 사업변경 신청 - 신청 
2021-05-25 09:23:10 - 사업변경 신청 - 평가반려 
</t>
  </si>
  <si>
    <t xml:space="preserve">2019-06-13 10:51:30 - 신규신청 - 접수 
2019-06-13 10:51:30 - 관장기관 지정 - 기후에너지환경부
2019-06-13 13:22:41 - 신규신청 - 신청 
2019-06-13 13:37:08 - 관장기관 지정 - 산업통상부
2020-05-01 14:28:49 - 신규신청 - 문서재제출요청 
2020-06-03 17:33:11 - 재제출신청 - 접수 
2020-06-04 09:01:41 - 재제출신청 - 신청 
2020-09-04 11:35:26 - 재제출신청 - 문서재제출요청 
2020-09-10 16:31:13 - 재제출신청 - 접수 
2020-09-10 17:22:00 - 재제출신청 - 신청 
2020-12-09 14:04:59 - 재제출신청 - 문서재제출요청 
2020-12-17 09:37:13 - 재제출신청 - 접수 
2020-12-17 09:38:36 - 재제출신청 - 신청 
2021-01-25 10:00:41 - 재제출신청 - 문서재제출요청 
2021-01-26 11:38:59 - 재제출신청 - 접수 
2021-01-26 12:28:03 - 재제출신청 - 신청 
2021-03-02 16:24:57 - 재제출신청 - 평가승인 
2021-03-02 16:25:28 - 재제출신청 - 심의승인 
2021-05-24 13:25:57 - 재제출신청 - 착수신고 
</t>
  </si>
  <si>
    <t xml:space="preserve">2017-12-14 17:40:47 - 신규신청 - 신청 
2017-12-28 07:58:46 - 관장기관 지정 - GIR센터
2018-01-05 10:40:43 - 관장기관 지정 - 산업통상부
2018-01-21 16:46:00 - 신규신청 - 문서재제출요청 
2018-06-14 11:20:55 - 재제출신청 - 신청 
2018-11-27 17:46:29 - 재제출신청 - 평가승인 
2018-11-27 17:48:09 - 재제출신청 - 심의승인 
2019-04-04 18:02:44 - 재제출신청 - 착수신고 
2019-04-04 18:08:38 - 사업변경 신청 - 접수 
2019-04-05 14:12:20 - 사업변경 신청 - 신청 
2019-04-09 10:19:40 - 사업변경 신청 - 평가반려 
2020-03-04 14:58:07 - 사업변경 신청 - 신청 
2020-05-11 14:29:39 - 사업변경 신청 - 문서재제출요청 
2020-05-11 16:13:31 - 사업변경 재제출신청 - 신청 
2021-05-17 15:53:23 - 사업변경 재제출신청 - 평가반려 
</t>
  </si>
  <si>
    <t xml:space="preserve">2017-12-29 15:50:44 - 신규신청 - 접수 
2017-12-29 15:50:44 - 관장기관 지정 - GIR센터
2017-12-29 15:51:42 - 신규신청 - 신청 
2018-01-05 10:35:55 - 관장기관 지정 - 산업통상부
2019-04-09 15:19:16 - 신규신청 - 보완요청 
2019-06-13 10:41:03 - 보완신청 - 접수 
2019-06-13 11:24:22 - 보완신청 - 신청 
2019-10-23 17:47:38 - 보완신청 - 보완요청 
2019-10-30 13:47:06 - 보완신청 - 접수 
2019-10-30 15:13:45 - 보완신청 - 신청 
2019-11-05 10:03:30 - 보완신청 - 보완요청 
2019-11-07 16:43:56 - 보완신청 - 접수 
2019-11-07 17:12:12 - 보완신청 - 신청 
2019-11-08 11:43:38 - 보완신청 - 문서재제출요청 
2019-11-08 14:37:44 - 재제출신청 - 접수 
2019-11-08 14:44:57 - 재제출신청 - 신청 
2020-02-26 09:22:32 - 재제출신청 - 평가승인 
2020-02-26 10:00:43 - 재제출신청 - 심의승인 
2020-06-08 11:33:18 - 재제출신청 - 착수신고 
2020-06-08 11:38:31 - 사업변경 신청 - 접수 
2020-06-08 13:07:58 - 사업변경 신청 - 신청 
2021-05-17 15:52:17 - 사업변경 신청 - 평가반려 
</t>
  </si>
  <si>
    <t xml:space="preserve">2019-12-12 11:16:27 - 신규신청 - 접수 
2019-12-12 11:16:27 - 관장기관 지정 - 기후에너지환경부
2019-12-12 11:20:51 - 신규신청 - 신청 
2019-12-12 14:54:19 - 관장기관 지정 - 산업통상부
2020-05-14 11:06:02 - 신규신청 - 문서재제출요청 
2020-07-13 17:46:30 - 재제출신청 - 접수 
2020-07-13 17:47:01 - 재제출신청 - 신청 
2020-09-01 10:19:04 - 재제출신청 - 문서재제출요청 
2020-11-02 14:02:49 - 재제출신청 - 접수 
2020-11-02 14:04:07 - 재제출신청 - 신청 
2021-03-24 18:22:17 - 재제출신청 - 보완요청 
2021-05-04 14:48:46 - 보완신청 - 접수 
2021-05-04 14:49:49 - 보완신청 - 신청 
2021-05-10 17:55:54 - 보완신청 - 평가반려 
</t>
  </si>
  <si>
    <t xml:space="preserve">2020-03-06 15:11:57 - 신규신청 - 접수 
2020-03-06 15:11:57 - 관장기관 지정 - 기후에너지환경부
2020-03-06 15:16:33 - 신규신청 - 신청 
2020-03-06 18:36:58 - 관장기관 지정 - 산업통상부
2020-08-20 15:03:23 - 신규신청 - 문서재제출요청 
2021-04-30 09:51:00 - 재제출신청 - 접수 
2021-04-30 09:51:48 - 재제출신청 - 신청 
2021-05-10 17:54:56 - 재제출신청 - 평가반려 
</t>
  </si>
  <si>
    <t xml:space="preserve">2017-02-24 17:21:47 - 신규신청 - 신청 
2017-10-12 11:28:20 - 신규신청 - 보완요청 
2017-12-28 07:58:46 - 관장기관 지정 - GIR센터
2018-01-04 11:08:08 - 관장기관 지정 - 산업통상부
2021-04-22 16:40:23 - 보완신청 - 신청 
2021-04-26 09:44:42 - 보완신청 - 평가반려 
</t>
  </si>
  <si>
    <t xml:space="preserve">2015-01-22 22:01:52 - 신규신청 - 신청 
2015-05-07 09:29:22 - 신규신청 - 보완요청 
2015-05-12 13:19:33 - 보완신청 - 신청 
2015-05-12 17:04:58 - 보완신청 - 보완요청 
2015-05-12 17:28:14 - 보완신청 - 신청 
2015-05-12 17:51:06 - 보완신청 - 보완요청 
2015-05-12 17:55:40 - 보완신청 - 신청 
2015-05-19 17:48:39 - 보완신청 - 보완요청 
2015-07-21 13:48:26 - 보완신청 - 신청 
2015-08-27 16:41:02 - 보완신청 - 평가승인 
2015-09-21 09:47:18 - 보완신청 - 심의승인 
2015-09-22 14:12:01 - 보완신청 - 착수신고 
2017-12-28 07:58:44 - 관장기관 지정 - GIR센터
2018-01-24 19:29:26 - 관장기관 지정 - 기후에너지환경부
2018-07-23 17:27:46 - 관장기관 지정 - 산업통상부
2021-03-16 13:32:51 - 사업변경 신청 - 신청 
2021-04-14 15:11:11 - 사업변경 신청 - 평가승인 
2021-04-14 15:12:00 - 사업변경 신청 - 심의승인 
</t>
  </si>
  <si>
    <t xml:space="preserve">2017-12-14 18:00:07 - 신규신청 - 신청 
2017-12-28 07:58:46 - 관장기관 지정 - GIR센터
2018-01-05 10:26:22 - 관장기관 지정 - 산업통상부
2018-01-21 16:48:43 - 신규신청 - 문서재제출요청 
2018-06-14 11:24:18 - 재제출신청 - 신청 
2018-11-28 09:23:15 - 재제출신청 - 평가승인 
2018-11-28 09:24:40 - 재제출신청 - 심의승인 
2019-11-27 17:19:01 - 재제출신청 - 착수신고 
2019-11-27 17:37:59 - 사업변경 신청 - 신청 
2021-04-08 15:50:44 - 사업변경 신청 - 평가반려 
</t>
  </si>
  <si>
    <t xml:space="preserve">2017-12-14 10:32:05 - 신규신청 - 신청 
2017-12-28 07:58:46 - 관장기관 지정 - GIR센터
2018-01-05 11:45:37 - 관장기관 지정 - 산업통상부
2018-01-21 17:11:49 - 신규신청 - 문서재제출요청 
2018-06-15 13:11:02 - 재제출신청 - 신청 
2018-11-29 09:49:21 - 재제출신청 - 평가승인 
2018-11-29 11:25:06 - 재제출신청 - 심의승인 
2019-11-27 19:15:29 - 재제출신청 - 착수신고 
2019-11-27 19:19:47 - 사업변경 신청 - 신청 
2021-04-08 15:50:06 - 사업변경 신청 - 평가반려 
</t>
  </si>
  <si>
    <t xml:space="preserve">2017-12-14 17:23:54 - 신규신청 - 신청 
2017-12-28 07:58:46 - 관장기관 지정 - GIR센터
2018-01-05 10:28:43 - 관장기관 지정 - 산업통상부
2018-01-21 16:44:01 - 신규신청 - 문서재제출요청 
2018-06-14 11:17:23 - 재제출신청 - 신청 
2018-11-27 17:00:41 - 재제출신청 - 평가승인 
2018-11-27 17:02:08 - 재제출신청 - 심의승인 
2020-01-20 10:20:02 - 재제출신청 - 착수신고 
2020-01-20 10:49:23 - 사업변경 신청 - 신청 
2021-04-08 15:46:07 - 사업변경 신청 - 평가반려 
</t>
  </si>
  <si>
    <t xml:space="preserve">2017-12-14 11:14:33 - 신규신청 - 신청 
2017-12-28 07:58:46 - 관장기관 지정 - GIR센터
2018-01-05 11:24:47 - 관장기관 지정 - 산업통상부
2018-01-21 17:18:36 - 신규신청 - 문서재제출요청 
2018-06-15 11:29:19 - 재제출신청 - 신청 
2018-11-29 13:43:40 - 재제출신청 - 평가승인 
2018-11-29 15:54:50 - 재제출신청 - 심의승인 
2020-04-14 14:15:24 - 재제출신청 - 착수신고 
2020-04-14 18:09:01 - 사업변경 신청 - 신청 
2020-04-28 13:50:04 - 사업변경 신청 - 문서재제출요청 
2020-04-28 14:08:26 - 사업변경 재제출신청 - 신청 
2020-04-28 15:01:18 - 사업변경 재제출신청 - 문서재제출요청 
2020-04-28 15:14:00 - 사업변경 재제출신청 - 신청 
2020-05-22 18:21:12 - 사업변경 재제출신청 - 문서재제출요청 
2020-05-22 18:28:12 - 사업변경 재제출신청 - 신청 
2021-04-08 15:45:12 - 사업변경 재제출신청 - 평가반려 
</t>
  </si>
  <si>
    <t xml:space="preserve">2017-12-14 10:35:41 - 신규신청 - 신청 
2017-12-28 07:58:46 - 관장기관 지정 - GIR센터
2018-01-05 10:28:17 - 관장기관 지정 - 산업통상부
2018-01-21 17:14:58 - 신규신청 - 문서재제출요청 
2018-06-15 13:17:16 - 재제출신청 - 신청 
2018-11-29 10:24:28 - 재제출신청 - 평가승인 
2018-11-29 11:37:24 - 재제출신청 - 심의승인 
2019-11-21 13:31:44 - 재제출신청 - 착수신고 
2019-11-21 13:36:03 - 사업변경 신청 - 신청 
2020-05-22 16:11:24 - 사업변경 신청 - 문서재제출요청 
2020-11-05 16:55:26 - 사업변경 재제출신청 - 신청 
2021-04-08 15:44:06 - 사업변경 재제출신청 - 평가반려 
</t>
  </si>
  <si>
    <t xml:space="preserve">2017-12-07 17:14:23 - 신규신청 - 접수 
2017-12-08 09:04:56 - 신규신청 - 신청 
2017-12-28 07:58:46 - 관장기관 지정 - GIR센터
2018-01-05 11:45:55 - 관장기관 지정 - 산업통상부
2019-04-09 17:54:41 - 신규신청 - 보완요청 
2019-06-13 10:42:45 - 보완신청 - 접수 
2019-06-13 11:29:55 - 보완신청 - 신청 
2019-10-24 11:27:49 - 보완신청 - 보완요청 
2019-10-30 13:52:08 - 보완신청 - 접수 
2019-10-30 15:13:32 - 보완신청 - 신청 
2019-12-30 13:18:02 - 보완신청 - 문서재제출요청 
2020-01-30 14:29:05 - 재제출신청 - 접수 
2020-01-30 14:32:13 - 재제출신청 - 신청 
2020-01-31 14:09:06 - 재제출신청 - 문서재제출요청 
2020-02-05 16:50:15 - 재제출신청 - 접수 
2020-02-05 17:00:04 - 재제출신청 - 신청 
2020-02-25 09:20:48 - 재제출신청 - 문서재제출요청 
2020-02-25 12:43:26 - 재제출신청 - 접수 
2020-02-26 10:48:38 - 재제출신청 - 신청 
2020-06-10 09:49:49 - 재제출신청 - 평가승인 
2020-06-10 09:50:59 - 재제출신청 - 심의승인 
2021-04-02 18:04:15 - 재제출신청 - 착수신고 
</t>
  </si>
  <si>
    <t xml:space="preserve">2017-12-26 11:04:50 - 신규신청 - 접수 
2017-12-26 11:06:37 - 신규신청 - 신청 
2017-12-28 07:58:46 - 관장기관 지정 - GIR센터
2018-01-05 10:45:55 - 관장기관 지정 - 산업통상부
2019-05-08 16:00:16 - 신규신청 - 보완요청 
2019-12-20 16:10:58 - 보완신청 - 접수 
2019-12-20 16:11:45 - 보완신청 - 신청 
2020-06-01 13:13:59 - 보완신청 - 문서재제출요청 
2020-07-13 11:10:34 - 재제출신청 - 접수 
2020-07-13 17:47:41 - 재제출신청 - 신청 
2020-09-04 10:20:28 - 재제출신청 - 보완요청 
2020-11-11 09:48:24 - 보완신청 - 접수 
2020-11-11 09:49:01 - 보완신청 - 신청 
2021-03-25 09:28:18 - 보완신청 - 평가반려 
</t>
  </si>
  <si>
    <t xml:space="preserve">2018-10-17 16:34:39 - 신규신청 - 접수 
2018-10-17 16:34:39 - 관장기관 지정 - 기후에너지환경부
2018-10-18 09:12:39 - 관장기관 지정 - 산업통상부
2018-10-23 09:05:07 - 신규신청 - 신청 
2019-04-10 16:31:08 - 신규신청 - 보완요청 
2019-05-27 11:56:01 - 보완신청 - 접수 
2019-05-27 16:10:22 - 보완신청 - 신청 
2019-10-23 15:17:39 - 보완신청 - 보완요청 
2019-10-28 20:53:37 - 보완신청 - 접수 
2019-10-29 15:08:09 - 보완신청 - 신청 
2019-11-05 14:27:06 - 보완신청 - 보완요청 
2019-11-07 13:00:00 - 보완신청 - 접수 
2019-11-07 13:15:32 - 보완신청 - 신청 
2019-11-08 16:24:36 - 보완신청 - 문서재제출요청 
2019-11-11 10:07:29 - 재제출신청 - 접수 
2019-11-11 10:09:14 - 재제출신청 - 신청 
2019-12-20 09:44:32 - 재제출신청 - 문서재제출요청 
2019-12-20 10:13:13 - 재제출신청 - 접수 
2019-12-20 10:24:59 - 재제출신청 - 신청 
2020-02-04 16:30:25 - 재제출신청 - 문서재제출요청 
2020-02-28 10:59:11 - 재제출신청 - 접수 
2020-03-03 14:12:36 - 재제출신청 - 신청 
2020-06-10 09:46:32 - 재제출신청 - 평가승인 
2020-06-10 09:47:58 - 재제출신청 - 심의승인 
2021-03-22 11:20:24 - 재제출신청 - 착수신고 
</t>
  </si>
  <si>
    <t xml:space="preserve">2019-08-22 15:33:52 - 신규신청 - 신청 
2019-08-22 15:33:52 - 관장기관 지정 - 기후에너지환경부
2019-08-26 09:32:08 - 관장기관 지정 - 산업통상부
2021-03-16 17:41:51 - 신규신청 - 평가반려 
</t>
  </si>
  <si>
    <t xml:space="preserve">2019-08-16 11:38:41 - 신규신청 - 신청 
2019-08-16 11:38:41 - 관장기관 지정 - 기후에너지환경부
2019-08-16 16:15:03 - 관장기관 지정 - 산업통상부
2019-08-19 10:05:54 - 신규신청 - 문서재제출요청 
2019-08-20 17:10:58 - 재제출신청 - 신청 
2021-03-16 17:40:15 - 재제출신청 - 평가반려 
</t>
  </si>
  <si>
    <t xml:space="preserve">2017-11-28 21:06:34 - 신규신청 - 신청 
2017-12-28 07:58:46 - 관장기관 지정 - GIR센터
2018-01-05 11:48:36 - 관장기관 지정 - 산업통상부
2019-04-16 17:35:37 - 신규신청 - 보완요청 
2019-07-08 09:42:50 - 보완신청 - 신청 
2019-10-02 17:46:41 - 보완신청 - 보완요청 
2020-01-21 18:09:50 - 보완신청 - 신청 
2020-02-24 17:05:25 - 보완신청 - 문서재제출요청 
2020-04-17 09:53:55 - 재제출신청 - 신청 
2020-09-29 17:38:05 - 재제출신청 - 문서재제출요청 
2020-12-01 11:46:04 - 재제출신청 - 신청 
2020-12-15 10:30:52 - 재제출신청 - 문서재제출요청 
2020-12-15 10:33:59 - 재제출신청 - 신청 
2021-01-25 09:54:31 - 재제출신청 - 문서재제출요청 
2021-01-25 18:29:59 - 재제출신청 - 신청 
2021-01-26 11:09:31 - 재제출신청 - 문서재제출요청 
2021-01-26 16:02:03 - 재제출신청 - 신청 
2021-01-26 17:35:10 - 재제출신청 - 문서재제출요청 
2021-01-26 23:14:10 - 재제출신청 - 신청 
2021-01-27 09:33:09 - 재제출신청 - 문서재제출요청 
2021-01-27 10:07:58 - 재제출신청 - 신청 
2021-01-27 10:35:03 - 재제출신청 - 문서재제출요청 
2021-01-27 10:36:32 - 재제출신청 - 신청 
2021-03-02 16:10:43 - 재제출신청 - 평가승인 
2021-03-02 16:11:18 - 재제출신청 - 심의승인 
2021-03-04 10:49:24 - 재제출신청 - 착수신고 
</t>
  </si>
  <si>
    <t xml:space="preserve">2018-01-03 13:07:59 - 신규신청 - 신청 
2018-01-03 13:08:03 - 관장기관 지정 - GIR센터
2018-01-09 15:01:22 - 관장기관 지정 - 산업통상부
2018-01-21 18:06:17 - 신규신청 - 문서재제출요청 
2018-06-19 17:57:39 - 재제출신청 - 신청 
2018-12-06 09:17:16 - 재제출신청 - 평가승인 
2018-12-06 09:37:50 - 재제출신청 - 심의승인 
2020-03-16 14:30:43 - 재제출신청 - 착수신고 
2020-11-30 08:16:05 - 사업변경 신청 - 신청 
2020-12-21 09:56:48 - 사업변경 신청 - 문서재제출요청 
2020-12-21 10:34:46 - 사업변경 재제출신청 - 신청 
2021-03-02 16:26:16 - 사업변경 재제출신청 - 평가승인 
2021-03-02 16:26:49 - 사업변경 재제출신청 - 심의승인 
</t>
  </si>
  <si>
    <t xml:space="preserve">2019-12-30 16:46:08 - 신규신청 - 접수 
2019-12-30 16:46:08 - 관장기관 지정 - 기후에너지환경부
2019-12-30 17:20:54 - 신규신청 - 신청 
2020-01-02 09:10:08 - 관장기관 지정 - 산업통상부
2020-07-27 11:26:14 - 신규신청 - 보완요청 
2020-08-06 17:08:17 - 보완신청 - 접수 
2020-08-06 17:09:45 - 보완신청 - 신청 
2020-10-27 11:25:09 - 보완신청 - 문서재제출요청 
2020-11-11 09:15:48 - 재제출신청 - 접수 
2020-11-11 09:16:39 - 재제출신청 - 신청 
2020-12-15 17:59:23 - 재제출신청 - 보완요청 
2020-12-17 02:29:06 - 보완신청 - 접수 
2020-12-17 02:30:14 - 보완신청 - 신청 
2020-12-17 16:42:29 - 보완신청 - 문서재제출요청 
2020-12-21 10:43:20 - 재제출신청 - 접수 
2020-12-21 10:44:49 - 재제출신청 - 신청 
2021-01-25 09:53:43 - 재제출신청 - 문서재제출요청 
2021-01-26 17:49:48 - 재제출신청 - 접수 
2021-01-26 17:54:03 - 재제출신청 - 신청 
2021-03-02 16:13:56 - 재제출신청 - 평가승인 
2021-03-02 16:14:41 - 재제출신청 - 심의승인 
</t>
  </si>
  <si>
    <t xml:space="preserve">2019-05-14 10:38:40 - 신규신청 - 접수 
2019-05-14 10:38:40 - 관장기관 지정 - 기후에너지환경부
2019-05-14 10:45:57 - 신규신청 - 신청 
2019-05-14 13:46:41 - 관장기관 지정 - 산업통상부
2020-05-28 16:27:51 - 신규신청 - 문서재제출요청 
2020-06-03 10:16:54 - 재제출신청 - 접수 
2020-06-04 08:57:24 - 재제출신청 - 신청 
2020-07-24 17:36:28 - 재제출신청 - 문서재제출요청 
2020-07-31 17:38:23 - 재제출신청 - 접수 
2020-07-31 17:47:41 - 재제출신청 - 신청 
2020-08-05 11:02:35 - 재제출신청 - 문서재제출요청 
2020-08-05 14:05:48 - 재제출신청 - 접수 
2020-08-05 14:11:36 - 재제출신청 - 신청 
2020-08-07 10:22:40 - 재제출신청 - 문서재제출요청 
2020-08-07 11:12:18 - 재제출신청 - 접수 
2020-08-07 11:22:22 - 재제출신청 - 신청 
2020-09-17 11:42:25 - 재제출신청 - 문서재제출요청 
2020-09-17 18:14:12 - 재제출신청 - 접수 
2020-09-17 18:16:59 - 재제출신청 - 신청 
2020-10-19 14:33:28 - 재제출신청 - 평가승인 
2020-10-19 14:44:16 - 재제출신청 - 심의승인 
2021-02-09 09:51:28 - 재제출신청 - 착수신고 
</t>
  </si>
  <si>
    <t xml:space="preserve">2017-08-11 15:47:04 - 신규신청 - 접수 
2017-08-14 08:49:56 - 신규신청 - 신청 
2017-12-28 07:58:46 - 관장기관 지정 - GIR센터
2018-01-05 11:52:48 - 관장기관 지정 - 산업통상부
2019-06-04 15:46:55 - 신규신청 - 보완요청 
2020-05-06 15:36:16 - 보완신청 - 접수 
2020-05-06 15:49:15 - 보완신청 - 신청 
2020-07-24 17:29:39 - 보완신청 - 보완요청 
2020-07-30 17:55:02 - 보완신청 - 접수 
2020-07-30 17:56:29 - 보완신청 - 신청 
2020-08-05 10:56:34 - 보완신청 - 문서재제출요청 
2020-08-05 13:51:24 - 재제출신청 - 접수 
2020-08-05 13:52:07 - 재제출신청 - 신청 
2020-09-16 20:13:58 - 재제출신청 - 문서재제출요청 
2020-09-17 16:59:00 - 재제출신청 - 접수 
2020-09-17 17:02:29 - 재제출신청 - 신청 
2020-09-17 17:20:40 - 재제출신청 - 문서재제출요청 
2020-09-17 19:39:34 - 재제출신청 - 접수 
2020-09-17 19:49:51 - 재제출신청 - 신청 
2020-10-19 14:35:00 - 재제출신청 - 평가승인 
2020-10-19 14:40:03 - 재제출신청 - 심의승인 
2021-02-09 09:43:26 - 재제출신청 - 착수신고 
</t>
  </si>
  <si>
    <t xml:space="preserve">2020-03-13 14:33:38 - 신규신청 - 접수 
2020-03-13 14:33:38 - 관장기관 지정 - 기후에너지환경부
2020-03-13 15:46:48 - 신규신청 - 신청 
2020-03-13 16:14:54 - 관장기관 지정 - 산업통상부
2020-08-20 17:24:34 - 신규신청 - 문서재제출요청 
2020-08-26 13:29:51 - 재제출신청 - 접수 
2020-08-26 14:55:11 - 재제출신청 - 신청 
2020-12-18 15:02:03 - 재제출신청 - 문서재제출요청 
2020-12-18 15:15:21 - 재제출신청 - 접수 
2020-12-18 15:38:03 - 재제출신청 - 신청 
2020-12-24 13:19:49 - 재제출신청 - 평가반려 
</t>
  </si>
  <si>
    <t xml:space="preserve">2018-11-19 09:31:35 - 신규신청 - 신청 
2018-11-19 09:31:35 - 관장기관 지정 - 기후에너지환경부
2018-11-19 13:45:05 - 관장기관 지정 - 산업통상부
2018-11-21 13:43:53 - 신규신청 - 문서재제출요청 
2018-11-21 14:03:00 - 재제출신청 - 접수 
2018-11-26 11:25:07 - 재제출신청 - 신청 
2019-08-26 11:07:21 - 재제출신청 - 보완요청 
2019-12-04 18:08:33 - 보완신청 - 접수 
2020-01-10 15:17:48 - 보완신청 - 신청 
2020-01-30 15:07:08 - 보완신청 - 문서재제출요청 
2020-02-13 08:37:07 - 재제출신청 - 접수 
2020-03-06 16:32:28 - 재제출신청 - 신청 
2020-07-15 10:24:29 - 재제출신청 - 문서재제출요청 
2020-07-31 14:23:57 - 재제출신청 - 접수 
2020-08-06 13:35:34 - 재제출신청 - 신청 
2020-08-06 15:06:39 - 재제출신청 - 문서재제출요청 
2020-08-06 15:13:36 - 재제출신청 - 접수 
2020-08-07 10:44:48 - 재제출신청 - 신청 
2020-09-14 10:12:22 - 재제출신청 - 문서재제출요청 
2020-09-14 15:01:18 - 재제출신청 - 접수 
2020-09-15 13:55:33 - 재제출신청 - 신청 
2020-09-15 14:17:41 - 재제출신청 - 문서재제출요청 
2020-09-15 19:00:53 - 재제출신청 - 접수 
2020-09-17 16:14:42 - 재제출신청 - 신청 
2020-10-19 14:27:51 - 재제출신청 - 평가승인 
2020-10-19 14:46:50 - 재제출신청 - 심의승인 
2020-11-13 10:41:39 - 재제출신청 - 착수신고 
</t>
  </si>
  <si>
    <t xml:space="preserve">2017-10-27 15:45:32 - 신규신청 - 신청 
2017-12-28 07:58:46 - 관장기관 지정 - GIR센터
2018-01-04 10:57:52 - 관장기관 지정 - 산업통상부
2019-04-26 14:29:49 - 신규신청 - 보완요청 
2019-05-13 16:21:20 - 보완신청 - 신청 
2019-12-11 13:51:43 - 보완신청 - 보완요청 
2020-02-14 16:00:10 - 보완신청 - 신청 
2020-02-14 16:05:31 - 보완신청 - 문서재제출요청 
2020-02-18 14:21:54 - 재제출신청 - 신청 
2020-03-18 18:46:23 - 재제출신청 - 문서재제출요청 
2020-05-12 19:57:23 - 재제출신청 - 신청 
2020-07-15 10:25:18 - 재제출신청 - 문서재제출요청 
2020-07-31 11:27:55 - 재제출신청 - 신청 
2020-08-06 09:16:05 - 재제출신청 - 문서재제출요청 
2020-08-06 15:08:32 - 재제출신청 - 신청 
2020-09-14 10:11:39 - 재제출신청 - 문서재제출요청 
2020-09-14 16:20:07 - 재제출신청 - 신청 
2020-10-19 14:26:11 - 재제출신청 - 평가승인 
2020-10-19 14:47:49 - 재제출신청 - 심의승인 
2020-11-13 10:40:34 - 재제출신청 - 착수신고 
</t>
  </si>
  <si>
    <t xml:space="preserve">2017-12-14 18:12:50 - 신규신청 - 신청 
2017-12-28 07:58:46 - 관장기관 지정 - GIR센터
2018-01-05 11:20:57 - 관장기관 지정 - 산업통상부
2018-01-21 16:50:32 - 신규신청 - 문서재제출요청 
2018-06-14 11:26:36 - 재제출신청 - 신청 
2018-10-26 14:02:00 - 재제출신청 - 문서재제출요청 
2018-12-06 13:21:59 - 재제출신청 - 신청 
2018-12-12 10:02:08 - 재제출신청 - 평가승인 
2018-12-12 10:04:38 - 재제출신청 - 심의승인 
2020-11-10 11:28:20 - 재제출신청 - 착수신고 
</t>
  </si>
  <si>
    <t xml:space="preserve">2018-01-02 15:39:18 - 신규신청 - 신청 
2018-01-02 15:39:21 - 관장기관 지정 - GIR센터
2018-01-05 10:29:12 - 관장기관 지정 - 산업통상부
2018-01-21 17:25:55 - 신규신청 - 문서재제출요청 
2018-02-09 11:45:58 - 재제출신청 - 신청 
2018-11-29 15:50:27 - 재제출신청 - 평가승인 
2018-11-29 16:49:43 - 재제출신청 - 심의승인 
2020-10-28 14:04:14 - 재제출신청 - 착수신고 
</t>
  </si>
  <si>
    <t xml:space="preserve">2017-12-14 17:48:36 - 신규신청 - 신청 
2017-12-28 07:58:46 - 관장기관 지정 - GIR센터
2018-01-05 11:44:37 - 관장기관 지정 - 산업통상부
2018-01-21 16:47:07 - 신규신청 - 문서재제출요청 
2018-06-14 11:22:29 - 재제출신청 - 신청 
2018-11-28 09:05:30 - 재제출신청 - 평가승인 
2018-11-28 09:07:32 - 재제출신청 - 심의승인 
2019-07-21 20:16:19 - 재제출신청 - 착수신고 
2020-03-04 10:38:25 - 사업변경 신청 - 신청 
2020-08-03 19:40:27 - 사업변경 신청 - 문서재제출요청 
2020-08-04 15:37:21 - 사업변경 재제출신청 - 신청 
2020-10-19 19:50:59 - 사업변경 재제출신청 - 평가반려 
</t>
  </si>
  <si>
    <t xml:space="preserve">2017-12-14 17:31:11 - 신규신청 - 신청 
2017-12-28 07:58:46 - 관장기관 지정 - GIR센터
2018-01-05 10:37:22 - 관장기관 지정 - 산업통상부
2018-01-21 17:00:58 - 신규신청 - 문서재제출요청 
2018-06-14 11:39:31 - 재제출신청 - 신청 
2018-11-28 16:27:38 - 재제출신청 - 평가승인 
2018-11-28 17:38:56 - 재제출신청 - 심의승인 
2020-08-05 13:20:44 - 재제출신청 - 착수신고 
2020-08-05 13:38:14 - 사업변경 신청 - 신청 
2020-08-05 14:01:29 - 사업변경 신청 - 문서재제출요청 
2020-08-05 14:08:50 - 사업변경 재제출신청 - 신청 
2020-10-19 19:50:11 - 사업변경 재제출신청 - 평가반려 
</t>
  </si>
  <si>
    <t xml:space="preserve">2017-12-14 10:16:55 - 신규신청 - 신청 
2017-12-28 07:58:46 - 관장기관 지정 - GIR센터
2018-01-05 10:50:29 - 관장기관 지정 - 산업통상부
2018-01-21 17:05:20 - 신규신청 - 문서재제출요청 
2018-06-15 11:15:05 - 재제출신청 - 신청 
2018-11-08 10:37:52 - 재제출신청 - 문서재제출요청 
2018-11-09 16:14:44 - 재제출신청 - 신청 
2018-11-28 16:55:19 - 재제출신청 - 문서재제출요청 
2019-03-06 16:39:12 - 재제출신청 - 신청 
2019-03-07 09:40:05 - 재제출신청 - 평가승인 
2019-03-07 09:43:39 - 재제출신청 - 심의승인 
2020-07-23 10:26:10 - 재제출신청 - 착수신고 
2020-07-23 10:29:58 - 사업변경 신청 - 신청 
2020-08-06 17:24:25 - 사업변경 신청 - 문서재제출요청 
2020-08-06 17:47:00 - 사업변경 재제출신청 - 신청 
2020-10-19 19:49:34 - 사업변경 재제출신청 - 평가반려 
</t>
  </si>
  <si>
    <t xml:space="preserve">2018-01-02 23:15:07 - 신규신청 - 신청 
2018-01-05 10:29:44 - 관장기관 지정 - 산업통상부
2018-01-09 10:55:24 - 신규신청 - 문서재제출요청 
2018-01-09 14:56:51 - 재제출신청 - 신청 
2018-01-21 17:45:21 - 재제출신청 - 문서재제출요청 
2018-06-19 17:15:23 - 재제출신청 - 신청 
2018-12-03 11:33:55 - 재제출신청 - 평가승인 
2018-12-03 17:21:56 - 재제출신청 - 심의승인 
2020-06-29 14:29:13 - 재제출신청 - 착수신고 
2020-06-29 16:44:19 - 사업변경 신청 - 신청 
2020-06-30 10:20:20 - 사업변경 신청 - 문서재제출요청 
2020-06-30 15:31:14 - 사업변경 재제출신청 - 신청 
2020-10-19 19:46:45 - 사업변경 재제출신청 - 평가반려 
</t>
  </si>
  <si>
    <t xml:space="preserve">2017-12-14 17:42:58 - 신규신청 - 신청 
2017-12-28 07:58:46 - 관장기관 지정 - GIR센터
2018-01-05 11:30:39 - 관장기관 지정 - 산업통상부
2018-01-21 16:56:52 - 신규신청 - 문서재제출요청 
2018-06-14 11:34:44 - 재제출신청 - 신청 
2018-11-28 14:05:28 - 재제출신청 - 평가승인 
2018-11-28 14:06:41 - 재제출신청 - 심의승인 
2020-07-23 10:19:47 - 재제출신청 - 착수신고 
2020-07-23 10:25:12 - 사업변경 신청 - 신청 
2020-10-19 19:39:22 - 사업변경 신청 - 평가반려 
</t>
  </si>
  <si>
    <t xml:space="preserve">2017-08-25 09:33:41 - 신규신청 - 신청 
2017-12-28 07:58:46 - 관장기관 지정 - GIR센터
2018-01-04 11:09:14 - 관장기관 지정 - 산업통상부
2018-05-31 13:13:08 - 신규신청 - 보완요청 
2018-12-26 11:21:49 - 보완신청 - 신청 
2019-05-23 15:31:57 - 보완신청 - 보완요청 
2019-11-26 12:42:04 - 보완신청 - 신청 
2020-04-13 15:35:32 - 보완신청 - 보완요청 
2020-07-06 17:56:20 - 보완신청 - 신청 
2020-08-06 16:13:10 - 보완신청 - 문서재제출요청 
2020-08-06 21:34:03 - 재제출신청 - 신청 
2020-08-07 16:10:38 - 재제출신청 - 문서재제출요청 
2020-08-07 16:12:59 - 재제출신청 - 신청 
2020-09-17 13:22:39 - 재제출신청 - 문서재제출요청 
2020-09-17 18:37:56 - 재제출신청 - 신청 
2020-09-18 10:48:44 - 재제출신청 - 문서재제출요청 
2020-09-18 16:22:19 - 재제출신청 - 신청 
2020-09-18 16:27:05 - 재제출신청 - 문서재제출요청 
2020-09-18 17:31:37 - 재제출신청 - 신청 
2020-09-23 16:44:00 - 재제출신청 - 문서재제출요청 
2020-09-23 17:05:55 - 재제출신청 - 신청 
2020-10-19 14:24:39 - 재제출신청 - 평가승인 
2020-10-19 14:38:16 - 재제출신청 - 심의승인 
</t>
  </si>
  <si>
    <t xml:space="preserve">2018-01-02 14:52:20 - 신규신청 - 신청 
2018-01-05 10:24:08 - 관장기관 지정 - 산업통상부
2018-01-21 17:24:29 - 신규신청 - 문서재제출요청 
2018-02-09 11:29:55 - 재제출신청 - 신청 
2018-11-29 15:01:47 - 재제출신청 - 평가승인 
2018-11-29 16:16:01 - 재제출신청 - 심의승인 
2019-11-22 15:06:53 - 재제출신청 - 착수신고 
2019-11-22 16:30:26 - 사업변경 신청 - 신청 
2020-09-03 14:47:01 - 사업변경 신청 - 평가승인 
2020-09-15 18:01:00 - 사업변경 신청 - 심의승인 
</t>
  </si>
  <si>
    <t xml:space="preserve">2017-12-14 17:15:51 - 신규신청 - 신청 
2017-12-28 07:58:46 - 관장기관 지정 - GIR센터
2018-01-05 11:22:00 - 관장기관 지정 - 산업통상부
2018-01-21 17:03:06 - 신규신청 - 문서재제출요청 
2018-06-14 11:45:02 - 재제출신청 - 신청 
2018-11-28 16:40:37 - 재제출신청 - 평가승인 
2018-11-28 17:48:46 - 재제출신청 - 심의승인 
2019-11-14 16:35:31 - 재제출신청 - 착수신고 
2020-04-22 18:23:37 - 사업변경 신청 - 신청 
2020-09-03 13:13:32 - 사업변경 신청 - 평가승인 
2020-09-15 18:00:09 - 사업변경 신청 - 심의승인 
</t>
  </si>
  <si>
    <t xml:space="preserve">2017-12-29 13:38:18 - 신규신청 - 접수 
2017-12-29 13:38:18 - 관장기관 지정 - GIR센터
2017-12-29 13:44:19 - 신규신청 - 신청 
2018-01-05 10:36:24 - 관장기관 지정 - 산업통상부
2019-05-08 16:01:02 - 신규신청 - 보완요청 
2019-09-05 00:34:36 - 보완신청 - 접수 
2019-09-05 00:35:25 - 보완신청 - 신청 
2019-11-18 10:46:15 - 보완신청 - 보완요청 
2019-11-29 18:18:25 - 보완신청 - 접수 
2019-11-29 18:49:25 - 보완신청 - 신청 
2020-01-22 16:47:08 - 보완신청 - 문서재제출요청 
2020-02-12 16:21:31 - 재제출신청 - 접수 
2020-02-12 16:36:55 - 재제출신청 - 신청 
2020-03-19 14:26:44 - 재제출신청 - 문서재제출요청 
2020-04-14 15:17:04 - 재제출신청 - 접수 
2020-04-14 15:20:38 - 재제출신청 - 신청 
2020-06-18 14:09:42 - 재제출신청 - 문서재제출요청 
2020-06-18 22:47:09 - 재제출신청 - 접수 
2020-06-18 22:48:01 - 재제출신청 - 신청 
2020-08-05 14:10:03 - 재제출신청 - 평가승인 
2020-08-05 14:11:27 - 재제출신청 - 심의승인 
2020-09-02 14:24:51 - 재제출신청 - 착수신고 
</t>
  </si>
  <si>
    <t xml:space="preserve">2017-12-21 16:04:40 - 신규신청 - 신청 
2017-12-28 07:58:46 - 관장기관 지정 - GIR센터
2018-01-05 10:17:50 - 관장기관 지정 - 산업통상부
2018-01-21 17:22:37 - 신규신청 - 문서재제출요청 
2018-02-09 10:34:32 - 재제출신청 - 신청 
2018-11-29 14:28:05 - 재제출신청 - 평가승인 
2018-11-29 16:08:21 - 재제출신청 - 심의승인 
2019-02-18 13:41:56 - 재제출신청 - 착수신고 
2019-11-11 11:31:08 - 사업변경 신청 - 신청 
2019-12-05 09:29:09 - 사업변경 신청 - 문서재제출요청 
2019-12-12 10:39:35 - 사업변경 재제출신청 - 신청 
2019-12-12 11:03:37 - 사업변경 재제출신청 - 문서재제출요청 
2019-12-12 11:11:19 - 사업변경 재제출신청 - 신청 
2019-12-30 09:07:50 - 사업변경 재제출신청 - 문서재제출요청 
2020-01-02 11:30:17 - 사업변경 재제출신청 - 신청 
2020-09-01 14:12:47 - 사업변경 재제출신청 - 평가반려 
</t>
  </si>
  <si>
    <t xml:space="preserve">2017-12-29 13:42:29 - 신규신청 - 접수 
2017-12-29 13:42:29 - 관장기관 지정 - GIR센터
2017-12-29 13:44:42 - 신규신청 - 신청 
2018-01-05 10:36:13 - 관장기관 지정 - 산업통상부
2019-11-18 13:29:36 - 신규신청 - 보완요청 
2019-11-29 18:48:38 - 보완신청 - 접수 
2019-11-29 18:49:32 - 보완신청 - 신청 
2020-01-28 17:27:13 - 보완신청 - 문서재제출요청 
2020-02-11 10:40:42 - 재제출신청 - 접수 
2020-02-11 10:41:25 - 재제출신청 - 신청 
2020-02-12 16:32:16 - 재제출신청 - 문서재제출요청 
2020-02-12 16:36:22 - 재제출신청 - 접수 
2020-02-12 16:37:04 - 재제출신청 - 신청 
2020-03-19 15:27:53 - 재제출신청 - 문서재제출요청 
2020-04-14 15:19:59 - 재제출신청 - 접수 
2020-04-14 15:20:49 - 재제출신청 - 신청 
2020-08-05 14:13:06 - 재제출신청 - 평가승인 
2020-08-05 14:13:42 - 재제출신청 - 심의승인 
2020-08-24 14:28:29 - 재제출신청 - 착수신고 
</t>
  </si>
  <si>
    <t xml:space="preserve">2017-12-20 14:16:12 - 신규신청 - 신청 
2017-12-28 07:58:46 - 관장기관 지정 - GIR센터
2018-01-05 10:45:16 - 관장기관 지정 - 산업통상부
2020-06-29 14:00:45 - 신규신청 - 보완요청 
2020-06-29 15:06:26 - 보완신청 - 신청 
2020-08-10 16:17:44 - 보완신청 - 평가반려 
</t>
  </si>
  <si>
    <t xml:space="preserve">2020-02-24 08:34:16 - 신규신청 - 신청 
2020-02-24 08:34:16 - 관장기관 지정 - 기후에너지환경부
2020-02-24 09:03:24 - 관장기관 지정 - 산업통상부
2020-05-21 10:24:57 - 신규신청 - 평가반려 
</t>
  </si>
  <si>
    <t xml:space="preserve">2017-12-26 17:33:34 - 신규신청 - 접수 
2017-12-26 17:37:28 - 신규신청 - 신청 
2017-12-28 07:58:46 - 관장기관 지정 - GIR센터
2018-01-05 10:41:37 - 관장기관 지정 - 산업통상부
2019-04-05 09:41:56 - 신규신청 - 보완요청 
2019-05-27 11:50:00 - 보완신청 - 접수 
2019-05-27 16:10:33 - 보완신청 - 신청 
2019-10-23 14:26:52 - 보완신청 - 보완요청 
2019-10-28 20:55:47 - 보완신청 - 접수 
2019-10-29 14:28:39 - 보완신청 - 신청 
2019-11-05 16:09:46 - 보완신청 - 보완요청 
2019-11-07 14:04:56 - 보완신청 - 접수 
2019-11-07 14:05:43 - 보완신청 - 신청 
2020-02-26 09:20:36 - 보완신청 - 평가승인 
2020-02-26 09:55:59 - 보완신청 - 심의승인 
2020-04-27 10:10:06 - 보완신청 - 착수신고 
</t>
  </si>
  <si>
    <t xml:space="preserve">2017-12-14 18:10:07 - 신규신청 - 신청 
2017-12-28 07:58:46 - 관장기관 지정 - GIR센터
2018-01-05 10:34:45 - 관장기관 지정 - 산업통상부
2018-01-21 16:49:48 - 신규신청 - 문서재제출요청 
2018-06-14 11:25:55 - 재제출신청 - 신청 
2018-11-28 10:19:11 - 재제출신청 - 평가승인 
2018-11-28 10:20:37 - 재제출신청 - 심의승인 
2019-11-15 16:58:52 - 재제출신청 - 착수신고 
2020-03-13 17:42:59 - 사업변경 신청 - 신청 
2020-04-16 17:10:38 - 사업변경 신청 - 평가반려 
</t>
  </si>
  <si>
    <t xml:space="preserve">2018-10-04 09:27:58 - 신규신청 - 접수 
2018-10-04 09:27:58 - 관장기관 지정 - 기후에너지환경부
2018-10-04 10:12:50 - 신규신청 - 신청 
2018-10-04 10:18:06 - 관장기관 지정 - 산업통상부
2019-04-10 13:45:31 - 신규신청 - 보완요청 
2019-05-27 11:43:06 - 보완신청 - 접수 
2019-05-27 16:10:09 - 보완신청 - 신청 
2019-10-23 16:08:01 - 보완신청 - 보완요청 
2019-10-28 20:50:24 - 보완신청 - 접수 
2019-10-29 15:08:18 - 보완신청 - 신청 
2019-11-04 15:06:05 - 보완신청 - 보완요청 
2019-11-06 20:23:39 - 보완신청 - 접수 
2019-11-07 10:30:54 - 보완신청 - 신청 
2019-11-08 09:39:35 - 보완신청 - 문서재제출요청 
2019-11-08 14:42:12 - 재제출신청 - 접수 
2019-11-08 14:44:45 - 재제출신청 - 신청 
2020-02-26 09:21:46 - 재제출신청 - 평가승인 
2020-02-26 09:57:22 - 재제출신청 - 심의승인 
2020-04-14 10:52:53 - 재제출신청 - 착수신고 
</t>
  </si>
  <si>
    <t xml:space="preserve">2017-12-14 18:04:44 - 신규신청 - 신청 
2017-12-28 07:58:46 - 관장기관 지정 - GIR센터
2018-01-05 10:46:51 - 관장기관 지정 - 산업통상부
2018-01-21 16:52:50 - 신규신청 - 문서재제출요청 
2018-06-14 11:30:00 - 재제출신청 - 신청 
2018-11-28 11:00:04 - 재제출신청 - 평가승인 
2018-11-28 11:01:06 - 재제출신청 - 심의승인 
2020-03-03 14:15:14 - 재제출신청 - 착수신고 
2020-03-03 14:18:17 - 사업변경 신청 - 접수 
2020-03-03 14:55:08 - 사업변경 신청 - 신청 
2020-03-09 14:34:27 - 사업변경 신청 - 평가반려 
</t>
  </si>
  <si>
    <t xml:space="preserve">2018-01-03 10:23:51 - 신규신청 - 신청 
2018-01-03 10:23:54 - 관장기관 지정 - GIR센터
2018-01-05 10:51:54 - 관장기관 지정 - 산업통상부
2018-01-21 17:38:51 - 신규신청 - 문서재제출요청 
2018-06-19 15:12:01 - 재제출신청 - 신청 
2018-11-30 12:27:45 - 재제출신청 - 평가승인 
2018-11-30 12:42:48 - 재제출신청 - 심의승인 
2020-03-03 14:06:49 - 재제출신청 - 착수신고 
2020-03-03 14:22:00 - 사업변경 신청 - 접수 
2020-03-03 15:14:57 - 사업변경 신청 - 신청 
2020-03-09 14:26:05 - 사업변경 신청 - 평가반려 
</t>
  </si>
  <si>
    <t xml:space="preserve">2017-12-14 18:14:08 - 신규신청 - 신청 
2017-12-28 07:58:46 - 관장기관 지정 - GIR센터
2018-01-05 10:39:55 - 관장기관 지정 - 산업통상부
2018-01-21 16:51:17 - 신규신청 - 문서재제출요청 
2018-06-14 11:27:35 - 재제출신청 - 신청 
2018-11-28 10:44:01 - 재제출신청 - 평가승인 
2018-11-28 10:45:32 - 재제출신청 - 심의승인 
2020-03-03 14:09:13 - 재제출신청 - 착수신고 
2020-03-03 14:19:33 - 사업변경 신청 - 접수 
2020-03-03 15:15:10 - 사업변경 신청 - 신청 
2020-03-09 14:25:37 - 사업변경 신청 - 평가반려 
</t>
  </si>
  <si>
    <t xml:space="preserve">2017-12-21 17:09:20 - 신규신청 - 신청 
2017-12-28 07:58:46 - 관장기관 지정 - GIR센터
2018-01-05 10:33:43 - 관장기관 지정 - 산업통상부
2018-01-21 17:32:32 - 신규신청 - 문서재제출요청 
2018-06-19 14:56:10 - 재제출신청 - 신청 
2018-11-29 17:27:33 - 재제출신청 - 평가승인 
2018-11-30 10:30:13 - 재제출신청 - 심의승인 
2019-04-08 16:40:25 - 재제출신청 - 착수신고 
2020-03-03 14:23:13 - 사업변경 신청 - 접수 
2020-03-03 15:14:44 - 사업변경 신청 - 신청 
2020-03-09 14:25:12 - 사업변경 신청 - 평가반려 
</t>
  </si>
  <si>
    <t xml:space="preserve">2017-12-14 11:48:28 - 신규신청 - 신청 
2017-12-28 07:58:46 - 관장기관 지정 - GIR센터
2018-01-05 10:40:56 - 관장기관 지정 - 산업통상부
2018-01-21 17:13:29 - 신규신청 - 문서재제출요청 
2018-06-15 11:21:55 - 재제출신청 - 신청 
2018-11-30 11:09:24 - 재제출신청 - 평가승인 
2018-12-12 09:30:05 - 재제출신청 - 심의승인 
2020-01-06 17:16:26 - 재제출신청 - 착수신고 
</t>
  </si>
  <si>
    <t xml:space="preserve">2017-12-27 13:14:56 - 신규신청 - 신청 
2017-12-28 07:58:46 - 관장기관 지정 - GIR센터
2018-01-05 11:38:12 - 관장기관 지정 - 산업통상부
2018-01-21 18:00:02 - 신규신청 - 문서재제출요청 
2018-06-19 17:37:38 - 재제출신청 - 신청 
2018-12-05 17:22:49 - 재제출신청 - 평가승인 
2018-12-05 17:51:30 - 재제출신청 - 심의승인 
2019-12-16 10:39:42 - 재제출신청 - 착수신고 
</t>
  </si>
  <si>
    <t xml:space="preserve">2017-08-25 23:39:44 - 신규신청 - 신청 
2017-12-28 07:58:46 - 관장기관 지정 - GIR센터
2018-01-04 11:08:54 - 관장기관 지정 - 산업통상부
2018-05-29 10:41:11 - 신규신청 - 보완요청 
2019-08-08 13:32:13 - 보완신청 - 신청 
2019-12-02 10:55:52 - 보완신청 - 평가반려 
</t>
  </si>
  <si>
    <t xml:space="preserve">2017-12-22 16:55:10 - 신규신청 - 신청 
2017-12-28 07:58:46 - 관장기관 지정 - GIR센터
2018-01-05 10:52:07 - 관장기관 지정 - 산업통상부
2018-01-21 17:39:08 - 신규신청 - 문서재제출요청 
2018-06-19 15:12:58 - 재제출신청 - 신청 
2018-11-30 12:32:05 - 재제출신청 - 평가승인 
2018-11-30 12:43:42 - 재제출신청 - 심의승인 
2019-11-19 07:56:27 - 재제출신청 - 착수신고 
</t>
  </si>
  <si>
    <t xml:space="preserve">2017-12-14 11:45:55 - 신규신청 - 신청 
2017-12-28 07:58:46 - 관장기관 지정 - GIR센터
2018-01-05 11:36:53 - 관장기관 지정 - 산업통상부
2018-01-21 17:15:41 - 신규신청 - 문서재제출요청 
2018-06-15 13:18:28 - 재제출신청 - 신청 
2018-11-29 10:29:34 - 재제출신청 - 평가승인 
2018-11-29 13:19:28 - 재제출신청 - 심의승인 
2019-11-18 22:10:31 - 재제출신청 - 착수신고 
</t>
  </si>
  <si>
    <t xml:space="preserve">2017-12-14 11:22:01 - 신규신청 - 신청 
2017-12-28 07:58:46 - 관장기관 지정 - GIR센터
2018-01-05 11:26:57 - 관장기관 지정 - 산업통상부
2018-01-21 17:16:21 - 신규신청 - 문서재제출요청 
2018-06-15 11:25:08 - 재제출신청 - 신청 
2018-11-29 10:34:54 - 재제출신청 - 평가승인 
2018-11-29 13:28:30 - 재제출신청 - 심의승인 
2019-11-16 00:39:29 - 재제출신청 - 착수신고 
</t>
  </si>
  <si>
    <t xml:space="preserve">2018-01-02 15:49:41 - 신규신청 - 신청 
2018-01-02 15:49:44 - 관장기관 지정 - GIR센터
2018-01-05 10:30:00 - 관장기관 지정 - 산업통상부
2018-01-21 17:28:54 - 신규신청 - 문서재제출요청 
2018-02-09 11:48:08 - 재제출신청 - 신청 
2018-10-26 17:43:48 - 재제출신청 - 문서재제출요청 
2018-10-26 17:56:58 - 재제출신청 - 신청 
2018-11-29 16:54:39 - 재제출신청 - 평가승인 
2018-11-30 10:15:05 - 재제출신청 - 심의승인 
2019-11-15 23:51:23 - 재제출신청 - 착수신고 
</t>
  </si>
  <si>
    <t xml:space="preserve">2017-12-14 17:20:10 - 신규신청 - 신청 
2017-12-28 07:58:46 - 관장기관 지정 - GIR센터
2018-01-05 10:28:02 - 관장기관 지정 - 산업통상부
2018-01-21 16:43:22 - 신규신청 - 문서재제출요청 
2018-06-14 11:16:41 - 재제출신청 - 신청 
2018-11-27 16:56:07 - 재제출신청 - 평가승인 
2018-11-27 16:57:27 - 재제출신청 - 심의승인 
2019-11-15 16:53:38 - 재제출신청 - 착수신고 
</t>
  </si>
  <si>
    <t xml:space="preserve">2017-12-14 17:44:01 - 신규신청 - 신청 
2017-12-28 07:58:46 - 관장기관 지정 - GIR센터
2018-01-05 11:30:11 - 관장기관 지정 - 산업통상부
2018-01-09 11:06:03 - 신규신청 - 문서재제출요청 
2018-06-14 11:34:19 - 재제출신청 - 신청 
2018-11-28 14:01:56 - 재제출신청 - 평가승인 
2018-11-28 14:03:06 - 재제출신청 - 심의승인 
2019-11-15 14:32:47 - 재제출신청 - 착수신고 
</t>
  </si>
  <si>
    <t xml:space="preserve">2017-12-14 17:50:21 - 신규신청 - 신청 
2017-12-28 07:58:46 - 관장기관 지정 - GIR센터
2018-01-05 11:25:24 - 관장기관 지정 - 산업통상부
2018-01-21 16:54:51 - 신규신청 - 문서재제출요청 
2018-06-14 11:32:02 - 재제출신청 - 신청 
2018-11-08 10:18:13 - 재제출신청 - 문서재제출요청 
2018-11-09 13:27:56 - 재제출신청 - 신청 
2018-11-28 11:17:49 - 재제출신청 - 평가승인 
2018-11-28 11:19:01 - 재제출신청 - 심의승인 
2019-11-15 14:11:47 - 재제출신청 - 착수신고 
</t>
  </si>
  <si>
    <t xml:space="preserve">2017-12-14 17:49:54 - 신규신청 - 신청 
2017-12-28 07:58:46 - 관장기관 지정 - GIR센터
2018-01-05 11:31:24 - 관장기관 지정 - 산업통상부
2018-01-21 16:47:38 - 신규신청 - 문서재제출요청 
2018-06-14 11:23:07 - 재제출신청 - 신청 
2018-11-28 09:12:58 - 재제출신청 - 평가승인 
2018-11-28 09:14:23 - 재제출신청 - 심의승인 
2019-11-15 13:57:48 - 재제출신청 - 착수신고 
</t>
  </si>
  <si>
    <t xml:space="preserve">2017-12-14 10:28:12 - 신규신청 - 신청 
2017-12-28 07:58:46 - 관장기관 지정 - GIR센터
2018-01-05 10:47:58 - 관장기관 지정 - 산업통상부
2018-01-21 17:22:19 - 신규신청 - 문서재제출요청 
2019-02-12 14:52:44 - 재제출신청 - 신청 
2019-02-13 16:49:21 - 재제출신청 - 평가승인 
2019-02-13 16:50:57 - 재제출신청 - 심의승인 
2019-11-14 15:51:25 - 재제출신청 - 착수신고 
</t>
  </si>
  <si>
    <t xml:space="preserve">2017-12-14 17:12:00 - 신규신청 - 신청 
2017-12-28 07:58:46 - 관장기관 지정 - GIR센터
2018-01-05 11:37:21 - 관장기관 지정 - 산업통상부
2018-01-21 16:42:28 - 신규신청 - 문서재제출요청 
2018-06-14 11:15:19 - 재제출신청 - 신청 
2018-11-27 16:25:10 - 재제출신청 - 평가승인 
2018-11-27 16:27:17 - 재제출신청 - 심의승인 
2019-11-14 15:44:20 - 재제출신청 - 착수신고 
</t>
  </si>
  <si>
    <t xml:space="preserve">2017-12-14 10:23:58 - 신규신청 - 신청 
2017-12-28 07:58:46 - 관장기관 지정 - GIR센터
2018-01-05 10:26:08 - 관장기관 지정 - 산업통상부
2018-01-21 17:16:54 - 신규신청 - 문서재제출요청 
2018-06-15 13:25:09 - 재제출신청 - 신청 
2018-11-29 10:39:53 - 재제출신청 - 평가승인 
2018-11-29 13:34:42 - 재제출신청 - 심의승인 
2019-11-14 15:36:49 - 재제출신청 - 착수신고 
</t>
  </si>
  <si>
    <t xml:space="preserve">2017-12-14 17:45:24 - 신규신청 - 신청 
2017-12-28 07:58:46 - 관장기관 지정 - GIR센터
2018-01-05 11:27:33 - 관장기관 지정 - 산업통상부
2018-01-21 16:55:58 - 신규신청 - 문서재제출요청 
2018-06-14 11:33:46 - 재제출신청 - 신청 
2018-11-28 11:40:28 - 재제출신청 - 평가승인 
2018-11-28 13:53:22 - 재제출신청 - 심의승인 
2019-11-14 15:24:33 - 재제출신청 - 착수신고 
</t>
  </si>
  <si>
    <t xml:space="preserve">2017-12-14 17:33:19 - 신규신청 - 신청 
2017-12-28 07:58:46 - 관장기관 지정 - GIR센터
2018-01-05 10:52:33 - 관장기관 지정 - 산업통상부
2018-01-21 16:44:25 - 신규신청 - 문서재제출요청 
2018-06-14 11:18:00 - 재제출신청 - 신청 
2018-11-27 17:04:27 - 재제출신청 - 평가승인 
2018-11-27 17:14:21 - 재제출신청 - 심의승인 
2019-10-31 10:19:51 - 재제출신청 - 착수신고 
</t>
  </si>
  <si>
    <t xml:space="preserve">2017-12-14 17:27:10 - 신규신청 - 신청 
2017-12-28 07:58:46 - 관장기관 지정 - GIR센터
2018-01-05 10:46:37 - 관장기관 지정 - 산업통상부
2018-01-21 17:01:22 - 신규신청 - 문서재제출요청 
2018-06-14 11:40:05 - 재제출신청 - 신청 
2018-11-28 16:29:37 - 재제출신청 - 평가승인 
2018-11-28 17:40:18 - 재제출신청 - 심의승인 
2019-10-30 11:44:06 - 재제출신청 - 착수신고 
</t>
  </si>
  <si>
    <t xml:space="preserve">2017-12-14 10:55:15 - 신규신청 - 신청 
2017-12-28 07:58:46 - 관장기관 지정 - GIR센터
2018-01-05 10:39:00 - 관장기관 지정 - 산업통상부
2018-01-21 17:21:39 - 신규신청 - 문서재제출요청 
2018-06-15 13:32:49 - 재제출신청 - 신청 
2018-11-29 14:08:49 - 재제출신청 - 평가승인 
2018-11-29 16:07:20 - 재제출신청 - 심의승인 
2019-05-30 08:54:15 - 재제출신청 - 착수신고 
2019-10-28 17:39:28 - 사업변경 신청 - 신청 
2019-10-29 14:15:39 - 사업변경 신청 - 평가반려 
</t>
  </si>
  <si>
    <t xml:space="preserve">2017-12-14 17:10:40 - 신규신청 - 신청 
2017-12-28 07:58:46 - 관장기관 지정 - GIR센터
2018-01-05 10:30:32 - 관장기관 지정 - 산업통상부
2018-01-21 16:41:02 - 신규신청 - 문서재제출요청 
2018-06-14 11:14:03 - 재제출신청 - 신청 
2018-11-27 16:01:52 - 재제출신청 - 평가승인 
2018-11-27 16:03:21 - 재제출신청 - 심의승인 
2019-10-25 11:34:34 - 재제출신청 - 착수신고 
</t>
  </si>
  <si>
    <t xml:space="preserve">2017-12-14 17:38:14 - 신규신청 - 신청 
2017-12-28 07:58:46 - 관장기관 지정 - GIR센터
2018-01-05 10:37:35 - 관장기관 지정 - 산업통상부
2018-01-21 16:59:00 - 신규신청 - 문서재제출요청 
2018-06-14 11:36:16 - 재제출신청 - 신청 
2018-11-28 15:10:33 - 재제출신청 - 평가승인 
2018-11-28 15:12:00 - 재제출신청 - 심의승인 
2019-08-26 14:49:58 - 재제출신청 - 착수신고 
</t>
  </si>
  <si>
    <t xml:space="preserve">2017-12-27 13:19:02 - 신규신청 - 신청 
2017-12-28 07:58:46 - 관장기관 지정 - GIR센터
2018-01-05 11:37:57 - 관장기관 지정 - 산업통상부
2018-01-21 17:59:43 - 신규신청 - 문서재제출요청 
2018-06-19 17:37:47 - 재제출신청 - 신청 
2018-11-08 13:32:58 - 재제출신청 - 문서재제출요청 
2018-11-08 17:15:23 - 재제출신청 - 신청 
2018-12-05 17:17:00 - 재제출신청 - 문서재제출요청 
2018-12-06 14:53:20 - 재제출신청 - 신청 
2018-12-12 10:21:18 - 재제출신청 - 문서재제출요청 
2018-12-13 11:07:52 - 재제출신청 - 신청 
2019-01-22 15:36:15 - 재제출신청 - 평가승인 
2019-01-22 16:04:36 - 재제출신청 - 심의승인 
2019-06-17 17:51:19 - 재제출신청 - 착수신고 
</t>
  </si>
  <si>
    <t xml:space="preserve">2017-12-14 16:14:57 - 신규신청 - 접수 
2017-12-18 14:22:13 - 신규신청 - 신청 
2017-12-18 14:22:34 - 신규신청 - 문서재제출요청 
2017-12-18 14:29:26 - 재제출신청 - 접수 
2017-12-18 14:34:19 - 재제출신청 - 신청 
2017-12-28 07:58:44 - 관장기관 지정 - GIR센터
2018-01-04 11:11:03 - 관장기관 지정 - 산업통상부
2018-08-27 15:49:22 - 재제출신청 - 보완요청 
2018-08-30 23:30:19 - 보완신청 - 접수 
2018-09-05 11:28:26 - 보완신청 - 신청 
2018-11-23 10:31:10 - 보완신청 - 문서재제출요청 
2018-11-30 17:54:36 - 재제출신청 - 접수 
2018-11-30 17:56:49 - 재제출신청 - 신청 
2019-01-14 16:28:55 - 재제출신청 - 문서재제출요청 
2019-01-16 11:17:16 - 재제출신청 - 접수 
2019-01-16 11:25:23 - 재제출신청 - 신청 
2019-05-13 17:15:42 - 재제출신청 - 평가승인 
2019-05-13 17:38:58 - 재제출신청 - 심의승인 
2019-06-12 10:04:44 - 재제출신청 - 착수신고 
</t>
  </si>
  <si>
    <t>사업계획서_엘에스니꼬동제련_ver9_190225.pdf</t>
  </si>
  <si>
    <t xml:space="preserve">
[합의서] 외부감축사업 사업 참가자 합의서.pdf
외부감축사업 증빙자료.zip</t>
  </si>
  <si>
    <t>[보완2차]착수신고
2019-05-22</t>
  </si>
  <si>
    <t xml:space="preserve">2016-10-10 18:32:45 - 신규신청 - 신청 
2017-05-22 13:40:34 - 신규신청 - 보완요청 
2017-05-31 16:53:08 - 보완신청 - 접수 
2017-09-13 15:18:01 - 보완신청 - 보완요청 
2017-09-22 12:14:37 - 보완신청 - 접수 
2017-09-22 16:39:56 - 보완신청 - 신청 
2017-12-06 09:46:37 - 보완신청 - 문서재제출요청 
2017-12-28 07:58:44 - 관장기관 지정 - 산업통상부
2018-06-20 17:46:46 - 재제출신청 - 접수 
2018-06-29 10:08:53 - 재제출신청 - 신청 
2018-07-30 13:38:28 - 재제출신청 - 문서재제출요청 
2018-08-29 08:53:13 - 재제출신청 - 접수 
2018-08-31 13:37:18 - 재제출신청 - 신청 
2018-09-21 13:24:45 - 재제출신청 - 문서재제출요청 
2018-09-21 14:03:33 - 재제출신청 - 접수 
2018-09-21 14:04:47 - 재제출신청 - 신청 
2018-09-21 14:05:02 - 재제출신청 - 문서재제출요청 
2018-09-21 14:21:15 - 재제출신청 - 접수 
2018-09-21 14:26:11 - 재제출신청 - 신청 
2018-10-10 18:36:17 - 재제출신청 - 문서재제출요청 
2018-10-11 10:46:29 - 재제출신청 - 접수 
2018-10-11 11:23:54 - 재제출신청 - 신청 
2019-02-27 14:23:29 - 재제출신청 - 문서재제출요청 
2019-02-28 02:25:14 - 재제출신청 - 접수 
2019-03-04 09:31:47 - 재제출신청 - 신청 
2019-03-04 11:29:18 - 재제출신청 - 문서재제출요청 
2019-03-05 08:57:16 - 재제출신청 - 접수 
2019-03-05 15:13:34 - 재제출신청 - 신청 
2019-03-05 15:14:25 - 재제출신청 - 문서재제출요청 
2019-03-06 17:35:44 - 재제출신청 - 접수 
2019-03-26 09:05:46 - 재제출신청 - 신청 
2019-03-26 09:17:36 - 재제출신청 - 문서재제출요청 
2019-03-26 09:56:22 - 재제출신청 - 접수 
2019-03-26 09:57:08 - 재제출신청 - 신청 
2019-05-13 17:09:59 - 재제출신청 - 평가승인 
2019-05-13 17:40:07 - 재제출신청 - 심의승인 
2019-05-22 15:26:44 - 재제출신청 - 착수신고 
</t>
  </si>
  <si>
    <t xml:space="preserve">2018-02-06 10:54:50 - 신규신청 - 신청 
2018-02-06 10:54:50 - 관장기관 지정 - GIR센터
2018-02-07 13:19:17 - 관장기관 지정 - 산업통상부
2018-02-12 10:11:42 - 신규신청 - 문서재제출요청 
2018-02-28 10:51:24 - 재제출신청 - 신청 
2018-08-27 10:54:57 - 재제출신청 - 보완요청 
2018-08-30 10:21:01 - 보완신청 - 신청 
2018-10-01 17:51:49 - 보완신청 - 문서재제출요청 
2018-10-02 12:02:35 - 재제출신청 - 신청 
2018-11-23 10:06:00 - 재제출신청 - 문서재제출요청 
2018-11-26 16:15:44 - 재제출신청 - 신청 
2019-01-15 14:04:11 - 재제출신청 - 문서재제출요청 
2019-01-18 15:13:41 - 재제출신청 - 신청 
2019-05-13 17:14:52 - 재제출신청 - 평가승인 
2019-05-13 17:39:26 - 재제출신청 - 심의승인 
2019-05-14 15:08:22 - 재제출신청 - 착수신고 
</t>
  </si>
  <si>
    <t xml:space="preserve">2019-04-02 11:23:41 - 신규신청 - 신청 
2019-04-02 11:23:41 - 관장기관 지정 - 기후에너지환경부
2019-04-02 17:41:47 - 관장기관 지정 - 산업통상부
2019-04-16 14:46:51 - 신규신청 - 평가반려 
</t>
  </si>
  <si>
    <t>(주)경인양행, 주식회사 알씨씨</t>
  </si>
  <si>
    <t xml:space="preserve">2017-12-14 17:07:12 - 신규신청 - 신청 
2017-12-28 07:58:46 - 관장기관 지정 - GIR센터
2018-01-05 10:19:59 - 관장기관 지정 - 산업통상부
2018-01-21 16:40:13 - 신규신청 - 문서재제출요청 
2018-06-14 11:11:58 - 재제출신청 - 신청 
2018-11-27 15:37:42 - 재제출신청 - 평가승인 
2018-11-27 15:41:42 - 재제출신청 - 심의승인 
2019-04-04 17:50:59 - 재제출신청 - 착수신고 
2019-04-04 17:53:46 - 사업변경 신청 - 접수 
2019-04-04 17:54:40 - 사업변경 신청 - 신청 
2019-04-09 10:20:24 - 사업변경 신청 - 평가반려 
2020-08-13 13:07:08 - 권리의 승계 - 신청 
</t>
  </si>
  <si>
    <t>(주)한남코퍼레이션, 주식회사 알씨씨</t>
  </si>
  <si>
    <t xml:space="preserve">2017-12-14 17:11:25 - 신규신청 - 신청 
2017-12-28 07:58:46 - 관장기관 지정 - GIR센터
2018-01-05 10:46:22 - 관장기관 지정 - 산업통상부
2018-01-21 16:41:28 - 신규신청 - 문서재제출요청 
2018-06-14 11:14:39 - 재제출신청 - 신청 
2018-11-27 16:14:37 - 재제출신청 - 평가승인 
2018-11-27 16:20:48 - 재제출신청 - 심의승인 
2019-04-04 18:00:08 - 재제출신청 - 착수신고 
2019-04-04 18:01:35 - 사업변경 신청 - 접수 
2019-04-04 18:02:13 - 사업변경 신청 - 신청 
2019-04-09 10:20:03 - 사업변경 신청 - 평가반려 
2020-08-12 16:25:03 - 권리의 승계 - 신청 
</t>
  </si>
  <si>
    <t xml:space="preserve">2017-12-14 17:12:39 - 신규신청 - 신청 
2017-12-28 07:58:46 - 관장기관 지정 - GIR센터
2018-01-05 10:47:32 - 관장기관 지정 - 산업통상부
2018-01-21 16:42:58 - 신규신청 - 문서재제출요청 
2018-06-14 11:15:54 - 재제출신청 - 신청 
2018-10-26 11:27:27 - 재제출신청 - 문서재제출요청 
2018-10-26 13:27:09 - 재제출신청 - 신청 
2018-11-27 16:31:56 - 재제출신청 - 평가승인 
2018-11-27 16:34:25 - 재제출신청 - 심의승인 
2019-04-04 17:41:51 - 재제출신청 - 착수신고 
</t>
  </si>
  <si>
    <t xml:space="preserve">2018-01-02 09:42:48 - 신규신청 - 신청 
2018-01-04 11:00:52 - 관장기관 지정 - 산업통상부
2018-01-21 17:55:39 - 신규신청 - 문서재제출요청 
2018-06-19 17:30:17 - 재제출신청 - 신청 
2018-12-03 17:18:12 - 재제출신청 - 평가승인 
2018-12-05 16:03:39 - 재제출신청 - 심의승인 
2019-03-15 16:22:50 - 재제출신청 - 착수신고 
</t>
  </si>
  <si>
    <t xml:space="preserve">2017-12-14 11:00:06 - 신규신청 - 신청 
2017-12-28 07:58:46 - 관장기관 지정 - GIR센터
2018-01-05 11:41:20 - 관장기관 지정 - 산업통상부
2018-01-21 17:21:57 - 신규신청 - 문서재제출요청 
2019-02-12 14:42:33 - 재제출신청 - 신청 
2019-02-13 16:29:30 - 재제출신청 - 문서재제출요청 
2019-02-20 15:02:52 - 재제출신청 - 신청 
2019-02-25 16:55:29 - 재제출신청 - 평가승인 
2019-02-25 16:56:56 - 재제출신청 - 심의승인 
</t>
  </si>
  <si>
    <t xml:space="preserve">2017-12-14 10:48:27 - 신규신청 - 신청 
2017-12-28 07:58:46 - 관장기관 지정 - GIR센터
2018-01-05 11:28:35 - 관장기관 지정 - 산업통상부
2018-01-21 17:08:02 - 신규신청 - 문서재제출요청 
2018-06-15 11:15:57 - 재제출신청 - 신청 
2018-11-08 10:52:49 - 재제출신청 - 문서재제출요청 
2019-02-12 14:05:35 - 재제출신청 - 신청 
2019-02-13 14:30:06 - 재제출신청 - 문서재제출요청 
2019-02-20 15:01:00 - 재제출신청 - 신청 
2019-02-25 16:30:47 - 재제출신청 - 평가승인 
2019-02-25 16:40:07 - 재제출신청 - 심의승인 
</t>
  </si>
  <si>
    <t xml:space="preserve">2017-12-14 11:02:00 - 신규신청 - 신청 
2017-12-28 07:58:46 - 관장기관 지정 - GIR센터
2018-01-05 11:45:23 - 관장기관 지정 - 산업통상부
2018-01-21 17:15:20 - 신규신청 - 문서재제출요청 
2018-06-15 11:24:16 - 재제출신청 - 신청 
2018-11-08 11:16:16 - 재제출신청 - 문서재제출요청 
2018-11-09 16:19:16 - 재제출신청 - 신청 
2018-11-29 10:26:16 - 재제출신청 - 평가승인 
2018-11-29 11:39:03 - 재제출신청 - 심의승인 
2019-02-21 15:03:51 - 재제출신청 - 착수신고 
</t>
  </si>
  <si>
    <t xml:space="preserve">2017-12-14 10:19:43 - 신규신청 - 신청 
2017-12-28 07:58:46 - 관장기관 지정 - GIR센터
2018-01-05 10:53:36 - 관장기관 지정 - 산업통상부
2018-01-21 17:04:10 - 신규신청 - 문서재제출요청 
2018-06-15 11:12:57 - 재제출신청 - 신청 
2018-11-28 16:45:38 - 재제출신청 - 평가승인 
2018-11-28 17:51:27 - 재제출신청 - 심의승인 
2019-02-20 15:12:13 - 재제출신청 - 착수신고 
</t>
  </si>
  <si>
    <t xml:space="preserve">2018-01-02 17:16:15 - 신규신청 - 신청 
2018-01-05 11:35:30 - 관장기관 지정 - 산업통상부
2018-01-21 17:39:42 - 신규신청 - 문서재제출요청 
2018-06-19 15:13:44 - 재제출신청 - 신청 
2018-11-30 12:33:47 - 재제출신청 - 평가승인 
2018-11-30 12:44:37 - 재제출신청 - 심의승인 
2019-02-20 15:10:24 - 재제출신청 - 착수신고 
</t>
  </si>
  <si>
    <t xml:space="preserve">2017-12-14 18:04:17 - 신규신청 - 신청 
2017-12-28 07:58:46 - 관장기관 지정 - GIR센터
2018-01-05 10:26:48 - 관장기관 지정 - 산업통상부
2018-01-21 16:49:02 - 신규신청 - 문서재제출요청 
2018-06-14 11:24:52 - 재제출신청 - 신청 
2018-11-07 19:05:24 - 재제출신청 - 문서재제출요청 
2018-11-09 13:12:20 - 재제출신청 - 신청 
2018-11-28 09:28:31 - 재제출신청 - 평가승인 
2018-11-28 09:29:45 - 재제출신청 - 심의승인 
2019-02-18 14:42:38 - 재제출신청 - 착수신고 
</t>
  </si>
  <si>
    <t xml:space="preserve">2017-12-14 11:16:55 - 신규신청 - 신청 
2017-12-28 07:58:46 - 관장기관 지정 - GIR센터
2018-01-05 10:48:10 - 관장기관 지정 - 산업통상부
2018-01-21 17:20:52 - 신규신청 - 문서재제출요청 
2019-02-12 14:37:54 - 재제출신청 - 신청 
2019-02-13 16:20:36 - 재제출신청 - 평가승인 
2019-02-13 16:21:24 - 재제출신청 - 심의승인 
</t>
  </si>
  <si>
    <t xml:space="preserve">2017-12-14 10:37:48 - 신규신청 - 신청 
2017-12-28 07:58:46 - 관장기관 지정 - GIR센터
2018-01-05 11:38:26 - 관장기관 지정 - 산업통상부
2018-01-21 17:10:34 - 신규신청 - 문서재제출요청 
2019-02-12 14:21:24 - 재제출신청 - 신청 
2019-02-13 14:24:06 - 재제출신청 - 평가승인 
2019-02-13 14:31:19 - 재제출신청 - 심의승인 
</t>
  </si>
  <si>
    <t xml:space="preserve">2017-12-27 10:39:55 - 신규신청 - 신청 
2017-12-28 07:58:46 - 관장기관 지정 - 산업통상부
2018-01-21 18:05:59 - 신규신청 - 문서재제출요청 
2018-06-19 17:57:00 - 재제출신청 - 신청 
2018-11-08 14:05:59 - 재제출신청 - 문서재제출요청 
2018-11-08 17:28:04 - 재제출신청 - 신청 
2018-12-05 18:11:16 - 재제출신청 - 문서재제출요청 
2018-12-06 15:06:06 - 재제출신청 - 신청 
2018-12-12 13:32:30 - 재제출신청 - 문서재제출요청 
2018-12-13 15:11:20 - 재제출신청 - 신청 
2019-01-22 16:18:26 - 재제출신청 - 문서재제출요청 
2019-01-26 22:19:59 - 재제출신청 - 신청 
2019-02-11 10:49:17 - 재제출신청 - 문서재제출요청 
2019-02-11 10:59:35 - 재제출신청 - 신청 
2019-02-11 18:34:05 - 재제출신청 - 평가승인 
2019-02-11 18:35:27 - 재제출신청 - 심의승인 
</t>
  </si>
  <si>
    <t xml:space="preserve">2018-01-02 15:21:29 - 신규신청 - 신청 
2018-01-05 10:23:15 - 관장기관 지정 - 산업통상부
2018-01-21 17:23:47 - 신규신청 - 문서재제출요청 
2018-02-09 10:51:21 - 재제출신청 - 신청 
2018-12-27 14:05:59 - 재제출신청 - 문서재제출요청 
2019-01-26 22:05:38 - 재제출신청 - 신청 
2019-02-11 10:46:24 - 재제출신청 - 평가승인 
2019-02-11 10:47:14 - 재제출신청 - 심의승인 
</t>
  </si>
  <si>
    <t xml:space="preserve">2017-12-14 17:20:24 - 신규신청 - 신청 
2017-12-28 07:58:46 - 관장기관 지정 - GIR센터
2018-01-05 11:41:55 - 관장기관 지정 - 산업통상부
2018-01-21 17:01:46 - 신규신청 - 문서재제출요청 
2018-06-14 11:40:33 - 재제출신청 - 신청 
2018-11-08 10:28:06 - 재제출신청 - 문서재제출요청 
2018-11-09 13:34:38 - 재제출신청 - 신청 
2018-11-28 16:32:50 - 재제출신청 - 문서재제출요청 
2018-12-06 13:14:01 - 재제출신청 - 신청 
2018-12-12 10:09:33 - 재제출신청 - 문서재제출요청 
2018-12-12 15:57:15 - 재제출신청 - 신청 
2019-01-22 10:04:06 - 재제출신청 - 문서재제출요청 
2019-01-23 11:42:47 - 재제출신청 - 신청 
2019-02-11 10:40:10 - 재제출신청 - 평가승인 
2019-02-11 10:42:42 - 재제출신청 - 심의승인 
</t>
  </si>
  <si>
    <t xml:space="preserve">2017-12-14 17:42:05 - 신규신청 - 신청 
2017-12-28 07:58:46 - 관장기관 지정 - GIR센터
2018-01-05 10:30:52 - 관장기관 지정 - 산업통상부
2018-01-21 16:46:21 - 신규신청 - 문서재제출요청 
2018-06-14 11:21:25 - 재제출신청 - 신청 
2018-11-27 17:52:07 - 재제출신청 - 평가승인 
2018-11-27 17:53:20 - 재제출신청 - 심의승인 
2019-02-07 14:25:23 - 재제출신청 - 착수신고 
</t>
  </si>
  <si>
    <t xml:space="preserve">2017-12-27 10:05:04 - 신규신청 - 신청 
2017-12-28 07:58:46 - 관장기관 지정 - GIR센터
2018-01-05 11:39:24 - 관장기관 지정 - 산업통상부
2018-01-21 18:07:59 - 신규신청 - 문서재제출요청 
2018-06-19 18:00:53 - 재제출신청 - 신청 
2018-12-06 09:30:36 - 재제출신청 - 문서재제출요청 
2018-12-06 15:08:00 - 재제출신청 - 신청 
2018-12-12 13:37:08 - 재제출신청 - 문서재제출요청 
2018-12-13 15:48:38 - 재제출신청 - 신청 
2019-01-22 16:42:43 - 재제출신청 - 평가승인 
2019-01-22 16:44:09 - 재제출신청 - 심의승인 
</t>
  </si>
  <si>
    <t xml:space="preserve">2018-01-02 10:31:15 - 신규신청 - 신청 
2018-01-05 11:22:33 - 관장기관 지정 - 산업통상부
2018-01-21 17:58:27 - 신규신청 - 문서재제출요청 
2018-06-19 17:35:32 - 재제출신청 - 신청 
2018-10-29 15:40:14 - 재제출신청 - 문서재제출요청 
2018-10-29 16:09:06 - 재제출신청 - 신청 
2018-12-05 17:00:56 - 재제출신청 - 문서재제출요청 
2018-12-06 14:50:30 - 재제출신청 - 신청 
2018-12-12 10:19:43 - 재제출신청 - 문서재제출요청 
2018-12-13 10:56:36 - 재제출신청 - 신청 
2019-01-22 15:19:19 - 재제출신청 - 평가승인 
2019-01-22 15:21:01 - 재제출신청 - 심의승인 
</t>
  </si>
  <si>
    <t xml:space="preserve">2017-12-26 16:47:22 - 신규신청 - 신청 
2017-12-28 07:58:46 - 관장기관 지정 - 농림축산식품부
2018-01-09 15:02:09 - 관장기관 지정 - 산업통상부
2018-01-21 17:51:17 - 신규신청 - 문서재제출요청 
2018-06-19 17:28:52 - 재제출신청 - 신청 
2018-10-26 20:04:13 - 재제출신청 - 문서재제출요청 
2018-10-29 14:41:29 - 재제출신청 - 신청 
2018-12-03 17:14:29 - 재제출신청 - 문서재제출요청 
2018-12-06 14:47:44 - 재제출신청 - 신청 
2018-12-12 10:13:14 - 재제출신청 - 문서재제출요청 
2019-01-16 12:48:15 - 재제출신청 - 신청 
2019-01-22 15:09:32 - 재제출신청 - 평가승인 
2019-01-22 15:11:42 - 재제출신청 - 심의승인 
</t>
  </si>
  <si>
    <t xml:space="preserve">2017-12-27 10:43:37 - 신규신청 - 신청 
2017-12-28 07:58:46 - 관장기관 지정 - GIR센터
2018-01-05 11:36:36 - 관장기관 지정 - 산업통상부
2018-02-28 09:22:18 - 신규신청 - 문서재제출요청 
2018-06-19 17:44:59 - 재제출신청 - 신청 
2018-11-08 13:47:42 - 재제출신청 - 문서재제출요청 
2018-12-06 15:04:29 - 재제출신청 - 신청 
2018-12-12 13:26:40 - 재제출신청 - 평가승인 
2018-12-12 13:28:26 - 재제출신청 - 심의승인 
</t>
  </si>
  <si>
    <t xml:space="preserve">2017-12-26 10:18:20 - 신규신청 - 신청 
2017-12-28 07:58:46 - 관장기관 지정 - GIR센터
2018-01-04 10:50:45 - 관장기관 지정 - 산업통상부
2018-01-21 18:02:44 - 신규신청 - 문서재제출요청 
2018-06-19 17:42:20 - 재제출신청 - 신청 
2018-10-26 20:46:35 - 재제출신청 - 문서재제출요청 
2018-12-06 15:03:19 - 재제출신청 - 신청 
2018-12-12 13:20:27 - 재제출신청 - 평가승인 
2018-12-12 13:21:32 - 재제출신청 - 심의승인 
</t>
  </si>
  <si>
    <t xml:space="preserve">2017-12-27 10:49:54 - 신규신청 - 신청 
2017-12-28 07:58:46 - 관장기관 지정 - GIR센터
2018-01-05 10:40:29 - 관장기관 지정 - 산업통상부
2018-01-21 18:01:38 - 신규신청 - 문서재제출요청 
2018-06-19 17:41:06 - 재제출신청 - 신청 
2018-10-26 20:44:40 - 재제출신청 - 문서재제출요청 
2018-12-06 15:01:30 - 재제출신청 - 신청 
2018-12-12 13:13:45 - 재제출신청 - 평가승인 
2018-12-12 13:14:49 - 재제출신청 - 심의승인 
</t>
  </si>
  <si>
    <t xml:space="preserve">2017-12-27 11:18:38 - 신규신청 - 신청 
2017-12-28 07:58:46 - 관장기관 지정 - GIR센터
2018-01-05 11:31:53 - 관장기관 지정 - 산업통상부
2018-01-21 18:01:21 - 신규신청 - 문서재제출요청 
2018-06-19 17:40:17 - 재제출신청 - 신청 
2018-10-26 20:34:47 - 재제출신청 - 문서재제출요청 
2018-12-06 15:00:08 - 재제출신청 - 신청 
2018-12-12 11:39:22 - 재제출신청 - 평가승인 
2018-12-12 11:40:31 - 재제출신청 - 심의승인 
</t>
  </si>
  <si>
    <t xml:space="preserve">2017-12-27 11:34:23 - 신규신청 - 신청 
2017-12-28 07:58:46 - 관장기관 지정 - GIR센터
2018-01-05 10:33:29 - 관장기관 지정 - 산업통상부
2018-01-21 18:00:59 - 신규신청 - 문서재제출요청 
2018-06-19 17:39:31 - 재제출신청 - 신청 
2018-10-26 20:31:23 - 재제출신청 - 문서재제출요청 
2018-12-06 14:58:19 - 재제출신청 - 신청 
2018-12-12 11:29:35 - 재제출신청 - 평가승인 
2018-12-12 11:31:29 - 재제출신청 - 심의승인 
</t>
  </si>
  <si>
    <t xml:space="preserve">2018-01-02 18:04:54 - 신규신청 - 신청 
2018-01-05 11:26:05 - 관장기관 지정 - 산업통상부
2018-01-21 17:43:20 - 신규신청 - 문서재제출요청 
2018-06-19 17:08:27 - 재제출신청 - 신청 
2018-12-03 10:25:44 - 재제출신청 - 평가승인 
2018-12-12 09:49:56 - 재제출신청 - 심의승인 
</t>
  </si>
  <si>
    <t xml:space="preserve">2017-12-14 11:11:38 - 신규신청 - 신청 
2017-12-28 07:58:46 - 관장기관 지정 - GIR센터
2018-01-05 11:24:18 - 관장기관 지정 - 산업통상부
2018-01-21 17:19:57 - 신규신청 - 문서재제출요청 
2018-06-15 11:30:19 - 재제출신청 - 신청 
2018-11-29 13:48:17 - 재제출신청 - 평가승인 
2018-12-12 09:41:20 - 재제출신청 - 심의승인 
</t>
  </si>
  <si>
    <t xml:space="preserve">2017-12-14 17:33:26 - 신규신청 - 신청 
2017-12-28 07:58:46 - 관장기관 지정 - GIR센터
2018-01-05 10:28:30 - 관장기관 지정 - 산업통상부
2018-01-21 17:00:14 - 신규신청 - 문서재제출요청 
2018-06-14 11:38:35 - 재제출신청 - 신청 
2018-11-28 15:40:26 - 재제출신청 - 평가승인 
2018-12-12 09:27:25 - 재제출신청 - 심의승인 
</t>
  </si>
  <si>
    <t xml:space="preserve">2017-12-14 18:00:58 - 신규신청 - 신청 
2017-12-28 07:58:46 - 관장기관 지정 - GIR센터
2018-01-05 11:23:31 - 관장기관 지정 - 산업통상부
2018-01-21 16:53:46 - 신규신청 - 문서재제출요청 
2018-06-14 11:30:59 - 재제출신청 - 신청 
2018-11-28 11:06:48 - 재제출신청 - 평가승인 
2018-12-12 09:19:15 - 재제출신청 - 심의승인 
</t>
  </si>
  <si>
    <t xml:space="preserve">2017-08-07 09:13:50 - 신규신청 - 접수 
2017-08-07 09:48:08 - 신규신청 - 신청 
2017-11-18 19:23:24 - 신규신청 - 문서재제출요청 
2017-11-22 16:56:02 - 재제출신청 - 접수 
2017-11-22 17:20:23 - 재제출신청 - 신청 
2017-12-28 07:58:44 - 관장기관 지정 - GIR센터
2018-01-05 11:50:21 - 관장기관 지정 - 산업통상부
2018-03-28 11:30:53 - 재제출신청 - 보완요청 
2018-03-29 16:34:59 - 보완신청 - 접수 
2018-03-29 16:40:31 - 보완신청 - 신청 
2018-06-04 13:56:08 - 보완신청 - 문서재제출요청 
2018-06-18 08:22:10 - 재제출신청 - 접수 
2018-06-18 10:42:16 - 재제출신청 - 신청 
2018-07-02 16:23:35 - 재제출신청 - 문서재제출요청 
2018-07-06 13:45:46 - 재제출신청 - 접수 
2018-07-06 13:56:27 - 재제출신청 - 신청 
2018-11-27 15:20:25 - 재제출신청 - 평가승인 
2018-11-27 15:23:25 - 재제출신청 - 심의승인 
2018-12-11 15:33:46 - 재제출신청 - 착수신고 
</t>
  </si>
  <si>
    <t xml:space="preserve">2017-08-11 14:45:37 - 신규신청 - 접수 
2017-08-14 08:49:13 - 신규신청 - 신청 
2017-11-20 10:24:30 - 신규신청 - 문서재제출요청 
2017-11-22 17:19:13 - 재제출신청 - 접수 
2017-11-22 17:20:06 - 재제출신청 - 신청 
2017-12-28 07:58:44 - 관장기관 지정 - GIR센터
2018-01-05 11:50:57 - 관장기관 지정 - 산업통상부
2018-03-28 16:45:18 - 재제출신청 - 보완요청 
2018-04-04 09:31:22 - 보완신청 - 접수 
2018-04-04 09:39:46 - 보완신청 - 신청 
2018-06-11 14:49:26 - 보완신청 - 문서재제출요청 
2018-06-18 10:35:18 - 재제출신청 - 접수 
2018-06-18 10:42:59 - 재제출신청 - 신청 
2018-07-02 18:13:16 - 재제출신청 - 문서재제출요청 
2018-07-06 13:51:33 - 재제출신청 - 접수 
2018-07-06 13:54:07 - 재제출신청 - 신청 
2018-10-23 09:37:19 - 재제출신청 - 문서재제출요청 
2018-10-24 09:45:05 - 재제출신청 - 접수 
2018-10-24 15:04:16 - 재제출신청 - 신청 
2018-10-25 18:39:38 - 재제출신청 - 문서재제출요청 
2018-10-26 08:49:08 - 재제출신청 - 접수 
2018-10-26 09:45:44 - 재제출신청 - 신청 
2018-10-26 22:22:39 - 재제출신청 - 문서재제출요청 
2018-11-27 17:33:37 - 재제출신청 - 접수 
2018-11-27 17:34:38 - 재제출신청 - 신청 
2018-12-06 17:25:06 - 재제출신청 - 평가승인 
2018-12-06 17:26:14 - 재제출신청 - 심의승인 
2018-12-11 15:32:00 - 재제출신청 - 착수신고 
</t>
  </si>
  <si>
    <t xml:space="preserve">2017-08-07 09:14:16 - 신규신청 - 접수 
2017-08-07 09:47:40 - 신규신청 - 신청 
2017-11-18 19:32:16 - 신규신청 - 문서재제출요청 
2017-11-22 16:58:49 - 재제출신청 - 접수 
2017-11-22 17:20:14 - 재제출신청 - 신청 
2017-12-28 07:58:44 - 관장기관 지정 - GIR센터
2018-01-05 11:50:38 - 관장기관 지정 - 산업통상부
2018-03-21 16:15:44 - 재제출신청 - 보완요청 
2018-03-29 16:39:35 - 보완신청 - 접수 
2018-03-29 16:40:18 - 보완신청 - 신청 
2018-06-11 14:53:51 - 보완신청 - 문서재제출요청 
2018-06-18 09:42:32 - 재제출신청 - 접수 
2018-06-18 10:43:37 - 재제출신청 - 신청 
2018-07-02 16:06:45 - 재제출신청 - 문서재제출요청 
2018-07-06 13:43:25 - 재제출신청 - 접수 
2018-07-06 13:53:55 - 재제출신청 - 신청 
2018-11-27 11:36:57 - 재제출신청 - 평가승인 
2018-11-27 11:41:49 - 재제출신청 - 심의승인 
2018-12-11 15:30:51 - 재제출신청 - 착수신고 
</t>
  </si>
  <si>
    <t xml:space="preserve">2017-08-10 13:41:52 - 신규신청 - 접수 
2017-08-14 08:48:47 - 신규신청 - 신청 
2017-11-20 10:13:46 - 신규신청 - 문서재제출요청 
2017-11-22 16:51:59 - 재제출신청 - 접수 
2017-11-22 17:20:31 - 재제출신청 - 신청 
2017-12-28 07:58:44 - 관장기관 지정 - GIR센터
2018-01-05 11:50:00 - 관장기관 지정 - 산업통상부
2018-02-23 15:56:17 - 재제출신청 - 보완요청 
2018-02-28 14:52:38 - 보완신청 - 접수 
2018-02-28 14:54:56 - 보완신청 - 신청 
2018-06-01 10:45:58 - 보완신청 - 문서재제출요청 
2018-06-18 09:14:45 - 재제출신청 - 접수 
2018-06-18 10:43:50 - 재제출신청 - 신청 
2018-07-02 16:39:44 - 재제출신청 - 문서재제출요청 
2018-07-06 13:49:18 - 재제출신청 - 접수 
2018-07-06 13:57:09 - 재제출신청 - 신청 
2018-10-23 10:18:09 - 재제출신청 - 문서재제출요청 
2018-10-24 15:01:37 - 재제출신청 - 접수 
2018-10-24 15:04:01 - 재제출신청 - 신청 
2018-10-25 20:48:53 - 재제출신청 - 문서재제출요청 
2018-10-26 09:42:53 - 재제출신청 - 접수 
2018-10-26 09:45:35 - 재제출신청 - 신청 
2018-10-26 22:30:49 - 재제출신청 - 문서재제출요청 
2018-10-29 10:50:16 - 재제출신청 - 접수 
2018-10-29 10:51:00 - 재제출신청 - 신청 
2018-11-27 13:56:45 - 재제출신청 - 평가승인 
2018-11-27 13:58:39 - 재제출신청 - 심의승인 
2018-12-11 15:29:57 - 재제출신청 - 착수신고 
</t>
  </si>
  <si>
    <t xml:space="preserve">2017-08-07 09:08:35 - 신규신청 - 접수 
2017-08-07 09:48:37 - 신규신청 - 신청 
2017-11-18 18:37:50 - 신규신청 - 문서재제출요청 
2017-11-22 16:49:30 - 재제출신청 - 접수 
2017-11-22 17:20:40 - 재제출신청 - 신청 
2017-12-28 07:58:44 - 관장기관 지정 - GIR센터
2018-01-05 11:49:43 - 관장기관 지정 - 산업통상부
2018-02-23 14:50:47 - 재제출신청 - 보완요청 
2018-02-28 14:53:08 - 보완신청 - 접수 
2018-02-28 14:54:49 - 보완신청 - 신청 
2018-07-02 16:11:27 - 보완신청 - 문서재제출요청 
2018-07-06 13:44:15 - 재제출신청 - 접수 
2018-07-06 13:56:37 - 재제출신청 - 신청 
2018-11-27 13:41:03 - 재제출신청 - 평가승인 
2018-11-27 13:44:56 - 재제출신청 - 심의승인 
2018-12-11 15:29:06 - 재제출신청 - 착수신고 
</t>
  </si>
  <si>
    <t xml:space="preserve">2017-08-07 09:09:11 - 신규신청 - 접수 
2017-08-07 09:48:21 - 신규신청 - 신청 
2017-11-18 19:05:32 - 신규신청 - 문서재제출요청 
2017-11-22 16:48:57 - 재제출신청 - 접수 
2017-11-22 17:20:48 - 재제출신청 - 신청 
2017-12-28 07:58:44 - 관장기관 지정 - GIR센터
2018-01-05 11:49:26 - 관장기관 지정 - 산업통상부
2018-03-21 15:04:58 - 재제출신청 - 보완요청 
2018-04-09 11:04:19 - 보완신청 - 접수 
2018-04-09 11:05:08 - 보완신청 - 신청 
2018-06-04 09:47:05 - 보완신청 - 문서재제출요청 
2018-06-18 08:51:36 - 재제출신청 - 접수 
2018-06-18 10:44:03 - 재제출신청 - 신청 
2018-07-02 18:05:18 - 재제출신청 - 문서재제출요청 
2018-07-06 13:50:42 - 재제출신청 - 접수 
2018-07-06 13:54:17 - 재제출신청 - 신청 
2018-11-27 14:34:00 - 재제출신청 - 평가승인 
2018-11-27 14:35:49 - 재제출신청 - 심의승인 
2018-12-11 15:21:12 - 재제출신청 - 착수신고 
</t>
  </si>
  <si>
    <t xml:space="preserve">2017-05-26 16:48:06 - 신규신청 - 접수 
2017-05-26 16:50:44 - 신규신청 - 신청 
2017-12-28 07:58:46 - 관장기관 지정 - 산업통상부
2018-04-04 15:20:56 - 신규신청 - 보완요청 
2018-05-03 16:26:24 - 보완신청 - 접수 
2018-05-03 16:28:28 - 보완신청 - 신청 
2018-05-29 16:49:29 - 보완신청 - 문서재제출요청 
2018-06-06 12:24:21 - 재제출신청 - 접수 
2018-06-06 12:26:25 - 재제출신청 - 신청 
2018-07-02 15:58:01 - 재제출신청 - 문서재제출요청 
2018-07-02 16:29:03 - 재제출신청 - 접수 
2018-07-03 14:46:47 - 재제출신청 - 신청 
2018-07-03 14:47:04 - 재제출신청 - 문서재제출요청 
2018-07-06 13:40:45 - 재제출신청 - 접수 
2018-07-06 13:42:00 - 재제출신청 - 신청 
2018-07-06 17:50:56 - 재제출신청 - 문서재제출요청 
2018-07-09 08:09:47 - 재제출신청 - 접수 
2018-07-09 08:11:10 - 재제출신청 - 신청 
2018-08-20 15:08:28 - 재제출신청 - 문서재제출요청 
2018-08-20 16:17:15 - 재제출신청 - 접수 
2018-08-20 16:18:32 - 재제출신청 - 신청 
2018-11-27 13:28:02 - 재제출신청 - 평가승인 
2018-11-27 13:30:19 - 재제출신청 - 심의승인 
2018-12-11 11:28:37 - 재제출신청 - 착수신고 
</t>
  </si>
  <si>
    <t xml:space="preserve">2017-12-27 10:13:25 - 신규신청 - 신청 
2017-12-28 07:58:46 - 관장기관 지정 - GIR센터
2018-01-04 10:50:21 - 관장기관 지정 - 산업통상부
2018-01-21 18:07:26 - 신규신청 - 문서재제출요청 
2018-06-19 18:00:17 - 재제출신청 - 신청 
2018-12-06 09:26:54 - 재제출신청 - 평가승인 
2018-12-06 09:44:24 - 재제출신청 - 심의승인 
</t>
  </si>
  <si>
    <t xml:space="preserve">2017-12-27 10:17:32 - 신규신청 - 신청 
2017-12-28 07:58:46 - 관장기관 지정 - GIR센터
2018-01-05 11:40:20 - 관장기관 지정 - 산업통상부
2018-01-21 18:07:07 - 신규신청 - 문서재제출요청 
2018-06-19 17:59:34 - 재제출신청 - 신청 
2018-12-06 09:25:01 - 재제출신청 - 평가승인 
2018-12-06 09:40:33 - 재제출신청 - 심의승인 
</t>
  </si>
  <si>
    <t xml:space="preserve">2017-12-27 10:21:31 - 신규신청 - 신청 
2017-12-28 07:58:46 - 관장기관 지정 - GIR센터
2018-01-05 10:47:18 - 관장기관 지정 - 산업통상부
2018-01-21 18:06:52 - 신규신청 - 문서재제출요청 
2018-06-19 17:58:52 - 재제출신청 - 신청 
2018-12-06 09:23:39 - 재제출신청 - 평가승인 
2018-12-06 09:39:51 - 재제출신청 - 심의승인 
</t>
  </si>
  <si>
    <t xml:space="preserve">2017-12-26 11:36:08 - 신규신청 - 신청 
2017-12-28 07:58:46 - 관장기관 지정 - GIR센터
2018-01-05 10:47:04 - 관장기관 지정 - 산업통상부
2018-01-21 18:06:36 - 신규신청 - 문서재제출요청 
2018-06-19 17:58:16 - 재제출신청 - 신청 
2018-12-06 09:21:32 - 재제출신청 - 평가승인 
2018-12-06 09:38:37 - 재제출신청 - 심의승인 
</t>
  </si>
  <si>
    <t xml:space="preserve">2017-12-26 11:30:20 - 신규신청 - 신청 
2017-12-28 07:58:46 - 관장기관 지정 - GIR센터
2018-01-05 11:44:52 - 관장기관 지정 - 산업통상부
2018-01-21 18:05:43 - 신규신청 - 문서재제출요청 
2018-06-19 17:56:20 - 재제출신청 - 신청 
2018-12-05 18:08:34 - 재제출신청 - 평가승인 
2018-12-06 09:37:04 - 재제출신청 - 심의승인 
</t>
  </si>
  <si>
    <t xml:space="preserve">2017-12-26 11:22:47 - 신규신청 - 신청 
2017-12-28 07:58:46 - 관장기관 지정 - GIR센터
2018-01-05 10:46:10 - 관장기관 지정 - 산업통상부
2018-01-21 18:05:19 - 신규신청 - 문서재제출요청 
2018-06-19 17:55:36 - 재제출신청 - 신청 
2018-12-05 18:06:30 - 재제출신청 - 평가승인 
2018-12-06 09:35:47 - 재제출신청 - 심의승인 
</t>
  </si>
  <si>
    <t xml:space="preserve">2017-12-26 11:11:20 - 신규신청 - 신청 
2017-12-28 07:58:46 - 관장기관 지정 - GIR센터
2018-01-05 11:40:04 - 관장기관 지정 - 산업통상부
2018-01-21 18:04:55 - 신규신청 - 문서재제출요청 
2018-06-26 13:53:54 - 재제출신청 - 신청 
2018-12-05 18:04:41 - 재제출신청 - 평가승인 
2018-12-06 09:34:43 - 재제출신청 - 심의승인 
</t>
  </si>
  <si>
    <t xml:space="preserve">2017-12-26 11:13:26 - 신규신청 - 신청 
2017-12-28 07:58:46 - 관장기관 지정 - GIR센터
2018-01-05 11:44:23 - 관장기관 지정 - 산업통상부
2018-01-21 18:04:28 - 신규신청 - 문서재제출요청 
2018-06-19 17:46:45 - 재제출신청 - 신청 
2018-12-05 18:01:10 - 재제출신청 - 평가승인 
2018-12-06 09:33:52 - 재제출신청 - 심의승인 
</t>
  </si>
  <si>
    <t xml:space="preserve">2017-12-26 10:55:20 - 신규신청 - 신청 
2017-12-28 07:58:46 - 관장기관 지정 - GIR센터
2018-01-05 11:44:08 - 관장기관 지정 - 산업통상부
2018-01-21 18:04:11 - 신규신청 - 문서재제출요청 
2018-06-19 17:45:42 - 재제출신청 - 신청 
2018-12-05 17:46:22 - 재제출신청 - 평가승인 
2018-12-05 17:58:29 - 재제출신청 - 심의승인 
</t>
  </si>
  <si>
    <t xml:space="preserve">2017-12-26 10:39:33 - 신규신청 - 신청 
2017-12-28 07:58:46 - 관장기관 지정 - GIR센터
2018-01-05 10:43:32 - 관장기관 지정 - 산업통상부
2018-01-21 18:03:12 - 신규신청 - 문서재제출요청 
2018-06-19 17:44:17 - 재제출신청 - 신청 
2018-12-05 17:44:10 - 재제출신청 - 평가승인 
2018-12-05 17:55:49 - 재제출신청 - 심의승인 
</t>
  </si>
  <si>
    <t xml:space="preserve">2017-12-26 10:29:47 - 신규신청 - 신청 
2017-12-28 07:58:46 - 관장기관 지정 - GIR센터
2018-01-05 11:43:50 - 관장기관 지정 - 산업통상부
2018-01-21 18:03:25 - 신규신청 - 문서재제출요청 
2018-06-19 17:43:03 - 재제출신청 - 신청 
2018-12-05 17:39:43 - 재제출신청 - 평가승인 
2018-12-05 17:54:39 - 재제출신청 - 심의승인 
</t>
  </si>
  <si>
    <t xml:space="preserve">2017-12-26 10:04:54 - 신규신청 - 신청 
2017-12-28 07:58:46 - 관장기관 지정 - GIR센터
2018-01-04 11:04:28 - 관장기관 지정 - 산업통상부
2018-01-21 18:01:59 - 신규신청 - 문서재제출요청 
2018-06-19 17:41:42 - 재제출신청 - 신청 
2018-10-26 20:44:19 - 재제출신청 - 문서재제출요청 
2018-11-08 17:19:59 - 재제출신청 - 신청 
2018-12-05 17:36:13 - 재제출신청 - 평가승인 
2018-12-05 17:53:40 - 재제출신청 - 심의승인 
</t>
  </si>
  <si>
    <t xml:space="preserve">2017-12-26 17:29:53 - 신규신청 - 신청 
2017-12-28 07:58:46 - 관장기관 지정 - GIR센터
2018-01-05 10:31:08 - 관장기관 지정 - 산업통상부
2018-01-21 18:00:19 - 신규신청 - 문서재제출요청 
2018-06-19 17:38:49 - 재제출신청 - 신청 
2018-12-05 17:24:41 - 재제출신청 - 평가승인 
2018-12-05 17:52:27 - 재제출신청 - 심의승인 
</t>
  </si>
  <si>
    <t xml:space="preserve">2017-12-27 13:23:18 - 신규신청 - 신청 
2017-12-28 07:58:46 - 관장기관 지정 - GIR센터
2018-01-04 11:02:36 - 관장기관 지정 - 산업통상부
2018-01-21 17:59:01 - 신규신청 - 문서재제출요청 
2018-06-19 17:37:00 - 재제출신청 - 신청 
2018-12-05 17:10:48 - 재제출신청 - 평가승인 
2018-12-05 17:50:29 - 재제출신청 - 심의승인 
</t>
  </si>
  <si>
    <t xml:space="preserve">2017-12-26 17:25:49 - 신규신청 - 신청 
2017-12-28 07:58:46 - 관장기관 지정 - GIR센터
2018-01-05 10:38:33 - 관장기관 지정 - 산업통상부
2018-01-21 17:59:24 - 신규신청 - 문서재제출요청 
2018-06-19 17:36:16 - 재제출신청 - 신청 
2018-12-05 17:07:10 - 재제출신청 - 평가승인 
2018-12-05 17:48:56 - 재제출신청 - 심의승인 
</t>
  </si>
  <si>
    <t xml:space="preserve">2017-12-26 17:18:49 - 신규신청 - 신청 
2017-12-28 07:58:46 - 관장기관 지정 - GIR센터
2018-01-04 11:03:17 - 관장기관 지정 - 산업통상부
2018-01-21 17:57:57 - 신규신청 - 문서재제출요청 
2018-06-19 17:34:10 - 재제출신청 - 신청 
2018-12-05 16:58:35 - 재제출신청 - 평가승인 
2018-12-05 17:47:37 - 재제출신청 - 심의승인 
</t>
  </si>
  <si>
    <t xml:space="preserve">2017-12-26 16:59:02 - 신규신청 - 신청 
2017-12-28 07:58:46 - 관장기관 지정 - GIR센터
2018-01-05 11:35:58 - 관장기관 지정 - 산업통상부
2018-01-21 17:57:40 - 신규신청 - 문서재제출요청 
2018-06-19 17:33:28 - 재제출신청 - 신청 
2018-12-05 16:32:42 - 재제출신청 - 평가승인 
2018-12-05 16:48:04 - 재제출신청 - 심의승인 
</t>
  </si>
  <si>
    <t xml:space="preserve">2017-12-27 13:58:28 - 신규신청 - 신청 
2017-12-28 07:58:46 - 관장기관 지정 - GIR센터
2018-01-05 11:35:00 - 관장기관 지정 - 산업통상부
2018-01-21 17:56:54 - 신규신청 - 문서재제출요청 
2018-06-19 17:32:54 - 재제출신청 - 신청 
2018-12-05 16:29:40 - 재제출신청 - 평가승인 
2018-12-05 16:47:01 - 재제출신청 - 심의승인 
</t>
  </si>
  <si>
    <t xml:space="preserve">2017-12-27 14:06:14 - 신규신청 - 신청 
2017-12-28 07:58:46 - 관장기관 지정 - GIR센터
2018-01-05 11:34:45 - 관장기관 지정 - 산업통상부
2018-01-21 17:56:02 - 신규신청 - 문서재제출요청 
2018-06-19 17:30:55 - 재제출신청 - 신청 
2018-12-05 16:16:31 - 재제출신청 - 평가승인 
2018-12-05 16:40:39 - 재제출신청 - 심의승인 
</t>
  </si>
  <si>
    <t xml:space="preserve">2017-12-26 16:41:13 - 신규신청 - 신청 
2017-12-28 07:58:46 - 관장기관 지정 - GIR센터
2018-01-05 10:49:18 - 관장기관 지정 - 산업통상부
2018-01-21 17:51:39 - 신규신청 - 문서재제출요청 
2018-06-19 17:28:09 - 재제출신청 - 신청 
2018-12-03 17:10:54 - 재제출신청 - 평가승인 
2018-12-05 16:02:22 - 재제출신청 - 심의승인 
</t>
  </si>
  <si>
    <t xml:space="preserve">2017-12-27 14:43:35 - 신규신청 - 신청 
2017-12-28 07:58:46 - 관장기관 지정 - GIR센터
2018-01-05 10:34:10 - 관장기관 지정 - 산업통상부
2018-01-21 17:54:46 - 신규신청 - 문서재제출요청 
2018-06-19 17:27:25 - 재제출신청 - 신청 
2018-12-03 17:06:51 - 재제출신청 - 평가승인 
2018-12-05 11:36:19 - 재제출신청 - 심의승인 
</t>
  </si>
  <si>
    <t xml:space="preserve">2018-01-03 00:26:18 - 신규신청 - 신청 
2018-01-05 11:33:28 - 관장기관 지정 - 산업통상부
2018-01-21 17:54:22 - 신규신청 - 문서재제출요청 
2018-06-19 17:25:58 - 재제출신청 - 신청 
2018-12-03 16:51:03 - 재제출신청 - 평가승인 
2018-12-05 11:35:17 - 재제출신청 - 심의승인 
</t>
  </si>
  <si>
    <t xml:space="preserve">2018-01-03 00:16:35 - 신규신청 - 신청 
2018-01-05 11:32:56 - 관장기관 지정 - 산업통상부
2018-01-09 10:57:36 - 신규신청 - 문서재제출요청 
2018-01-09 15:13:44 - 재제출신청 - 신청 
2018-01-21 17:54:05 - 재제출신청 - 문서재제출요청 
2018-06-19 17:25:25 - 재제출신청 - 신청 
2018-12-03 16:45:07 - 재제출신청 - 평가승인 
2018-12-05 11:34:08 - 재제출신청 - 심의승인 
</t>
  </si>
  <si>
    <t xml:space="preserve">2018-01-03 00:05:24 - 신규신청 - 신청 
2018-01-05 11:32:23 - 관장기관 지정 - 산업통상부
2018-01-09 10:56:59 - 신규신청 - 문서재제출요청 
2018-01-09 15:11:34 - 재제출신청 - 신청 
2018-01-21 17:53:47 - 재제출신청 - 문서재제출요청 
2018-06-19 17:24:38 - 재제출신청 - 신청 
2018-12-03 16:43:22 - 재제출신청 - 평가승인 
2018-12-03 17:59:22 - 재제출신청 - 심의승인 
</t>
  </si>
  <si>
    <t xml:space="preserve">2018-01-03 02:53:10 - 신규신청 - 신청 
2018-01-03 02:53:13 - 관장기관 지정 - GIR센터
2018-01-05 11:32:09 - 관장기관 지정 - 산업통상부
2018-01-21 17:49:21 - 신규신청 - 문서재제출요청 
2018-06-19 17:24:02 - 재제출신청 - 신청 
2018-12-03 16:41:19 - 재제출신청 - 평가승인 
2018-12-03 17:57:07 - 재제출신청 - 심의승인 
</t>
  </si>
  <si>
    <t xml:space="preserve">2018-01-03 02:38:27 - 신규신청 - 신청 
2018-01-05 10:33:14 - 관장기관 지정 - 산업통상부
2018-01-21 17:52:25 - 신규신청 - 문서재제출요청 
2018-06-19 17:23:18 - 재제출신청 - 신청 
2018-12-03 16:39:36 - 재제출신청 - 평가승인 
2018-12-03 17:41:32 - 재제출신청 - 심의승인 
</t>
  </si>
  <si>
    <t xml:space="preserve">2018-01-02 23:52:50 - 신규신청 - 신청 
2018-01-05 11:30:55 - 관장기관 지정 - 산업통상부
2018-01-21 17:52:04 - 신규신청 - 문서재제출요청 
2018-06-19 17:22:09 - 재제출신청 - 신청 
2018-12-03 16:35:40 - 재제출신청 - 평가승인 
2018-12-03 17:36:15 - 재제출신청 - 심의승인 
</t>
  </si>
  <si>
    <t xml:space="preserve">2018-01-03 07:23:17 - 신규신청 - 신청 
2018-01-05 10:49:01 - 관장기관 지정 - 산업통상부
2018-01-21 17:53:05 - 신규신청 - 문서재제출요청 
2018-06-19 17:21:21 - 재제출신청 - 신청 
2018-12-03 16:33:49 - 재제출신청 - 평가승인 
2018-12-03 17:34:25 - 재제출신청 - 심의승인 
</t>
  </si>
  <si>
    <t xml:space="preserve">2018-01-03 02:08:50 - 신규신청 - 신청 
2018-01-05 11:30:25 - 관장기관 지정 - 산업통상부
2018-01-21 17:48:22 - 신규신청 - 문서재제출요청 
2018-06-19 17:20:43 - 재제출신청 - 신청 
2018-12-03 16:31:38 - 재제출신청 - 평가승인 
2018-12-03 17:32:46 - 재제출신청 - 심의승인 
</t>
  </si>
  <si>
    <t xml:space="preserve">2018-01-02 16:19:43 - 신규신청 - 신청 
2018-01-05 11:40:53 - 관장기관 지정 - 산업통상부
2018-01-21 17:48:05 - 신규신청 - 문서재제출요청 
2018-06-19 17:19:58 - 재제출신청 - 신청 
2018-12-03 16:19:01 - 재제출신청 - 평가승인 
2018-12-03 17:30:20 - 재제출신청 - 심의승인 
</t>
  </si>
  <si>
    <t xml:space="preserve">2018-01-02 16:42:35 - 신규신청 - 신청 
2018-01-05 11:29:27 - 관장기관 지정 - 산업통상부
2018-01-21 17:47:25 - 신규신청 - 문서재제출요청 
2018-06-19 17:19:19 - 재제출신청 - 신청 
2018-12-03 16:17:26 - 재제출신청 - 평가승인 
2018-12-03 17:28:34 - 재제출신청 - 심의승인 
</t>
  </si>
  <si>
    <t xml:space="preserve">2018-01-03 01:44:28 - 신규신청 - 신청 
2018-01-05 10:31:44 - 관장기관 지정 - 산업통상부
2018-01-21 17:47:10 - 신규신청 - 문서재제출요청 
2018-06-19 17:18:42 - 재제출신청 - 신청 
2018-12-03 16:13:37 - 재제출신청 - 평가승인 
2018-12-03 17:27:43 - 재제출신청 - 심의승인 
</t>
  </si>
  <si>
    <t xml:space="preserve">2018-01-03 11:29:57 - 신규신청 - 신청 
2018-01-09 15:01:36 - 관장기관 지정 - 산업통상부
2018-01-21 17:55:16 - 신규신청 - 문서재제출요청 
2018-06-19 17:17:56 - 재제출신청 - 신청 
2018-12-03 11:43:47 - 재제출신청 - 평가승인 
2018-12-03 17:26:47 - 재제출신청 - 심의승인 
</t>
  </si>
  <si>
    <t xml:space="preserve">2017-12-14 18:10:02 - 신규신청 - 신청 
2017-12-28 07:58:46 - 관장기관 지정 - GIR센터
2018-01-05 10:42:50 - 관장기관 지정 - 산업통상부
2018-01-21 16:51:47 - 신규신청 - 문서재제출요청 
2018-06-14 11:28:09 - 재제출신청 - 신청 
2018-12-03 11:41:51 - 재제출신청 - 평가승인 
2018-12-03 17:25:04 - 재제출신청 - 심의승인 
</t>
  </si>
  <si>
    <t xml:space="preserve">2018-01-03 03:11:05 - 신규신청 - 신청 
2018-01-03 03:11:09 - 관장기관 지정 - GIR센터
2018-01-05 11:28:07 - 관장기관 지정 - 산업통상부
2018-01-09 10:55:53 - 신규신청 - 문서재제출요청 
2018-01-09 15:02:06 - 재제출신청 - 신청 
2018-01-21 17:45:54 - 재제출신청 - 문서재제출요청 
2018-06-19 17:17:04 - 재제출신청 - 신청 
2018-12-03 11:39:37 - 재제출신청 - 평가승인 
2018-12-03 17:24:10 - 재제출신청 - 심의승인 
</t>
  </si>
  <si>
    <t xml:space="preserve">2018-01-02 23:32:33 - 신규신청 - 신청 
2018-01-04 10:49:50 - 관장기관 지정 - 산업통상부
2018-01-21 17:45:38 - 신규신청 - 문서재제출요청 
2018-06-19 17:16:04 - 재제출신청 - 신청 
2018-12-03 11:37:45 - 재제출신청 - 평가승인 
2018-12-03 17:23:07 - 재제출신청 - 심의승인 
</t>
  </si>
  <si>
    <t xml:space="preserve">2018-01-02 18:16:35 - 신규신청 - 신청 
2018-01-05 10:28:58 - 관장기관 지정 - 산업통상부
2018-01-21 17:44:59 - 신규신청 - 문서재제출요청 
2018-06-19 17:14:44 - 재제출신청 - 신청 
2018-12-03 10:49:53 - 재제출신청 - 평가승인 
2018-12-03 11:31:05 - 재제출신청 - 심의승인 
</t>
  </si>
  <si>
    <t xml:space="preserve">2018-01-02 18:10:19 - 신규신청 - 신청 
2018-01-05 11:27:51 - 관장기관 지정 - 산업통상부
2018-01-21 17:44:38 - 신규신청 - 문서재제출요청 
2018-06-19 17:14:03 - 재제출신청 - 신청 
2018-12-03 10:46:31 - 재제출신청 - 평가승인 
2018-12-03 11:29:06 - 재제출신청 - 심의승인 
</t>
  </si>
  <si>
    <t xml:space="preserve">2018-01-02 16:32:41 - 신규신청 - 신청 
2018-01-05 11:26:43 - 관장기관 지정 - 산업통상부
2018-02-22 13:49:19 - 신규신청 - 문서재제출요청 
2018-06-19 17:13:10 - 재제출신청 - 신청 
2018-12-03 10:38:33 - 재제출신청 - 평가승인 
2018-12-03 11:28:06 - 재제출신청 - 심의승인 
</t>
  </si>
  <si>
    <t xml:space="preserve">2018-01-02 17:15:22 - 신규신청 - 신청 
2018-01-02 17:15:25 - 관장기관 지정 - GIR센터
2018-01-05 11:27:12 - 관장기관 지정 - 산업통상부
2018-01-21 17:43:55 - 신규신청 - 문서재제출요청 
2018-06-19 17:12:11 - 재제출신청 - 신청 
2018-12-03 10:34:48 - 재제출신청 - 평가승인 
2018-12-03 11:26:52 - 재제출신청 - 심의승인 
</t>
  </si>
  <si>
    <t xml:space="preserve">2018-01-02 17:07:30 - 신규신청 - 신청 
2018-01-02 17:07:32 - 관장기관 지정 - GIR센터
2018-01-05 11:26:17 - 관장기관 지정 - 산업통상부
2018-01-21 17:43:37 - 신규신청 - 문서재제출요청 
2018-06-19 17:11:17 - 재제출신청 - 신청 
2018-12-03 10:27:37 - 재제출신청 - 평가승인 
2018-12-03 11:25:17 - 재제출신청 - 심의승인 
</t>
  </si>
  <si>
    <t xml:space="preserve">2018-01-02 17:21:45 - 신규신청 - 신청 
2018-01-04 11:00:32 - 관장기관 지정 - 산업통상부
2018-01-21 17:43:02 - 신규신청 - 문서재제출요청 
2018-06-19 17:07:32 - 재제출신청 - 신청 
2018-12-03 11:21:07 - 재제출신청 - 평가승인 
2018-12-03 11:22:37 - 재제출신청 - 심의승인 
</t>
  </si>
  <si>
    <t xml:space="preserve">2018-01-02 17:51:36 - 신규신청 - 신청 
2018-01-05 11:25:51 - 관장기관 지정 - 산업통상부
2018-01-21 17:42:25 - 신규신청 - 문서재제출요청 
2018-06-19 17:06:46 - 재제출신청 - 신청 
2018-12-03 10:19:24 - 재제출신청 - 평가승인 
2018-12-03 11:13:19 - 재제출신청 - 심의승인 
</t>
  </si>
  <si>
    <t xml:space="preserve">2018-01-02 17:20:11 - 신규신청 - 신청 
2018-01-05 10:48:23 - 관장기관 지정 - 산업통상부
2018-01-21 17:41:59 - 신규신청 - 문서재제출요청 
2018-06-19 17:06:04 - 재제출신청 - 신청 
2018-12-03 10:14:23 - 재제출신청 - 평가승인 
2018-12-03 11:04:54 - 재제출신청 - 심의승인 
</t>
  </si>
  <si>
    <t xml:space="preserve">2018-01-02 17:45:27 - 신규신청 - 신청 
2018-01-05 10:15:49 - 관장기관 지정 - 산업통상부
2018-01-21 17:41:40 - 신규신청 - 문서재제출요청 
2018-06-19 16:38:35 - 재제출신청 - 신청 
2018-12-03 10:11:29 - 재제출신청 - 평가승인 
2018-12-03 10:51:38 - 재제출신청 - 심의승인 
</t>
  </si>
  <si>
    <t xml:space="preserve">2018-01-02 17:18:22 - 신규신청 - 신청 
2018-01-05 11:24:04 - 관장기관 지정 - 산업통상부
2018-01-21 17:41:08 - 신규신청 - 문서재제출요청 
2018-06-19 15:16:48 - 재제출신청 - 신청 
2018-11-30 12:47:45 - 재제출신청 - 평가승인 
2018-11-30 12:48:35 - 재제출신청 - 심의승인 
</t>
  </si>
  <si>
    <t xml:space="preserve">2018-01-02 17:29:41 - 신규신청 - 신청 
2018-01-05 10:55:43 - 관장기관 지정 - 산업통상부
2018-01-21 17:40:44 - 신규신청 - 문서재제출요청 
2018-06-19 15:15:36 - 재제출신청 - 신청 
2018-11-30 12:36:33 - 재제출신청 - 평가승인 
2018-11-30 12:46:27 - 재제출신청 - 심의승인 
</t>
  </si>
  <si>
    <t xml:space="preserve">2018-01-02 16:09:40 - 신규신청 - 신청 
2018-01-05 10:27:09 - 관장기관 지정 - 산업통상부
2018-01-09 10:58:17 - 신규신청 - 문서재제출요청 
2018-01-09 14:52:56 - 재제출신청 - 신청 
2018-01-21 17:40:08 - 재제출신청 - 문서재제출요청 
2018-06-19 15:14:33 - 재제출신청 - 신청 
2018-11-30 12:35:12 - 재제출신청 - 평가승인 
2018-11-30 12:45:27 - 재제출신청 - 심의승인 
</t>
  </si>
  <si>
    <t xml:space="preserve">2017-12-22 16:41:43 - 신규신청 - 신청 
2017-12-28 07:58:46 - 관장기관 지정 - GIR센터
2018-01-05 11:43:08 - 관장기관 지정 - 산업통상부
2018-01-21 17:38:26 - 신규신청 - 문서재제출요청 
2018-06-19 15:11:04 - 재제출신청 - 신청 
2018-07-07 15:16:54 - 재제출신청 - 문서재제출요청 
2018-07-10 10:02:22 - 재제출신청 - 신청 
2018-11-30 12:26:15 - 재제출신청 - 평가승인 
2018-11-30 12:42:00 - 재제출신청 - 심의승인 
</t>
  </si>
  <si>
    <t xml:space="preserve">2018-01-03 10:18:19 - 신규신청 - 신청 
2018-01-05 10:51:23 - 관장기관 지정 - 산업통상부
2018-01-21 17:37:49 - 신규신청 - 문서재제출요청 
2018-06-19 15:10:03 - 재제출신청 - 신청 
2018-11-08 12:26:08 - 재제출신청 - 문서재제출요청 
2018-11-08 17:09:11 - 재제출신청 - 신청 
2018-11-30 11:05:20 - 재제출신청 - 평가승인 
2018-11-30 12:41:10 - 재제출신청 - 심의승인 
</t>
  </si>
  <si>
    <t xml:space="preserve">2018-01-02 09:17:55 - 신규신청 - 신청 
2018-01-04 11:01:26 - 관장기관 지정 - 산업통상부
2018-01-09 11:06:38 - 신규신청 - 문서재제출요청 
2018-01-09 14:18:29 - 재제출신청 - 신청 
2018-01-21 17:37:27 - 재제출신청 - 문서재제출요청 
2018-06-19 15:09:04 - 재제출신청 - 신청 
2018-11-08 12:21:24 - 재제출신청 - 문서재제출요청 
2018-11-08 17:05:11 - 재제출신청 - 신청 
2018-11-30 10:11:26 - 재제출신청 - 평가승인 
2018-11-30 10:59:48 - 재제출신청 - 심의승인 
</t>
  </si>
  <si>
    <t xml:space="preserve">2017-12-22 15:22:29 - 신규신청 - 신청 
2017-12-28 07:58:46 - 관장기관 지정 - GIR센터
2018-01-05 10:44:55 - 관장기관 지정 - 산업통상부
2018-01-21 17:37:08 - 신규신청 - 문서재제출요청 
2018-06-19 15:07:41 - 재제출신청 - 신청 
2018-11-30 10:03:03 - 재제출신청 - 평가승인 
2018-11-30 10:58:45 - 재제출신청 - 심의승인 
</t>
  </si>
  <si>
    <t xml:space="preserve">2017-12-22 15:08:55 - 신규신청 - 신청 
2017-12-28 07:58:46 - 관장기관 지정 - GIR센터
2018-01-05 10:44:02 - 관장기관 지정 - 산업통상부
2018-01-21 17:36:35 - 신규신청 - 문서재제출요청 
2018-06-19 15:06:30 - 재제출신청 - 신청 
2018-11-30 09:59:37 - 재제출신청 - 평가승인 
2018-11-30 10:57:40 - 재제출신청 - 심의승인 
</t>
  </si>
  <si>
    <t xml:space="preserve">2018-01-03 10:16:10 - 신규신청 - 신청 
2018-01-05 10:43:46 - 관장기관 지정 - 산업통상부
2018-01-21 17:36:20 - 신규신청 - 문서재제출요청 
2018-06-19 15:05:38 - 재제출신청 - 신청 
2018-11-29 18:00:37 - 재제출신청 - 평가승인 
2018-11-30 10:50:12 - 재제출신청 - 심의승인 
</t>
  </si>
  <si>
    <t xml:space="preserve">2018-01-03 10:01:46 - 신규신청 - 신청 
2018-01-03 10:01:50 - 관장기관 지정 - GIR센터
2018-01-05 10:39:28 - 관장기관 지정 - 산업통상부
2018-01-21 17:35:01 - 신규신청 - 문서재제출요청 
2018-02-22 13:51:49 - 재제출신청 - 신청 
2018-11-29 17:53:37 - 재제출신청 - 평가승인 
2018-11-30 10:47:43 - 재제출신청 - 심의승인 
</t>
  </si>
  <si>
    <t xml:space="preserve">2017-12-21 17:51:21 - 신규신청 - 신청 
2017-12-28 07:58:46 - 관장기관 지정 - GIR센터
2018-01-05 10:37:50 - 관장기관 지정 - 산업통상부
2018-01-21 17:34:31 - 신규신청 - 문서재제출요청 
2018-06-19 15:01:03 - 재제출신청 - 신청 
2018-11-29 17:50:37 - 재제출신청 - 평가승인 
2018-11-30 10:46:45 - 재제출신청 - 심의승인 
</t>
  </si>
  <si>
    <t xml:space="preserve">2017-12-21 17:41:00 - 신규신청 - 신청 
2017-12-28 07:58:46 - 관장기관 지정 - GIR센터
2018-01-05 11:35:15 - 관장기관 지정 - 산업통상부
2018-01-21 17:33:51 - 신규신청 - 문서재제출요청 
2018-06-19 14:59:23 - 재제출신청 - 신청 
2018-11-29 17:38:53 - 재제출신청 - 평가승인 
2018-11-30 10:44:38 - 재제출신청 - 심의승인 
</t>
  </si>
  <si>
    <t xml:space="preserve">2018-01-02 15:34:10 - 신규신청 - 신청 
2018-01-05 10:34:59 - 관장기관 지정 - 산업통상부
2018-01-21 17:33:24 - 신규신청 - 문서재제출요청 
2018-06-19 14:58:25 - 재제출신청 - 신청 
2018-11-29 17:36:12 - 재제출신청 - 평가승인 
2018-11-30 10:43:41 - 재제출신청 - 심의승인 
</t>
  </si>
  <si>
    <t xml:space="preserve">2017-12-21 17:33:42 - 신규신청 - 신청 
2017-12-28 07:58:46 - 관장기관 지정 - GIR센터
2018-01-05 11:36:13 - 관장기관 지정 - 산업통상부
2018-01-21 17:33:02 - 신규신청 - 문서재제출요청 
2018-02-19 10:17:13 - 재제출신청 - 신청 
2018-11-08 11:48:22 - 재제출신청 - 문서재제출요청 
2018-11-08 17:00:07 - 재제출신청 - 신청 
2018-11-29 17:32:55 - 재제출신청 - 평가승인 
2018-11-30 10:31:15 - 재제출신청 - 심의승인 
</t>
  </si>
  <si>
    <t xml:space="preserve">2017-12-21 17:03:37 - 신규신청 - 신청 
2017-12-28 07:58:46 - 관장기관 지정 - GIR센터
2018-01-05 10:33:00 - 관장기관 지정 - 산업통상부
2018-01-21 17:32:07 - 신규신청 - 문서재제출요청 
2018-02-09 15:09:57 - 재제출신청 - 신청 
2018-11-29 17:25:10 - 재제출신청 - 평가승인 
2018-11-30 10:29:09 - 재제출신청 - 심의승인 
</t>
  </si>
  <si>
    <t xml:space="preserve">2018-01-03 09:38:49 - 신규신청 - 신청 
2018-01-03 09:38:52 - 관장기관 지정 - GIR센터
2018-01-05 11:43:24 - 관장기관 지정 - 산업통상부
2018-01-21 17:31:18 - 신규신청 - 문서재제출요청 
2018-02-09 15:05:37 - 재제출신청 - 신청 
2018-11-29 17:23:21 - 재제출신청 - 평가승인 
2018-11-30 10:28:17 - 재제출신청 - 심의승인 
</t>
  </si>
  <si>
    <t xml:space="preserve">2017-12-21 16:54:42 - 신규신청 - 신청 
2017-12-28 07:58:46 - 관장기관 지정 - GIR센터
2018-01-05 10:31:56 - 관장기관 지정 - 산업통상부
2018-01-21 17:30:26 - 신규신청 - 문서재제출요청 
2018-02-09 15:01:29 - 재제출신청 - 신청 
2018-11-30 10:26:05 - 재제출신청 - 평가승인 
2018-11-30 10:26:57 - 재제출신청 - 심의승인 
</t>
  </si>
  <si>
    <t xml:space="preserve">2017-12-21 16:49:09 - 신규신청 - 신청 
2017-12-28 07:58:46 - 관장기관 지정 - GIR센터
2018-01-05 11:39:40 - 관장기관 지정 - 산업통상부
2018-01-21 17:30:41 - 신규신청 - 문서재제출요청 
2018-02-09 14:59:25 - 재제출신청 - 신청 
2018-11-29 17:19:43 - 재제출신청 - 평가승인 
2018-11-30 10:24:02 - 재제출신청 - 심의승인 
</t>
  </si>
  <si>
    <t xml:space="preserve">2018-01-03 09:35:25 - 신규신청 - 신청 
2018-01-05 11:41:07 - 관장기관 지정 - 산업통상부
2018-01-21 17:30:04 - 신규신청 - 문서재제출요청 
2018-02-09 14:01:11 - 재제출신청 - 신청 
2018-11-29 17:04:25 - 재제출신청 - 평가승인 
2018-11-30 10:22:49 - 재제출신청 - 심의승인 
</t>
  </si>
  <si>
    <t xml:space="preserve">2018-01-02 16:09:07 - 신규신청 - 신청 
2018-01-02 16:09:11 - 관장기관 지정 - GIR센터
2018-01-05 10:31:23 - 관장기관 지정 - 산업통상부
2018-01-21 17:29:41 - 신규신청 - 문서재제출요청 
2018-07-11 16:28:10 - 재제출신청 - 신청 
2018-11-29 17:00:57 - 재제출신청 - 평가승인 
2018-11-30 10:16:34 - 재제출신청 - 심의승인 
</t>
  </si>
  <si>
    <t xml:space="preserve">2017-12-21 16:38:24 - 신규신청 - 신청 
2017-12-28 07:58:46 - 관장기관 지정 - GIR센터
2018-01-05 10:27:35 - 관장기관 지정 - 산업통상부
2018-01-21 17:25:25 - 신규신청 - 문서재제출요청 
2018-02-09 11:44:04 - 재제출신청 - 신청 
2018-11-29 15:47:40 - 재제출신청 - 평가승인 
2018-11-29 16:48:45 - 재제출신청 - 심의승인 
</t>
  </si>
  <si>
    <t xml:space="preserve">2018-01-02 15:30:16 - 신규신청 - 신청 
2018-01-05 10:27:21 - 관장기관 지정 - 산업통상부
2018-01-21 17:24:55 - 신규신청 - 문서재제출요청 
2018-02-09 11:38:14 - 재제출신청 - 신청 
2018-11-29 15:45:35 - 재제출신청 - 평가승인 
2018-11-29 16:18:42 - 재제출신청 - 심의승인 
</t>
  </si>
  <si>
    <t xml:space="preserve">2017-12-21 16:27:45 - 신규신청 - 신청 
2017-12-28 07:58:46 - 관장기관 지정 - GIR센터
2018-01-05 10:23:27 - 관장기관 지정 - 산업통상부
2018-01-21 17:24:12 - 신규신청 - 문서재제출요청 
2018-02-09 10:55:58 - 재제출신청 - 신청 
2018-11-29 14:57:32 - 재제출신청 - 평가승인 
2018-11-29 16:14:30 - 재제출신청 - 심의승인 
</t>
  </si>
  <si>
    <t xml:space="preserve">2017-12-21 16:16:09 - 신규신청 - 신청 
2017-12-28 07:58:46 - 관장기관 지정 - GIR센터
2018-01-05 10:19:42 - 관장기관 지정 - 산업통상부
2018-01-21 17:23:26 - 신규신청 - 문서재제출요청 
2018-02-09 10:44:32 - 재제출신청 - 신청 
2018-11-29 14:33:56 - 재제출신청 - 평가승인 
2018-11-29 16:12:02 - 재제출신청 - 심의승인 
</t>
  </si>
  <si>
    <t xml:space="preserve">2018-01-02 15:12:30 - 신규신청 - 신청 
2018-01-05 10:47:45 - 관장기관 지정 - 산업통상부
2018-01-21 17:23:08 - 신규신청 - 문서재제출요청 
2018-02-09 10:40:45 - 재제출신청 - 신청 
2018-11-29 14:31:04 - 재제출신청 - 평가승인 
2018-11-29 16:10:23 - 재제출신청 - 심의승인 
</t>
  </si>
  <si>
    <t xml:space="preserve">2017-12-14 11:44:46 - 신규신청 - 신청 
2017-12-28 07:58:46 - 관장기관 지정 - GIR센터
2018-01-05 10:38:07 - 관장기관 지정 - 산업통상부
2018-01-21 17:21:14 - 신규신청 - 문서재제출요청 
2018-06-15 11:36:03 - 재제출신청 - 신청 
2018-11-29 14:06:13 - 재제출신청 - 평가승인 
2018-11-29 16:03:19 - 재제출신청 - 심의승인 
</t>
  </si>
  <si>
    <t xml:space="preserve">2018-01-03 13:17:37 - 신규신청 - 신청 
2018-01-09 15:00:53 - 관장기관 지정 - 산업통상부
2018-01-21 17:20:34 - 신규신청 - 문서재제출요청 
2018-06-15 11:34:19 - 재제출신청 - 신청 
2018-11-29 13:59:10 - 재제출신청 - 평가승인 
2018-11-29 16:01:50 - 재제출신청 - 심의승인 
</t>
  </si>
  <si>
    <t xml:space="preserve">2017-12-14 10:21:40 - 신규신청 - 신청 
2017-12-28 07:58:46 - 관장기관 지정 - GIR센터
2018-01-05 10:25:39 - 관장기관 지정 - 산업통상부
2018-01-21 17:20:16 - 신규신청 - 문서재제출요청 
2018-06-15 11:31:07 - 재제출신청 - 신청 
2018-11-29 13:57:22 - 재제출신청 - 평가승인 
2018-11-29 16:00:53 - 재제출신청 - 심의승인 
</t>
  </si>
  <si>
    <t xml:space="preserve">2017-12-14 11:50:46 - 신규신청 - 신청 
2017-12-28 07:58:46 - 관장기관 지정 - GIR센터
2018-01-05 11:45:07 - 관장기관 지정 - 산업통상부
2018-01-21 17:19:07 - 신규신청 - 문서재제출요청 
2018-06-15 13:31:34 - 재제출신청 - 신청 
2018-11-29 13:45:59 - 재제출신청 - 평가승인 
2018-11-29 15:59:17 - 재제출신청 - 심의승인 
</t>
  </si>
  <si>
    <t xml:space="preserve">2017-12-14 10:56:46 - 신규신청 - 신청 
2017-12-28 07:58:46 - 관장기관 지정 - GIR센터
2018-01-05 10:44:42 - 관장기관 지정 - 산업통상부
2018-01-21 17:18:16 - 신규신청 - 문서재제출요청 
2018-06-15 13:27:49 - 재제출신청 - 신청 
2018-11-29 13:41:14 - 재제출신청 - 평가승인 
2018-11-29 15:53:23 - 재제출신청 - 심의승인 
</t>
  </si>
  <si>
    <t xml:space="preserve">2018-01-03 13:18:42 - 신규신청 - 신청 
2018-01-09 15:00:39 - 관장기관 지정 - 산업통상부
2018-01-21 17:17:48 - 신규신청 - 문서재제출요청 
2018-06-15 11:28:41 - 재제출신청 - 신청 
2018-11-29 11:04:51 - 재제출신청 - 평가승인 
2018-11-29 13:38:23 - 재제출신청 - 심의승인 
</t>
  </si>
  <si>
    <t xml:space="preserve">2017-12-14 10:26:47 - 신규신청 - 신청 
2017-12-28 07:58:46 - 관장기관 지정 - GIR센터
2018-01-05 11:22:53 - 관장기관 지정 - 산업통상부
2018-01-21 17:17:29 - 신규신청 - 문서재제출요청 
2018-06-15 11:27:35 - 재제출신청 - 신청 
2018-11-29 11:00:47 - 재제출신청 - 평가승인 
2018-11-29 13:37:13 - 재제출신청 - 심의승인 
</t>
  </si>
  <si>
    <t xml:space="preserve">2017-12-14 11:49:20 - 신규신청 - 신청 
2017-12-28 07:58:46 - 관장기관 지정 - GIR센터
2018-01-05 11:42:52 - 관장기관 지정 - 산업통상부
2018-01-21 17:17:12 - 신규신청 - 문서재제출요청 
2018-06-15 11:26:57 - 재제출신청 - 신청 
2018-11-29 10:44:55 - 재제출신청 - 평가승인 
2018-11-29 13:36:06 - 재제출신청 - 심의승인 
</t>
  </si>
  <si>
    <t xml:space="preserve">2017-12-14 11:10:10 - 신규신청 - 신청 
2017-12-28 07:58:46 - 관장기관 지정 - GIR센터
2018-01-05 10:26:35 - 관장기관 지정 - 산업통상부
2018-01-21 17:16:37 - 신규신청 - 문서재제출요청 
2018-06-15 11:25:50 - 재제출신청 - 신청 
2018-11-29 10:36:54 - 재제출신청 - 평가승인 
2018-11-29 13:32:52 - 재제출신청 - 심의승인 
</t>
  </si>
  <si>
    <t xml:space="preserve">2017-12-14 11:07:12 - 신규신청 - 신청 
2017-12-28 07:58:46 - 관장기관 지정 - GIR센터
2018-01-05 10:23:42 - 관장기관 지정 - 산업통상부
2018-01-21 17:16:02 - 신규신청 - 문서재제출요청 
2018-06-15 13:22:53 - 재제출신청 - 신청 
2018-11-29 10:32:17 - 재제출신청 - 평가승인 
2018-11-29 13:25:18 - 재제출신청 - 심의승인 
</t>
  </si>
  <si>
    <t xml:space="preserve">2017-12-14 10:30:04 - 신규신청 - 신청 
2017-12-28 07:58:46 - 관장기관 지정 - GIR센터
2018-01-05 11:40:35 - 관장기관 지정 - 산업통상부
2018-01-21 17:14:40 - 신규신청 - 문서재제출요청 
2018-06-15 11:23:14 - 재제출신청 - 신청 
2018-11-29 10:22:22 - 재제출신청 - 평가승인 
2018-11-29 11:34:48 - 재제출신청 - 심의승인 
</t>
  </si>
  <si>
    <t xml:space="preserve">2017-12-14 11:08:45 - 신규신청 - 신청 
2017-12-28 07:58:46 - 관장기관 지정 - GIR센터
2018-01-05 10:54:19 - 관장기관 지정 - 산업통상부
2018-01-21 17:14:21 - 신규신청 - 문서재제출요청 
2018-06-15 11:22:37 - 재제출신청 - 신청 
2018-11-29 10:20:21 - 재제출신청 - 평가승인 
2018-11-29 11:33:06 - 재제출신청 - 심의승인 
</t>
  </si>
  <si>
    <t xml:space="preserve">2017-12-14 11:23:36 - 신규신청 - 신청 
2017-12-28 07:58:46 - 관장기관 지정 - GIR센터
2018-01-05 10:16:54 - 관장기관 지정 - 산업통상부
2018-01-21 17:14:01 - 신규신청 - 문서재제출요청 
2018-06-15 13:54:15 - 재제출신청 - 신청 
2018-11-29 10:17:22 - 재제출신청 - 평가승인 
2018-11-29 11:31:58 - 재제출신청 - 심의승인 
</t>
  </si>
  <si>
    <t xml:space="preserve">2017-12-14 11:04:51 - 신규신청 - 신청 
2017-12-28 07:58:46 - 관장기관 지정 - GIR센터
2018-01-05 10:23:00 - 관장기관 지정 - 산업통상부
2018-01-21 17:13:07 - 신규신청 - 문서재제출요청 
2018-06-15 13:12:33 - 재제출신청 - 신청 
2018-11-29 10:04:47 - 재제출신청 - 평가승인 
2018-11-29 11:28:13 - 재제출신청 - 심의승인 
</t>
  </si>
  <si>
    <t xml:space="preserve">2017-12-14 11:19:38 - 신규신청 - 신청 
2017-12-28 07:58:46 - 관장기관 지정 - GIR센터
2018-01-05 10:27:49 - 관장기관 지정 - 산업통상부
2018-01-21 17:12:27 - 신규신청 - 문서재제출요청 
2018-06-15 11:21:05 - 재제출신청 - 신청 
2018-11-29 09:56:07 - 재제출신청 - 평가승인 
2018-11-29 11:27:07 - 재제출신청 - 심의승인 
</t>
  </si>
  <si>
    <t xml:space="preserve">2017-12-14 11:47:03 - 신규신청 - 신청 
2017-12-28 07:58:46 - 관장기관 지정 - GIR센터
2018-01-05 11:41:36 - 관장기관 지정 - 산업통상부
2018-01-21 17:12:08 - 신규신청 - 문서재제출요청 
2018-06-15 11:20:16 - 재제출신청 - 신청 
2018-11-29 09:51:36 - 재제출신청 - 평가승인 
2018-11-29 11:26:11 - 재제출신청 - 심의승인 
</t>
  </si>
  <si>
    <t xml:space="preserve">2017-12-14 10:41:15 - 신규신청 - 신청 
2017-12-28 07:58:46 - 관장기관 지정 - GIR센터
2018-01-05 11:28:21 - 관장기관 지정 - 산업통상부
2018-01-21 17:10:54 - 신규신청 - 문서재제출요청 
2018-06-15 13:09:25 - 재제출신청 - 신청 
2018-11-29 09:47:04 - 재제출신청 - 평가승인 
2018-11-29 11:12:32 - 재제출신청 - 심의승인 
</t>
  </si>
  <si>
    <t xml:space="preserve">2017-12-14 11:42:50 - 신규신청 - 신청 
2017-12-28 07:58:46 - 관장기관 지정 - GIR센터
2018-01-05 10:34:31 - 관장기관 지정 - 산업통상부
2018-01-21 17:10:15 - 신규신청 - 문서재제출요청 
2018-06-15 13:52:26 - 재제출신청 - 신청 
2018-11-29 09:38:37 - 재제출신청 - 평가승인 
2018-11-29 11:10:28 - 재제출신청 - 심의승인 
</t>
  </si>
  <si>
    <t xml:space="preserve">2018-01-03 13:16:14 - 신규신청 - 신청 
2018-01-09 15:01:05 - 관장기관 지정 - 산업통상부
2018-01-21 17:09:55 - 신규신청 - 문서재제출요청 
2018-06-15 11:43:42 - 재제출신청 - 신청 
2018-11-28 17:34:35 - 재제출신청 - 평가승인 
2018-11-28 18:09:01 - 재제출신청 - 심의승인 
</t>
  </si>
  <si>
    <t xml:space="preserve">2017-12-14 16:50:15 - 신규신청 - 신청 
2017-12-28 07:58:46 - 관장기관 지정 - GIR센터
2018-01-05 10:50:07 - 관장기관 지정 - 산업통상부
2018-01-21 17:09:20 - 신규신청 - 문서재제출요청 
2018-06-15 11:41:12 - 재제출신청 - 신청 
2018-11-28 17:32:28 - 재제출신청 - 평가승인 
2018-11-28 18:07:14 - 재제출신청 - 심의승인 
</t>
  </si>
  <si>
    <t xml:space="preserve">2017-12-14 11:24:59 - 신규신청 - 신청 
2017-12-28 07:58:46 - 관장기관 지정 - GIR센터
2018-01-05 10:32:08 - 관장기관 지정 - 산업통상부
2018-01-21 17:09:01 - 신규신청 - 문서재제출요청 
2018-06-15 11:19:28 - 재제출신청 - 신청 
2018-11-28 17:24:05 - 재제출신청 - 평가승인 
2018-11-28 18:06:17 - 재제출신청 - 심의승인 
</t>
  </si>
  <si>
    <t xml:space="preserve">2017-12-14 10:25:27 - 신규신청 - 신청 
2017-12-28 07:58:46 - 관장기관 지정 - GIR센터
2018-01-05 11:22:14 - 관장기관 지정 - 산업통상부
2018-01-21 17:08:44 - 신규신청 - 문서재제출요청 
2018-06-15 11:17:29 - 재제출신청 - 신청 
2018-11-28 17:21:55 - 재제출신청 - 평가승인 
2018-11-28 18:05:08 - 재제출신청 - 심의승인 
</t>
  </si>
  <si>
    <t xml:space="preserve">2017-12-14 10:53:39 - 신규신청 - 신청 
2017-12-28 07:58:46 - 관장기관 지정 - GIR센터
2018-01-05 10:36:51 - 관장기관 지정 - 산업통상부
2018-01-21 17:08:21 - 신규신청 - 문서재제출요청 
2018-06-15 11:16:49 - 재제출신청 - 신청 
2018-11-28 16:59:42 - 재제출신청 - 평가승인 
2018-11-28 18:02:26 - 재제출신청 - 심의승인 
</t>
  </si>
  <si>
    <t xml:space="preserve">2017-12-14 11:26:30 - 신규신청 - 신청 
2017-12-28 07:58:46 - 관장기관 지정 - GIR센터
2018-01-05 11:33:13 - 관장기관 지정 - 산업통상부
2018-01-21 17:04:57 - 신규신청 - 문서재제출요청 
2018-06-15 11:37:42 - 재제출신청 - 신청 
2018-11-28 16:49:20 - 재제출신청 - 평가승인 
2018-11-28 17:54:31 - 재제출신청 - 심의승인 
</t>
  </si>
  <si>
    <t xml:space="preserve">2018-01-03 13:32:22 - 신규신청 - 신청 
2018-01-09 15:00:12 - 관장기관 지정 - 산업통상부
2018-01-21 17:04:30 - 신규신청 - 문서재제출요청 
2018-06-15 11:14:22 - 재제출신청 - 신청 
2018-11-28 16:47:38 - 재제출신청 - 평가승인 
2018-11-28 17:52:56 - 재제출신청 - 심의승인 
</t>
  </si>
  <si>
    <t xml:space="preserve">2017-12-14 17:13:53 - 신규신청 - 신청 
2017-12-28 07:58:46 - 관장기관 지정 - GIR센터
2018-01-04 10:53:37 - 관장기관 지정 - 산업통상부
2018-01-21 17:03:50 - 신규신청 - 문서재제출요청 
2018-06-14 11:45:53 - 재제출신청 - 신청 
2018-11-28 16:43:33 - 재제출신청 - 평가승인 
2018-11-28 17:50:12 - 재제출신청 - 심의승인 
</t>
  </si>
  <si>
    <t xml:space="preserve">2017-12-14 17:17:05 - 신규신청 - 신청 
2017-12-28 07:58:46 - 관장기관 지정 - GIR센터
2018-01-05 11:38:43 - 관장기관 지정 - 산업통상부
2018-01-21 17:02:23 - 신규신청 - 문서재제출요청 
2018-06-14 11:41:27 - 재제출신청 - 신청 
2018-11-28 16:37:19 - 재제출신청 - 평가승인 
2018-11-28 17:47:25 - 재제출신청 - 심의승인 
</t>
  </si>
  <si>
    <t xml:space="preserve">2017-12-14 17:18:21 - 신규신청 - 신청 
2017-12-28 07:58:46 - 관장기관 지정 - GIR센터
2018-01-05 11:42:17 - 관장기관 지정 - 산업통상부
2018-01-21 17:02:04 - 신규신청 - 문서재제출요청 
2018-06-14 11:40:58 - 재제출신청 - 신청 
2018-11-28 16:34:58 - 재제출신청 - 평가승인 
2018-11-28 17:45:46 - 재제출신청 - 심의승인 
</t>
  </si>
  <si>
    <t xml:space="preserve">2017-12-14 17:32:31 - 신규신청 - 신청 
2017-12-28 07:58:46 - 관장기관 지정 - GIR센터
2018-01-05 10:25:11 - 관장기관 지정 - 산업통상부
2018-01-21 17:00:36 - 신규신청 - 문서재제출요청 
2018-06-14 11:39:04 - 재제출신청 - 신청 
2018-11-28 16:25:45 - 재제출신청 - 평가승인 
2018-11-28 17:37:48 - 재제출신청 - 심의승인 
</t>
  </si>
  <si>
    <t xml:space="preserve">2017-12-14 17:34:54 - 신규신청 - 신청 
2017-12-28 07:58:46 - 관장기관 지정 - GIR센터
2018-01-05 11:24:33 - 관장기관 지정 - 산업통상부
2018-01-21 16:59:46 - 신규신청 - 문서재제출요청 
2018-06-14 16:42:21 - 재제출신청 - 신청 
2018-11-28 15:16:09 - 재제출신청 - 평가승인 
2018-11-28 15:17:44 - 재제출신청 - 심의승인 
</t>
  </si>
  <si>
    <t xml:space="preserve">2017-12-14 17:41:14 - 신규신청 - 신청 
2017-12-28 07:58:46 - 관장기관 지정 - GIR센터
2018-01-05 11:34:19 - 관장기관 지정 - 산업통상부
2018-01-21 16:58:10 - 신규신청 - 문서재제출요청 
2018-06-14 11:35:11 - 재제출신청 - 신청 
2018-11-28 14:13:15 - 재제출신청 - 평가승인 
2018-11-28 14:57:20 - 재제출신청 - 심의승인 
</t>
  </si>
  <si>
    <t xml:space="preserve">2017-12-14 17:47:53 - 신규신청 - 신청 
2017-12-28 07:58:46 - 관장기관 지정 - GIR센터
2018-01-05 11:26:30 - 관장기관 지정 - 산업통상부
2018-01-21 16:55:31 - 신규신청 - 문서재제출요청 
2018-06-14 11:33:20 - 재제출신청 - 신청 
2018-11-28 11:36:38 - 재제출신청 - 평가승인 
2018-11-28 11:38:01 - 재제출신청 - 심의승인 
</t>
  </si>
  <si>
    <t xml:space="preserve">2017-12-14 17:49:24 - 신규신청 - 신청 
2017-12-28 07:58:46 - 관장기관 지정 - GIR센터
2018-01-05 11:25:36 - 관장기관 지정 - 산업통상부
2018-01-21 16:55:10 - 신규신청 - 문서재제출요청 
2018-06-14 11:32:46 - 재제출신청 - 신청 
2018-11-28 11:32:57 - 재제출신청 - 평가승인 
2018-11-28 11:34:41 - 재제출신청 - 심의승인 
</t>
  </si>
  <si>
    <t xml:space="preserve">2017-12-14 17:59:16 - 신규신청 - 신청 
2017-12-28 07:58:46 - 관장기관 지정 - GIR센터
2018-01-05 11:23:46 - 관장기관 지정 - 산업통상부
2018-01-21 16:54:22 - 신규신청 - 문서재제출요청 
2018-06-14 11:31:28 - 재제출신청 - 신청 
2018-11-28 11:14:09 - 재제출신청 - 평가승인 
2018-11-28 11:15:34 - 재제출신청 - 심의승인 
</t>
  </si>
  <si>
    <t xml:space="preserve">2017-12-14 18:03:07 - 신규신청 - 신청 
2017-12-28 07:58:46 - 관장기관 지정 - GIR센터
2018-01-05 10:51:11 - 관장기관 지정 - 산업통상부
2018-01-21 16:53:14 - 신규신청 - 문서재제출요청 
2018-06-14 11:30:28 - 재제출신청 - 신청 
2018-11-28 11:03:27 - 재제출신청 - 평가승인 
2018-11-28 11:04:48 - 재제출신청 - 심의승인 
</t>
  </si>
  <si>
    <t xml:space="preserve">2017-12-14 18:06:09 - 신규신청 - 신청 
2017-12-28 07:58:46 - 관장기관 지정 - GIR센터
2018-01-05 10:49:53 - 관장기관 지정 - 산업통상부
2018-01-21 16:52:26 - 신규신청 - 문서재제출요청 
2018-06-14 11:29:11 - 재제출신청 - 신청 
2018-11-28 10:56:43 - 재제출신청 - 평가승인 
2018-11-28 10:57:54 - 재제출신청 - 심의승인 
</t>
  </si>
  <si>
    <t xml:space="preserve">2017-12-14 18:08:32 - 신규신청 - 신청 
2017-12-28 07:58:46 - 관장기관 지정 - GIR센터
2018-01-05 10:43:02 - 관장기관 지정 - 산업통상부
2018-01-21 16:52:05 - 신규신청 - 문서재제출요청 
2018-06-14 11:28:36 - 재제출신청 - 신청 
2018-11-28 10:49:45 - 재제출신청 - 평가승인 
2018-11-28 10:51:33 - 재제출신청 - 심의승인 
</t>
  </si>
  <si>
    <t xml:space="preserve">2017-12-14 18:15:01 - 신규신청 - 신청 
2017-12-28 07:58:46 - 관장기관 지정 - GIR센터
2018-01-05 10:39:40 - 관장기관 지정 - 산업통상부
2018-01-21 16:50:52 - 신규신청 - 문서재제출요청 
2018-06-14 11:27:09 - 재제출신청 - 신청 
2018-11-28 10:39:26 - 재제출신청 - 평가승인 
2018-11-28 10:40:29 - 재제출신청 - 심의승인 
</t>
  </si>
  <si>
    <t xml:space="preserve">2017-12-14 18:07:49 - 신규신청 - 신청 
2017-12-28 07:58:46 - 관장기관 지정 - GIR센터
2018-01-05 10:32:48 - 관장기관 지정 - 산업통상부
2018-01-21 16:49:29 - 신규신청 - 문서재제출요청 
2018-06-14 11:25:23 - 재제출신청 - 신청 
2018-11-28 09:37:21 - 재제출신청 - 평가승인 
2018-11-28 09:40:53 - 재제출신청 - 심의승인 
</t>
  </si>
  <si>
    <t xml:space="preserve">2017-12-14 17:51:41 - 신규신청 - 신청 
2017-12-28 07:58:46 - 관장기관 지정 - GIR센터
2018-01-05 10:43:16 - 관장기관 지정 - 산업통상부
2018-01-21 16:48:17 - 신규신청 - 문서재제출요청 
2018-06-14 11:23:47 - 재제출신청 - 신청 
2018-11-28 09:19:07 - 재제출신청 - 평가승인 
2018-11-28 09:20:21 - 재제출신청 - 심의승인 
</t>
  </si>
  <si>
    <t xml:space="preserve">2017-12-14 17:44:50 - 신규신청 - 신청 
2017-12-28 07:58:46 - 관장기관 지정 - GIR센터
2018-01-05 11:35:43 - 관장기관 지정 - 산업통상부
2018-01-21 16:46:48 - 신규신청 - 문서재제출요청 
2018-06-14 11:21:56 - 재제출신청 - 신청 
2018-11-27 17:57:00 - 재제출신청 - 평가승인 
2018-11-27 17:59:05 - 재제출신청 - 심의승인 
</t>
  </si>
  <si>
    <t xml:space="preserve">2017-12-14 17:39:16 - 신규신청 - 신청 
2017-12-28 07:58:46 - 관장기관 지정 - GIR센터
2018-01-05 10:44:17 - 관장기관 지정 - 산업통상부
2018-01-21 16:45:42 - 신규신청 - 문서재제출요청 
2018-06-14 11:20:21 - 재제출신청 - 신청 
2018-11-27 17:41:53 - 재제출신청 - 평가승인 
2018-11-27 17:43:39 - 재제출신청 - 심의승인 
</t>
  </si>
  <si>
    <t xml:space="preserve">2017-12-14 17:34:57 - 신규신청 - 신청 
2017-12-28 07:58:46 - 관장기관 지정 - GIR센터
2018-01-05 11:38:58 - 관장기관 지정 - 산업통상부
2018-01-21 16:45:20 - 신규신청 - 문서재제출요청 
2018-06-14 11:19:47 - 재제출신청 - 신청 
2018-11-27 17:35:18 - 재제출신청 - 평가승인 
2018-11-27 17:37:00 - 재제출신청 - 심의승인 
</t>
  </si>
  <si>
    <t xml:space="preserve">2017-12-14 18:19:53 - 신규신청 - 신청 
2017-12-28 07:58:46 - 관장기관 지정 - GIR센터
2018-01-05 10:39:12 - 관장기관 지정 - 산업통상부
2018-01-21 16:44:46 - 신규신청 - 문서재제출요청 
2018-06-14 11:18:39 - 재제출신청 - 신청 
2018-10-26 13:11:57 - 재제출신청 - 문서재제출요청 
2018-10-26 13:28:25 - 재제출신청 - 신청 
2018-11-27 17:27:32 - 재제출신청 - 평가승인 
2018-11-27 17:31:08 - 재제출신청 - 심의승인 
</t>
  </si>
  <si>
    <t>(주)넥스팩</t>
  </si>
  <si>
    <t>나영준</t>
  </si>
  <si>
    <t xml:space="preserve">2017-12-14 17:09:17 - 신규신청 - 신청 
2017-12-28 07:58:46 - 관장기관 지정 - GIR센터
2018-01-04 11:06:32 - 관장기관 지정 - 산업통상부
2018-01-21 16:40:38 - 신규신청 - 문서재제출요청 
2018-06-14 11:13:23 - 재제출신청 - 신청 
2018-11-27 15:47:35 - 재제출신청 - 평가승인 
2018-11-27 15:49:06 - 재제출신청 - 심의승인 
</t>
  </si>
  <si>
    <t xml:space="preserve">2015-09-11 16:58:28 - 신규신청 - 신청 
2015-10-08 10:20:40 - 신규신청 - 보완요청 
2015-10-27 17:43:02 - 보완신청 - 보완요청 
2015-12-08 14:11:49 - 보완신청 - 평가승인 
2015-12-17 23:08:02 - 보완신청 - 심의승인 
2015-12-24 08:52:55 - 보완신청 - 착수신고 
2017-11-10 16:27:22 - 사업변경 신청 - 신청 
2017-12-28 07:58:44 - 관장기관 지정 - 산업통상부
2018-10-11 11:18:43 - 사업변경 신청 - 평가승인 
2018-10-11 11:20:18 - 사업변경 신청 - 심의승인 
</t>
  </si>
  <si>
    <t xml:space="preserve">2018-02-26 16:09:39 - 유효기간갱신 신청 - 문서재제출요청 
2018-02-26 16:29:37 - 유효기간갱신 재제출신청 - 신청 
2018-02-28 09:38:34 - 유효기간갱신 재제출신청 - 문서재제출요청 
2018-02-28 10:37:39 - 유효기간갱신 재제출신청 - 신청 
2018-08-06 10:31:41 - 유효기간갱신 재제출신청 - 평가승인 
2018-08-06 10:32:22 - 유효기간갱신 재제출신청 - 심의승인 
2018-08-08 13:02:03 - 사업변경 신청 - 신청 
2018-08-10 18:08:54 - 사업변경 신청 - 평가승인 
2018-08-10 18:12:43 - 사업변경 신청 - 심의승인 
2018-08-22 12:59:29 - 사업변경 신청 - 신청 
2018-08-22 13:49:41 - 사업변경 신청 - 평가승인 
2018-08-22 13:50:31 - 사업변경 신청 - 심의승인 
</t>
  </si>
  <si>
    <t xml:space="preserve">2017-06-09 09:44:58 - 신규신청 - 신청 
2017-11-18 17:36:29 - 신규신청 - 문서재제출요청 
2017-11-24 01:56:41 - 재제출신청 - 신청 
2017-12-12 09:34:40 - 재제출신청 - 문서재제출요청 
2017-12-19 18:19:25 - 재제출신청 - 신청 
2017-12-28 07:58:44 - 관장기관 지정 - 산업통상부
2017-12-28 20:30:41 - 재제출신청 - 문서재제출요청 
2018-01-02 12:59:34 - 재제출신청 - 신청 
2018-01-02 17:15:13 - 재제출신청 - 문서재제출요청 
2018-01-03 10:45:13 - 재제출신청 - 신청 
2018-01-03 11:27:30 - 재제출신청 - 문서재제출요청 
2018-01-03 11:42:24 - 재제출신청 - 신청 
2018-01-03 19:41:36 - 재제출신청 - 문서재제출요청 
2018-01-03 19:43:48 - 재제출신청 - 신청 
2018-06-07 11:32:04 - 재제출신청 - 문서재제출요청 
2018-06-07 17:20:59 - 재제출신청 - 신청 
2018-08-03 11:35:06 - 재제출신청 - 평가승인 
2018-08-03 13:22:39 - 재제출신청 - 심의승인 
2018-08-07 18:39:34 - 재제출신청 - 착수신고 
</t>
  </si>
  <si>
    <t xml:space="preserve">2017-06-09 13:29:13 - 신규신청 - 신청 
2017-11-18 16:34:50 - 신규신청 - 문서재제출요청 
2017-11-24 01:37:26 - 재제출신청 - 신청 
2017-12-12 09:37:16 - 재제출신청 - 문서재제출요청 
2017-12-19 18:20:15 - 재제출신청 - 신청 
2017-12-27 18:59:43 - 재제출신청 - 문서재제출요청 
2017-12-28 07:58:44 - 관장기관 지정 - 산업통상부
2018-01-02 12:55:03 - 재제출신청 - 신청 
2018-06-07 09:49:52 - 재제출신청 - 문서재제출요청 
2018-06-07 17:20:42 - 재제출신청 - 신청 
2018-08-03 11:23:35 - 재제출신청 - 평가승인 
2018-08-03 13:20:13 - 재제출신청 - 심의승인 
2018-08-07 18:39:03 - 재제출신청 - 착수신고 
</t>
  </si>
  <si>
    <t xml:space="preserve">2017-06-09 10:02:49 - 신규신청 - 신청 
2017-11-18 15:29:48 - 신규신청 - 문서재제출요청 
2017-11-24 01:31:58 - 재제출신청 - 신청 
2017-12-12 09:41:44 - 재제출신청 - 문서재제출요청 
2017-12-19 18:20:37 - 재제출신청 - 신청 
2017-12-28 07:58:44 - 관장기관 지정 - 산업통상부
2017-12-28 20:21:16 - 재제출신청 - 문서재제출요청 
2018-01-02 12:58:00 - 재제출신청 - 신청 
2018-01-02 17:19:02 - 재제출신청 - 문서재제출요청 
2018-01-03 10:49:58 - 재제출신청 - 신청 
2018-01-03 11:08:24 - 재제출신청 - 문서재제출요청 
2018-01-03 11:42:08 - 재제출신청 - 신청 
2018-01-03 19:02:30 - 재제출신청 - 문서재제출요청 
2018-01-03 19:08:47 - 재제출신청 - 신청 
2018-06-07 11:31:42 - 재제출신청 - 문서재제출요청 
2018-06-07 17:20:23 - 재제출신청 - 신청 
2018-08-03 11:32:17 - 재제출신청 - 평가승인 
2018-08-03 13:24:00 - 재제출신청 - 심의승인 
2018-08-07 18:38:31 - 재제출신청 - 착수신고 
</t>
  </si>
  <si>
    <t xml:space="preserve">2017-06-09 11:02:02 - 신규신청 - 신청 
2017-11-18 15:50:22 - 신규신청 - 문서재제출요청 
2017-11-24 01:34:11 - 재제출신청 - 신청 
2017-12-12 09:41:05 - 재제출신청 - 문서재제출요청 
2017-12-19 18:20:26 - 재제출신청 - 신청 
2017-12-28 07:58:44 - 관장기관 지정 - 산업통상부
2017-12-28 20:11:34 - 재제출신청 - 문서재제출요청 
2018-01-02 12:57:02 - 재제출신청 - 신청 
2018-06-07 11:31:13 - 재제출신청 - 문서재제출요청 
2018-06-07 17:20:06 - 재제출신청 - 신청 
2018-08-03 11:30:54 - 재제출신청 - 평가승인 
2018-08-03 13:29:14 - 재제출신청 - 심의승인 
2018-08-07 18:37:56 - 재제출신청 - 착수신고 
</t>
  </si>
  <si>
    <t xml:space="preserve">2017-06-09 11:08:40 - 신규신청 - 신청 
2017-11-18 17:27:24 - 신규신청 - 문서재제출요청 
2017-11-24 01:50:42 - 재제출신청 - 신청 
2017-12-12 09:35:18 - 재제출신청 - 문서재제출요청 
2017-12-19 18:19:40 - 재제출신청 - 신청 
2017-12-28 07:58:44 - 관장기관 지정 - 산업통상부
2017-12-28 19:54:00 - 재제출신청 - 문서재제출요청 
2018-01-02 13:18:45 - 재제출신청 - 신청 
2018-01-02 17:17:11 - 재제출신청 - 문서재제출요청 
2018-01-03 10:46:11 - 재제출신청 - 신청 
2018-06-07 11:30:38 - 재제출신청 - 문서재제출요청 
2018-06-07 17:19:42 - 재제출신청 - 신청 
2018-08-03 11:25:22 - 재제출신청 - 평가승인 
2018-08-03 13:31:08 - 재제출신청 - 심의승인 
2018-08-07 18:37:18 - 재제출신청 - 착수신고 
</t>
  </si>
  <si>
    <t xml:space="preserve">2017-06-09 11:28:20 - 신규신청 - 신청 
2017-11-18 17:22:01 - 신규신청 - 문서재제출요청 
2017-11-24 01:41:51 - 재제출신청 - 신청 
2017-12-12 09:36:08 - 재제출신청 - 문서재제출요청 
2017-12-19 18:19:52 - 재제출신청 - 신청 
2017-12-28 07:58:44 - 관장기관 지정 - 산업통상부
2017-12-28 19:38:56 - 재제출신청 - 문서재제출요청 
2018-01-02 12:55:39 - 재제출신청 - 신청 
2018-01-02 17:18:09 - 재제출신청 - 문서재제출요청 
2018-01-03 10:46:49 - 재제출신청 - 신청 
2018-01-03 11:19:10 - 재제출신청 - 문서재제출요청 
2018-01-03 11:42:15 - 재제출신청 - 신청 
2018-06-07 11:28:09 - 재제출신청 - 문서재제출요청 
2018-06-07 17:19:10 - 재제출신청 - 신청 
2018-08-03 11:27:02 - 재제출신청 - 평가승인 
2018-08-03 13:30:36 - 재제출신청 - 심의승인 
2018-08-07 18:34:07 - 재제출신청 - 착수신고 
</t>
  </si>
  <si>
    <t xml:space="preserve">2017-06-09 11:38:13 - 신규신청 - 신청 
2017-11-18 16:55:38 - 신규신청 - 문서재제출요청 
2017-11-24 01:40:18 - 재제출신청 - 신청 
2017-12-12 09:36:41 - 재제출신청 - 문서재제출요청 
2017-12-19 18:20:04 - 재제출신청 - 신청 
2017-12-27 19:42:20 - 재제출신청 - 문서재제출요청 
2017-12-28 07:58:44 - 관장기관 지정 - 산업통상부
2018-01-02 12:55:22 - 재제출신청 - 신청 
2018-06-07 11:27:41 - 재제출신청 - 문서재제출요청 
2018-06-07 17:18:29 - 재제출신청 - 신청 
2018-08-03 11:27:50 - 재제출신청 - 평가승인 
2018-08-03 13:30:07 - 재제출신청 - 심의승인 
2018-08-07 18:33:18 - 재제출신청 - 착수신고 
</t>
  </si>
  <si>
    <t xml:space="preserve">
사업계획신청서 및 사업계획 변경 요약서 (20170818).pdf
증빙서류.png
VCR (ref. 0922)_ver.pdf
MR_0922_11th_ver1.pdf
모니터링보고서 최종본.pdf
F-CDM-FWD CER 취소신청서 (171102).pdf
2017_305_VC attestation_PA0922 CER 취소 증명서 (20171108 217716 cer).pdf
감축실적 보유현황서 및 인증유효기간 적용계획서 (20180227).pdf</t>
  </si>
  <si>
    <t>심의승인
2018-04-30</t>
  </si>
  <si>
    <t xml:space="preserve">2017-01-20 16:45:17 - 신규신청 - 신청 
2017-02-20 18:27:49 - 신규신청 - 보완요청 
2017-02-21 10:50:22 - 보완신청 - 신청 
2017-03-14 16:55:36 - 보완신청 - 문서재제출요청 
2017-03-15 13:34:47 - 재제출신청 - 신청 
2017-03-15 16:01:57 - 재제출신청 - 문서재제출요청 
2017-03-15 17:00:38 - 재제출신청 - 신청 
2017-03-15 17:48:45 - 재제출신청 - 보완요청 
2017-03-16 08:53:58 - 보완신청 - 신청 
2017-03-17 17:33:05 - 보완신청 - 평가승인 
2017-03-17 17:33:43 - 보완신청 - 심의승인 
2017-04-04 10:42:01 - 보완신청 - 착수신고 
2017-08-18 10:46:15 - 사업변경 보완신청 - 신청 
2017-10-31 20:02:56 - 사업변경 보완신청 - 문서재제출요청 
2017-11-01 11:15:15 - 사업변경 재제출신청 - 신청 
2017-11-01 14:54:40 - 사업변경 재제출신청 - 문서재제출요청 
2017-11-01 15:15:07 - 사업변경 재제출신청 - 신청 
2017-11-10 09:57:41 - 사업변경 재제출신청 - 문서재제출요청 
2017-11-10 17:16:33 - 사업변경 재제출신청 - 신청 
2017-12-28 07:58:44 - 관장기관 지정 - 산업통상부
2018-02-26 11:36:09 - 사업변경 재제출신청 - 문서재제출요청 
2018-02-26 18:29:25 - 사업변경 재제출신청 - 신청 
2018-02-27 09:17:14 - 사업변경 재제출신청 - 문서재제출요청 
2018-02-27 14:55:04 - 사업변경 재제출신청 - 신청 
2018-04-02 09:38:22 - 사업변경 재제출신청 - 평가승인 
2018-04-30 16:11:30 - 사업변경 재제출신청 - 심의승인 
</t>
  </si>
  <si>
    <t xml:space="preserve">2017-04-24 22:50:10 - 신규신청 - 신청 
2017-04-28 15:26:39 - 신규신청 - 문서재제출요청 
2017-07-25 11:44:35 - 재제출신청 - 신청 
2017-07-25 13:05:04 - 재제출신청 - 보완요청 
2017-07-26 18:49:51 - 보완신청 - 신청 
2017-08-10 15:52:45 - 보완신청 - 문서재제출요청 
2017-08-10 18:46:46 - 재제출신청 - 신청 
2017-08-11 15:42:38 - 재제출신청 - 문서재제출요청 
2017-08-11 15:50:25 - 재제출신청 - 신청 
2017-12-15 14:59:00 - 재제출신청 - 평가승인 
2017-12-15 15:00:58 - 재제출신청 - 심의승인 
2017-12-28 07:58:44 - 관장기관 지정 - GIR센터
2018-01-05 10:52:47 - 관장기관 지정 - 산업통상부
2018-01-05 12:13:16 - 관장기관 지정 - GIR센터
2018-01-05 12:16:06 - 관장기관 지정 - 산업통상부
2018-01-23 11:37:34 - 재제출신청 - 착수신고 
</t>
  </si>
  <si>
    <t>00 [광주하남1] 외부사업계획서_version02_수정.pdf</t>
  </si>
  <si>
    <t xml:space="preserve">
01 사업자등록증.PDF
02 감축량 산정 sheet_2.xlsx
04 완성검사증명서.PDF
05 연료전환공사계약서_(최종).pdf
05 연료전환공사계약서_(최초).pdf
06 검사대상기기 설치검사증.PDF
07 광주하남 난방연료 전환공사 착공계 서류.pdf
08 광주하남 난방연료 전환공사 지출증빙자료.pdf
03 도시가스사용량.zip</t>
  </si>
  <si>
    <t>[보완1차]착수신고
2018-01-10</t>
  </si>
  <si>
    <t xml:space="preserve">2017-06-09 14:27:42 - 신규신청 - 신청 
2017-10-31 14:46:08 - 신규신청 - 보완요청 
2017-11-01 19:31:19 - 보완신청 - 신청 
2017-12-14 10:38:03 - 보완신청 - 평가승인 
2017-12-14 10:40:36 - 보완신청 - 심의승인 
2017-12-28 07:58:44 - 관장기관 지정 - 산업통상부
2018-01-10 10:22:19 - 보완신청 - 착수신고 
</t>
  </si>
  <si>
    <t>00. [광주우산3] 외부사업계획서_V2.pdf</t>
  </si>
  <si>
    <t xml:space="preserve">
01. 사업자 등록증.pdf
02. 감축량 산정 sheet_V2.xlsx
04. 완성검사 증명서.pdf
05. 연료전환공사 계약서.pdf
06. 보일러 검사 대상기기 설치 허가증.pdf
07. 대기배출시설 설치신고 필증.pdf
03. 도시가스 사용량.zip</t>
  </si>
  <si>
    <t xml:space="preserve">2017-06-09 14:21:03 - 신규신청 - 신청 
2017-10-31 14:38:33 - 신규신청 - 보완요청 
2017-11-01 19:35:33 - 보완신청 - 신청 
2017-11-01 19:49:19 - 보완신청 - 문서재제출요청 
2017-11-01 23:59:10 - 재제출신청 - 신청 
2017-12-14 10:44:31 - 재제출신청 - 평가승인 
2017-12-14 10:50:32 - 재제출신청 - 심의승인 
2017-12-28 07:58:44 - 관장기관 지정 - 산업통상부
2018-01-10 10:22:00 - 재제출신청 - 착수신고 
</t>
  </si>
  <si>
    <t>00 [광주오치1] 외부사업계획서_version01.pdf</t>
  </si>
  <si>
    <t xml:space="preserve">
01 사업자등록증.pdf
04 완성검사증명서.pdf
05 연료전환공사계약서.pdf
06 검사대상기기 설치허가증.pdf
07 대기배출시설설치 신고필증.pdf
(광주오치1) 02. 감축량 산정 sheet.xlsx
03 도시가스 사용량.zip</t>
  </si>
  <si>
    <t xml:space="preserve">2017-06-09 14:17:06 - 신규신청 - 신청 
2017-10-31 14:22:26 - 신규신청 - 보완요청 
2017-11-01 19:29:15 - 보완신청 - 신청 
2017-11-01 20:27:43 - 보완신청 - 문서재제출요청 
2017-11-01 23:57:32 - 재제출신청 - 신청 
2017-12-14 10:54:48 - 재제출신청 - 평가승인 
2017-12-14 10:56:40 - 재제출신청 - 심의승인 
2017-12-28 07:58:44 - 관장기관 지정 - 산업통상부
2018-01-10 10:21:31 - 재제출신청 - 착수신고 
</t>
  </si>
  <si>
    <t>00 [광주쌍촌] 외부사업계획서_V3.pdf</t>
  </si>
  <si>
    <t xml:space="preserve">
09 광주쌍촌 난방연료 전환공사 지출증빙자료.pdf
01. 사업자등록증.jpg
02. 감축량 산정 sheet_2.xlsx
03. 도시가스사용량.zip
04. 완성검사증명서.jpg
05. 연료전환공사계약서.pdf
06. 검사대상기기 설치허가증.pdf
07. 대기배출시설설치 신고필증.jpg
08 광주쌍촌 난방연료 전환공사 착공계 서류.pdf</t>
  </si>
  <si>
    <t>착수신고
2018-01-10</t>
  </si>
  <si>
    <t xml:space="preserve">2017-06-09 14:11:36 - 신규신청 - 신청 
2017-10-31 13:40:20 - 신규신청 - 문서재제출요청 
2017-11-01 19:26:06 - 재제출신청 - 신청 
2017-11-01 21:03:28 - 재제출신청 - 문서재제출요청 
2017-11-01 23:55:53 - 재제출신청 - 신청 
2017-12-05 13:58:23 - 재제출신청 - 문서재제출요청 
2017-12-05 18:21:47 - 재제출신청 - 신청 
2017-12-14 10:59:49 - 재제출신청 - 평가승인 
2017-12-14 11:01:55 - 재제출신청 - 심의승인 
2017-12-28 07:58:44 - 관장기관 지정 - 산업통상부
2018-01-10 10:21:14 - 재제출신청 - 착수신고 
</t>
  </si>
  <si>
    <t>00 [광주두암4] 외부사업계획서_V3.pdf</t>
  </si>
  <si>
    <t xml:space="preserve">
01 사업자등록증.pdf
02 광주두암4_감축량 산정 sheet_환경부검토후.xlsx
03 도시가스 사용량_11년9월-16년8월.pdf
04 완성검사증명서.pdf
05 연료전환공사계약서.pdf
06 검사대상기기 설치허가증.pdf
07 대기배출시설설치 신고필증.pdf
광주두암4단지 난방연료 전환공사 준공계 및 관련자료.pdf
광주두암4단지 난방연료 전환공사 지출증빙자료.pdf
광주두암4단지 난방연료 전환공사 착공계 및 관련자료.pdf
광주두암4단지_14년1월~16월11월사용량.pdf
광주두암4단지_16년 12월_사용량.pdf
타당성조치결과 보고서 _ ver 1.0_1024(광주두암4).hwp</t>
  </si>
  <si>
    <t xml:space="preserve">2017-06-09 14:07:35 - 신규신청 - 신청 
2017-10-31 14:32:46 - 신규신청 - 보완요청 
2017-11-01 19:23:55 - 보완신청 - 신청 
2017-11-01 22:04:43 - 보완신청 - 문서재제출요청 
2017-11-01 23:51:59 - 재제출신청 - 신청 
2017-12-05 13:36:14 - 재제출신청 - 문서재제출요청 
2017-12-05 18:09:39 - 재제출신청 - 신청 
2017-12-05 18:11:21 - 재제출신청 - 문서재제출요청 
2017-12-05 18:21:25 - 재제출신청 - 신청 
2017-12-14 11:06:26 - 재제출신청 - 평가승인 
2017-12-14 11:21:30 - 재제출신청 - 심의승인 
2017-12-28 07:58:44 - 관장기관 지정 - 산업통상부
2018-01-10 10:20:48 - 재제출신청 - 착수신고 
</t>
  </si>
  <si>
    <t>00. [광주두암2] 외부사업계획서_V2.pdf</t>
  </si>
  <si>
    <t xml:space="preserve">
01. 사업자등록증.pdf
02. 감축량 산정 sheet_V2.xlsx
04. 완성검사증명서.pdf
05. 연료전환공사계약서.pdf
06. 검사대상기기 설치허가증.pdf
03 도시가스 사용량.pdf
16년 12월  가스 사용량.pdf
2015년 1월~2016년 11월 가스 사용량(광주두암2).pdf</t>
  </si>
  <si>
    <t xml:space="preserve">2017-06-09 14:01:35 - 신규신청 - 신청 
2017-10-31 14:12:40 - 신규신청 - 보완요청 
2017-11-01 19:21:45 - 보완신청 - 신청 
2017-12-14 11:23:57 - 보완신청 - 평가승인 
2017-12-14 11:27:50 - 보완신청 - 심의승인 
2017-12-28 07:58:44 - 관장기관 지정 - 산업통상부
2018-01-10 10:20:11 - 보완신청 - 착수신고 
</t>
  </si>
  <si>
    <t>00 [광주각화] 외부사업계획서_version02.pdf</t>
  </si>
  <si>
    <t xml:space="preserve">
01 사업자등록증(메일포함) 사본.pdf
02 광주각화_감축량 산정 sheet_V02.xlsx
03 사업 후 도시가스 월별 구매 영수증.pdf
04 연료전환사업 완성검사증명서.pdf
05 공사도급 계약서 (최종).pdf
06보일러 검사대상기기 설치 허가증(계속사용검사).pdf
07대기배출시설 설치 신고필증.pdf
광주각화단지 난방연료 전환공사 준공계 및 관련자료.pdf
광주각화단지 난방연료 전환공사 지출증빙자료.pdf
광주각화단지 난방연료 전환공사 착공계 및 관련자료.pdf
도시가스 사용내역.pdf
타당성조치결과 보고서 _ ver 1.0_1024.hwp</t>
  </si>
  <si>
    <t xml:space="preserve">2017-06-09 13:55:10 - 신규신청 - 신청 
2017-10-31 13:59:46 - 신규신청 - 보완요청 
2017-11-01 19:19:35 - 보완신청 - 신청 
2017-12-05 11:25:14 - 보완신청 - 문서재제출요청 
2017-12-05 18:21:15 - 재제출신청 - 신청 
2017-12-14 11:30:38 - 재제출신청 - 평가승인 
2017-12-14 11:31:48 - 재제출신청 - 심의승인 
2017-12-28 07:58:44 - 관장기관 지정 - 산업통상부
2018-01-10 10:19:40 - 재제출신청 - 착수신고 
</t>
  </si>
  <si>
    <t>01. 청라에너지(주) 외부사업 사업계획서(문서재제출)_ver3.0.pdf</t>
  </si>
  <si>
    <t xml:space="preserve">
03 온실가스 배출권거래제 상쇄제도 외부사업 감축량 배분 합의서(사본).pdf
01 증빙자료.zip
보완요청 자료.zip
보완요청 자료(증빙자료 추가)_ver2.0(1).zip
보완요청 자료(증빙자료 추가)_ver2.0(2).zip
02 감축량 산정 sheet_청라에너지_ver4.2.xlsx</t>
  </si>
  <si>
    <t>[보완2차]착수신고
2017-12-19</t>
  </si>
  <si>
    <t>2017-12-19</t>
  </si>
  <si>
    <t xml:space="preserve">2016-12-19 13:31:26 - 신규신청 - 신청 
2017-07-31 16:34:09 - 신규신청 - 보완요청 
2017-08-24 13:32:26 - 보완신청 - 접수 
2017-09-29 17:58:21 - 보완신청 - 보완요청 
2017-10-20 11:37:52 - 보완신청 - 접수 
2017-10-25 17:46:50 - 보완신청 - 문서재제출요청 
2017-10-30 14:04:08 - 재제출신청 - 신청 
2017-10-30 19:27:01 - 재제출신청 - 문서재제출요청 
2017-10-30 22:15:23 - 재제출신청 - 접수 
2017-10-31 10:47:08 - 재제출신청 - 문서재제출요청 
2017-11-01 10:59:32 - 재제출신청 - 접수 
2017-11-01 13:06:46 - 재제출신청 - 문서재제출요청 
2017-11-01 13:28:05 - 재제출신청 - 접수 
2017-12-05 16:14:14 - 재제출신청 - 문서재제출요청 
2017-12-05 18:21:58 - 재제출신청 - 접수 
2017-12-14 09:59:15 - 재제출신청 - 신청 
2017-12-14 09:59:47 - 재제출신청 - 평가승인 
2017-12-14 10:07:36 - 재제출신청 - 심의승인 
2017-12-19 10:02:59 - 재제출신청 - 착수신고 
</t>
  </si>
  <si>
    <t xml:space="preserve">2016-05-25 10:36:27 - 신규신청 - 신청 
2017-05-22 13:47:31 - 신규신청 - 보완요청 
2017-05-31 17:28:27 - 보완신청 - 신청 
2017-12-15 14:16:43 - 보완신청 - 평가승인 
2017-12-15 14:23:04 - 보완신청 - 심의반려 
2017-12-28 07:58:44 - 관장기관 지정 - GIR센터
2018-01-05 10:53:01 - 관장기관 지정 - 산업통상부
2018-01-05 12:21:04 - 관장기관 지정 - GIR센터
2018-01-05 12:22:51 - 관장기관 지정 - 산업통상부
</t>
  </si>
  <si>
    <t xml:space="preserve">2016-08-03 11:31:34 - 신규신청 - 신청 
2017-05-22 15:11:42 - 신규신청 - 평가승인 
2017-12-14 09:26:57 - 신규신청 - 심의반려 
2017-12-28 07:58:46 - 관장기관 지정 - GIR센터
2018-01-24 19:05:51 - 관장기관 지정 - 산업통상부
</t>
  </si>
  <si>
    <t>00 동해천곡5단지.pdf</t>
  </si>
  <si>
    <t xml:space="preserve">
증빙자료_동해천곡5.zip
증빙자료 1. (본사)사업자등록증(20160328).pdf
증빙자료 3. 임대주택 임대운영 및 주택관리 위수탁 약정서.pdf</t>
  </si>
  <si>
    <t>심의승인
2017-09-07</t>
  </si>
  <si>
    <t>2017-09-07</t>
  </si>
  <si>
    <t xml:space="preserve">2016-04-27 14:17:11 - 신규신청 - 신청 
2016-04-28 13:31:50 - 신규신청 - 보완요청 
2016-05-02 23:00:19 - 보완신청 - 신청 
2016-05-03 20:39:43 - 보완신청 - 보완요청 
2016-05-04 14:01:47 - 보완신청 - 신청 
2016-05-10 13:11:33 - 보완신청 - 보완요청 
2016-05-11 00:27:16 - 보완신청 - 신청 
2016-05-18 15:30:59 - 보완신청 - 평가승인 
2016-05-26 13:52:59 - 보완신청 - 심의승인 
2017-06-13 19:06:22 - 보완신청 - 착수신고 
2017-07-17 16:50:12 - 사업변경 보완신청 - 신청 
2017-07-17 17:02:11 - 사업변경 보완신청 - 문서재제출요청 
2017-07-20 16:40:33 - 사업변경 재제출신청 - 신청 
2017-07-20 19:31:59 - 사업변경 재제출신청 - 평가승인 
2017-07-20 19:32:55 - 사업변경 재제출신청 - 심의승인 
2017-09-01 15:01:46 - 사업변경 재제출신청 - 신청 
2017-09-07 13:12:52 - 사업변경 재제출신청 - 평가승인 
2017-09-07 13:13:31 - 사업변경 재제출신청 - 심의승인 
2017-12-28 07:58:44 - 관장기관 지정 - 산업통상부
</t>
  </si>
  <si>
    <t>00 춘천석사3단지.pdf</t>
  </si>
  <si>
    <t xml:space="preserve">
증빙자료_춘천석사3단지.zip
증빙자료 1. (본사)사업자등록증(20160328).pdf
증빙자료 3. 임대주택 임대운영 및 주택관리 위수탁 약정서.pdf</t>
  </si>
  <si>
    <t>심의승인
2017-09-05</t>
  </si>
  <si>
    <t>2017-09-05</t>
  </si>
  <si>
    <t xml:space="preserve">2016-04-27 15:49:47 - 신규신청 - 신청 
2016-04-28 14:56:38 - 신규신청 - 보완요청 
2016-05-02 23:04:44 - 보완신청 - 신청 
2016-05-03 21:06:06 - 보완신청 - 보완요청 
2016-05-11 00:30:53 - 보완신청 - 신청 
2016-05-11 18:54:46 - 보완신청 - 보완요청 
2016-05-12 17:41:25 - 보완신청 - 신청 
2016-05-18 15:30:07 - 보완신청 - 평가승인 
2016-05-26 13:52:28 - 보완신청 - 심의승인 
2017-06-13 19:08:05 - 보완신청 - 착수신고 
2017-07-17 16:57:42 - 사업변경 신청 - 신청 
2017-07-20 10:32:17 - 사업변경 신청 - 평가승인 
2017-07-20 10:33:12 - 사업변경 신청 - 심의승인 
2017-09-01 15:02:06 - 사업변경 신청 - 신청 
2017-09-05 18:23:11 - 사업변경 신청 - 평가승인 
2017-09-05 18:24:48 - 사업변경 신청 - 심의승인 
2017-12-28 07:58:44 - 관장기관 지정 - 산업통상부
</t>
  </si>
  <si>
    <t xml:space="preserve">2017-04-04 10:02:35 - 신규신청 - 신청 
2017-06-19 20:23:31 - 신규신청 - 문서재제출요청 
2017-06-24 17:59:48 - 재제출신청 - 신청 
2017-06-24 18:02:25 - 재제출신청 - 문서재제출요청 
2017-06-26 14:03:38 - 재제출신청 - 신청 
2017-07-19 13:27:10 - 재제출신청 - 평가승인 
2017-07-25 14:40:42 - 재제출신청 - 심의승인 
2017-08-27 23:54:02 - 재제출신청 - 착수신고 
2017-12-28 07:58:46 - 관장기관 지정 - 산업통상부
</t>
  </si>
  <si>
    <t>미래사업처 탄소중립정책부</t>
  </si>
  <si>
    <t xml:space="preserve">2017-04-21 17:45:48 - 신규신청 - 신청 
2017-06-19 20:15:20 - 신규신청 - 문서재제출요청 
2017-06-21 13:04:59 - 재제출신청 - 신청 
2017-07-19 13:30:45 - 재제출신청 - 평가승인 
2017-07-25 14:40:02 - 재제출신청 - 심의승인 
2017-07-27 14:50:08 - 재제출신청 - 착수신고 
2017-12-28 07:58:46 - 관장기관 지정 - 산업통상부
</t>
  </si>
  <si>
    <t xml:space="preserve">2015-04-01 13:13:24 - 신규신청 - 신청 
2015-05-07 09:28:29 - 신규신청 - 보완요청 
2015-05-07 09:37:44 - 보완신청 - 신청 
2015-05-07 15:35:15 - 보완신청 - 보완요청 
2015-05-08 17:55:17 - 보완신청 - 신청 
2015-05-12 11:32:29 - 보완신청 - 보완요청 
2015-05-15 17:48:32 - 보완신청 - 신청 
2015-05-19 16:02:08 - 보완신청 - 보완요청 
2015-05-21 17:46:58 - 보완신청 - 신청 
2015-05-22 10:24:22 - 보완신청 - 보완요청 
2015-05-22 12:56:59 - 보완신청 - 신청 
2015-06-15 14:44:24 - 보완신청 - 평가승인 
2015-06-25 13:04:22 - 보완신청 - 심의승인 
2015-07-14 11:21:14 - 보완신청 - 착수신고 
2016-09-26 17:34:39 - 사업변경 신청 - 신청 
2017-07-13 17:39:48 - 사업변경 신청 - 보완요청 
2017-07-19 16:33:16 - 사업변경 보완신청 - 신청 
2017-07-20 10:02:17 - 사업변경 보완신청 - 평가반려 
2017-12-28 07:58:44 - 관장기관 지정 - 산업통상부
</t>
  </si>
  <si>
    <t xml:space="preserve">2016-06-24 15:05:30 - 신규신청 - 신청 
2017-07-13 17:34:11 - 신규신청 - 보완요청 
2017-07-14 16:48:46 - 보완신청 - 신청 
2017-07-20 10:01:09 - 보완신청 - 평가반려 
2017-12-28 07:58:44 - 관장기관 지정 - GIR센터
2018-01-24 19:07:45 - 관장기관 지정 - 산업통상부
</t>
  </si>
  <si>
    <t xml:space="preserve">2016-05-25 18:15:54 - 신규신청 - 신청 
2017-02-20 18:18:08 - 신규신청 - 평가승인 
2017-03-17 17:20:55 - 신규신청 - 심의승인 
2017-03-20 09:10:44 - 신규신청 - 착수신고 
2017-12-28 07:58:46 - 관장기관 지정 - GIR센터
2018-01-24 19:11:28 - 관장기관 지정 - 산업통상부
</t>
  </si>
  <si>
    <t xml:space="preserve">2016-05-23 17:30:18 - 신규신청 - 신청 
2017-02-20 18:21:37 - 신규신청 - 평가승인 
2017-03-17 17:18:44 - 신규신청 - 심의승인 
2017-03-20 09:10:23 - 신규신청 - 착수신고 
2017-12-28 07:58:46 - 관장기관 지정 - GIR센터
2018-01-24 19:12:07 - 관장기관 지정 - 산업통상부
</t>
  </si>
  <si>
    <t xml:space="preserve">2016-08-05 13:50:10 - 신규신청 - 신청 
2017-02-20 18:22:58 - 신규신청 - 평가승인 
2017-03-17 17:17:42 - 신규신청 - 심의승인 
2017-03-20 09:10:04 - 신규신청 - 착수신고 
2017-12-28 07:58:46 - 관장기관 지정 - GIR센터
2018-01-24 19:12:26 - 관장기관 지정 - 산업통상부
</t>
  </si>
  <si>
    <t xml:space="preserve">2016-02-04 11:50:00 - 신규신청 - 신청 
2016-03-15 09:18:25 - 신규신청 - 보완요청 
2016-03-15 15:32:04 - 보완신청 - 신청 
2016-03-15 17:20:16 - 보완신청 - 보완요청 
2016-03-17 10:14:40 - 보완신청 - 신청 
2016-04-27 13:45:01 - 보완신청 - 평가승인 
2016-05-17 17:14:15 - 보완신청 - 심의승인 
2016-05-17 18:54:21 - 보완신청 - 착수신고 
2017-12-28 07:58:44 - 관장기관 지정 - GIR센터
2018-01-24 19:15:04 - 관장기관 지정 - 기후에너지환경부
2018-03-06 13:51:23 - 관장기관 지정 - 산업통상부
</t>
  </si>
  <si>
    <t xml:space="preserve">2016-03-16 16:11:29 - 신규신청 - 신청 
2016-03-22 14:23:19 - 신규신청 - 보완요청 
2016-03-23 09:29:50 - 보완신청 - 신청 
2016-03-28 17:33:37 - 보완신청 - 보완요청 
2016-03-29 10:35:37 - 보완신청 - 신청 
2016-04-27 13:46:12 - 보완신청 - 평가승인 
2016-05-17 17:16:12 - 보완신청 - 심의승인 
2016-05-17 17:30:02 - 보완신청 - 착수신고 
2017-12-28 07:58:44 - 관장기관 지정 - GIR센터
2018-01-12 14:21:29 - 관장기관 지정 - 산업통상부
2018-01-24 19:43:50 - 관장기관 지정 - 기후에너지환경부
2018-02-13 09:53:05 - 관장기관 지정 - 산업통상부
</t>
  </si>
  <si>
    <t xml:space="preserve">
감축제도 등록 화면.pdf
휴켐스 인증실적 보유현황서 (0765) V1.pdf</t>
  </si>
  <si>
    <t>[보완2차]착수신고
2016-03-18</t>
  </si>
  <si>
    <t xml:space="preserve">2016-01-26 11:07:41 - 신규신청 - 신청 
2016-02-29 14:50:47 - 신규신청 - 보완요청 
2016-02-29 20:01:16 - 보완신청 - 신청 
2016-03-02 10:59:05 - 보완신청 - 보완요청 
2016-03-02 16:07:24 - 보완신청 - 신청 
2016-03-09 16:56:27 - 보완신청 - 평가승인 
2016-03-17 17:54:35 - 보완신청 - 심의승인 
2016-03-18 09:57:35 - 보완신청 - 착수신고 
2017-12-28 07:58:44 - 관장기관 지정 - 산업통상부
</t>
  </si>
  <si>
    <t xml:space="preserve">2015-08-11 15:51:20 - 신규신청 - 신청 
2015-10-08 10:46:59 - 신규신청 - 보완요청 
2015-10-29 17:26:21 - 보완신청 - 신청 
2015-10-29 20:19:54 - 보완신청 - 보완요청 
2015-10-29 23:12:51 - 보완신청 - 신청 
2015-10-30 11:02:41 - 보완신청 - 보완요청 
2015-11-04 07:25:49 - 보완신청 - 신청 
2015-11-18 09:24:03 - 보완신청 - 보완요청 
2015-11-20 15:29:35 - 보완신청 - 신청 
2015-12-08 14:06:09 - 보완신청 - 평가승인 
2015-12-17 23:07:17 - 보완신청 - 심의승인 
2016-01-14 10:06:02 - 보완신청 - 착수신고 
2017-12-28 07:58:44 - 관장기관 지정 - GIR센터
2018-01-24 19:21:45 - 관장기관 지정 - 기후에너지환경부
2018-10-18 10:37:04 - 관장기관 지정 - 산업통상부
</t>
  </si>
  <si>
    <t xml:space="preserve">2015-09-21 16:11:36 - 신규신청 - 신청 
2015-10-08 10:15:48 - 신규신청 - 보완요청 
2015-10-20 10:06:34 - 보완신청 - 신청 
2015-12-08 14:13:10 - 보완신청 - 평가승인 
2015-12-17 23:10:30 - 보완신청 - 심의승인 
2015-12-21 13:19:53 - 보완신청 - 착수신고 
2017-12-28 07:58:44 - 관장기관 지정 - 산업통상부
</t>
  </si>
  <si>
    <t xml:space="preserve">2015-07-08 10:14:54 - 신규신청 - 신청 
2015-07-30 16:33:09 - 신규신청 - 보완요청 
2015-08-03 14:51:21 - 보완신청 - 신청 
2015-08-05 15:13:09 - 보완신청 - 보완요청 
2015-08-05 16:31:58 - 보완신청 - 신청 
2015-08-27 16:25:31 - 보완신청 - 평가승인 
2015-09-21 10:01:00 - 보완신청 - 심의승인 
2015-09-21 18:02:08 - 보완신청 - 착수신고 
2017-12-28 07:58:44 - 관장기관 지정 - GIR센터
2018-01-24 19:32:48 - 관장기관 지정 - 기후에너지환경부
2018-02-07 13:19:31 - 관장기관 지정 - 산업통상부
</t>
  </si>
  <si>
    <t xml:space="preserve">2015-07-08 10:15:51 - 신규신청 - 신청 
2015-07-30 16:57:20 - 신규신청 - 보완요청 
2015-08-03 14:50:03 - 보완신청 - 신청 
2015-08-05 13:54:56 - 보완신청 - 보완요청 
2015-08-05 14:25:04 - 보완신청 - 신청 
2015-08-27 16:27:10 - 보완신청 - 평가승인 
2015-09-21 09:46:32 - 보완신청 - 심의승인 
2015-09-21 18:00:06 - 보완신청 - 착수신고 
2017-12-28 07:58:44 - 관장기관 지정 - GIR센터
2018-01-24 19:33:56 - 관장기관 지정 - 기후에너지환경부
2018-07-24 13:32:53 - 관장기관 지정 - 산업통상부
</t>
  </si>
  <si>
    <t xml:space="preserve">2015-07-08 10:59:21 - 신규신청 - 신청 
2015-08-27 16:06:21 - 신규신청 - 평가승인 
2015-09-21 10:03:42 - 신규신청 - 심의승인 
2015-09-21 17:58:02 - 신규신청 - 착수신고 
2017-12-28 07:58:46 - 관장기관 지정 - GIR센터
2018-01-24 19:34:33 - 관장기관 지정 - 기후에너지환경부
2018-10-18 10:37:12 - 관장기관 지정 - 산업통상부
</t>
  </si>
  <si>
    <t xml:space="preserve">2015-06-16 15:03:59 - 신규신청 - 신청 
2015-07-30 09:25:11 - 신규신청 - 보완요청 
2015-08-03 15:17:44 - 보완신청 - 신청 
2015-08-05 17:05:15 - 보완신청 - 보완요청 
2015-08-07 09:51:20 - 보완신청 - 신청 
2015-08-27 16:30:50 - 보완신청 - 평가승인 
2015-09-21 09:49:03 - 보완신청 - 심의승인 
2015-09-21 15:10:01 - 보완신청 - 착수신고 
2017-12-28 07:58:44 - 관장기관 지정 - 산업통상부
</t>
  </si>
  <si>
    <t xml:space="preserve">2014-12-30 20:35:06 - 신규신청 - 신청 
2015-01-15 20:38:50 - 신규신청 - 보완요청 
2015-01-16 22:05:59 - 보완신청 - 신청 
2015-03-12 10:52:50 - 보완신청 - 보완요청 
2015-03-12 12:51:55 - 보완신청 - 신청 
2015-03-26 16:59:31 - 보완신청 - 보완요청 
2015-05-11 17:24:48 - 보완신청 - 신청 
2015-05-12 15:42:08 - 보완신청 - 보완요청 
2015-05-12 17:38:33 - 보완신청 - 신청 
2015-05-12 18:09:34 - 보완신청 - 보완요청 
2015-05-13 09:41:25 - 보완신청 - 신청 
2015-05-18 17:25:13 - 보완신청 - 보완요청 
2015-05-18 17:26:59 - 보완신청 - 신청 
2015-06-15 13:53:05 - 보완신청 - 평가승인 
2015-06-25 13:09:28 - 보완신청 - 심의승인 
2015-07-09 17:25:15 - 보완신청 - 착수신고 
2017-12-28 07:58:44 - 관장기관 지정 - 산업통상부
</t>
  </si>
  <si>
    <t xml:space="preserve">2015-02-17 14:00:05 - 신규신청 - 신청 
2015-05-07 11:01:15 - 신규신청 - 보완요청 
2015-05-08 10:51:55 - 보완신청 - 신청 
2015-06-15 14:38:16 - 보완신청 - 평가승인 
2015-06-25 14:11:12 - 보완신청 - 심의승인 
2015-06-29 16:20:07 - 보완신청 - 착수신고 
2017-12-28 07:58:44 - 관장기관 지정 - GIR센터
2018-01-24 19:44:46 - 관장기관 지정 - 기후에너지환경부
2018-10-18 10:37:18 - 관장기관 지정 - 산업통상부
</t>
  </si>
  <si>
    <t xml:space="preserve">2014-12-09 22:09:33 - 신규신청 - 신청 
2015-01-15 22:48:03 - 신규신청 - 보완요청 
2015-01-19 22:52:12 - 보완신청 - 신청 
2015-03-12 10:54:45 - 보완신청 - 보완요청 
2015-03-12 17:10:13 - 보완신청 - 신청 
2015-03-26 16:58:37 - 보완신청 - 보완요청 
2015-03-27 17:06:05 - 보완신청 - 신청 
2015-05-07 18:30:48 - 보완신청 - 평가승인 
2015-06-25 17:36:01 - 보완신청 - 심의승인 
2015-06-25 20:37:52 - 보완신청 - 착수신고 
2017-12-28 07:58:44 - 관장기관 지정 - GIR센터
2018-01-04 11:07:31 - 관장기관 지정 - 산업통상부
</t>
  </si>
  <si>
    <t xml:space="preserve">2014-12-16 13:46:28 - 신규신청 - 신청 
2015-03-12 10:50:14 - 신규신청 - 보완요청 
2015-03-13 11:14:40 - 보완신청 - 신청 
2015-03-27 16:48:18 - 보완신청 - 평가승인 
2015-04-01 13:56:35 - 보완신청 - 심의승인 
2015-04-01 14:29:34 - 보완신청 - 착수신고 
2017-12-28 07:58:44 - 관장기관 지정 - GIR센터
2018-01-12 14:21:49 - 관장기관 지정 - 산업통상부
2018-01-24 20:12:49 - 관장기관 지정 - 기후에너지환경부
2018-03-06 13:52:42 - 관장기관 지정 - 산업통상부
</t>
  </si>
  <si>
    <t xml:space="preserve">2014-12-15 14:09:28 - 신규신청 - 신청 
2015-03-12 10:48:36 - 신규신청 - 보완요청 
2015-03-16 17:38:30 - 보완신청 - 신청 
2015-03-23 15:42:41 - 보완신청 - 보완요청 
2015-03-24 09:09:02 - 보완신청 - 신청 
2015-03-27 16:43:52 - 보완신청 - 평가승인 
2015-04-01 13:39:41 - 보완신청 - 심의승인 
2015-04-01 14:22:52 - 보완신청 - 착수신고 
2017-12-28 07:58:44 - 관장기관 지정 - GIR센터
2018-01-29 16:22:15 - 관장기관 지정 - 기후에너지환경부
2018-10-18 10:37:24 - 관장기관 지정 - 산업통상부
</t>
  </si>
  <si>
    <t xml:space="preserve">2015-01-14 17:00:59 - 신규신청 - 신청 
2015-01-15 17:02:24 - 신규신청 - 보완요청 
2015-01-19 17:15:19 - 보완신청 - 신청 
2015-02-02 17:17:03 - 보완신청 - 평가승인 
2015-02-06 17:29:23 - 보완신청 - 심의승인 
2015-02-10 11:16:32 - 보완신청 - 착수신고 
2017-12-28 07:58:44 - 관장기관 지정 - 산업통상부
</t>
  </si>
  <si>
    <t xml:space="preserve">2015-01-14 16:57:19 - 신규신청 - 신청 
2015-01-15 17:00:56 - 신규신청 - 보완요청 
2015-01-19 17:10:28 - 보완신청 - 신청 
2015-02-02 17:13:09 - 보완신청 - 평가승인 
2015-02-06 17:44:41 - 보완신청 - 심의승인 
2015-02-10 11:14:37 - 보완신청 - 착수신고 
2017-12-28 07:58:44 - 관장기관 지정 - 산업통상부
</t>
  </si>
  <si>
    <t>(모니터링 보고서) ㈜한화 울산소재 질산공장 N2O 감축 프로젝트_v1.4_260904.pdf</t>
  </si>
  <si>
    <t>3. (VR) 외부사업 온실가스 감축량에 대한 검증보고서_한화3차rev0.2.pdf</t>
  </si>
  <si>
    <t>3. (CL)[서식5]외부사업 온실가스 감축량 검증 체크리스트_한화3차.pdf_x000D_
4. 검증기관_심사팀 적격성.zip_x000D_
㈜한화 울산소재 질산공장 N2O 감축 프로젝트_수정 및 보완 내역서(제출 필요)_보완3차_roen.pdf_x000D_
5. 모니터링 증빙문서 일체(타당성 보완 3차)_260904_v2.zip_x000D_
2. (ER) Hanwha_19차(250101~251231)_v1.3_260706.xlsx</t>
  </si>
  <si>
    <t>2026-04-27 16:24 - 신청_x000D_
2026-06-09 08:11 - 보완요청_x000D_
2026-06-11 09:38 - 신청_x000D_
2026-06-11 10:20 - 문서재제출요청_x000D_
2026-06-11 14:23 - 신청_x000D_
2026-07-01 16:06 - 보완요청_x000D_
2026-07-07 15:36 - 신청_x000D_
2026-09-03 18:03 - 보완요청_x000D_
2026-09-07 08:20 - 신청_x000D_
2026-09-18 11:44 - 문서재제출요청_x000D_
2026-09-18 14:27 - 신청</t>
  </si>
  <si>
    <t>사업계획서 승인 시 입증자료 v6_원주시.zip_x000D_
2. 민원처리대장(2016~2023).Zip_x000D_
4. 원주시 배출권거래제 대상 사업장 목록_2023년 명세서.pdf_x000D_
재제출_250709_3. 원주시 보안등 점소등 시간표.zip_x000D_
재제출_250709_5. 감축량 산정 sheet_원주시 v.3.xlsx_x000D_
재제출_250709_원주시 보안등 LED교체 ESCO 용역사업_수정 및 보완 내역서(제출필요)_보완 2차.hwp_x000D_
재제출_251028_1. 보안등 위치， 전후 용량 목록표(2023. 10. 기준).xlsx_x000D_
재제출_251028_원주시 보안등 LED교체 ESCO용역사업_수정 및 보완 내역서(제출 필요)_보완3차.hwp_x000D_
재제출_260105_감축량 소유권 관련 추가 소명자료.Zip_x000D_
재제출_260105_원주시 보안등 LED교체 ESCO용역사업_수정 및 보완 내역서.hwp_x000D_
재제출_260305_공공부문 목표관리제 외부감축사업과의 중복여부 소명자료.Zip_x000D_
재제출_260305_원주시 보안등 LED교체 ESCO용역사업_수정 및 보완 내역서(제출 필요)_재제출2차.hwp_x000D_
재제출_260512_공공부문 목표관리 대상 사업장 목록.Zip_x000D_
재제출_260512_원주시 보안등 LED교체 ESCO용역사업_수정 및 보완 내역서(제출 필요)_재제출3차.hwp_x000D_
재제출_260729_기후부 협의의견에 대한 소명.hwpx</t>
  </si>
  <si>
    <t>2024-10-30 14:12 - 신청
2024-12-10 19:48 - 보완요청
2025-01-06 17:10 - 신청
2025-02-14 10:24 - 보완요청
2025-07-09 11:53 - 신청
2025-08-21 08:31 - 보완요청
2025-10-28 12:09 - 신청
2025-11-28 10:40 - 문서재제출요청
2026-01-06 16:20 - 신청
2026-02-13 08:15 - 문서재제출요청
2026-03-05 08:43 - 신청
2026-04-06 16:24 - 문서재제출요청
2026-05-12 16:06 - 신청
2026-06-10 11:29 - 검토승인
2026-06-10 16:49 - 협의검토중
2026-07-21 15:22 - 협의통보
2026-09-14 15:42 - 심의승인</t>
    <phoneticPr fontId="48" type="noConversion"/>
  </si>
  <si>
    <t>I-2026-202501202507-KR-05-000065-8359426~8953316</t>
  </si>
  <si>
    <t>2025-12-29 13:59 - 신청
2026-02-04 16:53 - 보완요청
2026-02-11 10:29 - 신청
2026-03-23 15:38 - 보완요청
2026-04-07 08:49 - 신청
2026-04-30 17:03 - 보완요청
2026-05-27 14:40 - 신청
2026-05-28 09:09 - 문서재제출요청
2026-05-28 15:37 - 신청
2026-06-10 11:30 - 검토승인
2026-06-10 16:49 - 협의검토중
2026-07-21 15:27 - 협의통보
2026-09-14 15:31 - 심의승인</t>
    <phoneticPr fontId="48" type="noConversion"/>
  </si>
  <si>
    <t>2026-03-16 09:54 - 신청_x000D_
2026-03-25 16:01 - 보완요청_x000D_
2026-04-07 13:55 - 신청_x000D_
2026-06-10 11:30 - 검토승인_x000D_
2026-06-10 16:49 - 협의검토중_x000D_
2026-07-21 15:22 - 협의통보_x000D_
2026-09-14 15:29 - 심의승인</t>
  </si>
  <si>
    <t>모니터링 보고서_보완1차.pdf</t>
  </si>
  <si>
    <t>외부사업 검증보고서_v1.1.pdf</t>
  </si>
  <si>
    <t>모니터링보고서 증빙자료_보완1차.zip_x000D_
보완 내역서_v1.1.pdf</t>
  </si>
  <si>
    <t>2026-05-18 10:07 - 접수
2026-05-18 10:09 - 신청
2026-06-24 16:01 - 보완요청
2026-08-18 17:26 - 접수
2026-08-18 17:27 - 신청
2026-08-21 10:23 - 문서재제출요청
2026-08-21 14:12 - 접수
2026-08-21 14:18 - 신청
2026-09-07 15:17 - 검토승인
2026-09-07 17:13 - 협의검토중</t>
    <phoneticPr fontId="48" type="noConversion"/>
  </si>
  <si>
    <t>2022-05-27 15:07 - 신청_x000D_
2022-07-08 17:08 - 보완요청_x000D_
2022-07-22 16:39 - 신청_x000D_
2022-09-20 16:02 - 문서재제출요청_x000D_
2022-09-21 13:55 - 신청_x000D_
2022-11-04 14:45 - 보완요청_x000D_
2022-11-29 15:14 - 신청_x000D_
2023-01-11 15:33 - 보완요청_x000D_
2023-04-04 10:13 - 신청_x000D_
2023-05-12 09:49 - 문서재제출요청_x000D_
2023-05-15 15:04 - 신청_x000D_
2023-06-02 10:10 - 문서재제출요청_x000D_
2023-06-02 10:37 - 신청_x000D_
2023-06-02 17:13 - 검토승인_x000D_
2023-06-28 11:21 - 협의검토중_x000D_
2023-07-28 14:59 - 협의통보_x000D_
2023-09-20 15:20 - 심의승인</t>
  </si>
  <si>
    <t>2024-01-01~2025-12-31</t>
  </si>
  <si>
    <t>(보존) 예스코_외부사업1차갱신후2차모니터링보고서(2024.1.1-2025년도)_제출용_20260610_전철수.PDF</t>
  </si>
  <si>
    <t>4-1. [서식6]외부사업 온실가스 감축량에 대한 검증보고서_예스코1차갱신후 2차(제출용).pdf</t>
  </si>
  <si>
    <t>3-1. [서식5]외부사업 온실가스 감축량 검증 체크리스트_예스코1차갱신후 2차(제출용).pdf_x000D_
감축량인증실적.zip_x000D_
물재생센터 운영현황 보고자료(소화가스).pdf_x000D_
검증심사원 등록증,공평성자가진단표.zip</t>
  </si>
  <si>
    <t>2026-07-01 10:57 - 신청
2026-07-31 10:43 - 문서재제출요청
2026-08-03 09:06 - 신청
2026-08-07 16:21 - 문서재제출요청
2026-08-10 09:10 - 신청
2026-08-10 16:11 - 검토승인
2026-09-14 15:19 - 심의승인</t>
    <phoneticPr fontId="48" type="noConversion"/>
  </si>
  <si>
    <t>(주)비에스에코앤모어,하이엠솔루텍주식회사</t>
  </si>
  <si>
    <t>2024-12-03~2025-02-26</t>
  </si>
  <si>
    <t>에어컨모니터링보고서_v.10.0.pdf</t>
  </si>
  <si>
    <t>외부사업 검증보고서_비에스에코앤모어_2600803.pdf</t>
  </si>
  <si>
    <t>공평성 위반 여부 자가진단표_김재성.pdf_x000D_
공평성 위반 여부 자가진단표_손규일.pdf_x000D_
에어컨 모니터링보고서 1차 검토의견 조치서.pdf_x000D_
에어컨모니터링보고서 2차 검토의견 조치서.pdf_x000D_
(주)비에스에코앤모어-감축량 산정툴(MR)_v10.0.xlsx_x000D_
에어컨 모니터링보고서 3차 검토의견 조치서.pdf_x000D_
증빙자료.zip_x000D_
추가 설명 자료.zip_x000D_
에어컨 모니터링보고서_v.10.0.hwpx</t>
  </si>
  <si>
    <t>2025-05-14 16:42 - 접수
2025-07-18 11:11 - 신청
2025-08-29 09:33 - 보완요청
2025-10-14 13:50 - 접수
2025-10-14 16:37 - 신청
2025-11-21 09:21 - 보완요청
2025-12-22 10:25 - 접수
2025-12-22 10:27 - 신청
2025-12-22 14:59 - 문서재제출요청
2025-12-22 15:19 - 접수
2025-12-22 15:43 - 신청
2026-01-28 16:02 - 문서재제출요청
2026-03-27 14:01 - 접수
2026-03-30 13:15 - 신청
2026-05-06 10:24 - 보완요청
2026-08-04 13:38 - 접수
2026-08-04 15:59 - 신청
2026-08-05 17:19 - 문서재제출요청
2026-08-06 08:28 - 접수
2026-08-06 09:26 - 접수
2026-08-06 09:26 - 신청
2026-08-10 17:25 - 검토승인
2026-09-14 15:13 - 심의승인</t>
    <phoneticPr fontId="48" type="noConversion"/>
  </si>
  <si>
    <t>주식회사 하이테크이엔브이,한강화학(주),(주)엠케이케미칼</t>
  </si>
  <si>
    <t>2026-01-31~2026-05-27</t>
  </si>
  <si>
    <t>모니터링 보고서 V.8.0.pdf</t>
  </si>
  <si>
    <t>외부사업 검증보고서_하이테크이엔브이(8차)_260615.pdf</t>
  </si>
  <si>
    <t>증빙자료 V.8.0.zip_x000D_
심사원 문서.zip_x000D_
외부사업 검증체크리스트_하이테크이엔브이(8차).pdf</t>
  </si>
  <si>
    <t>2026-06-18 14:29 - 접수
2026-06-18 15:23 - 신청
2026-07-27 13:21 - 검토승인
2026-09-14 15:11 - 심의승인</t>
    <phoneticPr fontId="48" type="noConversion"/>
  </si>
  <si>
    <t>2025-05-22~2025-12-31</t>
  </si>
  <si>
    <t>DNV비즈니스어슈어런스코리아</t>
  </si>
  <si>
    <t>JB_BEF_1차 모니터링보고서_V2.3_260907.pdf</t>
  </si>
  <si>
    <t>4-1. [서식6]외부사업 온실가스 감축량에 대한 검증보고서_JB_BEF_1차.pdf</t>
  </si>
  <si>
    <t>3-1. [서식5]외부사업 온실가스 감축량 검증 체크리스트_JB_BGF_1차.pdf_x000D_
증빙자료_total.zip</t>
  </si>
  <si>
    <t>2026-09-09 11:19 - 신청</t>
  </si>
  <si>
    <t>2026-05-28~2026-08-24</t>
  </si>
  <si>
    <t>모니터링 보고서 V.9.0.pdf</t>
  </si>
  <si>
    <t>외부사업 검증보고서_하이테크이엔브이(9차)_260904.pdf</t>
  </si>
  <si>
    <t>증빙자료 V.9.0.zip_x000D_
심사원문서.zip_x000D_
외부사업 검증체크리스트_하이테크이엔브이 9차.pdf</t>
  </si>
  <si>
    <t>2026-09-07 14:27 - 접수
2026-09-07 14:44 - 신청</t>
    <phoneticPr fontId="48" type="noConversion"/>
  </si>
  <si>
    <t>2021-01-01~2023-10-07</t>
  </si>
  <si>
    <t>1. (MR)공동주택 태양광 발전사업 2016_LH_001_05826_v1.2_260902_f.pdf</t>
  </si>
  <si>
    <t>5. (VR) 외부사업 온실가스 감축량에 대한 검증보고서_LH공사_2016-LH-001-05826_V1(260903).pdf</t>
  </si>
  <si>
    <t>2. (ER) 공동주택 태양광 발전사업 2016_LH_001_05826_v1.2_260902.xlsx_x000D_
6. (증빙1) 발전량(CPA2).zip_x000D_
7. (증빙2) 전력량계(CPA2).zip</t>
  </si>
  <si>
    <t>4. (R-2021-KR-01-000544) 국문요약서_260903.pdf</t>
  </si>
  <si>
    <t>3. (R-2021-KR-01-000544) 미전환 확약서_260903.pdf</t>
  </si>
  <si>
    <t>2026-09-04</t>
  </si>
  <si>
    <t>2026-09-04 13:08 - 신청</t>
  </si>
  <si>
    <t>2025-06-02~2026-06-30</t>
  </si>
  <si>
    <t>디엔브이 비지니스어슈어런스코리아</t>
  </si>
  <si>
    <t>오운알투텍 모니터링 보고서HFCs)_2차_V4_검토(260901).pdf</t>
  </si>
  <si>
    <t>4-1. [서식6]외부사업 온실가스 감축량에 대한 검증보고서_오운알투텍HFCs_2차_rev0.pdf</t>
  </si>
  <si>
    <t>HFCs 2차 모니터링 신청문서(260901).zip_x000D_
(2차)410A 감축량 산정시트(모니터링)_V4_검토(260901).xlsx</t>
  </si>
  <si>
    <t>3-1. [서식5]외부사업 온실가스 감축량 검증 체크리스트_오운알투텍HFCs_2차.pdf</t>
  </si>
  <si>
    <t>2026-09-01</t>
  </si>
  <si>
    <t>2026-09-01 09:14 - 신청</t>
  </si>
  <si>
    <t>0. 오운알투텍 모니터링 보고서(HFC-134a)_4차_V3 r2(260826).pdf</t>
  </si>
  <si>
    <t>4-1. [서식6]외부사업 온실가스 감축량에 대한 검증보고서_오운알투텍4차_rev0.pdf</t>
  </si>
  <si>
    <t>1. 재충전금지용기 내 잔여HFC-134a 회수 및 재생 사업(산정시트)_4차 V3(260826).xlsx_x000D_
R-134a 4차 모니터링 신청문서(260826).zip</t>
  </si>
  <si>
    <t>4-2. [서식5]외부사업 온실가스 감축량 검증 체크리스트_오운알투텍4차.pdf</t>
  </si>
  <si>
    <t>2026-08-26</t>
  </si>
  <si>
    <t>2026-08-26 16:28 - 신청</t>
  </si>
  <si>
    <t>2021-01-01~2024-12-23</t>
  </si>
  <si>
    <t>1. (MR)공동주택 태양광 발전사업 2019-LH-001-02396_v1.3_260803.pdf</t>
  </si>
  <si>
    <t>5. (VR)_LH공사_2019-LH-001-02396_V1(260806).pdf</t>
  </si>
  <si>
    <t>2. (ER) 공동주택 태양광 발전사업 2019-LH-001-02396_v1.2_260803.xlsx_x000D_
3. (R-2024-KR-01-001128) 미전환 확약서_날인본.pdf_x000D_
6, (증빙1) 발전량.zip_x000D_
7. (증빙2) 교체 전,후 전력량계.zip</t>
  </si>
  <si>
    <t>4. (R-2024-KR-01-001128) 국문요약서_날인본.pdf</t>
  </si>
  <si>
    <t>2026-08-10</t>
  </si>
  <si>
    <t>2026-08-10 11:56 - 신청</t>
  </si>
  <si>
    <t>2021-01-01~2024-12-26</t>
  </si>
  <si>
    <t>(MR)공동주택 태양광 발전사업 2011-LH-001-01457_v1.2_260710_2.pdf</t>
  </si>
  <si>
    <t>(VR) 외부사업 온실가스 감축량에 대한 검증보고서_LH공사_2011-LH-001-01457_V1(260723)_최종.pdf</t>
  </si>
  <si>
    <t>(CPA1)_발전량_260709.zip_x000D_
(CPA1)_전력량계_기존, 변경_260709.zip_x000D_
(ER) 공동주택 태양광 발전사업 2011-LH-001-01457_v1.2_260710.xlsx_x000D_
1. (R-2021-KR-01-000543) 미전환 확약서_직인날인.pdf</t>
  </si>
  <si>
    <t>2. (R-2021-KR-01-000543) 국문요약서_직인날인.pdf</t>
  </si>
  <si>
    <t>2026-07-29</t>
  </si>
  <si>
    <t>2026-07-29 10:12 - 신청</t>
  </si>
  <si>
    <t>2025-01-01~2026-12-31</t>
  </si>
  <si>
    <t>감축량인증실적.zip_x000D_
심사팀 자료.zip_x000D_
3-1. [서식5]외부사업 온실가스 감축량 검증 체크리스트_예스코1차갱신후 2차(제출용).pdf</t>
  </si>
  <si>
    <t>2026-06-30 17:23 - 신청_x000D_
2026-07-01 10:44 - 검토반려</t>
  </si>
  <si>
    <t>I-2026-202401202412-KR-13-000073-8047729~8187180</t>
  </si>
  <si>
    <t>01. 대구방천리 모니터링 보고서_14차_V3_260224.pdf</t>
  </si>
  <si>
    <t>04. 검증 보고서_대구 방천리 매립가스(14차)_260403.pdf</t>
  </si>
  <si>
    <t>(ecoeye)대구 방천리 14차_251226.zip_x000D_
02. 대구방천리 감축량 산정시트_14차_V2_251226.xlsx_x000D_
03. 대구 방천리_외부사업 미전환 확약서_14차.pdf_x000D_
(증빙)온도계 검교정성적서_TIT-2672_241028.pdf_x000D_
01. 대구방천리 모니터링 보고서_14차_V3_260224.pdf_x000D_
(ecoeye)대구방천리 감축량 인증 검토 의견 및 질의사항 답변_14차_20260225.pdf_x000D_
04. 검증 보고서_대구 방천리 매립가스(14차)_260403.pdf_x000D_
KSA_심사원 등록증.zip_x000D_
KSA_윤리서약서_주식회사 에코아이_14차.pdf</t>
  </si>
  <si>
    <t>03. 대구 방천리_외부사업 미전환 확약서_14차.pdf</t>
  </si>
  <si>
    <t>2025-12-30 10:59 - 신청_x000D_
2026-02-10 09:57 - 보완요청_x000D_
2026-02-25 13:26 - 신청_x000D_
2026-04-06 14:35 - 문서재제출요청_x000D_
2026-04-07 15:24 - 신청_x000D_
2026-04-27 09:48 - 검토승인_x000D_
2026-06-09 14:21 - 심의승인</t>
  </si>
  <si>
    <t>I-2026-202301202312-KR-13-000073-7901599~8047728</t>
  </si>
  <si>
    <t>01. 대구방천리 모니터링 보고서_13차_V4_251231.pdf</t>
  </si>
  <si>
    <t>03. 외부사업 검증보고서_대구 방천리 매립가스(13차)_260403.pdf</t>
  </si>
  <si>
    <t>02. 대구방천리 감축량 산정시트_13차_V3.xlsx_x000D_
04. 외부사업 인증실적 미전환 확약서_대구 방천리 매립가스_13차.pdf_x000D_
(증빙자료)모니터링 데이터 및 기타 증빙자료.zip_x000D_
(추가 증빙)FIT-6324_20230622_.pdf_x000D_
(추가 증빙)TI-301_240827, 220829.pdf_x000D_
01. 대구방천리 모니터링 보고서_13차_V4_251231.pdf_x000D_
(ecoeye)대구방천리 감축량 인증 검토 의견 및 질의사항 답변_20260225.pdf_x000D_
03. 외부사업 검증보고서_대구 방천리 매립가스(13차)_260403.pdf_x000D_
KSA_심사원 등록증.zip_x000D_
KSA_윤리서약서_주식회사 에코아이_13차.pdf</t>
  </si>
  <si>
    <t>04. 외부사업 인증실적 미전환 확약서_대구 방천리 매립가스_13차.pdf</t>
  </si>
  <si>
    <t>2024-11-22 09:51 - 신청_x000D_
2024-12-24 11:02 - 문서재제출요청_x000D_
2025-12-30 17:55 - 신청_x000D_
2026-02-10 09:58 - 보완요청_x000D_
2026-02-25 12:05 - 신청_x000D_
2026-04-06 14:37 - 문서재제출요청_x000D_
2026-04-07 15:21 - 신청_x000D_
2026-04-27 09:47 - 검토승인_x000D_
2026-06-09 14:20 - 심의승인</t>
  </si>
  <si>
    <t>2025-11-01~2026-01-30</t>
  </si>
  <si>
    <t>모니터링 보고서 V.7.1.pdf</t>
  </si>
  <si>
    <t>외부사업 검증보고서_하이테크이엔브이_7차_260220.pdf</t>
  </si>
  <si>
    <t>증빙자료 V.7.1.zip_x000D_
외부사업 검증체크리스트_하이테크이엔브이(7차).pdf_x000D_
심사원관련 서류.zip</t>
  </si>
  <si>
    <t>2026-02-25 13:35 - 접수_x000D_
2026-02-25 14:25 - 신청_x000D_
2026-04-07 15:41 - 검토승인_x000D_
2026-06-09 14:18 - 심의승인</t>
  </si>
  <si>
    <t>주식회사 다이나믹오토,(주)삼광실업,(주)비에스에코앤모어</t>
  </si>
  <si>
    <t>2022-08-11~2024-07-24</t>
  </si>
  <si>
    <t>KSA한국표준협회</t>
  </si>
  <si>
    <t>2차수 모니터링보고서 v.4.0.pdf</t>
  </si>
  <si>
    <t>MOF626(검증보고서)_비에스에코앤모어_260403.pdf</t>
  </si>
  <si>
    <t>수출차량 모니터링보고서 1차 검토의견 조치서.pdf_x000D_
증빙자료 4.0.zip</t>
  </si>
  <si>
    <t>2026-05-21</t>
  </si>
  <si>
    <t>2025-07-18 10:40 - 접수_x000D_
2025-07-18 14:54 - 신청_x000D_
2025-08-29 09:36 - 보완요청_x000D_
2026-04-07 14:40 - 접수_x000D_
2026-04-13 11:44 - 신청_x000D_
2026-05-21 09:15 - 보완요청</t>
  </si>
  <si>
    <t>2024-03-05~2025-06-01</t>
  </si>
  <si>
    <t>0. 오운알투텍 모니터링 보고서(HFCs)_1차_V3(260203).pdf</t>
  </si>
  <si>
    <t>4-1. [서식6]외부사업 온실가스 감축량에 대한 검증보고서_오운알투텍HFCs_1차_rev1.1.pdf</t>
  </si>
  <si>
    <t>HFCs 1차 모니터링(260203).zip</t>
  </si>
  <si>
    <t>4-2. [서식5]외부사업 온실가스 감축량 검증 체크리스트_오운알투텍HFCs_1차.pdf</t>
  </si>
  <si>
    <t>2025-08-22 10:32 - 신청_x000D_
2025-09-17 16:19 - 문서재제출요청_x000D_
2025-09-25 11:52 - 신청_x000D_
2025-11-10 17:35 - 보완요청_x000D_
2025-12-17 15:35 - 신청_x000D_
2026-01-30 09:55 - 보완요청_x000D_
2026-01-30 13:31 - 신청_x000D_
2026-02-02 09:31 - 문서재제출요청_x000D_
2026-02-03 09:54 - 신청_x000D_
2026-02-03 10:26 - 문서재제출요청_x000D_
2026-02-03 10:29 - 신청_x000D_
2026-02-03 15:33 - 검토승인_x000D_
2026-03-11 14:15 - 심의승인</t>
  </si>
  <si>
    <t>2023-11-01~2025-06-01</t>
  </si>
  <si>
    <t>0. 오운알투텍 모니터링 보고서(HFC-134a)_3차_V3(260203).pdf</t>
  </si>
  <si>
    <t>4-1. [서식6]외부사업 온실가스 감축량에 대한 검증보고서_오운알투텍3차_rev1.pdf</t>
  </si>
  <si>
    <t>HFC-134a 3차 모니터링(260203).zip_x000D_
R134a 3차 모니터링 대응 답변(보완2차)_260130.hwp</t>
  </si>
  <si>
    <t>4-2. [서식5]외부사업 온실가스 감축량 검증 체크리스트_오운알투텍3차.pdf</t>
  </si>
  <si>
    <t>2025-08-20 11:07 - 신청_x000D_
2025-09-17 16:18 - 문서재제출요청_x000D_
2025-09-24 16:34 - 신청_x000D_
2025-11-10 17:35 - 보완요청_x000D_
2025-12-17 15:31 - 신청_x000D_
2026-01-30 09:55 - 보완요청_x000D_
2026-01-30 13:28 - 신청_x000D_
2026-02-02 09:32 - 문서재제출요청_x000D_
2026-02-03 09:51 - 신청_x000D_
2026-02-03 15:33 - 검토승인_x000D_
2026-03-11 14:15 - 심의승인</t>
  </si>
  <si>
    <t>2025-08-01~2025-10-31</t>
  </si>
  <si>
    <t>모니터링 보고서 V.6.1.pdf</t>
  </si>
  <si>
    <t>배출권거래제 외부사업 검증보고서_하이테크이엔브이(6차)_251117.pdf</t>
  </si>
  <si>
    <t>증빙자료 V.6.1.zip_x000D_
검증업체 심사원등록증 및 공평성위반 자가진단표.zip_x000D_
외부사업 검증체크리스트_하이테크이엔브이(6차).pdf</t>
  </si>
  <si>
    <t>2025-11-19 13:31 - 접수_x000D_
2025-11-19 14:18 - 신청_x000D_
2025-12-29 13:04 - 검토승인_x000D_
2026-03-11 14:13 - 심의승인</t>
  </si>
  <si>
    <t>2025-05-01~2025-07-31</t>
  </si>
  <si>
    <t>모니터링 보고서 V.5.2.pdf</t>
  </si>
  <si>
    <t>MOF626(검증보고서)_하이테크이엔브이 5차_250927.pdf</t>
  </si>
  <si>
    <t>검증업체 심사원등록증 및 공평성위반 자가진단표.zip_x000D_
외부사업 검증체크리스트_하이테크이엔브이(5차).pdf_x000D_
증빙자료 V.5.2.zip_x000D_
0. 환경공단 회신용_1차 보완내용정리(5차 모니터링).pdf</t>
  </si>
  <si>
    <t>2025-08-18 14:08 - 접수_x000D_
2025-08-18 14:13 - 신청_x000D_
2025-09-25 17:56 - 보완요청_x000D_
2025-09-29 07:53 - 접수_x000D_
2025-09-29 09:55 - 신청_x000D_
2025-10-30 10:25 - 검토승인_x000D_
2025-12-09 14:04 - 심의승인</t>
  </si>
  <si>
    <t>2024-11-21~2025-04-30</t>
  </si>
  <si>
    <t>모니터링 보고서 V.4.2.pdf</t>
  </si>
  <si>
    <t>외부사업 검증보고서_하이테크ENV_250526.pdf</t>
  </si>
  <si>
    <t>검증업체 심사원등록증 및 공평성위반 자가진단표.zip_x000D_
외부사업 검증체크리스트_하이테크ENV_250526.pdf_x000D_
증빙자료 V.4.2.zip_x000D_
참고 rev1.0.zip_x000D_
1차 보완_문서재제출 내용정리(4차 모니터링).pdf</t>
  </si>
  <si>
    <t>2025-05-27 14:58 - 접수_x000D_
2025-05-27 15:47 - 신청_x000D_
2025-07-09 16:29 - 보완요청_x000D_
2025-07-10 13:27 - 접수_x000D_
2025-07-10 14:07 - 신청_x000D_
2025-07-30 10:01 - 문서재제출요청_x000D_
2025-07-30 10:15 - 접수_x000D_
2025-07-30 10:19 - 신청_x000D_
2025-07-31 10:23 - 검토승인_x000D_
2025-09-10 13:22 - 심의승인</t>
  </si>
  <si>
    <t>2024-05-30~2024-11-20</t>
  </si>
  <si>
    <t>모니터링 보고서 V.3.4.pdf</t>
  </si>
  <si>
    <t>MOF626(검증보고서)_하이테크ENV_250226.pdf</t>
  </si>
  <si>
    <t>검증업체 심사원등록증 및 공평성위반 자가진단표.zip_x000D_
외부사업 검증체크리스트_하이테크이엔브이.pdf_x000D_
증빙자료 V.3.3.zip_x000D_
1차 보완내용정리(3차 모니터링).pdf</t>
  </si>
  <si>
    <t>2025-01-07 15:16 - 접수_x000D_
2025-01-07 15:26 - 신청_x000D_
2025-02-20 08:52 - 보완요청_x000D_
2025-02-28 16:06 - 접수_x000D_
2025-02-28 16:26 - 신청_x000D_
2025-03-24 17:23 - 검토승인_x000D_
2025-06-13 13:21 - 심의승인</t>
  </si>
  <si>
    <t>2022-10-04~2024-03-31</t>
  </si>
  <si>
    <t>부산바이오에너지 외부사업 모니터링 보고서_ver3.1.pdf</t>
  </si>
  <si>
    <t>MOF626(검증보고서)_250301.pdf</t>
  </si>
  <si>
    <t>증빙자료.zip_x000D_
검증심사원 공평성 위반 여부 및 등록증.zip_x000D_
1차 검토의견 반영 결과.hwpx_x000D_
MOF612(체크리스트)_부산바이오에너지.pdf</t>
  </si>
  <si>
    <t>2024-12-18 15:55 - 신청_x000D_
2025-02-04 14:04 - 보완요청_x000D_
2025-03-04 15:57 - 신청_x000D_
2025-04-11 15:24 - 검토승인_x000D_
2025-06-13 13:19 - 심의승인</t>
  </si>
  <si>
    <t>2022-10-01~2024-05-31</t>
  </si>
  <si>
    <t xml:space="preserve">㈜디엔브이비즈니스어슈어런스코리아 </t>
  </si>
  <si>
    <t>(모니터링 보고서) 원주 매립지 매립가스 발전 사업 모니터링 보고서_F.pdf</t>
  </si>
  <si>
    <t>B11. 외부사업 온실가스 감축량에 대한 검증보고서_(주)뉴젠일렉트릭_ver. 2.pdf</t>
  </si>
  <si>
    <t>CDM Project 10379 Wonju Landfill Gas Recovery PDD (ver 4.0).pdf_x000D_
공평성 위반 여부 자가진단표_DNV 조윤탁.pdf_x000D_
공평성 위반 여부 자가진단표_DNV 조진석.pdf_x000D_
외부사업 온실가스 감축량에 대한 검증 체크리스트_(주)뉴젠일렉트릭_ver.1.pdf_x000D_
원주 외부사업 온실가스 감축량 인증(6차) 보완내역서_241024.pdf_x000D_
첨부자료(1~8)_v2.0.zip</t>
  </si>
  <si>
    <t>원주 매립가스 발전 사업 (6차 모니터링 기간)_외부사업 모니터링 보고서 국문요약서_f.pdf</t>
  </si>
  <si>
    <t>원주 매립지 사업_인증실적 미전환 확약서_f.pdf_x000D_
원주 매립가스 발전 사업 6차 모니터링_온실가스 감축량 인증신청서_f.pdf</t>
  </si>
  <si>
    <t>2024-08-29 10:48 - 신청_x000D_
2024-10-14 15:51 - 보완요청_x000D_
2024-10-16 11:35 - 신청_x000D_
2024-10-28 09:22 - 문서재제출요청_x000D_
2024-10-28 09:43 - 신청_x000D_
2024-10-29 14:16 - 검토승인_x000D_
2024-12-18 17:33 - 심의승인</t>
  </si>
  <si>
    <t>2024-03-01~2024-05-29</t>
  </si>
  <si>
    <t>모니터링 보고서 v.2.3.pdf</t>
  </si>
  <si>
    <t>MOF626(검증보고서)_하이테크ENV_241107-2.pdf</t>
  </si>
  <si>
    <t>외부사업 검증 체크리스트_하이테크ENV.pdf_x000D_
검증업체 심사원등록증 및 공평성위반 자가진단표.zip_x000D_
3차 보완내용정리(2차 모니터링).pdf_x000D_
증빙자료 v.2.3(일부수정. 241107).zip_x000D_
참조(일부수정. 241107).zip</t>
  </si>
  <si>
    <t>2024-06-21 15:22 - 접수_x000D_
2024-06-24 07:46 - 신청_x000D_
2024-07-23 09:40 - 문서재제출요청_x000D_
2024-07-24 10:32 - 접수_x000D_
2024-07-24 10:43 - 신청_x000D_
2024-08-30 18:04 - 보완요청_x000D_
2024-09-12 14:23 - 접수_x000D_
2024-09-12 15:48 - 신청_x000D_
2024-10-16 15:06 - 보완요청_x000D_
2024-10-17 11:45 - 접수_x000D_
2024-10-17 15:57 - 신청_x000D_
2024-11-07 10:19 - 보완요청_x000D_
2024-11-08 16:34 - 접수_x000D_
2024-11-08 16:41 - 신청_x000D_
2024-11-11 10:04 - 검토승인_x000D_
2024-12-18 17:32 - 심의승인</t>
  </si>
  <si>
    <t>2023-12-08~2024-02-29</t>
  </si>
  <si>
    <t>1차모니터링 보고서 v.1.3.pdf</t>
  </si>
  <si>
    <t>MOF626(검증보고서)_하이테크ENV_v.1.1.pdf</t>
  </si>
  <si>
    <t>증빙자료.rev1.1.zip_x000D_
4차보완내용정리(1차모니터링).hwpx_x000D_
참조rev.1.zip_x000D_
외부사업 검증 체크리스트_하이테크이엔브이(1차).pdf</t>
  </si>
  <si>
    <t>2024-03-27 15:08 - 접수_x000D_
2024-03-27 16:30 - 신청_x000D_
2024-05-09 17:22 - 보완요청_x000D_
2024-06-11 08:35 - 접수_x000D_
2024-06-11 10:08 - 신청_x000D_
2024-06-11 15:44 - 문서재제출요청_x000D_
2024-06-11 15:53 - 접수_x000D_
2024-06-11 18:11 - 신청_x000D_
2024-07-22 19:06 - 보완요청_x000D_
2024-07-24 10:28 - 접수_x000D_
2024-07-24 10:43 - 신청_x000D_
2024-08-28 17:59 - 보완요청_x000D_
2024-09-12 08:25 - 접수_x000D_
2024-09-12 09:27 - 신청_x000D_
2024-10-15 17:46 - 문서재제출요청_x000D_
2024-10-17 11:43 - 접수_x000D_
2024-10-17 12:58 - 신청_x000D_
2024-11-07 10:18 - 검토승인_x000D_
2024-12-18 17:30 - 심의승인</t>
  </si>
  <si>
    <t>2022-01-05~2023-10-31</t>
  </si>
  <si>
    <t>오운알투텍 모니터링 보고서_2차_V9.pdf</t>
  </si>
  <si>
    <t>4-1. [서식6]외부사업 온실가스 감축량에 대한 검증보고서_오운알투텍2차_ver2.1.pdf</t>
  </si>
  <si>
    <t>오운알투텍 2차 인증 증빙자료.zip_x000D_
2차 인증 증빙자료(20240702).zip_x000D_
3-1. [서식5]외부사업 온실가스 감축량 검증 체크리스트_오운알투텍2차.pdf_x000D_
01. (오운알투텍)재충전금지용기 내 잔여HFC-134a 회수 및 재생 사업(산정시트)_2차_v3.xlsx_x000D_
대응 답변(3차).pdf_x000D_
월별 재충전금지 일회용용기 회수 재생냉매 판매내역(고유번호 수정).pdf</t>
  </si>
  <si>
    <t>2024-01-30 16:32 - 신청_x000D_
2024-03-13 11:02 - 보완요청_x000D_
2024-08-27 12:57 - 신청_x000D_
2024-10-02 16:28 - 보완요청_x000D_
2024-10-14 14:33 - 신청_x000D_
2024-11-04 13:22 - 보완요청_x000D_
2024-11-04 14:11 - 신청_x000D_
2024-11-07 10:16 - 검토승인_x000D_
2024-12-18 17:28 - 심의승인</t>
  </si>
  <si>
    <t>2022-02-11~2023-12-31</t>
  </si>
  <si>
    <t>예스코_외부사업1차갱신후1차모니터링보고서(2022.2.11-2023년도)_240808.pdf</t>
  </si>
  <si>
    <t>4-1. [서식6]외부사업 온실가스 감축량에 대한 검증보고서_예스코7차Rev1.pdf</t>
  </si>
  <si>
    <t>감축량인증신청.zip_x000D_
심사팀 자료.zip_x000D_
23.바이오가스생산데이터 SAP.xlsx</t>
  </si>
  <si>
    <t>2024-06-20 08:44 - 신청_x000D_
2024-07-30 16:34 - 보완요청_x000D_
2024-08-08 11:20 - 신청_x000D_
2024-08-08 13:49 - 문서재제출요청_x000D_
2024-08-08 14:31 - 신청_x000D_
2024-08-08 15:17 - 문서재제출요청_x000D_
2024-08-08 15:24 - 신청_x000D_
2024-08-09 13:58 - 검토승인_x000D_
2024-09-20 16:24 - 심의승인</t>
  </si>
  <si>
    <t>2021-08-19~2022-12-31</t>
  </si>
  <si>
    <t>I-2024-202108202212-KR-13-000073-CDM-0~226170</t>
  </si>
  <si>
    <t>01. 대구방천리 모니터링 보고서_12차_V2.2.pdf</t>
  </si>
  <si>
    <t>02. 대구방천리 외부사업 검증 보고서_12차_V2.2.pdf</t>
  </si>
  <si>
    <t>(증빙자료1)일일보고서-DCO로그시트.zip_x000D_
(증빙자료1)일일보고서-매립장 일일보고서.zip_x000D_
(증빙자료2)검교정 성적서.zip_x000D_
(증빙자료3)기타 증빙서류.zip_x000D_
(증빙자료4)방법론 및 툴.zip_x000D_
(증빙자료1)일일보고서-UV Report.zip_x000D_
03. 대구방천리 감축량 산정시트_12차.xlsx_x000D_
04. MOF602(윤리서약서)_주식회사 에코아이.pdf_x000D_
05. 외부사업 인증실적 미전환 확약서_대구 방천리 매립가스_12차_r1.pdf_x000D_
(증빙자료5)전력사용량.zip_x000D_
(증빙자료6)연료사용량.zip_x000D_
(증빙자료7)폐기물 매립현황.zip_x000D_
02. 대구방천리 외부사업 검증 보고서_12차_V2.2.pdf_x000D_
01. 대구방천리 모니터링 보고서_12차_V2.2.pdf</t>
  </si>
  <si>
    <t>05. 외부사업 인증실적 미전환 확약서_대구 방천리 매립가스_12차_r1.pdf</t>
  </si>
  <si>
    <t>2023-12-28 10:22 - 신청_x000D_
2024-02-08 14:34 - 보완요청_x000D_
2024-02-13 15:51 - 신청_x000D_
2024-03-19 09:35 - 문서재제출요청_x000D_
2024-03-21 08:26 - 신청_x000D_
2024-04-19 09:10 - 검토승인_x000D_
2024-06-28 17:17 - 심의승인</t>
  </si>
  <si>
    <t>2023-12-28</t>
  </si>
  <si>
    <t xml:space="preserve">ZZ-9-0~226170-9-9-9-9    </t>
  </si>
  <si>
    <t>(주)범석엔지니어링,주식회사 다이나믹오토,(주)삼광실업</t>
  </si>
  <si>
    <t>2021-03-01~2022-09-26</t>
  </si>
  <si>
    <t>범석 모니터링보고서_v.5.1(230717)(수정).pdf</t>
  </si>
  <si>
    <t>MOF626(검증보고서)_범석엔지니어링_230717.pdf</t>
  </si>
  <si>
    <t>03.일반정보.zip_x000D_
01.계측기.zip_x000D_
06.검증심사팀 적격성판단자료.zip_x000D_
04.삼광실업,다이나믹오토.zip_x000D_
범석-감축량 산정툴(MR)_v.5.1.xlsx_x000D_
02-1.파괴처리정보1.zip_x000D_
02-2-1.파괴처리정보2.zip_x000D_
02-2-2.초기회수기전력량 및 용기무게사진.zip_x000D_
02-3 인수인계사진정보1.zip_x000D_
02-4 인수인계 사진정보 2.zip_x000D_
MOF612(체크리스트)_범석엔지니어링.hwp</t>
  </si>
  <si>
    <t>2023-02-09 16:10 - 접수_x000D_
2023-02-13 16:29 - 신청_x000D_
2023-02-24 13:29 - 문서재제출요청_x000D_
2023-02-24 15:15 - 접수_x000D_
2023-03-02 14:30 - 신청_x000D_
2023-04-12 13:04 - 보완요청_x000D_
2023-05-10 08:23 - 접수_x000D_
2023-05-11 14:34 - 신청_x000D_
2023-06-08 10:02 - 문서재제출요청_x000D_
2023-06-12 08:43 - 접수_x000D_
2023-06-29 16:16 - 신청_x000D_
2023-07-11 14:32 - 보완요청_x000D_
2023-07-18 14:25 - 접수_x000D_
2023-07-21 15:42 - 신청_x000D_
2023-07-31 14:19 - 문서재제출요청_x000D_
2023-08-03 14:16 - 접수_x000D_
2023-08-08 08:55 - 신청_x000D_
2023-08-08 13:19 - 문서재제출요청_x000D_
2023-08-08 13:21 - 접수_x000D_
2023-08-08 17:32 - 신청_x000D_
2023-08-08 17:34 - 문서재제출요청_x000D_
2023-08-09 13:14 - 접수_x000D_
2023-08-09 15:24 - 신청_x000D_
2023-08-09 15:25 - 문서재제출요청_x000D_
2023-08-10 10:29 - 접수_x000D_
2023-08-10 16:20 - 신청_x000D_
2023-08-16 09:36 - 검토승인_x000D_
2023-09-20 15:02 - 심의승인</t>
  </si>
  <si>
    <t>2021-01-01~2022-09-30</t>
  </si>
  <si>
    <t>(모니터링 보고서) 원주 매립지 매립가스 발전 사업 모니터링 보고서_v3.1_230411_f.pdf</t>
  </si>
  <si>
    <t>외부사업 온실가스 감축량에 대한 검증보고서_(주)뉴젠일렉트릭_v3.1.pdf</t>
  </si>
  <si>
    <t>CDM Project 10379 Wonju Landfill Gas Recovery PDD (ver 4.0).pdf_x000D_
[첨부 1] 원주 매립지 운영 매뉴얼.pdf_x000D_
[첨부 3] 사업 등록 후 변경 사항 증빙 일체.zip_x000D_
[첨부 4] 전력 송수전량 자료 일체.zip_x000D_
[첨부 5] 계측기 검교정 자료 및 이력 일체.zip_x000D_
[첨부 2] 원주 매립지 5차 모니터링 기간 이슈사항 이력(시정)_230411(재검토)_f.xlsx_x000D_
[첨부 7] 가스 유량계 검교정 지연에 따른 보수적 산정 적용 근거_230411추가.zip_x000D_
(첨부 6) 원주 매립지 5차 모니터링 기간 온실가스 감축 시트_230411_v1.3_f.xlsx_x000D_
외부사업 온실가스 감축량에 대한 검증 체크리스트_(주)뉴젠일렉트릭.pdf_x000D_
공평성자가진단표_(주)뉴젠일렉트릭.pdf</t>
  </si>
  <si>
    <t>원주 CDM사업 (5차 모니터링 기간)_외부사업 모니터링 보고서 국문요약서_230324(서명).pdf</t>
  </si>
  <si>
    <t>원주 CDM 사업 5차 모니터링_온실가스 감축량 인증신청서_230324(서명).pdf_x000D_
원주 CDM사업_인증실적 미전환 확약서_230324(서명).pdf</t>
  </si>
  <si>
    <t>2023-02-07 11:47 - 신청_x000D_
2023-02-17 14:09 - 문서재제출요청_x000D_
2023-02-17 14:40 - 신청_x000D_
2023-03-10 16:24 - 보완요청_x000D_
2023-03-24 15:01 - 신청_x000D_
2023-04-11 13:08 - 문서재제출요청_x000D_
2023-04-11 17:26 - 신청_x000D_
2023-04-12 14:44 - 문서재제출요청_x000D_
2023-04-12 14:56 - 신청_x000D_
2023-04-12 16:58 - 검토승인_x000D_
2023-06-29 15:26 - 심의승인</t>
  </si>
  <si>
    <t>2023-02-06</t>
  </si>
  <si>
    <t>2021-01-01~2021-08-18</t>
  </si>
  <si>
    <t>대구방천리 모니터링 보고서_V2.pdf</t>
  </si>
  <si>
    <t>대구방천리 외부사업 검증보고서_V2.pdf</t>
  </si>
  <si>
    <t>01. 대구방천리 외부사업 사업계획서_V1.pdf_x000D_
03. 대구방천리 감축량산정시트_V1.xlsx_x000D_
(증빙자료1)외부사업 승인 서류.zip_x000D_
(증빙자료2)모니터링 데이터.zip_x000D_
(증빙자료3)검교정 성적서.zip_x000D_
(증빙자료4)기타 증빙서류.zip_x000D_
05. 인증실적 미전환 확약서.pdf_x000D_
02. 대구방천리 모니터링 보고서_V2.pdf_x000D_
04. 대구방천리 외부사업 검증보고서_V2.pdf_x000D_
MOF602(윤리서약서)_주식회사 에코아이.pdf_x000D_
MOF612(체크리스트)_대구 방천리 매립가스 사업_1543735920512722.PDF</t>
  </si>
  <si>
    <t>05. 인증실적 미전환 확약서.pdf</t>
  </si>
  <si>
    <t>2022-08-13 21:45 - 신청_x000D_
2022-09-26 14:53 - 문서재제출요청_x000D_
2023-01-19 09:56 - 신청_x000D_
2023-02-02 13:39 - 문서재제출요청_x000D_
2023-02-02 13:59 - 신청_x000D_
2023-03-10 16:36 - 보완요청_x000D_
2023-03-14 17:54 - 신청_x000D_
2023-04-20 09:38 - 문서재제출요청_x000D_
2023-04-28 09:36 - 신청_x000D_
2023-05-02 14:53 - 문서재제출요청_x000D_
2023-05-02 14:55 - 신청_x000D_
2023-05-03 13:16 - 검토승인_x000D_
2023-06-29 15:25 - 심의승인</t>
  </si>
  <si>
    <t>2022-08-13</t>
  </si>
  <si>
    <t>2021-07-05~2022-01-04</t>
  </si>
  <si>
    <t>오운알투텍 모니터링 보고서V6.1.pdf</t>
  </si>
  <si>
    <t>4-1. [서식6]외부사업 온실가스 감축량에 대한 검증보고서_오운알투텍1차rev1.3.pdf</t>
  </si>
  <si>
    <t>3-1. [서식5]외부사업 온실가스 감축량 검증 체크리스트_오운알투텍1차.pdf_x000D_
오운알투텍 외부사업 증빙자료_221230.zip_x000D_
오운알투텍 외부사업 관련 답변서_V3.hwp_x000D_
재충전금지용기 내 잔여HFC-134a 회수 및 재생 사업(산정시트)V6.xlsx_x000D_
심사팀_공평성선언.zip_x000D_
심사원자격증.zip</t>
  </si>
  <si>
    <t>2023-01-04 17:42 - 신청_x000D_
2023-02-09 17:52 - 보완요청_x000D_
2023-03-16 17:47 - 신청_x000D_
2023-03-22 17:51 - 문서재제출요청_x000D_
2023-03-23 10:06 - 신청_x000D_
2023-03-30 17:05 - 문서재제출요청_x000D_
2023-04-07 15:48 - 신청_x000D_
2023-04-07 16:32 - 문서재제출요청_x000D_
2023-04-07 16:35 - 신청_x000D_
2023-04-13 10:44 - 문서재제출요청_x000D_
2023-04-14 09:50 - 신청_x000D_
2023-04-14 17:03 - 검토승인_x000D_
2023-06-22 14:42 - 심의승인</t>
  </si>
  <si>
    <t>2020-08-19~2020-12-31</t>
  </si>
  <si>
    <t>0851_10th_Monitoring Report.pdf</t>
  </si>
  <si>
    <t>0851_10th_Verification_report.pdf</t>
  </si>
  <si>
    <t>0851_대구방천리 외부사업등록신청자료.zip_x000D_
0851_감축실적 보유 현황서 및 인증유효기간 적용 계획서.pdf</t>
  </si>
  <si>
    <t>0851_10th_모니터링 및 검증보고서 국문요약서.pdf</t>
  </si>
  <si>
    <t>0851_10th_VCC.pdf_x000D_
0851_10th_실적취소요청서.pdf</t>
  </si>
  <si>
    <t>2022-12-05 18:53 - 신청_x000D_
2023-01-02 17:08 - 검토승인_x000D_
2023-03-24 14:19 - 심의승인</t>
  </si>
  <si>
    <t>2022-11-02</t>
  </si>
  <si>
    <t>I-2023-202001202012-KR-13-000067-CDM-185716741~185753212</t>
  </si>
  <si>
    <t>03.모니터링 보고서(7차).pdf</t>
  </si>
  <si>
    <t>05. 검증보고서(7차).pdf</t>
  </si>
  <si>
    <t>광주 양과동 위생매립장 KOC 전환 가능량_221101.xlsx_x000D_
01. 사업계획서_4294.pdf_x000D_
02. 타당성 평가 보고서_4294.pdf_x000D_
02-1. 타당성 평가 보고서(PRC)_4294.pdf_x000D_
08. 의사소통성명서_4294.pdf_x000D_
06. 감축실적 보유 현황서_4294_7차 V3.pdf</t>
  </si>
  <si>
    <t>07. 외부사업 모니터링 보고서 국문요약서_4294_7차.pdf</t>
  </si>
  <si>
    <t>04. 인증실적 소유권 증빙문서(CER취소신청문서)7차.pdf_x000D_
09. 실적 처분 문서_4292_7차.pdf.pdf_x000D_
06. 감축실적 보유 현황서_4294_7차 V3.pdf</t>
  </si>
  <si>
    <t>2022-12-05 16:24 - 신청_x000D_
2023-01-02 17:08 - 보완요청_x000D_
2023-01-13 17:07 - 신청_x000D_
2023-01-25 16:25 - 문서재제출요청_x000D_
2023-02-01 10:52 - 신청_x000D_
2023-02-02 13:35 - 검토승인_x000D_
2023-03-24 14:18 - 심의승인</t>
  </si>
  <si>
    <t xml:space="preserve">KR-5-185716741~185753212-2-2-0-4294 </t>
  </si>
  <si>
    <t xml:space="preserve">KR-5-185753213~185754665-2-2-0-4294 </t>
  </si>
  <si>
    <t>2016-07-01~2017-04-29</t>
  </si>
  <si>
    <t>I-2023-201607201704-KR-13-000017-CDM-176440897~177000697</t>
  </si>
  <si>
    <t>3. 등록된 영문 모니터링 보고서.pdf</t>
  </si>
  <si>
    <t>4. 등록된 영문 검증보고서_VCR_Sudokwon Landfill Gas Electricity Generation Project (12th).pdf</t>
  </si>
  <si>
    <t>1. 등록된 영문 사업계획서(PDD ver.06.2).pdf_x000D_
2. 등록된 영문 타당성평가보고서.pdf_x000D_
5. 배출권 소유관련 증빙.png_x000D_
6. 인증일 및 인증번호 증빙.PNG_x000D_
7. CER 소유권에 관한 협정서.pdf</t>
  </si>
  <si>
    <t>0. 외부사업 모니터링 및 검증보고서 국문요약서.pdf</t>
  </si>
  <si>
    <t>8. CDM-FWD-PHA_559,801CERs.pdf_x000D_
9. VC Attestation_559,801CERs.pdf_x000D_
10. 감축실적 보유 현황서.pdf_x000D_
11. 미활용 확약서.pdf</t>
  </si>
  <si>
    <t>2022-12-01 11:14 - 신청_x000D_
2023-01-02 17:07 - 검토승인_x000D_
2023-03-24 14:17 - 심의승인</t>
  </si>
  <si>
    <t xml:space="preserve">KR-5-176440897~177000697-2-2-0-941  </t>
  </si>
  <si>
    <t xml:space="preserve">KR-5-177000698~177076556-2-2-0-941  </t>
  </si>
  <si>
    <t>2021-01-01~2021-02-20</t>
  </si>
  <si>
    <t>7차_4294모니터링 보고서(201231이후).pdf</t>
  </si>
  <si>
    <t>7차_4294 검증보고서(201231이후).pdf</t>
  </si>
  <si>
    <t>광주 양과동 위생매립장 KOC 전환 가능량_221114(201231이후).xlsx</t>
  </si>
  <si>
    <t>2022-12-14</t>
  </si>
  <si>
    <t>2022-11-14 16:26 - 신청_x000D_
2022-12-14 10:03 - 검토반려</t>
  </si>
  <si>
    <t xml:space="preserve">KR-5-186754751~186758782-2-2-0-4294 </t>
  </si>
  <si>
    <t xml:space="preserve">KR-5-186758783~186758935-2-2-0-4294 </t>
  </si>
  <si>
    <t>2015-07-01~2016-06-30</t>
  </si>
  <si>
    <t>I-2022-201507201606-KR-13-000017-CDM-163544963~164284337</t>
  </si>
  <si>
    <t>6. 등록된 영문 검증보고서_VCR_Sudokwon Landfill Gas Electricity Generation Project (11th)_ver01.pdf</t>
  </si>
  <si>
    <t>5. CER 소유권에 관한 협정서.pdf_x000D_
4. 배출권 소유관련 증빙.JPG_x000D_
2. 등록된 영문 타당성평가보고서.pdf_x000D_
1. 등록된 영문 사업계획서(PDD ver.06.2).pdf_x000D_
12. 인증일 및 인증번호 증빙.PNG</t>
  </si>
  <si>
    <t>0. 모니터링 및 검증보고서 국문요약서.pdf</t>
  </si>
  <si>
    <t>13. 미활용 확약서.pdf_x000D_
8. CDM-FWD-PHA_739,375CERs.pdf_x000D_
9. 감축실적 보유 현황서_rev.pdf_x000D_
7. VC Attestation_739,375CERs.pdf</t>
  </si>
  <si>
    <t>2022-07-26 17:26 - 신청_x000D_
2022-08-18 17:14 - 보완요청_x000D_
2022-08-24 10:00 - 신청_x000D_
2022-08-25 13:01 - 문서재제출요청_x000D_
2022-08-25 14:08 - 신청_x000D_
2022-08-25 17:11 - 검토승인_x000D_
2022-10-17 14:18 - 심의승인</t>
  </si>
  <si>
    <t xml:space="preserve">KR-5-163544963~164284337-2-2-0-941  </t>
  </si>
  <si>
    <t xml:space="preserve">KR-5-164284338~164343103-2-2-0-941  </t>
  </si>
  <si>
    <t>2014-07-01~2015-06-30</t>
  </si>
  <si>
    <t>I-2022-201407201506-KR-13-000017-CDM-159448501~160234059</t>
  </si>
  <si>
    <t>6. 등록된 영문 검증보고서_VCR_Sudokwon Landfill Gas Electricity GenerationProject (10th)_ver01.pdf</t>
  </si>
  <si>
    <t>5. CER 소유권에 관한 협정서.pdf_x000D_
4. 배출권 소유관련 증빙.JPG_x000D_
2. 등록된 영문 타당성평가보고서.pdf_x000D_
1. 등록된 영문 사업계획서(PDD ver.06.2).pdf_x000D_
12. 인증일 및 인증번호 증빙.PNG_x000D_
220511_RE Request for checking amount of CERs_Account number 2556.JPG</t>
  </si>
  <si>
    <t>9. 감축실적 보유 현황서.pdf_x000D_
13. 미활용 확약서.pdf_x000D_
8. CDM-FWD-PHA_785,559CERs.pdf_x000D_
7. VC Attestation_785,559CERs.pdf_x000D_
9. 감축실적 보유 현황서_rev.pdf</t>
  </si>
  <si>
    <t>2022-07-26 16:16 - 신청_x000D_
2022-08-18 17:13 - 보완요청_x000D_
2022-08-24 09:57 - 신청_x000D_
2022-08-25 13:01 - 문서재제출요청_x000D_
2022-08-25 14:06 - 신청_x000D_
2022-08-25 17:11 - 검토승인_x000D_
2022-10-17 14:15 - 심의승인</t>
  </si>
  <si>
    <t>2017-03-03</t>
  </si>
  <si>
    <t xml:space="preserve">KR-5-159448501~160234059-2-2-0-941  </t>
  </si>
  <si>
    <t xml:space="preserve">KR-5-160234060~160292613-2-2-0-941  </t>
  </si>
  <si>
    <t>2021-01-01~2022-02-10</t>
  </si>
  <si>
    <t>예스코_외부사업6차모니터링보고서(2021년도-2022.2.10)_220427.pdf</t>
  </si>
  <si>
    <t>MOF626(검증보고서)예스코 바이오메탄 제조 공급 사업_Ver2.0 (1).pdf</t>
  </si>
  <si>
    <t>모니터링_보고서증빙서류(예스코_6차).zip_x000D_
현장검증증빙서류(예스코6차).zip_x000D_
6_예스코바이오메탄제조사업_배출량산정 및 일별 활동자료(2021)_20220426.xlsx_x000D_
6_예스코바이오메탄제조사업_배출량산정 및 일별 활동자료(202202)_20220426(0210).xlsx_x000D_
6.2022.2월 전기사용량(한전powerplanner).xls</t>
  </si>
  <si>
    <t>2022-05-04 16:31 - 신청_x000D_
2022-05-16 15:07 - 보완요청_x000D_
2022-05-17 13:34 - 신청_x000D_
2022-05-18 11:25 - 검토승인_x000D_
2022-07-13 16:15 - 심의승인</t>
  </si>
  <si>
    <t>[첨부 3] 4차 모니터링 보고서.pdf</t>
  </si>
  <si>
    <t>[첨부 5] 검증보고서.pdf</t>
  </si>
  <si>
    <t>[첨부 1] 영문 사업계획서.pdf_x000D_
[첨부 2] 영문 타당성 평가보고서.pdf</t>
  </si>
  <si>
    <t>모니터링보고서 외부사업 검증보고서 국문요약서_220218.pdf</t>
  </si>
  <si>
    <t>(공문) 외부사업 승인·인증 관련 알림.pdf_x000D_
[추가 1] CER 발급일 증빙화면.png_x000D_
[추가 3] PA10379 CDM-MOC-FORM form (2).pdf_x000D_
[추가 2] 감축실적 보유현황서_미활용확약서_220302(再).pdf</t>
  </si>
  <si>
    <t>2022-02-18 14:41 - 신청_x000D_
2022-02-28 09:50 - 문서재제출요청_x000D_
2022-03-02 10:11 - 신청_x000D_
2022-03-02 16:16 - 검토승인_x000D_
2022-04-18 16:54 - 심의승인</t>
  </si>
  <si>
    <t>KR-5-186171202~186171881-2-2-0-10379</t>
  </si>
  <si>
    <t>2019-08-19~2020-08-18</t>
  </si>
  <si>
    <t>0851_9th_Monitoring Report.pdf</t>
  </si>
  <si>
    <t>0851_9th_Verification_report.pdf</t>
  </si>
  <si>
    <t>0851_9th_Monitoring Report.pdf_x000D_
0851_9th_VCC_2021.pdf_x000D_
0851_9th_Verification_report.pdf_x000D_
0851_9th_감축실적 보유 현황서 및 인증유효기간 적용 계획서.pdf_x000D_
0851_9th_모니터링 및 검증보고서 국문요약서.pdf_x000D_
0851_9th_실적취소요청서.pdf_x000D_
0851_CDM-MOC-FORM Annex 2 form.pdf_x000D_
0851_CDM-MOC-FORM.pdf_x000D_
0851_Project Design document.pdf_x000D_
0851_Validation Report.pdf_x000D_
0851_Verification Report for PRC.pdf</t>
  </si>
  <si>
    <t>0851_9th_모니터링 및 검증보고서 국문요약서.pdf</t>
  </si>
  <si>
    <t>0851_9th_VCC_2021.pdf</t>
  </si>
  <si>
    <t>2021-06-01 16:47 - 신청_x000D_
2021-07-01 09:50 - 검토승인_x000D_
2021-10-07 15:34 - 심의승인</t>
  </si>
  <si>
    <t>예스코_외부사업5차모니터링보고서(2020년도)_210625.pdf</t>
  </si>
  <si>
    <t>4-1. [서식6]외부사업 온실가스 감축량에 대한 검증보고서_예스코5차ver2.pdf</t>
  </si>
  <si>
    <t>모니터링보고서증빙서류(예스코_5차).zip_x000D_
현장검증증빙서류(예스코_5차).zip_x000D_
6_예스코바이오메탄제조사업_배출량산정 및 일별 활동자료(2020)_20210625(upgrade).xlsx</t>
  </si>
  <si>
    <t>예스코_외부사업_인증실적현황_20210430.JPG</t>
  </si>
  <si>
    <t>2021-04-30 17:54 - 신청_x000D_
2021-06-11 18:01 - 보완요청_x000D_
2021-07-02 13:20 - 신청_x000D_
2021-07-09 10:43 - 문서재제출요청_x000D_
2021-07-09 14:06 - 신청_x000D_
2021-07-22 17:20 - 검토승인_x000D_
2021-10-07 15:30 - 심의승인</t>
  </si>
  <si>
    <t>2019-07-01~2020-06-30</t>
  </si>
  <si>
    <t>한국품질재단(KFQ)</t>
  </si>
  <si>
    <t>[첨부3] 3차 모니터링보고서.pdf</t>
  </si>
  <si>
    <t>[첨부5] 검증보고서.pdf</t>
  </si>
  <si>
    <t>[첨부1] 영문 사업계획서.pdf_x000D_
[첨부2] 영문 타당성 평가보고서.pdf</t>
  </si>
  <si>
    <t>외부사업 검증보고서 국문 및 모니터링 요약서(再)_210524.pdf</t>
  </si>
  <si>
    <t>[추가 1] F-CDM-FWD_210406.pdf_x000D_
[추가 3] PA10379 CDM-MOC-FORM Annex 2.pdf_x000D_
[추가 4] PA10379 CDM-MOC-FORM Annex 2(뉴젠).pdf_x000D_
[추가 5] 3차 CER 발급일.jpg_x000D_
[추가 2] 자발적 취소증서.pdf_x000D_
[추가 6] 감축실적 보유현황서_미활용확약서_210412.pdf</t>
  </si>
  <si>
    <t>2021-04-12 16:09 - 신청_x000D_
2021-05-20 14:17 - 문서재제출요청_x000D_
2021-05-25 12:16 - 신청_x000D_
2021-05-26 17:02 - 검토승인_x000D_
2021-07-08 14:37 - 심의승인</t>
  </si>
  <si>
    <t>KR-5-184493632~184495179-2-2-0-10379</t>
  </si>
  <si>
    <t>2019-01-01~2020-02-17</t>
  </si>
  <si>
    <t>I-2021-201901202002-KR-13-000074-CDM-183420476~183466483</t>
  </si>
  <si>
    <t>Validation report.pdf_x000D_
Certification report.pdf_x000D_
PA2834 CDM-MOC-FORM form.pdf_x000D_
Revised PDD_Project 2834_version 06_clean version.pdf_x000D_
감축실적 보유현황서.pdf_x000D_
인증실적 미활용 확약서_수정.pdf</t>
  </si>
  <si>
    <t>모니터링 및 검증보고서에 대한 국문요약서_수정.pdf</t>
  </si>
  <si>
    <t>VC request form_signed_2834.pdf_x000D_
viewAttestationLetter.pdf</t>
  </si>
  <si>
    <t>2021-03-17 15:20 - 신청_x000D_
2021-04-07 15:30 - 문서재제출요청_x000D_
2021-04-08 17:37 - 신청_x000D_
2021-04-12 13:03 - 검토승인_x000D_
2021-07-08 14:34 - 심의승인</t>
  </si>
  <si>
    <t>2021-03-17</t>
  </si>
  <si>
    <t xml:space="preserve">KR-5-183420476~183466483-2-2-0-2834 </t>
  </si>
  <si>
    <t xml:space="preserve">KR-5-183466484~183469527-2-2-0-2834 </t>
  </si>
  <si>
    <t>I-2021-201901201912-KR-13-000067-CDM-183469894~183487832</t>
  </si>
  <si>
    <t>03. 모니터링 보고서_4294.pdf</t>
  </si>
  <si>
    <t>05. 검증 보고서_4294_6차.pdf</t>
  </si>
  <si>
    <t>01. 사업계획서_4294.pdf_x000D_
02. 타당성 평가 보고서_4294.pdf_x000D_
02-1. 타당성 평가 보고서(PRC)_4294.pdf_x000D_
04. 인증실적 소유권 증빙문서(CER 취소 신청문서)_6차.pdf_x000D_
08. 의사소통성명서_4294.pdf_x000D_
06. 감축실적 보유 현황서_4294_6차_V2.pdf</t>
  </si>
  <si>
    <t>07. 외부사업 모니터링 보고서 국문요약서_4294_6차.pdf</t>
  </si>
  <si>
    <t>FIT 및 RPS 대상설비 해당여부 확인 회신.pdf_x000D_
실적 처분 문서_4292_6차.pdf</t>
  </si>
  <si>
    <t>2021-01-11 15:38 - 신청_x000D_
2021-02-05 13:14 - 문서재제출요청_x000D_
2021-02-05 13:49 - 신청_x000D_
2021-02-05 14:08 - 문서재제출요청_x000D_
2021-02-05 14:09 - 신청_x000D_
2021-02-05 14:17 - 검토승인_x000D_
2021-07-08 14:31 - 심의승인</t>
  </si>
  <si>
    <t xml:space="preserve">KR-5-183469894~183487832-2-2-0-4294 </t>
  </si>
  <si>
    <t>2016-08-19~2017-08-18</t>
  </si>
  <si>
    <t>0851_6th_MR_clean.pdf</t>
  </si>
  <si>
    <t>0851_6th_VR.pdf</t>
  </si>
  <si>
    <t>0851_6th_MR_clean.pdf_x000D_
0851_6th_VR.pdf_x000D_
0851_CDM-MOC-FORM.pdf_x000D_
0851_Project Design document.pdf_x000D_
0851_Validation Report.pdf_x000D_
0851_감축실적 보유 현황서 및 인증유효기간 적용 계획서.pdf_x000D_
CER 소유권 증빙문서.pdf_x000D_
PA0851_외부사업등록신청자료.zip_x000D_
0851_6th_모니터링 및 검증보고서 국문요약서_V1.1.pdf</t>
  </si>
  <si>
    <t>0851_6th_모니터링 및 검증보고서 국문요약서_V1.1.pdf</t>
  </si>
  <si>
    <t>실적취소문서(851).pdf</t>
  </si>
  <si>
    <t>2020-08-27 15:18 - 신청_x000D_
2020-10-08 09:21 - 문서재제출요청_x000D_
2020-10-08 09:53 - 신청_x000D_
2020-10-13 16:16 - 검토승인_x000D_
2021-06-21 15:49 - 심의승인</t>
  </si>
  <si>
    <t>2018-08-19~2019-08-18</t>
  </si>
  <si>
    <t>0851_8th_Monitoring Report.pdf</t>
  </si>
  <si>
    <t>0851_8th_Verification_report.pdf</t>
  </si>
  <si>
    <t>0851_8th_Verification_report.pdf_x000D_
0851_CDM-MOC-FORM Annex 2 form.pdf_x000D_
0851_CDM-MOC-FORM.pdf_x000D_
0851_Project Design document.pdf_x000D_
0851_Validation Report.pdf_x000D_
0851_Verification Report for PRC.pdf_x000D_
0851_감축실적 보유 현황서 및 인증유효기간 적용 계획서.pdf_x000D_
0851_실적취소요청서.pdf_x000D_
0851_8th_Monitoring Report.pdf_x000D_
0851_대구방천리 외부사업등록신청자료.zip</t>
  </si>
  <si>
    <t>0851_8th_모니터링 및 검증보고서 국문요약서.pdf</t>
  </si>
  <si>
    <t>2020_VC_PA0851.pdf</t>
  </si>
  <si>
    <t>2020-08-06 16:09 - 신청_x000D_
2020-09-11 17:34 - 문서재제출요청_x000D_
2020-09-11 22:40 - 신청_x000D_
2020-09-17 18:10 - 검토승인_x000D_
2020-10-27 14:38 - 심의승인</t>
  </si>
  <si>
    <t>0851_CDM-MOC-FORM.pdf_x000D_
0851_Project Design document.pdf_x000D_
0851_Validation Report.pdf_x000D_
0851_Verification Report for PRC.pdf_x000D_
0851_감축실적 보유 현황서 및 인증유효기간 적용 계획서.pdf_x000D_
CER 소유권 증빙문서.pdf_x000D_
0851_8th_Monitoring Report.pdf_x000D_
0851_8th_Verification_report.pdf_x000D_
0851_CDM-MOC-FORM Annex 2 form.pdf</t>
  </si>
  <si>
    <t>2020-08-06 15:37 - 신청_x000D_
2020-09-11 17:33 - 문서재제출요청_x000D_
2020-09-11 22:41 - 신청_x000D_
2020-09-17 18:09 - 검토승인_x000D_
2020-10-27 14:35 - 심의승인</t>
  </si>
  <si>
    <t>2018-07-17~2019-06-30</t>
  </si>
  <si>
    <t>[첨부3] 2차 모니터링보고서.pdf</t>
  </si>
  <si>
    <t>[첨부2] 영문 타당성 평가보고서.pdf_x000D_
[첨부1] 영문 사업계획서.pdf</t>
  </si>
  <si>
    <t>모니터링 및 검증 국문 요약보고서(再2).pdf</t>
  </si>
  <si>
    <t>[첨부4] 자발적취소증서.pdf_x000D_
[추가 1] [FWD] CER cancellation_NEWGEN_200710.pdf_x000D_
[추가 3] PA10379 CDM-MOC-FORM Annex 2.pdf_x000D_
[추가 4] PA10379 CDM-MOC-FORM Annex 2(뉴젠).pdf_x000D_
[추가 2] 감축실적 보유현황서_200824(再).pdf_x000D_
[추가 5] CER발급일_2차모니터링.PNG</t>
  </si>
  <si>
    <t>2020-07-17 11:17 - 신청_x000D_
2020-08-19 17:03 - 보완요청_x000D_
2020-08-25 09:48 - 신청_x000D_
2020-09-07 14:08 - 문서재제출요청_x000D_
2020-09-07 14:13 - 신청_x000D_
2020-09-07 14:17 - 문서재제출요청_x000D_
2020-09-07 14:29 - 신청_x000D_
2020-09-08 17:36 - 검토승인_x000D_
2020-10-27 13:58 - 심의승인</t>
  </si>
  <si>
    <t>KR-5-182553812~182555591-2-2-0-10379</t>
  </si>
  <si>
    <t>예스코_외부사업4차모니터링보고서(2019년도)_4차모니터링.pdf</t>
  </si>
  <si>
    <t>외부사업 온실가스 감축량에 대한 검증보고서Rev0.pdf</t>
  </si>
  <si>
    <t>1. (1 plan) 현장심사프로그램(yesco4차)rev0.pdf_x000D_
2. 외부사업 온실가스 감축량 검증 체크리스트Rev0;1.pdf_x000D_
3. 공평성자가진단표(yesco4차).pdf_x000D_
4.L1800-3-GJ(0)-내부심의_예스코4차.pdf_x000D_
5.2019_바이오가스_서울시고지서.pdf_x000D_
6_예스코바이오메탄제조사업_배출량산정 및 일별 활동자료(2019)_20200211_검증.xlsx_x000D_
7.SAP등록데이터.zip_x000D_
8.2019_안전공사품질검사결과.pdf_x000D_
9.2019_전기고지서.pdf_x000D_
10.유기성폐기물+잉여가스증빙(2019_물재생센터운영현황).hwp_x000D_
11.예스코사업자등록증(2020.01.22).pdf_x000D_
12.터빈계량기 카탈로그(바이오메탄계량기불확도.P.6).pdf_x000D_
13.BIOGAS_GA_사양서(불확도증빙P.17-Linearity error).PDF_x000D_
14.온압보정기_상세(SF1200).pdf_x000D_
15.바이오메탄제조시설_공사도급계약서(사업시작일증빙).pdf_x000D_
16.Agilent시험성적서(RISET-DNV-190916).pdf_x000D_
17.가스분석기시험성적서(ultramat).pdf_x000D_
18.외부사업 온실가스 검증매뉴얼 및 세부 검증가이드라인.pdf_x000D_
19.온실가스에너지 검증기관 지정서.pdf_x000D_
20.서울시고지서_오기정정메일_2019년(4차모니터링).pdf_x000D_
21.검증심사원_윤성한.pdf_x000D_
22.검증심사원_홍석진.pdf_x000D_
6_예스코바이오메탄제조사업_배출량산정 및 일별 활동자료(2019)_2020508_보완.xlsx</t>
  </si>
  <si>
    <t>20.예스코외부사업_인증실적현황_2020.png</t>
  </si>
  <si>
    <t>2020-04-02 16:43 - 신청_x000D_
2020-04-29 17:48 - 보완요청_x000D_
2020-05-11 11:04 - 신청_x000D_
2020-06-08 18:32 - 검토승인_x000D_
2020-08-12 16:07 - 심의승인</t>
  </si>
  <si>
    <t>2018-01-01~2018-12-31</t>
  </si>
  <si>
    <t>I-2020-201801201812-KR-13-000067-CDM-180306272~180306656</t>
  </si>
  <si>
    <t>Monitoring report_Gwangju_5MP_Final.pdf</t>
  </si>
  <si>
    <t>Validation report.pdf_x000D_
verification report.pdf_x000D_
감축실적 보유 현황서(5차)_광주양과동.pdf_x000D_
소유권증빙문서4294.pdf_x000D_
실적취소문서(ref 4294)_385.pdf_x000D_
외부사업 모니터링 보고서 국문요약서(5차)_광주양과동.pdf_x000D_
4294_Gwangju_PDD_clean version_20151002.pdf_x000D_
Monitoring report_Gwangju_5MP_Final.pdf_x000D_
PA4294 CDM-MOC-FORM form.pdf_x000D_
인증실적 미활용 확약서4294.pdf_x000D_
감축실적 보유 현황서(5차)_광주양과동_V1.1.pdf</t>
  </si>
  <si>
    <t>외부사업 모니터링 보고서 국문요약서(5차)_광주양과동.pdf</t>
  </si>
  <si>
    <t>실적취소문서(ref 4294)_385.pdf_x000D_
FIT 및 RPS 대상설비 해당여부 확인 회신.pdf</t>
  </si>
  <si>
    <t>2020-02-26 17:59 - 신청_x000D_
2020-03-25 09:40 - 보완요청_x000D_
2020-03-30 14:27 - 신청_x000D_
2020-05-04 16:53 - 검토승인_x000D_
2020-08-12 16:05 - 심의승인</t>
  </si>
  <si>
    <t>2019-12-27</t>
  </si>
  <si>
    <t xml:space="preserve">KR-5-180306272~180306656-2-2-0-4294 </t>
  </si>
  <si>
    <t xml:space="preserve">KR-5-180306657~180306667-2-2-0-4294 </t>
  </si>
  <si>
    <t>I-2020-201801201812-KR-13-000042-CDM-180272626~180273253</t>
  </si>
  <si>
    <t>PDD_revised.pdf_x000D_
Revised validation report.PDF_x000D_
verification report.pdf_x000D_
monitoring report.pdf_x000D_
CER 소유권 증빙문서(2834_6).pdf_x000D_
실적취소 문서(2834_6).pdf_x000D_
인증실적 미활용 확약서(2834_6).pdf_x000D_
목포매립장 KOC 전환 가능량 산정시트.xls_x000D_
감축실적 보유 현황서(2834_6).pdf</t>
  </si>
  <si>
    <t>외부사업 모니터링 보고서 국문요약서(2834_6).pdf</t>
  </si>
  <si>
    <t>실적취소 문서(2834_6).pdf</t>
  </si>
  <si>
    <t>2020-02-25 16:35 - 신청_x000D_
2020-02-25 18:28 - 문서재제출요청_x000D_
2020-02-26 17:58 - 신청_x000D_
2020-03-20 17:10 - 보완요청_x000D_
2020-03-30 14:26 - 신청_x000D_
2020-04-13 14:54 - 문서재제출요청_x000D_
2020-04-14 11:22 - 신청_x000D_
2020-04-28 13:59 - 문서재제출요청_x000D_
2020-05-06 09:21 - 신청_x000D_
2020-05-21 14:45 - 검토승인_x000D_
2020-08-12 16:04 - 심의승인</t>
  </si>
  <si>
    <t xml:space="preserve">KR-5-180272626~180273253-2-2-0-2834 </t>
  </si>
  <si>
    <t xml:space="preserve">KR-5-180273254~180273298-2-2-0-2834 </t>
  </si>
  <si>
    <t>2017-08-19~2018-08-18</t>
  </si>
  <si>
    <t>0851_7th_Monitoring Report.pdf</t>
  </si>
  <si>
    <t>0851_7th_Verification Report.pdf</t>
  </si>
  <si>
    <t>0851_7th_Monitoring Report.pdf_x000D_
0851_7th_Verification Report.pdf_x000D_
0851_CDM-MOC-FORM Annex 2 form.pdf_x000D_
0851_CDM-MOC-FORM.pdf_x000D_
0851_Project Design document.pdf_x000D_
0851_Validation Report.pdf_x000D_
0851_Verification Report for PRC.pdf_x000D_
CER 소유권 증빙문서.pdf_x000D_
0851_감축실적 보유 현황서 및 인증유효기간 적용 계획서.pdf</t>
  </si>
  <si>
    <t>0851_7th_모니터링 및 검증보고서 국문요약서.pdf</t>
  </si>
  <si>
    <t>2020-02-10 14:37 - 신청_x000D_
2020-02-25 10:22 - 문서재제출요청_x000D_
2020-02-25 13:16 - 신청_x000D_
2020-03-17 11:31 - 검토승인_x000D_
2020-06-11 15:05 - 심의승인</t>
  </si>
  <si>
    <t>I-2020-201801201812-KR-13-000067-CDM-180306668~180325571</t>
  </si>
  <si>
    <t>4294_Gwangju_PDD_clean version_20151002.pdf_x000D_
PA4294 CDM-MOC-FORM form.pdf_x000D_
Validation report.pdf_x000D_
인증실적 소유권 증빙문서(CER 취소 신청문서).pdf_x000D_
감축실적 보유 현황서(5차)_광주양과동.pdf_x000D_
인증실적 미활용 확약서.pdf</t>
  </si>
  <si>
    <t>실적취소문서(ref 4294)_18,904.pdf_x000D_
FIT 및 RPS 대상설비 해당여부 확인 회신.pdf</t>
  </si>
  <si>
    <t>2020-01-17 10:55 - 신청_x000D_
2020-02-13 19:21 - 문서재제출요청_x000D_
2020-02-14 01:32 - 신청_x000D_
2020-03-17 11:29 - 검토승인_x000D_
2020-06-11 15:04 - 심의승인</t>
  </si>
  <si>
    <t xml:space="preserve">KR-5-180306668~180325571-2-2-0-4294 </t>
  </si>
  <si>
    <t xml:space="preserve">KR-5-180325572~180326091-2-2-0-4294 </t>
  </si>
  <si>
    <t>I-2020-201801201812-KR-13-000074-CDM-180273299~180304092</t>
  </si>
  <si>
    <t>monitoring   report.pdf</t>
  </si>
  <si>
    <t>certification report.pdf_x000D_
인증실적 미활용 확약서.pdf_x000D_
0. [첨부2] Validation Report.pdf_x000D_
CER 소유권 관련 메일 캡쳐본.JPG_x000D_
PA2834 CDM-MOC-FORM form-1.pdf_x000D_
감축실적 보유 현황서_.pdf_x000D_
Revised PDD_Project 2834_version 06_clean version.pdf_x000D_
인증실적 미활용 확약서 수정  .pdf</t>
  </si>
  <si>
    <t>외부사업 모니터링 보고서 국문요약서   수정 .pdf</t>
  </si>
  <si>
    <t>viewAttestationLetter.pdf_x000D_
VC request form_signed_2834.pdf</t>
  </si>
  <si>
    <t>2019-12-06 17:30 - 신청_x000D_
2019-12-26 14:18 - 문서재제출요청_x000D_
2020-01-15 13:52 - 신청_x000D_
2020-02-11 20:08 - 보완요청_x000D_
2020-02-19 09:04 - 신청_x000D_
2020-02-21 17:07 - 문서재제출요청_x000D_
2020-02-21 17:37 - 신청_x000D_
2020-02-28 18:10 - 검토승인_x000D_
2020-06-11 15:01 - 심의승인</t>
  </si>
  <si>
    <t xml:space="preserve">KR-5-180273299~180304092-2-2-0-2834 </t>
  </si>
  <si>
    <t xml:space="preserve">KR-5-180304093~180306271-2-2-0-2834 </t>
  </si>
  <si>
    <t>0851_7th_Monitoring Report.pdf_x000D_
0851_7th_Verification Report.pdf_x000D_
0851_CDM-MOC-FORM Annex 2 form.pdf_x000D_
0851_CDM-MOC-FORM.pdf_x000D_
0851_Project Design document.pdf_x000D_
0851_Validation Report.pdf_x000D_
0851_감축실적 보유 현황서 및 인증유효기간 적용 계획서.pdf_x000D_
0851_실적취소요청서.pdf_x000D_
0851_대구방천리 외부사업등록신청자료.zip</t>
  </si>
  <si>
    <t>2019_VC_0465_PA0851.pdf</t>
  </si>
  <si>
    <t>2020-01-03 10:24 - 신청_x000D_
2020-01-31 13:40 - 문서재제출요청_x000D_
2020-01-31 14:37 - 신청_x000D_
2020-02-07 19:16 - 검토승인_x000D_
2020-03-02 17:39 - 심의승인</t>
  </si>
  <si>
    <t>2017-06-01~2018-07-16</t>
  </si>
  <si>
    <t>[첨부3] 모니터링보고서.pdf</t>
  </si>
  <si>
    <t>[첨부1] 영문 사업계획서.pdf_x000D_
[첨부2] 영문 타당성 평가보고서.pdf_x000D_
MoC Annex 2 (Changeupdate authorized signatory, name or contact details) valid as of 05092018.pdf_x000D_
MoC Annex 2 (Add Project Participant) valid as of 08042019.pdf_x000D_
Modalities of Communication valid as of 16112017.pdf_x000D_
MoC Annex 1.pdf</t>
  </si>
  <si>
    <t>[추가 4] 모니터링 보고서 및 검증보고서 국문요약서_190819-2.pdf</t>
  </si>
  <si>
    <t>[첨부4] 자발적취소증서.pdf_x000D_
[추가 3] PA10379 CDM-MOC-FORM Annex 2.pdf_x000D_
[추가 1] [FWD] CER cancellation_NEWGEN_190625.pdf_x000D_
[추가 2] 감축실적 보유현황서_미활용확약서_190819-2.pdf</t>
  </si>
  <si>
    <t>2019-06-27 09:19 - 신청_x000D_
2019-07-23 16:54 - 보완요청_x000D_
2019-07-26 11:51 - 신청_x000D_
2019-08-19 10:58 - 보완요청_x000D_
2019-08-21 16:13 - 신청_x000D_
2019-08-22 15:03 - 문서재제출요청_x000D_
2019-08-26 14:02 - 신청_x000D_
2019-09-04 14:31 - 문서재제출요청_x000D_
2019-09-04 15:07 - 신청_x000D_
2019-09-24 14:27 - 검토승인_x000D_
2019-12-11 14:13 - 심의승인</t>
  </si>
  <si>
    <t>2018-12-21</t>
  </si>
  <si>
    <t>KR-5-177621536~177623300-2-2-0-10379</t>
  </si>
  <si>
    <t>I-2019-201701201712-KR-13-000067-CDM-176392019~176426724</t>
  </si>
  <si>
    <t>KEA(Korea Energy Agency)</t>
  </si>
  <si>
    <t>MR_Gwangju_4MP_Final.pdf</t>
  </si>
  <si>
    <t>Verification_Report_4MP_Gwangju LFG_Final.pdf</t>
  </si>
  <si>
    <t>4294_Gwangju_PDD_clean version_20151002.pdf_x000D_
Validation report.pdf_x000D_
인증실적 소유권 증빙문서(CER 취소 신청문서).pdf_x000D_
감축실적 보유 현황서(4차)_광주양과동.pdf_x000D_
인증실적 미활용 확약서.pdf_x000D_
PA4294 CDM-MOC-FORM form.pdf</t>
  </si>
  <si>
    <t>외부사업 모니터링 보고서 국문요약서(4차)_광주양과동.pdf</t>
  </si>
  <si>
    <t>실적취소문서(4294).pdf_x000D_
FIT 대상 여부 확인 공문.pdf</t>
  </si>
  <si>
    <t>2019-04-26 14:43 - 신청_x000D_
2019-05-24 16:39 - 보완요청_x000D_
2019-06-13 17:25 - 신청_x000D_
2019-06-17 15:15 - 검토승인_x000D_
2019-08-06 17:07 - 심의승인</t>
  </si>
  <si>
    <t xml:space="preserve">KR-5-176392019~176426724-2-2-0-4294 </t>
  </si>
  <si>
    <t xml:space="preserve">KR-5-176426725~176427923-2-2-0-4294 </t>
  </si>
  <si>
    <t>예스코_외부사업3차모니터링보고서__보완2차_20190528.pdf</t>
  </si>
  <si>
    <t>외부사업 온실가스 감축량에 대한 검증보고서Rev0.3.pdf</t>
  </si>
  <si>
    <t>11.사업자등록증(신설예스코).pdf_x000D_
12 터빈계량기 카탈로그(바이오메탄계량기불확도.P.6).pdf_x000D_
13 BIOGAS_GA_사양서(불확도증빙P.17-Linearity error).PDF_x000D_
14 온압보정기_상세(SF1200).pdf_x000D_
15 바이오메탄제조시설_공사도급계약서(사업시작일증빙).pdf_x000D_
16.Agilent_시험성적서_20180525.pdf_x000D_
17.가스분석기시험성적서(ultramat).pdf_x000D_
18.외부사업 온실가스 검증매뉴얼 및 세부 검증가이드라인.pdf_x000D_
19.온실가스에너지 검증기관 지정서.pdf_x000D_
1. 현장심사프로그램(yesco3차)rev0.pdf_x000D_
2. 외부사업 온실가스 감축량 검증 체크리스트Rev0.1.pdf_x000D_
3. 공평성자가진단표(yesco3차).pdf_x000D_
4.L1800-3-GJ(0)-내부심의_예스코3차.pdf_x000D_
5.2018_서울시바이오가스_고지서.pdf_x000D_
6_예스코바이오메탄제조사업_배출량산정 및 일별 활동자료(2018)_20190306수정.xlsx_x000D_
7.SAP_등록데이터(2018).zip_x000D_
8.2018_안전공사품질검사결과.pdf_x000D_
9.2018_전기고지서.pdf_x000D_
10.유기성폐기물_잉여가스증빙(물재생센터 운영현황)(2018).zip_x000D_
1차 감축량 인증 검토의견서_예스코_보완사항작성_20190429.hwp_x000D_
20.RISET-DNV-180897(ultramat-7246)(1차보완).pdf_x000D_
21.심사원_윤성한(1차보완).pdf_x000D_
22.심사원_이석원(1차보완).pdf_x000D_
감축량 인증 2차 검토의견서_예스코_보완사항_20190529.hwp</t>
  </si>
  <si>
    <t>예스코바이오가스_인증실적현황.jpg</t>
  </si>
  <si>
    <t>2019-03-27 16:46 - 신청_x000D_
2019-04-25 17:15 - 보완요청_x000D_
2019-04-29 15:59 - 신청_x000D_
2019-05-28 09:40 - 보완요청_x000D_
2019-05-29 17:46 - 신청_x000D_
2019-06-24 10:48 - 검토승인_x000D_
2019-08-06 17:05 - 심의승인</t>
  </si>
  <si>
    <t>I-2019-201607201704-KR-13-000063-CDM-176427924~176439348</t>
  </si>
  <si>
    <t>01. 0941 monitoring report_12th.pdf</t>
  </si>
  <si>
    <t>02. 0941 Verification report_12th.pdf</t>
  </si>
  <si>
    <t>소유권 증빙문서(0941).pdf_x000D_
기타_0941_FVR.pdf_x000D_
기타_0941_PDD.pdf_x000D_
인증실적 미활용 확약서(0941_12).pdf_x000D_
감축실적 보유 현황서(0941_12) rev.pdf</t>
  </si>
  <si>
    <t>외부사업 모니터링 보고서 국문요약서(0941_12) rev.pdf</t>
  </si>
  <si>
    <t>실적취소문서(0941_12).pdf</t>
  </si>
  <si>
    <t>2019-02-14 16:34 - 신청_x000D_
2019-03-12 17:57 - 보완요청_x000D_
2019-03-14 14:34 - 신청_x000D_
2019-03-27 17:28 - 검토승인_x000D_
2019-05-10 16:58 - 심의승인</t>
  </si>
  <si>
    <t xml:space="preserve">KR-5-176427924~176439348-2-2-0-941  </t>
  </si>
  <si>
    <t xml:space="preserve">KR-5-176439349~176440896-2-2-0-941  </t>
  </si>
  <si>
    <t>I-2019-201701201712-KR-13-000074-CDM-177624226~177666478</t>
  </si>
  <si>
    <t>0. [첨부3] 8th Monitoring report_Project 2834_190109.pdf</t>
  </si>
  <si>
    <t>0. [첨부5] Verification and certification report_190109.pdf</t>
  </si>
  <si>
    <t>0. [첨부4] 온실가스 감축량 소유권 증명 서류 CDM_Pending_Account_Holdings_2834_7Jan2019.xlsx_x000D_
0. [첨부1] Revised PDD_Project 2834_190109.pdf_x000D_
0. [첨부2] Validation Report_190109.pdf_x000D_
별지 제7호 서식_보유현황서(제출서류 포함)_190110.pdf_x000D_
인증실적 미활용 확약서_190110.pdf_x000D_
PA2834 CDM-MOC-FORM form-1.pdf</t>
  </si>
  <si>
    <t>외부사업 모니터링 보고서 국문요약서_수정본.pdf</t>
  </si>
  <si>
    <t>0. [첨부6] 목포 매립가스 발전사업 Attestation Letter.pdf_x000D_
0. [첨부7] VC request form_signed_2834.pdf</t>
  </si>
  <si>
    <t>2019-01-16 14:05 - 신청_x000D_
2019-02-13 17:15 - 보완요청_x000D_
2019-02-20 14:40 - 신청_x000D_
2019-02-28 14:57 - 검토승인_x000D_
2019-05-10 16:57 - 심의승인</t>
  </si>
  <si>
    <t>2019-01-04</t>
  </si>
  <si>
    <t xml:space="preserve">KR-5-177624226~177666478-2-2-0-2834 </t>
  </si>
  <si>
    <t xml:space="preserve">KR-5-177666479~177669541-2-2-0-2834 </t>
  </si>
  <si>
    <t>주식회사 예스코</t>
  </si>
  <si>
    <t>예스코_외부사업모니터링보고서_180703rev2.pdf</t>
  </si>
  <si>
    <t>외부사업 온실가스 감축량에 대한 검증보고서Rev1_1.pdf</t>
  </si>
  <si>
    <t>01 (1 plan) 현장심사프로그램(yesco)rev1.pdf_x000D_
02 외부사업 온실가스 감축량 검증 체크리스트Rev1.pdf_x000D_
03 예스코바이오메탄제조사업_배출량산정 및 일별 활동자료_180614rev1.xlsx_x000D_
04 SAP등록실적데이터.pdf_x000D_
05 안전공사품질검사결과.pdf_x000D_
06 2017년전기요금고지서.pdf_x000D_
07 2017년 서울시 명세서(에너지이동).pdf_x000D_
08 터빈계량기 카탈로그(바이오메탄계량기불확도.P.6).pdf_x000D_
09 BIOGAS_GA_사양서(불확도증빙P.17-Linearity error).PDF_x000D_
10 온압보정기_상세(SF1200).pdf_x000D_
11 바이오메탄제조시설_공사도급계약서(사업시작일증빙).pdf_x000D_
12 유기성폐기물 및 잉여가스(에너지전용무)증빙(2017년_물재생센터_운영현황).pdf_x000D_
13 사업자등록증(예스코).pdf_x000D_
14. Agilent GC 시험성적서.pdf_x000D_
15.1 온실가스에너지 검증기관 지정서.pdf_x000D_
15.2.1 윤성한.pdf_x000D_
15.2.2 김현창.pdf_x000D_
15.2.3 이석원.pdf_x000D_
15.3 공평성자가진단표(yesco2차).pdf_x000D_
15.4. L1800-3-GJ(0)-내부심의_예스코2차.pdf_x000D_
16 180912 검토의견서에 대한 답변 사항.hwp_x000D_
16.1.1 M3지점 모니터링장비 가스분석기(Ultramat 23, NIE7246) 시험성적서.pdf_x000D_
16.1.2 M2지점 모니터링장비 가스분석기(Ultramat 23, NIE7245) 시험성적서.pdf_x000D_
16.2.1 외부사업 온실가스 검증매뉴얼 및 세부 검증가이드라인.pdf_x000D_
16.2.2 – 방향으로 보수적 산정하여 얻은 감축량 산정 결과.xlsx</t>
  </si>
  <si>
    <t>인증실적 거래현황(장내).JPG_x000D_
인증실적보유현황.JPG</t>
  </si>
  <si>
    <t>2018-07-11 15:25 - 신청_x000D_
2018-08-10 16:38 - 보완요청_x000D_
2018-08-13 13:18 - 신청_x000D_
2018-09-12 17:55 - 보완요청_x000D_
2018-09-20 14:24 - 신청_x000D_
2018-10-23 11:07 - 검토승인_x000D_
2018-11-27 14:07 - 심의승인</t>
  </si>
  <si>
    <t>2013-09-01~2015-08-31</t>
  </si>
  <si>
    <t>I-2018-201309201508-KR-13-000125-CDM-165857242~165857934</t>
  </si>
  <si>
    <t>6922 2nd MR_Jinju Landfill_2nd Monitoring_Ver.3.1_08012018.pdf</t>
  </si>
  <si>
    <t>6922 2nd VR_Jinju LFG CDM Project_2nd Monitoring_Ver.2.1_30012018.pdf</t>
  </si>
  <si>
    <t>6922 진주 매립가스 영문 사업계획서.pdf_x000D_
6922 진주 매립가스 영문 타당성평가보고서.pdf_x000D_
6922 소유권 증빙문서transactionCDM52683.pdf_x000D_
6922 진주 매립가스 감축실적 보유 현황서.pdf_x000D_
6922 진주 외부사업 등록신청자료.zip</t>
  </si>
  <si>
    <t>6922 진주 매립가스 외부사업 모니터링 보고서 국문요약서.pdf</t>
  </si>
  <si>
    <t>실적 취소 문서 6922 2.pdf_x000D_
진주2차KOC전환가능량.xlsx</t>
  </si>
  <si>
    <t>2018-08-20 16:15 - 신청_x000D_
2018-09-10 14:23 - 보완요청_x000D_
2018-09-18 13:03 - 신청_x000D_
2018-10-19 11:18 - 검토승인_x000D_
2018-11-27 14:04 - 심의승인</t>
  </si>
  <si>
    <t xml:space="preserve">KR-5-165857242~165857934-2-2-0-6922 </t>
  </si>
  <si>
    <t xml:space="preserve">KR-5-165857935~165858002-2-2-0-6922 </t>
  </si>
  <si>
    <t>2012-09-01~2013-08-31</t>
  </si>
  <si>
    <t>I-2018-201209201308-KR-13-000125-CDM-127262490~127262880</t>
  </si>
  <si>
    <t>6922 1st Monitoring Report.pdf</t>
  </si>
  <si>
    <t>6922 1st Verification report.pdf</t>
  </si>
  <si>
    <t>6922 진주 매립가스 영문 사업계획서.pdf_x000D_
6922 진주 매립가스 영문 타당성평가보고서.pdf_x000D_
6922 1st CER 소유권 증빙_PRJ_6992_425t.pdf_x000D_
[6922]진주 매립가스 감축실적 보유 현황서.pdf_x000D_
6922 진주 외부사업 등록신청자료.zip</t>
  </si>
  <si>
    <t>[6922]진주 매립가스 외부사업 모니터링 보고서 국문요약서.pdf</t>
  </si>
  <si>
    <t>실적 취소 문서 6922 1.pdf_x000D_
6922 1st CERs calculation sheet.xlsx</t>
  </si>
  <si>
    <t>2018-08-20 16:07 - 신청_x000D_
2018-09-10 14:22 - 보완요청_x000D_
2018-09-18 13:03 - 신청_x000D_
2018-10-02 13:57 - 보완요청_x000D_
2018-10-04 08:23 - 신청_x000D_
2018-10-19 11:17 - 검토승인_x000D_
2018-11-27 14:04 - 심의승인</t>
  </si>
  <si>
    <t>2014-12-19</t>
  </si>
  <si>
    <t xml:space="preserve">KR-5-127262490~127262880-2-2-0-6922 </t>
  </si>
  <si>
    <t xml:space="preserve">KR-5-127262881~127262914-2-2-0-6922 </t>
  </si>
  <si>
    <t>I-2018-201309201508-KR-13-000125-CDM-165858003~165891987</t>
  </si>
  <si>
    <t>6922_2nd_Monitoring Report.pdf</t>
  </si>
  <si>
    <t>6922_2nd_Verification Report.pdf</t>
  </si>
  <si>
    <t>6922_Project Design document.pdf_x000D_
6922_Validation Report.pdf_x000D_
6922_감축실적 보유 현황서.pdf_x000D_
6922_인증실적 미활용 확약서.pdf_x000D_
6922_CDM-MOC-FORM form.pdf_x000D_
6922 실적취소요청서.pdf_x000D_
6922 진주 외부사업 등록신청자료.zip</t>
  </si>
  <si>
    <t>2018_0151_VC_attestation_PA6922.pdf_x000D_
진주2차KOC전환가능량.xlsx</t>
  </si>
  <si>
    <t>2018-08-16 15:25 - 신청_x000D_
2018-09-10 14:21 - 보완요청_x000D_
2018-09-18 13:03 - 신청_x000D_
2018-10-01 13:17 - 보완요청_x000D_
2018-10-02 13:30 - 신청_x000D_
2018-10-19 11:16 - 검토승인_x000D_
2018-11-27 14:03 - 심의승인</t>
  </si>
  <si>
    <t xml:space="preserve">KR-5-165858003~165891987-2-2-0-6922 </t>
  </si>
  <si>
    <t xml:space="preserve">KR-5-165891988~165895306-2-2-0-6922 </t>
  </si>
  <si>
    <t>0851_6th_Monitoring Report.pdf</t>
  </si>
  <si>
    <t>0851_6th_Verification Report.pdf</t>
  </si>
  <si>
    <t>0851_Project Design document.pdf_x000D_
0851_Validation Report.pdf_x000D_
0851_CDM-MOC-FORM.pdf_x000D_
0851_감축실적 보유 현황서 및 인증유효기간 적용 계획서.pdf_x000D_
0851_실적취소요청서.pdf_x000D_
0851_대구방천리 외부사업등록신청자료.zip</t>
  </si>
  <si>
    <t>0851_6th_모니터링 및 검증보고서 국문요약서(신규서식 적용)_v1.pdf</t>
  </si>
  <si>
    <t>2018_VC_0416_PA0851.pdf</t>
  </si>
  <si>
    <t>2018-08-16 15:52 - 신청_x000D_
2018-09-10 14:19 - 보완요청_x000D_
2018-09-18 13:06 - 신청_x000D_
2018-10-19 11:19 - 검토승인_x000D_
2018-11-27 14:02 - 심의승인</t>
  </si>
  <si>
    <t>2014-08-19~2016-08-18</t>
  </si>
  <si>
    <t>0851_5th_MR_ver3_clean.pdf</t>
  </si>
  <si>
    <t>0851_5th_VR_ver3_clean.pdf</t>
  </si>
  <si>
    <t>0851 대구방천리PDD.pdf_x000D_
Ref. 0851 대구방천리 Validation Report.pdf_x000D_
감축실적 보유현황서 (0851_5).pdf_x000D_
CER소유권 증빙문서1.pdf_x000D_
CER소유권 증빙문서2.pdf_x000D_
외부사업 등록신청자료.zip</t>
  </si>
  <si>
    <t>모니터링 및 검증보고서에 대한 국문요약서(0851_5).pdf</t>
  </si>
  <si>
    <t>취소실적문서(0851_5).pdf</t>
  </si>
  <si>
    <t>2018-08-07 13:06 - 신청_x000D_
2018-09-10 14:18 - 보완요청_x000D_
2018-09-18 13:05 - 신청_x000D_
2018-10-19 11:19 - 검토승인_x000D_
2018-11-27 14:01 - 심의승인</t>
  </si>
  <si>
    <t>2018-01-02</t>
  </si>
  <si>
    <t>0851 대구방천리PDD.pdf_x000D_
CER 소유권 증빙문서.pdf_x000D_
Ref. 0851 대구방천리 Validation Report.pdf_x000D_
감축실적 보유현황서 (0851_6).pdf_x000D_
외부사업 등록신청자료.zip</t>
  </si>
  <si>
    <t>외부사업 모니터링 보고서 국문요약서 (0851_6).pdf</t>
  </si>
  <si>
    <t>실적 취소문서(0851_6).pdf</t>
  </si>
  <si>
    <t>2018-07-24 13:29 - 신청_x000D_
2018-09-10 14:15 - 보완요청_x000D_
2018-09-18 13:05 - 신청_x000D_
2018-10-19 11:19 - 검토승인_x000D_
2018-11-27 14:00 - 심의승인</t>
  </si>
  <si>
    <t>0851_5th_Monitoring Report.pdf</t>
  </si>
  <si>
    <t>0851_5th_Verification Report.pdf</t>
  </si>
  <si>
    <t>0851_Project Design document.pdf_x000D_
0851_Validation Report.pdf_x000D_
Voluntary Cancellation_F-CDM-FWD_851.pdf</t>
  </si>
  <si>
    <t>0851_모니터링 및 검증보고서 국문요약서(신규서식 적용).pdf</t>
  </si>
  <si>
    <t>2018_0143_VC_attestation_PA0851.pdf</t>
  </si>
  <si>
    <t>2018-05-18 13:21 - 신청_x000D_
2018-06-27 13:59 - 검토승인_x000D_
2018-08-06 13:44 - 심의승인</t>
  </si>
  <si>
    <t>I-2018-201601201612-KR-13-000067-CDM-163477967~163526885</t>
  </si>
  <si>
    <t>KEA (Korea Energy Agency)</t>
  </si>
  <si>
    <t>Monitoring Report_Gwangju LFG_3MP_ver.3.pdf</t>
  </si>
  <si>
    <t>Verification report(4294-3).pdf</t>
  </si>
  <si>
    <t>Validation report(4294).pdf_x000D_
Verification report(4294-3).pdf_x000D_
인증실적 미활용확약서(4294-3).pdf_x000D_
인증실적 소유권 증빙문서(CER 취소 신청문서).pdf_x000D_
4294_Gwangju_PDD_clean version_20151002.pdf_x000D_
Monitoring Report_Gwangju LFG_3MP_ver.3.pdf_x000D_
감축실적 보유현황서(4294)_20180322.pdf</t>
  </si>
  <si>
    <t>모니터링 및 검증보고서에 대한 국문요약서(4294-3).pdf</t>
  </si>
  <si>
    <t>실적 취소문서(4294_5).pdf_x000D_
FIT 대상 여부 확인 공문.pdf</t>
  </si>
  <si>
    <t>2017-12-12 11:19 - 신청_x000D_
2018-03-22 16:43 - 문서재제출요청_x000D_
2018-03-23 13:25 - 신청_x000D_
2018-03-26 15:48 - 검토승인_x000D_
2018-04-27 15:44 - 심의승인</t>
  </si>
  <si>
    <t xml:space="preserve">KR-5-163477967~163526885-2-2-0-4294 </t>
  </si>
  <si>
    <t xml:space="preserve">KR-5-163526886~163528673-2-2-0-4294 </t>
  </si>
  <si>
    <t>I-2018-201601201612-KR-13-000067-CDM-163476932~163477431</t>
  </si>
  <si>
    <t>KEA (Korea Energy Agengy)</t>
  </si>
  <si>
    <t>인증실적 보유현황 증빙문서.pdf_x000D_
4294_Gwangju_PDD_clean version_20151002.pdf_x000D_
Validation report(4294).pdf_x000D_
인증실적 미활용확약서(4294_6).pdf_x000D_
감축실적 보유현황서(4294_6).pdf</t>
  </si>
  <si>
    <t>실적 취소문서(4294_6).pdf_x000D_
FIT 대상 여부 확인 공문.pdf</t>
  </si>
  <si>
    <t>2018-01-10 13:33 - 신청_x000D_
2018-03-22 16:42 - 문서재제출요청_x000D_
2018-03-23 13:24 - 신청_x000D_
2018-03-26 15:49 - 검토승인_x000D_
2018-04-27 15:41 - 심의승인</t>
  </si>
  <si>
    <t xml:space="preserve">KR-5-163476932~163477431-2-2-0-4294 </t>
  </si>
  <si>
    <t xml:space="preserve">KR-5-163477432~163477449-2-2-0-4294 </t>
  </si>
  <si>
    <t>I-2018-201507201606-KR-13-000063-CDM-163528674~163536218</t>
  </si>
  <si>
    <t>CDM_Monitoring_Report_Phase_11_Version_3.pdf</t>
  </si>
  <si>
    <t>VCR_Sudokwon Landfill Gas Electricity Generation Project (11th)_ver01.pdf</t>
  </si>
  <si>
    <t>인증실적 보유현황 증빙문서.pdf_x000D_
PDD(ver.06.2) - Clean_version_수도권 매립지 공사.pdf_x000D_
Sudokwon Validation Report.pdf_x000D_
인증실적 미활용확약서(0941_2).pdf_x000D_
감축실적 보유현황서(0941_2).pdf</t>
  </si>
  <si>
    <t>모니터링 및 검증보고서에 대한 국문요약서(0941_2).pdf</t>
  </si>
  <si>
    <t>실적취소문서(0941_2).pdf</t>
  </si>
  <si>
    <t>2018-01-23 14:40 - 신청_x000D_
2018-03-22 16:45 - 문서재제출요청_x000D_
2018-03-23 13:25 - 신청_x000D_
2018-03-26 15:45 - 검토승인_x000D_
2018-04-27 15:39 - 심의승인</t>
  </si>
  <si>
    <t xml:space="preserve">KR-5-163528674~163536218-2-2-0-941  </t>
  </si>
  <si>
    <t xml:space="preserve">KR-5-163536219~163536818-2-2-0-941  </t>
  </si>
  <si>
    <t>I-2018-201507201606-KR-13-000016-CDM-163536819~163544362</t>
  </si>
  <si>
    <t>MR 20150701 - 20160630.pdf</t>
  </si>
  <si>
    <t>VRCR 20150701 - 20160630.pdf</t>
  </si>
  <si>
    <t>941 수도권 PDD.pdf_x000D_
941수도권(20150701-20160630)- 감축실적 보유 현황.pdf_x000D_
941수도권(20150701-20160630)- 외부사업 온실가스 감축량 인증신청.pdf_x000D_
941수도권(20150701-20160630)- 인증실적 미활용 확약서.pdf_x000D_
941수도권(20150701-20160630)- 인증유효기간 적용 계획서.pdf</t>
  </si>
  <si>
    <t>941수도권(20150701-20160630)- 외부사업 모니터링 보고서 국문요약서.pdf</t>
  </si>
  <si>
    <t>Anreu 20180206-2.pdf_x000D_
Apostille Feb 2018.pdf_x000D_
Cancellation 20150701 - 20160630.pdf_x000D_
Notarial Act Feb 2018.pdf_x000D_
Voluntary cancellation - Thomas Winklehner - February 2018.pdf</t>
  </si>
  <si>
    <t>2018-02-28 14:31 - 신청_x000D_
2018-03-26 15:44 - 검토승인_x000D_
2018-04-27 15:38 - 심의승인</t>
  </si>
  <si>
    <t xml:space="preserve">kr-5-163536819~163544362-2-2-0-941  </t>
  </si>
  <si>
    <t xml:space="preserve">kr-5-163544363~163544962-2-2-0-941  </t>
  </si>
  <si>
    <t>2013-07-01~2014-06-30</t>
  </si>
  <si>
    <t>I-2018-201307201406-KR-13-000017-CDM-132766359~133644100</t>
  </si>
  <si>
    <t>3. 등록된 영문 모니터링보고서.pdf</t>
  </si>
  <si>
    <t>6. 등록된 영문 검증보고서.pdf</t>
  </si>
  <si>
    <t>1. 등록된 영문 사업계획서(PDD ver.06.2).pdf_x000D_
2. 등록된 영문 타당성평가보고서.pdf_x000D_
4. 배출권 소유 관련 증빙.pdf_x000D_
4.1 PHA2556.xlsx_x000D_
5. CER 소유권에 관한 협정서.pdf</t>
  </si>
  <si>
    <t>0. 모니터링 및 검증보고서에 대한 국문요약서.pdf</t>
  </si>
  <si>
    <t>11. CER 계좌(PHA) 이전 완료 메일.jpg_x000D_
12. 인증일 및 인증번호 증빙.jpg_x000D_
13. 미활용확약서.pdf_x000D_
7. VC attestation.pdf_x000D_
8. F-CDM-FWD-PHA.pdf_x000D_
9. 인증실적(CER) 보유현황서.pdf_x000D_
10. CER 계좌(PHA) 이전 완료 메일.pdf</t>
  </si>
  <si>
    <t>2017-12-07 13:29 - 신청_x000D_
2018-03-26 15:53 - 검토승인_x000D_
2018-04-27 15:37 - 심의승인</t>
  </si>
  <si>
    <t>2015-08-28</t>
  </si>
  <si>
    <t xml:space="preserve">KR-5-132766359~133644100-2-2-0-0941 </t>
  </si>
  <si>
    <t xml:space="preserve">KR-5-133644101~133713231-2-2-0-0941 </t>
  </si>
  <si>
    <t>2012-07-01~2013-06-30</t>
  </si>
  <si>
    <t>I-2018-201207201306-KR-13-000017-CDM-123024132~123483303</t>
  </si>
  <si>
    <t>0. 모니터링 및 검증보고서에 대한 국문요약서(수정본).pdf</t>
  </si>
  <si>
    <t>7. VC attestation.pdf_x000D_
8. F-CDM-FWD-PHA.pdf_x000D_
9. 인증실적(CER) 보유현황서.pdf_x000D_
10. CER 계좌변경 신청서.pdf_x000D_
11. CER 계좌(PHA) 이전 완료 메일.jpg_x000D_
12. 인증일 및 인증번호 증빙.jpg_x000D_
13. 미활용확약서.pdf_x000D_
13.미활용확약서(수정본).pdf</t>
  </si>
  <si>
    <t>2017-12-07 11:12 - 신청_x000D_
2018-03-22 16:35 - 문서재제출요청_x000D_
2018-03-26 16:45 - 신청_x000D_
2018-03-26 16:47 - 검토승인_x000D_
2018-04-27 15:15 - 심의승인</t>
  </si>
  <si>
    <t xml:space="preserve">KR-5-123024132~123483303-2-2-0-0941 </t>
  </si>
  <si>
    <t xml:space="preserve">KR-5-123483304~123548900-2-2-0-0941 </t>
  </si>
  <si>
    <t>I-2018-201601201612-KR-13-000074-CDM-162555178~162598275</t>
  </si>
  <si>
    <t>monitoring report .pdf</t>
  </si>
  <si>
    <t>certification report.pdf</t>
  </si>
  <si>
    <t>CDM_Pending_Account_Holdings_with_Totals_12Oct2017_2834_rev.xlsx_x000D_
목포 매립가스 발전 CDM PDD(영문) version 05_PRC_2834.pdf_x000D_
목포 매립가스 발전 CDM Validation Report_Final.PDF_x000D_
보유현황서_인증유효기간적용계획서.pdf_x000D_
미활용확약서.pdf_x000D_
(문서수정) 인증실적미활용확약서.pdf</t>
  </si>
  <si>
    <t>2017_290_VC attestation_PA2834.pdf_x000D_
(문서수정) VC request_signed_2834.pdf</t>
  </si>
  <si>
    <t>2017-10-31 16:41 - 신청_x000D_
2018-03-22 16:40 - 문서재제출요청_x000D_
2018-03-26 15:31 - 신청_x000D_
2018-03-26 15:42 - 검토승인_x000D_
2018-04-26 10:08 - 심의승인</t>
  </si>
  <si>
    <t xml:space="preserve">KR-5-162555178~162598275-2-2-0-2834 </t>
  </si>
  <si>
    <t xml:space="preserve">KR-5-162598276~162601397-2-2-0-2834 </t>
  </si>
  <si>
    <t>2188106851</t>
  </si>
  <si>
    <t>2015-02-11~2016-12-31</t>
  </si>
  <si>
    <t>예스코_외부사업모니터링보고서_171129.pdf</t>
  </si>
  <si>
    <t>01.외부사업 온실가스 감축량 검증 체크리스트Rev1.pdf_x000D_
02.(1 plan) 현장심사프로그램(yesco).pdf_x000D_
03_예스코바이오메탄제조사업_배출량산정_ 모니터링보고서(20170906)_검토수정_v3.xlsx_x000D_
04_예스코_바이오가스_활동자료(SAP기준)_일별자료_2015년도_보정전후비교_170906.xlsx_x000D_
04_예스코_바이오메탄_활동자료(SAP기준)_일별자료_2016_보정전후비교_검토_170906.xlsx_x000D_
05.SAP등록 실적데이터.pdf_x000D_
06.바이오가스 전기고지서.pdf_x000D_
07.터빈계량기 카탈로그(바이오메탄계량기불확도.P.6).pdf_x000D_
08_BIOGAS_GA_사양서(불확도증빙P.17-Linearity error).PDF_x000D_
09.온압보정기_상세(SF1200).pdf_x000D_
10.바이오메탄제조시설_공사도급계약서(사업시작일증빙).pdf_x000D_
11.유기성폐기물 및 잉여가스(에너지전용무)증빙(2015년_물재생센터_운영현황)(P.11증빙).pdf_x000D_
11.유기성폐기물 및 잉여가스(에너지전용무)증빙(2016년_물재생센터_운영현황)(P.11증빙).pdf_x000D_
12.예스코_사업자등록증.pdf_x000D_
13.2015년 서울시 온실가스 배출량 및 에너지 사용량 명세서(에너지이동 부분).pdf_x000D_
13.2016년 서울시 온실가스 배출량 및 에너지 사용량 명세서(에너지이동 부분).pdf_x000D_
14.공평성자가진단표(yesco)Rev1.pdf_x000D_
15.내부심의_예스코.pdf_x000D_
16.검증심사원 및 내부심의 심사원등록증(박상연).pdf_x000D_
16.검증심사원 및 내부심의 심사원등록증(윤성한).pdf_x000D_
16.검증심사원 및 내부심의 심사원등록증(이석원).pdf</t>
  </si>
  <si>
    <t>2017-09-07 11:37 - 신청_x000D_
2017-11-06 17:25 - 문서재제출요청_x000D_
2017-11-22 15:50 - 신청_x000D_
2017-11-29 19:17 - 문서재제출요청_x000D_
2017-11-30 08:16 - 신청_x000D_
2017-12-01 10:46 - 검토승인_x000D_
2017-12-18 10:05 - 심의승인</t>
  </si>
  <si>
    <t>2014-12-19~2015-12-31</t>
  </si>
  <si>
    <t>I-2017-201412201512-KR-13-000074-CDM-148826684~148874166</t>
  </si>
  <si>
    <t>6th_MR (ref.2834)_ver2.pdf</t>
  </si>
  <si>
    <t>(주)한화_감축실적 보유현황서_인증유효기간 적용계획서_미활용확약서.pdf_x000D_
목포 매립가스 발전 CDM Validation Report_Final.PDF_x000D_
목포 매립가스 발전 CDM PDD(영문) version 05_PRC_2834.pdf_x000D_
배출권 소유권 증명.zip</t>
  </si>
  <si>
    <t>외부사업 모니터링보고서 및 검증보고서 국문요약서_수정_20170623.pdf</t>
  </si>
  <si>
    <t>2017_009_VC attestation_PA2834.pdf</t>
  </si>
  <si>
    <t>2017-03-23 07:28 - 신청_x000D_
2017-05-10 13:35 - 보완요청_x000D_
2017-05-19 15:47 - 신청_x000D_
2017-06-22 15:00 - 보완요청_x000D_
2017-06-23 11:08 - 신청_x000D_
2017-07-07 11:27 - 검토승인_x000D_
2017-07-26 14:04 - 심의승인</t>
  </si>
  <si>
    <t>2016-08-03</t>
  </si>
  <si>
    <t xml:space="preserve">KR-5-148826684~148874166-2-2-0-2834 </t>
  </si>
  <si>
    <t xml:space="preserve">KR-5-148874167~148877672-2-2-0-2834 </t>
  </si>
  <si>
    <t>I-2017-201407201506-KR-13-000016-CDM-159431274~159447304</t>
  </si>
  <si>
    <t>MR 20140701 - 20150630.pdf</t>
  </si>
  <si>
    <t>VRCR 20140701 - 20150630.pdf</t>
  </si>
  <si>
    <t>Form 18 -Sudokwon-20140701-20150630.pdf_x000D_
PDD.pdf_x000D_
Validation Report - Sudokwon.pdf_x000D_
인증유효기간 적용 계획서 Plan for crediting preiod - Sudokwon -20140701-20150630.pdf_x000D_
감축실적 보유 현황서 Form 7-Sudokwon-20140701-20151630.pdf_x000D_
인증실적 미활용 확약서Indemnity report-Sudokwon-20140701-20150630.pdf</t>
  </si>
  <si>
    <t>모니터링 및 검증보고서에 대한 국문요약서 Korean Abstrats-Sudokwon-20140701-20150630.pdf</t>
  </si>
  <si>
    <t>Cancellation 20140701 - 20150630.pdf_x000D_
ANREU 201703228.pdf_x000D_
Voluntary Cancellation - March 2017.pdf_x000D_
Notorial Act Cancellations April 2017.pdf_x000D_
아포스티유 공증문서 Apostille 042017.pdf</t>
  </si>
  <si>
    <t>2017-04-06 15:22 - 신청_x000D_
2017-05-10 09:39 - 보완요청_x000D_
2017-05-11 10:36 - 신청_x000D_
2017-05-11 11:04 - 보완요청_x000D_
2017-05-11 12:44 - 신청_x000D_
2017-05-11 13:17 - 검토승인_x000D_
2017-05-25 10:09 - 심의승인</t>
  </si>
  <si>
    <t xml:space="preserve">KR-5-159431274~159447304-2-2-0-941  </t>
  </si>
  <si>
    <t xml:space="preserve">KR-5-159447305~159448500-2-2-0-941  </t>
  </si>
  <si>
    <t>2010-04-01~2014-08-18</t>
  </si>
  <si>
    <t>I-2017-201004201408-KR-13-000073-CDM-136954430~137684086
I-2017-201004201408-KR-13-000073-CDM-137704287~138226014</t>
  </si>
  <si>
    <t>0851 4th Monitoring Report  ver_8_Clean.pdf</t>
  </si>
  <si>
    <t>0851_4th_Verification and Certification Report.pdf</t>
  </si>
  <si>
    <t>EB 68_repan21_Rev_ AMS II.C_ver14.0.pdf_x000D_
ValRep Final.pdf_x000D_
미활용확약서_환경부.pdf_x000D_
인증실적 보유현황서 양식(0851)_20161116.pdf_x000D_
대구방천리(0851) 소유권 증명자료(CER취소 신청 문서).pdf_x000D_
대구방천리(0851) 소유권 증명자료.pdf_x000D_
미활용확약서_환경부_20170210.pdf_x000D_
인증실적 보유현황서 양식(0851)_20170210.pdf</t>
  </si>
  <si>
    <t>대구 방천리 매립가스 사업_모니터링 및 검증보고서에 대한 국문요약서.pdf</t>
  </si>
  <si>
    <t>2016_111_VC attestation_PA0851.pdf</t>
  </si>
  <si>
    <t>2016-11-16 15:44 - 신청_x000D_
2017-02-07 17:53 - 보완요청_x000D_
2017-02-09 09:36 - 신청_x000D_
2017-02-09 16:52 - 보완요청_x000D_
2017-02-10 08:57 - 신청_x000D_
2017-03-09 09:34 - 검토승인_x000D_
2017-03-21 09:57 - 심의승인</t>
  </si>
  <si>
    <t>136954430~137684086
137704287~138226014</t>
  </si>
  <si>
    <t>137684087~137693639</t>
  </si>
  <si>
    <t>I-2017-201004201408-KR-13-000073-CDM-137693640~137704286</t>
  </si>
  <si>
    <t>transactionCH23066.pdf_x000D_
0851_PDD_Daegu Bangcheon-Ri LFG CDM_ver9_Clean.pdf_x000D_
ValRep Final.pdf_x000D_
인증실적 보유현황서 양식(0851)_20161102.pdf</t>
  </si>
  <si>
    <t>대구광역시 광역위생매립장 LFG 발전 CDM 사업_모니터링 및 검증보고서에 대한 국문요약서.pdf</t>
  </si>
  <si>
    <t>transactionCH23066_영사확인문서.pdf</t>
  </si>
  <si>
    <t>2016-11-02 17:48 - 신청_x000D_
2017-03-09 09:33 - 검토승인_x000D_
2017-03-21 09:56 - 심의승인</t>
  </si>
  <si>
    <t>137693640~137704286</t>
  </si>
  <si>
    <t>I-2017-201501201512-KR-13-000067-CDM-149482782~149483728</t>
  </si>
  <si>
    <t>Monitoring Report_Gwangju_2MP.pdf</t>
  </si>
  <si>
    <t>4294_Gwangju_PDD_clean version_20151002.pdf_x000D_
Validation report.pdf_x000D_
미활용확약서_환경부_20161227.pdf_x000D_
인증실적 보유현황서 양식(4294)_20161227.pdf_x000D_
transactionCDM48775.pdf</t>
  </si>
  <si>
    <t>광주광역시 광역위생매립장 LFG 발전 CDM 사업_모니터링 및 검증보고서에 대한 국문요약서_20161227.pdf</t>
  </si>
  <si>
    <t>CER취소 문서_공증.pdf</t>
  </si>
  <si>
    <t>2017-01-09 15:33 - 신청_x000D_
2017-03-09 09:32 - 검토승인_x000D_
2017-03-21 09:51 - 심의승인</t>
  </si>
  <si>
    <t>2016-11-15</t>
  </si>
  <si>
    <t>149482782~149483728</t>
  </si>
  <si>
    <t>149483729~149483758</t>
  </si>
  <si>
    <t>I-2017-201501201512-KR-13-000067-CDM-149483759~149530218</t>
  </si>
  <si>
    <t>4294_Gwangju_PDD_clean version_20151002.pdf_x000D_
Validation report.pdf_x000D_
미활용확약서_환경부_20161130.pdf_x000D_
인증실적 보유현황서 양식(4294)_20161130.pdf_x000D_
광주양광동 (4294)소유권 증명 자료(CER취소 신청 문서).PDF_x000D_
광주양광동 (4294)소유권 증명 자료.pdf</t>
  </si>
  <si>
    <t>광주광역시 광역위생매립장 LFG 발전 CDM 사업_모니터링 및 검증보고서에 대한 국문요약서_20161130.pdf</t>
  </si>
  <si>
    <t>2016_109_VC attestation_PA4294.pdf</t>
  </si>
  <si>
    <t>2016-12-01 13:06 - 신청_x000D_
2017-02-07 17:54 - 보완요청_x000D_
2017-02-09 09:16 - 신청_x000D_
2017-03-09 09:30 - 검토승인_x000D_
2017-03-21 09:49 - 심의승인</t>
  </si>
  <si>
    <t>149483759~149530218</t>
  </si>
  <si>
    <t>149530219~149531645</t>
  </si>
  <si>
    <t>I-2017-201412201512-KR-13-000042-CDM-148825643~148826610</t>
  </si>
  <si>
    <t>최초 transaction_1041.pdf_x000D_
목포시 매립가스 자원화사업_미활용확약서_환경부_20160929.pdf_x000D_
인증실적 보유현황서 양식(2834)_20160929.pdf_x000D_
PDD version 05_PRC_2834.pdf_x000D_
Validation Report.pdf_x000D_
인증실적 보유현황서 양식(2834)_20161110.pdf_x000D_
인증실적 보유현황서 양식(2834)_20161111.pdf</t>
  </si>
  <si>
    <t>목포시 매립가스 자원화사업_모니터링 및 검증보고서에 대한 국문요약서_20160929.pdf</t>
  </si>
  <si>
    <t>삭제증빙_PRJ_2834_1041톤_영사확인.pdf</t>
  </si>
  <si>
    <t>2016-09-29 13:20 - 신청_x000D_
2016-11-07 18:42 - 보완요청_x000D_
2016-11-10 09:39 - 신청_x000D_
2016-11-11 10:40 - 보완요청_x000D_
2016-11-11 10:47 - 신청_x000D_
2017-01-13 10:51 - 검토승인_x000D_
2017-01-13 10:52 - 심의승인</t>
  </si>
  <si>
    <t>148825643~148826610</t>
  </si>
  <si>
    <t>148826611~148826683</t>
  </si>
  <si>
    <t>2011-02-21~2014-12-31</t>
  </si>
  <si>
    <t>I-2016-201102201412-KR-13-000067-CDM-135465374~135466683</t>
  </si>
  <si>
    <t>4294_1st_Monitoring Report_final.pdf</t>
  </si>
  <si>
    <t>4294_1st_Verification and Certification Report.pdf</t>
  </si>
  <si>
    <t>4294_Gwangju_PDD_clean version_20151002.pdf_x000D_
Validation report.pdf_x000D_
미활용확약서_환경부.pdf_x000D_
광주광역시 광역위생매립장 LFG발전_CER보유 증빙.pdf_x000D_
인증실적 보유현황서 양식(4294)_20160808.pdf</t>
  </si>
  <si>
    <t>광주광역시 광역위생매립장 LFG 발전 CDM 사업_모니터링 및 검증보고서에 대한 국문요약서.pdf</t>
  </si>
  <si>
    <t>광주광역시 광역위생매립장 LFG발전_CER취소_영사확인.pdf</t>
  </si>
  <si>
    <t>2016-10-11</t>
  </si>
  <si>
    <t>2016-05-24 09:12 - 신청_x000D_
2016-08-03 09:26 - 보완요청_x000D_
2016-08-03 09:52 - 신청_x000D_
2016-08-04 13:32 - 보완요청_x000D_
2016-08-05 11:26 - 신청_x000D_
2016-08-05 17:33 - 보완요청_x000D_
2016-08-08 15:41 - 신청_x000D_
2016-09-13 11:04 - 검토승인_x000D_
2016-10-11 15:59 - 심의승인</t>
  </si>
  <si>
    <t>2016-01-15</t>
  </si>
  <si>
    <t>135465374~135466683</t>
  </si>
  <si>
    <t>135466684~135466733</t>
  </si>
  <si>
    <t>2013-08-19~2014-12-18</t>
  </si>
  <si>
    <t>I-2016-201308201412-KR-13-000042-CDM-133749765~133771604
I-2016-201308201412-KR-13-000042-CDM-133771605~133771688</t>
  </si>
  <si>
    <t>Monitoring Report(5th monitoring)_ver2.pdf</t>
  </si>
  <si>
    <t>Verification and certification report(5th monitoring)_Version 2.pdf</t>
  </si>
  <si>
    <t>PDD version 05_PRC_2834.pdf_x000D_
Validation Report.pdf_x000D_
계좌 잔고.pdf_x000D_
목포시 매립가스 자원화사업_미활용확약서_환경부.pdf_x000D_
목포시 매립가스 자원화 사업_CER보유 증빙.pdf_x000D_
인증실적 보유현황서 양식(2834)_20160805.pdf</t>
  </si>
  <si>
    <t>목포시 매립가스 자원화사업_모니터링 및 검증보고서에 대한 국문요약서.pdf</t>
  </si>
  <si>
    <t>목포시 매립가스 자원화사업_CER취소_영사인증(21,840톤).pdf_x000D_
목포시 매립가스 자원화사업_CER취소_영사인증(84톤).pdf</t>
  </si>
  <si>
    <t>2016-06-20 13:32 - 신청_x000D_
2016-08-03 09:26 - 보완요청_x000D_
2016-08-03 10:16 - 신청_x000D_
2016-08-04 13:31 - 보완요청_x000D_
2016-08-05 11:27 - 신청_x000D_
2016-09-13 11:03 - 검토승인_x000D_
2016-10-11 15:57 - 심의승인</t>
  </si>
  <si>
    <t>2015-09-02</t>
  </si>
  <si>
    <t>133749765~133771604
133771605~133771688</t>
  </si>
  <si>
    <t>133771689~133773318</t>
  </si>
  <si>
    <t>I-2016-201209201308-KR-13-000069-CDM-127255456~127261779
I-2016-201209201308-KR-13-000069-CDM-127262915~127282084</t>
  </si>
  <si>
    <t>5-3. 국문요약서 첨부_Monitoring Report_Jinju Landfill.pdf</t>
  </si>
  <si>
    <t>5-2 국문요약서 첨부_Verification Report_Junju Landfill.pdf</t>
  </si>
  <si>
    <t>5-1. 국문요약서 첨부_PDD_Jinju Landfill.pdf_x000D_
5-6. 국문요약서 첨부_Validation Report_Jinju Landfill.pdf_x000D_
보유현황서.pdf</t>
  </si>
  <si>
    <t>5. 국문요약서(pdf변환).pdf</t>
  </si>
  <si>
    <t>5-4. 국문요약서 첨부_KOC전환 진주시 동의서 공문.pdf_x000D_
5-5.1 국문요약서 첨부_소유권 증명 UNFCCC CDM-Registry Email.png_x000D_
5-5.2 국문요약서 첨부_소유권 증명 공문.pdf_x000D_
2. F-CDM-FWD CERs 자발적 취소양식.pdf_x000D_
3. 2016_052_VC attestation_PA6922.pdf_x000D_
4. 미활용확약서(pdf변환).pdf</t>
  </si>
  <si>
    <t>2016-05-18 13:51 - 신청_x000D_
2016-05-18 14:27 - 보완요청_x000D_
2016-05-18 14:54 - 신청_x000D_
2016-05-18 15:37 - 보완요청_x000D_
2016-05-18 16:02 - 신청_x000D_
2016-05-18 16:11 - 검토승인_x000D_
2016-05-26 13:56 - 심의승인</t>
  </si>
  <si>
    <t>127255456~127261779
127262915~127282084</t>
  </si>
  <si>
    <t>127261780~127262489
127282085~127283716</t>
  </si>
  <si>
    <t>I-2016-201102201412-KR-13-000067-CDM-135430080~135463370
I-2016-201102201412-KR-13-000067-CDM-135466734~135530929</t>
  </si>
  <si>
    <t>미활용확약서_환경부.pdf_x000D_
인증실적 보유현황서 양식(4294)_20160511.pdf_x000D_
4294_Gwangju_PDD_clean version_20151002.pdf_x000D_
Validation report.pdf_x000D_
PA4294 F-CDM-MOC form.pdf_x000D_
감축량 소유권 증빙.pdf_x000D_
배출권 보유 현황_UNFCCC 이메일.pdf</t>
  </si>
  <si>
    <t>광주광역시 광역위생매립장 LFG 발전 CDM 사업_모니터링 및 검증보고서에 대한 국문요약서_20160510.pdf</t>
  </si>
  <si>
    <t>2016_053_VC attestation_PA4294.pdf</t>
  </si>
  <si>
    <t>2016-05-18 14:08 - 신청_x000D_
2016-05-18 14:25 - 검토승인_x000D_
2016-05-26 13:55 - 심의승인</t>
  </si>
  <si>
    <t>135430080~135463370
135466734~135530929</t>
  </si>
  <si>
    <t>135463371~135465373
135530930~135533371</t>
  </si>
  <si>
    <t>I-2016-201207201306-KR-13-000017-CDM-122520864~122938667</t>
  </si>
  <si>
    <t>4. 배출권 소유관련 증빙.pdf_x000D_
5. CER 소유권에 관한 협정서.pdf_x000D_
1. 등록된 영문 사업계획서(PDD ver.06.2).pdf_x000D_
2. 등록된 영문 타당성평가보고서.pdf</t>
  </si>
  <si>
    <t>7. 인증실적 처분 관련 서류(Voluntary Cancellation Certificate).pdf_x000D_
8. 인증실적(CER) 보유현황서.pdf_x000D_
9. CER 계좌변경 신청서.pdf_x000D_
10. CER 계좌(PHA) 이전 완료 메일.jpg_x000D_
11. 인증일 및 인증번호 증빙.jpg_x000D_
12. 미활용확약서.pdf_x000D_
13. F-CDM-FWD.pdf_x000D_
0. 검증보고서에 대한 국문요약서(수정본).pdf_x000D_
12. 미활용확약서(수정본).pdf</t>
  </si>
  <si>
    <t>2016-04-28 16:12 - 신청_x000D_
2016-05-02 17:26 - 보완요청_x000D_
2016-05-03 10:57 - 신청_x000D_
2016-05-18 09:45 - 검토승인_x000D_
2016-05-26 13:54 - 심의승인</t>
  </si>
  <si>
    <t>122520864~122938667</t>
  </si>
  <si>
    <t>122938668~123013421</t>
  </si>
  <si>
    <t>I-2016-201201201206-KR-13-000017-CDM-112115891~112554224</t>
  </si>
  <si>
    <t>1. 등록된 영문 사업계획서(PDD ver.06.2).pdf_x000D_
2. 등록된 영문 타당성평가보고서.pdf_x000D_
4. 배출권 소유관련 증빙.pdf_x000D_
5. CER 소유권에 관한 협정서.pdf</t>
  </si>
  <si>
    <t>7. 인증실적 처분 관련 서류(Voluntary Cancellation Certificate).pdf_x000D_
8. 인증실적(CER) 보유현황서.pdf_x000D_
9. CER 계좌변경 신청서.pdf_x000D_
10. CER 계좌(PHA) 이전 완료 메일.jpg_x000D_
11. 인증일 및 인증번호 증빙.jpg_x000D_
12. 미활용확약서.pdf_x000D_
13. F-CDM-FWD.pdf_x000D_
12. 미활용확약서(수정본).pdf</t>
  </si>
  <si>
    <t>2016-04-28 15:59 - 신청_x000D_
2016-05-02 17:25 - 보완요청_x000D_
2016-05-03 10:54 - 신청_x000D_
2016-05-18 09:44 - 검토승인_x000D_
2016-05-26 13:54 - 심의승인</t>
  </si>
  <si>
    <t>2013-07-30</t>
  </si>
  <si>
    <t>112115891~112554224</t>
  </si>
  <si>
    <t>112554225~112623325</t>
  </si>
  <si>
    <t>I-2016-201307201406-KR-13-000063-CDM-132747035~132756303</t>
  </si>
  <si>
    <t>Monitoring Report_Phase 9_Ver 2.pdf</t>
  </si>
  <si>
    <t>Verification and Certification Report_Phase 9_ver 1.pdf</t>
  </si>
  <si>
    <t>PDD(ver.06.2) - Clean_version_수도권 매립지 공사.pdf_x000D_
Sudokwon Validation Report.pdf_x000D_
인증실적 보유현황서 양식(0941)_20160316.pdf_x000D_
스위스 레지스트리_KR941_1만톤_CP2_ECOEYE.pdf_x000D_
스위스 레지스트리_KR941_1만톤_CP2_ECOEYE_계좌문서.pdf_x000D_
미활용확약서_수도권매립지_160324.pdf</t>
  </si>
  <si>
    <t>[에코아이]모니터링 및 검증보고서에 대한 국문요약서_수도권매립지_160324.pdf</t>
  </si>
  <si>
    <t>수도권 매립지_9269톤_영사확인.pdf</t>
  </si>
  <si>
    <t>2016-03-16 16:11 - 신청_x000D_
2016-03-23 11:27 - 보완요청_x000D_
2016-03-24 14:44 - 신청_x000D_
2016-04-27 11:06 - 검토승인_x000D_
2016-05-17 17:54 - 심의승인</t>
  </si>
  <si>
    <t>132747035~132756303</t>
  </si>
  <si>
    <t>132756304~132757034</t>
  </si>
  <si>
    <t>I-2016-201001201012-KR-13-000017-CDM-92104157~92634289</t>
  </si>
  <si>
    <t>7. 인증실적 처분 관련 서류(Voluntary Cancellation Certificate).pdf_x000D_
8. 인증실적 보유현황서.zip_x000D_
8. 인증실적(CER) 보유현황서(수정본).pdf_x000D_
추가 1. F-CDM-FWD.pdf_x000D_
추가 2. 인증일 및 인증번호 증빙 .jpg_x000D_
추가 3. 배출권 소유권 증빙 내용.hwp_x000D_
추가 4. 미활용확약서.pdf_x000D_
추가 5. CERs 처리 내역 증빙.zip_x000D_
8.인증실적(CER) 보유현황서(2차 수정본).pdf_x000D_
추가 4. 미활용확약서(2차수정본).pdf</t>
  </si>
  <si>
    <t>2016-01-18 09:03 - 신청_x000D_
2016-02-26 16:37 - 보완요청_x000D_
2016-03-02 10:42 - 신청_x000D_
2016-03-02 15:32 - 보완요청_x000D_
2016-03-02 17:00 - 신청_x000D_
2016-03-09 10:51 - 검토승인_x000D_
2016-03-17 17:55 - 심의승인</t>
  </si>
  <si>
    <t>2012-09-21</t>
  </si>
  <si>
    <t>92104157~92634289</t>
  </si>
  <si>
    <t>92634290~92673086</t>
  </si>
  <si>
    <t>I-2016-201308201412-KR-13-000042-CDM-133713232~133714349</t>
  </si>
  <si>
    <t>PDD version 05_PRC_2834.pdf_x000D_
Validation Report.pdf_x000D_
소유권 증빙_목포매립장_1202.pdf_x000D_
인증실적 보유현황서 양식_목포매립장_13년 감축량_5차 모니터링_1차 보완 수정.pdf_x000D_
미활용확약서_REC 제외_환경부_목포시 매립장.pdf</t>
  </si>
  <si>
    <t>목포매립지_모니터링 및 검증보고서에 대한 국문요약서 양식_3차 모니터링_1차 보완수정.pdf</t>
  </si>
  <si>
    <t>목표매립장 실적 취소 증빙_CH_1118_영사확인.pdf</t>
  </si>
  <si>
    <t>2016-01-12 14:26 - 신청_x000D_
2016-01-27 09:26 - 보완요청_x000D_
2016-01-27 17:43 - 신청_x000D_
2016-03-09 10:56 - 검토승인_x000D_
2016-03-17 10:50 - 심의승인</t>
  </si>
  <si>
    <t>133713232~133714349</t>
  </si>
  <si>
    <t>133714350~133714433</t>
  </si>
  <si>
    <t>I-2016-201307201406-KR-13-000016-CDM-132757035~132765677</t>
  </si>
  <si>
    <t>MR 20130701 - 20140630.pdf</t>
  </si>
  <si>
    <t>VRCR 20130701 - 20140630.pdf</t>
  </si>
  <si>
    <t>Indemnity report_Sudokwon 20130701 - 20140630 (AU).pdf_x000D_
Form 16-Sudokwon-2013.07.01.-2014.06.30.pdf_x000D_
CER Ownership Form - Sudokwon - 20130701 - 20140630 (AU).pdf_x000D_
Cancellation plan - Sudokwon 20130701-20140630 (AU).pdf_x000D_
Validation Report.pdf_x000D_
PDD.pdf_x000D_
AU Registry 20151211.pdf_x000D_
Plan for crediting period - Sudokwon 20130701 - 20140630 (AU).pdf</t>
  </si>
  <si>
    <t>Korean Abstract 20130701-20140630 (Sudokwon) v2.pdf</t>
  </si>
  <si>
    <t>Cancellation 20130701 - 20140630 (AU).pdf_x000D_
Voluntary Cancellations Confirmation ANREU - January 2016.pdf_x000D_
Notarial Act Cancellations January 2016.pdf_x000D_
Apostille Notarial Certificate January 2016.pdf</t>
  </si>
  <si>
    <t>2016-01-04 14:23 - 신청_x000D_
2016-01-26 14:05 - 보완요청_x000D_
2016-01-29 18:03 - 신청_x000D_
2016-02-15 17:09 - 보완요청_x000D_
2016-02-15 17:23 - 신청_x000D_
2016-03-09 11:28 - 검토승인_x000D_
2016-03-17 10:46 - 심의승인</t>
  </si>
  <si>
    <t>132757035~132765677</t>
  </si>
  <si>
    <t>132765678~132766358</t>
  </si>
  <si>
    <t>I-2016-201308201412-KR-13-000019-CDM-133714434~133747318</t>
  </si>
  <si>
    <t>MR 20130819 - 20141218.pdf</t>
  </si>
  <si>
    <t>VRCR 20130819 - 20141218.pdf</t>
  </si>
  <si>
    <t>Plan for crediting period - Mokpo 20130819 - 20141218 (AU).pdf_x000D_
Indemnity report_Mokpo 20130819 - 20141218 (AU).pdf_x000D_
CER Ownership Form - Mokpo - 20130819 - 20141218 (AU).pdf_x000D_
Form 16 - 2013.08.19.-2014.12.18.pdf_x000D_
Cancellation plan - Mokpo (AU) 20130819 - 20141218.pdf_x000D_
Validation Report.pdf_x000D_
PDD.pdf_x000D_
AU Registry 20160121.pdf</t>
  </si>
  <si>
    <t>Korean Abstract 20130819-20141218 (Mokpo) v2.pdf</t>
  </si>
  <si>
    <t>Voluntary Cancellations Confirmation ANREU - January 2016.pdf_x000D_
Cancellation 20130819 - 20141218.pdf_x000D_
Apostille Notarial Certificate January 2016.pdf_x000D_
Notarial Act Cancellations January 2016.pdf</t>
  </si>
  <si>
    <t>2016-01-22 10:44 - 신청_x000D_
2016-02-29 10:51 - 보완요청_x000D_
2016-02-29 12:05 - 신청_x000D_
2016-03-09 10:55 - 검토승인_x000D_
2016-03-17 10:43 - 심의승인</t>
  </si>
  <si>
    <t>133714434~133747318</t>
  </si>
  <si>
    <t>133747319~133749764</t>
  </si>
  <si>
    <t>I-2016-201101201112-KR-13-000017-CDM-116600057~117408327</t>
  </si>
  <si>
    <t>8. 인증실적(CER) 보유현황서.hwp_x000D_
7. 인증실적 처분 관련 서류(Voluntary Cancellation Certificate).pdf_x000D_
8. 인증실적(CER) 보유현황서(수정본).pdf_x000D_
추가 1. CER 계좌변경 신청서.pdf_x000D_
추가 2. CER 계좌(PHA) 이전 완료 메일.jpg_x000D_
추가 3. F-CDM-FWD.pdf_x000D_
추가 4. 인증일 및 인증번호 증빙.jpg</t>
  </si>
  <si>
    <t>2016-01-22 09:12 - 신청_x000D_
2016-02-26 16:37 - 보완요청_x000D_
2016-03-02 10:34 - 신청_x000D_
2016-03-02 16:30 - 보완요청_x000D_
2016-03-02 16:39 - 신청_x000D_
2016-03-09 10:52 - 검토승인_x000D_
2016-03-17 10:39 - 심의승인</t>
  </si>
  <si>
    <t>116600057~117408327</t>
  </si>
  <si>
    <t>2010-08-18~2011-07-17</t>
  </si>
  <si>
    <t>I-2015-201008201107-KR-13-000042-CDM-88233495~88265575
I-2015-201008201107-KR-13-000042-CDM-88266003~88266429</t>
  </si>
  <si>
    <t>KFQ(Korean Foundation For Quality)</t>
  </si>
  <si>
    <t>MR(2834)_ver8.pdf</t>
  </si>
  <si>
    <t>VR(2834)_ver1.pdf</t>
  </si>
  <si>
    <t>1.(영문)사업계획서_2834.pdf_x000D_
2.(영문)타당성평가보고서_2834.pdf_x000D_
배출권 소유권 증빙_목포 매립지(2차).pdf</t>
  </si>
  <si>
    <t>목포매립지_모니터링 및 검증보고서에 대한 국문요약서 양식_2차분_수정.pdf</t>
  </si>
  <si>
    <t>목포매립장_2834_실적 처분 증빙_32508톤.pdf</t>
  </si>
  <si>
    <t>2015-09-24 14:52 - 신청_x000D_
2015-10-14 14:50 - 보완요청_x000D_
2015-10-19 14:23 - 신청_x000D_
2015-12-08 14:51 - 검토승인_x000D_
2015-12-17 23:49 - 심의승인</t>
  </si>
  <si>
    <t>2012-06-19</t>
  </si>
  <si>
    <t>88233495~88265575
88266003~88266429</t>
  </si>
  <si>
    <t>2010-02-18~2010-08-17</t>
  </si>
  <si>
    <t>I-2015-201002201008-KR-13-000042-CDM-77377356~77382049</t>
  </si>
  <si>
    <t>Monitoring Report_Mokpo Landfill gas_1st.pdf</t>
  </si>
  <si>
    <t>Verification Report_Mokpo Landfill gas_1st.pdf</t>
  </si>
  <si>
    <t>1.(영문)사업계획서_2834.pdf_x000D_
2.(영문)타당성평가보고서_2834.pdf_x000D_
배출권 소유권 증빙_목포 매립지.pdf_x000D_
미활용확약서_4 14 소급적용_목포_수정.pdf</t>
  </si>
  <si>
    <t>목포매립지_모니터링 및 검증보고서에 대한 국문요약서_1차 수정.pdf</t>
  </si>
  <si>
    <t>목포매립장_2834_실적 처분 증빙_4694톤.pdf</t>
  </si>
  <si>
    <t>2015-09-24 14:11 - 신청_x000D_
2015-10-14 14:51 - 보완요청_x000D_
2015-10-19 14:20 - 신청_x000D_
2015-10-20 18:17 - 보완요청_x000D_
2015-10-22 14:04 - 신청_x000D_
2015-12-08 14:51 - 검토승인_x000D_
2015-12-17 23:37 - 심의승인</t>
  </si>
  <si>
    <t>77377356~77382049</t>
  </si>
  <si>
    <t>I-2015-201008201107-KR-13-000019-CDM-88232823~88233494
I-2015-201008201107-KR-13-000019-CDM-88265576~88266002</t>
  </si>
  <si>
    <t>MR 20100818 - 20110717.pdf</t>
  </si>
  <si>
    <t>VRCR 20100818 - 20110717.pdf</t>
  </si>
  <si>
    <t>CER Ownership Form Mokpo 20100818-20110717.pdf_x000D_
Form 16 - 20100818-20110717.pdf_x000D_
Plan for crediting period - Mokpo v7.pdf_x000D_
Validation Report.pdf_x000D_
PDD.pdf_x000D_
NZ Registry 20151026.pdf_x000D_
Cancellation plan - Mokpo (NZ) v5.pdf_x000D_
CER Ownership Form - Mokpo - 20100818 - 20110717 - 2.pdf_x000D_
Plan for crediting period - Mokpo 20100818 - 20110717 - 2.pdf</t>
  </si>
  <si>
    <t>Korean Abstract 20100818-20110717 (Mokpo) v2 - 2.pdf</t>
  </si>
  <si>
    <t>Cancellation 20100818-20110717.pdf_x000D_
Apostille Cancellation 20100818 - 20110717.pdf</t>
  </si>
  <si>
    <t>2015-10-28 17:01 - 신청_x000D_
2015-11-25 09:23 - 보완요청_x000D_
2015-11-25 20:24 - 신청_x000D_
2015-11-26 19:46 - 보완요청_x000D_
2015-11-30 16:41 - 신청_x000D_
2015-12-08 14:48 - 검토승인_x000D_
2015-12-17 23:24 - 심의승인</t>
  </si>
  <si>
    <t>88232823~88233494
88265576~88266002</t>
  </si>
  <si>
    <t>I-2015-201101201112-KR-13-000016-CDM-116583562~116600056</t>
  </si>
  <si>
    <t>CER Ownership Form - Sudokwon v5.pdf_x000D_
Cancellation plan - Sudokwon (NZ) v5.pdf_x000D_
Plan for crediting period - Sudokwon V6.pdf_x000D_
Validation Report.pdf_x000D_
PDD.pdf_x000D_
NZ Registry 20151026.pdf_x000D_
Form 16 - 20110101-20111231.pdf_x000D_
CER Ownership Form - Sudokwon 20110101 - 20111231 - 2.pdf</t>
  </si>
  <si>
    <t>Korean Abstract 20110101-20111231 (Sudokwon) v2 - 2.pdf</t>
  </si>
  <si>
    <t>2015-10-28 18:00 - 신청_x000D_
2015-11-25 09:16 - 보완요청_x000D_
2015-11-25 20:54 - 신청_x000D_
2015-11-26 19:43 - 보완요청_x000D_
2015-11-30 17:02 - 신청_x000D_
2015-12-08 14:46 - 검토승인_x000D_
2015-12-17 23:24 - 심의승인</t>
  </si>
  <si>
    <t>116583562~116600056</t>
  </si>
  <si>
    <t>I-2015-201002201008-KR-13-000019-CDM-77367297~77374298</t>
  </si>
  <si>
    <t>MR 20100218 - 20100817.pdf</t>
  </si>
  <si>
    <t>VRCR 20100218 - 20100817.pdf</t>
  </si>
  <si>
    <t>Indemnity Report 20100218-20100817.pdf_x000D_
Form 16 - 20100218-20100817.pdf_x000D_
CER Ownership Form - Mokpo 20100218 - 20100817.pdf_x000D_
Validation Report.pdf_x000D_
PDD.pdf_x000D_
NZ Registry 20151026.pdf_x000D_
Plan for crediting period - Mokpo v6.pdf_x000D_
Cancellation plan - Mokpo (NZ) v4.pdf_x000D_
CER Ownership Form - Mokpo - 20100218 - 20100817 - 2.pdf_x000D_
Indemnity report_Mokpo 20100218 - 20100817 - 2.pdf</t>
  </si>
  <si>
    <t>Korean Abstract 20100218-20100817 (Mokpo) v2 - 2.pdf</t>
  </si>
  <si>
    <t>Cancellation 20100218-20100817.pdf_x000D_
Apostille Cancellation 20100218 - 20100817.pdf</t>
  </si>
  <si>
    <t>2015-10-28 17:00 - 신청_x000D_
2015-11-25 09:22 - 보완요청_x000D_
2015-11-25 20:17 - 신청_x000D_
2015-11-26 19:46 - 보완요청_x000D_
2015-11-30 16:36 - 신청_x000D_
2015-12-01 17:25 - 보완요청_x000D_
2015-12-02 12:20 - 신청_x000D_
2015-12-08 14:49 - 검토승인_x000D_
2015-12-17 23:21 - 심의승인</t>
  </si>
  <si>
    <t>77367297~77374298</t>
  </si>
  <si>
    <t>77374299~77377355</t>
  </si>
  <si>
    <t>2011-07-18~2012-08-18</t>
  </si>
  <si>
    <t>I-2015-201107201208-KR-13-000019-CDM-106934717~106973276</t>
  </si>
  <si>
    <t>MR 20110718 - 20120818.pdf</t>
  </si>
  <si>
    <t>VRCR 20110718 - 20120818.pdf</t>
  </si>
  <si>
    <t>Validation Report.pdf_x000D_
PDD.pdf_x000D_
CER Ownerhsip Form - Mokpo - 20110718 - 20120818.pdf_x000D_
Form 16 - 20110718 - 20120818.pdf_x000D_
Indemnity Report - 20110718 - 20120818.pdf_x000D_
Plan for crediting period - Mokpo v8.pdf_x000D_
Cancellation plan - Mokpo (NZ) v6.pdf_x000D_
NZ Registry 20151110.pdf_x000D_
CER Ownership Form - Mokpo - 20110718 - 20120818 - 2.pdf_x000D_
Plan for crediting period - Mokpo 20110718 - 20120818 - 2.pdf_x000D_
Indemnity report_Mokpo 20110718 - 20120818 - 2.pdf_x000D_
Indemnity report_Mokpo 20110718 - 20120818 - 3.pdf</t>
  </si>
  <si>
    <t>Korean Abstract 20110718-20120818 (Mokpo) - 2.pdf</t>
  </si>
  <si>
    <t>Cancellation 20110718 - 20120818.pdf_x000D_
Apostille Cancellation 20110718 - 20120818.pdf</t>
  </si>
  <si>
    <t>2015-11-16 14:47 - 신청_x000D_
2015-11-25 09:24 - 보완요청_x000D_
2015-11-25 20:32 - 신청_x000D_
2015-11-26 19:46 - 보완요청_x000D_
2015-11-30 16:44 - 신청_x000D_
2015-12-01 17:26 - 보완요청_x000D_
2015-12-02 12:23 - 신청_x000D_
2015-12-08 14:49 - 검토승인_x000D_
2015-12-17 23:20 - 심의승인</t>
  </si>
  <si>
    <t>2013-03-20</t>
  </si>
  <si>
    <t>106934717~106973276</t>
  </si>
  <si>
    <t>106973277~106975386</t>
  </si>
  <si>
    <t>2012-08-19~2013-08-18</t>
  </si>
  <si>
    <t>I-2015-201208201308-KR-13-000019-CDM-119214055~119214327
I-2015-201208201308-KR-13-000019-CDM-119214329~119226626</t>
  </si>
  <si>
    <t>MR 20120819 - 20130818.pdf</t>
  </si>
  <si>
    <t>VRCR 20120819 - 20130818.pdf</t>
  </si>
  <si>
    <t>Validation Report.pdf_x000D_
PDD.pdf_x000D_
CER Ownership Form - Mokpo - 20120819 - 20130818 (NZ).pdf_x000D_
Form 16 - 20120819 - 20130818 (NZ).pdf_x000D_
Indemnity Report - 20120819 - 20130818 (NZ).pdf_x000D_
Cancellation plan - Mokpo (NZ) v7.pdf_x000D_
Plan for crediting period - Mokpo v9.pdf_x000D_
NZ Registry 20151110.pdf_x000D_
CER Ownership Form - Mokpo - 20120819 - 20130818 (NZ) - 2.pdf_x000D_
Plan for crediting period - Mokpo 20120819 - 20130818 (NZ) - 2.pdf_x000D_
Indemnity report_ Mokpo - 20120819 - 20130818 (NZ) - 2.pdf_x000D_
Indemnity report_ Mokpo - 20120819 - 20130818 (NZ) - 3.pdf</t>
  </si>
  <si>
    <t>Korean Abstract 20120819-20130818 (Mokpo) (NZ) - 2.pdf</t>
  </si>
  <si>
    <t>Cancellation 20120819 - 20130818 (NZ).pdf_x000D_
Apostille Cancellation 20120819 - 20130818.pdf</t>
  </si>
  <si>
    <t>2015-11-16 15:00 - 신청_x000D_
2015-11-25 09:33 - 보완요청_x000D_
2015-11-25 20:39 - 신청_x000D_
2015-11-26 19:47 - 보완요청_x000D_
2015-11-30 16:49 - 신청_x000D_
2015-12-01 17:26 - 보완요청_x000D_
2015-12-02 12:25 - 신청_x000D_
2015-12-08 14:49 - 검토승인_x000D_
2015-12-17 23:20 - 심의승인</t>
  </si>
  <si>
    <t>2014-03-06</t>
  </si>
  <si>
    <t>119214055~119214327
119214329~119226626</t>
  </si>
  <si>
    <t>119226627~119227722</t>
  </si>
  <si>
    <t>I-2015-201208201308-KR-13-000019-CDM-119227723~119228282
I-2015-201208201308-KR-13-000019-CDM-119228284~119253494</t>
  </si>
  <si>
    <t>Validation Report.pdf_x000D_
PDD.pdf_x000D_
CER Owernship Form - Mokpo - 20120819 - 20130818 (AU).pdf_x000D_
Form 16 - 20120819 - 20130818 (AU).pdf_x000D_
Indeminity Report - 20120819 - 20130818 (AU).pdf_x000D_
Cancellation plan - Mokpo (AU) v2.pdf_x000D_
Plan for crediting period - Mokpo v10.pdf_x000D_
AU Registry 20151110 - 1.pdf_x000D_
CER Ownership Form - Mokpo - 20120819 - 20130818 (AU) - 2.pdf_x000D_
Plan for crediting period - Mokpo 20120819 - 20130818 (AU) - 2.pdf_x000D_
Indemnity report_Mokpo - 20120819 - 20130818 (AU) - 2.pdf_x000D_
Indemnity report_Mokpo - 20120819 - 20130818 (AU) - 3.pdf</t>
  </si>
  <si>
    <t>Korean Abstract 20120819-20130818 (Mokpo) (AU) - 2.pdf</t>
  </si>
  <si>
    <t>Cancellation 20120819 - 20130818 (AU).pdf_x000D_
Notarial Certificate (AU)_25.11.15.pdf_x000D_
Voluntary Cancellation of Units in ANREU - TW.pdf_x000D_
Apostille Notarial Certificate (AU).pdf</t>
  </si>
  <si>
    <t>2015-11-16 15:12 - 신청_x000D_
2015-11-25 09:34 - 보완요청_x000D_
2015-11-25 20:46 - 신청_x000D_
2015-11-26 19:47 - 보완요청_x000D_
2015-11-30 18:57 - 신청_x000D_
2015-12-01 17:27 - 보완요청_x000D_
2015-12-02 12:27 - 신청_x000D_
2015-12-08 14:50 - 검토승인_x000D_
2015-12-17 23:19 - 심의승인</t>
  </si>
  <si>
    <t>119227723~119228282
119228284~119253494</t>
  </si>
  <si>
    <t>119253495~119255740</t>
  </si>
  <si>
    <t>I-2015-201201201206-KR-13-000016-CDM-112105535~112114479</t>
  </si>
  <si>
    <t>Validation Report.pdf_x000D_
PDD.pdf_x000D_
Indemnity Report _ 20120101 - 20120630.pdf_x000D_
CER Ownership Form _ 20120101 - 20120630.pdf_x000D_
Form 16 - 20120101 - 20120630.pdf_x000D_
Plan for crediting period - Sudokwon V7.pdf_x000D_
Cancellation plan - Sudokwon (NZ) v6.pdf_x000D_
NZ Registry 20151110.pdf_x000D_
CER Ownership Form - Sudokwon - 20120101 - 20120630 - 2.pdf_x000D_
Plan for crediting period - Sudokwon 20120101 - 20120630 - 2.pdf_x000D_
Indemnity report_Sudokwon 20120101 - 20120630 - 2.pdf_x000D_
Plan for crediting period - Sudokwon 20120101 - 20120630 - 3.pdf_x000D_
Indemnity report_Sudokwon 20120101 - 20120630 - 3.pdf</t>
  </si>
  <si>
    <t>Korean Abstract 20120101-20120630 (Sudokwon) - 2.hwp</t>
  </si>
  <si>
    <t>Cancellation 20120101 - 20120630.pdf_x000D_
Apostille Cancellation 20120101 - 20120630.pdf</t>
  </si>
  <si>
    <t>2015-11-16 14:03 - 신청_x000D_
2015-11-25 09:17 - 보완요청_x000D_
2015-11-25 21:03 - 신청_x000D_
2015-11-26 19:43 - 보완요청_x000D_
2015-11-30 17:07 - 신청_x000D_
2015-12-01 17:23 - 보완요청_x000D_
2015-12-02 12:30 - 신청_x000D_
2015-12-08 14:46 - 검토승인_x000D_
2015-12-17 23:18 - 심의승인</t>
  </si>
  <si>
    <t>112105535~112114479</t>
  </si>
  <si>
    <t>112114480~112115890</t>
  </si>
  <si>
    <t>I-2015-201001201012-KR-13-000016-CDM-91886221~91907395</t>
  </si>
  <si>
    <t>CER Owernship Form - Sudokwon v4.pdf_x000D_
Indemnity Report 20100101-20101231.pdf_x000D_
Form 16 - 20100101-20101231.pdf_x000D_
Cancellation plan - Sudokwon (NZ) v4.pdf_x000D_
Plan for crediting period - Sudokwon V5.pdf_x000D_
Validation Report.pdf_x000D_
PDD.pdf_x000D_
NZ Registry 20151026.pdf_x000D_
CER Ownership Form - Sudokwon 20100101 - 20101231 - 2.pdf_x000D_
Plan for crediting period - Sudokwon 20100101 - 20101231 - 2.pdf_x000D_
Indemnity report_Sudokwon 20100101 - 20101231 - 2.pdf_x000D_
Cancellation plan - Sudokwon (NZ) v4 -2.pdf</t>
  </si>
  <si>
    <t>Korean Abstract 20100101-20101231 (Sudokwon) v2 - 2.pdf</t>
  </si>
  <si>
    <t>Cancellation 20100101 - 20101231.pdf_x000D_
Apostille Cancellation 20100101 - 20101231.pdf</t>
  </si>
  <si>
    <t>2015-10-28 17:49 - 신청_x000D_
2015-11-25 09:18 - 보완요청_x000D_
2015-11-25 20:59 - 신청_x000D_
2015-11-26 19:44 - 보완요청_x000D_
2015-11-30 17:18 - 신청_x000D_
2015-12-01 17:24 - 보완요청_x000D_
2015-12-02 12:33 - 신청_x000D_
2015-12-08 14:47 - 검토승인_x000D_
2015-12-17 23:18 - 심의승인</t>
  </si>
  <si>
    <t>91886221~91907395</t>
  </si>
  <si>
    <t>91907396~91915720</t>
  </si>
  <si>
    <t>I-2015-201207201306-KR-13-000016-CDM-122510812~122519476</t>
  </si>
  <si>
    <t>MR 20120701 - 20130630.pdf</t>
  </si>
  <si>
    <t>VRCR 20120701 - 20130630.pdf</t>
  </si>
  <si>
    <t>Validation Report.pdf_x000D_
PDD.pdf_x000D_
Indemnity Report _ 20120701 - 20130630 (NZ).pdf_x000D_
CER Ownership Form _ 20120701 - 20130630 (NZ).pdf_x000D_
Form 16 - 20120701 - 20130630 (NZ).pdf_x000D_
Cancellation plan - Sudokwon (NZ) v7.pdf_x000D_
Plan for crediting period - Sudokwon V8.pdf_x000D_
NZ Registry 20151110.pdf_x000D_
CER Ownership Form - Sudokwon - 20120701 - 20130630 (NZ) - 2.pdf_x000D_
Plan for crediting period - Sudokwon 20120701 - 20130630 (NZ) - 2.pdf_x000D_
Indemnity report_Sudokwon 20120701 - 20130630 (NZ) - 2.pdf_x000D_
Plan for crediting period - Sudokwon 20120701 - 20130630 (NZ) - 3.pdf_x000D_
Indemnity report_Sudokwon 20120701 - 20130630 (NZ) - 3.pdf</t>
  </si>
  <si>
    <t>Korean Abstract 20120701-20130630 (Sudokwon) (NZ) - 3.pdf</t>
  </si>
  <si>
    <t>Cancellation 20120701 - 20130630 (NZ).pdf_x000D_
Apostille Cancellation 20120701 - 20130630.pdf</t>
  </si>
  <si>
    <t>2015-11-16 14:10 - 신청_x000D_
2015-11-25 09:18 - 보완요청_x000D_
2015-11-25 21:08 - 신청_x000D_
2015-11-26 19:44 - 보완요청_x000D_
2015-11-30 17:25 - 신청_x000D_
2015-12-01 17:24 - 보완요청_x000D_
2015-12-02 12:35 - 신청_x000D_
2015-12-08 14:47 - 검토승인_x000D_
2015-12-17 23:17 - 심의승인</t>
  </si>
  <si>
    <t>122510812~122519476</t>
  </si>
  <si>
    <t>122519477~122520863</t>
  </si>
  <si>
    <t>I-2015-201207201306-KR-13-000016-CDM-123013422~123022653</t>
  </si>
  <si>
    <t xml:space="preserve">Korea Environment Corporation (KECO) </t>
  </si>
  <si>
    <t>Validation Report.pdf_x000D_
PDD.pdf_x000D_
Indemnity Report _ 20120701 - 20130630 (AU).pdf_x000D_
CER Onwership Form _ 20120701 - 20130630 (AU).pdf_x000D_
Form 16 - 20120701 - 20130630 (AU).pdf_x000D_
Cancellation plan - Sudokwon (AU) v2.pdf_x000D_
Plan for crediting period - Sudokwon V9.pdf_x000D_
AU Registry 20151110 - 1.pdf_x000D_
CER Ownership Form - Sudokwon - 20120701 - 20130630 (AU) - 2.pdf_x000D_
Plan for crediting period - Sudokwon 20120701 - 20130630 (AU) - 2.pdf_x000D_
Indemnity report_Sudokwon 20120701 - 20130630 (AU) - 2.pdf_x000D_
Plan for crediting period - Sudokwon 20120701 - 20130630 (AU) - 3.pdf_x000D_
Indemnity report_Sudokwon 20120701 - 20130630 (AU) - 3.pdf</t>
  </si>
  <si>
    <t>Korean Abstract 20120701-20130630 (Sudokwon) (AU) - 3.pdf</t>
  </si>
  <si>
    <t>Cancellation 20120701 - 20130630 (AU).pdf_x000D_
Notarial Certificate (AU)_25.11.15.pdf_x000D_
Voluntary Cancellation of Units in ANREU - TW.pdf_x000D_
Apostille Notarial Certificate (AU).pdf</t>
  </si>
  <si>
    <t>2015-11-16 14:27 - 신청_x000D_
2015-11-25 09:19 - 보완요청_x000D_
2015-11-25 21:12 - 신청_x000D_
2015-11-26 19:45 - 보완요청_x000D_
2015-11-30 18:44 - 신청_x000D_
2015-12-01 17:25 - 보완요청_x000D_
2015-12-02 12:37 - 신청_x000D_
2015-12-08 14:47 - 검토승인_x000D_
2015-12-17 23:17 - 심의승인</t>
  </si>
  <si>
    <t>123013422~123022653</t>
  </si>
  <si>
    <t>123022654~123024131</t>
  </si>
  <si>
    <r>
      <rPr>
        <sz val="10"/>
        <rFont val="맑은 고딕"/>
        <family val="3"/>
        <charset val="129"/>
      </rPr>
      <t>서울시</t>
    </r>
    <r>
      <rPr>
        <sz val="10"/>
        <rFont val="Arial"/>
        <family val="2"/>
      </rPr>
      <t xml:space="preserve"> 20212023</t>
    </r>
    <r>
      <rPr>
        <sz val="10"/>
        <rFont val="맑은 고딕"/>
        <family val="3"/>
        <charset val="129"/>
      </rPr>
      <t>년</t>
    </r>
    <r>
      <rPr>
        <sz val="10"/>
        <rFont val="Arial"/>
        <family val="2"/>
      </rPr>
      <t xml:space="preserve"> LED </t>
    </r>
    <r>
      <rPr>
        <sz val="10"/>
        <rFont val="맑은 고딕"/>
        <family val="3"/>
        <charset val="129"/>
      </rPr>
      <t>도로조명</t>
    </r>
    <r>
      <rPr>
        <sz val="10"/>
        <rFont val="Arial"/>
        <family val="2"/>
      </rPr>
      <t xml:space="preserve"> </t>
    </r>
    <r>
      <rPr>
        <sz val="10"/>
        <rFont val="맑은 고딕"/>
        <family val="3"/>
        <charset val="129"/>
      </rPr>
      <t>교체를</t>
    </r>
    <r>
      <rPr>
        <sz val="10"/>
        <rFont val="Arial"/>
        <family val="2"/>
      </rPr>
      <t xml:space="preserve"> </t>
    </r>
    <r>
      <rPr>
        <sz val="10"/>
        <rFont val="맑은 고딕"/>
        <family val="3"/>
        <charset val="129"/>
      </rPr>
      <t>통한</t>
    </r>
    <r>
      <rPr>
        <sz val="10"/>
        <rFont val="Arial"/>
        <family val="2"/>
      </rPr>
      <t xml:space="preserve"> </t>
    </r>
    <r>
      <rPr>
        <sz val="10"/>
        <rFont val="맑은 고딕"/>
        <family val="3"/>
        <charset val="129"/>
      </rPr>
      <t>온실가스</t>
    </r>
    <r>
      <rPr>
        <sz val="10"/>
        <rFont val="Arial"/>
        <family val="2"/>
      </rPr>
      <t xml:space="preserve"> </t>
    </r>
    <r>
      <rPr>
        <sz val="10"/>
        <rFont val="맑은 고딕"/>
        <family val="3"/>
        <charset val="129"/>
      </rPr>
      <t>감축사업</t>
    </r>
    <phoneticPr fontId="2" type="noConversion"/>
  </si>
  <si>
    <t>크린멤버스의 목재펠릿 연료전환(LPG-&gt;목재펠릿)을 통한 온실가스 감축사업</t>
    <phoneticPr fontId="48" type="noConversion"/>
  </si>
  <si>
    <r>
      <rPr>
        <sz val="10"/>
        <rFont val="맑은 고딕"/>
        <family val="3"/>
        <charset val="129"/>
      </rPr>
      <t>휴켐스</t>
    </r>
    <r>
      <rPr>
        <sz val="10"/>
        <rFont val="Arial"/>
        <family val="2"/>
      </rPr>
      <t>(</t>
    </r>
    <r>
      <rPr>
        <sz val="10"/>
        <rFont val="맑은 고딕"/>
        <family val="3"/>
        <charset val="129"/>
      </rPr>
      <t>주</t>
    </r>
    <r>
      <rPr>
        <sz val="10"/>
        <rFont val="Arial"/>
        <family val="2"/>
      </rPr>
      <t xml:space="preserve">) </t>
    </r>
    <r>
      <rPr>
        <sz val="10"/>
        <rFont val="맑은 고딕"/>
        <family val="3"/>
        <charset val="129"/>
      </rPr>
      <t>신설</t>
    </r>
    <r>
      <rPr>
        <sz val="10"/>
        <rFont val="Arial"/>
        <family val="2"/>
      </rPr>
      <t xml:space="preserve"> 6</t>
    </r>
    <r>
      <rPr>
        <sz val="10"/>
        <rFont val="맑은 고딕"/>
        <family val="3"/>
        <charset val="129"/>
      </rPr>
      <t>질산</t>
    </r>
    <r>
      <rPr>
        <sz val="10"/>
        <rFont val="Arial"/>
        <family val="2"/>
      </rPr>
      <t xml:space="preserve"> </t>
    </r>
    <r>
      <rPr>
        <sz val="10"/>
        <rFont val="맑은 고딕"/>
        <family val="3"/>
        <charset val="129"/>
      </rPr>
      <t>공장에서</t>
    </r>
    <r>
      <rPr>
        <sz val="10"/>
        <rFont val="Arial"/>
        <family val="2"/>
      </rPr>
      <t xml:space="preserve"> </t>
    </r>
    <r>
      <rPr>
        <sz val="10"/>
        <rFont val="맑은 고딕"/>
        <family val="3"/>
        <charset val="129"/>
      </rPr>
      <t>발생하는</t>
    </r>
    <r>
      <rPr>
        <sz val="10"/>
        <rFont val="Arial"/>
        <family val="2"/>
      </rPr>
      <t xml:space="preserve"> </t>
    </r>
    <r>
      <rPr>
        <sz val="10"/>
        <rFont val="맑은 고딕"/>
        <family val="3"/>
        <charset val="129"/>
      </rPr>
      <t>아산화질소</t>
    </r>
    <r>
      <rPr>
        <sz val="10"/>
        <rFont val="Arial"/>
        <family val="2"/>
      </rPr>
      <t xml:space="preserve">(N2O) </t>
    </r>
    <r>
      <rPr>
        <sz val="10"/>
        <rFont val="맑은 고딕"/>
        <family val="3"/>
        <charset val="129"/>
      </rPr>
      <t>배출량</t>
    </r>
    <r>
      <rPr>
        <sz val="10"/>
        <rFont val="Arial"/>
        <family val="2"/>
      </rPr>
      <t xml:space="preserve"> </t>
    </r>
    <r>
      <rPr>
        <sz val="10"/>
        <rFont val="맑은 고딕"/>
        <family val="3"/>
        <charset val="129"/>
      </rPr>
      <t>저감사업</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</si>
</sst>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quot;$&quot;* #,##0_);_(&quot;$&quot;* \(#,##0\);_(&quot;$&quot;* &quot;-&quot;_);_(@_)"/>
    <numFmt numFmtId="177" formatCode="#,##0_ "/>
    <numFmt numFmtId="178" formatCode="mm&quot;월&quot;\ dd&quot;일&quot;"/>
    <numFmt numFmtId="179" formatCode="yy&quot;년&quot;\ mm&quot;월&quot;\ dd&quot;일&quot;"/>
  </numFmts>
  <fonts count="49">
    <font>
      <sz val="10"/>
      <name val="Arial"/>
      <family val="2"/>
    </font>
    <font>
      <sz val="10"/>
      <name val="Arial"/>
      <family val="2"/>
    </font>
    <font>
      <sz val="8"/>
      <name val="돋움"/>
      <family val="3"/>
      <charset val="129"/>
    </font>
    <font>
      <sz val="10"/>
      <name val="Arial"/>
      <family val="2"/>
    </font>
    <font>
      <sz val="10"/>
      <name val="맑은 고딕"/>
      <family val="3"/>
      <charset val="129"/>
    </font>
    <font>
      <b/>
      <sz val="10"/>
      <name val="맑은 고딕"/>
      <family val="3"/>
      <charset val="129"/>
    </font>
    <font>
      <sz val="10"/>
      <name val="Arial Unicode MS"/>
      <family val="3"/>
      <charset val="129"/>
    </font>
    <font>
      <sz val="8"/>
      <name val="맑은 고딕"/>
      <family val="3"/>
      <charset val="129"/>
    </font>
    <font>
      <sz val="10"/>
      <color indexed="9"/>
      <name val="Arial"/>
      <family val="2"/>
    </font>
    <font>
      <sz val="10"/>
      <color indexed="9"/>
      <name val="맑은 고딕"/>
      <family val="3"/>
      <charset val="129"/>
    </font>
    <font>
      <sz val="10"/>
      <color rgb="FFFF0000"/>
      <name val="Arial"/>
      <family val="2"/>
    </font>
    <font>
      <sz val="10"/>
      <color theme="0"/>
      <name val="맑은 고딕"/>
      <family val="3"/>
      <charset val="129"/>
      <scheme val="minor"/>
    </font>
    <font>
      <sz val="10"/>
      <color theme="0"/>
      <name val="Arial"/>
      <family val="2"/>
    </font>
    <font>
      <sz val="10"/>
      <color rgb="FFFF0000"/>
      <name val="맑은 고딕"/>
      <family val="3"/>
      <charset val="129"/>
    </font>
    <font>
      <sz val="10"/>
      <name val="Arial"/>
      <family val="3"/>
      <charset val="129"/>
    </font>
    <font>
      <sz val="10"/>
      <color rgb="FFFF0000"/>
      <name val="맑은 고딕"/>
      <family val="2"/>
      <charset val="129"/>
    </font>
    <font>
      <sz val="10"/>
      <name val="맑은 고딕"/>
      <family val="3"/>
      <charset val="129"/>
      <scheme val="major"/>
    </font>
    <font>
      <b/>
      <sz val="11"/>
      <color theme="1"/>
      <name val="맑은 고딕"/>
      <family val="3"/>
      <charset val="129"/>
      <scheme val="major"/>
    </font>
    <font>
      <sz val="11"/>
      <name val="맑은 고딕"/>
      <family val="3"/>
      <charset val="129"/>
      <scheme val="major"/>
    </font>
    <font>
      <sz val="10"/>
      <name val="맑은 고딕"/>
      <family val="3"/>
      <charset val="129"/>
      <scheme val="minor"/>
    </font>
    <font>
      <sz val="10"/>
      <color rgb="FFFF0000"/>
      <name val="맑은 고딕"/>
      <family val="3"/>
      <charset val="129"/>
      <scheme val="minor"/>
    </font>
    <font>
      <b/>
      <sz val="10"/>
      <name val="맑은 고딕"/>
      <family val="3"/>
      <charset val="129"/>
      <scheme val="major"/>
    </font>
    <font>
      <sz val="10"/>
      <color rgb="FF0070C0"/>
      <name val="맑은 고딕"/>
      <family val="3"/>
      <charset val="129"/>
      <scheme val="major"/>
    </font>
    <font>
      <b/>
      <sz val="11"/>
      <name val="맑은 고딕"/>
      <family val="3"/>
      <charset val="129"/>
      <scheme val="major"/>
    </font>
    <font>
      <sz val="10"/>
      <name val="Arial Unicode MS"/>
      <family val="2"/>
      <charset val="129"/>
    </font>
    <font>
      <sz val="10"/>
      <color rgb="FF0070C0"/>
      <name val="Arial"/>
      <family val="2"/>
    </font>
    <font>
      <sz val="10"/>
      <color rgb="FF0070C0"/>
      <name val="Arial Unicode MS"/>
      <family val="3"/>
      <charset val="129"/>
    </font>
    <font>
      <sz val="10"/>
      <color rgb="FF0070C0"/>
      <name val="맑은 고딕"/>
      <family val="3"/>
      <charset val="129"/>
    </font>
    <font>
      <sz val="10"/>
      <color rgb="FFFF0000"/>
      <name val="맑은 고딕"/>
      <family val="3"/>
      <charset val="129"/>
      <scheme val="major"/>
    </font>
    <font>
      <sz val="8"/>
      <name val="맑은 고딕"/>
      <family val="2"/>
      <charset val="129"/>
      <scheme val="minor"/>
    </font>
    <font>
      <b/>
      <sz val="10"/>
      <name val="맑은 고딕"/>
      <family val="3"/>
      <charset val="129"/>
      <scheme val="minor"/>
    </font>
    <font>
      <b/>
      <sz val="11"/>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name val="맑은 고딕"/>
      <family val="3"/>
      <charset val="129"/>
      <scheme val="minor"/>
    </font>
    <font>
      <sz val="11"/>
      <color rgb="FFFF0000"/>
      <name val="맑은 고딕"/>
      <family val="3"/>
      <charset val="129"/>
      <scheme val="minor"/>
    </font>
    <font>
      <sz val="10"/>
      <color rgb="FF00B0F0"/>
      <name val="맑은 고딕"/>
      <family val="3"/>
      <charset val="129"/>
      <scheme val="minor"/>
    </font>
    <font>
      <sz val="10"/>
      <color theme="1"/>
      <name val="맑은 고딕"/>
      <family val="3"/>
      <charset val="129"/>
      <scheme val="major"/>
    </font>
    <font>
      <sz val="11"/>
      <color theme="0" tint="-0.34998626667073579"/>
      <name val="맑은 고딕"/>
      <family val="3"/>
      <charset val="129"/>
      <scheme val="minor"/>
    </font>
    <font>
      <b/>
      <sz val="12"/>
      <name val="맑은 고딕"/>
      <family val="3"/>
      <charset val="129"/>
      <scheme val="minor"/>
    </font>
    <font>
      <b/>
      <sz val="10"/>
      <color rgb="FFFF0000"/>
      <name val="맑은 고딕"/>
      <family val="3"/>
      <charset val="129"/>
      <scheme val="minor"/>
    </font>
    <font>
      <sz val="10"/>
      <color theme="1"/>
      <name val="맑은 고딕"/>
      <family val="3"/>
      <charset val="129"/>
      <scheme val="minor"/>
    </font>
    <font>
      <b/>
      <sz val="10"/>
      <color indexed="81"/>
      <name val="Tahoma"/>
      <family val="2"/>
    </font>
    <font>
      <b/>
      <sz val="10"/>
      <color indexed="81"/>
      <name val="돋움"/>
      <family val="3"/>
      <charset val="129"/>
    </font>
    <font>
      <b/>
      <sz val="9"/>
      <color indexed="81"/>
      <name val="돋움"/>
      <family val="3"/>
      <charset val="129"/>
    </font>
    <font>
      <sz val="9"/>
      <color indexed="81"/>
      <name val="Tahoma"/>
      <family val="2"/>
    </font>
    <font>
      <sz val="10"/>
      <name val="맑은 고딕"/>
      <family val="2"/>
      <charset val="129"/>
    </font>
    <font>
      <sz val="10"/>
      <name val="Arial"/>
      <family val="2"/>
      <charset val="129"/>
    </font>
    <font>
      <sz val="8"/>
      <name val="맑은 고딕"/>
      <family val="3"/>
      <charset val="129"/>
      <scheme val="minor"/>
    </font>
  </fonts>
  <fills count="15">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4" tint="-0.249977111117893"/>
        <bgColor indexed="64"/>
      </patternFill>
    </fill>
    <fill>
      <patternFill patternType="solid">
        <fgColor theme="5"/>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rgb="FFFFC000"/>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5"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diagonal/>
    </border>
    <border>
      <left style="thin">
        <color theme="1"/>
      </left>
      <right style="thin">
        <color theme="1"/>
      </right>
      <top style="thin">
        <color theme="1"/>
      </top>
      <bottom style="thin">
        <color theme="1"/>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right style="thin">
        <color theme="0" tint="-0.14999847407452621"/>
      </right>
      <top style="thin">
        <color theme="0" tint="-0.14999847407452621"/>
      </top>
      <bottom style="thin">
        <color theme="0" tint="-0.14999847407452621"/>
      </bottom>
      <diagonal/>
    </border>
    <border>
      <left style="thin">
        <color indexed="64"/>
      </left>
      <right/>
      <top style="thin">
        <color indexed="64"/>
      </top>
      <bottom/>
      <diagonal/>
    </border>
    <border>
      <left style="thin">
        <color theme="1"/>
      </left>
      <right/>
      <top style="thin">
        <color theme="1"/>
      </top>
      <bottom style="thin">
        <color theme="1"/>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1"/>
      </left>
      <right/>
      <top style="thin">
        <color theme="1"/>
      </top>
      <bottom/>
      <diagonal/>
    </border>
    <border>
      <left/>
      <right/>
      <top/>
      <bottom style="thin">
        <color indexed="64"/>
      </bottom>
      <diagonal/>
    </border>
    <border>
      <left style="thin">
        <color theme="1"/>
      </left>
      <right style="thin">
        <color theme="1"/>
      </right>
      <top/>
      <bottom/>
      <diagonal/>
    </border>
    <border>
      <left style="thin">
        <color theme="1"/>
      </left>
      <right/>
      <top/>
      <bottom/>
      <diagonal/>
    </border>
    <border>
      <left/>
      <right/>
      <top style="thin">
        <color theme="1"/>
      </top>
      <bottom style="thin">
        <color theme="1"/>
      </bottom>
      <diagonal/>
    </border>
    <border>
      <left/>
      <right style="thin">
        <color theme="1"/>
      </right>
      <top/>
      <bottom style="thin">
        <color theme="1"/>
      </bottom>
      <diagonal/>
    </border>
    <border>
      <left/>
      <right style="thin">
        <color theme="1"/>
      </right>
      <top style="thin">
        <color theme="1"/>
      </top>
      <bottom/>
      <diagonal/>
    </border>
    <border>
      <left style="thin">
        <color rgb="FFB0B0B0"/>
      </left>
      <right style="thin">
        <color rgb="FFB0B0B0"/>
      </right>
      <top style="thin">
        <color rgb="FFB0B0B0"/>
      </top>
      <bottom style="thin">
        <color rgb="FFB0B0B0"/>
      </bottom>
      <diagonal/>
    </border>
  </borders>
  <cellStyleXfs count="3">
    <xf numFmtId="0" fontId="0" fillId="0" borderId="0"/>
    <xf numFmtId="176" fontId="1" fillId="0" borderId="0" applyFont="0" applyFill="0" applyBorder="0" applyAlignment="0" applyProtection="0"/>
    <xf numFmtId="0" fontId="3" fillId="0" borderId="0"/>
  </cellStyleXfs>
  <cellXfs count="312">
    <xf numFmtId="0" fontId="0" fillId="0" borderId="0" xfId="0"/>
    <xf numFmtId="0" fontId="0" fillId="0" borderId="0" xfId="0" applyAlignment="1">
      <alignment horizontal="center" vertical="top" wrapText="1"/>
    </xf>
    <xf numFmtId="3" fontId="0" fillId="0" borderId="0" xfId="0" applyNumberFormat="1" applyAlignment="1">
      <alignment vertical="top"/>
    </xf>
    <xf numFmtId="0" fontId="3" fillId="0" borderId="0" xfId="2"/>
    <xf numFmtId="0" fontId="10" fillId="0" borderId="0" xfId="0" applyFont="1" applyAlignment="1">
      <alignment horizontal="center" vertical="top" wrapText="1"/>
    </xf>
    <xf numFmtId="0" fontId="5" fillId="0" borderId="0" xfId="0" applyFont="1"/>
    <xf numFmtId="0" fontId="0" fillId="0" borderId="0" xfId="0" applyAlignment="1">
      <alignment vertical="top"/>
    </xf>
    <xf numFmtId="0" fontId="4" fillId="0" borderId="0" xfId="0" applyFont="1" applyAlignment="1">
      <alignment vertical="top"/>
    </xf>
    <xf numFmtId="0" fontId="10" fillId="2" borderId="0" xfId="0" applyFont="1" applyFill="1" applyAlignment="1">
      <alignment horizontal="center" vertical="top" wrapText="1"/>
    </xf>
    <xf numFmtId="0" fontId="0" fillId="0" borderId="0" xfId="0" applyAlignment="1">
      <alignment horizontal="left" vertical="top" wrapText="1"/>
    </xf>
    <xf numFmtId="0" fontId="0" fillId="2" borderId="0" xfId="0" applyFill="1" applyAlignment="1">
      <alignment horizontal="center" vertical="top" wrapText="1"/>
    </xf>
    <xf numFmtId="0" fontId="11" fillId="4" borderId="4" xfId="2" applyFont="1" applyFill="1" applyBorder="1" applyAlignment="1">
      <alignment horizontal="center" vertical="center"/>
    </xf>
    <xf numFmtId="0" fontId="12" fillId="5" borderId="5" xfId="2" applyFont="1" applyFill="1" applyBorder="1" applyAlignment="1">
      <alignment horizontal="center" vertical="center"/>
    </xf>
    <xf numFmtId="0" fontId="0" fillId="7" borderId="0" xfId="0" applyFill="1" applyAlignment="1">
      <alignment horizontal="center" vertical="top" wrapText="1"/>
    </xf>
    <xf numFmtId="0" fontId="0" fillId="0" borderId="0" xfId="0" applyAlignment="1">
      <alignment vertical="top" wrapText="1"/>
    </xf>
    <xf numFmtId="0" fontId="13" fillId="0" borderId="0" xfId="0" applyFont="1" applyAlignment="1">
      <alignment horizontal="center" vertical="top" wrapText="1"/>
    </xf>
    <xf numFmtId="0" fontId="4" fillId="2" borderId="0" xfId="0" applyFont="1" applyFill="1" applyAlignment="1">
      <alignment horizontal="center"/>
    </xf>
    <xf numFmtId="0" fontId="13" fillId="0" borderId="0" xfId="0" applyFont="1" applyAlignment="1">
      <alignment horizontal="center"/>
    </xf>
    <xf numFmtId="0" fontId="4" fillId="0" borderId="0" xfId="0" applyFont="1" applyAlignment="1">
      <alignment horizontal="center"/>
    </xf>
    <xf numFmtId="0" fontId="14" fillId="0" borderId="0" xfId="0" applyFont="1" applyAlignment="1">
      <alignment horizontal="center" vertical="top" wrapText="1"/>
    </xf>
    <xf numFmtId="0" fontId="0" fillId="7" borderId="0" xfId="0" applyFill="1"/>
    <xf numFmtId="0" fontId="0" fillId="0" borderId="0" xfId="0" applyAlignment="1">
      <alignment horizontal="center"/>
    </xf>
    <xf numFmtId="0" fontId="15" fillId="0" borderId="0" xfId="0" applyFont="1"/>
    <xf numFmtId="0" fontId="16" fillId="0" borderId="0" xfId="0" applyFont="1"/>
    <xf numFmtId="0" fontId="17" fillId="0" borderId="0" xfId="0" applyFont="1" applyAlignment="1">
      <alignment vertical="center"/>
    </xf>
    <xf numFmtId="178" fontId="18" fillId="6" borderId="1" xfId="2" applyNumberFormat="1" applyFont="1" applyFill="1" applyBorder="1" applyAlignment="1">
      <alignment horizontal="center" vertical="center"/>
    </xf>
    <xf numFmtId="0" fontId="19" fillId="0" borderId="0" xfId="0" applyFont="1"/>
    <xf numFmtId="0" fontId="19" fillId="0" borderId="0" xfId="2" applyFont="1"/>
    <xf numFmtId="0" fontId="19" fillId="0" borderId="0" xfId="2" applyFont="1" applyAlignment="1">
      <alignment horizontal="center"/>
    </xf>
    <xf numFmtId="0" fontId="23" fillId="0" borderId="1" xfId="2" applyFont="1" applyBorder="1" applyAlignment="1">
      <alignment horizontal="center" vertical="center"/>
    </xf>
    <xf numFmtId="0" fontId="14" fillId="2" borderId="0" xfId="0" applyFont="1" applyFill="1" applyAlignment="1">
      <alignment horizontal="left" vertical="top" wrapText="1"/>
    </xf>
    <xf numFmtId="0" fontId="24" fillId="0" borderId="0" xfId="0" applyFont="1"/>
    <xf numFmtId="0" fontId="16" fillId="0" borderId="0" xfId="0" applyFont="1" applyAlignment="1">
      <alignment wrapText="1"/>
    </xf>
    <xf numFmtId="0" fontId="19" fillId="0" borderId="0" xfId="0" applyFont="1" applyAlignment="1">
      <alignment vertical="center"/>
    </xf>
    <xf numFmtId="0" fontId="16" fillId="0" borderId="0" xfId="0" applyFont="1" applyAlignment="1">
      <alignment vertical="top"/>
    </xf>
    <xf numFmtId="0" fontId="21" fillId="0" borderId="0" xfId="0" applyFont="1" applyAlignment="1">
      <alignment vertical="top"/>
    </xf>
    <xf numFmtId="0" fontId="16" fillId="0" borderId="1" xfId="0" applyFont="1" applyBorder="1" applyAlignment="1">
      <alignment horizontal="center" vertical="top"/>
    </xf>
    <xf numFmtId="0" fontId="16" fillId="0" borderId="1" xfId="0" applyFont="1" applyBorder="1" applyAlignment="1">
      <alignment horizontal="center" vertical="center"/>
    </xf>
    <xf numFmtId="0" fontId="28" fillId="0" borderId="1" xfId="0" applyFont="1" applyBorder="1" applyAlignment="1">
      <alignment horizontal="left" vertical="center"/>
    </xf>
    <xf numFmtId="0" fontId="19" fillId="0" borderId="0" xfId="0" applyFont="1" applyAlignment="1">
      <alignment horizontal="center" vertical="center"/>
    </xf>
    <xf numFmtId="0" fontId="0" fillId="0" borderId="0" xfId="0" applyAlignment="1">
      <alignment vertical="center"/>
    </xf>
    <xf numFmtId="0" fontId="18" fillId="6" borderId="1" xfId="2" applyFont="1" applyFill="1" applyBorder="1" applyAlignment="1">
      <alignment horizontal="center" vertical="center"/>
    </xf>
    <xf numFmtId="0" fontId="16" fillId="0" borderId="0" xfId="0" applyFont="1" applyAlignment="1">
      <alignment horizontal="center"/>
    </xf>
    <xf numFmtId="0" fontId="1" fillId="0" borderId="0" xfId="0" applyFont="1"/>
    <xf numFmtId="0" fontId="30" fillId="8" borderId="10" xfId="2" applyFont="1" applyFill="1" applyBorder="1" applyAlignment="1">
      <alignment horizontal="center" vertical="center"/>
    </xf>
    <xf numFmtId="0" fontId="0" fillId="0" borderId="9" xfId="0" applyBorder="1"/>
    <xf numFmtId="0" fontId="0" fillId="0" borderId="12" xfId="0" applyBorder="1"/>
    <xf numFmtId="0" fontId="0" fillId="0" borderId="11" xfId="0" applyBorder="1"/>
    <xf numFmtId="0" fontId="0" fillId="0" borderId="14" xfId="0" applyBorder="1"/>
    <xf numFmtId="0" fontId="0" fillId="0" borderId="15" xfId="0" applyBorder="1"/>
    <xf numFmtId="0" fontId="0" fillId="0" borderId="16" xfId="0" applyBorder="1"/>
    <xf numFmtId="3" fontId="19" fillId="0" borderId="13" xfId="0" applyNumberFormat="1" applyFont="1" applyBorder="1" applyAlignment="1">
      <alignment horizontal="center" vertical="center"/>
    </xf>
    <xf numFmtId="0" fontId="19" fillId="0" borderId="13" xfId="0" applyFont="1" applyBorder="1" applyAlignment="1">
      <alignment horizontal="center" vertical="center" wrapText="1"/>
    </xf>
    <xf numFmtId="0" fontId="19" fillId="0" borderId="13" xfId="0" applyFont="1" applyBorder="1" applyAlignment="1">
      <alignment horizontal="center" vertical="center"/>
    </xf>
    <xf numFmtId="0" fontId="19" fillId="0" borderId="13" xfId="0" applyFont="1" applyBorder="1" applyAlignment="1">
      <alignment vertical="center"/>
    </xf>
    <xf numFmtId="0" fontId="19" fillId="3" borderId="13" xfId="0" applyFont="1" applyFill="1" applyBorder="1" applyAlignment="1">
      <alignment vertical="center" wrapText="1"/>
    </xf>
    <xf numFmtId="0" fontId="19" fillId="0" borderId="13" xfId="2" applyFont="1" applyBorder="1" applyAlignment="1">
      <alignment horizontal="center" vertical="center"/>
    </xf>
    <xf numFmtId="0" fontId="19" fillId="3" borderId="13" xfId="0" applyFont="1" applyFill="1" applyBorder="1" applyAlignment="1">
      <alignment vertical="center"/>
    </xf>
    <xf numFmtId="0" fontId="30" fillId="8" borderId="10" xfId="2" applyFont="1" applyFill="1" applyBorder="1" applyAlignment="1">
      <alignment horizontal="center" vertical="center" wrapText="1"/>
    </xf>
    <xf numFmtId="0" fontId="30" fillId="8" borderId="13" xfId="2" applyFont="1" applyFill="1" applyBorder="1" applyAlignment="1">
      <alignment horizontal="center" vertical="center"/>
    </xf>
    <xf numFmtId="0" fontId="30" fillId="8" borderId="13" xfId="2" applyFont="1" applyFill="1" applyBorder="1" applyAlignment="1">
      <alignment horizontal="center" vertical="center" wrapText="1"/>
    </xf>
    <xf numFmtId="0" fontId="0" fillId="0" borderId="0" xfId="0" applyAlignment="1">
      <alignment horizontal="center" vertical="center"/>
    </xf>
    <xf numFmtId="0" fontId="19" fillId="0" borderId="0" xfId="2" applyFont="1" applyAlignment="1">
      <alignment horizontal="left"/>
    </xf>
    <xf numFmtId="0" fontId="19" fillId="0" borderId="13" xfId="2" applyFont="1" applyBorder="1" applyAlignment="1">
      <alignment horizontal="center" vertical="center" wrapText="1"/>
    </xf>
    <xf numFmtId="0" fontId="19" fillId="0" borderId="13" xfId="2" applyFont="1" applyBorder="1" applyAlignment="1">
      <alignment horizontal="left" vertical="center"/>
    </xf>
    <xf numFmtId="0" fontId="19" fillId="0" borderId="13" xfId="0" applyFont="1" applyBorder="1" applyAlignment="1">
      <alignment horizontal="left" vertical="center"/>
    </xf>
    <xf numFmtId="0" fontId="19" fillId="0" borderId="18" xfId="2" applyFont="1" applyBorder="1" applyAlignment="1">
      <alignment horizontal="center" vertical="center"/>
    </xf>
    <xf numFmtId="0" fontId="3" fillId="0" borderId="0" xfId="2" applyAlignment="1">
      <alignment vertical="center"/>
    </xf>
    <xf numFmtId="0" fontId="19" fillId="0" borderId="18" xfId="0" applyFont="1" applyBorder="1" applyAlignment="1">
      <alignment horizontal="center" vertical="center"/>
    </xf>
    <xf numFmtId="3" fontId="19" fillId="0" borderId="1" xfId="2" applyNumberFormat="1" applyFont="1" applyBorder="1" applyAlignment="1">
      <alignment horizontal="center" vertical="center"/>
    </xf>
    <xf numFmtId="0" fontId="19" fillId="0" borderId="1" xfId="2" applyFont="1" applyBorder="1" applyAlignment="1">
      <alignment horizontal="center" vertical="center" wrapText="1"/>
    </xf>
    <xf numFmtId="0" fontId="19" fillId="0" borderId="1" xfId="0" applyFont="1" applyBorder="1" applyAlignment="1">
      <alignment horizontal="center" vertical="center"/>
    </xf>
    <xf numFmtId="0" fontId="19" fillId="0" borderId="1" xfId="2" applyFont="1" applyBorder="1" applyAlignment="1">
      <alignment horizontal="center" vertical="center"/>
    </xf>
    <xf numFmtId="0" fontId="19" fillId="0" borderId="1" xfId="2" applyFont="1" applyBorder="1" applyAlignment="1">
      <alignment horizontal="left" vertical="center"/>
    </xf>
    <xf numFmtId="0" fontId="20" fillId="0" borderId="1" xfId="2" applyFont="1" applyBorder="1" applyAlignment="1">
      <alignment horizontal="center" vertical="center"/>
    </xf>
    <xf numFmtId="14" fontId="19" fillId="0" borderId="1" xfId="2" applyNumberFormat="1" applyFont="1" applyBorder="1" applyAlignment="1">
      <alignment horizontal="center" vertical="center" wrapText="1"/>
    </xf>
    <xf numFmtId="0" fontId="19" fillId="0" borderId="7" xfId="2" applyFont="1" applyBorder="1" applyAlignment="1">
      <alignment horizontal="center" vertical="center"/>
    </xf>
    <xf numFmtId="0" fontId="21" fillId="0" borderId="0" xfId="0" applyFont="1" applyAlignment="1">
      <alignment horizontal="center"/>
    </xf>
    <xf numFmtId="0" fontId="32" fillId="6" borderId="1" xfId="0" applyFont="1" applyFill="1" applyBorder="1" applyAlignment="1">
      <alignment horizontal="center" vertical="center"/>
    </xf>
    <xf numFmtId="0" fontId="33" fillId="0" borderId="1" xfId="0" applyFont="1" applyBorder="1" applyAlignment="1">
      <alignment horizontal="center" vertical="center"/>
    </xf>
    <xf numFmtId="177" fontId="33" fillId="0" borderId="1" xfId="1" applyNumberFormat="1" applyFont="1" applyBorder="1" applyAlignment="1">
      <alignment horizontal="center" vertical="center"/>
    </xf>
    <xf numFmtId="177" fontId="33" fillId="0" borderId="1" xfId="1" applyNumberFormat="1" applyFont="1" applyFill="1" applyBorder="1" applyAlignment="1">
      <alignment horizontal="center" vertical="center"/>
    </xf>
    <xf numFmtId="0" fontId="32" fillId="0" borderId="0" xfId="0" applyFont="1" applyAlignment="1">
      <alignment vertical="center"/>
    </xf>
    <xf numFmtId="0" fontId="34" fillId="0" borderId="0" xfId="0" applyFont="1"/>
    <xf numFmtId="178" fontId="31" fillId="6" borderId="1" xfId="2" applyNumberFormat="1" applyFont="1" applyFill="1" applyBorder="1" applyAlignment="1">
      <alignment horizontal="center" vertical="center"/>
    </xf>
    <xf numFmtId="0" fontId="31" fillId="6" borderId="2" xfId="2" applyFont="1" applyFill="1" applyBorder="1" applyAlignment="1">
      <alignment horizontal="center" vertical="center"/>
    </xf>
    <xf numFmtId="0" fontId="31" fillId="6" borderId="1" xfId="2" applyFont="1" applyFill="1" applyBorder="1" applyAlignment="1">
      <alignment horizontal="center" vertical="center"/>
    </xf>
    <xf numFmtId="0" fontId="34" fillId="0" borderId="3" xfId="2" applyFont="1" applyBorder="1" applyAlignment="1">
      <alignment horizontal="center" vertical="center"/>
    </xf>
    <xf numFmtId="0" fontId="34" fillId="0" borderId="0" xfId="2" applyFont="1" applyAlignment="1">
      <alignment horizontal="center" vertical="center"/>
    </xf>
    <xf numFmtId="177" fontId="34" fillId="0" borderId="0" xfId="2" applyNumberFormat="1" applyFont="1" applyAlignment="1">
      <alignment horizontal="center" vertical="center"/>
    </xf>
    <xf numFmtId="0" fontId="34" fillId="0" borderId="1" xfId="2" applyFont="1" applyBorder="1" applyAlignment="1">
      <alignment horizontal="center" vertical="center"/>
    </xf>
    <xf numFmtId="0" fontId="34" fillId="0" borderId="2" xfId="2" applyFont="1" applyBorder="1" applyAlignment="1">
      <alignment horizontal="center" vertical="center"/>
    </xf>
    <xf numFmtId="0" fontId="35" fillId="0" borderId="0" xfId="2" applyFont="1" applyAlignment="1">
      <alignment horizontal="center" vertical="center"/>
    </xf>
    <xf numFmtId="0" fontId="32" fillId="6" borderId="22" xfId="0" applyFont="1" applyFill="1" applyBorder="1" applyAlignment="1">
      <alignment vertical="center"/>
    </xf>
    <xf numFmtId="177" fontId="33" fillId="2" borderId="1" xfId="1" applyNumberFormat="1" applyFont="1" applyFill="1" applyBorder="1" applyAlignment="1">
      <alignment horizontal="center" vertical="center"/>
    </xf>
    <xf numFmtId="0" fontId="16" fillId="0" borderId="1" xfId="0" applyFont="1" applyBorder="1" applyAlignment="1">
      <alignment horizontal="left" vertical="center"/>
    </xf>
    <xf numFmtId="0" fontId="16" fillId="0" borderId="1" xfId="0" applyFont="1" applyBorder="1" applyAlignment="1">
      <alignment horizontal="left" vertical="center" wrapText="1"/>
    </xf>
    <xf numFmtId="0" fontId="30" fillId="0" borderId="0" xfId="0" applyFont="1" applyAlignment="1">
      <alignment vertical="center"/>
    </xf>
    <xf numFmtId="0" fontId="19" fillId="0" borderId="0" xfId="0" applyFont="1" applyAlignment="1">
      <alignment wrapText="1"/>
    </xf>
    <xf numFmtId="0" fontId="19" fillId="0" borderId="0" xfId="0" applyFont="1" applyAlignment="1">
      <alignment horizontal="center" vertical="center" wrapText="1"/>
    </xf>
    <xf numFmtId="0" fontId="19" fillId="0" borderId="1" xfId="0" applyFont="1" applyBorder="1" applyAlignment="1">
      <alignment horizontal="left" vertical="center"/>
    </xf>
    <xf numFmtId="0" fontId="19" fillId="0" borderId="25" xfId="2" applyFont="1" applyBorder="1" applyAlignment="1">
      <alignment horizontal="center" vertical="center"/>
    </xf>
    <xf numFmtId="0" fontId="19" fillId="0" borderId="25" xfId="0" applyFont="1" applyBorder="1" applyAlignment="1">
      <alignment horizontal="center" vertical="center"/>
    </xf>
    <xf numFmtId="0" fontId="19" fillId="0" borderId="1" xfId="2" applyFont="1" applyBorder="1"/>
    <xf numFmtId="0" fontId="33" fillId="0" borderId="0" xfId="2" applyFont="1" applyAlignment="1">
      <alignment horizontal="center" vertical="center"/>
    </xf>
    <xf numFmtId="0" fontId="24" fillId="7" borderId="0" xfId="0" applyFont="1" applyFill="1"/>
    <xf numFmtId="14" fontId="19" fillId="0" borderId="0" xfId="0" applyNumberFormat="1" applyFont="1"/>
    <xf numFmtId="3" fontId="19" fillId="0" borderId="18" xfId="0" applyNumberFormat="1" applyFont="1" applyBorder="1" applyAlignment="1">
      <alignment horizontal="center" vertical="center"/>
    </xf>
    <xf numFmtId="0" fontId="19" fillId="0" borderId="26" xfId="0" applyFont="1" applyBorder="1" applyAlignment="1">
      <alignment horizontal="center" vertical="center"/>
    </xf>
    <xf numFmtId="0" fontId="19" fillId="0" borderId="25" xfId="0" applyFont="1" applyBorder="1" applyAlignment="1">
      <alignment horizontal="center" vertical="center" wrapText="1"/>
    </xf>
    <xf numFmtId="0" fontId="0" fillId="0" borderId="1" xfId="0" applyBorder="1" applyAlignment="1">
      <alignment horizontal="center" vertical="center"/>
    </xf>
    <xf numFmtId="0" fontId="19" fillId="0" borderId="1" xfId="0" applyFont="1" applyBorder="1" applyAlignment="1">
      <alignment horizontal="center" vertical="center" wrapText="1"/>
    </xf>
    <xf numFmtId="0" fontId="19" fillId="0" borderId="13" xfId="0" quotePrefix="1" applyFont="1" applyBorder="1" applyAlignment="1">
      <alignment vertical="center" wrapText="1"/>
    </xf>
    <xf numFmtId="0" fontId="23" fillId="0" borderId="0" xfId="0" applyFont="1" applyAlignment="1">
      <alignment vertical="center"/>
    </xf>
    <xf numFmtId="177" fontId="33" fillId="9" borderId="1" xfId="1" applyNumberFormat="1" applyFont="1" applyFill="1" applyBorder="1" applyAlignment="1">
      <alignment horizontal="center" vertical="center"/>
    </xf>
    <xf numFmtId="179" fontId="19" fillId="0" borderId="1" xfId="0" applyNumberFormat="1" applyFont="1" applyBorder="1" applyAlignment="1">
      <alignment horizontal="center" vertical="center"/>
    </xf>
    <xf numFmtId="0" fontId="20" fillId="0" borderId="13" xfId="0" applyFont="1" applyBorder="1" applyAlignment="1">
      <alignment vertical="center"/>
    </xf>
    <xf numFmtId="0" fontId="20" fillId="0" borderId="13" xfId="2" applyFont="1" applyBorder="1" applyAlignment="1">
      <alignment horizontal="center" vertical="center"/>
    </xf>
    <xf numFmtId="179" fontId="20" fillId="0" borderId="1" xfId="0" applyNumberFormat="1" applyFont="1" applyBorder="1" applyAlignment="1">
      <alignment horizontal="center" vertical="center"/>
    </xf>
    <xf numFmtId="0" fontId="20" fillId="0" borderId="25" xfId="0" applyFont="1" applyBorder="1" applyAlignment="1">
      <alignment horizontal="center" vertical="center"/>
    </xf>
    <xf numFmtId="0" fontId="0" fillId="10" borderId="0" xfId="0" applyFill="1"/>
    <xf numFmtId="0" fontId="4" fillId="7" borderId="0" xfId="0" applyFont="1" applyFill="1"/>
    <xf numFmtId="0" fontId="19" fillId="0" borderId="27" xfId="0" applyFont="1" applyBorder="1" applyAlignment="1">
      <alignment horizontal="center" vertical="center" wrapText="1"/>
    </xf>
    <xf numFmtId="0" fontId="19" fillId="0" borderId="27" xfId="0" applyFont="1" applyBorder="1" applyAlignment="1">
      <alignment horizontal="center" vertical="center"/>
    </xf>
    <xf numFmtId="0" fontId="19" fillId="0" borderId="27" xfId="0" applyFont="1" applyBorder="1" applyAlignment="1">
      <alignment vertical="center"/>
    </xf>
    <xf numFmtId="0" fontId="30" fillId="0" borderId="10" xfId="2" applyFont="1" applyBorder="1" applyAlignment="1">
      <alignment horizontal="center" vertical="center"/>
    </xf>
    <xf numFmtId="0" fontId="30" fillId="0" borderId="10" xfId="2" applyFont="1" applyBorder="1" applyAlignment="1">
      <alignment horizontal="center" vertical="center" wrapText="1"/>
    </xf>
    <xf numFmtId="0" fontId="30" fillId="0" borderId="10" xfId="0" applyFont="1" applyBorder="1" applyAlignment="1">
      <alignment horizontal="center" vertical="center" wrapText="1"/>
    </xf>
    <xf numFmtId="0" fontId="19" fillId="0" borderId="10" xfId="2" applyFont="1" applyBorder="1" applyAlignment="1">
      <alignment horizontal="center" vertical="center"/>
    </xf>
    <xf numFmtId="0" fontId="19" fillId="0" borderId="10" xfId="2" applyFont="1" applyBorder="1" applyAlignment="1">
      <alignment horizontal="center" vertical="center" wrapText="1"/>
    </xf>
    <xf numFmtId="0" fontId="19" fillId="0" borderId="26" xfId="0" applyFont="1" applyBorder="1" applyAlignment="1">
      <alignment horizontal="center" vertical="center" wrapText="1"/>
    </xf>
    <xf numFmtId="0" fontId="19" fillId="0" borderId="27" xfId="2" applyFont="1" applyBorder="1" applyAlignment="1">
      <alignment horizontal="center" vertical="center" wrapText="1"/>
    </xf>
    <xf numFmtId="0" fontId="19" fillId="0" borderId="28" xfId="0" applyFont="1" applyBorder="1" applyAlignment="1">
      <alignment horizontal="center" vertical="center"/>
    </xf>
    <xf numFmtId="0" fontId="19" fillId="0" borderId="6" xfId="2" applyFont="1" applyBorder="1"/>
    <xf numFmtId="0" fontId="1" fillId="0" borderId="0" xfId="2" applyFont="1"/>
    <xf numFmtId="0" fontId="23" fillId="0" borderId="0" xfId="0" applyFont="1" applyAlignment="1">
      <alignment horizontal="center"/>
    </xf>
    <xf numFmtId="179" fontId="19" fillId="0" borderId="6" xfId="0" applyNumberFormat="1" applyFont="1" applyBorder="1" applyAlignment="1">
      <alignment horizontal="center" vertical="center"/>
    </xf>
    <xf numFmtId="0" fontId="30" fillId="0" borderId="0" xfId="0" applyFont="1" applyAlignment="1">
      <alignment horizontal="center" vertical="center" wrapText="1"/>
    </xf>
    <xf numFmtId="0" fontId="1" fillId="0" borderId="1" xfId="0" applyFont="1" applyBorder="1" applyAlignment="1">
      <alignment horizontal="center" vertical="center"/>
    </xf>
    <xf numFmtId="0" fontId="24"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30" fillId="11" borderId="10" xfId="2" applyFont="1" applyFill="1" applyBorder="1" applyAlignment="1">
      <alignment horizontal="center" vertical="center"/>
    </xf>
    <xf numFmtId="0" fontId="30" fillId="11" borderId="10" xfId="2" applyFont="1" applyFill="1" applyBorder="1" applyAlignment="1">
      <alignment horizontal="center" vertical="center" wrapText="1"/>
    </xf>
    <xf numFmtId="0" fontId="30" fillId="11" borderId="10" xfId="0" applyFont="1" applyFill="1" applyBorder="1" applyAlignment="1">
      <alignment horizontal="center" vertical="center" wrapText="1"/>
    </xf>
    <xf numFmtId="0" fontId="30" fillId="11" borderId="17" xfId="0" applyFont="1" applyFill="1" applyBorder="1" applyAlignment="1">
      <alignment horizontal="center" vertical="center" wrapText="1"/>
    </xf>
    <xf numFmtId="0" fontId="30" fillId="11" borderId="25"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19" fillId="0" borderId="10" xfId="0" applyFont="1" applyBorder="1" applyAlignment="1">
      <alignment horizontal="center" vertical="center"/>
    </xf>
    <xf numFmtId="0" fontId="34" fillId="0" borderId="1" xfId="0" applyFont="1" applyBorder="1" applyAlignment="1">
      <alignment horizontal="center" vertical="center"/>
    </xf>
    <xf numFmtId="0" fontId="20" fillId="0" borderId="13" xfId="0" applyFont="1" applyBorder="1" applyAlignment="1">
      <alignment horizontal="center" vertical="center"/>
    </xf>
    <xf numFmtId="0" fontId="31" fillId="9" borderId="1" xfId="0" applyFont="1" applyFill="1" applyBorder="1" applyAlignment="1">
      <alignment horizontal="center" vertical="center"/>
    </xf>
    <xf numFmtId="0" fontId="34" fillId="12" borderId="1" xfId="0" applyFont="1" applyFill="1" applyBorder="1" applyAlignment="1">
      <alignment horizontal="center" vertical="center"/>
    </xf>
    <xf numFmtId="0" fontId="19" fillId="0" borderId="18" xfId="2" applyFont="1" applyBorder="1" applyAlignment="1">
      <alignment horizontal="center" vertical="center" wrapText="1"/>
    </xf>
    <xf numFmtId="0" fontId="31" fillId="2" borderId="1" xfId="0" applyFont="1" applyFill="1" applyBorder="1" applyAlignment="1">
      <alignment horizontal="center" vertical="center"/>
    </xf>
    <xf numFmtId="0" fontId="34" fillId="0" borderId="0" xfId="0" applyFont="1" applyAlignment="1">
      <alignment horizontal="center"/>
    </xf>
    <xf numFmtId="0" fontId="31" fillId="12" borderId="1" xfId="0" applyFont="1" applyFill="1" applyBorder="1" applyAlignment="1">
      <alignment horizontal="center" vertical="center"/>
    </xf>
    <xf numFmtId="0" fontId="31" fillId="12" borderId="1" xfId="0" applyFont="1" applyFill="1" applyBorder="1" applyAlignment="1">
      <alignment horizontal="center" vertical="center" wrapText="1"/>
    </xf>
    <xf numFmtId="0" fontId="31" fillId="0" borderId="0" xfId="0" applyFont="1" applyAlignment="1">
      <alignment vertical="center"/>
    </xf>
    <xf numFmtId="0" fontId="31" fillId="0" borderId="0" xfId="0" applyFont="1" applyAlignment="1">
      <alignment horizontal="center" vertical="center"/>
    </xf>
    <xf numFmtId="0" fontId="31" fillId="0" borderId="0" xfId="0" applyFont="1" applyAlignment="1">
      <alignment horizontal="left" vertical="center"/>
    </xf>
    <xf numFmtId="0" fontId="34" fillId="0" borderId="0" xfId="0" applyFont="1" applyAlignment="1">
      <alignment horizontal="center" vertical="center"/>
    </xf>
    <xf numFmtId="0" fontId="34" fillId="0" borderId="0" xfId="0" applyFont="1" applyAlignment="1">
      <alignment vertical="center"/>
    </xf>
    <xf numFmtId="0" fontId="34" fillId="0" borderId="0" xfId="0" applyFont="1" applyAlignment="1">
      <alignment horizontal="left" vertical="center"/>
    </xf>
    <xf numFmtId="0" fontId="38" fillId="0" borderId="0" xfId="0" applyFont="1" applyAlignment="1">
      <alignment horizontal="center" vertical="center"/>
    </xf>
    <xf numFmtId="177" fontId="34" fillId="0" borderId="0" xfId="0" applyNumberFormat="1" applyFont="1" applyAlignment="1">
      <alignment vertical="center"/>
    </xf>
    <xf numFmtId="177" fontId="34" fillId="2" borderId="0" xfId="0" applyNumberFormat="1" applyFont="1" applyFill="1" applyAlignment="1">
      <alignment vertical="center"/>
    </xf>
    <xf numFmtId="0" fontId="30" fillId="0" borderId="6" xfId="0" applyFont="1" applyBorder="1" applyAlignment="1">
      <alignment horizontal="center" vertical="center" wrapText="1"/>
    </xf>
    <xf numFmtId="0" fontId="20" fillId="0" borderId="1" xfId="2" applyFont="1" applyBorder="1" applyAlignment="1">
      <alignment horizontal="left" vertical="center"/>
    </xf>
    <xf numFmtId="0" fontId="19" fillId="0" borderId="1" xfId="0" applyFont="1" applyBorder="1" applyAlignment="1">
      <alignment vertical="center"/>
    </xf>
    <xf numFmtId="0" fontId="20" fillId="0" borderId="0" xfId="0" applyFont="1" applyAlignment="1">
      <alignment vertical="center"/>
    </xf>
    <xf numFmtId="179" fontId="19" fillId="0" borderId="10" xfId="0" applyNumberFormat="1" applyFont="1" applyBorder="1" applyAlignment="1">
      <alignment horizontal="center" vertical="center"/>
    </xf>
    <xf numFmtId="0" fontId="40" fillId="0" borderId="0" xfId="0" applyFont="1"/>
    <xf numFmtId="179" fontId="41" fillId="0" borderId="1" xfId="0" applyNumberFormat="1" applyFont="1" applyBorder="1" applyAlignment="1">
      <alignment horizontal="center" vertical="center"/>
    </xf>
    <xf numFmtId="0" fontId="41" fillId="0" borderId="13" xfId="0" applyFont="1" applyBorder="1" applyAlignment="1">
      <alignment horizontal="center" vertical="center"/>
    </xf>
    <xf numFmtId="0" fontId="41" fillId="0" borderId="10" xfId="0" applyFont="1" applyBorder="1" applyAlignment="1">
      <alignment horizontal="center" vertical="center" wrapText="1"/>
    </xf>
    <xf numFmtId="14" fontId="19" fillId="0" borderId="10" xfId="2" applyNumberFormat="1" applyFont="1" applyBorder="1" applyAlignment="1">
      <alignment horizontal="center" vertical="center"/>
    </xf>
    <xf numFmtId="0" fontId="41" fillId="0" borderId="13" xfId="2" applyFont="1" applyBorder="1" applyAlignment="1">
      <alignment horizontal="center" vertical="center"/>
    </xf>
    <xf numFmtId="0" fontId="41" fillId="0" borderId="1" xfId="2" applyFont="1" applyBorder="1" applyAlignment="1">
      <alignment horizontal="left" vertical="center" wrapText="1"/>
    </xf>
    <xf numFmtId="0" fontId="19" fillId="0" borderId="0" xfId="0" applyFont="1" applyAlignment="1">
      <alignment horizontal="left" vertical="center"/>
    </xf>
    <xf numFmtId="0" fontId="19" fillId="0" borderId="0" xfId="0" applyFont="1" applyAlignment="1">
      <alignment horizontal="left" vertical="center" wrapText="1"/>
    </xf>
    <xf numFmtId="0" fontId="19" fillId="13" borderId="0" xfId="0" applyFont="1" applyFill="1" applyAlignment="1">
      <alignment horizontal="left" vertical="center" wrapText="1"/>
    </xf>
    <xf numFmtId="0" fontId="19" fillId="7" borderId="0" xfId="0" applyFont="1" applyFill="1" applyAlignment="1">
      <alignment horizontal="left" vertical="center" wrapText="1"/>
    </xf>
    <xf numFmtId="0" fontId="19" fillId="10" borderId="0" xfId="0" applyFont="1" applyFill="1" applyAlignment="1">
      <alignment horizontal="left" vertical="center" wrapText="1"/>
    </xf>
    <xf numFmtId="0" fontId="20" fillId="3" borderId="13" xfId="2" applyFont="1" applyFill="1" applyBorder="1" applyAlignment="1">
      <alignment horizontal="center" vertical="center" wrapText="1"/>
    </xf>
    <xf numFmtId="0" fontId="19" fillId="0" borderId="6" xfId="0" applyFont="1" applyBorder="1" applyAlignment="1">
      <alignment horizontal="center" vertical="center" wrapText="1"/>
    </xf>
    <xf numFmtId="0" fontId="19" fillId="0" borderId="18" xfId="0" applyFont="1" applyBorder="1" applyAlignment="1">
      <alignment horizontal="center" vertical="center" wrapText="1"/>
    </xf>
    <xf numFmtId="0" fontId="1" fillId="0" borderId="0" xfId="0" applyFont="1" applyAlignment="1">
      <alignment wrapText="1"/>
    </xf>
    <xf numFmtId="0" fontId="19" fillId="0" borderId="10" xfId="0" applyFont="1" applyBorder="1" applyAlignment="1">
      <alignment horizontal="center" vertical="center" wrapText="1"/>
    </xf>
    <xf numFmtId="0" fontId="30" fillId="14" borderId="10" xfId="2" applyFont="1" applyFill="1" applyBorder="1" applyAlignment="1">
      <alignment horizontal="center" vertical="center"/>
    </xf>
    <xf numFmtId="0" fontId="19" fillId="0" borderId="29" xfId="0" applyFont="1" applyBorder="1" applyAlignment="1">
      <alignment horizontal="center" vertical="center"/>
    </xf>
    <xf numFmtId="14" fontId="19" fillId="0" borderId="1" xfId="2" applyNumberFormat="1" applyFont="1" applyBorder="1" applyAlignment="1">
      <alignment horizontal="center" vertical="center"/>
    </xf>
    <xf numFmtId="0" fontId="19" fillId="0" borderId="25" xfId="2" applyFont="1" applyBorder="1" applyAlignment="1">
      <alignment horizontal="center" vertical="center" wrapText="1"/>
    </xf>
    <xf numFmtId="0" fontId="19" fillId="0" borderId="31" xfId="2" applyFont="1" applyBorder="1" applyAlignment="1">
      <alignment horizontal="center" vertical="center" wrapText="1"/>
    </xf>
    <xf numFmtId="0" fontId="19" fillId="0" borderId="7" xfId="0" applyFont="1" applyBorder="1" applyAlignment="1">
      <alignment horizontal="center" vertical="center"/>
    </xf>
    <xf numFmtId="0" fontId="19" fillId="0" borderId="3" xfId="2" applyFont="1" applyBorder="1" applyAlignment="1">
      <alignment horizontal="center" vertical="center"/>
    </xf>
    <xf numFmtId="14" fontId="19" fillId="0" borderId="3" xfId="2" applyNumberFormat="1" applyFont="1" applyBorder="1" applyAlignment="1">
      <alignment horizontal="center" vertical="center"/>
    </xf>
    <xf numFmtId="0" fontId="19" fillId="3" borderId="1" xfId="0" applyFont="1" applyFill="1" applyBorder="1" applyAlignment="1">
      <alignment horizontal="center" vertical="center"/>
    </xf>
    <xf numFmtId="0" fontId="19" fillId="0" borderId="32" xfId="0" applyFont="1" applyBorder="1" applyAlignment="1">
      <alignment horizontal="center" vertical="center"/>
    </xf>
    <xf numFmtId="0" fontId="19" fillId="0" borderId="31" xfId="0" applyFont="1" applyBorder="1" applyAlignment="1">
      <alignment horizontal="center" vertical="center"/>
    </xf>
    <xf numFmtId="0" fontId="19" fillId="0" borderId="3" xfId="0" applyFont="1" applyBorder="1" applyAlignment="1">
      <alignment horizontal="center" vertical="center"/>
    </xf>
    <xf numFmtId="0" fontId="19" fillId="0" borderId="6" xfId="0" applyFont="1" applyBorder="1" applyAlignment="1">
      <alignment horizontal="center" vertical="center"/>
    </xf>
    <xf numFmtId="0" fontId="19" fillId="0" borderId="6" xfId="2" applyFont="1" applyBorder="1" applyAlignment="1">
      <alignment horizontal="center" vertical="center"/>
    </xf>
    <xf numFmtId="14" fontId="19" fillId="0" borderId="6" xfId="2" applyNumberFormat="1" applyFont="1" applyBorder="1" applyAlignment="1">
      <alignment horizontal="center" vertical="center"/>
    </xf>
    <xf numFmtId="0" fontId="19" fillId="0" borderId="33" xfId="0" applyFont="1" applyBorder="1" applyAlignment="1">
      <alignment horizontal="center" vertical="center"/>
    </xf>
    <xf numFmtId="0" fontId="19" fillId="0" borderId="29" xfId="2" applyFont="1" applyBorder="1" applyAlignment="1">
      <alignment horizontal="center" vertical="center" wrapText="1"/>
    </xf>
    <xf numFmtId="0" fontId="30" fillId="14" borderId="20" xfId="2" applyFont="1" applyFill="1" applyBorder="1" applyAlignment="1">
      <alignment horizontal="center" vertical="center"/>
    </xf>
    <xf numFmtId="0" fontId="19" fillId="0" borderId="34" xfId="2" applyFont="1" applyBorder="1" applyAlignment="1">
      <alignment horizontal="center" vertical="center" wrapText="1"/>
    </xf>
    <xf numFmtId="0" fontId="19" fillId="0" borderId="3" xfId="2" applyFont="1" applyBorder="1" applyAlignment="1">
      <alignment horizontal="center" vertical="center" wrapText="1"/>
    </xf>
    <xf numFmtId="0" fontId="19" fillId="0" borderId="35" xfId="0" applyFont="1" applyBorder="1" applyAlignment="1">
      <alignment horizontal="center" vertical="center"/>
    </xf>
    <xf numFmtId="0" fontId="19" fillId="0" borderId="25" xfId="2" applyFont="1" applyBorder="1" applyAlignment="1">
      <alignment horizontal="left" vertical="center"/>
    </xf>
    <xf numFmtId="0" fontId="19" fillId="0" borderId="1" xfId="0" applyFont="1" applyBorder="1" applyAlignment="1">
      <alignment horizontal="left" vertical="center" wrapText="1"/>
    </xf>
    <xf numFmtId="0" fontId="19" fillId="0" borderId="10" xfId="2"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5" xfId="0" applyFont="1" applyBorder="1" applyAlignment="1">
      <alignment horizontal="center" vertical="center" shrinkToFit="1"/>
    </xf>
    <xf numFmtId="0" fontId="19" fillId="0" borderId="13" xfId="0" applyFont="1" applyBorder="1" applyAlignment="1">
      <alignment horizontal="center" vertical="center" shrinkToFit="1"/>
    </xf>
    <xf numFmtId="0" fontId="19" fillId="0" borderId="27" xfId="0" applyFont="1" applyBorder="1" applyAlignment="1">
      <alignment horizontal="center" vertical="center" shrinkToFit="1"/>
    </xf>
    <xf numFmtId="0" fontId="39" fillId="0" borderId="0" xfId="0" applyFont="1" applyAlignment="1">
      <alignment vertical="center"/>
    </xf>
    <xf numFmtId="179" fontId="19" fillId="0" borderId="1" xfId="0" applyNumberFormat="1" applyFont="1" applyBorder="1" applyAlignment="1">
      <alignment horizontal="center" vertical="center" wrapText="1"/>
    </xf>
    <xf numFmtId="0" fontId="4" fillId="0" borderId="0" xfId="0" applyFont="1"/>
    <xf numFmtId="0" fontId="1" fillId="0" borderId="0" xfId="0" applyFont="1" applyAlignment="1">
      <alignment horizontal="center" vertical="top" wrapText="1"/>
    </xf>
    <xf numFmtId="0" fontId="19" fillId="3" borderId="13" xfId="0" applyFont="1" applyFill="1" applyBorder="1" applyAlignment="1">
      <alignment vertical="top" wrapText="1"/>
    </xf>
    <xf numFmtId="0" fontId="19" fillId="0" borderId="13" xfId="0" applyFont="1" applyBorder="1" applyAlignment="1">
      <alignment vertical="top"/>
    </xf>
    <xf numFmtId="0" fontId="19" fillId="3" borderId="13" xfId="0" applyFont="1" applyFill="1" applyBorder="1" applyAlignment="1">
      <alignment vertical="top"/>
    </xf>
    <xf numFmtId="0" fontId="19" fillId="0" borderId="10" xfId="2" applyFont="1" applyBorder="1" applyAlignment="1">
      <alignment horizontal="left" vertical="top" wrapText="1"/>
    </xf>
    <xf numFmtId="0" fontId="19" fillId="0" borderId="1" xfId="2" applyFont="1" applyBorder="1" applyAlignment="1">
      <alignment horizontal="left" vertical="top" wrapText="1"/>
    </xf>
    <xf numFmtId="0" fontId="19" fillId="0" borderId="1" xfId="0" applyFont="1" applyBorder="1" applyAlignment="1">
      <alignment vertical="top"/>
    </xf>
    <xf numFmtId="0" fontId="30" fillId="0" borderId="10" xfId="2" applyFont="1" applyBorder="1" applyAlignment="1">
      <alignment horizontal="center" vertical="top"/>
    </xf>
    <xf numFmtId="0" fontId="41" fillId="0" borderId="10" xfId="0" applyFont="1" applyBorder="1" applyAlignment="1">
      <alignment horizontal="center" vertical="top" wrapText="1"/>
    </xf>
    <xf numFmtId="0" fontId="19" fillId="0" borderId="10" xfId="2" applyFont="1" applyBorder="1" applyAlignment="1">
      <alignment horizontal="center" vertical="top"/>
    </xf>
    <xf numFmtId="0" fontId="19" fillId="0" borderId="10" xfId="0" applyFont="1" applyBorder="1" applyAlignment="1">
      <alignment vertical="top" wrapText="1"/>
    </xf>
    <xf numFmtId="0" fontId="19" fillId="0" borderId="1" xfId="0" quotePrefix="1" applyFont="1" applyBorder="1" applyAlignment="1">
      <alignment vertical="top"/>
    </xf>
    <xf numFmtId="0" fontId="19" fillId="0" borderId="25" xfId="0" quotePrefix="1" applyFont="1" applyBorder="1" applyAlignment="1">
      <alignment vertical="top" wrapText="1"/>
    </xf>
    <xf numFmtId="0" fontId="19" fillId="0" borderId="27" xfId="0" applyFont="1" applyBorder="1" applyAlignment="1">
      <alignment vertical="top"/>
    </xf>
    <xf numFmtId="0" fontId="19" fillId="0" borderId="13" xfId="0" quotePrefix="1" applyFont="1" applyBorder="1" applyAlignment="1">
      <alignment vertical="top" wrapText="1"/>
    </xf>
    <xf numFmtId="0" fontId="19" fillId="0" borderId="13" xfId="0" applyFont="1" applyBorder="1" applyAlignment="1">
      <alignment vertical="top" wrapText="1"/>
    </xf>
    <xf numFmtId="0" fontId="0" fillId="0" borderId="0" xfId="0" applyAlignment="1">
      <alignment wrapText="1"/>
    </xf>
    <xf numFmtId="0" fontId="14" fillId="0" borderId="0" xfId="0" applyFont="1"/>
    <xf numFmtId="0" fontId="0" fillId="0" borderId="36" xfId="0" applyBorder="1" applyAlignment="1">
      <alignment vertical="center" wrapText="1"/>
    </xf>
    <xf numFmtId="0" fontId="0" fillId="0" borderId="0" xfId="0" applyAlignment="1">
      <alignment vertical="center" wrapText="1"/>
    </xf>
    <xf numFmtId="0" fontId="1" fillId="0" borderId="10" xfId="0" applyFont="1" applyBorder="1" applyAlignment="1">
      <alignment horizontal="center" vertical="center"/>
    </xf>
    <xf numFmtId="0" fontId="19" fillId="0" borderId="25" xfId="0" applyFont="1" applyBorder="1" applyAlignment="1">
      <alignment vertical="top"/>
    </xf>
    <xf numFmtId="0" fontId="19" fillId="0" borderId="25" xfId="0" applyFont="1" applyBorder="1" applyAlignment="1">
      <alignment vertical="center"/>
    </xf>
    <xf numFmtId="0" fontId="47" fillId="0" borderId="1" xfId="0" applyFont="1" applyBorder="1" applyAlignment="1">
      <alignment horizontal="center"/>
    </xf>
    <xf numFmtId="0" fontId="0" fillId="0" borderId="1" xfId="0" applyBorder="1" applyAlignment="1">
      <alignment horizontal="center"/>
    </xf>
    <xf numFmtId="0" fontId="46" fillId="0" borderId="2" xfId="0" applyFont="1" applyBorder="1" applyAlignment="1">
      <alignment horizontal="center"/>
    </xf>
    <xf numFmtId="0" fontId="46" fillId="0" borderId="8" xfId="0" applyFont="1" applyBorder="1" applyAlignment="1">
      <alignment horizontal="center"/>
    </xf>
    <xf numFmtId="0" fontId="39" fillId="0" borderId="0" xfId="0" applyFont="1" applyAlignment="1">
      <alignment horizontal="center" vertical="center"/>
    </xf>
    <xf numFmtId="0" fontId="16" fillId="0" borderId="1" xfId="0" applyFont="1" applyBorder="1" applyAlignment="1">
      <alignment horizontal="left" vertical="center"/>
    </xf>
    <xf numFmtId="0" fontId="18" fillId="6" borderId="1" xfId="2" applyFont="1" applyFill="1" applyBorder="1" applyAlignment="1">
      <alignment horizontal="center" vertical="center"/>
    </xf>
    <xf numFmtId="0" fontId="37" fillId="0" borderId="7" xfId="0" applyFont="1" applyBorder="1" applyAlignment="1">
      <alignment horizontal="left" vertical="center" wrapText="1"/>
    </xf>
    <xf numFmtId="0" fontId="37" fillId="0" borderId="2" xfId="0" applyFont="1" applyBorder="1" applyAlignment="1">
      <alignment horizontal="left" vertical="center" wrapText="1"/>
    </xf>
    <xf numFmtId="0" fontId="37" fillId="0" borderId="8" xfId="0" applyFont="1" applyBorder="1" applyAlignment="1">
      <alignment horizontal="left" vertical="center" wrapText="1"/>
    </xf>
    <xf numFmtId="0" fontId="22" fillId="0" borderId="7" xfId="0" applyFont="1" applyBorder="1" applyAlignment="1">
      <alignment horizontal="left" vertical="center" wrapText="1"/>
    </xf>
    <xf numFmtId="0" fontId="16" fillId="0" borderId="2" xfId="0" applyFont="1" applyBorder="1" applyAlignment="1">
      <alignment horizontal="left" vertical="center" wrapText="1"/>
    </xf>
    <xf numFmtId="0" fontId="16" fillId="0" borderId="8" xfId="0" applyFont="1" applyBorder="1" applyAlignment="1">
      <alignment horizontal="left" vertical="center" wrapText="1"/>
    </xf>
    <xf numFmtId="0" fontId="16" fillId="0" borderId="1" xfId="0" applyFont="1" applyBorder="1" applyAlignment="1">
      <alignment horizontal="left" vertical="top"/>
    </xf>
    <xf numFmtId="0" fontId="16" fillId="0" borderId="7" xfId="0" applyFont="1" applyBorder="1" applyAlignment="1">
      <alignment horizontal="left" vertical="top" wrapText="1"/>
    </xf>
    <xf numFmtId="0" fontId="16" fillId="0" borderId="2" xfId="0" applyFont="1" applyBorder="1" applyAlignment="1">
      <alignment horizontal="left" vertical="top" wrapText="1"/>
    </xf>
    <xf numFmtId="0" fontId="16" fillId="0" borderId="8" xfId="0" applyFont="1" applyBorder="1" applyAlignment="1">
      <alignment horizontal="left" vertical="top" wrapText="1"/>
    </xf>
    <xf numFmtId="0" fontId="32" fillId="0" borderId="1" xfId="0" applyFont="1" applyBorder="1" applyAlignment="1">
      <alignment horizontal="center" vertical="center"/>
    </xf>
    <xf numFmtId="0" fontId="32" fillId="0" borderId="10" xfId="0" applyFont="1" applyBorder="1" applyAlignment="1">
      <alignment horizontal="center" vertical="center" wrapText="1"/>
    </xf>
    <xf numFmtId="0" fontId="32" fillId="0" borderId="3" xfId="0" applyFont="1" applyBorder="1" applyAlignment="1">
      <alignment horizontal="center" vertical="center"/>
    </xf>
    <xf numFmtId="0" fontId="32" fillId="0" borderId="6" xfId="0" applyFont="1" applyBorder="1" applyAlignment="1">
      <alignment horizontal="center" vertical="center"/>
    </xf>
    <xf numFmtId="0" fontId="32" fillId="6" borderId="7"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8" xfId="0" applyFont="1" applyFill="1" applyBorder="1" applyAlignment="1">
      <alignment horizontal="center" vertical="center"/>
    </xf>
    <xf numFmtId="0" fontId="32" fillId="0" borderId="10" xfId="0" applyFont="1" applyBorder="1" applyAlignment="1">
      <alignment horizontal="center" vertical="center"/>
    </xf>
    <xf numFmtId="0" fontId="32" fillId="6" borderId="17"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2" fillId="6" borderId="20" xfId="0" applyFont="1" applyFill="1" applyBorder="1" applyAlignment="1">
      <alignment horizontal="center" vertical="center" wrapText="1"/>
    </xf>
    <xf numFmtId="0" fontId="32" fillId="6" borderId="10" xfId="0" applyFont="1" applyFill="1" applyBorder="1" applyAlignment="1">
      <alignment horizontal="center" vertical="center"/>
    </xf>
    <xf numFmtId="0" fontId="32" fillId="6" borderId="3" xfId="0" applyFont="1" applyFill="1" applyBorder="1" applyAlignment="1">
      <alignment horizontal="center" vertical="center"/>
    </xf>
    <xf numFmtId="0" fontId="32" fillId="6" borderId="6" xfId="0" applyFont="1" applyFill="1" applyBorder="1" applyAlignment="1">
      <alignment horizontal="center" vertical="center"/>
    </xf>
    <xf numFmtId="0" fontId="32" fillId="6" borderId="17" xfId="0" applyFont="1" applyFill="1" applyBorder="1" applyAlignment="1">
      <alignment horizontal="center" vertical="center"/>
    </xf>
    <xf numFmtId="0" fontId="32" fillId="6" borderId="20" xfId="0" applyFont="1" applyFill="1" applyBorder="1" applyAlignment="1">
      <alignment horizontal="center" vertical="center"/>
    </xf>
    <xf numFmtId="0" fontId="32" fillId="6" borderId="10" xfId="0" applyFont="1" applyFill="1" applyBorder="1" applyAlignment="1">
      <alignment horizontal="center" vertical="center" wrapText="1"/>
    </xf>
    <xf numFmtId="0" fontId="32" fillId="6" borderId="6"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1" fillId="12" borderId="1" xfId="0" applyFont="1" applyFill="1" applyBorder="1" applyAlignment="1">
      <alignment horizontal="center" vertical="center"/>
    </xf>
    <xf numFmtId="0" fontId="31" fillId="12" borderId="10" xfId="0" applyFont="1" applyFill="1" applyBorder="1" applyAlignment="1">
      <alignment horizontal="center" vertical="center"/>
    </xf>
    <xf numFmtId="0" fontId="31" fillId="12" borderId="6" xfId="0" applyFont="1" applyFill="1" applyBorder="1" applyAlignment="1">
      <alignment horizontal="center" vertical="center"/>
    </xf>
    <xf numFmtId="0" fontId="32" fillId="6" borderId="3"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2" fillId="6" borderId="2"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1" fillId="12" borderId="7" xfId="0" applyFont="1" applyFill="1" applyBorder="1" applyAlignment="1">
      <alignment horizontal="center" vertical="center"/>
    </xf>
    <xf numFmtId="0" fontId="31" fillId="12" borderId="2" xfId="0" applyFont="1" applyFill="1" applyBorder="1" applyAlignment="1">
      <alignment horizontal="center" vertical="center"/>
    </xf>
    <xf numFmtId="0" fontId="31" fillId="12" borderId="8" xfId="0" applyFont="1" applyFill="1" applyBorder="1" applyAlignment="1">
      <alignment horizontal="center" vertical="center"/>
    </xf>
    <xf numFmtId="0" fontId="32" fillId="0" borderId="7" xfId="0" applyFont="1" applyBorder="1" applyAlignment="1">
      <alignment horizontal="center" vertical="center"/>
    </xf>
    <xf numFmtId="0" fontId="32" fillId="0" borderId="2" xfId="0" applyFont="1" applyBorder="1" applyAlignment="1">
      <alignment horizontal="center" vertical="center"/>
    </xf>
    <xf numFmtId="0" fontId="32" fillId="0" borderId="8" xfId="0" applyFont="1" applyBorder="1" applyAlignment="1">
      <alignment horizontal="center" vertical="center"/>
    </xf>
    <xf numFmtId="0" fontId="32" fillId="0" borderId="17"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xf>
    <xf numFmtId="0" fontId="32" fillId="0" borderId="24" xfId="0" applyFont="1" applyBorder="1" applyAlignment="1">
      <alignment horizontal="center" vertical="center"/>
    </xf>
    <xf numFmtId="0" fontId="32" fillId="0" borderId="22" xfId="0" applyFont="1" applyBorder="1" applyAlignment="1">
      <alignment horizontal="center" vertical="center"/>
    </xf>
    <xf numFmtId="0" fontId="32" fillId="0" borderId="23" xfId="0" applyFont="1" applyBorder="1" applyAlignment="1">
      <alignment horizontal="center" vertical="center"/>
    </xf>
    <xf numFmtId="0" fontId="32" fillId="0" borderId="3" xfId="0" applyFont="1" applyBorder="1" applyAlignment="1">
      <alignment horizontal="center" vertical="center" wrapText="1"/>
    </xf>
    <xf numFmtId="0" fontId="32" fillId="0" borderId="6" xfId="0" applyFont="1" applyBorder="1" applyAlignment="1">
      <alignment horizontal="center" vertical="center" wrapText="1"/>
    </xf>
    <xf numFmtId="0" fontId="33" fillId="2" borderId="7" xfId="0" applyFont="1" applyFill="1" applyBorder="1" applyAlignment="1">
      <alignment horizontal="center" vertical="center"/>
    </xf>
    <xf numFmtId="0" fontId="33" fillId="2" borderId="8" xfId="0" applyFont="1" applyFill="1" applyBorder="1" applyAlignment="1">
      <alignment horizontal="center" vertical="center"/>
    </xf>
    <xf numFmtId="0" fontId="33" fillId="0" borderId="10" xfId="0" applyFont="1" applyBorder="1" applyAlignment="1">
      <alignment horizontal="center" vertical="center" wrapText="1"/>
    </xf>
    <xf numFmtId="0" fontId="33" fillId="0" borderId="6" xfId="0" applyFont="1" applyBorder="1" applyAlignment="1">
      <alignment horizontal="center" vertical="center" wrapText="1"/>
    </xf>
    <xf numFmtId="0" fontId="38" fillId="0" borderId="0" xfId="0" applyFont="1" applyAlignment="1">
      <alignment horizontal="center" vertical="center" wrapText="1"/>
    </xf>
    <xf numFmtId="0" fontId="38" fillId="0" borderId="0" xfId="0" applyFont="1" applyAlignment="1">
      <alignment horizontal="center" vertical="center"/>
    </xf>
    <xf numFmtId="0" fontId="33" fillId="2" borderId="1" xfId="0" applyFont="1" applyFill="1" applyBorder="1" applyAlignment="1">
      <alignment horizontal="center" vertical="center"/>
    </xf>
    <xf numFmtId="0" fontId="33" fillId="0" borderId="1" xfId="0" applyFont="1" applyBorder="1" applyAlignment="1">
      <alignment horizontal="center" vertical="center" wrapText="1"/>
    </xf>
    <xf numFmtId="0" fontId="33" fillId="0" borderId="1" xfId="0" applyFont="1" applyBorder="1" applyAlignment="1">
      <alignment horizontal="center" vertical="center"/>
    </xf>
    <xf numFmtId="0" fontId="46" fillId="0" borderId="30" xfId="0" applyFont="1" applyBorder="1" applyAlignment="1">
      <alignment horizontal="center"/>
    </xf>
    <xf numFmtId="0" fontId="47" fillId="0" borderId="30" xfId="2" applyFont="1" applyBorder="1" applyAlignment="1">
      <alignment horizontal="center"/>
    </xf>
    <xf numFmtId="0" fontId="3" fillId="0" borderId="30" xfId="2" applyBorder="1" applyAlignment="1">
      <alignment horizontal="center"/>
    </xf>
  </cellXfs>
  <cellStyles count="3">
    <cellStyle name="쉼표 [0]" xfId="1" builtinId="6"/>
    <cellStyle name="표준" xfId="0" builtinId="0"/>
    <cellStyle name="표준 2" xfId="2" xr:uid="{00000000-0005-0000-0000-000002000000}"/>
  </cellStyles>
  <dxfs count="91">
    <dxf>
      <fill>
        <patternFill>
          <bgColor theme="0"/>
        </patternFill>
      </fill>
    </dxf>
    <dxf>
      <fill>
        <patternFill>
          <bgColor theme="5" tint="0.39994506668294322"/>
        </patternFill>
      </fill>
    </dxf>
    <dxf>
      <fill>
        <patternFill>
          <bgColor theme="8" tint="0.59996337778862885"/>
        </patternFill>
      </fill>
    </dxf>
    <dxf>
      <fill>
        <patternFill>
          <bgColor theme="8" tint="-0.24994659260841701"/>
        </patternFill>
      </fill>
    </dxf>
    <dxf>
      <fill>
        <patternFill>
          <bgColor theme="0" tint="-0.14996795556505021"/>
        </patternFill>
      </fill>
    </dxf>
    <dxf>
      <fill>
        <patternFill>
          <bgColor theme="0" tint="-0.499984740745262"/>
        </patternFill>
      </fill>
    </dxf>
    <dxf>
      <fill>
        <patternFill>
          <bgColor theme="9" tint="-0.24994659260841701"/>
        </patternFill>
      </fill>
    </dxf>
    <dxf>
      <fill>
        <patternFill>
          <bgColor theme="3" tint="0.39994506668294322"/>
        </patternFill>
      </fill>
    </dxf>
    <dxf>
      <fill>
        <patternFill>
          <bgColor theme="7" tint="0.39994506668294322"/>
        </patternFill>
      </fill>
    </dxf>
    <dxf>
      <fill>
        <patternFill>
          <bgColor theme="7" tint="0.79998168889431442"/>
        </patternFill>
      </fill>
    </dxf>
    <dxf>
      <fill>
        <patternFill>
          <bgColor theme="7" tint="-0.24994659260841701"/>
        </patternFill>
      </fill>
    </dxf>
    <dxf>
      <fill>
        <patternFill>
          <bgColor theme="0" tint="-0.14996795556505021"/>
        </patternFill>
      </fill>
    </dxf>
    <dxf>
      <fill>
        <patternFill>
          <bgColor theme="0"/>
        </patternFill>
      </fill>
    </dxf>
    <dxf>
      <fill>
        <patternFill>
          <bgColor theme="5" tint="0.79998168889431442"/>
        </patternFill>
      </fill>
    </dxf>
    <dxf>
      <fill>
        <patternFill>
          <bgColor theme="5" tint="0.59996337778862885"/>
        </patternFill>
      </fill>
    </dxf>
    <dxf>
      <fill>
        <patternFill>
          <bgColor theme="5" tint="-0.24994659260841701"/>
        </patternFill>
      </fill>
    </dxf>
    <dxf>
      <fill>
        <patternFill>
          <bgColor theme="0" tint="-0.14996795556505021"/>
        </patternFill>
      </fill>
    </dxf>
    <dxf>
      <fill>
        <patternFill>
          <bgColor theme="9" tint="-0.24994659260841701"/>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24994659260841701"/>
        </patternFill>
      </fill>
    </dxf>
    <dxf>
      <fill>
        <patternFill>
          <bgColor theme="0" tint="-0.499984740745262"/>
        </patternFill>
      </fill>
    </dxf>
    <dxf>
      <fill>
        <patternFill>
          <bgColor theme="3" tint="0.39994506668294322"/>
        </patternFill>
      </fill>
    </dxf>
    <dxf>
      <fill>
        <patternFill>
          <bgColor theme="0"/>
        </patternFill>
      </fill>
    </dxf>
    <dxf>
      <fill>
        <patternFill>
          <bgColor theme="5" tint="0.39994506668294322"/>
        </patternFill>
      </fill>
    </dxf>
    <dxf>
      <fill>
        <patternFill>
          <bgColor theme="8" tint="0.59996337778862885"/>
        </patternFill>
      </fill>
    </dxf>
    <dxf>
      <fill>
        <patternFill>
          <bgColor theme="8" tint="-0.24994659260841701"/>
        </patternFill>
      </fill>
    </dxf>
    <dxf>
      <fill>
        <patternFill>
          <bgColor theme="0" tint="-0.14996795556505021"/>
        </patternFill>
      </fill>
    </dxf>
    <dxf>
      <fill>
        <patternFill>
          <bgColor theme="0" tint="-0.499984740745262"/>
        </patternFill>
      </fill>
    </dxf>
    <dxf>
      <fill>
        <patternFill>
          <bgColor theme="9" tint="-0.24994659260841701"/>
        </patternFill>
      </fill>
    </dxf>
    <dxf>
      <fill>
        <patternFill>
          <bgColor theme="3" tint="0.39994506668294322"/>
        </patternFill>
      </fill>
    </dxf>
    <dxf>
      <fill>
        <patternFill>
          <bgColor theme="7" tint="0.39994506668294322"/>
        </patternFill>
      </fill>
    </dxf>
    <dxf>
      <fill>
        <patternFill>
          <bgColor theme="7" tint="0.79998168889431442"/>
        </patternFill>
      </fill>
    </dxf>
    <dxf>
      <fill>
        <patternFill>
          <bgColor theme="7" tint="-0.24994659260841701"/>
        </patternFill>
      </fill>
    </dxf>
    <dxf>
      <fill>
        <patternFill>
          <bgColor theme="0" tint="-0.14996795556505021"/>
        </patternFill>
      </fill>
    </dxf>
    <dxf>
      <fill>
        <patternFill>
          <bgColor theme="0"/>
        </patternFill>
      </fill>
    </dxf>
    <dxf>
      <fill>
        <patternFill>
          <bgColor theme="5" tint="0.79998168889431442"/>
        </patternFill>
      </fill>
    </dxf>
    <dxf>
      <fill>
        <patternFill>
          <bgColor theme="5" tint="0.59996337778862885"/>
        </patternFill>
      </fill>
    </dxf>
    <dxf>
      <fill>
        <patternFill>
          <bgColor theme="5" tint="-0.24994659260841701"/>
        </patternFill>
      </fill>
    </dxf>
    <dxf>
      <fill>
        <patternFill>
          <bgColor theme="0" tint="-0.14996795556505021"/>
        </patternFill>
      </fill>
    </dxf>
    <dxf>
      <fill>
        <patternFill>
          <bgColor theme="9" tint="-0.24994659260841701"/>
        </patternFill>
      </fill>
    </dxf>
    <dxf>
      <fill>
        <patternFill>
          <bgColor theme="8" tint="0.39994506668294322"/>
        </patternFill>
      </fill>
    </dxf>
    <dxf>
      <fill>
        <patternFill>
          <bgColor theme="7" tint="0.39994506668294322"/>
        </patternFill>
      </fill>
    </dxf>
    <dxf>
      <fill>
        <patternFill>
          <bgColor theme="7" tint="0.39994506668294322"/>
        </patternFill>
      </fill>
    </dxf>
    <dxf>
      <font>
        <color auto="1"/>
      </font>
      <fill>
        <patternFill>
          <bgColor theme="3" tint="0.39994506668294322"/>
        </patternFill>
      </fill>
    </dxf>
    <dxf>
      <fill>
        <patternFill>
          <bgColor theme="0"/>
        </patternFill>
      </fill>
    </dxf>
    <dxf>
      <fill>
        <patternFill>
          <bgColor theme="5" tint="0.39994506668294322"/>
        </patternFill>
      </fill>
    </dxf>
    <dxf>
      <fill>
        <patternFill>
          <bgColor theme="8" tint="0.59996337778862885"/>
        </patternFill>
      </fill>
    </dxf>
    <dxf>
      <fill>
        <patternFill>
          <bgColor theme="8" tint="-0.24994659260841701"/>
        </patternFill>
      </fill>
    </dxf>
    <dxf>
      <fill>
        <patternFill>
          <bgColor theme="0" tint="-0.14996795556505021"/>
        </patternFill>
      </fill>
    </dxf>
    <dxf>
      <fill>
        <patternFill>
          <bgColor theme="0" tint="-0.499984740745262"/>
        </patternFill>
      </fill>
    </dxf>
    <dxf>
      <fill>
        <patternFill>
          <bgColor theme="9" tint="-0.24994659260841701"/>
        </patternFill>
      </fill>
    </dxf>
    <dxf>
      <fill>
        <patternFill>
          <bgColor theme="3" tint="0.39994506668294322"/>
        </patternFill>
      </fill>
    </dxf>
    <dxf>
      <fill>
        <patternFill>
          <bgColor theme="7" tint="0.79998168889431442"/>
        </patternFill>
      </fill>
    </dxf>
    <dxf>
      <fill>
        <patternFill>
          <bgColor theme="7" tint="-0.24994659260841701"/>
        </patternFill>
      </fill>
    </dxf>
    <dxf>
      <fill>
        <patternFill>
          <bgColor theme="0" tint="-0.14996795556505021"/>
        </patternFill>
      </fill>
    </dxf>
    <dxf>
      <fill>
        <patternFill>
          <bgColor theme="0"/>
        </patternFill>
      </fill>
    </dxf>
    <dxf>
      <fill>
        <patternFill>
          <bgColor theme="5" tint="0.79998168889431442"/>
        </patternFill>
      </fill>
    </dxf>
    <dxf>
      <fill>
        <patternFill>
          <bgColor theme="5" tint="0.59996337778862885"/>
        </patternFill>
      </fill>
    </dxf>
    <dxf>
      <fill>
        <patternFill>
          <bgColor theme="5" tint="-0.24994659260841701"/>
        </patternFill>
      </fill>
    </dxf>
    <dxf>
      <fill>
        <patternFill>
          <bgColor theme="0" tint="-0.14996795556505021"/>
        </patternFill>
      </fill>
    </dxf>
    <dxf>
      <fill>
        <patternFill>
          <bgColor theme="9" tint="-0.24994659260841701"/>
        </patternFill>
      </fill>
    </dxf>
    <dxf>
      <fill>
        <patternFill>
          <bgColor theme="8" tint="0.39994506668294322"/>
        </patternFill>
      </fill>
    </dxf>
    <dxf>
      <fill>
        <patternFill>
          <bgColor theme="7" tint="0.39994506668294322"/>
        </patternFill>
      </fill>
    </dxf>
    <dxf>
      <fill>
        <patternFill>
          <bgColor theme="7" tint="0.39994506668294322"/>
        </patternFill>
      </fill>
    </dxf>
    <dxf>
      <fill>
        <patternFill>
          <bgColor theme="7" tint="0.79998168889431442"/>
        </patternFill>
      </fill>
    </dxf>
    <dxf>
      <fill>
        <patternFill>
          <bgColor theme="7" tint="-0.24994659260841701"/>
        </patternFill>
      </fill>
    </dxf>
    <dxf>
      <fill>
        <patternFill>
          <bgColor theme="0" tint="-0.499984740745262"/>
        </patternFill>
      </fill>
    </dxf>
    <dxf>
      <fill>
        <patternFill>
          <bgColor theme="3" tint="0.39994506668294322"/>
        </patternFill>
      </fill>
    </dxf>
    <dxf>
      <fill>
        <patternFill>
          <bgColor theme="0"/>
        </patternFill>
      </fill>
    </dxf>
    <dxf>
      <fill>
        <patternFill>
          <bgColor theme="5" tint="0.39994506668294322"/>
        </patternFill>
      </fill>
    </dxf>
    <dxf>
      <fill>
        <patternFill>
          <bgColor theme="8" tint="0.59996337778862885"/>
        </patternFill>
      </fill>
    </dxf>
    <dxf>
      <fill>
        <patternFill>
          <bgColor theme="8" tint="-0.24994659260841701"/>
        </patternFill>
      </fill>
    </dxf>
    <dxf>
      <fill>
        <patternFill>
          <bgColor theme="0" tint="-0.14996795556505021"/>
        </patternFill>
      </fill>
    </dxf>
    <dxf>
      <fill>
        <patternFill>
          <bgColor theme="0" tint="-0.499984740745262"/>
        </patternFill>
      </fill>
    </dxf>
    <dxf>
      <fill>
        <patternFill>
          <bgColor theme="9" tint="-0.24994659260841701"/>
        </patternFill>
      </fill>
    </dxf>
    <dxf>
      <fill>
        <patternFill>
          <bgColor theme="3" tint="0.39994506668294322"/>
        </patternFill>
      </fill>
    </dxf>
    <dxf>
      <fill>
        <patternFill>
          <bgColor theme="7" tint="0.39994506668294322"/>
        </patternFill>
      </fill>
    </dxf>
    <dxf>
      <fill>
        <patternFill>
          <bgColor theme="7" tint="0.79998168889431442"/>
        </patternFill>
      </fill>
    </dxf>
    <dxf>
      <fill>
        <patternFill>
          <bgColor theme="7" tint="-0.24994659260841701"/>
        </patternFill>
      </fill>
    </dxf>
    <dxf>
      <fill>
        <patternFill>
          <bgColor theme="0" tint="-0.14996795556505021"/>
        </patternFill>
      </fill>
    </dxf>
    <dxf>
      <fill>
        <patternFill>
          <bgColor theme="0"/>
        </patternFill>
      </fill>
    </dxf>
    <dxf>
      <fill>
        <patternFill>
          <bgColor theme="5" tint="0.79998168889431442"/>
        </patternFill>
      </fill>
    </dxf>
    <dxf>
      <fill>
        <patternFill>
          <bgColor theme="5" tint="0.59996337778862885"/>
        </patternFill>
      </fill>
    </dxf>
    <dxf>
      <fill>
        <patternFill>
          <bgColor theme="5" tint="-0.24994659260841701"/>
        </patternFill>
      </fill>
    </dxf>
    <dxf>
      <fill>
        <patternFill>
          <bgColor theme="0" tint="-0.14996795556505021"/>
        </patternFill>
      </fill>
    </dxf>
    <dxf>
      <fill>
        <patternFill>
          <bgColor theme="9" tint="-0.24994659260841701"/>
        </patternFill>
      </fill>
    </dxf>
    <dxf>
      <fill>
        <patternFill>
          <bgColor theme="8" tint="0.39994506668294322"/>
        </patternFill>
      </fill>
    </dxf>
    <dxf>
      <fill>
        <patternFill>
          <bgColor theme="7" tint="0.39994506668294322"/>
        </patternFill>
      </fill>
    </dxf>
    <dxf>
      <fill>
        <patternFill>
          <bgColor theme="7" tint="0.39994506668294322"/>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8</xdr:col>
      <xdr:colOff>724817</xdr:colOff>
      <xdr:row>61</xdr:row>
      <xdr:rowOff>39469</xdr:rowOff>
    </xdr:to>
    <xdr:pic>
      <xdr:nvPicPr>
        <xdr:cNvPr id="4" name="그림 3">
          <a:extLst>
            <a:ext uri="{FF2B5EF4-FFF2-40B4-BE49-F238E27FC236}">
              <a16:creationId xmlns:a16="http://schemas.microsoft.com/office/drawing/2014/main" id="{90F0543A-6F82-94FE-B7FC-C8F4BE9719B0}"/>
            </a:ext>
          </a:extLst>
        </xdr:cNvPr>
        <xdr:cNvPicPr>
          <a:picLocks noChangeAspect="1"/>
        </xdr:cNvPicPr>
      </xdr:nvPicPr>
      <xdr:blipFill>
        <a:blip xmlns:r="http://schemas.openxmlformats.org/officeDocument/2006/relationships" r:embed="rId1"/>
        <a:stretch>
          <a:fillRect/>
        </a:stretch>
      </xdr:blipFill>
      <xdr:spPr>
        <a:xfrm>
          <a:off x="161925" y="3638550"/>
          <a:ext cx="6573167" cy="9812119"/>
        </a:xfrm>
        <a:prstGeom prst="rect">
          <a:avLst/>
        </a:prstGeom>
      </xdr:spPr>
    </xdr:pic>
    <xdr:clientData/>
  </xdr:twoCellAnchor>
  <xdr:twoCellAnchor editAs="oneCell">
    <xdr:from>
      <xdr:col>8</xdr:col>
      <xdr:colOff>1019175</xdr:colOff>
      <xdr:row>3</xdr:row>
      <xdr:rowOff>161925</xdr:rowOff>
    </xdr:from>
    <xdr:to>
      <xdr:col>15</xdr:col>
      <xdr:colOff>381933</xdr:colOff>
      <xdr:row>63</xdr:row>
      <xdr:rowOff>20466</xdr:rowOff>
    </xdr:to>
    <xdr:pic>
      <xdr:nvPicPr>
        <xdr:cNvPr id="5" name="그림 4">
          <a:extLst>
            <a:ext uri="{FF2B5EF4-FFF2-40B4-BE49-F238E27FC236}">
              <a16:creationId xmlns:a16="http://schemas.microsoft.com/office/drawing/2014/main" id="{DF9A51EC-C83A-7265-8D76-50E7F33C1AA5}"/>
            </a:ext>
          </a:extLst>
        </xdr:cNvPr>
        <xdr:cNvPicPr>
          <a:picLocks noChangeAspect="1"/>
        </xdr:cNvPicPr>
      </xdr:nvPicPr>
      <xdr:blipFill>
        <a:blip xmlns:r="http://schemas.openxmlformats.org/officeDocument/2006/relationships" r:embed="rId2"/>
        <a:stretch>
          <a:fillRect/>
        </a:stretch>
      </xdr:blipFill>
      <xdr:spPr>
        <a:xfrm>
          <a:off x="7029450" y="3629025"/>
          <a:ext cx="6687483" cy="101455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11205</xdr:colOff>
      <xdr:row>3</xdr:row>
      <xdr:rowOff>0</xdr:rowOff>
    </xdr:from>
    <xdr:to>
      <xdr:col>11</xdr:col>
      <xdr:colOff>38100</xdr:colOff>
      <xdr:row>44</xdr:row>
      <xdr:rowOff>161925</xdr:rowOff>
    </xdr:to>
    <xdr:sp macro="" textlink="">
      <xdr:nvSpPr>
        <xdr:cNvPr id="2" name="직사각형 1">
          <a:extLst>
            <a:ext uri="{FF2B5EF4-FFF2-40B4-BE49-F238E27FC236}">
              <a16:creationId xmlns:a16="http://schemas.microsoft.com/office/drawing/2014/main" id="{F1D4377B-98FD-4CAD-8DA5-C265743CDEE5}"/>
            </a:ext>
          </a:extLst>
        </xdr:cNvPr>
        <xdr:cNvSpPr/>
      </xdr:nvSpPr>
      <xdr:spPr>
        <a:xfrm>
          <a:off x="173130" y="714375"/>
          <a:ext cx="10675845" cy="7210425"/>
        </a:xfrm>
        <a:prstGeom prst="rect">
          <a:avLst/>
        </a:prstGeom>
        <a:solidFill>
          <a:schemeClr val="accent5">
            <a:lumMod val="20000"/>
            <a:lumOff val="80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altLang="ko-KR" sz="1000" b="1" kern="1200">
              <a:solidFill>
                <a:sysClr val="windowText" lastClr="000000"/>
              </a:solidFill>
              <a:latin typeface="+mn-ea"/>
              <a:ea typeface="+mn-ea"/>
            </a:rPr>
            <a:t>[</a:t>
          </a:r>
          <a:r>
            <a:rPr lang="ko-KR" altLang="en-US" sz="1000" b="1" kern="1200">
              <a:solidFill>
                <a:sysClr val="windowText" lastClr="000000"/>
              </a:solidFill>
              <a:latin typeface="+mn-ea"/>
              <a:ea typeface="+mn-ea"/>
            </a:rPr>
            <a:t>검토기준</a:t>
          </a:r>
          <a:r>
            <a:rPr lang="en-US" altLang="ko-KR" sz="1000" b="1" kern="1200">
              <a:solidFill>
                <a:sysClr val="windowText" lastClr="000000"/>
              </a:solidFill>
              <a:latin typeface="+mn-ea"/>
              <a:ea typeface="+mn-ea"/>
            </a:rPr>
            <a:t>]</a:t>
          </a:r>
        </a:p>
        <a:p>
          <a:pPr algn="l"/>
          <a:r>
            <a:rPr lang="en-US" altLang="ko-KR" sz="1000" kern="1200">
              <a:solidFill>
                <a:sysClr val="windowText" lastClr="000000"/>
              </a:solidFill>
              <a:latin typeface="+mn-ea"/>
              <a:ea typeface="+mn-ea"/>
            </a:rPr>
            <a:t>1. </a:t>
          </a:r>
          <a:r>
            <a:rPr lang="ko-KR" altLang="en-US" sz="1000" kern="1200">
              <a:solidFill>
                <a:sysClr val="windowText" lastClr="000000"/>
              </a:solidFill>
              <a:latin typeface="+mn-ea"/>
              <a:ea typeface="+mn-ea"/>
            </a:rPr>
            <a:t>사업 신청일과 정보비공개 신청일의 일치 여부와 관계없이 평가단계에서 동시 검토 진행</a:t>
          </a:r>
          <a:endParaRPr lang="en-US" altLang="ko-KR" sz="1000" kern="1200">
            <a:solidFill>
              <a:sysClr val="windowText" lastClr="000000"/>
            </a:solidFill>
            <a:latin typeface="+mn-ea"/>
            <a:ea typeface="+mn-ea"/>
          </a:endParaRPr>
        </a:p>
        <a:p>
          <a:pPr algn="l"/>
          <a:r>
            <a:rPr lang="en-US" altLang="ko-KR" sz="1000" kern="1200">
              <a:solidFill>
                <a:sysClr val="windowText" lastClr="000000"/>
              </a:solidFill>
              <a:latin typeface="+mn-ea"/>
              <a:ea typeface="+mn-ea"/>
            </a:rPr>
            <a:t>2. </a:t>
          </a:r>
          <a:r>
            <a:rPr lang="ko-KR" altLang="en-US" sz="1000" kern="1200" baseline="0">
              <a:solidFill>
                <a:sysClr val="windowText" lastClr="000000"/>
              </a:solidFill>
              <a:latin typeface="+mn-ea"/>
              <a:ea typeface="+mn-ea"/>
            </a:rPr>
            <a:t>동시 검토 간 정보비공개를 원하는 </a:t>
          </a:r>
          <a:r>
            <a:rPr lang="ko-KR" altLang="en-US" sz="1000" u="sng" kern="1200" baseline="0">
              <a:solidFill>
                <a:sysClr val="windowText" lastClr="000000"/>
              </a:solidFill>
              <a:latin typeface="+mn-ea"/>
              <a:ea typeface="+mn-ea"/>
            </a:rPr>
            <a:t>문서 내 민감사항을 삭제 및 </a:t>
          </a:r>
          <a:r>
            <a:rPr lang="ko-KR" altLang="en-US" sz="1000" u="sng" kern="1200">
              <a:solidFill>
                <a:sysClr val="windowText" lastClr="000000"/>
              </a:solidFill>
              <a:latin typeface="+mn-ea"/>
              <a:ea typeface="+mn-ea"/>
            </a:rPr>
            <a:t>증빙자료 형태로 제출</a:t>
          </a:r>
          <a:r>
            <a:rPr lang="ko-KR" altLang="en-US" sz="1000" kern="1200">
              <a:solidFill>
                <a:sysClr val="windowText" lastClr="000000"/>
              </a:solidFill>
              <a:latin typeface="+mn-ea"/>
              <a:ea typeface="+mn-ea"/>
            </a:rPr>
            <a:t> 후 정보비공개 신청 철회 유도</a:t>
          </a:r>
          <a:r>
            <a:rPr lang="en-US" altLang="ko-KR" sz="1000" kern="1200">
              <a:solidFill>
                <a:sysClr val="windowText" lastClr="000000"/>
              </a:solidFill>
              <a:latin typeface="+mn-ea"/>
              <a:ea typeface="+mn-ea"/>
            </a:rPr>
            <a:t>(</a:t>
          </a:r>
          <a:r>
            <a:rPr lang="ko-KR" altLang="en-US" sz="1000" kern="1200">
              <a:solidFill>
                <a:sysClr val="windowText" lastClr="000000"/>
              </a:solidFill>
              <a:latin typeface="+mn-ea"/>
              <a:ea typeface="+mn-ea"/>
            </a:rPr>
            <a:t>사업계획서 및 모니터링보고서</a:t>
          </a:r>
          <a:r>
            <a:rPr lang="en-US" altLang="ko-KR" sz="1000" kern="1200">
              <a:solidFill>
                <a:sysClr val="windowText" lastClr="000000"/>
              </a:solidFill>
              <a:latin typeface="+mn-ea"/>
              <a:ea typeface="+mn-ea"/>
            </a:rPr>
            <a:t>, </a:t>
          </a:r>
          <a:r>
            <a:rPr lang="ko-KR" altLang="en-US" sz="1000" kern="1200">
              <a:solidFill>
                <a:sysClr val="windowText" lastClr="000000"/>
              </a:solidFill>
              <a:latin typeface="+mn-ea"/>
              <a:ea typeface="+mn-ea"/>
            </a:rPr>
            <a:t>검증보고서 외 증빙자료는 정보공개 대상에서 제외되기 때문임</a:t>
          </a:r>
          <a:r>
            <a:rPr lang="en-US" altLang="ko-KR" sz="1000" kern="1200">
              <a:solidFill>
                <a:sysClr val="windowText" lastClr="000000"/>
              </a:solidFill>
              <a:latin typeface="+mn-ea"/>
              <a:ea typeface="+mn-ea"/>
            </a:rPr>
            <a:t>)</a:t>
          </a:r>
          <a:r>
            <a:rPr lang="en-US" altLang="ko-KR" sz="1100" baseline="0">
              <a:solidFill>
                <a:schemeClr val="lt1"/>
              </a:solidFill>
              <a:effectLst/>
              <a:latin typeface="+mn-lt"/>
              <a:ea typeface="+mn-ea"/>
              <a:cs typeface="+mn-cs"/>
            </a:rPr>
            <a:t> </a:t>
          </a:r>
          <a:r>
            <a:rPr lang="ko-KR" altLang="ko-KR" sz="1100" baseline="0">
              <a:solidFill>
                <a:schemeClr val="lt1"/>
              </a:solidFill>
              <a:effectLst/>
              <a:latin typeface="+mn-lt"/>
              <a:ea typeface="+mn-ea"/>
              <a:cs typeface="+mn-cs"/>
            </a:rPr>
            <a:t> </a:t>
          </a:r>
          <a:endParaRPr lang="en-US" altLang="ko-KR" sz="1000" kern="1200">
            <a:solidFill>
              <a:sysClr val="windowText" lastClr="000000"/>
            </a:solidFill>
            <a:latin typeface="+mn-ea"/>
            <a:ea typeface="+mn-ea"/>
          </a:endParaRPr>
        </a:p>
        <a:p>
          <a:pPr algn="l"/>
          <a:r>
            <a:rPr lang="en-US" altLang="ko-KR" sz="1000" kern="1200">
              <a:solidFill>
                <a:sysClr val="windowText" lastClr="000000"/>
              </a:solidFill>
              <a:latin typeface="+mn-ea"/>
              <a:ea typeface="+mn-ea"/>
            </a:rPr>
            <a:t>3. </a:t>
          </a:r>
          <a:r>
            <a:rPr lang="ko-KR" altLang="en-US" sz="1000" kern="1200">
              <a:solidFill>
                <a:sysClr val="windowText" lastClr="000000"/>
              </a:solidFill>
              <a:latin typeface="+mn-ea"/>
              <a:ea typeface="+mn-ea"/>
            </a:rPr>
            <a:t>본 관리</a:t>
          </a:r>
          <a:r>
            <a:rPr lang="en-US" altLang="ko-KR" sz="1000" kern="1200" baseline="0">
              <a:solidFill>
                <a:sysClr val="windowText" lastClr="000000"/>
              </a:solidFill>
              <a:latin typeface="+mn-ea"/>
              <a:ea typeface="+mn-ea"/>
            </a:rPr>
            <a:t> Tool</a:t>
          </a:r>
          <a:r>
            <a:rPr lang="ko-KR" altLang="en-US" sz="1000" kern="1200" baseline="0">
              <a:solidFill>
                <a:sysClr val="windowText" lastClr="000000"/>
              </a:solidFill>
              <a:latin typeface="+mn-ea"/>
              <a:ea typeface="+mn-ea"/>
            </a:rPr>
            <a:t>은 신청여부만 확인 가능하며</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검토하고자 하는 사업의 정확한 정보비공개 신청 내용은 공단 요청 필요</a:t>
          </a:r>
          <a:br>
            <a:rPr lang="en-US" altLang="ko-KR" sz="1000" kern="1200">
              <a:solidFill>
                <a:sysClr val="windowText" lastClr="000000"/>
              </a:solidFill>
              <a:latin typeface="+mn-ea"/>
              <a:ea typeface="+mn-ea"/>
            </a:rPr>
          </a:br>
          <a:endParaRPr lang="en-US" altLang="ko-KR" sz="1000" b="1" kern="1200">
            <a:solidFill>
              <a:sysClr val="windowText" lastClr="000000"/>
            </a:solidFill>
            <a:latin typeface="+mn-ea"/>
            <a:ea typeface="+mn-ea"/>
          </a:endParaRPr>
        </a:p>
        <a:p>
          <a:pPr algn="l"/>
          <a:r>
            <a:rPr lang="en-US" altLang="ko-KR" sz="1000" b="1" kern="1200">
              <a:solidFill>
                <a:sysClr val="windowText" lastClr="000000"/>
              </a:solidFill>
              <a:latin typeface="+mn-ea"/>
              <a:ea typeface="+mn-ea"/>
            </a:rPr>
            <a:t>[CASE </a:t>
          </a:r>
          <a:r>
            <a:rPr lang="ko-KR" altLang="en-US" sz="1000" b="1" kern="1200">
              <a:solidFill>
                <a:sysClr val="windowText" lastClr="000000"/>
              </a:solidFill>
              <a:latin typeface="+mn-ea"/>
              <a:ea typeface="+mn-ea"/>
            </a:rPr>
            <a:t>가</a:t>
          </a:r>
          <a:r>
            <a:rPr lang="en-US" altLang="ko-KR" sz="1000" b="1" kern="1200">
              <a:solidFill>
                <a:sysClr val="windowText" lastClr="000000"/>
              </a:solidFill>
              <a:latin typeface="+mn-ea"/>
              <a:ea typeface="+mn-ea"/>
            </a:rPr>
            <a:t>] </a:t>
          </a:r>
          <a:r>
            <a:rPr lang="ko-KR" altLang="en-US" sz="1000" b="1" kern="1200">
              <a:solidFill>
                <a:sysClr val="windowText" lastClr="000000"/>
              </a:solidFill>
              <a:latin typeface="+mn-ea"/>
              <a:ea typeface="+mn-ea"/>
            </a:rPr>
            <a:t>타당</a:t>
          </a:r>
          <a:r>
            <a:rPr lang="ko-KR" altLang="en-US" sz="1000" b="1" kern="1200" baseline="0">
              <a:solidFill>
                <a:sysClr val="windowText" lastClr="000000"/>
              </a:solidFill>
              <a:latin typeface="+mn-ea"/>
              <a:ea typeface="+mn-ea"/>
            </a:rPr>
            <a:t>성 평가</a:t>
          </a:r>
          <a:r>
            <a:rPr lang="en-US" altLang="ko-KR" sz="1000" b="1" kern="1200" baseline="0">
              <a:solidFill>
                <a:sysClr val="windowText" lastClr="000000"/>
              </a:solidFill>
              <a:latin typeface="+mn-ea"/>
              <a:ea typeface="+mn-ea"/>
            </a:rPr>
            <a:t>/</a:t>
          </a:r>
          <a:r>
            <a:rPr lang="ko-KR" altLang="en-US" sz="1000" b="1" kern="1200" baseline="0">
              <a:solidFill>
                <a:sysClr val="windowText" lastClr="000000"/>
              </a:solidFill>
              <a:latin typeface="+mn-ea"/>
              <a:ea typeface="+mn-ea"/>
            </a:rPr>
            <a:t>감축량 인증 미승인 건 </a:t>
          </a:r>
          <a:r>
            <a:rPr lang="en-US" altLang="ko-KR" sz="1000" b="1" kern="1200" baseline="0">
              <a:solidFill>
                <a:sysClr val="windowText" lastClr="000000"/>
              </a:solidFill>
              <a:latin typeface="+mn-ea"/>
              <a:ea typeface="+mn-ea"/>
            </a:rPr>
            <a:t>-&gt; </a:t>
          </a:r>
          <a:r>
            <a:rPr lang="ko-KR" altLang="en-US" sz="1000" b="1" kern="1200" baseline="0">
              <a:solidFill>
                <a:sysClr val="windowText" lastClr="000000"/>
              </a:solidFill>
              <a:latin typeface="+mn-ea"/>
              <a:ea typeface="+mn-ea"/>
            </a:rPr>
            <a:t>사업계획서 및 모니터링보고서</a:t>
          </a:r>
          <a:r>
            <a:rPr lang="en-US" altLang="ko-KR" sz="1000" b="1" kern="1200" baseline="0">
              <a:solidFill>
                <a:sysClr val="windowText" lastClr="000000"/>
              </a:solidFill>
              <a:latin typeface="+mn-ea"/>
              <a:ea typeface="+mn-ea"/>
            </a:rPr>
            <a:t>, </a:t>
          </a:r>
          <a:r>
            <a:rPr lang="ko-KR" altLang="en-US" sz="1000" b="1" kern="1200" baseline="0">
              <a:solidFill>
                <a:sysClr val="windowText" lastClr="000000"/>
              </a:solidFill>
              <a:latin typeface="+mn-ea"/>
              <a:ea typeface="+mn-ea"/>
            </a:rPr>
            <a:t>검증보고서 수정 가능한 경우</a:t>
          </a:r>
          <a:br>
            <a:rPr lang="en-US" altLang="ko-KR" sz="1000" b="1" kern="1200">
              <a:solidFill>
                <a:sysClr val="windowText" lastClr="000000"/>
              </a:solidFill>
              <a:latin typeface="+mn-ea"/>
              <a:ea typeface="+mn-ea"/>
            </a:rPr>
          </a:br>
          <a:r>
            <a:rPr lang="en-US" altLang="ko-KR" sz="1000" b="1" kern="1200">
              <a:solidFill>
                <a:sysClr val="windowText" lastClr="000000"/>
              </a:solidFill>
              <a:latin typeface="+mn-ea"/>
              <a:ea typeface="+mn-ea"/>
            </a:rPr>
            <a:t>1. ORS</a:t>
          </a:r>
          <a:r>
            <a:rPr lang="en-US" altLang="ko-KR" sz="1000" b="1" kern="1200" baseline="0">
              <a:solidFill>
                <a:sysClr val="windowText" lastClr="000000"/>
              </a:solidFill>
              <a:latin typeface="+mn-ea"/>
              <a:ea typeface="+mn-ea"/>
            </a:rPr>
            <a:t> </a:t>
          </a:r>
          <a:r>
            <a:rPr lang="ko-KR" altLang="en-US" sz="1000" b="1" kern="1200" baseline="0">
              <a:solidFill>
                <a:sysClr val="windowText" lastClr="000000"/>
              </a:solidFill>
              <a:latin typeface="+mn-ea"/>
              <a:ea typeface="+mn-ea"/>
            </a:rPr>
            <a:t>시스템 상 통보 의견</a:t>
          </a:r>
          <a:endParaRPr lang="en-US" altLang="ko-KR" sz="1000" b="1" kern="1200">
            <a:solidFill>
              <a:sysClr val="windowText" lastClr="000000"/>
            </a:solidFill>
            <a:latin typeface="+mn-ea"/>
            <a:ea typeface="+mn-ea"/>
          </a:endParaRPr>
        </a:p>
        <a:p>
          <a:pPr algn="l"/>
          <a:r>
            <a:rPr lang="ko-KR" altLang="en-US" sz="1000" kern="1200">
              <a:solidFill>
                <a:sysClr val="windowText" lastClr="000000"/>
              </a:solidFill>
              <a:latin typeface="+mn-ea"/>
              <a:ea typeface="+mn-ea"/>
            </a:rPr>
            <a:t>∙ </a:t>
          </a:r>
          <a:r>
            <a:rPr lang="ko-KR" altLang="en-US" sz="1000" b="0" kern="1200" baseline="0">
              <a:solidFill>
                <a:sysClr val="windowText" lastClr="000000"/>
              </a:solidFill>
              <a:latin typeface="+mn-ea"/>
              <a:ea typeface="+mn-ea"/>
            </a:rPr>
            <a:t>「명세서 공개 심사위원회 구성 및 운영에 관한 규정」 </a:t>
          </a:r>
          <a:r>
            <a:rPr lang="en-US" altLang="ko-KR" sz="1000" b="0" kern="1200" baseline="0">
              <a:solidFill>
                <a:sysClr val="windowText" lastClr="000000"/>
              </a:solidFill>
              <a:latin typeface="+mn-ea"/>
              <a:ea typeface="+mn-ea"/>
            </a:rPr>
            <a:t>[</a:t>
          </a:r>
          <a:r>
            <a:rPr lang="ko-KR" altLang="en-US" sz="1000" b="0" kern="1200" baseline="0">
              <a:solidFill>
                <a:sysClr val="windowText" lastClr="000000"/>
              </a:solidFill>
              <a:latin typeface="+mn-ea"/>
              <a:ea typeface="+mn-ea"/>
            </a:rPr>
            <a:t>별표</a:t>
          </a:r>
          <a:r>
            <a:rPr lang="en-US" altLang="ko-KR" sz="1000" b="0" kern="1200" baseline="0">
              <a:solidFill>
                <a:sysClr val="windowText" lastClr="000000"/>
              </a:solidFill>
              <a:latin typeface="+mn-ea"/>
              <a:ea typeface="+mn-ea"/>
            </a:rPr>
            <a:t>1]</a:t>
          </a:r>
          <a:r>
            <a:rPr lang="ko-KR" altLang="en-US" sz="1000" b="0" kern="1200" baseline="0">
              <a:solidFill>
                <a:sysClr val="windowText" lastClr="000000"/>
              </a:solidFill>
              <a:latin typeface="+mn-ea"/>
              <a:ea typeface="+mn-ea"/>
            </a:rPr>
            <a:t>에 따라 비공개 신청사유를 하기와 같이 보완 요청 드립니다</a:t>
          </a:r>
          <a:r>
            <a:rPr lang="en-US" altLang="ko-KR" sz="1000" b="0" kern="1200" baseline="0">
              <a:solidFill>
                <a:sysClr val="windowText" lastClr="000000"/>
              </a:solidFill>
              <a:latin typeface="+mn-ea"/>
              <a:ea typeface="+mn-ea"/>
            </a:rPr>
            <a:t>.</a:t>
          </a:r>
        </a:p>
        <a:p>
          <a:pPr algn="l"/>
          <a:r>
            <a:rPr lang="en-US" altLang="ko-KR" sz="1000" kern="1200" baseline="0">
              <a:solidFill>
                <a:sysClr val="windowText" lastClr="000000"/>
              </a:solidFill>
              <a:latin typeface="+mn-ea"/>
              <a:ea typeface="+mn-ea"/>
            </a:rPr>
            <a:t>  - </a:t>
          </a:r>
          <a:r>
            <a:rPr lang="ko-KR" altLang="en-US" sz="1000" kern="1200" baseline="0">
              <a:solidFill>
                <a:sysClr val="windowText" lastClr="000000"/>
              </a:solidFill>
              <a:latin typeface="+mn-ea"/>
              <a:ea typeface="+mn-ea"/>
            </a:rPr>
            <a:t>사업계획서</a:t>
          </a:r>
          <a:r>
            <a:rPr lang="en-US" altLang="ko-KR" sz="1000" kern="1200" baseline="0">
              <a:solidFill>
                <a:sysClr val="windowText" lastClr="000000"/>
              </a:solidFill>
              <a:latin typeface="+mn-ea"/>
              <a:ea typeface="+mn-ea"/>
            </a:rPr>
            <a:t>(</a:t>
          </a:r>
          <a:r>
            <a:rPr lang="ko-KR" altLang="en-US" sz="1000" kern="1200" baseline="0">
              <a:solidFill>
                <a:sysClr val="windowText" lastClr="000000"/>
              </a:solidFill>
              <a:latin typeface="+mn-ea"/>
              <a:ea typeface="+mn-ea"/>
            </a:rPr>
            <a:t>또는 모니터링보고서</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검증보고서</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내용 중 보안유지 필요 부분</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위치</a:t>
          </a:r>
          <a:r>
            <a:rPr lang="en-US" altLang="ko-KR" sz="1000" kern="1200" baseline="0">
              <a:solidFill>
                <a:sysClr val="windowText" lastClr="000000"/>
              </a:solidFill>
              <a:latin typeface="+mn-ea"/>
              <a:ea typeface="+mn-ea"/>
            </a:rPr>
            <a:t>(page)</a:t>
          </a:r>
          <a:r>
            <a:rPr lang="ko-KR" altLang="en-US" sz="1000" kern="1200" baseline="0">
              <a:solidFill>
                <a:sysClr val="windowText" lastClr="000000"/>
              </a:solidFill>
              <a:latin typeface="+mn-ea"/>
              <a:ea typeface="+mn-ea"/>
            </a:rPr>
            <a:t> 및 사유 구체화 필요</a:t>
          </a:r>
          <a:r>
            <a:rPr lang="en-US" altLang="ko-KR" sz="1000" kern="1200" baseline="0">
              <a:solidFill>
                <a:sysClr val="windowText" lastClr="000000"/>
              </a:solidFill>
              <a:latin typeface="+mn-ea"/>
              <a:ea typeface="+mn-ea"/>
            </a:rPr>
            <a:t>(</a:t>
          </a:r>
          <a:r>
            <a:rPr lang="ko-KR" altLang="en-US" sz="1000" kern="1200" baseline="0">
              <a:solidFill>
                <a:sysClr val="windowText" lastClr="000000"/>
              </a:solidFill>
              <a:latin typeface="+mn-ea"/>
              <a:ea typeface="+mn-ea"/>
            </a:rPr>
            <a:t>증빙자료는 정보공개 대상 아님</a:t>
          </a:r>
          <a:r>
            <a:rPr lang="en-US" altLang="ko-KR" sz="1000" kern="1200" baseline="0">
              <a:solidFill>
                <a:sysClr val="windowText" lastClr="000000"/>
              </a:solidFill>
              <a:latin typeface="+mn-ea"/>
              <a:ea typeface="+mn-ea"/>
            </a:rPr>
            <a:t>)</a:t>
          </a:r>
        </a:p>
        <a:p>
          <a:pPr algn="l"/>
          <a:r>
            <a:rPr lang="en-US" altLang="ko-KR" sz="1000" kern="1200" baseline="0">
              <a:solidFill>
                <a:sysClr val="windowText" lastClr="000000"/>
              </a:solidFill>
              <a:latin typeface="+mn-ea"/>
              <a:ea typeface="+mn-ea"/>
            </a:rPr>
            <a:t>  - </a:t>
          </a:r>
          <a:r>
            <a:rPr lang="ko-KR" altLang="en-US" sz="1000" kern="1200" baseline="0">
              <a:solidFill>
                <a:sysClr val="windowText" lastClr="000000"/>
              </a:solidFill>
              <a:latin typeface="+mn-ea"/>
              <a:ea typeface="+mn-ea"/>
            </a:rPr>
            <a:t>필요 시 정보 비공개사유에 대한 증빙자료 제출</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필요하며</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신청사유와 관련된 자료로 첨부</a:t>
          </a:r>
          <a:r>
            <a:rPr lang="en-US" altLang="ko-KR" sz="1000" kern="1200" baseline="0">
              <a:solidFill>
                <a:sysClr val="windowText" lastClr="000000"/>
              </a:solidFill>
              <a:latin typeface="+mn-ea"/>
              <a:ea typeface="+mn-ea"/>
            </a:rPr>
            <a:t>(</a:t>
          </a:r>
          <a:r>
            <a:rPr lang="ko-KR" altLang="en-US" sz="1000" kern="1200" baseline="0">
              <a:solidFill>
                <a:sysClr val="windowText" lastClr="000000"/>
              </a:solidFill>
              <a:latin typeface="+mn-ea"/>
              <a:ea typeface="+mn-ea"/>
            </a:rPr>
            <a:t>회사 내규</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계약서</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설비 관련 자료 등</a:t>
          </a:r>
          <a:r>
            <a:rPr lang="en-US" altLang="ko-KR" sz="1000" kern="1200" baseline="0">
              <a:solidFill>
                <a:sysClr val="windowText" lastClr="000000"/>
              </a:solidFill>
              <a:latin typeface="+mn-ea"/>
              <a:ea typeface="+mn-ea"/>
            </a:rPr>
            <a:t>)</a:t>
          </a:r>
        </a:p>
        <a:p>
          <a:pPr algn="l"/>
          <a:r>
            <a:rPr lang="ko-KR" altLang="ko-KR" sz="1000">
              <a:solidFill>
                <a:sysClr val="windowText" lastClr="000000"/>
              </a:solidFill>
              <a:effectLst/>
              <a:latin typeface="+mn-ea"/>
              <a:ea typeface="+mn-ea"/>
              <a:cs typeface="+mn-cs"/>
            </a:rPr>
            <a:t>∙ </a:t>
          </a:r>
          <a:r>
            <a:rPr lang="ko-KR" altLang="en-US" sz="1000">
              <a:solidFill>
                <a:sysClr val="windowText" lastClr="000000"/>
              </a:solidFill>
              <a:effectLst/>
              <a:latin typeface="+mn-ea"/>
              <a:ea typeface="+mn-ea"/>
              <a:cs typeface="+mn-cs"/>
            </a:rPr>
            <a:t>단</a:t>
          </a:r>
          <a:r>
            <a:rPr lang="en-US" altLang="ko-KR" sz="1000">
              <a:solidFill>
                <a:sysClr val="windowText" lastClr="000000"/>
              </a:solidFill>
              <a:effectLst/>
              <a:latin typeface="+mn-ea"/>
              <a:ea typeface="+mn-ea"/>
              <a:cs typeface="+mn-cs"/>
            </a:rPr>
            <a:t>, </a:t>
          </a:r>
          <a:r>
            <a:rPr lang="ko-KR" altLang="en-US" sz="1000">
              <a:solidFill>
                <a:sysClr val="windowText" lastClr="000000"/>
              </a:solidFill>
              <a:effectLst/>
              <a:latin typeface="+mn-ea"/>
              <a:ea typeface="+mn-ea"/>
              <a:cs typeface="+mn-cs"/>
            </a:rPr>
            <a:t>투명성 원칙에 따라 민감사항이 사업계획서</a:t>
          </a:r>
          <a:r>
            <a:rPr lang="en-US" altLang="ko-KR" sz="1000">
              <a:solidFill>
                <a:sysClr val="windowText" lastClr="000000"/>
              </a:solidFill>
              <a:effectLst/>
              <a:latin typeface="+mn-ea"/>
              <a:ea typeface="+mn-ea"/>
              <a:cs typeface="+mn-cs"/>
            </a:rPr>
            <a:t>(</a:t>
          </a:r>
          <a:r>
            <a:rPr lang="ko-KR" altLang="en-US" sz="1000">
              <a:solidFill>
                <a:sysClr val="windowText" lastClr="000000"/>
              </a:solidFill>
              <a:effectLst/>
              <a:latin typeface="+mn-ea"/>
              <a:ea typeface="+mn-ea"/>
              <a:cs typeface="+mn-cs"/>
            </a:rPr>
            <a:t>또는 모니터링보고서</a:t>
          </a:r>
          <a:r>
            <a:rPr lang="en-US" altLang="ko-KR" sz="1000">
              <a:solidFill>
                <a:sysClr val="windowText" lastClr="000000"/>
              </a:solidFill>
              <a:effectLst/>
              <a:latin typeface="+mn-ea"/>
              <a:ea typeface="+mn-ea"/>
              <a:cs typeface="+mn-cs"/>
            </a:rPr>
            <a:t>, </a:t>
          </a:r>
          <a:r>
            <a:rPr lang="ko-KR" altLang="en-US" sz="1000">
              <a:solidFill>
                <a:sysClr val="windowText" lastClr="000000"/>
              </a:solidFill>
              <a:effectLst/>
              <a:latin typeface="+mn-ea"/>
              <a:ea typeface="+mn-ea"/>
              <a:cs typeface="+mn-cs"/>
            </a:rPr>
            <a:t>검증보고서</a:t>
          </a:r>
          <a:r>
            <a:rPr lang="en-US" altLang="ko-KR" sz="1000">
              <a:solidFill>
                <a:sysClr val="windowText" lastClr="000000"/>
              </a:solidFill>
              <a:effectLst/>
              <a:latin typeface="+mn-ea"/>
              <a:ea typeface="+mn-ea"/>
              <a:cs typeface="+mn-cs"/>
            </a:rPr>
            <a:t>)</a:t>
          </a:r>
          <a:r>
            <a:rPr lang="ko-KR" altLang="en-US" sz="1000">
              <a:solidFill>
                <a:sysClr val="windowText" lastClr="000000"/>
              </a:solidFill>
              <a:effectLst/>
              <a:latin typeface="+mn-ea"/>
              <a:ea typeface="+mn-ea"/>
              <a:cs typeface="+mn-cs"/>
            </a:rPr>
            <a:t> 내 문서에 포함되지 않아도 되는 경우</a:t>
          </a:r>
          <a:r>
            <a:rPr lang="en-US" altLang="ko-KR" sz="1000">
              <a:solidFill>
                <a:sysClr val="windowText" lastClr="000000"/>
              </a:solidFill>
              <a:effectLst/>
              <a:latin typeface="+mn-ea"/>
              <a:ea typeface="+mn-ea"/>
              <a:cs typeface="+mn-cs"/>
            </a:rPr>
            <a:t>(</a:t>
          </a:r>
          <a:r>
            <a:rPr lang="ko-KR" altLang="en-US" sz="1000">
              <a:solidFill>
                <a:sysClr val="windowText" lastClr="000000"/>
              </a:solidFill>
              <a:effectLst/>
              <a:latin typeface="+mn-ea"/>
              <a:ea typeface="+mn-ea"/>
              <a:cs typeface="+mn-cs"/>
            </a:rPr>
            <a:t>필수 작성 항목이 아닌 경우</a:t>
          </a:r>
          <a:r>
            <a:rPr lang="en-US" altLang="ko-KR" sz="1000">
              <a:solidFill>
                <a:sysClr val="windowText" lastClr="000000"/>
              </a:solidFill>
              <a:effectLst/>
              <a:latin typeface="+mn-ea"/>
              <a:ea typeface="+mn-ea"/>
              <a:cs typeface="+mn-cs"/>
            </a:rPr>
            <a:t>) </a:t>
          </a:r>
          <a:r>
            <a:rPr lang="ko-KR" altLang="en-US" sz="1000">
              <a:solidFill>
                <a:sysClr val="windowText" lastClr="000000"/>
              </a:solidFill>
              <a:effectLst/>
              <a:latin typeface="+mn-ea"/>
              <a:ea typeface="+mn-ea"/>
              <a:cs typeface="+mn-cs"/>
            </a:rPr>
            <a:t>해당 사항은 증빙자료로만 제출하고 본 비공개 신청건은 철회 신청해주시기 바랍니다</a:t>
          </a:r>
          <a:r>
            <a:rPr lang="en-US" altLang="ko-KR" sz="1000">
              <a:solidFill>
                <a:sysClr val="windowText" lastClr="000000"/>
              </a:solidFill>
              <a:effectLst/>
              <a:latin typeface="+mn-ea"/>
              <a:ea typeface="+mn-ea"/>
              <a:cs typeface="+mn-cs"/>
            </a:rPr>
            <a:t>.</a:t>
          </a:r>
          <a:endParaRPr lang="en-US" altLang="ko-KR" sz="1000" kern="1200" baseline="0">
            <a:solidFill>
              <a:sysClr val="windowText" lastClr="000000"/>
            </a:solidFill>
            <a:latin typeface="+mn-ea"/>
            <a:ea typeface="+mn-ea"/>
          </a:endParaRPr>
        </a:p>
        <a:p>
          <a:pPr algn="l"/>
          <a:r>
            <a:rPr lang="en-US" altLang="ko-KR" sz="1000" b="1" kern="1200" baseline="0">
              <a:solidFill>
                <a:sysClr val="windowText" lastClr="000000"/>
              </a:solidFill>
              <a:latin typeface="+mn-ea"/>
              <a:ea typeface="+mn-ea"/>
            </a:rPr>
            <a:t>2. </a:t>
          </a:r>
          <a:r>
            <a:rPr lang="ko-KR" altLang="en-US" sz="1000" b="1" kern="1200" baseline="0">
              <a:solidFill>
                <a:sysClr val="windowText" lastClr="000000"/>
              </a:solidFill>
              <a:latin typeface="+mn-ea"/>
              <a:ea typeface="+mn-ea"/>
            </a:rPr>
            <a:t>평가 시</a:t>
          </a:r>
          <a:r>
            <a:rPr lang="en-US" altLang="ko-KR" sz="1000" b="1" kern="1200" baseline="0">
              <a:solidFill>
                <a:sysClr val="windowText" lastClr="000000"/>
              </a:solidFill>
              <a:latin typeface="+mn-ea"/>
              <a:ea typeface="+mn-ea"/>
            </a:rPr>
            <a:t>(</a:t>
          </a:r>
          <a:r>
            <a:rPr lang="ko-KR" altLang="en-US" sz="1000" b="1" kern="1200" baseline="0">
              <a:solidFill>
                <a:sysClr val="windowText" lastClr="000000"/>
              </a:solidFill>
              <a:latin typeface="+mn-ea"/>
              <a:ea typeface="+mn-ea"/>
            </a:rPr>
            <a:t>타당성 평가</a:t>
          </a:r>
          <a:r>
            <a:rPr lang="en-US" altLang="ko-KR" sz="1000" b="1" kern="1200" baseline="0">
              <a:solidFill>
                <a:sysClr val="windowText" lastClr="000000"/>
              </a:solidFill>
              <a:latin typeface="+mn-ea"/>
              <a:ea typeface="+mn-ea"/>
            </a:rPr>
            <a:t>/ </a:t>
          </a:r>
          <a:r>
            <a:rPr lang="ko-KR" altLang="en-US" sz="1000" b="1" kern="1200" baseline="0">
              <a:solidFill>
                <a:sysClr val="windowText" lastClr="000000"/>
              </a:solidFill>
              <a:latin typeface="+mn-ea"/>
              <a:ea typeface="+mn-ea"/>
            </a:rPr>
            <a:t>감축량 인증</a:t>
          </a:r>
          <a:r>
            <a:rPr lang="en-US" altLang="ko-KR" sz="1000" b="1" kern="1200" baseline="0">
              <a:solidFill>
                <a:sysClr val="windowText" lastClr="000000"/>
              </a:solidFill>
              <a:latin typeface="+mn-ea"/>
              <a:ea typeface="+mn-ea"/>
            </a:rPr>
            <a:t>)</a:t>
          </a:r>
          <a:r>
            <a:rPr lang="ko-KR" altLang="en-US" sz="1000" b="1" kern="1200" baseline="0">
              <a:solidFill>
                <a:sysClr val="windowText" lastClr="000000"/>
              </a:solidFill>
              <a:latin typeface="+mn-ea"/>
              <a:ea typeface="+mn-ea"/>
            </a:rPr>
            <a:t> 신청 건에 대해 동시검토 필요</a:t>
          </a:r>
          <a:endParaRPr lang="en-US" altLang="ko-KR" sz="1000" b="1" kern="1200" baseline="0">
            <a:solidFill>
              <a:sysClr val="windowText" lastClr="000000"/>
            </a:solidFill>
            <a:latin typeface="+mn-ea"/>
            <a:ea typeface="+mn-ea"/>
          </a:endParaRPr>
        </a:p>
        <a:p>
          <a:pPr algn="l"/>
          <a:r>
            <a:rPr lang="en-US" altLang="ko-KR" sz="1000" kern="1200" baseline="0">
              <a:solidFill>
                <a:sysClr val="windowText" lastClr="000000"/>
              </a:solidFill>
              <a:latin typeface="+mn-ea"/>
              <a:ea typeface="+mn-ea"/>
            </a:rPr>
            <a:t>  - </a:t>
          </a:r>
          <a:r>
            <a:rPr lang="ko-KR" altLang="en-US" sz="1000" kern="1200" baseline="0">
              <a:solidFill>
                <a:sysClr val="windowText" lastClr="000000"/>
              </a:solidFill>
              <a:latin typeface="+mn-ea"/>
              <a:ea typeface="+mn-ea"/>
            </a:rPr>
            <a:t>민감사항을 보고서 내 제외하도록 우선 독려하고</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그럼에도 사업자가 비공개를 요구하는 경우 사업을 구체화하여 보완하도록 독려</a:t>
          </a:r>
          <a:endParaRPr lang="en-US" altLang="ko-KR" sz="1000" kern="1200" baseline="0">
            <a:solidFill>
              <a:sysClr val="windowText" lastClr="000000"/>
            </a:solidFill>
            <a:latin typeface="+mn-ea"/>
            <a:ea typeface="+mn-ea"/>
          </a:endParaRPr>
        </a:p>
        <a:p>
          <a:pPr algn="l"/>
          <a:r>
            <a:rPr lang="en-US" altLang="ko-KR" sz="1000" kern="1200" baseline="0">
              <a:solidFill>
                <a:sysClr val="windowText" lastClr="000000"/>
              </a:solidFill>
              <a:latin typeface="+mn-ea"/>
              <a:ea typeface="+mn-ea"/>
            </a:rPr>
            <a:t>  - </a:t>
          </a:r>
          <a:r>
            <a:rPr lang="ko-KR" altLang="en-US" sz="1000" kern="1200" baseline="0">
              <a:solidFill>
                <a:sysClr val="windowText" lastClr="000000"/>
              </a:solidFill>
              <a:latin typeface="+mn-ea"/>
              <a:ea typeface="+mn-ea"/>
            </a:rPr>
            <a:t>사업 승인 시 정보비공개 신청 평가도 함께 처리되어야 하므로 빠른 승인을 위하여 보완 독려</a:t>
          </a:r>
          <a:endParaRPr lang="en-US" altLang="ko-KR" sz="1000" kern="1200" baseline="0">
            <a:solidFill>
              <a:sysClr val="windowText" lastClr="000000"/>
            </a:solidFill>
            <a:latin typeface="+mn-ea"/>
            <a:ea typeface="+mn-ea"/>
          </a:endParaRPr>
        </a:p>
        <a:p>
          <a:pPr algn="l"/>
          <a:endParaRPr lang="en-US" altLang="ko-KR" sz="1000" kern="1200" baseline="0">
            <a:solidFill>
              <a:sysClr val="windowText" lastClr="000000"/>
            </a:solidFill>
            <a:latin typeface="+mn-ea"/>
            <a:ea typeface="+mn-ea"/>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ko-KR" sz="1000" b="1">
              <a:solidFill>
                <a:sysClr val="windowText" lastClr="000000"/>
              </a:solidFill>
              <a:effectLst/>
              <a:latin typeface="+mn-ea"/>
              <a:ea typeface="+mn-ea"/>
              <a:cs typeface="+mn-cs"/>
            </a:rPr>
            <a:t>[CASE </a:t>
          </a:r>
          <a:r>
            <a:rPr lang="ko-KR" altLang="en-US" sz="1000" b="1">
              <a:solidFill>
                <a:sysClr val="windowText" lastClr="000000"/>
              </a:solidFill>
              <a:effectLst/>
              <a:latin typeface="+mn-ea"/>
              <a:ea typeface="+mn-ea"/>
              <a:cs typeface="+mn-cs"/>
            </a:rPr>
            <a:t>나</a:t>
          </a:r>
          <a:r>
            <a:rPr lang="en-US" altLang="ko-KR" sz="1000" b="1">
              <a:solidFill>
                <a:sysClr val="windowText" lastClr="000000"/>
              </a:solidFill>
              <a:effectLst/>
              <a:latin typeface="+mn-ea"/>
              <a:ea typeface="+mn-ea"/>
              <a:cs typeface="+mn-cs"/>
            </a:rPr>
            <a:t>] </a:t>
          </a:r>
          <a:r>
            <a:rPr lang="ko-KR" altLang="ko-KR" sz="1000" b="1">
              <a:solidFill>
                <a:sysClr val="windowText" lastClr="000000"/>
              </a:solidFill>
              <a:effectLst/>
              <a:latin typeface="+mn-ea"/>
              <a:ea typeface="+mn-ea"/>
              <a:cs typeface="+mn-cs"/>
            </a:rPr>
            <a:t>타당</a:t>
          </a:r>
          <a:r>
            <a:rPr lang="ko-KR" altLang="ko-KR" sz="1000" b="1" baseline="0">
              <a:solidFill>
                <a:sysClr val="windowText" lastClr="000000"/>
              </a:solidFill>
              <a:effectLst/>
              <a:latin typeface="+mn-ea"/>
              <a:ea typeface="+mn-ea"/>
              <a:cs typeface="+mn-cs"/>
            </a:rPr>
            <a:t>성 평가</a:t>
          </a:r>
          <a:r>
            <a:rPr lang="en-US" altLang="ko-KR" sz="1000" b="1" baseline="0">
              <a:solidFill>
                <a:sysClr val="windowText" lastClr="000000"/>
              </a:solidFill>
              <a:effectLst/>
              <a:latin typeface="+mn-ea"/>
              <a:ea typeface="+mn-ea"/>
              <a:cs typeface="+mn-cs"/>
            </a:rPr>
            <a:t>/</a:t>
          </a:r>
          <a:r>
            <a:rPr lang="ko-KR" altLang="ko-KR" sz="1000" b="1" baseline="0">
              <a:solidFill>
                <a:sysClr val="windowText" lastClr="000000"/>
              </a:solidFill>
              <a:effectLst/>
              <a:latin typeface="+mn-ea"/>
              <a:ea typeface="+mn-ea"/>
              <a:cs typeface="+mn-cs"/>
            </a:rPr>
            <a:t>감축량 인증</a:t>
          </a:r>
          <a:r>
            <a:rPr lang="en-US" altLang="ko-KR" sz="1000" b="1" baseline="0">
              <a:solidFill>
                <a:sysClr val="windowText" lastClr="000000"/>
              </a:solidFill>
              <a:effectLst/>
              <a:latin typeface="+mn-ea"/>
              <a:ea typeface="+mn-ea"/>
              <a:cs typeface="+mn-cs"/>
            </a:rPr>
            <a:t> </a:t>
          </a:r>
          <a:r>
            <a:rPr lang="ko-KR" altLang="en-US" sz="1000" b="1" baseline="0">
              <a:solidFill>
                <a:sysClr val="windowText" lastClr="000000"/>
              </a:solidFill>
              <a:effectLst/>
              <a:latin typeface="+mn-ea"/>
              <a:ea typeface="+mn-ea"/>
              <a:cs typeface="+mn-cs"/>
            </a:rPr>
            <a:t>기</a:t>
          </a:r>
          <a:r>
            <a:rPr lang="ko-KR" altLang="ko-KR" sz="1000" b="1" baseline="0">
              <a:solidFill>
                <a:sysClr val="windowText" lastClr="000000"/>
              </a:solidFill>
              <a:effectLst/>
              <a:latin typeface="+mn-ea"/>
              <a:ea typeface="+mn-ea"/>
              <a:cs typeface="+mn-cs"/>
            </a:rPr>
            <a:t>승인 건 </a:t>
          </a:r>
          <a:r>
            <a:rPr lang="en-US" altLang="ko-KR" sz="1000" b="1" baseline="0">
              <a:solidFill>
                <a:sysClr val="windowText" lastClr="000000"/>
              </a:solidFill>
              <a:effectLst/>
              <a:latin typeface="+mn-ea"/>
              <a:ea typeface="+mn-ea"/>
              <a:cs typeface="+mn-cs"/>
            </a:rPr>
            <a:t>-&gt; </a:t>
          </a:r>
          <a:r>
            <a:rPr lang="ko-KR" altLang="ko-KR" sz="1000" b="1" baseline="0">
              <a:solidFill>
                <a:sysClr val="windowText" lastClr="000000"/>
              </a:solidFill>
              <a:effectLst/>
              <a:latin typeface="+mn-ea"/>
              <a:ea typeface="+mn-ea"/>
              <a:cs typeface="+mn-cs"/>
            </a:rPr>
            <a:t>사업계획서 및 모니터링보고서</a:t>
          </a:r>
          <a:r>
            <a:rPr lang="en-US" altLang="ko-KR" sz="1000" b="1" baseline="0">
              <a:solidFill>
                <a:sysClr val="windowText" lastClr="000000"/>
              </a:solidFill>
              <a:effectLst/>
              <a:latin typeface="+mn-ea"/>
              <a:ea typeface="+mn-ea"/>
              <a:cs typeface="+mn-cs"/>
            </a:rPr>
            <a:t>, </a:t>
          </a:r>
          <a:r>
            <a:rPr lang="ko-KR" altLang="ko-KR" sz="1000" b="1" baseline="0">
              <a:solidFill>
                <a:sysClr val="windowText" lastClr="000000"/>
              </a:solidFill>
              <a:effectLst/>
              <a:latin typeface="+mn-ea"/>
              <a:ea typeface="+mn-ea"/>
              <a:cs typeface="+mn-cs"/>
            </a:rPr>
            <a:t>검증보고서 수정 </a:t>
          </a:r>
          <a:r>
            <a:rPr lang="ko-KR" altLang="en-US" sz="1000" b="1" baseline="0">
              <a:solidFill>
                <a:srgbClr val="FF0000"/>
              </a:solidFill>
              <a:effectLst/>
              <a:latin typeface="+mn-ea"/>
              <a:ea typeface="+mn-ea"/>
              <a:cs typeface="+mn-cs"/>
            </a:rPr>
            <a:t>불</a:t>
          </a:r>
          <a:r>
            <a:rPr lang="ko-KR" altLang="ko-KR" sz="1000" b="1" baseline="0">
              <a:solidFill>
                <a:srgbClr val="FF0000"/>
              </a:solidFill>
              <a:effectLst/>
              <a:latin typeface="+mn-ea"/>
              <a:ea typeface="+mn-ea"/>
              <a:cs typeface="+mn-cs"/>
            </a:rPr>
            <a:t>가능한 경우</a:t>
          </a:r>
          <a:br>
            <a:rPr lang="en-US" altLang="ko-KR" sz="1000" b="1">
              <a:solidFill>
                <a:sysClr val="windowText" lastClr="000000"/>
              </a:solidFill>
              <a:effectLst/>
              <a:latin typeface="+mn-ea"/>
              <a:ea typeface="+mn-ea"/>
              <a:cs typeface="+mn-cs"/>
            </a:rPr>
          </a:br>
          <a:r>
            <a:rPr lang="en-US" altLang="ko-KR" sz="1000" b="1">
              <a:solidFill>
                <a:sysClr val="windowText" lastClr="000000"/>
              </a:solidFill>
              <a:effectLst/>
              <a:latin typeface="+mn-ea"/>
              <a:ea typeface="+mn-ea"/>
              <a:cs typeface="+mn-cs"/>
            </a:rPr>
            <a:t>1. ORS</a:t>
          </a:r>
          <a:r>
            <a:rPr lang="en-US" altLang="ko-KR" sz="1000" b="1" baseline="0">
              <a:solidFill>
                <a:sysClr val="windowText" lastClr="000000"/>
              </a:solidFill>
              <a:effectLst/>
              <a:latin typeface="+mn-ea"/>
              <a:ea typeface="+mn-ea"/>
              <a:cs typeface="+mn-cs"/>
            </a:rPr>
            <a:t> </a:t>
          </a:r>
          <a:r>
            <a:rPr lang="ko-KR" altLang="ko-KR" sz="1000" b="1" baseline="0">
              <a:solidFill>
                <a:sysClr val="windowText" lastClr="000000"/>
              </a:solidFill>
              <a:effectLst/>
              <a:latin typeface="+mn-ea"/>
              <a:ea typeface="+mn-ea"/>
              <a:cs typeface="+mn-cs"/>
            </a:rPr>
            <a:t>시스템 상 통보 의견</a:t>
          </a:r>
          <a:endParaRPr lang="en-US" altLang="ko-KR" sz="1000" b="1" baseline="0">
            <a:solidFill>
              <a:sysClr val="windowText" lastClr="000000"/>
            </a:solidFill>
            <a:effectLst/>
            <a:latin typeface="+mn-ea"/>
            <a:ea typeface="+mn-ea"/>
            <a:cs typeface="+mn-cs"/>
          </a:endParaRPr>
        </a:p>
        <a:p>
          <a:r>
            <a:rPr lang="ko-KR" altLang="ko-KR" sz="1000">
              <a:solidFill>
                <a:sysClr val="windowText" lastClr="000000"/>
              </a:solidFill>
              <a:effectLst/>
              <a:latin typeface="+mn-ea"/>
              <a:ea typeface="+mn-ea"/>
              <a:cs typeface="+mn-cs"/>
            </a:rPr>
            <a:t>∙ </a:t>
          </a:r>
          <a:r>
            <a:rPr lang="ko-KR" altLang="ko-KR" sz="1000" b="0" baseline="0">
              <a:solidFill>
                <a:sysClr val="windowText" lastClr="000000"/>
              </a:solidFill>
              <a:effectLst/>
              <a:latin typeface="+mn-ea"/>
              <a:ea typeface="+mn-ea"/>
              <a:cs typeface="+mn-cs"/>
            </a:rPr>
            <a:t>「명세서 공개 심사위원회 구성 및 운영에 관한 규정」 </a:t>
          </a:r>
          <a:r>
            <a:rPr lang="en-US" altLang="ko-KR" sz="1000" b="0" baseline="0">
              <a:solidFill>
                <a:sysClr val="windowText" lastClr="000000"/>
              </a:solidFill>
              <a:effectLst/>
              <a:latin typeface="+mn-ea"/>
              <a:ea typeface="+mn-ea"/>
              <a:cs typeface="+mn-cs"/>
            </a:rPr>
            <a:t>[</a:t>
          </a:r>
          <a:r>
            <a:rPr lang="ko-KR" altLang="ko-KR" sz="1000" b="0" baseline="0">
              <a:solidFill>
                <a:sysClr val="windowText" lastClr="000000"/>
              </a:solidFill>
              <a:effectLst/>
              <a:latin typeface="+mn-ea"/>
              <a:ea typeface="+mn-ea"/>
              <a:cs typeface="+mn-cs"/>
            </a:rPr>
            <a:t>별표</a:t>
          </a:r>
          <a:r>
            <a:rPr lang="en-US" altLang="ko-KR" sz="1000" b="0" baseline="0">
              <a:solidFill>
                <a:sysClr val="windowText" lastClr="000000"/>
              </a:solidFill>
              <a:effectLst/>
              <a:latin typeface="+mn-ea"/>
              <a:ea typeface="+mn-ea"/>
              <a:cs typeface="+mn-cs"/>
            </a:rPr>
            <a:t>1]</a:t>
          </a:r>
          <a:r>
            <a:rPr lang="ko-KR" altLang="ko-KR" sz="1000" b="0" baseline="0">
              <a:solidFill>
                <a:sysClr val="windowText" lastClr="000000"/>
              </a:solidFill>
              <a:effectLst/>
              <a:latin typeface="+mn-ea"/>
              <a:ea typeface="+mn-ea"/>
              <a:cs typeface="+mn-cs"/>
            </a:rPr>
            <a:t>에 따라 비공개 신청사유를 하기와 같이 보완 요청 드립니다</a:t>
          </a:r>
          <a:r>
            <a:rPr lang="en-US" altLang="ko-KR" sz="1000" b="0" baseline="0">
              <a:solidFill>
                <a:sysClr val="windowText" lastClr="000000"/>
              </a:solidFill>
              <a:effectLst/>
              <a:latin typeface="+mn-ea"/>
              <a:ea typeface="+mn-ea"/>
              <a:cs typeface="+mn-cs"/>
            </a:rPr>
            <a:t>.</a:t>
          </a:r>
          <a:endParaRPr lang="ko-KR" altLang="ko-KR" sz="1000">
            <a:solidFill>
              <a:sysClr val="windowText" lastClr="000000"/>
            </a:solidFill>
            <a:effectLst/>
            <a:latin typeface="+mn-ea"/>
            <a:ea typeface="+mn-ea"/>
          </a:endParaRPr>
        </a:p>
        <a:p>
          <a:r>
            <a:rPr lang="en-US" altLang="ko-KR" sz="1000" baseline="0">
              <a:solidFill>
                <a:sysClr val="windowText" lastClr="000000"/>
              </a:solidFill>
              <a:effectLst/>
              <a:latin typeface="+mn-ea"/>
              <a:ea typeface="+mn-ea"/>
              <a:cs typeface="+mn-cs"/>
            </a:rPr>
            <a:t>  - </a:t>
          </a:r>
          <a:r>
            <a:rPr lang="ko-KR" altLang="ko-KR" sz="1000" baseline="0">
              <a:solidFill>
                <a:sysClr val="windowText" lastClr="000000"/>
              </a:solidFill>
              <a:effectLst/>
              <a:latin typeface="+mn-ea"/>
              <a:ea typeface="+mn-ea"/>
              <a:cs typeface="+mn-cs"/>
            </a:rPr>
            <a:t>사업계획서</a:t>
          </a:r>
          <a:r>
            <a:rPr lang="en-US" altLang="ko-KR" sz="1000" baseline="0">
              <a:solidFill>
                <a:sysClr val="windowText" lastClr="000000"/>
              </a:solidFill>
              <a:effectLst/>
              <a:latin typeface="+mn-ea"/>
              <a:ea typeface="+mn-ea"/>
              <a:cs typeface="+mn-cs"/>
            </a:rPr>
            <a:t>(</a:t>
          </a:r>
          <a:r>
            <a:rPr lang="ko-KR" altLang="ko-KR" sz="1000" baseline="0">
              <a:solidFill>
                <a:sysClr val="windowText" lastClr="000000"/>
              </a:solidFill>
              <a:effectLst/>
              <a:latin typeface="+mn-ea"/>
              <a:ea typeface="+mn-ea"/>
              <a:cs typeface="+mn-cs"/>
            </a:rPr>
            <a:t>또는 모니터링보고서</a:t>
          </a:r>
          <a:r>
            <a:rPr lang="en-US" altLang="ko-KR" sz="1000" baseline="0">
              <a:solidFill>
                <a:sysClr val="windowText" lastClr="000000"/>
              </a:solidFill>
              <a:effectLst/>
              <a:latin typeface="+mn-ea"/>
              <a:ea typeface="+mn-ea"/>
              <a:cs typeface="+mn-cs"/>
            </a:rPr>
            <a:t>, </a:t>
          </a:r>
          <a:r>
            <a:rPr lang="ko-KR" altLang="ko-KR" sz="1000" baseline="0">
              <a:solidFill>
                <a:sysClr val="windowText" lastClr="000000"/>
              </a:solidFill>
              <a:effectLst/>
              <a:latin typeface="+mn-ea"/>
              <a:ea typeface="+mn-ea"/>
              <a:cs typeface="+mn-cs"/>
            </a:rPr>
            <a:t>검증보고서</a:t>
          </a:r>
          <a:r>
            <a:rPr lang="en-US" altLang="ko-KR" sz="1000" baseline="0">
              <a:solidFill>
                <a:sysClr val="windowText" lastClr="000000"/>
              </a:solidFill>
              <a:effectLst/>
              <a:latin typeface="+mn-ea"/>
              <a:ea typeface="+mn-ea"/>
              <a:cs typeface="+mn-cs"/>
            </a:rPr>
            <a:t>) </a:t>
          </a:r>
          <a:r>
            <a:rPr lang="ko-KR" altLang="ko-KR" sz="1000" baseline="0">
              <a:solidFill>
                <a:sysClr val="windowText" lastClr="000000"/>
              </a:solidFill>
              <a:effectLst/>
              <a:latin typeface="+mn-ea"/>
              <a:ea typeface="+mn-ea"/>
              <a:cs typeface="+mn-cs"/>
            </a:rPr>
            <a:t>내용 중 보안유지 필요 부분</a:t>
          </a:r>
          <a:r>
            <a:rPr lang="en-US" altLang="ko-KR" sz="1000" baseline="0">
              <a:solidFill>
                <a:sysClr val="windowText" lastClr="000000"/>
              </a:solidFill>
              <a:effectLst/>
              <a:latin typeface="+mn-ea"/>
              <a:ea typeface="+mn-ea"/>
              <a:cs typeface="+mn-cs"/>
            </a:rPr>
            <a:t>, </a:t>
          </a:r>
          <a:r>
            <a:rPr lang="ko-KR" altLang="ko-KR" sz="1000" baseline="0">
              <a:solidFill>
                <a:sysClr val="windowText" lastClr="000000"/>
              </a:solidFill>
              <a:effectLst/>
              <a:latin typeface="+mn-ea"/>
              <a:ea typeface="+mn-ea"/>
              <a:cs typeface="+mn-cs"/>
            </a:rPr>
            <a:t>위치</a:t>
          </a:r>
          <a:r>
            <a:rPr lang="en-US" altLang="ko-KR" sz="1000" baseline="0">
              <a:solidFill>
                <a:sysClr val="windowText" lastClr="000000"/>
              </a:solidFill>
              <a:effectLst/>
              <a:latin typeface="+mn-ea"/>
              <a:ea typeface="+mn-ea"/>
              <a:cs typeface="+mn-cs"/>
            </a:rPr>
            <a:t>(page)</a:t>
          </a:r>
          <a:r>
            <a:rPr lang="ko-KR" altLang="ko-KR" sz="1000" baseline="0">
              <a:solidFill>
                <a:sysClr val="windowText" lastClr="000000"/>
              </a:solidFill>
              <a:effectLst/>
              <a:latin typeface="+mn-ea"/>
              <a:ea typeface="+mn-ea"/>
              <a:cs typeface="+mn-cs"/>
            </a:rPr>
            <a:t> 및 사유 구체화 필요</a:t>
          </a:r>
          <a:r>
            <a:rPr lang="en-US" altLang="ko-KR" sz="1000" baseline="0">
              <a:solidFill>
                <a:sysClr val="windowText" lastClr="000000"/>
              </a:solidFill>
              <a:effectLst/>
              <a:latin typeface="+mn-ea"/>
              <a:ea typeface="+mn-ea"/>
              <a:cs typeface="+mn-cs"/>
            </a:rPr>
            <a:t>(</a:t>
          </a:r>
          <a:r>
            <a:rPr lang="ko-KR" altLang="ko-KR" sz="1000" baseline="0">
              <a:solidFill>
                <a:sysClr val="windowText" lastClr="000000"/>
              </a:solidFill>
              <a:effectLst/>
              <a:latin typeface="+mn-ea"/>
              <a:ea typeface="+mn-ea"/>
              <a:cs typeface="+mn-cs"/>
            </a:rPr>
            <a:t>증빙자료는 정보공개 대상 아님</a:t>
          </a:r>
          <a:r>
            <a:rPr lang="en-US" altLang="ko-KR" sz="1000" baseline="0">
              <a:solidFill>
                <a:sysClr val="windowText" lastClr="000000"/>
              </a:solidFill>
              <a:effectLst/>
              <a:latin typeface="+mn-ea"/>
              <a:ea typeface="+mn-ea"/>
              <a:cs typeface="+mn-cs"/>
            </a:rPr>
            <a:t>)</a:t>
          </a:r>
          <a:endParaRPr lang="ko-KR" altLang="ko-KR" sz="1000">
            <a:solidFill>
              <a:sysClr val="windowText" lastClr="000000"/>
            </a:solidFill>
            <a:effectLst/>
            <a:latin typeface="+mn-ea"/>
            <a:ea typeface="+mn-ea"/>
          </a:endParaRPr>
        </a:p>
        <a:p>
          <a:r>
            <a:rPr lang="en-US" altLang="ko-KR" sz="1000" baseline="0">
              <a:solidFill>
                <a:sysClr val="windowText" lastClr="000000"/>
              </a:solidFill>
              <a:effectLst/>
              <a:latin typeface="+mn-ea"/>
              <a:ea typeface="+mn-ea"/>
              <a:cs typeface="+mn-cs"/>
            </a:rPr>
            <a:t>  - </a:t>
          </a:r>
          <a:r>
            <a:rPr lang="ko-KR" altLang="ko-KR" sz="1000" baseline="0">
              <a:solidFill>
                <a:sysClr val="windowText" lastClr="000000"/>
              </a:solidFill>
              <a:effectLst/>
              <a:latin typeface="+mn-ea"/>
              <a:ea typeface="+mn-ea"/>
              <a:cs typeface="+mn-cs"/>
            </a:rPr>
            <a:t>필요 시 정보 비공개사유에 대한 증빙자료 제출</a:t>
          </a:r>
          <a:r>
            <a:rPr lang="en-US" altLang="ko-KR" sz="1000" baseline="0">
              <a:solidFill>
                <a:sysClr val="windowText" lastClr="000000"/>
              </a:solidFill>
              <a:effectLst/>
              <a:latin typeface="+mn-ea"/>
              <a:ea typeface="+mn-ea"/>
              <a:cs typeface="+mn-cs"/>
            </a:rPr>
            <a:t> </a:t>
          </a:r>
          <a:r>
            <a:rPr lang="ko-KR" altLang="ko-KR" sz="1000" baseline="0">
              <a:solidFill>
                <a:sysClr val="windowText" lastClr="000000"/>
              </a:solidFill>
              <a:effectLst/>
              <a:latin typeface="+mn-ea"/>
              <a:ea typeface="+mn-ea"/>
              <a:cs typeface="+mn-cs"/>
            </a:rPr>
            <a:t>필요하며</a:t>
          </a:r>
          <a:r>
            <a:rPr lang="en-US" altLang="ko-KR" sz="1000" baseline="0">
              <a:solidFill>
                <a:sysClr val="windowText" lastClr="000000"/>
              </a:solidFill>
              <a:effectLst/>
              <a:latin typeface="+mn-ea"/>
              <a:ea typeface="+mn-ea"/>
              <a:cs typeface="+mn-cs"/>
            </a:rPr>
            <a:t>, </a:t>
          </a:r>
          <a:r>
            <a:rPr lang="ko-KR" altLang="ko-KR" sz="1000" baseline="0">
              <a:solidFill>
                <a:sysClr val="windowText" lastClr="000000"/>
              </a:solidFill>
              <a:effectLst/>
              <a:latin typeface="+mn-ea"/>
              <a:ea typeface="+mn-ea"/>
              <a:cs typeface="+mn-cs"/>
            </a:rPr>
            <a:t>신청사유와 관련된 자료로 첨부</a:t>
          </a:r>
          <a:r>
            <a:rPr lang="en-US" altLang="ko-KR" sz="1000" baseline="0">
              <a:solidFill>
                <a:sysClr val="windowText" lastClr="000000"/>
              </a:solidFill>
              <a:effectLst/>
              <a:latin typeface="+mn-ea"/>
              <a:ea typeface="+mn-ea"/>
              <a:cs typeface="+mn-cs"/>
            </a:rPr>
            <a:t>(</a:t>
          </a:r>
          <a:r>
            <a:rPr lang="ko-KR" altLang="ko-KR" sz="1000" baseline="0">
              <a:solidFill>
                <a:sysClr val="windowText" lastClr="000000"/>
              </a:solidFill>
              <a:effectLst/>
              <a:latin typeface="+mn-ea"/>
              <a:ea typeface="+mn-ea"/>
              <a:cs typeface="+mn-cs"/>
            </a:rPr>
            <a:t>회사 내규</a:t>
          </a:r>
          <a:r>
            <a:rPr lang="en-US" altLang="ko-KR" sz="1000" baseline="0">
              <a:solidFill>
                <a:sysClr val="windowText" lastClr="000000"/>
              </a:solidFill>
              <a:effectLst/>
              <a:latin typeface="+mn-ea"/>
              <a:ea typeface="+mn-ea"/>
              <a:cs typeface="+mn-cs"/>
            </a:rPr>
            <a:t>, </a:t>
          </a:r>
          <a:r>
            <a:rPr lang="ko-KR" altLang="ko-KR" sz="1000" baseline="0">
              <a:solidFill>
                <a:sysClr val="windowText" lastClr="000000"/>
              </a:solidFill>
              <a:effectLst/>
              <a:latin typeface="+mn-ea"/>
              <a:ea typeface="+mn-ea"/>
              <a:cs typeface="+mn-cs"/>
            </a:rPr>
            <a:t>계약서</a:t>
          </a:r>
          <a:r>
            <a:rPr lang="en-US" altLang="ko-KR" sz="1000" baseline="0">
              <a:solidFill>
                <a:sysClr val="windowText" lastClr="000000"/>
              </a:solidFill>
              <a:effectLst/>
              <a:latin typeface="+mn-ea"/>
              <a:ea typeface="+mn-ea"/>
              <a:cs typeface="+mn-cs"/>
            </a:rPr>
            <a:t>, </a:t>
          </a:r>
          <a:r>
            <a:rPr lang="ko-KR" altLang="ko-KR" sz="1000" baseline="0">
              <a:solidFill>
                <a:sysClr val="windowText" lastClr="000000"/>
              </a:solidFill>
              <a:effectLst/>
              <a:latin typeface="+mn-ea"/>
              <a:ea typeface="+mn-ea"/>
              <a:cs typeface="+mn-cs"/>
            </a:rPr>
            <a:t>설비 관련 자료 등</a:t>
          </a:r>
          <a:r>
            <a:rPr lang="en-US" altLang="ko-KR" sz="1000" baseline="0">
              <a:solidFill>
                <a:sysClr val="windowText" lastClr="000000"/>
              </a:solidFill>
              <a:effectLst/>
              <a:latin typeface="+mn-ea"/>
              <a:ea typeface="+mn-ea"/>
              <a:cs typeface="+mn-cs"/>
            </a:rPr>
            <a:t>)</a:t>
          </a:r>
        </a:p>
        <a:p>
          <a:r>
            <a:rPr lang="en-US" altLang="ko-KR" sz="1000" b="1" baseline="0">
              <a:solidFill>
                <a:sysClr val="windowText" lastClr="000000"/>
              </a:solidFill>
              <a:effectLst/>
              <a:latin typeface="+mn-ea"/>
              <a:ea typeface="+mn-ea"/>
              <a:cs typeface="+mn-cs"/>
            </a:rPr>
            <a:t>2. </a:t>
          </a:r>
          <a:r>
            <a:rPr lang="ko-KR" altLang="en-US" sz="1000" b="1" baseline="0">
              <a:solidFill>
                <a:sysClr val="windowText" lastClr="000000"/>
              </a:solidFill>
              <a:effectLst/>
              <a:latin typeface="+mn-ea"/>
              <a:ea typeface="+mn-ea"/>
              <a:cs typeface="+mn-cs"/>
            </a:rPr>
            <a:t>원 사업 승인 후 </a:t>
          </a:r>
          <a:r>
            <a:rPr lang="en-US" altLang="ko-KR" sz="1000" b="1" baseline="0">
              <a:solidFill>
                <a:sysClr val="windowText" lastClr="000000"/>
              </a:solidFill>
              <a:effectLst/>
              <a:latin typeface="+mn-ea"/>
              <a:ea typeface="+mn-ea"/>
              <a:cs typeface="+mn-cs"/>
            </a:rPr>
            <a:t>'</a:t>
          </a:r>
          <a:r>
            <a:rPr lang="ko-KR" altLang="en-US" sz="1000" b="1" baseline="0">
              <a:solidFill>
                <a:sysClr val="windowText" lastClr="000000"/>
              </a:solidFill>
              <a:effectLst/>
              <a:latin typeface="+mn-ea"/>
              <a:ea typeface="+mn-ea"/>
              <a:cs typeface="+mn-cs"/>
            </a:rPr>
            <a:t>보완 요청</a:t>
          </a:r>
          <a:r>
            <a:rPr lang="en-US" altLang="ko-KR" sz="1000" b="1" baseline="0">
              <a:solidFill>
                <a:sysClr val="windowText" lastClr="000000"/>
              </a:solidFill>
              <a:effectLst/>
              <a:latin typeface="+mn-ea"/>
              <a:ea typeface="+mn-ea"/>
              <a:cs typeface="+mn-cs"/>
            </a:rPr>
            <a:t>' </a:t>
          </a:r>
          <a:r>
            <a:rPr lang="ko-KR" altLang="en-US" sz="1000" b="1" baseline="0">
              <a:solidFill>
                <a:sysClr val="windowText" lastClr="000000"/>
              </a:solidFill>
              <a:effectLst/>
              <a:latin typeface="+mn-ea"/>
              <a:ea typeface="+mn-ea"/>
              <a:cs typeface="+mn-cs"/>
            </a:rPr>
            <a:t>상태인 사업에 대하여 유선상 보완요청 독려</a:t>
          </a:r>
          <a:endParaRPr lang="ko-KR" altLang="ko-KR" sz="1000">
            <a:solidFill>
              <a:sysClr val="windowText" lastClr="000000"/>
            </a:solidFill>
            <a:effectLst/>
            <a:latin typeface="+mn-ea"/>
            <a:ea typeface="+mn-ea"/>
          </a:endParaRPr>
        </a:p>
        <a:p>
          <a:r>
            <a:rPr lang="en-US" altLang="ko-KR" sz="1000" baseline="0">
              <a:solidFill>
                <a:sysClr val="windowText" lastClr="000000"/>
              </a:solidFill>
              <a:effectLst/>
              <a:latin typeface="+mn-ea"/>
              <a:ea typeface="+mn-ea"/>
              <a:cs typeface="+mn-cs"/>
            </a:rPr>
            <a:t>  - A </a:t>
          </a:r>
          <a:r>
            <a:rPr lang="ko-KR" altLang="en-US" sz="1000" baseline="0">
              <a:solidFill>
                <a:sysClr val="windowText" lastClr="000000"/>
              </a:solidFill>
              <a:effectLst/>
              <a:latin typeface="+mn-ea"/>
              <a:ea typeface="+mn-ea"/>
              <a:cs typeface="+mn-cs"/>
            </a:rPr>
            <a:t>사업의 </a:t>
          </a:r>
          <a:r>
            <a:rPr lang="en-US" altLang="ko-KR" sz="1000" baseline="0">
              <a:solidFill>
                <a:sysClr val="windowText" lastClr="000000"/>
              </a:solidFill>
              <a:effectLst/>
              <a:latin typeface="+mn-ea"/>
              <a:ea typeface="+mn-ea"/>
              <a:cs typeface="+mn-cs"/>
            </a:rPr>
            <a:t>2</a:t>
          </a:r>
          <a:r>
            <a:rPr lang="ko-KR" altLang="en-US" sz="1000" baseline="0">
              <a:solidFill>
                <a:sysClr val="windowText" lastClr="000000"/>
              </a:solidFill>
              <a:effectLst/>
              <a:latin typeface="+mn-ea"/>
              <a:ea typeface="+mn-ea"/>
              <a:cs typeface="+mn-cs"/>
            </a:rPr>
            <a:t>차 인증 신청이 들어온 경우 </a:t>
          </a:r>
          <a:r>
            <a:rPr lang="en-US" altLang="ko-KR" sz="1000" baseline="0">
              <a:solidFill>
                <a:sysClr val="windowText" lastClr="000000"/>
              </a:solidFill>
              <a:effectLst/>
              <a:latin typeface="+mn-ea"/>
              <a:ea typeface="+mn-ea"/>
              <a:cs typeface="+mn-cs"/>
            </a:rPr>
            <a:t>-&gt; </a:t>
          </a:r>
          <a:r>
            <a:rPr lang="ko-KR" altLang="en-US" sz="1000" baseline="0">
              <a:solidFill>
                <a:sysClr val="windowText" lastClr="000000"/>
              </a:solidFill>
              <a:effectLst/>
              <a:latin typeface="+mn-ea"/>
              <a:ea typeface="+mn-ea"/>
              <a:cs typeface="+mn-cs"/>
            </a:rPr>
            <a:t>사업계획서 비공개건</a:t>
          </a:r>
          <a:r>
            <a:rPr lang="en-US" altLang="ko-KR" sz="1000" baseline="0">
              <a:solidFill>
                <a:sysClr val="windowText" lastClr="000000"/>
              </a:solidFill>
              <a:effectLst/>
              <a:latin typeface="+mn-ea"/>
              <a:ea typeface="+mn-ea"/>
              <a:cs typeface="+mn-cs"/>
            </a:rPr>
            <a:t>, 1</a:t>
          </a:r>
          <a:r>
            <a:rPr lang="ko-KR" altLang="en-US" sz="1000" baseline="0">
              <a:solidFill>
                <a:sysClr val="windowText" lastClr="000000"/>
              </a:solidFill>
              <a:effectLst/>
              <a:latin typeface="+mn-ea"/>
              <a:ea typeface="+mn-ea"/>
              <a:cs typeface="+mn-cs"/>
            </a:rPr>
            <a:t>차 모니터링보고서 비공개건이 있는지 확인 후</a:t>
          </a:r>
          <a:r>
            <a:rPr lang="en-US" altLang="ko-KR" sz="1000" baseline="0">
              <a:solidFill>
                <a:sysClr val="windowText" lastClr="000000"/>
              </a:solidFill>
              <a:effectLst/>
              <a:latin typeface="+mn-ea"/>
              <a:ea typeface="+mn-ea"/>
              <a:cs typeface="+mn-cs"/>
            </a:rPr>
            <a:t>, </a:t>
          </a:r>
          <a:r>
            <a:rPr lang="ko-KR" altLang="en-US" sz="1000" baseline="0">
              <a:solidFill>
                <a:sysClr val="windowText" lastClr="000000"/>
              </a:solidFill>
              <a:effectLst/>
              <a:latin typeface="+mn-ea"/>
              <a:ea typeface="+mn-ea"/>
              <a:cs typeface="+mn-cs"/>
            </a:rPr>
            <a:t>있다면 </a:t>
          </a:r>
          <a:r>
            <a:rPr lang="en-US" altLang="ko-KR" sz="1000" baseline="0">
              <a:solidFill>
                <a:sysClr val="windowText" lastClr="000000"/>
              </a:solidFill>
              <a:effectLst/>
              <a:latin typeface="+mn-ea"/>
              <a:ea typeface="+mn-ea"/>
              <a:cs typeface="+mn-cs"/>
            </a:rPr>
            <a:t>3</a:t>
          </a:r>
          <a:r>
            <a:rPr lang="ko-KR" altLang="en-US" sz="1000" baseline="0">
              <a:solidFill>
                <a:sysClr val="windowText" lastClr="000000"/>
              </a:solidFill>
              <a:effectLst/>
              <a:latin typeface="+mn-ea"/>
              <a:ea typeface="+mn-ea"/>
              <a:cs typeface="+mn-cs"/>
            </a:rPr>
            <a:t>건 동시에 검토 진행</a:t>
          </a:r>
          <a:endParaRPr lang="ko-KR" altLang="ko-KR" sz="1000">
            <a:solidFill>
              <a:sysClr val="windowText" lastClr="000000"/>
            </a:solidFill>
            <a:effectLst/>
            <a:latin typeface="+mn-ea"/>
            <a:ea typeface="+mn-ea"/>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ko-KR" altLang="ko-KR" sz="1000">
            <a:solidFill>
              <a:sysClr val="windowText" lastClr="000000"/>
            </a:solidFill>
            <a:effectLst/>
            <a:latin typeface="+mn-ea"/>
            <a:ea typeface="+mn-ea"/>
          </a:endParaRPr>
        </a:p>
        <a:p>
          <a:pPr algn="l"/>
          <a:r>
            <a:rPr lang="en-US" altLang="ko-KR" sz="1000" b="1">
              <a:solidFill>
                <a:sysClr val="windowText" lastClr="000000"/>
              </a:solidFill>
              <a:effectLst/>
              <a:latin typeface="+mn-ea"/>
              <a:ea typeface="+mn-ea"/>
              <a:cs typeface="+mn-cs"/>
            </a:rPr>
            <a:t>[</a:t>
          </a:r>
          <a:r>
            <a:rPr lang="ko-KR" altLang="en-US" sz="1000" b="1">
              <a:solidFill>
                <a:sysClr val="windowText" lastClr="000000"/>
              </a:solidFill>
              <a:effectLst/>
              <a:latin typeface="+mn-ea"/>
              <a:ea typeface="+mn-ea"/>
              <a:cs typeface="+mn-cs"/>
            </a:rPr>
            <a:t>기타</a:t>
          </a:r>
          <a:r>
            <a:rPr lang="en-US" altLang="ko-KR" sz="1000" b="1">
              <a:solidFill>
                <a:sysClr val="windowText" lastClr="000000"/>
              </a:solidFill>
              <a:effectLst/>
              <a:latin typeface="+mn-ea"/>
              <a:ea typeface="+mn-ea"/>
              <a:cs typeface="+mn-cs"/>
            </a:rPr>
            <a:t>]</a:t>
          </a:r>
          <a:endParaRPr lang="en-US" altLang="ko-KR" sz="1000" kern="1200" baseline="0">
            <a:solidFill>
              <a:sysClr val="windowText" lastClr="000000"/>
            </a:solidFill>
            <a:latin typeface="+mn-ea"/>
            <a:ea typeface="+mn-ea"/>
          </a:endParaRPr>
        </a:p>
        <a:p>
          <a:pPr algn="l"/>
          <a:r>
            <a:rPr lang="ko-KR" altLang="ko-KR" sz="1000" b="0">
              <a:solidFill>
                <a:sysClr val="windowText" lastClr="000000"/>
              </a:solidFill>
              <a:effectLst/>
              <a:latin typeface="+mn-ea"/>
              <a:ea typeface="+mn-ea"/>
              <a:cs typeface="+mn-cs"/>
            </a:rPr>
            <a:t>∙</a:t>
          </a:r>
          <a:r>
            <a:rPr lang="en-US" altLang="ko-KR" sz="1000" b="0">
              <a:solidFill>
                <a:sysClr val="windowText" lastClr="000000"/>
              </a:solidFill>
              <a:effectLst/>
              <a:latin typeface="+mn-ea"/>
              <a:ea typeface="+mn-ea"/>
              <a:cs typeface="+mn-cs"/>
            </a:rPr>
            <a:t> </a:t>
          </a:r>
          <a:r>
            <a:rPr lang="ko-KR" altLang="en-US" sz="1000" b="1">
              <a:solidFill>
                <a:sysClr val="windowText" lastClr="000000"/>
              </a:solidFill>
              <a:effectLst/>
              <a:latin typeface="+mn-ea"/>
              <a:ea typeface="+mn-ea"/>
              <a:cs typeface="+mn-cs"/>
            </a:rPr>
            <a:t>평가단계에서 외부사업이 반려당한 경우</a:t>
          </a:r>
          <a:endParaRPr lang="en-US" altLang="ko-KR" sz="1000" b="1">
            <a:solidFill>
              <a:sysClr val="windowText" lastClr="000000"/>
            </a:solidFill>
            <a:effectLst/>
            <a:latin typeface="+mn-ea"/>
            <a:ea typeface="+mn-ea"/>
            <a:cs typeface="+mn-cs"/>
          </a:endParaRPr>
        </a:p>
        <a:p>
          <a:pPr algn="l"/>
          <a:r>
            <a:rPr lang="en-US" altLang="ko-KR" sz="1000" kern="1200" baseline="0">
              <a:solidFill>
                <a:sysClr val="windowText" lastClr="000000"/>
              </a:solidFill>
              <a:effectLst/>
              <a:latin typeface="+mn-ea"/>
              <a:ea typeface="+mn-ea"/>
              <a:cs typeface="+mn-cs"/>
            </a:rPr>
            <a:t>  - </a:t>
          </a:r>
          <a:r>
            <a:rPr lang="ko-KR" altLang="en-US" sz="1000" kern="1200" baseline="0">
              <a:solidFill>
                <a:sysClr val="windowText" lastClr="000000"/>
              </a:solidFill>
              <a:effectLst/>
              <a:latin typeface="+mn-ea"/>
              <a:ea typeface="+mn-ea"/>
              <a:cs typeface="+mn-cs"/>
            </a:rPr>
            <a:t>본 외부사업은 반려되었으므로 정보비공개 신청을 반려 합니다</a:t>
          </a:r>
          <a:r>
            <a:rPr lang="en-US" altLang="ko-KR" sz="1000" kern="1200" baseline="0">
              <a:solidFill>
                <a:sysClr val="windowText" lastClr="000000"/>
              </a:solidFill>
              <a:effectLst/>
              <a:latin typeface="+mn-ea"/>
              <a:ea typeface="+mn-ea"/>
              <a:cs typeface="+mn-cs"/>
            </a:rPr>
            <a:t>.</a:t>
          </a:r>
        </a:p>
        <a:p>
          <a:pPr algn="l"/>
          <a:r>
            <a:rPr lang="ko-KR" altLang="ko-KR" sz="1000" b="0">
              <a:solidFill>
                <a:sysClr val="windowText" lastClr="000000"/>
              </a:solidFill>
              <a:effectLst/>
              <a:latin typeface="+mn-ea"/>
              <a:ea typeface="+mn-ea"/>
              <a:cs typeface="+mn-cs"/>
            </a:rPr>
            <a:t>∙</a:t>
          </a:r>
          <a:r>
            <a:rPr lang="en-US" altLang="ko-KR" sz="1000" b="0">
              <a:solidFill>
                <a:sysClr val="windowText" lastClr="000000"/>
              </a:solidFill>
              <a:effectLst/>
              <a:latin typeface="+mn-ea"/>
              <a:ea typeface="+mn-ea"/>
              <a:cs typeface="+mn-cs"/>
            </a:rPr>
            <a:t> </a:t>
          </a:r>
          <a:r>
            <a:rPr lang="ko-KR" altLang="en-US" sz="1000" b="1" kern="1200">
              <a:solidFill>
                <a:sysClr val="windowText" lastClr="000000"/>
              </a:solidFill>
              <a:latin typeface="+mn-ea"/>
              <a:ea typeface="+mn-ea"/>
            </a:rPr>
            <a:t>사업자가 반려</a:t>
          </a:r>
          <a:r>
            <a:rPr lang="en-US" altLang="ko-KR" sz="1000" b="1" kern="1200">
              <a:solidFill>
                <a:sysClr val="windowText" lastClr="000000"/>
              </a:solidFill>
              <a:latin typeface="+mn-ea"/>
              <a:ea typeface="+mn-ea"/>
            </a:rPr>
            <a:t>(</a:t>
          </a:r>
          <a:r>
            <a:rPr lang="ko-KR" altLang="en-US" sz="1000" b="1" kern="1200">
              <a:solidFill>
                <a:sysClr val="windowText" lastClr="000000"/>
              </a:solidFill>
              <a:latin typeface="+mn-ea"/>
              <a:ea typeface="+mn-ea"/>
            </a:rPr>
            <a:t>철회</a:t>
          </a:r>
          <a:r>
            <a:rPr lang="en-US" altLang="ko-KR" sz="1000" b="1" kern="1200">
              <a:solidFill>
                <a:sysClr val="windowText" lastClr="000000"/>
              </a:solidFill>
              <a:latin typeface="+mn-ea"/>
              <a:ea typeface="+mn-ea"/>
            </a:rPr>
            <a:t>)</a:t>
          </a:r>
          <a:r>
            <a:rPr lang="ko-KR" altLang="en-US" sz="1000" b="1" kern="1200">
              <a:solidFill>
                <a:sysClr val="windowText" lastClr="000000"/>
              </a:solidFill>
              <a:latin typeface="+mn-ea"/>
              <a:ea typeface="+mn-ea"/>
            </a:rPr>
            <a:t> 요청한 경우</a:t>
          </a:r>
          <a:endParaRPr lang="en-US" altLang="ko-KR" sz="1000" b="1" kern="1200">
            <a:solidFill>
              <a:sysClr val="windowText" lastClr="000000"/>
            </a:solidFill>
            <a:latin typeface="+mn-ea"/>
            <a:ea typeface="+mn-ea"/>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ko-KR" sz="1000" baseline="0">
              <a:solidFill>
                <a:sysClr val="windowText" lastClr="000000"/>
              </a:solidFill>
              <a:effectLst/>
              <a:latin typeface="+mn-ea"/>
              <a:ea typeface="+mn-ea"/>
              <a:cs typeface="+mn-cs"/>
            </a:rPr>
            <a:t>  - </a:t>
          </a:r>
          <a:r>
            <a:rPr lang="ko-KR" altLang="en-US" sz="1000" baseline="0">
              <a:solidFill>
                <a:sysClr val="windowText" lastClr="000000"/>
              </a:solidFill>
              <a:effectLst/>
              <a:latin typeface="+mn-ea"/>
              <a:ea typeface="+mn-ea"/>
              <a:cs typeface="+mn-cs"/>
            </a:rPr>
            <a:t>사업자 반려</a:t>
          </a:r>
          <a:r>
            <a:rPr lang="en-US" altLang="ko-KR" sz="1000" baseline="0">
              <a:solidFill>
                <a:sysClr val="windowText" lastClr="000000"/>
              </a:solidFill>
              <a:effectLst/>
              <a:latin typeface="+mn-ea"/>
              <a:ea typeface="+mn-ea"/>
              <a:cs typeface="+mn-cs"/>
            </a:rPr>
            <a:t>(</a:t>
          </a:r>
          <a:r>
            <a:rPr lang="ko-KR" altLang="en-US" sz="1000" baseline="0">
              <a:solidFill>
                <a:sysClr val="windowText" lastClr="000000"/>
              </a:solidFill>
              <a:effectLst/>
              <a:latin typeface="+mn-ea"/>
              <a:ea typeface="+mn-ea"/>
              <a:cs typeface="+mn-cs"/>
            </a:rPr>
            <a:t>철회</a:t>
          </a:r>
          <a:r>
            <a:rPr lang="en-US" altLang="ko-KR" sz="1000" baseline="0">
              <a:solidFill>
                <a:sysClr val="windowText" lastClr="000000"/>
              </a:solidFill>
              <a:effectLst/>
              <a:latin typeface="+mn-ea"/>
              <a:ea typeface="+mn-ea"/>
              <a:cs typeface="+mn-cs"/>
            </a:rPr>
            <a:t>)</a:t>
          </a:r>
          <a:r>
            <a:rPr lang="ko-KR" altLang="en-US" sz="1000" baseline="0">
              <a:solidFill>
                <a:sysClr val="windowText" lastClr="000000"/>
              </a:solidFill>
              <a:effectLst/>
              <a:latin typeface="+mn-ea"/>
              <a:ea typeface="+mn-ea"/>
              <a:cs typeface="+mn-cs"/>
            </a:rPr>
            <a:t> 요청에 따라 정보비공개 신청을 반려합니다</a:t>
          </a:r>
          <a:r>
            <a:rPr lang="en-US" altLang="ko-KR" sz="1000" baseline="0">
              <a:solidFill>
                <a:sysClr val="windowText" lastClr="000000"/>
              </a:solidFill>
              <a:effectLst/>
              <a:latin typeface="+mn-ea"/>
              <a:ea typeface="+mn-ea"/>
              <a:cs typeface="+mn-cs"/>
            </a:rPr>
            <a:t>.</a:t>
          </a:r>
          <a:endParaRPr lang="en-US" altLang="ko-KR" sz="1000" kern="1200">
            <a:solidFill>
              <a:sysClr val="windowText" lastClr="000000"/>
            </a:solidFill>
            <a:latin typeface="+mn-ea"/>
            <a:ea typeface="+mn-ea"/>
          </a:endParaRPr>
        </a:p>
        <a:p>
          <a:pPr algn="l"/>
          <a:r>
            <a:rPr lang="ko-KR" altLang="ko-KR" sz="1000" b="0">
              <a:solidFill>
                <a:sysClr val="windowText" lastClr="000000"/>
              </a:solidFill>
              <a:effectLst/>
              <a:latin typeface="+mn-ea"/>
              <a:ea typeface="+mn-ea"/>
              <a:cs typeface="+mn-cs"/>
            </a:rPr>
            <a:t>∙</a:t>
          </a:r>
          <a:r>
            <a:rPr lang="en-US" altLang="ko-KR" sz="1000" b="0">
              <a:solidFill>
                <a:sysClr val="windowText" lastClr="000000"/>
              </a:solidFill>
              <a:effectLst/>
              <a:latin typeface="+mn-ea"/>
              <a:ea typeface="+mn-ea"/>
              <a:cs typeface="+mn-cs"/>
            </a:rPr>
            <a:t> </a:t>
          </a:r>
          <a:r>
            <a:rPr lang="ko-KR" altLang="en-US" sz="1000" b="1" kern="1200">
              <a:solidFill>
                <a:sysClr val="windowText" lastClr="000000"/>
              </a:solidFill>
              <a:latin typeface="+mn-ea"/>
              <a:ea typeface="+mn-ea"/>
            </a:rPr>
            <a:t>인증위원회 승인된 경우</a:t>
          </a:r>
          <a:endParaRPr lang="en-US" altLang="ko-KR" sz="1000" b="1" kern="1200">
            <a:solidFill>
              <a:sysClr val="windowText" lastClr="000000"/>
            </a:solidFill>
            <a:latin typeface="+mn-ea"/>
            <a:ea typeface="+mn-ea"/>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ko-KR" sz="1000" baseline="0">
              <a:solidFill>
                <a:sysClr val="windowText" lastClr="000000"/>
              </a:solidFill>
              <a:effectLst/>
              <a:latin typeface="+mn-ea"/>
              <a:ea typeface="+mn-ea"/>
              <a:cs typeface="+mn-cs"/>
            </a:rPr>
            <a:t>  - OO</a:t>
          </a:r>
          <a:r>
            <a:rPr lang="ko-KR" altLang="en-US" sz="1000" baseline="0">
              <a:solidFill>
                <a:sysClr val="windowText" lastClr="000000"/>
              </a:solidFill>
              <a:effectLst/>
              <a:latin typeface="+mn-ea"/>
              <a:ea typeface="+mn-ea"/>
              <a:cs typeface="+mn-cs"/>
            </a:rPr>
            <a:t>년 </a:t>
          </a:r>
          <a:r>
            <a:rPr lang="en-US" altLang="ko-KR" sz="1000" baseline="0">
              <a:solidFill>
                <a:sysClr val="windowText" lastClr="000000"/>
              </a:solidFill>
              <a:effectLst/>
              <a:latin typeface="+mn-ea"/>
              <a:ea typeface="+mn-ea"/>
              <a:cs typeface="+mn-cs"/>
            </a:rPr>
            <a:t>O</a:t>
          </a:r>
          <a:r>
            <a:rPr lang="ko-KR" altLang="en-US" sz="1000" baseline="0">
              <a:solidFill>
                <a:sysClr val="windowText" lastClr="000000"/>
              </a:solidFill>
              <a:effectLst/>
              <a:latin typeface="+mn-ea"/>
              <a:ea typeface="+mn-ea"/>
              <a:cs typeface="+mn-cs"/>
            </a:rPr>
            <a:t>분기 배출량 인증위원회 심의 결과에 따라 사업계획서</a:t>
          </a:r>
          <a:r>
            <a:rPr lang="en-US" altLang="ko-KR" sz="1000" baseline="0">
              <a:solidFill>
                <a:sysClr val="windowText" lastClr="000000"/>
              </a:solidFill>
              <a:effectLst/>
              <a:latin typeface="+mn-ea"/>
              <a:ea typeface="+mn-ea"/>
              <a:cs typeface="+mn-cs"/>
            </a:rPr>
            <a:t>(</a:t>
          </a:r>
          <a:r>
            <a:rPr lang="ko-KR" altLang="en-US" sz="1000" baseline="0">
              <a:solidFill>
                <a:sysClr val="windowText" lastClr="000000"/>
              </a:solidFill>
              <a:effectLst/>
              <a:latin typeface="+mn-ea"/>
              <a:ea typeface="+mn-ea"/>
              <a:cs typeface="+mn-cs"/>
            </a:rPr>
            <a:t>또는 모니터링보고서</a:t>
          </a:r>
          <a:r>
            <a:rPr lang="en-US" altLang="ko-KR" sz="1000" baseline="0">
              <a:solidFill>
                <a:sysClr val="windowText" lastClr="000000"/>
              </a:solidFill>
              <a:effectLst/>
              <a:latin typeface="+mn-ea"/>
              <a:ea typeface="+mn-ea"/>
              <a:cs typeface="+mn-cs"/>
            </a:rPr>
            <a:t>, </a:t>
          </a:r>
          <a:r>
            <a:rPr lang="ko-KR" altLang="en-US" sz="1000" baseline="0">
              <a:solidFill>
                <a:sysClr val="windowText" lastClr="000000"/>
              </a:solidFill>
              <a:effectLst/>
              <a:latin typeface="+mn-ea"/>
              <a:ea typeface="+mn-ea"/>
              <a:cs typeface="+mn-cs"/>
            </a:rPr>
            <a:t>검증보고서</a:t>
          </a:r>
          <a:r>
            <a:rPr lang="en-US" altLang="ko-KR" sz="1000" baseline="0">
              <a:solidFill>
                <a:sysClr val="windowText" lastClr="000000"/>
              </a:solidFill>
              <a:effectLst/>
              <a:latin typeface="+mn-ea"/>
              <a:ea typeface="+mn-ea"/>
              <a:cs typeface="+mn-cs"/>
            </a:rPr>
            <a:t>)</a:t>
          </a:r>
          <a:r>
            <a:rPr lang="ko-KR" altLang="en-US" sz="1000" baseline="0">
              <a:solidFill>
                <a:sysClr val="windowText" lastClr="000000"/>
              </a:solidFill>
              <a:effectLst/>
              <a:latin typeface="+mn-ea"/>
              <a:ea typeface="+mn-ea"/>
              <a:cs typeface="+mn-cs"/>
            </a:rPr>
            <a:t> 정보비공개 승인되었습니다</a:t>
          </a:r>
          <a:r>
            <a:rPr lang="en-US" altLang="ko-KR" sz="1000" baseline="0">
              <a:solidFill>
                <a:sysClr val="windowText" lastClr="000000"/>
              </a:solidFill>
              <a:effectLst/>
              <a:latin typeface="+mn-ea"/>
              <a:ea typeface="+mn-ea"/>
              <a:cs typeface="+mn-cs"/>
            </a:rPr>
            <a:t>.</a:t>
          </a:r>
          <a:endParaRPr lang="ko-KR" altLang="ko-KR" sz="1000">
            <a:solidFill>
              <a:sysClr val="windowText" lastClr="000000"/>
            </a:solidFill>
            <a:effectLst/>
            <a:latin typeface="+mn-ea"/>
            <a:ea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161922</xdr:colOff>
      <xdr:row>3</xdr:row>
      <xdr:rowOff>12885</xdr:rowOff>
    </xdr:from>
    <xdr:to>
      <xdr:col>16</xdr:col>
      <xdr:colOff>571500</xdr:colOff>
      <xdr:row>11</xdr:row>
      <xdr:rowOff>57150</xdr:rowOff>
    </xdr:to>
    <xdr:sp macro="" textlink="">
      <xdr:nvSpPr>
        <xdr:cNvPr id="2" name="직사각형 1">
          <a:extLst>
            <a:ext uri="{FF2B5EF4-FFF2-40B4-BE49-F238E27FC236}">
              <a16:creationId xmlns:a16="http://schemas.microsoft.com/office/drawing/2014/main" id="{932EBCB7-A3A4-292C-D95F-D432B75C6C85}"/>
            </a:ext>
          </a:extLst>
        </xdr:cNvPr>
        <xdr:cNvSpPr/>
      </xdr:nvSpPr>
      <xdr:spPr>
        <a:xfrm>
          <a:off x="161922" y="641535"/>
          <a:ext cx="14935203" cy="1720665"/>
        </a:xfrm>
        <a:prstGeom prst="rect">
          <a:avLst/>
        </a:prstGeom>
        <a:solidFill>
          <a:schemeClr val="accent5">
            <a:lumMod val="20000"/>
            <a:lumOff val="80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ko-KR" altLang="en-US" sz="1000" kern="1200">
              <a:solidFill>
                <a:sysClr val="windowText" lastClr="000000"/>
              </a:solidFill>
              <a:latin typeface="+mn-ea"/>
              <a:ea typeface="+mn-ea"/>
            </a:rPr>
            <a:t>∙ </a:t>
          </a:r>
          <a:r>
            <a:rPr lang="ko-KR" altLang="en-US" sz="1000" b="1" kern="1200">
              <a:solidFill>
                <a:sysClr val="windowText" lastClr="000000"/>
              </a:solidFill>
              <a:latin typeface="+mn-ea"/>
              <a:ea typeface="+mn-ea"/>
            </a:rPr>
            <a:t>기존 검토기준</a:t>
          </a:r>
          <a:r>
            <a:rPr lang="en-US" altLang="ko-KR" sz="1000" b="1" kern="1200">
              <a:solidFill>
                <a:sysClr val="windowText" lastClr="000000"/>
              </a:solidFill>
              <a:latin typeface="+mn-ea"/>
              <a:ea typeface="+mn-ea"/>
            </a:rPr>
            <a:t>:</a:t>
          </a:r>
          <a:r>
            <a:rPr lang="en-US" altLang="ko-KR" sz="1000" kern="1200">
              <a:solidFill>
                <a:sysClr val="windowText" lastClr="000000"/>
              </a:solidFill>
              <a:latin typeface="+mn-ea"/>
              <a:ea typeface="+mn-ea"/>
            </a:rPr>
            <a:t> </a:t>
          </a:r>
          <a:r>
            <a:rPr lang="ko-KR" altLang="en-US" sz="1000" kern="1200">
              <a:solidFill>
                <a:sysClr val="windowText" lastClr="000000"/>
              </a:solidFill>
              <a:latin typeface="+mn-ea"/>
              <a:ea typeface="+mn-ea"/>
            </a:rPr>
            <a:t>사업의 승인 이후 정보비공개 신청 평가 진행</a:t>
          </a:r>
          <a:r>
            <a:rPr lang="en-US" altLang="ko-KR" sz="1000" kern="1200">
              <a:solidFill>
                <a:sysClr val="windowText" lastClr="000000"/>
              </a:solidFill>
              <a:latin typeface="+mn-ea"/>
              <a:ea typeface="+mn-ea"/>
            </a:rPr>
            <a:t>(</a:t>
          </a:r>
          <a:r>
            <a:rPr lang="ko-KR" altLang="en-US" sz="1000" kern="1200">
              <a:solidFill>
                <a:sysClr val="windowText" lastClr="000000"/>
              </a:solidFill>
              <a:latin typeface="+mn-ea"/>
              <a:ea typeface="+mn-ea"/>
            </a:rPr>
            <a:t>승인 전 정보비공개 신청 건 평가 제외</a:t>
          </a:r>
          <a:r>
            <a:rPr lang="en-US" altLang="ko-KR" sz="1000" kern="1200">
              <a:solidFill>
                <a:sysClr val="windowText" lastClr="000000"/>
              </a:solidFill>
              <a:latin typeface="+mn-ea"/>
              <a:ea typeface="+mn-ea"/>
            </a:rPr>
            <a:t>)</a:t>
          </a:r>
        </a:p>
        <a:p>
          <a:pPr algn="l"/>
          <a:r>
            <a:rPr lang="ko-KR" altLang="en-US" sz="1000" kern="1200">
              <a:solidFill>
                <a:sysClr val="windowText" lastClr="000000"/>
              </a:solidFill>
              <a:latin typeface="+mn-ea"/>
              <a:ea typeface="+mn-ea"/>
            </a:rPr>
            <a:t>∙ </a:t>
          </a:r>
          <a:r>
            <a:rPr lang="ko-KR" altLang="en-US" sz="1000" b="1" kern="1200">
              <a:solidFill>
                <a:sysClr val="windowText" lastClr="000000"/>
              </a:solidFill>
              <a:latin typeface="+mn-ea"/>
              <a:ea typeface="+mn-ea"/>
            </a:rPr>
            <a:t>변경 검토기준</a:t>
          </a:r>
          <a:r>
            <a:rPr lang="en-US" altLang="ko-KR" sz="1000" b="1" kern="1200">
              <a:solidFill>
                <a:sysClr val="windowText" lastClr="000000"/>
              </a:solidFill>
              <a:latin typeface="+mn-ea"/>
              <a:ea typeface="+mn-ea"/>
            </a:rPr>
            <a:t>:</a:t>
          </a:r>
          <a:r>
            <a:rPr lang="en-US" altLang="ko-KR" sz="1000" kern="1200">
              <a:solidFill>
                <a:sysClr val="windowText" lastClr="000000"/>
              </a:solidFill>
              <a:latin typeface="+mn-ea"/>
              <a:ea typeface="+mn-ea"/>
            </a:rPr>
            <a:t> </a:t>
          </a:r>
          <a:r>
            <a:rPr lang="ko-KR" altLang="en-US" sz="1000" kern="1200">
              <a:solidFill>
                <a:sysClr val="windowText" lastClr="000000"/>
              </a:solidFill>
              <a:latin typeface="+mn-ea"/>
              <a:ea typeface="+mn-ea"/>
            </a:rPr>
            <a:t>외부사업 평가와 정보비공개 신청 평가 동시 진행</a:t>
          </a:r>
          <a:endParaRPr lang="en-US" altLang="ko-KR" sz="1000" kern="1200">
            <a:solidFill>
              <a:sysClr val="windowText" lastClr="000000"/>
            </a:solidFill>
            <a:latin typeface="+mn-ea"/>
            <a:ea typeface="+mn-ea"/>
          </a:endParaRPr>
        </a:p>
        <a:p>
          <a:pPr algn="l"/>
          <a:r>
            <a:rPr lang="en-US" altLang="ko-KR" sz="1000" kern="1200" baseline="0">
              <a:solidFill>
                <a:sysClr val="windowText" lastClr="000000"/>
              </a:solidFill>
              <a:latin typeface="+mn-ea"/>
              <a:ea typeface="+mn-ea"/>
            </a:rPr>
            <a:t>  - </a:t>
          </a:r>
          <a:r>
            <a:rPr lang="en-US" altLang="ko-KR" sz="1000" b="1" kern="1200" baseline="0">
              <a:solidFill>
                <a:sysClr val="windowText" lastClr="000000"/>
              </a:solidFill>
              <a:latin typeface="+mn-ea"/>
              <a:ea typeface="+mn-ea"/>
            </a:rPr>
            <a:t>(</a:t>
          </a:r>
          <a:r>
            <a:rPr lang="ko-KR" altLang="en-US" sz="1000" b="1" kern="1200" baseline="0">
              <a:solidFill>
                <a:sysClr val="windowText" lastClr="000000"/>
              </a:solidFill>
              <a:latin typeface="+mn-ea"/>
              <a:ea typeface="+mn-ea"/>
            </a:rPr>
            <a:t>법적 근거</a:t>
          </a:r>
          <a:r>
            <a:rPr lang="en-US" altLang="ko-KR" sz="1000" b="1" kern="1200" baseline="0">
              <a:solidFill>
                <a:sysClr val="windowText" lastClr="000000"/>
              </a:solidFill>
              <a:latin typeface="+mn-ea"/>
              <a:ea typeface="+mn-ea"/>
            </a:rPr>
            <a:t>)</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제</a:t>
          </a:r>
          <a:r>
            <a:rPr lang="en-US" altLang="ko-KR" sz="1000" kern="1200" baseline="0">
              <a:solidFill>
                <a:sysClr val="windowText" lastClr="000000"/>
              </a:solidFill>
              <a:latin typeface="+mn-ea"/>
              <a:ea typeface="+mn-ea"/>
            </a:rPr>
            <a:t>52</a:t>
          </a:r>
          <a:r>
            <a:rPr lang="ko-KR" altLang="en-US" sz="1000" kern="1200" baseline="0">
              <a:solidFill>
                <a:sysClr val="windowText" lastClr="000000"/>
              </a:solidFill>
              <a:latin typeface="+mn-ea"/>
              <a:ea typeface="+mn-ea"/>
            </a:rPr>
            <a:t>조</a:t>
          </a:r>
          <a:r>
            <a:rPr lang="en-US" altLang="ko-KR" sz="1000" kern="1200" baseline="0">
              <a:solidFill>
                <a:sysClr val="windowText" lastClr="000000"/>
              </a:solidFill>
              <a:latin typeface="+mn-ea"/>
              <a:ea typeface="+mn-ea"/>
            </a:rPr>
            <a:t>(</a:t>
          </a:r>
          <a:r>
            <a:rPr lang="ko-KR" altLang="en-US" sz="1000" kern="1200" baseline="0">
              <a:solidFill>
                <a:sysClr val="windowText" lastClr="000000"/>
              </a:solidFill>
              <a:latin typeface="+mn-ea"/>
              <a:ea typeface="+mn-ea"/>
            </a:rPr>
            <a:t>정보공개</a:t>
          </a:r>
          <a:r>
            <a:rPr lang="en-US" altLang="ko-KR" sz="1000" kern="1200" baseline="0">
              <a:solidFill>
                <a:sysClr val="windowText" lastClr="000000"/>
              </a:solidFill>
              <a:latin typeface="+mn-ea"/>
              <a:ea typeface="+mn-ea"/>
            </a:rPr>
            <a:t>) ① </a:t>
          </a:r>
          <a:r>
            <a:rPr lang="ko-KR" altLang="en-US" sz="1000" kern="1200" baseline="0">
              <a:solidFill>
                <a:sysClr val="windowText" lastClr="000000"/>
              </a:solidFill>
              <a:latin typeface="+mn-ea"/>
              <a:ea typeface="+mn-ea"/>
            </a:rPr>
            <a:t>외부사업 사업자는 제</a:t>
          </a:r>
          <a:r>
            <a:rPr lang="en-US" altLang="ko-KR" sz="1000" kern="1200" baseline="0">
              <a:solidFill>
                <a:sysClr val="windowText" lastClr="000000"/>
              </a:solidFill>
              <a:latin typeface="+mn-ea"/>
              <a:ea typeface="+mn-ea"/>
            </a:rPr>
            <a:t>40</a:t>
          </a:r>
          <a:r>
            <a:rPr lang="ko-KR" altLang="en-US" sz="1000" kern="1200" baseline="0">
              <a:solidFill>
                <a:sysClr val="windowText" lastClr="000000"/>
              </a:solidFill>
              <a:latin typeface="+mn-ea"/>
              <a:ea typeface="+mn-ea"/>
            </a:rPr>
            <a:t>조제</a:t>
          </a:r>
          <a:r>
            <a:rPr lang="en-US" altLang="ko-KR" sz="1000" kern="1200" baseline="0">
              <a:solidFill>
                <a:sysClr val="windowText" lastClr="000000"/>
              </a:solidFill>
              <a:latin typeface="+mn-ea"/>
              <a:ea typeface="+mn-ea"/>
            </a:rPr>
            <a:t>2</a:t>
          </a:r>
          <a:r>
            <a:rPr lang="ko-KR" altLang="en-US" sz="1000" kern="1200" baseline="0">
              <a:solidFill>
                <a:sysClr val="windowText" lastClr="000000"/>
              </a:solidFill>
              <a:latin typeface="+mn-ea"/>
              <a:ea typeface="+mn-ea"/>
            </a:rPr>
            <a:t>항에 의한 정보공개 조항에도 불구하고 비공개를 원하는 항목이 있을 경우</a:t>
          </a:r>
          <a:r>
            <a:rPr lang="en-US" altLang="ko-KR" sz="1000" kern="1200" baseline="0">
              <a:solidFill>
                <a:sysClr val="windowText" lastClr="000000"/>
              </a:solidFill>
              <a:latin typeface="+mn-ea"/>
              <a:ea typeface="+mn-ea"/>
            </a:rPr>
            <a:t>, </a:t>
          </a:r>
        </a:p>
        <a:p>
          <a:pPr algn="l"/>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제</a:t>
          </a:r>
          <a:r>
            <a:rPr lang="en-US" altLang="ko-KR" sz="1000" kern="1200" baseline="0">
              <a:solidFill>
                <a:sysClr val="windowText" lastClr="000000"/>
              </a:solidFill>
              <a:latin typeface="+mn-ea"/>
              <a:ea typeface="+mn-ea"/>
            </a:rPr>
            <a:t>12</a:t>
          </a:r>
          <a:r>
            <a:rPr lang="ko-KR" altLang="en-US" sz="1000" kern="1200" baseline="0">
              <a:solidFill>
                <a:sysClr val="windowText" lastClr="000000"/>
              </a:solidFill>
              <a:latin typeface="+mn-ea"/>
              <a:ea typeface="+mn-ea"/>
            </a:rPr>
            <a:t>조에 따른 </a:t>
          </a:r>
          <a:r>
            <a:rPr lang="ko-KR" altLang="en-US" sz="1000" b="1" u="sng" kern="1200" baseline="0">
              <a:solidFill>
                <a:sysClr val="windowText" lastClr="000000"/>
              </a:solidFill>
              <a:latin typeface="+mn-ea"/>
              <a:ea typeface="+mn-ea"/>
            </a:rPr>
            <a:t>외부사업 승인 신청 또는</a:t>
          </a:r>
          <a:r>
            <a:rPr lang="ko-KR" altLang="en-US" sz="1000" kern="1200" baseline="0">
              <a:solidFill>
                <a:sysClr val="windowText" lastClr="000000"/>
              </a:solidFill>
              <a:latin typeface="+mn-ea"/>
              <a:ea typeface="+mn-ea"/>
            </a:rPr>
            <a:t> 제</a:t>
          </a:r>
          <a:r>
            <a:rPr lang="en-US" altLang="ko-KR" sz="1000" kern="1200" baseline="0">
              <a:solidFill>
                <a:sysClr val="windowText" lastClr="000000"/>
              </a:solidFill>
              <a:latin typeface="+mn-ea"/>
              <a:ea typeface="+mn-ea"/>
            </a:rPr>
            <a:t>31</a:t>
          </a:r>
          <a:r>
            <a:rPr lang="ko-KR" altLang="en-US" sz="1000" kern="1200" baseline="0">
              <a:solidFill>
                <a:sysClr val="windowText" lastClr="000000"/>
              </a:solidFill>
              <a:latin typeface="+mn-ea"/>
              <a:ea typeface="+mn-ea"/>
            </a:rPr>
            <a:t>조에 따른 </a:t>
          </a:r>
          <a:r>
            <a:rPr lang="ko-KR" altLang="en-US" sz="1000" b="1" u="sng" kern="1200" baseline="0">
              <a:solidFill>
                <a:sysClr val="windowText" lastClr="000000"/>
              </a:solidFill>
              <a:latin typeface="+mn-ea"/>
              <a:ea typeface="+mn-ea"/>
            </a:rPr>
            <a:t>외부사업 온실가스 감축량 인증 신청 시</a:t>
          </a:r>
          <a:r>
            <a:rPr lang="ko-KR" altLang="en-US" sz="1000" kern="1200" baseline="0">
              <a:solidFill>
                <a:sysClr val="windowText" lastClr="000000"/>
              </a:solidFill>
              <a:latin typeface="+mn-ea"/>
              <a:ea typeface="+mn-ea"/>
            </a:rPr>
            <a:t>에 별지 제</a:t>
          </a:r>
          <a:r>
            <a:rPr lang="en-US" altLang="ko-KR" sz="1000" kern="1200" baseline="0">
              <a:solidFill>
                <a:sysClr val="windowText" lastClr="000000"/>
              </a:solidFill>
              <a:latin typeface="+mn-ea"/>
              <a:ea typeface="+mn-ea"/>
            </a:rPr>
            <a:t>32</a:t>
          </a:r>
          <a:r>
            <a:rPr lang="ko-KR" altLang="en-US" sz="1000" kern="1200" baseline="0">
              <a:solidFill>
                <a:sysClr val="windowText" lastClr="000000"/>
              </a:solidFill>
              <a:latin typeface="+mn-ea"/>
              <a:ea typeface="+mn-ea"/>
            </a:rPr>
            <a:t>호 서식에 따른 정보 비공개 신청서를 부문별 관장기관의 장에게 제출하여 해당 정보의 비공개를 요청할 수 있다</a:t>
          </a:r>
          <a:r>
            <a:rPr lang="en-US" altLang="ko-KR" sz="1000" kern="1200" baseline="0">
              <a:solidFill>
                <a:sysClr val="windowText" lastClr="000000"/>
              </a:solidFill>
              <a:latin typeface="+mn-ea"/>
              <a:ea typeface="+mn-ea"/>
            </a:rPr>
            <a:t>. </a:t>
          </a:r>
          <a:r>
            <a:rPr lang="ko-KR" altLang="en-US" sz="1000" kern="1200" baseline="0">
              <a:solidFill>
                <a:sysClr val="windowText" lastClr="000000"/>
              </a:solidFill>
              <a:latin typeface="+mn-ea"/>
              <a:ea typeface="+mn-ea"/>
            </a:rPr>
            <a:t> </a:t>
          </a:r>
          <a:endParaRPr lang="en-US" altLang="ko-KR" sz="1000" kern="1200" baseline="0">
            <a:solidFill>
              <a:sysClr val="windowText" lastClr="000000"/>
            </a:solidFill>
            <a:latin typeface="+mn-ea"/>
            <a:ea typeface="+mn-ea"/>
          </a:endParaRPr>
        </a:p>
        <a:p>
          <a:pPr algn="l"/>
          <a:r>
            <a:rPr lang="ko-KR" altLang="en-US" sz="1000" kern="1200" baseline="0">
              <a:solidFill>
                <a:sysClr val="windowText" lastClr="000000"/>
              </a:solidFill>
              <a:latin typeface="+mn-ea"/>
              <a:ea typeface="+mn-ea"/>
            </a:rPr>
            <a:t>이에 따라</a:t>
          </a:r>
          <a:r>
            <a:rPr lang="en-US" altLang="ko-KR" sz="1000" kern="1200" baseline="0">
              <a:solidFill>
                <a:sysClr val="windowText" lastClr="000000"/>
              </a:solidFill>
              <a:latin typeface="+mn-ea"/>
              <a:ea typeface="+mn-ea"/>
            </a:rPr>
            <a:t>, </a:t>
          </a:r>
        </a:p>
        <a:p>
          <a:pPr algn="l"/>
          <a:r>
            <a:rPr lang="en-US" altLang="ko-KR" sz="1000" kern="1200" baseline="0">
              <a:solidFill>
                <a:sysClr val="windowText" lastClr="000000"/>
              </a:solidFill>
              <a:latin typeface="+mn-ea"/>
              <a:ea typeface="+mn-ea"/>
            </a:rPr>
            <a:t>  1. </a:t>
          </a:r>
          <a:r>
            <a:rPr lang="ko-KR" altLang="en-US" sz="1000" kern="1200" baseline="0">
              <a:solidFill>
                <a:sysClr val="windowText" lastClr="000000"/>
              </a:solidFill>
              <a:latin typeface="+mn-ea"/>
              <a:ea typeface="+mn-ea"/>
            </a:rPr>
            <a:t>배분받은 사업의 정보비공개 신청 상황을 확인 후 각 사업 담당자가 평가 진행</a:t>
          </a:r>
          <a:endParaRPr lang="en-US" altLang="ko-KR" sz="1000" kern="1200" baseline="0">
            <a:solidFill>
              <a:sysClr val="windowText" lastClr="000000"/>
            </a:solidFill>
            <a:latin typeface="+mn-ea"/>
            <a:ea typeface="+mn-ea"/>
          </a:endParaRPr>
        </a:p>
        <a:p>
          <a:pPr algn="l"/>
          <a:r>
            <a:rPr lang="en-US" altLang="ko-KR" sz="1000" kern="1200" baseline="0">
              <a:solidFill>
                <a:sysClr val="windowText" lastClr="000000"/>
              </a:solidFill>
              <a:latin typeface="+mn-ea"/>
              <a:ea typeface="+mn-ea"/>
            </a:rPr>
            <a:t>  2. </a:t>
          </a:r>
          <a:r>
            <a:rPr lang="ko-KR" altLang="en-US" sz="1000" kern="1200" baseline="0">
              <a:solidFill>
                <a:sysClr val="windowText" lastClr="000000"/>
              </a:solidFill>
              <a:latin typeface="+mn-ea"/>
              <a:ea typeface="+mn-ea"/>
            </a:rPr>
            <a:t>정보비공개 평가 및 보완을 거쳐 본 사업과 함께 인증위 상정</a:t>
          </a:r>
          <a:endParaRPr lang="en-US" altLang="ko-KR" sz="1000" kern="1200" baseline="0">
            <a:solidFill>
              <a:sysClr val="windowText" lastClr="000000"/>
            </a:solidFill>
            <a:latin typeface="+mn-ea"/>
            <a:ea typeface="+mn-ea"/>
          </a:endParaRPr>
        </a:p>
        <a:p>
          <a:pPr algn="l"/>
          <a:endParaRPr lang="en-US" altLang="ko-KR" sz="1000" kern="1200" baseline="0">
            <a:solidFill>
              <a:sysClr val="windowText" lastClr="000000"/>
            </a:solidFill>
            <a:latin typeface="+mn-ea"/>
            <a:ea typeface="+mn-ea"/>
          </a:endParaRPr>
        </a:p>
        <a:p>
          <a:pPr algn="l"/>
          <a:endParaRPr lang="en-US" altLang="ko-KR" sz="1000" kern="1200" baseline="0">
            <a:solidFill>
              <a:sysClr val="windowText" lastClr="000000"/>
            </a:solidFill>
            <a:latin typeface="+mn-ea"/>
            <a:ea typeface="+mn-ea"/>
          </a:endParaRPr>
        </a:p>
        <a:p>
          <a:pPr algn="l"/>
          <a:endParaRPr lang="en-US" altLang="ko-KR" sz="1000" kern="1200">
            <a:solidFill>
              <a:srgbClr val="002060"/>
            </a:solidFill>
            <a:latin typeface="+mn-ea"/>
            <a:ea typeface="+mn-ea"/>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조영우" id="{C27F5C2C-11AA-4F0C-8368-AE958643D745}" userId="조영우" providerId="Non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2" dT="2022-09-27T02:22:22.71" personId="{C27F5C2C-11AA-4F0C-8368-AE958643D745}" id="{2BAA4E20-630E-43E0-981E-142ED1780082}">
    <text>정보비공개 심의 승인</text>
  </threadedComment>
  <threadedComment ref="F42" dT="2022-09-27T02:21:13.13" personId="{C27F5C2C-11AA-4F0C-8368-AE958643D745}" id="{89C9E652-C47B-476B-9A5A-48737E55CFC9}">
    <text>정보비공개 반려 완료/반려 사업의 합</text>
  </threadedComment>
  <threadedComment ref="M42" dT="2022-09-27T02:21:37.93" personId="{C27F5C2C-11AA-4F0C-8368-AE958643D745}" id="{99D2D3FA-FD5E-4DD8-984D-572D585BF703}">
    <text>평가/인증 단계에서 반려</text>
  </threadedComment>
  <threadedComment ref="N42" dT="2022-09-27T02:33:15.94" personId="{C27F5C2C-11AA-4F0C-8368-AE958643D745}" id="{7DDE26BE-06B9-429C-8FD8-149C0639B63A}">
    <text>평가 진행 중인 사업(반려 완료/요청 제외)</text>
  </threadedComment>
  <threadedComment ref="J43" dT="2022-09-28T01:16:30.67" personId="{C27F5C2C-11AA-4F0C-8368-AE958643D745}" id="{812A28C8-A20F-475D-8B0C-60BFB0A31E9B}">
    <text>신규승인/신규신청의 합</text>
  </threadedComment>
  <threadedComment ref="K43" dT="2022-09-27T02:23:40.57" personId="{C27F5C2C-11AA-4F0C-8368-AE958643D745}" id="{5065E18B-0495-48A0-AB33-E607496AC7C3}">
    <text>사업자, 정보비공개 신청 반려 요청에 의한 반려 완료</text>
  </threadedComment>
  <threadedComment ref="L44" dT="2022-09-28T01:56:25.41" personId="{C27F5C2C-11AA-4F0C-8368-AE958643D745}" id="{1E8D2E6D-1240-40DF-A017-2D68EEE0FC0F}">
    <text>사업자, 정보비공개 신청 반려 요청</text>
  </threadedComment>
  <threadedComment ref="E60" dT="2022-09-27T02:22:22.71" personId="{C27F5C2C-11AA-4F0C-8368-AE958643D745}" id="{C379417F-5F13-43EF-9098-3A67BC0825C6}">
    <text>정보비공개 심의 승인</text>
  </threadedComment>
  <threadedComment ref="F60" dT="2022-09-27T02:21:13.13" personId="{C27F5C2C-11AA-4F0C-8368-AE958643D745}" id="{A3643352-1040-4AB1-B22B-A57D7F7CED2E}">
    <text>정보비공개 반려 완료/반려 사업의 합</text>
  </threadedComment>
  <threadedComment ref="M60" dT="2022-09-27T02:21:37.93" personId="{C27F5C2C-11AA-4F0C-8368-AE958643D745}" id="{AD5A5238-989B-403D-9E3C-C6C7E85E380B}">
    <text>평가/인증 단계에서 반려</text>
  </threadedComment>
  <threadedComment ref="N60" dT="2022-09-27T02:33:15.94" personId="{C27F5C2C-11AA-4F0C-8368-AE958643D745}" id="{11692E67-EA7F-4D6D-9051-840DA3D3ADF6}">
    <text>평가 진행 중인 사업(반려 완료/요청 제외)</text>
  </threadedComment>
  <threadedComment ref="J61" dT="2022-09-28T01:16:30.67" personId="{C27F5C2C-11AA-4F0C-8368-AE958643D745}" id="{74F5ACCC-284E-4CF3-82F2-48E7FE0EB41B}">
    <text>신규승인/신규신청의 합</text>
  </threadedComment>
  <threadedComment ref="K61" dT="2022-09-27T02:23:40.57" personId="{C27F5C2C-11AA-4F0C-8368-AE958643D745}" id="{CCF486CD-DE26-483C-B4D7-8023D568E15E}">
    <text>사업자, 정보비공개 신청 반려 요청에 의한 반려 완료</text>
  </threadedComment>
  <threadedComment ref="L62" dT="2022-09-28T01:56:25.41" personId="{C27F5C2C-11AA-4F0C-8368-AE958643D745}" id="{E0BA43CB-CA03-4164-8600-C6390B397B12}">
    <text>사업자, 정보비공개 신청 반려 요청</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34998626667073579"/>
  </sheetPr>
  <dimension ref="A1:Q3"/>
  <sheetViews>
    <sheetView showGridLines="0" zoomScale="85" zoomScaleNormal="85" workbookViewId="0">
      <selection activeCell="D3" sqref="D3"/>
    </sheetView>
  </sheetViews>
  <sheetFormatPr defaultColWidth="9.1796875" defaultRowHeight="16"/>
  <cols>
    <col min="1" max="1" width="2.453125" style="26" customWidth="1"/>
    <col min="2" max="2" width="20.453125" style="26" bestFit="1" customWidth="1"/>
    <col min="3" max="7" width="10.7265625" style="26" customWidth="1"/>
    <col min="8" max="8" width="13.7265625" style="26" customWidth="1"/>
    <col min="9" max="9" width="15.54296875" style="26" customWidth="1"/>
    <col min="10" max="10" width="21" style="26" bestFit="1" customWidth="1"/>
    <col min="11" max="11" width="13" style="26" customWidth="1"/>
    <col min="12" max="12" width="14.54296875" style="26" customWidth="1"/>
    <col min="13" max="13" width="11.453125" style="26" bestFit="1" customWidth="1"/>
    <col min="14" max="14" width="15.7265625" style="26" bestFit="1" customWidth="1"/>
    <col min="15" max="15" width="18.54296875" style="26" customWidth="1"/>
    <col min="16" max="16" width="17.81640625" style="26" bestFit="1" customWidth="1"/>
    <col min="17" max="16384" width="9.1796875" style="26"/>
  </cols>
  <sheetData>
    <row r="1" spans="1:17" ht="16.5" customHeight="1">
      <c r="A1" s="162"/>
      <c r="B1" s="162"/>
      <c r="C1" s="162"/>
      <c r="D1" s="162"/>
      <c r="E1" s="162"/>
      <c r="F1" s="162"/>
      <c r="G1" s="162"/>
      <c r="H1" s="162"/>
      <c r="I1" s="162"/>
      <c r="J1" s="162"/>
      <c r="K1" s="162"/>
      <c r="L1" s="162"/>
      <c r="M1" s="162"/>
      <c r="N1" s="162"/>
      <c r="O1" s="162"/>
      <c r="P1" s="162"/>
      <c r="Q1" s="83"/>
    </row>
    <row r="2" spans="1:17" ht="16.5" customHeight="1">
      <c r="A2" s="162"/>
      <c r="B2" s="247" t="s">
        <v>0</v>
      </c>
      <c r="C2" s="247"/>
      <c r="D2" s="247"/>
      <c r="E2" s="247"/>
      <c r="F2" s="247"/>
      <c r="G2" s="247"/>
      <c r="H2" s="247"/>
      <c r="I2" s="247"/>
      <c r="J2" s="247"/>
      <c r="K2" s="247"/>
      <c r="L2" s="247"/>
      <c r="M2" s="247"/>
      <c r="N2" s="247"/>
      <c r="O2" s="247"/>
      <c r="P2" s="162"/>
      <c r="Q2" s="83"/>
    </row>
    <row r="3" spans="1:17" ht="16.5" customHeight="1">
      <c r="A3" s="162"/>
      <c r="C3" s="162"/>
      <c r="D3" s="162"/>
      <c r="E3" s="162"/>
      <c r="F3" s="162"/>
      <c r="G3" s="162"/>
      <c r="H3" s="162"/>
      <c r="I3" s="162"/>
      <c r="J3" s="162"/>
      <c r="K3" s="162"/>
      <c r="L3" s="162"/>
      <c r="M3" s="162"/>
      <c r="N3" s="162"/>
      <c r="O3" s="162"/>
      <c r="P3" s="162"/>
      <c r="Q3" s="83"/>
    </row>
  </sheetData>
  <mergeCells count="1">
    <mergeCell ref="B2:O2"/>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34998626667073579"/>
  </sheetPr>
  <dimension ref="B2:N171"/>
  <sheetViews>
    <sheetView showGridLines="0" zoomScaleNormal="100" workbookViewId="0">
      <selection activeCell="B2" sqref="B2:K2"/>
    </sheetView>
  </sheetViews>
  <sheetFormatPr defaultColWidth="9.1796875" defaultRowHeight="16"/>
  <cols>
    <col min="1" max="1" width="2.453125" style="23" customWidth="1"/>
    <col min="2" max="2" width="20.453125" style="23" bestFit="1" customWidth="1"/>
    <col min="3" max="7" width="10.7265625" style="23" customWidth="1"/>
    <col min="8" max="8" width="13.7265625" style="23" customWidth="1"/>
    <col min="9" max="9" width="17.54296875" style="23" customWidth="1"/>
    <col min="10" max="10" width="14.453125" style="23" customWidth="1"/>
    <col min="11" max="11" width="40" style="23" customWidth="1"/>
    <col min="12" max="12" width="3.1796875" style="23" customWidth="1"/>
    <col min="13" max="16384" width="9.1796875" style="23"/>
  </cols>
  <sheetData>
    <row r="2" spans="2:14" ht="17.5">
      <c r="B2" s="247" t="s">
        <v>1</v>
      </c>
      <c r="C2" s="247"/>
      <c r="D2" s="247"/>
      <c r="E2" s="247"/>
      <c r="F2" s="247"/>
      <c r="G2" s="247"/>
      <c r="H2" s="247"/>
      <c r="I2" s="247"/>
      <c r="J2" s="247"/>
      <c r="K2" s="247"/>
      <c r="L2" s="217"/>
      <c r="M2" s="217"/>
      <c r="N2" s="217"/>
    </row>
    <row r="49" spans="2:13" ht="17" hidden="1">
      <c r="B49" s="24" t="s">
        <v>2</v>
      </c>
    </row>
    <row r="50" spans="2:13" ht="17" hidden="1">
      <c r="B50" s="25" t="s">
        <v>3</v>
      </c>
      <c r="C50" s="41" t="s">
        <v>4</v>
      </c>
      <c r="D50" s="41" t="s">
        <v>5</v>
      </c>
      <c r="E50" s="41" t="s">
        <v>6</v>
      </c>
      <c r="F50" s="41" t="s">
        <v>7</v>
      </c>
      <c r="G50" s="41" t="s">
        <v>8</v>
      </c>
      <c r="H50" s="249" t="s">
        <v>9</v>
      </c>
      <c r="I50" s="249"/>
      <c r="J50" s="249"/>
      <c r="K50" s="41" t="s">
        <v>10</v>
      </c>
      <c r="M50" s="35" t="s">
        <v>11</v>
      </c>
    </row>
    <row r="51" spans="2:13" ht="17" hidden="1">
      <c r="B51" s="36" t="s">
        <v>12</v>
      </c>
      <c r="C51" s="36">
        <v>34</v>
      </c>
      <c r="D51" s="36">
        <v>86</v>
      </c>
      <c r="E51" s="36">
        <v>9</v>
      </c>
      <c r="F51" s="36">
        <v>69</v>
      </c>
      <c r="G51" s="29">
        <f>SUM(C51:F51)</f>
        <v>198</v>
      </c>
      <c r="H51" s="256" t="s">
        <v>13</v>
      </c>
      <c r="I51" s="256"/>
      <c r="J51" s="256"/>
      <c r="K51" s="95" t="s">
        <v>14</v>
      </c>
      <c r="M51" s="34" t="s">
        <v>15</v>
      </c>
    </row>
    <row r="52" spans="2:13" ht="17" hidden="1">
      <c r="B52" s="36" t="s">
        <v>16</v>
      </c>
      <c r="C52" s="36">
        <v>3</v>
      </c>
      <c r="D52" s="36">
        <v>6</v>
      </c>
      <c r="E52" s="36">
        <v>0</v>
      </c>
      <c r="F52" s="36">
        <v>0</v>
      </c>
      <c r="G52" s="29">
        <f>SUM(C52:F52)</f>
        <v>9</v>
      </c>
      <c r="H52" s="256" t="s">
        <v>17</v>
      </c>
      <c r="I52" s="256"/>
      <c r="J52" s="256"/>
      <c r="K52" s="95" t="s">
        <v>14</v>
      </c>
      <c r="M52" s="34" t="s">
        <v>18</v>
      </c>
    </row>
    <row r="53" spans="2:13" ht="153.75" hidden="1" customHeight="1">
      <c r="B53" s="36" t="s">
        <v>19</v>
      </c>
      <c r="C53" s="36">
        <v>10</v>
      </c>
      <c r="D53" s="36">
        <v>3</v>
      </c>
      <c r="E53" s="36">
        <v>1</v>
      </c>
      <c r="F53" s="36">
        <v>0</v>
      </c>
      <c r="G53" s="29">
        <f>SUM(C53:F53)</f>
        <v>14</v>
      </c>
      <c r="H53" s="257" t="s">
        <v>20</v>
      </c>
      <c r="I53" s="258"/>
      <c r="J53" s="259"/>
      <c r="K53" s="96" t="s">
        <v>14</v>
      </c>
      <c r="L53" s="32"/>
      <c r="M53" s="34" t="s">
        <v>21</v>
      </c>
    </row>
    <row r="54" spans="2:13" ht="21" hidden="1" customHeight="1">
      <c r="B54" s="36" t="s">
        <v>22</v>
      </c>
      <c r="C54" s="36">
        <v>1</v>
      </c>
      <c r="D54" s="36">
        <v>0</v>
      </c>
      <c r="E54" s="36">
        <v>0</v>
      </c>
      <c r="F54" s="36">
        <v>0</v>
      </c>
      <c r="G54" s="29">
        <f>SUM(C54:F54)</f>
        <v>1</v>
      </c>
      <c r="H54" s="256" t="s">
        <v>23</v>
      </c>
      <c r="I54" s="256"/>
      <c r="J54" s="256"/>
      <c r="K54" s="95" t="s">
        <v>24</v>
      </c>
    </row>
    <row r="55" spans="2:13" hidden="1">
      <c r="C55" s="77">
        <f>SUM(C51:C54)</f>
        <v>48</v>
      </c>
      <c r="D55" s="77">
        <f>SUM(D51:D54)</f>
        <v>95</v>
      </c>
      <c r="E55" s="77">
        <f>SUM(E51:E54)</f>
        <v>10</v>
      </c>
      <c r="F55" s="77">
        <f>SUM(F51:F54)</f>
        <v>69</v>
      </c>
      <c r="G55" s="77">
        <f>SUM(G51:G54)</f>
        <v>222</v>
      </c>
    </row>
    <row r="56" spans="2:13" hidden="1"/>
    <row r="57" spans="2:13" hidden="1"/>
    <row r="58" spans="2:13" ht="17" hidden="1">
      <c r="B58" s="24" t="s">
        <v>25</v>
      </c>
    </row>
    <row r="59" spans="2:13" ht="17" hidden="1">
      <c r="B59" s="25" t="s">
        <v>3</v>
      </c>
      <c r="C59" s="41" t="s">
        <v>4</v>
      </c>
      <c r="D59" s="41" t="s">
        <v>5</v>
      </c>
      <c r="E59" s="41" t="s">
        <v>6</v>
      </c>
      <c r="F59" s="41" t="s">
        <v>7</v>
      </c>
      <c r="G59" s="41" t="s">
        <v>8</v>
      </c>
      <c r="H59" s="249" t="s">
        <v>9</v>
      </c>
      <c r="I59" s="249"/>
      <c r="J59" s="249"/>
      <c r="K59" s="41" t="s">
        <v>10</v>
      </c>
    </row>
    <row r="60" spans="2:13" ht="17" hidden="1">
      <c r="B60" s="37" t="s">
        <v>12</v>
      </c>
      <c r="C60" s="37">
        <v>0</v>
      </c>
      <c r="D60" s="37">
        <v>11</v>
      </c>
      <c r="E60" s="37">
        <v>0</v>
      </c>
      <c r="F60" s="37">
        <v>1</v>
      </c>
      <c r="G60" s="29">
        <f>SUM(C60:F60)</f>
        <v>12</v>
      </c>
      <c r="H60" s="248" t="s">
        <v>13</v>
      </c>
      <c r="I60" s="248"/>
      <c r="J60" s="248"/>
      <c r="K60" s="95" t="s">
        <v>14</v>
      </c>
    </row>
    <row r="61" spans="2:13" ht="17" hidden="1">
      <c r="B61" s="37" t="s">
        <v>16</v>
      </c>
      <c r="C61" s="37">
        <v>0</v>
      </c>
      <c r="D61" s="37">
        <v>1</v>
      </c>
      <c r="E61" s="37">
        <v>0</v>
      </c>
      <c r="F61" s="37">
        <v>0</v>
      </c>
      <c r="G61" s="29">
        <f>SUM(C61:F61)</f>
        <v>1</v>
      </c>
      <c r="H61" s="248" t="s">
        <v>17</v>
      </c>
      <c r="I61" s="248"/>
      <c r="J61" s="248"/>
      <c r="K61" s="95" t="s">
        <v>14</v>
      </c>
    </row>
    <row r="62" spans="2:13" ht="36.75" hidden="1" customHeight="1">
      <c r="B62" s="37" t="s">
        <v>19</v>
      </c>
      <c r="C62" s="37">
        <v>0</v>
      </c>
      <c r="D62" s="37">
        <v>0</v>
      </c>
      <c r="E62" s="37">
        <v>11</v>
      </c>
      <c r="F62" s="37">
        <v>0</v>
      </c>
      <c r="G62" s="29">
        <f>SUM(C62:F62)</f>
        <v>11</v>
      </c>
      <c r="H62" s="253" t="s">
        <v>26</v>
      </c>
      <c r="I62" s="254"/>
      <c r="J62" s="255"/>
      <c r="K62" s="96" t="s">
        <v>27</v>
      </c>
    </row>
    <row r="63" spans="2:13" ht="17" hidden="1">
      <c r="B63" s="37" t="s">
        <v>22</v>
      </c>
      <c r="C63" s="37"/>
      <c r="D63" s="37">
        <v>0</v>
      </c>
      <c r="E63" s="37">
        <v>0</v>
      </c>
      <c r="F63" s="37">
        <v>0</v>
      </c>
      <c r="G63" s="29">
        <f>SUM(C63:F63)</f>
        <v>0</v>
      </c>
      <c r="H63" s="248"/>
      <c r="I63" s="248"/>
      <c r="J63" s="248"/>
      <c r="K63" s="38"/>
    </row>
    <row r="64" spans="2:13" hidden="1">
      <c r="C64" s="77">
        <f>SUM(C60:C63)</f>
        <v>0</v>
      </c>
      <c r="D64" s="77">
        <f>SUM(D60:D63)</f>
        <v>12</v>
      </c>
      <c r="E64" s="77">
        <f>SUM(E60:E63)</f>
        <v>11</v>
      </c>
      <c r="F64" s="77">
        <f>SUM(F60:F63)</f>
        <v>1</v>
      </c>
      <c r="G64" s="77">
        <f>SUM(G60:G63)</f>
        <v>24</v>
      </c>
    </row>
    <row r="65" spans="2:11" hidden="1">
      <c r="C65" s="77"/>
      <c r="D65" s="77"/>
      <c r="E65" s="77"/>
      <c r="F65" s="77"/>
      <c r="G65" s="77"/>
    </row>
    <row r="66" spans="2:11" hidden="1">
      <c r="B66" s="97" t="s">
        <v>28</v>
      </c>
    </row>
    <row r="67" spans="2:11" hidden="1">
      <c r="B67" s="33" t="s">
        <v>29</v>
      </c>
    </row>
    <row r="68" spans="2:11" hidden="1">
      <c r="B68" s="33" t="s">
        <v>30</v>
      </c>
    </row>
    <row r="69" spans="2:11" hidden="1">
      <c r="B69" s="33" t="s">
        <v>31</v>
      </c>
    </row>
    <row r="70" spans="2:11" hidden="1">
      <c r="B70" s="33" t="s">
        <v>32</v>
      </c>
    </row>
    <row r="71" spans="2:11" hidden="1"/>
    <row r="72" spans="2:11" ht="17" hidden="1">
      <c r="B72" s="24" t="s">
        <v>33</v>
      </c>
    </row>
    <row r="73" spans="2:11" ht="17" hidden="1">
      <c r="B73" s="25" t="s">
        <v>3</v>
      </c>
      <c r="C73" s="41" t="s">
        <v>4</v>
      </c>
      <c r="D73" s="41" t="s">
        <v>5</v>
      </c>
      <c r="E73" s="41" t="s">
        <v>6</v>
      </c>
      <c r="F73" s="41" t="s">
        <v>7</v>
      </c>
      <c r="G73" s="41" t="s">
        <v>8</v>
      </c>
      <c r="H73" s="249" t="s">
        <v>9</v>
      </c>
      <c r="I73" s="249"/>
      <c r="J73" s="249"/>
      <c r="K73" s="41" t="s">
        <v>10</v>
      </c>
    </row>
    <row r="74" spans="2:11" ht="17" hidden="1">
      <c r="B74" s="37" t="s">
        <v>12</v>
      </c>
      <c r="C74" s="37">
        <v>1</v>
      </c>
      <c r="D74" s="37">
        <v>0</v>
      </c>
      <c r="E74" s="37">
        <v>0</v>
      </c>
      <c r="F74" s="37">
        <v>0</v>
      </c>
      <c r="G74" s="29">
        <f>SUM(C74:F74)</f>
        <v>1</v>
      </c>
      <c r="H74" s="248" t="s">
        <v>13</v>
      </c>
      <c r="I74" s="248"/>
      <c r="J74" s="248"/>
      <c r="K74" s="95" t="s">
        <v>14</v>
      </c>
    </row>
    <row r="75" spans="2:11" ht="17" hidden="1">
      <c r="B75" s="37" t="s">
        <v>16</v>
      </c>
      <c r="C75" s="37">
        <v>0</v>
      </c>
      <c r="D75" s="37">
        <v>0</v>
      </c>
      <c r="E75" s="37">
        <v>0</v>
      </c>
      <c r="F75" s="37">
        <v>0</v>
      </c>
      <c r="G75" s="29">
        <f>SUM(C75:F75)</f>
        <v>0</v>
      </c>
      <c r="H75" s="248" t="s">
        <v>17</v>
      </c>
      <c r="I75" s="248"/>
      <c r="J75" s="248"/>
      <c r="K75" s="95" t="s">
        <v>14</v>
      </c>
    </row>
    <row r="76" spans="2:11" ht="17" hidden="1">
      <c r="B76" s="37" t="s">
        <v>19</v>
      </c>
      <c r="C76" s="37">
        <v>1</v>
      </c>
      <c r="D76" s="37">
        <v>0</v>
      </c>
      <c r="E76" s="37">
        <v>0</v>
      </c>
      <c r="F76" s="37">
        <v>0</v>
      </c>
      <c r="G76" s="29">
        <f>SUM(C76:F76)</f>
        <v>1</v>
      </c>
      <c r="H76" s="250" t="s">
        <v>34</v>
      </c>
      <c r="I76" s="251"/>
      <c r="J76" s="252"/>
      <c r="K76" s="95" t="s">
        <v>14</v>
      </c>
    </row>
    <row r="77" spans="2:11" ht="17" hidden="1">
      <c r="B77" s="37" t="s">
        <v>22</v>
      </c>
      <c r="C77" s="37">
        <v>0</v>
      </c>
      <c r="D77" s="37">
        <v>0</v>
      </c>
      <c r="E77" s="37">
        <v>0</v>
      </c>
      <c r="F77" s="37">
        <v>0</v>
      </c>
      <c r="G77" s="29">
        <f>SUM(C77:F77)</f>
        <v>0</v>
      </c>
      <c r="H77" s="248"/>
      <c r="I77" s="248"/>
      <c r="J77" s="248"/>
      <c r="K77" s="38"/>
    </row>
    <row r="78" spans="2:11" hidden="1">
      <c r="C78" s="77">
        <f>SUM(C74:C77)</f>
        <v>2</v>
      </c>
      <c r="D78" s="77">
        <f>SUM(D74:D77)</f>
        <v>0</v>
      </c>
      <c r="E78" s="77">
        <f>SUM(E74:E77)</f>
        <v>0</v>
      </c>
      <c r="F78" s="77">
        <f>SUM(F74:F77)</f>
        <v>0</v>
      </c>
      <c r="G78" s="77">
        <f>SUM(G74:G77)</f>
        <v>2</v>
      </c>
    </row>
    <row r="79" spans="2:11" hidden="1">
      <c r="C79" s="77"/>
      <c r="D79" s="77"/>
      <c r="E79" s="77"/>
      <c r="F79" s="77"/>
      <c r="G79" s="77"/>
    </row>
    <row r="80" spans="2:11" hidden="1">
      <c r="B80" s="97" t="s">
        <v>35</v>
      </c>
    </row>
    <row r="81" spans="2:11" hidden="1">
      <c r="B81" s="33" t="s">
        <v>36</v>
      </c>
    </row>
    <row r="82" spans="2:11" hidden="1"/>
    <row r="83" spans="2:11" hidden="1"/>
    <row r="84" spans="2:11" ht="17" hidden="1">
      <c r="B84" s="113" t="s">
        <v>37</v>
      </c>
    </row>
    <row r="85" spans="2:11" ht="17" hidden="1">
      <c r="B85" s="25" t="s">
        <v>3</v>
      </c>
      <c r="C85" s="41" t="s">
        <v>4</v>
      </c>
      <c r="D85" s="41" t="s">
        <v>5</v>
      </c>
      <c r="E85" s="41" t="s">
        <v>6</v>
      </c>
      <c r="F85" s="41" t="s">
        <v>7</v>
      </c>
      <c r="G85" s="41" t="s">
        <v>8</v>
      </c>
      <c r="H85" s="249" t="s">
        <v>9</v>
      </c>
      <c r="I85" s="249"/>
      <c r="J85" s="249"/>
      <c r="K85" s="41" t="s">
        <v>10</v>
      </c>
    </row>
    <row r="86" spans="2:11" ht="17" hidden="1">
      <c r="B86" s="37" t="s">
        <v>12</v>
      </c>
      <c r="C86" s="37">
        <v>1</v>
      </c>
      <c r="D86" s="37">
        <v>5</v>
      </c>
      <c r="E86" s="37">
        <v>0</v>
      </c>
      <c r="F86" s="37">
        <v>0</v>
      </c>
      <c r="G86" s="29">
        <f>SUM(C86:F86)</f>
        <v>6</v>
      </c>
      <c r="H86" s="248" t="s">
        <v>13</v>
      </c>
      <c r="I86" s="248"/>
      <c r="J86" s="248"/>
      <c r="K86" s="95" t="s">
        <v>14</v>
      </c>
    </row>
    <row r="87" spans="2:11" ht="17" hidden="1">
      <c r="B87" s="37" t="s">
        <v>16</v>
      </c>
      <c r="C87" s="37">
        <v>0</v>
      </c>
      <c r="D87" s="37">
        <v>0</v>
      </c>
      <c r="E87" s="37">
        <v>0</v>
      </c>
      <c r="F87" s="37">
        <v>0</v>
      </c>
      <c r="G87" s="29">
        <f>SUM(C87:F87)</f>
        <v>0</v>
      </c>
      <c r="H87" s="248" t="s">
        <v>17</v>
      </c>
      <c r="I87" s="248"/>
      <c r="J87" s="248"/>
      <c r="K87" s="95" t="s">
        <v>14</v>
      </c>
    </row>
    <row r="88" spans="2:11" ht="17" hidden="1">
      <c r="B88" s="37" t="s">
        <v>19</v>
      </c>
      <c r="C88" s="37">
        <v>1</v>
      </c>
      <c r="D88" s="37">
        <v>0</v>
      </c>
      <c r="E88" s="37">
        <v>3</v>
      </c>
      <c r="F88" s="37">
        <v>0</v>
      </c>
      <c r="G88" s="29">
        <f>SUM(C88:F88)</f>
        <v>4</v>
      </c>
      <c r="H88" s="250" t="s">
        <v>34</v>
      </c>
      <c r="I88" s="251"/>
      <c r="J88" s="252"/>
      <c r="K88" s="95" t="s">
        <v>14</v>
      </c>
    </row>
    <row r="89" spans="2:11" ht="17" hidden="1">
      <c r="B89" s="37" t="s">
        <v>22</v>
      </c>
      <c r="C89" s="37">
        <v>0</v>
      </c>
      <c r="D89" s="37">
        <v>0</v>
      </c>
      <c r="E89" s="37">
        <v>0</v>
      </c>
      <c r="F89" s="37">
        <v>0</v>
      </c>
      <c r="G89" s="29">
        <f>SUM(C89:F89)</f>
        <v>0</v>
      </c>
      <c r="H89" s="248"/>
      <c r="I89" s="248"/>
      <c r="J89" s="248"/>
      <c r="K89" s="38"/>
    </row>
    <row r="90" spans="2:11" hidden="1">
      <c r="C90" s="77">
        <f>SUM(C86:C89)</f>
        <v>2</v>
      </c>
      <c r="D90" s="77">
        <f>SUM(D86:D89)</f>
        <v>5</v>
      </c>
      <c r="E90" s="77">
        <f>SUM(E86:E89)</f>
        <v>3</v>
      </c>
      <c r="F90" s="77">
        <f>SUM(F86:F89)</f>
        <v>0</v>
      </c>
      <c r="G90" s="77">
        <f>SUM(G86:G89)</f>
        <v>10</v>
      </c>
    </row>
    <row r="91" spans="2:11" hidden="1"/>
    <row r="92" spans="2:11" hidden="1">
      <c r="B92" s="97" t="s">
        <v>38</v>
      </c>
    </row>
    <row r="93" spans="2:11" hidden="1">
      <c r="B93" s="33" t="s">
        <v>39</v>
      </c>
    </row>
    <row r="94" spans="2:11" hidden="1">
      <c r="B94" s="33" t="s">
        <v>40</v>
      </c>
    </row>
    <row r="95" spans="2:11" hidden="1">
      <c r="B95" s="33" t="s">
        <v>41</v>
      </c>
    </row>
    <row r="96" spans="2:11" hidden="1"/>
    <row r="97" spans="2:11" hidden="1"/>
    <row r="98" spans="2:11" ht="17" hidden="1">
      <c r="B98" s="113" t="s">
        <v>42</v>
      </c>
    </row>
    <row r="99" spans="2:11" ht="17" hidden="1">
      <c r="B99" s="25" t="s">
        <v>3</v>
      </c>
      <c r="C99" s="41" t="s">
        <v>4</v>
      </c>
      <c r="D99" s="41" t="s">
        <v>5</v>
      </c>
      <c r="E99" s="41" t="s">
        <v>6</v>
      </c>
      <c r="F99" s="41" t="s">
        <v>7</v>
      </c>
      <c r="G99" s="41" t="s">
        <v>8</v>
      </c>
      <c r="H99" s="249" t="s">
        <v>9</v>
      </c>
      <c r="I99" s="249"/>
      <c r="J99" s="249"/>
      <c r="K99" s="41" t="s">
        <v>10</v>
      </c>
    </row>
    <row r="100" spans="2:11" ht="17" hidden="1">
      <c r="B100" s="37" t="s">
        <v>12</v>
      </c>
      <c r="C100" s="37">
        <v>0</v>
      </c>
      <c r="D100" s="37">
        <v>3</v>
      </c>
      <c r="E100" s="37">
        <v>0</v>
      </c>
      <c r="F100" s="37">
        <v>0</v>
      </c>
      <c r="G100" s="29">
        <f>SUM(C100:F100)</f>
        <v>3</v>
      </c>
      <c r="H100" s="248" t="s">
        <v>13</v>
      </c>
      <c r="I100" s="248"/>
      <c r="J100" s="248"/>
      <c r="K100" s="95" t="s">
        <v>14</v>
      </c>
    </row>
    <row r="101" spans="2:11" ht="17" hidden="1">
      <c r="B101" s="37" t="s">
        <v>16</v>
      </c>
      <c r="C101" s="37">
        <v>0</v>
      </c>
      <c r="D101" s="37">
        <v>0</v>
      </c>
      <c r="E101" s="37">
        <v>0</v>
      </c>
      <c r="F101" s="37">
        <v>0</v>
      </c>
      <c r="G101" s="29">
        <f>SUM(C101:F101)</f>
        <v>0</v>
      </c>
      <c r="H101" s="248" t="s">
        <v>17</v>
      </c>
      <c r="I101" s="248"/>
      <c r="J101" s="248"/>
      <c r="K101" s="95" t="s">
        <v>14</v>
      </c>
    </row>
    <row r="102" spans="2:11" ht="17" hidden="1">
      <c r="B102" s="37" t="s">
        <v>19</v>
      </c>
      <c r="C102" s="37">
        <v>0</v>
      </c>
      <c r="D102" s="37">
        <v>0</v>
      </c>
      <c r="E102" s="37">
        <v>0</v>
      </c>
      <c r="F102" s="37">
        <v>0</v>
      </c>
      <c r="G102" s="29">
        <f>SUM(C102:F102)</f>
        <v>0</v>
      </c>
      <c r="H102" s="250" t="s">
        <v>34</v>
      </c>
      <c r="I102" s="251"/>
      <c r="J102" s="252"/>
      <c r="K102" s="95" t="s">
        <v>14</v>
      </c>
    </row>
    <row r="103" spans="2:11" ht="17" hidden="1">
      <c r="B103" s="37" t="s">
        <v>22</v>
      </c>
      <c r="C103" s="37">
        <v>0</v>
      </c>
      <c r="D103" s="37">
        <v>0</v>
      </c>
      <c r="E103" s="37">
        <v>0</v>
      </c>
      <c r="F103" s="37">
        <v>0</v>
      </c>
      <c r="G103" s="29">
        <f>SUM(C103:F103)</f>
        <v>0</v>
      </c>
      <c r="H103" s="248"/>
      <c r="I103" s="248"/>
      <c r="J103" s="248"/>
      <c r="K103" s="38"/>
    </row>
    <row r="104" spans="2:11" hidden="1">
      <c r="C104" s="77">
        <f>SUM(C100:C103)</f>
        <v>0</v>
      </c>
      <c r="D104" s="77">
        <f>SUM(D100:D103)</f>
        <v>3</v>
      </c>
      <c r="E104" s="77">
        <f>SUM(E100:E103)</f>
        <v>0</v>
      </c>
      <c r="F104" s="77">
        <f>SUM(F100:F103)</f>
        <v>0</v>
      </c>
      <c r="G104" s="77">
        <f>SUM(G100:G103)</f>
        <v>3</v>
      </c>
    </row>
    <row r="105" spans="2:11" hidden="1"/>
    <row r="106" spans="2:11" hidden="1">
      <c r="B106" s="97" t="s">
        <v>43</v>
      </c>
    </row>
    <row r="107" spans="2:11" hidden="1">
      <c r="B107" s="33" t="s">
        <v>44</v>
      </c>
    </row>
    <row r="108" spans="2:11" hidden="1">
      <c r="B108" s="33"/>
    </row>
    <row r="109" spans="2:11" hidden="1">
      <c r="B109" s="33"/>
    </row>
    <row r="110" spans="2:11" ht="17" hidden="1">
      <c r="B110" s="113" t="s">
        <v>45</v>
      </c>
    </row>
    <row r="111" spans="2:11" ht="17" hidden="1">
      <c r="B111" s="25" t="s">
        <v>3</v>
      </c>
      <c r="C111" s="41" t="s">
        <v>4</v>
      </c>
      <c r="D111" s="41" t="s">
        <v>5</v>
      </c>
      <c r="E111" s="41" t="s">
        <v>6</v>
      </c>
      <c r="F111" s="41" t="s">
        <v>7</v>
      </c>
      <c r="G111" s="41" t="s">
        <v>8</v>
      </c>
      <c r="H111" s="249" t="s">
        <v>9</v>
      </c>
      <c r="I111" s="249"/>
      <c r="J111" s="249"/>
      <c r="K111" s="41" t="s">
        <v>10</v>
      </c>
    </row>
    <row r="112" spans="2:11" ht="17" hidden="1">
      <c r="B112" s="37" t="s">
        <v>12</v>
      </c>
      <c r="C112" s="37">
        <v>1</v>
      </c>
      <c r="D112" s="37">
        <v>1</v>
      </c>
      <c r="E112" s="37">
        <v>0</v>
      </c>
      <c r="F112" s="37">
        <v>0</v>
      </c>
      <c r="G112" s="29">
        <f>SUM(C112:F112)</f>
        <v>2</v>
      </c>
      <c r="H112" s="248" t="s">
        <v>13</v>
      </c>
      <c r="I112" s="248"/>
      <c r="J112" s="248"/>
      <c r="K112" s="95" t="s">
        <v>14</v>
      </c>
    </row>
    <row r="113" spans="2:11" ht="17" hidden="1">
      <c r="B113" s="37" t="s">
        <v>16</v>
      </c>
      <c r="C113" s="37">
        <v>0</v>
      </c>
      <c r="D113" s="37">
        <v>0</v>
      </c>
      <c r="E113" s="37">
        <v>0</v>
      </c>
      <c r="F113" s="37">
        <v>0</v>
      </c>
      <c r="G113" s="29">
        <f>SUM(C113:F113)</f>
        <v>0</v>
      </c>
      <c r="H113" s="248" t="s">
        <v>17</v>
      </c>
      <c r="I113" s="248"/>
      <c r="J113" s="248"/>
      <c r="K113" s="95"/>
    </row>
    <row r="114" spans="2:11" ht="17" hidden="1">
      <c r="B114" s="37" t="s">
        <v>19</v>
      </c>
      <c r="C114" s="37">
        <v>0</v>
      </c>
      <c r="D114" s="37">
        <v>0</v>
      </c>
      <c r="E114" s="37">
        <v>0</v>
      </c>
      <c r="F114" s="37">
        <v>0</v>
      </c>
      <c r="G114" s="29">
        <f>SUM(C114:F114)</f>
        <v>0</v>
      </c>
      <c r="H114" s="250" t="s">
        <v>34</v>
      </c>
      <c r="I114" s="251"/>
      <c r="J114" s="252"/>
      <c r="K114" s="95"/>
    </row>
    <row r="115" spans="2:11" ht="17" hidden="1">
      <c r="B115" s="37" t="s">
        <v>22</v>
      </c>
      <c r="C115" s="37">
        <v>0</v>
      </c>
      <c r="D115" s="37">
        <v>0</v>
      </c>
      <c r="E115" s="37">
        <v>0</v>
      </c>
      <c r="F115" s="37">
        <v>0</v>
      </c>
      <c r="G115" s="29">
        <f>SUM(C115:F115)</f>
        <v>0</v>
      </c>
      <c r="H115" s="248"/>
      <c r="I115" s="248"/>
      <c r="J115" s="248"/>
      <c r="K115" s="38"/>
    </row>
    <row r="116" spans="2:11" hidden="1"/>
    <row r="117" spans="2:11" hidden="1"/>
    <row r="118" spans="2:11" hidden="1">
      <c r="B118" s="97" t="s">
        <v>46</v>
      </c>
    </row>
    <row r="119" spans="2:11" hidden="1">
      <c r="B119" s="33" t="s">
        <v>47</v>
      </c>
    </row>
    <row r="120" spans="2:11" hidden="1">
      <c r="B120" s="33" t="s">
        <v>48</v>
      </c>
    </row>
    <row r="121" spans="2:11" hidden="1"/>
    <row r="122" spans="2:11" hidden="1"/>
    <row r="123" spans="2:11" ht="17" hidden="1">
      <c r="B123" s="113" t="s">
        <v>49</v>
      </c>
    </row>
    <row r="124" spans="2:11" ht="17" hidden="1">
      <c r="B124" s="25" t="s">
        <v>3</v>
      </c>
      <c r="C124" s="41" t="s">
        <v>4</v>
      </c>
      <c r="D124" s="41" t="s">
        <v>5</v>
      </c>
      <c r="E124" s="41" t="s">
        <v>6</v>
      </c>
      <c r="F124" s="41" t="s">
        <v>7</v>
      </c>
      <c r="G124" s="41" t="s">
        <v>8</v>
      </c>
      <c r="H124" s="249" t="s">
        <v>9</v>
      </c>
      <c r="I124" s="249"/>
      <c r="J124" s="249"/>
      <c r="K124" s="41" t="s">
        <v>10</v>
      </c>
    </row>
    <row r="125" spans="2:11" ht="17" hidden="1">
      <c r="B125" s="37" t="s">
        <v>12</v>
      </c>
      <c r="C125" s="37">
        <v>0</v>
      </c>
      <c r="D125" s="37">
        <v>0</v>
      </c>
      <c r="E125" s="37">
        <v>0</v>
      </c>
      <c r="F125" s="37">
        <v>0</v>
      </c>
      <c r="G125" s="29">
        <f>SUM(C125:F125)</f>
        <v>0</v>
      </c>
      <c r="H125" s="248" t="s">
        <v>13</v>
      </c>
      <c r="I125" s="248"/>
      <c r="J125" s="248"/>
      <c r="K125" s="95"/>
    </row>
    <row r="126" spans="2:11" ht="17" hidden="1">
      <c r="B126" s="37" t="s">
        <v>16</v>
      </c>
      <c r="C126" s="37">
        <v>0</v>
      </c>
      <c r="D126" s="37">
        <v>0</v>
      </c>
      <c r="E126" s="37">
        <v>0</v>
      </c>
      <c r="F126" s="37">
        <v>0</v>
      </c>
      <c r="G126" s="29">
        <f>SUM(C126:F126)</f>
        <v>0</v>
      </c>
      <c r="H126" s="248" t="s">
        <v>17</v>
      </c>
      <c r="I126" s="248"/>
      <c r="J126" s="248"/>
      <c r="K126" s="95"/>
    </row>
    <row r="127" spans="2:11" ht="17" hidden="1">
      <c r="B127" s="37" t="s">
        <v>19</v>
      </c>
      <c r="C127" s="37">
        <v>0</v>
      </c>
      <c r="D127" s="37">
        <v>0</v>
      </c>
      <c r="E127" s="37">
        <v>0</v>
      </c>
      <c r="F127" s="37">
        <v>0</v>
      </c>
      <c r="G127" s="29">
        <f>SUM(C127:F127)</f>
        <v>0</v>
      </c>
      <c r="H127" s="250" t="s">
        <v>34</v>
      </c>
      <c r="I127" s="251"/>
      <c r="J127" s="252"/>
      <c r="K127" s="95"/>
    </row>
    <row r="128" spans="2:11" ht="17" hidden="1">
      <c r="B128" s="37" t="s">
        <v>22</v>
      </c>
      <c r="C128" s="37">
        <v>0</v>
      </c>
      <c r="D128" s="37">
        <v>0</v>
      </c>
      <c r="E128" s="37">
        <v>0</v>
      </c>
      <c r="F128" s="37">
        <v>0</v>
      </c>
      <c r="G128" s="29">
        <f>SUM(C128:F128)</f>
        <v>0</v>
      </c>
      <c r="H128" s="248"/>
      <c r="I128" s="248"/>
      <c r="J128" s="248"/>
      <c r="K128" s="38"/>
    </row>
    <row r="129" spans="2:11" hidden="1"/>
    <row r="130" spans="2:11" hidden="1"/>
    <row r="131" spans="2:11" hidden="1">
      <c r="B131" s="97" t="s">
        <v>50</v>
      </c>
    </row>
    <row r="132" spans="2:11" hidden="1">
      <c r="B132" s="33" t="s">
        <v>51</v>
      </c>
    </row>
    <row r="133" spans="2:11" hidden="1">
      <c r="B133" s="33" t="s">
        <v>52</v>
      </c>
    </row>
    <row r="134" spans="2:11" hidden="1"/>
    <row r="135" spans="2:11" hidden="1"/>
    <row r="136" spans="2:11" ht="17" hidden="1">
      <c r="B136" s="113" t="s">
        <v>53</v>
      </c>
    </row>
    <row r="137" spans="2:11" ht="17" hidden="1">
      <c r="B137" s="25" t="s">
        <v>3</v>
      </c>
      <c r="C137" s="41" t="s">
        <v>4</v>
      </c>
      <c r="D137" s="41" t="s">
        <v>5</v>
      </c>
      <c r="E137" s="41" t="s">
        <v>6</v>
      </c>
      <c r="F137" s="41" t="s">
        <v>7</v>
      </c>
      <c r="G137" s="41" t="s">
        <v>8</v>
      </c>
      <c r="H137" s="249" t="s">
        <v>9</v>
      </c>
      <c r="I137" s="249"/>
      <c r="J137" s="249"/>
      <c r="K137" s="41" t="s">
        <v>10</v>
      </c>
    </row>
    <row r="138" spans="2:11" ht="17" hidden="1">
      <c r="B138" s="37" t="s">
        <v>12</v>
      </c>
      <c r="C138" s="37">
        <v>1</v>
      </c>
      <c r="D138" s="37">
        <v>1</v>
      </c>
      <c r="E138" s="37">
        <v>0</v>
      </c>
      <c r="F138" s="37">
        <v>0</v>
      </c>
      <c r="G138" s="29">
        <f>SUM(C138:F138)</f>
        <v>2</v>
      </c>
      <c r="H138" s="248" t="s">
        <v>13</v>
      </c>
      <c r="I138" s="248"/>
      <c r="J138" s="248"/>
      <c r="K138" s="95"/>
    </row>
    <row r="139" spans="2:11" ht="17" hidden="1">
      <c r="B139" s="37" t="s">
        <v>16</v>
      </c>
      <c r="C139" s="37">
        <v>0</v>
      </c>
      <c r="D139" s="37">
        <v>0</v>
      </c>
      <c r="E139" s="37">
        <v>0</v>
      </c>
      <c r="F139" s="37">
        <v>0</v>
      </c>
      <c r="G139" s="29">
        <f>SUM(C139:F139)</f>
        <v>0</v>
      </c>
      <c r="H139" s="248" t="s">
        <v>17</v>
      </c>
      <c r="I139" s="248"/>
      <c r="J139" s="248"/>
      <c r="K139" s="95"/>
    </row>
    <row r="140" spans="2:11" ht="17" hidden="1">
      <c r="B140" s="37" t="s">
        <v>19</v>
      </c>
      <c r="C140" s="37">
        <v>1</v>
      </c>
      <c r="D140" s="37">
        <v>3</v>
      </c>
      <c r="E140" s="37">
        <v>0</v>
      </c>
      <c r="F140" s="37">
        <v>0</v>
      </c>
      <c r="G140" s="29">
        <f>SUM(C140:F140)</f>
        <v>4</v>
      </c>
      <c r="H140" s="250" t="s">
        <v>34</v>
      </c>
      <c r="I140" s="251"/>
      <c r="J140" s="252"/>
      <c r="K140" s="95"/>
    </row>
    <row r="141" spans="2:11" ht="17" hidden="1">
      <c r="B141" s="37" t="s">
        <v>22</v>
      </c>
      <c r="C141" s="37">
        <v>0</v>
      </c>
      <c r="D141" s="37">
        <v>0</v>
      </c>
      <c r="E141" s="37">
        <v>0</v>
      </c>
      <c r="F141" s="37">
        <v>0</v>
      </c>
      <c r="G141" s="29">
        <f>SUM(C141:F141)</f>
        <v>0</v>
      </c>
      <c r="H141" s="248"/>
      <c r="I141" s="248"/>
      <c r="J141" s="248"/>
      <c r="K141" s="38"/>
    </row>
    <row r="142" spans="2:11" ht="17" hidden="1">
      <c r="G142" s="135">
        <f>SUM(G138:G141)</f>
        <v>6</v>
      </c>
    </row>
    <row r="143" spans="2:11" hidden="1"/>
    <row r="144" spans="2:11" hidden="1">
      <c r="B144" s="97" t="s">
        <v>54</v>
      </c>
    </row>
    <row r="145" spans="2:11" hidden="1">
      <c r="B145" s="33" t="s">
        <v>55</v>
      </c>
    </row>
    <row r="146" spans="2:11" hidden="1">
      <c r="B146" s="33" t="s">
        <v>56</v>
      </c>
    </row>
    <row r="147" spans="2:11" hidden="1"/>
    <row r="148" spans="2:11" hidden="1"/>
    <row r="149" spans="2:11" ht="17" hidden="1">
      <c r="B149" s="113" t="s">
        <v>57</v>
      </c>
    </row>
    <row r="150" spans="2:11" ht="17" hidden="1">
      <c r="B150" s="25" t="s">
        <v>3</v>
      </c>
      <c r="C150" s="41" t="s">
        <v>4</v>
      </c>
      <c r="D150" s="41" t="s">
        <v>5</v>
      </c>
      <c r="E150" s="41" t="s">
        <v>6</v>
      </c>
      <c r="F150" s="41" t="s">
        <v>7</v>
      </c>
      <c r="G150" s="41" t="s">
        <v>8</v>
      </c>
      <c r="H150" s="249" t="s">
        <v>9</v>
      </c>
      <c r="I150" s="249"/>
      <c r="J150" s="249"/>
      <c r="K150" s="41" t="s">
        <v>10</v>
      </c>
    </row>
    <row r="151" spans="2:11" ht="17" hidden="1">
      <c r="B151" s="37" t="s">
        <v>12</v>
      </c>
      <c r="C151" s="37">
        <v>0</v>
      </c>
      <c r="D151" s="37">
        <v>0</v>
      </c>
      <c r="E151" s="37">
        <v>0</v>
      </c>
      <c r="F151" s="37">
        <v>0</v>
      </c>
      <c r="G151" s="29">
        <f>SUM(C151:F151)</f>
        <v>0</v>
      </c>
      <c r="H151" s="248" t="s">
        <v>13</v>
      </c>
      <c r="I151" s="248"/>
      <c r="J151" s="248"/>
      <c r="K151" s="95"/>
    </row>
    <row r="152" spans="2:11" ht="17" hidden="1">
      <c r="B152" s="37" t="s">
        <v>16</v>
      </c>
      <c r="C152" s="37">
        <v>0</v>
      </c>
      <c r="D152" s="37">
        <v>0</v>
      </c>
      <c r="E152" s="37">
        <v>0</v>
      </c>
      <c r="F152" s="37">
        <v>0</v>
      </c>
      <c r="G152" s="29">
        <f>SUM(C152:F152)</f>
        <v>0</v>
      </c>
      <c r="H152" s="248" t="s">
        <v>17</v>
      </c>
      <c r="I152" s="248"/>
      <c r="J152" s="248"/>
      <c r="K152" s="95"/>
    </row>
    <row r="153" spans="2:11" ht="17" hidden="1">
      <c r="B153" s="37" t="s">
        <v>19</v>
      </c>
      <c r="C153" s="37">
        <v>0</v>
      </c>
      <c r="D153" s="37">
        <v>0</v>
      </c>
      <c r="E153" s="37">
        <v>0</v>
      </c>
      <c r="F153" s="37">
        <v>0</v>
      </c>
      <c r="G153" s="29">
        <f>SUM(C153:F153)</f>
        <v>0</v>
      </c>
      <c r="H153" s="250" t="s">
        <v>34</v>
      </c>
      <c r="I153" s="251"/>
      <c r="J153" s="252"/>
      <c r="K153" s="95"/>
    </row>
    <row r="154" spans="2:11" ht="17" hidden="1">
      <c r="B154" s="37" t="s">
        <v>22</v>
      </c>
      <c r="C154" s="37">
        <v>0</v>
      </c>
      <c r="D154" s="37">
        <v>0</v>
      </c>
      <c r="E154" s="37">
        <v>0</v>
      </c>
      <c r="F154" s="37">
        <v>0</v>
      </c>
      <c r="G154" s="29">
        <f>SUM(C154:F154)</f>
        <v>0</v>
      </c>
      <c r="H154" s="248"/>
      <c r="I154" s="248"/>
      <c r="J154" s="248"/>
      <c r="K154" s="38"/>
    </row>
    <row r="155" spans="2:11" hidden="1"/>
    <row r="156" spans="2:11" hidden="1"/>
    <row r="157" spans="2:11" hidden="1">
      <c r="B157" s="97" t="s">
        <v>58</v>
      </c>
    </row>
    <row r="158" spans="2:11" hidden="1">
      <c r="B158" s="33" t="s">
        <v>59</v>
      </c>
    </row>
    <row r="159" spans="2:11" hidden="1">
      <c r="B159" s="33" t="s">
        <v>60</v>
      </c>
    </row>
    <row r="160" spans="2:11" hidden="1"/>
    <row r="161" spans="2:11" ht="17" hidden="1">
      <c r="B161" s="113" t="s">
        <v>61</v>
      </c>
    </row>
    <row r="162" spans="2:11" ht="17" hidden="1">
      <c r="B162" s="25" t="s">
        <v>3</v>
      </c>
      <c r="C162" s="41" t="s">
        <v>4</v>
      </c>
      <c r="D162" s="41" t="s">
        <v>5</v>
      </c>
      <c r="E162" s="41" t="s">
        <v>6</v>
      </c>
      <c r="F162" s="41" t="s">
        <v>7</v>
      </c>
      <c r="G162" s="41" t="s">
        <v>8</v>
      </c>
      <c r="H162" s="249" t="s">
        <v>9</v>
      </c>
      <c r="I162" s="249"/>
      <c r="J162" s="249"/>
      <c r="K162" s="41" t="s">
        <v>10</v>
      </c>
    </row>
    <row r="163" spans="2:11" ht="17" hidden="1">
      <c r="B163" s="37" t="s">
        <v>12</v>
      </c>
      <c r="C163" s="37">
        <v>0</v>
      </c>
      <c r="D163" s="37">
        <v>0</v>
      </c>
      <c r="E163" s="37">
        <v>0</v>
      </c>
      <c r="F163" s="37">
        <v>0</v>
      </c>
      <c r="G163" s="29">
        <f>SUM(C163:F163)</f>
        <v>0</v>
      </c>
      <c r="H163" s="248" t="s">
        <v>13</v>
      </c>
      <c r="I163" s="248"/>
      <c r="J163" s="248"/>
      <c r="K163" s="95"/>
    </row>
    <row r="164" spans="2:11" ht="17" hidden="1">
      <c r="B164" s="37" t="s">
        <v>16</v>
      </c>
      <c r="C164" s="37">
        <v>0</v>
      </c>
      <c r="D164" s="37">
        <v>0</v>
      </c>
      <c r="E164" s="37">
        <v>0</v>
      </c>
      <c r="F164" s="37">
        <v>0</v>
      </c>
      <c r="G164" s="29">
        <f>SUM(C164:F164)</f>
        <v>0</v>
      </c>
      <c r="H164" s="248" t="s">
        <v>17</v>
      </c>
      <c r="I164" s="248"/>
      <c r="J164" s="248"/>
      <c r="K164" s="95"/>
    </row>
    <row r="165" spans="2:11" ht="17" hidden="1">
      <c r="B165" s="37" t="s">
        <v>19</v>
      </c>
      <c r="C165" s="37">
        <v>0</v>
      </c>
      <c r="D165" s="37">
        <v>0</v>
      </c>
      <c r="E165" s="37">
        <v>0</v>
      </c>
      <c r="F165" s="37">
        <v>0</v>
      </c>
      <c r="G165" s="29">
        <f>SUM(C165:F165)</f>
        <v>0</v>
      </c>
      <c r="H165" s="250" t="s">
        <v>34</v>
      </c>
      <c r="I165" s="251"/>
      <c r="J165" s="252"/>
      <c r="K165" s="95"/>
    </row>
    <row r="166" spans="2:11" ht="17" hidden="1">
      <c r="B166" s="37" t="s">
        <v>22</v>
      </c>
      <c r="C166" s="37">
        <v>0</v>
      </c>
      <c r="D166" s="37">
        <v>0</v>
      </c>
      <c r="E166" s="37">
        <v>0</v>
      </c>
      <c r="F166" s="37">
        <v>0</v>
      </c>
      <c r="G166" s="29">
        <f>SUM(C166:F166)</f>
        <v>0</v>
      </c>
      <c r="H166" s="248"/>
      <c r="I166" s="248"/>
      <c r="J166" s="248"/>
      <c r="K166" s="38"/>
    </row>
    <row r="167" spans="2:11" hidden="1"/>
    <row r="168" spans="2:11" hidden="1"/>
    <row r="169" spans="2:11" hidden="1">
      <c r="B169" s="97" t="s">
        <v>62</v>
      </c>
    </row>
    <row r="170" spans="2:11" hidden="1">
      <c r="B170" s="33" t="s">
        <v>63</v>
      </c>
    </row>
    <row r="171" spans="2:11" hidden="1">
      <c r="B171" s="33" t="s">
        <v>64</v>
      </c>
    </row>
  </sheetData>
  <mergeCells count="51">
    <mergeCell ref="H125:J125"/>
    <mergeCell ref="H126:J126"/>
    <mergeCell ref="H127:J127"/>
    <mergeCell ref="H128:J128"/>
    <mergeCell ref="H112:J112"/>
    <mergeCell ref="H113:J113"/>
    <mergeCell ref="H114:J114"/>
    <mergeCell ref="H115:J115"/>
    <mergeCell ref="H124:J124"/>
    <mergeCell ref="H166:J166"/>
    <mergeCell ref="H150:J150"/>
    <mergeCell ref="H151:J151"/>
    <mergeCell ref="H152:J152"/>
    <mergeCell ref="H153:J153"/>
    <mergeCell ref="H154:J154"/>
    <mergeCell ref="B2:K2"/>
    <mergeCell ref="H162:J162"/>
    <mergeCell ref="H163:J163"/>
    <mergeCell ref="H164:J164"/>
    <mergeCell ref="H165:J165"/>
    <mergeCell ref="H137:J137"/>
    <mergeCell ref="H138:J138"/>
    <mergeCell ref="H139:J139"/>
    <mergeCell ref="H140:J140"/>
    <mergeCell ref="H141:J141"/>
    <mergeCell ref="H99:J99"/>
    <mergeCell ref="H100:J100"/>
    <mergeCell ref="H101:J101"/>
    <mergeCell ref="H102:J102"/>
    <mergeCell ref="H103:J103"/>
    <mergeCell ref="H111:J111"/>
    <mergeCell ref="H50:J50"/>
    <mergeCell ref="H51:J51"/>
    <mergeCell ref="H52:J52"/>
    <mergeCell ref="H53:J53"/>
    <mergeCell ref="H54:J54"/>
    <mergeCell ref="H59:J59"/>
    <mergeCell ref="H60:J60"/>
    <mergeCell ref="H61:J61"/>
    <mergeCell ref="H62:J62"/>
    <mergeCell ref="H63:J63"/>
    <mergeCell ref="H89:J89"/>
    <mergeCell ref="H73:J73"/>
    <mergeCell ref="H74:J74"/>
    <mergeCell ref="H75:J75"/>
    <mergeCell ref="H76:J76"/>
    <mergeCell ref="H77:J77"/>
    <mergeCell ref="H85:J85"/>
    <mergeCell ref="H86:J86"/>
    <mergeCell ref="H87:J87"/>
    <mergeCell ref="H88:J88"/>
  </mergeCells>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A1:Q164"/>
  <sheetViews>
    <sheetView showGridLines="0" zoomScale="85" zoomScaleNormal="85" workbookViewId="0">
      <selection activeCell="U16" sqref="U16"/>
    </sheetView>
  </sheetViews>
  <sheetFormatPr defaultColWidth="9.1796875" defaultRowHeight="16"/>
  <cols>
    <col min="1" max="1" width="2.453125" style="26" customWidth="1"/>
    <col min="2" max="2" width="20.453125" style="26" bestFit="1" customWidth="1"/>
    <col min="3" max="7" width="10.7265625" style="26" customWidth="1"/>
    <col min="8" max="8" width="13.7265625" style="26" customWidth="1"/>
    <col min="9" max="9" width="15.54296875" style="26" customWidth="1"/>
    <col min="10" max="10" width="17" style="26" bestFit="1" customWidth="1"/>
    <col min="11" max="11" width="13" style="26" customWidth="1"/>
    <col min="12" max="12" width="14.54296875" style="26" customWidth="1"/>
    <col min="13" max="13" width="11.453125" style="26" bestFit="1" customWidth="1"/>
    <col min="14" max="14" width="15.7265625" style="26" bestFit="1" customWidth="1"/>
    <col min="15" max="15" width="18.54296875" style="26" customWidth="1"/>
    <col min="16" max="16" width="17.81640625" style="26" bestFit="1" customWidth="1"/>
    <col min="17" max="16384" width="9.1796875" style="26"/>
  </cols>
  <sheetData>
    <row r="1" spans="1:17" ht="16.5" customHeight="1">
      <c r="A1" s="162"/>
      <c r="B1" s="162"/>
      <c r="C1" s="162"/>
      <c r="D1" s="162"/>
      <c r="E1" s="162"/>
      <c r="F1" s="162"/>
      <c r="G1" s="162"/>
      <c r="H1" s="162"/>
      <c r="I1" s="162"/>
      <c r="J1" s="162"/>
      <c r="K1" s="162"/>
      <c r="L1" s="162"/>
      <c r="M1" s="162"/>
      <c r="N1" s="162"/>
      <c r="O1" s="162"/>
      <c r="P1" s="162"/>
      <c r="Q1" s="83"/>
    </row>
    <row r="2" spans="1:17" ht="16.5" customHeight="1">
      <c r="A2" s="162"/>
      <c r="B2" s="247" t="s">
        <v>65</v>
      </c>
      <c r="C2" s="247"/>
      <c r="D2" s="247"/>
      <c r="E2" s="247"/>
      <c r="F2" s="247"/>
      <c r="G2" s="247"/>
      <c r="H2" s="247"/>
      <c r="I2" s="247"/>
      <c r="J2" s="247"/>
      <c r="K2" s="247"/>
      <c r="L2" s="247"/>
      <c r="M2" s="247"/>
      <c r="N2" s="247"/>
      <c r="O2" s="247"/>
      <c r="P2" s="247"/>
      <c r="Q2" s="247"/>
    </row>
    <row r="3" spans="1:17" ht="16.5" customHeight="1">
      <c r="A3" s="162"/>
      <c r="B3" s="159"/>
      <c r="C3" s="159"/>
      <c r="D3" s="159"/>
      <c r="E3" s="159"/>
      <c r="F3" s="159"/>
      <c r="G3" s="159"/>
      <c r="H3" s="159"/>
      <c r="I3" s="159"/>
      <c r="J3" s="159"/>
      <c r="K3" s="159"/>
      <c r="L3" s="159"/>
      <c r="M3" s="159"/>
      <c r="N3" s="159"/>
      <c r="O3" s="162"/>
      <c r="P3" s="162"/>
      <c r="Q3" s="83"/>
    </row>
    <row r="4" spans="1:17" ht="16.5" customHeight="1">
      <c r="A4" s="162"/>
      <c r="B4" s="159"/>
      <c r="C4" s="159"/>
      <c r="D4" s="159"/>
      <c r="E4" s="159"/>
      <c r="F4" s="159"/>
      <c r="G4" s="159"/>
      <c r="H4" s="159"/>
      <c r="I4" s="159"/>
      <c r="J4" s="159"/>
      <c r="K4" s="159"/>
      <c r="L4" s="159"/>
      <c r="M4" s="159"/>
      <c r="N4" s="159"/>
      <c r="O4" s="162"/>
      <c r="P4" s="162"/>
      <c r="Q4" s="83"/>
    </row>
    <row r="5" spans="1:17" ht="16.5" customHeight="1">
      <c r="A5" s="162"/>
      <c r="B5" s="159"/>
      <c r="C5" s="159"/>
      <c r="D5" s="159"/>
      <c r="E5" s="159"/>
      <c r="F5" s="159"/>
      <c r="G5" s="159"/>
      <c r="H5" s="159"/>
      <c r="I5" s="159"/>
      <c r="J5" s="159"/>
      <c r="K5" s="159"/>
      <c r="L5" s="159"/>
      <c r="M5" s="159"/>
      <c r="N5" s="159"/>
      <c r="O5" s="162"/>
      <c r="P5" s="162"/>
      <c r="Q5" s="83"/>
    </row>
    <row r="6" spans="1:17" ht="16.5" customHeight="1">
      <c r="A6" s="162"/>
      <c r="B6" s="159"/>
      <c r="C6" s="159"/>
      <c r="D6" s="159"/>
      <c r="E6" s="159"/>
      <c r="F6" s="159"/>
      <c r="G6" s="159"/>
      <c r="H6" s="159"/>
      <c r="I6" s="159"/>
      <c r="J6" s="159"/>
      <c r="K6" s="159"/>
      <c r="L6" s="159"/>
      <c r="M6" s="159"/>
      <c r="N6" s="159"/>
      <c r="O6" s="162"/>
      <c r="P6" s="162"/>
      <c r="Q6" s="83"/>
    </row>
    <row r="7" spans="1:17" ht="16.5" customHeight="1">
      <c r="A7" s="162"/>
      <c r="B7" s="159"/>
      <c r="C7" s="159"/>
      <c r="D7" s="159"/>
      <c r="E7" s="159"/>
      <c r="F7" s="159"/>
      <c r="G7" s="159"/>
      <c r="H7" s="159"/>
      <c r="I7" s="159"/>
      <c r="J7" s="159"/>
      <c r="K7" s="159"/>
      <c r="L7" s="159"/>
      <c r="M7" s="159"/>
      <c r="N7" s="159"/>
      <c r="O7" s="162"/>
      <c r="P7" s="162"/>
      <c r="Q7" s="83"/>
    </row>
    <row r="8" spans="1:17" ht="16.5" customHeight="1">
      <c r="A8" s="162"/>
      <c r="B8" s="159"/>
      <c r="C8" s="159"/>
      <c r="D8" s="159"/>
      <c r="E8" s="159"/>
      <c r="F8" s="159"/>
      <c r="G8" s="159"/>
      <c r="H8" s="159"/>
      <c r="I8" s="159"/>
      <c r="J8" s="159"/>
      <c r="K8" s="159"/>
      <c r="L8" s="159"/>
      <c r="M8" s="159"/>
      <c r="N8" s="159"/>
      <c r="O8" s="162"/>
      <c r="P8" s="162"/>
      <c r="Q8" s="83"/>
    </row>
    <row r="9" spans="1:17" ht="16.5" customHeight="1">
      <c r="A9" s="162"/>
      <c r="B9" s="159"/>
      <c r="C9" s="159"/>
      <c r="D9" s="159"/>
      <c r="E9" s="159"/>
      <c r="F9" s="159"/>
      <c r="G9" s="159"/>
      <c r="H9" s="159"/>
      <c r="I9" s="159"/>
      <c r="J9" s="159"/>
      <c r="K9" s="159"/>
      <c r="L9" s="159"/>
      <c r="M9" s="159"/>
      <c r="N9" s="159"/>
      <c r="O9" s="162"/>
      <c r="P9" s="162"/>
      <c r="Q9" s="83"/>
    </row>
    <row r="10" spans="1:17" ht="16.5" customHeight="1">
      <c r="A10" s="162"/>
      <c r="B10" s="159"/>
      <c r="C10" s="159"/>
      <c r="D10" s="159"/>
      <c r="E10" s="159"/>
      <c r="F10" s="159"/>
      <c r="G10" s="159"/>
      <c r="H10" s="159"/>
      <c r="I10" s="159"/>
      <c r="J10" s="159"/>
      <c r="K10" s="159"/>
      <c r="L10" s="159"/>
      <c r="M10" s="159"/>
      <c r="N10" s="159"/>
      <c r="O10" s="162"/>
      <c r="P10" s="162"/>
      <c r="Q10" s="83"/>
    </row>
    <row r="11" spans="1:17" ht="16.5" customHeight="1">
      <c r="A11" s="162"/>
      <c r="B11" s="159"/>
      <c r="C11" s="159"/>
      <c r="D11" s="159"/>
      <c r="E11" s="159"/>
      <c r="F11" s="159"/>
      <c r="G11" s="159"/>
      <c r="H11" s="159"/>
      <c r="I11" s="159"/>
      <c r="J11" s="159"/>
      <c r="K11" s="159"/>
      <c r="L11" s="159"/>
      <c r="M11" s="159"/>
      <c r="N11" s="159"/>
      <c r="O11" s="162"/>
      <c r="P11" s="162"/>
      <c r="Q11" s="83"/>
    </row>
    <row r="12" spans="1:17" ht="16.5" customHeight="1">
      <c r="A12" s="162"/>
      <c r="B12" s="159"/>
      <c r="C12" s="159"/>
      <c r="D12" s="159"/>
      <c r="E12" s="159"/>
      <c r="F12" s="159"/>
      <c r="G12" s="159"/>
      <c r="H12" s="159"/>
      <c r="I12" s="159"/>
      <c r="J12" s="159"/>
      <c r="K12" s="159"/>
      <c r="L12" s="159"/>
      <c r="M12" s="159"/>
      <c r="N12" s="159"/>
      <c r="O12" s="162"/>
      <c r="P12" s="162"/>
      <c r="Q12" s="83"/>
    </row>
    <row r="13" spans="1:17" ht="16.5" customHeight="1">
      <c r="A13" s="162"/>
      <c r="B13" s="158" t="s">
        <v>66</v>
      </c>
      <c r="C13" s="159"/>
      <c r="D13" s="159"/>
      <c r="E13" s="159"/>
      <c r="F13" s="159"/>
      <c r="G13" s="159"/>
      <c r="H13" s="159"/>
      <c r="I13" s="159"/>
      <c r="J13" s="159"/>
      <c r="K13" s="159"/>
      <c r="L13" s="159"/>
      <c r="M13" s="159"/>
      <c r="N13" s="159"/>
      <c r="O13" s="162"/>
      <c r="P13" s="162"/>
      <c r="Q13" s="83"/>
    </row>
    <row r="14" spans="1:17" ht="17">
      <c r="A14" s="162"/>
      <c r="B14" s="279" t="s">
        <v>67</v>
      </c>
      <c r="C14" s="279"/>
      <c r="D14" s="279" t="s">
        <v>68</v>
      </c>
      <c r="E14" s="279" t="s">
        <v>69</v>
      </c>
      <c r="F14" s="279"/>
      <c r="G14" s="279"/>
      <c r="H14" s="279" t="s">
        <v>70</v>
      </c>
      <c r="I14" s="279"/>
      <c r="J14" s="279"/>
      <c r="K14" s="279"/>
      <c r="L14" s="286" t="s">
        <v>71</v>
      </c>
      <c r="M14" s="287"/>
      <c r="N14" s="287"/>
      <c r="O14" s="287"/>
      <c r="P14" s="288"/>
    </row>
    <row r="15" spans="1:17" ht="17">
      <c r="A15" s="162"/>
      <c r="B15" s="279"/>
      <c r="C15" s="279"/>
      <c r="D15" s="279"/>
      <c r="E15" s="279" t="s">
        <v>72</v>
      </c>
      <c r="F15" s="279" t="s">
        <v>73</v>
      </c>
      <c r="G15" s="279" t="s">
        <v>74</v>
      </c>
      <c r="H15" s="156" t="s">
        <v>75</v>
      </c>
      <c r="I15" s="279" t="s">
        <v>76</v>
      </c>
      <c r="J15" s="279"/>
      <c r="K15" s="280" t="s">
        <v>77</v>
      </c>
      <c r="L15" s="280" t="s">
        <v>78</v>
      </c>
      <c r="M15" s="286" t="s">
        <v>79</v>
      </c>
      <c r="N15" s="287"/>
      <c r="O15" s="288"/>
      <c r="P15" s="280" t="s">
        <v>77</v>
      </c>
    </row>
    <row r="16" spans="1:17" ht="17">
      <c r="A16" s="162"/>
      <c r="B16" s="279"/>
      <c r="C16" s="279"/>
      <c r="D16" s="279"/>
      <c r="E16" s="279"/>
      <c r="F16" s="279"/>
      <c r="G16" s="279"/>
      <c r="H16" s="156" t="s">
        <v>80</v>
      </c>
      <c r="I16" s="156" t="s">
        <v>81</v>
      </c>
      <c r="J16" s="156" t="s">
        <v>82</v>
      </c>
      <c r="K16" s="281"/>
      <c r="L16" s="281"/>
      <c r="M16" s="156" t="s">
        <v>83</v>
      </c>
      <c r="N16" s="156" t="s">
        <v>84</v>
      </c>
      <c r="O16" s="157" t="s">
        <v>85</v>
      </c>
      <c r="P16" s="281"/>
    </row>
    <row r="17" spans="1:17" ht="16.5" customHeight="1">
      <c r="A17" s="162"/>
      <c r="B17" s="302" t="s">
        <v>86</v>
      </c>
      <c r="C17" s="79" t="s">
        <v>87</v>
      </c>
      <c r="D17" s="149">
        <f>COUNT('(비공개)국내평가'!A:A)</f>
        <v>106</v>
      </c>
      <c r="E17" s="149">
        <f>COUNTIF('(비공개)국내평가'!$Q:$Q,"*승인*")</f>
        <v>6</v>
      </c>
      <c r="F17" s="149">
        <f>SUM(L17:O17)</f>
        <v>59</v>
      </c>
      <c r="G17" s="151">
        <f>SUM(E17:F17)</f>
        <v>65</v>
      </c>
      <c r="H17" s="149">
        <f>COUNTIFS('(비공개)국내평가'!Q:Q,"*보완요청*",'(비공개)국내평가'!R:R,"*사업자*")</f>
        <v>39</v>
      </c>
      <c r="I17" s="149">
        <f>COUNTIFS('(비공개)국내평가'!Q:Q,"*보완완료*",'(비공개)국내평가'!R:R,"*검토반*")</f>
        <v>1</v>
      </c>
      <c r="J17" s="149">
        <f>COUNTIFS('(비공개)국내평가'!Q:Q,"*평가필요*",'(비공개)국내평가'!R:R,"*검토반*")</f>
        <v>1</v>
      </c>
      <c r="K17" s="151">
        <f>SUM(H17:J17)</f>
        <v>41</v>
      </c>
      <c r="L17" s="152">
        <f>COUNTIF('(비공개)국내평가'!$K:$K,"*반려*")-COUNTIFS('(비공개)국내평가'!K:K,"*반려*",'(비공개)국내평가'!L:L,"사업변경 신청")-COUNTIFS('(비공개)국내평가'!K:K,"*반려*",'(비공개)국내평가'!L:L,"인증유효기간 갱신")</f>
        <v>39</v>
      </c>
      <c r="M17" s="152">
        <f>COUNTIFS('(비공개)국내평가'!$Q:$Q,"*반려완료*",'(비공개)국내평가'!R:R,"*종결*")</f>
        <v>20</v>
      </c>
      <c r="N17" s="152">
        <f>COUNTIFS('(비공개)국내평가'!$Q:$Q,"*반려요청*",'(비공개)국내평가'!$R:$R,"*검토반*")</f>
        <v>0</v>
      </c>
      <c r="O17" s="152">
        <f>COUNTIFS('(비공개)국내평가'!$Q:$Q,"*보류*",'(비공개)국내평가'!$R:$R,"*반려필요*")</f>
        <v>0</v>
      </c>
      <c r="P17" s="156">
        <f>SUM(L17:O17)</f>
        <v>59</v>
      </c>
    </row>
    <row r="18" spans="1:17" ht="16.5" customHeight="1">
      <c r="A18" s="162"/>
      <c r="B18" s="303"/>
      <c r="C18" s="79" t="s">
        <v>88</v>
      </c>
      <c r="D18" s="149">
        <f>COUNT('(비공개)국외평가'!A:A)</f>
        <v>24</v>
      </c>
      <c r="E18" s="149">
        <f>COUNTIF('(비공개)국외평가'!$Q:$Q,"*승인*")</f>
        <v>0</v>
      </c>
      <c r="F18" s="149">
        <f>SUM(L18:O18)</f>
        <v>9</v>
      </c>
      <c r="G18" s="151">
        <f>SUM(E18:F18)</f>
        <v>9</v>
      </c>
      <c r="H18" s="149">
        <f>COUNTIFS('(비공개)국외평가'!Q:Q,"*보완요청*",'(비공개)국외평가'!R:R,"*사업자*")</f>
        <v>15</v>
      </c>
      <c r="I18" s="149">
        <f>COUNTIFS('(비공개)국외평가'!Q:Q,"*보완완료*",'(비공개)국외평가'!R:R,"*검토반*")</f>
        <v>0</v>
      </c>
      <c r="J18" s="149">
        <f>COUNTIFS('(비공개)국외평가'!Q:Q,"*평가필요*",'(비공개)국외평가'!R:R,"*검토반*")</f>
        <v>0</v>
      </c>
      <c r="K18" s="151">
        <f>SUM(H18:J18)</f>
        <v>15</v>
      </c>
      <c r="L18" s="152">
        <f>COUNTIF('(비공개)국외평가'!$K:$K,"*반려*")-COUNTIFS('(비공개)국외평가'!K:K,"*반려*",'(비공개)국외평가'!L:L,"사업변경 신청")-COUNTIFS('(비공개)국외평가'!K:K,"*반려*",'(비공개)국외평가'!L:L,"인증유효기간 갱신")</f>
        <v>0</v>
      </c>
      <c r="M18" s="152">
        <f>COUNTIFS('(비공개)국외평가'!$Q:$Q,"*반려완료*",'(비공개)국외평가'!R:R,"*종결*")</f>
        <v>9</v>
      </c>
      <c r="N18" s="152">
        <f>COUNTIFS('(비공개)국외평가'!$Q:$Q,"*반려요청*",'(비공개)국외평가'!$R:$R,"*검토반*")</f>
        <v>0</v>
      </c>
      <c r="O18" s="152">
        <f>COUNTIFS('(비공개)국외평가'!$Q:$Q,"*보류*",'(비공개)국외평가'!$R:$R,"*반려필요*")</f>
        <v>0</v>
      </c>
      <c r="P18" s="156">
        <f>SUM(L18:O18)</f>
        <v>9</v>
      </c>
    </row>
    <row r="19" spans="1:17" ht="16.5" customHeight="1">
      <c r="A19" s="162"/>
      <c r="B19" s="302" t="s">
        <v>89</v>
      </c>
      <c r="C19" s="79" t="s">
        <v>87</v>
      </c>
      <c r="D19" s="149">
        <f>COUNT('(비공개)국내인증'!B:B)</f>
        <v>126</v>
      </c>
      <c r="E19" s="149">
        <f>COUNTIF('(비공개)국내인증'!$S:$S,"*승인*")</f>
        <v>2</v>
      </c>
      <c r="F19" s="149">
        <f>SUM(L19:O19)</f>
        <v>19</v>
      </c>
      <c r="G19" s="151">
        <f>SUM(E19:F19)</f>
        <v>21</v>
      </c>
      <c r="H19" s="149">
        <f>COUNTIFS('(비공개)국내인증'!S:S,"*보완요청*",'(비공개)국내인증'!T:T,"*사업자*")</f>
        <v>105</v>
      </c>
      <c r="I19" s="149">
        <f>COUNTIFS('(비공개)국내인증'!S:S,"*보완완료*",'(비공개)국내인증'!T:T,"*검토반*")</f>
        <v>0</v>
      </c>
      <c r="J19" s="149">
        <f>COUNTIFS('(비공개)국내인증'!S:S,"*평가필요*",'(비공개)국내인증'!T:T,"*검토반*")</f>
        <v>0</v>
      </c>
      <c r="K19" s="151">
        <f>SUM(H19:J19)</f>
        <v>105</v>
      </c>
      <c r="L19" s="152">
        <f>COUNTIFS('(비공개)국내인증'!S:S,"*선택*",'(비공개)국내인증'!T:T,"종결")</f>
        <v>1</v>
      </c>
      <c r="M19" s="152">
        <f>COUNTIFS('(비공개)국내인증'!$S:$S,"*반려완료*",'(비공개)국내인증'!T:T,"*종결*")</f>
        <v>4</v>
      </c>
      <c r="N19" s="152">
        <f>COUNTIFS('(비공개)국내인증'!S:S,"*반려요청*",'(비공개)국내인증'!T:T,"*검토반*")</f>
        <v>14</v>
      </c>
      <c r="O19" s="152">
        <f>COUNTIFS('(비공개)국내인증'!S:S,"*보류*",'(비공개)국내인증'!T:T,"*반려필요*")</f>
        <v>0</v>
      </c>
      <c r="P19" s="156">
        <f>SUM(L19:O19)</f>
        <v>19</v>
      </c>
    </row>
    <row r="20" spans="1:17" ht="16.5" customHeight="1">
      <c r="A20" s="162"/>
      <c r="B20" s="303"/>
      <c r="C20" s="79" t="s">
        <v>88</v>
      </c>
      <c r="D20" s="149">
        <f>COUNT('(비공개)국외인증'!B:B)</f>
        <v>75</v>
      </c>
      <c r="E20" s="149">
        <f>COUNTIF('(비공개)국외인증'!$U:$U,"*승인*")</f>
        <v>0</v>
      </c>
      <c r="F20" s="149">
        <f>SUM(L20:O20)</f>
        <v>74</v>
      </c>
      <c r="G20" s="151">
        <f>SUM(E20:F20)</f>
        <v>74</v>
      </c>
      <c r="H20" s="149">
        <f>COUNTIFS('(비공개)국외인증'!U:U,"*보완요청*",'(비공개)국외인증'!V:V,"*사업자*")</f>
        <v>1</v>
      </c>
      <c r="I20" s="149">
        <f>COUNTIFS('(비공개)국외인증'!U:U,"*보완완료*",'(비공개)국외인증'!V:V,"*검토반*")</f>
        <v>0</v>
      </c>
      <c r="J20" s="149">
        <f>COUNTIFS('(비공개)국외인증'!U:U,"*평가필요*",'(비공개)국외인증'!V:V,"*검토반*")</f>
        <v>0</v>
      </c>
      <c r="K20" s="151">
        <f>SUM(H20:J20)</f>
        <v>1</v>
      </c>
      <c r="L20" s="152">
        <f>COUNTIF('(비공개)국외인증'!$P:$P,"*반려*")</f>
        <v>5</v>
      </c>
      <c r="M20" s="152">
        <f>COUNTIFS('(비공개)국외인증'!$U:$U,"*반려완료*",'(비공개)국외인증'!V:V,"*종결*")</f>
        <v>69</v>
      </c>
      <c r="N20" s="152">
        <f>COUNTIFS('(비공개)국외인증'!U:U,"*반려요청*",'(비공개)국외인증'!V:V,"*검토반*")</f>
        <v>0</v>
      </c>
      <c r="O20" s="152">
        <f>COUNTIFS('(비공개)국외인증'!U:U,"*보류*",'(비공개)국외인증'!V:V,"*반려필요*")</f>
        <v>0</v>
      </c>
      <c r="P20" s="156">
        <f>SUM(L20:O20)</f>
        <v>74</v>
      </c>
    </row>
    <row r="21" spans="1:17" ht="16.5" customHeight="1">
      <c r="A21" s="162"/>
      <c r="B21" s="300" t="s">
        <v>90</v>
      </c>
      <c r="C21" s="301"/>
      <c r="D21" s="154">
        <f>SUM(D17:D20)</f>
        <v>331</v>
      </c>
      <c r="E21" s="154">
        <f t="shared" ref="E21:K21" si="0">SUM(E17:E20)</f>
        <v>8</v>
      </c>
      <c r="F21" s="154">
        <f t="shared" si="0"/>
        <v>161</v>
      </c>
      <c r="G21" s="154">
        <f t="shared" si="0"/>
        <v>169</v>
      </c>
      <c r="H21" s="154">
        <f t="shared" si="0"/>
        <v>160</v>
      </c>
      <c r="I21" s="154">
        <f t="shared" si="0"/>
        <v>1</v>
      </c>
      <c r="J21" s="154">
        <f t="shared" si="0"/>
        <v>1</v>
      </c>
      <c r="K21" s="154">
        <f t="shared" si="0"/>
        <v>162</v>
      </c>
      <c r="L21" s="154">
        <f>SUM(L17:L20)</f>
        <v>45</v>
      </c>
      <c r="M21" s="154">
        <f>SUM(M17:M20)</f>
        <v>102</v>
      </c>
      <c r="N21" s="154">
        <f>SUM(N17:N20)</f>
        <v>14</v>
      </c>
      <c r="O21" s="154">
        <f>SUM(O17:O20)</f>
        <v>0</v>
      </c>
      <c r="P21" s="154">
        <f>SUM(P17:P20)</f>
        <v>161</v>
      </c>
    </row>
    <row r="22" spans="1:17" ht="16.5" customHeight="1">
      <c r="A22" s="162"/>
      <c r="B22" s="159"/>
      <c r="C22" s="159"/>
      <c r="D22" s="163" t="s">
        <v>91</v>
      </c>
      <c r="E22" s="159"/>
      <c r="F22" s="159"/>
      <c r="G22" s="159"/>
      <c r="H22" s="162" t="s">
        <v>92</v>
      </c>
      <c r="I22" s="159"/>
      <c r="J22" s="159"/>
      <c r="K22" s="159"/>
      <c r="L22" s="162" t="s">
        <v>93</v>
      </c>
      <c r="N22" s="159"/>
      <c r="O22" s="159"/>
      <c r="P22" s="162"/>
      <c r="Q22" s="162"/>
    </row>
    <row r="23" spans="1:17" ht="16.5" customHeight="1">
      <c r="A23" s="162"/>
      <c r="B23" s="159"/>
      <c r="C23" s="159"/>
      <c r="D23" s="159"/>
      <c r="E23" s="159"/>
      <c r="F23" s="159"/>
      <c r="G23" s="159"/>
      <c r="H23" s="163" t="s">
        <v>94</v>
      </c>
      <c r="I23" s="159"/>
      <c r="J23" s="159"/>
      <c r="K23" s="161"/>
      <c r="L23" s="163" t="s">
        <v>95</v>
      </c>
      <c r="N23" s="159"/>
      <c r="O23" s="159"/>
      <c r="P23" s="162"/>
      <c r="Q23" s="162"/>
    </row>
    <row r="24" spans="1:17" ht="16.5" customHeight="1">
      <c r="A24" s="162"/>
      <c r="B24" s="159"/>
      <c r="C24" s="159"/>
      <c r="D24" s="159"/>
      <c r="E24" s="159"/>
      <c r="F24" s="159"/>
      <c r="G24" s="159"/>
      <c r="H24" s="163" t="s">
        <v>96</v>
      </c>
      <c r="I24" s="159"/>
      <c r="J24" s="159"/>
      <c r="K24" s="159"/>
      <c r="L24" s="163" t="s">
        <v>97</v>
      </c>
      <c r="N24" s="159"/>
      <c r="O24" s="159"/>
      <c r="P24" s="162"/>
      <c r="Q24" s="162"/>
    </row>
    <row r="25" spans="1:17" ht="16.5" customHeight="1">
      <c r="A25" s="162"/>
      <c r="B25" s="159"/>
      <c r="C25" s="159"/>
      <c r="D25" s="159"/>
      <c r="E25" s="159"/>
      <c r="F25" s="159"/>
      <c r="G25" s="159"/>
      <c r="H25" s="163"/>
      <c r="I25" s="159"/>
      <c r="J25" s="159"/>
      <c r="K25" s="159"/>
      <c r="L25" s="163" t="s">
        <v>98</v>
      </c>
      <c r="N25" s="159"/>
      <c r="O25" s="159"/>
      <c r="P25" s="162"/>
      <c r="Q25" s="162"/>
    </row>
    <row r="26" spans="1:17" ht="16.5" customHeight="1">
      <c r="A26" s="162"/>
      <c r="B26" s="158" t="s">
        <v>99</v>
      </c>
      <c r="C26" s="159"/>
      <c r="D26" s="159"/>
      <c r="E26" s="159"/>
      <c r="F26" s="159"/>
      <c r="G26" s="159"/>
      <c r="H26" s="159"/>
      <c r="I26" s="159"/>
      <c r="J26" s="159"/>
      <c r="K26" s="159"/>
      <c r="L26" s="159"/>
      <c r="M26" s="159"/>
      <c r="N26" s="159"/>
      <c r="O26" s="162"/>
      <c r="P26" s="162"/>
      <c r="Q26" s="162"/>
    </row>
    <row r="27" spans="1:17" ht="16.5" customHeight="1">
      <c r="A27" s="162"/>
      <c r="B27" s="279" t="s">
        <v>67</v>
      </c>
      <c r="C27" s="279"/>
      <c r="D27" s="279" t="s">
        <v>68</v>
      </c>
      <c r="E27" s="279" t="s">
        <v>69</v>
      </c>
      <c r="F27" s="279"/>
      <c r="G27" s="279"/>
      <c r="H27" s="279" t="s">
        <v>70</v>
      </c>
      <c r="I27" s="279"/>
      <c r="J27" s="279"/>
      <c r="K27" s="279"/>
      <c r="L27" s="286" t="s">
        <v>71</v>
      </c>
      <c r="M27" s="287"/>
      <c r="N27" s="287"/>
      <c r="O27" s="287"/>
      <c r="P27" s="288"/>
      <c r="Q27" s="162"/>
    </row>
    <row r="28" spans="1:17" ht="16.5" customHeight="1">
      <c r="A28" s="162"/>
      <c r="B28" s="279"/>
      <c r="C28" s="279"/>
      <c r="D28" s="279"/>
      <c r="E28" s="279" t="s">
        <v>72</v>
      </c>
      <c r="F28" s="279" t="s">
        <v>73</v>
      </c>
      <c r="G28" s="279" t="s">
        <v>74</v>
      </c>
      <c r="H28" s="156" t="s">
        <v>75</v>
      </c>
      <c r="I28" s="279" t="s">
        <v>76</v>
      </c>
      <c r="J28" s="279"/>
      <c r="K28" s="280" t="s">
        <v>77</v>
      </c>
      <c r="L28" s="280" t="s">
        <v>78</v>
      </c>
      <c r="M28" s="286" t="s">
        <v>79</v>
      </c>
      <c r="N28" s="287"/>
      <c r="O28" s="288"/>
      <c r="P28" s="280" t="s">
        <v>77</v>
      </c>
      <c r="Q28" s="162"/>
    </row>
    <row r="29" spans="1:17" ht="16.5" customHeight="1">
      <c r="A29" s="162"/>
      <c r="B29" s="279"/>
      <c r="C29" s="279"/>
      <c r="D29" s="279"/>
      <c r="E29" s="279"/>
      <c r="F29" s="279"/>
      <c r="G29" s="279"/>
      <c r="H29" s="156" t="s">
        <v>80</v>
      </c>
      <c r="I29" s="156" t="s">
        <v>81</v>
      </c>
      <c r="J29" s="156" t="s">
        <v>82</v>
      </c>
      <c r="K29" s="281"/>
      <c r="L29" s="281"/>
      <c r="M29" s="156" t="s">
        <v>100</v>
      </c>
      <c r="N29" s="156" t="s">
        <v>84</v>
      </c>
      <c r="O29" s="157" t="s">
        <v>85</v>
      </c>
      <c r="P29" s="281"/>
      <c r="Q29" s="162"/>
    </row>
    <row r="30" spans="1:17" ht="16.5" customHeight="1">
      <c r="A30" s="162"/>
      <c r="B30" s="302" t="s">
        <v>86</v>
      </c>
      <c r="C30" s="79" t="s">
        <v>87</v>
      </c>
      <c r="D30" s="149">
        <v>106</v>
      </c>
      <c r="E30" s="149">
        <v>6</v>
      </c>
      <c r="F30" s="149">
        <v>59</v>
      </c>
      <c r="G30" s="151">
        <v>65</v>
      </c>
      <c r="H30" s="149">
        <v>39</v>
      </c>
      <c r="I30" s="149">
        <v>1</v>
      </c>
      <c r="J30" s="149">
        <v>1</v>
      </c>
      <c r="K30" s="151">
        <v>41</v>
      </c>
      <c r="L30" s="152">
        <v>39</v>
      </c>
      <c r="M30" s="152">
        <v>20</v>
      </c>
      <c r="N30" s="152">
        <v>0</v>
      </c>
      <c r="O30" s="152">
        <v>0</v>
      </c>
      <c r="P30" s="156">
        <v>59</v>
      </c>
      <c r="Q30" s="162"/>
    </row>
    <row r="31" spans="1:17" ht="16.5" customHeight="1">
      <c r="A31" s="162"/>
      <c r="B31" s="303"/>
      <c r="C31" s="79" t="s">
        <v>88</v>
      </c>
      <c r="D31" s="149">
        <v>24</v>
      </c>
      <c r="E31" s="149">
        <v>0</v>
      </c>
      <c r="F31" s="149">
        <v>9</v>
      </c>
      <c r="G31" s="151">
        <v>9</v>
      </c>
      <c r="H31" s="149">
        <v>15</v>
      </c>
      <c r="I31" s="149">
        <v>0</v>
      </c>
      <c r="J31" s="149">
        <v>0</v>
      </c>
      <c r="K31" s="151">
        <v>15</v>
      </c>
      <c r="L31" s="152">
        <v>0</v>
      </c>
      <c r="M31" s="152">
        <v>9</v>
      </c>
      <c r="N31" s="152">
        <v>0</v>
      </c>
      <c r="O31" s="152">
        <v>0</v>
      </c>
      <c r="P31" s="156">
        <v>9</v>
      </c>
      <c r="Q31" s="162"/>
    </row>
    <row r="32" spans="1:17" ht="16.5" customHeight="1">
      <c r="A32" s="162"/>
      <c r="B32" s="302" t="s">
        <v>89</v>
      </c>
      <c r="C32" s="79" t="s">
        <v>87</v>
      </c>
      <c r="D32" s="149">
        <v>126</v>
      </c>
      <c r="E32" s="149">
        <v>2</v>
      </c>
      <c r="F32" s="149">
        <v>19</v>
      </c>
      <c r="G32" s="151">
        <v>21</v>
      </c>
      <c r="H32" s="149">
        <v>105</v>
      </c>
      <c r="I32" s="149">
        <v>0</v>
      </c>
      <c r="J32" s="149">
        <v>0</v>
      </c>
      <c r="K32" s="151">
        <v>105</v>
      </c>
      <c r="L32" s="152">
        <v>1</v>
      </c>
      <c r="M32" s="152">
        <v>4</v>
      </c>
      <c r="N32" s="152">
        <v>14</v>
      </c>
      <c r="O32" s="152">
        <v>0</v>
      </c>
      <c r="P32" s="156">
        <v>19</v>
      </c>
      <c r="Q32" s="162"/>
    </row>
    <row r="33" spans="1:17" ht="16.5" customHeight="1">
      <c r="A33" s="162"/>
      <c r="B33" s="303"/>
      <c r="C33" s="79" t="s">
        <v>88</v>
      </c>
      <c r="D33" s="149">
        <v>75</v>
      </c>
      <c r="E33" s="149">
        <v>0</v>
      </c>
      <c r="F33" s="149">
        <v>74</v>
      </c>
      <c r="G33" s="151">
        <v>74</v>
      </c>
      <c r="H33" s="149">
        <v>1</v>
      </c>
      <c r="I33" s="149">
        <v>0</v>
      </c>
      <c r="J33" s="149">
        <v>0</v>
      </c>
      <c r="K33" s="151">
        <v>1</v>
      </c>
      <c r="L33" s="152">
        <v>5</v>
      </c>
      <c r="M33" s="152">
        <v>69</v>
      </c>
      <c r="N33" s="152">
        <v>0</v>
      </c>
      <c r="O33" s="152">
        <v>0</v>
      </c>
      <c r="P33" s="156">
        <v>74</v>
      </c>
      <c r="Q33" s="162"/>
    </row>
    <row r="34" spans="1:17" ht="16.5" customHeight="1">
      <c r="A34" s="162"/>
      <c r="B34" s="300" t="s">
        <v>90</v>
      </c>
      <c r="C34" s="301"/>
      <c r="D34" s="154">
        <v>331</v>
      </c>
      <c r="E34" s="154">
        <v>8</v>
      </c>
      <c r="F34" s="154">
        <v>161</v>
      </c>
      <c r="G34" s="154">
        <v>169</v>
      </c>
      <c r="H34" s="154">
        <v>160</v>
      </c>
      <c r="I34" s="154">
        <v>1</v>
      </c>
      <c r="J34" s="154">
        <v>1</v>
      </c>
      <c r="K34" s="154">
        <v>162</v>
      </c>
      <c r="L34" s="154">
        <v>45</v>
      </c>
      <c r="M34" s="154">
        <v>102</v>
      </c>
      <c r="N34" s="154">
        <v>14</v>
      </c>
      <c r="O34" s="154">
        <v>0</v>
      </c>
      <c r="P34" s="154">
        <v>161</v>
      </c>
      <c r="Q34" s="162"/>
    </row>
    <row r="35" spans="1:17" ht="16.5" customHeight="1">
      <c r="A35" s="162"/>
      <c r="B35" s="159"/>
      <c r="C35" s="159"/>
      <c r="D35" s="161">
        <f>D17-D30</f>
        <v>0</v>
      </c>
      <c r="E35" s="161">
        <f t="shared" ref="E35:P35" si="1">E17-E30</f>
        <v>0</v>
      </c>
      <c r="F35" s="161">
        <f t="shared" si="1"/>
        <v>0</v>
      </c>
      <c r="G35" s="161">
        <f t="shared" si="1"/>
        <v>0</v>
      </c>
      <c r="H35" s="161">
        <f t="shared" si="1"/>
        <v>0</v>
      </c>
      <c r="I35" s="161">
        <f t="shared" si="1"/>
        <v>0</v>
      </c>
      <c r="J35" s="161">
        <f t="shared" si="1"/>
        <v>0</v>
      </c>
      <c r="K35" s="161">
        <f t="shared" si="1"/>
        <v>0</v>
      </c>
      <c r="L35" s="161">
        <f t="shared" si="1"/>
        <v>0</v>
      </c>
      <c r="M35" s="161">
        <f t="shared" si="1"/>
        <v>0</v>
      </c>
      <c r="N35" s="161">
        <f t="shared" si="1"/>
        <v>0</v>
      </c>
      <c r="O35" s="161">
        <f t="shared" si="1"/>
        <v>0</v>
      </c>
      <c r="P35" s="161">
        <f t="shared" si="1"/>
        <v>0</v>
      </c>
      <c r="Q35" s="162"/>
    </row>
    <row r="36" spans="1:17" ht="16.5" customHeight="1">
      <c r="A36" s="162"/>
      <c r="B36" s="159"/>
      <c r="C36" s="159"/>
      <c r="D36" s="161">
        <f>D18-D31</f>
        <v>0</v>
      </c>
      <c r="E36" s="161">
        <f t="shared" ref="E36:P36" si="2">E18-E31</f>
        <v>0</v>
      </c>
      <c r="F36" s="161">
        <f t="shared" si="2"/>
        <v>0</v>
      </c>
      <c r="G36" s="161">
        <f t="shared" si="2"/>
        <v>0</v>
      </c>
      <c r="H36" s="161">
        <f t="shared" si="2"/>
        <v>0</v>
      </c>
      <c r="I36" s="161">
        <f t="shared" si="2"/>
        <v>0</v>
      </c>
      <c r="J36" s="161">
        <f t="shared" si="2"/>
        <v>0</v>
      </c>
      <c r="K36" s="161">
        <f t="shared" si="2"/>
        <v>0</v>
      </c>
      <c r="L36" s="161">
        <f t="shared" si="2"/>
        <v>0</v>
      </c>
      <c r="M36" s="161">
        <f t="shared" si="2"/>
        <v>0</v>
      </c>
      <c r="N36" s="161">
        <f t="shared" si="2"/>
        <v>0</v>
      </c>
      <c r="O36" s="161">
        <f t="shared" si="2"/>
        <v>0</v>
      </c>
      <c r="P36" s="161">
        <f t="shared" si="2"/>
        <v>0</v>
      </c>
      <c r="Q36" s="162"/>
    </row>
    <row r="37" spans="1:17" ht="16.5" customHeight="1">
      <c r="A37" s="162"/>
      <c r="B37" s="159"/>
      <c r="C37" s="159"/>
      <c r="D37" s="161">
        <f>D19-D32</f>
        <v>0</v>
      </c>
      <c r="E37" s="161">
        <f t="shared" ref="E37:P37" si="3">E19-E32</f>
        <v>0</v>
      </c>
      <c r="F37" s="161">
        <f t="shared" si="3"/>
        <v>0</v>
      </c>
      <c r="G37" s="161">
        <f t="shared" si="3"/>
        <v>0</v>
      </c>
      <c r="H37" s="161">
        <f t="shared" si="3"/>
        <v>0</v>
      </c>
      <c r="I37" s="161">
        <f t="shared" si="3"/>
        <v>0</v>
      </c>
      <c r="J37" s="161">
        <f t="shared" si="3"/>
        <v>0</v>
      </c>
      <c r="K37" s="161">
        <f t="shared" si="3"/>
        <v>0</v>
      </c>
      <c r="L37" s="161">
        <f t="shared" si="3"/>
        <v>0</v>
      </c>
      <c r="M37" s="161">
        <f t="shared" si="3"/>
        <v>0</v>
      </c>
      <c r="N37" s="161">
        <f t="shared" si="3"/>
        <v>0</v>
      </c>
      <c r="O37" s="161">
        <f t="shared" si="3"/>
        <v>0</v>
      </c>
      <c r="P37" s="161">
        <f t="shared" si="3"/>
        <v>0</v>
      </c>
      <c r="Q37" s="162"/>
    </row>
    <row r="38" spans="1:17" ht="16.5" customHeight="1">
      <c r="A38" s="162"/>
      <c r="B38" s="159"/>
      <c r="C38" s="159"/>
      <c r="D38" s="161">
        <f>D20-D33</f>
        <v>0</v>
      </c>
      <c r="E38" s="161">
        <f t="shared" ref="E38:P38" si="4">E20-E33</f>
        <v>0</v>
      </c>
      <c r="F38" s="161">
        <f t="shared" si="4"/>
        <v>0</v>
      </c>
      <c r="G38" s="161">
        <f t="shared" si="4"/>
        <v>0</v>
      </c>
      <c r="H38" s="161">
        <f t="shared" si="4"/>
        <v>0</v>
      </c>
      <c r="I38" s="161">
        <f t="shared" si="4"/>
        <v>0</v>
      </c>
      <c r="J38" s="161">
        <f t="shared" si="4"/>
        <v>0</v>
      </c>
      <c r="K38" s="161">
        <f t="shared" si="4"/>
        <v>0</v>
      </c>
      <c r="L38" s="161">
        <f t="shared" si="4"/>
        <v>0</v>
      </c>
      <c r="M38" s="161">
        <f t="shared" si="4"/>
        <v>0</v>
      </c>
      <c r="N38" s="161">
        <f t="shared" si="4"/>
        <v>0</v>
      </c>
      <c r="O38" s="161">
        <f t="shared" si="4"/>
        <v>0</v>
      </c>
      <c r="P38" s="161">
        <f t="shared" si="4"/>
        <v>0</v>
      </c>
      <c r="Q38" s="162"/>
    </row>
    <row r="39" spans="1:17" ht="16.5" customHeight="1">
      <c r="A39" s="162"/>
      <c r="B39" s="159"/>
      <c r="C39" s="159"/>
      <c r="D39" s="83"/>
      <c r="E39" s="83"/>
      <c r="F39" s="83"/>
      <c r="G39" s="83"/>
      <c r="H39" s="83"/>
      <c r="I39" s="83"/>
      <c r="J39" s="83"/>
      <c r="K39" s="83"/>
      <c r="M39" s="83"/>
      <c r="N39" s="83"/>
      <c r="O39" s="162"/>
      <c r="P39" s="162"/>
      <c r="Q39" s="83"/>
    </row>
    <row r="40" spans="1:17" ht="16.5" hidden="1" customHeight="1">
      <c r="A40" s="162"/>
      <c r="B40" s="160" t="s">
        <v>101</v>
      </c>
      <c r="C40" s="162"/>
      <c r="D40" s="162"/>
      <c r="E40" s="162"/>
      <c r="F40" s="162"/>
      <c r="G40" s="162"/>
      <c r="H40" s="162"/>
      <c r="I40" s="162"/>
      <c r="J40" s="162"/>
      <c r="K40" s="162"/>
      <c r="L40" s="162"/>
      <c r="M40" s="162"/>
      <c r="N40" s="162"/>
      <c r="O40" s="162"/>
      <c r="P40" s="162"/>
      <c r="Q40" s="83"/>
    </row>
    <row r="41" spans="1:17" ht="16.5" hidden="1" customHeight="1">
      <c r="A41" s="162"/>
      <c r="B41" s="292" t="s">
        <v>102</v>
      </c>
      <c r="C41" s="293"/>
      <c r="D41" s="267" t="s">
        <v>103</v>
      </c>
      <c r="E41" s="289" t="s">
        <v>104</v>
      </c>
      <c r="F41" s="290"/>
      <c r="G41" s="291"/>
      <c r="H41" s="261" t="s">
        <v>105</v>
      </c>
      <c r="I41" s="264" t="s">
        <v>106</v>
      </c>
      <c r="J41" s="265"/>
      <c r="K41" s="265"/>
      <c r="L41" s="265"/>
      <c r="M41" s="265"/>
      <c r="N41" s="266"/>
      <c r="O41" s="162"/>
      <c r="P41" s="162"/>
      <c r="Q41" s="83"/>
    </row>
    <row r="42" spans="1:17" ht="16.5" hidden="1" customHeight="1">
      <c r="A42" s="162"/>
      <c r="B42" s="294"/>
      <c r="C42" s="295"/>
      <c r="D42" s="262"/>
      <c r="E42" s="267" t="s">
        <v>107</v>
      </c>
      <c r="F42" s="267" t="s">
        <v>108</v>
      </c>
      <c r="G42" s="267" t="s">
        <v>109</v>
      </c>
      <c r="H42" s="298"/>
      <c r="I42" s="283" t="s">
        <v>110</v>
      </c>
      <c r="J42" s="284"/>
      <c r="K42" s="284"/>
      <c r="L42" s="285"/>
      <c r="M42" s="271" t="s">
        <v>111</v>
      </c>
      <c r="N42" s="276" t="s">
        <v>112</v>
      </c>
      <c r="O42" s="162"/>
      <c r="P42" s="162"/>
      <c r="Q42" s="83"/>
    </row>
    <row r="43" spans="1:17" ht="16.5" hidden="1" customHeight="1">
      <c r="A43" s="162"/>
      <c r="B43" s="294"/>
      <c r="C43" s="295"/>
      <c r="D43" s="262"/>
      <c r="E43" s="262"/>
      <c r="F43" s="262"/>
      <c r="G43" s="262"/>
      <c r="H43" s="298"/>
      <c r="I43" s="276" t="s">
        <v>113</v>
      </c>
      <c r="J43" s="276" t="s">
        <v>114</v>
      </c>
      <c r="K43" s="274" t="s">
        <v>115</v>
      </c>
      <c r="L43" s="275"/>
      <c r="M43" s="272"/>
      <c r="N43" s="282"/>
      <c r="O43" s="162"/>
      <c r="P43" s="162"/>
      <c r="Q43" s="83"/>
    </row>
    <row r="44" spans="1:17" ht="16.5" hidden="1" customHeight="1">
      <c r="A44" s="162"/>
      <c r="B44" s="296"/>
      <c r="C44" s="297"/>
      <c r="D44" s="263"/>
      <c r="E44" s="263"/>
      <c r="F44" s="263"/>
      <c r="G44" s="263"/>
      <c r="H44" s="299"/>
      <c r="I44" s="277"/>
      <c r="J44" s="277"/>
      <c r="K44" s="93"/>
      <c r="L44" s="78" t="s">
        <v>116</v>
      </c>
      <c r="M44" s="273"/>
      <c r="N44" s="277"/>
      <c r="O44" s="162"/>
      <c r="P44" s="162"/>
      <c r="Q44" s="83"/>
    </row>
    <row r="45" spans="1:17" ht="16.5" hidden="1" customHeight="1">
      <c r="A45" s="162"/>
      <c r="B45" s="302" t="s">
        <v>86</v>
      </c>
      <c r="C45" s="79" t="s">
        <v>87</v>
      </c>
      <c r="D45" s="80">
        <v>100</v>
      </c>
      <c r="E45" s="80">
        <v>2</v>
      </c>
      <c r="F45" s="80">
        <v>39</v>
      </c>
      <c r="G45" s="114">
        <v>41</v>
      </c>
      <c r="H45" s="114">
        <v>6</v>
      </c>
      <c r="I45" s="81">
        <v>53</v>
      </c>
      <c r="J45" s="81">
        <v>0</v>
      </c>
      <c r="K45" s="81">
        <v>1</v>
      </c>
      <c r="L45" s="81">
        <v>0</v>
      </c>
      <c r="M45" s="80">
        <v>38</v>
      </c>
      <c r="N45" s="114">
        <v>52</v>
      </c>
      <c r="O45" s="162" t="s">
        <v>117</v>
      </c>
      <c r="P45" s="162"/>
      <c r="Q45" s="83"/>
    </row>
    <row r="46" spans="1:17" ht="16.5" hidden="1" customHeight="1">
      <c r="A46" s="162"/>
      <c r="B46" s="303"/>
      <c r="C46" s="79" t="s">
        <v>88</v>
      </c>
      <c r="D46" s="80">
        <v>24</v>
      </c>
      <c r="E46" s="80">
        <v>0</v>
      </c>
      <c r="F46" s="80">
        <v>9</v>
      </c>
      <c r="G46" s="114">
        <v>9</v>
      </c>
      <c r="H46" s="114">
        <v>0</v>
      </c>
      <c r="I46" s="81">
        <v>24</v>
      </c>
      <c r="J46" s="81">
        <v>0</v>
      </c>
      <c r="K46" s="81">
        <v>9</v>
      </c>
      <c r="L46" s="81">
        <v>0</v>
      </c>
      <c r="M46" s="80">
        <v>0</v>
      </c>
      <c r="N46" s="114">
        <v>15</v>
      </c>
      <c r="O46" s="162"/>
      <c r="P46" s="162"/>
      <c r="Q46" s="83"/>
    </row>
    <row r="47" spans="1:17" ht="16.5" hidden="1" customHeight="1">
      <c r="A47" s="162"/>
      <c r="B47" s="302" t="s">
        <v>89</v>
      </c>
      <c r="C47" s="79" t="s">
        <v>87</v>
      </c>
      <c r="D47" s="80">
        <v>126</v>
      </c>
      <c r="E47" s="80">
        <v>1</v>
      </c>
      <c r="F47" s="80">
        <v>5</v>
      </c>
      <c r="G47" s="114">
        <v>6</v>
      </c>
      <c r="H47" s="114">
        <v>4</v>
      </c>
      <c r="I47" s="81">
        <v>116</v>
      </c>
      <c r="J47" s="81">
        <v>0</v>
      </c>
      <c r="K47" s="81">
        <v>4</v>
      </c>
      <c r="L47" s="81">
        <v>0</v>
      </c>
      <c r="M47" s="80">
        <v>1</v>
      </c>
      <c r="N47" s="114">
        <v>112</v>
      </c>
      <c r="O47" s="162"/>
      <c r="P47" s="162"/>
      <c r="Q47" s="83"/>
    </row>
    <row r="48" spans="1:17" ht="16.5" hidden="1" customHeight="1">
      <c r="A48" s="162"/>
      <c r="B48" s="303"/>
      <c r="C48" s="79" t="s">
        <v>88</v>
      </c>
      <c r="D48" s="80">
        <v>75</v>
      </c>
      <c r="E48" s="80">
        <v>0</v>
      </c>
      <c r="F48" s="80">
        <v>74</v>
      </c>
      <c r="G48" s="114">
        <v>74</v>
      </c>
      <c r="H48" s="114">
        <v>0</v>
      </c>
      <c r="I48" s="81">
        <v>70</v>
      </c>
      <c r="J48" s="81">
        <v>0</v>
      </c>
      <c r="K48" s="81">
        <v>69</v>
      </c>
      <c r="L48" s="81">
        <v>0</v>
      </c>
      <c r="M48" s="80">
        <v>5</v>
      </c>
      <c r="N48" s="114">
        <v>1</v>
      </c>
      <c r="O48" s="162"/>
      <c r="P48" s="162"/>
      <c r="Q48" s="83"/>
    </row>
    <row r="49" spans="1:17" ht="16.5" hidden="1" customHeight="1">
      <c r="A49" s="162"/>
      <c r="B49" s="300" t="s">
        <v>90</v>
      </c>
      <c r="C49" s="301"/>
      <c r="D49" s="94">
        <v>325</v>
      </c>
      <c r="E49" s="94">
        <v>3</v>
      </c>
      <c r="F49" s="94">
        <v>127</v>
      </c>
      <c r="G49" s="94">
        <v>130</v>
      </c>
      <c r="H49" s="94">
        <v>10</v>
      </c>
      <c r="I49" s="94">
        <v>263</v>
      </c>
      <c r="J49" s="94">
        <v>0</v>
      </c>
      <c r="K49" s="94">
        <v>83</v>
      </c>
      <c r="L49" s="94">
        <v>0</v>
      </c>
      <c r="M49" s="94">
        <v>44</v>
      </c>
      <c r="N49" s="94">
        <v>180</v>
      </c>
      <c r="O49" s="162"/>
      <c r="P49" s="162"/>
      <c r="Q49" s="83"/>
    </row>
    <row r="50" spans="1:17" ht="16.5" hidden="1" customHeight="1">
      <c r="A50" s="162"/>
      <c r="B50" s="162" t="s">
        <v>118</v>
      </c>
      <c r="C50" s="162"/>
      <c r="D50" s="162"/>
      <c r="E50" s="162"/>
      <c r="F50" s="162"/>
      <c r="G50" s="162"/>
      <c r="H50" s="162" t="s">
        <v>119</v>
      </c>
      <c r="I50" s="162"/>
      <c r="J50" s="162"/>
      <c r="K50" s="162"/>
      <c r="L50" s="162"/>
      <c r="M50" s="162"/>
      <c r="N50" s="162"/>
      <c r="O50" s="162"/>
      <c r="P50" s="162"/>
      <c r="Q50" s="83"/>
    </row>
    <row r="51" spans="1:17" ht="16.5" hidden="1" customHeight="1">
      <c r="A51" s="162"/>
      <c r="B51" s="162"/>
      <c r="C51" s="162"/>
      <c r="D51" s="162"/>
      <c r="E51" s="162"/>
      <c r="F51" s="162"/>
      <c r="G51" s="162"/>
      <c r="H51" s="162" t="s">
        <v>120</v>
      </c>
      <c r="I51" s="158"/>
      <c r="J51" s="162"/>
      <c r="K51" s="162"/>
      <c r="L51" s="162"/>
      <c r="M51" s="162"/>
      <c r="N51" s="162"/>
      <c r="O51" s="162"/>
      <c r="P51" s="162"/>
      <c r="Q51" s="83"/>
    </row>
    <row r="52" spans="1:17" ht="16.5" hidden="1" customHeight="1">
      <c r="A52" s="162"/>
      <c r="B52" s="162"/>
      <c r="C52" s="162"/>
      <c r="D52" s="162"/>
      <c r="E52" s="162"/>
      <c r="F52" s="162"/>
      <c r="G52" s="162"/>
      <c r="H52" s="162" t="s">
        <v>121</v>
      </c>
      <c r="I52" s="162"/>
      <c r="J52" s="162"/>
      <c r="K52" s="162"/>
      <c r="L52" s="162"/>
      <c r="M52" s="162"/>
      <c r="N52" s="162"/>
      <c r="O52" s="162"/>
      <c r="P52" s="162"/>
      <c r="Q52" s="83"/>
    </row>
    <row r="53" spans="1:17" ht="16.5" hidden="1" customHeight="1">
      <c r="A53" s="162"/>
      <c r="B53" s="162"/>
      <c r="C53" s="162"/>
      <c r="D53" s="162"/>
      <c r="E53" s="162"/>
      <c r="F53" s="162"/>
      <c r="G53" s="162"/>
      <c r="H53" s="162" t="s">
        <v>122</v>
      </c>
      <c r="I53" s="162"/>
      <c r="J53" s="162"/>
      <c r="K53" s="162"/>
      <c r="L53" s="162"/>
      <c r="M53" s="162"/>
      <c r="N53" s="162"/>
      <c r="O53" s="162"/>
      <c r="P53" s="162"/>
      <c r="Q53" s="83"/>
    </row>
    <row r="54" spans="1:17" ht="16.5" hidden="1" customHeight="1">
      <c r="A54" s="162"/>
      <c r="B54" s="162"/>
      <c r="C54" s="162"/>
      <c r="D54" s="162"/>
      <c r="E54" s="162"/>
      <c r="F54" s="162"/>
      <c r="G54" s="162"/>
      <c r="H54" s="162" t="s">
        <v>123</v>
      </c>
      <c r="I54" s="162"/>
      <c r="J54" s="162"/>
      <c r="K54" s="162"/>
      <c r="L54" s="162"/>
      <c r="M54" s="162"/>
      <c r="N54" s="162"/>
      <c r="O54" s="162"/>
      <c r="P54" s="162"/>
      <c r="Q54" s="83"/>
    </row>
    <row r="55" spans="1:17" ht="16.5" hidden="1" customHeight="1">
      <c r="A55" s="162"/>
      <c r="B55" s="162"/>
      <c r="C55" s="162"/>
      <c r="D55" s="162"/>
      <c r="E55" s="162" t="s">
        <v>124</v>
      </c>
      <c r="F55" s="162"/>
      <c r="G55" s="162"/>
      <c r="H55" s="162" t="s">
        <v>125</v>
      </c>
      <c r="I55" s="162"/>
      <c r="J55" s="162"/>
      <c r="K55" s="162"/>
      <c r="L55" s="162"/>
      <c r="M55" s="162"/>
      <c r="N55" s="162"/>
      <c r="O55" s="162"/>
      <c r="P55" s="162"/>
      <c r="Q55" s="83"/>
    </row>
    <row r="56" spans="1:17" ht="16.5" hidden="1" customHeight="1">
      <c r="A56" s="162"/>
      <c r="B56" s="162"/>
      <c r="C56" s="162"/>
      <c r="D56" s="162"/>
      <c r="E56" s="162"/>
      <c r="F56" s="162"/>
      <c r="G56" s="162"/>
      <c r="H56" s="162"/>
      <c r="I56" s="162"/>
      <c r="J56" s="162"/>
      <c r="K56" s="162"/>
      <c r="L56" s="162"/>
      <c r="M56" s="162"/>
      <c r="N56" s="162"/>
      <c r="O56" s="162"/>
      <c r="P56" s="162"/>
      <c r="Q56" s="83"/>
    </row>
    <row r="57" spans="1:17" ht="16.5" hidden="1" customHeight="1">
      <c r="A57" s="162"/>
      <c r="B57" s="162"/>
      <c r="C57" s="162"/>
      <c r="D57" s="162"/>
      <c r="E57" s="162"/>
      <c r="F57" s="162"/>
      <c r="G57" s="162"/>
      <c r="H57" s="162"/>
      <c r="I57" s="162"/>
      <c r="J57" s="162"/>
      <c r="K57" s="162"/>
      <c r="L57" s="162"/>
      <c r="M57" s="162"/>
      <c r="N57" s="162"/>
      <c r="O57" s="162"/>
      <c r="P57" s="162"/>
      <c r="Q57" s="83"/>
    </row>
    <row r="58" spans="1:17" ht="16.5" hidden="1" customHeight="1">
      <c r="A58" s="162"/>
      <c r="B58" s="158" t="s">
        <v>126</v>
      </c>
      <c r="C58" s="162"/>
      <c r="D58" s="162"/>
      <c r="E58" s="162"/>
      <c r="F58" s="162"/>
      <c r="G58" s="162"/>
      <c r="H58" s="162"/>
      <c r="I58" s="162"/>
      <c r="J58" s="162"/>
      <c r="K58" s="162"/>
      <c r="L58" s="162"/>
      <c r="M58" s="162"/>
      <c r="N58" s="162"/>
      <c r="O58" s="162"/>
      <c r="P58" s="162"/>
      <c r="Q58" s="83"/>
    </row>
    <row r="59" spans="1:17" ht="16.5" hidden="1" customHeight="1">
      <c r="A59" s="162"/>
      <c r="B59" s="260" t="s">
        <v>102</v>
      </c>
      <c r="C59" s="260"/>
      <c r="D59" s="260" t="s">
        <v>103</v>
      </c>
      <c r="E59" s="260" t="s">
        <v>104</v>
      </c>
      <c r="F59" s="260"/>
      <c r="G59" s="260"/>
      <c r="H59" s="261" t="s">
        <v>105</v>
      </c>
      <c r="I59" s="264" t="s">
        <v>106</v>
      </c>
      <c r="J59" s="265"/>
      <c r="K59" s="265"/>
      <c r="L59" s="265"/>
      <c r="M59" s="265"/>
      <c r="N59" s="266"/>
      <c r="O59" s="162"/>
      <c r="P59" s="162"/>
      <c r="Q59" s="83"/>
    </row>
    <row r="60" spans="1:17" ht="16.5" hidden="1" customHeight="1">
      <c r="A60" s="162"/>
      <c r="B60" s="260"/>
      <c r="C60" s="260"/>
      <c r="D60" s="260"/>
      <c r="E60" s="267" t="s">
        <v>107</v>
      </c>
      <c r="F60" s="267" t="s">
        <v>108</v>
      </c>
      <c r="G60" s="267" t="s">
        <v>109</v>
      </c>
      <c r="H60" s="262"/>
      <c r="I60" s="268" t="s">
        <v>110</v>
      </c>
      <c r="J60" s="269"/>
      <c r="K60" s="269"/>
      <c r="L60" s="270"/>
      <c r="M60" s="271" t="s">
        <v>111</v>
      </c>
      <c r="N60" s="271" t="s">
        <v>109</v>
      </c>
      <c r="O60" s="162"/>
      <c r="P60" s="162"/>
      <c r="Q60" s="83"/>
    </row>
    <row r="61" spans="1:17" ht="16.5" hidden="1" customHeight="1">
      <c r="A61" s="162"/>
      <c r="B61" s="260"/>
      <c r="C61" s="260"/>
      <c r="D61" s="260"/>
      <c r="E61" s="262"/>
      <c r="F61" s="262"/>
      <c r="G61" s="262"/>
      <c r="H61" s="262"/>
      <c r="I61" s="278" t="s">
        <v>127</v>
      </c>
      <c r="J61" s="276" t="s">
        <v>114</v>
      </c>
      <c r="K61" s="274" t="s">
        <v>115</v>
      </c>
      <c r="L61" s="275"/>
      <c r="M61" s="272"/>
      <c r="N61" s="272"/>
      <c r="O61" s="162"/>
      <c r="P61" s="162"/>
      <c r="Q61" s="83"/>
    </row>
    <row r="62" spans="1:17" ht="16.5" hidden="1" customHeight="1">
      <c r="A62" s="162"/>
      <c r="B62" s="260"/>
      <c r="C62" s="260"/>
      <c r="D62" s="260"/>
      <c r="E62" s="263"/>
      <c r="F62" s="263"/>
      <c r="G62" s="263"/>
      <c r="H62" s="263"/>
      <c r="I62" s="278"/>
      <c r="J62" s="277"/>
      <c r="K62" s="93"/>
      <c r="L62" s="78" t="s">
        <v>116</v>
      </c>
      <c r="M62" s="273"/>
      <c r="N62" s="273"/>
      <c r="O62" s="162"/>
      <c r="P62" s="162"/>
      <c r="Q62" s="83"/>
    </row>
    <row r="63" spans="1:17" ht="16.5" hidden="1" customHeight="1">
      <c r="A63" s="162"/>
      <c r="B63" s="307" t="s">
        <v>86</v>
      </c>
      <c r="C63" s="79" t="s">
        <v>87</v>
      </c>
      <c r="D63" s="80">
        <v>99</v>
      </c>
      <c r="E63" s="80">
        <v>2</v>
      </c>
      <c r="F63" s="80">
        <v>39</v>
      </c>
      <c r="G63" s="80">
        <v>41</v>
      </c>
      <c r="H63" s="80">
        <v>6</v>
      </c>
      <c r="I63" s="81">
        <v>51</v>
      </c>
      <c r="J63" s="81">
        <v>1</v>
      </c>
      <c r="K63" s="80">
        <v>1</v>
      </c>
      <c r="L63" s="80">
        <v>0</v>
      </c>
      <c r="M63" s="80">
        <v>38</v>
      </c>
      <c r="N63" s="80">
        <v>51</v>
      </c>
      <c r="O63" s="162"/>
      <c r="P63" s="162"/>
      <c r="Q63" s="83"/>
    </row>
    <row r="64" spans="1:17" ht="16.5" hidden="1" customHeight="1">
      <c r="A64" s="162"/>
      <c r="B64" s="308"/>
      <c r="C64" s="79" t="s">
        <v>128</v>
      </c>
      <c r="D64" s="80">
        <v>24</v>
      </c>
      <c r="E64" s="80">
        <v>0</v>
      </c>
      <c r="F64" s="80">
        <v>9</v>
      </c>
      <c r="G64" s="80">
        <v>9</v>
      </c>
      <c r="H64" s="80">
        <v>0</v>
      </c>
      <c r="I64" s="81">
        <v>24</v>
      </c>
      <c r="J64" s="81">
        <v>0</v>
      </c>
      <c r="K64" s="80">
        <v>9</v>
      </c>
      <c r="L64" s="80">
        <v>0</v>
      </c>
      <c r="M64" s="80">
        <v>0</v>
      </c>
      <c r="N64" s="80">
        <v>15</v>
      </c>
      <c r="O64" s="162"/>
      <c r="P64" s="162"/>
      <c r="Q64" s="83"/>
    </row>
    <row r="65" spans="1:17" ht="16.5" hidden="1" customHeight="1">
      <c r="A65" s="162"/>
      <c r="B65" s="307" t="s">
        <v>89</v>
      </c>
      <c r="C65" s="79" t="s">
        <v>87</v>
      </c>
      <c r="D65" s="80">
        <v>125</v>
      </c>
      <c r="E65" s="80">
        <v>1</v>
      </c>
      <c r="F65" s="80">
        <v>5</v>
      </c>
      <c r="G65" s="80">
        <v>6</v>
      </c>
      <c r="H65" s="80">
        <v>3</v>
      </c>
      <c r="I65" s="81">
        <v>116</v>
      </c>
      <c r="J65" s="81">
        <v>0</v>
      </c>
      <c r="K65" s="80">
        <v>4</v>
      </c>
      <c r="L65" s="80">
        <v>0</v>
      </c>
      <c r="M65" s="80">
        <v>1</v>
      </c>
      <c r="N65" s="80">
        <v>112</v>
      </c>
      <c r="O65" s="162"/>
      <c r="P65" s="162"/>
      <c r="Q65" s="83"/>
    </row>
    <row r="66" spans="1:17" ht="16.5" hidden="1" customHeight="1">
      <c r="A66" s="162"/>
      <c r="B66" s="308"/>
      <c r="C66" s="79" t="s">
        <v>128</v>
      </c>
      <c r="D66" s="80">
        <v>75</v>
      </c>
      <c r="E66" s="80">
        <v>0</v>
      </c>
      <c r="F66" s="80">
        <v>74</v>
      </c>
      <c r="G66" s="80">
        <v>74</v>
      </c>
      <c r="H66" s="80">
        <v>0</v>
      </c>
      <c r="I66" s="81">
        <v>70</v>
      </c>
      <c r="J66" s="81">
        <v>0</v>
      </c>
      <c r="K66" s="80">
        <v>69</v>
      </c>
      <c r="L66" s="80">
        <v>0</v>
      </c>
      <c r="M66" s="80">
        <v>5</v>
      </c>
      <c r="N66" s="80">
        <v>1</v>
      </c>
      <c r="O66" s="162"/>
      <c r="P66" s="162"/>
      <c r="Q66" s="83"/>
    </row>
    <row r="67" spans="1:17" ht="16.5" hidden="1" customHeight="1">
      <c r="A67" s="162"/>
      <c r="B67" s="306" t="s">
        <v>90</v>
      </c>
      <c r="C67" s="306"/>
      <c r="D67" s="94">
        <v>323</v>
      </c>
      <c r="E67" s="94">
        <v>3</v>
      </c>
      <c r="F67" s="94">
        <v>127</v>
      </c>
      <c r="G67" s="94">
        <v>130</v>
      </c>
      <c r="H67" s="94">
        <v>9</v>
      </c>
      <c r="I67" s="94">
        <v>261</v>
      </c>
      <c r="J67" s="94">
        <v>1</v>
      </c>
      <c r="K67" s="94">
        <v>83</v>
      </c>
      <c r="L67" s="94">
        <v>0</v>
      </c>
      <c r="M67" s="94">
        <v>44</v>
      </c>
      <c r="N67" s="94">
        <v>179</v>
      </c>
      <c r="O67" s="162"/>
      <c r="P67" s="162"/>
      <c r="Q67" s="83"/>
    </row>
    <row r="68" spans="1:17" ht="16.5" hidden="1" customHeight="1">
      <c r="A68" s="162"/>
      <c r="B68" s="162"/>
      <c r="C68" s="162"/>
      <c r="D68" s="162"/>
      <c r="E68" s="162"/>
      <c r="F68" s="162"/>
      <c r="G68" s="162"/>
      <c r="H68" s="162"/>
      <c r="I68" s="162"/>
      <c r="J68" s="162"/>
      <c r="K68" s="162"/>
      <c r="L68" s="162"/>
      <c r="M68" s="162"/>
      <c r="N68" s="162"/>
      <c r="O68" s="162"/>
      <c r="P68" s="162"/>
      <c r="Q68" s="83"/>
    </row>
    <row r="69" spans="1:17" ht="16.5" hidden="1" customHeight="1">
      <c r="A69" s="162"/>
      <c r="B69" s="304" t="s">
        <v>129</v>
      </c>
      <c r="C69" s="164" t="s">
        <v>130</v>
      </c>
      <c r="D69" s="165">
        <f>D45-D63</f>
        <v>1</v>
      </c>
      <c r="E69" s="165">
        <f t="shared" ref="E69:N69" si="5">E45-E63</f>
        <v>0</v>
      </c>
      <c r="F69" s="165">
        <f t="shared" si="5"/>
        <v>0</v>
      </c>
      <c r="G69" s="165">
        <f t="shared" si="5"/>
        <v>0</v>
      </c>
      <c r="H69" s="165">
        <f t="shared" si="5"/>
        <v>0</v>
      </c>
      <c r="I69" s="165">
        <f t="shared" si="5"/>
        <v>2</v>
      </c>
      <c r="J69" s="165">
        <f t="shared" si="5"/>
        <v>-1</v>
      </c>
      <c r="K69" s="165">
        <f t="shared" si="5"/>
        <v>0</v>
      </c>
      <c r="L69" s="165">
        <f t="shared" si="5"/>
        <v>0</v>
      </c>
      <c r="M69" s="165">
        <f t="shared" si="5"/>
        <v>0</v>
      </c>
      <c r="N69" s="165">
        <f t="shared" si="5"/>
        <v>1</v>
      </c>
      <c r="O69" s="162"/>
      <c r="P69" s="162"/>
      <c r="Q69" s="83"/>
    </row>
    <row r="70" spans="1:17" ht="16.5" hidden="1" customHeight="1">
      <c r="A70" s="162"/>
      <c r="B70" s="305"/>
      <c r="C70" s="164" t="s">
        <v>131</v>
      </c>
      <c r="D70" s="165">
        <f t="shared" ref="D70:N70" si="6">D46-D64</f>
        <v>0</v>
      </c>
      <c r="E70" s="165">
        <f t="shared" si="6"/>
        <v>0</v>
      </c>
      <c r="F70" s="165">
        <f t="shared" si="6"/>
        <v>0</v>
      </c>
      <c r="G70" s="165">
        <f t="shared" si="6"/>
        <v>0</v>
      </c>
      <c r="H70" s="165">
        <f t="shared" si="6"/>
        <v>0</v>
      </c>
      <c r="I70" s="165">
        <f t="shared" si="6"/>
        <v>0</v>
      </c>
      <c r="J70" s="165">
        <f t="shared" si="6"/>
        <v>0</v>
      </c>
      <c r="K70" s="165">
        <f t="shared" si="6"/>
        <v>0</v>
      </c>
      <c r="L70" s="165">
        <f t="shared" si="6"/>
        <v>0</v>
      </c>
      <c r="M70" s="165">
        <f t="shared" si="6"/>
        <v>0</v>
      </c>
      <c r="N70" s="165">
        <f t="shared" si="6"/>
        <v>0</v>
      </c>
      <c r="O70" s="162"/>
      <c r="P70" s="162"/>
      <c r="Q70" s="83"/>
    </row>
    <row r="71" spans="1:17" ht="16.5" hidden="1" customHeight="1">
      <c r="A71" s="162"/>
      <c r="B71" s="304" t="s">
        <v>132</v>
      </c>
      <c r="C71" s="164" t="s">
        <v>130</v>
      </c>
      <c r="D71" s="165">
        <f t="shared" ref="D71:N71" si="7">D47-D65</f>
        <v>1</v>
      </c>
      <c r="E71" s="165">
        <f t="shared" si="7"/>
        <v>0</v>
      </c>
      <c r="F71" s="165">
        <f t="shared" si="7"/>
        <v>0</v>
      </c>
      <c r="G71" s="165">
        <f t="shared" si="7"/>
        <v>0</v>
      </c>
      <c r="H71" s="165">
        <f t="shared" si="7"/>
        <v>1</v>
      </c>
      <c r="I71" s="165">
        <f t="shared" si="7"/>
        <v>0</v>
      </c>
      <c r="J71" s="165">
        <f t="shared" si="7"/>
        <v>0</v>
      </c>
      <c r="K71" s="165">
        <f t="shared" si="7"/>
        <v>0</v>
      </c>
      <c r="L71" s="165">
        <f t="shared" si="7"/>
        <v>0</v>
      </c>
      <c r="M71" s="165">
        <f t="shared" si="7"/>
        <v>0</v>
      </c>
      <c r="N71" s="165">
        <f t="shared" si="7"/>
        <v>0</v>
      </c>
      <c r="O71" s="162"/>
      <c r="P71" s="162"/>
      <c r="Q71" s="83"/>
    </row>
    <row r="72" spans="1:17" ht="16.5" hidden="1" customHeight="1">
      <c r="A72" s="162"/>
      <c r="B72" s="305"/>
      <c r="C72" s="164" t="s">
        <v>131</v>
      </c>
      <c r="D72" s="165">
        <f t="shared" ref="D72:N72" si="8">D48-D66</f>
        <v>0</v>
      </c>
      <c r="E72" s="165">
        <f t="shared" si="8"/>
        <v>0</v>
      </c>
      <c r="F72" s="165">
        <f t="shared" si="8"/>
        <v>0</v>
      </c>
      <c r="G72" s="165">
        <f t="shared" si="8"/>
        <v>0</v>
      </c>
      <c r="H72" s="165">
        <f t="shared" si="8"/>
        <v>0</v>
      </c>
      <c r="I72" s="165">
        <f t="shared" si="8"/>
        <v>0</v>
      </c>
      <c r="J72" s="165">
        <f t="shared" si="8"/>
        <v>0</v>
      </c>
      <c r="K72" s="165">
        <f t="shared" si="8"/>
        <v>0</v>
      </c>
      <c r="L72" s="165">
        <f t="shared" si="8"/>
        <v>0</v>
      </c>
      <c r="M72" s="165">
        <f t="shared" si="8"/>
        <v>0</v>
      </c>
      <c r="N72" s="165">
        <f t="shared" si="8"/>
        <v>0</v>
      </c>
      <c r="O72" s="162"/>
      <c r="P72" s="162"/>
      <c r="Q72" s="83"/>
    </row>
    <row r="73" spans="1:17" ht="16.5" hidden="1" customHeight="1">
      <c r="A73" s="162"/>
      <c r="B73" s="162"/>
      <c r="C73" s="164" t="s">
        <v>8</v>
      </c>
      <c r="D73" s="166">
        <f t="shared" ref="D73:N73" si="9">D49-D67</f>
        <v>2</v>
      </c>
      <c r="E73" s="166">
        <f t="shared" si="9"/>
        <v>0</v>
      </c>
      <c r="F73" s="166">
        <f t="shared" si="9"/>
        <v>0</v>
      </c>
      <c r="G73" s="166">
        <f t="shared" si="9"/>
        <v>0</v>
      </c>
      <c r="H73" s="166">
        <f t="shared" si="9"/>
        <v>1</v>
      </c>
      <c r="I73" s="166">
        <f t="shared" si="9"/>
        <v>2</v>
      </c>
      <c r="J73" s="166">
        <f t="shared" si="9"/>
        <v>-1</v>
      </c>
      <c r="K73" s="166">
        <f t="shared" si="9"/>
        <v>0</v>
      </c>
      <c r="L73" s="166">
        <f t="shared" si="9"/>
        <v>0</v>
      </c>
      <c r="M73" s="166">
        <f t="shared" si="9"/>
        <v>0</v>
      </c>
      <c r="N73" s="166">
        <f t="shared" si="9"/>
        <v>1</v>
      </c>
      <c r="O73" s="162"/>
      <c r="P73" s="162"/>
      <c r="Q73" s="83"/>
    </row>
    <row r="74" spans="1:17" ht="16.5" customHeight="1">
      <c r="A74" s="162"/>
      <c r="C74" s="162"/>
      <c r="D74" s="162"/>
      <c r="E74" s="162"/>
      <c r="F74" s="162"/>
      <c r="G74" s="162"/>
      <c r="H74" s="162"/>
      <c r="I74" s="162"/>
      <c r="J74" s="162"/>
      <c r="K74" s="162"/>
      <c r="L74" s="162"/>
      <c r="M74" s="162"/>
      <c r="N74" s="162"/>
      <c r="O74" s="162"/>
      <c r="P74" s="162"/>
      <c r="Q74" s="83"/>
    </row>
    <row r="75" spans="1:17" ht="16.5" customHeight="1">
      <c r="A75" s="162"/>
      <c r="B75" s="162"/>
      <c r="C75" s="162"/>
      <c r="D75" s="162"/>
      <c r="E75" s="162"/>
      <c r="F75" s="162"/>
      <c r="G75" s="162"/>
      <c r="H75" s="162"/>
      <c r="I75" s="162"/>
      <c r="J75" s="162"/>
      <c r="K75" s="162"/>
      <c r="L75" s="162"/>
      <c r="M75" s="162"/>
      <c r="N75" s="162"/>
      <c r="O75" s="162"/>
      <c r="P75" s="162"/>
      <c r="Q75" s="83"/>
    </row>
    <row r="76" spans="1:17" ht="16.5" hidden="1" customHeight="1">
      <c r="A76" s="162"/>
      <c r="C76" s="162"/>
      <c r="D76" s="162"/>
      <c r="E76" s="162"/>
      <c r="F76" s="162"/>
      <c r="G76" s="162"/>
      <c r="H76" s="162"/>
      <c r="I76" s="162"/>
      <c r="J76" s="162"/>
      <c r="K76" s="162"/>
      <c r="L76" s="162"/>
      <c r="M76" s="162"/>
      <c r="N76" s="162"/>
      <c r="O76" s="162"/>
      <c r="P76" s="162"/>
      <c r="Q76" s="83"/>
    </row>
    <row r="77" spans="1:17" ht="17" hidden="1">
      <c r="A77" s="83"/>
      <c r="B77" s="83"/>
      <c r="C77" s="83"/>
      <c r="D77" s="83"/>
      <c r="E77" s="83"/>
      <c r="F77" s="83"/>
      <c r="G77" s="83"/>
      <c r="H77" s="83"/>
      <c r="I77" s="83"/>
      <c r="J77" s="83"/>
      <c r="K77" s="83"/>
      <c r="L77" s="83"/>
      <c r="M77" s="83"/>
      <c r="N77" s="83"/>
      <c r="O77" s="83"/>
      <c r="P77" s="83"/>
      <c r="Q77" s="83"/>
    </row>
    <row r="78" spans="1:17" ht="17" hidden="1">
      <c r="A78" s="83"/>
      <c r="B78" s="82" t="s">
        <v>133</v>
      </c>
      <c r="C78" s="83"/>
      <c r="D78" s="83"/>
      <c r="E78" s="83"/>
      <c r="F78" s="83"/>
      <c r="G78" s="83"/>
      <c r="H78" s="83"/>
      <c r="I78" s="83"/>
      <c r="J78" s="83"/>
      <c r="K78" s="83"/>
      <c r="L78" s="83"/>
      <c r="M78" s="83"/>
      <c r="N78" s="83"/>
      <c r="O78" s="83"/>
      <c r="P78" s="83"/>
      <c r="Q78" s="83"/>
    </row>
    <row r="79" spans="1:17" ht="17" hidden="1">
      <c r="A79" s="83"/>
      <c r="B79" s="84">
        <v>44693</v>
      </c>
      <c r="C79" s="85" t="s">
        <v>4</v>
      </c>
      <c r="D79" s="85" t="s">
        <v>5</v>
      </c>
      <c r="E79" s="85" t="s">
        <v>6</v>
      </c>
      <c r="F79" s="85" t="s">
        <v>7</v>
      </c>
      <c r="G79" s="86" t="s">
        <v>8</v>
      </c>
      <c r="H79" s="83"/>
      <c r="I79" s="83"/>
      <c r="J79" s="83"/>
      <c r="K79" s="83"/>
      <c r="L79" s="83"/>
      <c r="M79" s="83"/>
      <c r="N79" s="83"/>
      <c r="O79" s="83"/>
      <c r="P79" s="83"/>
      <c r="Q79" s="83"/>
    </row>
    <row r="80" spans="1:17" ht="17" hidden="1">
      <c r="A80" s="83"/>
      <c r="B80" s="87" t="s">
        <v>134</v>
      </c>
      <c r="C80" s="88">
        <v>24</v>
      </c>
      <c r="D80" s="88">
        <v>50</v>
      </c>
      <c r="E80" s="88">
        <v>10</v>
      </c>
      <c r="F80" s="88">
        <v>9</v>
      </c>
      <c r="G80" s="87">
        <f>SUM(C80:F80)</f>
        <v>93</v>
      </c>
      <c r="H80" s="83"/>
      <c r="I80" s="83"/>
      <c r="J80" s="83"/>
      <c r="K80" s="83"/>
      <c r="L80" s="83"/>
      <c r="M80" s="83"/>
      <c r="N80" s="83"/>
      <c r="O80" s="83"/>
      <c r="P80" s="83"/>
      <c r="Q80" s="83"/>
    </row>
    <row r="81" spans="1:17" ht="17" hidden="1">
      <c r="A81" s="83"/>
      <c r="B81" s="87" t="s">
        <v>135</v>
      </c>
      <c r="C81" s="88">
        <v>24</v>
      </c>
      <c r="D81" s="89">
        <v>45</v>
      </c>
      <c r="E81" s="88"/>
      <c r="F81" s="89">
        <v>60</v>
      </c>
      <c r="G81" s="87">
        <f>SUM(C81:F81)</f>
        <v>129</v>
      </c>
      <c r="H81" s="83"/>
      <c r="I81" s="83"/>
      <c r="J81" s="83"/>
      <c r="K81" s="83"/>
      <c r="L81" s="83"/>
      <c r="M81" s="83"/>
      <c r="N81" s="83"/>
      <c r="O81" s="83"/>
      <c r="P81" s="83"/>
      <c r="Q81" s="83"/>
    </row>
    <row r="82" spans="1:17" ht="17" hidden="1">
      <c r="A82" s="83"/>
      <c r="B82" s="90" t="s">
        <v>8</v>
      </c>
      <c r="C82" s="91">
        <f>SUM(C80:C81)</f>
        <v>48</v>
      </c>
      <c r="D82" s="91">
        <f>SUM(D80:D81)</f>
        <v>95</v>
      </c>
      <c r="E82" s="91">
        <f>SUM(E80:E81)</f>
        <v>10</v>
      </c>
      <c r="F82" s="91">
        <f>SUM(F80:F81)</f>
        <v>69</v>
      </c>
      <c r="G82" s="90">
        <f>SUM(G80:G81)</f>
        <v>222</v>
      </c>
      <c r="H82" s="83" t="s">
        <v>136</v>
      </c>
      <c r="I82" s="83"/>
      <c r="J82" s="83"/>
      <c r="K82" s="83"/>
      <c r="L82" s="83"/>
      <c r="M82" s="83"/>
      <c r="N82" s="83"/>
      <c r="O82" s="83"/>
      <c r="P82" s="83"/>
      <c r="Q82" s="83"/>
    </row>
    <row r="83" spans="1:17" ht="17" hidden="1">
      <c r="A83" s="83"/>
      <c r="B83" s="84" t="s">
        <v>137</v>
      </c>
      <c r="C83" s="85" t="s">
        <v>4</v>
      </c>
      <c r="D83" s="85" t="s">
        <v>5</v>
      </c>
      <c r="E83" s="85" t="s">
        <v>6</v>
      </c>
      <c r="F83" s="85" t="s">
        <v>7</v>
      </c>
      <c r="G83" s="86" t="s">
        <v>8</v>
      </c>
      <c r="H83" s="83"/>
      <c r="I83" s="83"/>
      <c r="J83" s="83"/>
      <c r="K83" s="83"/>
      <c r="L83" s="83"/>
      <c r="M83" s="83"/>
      <c r="N83" s="83"/>
      <c r="O83" s="83"/>
      <c r="P83" s="83"/>
      <c r="Q83" s="83"/>
    </row>
    <row r="84" spans="1:17" ht="17" hidden="1">
      <c r="A84" s="83"/>
      <c r="B84" s="87" t="s">
        <v>134</v>
      </c>
      <c r="C84" s="88"/>
      <c r="D84" s="104">
        <v>12</v>
      </c>
      <c r="E84" s="104">
        <v>11</v>
      </c>
      <c r="F84" s="104">
        <v>1</v>
      </c>
      <c r="G84" s="87">
        <f>SUM(C84:F84)</f>
        <v>24</v>
      </c>
      <c r="H84" s="83"/>
      <c r="I84" s="83"/>
      <c r="J84" s="83"/>
      <c r="K84" s="83"/>
      <c r="L84" s="83"/>
      <c r="M84" s="83"/>
      <c r="N84" s="83"/>
      <c r="O84" s="83"/>
      <c r="P84" s="83"/>
      <c r="Q84" s="83"/>
    </row>
    <row r="85" spans="1:17" ht="17" hidden="1">
      <c r="A85" s="83"/>
      <c r="B85" s="87" t="s">
        <v>135</v>
      </c>
      <c r="C85" s="88"/>
      <c r="D85" s="92"/>
      <c r="E85" s="92"/>
      <c r="F85" s="89"/>
      <c r="G85" s="87">
        <f>SUM(C85:F85)</f>
        <v>0</v>
      </c>
      <c r="H85" s="83"/>
      <c r="I85" s="83"/>
      <c r="J85" s="83"/>
      <c r="K85" s="83"/>
      <c r="L85" s="83"/>
      <c r="M85" s="83"/>
      <c r="N85" s="83"/>
      <c r="O85" s="83"/>
      <c r="P85" s="83"/>
      <c r="Q85" s="83"/>
    </row>
    <row r="86" spans="1:17" ht="17" hidden="1">
      <c r="A86" s="83"/>
      <c r="B86" s="90" t="s">
        <v>8</v>
      </c>
      <c r="C86" s="91">
        <f>SUM(C84:C85)</f>
        <v>0</v>
      </c>
      <c r="D86" s="91">
        <f>SUM(D84:D85)</f>
        <v>12</v>
      </c>
      <c r="E86" s="91">
        <f>SUM(E84:E85)</f>
        <v>11</v>
      </c>
      <c r="F86" s="91">
        <f>SUM(F84:F85)</f>
        <v>1</v>
      </c>
      <c r="G86" s="90">
        <f>SUM(G84:G85)</f>
        <v>24</v>
      </c>
      <c r="H86" s="83" t="s">
        <v>138</v>
      </c>
      <c r="I86" s="83"/>
      <c r="J86" s="83"/>
      <c r="K86" s="83"/>
      <c r="L86" s="83"/>
      <c r="M86" s="83"/>
      <c r="N86" s="83"/>
      <c r="O86" s="83"/>
      <c r="P86" s="83"/>
      <c r="Q86" s="83"/>
    </row>
    <row r="87" spans="1:17" ht="17" hidden="1">
      <c r="A87" s="83"/>
      <c r="B87" s="84" t="s">
        <v>139</v>
      </c>
      <c r="C87" s="85" t="s">
        <v>4</v>
      </c>
      <c r="D87" s="85" t="s">
        <v>5</v>
      </c>
      <c r="E87" s="85" t="s">
        <v>6</v>
      </c>
      <c r="F87" s="85" t="s">
        <v>7</v>
      </c>
      <c r="G87" s="86" t="s">
        <v>8</v>
      </c>
      <c r="H87" s="83"/>
      <c r="I87" s="83"/>
      <c r="J87" s="83"/>
      <c r="K87" s="83"/>
      <c r="L87" s="83"/>
      <c r="M87" s="83"/>
      <c r="N87" s="83"/>
      <c r="O87" s="83"/>
      <c r="P87" s="83"/>
      <c r="Q87" s="83"/>
    </row>
    <row r="88" spans="1:17" ht="17" hidden="1">
      <c r="A88" s="83"/>
      <c r="B88" s="87" t="s">
        <v>134</v>
      </c>
      <c r="C88" s="88">
        <v>2</v>
      </c>
      <c r="D88" s="155"/>
      <c r="E88" s="92"/>
      <c r="F88" s="92"/>
      <c r="G88" s="87">
        <f>SUM(C88:F88)</f>
        <v>2</v>
      </c>
      <c r="H88" s="83"/>
      <c r="I88" s="83"/>
      <c r="J88" s="83"/>
      <c r="K88" s="83"/>
      <c r="L88" s="83"/>
      <c r="M88" s="83"/>
      <c r="N88" s="83"/>
      <c r="O88" s="83"/>
      <c r="P88" s="83"/>
      <c r="Q88" s="83"/>
    </row>
    <row r="89" spans="1:17" ht="17" hidden="1">
      <c r="A89" s="83"/>
      <c r="B89" s="87" t="s">
        <v>135</v>
      </c>
      <c r="C89" s="88"/>
      <c r="D89" s="92"/>
      <c r="E89" s="92"/>
      <c r="F89" s="89"/>
      <c r="G89" s="87">
        <f>SUM(C89:F89)</f>
        <v>0</v>
      </c>
      <c r="H89" s="83"/>
      <c r="I89" s="83"/>
      <c r="J89" s="83"/>
      <c r="K89" s="83"/>
      <c r="L89" s="83"/>
      <c r="M89" s="83"/>
      <c r="N89" s="83"/>
      <c r="O89" s="83"/>
      <c r="P89" s="83"/>
      <c r="Q89" s="83"/>
    </row>
    <row r="90" spans="1:17" ht="17" hidden="1">
      <c r="A90" s="83"/>
      <c r="B90" s="90" t="s">
        <v>8</v>
      </c>
      <c r="C90" s="91">
        <f>SUM(C88:C89)</f>
        <v>2</v>
      </c>
      <c r="D90" s="91">
        <f>SUM(D88:D89)</f>
        <v>0</v>
      </c>
      <c r="E90" s="91">
        <f>SUM(E88:E89)</f>
        <v>0</v>
      </c>
      <c r="F90" s="91">
        <f>SUM(F88:F89)</f>
        <v>0</v>
      </c>
      <c r="G90" s="90">
        <f>SUM(G88:G89)</f>
        <v>2</v>
      </c>
      <c r="H90" s="83" t="s">
        <v>140</v>
      </c>
      <c r="I90" s="83"/>
      <c r="J90" s="83"/>
      <c r="K90" s="83"/>
      <c r="L90" s="83"/>
      <c r="M90" s="83"/>
      <c r="N90" s="83"/>
      <c r="O90" s="83"/>
      <c r="P90" s="83"/>
      <c r="Q90" s="83"/>
    </row>
    <row r="91" spans="1:17" ht="17" hidden="1">
      <c r="A91" s="83"/>
      <c r="B91" s="83"/>
      <c r="C91" s="83"/>
      <c r="D91" s="83"/>
      <c r="E91" s="83"/>
      <c r="F91" s="83"/>
      <c r="G91" s="83"/>
      <c r="H91" s="83"/>
      <c r="I91" s="83"/>
      <c r="J91" s="83"/>
      <c r="K91" s="83"/>
      <c r="L91" s="83"/>
      <c r="M91" s="83"/>
      <c r="N91" s="83"/>
      <c r="O91" s="83"/>
      <c r="P91" s="83"/>
      <c r="Q91" s="83"/>
    </row>
    <row r="92" spans="1:17" ht="17" hidden="1">
      <c r="A92" s="83"/>
      <c r="B92" s="82" t="s">
        <v>141</v>
      </c>
      <c r="C92" s="83"/>
      <c r="D92" s="83"/>
      <c r="E92" s="83"/>
      <c r="F92" s="83"/>
      <c r="G92" s="83"/>
      <c r="H92" s="83"/>
      <c r="I92" s="83"/>
      <c r="J92" s="83"/>
      <c r="K92" s="83"/>
      <c r="L92" s="83"/>
      <c r="M92" s="83"/>
      <c r="N92" s="83"/>
      <c r="O92" s="83"/>
      <c r="P92" s="83"/>
      <c r="Q92" s="83"/>
    </row>
    <row r="93" spans="1:17" ht="17" hidden="1">
      <c r="A93" s="83"/>
      <c r="B93" s="84" t="s">
        <v>142</v>
      </c>
      <c r="C93" s="85" t="s">
        <v>4</v>
      </c>
      <c r="D93" s="85" t="s">
        <v>5</v>
      </c>
      <c r="E93" s="85" t="s">
        <v>6</v>
      </c>
      <c r="F93" s="85" t="s">
        <v>7</v>
      </c>
      <c r="G93" s="86" t="s">
        <v>8</v>
      </c>
      <c r="H93" s="83"/>
      <c r="I93" s="83"/>
      <c r="J93" s="83"/>
      <c r="K93" s="83"/>
      <c r="L93" s="83"/>
      <c r="M93" s="83"/>
      <c r="N93" s="83"/>
      <c r="O93" s="83"/>
      <c r="P93" s="83"/>
      <c r="Q93" s="83"/>
    </row>
    <row r="94" spans="1:17" ht="17" hidden="1">
      <c r="A94" s="83"/>
      <c r="B94" s="87" t="s">
        <v>134</v>
      </c>
      <c r="C94" s="88">
        <v>2</v>
      </c>
      <c r="D94" s="88">
        <v>5</v>
      </c>
      <c r="E94" s="88">
        <v>3</v>
      </c>
      <c r="F94" s="92"/>
      <c r="G94" s="87">
        <f>SUM(C94:F94)</f>
        <v>10</v>
      </c>
      <c r="H94" s="83"/>
      <c r="I94" s="83"/>
      <c r="J94" s="83"/>
      <c r="K94" s="83"/>
      <c r="L94" s="83"/>
      <c r="M94" s="83"/>
      <c r="N94" s="83"/>
      <c r="O94" s="83"/>
      <c r="P94" s="83"/>
      <c r="Q94" s="83"/>
    </row>
    <row r="95" spans="1:17" ht="17" hidden="1">
      <c r="A95" s="83"/>
      <c r="B95" s="87" t="s">
        <v>135</v>
      </c>
      <c r="C95" s="88"/>
      <c r="D95" s="92"/>
      <c r="E95" s="92"/>
      <c r="F95" s="89"/>
      <c r="G95" s="87">
        <f>SUM(C95:F95)</f>
        <v>0</v>
      </c>
      <c r="H95" s="83"/>
      <c r="I95" s="83"/>
      <c r="J95" s="83"/>
      <c r="K95" s="83"/>
      <c r="L95" s="83"/>
      <c r="M95" s="83"/>
      <c r="N95" s="83"/>
      <c r="O95" s="83"/>
      <c r="P95" s="83"/>
      <c r="Q95" s="83"/>
    </row>
    <row r="96" spans="1:17" ht="17" hidden="1">
      <c r="A96" s="83"/>
      <c r="B96" s="90" t="s">
        <v>8</v>
      </c>
      <c r="C96" s="91">
        <f>SUM(C94:C95)</f>
        <v>2</v>
      </c>
      <c r="D96" s="91">
        <f>SUM(D94:D95)</f>
        <v>5</v>
      </c>
      <c r="E96" s="91">
        <f>SUM(E94:E95)</f>
        <v>3</v>
      </c>
      <c r="F96" s="91">
        <f>SUM(F94:F95)</f>
        <v>0</v>
      </c>
      <c r="G96" s="90">
        <f>SUM(G94:G95)</f>
        <v>10</v>
      </c>
      <c r="H96" s="83" t="s">
        <v>143</v>
      </c>
      <c r="I96" s="83"/>
      <c r="J96" s="83"/>
      <c r="K96" s="83"/>
      <c r="L96" s="83"/>
      <c r="M96" s="83"/>
      <c r="N96" s="83"/>
      <c r="O96" s="83"/>
      <c r="P96" s="83"/>
      <c r="Q96" s="83"/>
    </row>
    <row r="97" spans="1:17" ht="17" hidden="1">
      <c r="A97" s="83"/>
      <c r="B97" s="84" t="s">
        <v>144</v>
      </c>
      <c r="C97" s="85" t="s">
        <v>4</v>
      </c>
      <c r="D97" s="85" t="s">
        <v>5</v>
      </c>
      <c r="E97" s="85" t="s">
        <v>6</v>
      </c>
      <c r="F97" s="85" t="s">
        <v>7</v>
      </c>
      <c r="G97" s="86" t="s">
        <v>8</v>
      </c>
      <c r="H97" s="83"/>
      <c r="I97" s="83"/>
      <c r="J97" s="83"/>
      <c r="K97" s="83"/>
      <c r="L97" s="83"/>
      <c r="M97" s="83"/>
      <c r="N97" s="83"/>
      <c r="O97" s="83"/>
      <c r="P97" s="83"/>
      <c r="Q97" s="83"/>
    </row>
    <row r="98" spans="1:17" ht="17" hidden="1">
      <c r="A98" s="83"/>
      <c r="B98" s="87" t="s">
        <v>134</v>
      </c>
      <c r="C98" s="88"/>
      <c r="D98" s="88">
        <v>3</v>
      </c>
      <c r="E98" s="88"/>
      <c r="F98" s="92"/>
      <c r="G98" s="87">
        <f>SUM(C98:F98)</f>
        <v>3</v>
      </c>
      <c r="H98" s="83"/>
      <c r="I98" s="83"/>
      <c r="J98" s="83"/>
      <c r="K98" s="83"/>
      <c r="L98" s="83"/>
      <c r="M98" s="83"/>
      <c r="N98" s="83"/>
      <c r="O98" s="83"/>
      <c r="P98" s="83"/>
      <c r="Q98" s="83"/>
    </row>
    <row r="99" spans="1:17" ht="17" hidden="1">
      <c r="A99" s="83"/>
      <c r="B99" s="87" t="s">
        <v>135</v>
      </c>
      <c r="C99" s="88"/>
      <c r="D99" s="92"/>
      <c r="E99" s="92"/>
      <c r="F99" s="89"/>
      <c r="G99" s="87">
        <f>SUM(C99:F99)</f>
        <v>0</v>
      </c>
      <c r="H99" s="83"/>
      <c r="I99" s="83"/>
      <c r="J99" s="83"/>
      <c r="K99" s="83"/>
      <c r="L99" s="83"/>
      <c r="M99" s="83"/>
      <c r="N99" s="83"/>
      <c r="O99" s="83"/>
      <c r="P99" s="83"/>
      <c r="Q99" s="83"/>
    </row>
    <row r="100" spans="1:17" ht="17" hidden="1">
      <c r="A100" s="83"/>
      <c r="B100" s="90" t="s">
        <v>8</v>
      </c>
      <c r="C100" s="91">
        <f>SUM(C98:C99)</f>
        <v>0</v>
      </c>
      <c r="D100" s="91">
        <f>SUM(D98:D99)</f>
        <v>3</v>
      </c>
      <c r="E100" s="91">
        <f>SUM(E98:E99)</f>
        <v>0</v>
      </c>
      <c r="F100" s="91">
        <f>SUM(F98:F99)</f>
        <v>0</v>
      </c>
      <c r="G100" s="90">
        <f>SUM(G98:G99)</f>
        <v>3</v>
      </c>
      <c r="H100" s="83" t="s">
        <v>145</v>
      </c>
      <c r="I100" s="83"/>
      <c r="J100" s="83"/>
      <c r="K100" s="83"/>
      <c r="L100" s="83"/>
      <c r="M100" s="83"/>
      <c r="N100" s="83"/>
      <c r="O100" s="83"/>
      <c r="P100" s="83"/>
      <c r="Q100" s="83"/>
    </row>
    <row r="101" spans="1:17" ht="17" hidden="1">
      <c r="A101" s="83"/>
      <c r="B101" s="84" t="s">
        <v>146</v>
      </c>
      <c r="C101" s="85" t="s">
        <v>4</v>
      </c>
      <c r="D101" s="85" t="s">
        <v>5</v>
      </c>
      <c r="E101" s="85" t="s">
        <v>6</v>
      </c>
      <c r="F101" s="85" t="s">
        <v>7</v>
      </c>
      <c r="G101" s="86" t="s">
        <v>8</v>
      </c>
      <c r="H101" s="83"/>
      <c r="I101" s="83"/>
      <c r="J101" s="83"/>
      <c r="K101" s="83"/>
      <c r="L101" s="83"/>
      <c r="M101" s="83"/>
      <c r="N101" s="83"/>
      <c r="O101" s="83"/>
      <c r="P101" s="83"/>
      <c r="Q101" s="83"/>
    </row>
    <row r="102" spans="1:17" ht="17" hidden="1">
      <c r="A102" s="83"/>
      <c r="B102" s="87" t="s">
        <v>134</v>
      </c>
      <c r="C102" s="88">
        <v>1</v>
      </c>
      <c r="D102" s="88">
        <v>1</v>
      </c>
      <c r="E102" s="88"/>
      <c r="F102" s="92"/>
      <c r="G102" s="87">
        <f>SUM(C102:F102)</f>
        <v>2</v>
      </c>
      <c r="H102" s="83"/>
      <c r="I102" s="83"/>
      <c r="J102" s="83"/>
      <c r="K102" s="83"/>
      <c r="L102" s="83"/>
      <c r="M102" s="83"/>
      <c r="N102" s="83"/>
      <c r="O102" s="83"/>
      <c r="P102" s="83"/>
      <c r="Q102" s="83"/>
    </row>
    <row r="103" spans="1:17" ht="17" hidden="1">
      <c r="A103" s="83"/>
      <c r="B103" s="87" t="s">
        <v>135</v>
      </c>
      <c r="C103" s="88"/>
      <c r="D103" s="92"/>
      <c r="E103" s="92"/>
      <c r="F103" s="89"/>
      <c r="G103" s="87">
        <f>SUM(C103:F103)</f>
        <v>0</v>
      </c>
      <c r="H103" s="83"/>
      <c r="I103" s="83"/>
      <c r="J103" s="83"/>
      <c r="K103" s="83"/>
      <c r="L103" s="83"/>
      <c r="M103" s="83"/>
      <c r="N103" s="83"/>
      <c r="O103" s="83"/>
      <c r="P103" s="83"/>
      <c r="Q103" s="83"/>
    </row>
    <row r="104" spans="1:17" ht="17" hidden="1">
      <c r="A104" s="83"/>
      <c r="B104" s="90" t="s">
        <v>8</v>
      </c>
      <c r="C104" s="91">
        <f>SUM(C102:C103)</f>
        <v>1</v>
      </c>
      <c r="D104" s="91">
        <f>SUM(D102:D103)</f>
        <v>1</v>
      </c>
      <c r="E104" s="91">
        <f>SUM(E102:E103)</f>
        <v>0</v>
      </c>
      <c r="F104" s="91">
        <f>SUM(F102:F103)</f>
        <v>0</v>
      </c>
      <c r="G104" s="90">
        <f>SUM(G102:G103)</f>
        <v>2</v>
      </c>
      <c r="H104" s="83" t="s">
        <v>147</v>
      </c>
      <c r="I104" s="83"/>
      <c r="J104" s="83"/>
      <c r="K104" s="83"/>
      <c r="L104" s="83"/>
      <c r="M104" s="83"/>
      <c r="N104" s="83"/>
      <c r="O104" s="83"/>
      <c r="P104" s="83"/>
      <c r="Q104" s="83"/>
    </row>
    <row r="105" spans="1:17" ht="17" hidden="1">
      <c r="A105" s="83"/>
      <c r="B105" s="84" t="s">
        <v>148</v>
      </c>
      <c r="C105" s="85" t="s">
        <v>4</v>
      </c>
      <c r="D105" s="85" t="s">
        <v>5</v>
      </c>
      <c r="E105" s="85" t="s">
        <v>6</v>
      </c>
      <c r="F105" s="85" t="s">
        <v>7</v>
      </c>
      <c r="G105" s="86" t="s">
        <v>8</v>
      </c>
      <c r="H105" s="83"/>
      <c r="I105" s="83"/>
      <c r="J105" s="83"/>
      <c r="K105" s="83"/>
      <c r="L105" s="83"/>
      <c r="M105" s="83"/>
      <c r="N105" s="83"/>
      <c r="O105" s="83"/>
      <c r="P105" s="83"/>
      <c r="Q105" s="83"/>
    </row>
    <row r="106" spans="1:17" ht="17" hidden="1">
      <c r="A106" s="83"/>
      <c r="B106" s="87" t="s">
        <v>134</v>
      </c>
      <c r="C106" s="88"/>
      <c r="D106" s="88"/>
      <c r="E106" s="88"/>
      <c r="F106" s="92"/>
      <c r="G106" s="87">
        <f>SUM(C106:F106)</f>
        <v>0</v>
      </c>
      <c r="H106" s="83"/>
      <c r="I106" s="83"/>
      <c r="J106" s="83"/>
      <c r="K106" s="83"/>
      <c r="L106" s="83"/>
      <c r="M106" s="83"/>
      <c r="N106" s="83"/>
      <c r="O106" s="83"/>
      <c r="P106" s="83"/>
      <c r="Q106" s="83"/>
    </row>
    <row r="107" spans="1:17" ht="17" hidden="1">
      <c r="A107" s="83"/>
      <c r="B107" s="87" t="s">
        <v>135</v>
      </c>
      <c r="C107" s="88"/>
      <c r="D107" s="92"/>
      <c r="E107" s="92"/>
      <c r="F107" s="89"/>
      <c r="G107" s="87">
        <f>SUM(C107:F107)</f>
        <v>0</v>
      </c>
      <c r="H107" s="83"/>
      <c r="I107" s="83"/>
      <c r="J107" s="83"/>
      <c r="K107" s="83"/>
      <c r="L107" s="83"/>
      <c r="M107" s="83"/>
      <c r="N107" s="83"/>
      <c r="O107" s="83"/>
      <c r="P107" s="83"/>
      <c r="Q107" s="83"/>
    </row>
    <row r="108" spans="1:17" ht="17" hidden="1">
      <c r="A108" s="83"/>
      <c r="B108" s="90" t="s">
        <v>8</v>
      </c>
      <c r="C108" s="91">
        <f>SUM(C106:C107)</f>
        <v>0</v>
      </c>
      <c r="D108" s="91">
        <f>SUM(D106:D107)</f>
        <v>0</v>
      </c>
      <c r="E108" s="91">
        <f>SUM(E106:E107)</f>
        <v>0</v>
      </c>
      <c r="F108" s="91">
        <f>SUM(F106:F107)</f>
        <v>0</v>
      </c>
      <c r="G108" s="90">
        <f>SUM(G106:G107)</f>
        <v>0</v>
      </c>
      <c r="H108" s="83"/>
      <c r="I108" s="83"/>
      <c r="J108" s="83"/>
      <c r="K108" s="83"/>
      <c r="L108" s="83"/>
      <c r="M108" s="83"/>
      <c r="N108" s="83"/>
      <c r="O108" s="83"/>
      <c r="P108" s="83"/>
      <c r="Q108" s="83"/>
    </row>
    <row r="109" spans="1:17" ht="17" hidden="1">
      <c r="A109" s="83"/>
      <c r="B109" s="83"/>
      <c r="C109" s="83"/>
      <c r="D109" s="83"/>
      <c r="E109" s="83"/>
      <c r="F109" s="83"/>
      <c r="G109" s="83"/>
      <c r="H109" s="83"/>
      <c r="I109" s="83"/>
      <c r="J109" s="83"/>
      <c r="K109" s="83"/>
      <c r="L109" s="83"/>
      <c r="M109" s="83"/>
      <c r="N109" s="83"/>
      <c r="O109" s="83"/>
      <c r="P109" s="83"/>
      <c r="Q109" s="83"/>
    </row>
    <row r="110" spans="1:17" ht="17" hidden="1">
      <c r="A110" s="83"/>
      <c r="B110" s="82" t="s">
        <v>149</v>
      </c>
      <c r="C110" s="83"/>
      <c r="D110" s="83"/>
      <c r="E110" s="83"/>
      <c r="F110" s="83"/>
      <c r="G110" s="83"/>
      <c r="H110" s="83"/>
      <c r="I110" s="83"/>
      <c r="J110" s="83"/>
      <c r="K110" s="83"/>
      <c r="L110" s="83"/>
      <c r="M110" s="83"/>
      <c r="N110" s="83"/>
      <c r="O110" s="83"/>
      <c r="P110" s="83"/>
      <c r="Q110" s="83"/>
    </row>
    <row r="111" spans="1:17" ht="17" hidden="1">
      <c r="A111" s="83"/>
      <c r="B111" s="84" t="s">
        <v>142</v>
      </c>
      <c r="C111" s="85" t="s">
        <v>4</v>
      </c>
      <c r="D111" s="85" t="s">
        <v>5</v>
      </c>
      <c r="E111" s="85" t="s">
        <v>6</v>
      </c>
      <c r="F111" s="85" t="s">
        <v>7</v>
      </c>
      <c r="G111" s="86" t="s">
        <v>8</v>
      </c>
      <c r="H111" s="83"/>
      <c r="I111" s="83"/>
      <c r="J111" s="83"/>
      <c r="K111" s="83"/>
      <c r="L111" s="83"/>
      <c r="M111" s="83"/>
      <c r="N111" s="83"/>
      <c r="O111" s="83"/>
      <c r="P111" s="83"/>
      <c r="Q111" s="83"/>
    </row>
    <row r="112" spans="1:17" ht="17" hidden="1">
      <c r="A112" s="83"/>
      <c r="B112" s="87" t="s">
        <v>134</v>
      </c>
      <c r="C112" s="88"/>
      <c r="D112" s="88"/>
      <c r="E112" s="88"/>
      <c r="F112" s="92"/>
      <c r="G112" s="87">
        <f>SUM(C112:F112)</f>
        <v>0</v>
      </c>
      <c r="H112" s="83"/>
      <c r="I112" s="83"/>
      <c r="J112" s="83"/>
      <c r="K112" s="83"/>
      <c r="L112" s="83"/>
      <c r="M112" s="83"/>
      <c r="N112" s="83"/>
      <c r="O112" s="83"/>
      <c r="P112" s="83"/>
      <c r="Q112" s="83"/>
    </row>
    <row r="113" spans="1:17" ht="17" hidden="1">
      <c r="A113" s="83"/>
      <c r="B113" s="87" t="s">
        <v>135</v>
      </c>
      <c r="C113" s="88"/>
      <c r="D113" s="92"/>
      <c r="E113" s="92"/>
      <c r="F113" s="89"/>
      <c r="G113" s="87">
        <f>SUM(C113:F113)</f>
        <v>0</v>
      </c>
      <c r="H113" s="83"/>
      <c r="I113" s="83"/>
      <c r="J113" s="83"/>
      <c r="K113" s="83"/>
      <c r="L113" s="83"/>
      <c r="M113" s="83"/>
      <c r="N113" s="83"/>
      <c r="O113" s="83"/>
      <c r="P113" s="83"/>
      <c r="Q113" s="83"/>
    </row>
    <row r="114" spans="1:17" ht="17" hidden="1">
      <c r="A114" s="83"/>
      <c r="B114" s="90" t="s">
        <v>8</v>
      </c>
      <c r="C114" s="91">
        <f>SUM(C112:C113)</f>
        <v>0</v>
      </c>
      <c r="D114" s="91">
        <f>SUM(D112:D113)</f>
        <v>0</v>
      </c>
      <c r="E114" s="91">
        <f>SUM(E112:E113)</f>
        <v>0</v>
      </c>
      <c r="F114" s="91">
        <f>SUM(F112:F113)</f>
        <v>0</v>
      </c>
      <c r="G114" s="90">
        <f>SUM(G112:G113)</f>
        <v>0</v>
      </c>
      <c r="H114" s="83" t="s">
        <v>150</v>
      </c>
      <c r="I114" s="83"/>
      <c r="J114" s="83"/>
      <c r="K114" s="83"/>
      <c r="L114" s="83"/>
      <c r="M114" s="83"/>
      <c r="N114" s="83"/>
      <c r="O114" s="83"/>
      <c r="P114" s="83"/>
      <c r="Q114" s="83"/>
    </row>
    <row r="115" spans="1:17" ht="17" hidden="1">
      <c r="A115" s="83"/>
      <c r="B115" s="84" t="s">
        <v>144</v>
      </c>
      <c r="C115" s="85" t="s">
        <v>4</v>
      </c>
      <c r="D115" s="85" t="s">
        <v>5</v>
      </c>
      <c r="E115" s="85" t="s">
        <v>6</v>
      </c>
      <c r="F115" s="85" t="s">
        <v>7</v>
      </c>
      <c r="G115" s="86" t="s">
        <v>8</v>
      </c>
      <c r="H115" s="83"/>
      <c r="I115" s="83"/>
      <c r="J115" s="83"/>
      <c r="K115" s="83"/>
      <c r="L115" s="83"/>
      <c r="M115" s="83"/>
      <c r="N115" s="83"/>
      <c r="O115" s="83"/>
      <c r="P115" s="83"/>
      <c r="Q115" s="83"/>
    </row>
    <row r="116" spans="1:17" ht="17" hidden="1">
      <c r="A116" s="83"/>
      <c r="B116" s="87" t="s">
        <v>134</v>
      </c>
      <c r="C116" s="88">
        <v>1</v>
      </c>
      <c r="D116" s="88">
        <v>4</v>
      </c>
      <c r="E116" s="88"/>
      <c r="F116" s="92"/>
      <c r="G116" s="87">
        <f>SUM(C116:F116)</f>
        <v>5</v>
      </c>
      <c r="H116" s="83"/>
      <c r="I116" s="83"/>
      <c r="J116" s="83"/>
      <c r="K116" s="83"/>
      <c r="L116" s="83"/>
      <c r="M116" s="83"/>
      <c r="N116" s="83"/>
      <c r="O116" s="83"/>
      <c r="P116" s="83"/>
      <c r="Q116" s="83"/>
    </row>
    <row r="117" spans="1:17" ht="17" hidden="1">
      <c r="A117" s="83"/>
      <c r="B117" s="87" t="s">
        <v>135</v>
      </c>
      <c r="C117" s="88"/>
      <c r="D117" s="92"/>
      <c r="E117" s="92"/>
      <c r="F117" s="89"/>
      <c r="G117" s="87">
        <f>SUM(C117:F117)</f>
        <v>0</v>
      </c>
      <c r="H117" s="83"/>
      <c r="I117" s="83"/>
      <c r="J117" s="83"/>
      <c r="K117" s="83"/>
      <c r="L117" s="83"/>
      <c r="M117" s="83"/>
      <c r="N117" s="83"/>
      <c r="O117" s="83"/>
      <c r="P117" s="83"/>
      <c r="Q117" s="83"/>
    </row>
    <row r="118" spans="1:17" ht="17" hidden="1">
      <c r="A118" s="83"/>
      <c r="B118" s="90" t="s">
        <v>8</v>
      </c>
      <c r="C118" s="91">
        <f>SUM(C116:C117)</f>
        <v>1</v>
      </c>
      <c r="D118" s="91">
        <f>SUM(D116:D117)</f>
        <v>4</v>
      </c>
      <c r="E118" s="91">
        <f>SUM(E116:E117)</f>
        <v>0</v>
      </c>
      <c r="F118" s="91">
        <f>SUM(F116:F117)</f>
        <v>0</v>
      </c>
      <c r="G118" s="90">
        <f>SUM(G116:G117)</f>
        <v>5</v>
      </c>
      <c r="H118" s="83" t="s">
        <v>151</v>
      </c>
      <c r="I118" s="83"/>
      <c r="J118" s="83"/>
      <c r="K118" s="83"/>
      <c r="L118" s="83"/>
      <c r="M118" s="83"/>
      <c r="N118" s="83"/>
      <c r="O118" s="83"/>
      <c r="P118" s="83"/>
      <c r="Q118" s="83"/>
    </row>
    <row r="119" spans="1:17" ht="17" hidden="1">
      <c r="A119" s="83"/>
      <c r="B119" s="84" t="s">
        <v>146</v>
      </c>
      <c r="C119" s="85" t="s">
        <v>4</v>
      </c>
      <c r="D119" s="85" t="s">
        <v>5</v>
      </c>
      <c r="E119" s="85" t="s">
        <v>6</v>
      </c>
      <c r="F119" s="85" t="s">
        <v>7</v>
      </c>
      <c r="G119" s="86" t="s">
        <v>8</v>
      </c>
      <c r="H119" s="83"/>
      <c r="I119" s="83"/>
      <c r="J119" s="83"/>
      <c r="K119" s="83"/>
      <c r="L119" s="83"/>
      <c r="M119" s="83"/>
      <c r="N119" s="83"/>
      <c r="O119" s="83"/>
      <c r="P119" s="83"/>
      <c r="Q119" s="83"/>
    </row>
    <row r="120" spans="1:17" ht="17" hidden="1">
      <c r="A120" s="83"/>
      <c r="B120" s="87" t="s">
        <v>134</v>
      </c>
      <c r="C120" s="88"/>
      <c r="D120" s="88"/>
      <c r="E120" s="88"/>
      <c r="F120" s="92"/>
      <c r="G120" s="87">
        <f>SUM(C120:F120)</f>
        <v>0</v>
      </c>
      <c r="H120" s="83"/>
      <c r="I120" s="83"/>
      <c r="J120" s="83"/>
      <c r="K120" s="83"/>
      <c r="L120" s="83"/>
      <c r="M120" s="83"/>
      <c r="N120" s="83"/>
      <c r="O120" s="83"/>
      <c r="P120" s="83"/>
      <c r="Q120" s="83"/>
    </row>
    <row r="121" spans="1:17" ht="17" hidden="1">
      <c r="A121" s="83"/>
      <c r="B121" s="87" t="s">
        <v>135</v>
      </c>
      <c r="C121" s="88"/>
      <c r="D121" s="92"/>
      <c r="E121" s="92"/>
      <c r="F121" s="89"/>
      <c r="G121" s="87">
        <f>SUM(C121:F121)</f>
        <v>0</v>
      </c>
      <c r="H121" s="83"/>
      <c r="I121" s="83"/>
      <c r="J121" s="83"/>
      <c r="K121" s="83"/>
      <c r="L121" s="83"/>
      <c r="M121" s="83"/>
      <c r="N121" s="83"/>
      <c r="O121" s="83"/>
      <c r="P121" s="83"/>
      <c r="Q121" s="83"/>
    </row>
    <row r="122" spans="1:17" ht="17" hidden="1">
      <c r="A122" s="83"/>
      <c r="B122" s="90" t="s">
        <v>8</v>
      </c>
      <c r="C122" s="91">
        <f>SUM(C120:C121)</f>
        <v>0</v>
      </c>
      <c r="D122" s="91">
        <f>SUM(D120:D121)</f>
        <v>0</v>
      </c>
      <c r="E122" s="91">
        <f>SUM(E120:E121)</f>
        <v>0</v>
      </c>
      <c r="F122" s="91">
        <f>SUM(F120:F121)</f>
        <v>0</v>
      </c>
      <c r="G122" s="90">
        <f>SUM(G120:G121)</f>
        <v>0</v>
      </c>
      <c r="H122" s="83" t="s">
        <v>152</v>
      </c>
      <c r="I122" s="83"/>
      <c r="J122" s="83"/>
      <c r="K122" s="83"/>
      <c r="L122" s="83"/>
      <c r="M122" s="83"/>
      <c r="N122" s="83"/>
      <c r="O122" s="83"/>
      <c r="P122" s="83"/>
      <c r="Q122" s="83"/>
    </row>
    <row r="123" spans="1:17" ht="17" hidden="1">
      <c r="A123" s="83"/>
      <c r="B123" s="83"/>
      <c r="C123" s="83"/>
      <c r="D123" s="83"/>
      <c r="E123" s="83"/>
      <c r="F123" s="83"/>
      <c r="G123" s="83"/>
      <c r="H123" s="83"/>
      <c r="I123" s="83"/>
      <c r="J123" s="83"/>
      <c r="K123" s="83"/>
      <c r="L123" s="83"/>
      <c r="M123" s="83"/>
      <c r="N123" s="83"/>
      <c r="O123" s="83"/>
      <c r="P123" s="83"/>
      <c r="Q123" s="83"/>
    </row>
    <row r="124" spans="1:17" hidden="1"/>
    <row r="125" spans="1:17" hidden="1">
      <c r="B125" s="172" t="s">
        <v>153</v>
      </c>
    </row>
    <row r="126" spans="1:17" hidden="1">
      <c r="B126" s="26" t="s">
        <v>154</v>
      </c>
    </row>
    <row r="127" spans="1:17" hidden="1"/>
    <row r="128" spans="1:17" hidden="1">
      <c r="B128" s="172" t="s">
        <v>155</v>
      </c>
    </row>
    <row r="129" spans="2:2" hidden="1">
      <c r="B129" s="26" t="s">
        <v>156</v>
      </c>
    </row>
    <row r="130" spans="2:2" hidden="1">
      <c r="B130" s="26" t="s">
        <v>157</v>
      </c>
    </row>
    <row r="131" spans="2:2" hidden="1"/>
    <row r="132" spans="2:2" hidden="1">
      <c r="B132" s="172" t="s">
        <v>158</v>
      </c>
    </row>
    <row r="133" spans="2:2" hidden="1">
      <c r="B133" s="26" t="s">
        <v>159</v>
      </c>
    </row>
    <row r="134" spans="2:2" hidden="1"/>
    <row r="135" spans="2:2" hidden="1">
      <c r="B135" s="172" t="s">
        <v>160</v>
      </c>
    </row>
    <row r="136" spans="2:2" hidden="1">
      <c r="B136" s="26" t="s">
        <v>161</v>
      </c>
    </row>
    <row r="137" spans="2:2" hidden="1">
      <c r="B137" s="26" t="s">
        <v>162</v>
      </c>
    </row>
    <row r="138" spans="2:2" hidden="1">
      <c r="B138" s="26" t="s">
        <v>163</v>
      </c>
    </row>
    <row r="139" spans="2:2" hidden="1"/>
    <row r="140" spans="2:2" hidden="1">
      <c r="B140" s="172" t="s">
        <v>164</v>
      </c>
    </row>
    <row r="141" spans="2:2" hidden="1">
      <c r="B141" s="26" t="s">
        <v>165</v>
      </c>
    </row>
    <row r="142" spans="2:2" hidden="1"/>
    <row r="143" spans="2:2" hidden="1">
      <c r="B143" s="172" t="s">
        <v>166</v>
      </c>
    </row>
    <row r="144" spans="2:2" hidden="1">
      <c r="B144" s="26" t="s">
        <v>167</v>
      </c>
    </row>
    <row r="145" spans="2:2" hidden="1"/>
    <row r="146" spans="2:2" hidden="1">
      <c r="B146" s="172" t="s">
        <v>168</v>
      </c>
    </row>
    <row r="147" spans="2:2" hidden="1">
      <c r="B147" s="26" t="s">
        <v>169</v>
      </c>
    </row>
    <row r="148" spans="2:2" hidden="1"/>
    <row r="149" spans="2:2" hidden="1">
      <c r="B149" s="172" t="s">
        <v>170</v>
      </c>
    </row>
    <row r="150" spans="2:2" hidden="1">
      <c r="B150" s="26" t="s">
        <v>171</v>
      </c>
    </row>
    <row r="151" spans="2:2" hidden="1">
      <c r="B151" s="26" t="s">
        <v>172</v>
      </c>
    </row>
    <row r="153" spans="2:2">
      <c r="B153" s="172" t="s">
        <v>173</v>
      </c>
    </row>
    <row r="154" spans="2:2">
      <c r="B154" s="26" t="s">
        <v>171</v>
      </c>
    </row>
    <row r="155" spans="2:2">
      <c r="B155" s="26" t="s">
        <v>172</v>
      </c>
    </row>
    <row r="157" spans="2:2">
      <c r="B157" s="172" t="s">
        <v>174</v>
      </c>
    </row>
    <row r="158" spans="2:2">
      <c r="B158" s="26" t="s">
        <v>175</v>
      </c>
    </row>
    <row r="160" spans="2:2">
      <c r="B160" s="172" t="s">
        <v>176</v>
      </c>
    </row>
    <row r="161" spans="2:2">
      <c r="B161" s="26" t="s">
        <v>177</v>
      </c>
    </row>
    <row r="163" spans="2:2">
      <c r="B163" s="172" t="s">
        <v>178</v>
      </c>
    </row>
    <row r="164" spans="2:2">
      <c r="B164" s="26" t="s">
        <v>177</v>
      </c>
    </row>
  </sheetData>
  <mergeCells count="69">
    <mergeCell ref="B71:B72"/>
    <mergeCell ref="B59:C62"/>
    <mergeCell ref="B14:C16"/>
    <mergeCell ref="D14:D16"/>
    <mergeCell ref="B49:C49"/>
    <mergeCell ref="B67:C67"/>
    <mergeCell ref="B45:B46"/>
    <mergeCell ref="B47:B48"/>
    <mergeCell ref="B65:B66"/>
    <mergeCell ref="D59:D62"/>
    <mergeCell ref="B63:B64"/>
    <mergeCell ref="B19:B20"/>
    <mergeCell ref="B27:C29"/>
    <mergeCell ref="D27:D29"/>
    <mergeCell ref="B30:B31"/>
    <mergeCell ref="B32:B33"/>
    <mergeCell ref="B21:C21"/>
    <mergeCell ref="B17:B18"/>
    <mergeCell ref="L14:P14"/>
    <mergeCell ref="I43:I44"/>
    <mergeCell ref="B69:B70"/>
    <mergeCell ref="B34:C34"/>
    <mergeCell ref="E27:G27"/>
    <mergeCell ref="H27:K27"/>
    <mergeCell ref="L27:P27"/>
    <mergeCell ref="E28:E29"/>
    <mergeCell ref="F28:F29"/>
    <mergeCell ref="G28:G29"/>
    <mergeCell ref="I28:J28"/>
    <mergeCell ref="K28:K29"/>
    <mergeCell ref="L28:L29"/>
    <mergeCell ref="M28:O28"/>
    <mergeCell ref="B41:C44"/>
    <mergeCell ref="H41:H44"/>
    <mergeCell ref="G42:G44"/>
    <mergeCell ref="F42:F44"/>
    <mergeCell ref="E42:E44"/>
    <mergeCell ref="D41:D44"/>
    <mergeCell ref="H14:K14"/>
    <mergeCell ref="L15:L16"/>
    <mergeCell ref="M15:O15"/>
    <mergeCell ref="E41:G41"/>
    <mergeCell ref="I41:N41"/>
    <mergeCell ref="G15:G16"/>
    <mergeCell ref="I15:J15"/>
    <mergeCell ref="M42:M44"/>
    <mergeCell ref="P15:P16"/>
    <mergeCell ref="K15:K16"/>
    <mergeCell ref="N42:N44"/>
    <mergeCell ref="I42:L42"/>
    <mergeCell ref="K43:L43"/>
    <mergeCell ref="J43:J44"/>
    <mergeCell ref="P28:P29"/>
    <mergeCell ref="B2:Q2"/>
    <mergeCell ref="E59:G59"/>
    <mergeCell ref="H59:H62"/>
    <mergeCell ref="I59:N59"/>
    <mergeCell ref="E60:E62"/>
    <mergeCell ref="F60:F62"/>
    <mergeCell ref="G60:G62"/>
    <mergeCell ref="I60:L60"/>
    <mergeCell ref="M60:M62"/>
    <mergeCell ref="K61:L61"/>
    <mergeCell ref="J61:J62"/>
    <mergeCell ref="N60:N62"/>
    <mergeCell ref="I61:I62"/>
    <mergeCell ref="E14:G14"/>
    <mergeCell ref="E15:E16"/>
    <mergeCell ref="F15:F16"/>
  </mergeCells>
  <phoneticPr fontId="2"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AE108"/>
  <sheetViews>
    <sheetView zoomScale="79" zoomScaleNormal="70" workbookViewId="0">
      <pane xSplit="4" ySplit="2" topLeftCell="E62" activePane="bottomRight" state="frozen"/>
      <selection pane="topRight" activeCell="C35" sqref="C35:C36"/>
      <selection pane="bottomLeft" activeCell="C35" sqref="C35:C36"/>
      <selection pane="bottomRight" activeCell="F74" sqref="F74"/>
    </sheetView>
  </sheetViews>
  <sheetFormatPr defaultRowHeight="20.149999999999999" customHeight="1"/>
  <cols>
    <col min="1" max="1" width="6" style="21" customWidth="1"/>
    <col min="2" max="2" width="21.1796875" style="21" customWidth="1"/>
    <col min="3" max="3" width="79.1796875" style="140" customWidth="1"/>
    <col min="4" max="4" width="20.54296875" style="21" customWidth="1"/>
    <col min="5" max="5" width="16.54296875" style="61" customWidth="1"/>
    <col min="6" max="6" width="17.54296875" style="21" bestFit="1" customWidth="1"/>
    <col min="7" max="7" width="13.1796875" style="21" customWidth="1"/>
    <col min="8" max="8" width="12" style="21" customWidth="1"/>
    <col min="9" max="9" width="17.453125" style="21" bestFit="1" customWidth="1"/>
    <col min="10" max="10" width="20.26953125" style="21" hidden="1" customWidth="1"/>
    <col min="11" max="11" width="30" style="21" customWidth="1"/>
    <col min="12" max="12" width="20" style="21" customWidth="1"/>
    <col min="13" max="13" width="9.7265625" style="21" customWidth="1"/>
    <col min="14" max="14" width="10.7265625" style="21" customWidth="1"/>
    <col min="15" max="15" width="10.1796875" style="21" customWidth="1"/>
    <col min="16" max="16" width="9.7265625" style="61" customWidth="1"/>
    <col min="17" max="18" width="9.7265625" style="42" customWidth="1"/>
    <col min="19" max="19" width="15" style="39" customWidth="1"/>
    <col min="20" max="20" width="15.7265625" style="39" customWidth="1"/>
    <col min="21" max="21" width="111.26953125" style="33" bestFit="1" customWidth="1"/>
    <col min="22" max="28" width="9.1796875" style="33" hidden="1" customWidth="1"/>
    <col min="29" max="29" width="35.453125" style="39" bestFit="1" customWidth="1"/>
    <col min="30" max="30" width="43.81640625" style="39" bestFit="1" customWidth="1"/>
  </cols>
  <sheetData>
    <row r="1" spans="1:30" ht="20.149999999999999" customHeight="1">
      <c r="E1" s="245" t="s">
        <v>179</v>
      </c>
      <c r="F1" s="245"/>
      <c r="G1" s="245"/>
      <c r="H1" s="246"/>
      <c r="I1" s="243" t="s">
        <v>180</v>
      </c>
      <c r="J1" s="244"/>
      <c r="K1" s="244"/>
      <c r="L1" s="244"/>
    </row>
    <row r="2" spans="1:30" s="43" customFormat="1" ht="20.149999999999999" customHeight="1">
      <c r="A2" s="44" t="s">
        <v>181</v>
      </c>
      <c r="B2" s="44" t="s">
        <v>182</v>
      </c>
      <c r="C2" s="58" t="s">
        <v>183</v>
      </c>
      <c r="D2" s="44" t="s">
        <v>184</v>
      </c>
      <c r="E2" s="189" t="s">
        <v>185</v>
      </c>
      <c r="F2" s="189" t="s">
        <v>186</v>
      </c>
      <c r="G2" s="189" t="s">
        <v>187</v>
      </c>
      <c r="H2" s="189" t="s">
        <v>188</v>
      </c>
      <c r="I2" s="44" t="s">
        <v>189</v>
      </c>
      <c r="J2" s="142" t="s">
        <v>190</v>
      </c>
      <c r="K2" s="44" t="s">
        <v>191</v>
      </c>
      <c r="L2" s="44" t="s">
        <v>192</v>
      </c>
      <c r="M2" s="44" t="s">
        <v>193</v>
      </c>
      <c r="N2" s="44" t="s">
        <v>194</v>
      </c>
      <c r="O2" s="44" t="s">
        <v>195</v>
      </c>
      <c r="P2" s="142" t="s">
        <v>196</v>
      </c>
      <c r="Q2" s="142" t="s">
        <v>194</v>
      </c>
      <c r="R2" s="142" t="s">
        <v>195</v>
      </c>
      <c r="S2" s="142" t="s">
        <v>197</v>
      </c>
      <c r="T2" s="142" t="s">
        <v>198</v>
      </c>
      <c r="U2" s="142" t="s">
        <v>199</v>
      </c>
      <c r="V2" s="142" t="s">
        <v>200</v>
      </c>
      <c r="W2" s="143" t="s">
        <v>201</v>
      </c>
      <c r="X2" s="143" t="s">
        <v>202</v>
      </c>
      <c r="Y2" s="143" t="s">
        <v>203</v>
      </c>
      <c r="Z2" s="143" t="s">
        <v>204</v>
      </c>
      <c r="AA2" s="142" t="s">
        <v>205</v>
      </c>
      <c r="AB2" s="144" t="s">
        <v>206</v>
      </c>
      <c r="AC2" s="144" t="s">
        <v>207</v>
      </c>
      <c r="AD2" s="144" t="s">
        <v>208</v>
      </c>
    </row>
    <row r="3" spans="1:30" s="43" customFormat="1" ht="20.149999999999999" customHeight="1">
      <c r="A3" s="128">
        <v>1</v>
      </c>
      <c r="B3" s="128" t="s">
        <v>209</v>
      </c>
      <c r="C3" s="212" t="s">
        <v>210</v>
      </c>
      <c r="D3" s="128" t="s">
        <v>211</v>
      </c>
      <c r="E3" s="128" t="str">
        <f>VLOOKUP(C3,'외부사업 비공개승인관리_국내'!$C:$H,4,FALSE)</f>
        <v>2025-12-15</v>
      </c>
      <c r="F3" s="176" t="str">
        <f>VLOOKUP(C3,'외부사업 비공개승인관리_국내'!$C:$H,5,FALSE)</f>
        <v>산업통상부</v>
      </c>
      <c r="G3" s="176" t="str">
        <f>VLOOKUP(C3,'외부사업 비공개승인관리_국내'!$C:$H,6,FALSE)</f>
        <v>2026-01-15</v>
      </c>
      <c r="H3" s="128" t="str">
        <f>VLOOKUP(C3,'외부사업 비공개승인관리_국내'!$C:$H,3,FALSE)</f>
        <v>보완요청</v>
      </c>
      <c r="I3" s="68" t="str">
        <f>LEFT(VLOOKUP(C3,'국내평가(ORS)'!P:AO,26,0),10)</f>
        <v>2025-12-15</v>
      </c>
      <c r="J3" s="71" t="str">
        <f>IF(I3=E3,"O","X")</f>
        <v>O</v>
      </c>
      <c r="K3" s="53" t="str">
        <f>VLOOKUP(C3, '국내평가(ORS)'!P:AL, 23, 0)</f>
        <v>평가반려
2025-12-16</v>
      </c>
      <c r="L3" s="71" t="str">
        <f>VLOOKUP(C3, '국내평가(ORS)'!A:AL, 2, 0)</f>
        <v>반려</v>
      </c>
      <c r="M3" s="125"/>
      <c r="N3" s="125"/>
      <c r="O3" s="125"/>
      <c r="P3" s="71"/>
      <c r="Q3" s="71" t="s">
        <v>212</v>
      </c>
      <c r="R3" s="71" t="s">
        <v>213</v>
      </c>
      <c r="S3" s="115">
        <v>46056</v>
      </c>
      <c r="T3" s="53" t="s">
        <v>134</v>
      </c>
      <c r="U3" s="224" t="s">
        <v>214</v>
      </c>
      <c r="V3" s="125"/>
      <c r="W3" s="126"/>
      <c r="X3" s="126"/>
      <c r="Y3" s="126"/>
      <c r="Z3" s="126"/>
      <c r="AA3" s="125"/>
      <c r="AB3" s="127"/>
      <c r="AC3" s="167"/>
      <c r="AD3" s="127"/>
    </row>
    <row r="4" spans="1:30" s="43" customFormat="1" ht="20.149999999999999" customHeight="1">
      <c r="A4" s="128">
        <v>2</v>
      </c>
      <c r="B4" s="128" t="s">
        <v>215</v>
      </c>
      <c r="C4" s="212" t="s">
        <v>216</v>
      </c>
      <c r="D4" s="128" t="s">
        <v>217</v>
      </c>
      <c r="E4" s="128" t="str">
        <f>VLOOKUP(C4,'외부사업 비공개승인관리_국내'!$C:$H,4,FALSE)</f>
        <v>2025-11-04</v>
      </c>
      <c r="F4" s="176" t="str">
        <f>VLOOKUP(C4,'외부사업 비공개승인관리_국내'!$C:$H,5,FALSE)</f>
        <v>산업통상부</v>
      </c>
      <c r="G4" s="176" t="str">
        <f>VLOOKUP(C4,'외부사업 비공개승인관리_국내'!$C:$H,6,FALSE)</f>
        <v>2026-01-22</v>
      </c>
      <c r="H4" s="128" t="str">
        <f>VLOOKUP(C4,'외부사업 비공개승인관리_국내'!$C:$H,3,FALSE)</f>
        <v>보완요청</v>
      </c>
      <c r="I4" s="68" t="str">
        <f>LEFT(VLOOKUP(C4,'국내평가(ORS)'!P:AO,26,0),10)</f>
        <v>2025-11-04</v>
      </c>
      <c r="J4" s="71" t="str">
        <f>IF(I4=E4,"O","X")</f>
        <v>O</v>
      </c>
      <c r="K4" s="53" t="str">
        <f>VLOOKUP(C4, '국내평가(ORS)'!P:AL, 23, 0)</f>
        <v>[보완3차]신청
2026-09-08
(9일째)</v>
      </c>
      <c r="L4" s="71" t="str">
        <f>VLOOKUP(C4, '국내평가(ORS)'!A:AL, 2, 0)</f>
        <v>보완3차_검토중</v>
      </c>
      <c r="M4" s="125"/>
      <c r="N4" s="125"/>
      <c r="O4" s="125"/>
      <c r="P4" s="71"/>
      <c r="Q4" s="71" t="s">
        <v>218</v>
      </c>
      <c r="R4" s="71" t="s">
        <v>213</v>
      </c>
      <c r="S4" s="115">
        <v>46044</v>
      </c>
      <c r="T4" s="53" t="s">
        <v>135</v>
      </c>
      <c r="U4" s="224" t="s">
        <v>219</v>
      </c>
      <c r="V4" s="125"/>
      <c r="W4" s="126"/>
      <c r="X4" s="126"/>
      <c r="Y4" s="126"/>
      <c r="Z4" s="126"/>
      <c r="AA4" s="125"/>
      <c r="AB4" s="127"/>
      <c r="AC4" s="185" t="s">
        <v>220</v>
      </c>
      <c r="AD4" s="188" t="s">
        <v>221</v>
      </c>
    </row>
    <row r="5" spans="1:30" s="43" customFormat="1" ht="20.149999999999999" customHeight="1">
      <c r="A5" s="128">
        <v>3</v>
      </c>
      <c r="B5" s="128" t="s">
        <v>209</v>
      </c>
      <c r="C5" s="212" t="s">
        <v>222</v>
      </c>
      <c r="D5" s="128" t="s">
        <v>223</v>
      </c>
      <c r="E5" s="128" t="str">
        <f>VLOOKUP(C5,'외부사업 비공개승인관리_국내'!$C:$H,4,FALSE)</f>
        <v>2025-01-21</v>
      </c>
      <c r="F5" s="176" t="str">
        <f>VLOOKUP(C5,'외부사업 비공개승인관리_국내'!$C:$H,5,FALSE)</f>
        <v>산업통상부</v>
      </c>
      <c r="G5" s="176" t="str">
        <f>VLOOKUP(C5,'외부사업 비공개승인관리_국내'!$C:$H,6,FALSE)</f>
        <v>2025-09-08</v>
      </c>
      <c r="H5" s="128" t="str">
        <f>VLOOKUP(C5,'외부사업 비공개승인관리_국내'!$C:$H,3,FALSE)</f>
        <v>심의완료</v>
      </c>
      <c r="I5" s="68" t="str">
        <f>LEFT(VLOOKUP(C5,'국내평가(ORS)'!P:AO,26,0),10)</f>
        <v>2025-01-21</v>
      </c>
      <c r="J5" s="71" t="str">
        <f>IF(I5=E5,"O","X")</f>
        <v>O</v>
      </c>
      <c r="K5" s="53" t="str">
        <f>VLOOKUP(C5, '국내평가(ORS)'!P:AL, 23, 0)</f>
        <v>[보완3차]착수신고
2026-01-29</v>
      </c>
      <c r="L5" s="71" t="str">
        <f>VLOOKUP(C5, '국내평가(ORS)'!A:AL, 2, 0)</f>
        <v>승인</v>
      </c>
      <c r="M5" s="125"/>
      <c r="N5" s="125"/>
      <c r="O5" s="125"/>
      <c r="P5" s="71"/>
      <c r="Q5" s="71" t="s">
        <v>224</v>
      </c>
      <c r="R5" s="71" t="s">
        <v>225</v>
      </c>
      <c r="S5" s="115">
        <v>45916</v>
      </c>
      <c r="T5" s="68" t="s">
        <v>135</v>
      </c>
      <c r="U5" s="225" t="s">
        <v>226</v>
      </c>
      <c r="V5" s="125"/>
      <c r="W5" s="126"/>
      <c r="X5" s="126"/>
      <c r="Y5" s="126"/>
      <c r="Z5" s="126"/>
      <c r="AA5" s="125"/>
      <c r="AB5" s="127"/>
      <c r="AC5" s="167"/>
      <c r="AD5" s="127"/>
    </row>
    <row r="6" spans="1:30" s="43" customFormat="1" ht="20.149999999999999" customHeight="1">
      <c r="A6" s="128">
        <v>4</v>
      </c>
      <c r="B6" s="128" t="s">
        <v>215</v>
      </c>
      <c r="C6" s="212" t="s">
        <v>227</v>
      </c>
      <c r="D6" s="128" t="s">
        <v>228</v>
      </c>
      <c r="E6" s="128" t="str">
        <f>VLOOKUP(C6,'외부사업 비공개승인관리_국내'!$C:$H,4,FALSE)</f>
        <v>2025-04-21</v>
      </c>
      <c r="F6" s="176" t="str">
        <f>VLOOKUP(C6,'외부사업 비공개승인관리_국내'!$C:$H,5,FALSE)</f>
        <v>산업통상부</v>
      </c>
      <c r="G6" s="176" t="str">
        <f>VLOOKUP(C6,'외부사업 비공개승인관리_국내'!$C:$H,6,FALSE)</f>
        <v>2025-05-07</v>
      </c>
      <c r="H6" s="128" t="str">
        <f>VLOOKUP(C6,'외부사업 비공개승인관리_국내'!$C:$H,3,FALSE)</f>
        <v>반려</v>
      </c>
      <c r="I6" s="68" t="str">
        <f>LEFT(VLOOKUP(C6,'국내평가(ORS)'!P:AO,26,0),10)</f>
        <v>2022-10-07</v>
      </c>
      <c r="J6" s="71" t="str">
        <f>IF(I6=E6,"O","X")</f>
        <v>X</v>
      </c>
      <c r="K6" s="53" t="str">
        <f>VLOOKUP(C6, '국내평가(ORS)'!P:AL, 23, 0)</f>
        <v>[보완3차]착수신고
2026-09-09</v>
      </c>
      <c r="L6" s="71" t="str">
        <f>VLOOKUP(C6, '국내평가(ORS)'!A:AL, 2, 0)</f>
        <v>승인</v>
      </c>
      <c r="M6" s="125"/>
      <c r="N6" s="125"/>
      <c r="O6" s="125"/>
      <c r="P6" s="71" t="str">
        <f>IF(AND(H6&lt;&gt;"반려", L6&lt;&gt;"반려"),"검토가능","")</f>
        <v/>
      </c>
      <c r="Q6" s="71" t="s">
        <v>229</v>
      </c>
      <c r="R6" s="71" t="s">
        <v>225</v>
      </c>
      <c r="S6" s="115">
        <v>45833</v>
      </c>
      <c r="T6" s="68" t="s">
        <v>135</v>
      </c>
      <c r="U6" s="226" t="s">
        <v>230</v>
      </c>
      <c r="V6" s="125"/>
      <c r="W6" s="126"/>
      <c r="X6" s="126"/>
      <c r="Y6" s="126"/>
      <c r="Z6" s="126"/>
      <c r="AA6" s="125"/>
      <c r="AB6" s="127"/>
      <c r="AC6" s="167"/>
      <c r="AD6" s="127"/>
    </row>
    <row r="7" spans="1:30" s="43" customFormat="1" ht="20.149999999999999" customHeight="1">
      <c r="A7" s="128">
        <v>5</v>
      </c>
      <c r="B7" s="128" t="s">
        <v>209</v>
      </c>
      <c r="C7" s="212" t="s">
        <v>231</v>
      </c>
      <c r="D7" s="128" t="s">
        <v>223</v>
      </c>
      <c r="E7" s="128" t="str">
        <f>VLOOKUP(C7,'외부사업 비공개승인관리_국내'!$C:$H,4,FALSE)</f>
        <v>2025-01-07</v>
      </c>
      <c r="F7" s="176" t="str">
        <f>VLOOKUP(C7,'외부사업 비공개승인관리_국내'!$C:$H,5,FALSE)</f>
        <v>산업통상부</v>
      </c>
      <c r="G7" s="176" t="str">
        <f>VLOOKUP(C7,'외부사업 비공개승인관리_국내'!$C:$H,6,FALSE)</f>
        <v>2025-09-08</v>
      </c>
      <c r="H7" s="128" t="str">
        <f>VLOOKUP(C7,'외부사업 비공개승인관리_국내'!$C:$H,3,FALSE)</f>
        <v>심의완료</v>
      </c>
      <c r="I7" s="68" t="str">
        <f>LEFT(VLOOKUP(C7,'국내평가(ORS)'!P:AO,26,0),10)</f>
        <v>2025-01-07</v>
      </c>
      <c r="J7" s="71" t="str">
        <f>IF(I7=E7,"O","X")</f>
        <v>O</v>
      </c>
      <c r="K7" s="53" t="str">
        <f>VLOOKUP(C7, '국내평가(ORS)'!P:AL, 23, 0)</f>
        <v>[보완1차]착수신고
2026-01-29</v>
      </c>
      <c r="L7" s="71" t="str">
        <f>VLOOKUP(C7, '국내평가(ORS)'!A:AL, 2, 0)</f>
        <v>승인</v>
      </c>
      <c r="M7" s="125"/>
      <c r="N7" s="125"/>
      <c r="O7" s="125"/>
      <c r="P7" s="71"/>
      <c r="Q7" s="71" t="s">
        <v>224</v>
      </c>
      <c r="R7" s="71" t="s">
        <v>225</v>
      </c>
      <c r="S7" s="115">
        <v>45916</v>
      </c>
      <c r="T7" s="53" t="s">
        <v>232</v>
      </c>
      <c r="U7" s="227"/>
      <c r="V7" s="125"/>
      <c r="W7" s="126"/>
      <c r="X7" s="126"/>
      <c r="Y7" s="126"/>
      <c r="Z7" s="126"/>
      <c r="AA7" s="125"/>
      <c r="AB7" s="127"/>
      <c r="AC7" s="167"/>
      <c r="AD7" s="127"/>
    </row>
    <row r="8" spans="1:30" s="187" customFormat="1" ht="18" customHeight="1">
      <c r="A8" s="128">
        <v>6</v>
      </c>
      <c r="B8" s="129" t="s">
        <v>209</v>
      </c>
      <c r="C8" s="212" t="s">
        <v>233</v>
      </c>
      <c r="D8" s="129" t="s">
        <v>234</v>
      </c>
      <c r="E8" s="128" t="str">
        <f>VLOOKUP(C8,'외부사업 비공개승인관리_국내'!$C:$H,4,FALSE)</f>
        <v>2026-05-19</v>
      </c>
      <c r="F8" s="176" t="str">
        <f>VLOOKUP(C8,'외부사업 비공개승인관리_국내'!$C:$H,5,FALSE)</f>
        <v>기후에너지환경부</v>
      </c>
      <c r="G8" s="176" t="str">
        <f>VLOOKUP(C8,'외부사업 비공개승인관리_국내'!$C:$H,6,FALSE)</f>
        <v>2026-05-20</v>
      </c>
      <c r="H8" s="128" t="str">
        <f>VLOOKUP(C8,'외부사업 비공개승인관리_국내'!$C:$H,3,FALSE)</f>
        <v>반려</v>
      </c>
      <c r="I8" s="186" t="str">
        <f>LEFT(VLOOKUP(C8,'국내평가(ORS)'!P:AO,26,0),10)</f>
        <v>2024-11-18</v>
      </c>
      <c r="J8" s="71" t="str">
        <f t="shared" ref="J8:J51" si="0">IF(I8=E8,"O","X")</f>
        <v>X</v>
      </c>
      <c r="K8" s="53" t="str">
        <f>VLOOKUP(C8, '국내평가(ORS)'!P:AL, 23, 0)</f>
        <v>[보완3차]심의승인
2026-09-08</v>
      </c>
      <c r="L8" s="111" t="str">
        <f>VLOOKUP(C8, '국내평가(ORS)'!A:AL, 2, 0)</f>
        <v>승인</v>
      </c>
      <c r="M8" s="125"/>
      <c r="N8" s="125"/>
      <c r="O8" s="125"/>
      <c r="P8" s="111" t="str">
        <f>IF(AND(H8&lt;&gt;"반려", L8&lt;&gt;"반려"),"검토가능","")</f>
        <v/>
      </c>
      <c r="Q8" s="111" t="s">
        <v>229</v>
      </c>
      <c r="R8" s="111" t="s">
        <v>225</v>
      </c>
      <c r="S8" s="218">
        <v>46168</v>
      </c>
      <c r="T8" s="52" t="s">
        <v>235</v>
      </c>
      <c r="U8" s="224" t="s">
        <v>236</v>
      </c>
      <c r="V8" s="125"/>
      <c r="W8" s="126"/>
      <c r="X8" s="126"/>
      <c r="Y8" s="126"/>
      <c r="Z8" s="126"/>
      <c r="AA8" s="125"/>
      <c r="AB8" s="127"/>
      <c r="AC8" s="185" t="s">
        <v>220</v>
      </c>
      <c r="AD8" s="127"/>
    </row>
    <row r="9" spans="1:30" s="43" customFormat="1" ht="20.149999999999999" customHeight="1">
      <c r="A9" s="128">
        <v>7</v>
      </c>
      <c r="B9" s="128" t="s">
        <v>215</v>
      </c>
      <c r="C9" s="212" t="s">
        <v>237</v>
      </c>
      <c r="D9" s="128" t="s">
        <v>238</v>
      </c>
      <c r="E9" s="128" t="str">
        <f>VLOOKUP(C9,'외부사업 비공개승인관리_국내'!$C:$H,4,FALSE)</f>
        <v>2024-10-16</v>
      </c>
      <c r="F9" s="176" t="str">
        <f>VLOOKUP(C9,'외부사업 비공개승인관리_국내'!$C:$H,5,FALSE)</f>
        <v>기후에너지환경부</v>
      </c>
      <c r="G9" s="176" t="str">
        <f>VLOOKUP(C9,'외부사업 비공개승인관리_국내'!$C:$H,6,FALSE)</f>
        <v>2025-01-09</v>
      </c>
      <c r="H9" s="128" t="str">
        <f>VLOOKUP(C9,'외부사업 비공개승인관리_국내'!$C:$H,3,FALSE)</f>
        <v>보완요청</v>
      </c>
      <c r="I9" s="68" t="str">
        <f>LEFT(VLOOKUP(C9,'국내평가(ORS)'!P:AO,26,0),10)</f>
        <v>2024-10-16</v>
      </c>
      <c r="J9" s="71" t="str">
        <f t="shared" si="0"/>
        <v>O</v>
      </c>
      <c r="K9" s="53" t="str">
        <f>VLOOKUP(C9, '국내평가(ORS)'!P:AL, 23, 0)</f>
        <v>평가반려
2026-07-27</v>
      </c>
      <c r="L9" s="71" t="str">
        <f>VLOOKUP(C9, '국내평가(ORS)'!A:AL, 2, 0)</f>
        <v>반려</v>
      </c>
      <c r="M9" s="71" t="s">
        <v>239</v>
      </c>
      <c r="N9" s="71" t="s">
        <v>240</v>
      </c>
      <c r="O9" s="71" t="s">
        <v>240</v>
      </c>
      <c r="P9" s="71" t="str">
        <f>IF(AND(H9&lt;&gt;"반려", L9&lt;&gt;"반려"),"검토가능","")</f>
        <v/>
      </c>
      <c r="Q9" s="71" t="s">
        <v>218</v>
      </c>
      <c r="R9" s="71" t="s">
        <v>213</v>
      </c>
      <c r="S9" s="115">
        <v>45611</v>
      </c>
      <c r="T9" s="53" t="s">
        <v>241</v>
      </c>
      <c r="U9" s="228" t="s">
        <v>242</v>
      </c>
      <c r="V9" s="125"/>
      <c r="W9" s="126"/>
      <c r="X9" s="126"/>
      <c r="Y9" s="126"/>
      <c r="Z9" s="126"/>
      <c r="AA9" s="125"/>
      <c r="AB9" s="127"/>
      <c r="AC9" s="137"/>
      <c r="AD9" s="127"/>
    </row>
    <row r="10" spans="1:30" s="43" customFormat="1" ht="20.149999999999999" customHeight="1">
      <c r="A10" s="128">
        <v>8</v>
      </c>
      <c r="B10" s="128" t="s">
        <v>215</v>
      </c>
      <c r="C10" s="212" t="s">
        <v>243</v>
      </c>
      <c r="D10" s="128" t="s">
        <v>244</v>
      </c>
      <c r="E10" s="128" t="str">
        <f>VLOOKUP(C10,'외부사업 비공개승인관리_국내'!$C:$H,4,FALSE)</f>
        <v>2024-07-03</v>
      </c>
      <c r="F10" s="176" t="str">
        <f>VLOOKUP(C10,'외부사업 비공개승인관리_국내'!$C:$H,5,FALSE)</f>
        <v>산업통상부</v>
      </c>
      <c r="G10" s="176" t="str">
        <f>VLOOKUP(C10,'외부사업 비공개승인관리_국내'!$C:$H,6,FALSE)</f>
        <v>2025-06-12</v>
      </c>
      <c r="H10" s="128" t="str">
        <f>VLOOKUP(C10,'외부사업 비공개승인관리_국내'!$C:$H,3,FALSE)</f>
        <v>심의완료</v>
      </c>
      <c r="I10" s="68" t="str">
        <f>LEFT(VLOOKUP(C10,'국내평가(ORS)'!P:AO,26,0),10)</f>
        <v>2018-01-03</v>
      </c>
      <c r="J10" s="71" t="str">
        <f t="shared" si="0"/>
        <v>X</v>
      </c>
      <c r="K10" s="53" t="str">
        <f>VLOOKUP(C10, '국내평가(ORS)'!P:AL, 23, 0)</f>
        <v>[보완3차]착수신고
2021-09-30</v>
      </c>
      <c r="L10" s="71" t="str">
        <f>VLOOKUP(C10, '국내평가(ORS)'!A:AL, 2, 0)</f>
        <v>승인</v>
      </c>
      <c r="M10" s="71" t="s">
        <v>245</v>
      </c>
      <c r="N10" s="71" t="s">
        <v>218</v>
      </c>
      <c r="O10" s="71" t="s">
        <v>213</v>
      </c>
      <c r="P10" s="71"/>
      <c r="Q10" s="71" t="s">
        <v>224</v>
      </c>
      <c r="R10" s="71" t="s">
        <v>225</v>
      </c>
      <c r="S10" s="115">
        <v>45833</v>
      </c>
      <c r="T10" s="53" t="s">
        <v>241</v>
      </c>
      <c r="U10" s="229" t="s">
        <v>246</v>
      </c>
      <c r="V10" s="125"/>
      <c r="W10" s="126"/>
      <c r="X10" s="126"/>
      <c r="Y10" s="126"/>
      <c r="Z10" s="126"/>
      <c r="AA10" s="125"/>
      <c r="AB10" s="127"/>
      <c r="AC10" s="53" t="s">
        <v>220</v>
      </c>
      <c r="AD10" s="148"/>
    </row>
    <row r="11" spans="1:30" s="43" customFormat="1" ht="20.149999999999999" customHeight="1">
      <c r="A11" s="128">
        <v>9</v>
      </c>
      <c r="B11" s="128" t="s">
        <v>215</v>
      </c>
      <c r="C11" s="212" t="s">
        <v>247</v>
      </c>
      <c r="D11" s="128" t="s">
        <v>244</v>
      </c>
      <c r="E11" s="128" t="str">
        <f>VLOOKUP(C11,'외부사업 비공개승인관리_국내'!$C:$H,4,FALSE)</f>
        <v>2025-10-28</v>
      </c>
      <c r="F11" s="176" t="str">
        <f>VLOOKUP(C11,'외부사업 비공개승인관리_국내'!$C:$H,5,FALSE)</f>
        <v>산업통상부</v>
      </c>
      <c r="G11" s="176" t="str">
        <f>VLOOKUP(C11,'외부사업 비공개승인관리_국내'!$C:$H,6,FALSE)</f>
        <v>2025-04-28</v>
      </c>
      <c r="H11" s="128" t="str">
        <f>VLOOKUP(C11,'외부사업 비공개승인관리_국내'!$C:$H,3,FALSE)</f>
        <v>보완완료</v>
      </c>
      <c r="I11" s="68" t="str">
        <f>LEFT(VLOOKUP(C11,'국내평가(ORS)'!P:AO,26,0),10)</f>
        <v>2023-01-11</v>
      </c>
      <c r="J11" s="71" t="str">
        <f t="shared" si="0"/>
        <v>X</v>
      </c>
      <c r="K11" s="53" t="str">
        <f>VLOOKUP(C11, '국내평가(ORS)'!P:AL, 23, 0)</f>
        <v>[보완3차]문서재제출요청
2026-02-02</v>
      </c>
      <c r="L11" s="71" t="str">
        <f>VLOOKUP(C11, '국내평가(ORS)'!A:AL, 2, 0)</f>
        <v>보완3차_문서보완중</v>
      </c>
      <c r="M11" s="71" t="s">
        <v>239</v>
      </c>
      <c r="N11" s="71" t="s">
        <v>240</v>
      </c>
      <c r="O11" s="71" t="s">
        <v>240</v>
      </c>
      <c r="P11" s="71" t="str">
        <f>IF(AND(H11&lt;&gt;"반려", L11&lt;&gt;"반려"),"검토가능","")</f>
        <v>검토가능</v>
      </c>
      <c r="Q11" s="71" t="s">
        <v>248</v>
      </c>
      <c r="R11" s="71" t="s">
        <v>249</v>
      </c>
      <c r="S11" s="115">
        <v>45992</v>
      </c>
      <c r="T11" s="128" t="s">
        <v>134</v>
      </c>
      <c r="U11" s="230" t="s">
        <v>250</v>
      </c>
      <c r="V11" s="125"/>
      <c r="W11" s="126"/>
      <c r="X11" s="126"/>
      <c r="Y11" s="126"/>
      <c r="Z11" s="126"/>
      <c r="AA11" s="125"/>
      <c r="AB11" s="127"/>
      <c r="AC11" s="53" t="s">
        <v>220</v>
      </c>
      <c r="AD11" s="148"/>
    </row>
    <row r="12" spans="1:30" ht="20.149999999999999" customHeight="1">
      <c r="A12" s="128">
        <v>10</v>
      </c>
      <c r="B12" s="71" t="s">
        <v>215</v>
      </c>
      <c r="C12" s="213" t="s">
        <v>251</v>
      </c>
      <c r="D12" s="71" t="s">
        <v>252</v>
      </c>
      <c r="E12" s="128" t="str">
        <f>VLOOKUP(C12,'외부사업 비공개승인관리_국내'!$C:$H,4,FALSE)</f>
        <v>2024-01-29</v>
      </c>
      <c r="F12" s="176" t="str">
        <f>VLOOKUP(C12,'외부사업 비공개승인관리_국내'!$C:$H,5,FALSE)</f>
        <v>기후에너지환경부</v>
      </c>
      <c r="G12" s="176" t="str">
        <f>VLOOKUP(C12,'외부사업 비공개승인관리_국내'!$C:$H,6,FALSE)</f>
        <v>2025-01-09</v>
      </c>
      <c r="H12" s="128" t="str">
        <f>VLOOKUP(C12,'외부사업 비공개승인관리_국내'!$C:$H,3,FALSE)</f>
        <v>보완요청</v>
      </c>
      <c r="I12" s="68" t="str">
        <f>LEFT(VLOOKUP(C12,'국내평가(ORS)'!P:AO,26,0),10)</f>
        <v>2024-01-29</v>
      </c>
      <c r="J12" s="71" t="str">
        <f t="shared" si="0"/>
        <v>O</v>
      </c>
      <c r="K12" s="53" t="str">
        <f>VLOOKUP(C12, '국내평가(ORS)'!P:AL, 23, 0)</f>
        <v>[보완1차]보완요청
2024-03-11</v>
      </c>
      <c r="L12" s="71" t="str">
        <f>VLOOKUP(C12, '국내평가(ORS)'!A:AL, 2, 0)</f>
        <v>보완1차_보완중</v>
      </c>
      <c r="M12" s="71" t="s">
        <v>239</v>
      </c>
      <c r="N12" s="71" t="s">
        <v>240</v>
      </c>
      <c r="O12" s="71" t="s">
        <v>240</v>
      </c>
      <c r="P12" s="71" t="str">
        <f>IF(AND(H12&lt;&gt;"반려", L12&lt;&gt;"반려"),"검토가능","")</f>
        <v>검토가능</v>
      </c>
      <c r="Q12" s="71" t="s">
        <v>218</v>
      </c>
      <c r="R12" s="71" t="s">
        <v>213</v>
      </c>
      <c r="S12" s="115">
        <v>45380</v>
      </c>
      <c r="T12" s="71" t="s">
        <v>253</v>
      </c>
      <c r="U12" s="228" t="s">
        <v>242</v>
      </c>
      <c r="V12" s="169"/>
      <c r="W12" s="169"/>
      <c r="X12" s="169"/>
      <c r="Y12" s="169"/>
      <c r="Z12" s="169"/>
      <c r="AA12" s="169"/>
      <c r="AB12" s="169"/>
      <c r="AC12" s="71"/>
      <c r="AD12" s="71"/>
    </row>
    <row r="13" spans="1:30" ht="20.149999999999999" customHeight="1">
      <c r="A13" s="128">
        <v>11</v>
      </c>
      <c r="B13" s="71" t="s">
        <v>215</v>
      </c>
      <c r="C13" s="213" t="s">
        <v>254</v>
      </c>
      <c r="D13" s="71" t="s">
        <v>252</v>
      </c>
      <c r="E13" s="128" t="str">
        <f>VLOOKUP(C13,'외부사업 비공개승인관리_국내'!$C:$H,4,FALSE)</f>
        <v>2024-01-29</v>
      </c>
      <c r="F13" s="176" t="str">
        <f>VLOOKUP(C13,'외부사업 비공개승인관리_국내'!$C:$H,5,FALSE)</f>
        <v>기후에너지환경부</v>
      </c>
      <c r="G13" s="176" t="str">
        <f>VLOOKUP(C13,'외부사업 비공개승인관리_국내'!$C:$H,6,FALSE)</f>
        <v>2025-01-09</v>
      </c>
      <c r="H13" s="128" t="str">
        <f>VLOOKUP(C13,'외부사업 비공개승인관리_국내'!$C:$H,3,FALSE)</f>
        <v>보완요청</v>
      </c>
      <c r="I13" s="68" t="str">
        <f>LEFT(VLOOKUP(C13,'국내평가(ORS)'!P:AO,26,0),10)</f>
        <v>2024-01-29</v>
      </c>
      <c r="J13" s="71" t="str">
        <f t="shared" si="0"/>
        <v>O</v>
      </c>
      <c r="K13" s="53" t="str">
        <f>VLOOKUP(C13, '국내평가(ORS)'!P:AL, 23, 0)</f>
        <v>[보완2차]보완요청
2024-08-19</v>
      </c>
      <c r="L13" s="71" t="str">
        <f>VLOOKUP(C13, '국내평가(ORS)'!A:AL, 2, 0)</f>
        <v>보완2차_보완중</v>
      </c>
      <c r="M13" s="71" t="s">
        <v>239</v>
      </c>
      <c r="N13" s="71" t="s">
        <v>240</v>
      </c>
      <c r="O13" s="71" t="s">
        <v>240</v>
      </c>
      <c r="P13" s="71" t="str">
        <f>IF(AND(H13&lt;&gt;"반려", L13&lt;&gt;"반려"),"검토가능","")</f>
        <v>검토가능</v>
      </c>
      <c r="Q13" s="71" t="s">
        <v>218</v>
      </c>
      <c r="R13" s="71" t="s">
        <v>213</v>
      </c>
      <c r="S13" s="115">
        <v>45380</v>
      </c>
      <c r="T13" s="71" t="s">
        <v>253</v>
      </c>
      <c r="U13" s="228" t="s">
        <v>242</v>
      </c>
      <c r="V13" s="169"/>
      <c r="W13" s="169"/>
      <c r="X13" s="169"/>
      <c r="Y13" s="169"/>
      <c r="Z13" s="169"/>
      <c r="AA13" s="169"/>
      <c r="AB13" s="169"/>
      <c r="AC13" s="71"/>
      <c r="AD13" s="71"/>
    </row>
    <row r="14" spans="1:30" ht="20.149999999999999" customHeight="1">
      <c r="A14" s="128">
        <v>12</v>
      </c>
      <c r="B14" s="71" t="s">
        <v>209</v>
      </c>
      <c r="C14" s="213" t="s">
        <v>255</v>
      </c>
      <c r="D14" s="71" t="s">
        <v>256</v>
      </c>
      <c r="E14" s="128" t="str">
        <f>VLOOKUP(C14,'외부사업 비공개승인관리_국내'!$C:$H,4,FALSE)</f>
        <v>2024-07-02</v>
      </c>
      <c r="F14" s="176" t="str">
        <f>VLOOKUP(C14,'외부사업 비공개승인관리_국내'!$C:$H,5,FALSE)</f>
        <v>산업통상부</v>
      </c>
      <c r="G14" s="176" t="str">
        <f>VLOOKUP(C14,'외부사업 비공개승인관리_국내'!$C:$H,6,FALSE)</f>
        <v>2024-09-19</v>
      </c>
      <c r="H14" s="128" t="str">
        <f>VLOOKUP(C14,'외부사업 비공개승인관리_국내'!$C:$H,3,FALSE)</f>
        <v>심의완료</v>
      </c>
      <c r="I14" s="68" t="str">
        <f>LEFT(VLOOKUP(C14,'국내평가(ORS)'!P:AO,26,0),10)</f>
        <v>2023-11-16</v>
      </c>
      <c r="J14" s="71" t="str">
        <f t="shared" si="0"/>
        <v>X</v>
      </c>
      <c r="K14" s="53" t="str">
        <f>VLOOKUP(C14, '국내평가(ORS)'!P:AL, 23, 0)</f>
        <v>[보완3차]심의승인
2024-09-19</v>
      </c>
      <c r="L14" s="71" t="str">
        <f>VLOOKUP(C14, '국내평가(ORS)'!A:AL, 2, 0)</f>
        <v>승인</v>
      </c>
      <c r="M14" s="71"/>
      <c r="N14" s="71" t="s">
        <v>224</v>
      </c>
      <c r="O14" s="71" t="s">
        <v>225</v>
      </c>
      <c r="P14" s="71"/>
      <c r="Q14" s="71" t="s">
        <v>224</v>
      </c>
      <c r="R14" s="71" t="s">
        <v>225</v>
      </c>
      <c r="S14" s="115">
        <v>45567</v>
      </c>
      <c r="T14" s="71" t="s">
        <v>257</v>
      </c>
      <c r="U14" s="231"/>
      <c r="V14" s="169"/>
      <c r="W14" s="169"/>
      <c r="X14" s="169"/>
      <c r="Y14" s="169"/>
      <c r="Z14" s="169"/>
      <c r="AA14" s="169"/>
      <c r="AB14" s="169"/>
      <c r="AC14" s="53" t="s">
        <v>220</v>
      </c>
      <c r="AD14" s="148"/>
    </row>
    <row r="15" spans="1:30" ht="20.149999999999999" customHeight="1">
      <c r="A15" s="128">
        <v>13</v>
      </c>
      <c r="B15" s="102" t="s">
        <v>209</v>
      </c>
      <c r="C15" s="214" t="s">
        <v>258</v>
      </c>
      <c r="D15" s="102" t="s">
        <v>259</v>
      </c>
      <c r="E15" s="128" t="str">
        <f>VLOOKUP(C15,'외부사업 비공개승인관리_국내'!$C:$H,4,FALSE)</f>
        <v>2024-10-11</v>
      </c>
      <c r="F15" s="176" t="str">
        <f>VLOOKUP(C15,'외부사업 비공개승인관리_국내'!$C:$H,5,FALSE)</f>
        <v>산업통상부</v>
      </c>
      <c r="G15" s="176" t="str">
        <f>VLOOKUP(C15,'외부사업 비공개승인관리_국내'!$C:$H,6,FALSE)</f>
        <v>2024-12-10</v>
      </c>
      <c r="H15" s="128" t="str">
        <f>VLOOKUP(C15,'외부사업 비공개승인관리_국내'!$C:$H,3,FALSE)</f>
        <v>심의완료</v>
      </c>
      <c r="I15" s="68" t="str">
        <f>LEFT(VLOOKUP(C15,'국내평가(ORS)'!P:AO,26,0),10)</f>
        <v>2023-08-18</v>
      </c>
      <c r="J15" s="71" t="str">
        <f t="shared" si="0"/>
        <v>X</v>
      </c>
      <c r="K15" s="53" t="str">
        <f>VLOOKUP(C15, '국내평가(ORS)'!P:AL, 23, 0)</f>
        <v>[보완3차]심의승인
2024-12-10</v>
      </c>
      <c r="L15" s="71" t="str">
        <f>VLOOKUP(C15, '국내평가(ORS)'!A:AL, 2, 0)</f>
        <v>승인</v>
      </c>
      <c r="M15" s="71" t="s">
        <v>239</v>
      </c>
      <c r="N15" s="102" t="s">
        <v>240</v>
      </c>
      <c r="O15" s="102" t="s">
        <v>240</v>
      </c>
      <c r="P15" s="71"/>
      <c r="Q15" s="71" t="s">
        <v>224</v>
      </c>
      <c r="R15" s="102" t="s">
        <v>225</v>
      </c>
      <c r="S15" s="171">
        <v>45638</v>
      </c>
      <c r="T15" s="102" t="s">
        <v>260</v>
      </c>
      <c r="U15" s="232" t="s">
        <v>261</v>
      </c>
      <c r="V15" s="170"/>
      <c r="W15" s="170"/>
      <c r="X15" s="170"/>
      <c r="Y15" s="170"/>
      <c r="Z15" s="170"/>
      <c r="AA15" s="170"/>
      <c r="AB15" s="170"/>
      <c r="AC15" s="102" t="s">
        <v>262</v>
      </c>
      <c r="AD15" s="119"/>
    </row>
    <row r="16" spans="1:30" ht="20.149999999999999" customHeight="1">
      <c r="A16" s="128">
        <v>14</v>
      </c>
      <c r="B16" s="53" t="s">
        <v>209</v>
      </c>
      <c r="C16" s="215" t="s">
        <v>263</v>
      </c>
      <c r="D16" s="53" t="s">
        <v>264</v>
      </c>
      <c r="E16" s="128" t="str">
        <f>VLOOKUP(C16,'외부사업 비공개승인관리_국내'!$C:$H,4,FALSE)</f>
        <v>2025-02-27</v>
      </c>
      <c r="F16" s="176" t="str">
        <f>VLOOKUP(C16,'외부사업 비공개승인관리_국내'!$C:$H,5,FALSE)</f>
        <v>산업통상부</v>
      </c>
      <c r="G16" s="176" t="str">
        <f>VLOOKUP(C16,'외부사업 비공개승인관리_국내'!$C:$H,6,FALSE)</f>
        <v>2025-03-07</v>
      </c>
      <c r="H16" s="128" t="str">
        <f>VLOOKUP(C16,'외부사업 비공개승인관리_국내'!$C:$H,3,FALSE)</f>
        <v>반려</v>
      </c>
      <c r="I16" s="68" t="str">
        <f>LEFT(VLOOKUP(C16,'국내평가(ORS)'!P:AO,26,0),10)</f>
        <v>2021-12-22</v>
      </c>
      <c r="J16" s="71" t="str">
        <f t="shared" si="0"/>
        <v>X</v>
      </c>
      <c r="K16" s="53" t="str">
        <f>VLOOKUP(C16, '국내평가(ORS)'!P:AL, 23, 0)</f>
        <v>[보완3차]착수신고
2024-04-16</v>
      </c>
      <c r="L16" s="71" t="str">
        <f>VLOOKUP(C16, '국내평가(ORS)'!A:AL, 2, 0)</f>
        <v>승인</v>
      </c>
      <c r="M16" s="71" t="s">
        <v>245</v>
      </c>
      <c r="N16" s="53" t="s">
        <v>218</v>
      </c>
      <c r="O16" s="53" t="s">
        <v>213</v>
      </c>
      <c r="P16" s="71" t="str">
        <f t="shared" ref="P16:P47" si="1">IF(AND(H16&lt;&gt;"반려", L16&lt;&gt;"반려"),"검토가능","")</f>
        <v/>
      </c>
      <c r="Q16" s="71" t="s">
        <v>229</v>
      </c>
      <c r="R16" s="71" t="s">
        <v>225</v>
      </c>
      <c r="S16" s="115">
        <v>45769</v>
      </c>
      <c r="T16" s="53" t="s">
        <v>241</v>
      </c>
      <c r="U16" s="233" t="s">
        <v>230</v>
      </c>
      <c r="V16" s="54"/>
      <c r="W16" s="54"/>
      <c r="X16" s="54"/>
      <c r="Y16" s="54"/>
      <c r="Z16" s="54"/>
      <c r="AA16" s="54"/>
      <c r="AB16" s="54"/>
      <c r="AC16" s="53" t="s">
        <v>34</v>
      </c>
      <c r="AD16" s="148"/>
    </row>
    <row r="17" spans="1:31" s="47" customFormat="1" ht="20.149999999999999" customHeight="1">
      <c r="A17" s="128">
        <v>15</v>
      </c>
      <c r="B17" s="53" t="s">
        <v>209</v>
      </c>
      <c r="C17" s="215" t="s">
        <v>265</v>
      </c>
      <c r="D17" s="53" t="s">
        <v>266</v>
      </c>
      <c r="E17" s="128" t="str">
        <f>VLOOKUP(C17,'외부사업 비공개승인관리_국내'!$C:$H,4,FALSE)</f>
        <v>2022-06-07</v>
      </c>
      <c r="F17" s="176" t="str">
        <f>VLOOKUP(C17,'외부사업 비공개승인관리_국내'!$C:$H,5,FALSE)</f>
        <v>산업통상부</v>
      </c>
      <c r="G17" s="176" t="str">
        <f>VLOOKUP(C17,'외부사업 비공개승인관리_국내'!$C:$H,6,FALSE)</f>
        <v>2023-04-25</v>
      </c>
      <c r="H17" s="128" t="str">
        <f>VLOOKUP(C17,'외부사업 비공개승인관리_국내'!$C:$H,3,FALSE)</f>
        <v>보완요청</v>
      </c>
      <c r="I17" s="68" t="str">
        <f>LEFT(VLOOKUP(C17,'국내평가(ORS)'!P:AO,26,0),10)</f>
        <v>2022-06-07</v>
      </c>
      <c r="J17" s="71" t="str">
        <f t="shared" si="0"/>
        <v>O</v>
      </c>
      <c r="K17" s="53" t="str">
        <f>VLOOKUP(C17, '국내평가(ORS)'!P:AL, 23, 0)</f>
        <v>[보완2차]심의승인
2023-03-17</v>
      </c>
      <c r="L17" s="71" t="str">
        <f>VLOOKUP(C17, '국내평가(ORS)'!A:AL, 2, 0)</f>
        <v>승인</v>
      </c>
      <c r="M17" s="71" t="s">
        <v>245</v>
      </c>
      <c r="N17" s="53" t="s">
        <v>218</v>
      </c>
      <c r="O17" s="53" t="s">
        <v>213</v>
      </c>
      <c r="P17" s="71" t="str">
        <f t="shared" si="1"/>
        <v>검토가능</v>
      </c>
      <c r="Q17" s="71" t="s">
        <v>218</v>
      </c>
      <c r="R17" s="53" t="s">
        <v>213</v>
      </c>
      <c r="S17" s="115">
        <v>45012</v>
      </c>
      <c r="T17" s="53" t="s">
        <v>241</v>
      </c>
      <c r="U17" s="234" t="s">
        <v>267</v>
      </c>
      <c r="V17" s="54"/>
      <c r="W17" s="54"/>
      <c r="X17" s="54"/>
      <c r="Y17" s="54"/>
      <c r="Z17" s="54"/>
      <c r="AA17" s="54"/>
      <c r="AB17" s="54"/>
      <c r="AC17" s="53" t="s">
        <v>268</v>
      </c>
      <c r="AD17" s="53"/>
      <c r="AE17" s="50"/>
    </row>
    <row r="18" spans="1:31" s="45" customFormat="1" ht="20.149999999999999" customHeight="1">
      <c r="A18" s="128">
        <v>16</v>
      </c>
      <c r="B18" s="122" t="s">
        <v>215</v>
      </c>
      <c r="C18" s="216" t="s">
        <v>269</v>
      </c>
      <c r="D18" s="122" t="s">
        <v>270</v>
      </c>
      <c r="E18" s="128" t="str">
        <f>VLOOKUP(C18,'외부사업 비공개승인관리_국내'!$C:$H,4,FALSE)</f>
        <v>2022-06-02</v>
      </c>
      <c r="F18" s="176" t="str">
        <f>VLOOKUP(C18,'외부사업 비공개승인관리_국내'!$C:$H,5,FALSE)</f>
        <v>기후에너지환경부</v>
      </c>
      <c r="G18" s="176" t="str">
        <f>VLOOKUP(C18,'외부사업 비공개승인관리_국내'!$C:$H,6,FALSE)</f>
        <v>2022-08-16</v>
      </c>
      <c r="H18" s="128" t="str">
        <f>VLOOKUP(C18,'외부사업 비공개승인관리_국내'!$C:$H,3,FALSE)</f>
        <v>반려</v>
      </c>
      <c r="I18" s="68" t="str">
        <f>LEFT(VLOOKUP(C18,'국내평가(ORS)'!P:AO,26,0),10)</f>
        <v>2021-06-21</v>
      </c>
      <c r="J18" s="71" t="str">
        <f t="shared" si="0"/>
        <v>X</v>
      </c>
      <c r="K18" s="53" t="str">
        <f>VLOOKUP(C18, '국내평가(ORS)'!P:AL, 23, 0)</f>
        <v>[보완2차]착수신고
2022-01-06</v>
      </c>
      <c r="L18" s="71" t="str">
        <f>VLOOKUP(C18, '국내평가(ORS)'!A:AL, 2, 0)</f>
        <v>승인</v>
      </c>
      <c r="M18" s="71" t="s">
        <v>245</v>
      </c>
      <c r="N18" s="123" t="s">
        <v>271</v>
      </c>
      <c r="O18" s="123" t="s">
        <v>225</v>
      </c>
      <c r="P18" s="71" t="str">
        <f t="shared" si="1"/>
        <v/>
      </c>
      <c r="Q18" s="71" t="s">
        <v>229</v>
      </c>
      <c r="R18" s="123" t="s">
        <v>225</v>
      </c>
      <c r="S18" s="123" t="s">
        <v>137</v>
      </c>
      <c r="T18" s="123" t="s">
        <v>272</v>
      </c>
      <c r="U18" s="233" t="s">
        <v>230</v>
      </c>
      <c r="V18" s="124"/>
      <c r="W18" s="124"/>
      <c r="X18" s="124"/>
      <c r="Y18" s="124"/>
      <c r="Z18" s="124"/>
      <c r="AA18" s="124"/>
      <c r="AB18" s="124"/>
      <c r="AC18" s="123" t="s">
        <v>16</v>
      </c>
      <c r="AD18" s="148"/>
      <c r="AE18" s="48"/>
    </row>
    <row r="19" spans="1:31" s="45" customFormat="1" ht="20.149999999999999" customHeight="1">
      <c r="A19" s="128">
        <v>17</v>
      </c>
      <c r="B19" s="52" t="s">
        <v>209</v>
      </c>
      <c r="C19" s="215" t="s">
        <v>273</v>
      </c>
      <c r="D19" s="52" t="s">
        <v>274</v>
      </c>
      <c r="E19" s="128" t="str">
        <f>VLOOKUP(C19,'외부사업 비공개승인관리_국내'!$C:$H,4,FALSE)</f>
        <v>2021-06-10</v>
      </c>
      <c r="F19" s="176" t="str">
        <f>VLOOKUP(C19,'외부사업 비공개승인관리_국내'!$C:$H,5,FALSE)</f>
        <v>산업통상부</v>
      </c>
      <c r="G19" s="176" t="str">
        <f>VLOOKUP(C19,'외부사업 비공개승인관리_국내'!$C:$H,6,FALSE)</f>
        <v>2022-06-02</v>
      </c>
      <c r="H19" s="128" t="str">
        <f>VLOOKUP(C19,'외부사업 비공개승인관리_국내'!$C:$H,3,FALSE)</f>
        <v>보완요청</v>
      </c>
      <c r="I19" s="68" t="str">
        <f>LEFT(VLOOKUP(C19,'국내평가(ORS)'!P:AO,26,0),10)</f>
        <v>2017-08-08</v>
      </c>
      <c r="J19" s="71" t="str">
        <f t="shared" si="0"/>
        <v>X</v>
      </c>
      <c r="K19" s="53" t="str">
        <f>VLOOKUP(C19, '국내평가(ORS)'!P:AL, 23, 0)</f>
        <v>[보완1차]착수신고
2021-05-26</v>
      </c>
      <c r="L19" s="71" t="str">
        <f>VLOOKUP(C19, '국내평가(ORS)'!A:AL, 2, 0)</f>
        <v>승인</v>
      </c>
      <c r="M19" s="71" t="s">
        <v>245</v>
      </c>
      <c r="N19" s="53" t="s">
        <v>218</v>
      </c>
      <c r="O19" s="53" t="s">
        <v>213</v>
      </c>
      <c r="P19" s="71" t="str">
        <f t="shared" si="1"/>
        <v>검토가능</v>
      </c>
      <c r="Q19" s="71" t="s">
        <v>218</v>
      </c>
      <c r="R19" s="71" t="s">
        <v>213</v>
      </c>
      <c r="S19" s="53" t="s">
        <v>275</v>
      </c>
      <c r="T19" s="53" t="s">
        <v>272</v>
      </c>
      <c r="U19" s="222" t="s">
        <v>276</v>
      </c>
      <c r="V19" s="54"/>
      <c r="W19" s="54"/>
      <c r="X19" s="54"/>
      <c r="Y19" s="54"/>
      <c r="Z19" s="54"/>
      <c r="AA19" s="54"/>
      <c r="AB19" s="54"/>
      <c r="AC19" s="53" t="s">
        <v>268</v>
      </c>
      <c r="AD19" s="148"/>
      <c r="AE19" s="48"/>
    </row>
    <row r="20" spans="1:31" s="45" customFormat="1" ht="20.149999999999999" customHeight="1">
      <c r="A20" s="128">
        <v>18</v>
      </c>
      <c r="B20" s="52" t="s">
        <v>277</v>
      </c>
      <c r="C20" s="215" t="s">
        <v>278</v>
      </c>
      <c r="D20" s="52" t="s">
        <v>279</v>
      </c>
      <c r="E20" s="128" t="str">
        <f>VLOOKUP(C20,'외부사업 비공개승인관리_국내'!$C:$H,4,FALSE)</f>
        <v>2021-05-03</v>
      </c>
      <c r="F20" s="176" t="str">
        <f>VLOOKUP(C20,'외부사업 비공개승인관리_국내'!$C:$H,5,FALSE)</f>
        <v>기후에너지환경부</v>
      </c>
      <c r="G20" s="176" t="str">
        <f>VLOOKUP(C20,'외부사업 비공개승인관리_국내'!$C:$H,6,FALSE)</f>
        <v>2025-02-25</v>
      </c>
      <c r="H20" s="128" t="str">
        <f>VLOOKUP(C20,'외부사업 비공개승인관리_국내'!$C:$H,3,FALSE)</f>
        <v>반려</v>
      </c>
      <c r="I20" s="68" t="str">
        <f>LEFT(VLOOKUP(C20,'국내평가(ORS)'!P:AO,26,0),10)</f>
        <v>2021-05-03</v>
      </c>
      <c r="J20" s="71" t="str">
        <f t="shared" si="0"/>
        <v>O</v>
      </c>
      <c r="K20" s="53" t="str">
        <f>VLOOKUP(C20, '국내평가(ORS)'!P:AL, 23, 0)</f>
        <v>평가반려
2023-03-20</v>
      </c>
      <c r="L20" s="71" t="str">
        <f>VLOOKUP(C20, '국내평가(ORS)'!A:AL, 2, 0)</f>
        <v>반려</v>
      </c>
      <c r="M20" s="71" t="s">
        <v>280</v>
      </c>
      <c r="N20" s="53" t="s">
        <v>240</v>
      </c>
      <c r="O20" s="53" t="s">
        <v>240</v>
      </c>
      <c r="P20" s="71" t="str">
        <f t="shared" si="1"/>
        <v/>
      </c>
      <c r="Q20" s="71" t="s">
        <v>240</v>
      </c>
      <c r="R20" s="53" t="s">
        <v>225</v>
      </c>
      <c r="S20" s="53" t="s">
        <v>275</v>
      </c>
      <c r="T20" s="53"/>
      <c r="U20" s="222"/>
      <c r="V20" s="54"/>
      <c r="W20" s="54"/>
      <c r="X20" s="54"/>
      <c r="Y20" s="54"/>
      <c r="Z20" s="54"/>
      <c r="AA20" s="54"/>
      <c r="AB20" s="54"/>
      <c r="AC20" s="53"/>
      <c r="AD20" s="53"/>
      <c r="AE20" s="48"/>
    </row>
    <row r="21" spans="1:31" s="45" customFormat="1" ht="20.149999999999999" customHeight="1">
      <c r="A21" s="128">
        <v>19</v>
      </c>
      <c r="B21" s="52" t="s">
        <v>277</v>
      </c>
      <c r="C21" s="215" t="s">
        <v>281</v>
      </c>
      <c r="D21" s="52" t="s">
        <v>279</v>
      </c>
      <c r="E21" s="128" t="str">
        <f>VLOOKUP(C21,'외부사업 비공개승인관리_국내'!$C:$H,4,FALSE)</f>
        <v>2021-05-03</v>
      </c>
      <c r="F21" s="176" t="str">
        <f>VLOOKUP(C21,'외부사업 비공개승인관리_국내'!$C:$H,5,FALSE)</f>
        <v>기후에너지환경부</v>
      </c>
      <c r="G21" s="176" t="str">
        <f>VLOOKUP(C21,'외부사업 비공개승인관리_국내'!$C:$H,6,FALSE)</f>
        <v>2025-02-25</v>
      </c>
      <c r="H21" s="128" t="str">
        <f>VLOOKUP(C21,'외부사업 비공개승인관리_국내'!$C:$H,3,FALSE)</f>
        <v>반려</v>
      </c>
      <c r="I21" s="68" t="str">
        <f>LEFT(VLOOKUP(C21,'국내평가(ORS)'!P:AO,26,0),10)</f>
        <v>2021-05-03</v>
      </c>
      <c r="J21" s="71" t="str">
        <f t="shared" si="0"/>
        <v>O</v>
      </c>
      <c r="K21" s="53" t="str">
        <f>VLOOKUP(C21, '국내평가(ORS)'!P:AL, 23, 0)</f>
        <v>평가반려
2023-03-20</v>
      </c>
      <c r="L21" s="71" t="str">
        <f>VLOOKUP(C21, '국내평가(ORS)'!A:AL, 2, 0)</f>
        <v>반려</v>
      </c>
      <c r="M21" s="71" t="s">
        <v>280</v>
      </c>
      <c r="N21" s="53" t="s">
        <v>240</v>
      </c>
      <c r="O21" s="53" t="s">
        <v>240</v>
      </c>
      <c r="P21" s="71" t="str">
        <f t="shared" si="1"/>
        <v/>
      </c>
      <c r="Q21" s="71" t="s">
        <v>240</v>
      </c>
      <c r="R21" s="53" t="s">
        <v>225</v>
      </c>
      <c r="S21" s="53" t="s">
        <v>275</v>
      </c>
      <c r="T21" s="53"/>
      <c r="U21" s="222"/>
      <c r="V21" s="54"/>
      <c r="W21" s="54"/>
      <c r="X21" s="54"/>
      <c r="Y21" s="54"/>
      <c r="Z21" s="54"/>
      <c r="AA21" s="54"/>
      <c r="AB21" s="54"/>
      <c r="AC21" s="53"/>
      <c r="AD21" s="53"/>
      <c r="AE21" s="48"/>
    </row>
    <row r="22" spans="1:31" s="45" customFormat="1" ht="20.149999999999999" customHeight="1">
      <c r="A22" s="128">
        <v>20</v>
      </c>
      <c r="B22" s="52" t="s">
        <v>215</v>
      </c>
      <c r="C22" s="215" t="s">
        <v>282</v>
      </c>
      <c r="D22" s="52" t="s">
        <v>283</v>
      </c>
      <c r="E22" s="128" t="str">
        <f>VLOOKUP(C22,'외부사업 비공개승인관리_국내'!$C:$H,4,FALSE)</f>
        <v>2021-04-15</v>
      </c>
      <c r="F22" s="176" t="str">
        <f>VLOOKUP(C22,'외부사업 비공개승인관리_국내'!$C:$H,5,FALSE)</f>
        <v>산업통상부</v>
      </c>
      <c r="G22" s="176" t="str">
        <f>VLOOKUP(C22,'외부사업 비공개승인관리_국내'!$C:$H,6,FALSE)</f>
        <v>2025-02-25</v>
      </c>
      <c r="H22" s="128" t="str">
        <f>VLOOKUP(C22,'외부사업 비공개승인관리_국내'!$C:$H,3,FALSE)</f>
        <v>반려</v>
      </c>
      <c r="I22" s="68" t="str">
        <f>LEFT(VLOOKUP(C22,'국내평가(ORS)'!P:AO,26,0),10)</f>
        <v>2021-04-15</v>
      </c>
      <c r="J22" s="71" t="str">
        <f t="shared" si="0"/>
        <v>O</v>
      </c>
      <c r="K22" s="53" t="str">
        <f>VLOOKUP(C22, '국내평가(ORS)'!P:AL, 23, 0)</f>
        <v>평가반려
2021-08-12</v>
      </c>
      <c r="L22" s="71" t="str">
        <f>VLOOKUP(C22, '국내평가(ORS)'!A:AL, 2, 0)</f>
        <v>반려</v>
      </c>
      <c r="M22" s="71" t="s">
        <v>280</v>
      </c>
      <c r="N22" s="53" t="s">
        <v>240</v>
      </c>
      <c r="O22" s="53" t="s">
        <v>240</v>
      </c>
      <c r="P22" s="71" t="str">
        <f t="shared" si="1"/>
        <v/>
      </c>
      <c r="Q22" s="71" t="s">
        <v>240</v>
      </c>
      <c r="R22" s="53" t="s">
        <v>225</v>
      </c>
      <c r="S22" s="53" t="s">
        <v>275</v>
      </c>
      <c r="T22" s="53"/>
      <c r="U22" s="222"/>
      <c r="V22" s="54"/>
      <c r="W22" s="54"/>
      <c r="X22" s="54"/>
      <c r="Y22" s="54"/>
      <c r="Z22" s="54"/>
      <c r="AA22" s="54"/>
      <c r="AB22" s="54"/>
      <c r="AC22" s="53"/>
      <c r="AD22" s="53"/>
      <c r="AE22" s="48"/>
    </row>
    <row r="23" spans="1:31" s="45" customFormat="1" ht="20.149999999999999" customHeight="1">
      <c r="A23" s="128">
        <v>21</v>
      </c>
      <c r="B23" s="52" t="s">
        <v>209</v>
      </c>
      <c r="C23" s="215" t="s">
        <v>284</v>
      </c>
      <c r="D23" s="52" t="s">
        <v>285</v>
      </c>
      <c r="E23" s="128" t="str">
        <f>VLOOKUP(C23,'외부사업 비공개승인관리_국내'!$C:$H,4,FALSE)</f>
        <v>2021-02-04</v>
      </c>
      <c r="F23" s="176" t="str">
        <f>VLOOKUP(C23,'외부사업 비공개승인관리_국내'!$C:$H,5,FALSE)</f>
        <v>산업통상부</v>
      </c>
      <c r="G23" s="176" t="str">
        <f>VLOOKUP(C23,'외부사업 비공개승인관리_국내'!$C:$H,6,FALSE)</f>
        <v>2022-06-02</v>
      </c>
      <c r="H23" s="128" t="str">
        <f>VLOOKUP(C23,'외부사업 비공개승인관리_국내'!$C:$H,3,FALSE)</f>
        <v>보완요청</v>
      </c>
      <c r="I23" s="68" t="str">
        <f>LEFT(VLOOKUP(C23,'국내평가(ORS)'!P:AO,26,0),10)</f>
        <v>2017-08-11</v>
      </c>
      <c r="J23" s="71" t="str">
        <f t="shared" si="0"/>
        <v>X</v>
      </c>
      <c r="K23" s="53" t="str">
        <f>VLOOKUP(C23, '국내평가(ORS)'!P:AL, 23, 0)</f>
        <v>[보완2차]착수신고
2021-02-09</v>
      </c>
      <c r="L23" s="71" t="str">
        <f>VLOOKUP(C23, '국내평가(ORS)'!A:AL, 2, 0)</f>
        <v>승인</v>
      </c>
      <c r="M23" s="71" t="s">
        <v>245</v>
      </c>
      <c r="N23" s="53" t="s">
        <v>218</v>
      </c>
      <c r="O23" s="53" t="s">
        <v>213</v>
      </c>
      <c r="P23" s="71" t="str">
        <f t="shared" si="1"/>
        <v>검토가능</v>
      </c>
      <c r="Q23" s="71" t="s">
        <v>218</v>
      </c>
      <c r="R23" s="71" t="s">
        <v>213</v>
      </c>
      <c r="S23" s="53" t="s">
        <v>275</v>
      </c>
      <c r="T23" s="53" t="s">
        <v>272</v>
      </c>
      <c r="U23" s="222" t="s">
        <v>276</v>
      </c>
      <c r="V23" s="54"/>
      <c r="W23" s="54"/>
      <c r="X23" s="54"/>
      <c r="Y23" s="54"/>
      <c r="Z23" s="54"/>
      <c r="AA23" s="54"/>
      <c r="AB23" s="54"/>
      <c r="AC23" s="53" t="s">
        <v>268</v>
      </c>
      <c r="AD23" s="148"/>
      <c r="AE23" s="48"/>
    </row>
    <row r="24" spans="1:31" s="45" customFormat="1" ht="20.149999999999999" customHeight="1">
      <c r="A24" s="128">
        <v>22</v>
      </c>
      <c r="B24" s="52" t="s">
        <v>209</v>
      </c>
      <c r="C24" s="215" t="s">
        <v>286</v>
      </c>
      <c r="D24" s="52" t="s">
        <v>287</v>
      </c>
      <c r="E24" s="128" t="str">
        <f>VLOOKUP(C24,'외부사업 비공개승인관리_국내'!$C:$H,4,FALSE)</f>
        <v>2020-12-21</v>
      </c>
      <c r="F24" s="176" t="str">
        <f>VLOOKUP(C24,'외부사업 비공개승인관리_국내'!$C:$H,5,FALSE)</f>
        <v>산업통상부</v>
      </c>
      <c r="G24" s="176" t="str">
        <f>VLOOKUP(C24,'외부사업 비공개승인관리_국내'!$C:$H,6,FALSE)</f>
        <v>2025-02-25</v>
      </c>
      <c r="H24" s="128" t="str">
        <f>VLOOKUP(C24,'외부사업 비공개승인관리_국내'!$C:$H,3,FALSE)</f>
        <v>반려</v>
      </c>
      <c r="I24" s="68" t="str">
        <f>LEFT(VLOOKUP(C24,'국내평가(ORS)'!P:AO,26,0),10)</f>
        <v>2020-12-21</v>
      </c>
      <c r="J24" s="71" t="str">
        <f t="shared" si="0"/>
        <v>O</v>
      </c>
      <c r="K24" s="53" t="str">
        <f>VLOOKUP(C24, '국내평가(ORS)'!P:AL, 23, 0)</f>
        <v>[보완1차]평가반려
2021-05-28</v>
      </c>
      <c r="L24" s="71" t="str">
        <f>VLOOKUP(C24, '국내평가(ORS)'!A:AL, 2, 0)</f>
        <v>반려</v>
      </c>
      <c r="M24" s="71" t="s">
        <v>280</v>
      </c>
      <c r="N24" s="53" t="s">
        <v>240</v>
      </c>
      <c r="O24" s="53" t="s">
        <v>240</v>
      </c>
      <c r="P24" s="71" t="str">
        <f t="shared" si="1"/>
        <v/>
      </c>
      <c r="Q24" s="71" t="s">
        <v>240</v>
      </c>
      <c r="R24" s="53" t="s">
        <v>225</v>
      </c>
      <c r="S24" s="53" t="s">
        <v>275</v>
      </c>
      <c r="T24" s="53"/>
      <c r="U24" s="222"/>
      <c r="V24" s="54"/>
      <c r="W24" s="54"/>
      <c r="X24" s="54"/>
      <c r="Y24" s="54"/>
      <c r="Z24" s="54"/>
      <c r="AA24" s="54"/>
      <c r="AB24" s="54"/>
      <c r="AC24" s="53"/>
      <c r="AD24" s="53"/>
      <c r="AE24" s="48"/>
    </row>
    <row r="25" spans="1:31" s="45" customFormat="1" ht="20.149999999999999" customHeight="1">
      <c r="A25" s="128">
        <v>23</v>
      </c>
      <c r="B25" s="52" t="s">
        <v>209</v>
      </c>
      <c r="C25" s="215" t="s">
        <v>288</v>
      </c>
      <c r="D25" s="52" t="s">
        <v>289</v>
      </c>
      <c r="E25" s="128" t="str">
        <f>VLOOKUP(C25,'외부사업 비공개승인관리_국내'!$C:$H,4,FALSE)</f>
        <v>2020-10-27</v>
      </c>
      <c r="F25" s="176" t="str">
        <f>VLOOKUP(C25,'외부사업 비공개승인관리_국내'!$C:$H,5,FALSE)</f>
        <v>산업통상부</v>
      </c>
      <c r="G25" s="176" t="str">
        <f>VLOOKUP(C25,'외부사업 비공개승인관리_국내'!$C:$H,6,FALSE)</f>
        <v>2022-06-02</v>
      </c>
      <c r="H25" s="128" t="str">
        <f>VLOOKUP(C25,'외부사업 비공개승인관리_국내'!$C:$H,3,FALSE)</f>
        <v>보완요청</v>
      </c>
      <c r="I25" s="68" t="str">
        <f>LEFT(VLOOKUP(C25,'국내평가(ORS)'!P:AO,26,0),10)</f>
        <v>2017-12-27</v>
      </c>
      <c r="J25" s="71" t="str">
        <f t="shared" si="0"/>
        <v>X</v>
      </c>
      <c r="K25" s="53" t="str">
        <f>VLOOKUP(C25, '국내평가(ORS)'!P:AL, 23, 0)</f>
        <v>[보완2차]착수신고
2021-08-25</v>
      </c>
      <c r="L25" s="71" t="str">
        <f>VLOOKUP(C25, '국내평가(ORS)'!A:AL, 2, 0)</f>
        <v>승인</v>
      </c>
      <c r="M25" s="71" t="s">
        <v>245</v>
      </c>
      <c r="N25" s="53" t="s">
        <v>218</v>
      </c>
      <c r="O25" s="53" t="s">
        <v>213</v>
      </c>
      <c r="P25" s="71" t="str">
        <f t="shared" si="1"/>
        <v>검토가능</v>
      </c>
      <c r="Q25" s="71" t="s">
        <v>218</v>
      </c>
      <c r="R25" s="71" t="s">
        <v>213</v>
      </c>
      <c r="S25" s="53" t="s">
        <v>275</v>
      </c>
      <c r="T25" s="53" t="s">
        <v>272</v>
      </c>
      <c r="U25" s="222" t="s">
        <v>276</v>
      </c>
      <c r="V25" s="54"/>
      <c r="W25" s="54"/>
      <c r="X25" s="54"/>
      <c r="Y25" s="54"/>
      <c r="Z25" s="54"/>
      <c r="AA25" s="54"/>
      <c r="AB25" s="54"/>
      <c r="AC25" s="53" t="s">
        <v>268</v>
      </c>
      <c r="AD25" s="148"/>
      <c r="AE25" s="48"/>
    </row>
    <row r="26" spans="1:31" s="45" customFormat="1" ht="20.149999999999999" customHeight="1">
      <c r="A26" s="128">
        <v>24</v>
      </c>
      <c r="B26" s="52" t="s">
        <v>209</v>
      </c>
      <c r="C26" s="215" t="s">
        <v>290</v>
      </c>
      <c r="D26" s="52" t="s">
        <v>291</v>
      </c>
      <c r="E26" s="128" t="str">
        <f>VLOOKUP(C26,'외부사업 비공개승인관리_국내'!$C:$H,4,FALSE)</f>
        <v>2020-10-05</v>
      </c>
      <c r="F26" s="176" t="str">
        <f>VLOOKUP(C26,'외부사업 비공개승인관리_국내'!$C:$H,5,FALSE)</f>
        <v>산업통상부</v>
      </c>
      <c r="G26" s="176" t="str">
        <f>VLOOKUP(C26,'외부사업 비공개승인관리_국내'!$C:$H,6,FALSE)</f>
        <v>2022-06-02</v>
      </c>
      <c r="H26" s="128" t="str">
        <f>VLOOKUP(C26,'외부사업 비공개승인관리_국내'!$C:$H,3,FALSE)</f>
        <v>보완요청</v>
      </c>
      <c r="I26" s="68" t="str">
        <f>LEFT(VLOOKUP(C26,'국내평가(ORS)'!P:AO,26,0),10)</f>
        <v>2017-12-07</v>
      </c>
      <c r="J26" s="71" t="str">
        <f t="shared" si="0"/>
        <v>X</v>
      </c>
      <c r="K26" s="53" t="str">
        <f>VLOOKUP(C26, '국내평가(ORS)'!P:AL, 23, 0)</f>
        <v>[보완3차]착수신고
2022-01-04</v>
      </c>
      <c r="L26" s="71" t="str">
        <f>VLOOKUP(C26, '국내평가(ORS)'!A:AL, 2, 0)</f>
        <v>승인</v>
      </c>
      <c r="M26" s="71" t="s">
        <v>245</v>
      </c>
      <c r="N26" s="53" t="s">
        <v>218</v>
      </c>
      <c r="O26" s="53" t="s">
        <v>213</v>
      </c>
      <c r="P26" s="71" t="str">
        <f t="shared" si="1"/>
        <v>검토가능</v>
      </c>
      <c r="Q26" s="71" t="s">
        <v>218</v>
      </c>
      <c r="R26" s="71" t="s">
        <v>213</v>
      </c>
      <c r="S26" s="53" t="s">
        <v>275</v>
      </c>
      <c r="T26" s="53" t="s">
        <v>272</v>
      </c>
      <c r="U26" s="222" t="s">
        <v>276</v>
      </c>
      <c r="V26" s="54"/>
      <c r="W26" s="54"/>
      <c r="X26" s="54"/>
      <c r="Y26" s="54"/>
      <c r="Z26" s="54"/>
      <c r="AA26" s="54"/>
      <c r="AB26" s="54"/>
      <c r="AC26" s="53" t="s">
        <v>268</v>
      </c>
      <c r="AD26" s="148"/>
      <c r="AE26" s="48"/>
    </row>
    <row r="27" spans="1:31" s="45" customFormat="1" ht="20.149999999999999" customHeight="1">
      <c r="A27" s="128">
        <v>25</v>
      </c>
      <c r="B27" s="52" t="s">
        <v>209</v>
      </c>
      <c r="C27" s="215" t="s">
        <v>292</v>
      </c>
      <c r="D27" s="52" t="s">
        <v>293</v>
      </c>
      <c r="E27" s="128" t="str">
        <f>VLOOKUP(C27,'외부사업 비공개승인관리_국내'!$C:$H,4,FALSE)</f>
        <v>2020-09-29</v>
      </c>
      <c r="F27" s="176" t="str">
        <f>VLOOKUP(C27,'외부사업 비공개승인관리_국내'!$C:$H,5,FALSE)</f>
        <v>산업통상부</v>
      </c>
      <c r="G27" s="176" t="str">
        <f>VLOOKUP(C27,'외부사업 비공개승인관리_국내'!$C:$H,6,FALSE)</f>
        <v>2022-06-02</v>
      </c>
      <c r="H27" s="128" t="str">
        <f>VLOOKUP(C27,'외부사업 비공개승인관리_국내'!$C:$H,3,FALSE)</f>
        <v>보완요청</v>
      </c>
      <c r="I27" s="68" t="str">
        <f>LEFT(VLOOKUP(C27,'국내평가(ORS)'!P:AO,26,0),10)</f>
        <v>2020-09-29</v>
      </c>
      <c r="J27" s="71" t="str">
        <f t="shared" si="0"/>
        <v>O</v>
      </c>
      <c r="K27" s="53" t="str">
        <f>VLOOKUP(C27, '국내평가(ORS)'!P:AL, 23, 0)</f>
        <v>[보완1차]착수신고
2022-05-30</v>
      </c>
      <c r="L27" s="71" t="str">
        <f>VLOOKUP(C27, '국내평가(ORS)'!A:AL, 2, 0)</f>
        <v>승인</v>
      </c>
      <c r="M27" s="71" t="s">
        <v>245</v>
      </c>
      <c r="N27" s="53" t="s">
        <v>218</v>
      </c>
      <c r="O27" s="53" t="s">
        <v>213</v>
      </c>
      <c r="P27" s="71" t="str">
        <f t="shared" si="1"/>
        <v>검토가능</v>
      </c>
      <c r="Q27" s="71" t="s">
        <v>240</v>
      </c>
      <c r="R27" s="53" t="s">
        <v>240</v>
      </c>
      <c r="S27" s="53" t="s">
        <v>275</v>
      </c>
      <c r="T27" s="53" t="s">
        <v>294</v>
      </c>
      <c r="U27" s="222" t="s">
        <v>276</v>
      </c>
      <c r="V27" s="54"/>
      <c r="W27" s="54"/>
      <c r="X27" s="54"/>
      <c r="Y27" s="54"/>
      <c r="Z27" s="54"/>
      <c r="AA27" s="54"/>
      <c r="AB27" s="54"/>
      <c r="AC27" s="53" t="s">
        <v>268</v>
      </c>
      <c r="AD27" s="53" t="s">
        <v>295</v>
      </c>
      <c r="AE27" s="48"/>
    </row>
    <row r="28" spans="1:31" s="45" customFormat="1" ht="20.149999999999999" customHeight="1">
      <c r="A28" s="128">
        <v>26</v>
      </c>
      <c r="B28" s="52" t="s">
        <v>209</v>
      </c>
      <c r="C28" s="215" t="s">
        <v>296</v>
      </c>
      <c r="D28" s="52" t="s">
        <v>297</v>
      </c>
      <c r="E28" s="128" t="str">
        <f>VLOOKUP(C28,'외부사업 비공개승인관리_국내'!$C:$H,4,FALSE)</f>
        <v>2020-09-21</v>
      </c>
      <c r="F28" s="176" t="str">
        <f>VLOOKUP(C28,'외부사업 비공개승인관리_국내'!$C:$H,5,FALSE)</f>
        <v>산업통상부</v>
      </c>
      <c r="G28" s="176" t="str">
        <f>VLOOKUP(C28,'외부사업 비공개승인관리_국내'!$C:$H,6,FALSE)</f>
        <v>2022-06-02</v>
      </c>
      <c r="H28" s="128" t="str">
        <f>VLOOKUP(C28,'외부사업 비공개승인관리_국내'!$C:$H,3,FALSE)</f>
        <v>보완요청</v>
      </c>
      <c r="I28" s="68" t="str">
        <f>LEFT(VLOOKUP(C28,'국내평가(ORS)'!P:AO,26,0),10)</f>
        <v>2020-09-21</v>
      </c>
      <c r="J28" s="71" t="str">
        <f t="shared" si="0"/>
        <v>O</v>
      </c>
      <c r="K28" s="53" t="str">
        <f>VLOOKUP(C28, '국내평가(ORS)'!P:AL, 23, 0)</f>
        <v>[보완3차]착수신고
2022-10-20</v>
      </c>
      <c r="L28" s="71" t="str">
        <f>VLOOKUP(C28, '국내평가(ORS)'!A:AL, 2, 0)</f>
        <v>승인</v>
      </c>
      <c r="M28" s="71" t="s">
        <v>245</v>
      </c>
      <c r="N28" s="53" t="s">
        <v>218</v>
      </c>
      <c r="O28" s="53" t="s">
        <v>213</v>
      </c>
      <c r="P28" s="71" t="str">
        <f t="shared" si="1"/>
        <v>검토가능</v>
      </c>
      <c r="Q28" s="71" t="s">
        <v>218</v>
      </c>
      <c r="R28" s="53" t="s">
        <v>213</v>
      </c>
      <c r="S28" s="53" t="s">
        <v>275</v>
      </c>
      <c r="T28" s="53" t="s">
        <v>294</v>
      </c>
      <c r="U28" s="222" t="s">
        <v>276</v>
      </c>
      <c r="V28" s="54"/>
      <c r="W28" s="54"/>
      <c r="X28" s="54"/>
      <c r="Y28" s="54"/>
      <c r="Z28" s="54"/>
      <c r="AA28" s="54"/>
      <c r="AB28" s="54"/>
      <c r="AC28" s="53" t="s">
        <v>268</v>
      </c>
      <c r="AD28" s="53"/>
      <c r="AE28" s="48"/>
    </row>
    <row r="29" spans="1:31" s="45" customFormat="1" ht="20.149999999999999" customHeight="1">
      <c r="A29" s="128">
        <v>27</v>
      </c>
      <c r="B29" s="52" t="s">
        <v>209</v>
      </c>
      <c r="C29" s="215" t="s">
        <v>298</v>
      </c>
      <c r="D29" s="52" t="s">
        <v>299</v>
      </c>
      <c r="E29" s="128" t="str">
        <f>VLOOKUP(C29,'외부사업 비공개승인관리_국내'!$C:$H,4,FALSE)</f>
        <v>2020-09-09</v>
      </c>
      <c r="F29" s="176" t="str">
        <f>VLOOKUP(C29,'외부사업 비공개승인관리_국내'!$C:$H,5,FALSE)</f>
        <v>산업통상부</v>
      </c>
      <c r="G29" s="176" t="str">
        <f>VLOOKUP(C29,'외부사업 비공개승인관리_국내'!$C:$H,6,FALSE)</f>
        <v>2025-02-25</v>
      </c>
      <c r="H29" s="128" t="str">
        <f>VLOOKUP(C29,'외부사업 비공개승인관리_국내'!$C:$H,3,FALSE)</f>
        <v>반려</v>
      </c>
      <c r="I29" s="68" t="str">
        <f>LEFT(VLOOKUP(C29,'국내평가(ORS)'!P:AO,26,0),10)</f>
        <v>2020-09-09</v>
      </c>
      <c r="J29" s="71" t="str">
        <f t="shared" si="0"/>
        <v>O</v>
      </c>
      <c r="K29" s="53" t="str">
        <f>VLOOKUP(C29, '국내평가(ORS)'!P:AL, 23, 0)</f>
        <v>평가반려
2021-07-14</v>
      </c>
      <c r="L29" s="71" t="str">
        <f>VLOOKUP(C29, '국내평가(ORS)'!A:AL, 2, 0)</f>
        <v>반려</v>
      </c>
      <c r="M29" s="71" t="s">
        <v>280</v>
      </c>
      <c r="N29" s="53" t="s">
        <v>240</v>
      </c>
      <c r="O29" s="53" t="s">
        <v>240</v>
      </c>
      <c r="P29" s="71" t="str">
        <f t="shared" si="1"/>
        <v/>
      </c>
      <c r="Q29" s="71" t="s">
        <v>240</v>
      </c>
      <c r="R29" s="53" t="s">
        <v>225</v>
      </c>
      <c r="S29" s="53" t="s">
        <v>275</v>
      </c>
      <c r="T29" s="53"/>
      <c r="U29" s="222"/>
      <c r="V29" s="54"/>
      <c r="W29" s="54"/>
      <c r="X29" s="54"/>
      <c r="Y29" s="54"/>
      <c r="Z29" s="54"/>
      <c r="AA29" s="54"/>
      <c r="AB29" s="54"/>
      <c r="AC29" s="53"/>
      <c r="AD29" s="53"/>
      <c r="AE29" s="48"/>
    </row>
    <row r="30" spans="1:31" s="45" customFormat="1" ht="16">
      <c r="A30" s="128">
        <v>28</v>
      </c>
      <c r="B30" s="52" t="s">
        <v>209</v>
      </c>
      <c r="C30" s="215" t="s">
        <v>300</v>
      </c>
      <c r="D30" s="52" t="s">
        <v>301</v>
      </c>
      <c r="E30" s="128" t="str">
        <f>VLOOKUP(C30,'외부사업 비공개승인관리_국내'!$C:$H,4,FALSE)</f>
        <v>2020-07-06</v>
      </c>
      <c r="F30" s="176" t="str">
        <f>VLOOKUP(C30,'외부사업 비공개승인관리_국내'!$C:$H,5,FALSE)</f>
        <v>산업통상부</v>
      </c>
      <c r="G30" s="176" t="str">
        <f>VLOOKUP(C30,'외부사업 비공개승인관리_국내'!$C:$H,6,FALSE)</f>
        <v>2022-06-02</v>
      </c>
      <c r="H30" s="128" t="str">
        <f>VLOOKUP(C30,'외부사업 비공개승인관리_국내'!$C:$H,3,FALSE)</f>
        <v>보완요청</v>
      </c>
      <c r="I30" s="68" t="str">
        <f>LEFT(VLOOKUP(C30,'국내평가(ORS)'!P:AO,26,0),10)</f>
        <v>2020-07-06</v>
      </c>
      <c r="J30" s="71" t="str">
        <f t="shared" si="0"/>
        <v>O</v>
      </c>
      <c r="K30" s="53" t="str">
        <f>VLOOKUP(C30, '국내평가(ORS)'!P:AL, 23, 0)</f>
        <v>[보완1차]착수신고
2022-06-10</v>
      </c>
      <c r="L30" s="71" t="str">
        <f>VLOOKUP(C30, '국내평가(ORS)'!A:AL, 2, 0)</f>
        <v>승인</v>
      </c>
      <c r="M30" s="71" t="s">
        <v>245</v>
      </c>
      <c r="N30" s="53" t="s">
        <v>218</v>
      </c>
      <c r="O30" s="53" t="s">
        <v>213</v>
      </c>
      <c r="P30" s="71" t="str">
        <f t="shared" si="1"/>
        <v>검토가능</v>
      </c>
      <c r="Q30" s="71" t="s">
        <v>218</v>
      </c>
      <c r="R30" s="53" t="s">
        <v>213</v>
      </c>
      <c r="S30" s="53" t="s">
        <v>275</v>
      </c>
      <c r="T30" s="53" t="s">
        <v>294</v>
      </c>
      <c r="U30" s="222" t="s">
        <v>276</v>
      </c>
      <c r="V30" s="54"/>
      <c r="W30" s="54"/>
      <c r="X30" s="54"/>
      <c r="Y30" s="54"/>
      <c r="Z30" s="54"/>
      <c r="AA30" s="54"/>
      <c r="AB30" s="54"/>
      <c r="AC30" s="53" t="s">
        <v>268</v>
      </c>
      <c r="AD30" s="53"/>
      <c r="AE30" s="48"/>
    </row>
    <row r="31" spans="1:31" s="45" customFormat="1" ht="20.149999999999999" customHeight="1">
      <c r="A31" s="128">
        <v>29</v>
      </c>
      <c r="B31" s="52" t="s">
        <v>209</v>
      </c>
      <c r="C31" s="215" t="s">
        <v>302</v>
      </c>
      <c r="D31" s="186" t="s">
        <v>303</v>
      </c>
      <c r="E31" s="72" t="str">
        <f>VLOOKUP(C31,'외부사업 비공개승인관리_국내'!$C:$H,4,FALSE)</f>
        <v>2020-06-24</v>
      </c>
      <c r="F31" s="191" t="str">
        <f>VLOOKUP(C31,'외부사업 비공개승인관리_국내'!$C:$H,5,FALSE)</f>
        <v>산업통상부</v>
      </c>
      <c r="G31" s="191" t="str">
        <f>VLOOKUP(C31,'외부사업 비공개승인관리_국내'!$C:$H,6,FALSE)</f>
        <v>2026-02-06</v>
      </c>
      <c r="H31" s="72" t="str">
        <f>VLOOKUP(C31,'외부사업 비공개승인관리_국내'!$C:$H,3,FALSE)</f>
        <v>보완요청</v>
      </c>
      <c r="I31" s="204" t="str">
        <f>LEFT(VLOOKUP(C31,'국내평가(ORS)'!P:AO,26,0),10)</f>
        <v>2017-12-29</v>
      </c>
      <c r="J31" s="71" t="str">
        <f t="shared" si="0"/>
        <v>X</v>
      </c>
      <c r="K31" s="53" t="str">
        <f>VLOOKUP(C31, '국내평가(ORS)'!P:AL, 23, 0)</f>
        <v>평가반려
2021-05-17</v>
      </c>
      <c r="L31" s="71" t="str">
        <f>VLOOKUP(C31, '국내평가(ORS)'!A:AL, 2, 0)</f>
        <v>반려</v>
      </c>
      <c r="M31" s="71" t="s">
        <v>280</v>
      </c>
      <c r="N31" s="53" t="s">
        <v>240</v>
      </c>
      <c r="O31" s="53" t="s">
        <v>240</v>
      </c>
      <c r="P31" s="71" t="str">
        <f t="shared" si="1"/>
        <v/>
      </c>
      <c r="Q31" s="197" t="s">
        <v>218</v>
      </c>
      <c r="R31" s="71" t="s">
        <v>213</v>
      </c>
      <c r="S31" s="53" t="s">
        <v>275</v>
      </c>
      <c r="T31" s="53" t="s">
        <v>304</v>
      </c>
      <c r="U31" s="222" t="s">
        <v>305</v>
      </c>
      <c r="V31" s="54"/>
      <c r="W31" s="54"/>
      <c r="X31" s="54"/>
      <c r="Y31" s="54"/>
      <c r="Z31" s="54"/>
      <c r="AA31" s="54"/>
      <c r="AB31" s="54"/>
      <c r="AC31" s="53" t="s">
        <v>268</v>
      </c>
      <c r="AD31" s="148" t="s">
        <v>306</v>
      </c>
      <c r="AE31" s="48"/>
    </row>
    <row r="32" spans="1:31" s="45" customFormat="1" ht="20.149999999999999" customHeight="1">
      <c r="A32" s="128">
        <v>30</v>
      </c>
      <c r="B32" s="52" t="s">
        <v>209</v>
      </c>
      <c r="C32" s="215" t="s">
        <v>307</v>
      </c>
      <c r="D32" s="52" t="s">
        <v>308</v>
      </c>
      <c r="E32" s="128" t="str">
        <f>VLOOKUP(C32,'외부사업 비공개승인관리_국내'!$C:$H,4,FALSE)</f>
        <v>2020-06-24</v>
      </c>
      <c r="F32" s="176" t="str">
        <f>VLOOKUP(C32,'외부사업 비공개승인관리_국내'!$C:$H,5,FALSE)</f>
        <v>산업통상부</v>
      </c>
      <c r="G32" s="176" t="str">
        <f>VLOOKUP(C32,'외부사업 비공개승인관리_국내'!$C:$H,6,FALSE)</f>
        <v>2022-06-02</v>
      </c>
      <c r="H32" s="128" t="str">
        <f>VLOOKUP(C32,'외부사업 비공개승인관리_국내'!$C:$H,3,FALSE)</f>
        <v>보완요청</v>
      </c>
      <c r="I32" s="68" t="str">
        <f>LEFT(VLOOKUP(C32,'국내평가(ORS)'!P:AO,26,0),10)</f>
        <v>2017-12-07</v>
      </c>
      <c r="J32" s="71" t="str">
        <f t="shared" si="0"/>
        <v>X</v>
      </c>
      <c r="K32" s="53" t="str">
        <f>VLOOKUP(C32, '국내평가(ORS)'!P:AL, 23, 0)</f>
        <v>[보완2차]착수신고
2021-04-02</v>
      </c>
      <c r="L32" s="71" t="str">
        <f>VLOOKUP(C32, '국내평가(ORS)'!A:AL, 2, 0)</f>
        <v>승인</v>
      </c>
      <c r="M32" s="71" t="s">
        <v>245</v>
      </c>
      <c r="N32" s="53" t="s">
        <v>218</v>
      </c>
      <c r="O32" s="53" t="s">
        <v>213</v>
      </c>
      <c r="P32" s="71" t="str">
        <f t="shared" si="1"/>
        <v>검토가능</v>
      </c>
      <c r="Q32" s="71" t="s">
        <v>218</v>
      </c>
      <c r="R32" s="71" t="s">
        <v>213</v>
      </c>
      <c r="S32" s="53" t="s">
        <v>275</v>
      </c>
      <c r="T32" s="53" t="s">
        <v>294</v>
      </c>
      <c r="U32" s="222" t="s">
        <v>276</v>
      </c>
      <c r="V32" s="54"/>
      <c r="W32" s="54"/>
      <c r="X32" s="54"/>
      <c r="Y32" s="54"/>
      <c r="Z32" s="54"/>
      <c r="AA32" s="54"/>
      <c r="AB32" s="54"/>
      <c r="AC32" s="53" t="s">
        <v>268</v>
      </c>
      <c r="AD32" s="148"/>
      <c r="AE32" s="48"/>
    </row>
    <row r="33" spans="1:31" s="45" customFormat="1" ht="20.149999999999999" customHeight="1">
      <c r="A33" s="128">
        <v>31</v>
      </c>
      <c r="B33" s="52" t="s">
        <v>209</v>
      </c>
      <c r="C33" s="215" t="s">
        <v>309</v>
      </c>
      <c r="D33" s="52" t="s">
        <v>310</v>
      </c>
      <c r="E33" s="128" t="str">
        <f>VLOOKUP(C33,'외부사업 비공개승인관리_국내'!$C:$H,4,FALSE)</f>
        <v>2020-04-27</v>
      </c>
      <c r="F33" s="176" t="str">
        <f>VLOOKUP(C33,'외부사업 비공개승인관리_국내'!$C:$H,5,FALSE)</f>
        <v>산업통상부</v>
      </c>
      <c r="G33" s="176" t="str">
        <f>VLOOKUP(C33,'외부사업 비공개승인관리_국내'!$C:$H,6,FALSE)</f>
        <v>2022-06-02</v>
      </c>
      <c r="H33" s="128" t="str">
        <f>VLOOKUP(C33,'외부사업 비공개승인관리_국내'!$C:$H,3,FALSE)</f>
        <v>보완요청</v>
      </c>
      <c r="I33" s="68" t="str">
        <f>LEFT(VLOOKUP(C33,'국내평가(ORS)'!P:AO,26,0),10)</f>
        <v>2018-10-17</v>
      </c>
      <c r="J33" s="71" t="str">
        <f t="shared" si="0"/>
        <v>X</v>
      </c>
      <c r="K33" s="53" t="str">
        <f>VLOOKUP(C33, '국내평가(ORS)'!P:AL, 23, 0)</f>
        <v>[보완3차]착수신고
2021-03-22</v>
      </c>
      <c r="L33" s="71" t="str">
        <f>VLOOKUP(C33, '국내평가(ORS)'!A:AL, 2, 0)</f>
        <v>승인</v>
      </c>
      <c r="M33" s="71" t="s">
        <v>245</v>
      </c>
      <c r="N33" s="53" t="s">
        <v>218</v>
      </c>
      <c r="O33" s="53" t="s">
        <v>213</v>
      </c>
      <c r="P33" s="71" t="str">
        <f t="shared" si="1"/>
        <v>검토가능</v>
      </c>
      <c r="Q33" s="71" t="s">
        <v>218</v>
      </c>
      <c r="R33" s="71" t="s">
        <v>213</v>
      </c>
      <c r="S33" s="53" t="s">
        <v>275</v>
      </c>
      <c r="T33" s="53" t="s">
        <v>294</v>
      </c>
      <c r="U33" s="222" t="s">
        <v>276</v>
      </c>
      <c r="V33" s="54"/>
      <c r="W33" s="54"/>
      <c r="X33" s="54"/>
      <c r="Y33" s="54"/>
      <c r="Z33" s="54"/>
      <c r="AA33" s="54"/>
      <c r="AB33" s="54"/>
      <c r="AC33" s="53" t="s">
        <v>268</v>
      </c>
      <c r="AD33" s="148"/>
      <c r="AE33" s="48"/>
    </row>
    <row r="34" spans="1:31" s="45" customFormat="1" ht="20.149999999999999" customHeight="1">
      <c r="A34" s="128">
        <v>32</v>
      </c>
      <c r="B34" s="52" t="s">
        <v>209</v>
      </c>
      <c r="C34" s="215" t="s">
        <v>311</v>
      </c>
      <c r="D34" s="52" t="s">
        <v>310</v>
      </c>
      <c r="E34" s="128" t="str">
        <f>VLOOKUP(C34,'외부사업 비공개승인관리_국내'!$C:$H,4,FALSE)</f>
        <v>2020-04-27</v>
      </c>
      <c r="F34" s="176" t="str">
        <f>VLOOKUP(C34,'외부사업 비공개승인관리_국내'!$C:$H,5,FALSE)</f>
        <v>산업통상부</v>
      </c>
      <c r="G34" s="176" t="str">
        <f>VLOOKUP(C34,'외부사업 비공개승인관리_국내'!$C:$H,6,FALSE)</f>
        <v>2022-06-02</v>
      </c>
      <c r="H34" s="128" t="str">
        <f>VLOOKUP(C34,'외부사업 비공개승인관리_국내'!$C:$H,3,FALSE)</f>
        <v>보완요청</v>
      </c>
      <c r="I34" s="68" t="str">
        <f>LEFT(VLOOKUP(C34,'국내평가(ORS)'!P:AO,26,0),10)</f>
        <v>2017-12-26</v>
      </c>
      <c r="J34" s="71" t="str">
        <f t="shared" si="0"/>
        <v>X</v>
      </c>
      <c r="K34" s="53" t="str">
        <f>VLOOKUP(C34, '국내평가(ORS)'!P:AL, 23, 0)</f>
        <v>[보완3차]착수신고
2020-04-27</v>
      </c>
      <c r="L34" s="71" t="str">
        <f>VLOOKUP(C34, '국내평가(ORS)'!A:AL, 2, 0)</f>
        <v>승인</v>
      </c>
      <c r="M34" s="71" t="s">
        <v>245</v>
      </c>
      <c r="N34" s="53" t="s">
        <v>218</v>
      </c>
      <c r="O34" s="53" t="s">
        <v>213</v>
      </c>
      <c r="P34" s="71" t="str">
        <f t="shared" si="1"/>
        <v>검토가능</v>
      </c>
      <c r="Q34" s="71" t="s">
        <v>218</v>
      </c>
      <c r="R34" s="71" t="s">
        <v>213</v>
      </c>
      <c r="S34" s="53" t="s">
        <v>275</v>
      </c>
      <c r="T34" s="53" t="s">
        <v>294</v>
      </c>
      <c r="U34" s="222" t="s">
        <v>276</v>
      </c>
      <c r="V34" s="54"/>
      <c r="W34" s="54"/>
      <c r="X34" s="54"/>
      <c r="Y34" s="54"/>
      <c r="Z34" s="54"/>
      <c r="AA34" s="54"/>
      <c r="AB34" s="54"/>
      <c r="AC34" s="53" t="s">
        <v>268</v>
      </c>
      <c r="AD34" s="148"/>
      <c r="AE34" s="48"/>
    </row>
    <row r="35" spans="1:31" s="45" customFormat="1" ht="20.149999999999999" customHeight="1">
      <c r="A35" s="128">
        <v>33</v>
      </c>
      <c r="B35" s="52" t="s">
        <v>209</v>
      </c>
      <c r="C35" s="215" t="s">
        <v>312</v>
      </c>
      <c r="D35" s="52" t="s">
        <v>313</v>
      </c>
      <c r="E35" s="128" t="str">
        <f>VLOOKUP(C35,'외부사업 비공개승인관리_국내'!$C:$H,4,FALSE)</f>
        <v>2020-04-14</v>
      </c>
      <c r="F35" s="176" t="str">
        <f>VLOOKUP(C35,'외부사업 비공개승인관리_국내'!$C:$H,5,FALSE)</f>
        <v>산업통상부</v>
      </c>
      <c r="G35" s="176" t="str">
        <f>VLOOKUP(C35,'외부사업 비공개승인관리_국내'!$C:$H,6,FALSE)</f>
        <v>2022-06-02</v>
      </c>
      <c r="H35" s="128" t="str">
        <f>VLOOKUP(C35,'외부사업 비공개승인관리_국내'!$C:$H,3,FALSE)</f>
        <v>보완요청</v>
      </c>
      <c r="I35" s="68" t="str">
        <f>LEFT(VLOOKUP(C35,'국내평가(ORS)'!P:AO,26,0),10)</f>
        <v>2018-10-04</v>
      </c>
      <c r="J35" s="71" t="str">
        <f t="shared" si="0"/>
        <v>X</v>
      </c>
      <c r="K35" s="53" t="str">
        <f>VLOOKUP(C35, '국내평가(ORS)'!P:AL, 23, 0)</f>
        <v>[보완3차]착수신고
2020-04-14</v>
      </c>
      <c r="L35" s="71" t="str">
        <f>VLOOKUP(C35, '국내평가(ORS)'!A:AL, 2, 0)</f>
        <v>승인</v>
      </c>
      <c r="M35" s="71" t="s">
        <v>245</v>
      </c>
      <c r="N35" s="53" t="s">
        <v>218</v>
      </c>
      <c r="O35" s="53" t="s">
        <v>213</v>
      </c>
      <c r="P35" s="138" t="str">
        <f t="shared" si="1"/>
        <v>검토가능</v>
      </c>
      <c r="Q35" s="71" t="s">
        <v>218</v>
      </c>
      <c r="R35" s="71" t="s">
        <v>213</v>
      </c>
      <c r="S35" s="53" t="s">
        <v>275</v>
      </c>
      <c r="T35" s="53" t="s">
        <v>294</v>
      </c>
      <c r="U35" s="222" t="s">
        <v>276</v>
      </c>
      <c r="V35" s="54"/>
      <c r="W35" s="54"/>
      <c r="X35" s="54"/>
      <c r="Y35" s="54"/>
      <c r="Z35" s="54"/>
      <c r="AA35" s="54"/>
      <c r="AB35" s="54"/>
      <c r="AC35" s="53" t="s">
        <v>268</v>
      </c>
      <c r="AD35" s="148"/>
      <c r="AE35" s="48"/>
    </row>
    <row r="36" spans="1:31" s="45" customFormat="1" ht="20.149999999999999" customHeight="1">
      <c r="A36" s="128">
        <v>34</v>
      </c>
      <c r="B36" s="52" t="s">
        <v>209</v>
      </c>
      <c r="C36" s="215" t="s">
        <v>314</v>
      </c>
      <c r="D36" s="52" t="s">
        <v>315</v>
      </c>
      <c r="E36" s="128" t="str">
        <f>VLOOKUP(C36,'외부사업 비공개승인관리_국내'!$C:$H,4,FALSE)</f>
        <v>2020-03-06</v>
      </c>
      <c r="F36" s="176" t="str">
        <f>VLOOKUP(C36,'외부사업 비공개승인관리_국내'!$C:$H,5,FALSE)</f>
        <v>산업통상부</v>
      </c>
      <c r="G36" s="176" t="str">
        <f>VLOOKUP(C36,'외부사업 비공개승인관리_국내'!$C:$H,6,FALSE)</f>
        <v>2025-02-25</v>
      </c>
      <c r="H36" s="128" t="str">
        <f>VLOOKUP(C36,'외부사업 비공개승인관리_국내'!$C:$H,3,FALSE)</f>
        <v>반려</v>
      </c>
      <c r="I36" s="68" t="str">
        <f>LEFT(VLOOKUP(C36,'국내평가(ORS)'!P:AO,26,0),10)</f>
        <v>2020-03-06</v>
      </c>
      <c r="J36" s="71" t="str">
        <f t="shared" si="0"/>
        <v>O</v>
      </c>
      <c r="K36" s="53" t="str">
        <f>VLOOKUP(C36, '국내평가(ORS)'!P:AL, 23, 0)</f>
        <v>평가반려
2021-05-10</v>
      </c>
      <c r="L36" s="71" t="str">
        <f>VLOOKUP(C36, '국내평가(ORS)'!A:AL, 2, 0)</f>
        <v>반려</v>
      </c>
      <c r="M36" s="71" t="s">
        <v>280</v>
      </c>
      <c r="N36" s="53" t="s">
        <v>240</v>
      </c>
      <c r="O36" s="53" t="s">
        <v>240</v>
      </c>
      <c r="P36" s="138" t="str">
        <f t="shared" si="1"/>
        <v/>
      </c>
      <c r="Q36" s="71" t="s">
        <v>240</v>
      </c>
      <c r="R36" s="53" t="s">
        <v>225</v>
      </c>
      <c r="S36" s="53" t="s">
        <v>275</v>
      </c>
      <c r="T36" s="53"/>
      <c r="U36" s="222"/>
      <c r="V36" s="54"/>
      <c r="W36" s="54"/>
      <c r="X36" s="54"/>
      <c r="Y36" s="54"/>
      <c r="Z36" s="54"/>
      <c r="AA36" s="54"/>
      <c r="AB36" s="54"/>
      <c r="AC36" s="53"/>
      <c r="AD36" s="53"/>
      <c r="AE36" s="48"/>
    </row>
    <row r="37" spans="1:31" s="45" customFormat="1" ht="20.149999999999999" customHeight="1">
      <c r="A37" s="128">
        <v>35</v>
      </c>
      <c r="B37" s="52" t="s">
        <v>209</v>
      </c>
      <c r="C37" s="215" t="s">
        <v>316</v>
      </c>
      <c r="D37" s="52" t="s">
        <v>317</v>
      </c>
      <c r="E37" s="128" t="str">
        <f>VLOOKUP(C37,'외부사업 비공개승인관리_국내'!$C:$H,4,FALSE)</f>
        <v>2020-02-24</v>
      </c>
      <c r="F37" s="176" t="str">
        <f>VLOOKUP(C37,'외부사업 비공개승인관리_국내'!$C:$H,5,FALSE)</f>
        <v>산업통상부</v>
      </c>
      <c r="G37" s="176" t="str">
        <f>VLOOKUP(C37,'외부사업 비공개승인관리_국내'!$C:$H,6,FALSE)</f>
        <v>2025-02-25</v>
      </c>
      <c r="H37" s="128" t="str">
        <f>VLOOKUP(C37,'외부사업 비공개승인관리_국내'!$C:$H,3,FALSE)</f>
        <v>반려</v>
      </c>
      <c r="I37" s="68" t="str">
        <f>LEFT(VLOOKUP(C37,'국내평가(ORS)'!P:AO,26,0),10)</f>
        <v>2020-02-24</v>
      </c>
      <c r="J37" s="71" t="str">
        <f t="shared" si="0"/>
        <v>O</v>
      </c>
      <c r="K37" s="53" t="str">
        <f>VLOOKUP(C37, '국내평가(ORS)'!P:AL, 23, 0)</f>
        <v>평가반려
2020-05-21</v>
      </c>
      <c r="L37" s="71" t="str">
        <f>VLOOKUP(C37, '국내평가(ORS)'!A:AL, 2, 0)</f>
        <v>반려</v>
      </c>
      <c r="M37" s="71" t="s">
        <v>280</v>
      </c>
      <c r="N37" s="53" t="s">
        <v>240</v>
      </c>
      <c r="O37" s="53" t="s">
        <v>240</v>
      </c>
      <c r="P37" s="138" t="str">
        <f t="shared" si="1"/>
        <v/>
      </c>
      <c r="Q37" s="71" t="s">
        <v>240</v>
      </c>
      <c r="R37" s="53" t="s">
        <v>225</v>
      </c>
      <c r="S37" s="53" t="s">
        <v>275</v>
      </c>
      <c r="T37" s="53"/>
      <c r="U37" s="222"/>
      <c r="V37" s="54"/>
      <c r="W37" s="54"/>
      <c r="X37" s="54"/>
      <c r="Y37" s="54"/>
      <c r="Z37" s="54"/>
      <c r="AA37" s="54"/>
      <c r="AB37" s="54"/>
      <c r="AC37" s="53"/>
      <c r="AD37" s="53"/>
      <c r="AE37" s="48"/>
    </row>
    <row r="38" spans="1:31" s="45" customFormat="1" ht="20.149999999999999" customHeight="1">
      <c r="A38" s="128">
        <v>36</v>
      </c>
      <c r="B38" s="52" t="s">
        <v>215</v>
      </c>
      <c r="C38" s="215" t="s">
        <v>318</v>
      </c>
      <c r="D38" s="52" t="s">
        <v>319</v>
      </c>
      <c r="E38" s="128" t="str">
        <f>VLOOKUP(C38,'외부사업 비공개승인관리_국내'!$C:$H,4,FALSE)</f>
        <v>2019-12-31</v>
      </c>
      <c r="F38" s="176" t="str">
        <f>VLOOKUP(C38,'외부사업 비공개승인관리_국내'!$C:$H,5,FALSE)</f>
        <v>산업통상부</v>
      </c>
      <c r="G38" s="176" t="str">
        <f>VLOOKUP(C38,'외부사업 비공개승인관리_국내'!$C:$H,6,FALSE)</f>
        <v>2025-01-09</v>
      </c>
      <c r="H38" s="128" t="str">
        <f>VLOOKUP(C38,'외부사업 비공개승인관리_국내'!$C:$H,3,FALSE)</f>
        <v>보완요청</v>
      </c>
      <c r="I38" s="68" t="str">
        <f>LEFT(VLOOKUP(C38,'국내평가(ORS)'!P:AO,26,0),10)</f>
        <v>2019-12-31</v>
      </c>
      <c r="J38" s="71" t="str">
        <f t="shared" si="0"/>
        <v>O</v>
      </c>
      <c r="K38" s="53" t="str">
        <f>VLOOKUP(C38, '국내평가(ORS)'!P:AL, 23, 0)</f>
        <v>[보완3차]문서재제출요청
2022-10-20</v>
      </c>
      <c r="L38" s="71" t="str">
        <f>VLOOKUP(C38, '국내평가(ORS)'!A:AL, 2, 0)</f>
        <v>보완3차_문서보완중</v>
      </c>
      <c r="M38" s="71" t="s">
        <v>239</v>
      </c>
      <c r="N38" s="53" t="s">
        <v>240</v>
      </c>
      <c r="O38" s="53" t="s">
        <v>240</v>
      </c>
      <c r="P38" s="138" t="str">
        <f t="shared" si="1"/>
        <v>검토가능</v>
      </c>
      <c r="Q38" s="71" t="s">
        <v>218</v>
      </c>
      <c r="R38" s="71" t="s">
        <v>213</v>
      </c>
      <c r="S38" s="173">
        <v>45665</v>
      </c>
      <c r="T38" s="174" t="s">
        <v>304</v>
      </c>
      <c r="U38" s="228" t="s">
        <v>242</v>
      </c>
      <c r="V38" s="54"/>
      <c r="W38" s="54"/>
      <c r="X38" s="54"/>
      <c r="Y38" s="54"/>
      <c r="Z38" s="54"/>
      <c r="AA38" s="54"/>
      <c r="AB38" s="54"/>
      <c r="AC38" s="53"/>
      <c r="AD38" s="53"/>
      <c r="AE38" s="48"/>
    </row>
    <row r="39" spans="1:31" s="45" customFormat="1" ht="20.149999999999999" customHeight="1">
      <c r="A39" s="128">
        <v>37</v>
      </c>
      <c r="B39" s="52" t="s">
        <v>215</v>
      </c>
      <c r="C39" s="215" t="s">
        <v>320</v>
      </c>
      <c r="D39" s="52" t="s">
        <v>319</v>
      </c>
      <c r="E39" s="128" t="str">
        <f>VLOOKUP(C39,'외부사업 비공개승인관리_국내'!$C:$H,4,FALSE)</f>
        <v>2019-12-31</v>
      </c>
      <c r="F39" s="176" t="str">
        <f>VLOOKUP(C39,'외부사업 비공개승인관리_국내'!$C:$H,5,FALSE)</f>
        <v>산업통상부</v>
      </c>
      <c r="G39" s="176" t="str">
        <f>VLOOKUP(C39,'외부사업 비공개승인관리_국내'!$C:$H,6,FALSE)</f>
        <v>2025-01-09</v>
      </c>
      <c r="H39" s="128" t="str">
        <f>VLOOKUP(C39,'외부사업 비공개승인관리_국내'!$C:$H,3,FALSE)</f>
        <v>보완요청</v>
      </c>
      <c r="I39" s="68" t="str">
        <f>LEFT(VLOOKUP(C39,'국내평가(ORS)'!P:AO,26,0),10)</f>
        <v>2019-12-31</v>
      </c>
      <c r="J39" s="71" t="str">
        <f t="shared" si="0"/>
        <v>O</v>
      </c>
      <c r="K39" s="53" t="str">
        <f>VLOOKUP(C39, '국내평가(ORS)'!P:AL, 23, 0)</f>
        <v>[보완3차]문서재제출요청
2022-10-18</v>
      </c>
      <c r="L39" s="71" t="str">
        <f>VLOOKUP(C39, '국내평가(ORS)'!A:AL, 2, 0)</f>
        <v>보완3차_문서보완중</v>
      </c>
      <c r="M39" s="71" t="s">
        <v>239</v>
      </c>
      <c r="N39" s="53" t="s">
        <v>240</v>
      </c>
      <c r="O39" s="53" t="s">
        <v>240</v>
      </c>
      <c r="P39" s="138" t="str">
        <f t="shared" si="1"/>
        <v>검토가능</v>
      </c>
      <c r="Q39" s="71" t="s">
        <v>218</v>
      </c>
      <c r="R39" s="71" t="s">
        <v>213</v>
      </c>
      <c r="S39" s="173">
        <v>45665</v>
      </c>
      <c r="T39" s="174" t="s">
        <v>304</v>
      </c>
      <c r="U39" s="228" t="s">
        <v>242</v>
      </c>
      <c r="V39" s="54"/>
      <c r="W39" s="54"/>
      <c r="X39" s="54"/>
      <c r="Y39" s="54"/>
      <c r="Z39" s="54"/>
      <c r="AA39" s="54"/>
      <c r="AB39" s="54"/>
      <c r="AC39" s="53"/>
      <c r="AD39" s="53"/>
      <c r="AE39" s="48"/>
    </row>
    <row r="40" spans="1:31" s="45" customFormat="1" ht="20.149999999999999" customHeight="1">
      <c r="A40" s="128">
        <v>38</v>
      </c>
      <c r="B40" s="52" t="s">
        <v>277</v>
      </c>
      <c r="C40" s="215" t="s">
        <v>321</v>
      </c>
      <c r="D40" s="52" t="s">
        <v>319</v>
      </c>
      <c r="E40" s="128" t="str">
        <f>VLOOKUP(C40,'외부사업 비공개승인관리_국내'!$C:$H,4,FALSE)</f>
        <v>2019-12-31</v>
      </c>
      <c r="F40" s="176" t="str">
        <f>VLOOKUP(C40,'외부사업 비공개승인관리_국내'!$C:$H,5,FALSE)</f>
        <v>기후에너지환경부</v>
      </c>
      <c r="G40" s="176" t="str">
        <f>VLOOKUP(C40,'외부사업 비공개승인관리_국내'!$C:$H,6,FALSE)</f>
        <v>2025-02-25</v>
      </c>
      <c r="H40" s="128" t="str">
        <f>VLOOKUP(C40,'외부사업 비공개승인관리_국내'!$C:$H,3,FALSE)</f>
        <v>반려</v>
      </c>
      <c r="I40" s="68" t="str">
        <f>LEFT(VLOOKUP(C40,'국내평가(ORS)'!P:AO,26,0),10)</f>
        <v>2021-12-27</v>
      </c>
      <c r="J40" s="71" t="str">
        <f t="shared" si="0"/>
        <v>X</v>
      </c>
      <c r="K40" s="53" t="str">
        <f>VLOOKUP(C40, '국내평가(ORS)'!P:AL, 23, 0)</f>
        <v>문서재제출요청
2022-08-24</v>
      </c>
      <c r="L40" s="71" t="str">
        <f>VLOOKUP(C40, '국내평가(ORS)'!A:AL, 2, 0)</f>
        <v>문서재제출</v>
      </c>
      <c r="M40" s="71" t="s">
        <v>280</v>
      </c>
      <c r="N40" s="53" t="s">
        <v>240</v>
      </c>
      <c r="O40" s="53" t="s">
        <v>240</v>
      </c>
      <c r="P40" s="138" t="str">
        <f t="shared" si="1"/>
        <v/>
      </c>
      <c r="Q40" s="71" t="s">
        <v>240</v>
      </c>
      <c r="R40" s="53" t="s">
        <v>225</v>
      </c>
      <c r="S40" s="53" t="s">
        <v>275</v>
      </c>
      <c r="T40" s="53"/>
      <c r="U40" s="222"/>
      <c r="V40" s="54"/>
      <c r="W40" s="54"/>
      <c r="X40" s="54"/>
      <c r="Y40" s="54"/>
      <c r="Z40" s="54"/>
      <c r="AA40" s="54"/>
      <c r="AB40" s="54"/>
      <c r="AC40" s="53"/>
      <c r="AD40" s="53"/>
      <c r="AE40" s="48"/>
    </row>
    <row r="41" spans="1:31" s="45" customFormat="1" ht="20.149999999999999" customHeight="1">
      <c r="A41" s="128">
        <v>39</v>
      </c>
      <c r="B41" s="52" t="s">
        <v>209</v>
      </c>
      <c r="C41" s="215" t="s">
        <v>322</v>
      </c>
      <c r="D41" s="1" t="s">
        <v>323</v>
      </c>
      <c r="E41" s="128" t="str">
        <f>VLOOKUP(C41,'외부사업 비공개승인관리_국내'!$C:$H,4,FALSE)</f>
        <v>2019-12-25</v>
      </c>
      <c r="F41" s="176" t="str">
        <f>VLOOKUP(C41,'외부사업 비공개승인관리_국내'!$C:$H,5,FALSE)</f>
        <v>산업통상부</v>
      </c>
      <c r="G41" s="176" t="str">
        <f>VLOOKUP(C41,'외부사업 비공개승인관리_국내'!$C:$H,6,FALSE)</f>
        <v>2025-02-25</v>
      </c>
      <c r="H41" s="128" t="str">
        <f>VLOOKUP(C41,'외부사업 비공개승인관리_국내'!$C:$H,3,FALSE)</f>
        <v>반려</v>
      </c>
      <c r="I41" s="68" t="str">
        <f>LEFT(VLOOKUP(C41,'국내평가(ORS)'!P:AO,26,0),10)</f>
        <v>2019-12-25</v>
      </c>
      <c r="J41" s="71" t="str">
        <f t="shared" si="0"/>
        <v>O</v>
      </c>
      <c r="K41" s="53" t="str">
        <f>VLOOKUP(C41, '국내평가(ORS)'!P:AL, 23, 0)</f>
        <v>[보완1차]평가반려
2021-11-03</v>
      </c>
      <c r="L41" s="71" t="str">
        <f>VLOOKUP(C41, '국내평가(ORS)'!A:AL, 2, 0)</f>
        <v>반려</v>
      </c>
      <c r="M41" s="71" t="s">
        <v>280</v>
      </c>
      <c r="N41" s="53" t="s">
        <v>240</v>
      </c>
      <c r="O41" s="53" t="s">
        <v>240</v>
      </c>
      <c r="P41" s="138" t="str">
        <f t="shared" si="1"/>
        <v/>
      </c>
      <c r="Q41" s="71" t="s">
        <v>240</v>
      </c>
      <c r="R41" s="53" t="s">
        <v>225</v>
      </c>
      <c r="S41" s="53" t="s">
        <v>275</v>
      </c>
      <c r="T41" s="53"/>
      <c r="U41" s="222"/>
      <c r="V41" s="54"/>
      <c r="W41" s="54"/>
      <c r="X41" s="54"/>
      <c r="Y41" s="54"/>
      <c r="Z41" s="54"/>
      <c r="AA41" s="54"/>
      <c r="AB41" s="54"/>
      <c r="AC41" s="53"/>
      <c r="AD41" s="53"/>
      <c r="AE41" s="48"/>
    </row>
    <row r="42" spans="1:31" s="45" customFormat="1" ht="20.149999999999999" customHeight="1">
      <c r="A42" s="128">
        <v>40</v>
      </c>
      <c r="B42" s="52" t="s">
        <v>277</v>
      </c>
      <c r="C42" s="215" t="s">
        <v>324</v>
      </c>
      <c r="D42" s="52" t="s">
        <v>325</v>
      </c>
      <c r="E42" s="128" t="str">
        <f>VLOOKUP(C42,'외부사업 비공개승인관리_국내'!$C:$H,4,FALSE)</f>
        <v>2019-12-19</v>
      </c>
      <c r="F42" s="176" t="str">
        <f>VLOOKUP(C42,'외부사업 비공개승인관리_국내'!$C:$H,5,FALSE)</f>
        <v>기후에너지환경부</v>
      </c>
      <c r="G42" s="176" t="str">
        <f>VLOOKUP(C42,'외부사업 비공개승인관리_국내'!$C:$H,6,FALSE)</f>
        <v>2022-06-02</v>
      </c>
      <c r="H42" s="128" t="str">
        <f>VLOOKUP(C42,'외부사업 비공개승인관리_국내'!$C:$H,3,FALSE)</f>
        <v>보완요청</v>
      </c>
      <c r="I42" s="68" t="str">
        <f>LEFT(VLOOKUP(C42,'국내평가(ORS)'!P:AO,26,0),10)</f>
        <v>2022-09-05</v>
      </c>
      <c r="J42" s="71" t="str">
        <f t="shared" si="0"/>
        <v>X</v>
      </c>
      <c r="K42" s="53" t="str">
        <f>VLOOKUP(C42, '국내평가(ORS)'!P:AL, 23, 0)</f>
        <v>[보완3차]착수신고
2025-01-03</v>
      </c>
      <c r="L42" s="71" t="str">
        <f>VLOOKUP(C42, '국내평가(ORS)'!A:AL, 2, 0)</f>
        <v>승인</v>
      </c>
      <c r="M42" s="71" t="s">
        <v>245</v>
      </c>
      <c r="N42" s="53" t="s">
        <v>218</v>
      </c>
      <c r="O42" s="53" t="s">
        <v>213</v>
      </c>
      <c r="P42" s="138" t="str">
        <f t="shared" si="1"/>
        <v>검토가능</v>
      </c>
      <c r="Q42" s="71" t="s">
        <v>218</v>
      </c>
      <c r="R42" s="71" t="s">
        <v>213</v>
      </c>
      <c r="S42" s="53" t="s">
        <v>275</v>
      </c>
      <c r="T42" s="53" t="s">
        <v>294</v>
      </c>
      <c r="U42" s="235" t="s">
        <v>326</v>
      </c>
      <c r="V42" s="54"/>
      <c r="W42" s="54"/>
      <c r="X42" s="54"/>
      <c r="Y42" s="54"/>
      <c r="Z42" s="54"/>
      <c r="AA42" s="54"/>
      <c r="AB42" s="54"/>
      <c r="AC42" s="53" t="s">
        <v>327</v>
      </c>
      <c r="AD42" s="148"/>
      <c r="AE42" s="48"/>
    </row>
    <row r="43" spans="1:31" s="45" customFormat="1" ht="20.149999999999999" customHeight="1">
      <c r="A43" s="128">
        <v>41</v>
      </c>
      <c r="B43" s="52" t="s">
        <v>277</v>
      </c>
      <c r="C43" s="215" t="s">
        <v>328</v>
      </c>
      <c r="D43" s="52" t="s">
        <v>329</v>
      </c>
      <c r="E43" s="128" t="str">
        <f>VLOOKUP(C43,'외부사업 비공개승인관리_국내'!$C:$H,4,FALSE)</f>
        <v>2019-12-17</v>
      </c>
      <c r="F43" s="176" t="str">
        <f>VLOOKUP(C43,'외부사업 비공개승인관리_국내'!$C:$H,5,FALSE)</f>
        <v>산업통상부</v>
      </c>
      <c r="G43" s="176" t="str">
        <f>VLOOKUP(C43,'외부사업 비공개승인관리_국내'!$C:$H,6,FALSE)</f>
        <v>2025-02-25</v>
      </c>
      <c r="H43" s="128" t="str">
        <f>VLOOKUP(C43,'외부사업 비공개승인관리_국내'!$C:$H,3,FALSE)</f>
        <v>반려</v>
      </c>
      <c r="I43" s="68" t="str">
        <f>LEFT(VLOOKUP(C43,'국내평가(ORS)'!P:AO,26,0),10)</f>
        <v>2019-12-17</v>
      </c>
      <c r="J43" s="71" t="str">
        <f t="shared" si="0"/>
        <v>O</v>
      </c>
      <c r="K43" s="53" t="str">
        <f>VLOOKUP(C43, '국내평가(ORS)'!P:AL, 23, 0)</f>
        <v>평가반려
2021-06-07</v>
      </c>
      <c r="L43" s="71" t="str">
        <f>VLOOKUP(C43, '국내평가(ORS)'!A:AL, 2, 0)</f>
        <v>반려</v>
      </c>
      <c r="M43" s="71" t="s">
        <v>280</v>
      </c>
      <c r="N43" s="53" t="s">
        <v>240</v>
      </c>
      <c r="O43" s="53" t="s">
        <v>240</v>
      </c>
      <c r="P43" s="138" t="str">
        <f t="shared" si="1"/>
        <v/>
      </c>
      <c r="Q43" s="71" t="s">
        <v>240</v>
      </c>
      <c r="R43" s="53" t="s">
        <v>225</v>
      </c>
      <c r="S43" s="53" t="s">
        <v>275</v>
      </c>
      <c r="T43" s="53"/>
      <c r="U43" s="222"/>
      <c r="V43" s="54"/>
      <c r="W43" s="54"/>
      <c r="X43" s="54"/>
      <c r="Y43" s="54"/>
      <c r="Z43" s="54"/>
      <c r="AA43" s="54"/>
      <c r="AB43" s="54"/>
      <c r="AC43" s="53"/>
      <c r="AD43" s="53"/>
      <c r="AE43" s="48"/>
    </row>
    <row r="44" spans="1:31" s="45" customFormat="1" ht="20.149999999999999" customHeight="1">
      <c r="A44" s="128">
        <v>42</v>
      </c>
      <c r="B44" s="52" t="s">
        <v>277</v>
      </c>
      <c r="C44" s="215" t="s">
        <v>330</v>
      </c>
      <c r="D44" s="52" t="s">
        <v>329</v>
      </c>
      <c r="E44" s="128" t="str">
        <f>VLOOKUP(C44,'외부사업 비공개승인관리_국내'!$C:$H,4,FALSE)</f>
        <v>2019-12-17</v>
      </c>
      <c r="F44" s="176" t="str">
        <f>VLOOKUP(C44,'외부사업 비공개승인관리_국내'!$C:$H,5,FALSE)</f>
        <v>산업통상부</v>
      </c>
      <c r="G44" s="176" t="str">
        <f>VLOOKUP(C44,'외부사업 비공개승인관리_국내'!$C:$H,6,FALSE)</f>
        <v>2025-02-25</v>
      </c>
      <c r="H44" s="128" t="str">
        <f>VLOOKUP(C44,'외부사업 비공개승인관리_국내'!$C:$H,3,FALSE)</f>
        <v>반려</v>
      </c>
      <c r="I44" s="68" t="str">
        <f>LEFT(VLOOKUP(C44,'국내평가(ORS)'!P:AO,26,0),10)</f>
        <v>2019-12-17</v>
      </c>
      <c r="J44" s="71" t="str">
        <f t="shared" si="0"/>
        <v>O</v>
      </c>
      <c r="K44" s="53" t="str">
        <f>VLOOKUP(C44, '국내평가(ORS)'!P:AL, 23, 0)</f>
        <v>평가반려
2021-06-07</v>
      </c>
      <c r="L44" s="71" t="str">
        <f>VLOOKUP(C44, '국내평가(ORS)'!A:AL, 2, 0)</f>
        <v>반려</v>
      </c>
      <c r="M44" s="71" t="s">
        <v>280</v>
      </c>
      <c r="N44" s="53" t="s">
        <v>240</v>
      </c>
      <c r="O44" s="53" t="s">
        <v>240</v>
      </c>
      <c r="P44" s="138" t="str">
        <f t="shared" si="1"/>
        <v/>
      </c>
      <c r="Q44" s="71" t="s">
        <v>240</v>
      </c>
      <c r="R44" s="53" t="s">
        <v>225</v>
      </c>
      <c r="S44" s="53" t="s">
        <v>275</v>
      </c>
      <c r="T44" s="53"/>
      <c r="U44" s="222"/>
      <c r="V44" s="54"/>
      <c r="W44" s="54"/>
      <c r="X44" s="54"/>
      <c r="Y44" s="54"/>
      <c r="Z44" s="54"/>
      <c r="AA44" s="54"/>
      <c r="AB44" s="54"/>
      <c r="AC44" s="53"/>
      <c r="AD44" s="53"/>
      <c r="AE44" s="48"/>
    </row>
    <row r="45" spans="1:31" s="45" customFormat="1" ht="20.149999999999999" customHeight="1">
      <c r="A45" s="128">
        <v>43</v>
      </c>
      <c r="B45" s="52" t="s">
        <v>277</v>
      </c>
      <c r="C45" s="215" t="s">
        <v>31694</v>
      </c>
      <c r="D45" s="52" t="s">
        <v>329</v>
      </c>
      <c r="E45" s="128" t="str">
        <f>VLOOKUP(C45,'외부사업 비공개승인관리_국내'!$C:$H,4,FALSE)</f>
        <v>2019-12-17</v>
      </c>
      <c r="F45" s="176" t="str">
        <f>VLOOKUP(C45,'외부사업 비공개승인관리_국내'!$C:$H,5,FALSE)</f>
        <v>산업통상부</v>
      </c>
      <c r="G45" s="176" t="str">
        <f>VLOOKUP(C45,'외부사업 비공개승인관리_국내'!$C:$H,6,FALSE)</f>
        <v>2025-02-25</v>
      </c>
      <c r="H45" s="128" t="str">
        <f>VLOOKUP(C45,'외부사업 비공개승인관리_국내'!$C:$H,3,FALSE)</f>
        <v>반려</v>
      </c>
      <c r="I45" s="68" t="str">
        <f>LEFT(VLOOKUP(C45,'국내평가(ORS)'!P:AO,26,0),10)</f>
        <v>2019-12-17</v>
      </c>
      <c r="J45" s="71" t="str">
        <f t="shared" si="0"/>
        <v>O</v>
      </c>
      <c r="K45" s="53" t="str">
        <f>VLOOKUP(C45, '국내평가(ORS)'!P:AL, 23, 0)</f>
        <v>평가반려
2021-06-07</v>
      </c>
      <c r="L45" s="71" t="str">
        <f>VLOOKUP(C45, '국내평가(ORS)'!A:AL, 2, 0)</f>
        <v>반려</v>
      </c>
      <c r="M45" s="71" t="s">
        <v>280</v>
      </c>
      <c r="N45" s="53" t="s">
        <v>240</v>
      </c>
      <c r="O45" s="53" t="s">
        <v>240</v>
      </c>
      <c r="P45" s="138" t="str">
        <f t="shared" si="1"/>
        <v/>
      </c>
      <c r="Q45" s="71" t="s">
        <v>240</v>
      </c>
      <c r="R45" s="53" t="s">
        <v>225</v>
      </c>
      <c r="S45" s="53" t="s">
        <v>275</v>
      </c>
      <c r="T45" s="53"/>
      <c r="U45" s="222"/>
      <c r="V45" s="54"/>
      <c r="W45" s="54"/>
      <c r="X45" s="54"/>
      <c r="Y45" s="54"/>
      <c r="Z45" s="54"/>
      <c r="AA45" s="54"/>
      <c r="AB45" s="54"/>
      <c r="AC45" s="53"/>
      <c r="AD45" s="53"/>
      <c r="AE45" s="48"/>
    </row>
    <row r="46" spans="1:31" s="45" customFormat="1" ht="20.149999999999999" customHeight="1">
      <c r="A46" s="128">
        <v>44</v>
      </c>
      <c r="B46" s="52" t="s">
        <v>277</v>
      </c>
      <c r="C46" s="215" t="s">
        <v>330</v>
      </c>
      <c r="D46" s="52" t="s">
        <v>329</v>
      </c>
      <c r="E46" s="128" t="str">
        <f>VLOOKUP(C46,'외부사업 비공개승인관리_국내'!$C:$H,4,FALSE)</f>
        <v>2019-12-17</v>
      </c>
      <c r="F46" s="176" t="str">
        <f>VLOOKUP(C46,'외부사업 비공개승인관리_국내'!$C:$H,5,FALSE)</f>
        <v>산업통상부</v>
      </c>
      <c r="G46" s="176" t="str">
        <f>VLOOKUP(C46,'외부사업 비공개승인관리_국내'!$C:$H,6,FALSE)</f>
        <v>2025-02-25</v>
      </c>
      <c r="H46" s="128" t="str">
        <f>VLOOKUP(C46,'외부사업 비공개승인관리_국내'!$C:$H,3,FALSE)</f>
        <v>반려</v>
      </c>
      <c r="I46" s="68" t="str">
        <f>LEFT(VLOOKUP(C46,'국내평가(ORS)'!P:AO,26,0),10)</f>
        <v>2019-12-17</v>
      </c>
      <c r="J46" s="71" t="str">
        <f t="shared" si="0"/>
        <v>O</v>
      </c>
      <c r="K46" s="53" t="str">
        <f>VLOOKUP(C46, '국내평가(ORS)'!P:AL, 23, 0)</f>
        <v>평가반려
2021-06-07</v>
      </c>
      <c r="L46" s="71" t="str">
        <f>VLOOKUP(C46, '국내평가(ORS)'!A:AL, 2, 0)</f>
        <v>반려</v>
      </c>
      <c r="M46" s="71" t="s">
        <v>280</v>
      </c>
      <c r="N46" s="53" t="s">
        <v>240</v>
      </c>
      <c r="O46" s="53" t="s">
        <v>240</v>
      </c>
      <c r="P46" s="138" t="str">
        <f t="shared" si="1"/>
        <v/>
      </c>
      <c r="Q46" s="71" t="s">
        <v>240</v>
      </c>
      <c r="R46" s="53" t="s">
        <v>225</v>
      </c>
      <c r="S46" s="53" t="s">
        <v>275</v>
      </c>
      <c r="T46" s="53"/>
      <c r="U46" s="222"/>
      <c r="V46" s="54"/>
      <c r="W46" s="54"/>
      <c r="X46" s="54"/>
      <c r="Y46" s="54"/>
      <c r="Z46" s="54"/>
      <c r="AA46" s="54"/>
      <c r="AB46" s="54"/>
      <c r="AC46" s="53"/>
      <c r="AD46" s="53"/>
      <c r="AE46" s="48"/>
    </row>
    <row r="47" spans="1:31" s="45" customFormat="1" ht="20.149999999999999" customHeight="1">
      <c r="A47" s="128">
        <v>45</v>
      </c>
      <c r="B47" s="52" t="s">
        <v>277</v>
      </c>
      <c r="C47" s="215" t="s">
        <v>330</v>
      </c>
      <c r="D47" s="52" t="s">
        <v>329</v>
      </c>
      <c r="E47" s="128" t="str">
        <f>VLOOKUP(C47,'외부사업 비공개승인관리_국내'!$C:$H,4,FALSE)</f>
        <v>2019-12-17</v>
      </c>
      <c r="F47" s="176" t="str">
        <f>VLOOKUP(C47,'외부사업 비공개승인관리_국내'!$C:$H,5,FALSE)</f>
        <v>산업통상부</v>
      </c>
      <c r="G47" s="176" t="str">
        <f>VLOOKUP(C47,'외부사업 비공개승인관리_국내'!$C:$H,6,FALSE)</f>
        <v>2025-02-25</v>
      </c>
      <c r="H47" s="128" t="str">
        <f>VLOOKUP(C47,'외부사업 비공개승인관리_국내'!$C:$H,3,FALSE)</f>
        <v>반려</v>
      </c>
      <c r="I47" s="68" t="str">
        <f>LEFT(VLOOKUP(C47,'국내평가(ORS)'!P:AO,26,0),10)</f>
        <v>2019-12-17</v>
      </c>
      <c r="J47" s="71" t="str">
        <f t="shared" si="0"/>
        <v>O</v>
      </c>
      <c r="K47" s="53" t="str">
        <f>VLOOKUP(C47, '국내평가(ORS)'!P:AL, 23, 0)</f>
        <v>평가반려
2021-06-07</v>
      </c>
      <c r="L47" s="71" t="str">
        <f>VLOOKUP(C47, '국내평가(ORS)'!A:AL, 2, 0)</f>
        <v>반려</v>
      </c>
      <c r="M47" s="71" t="s">
        <v>280</v>
      </c>
      <c r="N47" s="53" t="s">
        <v>240</v>
      </c>
      <c r="O47" s="53" t="s">
        <v>240</v>
      </c>
      <c r="P47" s="138" t="str">
        <f t="shared" si="1"/>
        <v/>
      </c>
      <c r="Q47" s="71" t="s">
        <v>240</v>
      </c>
      <c r="R47" s="53" t="s">
        <v>225</v>
      </c>
      <c r="S47" s="53" t="s">
        <v>275</v>
      </c>
      <c r="T47" s="53"/>
      <c r="U47" s="222"/>
      <c r="V47" s="54"/>
      <c r="W47" s="54"/>
      <c r="X47" s="54"/>
      <c r="Y47" s="54"/>
      <c r="Z47" s="54"/>
      <c r="AA47" s="54"/>
      <c r="AB47" s="54"/>
      <c r="AC47" s="53"/>
      <c r="AD47" s="53"/>
      <c r="AE47" s="48"/>
    </row>
    <row r="48" spans="1:31" s="45" customFormat="1" ht="20.149999999999999" customHeight="1">
      <c r="A48" s="128">
        <v>46</v>
      </c>
      <c r="B48" s="52" t="s">
        <v>277</v>
      </c>
      <c r="C48" s="215" t="s">
        <v>330</v>
      </c>
      <c r="D48" s="52" t="s">
        <v>329</v>
      </c>
      <c r="E48" s="128" t="str">
        <f>VLOOKUP(C48,'외부사업 비공개승인관리_국내'!$C:$H,4,FALSE)</f>
        <v>2019-12-17</v>
      </c>
      <c r="F48" s="176" t="str">
        <f>VLOOKUP(C48,'외부사업 비공개승인관리_국내'!$C:$H,5,FALSE)</f>
        <v>산업통상부</v>
      </c>
      <c r="G48" s="176" t="str">
        <f>VLOOKUP(C48,'외부사업 비공개승인관리_국내'!$C:$H,6,FALSE)</f>
        <v>2025-02-25</v>
      </c>
      <c r="H48" s="128" t="str">
        <f>VLOOKUP(C48,'외부사업 비공개승인관리_국내'!$C:$H,3,FALSE)</f>
        <v>반려</v>
      </c>
      <c r="I48" s="68" t="str">
        <f>LEFT(VLOOKUP(C48,'국내평가(ORS)'!P:AO,26,0),10)</f>
        <v>2019-12-17</v>
      </c>
      <c r="J48" s="71" t="str">
        <f t="shared" si="0"/>
        <v>O</v>
      </c>
      <c r="K48" s="53" t="str">
        <f>VLOOKUP(C48, '국내평가(ORS)'!P:AL, 23, 0)</f>
        <v>평가반려
2021-06-07</v>
      </c>
      <c r="L48" s="71" t="str">
        <f>VLOOKUP(C48, '국내평가(ORS)'!A:AL, 2, 0)</f>
        <v>반려</v>
      </c>
      <c r="M48" s="71" t="s">
        <v>280</v>
      </c>
      <c r="N48" s="53" t="s">
        <v>240</v>
      </c>
      <c r="O48" s="53" t="s">
        <v>240</v>
      </c>
      <c r="P48" s="138" t="str">
        <f t="shared" ref="P48:P65" si="2">IF(AND(H48&lt;&gt;"반려", L48&lt;&gt;"반려"),"검토가능","")</f>
        <v/>
      </c>
      <c r="Q48" s="71" t="s">
        <v>240</v>
      </c>
      <c r="R48" s="53" t="s">
        <v>225</v>
      </c>
      <c r="S48" s="53" t="s">
        <v>275</v>
      </c>
      <c r="T48" s="53"/>
      <c r="U48" s="222"/>
      <c r="V48" s="54"/>
      <c r="W48" s="54"/>
      <c r="X48" s="54"/>
      <c r="Y48" s="54"/>
      <c r="Z48" s="54"/>
      <c r="AA48" s="54"/>
      <c r="AB48" s="54"/>
      <c r="AC48" s="53"/>
      <c r="AD48" s="53"/>
      <c r="AE48" s="48"/>
    </row>
    <row r="49" spans="1:31" s="45" customFormat="1" ht="20.149999999999999" customHeight="1">
      <c r="A49" s="128">
        <v>47</v>
      </c>
      <c r="B49" s="52" t="s">
        <v>209</v>
      </c>
      <c r="C49" s="215" t="s">
        <v>331</v>
      </c>
      <c r="D49" s="52" t="s">
        <v>332</v>
      </c>
      <c r="E49" s="128" t="str">
        <f>VLOOKUP(C49,'외부사업 비공개승인관리_국내'!$C:$H,4,FALSE)</f>
        <v>2019-12-16</v>
      </c>
      <c r="F49" s="176" t="str">
        <f>VLOOKUP(C49,'외부사업 비공개승인관리_국내'!$C:$H,5,FALSE)</f>
        <v>산업통상부</v>
      </c>
      <c r="G49" s="176" t="str">
        <f>VLOOKUP(C49,'외부사업 비공개승인관리_국내'!$C:$H,6,FALSE)</f>
        <v>2025-02-25</v>
      </c>
      <c r="H49" s="128" t="str">
        <f>VLOOKUP(C49,'외부사업 비공개승인관리_국내'!$C:$H,3,FALSE)</f>
        <v>반려</v>
      </c>
      <c r="I49" s="68" t="str">
        <f>LEFT(VLOOKUP(C49,'국내평가(ORS)'!P:AO,26,0),10)</f>
        <v>2019-12-16</v>
      </c>
      <c r="J49" s="71" t="str">
        <f t="shared" si="0"/>
        <v>O</v>
      </c>
      <c r="K49" s="53" t="str">
        <f>VLOOKUP(C49, '국내평가(ORS)'!P:AL, 23, 0)</f>
        <v>[보완1차]평가반려
2021-07-14</v>
      </c>
      <c r="L49" s="71" t="str">
        <f>VLOOKUP(C49, '국내평가(ORS)'!A:AL, 2, 0)</f>
        <v>반려</v>
      </c>
      <c r="M49" s="71" t="s">
        <v>280</v>
      </c>
      <c r="N49" s="53" t="s">
        <v>240</v>
      </c>
      <c r="O49" s="53" t="s">
        <v>240</v>
      </c>
      <c r="P49" s="138" t="str">
        <f t="shared" si="2"/>
        <v/>
      </c>
      <c r="Q49" s="71" t="s">
        <v>240</v>
      </c>
      <c r="R49" s="53" t="s">
        <v>225</v>
      </c>
      <c r="S49" s="53" t="s">
        <v>275</v>
      </c>
      <c r="T49" s="53"/>
      <c r="U49" s="222"/>
      <c r="V49" s="54"/>
      <c r="W49" s="54"/>
      <c r="X49" s="54"/>
      <c r="Y49" s="54"/>
      <c r="Z49" s="54"/>
      <c r="AA49" s="54"/>
      <c r="AB49" s="54"/>
      <c r="AC49" s="53"/>
      <c r="AD49" s="53"/>
      <c r="AE49" s="48"/>
    </row>
    <row r="50" spans="1:31" s="45" customFormat="1" ht="20.149999999999999" customHeight="1">
      <c r="A50" s="128">
        <v>48</v>
      </c>
      <c r="B50" s="52" t="s">
        <v>209</v>
      </c>
      <c r="C50" s="215" t="s">
        <v>333</v>
      </c>
      <c r="D50" s="52" t="s">
        <v>334</v>
      </c>
      <c r="E50" s="128" t="str">
        <f>VLOOKUP(C50,'외부사업 비공개승인관리_국내'!$C:$H,4,FALSE)</f>
        <v>2019-12-12</v>
      </c>
      <c r="F50" s="176" t="str">
        <f>VLOOKUP(C50,'외부사업 비공개승인관리_국내'!$C:$H,5,FALSE)</f>
        <v>산업통상부</v>
      </c>
      <c r="G50" s="176" t="str">
        <f>VLOOKUP(C50,'외부사업 비공개승인관리_국내'!$C:$H,6,FALSE)</f>
        <v>2025-02-25</v>
      </c>
      <c r="H50" s="128" t="str">
        <f>VLOOKUP(C50,'외부사업 비공개승인관리_국내'!$C:$H,3,FALSE)</f>
        <v>반려</v>
      </c>
      <c r="I50" s="68" t="str">
        <f>LEFT(VLOOKUP(C50,'국내평가(ORS)'!P:AO,26,0),10)</f>
        <v>2019-12-12</v>
      </c>
      <c r="J50" s="71" t="str">
        <f t="shared" si="0"/>
        <v>O</v>
      </c>
      <c r="K50" s="53" t="str">
        <f>VLOOKUP(C50, '국내평가(ORS)'!P:AL, 23, 0)</f>
        <v>[보완1차]평가반려
2021-05-10</v>
      </c>
      <c r="L50" s="71" t="str">
        <f>VLOOKUP(C50, '국내평가(ORS)'!A:AL, 2, 0)</f>
        <v>반려</v>
      </c>
      <c r="M50" s="71" t="s">
        <v>280</v>
      </c>
      <c r="N50" s="53" t="s">
        <v>240</v>
      </c>
      <c r="O50" s="53" t="s">
        <v>240</v>
      </c>
      <c r="P50" s="138" t="str">
        <f t="shared" si="2"/>
        <v/>
      </c>
      <c r="Q50" s="71" t="s">
        <v>240</v>
      </c>
      <c r="R50" s="53" t="s">
        <v>225</v>
      </c>
      <c r="S50" s="53" t="s">
        <v>275</v>
      </c>
      <c r="T50" s="53"/>
      <c r="U50" s="222"/>
      <c r="V50" s="54"/>
      <c r="W50" s="54"/>
      <c r="X50" s="54"/>
      <c r="Y50" s="54"/>
      <c r="Z50" s="54"/>
      <c r="AA50" s="54"/>
      <c r="AB50" s="54"/>
      <c r="AC50" s="53"/>
      <c r="AD50" s="53"/>
      <c r="AE50" s="48"/>
    </row>
    <row r="51" spans="1:31" s="45" customFormat="1" ht="19.899999999999999" customHeight="1">
      <c r="A51" s="128">
        <v>49</v>
      </c>
      <c r="B51" s="52" t="s">
        <v>209</v>
      </c>
      <c r="C51" s="215" t="s">
        <v>335</v>
      </c>
      <c r="D51" s="52" t="s">
        <v>336</v>
      </c>
      <c r="E51" s="128" t="str">
        <f>VLOOKUP(C51,'외부사업 비공개승인관리_국내'!$C:$H,4,FALSE)</f>
        <v>2024-08-20</v>
      </c>
      <c r="F51" s="176" t="str">
        <f>VLOOKUP(C51,'외부사업 비공개승인관리_국내'!$C:$H,5,FALSE)</f>
        <v>산업통상부</v>
      </c>
      <c r="G51" s="176" t="str">
        <f>VLOOKUP(C51,'외부사업 비공개승인관리_국내'!$C:$H,6,FALSE)</f>
        <v>2022-06-02</v>
      </c>
      <c r="H51" s="128" t="str">
        <f>VLOOKUP(C51,'외부사업 비공개승인관리_국내'!$C:$H,3,FALSE)</f>
        <v>보완완료</v>
      </c>
      <c r="I51" s="68" t="str">
        <f>LEFT(VLOOKUP(C51,'국내평가(ORS)'!P:AO,26,0),10)</f>
        <v>2023-04-25</v>
      </c>
      <c r="J51" s="71" t="str">
        <f t="shared" si="0"/>
        <v>X</v>
      </c>
      <c r="K51" s="53" t="str">
        <f>VLOOKUP(C51, '국내평가(ORS)'!P:AL, 23, 0)</f>
        <v>[보완2차]협의통보
2025-01-21</v>
      </c>
      <c r="L51" s="71" t="str">
        <f>VLOOKUP(C51, '국내평가(ORS)'!A:AL, 2, 0)</f>
        <v>인증유효기간 갱신</v>
      </c>
      <c r="M51" s="71" t="s">
        <v>245</v>
      </c>
      <c r="N51" s="53" t="s">
        <v>218</v>
      </c>
      <c r="O51" s="53" t="s">
        <v>213</v>
      </c>
      <c r="P51" s="138" t="str">
        <f t="shared" si="2"/>
        <v>검토가능</v>
      </c>
      <c r="Q51" s="71" t="s">
        <v>337</v>
      </c>
      <c r="R51" s="71" t="s">
        <v>249</v>
      </c>
      <c r="S51" s="53" t="s">
        <v>275</v>
      </c>
      <c r="T51" s="53" t="s">
        <v>135</v>
      </c>
      <c r="U51" s="235" t="s">
        <v>338</v>
      </c>
      <c r="V51" s="54"/>
      <c r="W51" s="54"/>
      <c r="X51" s="54"/>
      <c r="Y51" s="54"/>
      <c r="Z51" s="54"/>
      <c r="AA51" s="54"/>
      <c r="AB51" s="54"/>
      <c r="AC51" s="53" t="s">
        <v>220</v>
      </c>
      <c r="AD51" s="150" t="s">
        <v>339</v>
      </c>
      <c r="AE51" s="48"/>
    </row>
    <row r="52" spans="1:31" s="45" customFormat="1" ht="20.149999999999999" customHeight="1">
      <c r="A52" s="128">
        <v>50</v>
      </c>
      <c r="B52" s="52" t="s">
        <v>209</v>
      </c>
      <c r="C52" s="215" t="s">
        <v>340</v>
      </c>
      <c r="D52" s="52" t="s">
        <v>341</v>
      </c>
      <c r="E52" s="128" t="str">
        <f>VLOOKUP(C52,'외부사업 비공개승인관리_국내'!$C:$H,4,FALSE)</f>
        <v>2019-11-27</v>
      </c>
      <c r="F52" s="176" t="str">
        <f>VLOOKUP(C52,'외부사업 비공개승인관리_국내'!$C:$H,5,FALSE)</f>
        <v>기후에너지환경부</v>
      </c>
      <c r="G52" s="176" t="str">
        <f>VLOOKUP(C52,'외부사업 비공개승인관리_국내'!$C:$H,6,FALSE)</f>
        <v>2025-02-25</v>
      </c>
      <c r="H52" s="128" t="str">
        <f>VLOOKUP(C52,'외부사업 비공개승인관리_국내'!$C:$H,3,FALSE)</f>
        <v>반려</v>
      </c>
      <c r="I52" s="68" t="str">
        <f>LEFT(VLOOKUP(C52,'국내평가(ORS)'!P:AO,26,0),10)</f>
        <v>2019-11-27</v>
      </c>
      <c r="J52" s="71" t="str">
        <f t="shared" ref="J52:J73" si="3">IF(I52=E52,"O","X")</f>
        <v>O</v>
      </c>
      <c r="K52" s="53" t="str">
        <f>VLOOKUP(C52, '국내평가(ORS)'!P:AL, 23, 0)</f>
        <v>평가반려
2021-11-03</v>
      </c>
      <c r="L52" s="71" t="str">
        <f>VLOOKUP(C52, '국내평가(ORS)'!A:AL, 2, 0)</f>
        <v>반려</v>
      </c>
      <c r="M52" s="71" t="s">
        <v>280</v>
      </c>
      <c r="N52" s="53" t="s">
        <v>240</v>
      </c>
      <c r="O52" s="53" t="s">
        <v>240</v>
      </c>
      <c r="P52" s="138" t="str">
        <f t="shared" si="2"/>
        <v/>
      </c>
      <c r="Q52" s="71" t="s">
        <v>240</v>
      </c>
      <c r="R52" s="53" t="s">
        <v>225</v>
      </c>
      <c r="S52" s="53" t="s">
        <v>275</v>
      </c>
      <c r="T52" s="53"/>
      <c r="U52" s="222"/>
      <c r="V52" s="54"/>
      <c r="W52" s="54"/>
      <c r="X52" s="54"/>
      <c r="Y52" s="54"/>
      <c r="Z52" s="54"/>
      <c r="AA52" s="54"/>
      <c r="AB52" s="54"/>
      <c r="AC52" s="53"/>
      <c r="AD52" s="53"/>
      <c r="AE52" s="48"/>
    </row>
    <row r="53" spans="1:31" s="45" customFormat="1" ht="20.149999999999999" customHeight="1">
      <c r="A53" s="128">
        <v>51</v>
      </c>
      <c r="B53" s="52" t="s">
        <v>277</v>
      </c>
      <c r="C53" s="215" t="s">
        <v>342</v>
      </c>
      <c r="D53" s="52" t="s">
        <v>329</v>
      </c>
      <c r="E53" s="128" t="str">
        <f>VLOOKUP(C53,'외부사업 비공개승인관리_국내'!$C:$H,4,FALSE)</f>
        <v>2019-11-01</v>
      </c>
      <c r="F53" s="176" t="str">
        <f>VLOOKUP(C53,'외부사업 비공개승인관리_국내'!$C:$H,5,FALSE)</f>
        <v>산업통상부</v>
      </c>
      <c r="G53" s="176" t="str">
        <f>VLOOKUP(C53,'외부사업 비공개승인관리_국내'!$C:$H,6,FALSE)</f>
        <v>2025-02-25</v>
      </c>
      <c r="H53" s="128" t="str">
        <f>VLOOKUP(C53,'외부사업 비공개승인관리_국내'!$C:$H,3,FALSE)</f>
        <v>반려</v>
      </c>
      <c r="I53" s="68" t="str">
        <f>LEFT(VLOOKUP(C53,'국내평가(ORS)'!P:AO,26,0),10)</f>
        <v>2019-11-01</v>
      </c>
      <c r="J53" s="71" t="str">
        <f t="shared" si="3"/>
        <v>O</v>
      </c>
      <c r="K53" s="53" t="str">
        <f>VLOOKUP(C53, '국내평가(ORS)'!P:AL, 23, 0)</f>
        <v>평가반려
2021-06-07</v>
      </c>
      <c r="L53" s="71" t="str">
        <f>VLOOKUP(C53, '국내평가(ORS)'!A:AL, 2, 0)</f>
        <v>반려</v>
      </c>
      <c r="M53" s="71" t="s">
        <v>280</v>
      </c>
      <c r="N53" s="53" t="s">
        <v>240</v>
      </c>
      <c r="O53" s="53" t="s">
        <v>240</v>
      </c>
      <c r="P53" s="138" t="str">
        <f t="shared" si="2"/>
        <v/>
      </c>
      <c r="Q53" s="71" t="s">
        <v>240</v>
      </c>
      <c r="R53" s="53" t="s">
        <v>225</v>
      </c>
      <c r="S53" s="53" t="s">
        <v>275</v>
      </c>
      <c r="T53" s="53"/>
      <c r="U53" s="222"/>
      <c r="V53" s="54"/>
      <c r="W53" s="54"/>
      <c r="X53" s="54"/>
      <c r="Y53" s="54"/>
      <c r="Z53" s="54"/>
      <c r="AA53" s="54"/>
      <c r="AB53" s="54"/>
      <c r="AC53" s="53"/>
      <c r="AD53" s="53"/>
      <c r="AE53" s="48"/>
    </row>
    <row r="54" spans="1:31" s="45" customFormat="1" ht="20.149999999999999" customHeight="1">
      <c r="A54" s="128">
        <v>52</v>
      </c>
      <c r="B54" s="52" t="s">
        <v>277</v>
      </c>
      <c r="C54" s="215" t="s">
        <v>342</v>
      </c>
      <c r="D54" s="52" t="s">
        <v>329</v>
      </c>
      <c r="E54" s="128" t="str">
        <f>VLOOKUP(C54,'외부사업 비공개승인관리_국내'!$C:$H,4,FALSE)</f>
        <v>2019-11-01</v>
      </c>
      <c r="F54" s="176" t="str">
        <f>VLOOKUP(C54,'외부사업 비공개승인관리_국내'!$C:$H,5,FALSE)</f>
        <v>산업통상부</v>
      </c>
      <c r="G54" s="176" t="str">
        <f>VLOOKUP(C54,'외부사업 비공개승인관리_국내'!$C:$H,6,FALSE)</f>
        <v>2025-02-25</v>
      </c>
      <c r="H54" s="128" t="str">
        <f>VLOOKUP(C54,'외부사업 비공개승인관리_국내'!$C:$H,3,FALSE)</f>
        <v>반려</v>
      </c>
      <c r="I54" s="68" t="str">
        <f>LEFT(VLOOKUP(C54,'국내평가(ORS)'!P:AO,26,0),10)</f>
        <v>2019-11-01</v>
      </c>
      <c r="J54" s="71" t="str">
        <f t="shared" si="3"/>
        <v>O</v>
      </c>
      <c r="K54" s="53" t="str">
        <f>VLOOKUP(C54, '국내평가(ORS)'!P:AL, 23, 0)</f>
        <v>평가반려
2021-06-07</v>
      </c>
      <c r="L54" s="71" t="str">
        <f>VLOOKUP(C54, '국내평가(ORS)'!A:AL, 2, 0)</f>
        <v>반려</v>
      </c>
      <c r="M54" s="71" t="s">
        <v>280</v>
      </c>
      <c r="N54" s="53" t="s">
        <v>240</v>
      </c>
      <c r="O54" s="53" t="s">
        <v>240</v>
      </c>
      <c r="P54" s="138" t="str">
        <f t="shared" si="2"/>
        <v/>
      </c>
      <c r="Q54" s="71" t="s">
        <v>240</v>
      </c>
      <c r="R54" s="53" t="s">
        <v>225</v>
      </c>
      <c r="S54" s="53" t="s">
        <v>275</v>
      </c>
      <c r="T54" s="53"/>
      <c r="U54" s="222"/>
      <c r="V54" s="54"/>
      <c r="W54" s="54"/>
      <c r="X54" s="54"/>
      <c r="Y54" s="54"/>
      <c r="Z54" s="54"/>
      <c r="AA54" s="54"/>
      <c r="AB54" s="54"/>
      <c r="AC54" s="53"/>
      <c r="AD54" s="53"/>
      <c r="AE54" s="48"/>
    </row>
    <row r="55" spans="1:31" s="45" customFormat="1" ht="20.149999999999999" customHeight="1">
      <c r="A55" s="128">
        <v>53</v>
      </c>
      <c r="B55" s="52" t="s">
        <v>277</v>
      </c>
      <c r="C55" s="215" t="s">
        <v>342</v>
      </c>
      <c r="D55" s="52" t="s">
        <v>329</v>
      </c>
      <c r="E55" s="128" t="str">
        <f>VLOOKUP(C55,'외부사업 비공개승인관리_국내'!$C:$H,4,FALSE)</f>
        <v>2019-11-01</v>
      </c>
      <c r="F55" s="176" t="str">
        <f>VLOOKUP(C55,'외부사업 비공개승인관리_국내'!$C:$H,5,FALSE)</f>
        <v>산업통상부</v>
      </c>
      <c r="G55" s="176" t="str">
        <f>VLOOKUP(C55,'외부사업 비공개승인관리_국내'!$C:$H,6,FALSE)</f>
        <v>2025-02-25</v>
      </c>
      <c r="H55" s="128" t="str">
        <f>VLOOKUP(C55,'외부사업 비공개승인관리_국내'!$C:$H,3,FALSE)</f>
        <v>반려</v>
      </c>
      <c r="I55" s="68" t="str">
        <f>LEFT(VLOOKUP(C55,'국내평가(ORS)'!P:AO,26,0),10)</f>
        <v>2019-11-01</v>
      </c>
      <c r="J55" s="71" t="str">
        <f t="shared" si="3"/>
        <v>O</v>
      </c>
      <c r="K55" s="53" t="str">
        <f>VLOOKUP(C55, '국내평가(ORS)'!P:AL, 23, 0)</f>
        <v>평가반려
2021-06-07</v>
      </c>
      <c r="L55" s="71" t="str">
        <f>VLOOKUP(C55, '국내평가(ORS)'!A:AL, 2, 0)</f>
        <v>반려</v>
      </c>
      <c r="M55" s="71" t="s">
        <v>280</v>
      </c>
      <c r="N55" s="53" t="s">
        <v>240</v>
      </c>
      <c r="O55" s="53" t="s">
        <v>240</v>
      </c>
      <c r="P55" s="138" t="str">
        <f t="shared" si="2"/>
        <v/>
      </c>
      <c r="Q55" s="71" t="s">
        <v>240</v>
      </c>
      <c r="R55" s="53" t="s">
        <v>225</v>
      </c>
      <c r="S55" s="53" t="s">
        <v>275</v>
      </c>
      <c r="T55" s="53"/>
      <c r="U55" s="222"/>
      <c r="V55" s="54"/>
      <c r="W55" s="54"/>
      <c r="X55" s="54"/>
      <c r="Y55" s="54"/>
      <c r="Z55" s="54"/>
      <c r="AA55" s="54"/>
      <c r="AB55" s="54"/>
      <c r="AC55" s="53"/>
      <c r="AD55" s="53"/>
      <c r="AE55" s="48"/>
    </row>
    <row r="56" spans="1:31" s="45" customFormat="1" ht="20.149999999999999" customHeight="1">
      <c r="A56" s="128">
        <v>54</v>
      </c>
      <c r="B56" s="52" t="s">
        <v>277</v>
      </c>
      <c r="C56" s="215" t="s">
        <v>342</v>
      </c>
      <c r="D56" s="52" t="s">
        <v>329</v>
      </c>
      <c r="E56" s="128" t="str">
        <f>VLOOKUP(C56,'외부사업 비공개승인관리_국내'!$C:$H,4,FALSE)</f>
        <v>2019-11-01</v>
      </c>
      <c r="F56" s="176" t="str">
        <f>VLOOKUP(C56,'외부사업 비공개승인관리_국내'!$C:$H,5,FALSE)</f>
        <v>산업통상부</v>
      </c>
      <c r="G56" s="176" t="str">
        <f>VLOOKUP(C56,'외부사업 비공개승인관리_국내'!$C:$H,6,FALSE)</f>
        <v>2025-02-25</v>
      </c>
      <c r="H56" s="128" t="str">
        <f>VLOOKUP(C56,'외부사업 비공개승인관리_국내'!$C:$H,3,FALSE)</f>
        <v>반려</v>
      </c>
      <c r="I56" s="68" t="str">
        <f>LEFT(VLOOKUP(C56,'국내평가(ORS)'!P:AO,26,0),10)</f>
        <v>2019-11-01</v>
      </c>
      <c r="J56" s="71" t="str">
        <f t="shared" si="3"/>
        <v>O</v>
      </c>
      <c r="K56" s="53" t="str">
        <f>VLOOKUP(C56, '국내평가(ORS)'!P:AL, 23, 0)</f>
        <v>평가반려
2021-06-07</v>
      </c>
      <c r="L56" s="71" t="str">
        <f>VLOOKUP(C56, '국내평가(ORS)'!A:AL, 2, 0)</f>
        <v>반려</v>
      </c>
      <c r="M56" s="71" t="s">
        <v>280</v>
      </c>
      <c r="N56" s="53" t="s">
        <v>240</v>
      </c>
      <c r="O56" s="53" t="s">
        <v>240</v>
      </c>
      <c r="P56" s="138" t="str">
        <f t="shared" si="2"/>
        <v/>
      </c>
      <c r="Q56" s="71" t="s">
        <v>240</v>
      </c>
      <c r="R56" s="53" t="s">
        <v>225</v>
      </c>
      <c r="S56" s="53" t="s">
        <v>275</v>
      </c>
      <c r="T56" s="53"/>
      <c r="U56" s="222"/>
      <c r="V56" s="54"/>
      <c r="W56" s="54"/>
      <c r="X56" s="54"/>
      <c r="Y56" s="54"/>
      <c r="Z56" s="54"/>
      <c r="AA56" s="54"/>
      <c r="AB56" s="54"/>
      <c r="AC56" s="53"/>
      <c r="AD56" s="53"/>
      <c r="AE56" s="48"/>
    </row>
    <row r="57" spans="1:31" s="45" customFormat="1" ht="20.149999999999999" customHeight="1">
      <c r="A57" s="128">
        <v>55</v>
      </c>
      <c r="B57" s="52" t="s">
        <v>277</v>
      </c>
      <c r="C57" s="215" t="s">
        <v>343</v>
      </c>
      <c r="D57" s="52" t="s">
        <v>329</v>
      </c>
      <c r="E57" s="128" t="str">
        <f>VLOOKUP(C57,'외부사업 비공개승인관리_국내'!$C:$H,4,FALSE)</f>
        <v>2019-11-01</v>
      </c>
      <c r="F57" s="176" t="str">
        <f>VLOOKUP(C57,'외부사업 비공개승인관리_국내'!$C:$H,5,FALSE)</f>
        <v>산업통상부</v>
      </c>
      <c r="G57" s="176" t="str">
        <f>VLOOKUP(C57,'외부사업 비공개승인관리_국내'!$C:$H,6,FALSE)</f>
        <v>2025-02-25</v>
      </c>
      <c r="H57" s="128" t="str">
        <f>VLOOKUP(C57,'외부사업 비공개승인관리_국내'!$C:$H,3,FALSE)</f>
        <v>반려</v>
      </c>
      <c r="I57" s="68" t="str">
        <f>LEFT(VLOOKUP(C57,'국내평가(ORS)'!P:AO,26,0),10)</f>
        <v>2019-11-01</v>
      </c>
      <c r="J57" s="71" t="str">
        <f t="shared" si="3"/>
        <v>O</v>
      </c>
      <c r="K57" s="53" t="str">
        <f>VLOOKUP(C57, '국내평가(ORS)'!P:AL, 23, 0)</f>
        <v>평가반려
2021-06-07</v>
      </c>
      <c r="L57" s="71" t="str">
        <f>VLOOKUP(C57, '국내평가(ORS)'!A:AL, 2, 0)</f>
        <v>반려</v>
      </c>
      <c r="M57" s="71" t="s">
        <v>280</v>
      </c>
      <c r="N57" s="53" t="s">
        <v>240</v>
      </c>
      <c r="O57" s="53" t="s">
        <v>240</v>
      </c>
      <c r="P57" s="138" t="str">
        <f t="shared" si="2"/>
        <v/>
      </c>
      <c r="Q57" s="71" t="s">
        <v>240</v>
      </c>
      <c r="R57" s="53" t="s">
        <v>225</v>
      </c>
      <c r="S57" s="53" t="s">
        <v>275</v>
      </c>
      <c r="T57" s="53"/>
      <c r="U57" s="222"/>
      <c r="V57" s="54"/>
      <c r="W57" s="54"/>
      <c r="X57" s="54"/>
      <c r="Y57" s="54"/>
      <c r="Z57" s="54"/>
      <c r="AA57" s="54"/>
      <c r="AB57" s="54"/>
      <c r="AC57" s="53"/>
      <c r="AD57" s="53"/>
      <c r="AE57" s="48"/>
    </row>
    <row r="58" spans="1:31" s="45" customFormat="1" ht="20.149999999999999" customHeight="1">
      <c r="A58" s="128">
        <v>56</v>
      </c>
      <c r="B58" s="52" t="s">
        <v>277</v>
      </c>
      <c r="C58" s="215" t="s">
        <v>344</v>
      </c>
      <c r="D58" s="52" t="s">
        <v>325</v>
      </c>
      <c r="E58" s="128" t="str">
        <f>VLOOKUP(C58,'외부사업 비공개승인관리_국내'!$C:$H,4,FALSE)</f>
        <v>2019-10-11</v>
      </c>
      <c r="F58" s="176" t="str">
        <f>VLOOKUP(C58,'외부사업 비공개승인관리_국내'!$C:$H,5,FALSE)</f>
        <v>기후에너지환경부</v>
      </c>
      <c r="G58" s="176" t="str">
        <f>VLOOKUP(C58,'외부사업 비공개승인관리_국내'!$C:$H,6,FALSE)</f>
        <v>2025-02-25</v>
      </c>
      <c r="H58" s="128" t="str">
        <f>VLOOKUP(C58,'외부사업 비공개승인관리_국내'!$C:$H,3,FALSE)</f>
        <v>반려</v>
      </c>
      <c r="I58" s="68" t="str">
        <f>LEFT(VLOOKUP(C58,'국내평가(ORS)'!P:AO,26,0),10)</f>
        <v>2019-12-19</v>
      </c>
      <c r="J58" s="71" t="str">
        <f t="shared" si="3"/>
        <v>X</v>
      </c>
      <c r="K58" s="53" t="str">
        <f>VLOOKUP(C58, '국내평가(ORS)'!P:AL, 23, 0)</f>
        <v>[보완3차]평가반려
2021-11-29</v>
      </c>
      <c r="L58" s="71" t="str">
        <f>VLOOKUP(C58, '국내평가(ORS)'!A:AL, 2, 0)</f>
        <v>반려</v>
      </c>
      <c r="M58" s="71" t="s">
        <v>280</v>
      </c>
      <c r="N58" s="53" t="s">
        <v>240</v>
      </c>
      <c r="O58" s="53" t="s">
        <v>240</v>
      </c>
      <c r="P58" s="138" t="str">
        <f t="shared" si="2"/>
        <v/>
      </c>
      <c r="Q58" s="71" t="s">
        <v>240</v>
      </c>
      <c r="R58" s="53" t="s">
        <v>225</v>
      </c>
      <c r="S58" s="53" t="s">
        <v>275</v>
      </c>
      <c r="T58" s="53"/>
      <c r="U58" s="222" t="s">
        <v>345</v>
      </c>
      <c r="V58" s="54"/>
      <c r="W58" s="54"/>
      <c r="X58" s="54"/>
      <c r="Y58" s="54"/>
      <c r="Z58" s="54"/>
      <c r="AA58" s="54"/>
      <c r="AB58" s="54"/>
      <c r="AC58" s="53"/>
      <c r="AD58" s="148"/>
      <c r="AE58" s="48"/>
    </row>
    <row r="59" spans="1:31" s="45" customFormat="1" ht="20.149999999999999" customHeight="1">
      <c r="A59" s="128">
        <v>57</v>
      </c>
      <c r="B59" s="52" t="s">
        <v>209</v>
      </c>
      <c r="C59" s="215" t="s">
        <v>346</v>
      </c>
      <c r="D59" s="52" t="s">
        <v>347</v>
      </c>
      <c r="E59" s="128" t="str">
        <f>VLOOKUP(C59,'외부사업 비공개승인관리_국내'!$C:$H,4,FALSE)</f>
        <v>2019-08-23</v>
      </c>
      <c r="F59" s="176" t="str">
        <f>VLOOKUP(C59,'외부사업 비공개승인관리_국내'!$C:$H,5,FALSE)</f>
        <v>산업통상부</v>
      </c>
      <c r="G59" s="176" t="str">
        <f>VLOOKUP(C59,'외부사업 비공개승인관리_국내'!$C:$H,6,FALSE)</f>
        <v>2022-06-02</v>
      </c>
      <c r="H59" s="128" t="str">
        <f>VLOOKUP(C59,'외부사업 비공개승인관리_국내'!$C:$H,3,FALSE)</f>
        <v>보완요청</v>
      </c>
      <c r="I59" s="68" t="str">
        <f>LEFT(VLOOKUP(C59,'국내평가(ORS)'!P:AO,26,0),10)</f>
        <v>2025-07-08</v>
      </c>
      <c r="J59" s="71" t="str">
        <f t="shared" si="3"/>
        <v>X</v>
      </c>
      <c r="K59" s="53" t="str">
        <f>VLOOKUP(C59, '국내평가(ORS)'!P:AL, 23, 0)</f>
        <v>[보완2차]보완요청
2025-11-05</v>
      </c>
      <c r="L59" s="71" t="str">
        <f>VLOOKUP(C59, '국내평가(ORS)'!A:AL, 2, 0)</f>
        <v>인증유효기간 갱신</v>
      </c>
      <c r="M59" s="71" t="s">
        <v>245</v>
      </c>
      <c r="N59" s="53" t="s">
        <v>218</v>
      </c>
      <c r="O59" s="53" t="s">
        <v>213</v>
      </c>
      <c r="P59" s="138" t="str">
        <f t="shared" si="2"/>
        <v>검토가능</v>
      </c>
      <c r="Q59" s="71" t="s">
        <v>218</v>
      </c>
      <c r="R59" s="53" t="s">
        <v>213</v>
      </c>
      <c r="S59" s="53" t="s">
        <v>275</v>
      </c>
      <c r="T59" s="53" t="s">
        <v>294</v>
      </c>
      <c r="U59" s="222" t="s">
        <v>276</v>
      </c>
      <c r="V59" s="54"/>
      <c r="W59" s="54"/>
      <c r="X59" s="54"/>
      <c r="Y59" s="54"/>
      <c r="Z59" s="54"/>
      <c r="AA59" s="54"/>
      <c r="AB59" s="54"/>
      <c r="AC59" s="53" t="s">
        <v>268</v>
      </c>
      <c r="AD59" s="53"/>
      <c r="AE59" s="48"/>
    </row>
    <row r="60" spans="1:31" s="45" customFormat="1" ht="20.149999999999999" customHeight="1">
      <c r="A60" s="128">
        <v>58</v>
      </c>
      <c r="B60" s="52" t="s">
        <v>209</v>
      </c>
      <c r="C60" s="215" t="s">
        <v>348</v>
      </c>
      <c r="D60" s="52" t="s">
        <v>349</v>
      </c>
      <c r="E60" s="128" t="str">
        <f>VLOOKUP(C60,'외부사업 비공개승인관리_국내'!$C:$H,4,FALSE)</f>
        <v>2019-07-29</v>
      </c>
      <c r="F60" s="176" t="str">
        <f>VLOOKUP(C60,'외부사업 비공개승인관리_국내'!$C:$H,5,FALSE)</f>
        <v>산업통상부</v>
      </c>
      <c r="G60" s="176" t="str">
        <f>VLOOKUP(C60,'외부사업 비공개승인관리_국내'!$C:$H,6,FALSE)</f>
        <v>2022-06-02</v>
      </c>
      <c r="H60" s="128" t="str">
        <f>VLOOKUP(C60,'외부사업 비공개승인관리_국내'!$C:$H,3,FALSE)</f>
        <v>보완요청</v>
      </c>
      <c r="I60" s="68" t="str">
        <f>LEFT(VLOOKUP(C60,'국내평가(ORS)'!P:AO,26,0),10)</f>
        <v>2019-07-29</v>
      </c>
      <c r="J60" s="71" t="str">
        <f t="shared" si="3"/>
        <v>O</v>
      </c>
      <c r="K60" s="53" t="str">
        <f>VLOOKUP(C60, '국내평가(ORS)'!P:AL, 23, 0)</f>
        <v>[보완2차]착수신고
2022-05-16</v>
      </c>
      <c r="L60" s="71" t="str">
        <f>VLOOKUP(C60, '국내평가(ORS)'!A:AL, 2, 0)</f>
        <v>승인</v>
      </c>
      <c r="M60" s="71" t="s">
        <v>245</v>
      </c>
      <c r="N60" s="53" t="s">
        <v>218</v>
      </c>
      <c r="O60" s="53" t="s">
        <v>213</v>
      </c>
      <c r="P60" s="138" t="str">
        <f t="shared" si="2"/>
        <v>검토가능</v>
      </c>
      <c r="Q60" s="71" t="s">
        <v>218</v>
      </c>
      <c r="R60" s="53" t="s">
        <v>213</v>
      </c>
      <c r="S60" s="53" t="s">
        <v>275</v>
      </c>
      <c r="T60" s="53" t="s">
        <v>294</v>
      </c>
      <c r="U60" s="222" t="s">
        <v>276</v>
      </c>
      <c r="V60" s="54"/>
      <c r="W60" s="54"/>
      <c r="X60" s="54"/>
      <c r="Y60" s="54"/>
      <c r="Z60" s="54"/>
      <c r="AA60" s="54"/>
      <c r="AB60" s="54"/>
      <c r="AC60" s="53" t="s">
        <v>268</v>
      </c>
      <c r="AD60" s="53"/>
      <c r="AE60" s="48"/>
    </row>
    <row r="61" spans="1:31" s="45" customFormat="1" ht="20.149999999999999" customHeight="1">
      <c r="A61" s="128">
        <v>59</v>
      </c>
      <c r="B61" s="52" t="s">
        <v>209</v>
      </c>
      <c r="C61" s="215" t="s">
        <v>350</v>
      </c>
      <c r="D61" s="52" t="s">
        <v>351</v>
      </c>
      <c r="E61" s="128" t="str">
        <f>VLOOKUP(C61,'외부사업 비공개승인관리_국내'!$C:$H,4,FALSE)</f>
        <v>2019-07-17</v>
      </c>
      <c r="F61" s="176" t="str">
        <f>VLOOKUP(C61,'외부사업 비공개승인관리_국내'!$C:$H,5,FALSE)</f>
        <v>산업통상부</v>
      </c>
      <c r="G61" s="176" t="str">
        <f>VLOOKUP(C61,'외부사업 비공개승인관리_국내'!$C:$H,6,FALSE)</f>
        <v>2022-06-02</v>
      </c>
      <c r="H61" s="128" t="str">
        <f>VLOOKUP(C61,'외부사업 비공개승인관리_국내'!$C:$H,3,FALSE)</f>
        <v>보완요청</v>
      </c>
      <c r="I61" s="68" t="str">
        <f>LEFT(VLOOKUP(C61,'국내평가(ORS)'!P:AO,26,0),10)</f>
        <v>2019-07-17</v>
      </c>
      <c r="J61" s="71" t="str">
        <f t="shared" si="3"/>
        <v>O</v>
      </c>
      <c r="K61" s="53" t="str">
        <f>VLOOKUP(C61, '국내평가(ORS)'!P:AL, 23, 0)</f>
        <v>[보완1차]착수신고
2021-09-29</v>
      </c>
      <c r="L61" s="71" t="str">
        <f>VLOOKUP(C61, '국내평가(ORS)'!A:AL, 2, 0)</f>
        <v>승인</v>
      </c>
      <c r="M61" s="71" t="s">
        <v>245</v>
      </c>
      <c r="N61" s="53" t="s">
        <v>218</v>
      </c>
      <c r="O61" s="53" t="s">
        <v>213</v>
      </c>
      <c r="P61" s="138" t="str">
        <f t="shared" si="2"/>
        <v>검토가능</v>
      </c>
      <c r="Q61" s="71" t="s">
        <v>218</v>
      </c>
      <c r="R61" s="53" t="s">
        <v>213</v>
      </c>
      <c r="S61" s="53" t="s">
        <v>275</v>
      </c>
      <c r="T61" s="53" t="s">
        <v>294</v>
      </c>
      <c r="U61" s="222" t="s">
        <v>276</v>
      </c>
      <c r="V61" s="54"/>
      <c r="W61" s="54"/>
      <c r="X61" s="54"/>
      <c r="Y61" s="54"/>
      <c r="Z61" s="54"/>
      <c r="AA61" s="54"/>
      <c r="AB61" s="54"/>
      <c r="AC61" s="53" t="s">
        <v>268</v>
      </c>
      <c r="AD61" s="53"/>
      <c r="AE61" s="48"/>
    </row>
    <row r="62" spans="1:31" s="45" customFormat="1" ht="20.149999999999999" customHeight="1">
      <c r="A62" s="128">
        <v>60</v>
      </c>
      <c r="B62" s="52" t="s">
        <v>209</v>
      </c>
      <c r="C62" s="215" t="s">
        <v>352</v>
      </c>
      <c r="D62" s="52" t="s">
        <v>353</v>
      </c>
      <c r="E62" s="128" t="str">
        <f>VLOOKUP(C62,'외부사업 비공개승인관리_국내'!$C:$H,4,FALSE)</f>
        <v>2019-06-13</v>
      </c>
      <c r="F62" s="176" t="str">
        <f>VLOOKUP(C62,'외부사업 비공개승인관리_국내'!$C:$H,5,FALSE)</f>
        <v>산업통상부</v>
      </c>
      <c r="G62" s="176" t="str">
        <f>VLOOKUP(C62,'외부사업 비공개승인관리_국내'!$C:$H,6,FALSE)</f>
        <v>2022-06-02</v>
      </c>
      <c r="H62" s="128" t="str">
        <f>VLOOKUP(C62,'외부사업 비공개승인관리_국내'!$C:$H,3,FALSE)</f>
        <v>보완요청</v>
      </c>
      <c r="I62" s="190" t="str">
        <f>LEFT(VLOOKUP(C62,'국내평가(ORS)'!P:AO,26,0),10)</f>
        <v>2019-06-13</v>
      </c>
      <c r="J62" s="71" t="str">
        <f t="shared" si="3"/>
        <v>O</v>
      </c>
      <c r="K62" s="102" t="str">
        <f>VLOOKUP(C62, '국내평가(ORS)'!P:AL, 23, 0)</f>
        <v>착수신고
2021-05-24</v>
      </c>
      <c r="L62" s="148" t="str">
        <f>VLOOKUP(C62, '국내평가(ORS)'!A:AL, 2, 0)</f>
        <v>승인</v>
      </c>
      <c r="M62" s="71" t="s">
        <v>245</v>
      </c>
      <c r="N62" s="53" t="s">
        <v>218</v>
      </c>
      <c r="O62" s="53" t="s">
        <v>213</v>
      </c>
      <c r="P62" s="138" t="str">
        <f t="shared" si="2"/>
        <v>검토가능</v>
      </c>
      <c r="Q62" s="71" t="s">
        <v>218</v>
      </c>
      <c r="R62" s="53" t="s">
        <v>213</v>
      </c>
      <c r="S62" s="53" t="s">
        <v>275</v>
      </c>
      <c r="T62" s="53" t="s">
        <v>294</v>
      </c>
      <c r="U62" s="222" t="s">
        <v>276</v>
      </c>
      <c r="V62" s="54"/>
      <c r="W62" s="54"/>
      <c r="X62" s="54"/>
      <c r="Y62" s="54"/>
      <c r="Z62" s="54"/>
      <c r="AA62" s="54"/>
      <c r="AB62" s="54"/>
      <c r="AC62" s="53" t="s">
        <v>268</v>
      </c>
      <c r="AD62" s="53"/>
      <c r="AE62" s="48"/>
    </row>
    <row r="63" spans="1:31" s="45" customFormat="1" ht="20.149999999999999" customHeight="1">
      <c r="A63" s="128">
        <v>61</v>
      </c>
      <c r="B63" s="52" t="s">
        <v>209</v>
      </c>
      <c r="C63" s="215" t="s">
        <v>354</v>
      </c>
      <c r="D63" s="52" t="s">
        <v>355</v>
      </c>
      <c r="E63" s="72" t="str">
        <f>VLOOKUP(C63,'외부사업 비공개승인관리_국내'!$C:$H,4,FALSE)</f>
        <v>2019-05-14</v>
      </c>
      <c r="F63" s="191" t="str">
        <f>VLOOKUP(C63,'외부사업 비공개승인관리_국내'!$C:$H,5,FALSE)</f>
        <v>산업통상부</v>
      </c>
      <c r="G63" s="191" t="str">
        <f>VLOOKUP(C63,'외부사업 비공개승인관리_국내'!$C:$H,6,FALSE)</f>
        <v>2022-06-02</v>
      </c>
      <c r="H63" s="128" t="str">
        <f>VLOOKUP(C63,'외부사업 비공개승인관리_국내'!$C:$H,3,FALSE)</f>
        <v>보완요청</v>
      </c>
      <c r="I63" s="71" t="str">
        <f>LEFT(VLOOKUP(C63,'국내평가(ORS)'!P:AO,26,0),10)</f>
        <v>2019-05-14</v>
      </c>
      <c r="J63" s="71" t="str">
        <f t="shared" si="3"/>
        <v>O</v>
      </c>
      <c r="K63" s="71" t="str">
        <f>VLOOKUP(C63, '국내평가(ORS)'!P:AL, 23, 0)</f>
        <v>착수신고
2021-02-09</v>
      </c>
      <c r="L63" s="71" t="str">
        <f>VLOOKUP(C63, '국내평가(ORS)'!A:AL, 2, 0)</f>
        <v>승인</v>
      </c>
      <c r="M63" s="71" t="s">
        <v>245</v>
      </c>
      <c r="N63" s="53" t="s">
        <v>218</v>
      </c>
      <c r="O63" s="53" t="s">
        <v>213</v>
      </c>
      <c r="P63" s="138" t="str">
        <f t="shared" si="2"/>
        <v>검토가능</v>
      </c>
      <c r="Q63" s="71" t="s">
        <v>218</v>
      </c>
      <c r="R63" s="53" t="s">
        <v>213</v>
      </c>
      <c r="S63" s="53" t="s">
        <v>275</v>
      </c>
      <c r="T63" s="53" t="s">
        <v>294</v>
      </c>
      <c r="U63" s="222" t="s">
        <v>276</v>
      </c>
      <c r="V63" s="54"/>
      <c r="W63" s="54"/>
      <c r="X63" s="54"/>
      <c r="Y63" s="54"/>
      <c r="Z63" s="54"/>
      <c r="AA63" s="54"/>
      <c r="AB63" s="54"/>
      <c r="AC63" s="53" t="s">
        <v>268</v>
      </c>
      <c r="AD63" s="53"/>
      <c r="AE63" s="48"/>
    </row>
    <row r="64" spans="1:31" s="45" customFormat="1" ht="20.149999999999999" customHeight="1">
      <c r="A64" s="128">
        <v>62</v>
      </c>
      <c r="B64" s="52" t="s">
        <v>209</v>
      </c>
      <c r="C64" s="215" t="s">
        <v>356</v>
      </c>
      <c r="D64" s="52" t="s">
        <v>357</v>
      </c>
      <c r="E64" s="72" t="str">
        <f>VLOOKUP(C64,'외부사업 비공개승인관리_국내'!$C:$H,4,FALSE)</f>
        <v>2019-04-02</v>
      </c>
      <c r="F64" s="191" t="str">
        <f>VLOOKUP(C64,'외부사업 비공개승인관리_국내'!$C:$H,5,FALSE)</f>
        <v>산업통상부</v>
      </c>
      <c r="G64" s="191" t="str">
        <f>VLOOKUP(C64,'외부사업 비공개승인관리_국내'!$C:$H,6,FALSE)</f>
        <v>2022-06-02</v>
      </c>
      <c r="H64" s="128" t="str">
        <f>VLOOKUP(C64,'외부사업 비공개승인관리_국내'!$C:$H,3,FALSE)</f>
        <v>보완요청</v>
      </c>
      <c r="I64" s="71" t="str">
        <f>LEFT(VLOOKUP(C64,'국내평가(ORS)'!P:AO,26,0),10)</f>
        <v>2019-04-02</v>
      </c>
      <c r="J64" s="71" t="str">
        <f t="shared" si="3"/>
        <v>O</v>
      </c>
      <c r="K64" s="71" t="str">
        <f>VLOOKUP(C64, '국내평가(ORS)'!P:AL, 23, 0)</f>
        <v>[보완1차]착수신고
2022-02-10</v>
      </c>
      <c r="L64" s="71" t="str">
        <f>VLOOKUP(C64, '국내평가(ORS)'!A:AL, 2, 0)</f>
        <v>승인</v>
      </c>
      <c r="M64" s="71" t="s">
        <v>245</v>
      </c>
      <c r="N64" s="53" t="s">
        <v>218</v>
      </c>
      <c r="O64" s="53" t="s">
        <v>213</v>
      </c>
      <c r="P64" s="138" t="str">
        <f t="shared" si="2"/>
        <v>검토가능</v>
      </c>
      <c r="Q64" s="71" t="s">
        <v>218</v>
      </c>
      <c r="R64" s="53" t="s">
        <v>213</v>
      </c>
      <c r="S64" s="53" t="s">
        <v>275</v>
      </c>
      <c r="T64" s="53" t="s">
        <v>294</v>
      </c>
      <c r="U64" s="222" t="s">
        <v>276</v>
      </c>
      <c r="V64" s="54"/>
      <c r="W64" s="54"/>
      <c r="X64" s="54"/>
      <c r="Y64" s="54"/>
      <c r="Z64" s="54"/>
      <c r="AA64" s="54"/>
      <c r="AB64" s="54"/>
      <c r="AC64" s="53" t="s">
        <v>268</v>
      </c>
      <c r="AD64" s="53"/>
      <c r="AE64" s="48"/>
    </row>
    <row r="65" spans="1:31" s="45" customFormat="1" ht="20.149999999999999" customHeight="1">
      <c r="A65" s="128">
        <v>63</v>
      </c>
      <c r="B65" s="52" t="s">
        <v>209</v>
      </c>
      <c r="C65" s="215" t="s">
        <v>358</v>
      </c>
      <c r="D65" s="52" t="s">
        <v>359</v>
      </c>
      <c r="E65" s="72" t="str">
        <f>VLOOKUP(C65,'외부사업 비공개승인관리_국내'!$C:$H,4,FALSE)</f>
        <v>2019-04-02</v>
      </c>
      <c r="F65" s="191" t="str">
        <f>VLOOKUP(C65,'외부사업 비공개승인관리_국내'!$C:$H,5,FALSE)</f>
        <v>산업통상부</v>
      </c>
      <c r="G65" s="191" t="str">
        <f>VLOOKUP(C65,'외부사업 비공개승인관리_국내'!$C:$H,6,FALSE)</f>
        <v>2023-03-27</v>
      </c>
      <c r="H65" s="128" t="str">
        <f>VLOOKUP(C65,'외부사업 비공개승인관리_국내'!$C:$H,3,FALSE)</f>
        <v>보완요청</v>
      </c>
      <c r="I65" s="71" t="str">
        <f>LEFT(VLOOKUP(C65,'국내평가(ORS)'!P:AO,26,0),10)</f>
        <v>2019-04-02</v>
      </c>
      <c r="J65" s="71" t="str">
        <f t="shared" si="3"/>
        <v>O</v>
      </c>
      <c r="K65" s="71" t="str">
        <f>VLOOKUP(C65, '국내평가(ORS)'!P:AL, 23, 0)</f>
        <v>[보완3차]착수신고
2022-10-17</v>
      </c>
      <c r="L65" s="71" t="str">
        <f>VLOOKUP(C65, '국내평가(ORS)'!A:AL, 2, 0)</f>
        <v>승인</v>
      </c>
      <c r="M65" s="71" t="s">
        <v>245</v>
      </c>
      <c r="N65" s="53" t="s">
        <v>218</v>
      </c>
      <c r="O65" s="53" t="s">
        <v>213</v>
      </c>
      <c r="P65" s="138" t="str">
        <f t="shared" si="2"/>
        <v>검토가능</v>
      </c>
      <c r="Q65" s="71" t="s">
        <v>218</v>
      </c>
      <c r="R65" s="53" t="s">
        <v>213</v>
      </c>
      <c r="S65" s="53" t="s">
        <v>139</v>
      </c>
      <c r="T65" s="53"/>
      <c r="U65" s="222" t="s">
        <v>276</v>
      </c>
      <c r="V65" s="54"/>
      <c r="W65" s="54"/>
      <c r="X65" s="54"/>
      <c r="Y65" s="54"/>
      <c r="Z65" s="54"/>
      <c r="AA65" s="54"/>
      <c r="AB65" s="54"/>
      <c r="AC65" s="53" t="s">
        <v>268</v>
      </c>
      <c r="AD65" s="53"/>
      <c r="AE65" s="48"/>
    </row>
    <row r="66" spans="1:31" s="45" customFormat="1" ht="20.149999999999999" customHeight="1">
      <c r="A66" s="128">
        <v>64</v>
      </c>
      <c r="B66" s="52" t="s">
        <v>209</v>
      </c>
      <c r="C66" s="215" t="s">
        <v>360</v>
      </c>
      <c r="D66" s="52" t="s">
        <v>359</v>
      </c>
      <c r="E66" s="195" t="str">
        <f>VLOOKUP(C66,'외부사업 비공개승인관리_국내'!$C:$H,4,FALSE)</f>
        <v>2024-07-16</v>
      </c>
      <c r="F66" s="196" t="str">
        <f>VLOOKUP(C66,'외부사업 비공개승인관리_국내'!$C:$H,5,FALSE)</f>
        <v>산업통상부</v>
      </c>
      <c r="G66" s="196" t="str">
        <f>VLOOKUP(C66,'외부사업 비공개승인관리_국내'!$C:$H,6,FALSE)</f>
        <v>2024-09-19</v>
      </c>
      <c r="H66" s="128" t="str">
        <f>VLOOKUP(C66,'외부사업 비공개승인관리_국내'!$C:$H,3,FALSE)</f>
        <v>심의완료</v>
      </c>
      <c r="I66" s="198" t="str">
        <f>LEFT(VLOOKUP(C66,'국내평가(ORS)'!P:AO,26,0),10)</f>
        <v>2019-04-02</v>
      </c>
      <c r="J66" s="71" t="str">
        <f t="shared" si="3"/>
        <v>X</v>
      </c>
      <c r="K66" s="199" t="str">
        <f>VLOOKUP(C66, '국내평가(ORS)'!P:AL, 23, 0)</f>
        <v>[보완3차]착수신고
2024-01-12</v>
      </c>
      <c r="L66" s="200" t="str">
        <f>VLOOKUP(C66, '국내평가(ORS)'!A:AL, 2, 0)</f>
        <v>승인</v>
      </c>
      <c r="M66" s="71"/>
      <c r="N66" s="53" t="s">
        <v>224</v>
      </c>
      <c r="O66" s="53" t="s">
        <v>225</v>
      </c>
      <c r="P66" s="138"/>
      <c r="Q66" s="71" t="s">
        <v>224</v>
      </c>
      <c r="R66" s="53" t="s">
        <v>225</v>
      </c>
      <c r="S66" s="115">
        <v>45567</v>
      </c>
      <c r="T66" s="53" t="s">
        <v>235</v>
      </c>
      <c r="U66" s="234"/>
      <c r="V66" s="116"/>
      <c r="W66" s="116"/>
      <c r="X66" s="116"/>
      <c r="Y66" s="116"/>
      <c r="Z66" s="116"/>
      <c r="AA66" s="116"/>
      <c r="AB66" s="116"/>
      <c r="AC66" s="53" t="s">
        <v>12</v>
      </c>
      <c r="AD66" s="168"/>
      <c r="AE66" s="48"/>
    </row>
    <row r="67" spans="1:31" s="45" customFormat="1" ht="20.149999999999999" customHeight="1">
      <c r="A67" s="128">
        <v>65</v>
      </c>
      <c r="B67" s="52" t="s">
        <v>209</v>
      </c>
      <c r="C67" s="215" t="s">
        <v>361</v>
      </c>
      <c r="D67" s="52" t="s">
        <v>362</v>
      </c>
      <c r="E67" s="72" t="str">
        <f>VLOOKUP(C67,'외부사업 비공개승인관리_국내'!$C:$H,4,FALSE)</f>
        <v>2019-04-02</v>
      </c>
      <c r="F67" s="191" t="str">
        <f>VLOOKUP(C67,'외부사업 비공개승인관리_국내'!$C:$H,5,FALSE)</f>
        <v>산업통상부</v>
      </c>
      <c r="G67" s="191" t="str">
        <f>VLOOKUP(C67,'외부사업 비공개승인관리_국내'!$C:$H,6,FALSE)</f>
        <v>2022-06-02</v>
      </c>
      <c r="H67" s="128" t="str">
        <f>VLOOKUP(C67,'외부사업 비공개승인관리_국내'!$C:$H,3,FALSE)</f>
        <v>보완요청</v>
      </c>
      <c r="I67" s="71" t="str">
        <f>LEFT(VLOOKUP(C67,'국내평가(ORS)'!P:AO,26,0),10)</f>
        <v>2019-04-02</v>
      </c>
      <c r="J67" s="71" t="str">
        <f t="shared" si="3"/>
        <v>O</v>
      </c>
      <c r="K67" s="71" t="str">
        <f>VLOOKUP(C67, '국내평가(ORS)'!P:AL, 23, 0)</f>
        <v>[보완1차]착수신고
2021-12-17</v>
      </c>
      <c r="L67" s="71" t="str">
        <f>VLOOKUP(C67, '국내평가(ORS)'!A:AL, 2, 0)</f>
        <v>승인</v>
      </c>
      <c r="M67" s="71" t="s">
        <v>245</v>
      </c>
      <c r="N67" s="53" t="s">
        <v>218</v>
      </c>
      <c r="O67" s="53" t="s">
        <v>213</v>
      </c>
      <c r="P67" s="138" t="str">
        <f t="shared" ref="P67:P108" si="4">IF(AND(H67&lt;&gt;"반려", L67&lt;&gt;"반려"),"검토가능","")</f>
        <v>검토가능</v>
      </c>
      <c r="Q67" s="71" t="s">
        <v>218</v>
      </c>
      <c r="R67" s="53" t="s">
        <v>213</v>
      </c>
      <c r="S67" s="53" t="s">
        <v>275</v>
      </c>
      <c r="T67" s="53" t="s">
        <v>294</v>
      </c>
      <c r="U67" s="222" t="s">
        <v>276</v>
      </c>
      <c r="V67" s="54"/>
      <c r="W67" s="54"/>
      <c r="X67" s="54"/>
      <c r="Y67" s="54"/>
      <c r="Z67" s="54"/>
      <c r="AA67" s="54"/>
      <c r="AB67" s="54"/>
      <c r="AC67" s="53" t="s">
        <v>268</v>
      </c>
      <c r="AD67" s="53"/>
      <c r="AE67" s="48"/>
    </row>
    <row r="68" spans="1:31" s="45" customFormat="1" ht="20.149999999999999" customHeight="1">
      <c r="A68" s="128">
        <v>66</v>
      </c>
      <c r="B68" s="52" t="s">
        <v>277</v>
      </c>
      <c r="C68" s="215" t="s">
        <v>363</v>
      </c>
      <c r="D68" s="52" t="s">
        <v>329</v>
      </c>
      <c r="E68" s="195" t="str">
        <f>VLOOKUP(C68,'외부사업 비공개승인관리_국내'!$C:$H,4,FALSE)</f>
        <v>2018-12-03</v>
      </c>
      <c r="F68" s="196" t="str">
        <f>VLOOKUP(C68,'외부사업 비공개승인관리_국내'!$C:$H,5,FALSE)</f>
        <v>산업통상부</v>
      </c>
      <c r="G68" s="196" t="str">
        <f>VLOOKUP(C68,'외부사업 비공개승인관리_국내'!$C:$H,6,FALSE)</f>
        <v>2025-02-25</v>
      </c>
      <c r="H68" s="128" t="str">
        <f>VLOOKUP(C68,'외부사업 비공개승인관리_국내'!$C:$H,3,FALSE)</f>
        <v>반려</v>
      </c>
      <c r="I68" s="132" t="str">
        <f>LEFT(VLOOKUP(C68,'국내평가(ORS)'!P:AO,26,0),10)</f>
        <v>2018-12-03</v>
      </c>
      <c r="J68" s="71" t="str">
        <f t="shared" si="3"/>
        <v>O</v>
      </c>
      <c r="K68" s="123" t="str">
        <f>VLOOKUP(C68, '국내평가(ORS)'!P:AL, 23, 0)</f>
        <v>평가반려
2021-06-07</v>
      </c>
      <c r="L68" s="201" t="str">
        <f>VLOOKUP(C68, '국내평가(ORS)'!A:AL, 2, 0)</f>
        <v>반려</v>
      </c>
      <c r="M68" s="71" t="s">
        <v>280</v>
      </c>
      <c r="N68" s="53" t="s">
        <v>240</v>
      </c>
      <c r="O68" s="53" t="s">
        <v>240</v>
      </c>
      <c r="P68" s="138" t="str">
        <f t="shared" si="4"/>
        <v/>
      </c>
      <c r="Q68" s="71" t="s">
        <v>240</v>
      </c>
      <c r="R68" s="53" t="s">
        <v>225</v>
      </c>
      <c r="S68" s="53" t="s">
        <v>275</v>
      </c>
      <c r="T68" s="53"/>
      <c r="U68" s="222"/>
      <c r="V68" s="54"/>
      <c r="W68" s="54"/>
      <c r="X68" s="54"/>
      <c r="Y68" s="54"/>
      <c r="Z68" s="54"/>
      <c r="AA68" s="54"/>
      <c r="AB68" s="54"/>
      <c r="AC68" s="53"/>
      <c r="AD68" s="53"/>
      <c r="AE68" s="48"/>
    </row>
    <row r="69" spans="1:31" s="45" customFormat="1" ht="20.149999999999999" customHeight="1">
      <c r="A69" s="128">
        <v>67</v>
      </c>
      <c r="B69" s="52" t="s">
        <v>277</v>
      </c>
      <c r="C69" s="215" t="s">
        <v>364</v>
      </c>
      <c r="D69" s="52" t="s">
        <v>217</v>
      </c>
      <c r="E69" s="128" t="str">
        <f>VLOOKUP(C69,'외부사업 비공개승인관리_국내'!$C:$H,4,FALSE)</f>
        <v>2018-11-08</v>
      </c>
      <c r="F69" s="176" t="str">
        <f>VLOOKUP(C69,'외부사업 비공개승인관리_국내'!$C:$H,5,FALSE)</f>
        <v>기후에너지환경부</v>
      </c>
      <c r="G69" s="176" t="str">
        <f>VLOOKUP(C69,'외부사업 비공개승인관리_국내'!$C:$H,6,FALSE)</f>
        <v>2025-02-25</v>
      </c>
      <c r="H69" s="128" t="str">
        <f>VLOOKUP(C69,'외부사업 비공개승인관리_국내'!$C:$H,3,FALSE)</f>
        <v>반려</v>
      </c>
      <c r="I69" s="68" t="str">
        <f>LEFT(VLOOKUP(C69,'국내평가(ORS)'!P:AO,26,0),10)</f>
        <v>2018-11-08</v>
      </c>
      <c r="J69" s="71" t="str">
        <f t="shared" si="3"/>
        <v>O</v>
      </c>
      <c r="K69" s="53" t="str">
        <f>VLOOKUP(C69, '국내평가(ORS)'!P:AL, 23, 0)</f>
        <v>[보완1차]평가반려
2021-11-08</v>
      </c>
      <c r="L69" s="71" t="str">
        <f>VLOOKUP(C69, '국내평가(ORS)'!A:AL, 2, 0)</f>
        <v>반려</v>
      </c>
      <c r="M69" s="71" t="s">
        <v>280</v>
      </c>
      <c r="N69" s="53" t="s">
        <v>240</v>
      </c>
      <c r="O69" s="53" t="s">
        <v>240</v>
      </c>
      <c r="P69" s="138" t="str">
        <f t="shared" si="4"/>
        <v/>
      </c>
      <c r="Q69" s="71" t="s">
        <v>240</v>
      </c>
      <c r="R69" s="53" t="s">
        <v>225</v>
      </c>
      <c r="S69" s="53" t="s">
        <v>275</v>
      </c>
      <c r="T69" s="53"/>
      <c r="U69" s="222"/>
      <c r="V69" s="54"/>
      <c r="W69" s="54"/>
      <c r="X69" s="54"/>
      <c r="Y69" s="54"/>
      <c r="Z69" s="54"/>
      <c r="AA69" s="54"/>
      <c r="AB69" s="54"/>
      <c r="AC69" s="53"/>
      <c r="AD69" s="53"/>
      <c r="AE69" s="48"/>
    </row>
    <row r="70" spans="1:31" s="45" customFormat="1" ht="20.149999999999999" customHeight="1">
      <c r="A70" s="128">
        <v>68</v>
      </c>
      <c r="B70" s="52" t="s">
        <v>209</v>
      </c>
      <c r="C70" s="215" t="s">
        <v>365</v>
      </c>
      <c r="D70" s="52" t="s">
        <v>366</v>
      </c>
      <c r="E70" s="128" t="str">
        <f>VLOOKUP(C70,'외부사업 비공개승인관리_국내'!$C:$H,4,FALSE)</f>
        <v>2018-10-23</v>
      </c>
      <c r="F70" s="176" t="str">
        <f>VLOOKUP(C70,'외부사업 비공개승인관리_국내'!$C:$H,5,FALSE)</f>
        <v>산업통상부</v>
      </c>
      <c r="G70" s="176" t="str">
        <f>VLOOKUP(C70,'외부사업 비공개승인관리_국내'!$C:$H,6,FALSE)</f>
        <v>2025-02-25</v>
      </c>
      <c r="H70" s="128" t="str">
        <f>VLOOKUP(C70,'외부사업 비공개승인관리_국내'!$C:$H,3,FALSE)</f>
        <v>반려</v>
      </c>
      <c r="I70" s="68" t="str">
        <f>LEFT(VLOOKUP(C70,'국내평가(ORS)'!P:AO,26,0),10)</f>
        <v>2018-10-23</v>
      </c>
      <c r="J70" s="71" t="str">
        <f t="shared" si="3"/>
        <v>O</v>
      </c>
      <c r="K70" s="53" t="str">
        <f>VLOOKUP(C70, '국내평가(ORS)'!P:AL, 23, 0)</f>
        <v>[보완1차]평가반려
2021-12-23</v>
      </c>
      <c r="L70" s="71" t="str">
        <f>VLOOKUP(C70, '국내평가(ORS)'!A:AL, 2, 0)</f>
        <v>반려</v>
      </c>
      <c r="M70" s="71" t="s">
        <v>280</v>
      </c>
      <c r="N70" s="53" t="s">
        <v>240</v>
      </c>
      <c r="O70" s="53" t="s">
        <v>240</v>
      </c>
      <c r="P70" s="138" t="str">
        <f t="shared" si="4"/>
        <v/>
      </c>
      <c r="Q70" s="71" t="s">
        <v>240</v>
      </c>
      <c r="R70" s="53" t="s">
        <v>225</v>
      </c>
      <c r="S70" s="53" t="s">
        <v>275</v>
      </c>
      <c r="T70" s="53"/>
      <c r="U70" s="222"/>
      <c r="V70" s="54"/>
      <c r="W70" s="54"/>
      <c r="X70" s="54"/>
      <c r="Y70" s="54"/>
      <c r="Z70" s="54"/>
      <c r="AA70" s="54"/>
      <c r="AB70" s="54"/>
      <c r="AC70" s="53"/>
      <c r="AD70" s="53"/>
      <c r="AE70" s="48"/>
    </row>
    <row r="71" spans="1:31" s="45" customFormat="1" ht="20.149999999999999" customHeight="1">
      <c r="A71" s="128">
        <v>69</v>
      </c>
      <c r="B71" s="52" t="s">
        <v>209</v>
      </c>
      <c r="C71" s="215" t="s">
        <v>367</v>
      </c>
      <c r="D71" s="52" t="s">
        <v>368</v>
      </c>
      <c r="E71" s="128" t="str">
        <f>VLOOKUP(C71,'외부사업 비공개승인관리_국내'!$C:$H,4,FALSE)</f>
        <v>2025-08-06</v>
      </c>
      <c r="F71" s="176" t="str">
        <f>VLOOKUP(C71,'외부사업 비공개승인관리_국내'!$C:$H,5,FALSE)</f>
        <v>산업통상부</v>
      </c>
      <c r="G71" s="176" t="str">
        <f>VLOOKUP(C71,'외부사업 비공개승인관리_국내'!$C:$H,6,FALSE)</f>
        <v>2026-02-06</v>
      </c>
      <c r="H71" s="128" t="str">
        <f>VLOOKUP(C71,'외부사업 비공개승인관리_국내'!$C:$H,3,FALSE)</f>
        <v>반려</v>
      </c>
      <c r="I71" s="68" t="str">
        <f>LEFT(VLOOKUP(C71,'국내평가(ORS)'!P:AO,26,0),10)</f>
        <v>2017-06-09</v>
      </c>
      <c r="J71" s="71" t="str">
        <f t="shared" si="3"/>
        <v>X</v>
      </c>
      <c r="K71" s="53" t="str">
        <f>VLOOKUP(C71, '국내평가(ORS)'!P:AL, 23, 0)</f>
        <v>착수신고
2018-08-07</v>
      </c>
      <c r="L71" s="71" t="str">
        <f>VLOOKUP(C71, '국내평가(ORS)'!A:AL, 2, 0)</f>
        <v>승인</v>
      </c>
      <c r="M71" s="71" t="s">
        <v>245</v>
      </c>
      <c r="N71" s="53" t="s">
        <v>218</v>
      </c>
      <c r="O71" s="53" t="s">
        <v>213</v>
      </c>
      <c r="P71" s="138" t="str">
        <f t="shared" si="4"/>
        <v/>
      </c>
      <c r="Q71" s="197" t="s">
        <v>229</v>
      </c>
      <c r="R71" s="71" t="s">
        <v>225</v>
      </c>
      <c r="S71" s="115">
        <v>46079</v>
      </c>
      <c r="T71" s="53" t="s">
        <v>232</v>
      </c>
      <c r="U71" s="222" t="s">
        <v>369</v>
      </c>
      <c r="V71" s="54"/>
      <c r="W71" s="54"/>
      <c r="X71" s="54"/>
      <c r="Y71" s="54"/>
      <c r="Z71" s="54"/>
      <c r="AA71" s="54"/>
      <c r="AB71" s="54"/>
      <c r="AC71" s="53" t="s">
        <v>268</v>
      </c>
      <c r="AD71" s="148"/>
      <c r="AE71" s="48"/>
    </row>
    <row r="72" spans="1:31" s="45" customFormat="1" ht="20.149999999999999" customHeight="1">
      <c r="A72" s="128">
        <v>70</v>
      </c>
      <c r="B72" s="52" t="s">
        <v>209</v>
      </c>
      <c r="C72" s="215" t="s">
        <v>370</v>
      </c>
      <c r="D72" s="52" t="s">
        <v>368</v>
      </c>
      <c r="E72" s="128" t="str">
        <f>VLOOKUP(C72,'외부사업 비공개승인관리_국내'!$C:$H,4,FALSE)</f>
        <v>2025-10-15</v>
      </c>
      <c r="F72" s="176" t="str">
        <f>VLOOKUP(C72,'외부사업 비공개승인관리_국내'!$C:$H,5,FALSE)</f>
        <v>산업통상부</v>
      </c>
      <c r="G72" s="176" t="str">
        <f>VLOOKUP(C72,'외부사업 비공개승인관리_국내'!$C:$H,6,FALSE)</f>
        <v>2026-02-06</v>
      </c>
      <c r="H72" s="128" t="str">
        <f>VLOOKUP(C72,'외부사업 비공개승인관리_국내'!$C:$H,3,FALSE)</f>
        <v>반려</v>
      </c>
      <c r="I72" s="68" t="str">
        <f>LEFT(VLOOKUP(C72,'국내평가(ORS)'!P:AO,26,0),10)</f>
        <v>2017-06-09</v>
      </c>
      <c r="J72" s="71" t="str">
        <f t="shared" si="3"/>
        <v>X</v>
      </c>
      <c r="K72" s="53" t="str">
        <f>VLOOKUP(C72, '국내평가(ORS)'!P:AL, 23, 0)</f>
        <v>착수신고
2018-08-07</v>
      </c>
      <c r="L72" s="71" t="str">
        <f>VLOOKUP(C72, '국내평가(ORS)'!A:AL, 2, 0)</f>
        <v>승인</v>
      </c>
      <c r="M72" s="71" t="s">
        <v>245</v>
      </c>
      <c r="N72" s="53" t="s">
        <v>218</v>
      </c>
      <c r="O72" s="53" t="s">
        <v>213</v>
      </c>
      <c r="P72" s="138" t="str">
        <f t="shared" si="4"/>
        <v/>
      </c>
      <c r="Q72" s="197" t="s">
        <v>229</v>
      </c>
      <c r="R72" s="71" t="s">
        <v>225</v>
      </c>
      <c r="S72" s="115">
        <v>46079</v>
      </c>
      <c r="T72" s="53" t="s">
        <v>134</v>
      </c>
      <c r="U72" s="235" t="s">
        <v>369</v>
      </c>
      <c r="V72" s="54"/>
      <c r="W72" s="54"/>
      <c r="X72" s="54"/>
      <c r="Y72" s="54"/>
      <c r="Z72" s="54"/>
      <c r="AA72" s="54"/>
      <c r="AB72" s="54"/>
      <c r="AC72" s="53" t="s">
        <v>268</v>
      </c>
      <c r="AD72" s="148"/>
      <c r="AE72" s="48"/>
    </row>
    <row r="73" spans="1:31" s="45" customFormat="1" ht="20.149999999999999" customHeight="1">
      <c r="A73" s="128">
        <v>71</v>
      </c>
      <c r="B73" s="52" t="s">
        <v>209</v>
      </c>
      <c r="C73" s="215" t="s">
        <v>371</v>
      </c>
      <c r="D73" s="52" t="s">
        <v>368</v>
      </c>
      <c r="E73" s="128" t="str">
        <f>VLOOKUP(C73,'외부사업 비공개승인관리_국내'!$C:$H,4,FALSE)</f>
        <v>2025-10-15</v>
      </c>
      <c r="F73" s="176" t="str">
        <f>VLOOKUP(C73,'외부사업 비공개승인관리_국내'!$C:$H,5,FALSE)</f>
        <v>산업통상부</v>
      </c>
      <c r="G73" s="176" t="str">
        <f>VLOOKUP(C73,'외부사업 비공개승인관리_국내'!$C:$H,6,FALSE)</f>
        <v>2026-02-06</v>
      </c>
      <c r="H73" s="128" t="str">
        <f>VLOOKUP(C73,'외부사업 비공개승인관리_국내'!$C:$H,3,FALSE)</f>
        <v>반려</v>
      </c>
      <c r="I73" s="68" t="str">
        <f>LEFT(VLOOKUP(C73,'국내평가(ORS)'!P:AO,26,0),10)</f>
        <v>2017-06-09</v>
      </c>
      <c r="J73" s="71" t="str">
        <f t="shared" si="3"/>
        <v>X</v>
      </c>
      <c r="K73" s="53" t="str">
        <f>VLOOKUP(C73, '국내평가(ORS)'!P:AL, 23, 0)</f>
        <v>착수신고
2018-08-07</v>
      </c>
      <c r="L73" s="71" t="str">
        <f>VLOOKUP(C73, '국내평가(ORS)'!A:AL, 2, 0)</f>
        <v>승인</v>
      </c>
      <c r="M73" s="71" t="s">
        <v>245</v>
      </c>
      <c r="N73" s="53" t="s">
        <v>218</v>
      </c>
      <c r="O73" s="53" t="s">
        <v>213</v>
      </c>
      <c r="P73" s="138" t="str">
        <f t="shared" si="4"/>
        <v/>
      </c>
      <c r="Q73" s="197" t="s">
        <v>229</v>
      </c>
      <c r="R73" s="71" t="s">
        <v>225</v>
      </c>
      <c r="S73" s="115">
        <v>46079</v>
      </c>
      <c r="T73" s="53" t="s">
        <v>134</v>
      </c>
      <c r="U73" s="235" t="s">
        <v>369</v>
      </c>
      <c r="V73" s="54"/>
      <c r="W73" s="54"/>
      <c r="X73" s="54"/>
      <c r="Y73" s="54"/>
      <c r="Z73" s="54"/>
      <c r="AA73" s="54"/>
      <c r="AB73" s="54"/>
      <c r="AC73" s="53" t="s">
        <v>268</v>
      </c>
      <c r="AD73" s="148"/>
      <c r="AE73" s="48"/>
    </row>
    <row r="74" spans="1:31" s="45" customFormat="1" ht="20.149999999999999" customHeight="1">
      <c r="A74" s="128">
        <v>72</v>
      </c>
      <c r="B74" s="52" t="s">
        <v>209</v>
      </c>
      <c r="C74" s="215" t="s">
        <v>372</v>
      </c>
      <c r="D74" s="52" t="s">
        <v>368</v>
      </c>
      <c r="E74" s="128" t="str">
        <f>VLOOKUP(C74,'외부사업 비공개승인관리_국내'!$C:$H,4,FALSE)</f>
        <v>2025-10-15</v>
      </c>
      <c r="F74" s="176" t="str">
        <f>VLOOKUP(C74,'외부사업 비공개승인관리_국내'!$C:$H,5,FALSE)</f>
        <v>산업통상부</v>
      </c>
      <c r="G74" s="176" t="str">
        <f>VLOOKUP(C74,'외부사업 비공개승인관리_국내'!$C:$H,6,FALSE)</f>
        <v>2026-02-06</v>
      </c>
      <c r="H74" s="128" t="str">
        <f>VLOOKUP(C74,'외부사업 비공개승인관리_국내'!$C:$H,3,FALSE)</f>
        <v>반려</v>
      </c>
      <c r="I74" s="68" t="str">
        <f>LEFT(VLOOKUP(C74,'국내평가(ORS)'!P:AO,26,0),10)</f>
        <v>2017-06-09</v>
      </c>
      <c r="J74" s="71" t="str">
        <f t="shared" ref="J74:J108" si="5">IF(I74=E74,"O","X")</f>
        <v>X</v>
      </c>
      <c r="K74" s="53" t="str">
        <f>VLOOKUP(C74, '국내평가(ORS)'!P:AL, 23, 0)</f>
        <v>착수신고
2018-08-07</v>
      </c>
      <c r="L74" s="71" t="str">
        <f>VLOOKUP(C74, '국내평가(ORS)'!A:AL, 2, 0)</f>
        <v>승인</v>
      </c>
      <c r="M74" s="71" t="s">
        <v>245</v>
      </c>
      <c r="N74" s="53" t="s">
        <v>218</v>
      </c>
      <c r="O74" s="53" t="s">
        <v>213</v>
      </c>
      <c r="P74" s="138" t="str">
        <f t="shared" si="4"/>
        <v/>
      </c>
      <c r="Q74" s="197" t="s">
        <v>229</v>
      </c>
      <c r="R74" s="71" t="s">
        <v>225</v>
      </c>
      <c r="S74" s="115">
        <v>46079</v>
      </c>
      <c r="T74" s="56" t="s">
        <v>135</v>
      </c>
      <c r="U74" s="235" t="s">
        <v>369</v>
      </c>
      <c r="V74" s="54" t="s">
        <v>280</v>
      </c>
      <c r="W74" s="54" t="s">
        <v>280</v>
      </c>
      <c r="X74" s="54" t="s">
        <v>373</v>
      </c>
      <c r="Y74" s="54" t="s">
        <v>373</v>
      </c>
      <c r="Z74" s="54" t="s">
        <v>280</v>
      </c>
      <c r="AA74" s="54" t="s">
        <v>280</v>
      </c>
      <c r="AB74" s="54" t="s">
        <v>280</v>
      </c>
      <c r="AC74" s="53" t="s">
        <v>268</v>
      </c>
      <c r="AD74" s="148"/>
      <c r="AE74" s="48"/>
    </row>
    <row r="75" spans="1:31" s="45" customFormat="1" ht="20.149999999999999" customHeight="1">
      <c r="A75" s="128">
        <v>73</v>
      </c>
      <c r="B75" s="52" t="s">
        <v>209</v>
      </c>
      <c r="C75" s="215" t="s">
        <v>374</v>
      </c>
      <c r="D75" s="52" t="s">
        <v>368</v>
      </c>
      <c r="E75" s="128" t="str">
        <f>VLOOKUP(C75,'외부사업 비공개승인관리_국내'!$C:$H,4,FALSE)</f>
        <v>2025-10-15</v>
      </c>
      <c r="F75" s="176" t="str">
        <f>VLOOKUP(C75,'외부사업 비공개승인관리_국내'!$C:$H,5,FALSE)</f>
        <v>산업통상부</v>
      </c>
      <c r="G75" s="176" t="str">
        <f>VLOOKUP(C75,'외부사업 비공개승인관리_국내'!$C:$H,6,FALSE)</f>
        <v>2026-02-06</v>
      </c>
      <c r="H75" s="128" t="str">
        <f>VLOOKUP(C75,'외부사업 비공개승인관리_국내'!$C:$H,3,FALSE)</f>
        <v>반려</v>
      </c>
      <c r="I75" s="68" t="str">
        <f>LEFT(VLOOKUP(C75,'국내평가(ORS)'!P:AO,26,0),10)</f>
        <v>2017-06-09</v>
      </c>
      <c r="J75" s="71" t="str">
        <f t="shared" si="5"/>
        <v>X</v>
      </c>
      <c r="K75" s="53" t="str">
        <f>VLOOKUP(C75, '국내평가(ORS)'!P:AL, 23, 0)</f>
        <v>착수신고
2018-08-07</v>
      </c>
      <c r="L75" s="71" t="str">
        <f>VLOOKUP(C75, '국내평가(ORS)'!A:AL, 2, 0)</f>
        <v>승인</v>
      </c>
      <c r="M75" s="71" t="s">
        <v>245</v>
      </c>
      <c r="N75" s="53" t="s">
        <v>218</v>
      </c>
      <c r="O75" s="53" t="s">
        <v>213</v>
      </c>
      <c r="P75" s="138" t="str">
        <f t="shared" si="4"/>
        <v/>
      </c>
      <c r="Q75" s="197" t="s">
        <v>229</v>
      </c>
      <c r="R75" s="71" t="s">
        <v>225</v>
      </c>
      <c r="S75" s="115">
        <v>46079</v>
      </c>
      <c r="T75" s="56" t="s">
        <v>135</v>
      </c>
      <c r="U75" s="235" t="s">
        <v>369</v>
      </c>
      <c r="V75" s="54" t="s">
        <v>280</v>
      </c>
      <c r="W75" s="54" t="s">
        <v>280</v>
      </c>
      <c r="X75" s="54" t="s">
        <v>373</v>
      </c>
      <c r="Y75" s="54" t="s">
        <v>373</v>
      </c>
      <c r="Z75" s="54" t="s">
        <v>280</v>
      </c>
      <c r="AA75" s="54" t="s">
        <v>280</v>
      </c>
      <c r="AB75" s="54" t="s">
        <v>280</v>
      </c>
      <c r="AC75" s="53" t="s">
        <v>268</v>
      </c>
      <c r="AD75" s="148"/>
      <c r="AE75" s="48"/>
    </row>
    <row r="76" spans="1:31" s="45" customFormat="1" ht="20.149999999999999" customHeight="1">
      <c r="A76" s="128">
        <v>74</v>
      </c>
      <c r="B76" s="52" t="s">
        <v>209</v>
      </c>
      <c r="C76" s="215" t="s">
        <v>375</v>
      </c>
      <c r="D76" s="52" t="s">
        <v>368</v>
      </c>
      <c r="E76" s="128" t="str">
        <f>VLOOKUP(C76,'외부사업 비공개승인관리_국내'!$C:$H,4,FALSE)</f>
        <v>2025-10-15</v>
      </c>
      <c r="F76" s="176" t="str">
        <f>VLOOKUP(C76,'외부사업 비공개승인관리_국내'!$C:$H,5,FALSE)</f>
        <v>산업통상부</v>
      </c>
      <c r="G76" s="176" t="str">
        <f>VLOOKUP(C76,'외부사업 비공개승인관리_국내'!$C:$H,6,FALSE)</f>
        <v>2026-02-06</v>
      </c>
      <c r="H76" s="128" t="str">
        <f>VLOOKUP(C76,'외부사업 비공개승인관리_국내'!$C:$H,3,FALSE)</f>
        <v>반려</v>
      </c>
      <c r="I76" s="68" t="str">
        <f>LEFT(VLOOKUP(C76,'국내평가(ORS)'!P:AO,26,0),10)</f>
        <v>2017-06-09</v>
      </c>
      <c r="J76" s="71" t="str">
        <f t="shared" si="5"/>
        <v>X</v>
      </c>
      <c r="K76" s="53" t="str">
        <f>VLOOKUP(C76, '국내평가(ORS)'!P:AL, 23, 0)</f>
        <v>착수신고
2018-08-07</v>
      </c>
      <c r="L76" s="71" t="str">
        <f>VLOOKUP(C76, '국내평가(ORS)'!A:AL, 2, 0)</f>
        <v>승인</v>
      </c>
      <c r="M76" s="71" t="s">
        <v>245</v>
      </c>
      <c r="N76" s="53" t="s">
        <v>218</v>
      </c>
      <c r="O76" s="53" t="s">
        <v>213</v>
      </c>
      <c r="P76" s="138" t="str">
        <f t="shared" si="4"/>
        <v/>
      </c>
      <c r="Q76" s="197" t="s">
        <v>229</v>
      </c>
      <c r="R76" s="71" t="s">
        <v>225</v>
      </c>
      <c r="S76" s="115">
        <v>46079</v>
      </c>
      <c r="T76" s="56" t="s">
        <v>135</v>
      </c>
      <c r="U76" s="235" t="s">
        <v>369</v>
      </c>
      <c r="V76" s="54" t="s">
        <v>280</v>
      </c>
      <c r="W76" s="54" t="s">
        <v>280</v>
      </c>
      <c r="X76" s="54" t="s">
        <v>373</v>
      </c>
      <c r="Y76" s="54" t="s">
        <v>373</v>
      </c>
      <c r="Z76" s="54" t="s">
        <v>280</v>
      </c>
      <c r="AA76" s="54" t="s">
        <v>280</v>
      </c>
      <c r="AB76" s="54" t="s">
        <v>280</v>
      </c>
      <c r="AC76" s="53" t="s">
        <v>268</v>
      </c>
      <c r="AD76" s="148"/>
      <c r="AE76" s="48"/>
    </row>
    <row r="77" spans="1:31" s="45" customFormat="1" ht="20.149999999999999" customHeight="1">
      <c r="A77" s="128">
        <v>75</v>
      </c>
      <c r="B77" s="52" t="s">
        <v>209</v>
      </c>
      <c r="C77" s="215" t="s">
        <v>376</v>
      </c>
      <c r="D77" s="52" t="s">
        <v>368</v>
      </c>
      <c r="E77" s="128" t="str">
        <f>VLOOKUP(C77,'외부사업 비공개승인관리_국내'!$C:$H,4,FALSE)</f>
        <v>2025-10-15</v>
      </c>
      <c r="F77" s="176" t="str">
        <f>VLOOKUP(C77,'외부사업 비공개승인관리_국내'!$C:$H,5,FALSE)</f>
        <v>산업통상부</v>
      </c>
      <c r="G77" s="176" t="str">
        <f>VLOOKUP(C77,'외부사업 비공개승인관리_국내'!$C:$H,6,FALSE)</f>
        <v>2026-02-06</v>
      </c>
      <c r="H77" s="128" t="str">
        <f>VLOOKUP(C77,'외부사업 비공개승인관리_국내'!$C:$H,3,FALSE)</f>
        <v>반려</v>
      </c>
      <c r="I77" s="68" t="str">
        <f>LEFT(VLOOKUP(C77,'국내평가(ORS)'!P:AO,26,0),10)</f>
        <v>2017-06-09</v>
      </c>
      <c r="J77" s="71" t="str">
        <f t="shared" si="5"/>
        <v>X</v>
      </c>
      <c r="K77" s="53" t="str">
        <f>VLOOKUP(C77, '국내평가(ORS)'!P:AL, 23, 0)</f>
        <v>착수신고
2018-08-07</v>
      </c>
      <c r="L77" s="71" t="str">
        <f>VLOOKUP(C77, '국내평가(ORS)'!A:AL, 2, 0)</f>
        <v>승인</v>
      </c>
      <c r="M77" s="71" t="s">
        <v>245</v>
      </c>
      <c r="N77" s="53" t="s">
        <v>218</v>
      </c>
      <c r="O77" s="53" t="s">
        <v>213</v>
      </c>
      <c r="P77" s="138" t="str">
        <f t="shared" si="4"/>
        <v/>
      </c>
      <c r="Q77" s="197" t="s">
        <v>229</v>
      </c>
      <c r="R77" s="71" t="s">
        <v>225</v>
      </c>
      <c r="S77" s="115">
        <v>46079</v>
      </c>
      <c r="T77" s="56" t="s">
        <v>135</v>
      </c>
      <c r="U77" s="235" t="s">
        <v>369</v>
      </c>
      <c r="V77" s="54" t="s">
        <v>280</v>
      </c>
      <c r="W77" s="54" t="s">
        <v>280</v>
      </c>
      <c r="X77" s="54" t="s">
        <v>373</v>
      </c>
      <c r="Y77" s="54" t="s">
        <v>373</v>
      </c>
      <c r="Z77" s="54" t="s">
        <v>280</v>
      </c>
      <c r="AA77" s="54" t="s">
        <v>280</v>
      </c>
      <c r="AB77" s="54" t="s">
        <v>280</v>
      </c>
      <c r="AC77" s="53" t="s">
        <v>268</v>
      </c>
      <c r="AD77" s="148"/>
      <c r="AE77" s="48"/>
    </row>
    <row r="78" spans="1:31" s="45" customFormat="1" ht="20.149999999999999" customHeight="1">
      <c r="A78" s="128">
        <v>76</v>
      </c>
      <c r="B78" s="52" t="s">
        <v>209</v>
      </c>
      <c r="C78" s="215" t="s">
        <v>377</v>
      </c>
      <c r="D78" s="52" t="s">
        <v>368</v>
      </c>
      <c r="E78" s="128" t="str">
        <f>VLOOKUP(C78,'외부사업 비공개승인관리_국내'!$C:$H,4,FALSE)</f>
        <v>2025-10-15</v>
      </c>
      <c r="F78" s="176" t="str">
        <f>VLOOKUP(C78,'외부사업 비공개승인관리_국내'!$C:$H,5,FALSE)</f>
        <v>산업통상부</v>
      </c>
      <c r="G78" s="176" t="str">
        <f>VLOOKUP(C78,'외부사업 비공개승인관리_국내'!$C:$H,6,FALSE)</f>
        <v>2026-02-06</v>
      </c>
      <c r="H78" s="128" t="str">
        <f>VLOOKUP(C78,'외부사업 비공개승인관리_국내'!$C:$H,3,FALSE)</f>
        <v>반려</v>
      </c>
      <c r="I78" s="68" t="str">
        <f>LEFT(VLOOKUP(C78,'국내평가(ORS)'!P:AO,26,0),10)</f>
        <v>2025-02-19</v>
      </c>
      <c r="J78" s="71" t="str">
        <f t="shared" si="5"/>
        <v>X</v>
      </c>
      <c r="K78" s="53" t="str">
        <f>VLOOKUP(C78, '국내평가(ORS)'!P:AL, 23, 0)</f>
        <v>[보완3차]협의통보
2025-10-29</v>
      </c>
      <c r="L78" s="71" t="str">
        <f>VLOOKUP(C78, '국내평가(ORS)'!A:AL, 2, 0)</f>
        <v>인증유효기간 갱신</v>
      </c>
      <c r="M78" s="71" t="s">
        <v>245</v>
      </c>
      <c r="N78" s="53" t="s">
        <v>218</v>
      </c>
      <c r="O78" s="53" t="s">
        <v>213</v>
      </c>
      <c r="P78" s="138" t="str">
        <f t="shared" si="4"/>
        <v/>
      </c>
      <c r="Q78" s="197" t="s">
        <v>229</v>
      </c>
      <c r="R78" s="71" t="s">
        <v>225</v>
      </c>
      <c r="S78" s="115">
        <v>46079</v>
      </c>
      <c r="T78" s="56" t="s">
        <v>135</v>
      </c>
      <c r="U78" s="235" t="s">
        <v>369</v>
      </c>
      <c r="V78" s="54" t="s">
        <v>280</v>
      </c>
      <c r="W78" s="54" t="s">
        <v>280</v>
      </c>
      <c r="X78" s="54" t="s">
        <v>373</v>
      </c>
      <c r="Y78" s="54" t="s">
        <v>373</v>
      </c>
      <c r="Z78" s="54" t="s">
        <v>280</v>
      </c>
      <c r="AA78" s="54" t="s">
        <v>280</v>
      </c>
      <c r="AB78" s="54" t="s">
        <v>280</v>
      </c>
      <c r="AC78" s="53" t="s">
        <v>268</v>
      </c>
      <c r="AD78" s="148"/>
      <c r="AE78" s="48"/>
    </row>
    <row r="79" spans="1:31" s="45" customFormat="1" ht="20.149999999999999" customHeight="1">
      <c r="A79" s="128">
        <v>77</v>
      </c>
      <c r="B79" s="52" t="s">
        <v>209</v>
      </c>
      <c r="C79" s="215" t="s">
        <v>378</v>
      </c>
      <c r="D79" s="52" t="s">
        <v>368</v>
      </c>
      <c r="E79" s="128" t="str">
        <f>VLOOKUP(C79,'외부사업 비공개승인관리_국내'!$C:$H,4,FALSE)</f>
        <v>2025-10-15</v>
      </c>
      <c r="F79" s="176" t="str">
        <f>VLOOKUP(C79,'외부사업 비공개승인관리_국내'!$C:$H,5,FALSE)</f>
        <v>산업통상부</v>
      </c>
      <c r="G79" s="176" t="str">
        <f>VLOOKUP(C79,'외부사업 비공개승인관리_국내'!$C:$H,6,FALSE)</f>
        <v>2026-02-06</v>
      </c>
      <c r="H79" s="128" t="str">
        <f>VLOOKUP(C79,'외부사업 비공개승인관리_국내'!$C:$H,3,FALSE)</f>
        <v>반려</v>
      </c>
      <c r="I79" s="68" t="str">
        <f>LEFT(VLOOKUP(C79,'국내평가(ORS)'!P:AO,26,0),10)</f>
        <v>2025-02-19</v>
      </c>
      <c r="J79" s="71" t="str">
        <f t="shared" si="5"/>
        <v>X</v>
      </c>
      <c r="K79" s="53" t="str">
        <f>VLOOKUP(C79, '국내평가(ORS)'!P:AL, 23, 0)</f>
        <v>[보완3차]신청
2026-01-20</v>
      </c>
      <c r="L79" s="71" t="str">
        <f>VLOOKUP(C79, '국내평가(ORS)'!A:AL, 2, 0)</f>
        <v>인증유효기간 갱신</v>
      </c>
      <c r="M79" s="71" t="s">
        <v>245</v>
      </c>
      <c r="N79" s="53" t="s">
        <v>218</v>
      </c>
      <c r="O79" s="53" t="s">
        <v>213</v>
      </c>
      <c r="P79" s="138" t="str">
        <f t="shared" si="4"/>
        <v/>
      </c>
      <c r="Q79" s="197" t="s">
        <v>229</v>
      </c>
      <c r="R79" s="71" t="s">
        <v>225</v>
      </c>
      <c r="S79" s="115">
        <v>46079</v>
      </c>
      <c r="T79" s="56" t="s">
        <v>135</v>
      </c>
      <c r="U79" s="235" t="s">
        <v>369</v>
      </c>
      <c r="V79" s="54" t="s">
        <v>280</v>
      </c>
      <c r="W79" s="54" t="s">
        <v>280</v>
      </c>
      <c r="X79" s="54" t="s">
        <v>373</v>
      </c>
      <c r="Y79" s="54" t="s">
        <v>373</v>
      </c>
      <c r="Z79" s="54" t="s">
        <v>280</v>
      </c>
      <c r="AA79" s="54" t="s">
        <v>280</v>
      </c>
      <c r="AB79" s="54" t="s">
        <v>280</v>
      </c>
      <c r="AC79" s="53" t="s">
        <v>268</v>
      </c>
      <c r="AD79" s="148"/>
      <c r="AE79" s="48"/>
    </row>
    <row r="80" spans="1:31" s="45" customFormat="1" ht="20.149999999999999" customHeight="1">
      <c r="A80" s="128">
        <v>78</v>
      </c>
      <c r="B80" s="52" t="s">
        <v>209</v>
      </c>
      <c r="C80" s="215" t="s">
        <v>379</v>
      </c>
      <c r="D80" s="52" t="s">
        <v>368</v>
      </c>
      <c r="E80" s="128" t="str">
        <f>VLOOKUP(C80,'외부사업 비공개승인관리_국내'!$C:$H,4,FALSE)</f>
        <v>2025-10-15</v>
      </c>
      <c r="F80" s="176" t="str">
        <f>VLOOKUP(C80,'외부사업 비공개승인관리_국내'!$C:$H,5,FALSE)</f>
        <v>산업통상부</v>
      </c>
      <c r="G80" s="176" t="str">
        <f>VLOOKUP(C80,'외부사업 비공개승인관리_국내'!$C:$H,6,FALSE)</f>
        <v>2026-02-06</v>
      </c>
      <c r="H80" s="128" t="str">
        <f>VLOOKUP(C80,'외부사업 비공개승인관리_국내'!$C:$H,3,FALSE)</f>
        <v>반려</v>
      </c>
      <c r="I80" s="68" t="str">
        <f>LEFT(VLOOKUP(C80,'국내평가(ORS)'!P:AO,26,0),10)</f>
        <v>2025-02-12</v>
      </c>
      <c r="J80" s="71" t="str">
        <f t="shared" si="5"/>
        <v>X</v>
      </c>
      <c r="K80" s="53" t="str">
        <f>VLOOKUP(C80, '국내평가(ORS)'!P:AL, 23, 0)</f>
        <v>[보완3차]협의통보
2025-10-29</v>
      </c>
      <c r="L80" s="71" t="str">
        <f>VLOOKUP(C80, '국내평가(ORS)'!A:AL, 2, 0)</f>
        <v>인증유효기간 갱신</v>
      </c>
      <c r="M80" s="71" t="s">
        <v>245</v>
      </c>
      <c r="N80" s="53" t="s">
        <v>218</v>
      </c>
      <c r="O80" s="53" t="s">
        <v>213</v>
      </c>
      <c r="P80" s="138" t="str">
        <f t="shared" si="4"/>
        <v/>
      </c>
      <c r="Q80" s="197" t="s">
        <v>229</v>
      </c>
      <c r="R80" s="71" t="s">
        <v>225</v>
      </c>
      <c r="S80" s="115">
        <v>46079</v>
      </c>
      <c r="T80" s="56" t="s">
        <v>135</v>
      </c>
      <c r="U80" s="235" t="s">
        <v>369</v>
      </c>
      <c r="V80" s="54" t="s">
        <v>280</v>
      </c>
      <c r="W80" s="54" t="s">
        <v>280</v>
      </c>
      <c r="X80" s="54" t="s">
        <v>373</v>
      </c>
      <c r="Y80" s="54" t="s">
        <v>373</v>
      </c>
      <c r="Z80" s="54" t="s">
        <v>280</v>
      </c>
      <c r="AA80" s="54" t="s">
        <v>280</v>
      </c>
      <c r="AB80" s="54" t="s">
        <v>280</v>
      </c>
      <c r="AC80" s="53" t="s">
        <v>268</v>
      </c>
      <c r="AD80" s="148"/>
      <c r="AE80" s="48"/>
    </row>
    <row r="81" spans="1:31" s="45" customFormat="1" ht="20.149999999999999" customHeight="1">
      <c r="A81" s="128">
        <v>79</v>
      </c>
      <c r="B81" s="52" t="s">
        <v>209</v>
      </c>
      <c r="C81" s="215" t="s">
        <v>380</v>
      </c>
      <c r="D81" s="52" t="s">
        <v>368</v>
      </c>
      <c r="E81" s="128" t="str">
        <f>VLOOKUP(C81,'외부사업 비공개승인관리_국내'!$C:$H,4,FALSE)</f>
        <v>2025-10-15</v>
      </c>
      <c r="F81" s="176" t="str">
        <f>VLOOKUP(C81,'외부사업 비공개승인관리_국내'!$C:$H,5,FALSE)</f>
        <v>산업통상부</v>
      </c>
      <c r="G81" s="176" t="str">
        <f>VLOOKUP(C81,'외부사업 비공개승인관리_국내'!$C:$H,6,FALSE)</f>
        <v>2026-02-06</v>
      </c>
      <c r="H81" s="128" t="str">
        <f>VLOOKUP(C81,'외부사업 비공개승인관리_국내'!$C:$H,3,FALSE)</f>
        <v>반려</v>
      </c>
      <c r="I81" s="68" t="str">
        <f>LEFT(VLOOKUP(C81,'국내평가(ORS)'!P:AO,26,0),10)</f>
        <v>2025-02-19</v>
      </c>
      <c r="J81" s="71" t="str">
        <f t="shared" si="5"/>
        <v>X</v>
      </c>
      <c r="K81" s="53" t="str">
        <f>VLOOKUP(C81, '국내평가(ORS)'!P:AL, 23, 0)</f>
        <v>[보완3차]협의통보
2025-10-29</v>
      </c>
      <c r="L81" s="71" t="str">
        <f>VLOOKUP(C81, '국내평가(ORS)'!A:AL, 2, 0)</f>
        <v>인증유효기간 갱신</v>
      </c>
      <c r="M81" s="71" t="s">
        <v>245</v>
      </c>
      <c r="N81" s="53" t="s">
        <v>218</v>
      </c>
      <c r="O81" s="53" t="s">
        <v>213</v>
      </c>
      <c r="P81" s="138" t="str">
        <f t="shared" si="4"/>
        <v/>
      </c>
      <c r="Q81" s="197" t="s">
        <v>229</v>
      </c>
      <c r="R81" s="71" t="s">
        <v>225</v>
      </c>
      <c r="S81" s="115">
        <v>46079</v>
      </c>
      <c r="T81" s="56" t="s">
        <v>135</v>
      </c>
      <c r="U81" s="235" t="s">
        <v>369</v>
      </c>
      <c r="V81" s="54" t="s">
        <v>280</v>
      </c>
      <c r="W81" s="54" t="s">
        <v>280</v>
      </c>
      <c r="X81" s="54" t="s">
        <v>373</v>
      </c>
      <c r="Y81" s="54" t="s">
        <v>373</v>
      </c>
      <c r="Z81" s="54" t="s">
        <v>280</v>
      </c>
      <c r="AA81" s="54" t="s">
        <v>280</v>
      </c>
      <c r="AB81" s="54" t="s">
        <v>280</v>
      </c>
      <c r="AC81" s="53" t="s">
        <v>268</v>
      </c>
      <c r="AD81" s="148"/>
      <c r="AE81" s="48"/>
    </row>
    <row r="82" spans="1:31" s="45" customFormat="1" ht="20.149999999999999" customHeight="1">
      <c r="A82" s="128">
        <v>80</v>
      </c>
      <c r="B82" s="52" t="s">
        <v>209</v>
      </c>
      <c r="C82" s="215" t="s">
        <v>381</v>
      </c>
      <c r="D82" s="52" t="s">
        <v>368</v>
      </c>
      <c r="E82" s="128" t="str">
        <f>VLOOKUP(C82,'외부사업 비공개승인관리_국내'!$C:$H,4,FALSE)</f>
        <v>2025-10-15</v>
      </c>
      <c r="F82" s="176" t="str">
        <f>VLOOKUP(C82,'외부사업 비공개승인관리_국내'!$C:$H,5,FALSE)</f>
        <v>산업통상부</v>
      </c>
      <c r="G82" s="176" t="str">
        <f>VLOOKUP(C82,'외부사업 비공개승인관리_국내'!$C:$H,6,FALSE)</f>
        <v>2026-02-06</v>
      </c>
      <c r="H82" s="128" t="str">
        <f>VLOOKUP(C82,'외부사업 비공개승인관리_국내'!$C:$H,3,FALSE)</f>
        <v>반려</v>
      </c>
      <c r="I82" s="68" t="str">
        <f>LEFT(VLOOKUP(C82,'국내평가(ORS)'!P:AO,26,0),10)</f>
        <v>2025-02-19</v>
      </c>
      <c r="J82" s="71" t="str">
        <f t="shared" si="5"/>
        <v>X</v>
      </c>
      <c r="K82" s="53" t="str">
        <f>VLOOKUP(C82, '국내평가(ORS)'!P:AL, 23, 0)</f>
        <v>[보완4차]협의통보
2025-10-29</v>
      </c>
      <c r="L82" s="71" t="str">
        <f>VLOOKUP(C82, '국내평가(ORS)'!A:AL, 2, 0)</f>
        <v>인증유효기간 갱신</v>
      </c>
      <c r="M82" s="71" t="s">
        <v>245</v>
      </c>
      <c r="N82" s="53" t="s">
        <v>218</v>
      </c>
      <c r="O82" s="53" t="s">
        <v>213</v>
      </c>
      <c r="P82" s="138" t="str">
        <f t="shared" si="4"/>
        <v/>
      </c>
      <c r="Q82" s="197" t="s">
        <v>229</v>
      </c>
      <c r="R82" s="71" t="s">
        <v>225</v>
      </c>
      <c r="S82" s="115">
        <v>46079</v>
      </c>
      <c r="T82" s="56" t="s">
        <v>135</v>
      </c>
      <c r="U82" s="235" t="s">
        <v>369</v>
      </c>
      <c r="V82" s="54" t="s">
        <v>280</v>
      </c>
      <c r="W82" s="54" t="s">
        <v>280</v>
      </c>
      <c r="X82" s="54" t="s">
        <v>373</v>
      </c>
      <c r="Y82" s="54" t="s">
        <v>373</v>
      </c>
      <c r="Z82" s="54" t="s">
        <v>280</v>
      </c>
      <c r="AA82" s="54" t="s">
        <v>280</v>
      </c>
      <c r="AB82" s="54" t="s">
        <v>280</v>
      </c>
      <c r="AC82" s="53" t="s">
        <v>268</v>
      </c>
      <c r="AD82" s="148"/>
      <c r="AE82" s="48"/>
    </row>
    <row r="83" spans="1:31" s="45" customFormat="1" ht="20.149999999999999" customHeight="1">
      <c r="A83" s="128">
        <v>81</v>
      </c>
      <c r="B83" s="52" t="s">
        <v>209</v>
      </c>
      <c r="C83" s="215" t="s">
        <v>382</v>
      </c>
      <c r="D83" s="52" t="s">
        <v>368</v>
      </c>
      <c r="E83" s="128" t="str">
        <f>VLOOKUP(C83,'외부사업 비공개승인관리_국내'!$C:$H,4,FALSE)</f>
        <v>2025-10-15</v>
      </c>
      <c r="F83" s="176" t="str">
        <f>VLOOKUP(C83,'외부사업 비공개승인관리_국내'!$C:$H,5,FALSE)</f>
        <v>산업통상부</v>
      </c>
      <c r="G83" s="176" t="str">
        <f>VLOOKUP(C83,'외부사업 비공개승인관리_국내'!$C:$H,6,FALSE)</f>
        <v>2026-02-06</v>
      </c>
      <c r="H83" s="128" t="str">
        <f>VLOOKUP(C83,'외부사업 비공개승인관리_국내'!$C:$H,3,FALSE)</f>
        <v>반려</v>
      </c>
      <c r="I83" s="68" t="str">
        <f>LEFT(VLOOKUP(C83,'국내평가(ORS)'!P:AO,26,0),10)</f>
        <v>2025-02-19</v>
      </c>
      <c r="J83" s="71" t="str">
        <f t="shared" si="5"/>
        <v>X</v>
      </c>
      <c r="K83" s="53" t="str">
        <f>VLOOKUP(C83, '국내평가(ORS)'!P:AL, 23, 0)</f>
        <v>[보완3차]협의통보
2025-10-29</v>
      </c>
      <c r="L83" s="71" t="str">
        <f>VLOOKUP(C83, '국내평가(ORS)'!A:AL, 2, 0)</f>
        <v>인증유효기간 갱신</v>
      </c>
      <c r="M83" s="71" t="s">
        <v>245</v>
      </c>
      <c r="N83" s="53" t="s">
        <v>218</v>
      </c>
      <c r="O83" s="53" t="s">
        <v>213</v>
      </c>
      <c r="P83" s="138" t="str">
        <f t="shared" si="4"/>
        <v/>
      </c>
      <c r="Q83" s="197" t="s">
        <v>229</v>
      </c>
      <c r="R83" s="71" t="s">
        <v>225</v>
      </c>
      <c r="S83" s="115">
        <v>46079</v>
      </c>
      <c r="T83" s="56" t="s">
        <v>135</v>
      </c>
      <c r="U83" s="235" t="s">
        <v>369</v>
      </c>
      <c r="V83" s="54" t="s">
        <v>280</v>
      </c>
      <c r="W83" s="54" t="s">
        <v>280</v>
      </c>
      <c r="X83" s="54" t="s">
        <v>373</v>
      </c>
      <c r="Y83" s="54" t="s">
        <v>373</v>
      </c>
      <c r="Z83" s="54" t="s">
        <v>280</v>
      </c>
      <c r="AA83" s="54" t="s">
        <v>280</v>
      </c>
      <c r="AB83" s="54" t="s">
        <v>280</v>
      </c>
      <c r="AC83" s="53" t="s">
        <v>268</v>
      </c>
      <c r="AD83" s="148"/>
      <c r="AE83" s="48"/>
    </row>
    <row r="84" spans="1:31" s="45" customFormat="1" ht="20.149999999999999" customHeight="1">
      <c r="A84" s="128">
        <v>82</v>
      </c>
      <c r="B84" s="52" t="s">
        <v>209</v>
      </c>
      <c r="C84" s="215" t="s">
        <v>383</v>
      </c>
      <c r="D84" s="52" t="s">
        <v>368</v>
      </c>
      <c r="E84" s="128" t="str">
        <f>VLOOKUP(C84,'외부사업 비공개승인관리_국내'!$C:$H,4,FALSE)</f>
        <v>2025-10-15</v>
      </c>
      <c r="F84" s="176" t="str">
        <f>VLOOKUP(C84,'외부사업 비공개승인관리_국내'!$C:$H,5,FALSE)</f>
        <v>산업통상부</v>
      </c>
      <c r="G84" s="176" t="str">
        <f>VLOOKUP(C84,'외부사업 비공개승인관리_국내'!$C:$H,6,FALSE)</f>
        <v>2026-02-06</v>
      </c>
      <c r="H84" s="128" t="str">
        <f>VLOOKUP(C84,'외부사업 비공개승인관리_국내'!$C:$H,3,FALSE)</f>
        <v>반려</v>
      </c>
      <c r="I84" s="190" t="str">
        <f>LEFT(VLOOKUP(C84,'국내평가(ORS)'!P:AO,26,0),10)</f>
        <v>2025-02-19</v>
      </c>
      <c r="J84" s="71" t="str">
        <f t="shared" si="5"/>
        <v>X</v>
      </c>
      <c r="K84" s="102" t="str">
        <f>VLOOKUP(C84, '국내평가(ORS)'!P:AL, 23, 0)</f>
        <v>[보완3차]신청
2026-03-11</v>
      </c>
      <c r="L84" s="71" t="str">
        <f>VLOOKUP(C84, '국내평가(ORS)'!A:AL, 2, 0)</f>
        <v>인증유효기간 갱신</v>
      </c>
      <c r="M84" s="71" t="s">
        <v>245</v>
      </c>
      <c r="N84" s="53" t="s">
        <v>218</v>
      </c>
      <c r="O84" s="53" t="s">
        <v>213</v>
      </c>
      <c r="P84" s="138" t="str">
        <f t="shared" si="4"/>
        <v/>
      </c>
      <c r="Q84" s="197" t="s">
        <v>229</v>
      </c>
      <c r="R84" s="71" t="s">
        <v>225</v>
      </c>
      <c r="S84" s="115">
        <v>46079</v>
      </c>
      <c r="T84" s="56" t="s">
        <v>135</v>
      </c>
      <c r="U84" s="235" t="s">
        <v>369</v>
      </c>
      <c r="V84" s="54" t="s">
        <v>280</v>
      </c>
      <c r="W84" s="54" t="s">
        <v>280</v>
      </c>
      <c r="X84" s="54" t="s">
        <v>373</v>
      </c>
      <c r="Y84" s="54" t="s">
        <v>373</v>
      </c>
      <c r="Z84" s="54" t="s">
        <v>280</v>
      </c>
      <c r="AA84" s="54" t="s">
        <v>280</v>
      </c>
      <c r="AB84" s="54" t="s">
        <v>280</v>
      </c>
      <c r="AC84" s="53" t="s">
        <v>268</v>
      </c>
      <c r="AD84" s="148"/>
      <c r="AE84" s="48"/>
    </row>
    <row r="85" spans="1:31" s="45" customFormat="1" ht="20.149999999999999" customHeight="1">
      <c r="A85" s="128">
        <v>83</v>
      </c>
      <c r="B85" s="52" t="s">
        <v>209</v>
      </c>
      <c r="C85" s="215" t="s">
        <v>384</v>
      </c>
      <c r="D85" s="186" t="s">
        <v>368</v>
      </c>
      <c r="E85" s="72" t="str">
        <f>VLOOKUP(C85,'외부사업 비공개승인관리_국내'!$C:$H,4,FALSE)</f>
        <v>2025-10-15</v>
      </c>
      <c r="F85" s="191" t="str">
        <f>VLOOKUP(C85,'외부사업 비공개승인관리_국내'!$C:$H,5,FALSE)</f>
        <v>산업통상부</v>
      </c>
      <c r="G85" s="191" t="str">
        <f>VLOOKUP(C85,'외부사업 비공개승인관리_국내'!$C:$H,6,FALSE)</f>
        <v>2026-02-06</v>
      </c>
      <c r="H85" s="72" t="str">
        <f>VLOOKUP(C85,'외부사업 비공개승인관리_국내'!$C:$H,3,FALSE)</f>
        <v>반려</v>
      </c>
      <c r="I85" s="71" t="str">
        <f>LEFT(VLOOKUP(C85,'국내평가(ORS)'!P:AO,26,0),10)</f>
        <v>2026-02-13</v>
      </c>
      <c r="J85" s="194" t="str">
        <f t="shared" si="5"/>
        <v>X</v>
      </c>
      <c r="K85" s="71" t="str">
        <f>VLOOKUP(C85, '국내평가(ORS)'!P:AL, 23, 0)</f>
        <v>[보완2차]신청
2026-04-23</v>
      </c>
      <c r="L85" s="71" t="str">
        <f>VLOOKUP(C85, '국내평가(ORS)'!A:AL, 2, 0)</f>
        <v>인증유효기간 갱신</v>
      </c>
      <c r="M85" s="71" t="s">
        <v>245</v>
      </c>
      <c r="N85" s="53" t="s">
        <v>218</v>
      </c>
      <c r="O85" s="53" t="s">
        <v>213</v>
      </c>
      <c r="P85" s="138" t="str">
        <f t="shared" si="4"/>
        <v/>
      </c>
      <c r="Q85" s="197" t="s">
        <v>229</v>
      </c>
      <c r="R85" s="71" t="s">
        <v>225</v>
      </c>
      <c r="S85" s="115">
        <v>46079</v>
      </c>
      <c r="T85" s="56" t="s">
        <v>135</v>
      </c>
      <c r="U85" s="235" t="s">
        <v>369</v>
      </c>
      <c r="V85" s="54" t="s">
        <v>280</v>
      </c>
      <c r="W85" s="54" t="s">
        <v>280</v>
      </c>
      <c r="X85" s="54" t="s">
        <v>373</v>
      </c>
      <c r="Y85" s="54" t="s">
        <v>373</v>
      </c>
      <c r="Z85" s="54" t="s">
        <v>280</v>
      </c>
      <c r="AA85" s="54" t="s">
        <v>280</v>
      </c>
      <c r="AB85" s="54" t="s">
        <v>280</v>
      </c>
      <c r="AC85" s="53" t="s">
        <v>268</v>
      </c>
      <c r="AD85" s="148"/>
      <c r="AE85" s="48"/>
    </row>
    <row r="86" spans="1:31" s="45" customFormat="1" ht="20.149999999999999" customHeight="1">
      <c r="A86" s="128">
        <v>84</v>
      </c>
      <c r="B86" s="52" t="s">
        <v>209</v>
      </c>
      <c r="C86" s="215" t="s">
        <v>385</v>
      </c>
      <c r="D86" s="186" t="s">
        <v>368</v>
      </c>
      <c r="E86" s="128" t="str">
        <f>VLOOKUP(C86,'외부사업 비공개승인관리_국내'!$C:$H,4,FALSE)</f>
        <v>2025-10-15</v>
      </c>
      <c r="F86" s="176" t="str">
        <f>VLOOKUP(C86,'외부사업 비공개승인관리_국내'!$C:$H,5,FALSE)</f>
        <v>산업통상부</v>
      </c>
      <c r="G86" s="176" t="str">
        <f>VLOOKUP(C86,'외부사업 비공개승인관리_국내'!$C:$H,6,FALSE)</f>
        <v>2026-02-06</v>
      </c>
      <c r="H86" s="72" t="str">
        <f>VLOOKUP(C86,'외부사업 비공개승인관리_국내'!$C:$H,3,FALSE)</f>
        <v>반려</v>
      </c>
      <c r="I86" s="148" t="str">
        <f>LEFT(VLOOKUP(C86,'국내평가(ORS)'!P:AO,26,0),10)</f>
        <v>2026-02-13</v>
      </c>
      <c r="J86" s="194" t="str">
        <f t="shared" si="5"/>
        <v>X</v>
      </c>
      <c r="K86" s="148" t="str">
        <f>VLOOKUP(C86, '국내평가(ORS)'!P:AL, 23, 0)</f>
        <v>[보완2차]신청
2026-04-23</v>
      </c>
      <c r="L86" s="148" t="str">
        <f>VLOOKUP(C86, '국내평가(ORS)'!A:AL, 2, 0)</f>
        <v>인증유효기간 갱신</v>
      </c>
      <c r="M86" s="71" t="s">
        <v>245</v>
      </c>
      <c r="N86" s="53" t="s">
        <v>218</v>
      </c>
      <c r="O86" s="53" t="s">
        <v>213</v>
      </c>
      <c r="P86" s="138" t="str">
        <f t="shared" si="4"/>
        <v/>
      </c>
      <c r="Q86" s="197" t="s">
        <v>229</v>
      </c>
      <c r="R86" s="71" t="s">
        <v>225</v>
      </c>
      <c r="S86" s="115">
        <v>46079</v>
      </c>
      <c r="T86" s="56" t="s">
        <v>135</v>
      </c>
      <c r="U86" s="235" t="s">
        <v>369</v>
      </c>
      <c r="V86" s="54" t="s">
        <v>280</v>
      </c>
      <c r="W86" s="54" t="s">
        <v>280</v>
      </c>
      <c r="X86" s="54" t="s">
        <v>280</v>
      </c>
      <c r="Y86" s="54" t="s">
        <v>373</v>
      </c>
      <c r="Z86" s="54" t="s">
        <v>280</v>
      </c>
      <c r="AA86" s="54" t="s">
        <v>280</v>
      </c>
      <c r="AB86" s="54" t="s">
        <v>280</v>
      </c>
      <c r="AC86" s="53" t="s">
        <v>268</v>
      </c>
      <c r="AD86" s="148"/>
      <c r="AE86" s="48"/>
    </row>
    <row r="87" spans="1:31" s="45" customFormat="1" ht="20" customHeight="1">
      <c r="A87" s="128">
        <v>85</v>
      </c>
      <c r="B87" s="52" t="s">
        <v>209</v>
      </c>
      <c r="C87" s="215" t="s">
        <v>386</v>
      </c>
      <c r="D87" s="52" t="s">
        <v>387</v>
      </c>
      <c r="E87" s="72" t="str">
        <f>VLOOKUP(C87,'외부사업 비공개승인관리_국내'!$C:$H,4,FALSE)</f>
        <v>2018-07-04</v>
      </c>
      <c r="F87" s="191" t="str">
        <f>VLOOKUP(C87,'외부사업 비공개승인관리_국내'!$C:$H,5,FALSE)</f>
        <v>기후에너지환경부</v>
      </c>
      <c r="G87" s="191" t="str">
        <f>VLOOKUP(C87,'외부사업 비공개승인관리_국내'!$C:$H,6,FALSE)</f>
        <v>2022-06-02</v>
      </c>
      <c r="H87" s="195" t="str">
        <f>VLOOKUP(C87,'외부사업 비공개승인관리_국내'!$C:$H,3,FALSE)</f>
        <v>보완요청</v>
      </c>
      <c r="I87" s="71" t="str">
        <f>LEFT(VLOOKUP(C87,'국내평가(ORS)'!P:AO,26,0),10)</f>
        <v>2017-01-16</v>
      </c>
      <c r="J87" s="71" t="str">
        <f t="shared" si="5"/>
        <v>X</v>
      </c>
      <c r="K87" s="71" t="str">
        <f>VLOOKUP(C87, '국내평가(ORS)'!P:AL, 23, 0)</f>
        <v>[보완1차]착수신고
2017-03-22</v>
      </c>
      <c r="L87" s="71" t="str">
        <f>VLOOKUP(C87, '국내평가(ORS)'!A:AL, 2, 0)</f>
        <v>승인</v>
      </c>
      <c r="M87" s="71" t="s">
        <v>245</v>
      </c>
      <c r="N87" s="53" t="s">
        <v>218</v>
      </c>
      <c r="O87" s="53" t="s">
        <v>213</v>
      </c>
      <c r="P87" s="138" t="str">
        <f t="shared" si="4"/>
        <v>검토가능</v>
      </c>
      <c r="Q87" s="71" t="s">
        <v>218</v>
      </c>
      <c r="R87" s="71" t="s">
        <v>213</v>
      </c>
      <c r="S87" s="53" t="s">
        <v>275</v>
      </c>
      <c r="T87" s="56" t="s">
        <v>260</v>
      </c>
      <c r="U87" s="222" t="s">
        <v>388</v>
      </c>
      <c r="V87" s="54" t="s">
        <v>280</v>
      </c>
      <c r="W87" s="54" t="s">
        <v>280</v>
      </c>
      <c r="X87" s="54" t="s">
        <v>280</v>
      </c>
      <c r="Y87" s="54" t="s">
        <v>373</v>
      </c>
      <c r="Z87" s="54" t="s">
        <v>280</v>
      </c>
      <c r="AA87" s="54" t="s">
        <v>280</v>
      </c>
      <c r="AB87" s="54" t="s">
        <v>280</v>
      </c>
      <c r="AC87" s="53" t="s">
        <v>34</v>
      </c>
      <c r="AD87" s="148"/>
      <c r="AE87" s="48"/>
    </row>
    <row r="88" spans="1:31" s="45" customFormat="1" ht="20.149999999999999" customHeight="1">
      <c r="A88" s="128">
        <v>86</v>
      </c>
      <c r="B88" s="52" t="s">
        <v>209</v>
      </c>
      <c r="C88" s="215" t="s">
        <v>389</v>
      </c>
      <c r="D88" s="52" t="s">
        <v>390</v>
      </c>
      <c r="E88" s="72" t="str">
        <f>VLOOKUP(C88,'외부사업 비공개승인관리_국내'!$C:$H,4,FALSE)</f>
        <v>2017-12-29</v>
      </c>
      <c r="F88" s="191" t="str">
        <f>VLOOKUP(C88,'외부사업 비공개승인관리_국내'!$C:$H,5,FALSE)</f>
        <v>산업통상부</v>
      </c>
      <c r="G88" s="191" t="str">
        <f>VLOOKUP(C88,'외부사업 비공개승인관리_국내'!$C:$H,6,FALSE)</f>
        <v>2022-06-02</v>
      </c>
      <c r="H88" s="128" t="str">
        <f>VLOOKUP(C88,'외부사업 비공개승인관리_국내'!$C:$H,3,FALSE)</f>
        <v>보완요청</v>
      </c>
      <c r="I88" s="71" t="str">
        <f>LEFT(VLOOKUP(C88,'국내평가(ORS)'!P:AO,26,0),10)</f>
        <v>2017-12-29</v>
      </c>
      <c r="J88" s="71" t="str">
        <f t="shared" si="5"/>
        <v>O</v>
      </c>
      <c r="K88" s="71" t="str">
        <f>VLOOKUP(C88, '국내평가(ORS)'!P:AL, 23, 0)</f>
        <v>[보완1차]착수신고
2020-08-24</v>
      </c>
      <c r="L88" s="71" t="str">
        <f>VLOOKUP(C88, '국내평가(ORS)'!A:AL, 2, 0)</f>
        <v>승인</v>
      </c>
      <c r="M88" s="71" t="s">
        <v>245</v>
      </c>
      <c r="N88" s="53" t="s">
        <v>218</v>
      </c>
      <c r="O88" s="53" t="s">
        <v>213</v>
      </c>
      <c r="P88" s="138" t="str">
        <f t="shared" si="4"/>
        <v>검토가능</v>
      </c>
      <c r="Q88" s="71" t="s">
        <v>218</v>
      </c>
      <c r="R88" s="53" t="s">
        <v>213</v>
      </c>
      <c r="S88" s="53" t="s">
        <v>275</v>
      </c>
      <c r="T88" s="56" t="s">
        <v>260</v>
      </c>
      <c r="U88" s="222" t="s">
        <v>391</v>
      </c>
      <c r="V88" s="54" t="s">
        <v>280</v>
      </c>
      <c r="W88" s="54" t="s">
        <v>280</v>
      </c>
      <c r="X88" s="54" t="s">
        <v>373</v>
      </c>
      <c r="Y88" s="54" t="s">
        <v>373</v>
      </c>
      <c r="Z88" s="54" t="s">
        <v>280</v>
      </c>
      <c r="AA88" s="54" t="s">
        <v>280</v>
      </c>
      <c r="AB88" s="54" t="s">
        <v>280</v>
      </c>
      <c r="AC88" s="53" t="s">
        <v>34</v>
      </c>
      <c r="AD88" s="53" t="s">
        <v>392</v>
      </c>
      <c r="AE88" s="48"/>
    </row>
    <row r="89" spans="1:31" s="45" customFormat="1" ht="20.149999999999999" customHeight="1">
      <c r="A89" s="128">
        <v>87</v>
      </c>
      <c r="B89" s="52" t="s">
        <v>209</v>
      </c>
      <c r="C89" s="215" t="s">
        <v>393</v>
      </c>
      <c r="D89" s="52" t="s">
        <v>394</v>
      </c>
      <c r="E89" s="72" t="str">
        <f>VLOOKUP(C89,'외부사업 비공개승인관리_국내'!$C:$H,4,FALSE)</f>
        <v>2017-12-29</v>
      </c>
      <c r="F89" s="191" t="str">
        <f>VLOOKUP(C89,'외부사업 비공개승인관리_국내'!$C:$H,5,FALSE)</f>
        <v>산업통상부</v>
      </c>
      <c r="G89" s="191" t="str">
        <f>VLOOKUP(C89,'외부사업 비공개승인관리_국내'!$C:$H,6,FALSE)</f>
        <v>2022-06-02</v>
      </c>
      <c r="H89" s="128" t="str">
        <f>VLOOKUP(C89,'외부사업 비공개승인관리_국내'!$C:$H,3,FALSE)</f>
        <v>보완요청</v>
      </c>
      <c r="I89" s="71" t="str">
        <f>LEFT(VLOOKUP(C89,'국내평가(ORS)'!P:AO,26,0),10)</f>
        <v>2017-12-29</v>
      </c>
      <c r="J89" s="71" t="str">
        <f t="shared" si="5"/>
        <v>O</v>
      </c>
      <c r="K89" s="71" t="str">
        <f>VLOOKUP(C89, '국내평가(ORS)'!P:AL, 23, 0)</f>
        <v>[보완2차]착수신고
2020-09-02</v>
      </c>
      <c r="L89" s="71" t="str">
        <f>VLOOKUP(C89, '국내평가(ORS)'!A:AL, 2, 0)</f>
        <v>승인</v>
      </c>
      <c r="M89" s="71" t="s">
        <v>245</v>
      </c>
      <c r="N89" s="53" t="s">
        <v>218</v>
      </c>
      <c r="O89" s="53" t="s">
        <v>213</v>
      </c>
      <c r="P89" s="138" t="str">
        <f t="shared" si="4"/>
        <v>검토가능</v>
      </c>
      <c r="Q89" s="71" t="s">
        <v>218</v>
      </c>
      <c r="R89" s="53" t="s">
        <v>213</v>
      </c>
      <c r="S89" s="53" t="s">
        <v>275</v>
      </c>
      <c r="T89" s="56" t="s">
        <v>260</v>
      </c>
      <c r="U89" s="222" t="s">
        <v>391</v>
      </c>
      <c r="V89" s="54" t="s">
        <v>280</v>
      </c>
      <c r="W89" s="54" t="s">
        <v>280</v>
      </c>
      <c r="X89" s="54" t="s">
        <v>373</v>
      </c>
      <c r="Y89" s="54" t="s">
        <v>373</v>
      </c>
      <c r="Z89" s="54" t="s">
        <v>280</v>
      </c>
      <c r="AA89" s="54" t="s">
        <v>280</v>
      </c>
      <c r="AB89" s="54" t="s">
        <v>280</v>
      </c>
      <c r="AC89" s="53" t="s">
        <v>34</v>
      </c>
      <c r="AD89" s="53" t="s">
        <v>392</v>
      </c>
      <c r="AE89" s="48"/>
    </row>
    <row r="90" spans="1:31" s="45" customFormat="1" ht="20.149999999999999" customHeight="1">
      <c r="A90" s="128">
        <v>88</v>
      </c>
      <c r="B90" s="52" t="s">
        <v>215</v>
      </c>
      <c r="C90" s="215" t="s">
        <v>395</v>
      </c>
      <c r="D90" s="52" t="s">
        <v>396</v>
      </c>
      <c r="E90" s="72" t="str">
        <f>VLOOKUP(C90,'외부사업 비공개승인관리_국내'!$C:$H,4,FALSE)</f>
        <v>2017-12-18</v>
      </c>
      <c r="F90" s="191" t="str">
        <f>VLOOKUP(C90,'외부사업 비공개승인관리_국내'!$C:$H,5,FALSE)</f>
        <v>산업통상부</v>
      </c>
      <c r="G90" s="191" t="str">
        <f>VLOOKUP(C90,'외부사업 비공개승인관리_국내'!$C:$H,6,FALSE)</f>
        <v>2022-06-02</v>
      </c>
      <c r="H90" s="128" t="str">
        <f>VLOOKUP(C90,'외부사업 비공개승인관리_국내'!$C:$H,3,FALSE)</f>
        <v>보완요청</v>
      </c>
      <c r="I90" s="71" t="str">
        <f>LEFT(VLOOKUP(C90,'국내평가(ORS)'!P:AO,26,0),10)</f>
        <v>2017-12-14</v>
      </c>
      <c r="J90" s="71" t="str">
        <f t="shared" si="5"/>
        <v>X</v>
      </c>
      <c r="K90" s="71" t="str">
        <f>VLOOKUP(C90, '국내평가(ORS)'!P:AL, 23, 0)</f>
        <v>[보완1차]착수신고
2019-06-12</v>
      </c>
      <c r="L90" s="71" t="str">
        <f>VLOOKUP(C90, '국내평가(ORS)'!A:AL, 2, 0)</f>
        <v>승인</v>
      </c>
      <c r="M90" s="71" t="s">
        <v>245</v>
      </c>
      <c r="N90" s="53" t="s">
        <v>218</v>
      </c>
      <c r="O90" s="53" t="s">
        <v>213</v>
      </c>
      <c r="P90" s="138" t="str">
        <f t="shared" si="4"/>
        <v>검토가능</v>
      </c>
      <c r="Q90" s="71" t="s">
        <v>218</v>
      </c>
      <c r="R90" s="71" t="s">
        <v>213</v>
      </c>
      <c r="S90" s="53" t="s">
        <v>275</v>
      </c>
      <c r="T90" s="56" t="s">
        <v>260</v>
      </c>
      <c r="U90" s="222" t="s">
        <v>397</v>
      </c>
      <c r="V90" s="54" t="s">
        <v>280</v>
      </c>
      <c r="W90" s="54" t="s">
        <v>280</v>
      </c>
      <c r="X90" s="54" t="s">
        <v>373</v>
      </c>
      <c r="Y90" s="54" t="s">
        <v>373</v>
      </c>
      <c r="Z90" s="54" t="s">
        <v>373</v>
      </c>
      <c r="AA90" s="54" t="s">
        <v>280</v>
      </c>
      <c r="AB90" s="54" t="s">
        <v>280</v>
      </c>
      <c r="AC90" s="53" t="s">
        <v>16</v>
      </c>
      <c r="AD90" s="148"/>
      <c r="AE90" s="48"/>
    </row>
    <row r="91" spans="1:31" s="45" customFormat="1" ht="20.149999999999999" customHeight="1">
      <c r="A91" s="128">
        <v>89</v>
      </c>
      <c r="B91" s="52" t="s">
        <v>209</v>
      </c>
      <c r="C91" s="215" t="s">
        <v>398</v>
      </c>
      <c r="D91" s="52" t="s">
        <v>399</v>
      </c>
      <c r="E91" s="195" t="str">
        <f>VLOOKUP(C91,'외부사업 비공개승인관리_국내'!$C:$H,4,FALSE)</f>
        <v>2017-12-14</v>
      </c>
      <c r="F91" s="196" t="str">
        <f>VLOOKUP(C91,'외부사업 비공개승인관리_국내'!$C:$H,5,FALSE)</f>
        <v>기후에너지환경부</v>
      </c>
      <c r="G91" s="196" t="str">
        <f>VLOOKUP(C91,'외부사업 비공개승인관리_국내'!$C:$H,6,FALSE)</f>
        <v>2025-02-25</v>
      </c>
      <c r="H91" s="128" t="str">
        <f>VLOOKUP(C91,'외부사업 비공개승인관리_국내'!$C:$H,3,FALSE)</f>
        <v>반려</v>
      </c>
      <c r="I91" s="132" t="str">
        <f>LEFT(VLOOKUP(C91,'국내평가(ORS)'!P:AO,26,0),10)</f>
        <v>2017-12-14</v>
      </c>
      <c r="J91" s="71" t="str">
        <f t="shared" si="5"/>
        <v>O</v>
      </c>
      <c r="K91" s="123" t="str">
        <f>VLOOKUP(C91, '국내평가(ORS)'!P:AL, 23, 0)</f>
        <v>평가반려
2021-06-24</v>
      </c>
      <c r="L91" s="201" t="str">
        <f>VLOOKUP(C91, '국내평가(ORS)'!A:AL, 2, 0)</f>
        <v>반려</v>
      </c>
      <c r="M91" s="71" t="s">
        <v>280</v>
      </c>
      <c r="N91" s="53" t="s">
        <v>240</v>
      </c>
      <c r="O91" s="53" t="s">
        <v>240</v>
      </c>
      <c r="P91" s="138" t="str">
        <f t="shared" si="4"/>
        <v/>
      </c>
      <c r="Q91" s="71" t="s">
        <v>240</v>
      </c>
      <c r="R91" s="53" t="s">
        <v>225</v>
      </c>
      <c r="S91" s="53" t="s">
        <v>275</v>
      </c>
      <c r="T91" s="53"/>
      <c r="U91" s="54"/>
      <c r="V91" s="54"/>
      <c r="W91" s="54"/>
      <c r="X91" s="54"/>
      <c r="Y91" s="54"/>
      <c r="Z91" s="54"/>
      <c r="AA91" s="54"/>
      <c r="AB91" s="54"/>
      <c r="AC91" s="53"/>
      <c r="AD91" s="53"/>
      <c r="AE91" s="48"/>
    </row>
    <row r="92" spans="1:31" s="45" customFormat="1" ht="20.149999999999999" customHeight="1">
      <c r="A92" s="128">
        <v>90</v>
      </c>
      <c r="B92" s="52" t="s">
        <v>209</v>
      </c>
      <c r="C92" s="215" t="s">
        <v>400</v>
      </c>
      <c r="D92" s="52" t="s">
        <v>399</v>
      </c>
      <c r="E92" s="128" t="str">
        <f>VLOOKUP(C92,'외부사업 비공개승인관리_국내'!$C:$H,4,FALSE)</f>
        <v>2017-12-14</v>
      </c>
      <c r="F92" s="176" t="str">
        <f>VLOOKUP(C92,'외부사업 비공개승인관리_국내'!$C:$H,5,FALSE)</f>
        <v>기후에너지환경부</v>
      </c>
      <c r="G92" s="176" t="str">
        <f>VLOOKUP(C92,'외부사업 비공개승인관리_국내'!$C:$H,6,FALSE)</f>
        <v>2025-02-25</v>
      </c>
      <c r="H92" s="128" t="str">
        <f>VLOOKUP(C92,'외부사업 비공개승인관리_국내'!$C:$H,3,FALSE)</f>
        <v>반려</v>
      </c>
      <c r="I92" s="68" t="str">
        <f>LEFT(VLOOKUP(C92,'국내평가(ORS)'!P:AO,26,0),10)</f>
        <v>2017-12-14</v>
      </c>
      <c r="J92" s="71" t="str">
        <f t="shared" si="5"/>
        <v>O</v>
      </c>
      <c r="K92" s="53" t="str">
        <f>VLOOKUP(C92, '국내평가(ORS)'!P:AL, 23, 0)</f>
        <v>평가반려
2021-06-24</v>
      </c>
      <c r="L92" s="71" t="str">
        <f>VLOOKUP(C92, '국내평가(ORS)'!A:AL, 2, 0)</f>
        <v>반려</v>
      </c>
      <c r="M92" s="71" t="s">
        <v>280</v>
      </c>
      <c r="N92" s="53" t="s">
        <v>240</v>
      </c>
      <c r="O92" s="53" t="s">
        <v>240</v>
      </c>
      <c r="P92" s="138" t="str">
        <f t="shared" si="4"/>
        <v/>
      </c>
      <c r="Q92" s="71" t="s">
        <v>240</v>
      </c>
      <c r="R92" s="53" t="s">
        <v>225</v>
      </c>
      <c r="S92" s="53" t="s">
        <v>275</v>
      </c>
      <c r="T92" s="53"/>
      <c r="U92" s="54"/>
      <c r="V92" s="54"/>
      <c r="W92" s="54"/>
      <c r="X92" s="54"/>
      <c r="Y92" s="54"/>
      <c r="Z92" s="54"/>
      <c r="AA92" s="54"/>
      <c r="AB92" s="54"/>
      <c r="AC92" s="53"/>
      <c r="AD92" s="53"/>
      <c r="AE92" s="48"/>
    </row>
    <row r="93" spans="1:31" s="45" customFormat="1" ht="20.149999999999999" customHeight="1">
      <c r="A93" s="128">
        <v>91</v>
      </c>
      <c r="B93" s="52" t="s">
        <v>209</v>
      </c>
      <c r="C93" s="215" t="s">
        <v>401</v>
      </c>
      <c r="D93" s="52" t="s">
        <v>399</v>
      </c>
      <c r="E93" s="128" t="str">
        <f>VLOOKUP(C93,'외부사업 비공개승인관리_국내'!$C:$H,4,FALSE)</f>
        <v>2017-12-14</v>
      </c>
      <c r="F93" s="176" t="str">
        <f>VLOOKUP(C93,'외부사업 비공개승인관리_국내'!$C:$H,5,FALSE)</f>
        <v>기후에너지환경부</v>
      </c>
      <c r="G93" s="176" t="str">
        <f>VLOOKUP(C93,'외부사업 비공개승인관리_국내'!$C:$H,6,FALSE)</f>
        <v>2025-02-25</v>
      </c>
      <c r="H93" s="128" t="str">
        <f>VLOOKUP(C93,'외부사업 비공개승인관리_국내'!$C:$H,3,FALSE)</f>
        <v>반려</v>
      </c>
      <c r="I93" s="68" t="str">
        <f>LEFT(VLOOKUP(C93,'국내평가(ORS)'!P:AO,26,0),10)</f>
        <v>2017-12-14</v>
      </c>
      <c r="J93" s="71" t="str">
        <f t="shared" si="5"/>
        <v>O</v>
      </c>
      <c r="K93" s="53" t="str">
        <f>VLOOKUP(C93, '국내평가(ORS)'!P:AL, 23, 0)</f>
        <v>평가반려
2021-06-24</v>
      </c>
      <c r="L93" s="71" t="str">
        <f>VLOOKUP(C93, '국내평가(ORS)'!A:AL, 2, 0)</f>
        <v>반려</v>
      </c>
      <c r="M93" s="71" t="s">
        <v>280</v>
      </c>
      <c r="N93" s="53" t="s">
        <v>240</v>
      </c>
      <c r="O93" s="53" t="s">
        <v>240</v>
      </c>
      <c r="P93" s="138" t="str">
        <f t="shared" si="4"/>
        <v/>
      </c>
      <c r="Q93" s="71" t="s">
        <v>240</v>
      </c>
      <c r="R93" s="53" t="s">
        <v>225</v>
      </c>
      <c r="S93" s="53" t="s">
        <v>275</v>
      </c>
      <c r="T93" s="53"/>
      <c r="U93" s="54"/>
      <c r="V93" s="54"/>
      <c r="W93" s="54"/>
      <c r="X93" s="54"/>
      <c r="Y93" s="54"/>
      <c r="Z93" s="54"/>
      <c r="AA93" s="54"/>
      <c r="AB93" s="54"/>
      <c r="AC93" s="53"/>
      <c r="AD93" s="53"/>
      <c r="AE93" s="48"/>
    </row>
    <row r="94" spans="1:31" s="45" customFormat="1" ht="20.149999999999999" customHeight="1">
      <c r="A94" s="128">
        <v>92</v>
      </c>
      <c r="B94" s="52" t="s">
        <v>209</v>
      </c>
      <c r="C94" s="215" t="s">
        <v>402</v>
      </c>
      <c r="D94" s="52" t="s">
        <v>403</v>
      </c>
      <c r="E94" s="128" t="str">
        <f>VLOOKUP(C94,'외부사업 비공개승인관리_국내'!$C:$H,4,FALSE)</f>
        <v>2017-12-14</v>
      </c>
      <c r="F94" s="176" t="str">
        <f>VLOOKUP(C94,'외부사업 비공개승인관리_국내'!$C:$H,5,FALSE)</f>
        <v>산업통상부</v>
      </c>
      <c r="G94" s="176" t="str">
        <f>VLOOKUP(C94,'외부사업 비공개승인관리_국내'!$C:$H,6,FALSE)</f>
        <v>2025-02-25</v>
      </c>
      <c r="H94" s="128" t="str">
        <f>VLOOKUP(C94,'외부사업 비공개승인관리_국내'!$C:$H,3,FALSE)</f>
        <v>반려</v>
      </c>
      <c r="I94" s="190" t="str">
        <f>LEFT(VLOOKUP(C94,'국내평가(ORS)'!P:AO,26,0),10)</f>
        <v>2017-12-14</v>
      </c>
      <c r="J94" s="71" t="str">
        <f t="shared" si="5"/>
        <v>O</v>
      </c>
      <c r="K94" s="102" t="str">
        <f>VLOOKUP(C94, '국내평가(ORS)'!P:AL, 23, 0)</f>
        <v>[보완1차]평가반려
2021-06-24</v>
      </c>
      <c r="L94" s="148" t="str">
        <f>VLOOKUP(C94, '국내평가(ORS)'!A:AL, 2, 0)</f>
        <v>반려</v>
      </c>
      <c r="M94" s="71" t="s">
        <v>280</v>
      </c>
      <c r="N94" s="53" t="s">
        <v>240</v>
      </c>
      <c r="O94" s="53" t="s">
        <v>240</v>
      </c>
      <c r="P94" s="138" t="str">
        <f t="shared" si="4"/>
        <v/>
      </c>
      <c r="Q94" s="71" t="s">
        <v>240</v>
      </c>
      <c r="R94" s="53" t="s">
        <v>225</v>
      </c>
      <c r="S94" s="53" t="s">
        <v>275</v>
      </c>
      <c r="T94" s="53"/>
      <c r="U94" s="54"/>
      <c r="V94" s="54"/>
      <c r="W94" s="54"/>
      <c r="X94" s="54"/>
      <c r="Y94" s="54"/>
      <c r="Z94" s="54"/>
      <c r="AA94" s="54"/>
      <c r="AB94" s="54"/>
      <c r="AC94" s="53"/>
      <c r="AD94" s="53"/>
      <c r="AE94" s="48"/>
    </row>
    <row r="95" spans="1:31" s="45" customFormat="1" ht="20.149999999999999" customHeight="1">
      <c r="A95" s="128">
        <v>93</v>
      </c>
      <c r="B95" s="52" t="s">
        <v>209</v>
      </c>
      <c r="C95" s="215" t="s">
        <v>404</v>
      </c>
      <c r="D95" s="52" t="s">
        <v>405</v>
      </c>
      <c r="E95" s="72" t="str">
        <f>VLOOKUP(C95,'외부사업 비공개승인관리_국내'!$C:$H,4,FALSE)</f>
        <v>2017-11-03</v>
      </c>
      <c r="F95" s="191" t="str">
        <f>VLOOKUP(C95,'외부사업 비공개승인관리_국내'!$C:$H,5,FALSE)</f>
        <v>산업통상부</v>
      </c>
      <c r="G95" s="191" t="str">
        <f>VLOOKUP(C95,'외부사업 비공개승인관리_국내'!$C:$H,6,FALSE)</f>
        <v>2022-06-02</v>
      </c>
      <c r="H95" s="128" t="str">
        <f>VLOOKUP(C95,'외부사업 비공개승인관리_국내'!$C:$H,3,FALSE)</f>
        <v>보완요청</v>
      </c>
      <c r="I95" s="71" t="str">
        <f>LEFT(VLOOKUP(C95,'국내평가(ORS)'!P:AO,26,0),10)</f>
        <v>2017-11-03</v>
      </c>
      <c r="J95" s="71" t="str">
        <f t="shared" si="5"/>
        <v>O</v>
      </c>
      <c r="K95" s="71" t="str">
        <f>VLOOKUP(C95, '국내평가(ORS)'!P:AL, 23, 0)</f>
        <v>심의승인
2022-03-22</v>
      </c>
      <c r="L95" s="71" t="str">
        <f>VLOOKUP(C95, '국내평가(ORS)'!A:AL, 2, 0)</f>
        <v>승인</v>
      </c>
      <c r="M95" s="71" t="s">
        <v>245</v>
      </c>
      <c r="N95" s="53" t="s">
        <v>218</v>
      </c>
      <c r="O95" s="53" t="s">
        <v>213</v>
      </c>
      <c r="P95" s="138" t="str">
        <f t="shared" si="4"/>
        <v>검토가능</v>
      </c>
      <c r="Q95" s="71" t="s">
        <v>218</v>
      </c>
      <c r="R95" s="71" t="s">
        <v>213</v>
      </c>
      <c r="S95" s="53" t="s">
        <v>275</v>
      </c>
      <c r="T95" s="56" t="s">
        <v>260</v>
      </c>
      <c r="U95" s="54" t="s">
        <v>406</v>
      </c>
      <c r="V95" s="54" t="s">
        <v>280</v>
      </c>
      <c r="W95" s="54" t="s">
        <v>280</v>
      </c>
      <c r="X95" s="54" t="s">
        <v>280</v>
      </c>
      <c r="Y95" s="54" t="s">
        <v>373</v>
      </c>
      <c r="Z95" s="54" t="s">
        <v>373</v>
      </c>
      <c r="AA95" s="54" t="s">
        <v>280</v>
      </c>
      <c r="AB95" s="54" t="s">
        <v>280</v>
      </c>
      <c r="AC95" s="53" t="s">
        <v>16</v>
      </c>
      <c r="AD95" s="53" t="s">
        <v>392</v>
      </c>
      <c r="AE95" s="48"/>
    </row>
    <row r="96" spans="1:31" s="45" customFormat="1" ht="20.149999999999999" customHeight="1">
      <c r="A96" s="128">
        <v>94</v>
      </c>
      <c r="B96" s="52" t="s">
        <v>215</v>
      </c>
      <c r="C96" s="215" t="s">
        <v>407</v>
      </c>
      <c r="D96" s="52" t="s">
        <v>217</v>
      </c>
      <c r="E96" s="195" t="str">
        <f>VLOOKUP(C96,'외부사업 비공개승인관리_국내'!$C:$H,4,FALSE)</f>
        <v>2017-10-17</v>
      </c>
      <c r="F96" s="196" t="str">
        <f>VLOOKUP(C96,'외부사업 비공개승인관리_국내'!$C:$H,5,FALSE)</f>
        <v>기후에너지환경부</v>
      </c>
      <c r="G96" s="196" t="str">
        <f>VLOOKUP(C96,'외부사업 비공개승인관리_국내'!$C:$H,6,FALSE)</f>
        <v>2025-02-25</v>
      </c>
      <c r="H96" s="128" t="str">
        <f>VLOOKUP(C96,'외부사업 비공개승인관리_국내'!$C:$H,3,FALSE)</f>
        <v>반려</v>
      </c>
      <c r="I96" s="198" t="str">
        <f>LEFT(VLOOKUP(C96,'국내평가(ORS)'!P:AO,26,0),10)</f>
        <v>2017-10-17</v>
      </c>
      <c r="J96" s="71" t="str">
        <f t="shared" si="5"/>
        <v>O</v>
      </c>
      <c r="K96" s="199" t="str">
        <f>VLOOKUP(C96, '국내평가(ORS)'!P:AL, 23, 0)</f>
        <v>[보완1차]평가반려
2021-06-09</v>
      </c>
      <c r="L96" s="200" t="str">
        <f>VLOOKUP(C96, '국내평가(ORS)'!A:AL, 2, 0)</f>
        <v>반려</v>
      </c>
      <c r="M96" s="71" t="s">
        <v>280</v>
      </c>
      <c r="N96" s="53" t="s">
        <v>240</v>
      </c>
      <c r="O96" s="53" t="s">
        <v>240</v>
      </c>
      <c r="P96" s="138" t="str">
        <f t="shared" si="4"/>
        <v/>
      </c>
      <c r="Q96" s="71" t="s">
        <v>240</v>
      </c>
      <c r="R96" s="53" t="s">
        <v>225</v>
      </c>
      <c r="S96" s="53" t="s">
        <v>275</v>
      </c>
      <c r="T96" s="53"/>
      <c r="U96" s="54"/>
      <c r="V96" s="54"/>
      <c r="W96" s="54"/>
      <c r="X96" s="54"/>
      <c r="Y96" s="54"/>
      <c r="Z96" s="54"/>
      <c r="AA96" s="54"/>
      <c r="AB96" s="54"/>
      <c r="AC96" s="53"/>
      <c r="AD96" s="53"/>
      <c r="AE96" s="48"/>
    </row>
    <row r="97" spans="1:31" s="45" customFormat="1" ht="20.149999999999999" customHeight="1">
      <c r="A97" s="128">
        <v>95</v>
      </c>
      <c r="B97" s="52" t="s">
        <v>277</v>
      </c>
      <c r="C97" s="215" t="s">
        <v>408</v>
      </c>
      <c r="D97" s="52" t="s">
        <v>223</v>
      </c>
      <c r="E97" s="72" t="str">
        <f>VLOOKUP(C97,'외부사업 비공개승인관리_국내'!$C:$H,4,FALSE)</f>
        <v>2017-05-26</v>
      </c>
      <c r="F97" s="191" t="str">
        <f>VLOOKUP(C97,'외부사업 비공개승인관리_국내'!$C:$H,5,FALSE)</f>
        <v>산업통상부</v>
      </c>
      <c r="G97" s="191" t="str">
        <f>VLOOKUP(C97,'외부사업 비공개승인관리_국내'!$C:$H,6,FALSE)</f>
        <v>2022-06-02</v>
      </c>
      <c r="H97" s="128" t="str">
        <f>VLOOKUP(C97,'외부사업 비공개승인관리_국내'!$C:$H,3,FALSE)</f>
        <v>보완요청</v>
      </c>
      <c r="I97" s="71" t="str">
        <f>LEFT(VLOOKUP(C97,'국내평가(ORS)'!P:AO,26,0),10)</f>
        <v>2026-01-29</v>
      </c>
      <c r="J97" s="71" t="str">
        <f t="shared" si="5"/>
        <v>X</v>
      </c>
      <c r="K97" s="71" t="str">
        <f>VLOOKUP(C97, '국내평가(ORS)'!P:AL, 23, 0)</f>
        <v>[보완1차]보완요청
2026-03-19</v>
      </c>
      <c r="L97" s="71" t="str">
        <f>VLOOKUP(C97, '국내평가(ORS)'!A:AL, 2, 0)</f>
        <v>인증유효기간 갱신</v>
      </c>
      <c r="M97" s="71" t="s">
        <v>245</v>
      </c>
      <c r="N97" s="53" t="s">
        <v>218</v>
      </c>
      <c r="O97" s="53" t="s">
        <v>213</v>
      </c>
      <c r="P97" s="138" t="str">
        <f t="shared" si="4"/>
        <v>검토가능</v>
      </c>
      <c r="Q97" s="71" t="s">
        <v>218</v>
      </c>
      <c r="R97" s="53" t="s">
        <v>213</v>
      </c>
      <c r="S97" s="53" t="s">
        <v>275</v>
      </c>
      <c r="T97" s="56" t="s">
        <v>260</v>
      </c>
      <c r="U97" s="221" t="s">
        <v>409</v>
      </c>
      <c r="V97" s="54" t="s">
        <v>280</v>
      </c>
      <c r="W97" s="54" t="s">
        <v>280</v>
      </c>
      <c r="X97" s="54" t="s">
        <v>373</v>
      </c>
      <c r="Y97" s="54" t="s">
        <v>280</v>
      </c>
      <c r="Z97" s="54" t="s">
        <v>280</v>
      </c>
      <c r="AA97" s="54" t="s">
        <v>280</v>
      </c>
      <c r="AB97" s="54" t="s">
        <v>280</v>
      </c>
      <c r="AC97" s="53" t="s">
        <v>410</v>
      </c>
      <c r="AD97" s="53" t="s">
        <v>392</v>
      </c>
      <c r="AE97" s="48"/>
    </row>
    <row r="98" spans="1:31" s="45" customFormat="1" ht="20.149999999999999" customHeight="1">
      <c r="A98" s="128">
        <v>96</v>
      </c>
      <c r="B98" s="52" t="s">
        <v>215</v>
      </c>
      <c r="C98" s="215" t="s">
        <v>411</v>
      </c>
      <c r="D98" s="52" t="s">
        <v>217</v>
      </c>
      <c r="E98" s="195" t="str">
        <f>VLOOKUP(C98,'외부사업 비공개승인관리_국내'!$C:$H,4,FALSE)</f>
        <v>2017-10-17</v>
      </c>
      <c r="F98" s="196" t="str">
        <f>VLOOKUP(C98,'외부사업 비공개승인관리_국내'!$C:$H,5,FALSE)</f>
        <v>기후에너지환경부</v>
      </c>
      <c r="G98" s="196" t="str">
        <f>VLOOKUP(C98,'외부사업 비공개승인관리_국내'!$C:$H,6,FALSE)</f>
        <v>2025-02-25</v>
      </c>
      <c r="H98" s="128" t="str">
        <f>VLOOKUP(C98,'외부사업 비공개승인관리_국내'!$C:$H,3,FALSE)</f>
        <v>반려</v>
      </c>
      <c r="I98" s="198" t="str">
        <f>LEFT(VLOOKUP(C98,'국내평가(ORS)'!P:AO,26,0),10)</f>
        <v>2017-10-17</v>
      </c>
      <c r="J98" s="71" t="str">
        <f t="shared" si="5"/>
        <v>O</v>
      </c>
      <c r="K98" s="199" t="str">
        <f>VLOOKUP(C98, '국내평가(ORS)'!P:AL, 23, 0)</f>
        <v>[보완1차]평가반려
2021-06-07</v>
      </c>
      <c r="L98" s="200" t="str">
        <f>VLOOKUP(C98, '국내평가(ORS)'!A:AL, 2, 0)</f>
        <v>반려</v>
      </c>
      <c r="M98" s="71" t="s">
        <v>280</v>
      </c>
      <c r="N98" s="53" t="s">
        <v>240</v>
      </c>
      <c r="O98" s="53" t="s">
        <v>240</v>
      </c>
      <c r="P98" s="138" t="str">
        <f t="shared" si="4"/>
        <v/>
      </c>
      <c r="Q98" s="71" t="s">
        <v>240</v>
      </c>
      <c r="R98" s="53" t="s">
        <v>225</v>
      </c>
      <c r="S98" s="53" t="s">
        <v>275</v>
      </c>
      <c r="T98" s="53"/>
      <c r="U98" s="222"/>
      <c r="V98" s="54"/>
      <c r="W98" s="54"/>
      <c r="X98" s="54"/>
      <c r="Y98" s="54"/>
      <c r="Z98" s="54"/>
      <c r="AA98" s="54"/>
      <c r="AB98" s="54"/>
      <c r="AC98" s="53"/>
      <c r="AD98" s="53"/>
      <c r="AE98" s="48"/>
    </row>
    <row r="99" spans="1:31" s="45" customFormat="1" ht="20.149999999999999" customHeight="1">
      <c r="A99" s="128">
        <v>97</v>
      </c>
      <c r="B99" s="52" t="s">
        <v>209</v>
      </c>
      <c r="C99" s="215" t="s">
        <v>412</v>
      </c>
      <c r="D99" s="52" t="s">
        <v>413</v>
      </c>
      <c r="E99" s="72" t="str">
        <f>VLOOKUP(C99,'외부사업 비공개승인관리_국내'!$C:$H,4,FALSE)</f>
        <v>2017-09-20</v>
      </c>
      <c r="F99" s="191" t="str">
        <f>VLOOKUP(C99,'외부사업 비공개승인관리_국내'!$C:$H,5,FALSE)</f>
        <v>산업통상부</v>
      </c>
      <c r="G99" s="191" t="str">
        <f>VLOOKUP(C99,'외부사업 비공개승인관리_국내'!$C:$H,6,FALSE)</f>
        <v>2022-06-02</v>
      </c>
      <c r="H99" s="128" t="str">
        <f>VLOOKUP(C99,'외부사업 비공개승인관리_국내'!$C:$H,3,FALSE)</f>
        <v>보완요청</v>
      </c>
      <c r="I99" s="71" t="str">
        <f>LEFT(VLOOKUP(C99,'국내평가(ORS)'!P:AO,26,0),10)</f>
        <v>2020-02-27</v>
      </c>
      <c r="J99" s="71" t="str">
        <f t="shared" si="5"/>
        <v>X</v>
      </c>
      <c r="K99" s="71" t="str">
        <f>VLOOKUP(C99, '국내평가(ORS)'!P:AL, 23, 0)</f>
        <v>심의승인
2021-06-30</v>
      </c>
      <c r="L99" s="71" t="str">
        <f>VLOOKUP(C99, '국내평가(ORS)'!A:AL, 2, 0)</f>
        <v>인증유효기간 갱신</v>
      </c>
      <c r="M99" s="71" t="s">
        <v>245</v>
      </c>
      <c r="N99" s="53" t="s">
        <v>218</v>
      </c>
      <c r="O99" s="53" t="s">
        <v>213</v>
      </c>
      <c r="P99" s="138" t="str">
        <f t="shared" si="4"/>
        <v>검토가능</v>
      </c>
      <c r="Q99" s="71" t="s">
        <v>218</v>
      </c>
      <c r="R99" s="71" t="s">
        <v>213</v>
      </c>
      <c r="S99" s="53" t="s">
        <v>275</v>
      </c>
      <c r="T99" s="56" t="s">
        <v>260</v>
      </c>
      <c r="U99" s="222" t="s">
        <v>414</v>
      </c>
      <c r="V99" s="54" t="s">
        <v>280</v>
      </c>
      <c r="W99" s="54" t="s">
        <v>280</v>
      </c>
      <c r="X99" s="54" t="s">
        <v>280</v>
      </c>
      <c r="Y99" s="54" t="s">
        <v>373</v>
      </c>
      <c r="Z99" s="54" t="s">
        <v>373</v>
      </c>
      <c r="AA99" s="54" t="s">
        <v>280</v>
      </c>
      <c r="AB99" s="54" t="s">
        <v>280</v>
      </c>
      <c r="AC99" s="53" t="s">
        <v>34</v>
      </c>
      <c r="AD99" s="148"/>
      <c r="AE99" s="48"/>
    </row>
    <row r="100" spans="1:31" s="45" customFormat="1" ht="20.149999999999999" customHeight="1">
      <c r="A100" s="128">
        <v>98</v>
      </c>
      <c r="B100" s="52" t="s">
        <v>209</v>
      </c>
      <c r="C100" s="215" t="s">
        <v>415</v>
      </c>
      <c r="D100" s="52" t="s">
        <v>416</v>
      </c>
      <c r="E100" s="72" t="str">
        <f>VLOOKUP(C100,'외부사업 비공개승인관리_국내'!$C:$H,4,FALSE)</f>
        <v>2017-07-19</v>
      </c>
      <c r="F100" s="191" t="str">
        <f>VLOOKUP(C100,'외부사업 비공개승인관리_국내'!$C:$H,5,FALSE)</f>
        <v>산업통상부</v>
      </c>
      <c r="G100" s="191" t="str">
        <f>VLOOKUP(C100,'외부사업 비공개승인관리_국내'!$C:$H,6,FALSE)</f>
        <v>2022-06-02</v>
      </c>
      <c r="H100" s="128" t="str">
        <f>VLOOKUP(C100,'외부사업 비공개승인관리_국내'!$C:$H,3,FALSE)</f>
        <v>보완요청</v>
      </c>
      <c r="I100" s="71" t="str">
        <f>LEFT(VLOOKUP(C100,'국내평가(ORS)'!P:AO,26,0),10)</f>
        <v>2017-07-19</v>
      </c>
      <c r="J100" s="71" t="str">
        <f t="shared" si="5"/>
        <v>O</v>
      </c>
      <c r="K100" s="71" t="str">
        <f>VLOOKUP(C100, '국내평가(ORS)'!P:AL, 23, 0)</f>
        <v>[보완3차]심의승인
2021-09-27</v>
      </c>
      <c r="L100" s="71" t="str">
        <f>VLOOKUP(C100, '국내평가(ORS)'!A:AL, 2, 0)</f>
        <v>승인</v>
      </c>
      <c r="M100" s="71" t="s">
        <v>245</v>
      </c>
      <c r="N100" s="53" t="s">
        <v>218</v>
      </c>
      <c r="O100" s="53" t="s">
        <v>213</v>
      </c>
      <c r="P100" s="138" t="str">
        <f t="shared" si="4"/>
        <v>검토가능</v>
      </c>
      <c r="Q100" s="71" t="s">
        <v>218</v>
      </c>
      <c r="R100" s="53" t="s">
        <v>213</v>
      </c>
      <c r="S100" s="53" t="s">
        <v>275</v>
      </c>
      <c r="T100" s="56" t="s">
        <v>260</v>
      </c>
      <c r="U100" s="221" t="s">
        <v>417</v>
      </c>
      <c r="V100" s="54" t="s">
        <v>280</v>
      </c>
      <c r="W100" s="54" t="s">
        <v>280</v>
      </c>
      <c r="X100" s="54" t="s">
        <v>280</v>
      </c>
      <c r="Y100" s="54" t="s">
        <v>373</v>
      </c>
      <c r="Z100" s="54" t="s">
        <v>373</v>
      </c>
      <c r="AA100" s="54" t="s">
        <v>280</v>
      </c>
      <c r="AB100" s="54" t="s">
        <v>418</v>
      </c>
      <c r="AC100" s="53" t="s">
        <v>34</v>
      </c>
      <c r="AD100" s="53" t="s">
        <v>392</v>
      </c>
      <c r="AE100" s="48"/>
    </row>
    <row r="101" spans="1:31" s="45" customFormat="1" ht="20.149999999999999" customHeight="1">
      <c r="A101" s="128">
        <v>99</v>
      </c>
      <c r="B101" s="52" t="s">
        <v>277</v>
      </c>
      <c r="C101" s="215" t="s">
        <v>419</v>
      </c>
      <c r="D101" s="52" t="s">
        <v>420</v>
      </c>
      <c r="E101" s="195" t="str">
        <f>VLOOKUP(C101,'외부사업 비공개승인관리_국내'!$C:$H,4,FALSE)</f>
        <v>2017-11-13</v>
      </c>
      <c r="F101" s="196" t="str">
        <f>VLOOKUP(C101,'외부사업 비공개승인관리_국내'!$C:$H,5,FALSE)</f>
        <v>기후에너지환경부</v>
      </c>
      <c r="G101" s="196" t="str">
        <f>VLOOKUP(C101,'외부사업 비공개승인관리_국내'!$C:$H,6,FALSE)</f>
        <v>2025-02-25</v>
      </c>
      <c r="H101" s="128" t="str">
        <f>VLOOKUP(C101,'외부사업 비공개승인관리_국내'!$C:$H,3,FALSE)</f>
        <v>반려</v>
      </c>
      <c r="I101" s="132" t="str">
        <f>LEFT(VLOOKUP(C101,'국내평가(ORS)'!P:AO,26,0),10)</f>
        <v>2017-10-31</v>
      </c>
      <c r="J101" s="71" t="str">
        <f t="shared" si="5"/>
        <v>X</v>
      </c>
      <c r="K101" s="123" t="str">
        <f>VLOOKUP(C101, '국내평가(ORS)'!P:AL, 23, 0)</f>
        <v>평가반려
2021-06-17</v>
      </c>
      <c r="L101" s="201" t="str">
        <f>VLOOKUP(C101, '국내평가(ORS)'!A:AL, 2, 0)</f>
        <v>반려</v>
      </c>
      <c r="M101" s="71" t="s">
        <v>280</v>
      </c>
      <c r="N101" s="53" t="s">
        <v>240</v>
      </c>
      <c r="O101" s="53" t="s">
        <v>240</v>
      </c>
      <c r="P101" s="138" t="str">
        <f t="shared" si="4"/>
        <v/>
      </c>
      <c r="Q101" s="71" t="s">
        <v>240</v>
      </c>
      <c r="R101" s="53" t="s">
        <v>225</v>
      </c>
      <c r="S101" s="53" t="s">
        <v>275</v>
      </c>
      <c r="T101" s="53"/>
      <c r="U101" s="222"/>
      <c r="V101" s="54"/>
      <c r="W101" s="54"/>
      <c r="X101" s="54"/>
      <c r="Y101" s="54"/>
      <c r="Z101" s="54"/>
      <c r="AA101" s="54"/>
      <c r="AB101" s="54"/>
      <c r="AC101" s="53"/>
      <c r="AD101" s="148"/>
      <c r="AE101" s="48"/>
    </row>
    <row r="102" spans="1:31" s="45" customFormat="1" ht="20.149999999999999" customHeight="1">
      <c r="A102" s="128">
        <v>100</v>
      </c>
      <c r="B102" s="52" t="s">
        <v>277</v>
      </c>
      <c r="C102" s="215" t="s">
        <v>421</v>
      </c>
      <c r="D102" s="52" t="s">
        <v>420</v>
      </c>
      <c r="E102" s="128" t="str">
        <f>VLOOKUP(C102,'외부사업 비공개승인관리_국내'!$C:$H,4,FALSE)</f>
        <v>2017-10-31</v>
      </c>
      <c r="F102" s="176" t="str">
        <f>VLOOKUP(C102,'외부사업 비공개승인관리_국내'!$C:$H,5,FALSE)</f>
        <v>기후에너지환경부</v>
      </c>
      <c r="G102" s="176" t="str">
        <f>VLOOKUP(C102,'외부사업 비공개승인관리_국내'!$C:$H,6,FALSE)</f>
        <v>2025-02-25</v>
      </c>
      <c r="H102" s="128" t="str">
        <f>VLOOKUP(C102,'외부사업 비공개승인관리_국내'!$C:$H,3,FALSE)</f>
        <v>반려</v>
      </c>
      <c r="I102" s="190" t="str">
        <f>LEFT(VLOOKUP(C102,'국내평가(ORS)'!P:AO,26,0),10)</f>
        <v>2017-10-31</v>
      </c>
      <c r="J102" s="71" t="str">
        <f t="shared" si="5"/>
        <v>O</v>
      </c>
      <c r="K102" s="102" t="str">
        <f>VLOOKUP(C102, '국내평가(ORS)'!P:AL, 23, 0)</f>
        <v>[보완1차]평가반려
2021-06-11</v>
      </c>
      <c r="L102" s="148" t="str">
        <f>VLOOKUP(C102, '국내평가(ORS)'!A:AL, 2, 0)</f>
        <v>반려</v>
      </c>
      <c r="M102" s="71" t="s">
        <v>280</v>
      </c>
      <c r="N102" s="53" t="s">
        <v>240</v>
      </c>
      <c r="O102" s="53" t="s">
        <v>240</v>
      </c>
      <c r="P102" s="138" t="str">
        <f t="shared" si="4"/>
        <v/>
      </c>
      <c r="Q102" s="71" t="s">
        <v>240</v>
      </c>
      <c r="R102" s="53" t="s">
        <v>225</v>
      </c>
      <c r="S102" s="53" t="s">
        <v>275</v>
      </c>
      <c r="T102" s="53"/>
      <c r="U102" s="222"/>
      <c r="V102" s="54"/>
      <c r="W102" s="54"/>
      <c r="X102" s="54"/>
      <c r="Y102" s="54"/>
      <c r="Z102" s="54"/>
      <c r="AA102" s="54"/>
      <c r="AB102" s="54"/>
      <c r="AC102" s="53"/>
      <c r="AD102" s="53"/>
      <c r="AE102" s="48"/>
    </row>
    <row r="103" spans="1:31" s="45" customFormat="1" ht="20.149999999999999" customHeight="1">
      <c r="A103" s="128">
        <v>101</v>
      </c>
      <c r="B103" s="52" t="s">
        <v>215</v>
      </c>
      <c r="C103" s="215" t="s">
        <v>422</v>
      </c>
      <c r="D103" s="186" t="s">
        <v>423</v>
      </c>
      <c r="E103" s="128" t="str">
        <f>VLOOKUP(C103,'외부사업 비공개승인관리_국내'!$C:$H,4,FALSE)</f>
        <v>2017-08-07</v>
      </c>
      <c r="F103" s="176" t="str">
        <f>VLOOKUP(C103,'외부사업 비공개승인관리_국내'!$C:$H,5,FALSE)</f>
        <v>산업통상부</v>
      </c>
      <c r="G103" s="176" t="str">
        <f>VLOOKUP(C103,'외부사업 비공개승인관리_국내'!$C:$H,6,FALSE)</f>
        <v>2025-02-25</v>
      </c>
      <c r="H103" s="72" t="str">
        <f>VLOOKUP(C103,'외부사업 비공개승인관리_국내'!$C:$H,3,FALSE)</f>
        <v>반려</v>
      </c>
      <c r="I103" s="148" t="str">
        <f>LEFT(VLOOKUP(C103,'국내평가(ORS)'!P:AO,26,0),10)</f>
        <v>2017-08-07</v>
      </c>
      <c r="J103" s="194" t="str">
        <f t="shared" si="5"/>
        <v>O</v>
      </c>
      <c r="K103" s="148" t="str">
        <f>VLOOKUP(C103, '국내평가(ORS)'!P:AL, 23, 0)</f>
        <v>[보완1차]평가반려
2021-11-03</v>
      </c>
      <c r="L103" s="148" t="str">
        <f>VLOOKUP(C103, '국내평가(ORS)'!A:AL, 2, 0)</f>
        <v>반려</v>
      </c>
      <c r="M103" s="71" t="s">
        <v>280</v>
      </c>
      <c r="N103" s="53" t="s">
        <v>240</v>
      </c>
      <c r="O103" s="53" t="s">
        <v>240</v>
      </c>
      <c r="P103" s="138" t="str">
        <f t="shared" si="4"/>
        <v/>
      </c>
      <c r="Q103" s="71" t="s">
        <v>240</v>
      </c>
      <c r="R103" s="53" t="s">
        <v>225</v>
      </c>
      <c r="S103" s="53" t="s">
        <v>275</v>
      </c>
      <c r="T103" s="53"/>
      <c r="U103" s="222"/>
      <c r="V103" s="54"/>
      <c r="W103" s="54"/>
      <c r="X103" s="54"/>
      <c r="Y103" s="54"/>
      <c r="Z103" s="54"/>
      <c r="AA103" s="54"/>
      <c r="AB103" s="54"/>
      <c r="AC103" s="53"/>
      <c r="AD103" s="53"/>
      <c r="AE103" s="48"/>
    </row>
    <row r="104" spans="1:31" s="45" customFormat="1" ht="20.149999999999999" customHeight="1">
      <c r="A104" s="128">
        <v>102</v>
      </c>
      <c r="B104" s="52" t="s">
        <v>209</v>
      </c>
      <c r="C104" s="215" t="s">
        <v>424</v>
      </c>
      <c r="D104" s="52" t="s">
        <v>425</v>
      </c>
      <c r="E104" s="72" t="str">
        <f>VLOOKUP(C104,'외부사업 비공개승인관리_국내'!$C:$H,4,FALSE)</f>
        <v>2017-08-28</v>
      </c>
      <c r="F104" s="191" t="str">
        <f>VLOOKUP(C104,'외부사업 비공개승인관리_국내'!$C:$H,5,FALSE)</f>
        <v>산업통상부</v>
      </c>
      <c r="G104" s="191" t="str">
        <f>VLOOKUP(C104,'외부사업 비공개승인관리_국내'!$C:$H,6,FALSE)</f>
        <v>2023-03-27</v>
      </c>
      <c r="H104" s="195" t="str">
        <f>VLOOKUP(C104,'외부사업 비공개승인관리_국내'!$C:$H,3,FALSE)</f>
        <v>보완요청</v>
      </c>
      <c r="I104" s="71" t="str">
        <f>LEFT(VLOOKUP(C104,'국내평가(ORS)'!P:AO,26,0),10)</f>
        <v>2017-08-28</v>
      </c>
      <c r="J104" s="71" t="str">
        <f t="shared" si="5"/>
        <v>O</v>
      </c>
      <c r="K104" s="71" t="str">
        <f>VLOOKUP(C104, '국내평가(ORS)'!P:AL, 23, 0)</f>
        <v>[보완3차]심의승인
2022-10-11</v>
      </c>
      <c r="L104" s="71" t="str">
        <f>VLOOKUP(C104, '국내평가(ORS)'!A:AL, 2, 0)</f>
        <v>승인</v>
      </c>
      <c r="M104" s="71" t="s">
        <v>245</v>
      </c>
      <c r="N104" s="53" t="s">
        <v>218</v>
      </c>
      <c r="O104" s="53" t="s">
        <v>213</v>
      </c>
      <c r="P104" s="138" t="str">
        <f t="shared" si="4"/>
        <v>검토가능</v>
      </c>
      <c r="Q104" s="71" t="s">
        <v>218</v>
      </c>
      <c r="R104" s="53" t="s">
        <v>213</v>
      </c>
      <c r="S104" s="53" t="s">
        <v>139</v>
      </c>
      <c r="T104" s="53"/>
      <c r="U104" s="222" t="s">
        <v>276</v>
      </c>
      <c r="V104" s="54"/>
      <c r="W104" s="54"/>
      <c r="X104" s="54"/>
      <c r="Y104" s="54"/>
      <c r="Z104" s="54"/>
      <c r="AA104" s="54"/>
      <c r="AB104" s="54"/>
      <c r="AC104" s="53" t="s">
        <v>34</v>
      </c>
      <c r="AD104" s="53"/>
      <c r="AE104" s="48"/>
    </row>
    <row r="105" spans="1:31" s="45" customFormat="1" ht="20.149999999999999" customHeight="1">
      <c r="A105" s="128">
        <v>103</v>
      </c>
      <c r="B105" s="52" t="s">
        <v>209</v>
      </c>
      <c r="C105" s="215" t="s">
        <v>426</v>
      </c>
      <c r="D105" s="186" t="s">
        <v>427</v>
      </c>
      <c r="E105" s="195" t="str">
        <f>VLOOKUP(C105,'외부사업 비공개승인관리_국내'!$C:$H,4,FALSE)</f>
        <v>2017-08-25</v>
      </c>
      <c r="F105" s="196" t="str">
        <f>VLOOKUP(C105,'외부사업 비공개승인관리_국내'!$C:$H,5,FALSE)</f>
        <v>산업통상부</v>
      </c>
      <c r="G105" s="196" t="str">
        <f>VLOOKUP(C105,'외부사업 비공개승인관리_국내'!$C:$H,6,FALSE)</f>
        <v>2025-02-25</v>
      </c>
      <c r="H105" s="72" t="str">
        <f>VLOOKUP(C105,'외부사업 비공개승인관리_국내'!$C:$H,3,FALSE)</f>
        <v>반려</v>
      </c>
      <c r="I105" s="200" t="str">
        <f>LEFT(VLOOKUP(C105,'국내평가(ORS)'!P:AO,26,0),10)</f>
        <v>2017-08-25</v>
      </c>
      <c r="J105" s="194" t="str">
        <f t="shared" si="5"/>
        <v>O</v>
      </c>
      <c r="K105" s="200" t="str">
        <f>VLOOKUP(C105, '국내평가(ORS)'!P:AL, 23, 0)</f>
        <v>[보완1차]평가반려
2019-12-02</v>
      </c>
      <c r="L105" s="200" t="str">
        <f>VLOOKUP(C105, '국내평가(ORS)'!A:AL, 2, 0)</f>
        <v>반려</v>
      </c>
      <c r="M105" s="71" t="s">
        <v>280</v>
      </c>
      <c r="N105" s="53" t="s">
        <v>240</v>
      </c>
      <c r="O105" s="53" t="s">
        <v>240</v>
      </c>
      <c r="P105" s="138" t="str">
        <f t="shared" si="4"/>
        <v/>
      </c>
      <c r="Q105" s="71" t="s">
        <v>240</v>
      </c>
      <c r="R105" s="53" t="s">
        <v>225</v>
      </c>
      <c r="S105" s="53" t="s">
        <v>275</v>
      </c>
      <c r="T105" s="53"/>
      <c r="U105" s="222"/>
      <c r="V105" s="54"/>
      <c r="W105" s="54"/>
      <c r="X105" s="54"/>
      <c r="Y105" s="54"/>
      <c r="Z105" s="54"/>
      <c r="AA105" s="54"/>
      <c r="AB105" s="54"/>
      <c r="AC105" s="53"/>
      <c r="AD105" s="53"/>
      <c r="AE105" s="48"/>
    </row>
    <row r="106" spans="1:31" s="45" customFormat="1" ht="20.149999999999999" customHeight="1">
      <c r="A106" s="128">
        <v>104</v>
      </c>
      <c r="B106" s="52" t="s">
        <v>209</v>
      </c>
      <c r="C106" s="215" t="s">
        <v>428</v>
      </c>
      <c r="D106" s="52" t="s">
        <v>429</v>
      </c>
      <c r="E106" s="72" t="str">
        <f>VLOOKUP(C106,'외부사업 비공개승인관리_국내'!$C:$H,4,FALSE)</f>
        <v>2017-08-11</v>
      </c>
      <c r="F106" s="191" t="str">
        <f>VLOOKUP(C106,'외부사업 비공개승인관리_국내'!$C:$H,5,FALSE)</f>
        <v>산업통상부</v>
      </c>
      <c r="G106" s="191" t="str">
        <f>VLOOKUP(C106,'외부사업 비공개승인관리_국내'!$C:$H,6,FALSE)</f>
        <v>2022-06-02</v>
      </c>
      <c r="H106" s="195" t="str">
        <f>VLOOKUP(C106,'외부사업 비공개승인관리_국내'!$C:$H,3,FALSE)</f>
        <v>보완요청</v>
      </c>
      <c r="I106" s="71" t="str">
        <f>LEFT(VLOOKUP(C106,'국내평가(ORS)'!P:AO,26,0),10)</f>
        <v>2017-04-24</v>
      </c>
      <c r="J106" s="71" t="str">
        <f t="shared" si="5"/>
        <v>X</v>
      </c>
      <c r="K106" s="71" t="str">
        <f>VLOOKUP(C106, '국내평가(ORS)'!P:AL, 23, 0)</f>
        <v>[보완1차]착수신고
2018-01-23</v>
      </c>
      <c r="L106" s="71" t="str">
        <f>VLOOKUP(C106, '국내평가(ORS)'!A:AL, 2, 0)</f>
        <v>승인</v>
      </c>
      <c r="M106" s="71" t="s">
        <v>245</v>
      </c>
      <c r="N106" s="53" t="s">
        <v>218</v>
      </c>
      <c r="O106" s="53" t="s">
        <v>213</v>
      </c>
      <c r="P106" s="138" t="str">
        <f t="shared" si="4"/>
        <v>검토가능</v>
      </c>
      <c r="Q106" s="71" t="s">
        <v>218</v>
      </c>
      <c r="R106" s="71" t="s">
        <v>213</v>
      </c>
      <c r="S106" s="53" t="s">
        <v>275</v>
      </c>
      <c r="T106" s="56" t="s">
        <v>260</v>
      </c>
      <c r="U106" s="222" t="s">
        <v>430</v>
      </c>
      <c r="V106" s="54" t="s">
        <v>280</v>
      </c>
      <c r="W106" s="54" t="s">
        <v>280</v>
      </c>
      <c r="X106" s="54" t="s">
        <v>373</v>
      </c>
      <c r="Y106" s="54" t="s">
        <v>373</v>
      </c>
      <c r="Z106" s="54" t="s">
        <v>280</v>
      </c>
      <c r="AA106" s="54" t="s">
        <v>280</v>
      </c>
      <c r="AB106" s="54" t="s">
        <v>280</v>
      </c>
      <c r="AC106" s="53" t="s">
        <v>34</v>
      </c>
      <c r="AD106" s="148"/>
      <c r="AE106" s="48"/>
    </row>
    <row r="107" spans="1:31" s="46" customFormat="1" ht="20.149999999999999" customHeight="1">
      <c r="A107" s="128">
        <v>105</v>
      </c>
      <c r="B107" s="130" t="s">
        <v>209</v>
      </c>
      <c r="C107" s="215" t="s">
        <v>431</v>
      </c>
      <c r="D107" s="52" t="s">
        <v>432</v>
      </c>
      <c r="E107" s="72" t="str">
        <f>VLOOKUP(C107,'외부사업 비공개승인관리_국내'!$C:$H,4,FALSE)</f>
        <v>2017-04-21</v>
      </c>
      <c r="F107" s="191" t="str">
        <f>VLOOKUP(C107,'외부사업 비공개승인관리_국내'!$C:$H,5,FALSE)</f>
        <v>산업통상부</v>
      </c>
      <c r="G107" s="191" t="str">
        <f>VLOOKUP(C107,'외부사업 비공개승인관리_국내'!$C:$H,6,FALSE)</f>
        <v>2022-06-02</v>
      </c>
      <c r="H107" s="128" t="str">
        <f>VLOOKUP(C107,'외부사업 비공개승인관리_국내'!$C:$H,3,FALSE)</f>
        <v>보완요청</v>
      </c>
      <c r="I107" s="71" t="str">
        <f>LEFT(VLOOKUP(C107,'국내평가(ORS)'!P:AO,26,0),10)</f>
        <v>2017-04-21</v>
      </c>
      <c r="J107" s="71" t="str">
        <f t="shared" si="5"/>
        <v>O</v>
      </c>
      <c r="K107" s="71" t="str">
        <f>VLOOKUP(C107, '국내평가(ORS)'!P:AL, 23, 0)</f>
        <v>착수신고
2017-07-27</v>
      </c>
      <c r="L107" s="71" t="str">
        <f>VLOOKUP(C107, '국내평가(ORS)'!A:AL, 2, 0)</f>
        <v>승인</v>
      </c>
      <c r="M107" s="71" t="s">
        <v>245</v>
      </c>
      <c r="N107" s="53" t="s">
        <v>218</v>
      </c>
      <c r="O107" s="53" t="s">
        <v>213</v>
      </c>
      <c r="P107" s="138" t="str">
        <f t="shared" si="4"/>
        <v>검토가능</v>
      </c>
      <c r="Q107" s="71" t="s">
        <v>218</v>
      </c>
      <c r="R107" s="53" t="s">
        <v>213</v>
      </c>
      <c r="S107" s="53" t="s">
        <v>275</v>
      </c>
      <c r="T107" s="56" t="s">
        <v>260</v>
      </c>
      <c r="U107" s="223" t="s">
        <v>433</v>
      </c>
      <c r="V107" s="54" t="s">
        <v>280</v>
      </c>
      <c r="W107" s="54" t="s">
        <v>373</v>
      </c>
      <c r="X107" s="54" t="s">
        <v>280</v>
      </c>
      <c r="Y107" s="54" t="s">
        <v>373</v>
      </c>
      <c r="Z107" s="54" t="s">
        <v>373</v>
      </c>
      <c r="AA107" s="54" t="s">
        <v>280</v>
      </c>
      <c r="AB107" s="54" t="s">
        <v>280</v>
      </c>
      <c r="AC107" s="53" t="s">
        <v>34</v>
      </c>
      <c r="AD107" s="53"/>
      <c r="AE107" s="49"/>
    </row>
    <row r="108" spans="1:31" s="47" customFormat="1" ht="20.149999999999999" customHeight="1">
      <c r="A108" s="72">
        <v>106</v>
      </c>
      <c r="B108" s="130" t="s">
        <v>209</v>
      </c>
      <c r="C108" s="215" t="s">
        <v>434</v>
      </c>
      <c r="D108" s="186" t="s">
        <v>435</v>
      </c>
      <c r="E108" s="202" t="str">
        <f>VLOOKUP(C108,'외부사업 비공개승인관리_국내'!$C:$H,4,FALSE)</f>
        <v>2017-11-28</v>
      </c>
      <c r="F108" s="203" t="str">
        <f>VLOOKUP(C108,'외부사업 비공개승인관리_국내'!$C:$H,5,FALSE)</f>
        <v>산업통상부</v>
      </c>
      <c r="G108" s="203" t="str">
        <f>VLOOKUP(C108,'외부사업 비공개승인관리_국내'!$C:$H,6,FALSE)</f>
        <v>2022-06-02</v>
      </c>
      <c r="H108" s="72" t="str">
        <f>VLOOKUP(C108,'외부사업 비공개승인관리_국내'!$C:$H,3,FALSE)</f>
        <v>보완요청</v>
      </c>
      <c r="I108" s="201" t="str">
        <f>LEFT(VLOOKUP(C108,'국내평가(ORS)'!P:AO,26,0),10)</f>
        <v>2017-11-28</v>
      </c>
      <c r="J108" s="71" t="str">
        <f t="shared" si="5"/>
        <v>O</v>
      </c>
      <c r="K108" s="123" t="str">
        <f>VLOOKUP(C108, '국내평가(ORS)'!P:AL, 23, 0)</f>
        <v>[보완2차]착수신고
2021-03-04</v>
      </c>
      <c r="L108" s="201" t="str">
        <f>VLOOKUP(C108, '국내평가(ORS)'!A:AL, 2, 0)</f>
        <v>승인</v>
      </c>
      <c r="M108" s="148" t="s">
        <v>245</v>
      </c>
      <c r="N108" s="102" t="s">
        <v>218</v>
      </c>
      <c r="O108" s="102" t="s">
        <v>213</v>
      </c>
      <c r="P108" s="240" t="str">
        <f t="shared" si="4"/>
        <v>검토가능</v>
      </c>
      <c r="Q108" s="148" t="s">
        <v>218</v>
      </c>
      <c r="R108" s="102" t="s">
        <v>213</v>
      </c>
      <c r="S108" s="102" t="s">
        <v>275</v>
      </c>
      <c r="T108" s="101" t="s">
        <v>260</v>
      </c>
      <c r="U108" s="241" t="s">
        <v>436</v>
      </c>
      <c r="V108" s="242" t="s">
        <v>280</v>
      </c>
      <c r="W108" s="242" t="s">
        <v>280</v>
      </c>
      <c r="X108" s="242" t="s">
        <v>373</v>
      </c>
      <c r="Y108" s="242" t="s">
        <v>373</v>
      </c>
      <c r="Z108" s="242" t="s">
        <v>373</v>
      </c>
      <c r="AA108" s="242" t="s">
        <v>280</v>
      </c>
      <c r="AB108" s="242" t="s">
        <v>280</v>
      </c>
      <c r="AC108" s="102" t="s">
        <v>34</v>
      </c>
      <c r="AD108" s="102" t="s">
        <v>392</v>
      </c>
      <c r="AE108" s="50"/>
    </row>
  </sheetData>
  <autoFilter ref="A2:AE108" xr:uid="{00000000-0001-0000-0300-000000000000}"/>
  <mergeCells count="2">
    <mergeCell ref="I1:L1"/>
    <mergeCell ref="E1:H1"/>
  </mergeCells>
  <phoneticPr fontId="2" type="noConversion"/>
  <conditionalFormatting sqref="J2:J1048576">
    <cfRule type="cellIs" dxfId="90" priority="15" operator="equal">
      <formula>"O"</formula>
    </cfRule>
  </conditionalFormatting>
  <conditionalFormatting sqref="M9:M108">
    <cfRule type="containsText" dxfId="89" priority="5" operator="containsText" text="필요">
      <formula>NOT(ISERROR(SEARCH("필요",M9)))</formula>
    </cfRule>
  </conditionalFormatting>
  <conditionalFormatting sqref="N9:N108">
    <cfRule type="containsText" dxfId="88" priority="4" operator="containsText" text="확인필요">
      <formula>NOT(ISERROR(SEARCH("확인필요",N9)))</formula>
    </cfRule>
    <cfRule type="containsText" dxfId="87" priority="9" operator="containsText" text="승인">
      <formula>NOT(ISERROR(SEARCH("승인",N9)))</formula>
    </cfRule>
    <cfRule type="containsText" dxfId="86" priority="10" operator="containsText" text="반려">
      <formula>NOT(ISERROR(SEARCH("반려",N9)))</formula>
    </cfRule>
    <cfRule type="containsText" dxfId="85" priority="11" operator="containsText" text="보완요청">
      <formula>NOT(ISERROR(SEARCH("보완요청",N9)))</formula>
    </cfRule>
    <cfRule type="containsText" dxfId="84" priority="12" operator="containsText" text="평가중">
      <formula>NOT(ISERROR(SEARCH("평가중",N9)))</formula>
    </cfRule>
    <cfRule type="containsText" dxfId="83" priority="13" operator="containsText" text="평가대기">
      <formula>NOT(ISERROR(SEARCH("평가대기",N9)))</formula>
    </cfRule>
    <cfRule type="containsText" dxfId="82" priority="14" operator="containsText" text="선택">
      <formula>NOT(ISERROR(SEARCH("선택",N9)))</formula>
    </cfRule>
  </conditionalFormatting>
  <conditionalFormatting sqref="O9:O108">
    <cfRule type="containsText" dxfId="81" priority="6" operator="containsText" text="종결">
      <formula>NOT(ISERROR(SEARCH("종결",O9)))</formula>
    </cfRule>
    <cfRule type="containsText" dxfId="80" priority="7" operator="containsText" text="검토반">
      <formula>NOT(ISERROR(SEARCH("검토반",O9)))</formula>
    </cfRule>
    <cfRule type="containsText" dxfId="79" priority="8" operator="containsText" text="사업자">
      <formula>NOT(ISERROR(SEARCH("사업자",O9)))</formula>
    </cfRule>
  </conditionalFormatting>
  <conditionalFormatting sqref="P1:P1048576">
    <cfRule type="cellIs" dxfId="78" priority="16" operator="equal">
      <formula>"검토가능"</formula>
    </cfRule>
  </conditionalFormatting>
  <conditionalFormatting sqref="Q3:Q108">
    <cfRule type="containsText" dxfId="77" priority="3" operator="containsText" text="보류">
      <formula>NOT(ISERROR(SEARCH("보류",Q3)))</formula>
    </cfRule>
    <cfRule type="containsText" dxfId="76" priority="19" operator="containsText" text="승인">
      <formula>NOT(ISERROR(SEARCH("승인",Q3)))</formula>
    </cfRule>
    <cfRule type="containsText" dxfId="75" priority="24" operator="containsText" text="반려완료">
      <formula>NOT(ISERROR(SEARCH("반려완료",Q3)))</formula>
    </cfRule>
    <cfRule type="containsText" dxfId="74" priority="25" operator="containsText" text="반려필요">
      <formula>NOT(ISERROR(SEARCH("반려필요",Q3)))</formula>
    </cfRule>
    <cfRule type="containsText" dxfId="73" priority="26" operator="containsText" text="보완완료">
      <formula>NOT(ISERROR(SEARCH("보완완료",Q3)))</formula>
    </cfRule>
    <cfRule type="containsText" dxfId="72" priority="27" operator="containsText" text="보완요청">
      <formula>NOT(ISERROR(SEARCH("보완요청",Q3)))</formula>
    </cfRule>
    <cfRule type="containsText" dxfId="71" priority="28" operator="containsText" text="평가필요">
      <formula>NOT(ISERROR(SEARCH("평가필요",Q3)))</formula>
    </cfRule>
    <cfRule type="containsText" dxfId="70" priority="29" operator="containsText" text="선택">
      <formula>NOT(ISERROR(SEARCH("선택",Q3)))</formula>
    </cfRule>
  </conditionalFormatting>
  <conditionalFormatting sqref="R1:R1048576">
    <cfRule type="containsText" dxfId="69" priority="1" operator="containsText" text="반려필요">
      <formula>NOT(ISERROR(SEARCH("반려필요",R1)))</formula>
    </cfRule>
  </conditionalFormatting>
  <conditionalFormatting sqref="R3:R108">
    <cfRule type="containsText" dxfId="68" priority="21" operator="containsText" text="종결">
      <formula>NOT(ISERROR(SEARCH("종결",R3)))</formula>
    </cfRule>
    <cfRule type="containsText" dxfId="67" priority="22" operator="containsText" text="검토반">
      <formula>NOT(ISERROR(SEARCH("검토반",R3)))</formula>
    </cfRule>
    <cfRule type="containsText" dxfId="66" priority="23" operator="containsText" text="사업자">
      <formula>NOT(ISERROR(SEARCH("사업자",R3)))</formula>
    </cfRule>
  </conditionalFormatting>
  <pageMargins left="0.75" right="0.75" top="1" bottom="1" header="0.5" footer="0.5"/>
  <pageSetup orientation="portrait" horizontalDpi="300" verticalDpi="300" r:id="rId1"/>
  <headerFooter alignWithMargins="0"/>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Sheet1!$B$1:$B$5</xm:f>
          </x14:formula1>
          <xm:sqref>R3:R108</xm:sqref>
        </x14:dataValidation>
        <x14:dataValidation type="list" allowBlank="1" showInputMessage="1" showErrorMessage="1" xr:uid="{00000000-0002-0000-0300-000001000000}">
          <x14:formula1>
            <xm:f>Sheet1!$A$1:$A$8</xm:f>
          </x14:formula1>
          <xm:sqref>Q3:Q108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AF128"/>
  <sheetViews>
    <sheetView zoomScale="90" zoomScaleNormal="70" workbookViewId="0">
      <pane xSplit="5" ySplit="2" topLeftCell="F100" activePane="bottomRight" state="frozen"/>
      <selection pane="topRight" activeCell="C35" sqref="C35:C36"/>
      <selection pane="bottomLeft" activeCell="C35" sqref="C35:C36"/>
      <selection pane="bottomRight" activeCell="G137" sqref="G137"/>
    </sheetView>
  </sheetViews>
  <sheetFormatPr defaultColWidth="9.1796875" defaultRowHeight="20.149999999999999" customHeight="1"/>
  <cols>
    <col min="1" max="1" width="4.81640625" style="3" customWidth="1"/>
    <col min="2" max="2" width="4.26953125" style="3" customWidth="1"/>
    <col min="3" max="3" width="24.1796875" style="3" customWidth="1"/>
    <col min="4" max="4" width="87.81640625" style="3" customWidth="1"/>
    <col min="5" max="5" width="39.1796875" style="3" customWidth="1"/>
    <col min="6" max="6" width="22" style="3" customWidth="1"/>
    <col min="7" max="7" width="28.7265625" style="3" customWidth="1"/>
    <col min="8" max="8" width="16.26953125" style="61" customWidth="1"/>
    <col min="9" max="10" width="13.1796875" style="21" customWidth="1"/>
    <col min="11" max="11" width="12" style="21" customWidth="1"/>
    <col min="12" max="12" width="8.7265625" style="3" customWidth="1"/>
    <col min="13" max="13" width="21.54296875" style="3" customWidth="1"/>
    <col min="14" max="14" width="18.26953125" style="3" bestFit="1" customWidth="1"/>
    <col min="15" max="15" width="20.26953125" style="3" hidden="1" customWidth="1"/>
    <col min="16" max="18" width="14.26953125" style="27" hidden="1" customWidth="1"/>
    <col min="19" max="20" width="9.7265625" style="27" customWidth="1"/>
    <col min="21" max="21" width="16.26953125" style="27" customWidth="1"/>
    <col min="22" max="22" width="15.81640625" style="27" customWidth="1"/>
    <col min="23" max="23" width="71.81640625" style="62" customWidth="1"/>
    <col min="24" max="30" width="9.1796875" style="27" hidden="1" customWidth="1"/>
    <col min="31" max="31" width="16.7265625" style="27" customWidth="1"/>
    <col min="32" max="32" width="28.1796875" style="27" bestFit="1" customWidth="1"/>
    <col min="33" max="16384" width="9.1796875" style="3"/>
  </cols>
  <sheetData>
    <row r="1" spans="1:32" ht="20.149999999999999" customHeight="1">
      <c r="F1" s="309" t="s">
        <v>179</v>
      </c>
      <c r="G1" s="309"/>
      <c r="H1" s="309"/>
      <c r="I1" s="309"/>
      <c r="J1" s="309"/>
      <c r="K1" s="309"/>
      <c r="L1" s="310" t="s">
        <v>437</v>
      </c>
      <c r="M1" s="311"/>
      <c r="N1" s="311"/>
    </row>
    <row r="2" spans="1:32" s="43" customFormat="1" ht="20.149999999999999" customHeight="1">
      <c r="A2" s="44" t="s">
        <v>438</v>
      </c>
      <c r="B2" s="44" t="s">
        <v>181</v>
      </c>
      <c r="C2" s="44" t="s">
        <v>182</v>
      </c>
      <c r="D2" s="58" t="s">
        <v>183</v>
      </c>
      <c r="E2" s="44" t="s">
        <v>184</v>
      </c>
      <c r="F2" s="206" t="s">
        <v>439</v>
      </c>
      <c r="G2" s="189" t="s">
        <v>440</v>
      </c>
      <c r="H2" s="189" t="s">
        <v>185</v>
      </c>
      <c r="I2" s="189" t="s">
        <v>186</v>
      </c>
      <c r="J2" s="189" t="s">
        <v>187</v>
      </c>
      <c r="K2" s="189" t="s">
        <v>188</v>
      </c>
      <c r="L2" s="142" t="s">
        <v>441</v>
      </c>
      <c r="M2" s="142" t="s">
        <v>442</v>
      </c>
      <c r="N2" s="142" t="s">
        <v>189</v>
      </c>
      <c r="O2" s="142" t="s">
        <v>190</v>
      </c>
      <c r="P2" s="44" t="s">
        <v>443</v>
      </c>
      <c r="Q2" s="44" t="s">
        <v>194</v>
      </c>
      <c r="R2" s="44" t="s">
        <v>195</v>
      </c>
      <c r="S2" s="142" t="s">
        <v>194</v>
      </c>
      <c r="T2" s="142" t="s">
        <v>195</v>
      </c>
      <c r="U2" s="142" t="s">
        <v>197</v>
      </c>
      <c r="V2" s="142" t="s">
        <v>198</v>
      </c>
      <c r="W2" s="142" t="s">
        <v>199</v>
      </c>
      <c r="X2" s="142" t="s">
        <v>200</v>
      </c>
      <c r="Y2" s="143" t="s">
        <v>201</v>
      </c>
      <c r="Z2" s="143" t="s">
        <v>202</v>
      </c>
      <c r="AA2" s="143" t="s">
        <v>203</v>
      </c>
      <c r="AB2" s="143" t="s">
        <v>204</v>
      </c>
      <c r="AC2" s="142" t="s">
        <v>205</v>
      </c>
      <c r="AD2" s="144" t="s">
        <v>206</v>
      </c>
      <c r="AE2" s="145" t="s">
        <v>207</v>
      </c>
      <c r="AF2" s="146" t="s">
        <v>208</v>
      </c>
    </row>
    <row r="3" spans="1:32" s="43" customFormat="1" ht="17.5" customHeight="1">
      <c r="A3" s="134" t="str">
        <f t="shared" ref="A3:A34" si="0">D3&amp;L3&amp;M3</f>
        <v>원주시 보안등 LED교체 ESCO용역사업1차2016-10-31</v>
      </c>
      <c r="B3" s="128">
        <v>1</v>
      </c>
      <c r="C3" s="72" t="s">
        <v>209</v>
      </c>
      <c r="D3" s="70" t="s">
        <v>335</v>
      </c>
      <c r="E3" s="72" t="s">
        <v>336</v>
      </c>
      <c r="F3" s="72" t="str">
        <f>VLOOKUP(D3,'인증실적 비공개승인관리_국내'!$D:$K,3,FALSE)</f>
        <v>2016-10-31~2023-10-30</v>
      </c>
      <c r="G3" s="72" t="str">
        <f>VLOOKUP(D3,'인증실적 비공개승인관리_국내'!$D:$K,4,FALSE)</f>
        <v>1차 (2016-10-31~2016-10-31)</v>
      </c>
      <c r="H3" s="72" t="str">
        <f>VLOOKUP(D3,'인증실적 비공개승인관리_국내'!$D:$K,6,FALSE)</f>
        <v>2026-05-20</v>
      </c>
      <c r="I3" s="191" t="str">
        <f>VLOOKUP(D3,'인증실적 비공개승인관리_국내'!$D:$K,7,FALSE)</f>
        <v>산업통상부</v>
      </c>
      <c r="J3" s="191" t="str">
        <f>VLOOKUP(D3,'인증실적 비공개승인관리_국내'!$D:$K,8,FALSE)</f>
        <v>2026-05-22</v>
      </c>
      <c r="K3" s="72" t="str">
        <f>VLOOKUP(A3,'인증실적 비공개승인관리_국내'!$A:$N,8,FALSE)</f>
        <v>보완요청</v>
      </c>
      <c r="L3" s="70" t="str">
        <f>LEFT(G3,FIND("차",G3))</f>
        <v>1차</v>
      </c>
      <c r="M3" s="70" t="str">
        <f>MID(G3,FINDB("(",G3),10)</f>
        <v>2016-10-31</v>
      </c>
      <c r="N3" s="128" t="str">
        <f>LEFT(VLOOKUP(D3,'국내인증(ORS)'!O:BI,38,0),10)</f>
        <v>2024-10-30</v>
      </c>
      <c r="O3" s="71" t="e">
        <f>IF(N3=#REF!,"O","X")</f>
        <v>#REF!</v>
      </c>
      <c r="P3" s="123" t="s">
        <v>239</v>
      </c>
      <c r="Q3" s="123" t="s">
        <v>240</v>
      </c>
      <c r="R3" s="132" t="s">
        <v>240</v>
      </c>
      <c r="S3" s="71" t="s">
        <v>218</v>
      </c>
      <c r="T3" s="71" t="s">
        <v>213</v>
      </c>
      <c r="U3" s="136">
        <v>45992</v>
      </c>
      <c r="V3" s="177" t="s">
        <v>232</v>
      </c>
      <c r="W3" s="178" t="s">
        <v>444</v>
      </c>
      <c r="X3" s="72"/>
      <c r="Y3" s="70"/>
      <c r="Z3" s="70"/>
      <c r="AA3" s="70"/>
      <c r="AB3" s="70"/>
      <c r="AC3" s="72"/>
      <c r="AD3" s="111"/>
      <c r="AE3" s="73" t="s">
        <v>220</v>
      </c>
      <c r="AF3" s="111"/>
    </row>
    <row r="4" spans="1:32" s="43" customFormat="1" ht="20.149999999999999" customHeight="1">
      <c r="A4" s="134" t="str">
        <f t="shared" si="0"/>
        <v>2015년 춘천시 도로조명 LED 교체를 통한 묶음 감축사업1차2015-10-30</v>
      </c>
      <c r="B4" s="128">
        <v>2</v>
      </c>
      <c r="C4" s="195" t="s">
        <v>215</v>
      </c>
      <c r="D4" s="208" t="s">
        <v>445</v>
      </c>
      <c r="E4" s="195" t="s">
        <v>244</v>
      </c>
      <c r="F4" s="195" t="s">
        <v>446</v>
      </c>
      <c r="G4" s="195" t="s">
        <v>447</v>
      </c>
      <c r="H4" s="195" t="str">
        <f>VLOOKUP(D4,'인증실적 비공개승인관리_국내'!$D:$K,6,FALSE)</f>
        <v>2024-08-26</v>
      </c>
      <c r="I4" s="196" t="str">
        <f>VLOOKUP(D4,'인증실적 비공개승인관리_국내'!$D:$K,7,FALSE)</f>
        <v>산업통상부</v>
      </c>
      <c r="J4" s="196" t="str">
        <f>VLOOKUP(D4,'인증실적 비공개승인관리_국내'!$D:$K,8,FALSE)</f>
        <v>2025-06-12</v>
      </c>
      <c r="K4" s="72" t="str">
        <f>VLOOKUP(A4,'인증실적 비공개승인관리_국내'!$A:$N,8,FALSE)</f>
        <v>심의완료</v>
      </c>
      <c r="L4" s="193" t="str">
        <f>LEFT(G4,FIND("차",G4))</f>
        <v>1차</v>
      </c>
      <c r="M4" s="193" t="str">
        <f>MID(G4,FINDB("(",G4),10)</f>
        <v>2015-10-30</v>
      </c>
      <c r="N4" s="128" t="str">
        <f>LEFT(VLOOKUP(D4,'국내인증(ORS)'!O:BI,38,0),10)</f>
        <v>2023-01-11</v>
      </c>
      <c r="O4" s="71" t="e">
        <f>IF(N4=#REF!,"O","X")</f>
        <v>#REF!</v>
      </c>
      <c r="P4" s="123" t="s">
        <v>239</v>
      </c>
      <c r="Q4" s="123" t="s">
        <v>240</v>
      </c>
      <c r="R4" s="132" t="s">
        <v>240</v>
      </c>
      <c r="S4" s="71" t="s">
        <v>224</v>
      </c>
      <c r="T4" s="71" t="s">
        <v>225</v>
      </c>
      <c r="U4" s="136">
        <v>45833</v>
      </c>
      <c r="V4" s="56" t="s">
        <v>241</v>
      </c>
      <c r="W4" s="72" t="s">
        <v>246</v>
      </c>
      <c r="X4" s="72"/>
      <c r="Y4" s="70"/>
      <c r="Z4" s="70"/>
      <c r="AA4" s="70"/>
      <c r="AB4" s="70"/>
      <c r="AC4" s="72"/>
      <c r="AD4" s="111"/>
      <c r="AE4" s="73"/>
      <c r="AF4" s="111"/>
    </row>
    <row r="5" spans="1:32" customFormat="1" ht="20.149999999999999" customHeight="1">
      <c r="A5" s="134" t="str">
        <f t="shared" si="0"/>
        <v>에이스침대 중부공장의 B-C유에서 도시가스(LNG)로 연료전환을 통한 온실가스 배출 감축사업1차2010-10-11</v>
      </c>
      <c r="B5" s="128">
        <v>3</v>
      </c>
      <c r="C5" s="72" t="s">
        <v>209</v>
      </c>
      <c r="D5" s="70" t="s">
        <v>360</v>
      </c>
      <c r="E5" s="72" t="s">
        <v>359</v>
      </c>
      <c r="F5" s="72" t="s">
        <v>448</v>
      </c>
      <c r="G5" s="72" t="s">
        <v>449</v>
      </c>
      <c r="H5" s="72" t="str">
        <f>VLOOKUP(D5,'인증실적 비공개승인관리_국내'!$D:$K,6,FALSE)</f>
        <v>2024-07-17</v>
      </c>
      <c r="I5" s="191" t="str">
        <f>VLOOKUP(D5,'인증실적 비공개승인관리_국내'!$D:$K,7,FALSE)</f>
        <v>산업통상부</v>
      </c>
      <c r="J5" s="191" t="str">
        <f>VLOOKUP(D5,'인증실적 비공개승인관리_국내'!$D:$K,8,FALSE)</f>
        <v>2024-09-19</v>
      </c>
      <c r="K5" s="72" t="str">
        <f>VLOOKUP(A5,'인증실적 비공개승인관리_국내'!$A:$N,8,FALSE)</f>
        <v>심의완료</v>
      </c>
      <c r="L5" s="70" t="str">
        <f>LEFT(G5,FIND("차",G5))</f>
        <v>1차</v>
      </c>
      <c r="M5" s="70" t="str">
        <f>MID(G5,FINDB("(",G5),10)</f>
        <v>2010-10-11</v>
      </c>
      <c r="N5" s="128" t="str">
        <f>LEFT(VLOOKUP(D5,'국내인증(ORS)'!O:BI,38,0),10)</f>
        <v>2024-01-12</v>
      </c>
      <c r="O5" s="71" t="e">
        <f>IF(N5=#REF!,"O","X")</f>
        <v>#REF!</v>
      </c>
      <c r="P5" s="123"/>
      <c r="Q5" s="123" t="s">
        <v>224</v>
      </c>
      <c r="R5" s="132" t="s">
        <v>225</v>
      </c>
      <c r="S5" s="71" t="s">
        <v>224</v>
      </c>
      <c r="T5" s="71" t="s">
        <v>225</v>
      </c>
      <c r="U5" s="136">
        <v>45567</v>
      </c>
      <c r="V5" s="56" t="s">
        <v>235</v>
      </c>
      <c r="W5" s="168"/>
      <c r="X5" s="72"/>
      <c r="Y5" s="70"/>
      <c r="Z5" s="70"/>
      <c r="AA5" s="70"/>
      <c r="AB5" s="70"/>
      <c r="AC5" s="72"/>
      <c r="AD5" s="111"/>
      <c r="AE5" s="73"/>
      <c r="AF5" s="73" t="s">
        <v>450</v>
      </c>
    </row>
    <row r="6" spans="1:32" ht="20.149999999999999" customHeight="1">
      <c r="A6" s="3" t="str">
        <f t="shared" si="0"/>
        <v>카프로 N2O 저감 사업10차2021-01-01</v>
      </c>
      <c r="B6" s="128">
        <v>4</v>
      </c>
      <c r="C6" s="70" t="s">
        <v>209</v>
      </c>
      <c r="D6" s="70" t="s">
        <v>451</v>
      </c>
      <c r="E6" s="70" t="s">
        <v>452</v>
      </c>
      <c r="F6" s="207" t="s">
        <v>453</v>
      </c>
      <c r="G6" s="131" t="s">
        <v>454</v>
      </c>
      <c r="H6" s="195" t="str">
        <f>VLOOKUP(D6,'인증실적 비공개승인관리_국내'!$D:$K,6,FALSE)</f>
        <v>2024-01-24</v>
      </c>
      <c r="I6" s="196" t="str">
        <f>VLOOKUP(D6,'인증실적 비공개승인관리_국내'!$D:$K,7,FALSE)</f>
        <v>산업통상부</v>
      </c>
      <c r="J6" s="196" t="str">
        <f>VLOOKUP(D6,'인증실적 비공개승인관리_국내'!$D:$K,8,FALSE)</f>
        <v>2024-06-17</v>
      </c>
      <c r="K6" s="72" t="str">
        <f>VLOOKUP(A6,'인증실적 비공개승인관리_국내'!$A:$N,8,FALSE)</f>
        <v>보완요청</v>
      </c>
      <c r="L6" s="131" t="str">
        <f t="shared" ref="L6:L12" si="1">LEFT(G6,FIND("차",G6))</f>
        <v>10차</v>
      </c>
      <c r="M6" s="131" t="str">
        <f t="shared" ref="M6:M12" si="2">MID(G6,FINDB("(",G6),10)</f>
        <v>2021-01-01</v>
      </c>
      <c r="N6" s="128" t="str">
        <f>LEFT(VLOOKUP(D6,'국내인증(ORS)'!O:BI,38,0),10)</f>
        <v>2022-05-31</v>
      </c>
      <c r="O6" s="71" t="e">
        <f>IF(N6=#REF!,"O","X")</f>
        <v>#REF!</v>
      </c>
      <c r="P6" s="53" t="s">
        <v>245</v>
      </c>
      <c r="Q6" s="123" t="s">
        <v>218</v>
      </c>
      <c r="R6" s="132" t="s">
        <v>213</v>
      </c>
      <c r="S6" s="71" t="s">
        <v>218</v>
      </c>
      <c r="T6" s="71" t="s">
        <v>213</v>
      </c>
      <c r="U6" s="136">
        <v>45457</v>
      </c>
      <c r="V6" s="56" t="s">
        <v>241</v>
      </c>
      <c r="W6" s="73" t="s">
        <v>455</v>
      </c>
      <c r="X6" s="133"/>
      <c r="Y6" s="133"/>
      <c r="Z6" s="133"/>
      <c r="AA6" s="133"/>
      <c r="AB6" s="133"/>
      <c r="AC6" s="133"/>
      <c r="AD6" s="133"/>
      <c r="AE6" s="68" t="s">
        <v>34</v>
      </c>
      <c r="AF6" s="133"/>
    </row>
    <row r="7" spans="1:32" ht="20.149999999999999" customHeight="1">
      <c r="A7" s="3" t="str">
        <f t="shared" si="0"/>
        <v>덕성 인천사업장의 B-A유 및 B-C유에서 LNG로 연료전환을 통한 온실가스 배출 감축사업2차2020-11-01</v>
      </c>
      <c r="B7" s="128">
        <v>5</v>
      </c>
      <c r="C7" s="131" t="s">
        <v>209</v>
      </c>
      <c r="D7" s="131" t="s">
        <v>309</v>
      </c>
      <c r="E7" s="131" t="s">
        <v>310</v>
      </c>
      <c r="F7" s="63" t="s">
        <v>456</v>
      </c>
      <c r="G7" s="63" t="s">
        <v>457</v>
      </c>
      <c r="H7" s="128" t="str">
        <f>VLOOKUP(D7,'인증실적 비공개승인관리_국내'!$D:$K,6,FALSE)</f>
        <v>2023-11-24</v>
      </c>
      <c r="I7" s="176" t="str">
        <f>VLOOKUP(D7,'인증실적 비공개승인관리_국내'!$D:$K,7,FALSE)</f>
        <v>산업통상부</v>
      </c>
      <c r="J7" s="176" t="str">
        <f>VLOOKUP(D7,'인증실적 비공개승인관리_국내'!$D:$K,8,FALSE)</f>
        <v>2024-06-17</v>
      </c>
      <c r="K7" s="72" t="str">
        <f>VLOOKUP(A7,'인증실적 비공개승인관리_국내'!$A:$N,8,FALSE)</f>
        <v>보완요청</v>
      </c>
      <c r="L7" s="63" t="str">
        <f t="shared" si="1"/>
        <v>2차</v>
      </c>
      <c r="M7" s="63" t="str">
        <f t="shared" si="2"/>
        <v>2020-11-01</v>
      </c>
      <c r="N7" s="128" t="str">
        <f>LEFT(VLOOKUP(D7,'국내인증(ORS)'!O:BI,38,0),10)</f>
        <v>2023-09-25</v>
      </c>
      <c r="O7" s="71" t="e">
        <f>IF(N7=#REF!,"O","X")</f>
        <v>#REF!</v>
      </c>
      <c r="P7" s="53" t="s">
        <v>245</v>
      </c>
      <c r="Q7" s="123" t="s">
        <v>218</v>
      </c>
      <c r="R7" s="132" t="s">
        <v>213</v>
      </c>
      <c r="S7" s="71" t="s">
        <v>218</v>
      </c>
      <c r="T7" s="71" t="s">
        <v>213</v>
      </c>
      <c r="U7" s="136">
        <v>45457</v>
      </c>
      <c r="V7" s="56" t="s">
        <v>241</v>
      </c>
      <c r="W7" s="73" t="s">
        <v>455</v>
      </c>
      <c r="X7" s="103"/>
      <c r="Y7" s="103"/>
      <c r="Z7" s="103"/>
      <c r="AA7" s="103"/>
      <c r="AB7" s="103"/>
      <c r="AC7" s="103"/>
      <c r="AD7" s="103"/>
      <c r="AE7" s="68" t="s">
        <v>34</v>
      </c>
      <c r="AF7" s="103"/>
    </row>
    <row r="8" spans="1:32" ht="20.149999999999999" customHeight="1">
      <c r="A8" s="3" t="str">
        <f t="shared" si="0"/>
        <v>카프로 N2O 저감 사업11차2021-01-01</v>
      </c>
      <c r="B8" s="128">
        <v>6</v>
      </c>
      <c r="C8" s="63" t="s">
        <v>209</v>
      </c>
      <c r="D8" s="63" t="s">
        <v>451</v>
      </c>
      <c r="E8" s="63" t="s">
        <v>452</v>
      </c>
      <c r="F8" s="63" t="s">
        <v>453</v>
      </c>
      <c r="G8" s="63" t="s">
        <v>458</v>
      </c>
      <c r="H8" s="128" t="str">
        <f>VLOOKUP(D8,'인증실적 비공개승인관리_국내'!$D:$K,6,FALSE)</f>
        <v>2024-01-24</v>
      </c>
      <c r="I8" s="176" t="str">
        <f>VLOOKUP(D8,'인증실적 비공개승인관리_국내'!$D:$K,7,FALSE)</f>
        <v>산업통상부</v>
      </c>
      <c r="J8" s="176" t="str">
        <f>VLOOKUP(D8,'인증실적 비공개승인관리_국내'!$D:$K,8,FALSE)</f>
        <v>2024-06-17</v>
      </c>
      <c r="K8" s="72" t="str">
        <f>VLOOKUP(A8,'인증실적 비공개승인관리_국내'!$A:$N,8,FALSE)</f>
        <v>반려</v>
      </c>
      <c r="L8" s="63" t="str">
        <f t="shared" si="1"/>
        <v>11차</v>
      </c>
      <c r="M8" s="63" t="str">
        <f t="shared" si="2"/>
        <v>2021-01-01</v>
      </c>
      <c r="N8" s="128" t="str">
        <f>LEFT(VLOOKUP(D8,'국내인증(ORS)'!O:BI,38,0),10)</f>
        <v>2022-05-31</v>
      </c>
      <c r="O8" s="71" t="e">
        <f>IF(N8=#REF!,"O","X")</f>
        <v>#REF!</v>
      </c>
      <c r="P8" s="53" t="s">
        <v>280</v>
      </c>
      <c r="Q8" s="53" t="s">
        <v>240</v>
      </c>
      <c r="R8" s="53" t="s">
        <v>240</v>
      </c>
      <c r="S8" s="197" t="s">
        <v>240</v>
      </c>
      <c r="T8" s="71" t="s">
        <v>225</v>
      </c>
      <c r="U8" s="115">
        <v>45769</v>
      </c>
      <c r="V8" s="56"/>
      <c r="W8" s="64" t="s">
        <v>459</v>
      </c>
      <c r="X8" s="103"/>
      <c r="Y8" s="103"/>
      <c r="Z8" s="103"/>
      <c r="AA8" s="103"/>
      <c r="AB8" s="103"/>
      <c r="AC8" s="103"/>
      <c r="AD8" s="103"/>
      <c r="AE8" s="56"/>
      <c r="AF8" s="103"/>
    </row>
    <row r="9" spans="1:32" ht="20.149999999999999" customHeight="1">
      <c r="A9" s="3" t="str">
        <f t="shared" si="0"/>
        <v>에이스침대 여주공장의 B-C유에서 도시가스(LNG)로 연료전환을 통한 온실가스 배출 감축사업1차2010-11-22</v>
      </c>
      <c r="B9" s="128">
        <v>7</v>
      </c>
      <c r="C9" s="63" t="s">
        <v>209</v>
      </c>
      <c r="D9" s="63" t="s">
        <v>358</v>
      </c>
      <c r="E9" s="63" t="s">
        <v>460</v>
      </c>
      <c r="F9" s="63" t="s">
        <v>461</v>
      </c>
      <c r="G9" s="63" t="s">
        <v>462</v>
      </c>
      <c r="H9" s="128" t="str">
        <f>VLOOKUP(D9,'인증실적 비공개승인관리_국내'!$D:$K,6,FALSE)</f>
        <v>2022-11-30</v>
      </c>
      <c r="I9" s="176" t="str">
        <f>VLOOKUP(D9,'인증실적 비공개승인관리_국내'!$D:$K,7,FALSE)</f>
        <v>산업통상부</v>
      </c>
      <c r="J9" s="176" t="str">
        <f>VLOOKUP(D9,'인증실적 비공개승인관리_국내'!$D:$K,8,FALSE)</f>
        <v>2023-06-19</v>
      </c>
      <c r="K9" s="72" t="str">
        <f>VLOOKUP(A9,'인증실적 비공개승인관리_국내'!$A:$N,8,FALSE)</f>
        <v>보완요청</v>
      </c>
      <c r="L9" s="63" t="str">
        <f t="shared" si="1"/>
        <v>1차</v>
      </c>
      <c r="M9" s="63" t="str">
        <f t="shared" si="2"/>
        <v>2010-11-22</v>
      </c>
      <c r="N9" s="128" t="str">
        <f>LEFT(VLOOKUP(D9,'국내인증(ORS)'!O:BI,38,0),10)</f>
        <v>2022-11-30</v>
      </c>
      <c r="O9" s="71" t="e">
        <f>IF(N9=#REF!,"O","X")</f>
        <v>#REF!</v>
      </c>
      <c r="P9" s="53" t="s">
        <v>245</v>
      </c>
      <c r="Q9" s="53" t="s">
        <v>218</v>
      </c>
      <c r="R9" s="68" t="s">
        <v>213</v>
      </c>
      <c r="S9" s="71" t="s">
        <v>218</v>
      </c>
      <c r="T9" s="71" t="s">
        <v>213</v>
      </c>
      <c r="U9" s="115">
        <v>45096</v>
      </c>
      <c r="V9" s="56" t="s">
        <v>241</v>
      </c>
      <c r="W9" s="64" t="s">
        <v>463</v>
      </c>
      <c r="X9" s="103"/>
      <c r="Y9" s="103"/>
      <c r="Z9" s="103"/>
      <c r="AA9" s="103"/>
      <c r="AB9" s="103"/>
      <c r="AC9" s="103"/>
      <c r="AD9" s="103"/>
      <c r="AE9" s="53" t="s">
        <v>34</v>
      </c>
      <c r="AF9" s="103"/>
    </row>
    <row r="10" spans="1:32" ht="20.149999999999999" customHeight="1">
      <c r="A10" s="3" t="str">
        <f t="shared" si="0"/>
        <v>에스오엠의 정제유에서 도시가스(LNG)로 연료전환을 통한 온실가스 배출 감축사업1차2011-01-22</v>
      </c>
      <c r="B10" s="128">
        <v>8</v>
      </c>
      <c r="C10" s="63" t="s">
        <v>209</v>
      </c>
      <c r="D10" s="63" t="s">
        <v>296</v>
      </c>
      <c r="E10" s="63" t="s">
        <v>297</v>
      </c>
      <c r="F10" s="63" t="s">
        <v>464</v>
      </c>
      <c r="G10" s="63" t="s">
        <v>465</v>
      </c>
      <c r="H10" s="128" t="str">
        <f>VLOOKUP(D10,'인증실적 비공개승인관리_국내'!$D:$K,6,FALSE)</f>
        <v>2022-11-25</v>
      </c>
      <c r="I10" s="176" t="str">
        <f>VLOOKUP(D10,'인증실적 비공개승인관리_국내'!$D:$K,7,FALSE)</f>
        <v>산업통상부</v>
      </c>
      <c r="J10" s="176" t="str">
        <f>VLOOKUP(D10,'인증실적 비공개승인관리_국내'!$D:$K,8,FALSE)</f>
        <v>2024-06-17</v>
      </c>
      <c r="K10" s="72" t="str">
        <f>VLOOKUP(A10,'인증실적 비공개승인관리_국내'!$A:$N,8,FALSE)</f>
        <v>보완요청</v>
      </c>
      <c r="L10" s="63" t="str">
        <f t="shared" si="1"/>
        <v>1차</v>
      </c>
      <c r="M10" s="63" t="str">
        <f t="shared" si="2"/>
        <v>2011-01-22</v>
      </c>
      <c r="N10" s="128" t="str">
        <f>LEFT(VLOOKUP(D10,'국내인증(ORS)'!O:BI,38,0),10)</f>
        <v>2022-10-20</v>
      </c>
      <c r="O10" s="71" t="e">
        <f>IF(N10=#REF!,"O","X")</f>
        <v>#REF!</v>
      </c>
      <c r="P10" s="53" t="s">
        <v>245</v>
      </c>
      <c r="Q10" s="53" t="s">
        <v>218</v>
      </c>
      <c r="R10" s="68" t="s">
        <v>213</v>
      </c>
      <c r="S10" s="71" t="s">
        <v>218</v>
      </c>
      <c r="T10" s="71" t="s">
        <v>213</v>
      </c>
      <c r="U10" s="136">
        <v>45457</v>
      </c>
      <c r="V10" s="56" t="s">
        <v>241</v>
      </c>
      <c r="W10" s="73" t="s">
        <v>455</v>
      </c>
      <c r="X10" s="103"/>
      <c r="Y10" s="103"/>
      <c r="Z10" s="103"/>
      <c r="AA10" s="103"/>
      <c r="AB10" s="103"/>
      <c r="AC10" s="103"/>
      <c r="AD10" s="103"/>
      <c r="AE10" s="66" t="s">
        <v>12</v>
      </c>
      <c r="AF10" s="103"/>
    </row>
    <row r="11" spans="1:32" ht="20.149999999999999" customHeight="1">
      <c r="A11" s="3" t="str">
        <f t="shared" si="0"/>
        <v>삼일이노팩의 B-C유에서 LNG로 연료전환을 통한 온실가스 배출 감축사업2차2020-07-01</v>
      </c>
      <c r="B11" s="128">
        <v>9</v>
      </c>
      <c r="C11" s="63" t="s">
        <v>209</v>
      </c>
      <c r="D11" s="63" t="s">
        <v>354</v>
      </c>
      <c r="E11" s="63" t="s">
        <v>355</v>
      </c>
      <c r="F11" s="63" t="s">
        <v>466</v>
      </c>
      <c r="G11" s="63" t="s">
        <v>467</v>
      </c>
      <c r="H11" s="128" t="str">
        <f>VLOOKUP(D11,'인증실적 비공개승인관리_국내'!$D:$K,6,FALSE)</f>
        <v>2022-11-15</v>
      </c>
      <c r="I11" s="176" t="str">
        <f>VLOOKUP(D11,'인증실적 비공개승인관리_국내'!$D:$K,7,FALSE)</f>
        <v>산업통상부</v>
      </c>
      <c r="J11" s="176" t="str">
        <f>VLOOKUP(D11,'인증실적 비공개승인관리_국내'!$D:$K,8,FALSE)</f>
        <v>2024-06-17</v>
      </c>
      <c r="K11" s="72" t="str">
        <f>VLOOKUP(A11,'인증실적 비공개승인관리_국내'!$A:$N,8,FALSE)</f>
        <v>보완요청</v>
      </c>
      <c r="L11" s="63" t="str">
        <f t="shared" si="1"/>
        <v>2차</v>
      </c>
      <c r="M11" s="63" t="str">
        <f t="shared" si="2"/>
        <v>2020-07-01</v>
      </c>
      <c r="N11" s="128" t="str">
        <f>LEFT(VLOOKUP(D11,'국내인증(ORS)'!O:BI,38,0),10)</f>
        <v>2022-11-15</v>
      </c>
      <c r="O11" s="71" t="e">
        <f>IF(N11=#REF!,"O","X")</f>
        <v>#REF!</v>
      </c>
      <c r="P11" s="53" t="s">
        <v>245</v>
      </c>
      <c r="Q11" s="123" t="s">
        <v>218</v>
      </c>
      <c r="R11" s="132" t="s">
        <v>213</v>
      </c>
      <c r="S11" s="71" t="s">
        <v>218</v>
      </c>
      <c r="T11" s="71" t="s">
        <v>213</v>
      </c>
      <c r="U11" s="136">
        <v>45457</v>
      </c>
      <c r="V11" s="56" t="s">
        <v>241</v>
      </c>
      <c r="W11" s="73" t="s">
        <v>455</v>
      </c>
      <c r="X11" s="103"/>
      <c r="Y11" s="103"/>
      <c r="Z11" s="103"/>
      <c r="AA11" s="103"/>
      <c r="AB11" s="103"/>
      <c r="AC11" s="103"/>
      <c r="AD11" s="103"/>
      <c r="AE11" s="68" t="s">
        <v>34</v>
      </c>
      <c r="AF11" s="103"/>
    </row>
    <row r="12" spans="1:32" ht="20.149999999999999" customHeight="1">
      <c r="A12" s="3" t="str">
        <f t="shared" si="0"/>
        <v>남부산업의 이온정제유에서 LNG로 연료전환을 통한 온실가스 배출 감축사업1차2015-03-01</v>
      </c>
      <c r="B12" s="128">
        <v>10</v>
      </c>
      <c r="C12" s="63" t="s">
        <v>209</v>
      </c>
      <c r="D12" s="63" t="s">
        <v>468</v>
      </c>
      <c r="E12" s="63" t="s">
        <v>351</v>
      </c>
      <c r="F12" s="63" t="s">
        <v>469</v>
      </c>
      <c r="G12" s="63" t="s">
        <v>470</v>
      </c>
      <c r="H12" s="128" t="str">
        <f>VLOOKUP(D12,'인증실적 비공개승인관리_국내'!$D:$K,6,FALSE)</f>
        <v>2022-07-20</v>
      </c>
      <c r="I12" s="176" t="str">
        <f>VLOOKUP(D12,'인증실적 비공개승인관리_국내'!$D:$K,7,FALSE)</f>
        <v>산업통상부</v>
      </c>
      <c r="J12" s="176" t="str">
        <f>VLOOKUP(D12,'인증실적 비공개승인관리_국내'!$D:$K,8,FALSE)</f>
        <v>2022-10-19</v>
      </c>
      <c r="K12" s="72" t="str">
        <f>VLOOKUP(A12,'인증실적 비공개승인관리_국내'!$A:$N,8,FALSE)</f>
        <v>보완요청</v>
      </c>
      <c r="L12" s="63" t="str">
        <f t="shared" si="1"/>
        <v>1차</v>
      </c>
      <c r="M12" s="63" t="str">
        <f t="shared" si="2"/>
        <v>2015-03-01</v>
      </c>
      <c r="N12" s="128" t="str">
        <f>LEFT(VLOOKUP(D12,'국내인증(ORS)'!O:BI,38,0),10)</f>
        <v>2021-09-29</v>
      </c>
      <c r="O12" s="71" t="e">
        <f>IF(N12=#REF!,"O","X")</f>
        <v>#REF!</v>
      </c>
      <c r="P12" s="53" t="s">
        <v>245</v>
      </c>
      <c r="Q12" s="53" t="s">
        <v>218</v>
      </c>
      <c r="R12" s="53" t="s">
        <v>213</v>
      </c>
      <c r="S12" s="71" t="s">
        <v>218</v>
      </c>
      <c r="T12" s="71" t="s">
        <v>213</v>
      </c>
      <c r="U12" s="71" t="s">
        <v>137</v>
      </c>
      <c r="V12" s="53" t="s">
        <v>134</v>
      </c>
      <c r="W12" s="100" t="s">
        <v>471</v>
      </c>
      <c r="X12" s="56"/>
      <c r="Y12" s="56"/>
      <c r="Z12" s="56"/>
      <c r="AA12" s="56"/>
      <c r="AB12" s="56"/>
      <c r="AC12" s="56"/>
      <c r="AD12" s="56"/>
      <c r="AE12" s="66" t="s">
        <v>12</v>
      </c>
      <c r="AF12" s="56"/>
    </row>
    <row r="13" spans="1:32" ht="20.149999999999999" customHeight="1">
      <c r="A13" s="3" t="str">
        <f t="shared" si="0"/>
        <v>동신산업 평택공장의 B-C유에서 LNG로 연료전환을 통한 온실가스 배출 감축사업1차2010-05-21</v>
      </c>
      <c r="B13" s="128">
        <v>11</v>
      </c>
      <c r="C13" s="63" t="s">
        <v>209</v>
      </c>
      <c r="D13" s="63" t="s">
        <v>472</v>
      </c>
      <c r="E13" s="63" t="s">
        <v>274</v>
      </c>
      <c r="F13" s="63" t="s">
        <v>473</v>
      </c>
      <c r="G13" s="63" t="s">
        <v>474</v>
      </c>
      <c r="H13" s="128" t="str">
        <f>VLOOKUP(D13,'인증실적 비공개승인관리_국내'!$D:$K,6,FALSE)</f>
        <v>2022-07-20</v>
      </c>
      <c r="I13" s="176" t="str">
        <f>VLOOKUP(D13,'인증실적 비공개승인관리_국내'!$D:$K,7,FALSE)</f>
        <v>산업통상부</v>
      </c>
      <c r="J13" s="176" t="str">
        <f>VLOOKUP(D13,'인증실적 비공개승인관리_국내'!$D:$K,8,FALSE)</f>
        <v>2022-10-19</v>
      </c>
      <c r="K13" s="72" t="str">
        <f>VLOOKUP(A13,'인증실적 비공개승인관리_국내'!$A:$N,8,FALSE)</f>
        <v>보완요청</v>
      </c>
      <c r="L13" s="63" t="str">
        <f t="shared" ref="L13:L74" si="3">LEFT(G13,FIND("차",G13))</f>
        <v>1차</v>
      </c>
      <c r="M13" s="63" t="str">
        <f t="shared" ref="M13:M76" si="4">MID(G13,FINDB("(",G13),10)</f>
        <v>2010-05-21</v>
      </c>
      <c r="N13" s="128" t="str">
        <f>LEFT(VLOOKUP(D13,'국내인증(ORS)'!O:BI,38,0),10)</f>
        <v>2021-09-28</v>
      </c>
      <c r="O13" s="71" t="e">
        <f>IF(N13=#REF!,"O","X")</f>
        <v>#REF!</v>
      </c>
      <c r="P13" s="53" t="s">
        <v>245</v>
      </c>
      <c r="Q13" s="53" t="s">
        <v>218</v>
      </c>
      <c r="R13" s="53" t="s">
        <v>213</v>
      </c>
      <c r="S13" s="71" t="s">
        <v>218</v>
      </c>
      <c r="T13" s="71" t="s">
        <v>213</v>
      </c>
      <c r="U13" s="71" t="s">
        <v>137</v>
      </c>
      <c r="V13" s="53" t="s">
        <v>134</v>
      </c>
      <c r="W13" s="100" t="s">
        <v>471</v>
      </c>
      <c r="X13" s="56"/>
      <c r="Y13" s="56"/>
      <c r="Z13" s="56"/>
      <c r="AA13" s="56"/>
      <c r="AB13" s="56"/>
      <c r="AC13" s="56"/>
      <c r="AD13" s="56"/>
      <c r="AE13" s="66" t="s">
        <v>12</v>
      </c>
      <c r="AF13" s="56"/>
    </row>
    <row r="14" spans="1:32" ht="20.149999999999999" customHeight="1">
      <c r="A14" s="3" t="str">
        <f t="shared" si="0"/>
        <v>부천수지의 B-C유에서 도시가스(LNG)로 연료전환을 통한 온실가스 배출 감축사업1차2011-08-08</v>
      </c>
      <c r="B14" s="128">
        <v>12</v>
      </c>
      <c r="C14" s="56" t="s">
        <v>209</v>
      </c>
      <c r="D14" s="56" t="s">
        <v>475</v>
      </c>
      <c r="E14" s="56" t="s">
        <v>476</v>
      </c>
      <c r="F14" s="56" t="s">
        <v>477</v>
      </c>
      <c r="G14" s="56" t="s">
        <v>478</v>
      </c>
      <c r="H14" s="128" t="str">
        <f>VLOOKUP(D14,'인증실적 비공개승인관리_국내'!$D:$K,6,FALSE)</f>
        <v>2022-06-10</v>
      </c>
      <c r="I14" s="176" t="str">
        <f>VLOOKUP(D14,'인증실적 비공개승인관리_국내'!$D:$K,7,FALSE)</f>
        <v>산업통상부</v>
      </c>
      <c r="J14" s="176" t="str">
        <f>VLOOKUP(D14,'인증실적 비공개승인관리_국내'!$D:$K,8,FALSE)</f>
        <v>2023-04-25</v>
      </c>
      <c r="K14" s="72" t="str">
        <f>VLOOKUP(A14,'인증실적 비공개승인관리_국내'!$A:$N,8,FALSE)</f>
        <v>보완요청</v>
      </c>
      <c r="L14" s="63" t="str">
        <f>LEFT(G14,FIND("차",G14))</f>
        <v>1차</v>
      </c>
      <c r="M14" s="63" t="str">
        <f t="shared" si="4"/>
        <v>2011-08-08</v>
      </c>
      <c r="N14" s="128" t="str">
        <f>LEFT(VLOOKUP(D14,'국내인증(ORS)'!O:BI,38,0),10)</f>
        <v>2022-06-10</v>
      </c>
      <c r="O14" s="71" t="e">
        <f>IF(N14=#REF!,"O","X")</f>
        <v>#REF!</v>
      </c>
      <c r="P14" s="53" t="s">
        <v>245</v>
      </c>
      <c r="Q14" s="53" t="s">
        <v>218</v>
      </c>
      <c r="R14" s="53" t="s">
        <v>213</v>
      </c>
      <c r="S14" s="71" t="s">
        <v>218</v>
      </c>
      <c r="T14" s="71" t="s">
        <v>213</v>
      </c>
      <c r="U14" s="115">
        <v>45012</v>
      </c>
      <c r="V14" s="56" t="s">
        <v>241</v>
      </c>
      <c r="W14" s="65" t="s">
        <v>479</v>
      </c>
      <c r="X14" s="56"/>
      <c r="Y14" s="56"/>
      <c r="Z14" s="56"/>
      <c r="AA14" s="56"/>
      <c r="AB14" s="56"/>
      <c r="AC14" s="56"/>
      <c r="AD14" s="56"/>
      <c r="AE14" s="66" t="s">
        <v>12</v>
      </c>
      <c r="AF14" s="56"/>
    </row>
    <row r="15" spans="1:32" ht="20.149999999999999" customHeight="1">
      <c r="A15" s="3" t="str">
        <f t="shared" si="0"/>
        <v>태림포장의 B-C유에서 LNG로 연료전환을 통한 온실가스 배출 감축사업1차2010-05-02</v>
      </c>
      <c r="B15" s="128">
        <v>13</v>
      </c>
      <c r="C15" s="56" t="s">
        <v>209</v>
      </c>
      <c r="D15" s="56" t="s">
        <v>480</v>
      </c>
      <c r="E15" s="56" t="s">
        <v>481</v>
      </c>
      <c r="F15" s="56" t="s">
        <v>482</v>
      </c>
      <c r="G15" s="56" t="s">
        <v>483</v>
      </c>
      <c r="H15" s="128" t="str">
        <f>VLOOKUP(D15,'인증실적 비공개승인관리_국내'!$D:$K,6,FALSE)</f>
        <v>2022-06-10</v>
      </c>
      <c r="I15" s="176" t="str">
        <f>VLOOKUP(D15,'인증실적 비공개승인관리_국내'!$D:$K,7,FALSE)</f>
        <v>산업통상부</v>
      </c>
      <c r="J15" s="176" t="str">
        <f>VLOOKUP(D15,'인증실적 비공개승인관리_국내'!$D:$K,8,FALSE)</f>
        <v>2023-04-25</v>
      </c>
      <c r="K15" s="72" t="str">
        <f>VLOOKUP(A15,'인증실적 비공개승인관리_국내'!$A:$N,8,FALSE)</f>
        <v>보완요청</v>
      </c>
      <c r="L15" s="63" t="str">
        <f>LEFT(G15,FIND("차",G15))</f>
        <v>1차</v>
      </c>
      <c r="M15" s="63" t="str">
        <f t="shared" si="4"/>
        <v>2010-05-02</v>
      </c>
      <c r="N15" s="128" t="str">
        <f>LEFT(VLOOKUP(D15,'국내인증(ORS)'!O:BI,38,0),10)</f>
        <v>2022-06-10</v>
      </c>
      <c r="O15" s="71" t="e">
        <f>IF(N15=#REF!,"O","X")</f>
        <v>#REF!</v>
      </c>
      <c r="P15" s="53" t="s">
        <v>245</v>
      </c>
      <c r="Q15" s="53" t="s">
        <v>218</v>
      </c>
      <c r="R15" s="53" t="s">
        <v>213</v>
      </c>
      <c r="S15" s="71" t="s">
        <v>218</v>
      </c>
      <c r="T15" s="71" t="s">
        <v>213</v>
      </c>
      <c r="U15" s="115">
        <v>45012</v>
      </c>
      <c r="V15" s="56" t="s">
        <v>241</v>
      </c>
      <c r="W15" s="65" t="s">
        <v>479</v>
      </c>
      <c r="X15" s="56"/>
      <c r="Y15" s="56"/>
      <c r="Z15" s="56"/>
      <c r="AA15" s="56"/>
      <c r="AB15" s="56"/>
      <c r="AC15" s="56"/>
      <c r="AD15" s="56"/>
      <c r="AE15" s="66" t="s">
        <v>12</v>
      </c>
      <c r="AF15" s="56"/>
    </row>
    <row r="16" spans="1:32" ht="20.149999999999999" customHeight="1">
      <c r="A16" s="3" t="str">
        <f t="shared" si="0"/>
        <v>(주)덕산의 신재 및 재생 드라이어의 B-C유에서 도시가스(LNG)로 연료전환을 통한 온실가스 배출 감축사업1차2020-01-22</v>
      </c>
      <c r="B16" s="128">
        <v>14</v>
      </c>
      <c r="C16" s="56" t="s">
        <v>209</v>
      </c>
      <c r="D16" s="56" t="s">
        <v>484</v>
      </c>
      <c r="E16" s="56" t="s">
        <v>293</v>
      </c>
      <c r="F16" s="56" t="s">
        <v>485</v>
      </c>
      <c r="G16" s="56" t="s">
        <v>486</v>
      </c>
      <c r="H16" s="128" t="str">
        <f>VLOOKUP(D16,'인증실적 비공개승인관리_국내'!$D:$K,6,FALSE)</f>
        <v>2022-05-30</v>
      </c>
      <c r="I16" s="176" t="str">
        <f>VLOOKUP(D16,'인증실적 비공개승인관리_국내'!$D:$K,7,FALSE)</f>
        <v>산업통상부</v>
      </c>
      <c r="J16" s="176" t="str">
        <f>VLOOKUP(D16,'인증실적 비공개승인관리_국내'!$D:$K,8,FALSE)</f>
        <v>2023-04-25</v>
      </c>
      <c r="K16" s="72" t="str">
        <f>VLOOKUP(A16,'인증실적 비공개승인관리_국내'!$A:$N,8,FALSE)</f>
        <v>보완요청</v>
      </c>
      <c r="L16" s="63" t="str">
        <f t="shared" si="3"/>
        <v>1차</v>
      </c>
      <c r="M16" s="63" t="str">
        <f t="shared" si="4"/>
        <v>2020-01-22</v>
      </c>
      <c r="N16" s="128" t="str">
        <f>LEFT(VLOOKUP(D16,'국내인증(ORS)'!O:BI,38,0),10)</f>
        <v>2022-05-30</v>
      </c>
      <c r="O16" s="71" t="e">
        <f>IF(N16=#REF!,"O","X")</f>
        <v>#REF!</v>
      </c>
      <c r="P16" s="53" t="s">
        <v>245</v>
      </c>
      <c r="Q16" s="53" t="s">
        <v>218</v>
      </c>
      <c r="R16" s="53" t="s">
        <v>213</v>
      </c>
      <c r="S16" s="71" t="s">
        <v>218</v>
      </c>
      <c r="T16" s="71" t="s">
        <v>213</v>
      </c>
      <c r="U16" s="115">
        <v>45012</v>
      </c>
      <c r="V16" s="56" t="s">
        <v>241</v>
      </c>
      <c r="W16" s="65" t="s">
        <v>479</v>
      </c>
      <c r="X16" s="56"/>
      <c r="Y16" s="56"/>
      <c r="Z16" s="56"/>
      <c r="AA16" s="56"/>
      <c r="AB16" s="56"/>
      <c r="AC16" s="56"/>
      <c r="AD16" s="56"/>
      <c r="AE16" s="66" t="s">
        <v>12</v>
      </c>
      <c r="AF16" s="56"/>
    </row>
    <row r="17" spans="1:32" ht="20.149999999999999" customHeight="1">
      <c r="A17" s="3" t="str">
        <f t="shared" si="0"/>
        <v>대평산업개발의 정제유 및 B-C유에서 도시가스(LNG)로의 연료전환을 통한 온실가스 배출 감축사업1차2019-02-01</v>
      </c>
      <c r="B17" s="128">
        <v>15</v>
      </c>
      <c r="C17" s="56" t="s">
        <v>209</v>
      </c>
      <c r="D17" s="56" t="s">
        <v>487</v>
      </c>
      <c r="E17" s="56" t="s">
        <v>488</v>
      </c>
      <c r="F17" s="56" t="s">
        <v>489</v>
      </c>
      <c r="G17" s="56" t="s">
        <v>490</v>
      </c>
      <c r="H17" s="128" t="str">
        <f>VLOOKUP(D17,'인증실적 비공개승인관리_국내'!$D:$K,6,FALSE)</f>
        <v>2022-05-16</v>
      </c>
      <c r="I17" s="176" t="str">
        <f>VLOOKUP(D17,'인증실적 비공개승인관리_국내'!$D:$K,7,FALSE)</f>
        <v>산업통상부</v>
      </c>
      <c r="J17" s="176" t="str">
        <f>VLOOKUP(D17,'인증실적 비공개승인관리_국내'!$D:$K,8,FALSE)</f>
        <v>2023-04-25</v>
      </c>
      <c r="K17" s="72" t="str">
        <f>VLOOKUP(A17,'인증실적 비공개승인관리_국내'!$A:$N,8,FALSE)</f>
        <v>보완요청</v>
      </c>
      <c r="L17" s="63" t="str">
        <f t="shared" si="3"/>
        <v>1차</v>
      </c>
      <c r="M17" s="63" t="str">
        <f t="shared" si="4"/>
        <v>2019-02-01</v>
      </c>
      <c r="N17" s="128" t="str">
        <f>LEFT(VLOOKUP(D17,'국내인증(ORS)'!O:BI,38,0),10)</f>
        <v>2022-05-16</v>
      </c>
      <c r="O17" s="71" t="e">
        <f>IF(N17=#REF!,"O","X")</f>
        <v>#REF!</v>
      </c>
      <c r="P17" s="53" t="s">
        <v>245</v>
      </c>
      <c r="Q17" s="53" t="s">
        <v>218</v>
      </c>
      <c r="R17" s="53" t="s">
        <v>213</v>
      </c>
      <c r="S17" s="71" t="s">
        <v>218</v>
      </c>
      <c r="T17" s="71" t="s">
        <v>213</v>
      </c>
      <c r="U17" s="115">
        <v>45012</v>
      </c>
      <c r="V17" s="56" t="s">
        <v>241</v>
      </c>
      <c r="W17" s="65" t="s">
        <v>479</v>
      </c>
      <c r="X17" s="56"/>
      <c r="Y17" s="56"/>
      <c r="Z17" s="56"/>
      <c r="AA17" s="56"/>
      <c r="AB17" s="56"/>
      <c r="AC17" s="56"/>
      <c r="AD17" s="56"/>
      <c r="AE17" s="66" t="s">
        <v>12</v>
      </c>
      <c r="AF17" s="56"/>
    </row>
    <row r="18" spans="1:32" ht="20.149999999999999" customHeight="1">
      <c r="A18" s="3" t="str">
        <f t="shared" si="0"/>
        <v>덕산지에스의 부생연료유 2호에서 도시가스(LNG)로의 연료전환을 통한 온실가스 배출 감축사업1차2018-12-17</v>
      </c>
      <c r="B18" s="128">
        <v>16</v>
      </c>
      <c r="C18" s="56" t="s">
        <v>209</v>
      </c>
      <c r="D18" s="56" t="s">
        <v>491</v>
      </c>
      <c r="E18" s="56" t="s">
        <v>492</v>
      </c>
      <c r="F18" s="56" t="s">
        <v>493</v>
      </c>
      <c r="G18" s="56" t="s">
        <v>494</v>
      </c>
      <c r="H18" s="128" t="str">
        <f>VLOOKUP(D18,'인증실적 비공개승인관리_국내'!$D:$K,6,FALSE)</f>
        <v>2022-05-16</v>
      </c>
      <c r="I18" s="176" t="str">
        <f>VLOOKUP(D18,'인증실적 비공개승인관리_국내'!$D:$K,7,FALSE)</f>
        <v>산업통상부</v>
      </c>
      <c r="J18" s="176" t="str">
        <f>VLOOKUP(D18,'인증실적 비공개승인관리_국내'!$D:$K,8,FALSE)</f>
        <v>2023-04-25</v>
      </c>
      <c r="K18" s="72" t="str">
        <f>VLOOKUP(A18,'인증실적 비공개승인관리_국내'!$A:$N,8,FALSE)</f>
        <v>보완요청</v>
      </c>
      <c r="L18" s="63" t="str">
        <f t="shared" si="3"/>
        <v>1차</v>
      </c>
      <c r="M18" s="63" t="str">
        <f t="shared" si="4"/>
        <v>2018-12-17</v>
      </c>
      <c r="N18" s="128" t="str">
        <f>LEFT(VLOOKUP(D18,'국내인증(ORS)'!O:BI,38,0),10)</f>
        <v>2022-05-16</v>
      </c>
      <c r="O18" s="71" t="e">
        <f>IF(N18=#REF!,"O","X")</f>
        <v>#REF!</v>
      </c>
      <c r="P18" s="53" t="s">
        <v>245</v>
      </c>
      <c r="Q18" s="53" t="s">
        <v>218</v>
      </c>
      <c r="R18" s="53" t="s">
        <v>213</v>
      </c>
      <c r="S18" s="71" t="s">
        <v>218</v>
      </c>
      <c r="T18" s="71" t="s">
        <v>213</v>
      </c>
      <c r="U18" s="115">
        <v>45012</v>
      </c>
      <c r="V18" s="56" t="s">
        <v>241</v>
      </c>
      <c r="W18" s="65" t="s">
        <v>479</v>
      </c>
      <c r="X18" s="56"/>
      <c r="Y18" s="56"/>
      <c r="Z18" s="56"/>
      <c r="AA18" s="56"/>
      <c r="AB18" s="56"/>
      <c r="AC18" s="56"/>
      <c r="AD18" s="56"/>
      <c r="AE18" s="66" t="s">
        <v>12</v>
      </c>
      <c r="AF18" s="56"/>
    </row>
    <row r="19" spans="1:32" ht="20.149999999999999" customHeight="1">
      <c r="A19" s="3" t="str">
        <f t="shared" si="0"/>
        <v>이연제약 진천공장의 B-C유에서 LNG로의 연료전환을 통한 온실가스 배출 감축사업1차2013-12-11</v>
      </c>
      <c r="B19" s="128">
        <v>17</v>
      </c>
      <c r="C19" s="63" t="s">
        <v>209</v>
      </c>
      <c r="D19" s="63" t="s">
        <v>356</v>
      </c>
      <c r="E19" s="63" t="s">
        <v>357</v>
      </c>
      <c r="F19" s="63" t="s">
        <v>495</v>
      </c>
      <c r="G19" s="63" t="s">
        <v>496</v>
      </c>
      <c r="H19" s="128" t="str">
        <f>VLOOKUP(D19,'인증실적 비공개승인관리_국내'!$D:$K,6,FALSE)</f>
        <v>2022-02-15</v>
      </c>
      <c r="I19" s="176" t="str">
        <f>VLOOKUP(D19,'인증실적 비공개승인관리_국내'!$D:$K,7,FALSE)</f>
        <v>산업통상부</v>
      </c>
      <c r="J19" s="176" t="str">
        <f>VLOOKUP(D19,'인증실적 비공개승인관리_국내'!$D:$K,8,FALSE)</f>
        <v>2022-10-19</v>
      </c>
      <c r="K19" s="72" t="str">
        <f>VLOOKUP(A19,'인증실적 비공개승인관리_국내'!$A:$N,8,FALSE)</f>
        <v>보완요청</v>
      </c>
      <c r="L19" s="63" t="str">
        <f t="shared" si="3"/>
        <v>1차</v>
      </c>
      <c r="M19" s="63" t="str">
        <f t="shared" si="4"/>
        <v>2013-12-11</v>
      </c>
      <c r="N19" s="128" t="str">
        <f>LEFT(VLOOKUP(D19,'국내인증(ORS)'!O:BI,38,0),10)</f>
        <v>2024-09-06</v>
      </c>
      <c r="O19" s="71" t="e">
        <f>IF(N19=#REF!,"O","X")</f>
        <v>#REF!</v>
      </c>
      <c r="P19" s="53" t="s">
        <v>245</v>
      </c>
      <c r="Q19" s="53" t="s">
        <v>218</v>
      </c>
      <c r="R19" s="53" t="s">
        <v>213</v>
      </c>
      <c r="S19" s="71" t="s">
        <v>218</v>
      </c>
      <c r="T19" s="71" t="s">
        <v>213</v>
      </c>
      <c r="U19" s="53" t="s">
        <v>137</v>
      </c>
      <c r="V19" s="53" t="s">
        <v>134</v>
      </c>
      <c r="W19" s="64" t="s">
        <v>463</v>
      </c>
      <c r="X19" s="56"/>
      <c r="Y19" s="56"/>
      <c r="Z19" s="56"/>
      <c r="AA19" s="56"/>
      <c r="AB19" s="56"/>
      <c r="AC19" s="56"/>
      <c r="AD19" s="56"/>
      <c r="AE19" s="66" t="s">
        <v>12</v>
      </c>
      <c r="AF19" s="56"/>
    </row>
    <row r="20" spans="1:32" ht="20.149999999999999" customHeight="1">
      <c r="A20" s="3" t="str">
        <f t="shared" si="0"/>
        <v>(주)선일로에스의 B-A유에서 LNG로 연료전환을 통한 온실가스 배출 감축사업1차2013-04-01</v>
      </c>
      <c r="B20" s="128">
        <v>18</v>
      </c>
      <c r="C20" s="63" t="s">
        <v>209</v>
      </c>
      <c r="D20" s="63" t="s">
        <v>290</v>
      </c>
      <c r="E20" s="63" t="s">
        <v>291</v>
      </c>
      <c r="F20" s="63" t="s">
        <v>497</v>
      </c>
      <c r="G20" s="63" t="s">
        <v>498</v>
      </c>
      <c r="H20" s="128" t="str">
        <f>VLOOKUP(D20,'인증실적 비공개승인관리_국내'!$D:$K,6,FALSE)</f>
        <v>2022-01-04</v>
      </c>
      <c r="I20" s="176" t="str">
        <f>VLOOKUP(D20,'인증실적 비공개승인관리_국내'!$D:$K,7,FALSE)</f>
        <v>산업통상부</v>
      </c>
      <c r="J20" s="176" t="str">
        <f>VLOOKUP(D20,'인증실적 비공개승인관리_국내'!$D:$K,8,FALSE)</f>
        <v>2023-04-19</v>
      </c>
      <c r="K20" s="72" t="str">
        <f>VLOOKUP(A20,'인증실적 비공개승인관리_국내'!$A:$N,8,FALSE)</f>
        <v>보완요청</v>
      </c>
      <c r="L20" s="63" t="str">
        <f t="shared" si="3"/>
        <v>1차</v>
      </c>
      <c r="M20" s="63" t="str">
        <f t="shared" si="4"/>
        <v>2013-04-01</v>
      </c>
      <c r="N20" s="128" t="str">
        <f>LEFT(VLOOKUP(D20,'국내인증(ORS)'!O:BI,38,0),10)</f>
        <v>2022-01-04</v>
      </c>
      <c r="O20" s="71" t="e">
        <f>IF(N20=#REF!,"O","X")</f>
        <v>#REF!</v>
      </c>
      <c r="P20" s="53" t="s">
        <v>245</v>
      </c>
      <c r="Q20" s="53" t="s">
        <v>218</v>
      </c>
      <c r="R20" s="53" t="s">
        <v>213</v>
      </c>
      <c r="S20" s="71" t="s">
        <v>218</v>
      </c>
      <c r="T20" s="71" t="s">
        <v>213</v>
      </c>
      <c r="U20" s="53" t="s">
        <v>137</v>
      </c>
      <c r="V20" s="53" t="s">
        <v>134</v>
      </c>
      <c r="W20" s="64" t="s">
        <v>463</v>
      </c>
      <c r="X20" s="56"/>
      <c r="Y20" s="56"/>
      <c r="Z20" s="56"/>
      <c r="AA20" s="56"/>
      <c r="AB20" s="56"/>
      <c r="AC20" s="56"/>
      <c r="AD20" s="56"/>
      <c r="AE20" s="66" t="s">
        <v>12</v>
      </c>
      <c r="AF20" s="56"/>
    </row>
    <row r="21" spans="1:32" ht="20.149999999999999" customHeight="1">
      <c r="A21" s="3" t="str">
        <f t="shared" si="0"/>
        <v>금강 연료전환(B-C유-&gt;도시가스) 감축사업(C-002)1차2019-07-31</v>
      </c>
      <c r="B21" s="128">
        <v>19</v>
      </c>
      <c r="C21" s="63" t="s">
        <v>277</v>
      </c>
      <c r="D21" s="63" t="s">
        <v>499</v>
      </c>
      <c r="E21" s="63" t="s">
        <v>500</v>
      </c>
      <c r="F21" s="63" t="s">
        <v>501</v>
      </c>
      <c r="G21" s="63" t="s">
        <v>502</v>
      </c>
      <c r="H21" s="128" t="str">
        <f>VLOOKUP(D21,'인증실적 비공개승인관리_국내'!$D:$K,6,FALSE)</f>
        <v>2021-12-22</v>
      </c>
      <c r="I21" s="176" t="str">
        <f>VLOOKUP(D21,'인증실적 비공개승인관리_국내'!$D:$K,7,FALSE)</f>
        <v>산업통상부</v>
      </c>
      <c r="J21" s="176" t="str">
        <f>VLOOKUP(D21,'인증실적 비공개승인관리_국내'!$D:$K,8,FALSE)</f>
        <v>2022-10-19</v>
      </c>
      <c r="K21" s="72" t="str">
        <f>VLOOKUP(A21,'인증실적 비공개승인관리_국내'!$A:$N,8,FALSE)</f>
        <v>보완요청</v>
      </c>
      <c r="L21" s="63" t="str">
        <f t="shared" si="3"/>
        <v>1차</v>
      </c>
      <c r="M21" s="63" t="str">
        <f t="shared" si="4"/>
        <v>2019-07-31</v>
      </c>
      <c r="N21" s="128" t="str">
        <f>LEFT(VLOOKUP(D21,'국내인증(ORS)'!O:BI,38,0),10)</f>
        <v>2021-12-17</v>
      </c>
      <c r="O21" s="71" t="e">
        <f>IF(N21=#REF!,"O","X")</f>
        <v>#REF!</v>
      </c>
      <c r="P21" s="53" t="s">
        <v>245</v>
      </c>
      <c r="Q21" s="53" t="s">
        <v>218</v>
      </c>
      <c r="R21" s="53" t="s">
        <v>213</v>
      </c>
      <c r="S21" s="71" t="s">
        <v>218</v>
      </c>
      <c r="T21" s="71" t="s">
        <v>213</v>
      </c>
      <c r="U21" s="53" t="s">
        <v>137</v>
      </c>
      <c r="V21" s="53" t="s">
        <v>134</v>
      </c>
      <c r="W21" s="65" t="s">
        <v>503</v>
      </c>
      <c r="X21" s="56"/>
      <c r="Y21" s="56"/>
      <c r="Z21" s="56"/>
      <c r="AA21" s="56"/>
      <c r="AB21" s="56"/>
      <c r="AC21" s="56"/>
      <c r="AD21" s="56"/>
      <c r="AE21" s="66" t="s">
        <v>12</v>
      </c>
      <c r="AF21" s="56" t="s">
        <v>392</v>
      </c>
    </row>
    <row r="22" spans="1:32" ht="20.149999999999999" customHeight="1">
      <c r="A22" s="3" t="str">
        <f t="shared" si="0"/>
        <v>부일레미콘의 B-C유에서 도시가스(LNG)로 연료전환을 통한 온실가스 배출 감축사업1차2018-01-25</v>
      </c>
      <c r="B22" s="128">
        <v>20</v>
      </c>
      <c r="C22" s="63" t="s">
        <v>209</v>
      </c>
      <c r="D22" s="63" t="s">
        <v>361</v>
      </c>
      <c r="E22" s="63" t="s">
        <v>504</v>
      </c>
      <c r="F22" s="63" t="s">
        <v>505</v>
      </c>
      <c r="G22" s="63" t="s">
        <v>506</v>
      </c>
      <c r="H22" s="128" t="str">
        <f>VLOOKUP(D22,'인증실적 비공개승인관리_국내'!$D:$K,6,FALSE)</f>
        <v>2021-12-17</v>
      </c>
      <c r="I22" s="176" t="str">
        <f>VLOOKUP(D22,'인증실적 비공개승인관리_국내'!$D:$K,7,FALSE)</f>
        <v>산업통상부</v>
      </c>
      <c r="J22" s="176" t="str">
        <f>VLOOKUP(D22,'인증실적 비공개승인관리_국내'!$D:$K,8,FALSE)</f>
        <v>2022-10-19</v>
      </c>
      <c r="K22" s="72" t="str">
        <f>VLOOKUP(A22,'인증실적 비공개승인관리_국내'!$A:$N,8,FALSE)</f>
        <v>보완요청</v>
      </c>
      <c r="L22" s="63" t="str">
        <f t="shared" si="3"/>
        <v>1차</v>
      </c>
      <c r="M22" s="63" t="str">
        <f t="shared" si="4"/>
        <v>2018-01-25</v>
      </c>
      <c r="N22" s="128" t="str">
        <f>LEFT(VLOOKUP(D22,'국내인증(ORS)'!O:BI,38,0),10)</f>
        <v>2021-12-17</v>
      </c>
      <c r="O22" s="71" t="e">
        <f>IF(N22=#REF!,"O","X")</f>
        <v>#REF!</v>
      </c>
      <c r="P22" s="53" t="s">
        <v>245</v>
      </c>
      <c r="Q22" s="53" t="s">
        <v>218</v>
      </c>
      <c r="R22" s="53" t="s">
        <v>213</v>
      </c>
      <c r="S22" s="71" t="s">
        <v>218</v>
      </c>
      <c r="T22" s="71" t="s">
        <v>213</v>
      </c>
      <c r="U22" s="53" t="s">
        <v>137</v>
      </c>
      <c r="V22" s="53" t="s">
        <v>134</v>
      </c>
      <c r="W22" s="65" t="s">
        <v>471</v>
      </c>
      <c r="X22" s="56"/>
      <c r="Y22" s="56"/>
      <c r="Z22" s="56"/>
      <c r="AA22" s="56"/>
      <c r="AB22" s="56"/>
      <c r="AC22" s="56"/>
      <c r="AD22" s="56"/>
      <c r="AE22" s="66" t="s">
        <v>12</v>
      </c>
      <c r="AF22" s="56"/>
    </row>
    <row r="23" spans="1:32" ht="20.149999999999999" customHeight="1">
      <c r="A23" s="3" t="str">
        <f t="shared" si="0"/>
        <v>현대리바트의 부생연료 1호에서 LNG로 연료전환을 통한 온실가스 배출 감축사업1차2010-11-23</v>
      </c>
      <c r="B23" s="128">
        <v>21</v>
      </c>
      <c r="C23" s="63" t="s">
        <v>209</v>
      </c>
      <c r="D23" s="63" t="s">
        <v>507</v>
      </c>
      <c r="E23" s="63" t="s">
        <v>353</v>
      </c>
      <c r="F23" s="63" t="s">
        <v>508</v>
      </c>
      <c r="G23" s="63" t="s">
        <v>509</v>
      </c>
      <c r="H23" s="128" t="str">
        <f>VLOOKUP(D23,'인증실적 비공개승인관리_국내'!$D:$K,6,FALSE)</f>
        <v>2021-09-28</v>
      </c>
      <c r="I23" s="176" t="str">
        <f>VLOOKUP(D23,'인증실적 비공개승인관리_국내'!$D:$K,7,FALSE)</f>
        <v>산업통상부</v>
      </c>
      <c r="J23" s="176" t="str">
        <f>VLOOKUP(D23,'인증실적 비공개승인관리_국내'!$D:$K,8,FALSE)</f>
        <v>2022-10-19</v>
      </c>
      <c r="K23" s="72" t="str">
        <f>VLOOKUP(A23,'인증실적 비공개승인관리_국내'!$A:$N,8,FALSE)</f>
        <v>보완요청</v>
      </c>
      <c r="L23" s="63" t="str">
        <f t="shared" si="3"/>
        <v>1차</v>
      </c>
      <c r="M23" s="63" t="str">
        <f t="shared" si="4"/>
        <v>2010-11-23</v>
      </c>
      <c r="N23" s="128" t="str">
        <f>LEFT(VLOOKUP(D23,'국내인증(ORS)'!O:BI,38,0),10)</f>
        <v>2021-09-28</v>
      </c>
      <c r="O23" s="71" t="e">
        <f>IF(N23=#REF!,"O","X")</f>
        <v>#REF!</v>
      </c>
      <c r="P23" s="53" t="s">
        <v>245</v>
      </c>
      <c r="Q23" s="53" t="s">
        <v>218</v>
      </c>
      <c r="R23" s="53" t="s">
        <v>213</v>
      </c>
      <c r="S23" s="71" t="s">
        <v>218</v>
      </c>
      <c r="T23" s="71" t="s">
        <v>213</v>
      </c>
      <c r="U23" s="53" t="s">
        <v>137</v>
      </c>
      <c r="V23" s="53" t="s">
        <v>134</v>
      </c>
      <c r="W23" s="65" t="s">
        <v>471</v>
      </c>
      <c r="X23" s="56"/>
      <c r="Y23" s="56"/>
      <c r="Z23" s="56"/>
      <c r="AA23" s="56"/>
      <c r="AB23" s="56"/>
      <c r="AC23" s="56"/>
      <c r="AD23" s="56"/>
      <c r="AE23" s="66" t="s">
        <v>12</v>
      </c>
      <c r="AF23" s="56"/>
    </row>
    <row r="24" spans="1:32" ht="20.149999999999999" customHeight="1">
      <c r="A24" s="3" t="str">
        <f t="shared" si="0"/>
        <v>우성세라믹스공업의 LPG에서 LNG로 연료전환을 통한 온실가스 배출 감축사업1차2008-05-15</v>
      </c>
      <c r="B24" s="128">
        <v>22</v>
      </c>
      <c r="C24" s="63" t="s">
        <v>209</v>
      </c>
      <c r="D24" s="63" t="s">
        <v>307</v>
      </c>
      <c r="E24" s="63" t="s">
        <v>308</v>
      </c>
      <c r="F24" s="63" t="s">
        <v>510</v>
      </c>
      <c r="G24" s="63" t="s">
        <v>511</v>
      </c>
      <c r="H24" s="128" t="str">
        <f>VLOOKUP(D24,'인증실적 비공개승인관리_국내'!$D:$K,6,FALSE)</f>
        <v>2021-09-28</v>
      </c>
      <c r="I24" s="176" t="str">
        <f>VLOOKUP(D24,'인증실적 비공개승인관리_국내'!$D:$K,7,FALSE)</f>
        <v>산업통상부</v>
      </c>
      <c r="J24" s="176" t="str">
        <f>VLOOKUP(D24,'인증실적 비공개승인관리_국내'!$D:$K,8,FALSE)</f>
        <v>2022-06-03</v>
      </c>
      <c r="K24" s="72" t="str">
        <f>VLOOKUP(A24,'인증실적 비공개승인관리_국내'!$A:$N,8,FALSE)</f>
        <v>보완요청</v>
      </c>
      <c r="L24" s="63" t="str">
        <f t="shared" si="3"/>
        <v>1차</v>
      </c>
      <c r="M24" s="63" t="str">
        <f t="shared" si="4"/>
        <v>2008-05-15</v>
      </c>
      <c r="N24" s="128" t="str">
        <f>LEFT(VLOOKUP(D24,'국내인증(ORS)'!O:BI,38,0),10)</f>
        <v>2021-09-28</v>
      </c>
      <c r="O24" s="71" t="e">
        <f>IF(N24=#REF!,"O","X")</f>
        <v>#REF!</v>
      </c>
      <c r="P24" s="53" t="s">
        <v>245</v>
      </c>
      <c r="Q24" s="53" t="s">
        <v>218</v>
      </c>
      <c r="R24" s="53" t="s">
        <v>213</v>
      </c>
      <c r="S24" s="71" t="s">
        <v>218</v>
      </c>
      <c r="T24" s="71" t="s">
        <v>213</v>
      </c>
      <c r="U24" s="53" t="s">
        <v>275</v>
      </c>
      <c r="V24" s="56" t="s">
        <v>241</v>
      </c>
      <c r="W24" s="64" t="s">
        <v>471</v>
      </c>
      <c r="X24" s="56"/>
      <c r="Y24" s="56"/>
      <c r="Z24" s="56"/>
      <c r="AA24" s="56"/>
      <c r="AB24" s="56"/>
      <c r="AC24" s="56"/>
      <c r="AD24" s="56"/>
      <c r="AE24" s="66" t="s">
        <v>268</v>
      </c>
      <c r="AF24" s="56"/>
    </row>
    <row r="25" spans="1:32" ht="20.149999999999999" customHeight="1">
      <c r="A25" s="3" t="str">
        <f t="shared" si="0"/>
        <v>태형기업(주) 양주사업장의 B-C유에서 도시가스(LNG)로 연료전환을 통한 온실가스(CO2) 배출 감축사업1차2011-03-30</v>
      </c>
      <c r="B25" s="128">
        <v>23</v>
      </c>
      <c r="C25" s="63" t="s">
        <v>209</v>
      </c>
      <c r="D25" s="63" t="s">
        <v>512</v>
      </c>
      <c r="E25" s="63" t="s">
        <v>289</v>
      </c>
      <c r="F25" s="63" t="s">
        <v>513</v>
      </c>
      <c r="G25" s="63" t="s">
        <v>514</v>
      </c>
      <c r="H25" s="128" t="str">
        <f>VLOOKUP(D25,'인증실적 비공개승인관리_국내'!$D:$K,6,FALSE)</f>
        <v>2021-04-22</v>
      </c>
      <c r="I25" s="176" t="str">
        <f>VLOOKUP(D25,'인증실적 비공개승인관리_국내'!$D:$K,7,FALSE)</f>
        <v>산업통상부</v>
      </c>
      <c r="J25" s="176" t="str">
        <f>VLOOKUP(D25,'인증실적 비공개승인관리_국내'!$D:$K,8,FALSE)</f>
        <v>2022-06-03</v>
      </c>
      <c r="K25" s="72" t="str">
        <f>VLOOKUP(A25,'인증실적 비공개승인관리_국내'!$A:$N,8,FALSE)</f>
        <v>보완요청</v>
      </c>
      <c r="L25" s="63" t="str">
        <f t="shared" si="3"/>
        <v>1차</v>
      </c>
      <c r="M25" s="63" t="str">
        <f t="shared" si="4"/>
        <v>2011-03-30</v>
      </c>
      <c r="N25" s="128" t="str">
        <f>LEFT(VLOOKUP(D25,'국내인증(ORS)'!O:BI,38,0),10)</f>
        <v>2021-04-22</v>
      </c>
      <c r="O25" s="71" t="e">
        <f>IF(N25=#REF!,"O","X")</f>
        <v>#REF!</v>
      </c>
      <c r="P25" s="53" t="s">
        <v>245</v>
      </c>
      <c r="Q25" s="53" t="s">
        <v>218</v>
      </c>
      <c r="R25" s="53" t="s">
        <v>213</v>
      </c>
      <c r="S25" s="71" t="s">
        <v>218</v>
      </c>
      <c r="T25" s="71" t="s">
        <v>213</v>
      </c>
      <c r="U25" s="53" t="s">
        <v>275</v>
      </c>
      <c r="V25" s="56" t="s">
        <v>241</v>
      </c>
      <c r="W25" s="64" t="s">
        <v>471</v>
      </c>
      <c r="X25" s="56"/>
      <c r="Y25" s="56"/>
      <c r="Z25" s="56"/>
      <c r="AA25" s="56"/>
      <c r="AB25" s="56"/>
      <c r="AC25" s="56"/>
      <c r="AD25" s="56"/>
      <c r="AE25" s="66" t="s">
        <v>268</v>
      </c>
      <c r="AF25" s="56"/>
    </row>
    <row r="26" spans="1:32" ht="20.149999999999999" customHeight="1">
      <c r="A26" s="3" t="str">
        <f t="shared" si="0"/>
        <v>덕성 인천사업장의 B-A유 및 B-C유에서 LNG로 연료전환을 통한 온실가스 배출 감축사업1차2012-12-19</v>
      </c>
      <c r="B26" s="128">
        <v>24</v>
      </c>
      <c r="C26" s="63" t="s">
        <v>209</v>
      </c>
      <c r="D26" s="63" t="s">
        <v>515</v>
      </c>
      <c r="E26" s="63" t="s">
        <v>310</v>
      </c>
      <c r="F26" s="63" t="s">
        <v>456</v>
      </c>
      <c r="G26" s="63" t="s">
        <v>516</v>
      </c>
      <c r="H26" s="128" t="str">
        <f>VLOOKUP(D26,'인증실적 비공개승인관리_국내'!$D:$K,6,FALSE)</f>
        <v>2023-11-24</v>
      </c>
      <c r="I26" s="176" t="str">
        <f>VLOOKUP(D26,'인증실적 비공개승인관리_국내'!$D:$K,7,FALSE)</f>
        <v>산업통상부</v>
      </c>
      <c r="J26" s="176" t="str">
        <f>VLOOKUP(D26,'인증실적 비공개승인관리_국내'!$D:$K,8,FALSE)</f>
        <v>2024-06-17</v>
      </c>
      <c r="K26" s="72" t="str">
        <f>VLOOKUP(A26,'인증실적 비공개승인관리_국내'!$A:$N,8,FALSE)</f>
        <v>보완요청</v>
      </c>
      <c r="L26" s="63" t="str">
        <f t="shared" si="3"/>
        <v>1차</v>
      </c>
      <c r="M26" s="63" t="str">
        <f t="shared" si="4"/>
        <v>2012-12-19</v>
      </c>
      <c r="N26" s="128" t="str">
        <f>LEFT(VLOOKUP(D26,'국내인증(ORS)'!O:BI,38,0),10)</f>
        <v>2023-09-25</v>
      </c>
      <c r="O26" s="71" t="e">
        <f>IF(N26=#REF!,"O","X")</f>
        <v>#REF!</v>
      </c>
      <c r="P26" s="53" t="s">
        <v>245</v>
      </c>
      <c r="Q26" s="53" t="s">
        <v>218</v>
      </c>
      <c r="R26" s="53" t="s">
        <v>213</v>
      </c>
      <c r="S26" s="71" t="s">
        <v>218</v>
      </c>
      <c r="T26" s="71" t="s">
        <v>213</v>
      </c>
      <c r="U26" s="53" t="s">
        <v>275</v>
      </c>
      <c r="V26" s="56" t="s">
        <v>241</v>
      </c>
      <c r="W26" s="64" t="s">
        <v>471</v>
      </c>
      <c r="X26" s="56"/>
      <c r="Y26" s="56"/>
      <c r="Z26" s="56"/>
      <c r="AA26" s="56"/>
      <c r="AB26" s="56"/>
      <c r="AC26" s="56"/>
      <c r="AD26" s="56"/>
      <c r="AE26" s="66" t="s">
        <v>268</v>
      </c>
      <c r="AF26" s="56"/>
    </row>
    <row r="27" spans="1:32" ht="20.149999999999999" customHeight="1">
      <c r="A27" s="3" t="str">
        <f t="shared" si="0"/>
        <v>삼일이노팩의 B-C유에서 LNG로 연료전환을 통한 온실가스 배출 감축사업1차2014-10-01</v>
      </c>
      <c r="B27" s="128">
        <v>25</v>
      </c>
      <c r="C27" s="63" t="s">
        <v>209</v>
      </c>
      <c r="D27" s="63" t="s">
        <v>517</v>
      </c>
      <c r="E27" s="63" t="s">
        <v>355</v>
      </c>
      <c r="F27" s="63" t="s">
        <v>466</v>
      </c>
      <c r="G27" s="63" t="s">
        <v>518</v>
      </c>
      <c r="H27" s="128" t="str">
        <f>VLOOKUP(D27,'인증실적 비공개승인관리_국내'!$D:$K,6,FALSE)</f>
        <v>2022-11-15</v>
      </c>
      <c r="I27" s="176" t="str">
        <f>VLOOKUP(D27,'인증실적 비공개승인관리_국내'!$D:$K,7,FALSE)</f>
        <v>산업통상부</v>
      </c>
      <c r="J27" s="176" t="str">
        <f>VLOOKUP(D27,'인증실적 비공개승인관리_국내'!$D:$K,8,FALSE)</f>
        <v>2024-06-17</v>
      </c>
      <c r="K27" s="72" t="str">
        <f>VLOOKUP(A27,'인증실적 비공개승인관리_국내'!$A:$N,8,FALSE)</f>
        <v>보완요청</v>
      </c>
      <c r="L27" s="63" t="str">
        <f t="shared" si="3"/>
        <v>1차</v>
      </c>
      <c r="M27" s="63" t="str">
        <f t="shared" si="4"/>
        <v>2014-10-01</v>
      </c>
      <c r="N27" s="128" t="str">
        <f>LEFT(VLOOKUP(D27,'국내인증(ORS)'!O:BI,38,0),10)</f>
        <v>2022-11-15</v>
      </c>
      <c r="O27" s="71" t="e">
        <f>IF(N27=#REF!,"O","X")</f>
        <v>#REF!</v>
      </c>
      <c r="P27" s="53" t="s">
        <v>245</v>
      </c>
      <c r="Q27" s="53" t="s">
        <v>218</v>
      </c>
      <c r="R27" s="53" t="s">
        <v>213</v>
      </c>
      <c r="S27" s="71" t="s">
        <v>218</v>
      </c>
      <c r="T27" s="71" t="s">
        <v>213</v>
      </c>
      <c r="U27" s="53" t="s">
        <v>275</v>
      </c>
      <c r="V27" s="56" t="s">
        <v>241</v>
      </c>
      <c r="W27" s="64" t="s">
        <v>471</v>
      </c>
      <c r="X27" s="56"/>
      <c r="Y27" s="56"/>
      <c r="Z27" s="56"/>
      <c r="AA27" s="56"/>
      <c r="AB27" s="56"/>
      <c r="AC27" s="56"/>
      <c r="AD27" s="56"/>
      <c r="AE27" s="66" t="s">
        <v>268</v>
      </c>
      <c r="AF27" s="56"/>
    </row>
    <row r="28" spans="1:32" ht="20.149999999999999" customHeight="1">
      <c r="A28" s="3" t="str">
        <f t="shared" si="0"/>
        <v>한미약품의 경유에서 LNG로 연료전환을 통한 온실가스 배출 감축사업1차2010-04-21</v>
      </c>
      <c r="B28" s="128">
        <v>26</v>
      </c>
      <c r="C28" s="63" t="s">
        <v>209</v>
      </c>
      <c r="D28" s="63" t="s">
        <v>519</v>
      </c>
      <c r="E28" s="63" t="s">
        <v>285</v>
      </c>
      <c r="F28" s="63" t="s">
        <v>520</v>
      </c>
      <c r="G28" s="63" t="s">
        <v>521</v>
      </c>
      <c r="H28" s="128" t="str">
        <f>VLOOKUP(D28,'인증실적 비공개승인관리_국내'!$D:$K,6,FALSE)</f>
        <v>2021-02-09</v>
      </c>
      <c r="I28" s="176" t="str">
        <f>VLOOKUP(D28,'인증실적 비공개승인관리_국내'!$D:$K,7,FALSE)</f>
        <v>산업통상부</v>
      </c>
      <c r="J28" s="176" t="str">
        <f>VLOOKUP(D28,'인증실적 비공개승인관리_국내'!$D:$K,8,FALSE)</f>
        <v>2022-06-03</v>
      </c>
      <c r="K28" s="72" t="str">
        <f>VLOOKUP(A28,'인증실적 비공개승인관리_국내'!$A:$N,8,FALSE)</f>
        <v>보완요청</v>
      </c>
      <c r="L28" s="63" t="str">
        <f t="shared" si="3"/>
        <v>1차</v>
      </c>
      <c r="M28" s="63" t="str">
        <f t="shared" si="4"/>
        <v>2010-04-21</v>
      </c>
      <c r="N28" s="128" t="str">
        <f>LEFT(VLOOKUP(D28,'국내인증(ORS)'!O:BI,38,0),10)</f>
        <v>2021-02-09</v>
      </c>
      <c r="O28" s="71" t="e">
        <f>IF(N28=#REF!,"O","X")</f>
        <v>#REF!</v>
      </c>
      <c r="P28" s="53" t="s">
        <v>245</v>
      </c>
      <c r="Q28" s="53" t="s">
        <v>218</v>
      </c>
      <c r="R28" s="53" t="s">
        <v>213</v>
      </c>
      <c r="S28" s="71" t="s">
        <v>218</v>
      </c>
      <c r="T28" s="71" t="s">
        <v>213</v>
      </c>
      <c r="U28" s="53" t="s">
        <v>275</v>
      </c>
      <c r="V28" s="56" t="s">
        <v>241</v>
      </c>
      <c r="W28" s="64" t="s">
        <v>471</v>
      </c>
      <c r="X28" s="56"/>
      <c r="Y28" s="56"/>
      <c r="Z28" s="56"/>
      <c r="AA28" s="56"/>
      <c r="AB28" s="56"/>
      <c r="AC28" s="56"/>
      <c r="AD28" s="56"/>
      <c r="AE28" s="66" t="s">
        <v>268</v>
      </c>
      <c r="AF28" s="56"/>
    </row>
    <row r="29" spans="1:32" ht="20.149999999999999" customHeight="1">
      <c r="A29" s="3" t="str">
        <f t="shared" si="0"/>
        <v>(주)대평의 연료전환 (B-B유 → LNG)에 의한 온실가스(CO2) 배출 감축사업1차2015-11-01</v>
      </c>
      <c r="B29" s="128">
        <v>27</v>
      </c>
      <c r="C29" s="63" t="s">
        <v>209</v>
      </c>
      <c r="D29" s="63" t="s">
        <v>522</v>
      </c>
      <c r="E29" s="63" t="s">
        <v>523</v>
      </c>
      <c r="F29" s="63" t="s">
        <v>524</v>
      </c>
      <c r="G29" s="63" t="s">
        <v>525</v>
      </c>
      <c r="H29" s="128" t="str">
        <f>VLOOKUP(D29,'인증실적 비공개승인관리_국내'!$D:$K,6,FALSE)</f>
        <v>2021-01-25</v>
      </c>
      <c r="I29" s="176" t="str">
        <f>VLOOKUP(D29,'인증실적 비공개승인관리_국내'!$D:$K,7,FALSE)</f>
        <v>산업통상부</v>
      </c>
      <c r="J29" s="176" t="str">
        <f>VLOOKUP(D29,'인증실적 비공개승인관리_국내'!$D:$K,8,FALSE)</f>
        <v>2022-06-03</v>
      </c>
      <c r="K29" s="72" t="str">
        <f>VLOOKUP(A29,'인증실적 비공개승인관리_국내'!$A:$N,8,FALSE)</f>
        <v>보완요청</v>
      </c>
      <c r="L29" s="63" t="str">
        <f t="shared" si="3"/>
        <v>1차</v>
      </c>
      <c r="M29" s="63" t="str">
        <f t="shared" si="4"/>
        <v>2015-11-01</v>
      </c>
      <c r="N29" s="128" t="str">
        <f>LEFT(VLOOKUP(D29,'국내인증(ORS)'!O:BI,38,0),10)</f>
        <v>2019-10-15</v>
      </c>
      <c r="O29" s="71" t="e">
        <f>IF(N29=#REF!,"O","X")</f>
        <v>#REF!</v>
      </c>
      <c r="P29" s="53" t="s">
        <v>245</v>
      </c>
      <c r="Q29" s="53" t="s">
        <v>218</v>
      </c>
      <c r="R29" s="53" t="s">
        <v>213</v>
      </c>
      <c r="S29" s="71" t="s">
        <v>218</v>
      </c>
      <c r="T29" s="71" t="s">
        <v>213</v>
      </c>
      <c r="U29" s="53" t="s">
        <v>275</v>
      </c>
      <c r="V29" s="56" t="s">
        <v>241</v>
      </c>
      <c r="W29" s="64" t="s">
        <v>471</v>
      </c>
      <c r="X29" s="56"/>
      <c r="Y29" s="56"/>
      <c r="Z29" s="56"/>
      <c r="AA29" s="56"/>
      <c r="AB29" s="56"/>
      <c r="AC29" s="56"/>
      <c r="AD29" s="56"/>
      <c r="AE29" s="66" t="s">
        <v>268</v>
      </c>
      <c r="AF29" s="56"/>
    </row>
    <row r="30" spans="1:32" ht="20.149999999999999" customHeight="1">
      <c r="A30" s="3" t="str">
        <f t="shared" si="0"/>
        <v>마니커 동두천지점의 B-C유에서 LNG로 연료전환을 통한 온실가스 배출 감축사업1차2008-08-18</v>
      </c>
      <c r="B30" s="128">
        <v>28</v>
      </c>
      <c r="C30" s="63" t="s">
        <v>209</v>
      </c>
      <c r="D30" s="63" t="s">
        <v>526</v>
      </c>
      <c r="E30" s="63" t="s">
        <v>394</v>
      </c>
      <c r="F30" s="63" t="s">
        <v>527</v>
      </c>
      <c r="G30" s="63" t="s">
        <v>528</v>
      </c>
      <c r="H30" s="128" t="str">
        <f>VLOOKUP(D30,'인증실적 비공개승인관리_국내'!$D:$K,6,FALSE)</f>
        <v>2020-09-02</v>
      </c>
      <c r="I30" s="176" t="str">
        <f>VLOOKUP(D30,'인증실적 비공개승인관리_국내'!$D:$K,7,FALSE)</f>
        <v>산업통상부</v>
      </c>
      <c r="J30" s="176" t="str">
        <f>VLOOKUP(D30,'인증실적 비공개승인관리_국내'!$D:$K,8,FALSE)</f>
        <v>2022-06-03</v>
      </c>
      <c r="K30" s="72" t="str">
        <f>VLOOKUP(A30,'인증실적 비공개승인관리_국내'!$A:$N,8,FALSE)</f>
        <v>보완요청</v>
      </c>
      <c r="L30" s="63" t="str">
        <f t="shared" si="3"/>
        <v>1차</v>
      </c>
      <c r="M30" s="63" t="str">
        <f t="shared" si="4"/>
        <v>2008-08-18</v>
      </c>
      <c r="N30" s="128" t="str">
        <f>LEFT(VLOOKUP(D30,'국내인증(ORS)'!O:BI,38,0),10)</f>
        <v>2020-09-02</v>
      </c>
      <c r="O30" s="71" t="e">
        <f>IF(N30=#REF!,"O","X")</f>
        <v>#REF!</v>
      </c>
      <c r="P30" s="53" t="s">
        <v>245</v>
      </c>
      <c r="Q30" s="53" t="s">
        <v>218</v>
      </c>
      <c r="R30" s="53" t="s">
        <v>213</v>
      </c>
      <c r="S30" s="71" t="s">
        <v>218</v>
      </c>
      <c r="T30" s="71" t="s">
        <v>213</v>
      </c>
      <c r="U30" s="53" t="s">
        <v>275</v>
      </c>
      <c r="V30" s="56" t="s">
        <v>241</v>
      </c>
      <c r="W30" s="64" t="s">
        <v>471</v>
      </c>
      <c r="X30" s="56"/>
      <c r="Y30" s="56"/>
      <c r="Z30" s="56"/>
      <c r="AA30" s="56"/>
      <c r="AB30" s="56"/>
      <c r="AC30" s="56"/>
      <c r="AD30" s="56"/>
      <c r="AE30" s="66" t="s">
        <v>268</v>
      </c>
      <c r="AF30" s="56"/>
    </row>
    <row r="31" spans="1:32" ht="20.149999999999999" customHeight="1">
      <c r="A31" s="3" t="str">
        <f t="shared" si="0"/>
        <v>(주)한화 울산소재 질산공장 N2O감축 프로젝트3차2017-09-01</v>
      </c>
      <c r="B31" s="128">
        <v>29</v>
      </c>
      <c r="C31" s="63" t="s">
        <v>209</v>
      </c>
      <c r="D31" s="63" t="s">
        <v>529</v>
      </c>
      <c r="E31" s="63" t="s">
        <v>530</v>
      </c>
      <c r="F31" s="63" t="s">
        <v>531</v>
      </c>
      <c r="G31" s="63" t="s">
        <v>532</v>
      </c>
      <c r="H31" s="128" t="str">
        <f>VLOOKUP(D31,'인증실적 비공개승인관리_국내'!$D:$K,6,FALSE)</f>
        <v>2022-06-16</v>
      </c>
      <c r="I31" s="176" t="str">
        <f>VLOOKUP(D31,'인증실적 비공개승인관리_국내'!$D:$K,7,FALSE)</f>
        <v>산업통상부</v>
      </c>
      <c r="J31" s="176" t="str">
        <f>VLOOKUP(D31,'인증실적 비공개승인관리_국내'!$D:$K,8,FALSE)</f>
        <v>2022-09-28</v>
      </c>
      <c r="K31" s="72" t="str">
        <f>VLOOKUP(A31,'인증실적 비공개승인관리_국내'!$A:$N,8,FALSE)</f>
        <v>반려</v>
      </c>
      <c r="L31" s="63" t="str">
        <f>LEFT(G31,FIND("차",G31))</f>
        <v>3차</v>
      </c>
      <c r="M31" s="63" t="str">
        <f t="shared" si="4"/>
        <v>2017-09-01</v>
      </c>
      <c r="N31" s="128" t="str">
        <f>LEFT(VLOOKUP(D31,'국내인증(ORS)'!O:BI,38,0),10)</f>
        <v>2020-06-04</v>
      </c>
      <c r="O31" s="71" t="e">
        <f>IF(N31=#REF!,"O","X")</f>
        <v>#REF!</v>
      </c>
      <c r="P31" s="53" t="s">
        <v>245</v>
      </c>
      <c r="Q31" s="53" t="s">
        <v>271</v>
      </c>
      <c r="R31" s="53" t="s">
        <v>225</v>
      </c>
      <c r="S31" s="71" t="s">
        <v>229</v>
      </c>
      <c r="T31" s="71" t="s">
        <v>225</v>
      </c>
      <c r="U31" s="71" t="s">
        <v>275</v>
      </c>
      <c r="V31" s="56" t="s">
        <v>241</v>
      </c>
      <c r="W31" s="64" t="s">
        <v>230</v>
      </c>
      <c r="X31" s="56"/>
      <c r="Y31" s="56"/>
      <c r="Z31" s="56"/>
      <c r="AA31" s="56"/>
      <c r="AB31" s="56"/>
      <c r="AC31" s="56"/>
      <c r="AD31" s="56"/>
      <c r="AE31" s="66" t="s">
        <v>268</v>
      </c>
      <c r="AF31" s="56"/>
    </row>
    <row r="32" spans="1:32" ht="20.149999999999999" customHeight="1">
      <c r="A32" s="3" t="str">
        <f t="shared" si="0"/>
        <v>부일화학의 B-C유에서 LNG로 연료전환을 통한 온실가스 배출 감축사업1차2013-06-26</v>
      </c>
      <c r="B32" s="128">
        <v>30</v>
      </c>
      <c r="C32" s="63" t="s">
        <v>209</v>
      </c>
      <c r="D32" s="63" t="s">
        <v>533</v>
      </c>
      <c r="E32" s="63" t="s">
        <v>390</v>
      </c>
      <c r="F32" s="63" t="s">
        <v>534</v>
      </c>
      <c r="G32" s="63" t="s">
        <v>535</v>
      </c>
      <c r="H32" s="128" t="str">
        <f>VLOOKUP(D32,'인증실적 비공개승인관리_국내'!$D:$K,6,FALSE)</f>
        <v>2020-08-24</v>
      </c>
      <c r="I32" s="176" t="str">
        <f>VLOOKUP(D32,'인증실적 비공개승인관리_국내'!$D:$K,7,FALSE)</f>
        <v>산업통상부</v>
      </c>
      <c r="J32" s="176" t="str">
        <f>VLOOKUP(D32,'인증실적 비공개승인관리_국내'!$D:$K,8,FALSE)</f>
        <v>2022-06-03</v>
      </c>
      <c r="K32" s="72" t="str">
        <f>VLOOKUP(A32,'인증실적 비공개승인관리_국내'!$A:$N,8,FALSE)</f>
        <v>보완요청</v>
      </c>
      <c r="L32" s="63" t="str">
        <f t="shared" si="3"/>
        <v>1차</v>
      </c>
      <c r="M32" s="63" t="str">
        <f t="shared" si="4"/>
        <v>2013-06-26</v>
      </c>
      <c r="N32" s="128" t="str">
        <f>LEFT(VLOOKUP(D32,'국내인증(ORS)'!O:BI,38,0),10)</f>
        <v>2020-08-24</v>
      </c>
      <c r="O32" s="71" t="e">
        <f>IF(N32=#REF!,"O","X")</f>
        <v>#REF!</v>
      </c>
      <c r="P32" s="53" t="s">
        <v>245</v>
      </c>
      <c r="Q32" s="53" t="s">
        <v>218</v>
      </c>
      <c r="R32" s="53" t="s">
        <v>213</v>
      </c>
      <c r="S32" s="71" t="s">
        <v>218</v>
      </c>
      <c r="T32" s="71" t="s">
        <v>213</v>
      </c>
      <c r="U32" s="53" t="s">
        <v>275</v>
      </c>
      <c r="V32" s="56" t="s">
        <v>241</v>
      </c>
      <c r="W32" s="64" t="s">
        <v>471</v>
      </c>
      <c r="X32" s="56"/>
      <c r="Y32" s="56"/>
      <c r="Z32" s="56"/>
      <c r="AA32" s="56"/>
      <c r="AB32" s="56"/>
      <c r="AC32" s="56"/>
      <c r="AD32" s="56"/>
      <c r="AE32" s="66" t="s">
        <v>268</v>
      </c>
      <c r="AF32" s="56"/>
    </row>
    <row r="33" spans="1:32" ht="20.149999999999999" customHeight="1">
      <c r="A33" s="3" t="str">
        <f t="shared" si="0"/>
        <v>신성금속 용해로 버너교체에 따른 설비 성능개선 및 연료전환을 통한 온실가스 감축사업1차2016-07-01</v>
      </c>
      <c r="B33" s="128">
        <v>31</v>
      </c>
      <c r="C33" s="63" t="s">
        <v>209</v>
      </c>
      <c r="D33" s="63" t="s">
        <v>536</v>
      </c>
      <c r="E33" s="63" t="s">
        <v>537</v>
      </c>
      <c r="F33" s="63" t="s">
        <v>538</v>
      </c>
      <c r="G33" s="63" t="s">
        <v>539</v>
      </c>
      <c r="H33" s="128" t="str">
        <f>VLOOKUP(D33,'인증실적 비공개승인관리_국내'!$D:$K,6,FALSE)</f>
        <v>2020-07-14</v>
      </c>
      <c r="I33" s="176" t="str">
        <f>VLOOKUP(D33,'인증실적 비공개승인관리_국내'!$D:$K,7,FALSE)</f>
        <v>산업통상부</v>
      </c>
      <c r="J33" s="176" t="str">
        <f>VLOOKUP(D33,'인증실적 비공개승인관리_국내'!$D:$K,8,FALSE)</f>
        <v>2022-06-03</v>
      </c>
      <c r="K33" s="72" t="str">
        <f>VLOOKUP(A33,'인증실적 비공개승인관리_국내'!$A:$N,8,FALSE)</f>
        <v>보완요청</v>
      </c>
      <c r="L33" s="63" t="str">
        <f t="shared" si="3"/>
        <v>1차</v>
      </c>
      <c r="M33" s="63" t="str">
        <f t="shared" si="4"/>
        <v>2016-07-01</v>
      </c>
      <c r="N33" s="128" t="str">
        <f>LEFT(VLOOKUP(D33,'국내인증(ORS)'!O:BI,38,0),10)</f>
        <v>2019-08-13</v>
      </c>
      <c r="O33" s="71" t="e">
        <f>IF(N33=#REF!,"O","X")</f>
        <v>#REF!</v>
      </c>
      <c r="P33" s="53" t="s">
        <v>245</v>
      </c>
      <c r="Q33" s="53" t="s">
        <v>218</v>
      </c>
      <c r="R33" s="53" t="s">
        <v>213</v>
      </c>
      <c r="S33" s="71" t="s">
        <v>218</v>
      </c>
      <c r="T33" s="71" t="s">
        <v>213</v>
      </c>
      <c r="U33" s="53" t="s">
        <v>275</v>
      </c>
      <c r="V33" s="56" t="s">
        <v>241</v>
      </c>
      <c r="W33" s="64" t="s">
        <v>471</v>
      </c>
      <c r="X33" s="56"/>
      <c r="Y33" s="56"/>
      <c r="Z33" s="56"/>
      <c r="AA33" s="56"/>
      <c r="AB33" s="56"/>
      <c r="AC33" s="56"/>
      <c r="AD33" s="56"/>
      <c r="AE33" s="66" t="s">
        <v>268</v>
      </c>
      <c r="AF33" s="56"/>
    </row>
    <row r="34" spans="1:32" ht="20.149999999999999" customHeight="1">
      <c r="A34" s="3" t="str">
        <f t="shared" si="0"/>
        <v>서울금속공업의 정제유에서 LNG로 연료전환을 통한 온실가스 배출 감축사업1차2010-05-01</v>
      </c>
      <c r="B34" s="128">
        <v>32</v>
      </c>
      <c r="C34" s="63" t="s">
        <v>209</v>
      </c>
      <c r="D34" s="63" t="s">
        <v>540</v>
      </c>
      <c r="E34" s="63" t="s">
        <v>303</v>
      </c>
      <c r="F34" s="63" t="s">
        <v>541</v>
      </c>
      <c r="G34" s="63" t="s">
        <v>542</v>
      </c>
      <c r="H34" s="128" t="str">
        <f>VLOOKUP(D34,'인증실적 비공개승인관리_국내'!$D:$K,6,FALSE)</f>
        <v>2020-07-10</v>
      </c>
      <c r="I34" s="176" t="str">
        <f>VLOOKUP(D34,'인증실적 비공개승인관리_국내'!$D:$K,7,FALSE)</f>
        <v>산업통상부</v>
      </c>
      <c r="J34" s="176" t="str">
        <f>VLOOKUP(D34,'인증실적 비공개승인관리_국내'!$D:$K,8,FALSE)</f>
        <v>2022-06-03</v>
      </c>
      <c r="K34" s="72" t="str">
        <f>VLOOKUP(A34,'인증실적 비공개승인관리_국내'!$A:$N,8,FALSE)</f>
        <v>보완요청</v>
      </c>
      <c r="L34" s="63" t="str">
        <f t="shared" si="3"/>
        <v>1차</v>
      </c>
      <c r="M34" s="63" t="str">
        <f t="shared" si="4"/>
        <v>2010-05-01</v>
      </c>
      <c r="N34" s="128" t="str">
        <f>LEFT(VLOOKUP(D34,'국내인증(ORS)'!O:BI,38,0),10)</f>
        <v>2020-07-10</v>
      </c>
      <c r="O34" s="71" t="e">
        <f>IF(N34=#REF!,"O","X")</f>
        <v>#REF!</v>
      </c>
      <c r="P34" s="53" t="s">
        <v>245</v>
      </c>
      <c r="Q34" s="53" t="s">
        <v>218</v>
      </c>
      <c r="R34" s="53" t="s">
        <v>213</v>
      </c>
      <c r="S34" s="71" t="s">
        <v>218</v>
      </c>
      <c r="T34" s="71" t="s">
        <v>213</v>
      </c>
      <c r="U34" s="53" t="s">
        <v>275</v>
      </c>
      <c r="V34" s="56" t="s">
        <v>241</v>
      </c>
      <c r="W34" s="64" t="s">
        <v>471</v>
      </c>
      <c r="X34" s="56"/>
      <c r="Y34" s="56"/>
      <c r="Z34" s="56"/>
      <c r="AA34" s="56"/>
      <c r="AB34" s="56"/>
      <c r="AC34" s="56"/>
      <c r="AD34" s="56"/>
      <c r="AE34" s="66" t="s">
        <v>268</v>
      </c>
      <c r="AF34" s="56"/>
    </row>
    <row r="35" spans="1:32" ht="20.149999999999999" customHeight="1">
      <c r="A35" s="3" t="str">
        <f t="shared" ref="A35:A66" si="5">D35&amp;L35&amp;M35</f>
        <v>카프로 N2O 저감 사업6차2018-11-01</v>
      </c>
      <c r="B35" s="128">
        <v>33</v>
      </c>
      <c r="C35" s="63" t="s">
        <v>209</v>
      </c>
      <c r="D35" s="63" t="s">
        <v>543</v>
      </c>
      <c r="E35" s="63" t="s">
        <v>452</v>
      </c>
      <c r="F35" s="63" t="s">
        <v>453</v>
      </c>
      <c r="G35" s="63" t="s">
        <v>544</v>
      </c>
      <c r="H35" s="128" t="str">
        <f>VLOOKUP(D35,'인증실적 비공개승인관리_국내'!$D:$K,6,FALSE)</f>
        <v>2024-01-24</v>
      </c>
      <c r="I35" s="176" t="str">
        <f>VLOOKUP(D35,'인증실적 비공개승인관리_국내'!$D:$K,7,FALSE)</f>
        <v>산업통상부</v>
      </c>
      <c r="J35" s="176" t="str">
        <f>VLOOKUP(D35,'인증실적 비공개승인관리_국내'!$D:$K,8,FALSE)</f>
        <v>2024-06-17</v>
      </c>
      <c r="K35" s="72" t="str">
        <f>VLOOKUP(A35,'인증실적 비공개승인관리_국내'!$A:$N,8,FALSE)</f>
        <v>보완요청</v>
      </c>
      <c r="L35" s="63" t="str">
        <f t="shared" si="3"/>
        <v>6차</v>
      </c>
      <c r="M35" s="63" t="str">
        <f t="shared" si="4"/>
        <v>2018-11-01</v>
      </c>
      <c r="N35" s="128" t="str">
        <f>LEFT(VLOOKUP(D35,'국내인증(ORS)'!O:BI,38,0),10)</f>
        <v>2022-05-31</v>
      </c>
      <c r="O35" s="71" t="e">
        <f>IF(N35=#REF!,"O","X")</f>
        <v>#REF!</v>
      </c>
      <c r="P35" s="53" t="s">
        <v>245</v>
      </c>
      <c r="Q35" s="53" t="s">
        <v>218</v>
      </c>
      <c r="R35" s="53" t="s">
        <v>213</v>
      </c>
      <c r="S35" s="71" t="s">
        <v>218</v>
      </c>
      <c r="T35" s="71" t="s">
        <v>213</v>
      </c>
      <c r="U35" s="53" t="s">
        <v>275</v>
      </c>
      <c r="V35" s="56" t="s">
        <v>241</v>
      </c>
      <c r="W35" s="64" t="s">
        <v>471</v>
      </c>
      <c r="X35" s="56"/>
      <c r="Y35" s="56"/>
      <c r="Z35" s="56"/>
      <c r="AA35" s="56"/>
      <c r="AB35" s="56"/>
      <c r="AC35" s="56"/>
      <c r="AD35" s="56"/>
      <c r="AE35" s="66" t="s">
        <v>268</v>
      </c>
      <c r="AF35" s="56"/>
    </row>
    <row r="36" spans="1:32" ht="20.149999999999999" customHeight="1">
      <c r="A36" s="3" t="str">
        <f t="shared" si="5"/>
        <v>카프로 N2O 저감 사업 15차2018-11-01</v>
      </c>
      <c r="B36" s="128">
        <v>34</v>
      </c>
      <c r="C36" s="63" t="s">
        <v>209</v>
      </c>
      <c r="D36" s="63" t="s">
        <v>545</v>
      </c>
      <c r="E36" s="63" t="s">
        <v>546</v>
      </c>
      <c r="F36" s="63" t="s">
        <v>453</v>
      </c>
      <c r="G36" s="63" t="s">
        <v>547</v>
      </c>
      <c r="H36" s="128" t="str">
        <f>VLOOKUP(D36,'인증실적 비공개승인관리_국내'!$D:$K,6,FALSE)</f>
        <v>2020-06-20</v>
      </c>
      <c r="I36" s="176" t="str">
        <f>VLOOKUP(D36,'인증실적 비공개승인관리_국내'!$D:$K,7,FALSE)</f>
        <v>산업통상부</v>
      </c>
      <c r="J36" s="176" t="str">
        <f>VLOOKUP(D36,'인증실적 비공개승인관리_국내'!$D:$K,8,FALSE)</f>
        <v>2022-06-03</v>
      </c>
      <c r="K36" s="72" t="str">
        <f>VLOOKUP(A36,'인증실적 비공개승인관리_국내'!$A:$N,8,FALSE)</f>
        <v>보완요청</v>
      </c>
      <c r="L36" s="63" t="str">
        <f t="shared" si="3"/>
        <v>15차</v>
      </c>
      <c r="M36" s="63" t="str">
        <f t="shared" si="4"/>
        <v>2018-11-01</v>
      </c>
      <c r="N36" s="128" t="str">
        <f>LEFT(VLOOKUP(D36,'국내인증(ORS)'!O:BI,38,0),10)</f>
        <v>2022-05-25</v>
      </c>
      <c r="O36" s="71" t="e">
        <f>IF(N36=#REF!,"O","X")</f>
        <v>#REF!</v>
      </c>
      <c r="P36" s="53" t="s">
        <v>245</v>
      </c>
      <c r="Q36" s="53" t="s">
        <v>218</v>
      </c>
      <c r="R36" s="53" t="s">
        <v>213</v>
      </c>
      <c r="S36" s="71" t="s">
        <v>218</v>
      </c>
      <c r="T36" s="71" t="s">
        <v>213</v>
      </c>
      <c r="U36" s="53" t="s">
        <v>275</v>
      </c>
      <c r="V36" s="56" t="s">
        <v>241</v>
      </c>
      <c r="W36" s="64" t="s">
        <v>471</v>
      </c>
      <c r="X36" s="56"/>
      <c r="Y36" s="56"/>
      <c r="Z36" s="56"/>
      <c r="AA36" s="56"/>
      <c r="AB36" s="56"/>
      <c r="AC36" s="56"/>
      <c r="AD36" s="56"/>
      <c r="AE36" s="66" t="s">
        <v>268</v>
      </c>
      <c r="AF36" s="56"/>
    </row>
    <row r="37" spans="1:32" ht="20.149999999999999" customHeight="1">
      <c r="A37" s="3" t="str">
        <f t="shared" si="5"/>
        <v>덕성 수원사업장의 B-A유에서 LNG로 연료전환을 통한 온실가스 배출 감축사업1차2008-10-20</v>
      </c>
      <c r="B37" s="128">
        <v>35</v>
      </c>
      <c r="C37" s="63" t="s">
        <v>209</v>
      </c>
      <c r="D37" s="63" t="s">
        <v>548</v>
      </c>
      <c r="E37" s="63" t="s">
        <v>310</v>
      </c>
      <c r="F37" s="63" t="s">
        <v>549</v>
      </c>
      <c r="G37" s="63" t="s">
        <v>550</v>
      </c>
      <c r="H37" s="128" t="str">
        <f>VLOOKUP(D37,'인증실적 비공개승인관리_국내'!$D:$K,6,FALSE)</f>
        <v>2020-04-27</v>
      </c>
      <c r="I37" s="176" t="str">
        <f>VLOOKUP(D37,'인증실적 비공개승인관리_국내'!$D:$K,7,FALSE)</f>
        <v>산업통상부</v>
      </c>
      <c r="J37" s="176" t="str">
        <f>VLOOKUP(D37,'인증실적 비공개승인관리_국내'!$D:$K,8,FALSE)</f>
        <v>2022-06-03</v>
      </c>
      <c r="K37" s="72" t="str">
        <f>VLOOKUP(A37,'인증실적 비공개승인관리_국내'!$A:$N,8,FALSE)</f>
        <v>보완요청</v>
      </c>
      <c r="L37" s="63" t="str">
        <f t="shared" si="3"/>
        <v>1차</v>
      </c>
      <c r="M37" s="63" t="str">
        <f t="shared" si="4"/>
        <v>2008-10-20</v>
      </c>
      <c r="N37" s="128" t="str">
        <f>LEFT(VLOOKUP(D37,'국내인증(ORS)'!O:BI,38,0),10)</f>
        <v>2020-04-27</v>
      </c>
      <c r="O37" s="71" t="e">
        <f>IF(N37=#REF!,"O","X")</f>
        <v>#REF!</v>
      </c>
      <c r="P37" s="53" t="s">
        <v>245</v>
      </c>
      <c r="Q37" s="53" t="s">
        <v>218</v>
      </c>
      <c r="R37" s="53" t="s">
        <v>213</v>
      </c>
      <c r="S37" s="71" t="s">
        <v>218</v>
      </c>
      <c r="T37" s="71" t="s">
        <v>213</v>
      </c>
      <c r="U37" s="53" t="s">
        <v>275</v>
      </c>
      <c r="V37" s="56" t="s">
        <v>241</v>
      </c>
      <c r="W37" s="64" t="s">
        <v>471</v>
      </c>
      <c r="X37" s="56"/>
      <c r="Y37" s="56"/>
      <c r="Z37" s="56"/>
      <c r="AA37" s="56"/>
      <c r="AB37" s="56"/>
      <c r="AC37" s="56"/>
      <c r="AD37" s="56"/>
      <c r="AE37" s="66" t="s">
        <v>268</v>
      </c>
      <c r="AF37" s="56"/>
    </row>
    <row r="38" spans="1:32" ht="20.149999999999999" customHeight="1">
      <c r="A38" s="3" t="str">
        <f t="shared" si="5"/>
        <v>시화호 조력발전 사업1차2018-07-01</v>
      </c>
      <c r="B38" s="128">
        <v>36</v>
      </c>
      <c r="C38" s="63" t="s">
        <v>209</v>
      </c>
      <c r="D38" s="63" t="s">
        <v>551</v>
      </c>
      <c r="E38" s="63" t="s">
        <v>530</v>
      </c>
      <c r="F38" s="63" t="s">
        <v>552</v>
      </c>
      <c r="G38" s="184" t="s">
        <v>553</v>
      </c>
      <c r="H38" s="128" t="str">
        <f>VLOOKUP(D38,'인증실적 비공개승인관리_국내'!$D:$K,6,FALSE)</f>
        <v>2022-06-16</v>
      </c>
      <c r="I38" s="176" t="str">
        <f>VLOOKUP(D38,'인증실적 비공개승인관리_국내'!$D:$K,7,FALSE)</f>
        <v>기후에너지환경부</v>
      </c>
      <c r="J38" s="176" t="str">
        <f>VLOOKUP(D38,'인증실적 비공개승인관리_국내'!$D:$K,8,FALSE)</f>
        <v>2022-09-28</v>
      </c>
      <c r="K38" s="72" t="str">
        <f>VLOOKUP(A38,'인증실적 비공개승인관리_국내'!$A:$N,8,FALSE)</f>
        <v>반려</v>
      </c>
      <c r="L38" s="63" t="str">
        <f>LEFT(G38,FIND("차",G38))</f>
        <v>1차</v>
      </c>
      <c r="M38" s="63" t="str">
        <f t="shared" si="4"/>
        <v>2018-07-01</v>
      </c>
      <c r="N38" s="128" t="str">
        <f>LEFT(VLOOKUP(D38,'국내인증(ORS)'!O:BI,38,0),10)</f>
        <v>2025-07-30</v>
      </c>
      <c r="O38" s="71" t="e">
        <f>IF(N38=#REF!,"O","X")</f>
        <v>#REF!</v>
      </c>
      <c r="P38" s="53" t="s">
        <v>245</v>
      </c>
      <c r="Q38" s="53" t="s">
        <v>271</v>
      </c>
      <c r="R38" s="53" t="s">
        <v>225</v>
      </c>
      <c r="S38" s="71" t="s">
        <v>229</v>
      </c>
      <c r="T38" s="71" t="s">
        <v>225</v>
      </c>
      <c r="U38" s="71" t="s">
        <v>275</v>
      </c>
      <c r="V38" s="56" t="s">
        <v>241</v>
      </c>
      <c r="W38" s="64" t="s">
        <v>230</v>
      </c>
      <c r="X38" s="56"/>
      <c r="Y38" s="56"/>
      <c r="Z38" s="56"/>
      <c r="AA38" s="56"/>
      <c r="AB38" s="56"/>
      <c r="AC38" s="56"/>
      <c r="AD38" s="56"/>
      <c r="AE38" s="66" t="s">
        <v>268</v>
      </c>
      <c r="AF38" s="56"/>
    </row>
    <row r="39" spans="1:32" ht="20.149999999999999" customHeight="1">
      <c r="A39" s="3" t="str">
        <f t="shared" si="5"/>
        <v>부옥물산의 B-C유에서 LNG로 연료전환을 통한 온실가스 배출 감축사업1차2012-07-18</v>
      </c>
      <c r="B39" s="128">
        <v>37</v>
      </c>
      <c r="C39" s="63" t="s">
        <v>209</v>
      </c>
      <c r="D39" s="63" t="s">
        <v>554</v>
      </c>
      <c r="E39" s="63" t="s">
        <v>313</v>
      </c>
      <c r="F39" s="63" t="s">
        <v>555</v>
      </c>
      <c r="G39" s="63" t="s">
        <v>556</v>
      </c>
      <c r="H39" s="128" t="str">
        <f>VLOOKUP(D39,'인증실적 비공개승인관리_국내'!$D:$K,6,FALSE)</f>
        <v>2020-04-14</v>
      </c>
      <c r="I39" s="176" t="str">
        <f>VLOOKUP(D39,'인증실적 비공개승인관리_국내'!$D:$K,7,FALSE)</f>
        <v>산업통상부</v>
      </c>
      <c r="J39" s="176" t="str">
        <f>VLOOKUP(D39,'인증실적 비공개승인관리_국내'!$D:$K,8,FALSE)</f>
        <v>2022-06-03</v>
      </c>
      <c r="K39" s="72" t="str">
        <f>VLOOKUP(A39,'인증실적 비공개승인관리_국내'!$A:$N,8,FALSE)</f>
        <v>보완요청</v>
      </c>
      <c r="L39" s="63" t="str">
        <f t="shared" si="3"/>
        <v>1차</v>
      </c>
      <c r="M39" s="63" t="str">
        <f t="shared" si="4"/>
        <v>2012-07-18</v>
      </c>
      <c r="N39" s="128" t="str">
        <f>LEFT(VLOOKUP(D39,'국내인증(ORS)'!O:BI,38,0),10)</f>
        <v>2020-04-14</v>
      </c>
      <c r="O39" s="71" t="e">
        <f>IF(N39=#REF!,"O","X")</f>
        <v>#REF!</v>
      </c>
      <c r="P39" s="53" t="s">
        <v>245</v>
      </c>
      <c r="Q39" s="53" t="s">
        <v>218</v>
      </c>
      <c r="R39" s="53" t="s">
        <v>213</v>
      </c>
      <c r="S39" s="71" t="s">
        <v>218</v>
      </c>
      <c r="T39" s="71" t="s">
        <v>213</v>
      </c>
      <c r="U39" s="53" t="s">
        <v>275</v>
      </c>
      <c r="V39" s="56" t="s">
        <v>241</v>
      </c>
      <c r="W39" s="64" t="s">
        <v>471</v>
      </c>
      <c r="X39" s="56"/>
      <c r="Y39" s="56"/>
      <c r="Z39" s="56"/>
      <c r="AA39" s="56"/>
      <c r="AB39" s="56"/>
      <c r="AC39" s="56"/>
      <c r="AD39" s="56"/>
      <c r="AE39" s="66" t="s">
        <v>268</v>
      </c>
      <c r="AF39" s="56"/>
    </row>
    <row r="40" spans="1:32" ht="20.149999999999999" customHeight="1">
      <c r="A40" s="3" t="str">
        <f t="shared" si="5"/>
        <v>한청판지 보일러 버너의 연료전환 (B-C유 → LNG)을 통한 온실가스 감축사업1차2015-10-01</v>
      </c>
      <c r="B40" s="128">
        <v>38</v>
      </c>
      <c r="C40" s="63" t="s">
        <v>209</v>
      </c>
      <c r="D40" s="63" t="s">
        <v>557</v>
      </c>
      <c r="E40" s="63" t="s">
        <v>558</v>
      </c>
      <c r="F40" s="63" t="s">
        <v>559</v>
      </c>
      <c r="G40" s="63" t="s">
        <v>560</v>
      </c>
      <c r="H40" s="128" t="str">
        <f>VLOOKUP(D40,'인증실적 비공개승인관리_국내'!$D:$K,6,FALSE)</f>
        <v>2019-11-18</v>
      </c>
      <c r="I40" s="176" t="str">
        <f>VLOOKUP(D40,'인증실적 비공개승인관리_국내'!$D:$K,7,FALSE)</f>
        <v>산업통상부</v>
      </c>
      <c r="J40" s="176" t="str">
        <f>VLOOKUP(D40,'인증실적 비공개승인관리_국내'!$D:$K,8,FALSE)</f>
        <v>2022-06-03</v>
      </c>
      <c r="K40" s="72" t="str">
        <f>VLOOKUP(A40,'인증실적 비공개승인관리_국내'!$A:$N,8,FALSE)</f>
        <v>보완요청</v>
      </c>
      <c r="L40" s="63" t="str">
        <f t="shared" si="3"/>
        <v>1차</v>
      </c>
      <c r="M40" s="63" t="str">
        <f t="shared" si="4"/>
        <v>2015-10-01</v>
      </c>
      <c r="N40" s="128" t="str">
        <f>LEFT(VLOOKUP(D40,'국내인증(ORS)'!O:BI,38,0),10)</f>
        <v>2019-11-18</v>
      </c>
      <c r="O40" s="71" t="e">
        <f>IF(N40=#REF!,"O","X")</f>
        <v>#REF!</v>
      </c>
      <c r="P40" s="53" t="s">
        <v>245</v>
      </c>
      <c r="Q40" s="53" t="s">
        <v>218</v>
      </c>
      <c r="R40" s="53" t="s">
        <v>213</v>
      </c>
      <c r="S40" s="71" t="s">
        <v>218</v>
      </c>
      <c r="T40" s="71" t="s">
        <v>213</v>
      </c>
      <c r="U40" s="53" t="s">
        <v>275</v>
      </c>
      <c r="V40" s="56" t="s">
        <v>241</v>
      </c>
      <c r="W40" s="64" t="s">
        <v>471</v>
      </c>
      <c r="X40" s="56"/>
      <c r="Y40" s="56"/>
      <c r="Z40" s="56"/>
      <c r="AA40" s="56"/>
      <c r="AB40" s="56"/>
      <c r="AC40" s="56"/>
      <c r="AD40" s="56"/>
      <c r="AE40" s="66" t="s">
        <v>268</v>
      </c>
      <c r="AF40" s="56"/>
    </row>
    <row r="41" spans="1:32" ht="20.149999999999999" customHeight="1">
      <c r="A41" s="3" t="str">
        <f t="shared" si="5"/>
        <v>(주)한국요업 소성로 미활용에너지 회수를 통한 온실가스 감축사업1차2014-01-01</v>
      </c>
      <c r="B41" s="128">
        <v>39</v>
      </c>
      <c r="C41" s="63" t="s">
        <v>209</v>
      </c>
      <c r="D41" s="63" t="s">
        <v>561</v>
      </c>
      <c r="E41" s="63" t="s">
        <v>562</v>
      </c>
      <c r="F41" s="63" t="s">
        <v>563</v>
      </c>
      <c r="G41" s="63" t="s">
        <v>564</v>
      </c>
      <c r="H41" s="128" t="str">
        <f>VLOOKUP(D41,'인증실적 비공개승인관리_국내'!$D:$K,6,FALSE)</f>
        <v>2019-11-18</v>
      </c>
      <c r="I41" s="176" t="str">
        <f>VLOOKUP(D41,'인증실적 비공개승인관리_국내'!$D:$K,7,FALSE)</f>
        <v>산업통상부</v>
      </c>
      <c r="J41" s="176" t="str">
        <f>VLOOKUP(D41,'인증실적 비공개승인관리_국내'!$D:$K,8,FALSE)</f>
        <v>2025-01-09</v>
      </c>
      <c r="K41" s="72" t="str">
        <f>VLOOKUP(A41,'인증실적 비공개승인관리_국내'!$A:$N,8,FALSE)</f>
        <v>보완요청</v>
      </c>
      <c r="L41" s="63" t="str">
        <f t="shared" si="3"/>
        <v>1차</v>
      </c>
      <c r="M41" s="63" t="str">
        <f t="shared" si="4"/>
        <v>2014-01-01</v>
      </c>
      <c r="N41" s="128" t="str">
        <f>LEFT(VLOOKUP(D41,'국내인증(ORS)'!O:BI,38,0),10)</f>
        <v>2019-11-18</v>
      </c>
      <c r="O41" s="71" t="e">
        <f>IF(N41=#REF!,"O","X")</f>
        <v>#REF!</v>
      </c>
      <c r="P41" s="53" t="s">
        <v>239</v>
      </c>
      <c r="Q41" s="53" t="s">
        <v>240</v>
      </c>
      <c r="R41" s="53" t="s">
        <v>240</v>
      </c>
      <c r="S41" s="71" t="s">
        <v>218</v>
      </c>
      <c r="T41" s="71" t="s">
        <v>213</v>
      </c>
      <c r="U41" s="115">
        <v>45672</v>
      </c>
      <c r="V41" s="56" t="s">
        <v>235</v>
      </c>
      <c r="W41" s="175" t="s">
        <v>242</v>
      </c>
      <c r="X41" s="56"/>
      <c r="Y41" s="56"/>
      <c r="Z41" s="56"/>
      <c r="AA41" s="56"/>
      <c r="AB41" s="56"/>
      <c r="AC41" s="56"/>
      <c r="AD41" s="56"/>
      <c r="AE41" s="66"/>
      <c r="AF41" s="56"/>
    </row>
    <row r="42" spans="1:32" ht="20.149999999999999" customHeight="1">
      <c r="A42" s="3" t="str">
        <f t="shared" si="5"/>
        <v>피피이씨의령 두부공장 목재펠릿 연료 전환을 통한 온실가스 감축사업1차2015-10-01</v>
      </c>
      <c r="B42" s="128">
        <v>40</v>
      </c>
      <c r="C42" s="63" t="s">
        <v>209</v>
      </c>
      <c r="D42" s="63" t="s">
        <v>565</v>
      </c>
      <c r="E42" s="63" t="s">
        <v>566</v>
      </c>
      <c r="F42" s="63" t="s">
        <v>567</v>
      </c>
      <c r="G42" s="63" t="s">
        <v>560</v>
      </c>
      <c r="H42" s="128" t="str">
        <f>VLOOKUP(D42,'인증실적 비공개승인관리_국내'!$D:$K,6,FALSE)</f>
        <v>2019-11-17</v>
      </c>
      <c r="I42" s="176" t="str">
        <f>VLOOKUP(D42,'인증실적 비공개승인관리_국내'!$D:$K,7,FALSE)</f>
        <v>산업통상부</v>
      </c>
      <c r="J42" s="176" t="str">
        <f>VLOOKUP(D42,'인증실적 비공개승인관리_국내'!$D:$K,8,FALSE)</f>
        <v>2022-06-03</v>
      </c>
      <c r="K42" s="72" t="str">
        <f>VLOOKUP(A42,'인증실적 비공개승인관리_국내'!$A:$N,8,FALSE)</f>
        <v>보완요청</v>
      </c>
      <c r="L42" s="63" t="str">
        <f t="shared" si="3"/>
        <v>1차</v>
      </c>
      <c r="M42" s="63" t="str">
        <f t="shared" si="4"/>
        <v>2015-10-01</v>
      </c>
      <c r="N42" s="128" t="str">
        <f>LEFT(VLOOKUP(D42,'국내인증(ORS)'!O:BI,38,0),10)</f>
        <v>2019-11-17</v>
      </c>
      <c r="O42" s="71" t="e">
        <f>IF(N42=#REF!,"O","X")</f>
        <v>#REF!</v>
      </c>
      <c r="P42" s="53" t="s">
        <v>245</v>
      </c>
      <c r="Q42" s="53" t="s">
        <v>218</v>
      </c>
      <c r="R42" s="53" t="s">
        <v>213</v>
      </c>
      <c r="S42" s="71" t="s">
        <v>218</v>
      </c>
      <c r="T42" s="71" t="s">
        <v>213</v>
      </c>
      <c r="U42" s="53" t="s">
        <v>275</v>
      </c>
      <c r="V42" s="56" t="s">
        <v>241</v>
      </c>
      <c r="W42" s="64" t="s">
        <v>471</v>
      </c>
      <c r="X42" s="56"/>
      <c r="Y42" s="56"/>
      <c r="Z42" s="56"/>
      <c r="AA42" s="56"/>
      <c r="AB42" s="56"/>
      <c r="AC42" s="56"/>
      <c r="AD42" s="56"/>
      <c r="AE42" s="66" t="s">
        <v>268</v>
      </c>
      <c r="AF42" s="56"/>
    </row>
    <row r="43" spans="1:32" ht="20.149999999999999" customHeight="1">
      <c r="A43" s="3" t="str">
        <f t="shared" si="5"/>
        <v>풀무원 음성 두부공장 목재펠릿 연료 전환을 통한 온실가스 감축사업1차2015-09-01</v>
      </c>
      <c r="B43" s="128">
        <v>41</v>
      </c>
      <c r="C43" s="63" t="s">
        <v>209</v>
      </c>
      <c r="D43" s="63" t="s">
        <v>568</v>
      </c>
      <c r="E43" s="63" t="s">
        <v>569</v>
      </c>
      <c r="F43" s="63" t="s">
        <v>570</v>
      </c>
      <c r="G43" s="63" t="s">
        <v>571</v>
      </c>
      <c r="H43" s="128" t="str">
        <f>VLOOKUP(D43,'인증실적 비공개승인관리_국내'!$D:$K,6,FALSE)</f>
        <v>2019-11-17</v>
      </c>
      <c r="I43" s="176" t="str">
        <f>VLOOKUP(D43,'인증실적 비공개승인관리_국내'!$D:$K,7,FALSE)</f>
        <v>산업통상부</v>
      </c>
      <c r="J43" s="176" t="str">
        <f>VLOOKUP(D43,'인증실적 비공개승인관리_국내'!$D:$K,8,FALSE)</f>
        <v>2022-06-03</v>
      </c>
      <c r="K43" s="72" t="str">
        <f>VLOOKUP(A43,'인증실적 비공개승인관리_국내'!$A:$N,8,FALSE)</f>
        <v>보완요청</v>
      </c>
      <c r="L43" s="63" t="str">
        <f t="shared" si="3"/>
        <v>1차</v>
      </c>
      <c r="M43" s="63" t="str">
        <f t="shared" si="4"/>
        <v>2015-09-01</v>
      </c>
      <c r="N43" s="128" t="str">
        <f>LEFT(VLOOKUP(D43,'국내인증(ORS)'!O:BI,38,0),10)</f>
        <v>2019-11-17</v>
      </c>
      <c r="O43" s="71" t="e">
        <f>IF(N43=#REF!,"O","X")</f>
        <v>#REF!</v>
      </c>
      <c r="P43" s="53" t="s">
        <v>245</v>
      </c>
      <c r="Q43" s="53" t="s">
        <v>218</v>
      </c>
      <c r="R43" s="53" t="s">
        <v>213</v>
      </c>
      <c r="S43" s="71" t="s">
        <v>218</v>
      </c>
      <c r="T43" s="71" t="s">
        <v>213</v>
      </c>
      <c r="U43" s="53" t="s">
        <v>275</v>
      </c>
      <c r="V43" s="56" t="s">
        <v>241</v>
      </c>
      <c r="W43" s="64" t="s">
        <v>471</v>
      </c>
      <c r="X43" s="56"/>
      <c r="Y43" s="56"/>
      <c r="Z43" s="56"/>
      <c r="AA43" s="56"/>
      <c r="AB43" s="56"/>
      <c r="AC43" s="56"/>
      <c r="AD43" s="56"/>
      <c r="AE43" s="66" t="s">
        <v>268</v>
      </c>
      <c r="AF43" s="56"/>
    </row>
    <row r="44" spans="1:32" ht="20.149999999999999" customHeight="1">
      <c r="A44" s="3" t="str">
        <f t="shared" si="5"/>
        <v>영광아스콘(주) 버너연료를 B-C유 에서 LNG로 연료 전환 하는 온실가스 감축사업1차2016-06-01</v>
      </c>
      <c r="B44" s="128">
        <v>42</v>
      </c>
      <c r="C44" s="63" t="s">
        <v>209</v>
      </c>
      <c r="D44" s="63" t="s">
        <v>572</v>
      </c>
      <c r="E44" s="63" t="s">
        <v>573</v>
      </c>
      <c r="F44" s="63" t="s">
        <v>574</v>
      </c>
      <c r="G44" s="63" t="s">
        <v>575</v>
      </c>
      <c r="H44" s="128" t="str">
        <f>VLOOKUP(D44,'인증실적 비공개승인관리_국내'!$D:$K,6,FALSE)</f>
        <v>2019-11-17</v>
      </c>
      <c r="I44" s="176" t="str">
        <f>VLOOKUP(D44,'인증실적 비공개승인관리_국내'!$D:$K,7,FALSE)</f>
        <v>산업통상부</v>
      </c>
      <c r="J44" s="176" t="str">
        <f>VLOOKUP(D44,'인증실적 비공개승인관리_국내'!$D:$K,8,FALSE)</f>
        <v>2022-06-03</v>
      </c>
      <c r="K44" s="72" t="str">
        <f>VLOOKUP(A44,'인증실적 비공개승인관리_국내'!$A:$N,8,FALSE)</f>
        <v>보완요청</v>
      </c>
      <c r="L44" s="63" t="str">
        <f t="shared" si="3"/>
        <v>1차</v>
      </c>
      <c r="M44" s="63" t="str">
        <f t="shared" si="4"/>
        <v>2016-06-01</v>
      </c>
      <c r="N44" s="128" t="str">
        <f>LEFT(VLOOKUP(D44,'국내인증(ORS)'!O:BI,38,0),10)</f>
        <v>2019-11-17</v>
      </c>
      <c r="O44" s="71" t="e">
        <f>IF(N44=#REF!,"O","X")</f>
        <v>#REF!</v>
      </c>
      <c r="P44" s="53" t="s">
        <v>245</v>
      </c>
      <c r="Q44" s="53" t="s">
        <v>218</v>
      </c>
      <c r="R44" s="53" t="s">
        <v>213</v>
      </c>
      <c r="S44" s="71" t="s">
        <v>218</v>
      </c>
      <c r="T44" s="71" t="s">
        <v>213</v>
      </c>
      <c r="U44" s="53" t="s">
        <v>275</v>
      </c>
      <c r="V44" s="56" t="s">
        <v>241</v>
      </c>
      <c r="W44" s="64" t="s">
        <v>471</v>
      </c>
      <c r="X44" s="56"/>
      <c r="Y44" s="56"/>
      <c r="Z44" s="56"/>
      <c r="AA44" s="56"/>
      <c r="AB44" s="56"/>
      <c r="AC44" s="56"/>
      <c r="AD44" s="56"/>
      <c r="AE44" s="66" t="s">
        <v>268</v>
      </c>
      <c r="AF44" s="56"/>
    </row>
    <row r="45" spans="1:32" ht="20.149999999999999" customHeight="1">
      <c r="A45" s="3" t="str">
        <f t="shared" si="5"/>
        <v>신일산업의 보일러 연료교체(LNG-&gt;목재펠릿)을 통한 온실가스 감축사업1차2016-05-01</v>
      </c>
      <c r="B45" s="128">
        <v>43</v>
      </c>
      <c r="C45" s="63" t="s">
        <v>209</v>
      </c>
      <c r="D45" s="63" t="s">
        <v>576</v>
      </c>
      <c r="E45" s="63" t="s">
        <v>577</v>
      </c>
      <c r="F45" s="63" t="s">
        <v>578</v>
      </c>
      <c r="G45" s="63" t="s">
        <v>579</v>
      </c>
      <c r="H45" s="128" t="str">
        <f>VLOOKUP(D45,'인증실적 비공개승인관리_국내'!$D:$K,6,FALSE)</f>
        <v>2019-11-17</v>
      </c>
      <c r="I45" s="176" t="str">
        <f>VLOOKUP(D45,'인증실적 비공개승인관리_국내'!$D:$K,7,FALSE)</f>
        <v>산업통상부</v>
      </c>
      <c r="J45" s="176" t="str">
        <f>VLOOKUP(D45,'인증실적 비공개승인관리_국내'!$D:$K,8,FALSE)</f>
        <v>2023-10-11</v>
      </c>
      <c r="K45" s="72" t="str">
        <f>VLOOKUP(A45,'인증실적 비공개승인관리_국내'!$A:$N,8,FALSE)</f>
        <v>보완요청</v>
      </c>
      <c r="L45" s="63" t="str">
        <f t="shared" si="3"/>
        <v>1차</v>
      </c>
      <c r="M45" s="63" t="str">
        <f t="shared" si="4"/>
        <v>2016-05-01</v>
      </c>
      <c r="N45" s="128" t="str">
        <f>LEFT(VLOOKUP(D45,'국내인증(ORS)'!O:BI,38,0),10)</f>
        <v>2019-11-17</v>
      </c>
      <c r="O45" s="71" t="e">
        <f>IF(N45=#REF!,"O","X")</f>
        <v>#REF!</v>
      </c>
      <c r="P45" s="53" t="s">
        <v>245</v>
      </c>
      <c r="Q45" s="53" t="s">
        <v>218</v>
      </c>
      <c r="R45" s="53" t="s">
        <v>213</v>
      </c>
      <c r="S45" s="71" t="s">
        <v>218</v>
      </c>
      <c r="T45" s="71" t="s">
        <v>213</v>
      </c>
      <c r="U45" s="115">
        <v>45188</v>
      </c>
      <c r="V45" s="56" t="s">
        <v>241</v>
      </c>
      <c r="W45" s="64" t="s">
        <v>463</v>
      </c>
      <c r="X45" s="117"/>
      <c r="Y45" s="117"/>
      <c r="Z45" s="117"/>
      <c r="AA45" s="117"/>
      <c r="AB45" s="117"/>
      <c r="AC45" s="117"/>
      <c r="AD45" s="117"/>
      <c r="AE45" s="66" t="s">
        <v>12</v>
      </c>
      <c r="AF45" s="56"/>
    </row>
    <row r="46" spans="1:32" ht="20.149999999999999" customHeight="1">
      <c r="A46" s="3" t="str">
        <f t="shared" si="5"/>
        <v>신원아이엔티 버너교체 연료전환(B-C유 → LPG)을 통한 온실가스 감축 사업1차2016-08-01</v>
      </c>
      <c r="B46" s="128">
        <v>44</v>
      </c>
      <c r="C46" s="63" t="s">
        <v>209</v>
      </c>
      <c r="D46" s="63" t="s">
        <v>580</v>
      </c>
      <c r="E46" s="63" t="s">
        <v>581</v>
      </c>
      <c r="F46" s="63" t="s">
        <v>582</v>
      </c>
      <c r="G46" s="63" t="s">
        <v>583</v>
      </c>
      <c r="H46" s="128" t="str">
        <f>VLOOKUP(D46,'인증실적 비공개승인관리_국내'!$D:$K,6,FALSE)</f>
        <v>2019-11-17</v>
      </c>
      <c r="I46" s="176" t="str">
        <f>VLOOKUP(D46,'인증실적 비공개승인관리_국내'!$D:$K,7,FALSE)</f>
        <v>산업통상부</v>
      </c>
      <c r="J46" s="176" t="str">
        <f>VLOOKUP(D46,'인증실적 비공개승인관리_국내'!$D:$K,8,FALSE)</f>
        <v>2022-06-02</v>
      </c>
      <c r="K46" s="72" t="str">
        <f>VLOOKUP(A46,'인증실적 비공개승인관리_국내'!$A:$N,8,FALSE)</f>
        <v>보완요청</v>
      </c>
      <c r="L46" s="63" t="str">
        <f t="shared" si="3"/>
        <v>1차</v>
      </c>
      <c r="M46" s="63" t="str">
        <f t="shared" si="4"/>
        <v>2016-08-01</v>
      </c>
      <c r="N46" s="128" t="str">
        <f>LEFT(VLOOKUP(D46,'국내인증(ORS)'!O:BI,38,0),10)</f>
        <v>2019-11-17</v>
      </c>
      <c r="O46" s="71" t="e">
        <f>IF(N46=#REF!,"O","X")</f>
        <v>#REF!</v>
      </c>
      <c r="P46" s="53" t="s">
        <v>245</v>
      </c>
      <c r="Q46" s="53" t="s">
        <v>218</v>
      </c>
      <c r="R46" s="53" t="s">
        <v>213</v>
      </c>
      <c r="S46" s="71" t="s">
        <v>218</v>
      </c>
      <c r="T46" s="71" t="s">
        <v>213</v>
      </c>
      <c r="U46" s="53" t="s">
        <v>275</v>
      </c>
      <c r="V46" s="56" t="s">
        <v>584</v>
      </c>
      <c r="W46" s="64" t="s">
        <v>471</v>
      </c>
      <c r="X46" s="56"/>
      <c r="Y46" s="56"/>
      <c r="Z46" s="56"/>
      <c r="AA46" s="56"/>
      <c r="AB46" s="56"/>
      <c r="AC46" s="56"/>
      <c r="AD46" s="56"/>
      <c r="AE46" s="66" t="s">
        <v>268</v>
      </c>
      <c r="AF46" s="56"/>
    </row>
    <row r="47" spans="1:32" ht="20.149999999999999" customHeight="1">
      <c r="A47" s="3" t="str">
        <f t="shared" si="5"/>
        <v>신명염색 버너교체 연료전환(B-C유 → LPG)을 통한 온실가스 감축 사업1차2016-11-01</v>
      </c>
      <c r="B47" s="128">
        <v>45</v>
      </c>
      <c r="C47" s="63" t="s">
        <v>209</v>
      </c>
      <c r="D47" s="63" t="s">
        <v>585</v>
      </c>
      <c r="E47" s="63" t="s">
        <v>586</v>
      </c>
      <c r="F47" s="63" t="s">
        <v>587</v>
      </c>
      <c r="G47" s="63" t="s">
        <v>588</v>
      </c>
      <c r="H47" s="128" t="str">
        <f>VLOOKUP(D47,'인증실적 비공개승인관리_국내'!$D:$K,6,FALSE)</f>
        <v>2019-11-17</v>
      </c>
      <c r="I47" s="176" t="str">
        <f>VLOOKUP(D47,'인증실적 비공개승인관리_국내'!$D:$K,7,FALSE)</f>
        <v>산업통상부</v>
      </c>
      <c r="J47" s="176" t="str">
        <f>VLOOKUP(D47,'인증실적 비공개승인관리_국내'!$D:$K,8,FALSE)</f>
        <v>2022-06-02</v>
      </c>
      <c r="K47" s="72" t="str">
        <f>VLOOKUP(A47,'인증실적 비공개승인관리_국내'!$A:$N,8,FALSE)</f>
        <v>보완요청</v>
      </c>
      <c r="L47" s="63" t="str">
        <f t="shared" si="3"/>
        <v>1차</v>
      </c>
      <c r="M47" s="63" t="str">
        <f t="shared" si="4"/>
        <v>2016-11-01</v>
      </c>
      <c r="N47" s="128" t="str">
        <f>LEFT(VLOOKUP(D47,'국내인증(ORS)'!O:BI,38,0),10)</f>
        <v>2019-11-17</v>
      </c>
      <c r="O47" s="71" t="e">
        <f>IF(N47=#REF!,"O","X")</f>
        <v>#REF!</v>
      </c>
      <c r="P47" s="53" t="s">
        <v>245</v>
      </c>
      <c r="Q47" s="53" t="s">
        <v>218</v>
      </c>
      <c r="R47" s="53" t="s">
        <v>213</v>
      </c>
      <c r="S47" s="71" t="s">
        <v>218</v>
      </c>
      <c r="T47" s="71" t="s">
        <v>213</v>
      </c>
      <c r="U47" s="53" t="s">
        <v>275</v>
      </c>
      <c r="V47" s="56" t="s">
        <v>584</v>
      </c>
      <c r="W47" s="64" t="s">
        <v>471</v>
      </c>
      <c r="X47" s="56"/>
      <c r="Y47" s="56"/>
      <c r="Z47" s="56"/>
      <c r="AA47" s="56"/>
      <c r="AB47" s="56"/>
      <c r="AC47" s="56"/>
      <c r="AD47" s="56"/>
      <c r="AE47" s="66" t="s">
        <v>268</v>
      </c>
      <c r="AF47" s="56"/>
    </row>
    <row r="48" spans="1:32" ht="20.149999999999999" customHeight="1">
      <c r="A48" s="3" t="str">
        <f t="shared" si="5"/>
        <v>세흥 목재펠릿 보일러 설치를 통한 온실가스 감축사업1차2015-10-01</v>
      </c>
      <c r="B48" s="128">
        <v>46</v>
      </c>
      <c r="C48" s="63" t="s">
        <v>209</v>
      </c>
      <c r="D48" s="63" t="s">
        <v>589</v>
      </c>
      <c r="E48" s="63" t="s">
        <v>590</v>
      </c>
      <c r="F48" s="63" t="s">
        <v>591</v>
      </c>
      <c r="G48" s="63" t="s">
        <v>560</v>
      </c>
      <c r="H48" s="128" t="str">
        <f>VLOOKUP(D48,'인증실적 비공개승인관리_국내'!$D:$K,6,FALSE)</f>
        <v>2019-11-17</v>
      </c>
      <c r="I48" s="176" t="str">
        <f>VLOOKUP(D48,'인증실적 비공개승인관리_국내'!$D:$K,7,FALSE)</f>
        <v>산업통상부</v>
      </c>
      <c r="J48" s="176" t="str">
        <f>VLOOKUP(D48,'인증실적 비공개승인관리_국내'!$D:$K,8,FALSE)</f>
        <v>2022-06-02</v>
      </c>
      <c r="K48" s="72" t="str">
        <f>VLOOKUP(A48,'인증실적 비공개승인관리_국내'!$A:$N,8,FALSE)</f>
        <v>보완요청</v>
      </c>
      <c r="L48" s="63" t="str">
        <f t="shared" si="3"/>
        <v>1차</v>
      </c>
      <c r="M48" s="63" t="str">
        <f t="shared" si="4"/>
        <v>2015-10-01</v>
      </c>
      <c r="N48" s="128" t="str">
        <f>LEFT(VLOOKUP(D48,'국내인증(ORS)'!O:BI,38,0),10)</f>
        <v>2019-11-17</v>
      </c>
      <c r="O48" s="71" t="e">
        <f>IF(N48=#REF!,"O","X")</f>
        <v>#REF!</v>
      </c>
      <c r="P48" s="53" t="s">
        <v>245</v>
      </c>
      <c r="Q48" s="53" t="s">
        <v>218</v>
      </c>
      <c r="R48" s="53" t="s">
        <v>213</v>
      </c>
      <c r="S48" s="71" t="s">
        <v>218</v>
      </c>
      <c r="T48" s="71" t="s">
        <v>213</v>
      </c>
      <c r="U48" s="53" t="s">
        <v>275</v>
      </c>
      <c r="V48" s="56" t="s">
        <v>584</v>
      </c>
      <c r="W48" s="64" t="s">
        <v>471</v>
      </c>
      <c r="X48" s="56"/>
      <c r="Y48" s="56"/>
      <c r="Z48" s="56"/>
      <c r="AA48" s="56"/>
      <c r="AB48" s="56"/>
      <c r="AC48" s="56"/>
      <c r="AD48" s="56"/>
      <c r="AE48" s="66" t="s">
        <v>268</v>
      </c>
      <c r="AF48" s="56"/>
    </row>
    <row r="49" spans="1:32" ht="20.149999999999999" customHeight="1">
      <c r="A49" s="3" t="str">
        <f t="shared" si="5"/>
        <v xml:space="preserve"> 삼두염색(주) 보일러 연료전환(LNG → 목재펠릿)을 통한 온실가스(CO2) 감축사업1차2015-09-01</v>
      </c>
      <c r="B49" s="128">
        <v>47</v>
      </c>
      <c r="C49" s="63" t="s">
        <v>209</v>
      </c>
      <c r="D49" s="63" t="s">
        <v>592</v>
      </c>
      <c r="E49" s="63" t="s">
        <v>593</v>
      </c>
      <c r="F49" s="63" t="s">
        <v>594</v>
      </c>
      <c r="G49" s="63" t="s">
        <v>571</v>
      </c>
      <c r="H49" s="128" t="str">
        <f>VLOOKUP(D49,'인증실적 비공개승인관리_국내'!$D:$K,6,FALSE)</f>
        <v>2019-11-17</v>
      </c>
      <c r="I49" s="176" t="str">
        <f>VLOOKUP(D49,'인증실적 비공개승인관리_국내'!$D:$K,7,FALSE)</f>
        <v>산업통상부</v>
      </c>
      <c r="J49" s="176" t="str">
        <f>VLOOKUP(D49,'인증실적 비공개승인관리_국내'!$D:$K,8,FALSE)</f>
        <v>2022-06-02</v>
      </c>
      <c r="K49" s="72" t="str">
        <f>VLOOKUP(A49,'인증실적 비공개승인관리_국내'!$A:$N,8,FALSE)</f>
        <v>보완요청</v>
      </c>
      <c r="L49" s="63" t="str">
        <f t="shared" si="3"/>
        <v>1차</v>
      </c>
      <c r="M49" s="63" t="str">
        <f t="shared" si="4"/>
        <v>2015-09-01</v>
      </c>
      <c r="N49" s="128" t="str">
        <f>LEFT(VLOOKUP(D49,'국내인증(ORS)'!O:BI,38,0),10)</f>
        <v>2019-11-17</v>
      </c>
      <c r="O49" s="71" t="e">
        <f>IF(N49=#REF!,"O","X")</f>
        <v>#REF!</v>
      </c>
      <c r="P49" s="53" t="s">
        <v>245</v>
      </c>
      <c r="Q49" s="53" t="s">
        <v>218</v>
      </c>
      <c r="R49" s="53" t="s">
        <v>213</v>
      </c>
      <c r="S49" s="71" t="s">
        <v>218</v>
      </c>
      <c r="T49" s="71" t="s">
        <v>213</v>
      </c>
      <c r="U49" s="53" t="s">
        <v>275</v>
      </c>
      <c r="V49" s="56" t="s">
        <v>584</v>
      </c>
      <c r="W49" s="64" t="s">
        <v>471</v>
      </c>
      <c r="X49" s="56"/>
      <c r="Y49" s="56"/>
      <c r="Z49" s="56"/>
      <c r="AA49" s="56"/>
      <c r="AB49" s="56"/>
      <c r="AC49" s="56"/>
      <c r="AD49" s="56"/>
      <c r="AE49" s="66" t="s">
        <v>268</v>
      </c>
      <c r="AF49" s="56"/>
    </row>
    <row r="50" spans="1:32" ht="20.149999999999999" customHeight="1">
      <c r="A50" s="3" t="str">
        <f t="shared" si="5"/>
        <v>삼광에프엔씨 목재펠릿 연료 전환을 통한 온실가스 감축사업1차2016-09-01</v>
      </c>
      <c r="B50" s="128">
        <v>48</v>
      </c>
      <c r="C50" s="63" t="s">
        <v>209</v>
      </c>
      <c r="D50" s="63" t="s">
        <v>595</v>
      </c>
      <c r="E50" s="63" t="s">
        <v>596</v>
      </c>
      <c r="F50" s="63" t="s">
        <v>597</v>
      </c>
      <c r="G50" s="63" t="s">
        <v>598</v>
      </c>
      <c r="H50" s="128" t="str">
        <f>VLOOKUP(D50,'인증실적 비공개승인관리_국내'!$D:$K,6,FALSE)</f>
        <v>2019-11-17</v>
      </c>
      <c r="I50" s="176" t="str">
        <f>VLOOKUP(D50,'인증실적 비공개승인관리_국내'!$D:$K,7,FALSE)</f>
        <v>산업통상부</v>
      </c>
      <c r="J50" s="176" t="str">
        <f>VLOOKUP(D50,'인증실적 비공개승인관리_국내'!$D:$K,8,FALSE)</f>
        <v>2022-06-02</v>
      </c>
      <c r="K50" s="72" t="str">
        <f>VLOOKUP(A50,'인증실적 비공개승인관리_국내'!$A:$N,8,FALSE)</f>
        <v>보완요청</v>
      </c>
      <c r="L50" s="63" t="str">
        <f t="shared" si="3"/>
        <v>1차</v>
      </c>
      <c r="M50" s="63" t="str">
        <f t="shared" si="4"/>
        <v>2016-09-01</v>
      </c>
      <c r="N50" s="128" t="str">
        <f>LEFT(VLOOKUP(D50,'국내인증(ORS)'!O:BI,38,0),10)</f>
        <v>2019-11-17</v>
      </c>
      <c r="O50" s="71" t="e">
        <f>IF(N50=#REF!,"O","X")</f>
        <v>#REF!</v>
      </c>
      <c r="P50" s="53" t="s">
        <v>245</v>
      </c>
      <c r="Q50" s="53" t="s">
        <v>218</v>
      </c>
      <c r="R50" s="53" t="s">
        <v>213</v>
      </c>
      <c r="S50" s="71" t="s">
        <v>218</v>
      </c>
      <c r="T50" s="71" t="s">
        <v>213</v>
      </c>
      <c r="U50" s="53" t="s">
        <v>275</v>
      </c>
      <c r="V50" s="56" t="s">
        <v>584</v>
      </c>
      <c r="W50" s="64" t="s">
        <v>471</v>
      </c>
      <c r="X50" s="56"/>
      <c r="Y50" s="56"/>
      <c r="Z50" s="56"/>
      <c r="AA50" s="56"/>
      <c r="AB50" s="56"/>
      <c r="AC50" s="56"/>
      <c r="AD50" s="56"/>
      <c r="AE50" s="66" t="s">
        <v>268</v>
      </c>
      <c r="AF50" s="56"/>
    </row>
    <row r="51" spans="1:32" ht="20.149999999999999" customHeight="1">
      <c r="A51" s="3" t="str">
        <f t="shared" si="5"/>
        <v>동양제지공업 보일러 연료 전환([B-C유+정제유]→LNG) 온실가스 감축사업1차2015-07-01</v>
      </c>
      <c r="B51" s="128">
        <v>49</v>
      </c>
      <c r="C51" s="63" t="s">
        <v>209</v>
      </c>
      <c r="D51" s="63" t="s">
        <v>599</v>
      </c>
      <c r="E51" s="63" t="s">
        <v>600</v>
      </c>
      <c r="F51" s="63" t="s">
        <v>601</v>
      </c>
      <c r="G51" s="63" t="s">
        <v>602</v>
      </c>
      <c r="H51" s="128" t="str">
        <f>VLOOKUP(D51,'인증실적 비공개승인관리_국내'!$D:$K,6,FALSE)</f>
        <v>2019-11-17</v>
      </c>
      <c r="I51" s="176" t="str">
        <f>VLOOKUP(D51,'인증실적 비공개승인관리_국내'!$D:$K,7,FALSE)</f>
        <v>산업통상부</v>
      </c>
      <c r="J51" s="176" t="str">
        <f>VLOOKUP(D51,'인증실적 비공개승인관리_국내'!$D:$K,8,FALSE)</f>
        <v>2022-06-02</v>
      </c>
      <c r="K51" s="72" t="str">
        <f>VLOOKUP(A51,'인증실적 비공개승인관리_국내'!$A:$N,8,FALSE)</f>
        <v>보완요청</v>
      </c>
      <c r="L51" s="63" t="str">
        <f t="shared" si="3"/>
        <v>1차</v>
      </c>
      <c r="M51" s="63" t="str">
        <f t="shared" si="4"/>
        <v>2015-07-01</v>
      </c>
      <c r="N51" s="128" t="str">
        <f>LEFT(VLOOKUP(D51,'국내인증(ORS)'!O:BI,38,0),10)</f>
        <v>2019-11-17</v>
      </c>
      <c r="O51" s="71" t="e">
        <f>IF(N51=#REF!,"O","X")</f>
        <v>#REF!</v>
      </c>
      <c r="P51" s="53" t="s">
        <v>245</v>
      </c>
      <c r="Q51" s="53" t="s">
        <v>218</v>
      </c>
      <c r="R51" s="53" t="s">
        <v>213</v>
      </c>
      <c r="S51" s="71" t="s">
        <v>218</v>
      </c>
      <c r="T51" s="71" t="s">
        <v>213</v>
      </c>
      <c r="U51" s="53" t="s">
        <v>275</v>
      </c>
      <c r="V51" s="56" t="s">
        <v>584</v>
      </c>
      <c r="W51" s="64" t="s">
        <v>471</v>
      </c>
      <c r="X51" s="56"/>
      <c r="Y51" s="56"/>
      <c r="Z51" s="56"/>
      <c r="AA51" s="56"/>
      <c r="AB51" s="56"/>
      <c r="AC51" s="56"/>
      <c r="AD51" s="56"/>
      <c r="AE51" s="66" t="s">
        <v>268</v>
      </c>
      <c r="AF51" s="56"/>
    </row>
    <row r="52" spans="1:32" ht="20.149999999999999" customHeight="1">
      <c r="A52" s="3" t="str">
        <f t="shared" si="5"/>
        <v>동보피엔티 목재펠릿 연료 전환을 통한 온실가스 감축사업1차2016-02-01</v>
      </c>
      <c r="B52" s="128">
        <v>50</v>
      </c>
      <c r="C52" s="63" t="s">
        <v>209</v>
      </c>
      <c r="D52" s="63" t="s">
        <v>603</v>
      </c>
      <c r="E52" s="63" t="s">
        <v>604</v>
      </c>
      <c r="F52" s="63" t="s">
        <v>605</v>
      </c>
      <c r="G52" s="63" t="s">
        <v>606</v>
      </c>
      <c r="H52" s="128" t="str">
        <f>VLOOKUP(D52,'인증실적 비공개승인관리_국내'!$D:$K,6,FALSE)</f>
        <v>2019-11-17</v>
      </c>
      <c r="I52" s="176" t="str">
        <f>VLOOKUP(D52,'인증실적 비공개승인관리_국내'!$D:$K,7,FALSE)</f>
        <v>산업통상부</v>
      </c>
      <c r="J52" s="176" t="str">
        <f>VLOOKUP(D52,'인증실적 비공개승인관리_국내'!$D:$K,8,FALSE)</f>
        <v>2022-06-02</v>
      </c>
      <c r="K52" s="72" t="str">
        <f>VLOOKUP(A52,'인증실적 비공개승인관리_국내'!$A:$N,8,FALSE)</f>
        <v>보완요청</v>
      </c>
      <c r="L52" s="63" t="str">
        <f t="shared" si="3"/>
        <v>1차</v>
      </c>
      <c r="M52" s="63" t="str">
        <f t="shared" si="4"/>
        <v>2016-02-01</v>
      </c>
      <c r="N52" s="128" t="str">
        <f>LEFT(VLOOKUP(D52,'국내인증(ORS)'!O:BI,38,0),10)</f>
        <v>2019-11-17</v>
      </c>
      <c r="O52" s="71" t="e">
        <f>IF(N52=#REF!,"O","X")</f>
        <v>#REF!</v>
      </c>
      <c r="P52" s="53" t="s">
        <v>245</v>
      </c>
      <c r="Q52" s="53" t="s">
        <v>218</v>
      </c>
      <c r="R52" s="53" t="s">
        <v>213</v>
      </c>
      <c r="S52" s="71" t="s">
        <v>218</v>
      </c>
      <c r="T52" s="71" t="s">
        <v>213</v>
      </c>
      <c r="U52" s="53" t="s">
        <v>275</v>
      </c>
      <c r="V52" s="56" t="s">
        <v>584</v>
      </c>
      <c r="W52" s="64" t="s">
        <v>471</v>
      </c>
      <c r="X52" s="56"/>
      <c r="Y52" s="56"/>
      <c r="Z52" s="56"/>
      <c r="AA52" s="56"/>
      <c r="AB52" s="56"/>
      <c r="AC52" s="56"/>
      <c r="AD52" s="56"/>
      <c r="AE52" s="66" t="s">
        <v>268</v>
      </c>
      <c r="AF52" s="56"/>
    </row>
    <row r="53" spans="1:32" ht="20.149999999999999" customHeight="1">
      <c r="A53" s="3" t="str">
        <f t="shared" si="5"/>
        <v>경림산업(주) 제주사업장 B-B유에서 목재펠릿으로 연료 전환을 통한 온실가스 감축사업1차2016-05-01</v>
      </c>
      <c r="B53" s="128">
        <v>51</v>
      </c>
      <c r="C53" s="63" t="s">
        <v>209</v>
      </c>
      <c r="D53" s="63" t="s">
        <v>607</v>
      </c>
      <c r="E53" s="63" t="s">
        <v>608</v>
      </c>
      <c r="F53" s="63" t="s">
        <v>578</v>
      </c>
      <c r="G53" s="63" t="s">
        <v>579</v>
      </c>
      <c r="H53" s="128" t="str">
        <f>VLOOKUP(D53,'인증실적 비공개승인관리_국내'!$D:$K,6,FALSE)</f>
        <v>2019-11-17</v>
      </c>
      <c r="I53" s="176" t="str">
        <f>VLOOKUP(D53,'인증실적 비공개승인관리_국내'!$D:$K,7,FALSE)</f>
        <v>산업통상부</v>
      </c>
      <c r="J53" s="176" t="str">
        <f>VLOOKUP(D53,'인증실적 비공개승인관리_국내'!$D:$K,8,FALSE)</f>
        <v>2022-06-02</v>
      </c>
      <c r="K53" s="72" t="str">
        <f>VLOOKUP(A53,'인증실적 비공개승인관리_국내'!$A:$N,8,FALSE)</f>
        <v>보완요청</v>
      </c>
      <c r="L53" s="63" t="str">
        <f t="shared" si="3"/>
        <v>1차</v>
      </c>
      <c r="M53" s="63" t="str">
        <f t="shared" si="4"/>
        <v>2016-05-01</v>
      </c>
      <c r="N53" s="128" t="str">
        <f>LEFT(VLOOKUP(D53,'국내인증(ORS)'!O:BI,38,0),10)</f>
        <v>2019-11-17</v>
      </c>
      <c r="O53" s="71" t="e">
        <f>IF(N53=#REF!,"O","X")</f>
        <v>#REF!</v>
      </c>
      <c r="P53" s="53" t="s">
        <v>245</v>
      </c>
      <c r="Q53" s="53" t="s">
        <v>218</v>
      </c>
      <c r="R53" s="53" t="s">
        <v>213</v>
      </c>
      <c r="S53" s="71" t="s">
        <v>218</v>
      </c>
      <c r="T53" s="71" t="s">
        <v>213</v>
      </c>
      <c r="U53" s="53" t="s">
        <v>275</v>
      </c>
      <c r="V53" s="56" t="s">
        <v>584</v>
      </c>
      <c r="W53" s="64" t="s">
        <v>471</v>
      </c>
      <c r="X53" s="56"/>
      <c r="Y53" s="56"/>
      <c r="Z53" s="56"/>
      <c r="AA53" s="56"/>
      <c r="AB53" s="56"/>
      <c r="AC53" s="56"/>
      <c r="AD53" s="56"/>
      <c r="AE53" s="66" t="s">
        <v>268</v>
      </c>
      <c r="AF53" s="56"/>
    </row>
    <row r="54" spans="1:32" ht="20.149999999999999" customHeight="1">
      <c r="A54" s="3" t="str">
        <f t="shared" si="5"/>
        <v>(주)우리섬유 버너교체 연료전환(경유, B-C유 → LPG)을 통한 온실가스 감축 사업1차2016-10-01</v>
      </c>
      <c r="B54" s="128">
        <v>52</v>
      </c>
      <c r="C54" s="63" t="s">
        <v>209</v>
      </c>
      <c r="D54" s="63" t="s">
        <v>609</v>
      </c>
      <c r="E54" s="63" t="s">
        <v>610</v>
      </c>
      <c r="F54" s="63" t="s">
        <v>611</v>
      </c>
      <c r="G54" s="63" t="s">
        <v>612</v>
      </c>
      <c r="H54" s="128" t="str">
        <f>VLOOKUP(D54,'인증실적 비공개승인관리_국내'!$D:$K,6,FALSE)</f>
        <v>2019-11-17</v>
      </c>
      <c r="I54" s="176" t="str">
        <f>VLOOKUP(D54,'인증실적 비공개승인관리_국내'!$D:$K,7,FALSE)</f>
        <v>산업통상부</v>
      </c>
      <c r="J54" s="176" t="str">
        <f>VLOOKUP(D54,'인증실적 비공개승인관리_국내'!$D:$K,8,FALSE)</f>
        <v>2022-06-02</v>
      </c>
      <c r="K54" s="72" t="str">
        <f>VLOOKUP(A54,'인증실적 비공개승인관리_국내'!$A:$N,8,FALSE)</f>
        <v>보완요청</v>
      </c>
      <c r="L54" s="63" t="str">
        <f t="shared" si="3"/>
        <v>1차</v>
      </c>
      <c r="M54" s="63" t="str">
        <f t="shared" si="4"/>
        <v>2016-10-01</v>
      </c>
      <c r="N54" s="128" t="str">
        <f>LEFT(VLOOKUP(D54,'국내인증(ORS)'!O:BI,38,0),10)</f>
        <v>2019-11-17</v>
      </c>
      <c r="O54" s="71" t="e">
        <f>IF(N54=#REF!,"O","X")</f>
        <v>#REF!</v>
      </c>
      <c r="P54" s="53" t="s">
        <v>245</v>
      </c>
      <c r="Q54" s="53" t="s">
        <v>218</v>
      </c>
      <c r="R54" s="53" t="s">
        <v>213</v>
      </c>
      <c r="S54" s="71" t="s">
        <v>218</v>
      </c>
      <c r="T54" s="71" t="s">
        <v>213</v>
      </c>
      <c r="U54" s="53" t="s">
        <v>275</v>
      </c>
      <c r="V54" s="56" t="s">
        <v>584</v>
      </c>
      <c r="W54" s="64" t="s">
        <v>471</v>
      </c>
      <c r="X54" s="56"/>
      <c r="Y54" s="56"/>
      <c r="Z54" s="56"/>
      <c r="AA54" s="56"/>
      <c r="AB54" s="56"/>
      <c r="AC54" s="56"/>
      <c r="AD54" s="56"/>
      <c r="AE54" s="66" t="s">
        <v>268</v>
      </c>
      <c r="AF54" s="56"/>
    </row>
    <row r="55" spans="1:32" ht="20.149999999999999" customHeight="1">
      <c r="A55" s="3" t="str">
        <f t="shared" si="5"/>
        <v>(주)와이엠 프로폴의 보일러 연료전환 (B-C유 → LNG)에 의한 온실가스(CO2) 배출 감축사업1차2013-07-01</v>
      </c>
      <c r="B55" s="128">
        <v>53</v>
      </c>
      <c r="C55" s="63" t="s">
        <v>209</v>
      </c>
      <c r="D55" s="63" t="s">
        <v>613</v>
      </c>
      <c r="E55" s="63" t="s">
        <v>614</v>
      </c>
      <c r="F55" s="63" t="s">
        <v>615</v>
      </c>
      <c r="G55" s="63" t="s">
        <v>616</v>
      </c>
      <c r="H55" s="128" t="str">
        <f>VLOOKUP(D55,'인증실적 비공개승인관리_국내'!$D:$K,6,FALSE)</f>
        <v>2019-11-17</v>
      </c>
      <c r="I55" s="176" t="str">
        <f>VLOOKUP(D55,'인증실적 비공개승인관리_국내'!$D:$K,7,FALSE)</f>
        <v>산업통상부</v>
      </c>
      <c r="J55" s="176" t="str">
        <f>VLOOKUP(D55,'인증실적 비공개승인관리_국내'!$D:$K,8,FALSE)</f>
        <v>2022-06-02</v>
      </c>
      <c r="K55" s="72" t="str">
        <f>VLOOKUP(A55,'인증실적 비공개승인관리_국내'!$A:$N,8,FALSE)</f>
        <v>보완요청</v>
      </c>
      <c r="L55" s="63" t="str">
        <f t="shared" si="3"/>
        <v>1차</v>
      </c>
      <c r="M55" s="63" t="str">
        <f t="shared" si="4"/>
        <v>2013-07-01</v>
      </c>
      <c r="N55" s="128" t="str">
        <f>LEFT(VLOOKUP(D55,'국내인증(ORS)'!O:BI,38,0),10)</f>
        <v>2019-11-17</v>
      </c>
      <c r="O55" s="71" t="e">
        <f>IF(N55=#REF!,"O","X")</f>
        <v>#REF!</v>
      </c>
      <c r="P55" s="53" t="s">
        <v>245</v>
      </c>
      <c r="Q55" s="53" t="s">
        <v>218</v>
      </c>
      <c r="R55" s="53" t="s">
        <v>213</v>
      </c>
      <c r="S55" s="71" t="s">
        <v>218</v>
      </c>
      <c r="T55" s="71" t="s">
        <v>213</v>
      </c>
      <c r="U55" s="53" t="s">
        <v>275</v>
      </c>
      <c r="V55" s="56" t="s">
        <v>584</v>
      </c>
      <c r="W55" s="64" t="s">
        <v>471</v>
      </c>
      <c r="X55" s="56"/>
      <c r="Y55" s="56"/>
      <c r="Z55" s="56"/>
      <c r="AA55" s="56"/>
      <c r="AB55" s="56"/>
      <c r="AC55" s="56"/>
      <c r="AD55" s="56"/>
      <c r="AE55" s="66" t="s">
        <v>268</v>
      </c>
      <c r="AF55" s="56"/>
    </row>
    <row r="56" spans="1:32" ht="20.149999999999999" customHeight="1">
      <c r="A56" s="3" t="str">
        <f t="shared" si="5"/>
        <v>(주)에이치에스아쿠아피드 밀양사업장 B-C유에서 목재펠릿으로 연료전환을 통한 온실가스 감축사업1차2016-06-01</v>
      </c>
      <c r="B56" s="128">
        <v>54</v>
      </c>
      <c r="C56" s="63" t="s">
        <v>209</v>
      </c>
      <c r="D56" s="63" t="s">
        <v>617</v>
      </c>
      <c r="E56" s="63" t="s">
        <v>618</v>
      </c>
      <c r="F56" s="63" t="s">
        <v>619</v>
      </c>
      <c r="G56" s="63" t="s">
        <v>575</v>
      </c>
      <c r="H56" s="128" t="str">
        <f>VLOOKUP(D56,'인증실적 비공개승인관리_국내'!$D:$K,6,FALSE)</f>
        <v>2019-11-17</v>
      </c>
      <c r="I56" s="176" t="str">
        <f>VLOOKUP(D56,'인증실적 비공개승인관리_국내'!$D:$K,7,FALSE)</f>
        <v>산업통상부</v>
      </c>
      <c r="J56" s="176" t="str">
        <f>VLOOKUP(D56,'인증실적 비공개승인관리_국내'!$D:$K,8,FALSE)</f>
        <v>2022-06-02</v>
      </c>
      <c r="K56" s="72" t="str">
        <f>VLOOKUP(A56,'인증실적 비공개승인관리_국내'!$A:$N,8,FALSE)</f>
        <v>보완요청</v>
      </c>
      <c r="L56" s="63" t="str">
        <f t="shared" si="3"/>
        <v>1차</v>
      </c>
      <c r="M56" s="63" t="str">
        <f t="shared" si="4"/>
        <v>2016-06-01</v>
      </c>
      <c r="N56" s="128" t="str">
        <f>LEFT(VLOOKUP(D56,'국내인증(ORS)'!O:BI,38,0),10)</f>
        <v>2019-11-17</v>
      </c>
      <c r="O56" s="71" t="e">
        <f>IF(N56=#REF!,"O","X")</f>
        <v>#REF!</v>
      </c>
      <c r="P56" s="53" t="s">
        <v>245</v>
      </c>
      <c r="Q56" s="53" t="s">
        <v>218</v>
      </c>
      <c r="R56" s="53" t="s">
        <v>213</v>
      </c>
      <c r="S56" s="71" t="s">
        <v>218</v>
      </c>
      <c r="T56" s="71" t="s">
        <v>213</v>
      </c>
      <c r="U56" s="53" t="s">
        <v>275</v>
      </c>
      <c r="V56" s="56" t="s">
        <v>584</v>
      </c>
      <c r="W56" s="64" t="s">
        <v>471</v>
      </c>
      <c r="X56" s="56"/>
      <c r="Y56" s="56"/>
      <c r="Z56" s="56"/>
      <c r="AA56" s="56"/>
      <c r="AB56" s="56"/>
      <c r="AC56" s="56"/>
      <c r="AD56" s="56"/>
      <c r="AE56" s="66" t="s">
        <v>268</v>
      </c>
      <c r="AF56" s="56"/>
    </row>
    <row r="57" spans="1:32" ht="20.149999999999999" customHeight="1">
      <c r="A57" s="3" t="str">
        <f t="shared" si="5"/>
        <v>성창 버너 연료전환을 통한 온실가스 (CO2) 감축사업1차2015-07-01</v>
      </c>
      <c r="B57" s="128">
        <v>55</v>
      </c>
      <c r="C57" s="63" t="s">
        <v>209</v>
      </c>
      <c r="D57" s="63" t="s">
        <v>620</v>
      </c>
      <c r="E57" s="63" t="s">
        <v>621</v>
      </c>
      <c r="F57" s="63" t="s">
        <v>615</v>
      </c>
      <c r="G57" s="63" t="s">
        <v>602</v>
      </c>
      <c r="H57" s="128" t="str">
        <f>VLOOKUP(D57,'인증실적 비공개승인관리_국내'!$D:$K,6,FALSE)</f>
        <v>2019-11-17</v>
      </c>
      <c r="I57" s="176" t="str">
        <f>VLOOKUP(D57,'인증실적 비공개승인관리_국내'!$D:$K,7,FALSE)</f>
        <v>산업통상부</v>
      </c>
      <c r="J57" s="176" t="str">
        <f>VLOOKUP(D57,'인증실적 비공개승인관리_국내'!$D:$K,8,FALSE)</f>
        <v>2022-06-02</v>
      </c>
      <c r="K57" s="72" t="str">
        <f>VLOOKUP(A57,'인증실적 비공개승인관리_국내'!$A:$N,8,FALSE)</f>
        <v>보완요청</v>
      </c>
      <c r="L57" s="63" t="str">
        <f t="shared" si="3"/>
        <v>1차</v>
      </c>
      <c r="M57" s="63" t="str">
        <f t="shared" si="4"/>
        <v>2015-07-01</v>
      </c>
      <c r="N57" s="128" t="str">
        <f>LEFT(VLOOKUP(D57,'국내인증(ORS)'!O:BI,38,0),10)</f>
        <v>2019-11-17</v>
      </c>
      <c r="O57" s="71" t="e">
        <f>IF(N57=#REF!,"O","X")</f>
        <v>#REF!</v>
      </c>
      <c r="P57" s="53" t="s">
        <v>245</v>
      </c>
      <c r="Q57" s="53" t="s">
        <v>218</v>
      </c>
      <c r="R57" s="53" t="s">
        <v>213</v>
      </c>
      <c r="S57" s="71" t="s">
        <v>218</v>
      </c>
      <c r="T57" s="71" t="s">
        <v>213</v>
      </c>
      <c r="U57" s="53" t="s">
        <v>275</v>
      </c>
      <c r="V57" s="56" t="s">
        <v>584</v>
      </c>
      <c r="W57" s="64" t="s">
        <v>471</v>
      </c>
      <c r="X57" s="56"/>
      <c r="Y57" s="56"/>
      <c r="Z57" s="56"/>
      <c r="AA57" s="56"/>
      <c r="AB57" s="56"/>
      <c r="AC57" s="56"/>
      <c r="AD57" s="56"/>
      <c r="AE57" s="66" t="s">
        <v>268</v>
      </c>
      <c r="AF57" s="56"/>
    </row>
    <row r="58" spans="1:32" ht="20.149999999999999" customHeight="1">
      <c r="A58" s="3" t="str">
        <f t="shared" si="5"/>
        <v>경보판지공업의 연료전환을 통한 온실가스 감축사업1차2014-10-01</v>
      </c>
      <c r="B58" s="128">
        <v>56</v>
      </c>
      <c r="C58" s="63" t="s">
        <v>209</v>
      </c>
      <c r="D58" s="63" t="s">
        <v>622</v>
      </c>
      <c r="E58" s="63" t="s">
        <v>623</v>
      </c>
      <c r="F58" s="63" t="s">
        <v>559</v>
      </c>
      <c r="G58" s="63" t="s">
        <v>518</v>
      </c>
      <c r="H58" s="128" t="str">
        <f>VLOOKUP(D58,'인증실적 비공개승인관리_국내'!$D:$K,6,FALSE)</f>
        <v>2019-11-17</v>
      </c>
      <c r="I58" s="176" t="str">
        <f>VLOOKUP(D58,'인증실적 비공개승인관리_국내'!$D:$K,7,FALSE)</f>
        <v>산업통상부</v>
      </c>
      <c r="J58" s="176" t="str">
        <f>VLOOKUP(D58,'인증실적 비공개승인관리_국내'!$D:$K,8,FALSE)</f>
        <v>2022-06-02</v>
      </c>
      <c r="K58" s="72" t="str">
        <f>VLOOKUP(A58,'인증실적 비공개승인관리_국내'!$A:$N,8,FALSE)</f>
        <v>보완요청</v>
      </c>
      <c r="L58" s="63" t="str">
        <f t="shared" si="3"/>
        <v>1차</v>
      </c>
      <c r="M58" s="63" t="str">
        <f t="shared" si="4"/>
        <v>2014-10-01</v>
      </c>
      <c r="N58" s="128" t="str">
        <f>LEFT(VLOOKUP(D58,'국내인증(ORS)'!O:BI,38,0),10)</f>
        <v>2019-11-17</v>
      </c>
      <c r="O58" s="71" t="e">
        <f>IF(N58=#REF!,"O","X")</f>
        <v>#REF!</v>
      </c>
      <c r="P58" s="53" t="s">
        <v>245</v>
      </c>
      <c r="Q58" s="53" t="s">
        <v>218</v>
      </c>
      <c r="R58" s="53" t="s">
        <v>213</v>
      </c>
      <c r="S58" s="71" t="s">
        <v>218</v>
      </c>
      <c r="T58" s="71" t="s">
        <v>213</v>
      </c>
      <c r="U58" s="53" t="s">
        <v>275</v>
      </c>
      <c r="V58" s="56" t="s">
        <v>584</v>
      </c>
      <c r="W58" s="64" t="s">
        <v>471</v>
      </c>
      <c r="X58" s="56"/>
      <c r="Y58" s="56"/>
      <c r="Z58" s="56"/>
      <c r="AA58" s="56"/>
      <c r="AB58" s="56"/>
      <c r="AC58" s="56"/>
      <c r="AD58" s="56"/>
      <c r="AE58" s="66" t="s">
        <v>268</v>
      </c>
      <c r="AF58" s="56"/>
    </row>
    <row r="59" spans="1:32" ht="20.149999999999999" customHeight="1">
      <c r="A59" s="3" t="str">
        <f t="shared" si="5"/>
        <v>한일섬유  건조공정 연료교체 KVER사업1차2015-09-01</v>
      </c>
      <c r="B59" s="128">
        <v>57</v>
      </c>
      <c r="C59" s="63" t="s">
        <v>209</v>
      </c>
      <c r="D59" s="63" t="s">
        <v>624</v>
      </c>
      <c r="E59" s="63" t="s">
        <v>625</v>
      </c>
      <c r="F59" s="63" t="s">
        <v>626</v>
      </c>
      <c r="G59" s="63" t="s">
        <v>571</v>
      </c>
      <c r="H59" s="128" t="str">
        <f>VLOOKUP(D59,'인증실적 비공개승인관리_국내'!$D:$K,6,FALSE)</f>
        <v>2019-11-17</v>
      </c>
      <c r="I59" s="176" t="str">
        <f>VLOOKUP(D59,'인증실적 비공개승인관리_국내'!$D:$K,7,FALSE)</f>
        <v>산업통상부</v>
      </c>
      <c r="J59" s="176" t="str">
        <f>VLOOKUP(D59,'인증실적 비공개승인관리_국내'!$D:$K,8,FALSE)</f>
        <v>2022-06-02</v>
      </c>
      <c r="K59" s="72" t="str">
        <f>VLOOKUP(A59,'인증실적 비공개승인관리_국내'!$A:$N,8,FALSE)</f>
        <v>보완요청</v>
      </c>
      <c r="L59" s="63" t="str">
        <f t="shared" si="3"/>
        <v>1차</v>
      </c>
      <c r="M59" s="63" t="str">
        <f t="shared" si="4"/>
        <v>2015-09-01</v>
      </c>
      <c r="N59" s="128" t="str">
        <f>LEFT(VLOOKUP(D59,'국내인증(ORS)'!O:BI,38,0),10)</f>
        <v>2019-11-17</v>
      </c>
      <c r="O59" s="71" t="e">
        <f>IF(N59=#REF!,"O","X")</f>
        <v>#REF!</v>
      </c>
      <c r="P59" s="53" t="s">
        <v>245</v>
      </c>
      <c r="Q59" s="53" t="s">
        <v>218</v>
      </c>
      <c r="R59" s="53" t="s">
        <v>213</v>
      </c>
      <c r="S59" s="71" t="s">
        <v>218</v>
      </c>
      <c r="T59" s="71" t="s">
        <v>213</v>
      </c>
      <c r="U59" s="53" t="s">
        <v>275</v>
      </c>
      <c r="V59" s="56" t="s">
        <v>584</v>
      </c>
      <c r="W59" s="64" t="s">
        <v>471</v>
      </c>
      <c r="X59" s="56"/>
      <c r="Y59" s="56"/>
      <c r="Z59" s="56"/>
      <c r="AA59" s="56"/>
      <c r="AB59" s="56"/>
      <c r="AC59" s="56"/>
      <c r="AD59" s="56"/>
      <c r="AE59" s="66" t="s">
        <v>268</v>
      </c>
      <c r="AF59" s="56"/>
    </row>
    <row r="60" spans="1:32" ht="20.149999999999999" customHeight="1">
      <c r="A60" s="3" t="str">
        <f t="shared" si="5"/>
        <v>팜스코 스팀보일러의 연료교체를 통한 온실가스 감축사업1차2014-08-01</v>
      </c>
      <c r="B60" s="128">
        <v>58</v>
      </c>
      <c r="C60" s="63" t="s">
        <v>209</v>
      </c>
      <c r="D60" s="63" t="s">
        <v>627</v>
      </c>
      <c r="E60" s="63" t="s">
        <v>628</v>
      </c>
      <c r="F60" s="63" t="s">
        <v>629</v>
      </c>
      <c r="G60" s="63" t="s">
        <v>630</v>
      </c>
      <c r="H60" s="128" t="str">
        <f>VLOOKUP(D60,'인증실적 비공개승인관리_국내'!$D:$K,6,FALSE)</f>
        <v>2019-11-17</v>
      </c>
      <c r="I60" s="176" t="str">
        <f>VLOOKUP(D60,'인증실적 비공개승인관리_국내'!$D:$K,7,FALSE)</f>
        <v>산업통상부</v>
      </c>
      <c r="J60" s="176" t="str">
        <f>VLOOKUP(D60,'인증실적 비공개승인관리_국내'!$D:$K,8,FALSE)</f>
        <v>2022-06-02</v>
      </c>
      <c r="K60" s="72" t="str">
        <f>VLOOKUP(A60,'인증실적 비공개승인관리_국내'!$A:$N,8,FALSE)</f>
        <v>보완요청</v>
      </c>
      <c r="L60" s="63" t="str">
        <f t="shared" si="3"/>
        <v>1차</v>
      </c>
      <c r="M60" s="63" t="str">
        <f t="shared" si="4"/>
        <v>2014-08-01</v>
      </c>
      <c r="N60" s="128" t="str">
        <f>LEFT(VLOOKUP(D60,'국내인증(ORS)'!O:BI,38,0),10)</f>
        <v>2019-11-17</v>
      </c>
      <c r="O60" s="71" t="e">
        <f>IF(N60=#REF!,"O","X")</f>
        <v>#REF!</v>
      </c>
      <c r="P60" s="53" t="s">
        <v>245</v>
      </c>
      <c r="Q60" s="53" t="s">
        <v>218</v>
      </c>
      <c r="R60" s="53" t="s">
        <v>213</v>
      </c>
      <c r="S60" s="71" t="s">
        <v>218</v>
      </c>
      <c r="T60" s="71" t="s">
        <v>213</v>
      </c>
      <c r="U60" s="53" t="s">
        <v>275</v>
      </c>
      <c r="V60" s="56" t="s">
        <v>584</v>
      </c>
      <c r="W60" s="64" t="s">
        <v>471</v>
      </c>
      <c r="X60" s="56"/>
      <c r="Y60" s="56"/>
      <c r="Z60" s="56"/>
      <c r="AA60" s="56"/>
      <c r="AB60" s="56"/>
      <c r="AC60" s="56"/>
      <c r="AD60" s="56"/>
      <c r="AE60" s="66" t="s">
        <v>268</v>
      </c>
      <c r="AF60" s="56"/>
    </row>
    <row r="61" spans="1:32" ht="20.149999999999999" customHeight="1">
      <c r="A61" s="3" t="str">
        <f t="shared" si="5"/>
        <v>중앙아스콘(주) 버너연료를 B-C유 에서 LNG로 연료 전환 하는 온실가스 감축사업1차2016-04-01</v>
      </c>
      <c r="B61" s="128">
        <v>59</v>
      </c>
      <c r="C61" s="63" t="s">
        <v>209</v>
      </c>
      <c r="D61" s="63" t="s">
        <v>631</v>
      </c>
      <c r="E61" s="63" t="s">
        <v>632</v>
      </c>
      <c r="F61" s="63" t="s">
        <v>633</v>
      </c>
      <c r="G61" s="63" t="s">
        <v>634</v>
      </c>
      <c r="H61" s="128" t="str">
        <f>VLOOKUP(D61,'인증실적 비공개승인관리_국내'!$D:$K,6,FALSE)</f>
        <v>2019-11-14</v>
      </c>
      <c r="I61" s="176" t="str">
        <f>VLOOKUP(D61,'인증실적 비공개승인관리_국내'!$D:$K,7,FALSE)</f>
        <v>산업통상부</v>
      </c>
      <c r="J61" s="176" t="str">
        <f>VLOOKUP(D61,'인증실적 비공개승인관리_국내'!$D:$K,8,FALSE)</f>
        <v>2022-06-02</v>
      </c>
      <c r="K61" s="72" t="str">
        <f>VLOOKUP(A61,'인증실적 비공개승인관리_국내'!$A:$N,8,FALSE)</f>
        <v>보완요청</v>
      </c>
      <c r="L61" s="63" t="str">
        <f t="shared" si="3"/>
        <v>1차</v>
      </c>
      <c r="M61" s="63" t="str">
        <f t="shared" si="4"/>
        <v>2016-04-01</v>
      </c>
      <c r="N61" s="128" t="str">
        <f>LEFT(VLOOKUP(D61,'국내인증(ORS)'!O:BI,38,0),10)</f>
        <v>2019-11-14</v>
      </c>
      <c r="O61" s="71" t="e">
        <f>IF(N61=#REF!,"O","X")</f>
        <v>#REF!</v>
      </c>
      <c r="P61" s="53" t="s">
        <v>245</v>
      </c>
      <c r="Q61" s="53" t="s">
        <v>218</v>
      </c>
      <c r="R61" s="53" t="s">
        <v>213</v>
      </c>
      <c r="S61" s="71" t="s">
        <v>218</v>
      </c>
      <c r="T61" s="71" t="s">
        <v>213</v>
      </c>
      <c r="U61" s="53" t="s">
        <v>275</v>
      </c>
      <c r="V61" s="56" t="s">
        <v>584</v>
      </c>
      <c r="W61" s="64" t="s">
        <v>471</v>
      </c>
      <c r="X61" s="56"/>
      <c r="Y61" s="56"/>
      <c r="Z61" s="56"/>
      <c r="AA61" s="56"/>
      <c r="AB61" s="56"/>
      <c r="AC61" s="56"/>
      <c r="AD61" s="56"/>
      <c r="AE61" s="66" t="s">
        <v>268</v>
      </c>
      <c r="AF61" s="56"/>
    </row>
    <row r="62" spans="1:32" ht="20.149999999999999" customHeight="1">
      <c r="A62" s="3" t="str">
        <f t="shared" si="5"/>
        <v>폴린트컴포지트코리아 연료교체를 통한 온실가스 배출감축사업1차2016-04-01</v>
      </c>
      <c r="B62" s="128">
        <v>60</v>
      </c>
      <c r="C62" s="63" t="s">
        <v>209</v>
      </c>
      <c r="D62" s="63" t="s">
        <v>635</v>
      </c>
      <c r="E62" s="63" t="s">
        <v>636</v>
      </c>
      <c r="F62" s="63" t="s">
        <v>637</v>
      </c>
      <c r="G62" s="63" t="s">
        <v>634</v>
      </c>
      <c r="H62" s="128" t="str">
        <f>VLOOKUP(D62,'인증실적 비공개승인관리_국내'!$D:$K,6,FALSE)</f>
        <v>2019-11-14</v>
      </c>
      <c r="I62" s="176" t="str">
        <f>VLOOKUP(D62,'인증실적 비공개승인관리_국내'!$D:$K,7,FALSE)</f>
        <v>산업통상부</v>
      </c>
      <c r="J62" s="176" t="str">
        <f>VLOOKUP(D62,'인증실적 비공개승인관리_국내'!$D:$K,8,FALSE)</f>
        <v>2022-06-02</v>
      </c>
      <c r="K62" s="72" t="str">
        <f>VLOOKUP(A62,'인증실적 비공개승인관리_국내'!$A:$N,8,FALSE)</f>
        <v>보완요청</v>
      </c>
      <c r="L62" s="63" t="str">
        <f t="shared" si="3"/>
        <v>1차</v>
      </c>
      <c r="M62" s="63" t="str">
        <f t="shared" si="4"/>
        <v>2016-04-01</v>
      </c>
      <c r="N62" s="128" t="str">
        <f>LEFT(VLOOKUP(D62,'국내인증(ORS)'!O:BI,38,0),10)</f>
        <v>2019-11-14</v>
      </c>
      <c r="O62" s="71" t="e">
        <f>IF(N62=#REF!,"O","X")</f>
        <v>#REF!</v>
      </c>
      <c r="P62" s="53" t="s">
        <v>245</v>
      </c>
      <c r="Q62" s="53" t="s">
        <v>218</v>
      </c>
      <c r="R62" s="53" t="s">
        <v>213</v>
      </c>
      <c r="S62" s="71" t="s">
        <v>218</v>
      </c>
      <c r="T62" s="71" t="s">
        <v>213</v>
      </c>
      <c r="U62" s="53" t="s">
        <v>275</v>
      </c>
      <c r="V62" s="56" t="s">
        <v>584</v>
      </c>
      <c r="W62" s="64" t="s">
        <v>471</v>
      </c>
      <c r="X62" s="56"/>
      <c r="Y62" s="56"/>
      <c r="Z62" s="56"/>
      <c r="AA62" s="56"/>
      <c r="AB62" s="56"/>
      <c r="AC62" s="56"/>
      <c r="AD62" s="56"/>
      <c r="AE62" s="66" t="s">
        <v>268</v>
      </c>
      <c r="AF62" s="56"/>
    </row>
    <row r="63" spans="1:32" ht="20.149999999999999" customHeight="1">
      <c r="A63" s="3" t="str">
        <f t="shared" si="5"/>
        <v>㈜태형기업 화성 공장 아스콘 생산 시 연료 B-C유에서 LNG로의 연료전환을 통한 온실가스 감축사업1차2016-04-01</v>
      </c>
      <c r="B63" s="128">
        <v>61</v>
      </c>
      <c r="C63" s="63" t="s">
        <v>209</v>
      </c>
      <c r="D63" s="63" t="s">
        <v>638</v>
      </c>
      <c r="E63" s="63" t="s">
        <v>639</v>
      </c>
      <c r="F63" s="63" t="s">
        <v>640</v>
      </c>
      <c r="G63" s="63" t="s">
        <v>634</v>
      </c>
      <c r="H63" s="128" t="str">
        <f>VLOOKUP(D63,'인증실적 비공개승인관리_국내'!$D:$K,6,FALSE)</f>
        <v>2019-11-14</v>
      </c>
      <c r="I63" s="176" t="str">
        <f>VLOOKUP(D63,'인증실적 비공개승인관리_국내'!$D:$K,7,FALSE)</f>
        <v>산업통상부</v>
      </c>
      <c r="J63" s="176" t="str">
        <f>VLOOKUP(D63,'인증실적 비공개승인관리_국내'!$D:$K,8,FALSE)</f>
        <v>2022-06-02</v>
      </c>
      <c r="K63" s="72" t="str">
        <f>VLOOKUP(A63,'인증실적 비공개승인관리_국내'!$A:$N,8,FALSE)</f>
        <v>보완요청</v>
      </c>
      <c r="L63" s="63" t="str">
        <f t="shared" si="3"/>
        <v>1차</v>
      </c>
      <c r="M63" s="63" t="str">
        <f t="shared" si="4"/>
        <v>2016-04-01</v>
      </c>
      <c r="N63" s="128" t="str">
        <f>LEFT(VLOOKUP(D63,'국내인증(ORS)'!O:BI,38,0),10)</f>
        <v>2019-11-14</v>
      </c>
      <c r="O63" s="71" t="e">
        <f>IF(N63=#REF!,"O","X")</f>
        <v>#REF!</v>
      </c>
      <c r="P63" s="53" t="s">
        <v>245</v>
      </c>
      <c r="Q63" s="53" t="s">
        <v>218</v>
      </c>
      <c r="R63" s="53" t="s">
        <v>213</v>
      </c>
      <c r="S63" s="71" t="s">
        <v>218</v>
      </c>
      <c r="T63" s="71" t="s">
        <v>213</v>
      </c>
      <c r="U63" s="53" t="s">
        <v>275</v>
      </c>
      <c r="V63" s="56" t="s">
        <v>584</v>
      </c>
      <c r="W63" s="64" t="s">
        <v>471</v>
      </c>
      <c r="X63" s="56"/>
      <c r="Y63" s="56"/>
      <c r="Z63" s="56"/>
      <c r="AA63" s="56"/>
      <c r="AB63" s="56"/>
      <c r="AC63" s="56"/>
      <c r="AD63" s="56"/>
      <c r="AE63" s="66" t="s">
        <v>268</v>
      </c>
      <c r="AF63" s="56"/>
    </row>
    <row r="64" spans="1:32" ht="20.149999999999999" customHeight="1">
      <c r="A64" s="3" t="str">
        <f t="shared" si="5"/>
        <v>케이비에프 보일러의 연료전환(부생연료2호-&gt;LPG)을 통한 온실가스 감축 사업1차2016-06-10</v>
      </c>
      <c r="B64" s="128">
        <v>62</v>
      </c>
      <c r="C64" s="63" t="s">
        <v>209</v>
      </c>
      <c r="D64" s="63" t="s">
        <v>641</v>
      </c>
      <c r="E64" s="63" t="s">
        <v>642</v>
      </c>
      <c r="F64" s="63" t="s">
        <v>643</v>
      </c>
      <c r="G64" s="63" t="s">
        <v>644</v>
      </c>
      <c r="H64" s="128" t="str">
        <f>VLOOKUP(D64,'인증실적 비공개승인관리_국내'!$D:$K,6,FALSE)</f>
        <v>2019-11-14</v>
      </c>
      <c r="I64" s="176" t="str">
        <f>VLOOKUP(D64,'인증실적 비공개승인관리_국내'!$D:$K,7,FALSE)</f>
        <v>산업통상부</v>
      </c>
      <c r="J64" s="176" t="str">
        <f>VLOOKUP(D64,'인증실적 비공개승인관리_국내'!$D:$K,8,FALSE)</f>
        <v>2023-06-19</v>
      </c>
      <c r="K64" s="72" t="str">
        <f>VLOOKUP(A64,'인증실적 비공개승인관리_국내'!$A:$N,8,FALSE)</f>
        <v>보완요청</v>
      </c>
      <c r="L64" s="63" t="str">
        <f t="shared" si="3"/>
        <v>1차</v>
      </c>
      <c r="M64" s="63" t="str">
        <f t="shared" si="4"/>
        <v>2016-06-10</v>
      </c>
      <c r="N64" s="128" t="str">
        <f>LEFT(VLOOKUP(D64,'국내인증(ORS)'!O:BI,38,0),10)</f>
        <v>2019-11-14</v>
      </c>
      <c r="O64" s="71" t="e">
        <f>IF(N64=#REF!,"O","X")</f>
        <v>#REF!</v>
      </c>
      <c r="P64" s="53" t="s">
        <v>245</v>
      </c>
      <c r="Q64" s="53" t="s">
        <v>218</v>
      </c>
      <c r="R64" s="68" t="s">
        <v>213</v>
      </c>
      <c r="S64" s="71" t="s">
        <v>218</v>
      </c>
      <c r="T64" s="71" t="s">
        <v>213</v>
      </c>
      <c r="U64" s="115">
        <v>45096</v>
      </c>
      <c r="V64" s="56" t="s">
        <v>241</v>
      </c>
      <c r="W64" s="64" t="s">
        <v>463</v>
      </c>
      <c r="X64" s="56"/>
      <c r="Y64" s="56"/>
      <c r="Z64" s="56"/>
      <c r="AA64" s="56"/>
      <c r="AB64" s="56"/>
      <c r="AC64" s="56"/>
      <c r="AD64" s="56"/>
      <c r="AE64" s="66" t="s">
        <v>268</v>
      </c>
      <c r="AF64" s="56"/>
    </row>
    <row r="65" spans="1:32" ht="20.149999999999999" customHeight="1">
      <c r="A65" s="3" t="str">
        <f t="shared" si="5"/>
        <v>우일산업 청양공장 목재펠릿 연료 전환(부생연료 2호-&gt; 목재펠릿)을 통한 온실가스 감축사업1차2016-07-01</v>
      </c>
      <c r="B65" s="128">
        <v>63</v>
      </c>
      <c r="C65" s="63" t="s">
        <v>209</v>
      </c>
      <c r="D65" s="63" t="s">
        <v>645</v>
      </c>
      <c r="E65" s="63" t="s">
        <v>646</v>
      </c>
      <c r="F65" s="63" t="s">
        <v>647</v>
      </c>
      <c r="G65" s="63" t="s">
        <v>539</v>
      </c>
      <c r="H65" s="128" t="str">
        <f>VLOOKUP(D65,'인증실적 비공개승인관리_국내'!$D:$K,6,FALSE)</f>
        <v>2019-11-14</v>
      </c>
      <c r="I65" s="176" t="str">
        <f>VLOOKUP(D65,'인증실적 비공개승인관리_국내'!$D:$K,7,FALSE)</f>
        <v>산업통상부</v>
      </c>
      <c r="J65" s="176" t="str">
        <f>VLOOKUP(D65,'인증실적 비공개승인관리_국내'!$D:$K,8,FALSE)</f>
        <v>2022-06-02</v>
      </c>
      <c r="K65" s="72" t="str">
        <f>VLOOKUP(A65,'인증실적 비공개승인관리_국내'!$A:$N,8,FALSE)</f>
        <v>보완요청</v>
      </c>
      <c r="L65" s="63" t="str">
        <f t="shared" si="3"/>
        <v>1차</v>
      </c>
      <c r="M65" s="63" t="str">
        <f t="shared" si="4"/>
        <v>2016-07-01</v>
      </c>
      <c r="N65" s="128" t="str">
        <f>LEFT(VLOOKUP(D65,'국내인증(ORS)'!O:BI,38,0),10)</f>
        <v>2019-11-14</v>
      </c>
      <c r="O65" s="71" t="e">
        <f>IF(N65=#REF!,"O","X")</f>
        <v>#REF!</v>
      </c>
      <c r="P65" s="53" t="s">
        <v>245</v>
      </c>
      <c r="Q65" s="53" t="s">
        <v>218</v>
      </c>
      <c r="R65" s="53" t="s">
        <v>213</v>
      </c>
      <c r="S65" s="71" t="s">
        <v>218</v>
      </c>
      <c r="T65" s="71" t="s">
        <v>213</v>
      </c>
      <c r="U65" s="71" t="s">
        <v>275</v>
      </c>
      <c r="V65" s="56" t="s">
        <v>584</v>
      </c>
      <c r="W65" s="64" t="s">
        <v>471</v>
      </c>
      <c r="X65" s="56"/>
      <c r="Y65" s="56"/>
      <c r="Z65" s="56"/>
      <c r="AA65" s="56"/>
      <c r="AB65" s="56"/>
      <c r="AC65" s="56"/>
      <c r="AD65" s="56"/>
      <c r="AE65" s="66" t="s">
        <v>268</v>
      </c>
      <c r="AF65" s="56"/>
    </row>
    <row r="66" spans="1:32" ht="20.149999999999999" customHeight="1">
      <c r="A66" s="3" t="str">
        <f t="shared" si="5"/>
        <v>신화콘크리트의 목재펠릿 연료전환(B-C유-&gt;목재펠릿)을 통한 온실가스 감축사업1차2015-11-01</v>
      </c>
      <c r="B66" s="128">
        <v>64</v>
      </c>
      <c r="C66" s="63" t="s">
        <v>209</v>
      </c>
      <c r="D66" s="63" t="s">
        <v>648</v>
      </c>
      <c r="E66" s="63" t="s">
        <v>649</v>
      </c>
      <c r="F66" s="63" t="s">
        <v>650</v>
      </c>
      <c r="G66" s="63" t="s">
        <v>525</v>
      </c>
      <c r="H66" s="128" t="str">
        <f>VLOOKUP(D66,'인증실적 비공개승인관리_국내'!$D:$K,6,FALSE)</f>
        <v>2019-11-14</v>
      </c>
      <c r="I66" s="176" t="str">
        <f>VLOOKUP(D66,'인증실적 비공개승인관리_국내'!$D:$K,7,FALSE)</f>
        <v>산업통상부</v>
      </c>
      <c r="J66" s="176" t="str">
        <f>VLOOKUP(D66,'인증실적 비공개승인관리_국내'!$D:$K,8,FALSE)</f>
        <v>2022-06-02</v>
      </c>
      <c r="K66" s="72" t="str">
        <f>VLOOKUP(A66,'인증실적 비공개승인관리_국내'!$A:$N,8,FALSE)</f>
        <v>보완요청</v>
      </c>
      <c r="L66" s="63" t="str">
        <f t="shared" si="3"/>
        <v>1차</v>
      </c>
      <c r="M66" s="63" t="str">
        <f t="shared" si="4"/>
        <v>2015-11-01</v>
      </c>
      <c r="N66" s="128" t="str">
        <f>LEFT(VLOOKUP(D66,'국내인증(ORS)'!O:BI,38,0),10)</f>
        <v>2019-11-14</v>
      </c>
      <c r="O66" s="71" t="e">
        <f>IF(N66=#REF!,"O","X")</f>
        <v>#REF!</v>
      </c>
      <c r="P66" s="53" t="s">
        <v>245</v>
      </c>
      <c r="Q66" s="53" t="s">
        <v>218</v>
      </c>
      <c r="R66" s="53" t="s">
        <v>213</v>
      </c>
      <c r="S66" s="71" t="s">
        <v>218</v>
      </c>
      <c r="T66" s="71" t="s">
        <v>213</v>
      </c>
      <c r="U66" s="53" t="s">
        <v>275</v>
      </c>
      <c r="V66" s="56" t="s">
        <v>584</v>
      </c>
      <c r="W66" s="64" t="s">
        <v>471</v>
      </c>
      <c r="X66" s="56"/>
      <c r="Y66" s="56"/>
      <c r="Z66" s="56"/>
      <c r="AA66" s="56"/>
      <c r="AB66" s="56"/>
      <c r="AC66" s="56"/>
      <c r="AD66" s="56"/>
      <c r="AE66" s="66" t="s">
        <v>268</v>
      </c>
      <c r="AF66" s="56"/>
    </row>
    <row r="67" spans="1:32" ht="20.149999999999999" customHeight="1">
      <c r="A67" s="3" t="str">
        <f t="shared" ref="A67:A98" si="6">D67&amp;L67&amp;M67</f>
        <v>승민섬유 보일러 버너의 연료전환(B-C → LNG)을 통한 온실가스 감축사업1차2016-08-01</v>
      </c>
      <c r="B67" s="128">
        <v>65</v>
      </c>
      <c r="C67" s="63" t="s">
        <v>209</v>
      </c>
      <c r="D67" s="63" t="s">
        <v>651</v>
      </c>
      <c r="E67" s="63" t="s">
        <v>652</v>
      </c>
      <c r="F67" s="63" t="s">
        <v>653</v>
      </c>
      <c r="G67" s="63" t="s">
        <v>583</v>
      </c>
      <c r="H67" s="128" t="str">
        <f>VLOOKUP(D67,'인증실적 비공개승인관리_국내'!$D:$K,6,FALSE)</f>
        <v>2019-11-14</v>
      </c>
      <c r="I67" s="176" t="str">
        <f>VLOOKUP(D67,'인증실적 비공개승인관리_국내'!$D:$K,7,FALSE)</f>
        <v>산업통상부</v>
      </c>
      <c r="J67" s="176" t="str">
        <f>VLOOKUP(D67,'인증실적 비공개승인관리_국내'!$D:$K,8,FALSE)</f>
        <v>2022-06-07</v>
      </c>
      <c r="K67" s="72" t="str">
        <f>VLOOKUP(A67,'인증실적 비공개승인관리_국내'!$A:$N,8,FALSE)</f>
        <v>보완요청</v>
      </c>
      <c r="L67" s="63" t="str">
        <f t="shared" si="3"/>
        <v>1차</v>
      </c>
      <c r="M67" s="63" t="str">
        <f t="shared" si="4"/>
        <v>2016-08-01</v>
      </c>
      <c r="N67" s="128" t="str">
        <f>LEFT(VLOOKUP(D67,'국내인증(ORS)'!O:BI,38,0),10)</f>
        <v>2019-11-14</v>
      </c>
      <c r="O67" s="71" t="e">
        <f>IF(N67=#REF!,"O","X")</f>
        <v>#REF!</v>
      </c>
      <c r="P67" s="53" t="s">
        <v>245</v>
      </c>
      <c r="Q67" s="53" t="s">
        <v>218</v>
      </c>
      <c r="R67" s="53" t="s">
        <v>213</v>
      </c>
      <c r="S67" s="71" t="s">
        <v>218</v>
      </c>
      <c r="T67" s="71" t="s">
        <v>213</v>
      </c>
      <c r="U67" s="53" t="s">
        <v>275</v>
      </c>
      <c r="V67" s="56" t="s">
        <v>654</v>
      </c>
      <c r="W67" s="64" t="s">
        <v>471</v>
      </c>
      <c r="X67" s="56"/>
      <c r="Y67" s="56"/>
      <c r="Z67" s="56"/>
      <c r="AA67" s="56"/>
      <c r="AB67" s="56"/>
      <c r="AC67" s="56"/>
      <c r="AD67" s="56"/>
      <c r="AE67" s="66" t="s">
        <v>268</v>
      </c>
      <c r="AF67" s="56"/>
    </row>
    <row r="68" spans="1:32" ht="20.149999999999999" customHeight="1">
      <c r="A68" s="3" t="str">
        <f t="shared" si="6"/>
        <v>세창이피에스 김포공장 목재펠릿 연료 전환(LNG→목재펠릿)을 통한 온실가스 감축사업1차2016-01-01</v>
      </c>
      <c r="B68" s="128">
        <v>66</v>
      </c>
      <c r="C68" s="63" t="s">
        <v>209</v>
      </c>
      <c r="D68" s="63" t="s">
        <v>655</v>
      </c>
      <c r="E68" s="63" t="s">
        <v>656</v>
      </c>
      <c r="F68" s="63" t="s">
        <v>563</v>
      </c>
      <c r="G68" s="63" t="s">
        <v>657</v>
      </c>
      <c r="H68" s="128" t="str">
        <f>VLOOKUP(D68,'인증실적 비공개승인관리_국내'!$D:$K,6,FALSE)</f>
        <v>2019-11-14</v>
      </c>
      <c r="I68" s="176" t="str">
        <f>VLOOKUP(D68,'인증실적 비공개승인관리_국내'!$D:$K,7,FALSE)</f>
        <v>산업통상부</v>
      </c>
      <c r="J68" s="176" t="str">
        <f>VLOOKUP(D68,'인증실적 비공개승인관리_국내'!$D:$K,8,FALSE)</f>
        <v>2023-06-19</v>
      </c>
      <c r="K68" s="72" t="str">
        <f>VLOOKUP(A68,'인증실적 비공개승인관리_국내'!$A:$N,8,FALSE)</f>
        <v>보완요청</v>
      </c>
      <c r="L68" s="63" t="str">
        <f t="shared" si="3"/>
        <v>1차</v>
      </c>
      <c r="M68" s="63" t="str">
        <f t="shared" si="4"/>
        <v>2016-01-01</v>
      </c>
      <c r="N68" s="128" t="str">
        <f>LEFT(VLOOKUP(D68,'국내인증(ORS)'!O:BI,38,0),10)</f>
        <v>2019-11-14</v>
      </c>
      <c r="O68" s="71" t="e">
        <f>IF(N68=#REF!,"O","X")</f>
        <v>#REF!</v>
      </c>
      <c r="P68" s="53" t="s">
        <v>245</v>
      </c>
      <c r="Q68" s="53" t="s">
        <v>218</v>
      </c>
      <c r="R68" s="68" t="s">
        <v>213</v>
      </c>
      <c r="S68" s="71" t="s">
        <v>218</v>
      </c>
      <c r="T68" s="71" t="s">
        <v>213</v>
      </c>
      <c r="U68" s="115">
        <v>45096</v>
      </c>
      <c r="V68" s="56" t="s">
        <v>241</v>
      </c>
      <c r="W68" s="64" t="s">
        <v>471</v>
      </c>
      <c r="X68" s="56"/>
      <c r="Y68" s="56"/>
      <c r="Z68" s="56"/>
      <c r="AA68" s="56"/>
      <c r="AB68" s="56"/>
      <c r="AC68" s="56"/>
      <c r="AD68" s="56"/>
      <c r="AE68" s="66" t="s">
        <v>268</v>
      </c>
      <c r="AF68" s="56"/>
    </row>
    <row r="69" spans="1:32" ht="20.149999999999999" customHeight="1">
      <c r="A69" s="3" t="str">
        <f t="shared" si="6"/>
        <v>(주)세광케미칼김포사업장 정제유 및 벙커C유에서 목재펠릿 연료전환을 통한 온실가스 감축사업1차2014-10-01</v>
      </c>
      <c r="B69" s="128">
        <v>67</v>
      </c>
      <c r="C69" s="63" t="s">
        <v>209</v>
      </c>
      <c r="D69" s="63" t="s">
        <v>658</v>
      </c>
      <c r="E69" s="63" t="s">
        <v>659</v>
      </c>
      <c r="F69" s="63" t="s">
        <v>660</v>
      </c>
      <c r="G69" s="63" t="s">
        <v>518</v>
      </c>
      <c r="H69" s="128" t="str">
        <f>VLOOKUP(D69,'인증실적 비공개승인관리_국내'!$D:$K,6,FALSE)</f>
        <v>2019-11-14</v>
      </c>
      <c r="I69" s="176" t="str">
        <f>VLOOKUP(D69,'인증실적 비공개승인관리_국내'!$D:$K,7,FALSE)</f>
        <v>산업통상부</v>
      </c>
      <c r="J69" s="176" t="str">
        <f>VLOOKUP(D69,'인증실적 비공개승인관리_국내'!$D:$K,8,FALSE)</f>
        <v>2022-06-07</v>
      </c>
      <c r="K69" s="72" t="str">
        <f>VLOOKUP(A69,'인증실적 비공개승인관리_국내'!$A:$N,8,FALSE)</f>
        <v>보완요청</v>
      </c>
      <c r="L69" s="63" t="str">
        <f t="shared" si="3"/>
        <v>1차</v>
      </c>
      <c r="M69" s="63" t="str">
        <f t="shared" si="4"/>
        <v>2014-10-01</v>
      </c>
      <c r="N69" s="128" t="str">
        <f>LEFT(VLOOKUP(D69,'국내인증(ORS)'!O:BI,38,0),10)</f>
        <v>2019-11-14</v>
      </c>
      <c r="O69" s="71" t="e">
        <f>IF(N69=#REF!,"O","X")</f>
        <v>#REF!</v>
      </c>
      <c r="P69" s="53" t="s">
        <v>245</v>
      </c>
      <c r="Q69" s="53" t="s">
        <v>218</v>
      </c>
      <c r="R69" s="53" t="s">
        <v>213</v>
      </c>
      <c r="S69" s="71" t="s">
        <v>218</v>
      </c>
      <c r="T69" s="71" t="s">
        <v>213</v>
      </c>
      <c r="U69" s="53" t="s">
        <v>275</v>
      </c>
      <c r="V69" s="56" t="s">
        <v>654</v>
      </c>
      <c r="W69" s="64" t="s">
        <v>471</v>
      </c>
      <c r="X69" s="56"/>
      <c r="Y69" s="56"/>
      <c r="Z69" s="56"/>
      <c r="AA69" s="56"/>
      <c r="AB69" s="56"/>
      <c r="AC69" s="56"/>
      <c r="AD69" s="56"/>
      <c r="AE69" s="66" t="s">
        <v>268</v>
      </c>
      <c r="AF69" s="56"/>
    </row>
    <row r="70" spans="1:32" ht="20.149999999999999" customHeight="1">
      <c r="A70" s="3" t="str">
        <f t="shared" si="6"/>
        <v>성원산업사 열매체보일러 버너교체를 통한 연료전환(B-C유 → LNG) 온실가스 배출 감축 사업   1차2015-03-01</v>
      </c>
      <c r="B70" s="128">
        <v>68</v>
      </c>
      <c r="C70" s="63" t="s">
        <v>209</v>
      </c>
      <c r="D70" s="63" t="s">
        <v>661</v>
      </c>
      <c r="E70" s="63" t="s">
        <v>662</v>
      </c>
      <c r="F70" s="63" t="s">
        <v>663</v>
      </c>
      <c r="G70" s="63" t="s">
        <v>470</v>
      </c>
      <c r="H70" s="128" t="str">
        <f>VLOOKUP(D70,'인증실적 비공개승인관리_국내'!$D:$K,6,FALSE)</f>
        <v>2019-11-14</v>
      </c>
      <c r="I70" s="176" t="str">
        <f>VLOOKUP(D70,'인증실적 비공개승인관리_국내'!$D:$K,7,FALSE)</f>
        <v>산업통상부</v>
      </c>
      <c r="J70" s="176" t="str">
        <f>VLOOKUP(D70,'인증실적 비공개승인관리_국내'!$D:$K,8,FALSE)</f>
        <v>2022-06-07</v>
      </c>
      <c r="K70" s="72" t="str">
        <f>VLOOKUP(A70,'인증실적 비공개승인관리_국내'!$A:$N,8,FALSE)</f>
        <v>보완요청</v>
      </c>
      <c r="L70" s="63" t="str">
        <f t="shared" si="3"/>
        <v>1차</v>
      </c>
      <c r="M70" s="63" t="str">
        <f t="shared" si="4"/>
        <v>2015-03-01</v>
      </c>
      <c r="N70" s="128" t="str">
        <f>LEFT(VLOOKUP(D70,'국내인증(ORS)'!O:BI,38,0),10)</f>
        <v>2019-11-14</v>
      </c>
      <c r="O70" s="71" t="e">
        <f>IF(N70=#REF!,"O","X")</f>
        <v>#REF!</v>
      </c>
      <c r="P70" s="53" t="s">
        <v>245</v>
      </c>
      <c r="Q70" s="53" t="s">
        <v>218</v>
      </c>
      <c r="R70" s="53" t="s">
        <v>213</v>
      </c>
      <c r="S70" s="71" t="s">
        <v>218</v>
      </c>
      <c r="T70" s="71" t="s">
        <v>213</v>
      </c>
      <c r="U70" s="53" t="s">
        <v>275</v>
      </c>
      <c r="V70" s="56" t="s">
        <v>654</v>
      </c>
      <c r="W70" s="64" t="s">
        <v>471</v>
      </c>
      <c r="X70" s="56"/>
      <c r="Y70" s="56"/>
      <c r="Z70" s="56"/>
      <c r="AA70" s="56"/>
      <c r="AB70" s="56"/>
      <c r="AC70" s="56"/>
      <c r="AD70" s="56"/>
      <c r="AE70" s="66" t="s">
        <v>268</v>
      </c>
      <c r="AF70" s="56"/>
    </row>
    <row r="71" spans="1:32" ht="20.149999999999999" customHeight="1">
      <c r="A71" s="3" t="str">
        <f t="shared" si="6"/>
        <v>폐열스팀으로 기존의 LNG 및 B-C유 사용 생산스팀을 대체하여 온실가스 배출을 감축하는 사업1차2016-04-01</v>
      </c>
      <c r="B71" s="128">
        <v>69</v>
      </c>
      <c r="C71" s="63" t="s">
        <v>209</v>
      </c>
      <c r="D71" s="63" t="s">
        <v>664</v>
      </c>
      <c r="E71" s="63" t="s">
        <v>665</v>
      </c>
      <c r="F71" s="63" t="s">
        <v>640</v>
      </c>
      <c r="G71" s="63" t="s">
        <v>634</v>
      </c>
      <c r="H71" s="128" t="str">
        <f>VLOOKUP(D71,'인증실적 비공개승인관리_국내'!$D:$K,6,FALSE)</f>
        <v>2019-11-14</v>
      </c>
      <c r="I71" s="176" t="str">
        <f>VLOOKUP(D71,'인증실적 비공개승인관리_국내'!$D:$K,7,FALSE)</f>
        <v>산업통상부</v>
      </c>
      <c r="J71" s="176" t="str">
        <f>VLOOKUP(D71,'인증실적 비공개승인관리_국내'!$D:$K,8,FALSE)</f>
        <v>2022-06-07</v>
      </c>
      <c r="K71" s="72" t="str">
        <f>VLOOKUP(A71,'인증실적 비공개승인관리_국내'!$A:$N,8,FALSE)</f>
        <v>보완요청</v>
      </c>
      <c r="L71" s="63" t="str">
        <f t="shared" si="3"/>
        <v>1차</v>
      </c>
      <c r="M71" s="63" t="str">
        <f t="shared" si="4"/>
        <v>2016-04-01</v>
      </c>
      <c r="N71" s="128" t="str">
        <f>LEFT(VLOOKUP(D71,'국내인증(ORS)'!O:BI,38,0),10)</f>
        <v>2019-11-14</v>
      </c>
      <c r="O71" s="71" t="e">
        <f>IF(N71=#REF!,"O","X")</f>
        <v>#REF!</v>
      </c>
      <c r="P71" s="53" t="s">
        <v>245</v>
      </c>
      <c r="Q71" s="53" t="s">
        <v>218</v>
      </c>
      <c r="R71" s="53" t="s">
        <v>213</v>
      </c>
      <c r="S71" s="71" t="s">
        <v>218</v>
      </c>
      <c r="T71" s="71" t="s">
        <v>213</v>
      </c>
      <c r="U71" s="53" t="s">
        <v>275</v>
      </c>
      <c r="V71" s="56" t="s">
        <v>654</v>
      </c>
      <c r="W71" s="64" t="s">
        <v>471</v>
      </c>
      <c r="X71" s="56"/>
      <c r="Y71" s="56"/>
      <c r="Z71" s="56"/>
      <c r="AA71" s="56"/>
      <c r="AB71" s="56"/>
      <c r="AC71" s="56"/>
      <c r="AD71" s="56"/>
      <c r="AE71" s="66" t="s">
        <v>268</v>
      </c>
      <c r="AF71" s="56"/>
    </row>
    <row r="72" spans="1:32" ht="20.149999999999999" customHeight="1">
      <c r="A72" s="3" t="str">
        <f t="shared" si="6"/>
        <v>한탈L&amp;C의 보일러 연료 교체(LPG-&gt;목재펠릿)을 통한 온실가스 감축사업1차2016-02-01</v>
      </c>
      <c r="B72" s="128">
        <v>70</v>
      </c>
      <c r="C72" s="63" t="s">
        <v>209</v>
      </c>
      <c r="D72" s="63" t="s">
        <v>666</v>
      </c>
      <c r="E72" s="63" t="s">
        <v>667</v>
      </c>
      <c r="F72" s="63" t="s">
        <v>653</v>
      </c>
      <c r="G72" s="63" t="s">
        <v>606</v>
      </c>
      <c r="H72" s="128" t="str">
        <f>VLOOKUP(D72,'인증실적 비공개승인관리_국내'!$D:$K,6,FALSE)</f>
        <v>2019-11-14</v>
      </c>
      <c r="I72" s="176" t="str">
        <f>VLOOKUP(D72,'인증실적 비공개승인관리_국내'!$D:$K,7,FALSE)</f>
        <v>산업통상부</v>
      </c>
      <c r="J72" s="176" t="str">
        <f>VLOOKUP(D72,'인증실적 비공개승인관리_국내'!$D:$K,8,FALSE)</f>
        <v>2022-10-19</v>
      </c>
      <c r="K72" s="72" t="str">
        <f>VLOOKUP(A72,'인증실적 비공개승인관리_국내'!$A:$N,8,FALSE)</f>
        <v>보완요청</v>
      </c>
      <c r="L72" s="63" t="str">
        <f t="shared" si="3"/>
        <v>1차</v>
      </c>
      <c r="M72" s="63" t="str">
        <f t="shared" si="4"/>
        <v>2016-02-01</v>
      </c>
      <c r="N72" s="128" t="str">
        <f>LEFT(VLOOKUP(D72,'국내인증(ORS)'!O:BI,38,0),10)</f>
        <v>2019-11-14</v>
      </c>
      <c r="O72" s="71" t="e">
        <f>IF(N72=#REF!,"O","X")</f>
        <v>#REF!</v>
      </c>
      <c r="P72" s="53" t="s">
        <v>245</v>
      </c>
      <c r="Q72" s="53" t="s">
        <v>218</v>
      </c>
      <c r="R72" s="53" t="s">
        <v>213</v>
      </c>
      <c r="S72" s="71" t="s">
        <v>218</v>
      </c>
      <c r="T72" s="71" t="s">
        <v>213</v>
      </c>
      <c r="U72" s="53" t="s">
        <v>137</v>
      </c>
      <c r="V72" s="53" t="s">
        <v>134</v>
      </c>
      <c r="W72" s="65" t="s">
        <v>471</v>
      </c>
      <c r="X72" s="56"/>
      <c r="Y72" s="56"/>
      <c r="Z72" s="56"/>
      <c r="AA72" s="56"/>
      <c r="AB72" s="56"/>
      <c r="AC72" s="56"/>
      <c r="AD72" s="56"/>
      <c r="AE72" s="66" t="s">
        <v>12</v>
      </c>
      <c r="AF72" s="56"/>
    </row>
    <row r="73" spans="1:32" ht="20.149999999999999" customHeight="1">
      <c r="A73" s="3" t="str">
        <f t="shared" si="6"/>
        <v>폐열스팀으로 LNG 스팀보일러 생산스팀을 대체하여 CO2를 감축하는 사업1차2016-05-01</v>
      </c>
      <c r="B73" s="128">
        <v>71</v>
      </c>
      <c r="C73" s="63" t="s">
        <v>209</v>
      </c>
      <c r="D73" s="63" t="s">
        <v>668</v>
      </c>
      <c r="E73" s="63" t="s">
        <v>669</v>
      </c>
      <c r="F73" s="63" t="s">
        <v>670</v>
      </c>
      <c r="G73" s="63" t="s">
        <v>579</v>
      </c>
      <c r="H73" s="128" t="str">
        <f>VLOOKUP(D73,'인증실적 비공개승인관리_국내'!$D:$K,6,FALSE)</f>
        <v>2019-11-14</v>
      </c>
      <c r="I73" s="176" t="str">
        <f>VLOOKUP(D73,'인증실적 비공개승인관리_국내'!$D:$K,7,FALSE)</f>
        <v>산업통상부</v>
      </c>
      <c r="J73" s="176" t="str">
        <f>VLOOKUP(D73,'인증실적 비공개승인관리_국내'!$D:$K,8,FALSE)</f>
        <v>2022-06-07</v>
      </c>
      <c r="K73" s="72" t="str">
        <f>VLOOKUP(A73,'인증실적 비공개승인관리_국내'!$A:$N,8,FALSE)</f>
        <v>보완요청</v>
      </c>
      <c r="L73" s="63" t="str">
        <f t="shared" si="3"/>
        <v>1차</v>
      </c>
      <c r="M73" s="63" t="str">
        <f t="shared" si="4"/>
        <v>2016-05-01</v>
      </c>
      <c r="N73" s="128" t="str">
        <f>LEFT(VLOOKUP(D73,'국내인증(ORS)'!O:BI,38,0),10)</f>
        <v>2019-11-14</v>
      </c>
      <c r="O73" s="71" t="e">
        <f>IF(N73=#REF!,"O","X")</f>
        <v>#REF!</v>
      </c>
      <c r="P73" s="53" t="s">
        <v>245</v>
      </c>
      <c r="Q73" s="53" t="s">
        <v>218</v>
      </c>
      <c r="R73" s="53" t="s">
        <v>213</v>
      </c>
      <c r="S73" s="71" t="s">
        <v>218</v>
      </c>
      <c r="T73" s="71" t="s">
        <v>213</v>
      </c>
      <c r="U73" s="53" t="s">
        <v>275</v>
      </c>
      <c r="V73" s="56" t="s">
        <v>654</v>
      </c>
      <c r="W73" s="64" t="s">
        <v>471</v>
      </c>
      <c r="X73" s="56"/>
      <c r="Y73" s="56"/>
      <c r="Z73" s="56"/>
      <c r="AA73" s="56"/>
      <c r="AB73" s="56"/>
      <c r="AC73" s="56"/>
      <c r="AD73" s="56"/>
      <c r="AE73" s="66" t="s">
        <v>268</v>
      </c>
      <c r="AF73" s="56"/>
    </row>
    <row r="74" spans="1:32" ht="20.149999999999999" customHeight="1">
      <c r="A74" s="3" t="str">
        <f t="shared" si="6"/>
        <v>동호칼슘(주)의 보일러 연료전환(벙커C유-&gt;LNG)을 통한 온실가스 배출 감축사업1차2015-11-01</v>
      </c>
      <c r="B74" s="128">
        <v>72</v>
      </c>
      <c r="C74" s="63" t="s">
        <v>209</v>
      </c>
      <c r="D74" s="63" t="s">
        <v>671</v>
      </c>
      <c r="E74" s="63" t="s">
        <v>672</v>
      </c>
      <c r="F74" s="63" t="s">
        <v>673</v>
      </c>
      <c r="G74" s="63" t="s">
        <v>525</v>
      </c>
      <c r="H74" s="128" t="str">
        <f>VLOOKUP(D74,'인증실적 비공개승인관리_국내'!$D:$K,6,FALSE)</f>
        <v>2019-11-14</v>
      </c>
      <c r="I74" s="176" t="str">
        <f>VLOOKUP(D74,'인증실적 비공개승인관리_국내'!$D:$K,7,FALSE)</f>
        <v>산업통상부</v>
      </c>
      <c r="J74" s="176" t="str">
        <f>VLOOKUP(D74,'인증실적 비공개승인관리_국내'!$D:$K,8,FALSE)</f>
        <v>2022-06-07</v>
      </c>
      <c r="K74" s="72" t="str">
        <f>VLOOKUP(A74,'인증실적 비공개승인관리_국내'!$A:$N,8,FALSE)</f>
        <v>보완요청</v>
      </c>
      <c r="L74" s="63" t="str">
        <f t="shared" si="3"/>
        <v>1차</v>
      </c>
      <c r="M74" s="63" t="str">
        <f t="shared" si="4"/>
        <v>2015-11-01</v>
      </c>
      <c r="N74" s="128" t="str">
        <f>LEFT(VLOOKUP(D74,'국내인증(ORS)'!O:BI,38,0),10)</f>
        <v>2019-11-14</v>
      </c>
      <c r="O74" s="71" t="e">
        <f>IF(N74=#REF!,"O","X")</f>
        <v>#REF!</v>
      </c>
      <c r="P74" s="53" t="s">
        <v>245</v>
      </c>
      <c r="Q74" s="53" t="s">
        <v>218</v>
      </c>
      <c r="R74" s="53" t="s">
        <v>213</v>
      </c>
      <c r="S74" s="71" t="s">
        <v>218</v>
      </c>
      <c r="T74" s="71" t="s">
        <v>213</v>
      </c>
      <c r="U74" s="71" t="s">
        <v>275</v>
      </c>
      <c r="V74" s="56" t="s">
        <v>654</v>
      </c>
      <c r="W74" s="64" t="s">
        <v>471</v>
      </c>
      <c r="X74" s="56"/>
      <c r="Y74" s="56"/>
      <c r="Z74" s="56"/>
      <c r="AA74" s="56"/>
      <c r="AB74" s="56"/>
      <c r="AC74" s="56"/>
      <c r="AD74" s="56"/>
      <c r="AE74" s="66" t="s">
        <v>268</v>
      </c>
      <c r="AF74" s="56"/>
    </row>
    <row r="75" spans="1:32" ht="20.149999999999999" customHeight="1">
      <c r="A75" s="3" t="str">
        <f t="shared" si="6"/>
        <v>동원유지 목재펠릿 연료 전환을 통한 온실가스 감축사업1차2016-09-01</v>
      </c>
      <c r="B75" s="128">
        <v>73</v>
      </c>
      <c r="C75" s="63" t="s">
        <v>209</v>
      </c>
      <c r="D75" s="63" t="s">
        <v>674</v>
      </c>
      <c r="E75" s="63" t="s">
        <v>675</v>
      </c>
      <c r="F75" s="63" t="s">
        <v>597</v>
      </c>
      <c r="G75" s="63" t="s">
        <v>598</v>
      </c>
      <c r="H75" s="128" t="str">
        <f>VLOOKUP(D75,'인증실적 비공개승인관리_국내'!$D:$K,6,FALSE)</f>
        <v>2019-11-14</v>
      </c>
      <c r="I75" s="176" t="str">
        <f>VLOOKUP(D75,'인증실적 비공개승인관리_국내'!$D:$K,7,FALSE)</f>
        <v>산업통상부</v>
      </c>
      <c r="J75" s="176" t="str">
        <f>VLOOKUP(D75,'인증실적 비공개승인관리_국내'!$D:$K,8,FALSE)</f>
        <v>2025-01-09</v>
      </c>
      <c r="K75" s="72" t="str">
        <f>VLOOKUP(A75,'인증실적 비공개승인관리_국내'!$A:$N,8,FALSE)</f>
        <v>보완요청</v>
      </c>
      <c r="L75" s="63" t="str">
        <f t="shared" ref="L75:L128" si="7">LEFT(G75,FIND("차",G75))</f>
        <v>1차</v>
      </c>
      <c r="M75" s="63" t="str">
        <f t="shared" si="4"/>
        <v>2016-09-01</v>
      </c>
      <c r="N75" s="128" t="str">
        <f>LEFT(VLOOKUP(D75,'국내인증(ORS)'!O:BI,38,0),10)</f>
        <v>2019-11-14</v>
      </c>
      <c r="O75" s="71" t="e">
        <f>IF(N75=#REF!,"O","X")</f>
        <v>#REF!</v>
      </c>
      <c r="P75" s="53" t="s">
        <v>239</v>
      </c>
      <c r="Q75" s="53" t="s">
        <v>240</v>
      </c>
      <c r="R75" s="53" t="s">
        <v>240</v>
      </c>
      <c r="S75" s="71" t="s">
        <v>218</v>
      </c>
      <c r="T75" s="71" t="s">
        <v>213</v>
      </c>
      <c r="U75" s="115">
        <v>45672</v>
      </c>
      <c r="V75" s="56" t="s">
        <v>241</v>
      </c>
      <c r="W75" s="175" t="s">
        <v>242</v>
      </c>
      <c r="X75" s="56"/>
      <c r="Y75" s="56"/>
      <c r="Z75" s="56"/>
      <c r="AA75" s="56"/>
      <c r="AB75" s="56"/>
      <c r="AC75" s="56"/>
      <c r="AD75" s="56"/>
      <c r="AE75" s="66"/>
      <c r="AF75" s="56"/>
    </row>
    <row r="76" spans="1:32" ht="20.149999999999999" customHeight="1">
      <c r="A76" s="3" t="str">
        <f t="shared" si="6"/>
        <v>도형아스콘 버너 연료전환을 통한 온실가스 감축사업1차2015-09-01</v>
      </c>
      <c r="B76" s="128">
        <v>74</v>
      </c>
      <c r="C76" s="63" t="s">
        <v>209</v>
      </c>
      <c r="D76" s="63" t="s">
        <v>676</v>
      </c>
      <c r="E76" s="63" t="s">
        <v>677</v>
      </c>
      <c r="F76" s="63" t="s">
        <v>570</v>
      </c>
      <c r="G76" s="63" t="s">
        <v>571</v>
      </c>
      <c r="H76" s="128" t="str">
        <f>VLOOKUP(D76,'인증실적 비공개승인관리_국내'!$D:$K,6,FALSE)</f>
        <v>2019-11-14</v>
      </c>
      <c r="I76" s="176" t="str">
        <f>VLOOKUP(D76,'인증실적 비공개승인관리_국내'!$D:$K,7,FALSE)</f>
        <v>산업통상부</v>
      </c>
      <c r="J76" s="176" t="str">
        <f>VLOOKUP(D76,'인증실적 비공개승인관리_국내'!$D:$K,8,FALSE)</f>
        <v>2022-06-07</v>
      </c>
      <c r="K76" s="72" t="str">
        <f>VLOOKUP(A76,'인증실적 비공개승인관리_국내'!$A:$N,8,FALSE)</f>
        <v>보완요청</v>
      </c>
      <c r="L76" s="63" t="str">
        <f t="shared" si="7"/>
        <v>1차</v>
      </c>
      <c r="M76" s="63" t="str">
        <f t="shared" si="4"/>
        <v>2015-09-01</v>
      </c>
      <c r="N76" s="128" t="str">
        <f>LEFT(VLOOKUP(D76,'국내인증(ORS)'!O:BI,38,0),10)</f>
        <v>2019-11-14</v>
      </c>
      <c r="O76" s="71" t="e">
        <f>IF(N76=#REF!,"O","X")</f>
        <v>#REF!</v>
      </c>
      <c r="P76" s="53" t="s">
        <v>245</v>
      </c>
      <c r="Q76" s="53" t="s">
        <v>218</v>
      </c>
      <c r="R76" s="53" t="s">
        <v>213</v>
      </c>
      <c r="S76" s="71" t="s">
        <v>218</v>
      </c>
      <c r="T76" s="71" t="s">
        <v>213</v>
      </c>
      <c r="U76" s="53" t="s">
        <v>275</v>
      </c>
      <c r="V76" s="56" t="s">
        <v>654</v>
      </c>
      <c r="W76" s="64" t="s">
        <v>471</v>
      </c>
      <c r="X76" s="56"/>
      <c r="Y76" s="56"/>
      <c r="Z76" s="56"/>
      <c r="AA76" s="56"/>
      <c r="AB76" s="56"/>
      <c r="AC76" s="56"/>
      <c r="AD76" s="56"/>
      <c r="AE76" s="66" t="s">
        <v>268</v>
      </c>
      <c r="AF76" s="56"/>
    </row>
    <row r="77" spans="1:32" ht="20.149999999999999" customHeight="1">
      <c r="A77" s="3" t="str">
        <f t="shared" si="6"/>
        <v>대흥산업 열매체 보일러의 연료교체(B-C유→LNG)를 통한 온실가스(CO2) 배출 감축사업1차2016-08-01</v>
      </c>
      <c r="B77" s="128">
        <v>75</v>
      </c>
      <c r="C77" s="63" t="s">
        <v>209</v>
      </c>
      <c r="D77" s="63" t="s">
        <v>678</v>
      </c>
      <c r="E77" s="63" t="s">
        <v>679</v>
      </c>
      <c r="F77" s="63" t="s">
        <v>680</v>
      </c>
      <c r="G77" s="63" t="s">
        <v>583</v>
      </c>
      <c r="H77" s="128" t="str">
        <f>VLOOKUP(D77,'인증실적 비공개승인관리_국내'!$D:$K,6,FALSE)</f>
        <v>2019-11-14</v>
      </c>
      <c r="I77" s="176" t="str">
        <f>VLOOKUP(D77,'인증실적 비공개승인관리_국내'!$D:$K,7,FALSE)</f>
        <v>산업통상부</v>
      </c>
      <c r="J77" s="176" t="str">
        <f>VLOOKUP(D77,'인증실적 비공개승인관리_국내'!$D:$K,8,FALSE)</f>
        <v>2022-06-07</v>
      </c>
      <c r="K77" s="72" t="str">
        <f>VLOOKUP(A77,'인증실적 비공개승인관리_국내'!$A:$N,8,FALSE)</f>
        <v>보완요청</v>
      </c>
      <c r="L77" s="63" t="str">
        <f t="shared" si="7"/>
        <v>1차</v>
      </c>
      <c r="M77" s="63" t="str">
        <f t="shared" ref="M77:M128" si="8">MID(G77,FINDB("(",G77),10)</f>
        <v>2016-08-01</v>
      </c>
      <c r="N77" s="128" t="str">
        <f>LEFT(VLOOKUP(D77,'국내인증(ORS)'!O:BI,38,0),10)</f>
        <v>2019-11-14</v>
      </c>
      <c r="O77" s="71" t="e">
        <f>IF(N77=#REF!,"O","X")</f>
        <v>#REF!</v>
      </c>
      <c r="P77" s="53" t="s">
        <v>245</v>
      </c>
      <c r="Q77" s="53" t="s">
        <v>218</v>
      </c>
      <c r="R77" s="53" t="s">
        <v>213</v>
      </c>
      <c r="S77" s="71" t="s">
        <v>218</v>
      </c>
      <c r="T77" s="71" t="s">
        <v>213</v>
      </c>
      <c r="U77" s="71" t="s">
        <v>275</v>
      </c>
      <c r="V77" s="56" t="s">
        <v>654</v>
      </c>
      <c r="W77" s="64" t="s">
        <v>471</v>
      </c>
      <c r="X77" s="56"/>
      <c r="Y77" s="56"/>
      <c r="Z77" s="56"/>
      <c r="AA77" s="56"/>
      <c r="AB77" s="56"/>
      <c r="AC77" s="56"/>
      <c r="AD77" s="56"/>
      <c r="AE77" s="66" t="s">
        <v>268</v>
      </c>
      <c r="AF77" s="56"/>
    </row>
    <row r="78" spans="1:32" ht="20.149999999999999" customHeight="1">
      <c r="A78" s="3" t="str">
        <f t="shared" si="6"/>
        <v>대동EPS의 보일러 교체(B-C유 -&gt; 목재펠릿보일러)를 통한 온실가스 감축사업1차2016-01-01</v>
      </c>
      <c r="B78" s="128">
        <v>76</v>
      </c>
      <c r="C78" s="63" t="s">
        <v>209</v>
      </c>
      <c r="D78" s="63" t="s">
        <v>681</v>
      </c>
      <c r="E78" s="63" t="s">
        <v>682</v>
      </c>
      <c r="F78" s="63" t="s">
        <v>647</v>
      </c>
      <c r="G78" s="63" t="s">
        <v>657</v>
      </c>
      <c r="H78" s="128" t="str">
        <f>VLOOKUP(D78,'인증실적 비공개승인관리_국내'!$D:$K,6,FALSE)</f>
        <v>2019-11-14</v>
      </c>
      <c r="I78" s="176" t="str">
        <f>VLOOKUP(D78,'인증실적 비공개승인관리_국내'!$D:$K,7,FALSE)</f>
        <v>산업통상부</v>
      </c>
      <c r="J78" s="176" t="str">
        <f>VLOOKUP(D78,'인증실적 비공개승인관리_국내'!$D:$K,8,FALSE)</f>
        <v>2022-06-07</v>
      </c>
      <c r="K78" s="72" t="str">
        <f>VLOOKUP(A78,'인증실적 비공개승인관리_국내'!$A:$N,8,FALSE)</f>
        <v>보완요청</v>
      </c>
      <c r="L78" s="63" t="str">
        <f t="shared" si="7"/>
        <v>1차</v>
      </c>
      <c r="M78" s="63" t="str">
        <f t="shared" si="8"/>
        <v>2016-01-01</v>
      </c>
      <c r="N78" s="128" t="str">
        <f>LEFT(VLOOKUP(D78,'국내인증(ORS)'!O:BI,38,0),10)</f>
        <v>2019-11-14</v>
      </c>
      <c r="O78" s="71" t="e">
        <f>IF(N78=#REF!,"O","X")</f>
        <v>#REF!</v>
      </c>
      <c r="P78" s="53" t="s">
        <v>245</v>
      </c>
      <c r="Q78" s="53" t="s">
        <v>218</v>
      </c>
      <c r="R78" s="53" t="s">
        <v>213</v>
      </c>
      <c r="S78" s="71" t="s">
        <v>218</v>
      </c>
      <c r="T78" s="71" t="s">
        <v>213</v>
      </c>
      <c r="U78" s="53" t="s">
        <v>275</v>
      </c>
      <c r="V78" s="56" t="s">
        <v>654</v>
      </c>
      <c r="W78" s="64" t="s">
        <v>471</v>
      </c>
      <c r="X78" s="56"/>
      <c r="Y78" s="56"/>
      <c r="Z78" s="56"/>
      <c r="AA78" s="56"/>
      <c r="AB78" s="56"/>
      <c r="AC78" s="56"/>
      <c r="AD78" s="56"/>
      <c r="AE78" s="66" t="s">
        <v>268</v>
      </c>
      <c r="AF78" s="56"/>
    </row>
    <row r="79" spans="1:32" ht="20.149999999999999" customHeight="1">
      <c r="A79" s="3" t="str">
        <f t="shared" si="6"/>
        <v>대경화학 증기재압축장치 등(B-C유를 LNG로 연료전환) 설치를 통한 온실가스 감축사업1차2016-07-01</v>
      </c>
      <c r="B79" s="128">
        <v>77</v>
      </c>
      <c r="C79" s="63" t="s">
        <v>209</v>
      </c>
      <c r="D79" s="63" t="s">
        <v>683</v>
      </c>
      <c r="E79" s="63" t="s">
        <v>684</v>
      </c>
      <c r="F79" s="63" t="s">
        <v>647</v>
      </c>
      <c r="G79" s="63" t="s">
        <v>539</v>
      </c>
      <c r="H79" s="128" t="str">
        <f>VLOOKUP(D79,'인증실적 비공개승인관리_국내'!$D:$K,6,FALSE)</f>
        <v>2019-11-14</v>
      </c>
      <c r="I79" s="176" t="str">
        <f>VLOOKUP(D79,'인증실적 비공개승인관리_국내'!$D:$K,7,FALSE)</f>
        <v>산업통상부</v>
      </c>
      <c r="J79" s="176" t="str">
        <f>VLOOKUP(D79,'인증실적 비공개승인관리_국내'!$D:$K,8,FALSE)</f>
        <v>2022-06-07</v>
      </c>
      <c r="K79" s="72" t="str">
        <f>VLOOKUP(A79,'인증실적 비공개승인관리_국내'!$A:$N,8,FALSE)</f>
        <v>보완요청</v>
      </c>
      <c r="L79" s="63" t="str">
        <f t="shared" si="7"/>
        <v>1차</v>
      </c>
      <c r="M79" s="63" t="str">
        <f t="shared" si="8"/>
        <v>2016-07-01</v>
      </c>
      <c r="N79" s="128" t="str">
        <f>LEFT(VLOOKUP(D79,'국내인증(ORS)'!O:BI,38,0),10)</f>
        <v>2019-11-14</v>
      </c>
      <c r="O79" s="71" t="e">
        <f>IF(N79=#REF!,"O","X")</f>
        <v>#REF!</v>
      </c>
      <c r="P79" s="53" t="s">
        <v>245</v>
      </c>
      <c r="Q79" s="53" t="s">
        <v>218</v>
      </c>
      <c r="R79" s="53" t="s">
        <v>213</v>
      </c>
      <c r="S79" s="71" t="s">
        <v>218</v>
      </c>
      <c r="T79" s="71" t="s">
        <v>213</v>
      </c>
      <c r="U79" s="53" t="s">
        <v>275</v>
      </c>
      <c r="V79" s="56" t="s">
        <v>654</v>
      </c>
      <c r="W79" s="64" t="s">
        <v>471</v>
      </c>
      <c r="X79" s="56"/>
      <c r="Y79" s="56"/>
      <c r="Z79" s="56"/>
      <c r="AA79" s="56"/>
      <c r="AB79" s="56"/>
      <c r="AC79" s="56"/>
      <c r="AD79" s="56"/>
      <c r="AE79" s="66" t="s">
        <v>268</v>
      </c>
      <c r="AF79" s="56"/>
    </row>
    <row r="80" spans="1:32" ht="20.149999999999999" customHeight="1">
      <c r="A80" s="3" t="str">
        <f t="shared" si="6"/>
        <v>㈜태호화학 논산사업장 B-C유에서 LPG로 연료 전환을 통한 온실가스 감축사업1차2016-05-01</v>
      </c>
      <c r="B80" s="128">
        <v>78</v>
      </c>
      <c r="C80" s="63" t="s">
        <v>209</v>
      </c>
      <c r="D80" s="63" t="s">
        <v>685</v>
      </c>
      <c r="E80" s="63" t="s">
        <v>686</v>
      </c>
      <c r="F80" s="63" t="s">
        <v>650</v>
      </c>
      <c r="G80" s="63" t="s">
        <v>579</v>
      </c>
      <c r="H80" s="128" t="str">
        <f>VLOOKUP(D80,'인증실적 비공개승인관리_국내'!$D:$K,6,FALSE)</f>
        <v>2019-11-14</v>
      </c>
      <c r="I80" s="176" t="str">
        <f>VLOOKUP(D80,'인증실적 비공개승인관리_국내'!$D:$K,7,FALSE)</f>
        <v>산업통상부</v>
      </c>
      <c r="J80" s="176" t="str">
        <f>VLOOKUP(D80,'인증실적 비공개승인관리_국내'!$D:$K,8,FALSE)</f>
        <v>2022-06-02</v>
      </c>
      <c r="K80" s="72" t="str">
        <f>VLOOKUP(A80,'인증실적 비공개승인관리_국내'!$A:$N,8,FALSE)</f>
        <v>보완요청</v>
      </c>
      <c r="L80" s="63" t="str">
        <f t="shared" si="7"/>
        <v>1차</v>
      </c>
      <c r="M80" s="63" t="str">
        <f t="shared" si="8"/>
        <v>2016-05-01</v>
      </c>
      <c r="N80" s="128" t="str">
        <f>LEFT(VLOOKUP(D80,'국내인증(ORS)'!O:BI,38,0),10)</f>
        <v>2019-11-14</v>
      </c>
      <c r="O80" s="71" t="e">
        <f>IF(N80=#REF!,"O","X")</f>
        <v>#REF!</v>
      </c>
      <c r="P80" s="53" t="s">
        <v>245</v>
      </c>
      <c r="Q80" s="53" t="s">
        <v>218</v>
      </c>
      <c r="R80" s="53" t="s">
        <v>213</v>
      </c>
      <c r="S80" s="71" t="s">
        <v>218</v>
      </c>
      <c r="T80" s="71" t="s">
        <v>213</v>
      </c>
      <c r="U80" s="53" t="s">
        <v>275</v>
      </c>
      <c r="V80" s="56" t="s">
        <v>260</v>
      </c>
      <c r="W80" s="64" t="s">
        <v>471</v>
      </c>
      <c r="X80" s="56" t="s">
        <v>280</v>
      </c>
      <c r="Y80" s="56" t="s">
        <v>280</v>
      </c>
      <c r="Z80" s="56" t="s">
        <v>280</v>
      </c>
      <c r="AA80" s="56" t="s">
        <v>373</v>
      </c>
      <c r="AB80" s="56" t="s">
        <v>373</v>
      </c>
      <c r="AC80" s="56" t="s">
        <v>280</v>
      </c>
      <c r="AD80" s="56" t="s">
        <v>280</v>
      </c>
      <c r="AE80" s="66" t="s">
        <v>268</v>
      </c>
      <c r="AF80" s="56"/>
    </row>
    <row r="81" spans="1:32" ht="20.149999999999999" customHeight="1">
      <c r="A81" s="3" t="str">
        <f t="shared" si="6"/>
        <v>크린멤버스의 목재펠릿 연료전환(LPG-&gt;목재펠릿)을 통한 온실가스 감축사업1차2016-01-01</v>
      </c>
      <c r="B81" s="128">
        <v>79</v>
      </c>
      <c r="C81" s="63" t="s">
        <v>209</v>
      </c>
      <c r="D81" s="63" t="s">
        <v>687</v>
      </c>
      <c r="E81" s="63" t="s">
        <v>688</v>
      </c>
      <c r="F81" s="63" t="s">
        <v>689</v>
      </c>
      <c r="G81" s="63" t="s">
        <v>657</v>
      </c>
      <c r="H81" s="128" t="str">
        <f>VLOOKUP(D81,'인증실적 비공개승인관리_국내'!$D:$K,6,FALSE)</f>
        <v>2019-11-14</v>
      </c>
      <c r="I81" s="176" t="str">
        <f>VLOOKUP(D81,'인증실적 비공개승인관리_국내'!$D:$K,7,FALSE)</f>
        <v>산업통상부</v>
      </c>
      <c r="J81" s="176" t="str">
        <f>VLOOKUP(D81,'인증실적 비공개승인관리_국내'!$D:$K,8,FALSE)</f>
        <v>2022-10-19</v>
      </c>
      <c r="K81" s="72" t="str">
        <f>VLOOKUP(A81,'인증실적 비공개승인관리_국내'!$A:$N,8,FALSE)</f>
        <v>보완요청</v>
      </c>
      <c r="L81" s="63" t="str">
        <f t="shared" si="7"/>
        <v>1차</v>
      </c>
      <c r="M81" s="63" t="str">
        <f t="shared" si="8"/>
        <v>2016-01-01</v>
      </c>
      <c r="N81" s="128" t="str">
        <f>LEFT(VLOOKUP(D81,'국내인증(ORS)'!O:BI,38,0),10)</f>
        <v>2019-11-14</v>
      </c>
      <c r="O81" s="71" t="e">
        <f>IF(N81=#REF!,"O","X")</f>
        <v>#REF!</v>
      </c>
      <c r="P81" s="53" t="s">
        <v>245</v>
      </c>
      <c r="Q81" s="53" t="s">
        <v>218</v>
      </c>
      <c r="R81" s="53" t="s">
        <v>213</v>
      </c>
      <c r="S81" s="71" t="s">
        <v>218</v>
      </c>
      <c r="T81" s="71" t="s">
        <v>213</v>
      </c>
      <c r="U81" s="53" t="s">
        <v>137</v>
      </c>
      <c r="V81" s="53" t="s">
        <v>134</v>
      </c>
      <c r="W81" s="65" t="s">
        <v>471</v>
      </c>
      <c r="X81" s="56"/>
      <c r="Y81" s="56"/>
      <c r="Z81" s="56"/>
      <c r="AA81" s="56"/>
      <c r="AB81" s="56"/>
      <c r="AC81" s="56"/>
      <c r="AD81" s="56"/>
      <c r="AE81" s="66" t="s">
        <v>12</v>
      </c>
      <c r="AF81" s="56"/>
    </row>
    <row r="82" spans="1:32" ht="20.149999999999999" customHeight="1">
      <c r="A82" s="3" t="str">
        <f t="shared" si="6"/>
        <v>케이티세라믹 당진사업장 소성로 및 드라이어의 연료교체(LPG-&gt;LNG)를 통한 온실가스 배출 감축사업1차2015-06-01</v>
      </c>
      <c r="B82" s="128">
        <v>80</v>
      </c>
      <c r="C82" s="63" t="s">
        <v>209</v>
      </c>
      <c r="D82" s="63" t="s">
        <v>690</v>
      </c>
      <c r="E82" s="63" t="s">
        <v>691</v>
      </c>
      <c r="F82" s="63" t="s">
        <v>619</v>
      </c>
      <c r="G82" s="63" t="s">
        <v>692</v>
      </c>
      <c r="H82" s="128" t="str">
        <f>VLOOKUP(D82,'인증실적 비공개승인관리_국내'!$D:$K,6,FALSE)</f>
        <v>2019-11-14</v>
      </c>
      <c r="I82" s="176" t="str">
        <f>VLOOKUP(D82,'인증실적 비공개승인관리_국내'!$D:$K,7,FALSE)</f>
        <v>산업통상부</v>
      </c>
      <c r="J82" s="176" t="str">
        <f>VLOOKUP(D82,'인증실적 비공개승인관리_국내'!$D:$K,8,FALSE)</f>
        <v>2022-10-19</v>
      </c>
      <c r="K82" s="72" t="str">
        <f>VLOOKUP(A82,'인증실적 비공개승인관리_국내'!$A:$N,8,FALSE)</f>
        <v>보완요청</v>
      </c>
      <c r="L82" s="63" t="str">
        <f t="shared" si="7"/>
        <v>1차</v>
      </c>
      <c r="M82" s="63" t="str">
        <f t="shared" si="8"/>
        <v>2015-06-01</v>
      </c>
      <c r="N82" s="128" t="str">
        <f>LEFT(VLOOKUP(D82,'국내인증(ORS)'!O:BI,38,0),10)</f>
        <v>2019-11-14</v>
      </c>
      <c r="O82" s="71" t="e">
        <f>IF(N82=#REF!,"O","X")</f>
        <v>#REF!</v>
      </c>
      <c r="P82" s="53" t="s">
        <v>245</v>
      </c>
      <c r="Q82" s="53" t="s">
        <v>218</v>
      </c>
      <c r="R82" s="53" t="s">
        <v>213</v>
      </c>
      <c r="S82" s="71" t="s">
        <v>218</v>
      </c>
      <c r="T82" s="71" t="s">
        <v>213</v>
      </c>
      <c r="U82" s="53" t="s">
        <v>137</v>
      </c>
      <c r="V82" s="53" t="s">
        <v>134</v>
      </c>
      <c r="W82" s="65" t="s">
        <v>471</v>
      </c>
      <c r="X82" s="56"/>
      <c r="Y82" s="56"/>
      <c r="Z82" s="56"/>
      <c r="AA82" s="56"/>
      <c r="AB82" s="56"/>
      <c r="AC82" s="56"/>
      <c r="AD82" s="56"/>
      <c r="AE82" s="66" t="s">
        <v>12</v>
      </c>
      <c r="AF82" s="56"/>
    </row>
    <row r="83" spans="1:32" ht="20.149999999999999" customHeight="1">
      <c r="A83" s="3" t="str">
        <f t="shared" si="6"/>
        <v>(주)산하의 아스콘 제조 사업장의 버너연료를 B-C유에서 LNG로 연료 전환하는 온실가스 감축사업1차2015-10-01</v>
      </c>
      <c r="B83" s="128">
        <v>81</v>
      </c>
      <c r="C83" s="63" t="s">
        <v>209</v>
      </c>
      <c r="D83" s="63" t="s">
        <v>693</v>
      </c>
      <c r="E83" s="63" t="s">
        <v>694</v>
      </c>
      <c r="F83" s="63" t="s">
        <v>637</v>
      </c>
      <c r="G83" s="63" t="s">
        <v>560</v>
      </c>
      <c r="H83" s="128" t="str">
        <f>VLOOKUP(D83,'인증실적 비공개승인관리_국내'!$D:$K,6,FALSE)</f>
        <v>2019-11-14</v>
      </c>
      <c r="I83" s="176" t="str">
        <f>VLOOKUP(D83,'인증실적 비공개승인관리_국내'!$D:$K,7,FALSE)</f>
        <v>산업통상부</v>
      </c>
      <c r="J83" s="176" t="str">
        <f>VLOOKUP(D83,'인증실적 비공개승인관리_국내'!$D:$K,8,FALSE)</f>
        <v>2022-06-02</v>
      </c>
      <c r="K83" s="72" t="str">
        <f>VLOOKUP(A83,'인증실적 비공개승인관리_국내'!$A:$N,8,FALSE)</f>
        <v>보완요청</v>
      </c>
      <c r="L83" s="63" t="str">
        <f t="shared" si="7"/>
        <v>1차</v>
      </c>
      <c r="M83" s="63" t="str">
        <f t="shared" si="8"/>
        <v>2015-10-01</v>
      </c>
      <c r="N83" s="128" t="str">
        <f>LEFT(VLOOKUP(D83,'국내인증(ORS)'!O:BI,38,0),10)</f>
        <v>2019-11-14</v>
      </c>
      <c r="O83" s="71" t="e">
        <f>IF(N83=#REF!,"O","X")</f>
        <v>#REF!</v>
      </c>
      <c r="P83" s="53" t="s">
        <v>245</v>
      </c>
      <c r="Q83" s="53" t="s">
        <v>218</v>
      </c>
      <c r="R83" s="53" t="s">
        <v>213</v>
      </c>
      <c r="S83" s="71" t="s">
        <v>218</v>
      </c>
      <c r="T83" s="71" t="s">
        <v>213</v>
      </c>
      <c r="U83" s="53" t="s">
        <v>275</v>
      </c>
      <c r="V83" s="56" t="s">
        <v>260</v>
      </c>
      <c r="W83" s="64" t="s">
        <v>471</v>
      </c>
      <c r="X83" s="56" t="s">
        <v>280</v>
      </c>
      <c r="Y83" s="56" t="s">
        <v>280</v>
      </c>
      <c r="Z83" s="56" t="s">
        <v>280</v>
      </c>
      <c r="AA83" s="56" t="s">
        <v>373</v>
      </c>
      <c r="AB83" s="56" t="s">
        <v>373</v>
      </c>
      <c r="AC83" s="56" t="s">
        <v>280</v>
      </c>
      <c r="AD83" s="56" t="s">
        <v>280</v>
      </c>
      <c r="AE83" s="66" t="s">
        <v>268</v>
      </c>
      <c r="AF83" s="56"/>
    </row>
    <row r="84" spans="1:32" ht="20.149999999999999" customHeight="1">
      <c r="A84" s="3" t="str">
        <f t="shared" si="6"/>
        <v>케이티세라믹 예산사업장 소성로 및 드라이어의 연료교체(LPG-LNG)을 통한 온실가스 배출 감축사업1차2016-04-01</v>
      </c>
      <c r="B84" s="128">
        <v>82</v>
      </c>
      <c r="C84" s="63" t="s">
        <v>209</v>
      </c>
      <c r="D84" s="63" t="s">
        <v>695</v>
      </c>
      <c r="E84" s="63" t="s">
        <v>696</v>
      </c>
      <c r="F84" s="63" t="s">
        <v>697</v>
      </c>
      <c r="G84" s="63" t="s">
        <v>634</v>
      </c>
      <c r="H84" s="128" t="str">
        <f>VLOOKUP(D84,'인증실적 비공개승인관리_국내'!$D:$K,6,FALSE)</f>
        <v>2019-11-14</v>
      </c>
      <c r="I84" s="176" t="str">
        <f>VLOOKUP(D84,'인증실적 비공개승인관리_국내'!$D:$K,7,FALSE)</f>
        <v>산업통상부</v>
      </c>
      <c r="J84" s="176" t="str">
        <f>VLOOKUP(D84,'인증실적 비공개승인관리_국내'!$D:$K,8,FALSE)</f>
        <v>2022-10-19</v>
      </c>
      <c r="K84" s="72" t="str">
        <f>VLOOKUP(A84,'인증실적 비공개승인관리_국내'!$A:$N,8,FALSE)</f>
        <v>보완요청</v>
      </c>
      <c r="L84" s="63" t="str">
        <f t="shared" si="7"/>
        <v>1차</v>
      </c>
      <c r="M84" s="63" t="str">
        <f t="shared" si="8"/>
        <v>2016-04-01</v>
      </c>
      <c r="N84" s="128" t="str">
        <f>LEFT(VLOOKUP(D84,'국내인증(ORS)'!O:BI,38,0),10)</f>
        <v>2019-11-18</v>
      </c>
      <c r="O84" s="71" t="e">
        <f>IF(N84=#REF!,"O","X")</f>
        <v>#REF!</v>
      </c>
      <c r="P84" s="53" t="s">
        <v>245</v>
      </c>
      <c r="Q84" s="53" t="s">
        <v>218</v>
      </c>
      <c r="R84" s="53" t="s">
        <v>213</v>
      </c>
      <c r="S84" s="71" t="s">
        <v>218</v>
      </c>
      <c r="T84" s="71" t="s">
        <v>213</v>
      </c>
      <c r="U84" s="53" t="s">
        <v>137</v>
      </c>
      <c r="V84" s="53" t="s">
        <v>134</v>
      </c>
      <c r="W84" s="65" t="s">
        <v>471</v>
      </c>
      <c r="X84" s="56"/>
      <c r="Y84" s="56"/>
      <c r="Z84" s="56"/>
      <c r="AA84" s="56"/>
      <c r="AB84" s="56"/>
      <c r="AC84" s="56"/>
      <c r="AD84" s="56"/>
      <c r="AE84" s="66" t="s">
        <v>12</v>
      </c>
      <c r="AF84" s="56"/>
    </row>
    <row r="85" spans="1:32" ht="20.149999999999999" customHeight="1">
      <c r="A85" s="3" t="str">
        <f t="shared" si="6"/>
        <v>미활용열을 회수하는 사업1차2015-08-01</v>
      </c>
      <c r="B85" s="128">
        <v>83</v>
      </c>
      <c r="C85" s="63" t="s">
        <v>209</v>
      </c>
      <c r="D85" s="63" t="s">
        <v>698</v>
      </c>
      <c r="E85" s="63" t="s">
        <v>699</v>
      </c>
      <c r="F85" s="63" t="s">
        <v>700</v>
      </c>
      <c r="G85" s="63" t="s">
        <v>701</v>
      </c>
      <c r="H85" s="128" t="str">
        <f>VLOOKUP(D85,'인증실적 비공개승인관리_국내'!$D:$K,6,FALSE)</f>
        <v>2019-11-14</v>
      </c>
      <c r="I85" s="176" t="str">
        <f>VLOOKUP(D85,'인증실적 비공개승인관리_국내'!$D:$K,7,FALSE)</f>
        <v>산업통상부</v>
      </c>
      <c r="J85" s="176" t="str">
        <f>VLOOKUP(D85,'인증실적 비공개승인관리_국내'!$D:$K,8,FALSE)</f>
        <v>2022-06-02</v>
      </c>
      <c r="K85" s="72" t="str">
        <f>VLOOKUP(A85,'인증실적 비공개승인관리_국내'!$A:$N,8,FALSE)</f>
        <v>보완요청</v>
      </c>
      <c r="L85" s="63" t="str">
        <f t="shared" si="7"/>
        <v>1차</v>
      </c>
      <c r="M85" s="63" t="str">
        <f t="shared" si="8"/>
        <v>2015-08-01</v>
      </c>
      <c r="N85" s="128" t="str">
        <f>LEFT(VLOOKUP(D85,'국내인증(ORS)'!O:BI,38,0),10)</f>
        <v>2021-08-18</v>
      </c>
      <c r="O85" s="71" t="e">
        <f>IF(N85=#REF!,"O","X")</f>
        <v>#REF!</v>
      </c>
      <c r="P85" s="53" t="s">
        <v>245</v>
      </c>
      <c r="Q85" s="53" t="s">
        <v>218</v>
      </c>
      <c r="R85" s="53" t="s">
        <v>213</v>
      </c>
      <c r="S85" s="71" t="s">
        <v>218</v>
      </c>
      <c r="T85" s="71" t="s">
        <v>213</v>
      </c>
      <c r="U85" s="53" t="s">
        <v>275</v>
      </c>
      <c r="V85" s="56" t="s">
        <v>260</v>
      </c>
      <c r="W85" s="64" t="s">
        <v>471</v>
      </c>
      <c r="X85" s="56" t="s">
        <v>280</v>
      </c>
      <c r="Y85" s="56" t="s">
        <v>280</v>
      </c>
      <c r="Z85" s="56" t="s">
        <v>280</v>
      </c>
      <c r="AA85" s="56" t="s">
        <v>373</v>
      </c>
      <c r="AB85" s="56" t="s">
        <v>373</v>
      </c>
      <c r="AC85" s="56" t="s">
        <v>280</v>
      </c>
      <c r="AD85" s="56" t="s">
        <v>280</v>
      </c>
      <c r="AE85" s="66" t="s">
        <v>268</v>
      </c>
      <c r="AF85" s="56"/>
    </row>
    <row r="86" spans="1:32" ht="20.149999999999999" customHeight="1">
      <c r="A86" s="3" t="str">
        <f t="shared" si="6"/>
        <v>㈜ 상산쎄라믹 버너 연료전환(B-C유-LNG)를 통한 온실가스 감축사업1차2016-04-01</v>
      </c>
      <c r="B86" s="128">
        <v>84</v>
      </c>
      <c r="C86" s="63" t="s">
        <v>209</v>
      </c>
      <c r="D86" s="63" t="s">
        <v>702</v>
      </c>
      <c r="E86" s="63" t="s">
        <v>703</v>
      </c>
      <c r="F86" s="63" t="s">
        <v>640</v>
      </c>
      <c r="G86" s="63" t="s">
        <v>634</v>
      </c>
      <c r="H86" s="128" t="str">
        <f>VLOOKUP(D86,'인증실적 비공개승인관리_국내'!$D:$K,6,FALSE)</f>
        <v>2019-11-14</v>
      </c>
      <c r="I86" s="176" t="str">
        <f>VLOOKUP(D86,'인증실적 비공개승인관리_국내'!$D:$K,7,FALSE)</f>
        <v>산업통상부</v>
      </c>
      <c r="J86" s="176" t="str">
        <f>VLOOKUP(D86,'인증실적 비공개승인관리_국내'!$D:$K,8,FALSE)</f>
        <v>2022-06-02</v>
      </c>
      <c r="K86" s="72" t="str">
        <f>VLOOKUP(A86,'인증실적 비공개승인관리_국내'!$A:$N,8,FALSE)</f>
        <v>보완요청</v>
      </c>
      <c r="L86" s="63" t="str">
        <f t="shared" si="7"/>
        <v>1차</v>
      </c>
      <c r="M86" s="63" t="str">
        <f t="shared" si="8"/>
        <v>2016-04-01</v>
      </c>
      <c r="N86" s="128" t="str">
        <f>LEFT(VLOOKUP(D86,'국내인증(ORS)'!O:BI,38,0),10)</f>
        <v>2019-11-14</v>
      </c>
      <c r="O86" s="71" t="e">
        <f>IF(N86=#REF!,"O","X")</f>
        <v>#REF!</v>
      </c>
      <c r="P86" s="53" t="s">
        <v>245</v>
      </c>
      <c r="Q86" s="53" t="s">
        <v>218</v>
      </c>
      <c r="R86" s="53" t="s">
        <v>213</v>
      </c>
      <c r="S86" s="71" t="s">
        <v>218</v>
      </c>
      <c r="T86" s="71" t="s">
        <v>213</v>
      </c>
      <c r="U86" s="53" t="s">
        <v>275</v>
      </c>
      <c r="V86" s="56" t="s">
        <v>260</v>
      </c>
      <c r="W86" s="64" t="s">
        <v>471</v>
      </c>
      <c r="X86" s="56" t="s">
        <v>280</v>
      </c>
      <c r="Y86" s="56" t="s">
        <v>280</v>
      </c>
      <c r="Z86" s="56" t="s">
        <v>280</v>
      </c>
      <c r="AA86" s="56" t="s">
        <v>373</v>
      </c>
      <c r="AB86" s="56" t="s">
        <v>280</v>
      </c>
      <c r="AC86" s="56" t="s">
        <v>280</v>
      </c>
      <c r="AD86" s="56" t="s">
        <v>280</v>
      </c>
      <c r="AE86" s="66" t="s">
        <v>268</v>
      </c>
      <c r="AF86" s="56"/>
    </row>
    <row r="87" spans="1:32" ht="20.149999999999999" customHeight="1">
      <c r="A87" s="3" t="str">
        <f t="shared" si="6"/>
        <v>동원유지 보일러 연료 전환(B-C유→목재펠릿)을 통한 온실가스 감축사업1차2016-07-01</v>
      </c>
      <c r="B87" s="128">
        <v>85</v>
      </c>
      <c r="C87" s="63" t="s">
        <v>209</v>
      </c>
      <c r="D87" s="63" t="s">
        <v>704</v>
      </c>
      <c r="E87" s="63" t="s">
        <v>705</v>
      </c>
      <c r="F87" s="63" t="s">
        <v>647</v>
      </c>
      <c r="G87" s="63" t="s">
        <v>539</v>
      </c>
      <c r="H87" s="128" t="str">
        <f>VLOOKUP(D87,'인증실적 비공개승인관리_국내'!$D:$K,6,FALSE)</f>
        <v>2019-11-14</v>
      </c>
      <c r="I87" s="176" t="str">
        <f>VLOOKUP(D87,'인증실적 비공개승인관리_국내'!$D:$K,7,FALSE)</f>
        <v>산업통상부</v>
      </c>
      <c r="J87" s="176" t="str">
        <f>VLOOKUP(D87,'인증실적 비공개승인관리_국내'!$D:$K,8,FALSE)</f>
        <v>2022-06-02</v>
      </c>
      <c r="K87" s="72" t="str">
        <f>VLOOKUP(A87,'인증실적 비공개승인관리_국내'!$A:$N,8,FALSE)</f>
        <v>보완요청</v>
      </c>
      <c r="L87" s="63" t="str">
        <f t="shared" si="7"/>
        <v>1차</v>
      </c>
      <c r="M87" s="63" t="str">
        <f t="shared" si="8"/>
        <v>2016-07-01</v>
      </c>
      <c r="N87" s="128" t="str">
        <f>LEFT(VLOOKUP(D87,'국내인증(ORS)'!O:BI,38,0),10)</f>
        <v>2019-11-14</v>
      </c>
      <c r="O87" s="71" t="e">
        <f>IF(N87=#REF!,"O","X")</f>
        <v>#REF!</v>
      </c>
      <c r="P87" s="53" t="s">
        <v>245</v>
      </c>
      <c r="Q87" s="53" t="s">
        <v>218</v>
      </c>
      <c r="R87" s="53" t="s">
        <v>213</v>
      </c>
      <c r="S87" s="71" t="s">
        <v>218</v>
      </c>
      <c r="T87" s="71" t="s">
        <v>213</v>
      </c>
      <c r="U87" s="53" t="s">
        <v>275</v>
      </c>
      <c r="V87" s="56" t="s">
        <v>260</v>
      </c>
      <c r="W87" s="64" t="s">
        <v>471</v>
      </c>
      <c r="X87" s="56" t="s">
        <v>280</v>
      </c>
      <c r="Y87" s="56" t="s">
        <v>280</v>
      </c>
      <c r="Z87" s="56" t="s">
        <v>280</v>
      </c>
      <c r="AA87" s="56" t="s">
        <v>373</v>
      </c>
      <c r="AB87" s="56" t="s">
        <v>373</v>
      </c>
      <c r="AC87" s="56" t="s">
        <v>280</v>
      </c>
      <c r="AD87" s="56" t="s">
        <v>280</v>
      </c>
      <c r="AE87" s="66" t="s">
        <v>268</v>
      </c>
      <c r="AF87" s="56"/>
    </row>
    <row r="88" spans="1:32" ht="20.149999999999999" customHeight="1">
      <c r="A88" s="3" t="str">
        <f t="shared" si="6"/>
        <v>금산공영(합) 아스콘 드라이어 버너 연료전환(B-C유 → LPG)을 통한 온실가스(CO2) 감축사업1차2016-05-01</v>
      </c>
      <c r="B88" s="128">
        <v>86</v>
      </c>
      <c r="C88" s="63" t="s">
        <v>209</v>
      </c>
      <c r="D88" s="63" t="s">
        <v>706</v>
      </c>
      <c r="E88" s="63" t="s">
        <v>707</v>
      </c>
      <c r="F88" s="63" t="s">
        <v>578</v>
      </c>
      <c r="G88" s="63" t="s">
        <v>579</v>
      </c>
      <c r="H88" s="128" t="str">
        <f>VLOOKUP(D88,'인증실적 비공개승인관리_국내'!$D:$K,6,FALSE)</f>
        <v>2019-11-14</v>
      </c>
      <c r="I88" s="176" t="str">
        <f>VLOOKUP(D88,'인증실적 비공개승인관리_국내'!$D:$K,7,FALSE)</f>
        <v>산업통상부</v>
      </c>
      <c r="J88" s="176" t="str">
        <f>VLOOKUP(D88,'인증실적 비공개승인관리_국내'!$D:$K,8,FALSE)</f>
        <v>2022-06-02</v>
      </c>
      <c r="K88" s="72" t="str">
        <f>VLOOKUP(A88,'인증실적 비공개승인관리_국내'!$A:$N,8,FALSE)</f>
        <v>보완요청</v>
      </c>
      <c r="L88" s="63" t="str">
        <f t="shared" si="7"/>
        <v>1차</v>
      </c>
      <c r="M88" s="63" t="str">
        <f t="shared" si="8"/>
        <v>2016-05-01</v>
      </c>
      <c r="N88" s="128" t="str">
        <f>LEFT(VLOOKUP(D88,'국내인증(ORS)'!O:BI,38,0),10)</f>
        <v>2019-11-14</v>
      </c>
      <c r="O88" s="71" t="e">
        <f>IF(N88=#REF!,"O","X")</f>
        <v>#REF!</v>
      </c>
      <c r="P88" s="53" t="s">
        <v>245</v>
      </c>
      <c r="Q88" s="53" t="s">
        <v>218</v>
      </c>
      <c r="R88" s="53" t="s">
        <v>213</v>
      </c>
      <c r="S88" s="71" t="s">
        <v>218</v>
      </c>
      <c r="T88" s="71" t="s">
        <v>213</v>
      </c>
      <c r="U88" s="53" t="s">
        <v>275</v>
      </c>
      <c r="V88" s="56" t="s">
        <v>260</v>
      </c>
      <c r="W88" s="64" t="s">
        <v>471</v>
      </c>
      <c r="X88" s="56" t="s">
        <v>280</v>
      </c>
      <c r="Y88" s="56" t="s">
        <v>280</v>
      </c>
      <c r="Z88" s="56" t="s">
        <v>280</v>
      </c>
      <c r="AA88" s="56" t="s">
        <v>373</v>
      </c>
      <c r="AB88" s="56" t="s">
        <v>373</v>
      </c>
      <c r="AC88" s="56" t="s">
        <v>280</v>
      </c>
      <c r="AD88" s="56" t="s">
        <v>280</v>
      </c>
      <c r="AE88" s="66" t="s">
        <v>268</v>
      </c>
      <c r="AF88" s="56"/>
    </row>
    <row r="89" spans="1:32" ht="20.149999999999999" customHeight="1">
      <c r="A89" s="3" t="str">
        <f t="shared" si="6"/>
        <v>한화제약(주) 스팀보일러 버너 연료전환(부생연료유 1호 → LPG)을 통한 온실가스(CO2) 감축사업1차2016-11-01</v>
      </c>
      <c r="B89" s="128">
        <v>87</v>
      </c>
      <c r="C89" s="63" t="s">
        <v>209</v>
      </c>
      <c r="D89" s="63" t="s">
        <v>708</v>
      </c>
      <c r="E89" s="63" t="s">
        <v>709</v>
      </c>
      <c r="F89" s="63" t="s">
        <v>650</v>
      </c>
      <c r="G89" s="63" t="s">
        <v>588</v>
      </c>
      <c r="H89" s="128" t="str">
        <f>VLOOKUP(D89,'인증실적 비공개승인관리_국내'!$D:$K,6,FALSE)</f>
        <v>2019-11-14</v>
      </c>
      <c r="I89" s="176" t="str">
        <f>VLOOKUP(D89,'인증실적 비공개승인관리_국내'!$D:$K,7,FALSE)</f>
        <v>산업통상부</v>
      </c>
      <c r="J89" s="176" t="str">
        <f>VLOOKUP(D89,'인증실적 비공개승인관리_국내'!$D:$K,8,FALSE)</f>
        <v>2022-06-02</v>
      </c>
      <c r="K89" s="72" t="str">
        <f>VLOOKUP(A89,'인증실적 비공개승인관리_국내'!$A:$N,8,FALSE)</f>
        <v>보완요청</v>
      </c>
      <c r="L89" s="63" t="str">
        <f t="shared" si="7"/>
        <v>1차</v>
      </c>
      <c r="M89" s="63" t="str">
        <f t="shared" si="8"/>
        <v>2016-11-01</v>
      </c>
      <c r="N89" s="128" t="str">
        <f>LEFT(VLOOKUP(D89,'국내인증(ORS)'!O:BI,38,0),10)</f>
        <v>2019-11-14</v>
      </c>
      <c r="O89" s="71" t="e">
        <f>IF(N89=#REF!,"O","X")</f>
        <v>#REF!</v>
      </c>
      <c r="P89" s="53" t="s">
        <v>245</v>
      </c>
      <c r="Q89" s="53" t="s">
        <v>218</v>
      </c>
      <c r="R89" s="53" t="s">
        <v>213</v>
      </c>
      <c r="S89" s="71" t="s">
        <v>218</v>
      </c>
      <c r="T89" s="71" t="s">
        <v>213</v>
      </c>
      <c r="U89" s="53" t="s">
        <v>275</v>
      </c>
      <c r="V89" s="56" t="s">
        <v>260</v>
      </c>
      <c r="W89" s="64" t="s">
        <v>471</v>
      </c>
      <c r="X89" s="56" t="s">
        <v>280</v>
      </c>
      <c r="Y89" s="56" t="s">
        <v>280</v>
      </c>
      <c r="Z89" s="56" t="s">
        <v>280</v>
      </c>
      <c r="AA89" s="56" t="s">
        <v>373</v>
      </c>
      <c r="AB89" s="56" t="s">
        <v>373</v>
      </c>
      <c r="AC89" s="56" t="s">
        <v>280</v>
      </c>
      <c r="AD89" s="56" t="s">
        <v>280</v>
      </c>
      <c r="AE89" s="66" t="s">
        <v>268</v>
      </c>
      <c r="AF89" s="56"/>
    </row>
    <row r="90" spans="1:32" s="67" customFormat="1" ht="20.149999999999999" customHeight="1">
      <c r="A90" s="3" t="str">
        <f t="shared" si="6"/>
        <v>보일러 연료전환(벙커C유 및 보일러 등유 -&gt; LNG)을 통한 온실가스(CO2) 배출 감축 사업1차2014-06-01</v>
      </c>
      <c r="B90" s="128">
        <v>88</v>
      </c>
      <c r="C90" s="63" t="s">
        <v>209</v>
      </c>
      <c r="D90" s="63" t="s">
        <v>710</v>
      </c>
      <c r="E90" s="63" t="s">
        <v>711</v>
      </c>
      <c r="F90" s="63" t="s">
        <v>712</v>
      </c>
      <c r="G90" s="192" t="s">
        <v>713</v>
      </c>
      <c r="H90" s="128" t="str">
        <f>VLOOKUP(D90,'인증실적 비공개승인관리_국내'!$D:$K,6,FALSE)</f>
        <v>2019-11-13</v>
      </c>
      <c r="I90" s="176" t="str">
        <f>VLOOKUP(D90,'인증실적 비공개승인관리_국내'!$D:$K,7,FALSE)</f>
        <v>산업통상부</v>
      </c>
      <c r="J90" s="176" t="str">
        <f>VLOOKUP(D90,'인증실적 비공개승인관리_국내'!$D:$K,8,FALSE)</f>
        <v>2022-06-02</v>
      </c>
      <c r="K90" s="72" t="str">
        <f>VLOOKUP(A90,'인증실적 비공개승인관리_국내'!$A:$N,8,FALSE)</f>
        <v>보완요청</v>
      </c>
      <c r="L90" s="192" t="str">
        <f t="shared" si="7"/>
        <v>1차</v>
      </c>
      <c r="M90" s="192" t="str">
        <f t="shared" si="8"/>
        <v>2014-06-01</v>
      </c>
      <c r="N90" s="128" t="str">
        <f>LEFT(VLOOKUP(D90,'국내인증(ORS)'!O:BI,38,0),10)</f>
        <v>2019-11-13</v>
      </c>
      <c r="O90" s="71" t="e">
        <f>IF(N90=#REF!,"O","X")</f>
        <v>#REF!</v>
      </c>
      <c r="P90" s="53" t="s">
        <v>245</v>
      </c>
      <c r="Q90" s="53" t="s">
        <v>218</v>
      </c>
      <c r="R90" s="53" t="s">
        <v>213</v>
      </c>
      <c r="S90" s="71" t="s">
        <v>218</v>
      </c>
      <c r="T90" s="71" t="s">
        <v>213</v>
      </c>
      <c r="U90" s="53" t="s">
        <v>275</v>
      </c>
      <c r="V90" s="56" t="s">
        <v>260</v>
      </c>
      <c r="W90" s="64" t="s">
        <v>471</v>
      </c>
      <c r="X90" s="56" t="s">
        <v>280</v>
      </c>
      <c r="Y90" s="56" t="s">
        <v>280</v>
      </c>
      <c r="Z90" s="56" t="s">
        <v>373</v>
      </c>
      <c r="AA90" s="56" t="s">
        <v>373</v>
      </c>
      <c r="AB90" s="56" t="s">
        <v>373</v>
      </c>
      <c r="AC90" s="56" t="s">
        <v>280</v>
      </c>
      <c r="AD90" s="56" t="s">
        <v>280</v>
      </c>
      <c r="AE90" s="66" t="s">
        <v>268</v>
      </c>
      <c r="AF90" s="56"/>
    </row>
    <row r="91" spans="1:32" ht="20.149999999999999" customHeight="1">
      <c r="A91" s="3" t="str">
        <f t="shared" si="6"/>
        <v>휴켐스 질산공장 N2O 감축사업(휴켐스 주식회사의 질산 공장 세곡에서 tail gas에 포한된 아산화질소를 촉매를 사용하여 제거하는 프로젝트)14차2019-02-17</v>
      </c>
      <c r="B91" s="128">
        <v>89</v>
      </c>
      <c r="C91" s="63" t="s">
        <v>209</v>
      </c>
      <c r="D91" s="56" t="s">
        <v>714</v>
      </c>
      <c r="E91" s="63" t="s">
        <v>530</v>
      </c>
      <c r="F91" s="153" t="s">
        <v>715</v>
      </c>
      <c r="G91" s="70" t="s">
        <v>716</v>
      </c>
      <c r="H91" s="72" t="str">
        <f>VLOOKUP(D91,'인증실적 비공개승인관리_국내'!$D:$K,6,FALSE)</f>
        <v>2022-06-16</v>
      </c>
      <c r="I91" s="191" t="str">
        <f>VLOOKUP(D91,'인증실적 비공개승인관리_국내'!$D:$K,7,FALSE)</f>
        <v>산업통상부</v>
      </c>
      <c r="J91" s="191" t="str">
        <f>VLOOKUP(D91,'인증실적 비공개승인관리_국내'!$D:$K,8,FALSE)</f>
        <v>2022-09-28</v>
      </c>
      <c r="K91" s="72" t="str">
        <f>VLOOKUP(A91,'인증실적 비공개승인관리_국내'!$A:$N,8,FALSE)</f>
        <v>반려</v>
      </c>
      <c r="L91" s="70" t="str">
        <f>LEFT(G91,FIND("차",G91))</f>
        <v>14차</v>
      </c>
      <c r="M91" s="70" t="str">
        <f t="shared" si="8"/>
        <v>2019-02-17</v>
      </c>
      <c r="N91" s="72" t="str">
        <f>LEFT(VLOOKUP(D91,'국내인증(ORS)'!O:BI,38,0),10)</f>
        <v>2020-11-11</v>
      </c>
      <c r="O91" s="71" t="e">
        <f>IF(N91=#REF!,"O","X")</f>
        <v>#REF!</v>
      </c>
      <c r="P91" s="53" t="s">
        <v>245</v>
      </c>
      <c r="Q91" s="53" t="s">
        <v>271</v>
      </c>
      <c r="R91" s="53" t="s">
        <v>225</v>
      </c>
      <c r="S91" s="71" t="s">
        <v>229</v>
      </c>
      <c r="T91" s="71" t="s">
        <v>225</v>
      </c>
      <c r="U91" s="71" t="s">
        <v>275</v>
      </c>
      <c r="V91" s="56" t="s">
        <v>260</v>
      </c>
      <c r="W91" s="64" t="s">
        <v>230</v>
      </c>
      <c r="X91" s="56" t="s">
        <v>280</v>
      </c>
      <c r="Y91" s="56" t="s">
        <v>373</v>
      </c>
      <c r="Z91" s="56" t="s">
        <v>280</v>
      </c>
      <c r="AA91" s="56" t="s">
        <v>373</v>
      </c>
      <c r="AB91" s="56" t="s">
        <v>373</v>
      </c>
      <c r="AC91" s="56" t="s">
        <v>280</v>
      </c>
      <c r="AD91" s="56" t="s">
        <v>280</v>
      </c>
      <c r="AE91" s="66" t="s">
        <v>268</v>
      </c>
      <c r="AF91" s="56"/>
    </row>
    <row r="92" spans="1:32" ht="20.149999999999999" customHeight="1">
      <c r="A92" s="3" t="str">
        <f t="shared" si="6"/>
        <v>산청토기와 버너교체 연료전환(c9+,LPG → LNG)를 통한 온실가스(CO2) 감축사업1차2015-10-01</v>
      </c>
      <c r="B92" s="128">
        <v>90</v>
      </c>
      <c r="C92" s="63" t="s">
        <v>209</v>
      </c>
      <c r="D92" s="63" t="s">
        <v>717</v>
      </c>
      <c r="E92" s="63" t="s">
        <v>718</v>
      </c>
      <c r="F92" s="63" t="s">
        <v>637</v>
      </c>
      <c r="G92" s="131" t="s">
        <v>560</v>
      </c>
      <c r="H92" s="195" t="str">
        <f>VLOOKUP(D92,'인증실적 비공개승인관리_국내'!$D:$K,6,FALSE)</f>
        <v>2019-09-29</v>
      </c>
      <c r="I92" s="196" t="str">
        <f>VLOOKUP(D92,'인증실적 비공개승인관리_국내'!$D:$K,7,FALSE)</f>
        <v>산업통상부</v>
      </c>
      <c r="J92" s="196" t="str">
        <f>VLOOKUP(D92,'인증실적 비공개승인관리_국내'!$D:$K,8,FALSE)</f>
        <v>2022-06-02</v>
      </c>
      <c r="K92" s="72" t="str">
        <f>VLOOKUP(A92,'인증실적 비공개승인관리_국내'!$A:$N,8,FALSE)</f>
        <v>보완요청</v>
      </c>
      <c r="L92" s="131" t="str">
        <f t="shared" si="7"/>
        <v>1차</v>
      </c>
      <c r="M92" s="131" t="str">
        <f t="shared" si="8"/>
        <v>2015-10-01</v>
      </c>
      <c r="N92" s="195" t="str">
        <f>LEFT(VLOOKUP(D92,'국내인증(ORS)'!O:BI,38,0),10)</f>
        <v>2019-09-29</v>
      </c>
      <c r="O92" s="71" t="e">
        <f>IF(N92=#REF!,"O","X")</f>
        <v>#REF!</v>
      </c>
      <c r="P92" s="53" t="s">
        <v>245</v>
      </c>
      <c r="Q92" s="53" t="s">
        <v>218</v>
      </c>
      <c r="R92" s="53" t="s">
        <v>213</v>
      </c>
      <c r="S92" s="71" t="s">
        <v>218</v>
      </c>
      <c r="T92" s="71" t="s">
        <v>213</v>
      </c>
      <c r="U92" s="53" t="s">
        <v>275</v>
      </c>
      <c r="V92" s="56" t="s">
        <v>260</v>
      </c>
      <c r="W92" s="64" t="s">
        <v>471</v>
      </c>
      <c r="X92" s="56" t="s">
        <v>280</v>
      </c>
      <c r="Y92" s="56" t="s">
        <v>280</v>
      </c>
      <c r="Z92" s="56" t="s">
        <v>280</v>
      </c>
      <c r="AA92" s="56" t="s">
        <v>373</v>
      </c>
      <c r="AB92" s="56" t="s">
        <v>280</v>
      </c>
      <c r="AC92" s="56" t="s">
        <v>280</v>
      </c>
      <c r="AD92" s="56" t="s">
        <v>280</v>
      </c>
      <c r="AE92" s="66" t="s">
        <v>268</v>
      </c>
      <c r="AF92" s="56"/>
    </row>
    <row r="93" spans="1:32" ht="20.149999999999999" customHeight="1">
      <c r="A93" s="3" t="str">
        <f t="shared" si="6"/>
        <v>정암산업 버너 교체를 통한 연료전환 사업 (콘크리트 파일 생산)1차2015-11-01</v>
      </c>
      <c r="B93" s="128">
        <v>91</v>
      </c>
      <c r="C93" s="63" t="s">
        <v>209</v>
      </c>
      <c r="D93" s="63" t="s">
        <v>719</v>
      </c>
      <c r="E93" s="63" t="s">
        <v>720</v>
      </c>
      <c r="F93" s="63" t="s">
        <v>673</v>
      </c>
      <c r="G93" s="63" t="s">
        <v>525</v>
      </c>
      <c r="H93" s="128" t="str">
        <f>VLOOKUP(D93,'인증실적 비공개승인관리_국내'!$D:$K,6,FALSE)</f>
        <v>2019-09-22</v>
      </c>
      <c r="I93" s="176" t="str">
        <f>VLOOKUP(D93,'인증실적 비공개승인관리_국내'!$D:$K,7,FALSE)</f>
        <v>산업통상부</v>
      </c>
      <c r="J93" s="176" t="str">
        <f>VLOOKUP(D93,'인증실적 비공개승인관리_국내'!$D:$K,8,FALSE)</f>
        <v>2022-06-02</v>
      </c>
      <c r="K93" s="72" t="str">
        <f>VLOOKUP(A93,'인증실적 비공개승인관리_국내'!$A:$N,8,FALSE)</f>
        <v>보완요청</v>
      </c>
      <c r="L93" s="63" t="str">
        <f t="shared" si="7"/>
        <v>1차</v>
      </c>
      <c r="M93" s="63" t="str">
        <f t="shared" si="8"/>
        <v>2015-11-01</v>
      </c>
      <c r="N93" s="128" t="str">
        <f>LEFT(VLOOKUP(D93,'국내인증(ORS)'!O:BI,38,0),10)</f>
        <v>2019-09-22</v>
      </c>
      <c r="O93" s="71" t="e">
        <f>IF(N93=#REF!,"O","X")</f>
        <v>#REF!</v>
      </c>
      <c r="P93" s="53" t="s">
        <v>245</v>
      </c>
      <c r="Q93" s="53" t="s">
        <v>218</v>
      </c>
      <c r="R93" s="53" t="s">
        <v>213</v>
      </c>
      <c r="S93" s="71" t="s">
        <v>218</v>
      </c>
      <c r="T93" s="71" t="s">
        <v>213</v>
      </c>
      <c r="U93" s="53" t="s">
        <v>275</v>
      </c>
      <c r="V93" s="56" t="s">
        <v>260</v>
      </c>
      <c r="W93" s="64" t="s">
        <v>471</v>
      </c>
      <c r="X93" s="56" t="s">
        <v>280</v>
      </c>
      <c r="Y93" s="56" t="s">
        <v>280</v>
      </c>
      <c r="Z93" s="56" t="s">
        <v>280</v>
      </c>
      <c r="AA93" s="56" t="s">
        <v>373</v>
      </c>
      <c r="AB93" s="56" t="s">
        <v>373</v>
      </c>
      <c r="AC93" s="56" t="s">
        <v>280</v>
      </c>
      <c r="AD93" s="56" t="s">
        <v>280</v>
      </c>
      <c r="AE93" s="66" t="s">
        <v>268</v>
      </c>
      <c r="AF93" s="56"/>
    </row>
    <row r="94" spans="1:32" ht="20.149999999999999" customHeight="1">
      <c r="A94" s="3" t="str">
        <f t="shared" si="6"/>
        <v>정암산업 버너 교체를 통한 연료전환 사업 (아스콘 생산)1차2015-11-01</v>
      </c>
      <c r="B94" s="128">
        <v>92</v>
      </c>
      <c r="C94" s="63" t="s">
        <v>209</v>
      </c>
      <c r="D94" s="63" t="s">
        <v>721</v>
      </c>
      <c r="E94" s="63" t="s">
        <v>720</v>
      </c>
      <c r="F94" s="63" t="s">
        <v>574</v>
      </c>
      <c r="G94" s="63" t="s">
        <v>525</v>
      </c>
      <c r="H94" s="128" t="str">
        <f>VLOOKUP(D94,'인증실적 비공개승인관리_국내'!$D:$K,6,FALSE)</f>
        <v>2019-09-22</v>
      </c>
      <c r="I94" s="176" t="str">
        <f>VLOOKUP(D94,'인증실적 비공개승인관리_국내'!$D:$K,7,FALSE)</f>
        <v>산업통상부</v>
      </c>
      <c r="J94" s="176" t="str">
        <f>VLOOKUP(D94,'인증실적 비공개승인관리_국내'!$D:$K,8,FALSE)</f>
        <v>2022-06-02</v>
      </c>
      <c r="K94" s="72" t="str">
        <f>VLOOKUP(A94,'인증실적 비공개승인관리_국내'!$A:$N,8,FALSE)</f>
        <v>보완요청</v>
      </c>
      <c r="L94" s="63" t="str">
        <f t="shared" si="7"/>
        <v>1차</v>
      </c>
      <c r="M94" s="63" t="str">
        <f t="shared" si="8"/>
        <v>2015-11-01</v>
      </c>
      <c r="N94" s="128" t="str">
        <f>LEFT(VLOOKUP(D94,'국내인증(ORS)'!O:BI,38,0),10)</f>
        <v>2019-09-22</v>
      </c>
      <c r="O94" s="71" t="e">
        <f>IF(N94=#REF!,"O","X")</f>
        <v>#REF!</v>
      </c>
      <c r="P94" s="53" t="s">
        <v>245</v>
      </c>
      <c r="Q94" s="53" t="s">
        <v>218</v>
      </c>
      <c r="R94" s="53" t="s">
        <v>213</v>
      </c>
      <c r="S94" s="71" t="s">
        <v>218</v>
      </c>
      <c r="T94" s="71" t="s">
        <v>213</v>
      </c>
      <c r="U94" s="53" t="s">
        <v>275</v>
      </c>
      <c r="V94" s="56" t="s">
        <v>260</v>
      </c>
      <c r="W94" s="64" t="s">
        <v>471</v>
      </c>
      <c r="X94" s="56" t="s">
        <v>280</v>
      </c>
      <c r="Y94" s="56" t="s">
        <v>280</v>
      </c>
      <c r="Z94" s="56" t="s">
        <v>280</v>
      </c>
      <c r="AA94" s="56" t="s">
        <v>373</v>
      </c>
      <c r="AB94" s="56" t="s">
        <v>373</v>
      </c>
      <c r="AC94" s="56" t="s">
        <v>280</v>
      </c>
      <c r="AD94" s="56" t="s">
        <v>280</v>
      </c>
      <c r="AE94" s="66" t="s">
        <v>268</v>
      </c>
      <c r="AF94" s="56"/>
    </row>
    <row r="95" spans="1:32" ht="20.149999999999999" customHeight="1">
      <c r="A95" s="3" t="str">
        <f t="shared" si="6"/>
        <v>카프로 N2O 저감 사업7차2017-11-01</v>
      </c>
      <c r="B95" s="128">
        <v>93</v>
      </c>
      <c r="C95" s="63" t="s">
        <v>209</v>
      </c>
      <c r="D95" s="63" t="s">
        <v>543</v>
      </c>
      <c r="E95" s="63" t="s">
        <v>530</v>
      </c>
      <c r="F95" s="63" t="s">
        <v>453</v>
      </c>
      <c r="G95" s="63" t="s">
        <v>722</v>
      </c>
      <c r="H95" s="128" t="str">
        <f>VLOOKUP(D95,'인증실적 비공개승인관리_국내'!$D:$K,6,FALSE)</f>
        <v>2024-01-24</v>
      </c>
      <c r="I95" s="176" t="str">
        <f>VLOOKUP(D95,'인증실적 비공개승인관리_국내'!$D:$K,7,FALSE)</f>
        <v>산업통상부</v>
      </c>
      <c r="J95" s="176" t="str">
        <f>VLOOKUP(D95,'인증실적 비공개승인관리_국내'!$D:$K,8,FALSE)</f>
        <v>2024-06-17</v>
      </c>
      <c r="K95" s="72" t="str">
        <f>VLOOKUP(A95,'인증실적 비공개승인관리_국내'!$A:$N,8,FALSE)</f>
        <v>반려</v>
      </c>
      <c r="L95" s="63" t="str">
        <f>LEFT(G95,FIND("차",G95))</f>
        <v>7차</v>
      </c>
      <c r="M95" s="63" t="str">
        <f t="shared" si="8"/>
        <v>2017-11-01</v>
      </c>
      <c r="N95" s="128" t="str">
        <f>LEFT(VLOOKUP(D95,'국내인증(ORS)'!O:BI,38,0),10)</f>
        <v>2022-05-31</v>
      </c>
      <c r="O95" s="71" t="e">
        <f>IF(N95=#REF!,"O","X")</f>
        <v>#REF!</v>
      </c>
      <c r="P95" s="53" t="s">
        <v>245</v>
      </c>
      <c r="Q95" s="53" t="s">
        <v>271</v>
      </c>
      <c r="R95" s="53" t="s">
        <v>225</v>
      </c>
      <c r="S95" s="197" t="s">
        <v>229</v>
      </c>
      <c r="T95" s="71" t="s">
        <v>225</v>
      </c>
      <c r="U95" s="71" t="s">
        <v>275</v>
      </c>
      <c r="V95" s="56" t="s">
        <v>260</v>
      </c>
      <c r="W95" s="64" t="s">
        <v>115</v>
      </c>
      <c r="X95" s="56" t="s">
        <v>280</v>
      </c>
      <c r="Y95" s="56" t="s">
        <v>280</v>
      </c>
      <c r="Z95" s="56" t="s">
        <v>280</v>
      </c>
      <c r="AA95" s="56" t="s">
        <v>373</v>
      </c>
      <c r="AB95" s="56" t="s">
        <v>280</v>
      </c>
      <c r="AC95" s="56" t="s">
        <v>280</v>
      </c>
      <c r="AD95" s="56" t="s">
        <v>280</v>
      </c>
      <c r="AE95" s="66" t="s">
        <v>268</v>
      </c>
      <c r="AF95" s="56"/>
    </row>
    <row r="96" spans="1:32" ht="20.149999999999999" customHeight="1">
      <c r="A96" s="3" t="str">
        <f t="shared" si="6"/>
        <v>한국유에스지보랄 소성공정 연료전환(B-C유에서 LNG)을 통한 온실가스 감축사업1차2016-01-01</v>
      </c>
      <c r="B96" s="128">
        <v>94</v>
      </c>
      <c r="C96" s="63" t="s">
        <v>209</v>
      </c>
      <c r="D96" s="63" t="s">
        <v>723</v>
      </c>
      <c r="E96" s="63" t="s">
        <v>724</v>
      </c>
      <c r="F96" s="63" t="s">
        <v>725</v>
      </c>
      <c r="G96" s="63" t="s">
        <v>657</v>
      </c>
      <c r="H96" s="128" t="str">
        <f>VLOOKUP(D96,'인증실적 비공개승인관리_국내'!$D:$K,6,FALSE)</f>
        <v>2019-08-06</v>
      </c>
      <c r="I96" s="176" t="str">
        <f>VLOOKUP(D96,'인증실적 비공개승인관리_국내'!$D:$K,7,FALSE)</f>
        <v>산업통상부</v>
      </c>
      <c r="J96" s="176" t="str">
        <f>VLOOKUP(D96,'인증실적 비공개승인관리_국내'!$D:$K,8,FALSE)</f>
        <v>2022-06-02</v>
      </c>
      <c r="K96" s="72" t="str">
        <f>VLOOKUP(A96,'인증실적 비공개승인관리_국내'!$A:$N,8,FALSE)</f>
        <v>보완요청</v>
      </c>
      <c r="L96" s="63" t="str">
        <f t="shared" si="7"/>
        <v>1차</v>
      </c>
      <c r="M96" s="63" t="str">
        <f t="shared" si="8"/>
        <v>2016-01-01</v>
      </c>
      <c r="N96" s="128" t="str">
        <f>LEFT(VLOOKUP(D96,'국내인증(ORS)'!O:BI,38,0),10)</f>
        <v>2019-08-06</v>
      </c>
      <c r="O96" s="71" t="e">
        <f>IF(N96=#REF!,"O","X")</f>
        <v>#REF!</v>
      </c>
      <c r="P96" s="53" t="s">
        <v>245</v>
      </c>
      <c r="Q96" s="53" t="s">
        <v>218</v>
      </c>
      <c r="R96" s="53" t="s">
        <v>213</v>
      </c>
      <c r="S96" s="71" t="s">
        <v>218</v>
      </c>
      <c r="T96" s="71" t="s">
        <v>213</v>
      </c>
      <c r="U96" s="53" t="s">
        <v>275</v>
      </c>
      <c r="V96" s="56" t="s">
        <v>260</v>
      </c>
      <c r="W96" s="64" t="s">
        <v>471</v>
      </c>
      <c r="X96" s="56" t="s">
        <v>280</v>
      </c>
      <c r="Y96" s="56" t="s">
        <v>280</v>
      </c>
      <c r="Z96" s="56" t="s">
        <v>280</v>
      </c>
      <c r="AA96" s="56" t="s">
        <v>373</v>
      </c>
      <c r="AB96" s="56" t="s">
        <v>373</v>
      </c>
      <c r="AC96" s="56" t="s">
        <v>280</v>
      </c>
      <c r="AD96" s="56" t="s">
        <v>280</v>
      </c>
      <c r="AE96" s="66" t="s">
        <v>268</v>
      </c>
      <c r="AF96" s="56"/>
    </row>
    <row r="97" spans="1:32" ht="20.149999999999999" customHeight="1">
      <c r="A97" s="3" t="str">
        <f t="shared" si="6"/>
        <v>청우테크 반사로 버너(정제유, LNG)에서 순산소-LNG버너로의 설비 성능개선을 통한 온실가스 감축 사업1차2016-01-01</v>
      </c>
      <c r="B97" s="128">
        <v>95</v>
      </c>
      <c r="C97" s="63" t="s">
        <v>209</v>
      </c>
      <c r="D97" s="63" t="s">
        <v>726</v>
      </c>
      <c r="E97" s="63" t="s">
        <v>727</v>
      </c>
      <c r="F97" s="63" t="s">
        <v>689</v>
      </c>
      <c r="G97" s="63" t="s">
        <v>657</v>
      </c>
      <c r="H97" s="128" t="str">
        <f>VLOOKUP(D97,'인증실적 비공개승인관리_국내'!$D:$K,6,FALSE)</f>
        <v>2019-08-01</v>
      </c>
      <c r="I97" s="176" t="str">
        <f>VLOOKUP(D97,'인증실적 비공개승인관리_국내'!$D:$K,7,FALSE)</f>
        <v>산업통상부</v>
      </c>
      <c r="J97" s="176" t="str">
        <f>VLOOKUP(D97,'인증실적 비공개승인관리_국내'!$D:$K,8,FALSE)</f>
        <v>2022-06-02</v>
      </c>
      <c r="K97" s="72" t="str">
        <f>VLOOKUP(A97,'인증실적 비공개승인관리_국내'!$A:$N,8,FALSE)</f>
        <v>보완요청</v>
      </c>
      <c r="L97" s="63" t="str">
        <f t="shared" si="7"/>
        <v>1차</v>
      </c>
      <c r="M97" s="63" t="str">
        <f t="shared" si="8"/>
        <v>2016-01-01</v>
      </c>
      <c r="N97" s="128" t="str">
        <f>LEFT(VLOOKUP(D97,'국내인증(ORS)'!O:BI,38,0),10)</f>
        <v>2020-10-07</v>
      </c>
      <c r="O97" s="71" t="e">
        <f>IF(N97=#REF!,"O","X")</f>
        <v>#REF!</v>
      </c>
      <c r="P97" s="53" t="s">
        <v>245</v>
      </c>
      <c r="Q97" s="53" t="s">
        <v>218</v>
      </c>
      <c r="R97" s="53" t="s">
        <v>213</v>
      </c>
      <c r="S97" s="71" t="s">
        <v>218</v>
      </c>
      <c r="T97" s="71" t="s">
        <v>213</v>
      </c>
      <c r="U97" s="53" t="s">
        <v>275</v>
      </c>
      <c r="V97" s="56" t="s">
        <v>260</v>
      </c>
      <c r="W97" s="64" t="s">
        <v>471</v>
      </c>
      <c r="X97" s="56" t="s">
        <v>280</v>
      </c>
      <c r="Y97" s="56" t="s">
        <v>280</v>
      </c>
      <c r="Z97" s="56" t="s">
        <v>280</v>
      </c>
      <c r="AA97" s="56" t="s">
        <v>373</v>
      </c>
      <c r="AB97" s="56" t="s">
        <v>373</v>
      </c>
      <c r="AC97" s="56" t="s">
        <v>280</v>
      </c>
      <c r="AD97" s="56" t="s">
        <v>280</v>
      </c>
      <c r="AE97" s="66" t="s">
        <v>268</v>
      </c>
      <c r="AF97" s="56"/>
    </row>
    <row r="98" spans="1:32" ht="20.149999999999999" customHeight="1">
      <c r="A98" s="3" t="str">
        <f t="shared" si="6"/>
        <v>성암 스팀보일러 연료교체(B-C유 -&gt; LNG)를 통한 온실가스 배출 감축사업1차2015-12-01</v>
      </c>
      <c r="B98" s="128">
        <v>96</v>
      </c>
      <c r="C98" s="63" t="s">
        <v>209</v>
      </c>
      <c r="D98" s="63" t="s">
        <v>728</v>
      </c>
      <c r="E98" s="63" t="s">
        <v>729</v>
      </c>
      <c r="F98" s="63" t="s">
        <v>730</v>
      </c>
      <c r="G98" s="63" t="s">
        <v>731</v>
      </c>
      <c r="H98" s="128" t="str">
        <f>VLOOKUP(D98,'인증실적 비공개승인관리_국내'!$D:$K,6,FALSE)</f>
        <v>2019-07-10</v>
      </c>
      <c r="I98" s="176" t="str">
        <f>VLOOKUP(D98,'인증실적 비공개승인관리_국내'!$D:$K,7,FALSE)</f>
        <v>산업통상부</v>
      </c>
      <c r="J98" s="176" t="str">
        <f>VLOOKUP(D98,'인증실적 비공개승인관리_국내'!$D:$K,8,FALSE)</f>
        <v>2022-06-02</v>
      </c>
      <c r="K98" s="72" t="str">
        <f>VLOOKUP(A98,'인증실적 비공개승인관리_국내'!$A:$N,8,FALSE)</f>
        <v>보완요청</v>
      </c>
      <c r="L98" s="63" t="str">
        <f t="shared" si="7"/>
        <v>1차</v>
      </c>
      <c r="M98" s="63" t="str">
        <f t="shared" si="8"/>
        <v>2015-12-01</v>
      </c>
      <c r="N98" s="128" t="str">
        <f>LEFT(VLOOKUP(D98,'국내인증(ORS)'!O:BI,38,0),10)</f>
        <v>2019-07-10</v>
      </c>
      <c r="O98" s="71" t="e">
        <f>IF(N98=#REF!,"O","X")</f>
        <v>#REF!</v>
      </c>
      <c r="P98" s="53" t="s">
        <v>245</v>
      </c>
      <c r="Q98" s="53" t="s">
        <v>218</v>
      </c>
      <c r="R98" s="53" t="s">
        <v>213</v>
      </c>
      <c r="S98" s="71" t="s">
        <v>218</v>
      </c>
      <c r="T98" s="71" t="s">
        <v>213</v>
      </c>
      <c r="U98" s="53" t="s">
        <v>275</v>
      </c>
      <c r="V98" s="56" t="s">
        <v>260</v>
      </c>
      <c r="W98" s="64" t="s">
        <v>471</v>
      </c>
      <c r="X98" s="56" t="s">
        <v>280</v>
      </c>
      <c r="Y98" s="56" t="s">
        <v>280</v>
      </c>
      <c r="Z98" s="56" t="s">
        <v>280</v>
      </c>
      <c r="AA98" s="56" t="s">
        <v>373</v>
      </c>
      <c r="AB98" s="56" t="s">
        <v>373</v>
      </c>
      <c r="AC98" s="56" t="s">
        <v>280</v>
      </c>
      <c r="AD98" s="56" t="s">
        <v>280</v>
      </c>
      <c r="AE98" s="66" t="s">
        <v>268</v>
      </c>
      <c r="AF98" s="56"/>
    </row>
    <row r="99" spans="1:32" ht="20.149999999999999" customHeight="1">
      <c r="A99" s="3" t="str">
        <f t="shared" ref="A99:A128" si="9">D99&amp;L99&amp;M99</f>
        <v>성암아스콘 건조로 연료교체(B-C유 -&gt; LNG)를 통한 온실가스 배출 감축사업1차2015-11-01</v>
      </c>
      <c r="B99" s="128">
        <v>97</v>
      </c>
      <c r="C99" s="63" t="s">
        <v>209</v>
      </c>
      <c r="D99" s="63" t="s">
        <v>732</v>
      </c>
      <c r="E99" s="63" t="s">
        <v>733</v>
      </c>
      <c r="F99" s="63" t="s">
        <v>734</v>
      </c>
      <c r="G99" s="63" t="s">
        <v>525</v>
      </c>
      <c r="H99" s="128" t="str">
        <f>VLOOKUP(D99,'인증실적 비공개승인관리_국내'!$D:$K,6,FALSE)</f>
        <v>2019-07-10</v>
      </c>
      <c r="I99" s="176" t="str">
        <f>VLOOKUP(D99,'인증실적 비공개승인관리_국내'!$D:$K,7,FALSE)</f>
        <v>산업통상부</v>
      </c>
      <c r="J99" s="176" t="str">
        <f>VLOOKUP(D99,'인증실적 비공개승인관리_국내'!$D:$K,8,FALSE)</f>
        <v>2022-06-02</v>
      </c>
      <c r="K99" s="72" t="str">
        <f>VLOOKUP(A99,'인증실적 비공개승인관리_국내'!$A:$N,8,FALSE)</f>
        <v>보완요청</v>
      </c>
      <c r="L99" s="63" t="str">
        <f t="shared" si="7"/>
        <v>1차</v>
      </c>
      <c r="M99" s="63" t="str">
        <f t="shared" si="8"/>
        <v>2015-11-01</v>
      </c>
      <c r="N99" s="128" t="str">
        <f>LEFT(VLOOKUP(D99,'국내인증(ORS)'!O:BI,38,0),10)</f>
        <v>2019-07-10</v>
      </c>
      <c r="O99" s="71" t="e">
        <f>IF(N99=#REF!,"O","X")</f>
        <v>#REF!</v>
      </c>
      <c r="P99" s="53" t="s">
        <v>245</v>
      </c>
      <c r="Q99" s="53" t="s">
        <v>218</v>
      </c>
      <c r="R99" s="53" t="s">
        <v>213</v>
      </c>
      <c r="S99" s="71" t="s">
        <v>218</v>
      </c>
      <c r="T99" s="71" t="s">
        <v>213</v>
      </c>
      <c r="U99" s="53" t="s">
        <v>275</v>
      </c>
      <c r="V99" s="56" t="s">
        <v>735</v>
      </c>
      <c r="W99" s="64" t="s">
        <v>471</v>
      </c>
      <c r="X99" s="56" t="s">
        <v>280</v>
      </c>
      <c r="Y99" s="56" t="s">
        <v>280</v>
      </c>
      <c r="Z99" s="56" t="s">
        <v>280</v>
      </c>
      <c r="AA99" s="56" t="s">
        <v>373</v>
      </c>
      <c r="AB99" s="56" t="s">
        <v>280</v>
      </c>
      <c r="AC99" s="56" t="s">
        <v>280</v>
      </c>
      <c r="AD99" s="56" t="s">
        <v>280</v>
      </c>
      <c r="AE99" s="66" t="s">
        <v>268</v>
      </c>
      <c r="AF99" s="56"/>
    </row>
    <row r="100" spans="1:32" ht="20.149999999999999" customHeight="1">
      <c r="A100" s="3" t="str">
        <f t="shared" si="9"/>
        <v>삼화판지 보일러의 연료전환 (B-C유→LNG)를 통한 온실가스 감축사업1차2016-08-01</v>
      </c>
      <c r="B100" s="128">
        <v>98</v>
      </c>
      <c r="C100" s="63" t="s">
        <v>209</v>
      </c>
      <c r="D100" s="63" t="s">
        <v>736</v>
      </c>
      <c r="E100" s="63" t="s">
        <v>737</v>
      </c>
      <c r="F100" s="63" t="s">
        <v>629</v>
      </c>
      <c r="G100" s="63" t="s">
        <v>583</v>
      </c>
      <c r="H100" s="128" t="str">
        <f>VLOOKUP(D100,'인증실적 비공개승인관리_국내'!$D:$K,6,FALSE)</f>
        <v>2019-05-31</v>
      </c>
      <c r="I100" s="176" t="str">
        <f>VLOOKUP(D100,'인증실적 비공개승인관리_국내'!$D:$K,7,FALSE)</f>
        <v>산업통상부</v>
      </c>
      <c r="J100" s="176" t="str">
        <f>VLOOKUP(D100,'인증실적 비공개승인관리_국내'!$D:$K,8,FALSE)</f>
        <v>2022-06-02</v>
      </c>
      <c r="K100" s="72" t="str">
        <f>VLOOKUP(A100,'인증실적 비공개승인관리_국내'!$A:$N,8,FALSE)</f>
        <v>보완요청</v>
      </c>
      <c r="L100" s="63" t="str">
        <f t="shared" si="7"/>
        <v>1차</v>
      </c>
      <c r="M100" s="63" t="str">
        <f t="shared" si="8"/>
        <v>2016-08-01</v>
      </c>
      <c r="N100" s="128" t="str">
        <f>LEFT(VLOOKUP(D100,'국내인증(ORS)'!O:BI,38,0),10)</f>
        <v>2019-05-31</v>
      </c>
      <c r="O100" s="71" t="e">
        <f>IF(N100=#REF!,"O","X")</f>
        <v>#REF!</v>
      </c>
      <c r="P100" s="53" t="s">
        <v>245</v>
      </c>
      <c r="Q100" s="53" t="s">
        <v>218</v>
      </c>
      <c r="R100" s="53" t="s">
        <v>213</v>
      </c>
      <c r="S100" s="71" t="s">
        <v>218</v>
      </c>
      <c r="T100" s="71" t="s">
        <v>213</v>
      </c>
      <c r="U100" s="53" t="s">
        <v>275</v>
      </c>
      <c r="V100" s="56" t="s">
        <v>735</v>
      </c>
      <c r="W100" s="64" t="s">
        <v>471</v>
      </c>
      <c r="X100" s="56" t="s">
        <v>280</v>
      </c>
      <c r="Y100" s="56" t="s">
        <v>280</v>
      </c>
      <c r="Z100" s="56" t="s">
        <v>280</v>
      </c>
      <c r="AA100" s="56" t="s">
        <v>373</v>
      </c>
      <c r="AB100" s="56" t="s">
        <v>373</v>
      </c>
      <c r="AC100" s="56" t="s">
        <v>280</v>
      </c>
      <c r="AD100" s="56" t="s">
        <v>280</v>
      </c>
      <c r="AE100" s="66" t="s">
        <v>268</v>
      </c>
      <c r="AF100" s="56"/>
    </row>
    <row r="101" spans="1:32" ht="20.149999999999999" customHeight="1">
      <c r="A101" s="3" t="str">
        <f t="shared" si="9"/>
        <v>남양아스콘(주) 버너연료를 B-C유에서 LNG로 연료 전환 하는 온실가스감축사업1차2016-03-01</v>
      </c>
      <c r="B101" s="128">
        <v>99</v>
      </c>
      <c r="C101" s="63" t="s">
        <v>209</v>
      </c>
      <c r="D101" s="63" t="s">
        <v>738</v>
      </c>
      <c r="E101" s="63" t="s">
        <v>739</v>
      </c>
      <c r="F101" s="63" t="s">
        <v>740</v>
      </c>
      <c r="G101" s="63" t="s">
        <v>741</v>
      </c>
      <c r="H101" s="128" t="str">
        <f>VLOOKUP(D101,'인증실적 비공개승인관리_국내'!$D:$K,6,FALSE)</f>
        <v>2019-04-19</v>
      </c>
      <c r="I101" s="176" t="str">
        <f>VLOOKUP(D101,'인증실적 비공개승인관리_국내'!$D:$K,7,FALSE)</f>
        <v>산업통상부</v>
      </c>
      <c r="J101" s="176" t="str">
        <f>VLOOKUP(D101,'인증실적 비공개승인관리_국내'!$D:$K,8,FALSE)</f>
        <v>2022-06-07</v>
      </c>
      <c r="K101" s="72" t="str">
        <f>VLOOKUP(A101,'인증실적 비공개승인관리_국내'!$A:$N,8,FALSE)</f>
        <v>보완요청</v>
      </c>
      <c r="L101" s="63" t="str">
        <f t="shared" si="7"/>
        <v>1차</v>
      </c>
      <c r="M101" s="63" t="str">
        <f t="shared" si="8"/>
        <v>2016-03-01</v>
      </c>
      <c r="N101" s="128" t="str">
        <f>LEFT(VLOOKUP(D101,'국내인증(ORS)'!O:BI,38,0),10)</f>
        <v>2019-04-19</v>
      </c>
      <c r="O101" s="71" t="e">
        <f>IF(N101=#REF!,"O","X")</f>
        <v>#REF!</v>
      </c>
      <c r="P101" s="53" t="s">
        <v>245</v>
      </c>
      <c r="Q101" s="53" t="s">
        <v>218</v>
      </c>
      <c r="R101" s="53" t="s">
        <v>213</v>
      </c>
      <c r="S101" s="71" t="s">
        <v>218</v>
      </c>
      <c r="T101" s="71" t="s">
        <v>213</v>
      </c>
      <c r="U101" s="53" t="s">
        <v>275</v>
      </c>
      <c r="V101" s="56" t="s">
        <v>735</v>
      </c>
      <c r="W101" s="64" t="s">
        <v>471</v>
      </c>
      <c r="X101" s="56" t="s">
        <v>280</v>
      </c>
      <c r="Y101" s="56" t="s">
        <v>280</v>
      </c>
      <c r="Z101" s="56" t="s">
        <v>280</v>
      </c>
      <c r="AA101" s="56" t="s">
        <v>373</v>
      </c>
      <c r="AB101" s="56" t="s">
        <v>373</v>
      </c>
      <c r="AC101" s="56" t="s">
        <v>280</v>
      </c>
      <c r="AD101" s="56" t="s">
        <v>280</v>
      </c>
      <c r="AE101" s="66" t="s">
        <v>268</v>
      </c>
      <c r="AF101" s="56"/>
    </row>
    <row r="102" spans="1:32" ht="20.149999999999999" customHeight="1">
      <c r="A102" s="3" t="str">
        <f t="shared" si="9"/>
        <v>가열드라이어 버너 연료전환(벙커C유 및 이온정제유 → LNG)을 통한 온실가스(CO2) 배출 감축사업1차2015-11-01</v>
      </c>
      <c r="B102" s="128">
        <v>100</v>
      </c>
      <c r="C102" s="63" t="s">
        <v>209</v>
      </c>
      <c r="D102" s="63" t="s">
        <v>742</v>
      </c>
      <c r="E102" s="63" t="s">
        <v>743</v>
      </c>
      <c r="F102" s="63" t="s">
        <v>734</v>
      </c>
      <c r="G102" s="63" t="s">
        <v>525</v>
      </c>
      <c r="H102" s="128" t="str">
        <f>VLOOKUP(D102,'인증실적 비공개승인관리_국내'!$D:$K,6,FALSE)</f>
        <v>2019-04-08</v>
      </c>
      <c r="I102" s="176" t="str">
        <f>VLOOKUP(D102,'인증실적 비공개승인관리_국내'!$D:$K,7,FALSE)</f>
        <v>산업통상부</v>
      </c>
      <c r="J102" s="176" t="str">
        <f>VLOOKUP(D102,'인증실적 비공개승인관리_국내'!$D:$K,8,FALSE)</f>
        <v>2022-06-02</v>
      </c>
      <c r="K102" s="72" t="str">
        <f>VLOOKUP(A102,'인증실적 비공개승인관리_국내'!$A:$N,8,FALSE)</f>
        <v>보완요청</v>
      </c>
      <c r="L102" s="63" t="str">
        <f t="shared" si="7"/>
        <v>1차</v>
      </c>
      <c r="M102" s="63" t="str">
        <f t="shared" si="8"/>
        <v>2015-11-01</v>
      </c>
      <c r="N102" s="128" t="str">
        <f>LEFT(VLOOKUP(D102,'국내인증(ORS)'!O:BI,38,0),10)</f>
        <v>2019-04-08</v>
      </c>
      <c r="O102" s="71" t="e">
        <f>IF(N102=#REF!,"O","X")</f>
        <v>#REF!</v>
      </c>
      <c r="P102" s="53" t="s">
        <v>245</v>
      </c>
      <c r="Q102" s="53" t="s">
        <v>218</v>
      </c>
      <c r="R102" s="53" t="s">
        <v>213</v>
      </c>
      <c r="S102" s="71" t="s">
        <v>218</v>
      </c>
      <c r="T102" s="71" t="s">
        <v>213</v>
      </c>
      <c r="U102" s="53" t="s">
        <v>275</v>
      </c>
      <c r="V102" s="56" t="s">
        <v>735</v>
      </c>
      <c r="W102" s="64" t="s">
        <v>471</v>
      </c>
      <c r="X102" s="56" t="s">
        <v>280</v>
      </c>
      <c r="Y102" s="56" t="s">
        <v>280</v>
      </c>
      <c r="Z102" s="56" t="s">
        <v>280</v>
      </c>
      <c r="AA102" s="56" t="s">
        <v>373</v>
      </c>
      <c r="AB102" s="56" t="s">
        <v>373</v>
      </c>
      <c r="AC102" s="56" t="s">
        <v>280</v>
      </c>
      <c r="AD102" s="56" t="s">
        <v>280</v>
      </c>
      <c r="AE102" s="66" t="s">
        <v>268</v>
      </c>
      <c r="AF102" s="56"/>
    </row>
    <row r="103" spans="1:32" ht="20.149999999999999" customHeight="1">
      <c r="A103" s="3" t="str">
        <f t="shared" si="9"/>
        <v>IS동서 청양 보일러 연료전환(B-C유→LNG)을 통한 온실가스 감축 사업1차2016-04-01</v>
      </c>
      <c r="B103" s="128">
        <v>101</v>
      </c>
      <c r="C103" s="63" t="s">
        <v>209</v>
      </c>
      <c r="D103" s="63" t="s">
        <v>744</v>
      </c>
      <c r="E103" s="63" t="s">
        <v>745</v>
      </c>
      <c r="F103" s="63" t="s">
        <v>697</v>
      </c>
      <c r="G103" s="63" t="s">
        <v>634</v>
      </c>
      <c r="H103" s="128" t="str">
        <f>VLOOKUP(D103,'인증실적 비공개승인관리_국내'!$D:$K,6,FALSE)</f>
        <v>2019-04-08</v>
      </c>
      <c r="I103" s="176" t="str">
        <f>VLOOKUP(D103,'인증실적 비공개승인관리_국내'!$D:$K,7,FALSE)</f>
        <v>산업통상부</v>
      </c>
      <c r="J103" s="176" t="str">
        <f>VLOOKUP(D103,'인증실적 비공개승인관리_국내'!$D:$K,8,FALSE)</f>
        <v>2022-06-02</v>
      </c>
      <c r="K103" s="72" t="str">
        <f>VLOOKUP(A103,'인증실적 비공개승인관리_국내'!$A:$N,8,FALSE)</f>
        <v>보완요청</v>
      </c>
      <c r="L103" s="63" t="str">
        <f t="shared" si="7"/>
        <v>1차</v>
      </c>
      <c r="M103" s="63" t="str">
        <f t="shared" si="8"/>
        <v>2016-04-01</v>
      </c>
      <c r="N103" s="128" t="str">
        <f>LEFT(VLOOKUP(D103,'국내인증(ORS)'!O:BI,38,0),10)</f>
        <v>2019-04-08</v>
      </c>
      <c r="O103" s="71" t="e">
        <f>IF(N103=#REF!,"O","X")</f>
        <v>#REF!</v>
      </c>
      <c r="P103" s="53" t="s">
        <v>245</v>
      </c>
      <c r="Q103" s="53" t="s">
        <v>218</v>
      </c>
      <c r="R103" s="53" t="s">
        <v>213</v>
      </c>
      <c r="S103" s="71" t="s">
        <v>218</v>
      </c>
      <c r="T103" s="71" t="s">
        <v>213</v>
      </c>
      <c r="U103" s="71" t="s">
        <v>275</v>
      </c>
      <c r="V103" s="56" t="s">
        <v>735</v>
      </c>
      <c r="W103" s="64" t="s">
        <v>471</v>
      </c>
      <c r="X103" s="56" t="s">
        <v>280</v>
      </c>
      <c r="Y103" s="56" t="s">
        <v>280</v>
      </c>
      <c r="Z103" s="56" t="s">
        <v>280</v>
      </c>
      <c r="AA103" s="56" t="s">
        <v>373</v>
      </c>
      <c r="AB103" s="56" t="s">
        <v>373</v>
      </c>
      <c r="AC103" s="56" t="s">
        <v>280</v>
      </c>
      <c r="AD103" s="56" t="s">
        <v>280</v>
      </c>
      <c r="AE103" s="66" t="s">
        <v>268</v>
      </c>
      <c r="AF103" s="56"/>
    </row>
    <row r="104" spans="1:32" ht="20.149999999999999" customHeight="1">
      <c r="A104" s="3" t="str">
        <f t="shared" si="9"/>
        <v>삼원의 스팀보일러 연료교체를 통한 온실가스 감축사업1차2014-01-01</v>
      </c>
      <c r="B104" s="128">
        <v>102</v>
      </c>
      <c r="C104" s="63" t="s">
        <v>209</v>
      </c>
      <c r="D104" s="63" t="s">
        <v>746</v>
      </c>
      <c r="E104" s="63" t="s">
        <v>747</v>
      </c>
      <c r="F104" s="63" t="s">
        <v>748</v>
      </c>
      <c r="G104" s="63" t="s">
        <v>564</v>
      </c>
      <c r="H104" s="128" t="str">
        <f>VLOOKUP(D104,'인증실적 비공개승인관리_국내'!$D:$K,6,FALSE)</f>
        <v>2019-04-08</v>
      </c>
      <c r="I104" s="176" t="str">
        <f>VLOOKUP(D104,'인증실적 비공개승인관리_국내'!$D:$K,7,FALSE)</f>
        <v>산업통상부</v>
      </c>
      <c r="J104" s="176" t="str">
        <f>VLOOKUP(D104,'인증실적 비공개승인관리_국내'!$D:$K,8,FALSE)</f>
        <v>2022-06-02</v>
      </c>
      <c r="K104" s="72" t="str">
        <f>VLOOKUP(A104,'인증실적 비공개승인관리_국내'!$A:$N,8,FALSE)</f>
        <v>보완요청</v>
      </c>
      <c r="L104" s="63" t="str">
        <f t="shared" si="7"/>
        <v>1차</v>
      </c>
      <c r="M104" s="63" t="str">
        <f t="shared" si="8"/>
        <v>2014-01-01</v>
      </c>
      <c r="N104" s="128" t="str">
        <f>LEFT(VLOOKUP(D104,'국내인증(ORS)'!O:BI,38,0),10)</f>
        <v>2019-04-08</v>
      </c>
      <c r="O104" s="71" t="e">
        <f>IF(N104=#REF!,"O","X")</f>
        <v>#REF!</v>
      </c>
      <c r="P104" s="53" t="s">
        <v>245</v>
      </c>
      <c r="Q104" s="53" t="s">
        <v>218</v>
      </c>
      <c r="R104" s="53" t="s">
        <v>213</v>
      </c>
      <c r="S104" s="71" t="s">
        <v>218</v>
      </c>
      <c r="T104" s="71" t="s">
        <v>213</v>
      </c>
      <c r="U104" s="53" t="s">
        <v>275</v>
      </c>
      <c r="V104" s="56" t="s">
        <v>735</v>
      </c>
      <c r="W104" s="64" t="s">
        <v>471</v>
      </c>
      <c r="X104" s="56" t="s">
        <v>280</v>
      </c>
      <c r="Y104" s="56" t="s">
        <v>280</v>
      </c>
      <c r="Z104" s="56" t="s">
        <v>280</v>
      </c>
      <c r="AA104" s="56" t="s">
        <v>373</v>
      </c>
      <c r="AB104" s="56" t="s">
        <v>373</v>
      </c>
      <c r="AC104" s="56" t="s">
        <v>280</v>
      </c>
      <c r="AD104" s="56" t="s">
        <v>280</v>
      </c>
      <c r="AE104" s="56" t="s">
        <v>268</v>
      </c>
      <c r="AF104" s="56"/>
    </row>
    <row r="105" spans="1:32" ht="20.149999999999999" customHeight="1">
      <c r="A105" s="3" t="str">
        <f t="shared" si="9"/>
        <v xml:space="preserve"> ㈜한화 울산소재 질산공장 N2O 감축 프로젝트3차2016-08-27</v>
      </c>
      <c r="B105" s="128">
        <v>103</v>
      </c>
      <c r="C105" s="63" t="s">
        <v>209</v>
      </c>
      <c r="D105" s="63" t="s">
        <v>749</v>
      </c>
      <c r="E105" s="63" t="s">
        <v>750</v>
      </c>
      <c r="F105" s="63" t="s">
        <v>531</v>
      </c>
      <c r="G105" s="63" t="s">
        <v>751</v>
      </c>
      <c r="H105" s="128" t="str">
        <f>VLOOKUP(D105,'인증실적 비공개승인관리_국내'!$D:$K,6,FALSE)</f>
        <v>2019-04-05</v>
      </c>
      <c r="I105" s="176" t="str">
        <f>VLOOKUP(D105,'인증실적 비공개승인관리_국내'!$D:$K,7,FALSE)</f>
        <v>산업통상부</v>
      </c>
      <c r="J105" s="176" t="str">
        <f>VLOOKUP(D105,'인증실적 비공개승인관리_국내'!$D:$K,8,FALSE)</f>
        <v>2022-06-02</v>
      </c>
      <c r="K105" s="72" t="str">
        <f>VLOOKUP(A105,'인증실적 비공개승인관리_국내'!$A:$N,8,FALSE)</f>
        <v>보완요청</v>
      </c>
      <c r="L105" s="63" t="str">
        <f t="shared" si="7"/>
        <v>3차</v>
      </c>
      <c r="M105" s="63" t="str">
        <f t="shared" si="8"/>
        <v>2016-08-27</v>
      </c>
      <c r="N105" s="128" t="str">
        <f>LEFT(VLOOKUP(D105,'국내인증(ORS)'!O:BI,38,0),10)</f>
        <v>2026-04-27</v>
      </c>
      <c r="O105" s="71" t="e">
        <f>IF(N105=#REF!,"O","X")</f>
        <v>#REF!</v>
      </c>
      <c r="P105" s="53" t="s">
        <v>245</v>
      </c>
      <c r="Q105" s="53" t="s">
        <v>218</v>
      </c>
      <c r="R105" s="53" t="s">
        <v>213</v>
      </c>
      <c r="S105" s="71" t="s">
        <v>218</v>
      </c>
      <c r="T105" s="71" t="s">
        <v>213</v>
      </c>
      <c r="U105" s="53" t="s">
        <v>275</v>
      </c>
      <c r="V105" s="56" t="s">
        <v>735</v>
      </c>
      <c r="W105" s="65" t="s">
        <v>752</v>
      </c>
      <c r="X105" s="56" t="s">
        <v>280</v>
      </c>
      <c r="Y105" s="56" t="s">
        <v>373</v>
      </c>
      <c r="Z105" s="56" t="s">
        <v>280</v>
      </c>
      <c r="AA105" s="56" t="s">
        <v>373</v>
      </c>
      <c r="AB105" s="56" t="s">
        <v>373</v>
      </c>
      <c r="AC105" s="56" t="s">
        <v>280</v>
      </c>
      <c r="AD105" s="56" t="s">
        <v>280</v>
      </c>
      <c r="AE105" s="53" t="s">
        <v>327</v>
      </c>
      <c r="AF105" s="56"/>
    </row>
    <row r="106" spans="1:32" ht="20.149999999999999" customHeight="1">
      <c r="A106" s="3" t="str">
        <f t="shared" si="9"/>
        <v>신안포장산업 주식회사 연료전환 (정제유 -&gt;도시가스) 감축사업1차2008-07-11</v>
      </c>
      <c r="B106" s="128">
        <v>104</v>
      </c>
      <c r="C106" s="63" t="s">
        <v>209</v>
      </c>
      <c r="D106" s="63" t="s">
        <v>753</v>
      </c>
      <c r="E106" s="63" t="s">
        <v>754</v>
      </c>
      <c r="F106" s="63" t="s">
        <v>755</v>
      </c>
      <c r="G106" s="63" t="s">
        <v>756</v>
      </c>
      <c r="H106" s="128" t="str">
        <f>VLOOKUP(D106,'인증실적 비공개승인관리_국내'!$D:$K,6,FALSE)</f>
        <v>2019-01-21</v>
      </c>
      <c r="I106" s="176" t="str">
        <f>VLOOKUP(D106,'인증실적 비공개승인관리_국내'!$D:$K,7,FALSE)</f>
        <v>산업통상부</v>
      </c>
      <c r="J106" s="176" t="str">
        <f>VLOOKUP(D106,'인증실적 비공개승인관리_국내'!$D:$K,8,FALSE)</f>
        <v>2022-06-02</v>
      </c>
      <c r="K106" s="72" t="str">
        <f>VLOOKUP(A106,'인증실적 비공개승인관리_국내'!$A:$N,8,FALSE)</f>
        <v>보완요청</v>
      </c>
      <c r="L106" s="63" t="str">
        <f t="shared" si="7"/>
        <v>1차</v>
      </c>
      <c r="M106" s="63" t="str">
        <f t="shared" si="8"/>
        <v>2008-07-11</v>
      </c>
      <c r="N106" s="128" t="str">
        <f>LEFT(VLOOKUP(D106,'국내인증(ORS)'!O:BI,38,0),10)</f>
        <v>2019-01-21</v>
      </c>
      <c r="O106" s="71" t="e">
        <f>IF(N106=#REF!,"O","X")</f>
        <v>#REF!</v>
      </c>
      <c r="P106" s="53" t="s">
        <v>245</v>
      </c>
      <c r="Q106" s="53" t="s">
        <v>218</v>
      </c>
      <c r="R106" s="53" t="s">
        <v>213</v>
      </c>
      <c r="S106" s="71" t="s">
        <v>218</v>
      </c>
      <c r="T106" s="71" t="s">
        <v>213</v>
      </c>
      <c r="U106" s="53" t="s">
        <v>275</v>
      </c>
      <c r="V106" s="56" t="s">
        <v>735</v>
      </c>
      <c r="W106" s="65" t="s">
        <v>757</v>
      </c>
      <c r="X106" s="56" t="s">
        <v>280</v>
      </c>
      <c r="Y106" s="56" t="s">
        <v>280</v>
      </c>
      <c r="Z106" s="56" t="s">
        <v>373</v>
      </c>
      <c r="AA106" s="56" t="s">
        <v>373</v>
      </c>
      <c r="AB106" s="56" t="s">
        <v>280</v>
      </c>
      <c r="AC106" s="56" t="s">
        <v>280</v>
      </c>
      <c r="AD106" s="56" t="s">
        <v>280</v>
      </c>
      <c r="AE106" s="53" t="s">
        <v>16</v>
      </c>
      <c r="AF106" s="56"/>
    </row>
    <row r="107" spans="1:32" ht="20.149999999999999" customHeight="1">
      <c r="A107" s="3" t="str">
        <f t="shared" si="9"/>
        <v>팜스코 중부공장 연료전환 (B-C유 &gt;도시가스) 감축사업1차2008-12-17</v>
      </c>
      <c r="B107" s="128">
        <v>105</v>
      </c>
      <c r="C107" s="63" t="s">
        <v>209</v>
      </c>
      <c r="D107" s="63" t="s">
        <v>758</v>
      </c>
      <c r="E107" s="63" t="s">
        <v>628</v>
      </c>
      <c r="F107" s="63" t="s">
        <v>759</v>
      </c>
      <c r="G107" s="63" t="s">
        <v>760</v>
      </c>
      <c r="H107" s="128" t="str">
        <f>VLOOKUP(D107,'인증실적 비공개승인관리_국내'!$D:$K,6,FALSE)</f>
        <v>2019-01-21</v>
      </c>
      <c r="I107" s="176" t="str">
        <f>VLOOKUP(D107,'인증실적 비공개승인관리_국내'!$D:$K,7,FALSE)</f>
        <v>산업통상부</v>
      </c>
      <c r="J107" s="176" t="str">
        <f>VLOOKUP(D107,'인증실적 비공개승인관리_국내'!$D:$K,8,FALSE)</f>
        <v>2022-06-02</v>
      </c>
      <c r="K107" s="72" t="str">
        <f>VLOOKUP(A107,'인증실적 비공개승인관리_국내'!$A:$N,8,FALSE)</f>
        <v>보완요청</v>
      </c>
      <c r="L107" s="63" t="str">
        <f t="shared" si="7"/>
        <v>1차</v>
      </c>
      <c r="M107" s="63" t="str">
        <f t="shared" si="8"/>
        <v>2008-12-17</v>
      </c>
      <c r="N107" s="128" t="str">
        <f>LEFT(VLOOKUP(D107,'국내인증(ORS)'!O:BI,38,0),10)</f>
        <v>2019-01-21</v>
      </c>
      <c r="O107" s="71" t="e">
        <f>IF(N107=#REF!,"O","X")</f>
        <v>#REF!</v>
      </c>
      <c r="P107" s="53" t="s">
        <v>245</v>
      </c>
      <c r="Q107" s="53" t="s">
        <v>218</v>
      </c>
      <c r="R107" s="53" t="s">
        <v>213</v>
      </c>
      <c r="S107" s="71" t="s">
        <v>218</v>
      </c>
      <c r="T107" s="71" t="s">
        <v>213</v>
      </c>
      <c r="U107" s="53" t="s">
        <v>275</v>
      </c>
      <c r="V107" s="56" t="s">
        <v>735</v>
      </c>
      <c r="W107" s="65" t="s">
        <v>757</v>
      </c>
      <c r="X107" s="56" t="s">
        <v>280</v>
      </c>
      <c r="Y107" s="56" t="s">
        <v>280</v>
      </c>
      <c r="Z107" s="56" t="s">
        <v>280</v>
      </c>
      <c r="AA107" s="56" t="s">
        <v>373</v>
      </c>
      <c r="AB107" s="56" t="s">
        <v>280</v>
      </c>
      <c r="AC107" s="56" t="s">
        <v>280</v>
      </c>
      <c r="AD107" s="56" t="s">
        <v>280</v>
      </c>
      <c r="AE107" s="53" t="s">
        <v>16</v>
      </c>
      <c r="AF107" s="56"/>
    </row>
    <row r="108" spans="1:32" ht="20.149999999999999" customHeight="1">
      <c r="A108" s="3" t="str">
        <f t="shared" si="9"/>
        <v>홍익콘크리트산업 연료전환(B-C유-&gt;도시가스) 감축사업(C-001)1차2011-08-17</v>
      </c>
      <c r="B108" s="128">
        <v>106</v>
      </c>
      <c r="C108" s="63" t="s">
        <v>277</v>
      </c>
      <c r="D108" s="63" t="s">
        <v>761</v>
      </c>
      <c r="E108" s="63" t="s">
        <v>223</v>
      </c>
      <c r="F108" s="63" t="s">
        <v>762</v>
      </c>
      <c r="G108" s="63" t="s">
        <v>763</v>
      </c>
      <c r="H108" s="128" t="str">
        <f>VLOOKUP(D108,'인증실적 비공개승인관리_국내'!$D:$K,6,FALSE)</f>
        <v>2019-01-21</v>
      </c>
      <c r="I108" s="176" t="str">
        <f>VLOOKUP(D108,'인증실적 비공개승인관리_국내'!$D:$K,7,FALSE)</f>
        <v>산업통상부</v>
      </c>
      <c r="J108" s="176" t="str">
        <f>VLOOKUP(D108,'인증실적 비공개승인관리_국내'!$D:$K,8,FALSE)</f>
        <v>2022-10-19</v>
      </c>
      <c r="K108" s="72" t="str">
        <f>VLOOKUP(A108,'인증실적 비공개승인관리_국내'!$A:$N,8,FALSE)</f>
        <v>보완요청</v>
      </c>
      <c r="L108" s="63" t="str">
        <f t="shared" si="7"/>
        <v>1차</v>
      </c>
      <c r="M108" s="63" t="str">
        <f t="shared" si="8"/>
        <v>2011-08-17</v>
      </c>
      <c r="N108" s="128" t="str">
        <f>LEFT(VLOOKUP(D108,'국내인증(ORS)'!O:BI,38,0),10)</f>
        <v>2021-12-17</v>
      </c>
      <c r="O108" s="71" t="e">
        <f>IF(N108=#REF!,"O","X")</f>
        <v>#REF!</v>
      </c>
      <c r="P108" s="53" t="s">
        <v>245</v>
      </c>
      <c r="Q108" s="53" t="s">
        <v>218</v>
      </c>
      <c r="R108" s="53" t="s">
        <v>213</v>
      </c>
      <c r="S108" s="71" t="s">
        <v>218</v>
      </c>
      <c r="T108" s="71" t="s">
        <v>213</v>
      </c>
      <c r="U108" s="53" t="s">
        <v>137</v>
      </c>
      <c r="V108" s="53" t="s">
        <v>134</v>
      </c>
      <c r="W108" s="65" t="s">
        <v>764</v>
      </c>
      <c r="X108" s="56" t="s">
        <v>280</v>
      </c>
      <c r="Y108" s="56" t="s">
        <v>280</v>
      </c>
      <c r="Z108" s="56" t="s">
        <v>280</v>
      </c>
      <c r="AA108" s="56" t="s">
        <v>280</v>
      </c>
      <c r="AB108" s="56" t="s">
        <v>280</v>
      </c>
      <c r="AC108" s="56" t="s">
        <v>280</v>
      </c>
      <c r="AD108" s="56" t="s">
        <v>280</v>
      </c>
      <c r="AE108" s="53" t="s">
        <v>16</v>
      </c>
      <c r="AF108" s="56" t="s">
        <v>392</v>
      </c>
    </row>
    <row r="109" spans="1:32" ht="20.149999999999999" customHeight="1">
      <c r="A109" s="3" t="str">
        <f t="shared" si="9"/>
        <v>삼화페인트공업 주식회사 연료전환 (B-C유 → 도시가스) 감축사업1차2008-12-04</v>
      </c>
      <c r="B109" s="128">
        <v>107</v>
      </c>
      <c r="C109" s="63" t="s">
        <v>209</v>
      </c>
      <c r="D109" s="63" t="s">
        <v>765</v>
      </c>
      <c r="E109" s="63" t="s">
        <v>766</v>
      </c>
      <c r="F109" s="63" t="s">
        <v>767</v>
      </c>
      <c r="G109" s="63" t="s">
        <v>768</v>
      </c>
      <c r="H109" s="128" t="str">
        <f>VLOOKUP(D109,'인증실적 비공개승인관리_국내'!$D:$K,6,FALSE)</f>
        <v>2019-01-15</v>
      </c>
      <c r="I109" s="176" t="str">
        <f>VLOOKUP(D109,'인증실적 비공개승인관리_국내'!$D:$K,7,FALSE)</f>
        <v>산업통상부</v>
      </c>
      <c r="J109" s="176" t="str">
        <f>VLOOKUP(D109,'인증실적 비공개승인관리_국내'!$D:$K,8,FALSE)</f>
        <v>2022-06-02</v>
      </c>
      <c r="K109" s="72" t="str">
        <f>VLOOKUP(A109,'인증실적 비공개승인관리_국내'!$A:$N,8,FALSE)</f>
        <v>보완요청</v>
      </c>
      <c r="L109" s="63" t="str">
        <f t="shared" si="7"/>
        <v>1차</v>
      </c>
      <c r="M109" s="63" t="str">
        <f t="shared" si="8"/>
        <v>2008-12-04</v>
      </c>
      <c r="N109" s="128" t="str">
        <f>LEFT(VLOOKUP(D109,'국내인증(ORS)'!O:BI,38,0),10)</f>
        <v>2019-01-15</v>
      </c>
      <c r="O109" s="71" t="e">
        <f>IF(N109=#REF!,"O","X")</f>
        <v>#REF!</v>
      </c>
      <c r="P109" s="53" t="s">
        <v>245</v>
      </c>
      <c r="Q109" s="53" t="s">
        <v>218</v>
      </c>
      <c r="R109" s="53" t="s">
        <v>213</v>
      </c>
      <c r="S109" s="71" t="s">
        <v>218</v>
      </c>
      <c r="T109" s="71" t="s">
        <v>213</v>
      </c>
      <c r="U109" s="53" t="s">
        <v>275</v>
      </c>
      <c r="V109" s="56" t="s">
        <v>735</v>
      </c>
      <c r="W109" s="65" t="s">
        <v>757</v>
      </c>
      <c r="X109" s="56" t="s">
        <v>280</v>
      </c>
      <c r="Y109" s="56" t="s">
        <v>280</v>
      </c>
      <c r="Z109" s="56" t="s">
        <v>280</v>
      </c>
      <c r="AA109" s="56" t="s">
        <v>373</v>
      </c>
      <c r="AB109" s="56" t="s">
        <v>280</v>
      </c>
      <c r="AC109" s="56" t="s">
        <v>280</v>
      </c>
      <c r="AD109" s="56" t="s">
        <v>280</v>
      </c>
      <c r="AE109" s="53" t="s">
        <v>16</v>
      </c>
      <c r="AF109" s="56"/>
    </row>
    <row r="110" spans="1:32" ht="20.149999999999999" customHeight="1">
      <c r="A110" s="3" t="str">
        <f t="shared" si="9"/>
        <v>선호피엔에스 연료전환 (B-B유 -&gt; 도시가스) 감축사업1차2007-02-13</v>
      </c>
      <c r="B110" s="128">
        <v>108</v>
      </c>
      <c r="C110" s="63" t="s">
        <v>209</v>
      </c>
      <c r="D110" s="63" t="s">
        <v>769</v>
      </c>
      <c r="E110" s="63" t="s">
        <v>770</v>
      </c>
      <c r="F110" s="63" t="s">
        <v>771</v>
      </c>
      <c r="G110" s="63" t="s">
        <v>772</v>
      </c>
      <c r="H110" s="128" t="str">
        <f>VLOOKUP(D110,'인증실적 비공개승인관리_국내'!$D:$K,6,FALSE)</f>
        <v>2019-01-15</v>
      </c>
      <c r="I110" s="176" t="str">
        <f>VLOOKUP(D110,'인증실적 비공개승인관리_국내'!$D:$K,7,FALSE)</f>
        <v>산업통상부</v>
      </c>
      <c r="J110" s="176" t="str">
        <f>VLOOKUP(D110,'인증실적 비공개승인관리_국내'!$D:$K,8,FALSE)</f>
        <v>2022-06-02</v>
      </c>
      <c r="K110" s="72" t="str">
        <f>VLOOKUP(A110,'인증실적 비공개승인관리_국내'!$A:$N,8,FALSE)</f>
        <v>보완요청</v>
      </c>
      <c r="L110" s="63" t="str">
        <f t="shared" si="7"/>
        <v>1차</v>
      </c>
      <c r="M110" s="63" t="str">
        <f t="shared" si="8"/>
        <v>2007-02-13</v>
      </c>
      <c r="N110" s="128" t="str">
        <f>LEFT(VLOOKUP(D110,'국내인증(ORS)'!O:BI,38,0),10)</f>
        <v>2019-01-15</v>
      </c>
      <c r="O110" s="71" t="e">
        <f>IF(N110=#REF!,"O","X")</f>
        <v>#REF!</v>
      </c>
      <c r="P110" s="53" t="s">
        <v>245</v>
      </c>
      <c r="Q110" s="53" t="s">
        <v>218</v>
      </c>
      <c r="R110" s="53" t="s">
        <v>213</v>
      </c>
      <c r="S110" s="71" t="s">
        <v>218</v>
      </c>
      <c r="T110" s="71" t="s">
        <v>213</v>
      </c>
      <c r="U110" s="53" t="s">
        <v>275</v>
      </c>
      <c r="V110" s="56" t="s">
        <v>735</v>
      </c>
      <c r="W110" s="65" t="s">
        <v>757</v>
      </c>
      <c r="X110" s="56" t="s">
        <v>280</v>
      </c>
      <c r="Y110" s="56" t="s">
        <v>280</v>
      </c>
      <c r="Z110" s="56" t="s">
        <v>373</v>
      </c>
      <c r="AA110" s="56" t="s">
        <v>373</v>
      </c>
      <c r="AB110" s="56" t="s">
        <v>280</v>
      </c>
      <c r="AC110" s="56" t="s">
        <v>280</v>
      </c>
      <c r="AD110" s="56" t="s">
        <v>280</v>
      </c>
      <c r="AE110" s="53" t="s">
        <v>16</v>
      </c>
      <c r="AF110" s="56"/>
    </row>
    <row r="111" spans="1:32" ht="20.149999999999999" customHeight="1">
      <c r="A111" s="3" t="str">
        <f t="shared" si="9"/>
        <v>동인신철공업 주식회사 연료전환 (B-C유 -&gt; 도시가스) 감축사업1차2008-03-20</v>
      </c>
      <c r="B111" s="128">
        <v>109</v>
      </c>
      <c r="C111" s="63" t="s">
        <v>209</v>
      </c>
      <c r="D111" s="63" t="s">
        <v>773</v>
      </c>
      <c r="E111" s="63" t="s">
        <v>774</v>
      </c>
      <c r="F111" s="63" t="s">
        <v>775</v>
      </c>
      <c r="G111" s="63" t="s">
        <v>776</v>
      </c>
      <c r="H111" s="128" t="str">
        <f>VLOOKUP(D111,'인증실적 비공개승인관리_국내'!$D:$K,6,FALSE)</f>
        <v>2019-01-15</v>
      </c>
      <c r="I111" s="176" t="str">
        <f>VLOOKUP(D111,'인증실적 비공개승인관리_국내'!$D:$K,7,FALSE)</f>
        <v>산업통상부</v>
      </c>
      <c r="J111" s="176" t="str">
        <f>VLOOKUP(D111,'인증실적 비공개승인관리_국내'!$D:$K,8,FALSE)</f>
        <v>2022-06-02</v>
      </c>
      <c r="K111" s="72" t="str">
        <f>VLOOKUP(A111,'인증실적 비공개승인관리_국내'!$A:$N,8,FALSE)</f>
        <v>보완요청</v>
      </c>
      <c r="L111" s="63" t="str">
        <f t="shared" si="7"/>
        <v>1차</v>
      </c>
      <c r="M111" s="63" t="str">
        <f t="shared" si="8"/>
        <v>2008-03-20</v>
      </c>
      <c r="N111" s="128" t="str">
        <f>LEFT(VLOOKUP(D111,'국내인증(ORS)'!O:BI,38,0),10)</f>
        <v>2019-01-15</v>
      </c>
      <c r="O111" s="71" t="e">
        <f>IF(N111=#REF!,"O","X")</f>
        <v>#REF!</v>
      </c>
      <c r="P111" s="53" t="s">
        <v>245</v>
      </c>
      <c r="Q111" s="53" t="s">
        <v>218</v>
      </c>
      <c r="R111" s="53" t="s">
        <v>213</v>
      </c>
      <c r="S111" s="71" t="s">
        <v>218</v>
      </c>
      <c r="T111" s="71" t="s">
        <v>213</v>
      </c>
      <c r="U111" s="53" t="s">
        <v>275</v>
      </c>
      <c r="V111" s="56" t="s">
        <v>735</v>
      </c>
      <c r="W111" s="65" t="s">
        <v>757</v>
      </c>
      <c r="X111" s="56" t="s">
        <v>280</v>
      </c>
      <c r="Y111" s="56" t="s">
        <v>280</v>
      </c>
      <c r="Z111" s="56" t="s">
        <v>280</v>
      </c>
      <c r="AA111" s="56" t="s">
        <v>373</v>
      </c>
      <c r="AB111" s="56" t="s">
        <v>280</v>
      </c>
      <c r="AC111" s="56" t="s">
        <v>280</v>
      </c>
      <c r="AD111" s="56" t="s">
        <v>280</v>
      </c>
      <c r="AE111" s="53" t="s">
        <v>16</v>
      </c>
      <c r="AF111" s="56"/>
    </row>
    <row r="112" spans="1:32" ht="20.149999999999999" customHeight="1">
      <c r="A112" s="3" t="str">
        <f t="shared" si="9"/>
        <v>영덕물산 연료전환(B-C유-&gt; 도시가스) 감축사업1차2007-09-10</v>
      </c>
      <c r="B112" s="128">
        <v>110</v>
      </c>
      <c r="C112" s="63" t="s">
        <v>209</v>
      </c>
      <c r="D112" s="63" t="s">
        <v>777</v>
      </c>
      <c r="E112" s="63" t="s">
        <v>778</v>
      </c>
      <c r="F112" s="63" t="s">
        <v>779</v>
      </c>
      <c r="G112" s="63" t="s">
        <v>780</v>
      </c>
      <c r="H112" s="128" t="str">
        <f>VLOOKUP(D112,'인증실적 비공개승인관리_국내'!$D:$K,6,FALSE)</f>
        <v>2019-01-15</v>
      </c>
      <c r="I112" s="176" t="str">
        <f>VLOOKUP(D112,'인증실적 비공개승인관리_국내'!$D:$K,7,FALSE)</f>
        <v>산업통상부</v>
      </c>
      <c r="J112" s="176" t="str">
        <f>VLOOKUP(D112,'인증실적 비공개승인관리_국내'!$D:$K,8,FALSE)</f>
        <v>2022-06-02</v>
      </c>
      <c r="K112" s="72" t="str">
        <f>VLOOKUP(A112,'인증실적 비공개승인관리_국내'!$A:$N,8,FALSE)</f>
        <v>보완요청</v>
      </c>
      <c r="L112" s="63" t="str">
        <f t="shared" si="7"/>
        <v>1차</v>
      </c>
      <c r="M112" s="63" t="str">
        <f t="shared" si="8"/>
        <v>2007-09-10</v>
      </c>
      <c r="N112" s="128" t="str">
        <f>LEFT(VLOOKUP(D112,'국내인증(ORS)'!O:BI,38,0),10)</f>
        <v>2019-01-15</v>
      </c>
      <c r="O112" s="71" t="e">
        <f>IF(N112=#REF!,"O","X")</f>
        <v>#REF!</v>
      </c>
      <c r="P112" s="53" t="s">
        <v>245</v>
      </c>
      <c r="Q112" s="53" t="s">
        <v>218</v>
      </c>
      <c r="R112" s="53" t="s">
        <v>213</v>
      </c>
      <c r="S112" s="71" t="s">
        <v>218</v>
      </c>
      <c r="T112" s="71" t="s">
        <v>213</v>
      </c>
      <c r="U112" s="53" t="s">
        <v>275</v>
      </c>
      <c r="V112" s="56" t="s">
        <v>735</v>
      </c>
      <c r="W112" s="65" t="s">
        <v>757</v>
      </c>
      <c r="X112" s="56" t="s">
        <v>280</v>
      </c>
      <c r="Y112" s="56" t="s">
        <v>280</v>
      </c>
      <c r="Z112" s="56" t="s">
        <v>373</v>
      </c>
      <c r="AA112" s="56" t="s">
        <v>373</v>
      </c>
      <c r="AB112" s="56" t="s">
        <v>280</v>
      </c>
      <c r="AC112" s="56" t="s">
        <v>280</v>
      </c>
      <c r="AD112" s="56" t="s">
        <v>280</v>
      </c>
      <c r="AE112" s="53" t="s">
        <v>16</v>
      </c>
      <c r="AF112" s="56"/>
    </row>
    <row r="113" spans="1:32" ht="20.149999999999999" customHeight="1">
      <c r="A113" s="3" t="str">
        <f t="shared" si="9"/>
        <v>제천 장락 주공 1단지 아파트 연료전환을 통한 온실가스 감축사업 1차2010-05-01</v>
      </c>
      <c r="B113" s="128">
        <v>111</v>
      </c>
      <c r="C113" s="63" t="s">
        <v>209</v>
      </c>
      <c r="D113" s="63" t="s">
        <v>367</v>
      </c>
      <c r="E113" s="63" t="s">
        <v>368</v>
      </c>
      <c r="F113" s="63" t="s">
        <v>781</v>
      </c>
      <c r="G113" s="63" t="s">
        <v>542</v>
      </c>
      <c r="H113" s="128" t="str">
        <f>VLOOKUP(D113,'인증실적 비공개승인관리_국내'!$D:$K,6,FALSE)</f>
        <v>2025-08-06</v>
      </c>
      <c r="I113" s="176" t="str">
        <f>VLOOKUP(D113,'인증실적 비공개승인관리_국내'!$D:$K,7,FALSE)</f>
        <v>산업통상부</v>
      </c>
      <c r="J113" s="176" t="str">
        <f>VLOOKUP(D113,'인증실적 비공개승인관리_국내'!$D:$K,8,FALSE)</f>
        <v>2025-08-06</v>
      </c>
      <c r="K113" s="72" t="str">
        <f>VLOOKUP(A113,'인증실적 비공개승인관리_국내'!$A:$N,8,FALSE)</f>
        <v>보완완료</v>
      </c>
      <c r="L113" s="63" t="str">
        <f t="shared" si="7"/>
        <v>1차</v>
      </c>
      <c r="M113" s="63" t="str">
        <f t="shared" si="8"/>
        <v>2010-05-01</v>
      </c>
      <c r="N113" s="128" t="str">
        <f>LEFT(VLOOKUP(D113,'국내인증(ORS)'!O:BI,38,0),10)</f>
        <v>2025-04-15</v>
      </c>
      <c r="O113" s="71" t="e">
        <f>IF(N113=#REF!,"O","X")</f>
        <v>#REF!</v>
      </c>
      <c r="P113" s="53" t="s">
        <v>245</v>
      </c>
      <c r="Q113" s="53" t="s">
        <v>218</v>
      </c>
      <c r="R113" s="53" t="s">
        <v>213</v>
      </c>
      <c r="S113" s="197" t="s">
        <v>212</v>
      </c>
      <c r="T113" s="71" t="s">
        <v>249</v>
      </c>
      <c r="U113" s="115">
        <v>45877</v>
      </c>
      <c r="V113" s="53" t="s">
        <v>232</v>
      </c>
      <c r="W113" s="65" t="s">
        <v>782</v>
      </c>
      <c r="X113" s="56" t="s">
        <v>280</v>
      </c>
      <c r="Y113" s="56" t="s">
        <v>280</v>
      </c>
      <c r="Z113" s="56" t="s">
        <v>280</v>
      </c>
      <c r="AA113" s="56" t="s">
        <v>373</v>
      </c>
      <c r="AB113" s="56" t="s">
        <v>280</v>
      </c>
      <c r="AC113" s="56" t="s">
        <v>280</v>
      </c>
      <c r="AD113" s="56" t="s">
        <v>280</v>
      </c>
      <c r="AE113" s="56" t="s">
        <v>268</v>
      </c>
      <c r="AF113" s="56"/>
    </row>
    <row r="114" spans="1:32" ht="20.149999999999999" customHeight="1">
      <c r="A114" s="3" t="str">
        <f t="shared" si="9"/>
        <v>서울 월계 주공1단지 아파트 연료전환을 통한 온실가스 감축사업1차2010-05-01</v>
      </c>
      <c r="B114" s="128">
        <v>112</v>
      </c>
      <c r="C114" s="63" t="s">
        <v>209</v>
      </c>
      <c r="D114" s="63" t="s">
        <v>371</v>
      </c>
      <c r="E114" s="63" t="s">
        <v>368</v>
      </c>
      <c r="F114" s="63" t="s">
        <v>783</v>
      </c>
      <c r="G114" s="63" t="s">
        <v>542</v>
      </c>
      <c r="H114" s="128" t="str">
        <f>VLOOKUP(D114,'인증실적 비공개승인관리_국내'!$D:$K,6,FALSE)</f>
        <v>2025-10-15</v>
      </c>
      <c r="I114" s="176" t="str">
        <f>VLOOKUP(D114,'인증실적 비공개승인관리_국내'!$D:$K,7,FALSE)</f>
        <v>산업통상부</v>
      </c>
      <c r="J114" s="176" t="str">
        <f>VLOOKUP(D114,'인증실적 비공개승인관리_국내'!$D:$K,8,FALSE)</f>
        <v>2025-10-14</v>
      </c>
      <c r="K114" s="72" t="str">
        <f>VLOOKUP(A114,'인증실적 비공개승인관리_국내'!$A:$N,8,FALSE)</f>
        <v>보완완료</v>
      </c>
      <c r="L114" s="63" t="str">
        <f t="shared" si="7"/>
        <v>1차</v>
      </c>
      <c r="M114" s="63" t="str">
        <f t="shared" si="8"/>
        <v>2010-05-01</v>
      </c>
      <c r="N114" s="128" t="str">
        <f>LEFT(VLOOKUP(D114,'국내인증(ORS)'!O:BI,38,0),10)</f>
        <v>2018-12-03</v>
      </c>
      <c r="O114" s="71" t="e">
        <f>IF(N114=#REF!,"O","X")</f>
        <v>#REF!</v>
      </c>
      <c r="P114" s="53" t="s">
        <v>245</v>
      </c>
      <c r="Q114" s="53" t="s">
        <v>218</v>
      </c>
      <c r="R114" s="53" t="s">
        <v>213</v>
      </c>
      <c r="S114" s="197" t="s">
        <v>212</v>
      </c>
      <c r="T114" s="71" t="s">
        <v>249</v>
      </c>
      <c r="U114" s="173">
        <v>45946</v>
      </c>
      <c r="V114" s="56" t="s">
        <v>135</v>
      </c>
      <c r="W114" s="65" t="s">
        <v>782</v>
      </c>
      <c r="X114" s="56" t="s">
        <v>280</v>
      </c>
      <c r="Y114" s="56" t="s">
        <v>280</v>
      </c>
      <c r="Z114" s="56" t="s">
        <v>280</v>
      </c>
      <c r="AA114" s="56" t="s">
        <v>373</v>
      </c>
      <c r="AB114" s="56" t="s">
        <v>280</v>
      </c>
      <c r="AC114" s="56" t="s">
        <v>280</v>
      </c>
      <c r="AD114" s="56" t="s">
        <v>280</v>
      </c>
      <c r="AE114" s="56" t="s">
        <v>268</v>
      </c>
      <c r="AF114" s="56"/>
    </row>
    <row r="115" spans="1:32" ht="20.149999999999999" customHeight="1">
      <c r="A115" s="3" t="str">
        <f t="shared" si="9"/>
        <v>서울 우면아파트 연료전환을 통한 온실가스 감축사업1차2010-05-01</v>
      </c>
      <c r="B115" s="128">
        <v>113</v>
      </c>
      <c r="C115" s="63" t="s">
        <v>209</v>
      </c>
      <c r="D115" s="63" t="s">
        <v>784</v>
      </c>
      <c r="E115" s="63" t="s">
        <v>368</v>
      </c>
      <c r="F115" s="63" t="s">
        <v>785</v>
      </c>
      <c r="G115" s="63" t="s">
        <v>542</v>
      </c>
      <c r="H115" s="128" t="str">
        <f>VLOOKUP(D115,'인증실적 비공개승인관리_국내'!$D:$K,6,FALSE)</f>
        <v>2025-10-15</v>
      </c>
      <c r="I115" s="176" t="str">
        <f>VLOOKUP(D115,'인증실적 비공개승인관리_국내'!$D:$K,7,FALSE)</f>
        <v>산업통상부</v>
      </c>
      <c r="J115" s="176" t="str">
        <f>VLOOKUP(D115,'인증실적 비공개승인관리_국내'!$D:$K,8,FALSE)</f>
        <v>2025-10-14</v>
      </c>
      <c r="K115" s="72" t="str">
        <f>VLOOKUP(A115,'인증실적 비공개승인관리_국내'!$A:$N,8,FALSE)</f>
        <v>보완완료</v>
      </c>
      <c r="L115" s="63" t="str">
        <f t="shared" si="7"/>
        <v>1차</v>
      </c>
      <c r="M115" s="63" t="str">
        <f t="shared" si="8"/>
        <v>2010-05-01</v>
      </c>
      <c r="N115" s="128" t="str">
        <f>LEFT(VLOOKUP(D115,'국내인증(ORS)'!O:BI,38,0),10)</f>
        <v>2018-12-03</v>
      </c>
      <c r="O115" s="71" t="e">
        <f>IF(N115=#REF!,"O","X")</f>
        <v>#REF!</v>
      </c>
      <c r="P115" s="53" t="s">
        <v>245</v>
      </c>
      <c r="Q115" s="53" t="s">
        <v>218</v>
      </c>
      <c r="R115" s="53" t="s">
        <v>213</v>
      </c>
      <c r="S115" s="197" t="s">
        <v>212</v>
      </c>
      <c r="T115" s="71" t="s">
        <v>249</v>
      </c>
      <c r="U115" s="173">
        <v>45946</v>
      </c>
      <c r="V115" s="56" t="s">
        <v>735</v>
      </c>
      <c r="W115" s="65" t="s">
        <v>782</v>
      </c>
      <c r="X115" s="56" t="s">
        <v>280</v>
      </c>
      <c r="Y115" s="56" t="s">
        <v>280</v>
      </c>
      <c r="Z115" s="56" t="s">
        <v>373</v>
      </c>
      <c r="AA115" s="56" t="s">
        <v>373</v>
      </c>
      <c r="AB115" s="56" t="s">
        <v>280</v>
      </c>
      <c r="AC115" s="56" t="s">
        <v>280</v>
      </c>
      <c r="AD115" s="56" t="s">
        <v>280</v>
      </c>
      <c r="AE115" s="56" t="s">
        <v>268</v>
      </c>
      <c r="AF115" s="56"/>
    </row>
    <row r="116" spans="1:32" ht="20.149999999999999" customHeight="1">
      <c r="A116" s="3" t="str">
        <f t="shared" si="9"/>
        <v>서울 번동 주공 5단지 아파트 연료전환을 통한 온실가스 감축사업1차2010-05-01</v>
      </c>
      <c r="B116" s="128">
        <v>114</v>
      </c>
      <c r="C116" s="63" t="s">
        <v>209</v>
      </c>
      <c r="D116" s="63" t="s">
        <v>786</v>
      </c>
      <c r="E116" s="63" t="s">
        <v>368</v>
      </c>
      <c r="F116" s="63" t="s">
        <v>787</v>
      </c>
      <c r="G116" s="63" t="s">
        <v>542</v>
      </c>
      <c r="H116" s="128" t="str">
        <f>VLOOKUP(D116,'인증실적 비공개승인관리_국내'!$D:$K,6,FALSE)</f>
        <v>2025-10-15</v>
      </c>
      <c r="I116" s="176" t="str">
        <f>VLOOKUP(D116,'인증실적 비공개승인관리_국내'!$D:$K,7,FALSE)</f>
        <v>산업통상부</v>
      </c>
      <c r="J116" s="176" t="str">
        <f>VLOOKUP(D116,'인증실적 비공개승인관리_국내'!$D:$K,8,FALSE)</f>
        <v>2025-10-14</v>
      </c>
      <c r="K116" s="72" t="str">
        <f>VLOOKUP(A116,'인증실적 비공개승인관리_국내'!$A:$N,8,FALSE)</f>
        <v>보완완료</v>
      </c>
      <c r="L116" s="63" t="str">
        <f t="shared" si="7"/>
        <v>1차</v>
      </c>
      <c r="M116" s="63" t="str">
        <f t="shared" si="8"/>
        <v>2010-05-01</v>
      </c>
      <c r="N116" s="128" t="str">
        <f>LEFT(VLOOKUP(D116,'국내인증(ORS)'!O:BI,38,0),10)</f>
        <v>2018-12-03</v>
      </c>
      <c r="O116" s="71" t="e">
        <f>IF(N116=#REF!,"O","X")</f>
        <v>#REF!</v>
      </c>
      <c r="P116" s="53" t="s">
        <v>245</v>
      </c>
      <c r="Q116" s="53" t="s">
        <v>218</v>
      </c>
      <c r="R116" s="53" t="s">
        <v>213</v>
      </c>
      <c r="S116" s="197" t="s">
        <v>212</v>
      </c>
      <c r="T116" s="71" t="s">
        <v>249</v>
      </c>
      <c r="U116" s="173">
        <v>45946</v>
      </c>
      <c r="V116" s="56" t="s">
        <v>735</v>
      </c>
      <c r="W116" s="65" t="s">
        <v>782</v>
      </c>
      <c r="X116" s="56" t="s">
        <v>280</v>
      </c>
      <c r="Y116" s="56" t="s">
        <v>280</v>
      </c>
      <c r="Z116" s="56" t="s">
        <v>373</v>
      </c>
      <c r="AA116" s="56" t="s">
        <v>373</v>
      </c>
      <c r="AB116" s="56" t="s">
        <v>280</v>
      </c>
      <c r="AC116" s="56" t="s">
        <v>280</v>
      </c>
      <c r="AD116" s="56" t="s">
        <v>280</v>
      </c>
      <c r="AE116" s="56" t="s">
        <v>268</v>
      </c>
      <c r="AF116" s="56"/>
    </row>
    <row r="117" spans="1:32" ht="20.149999999999999" customHeight="1">
      <c r="A117" s="3" t="str">
        <f t="shared" si="9"/>
        <v>서울 번동 주공3단지 아파트연료전환을 통한 온실가스 감축사업1차2010-05-01</v>
      </c>
      <c r="B117" s="128">
        <v>115</v>
      </c>
      <c r="C117" s="63" t="s">
        <v>209</v>
      </c>
      <c r="D117" s="63" t="s">
        <v>788</v>
      </c>
      <c r="E117" s="63" t="s">
        <v>368</v>
      </c>
      <c r="F117" s="63" t="s">
        <v>783</v>
      </c>
      <c r="G117" s="63" t="s">
        <v>542</v>
      </c>
      <c r="H117" s="128" t="str">
        <f>VLOOKUP(D117,'인증실적 비공개승인관리_국내'!$D:$K,6,FALSE)</f>
        <v>2025-10-15</v>
      </c>
      <c r="I117" s="176" t="str">
        <f>VLOOKUP(D117,'인증실적 비공개승인관리_국내'!$D:$K,7,FALSE)</f>
        <v>산업통상부</v>
      </c>
      <c r="J117" s="176" t="str">
        <f>VLOOKUP(D117,'인증실적 비공개승인관리_국내'!$D:$K,8,FALSE)</f>
        <v>2025-10-14</v>
      </c>
      <c r="K117" s="72" t="str">
        <f>VLOOKUP(A117,'인증실적 비공개승인관리_국내'!$A:$N,8,FALSE)</f>
        <v>보완완료</v>
      </c>
      <c r="L117" s="192" t="str">
        <f t="shared" si="7"/>
        <v>1차</v>
      </c>
      <c r="M117" s="192" t="str">
        <f t="shared" si="8"/>
        <v>2010-05-01</v>
      </c>
      <c r="N117" s="128" t="str">
        <f>LEFT(VLOOKUP(D117,'국내인증(ORS)'!O:BI,38,0),10)</f>
        <v>2018-12-03</v>
      </c>
      <c r="O117" s="71" t="e">
        <f>IF(N117=#REF!,"O","X")</f>
        <v>#REF!</v>
      </c>
      <c r="P117" s="53" t="s">
        <v>245</v>
      </c>
      <c r="Q117" s="53" t="s">
        <v>218</v>
      </c>
      <c r="R117" s="53" t="s">
        <v>213</v>
      </c>
      <c r="S117" s="197" t="s">
        <v>212</v>
      </c>
      <c r="T117" s="71" t="s">
        <v>249</v>
      </c>
      <c r="U117" s="173">
        <v>45946</v>
      </c>
      <c r="V117" s="56" t="s">
        <v>735</v>
      </c>
      <c r="W117" s="65" t="s">
        <v>782</v>
      </c>
      <c r="X117" s="56" t="s">
        <v>280</v>
      </c>
      <c r="Y117" s="56" t="s">
        <v>280</v>
      </c>
      <c r="Z117" s="56" t="s">
        <v>373</v>
      </c>
      <c r="AA117" s="56" t="s">
        <v>373</v>
      </c>
      <c r="AB117" s="56" t="s">
        <v>280</v>
      </c>
      <c r="AC117" s="56" t="s">
        <v>280</v>
      </c>
      <c r="AD117" s="56" t="s">
        <v>280</v>
      </c>
      <c r="AE117" s="56" t="s">
        <v>268</v>
      </c>
      <c r="AF117" s="56"/>
    </row>
    <row r="118" spans="1:32" ht="20.149999999999999" customHeight="1">
      <c r="A118" s="3" t="str">
        <f t="shared" si="9"/>
        <v>서울 번동 주공2단지 아파트 연료전환을 통한 온실가스 감축사업1차2010-05-01</v>
      </c>
      <c r="B118" s="128">
        <v>116</v>
      </c>
      <c r="C118" s="63" t="s">
        <v>209</v>
      </c>
      <c r="D118" s="63" t="s">
        <v>789</v>
      </c>
      <c r="E118" s="63" t="s">
        <v>368</v>
      </c>
      <c r="F118" s="63" t="s">
        <v>790</v>
      </c>
      <c r="G118" s="153" t="s">
        <v>542</v>
      </c>
      <c r="H118" s="72" t="str">
        <f>VLOOKUP(D118,'인증실적 비공개승인관리_국내'!$D:$K,6,FALSE)</f>
        <v>2025-10-15</v>
      </c>
      <c r="I118" s="191" t="str">
        <f>VLOOKUP(D118,'인증실적 비공개승인관리_국내'!$D:$K,7,FALSE)</f>
        <v>산업통상부</v>
      </c>
      <c r="J118" s="191" t="str">
        <f>VLOOKUP(D118,'인증실적 비공개승인관리_국내'!$D:$K,8,FALSE)</f>
        <v>2025-10-14</v>
      </c>
      <c r="K118" s="72" t="str">
        <f>VLOOKUP(A118,'인증실적 비공개승인관리_국내'!$A:$N,8,FALSE)</f>
        <v>보완완료</v>
      </c>
      <c r="L118" s="70" t="str">
        <f t="shared" si="7"/>
        <v>1차</v>
      </c>
      <c r="M118" s="70" t="str">
        <f t="shared" si="8"/>
        <v>2010-05-01</v>
      </c>
      <c r="N118" s="72" t="str">
        <f>LEFT(VLOOKUP(D118,'국내인증(ORS)'!O:BI,38,0),10)</f>
        <v>2018-12-03</v>
      </c>
      <c r="O118" s="71" t="e">
        <f>IF(N118=#REF!,"O","X")</f>
        <v>#REF!</v>
      </c>
      <c r="P118" s="53" t="s">
        <v>245</v>
      </c>
      <c r="Q118" s="53" t="s">
        <v>218</v>
      </c>
      <c r="R118" s="53" t="s">
        <v>213</v>
      </c>
      <c r="S118" s="197" t="s">
        <v>212</v>
      </c>
      <c r="T118" s="71" t="s">
        <v>249</v>
      </c>
      <c r="U118" s="173">
        <v>45946</v>
      </c>
      <c r="V118" s="56" t="s">
        <v>735</v>
      </c>
      <c r="W118" s="65" t="s">
        <v>782</v>
      </c>
      <c r="X118" s="56" t="s">
        <v>280</v>
      </c>
      <c r="Y118" s="56" t="s">
        <v>280</v>
      </c>
      <c r="Z118" s="56" t="s">
        <v>373</v>
      </c>
      <c r="AA118" s="56" t="s">
        <v>373</v>
      </c>
      <c r="AB118" s="56" t="s">
        <v>280</v>
      </c>
      <c r="AC118" s="56" t="s">
        <v>280</v>
      </c>
      <c r="AD118" s="56" t="s">
        <v>280</v>
      </c>
      <c r="AE118" s="56" t="s">
        <v>268</v>
      </c>
      <c r="AF118" s="56"/>
    </row>
    <row r="119" spans="1:32" ht="20.149999999999999" customHeight="1">
      <c r="A119" s="3" t="str">
        <f t="shared" si="9"/>
        <v xml:space="preserve"> 부천 춘의단지 아파트 연료전환을 통한 온실가스 감축사업 1차2010-05-01</v>
      </c>
      <c r="B119" s="128">
        <v>117</v>
      </c>
      <c r="C119" s="63" t="s">
        <v>209</v>
      </c>
      <c r="D119" s="63" t="s">
        <v>791</v>
      </c>
      <c r="E119" s="63" t="s">
        <v>368</v>
      </c>
      <c r="F119" s="63" t="s">
        <v>792</v>
      </c>
      <c r="G119" s="153" t="s">
        <v>542</v>
      </c>
      <c r="H119" s="72" t="str">
        <f>VLOOKUP(D119,'인증실적 비공개승인관리_국내'!$D:$K,6,FALSE)</f>
        <v>2025-10-15</v>
      </c>
      <c r="I119" s="191" t="str">
        <f>VLOOKUP(D119,'인증실적 비공개승인관리_국내'!$D:$K,7,FALSE)</f>
        <v>산업통상부</v>
      </c>
      <c r="J119" s="191" t="str">
        <f>VLOOKUP(D119,'인증실적 비공개승인관리_국내'!$D:$K,8,FALSE)</f>
        <v>2025-10-14</v>
      </c>
      <c r="K119" s="72" t="str">
        <f>VLOOKUP(A119,'인증실적 비공개승인관리_국내'!$A:$N,8,FALSE)</f>
        <v>보완완료</v>
      </c>
      <c r="L119" s="70" t="str">
        <f t="shared" si="7"/>
        <v>1차</v>
      </c>
      <c r="M119" s="70" t="str">
        <f t="shared" si="8"/>
        <v>2010-05-01</v>
      </c>
      <c r="N119" s="72" t="str">
        <f>LEFT(VLOOKUP(D119,'국내인증(ORS)'!O:BI,38,0),10)</f>
        <v>2025-06-19</v>
      </c>
      <c r="O119" s="71" t="e">
        <f>IF(N119=#REF!,"O","X")</f>
        <v>#REF!</v>
      </c>
      <c r="P119" s="53" t="s">
        <v>245</v>
      </c>
      <c r="Q119" s="53" t="s">
        <v>218</v>
      </c>
      <c r="R119" s="53" t="s">
        <v>213</v>
      </c>
      <c r="S119" s="197" t="s">
        <v>212</v>
      </c>
      <c r="T119" s="71" t="s">
        <v>249</v>
      </c>
      <c r="U119" s="173">
        <v>45946</v>
      </c>
      <c r="V119" s="56" t="s">
        <v>735</v>
      </c>
      <c r="W119" s="65" t="s">
        <v>782</v>
      </c>
      <c r="X119" s="56" t="s">
        <v>280</v>
      </c>
      <c r="Y119" s="56" t="s">
        <v>280</v>
      </c>
      <c r="Z119" s="56" t="s">
        <v>373</v>
      </c>
      <c r="AA119" s="56" t="s">
        <v>373</v>
      </c>
      <c r="AB119" s="56" t="s">
        <v>280</v>
      </c>
      <c r="AC119" s="56" t="s">
        <v>280</v>
      </c>
      <c r="AD119" s="56" t="s">
        <v>280</v>
      </c>
      <c r="AE119" s="56" t="s">
        <v>268</v>
      </c>
      <c r="AF119" s="56"/>
    </row>
    <row r="120" spans="1:32" ht="20.149999999999999" customHeight="1">
      <c r="A120" s="3" t="str">
        <f t="shared" si="9"/>
        <v>광주 하남 주공 1차 아파트 연료전환을 통한 온실가스 감축사업1차2011-09-02</v>
      </c>
      <c r="B120" s="128">
        <v>118</v>
      </c>
      <c r="C120" s="63" t="s">
        <v>209</v>
      </c>
      <c r="D120" s="63" t="s">
        <v>793</v>
      </c>
      <c r="E120" s="63" t="s">
        <v>368</v>
      </c>
      <c r="F120" s="63" t="s">
        <v>794</v>
      </c>
      <c r="G120" s="153" t="s">
        <v>795</v>
      </c>
      <c r="H120" s="72" t="str">
        <f>VLOOKUP(D120,'인증실적 비공개승인관리_국내'!$D:$K,6,FALSE)</f>
        <v>2025-10-15</v>
      </c>
      <c r="I120" s="191" t="str">
        <f>VLOOKUP(D120,'인증실적 비공개승인관리_국내'!$D:$K,7,FALSE)</f>
        <v>산업통상부</v>
      </c>
      <c r="J120" s="191" t="str">
        <f>VLOOKUP(D120,'인증실적 비공개승인관리_국내'!$D:$K,8,FALSE)</f>
        <v>2025-10-14</v>
      </c>
      <c r="K120" s="72" t="str">
        <f>VLOOKUP(A120,'인증실적 비공개승인관리_국내'!$A:$N,8,FALSE)</f>
        <v>보완완료</v>
      </c>
      <c r="L120" s="70" t="str">
        <f t="shared" si="7"/>
        <v>1차</v>
      </c>
      <c r="M120" s="70" t="str">
        <f t="shared" si="8"/>
        <v>2011-09-02</v>
      </c>
      <c r="N120" s="72" t="str">
        <f>LEFT(VLOOKUP(D120,'국내인증(ORS)'!O:BI,38,0),10)</f>
        <v>2025-07-03</v>
      </c>
      <c r="O120" s="71" t="e">
        <f>IF(N120=#REF!,"O","X")</f>
        <v>#REF!</v>
      </c>
      <c r="P120" s="53" t="s">
        <v>245</v>
      </c>
      <c r="Q120" s="53" t="s">
        <v>218</v>
      </c>
      <c r="R120" s="53" t="s">
        <v>213</v>
      </c>
      <c r="S120" s="197" t="s">
        <v>212</v>
      </c>
      <c r="T120" s="71" t="s">
        <v>249</v>
      </c>
      <c r="U120" s="173">
        <v>45946</v>
      </c>
      <c r="V120" s="56" t="s">
        <v>735</v>
      </c>
      <c r="W120" s="65" t="s">
        <v>782</v>
      </c>
      <c r="X120" s="56" t="s">
        <v>280</v>
      </c>
      <c r="Y120" s="56" t="s">
        <v>280</v>
      </c>
      <c r="Z120" s="56" t="s">
        <v>373</v>
      </c>
      <c r="AA120" s="56" t="s">
        <v>373</v>
      </c>
      <c r="AB120" s="56" t="s">
        <v>280</v>
      </c>
      <c r="AC120" s="56" t="s">
        <v>280</v>
      </c>
      <c r="AD120" s="56" t="s">
        <v>280</v>
      </c>
      <c r="AE120" s="56" t="s">
        <v>268</v>
      </c>
      <c r="AF120" s="56"/>
    </row>
    <row r="121" spans="1:32" ht="20.149999999999999" customHeight="1">
      <c r="A121" s="3" t="str">
        <f t="shared" si="9"/>
        <v>광주 우산 주공 3단지 아파트 연료전환을 통한 온실가스 감축사업1차2011-09-01</v>
      </c>
      <c r="B121" s="128">
        <v>119</v>
      </c>
      <c r="C121" s="63" t="s">
        <v>209</v>
      </c>
      <c r="D121" s="63" t="s">
        <v>796</v>
      </c>
      <c r="E121" s="63" t="s">
        <v>368</v>
      </c>
      <c r="F121" s="63" t="s">
        <v>797</v>
      </c>
      <c r="G121" s="153" t="s">
        <v>798</v>
      </c>
      <c r="H121" s="72" t="str">
        <f>VLOOKUP(D121,'인증실적 비공개승인관리_국내'!$D:$K,6,FALSE)</f>
        <v>2025-10-15</v>
      </c>
      <c r="I121" s="191" t="str">
        <f>VLOOKUP(D121,'인증실적 비공개승인관리_국내'!$D:$K,7,FALSE)</f>
        <v>산업통상부</v>
      </c>
      <c r="J121" s="191" t="str">
        <f>VLOOKUP(D121,'인증실적 비공개승인관리_국내'!$D:$K,8,FALSE)</f>
        <v>2025-10-14</v>
      </c>
      <c r="K121" s="72" t="str">
        <f>VLOOKUP(A121,'인증실적 비공개승인관리_국내'!$A:$N,8,FALSE)</f>
        <v>보완완료</v>
      </c>
      <c r="L121" s="70" t="str">
        <f t="shared" si="7"/>
        <v>1차</v>
      </c>
      <c r="M121" s="70" t="str">
        <f t="shared" si="8"/>
        <v>2011-09-01</v>
      </c>
      <c r="N121" s="72" t="str">
        <f>LEFT(VLOOKUP(D121,'국내인증(ORS)'!O:BI,38,0),10)</f>
        <v>2018-05-24</v>
      </c>
      <c r="O121" s="71" t="e">
        <f>IF(N121=#REF!,"O","X")</f>
        <v>#REF!</v>
      </c>
      <c r="P121" s="53" t="s">
        <v>245</v>
      </c>
      <c r="Q121" s="53" t="s">
        <v>218</v>
      </c>
      <c r="R121" s="53" t="s">
        <v>213</v>
      </c>
      <c r="S121" s="197" t="s">
        <v>212</v>
      </c>
      <c r="T121" s="71" t="s">
        <v>249</v>
      </c>
      <c r="U121" s="173">
        <v>45946</v>
      </c>
      <c r="V121" s="56" t="s">
        <v>735</v>
      </c>
      <c r="W121" s="65" t="s">
        <v>782</v>
      </c>
      <c r="X121" s="56" t="s">
        <v>280</v>
      </c>
      <c r="Y121" s="56" t="s">
        <v>280</v>
      </c>
      <c r="Z121" s="56" t="s">
        <v>373</v>
      </c>
      <c r="AA121" s="56" t="s">
        <v>373</v>
      </c>
      <c r="AB121" s="56" t="s">
        <v>280</v>
      </c>
      <c r="AC121" s="56" t="s">
        <v>280</v>
      </c>
      <c r="AD121" s="56" t="s">
        <v>280</v>
      </c>
      <c r="AE121" s="56" t="s">
        <v>268</v>
      </c>
      <c r="AF121" s="56"/>
    </row>
    <row r="122" spans="1:32" ht="20.149999999999999" customHeight="1">
      <c r="A122" s="3" t="str">
        <f t="shared" si="9"/>
        <v>광주 오치 주공 1단지 아파트 연료전환을 통한 온실가스 감축사업1차2011-08-18</v>
      </c>
      <c r="B122" s="128">
        <v>120</v>
      </c>
      <c r="C122" s="63" t="s">
        <v>209</v>
      </c>
      <c r="D122" s="63" t="s">
        <v>799</v>
      </c>
      <c r="E122" s="63" t="s">
        <v>368</v>
      </c>
      <c r="F122" s="63" t="s">
        <v>800</v>
      </c>
      <c r="G122" s="153" t="s">
        <v>801</v>
      </c>
      <c r="H122" s="72" t="str">
        <f>VLOOKUP(D122,'인증실적 비공개승인관리_국내'!$D:$K,6,FALSE)</f>
        <v>2025-10-15</v>
      </c>
      <c r="I122" s="191" t="str">
        <f>VLOOKUP(D122,'인증실적 비공개승인관리_국내'!$D:$K,7,FALSE)</f>
        <v>산업통상부</v>
      </c>
      <c r="J122" s="191" t="str">
        <f>VLOOKUP(D122,'인증실적 비공개승인관리_국내'!$D:$K,8,FALSE)</f>
        <v>2025-10-14</v>
      </c>
      <c r="K122" s="72" t="str">
        <f>VLOOKUP(A122,'인증실적 비공개승인관리_국내'!$A:$N,8,FALSE)</f>
        <v>보완완료</v>
      </c>
      <c r="L122" s="70" t="str">
        <f t="shared" si="7"/>
        <v>1차</v>
      </c>
      <c r="M122" s="70" t="str">
        <f t="shared" si="8"/>
        <v>2011-08-18</v>
      </c>
      <c r="N122" s="72" t="str">
        <f>LEFT(VLOOKUP(D122,'국내인증(ORS)'!O:BI,38,0),10)</f>
        <v>2018-05-24</v>
      </c>
      <c r="O122" s="71" t="e">
        <f>IF(N122=#REF!,"O","X")</f>
        <v>#REF!</v>
      </c>
      <c r="P122" s="53" t="s">
        <v>245</v>
      </c>
      <c r="Q122" s="53" t="s">
        <v>218</v>
      </c>
      <c r="R122" s="53" t="s">
        <v>213</v>
      </c>
      <c r="S122" s="197" t="s">
        <v>212</v>
      </c>
      <c r="T122" s="71" t="s">
        <v>249</v>
      </c>
      <c r="U122" s="173">
        <v>45946</v>
      </c>
      <c r="V122" s="56" t="s">
        <v>735</v>
      </c>
      <c r="W122" s="65" t="s">
        <v>782</v>
      </c>
      <c r="X122" s="56" t="s">
        <v>280</v>
      </c>
      <c r="Y122" s="56" t="s">
        <v>280</v>
      </c>
      <c r="Z122" s="56" t="s">
        <v>373</v>
      </c>
      <c r="AA122" s="56" t="s">
        <v>373</v>
      </c>
      <c r="AB122" s="56" t="s">
        <v>280</v>
      </c>
      <c r="AC122" s="56" t="s">
        <v>280</v>
      </c>
      <c r="AD122" s="56" t="s">
        <v>280</v>
      </c>
      <c r="AE122" s="56" t="s">
        <v>268</v>
      </c>
      <c r="AF122" s="56"/>
    </row>
    <row r="123" spans="1:32" ht="20.149999999999999" customHeight="1">
      <c r="A123" s="3" t="str">
        <f t="shared" si="9"/>
        <v>광주 쌍촌 주공 아파트 연료전환을 통한 온실가스 감축사업1차2011-09-02</v>
      </c>
      <c r="B123" s="128">
        <v>121</v>
      </c>
      <c r="C123" s="63" t="s">
        <v>209</v>
      </c>
      <c r="D123" s="63" t="s">
        <v>802</v>
      </c>
      <c r="E123" s="63" t="s">
        <v>368</v>
      </c>
      <c r="F123" s="63" t="s">
        <v>794</v>
      </c>
      <c r="G123" s="153" t="s">
        <v>795</v>
      </c>
      <c r="H123" s="72" t="str">
        <f>VLOOKUP(D123,'인증실적 비공개승인관리_국내'!$D:$K,6,FALSE)</f>
        <v>2025-09-18</v>
      </c>
      <c r="I123" s="191" t="str">
        <f>VLOOKUP(D123,'인증실적 비공개승인관리_국내'!$D:$K,7,FALSE)</f>
        <v>산업통상부</v>
      </c>
      <c r="J123" s="191" t="str">
        <f>VLOOKUP(D123,'인증실적 비공개승인관리_국내'!$D:$K,8,FALSE)</f>
        <v>2025-08-19</v>
      </c>
      <c r="K123" s="72" t="str">
        <f>VLOOKUP(A123,'인증실적 비공개승인관리_국내'!$A:$N,8,FALSE)</f>
        <v>보완완료</v>
      </c>
      <c r="L123" s="70" t="str">
        <f t="shared" si="7"/>
        <v>1차</v>
      </c>
      <c r="M123" s="70" t="str">
        <f t="shared" si="8"/>
        <v>2011-09-02</v>
      </c>
      <c r="N123" s="72" t="str">
        <f>LEFT(VLOOKUP(D123,'국내인증(ORS)'!O:BI,38,0),10)</f>
        <v>2018-05-24</v>
      </c>
      <c r="O123" s="71" t="e">
        <f>IF(N123=#REF!,"O","X")</f>
        <v>#REF!</v>
      </c>
      <c r="P123" s="53" t="s">
        <v>245</v>
      </c>
      <c r="Q123" s="53" t="s">
        <v>218</v>
      </c>
      <c r="R123" s="53" t="s">
        <v>213</v>
      </c>
      <c r="S123" s="197" t="s">
        <v>212</v>
      </c>
      <c r="T123" s="71" t="s">
        <v>249</v>
      </c>
      <c r="U123" s="115">
        <v>45946</v>
      </c>
      <c r="V123" s="56" t="s">
        <v>735</v>
      </c>
      <c r="W123" s="65" t="s">
        <v>782</v>
      </c>
      <c r="X123" s="56" t="s">
        <v>280</v>
      </c>
      <c r="Y123" s="56" t="s">
        <v>280</v>
      </c>
      <c r="Z123" s="56" t="s">
        <v>373</v>
      </c>
      <c r="AA123" s="56" t="s">
        <v>373</v>
      </c>
      <c r="AB123" s="56" t="s">
        <v>280</v>
      </c>
      <c r="AC123" s="56" t="s">
        <v>280</v>
      </c>
      <c r="AD123" s="56" t="s">
        <v>280</v>
      </c>
      <c r="AE123" s="56" t="s">
        <v>268</v>
      </c>
      <c r="AF123" s="56"/>
    </row>
    <row r="124" spans="1:32" ht="20.149999999999999" customHeight="1">
      <c r="A124" s="3" t="str">
        <f t="shared" si="9"/>
        <v>광주 두암 주공 4단지 아파트 연료전환을 통한 온실가스 감축사업1차2011-09-02</v>
      </c>
      <c r="B124" s="128">
        <v>122</v>
      </c>
      <c r="C124" s="63" t="s">
        <v>209</v>
      </c>
      <c r="D124" s="63" t="s">
        <v>803</v>
      </c>
      <c r="E124" s="63" t="s">
        <v>368</v>
      </c>
      <c r="F124" s="63" t="s">
        <v>794</v>
      </c>
      <c r="G124" s="153" t="s">
        <v>795</v>
      </c>
      <c r="H124" s="72" t="str">
        <f>VLOOKUP(D124,'인증실적 비공개승인관리_국내'!$D:$K,6,FALSE)</f>
        <v>2025-10-15</v>
      </c>
      <c r="I124" s="191" t="str">
        <f>VLOOKUP(D124,'인증실적 비공개승인관리_국내'!$D:$K,7,FALSE)</f>
        <v>산업통상부</v>
      </c>
      <c r="J124" s="191" t="str">
        <f>VLOOKUP(D124,'인증실적 비공개승인관리_국내'!$D:$K,8,FALSE)</f>
        <v>2025-10-14</v>
      </c>
      <c r="K124" s="72" t="str">
        <f>VLOOKUP(A124,'인증실적 비공개승인관리_국내'!$A:$N,8,FALSE)</f>
        <v>보완완료</v>
      </c>
      <c r="L124" s="70" t="str">
        <f t="shared" si="7"/>
        <v>1차</v>
      </c>
      <c r="M124" s="70" t="str">
        <f t="shared" si="8"/>
        <v>2011-09-02</v>
      </c>
      <c r="N124" s="72" t="str">
        <f>LEFT(VLOOKUP(D124,'국내인증(ORS)'!O:BI,38,0),10)</f>
        <v>2018-05-24</v>
      </c>
      <c r="O124" s="71" t="e">
        <f>IF(N124=#REF!,"O","X")</f>
        <v>#REF!</v>
      </c>
      <c r="P124" s="53" t="s">
        <v>245</v>
      </c>
      <c r="Q124" s="53" t="s">
        <v>218</v>
      </c>
      <c r="R124" s="53" t="s">
        <v>213</v>
      </c>
      <c r="S124" s="197" t="s">
        <v>212</v>
      </c>
      <c r="T124" s="71" t="s">
        <v>249</v>
      </c>
      <c r="U124" s="173">
        <v>45946</v>
      </c>
      <c r="V124" s="56" t="s">
        <v>735</v>
      </c>
      <c r="W124" s="65" t="s">
        <v>782</v>
      </c>
      <c r="X124" s="56" t="s">
        <v>280</v>
      </c>
      <c r="Y124" s="56" t="s">
        <v>280</v>
      </c>
      <c r="Z124" s="56" t="s">
        <v>373</v>
      </c>
      <c r="AA124" s="56" t="s">
        <v>373</v>
      </c>
      <c r="AB124" s="56" t="s">
        <v>280</v>
      </c>
      <c r="AC124" s="56" t="s">
        <v>280</v>
      </c>
      <c r="AD124" s="56" t="s">
        <v>280</v>
      </c>
      <c r="AE124" s="56" t="s">
        <v>268</v>
      </c>
      <c r="AF124" s="56"/>
    </row>
    <row r="125" spans="1:32" ht="20.149999999999999" customHeight="1">
      <c r="A125" s="3" t="str">
        <f t="shared" si="9"/>
        <v>광주 두암 주공 2단지 아파트 연료전환을 통한 온실가스 감축사업1차2011-09-02</v>
      </c>
      <c r="B125" s="128">
        <v>123</v>
      </c>
      <c r="C125" s="63" t="s">
        <v>209</v>
      </c>
      <c r="D125" s="63" t="s">
        <v>804</v>
      </c>
      <c r="E125" s="63" t="s">
        <v>368</v>
      </c>
      <c r="F125" s="63" t="s">
        <v>794</v>
      </c>
      <c r="G125" s="153" t="s">
        <v>795</v>
      </c>
      <c r="H125" s="72" t="str">
        <f>VLOOKUP(D125,'인증실적 비공개승인관리_국내'!$D:$K,6,FALSE)</f>
        <v>2025-10-15</v>
      </c>
      <c r="I125" s="191" t="str">
        <f>VLOOKUP(D125,'인증실적 비공개승인관리_국내'!$D:$K,7,FALSE)</f>
        <v>산업통상부</v>
      </c>
      <c r="J125" s="191" t="str">
        <f>VLOOKUP(D125,'인증실적 비공개승인관리_국내'!$D:$K,8,FALSE)</f>
        <v>2025-10-14</v>
      </c>
      <c r="K125" s="72" t="str">
        <f>VLOOKUP(A125,'인증실적 비공개승인관리_국내'!$A:$N,8,FALSE)</f>
        <v>보완완료</v>
      </c>
      <c r="L125" s="70" t="str">
        <f t="shared" si="7"/>
        <v>1차</v>
      </c>
      <c r="M125" s="70" t="str">
        <f t="shared" si="8"/>
        <v>2011-09-02</v>
      </c>
      <c r="N125" s="72" t="str">
        <f>LEFT(VLOOKUP(D125,'국내인증(ORS)'!O:BI,38,0),10)</f>
        <v>2018-05-24</v>
      </c>
      <c r="O125" s="71" t="e">
        <f>IF(N125=#REF!,"O","X")</f>
        <v>#REF!</v>
      </c>
      <c r="P125" s="53" t="s">
        <v>245</v>
      </c>
      <c r="Q125" s="53" t="s">
        <v>218</v>
      </c>
      <c r="R125" s="53" t="s">
        <v>213</v>
      </c>
      <c r="S125" s="197" t="s">
        <v>212</v>
      </c>
      <c r="T125" s="71" t="s">
        <v>249</v>
      </c>
      <c r="U125" s="173">
        <v>45946</v>
      </c>
      <c r="V125" s="56" t="s">
        <v>735</v>
      </c>
      <c r="W125" s="65" t="s">
        <v>782</v>
      </c>
      <c r="X125" s="56" t="s">
        <v>280</v>
      </c>
      <c r="Y125" s="56" t="s">
        <v>280</v>
      </c>
      <c r="Z125" s="56" t="s">
        <v>373</v>
      </c>
      <c r="AA125" s="56" t="s">
        <v>373</v>
      </c>
      <c r="AB125" s="56" t="s">
        <v>280</v>
      </c>
      <c r="AC125" s="56" t="s">
        <v>280</v>
      </c>
      <c r="AD125" s="56" t="s">
        <v>280</v>
      </c>
      <c r="AE125" s="56" t="s">
        <v>268</v>
      </c>
      <c r="AF125" s="56"/>
    </row>
    <row r="126" spans="1:32" ht="20.149999999999999" customHeight="1">
      <c r="A126" s="3" t="str">
        <f t="shared" si="9"/>
        <v>광주 각화 주공아파트 연료전환을 통한 온실가스 감축사업1차2011-09-01</v>
      </c>
      <c r="B126" s="128">
        <v>124</v>
      </c>
      <c r="C126" s="63" t="s">
        <v>209</v>
      </c>
      <c r="D126" s="63" t="s">
        <v>805</v>
      </c>
      <c r="E126" s="192" t="s">
        <v>368</v>
      </c>
      <c r="F126" s="192" t="s">
        <v>797</v>
      </c>
      <c r="G126" s="205" t="s">
        <v>798</v>
      </c>
      <c r="H126" s="72" t="str">
        <f>VLOOKUP(D126,'인증실적 비공개승인관리_국내'!$D:$K,6,FALSE)</f>
        <v>2025-10-15</v>
      </c>
      <c r="I126" s="191" t="str">
        <f>VLOOKUP(D126,'인증실적 비공개승인관리_국내'!$D:$K,7,FALSE)</f>
        <v>산업통상부</v>
      </c>
      <c r="J126" s="191" t="str">
        <f>VLOOKUP(D126,'인증실적 비공개승인관리_국내'!$D:$K,8,FALSE)</f>
        <v>2025-10-14</v>
      </c>
      <c r="K126" s="72" t="str">
        <f>VLOOKUP(A126,'인증실적 비공개승인관리_국내'!$A:$N,8,FALSE)</f>
        <v>보완완료</v>
      </c>
      <c r="L126" s="70" t="str">
        <f t="shared" si="7"/>
        <v>1차</v>
      </c>
      <c r="M126" s="70" t="str">
        <f t="shared" si="8"/>
        <v>2011-09-01</v>
      </c>
      <c r="N126" s="72" t="str">
        <f>LEFT(VLOOKUP(D126,'국내인증(ORS)'!O:BI,38,0),10)</f>
        <v>2018-05-24</v>
      </c>
      <c r="O126" s="148" t="e">
        <f>IF(N126=#REF!,"O","X")</f>
        <v>#REF!</v>
      </c>
      <c r="P126" s="53" t="s">
        <v>245</v>
      </c>
      <c r="Q126" s="53" t="s">
        <v>218</v>
      </c>
      <c r="R126" s="53" t="s">
        <v>213</v>
      </c>
      <c r="S126" s="197" t="s">
        <v>212</v>
      </c>
      <c r="T126" s="71" t="s">
        <v>249</v>
      </c>
      <c r="U126" s="173">
        <v>45946</v>
      </c>
      <c r="V126" s="56" t="s">
        <v>735</v>
      </c>
      <c r="W126" s="65" t="s">
        <v>782</v>
      </c>
      <c r="X126" s="56" t="s">
        <v>280</v>
      </c>
      <c r="Y126" s="56" t="s">
        <v>280</v>
      </c>
      <c r="Z126" s="56" t="s">
        <v>373</v>
      </c>
      <c r="AA126" s="56" t="s">
        <v>373</v>
      </c>
      <c r="AB126" s="56" t="s">
        <v>280</v>
      </c>
      <c r="AC126" s="56" t="s">
        <v>280</v>
      </c>
      <c r="AD126" s="56" t="s">
        <v>280</v>
      </c>
      <c r="AE126" s="56" t="s">
        <v>268</v>
      </c>
      <c r="AF126" s="56"/>
    </row>
    <row r="127" spans="1:32" ht="20.149999999999999" customHeight="1">
      <c r="A127" s="3" t="str">
        <f t="shared" si="9"/>
        <v>동서발전 당진 소수력 프로젝트1차2010-01-01</v>
      </c>
      <c r="B127" s="128">
        <v>125</v>
      </c>
      <c r="C127" s="192" t="s">
        <v>209</v>
      </c>
      <c r="D127" s="205" t="s">
        <v>806</v>
      </c>
      <c r="E127" s="129" t="s">
        <v>387</v>
      </c>
      <c r="F127" s="129" t="s">
        <v>807</v>
      </c>
      <c r="G127" s="129" t="s">
        <v>808</v>
      </c>
      <c r="H127" s="128" t="str">
        <f>VLOOKUP(D127,'인증실적 비공개승인관리_국내'!$D:$K,6,FALSE)</f>
        <v>2017-08-17</v>
      </c>
      <c r="I127" s="176" t="str">
        <f>VLOOKUP(D127,'인증실적 비공개승인관리_국내'!$D:$K,7,FALSE)</f>
        <v>기후에너지환경부</v>
      </c>
      <c r="J127" s="176" t="str">
        <f>VLOOKUP(D127,'인증실적 비공개승인관리_국내'!$D:$K,8,FALSE)</f>
        <v>2022-06-02</v>
      </c>
      <c r="K127" s="128" t="str">
        <f>VLOOKUP(A127,'인증실적 비공개승인관리_국내'!$A:$N,8,FALSE)</f>
        <v>보완요청</v>
      </c>
      <c r="L127" s="129" t="str">
        <f t="shared" si="7"/>
        <v>1차</v>
      </c>
      <c r="M127" s="129" t="str">
        <f t="shared" si="8"/>
        <v>2010-01-01</v>
      </c>
      <c r="N127" s="128" t="str">
        <f>LEFT(VLOOKUP(D127,'국내인증(ORS)'!O:BI,38,0),10)</f>
        <v>2018-11-16</v>
      </c>
      <c r="O127" s="148" t="e">
        <f>IF(N127=#REF!,"O","X")</f>
        <v>#REF!</v>
      </c>
      <c r="P127" s="209" t="s">
        <v>245</v>
      </c>
      <c r="Q127" s="102" t="s">
        <v>218</v>
      </c>
      <c r="R127" s="102" t="s">
        <v>213</v>
      </c>
      <c r="S127" s="148" t="s">
        <v>218</v>
      </c>
      <c r="T127" s="148" t="s">
        <v>213</v>
      </c>
      <c r="U127" s="148" t="s">
        <v>275</v>
      </c>
      <c r="V127" s="101" t="s">
        <v>735</v>
      </c>
      <c r="W127" s="210" t="s">
        <v>809</v>
      </c>
      <c r="X127" s="101" t="s">
        <v>280</v>
      </c>
      <c r="Y127" s="101" t="s">
        <v>280</v>
      </c>
      <c r="Z127" s="101" t="s">
        <v>280</v>
      </c>
      <c r="AA127" s="101" t="s">
        <v>373</v>
      </c>
      <c r="AB127" s="101" t="s">
        <v>373</v>
      </c>
      <c r="AC127" s="101" t="s">
        <v>280</v>
      </c>
      <c r="AD127" s="101" t="s">
        <v>280</v>
      </c>
      <c r="AE127" s="102" t="s">
        <v>34</v>
      </c>
      <c r="AF127" s="101"/>
    </row>
    <row r="128" spans="1:32" ht="20.149999999999999" customHeight="1">
      <c r="A128" s="3" t="str">
        <f t="shared" si="9"/>
        <v>LG 솔라에너지 태안 태양광발전소 사업1차2010-12-09</v>
      </c>
      <c r="B128" s="72">
        <v>126</v>
      </c>
      <c r="C128" s="70" t="s">
        <v>209</v>
      </c>
      <c r="D128" s="70" t="s">
        <v>810</v>
      </c>
      <c r="E128" s="70" t="s">
        <v>811</v>
      </c>
      <c r="F128" s="70" t="s">
        <v>812</v>
      </c>
      <c r="G128" s="70" t="s">
        <v>813</v>
      </c>
      <c r="H128" s="72" t="str">
        <f>VLOOKUP(D128,'인증실적 비공개승인관리_국내'!$D:$K,6,FALSE)</f>
        <v>2017-04-12</v>
      </c>
      <c r="I128" s="191" t="str">
        <f>VLOOKUP(D128,'인증실적 비공개승인관리_국내'!$D:$K,7,FALSE)</f>
        <v>기후에너지환경부</v>
      </c>
      <c r="J128" s="191" t="str">
        <f>VLOOKUP(D128,'인증실적 비공개승인관리_국내'!$D:$K,8,FALSE)</f>
        <v>2022-06-02</v>
      </c>
      <c r="K128" s="72" t="str">
        <f>VLOOKUP(A128,'인증실적 비공개승인관리_국내'!$A:$N,8,FALSE)</f>
        <v>보완요청</v>
      </c>
      <c r="L128" s="70" t="str">
        <f t="shared" si="7"/>
        <v>1차</v>
      </c>
      <c r="M128" s="70" t="str">
        <f t="shared" si="8"/>
        <v>2010-12-09</v>
      </c>
      <c r="N128" s="72" t="str">
        <f>LEFT(VLOOKUP(D128,'국내인증(ORS)'!O:BI,38,0),10)</f>
        <v>2015-07-02</v>
      </c>
      <c r="O128" s="71" t="e">
        <f>IF(N128=#REF!,"O","X")</f>
        <v>#REF!</v>
      </c>
      <c r="P128" s="71" t="s">
        <v>245</v>
      </c>
      <c r="Q128" s="71" t="s">
        <v>218</v>
      </c>
      <c r="R128" s="71" t="s">
        <v>213</v>
      </c>
      <c r="S128" s="71" t="s">
        <v>218</v>
      </c>
      <c r="T128" s="71" t="s">
        <v>213</v>
      </c>
      <c r="U128" s="71" t="s">
        <v>275</v>
      </c>
      <c r="V128" s="72" t="s">
        <v>735</v>
      </c>
      <c r="W128" s="211" t="s">
        <v>814</v>
      </c>
      <c r="X128" s="72" t="s">
        <v>280</v>
      </c>
      <c r="Y128" s="72" t="s">
        <v>280</v>
      </c>
      <c r="Z128" s="72" t="s">
        <v>280</v>
      </c>
      <c r="AA128" s="72" t="s">
        <v>373</v>
      </c>
      <c r="AB128" s="72" t="s">
        <v>373</v>
      </c>
      <c r="AC128" s="72" t="s">
        <v>280</v>
      </c>
      <c r="AD128" s="72" t="s">
        <v>280</v>
      </c>
      <c r="AE128" s="71" t="s">
        <v>327</v>
      </c>
      <c r="AF128" s="72"/>
    </row>
  </sheetData>
  <autoFilter ref="A2:AN128" xr:uid="{00000000-0001-0000-0400-000000000000}"/>
  <mergeCells count="2">
    <mergeCell ref="F1:K1"/>
    <mergeCell ref="L1:N1"/>
  </mergeCells>
  <phoneticPr fontId="2" type="noConversion"/>
  <conditionalFormatting sqref="O2:O128">
    <cfRule type="cellIs" dxfId="65" priority="13" operator="equal">
      <formula>"O"</formula>
    </cfRule>
  </conditionalFormatting>
  <conditionalFormatting sqref="P3:P128">
    <cfRule type="containsText" dxfId="64" priority="16" operator="containsText" text="필요">
      <formula>NOT(ISERROR(SEARCH("필요",P3)))</formula>
    </cfRule>
  </conditionalFormatting>
  <conditionalFormatting sqref="Q3:Q128">
    <cfRule type="containsText" dxfId="63" priority="15" operator="containsText" text="확인필요">
      <formula>NOT(ISERROR(SEARCH("확인필요",Q3)))</formula>
    </cfRule>
    <cfRule type="containsText" dxfId="62" priority="20" operator="containsText" text="승인">
      <formula>NOT(ISERROR(SEARCH("승인",Q3)))</formula>
    </cfRule>
    <cfRule type="containsText" dxfId="61" priority="21" operator="containsText" text="반려">
      <formula>NOT(ISERROR(SEARCH("반려",Q3)))</formula>
    </cfRule>
    <cfRule type="containsText" dxfId="60" priority="22" operator="containsText" text="보완요청">
      <formula>NOT(ISERROR(SEARCH("보완요청",Q3)))</formula>
    </cfRule>
    <cfRule type="containsText" dxfId="59" priority="23" operator="containsText" text="평가중">
      <formula>NOT(ISERROR(SEARCH("평가중",Q3)))</formula>
    </cfRule>
    <cfRule type="containsText" dxfId="58" priority="24" operator="containsText" text="평가대기">
      <formula>NOT(ISERROR(SEARCH("평가대기",Q3)))</formula>
    </cfRule>
    <cfRule type="containsText" dxfId="57" priority="25" operator="containsText" text="선택">
      <formula>NOT(ISERROR(SEARCH("선택",Q3)))</formula>
    </cfRule>
  </conditionalFormatting>
  <conditionalFormatting sqref="R3:R128 K3:K128">
    <cfRule type="containsText" dxfId="56" priority="17" operator="containsText" text="종결">
      <formula>NOT(ISERROR(SEARCH("종결",K3)))</formula>
    </cfRule>
    <cfRule type="containsText" dxfId="55" priority="18" operator="containsText" text="검토반">
      <formula>NOT(ISERROR(SEARCH("검토반",K3)))</formula>
    </cfRule>
    <cfRule type="containsText" dxfId="54" priority="19" operator="containsText" text="사업자">
      <formula>NOT(ISERROR(SEARCH("사업자",K3)))</formula>
    </cfRule>
  </conditionalFormatting>
  <conditionalFormatting sqref="S3:S128">
    <cfRule type="containsText" dxfId="53" priority="2" operator="containsText" text="보류">
      <formula>NOT(ISERROR(SEARCH("보류",S3)))</formula>
    </cfRule>
    <cfRule type="containsText" dxfId="52" priority="3" operator="containsText" text="승인">
      <formula>NOT(ISERROR(SEARCH("승인",S3)))</formula>
    </cfRule>
    <cfRule type="containsText" dxfId="51" priority="7" operator="containsText" text="반려완료">
      <formula>NOT(ISERROR(SEARCH("반려완료",S3)))</formula>
    </cfRule>
    <cfRule type="containsText" dxfId="50" priority="8" operator="containsText" text="반려필요">
      <formula>NOT(ISERROR(SEARCH("반려필요",S3)))</formula>
    </cfRule>
    <cfRule type="containsText" dxfId="49" priority="9" operator="containsText" text="보완완료">
      <formula>NOT(ISERROR(SEARCH("보완완료",S3)))</formula>
    </cfRule>
    <cfRule type="containsText" dxfId="48" priority="10" operator="containsText" text="보완요청">
      <formula>NOT(ISERROR(SEARCH("보완요청",S3)))</formula>
    </cfRule>
    <cfRule type="containsText" dxfId="47" priority="11" operator="containsText" text="평가필요">
      <formula>NOT(ISERROR(SEARCH("평가필요",S3)))</formula>
    </cfRule>
    <cfRule type="containsText" dxfId="46" priority="12" operator="containsText" text="선택">
      <formula>NOT(ISERROR(SEARCH("선택",S3)))</formula>
    </cfRule>
  </conditionalFormatting>
  <conditionalFormatting sqref="T1:T1048576">
    <cfRule type="containsText" dxfId="45" priority="1" operator="containsText" text="반려필요">
      <formula>NOT(ISERROR(SEARCH("반려필요",T1)))</formula>
    </cfRule>
  </conditionalFormatting>
  <pageMargins left="0.75" right="0.75" top="1" bottom="1" header="0.5" footer="0.5"/>
  <pageSetup orientation="portrait" horizontalDpi="300" verticalDpi="300" r:id="rId1"/>
  <headerFooter alignWithMargins="0"/>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1000000}">
          <x14:formula1>
            <xm:f>Sheet1!$A$1:$A$7</xm:f>
          </x14:formula1>
          <xm:sqref>Q3:Q128</xm:sqref>
        </x14:dataValidation>
        <x14:dataValidation type="list" allowBlank="1" showInputMessage="1" showErrorMessage="1" xr:uid="{00000000-0002-0000-0400-000002000000}">
          <x14:formula1>
            <xm:f>Sheet1!$A$1:$A$8</xm:f>
          </x14:formula1>
          <xm:sqref>S3:S128</xm:sqref>
        </x14:dataValidation>
        <x14:dataValidation type="list" allowBlank="1" showInputMessage="1" showErrorMessage="1" xr:uid="{00000000-0002-0000-0400-000003000000}">
          <x14:formula1>
            <xm:f>Sheet1!$B$1:$B$5</xm:f>
          </x14:formula1>
          <xm:sqref>T3:T128</xm:sqref>
        </x14:dataValidation>
        <x14:dataValidation type="list" allowBlank="1" showInputMessage="1" showErrorMessage="1" xr:uid="{00000000-0002-0000-0400-000000000000}">
          <x14:formula1>
            <xm:f>Sheet1!$B$1:$B$4</xm:f>
          </x14:formula1>
          <xm:sqref>R3:R128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AG25"/>
  <sheetViews>
    <sheetView zoomScale="101" zoomScaleNormal="70" workbookViewId="0">
      <pane xSplit="4" ySplit="1" topLeftCell="E2" activePane="bottomRight" state="frozen"/>
      <selection pane="topRight" activeCell="C35" sqref="C35:C36"/>
      <selection pane="bottomLeft" activeCell="C35" sqref="C35:C36"/>
      <selection pane="bottomRight" activeCell="U14" sqref="U14"/>
    </sheetView>
  </sheetViews>
  <sheetFormatPr defaultRowHeight="16"/>
  <cols>
    <col min="1" max="1" width="4" style="61" customWidth="1"/>
    <col min="2" max="2" width="17.1796875" style="61" customWidth="1"/>
    <col min="3" max="3" width="67.26953125" style="61" customWidth="1"/>
    <col min="4" max="4" width="26" style="61" customWidth="1"/>
    <col min="5" max="5" width="10" style="61" customWidth="1"/>
    <col min="6" max="6" width="18.81640625" style="61" bestFit="1" customWidth="1"/>
    <col min="7" max="7" width="18.81640625" style="61" customWidth="1"/>
    <col min="8" max="8" width="18.81640625" style="61" hidden="1" customWidth="1"/>
    <col min="9" max="9" width="20.7265625" style="61" customWidth="1"/>
    <col min="10" max="10" width="14.7265625" style="61" customWidth="1"/>
    <col min="11" max="11" width="28.7265625" style="39" customWidth="1"/>
    <col min="12" max="12" width="15" style="39" customWidth="1"/>
    <col min="13" max="15" width="9.7265625" style="39" hidden="1" customWidth="1"/>
    <col min="16" max="18" width="9.7265625" style="39" customWidth="1"/>
    <col min="19" max="19" width="16.26953125" style="39" bestFit="1" customWidth="1"/>
    <col min="20" max="20" width="16.453125" style="39" customWidth="1"/>
    <col min="21" max="21" width="100.1796875" style="26" customWidth="1"/>
    <col min="22" max="26" width="9.1796875" style="61" hidden="1" customWidth="1"/>
    <col min="27" max="27" width="20.26953125" style="61" hidden="1" customWidth="1"/>
    <col min="28" max="28" width="0" style="61" hidden="1" customWidth="1"/>
    <col min="29" max="29" width="25.26953125" style="61" customWidth="1"/>
    <col min="30" max="30" width="9.1796875" style="61"/>
    <col min="33" max="33" width="26.1796875" bestFit="1" customWidth="1"/>
  </cols>
  <sheetData>
    <row r="1" spans="1:30" ht="21" customHeight="1">
      <c r="A1" s="59" t="s">
        <v>181</v>
      </c>
      <c r="B1" s="59" t="s">
        <v>182</v>
      </c>
      <c r="C1" s="60" t="s">
        <v>183</v>
      </c>
      <c r="D1" s="59" t="s">
        <v>184</v>
      </c>
      <c r="E1" s="59" t="s">
        <v>188</v>
      </c>
      <c r="F1" s="44" t="s">
        <v>185</v>
      </c>
      <c r="G1" s="142" t="s">
        <v>189</v>
      </c>
      <c r="H1" s="142" t="s">
        <v>190</v>
      </c>
      <c r="I1" s="59" t="s">
        <v>186</v>
      </c>
      <c r="J1" s="44" t="s">
        <v>187</v>
      </c>
      <c r="K1" s="59" t="s">
        <v>815</v>
      </c>
      <c r="L1" s="44" t="s">
        <v>192</v>
      </c>
      <c r="M1" s="44" t="s">
        <v>443</v>
      </c>
      <c r="N1" s="44" t="s">
        <v>194</v>
      </c>
      <c r="O1" s="44" t="s">
        <v>195</v>
      </c>
      <c r="P1" s="142" t="s">
        <v>196</v>
      </c>
      <c r="Q1" s="142" t="s">
        <v>194</v>
      </c>
      <c r="R1" s="142" t="s">
        <v>195</v>
      </c>
      <c r="S1" s="142" t="s">
        <v>197</v>
      </c>
      <c r="T1" s="142" t="s">
        <v>198</v>
      </c>
      <c r="U1" s="142" t="s">
        <v>199</v>
      </c>
      <c r="V1" s="142" t="s">
        <v>200</v>
      </c>
      <c r="W1" s="143" t="s">
        <v>201</v>
      </c>
      <c r="X1" s="143" t="s">
        <v>202</v>
      </c>
      <c r="Y1" s="143" t="s">
        <v>203</v>
      </c>
      <c r="Z1" s="143" t="s">
        <v>204</v>
      </c>
      <c r="AA1" s="142" t="s">
        <v>205</v>
      </c>
      <c r="AB1" s="144" t="s">
        <v>206</v>
      </c>
      <c r="AC1" s="144" t="s">
        <v>207</v>
      </c>
      <c r="AD1" s="144" t="s">
        <v>208</v>
      </c>
    </row>
    <row r="2" spans="1:30" ht="20.149999999999999" customHeight="1">
      <c r="A2" s="51">
        <v>1</v>
      </c>
      <c r="B2" s="52" t="s">
        <v>209</v>
      </c>
      <c r="C2" s="52" t="s">
        <v>816</v>
      </c>
      <c r="D2" s="52" t="s">
        <v>817</v>
      </c>
      <c r="E2" s="52" t="s">
        <v>271</v>
      </c>
      <c r="F2" s="52" t="s">
        <v>818</v>
      </c>
      <c r="G2" s="52" t="str">
        <f>LEFT(VLOOKUP(C2,'국외평가(ORS)'!A:AX,34,0),10)</f>
        <v>2020-08-07</v>
      </c>
      <c r="H2" s="71" t="str">
        <f>IF(G2=F2,"O","X")</f>
        <v>X</v>
      </c>
      <c r="I2" s="52" t="s">
        <v>819</v>
      </c>
      <c r="J2" s="52" t="s">
        <v>820</v>
      </c>
      <c r="K2" s="53" t="str">
        <f>VLOOKUP(C2,'국외평가(ORS)'!P:AE, 16, 0)</f>
        <v>[보완1차]착수신고
2021-10-20</v>
      </c>
      <c r="L2" s="53" t="str">
        <f>VLOOKUP(C2, '국외평가(ORS)'!A:AX, 2, 0)</f>
        <v>승인</v>
      </c>
      <c r="M2" s="53" t="s">
        <v>245</v>
      </c>
      <c r="N2" s="53" t="s">
        <v>271</v>
      </c>
      <c r="O2" s="53" t="s">
        <v>225</v>
      </c>
      <c r="P2" s="138" t="str">
        <f>IF(AND(E2&lt;&gt;"반려", L2&lt;&gt;"반려"),"검토가능","")</f>
        <v/>
      </c>
      <c r="Q2" s="71" t="s">
        <v>229</v>
      </c>
      <c r="R2" s="71" t="s">
        <v>225</v>
      </c>
      <c r="S2" s="71" t="s">
        <v>137</v>
      </c>
      <c r="T2" s="56" t="s">
        <v>654</v>
      </c>
      <c r="U2" s="54" t="s">
        <v>230</v>
      </c>
      <c r="V2" s="53"/>
      <c r="W2" s="53"/>
      <c r="X2" s="53"/>
      <c r="Y2" s="53"/>
      <c r="Z2" s="53"/>
      <c r="AA2" s="56"/>
      <c r="AB2" s="53"/>
      <c r="AC2" s="56" t="s">
        <v>268</v>
      </c>
      <c r="AD2" s="53"/>
    </row>
    <row r="3" spans="1:30" ht="20.149999999999999" customHeight="1">
      <c r="A3" s="51">
        <v>2</v>
      </c>
      <c r="B3" s="52" t="s">
        <v>209</v>
      </c>
      <c r="C3" s="52" t="s">
        <v>821</v>
      </c>
      <c r="D3" s="52" t="s">
        <v>817</v>
      </c>
      <c r="E3" s="52" t="s">
        <v>271</v>
      </c>
      <c r="F3" s="52" t="s">
        <v>822</v>
      </c>
      <c r="G3" s="52" t="str">
        <f>LEFT(VLOOKUP(C3,'국외평가(ORS)'!A:AX,34,0),10)</f>
        <v>2020-08-07</v>
      </c>
      <c r="H3" s="71" t="str">
        <f t="shared" ref="H3:H25" si="0">IF(G3=F3,"O","X")</f>
        <v>X</v>
      </c>
      <c r="I3" s="52" t="s">
        <v>819</v>
      </c>
      <c r="J3" s="52" t="s">
        <v>823</v>
      </c>
      <c r="K3" s="53" t="str">
        <f>VLOOKUP(C3,'국외평가(ORS)'!P:AE, 16, 0)</f>
        <v>[보완1차]착수신고
2021-10-20</v>
      </c>
      <c r="L3" s="53" t="str">
        <f>VLOOKUP(C3, '국외평가(ORS)'!A:AX, 2, 0)</f>
        <v>승인</v>
      </c>
      <c r="M3" s="53" t="s">
        <v>245</v>
      </c>
      <c r="N3" s="53" t="s">
        <v>271</v>
      </c>
      <c r="O3" s="53" t="s">
        <v>225</v>
      </c>
      <c r="P3" s="138" t="str">
        <f t="shared" ref="P3:P25" si="1">IF(AND(E3&lt;&gt;"반려", L3&lt;&gt;"반려"),"검토가능","")</f>
        <v/>
      </c>
      <c r="Q3" s="71" t="s">
        <v>229</v>
      </c>
      <c r="R3" s="71" t="s">
        <v>225</v>
      </c>
      <c r="S3" s="71" t="s">
        <v>137</v>
      </c>
      <c r="T3" s="56" t="s">
        <v>654</v>
      </c>
      <c r="U3" s="54" t="s">
        <v>230</v>
      </c>
      <c r="V3" s="53"/>
      <c r="W3" s="53"/>
      <c r="X3" s="53"/>
      <c r="Y3" s="53"/>
      <c r="Z3" s="53"/>
      <c r="AA3" s="56"/>
      <c r="AB3" s="53"/>
      <c r="AC3" s="56" t="s">
        <v>268</v>
      </c>
      <c r="AD3" s="53"/>
    </row>
    <row r="4" spans="1:30" ht="20.149999999999999" customHeight="1">
      <c r="A4" s="51">
        <v>3</v>
      </c>
      <c r="B4" s="52" t="s">
        <v>209</v>
      </c>
      <c r="C4" s="52" t="s">
        <v>824</v>
      </c>
      <c r="D4" s="52" t="s">
        <v>817</v>
      </c>
      <c r="E4" s="52" t="s">
        <v>271</v>
      </c>
      <c r="F4" s="52" t="s">
        <v>822</v>
      </c>
      <c r="G4" s="52" t="str">
        <f>LEFT(VLOOKUP(C4,'국외평가(ORS)'!A:AX,34,0),10)</f>
        <v>2020-08-07</v>
      </c>
      <c r="H4" s="71" t="str">
        <f t="shared" si="0"/>
        <v>X</v>
      </c>
      <c r="I4" s="52" t="s">
        <v>819</v>
      </c>
      <c r="J4" s="52" t="s">
        <v>823</v>
      </c>
      <c r="K4" s="53" t="str">
        <f>VLOOKUP(C4,'국외평가(ORS)'!P:AE, 16, 0)</f>
        <v>[보완1차]착수신고
2021-10-20</v>
      </c>
      <c r="L4" s="53" t="str">
        <f>VLOOKUP(C4, '국외평가(ORS)'!A:AX, 2, 0)</f>
        <v>승인</v>
      </c>
      <c r="M4" s="53" t="s">
        <v>245</v>
      </c>
      <c r="N4" s="53" t="s">
        <v>271</v>
      </c>
      <c r="O4" s="53" t="s">
        <v>225</v>
      </c>
      <c r="P4" s="138" t="str">
        <f t="shared" si="1"/>
        <v/>
      </c>
      <c r="Q4" s="71" t="s">
        <v>229</v>
      </c>
      <c r="R4" s="71" t="s">
        <v>225</v>
      </c>
      <c r="S4" s="71" t="s">
        <v>137</v>
      </c>
      <c r="T4" s="56" t="s">
        <v>654</v>
      </c>
      <c r="U4" s="54" t="s">
        <v>230</v>
      </c>
      <c r="V4" s="53"/>
      <c r="W4" s="53"/>
      <c r="X4" s="53"/>
      <c r="Y4" s="53"/>
      <c r="Z4" s="53"/>
      <c r="AA4" s="56"/>
      <c r="AB4" s="53"/>
      <c r="AC4" s="56" t="s">
        <v>268</v>
      </c>
      <c r="AD4" s="53"/>
    </row>
    <row r="5" spans="1:30" ht="20.149999999999999" customHeight="1">
      <c r="A5" s="51">
        <v>4</v>
      </c>
      <c r="B5" s="52" t="s">
        <v>209</v>
      </c>
      <c r="C5" s="52" t="s">
        <v>825</v>
      </c>
      <c r="D5" s="52" t="s">
        <v>817</v>
      </c>
      <c r="E5" s="52" t="s">
        <v>271</v>
      </c>
      <c r="F5" s="52" t="s">
        <v>822</v>
      </c>
      <c r="G5" s="52" t="str">
        <f>LEFT(VLOOKUP(C5,'국외평가(ORS)'!A:AX,34,0),10)</f>
        <v>2020-04-28</v>
      </c>
      <c r="H5" s="71" t="str">
        <f t="shared" si="0"/>
        <v>X</v>
      </c>
      <c r="I5" s="52" t="s">
        <v>819</v>
      </c>
      <c r="J5" s="52" t="s">
        <v>823</v>
      </c>
      <c r="K5" s="53" t="str">
        <f>VLOOKUP(C5,'국외평가(ORS)'!P:AE, 16, 0)</f>
        <v>[보완1차]착수신고
2021-10-20</v>
      </c>
      <c r="L5" s="53" t="str">
        <f>VLOOKUP(C5, '국외평가(ORS)'!A:AX, 2, 0)</f>
        <v>승인</v>
      </c>
      <c r="M5" s="53" t="s">
        <v>245</v>
      </c>
      <c r="N5" s="53" t="s">
        <v>271</v>
      </c>
      <c r="O5" s="53" t="s">
        <v>225</v>
      </c>
      <c r="P5" s="138" t="str">
        <f t="shared" si="1"/>
        <v/>
      </c>
      <c r="Q5" s="71" t="s">
        <v>229</v>
      </c>
      <c r="R5" s="71" t="s">
        <v>225</v>
      </c>
      <c r="S5" s="71" t="s">
        <v>137</v>
      </c>
      <c r="T5" s="56" t="s">
        <v>654</v>
      </c>
      <c r="U5" s="54" t="s">
        <v>230</v>
      </c>
      <c r="V5" s="53"/>
      <c r="W5" s="53"/>
      <c r="X5" s="53"/>
      <c r="Y5" s="53"/>
      <c r="Z5" s="53"/>
      <c r="AA5" s="56"/>
      <c r="AB5" s="53"/>
      <c r="AC5" s="56" t="s">
        <v>268</v>
      </c>
      <c r="AD5" s="53"/>
    </row>
    <row r="6" spans="1:30" ht="20.149999999999999" customHeight="1">
      <c r="A6" s="51">
        <v>5</v>
      </c>
      <c r="B6" s="52" t="s">
        <v>209</v>
      </c>
      <c r="C6" s="52" t="s">
        <v>826</v>
      </c>
      <c r="D6" s="52" t="s">
        <v>817</v>
      </c>
      <c r="E6" s="52" t="s">
        <v>271</v>
      </c>
      <c r="F6" s="52" t="s">
        <v>822</v>
      </c>
      <c r="G6" s="52" t="str">
        <f>LEFT(VLOOKUP(C6,'국외평가(ORS)'!A:AX,34,0),10)</f>
        <v>2020-04-28</v>
      </c>
      <c r="H6" s="71" t="str">
        <f t="shared" si="0"/>
        <v>X</v>
      </c>
      <c r="I6" s="52" t="s">
        <v>819</v>
      </c>
      <c r="J6" s="52" t="s">
        <v>823</v>
      </c>
      <c r="K6" s="53" t="str">
        <f>VLOOKUP(C6,'국외평가(ORS)'!P:AE, 16, 0)</f>
        <v>[보완1차]착수신고
2021-10-20</v>
      </c>
      <c r="L6" s="53" t="str">
        <f>VLOOKUP(C6, '국외평가(ORS)'!A:AX, 2, 0)</f>
        <v>승인</v>
      </c>
      <c r="M6" s="53" t="s">
        <v>245</v>
      </c>
      <c r="N6" s="53" t="s">
        <v>271</v>
      </c>
      <c r="O6" s="53" t="s">
        <v>225</v>
      </c>
      <c r="P6" s="138" t="str">
        <f t="shared" si="1"/>
        <v/>
      </c>
      <c r="Q6" s="71" t="s">
        <v>229</v>
      </c>
      <c r="R6" s="71" t="s">
        <v>225</v>
      </c>
      <c r="S6" s="71" t="s">
        <v>137</v>
      </c>
      <c r="T6" s="56" t="s">
        <v>654</v>
      </c>
      <c r="U6" s="54" t="s">
        <v>230</v>
      </c>
      <c r="V6" s="53"/>
      <c r="W6" s="53"/>
      <c r="X6" s="53"/>
      <c r="Y6" s="53"/>
      <c r="Z6" s="53"/>
      <c r="AA6" s="56"/>
      <c r="AB6" s="53"/>
      <c r="AC6" s="56" t="s">
        <v>268</v>
      </c>
      <c r="AD6" s="53"/>
    </row>
    <row r="7" spans="1:30" ht="20.149999999999999" customHeight="1">
      <c r="A7" s="51">
        <v>6</v>
      </c>
      <c r="B7" s="52" t="s">
        <v>209</v>
      </c>
      <c r="C7" s="52" t="s">
        <v>827</v>
      </c>
      <c r="D7" s="52" t="s">
        <v>817</v>
      </c>
      <c r="E7" s="52" t="s">
        <v>271</v>
      </c>
      <c r="F7" s="52" t="s">
        <v>822</v>
      </c>
      <c r="G7" s="52" t="str">
        <f>LEFT(VLOOKUP(C7,'국외평가(ORS)'!A:AX,34,0),10)</f>
        <v>2020-04-28</v>
      </c>
      <c r="H7" s="71" t="str">
        <f t="shared" si="0"/>
        <v>X</v>
      </c>
      <c r="I7" s="52" t="s">
        <v>819</v>
      </c>
      <c r="J7" s="52" t="s">
        <v>823</v>
      </c>
      <c r="K7" s="53" t="str">
        <f>VLOOKUP(C7,'국외평가(ORS)'!P:AE, 16, 0)</f>
        <v>[보완1차]착수신고
2021-10-20</v>
      </c>
      <c r="L7" s="53" t="str">
        <f>VLOOKUP(C7, '국외평가(ORS)'!A:AX, 2, 0)</f>
        <v>승인</v>
      </c>
      <c r="M7" s="53" t="s">
        <v>245</v>
      </c>
      <c r="N7" s="53" t="s">
        <v>271</v>
      </c>
      <c r="O7" s="53" t="s">
        <v>225</v>
      </c>
      <c r="P7" s="138" t="str">
        <f t="shared" si="1"/>
        <v/>
      </c>
      <c r="Q7" s="71" t="s">
        <v>229</v>
      </c>
      <c r="R7" s="71" t="s">
        <v>225</v>
      </c>
      <c r="S7" s="71" t="s">
        <v>137</v>
      </c>
      <c r="T7" s="56" t="s">
        <v>654</v>
      </c>
      <c r="U7" s="54" t="s">
        <v>230</v>
      </c>
      <c r="V7" s="53"/>
      <c r="W7" s="53"/>
      <c r="X7" s="53"/>
      <c r="Y7" s="53"/>
      <c r="Z7" s="53"/>
      <c r="AA7" s="56"/>
      <c r="AB7" s="53"/>
      <c r="AC7" s="56" t="s">
        <v>268</v>
      </c>
      <c r="AD7" s="53"/>
    </row>
    <row r="8" spans="1:30" ht="20.149999999999999" customHeight="1">
      <c r="A8" s="51">
        <v>7</v>
      </c>
      <c r="B8" s="52" t="s">
        <v>209</v>
      </c>
      <c r="C8" s="52" t="s">
        <v>828</v>
      </c>
      <c r="D8" s="52" t="s">
        <v>817</v>
      </c>
      <c r="E8" s="52" t="s">
        <v>271</v>
      </c>
      <c r="F8" s="52" t="s">
        <v>822</v>
      </c>
      <c r="G8" s="52" t="str">
        <f>LEFT(VLOOKUP(C8,'국외평가(ORS)'!A:AX,34,0),10)</f>
        <v>2020-03-09</v>
      </c>
      <c r="H8" s="71" t="str">
        <f t="shared" si="0"/>
        <v>X</v>
      </c>
      <c r="I8" s="52" t="s">
        <v>819</v>
      </c>
      <c r="J8" s="52" t="s">
        <v>823</v>
      </c>
      <c r="K8" s="53" t="str">
        <f>VLOOKUP(C8,'국외평가(ORS)'!P:AE, 16, 0)</f>
        <v>[보완1차]착수신고
2021-10-20</v>
      </c>
      <c r="L8" s="53" t="str">
        <f>VLOOKUP(C8, '국외평가(ORS)'!A:AX, 2, 0)</f>
        <v>승인</v>
      </c>
      <c r="M8" s="53" t="s">
        <v>245</v>
      </c>
      <c r="N8" s="53" t="s">
        <v>271</v>
      </c>
      <c r="O8" s="53" t="s">
        <v>225</v>
      </c>
      <c r="P8" s="138" t="str">
        <f t="shared" si="1"/>
        <v/>
      </c>
      <c r="Q8" s="71" t="s">
        <v>229</v>
      </c>
      <c r="R8" s="71" t="s">
        <v>225</v>
      </c>
      <c r="S8" s="71" t="s">
        <v>137</v>
      </c>
      <c r="T8" s="56" t="s">
        <v>654</v>
      </c>
      <c r="U8" s="54" t="s">
        <v>230</v>
      </c>
      <c r="V8" s="53"/>
      <c r="W8" s="53"/>
      <c r="X8" s="53"/>
      <c r="Y8" s="53"/>
      <c r="Z8" s="53"/>
      <c r="AA8" s="56"/>
      <c r="AB8" s="53"/>
      <c r="AC8" s="56" t="s">
        <v>268</v>
      </c>
      <c r="AD8" s="53"/>
    </row>
    <row r="9" spans="1:30" ht="20.149999999999999" customHeight="1">
      <c r="A9" s="51">
        <v>8</v>
      </c>
      <c r="B9" s="52" t="s">
        <v>209</v>
      </c>
      <c r="C9" s="52" t="s">
        <v>829</v>
      </c>
      <c r="D9" s="52" t="s">
        <v>817</v>
      </c>
      <c r="E9" s="52" t="s">
        <v>271</v>
      </c>
      <c r="F9" s="52" t="s">
        <v>822</v>
      </c>
      <c r="G9" s="52" t="str">
        <f>LEFT(VLOOKUP(C9,'국외평가(ORS)'!A:AX,34,0),10)</f>
        <v>2020-03-09</v>
      </c>
      <c r="H9" s="71" t="str">
        <f t="shared" si="0"/>
        <v>X</v>
      </c>
      <c r="I9" s="52" t="s">
        <v>819</v>
      </c>
      <c r="J9" s="52" t="s">
        <v>823</v>
      </c>
      <c r="K9" s="53" t="str">
        <f>VLOOKUP(C9,'국외평가(ORS)'!P:AE, 16, 0)</f>
        <v>[보완1차]착수신고
2021-10-20</v>
      </c>
      <c r="L9" s="53" t="str">
        <f>VLOOKUP(C9, '국외평가(ORS)'!A:AX, 2, 0)</f>
        <v>승인</v>
      </c>
      <c r="M9" s="53" t="s">
        <v>245</v>
      </c>
      <c r="N9" s="53" t="s">
        <v>271</v>
      </c>
      <c r="O9" s="53" t="s">
        <v>225</v>
      </c>
      <c r="P9" s="138" t="str">
        <f t="shared" si="1"/>
        <v/>
      </c>
      <c r="Q9" s="71" t="s">
        <v>229</v>
      </c>
      <c r="R9" s="71" t="s">
        <v>225</v>
      </c>
      <c r="S9" s="71" t="s">
        <v>137</v>
      </c>
      <c r="T9" s="56" t="s">
        <v>654</v>
      </c>
      <c r="U9" s="54" t="s">
        <v>230</v>
      </c>
      <c r="V9" s="53"/>
      <c r="W9" s="53"/>
      <c r="X9" s="53"/>
      <c r="Y9" s="53"/>
      <c r="Z9" s="53"/>
      <c r="AA9" s="56"/>
      <c r="AB9" s="53"/>
      <c r="AC9" s="56" t="s">
        <v>268</v>
      </c>
      <c r="AD9" s="53"/>
    </row>
    <row r="10" spans="1:30" ht="20.149999999999999" customHeight="1">
      <c r="A10" s="51">
        <v>9</v>
      </c>
      <c r="B10" s="52" t="s">
        <v>209</v>
      </c>
      <c r="C10" s="52" t="s">
        <v>830</v>
      </c>
      <c r="D10" s="52" t="s">
        <v>817</v>
      </c>
      <c r="E10" s="52" t="s">
        <v>271</v>
      </c>
      <c r="F10" s="52" t="s">
        <v>822</v>
      </c>
      <c r="G10" s="52" t="str">
        <f>LEFT(VLOOKUP(C10,'국외평가(ORS)'!A:AX,34,0),10)</f>
        <v>2020-03-09</v>
      </c>
      <c r="H10" s="71" t="str">
        <f t="shared" si="0"/>
        <v>X</v>
      </c>
      <c r="I10" s="52" t="s">
        <v>819</v>
      </c>
      <c r="J10" s="52" t="s">
        <v>823</v>
      </c>
      <c r="K10" s="53" t="str">
        <f>VLOOKUP(C10,'국외평가(ORS)'!P:AE, 16, 0)</f>
        <v>[보완1차]착수신고
2021-10-20</v>
      </c>
      <c r="L10" s="53" t="str">
        <f>VLOOKUP(C10, '국외평가(ORS)'!A:AX, 2, 0)</f>
        <v>승인</v>
      </c>
      <c r="M10" s="53" t="s">
        <v>245</v>
      </c>
      <c r="N10" s="53" t="s">
        <v>271</v>
      </c>
      <c r="O10" s="53" t="s">
        <v>225</v>
      </c>
      <c r="P10" s="138" t="str">
        <f t="shared" si="1"/>
        <v/>
      </c>
      <c r="Q10" s="71" t="s">
        <v>229</v>
      </c>
      <c r="R10" s="71" t="s">
        <v>225</v>
      </c>
      <c r="S10" s="71" t="s">
        <v>137</v>
      </c>
      <c r="T10" s="56" t="s">
        <v>654</v>
      </c>
      <c r="U10" s="54" t="s">
        <v>230</v>
      </c>
      <c r="V10" s="53"/>
      <c r="W10" s="53"/>
      <c r="X10" s="53"/>
      <c r="Y10" s="53"/>
      <c r="Z10" s="53"/>
      <c r="AA10" s="56"/>
      <c r="AB10" s="53"/>
      <c r="AC10" s="56" t="s">
        <v>268</v>
      </c>
      <c r="AD10" s="53"/>
    </row>
    <row r="11" spans="1:30" ht="91.5" customHeight="1">
      <c r="A11" s="51">
        <v>10</v>
      </c>
      <c r="B11" s="52" t="s">
        <v>209</v>
      </c>
      <c r="C11" s="52" t="s">
        <v>831</v>
      </c>
      <c r="D11" s="52" t="s">
        <v>832</v>
      </c>
      <c r="E11" s="52" t="s">
        <v>218</v>
      </c>
      <c r="F11" s="52" t="s">
        <v>833</v>
      </c>
      <c r="G11" s="52" t="str">
        <f>LEFT(VLOOKUP(C11,'국외평가(ORS)'!A:AX,34,0),10)</f>
        <v>2020-04-07</v>
      </c>
      <c r="H11" s="71" t="str">
        <f t="shared" si="0"/>
        <v>X</v>
      </c>
      <c r="I11" s="52" t="s">
        <v>819</v>
      </c>
      <c r="J11" s="52" t="s">
        <v>834</v>
      </c>
      <c r="K11" s="53" t="str">
        <f>VLOOKUP(C11,'국외평가(ORS)'!P:AE, 16, 0)</f>
        <v>[보완2차]착수신고
2022-10-16</v>
      </c>
      <c r="L11" s="53" t="str">
        <f>VLOOKUP(C11, '국외평가(ORS)'!A:AX, 2, 0)</f>
        <v>승인</v>
      </c>
      <c r="M11" s="53" t="s">
        <v>245</v>
      </c>
      <c r="N11" s="53" t="s">
        <v>218</v>
      </c>
      <c r="O11" s="53" t="s">
        <v>213</v>
      </c>
      <c r="P11" s="138" t="str">
        <f t="shared" si="1"/>
        <v>검토가능</v>
      </c>
      <c r="Q11" s="71" t="s">
        <v>218</v>
      </c>
      <c r="R11" s="71" t="s">
        <v>213</v>
      </c>
      <c r="S11" s="71" t="s">
        <v>137</v>
      </c>
      <c r="T11" s="53" t="s">
        <v>134</v>
      </c>
      <c r="U11" s="55" t="s">
        <v>835</v>
      </c>
      <c r="V11" s="53"/>
      <c r="W11" s="53"/>
      <c r="X11" s="53"/>
      <c r="Y11" s="53"/>
      <c r="Z11" s="53"/>
      <c r="AA11" s="53"/>
      <c r="AB11" s="53"/>
      <c r="AC11" s="53" t="s">
        <v>836</v>
      </c>
      <c r="AD11" s="53"/>
    </row>
    <row r="12" spans="1:30">
      <c r="A12" s="51">
        <v>11</v>
      </c>
      <c r="B12" s="52" t="s">
        <v>209</v>
      </c>
      <c r="C12" s="52" t="s">
        <v>837</v>
      </c>
      <c r="D12" s="52" t="s">
        <v>832</v>
      </c>
      <c r="E12" s="52" t="s">
        <v>218</v>
      </c>
      <c r="F12" s="52" t="s">
        <v>833</v>
      </c>
      <c r="G12" s="52" t="str">
        <f>LEFT(VLOOKUP(C12,'국외평가(ORS)'!A:AX,34,0),10)</f>
        <v>2020-04-07</v>
      </c>
      <c r="H12" s="71" t="str">
        <f t="shared" si="0"/>
        <v>X</v>
      </c>
      <c r="I12" s="52" t="s">
        <v>819</v>
      </c>
      <c r="J12" s="52" t="s">
        <v>834</v>
      </c>
      <c r="K12" s="53" t="str">
        <f>VLOOKUP(C12,'국외평가(ORS)'!P:AE, 16, 0)</f>
        <v>[보완1차]착수신고
2022-10-16</v>
      </c>
      <c r="L12" s="53" t="str">
        <f>VLOOKUP(C12, '국외평가(ORS)'!A:AX, 2, 0)</f>
        <v>승인</v>
      </c>
      <c r="M12" s="53" t="s">
        <v>245</v>
      </c>
      <c r="N12" s="53" t="s">
        <v>218</v>
      </c>
      <c r="O12" s="53" t="s">
        <v>213</v>
      </c>
      <c r="P12" s="138" t="str">
        <f t="shared" si="1"/>
        <v>검토가능</v>
      </c>
      <c r="Q12" s="71" t="s">
        <v>218</v>
      </c>
      <c r="R12" s="71" t="s">
        <v>213</v>
      </c>
      <c r="S12" s="71" t="s">
        <v>137</v>
      </c>
      <c r="T12" s="53" t="s">
        <v>134</v>
      </c>
      <c r="U12" s="57" t="s">
        <v>838</v>
      </c>
      <c r="V12" s="53"/>
      <c r="W12" s="53"/>
      <c r="X12" s="53"/>
      <c r="Y12" s="53"/>
      <c r="Z12" s="53"/>
      <c r="AA12" s="53"/>
      <c r="AB12" s="53"/>
      <c r="AC12" s="53" t="s">
        <v>836</v>
      </c>
      <c r="AD12" s="53"/>
    </row>
    <row r="13" spans="1:30">
      <c r="A13" s="51">
        <v>12</v>
      </c>
      <c r="B13" s="52" t="s">
        <v>209</v>
      </c>
      <c r="C13" s="52" t="s">
        <v>839</v>
      </c>
      <c r="D13" s="52" t="s">
        <v>832</v>
      </c>
      <c r="E13" s="52" t="s">
        <v>218</v>
      </c>
      <c r="F13" s="52" t="s">
        <v>833</v>
      </c>
      <c r="G13" s="52" t="str">
        <f>LEFT(VLOOKUP(C13,'국외평가(ORS)'!A:AX,34,0),10)</f>
        <v>2020-04-07</v>
      </c>
      <c r="H13" s="71" t="str">
        <f t="shared" si="0"/>
        <v>X</v>
      </c>
      <c r="I13" s="52" t="s">
        <v>819</v>
      </c>
      <c r="J13" s="52" t="s">
        <v>834</v>
      </c>
      <c r="K13" s="53" t="str">
        <f>VLOOKUP(C13,'국외평가(ORS)'!P:AE, 16, 0)</f>
        <v>[보완1차]착수신고
2022-10-16</v>
      </c>
      <c r="L13" s="53" t="str">
        <f>VLOOKUP(C13, '국외평가(ORS)'!A:AX, 2, 0)</f>
        <v>승인</v>
      </c>
      <c r="M13" s="53" t="s">
        <v>245</v>
      </c>
      <c r="N13" s="53" t="s">
        <v>218</v>
      </c>
      <c r="O13" s="53" t="s">
        <v>213</v>
      </c>
      <c r="P13" s="138" t="str">
        <f t="shared" si="1"/>
        <v>검토가능</v>
      </c>
      <c r="Q13" s="71" t="s">
        <v>218</v>
      </c>
      <c r="R13" s="71" t="s">
        <v>213</v>
      </c>
      <c r="S13" s="71" t="s">
        <v>137</v>
      </c>
      <c r="T13" s="53" t="s">
        <v>134</v>
      </c>
      <c r="U13" s="57" t="s">
        <v>838</v>
      </c>
      <c r="V13" s="53"/>
      <c r="W13" s="53"/>
      <c r="X13" s="53"/>
      <c r="Y13" s="53"/>
      <c r="Z13" s="53"/>
      <c r="AA13" s="53"/>
      <c r="AB13" s="53"/>
      <c r="AC13" s="53" t="s">
        <v>836</v>
      </c>
      <c r="AD13" s="53"/>
    </row>
    <row r="14" spans="1:30">
      <c r="A14" s="51">
        <v>13</v>
      </c>
      <c r="B14" s="52" t="s">
        <v>209</v>
      </c>
      <c r="C14" s="52" t="s">
        <v>840</v>
      </c>
      <c r="D14" s="52" t="s">
        <v>832</v>
      </c>
      <c r="E14" s="52" t="s">
        <v>218</v>
      </c>
      <c r="F14" s="52" t="s">
        <v>833</v>
      </c>
      <c r="G14" s="52" t="str">
        <f>LEFT(VLOOKUP(C14,'국외평가(ORS)'!A:AX,34,0),10)</f>
        <v>2020-04-07</v>
      </c>
      <c r="H14" s="71" t="str">
        <f t="shared" si="0"/>
        <v>X</v>
      </c>
      <c r="I14" s="52" t="s">
        <v>819</v>
      </c>
      <c r="J14" s="52" t="s">
        <v>834</v>
      </c>
      <c r="K14" s="53" t="str">
        <f>VLOOKUP(C14,'국외평가(ORS)'!P:AE, 16, 0)</f>
        <v>[보완1차]착수신고
2022-10-16</v>
      </c>
      <c r="L14" s="53" t="str">
        <f>VLOOKUP(C14, '국외평가(ORS)'!A:AX, 2, 0)</f>
        <v>승인</v>
      </c>
      <c r="M14" s="53" t="s">
        <v>245</v>
      </c>
      <c r="N14" s="53" t="s">
        <v>218</v>
      </c>
      <c r="O14" s="53" t="s">
        <v>213</v>
      </c>
      <c r="P14" s="138" t="str">
        <f t="shared" si="1"/>
        <v>검토가능</v>
      </c>
      <c r="Q14" s="71" t="s">
        <v>218</v>
      </c>
      <c r="R14" s="71" t="s">
        <v>213</v>
      </c>
      <c r="S14" s="71" t="s">
        <v>137</v>
      </c>
      <c r="T14" s="53" t="s">
        <v>134</v>
      </c>
      <c r="U14" s="57" t="s">
        <v>838</v>
      </c>
      <c r="V14" s="53"/>
      <c r="W14" s="53"/>
      <c r="X14" s="53"/>
      <c r="Y14" s="53"/>
      <c r="Z14" s="53"/>
      <c r="AA14" s="53"/>
      <c r="AB14" s="53"/>
      <c r="AC14" s="53" t="s">
        <v>836</v>
      </c>
      <c r="AD14" s="53"/>
    </row>
    <row r="15" spans="1:30">
      <c r="A15" s="51">
        <v>14</v>
      </c>
      <c r="B15" s="52" t="s">
        <v>209</v>
      </c>
      <c r="C15" s="52" t="s">
        <v>841</v>
      </c>
      <c r="D15" s="52" t="s">
        <v>832</v>
      </c>
      <c r="E15" s="52" t="s">
        <v>218</v>
      </c>
      <c r="F15" s="52" t="s">
        <v>833</v>
      </c>
      <c r="G15" s="52" t="str">
        <f>LEFT(VLOOKUP(C15,'국외평가(ORS)'!A:AX,34,0),10)</f>
        <v>2020-04-07</v>
      </c>
      <c r="H15" s="71" t="str">
        <f t="shared" si="0"/>
        <v>X</v>
      </c>
      <c r="I15" s="52" t="s">
        <v>819</v>
      </c>
      <c r="J15" s="52" t="s">
        <v>834</v>
      </c>
      <c r="K15" s="53" t="str">
        <f>VLOOKUP(C15,'국외평가(ORS)'!P:AE, 16, 0)</f>
        <v>[보완1차]착수신고
2022-10-16</v>
      </c>
      <c r="L15" s="53" t="str">
        <f>VLOOKUP(C15, '국외평가(ORS)'!A:AX, 2, 0)</f>
        <v>승인</v>
      </c>
      <c r="M15" s="53" t="s">
        <v>245</v>
      </c>
      <c r="N15" s="53" t="s">
        <v>218</v>
      </c>
      <c r="O15" s="53" t="s">
        <v>213</v>
      </c>
      <c r="P15" s="138" t="str">
        <f t="shared" si="1"/>
        <v>검토가능</v>
      </c>
      <c r="Q15" s="71" t="s">
        <v>218</v>
      </c>
      <c r="R15" s="71" t="s">
        <v>213</v>
      </c>
      <c r="S15" s="71" t="s">
        <v>137</v>
      </c>
      <c r="T15" s="53" t="s">
        <v>134</v>
      </c>
      <c r="U15" s="57" t="s">
        <v>838</v>
      </c>
      <c r="V15" s="53"/>
      <c r="W15" s="53"/>
      <c r="X15" s="53"/>
      <c r="Y15" s="53"/>
      <c r="Z15" s="53"/>
      <c r="AA15" s="53"/>
      <c r="AB15" s="53"/>
      <c r="AC15" s="53" t="s">
        <v>836</v>
      </c>
      <c r="AD15" s="53"/>
    </row>
    <row r="16" spans="1:30">
      <c r="A16" s="51">
        <v>15</v>
      </c>
      <c r="B16" s="52" t="s">
        <v>209</v>
      </c>
      <c r="C16" s="52" t="s">
        <v>842</v>
      </c>
      <c r="D16" s="52" t="s">
        <v>832</v>
      </c>
      <c r="E16" s="52" t="s">
        <v>218</v>
      </c>
      <c r="F16" s="52" t="s">
        <v>833</v>
      </c>
      <c r="G16" s="52" t="str">
        <f>LEFT(VLOOKUP(C16,'국외평가(ORS)'!A:AX,34,0),10)</f>
        <v>2020-12-10</v>
      </c>
      <c r="H16" s="71" t="str">
        <f t="shared" si="0"/>
        <v>O</v>
      </c>
      <c r="I16" s="52" t="s">
        <v>819</v>
      </c>
      <c r="J16" s="52" t="s">
        <v>834</v>
      </c>
      <c r="K16" s="53" t="str">
        <f>VLOOKUP(C16,'국외평가(ORS)'!P:AE, 16, 0)</f>
        <v>착수신고
2022-08-03</v>
      </c>
      <c r="L16" s="53" t="str">
        <f>VLOOKUP(C16, '국외평가(ORS)'!A:AX, 2, 0)</f>
        <v>승인</v>
      </c>
      <c r="M16" s="53" t="s">
        <v>245</v>
      </c>
      <c r="N16" s="53" t="s">
        <v>218</v>
      </c>
      <c r="O16" s="53" t="s">
        <v>213</v>
      </c>
      <c r="P16" s="138" t="str">
        <f t="shared" si="1"/>
        <v>검토가능</v>
      </c>
      <c r="Q16" s="71" t="s">
        <v>218</v>
      </c>
      <c r="R16" s="71" t="s">
        <v>213</v>
      </c>
      <c r="S16" s="71" t="s">
        <v>137</v>
      </c>
      <c r="T16" s="53" t="s">
        <v>134</v>
      </c>
      <c r="U16" s="55" t="s">
        <v>843</v>
      </c>
      <c r="V16" s="53"/>
      <c r="W16" s="53"/>
      <c r="X16" s="53"/>
      <c r="Y16" s="53"/>
      <c r="Z16" s="53"/>
      <c r="AA16" s="53"/>
      <c r="AB16" s="53"/>
      <c r="AC16" s="53" t="s">
        <v>836</v>
      </c>
      <c r="AD16" s="53"/>
    </row>
    <row r="17" spans="1:33">
      <c r="A17" s="51">
        <v>16</v>
      </c>
      <c r="B17" s="52" t="s">
        <v>209</v>
      </c>
      <c r="C17" s="52" t="s">
        <v>844</v>
      </c>
      <c r="D17" s="52" t="s">
        <v>832</v>
      </c>
      <c r="E17" s="52" t="s">
        <v>218</v>
      </c>
      <c r="F17" s="52" t="s">
        <v>833</v>
      </c>
      <c r="G17" s="52" t="str">
        <f>LEFT(VLOOKUP(C17,'국외평가(ORS)'!A:AX,34,0),10)</f>
        <v>2020-12-10</v>
      </c>
      <c r="H17" s="71" t="str">
        <f t="shared" si="0"/>
        <v>O</v>
      </c>
      <c r="I17" s="52" t="s">
        <v>819</v>
      </c>
      <c r="J17" s="52" t="s">
        <v>834</v>
      </c>
      <c r="K17" s="53" t="str">
        <f>VLOOKUP(C17,'국외평가(ORS)'!P:AE, 16, 0)</f>
        <v>착수신고
2022-08-03</v>
      </c>
      <c r="L17" s="53" t="str">
        <f>VLOOKUP(C17, '국외평가(ORS)'!A:AX, 2, 0)</f>
        <v>승인</v>
      </c>
      <c r="M17" s="53" t="s">
        <v>245</v>
      </c>
      <c r="N17" s="53" t="s">
        <v>218</v>
      </c>
      <c r="O17" s="53" t="s">
        <v>213</v>
      </c>
      <c r="P17" s="138" t="str">
        <f t="shared" si="1"/>
        <v>검토가능</v>
      </c>
      <c r="Q17" s="71" t="s">
        <v>218</v>
      </c>
      <c r="R17" s="71" t="s">
        <v>213</v>
      </c>
      <c r="S17" s="71" t="s">
        <v>137</v>
      </c>
      <c r="T17" s="53" t="s">
        <v>134</v>
      </c>
      <c r="U17" s="55" t="s">
        <v>843</v>
      </c>
      <c r="V17" s="53"/>
      <c r="W17" s="53"/>
      <c r="X17" s="53"/>
      <c r="Y17" s="53"/>
      <c r="Z17" s="53"/>
      <c r="AA17" s="53"/>
      <c r="AB17" s="53"/>
      <c r="AC17" s="53" t="s">
        <v>836</v>
      </c>
      <c r="AD17" s="53"/>
    </row>
    <row r="18" spans="1:33">
      <c r="A18" s="51">
        <v>17</v>
      </c>
      <c r="B18" s="52" t="s">
        <v>209</v>
      </c>
      <c r="C18" s="52" t="s">
        <v>845</v>
      </c>
      <c r="D18" s="52" t="s">
        <v>832</v>
      </c>
      <c r="E18" s="52" t="s">
        <v>218</v>
      </c>
      <c r="F18" s="52" t="s">
        <v>833</v>
      </c>
      <c r="G18" s="52" t="str">
        <f>LEFT(VLOOKUP(C18,'국외평가(ORS)'!A:AX,34,0),10)</f>
        <v>2020-12-10</v>
      </c>
      <c r="H18" s="71" t="str">
        <f t="shared" si="0"/>
        <v>O</v>
      </c>
      <c r="I18" s="52" t="s">
        <v>819</v>
      </c>
      <c r="J18" s="52" t="s">
        <v>834</v>
      </c>
      <c r="K18" s="53" t="str">
        <f>VLOOKUP(C18,'국외평가(ORS)'!P:AE, 16, 0)</f>
        <v>착수신고
2022-08-03</v>
      </c>
      <c r="L18" s="53" t="str">
        <f>VLOOKUP(C18, '국외평가(ORS)'!A:AX, 2, 0)</f>
        <v>승인</v>
      </c>
      <c r="M18" s="53" t="s">
        <v>245</v>
      </c>
      <c r="N18" s="53" t="s">
        <v>218</v>
      </c>
      <c r="O18" s="53" t="s">
        <v>213</v>
      </c>
      <c r="P18" s="138" t="str">
        <f t="shared" si="1"/>
        <v>검토가능</v>
      </c>
      <c r="Q18" s="71" t="s">
        <v>218</v>
      </c>
      <c r="R18" s="71" t="s">
        <v>213</v>
      </c>
      <c r="S18" s="71" t="s">
        <v>137</v>
      </c>
      <c r="T18" s="53" t="s">
        <v>134</v>
      </c>
      <c r="U18" s="55" t="s">
        <v>843</v>
      </c>
      <c r="V18" s="53"/>
      <c r="W18" s="53"/>
      <c r="X18" s="53"/>
      <c r="Y18" s="53"/>
      <c r="Z18" s="53"/>
      <c r="AA18" s="53"/>
      <c r="AB18" s="53"/>
      <c r="AC18" s="53" t="s">
        <v>836</v>
      </c>
      <c r="AD18" s="53"/>
    </row>
    <row r="19" spans="1:33">
      <c r="A19" s="51">
        <v>18</v>
      </c>
      <c r="B19" s="52" t="s">
        <v>209</v>
      </c>
      <c r="C19" s="52" t="s">
        <v>846</v>
      </c>
      <c r="D19" s="52" t="s">
        <v>832</v>
      </c>
      <c r="E19" s="52" t="s">
        <v>218</v>
      </c>
      <c r="F19" s="52" t="s">
        <v>833</v>
      </c>
      <c r="G19" s="52" t="str">
        <f>LEFT(VLOOKUP(C19,'국외평가(ORS)'!A:AX,34,0),10)</f>
        <v>2020-12-10</v>
      </c>
      <c r="H19" s="71" t="str">
        <f t="shared" si="0"/>
        <v>O</v>
      </c>
      <c r="I19" s="52" t="s">
        <v>819</v>
      </c>
      <c r="J19" s="52" t="s">
        <v>834</v>
      </c>
      <c r="K19" s="53" t="str">
        <f>VLOOKUP(C19,'국외평가(ORS)'!P:AE, 16, 0)</f>
        <v>착수신고
2022-08-03</v>
      </c>
      <c r="L19" s="53" t="str">
        <f>VLOOKUP(C19, '국외평가(ORS)'!A:AX, 2, 0)</f>
        <v>승인</v>
      </c>
      <c r="M19" s="53" t="s">
        <v>245</v>
      </c>
      <c r="N19" s="53" t="s">
        <v>218</v>
      </c>
      <c r="O19" s="53" t="s">
        <v>213</v>
      </c>
      <c r="P19" s="138" t="str">
        <f t="shared" si="1"/>
        <v>검토가능</v>
      </c>
      <c r="Q19" s="71" t="s">
        <v>218</v>
      </c>
      <c r="R19" s="71" t="s">
        <v>213</v>
      </c>
      <c r="S19" s="71" t="s">
        <v>137</v>
      </c>
      <c r="T19" s="53" t="s">
        <v>134</v>
      </c>
      <c r="U19" s="55" t="s">
        <v>843</v>
      </c>
      <c r="V19" s="53"/>
      <c r="W19" s="53"/>
      <c r="X19" s="53"/>
      <c r="Y19" s="53"/>
      <c r="Z19" s="53"/>
      <c r="AA19" s="53"/>
      <c r="AB19" s="53"/>
      <c r="AC19" s="53" t="s">
        <v>836</v>
      </c>
      <c r="AD19" s="53"/>
    </row>
    <row r="20" spans="1:33">
      <c r="A20" s="51">
        <v>19</v>
      </c>
      <c r="B20" s="52" t="s">
        <v>209</v>
      </c>
      <c r="C20" s="52" t="s">
        <v>847</v>
      </c>
      <c r="D20" s="52" t="s">
        <v>832</v>
      </c>
      <c r="E20" s="52" t="s">
        <v>218</v>
      </c>
      <c r="F20" s="52" t="s">
        <v>833</v>
      </c>
      <c r="G20" s="52" t="str">
        <f>LEFT(VLOOKUP(C20,'국외평가(ORS)'!A:AX,34,0),10)</f>
        <v>2020-12-10</v>
      </c>
      <c r="H20" s="71" t="str">
        <f t="shared" si="0"/>
        <v>O</v>
      </c>
      <c r="I20" s="52" t="s">
        <v>819</v>
      </c>
      <c r="J20" s="52" t="s">
        <v>834</v>
      </c>
      <c r="K20" s="53" t="str">
        <f>VLOOKUP(C20,'국외평가(ORS)'!P:AE, 16, 0)</f>
        <v>착수신고
2022-08-03</v>
      </c>
      <c r="L20" s="53" t="str">
        <f>VLOOKUP(C20, '국외평가(ORS)'!A:AX, 2, 0)</f>
        <v>승인</v>
      </c>
      <c r="M20" s="53" t="s">
        <v>245</v>
      </c>
      <c r="N20" s="53" t="s">
        <v>218</v>
      </c>
      <c r="O20" s="53" t="s">
        <v>213</v>
      </c>
      <c r="P20" s="138" t="str">
        <f t="shared" si="1"/>
        <v>검토가능</v>
      </c>
      <c r="Q20" s="71" t="s">
        <v>218</v>
      </c>
      <c r="R20" s="71" t="s">
        <v>213</v>
      </c>
      <c r="S20" s="71" t="s">
        <v>137</v>
      </c>
      <c r="T20" s="53" t="s">
        <v>134</v>
      </c>
      <c r="U20" s="55" t="s">
        <v>843</v>
      </c>
      <c r="V20" s="53"/>
      <c r="W20" s="53"/>
      <c r="X20" s="53"/>
      <c r="Y20" s="53"/>
      <c r="Z20" s="53"/>
      <c r="AA20" s="53"/>
      <c r="AB20" s="53"/>
      <c r="AC20" s="53" t="s">
        <v>836</v>
      </c>
      <c r="AD20" s="53"/>
    </row>
    <row r="21" spans="1:33">
      <c r="A21" s="51">
        <v>20</v>
      </c>
      <c r="B21" s="52" t="s">
        <v>209</v>
      </c>
      <c r="C21" s="52" t="s">
        <v>848</v>
      </c>
      <c r="D21" s="52" t="s">
        <v>832</v>
      </c>
      <c r="E21" s="52" t="s">
        <v>218</v>
      </c>
      <c r="F21" s="52" t="s">
        <v>833</v>
      </c>
      <c r="G21" s="52" t="str">
        <f>LEFT(VLOOKUP(C21,'국외평가(ORS)'!A:AX,34,0),10)</f>
        <v>2020-12-10</v>
      </c>
      <c r="H21" s="71" t="str">
        <f t="shared" si="0"/>
        <v>O</v>
      </c>
      <c r="I21" s="52" t="s">
        <v>819</v>
      </c>
      <c r="J21" s="52" t="s">
        <v>834</v>
      </c>
      <c r="K21" s="53" t="str">
        <f>VLOOKUP(C21,'국외평가(ORS)'!P:AE, 16, 0)</f>
        <v>착수신고
2022-08-03</v>
      </c>
      <c r="L21" s="53" t="str">
        <f>VLOOKUP(C21, '국외평가(ORS)'!A:AX, 2, 0)</f>
        <v>승인</v>
      </c>
      <c r="M21" s="53" t="s">
        <v>245</v>
      </c>
      <c r="N21" s="53" t="s">
        <v>218</v>
      </c>
      <c r="O21" s="53" t="s">
        <v>213</v>
      </c>
      <c r="P21" s="138" t="str">
        <f t="shared" si="1"/>
        <v>검토가능</v>
      </c>
      <c r="Q21" s="71" t="s">
        <v>218</v>
      </c>
      <c r="R21" s="71" t="s">
        <v>213</v>
      </c>
      <c r="S21" s="71" t="s">
        <v>137</v>
      </c>
      <c r="T21" s="53" t="s">
        <v>134</v>
      </c>
      <c r="U21" s="55" t="s">
        <v>843</v>
      </c>
      <c r="V21" s="53"/>
      <c r="W21" s="53"/>
      <c r="X21" s="53"/>
      <c r="Y21" s="53"/>
      <c r="Z21" s="53"/>
      <c r="AA21" s="53"/>
      <c r="AB21" s="53"/>
      <c r="AC21" s="53" t="s">
        <v>836</v>
      </c>
      <c r="AD21" s="53"/>
    </row>
    <row r="22" spans="1:33" s="40" customFormat="1" ht="139.5" customHeight="1">
      <c r="A22" s="51">
        <v>21</v>
      </c>
      <c r="B22" s="52" t="s">
        <v>209</v>
      </c>
      <c r="C22" s="52" t="s">
        <v>849</v>
      </c>
      <c r="D22" s="52" t="s">
        <v>850</v>
      </c>
      <c r="E22" s="52" t="s">
        <v>218</v>
      </c>
      <c r="F22" s="52" t="s">
        <v>833</v>
      </c>
      <c r="G22" s="52" t="str">
        <f>LEFT(VLOOKUP(C22,'국외평가(ORS)'!A:AX,34,0),10)</f>
        <v>2020-12-10</v>
      </c>
      <c r="H22" s="71" t="str">
        <f t="shared" si="0"/>
        <v>O</v>
      </c>
      <c r="I22" s="52" t="s">
        <v>819</v>
      </c>
      <c r="J22" s="52" t="s">
        <v>851</v>
      </c>
      <c r="K22" s="53" t="str">
        <f>VLOOKUP(C22,'국외평가(ORS)'!P:AE, 16, 0)</f>
        <v>착수신고
2022-05-22</v>
      </c>
      <c r="L22" s="53" t="str">
        <f>VLOOKUP(C22, '국외평가(ORS)'!A:AX, 2, 0)</f>
        <v>승인</v>
      </c>
      <c r="M22" s="53" t="s">
        <v>245</v>
      </c>
      <c r="N22" s="53" t="s">
        <v>218</v>
      </c>
      <c r="O22" s="53" t="s">
        <v>213</v>
      </c>
      <c r="P22" s="138" t="str">
        <f t="shared" si="1"/>
        <v>검토가능</v>
      </c>
      <c r="Q22" s="71" t="s">
        <v>218</v>
      </c>
      <c r="R22" s="71" t="s">
        <v>213</v>
      </c>
      <c r="S22" s="53" t="s">
        <v>275</v>
      </c>
      <c r="T22" s="56" t="s">
        <v>654</v>
      </c>
      <c r="U22" s="55" t="s">
        <v>852</v>
      </c>
      <c r="V22" s="53"/>
      <c r="W22" s="53"/>
      <c r="X22" s="53"/>
      <c r="Y22" s="53"/>
      <c r="Z22" s="53"/>
      <c r="AA22" s="53"/>
      <c r="AB22" s="53"/>
      <c r="AC22" s="53" t="s">
        <v>34</v>
      </c>
      <c r="AD22" s="53"/>
      <c r="AF22" s="99" t="s">
        <v>853</v>
      </c>
      <c r="AG22" s="98" t="s">
        <v>854</v>
      </c>
    </row>
    <row r="23" spans="1:33">
      <c r="A23" s="51">
        <v>22</v>
      </c>
      <c r="B23" s="109" t="s">
        <v>209</v>
      </c>
      <c r="C23" s="109" t="s">
        <v>855</v>
      </c>
      <c r="D23" s="109" t="s">
        <v>366</v>
      </c>
      <c r="E23" s="109" t="s">
        <v>218</v>
      </c>
      <c r="F23" s="109" t="s">
        <v>856</v>
      </c>
      <c r="G23" s="52" t="str">
        <f>LEFT(VLOOKUP(C23,'국외평가(ORS)'!A:AX,34,0),10)</f>
        <v>2019-10-15</v>
      </c>
      <c r="H23" s="71" t="str">
        <f t="shared" si="0"/>
        <v>X</v>
      </c>
      <c r="I23" s="109" t="s">
        <v>819</v>
      </c>
      <c r="J23" s="109" t="s">
        <v>857</v>
      </c>
      <c r="K23" s="53" t="str">
        <f>VLOOKUP(C23,'국외평가(ORS)'!P:AE, 16, 0)</f>
        <v>[보완1차]착수신고
2020-02-26</v>
      </c>
      <c r="L23" s="53" t="str">
        <f>VLOOKUP(C23, '국외평가(ORS)'!A:AX, 2, 0)</f>
        <v>승인</v>
      </c>
      <c r="M23" s="102" t="s">
        <v>245</v>
      </c>
      <c r="N23" s="102" t="s">
        <v>218</v>
      </c>
      <c r="O23" s="53" t="s">
        <v>213</v>
      </c>
      <c r="P23" s="138" t="str">
        <f t="shared" si="1"/>
        <v>검토가능</v>
      </c>
      <c r="Q23" s="71" t="s">
        <v>218</v>
      </c>
      <c r="R23" s="71" t="s">
        <v>213</v>
      </c>
      <c r="S23" s="102" t="s">
        <v>858</v>
      </c>
      <c r="T23" s="101" t="s">
        <v>241</v>
      </c>
      <c r="U23" s="112" t="s">
        <v>267</v>
      </c>
      <c r="V23" s="53"/>
      <c r="W23" s="53"/>
      <c r="X23" s="53"/>
      <c r="Y23" s="53"/>
      <c r="Z23" s="53"/>
      <c r="AA23" s="53"/>
      <c r="AB23" s="53"/>
      <c r="AC23" s="53" t="s">
        <v>34</v>
      </c>
      <c r="AD23" s="53"/>
    </row>
    <row r="24" spans="1:33">
      <c r="A24" s="107">
        <v>23</v>
      </c>
      <c r="B24" s="109" t="s">
        <v>209</v>
      </c>
      <c r="C24" s="110" t="s">
        <v>859</v>
      </c>
      <c r="D24" s="110" t="s">
        <v>366</v>
      </c>
      <c r="E24" s="110" t="s">
        <v>218</v>
      </c>
      <c r="F24" s="110" t="s">
        <v>856</v>
      </c>
      <c r="G24" s="52" t="str">
        <f>LEFT(VLOOKUP(C24,'국외평가(ORS)'!A:AX,34,0),10)</f>
        <v>2019-10-15</v>
      </c>
      <c r="H24" s="71" t="str">
        <f t="shared" si="0"/>
        <v>X</v>
      </c>
      <c r="I24" s="110" t="s">
        <v>819</v>
      </c>
      <c r="J24" s="110" t="s">
        <v>857</v>
      </c>
      <c r="K24" s="53" t="str">
        <f>VLOOKUP(C24,'국외평가(ORS)'!P:AE, 16, 0)</f>
        <v>[보완1차]착수신고
2020-02-26</v>
      </c>
      <c r="L24" s="53" t="str">
        <f>VLOOKUP(C24, '국외평가(ORS)'!A:AX, 2, 0)</f>
        <v>승인</v>
      </c>
      <c r="M24" s="71" t="s">
        <v>245</v>
      </c>
      <c r="N24" s="102" t="s">
        <v>218</v>
      </c>
      <c r="O24" s="53" t="s">
        <v>213</v>
      </c>
      <c r="P24" s="138" t="str">
        <f t="shared" si="1"/>
        <v>검토가능</v>
      </c>
      <c r="Q24" s="71" t="s">
        <v>218</v>
      </c>
      <c r="R24" s="71" t="s">
        <v>213</v>
      </c>
      <c r="S24" s="71" t="s">
        <v>858</v>
      </c>
      <c r="T24" s="101" t="s">
        <v>241</v>
      </c>
      <c r="U24" s="112" t="s">
        <v>267</v>
      </c>
      <c r="V24" s="108"/>
      <c r="W24" s="53"/>
      <c r="X24" s="53"/>
      <c r="Y24" s="53"/>
      <c r="Z24" s="53"/>
      <c r="AA24" s="53"/>
      <c r="AB24" s="53"/>
      <c r="AC24" s="53" t="s">
        <v>34</v>
      </c>
      <c r="AD24" s="53"/>
    </row>
    <row r="25" spans="1:33">
      <c r="A25" s="107">
        <v>24</v>
      </c>
      <c r="B25" s="111" t="s">
        <v>209</v>
      </c>
      <c r="C25" s="110" t="s">
        <v>860</v>
      </c>
      <c r="D25" s="110" t="s">
        <v>366</v>
      </c>
      <c r="E25" s="110" t="s">
        <v>218</v>
      </c>
      <c r="F25" s="110" t="s">
        <v>856</v>
      </c>
      <c r="G25" s="52" t="str">
        <f>LEFT(VLOOKUP(C25,'국외평가(ORS)'!A:AX,34,0),10)</f>
        <v>2019-10-15</v>
      </c>
      <c r="H25" s="71" t="str">
        <f t="shared" si="0"/>
        <v>X</v>
      </c>
      <c r="I25" s="110" t="s">
        <v>819</v>
      </c>
      <c r="J25" s="110" t="s">
        <v>857</v>
      </c>
      <c r="K25" s="53" t="str">
        <f>VLOOKUP(C25,'국외평가(ORS)'!P:AE, 16, 0)</f>
        <v>[보완1차]착수신고
2020-02-26</v>
      </c>
      <c r="L25" s="53" t="str">
        <f>VLOOKUP(C25, '국외평가(ORS)'!A:AX, 2, 0)</f>
        <v>승인</v>
      </c>
      <c r="M25" s="71" t="s">
        <v>245</v>
      </c>
      <c r="N25" s="102" t="s">
        <v>218</v>
      </c>
      <c r="O25" s="53" t="s">
        <v>213</v>
      </c>
      <c r="P25" s="138" t="str">
        <f t="shared" si="1"/>
        <v>검토가능</v>
      </c>
      <c r="Q25" s="71" t="s">
        <v>218</v>
      </c>
      <c r="R25" s="71" t="s">
        <v>213</v>
      </c>
      <c r="S25" s="71" t="s">
        <v>858</v>
      </c>
      <c r="T25" s="101" t="s">
        <v>241</v>
      </c>
      <c r="U25" s="112" t="s">
        <v>267</v>
      </c>
      <c r="V25" s="108"/>
      <c r="W25" s="53"/>
      <c r="X25" s="53"/>
      <c r="Y25" s="53"/>
      <c r="Z25" s="53"/>
      <c r="AA25" s="53"/>
      <c r="AB25" s="53"/>
      <c r="AC25" s="53" t="s">
        <v>34</v>
      </c>
      <c r="AD25" s="53"/>
    </row>
  </sheetData>
  <autoFilter ref="A1:AG1" xr:uid="{00000000-0009-0000-0000-000005000000}"/>
  <phoneticPr fontId="2" type="noConversion"/>
  <conditionalFormatting sqref="H1:H25">
    <cfRule type="cellIs" dxfId="44" priority="29" operator="equal">
      <formula>"O"</formula>
    </cfRule>
  </conditionalFormatting>
  <conditionalFormatting sqref="M2:M25">
    <cfRule type="containsText" dxfId="43" priority="24" operator="containsText" text="필요">
      <formula>NOT(ISERROR(SEARCH("필요",M2)))</formula>
    </cfRule>
  </conditionalFormatting>
  <conditionalFormatting sqref="N2:N25">
    <cfRule type="containsText" dxfId="42" priority="14" operator="containsText" text="확인필요">
      <formula>NOT(ISERROR(SEARCH("확인필요",N2)))</formula>
    </cfRule>
    <cfRule type="containsText" dxfId="41" priority="18" operator="containsText" text="승인">
      <formula>NOT(ISERROR(SEARCH("승인",N2)))</formula>
    </cfRule>
    <cfRule type="containsText" dxfId="40" priority="19" operator="containsText" text="반려">
      <formula>NOT(ISERROR(SEARCH("반려",N2)))</formula>
    </cfRule>
    <cfRule type="containsText" dxfId="39" priority="20" operator="containsText" text="보완요청">
      <formula>NOT(ISERROR(SEARCH("보완요청",N2)))</formula>
    </cfRule>
    <cfRule type="containsText" dxfId="38" priority="21" operator="containsText" text="평가중">
      <formula>NOT(ISERROR(SEARCH("평가중",N2)))</formula>
    </cfRule>
    <cfRule type="containsText" dxfId="37" priority="22" operator="containsText" text="평가대기">
      <formula>NOT(ISERROR(SEARCH("평가대기",N2)))</formula>
    </cfRule>
    <cfRule type="containsText" dxfId="36" priority="23" operator="containsText" text="선택">
      <formula>NOT(ISERROR(SEARCH("선택",N2)))</formula>
    </cfRule>
  </conditionalFormatting>
  <conditionalFormatting sqref="O2:O25">
    <cfRule type="containsText" dxfId="35" priority="15" operator="containsText" text="종결">
      <formula>NOT(ISERROR(SEARCH("종결",O2)))</formula>
    </cfRule>
    <cfRule type="containsText" dxfId="34" priority="16" operator="containsText" text="검토반">
      <formula>NOT(ISERROR(SEARCH("검토반",O2)))</formula>
    </cfRule>
    <cfRule type="containsText" dxfId="33" priority="17" operator="containsText" text="사업자">
      <formula>NOT(ISERROR(SEARCH("사업자",O2)))</formula>
    </cfRule>
  </conditionalFormatting>
  <conditionalFormatting sqref="P1:P25">
    <cfRule type="cellIs" dxfId="32" priority="3" operator="equal">
      <formula>"검토가능"</formula>
    </cfRule>
  </conditionalFormatting>
  <conditionalFormatting sqref="Q2:Q25">
    <cfRule type="containsText" dxfId="31" priority="2" operator="containsText" text="보류">
      <formula>NOT(ISERROR(SEARCH("보류",Q2)))</formula>
    </cfRule>
    <cfRule type="containsText" dxfId="30" priority="4" operator="containsText" text="승인">
      <formula>NOT(ISERROR(SEARCH("승인",Q2)))</formula>
    </cfRule>
    <cfRule type="containsText" dxfId="29" priority="8" operator="containsText" text="반려완료">
      <formula>NOT(ISERROR(SEARCH("반려완료",Q2)))</formula>
    </cfRule>
    <cfRule type="containsText" dxfId="28" priority="9" operator="containsText" text="반려필요">
      <formula>NOT(ISERROR(SEARCH("반려필요",Q2)))</formula>
    </cfRule>
    <cfRule type="containsText" dxfId="27" priority="10" operator="containsText" text="보완완료">
      <formula>NOT(ISERROR(SEARCH("보완완료",Q2)))</formula>
    </cfRule>
    <cfRule type="containsText" dxfId="26" priority="11" operator="containsText" text="보완요청">
      <formula>NOT(ISERROR(SEARCH("보완요청",Q2)))</formula>
    </cfRule>
    <cfRule type="containsText" dxfId="25" priority="12" operator="containsText" text="평가필요">
      <formula>NOT(ISERROR(SEARCH("평가필요",Q2)))</formula>
    </cfRule>
    <cfRule type="containsText" dxfId="24" priority="13" operator="containsText" text="선택">
      <formula>NOT(ISERROR(SEARCH("선택",Q2)))</formula>
    </cfRule>
  </conditionalFormatting>
  <conditionalFormatting sqref="R1:R25">
    <cfRule type="containsText" dxfId="23" priority="1" operator="containsText" text="반려필요">
      <formula>NOT(ISERROR(SEARCH("반려필요",R1)))</formula>
    </cfRule>
  </conditionalFormatting>
  <conditionalFormatting sqref="R2:R25">
    <cfRule type="containsText" dxfId="22" priority="5" operator="containsText" text="종결">
      <formula>NOT(ISERROR(SEARCH("종결",R2)))</formula>
    </cfRule>
    <cfRule type="containsText" dxfId="21" priority="6" operator="containsText" text="검토반">
      <formula>NOT(ISERROR(SEARCH("검토반",R2)))</formula>
    </cfRule>
    <cfRule type="containsText" dxfId="20" priority="7" operator="containsText" text="사업자">
      <formula>NOT(ISERROR(SEARCH("사업자",R2)))</formula>
    </cfRule>
  </conditionalFormatting>
  <pageMargins left="0.75" right="0.75" top="1" bottom="1" header="0.5" footer="0.5"/>
  <pageSetup orientation="portrait" horizontalDpi="300" verticalDpi="300" r:id="rId1"/>
  <headerFooter alignWithMargins="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Sheet1!$B$1:$B$4</xm:f>
          </x14:formula1>
          <xm:sqref>O2:O25</xm:sqref>
        </x14:dataValidation>
        <x14:dataValidation type="list" allowBlank="1" showInputMessage="1" showErrorMessage="1" xr:uid="{00000000-0002-0000-0500-000001000000}">
          <x14:formula1>
            <xm:f>Sheet1!$A$1:$A$7</xm:f>
          </x14:formula1>
          <xm:sqref>N2:N25</xm:sqref>
        </x14:dataValidation>
        <x14:dataValidation type="list" allowBlank="1" showInputMessage="1" showErrorMessage="1" xr:uid="{00000000-0002-0000-0500-000002000000}">
          <x14:formula1>
            <xm:f>Sheet1!$A$1:$A$8</xm:f>
          </x14:formula1>
          <xm:sqref>Q2:Q25</xm:sqref>
        </x14:dataValidation>
        <x14:dataValidation type="list" allowBlank="1" showInputMessage="1" showErrorMessage="1" xr:uid="{00000000-0002-0000-0500-000003000000}">
          <x14:formula1>
            <xm:f>Sheet1!$B$1:$B$5</xm:f>
          </x14:formula1>
          <xm:sqref>R2:R25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AH76"/>
  <sheetViews>
    <sheetView showGridLines="0" zoomScale="70" zoomScaleNormal="70" workbookViewId="0">
      <pane xSplit="5" ySplit="1" topLeftCell="F7" activePane="bottomRight" state="frozen"/>
      <selection pane="topRight" activeCell="C35" sqref="C35:C36"/>
      <selection pane="bottomLeft" activeCell="C35" sqref="C35:C36"/>
      <selection pane="bottomRight" activeCell="F5" sqref="F5"/>
    </sheetView>
  </sheetViews>
  <sheetFormatPr defaultColWidth="9.1796875" defaultRowHeight="20.149999999999999" customHeight="1"/>
  <cols>
    <col min="1" max="1" width="4.26953125" style="3" customWidth="1"/>
    <col min="2" max="2" width="4" style="3" customWidth="1"/>
    <col min="3" max="3" width="21.54296875" style="3" customWidth="1"/>
    <col min="4" max="4" width="73.7265625" style="3" bestFit="1" customWidth="1"/>
    <col min="5" max="6" width="22.7265625" style="3" customWidth="1"/>
    <col min="7" max="7" width="27.1796875" style="3" customWidth="1"/>
    <col min="8" max="8" width="12.54296875" style="3" bestFit="1" customWidth="1"/>
    <col min="9" max="9" width="21.54296875" style="3" customWidth="1"/>
    <col min="10" max="10" width="11.26953125" style="3" customWidth="1"/>
    <col min="11" max="11" width="25.453125" style="3" bestFit="1" customWidth="1"/>
    <col min="12" max="12" width="18.81640625" style="3" bestFit="1" customWidth="1"/>
    <col min="13" max="13" width="21.7265625" style="3" hidden="1" customWidth="1"/>
    <col min="14" max="15" width="24.26953125" style="3" customWidth="1"/>
    <col min="16" max="16" width="23.54296875" style="27" customWidth="1"/>
    <col min="17" max="19" width="9.7265625" style="27" hidden="1" customWidth="1"/>
    <col min="20" max="22" width="9.7265625" style="28" customWidth="1"/>
    <col min="23" max="23" width="16.26953125" style="28" bestFit="1" customWidth="1"/>
    <col min="24" max="24" width="16.453125" style="27" bestFit="1" customWidth="1"/>
    <col min="25" max="25" width="110.7265625" style="62" customWidth="1"/>
    <col min="26" max="32" width="9.1796875" style="27" hidden="1" customWidth="1"/>
    <col min="33" max="33" width="9.1796875" style="27"/>
    <col min="34" max="34" width="18" style="27" bestFit="1" customWidth="1"/>
    <col min="35" max="16384" width="9.1796875" style="3"/>
  </cols>
  <sheetData>
    <row r="1" spans="1:34" ht="21" customHeight="1">
      <c r="A1" s="44" t="s">
        <v>438</v>
      </c>
      <c r="B1" s="44" t="s">
        <v>181</v>
      </c>
      <c r="C1" s="44" t="s">
        <v>182</v>
      </c>
      <c r="D1" s="58" t="s">
        <v>183</v>
      </c>
      <c r="E1" s="44" t="s">
        <v>184</v>
      </c>
      <c r="F1" s="44" t="s">
        <v>439</v>
      </c>
      <c r="G1" s="44" t="s">
        <v>440</v>
      </c>
      <c r="H1" s="142" t="s">
        <v>441</v>
      </c>
      <c r="I1" s="142" t="s">
        <v>442</v>
      </c>
      <c r="J1" s="44" t="s">
        <v>194</v>
      </c>
      <c r="K1" s="44" t="s">
        <v>185</v>
      </c>
      <c r="L1" s="142" t="s">
        <v>189</v>
      </c>
      <c r="M1" s="142" t="s">
        <v>190</v>
      </c>
      <c r="N1" s="44" t="s">
        <v>861</v>
      </c>
      <c r="O1" s="44" t="s">
        <v>862</v>
      </c>
      <c r="P1" s="44" t="s">
        <v>815</v>
      </c>
      <c r="Q1" s="44" t="s">
        <v>443</v>
      </c>
      <c r="R1" s="44" t="s">
        <v>194</v>
      </c>
      <c r="S1" s="44" t="s">
        <v>195</v>
      </c>
      <c r="T1" s="142" t="s">
        <v>196</v>
      </c>
      <c r="U1" s="142" t="s">
        <v>194</v>
      </c>
      <c r="V1" s="142" t="s">
        <v>195</v>
      </c>
      <c r="W1" s="142" t="s">
        <v>197</v>
      </c>
      <c r="X1" s="142" t="s">
        <v>198</v>
      </c>
      <c r="Y1" s="142" t="s">
        <v>199</v>
      </c>
      <c r="Z1" s="142" t="s">
        <v>200</v>
      </c>
      <c r="AA1" s="143" t="s">
        <v>201</v>
      </c>
      <c r="AB1" s="143" t="s">
        <v>202</v>
      </c>
      <c r="AC1" s="143" t="s">
        <v>203</v>
      </c>
      <c r="AD1" s="143" t="s">
        <v>204</v>
      </c>
      <c r="AE1" s="142" t="s">
        <v>205</v>
      </c>
      <c r="AF1" s="144" t="s">
        <v>206</v>
      </c>
      <c r="AG1" s="145" t="s">
        <v>207</v>
      </c>
      <c r="AH1" s="147" t="s">
        <v>208</v>
      </c>
    </row>
    <row r="2" spans="1:34" ht="20.149999999999999" customHeight="1">
      <c r="A2" s="3" t="str">
        <f>D2&amp;H2</f>
        <v>아프리카 고효율 쿡스토브 보급 PoA 사업 : CPA 00008(가나)(한국 지원)2차</v>
      </c>
      <c r="B2" s="69">
        <v>1</v>
      </c>
      <c r="C2" s="70" t="s">
        <v>209</v>
      </c>
      <c r="D2" s="70" t="s">
        <v>829</v>
      </c>
      <c r="E2" s="70" t="s">
        <v>817</v>
      </c>
      <c r="F2" s="70" t="s">
        <v>863</v>
      </c>
      <c r="G2" s="70" t="s">
        <v>864</v>
      </c>
      <c r="H2" s="63" t="str">
        <f>LEFT(G2,FIND("차",G2))</f>
        <v>2차</v>
      </c>
      <c r="I2" s="70" t="str">
        <f t="shared" ref="I2:I65" si="0">MID(G2,FINDB("(",G2),10)</f>
        <v>2019-07-01</v>
      </c>
      <c r="J2" s="70" t="s">
        <v>271</v>
      </c>
      <c r="K2" s="70" t="s">
        <v>822</v>
      </c>
      <c r="L2" s="70" t="str">
        <f>LEFT(VLOOKUP(D2,'국외인증(ORS)'!L:BA,33,0),10)</f>
        <v>2022-04-22</v>
      </c>
      <c r="M2" s="71" t="str">
        <f>IF(L2=K2,"O","X")</f>
        <v>X</v>
      </c>
      <c r="N2" s="70" t="s">
        <v>819</v>
      </c>
      <c r="O2" s="70" t="s">
        <v>823</v>
      </c>
      <c r="P2" s="63" t="str">
        <f>VLOOKUP(A2,'국외인증(ORS)'!A:AQ, 43, 0)</f>
        <v>심의승인</v>
      </c>
      <c r="Q2" s="71" t="s">
        <v>245</v>
      </c>
      <c r="R2" s="71" t="s">
        <v>271</v>
      </c>
      <c r="S2" s="71" t="s">
        <v>225</v>
      </c>
      <c r="T2" s="123" t="str">
        <f>IF(AND(J2&lt;&gt;"반려",P2&lt;&gt;"검토반려"),"검토가능","")</f>
        <v/>
      </c>
      <c r="U2" s="71" t="s">
        <v>229</v>
      </c>
      <c r="V2" s="71" t="s">
        <v>225</v>
      </c>
      <c r="W2" s="71" t="s">
        <v>137</v>
      </c>
      <c r="X2" s="72" t="s">
        <v>654</v>
      </c>
      <c r="Y2" s="73" t="s">
        <v>865</v>
      </c>
      <c r="Z2" s="72"/>
      <c r="AA2" s="72"/>
      <c r="AB2" s="72"/>
      <c r="AC2" s="72"/>
      <c r="AD2" s="72"/>
      <c r="AE2" s="72"/>
      <c r="AF2" s="72"/>
      <c r="AG2" s="76" t="s">
        <v>12</v>
      </c>
      <c r="AH2" s="72"/>
    </row>
    <row r="3" spans="1:34" ht="20.149999999999999" customHeight="1">
      <c r="A3" s="3" t="str">
        <f t="shared" ref="A3:A66" si="1">D3&amp;H3</f>
        <v>아프리카 고효율 쿡스토브 보급 PoA 사업 : CPA 00009(가나)(한국 지원)2차</v>
      </c>
      <c r="B3" s="69">
        <v>2</v>
      </c>
      <c r="C3" s="70" t="s">
        <v>209</v>
      </c>
      <c r="D3" s="70" t="s">
        <v>828</v>
      </c>
      <c r="E3" s="70" t="s">
        <v>817</v>
      </c>
      <c r="F3" s="70" t="s">
        <v>863</v>
      </c>
      <c r="G3" s="70" t="s">
        <v>864</v>
      </c>
      <c r="H3" s="63" t="str">
        <f t="shared" ref="H3:H66" si="2">LEFT(G3,FIND("차",G3))</f>
        <v>2차</v>
      </c>
      <c r="I3" s="70" t="str">
        <f t="shared" si="0"/>
        <v>2019-07-01</v>
      </c>
      <c r="J3" s="70" t="s">
        <v>271</v>
      </c>
      <c r="K3" s="70" t="s">
        <v>822</v>
      </c>
      <c r="L3" s="70" t="str">
        <f>LEFT(VLOOKUP(D3,'국외인증(ORS)'!L:BA,33,0),10)</f>
        <v>2022-04-22</v>
      </c>
      <c r="M3" s="71" t="str">
        <f t="shared" ref="M3:M66" si="3">IF(L3=K3,"O","X")</f>
        <v>X</v>
      </c>
      <c r="N3" s="70" t="s">
        <v>819</v>
      </c>
      <c r="O3" s="70" t="s">
        <v>823</v>
      </c>
      <c r="P3" s="63" t="str">
        <f>VLOOKUP(A3,'국외인증(ORS)'!A:AQ, 43, 0)</f>
        <v>심의승인</v>
      </c>
      <c r="Q3" s="71" t="s">
        <v>245</v>
      </c>
      <c r="R3" s="71" t="s">
        <v>271</v>
      </c>
      <c r="S3" s="71" t="s">
        <v>225</v>
      </c>
      <c r="T3" s="123" t="str">
        <f t="shared" ref="T3:T66" si="4">IF(AND(J3&lt;&gt;"반려",P3&lt;&gt;"검토반려"),"검토가능","")</f>
        <v/>
      </c>
      <c r="U3" s="71" t="s">
        <v>229</v>
      </c>
      <c r="V3" s="71" t="s">
        <v>225</v>
      </c>
      <c r="W3" s="71" t="s">
        <v>137</v>
      </c>
      <c r="X3" s="72" t="s">
        <v>654</v>
      </c>
      <c r="Y3" s="73" t="s">
        <v>471</v>
      </c>
      <c r="Z3" s="72"/>
      <c r="AA3" s="72"/>
      <c r="AB3" s="72"/>
      <c r="AC3" s="72"/>
      <c r="AD3" s="72"/>
      <c r="AE3" s="72"/>
      <c r="AF3" s="72"/>
      <c r="AG3" s="76" t="s">
        <v>12</v>
      </c>
      <c r="AH3" s="72"/>
    </row>
    <row r="4" spans="1:34" ht="20.149999999999999" customHeight="1">
      <c r="A4" s="3" t="str">
        <f t="shared" si="1"/>
        <v>아프리카 고효율 쿡스토브 보급 PoA 사업 : CPA 00010(나이지리아)(한국 지원)2차</v>
      </c>
      <c r="B4" s="69">
        <v>3</v>
      </c>
      <c r="C4" s="70" t="s">
        <v>209</v>
      </c>
      <c r="D4" s="70" t="s">
        <v>827</v>
      </c>
      <c r="E4" s="70" t="s">
        <v>817</v>
      </c>
      <c r="F4" s="70" t="s">
        <v>866</v>
      </c>
      <c r="G4" s="70" t="s">
        <v>864</v>
      </c>
      <c r="H4" s="63" t="str">
        <f t="shared" si="2"/>
        <v>2차</v>
      </c>
      <c r="I4" s="70" t="str">
        <f t="shared" si="0"/>
        <v>2019-07-01</v>
      </c>
      <c r="J4" s="70" t="s">
        <v>271</v>
      </c>
      <c r="K4" s="70" t="s">
        <v>822</v>
      </c>
      <c r="L4" s="70" t="str">
        <f>LEFT(VLOOKUP(D4,'국외인증(ORS)'!L:BA,33,0),10)</f>
        <v>2022-04-21</v>
      </c>
      <c r="M4" s="71" t="str">
        <f t="shared" si="3"/>
        <v>X</v>
      </c>
      <c r="N4" s="70" t="s">
        <v>819</v>
      </c>
      <c r="O4" s="70" t="s">
        <v>823</v>
      </c>
      <c r="P4" s="63" t="str">
        <f>VLOOKUP(A4,'국외인증(ORS)'!A:AQ, 43, 0)</f>
        <v>심의승인</v>
      </c>
      <c r="Q4" s="71" t="s">
        <v>245</v>
      </c>
      <c r="R4" s="71" t="s">
        <v>271</v>
      </c>
      <c r="S4" s="71" t="s">
        <v>225</v>
      </c>
      <c r="T4" s="123" t="str">
        <f t="shared" si="4"/>
        <v/>
      </c>
      <c r="U4" s="71" t="s">
        <v>229</v>
      </c>
      <c r="V4" s="71" t="s">
        <v>225</v>
      </c>
      <c r="W4" s="71" t="s">
        <v>137</v>
      </c>
      <c r="X4" s="72" t="s">
        <v>654</v>
      </c>
      <c r="Y4" s="73" t="s">
        <v>471</v>
      </c>
      <c r="Z4" s="72"/>
      <c r="AA4" s="72"/>
      <c r="AB4" s="72"/>
      <c r="AC4" s="72"/>
      <c r="AD4" s="72"/>
      <c r="AE4" s="72"/>
      <c r="AF4" s="72"/>
      <c r="AG4" s="76" t="s">
        <v>12</v>
      </c>
      <c r="AH4" s="72"/>
    </row>
    <row r="5" spans="1:34" ht="20.149999999999999" customHeight="1">
      <c r="A5" s="3" t="str">
        <f t="shared" si="1"/>
        <v>아프리카 고효율 쿡스토브 보급 PoA 사업 : CPA 00011(나이지리아)(한국 지원)2차</v>
      </c>
      <c r="B5" s="69">
        <v>4</v>
      </c>
      <c r="C5" s="70" t="s">
        <v>209</v>
      </c>
      <c r="D5" s="70" t="s">
        <v>826</v>
      </c>
      <c r="E5" s="70" t="s">
        <v>817</v>
      </c>
      <c r="F5" s="70" t="s">
        <v>866</v>
      </c>
      <c r="G5" s="70" t="s">
        <v>864</v>
      </c>
      <c r="H5" s="63" t="str">
        <f t="shared" si="2"/>
        <v>2차</v>
      </c>
      <c r="I5" s="70" t="str">
        <f t="shared" si="0"/>
        <v>2019-07-01</v>
      </c>
      <c r="J5" s="70" t="s">
        <v>271</v>
      </c>
      <c r="K5" s="70" t="s">
        <v>822</v>
      </c>
      <c r="L5" s="70" t="str">
        <f>LEFT(VLOOKUP(D5,'국외인증(ORS)'!L:BA,33,0),10)</f>
        <v>2022-04-21</v>
      </c>
      <c r="M5" s="71" t="str">
        <f t="shared" si="3"/>
        <v>X</v>
      </c>
      <c r="N5" s="70" t="s">
        <v>819</v>
      </c>
      <c r="O5" s="70" t="s">
        <v>823</v>
      </c>
      <c r="P5" s="63" t="str">
        <f>VLOOKUP(A5,'국외인증(ORS)'!A:AQ, 43, 0)</f>
        <v>심의승인</v>
      </c>
      <c r="Q5" s="71" t="s">
        <v>245</v>
      </c>
      <c r="R5" s="71" t="s">
        <v>271</v>
      </c>
      <c r="S5" s="71" t="s">
        <v>225</v>
      </c>
      <c r="T5" s="123" t="str">
        <f t="shared" si="4"/>
        <v/>
      </c>
      <c r="U5" s="71" t="s">
        <v>229</v>
      </c>
      <c r="V5" s="71" t="s">
        <v>225</v>
      </c>
      <c r="W5" s="71" t="s">
        <v>137</v>
      </c>
      <c r="X5" s="72" t="s">
        <v>654</v>
      </c>
      <c r="Y5" s="73" t="s">
        <v>471</v>
      </c>
      <c r="Z5" s="72"/>
      <c r="AA5" s="72"/>
      <c r="AB5" s="72"/>
      <c r="AC5" s="72"/>
      <c r="AD5" s="72"/>
      <c r="AE5" s="72"/>
      <c r="AF5" s="72"/>
      <c r="AG5" s="76" t="s">
        <v>12</v>
      </c>
      <c r="AH5" s="72"/>
    </row>
    <row r="6" spans="1:34" ht="20.149999999999999" customHeight="1">
      <c r="A6" s="3" t="str">
        <f t="shared" si="1"/>
        <v>아프리카 고효율 쿡스토브 보급 PoA 사업 : CPA 00012(나이지리아)(한국 지원)2차</v>
      </c>
      <c r="B6" s="69">
        <v>5</v>
      </c>
      <c r="C6" s="70" t="s">
        <v>209</v>
      </c>
      <c r="D6" s="70" t="s">
        <v>825</v>
      </c>
      <c r="E6" s="70" t="s">
        <v>817</v>
      </c>
      <c r="F6" s="70" t="s">
        <v>866</v>
      </c>
      <c r="G6" s="70" t="s">
        <v>864</v>
      </c>
      <c r="H6" s="63" t="str">
        <f t="shared" si="2"/>
        <v>2차</v>
      </c>
      <c r="I6" s="70" t="str">
        <f t="shared" si="0"/>
        <v>2019-07-01</v>
      </c>
      <c r="J6" s="70" t="s">
        <v>271</v>
      </c>
      <c r="K6" s="70" t="s">
        <v>822</v>
      </c>
      <c r="L6" s="70" t="str">
        <f>LEFT(VLOOKUP(D6,'국외인증(ORS)'!L:BA,33,0),10)</f>
        <v>2022-04-21</v>
      </c>
      <c r="M6" s="71" t="str">
        <f t="shared" si="3"/>
        <v>X</v>
      </c>
      <c r="N6" s="70" t="s">
        <v>819</v>
      </c>
      <c r="O6" s="70" t="s">
        <v>823</v>
      </c>
      <c r="P6" s="63" t="str">
        <f>VLOOKUP(A6,'국외인증(ORS)'!A:AQ, 43, 0)</f>
        <v>심의승인</v>
      </c>
      <c r="Q6" s="71" t="s">
        <v>245</v>
      </c>
      <c r="R6" s="71" t="s">
        <v>271</v>
      </c>
      <c r="S6" s="71" t="s">
        <v>225</v>
      </c>
      <c r="T6" s="123" t="str">
        <f t="shared" si="4"/>
        <v/>
      </c>
      <c r="U6" s="71" t="s">
        <v>229</v>
      </c>
      <c r="V6" s="71" t="s">
        <v>225</v>
      </c>
      <c r="W6" s="71" t="s">
        <v>137</v>
      </c>
      <c r="X6" s="72" t="s">
        <v>654</v>
      </c>
      <c r="Y6" s="73" t="s">
        <v>471</v>
      </c>
      <c r="Z6" s="72"/>
      <c r="AA6" s="72"/>
      <c r="AB6" s="72"/>
      <c r="AC6" s="72"/>
      <c r="AD6" s="72"/>
      <c r="AE6" s="72"/>
      <c r="AF6" s="72"/>
      <c r="AG6" s="76" t="s">
        <v>12</v>
      </c>
      <c r="AH6" s="72"/>
    </row>
    <row r="7" spans="1:34" ht="20.149999999999999" customHeight="1">
      <c r="A7" s="3" t="str">
        <f t="shared" si="1"/>
        <v>아프리카 고효율 쿡스토브 보급 PoA 사업 : CPA0008(케냐)2차</v>
      </c>
      <c r="B7" s="69">
        <v>6</v>
      </c>
      <c r="C7" s="70" t="s">
        <v>209</v>
      </c>
      <c r="D7" s="70" t="s">
        <v>824</v>
      </c>
      <c r="E7" s="70" t="s">
        <v>817</v>
      </c>
      <c r="F7" s="70" t="s">
        <v>867</v>
      </c>
      <c r="G7" s="70" t="s">
        <v>864</v>
      </c>
      <c r="H7" s="63" t="str">
        <f t="shared" si="2"/>
        <v>2차</v>
      </c>
      <c r="I7" s="70" t="str">
        <f t="shared" si="0"/>
        <v>2019-07-01</v>
      </c>
      <c r="J7" s="70" t="s">
        <v>271</v>
      </c>
      <c r="K7" s="70" t="s">
        <v>822</v>
      </c>
      <c r="L7" s="70" t="str">
        <f>LEFT(VLOOKUP(D7,'국외인증(ORS)'!L:BA,33,0),10)</f>
        <v>2022-04-21</v>
      </c>
      <c r="M7" s="71" t="str">
        <f t="shared" si="3"/>
        <v>X</v>
      </c>
      <c r="N7" s="70" t="s">
        <v>819</v>
      </c>
      <c r="O7" s="70" t="s">
        <v>823</v>
      </c>
      <c r="P7" s="63" t="str">
        <f>VLOOKUP(A7,'국외인증(ORS)'!A:AQ, 43, 0)</f>
        <v>심의승인</v>
      </c>
      <c r="Q7" s="71" t="s">
        <v>245</v>
      </c>
      <c r="R7" s="71" t="s">
        <v>271</v>
      </c>
      <c r="S7" s="71" t="s">
        <v>225</v>
      </c>
      <c r="T7" s="123" t="str">
        <f t="shared" si="4"/>
        <v/>
      </c>
      <c r="U7" s="71" t="s">
        <v>229</v>
      </c>
      <c r="V7" s="71" t="s">
        <v>868</v>
      </c>
      <c r="W7" s="71" t="s">
        <v>137</v>
      </c>
      <c r="X7" s="72" t="s">
        <v>654</v>
      </c>
      <c r="Y7" s="73" t="s">
        <v>471</v>
      </c>
      <c r="Z7" s="72"/>
      <c r="AA7" s="72"/>
      <c r="AB7" s="72"/>
      <c r="AC7" s="72"/>
      <c r="AD7" s="72"/>
      <c r="AE7" s="72"/>
      <c r="AF7" s="72"/>
      <c r="AG7" s="76" t="s">
        <v>12</v>
      </c>
      <c r="AH7" s="72"/>
    </row>
    <row r="8" spans="1:34" ht="20.149999999999999" customHeight="1">
      <c r="A8" s="3" t="str">
        <f t="shared" si="1"/>
        <v>아프리카 고효율 쿡스토브 보급 PoA 사업 : CPA0009(케냐)2차</v>
      </c>
      <c r="B8" s="69">
        <v>7</v>
      </c>
      <c r="C8" s="70" t="s">
        <v>209</v>
      </c>
      <c r="D8" s="70" t="s">
        <v>821</v>
      </c>
      <c r="E8" s="70" t="s">
        <v>817</v>
      </c>
      <c r="F8" s="70" t="s">
        <v>867</v>
      </c>
      <c r="G8" s="70" t="s">
        <v>864</v>
      </c>
      <c r="H8" s="63" t="str">
        <f t="shared" si="2"/>
        <v>2차</v>
      </c>
      <c r="I8" s="70" t="str">
        <f t="shared" si="0"/>
        <v>2019-07-01</v>
      </c>
      <c r="J8" s="70" t="s">
        <v>271</v>
      </c>
      <c r="K8" s="70" t="s">
        <v>822</v>
      </c>
      <c r="L8" s="70" t="str">
        <f>LEFT(VLOOKUP(D8,'국외인증(ORS)'!L:BA,33,0),10)</f>
        <v>2022-04-21</v>
      </c>
      <c r="M8" s="71" t="str">
        <f t="shared" si="3"/>
        <v>X</v>
      </c>
      <c r="N8" s="70" t="s">
        <v>819</v>
      </c>
      <c r="O8" s="70" t="s">
        <v>823</v>
      </c>
      <c r="P8" s="63" t="str">
        <f>VLOOKUP(A8,'국외인증(ORS)'!A:AQ, 43, 0)</f>
        <v>심의승인</v>
      </c>
      <c r="Q8" s="71" t="s">
        <v>245</v>
      </c>
      <c r="R8" s="71" t="s">
        <v>271</v>
      </c>
      <c r="S8" s="71" t="s">
        <v>225</v>
      </c>
      <c r="T8" s="123" t="str">
        <f t="shared" si="4"/>
        <v/>
      </c>
      <c r="U8" s="71" t="s">
        <v>229</v>
      </c>
      <c r="V8" s="71" t="s">
        <v>225</v>
      </c>
      <c r="W8" s="71" t="s">
        <v>137</v>
      </c>
      <c r="X8" s="72" t="s">
        <v>654</v>
      </c>
      <c r="Y8" s="73" t="s">
        <v>471</v>
      </c>
      <c r="Z8" s="72"/>
      <c r="AA8" s="72"/>
      <c r="AB8" s="72"/>
      <c r="AC8" s="72"/>
      <c r="AD8" s="72"/>
      <c r="AE8" s="72"/>
      <c r="AF8" s="72"/>
      <c r="AG8" s="76" t="s">
        <v>12</v>
      </c>
      <c r="AH8" s="72"/>
    </row>
    <row r="9" spans="1:34" ht="20.149999999999999" customHeight="1">
      <c r="A9" s="3" t="str">
        <f t="shared" si="1"/>
        <v>아프리카 고효율 쿡스토브 보급 PoA 사업 : CPA0010(케냐)2차</v>
      </c>
      <c r="B9" s="69">
        <v>8</v>
      </c>
      <c r="C9" s="70" t="s">
        <v>209</v>
      </c>
      <c r="D9" s="70" t="s">
        <v>816</v>
      </c>
      <c r="E9" s="70" t="s">
        <v>817</v>
      </c>
      <c r="F9" s="70" t="s">
        <v>867</v>
      </c>
      <c r="G9" s="70" t="s">
        <v>864</v>
      </c>
      <c r="H9" s="63" t="str">
        <f t="shared" si="2"/>
        <v>2차</v>
      </c>
      <c r="I9" s="70" t="str">
        <f t="shared" si="0"/>
        <v>2019-07-01</v>
      </c>
      <c r="J9" s="70" t="s">
        <v>271</v>
      </c>
      <c r="K9" s="70" t="s">
        <v>822</v>
      </c>
      <c r="L9" s="70" t="str">
        <f>LEFT(VLOOKUP(D9,'국외인증(ORS)'!L:BA,33,0),10)</f>
        <v>2022-04-21</v>
      </c>
      <c r="M9" s="71" t="str">
        <f t="shared" si="3"/>
        <v>X</v>
      </c>
      <c r="N9" s="70" t="s">
        <v>819</v>
      </c>
      <c r="O9" s="70" t="s">
        <v>823</v>
      </c>
      <c r="P9" s="63" t="str">
        <f>VLOOKUP(A9,'국외인증(ORS)'!A:AQ, 43, 0)</f>
        <v>심의승인</v>
      </c>
      <c r="Q9" s="71" t="s">
        <v>245</v>
      </c>
      <c r="R9" s="71" t="s">
        <v>271</v>
      </c>
      <c r="S9" s="71" t="s">
        <v>225</v>
      </c>
      <c r="T9" s="123" t="str">
        <f t="shared" si="4"/>
        <v/>
      </c>
      <c r="U9" s="71" t="s">
        <v>229</v>
      </c>
      <c r="V9" s="71" t="s">
        <v>225</v>
      </c>
      <c r="W9" s="71" t="s">
        <v>137</v>
      </c>
      <c r="X9" s="72" t="s">
        <v>654</v>
      </c>
      <c r="Y9" s="73" t="s">
        <v>471</v>
      </c>
      <c r="Z9" s="72"/>
      <c r="AA9" s="72"/>
      <c r="AB9" s="72"/>
      <c r="AC9" s="72"/>
      <c r="AD9" s="72"/>
      <c r="AE9" s="72"/>
      <c r="AF9" s="72"/>
      <c r="AG9" s="76" t="s">
        <v>12</v>
      </c>
      <c r="AH9" s="72"/>
    </row>
    <row r="10" spans="1:34" ht="20.149999999999999" customHeight="1">
      <c r="A10" s="3" t="str">
        <f t="shared" si="1"/>
        <v>아프리카 고효율 쿡스토브 보급 PoA 사업 : CPA 00007(가나)(한국 지원)2차</v>
      </c>
      <c r="B10" s="69">
        <v>9</v>
      </c>
      <c r="C10" s="70" t="s">
        <v>209</v>
      </c>
      <c r="D10" s="70" t="s">
        <v>830</v>
      </c>
      <c r="E10" s="70" t="s">
        <v>817</v>
      </c>
      <c r="F10" s="70" t="s">
        <v>863</v>
      </c>
      <c r="G10" s="70" t="s">
        <v>864</v>
      </c>
      <c r="H10" s="63" t="str">
        <f t="shared" si="2"/>
        <v>2차</v>
      </c>
      <c r="I10" s="70" t="str">
        <f t="shared" si="0"/>
        <v>2019-07-01</v>
      </c>
      <c r="J10" s="70" t="s">
        <v>271</v>
      </c>
      <c r="K10" s="70" t="s">
        <v>822</v>
      </c>
      <c r="L10" s="70" t="str">
        <f>LEFT(VLOOKUP(D10,'국외인증(ORS)'!L:BA,33,0),10)</f>
        <v>2022-04-22</v>
      </c>
      <c r="M10" s="71" t="str">
        <f t="shared" si="3"/>
        <v>X</v>
      </c>
      <c r="N10" s="70" t="s">
        <v>819</v>
      </c>
      <c r="O10" s="70" t="s">
        <v>823</v>
      </c>
      <c r="P10" s="63" t="str">
        <f>VLOOKUP(A10,'국외인증(ORS)'!A:AQ, 43, 0)</f>
        <v>심의승인</v>
      </c>
      <c r="Q10" s="71" t="s">
        <v>245</v>
      </c>
      <c r="R10" s="71" t="s">
        <v>271</v>
      </c>
      <c r="S10" s="71" t="s">
        <v>225</v>
      </c>
      <c r="T10" s="123" t="str">
        <f t="shared" si="4"/>
        <v/>
      </c>
      <c r="U10" s="71" t="s">
        <v>229</v>
      </c>
      <c r="V10" s="71" t="s">
        <v>225</v>
      </c>
      <c r="W10" s="71" t="s">
        <v>137</v>
      </c>
      <c r="X10" s="72" t="s">
        <v>654</v>
      </c>
      <c r="Y10" s="73" t="s">
        <v>463</v>
      </c>
      <c r="Z10" s="72"/>
      <c r="AA10" s="72"/>
      <c r="AB10" s="72"/>
      <c r="AC10" s="72"/>
      <c r="AD10" s="72"/>
      <c r="AE10" s="72"/>
      <c r="AF10" s="72"/>
      <c r="AG10" s="76" t="s">
        <v>12</v>
      </c>
      <c r="AH10" s="72"/>
    </row>
    <row r="11" spans="1:34" ht="20.149999999999999" customHeight="1">
      <c r="A11" s="3" t="str">
        <f t="shared" si="1"/>
        <v>서하남 사막 이남의 아프리카-말라위에 향상된 쿡스토브 보급 CPA-006사업1차</v>
      </c>
      <c r="B11" s="69">
        <v>10</v>
      </c>
      <c r="C11" s="70" t="s">
        <v>209</v>
      </c>
      <c r="D11" s="70" t="s">
        <v>869</v>
      </c>
      <c r="E11" s="70" t="s">
        <v>870</v>
      </c>
      <c r="F11" s="70" t="s">
        <v>871</v>
      </c>
      <c r="G11" s="70" t="s">
        <v>872</v>
      </c>
      <c r="H11" s="63" t="str">
        <f t="shared" si="2"/>
        <v>1차</v>
      </c>
      <c r="I11" s="70" t="str">
        <f t="shared" si="0"/>
        <v>2019-06-05</v>
      </c>
      <c r="J11" s="70" t="s">
        <v>218</v>
      </c>
      <c r="K11" s="70" t="s">
        <v>873</v>
      </c>
      <c r="L11" s="70" t="str">
        <f>LEFT(VLOOKUP(D11,'국외인증(ORS)'!L:BA,33,0),10)</f>
        <v>2022-07-14</v>
      </c>
      <c r="M11" s="71" t="str">
        <f t="shared" si="3"/>
        <v>X</v>
      </c>
      <c r="N11" s="70" t="s">
        <v>819</v>
      </c>
      <c r="O11" s="70" t="s">
        <v>834</v>
      </c>
      <c r="P11" s="63" t="str">
        <f>VLOOKUP(A11,'국외인증(ORS)'!A:AQ, 43, 0)</f>
        <v>심의승인</v>
      </c>
      <c r="Q11" s="71" t="s">
        <v>245</v>
      </c>
      <c r="R11" s="71" t="s">
        <v>218</v>
      </c>
      <c r="S11" s="71" t="s">
        <v>213</v>
      </c>
      <c r="T11" s="123" t="str">
        <f t="shared" si="4"/>
        <v>검토가능</v>
      </c>
      <c r="U11" s="71" t="s">
        <v>218</v>
      </c>
      <c r="V11" s="71" t="s">
        <v>213</v>
      </c>
      <c r="W11" s="71" t="s">
        <v>137</v>
      </c>
      <c r="X11" s="53" t="s">
        <v>134</v>
      </c>
      <c r="Y11" s="73" t="s">
        <v>463</v>
      </c>
      <c r="Z11" s="72"/>
      <c r="AA11" s="72"/>
      <c r="AB11" s="72"/>
      <c r="AC11" s="72"/>
      <c r="AD11" s="72"/>
      <c r="AE11" s="72"/>
      <c r="AF11" s="72"/>
      <c r="AG11" s="76" t="s">
        <v>12</v>
      </c>
      <c r="AH11" s="72"/>
    </row>
    <row r="12" spans="1:34" ht="20.149999999999999" customHeight="1">
      <c r="A12" s="3" t="str">
        <f t="shared" si="1"/>
        <v>안전한 식수 공급을 위한 정수기 보급 사업 : CPA 102(한국 지원)2차</v>
      </c>
      <c r="B12" s="69">
        <v>11</v>
      </c>
      <c r="C12" s="70" t="s">
        <v>209</v>
      </c>
      <c r="D12" s="70" t="s">
        <v>874</v>
      </c>
      <c r="E12" s="70" t="s">
        <v>817</v>
      </c>
      <c r="F12" s="70" t="s">
        <v>875</v>
      </c>
      <c r="G12" s="70" t="s">
        <v>876</v>
      </c>
      <c r="H12" s="63" t="str">
        <f t="shared" si="2"/>
        <v>2차</v>
      </c>
      <c r="I12" s="70" t="str">
        <f t="shared" si="0"/>
        <v>2019-05-23</v>
      </c>
      <c r="J12" s="70" t="s">
        <v>271</v>
      </c>
      <c r="K12" s="70" t="s">
        <v>822</v>
      </c>
      <c r="L12" s="70" t="str">
        <f>LEFT(VLOOKUP(D12,'국외인증(ORS)'!L:BA,33,0),10)</f>
        <v>2021-10-08</v>
      </c>
      <c r="M12" s="71" t="str">
        <f t="shared" si="3"/>
        <v>X</v>
      </c>
      <c r="N12" s="70" t="s">
        <v>819</v>
      </c>
      <c r="O12" s="70" t="s">
        <v>823</v>
      </c>
      <c r="P12" s="63" t="str">
        <f>VLOOKUP(A12,'국외인증(ORS)'!A:AQ, 43, 0)</f>
        <v>심의승인</v>
      </c>
      <c r="Q12" s="71" t="s">
        <v>245</v>
      </c>
      <c r="R12" s="71" t="s">
        <v>271</v>
      </c>
      <c r="S12" s="71" t="s">
        <v>225</v>
      </c>
      <c r="T12" s="123" t="str">
        <f t="shared" si="4"/>
        <v/>
      </c>
      <c r="U12" s="71" t="s">
        <v>229</v>
      </c>
      <c r="V12" s="71" t="s">
        <v>225</v>
      </c>
      <c r="W12" s="71" t="s">
        <v>137</v>
      </c>
      <c r="X12" s="72" t="s">
        <v>735</v>
      </c>
      <c r="Y12" s="73" t="s">
        <v>463</v>
      </c>
      <c r="Z12" s="72" t="s">
        <v>877</v>
      </c>
      <c r="AA12" s="72" t="s">
        <v>877</v>
      </c>
      <c r="AB12" s="72" t="s">
        <v>877</v>
      </c>
      <c r="AC12" s="72" t="s">
        <v>878</v>
      </c>
      <c r="AD12" s="72" t="s">
        <v>877</v>
      </c>
      <c r="AE12" s="72" t="s">
        <v>877</v>
      </c>
      <c r="AF12" s="72" t="s">
        <v>877</v>
      </c>
      <c r="AG12" s="76" t="s">
        <v>12</v>
      </c>
      <c r="AH12" s="72"/>
    </row>
    <row r="13" spans="1:34" ht="20.149999999999999" customHeight="1">
      <c r="A13" s="3" t="str">
        <f t="shared" si="1"/>
        <v>안전한 식수 공급을 위한 정수기 보급 사업 : CPA 101(한국 지원)2차</v>
      </c>
      <c r="B13" s="69">
        <v>12</v>
      </c>
      <c r="C13" s="70" t="s">
        <v>209</v>
      </c>
      <c r="D13" s="70" t="s">
        <v>879</v>
      </c>
      <c r="E13" s="70" t="s">
        <v>817</v>
      </c>
      <c r="F13" s="70" t="s">
        <v>875</v>
      </c>
      <c r="G13" s="70" t="s">
        <v>876</v>
      </c>
      <c r="H13" s="63" t="str">
        <f t="shared" si="2"/>
        <v>2차</v>
      </c>
      <c r="I13" s="70" t="str">
        <f t="shared" si="0"/>
        <v>2019-05-23</v>
      </c>
      <c r="J13" s="70" t="s">
        <v>271</v>
      </c>
      <c r="K13" s="70" t="s">
        <v>822</v>
      </c>
      <c r="L13" s="70" t="str">
        <f>LEFT(VLOOKUP(D13,'국외인증(ORS)'!L:BA,33,0),10)</f>
        <v>2021-10-08</v>
      </c>
      <c r="M13" s="71" t="str">
        <f t="shared" si="3"/>
        <v>X</v>
      </c>
      <c r="N13" s="70" t="s">
        <v>819</v>
      </c>
      <c r="O13" s="70" t="s">
        <v>823</v>
      </c>
      <c r="P13" s="63" t="str">
        <f>VLOOKUP(A13,'국외인증(ORS)'!A:AQ, 43, 0)</f>
        <v>심의승인</v>
      </c>
      <c r="Q13" s="71" t="s">
        <v>245</v>
      </c>
      <c r="R13" s="71" t="s">
        <v>271</v>
      </c>
      <c r="S13" s="71" t="s">
        <v>225</v>
      </c>
      <c r="T13" s="123" t="str">
        <f t="shared" si="4"/>
        <v/>
      </c>
      <c r="U13" s="71" t="s">
        <v>229</v>
      </c>
      <c r="V13" s="71" t="s">
        <v>225</v>
      </c>
      <c r="W13" s="71" t="s">
        <v>137</v>
      </c>
      <c r="X13" s="72" t="s">
        <v>735</v>
      </c>
      <c r="Y13" s="73" t="s">
        <v>463</v>
      </c>
      <c r="Z13" s="72" t="s">
        <v>877</v>
      </c>
      <c r="AA13" s="72" t="s">
        <v>877</v>
      </c>
      <c r="AB13" s="72" t="s">
        <v>877</v>
      </c>
      <c r="AC13" s="72" t="s">
        <v>878</v>
      </c>
      <c r="AD13" s="72" t="s">
        <v>877</v>
      </c>
      <c r="AE13" s="72" t="s">
        <v>877</v>
      </c>
      <c r="AF13" s="72" t="s">
        <v>877</v>
      </c>
      <c r="AG13" s="76" t="s">
        <v>12</v>
      </c>
      <c r="AH13" s="72"/>
    </row>
    <row r="14" spans="1:34" ht="20.149999999999999" customHeight="1">
      <c r="A14" s="3" t="str">
        <f t="shared" si="1"/>
        <v>안전한 식수 공급을 위한 정수기 보급 사업 : CPA 100(한국 지원)2차</v>
      </c>
      <c r="B14" s="69">
        <v>13</v>
      </c>
      <c r="C14" s="70" t="s">
        <v>209</v>
      </c>
      <c r="D14" s="70" t="s">
        <v>880</v>
      </c>
      <c r="E14" s="70" t="s">
        <v>817</v>
      </c>
      <c r="F14" s="70" t="s">
        <v>875</v>
      </c>
      <c r="G14" s="70" t="s">
        <v>876</v>
      </c>
      <c r="H14" s="63" t="str">
        <f t="shared" si="2"/>
        <v>2차</v>
      </c>
      <c r="I14" s="70" t="str">
        <f t="shared" si="0"/>
        <v>2019-05-23</v>
      </c>
      <c r="J14" s="70" t="s">
        <v>271</v>
      </c>
      <c r="K14" s="70" t="s">
        <v>822</v>
      </c>
      <c r="L14" s="70" t="str">
        <f>LEFT(VLOOKUP(D14,'국외인증(ORS)'!L:BA,33,0),10)</f>
        <v>2021-10-08</v>
      </c>
      <c r="M14" s="71" t="str">
        <f t="shared" si="3"/>
        <v>X</v>
      </c>
      <c r="N14" s="70" t="s">
        <v>819</v>
      </c>
      <c r="O14" s="70" t="s">
        <v>823</v>
      </c>
      <c r="P14" s="63" t="str">
        <f>VLOOKUP(A14,'국외인증(ORS)'!A:AQ, 43, 0)</f>
        <v>심의승인</v>
      </c>
      <c r="Q14" s="71" t="s">
        <v>245</v>
      </c>
      <c r="R14" s="71" t="s">
        <v>271</v>
      </c>
      <c r="S14" s="71" t="s">
        <v>225</v>
      </c>
      <c r="T14" s="123" t="str">
        <f t="shared" si="4"/>
        <v/>
      </c>
      <c r="U14" s="71" t="s">
        <v>229</v>
      </c>
      <c r="V14" s="71" t="s">
        <v>225</v>
      </c>
      <c r="W14" s="71" t="s">
        <v>137</v>
      </c>
      <c r="X14" s="72" t="s">
        <v>735</v>
      </c>
      <c r="Y14" s="73" t="s">
        <v>463</v>
      </c>
      <c r="Z14" s="72" t="s">
        <v>877</v>
      </c>
      <c r="AA14" s="72" t="s">
        <v>877</v>
      </c>
      <c r="AB14" s="72" t="s">
        <v>877</v>
      </c>
      <c r="AC14" s="72" t="s">
        <v>878</v>
      </c>
      <c r="AD14" s="72" t="s">
        <v>877</v>
      </c>
      <c r="AE14" s="72" t="s">
        <v>877</v>
      </c>
      <c r="AF14" s="72" t="s">
        <v>877</v>
      </c>
      <c r="AG14" s="76" t="s">
        <v>12</v>
      </c>
      <c r="AH14" s="72"/>
    </row>
    <row r="15" spans="1:34" ht="20.149999999999999" customHeight="1">
      <c r="A15" s="3" t="str">
        <f t="shared" si="1"/>
        <v>안전한 식수 공급을 위한 정수기 보급 사업 : CPA 99(한국 지원)2차</v>
      </c>
      <c r="B15" s="69">
        <v>14</v>
      </c>
      <c r="C15" s="70" t="s">
        <v>209</v>
      </c>
      <c r="D15" s="70" t="s">
        <v>881</v>
      </c>
      <c r="E15" s="70" t="s">
        <v>817</v>
      </c>
      <c r="F15" s="70" t="s">
        <v>875</v>
      </c>
      <c r="G15" s="70" t="s">
        <v>876</v>
      </c>
      <c r="H15" s="63" t="str">
        <f t="shared" si="2"/>
        <v>2차</v>
      </c>
      <c r="I15" s="70" t="str">
        <f t="shared" si="0"/>
        <v>2019-05-23</v>
      </c>
      <c r="J15" s="70" t="s">
        <v>271</v>
      </c>
      <c r="K15" s="70" t="s">
        <v>822</v>
      </c>
      <c r="L15" s="70" t="str">
        <f>LEFT(VLOOKUP(D15,'국외인증(ORS)'!L:BA,33,0),10)</f>
        <v>2021-10-08</v>
      </c>
      <c r="M15" s="71" t="str">
        <f t="shared" si="3"/>
        <v>X</v>
      </c>
      <c r="N15" s="70" t="s">
        <v>819</v>
      </c>
      <c r="O15" s="70" t="s">
        <v>823</v>
      </c>
      <c r="P15" s="63" t="str">
        <f>VLOOKUP(A15,'국외인증(ORS)'!A:AQ, 43, 0)</f>
        <v>심의승인</v>
      </c>
      <c r="Q15" s="71" t="s">
        <v>245</v>
      </c>
      <c r="R15" s="71" t="s">
        <v>271</v>
      </c>
      <c r="S15" s="71" t="s">
        <v>225</v>
      </c>
      <c r="T15" s="123" t="str">
        <f t="shared" si="4"/>
        <v/>
      </c>
      <c r="U15" s="71" t="s">
        <v>229</v>
      </c>
      <c r="V15" s="71" t="s">
        <v>225</v>
      </c>
      <c r="W15" s="71" t="s">
        <v>137</v>
      </c>
      <c r="X15" s="72" t="s">
        <v>735</v>
      </c>
      <c r="Y15" s="73" t="s">
        <v>463</v>
      </c>
      <c r="Z15" s="72" t="s">
        <v>877</v>
      </c>
      <c r="AA15" s="72" t="s">
        <v>877</v>
      </c>
      <c r="AB15" s="72" t="s">
        <v>877</v>
      </c>
      <c r="AC15" s="72" t="s">
        <v>878</v>
      </c>
      <c r="AD15" s="72" t="s">
        <v>877</v>
      </c>
      <c r="AE15" s="72" t="s">
        <v>877</v>
      </c>
      <c r="AF15" s="72" t="s">
        <v>877</v>
      </c>
      <c r="AG15" s="76" t="s">
        <v>12</v>
      </c>
      <c r="AH15" s="72"/>
    </row>
    <row r="16" spans="1:34" ht="20.149999999999999" customHeight="1">
      <c r="A16" s="3" t="str">
        <f t="shared" si="1"/>
        <v>안전한 식수 공급을 위한 정수기 보급 사업 : CPA 98(한국 지원)2차</v>
      </c>
      <c r="B16" s="69">
        <v>15</v>
      </c>
      <c r="C16" s="70" t="s">
        <v>209</v>
      </c>
      <c r="D16" s="70" t="s">
        <v>882</v>
      </c>
      <c r="E16" s="70" t="s">
        <v>817</v>
      </c>
      <c r="F16" s="70" t="s">
        <v>875</v>
      </c>
      <c r="G16" s="70" t="s">
        <v>876</v>
      </c>
      <c r="H16" s="63" t="str">
        <f t="shared" si="2"/>
        <v>2차</v>
      </c>
      <c r="I16" s="70" t="str">
        <f t="shared" si="0"/>
        <v>2019-05-23</v>
      </c>
      <c r="J16" s="70" t="s">
        <v>271</v>
      </c>
      <c r="K16" s="70" t="s">
        <v>822</v>
      </c>
      <c r="L16" s="70" t="str">
        <f>LEFT(VLOOKUP(D16,'국외인증(ORS)'!L:BA,33,0),10)</f>
        <v>2021-10-08</v>
      </c>
      <c r="M16" s="71" t="str">
        <f t="shared" si="3"/>
        <v>X</v>
      </c>
      <c r="N16" s="70" t="s">
        <v>819</v>
      </c>
      <c r="O16" s="70" t="s">
        <v>823</v>
      </c>
      <c r="P16" s="63" t="str">
        <f>VLOOKUP(A16,'국외인증(ORS)'!A:AQ, 43, 0)</f>
        <v>심의승인</v>
      </c>
      <c r="Q16" s="71" t="s">
        <v>245</v>
      </c>
      <c r="R16" s="71" t="s">
        <v>271</v>
      </c>
      <c r="S16" s="71" t="s">
        <v>225</v>
      </c>
      <c r="T16" s="123" t="str">
        <f t="shared" si="4"/>
        <v/>
      </c>
      <c r="U16" s="71" t="s">
        <v>229</v>
      </c>
      <c r="V16" s="71" t="s">
        <v>225</v>
      </c>
      <c r="W16" s="71" t="s">
        <v>137</v>
      </c>
      <c r="X16" s="72" t="s">
        <v>735</v>
      </c>
      <c r="Y16" s="73" t="s">
        <v>463</v>
      </c>
      <c r="Z16" s="72" t="s">
        <v>877</v>
      </c>
      <c r="AA16" s="72" t="s">
        <v>877</v>
      </c>
      <c r="AB16" s="72" t="s">
        <v>877</v>
      </c>
      <c r="AC16" s="72" t="s">
        <v>878</v>
      </c>
      <c r="AD16" s="72" t="s">
        <v>877</v>
      </c>
      <c r="AE16" s="72" t="s">
        <v>877</v>
      </c>
      <c r="AF16" s="72" t="s">
        <v>877</v>
      </c>
      <c r="AG16" s="76" t="s">
        <v>12</v>
      </c>
      <c r="AH16" s="72"/>
    </row>
    <row r="17" spans="1:34" ht="20.149999999999999" customHeight="1">
      <c r="A17" s="3" t="str">
        <f t="shared" si="1"/>
        <v>안전한 식수 공급을 위한 정수기 보급 사업 : CPA 97(한국 지원)2차</v>
      </c>
      <c r="B17" s="69">
        <v>16</v>
      </c>
      <c r="C17" s="70" t="s">
        <v>209</v>
      </c>
      <c r="D17" s="70" t="s">
        <v>883</v>
      </c>
      <c r="E17" s="70" t="s">
        <v>817</v>
      </c>
      <c r="F17" s="70" t="s">
        <v>875</v>
      </c>
      <c r="G17" s="70" t="s">
        <v>876</v>
      </c>
      <c r="H17" s="63" t="str">
        <f t="shared" si="2"/>
        <v>2차</v>
      </c>
      <c r="I17" s="70" t="str">
        <f t="shared" si="0"/>
        <v>2019-05-23</v>
      </c>
      <c r="J17" s="70" t="s">
        <v>271</v>
      </c>
      <c r="K17" s="70" t="s">
        <v>822</v>
      </c>
      <c r="L17" s="70" t="str">
        <f>LEFT(VLOOKUP(D17,'국외인증(ORS)'!L:BA,33,0),10)</f>
        <v>2021-10-08</v>
      </c>
      <c r="M17" s="71" t="str">
        <f t="shared" si="3"/>
        <v>X</v>
      </c>
      <c r="N17" s="70" t="s">
        <v>819</v>
      </c>
      <c r="O17" s="70" t="s">
        <v>823</v>
      </c>
      <c r="P17" s="63" t="str">
        <f>VLOOKUP(A17,'국외인증(ORS)'!A:AQ, 43, 0)</f>
        <v>심의승인</v>
      </c>
      <c r="Q17" s="71" t="s">
        <v>245</v>
      </c>
      <c r="R17" s="71" t="s">
        <v>271</v>
      </c>
      <c r="S17" s="71" t="s">
        <v>225</v>
      </c>
      <c r="T17" s="123" t="str">
        <f t="shared" si="4"/>
        <v/>
      </c>
      <c r="U17" s="71" t="s">
        <v>229</v>
      </c>
      <c r="V17" s="71" t="s">
        <v>225</v>
      </c>
      <c r="W17" s="71" t="s">
        <v>137</v>
      </c>
      <c r="X17" s="72" t="s">
        <v>735</v>
      </c>
      <c r="Y17" s="73" t="s">
        <v>463</v>
      </c>
      <c r="Z17" s="72" t="s">
        <v>877</v>
      </c>
      <c r="AA17" s="72" t="s">
        <v>877</v>
      </c>
      <c r="AB17" s="72" t="s">
        <v>877</v>
      </c>
      <c r="AC17" s="72" t="s">
        <v>878</v>
      </c>
      <c r="AD17" s="72" t="s">
        <v>877</v>
      </c>
      <c r="AE17" s="72" t="s">
        <v>877</v>
      </c>
      <c r="AF17" s="72" t="s">
        <v>877</v>
      </c>
      <c r="AG17" s="76" t="s">
        <v>12</v>
      </c>
      <c r="AH17" s="72"/>
    </row>
    <row r="18" spans="1:34" ht="20.149999999999999" customHeight="1">
      <c r="A18" s="3" t="str">
        <f t="shared" si="1"/>
        <v>안전한 식수 공급을 위한 정수기 보급 사업 : CPA 96(한국 지원)2차</v>
      </c>
      <c r="B18" s="69">
        <v>17</v>
      </c>
      <c r="C18" s="70" t="s">
        <v>209</v>
      </c>
      <c r="D18" s="70" t="s">
        <v>884</v>
      </c>
      <c r="E18" s="70" t="s">
        <v>817</v>
      </c>
      <c r="F18" s="70" t="s">
        <v>875</v>
      </c>
      <c r="G18" s="70" t="s">
        <v>876</v>
      </c>
      <c r="H18" s="63" t="str">
        <f t="shared" si="2"/>
        <v>2차</v>
      </c>
      <c r="I18" s="70" t="str">
        <f t="shared" si="0"/>
        <v>2019-05-23</v>
      </c>
      <c r="J18" s="70" t="s">
        <v>271</v>
      </c>
      <c r="K18" s="70" t="s">
        <v>822</v>
      </c>
      <c r="L18" s="70" t="str">
        <f>LEFT(VLOOKUP(D18,'국외인증(ORS)'!L:BA,33,0),10)</f>
        <v>2021-10-08</v>
      </c>
      <c r="M18" s="71" t="str">
        <f t="shared" si="3"/>
        <v>X</v>
      </c>
      <c r="N18" s="70" t="s">
        <v>819</v>
      </c>
      <c r="O18" s="70" t="s">
        <v>823</v>
      </c>
      <c r="P18" s="63" t="str">
        <f>VLOOKUP(A18,'국외인증(ORS)'!A:AQ, 43, 0)</f>
        <v>심의승인</v>
      </c>
      <c r="Q18" s="71" t="s">
        <v>245</v>
      </c>
      <c r="R18" s="71" t="s">
        <v>271</v>
      </c>
      <c r="S18" s="71" t="s">
        <v>225</v>
      </c>
      <c r="T18" s="123" t="str">
        <f t="shared" si="4"/>
        <v/>
      </c>
      <c r="U18" s="71" t="s">
        <v>229</v>
      </c>
      <c r="V18" s="71" t="s">
        <v>225</v>
      </c>
      <c r="W18" s="71" t="s">
        <v>137</v>
      </c>
      <c r="X18" s="72" t="s">
        <v>735</v>
      </c>
      <c r="Y18" s="73" t="s">
        <v>463</v>
      </c>
      <c r="Z18" s="72" t="s">
        <v>877</v>
      </c>
      <c r="AA18" s="72" t="s">
        <v>877</v>
      </c>
      <c r="AB18" s="72" t="s">
        <v>877</v>
      </c>
      <c r="AC18" s="72" t="s">
        <v>878</v>
      </c>
      <c r="AD18" s="72" t="s">
        <v>877</v>
      </c>
      <c r="AE18" s="72" t="s">
        <v>877</v>
      </c>
      <c r="AF18" s="72" t="s">
        <v>877</v>
      </c>
      <c r="AG18" s="76" t="s">
        <v>12</v>
      </c>
      <c r="AH18" s="72"/>
    </row>
    <row r="19" spans="1:34" ht="20.149999999999999" customHeight="1">
      <c r="A19" s="3" t="str">
        <f t="shared" si="1"/>
        <v>안전한 식수 공급을 위한 정수기 보급 사업 : CPA 95(한국 지원)2차</v>
      </c>
      <c r="B19" s="69">
        <v>18</v>
      </c>
      <c r="C19" s="70" t="s">
        <v>209</v>
      </c>
      <c r="D19" s="70" t="s">
        <v>885</v>
      </c>
      <c r="E19" s="70" t="s">
        <v>817</v>
      </c>
      <c r="F19" s="70" t="s">
        <v>875</v>
      </c>
      <c r="G19" s="70" t="s">
        <v>876</v>
      </c>
      <c r="H19" s="63" t="str">
        <f t="shared" si="2"/>
        <v>2차</v>
      </c>
      <c r="I19" s="70" t="str">
        <f t="shared" si="0"/>
        <v>2019-05-23</v>
      </c>
      <c r="J19" s="70" t="s">
        <v>271</v>
      </c>
      <c r="K19" s="70" t="s">
        <v>822</v>
      </c>
      <c r="L19" s="70" t="str">
        <f>LEFT(VLOOKUP(D19,'국외인증(ORS)'!L:BA,33,0),10)</f>
        <v>2021-10-08</v>
      </c>
      <c r="M19" s="71" t="str">
        <f t="shared" si="3"/>
        <v>X</v>
      </c>
      <c r="N19" s="70" t="s">
        <v>819</v>
      </c>
      <c r="O19" s="70" t="s">
        <v>823</v>
      </c>
      <c r="P19" s="63" t="str">
        <f>VLOOKUP(A19,'국외인증(ORS)'!A:AQ, 43, 0)</f>
        <v>심의승인</v>
      </c>
      <c r="Q19" s="71" t="s">
        <v>245</v>
      </c>
      <c r="R19" s="71" t="s">
        <v>271</v>
      </c>
      <c r="S19" s="71" t="s">
        <v>225</v>
      </c>
      <c r="T19" s="123" t="str">
        <f t="shared" si="4"/>
        <v/>
      </c>
      <c r="U19" s="71" t="s">
        <v>229</v>
      </c>
      <c r="V19" s="71" t="s">
        <v>225</v>
      </c>
      <c r="W19" s="71" t="s">
        <v>137</v>
      </c>
      <c r="X19" s="72" t="s">
        <v>735</v>
      </c>
      <c r="Y19" s="73" t="s">
        <v>463</v>
      </c>
      <c r="Z19" s="72" t="s">
        <v>877</v>
      </c>
      <c r="AA19" s="72" t="s">
        <v>877</v>
      </c>
      <c r="AB19" s="72" t="s">
        <v>877</v>
      </c>
      <c r="AC19" s="72" t="s">
        <v>878</v>
      </c>
      <c r="AD19" s="72" t="s">
        <v>877</v>
      </c>
      <c r="AE19" s="72" t="s">
        <v>877</v>
      </c>
      <c r="AF19" s="72" t="s">
        <v>877</v>
      </c>
      <c r="AG19" s="76" t="s">
        <v>12</v>
      </c>
      <c r="AH19" s="72"/>
    </row>
    <row r="20" spans="1:34" ht="20.149999999999999" customHeight="1">
      <c r="A20" s="3" t="str">
        <f t="shared" si="1"/>
        <v>안전한 식수 공급을 위한 정수기 보급 사업 : CPA 94(한국 지원)2차</v>
      </c>
      <c r="B20" s="69">
        <v>19</v>
      </c>
      <c r="C20" s="70" t="s">
        <v>209</v>
      </c>
      <c r="D20" s="70" t="s">
        <v>886</v>
      </c>
      <c r="E20" s="70" t="s">
        <v>817</v>
      </c>
      <c r="F20" s="70" t="s">
        <v>875</v>
      </c>
      <c r="G20" s="70" t="s">
        <v>876</v>
      </c>
      <c r="H20" s="63" t="str">
        <f t="shared" si="2"/>
        <v>2차</v>
      </c>
      <c r="I20" s="70" t="str">
        <f t="shared" si="0"/>
        <v>2019-05-23</v>
      </c>
      <c r="J20" s="70" t="s">
        <v>271</v>
      </c>
      <c r="K20" s="70" t="s">
        <v>822</v>
      </c>
      <c r="L20" s="70" t="str">
        <f>LEFT(VLOOKUP(D20,'국외인증(ORS)'!L:BA,33,0),10)</f>
        <v>2021-10-08</v>
      </c>
      <c r="M20" s="71" t="str">
        <f t="shared" si="3"/>
        <v>X</v>
      </c>
      <c r="N20" s="70" t="s">
        <v>819</v>
      </c>
      <c r="O20" s="70" t="s">
        <v>823</v>
      </c>
      <c r="P20" s="63" t="str">
        <f>VLOOKUP(A20,'국외인증(ORS)'!A:AQ, 43, 0)</f>
        <v>심의승인</v>
      </c>
      <c r="Q20" s="71" t="s">
        <v>245</v>
      </c>
      <c r="R20" s="71" t="s">
        <v>271</v>
      </c>
      <c r="S20" s="71" t="s">
        <v>225</v>
      </c>
      <c r="T20" s="123" t="str">
        <f t="shared" si="4"/>
        <v/>
      </c>
      <c r="U20" s="71" t="s">
        <v>229</v>
      </c>
      <c r="V20" s="71" t="s">
        <v>225</v>
      </c>
      <c r="W20" s="71" t="s">
        <v>137</v>
      </c>
      <c r="X20" s="72" t="s">
        <v>735</v>
      </c>
      <c r="Y20" s="73" t="s">
        <v>463</v>
      </c>
      <c r="Z20" s="72" t="s">
        <v>877</v>
      </c>
      <c r="AA20" s="72" t="s">
        <v>877</v>
      </c>
      <c r="AB20" s="72" t="s">
        <v>877</v>
      </c>
      <c r="AC20" s="72" t="s">
        <v>878</v>
      </c>
      <c r="AD20" s="72" t="s">
        <v>877</v>
      </c>
      <c r="AE20" s="72" t="s">
        <v>877</v>
      </c>
      <c r="AF20" s="72" t="s">
        <v>877</v>
      </c>
      <c r="AG20" s="76" t="s">
        <v>12</v>
      </c>
      <c r="AH20" s="72"/>
    </row>
    <row r="21" spans="1:34" ht="20.149999999999999" customHeight="1">
      <c r="A21" s="3" t="str">
        <f t="shared" si="1"/>
        <v>안전한 식수 공급을 위한 정수기 보급 사업 : CPA 93(한국 지원)2차</v>
      </c>
      <c r="B21" s="69">
        <v>20</v>
      </c>
      <c r="C21" s="70" t="s">
        <v>209</v>
      </c>
      <c r="D21" s="70" t="s">
        <v>887</v>
      </c>
      <c r="E21" s="70" t="s">
        <v>817</v>
      </c>
      <c r="F21" s="70" t="s">
        <v>875</v>
      </c>
      <c r="G21" s="70" t="s">
        <v>876</v>
      </c>
      <c r="H21" s="63" t="str">
        <f t="shared" si="2"/>
        <v>2차</v>
      </c>
      <c r="I21" s="70" t="str">
        <f t="shared" si="0"/>
        <v>2019-05-23</v>
      </c>
      <c r="J21" s="70" t="s">
        <v>271</v>
      </c>
      <c r="K21" s="70" t="s">
        <v>822</v>
      </c>
      <c r="L21" s="70" t="str">
        <f>LEFT(VLOOKUP(D21,'국외인증(ORS)'!L:BA,33,0),10)</f>
        <v>2021-10-08</v>
      </c>
      <c r="M21" s="71" t="str">
        <f t="shared" si="3"/>
        <v>X</v>
      </c>
      <c r="N21" s="70" t="s">
        <v>819</v>
      </c>
      <c r="O21" s="70" t="s">
        <v>823</v>
      </c>
      <c r="P21" s="63" t="str">
        <f>VLOOKUP(A21,'국외인증(ORS)'!A:AQ, 43, 0)</f>
        <v>심의승인</v>
      </c>
      <c r="Q21" s="71" t="s">
        <v>245</v>
      </c>
      <c r="R21" s="71" t="s">
        <v>271</v>
      </c>
      <c r="S21" s="71" t="s">
        <v>225</v>
      </c>
      <c r="T21" s="123" t="str">
        <f t="shared" si="4"/>
        <v/>
      </c>
      <c r="U21" s="71" t="s">
        <v>229</v>
      </c>
      <c r="V21" s="71" t="s">
        <v>225</v>
      </c>
      <c r="W21" s="71" t="s">
        <v>137</v>
      </c>
      <c r="X21" s="72" t="s">
        <v>735</v>
      </c>
      <c r="Y21" s="73" t="s">
        <v>463</v>
      </c>
      <c r="Z21" s="72" t="s">
        <v>877</v>
      </c>
      <c r="AA21" s="72" t="s">
        <v>877</v>
      </c>
      <c r="AB21" s="72" t="s">
        <v>877</v>
      </c>
      <c r="AC21" s="72" t="s">
        <v>878</v>
      </c>
      <c r="AD21" s="72" t="s">
        <v>877</v>
      </c>
      <c r="AE21" s="72" t="s">
        <v>877</v>
      </c>
      <c r="AF21" s="72" t="s">
        <v>877</v>
      </c>
      <c r="AG21" s="76" t="s">
        <v>12</v>
      </c>
      <c r="AH21" s="72"/>
    </row>
    <row r="22" spans="1:34" ht="20.149999999999999" customHeight="1">
      <c r="A22" s="3" t="str">
        <f t="shared" si="1"/>
        <v>안전한 식수 공급을 위한 정수기 보급 사업 : CPA 92(한국 지원)2차</v>
      </c>
      <c r="B22" s="69">
        <v>21</v>
      </c>
      <c r="C22" s="70" t="s">
        <v>209</v>
      </c>
      <c r="D22" s="70" t="s">
        <v>888</v>
      </c>
      <c r="E22" s="70" t="s">
        <v>817</v>
      </c>
      <c r="F22" s="70" t="s">
        <v>875</v>
      </c>
      <c r="G22" s="70" t="s">
        <v>876</v>
      </c>
      <c r="H22" s="63" t="str">
        <f t="shared" si="2"/>
        <v>2차</v>
      </c>
      <c r="I22" s="70" t="str">
        <f t="shared" si="0"/>
        <v>2019-05-23</v>
      </c>
      <c r="J22" s="70" t="s">
        <v>271</v>
      </c>
      <c r="K22" s="70" t="s">
        <v>822</v>
      </c>
      <c r="L22" s="70" t="str">
        <f>LEFT(VLOOKUP(D22,'국외인증(ORS)'!L:BA,33,0),10)</f>
        <v>2021-10-08</v>
      </c>
      <c r="M22" s="71" t="str">
        <f t="shared" si="3"/>
        <v>X</v>
      </c>
      <c r="N22" s="70" t="s">
        <v>819</v>
      </c>
      <c r="O22" s="70" t="s">
        <v>823</v>
      </c>
      <c r="P22" s="63" t="str">
        <f>VLOOKUP(A22,'국외인증(ORS)'!A:AQ, 43, 0)</f>
        <v>심의승인</v>
      </c>
      <c r="Q22" s="71" t="s">
        <v>245</v>
      </c>
      <c r="R22" s="71" t="s">
        <v>271</v>
      </c>
      <c r="S22" s="71" t="s">
        <v>225</v>
      </c>
      <c r="T22" s="123" t="str">
        <f t="shared" si="4"/>
        <v/>
      </c>
      <c r="U22" s="71" t="s">
        <v>229</v>
      </c>
      <c r="V22" s="71" t="s">
        <v>225</v>
      </c>
      <c r="W22" s="71" t="s">
        <v>137</v>
      </c>
      <c r="X22" s="72" t="s">
        <v>735</v>
      </c>
      <c r="Y22" s="73" t="s">
        <v>463</v>
      </c>
      <c r="Z22" s="72" t="s">
        <v>877</v>
      </c>
      <c r="AA22" s="72" t="s">
        <v>877</v>
      </c>
      <c r="AB22" s="72" t="s">
        <v>877</v>
      </c>
      <c r="AC22" s="72" t="s">
        <v>878</v>
      </c>
      <c r="AD22" s="72" t="s">
        <v>877</v>
      </c>
      <c r="AE22" s="72" t="s">
        <v>877</v>
      </c>
      <c r="AF22" s="72" t="s">
        <v>877</v>
      </c>
      <c r="AG22" s="76" t="s">
        <v>12</v>
      </c>
      <c r="AH22" s="72"/>
    </row>
    <row r="23" spans="1:34" ht="20.149999999999999" customHeight="1">
      <c r="A23" s="3" t="str">
        <f t="shared" si="1"/>
        <v>안전한 식수 공급을 위한 정수기 보급 사업 : CPA 91(한국 지원)2차</v>
      </c>
      <c r="B23" s="69">
        <v>22</v>
      </c>
      <c r="C23" s="70" t="s">
        <v>209</v>
      </c>
      <c r="D23" s="70" t="s">
        <v>889</v>
      </c>
      <c r="E23" s="70" t="s">
        <v>817</v>
      </c>
      <c r="F23" s="70" t="s">
        <v>875</v>
      </c>
      <c r="G23" s="70" t="s">
        <v>876</v>
      </c>
      <c r="H23" s="63" t="str">
        <f t="shared" si="2"/>
        <v>2차</v>
      </c>
      <c r="I23" s="70" t="str">
        <f t="shared" si="0"/>
        <v>2019-05-23</v>
      </c>
      <c r="J23" s="70" t="s">
        <v>271</v>
      </c>
      <c r="K23" s="70" t="s">
        <v>822</v>
      </c>
      <c r="L23" s="70" t="str">
        <f>LEFT(VLOOKUP(D23,'국외인증(ORS)'!L:BA,33,0),10)</f>
        <v>2021-10-08</v>
      </c>
      <c r="M23" s="71" t="str">
        <f t="shared" si="3"/>
        <v>X</v>
      </c>
      <c r="N23" s="70" t="s">
        <v>819</v>
      </c>
      <c r="O23" s="70" t="s">
        <v>823</v>
      </c>
      <c r="P23" s="63" t="str">
        <f>VLOOKUP(A23,'국외인증(ORS)'!A:AQ, 43, 0)</f>
        <v>심의승인</v>
      </c>
      <c r="Q23" s="71" t="s">
        <v>245</v>
      </c>
      <c r="R23" s="71" t="s">
        <v>271</v>
      </c>
      <c r="S23" s="71" t="s">
        <v>225</v>
      </c>
      <c r="T23" s="123" t="str">
        <f t="shared" si="4"/>
        <v/>
      </c>
      <c r="U23" s="71" t="s">
        <v>229</v>
      </c>
      <c r="V23" s="71" t="s">
        <v>225</v>
      </c>
      <c r="W23" s="71" t="s">
        <v>137</v>
      </c>
      <c r="X23" s="72" t="s">
        <v>735</v>
      </c>
      <c r="Y23" s="73" t="s">
        <v>463</v>
      </c>
      <c r="Z23" s="72" t="s">
        <v>877</v>
      </c>
      <c r="AA23" s="72" t="s">
        <v>877</v>
      </c>
      <c r="AB23" s="72" t="s">
        <v>877</v>
      </c>
      <c r="AC23" s="72" t="s">
        <v>878</v>
      </c>
      <c r="AD23" s="72" t="s">
        <v>877</v>
      </c>
      <c r="AE23" s="72" t="s">
        <v>877</v>
      </c>
      <c r="AF23" s="72" t="s">
        <v>877</v>
      </c>
      <c r="AG23" s="76" t="s">
        <v>12</v>
      </c>
      <c r="AH23" s="72"/>
    </row>
    <row r="24" spans="1:34" ht="20.149999999999999" customHeight="1">
      <c r="A24" s="3" t="str">
        <f t="shared" si="1"/>
        <v>안전한 식수 공급을 위한 정수기 보급 사업 : CPA 90(한국 지원)2차</v>
      </c>
      <c r="B24" s="69">
        <v>23</v>
      </c>
      <c r="C24" s="70" t="s">
        <v>209</v>
      </c>
      <c r="D24" s="70" t="s">
        <v>890</v>
      </c>
      <c r="E24" s="70" t="s">
        <v>817</v>
      </c>
      <c r="F24" s="70" t="s">
        <v>875</v>
      </c>
      <c r="G24" s="70" t="s">
        <v>876</v>
      </c>
      <c r="H24" s="63" t="str">
        <f t="shared" si="2"/>
        <v>2차</v>
      </c>
      <c r="I24" s="70" t="str">
        <f t="shared" si="0"/>
        <v>2019-05-23</v>
      </c>
      <c r="J24" s="70" t="s">
        <v>271</v>
      </c>
      <c r="K24" s="70" t="s">
        <v>822</v>
      </c>
      <c r="L24" s="70" t="str">
        <f>LEFT(VLOOKUP(D24,'국외인증(ORS)'!L:BA,33,0),10)</f>
        <v>2021-10-08</v>
      </c>
      <c r="M24" s="71" t="str">
        <f t="shared" si="3"/>
        <v>X</v>
      </c>
      <c r="N24" s="70" t="s">
        <v>819</v>
      </c>
      <c r="O24" s="70" t="s">
        <v>823</v>
      </c>
      <c r="P24" s="63" t="str">
        <f>VLOOKUP(A24,'국외인증(ORS)'!A:AQ, 43, 0)</f>
        <v>심의승인</v>
      </c>
      <c r="Q24" s="71" t="s">
        <v>245</v>
      </c>
      <c r="R24" s="71" t="s">
        <v>271</v>
      </c>
      <c r="S24" s="71" t="s">
        <v>225</v>
      </c>
      <c r="T24" s="123" t="str">
        <f t="shared" si="4"/>
        <v/>
      </c>
      <c r="U24" s="71" t="s">
        <v>229</v>
      </c>
      <c r="V24" s="71" t="s">
        <v>225</v>
      </c>
      <c r="W24" s="71" t="s">
        <v>137</v>
      </c>
      <c r="X24" s="72" t="s">
        <v>735</v>
      </c>
      <c r="Y24" s="73" t="s">
        <v>463</v>
      </c>
      <c r="Z24" s="72" t="s">
        <v>877</v>
      </c>
      <c r="AA24" s="72" t="s">
        <v>877</v>
      </c>
      <c r="AB24" s="72" t="s">
        <v>877</v>
      </c>
      <c r="AC24" s="72" t="s">
        <v>878</v>
      </c>
      <c r="AD24" s="72" t="s">
        <v>877</v>
      </c>
      <c r="AE24" s="72" t="s">
        <v>877</v>
      </c>
      <c r="AF24" s="72" t="s">
        <v>877</v>
      </c>
      <c r="AG24" s="76" t="s">
        <v>12</v>
      </c>
      <c r="AH24" s="72"/>
    </row>
    <row r="25" spans="1:34" ht="20.149999999999999" customHeight="1">
      <c r="A25" s="3" t="str">
        <f t="shared" si="1"/>
        <v>안전한 식수 공급을 위한 정수기 보급 사업 : CPA 89(한국 지원)2차</v>
      </c>
      <c r="B25" s="69">
        <v>24</v>
      </c>
      <c r="C25" s="70" t="s">
        <v>209</v>
      </c>
      <c r="D25" s="70" t="s">
        <v>891</v>
      </c>
      <c r="E25" s="70" t="s">
        <v>817</v>
      </c>
      <c r="F25" s="70" t="s">
        <v>875</v>
      </c>
      <c r="G25" s="70" t="s">
        <v>876</v>
      </c>
      <c r="H25" s="63" t="str">
        <f t="shared" si="2"/>
        <v>2차</v>
      </c>
      <c r="I25" s="70" t="str">
        <f t="shared" si="0"/>
        <v>2019-05-23</v>
      </c>
      <c r="J25" s="70" t="s">
        <v>271</v>
      </c>
      <c r="K25" s="70" t="s">
        <v>822</v>
      </c>
      <c r="L25" s="70" t="str">
        <f>LEFT(VLOOKUP(D25,'국외인증(ORS)'!L:BA,33,0),10)</f>
        <v>2021-10-08</v>
      </c>
      <c r="M25" s="71" t="str">
        <f t="shared" si="3"/>
        <v>X</v>
      </c>
      <c r="N25" s="70" t="s">
        <v>819</v>
      </c>
      <c r="O25" s="70" t="s">
        <v>823</v>
      </c>
      <c r="P25" s="63" t="str">
        <f>VLOOKUP(A25,'국외인증(ORS)'!A:AQ, 43, 0)</f>
        <v>심의승인</v>
      </c>
      <c r="Q25" s="71" t="s">
        <v>245</v>
      </c>
      <c r="R25" s="71" t="s">
        <v>271</v>
      </c>
      <c r="S25" s="71" t="s">
        <v>225</v>
      </c>
      <c r="T25" s="123" t="str">
        <f t="shared" si="4"/>
        <v/>
      </c>
      <c r="U25" s="71" t="s">
        <v>229</v>
      </c>
      <c r="V25" s="71" t="s">
        <v>225</v>
      </c>
      <c r="W25" s="71" t="s">
        <v>137</v>
      </c>
      <c r="X25" s="72" t="s">
        <v>735</v>
      </c>
      <c r="Y25" s="73" t="s">
        <v>463</v>
      </c>
      <c r="Z25" s="72" t="s">
        <v>877</v>
      </c>
      <c r="AA25" s="72" t="s">
        <v>877</v>
      </c>
      <c r="AB25" s="72" t="s">
        <v>877</v>
      </c>
      <c r="AC25" s="72" t="s">
        <v>878</v>
      </c>
      <c r="AD25" s="72" t="s">
        <v>877</v>
      </c>
      <c r="AE25" s="72" t="s">
        <v>877</v>
      </c>
      <c r="AF25" s="72" t="s">
        <v>877</v>
      </c>
      <c r="AG25" s="76" t="s">
        <v>12</v>
      </c>
      <c r="AH25" s="72"/>
    </row>
    <row r="26" spans="1:34" ht="20.149999999999999" customHeight="1">
      <c r="A26" s="3" t="str">
        <f t="shared" si="1"/>
        <v>안전한 식수 공급을 위한 정수기 보급 사업 : CPA 88(한국 지원)2차</v>
      </c>
      <c r="B26" s="69">
        <v>25</v>
      </c>
      <c r="C26" s="70" t="s">
        <v>209</v>
      </c>
      <c r="D26" s="70" t="s">
        <v>892</v>
      </c>
      <c r="E26" s="70" t="s">
        <v>817</v>
      </c>
      <c r="F26" s="70" t="s">
        <v>875</v>
      </c>
      <c r="G26" s="70" t="s">
        <v>876</v>
      </c>
      <c r="H26" s="63" t="str">
        <f t="shared" si="2"/>
        <v>2차</v>
      </c>
      <c r="I26" s="70" t="str">
        <f t="shared" si="0"/>
        <v>2019-05-23</v>
      </c>
      <c r="J26" s="70" t="s">
        <v>271</v>
      </c>
      <c r="K26" s="70" t="s">
        <v>822</v>
      </c>
      <c r="L26" s="70" t="str">
        <f>LEFT(VLOOKUP(D26,'국외인증(ORS)'!L:BA,33,0),10)</f>
        <v>2021-10-08</v>
      </c>
      <c r="M26" s="71" t="str">
        <f t="shared" si="3"/>
        <v>X</v>
      </c>
      <c r="N26" s="70" t="s">
        <v>819</v>
      </c>
      <c r="O26" s="70" t="s">
        <v>823</v>
      </c>
      <c r="P26" s="63" t="str">
        <f>VLOOKUP(A26,'국외인증(ORS)'!A:AQ, 43, 0)</f>
        <v>심의승인</v>
      </c>
      <c r="Q26" s="71" t="s">
        <v>245</v>
      </c>
      <c r="R26" s="71" t="s">
        <v>271</v>
      </c>
      <c r="S26" s="71" t="s">
        <v>225</v>
      </c>
      <c r="T26" s="123" t="str">
        <f t="shared" si="4"/>
        <v/>
      </c>
      <c r="U26" s="71" t="s">
        <v>229</v>
      </c>
      <c r="V26" s="71" t="s">
        <v>225</v>
      </c>
      <c r="W26" s="71" t="s">
        <v>137</v>
      </c>
      <c r="X26" s="72" t="s">
        <v>735</v>
      </c>
      <c r="Y26" s="73" t="s">
        <v>463</v>
      </c>
      <c r="Z26" s="72" t="s">
        <v>877</v>
      </c>
      <c r="AA26" s="72" t="s">
        <v>877</v>
      </c>
      <c r="AB26" s="72" t="s">
        <v>877</v>
      </c>
      <c r="AC26" s="72" t="s">
        <v>878</v>
      </c>
      <c r="AD26" s="72" t="s">
        <v>877</v>
      </c>
      <c r="AE26" s="72" t="s">
        <v>877</v>
      </c>
      <c r="AF26" s="72" t="s">
        <v>877</v>
      </c>
      <c r="AG26" s="76" t="s">
        <v>12</v>
      </c>
      <c r="AH26" s="72"/>
    </row>
    <row r="27" spans="1:34" ht="20.149999999999999" customHeight="1">
      <c r="A27" s="3" t="str">
        <f t="shared" si="1"/>
        <v>안전한 식수 공급을 위한 정수기 보급 사업 : CPA 87(한국 지원)2차</v>
      </c>
      <c r="B27" s="69">
        <v>26</v>
      </c>
      <c r="C27" s="70" t="s">
        <v>209</v>
      </c>
      <c r="D27" s="70" t="s">
        <v>893</v>
      </c>
      <c r="E27" s="70" t="s">
        <v>817</v>
      </c>
      <c r="F27" s="70" t="s">
        <v>875</v>
      </c>
      <c r="G27" s="70" t="s">
        <v>876</v>
      </c>
      <c r="H27" s="63" t="str">
        <f t="shared" si="2"/>
        <v>2차</v>
      </c>
      <c r="I27" s="70" t="str">
        <f t="shared" si="0"/>
        <v>2019-05-23</v>
      </c>
      <c r="J27" s="70" t="s">
        <v>271</v>
      </c>
      <c r="K27" s="70" t="s">
        <v>822</v>
      </c>
      <c r="L27" s="70" t="str">
        <f>LEFT(VLOOKUP(D27,'국외인증(ORS)'!L:BA,33,0),10)</f>
        <v>2021-10-08</v>
      </c>
      <c r="M27" s="71" t="str">
        <f t="shared" si="3"/>
        <v>X</v>
      </c>
      <c r="N27" s="70" t="s">
        <v>819</v>
      </c>
      <c r="O27" s="70" t="s">
        <v>823</v>
      </c>
      <c r="P27" s="63" t="str">
        <f>VLOOKUP(A27,'국외인증(ORS)'!A:AQ, 43, 0)</f>
        <v>심의승인</v>
      </c>
      <c r="Q27" s="71" t="s">
        <v>245</v>
      </c>
      <c r="R27" s="71" t="s">
        <v>271</v>
      </c>
      <c r="S27" s="71" t="s">
        <v>225</v>
      </c>
      <c r="T27" s="123" t="str">
        <f t="shared" si="4"/>
        <v/>
      </c>
      <c r="U27" s="71" t="s">
        <v>229</v>
      </c>
      <c r="V27" s="71" t="s">
        <v>225</v>
      </c>
      <c r="W27" s="71" t="s">
        <v>137</v>
      </c>
      <c r="X27" s="72" t="s">
        <v>735</v>
      </c>
      <c r="Y27" s="73" t="s">
        <v>463</v>
      </c>
      <c r="Z27" s="72" t="s">
        <v>877</v>
      </c>
      <c r="AA27" s="72" t="s">
        <v>877</v>
      </c>
      <c r="AB27" s="72" t="s">
        <v>877</v>
      </c>
      <c r="AC27" s="72" t="s">
        <v>878</v>
      </c>
      <c r="AD27" s="72" t="s">
        <v>877</v>
      </c>
      <c r="AE27" s="72" t="s">
        <v>877</v>
      </c>
      <c r="AF27" s="72" t="s">
        <v>877</v>
      </c>
      <c r="AG27" s="76" t="s">
        <v>12</v>
      </c>
      <c r="AH27" s="72"/>
    </row>
    <row r="28" spans="1:34" ht="20.149999999999999" customHeight="1">
      <c r="A28" s="3" t="str">
        <f t="shared" si="1"/>
        <v>안전한 식수 공급을 위한 정수기 보급 사업 : CPA 86(한국 지원)2차</v>
      </c>
      <c r="B28" s="69">
        <v>27</v>
      </c>
      <c r="C28" s="70" t="s">
        <v>209</v>
      </c>
      <c r="D28" s="70" t="s">
        <v>894</v>
      </c>
      <c r="E28" s="70" t="s">
        <v>817</v>
      </c>
      <c r="F28" s="70" t="s">
        <v>875</v>
      </c>
      <c r="G28" s="70" t="s">
        <v>876</v>
      </c>
      <c r="H28" s="63" t="str">
        <f t="shared" si="2"/>
        <v>2차</v>
      </c>
      <c r="I28" s="70" t="str">
        <f t="shared" si="0"/>
        <v>2019-05-23</v>
      </c>
      <c r="J28" s="70" t="s">
        <v>271</v>
      </c>
      <c r="K28" s="70" t="s">
        <v>822</v>
      </c>
      <c r="L28" s="70" t="str">
        <f>LEFT(VLOOKUP(D28,'국외인증(ORS)'!L:BA,33,0),10)</f>
        <v>2021-10-08</v>
      </c>
      <c r="M28" s="71" t="str">
        <f t="shared" si="3"/>
        <v>X</v>
      </c>
      <c r="N28" s="70" t="s">
        <v>819</v>
      </c>
      <c r="O28" s="70" t="s">
        <v>823</v>
      </c>
      <c r="P28" s="63" t="str">
        <f>VLOOKUP(A28,'국외인증(ORS)'!A:AQ, 43, 0)</f>
        <v>심의승인</v>
      </c>
      <c r="Q28" s="71" t="s">
        <v>245</v>
      </c>
      <c r="R28" s="71" t="s">
        <v>271</v>
      </c>
      <c r="S28" s="71" t="s">
        <v>225</v>
      </c>
      <c r="T28" s="123" t="str">
        <f t="shared" si="4"/>
        <v/>
      </c>
      <c r="U28" s="71" t="s">
        <v>229</v>
      </c>
      <c r="V28" s="71" t="s">
        <v>225</v>
      </c>
      <c r="W28" s="71" t="s">
        <v>137</v>
      </c>
      <c r="X28" s="72" t="s">
        <v>735</v>
      </c>
      <c r="Y28" s="73" t="s">
        <v>463</v>
      </c>
      <c r="Z28" s="72" t="s">
        <v>877</v>
      </c>
      <c r="AA28" s="72" t="s">
        <v>877</v>
      </c>
      <c r="AB28" s="72" t="s">
        <v>877</v>
      </c>
      <c r="AC28" s="72" t="s">
        <v>878</v>
      </c>
      <c r="AD28" s="72" t="s">
        <v>877</v>
      </c>
      <c r="AE28" s="72" t="s">
        <v>877</v>
      </c>
      <c r="AF28" s="72" t="s">
        <v>877</v>
      </c>
      <c r="AG28" s="76" t="s">
        <v>12</v>
      </c>
      <c r="AH28" s="72"/>
    </row>
    <row r="29" spans="1:34" ht="20.149999999999999" customHeight="1">
      <c r="A29" s="3" t="str">
        <f t="shared" si="1"/>
        <v>안전한 식수 공급을 위한 정수기 보급 사업 : CPA 85(한국 지원)2차</v>
      </c>
      <c r="B29" s="69">
        <v>28</v>
      </c>
      <c r="C29" s="70" t="s">
        <v>209</v>
      </c>
      <c r="D29" s="70" t="s">
        <v>895</v>
      </c>
      <c r="E29" s="70" t="s">
        <v>817</v>
      </c>
      <c r="F29" s="70" t="s">
        <v>875</v>
      </c>
      <c r="G29" s="70" t="s">
        <v>876</v>
      </c>
      <c r="H29" s="63" t="str">
        <f t="shared" si="2"/>
        <v>2차</v>
      </c>
      <c r="I29" s="70" t="str">
        <f t="shared" si="0"/>
        <v>2019-05-23</v>
      </c>
      <c r="J29" s="70" t="s">
        <v>271</v>
      </c>
      <c r="K29" s="70" t="s">
        <v>822</v>
      </c>
      <c r="L29" s="70" t="str">
        <f>LEFT(VLOOKUP(D29,'국외인증(ORS)'!L:BA,33,0),10)</f>
        <v>2021-10-08</v>
      </c>
      <c r="M29" s="71" t="str">
        <f t="shared" si="3"/>
        <v>X</v>
      </c>
      <c r="N29" s="70" t="s">
        <v>819</v>
      </c>
      <c r="O29" s="70" t="s">
        <v>823</v>
      </c>
      <c r="P29" s="63" t="str">
        <f>VLOOKUP(A29,'국외인증(ORS)'!A:AQ, 43, 0)</f>
        <v>심의승인</v>
      </c>
      <c r="Q29" s="71" t="s">
        <v>245</v>
      </c>
      <c r="R29" s="71" t="s">
        <v>271</v>
      </c>
      <c r="S29" s="71" t="s">
        <v>225</v>
      </c>
      <c r="T29" s="123" t="str">
        <f t="shared" si="4"/>
        <v/>
      </c>
      <c r="U29" s="71" t="s">
        <v>229</v>
      </c>
      <c r="V29" s="71" t="s">
        <v>225</v>
      </c>
      <c r="W29" s="71" t="s">
        <v>137</v>
      </c>
      <c r="X29" s="72" t="s">
        <v>735</v>
      </c>
      <c r="Y29" s="73" t="s">
        <v>463</v>
      </c>
      <c r="Z29" s="72" t="s">
        <v>877</v>
      </c>
      <c r="AA29" s="72" t="s">
        <v>877</v>
      </c>
      <c r="AB29" s="72" t="s">
        <v>877</v>
      </c>
      <c r="AC29" s="72" t="s">
        <v>878</v>
      </c>
      <c r="AD29" s="72" t="s">
        <v>877</v>
      </c>
      <c r="AE29" s="72" t="s">
        <v>877</v>
      </c>
      <c r="AF29" s="72" t="s">
        <v>877</v>
      </c>
      <c r="AG29" s="76" t="s">
        <v>12</v>
      </c>
      <c r="AH29" s="72"/>
    </row>
    <row r="30" spans="1:34" ht="20.149999999999999" customHeight="1">
      <c r="A30" s="3" t="str">
        <f t="shared" si="1"/>
        <v>안전한 식수 공급을 위한 정수기 보급 사업 : CPA 84(한국 지원)2차</v>
      </c>
      <c r="B30" s="69">
        <v>29</v>
      </c>
      <c r="C30" s="70" t="s">
        <v>209</v>
      </c>
      <c r="D30" s="70" t="s">
        <v>896</v>
      </c>
      <c r="E30" s="70" t="s">
        <v>817</v>
      </c>
      <c r="F30" s="70" t="s">
        <v>875</v>
      </c>
      <c r="G30" s="70" t="s">
        <v>876</v>
      </c>
      <c r="H30" s="63" t="str">
        <f t="shared" si="2"/>
        <v>2차</v>
      </c>
      <c r="I30" s="70" t="str">
        <f t="shared" si="0"/>
        <v>2019-05-23</v>
      </c>
      <c r="J30" s="70" t="s">
        <v>271</v>
      </c>
      <c r="K30" s="70" t="s">
        <v>822</v>
      </c>
      <c r="L30" s="70" t="str">
        <f>LEFT(VLOOKUP(D30,'국외인증(ORS)'!L:BA,33,0),10)</f>
        <v>2021-10-08</v>
      </c>
      <c r="M30" s="71" t="str">
        <f t="shared" si="3"/>
        <v>X</v>
      </c>
      <c r="N30" s="70" t="s">
        <v>819</v>
      </c>
      <c r="O30" s="70" t="s">
        <v>823</v>
      </c>
      <c r="P30" s="63" t="str">
        <f>VLOOKUP(A30,'국외인증(ORS)'!A:AQ, 43, 0)</f>
        <v>심의승인</v>
      </c>
      <c r="Q30" s="71" t="s">
        <v>245</v>
      </c>
      <c r="R30" s="71" t="s">
        <v>271</v>
      </c>
      <c r="S30" s="71" t="s">
        <v>225</v>
      </c>
      <c r="T30" s="123" t="str">
        <f t="shared" si="4"/>
        <v/>
      </c>
      <c r="U30" s="71" t="s">
        <v>229</v>
      </c>
      <c r="V30" s="71" t="s">
        <v>225</v>
      </c>
      <c r="W30" s="71" t="s">
        <v>137</v>
      </c>
      <c r="X30" s="72" t="s">
        <v>735</v>
      </c>
      <c r="Y30" s="73" t="s">
        <v>463</v>
      </c>
      <c r="Z30" s="72" t="s">
        <v>877</v>
      </c>
      <c r="AA30" s="72" t="s">
        <v>877</v>
      </c>
      <c r="AB30" s="72" t="s">
        <v>877</v>
      </c>
      <c r="AC30" s="72" t="s">
        <v>878</v>
      </c>
      <c r="AD30" s="72" t="s">
        <v>877</v>
      </c>
      <c r="AE30" s="72" t="s">
        <v>877</v>
      </c>
      <c r="AF30" s="72" t="s">
        <v>877</v>
      </c>
      <c r="AG30" s="76" t="s">
        <v>12</v>
      </c>
      <c r="AH30" s="72"/>
    </row>
    <row r="31" spans="1:34" ht="20.149999999999999" customHeight="1">
      <c r="A31" s="3" t="str">
        <f t="shared" si="1"/>
        <v>안전한 식수 공급을 위한 정수기 보급 사업 : CPA 83(한국 지원)2차</v>
      </c>
      <c r="B31" s="69">
        <v>30</v>
      </c>
      <c r="C31" s="70" t="s">
        <v>209</v>
      </c>
      <c r="D31" s="70" t="s">
        <v>897</v>
      </c>
      <c r="E31" s="70" t="s">
        <v>817</v>
      </c>
      <c r="F31" s="70" t="s">
        <v>875</v>
      </c>
      <c r="G31" s="70" t="s">
        <v>876</v>
      </c>
      <c r="H31" s="63" t="str">
        <f t="shared" si="2"/>
        <v>2차</v>
      </c>
      <c r="I31" s="70" t="str">
        <f t="shared" si="0"/>
        <v>2019-05-23</v>
      </c>
      <c r="J31" s="70" t="s">
        <v>271</v>
      </c>
      <c r="K31" s="70" t="s">
        <v>822</v>
      </c>
      <c r="L31" s="70" t="str">
        <f>LEFT(VLOOKUP(D31,'국외인증(ORS)'!L:BA,33,0),10)</f>
        <v>2021-10-08</v>
      </c>
      <c r="M31" s="71" t="str">
        <f t="shared" si="3"/>
        <v>X</v>
      </c>
      <c r="N31" s="70" t="s">
        <v>819</v>
      </c>
      <c r="O31" s="70" t="s">
        <v>823</v>
      </c>
      <c r="P31" s="63" t="str">
        <f>VLOOKUP(A31,'국외인증(ORS)'!A:AQ, 43, 0)</f>
        <v>심의승인</v>
      </c>
      <c r="Q31" s="71" t="s">
        <v>245</v>
      </c>
      <c r="R31" s="71" t="s">
        <v>271</v>
      </c>
      <c r="S31" s="71" t="s">
        <v>225</v>
      </c>
      <c r="T31" s="123" t="str">
        <f t="shared" si="4"/>
        <v/>
      </c>
      <c r="U31" s="71" t="s">
        <v>229</v>
      </c>
      <c r="V31" s="71" t="s">
        <v>225</v>
      </c>
      <c r="W31" s="71" t="s">
        <v>137</v>
      </c>
      <c r="X31" s="72" t="s">
        <v>735</v>
      </c>
      <c r="Y31" s="73" t="s">
        <v>463</v>
      </c>
      <c r="Z31" s="72" t="s">
        <v>877</v>
      </c>
      <c r="AA31" s="72" t="s">
        <v>877</v>
      </c>
      <c r="AB31" s="72" t="s">
        <v>877</v>
      </c>
      <c r="AC31" s="72" t="s">
        <v>878</v>
      </c>
      <c r="AD31" s="72" t="s">
        <v>877</v>
      </c>
      <c r="AE31" s="72" t="s">
        <v>877</v>
      </c>
      <c r="AF31" s="72" t="s">
        <v>877</v>
      </c>
      <c r="AG31" s="76" t="s">
        <v>12</v>
      </c>
      <c r="AH31" s="72"/>
    </row>
    <row r="32" spans="1:34" ht="20.149999999999999" customHeight="1">
      <c r="A32" s="3" t="str">
        <f t="shared" si="1"/>
        <v>안전한 식수 공급을 위한 정수기 보급 사업 : CPA 82(한국 지원)2차</v>
      </c>
      <c r="B32" s="69">
        <v>31</v>
      </c>
      <c r="C32" s="70" t="s">
        <v>209</v>
      </c>
      <c r="D32" s="70" t="s">
        <v>898</v>
      </c>
      <c r="E32" s="70" t="s">
        <v>817</v>
      </c>
      <c r="F32" s="70" t="s">
        <v>875</v>
      </c>
      <c r="G32" s="70" t="s">
        <v>876</v>
      </c>
      <c r="H32" s="63" t="str">
        <f t="shared" si="2"/>
        <v>2차</v>
      </c>
      <c r="I32" s="70" t="str">
        <f t="shared" si="0"/>
        <v>2019-05-23</v>
      </c>
      <c r="J32" s="70" t="s">
        <v>271</v>
      </c>
      <c r="K32" s="70" t="s">
        <v>822</v>
      </c>
      <c r="L32" s="70" t="str">
        <f>LEFT(VLOOKUP(D32,'국외인증(ORS)'!L:BA,33,0),10)</f>
        <v>2021-10-08</v>
      </c>
      <c r="M32" s="71" t="str">
        <f t="shared" si="3"/>
        <v>X</v>
      </c>
      <c r="N32" s="70" t="s">
        <v>819</v>
      </c>
      <c r="O32" s="70" t="s">
        <v>899</v>
      </c>
      <c r="P32" s="63" t="str">
        <f>VLOOKUP(A32,'국외인증(ORS)'!A:AQ, 43, 0)</f>
        <v>심의승인</v>
      </c>
      <c r="Q32" s="71" t="s">
        <v>245</v>
      </c>
      <c r="R32" s="71" t="s">
        <v>271</v>
      </c>
      <c r="S32" s="71" t="s">
        <v>225</v>
      </c>
      <c r="T32" s="123" t="str">
        <f t="shared" si="4"/>
        <v/>
      </c>
      <c r="U32" s="71" t="s">
        <v>229</v>
      </c>
      <c r="V32" s="71" t="s">
        <v>225</v>
      </c>
      <c r="W32" s="71" t="s">
        <v>137</v>
      </c>
      <c r="X32" s="72" t="s">
        <v>735</v>
      </c>
      <c r="Y32" s="73" t="s">
        <v>463</v>
      </c>
      <c r="Z32" s="72" t="s">
        <v>877</v>
      </c>
      <c r="AA32" s="72" t="s">
        <v>877</v>
      </c>
      <c r="AB32" s="72" t="s">
        <v>877</v>
      </c>
      <c r="AC32" s="72" t="s">
        <v>878</v>
      </c>
      <c r="AD32" s="72" t="s">
        <v>877</v>
      </c>
      <c r="AE32" s="72" t="s">
        <v>877</v>
      </c>
      <c r="AF32" s="72" t="s">
        <v>877</v>
      </c>
      <c r="AG32" s="76" t="s">
        <v>12</v>
      </c>
      <c r="AH32" s="74"/>
    </row>
    <row r="33" spans="1:34" ht="20.149999999999999" customHeight="1">
      <c r="A33" s="3" t="str">
        <f t="shared" si="1"/>
        <v>안전한 식수 공급을 위한 정수기 보급 사업 : CPA 81(한국 지원)2차</v>
      </c>
      <c r="B33" s="69">
        <v>32</v>
      </c>
      <c r="C33" s="70" t="s">
        <v>209</v>
      </c>
      <c r="D33" s="70" t="s">
        <v>900</v>
      </c>
      <c r="E33" s="70" t="s">
        <v>817</v>
      </c>
      <c r="F33" s="70" t="s">
        <v>875</v>
      </c>
      <c r="G33" s="70" t="s">
        <v>876</v>
      </c>
      <c r="H33" s="63" t="str">
        <f t="shared" si="2"/>
        <v>2차</v>
      </c>
      <c r="I33" s="70" t="str">
        <f t="shared" si="0"/>
        <v>2019-05-23</v>
      </c>
      <c r="J33" s="70" t="s">
        <v>271</v>
      </c>
      <c r="K33" s="70" t="s">
        <v>822</v>
      </c>
      <c r="L33" s="70" t="str">
        <f>LEFT(VLOOKUP(D33,'국외인증(ORS)'!L:BA,33,0),10)</f>
        <v>2021-10-08</v>
      </c>
      <c r="M33" s="71" t="str">
        <f t="shared" si="3"/>
        <v>X</v>
      </c>
      <c r="N33" s="70" t="s">
        <v>819</v>
      </c>
      <c r="O33" s="70" t="s">
        <v>899</v>
      </c>
      <c r="P33" s="63" t="str">
        <f>VLOOKUP(A33,'국외인증(ORS)'!A:AQ, 43, 0)</f>
        <v>심의승인</v>
      </c>
      <c r="Q33" s="71" t="s">
        <v>245</v>
      </c>
      <c r="R33" s="71" t="s">
        <v>271</v>
      </c>
      <c r="S33" s="71" t="s">
        <v>225</v>
      </c>
      <c r="T33" s="123" t="str">
        <f t="shared" si="4"/>
        <v/>
      </c>
      <c r="U33" s="71" t="s">
        <v>229</v>
      </c>
      <c r="V33" s="71" t="s">
        <v>225</v>
      </c>
      <c r="W33" s="71" t="s">
        <v>137</v>
      </c>
      <c r="X33" s="72" t="s">
        <v>735</v>
      </c>
      <c r="Y33" s="73" t="s">
        <v>463</v>
      </c>
      <c r="Z33" s="72" t="s">
        <v>877</v>
      </c>
      <c r="AA33" s="72" t="s">
        <v>877</v>
      </c>
      <c r="AB33" s="72" t="s">
        <v>877</v>
      </c>
      <c r="AC33" s="72" t="s">
        <v>878</v>
      </c>
      <c r="AD33" s="72" t="s">
        <v>877</v>
      </c>
      <c r="AE33" s="72" t="s">
        <v>877</v>
      </c>
      <c r="AF33" s="72" t="s">
        <v>877</v>
      </c>
      <c r="AG33" s="76" t="s">
        <v>12</v>
      </c>
      <c r="AH33" s="74"/>
    </row>
    <row r="34" spans="1:34" ht="20.149999999999999" customHeight="1">
      <c r="A34" s="3" t="str">
        <f t="shared" si="1"/>
        <v>안전한 식수 공급을 위한 정수기 보급 사업 : CPA 80(한국 지원)2차</v>
      </c>
      <c r="B34" s="69">
        <v>33</v>
      </c>
      <c r="C34" s="70" t="s">
        <v>209</v>
      </c>
      <c r="D34" s="70" t="s">
        <v>901</v>
      </c>
      <c r="E34" s="70" t="s">
        <v>817</v>
      </c>
      <c r="F34" s="70" t="s">
        <v>875</v>
      </c>
      <c r="G34" s="70" t="s">
        <v>876</v>
      </c>
      <c r="H34" s="63" t="str">
        <f t="shared" si="2"/>
        <v>2차</v>
      </c>
      <c r="I34" s="70" t="str">
        <f t="shared" si="0"/>
        <v>2019-05-23</v>
      </c>
      <c r="J34" s="70" t="s">
        <v>271</v>
      </c>
      <c r="K34" s="70" t="s">
        <v>822</v>
      </c>
      <c r="L34" s="70" t="str">
        <f>LEFT(VLOOKUP(D34,'국외인증(ORS)'!L:BA,33,0),10)</f>
        <v>2021-10-08</v>
      </c>
      <c r="M34" s="71" t="str">
        <f t="shared" si="3"/>
        <v>X</v>
      </c>
      <c r="N34" s="70" t="s">
        <v>819</v>
      </c>
      <c r="O34" s="70" t="s">
        <v>899</v>
      </c>
      <c r="P34" s="63" t="str">
        <f>VLOOKUP(A34,'국외인증(ORS)'!A:AQ, 43, 0)</f>
        <v>심의승인</v>
      </c>
      <c r="Q34" s="71" t="s">
        <v>245</v>
      </c>
      <c r="R34" s="71" t="s">
        <v>271</v>
      </c>
      <c r="S34" s="71" t="s">
        <v>225</v>
      </c>
      <c r="T34" s="123" t="str">
        <f t="shared" si="4"/>
        <v/>
      </c>
      <c r="U34" s="71" t="s">
        <v>229</v>
      </c>
      <c r="V34" s="71" t="s">
        <v>225</v>
      </c>
      <c r="W34" s="71" t="s">
        <v>137</v>
      </c>
      <c r="X34" s="72" t="s">
        <v>735</v>
      </c>
      <c r="Y34" s="73" t="s">
        <v>463</v>
      </c>
      <c r="Z34" s="72" t="s">
        <v>877</v>
      </c>
      <c r="AA34" s="72" t="s">
        <v>877</v>
      </c>
      <c r="AB34" s="72" t="s">
        <v>877</v>
      </c>
      <c r="AC34" s="72" t="s">
        <v>878</v>
      </c>
      <c r="AD34" s="72" t="s">
        <v>877</v>
      </c>
      <c r="AE34" s="72" t="s">
        <v>877</v>
      </c>
      <c r="AF34" s="72" t="s">
        <v>877</v>
      </c>
      <c r="AG34" s="76" t="s">
        <v>12</v>
      </c>
      <c r="AH34" s="74"/>
    </row>
    <row r="35" spans="1:34" ht="20.149999999999999" customHeight="1">
      <c r="A35" s="3" t="str">
        <f t="shared" si="1"/>
        <v>안전한 식수 공급을 위한 정수기 보급 사업 : CPA 79(한국 지원)2차</v>
      </c>
      <c r="B35" s="69">
        <v>34</v>
      </c>
      <c r="C35" s="70" t="s">
        <v>209</v>
      </c>
      <c r="D35" s="70" t="s">
        <v>902</v>
      </c>
      <c r="E35" s="70" t="s">
        <v>817</v>
      </c>
      <c r="F35" s="70" t="s">
        <v>875</v>
      </c>
      <c r="G35" s="70" t="s">
        <v>876</v>
      </c>
      <c r="H35" s="153" t="str">
        <f t="shared" si="2"/>
        <v>2차</v>
      </c>
      <c r="I35" s="70" t="str">
        <f t="shared" si="0"/>
        <v>2019-05-23</v>
      </c>
      <c r="J35" s="70" t="s">
        <v>271</v>
      </c>
      <c r="K35" s="70" t="s">
        <v>822</v>
      </c>
      <c r="L35" s="70" t="str">
        <f>LEFT(VLOOKUP(D35,'국외인증(ORS)'!L:BA,33,0),10)</f>
        <v>2021-10-08</v>
      </c>
      <c r="M35" s="71" t="str">
        <f t="shared" si="3"/>
        <v>X</v>
      </c>
      <c r="N35" s="70" t="s">
        <v>819</v>
      </c>
      <c r="O35" s="70" t="s">
        <v>899</v>
      </c>
      <c r="P35" s="63" t="str">
        <f>VLOOKUP(A35,'국외인증(ORS)'!A:AQ, 43, 0)</f>
        <v>심의승인</v>
      </c>
      <c r="Q35" s="71" t="s">
        <v>245</v>
      </c>
      <c r="R35" s="71" t="s">
        <v>271</v>
      </c>
      <c r="S35" s="71" t="s">
        <v>225</v>
      </c>
      <c r="T35" s="123" t="str">
        <f t="shared" si="4"/>
        <v/>
      </c>
      <c r="U35" s="71" t="s">
        <v>229</v>
      </c>
      <c r="V35" s="71" t="s">
        <v>225</v>
      </c>
      <c r="W35" s="71" t="s">
        <v>137</v>
      </c>
      <c r="X35" s="72" t="s">
        <v>735</v>
      </c>
      <c r="Y35" s="73" t="s">
        <v>463</v>
      </c>
      <c r="Z35" s="72" t="s">
        <v>877</v>
      </c>
      <c r="AA35" s="72" t="s">
        <v>877</v>
      </c>
      <c r="AB35" s="72" t="s">
        <v>877</v>
      </c>
      <c r="AC35" s="72" t="s">
        <v>878</v>
      </c>
      <c r="AD35" s="72" t="s">
        <v>877</v>
      </c>
      <c r="AE35" s="72" t="s">
        <v>877</v>
      </c>
      <c r="AF35" s="72" t="s">
        <v>877</v>
      </c>
      <c r="AG35" s="76" t="s">
        <v>12</v>
      </c>
      <c r="AH35" s="74"/>
    </row>
    <row r="36" spans="1:34" ht="20.149999999999999" customHeight="1">
      <c r="A36" s="3" t="str">
        <f t="shared" si="1"/>
        <v>안전한 식수 공급을 위한 정수기 보급 사업 : CPA 78(한국 지원)2차</v>
      </c>
      <c r="B36" s="69">
        <v>35</v>
      </c>
      <c r="C36" s="70" t="s">
        <v>209</v>
      </c>
      <c r="D36" s="70" t="s">
        <v>903</v>
      </c>
      <c r="E36" s="70" t="s">
        <v>817</v>
      </c>
      <c r="F36" s="70" t="s">
        <v>875</v>
      </c>
      <c r="G36" s="70" t="s">
        <v>876</v>
      </c>
      <c r="H36" s="63" t="str">
        <f t="shared" si="2"/>
        <v>2차</v>
      </c>
      <c r="I36" s="70" t="str">
        <f t="shared" si="0"/>
        <v>2019-05-23</v>
      </c>
      <c r="J36" s="70" t="s">
        <v>271</v>
      </c>
      <c r="K36" s="70" t="s">
        <v>822</v>
      </c>
      <c r="L36" s="70" t="str">
        <f>LEFT(VLOOKUP(D36,'국외인증(ORS)'!L:BA,33,0),10)</f>
        <v>2021-10-08</v>
      </c>
      <c r="M36" s="71" t="str">
        <f t="shared" si="3"/>
        <v>X</v>
      </c>
      <c r="N36" s="70" t="s">
        <v>819</v>
      </c>
      <c r="O36" s="70" t="s">
        <v>899</v>
      </c>
      <c r="P36" s="63" t="str">
        <f>VLOOKUP(A36,'국외인증(ORS)'!A:AQ, 43, 0)</f>
        <v>심의승인</v>
      </c>
      <c r="Q36" s="71" t="s">
        <v>245</v>
      </c>
      <c r="R36" s="71" t="s">
        <v>271</v>
      </c>
      <c r="S36" s="71" t="s">
        <v>225</v>
      </c>
      <c r="T36" s="123" t="str">
        <f t="shared" si="4"/>
        <v/>
      </c>
      <c r="U36" s="71" t="s">
        <v>229</v>
      </c>
      <c r="V36" s="71" t="s">
        <v>225</v>
      </c>
      <c r="W36" s="71" t="s">
        <v>137</v>
      </c>
      <c r="X36" s="72" t="s">
        <v>735</v>
      </c>
      <c r="Y36" s="73" t="s">
        <v>463</v>
      </c>
      <c r="Z36" s="72" t="s">
        <v>877</v>
      </c>
      <c r="AA36" s="72" t="s">
        <v>877</v>
      </c>
      <c r="AB36" s="72" t="s">
        <v>877</v>
      </c>
      <c r="AC36" s="72" t="s">
        <v>878</v>
      </c>
      <c r="AD36" s="72" t="s">
        <v>877</v>
      </c>
      <c r="AE36" s="72" t="s">
        <v>877</v>
      </c>
      <c r="AF36" s="72" t="s">
        <v>877</v>
      </c>
      <c r="AG36" s="76" t="s">
        <v>12</v>
      </c>
      <c r="AH36" s="74"/>
    </row>
    <row r="37" spans="1:34" ht="20.149999999999999" customHeight="1">
      <c r="A37" s="3" t="str">
        <f t="shared" si="1"/>
        <v>안전한 식수 공급을 위한 정수기 보급 사업 : CPA 77(한국 지원)2차</v>
      </c>
      <c r="B37" s="69">
        <v>36</v>
      </c>
      <c r="C37" s="70" t="s">
        <v>209</v>
      </c>
      <c r="D37" s="70" t="s">
        <v>904</v>
      </c>
      <c r="E37" s="70" t="s">
        <v>817</v>
      </c>
      <c r="F37" s="70" t="s">
        <v>875</v>
      </c>
      <c r="G37" s="70" t="s">
        <v>876</v>
      </c>
      <c r="H37" s="63" t="str">
        <f t="shared" si="2"/>
        <v>2차</v>
      </c>
      <c r="I37" s="70" t="str">
        <f t="shared" si="0"/>
        <v>2019-05-23</v>
      </c>
      <c r="J37" s="70" t="s">
        <v>271</v>
      </c>
      <c r="K37" s="70" t="s">
        <v>822</v>
      </c>
      <c r="L37" s="70" t="str">
        <f>LEFT(VLOOKUP(D37,'국외인증(ORS)'!L:BA,33,0),10)</f>
        <v>2021-10-08</v>
      </c>
      <c r="M37" s="71" t="str">
        <f t="shared" si="3"/>
        <v>X</v>
      </c>
      <c r="N37" s="70" t="s">
        <v>819</v>
      </c>
      <c r="O37" s="70" t="s">
        <v>899</v>
      </c>
      <c r="P37" s="63" t="str">
        <f>VLOOKUP(A37,'국외인증(ORS)'!A:AQ, 43, 0)</f>
        <v>심의승인</v>
      </c>
      <c r="Q37" s="71" t="s">
        <v>245</v>
      </c>
      <c r="R37" s="71" t="s">
        <v>271</v>
      </c>
      <c r="S37" s="71" t="s">
        <v>225</v>
      </c>
      <c r="T37" s="123" t="str">
        <f t="shared" si="4"/>
        <v/>
      </c>
      <c r="U37" s="71" t="s">
        <v>229</v>
      </c>
      <c r="V37" s="71" t="s">
        <v>225</v>
      </c>
      <c r="W37" s="71" t="s">
        <v>137</v>
      </c>
      <c r="X37" s="72" t="s">
        <v>735</v>
      </c>
      <c r="Y37" s="73" t="s">
        <v>463</v>
      </c>
      <c r="Z37" s="72" t="s">
        <v>877</v>
      </c>
      <c r="AA37" s="72" t="s">
        <v>877</v>
      </c>
      <c r="AB37" s="72" t="s">
        <v>877</v>
      </c>
      <c r="AC37" s="72" t="s">
        <v>878</v>
      </c>
      <c r="AD37" s="72" t="s">
        <v>877</v>
      </c>
      <c r="AE37" s="72" t="s">
        <v>877</v>
      </c>
      <c r="AF37" s="72" t="s">
        <v>877</v>
      </c>
      <c r="AG37" s="76" t="s">
        <v>12</v>
      </c>
      <c r="AH37" s="74"/>
    </row>
    <row r="38" spans="1:34" ht="20.149999999999999" customHeight="1">
      <c r="A38" s="3" t="str">
        <f t="shared" si="1"/>
        <v>안전한 식수 공급을 위한 정수기 보급 사업 : CPA 76(한국 지원)2차</v>
      </c>
      <c r="B38" s="69">
        <v>37</v>
      </c>
      <c r="C38" s="70" t="s">
        <v>209</v>
      </c>
      <c r="D38" s="70" t="s">
        <v>905</v>
      </c>
      <c r="E38" s="70" t="s">
        <v>817</v>
      </c>
      <c r="F38" s="70" t="s">
        <v>875</v>
      </c>
      <c r="G38" s="70" t="s">
        <v>876</v>
      </c>
      <c r="H38" s="63" t="str">
        <f t="shared" si="2"/>
        <v>2차</v>
      </c>
      <c r="I38" s="70" t="str">
        <f t="shared" si="0"/>
        <v>2019-05-23</v>
      </c>
      <c r="J38" s="70" t="s">
        <v>271</v>
      </c>
      <c r="K38" s="70" t="s">
        <v>822</v>
      </c>
      <c r="L38" s="70" t="str">
        <f>LEFT(VLOOKUP(D38,'국외인증(ORS)'!L:BA,33,0),10)</f>
        <v>2021-10-08</v>
      </c>
      <c r="M38" s="71" t="str">
        <f t="shared" si="3"/>
        <v>X</v>
      </c>
      <c r="N38" s="70" t="s">
        <v>819</v>
      </c>
      <c r="O38" s="70" t="s">
        <v>899</v>
      </c>
      <c r="P38" s="63" t="str">
        <f>VLOOKUP(A38,'국외인증(ORS)'!A:AQ, 43, 0)</f>
        <v>심의승인</v>
      </c>
      <c r="Q38" s="71" t="s">
        <v>245</v>
      </c>
      <c r="R38" s="71" t="s">
        <v>271</v>
      </c>
      <c r="S38" s="71" t="s">
        <v>225</v>
      </c>
      <c r="T38" s="123" t="str">
        <f t="shared" si="4"/>
        <v/>
      </c>
      <c r="U38" s="71" t="s">
        <v>229</v>
      </c>
      <c r="V38" s="71" t="s">
        <v>225</v>
      </c>
      <c r="W38" s="71" t="s">
        <v>137</v>
      </c>
      <c r="X38" s="72" t="s">
        <v>735</v>
      </c>
      <c r="Y38" s="73" t="s">
        <v>463</v>
      </c>
      <c r="Z38" s="72" t="s">
        <v>877</v>
      </c>
      <c r="AA38" s="72" t="s">
        <v>877</v>
      </c>
      <c r="AB38" s="72" t="s">
        <v>877</v>
      </c>
      <c r="AC38" s="72" t="s">
        <v>878</v>
      </c>
      <c r="AD38" s="72" t="s">
        <v>877</v>
      </c>
      <c r="AE38" s="72" t="s">
        <v>877</v>
      </c>
      <c r="AF38" s="72" t="s">
        <v>877</v>
      </c>
      <c r="AG38" s="76" t="s">
        <v>12</v>
      </c>
      <c r="AH38" s="74"/>
    </row>
    <row r="39" spans="1:34" ht="20.149999999999999" customHeight="1">
      <c r="A39" s="3" t="str">
        <f t="shared" si="1"/>
        <v>안전한 식수 공급을 위한 정수기 보급 사업 : CPA 75(한국 지원)2차</v>
      </c>
      <c r="B39" s="69">
        <v>38</v>
      </c>
      <c r="C39" s="70" t="s">
        <v>209</v>
      </c>
      <c r="D39" s="70" t="s">
        <v>906</v>
      </c>
      <c r="E39" s="70" t="s">
        <v>817</v>
      </c>
      <c r="F39" s="70" t="s">
        <v>875</v>
      </c>
      <c r="G39" s="70" t="s">
        <v>876</v>
      </c>
      <c r="H39" s="63" t="str">
        <f t="shared" si="2"/>
        <v>2차</v>
      </c>
      <c r="I39" s="70" t="str">
        <f t="shared" si="0"/>
        <v>2019-05-23</v>
      </c>
      <c r="J39" s="70" t="s">
        <v>271</v>
      </c>
      <c r="K39" s="70" t="s">
        <v>822</v>
      </c>
      <c r="L39" s="70" t="str">
        <f>LEFT(VLOOKUP(D39,'국외인증(ORS)'!L:BA,33,0),10)</f>
        <v>2021-10-08</v>
      </c>
      <c r="M39" s="71" t="str">
        <f t="shared" si="3"/>
        <v>X</v>
      </c>
      <c r="N39" s="70" t="s">
        <v>819</v>
      </c>
      <c r="O39" s="70" t="s">
        <v>899</v>
      </c>
      <c r="P39" s="63" t="str">
        <f>VLOOKUP(A39,'국외인증(ORS)'!A:AQ, 43, 0)</f>
        <v>심의승인</v>
      </c>
      <c r="Q39" s="71" t="s">
        <v>245</v>
      </c>
      <c r="R39" s="71" t="s">
        <v>271</v>
      </c>
      <c r="S39" s="71" t="s">
        <v>225</v>
      </c>
      <c r="T39" s="123" t="str">
        <f t="shared" si="4"/>
        <v/>
      </c>
      <c r="U39" s="71" t="s">
        <v>229</v>
      </c>
      <c r="V39" s="71" t="s">
        <v>225</v>
      </c>
      <c r="W39" s="71" t="s">
        <v>137</v>
      </c>
      <c r="X39" s="72" t="s">
        <v>735</v>
      </c>
      <c r="Y39" s="73" t="s">
        <v>463</v>
      </c>
      <c r="Z39" s="72" t="s">
        <v>877</v>
      </c>
      <c r="AA39" s="72" t="s">
        <v>877</v>
      </c>
      <c r="AB39" s="72" t="s">
        <v>877</v>
      </c>
      <c r="AC39" s="72" t="s">
        <v>878</v>
      </c>
      <c r="AD39" s="72" t="s">
        <v>877</v>
      </c>
      <c r="AE39" s="72" t="s">
        <v>877</v>
      </c>
      <c r="AF39" s="72" t="s">
        <v>877</v>
      </c>
      <c r="AG39" s="76" t="s">
        <v>12</v>
      </c>
      <c r="AH39" s="74"/>
    </row>
    <row r="40" spans="1:34" ht="20.149999999999999" customHeight="1">
      <c r="A40" s="3" t="str">
        <f t="shared" si="1"/>
        <v>안전한 식수 공급을 위한 정수기 보급 사업 : CPA 74(한국 지원)2차</v>
      </c>
      <c r="B40" s="69">
        <v>39</v>
      </c>
      <c r="C40" s="70" t="s">
        <v>209</v>
      </c>
      <c r="D40" s="70" t="s">
        <v>907</v>
      </c>
      <c r="E40" s="70" t="s">
        <v>817</v>
      </c>
      <c r="F40" s="70" t="s">
        <v>875</v>
      </c>
      <c r="G40" s="70" t="s">
        <v>876</v>
      </c>
      <c r="H40" s="63" t="str">
        <f t="shared" si="2"/>
        <v>2차</v>
      </c>
      <c r="I40" s="70" t="str">
        <f t="shared" si="0"/>
        <v>2019-05-23</v>
      </c>
      <c r="J40" s="70" t="s">
        <v>271</v>
      </c>
      <c r="K40" s="70" t="s">
        <v>822</v>
      </c>
      <c r="L40" s="70" t="str">
        <f>LEFT(VLOOKUP(D40,'국외인증(ORS)'!L:BA,33,0),10)</f>
        <v>2021-10-08</v>
      </c>
      <c r="M40" s="71" t="str">
        <f t="shared" si="3"/>
        <v>X</v>
      </c>
      <c r="N40" s="70" t="s">
        <v>819</v>
      </c>
      <c r="O40" s="70" t="s">
        <v>899</v>
      </c>
      <c r="P40" s="63" t="str">
        <f>VLOOKUP(A40,'국외인증(ORS)'!A:AQ, 43, 0)</f>
        <v>심의승인</v>
      </c>
      <c r="Q40" s="71" t="s">
        <v>245</v>
      </c>
      <c r="R40" s="71" t="s">
        <v>271</v>
      </c>
      <c r="S40" s="71" t="s">
        <v>225</v>
      </c>
      <c r="T40" s="123" t="str">
        <f t="shared" si="4"/>
        <v/>
      </c>
      <c r="U40" s="71" t="s">
        <v>229</v>
      </c>
      <c r="V40" s="71" t="s">
        <v>225</v>
      </c>
      <c r="W40" s="71" t="s">
        <v>137</v>
      </c>
      <c r="X40" s="72" t="s">
        <v>735</v>
      </c>
      <c r="Y40" s="73" t="s">
        <v>463</v>
      </c>
      <c r="Z40" s="72" t="s">
        <v>877</v>
      </c>
      <c r="AA40" s="72" t="s">
        <v>877</v>
      </c>
      <c r="AB40" s="72" t="s">
        <v>877</v>
      </c>
      <c r="AC40" s="72" t="s">
        <v>878</v>
      </c>
      <c r="AD40" s="72" t="s">
        <v>877</v>
      </c>
      <c r="AE40" s="72" t="s">
        <v>877</v>
      </c>
      <c r="AF40" s="72" t="s">
        <v>877</v>
      </c>
      <c r="AG40" s="76" t="s">
        <v>12</v>
      </c>
      <c r="AH40" s="74"/>
    </row>
    <row r="41" spans="1:34" ht="20.149999999999999" customHeight="1">
      <c r="A41" s="3" t="str">
        <f t="shared" si="1"/>
        <v>안전한 식수 공급을 위한 정수기 보급 사업 : CPA 73(한국 지원)2차</v>
      </c>
      <c r="B41" s="69">
        <v>40</v>
      </c>
      <c r="C41" s="70" t="s">
        <v>209</v>
      </c>
      <c r="D41" s="70" t="s">
        <v>908</v>
      </c>
      <c r="E41" s="70" t="s">
        <v>817</v>
      </c>
      <c r="F41" s="70" t="s">
        <v>875</v>
      </c>
      <c r="G41" s="70" t="s">
        <v>876</v>
      </c>
      <c r="H41" s="63" t="str">
        <f t="shared" si="2"/>
        <v>2차</v>
      </c>
      <c r="I41" s="70" t="str">
        <f t="shared" si="0"/>
        <v>2019-05-23</v>
      </c>
      <c r="J41" s="70" t="s">
        <v>271</v>
      </c>
      <c r="K41" s="70" t="s">
        <v>822</v>
      </c>
      <c r="L41" s="70" t="str">
        <f>LEFT(VLOOKUP(D41,'국외인증(ORS)'!L:BA,33,0),10)</f>
        <v>2021-10-08</v>
      </c>
      <c r="M41" s="71" t="str">
        <f t="shared" si="3"/>
        <v>X</v>
      </c>
      <c r="N41" s="70" t="s">
        <v>819</v>
      </c>
      <c r="O41" s="70" t="s">
        <v>899</v>
      </c>
      <c r="P41" s="63" t="str">
        <f>VLOOKUP(A41,'국외인증(ORS)'!A:AQ, 43, 0)</f>
        <v>심의승인</v>
      </c>
      <c r="Q41" s="71" t="s">
        <v>245</v>
      </c>
      <c r="R41" s="71" t="s">
        <v>271</v>
      </c>
      <c r="S41" s="71" t="s">
        <v>225</v>
      </c>
      <c r="T41" s="123" t="str">
        <f t="shared" si="4"/>
        <v/>
      </c>
      <c r="U41" s="71" t="s">
        <v>229</v>
      </c>
      <c r="V41" s="71" t="s">
        <v>225</v>
      </c>
      <c r="W41" s="71" t="s">
        <v>137</v>
      </c>
      <c r="X41" s="72" t="s">
        <v>735</v>
      </c>
      <c r="Y41" s="73" t="s">
        <v>463</v>
      </c>
      <c r="Z41" s="72" t="s">
        <v>877</v>
      </c>
      <c r="AA41" s="72" t="s">
        <v>877</v>
      </c>
      <c r="AB41" s="72" t="s">
        <v>877</v>
      </c>
      <c r="AC41" s="72" t="s">
        <v>878</v>
      </c>
      <c r="AD41" s="72" t="s">
        <v>877</v>
      </c>
      <c r="AE41" s="72" t="s">
        <v>877</v>
      </c>
      <c r="AF41" s="72" t="s">
        <v>877</v>
      </c>
      <c r="AG41" s="76" t="s">
        <v>12</v>
      </c>
      <c r="AH41" s="74"/>
    </row>
    <row r="42" spans="1:34" ht="20.149999999999999" customHeight="1">
      <c r="A42" s="3" t="str">
        <f t="shared" si="1"/>
        <v>안전한 식수 공급을 위한 정수기 보급 사업 : CPA 72(한국 지원)2차</v>
      </c>
      <c r="B42" s="69">
        <v>41</v>
      </c>
      <c r="C42" s="70" t="s">
        <v>209</v>
      </c>
      <c r="D42" s="70" t="s">
        <v>909</v>
      </c>
      <c r="E42" s="70" t="s">
        <v>817</v>
      </c>
      <c r="F42" s="70" t="s">
        <v>875</v>
      </c>
      <c r="G42" s="70" t="s">
        <v>876</v>
      </c>
      <c r="H42" s="63" t="str">
        <f t="shared" si="2"/>
        <v>2차</v>
      </c>
      <c r="I42" s="70" t="str">
        <f t="shared" si="0"/>
        <v>2019-05-23</v>
      </c>
      <c r="J42" s="70" t="s">
        <v>271</v>
      </c>
      <c r="K42" s="70" t="s">
        <v>822</v>
      </c>
      <c r="L42" s="70" t="str">
        <f>LEFT(VLOOKUP(D42,'국외인증(ORS)'!L:BA,33,0),10)</f>
        <v>2021-10-08</v>
      </c>
      <c r="M42" s="71" t="str">
        <f t="shared" si="3"/>
        <v>X</v>
      </c>
      <c r="N42" s="70" t="s">
        <v>819</v>
      </c>
      <c r="O42" s="70" t="s">
        <v>823</v>
      </c>
      <c r="P42" s="63" t="str">
        <f>VLOOKUP(A42,'국외인증(ORS)'!A:AQ, 43, 0)</f>
        <v>심의승인</v>
      </c>
      <c r="Q42" s="71" t="s">
        <v>245</v>
      </c>
      <c r="R42" s="71" t="s">
        <v>271</v>
      </c>
      <c r="S42" s="71" t="s">
        <v>225</v>
      </c>
      <c r="T42" s="123" t="str">
        <f t="shared" si="4"/>
        <v/>
      </c>
      <c r="U42" s="71" t="s">
        <v>229</v>
      </c>
      <c r="V42" s="71" t="s">
        <v>225</v>
      </c>
      <c r="W42" s="71" t="s">
        <v>137</v>
      </c>
      <c r="X42" s="72" t="s">
        <v>735</v>
      </c>
      <c r="Y42" s="73" t="s">
        <v>463</v>
      </c>
      <c r="Z42" s="72" t="s">
        <v>877</v>
      </c>
      <c r="AA42" s="72" t="s">
        <v>877</v>
      </c>
      <c r="AB42" s="72" t="s">
        <v>877</v>
      </c>
      <c r="AC42" s="72" t="s">
        <v>878</v>
      </c>
      <c r="AD42" s="72" t="s">
        <v>877</v>
      </c>
      <c r="AE42" s="72" t="s">
        <v>877</v>
      </c>
      <c r="AF42" s="72" t="s">
        <v>877</v>
      </c>
      <c r="AG42" s="76" t="s">
        <v>12</v>
      </c>
      <c r="AH42" s="72"/>
    </row>
    <row r="43" spans="1:34" ht="20.149999999999999" customHeight="1">
      <c r="A43" s="3" t="str">
        <f t="shared" si="1"/>
        <v>안전한 식수 공급을 위한 정수기 보급 사업 : CPA 71(한국 지원)2차</v>
      </c>
      <c r="B43" s="69">
        <v>42</v>
      </c>
      <c r="C43" s="70" t="s">
        <v>209</v>
      </c>
      <c r="D43" s="70" t="s">
        <v>910</v>
      </c>
      <c r="E43" s="70" t="s">
        <v>817</v>
      </c>
      <c r="F43" s="70" t="s">
        <v>875</v>
      </c>
      <c r="G43" s="70" t="s">
        <v>876</v>
      </c>
      <c r="H43" s="63" t="str">
        <f t="shared" si="2"/>
        <v>2차</v>
      </c>
      <c r="I43" s="70" t="str">
        <f t="shared" si="0"/>
        <v>2019-05-23</v>
      </c>
      <c r="J43" s="70" t="s">
        <v>271</v>
      </c>
      <c r="K43" s="70" t="s">
        <v>822</v>
      </c>
      <c r="L43" s="70" t="str">
        <f>LEFT(VLOOKUP(D43,'국외인증(ORS)'!L:BA,33,0),10)</f>
        <v>2021-10-08</v>
      </c>
      <c r="M43" s="71" t="str">
        <f t="shared" si="3"/>
        <v>X</v>
      </c>
      <c r="N43" s="70" t="s">
        <v>819</v>
      </c>
      <c r="O43" s="70" t="s">
        <v>823</v>
      </c>
      <c r="P43" s="63" t="str">
        <f>VLOOKUP(A43,'국외인증(ORS)'!A:AQ, 43, 0)</f>
        <v>심의승인</v>
      </c>
      <c r="Q43" s="71" t="s">
        <v>245</v>
      </c>
      <c r="R43" s="71" t="s">
        <v>271</v>
      </c>
      <c r="S43" s="71" t="s">
        <v>225</v>
      </c>
      <c r="T43" s="123" t="str">
        <f t="shared" si="4"/>
        <v/>
      </c>
      <c r="U43" s="71" t="s">
        <v>229</v>
      </c>
      <c r="V43" s="71" t="s">
        <v>225</v>
      </c>
      <c r="W43" s="71" t="s">
        <v>137</v>
      </c>
      <c r="X43" s="72" t="s">
        <v>735</v>
      </c>
      <c r="Y43" s="73" t="s">
        <v>463</v>
      </c>
      <c r="Z43" s="72" t="s">
        <v>877</v>
      </c>
      <c r="AA43" s="72" t="s">
        <v>877</v>
      </c>
      <c r="AB43" s="72" t="s">
        <v>877</v>
      </c>
      <c r="AC43" s="72" t="s">
        <v>878</v>
      </c>
      <c r="AD43" s="72" t="s">
        <v>877</v>
      </c>
      <c r="AE43" s="72" t="s">
        <v>877</v>
      </c>
      <c r="AF43" s="72" t="s">
        <v>877</v>
      </c>
      <c r="AG43" s="76" t="s">
        <v>12</v>
      </c>
      <c r="AH43" s="72"/>
    </row>
    <row r="44" spans="1:34" ht="20.149999999999999" customHeight="1">
      <c r="A44" s="3" t="str">
        <f t="shared" si="1"/>
        <v>안전한 식수 공급을 위한 정수기 보급 사업 : CPA 70(한국 지원)2차</v>
      </c>
      <c r="B44" s="69">
        <v>43</v>
      </c>
      <c r="C44" s="70" t="s">
        <v>209</v>
      </c>
      <c r="D44" s="70" t="s">
        <v>911</v>
      </c>
      <c r="E44" s="70" t="s">
        <v>817</v>
      </c>
      <c r="F44" s="70" t="s">
        <v>875</v>
      </c>
      <c r="G44" s="70" t="s">
        <v>876</v>
      </c>
      <c r="H44" s="63" t="str">
        <f t="shared" si="2"/>
        <v>2차</v>
      </c>
      <c r="I44" s="70" t="str">
        <f t="shared" si="0"/>
        <v>2019-05-23</v>
      </c>
      <c r="J44" s="70" t="s">
        <v>271</v>
      </c>
      <c r="K44" s="70" t="s">
        <v>822</v>
      </c>
      <c r="L44" s="70" t="str">
        <f>LEFT(VLOOKUP(D44,'국외인증(ORS)'!L:BA,33,0),10)</f>
        <v>2021-10-08</v>
      </c>
      <c r="M44" s="71" t="str">
        <f t="shared" si="3"/>
        <v>X</v>
      </c>
      <c r="N44" s="70" t="s">
        <v>819</v>
      </c>
      <c r="O44" s="70" t="s">
        <v>823</v>
      </c>
      <c r="P44" s="63" t="str">
        <f>VLOOKUP(A44,'국외인증(ORS)'!A:AQ, 43, 0)</f>
        <v>심의승인</v>
      </c>
      <c r="Q44" s="71" t="s">
        <v>245</v>
      </c>
      <c r="R44" s="71" t="s">
        <v>271</v>
      </c>
      <c r="S44" s="71" t="s">
        <v>225</v>
      </c>
      <c r="T44" s="123" t="str">
        <f t="shared" si="4"/>
        <v/>
      </c>
      <c r="U44" s="71" t="s">
        <v>229</v>
      </c>
      <c r="V44" s="71" t="s">
        <v>225</v>
      </c>
      <c r="W44" s="71" t="s">
        <v>137</v>
      </c>
      <c r="X44" s="72" t="s">
        <v>735</v>
      </c>
      <c r="Y44" s="73" t="s">
        <v>463</v>
      </c>
      <c r="Z44" s="72" t="s">
        <v>877</v>
      </c>
      <c r="AA44" s="72" t="s">
        <v>877</v>
      </c>
      <c r="AB44" s="72" t="s">
        <v>877</v>
      </c>
      <c r="AC44" s="72" t="s">
        <v>878</v>
      </c>
      <c r="AD44" s="72" t="s">
        <v>877</v>
      </c>
      <c r="AE44" s="72" t="s">
        <v>877</v>
      </c>
      <c r="AF44" s="72" t="s">
        <v>877</v>
      </c>
      <c r="AG44" s="76" t="s">
        <v>12</v>
      </c>
      <c r="AH44" s="72"/>
    </row>
    <row r="45" spans="1:34" ht="20.149999999999999" customHeight="1">
      <c r="A45" s="3" t="str">
        <f t="shared" si="1"/>
        <v>안전한 식수 공급을 위한 정수기 보급 사업 : CPA 69(한국 지원)2차</v>
      </c>
      <c r="B45" s="69">
        <v>44</v>
      </c>
      <c r="C45" s="70" t="s">
        <v>209</v>
      </c>
      <c r="D45" s="70" t="s">
        <v>912</v>
      </c>
      <c r="E45" s="70" t="s">
        <v>817</v>
      </c>
      <c r="F45" s="70" t="s">
        <v>875</v>
      </c>
      <c r="G45" s="70" t="s">
        <v>876</v>
      </c>
      <c r="H45" s="63" t="str">
        <f t="shared" si="2"/>
        <v>2차</v>
      </c>
      <c r="I45" s="70" t="str">
        <f t="shared" si="0"/>
        <v>2019-05-23</v>
      </c>
      <c r="J45" s="70" t="s">
        <v>271</v>
      </c>
      <c r="K45" s="70" t="s">
        <v>822</v>
      </c>
      <c r="L45" s="70" t="str">
        <f>LEFT(VLOOKUP(D45,'국외인증(ORS)'!L:BA,33,0),10)</f>
        <v>2021-10-08</v>
      </c>
      <c r="M45" s="71" t="str">
        <f t="shared" si="3"/>
        <v>X</v>
      </c>
      <c r="N45" s="70" t="s">
        <v>819</v>
      </c>
      <c r="O45" s="70" t="s">
        <v>823</v>
      </c>
      <c r="P45" s="63" t="str">
        <f>VLOOKUP(A45,'국외인증(ORS)'!A:AQ, 43, 0)</f>
        <v>심의승인</v>
      </c>
      <c r="Q45" s="71" t="s">
        <v>245</v>
      </c>
      <c r="R45" s="71" t="s">
        <v>271</v>
      </c>
      <c r="S45" s="71" t="s">
        <v>225</v>
      </c>
      <c r="T45" s="123" t="str">
        <f t="shared" si="4"/>
        <v/>
      </c>
      <c r="U45" s="71" t="s">
        <v>229</v>
      </c>
      <c r="V45" s="71" t="s">
        <v>225</v>
      </c>
      <c r="W45" s="71" t="s">
        <v>137</v>
      </c>
      <c r="X45" s="72" t="s">
        <v>735</v>
      </c>
      <c r="Y45" s="73" t="s">
        <v>463</v>
      </c>
      <c r="Z45" s="72" t="s">
        <v>877</v>
      </c>
      <c r="AA45" s="72" t="s">
        <v>877</v>
      </c>
      <c r="AB45" s="72" t="s">
        <v>877</v>
      </c>
      <c r="AC45" s="72" t="s">
        <v>878</v>
      </c>
      <c r="AD45" s="72" t="s">
        <v>877</v>
      </c>
      <c r="AE45" s="72" t="s">
        <v>877</v>
      </c>
      <c r="AF45" s="72" t="s">
        <v>877</v>
      </c>
      <c r="AG45" s="76" t="s">
        <v>12</v>
      </c>
      <c r="AH45" s="72"/>
    </row>
    <row r="46" spans="1:34" ht="20.149999999999999" customHeight="1">
      <c r="A46" s="3" t="str">
        <f t="shared" si="1"/>
        <v>안전한 식수 공급을 위한 정수기 보급 사업 : CPA 68(한국 지원)2차</v>
      </c>
      <c r="B46" s="69">
        <v>45</v>
      </c>
      <c r="C46" s="70" t="s">
        <v>209</v>
      </c>
      <c r="D46" s="70" t="s">
        <v>913</v>
      </c>
      <c r="E46" s="70" t="s">
        <v>817</v>
      </c>
      <c r="F46" s="70" t="s">
        <v>875</v>
      </c>
      <c r="G46" s="70" t="s">
        <v>876</v>
      </c>
      <c r="H46" s="63" t="str">
        <f t="shared" si="2"/>
        <v>2차</v>
      </c>
      <c r="I46" s="70" t="str">
        <f t="shared" si="0"/>
        <v>2019-05-23</v>
      </c>
      <c r="J46" s="70" t="s">
        <v>271</v>
      </c>
      <c r="K46" s="70" t="s">
        <v>822</v>
      </c>
      <c r="L46" s="70" t="str">
        <f>LEFT(VLOOKUP(D46,'국외인증(ORS)'!L:BA,33,0),10)</f>
        <v>2021-10-08</v>
      </c>
      <c r="M46" s="71" t="str">
        <f t="shared" si="3"/>
        <v>X</v>
      </c>
      <c r="N46" s="70" t="s">
        <v>819</v>
      </c>
      <c r="O46" s="70" t="s">
        <v>823</v>
      </c>
      <c r="P46" s="63" t="str">
        <f>VLOOKUP(A46,'국외인증(ORS)'!A:AQ, 43, 0)</f>
        <v>심의승인</v>
      </c>
      <c r="Q46" s="71" t="s">
        <v>245</v>
      </c>
      <c r="R46" s="71" t="s">
        <v>271</v>
      </c>
      <c r="S46" s="71" t="s">
        <v>225</v>
      </c>
      <c r="T46" s="123" t="str">
        <f t="shared" si="4"/>
        <v/>
      </c>
      <c r="U46" s="71" t="s">
        <v>229</v>
      </c>
      <c r="V46" s="71" t="s">
        <v>225</v>
      </c>
      <c r="W46" s="71" t="s">
        <v>137</v>
      </c>
      <c r="X46" s="72" t="s">
        <v>735</v>
      </c>
      <c r="Y46" s="73" t="s">
        <v>463</v>
      </c>
      <c r="Z46" s="72" t="s">
        <v>877</v>
      </c>
      <c r="AA46" s="72" t="s">
        <v>877</v>
      </c>
      <c r="AB46" s="72" t="s">
        <v>877</v>
      </c>
      <c r="AC46" s="72" t="s">
        <v>878</v>
      </c>
      <c r="AD46" s="72" t="s">
        <v>877</v>
      </c>
      <c r="AE46" s="72" t="s">
        <v>877</v>
      </c>
      <c r="AF46" s="72" t="s">
        <v>877</v>
      </c>
      <c r="AG46" s="76" t="s">
        <v>12</v>
      </c>
      <c r="AH46" s="72"/>
    </row>
    <row r="47" spans="1:34" ht="20.149999999999999" customHeight="1">
      <c r="A47" s="3" t="str">
        <f t="shared" si="1"/>
        <v>안전한 식수 공급을 위한 정수기 보급 사업 : CPA 67(한국 지원)2차</v>
      </c>
      <c r="B47" s="69">
        <v>46</v>
      </c>
      <c r="C47" s="70" t="s">
        <v>209</v>
      </c>
      <c r="D47" s="70" t="s">
        <v>914</v>
      </c>
      <c r="E47" s="70" t="s">
        <v>817</v>
      </c>
      <c r="F47" s="70" t="s">
        <v>875</v>
      </c>
      <c r="G47" s="70" t="s">
        <v>876</v>
      </c>
      <c r="H47" s="63" t="str">
        <f t="shared" si="2"/>
        <v>2차</v>
      </c>
      <c r="I47" s="70" t="str">
        <f t="shared" si="0"/>
        <v>2019-05-23</v>
      </c>
      <c r="J47" s="70" t="s">
        <v>271</v>
      </c>
      <c r="K47" s="70" t="s">
        <v>822</v>
      </c>
      <c r="L47" s="70" t="str">
        <f>LEFT(VLOOKUP(D47,'국외인증(ORS)'!L:BA,33,0),10)</f>
        <v>2021-10-08</v>
      </c>
      <c r="M47" s="71" t="str">
        <f t="shared" si="3"/>
        <v>X</v>
      </c>
      <c r="N47" s="70" t="s">
        <v>819</v>
      </c>
      <c r="O47" s="70" t="s">
        <v>823</v>
      </c>
      <c r="P47" s="63" t="str">
        <f>VLOOKUP(A47,'국외인증(ORS)'!A:AQ, 43, 0)</f>
        <v>심의승인</v>
      </c>
      <c r="Q47" s="71" t="s">
        <v>245</v>
      </c>
      <c r="R47" s="71" t="s">
        <v>271</v>
      </c>
      <c r="S47" s="71" t="s">
        <v>225</v>
      </c>
      <c r="T47" s="123" t="str">
        <f t="shared" si="4"/>
        <v/>
      </c>
      <c r="U47" s="71" t="s">
        <v>229</v>
      </c>
      <c r="V47" s="71" t="s">
        <v>225</v>
      </c>
      <c r="W47" s="71" t="s">
        <v>137</v>
      </c>
      <c r="X47" s="72" t="s">
        <v>735</v>
      </c>
      <c r="Y47" s="73" t="s">
        <v>463</v>
      </c>
      <c r="Z47" s="72" t="s">
        <v>877</v>
      </c>
      <c r="AA47" s="72" t="s">
        <v>877</v>
      </c>
      <c r="AB47" s="72" t="s">
        <v>877</v>
      </c>
      <c r="AC47" s="72" t="s">
        <v>878</v>
      </c>
      <c r="AD47" s="72" t="s">
        <v>877</v>
      </c>
      <c r="AE47" s="72" t="s">
        <v>877</v>
      </c>
      <c r="AF47" s="72" t="s">
        <v>877</v>
      </c>
      <c r="AG47" s="76" t="s">
        <v>12</v>
      </c>
      <c r="AH47" s="72"/>
    </row>
    <row r="48" spans="1:34" ht="20.149999999999999" customHeight="1">
      <c r="A48" s="3" t="str">
        <f t="shared" si="1"/>
        <v>안전한 식수 공급을 위한 정수기 보급 사업 : CPA 66(한국 지원)2차</v>
      </c>
      <c r="B48" s="69">
        <v>47</v>
      </c>
      <c r="C48" s="70" t="s">
        <v>209</v>
      </c>
      <c r="D48" s="70" t="s">
        <v>915</v>
      </c>
      <c r="E48" s="70" t="s">
        <v>817</v>
      </c>
      <c r="F48" s="70" t="s">
        <v>875</v>
      </c>
      <c r="G48" s="70" t="s">
        <v>876</v>
      </c>
      <c r="H48" s="63" t="str">
        <f t="shared" si="2"/>
        <v>2차</v>
      </c>
      <c r="I48" s="70" t="str">
        <f t="shared" si="0"/>
        <v>2019-05-23</v>
      </c>
      <c r="J48" s="70" t="s">
        <v>271</v>
      </c>
      <c r="K48" s="70" t="s">
        <v>822</v>
      </c>
      <c r="L48" s="70" t="str">
        <f>LEFT(VLOOKUP(D48,'국외인증(ORS)'!L:BA,33,0),10)</f>
        <v>2021-10-08</v>
      </c>
      <c r="M48" s="71" t="str">
        <f t="shared" si="3"/>
        <v>X</v>
      </c>
      <c r="N48" s="70" t="s">
        <v>819</v>
      </c>
      <c r="O48" s="70" t="s">
        <v>823</v>
      </c>
      <c r="P48" s="63" t="str">
        <f>VLOOKUP(A48,'국외인증(ORS)'!A:AQ, 43, 0)</f>
        <v>심의승인</v>
      </c>
      <c r="Q48" s="71" t="s">
        <v>245</v>
      </c>
      <c r="R48" s="71" t="s">
        <v>271</v>
      </c>
      <c r="S48" s="71" t="s">
        <v>225</v>
      </c>
      <c r="T48" s="123" t="str">
        <f t="shared" si="4"/>
        <v/>
      </c>
      <c r="U48" s="71" t="s">
        <v>229</v>
      </c>
      <c r="V48" s="71" t="s">
        <v>225</v>
      </c>
      <c r="W48" s="71" t="s">
        <v>137</v>
      </c>
      <c r="X48" s="72" t="s">
        <v>735</v>
      </c>
      <c r="Y48" s="73" t="s">
        <v>463</v>
      </c>
      <c r="Z48" s="72" t="s">
        <v>877</v>
      </c>
      <c r="AA48" s="72" t="s">
        <v>877</v>
      </c>
      <c r="AB48" s="72" t="s">
        <v>877</v>
      </c>
      <c r="AC48" s="72" t="s">
        <v>878</v>
      </c>
      <c r="AD48" s="72" t="s">
        <v>877</v>
      </c>
      <c r="AE48" s="72" t="s">
        <v>877</v>
      </c>
      <c r="AF48" s="72" t="s">
        <v>877</v>
      </c>
      <c r="AG48" s="76" t="s">
        <v>12</v>
      </c>
      <c r="AH48" s="72"/>
    </row>
    <row r="49" spans="1:34" ht="20.149999999999999" customHeight="1">
      <c r="A49" s="3" t="str">
        <f t="shared" si="1"/>
        <v>안전한 식수 공급을 위한 정수기 보급 사업 : CPA 65(한국 지원)2차</v>
      </c>
      <c r="B49" s="69">
        <v>48</v>
      </c>
      <c r="C49" s="70" t="s">
        <v>209</v>
      </c>
      <c r="D49" s="70" t="s">
        <v>916</v>
      </c>
      <c r="E49" s="70" t="s">
        <v>817</v>
      </c>
      <c r="F49" s="70" t="s">
        <v>875</v>
      </c>
      <c r="G49" s="70" t="s">
        <v>876</v>
      </c>
      <c r="H49" s="63" t="str">
        <f t="shared" si="2"/>
        <v>2차</v>
      </c>
      <c r="I49" s="70" t="str">
        <f t="shared" si="0"/>
        <v>2019-05-23</v>
      </c>
      <c r="J49" s="70" t="s">
        <v>271</v>
      </c>
      <c r="K49" s="70" t="s">
        <v>822</v>
      </c>
      <c r="L49" s="70" t="str">
        <f>LEFT(VLOOKUP(D49,'국외인증(ORS)'!L:BA,33,0),10)</f>
        <v>2021-10-08</v>
      </c>
      <c r="M49" s="71" t="str">
        <f t="shared" si="3"/>
        <v>X</v>
      </c>
      <c r="N49" s="70" t="s">
        <v>819</v>
      </c>
      <c r="O49" s="70" t="s">
        <v>823</v>
      </c>
      <c r="P49" s="63" t="str">
        <f>VLOOKUP(A49,'국외인증(ORS)'!A:AQ, 43, 0)</f>
        <v>심의승인</v>
      </c>
      <c r="Q49" s="71" t="s">
        <v>245</v>
      </c>
      <c r="R49" s="71" t="s">
        <v>271</v>
      </c>
      <c r="S49" s="71" t="s">
        <v>225</v>
      </c>
      <c r="T49" s="123" t="str">
        <f t="shared" si="4"/>
        <v/>
      </c>
      <c r="U49" s="71" t="s">
        <v>229</v>
      </c>
      <c r="V49" s="71" t="s">
        <v>225</v>
      </c>
      <c r="W49" s="71" t="s">
        <v>137</v>
      </c>
      <c r="X49" s="72" t="s">
        <v>735</v>
      </c>
      <c r="Y49" s="73" t="s">
        <v>463</v>
      </c>
      <c r="Z49" s="72" t="s">
        <v>877</v>
      </c>
      <c r="AA49" s="72" t="s">
        <v>877</v>
      </c>
      <c r="AB49" s="72" t="s">
        <v>877</v>
      </c>
      <c r="AC49" s="72" t="s">
        <v>878</v>
      </c>
      <c r="AD49" s="72" t="s">
        <v>877</v>
      </c>
      <c r="AE49" s="72" t="s">
        <v>877</v>
      </c>
      <c r="AF49" s="72" t="s">
        <v>877</v>
      </c>
      <c r="AG49" s="76" t="s">
        <v>12</v>
      </c>
      <c r="AH49" s="72"/>
    </row>
    <row r="50" spans="1:34" ht="20.149999999999999" customHeight="1">
      <c r="A50" s="3" t="str">
        <f t="shared" si="1"/>
        <v>안전한 식수 공급을 위한 정수기 보급 사업 : CPA 64(한국 지원)2차</v>
      </c>
      <c r="B50" s="69">
        <v>49</v>
      </c>
      <c r="C50" s="70" t="s">
        <v>209</v>
      </c>
      <c r="D50" s="70" t="s">
        <v>917</v>
      </c>
      <c r="E50" s="70" t="s">
        <v>817</v>
      </c>
      <c r="F50" s="70" t="s">
        <v>875</v>
      </c>
      <c r="G50" s="70" t="s">
        <v>876</v>
      </c>
      <c r="H50" s="63" t="str">
        <f t="shared" si="2"/>
        <v>2차</v>
      </c>
      <c r="I50" s="70" t="str">
        <f t="shared" si="0"/>
        <v>2019-05-23</v>
      </c>
      <c r="J50" s="70" t="s">
        <v>271</v>
      </c>
      <c r="K50" s="70" t="s">
        <v>822</v>
      </c>
      <c r="L50" s="70" t="str">
        <f>LEFT(VLOOKUP(D50,'국외인증(ORS)'!L:BA,33,0),10)</f>
        <v>2021-10-08</v>
      </c>
      <c r="M50" s="71" t="str">
        <f t="shared" si="3"/>
        <v>X</v>
      </c>
      <c r="N50" s="70" t="s">
        <v>819</v>
      </c>
      <c r="O50" s="70" t="s">
        <v>823</v>
      </c>
      <c r="P50" s="63" t="str">
        <f>VLOOKUP(A50,'국외인증(ORS)'!A:AQ, 43, 0)</f>
        <v>심의승인</v>
      </c>
      <c r="Q50" s="71" t="s">
        <v>245</v>
      </c>
      <c r="R50" s="71" t="s">
        <v>271</v>
      </c>
      <c r="S50" s="71" t="s">
        <v>225</v>
      </c>
      <c r="T50" s="123" t="str">
        <f t="shared" si="4"/>
        <v/>
      </c>
      <c r="U50" s="71" t="s">
        <v>229</v>
      </c>
      <c r="V50" s="71" t="s">
        <v>225</v>
      </c>
      <c r="W50" s="71" t="s">
        <v>137</v>
      </c>
      <c r="X50" s="72" t="s">
        <v>735</v>
      </c>
      <c r="Y50" s="73" t="s">
        <v>463</v>
      </c>
      <c r="Z50" s="72" t="s">
        <v>877</v>
      </c>
      <c r="AA50" s="72" t="s">
        <v>877</v>
      </c>
      <c r="AB50" s="72" t="s">
        <v>877</v>
      </c>
      <c r="AC50" s="72" t="s">
        <v>878</v>
      </c>
      <c r="AD50" s="72" t="s">
        <v>877</v>
      </c>
      <c r="AE50" s="72" t="s">
        <v>877</v>
      </c>
      <c r="AF50" s="72" t="s">
        <v>877</v>
      </c>
      <c r="AG50" s="76" t="s">
        <v>12</v>
      </c>
      <c r="AH50" s="72"/>
    </row>
    <row r="51" spans="1:34" ht="20.149999999999999" customHeight="1">
      <c r="A51" s="3" t="str">
        <f t="shared" si="1"/>
        <v>안전한 식수 공급을 위한 정수기 보급 사업 : CPA 63(한국 지원)2차</v>
      </c>
      <c r="B51" s="69">
        <v>50</v>
      </c>
      <c r="C51" s="70" t="s">
        <v>209</v>
      </c>
      <c r="D51" s="70" t="s">
        <v>918</v>
      </c>
      <c r="E51" s="70" t="s">
        <v>817</v>
      </c>
      <c r="F51" s="70" t="s">
        <v>875</v>
      </c>
      <c r="G51" s="70" t="s">
        <v>876</v>
      </c>
      <c r="H51" s="63" t="str">
        <f t="shared" si="2"/>
        <v>2차</v>
      </c>
      <c r="I51" s="70" t="str">
        <f t="shared" si="0"/>
        <v>2019-05-23</v>
      </c>
      <c r="J51" s="70" t="s">
        <v>271</v>
      </c>
      <c r="K51" s="70" t="s">
        <v>822</v>
      </c>
      <c r="L51" s="70" t="str">
        <f>LEFT(VLOOKUP(D51,'국외인증(ORS)'!L:BA,33,0),10)</f>
        <v>2021-10-08</v>
      </c>
      <c r="M51" s="71" t="str">
        <f t="shared" si="3"/>
        <v>X</v>
      </c>
      <c r="N51" s="70" t="s">
        <v>819</v>
      </c>
      <c r="O51" s="70" t="s">
        <v>823</v>
      </c>
      <c r="P51" s="63" t="str">
        <f>VLOOKUP(A51,'국외인증(ORS)'!A:AQ, 43, 0)</f>
        <v>심의승인</v>
      </c>
      <c r="Q51" s="71" t="s">
        <v>245</v>
      </c>
      <c r="R51" s="71" t="s">
        <v>271</v>
      </c>
      <c r="S51" s="71" t="s">
        <v>225</v>
      </c>
      <c r="T51" s="123" t="str">
        <f t="shared" si="4"/>
        <v/>
      </c>
      <c r="U51" s="71" t="s">
        <v>229</v>
      </c>
      <c r="V51" s="71" t="s">
        <v>225</v>
      </c>
      <c r="W51" s="71" t="s">
        <v>137</v>
      </c>
      <c r="X51" s="72" t="s">
        <v>735</v>
      </c>
      <c r="Y51" s="73" t="s">
        <v>463</v>
      </c>
      <c r="Z51" s="72" t="s">
        <v>877</v>
      </c>
      <c r="AA51" s="72" t="s">
        <v>877</v>
      </c>
      <c r="AB51" s="72" t="s">
        <v>877</v>
      </c>
      <c r="AC51" s="72" t="s">
        <v>878</v>
      </c>
      <c r="AD51" s="72" t="s">
        <v>877</v>
      </c>
      <c r="AE51" s="72" t="s">
        <v>877</v>
      </c>
      <c r="AF51" s="72" t="s">
        <v>877</v>
      </c>
      <c r="AG51" s="76" t="s">
        <v>12</v>
      </c>
      <c r="AH51" s="72"/>
    </row>
    <row r="52" spans="1:34" ht="20.149999999999999" customHeight="1">
      <c r="A52" s="3" t="str">
        <f t="shared" si="1"/>
        <v>안전한 식수 공급을 위한 정수기 보급 사업 : CPA 62(한국 지원)2차</v>
      </c>
      <c r="B52" s="69">
        <v>51</v>
      </c>
      <c r="C52" s="70" t="s">
        <v>209</v>
      </c>
      <c r="D52" s="70" t="s">
        <v>919</v>
      </c>
      <c r="E52" s="70" t="s">
        <v>817</v>
      </c>
      <c r="F52" s="70" t="s">
        <v>875</v>
      </c>
      <c r="G52" s="70" t="s">
        <v>876</v>
      </c>
      <c r="H52" s="63" t="str">
        <f t="shared" si="2"/>
        <v>2차</v>
      </c>
      <c r="I52" s="70" t="str">
        <f t="shared" si="0"/>
        <v>2019-05-23</v>
      </c>
      <c r="J52" s="70" t="s">
        <v>271</v>
      </c>
      <c r="K52" s="70" t="s">
        <v>822</v>
      </c>
      <c r="L52" s="70" t="str">
        <f>LEFT(VLOOKUP(D52,'국외인증(ORS)'!L:BA,33,0),10)</f>
        <v>2021-10-08</v>
      </c>
      <c r="M52" s="71" t="str">
        <f t="shared" si="3"/>
        <v>X</v>
      </c>
      <c r="N52" s="70" t="s">
        <v>819</v>
      </c>
      <c r="O52" s="70" t="s">
        <v>823</v>
      </c>
      <c r="P52" s="63" t="str">
        <f>VLOOKUP(A52,'국외인증(ORS)'!A:AQ, 43, 0)</f>
        <v>심의승인</v>
      </c>
      <c r="Q52" s="71" t="s">
        <v>245</v>
      </c>
      <c r="R52" s="71" t="s">
        <v>271</v>
      </c>
      <c r="S52" s="71" t="s">
        <v>225</v>
      </c>
      <c r="T52" s="123" t="str">
        <f t="shared" si="4"/>
        <v/>
      </c>
      <c r="U52" s="71" t="s">
        <v>229</v>
      </c>
      <c r="V52" s="71" t="s">
        <v>225</v>
      </c>
      <c r="W52" s="71" t="s">
        <v>137</v>
      </c>
      <c r="X52" s="72" t="s">
        <v>735</v>
      </c>
      <c r="Y52" s="73" t="s">
        <v>463</v>
      </c>
      <c r="Z52" s="72" t="s">
        <v>877</v>
      </c>
      <c r="AA52" s="72" t="s">
        <v>877</v>
      </c>
      <c r="AB52" s="72" t="s">
        <v>877</v>
      </c>
      <c r="AC52" s="72" t="s">
        <v>878</v>
      </c>
      <c r="AD52" s="72" t="s">
        <v>877</v>
      </c>
      <c r="AE52" s="72" t="s">
        <v>877</v>
      </c>
      <c r="AF52" s="72" t="s">
        <v>877</v>
      </c>
      <c r="AG52" s="76" t="s">
        <v>12</v>
      </c>
      <c r="AH52" s="72"/>
    </row>
    <row r="53" spans="1:34" ht="20.149999999999999" customHeight="1">
      <c r="A53" s="3" t="str">
        <f t="shared" si="1"/>
        <v>안전한 식수 공급을 위한 정수기 보급 사업 : CPA 61(한국 지원)2차</v>
      </c>
      <c r="B53" s="69">
        <v>52</v>
      </c>
      <c r="C53" s="70" t="s">
        <v>209</v>
      </c>
      <c r="D53" s="70" t="s">
        <v>920</v>
      </c>
      <c r="E53" s="70" t="s">
        <v>817</v>
      </c>
      <c r="F53" s="70" t="s">
        <v>875</v>
      </c>
      <c r="G53" s="70" t="s">
        <v>876</v>
      </c>
      <c r="H53" s="63" t="str">
        <f t="shared" si="2"/>
        <v>2차</v>
      </c>
      <c r="I53" s="70" t="str">
        <f t="shared" si="0"/>
        <v>2019-05-23</v>
      </c>
      <c r="J53" s="70" t="s">
        <v>271</v>
      </c>
      <c r="K53" s="70" t="s">
        <v>822</v>
      </c>
      <c r="L53" s="70" t="str">
        <f>LEFT(VLOOKUP(D53,'국외인증(ORS)'!L:BA,33,0),10)</f>
        <v>2021-10-08</v>
      </c>
      <c r="M53" s="71" t="str">
        <f t="shared" si="3"/>
        <v>X</v>
      </c>
      <c r="N53" s="70" t="s">
        <v>819</v>
      </c>
      <c r="O53" s="70" t="s">
        <v>823</v>
      </c>
      <c r="P53" s="63" t="str">
        <f>VLOOKUP(A53,'국외인증(ORS)'!A:AQ, 43, 0)</f>
        <v>심의승인</v>
      </c>
      <c r="Q53" s="71" t="s">
        <v>245</v>
      </c>
      <c r="R53" s="71" t="s">
        <v>271</v>
      </c>
      <c r="S53" s="71" t="s">
        <v>225</v>
      </c>
      <c r="T53" s="123" t="str">
        <f t="shared" si="4"/>
        <v/>
      </c>
      <c r="U53" s="71" t="s">
        <v>229</v>
      </c>
      <c r="V53" s="71" t="s">
        <v>225</v>
      </c>
      <c r="W53" s="71" t="s">
        <v>137</v>
      </c>
      <c r="X53" s="72" t="s">
        <v>735</v>
      </c>
      <c r="Y53" s="73" t="s">
        <v>463</v>
      </c>
      <c r="Z53" s="72" t="s">
        <v>877</v>
      </c>
      <c r="AA53" s="72" t="s">
        <v>877</v>
      </c>
      <c r="AB53" s="72" t="s">
        <v>877</v>
      </c>
      <c r="AC53" s="72" t="s">
        <v>878</v>
      </c>
      <c r="AD53" s="72" t="s">
        <v>877</v>
      </c>
      <c r="AE53" s="72" t="s">
        <v>877</v>
      </c>
      <c r="AF53" s="72" t="s">
        <v>877</v>
      </c>
      <c r="AG53" s="76" t="s">
        <v>12</v>
      </c>
      <c r="AH53" s="72"/>
    </row>
    <row r="54" spans="1:34" ht="20.149999999999999" customHeight="1">
      <c r="A54" s="3" t="str">
        <f t="shared" si="1"/>
        <v>안전한 식수 공급을 위한 정수기 보급 사업 : CPA 60(한국 지원)2차</v>
      </c>
      <c r="B54" s="69">
        <v>53</v>
      </c>
      <c r="C54" s="70" t="s">
        <v>209</v>
      </c>
      <c r="D54" s="70" t="s">
        <v>921</v>
      </c>
      <c r="E54" s="70" t="s">
        <v>817</v>
      </c>
      <c r="F54" s="70" t="s">
        <v>875</v>
      </c>
      <c r="G54" s="70" t="s">
        <v>876</v>
      </c>
      <c r="H54" s="63" t="str">
        <f t="shared" si="2"/>
        <v>2차</v>
      </c>
      <c r="I54" s="70" t="str">
        <f t="shared" si="0"/>
        <v>2019-05-23</v>
      </c>
      <c r="J54" s="70" t="s">
        <v>271</v>
      </c>
      <c r="K54" s="70" t="s">
        <v>822</v>
      </c>
      <c r="L54" s="70" t="str">
        <f>LEFT(VLOOKUP(D54,'국외인증(ORS)'!L:BA,33,0),10)</f>
        <v>2021-10-08</v>
      </c>
      <c r="M54" s="71" t="str">
        <f t="shared" si="3"/>
        <v>X</v>
      </c>
      <c r="N54" s="70" t="s">
        <v>819</v>
      </c>
      <c r="O54" s="70" t="s">
        <v>823</v>
      </c>
      <c r="P54" s="63" t="str">
        <f>VLOOKUP(A54,'국외인증(ORS)'!A:AQ, 43, 0)</f>
        <v>심의승인</v>
      </c>
      <c r="Q54" s="71" t="s">
        <v>245</v>
      </c>
      <c r="R54" s="71" t="s">
        <v>271</v>
      </c>
      <c r="S54" s="71" t="s">
        <v>225</v>
      </c>
      <c r="T54" s="123" t="str">
        <f t="shared" si="4"/>
        <v/>
      </c>
      <c r="U54" s="71" t="s">
        <v>229</v>
      </c>
      <c r="V54" s="71" t="s">
        <v>225</v>
      </c>
      <c r="W54" s="71" t="s">
        <v>137</v>
      </c>
      <c r="X54" s="72" t="s">
        <v>735</v>
      </c>
      <c r="Y54" s="73" t="s">
        <v>463</v>
      </c>
      <c r="Z54" s="72" t="s">
        <v>877</v>
      </c>
      <c r="AA54" s="72" t="s">
        <v>877</v>
      </c>
      <c r="AB54" s="72" t="s">
        <v>877</v>
      </c>
      <c r="AC54" s="72" t="s">
        <v>878</v>
      </c>
      <c r="AD54" s="72" t="s">
        <v>877</v>
      </c>
      <c r="AE54" s="72" t="s">
        <v>877</v>
      </c>
      <c r="AF54" s="72" t="s">
        <v>877</v>
      </c>
      <c r="AG54" s="76" t="s">
        <v>12</v>
      </c>
      <c r="AH54" s="72"/>
    </row>
    <row r="55" spans="1:34" ht="20.149999999999999" customHeight="1">
      <c r="A55" s="3" t="str">
        <f t="shared" si="1"/>
        <v>안전한 식수 공급을 위한 정수기 보급 사업 : CPA 59(한국 지원)2차</v>
      </c>
      <c r="B55" s="69">
        <v>54</v>
      </c>
      <c r="C55" s="70" t="s">
        <v>209</v>
      </c>
      <c r="D55" s="70" t="s">
        <v>922</v>
      </c>
      <c r="E55" s="70" t="s">
        <v>817</v>
      </c>
      <c r="F55" s="70" t="s">
        <v>875</v>
      </c>
      <c r="G55" s="70" t="s">
        <v>876</v>
      </c>
      <c r="H55" s="63" t="str">
        <f t="shared" si="2"/>
        <v>2차</v>
      </c>
      <c r="I55" s="70" t="str">
        <f t="shared" si="0"/>
        <v>2019-05-23</v>
      </c>
      <c r="J55" s="70" t="s">
        <v>271</v>
      </c>
      <c r="K55" s="70" t="s">
        <v>822</v>
      </c>
      <c r="L55" s="70" t="str">
        <f>LEFT(VLOOKUP(D55,'국외인증(ORS)'!L:BA,33,0),10)</f>
        <v>2021-10-08</v>
      </c>
      <c r="M55" s="71" t="str">
        <f t="shared" si="3"/>
        <v>X</v>
      </c>
      <c r="N55" s="70" t="s">
        <v>819</v>
      </c>
      <c r="O55" s="70" t="s">
        <v>823</v>
      </c>
      <c r="P55" s="63" t="str">
        <f>VLOOKUP(A55,'국외인증(ORS)'!A:AQ, 43, 0)</f>
        <v>심의승인</v>
      </c>
      <c r="Q55" s="71" t="s">
        <v>245</v>
      </c>
      <c r="R55" s="71" t="s">
        <v>271</v>
      </c>
      <c r="S55" s="71" t="s">
        <v>225</v>
      </c>
      <c r="T55" s="123" t="str">
        <f t="shared" si="4"/>
        <v/>
      </c>
      <c r="U55" s="71" t="s">
        <v>229</v>
      </c>
      <c r="V55" s="71" t="s">
        <v>225</v>
      </c>
      <c r="W55" s="71" t="s">
        <v>137</v>
      </c>
      <c r="X55" s="72" t="s">
        <v>735</v>
      </c>
      <c r="Y55" s="73" t="s">
        <v>463</v>
      </c>
      <c r="Z55" s="72" t="s">
        <v>877</v>
      </c>
      <c r="AA55" s="72" t="s">
        <v>877</v>
      </c>
      <c r="AB55" s="72" t="s">
        <v>877</v>
      </c>
      <c r="AC55" s="72" t="s">
        <v>878</v>
      </c>
      <c r="AD55" s="72" t="s">
        <v>877</v>
      </c>
      <c r="AE55" s="72" t="s">
        <v>877</v>
      </c>
      <c r="AF55" s="72" t="s">
        <v>877</v>
      </c>
      <c r="AG55" s="76" t="s">
        <v>12</v>
      </c>
      <c r="AH55" s="72"/>
    </row>
    <row r="56" spans="1:34" ht="20.149999999999999" customHeight="1">
      <c r="A56" s="3" t="str">
        <f t="shared" si="1"/>
        <v>안전한 식수 공급을 위한 정수기 보급 사업 : CPA 58(한국 지원)2차</v>
      </c>
      <c r="B56" s="69">
        <v>55</v>
      </c>
      <c r="C56" s="70" t="s">
        <v>209</v>
      </c>
      <c r="D56" s="70" t="s">
        <v>923</v>
      </c>
      <c r="E56" s="70" t="s">
        <v>817</v>
      </c>
      <c r="F56" s="70" t="s">
        <v>875</v>
      </c>
      <c r="G56" s="70" t="s">
        <v>876</v>
      </c>
      <c r="H56" s="63" t="str">
        <f t="shared" si="2"/>
        <v>2차</v>
      </c>
      <c r="I56" s="70" t="str">
        <f t="shared" si="0"/>
        <v>2019-05-23</v>
      </c>
      <c r="J56" s="70" t="s">
        <v>271</v>
      </c>
      <c r="K56" s="70" t="s">
        <v>822</v>
      </c>
      <c r="L56" s="70" t="str">
        <f>LEFT(VLOOKUP(D56,'국외인증(ORS)'!L:BA,33,0),10)</f>
        <v>2021-10-08</v>
      </c>
      <c r="M56" s="71" t="str">
        <f t="shared" si="3"/>
        <v>X</v>
      </c>
      <c r="N56" s="70" t="s">
        <v>819</v>
      </c>
      <c r="O56" s="70" t="s">
        <v>823</v>
      </c>
      <c r="P56" s="63" t="str">
        <f>VLOOKUP(A56,'국외인증(ORS)'!A:AQ, 43, 0)</f>
        <v>심의승인</v>
      </c>
      <c r="Q56" s="71" t="s">
        <v>245</v>
      </c>
      <c r="R56" s="71" t="s">
        <v>271</v>
      </c>
      <c r="S56" s="71" t="s">
        <v>225</v>
      </c>
      <c r="T56" s="123" t="str">
        <f t="shared" si="4"/>
        <v/>
      </c>
      <c r="U56" s="71" t="s">
        <v>229</v>
      </c>
      <c r="V56" s="71" t="s">
        <v>225</v>
      </c>
      <c r="W56" s="71" t="s">
        <v>137</v>
      </c>
      <c r="X56" s="72" t="s">
        <v>735</v>
      </c>
      <c r="Y56" s="73" t="s">
        <v>463</v>
      </c>
      <c r="Z56" s="72" t="s">
        <v>877</v>
      </c>
      <c r="AA56" s="72" t="s">
        <v>877</v>
      </c>
      <c r="AB56" s="72" t="s">
        <v>877</v>
      </c>
      <c r="AC56" s="72" t="s">
        <v>878</v>
      </c>
      <c r="AD56" s="72" t="s">
        <v>877</v>
      </c>
      <c r="AE56" s="72" t="s">
        <v>877</v>
      </c>
      <c r="AF56" s="72" t="s">
        <v>877</v>
      </c>
      <c r="AG56" s="76" t="s">
        <v>12</v>
      </c>
      <c r="AH56" s="72"/>
    </row>
    <row r="57" spans="1:34" ht="20.149999999999999" customHeight="1">
      <c r="A57" s="3" t="str">
        <f t="shared" si="1"/>
        <v>안전한 식수 공급을 위한 정수기 보급 사업 : CPA 57(한국 지원)2차</v>
      </c>
      <c r="B57" s="69">
        <v>56</v>
      </c>
      <c r="C57" s="70" t="s">
        <v>209</v>
      </c>
      <c r="D57" s="70" t="s">
        <v>924</v>
      </c>
      <c r="E57" s="70" t="s">
        <v>817</v>
      </c>
      <c r="F57" s="70" t="s">
        <v>875</v>
      </c>
      <c r="G57" s="70" t="s">
        <v>876</v>
      </c>
      <c r="H57" s="63" t="str">
        <f t="shared" si="2"/>
        <v>2차</v>
      </c>
      <c r="I57" s="70" t="str">
        <f t="shared" si="0"/>
        <v>2019-05-23</v>
      </c>
      <c r="J57" s="70" t="s">
        <v>271</v>
      </c>
      <c r="K57" s="70" t="s">
        <v>822</v>
      </c>
      <c r="L57" s="70" t="str">
        <f>LEFT(VLOOKUP(D57,'국외인증(ORS)'!L:BA,33,0),10)</f>
        <v>2021-10-08</v>
      </c>
      <c r="M57" s="71" t="str">
        <f t="shared" si="3"/>
        <v>X</v>
      </c>
      <c r="N57" s="70" t="s">
        <v>819</v>
      </c>
      <c r="O57" s="70" t="s">
        <v>823</v>
      </c>
      <c r="P57" s="63" t="str">
        <f>VLOOKUP(A57,'국외인증(ORS)'!A:AQ, 43, 0)</f>
        <v>심의승인</v>
      </c>
      <c r="Q57" s="71" t="s">
        <v>245</v>
      </c>
      <c r="R57" s="71" t="s">
        <v>271</v>
      </c>
      <c r="S57" s="71" t="s">
        <v>225</v>
      </c>
      <c r="T57" s="123" t="str">
        <f t="shared" si="4"/>
        <v/>
      </c>
      <c r="U57" s="71" t="s">
        <v>229</v>
      </c>
      <c r="V57" s="71" t="s">
        <v>225</v>
      </c>
      <c r="W57" s="71" t="s">
        <v>137</v>
      </c>
      <c r="X57" s="72" t="s">
        <v>735</v>
      </c>
      <c r="Y57" s="73" t="s">
        <v>463</v>
      </c>
      <c r="Z57" s="72" t="s">
        <v>877</v>
      </c>
      <c r="AA57" s="72" t="s">
        <v>877</v>
      </c>
      <c r="AB57" s="72" t="s">
        <v>877</v>
      </c>
      <c r="AC57" s="72" t="s">
        <v>878</v>
      </c>
      <c r="AD57" s="72" t="s">
        <v>877</v>
      </c>
      <c r="AE57" s="72" t="s">
        <v>877</v>
      </c>
      <c r="AF57" s="72" t="s">
        <v>877</v>
      </c>
      <c r="AG57" s="76" t="s">
        <v>12</v>
      </c>
      <c r="AH57" s="72"/>
    </row>
    <row r="58" spans="1:34" ht="20.149999999999999" customHeight="1">
      <c r="A58" s="3" t="str">
        <f t="shared" si="1"/>
        <v>안전한 식수 공급을 위한 정수기 보급 사업 : CPA 56(한국 지원)2차</v>
      </c>
      <c r="B58" s="69">
        <v>57</v>
      </c>
      <c r="C58" s="70" t="s">
        <v>209</v>
      </c>
      <c r="D58" s="70" t="s">
        <v>925</v>
      </c>
      <c r="E58" s="70" t="s">
        <v>817</v>
      </c>
      <c r="F58" s="70" t="s">
        <v>875</v>
      </c>
      <c r="G58" s="70" t="s">
        <v>876</v>
      </c>
      <c r="H58" s="63" t="str">
        <f t="shared" si="2"/>
        <v>2차</v>
      </c>
      <c r="I58" s="70" t="str">
        <f t="shared" si="0"/>
        <v>2019-05-23</v>
      </c>
      <c r="J58" s="70" t="s">
        <v>271</v>
      </c>
      <c r="K58" s="70" t="s">
        <v>822</v>
      </c>
      <c r="L58" s="70" t="str">
        <f>LEFT(VLOOKUP(D58,'국외인증(ORS)'!L:BA,33,0),10)</f>
        <v>2021-10-08</v>
      </c>
      <c r="M58" s="71" t="str">
        <f t="shared" si="3"/>
        <v>X</v>
      </c>
      <c r="N58" s="70" t="s">
        <v>819</v>
      </c>
      <c r="O58" s="70" t="s">
        <v>823</v>
      </c>
      <c r="P58" s="63" t="str">
        <f>VLOOKUP(A58,'국외인증(ORS)'!A:AQ, 43, 0)</f>
        <v>심의승인</v>
      </c>
      <c r="Q58" s="71" t="s">
        <v>245</v>
      </c>
      <c r="R58" s="71" t="s">
        <v>271</v>
      </c>
      <c r="S58" s="71" t="s">
        <v>225</v>
      </c>
      <c r="T58" s="123" t="str">
        <f t="shared" si="4"/>
        <v/>
      </c>
      <c r="U58" s="71" t="s">
        <v>229</v>
      </c>
      <c r="V58" s="71" t="s">
        <v>225</v>
      </c>
      <c r="W58" s="71" t="s">
        <v>137</v>
      </c>
      <c r="X58" s="72" t="s">
        <v>735</v>
      </c>
      <c r="Y58" s="73" t="s">
        <v>463</v>
      </c>
      <c r="Z58" s="72" t="s">
        <v>877</v>
      </c>
      <c r="AA58" s="72" t="s">
        <v>877</v>
      </c>
      <c r="AB58" s="72" t="s">
        <v>877</v>
      </c>
      <c r="AC58" s="72" t="s">
        <v>878</v>
      </c>
      <c r="AD58" s="72" t="s">
        <v>877</v>
      </c>
      <c r="AE58" s="72" t="s">
        <v>877</v>
      </c>
      <c r="AF58" s="72" t="s">
        <v>877</v>
      </c>
      <c r="AG58" s="76" t="s">
        <v>12</v>
      </c>
      <c r="AH58" s="72"/>
    </row>
    <row r="59" spans="1:34" ht="20.149999999999999" customHeight="1">
      <c r="A59" s="3" t="str">
        <f t="shared" si="1"/>
        <v>안전한 식수 공급을 위한 정수기 보급 사업 : CPA 55(한국 지원)2차</v>
      </c>
      <c r="B59" s="69">
        <v>58</v>
      </c>
      <c r="C59" s="70" t="s">
        <v>209</v>
      </c>
      <c r="D59" s="70" t="s">
        <v>926</v>
      </c>
      <c r="E59" s="70" t="s">
        <v>817</v>
      </c>
      <c r="F59" s="70" t="s">
        <v>875</v>
      </c>
      <c r="G59" s="70" t="s">
        <v>876</v>
      </c>
      <c r="H59" s="63" t="str">
        <f t="shared" si="2"/>
        <v>2차</v>
      </c>
      <c r="I59" s="70" t="str">
        <f t="shared" si="0"/>
        <v>2019-05-23</v>
      </c>
      <c r="J59" s="70" t="s">
        <v>271</v>
      </c>
      <c r="K59" s="70" t="s">
        <v>822</v>
      </c>
      <c r="L59" s="70" t="str">
        <f>LEFT(VLOOKUP(D59,'국외인증(ORS)'!L:BA,33,0),10)</f>
        <v>2021-10-08</v>
      </c>
      <c r="M59" s="71" t="str">
        <f t="shared" si="3"/>
        <v>X</v>
      </c>
      <c r="N59" s="70" t="s">
        <v>819</v>
      </c>
      <c r="O59" s="70" t="s">
        <v>823</v>
      </c>
      <c r="P59" s="63" t="str">
        <f>VLOOKUP(A59,'국외인증(ORS)'!A:AQ, 43, 0)</f>
        <v>심의승인</v>
      </c>
      <c r="Q59" s="71" t="s">
        <v>245</v>
      </c>
      <c r="R59" s="71" t="s">
        <v>271</v>
      </c>
      <c r="S59" s="71" t="s">
        <v>225</v>
      </c>
      <c r="T59" s="123" t="str">
        <f t="shared" si="4"/>
        <v/>
      </c>
      <c r="U59" s="71" t="s">
        <v>229</v>
      </c>
      <c r="V59" s="71" t="s">
        <v>225</v>
      </c>
      <c r="W59" s="71" t="s">
        <v>137</v>
      </c>
      <c r="X59" s="72" t="s">
        <v>735</v>
      </c>
      <c r="Y59" s="73" t="s">
        <v>463</v>
      </c>
      <c r="Z59" s="72" t="s">
        <v>877</v>
      </c>
      <c r="AA59" s="72" t="s">
        <v>877</v>
      </c>
      <c r="AB59" s="72" t="s">
        <v>877</v>
      </c>
      <c r="AC59" s="72" t="s">
        <v>878</v>
      </c>
      <c r="AD59" s="72" t="s">
        <v>877</v>
      </c>
      <c r="AE59" s="72" t="s">
        <v>877</v>
      </c>
      <c r="AF59" s="72" t="s">
        <v>877</v>
      </c>
      <c r="AG59" s="76" t="s">
        <v>12</v>
      </c>
      <c r="AH59" s="72"/>
    </row>
    <row r="60" spans="1:34" ht="20.149999999999999" customHeight="1">
      <c r="A60" s="3" t="str">
        <f t="shared" si="1"/>
        <v>안전한 식수 공급을 위한 정수기 보급 사업 : CPA 54(한국 지원)2차</v>
      </c>
      <c r="B60" s="69">
        <v>59</v>
      </c>
      <c r="C60" s="70" t="s">
        <v>209</v>
      </c>
      <c r="D60" s="70" t="s">
        <v>927</v>
      </c>
      <c r="E60" s="70" t="s">
        <v>817</v>
      </c>
      <c r="F60" s="70" t="s">
        <v>875</v>
      </c>
      <c r="G60" s="70" t="s">
        <v>876</v>
      </c>
      <c r="H60" s="63" t="str">
        <f t="shared" si="2"/>
        <v>2차</v>
      </c>
      <c r="I60" s="70" t="str">
        <f t="shared" si="0"/>
        <v>2019-05-23</v>
      </c>
      <c r="J60" s="70" t="s">
        <v>271</v>
      </c>
      <c r="K60" s="70" t="s">
        <v>822</v>
      </c>
      <c r="L60" s="70" t="str">
        <f>LEFT(VLOOKUP(D60,'국외인증(ORS)'!L:BA,33,0),10)</f>
        <v>2021-10-08</v>
      </c>
      <c r="M60" s="71" t="str">
        <f t="shared" si="3"/>
        <v>X</v>
      </c>
      <c r="N60" s="70" t="s">
        <v>819</v>
      </c>
      <c r="O60" s="70" t="s">
        <v>823</v>
      </c>
      <c r="P60" s="63" t="str">
        <f>VLOOKUP(A60,'국외인증(ORS)'!A:AQ, 43, 0)</f>
        <v>심의승인</v>
      </c>
      <c r="Q60" s="71" t="s">
        <v>245</v>
      </c>
      <c r="R60" s="71" t="s">
        <v>271</v>
      </c>
      <c r="S60" s="71" t="s">
        <v>225</v>
      </c>
      <c r="T60" s="123" t="str">
        <f t="shared" si="4"/>
        <v/>
      </c>
      <c r="U60" s="71" t="s">
        <v>229</v>
      </c>
      <c r="V60" s="71" t="s">
        <v>225</v>
      </c>
      <c r="W60" s="71" t="s">
        <v>137</v>
      </c>
      <c r="X60" s="72" t="s">
        <v>735</v>
      </c>
      <c r="Y60" s="73" t="s">
        <v>463</v>
      </c>
      <c r="Z60" s="72" t="s">
        <v>877</v>
      </c>
      <c r="AA60" s="72" t="s">
        <v>877</v>
      </c>
      <c r="AB60" s="72" t="s">
        <v>877</v>
      </c>
      <c r="AC60" s="72" t="s">
        <v>878</v>
      </c>
      <c r="AD60" s="72" t="s">
        <v>877</v>
      </c>
      <c r="AE60" s="72" t="s">
        <v>877</v>
      </c>
      <c r="AF60" s="72" t="s">
        <v>877</v>
      </c>
      <c r="AG60" s="76" t="s">
        <v>12</v>
      </c>
      <c r="AH60" s="72"/>
    </row>
    <row r="61" spans="1:34" ht="20.149999999999999" customHeight="1">
      <c r="A61" s="3" t="str">
        <f t="shared" si="1"/>
        <v>안전한 식수 공급을 위한 정수기 보급 사업 : CPA 53(한국 지원)2차</v>
      </c>
      <c r="B61" s="69">
        <v>60</v>
      </c>
      <c r="C61" s="70" t="s">
        <v>209</v>
      </c>
      <c r="D61" s="70" t="s">
        <v>928</v>
      </c>
      <c r="E61" s="70" t="s">
        <v>817</v>
      </c>
      <c r="F61" s="70" t="s">
        <v>875</v>
      </c>
      <c r="G61" s="70" t="s">
        <v>876</v>
      </c>
      <c r="H61" s="63" t="str">
        <f t="shared" si="2"/>
        <v>2차</v>
      </c>
      <c r="I61" s="70" t="str">
        <f t="shared" si="0"/>
        <v>2019-05-23</v>
      </c>
      <c r="J61" s="70" t="s">
        <v>271</v>
      </c>
      <c r="K61" s="70" t="s">
        <v>822</v>
      </c>
      <c r="L61" s="70" t="str">
        <f>LEFT(VLOOKUP(D61,'국외인증(ORS)'!L:BA,33,0),10)</f>
        <v>2021-10-08</v>
      </c>
      <c r="M61" s="71" t="str">
        <f t="shared" si="3"/>
        <v>X</v>
      </c>
      <c r="N61" s="70" t="s">
        <v>819</v>
      </c>
      <c r="O61" s="70" t="s">
        <v>823</v>
      </c>
      <c r="P61" s="63" t="str">
        <f>VLOOKUP(A61,'국외인증(ORS)'!A:AQ, 43, 0)</f>
        <v>심의승인</v>
      </c>
      <c r="Q61" s="71" t="s">
        <v>245</v>
      </c>
      <c r="R61" s="71" t="s">
        <v>271</v>
      </c>
      <c r="S61" s="71" t="s">
        <v>225</v>
      </c>
      <c r="T61" s="123" t="str">
        <f t="shared" si="4"/>
        <v/>
      </c>
      <c r="U61" s="71" t="s">
        <v>229</v>
      </c>
      <c r="V61" s="71" t="s">
        <v>225</v>
      </c>
      <c r="W61" s="71" t="s">
        <v>137</v>
      </c>
      <c r="X61" s="72" t="s">
        <v>735</v>
      </c>
      <c r="Y61" s="73" t="s">
        <v>463</v>
      </c>
      <c r="Z61" s="72" t="s">
        <v>877</v>
      </c>
      <c r="AA61" s="72" t="s">
        <v>877</v>
      </c>
      <c r="AB61" s="72" t="s">
        <v>877</v>
      </c>
      <c r="AC61" s="72" t="s">
        <v>878</v>
      </c>
      <c r="AD61" s="72" t="s">
        <v>877</v>
      </c>
      <c r="AE61" s="72" t="s">
        <v>877</v>
      </c>
      <c r="AF61" s="72" t="s">
        <v>877</v>
      </c>
      <c r="AG61" s="76" t="s">
        <v>12</v>
      </c>
      <c r="AH61" s="72"/>
    </row>
    <row r="62" spans="1:34" ht="20.149999999999999" customHeight="1">
      <c r="A62" s="3" t="str">
        <f t="shared" si="1"/>
        <v>안전한 식수 공급을 위한 정수기 보급 사업 : CPA 52(한국 지원)2차</v>
      </c>
      <c r="B62" s="69">
        <v>61</v>
      </c>
      <c r="C62" s="70" t="s">
        <v>209</v>
      </c>
      <c r="D62" s="70" t="s">
        <v>929</v>
      </c>
      <c r="E62" s="70" t="s">
        <v>817</v>
      </c>
      <c r="F62" s="70" t="s">
        <v>875</v>
      </c>
      <c r="G62" s="70" t="s">
        <v>876</v>
      </c>
      <c r="H62" s="63" t="str">
        <f t="shared" si="2"/>
        <v>2차</v>
      </c>
      <c r="I62" s="70" t="str">
        <f t="shared" si="0"/>
        <v>2019-05-23</v>
      </c>
      <c r="J62" s="70" t="s">
        <v>271</v>
      </c>
      <c r="K62" s="70" t="s">
        <v>822</v>
      </c>
      <c r="L62" s="70" t="str">
        <f>LEFT(VLOOKUP(D62,'국외인증(ORS)'!L:BA,33,0),10)</f>
        <v>2021-10-08</v>
      </c>
      <c r="M62" s="71" t="str">
        <f t="shared" si="3"/>
        <v>X</v>
      </c>
      <c r="N62" s="70" t="s">
        <v>819</v>
      </c>
      <c r="O62" s="70" t="s">
        <v>823</v>
      </c>
      <c r="P62" s="63" t="str">
        <f>VLOOKUP(A62,'국외인증(ORS)'!A:AQ, 43, 0)</f>
        <v>심의승인</v>
      </c>
      <c r="Q62" s="71" t="s">
        <v>245</v>
      </c>
      <c r="R62" s="71" t="s">
        <v>271</v>
      </c>
      <c r="S62" s="71" t="s">
        <v>225</v>
      </c>
      <c r="T62" s="123" t="str">
        <f t="shared" si="4"/>
        <v/>
      </c>
      <c r="U62" s="71" t="s">
        <v>229</v>
      </c>
      <c r="V62" s="71" t="s">
        <v>225</v>
      </c>
      <c r="W62" s="71" t="s">
        <v>137</v>
      </c>
      <c r="X62" s="72" t="s">
        <v>735</v>
      </c>
      <c r="Y62" s="73" t="s">
        <v>463</v>
      </c>
      <c r="Z62" s="72" t="s">
        <v>877</v>
      </c>
      <c r="AA62" s="72" t="s">
        <v>877</v>
      </c>
      <c r="AB62" s="72" t="s">
        <v>877</v>
      </c>
      <c r="AC62" s="72" t="s">
        <v>878</v>
      </c>
      <c r="AD62" s="72" t="s">
        <v>877</v>
      </c>
      <c r="AE62" s="72" t="s">
        <v>877</v>
      </c>
      <c r="AF62" s="72" t="s">
        <v>877</v>
      </c>
      <c r="AG62" s="76" t="s">
        <v>12</v>
      </c>
      <c r="AH62" s="72"/>
    </row>
    <row r="63" spans="1:34" ht="20.149999999999999" customHeight="1">
      <c r="A63" s="3" t="str">
        <f t="shared" si="1"/>
        <v>안전한 식수 공급을 위한 정수기 보급 사업 : CPA 51(한국 지원)2차</v>
      </c>
      <c r="B63" s="69">
        <v>62</v>
      </c>
      <c r="C63" s="70" t="s">
        <v>209</v>
      </c>
      <c r="D63" s="70" t="s">
        <v>930</v>
      </c>
      <c r="E63" s="70" t="s">
        <v>817</v>
      </c>
      <c r="F63" s="70" t="s">
        <v>875</v>
      </c>
      <c r="G63" s="70" t="s">
        <v>876</v>
      </c>
      <c r="H63" s="63" t="str">
        <f t="shared" si="2"/>
        <v>2차</v>
      </c>
      <c r="I63" s="70" t="str">
        <f t="shared" si="0"/>
        <v>2019-05-23</v>
      </c>
      <c r="J63" s="70" t="s">
        <v>271</v>
      </c>
      <c r="K63" s="70" t="s">
        <v>822</v>
      </c>
      <c r="L63" s="70" t="str">
        <f>LEFT(VLOOKUP(D63,'국외인증(ORS)'!L:BA,33,0),10)</f>
        <v>2021-10-08</v>
      </c>
      <c r="M63" s="71" t="str">
        <f t="shared" si="3"/>
        <v>X</v>
      </c>
      <c r="N63" s="70" t="s">
        <v>819</v>
      </c>
      <c r="O63" s="70" t="s">
        <v>823</v>
      </c>
      <c r="P63" s="63" t="str">
        <f>VLOOKUP(A63,'국외인증(ORS)'!A:AQ, 43, 0)</f>
        <v>심의승인</v>
      </c>
      <c r="Q63" s="71" t="s">
        <v>245</v>
      </c>
      <c r="R63" s="71" t="s">
        <v>271</v>
      </c>
      <c r="S63" s="71" t="s">
        <v>225</v>
      </c>
      <c r="T63" s="123" t="str">
        <f t="shared" si="4"/>
        <v/>
      </c>
      <c r="U63" s="71" t="s">
        <v>229</v>
      </c>
      <c r="V63" s="71" t="s">
        <v>225</v>
      </c>
      <c r="W63" s="71" t="s">
        <v>137</v>
      </c>
      <c r="X63" s="72" t="s">
        <v>735</v>
      </c>
      <c r="Y63" s="73" t="s">
        <v>463</v>
      </c>
      <c r="Z63" s="72" t="s">
        <v>877</v>
      </c>
      <c r="AA63" s="72" t="s">
        <v>877</v>
      </c>
      <c r="AB63" s="72" t="s">
        <v>877</v>
      </c>
      <c r="AC63" s="72" t="s">
        <v>878</v>
      </c>
      <c r="AD63" s="72" t="s">
        <v>877</v>
      </c>
      <c r="AE63" s="72" t="s">
        <v>877</v>
      </c>
      <c r="AF63" s="72" t="s">
        <v>877</v>
      </c>
      <c r="AG63" s="76" t="s">
        <v>12</v>
      </c>
      <c r="AH63" s="72"/>
    </row>
    <row r="64" spans="1:34" ht="20.149999999999999" customHeight="1">
      <c r="A64" s="3" t="str">
        <f t="shared" si="1"/>
        <v>안전한 식수 공급을 위한 정수기 보급 사업 : CPA 50(한국 지원)2차</v>
      </c>
      <c r="B64" s="69">
        <v>63</v>
      </c>
      <c r="C64" s="70" t="s">
        <v>209</v>
      </c>
      <c r="D64" s="70" t="s">
        <v>931</v>
      </c>
      <c r="E64" s="70" t="s">
        <v>817</v>
      </c>
      <c r="F64" s="70" t="s">
        <v>875</v>
      </c>
      <c r="G64" s="70" t="s">
        <v>876</v>
      </c>
      <c r="H64" s="63" t="str">
        <f t="shared" si="2"/>
        <v>2차</v>
      </c>
      <c r="I64" s="70" t="str">
        <f t="shared" si="0"/>
        <v>2019-05-23</v>
      </c>
      <c r="J64" s="70" t="s">
        <v>271</v>
      </c>
      <c r="K64" s="70" t="s">
        <v>822</v>
      </c>
      <c r="L64" s="70" t="str">
        <f>LEFT(VLOOKUP(D64,'국외인증(ORS)'!L:BA,33,0),10)</f>
        <v>2021-10-08</v>
      </c>
      <c r="M64" s="71" t="str">
        <f t="shared" si="3"/>
        <v>X</v>
      </c>
      <c r="N64" s="70" t="s">
        <v>819</v>
      </c>
      <c r="O64" s="70" t="s">
        <v>823</v>
      </c>
      <c r="P64" s="63" t="str">
        <f>VLOOKUP(A64,'국외인증(ORS)'!A:AQ, 43, 0)</f>
        <v>심의승인</v>
      </c>
      <c r="Q64" s="71" t="s">
        <v>245</v>
      </c>
      <c r="R64" s="71" t="s">
        <v>271</v>
      </c>
      <c r="S64" s="71" t="s">
        <v>225</v>
      </c>
      <c r="T64" s="123" t="str">
        <f t="shared" si="4"/>
        <v/>
      </c>
      <c r="U64" s="71" t="s">
        <v>229</v>
      </c>
      <c r="V64" s="71" t="s">
        <v>225</v>
      </c>
      <c r="W64" s="71" t="s">
        <v>137</v>
      </c>
      <c r="X64" s="72" t="s">
        <v>735</v>
      </c>
      <c r="Y64" s="73" t="s">
        <v>463</v>
      </c>
      <c r="Z64" s="72" t="s">
        <v>877</v>
      </c>
      <c r="AA64" s="72" t="s">
        <v>877</v>
      </c>
      <c r="AB64" s="72" t="s">
        <v>877</v>
      </c>
      <c r="AC64" s="72" t="s">
        <v>878</v>
      </c>
      <c r="AD64" s="72" t="s">
        <v>877</v>
      </c>
      <c r="AE64" s="72" t="s">
        <v>877</v>
      </c>
      <c r="AF64" s="72" t="s">
        <v>877</v>
      </c>
      <c r="AG64" s="76" t="s">
        <v>12</v>
      </c>
      <c r="AH64" s="72"/>
    </row>
    <row r="65" spans="1:34" ht="20.149999999999999" customHeight="1">
      <c r="A65" s="3" t="str">
        <f t="shared" si="1"/>
        <v>안전한 식수 공급을 위한 정수기 보급 사업 : CPA 49(한국 지원)2차</v>
      </c>
      <c r="B65" s="69">
        <v>64</v>
      </c>
      <c r="C65" s="70" t="s">
        <v>209</v>
      </c>
      <c r="D65" s="70" t="s">
        <v>932</v>
      </c>
      <c r="E65" s="70" t="s">
        <v>817</v>
      </c>
      <c r="F65" s="70" t="s">
        <v>875</v>
      </c>
      <c r="G65" s="70" t="s">
        <v>876</v>
      </c>
      <c r="H65" s="63" t="str">
        <f t="shared" si="2"/>
        <v>2차</v>
      </c>
      <c r="I65" s="70" t="str">
        <f t="shared" si="0"/>
        <v>2019-05-23</v>
      </c>
      <c r="J65" s="70" t="s">
        <v>271</v>
      </c>
      <c r="K65" s="70" t="s">
        <v>822</v>
      </c>
      <c r="L65" s="70" t="str">
        <f>LEFT(VLOOKUP(D65,'국외인증(ORS)'!L:BA,33,0),10)</f>
        <v>2021-10-08</v>
      </c>
      <c r="M65" s="71" t="str">
        <f t="shared" si="3"/>
        <v>X</v>
      </c>
      <c r="N65" s="70" t="s">
        <v>819</v>
      </c>
      <c r="O65" s="70" t="s">
        <v>823</v>
      </c>
      <c r="P65" s="63" t="str">
        <f>VLOOKUP(A65,'국외인증(ORS)'!A:AQ, 43, 0)</f>
        <v>심의승인</v>
      </c>
      <c r="Q65" s="71" t="s">
        <v>245</v>
      </c>
      <c r="R65" s="71" t="s">
        <v>271</v>
      </c>
      <c r="S65" s="71" t="s">
        <v>225</v>
      </c>
      <c r="T65" s="123" t="str">
        <f t="shared" si="4"/>
        <v/>
      </c>
      <c r="U65" s="71" t="s">
        <v>229</v>
      </c>
      <c r="V65" s="71" t="s">
        <v>225</v>
      </c>
      <c r="W65" s="71" t="s">
        <v>137</v>
      </c>
      <c r="X65" s="72" t="s">
        <v>735</v>
      </c>
      <c r="Y65" s="73" t="s">
        <v>463</v>
      </c>
      <c r="Z65" s="72" t="s">
        <v>877</v>
      </c>
      <c r="AA65" s="72" t="s">
        <v>877</v>
      </c>
      <c r="AB65" s="72" t="s">
        <v>877</v>
      </c>
      <c r="AC65" s="72" t="s">
        <v>878</v>
      </c>
      <c r="AD65" s="72" t="s">
        <v>877</v>
      </c>
      <c r="AE65" s="72" t="s">
        <v>877</v>
      </c>
      <c r="AF65" s="72" t="s">
        <v>877</v>
      </c>
      <c r="AG65" s="76" t="s">
        <v>12</v>
      </c>
      <c r="AH65" s="72"/>
    </row>
    <row r="66" spans="1:34" ht="20.149999999999999" customHeight="1">
      <c r="A66" s="3" t="str">
        <f t="shared" si="1"/>
        <v>안전한 식수 공급을 위한 정수기 보급 사업 : CPA 48(한국 지원)2차</v>
      </c>
      <c r="B66" s="69">
        <v>65</v>
      </c>
      <c r="C66" s="70" t="s">
        <v>209</v>
      </c>
      <c r="D66" s="70" t="s">
        <v>933</v>
      </c>
      <c r="E66" s="70" t="s">
        <v>817</v>
      </c>
      <c r="F66" s="70" t="s">
        <v>875</v>
      </c>
      <c r="G66" s="70" t="s">
        <v>876</v>
      </c>
      <c r="H66" s="63" t="str">
        <f t="shared" si="2"/>
        <v>2차</v>
      </c>
      <c r="I66" s="70" t="str">
        <f t="shared" ref="I66:I76" si="5">MID(G66,FINDB("(",G66),10)</f>
        <v>2019-05-23</v>
      </c>
      <c r="J66" s="70" t="s">
        <v>271</v>
      </c>
      <c r="K66" s="70" t="s">
        <v>822</v>
      </c>
      <c r="L66" s="70" t="str">
        <f>LEFT(VLOOKUP(D66,'국외인증(ORS)'!L:BA,33,0),10)</f>
        <v>2021-10-08</v>
      </c>
      <c r="M66" s="71" t="str">
        <f t="shared" si="3"/>
        <v>X</v>
      </c>
      <c r="N66" s="70" t="s">
        <v>819</v>
      </c>
      <c r="O66" s="70" t="s">
        <v>823</v>
      </c>
      <c r="P66" s="63" t="str">
        <f>VLOOKUP(A66,'국외인증(ORS)'!A:AQ, 43, 0)</f>
        <v>심의승인</v>
      </c>
      <c r="Q66" s="71" t="s">
        <v>245</v>
      </c>
      <c r="R66" s="71" t="s">
        <v>271</v>
      </c>
      <c r="S66" s="71" t="s">
        <v>225</v>
      </c>
      <c r="T66" s="123" t="str">
        <f t="shared" si="4"/>
        <v/>
      </c>
      <c r="U66" s="71" t="s">
        <v>229</v>
      </c>
      <c r="V66" s="71" t="s">
        <v>225</v>
      </c>
      <c r="W66" s="71" t="s">
        <v>137</v>
      </c>
      <c r="X66" s="72" t="s">
        <v>735</v>
      </c>
      <c r="Y66" s="73" t="s">
        <v>463</v>
      </c>
      <c r="Z66" s="72" t="s">
        <v>877</v>
      </c>
      <c r="AA66" s="72" t="s">
        <v>877</v>
      </c>
      <c r="AB66" s="72" t="s">
        <v>877</v>
      </c>
      <c r="AC66" s="72" t="s">
        <v>878</v>
      </c>
      <c r="AD66" s="72" t="s">
        <v>877</v>
      </c>
      <c r="AE66" s="72" t="s">
        <v>877</v>
      </c>
      <c r="AF66" s="72" t="s">
        <v>877</v>
      </c>
      <c r="AG66" s="76" t="s">
        <v>12</v>
      </c>
      <c r="AH66" s="72"/>
    </row>
    <row r="67" spans="1:34" ht="20.149999999999999" customHeight="1">
      <c r="A67" s="3" t="str">
        <f t="shared" ref="A67:A76" si="6">D67&amp;H67</f>
        <v>안전한 식수 공급을 위한 정수기 보급 사업 : CPA 47(한국 지원)2차</v>
      </c>
      <c r="B67" s="69">
        <v>66</v>
      </c>
      <c r="C67" s="70" t="s">
        <v>209</v>
      </c>
      <c r="D67" s="70" t="s">
        <v>934</v>
      </c>
      <c r="E67" s="70" t="s">
        <v>817</v>
      </c>
      <c r="F67" s="70" t="s">
        <v>875</v>
      </c>
      <c r="G67" s="70" t="s">
        <v>876</v>
      </c>
      <c r="H67" s="63" t="str">
        <f t="shared" ref="H67:H76" si="7">LEFT(G67,FIND("차",G67))</f>
        <v>2차</v>
      </c>
      <c r="I67" s="70" t="str">
        <f t="shared" si="5"/>
        <v>2019-05-23</v>
      </c>
      <c r="J67" s="70" t="s">
        <v>271</v>
      </c>
      <c r="K67" s="70" t="s">
        <v>822</v>
      </c>
      <c r="L67" s="70" t="str">
        <f>LEFT(VLOOKUP(D67,'국외인증(ORS)'!L:BA,33,0),10)</f>
        <v>2021-10-08</v>
      </c>
      <c r="M67" s="71" t="str">
        <f t="shared" ref="M67:M76" si="8">IF(L67=K67,"O","X")</f>
        <v>X</v>
      </c>
      <c r="N67" s="70" t="s">
        <v>819</v>
      </c>
      <c r="O67" s="70" t="s">
        <v>823</v>
      </c>
      <c r="P67" s="63" t="str">
        <f>VLOOKUP(A67,'국외인증(ORS)'!A:AQ, 43, 0)</f>
        <v>심의승인</v>
      </c>
      <c r="Q67" s="71" t="s">
        <v>245</v>
      </c>
      <c r="R67" s="71" t="s">
        <v>271</v>
      </c>
      <c r="S67" s="71" t="s">
        <v>225</v>
      </c>
      <c r="T67" s="123" t="str">
        <f t="shared" ref="T67:T76" si="9">IF(AND(J67&lt;&gt;"반려",P67&lt;&gt;"검토반려"),"검토가능","")</f>
        <v/>
      </c>
      <c r="U67" s="71" t="s">
        <v>229</v>
      </c>
      <c r="V67" s="71" t="s">
        <v>225</v>
      </c>
      <c r="W67" s="71" t="s">
        <v>137</v>
      </c>
      <c r="X67" s="72" t="s">
        <v>735</v>
      </c>
      <c r="Y67" s="73" t="s">
        <v>463</v>
      </c>
      <c r="Z67" s="72" t="s">
        <v>877</v>
      </c>
      <c r="AA67" s="72" t="s">
        <v>877</v>
      </c>
      <c r="AB67" s="72" t="s">
        <v>877</v>
      </c>
      <c r="AC67" s="72" t="s">
        <v>878</v>
      </c>
      <c r="AD67" s="72" t="s">
        <v>877</v>
      </c>
      <c r="AE67" s="72" t="s">
        <v>877</v>
      </c>
      <c r="AF67" s="72" t="s">
        <v>877</v>
      </c>
      <c r="AG67" s="76" t="s">
        <v>12</v>
      </c>
      <c r="AH67" s="72"/>
    </row>
    <row r="68" spans="1:34" ht="20.149999999999999" customHeight="1">
      <c r="A68" s="3" t="str">
        <f t="shared" si="6"/>
        <v>안전한 식수 공급을 위한 정수기 보급 사업 : CPA 46(한국 지원)2차</v>
      </c>
      <c r="B68" s="69">
        <v>67</v>
      </c>
      <c r="C68" s="70" t="s">
        <v>209</v>
      </c>
      <c r="D68" s="70" t="s">
        <v>935</v>
      </c>
      <c r="E68" s="70" t="s">
        <v>817</v>
      </c>
      <c r="F68" s="70" t="s">
        <v>875</v>
      </c>
      <c r="G68" s="70" t="s">
        <v>876</v>
      </c>
      <c r="H68" s="63" t="str">
        <f t="shared" si="7"/>
        <v>2차</v>
      </c>
      <c r="I68" s="70" t="str">
        <f t="shared" si="5"/>
        <v>2019-05-23</v>
      </c>
      <c r="J68" s="70" t="s">
        <v>271</v>
      </c>
      <c r="K68" s="70" t="s">
        <v>822</v>
      </c>
      <c r="L68" s="70" t="str">
        <f>LEFT(VLOOKUP(D68,'국외인증(ORS)'!L:BA,33,0),10)</f>
        <v>2021-10-08</v>
      </c>
      <c r="M68" s="71" t="str">
        <f t="shared" si="8"/>
        <v>X</v>
      </c>
      <c r="N68" s="70" t="s">
        <v>819</v>
      </c>
      <c r="O68" s="70" t="s">
        <v>823</v>
      </c>
      <c r="P68" s="63" t="str">
        <f>VLOOKUP(A68,'국외인증(ORS)'!A:AQ, 43, 0)</f>
        <v>심의승인</v>
      </c>
      <c r="Q68" s="71" t="s">
        <v>245</v>
      </c>
      <c r="R68" s="71" t="s">
        <v>271</v>
      </c>
      <c r="S68" s="71" t="s">
        <v>225</v>
      </c>
      <c r="T68" s="123" t="str">
        <f t="shared" si="9"/>
        <v/>
      </c>
      <c r="U68" s="71" t="s">
        <v>229</v>
      </c>
      <c r="V68" s="71" t="s">
        <v>225</v>
      </c>
      <c r="W68" s="71" t="s">
        <v>137</v>
      </c>
      <c r="X68" s="72" t="s">
        <v>735</v>
      </c>
      <c r="Y68" s="73" t="s">
        <v>463</v>
      </c>
      <c r="Z68" s="72" t="s">
        <v>877</v>
      </c>
      <c r="AA68" s="72" t="s">
        <v>877</v>
      </c>
      <c r="AB68" s="72" t="s">
        <v>877</v>
      </c>
      <c r="AC68" s="72" t="s">
        <v>878</v>
      </c>
      <c r="AD68" s="72" t="s">
        <v>877</v>
      </c>
      <c r="AE68" s="72" t="s">
        <v>877</v>
      </c>
      <c r="AF68" s="72" t="s">
        <v>877</v>
      </c>
      <c r="AG68" s="76" t="s">
        <v>12</v>
      </c>
      <c r="AH68" s="72"/>
    </row>
    <row r="69" spans="1:34" ht="20.149999999999999" customHeight="1">
      <c r="A69" s="3" t="str">
        <f t="shared" si="6"/>
        <v>안전한 식수 공급을 위한 정수기 보급 사업 : CPA 45(한국 지원)2차</v>
      </c>
      <c r="B69" s="69">
        <v>68</v>
      </c>
      <c r="C69" s="70" t="s">
        <v>209</v>
      </c>
      <c r="D69" s="70" t="s">
        <v>936</v>
      </c>
      <c r="E69" s="70" t="s">
        <v>817</v>
      </c>
      <c r="F69" s="70" t="s">
        <v>875</v>
      </c>
      <c r="G69" s="70" t="s">
        <v>876</v>
      </c>
      <c r="H69" s="63" t="str">
        <f t="shared" si="7"/>
        <v>2차</v>
      </c>
      <c r="I69" s="70" t="str">
        <f t="shared" si="5"/>
        <v>2019-05-23</v>
      </c>
      <c r="J69" s="70" t="s">
        <v>271</v>
      </c>
      <c r="K69" s="70" t="s">
        <v>822</v>
      </c>
      <c r="L69" s="70" t="str">
        <f>LEFT(VLOOKUP(D69,'국외인증(ORS)'!L:BA,33,0),10)</f>
        <v>2021-10-08</v>
      </c>
      <c r="M69" s="71" t="str">
        <f t="shared" si="8"/>
        <v>X</v>
      </c>
      <c r="N69" s="70" t="s">
        <v>819</v>
      </c>
      <c r="O69" s="70" t="s">
        <v>823</v>
      </c>
      <c r="P69" s="63" t="str">
        <f>VLOOKUP(A69,'국외인증(ORS)'!A:AQ, 43, 0)</f>
        <v>심의승인</v>
      </c>
      <c r="Q69" s="71" t="s">
        <v>245</v>
      </c>
      <c r="R69" s="71" t="s">
        <v>271</v>
      </c>
      <c r="S69" s="71" t="s">
        <v>225</v>
      </c>
      <c r="T69" s="123" t="str">
        <f t="shared" si="9"/>
        <v/>
      </c>
      <c r="U69" s="71" t="s">
        <v>229</v>
      </c>
      <c r="V69" s="71" t="s">
        <v>225</v>
      </c>
      <c r="W69" s="71" t="s">
        <v>137</v>
      </c>
      <c r="X69" s="72" t="s">
        <v>735</v>
      </c>
      <c r="Y69" s="73" t="s">
        <v>463</v>
      </c>
      <c r="Z69" s="72" t="s">
        <v>877</v>
      </c>
      <c r="AA69" s="72" t="s">
        <v>877</v>
      </c>
      <c r="AB69" s="72" t="s">
        <v>877</v>
      </c>
      <c r="AC69" s="72" t="s">
        <v>878</v>
      </c>
      <c r="AD69" s="72" t="s">
        <v>877</v>
      </c>
      <c r="AE69" s="72" t="s">
        <v>877</v>
      </c>
      <c r="AF69" s="72" t="s">
        <v>877</v>
      </c>
      <c r="AG69" s="76" t="s">
        <v>12</v>
      </c>
      <c r="AH69" s="72"/>
    </row>
    <row r="70" spans="1:34" ht="20.149999999999999" customHeight="1">
      <c r="A70" s="3" t="str">
        <f t="shared" si="6"/>
        <v>안전한 식수 공급을 위한 정수기 보급 사업 : CPA 44(한국 지원)2차</v>
      </c>
      <c r="B70" s="69">
        <v>69</v>
      </c>
      <c r="C70" s="70" t="s">
        <v>209</v>
      </c>
      <c r="D70" s="70" t="s">
        <v>937</v>
      </c>
      <c r="E70" s="70" t="s">
        <v>817</v>
      </c>
      <c r="F70" s="70" t="s">
        <v>875</v>
      </c>
      <c r="G70" s="70" t="s">
        <v>876</v>
      </c>
      <c r="H70" s="63" t="str">
        <f t="shared" si="7"/>
        <v>2차</v>
      </c>
      <c r="I70" s="70" t="str">
        <f t="shared" si="5"/>
        <v>2019-05-23</v>
      </c>
      <c r="J70" s="70" t="s">
        <v>271</v>
      </c>
      <c r="K70" s="70" t="s">
        <v>822</v>
      </c>
      <c r="L70" s="70" t="str">
        <f>LEFT(VLOOKUP(D70,'국외인증(ORS)'!L:BA,33,0),10)</f>
        <v>2021-10-08</v>
      </c>
      <c r="M70" s="71" t="str">
        <f t="shared" si="8"/>
        <v>X</v>
      </c>
      <c r="N70" s="70" t="s">
        <v>819</v>
      </c>
      <c r="O70" s="70" t="s">
        <v>823</v>
      </c>
      <c r="P70" s="63" t="str">
        <f>VLOOKUP(A70,'국외인증(ORS)'!A:AQ, 43, 0)</f>
        <v>심의승인</v>
      </c>
      <c r="Q70" s="71" t="s">
        <v>245</v>
      </c>
      <c r="R70" s="71" t="s">
        <v>271</v>
      </c>
      <c r="S70" s="71" t="s">
        <v>225</v>
      </c>
      <c r="T70" s="123" t="str">
        <f t="shared" si="9"/>
        <v/>
      </c>
      <c r="U70" s="71" t="s">
        <v>229</v>
      </c>
      <c r="V70" s="71" t="s">
        <v>225</v>
      </c>
      <c r="W70" s="71" t="s">
        <v>137</v>
      </c>
      <c r="X70" s="72" t="s">
        <v>735</v>
      </c>
      <c r="Y70" s="73" t="s">
        <v>463</v>
      </c>
      <c r="Z70" s="72" t="s">
        <v>877</v>
      </c>
      <c r="AA70" s="72" t="s">
        <v>877</v>
      </c>
      <c r="AB70" s="72" t="s">
        <v>877</v>
      </c>
      <c r="AC70" s="72" t="s">
        <v>878</v>
      </c>
      <c r="AD70" s="72" t="s">
        <v>877</v>
      </c>
      <c r="AE70" s="72" t="s">
        <v>877</v>
      </c>
      <c r="AF70" s="72" t="s">
        <v>877</v>
      </c>
      <c r="AG70" s="76" t="s">
        <v>12</v>
      </c>
      <c r="AH70" s="72"/>
    </row>
    <row r="71" spans="1:34" ht="20.149999999999999" customHeight="1">
      <c r="A71" s="3" t="str">
        <f t="shared" si="6"/>
        <v>안전한 식수 공급을 위한 정수기 보급 사업 : CPA 43(한국 지원)2차</v>
      </c>
      <c r="B71" s="69">
        <v>70</v>
      </c>
      <c r="C71" s="70" t="s">
        <v>209</v>
      </c>
      <c r="D71" s="70" t="s">
        <v>938</v>
      </c>
      <c r="E71" s="70" t="s">
        <v>817</v>
      </c>
      <c r="F71" s="70" t="s">
        <v>875</v>
      </c>
      <c r="G71" s="70" t="s">
        <v>876</v>
      </c>
      <c r="H71" s="63" t="str">
        <f t="shared" si="7"/>
        <v>2차</v>
      </c>
      <c r="I71" s="70" t="str">
        <f t="shared" si="5"/>
        <v>2019-05-23</v>
      </c>
      <c r="J71" s="70" t="s">
        <v>271</v>
      </c>
      <c r="K71" s="70" t="s">
        <v>822</v>
      </c>
      <c r="L71" s="70" t="str">
        <f>LEFT(VLOOKUP(D71,'국외인증(ORS)'!L:BA,33,0),10)</f>
        <v>2021-10-08</v>
      </c>
      <c r="M71" s="71" t="str">
        <f t="shared" si="8"/>
        <v>X</v>
      </c>
      <c r="N71" s="70" t="s">
        <v>819</v>
      </c>
      <c r="O71" s="70" t="s">
        <v>823</v>
      </c>
      <c r="P71" s="63" t="str">
        <f>VLOOKUP(A71,'국외인증(ORS)'!A:AQ, 43, 0)</f>
        <v>심의승인</v>
      </c>
      <c r="Q71" s="71" t="s">
        <v>245</v>
      </c>
      <c r="R71" s="71" t="s">
        <v>271</v>
      </c>
      <c r="S71" s="71" t="s">
        <v>225</v>
      </c>
      <c r="T71" s="123" t="str">
        <f t="shared" si="9"/>
        <v/>
      </c>
      <c r="U71" s="71" t="s">
        <v>229</v>
      </c>
      <c r="V71" s="71" t="s">
        <v>225</v>
      </c>
      <c r="W71" s="71" t="s">
        <v>137</v>
      </c>
      <c r="X71" s="72" t="s">
        <v>735</v>
      </c>
      <c r="Y71" s="73" t="s">
        <v>463</v>
      </c>
      <c r="Z71" s="72" t="s">
        <v>877</v>
      </c>
      <c r="AA71" s="72" t="s">
        <v>877</v>
      </c>
      <c r="AB71" s="72" t="s">
        <v>877</v>
      </c>
      <c r="AC71" s="72" t="s">
        <v>878</v>
      </c>
      <c r="AD71" s="72" t="s">
        <v>877</v>
      </c>
      <c r="AE71" s="72" t="s">
        <v>877</v>
      </c>
      <c r="AF71" s="72" t="s">
        <v>877</v>
      </c>
      <c r="AG71" s="76" t="s">
        <v>12</v>
      </c>
      <c r="AH71" s="72"/>
    </row>
    <row r="72" spans="1:34" ht="20.149999999999999" customHeight="1">
      <c r="A72" s="3" t="str">
        <f t="shared" si="6"/>
        <v>안전한 식수 공급을 위한 정수기 보급 사업 : CPA 42(한국 지원)1차</v>
      </c>
      <c r="B72" s="69">
        <v>71</v>
      </c>
      <c r="C72" s="70" t="s">
        <v>209</v>
      </c>
      <c r="D72" s="70" t="s">
        <v>939</v>
      </c>
      <c r="E72" s="70" t="s">
        <v>817</v>
      </c>
      <c r="F72" s="70" t="s">
        <v>875</v>
      </c>
      <c r="G72" s="70" t="s">
        <v>940</v>
      </c>
      <c r="H72" s="63" t="str">
        <f t="shared" si="7"/>
        <v>1차</v>
      </c>
      <c r="I72" s="70" t="str">
        <f t="shared" si="5"/>
        <v>2019-04-26</v>
      </c>
      <c r="J72" s="70" t="s">
        <v>941</v>
      </c>
      <c r="K72" s="75" t="s">
        <v>942</v>
      </c>
      <c r="L72" s="70" t="str">
        <f>LEFT(VLOOKUP(D72,'국외인증(ORS)'!L:BA,33,0),10)</f>
        <v>2022-04-01</v>
      </c>
      <c r="M72" s="71" t="str">
        <f t="shared" si="8"/>
        <v>X</v>
      </c>
      <c r="N72" s="70" t="s">
        <v>819</v>
      </c>
      <c r="O72" s="70" t="s">
        <v>418</v>
      </c>
      <c r="P72" s="63" t="str">
        <f>VLOOKUP(A72,'국외인증(ORS)'!A:AQ, 43, 0)</f>
        <v>검토반려</v>
      </c>
      <c r="Q72" s="71" t="s">
        <v>280</v>
      </c>
      <c r="R72" s="71" t="s">
        <v>240</v>
      </c>
      <c r="S72" s="71" t="s">
        <v>240</v>
      </c>
      <c r="T72" s="123" t="str">
        <f t="shared" si="9"/>
        <v/>
      </c>
      <c r="U72" s="71" t="s">
        <v>240</v>
      </c>
      <c r="V72" s="71" t="s">
        <v>240</v>
      </c>
      <c r="W72" s="118"/>
      <c r="X72" s="72"/>
      <c r="Y72" s="73"/>
      <c r="Z72" s="72"/>
      <c r="AA72" s="72"/>
      <c r="AB72" s="72"/>
      <c r="AC72" s="72"/>
      <c r="AD72" s="72"/>
      <c r="AE72" s="72"/>
      <c r="AF72" s="72"/>
      <c r="AG72" s="76"/>
      <c r="AH72" s="72"/>
    </row>
    <row r="73" spans="1:34" ht="20.149999999999999" customHeight="1">
      <c r="A73" s="3" t="str">
        <f t="shared" si="6"/>
        <v>안전한 식수 공급을 위한 정수기 보급 사업 : CPA 41(한국 지원)1차</v>
      </c>
      <c r="B73" s="69">
        <v>72</v>
      </c>
      <c r="C73" s="70" t="s">
        <v>209</v>
      </c>
      <c r="D73" s="70" t="s">
        <v>943</v>
      </c>
      <c r="E73" s="70" t="s">
        <v>817</v>
      </c>
      <c r="F73" s="70" t="s">
        <v>875</v>
      </c>
      <c r="G73" s="70" t="s">
        <v>940</v>
      </c>
      <c r="H73" s="63" t="str">
        <f t="shared" si="7"/>
        <v>1차</v>
      </c>
      <c r="I73" s="70" t="str">
        <f t="shared" si="5"/>
        <v>2019-04-26</v>
      </c>
      <c r="J73" s="70" t="s">
        <v>941</v>
      </c>
      <c r="K73" s="75" t="s">
        <v>942</v>
      </c>
      <c r="L73" s="70" t="str">
        <f>LEFT(VLOOKUP(D73,'국외인증(ORS)'!L:BA,33,0),10)</f>
        <v>2022-04-01</v>
      </c>
      <c r="M73" s="71" t="str">
        <f t="shared" si="8"/>
        <v>X</v>
      </c>
      <c r="N73" s="70" t="s">
        <v>819</v>
      </c>
      <c r="O73" s="70" t="s">
        <v>418</v>
      </c>
      <c r="P73" s="63" t="str">
        <f>VLOOKUP(A73,'국외인증(ORS)'!A:AQ, 43, 0)</f>
        <v>검토반려</v>
      </c>
      <c r="Q73" s="71" t="s">
        <v>280</v>
      </c>
      <c r="R73" s="71" t="s">
        <v>240</v>
      </c>
      <c r="S73" s="71" t="s">
        <v>240</v>
      </c>
      <c r="T73" s="123" t="str">
        <f t="shared" si="9"/>
        <v/>
      </c>
      <c r="U73" s="71" t="s">
        <v>240</v>
      </c>
      <c r="V73" s="71" t="s">
        <v>240</v>
      </c>
      <c r="W73" s="118"/>
      <c r="X73" s="72"/>
      <c r="Y73" s="73"/>
      <c r="Z73" s="72"/>
      <c r="AA73" s="72"/>
      <c r="AB73" s="72"/>
      <c r="AC73" s="72"/>
      <c r="AD73" s="72"/>
      <c r="AE73" s="72"/>
      <c r="AF73" s="72"/>
      <c r="AG73" s="76"/>
      <c r="AH73" s="72"/>
    </row>
    <row r="74" spans="1:34" ht="20.149999999999999" customHeight="1">
      <c r="A74" s="3" t="str">
        <f t="shared" si="6"/>
        <v>안전한 식수 공급을 위한 정수기 보급 사업 : CPA 40(한국 지원)1차</v>
      </c>
      <c r="B74" s="69">
        <v>73</v>
      </c>
      <c r="C74" s="70" t="s">
        <v>209</v>
      </c>
      <c r="D74" s="70" t="s">
        <v>944</v>
      </c>
      <c r="E74" s="70" t="s">
        <v>817</v>
      </c>
      <c r="F74" s="70" t="s">
        <v>875</v>
      </c>
      <c r="G74" s="70" t="s">
        <v>940</v>
      </c>
      <c r="H74" s="63" t="str">
        <f t="shared" si="7"/>
        <v>1차</v>
      </c>
      <c r="I74" s="70" t="str">
        <f t="shared" si="5"/>
        <v>2019-04-26</v>
      </c>
      <c r="J74" s="70" t="s">
        <v>941</v>
      </c>
      <c r="K74" s="75" t="s">
        <v>942</v>
      </c>
      <c r="L74" s="70" t="str">
        <f>LEFT(VLOOKUP(D74,'국외인증(ORS)'!L:BA,33,0),10)</f>
        <v>2022-04-01</v>
      </c>
      <c r="M74" s="71" t="str">
        <f t="shared" si="8"/>
        <v>X</v>
      </c>
      <c r="N74" s="70" t="s">
        <v>819</v>
      </c>
      <c r="O74" s="70" t="s">
        <v>418</v>
      </c>
      <c r="P74" s="63" t="str">
        <f>VLOOKUP(A74,'국외인증(ORS)'!A:AQ, 43, 0)</f>
        <v>검토반려</v>
      </c>
      <c r="Q74" s="71" t="s">
        <v>280</v>
      </c>
      <c r="R74" s="71" t="s">
        <v>240</v>
      </c>
      <c r="S74" s="71" t="s">
        <v>240</v>
      </c>
      <c r="T74" s="123" t="str">
        <f t="shared" si="9"/>
        <v/>
      </c>
      <c r="U74" s="71" t="s">
        <v>240</v>
      </c>
      <c r="V74" s="71" t="s">
        <v>240</v>
      </c>
      <c r="W74" s="118"/>
      <c r="X74" s="72"/>
      <c r="Y74" s="73"/>
      <c r="Z74" s="72"/>
      <c r="AA74" s="72"/>
      <c r="AB74" s="72"/>
      <c r="AC74" s="72"/>
      <c r="AD74" s="72"/>
      <c r="AE74" s="72"/>
      <c r="AF74" s="72"/>
      <c r="AG74" s="76"/>
      <c r="AH74" s="72"/>
    </row>
    <row r="75" spans="1:34" ht="20.149999999999999" customHeight="1">
      <c r="A75" s="3" t="str">
        <f t="shared" si="6"/>
        <v>안전한 식수 공급을 위한 정수기 보급 사업 : CPA 39(한국 지원)1차</v>
      </c>
      <c r="B75" s="69">
        <v>74</v>
      </c>
      <c r="C75" s="70" t="s">
        <v>209</v>
      </c>
      <c r="D75" s="70" t="s">
        <v>945</v>
      </c>
      <c r="E75" s="70" t="s">
        <v>817</v>
      </c>
      <c r="F75" s="70" t="s">
        <v>875</v>
      </c>
      <c r="G75" s="70" t="s">
        <v>940</v>
      </c>
      <c r="H75" s="63" t="str">
        <f t="shared" si="7"/>
        <v>1차</v>
      </c>
      <c r="I75" s="70" t="str">
        <f t="shared" si="5"/>
        <v>2019-04-26</v>
      </c>
      <c r="J75" s="70" t="s">
        <v>941</v>
      </c>
      <c r="K75" s="75" t="s">
        <v>942</v>
      </c>
      <c r="L75" s="70" t="str">
        <f>LEFT(VLOOKUP(D75,'국외인증(ORS)'!L:BA,33,0),10)</f>
        <v>2022-04-01</v>
      </c>
      <c r="M75" s="71" t="str">
        <f t="shared" si="8"/>
        <v>X</v>
      </c>
      <c r="N75" s="70" t="s">
        <v>819</v>
      </c>
      <c r="O75" s="70" t="s">
        <v>418</v>
      </c>
      <c r="P75" s="63" t="str">
        <f>VLOOKUP(A75,'국외인증(ORS)'!A:AQ, 43, 0)</f>
        <v>검토반려</v>
      </c>
      <c r="Q75" s="71" t="s">
        <v>280</v>
      </c>
      <c r="R75" s="71" t="s">
        <v>240</v>
      </c>
      <c r="S75" s="71" t="s">
        <v>240</v>
      </c>
      <c r="T75" s="123" t="str">
        <f t="shared" si="9"/>
        <v/>
      </c>
      <c r="U75" s="71" t="s">
        <v>240</v>
      </c>
      <c r="V75" s="71" t="s">
        <v>240</v>
      </c>
      <c r="W75" s="118"/>
      <c r="X75" s="72"/>
      <c r="Y75" s="73"/>
      <c r="Z75" s="72"/>
      <c r="AA75" s="72"/>
      <c r="AB75" s="72"/>
      <c r="AC75" s="72"/>
      <c r="AD75" s="72"/>
      <c r="AE75" s="72"/>
      <c r="AF75" s="72"/>
      <c r="AG75" s="76"/>
      <c r="AH75" s="72"/>
    </row>
    <row r="76" spans="1:34" ht="20.149999999999999" customHeight="1">
      <c r="A76" s="3" t="str">
        <f t="shared" si="6"/>
        <v>안전한 식수 공급을 위한 정수기 보급 사업 : CPA 38(한국 지원)1차</v>
      </c>
      <c r="B76" s="69">
        <v>75</v>
      </c>
      <c r="C76" s="70" t="s">
        <v>209</v>
      </c>
      <c r="D76" s="70" t="s">
        <v>946</v>
      </c>
      <c r="E76" s="70" t="s">
        <v>817</v>
      </c>
      <c r="F76" s="70" t="s">
        <v>875</v>
      </c>
      <c r="G76" s="70" t="s">
        <v>940</v>
      </c>
      <c r="H76" s="63" t="str">
        <f t="shared" si="7"/>
        <v>1차</v>
      </c>
      <c r="I76" s="70" t="str">
        <f t="shared" si="5"/>
        <v>2019-04-26</v>
      </c>
      <c r="J76" s="70" t="s">
        <v>941</v>
      </c>
      <c r="K76" s="75" t="s">
        <v>942</v>
      </c>
      <c r="L76" s="70" t="str">
        <f>LEFT(VLOOKUP(D76,'국외인증(ORS)'!L:BA,33,0),10)</f>
        <v>2022-04-01</v>
      </c>
      <c r="M76" s="71" t="str">
        <f t="shared" si="8"/>
        <v>X</v>
      </c>
      <c r="N76" s="70" t="s">
        <v>819</v>
      </c>
      <c r="O76" s="70" t="s">
        <v>418</v>
      </c>
      <c r="P76" s="63" t="str">
        <f>VLOOKUP(A76,'국외인증(ORS)'!A:AQ, 43, 0)</f>
        <v>검토반려</v>
      </c>
      <c r="Q76" s="71" t="s">
        <v>280</v>
      </c>
      <c r="R76" s="71" t="s">
        <v>240</v>
      </c>
      <c r="S76" s="71" t="s">
        <v>240</v>
      </c>
      <c r="T76" s="123" t="str">
        <f t="shared" si="9"/>
        <v/>
      </c>
      <c r="U76" s="71" t="s">
        <v>240</v>
      </c>
      <c r="V76" s="71" t="s">
        <v>240</v>
      </c>
      <c r="W76" s="118"/>
      <c r="X76" s="72"/>
      <c r="Y76" s="73"/>
      <c r="Z76" s="72"/>
      <c r="AA76" s="72"/>
      <c r="AB76" s="72"/>
      <c r="AC76" s="72"/>
      <c r="AD76" s="72"/>
      <c r="AE76" s="72"/>
      <c r="AF76" s="72"/>
      <c r="AG76" s="76"/>
      <c r="AH76" s="72"/>
    </row>
  </sheetData>
  <autoFilter ref="A1:AH1" xr:uid="{00000000-0001-0000-0600-000000000000}"/>
  <phoneticPr fontId="2" type="noConversion"/>
  <conditionalFormatting sqref="M1:M76">
    <cfRule type="cellIs" dxfId="19" priority="26" operator="equal">
      <formula>"O"</formula>
    </cfRule>
  </conditionalFormatting>
  <conditionalFormatting sqref="Q2:Q76">
    <cfRule type="containsText" dxfId="18" priority="15" operator="containsText" text="필요">
      <formula>NOT(ISERROR(SEARCH("필요",Q2)))</formula>
    </cfRule>
  </conditionalFormatting>
  <conditionalFormatting sqref="R2:R76">
    <cfRule type="containsText" dxfId="17" priority="20" operator="containsText" text="승인">
      <formula>NOT(ISERROR(SEARCH("승인",R2)))</formula>
    </cfRule>
    <cfRule type="containsText" dxfId="16" priority="21" operator="containsText" text="반려">
      <formula>NOT(ISERROR(SEARCH("반려",R2)))</formula>
    </cfRule>
    <cfRule type="containsText" dxfId="15" priority="22" operator="containsText" text="보완요청">
      <formula>NOT(ISERROR(SEARCH("보완요청",R2)))</formula>
    </cfRule>
    <cfRule type="containsText" dxfId="14" priority="23" operator="containsText" text="평가중">
      <formula>NOT(ISERROR(SEARCH("평가중",R2)))</formula>
    </cfRule>
    <cfRule type="containsText" dxfId="13" priority="24" operator="containsText" text="평가대기">
      <formula>NOT(ISERROR(SEARCH("평가대기",R2)))</formula>
    </cfRule>
    <cfRule type="containsText" dxfId="12" priority="25" operator="containsText" text="선택">
      <formula>NOT(ISERROR(SEARCH("선택",R2)))</formula>
    </cfRule>
  </conditionalFormatting>
  <conditionalFormatting sqref="S2:S76">
    <cfRule type="containsText" dxfId="11" priority="17" operator="containsText" text="종결">
      <formula>NOT(ISERROR(SEARCH("종결",S2)))</formula>
    </cfRule>
    <cfRule type="containsText" dxfId="10" priority="18" operator="containsText" text="검토반">
      <formula>NOT(ISERROR(SEARCH("검토반",S2)))</formula>
    </cfRule>
    <cfRule type="containsText" dxfId="9" priority="19" operator="containsText" text="사업자">
      <formula>NOT(ISERROR(SEARCH("사업자",S2)))</formula>
    </cfRule>
  </conditionalFormatting>
  <conditionalFormatting sqref="T2:T76">
    <cfRule type="containsText" dxfId="8" priority="13" operator="containsText" text="검토가능">
      <formula>NOT(ISERROR(SEARCH("검토가능",T2)))</formula>
    </cfRule>
  </conditionalFormatting>
  <conditionalFormatting sqref="U2:U76">
    <cfRule type="containsText" dxfId="7" priority="2" operator="containsText" text="보류">
      <formula>NOT(ISERROR(SEARCH("보류",U2)))</formula>
    </cfRule>
    <cfRule type="containsText" dxfId="6" priority="3" operator="containsText" text="승인">
      <formula>NOT(ISERROR(SEARCH("승인",U2)))</formula>
    </cfRule>
    <cfRule type="containsText" dxfId="5" priority="7" operator="containsText" text="반려완료">
      <formula>NOT(ISERROR(SEARCH("반려완료",U2)))</formula>
    </cfRule>
    <cfRule type="containsText" dxfId="4" priority="8" operator="containsText" text="반려필요">
      <formula>NOT(ISERROR(SEARCH("반려필요",U2)))</formula>
    </cfRule>
    <cfRule type="containsText" dxfId="3" priority="9" operator="containsText" text="보완완료">
      <formula>NOT(ISERROR(SEARCH("보완완료",U2)))</formula>
    </cfRule>
    <cfRule type="containsText" dxfId="2" priority="10" operator="containsText" text="보완요청">
      <formula>NOT(ISERROR(SEARCH("보완요청",U2)))</formula>
    </cfRule>
    <cfRule type="containsText" dxfId="1" priority="11" operator="containsText" text="평가필요">
      <formula>NOT(ISERROR(SEARCH("평가필요",U2)))</formula>
    </cfRule>
    <cfRule type="containsText" dxfId="0" priority="12" operator="containsText" text="선택">
      <formula>NOT(ISERROR(SEARCH("선택",U2)))</formula>
    </cfRule>
  </conditionalFormatting>
  <pageMargins left="0.75" right="0.75" top="1" bottom="1" header="0.5" footer="0.5"/>
  <pageSetup orientation="portrait" horizontalDpi="300" verticalDpi="300"/>
  <headerFooter alignWithMargins="0"/>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00000000-0002-0000-0600-000000000000}">
          <x14:formula1>
            <xm:f>Sheet1!$B$1:$B$4</xm:f>
          </x14:formula1>
          <xm:sqref>S2:S76</xm:sqref>
        </x14:dataValidation>
        <x14:dataValidation type="list" allowBlank="1" showInputMessage="1" showErrorMessage="1" xr:uid="{00000000-0002-0000-0600-000001000000}">
          <x14:formula1>
            <xm:f>Sheet1!$A$1:$A$7</xm:f>
          </x14:formula1>
          <xm:sqref>R2:R76</xm:sqref>
        </x14:dataValidation>
        <x14:dataValidation type="list" allowBlank="1" showInputMessage="1" showErrorMessage="1" xr:uid="{00000000-0002-0000-0600-000002000000}">
          <x14:formula1>
            <xm:f>Sheet1!$B$1:$B$5</xm:f>
          </x14:formula1>
          <xm:sqref>V2:V76</xm:sqref>
        </x14:dataValidation>
        <x14:dataValidation type="list" allowBlank="1" showInputMessage="1" showErrorMessage="1" xr:uid="{00000000-0002-0000-0600-000003000000}">
          <x14:formula1>
            <xm:f>Sheet1!$A$1:$A$8</xm:f>
          </x14:formula1>
          <xm:sqref>U2:U76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732D-7917-4582-9E2F-5B3C78564106}">
  <sheetPr>
    <tabColor theme="0" tint="-0.499984740745262"/>
  </sheetPr>
  <dimension ref="A1:H107"/>
  <sheetViews>
    <sheetView tabSelected="1" topLeftCell="A77" zoomScale="134" zoomScaleNormal="85" workbookViewId="0">
      <selection activeCell="F93" sqref="F93"/>
    </sheetView>
  </sheetViews>
  <sheetFormatPr defaultRowHeight="12.5"/>
  <cols>
    <col min="1" max="1" width="4.26953125" customWidth="1"/>
    <col min="2" max="2" width="13" customWidth="1"/>
    <col min="3" max="3" width="101.7265625" customWidth="1"/>
    <col min="4" max="4" width="24.1796875" customWidth="1"/>
    <col min="5" max="5" width="15.453125" bestFit="1" customWidth="1"/>
    <col min="6" max="6" width="13.453125" bestFit="1" customWidth="1"/>
    <col min="7" max="7" width="19.26953125" bestFit="1" customWidth="1"/>
    <col min="8" max="8" width="13.453125" bestFit="1" customWidth="1"/>
    <col min="257" max="257" width="4.26953125" customWidth="1"/>
    <col min="258" max="258" width="13" customWidth="1"/>
    <col min="259" max="259" width="101.7265625" customWidth="1"/>
    <col min="260" max="260" width="24.1796875" customWidth="1"/>
    <col min="261" max="261" width="7" customWidth="1"/>
    <col min="262" max="262" width="11.26953125" customWidth="1"/>
    <col min="263" max="263" width="8.54296875" customWidth="1"/>
    <col min="264" max="264" width="11.26953125" customWidth="1"/>
    <col min="513" max="513" width="4.26953125" customWidth="1"/>
    <col min="514" max="514" width="13" customWidth="1"/>
    <col min="515" max="515" width="101.7265625" customWidth="1"/>
    <col min="516" max="516" width="24.1796875" customWidth="1"/>
    <col min="517" max="517" width="7" customWidth="1"/>
    <col min="518" max="518" width="11.26953125" customWidth="1"/>
    <col min="519" max="519" width="8.54296875" customWidth="1"/>
    <col min="520" max="520" width="11.26953125" customWidth="1"/>
    <col min="769" max="769" width="4.26953125" customWidth="1"/>
    <col min="770" max="770" width="13" customWidth="1"/>
    <col min="771" max="771" width="101.7265625" customWidth="1"/>
    <col min="772" max="772" width="24.1796875" customWidth="1"/>
    <col min="773" max="773" width="7" customWidth="1"/>
    <col min="774" max="774" width="11.26953125" customWidth="1"/>
    <col min="775" max="775" width="8.54296875" customWidth="1"/>
    <col min="776" max="776" width="11.26953125" customWidth="1"/>
    <col min="1025" max="1025" width="4.26953125" customWidth="1"/>
    <col min="1026" max="1026" width="13" customWidth="1"/>
    <col min="1027" max="1027" width="101.7265625" customWidth="1"/>
    <col min="1028" max="1028" width="24.1796875" customWidth="1"/>
    <col min="1029" max="1029" width="7" customWidth="1"/>
    <col min="1030" max="1030" width="11.26953125" customWidth="1"/>
    <col min="1031" max="1031" width="8.54296875" customWidth="1"/>
    <col min="1032" max="1032" width="11.26953125" customWidth="1"/>
    <col min="1281" max="1281" width="4.26953125" customWidth="1"/>
    <col min="1282" max="1282" width="13" customWidth="1"/>
    <col min="1283" max="1283" width="101.7265625" customWidth="1"/>
    <col min="1284" max="1284" width="24.1796875" customWidth="1"/>
    <col min="1285" max="1285" width="7" customWidth="1"/>
    <col min="1286" max="1286" width="11.26953125" customWidth="1"/>
    <col min="1287" max="1287" width="8.54296875" customWidth="1"/>
    <col min="1288" max="1288" width="11.26953125" customWidth="1"/>
    <col min="1537" max="1537" width="4.26953125" customWidth="1"/>
    <col min="1538" max="1538" width="13" customWidth="1"/>
    <col min="1539" max="1539" width="101.7265625" customWidth="1"/>
    <col min="1540" max="1540" width="24.1796875" customWidth="1"/>
    <col min="1541" max="1541" width="7" customWidth="1"/>
    <col min="1542" max="1542" width="11.26953125" customWidth="1"/>
    <col min="1543" max="1543" width="8.54296875" customWidth="1"/>
    <col min="1544" max="1544" width="11.26953125" customWidth="1"/>
    <col min="1793" max="1793" width="4.26953125" customWidth="1"/>
    <col min="1794" max="1794" width="13" customWidth="1"/>
    <col min="1795" max="1795" width="101.7265625" customWidth="1"/>
    <col min="1796" max="1796" width="24.1796875" customWidth="1"/>
    <col min="1797" max="1797" width="7" customWidth="1"/>
    <col min="1798" max="1798" width="11.26953125" customWidth="1"/>
    <col min="1799" max="1799" width="8.54296875" customWidth="1"/>
    <col min="1800" max="1800" width="11.26953125" customWidth="1"/>
    <col min="2049" max="2049" width="4.26953125" customWidth="1"/>
    <col min="2050" max="2050" width="13" customWidth="1"/>
    <col min="2051" max="2051" width="101.7265625" customWidth="1"/>
    <col min="2052" max="2052" width="24.1796875" customWidth="1"/>
    <col min="2053" max="2053" width="7" customWidth="1"/>
    <col min="2054" max="2054" width="11.26953125" customWidth="1"/>
    <col min="2055" max="2055" width="8.54296875" customWidth="1"/>
    <col min="2056" max="2056" width="11.26953125" customWidth="1"/>
    <col min="2305" max="2305" width="4.26953125" customWidth="1"/>
    <col min="2306" max="2306" width="13" customWidth="1"/>
    <col min="2307" max="2307" width="101.7265625" customWidth="1"/>
    <col min="2308" max="2308" width="24.1796875" customWidth="1"/>
    <col min="2309" max="2309" width="7" customWidth="1"/>
    <col min="2310" max="2310" width="11.26953125" customWidth="1"/>
    <col min="2311" max="2311" width="8.54296875" customWidth="1"/>
    <col min="2312" max="2312" width="11.26953125" customWidth="1"/>
    <col min="2561" max="2561" width="4.26953125" customWidth="1"/>
    <col min="2562" max="2562" width="13" customWidth="1"/>
    <col min="2563" max="2563" width="101.7265625" customWidth="1"/>
    <col min="2564" max="2564" width="24.1796875" customWidth="1"/>
    <col min="2565" max="2565" width="7" customWidth="1"/>
    <col min="2566" max="2566" width="11.26953125" customWidth="1"/>
    <col min="2567" max="2567" width="8.54296875" customWidth="1"/>
    <col min="2568" max="2568" width="11.26953125" customWidth="1"/>
    <col min="2817" max="2817" width="4.26953125" customWidth="1"/>
    <col min="2818" max="2818" width="13" customWidth="1"/>
    <col min="2819" max="2819" width="101.7265625" customWidth="1"/>
    <col min="2820" max="2820" width="24.1796875" customWidth="1"/>
    <col min="2821" max="2821" width="7" customWidth="1"/>
    <col min="2822" max="2822" width="11.26953125" customWidth="1"/>
    <col min="2823" max="2823" width="8.54296875" customWidth="1"/>
    <col min="2824" max="2824" width="11.26953125" customWidth="1"/>
    <col min="3073" max="3073" width="4.26953125" customWidth="1"/>
    <col min="3074" max="3074" width="13" customWidth="1"/>
    <col min="3075" max="3075" width="101.7265625" customWidth="1"/>
    <col min="3076" max="3076" width="24.1796875" customWidth="1"/>
    <col min="3077" max="3077" width="7" customWidth="1"/>
    <col min="3078" max="3078" width="11.26953125" customWidth="1"/>
    <col min="3079" max="3079" width="8.54296875" customWidth="1"/>
    <col min="3080" max="3080" width="11.26953125" customWidth="1"/>
    <col min="3329" max="3329" width="4.26953125" customWidth="1"/>
    <col min="3330" max="3330" width="13" customWidth="1"/>
    <col min="3331" max="3331" width="101.7265625" customWidth="1"/>
    <col min="3332" max="3332" width="24.1796875" customWidth="1"/>
    <col min="3333" max="3333" width="7" customWidth="1"/>
    <col min="3334" max="3334" width="11.26953125" customWidth="1"/>
    <col min="3335" max="3335" width="8.54296875" customWidth="1"/>
    <col min="3336" max="3336" width="11.26953125" customWidth="1"/>
    <col min="3585" max="3585" width="4.26953125" customWidth="1"/>
    <col min="3586" max="3586" width="13" customWidth="1"/>
    <col min="3587" max="3587" width="101.7265625" customWidth="1"/>
    <col min="3588" max="3588" width="24.1796875" customWidth="1"/>
    <col min="3589" max="3589" width="7" customWidth="1"/>
    <col min="3590" max="3590" width="11.26953125" customWidth="1"/>
    <col min="3591" max="3591" width="8.54296875" customWidth="1"/>
    <col min="3592" max="3592" width="11.26953125" customWidth="1"/>
    <col min="3841" max="3841" width="4.26953125" customWidth="1"/>
    <col min="3842" max="3842" width="13" customWidth="1"/>
    <col min="3843" max="3843" width="101.7265625" customWidth="1"/>
    <col min="3844" max="3844" width="24.1796875" customWidth="1"/>
    <col min="3845" max="3845" width="7" customWidth="1"/>
    <col min="3846" max="3846" width="11.26953125" customWidth="1"/>
    <col min="3847" max="3847" width="8.54296875" customWidth="1"/>
    <col min="3848" max="3848" width="11.26953125" customWidth="1"/>
    <col min="4097" max="4097" width="4.26953125" customWidth="1"/>
    <col min="4098" max="4098" width="13" customWidth="1"/>
    <col min="4099" max="4099" width="101.7265625" customWidth="1"/>
    <col min="4100" max="4100" width="24.1796875" customWidth="1"/>
    <col min="4101" max="4101" width="7" customWidth="1"/>
    <col min="4102" max="4102" width="11.26953125" customWidth="1"/>
    <col min="4103" max="4103" width="8.54296875" customWidth="1"/>
    <col min="4104" max="4104" width="11.26953125" customWidth="1"/>
    <col min="4353" max="4353" width="4.26953125" customWidth="1"/>
    <col min="4354" max="4354" width="13" customWidth="1"/>
    <col min="4355" max="4355" width="101.7265625" customWidth="1"/>
    <col min="4356" max="4356" width="24.1796875" customWidth="1"/>
    <col min="4357" max="4357" width="7" customWidth="1"/>
    <col min="4358" max="4358" width="11.26953125" customWidth="1"/>
    <col min="4359" max="4359" width="8.54296875" customWidth="1"/>
    <col min="4360" max="4360" width="11.26953125" customWidth="1"/>
    <col min="4609" max="4609" width="4.26953125" customWidth="1"/>
    <col min="4610" max="4610" width="13" customWidth="1"/>
    <col min="4611" max="4611" width="101.7265625" customWidth="1"/>
    <col min="4612" max="4612" width="24.1796875" customWidth="1"/>
    <col min="4613" max="4613" width="7" customWidth="1"/>
    <col min="4614" max="4614" width="11.26953125" customWidth="1"/>
    <col min="4615" max="4615" width="8.54296875" customWidth="1"/>
    <col min="4616" max="4616" width="11.26953125" customWidth="1"/>
    <col min="4865" max="4865" width="4.26953125" customWidth="1"/>
    <col min="4866" max="4866" width="13" customWidth="1"/>
    <col min="4867" max="4867" width="101.7265625" customWidth="1"/>
    <col min="4868" max="4868" width="24.1796875" customWidth="1"/>
    <col min="4869" max="4869" width="7" customWidth="1"/>
    <col min="4870" max="4870" width="11.26953125" customWidth="1"/>
    <col min="4871" max="4871" width="8.54296875" customWidth="1"/>
    <col min="4872" max="4872" width="11.26953125" customWidth="1"/>
    <col min="5121" max="5121" width="4.26953125" customWidth="1"/>
    <col min="5122" max="5122" width="13" customWidth="1"/>
    <col min="5123" max="5123" width="101.7265625" customWidth="1"/>
    <col min="5124" max="5124" width="24.1796875" customWidth="1"/>
    <col min="5125" max="5125" width="7" customWidth="1"/>
    <col min="5126" max="5126" width="11.26953125" customWidth="1"/>
    <col min="5127" max="5127" width="8.54296875" customWidth="1"/>
    <col min="5128" max="5128" width="11.26953125" customWidth="1"/>
    <col min="5377" max="5377" width="4.26953125" customWidth="1"/>
    <col min="5378" max="5378" width="13" customWidth="1"/>
    <col min="5379" max="5379" width="101.7265625" customWidth="1"/>
    <col min="5380" max="5380" width="24.1796875" customWidth="1"/>
    <col min="5381" max="5381" width="7" customWidth="1"/>
    <col min="5382" max="5382" width="11.26953125" customWidth="1"/>
    <col min="5383" max="5383" width="8.54296875" customWidth="1"/>
    <col min="5384" max="5384" width="11.26953125" customWidth="1"/>
    <col min="5633" max="5633" width="4.26953125" customWidth="1"/>
    <col min="5634" max="5634" width="13" customWidth="1"/>
    <col min="5635" max="5635" width="101.7265625" customWidth="1"/>
    <col min="5636" max="5636" width="24.1796875" customWidth="1"/>
    <col min="5637" max="5637" width="7" customWidth="1"/>
    <col min="5638" max="5638" width="11.26953125" customWidth="1"/>
    <col min="5639" max="5639" width="8.54296875" customWidth="1"/>
    <col min="5640" max="5640" width="11.26953125" customWidth="1"/>
    <col min="5889" max="5889" width="4.26953125" customWidth="1"/>
    <col min="5890" max="5890" width="13" customWidth="1"/>
    <col min="5891" max="5891" width="101.7265625" customWidth="1"/>
    <col min="5892" max="5892" width="24.1796875" customWidth="1"/>
    <col min="5893" max="5893" width="7" customWidth="1"/>
    <col min="5894" max="5894" width="11.26953125" customWidth="1"/>
    <col min="5895" max="5895" width="8.54296875" customWidth="1"/>
    <col min="5896" max="5896" width="11.26953125" customWidth="1"/>
    <col min="6145" max="6145" width="4.26953125" customWidth="1"/>
    <col min="6146" max="6146" width="13" customWidth="1"/>
    <col min="6147" max="6147" width="101.7265625" customWidth="1"/>
    <col min="6148" max="6148" width="24.1796875" customWidth="1"/>
    <col min="6149" max="6149" width="7" customWidth="1"/>
    <col min="6150" max="6150" width="11.26953125" customWidth="1"/>
    <col min="6151" max="6151" width="8.54296875" customWidth="1"/>
    <col min="6152" max="6152" width="11.26953125" customWidth="1"/>
    <col min="6401" max="6401" width="4.26953125" customWidth="1"/>
    <col min="6402" max="6402" width="13" customWidth="1"/>
    <col min="6403" max="6403" width="101.7265625" customWidth="1"/>
    <col min="6404" max="6404" width="24.1796875" customWidth="1"/>
    <col min="6405" max="6405" width="7" customWidth="1"/>
    <col min="6406" max="6406" width="11.26953125" customWidth="1"/>
    <col min="6407" max="6407" width="8.54296875" customWidth="1"/>
    <col min="6408" max="6408" width="11.26953125" customWidth="1"/>
    <col min="6657" max="6657" width="4.26953125" customWidth="1"/>
    <col min="6658" max="6658" width="13" customWidth="1"/>
    <col min="6659" max="6659" width="101.7265625" customWidth="1"/>
    <col min="6660" max="6660" width="24.1796875" customWidth="1"/>
    <col min="6661" max="6661" width="7" customWidth="1"/>
    <col min="6662" max="6662" width="11.26953125" customWidth="1"/>
    <col min="6663" max="6663" width="8.54296875" customWidth="1"/>
    <col min="6664" max="6664" width="11.26953125" customWidth="1"/>
    <col min="6913" max="6913" width="4.26953125" customWidth="1"/>
    <col min="6914" max="6914" width="13" customWidth="1"/>
    <col min="6915" max="6915" width="101.7265625" customWidth="1"/>
    <col min="6916" max="6916" width="24.1796875" customWidth="1"/>
    <col min="6917" max="6917" width="7" customWidth="1"/>
    <col min="6918" max="6918" width="11.26953125" customWidth="1"/>
    <col min="6919" max="6919" width="8.54296875" customWidth="1"/>
    <col min="6920" max="6920" width="11.26953125" customWidth="1"/>
    <col min="7169" max="7169" width="4.26953125" customWidth="1"/>
    <col min="7170" max="7170" width="13" customWidth="1"/>
    <col min="7171" max="7171" width="101.7265625" customWidth="1"/>
    <col min="7172" max="7172" width="24.1796875" customWidth="1"/>
    <col min="7173" max="7173" width="7" customWidth="1"/>
    <col min="7174" max="7174" width="11.26953125" customWidth="1"/>
    <col min="7175" max="7175" width="8.54296875" customWidth="1"/>
    <col min="7176" max="7176" width="11.26953125" customWidth="1"/>
    <col min="7425" max="7425" width="4.26953125" customWidth="1"/>
    <col min="7426" max="7426" width="13" customWidth="1"/>
    <col min="7427" max="7427" width="101.7265625" customWidth="1"/>
    <col min="7428" max="7428" width="24.1796875" customWidth="1"/>
    <col min="7429" max="7429" width="7" customWidth="1"/>
    <col min="7430" max="7430" width="11.26953125" customWidth="1"/>
    <col min="7431" max="7431" width="8.54296875" customWidth="1"/>
    <col min="7432" max="7432" width="11.26953125" customWidth="1"/>
    <col min="7681" max="7681" width="4.26953125" customWidth="1"/>
    <col min="7682" max="7682" width="13" customWidth="1"/>
    <col min="7683" max="7683" width="101.7265625" customWidth="1"/>
    <col min="7684" max="7684" width="24.1796875" customWidth="1"/>
    <col min="7685" max="7685" width="7" customWidth="1"/>
    <col min="7686" max="7686" width="11.26953125" customWidth="1"/>
    <col min="7687" max="7687" width="8.54296875" customWidth="1"/>
    <col min="7688" max="7688" width="11.26953125" customWidth="1"/>
    <col min="7937" max="7937" width="4.26953125" customWidth="1"/>
    <col min="7938" max="7938" width="13" customWidth="1"/>
    <col min="7939" max="7939" width="101.7265625" customWidth="1"/>
    <col min="7940" max="7940" width="24.1796875" customWidth="1"/>
    <col min="7941" max="7941" width="7" customWidth="1"/>
    <col min="7942" max="7942" width="11.26953125" customWidth="1"/>
    <col min="7943" max="7943" width="8.54296875" customWidth="1"/>
    <col min="7944" max="7944" width="11.26953125" customWidth="1"/>
    <col min="8193" max="8193" width="4.26953125" customWidth="1"/>
    <col min="8194" max="8194" width="13" customWidth="1"/>
    <col min="8195" max="8195" width="101.7265625" customWidth="1"/>
    <col min="8196" max="8196" width="24.1796875" customWidth="1"/>
    <col min="8197" max="8197" width="7" customWidth="1"/>
    <col min="8198" max="8198" width="11.26953125" customWidth="1"/>
    <col min="8199" max="8199" width="8.54296875" customWidth="1"/>
    <col min="8200" max="8200" width="11.26953125" customWidth="1"/>
    <col min="8449" max="8449" width="4.26953125" customWidth="1"/>
    <col min="8450" max="8450" width="13" customWidth="1"/>
    <col min="8451" max="8451" width="101.7265625" customWidth="1"/>
    <col min="8452" max="8452" width="24.1796875" customWidth="1"/>
    <col min="8453" max="8453" width="7" customWidth="1"/>
    <col min="8454" max="8454" width="11.26953125" customWidth="1"/>
    <col min="8455" max="8455" width="8.54296875" customWidth="1"/>
    <col min="8456" max="8456" width="11.26953125" customWidth="1"/>
    <col min="8705" max="8705" width="4.26953125" customWidth="1"/>
    <col min="8706" max="8706" width="13" customWidth="1"/>
    <col min="8707" max="8707" width="101.7265625" customWidth="1"/>
    <col min="8708" max="8708" width="24.1796875" customWidth="1"/>
    <col min="8709" max="8709" width="7" customWidth="1"/>
    <col min="8710" max="8710" width="11.26953125" customWidth="1"/>
    <col min="8711" max="8711" width="8.54296875" customWidth="1"/>
    <col min="8712" max="8712" width="11.26953125" customWidth="1"/>
    <col min="8961" max="8961" width="4.26953125" customWidth="1"/>
    <col min="8962" max="8962" width="13" customWidth="1"/>
    <col min="8963" max="8963" width="101.7265625" customWidth="1"/>
    <col min="8964" max="8964" width="24.1796875" customWidth="1"/>
    <col min="8965" max="8965" width="7" customWidth="1"/>
    <col min="8966" max="8966" width="11.26953125" customWidth="1"/>
    <col min="8967" max="8967" width="8.54296875" customWidth="1"/>
    <col min="8968" max="8968" width="11.26953125" customWidth="1"/>
    <col min="9217" max="9217" width="4.26953125" customWidth="1"/>
    <col min="9218" max="9218" width="13" customWidth="1"/>
    <col min="9219" max="9219" width="101.7265625" customWidth="1"/>
    <col min="9220" max="9220" width="24.1796875" customWidth="1"/>
    <col min="9221" max="9221" width="7" customWidth="1"/>
    <col min="9222" max="9222" width="11.26953125" customWidth="1"/>
    <col min="9223" max="9223" width="8.54296875" customWidth="1"/>
    <col min="9224" max="9224" width="11.26953125" customWidth="1"/>
    <col min="9473" max="9473" width="4.26953125" customWidth="1"/>
    <col min="9474" max="9474" width="13" customWidth="1"/>
    <col min="9475" max="9475" width="101.7265625" customWidth="1"/>
    <col min="9476" max="9476" width="24.1796875" customWidth="1"/>
    <col min="9477" max="9477" width="7" customWidth="1"/>
    <col min="9478" max="9478" width="11.26953125" customWidth="1"/>
    <col min="9479" max="9479" width="8.54296875" customWidth="1"/>
    <col min="9480" max="9480" width="11.26953125" customWidth="1"/>
    <col min="9729" max="9729" width="4.26953125" customWidth="1"/>
    <col min="9730" max="9730" width="13" customWidth="1"/>
    <col min="9731" max="9731" width="101.7265625" customWidth="1"/>
    <col min="9732" max="9732" width="24.1796875" customWidth="1"/>
    <col min="9733" max="9733" width="7" customWidth="1"/>
    <col min="9734" max="9734" width="11.26953125" customWidth="1"/>
    <col min="9735" max="9735" width="8.54296875" customWidth="1"/>
    <col min="9736" max="9736" width="11.26953125" customWidth="1"/>
    <col min="9985" max="9985" width="4.26953125" customWidth="1"/>
    <col min="9986" max="9986" width="13" customWidth="1"/>
    <col min="9987" max="9987" width="101.7265625" customWidth="1"/>
    <col min="9988" max="9988" width="24.1796875" customWidth="1"/>
    <col min="9989" max="9989" width="7" customWidth="1"/>
    <col min="9990" max="9990" width="11.26953125" customWidth="1"/>
    <col min="9991" max="9991" width="8.54296875" customWidth="1"/>
    <col min="9992" max="9992" width="11.26953125" customWidth="1"/>
    <col min="10241" max="10241" width="4.26953125" customWidth="1"/>
    <col min="10242" max="10242" width="13" customWidth="1"/>
    <col min="10243" max="10243" width="101.7265625" customWidth="1"/>
    <col min="10244" max="10244" width="24.1796875" customWidth="1"/>
    <col min="10245" max="10245" width="7" customWidth="1"/>
    <col min="10246" max="10246" width="11.26953125" customWidth="1"/>
    <col min="10247" max="10247" width="8.54296875" customWidth="1"/>
    <col min="10248" max="10248" width="11.26953125" customWidth="1"/>
    <col min="10497" max="10497" width="4.26953125" customWidth="1"/>
    <col min="10498" max="10498" width="13" customWidth="1"/>
    <col min="10499" max="10499" width="101.7265625" customWidth="1"/>
    <col min="10500" max="10500" width="24.1796875" customWidth="1"/>
    <col min="10501" max="10501" width="7" customWidth="1"/>
    <col min="10502" max="10502" width="11.26953125" customWidth="1"/>
    <col min="10503" max="10503" width="8.54296875" customWidth="1"/>
    <col min="10504" max="10504" width="11.26953125" customWidth="1"/>
    <col min="10753" max="10753" width="4.26953125" customWidth="1"/>
    <col min="10754" max="10754" width="13" customWidth="1"/>
    <col min="10755" max="10755" width="101.7265625" customWidth="1"/>
    <col min="10756" max="10756" width="24.1796875" customWidth="1"/>
    <col min="10757" max="10757" width="7" customWidth="1"/>
    <col min="10758" max="10758" width="11.26953125" customWidth="1"/>
    <col min="10759" max="10759" width="8.54296875" customWidth="1"/>
    <col min="10760" max="10760" width="11.26953125" customWidth="1"/>
    <col min="11009" max="11009" width="4.26953125" customWidth="1"/>
    <col min="11010" max="11010" width="13" customWidth="1"/>
    <col min="11011" max="11011" width="101.7265625" customWidth="1"/>
    <col min="11012" max="11012" width="24.1796875" customWidth="1"/>
    <col min="11013" max="11013" width="7" customWidth="1"/>
    <col min="11014" max="11014" width="11.26953125" customWidth="1"/>
    <col min="11015" max="11015" width="8.54296875" customWidth="1"/>
    <col min="11016" max="11016" width="11.26953125" customWidth="1"/>
    <col min="11265" max="11265" width="4.26953125" customWidth="1"/>
    <col min="11266" max="11266" width="13" customWidth="1"/>
    <col min="11267" max="11267" width="101.7265625" customWidth="1"/>
    <col min="11268" max="11268" width="24.1796875" customWidth="1"/>
    <col min="11269" max="11269" width="7" customWidth="1"/>
    <col min="11270" max="11270" width="11.26953125" customWidth="1"/>
    <col min="11271" max="11271" width="8.54296875" customWidth="1"/>
    <col min="11272" max="11272" width="11.26953125" customWidth="1"/>
    <col min="11521" max="11521" width="4.26953125" customWidth="1"/>
    <col min="11522" max="11522" width="13" customWidth="1"/>
    <col min="11523" max="11523" width="101.7265625" customWidth="1"/>
    <col min="11524" max="11524" width="24.1796875" customWidth="1"/>
    <col min="11525" max="11525" width="7" customWidth="1"/>
    <col min="11526" max="11526" width="11.26953125" customWidth="1"/>
    <col min="11527" max="11527" width="8.54296875" customWidth="1"/>
    <col min="11528" max="11528" width="11.26953125" customWidth="1"/>
    <col min="11777" max="11777" width="4.26953125" customWidth="1"/>
    <col min="11778" max="11778" width="13" customWidth="1"/>
    <col min="11779" max="11779" width="101.7265625" customWidth="1"/>
    <col min="11780" max="11780" width="24.1796875" customWidth="1"/>
    <col min="11781" max="11781" width="7" customWidth="1"/>
    <col min="11782" max="11782" width="11.26953125" customWidth="1"/>
    <col min="11783" max="11783" width="8.54296875" customWidth="1"/>
    <col min="11784" max="11784" width="11.26953125" customWidth="1"/>
    <col min="12033" max="12033" width="4.26953125" customWidth="1"/>
    <col min="12034" max="12034" width="13" customWidth="1"/>
    <col min="12035" max="12035" width="101.7265625" customWidth="1"/>
    <col min="12036" max="12036" width="24.1796875" customWidth="1"/>
    <col min="12037" max="12037" width="7" customWidth="1"/>
    <col min="12038" max="12038" width="11.26953125" customWidth="1"/>
    <col min="12039" max="12039" width="8.54296875" customWidth="1"/>
    <col min="12040" max="12040" width="11.26953125" customWidth="1"/>
    <col min="12289" max="12289" width="4.26953125" customWidth="1"/>
    <col min="12290" max="12290" width="13" customWidth="1"/>
    <col min="12291" max="12291" width="101.7265625" customWidth="1"/>
    <col min="12292" max="12292" width="24.1796875" customWidth="1"/>
    <col min="12293" max="12293" width="7" customWidth="1"/>
    <col min="12294" max="12294" width="11.26953125" customWidth="1"/>
    <col min="12295" max="12295" width="8.54296875" customWidth="1"/>
    <col min="12296" max="12296" width="11.26953125" customWidth="1"/>
    <col min="12545" max="12545" width="4.26953125" customWidth="1"/>
    <col min="12546" max="12546" width="13" customWidth="1"/>
    <col min="12547" max="12547" width="101.7265625" customWidth="1"/>
    <col min="12548" max="12548" width="24.1796875" customWidth="1"/>
    <col min="12549" max="12549" width="7" customWidth="1"/>
    <col min="12550" max="12550" width="11.26953125" customWidth="1"/>
    <col min="12551" max="12551" width="8.54296875" customWidth="1"/>
    <col min="12552" max="12552" width="11.26953125" customWidth="1"/>
    <col min="12801" max="12801" width="4.26953125" customWidth="1"/>
    <col min="12802" max="12802" width="13" customWidth="1"/>
    <col min="12803" max="12803" width="101.7265625" customWidth="1"/>
    <col min="12804" max="12804" width="24.1796875" customWidth="1"/>
    <col min="12805" max="12805" width="7" customWidth="1"/>
    <col min="12806" max="12806" width="11.26953125" customWidth="1"/>
    <col min="12807" max="12807" width="8.54296875" customWidth="1"/>
    <col min="12808" max="12808" width="11.26953125" customWidth="1"/>
    <col min="13057" max="13057" width="4.26953125" customWidth="1"/>
    <col min="13058" max="13058" width="13" customWidth="1"/>
    <col min="13059" max="13059" width="101.7265625" customWidth="1"/>
    <col min="13060" max="13060" width="24.1796875" customWidth="1"/>
    <col min="13061" max="13061" width="7" customWidth="1"/>
    <col min="13062" max="13062" width="11.26953125" customWidth="1"/>
    <col min="13063" max="13063" width="8.54296875" customWidth="1"/>
    <col min="13064" max="13064" width="11.26953125" customWidth="1"/>
    <col min="13313" max="13313" width="4.26953125" customWidth="1"/>
    <col min="13314" max="13314" width="13" customWidth="1"/>
    <col min="13315" max="13315" width="101.7265625" customWidth="1"/>
    <col min="13316" max="13316" width="24.1796875" customWidth="1"/>
    <col min="13317" max="13317" width="7" customWidth="1"/>
    <col min="13318" max="13318" width="11.26953125" customWidth="1"/>
    <col min="13319" max="13319" width="8.54296875" customWidth="1"/>
    <col min="13320" max="13320" width="11.26953125" customWidth="1"/>
    <col min="13569" max="13569" width="4.26953125" customWidth="1"/>
    <col min="13570" max="13570" width="13" customWidth="1"/>
    <col min="13571" max="13571" width="101.7265625" customWidth="1"/>
    <col min="13572" max="13572" width="24.1796875" customWidth="1"/>
    <col min="13573" max="13573" width="7" customWidth="1"/>
    <col min="13574" max="13574" width="11.26953125" customWidth="1"/>
    <col min="13575" max="13575" width="8.54296875" customWidth="1"/>
    <col min="13576" max="13576" width="11.26953125" customWidth="1"/>
    <col min="13825" max="13825" width="4.26953125" customWidth="1"/>
    <col min="13826" max="13826" width="13" customWidth="1"/>
    <col min="13827" max="13827" width="101.7265625" customWidth="1"/>
    <col min="13828" max="13828" width="24.1796875" customWidth="1"/>
    <col min="13829" max="13829" width="7" customWidth="1"/>
    <col min="13830" max="13830" width="11.26953125" customWidth="1"/>
    <col min="13831" max="13831" width="8.54296875" customWidth="1"/>
    <col min="13832" max="13832" width="11.26953125" customWidth="1"/>
    <col min="14081" max="14081" width="4.26953125" customWidth="1"/>
    <col min="14082" max="14082" width="13" customWidth="1"/>
    <col min="14083" max="14083" width="101.7265625" customWidth="1"/>
    <col min="14084" max="14084" width="24.1796875" customWidth="1"/>
    <col min="14085" max="14085" width="7" customWidth="1"/>
    <col min="14086" max="14086" width="11.26953125" customWidth="1"/>
    <col min="14087" max="14087" width="8.54296875" customWidth="1"/>
    <col min="14088" max="14088" width="11.26953125" customWidth="1"/>
    <col min="14337" max="14337" width="4.26953125" customWidth="1"/>
    <col min="14338" max="14338" width="13" customWidth="1"/>
    <col min="14339" max="14339" width="101.7265625" customWidth="1"/>
    <col min="14340" max="14340" width="24.1796875" customWidth="1"/>
    <col min="14341" max="14341" width="7" customWidth="1"/>
    <col min="14342" max="14342" width="11.26953125" customWidth="1"/>
    <col min="14343" max="14343" width="8.54296875" customWidth="1"/>
    <col min="14344" max="14344" width="11.26953125" customWidth="1"/>
    <col min="14593" max="14593" width="4.26953125" customWidth="1"/>
    <col min="14594" max="14594" width="13" customWidth="1"/>
    <col min="14595" max="14595" width="101.7265625" customWidth="1"/>
    <col min="14596" max="14596" width="24.1796875" customWidth="1"/>
    <col min="14597" max="14597" width="7" customWidth="1"/>
    <col min="14598" max="14598" width="11.26953125" customWidth="1"/>
    <col min="14599" max="14599" width="8.54296875" customWidth="1"/>
    <col min="14600" max="14600" width="11.26953125" customWidth="1"/>
    <col min="14849" max="14849" width="4.26953125" customWidth="1"/>
    <col min="14850" max="14850" width="13" customWidth="1"/>
    <col min="14851" max="14851" width="101.7265625" customWidth="1"/>
    <col min="14852" max="14852" width="24.1796875" customWidth="1"/>
    <col min="14853" max="14853" width="7" customWidth="1"/>
    <col min="14854" max="14854" width="11.26953125" customWidth="1"/>
    <col min="14855" max="14855" width="8.54296875" customWidth="1"/>
    <col min="14856" max="14856" width="11.26953125" customWidth="1"/>
    <col min="15105" max="15105" width="4.26953125" customWidth="1"/>
    <col min="15106" max="15106" width="13" customWidth="1"/>
    <col min="15107" max="15107" width="101.7265625" customWidth="1"/>
    <col min="15108" max="15108" width="24.1796875" customWidth="1"/>
    <col min="15109" max="15109" width="7" customWidth="1"/>
    <col min="15110" max="15110" width="11.26953125" customWidth="1"/>
    <col min="15111" max="15111" width="8.54296875" customWidth="1"/>
    <col min="15112" max="15112" width="11.26953125" customWidth="1"/>
    <col min="15361" max="15361" width="4.26953125" customWidth="1"/>
    <col min="15362" max="15362" width="13" customWidth="1"/>
    <col min="15363" max="15363" width="101.7265625" customWidth="1"/>
    <col min="15364" max="15364" width="24.1796875" customWidth="1"/>
    <col min="15365" max="15365" width="7" customWidth="1"/>
    <col min="15366" max="15366" width="11.26953125" customWidth="1"/>
    <col min="15367" max="15367" width="8.54296875" customWidth="1"/>
    <col min="15368" max="15368" width="11.26953125" customWidth="1"/>
    <col min="15617" max="15617" width="4.26953125" customWidth="1"/>
    <col min="15618" max="15618" width="13" customWidth="1"/>
    <col min="15619" max="15619" width="101.7265625" customWidth="1"/>
    <col min="15620" max="15620" width="24.1796875" customWidth="1"/>
    <col min="15621" max="15621" width="7" customWidth="1"/>
    <col min="15622" max="15622" width="11.26953125" customWidth="1"/>
    <col min="15623" max="15623" width="8.54296875" customWidth="1"/>
    <col min="15624" max="15624" width="11.26953125" customWidth="1"/>
    <col min="15873" max="15873" width="4.26953125" customWidth="1"/>
    <col min="15874" max="15874" width="13" customWidth="1"/>
    <col min="15875" max="15875" width="101.7265625" customWidth="1"/>
    <col min="15876" max="15876" width="24.1796875" customWidth="1"/>
    <col min="15877" max="15877" width="7" customWidth="1"/>
    <col min="15878" max="15878" width="11.26953125" customWidth="1"/>
    <col min="15879" max="15879" width="8.54296875" customWidth="1"/>
    <col min="15880" max="15880" width="11.26953125" customWidth="1"/>
    <col min="16129" max="16129" width="4.26953125" customWidth="1"/>
    <col min="16130" max="16130" width="13" customWidth="1"/>
    <col min="16131" max="16131" width="101.7265625" customWidth="1"/>
    <col min="16132" max="16132" width="24.1796875" customWidth="1"/>
    <col min="16133" max="16133" width="7" customWidth="1"/>
    <col min="16134" max="16134" width="11.26953125" customWidth="1"/>
    <col min="16135" max="16135" width="8.54296875" customWidth="1"/>
    <col min="16136" max="16136" width="11.26953125" customWidth="1"/>
  </cols>
  <sheetData>
    <row r="1" spans="1:8" ht="16.149999999999999" customHeight="1">
      <c r="A1" s="1" t="s">
        <v>947</v>
      </c>
      <c r="B1" s="1" t="s">
        <v>948</v>
      </c>
      <c r="C1" s="1" t="s">
        <v>949</v>
      </c>
      <c r="D1" s="1" t="s">
        <v>950</v>
      </c>
      <c r="E1" s="1" t="s">
        <v>194</v>
      </c>
      <c r="F1" s="1" t="s">
        <v>951</v>
      </c>
      <c r="G1" s="1" t="s">
        <v>861</v>
      </c>
      <c r="H1" s="1" t="s">
        <v>862</v>
      </c>
    </row>
    <row r="2" spans="1:8" ht="16.149999999999999" customHeight="1">
      <c r="A2">
        <v>1</v>
      </c>
      <c r="B2" t="s">
        <v>209</v>
      </c>
      <c r="C2" t="s">
        <v>210</v>
      </c>
      <c r="D2" t="s">
        <v>211</v>
      </c>
      <c r="E2" t="s">
        <v>218</v>
      </c>
      <c r="F2" t="s">
        <v>952</v>
      </c>
      <c r="G2" t="s">
        <v>953</v>
      </c>
      <c r="H2" t="s">
        <v>954</v>
      </c>
    </row>
    <row r="3" spans="1:8" ht="16.149999999999999" customHeight="1">
      <c r="A3">
        <v>2</v>
      </c>
      <c r="B3" t="s">
        <v>215</v>
      </c>
      <c r="C3" s="237" t="s">
        <v>34271</v>
      </c>
      <c r="D3" t="s">
        <v>217</v>
      </c>
      <c r="E3" t="s">
        <v>218</v>
      </c>
      <c r="F3" t="s">
        <v>955</v>
      </c>
      <c r="G3" t="s">
        <v>953</v>
      </c>
      <c r="H3" t="s">
        <v>956</v>
      </c>
    </row>
    <row r="4" spans="1:8" ht="16.149999999999999" customHeight="1">
      <c r="A4">
        <v>3</v>
      </c>
      <c r="B4" t="s">
        <v>209</v>
      </c>
      <c r="C4" t="s">
        <v>957</v>
      </c>
      <c r="D4" t="s">
        <v>223</v>
      </c>
      <c r="E4" t="s">
        <v>958</v>
      </c>
      <c r="F4" t="s">
        <v>959</v>
      </c>
      <c r="G4" t="s">
        <v>953</v>
      </c>
      <c r="H4" t="s">
        <v>960</v>
      </c>
    </row>
    <row r="5" spans="1:8" ht="16.149999999999999" customHeight="1">
      <c r="A5">
        <v>4</v>
      </c>
      <c r="B5" t="s">
        <v>215</v>
      </c>
      <c r="C5" s="239" t="s">
        <v>961</v>
      </c>
      <c r="D5" t="s">
        <v>228</v>
      </c>
      <c r="E5" t="s">
        <v>271</v>
      </c>
      <c r="F5" t="s">
        <v>962</v>
      </c>
      <c r="G5" t="s">
        <v>953</v>
      </c>
      <c r="H5" t="s">
        <v>963</v>
      </c>
    </row>
    <row r="6" spans="1:8" ht="16.149999999999999" customHeight="1">
      <c r="A6">
        <v>5</v>
      </c>
      <c r="B6" t="s">
        <v>209</v>
      </c>
      <c r="C6" t="s">
        <v>964</v>
      </c>
      <c r="D6" t="s">
        <v>223</v>
      </c>
      <c r="E6" t="s">
        <v>958</v>
      </c>
      <c r="F6" t="s">
        <v>965</v>
      </c>
      <c r="G6" t="s">
        <v>953</v>
      </c>
      <c r="H6" t="s">
        <v>960</v>
      </c>
    </row>
    <row r="7" spans="1:8" ht="16.149999999999999" customHeight="1">
      <c r="A7">
        <v>6</v>
      </c>
      <c r="B7" t="s">
        <v>215</v>
      </c>
      <c r="C7" t="s">
        <v>445</v>
      </c>
      <c r="D7" t="s">
        <v>244</v>
      </c>
      <c r="E7" t="s">
        <v>958</v>
      </c>
      <c r="F7" t="s">
        <v>966</v>
      </c>
      <c r="G7" t="s">
        <v>953</v>
      </c>
      <c r="H7" t="s">
        <v>967</v>
      </c>
    </row>
    <row r="8" spans="1:8" ht="16.149999999999999" customHeight="1">
      <c r="A8">
        <v>7</v>
      </c>
      <c r="B8" t="s">
        <v>215</v>
      </c>
      <c r="C8" s="239" t="s">
        <v>968</v>
      </c>
      <c r="D8" t="s">
        <v>244</v>
      </c>
      <c r="E8" t="s">
        <v>248</v>
      </c>
      <c r="F8" t="s">
        <v>969</v>
      </c>
      <c r="G8" t="s">
        <v>953</v>
      </c>
      <c r="H8" t="s">
        <v>970</v>
      </c>
    </row>
    <row r="9" spans="1:8" ht="16.149999999999999" customHeight="1">
      <c r="A9">
        <v>8</v>
      </c>
      <c r="B9" t="s">
        <v>209</v>
      </c>
      <c r="C9" s="239" t="s">
        <v>11766</v>
      </c>
      <c r="D9" t="s">
        <v>256</v>
      </c>
      <c r="E9" t="s">
        <v>958</v>
      </c>
      <c r="F9" t="s">
        <v>971</v>
      </c>
      <c r="G9" t="s">
        <v>953</v>
      </c>
      <c r="H9" t="s">
        <v>972</v>
      </c>
    </row>
    <row r="10" spans="1:8" ht="16.149999999999999" customHeight="1">
      <c r="A10">
        <v>9</v>
      </c>
      <c r="B10" t="s">
        <v>209</v>
      </c>
      <c r="C10" t="s">
        <v>258</v>
      </c>
      <c r="D10" t="s">
        <v>259</v>
      </c>
      <c r="E10" t="s">
        <v>958</v>
      </c>
      <c r="F10" t="s">
        <v>973</v>
      </c>
      <c r="G10" t="s">
        <v>953</v>
      </c>
      <c r="H10" t="s">
        <v>974</v>
      </c>
    </row>
    <row r="11" spans="1:8" ht="16.149999999999999" customHeight="1">
      <c r="A11">
        <v>10</v>
      </c>
      <c r="B11" t="s">
        <v>209</v>
      </c>
      <c r="C11" t="s">
        <v>975</v>
      </c>
      <c r="D11" t="s">
        <v>264</v>
      </c>
      <c r="E11" t="s">
        <v>271</v>
      </c>
      <c r="F11" t="s">
        <v>976</v>
      </c>
      <c r="G11" t="s">
        <v>953</v>
      </c>
      <c r="H11" t="s">
        <v>977</v>
      </c>
    </row>
    <row r="12" spans="1:8" ht="16.149999999999999" customHeight="1">
      <c r="A12">
        <v>11</v>
      </c>
      <c r="B12" t="s">
        <v>209</v>
      </c>
      <c r="C12" t="s">
        <v>265</v>
      </c>
      <c r="D12" t="s">
        <v>266</v>
      </c>
      <c r="E12" t="s">
        <v>218</v>
      </c>
      <c r="F12" t="s">
        <v>978</v>
      </c>
      <c r="G12" t="s">
        <v>953</v>
      </c>
      <c r="H12" t="s">
        <v>857</v>
      </c>
    </row>
    <row r="13" spans="1:8" ht="16.149999999999999" customHeight="1">
      <c r="A13">
        <v>12</v>
      </c>
      <c r="B13" t="s">
        <v>209</v>
      </c>
      <c r="C13" t="s">
        <v>472</v>
      </c>
      <c r="D13" t="s">
        <v>274</v>
      </c>
      <c r="E13" t="s">
        <v>218</v>
      </c>
      <c r="F13" t="s">
        <v>979</v>
      </c>
      <c r="G13" t="s">
        <v>953</v>
      </c>
      <c r="H13" t="s">
        <v>980</v>
      </c>
    </row>
    <row r="14" spans="1:8" ht="16.149999999999999" customHeight="1">
      <c r="A14">
        <v>13</v>
      </c>
      <c r="B14" t="s">
        <v>215</v>
      </c>
      <c r="C14" t="s">
        <v>981</v>
      </c>
      <c r="D14" t="s">
        <v>982</v>
      </c>
      <c r="E14" t="s">
        <v>271</v>
      </c>
      <c r="F14" t="s">
        <v>983</v>
      </c>
      <c r="G14" t="s">
        <v>953</v>
      </c>
      <c r="H14" t="s">
        <v>984</v>
      </c>
    </row>
    <row r="15" spans="1:8" ht="16.149999999999999" customHeight="1">
      <c r="A15">
        <v>14</v>
      </c>
      <c r="B15" t="s">
        <v>209</v>
      </c>
      <c r="C15" t="s">
        <v>519</v>
      </c>
      <c r="D15" t="s">
        <v>285</v>
      </c>
      <c r="E15" t="s">
        <v>218</v>
      </c>
      <c r="F15" t="s">
        <v>985</v>
      </c>
      <c r="G15" t="s">
        <v>953</v>
      </c>
      <c r="H15" t="s">
        <v>980</v>
      </c>
    </row>
    <row r="16" spans="1:8" ht="16.149999999999999" customHeight="1">
      <c r="A16">
        <v>15</v>
      </c>
      <c r="B16" t="s">
        <v>209</v>
      </c>
      <c r="C16" t="s">
        <v>286</v>
      </c>
      <c r="D16" t="s">
        <v>287</v>
      </c>
      <c r="E16" t="s">
        <v>271</v>
      </c>
      <c r="F16" t="s">
        <v>986</v>
      </c>
      <c r="G16" t="s">
        <v>953</v>
      </c>
      <c r="H16" t="s">
        <v>984</v>
      </c>
    </row>
    <row r="17" spans="1:8" ht="16.149999999999999" customHeight="1">
      <c r="A17">
        <v>16</v>
      </c>
      <c r="B17" t="s">
        <v>209</v>
      </c>
      <c r="C17" t="s">
        <v>512</v>
      </c>
      <c r="D17" t="s">
        <v>289</v>
      </c>
      <c r="E17" t="s">
        <v>218</v>
      </c>
      <c r="F17" t="s">
        <v>987</v>
      </c>
      <c r="G17" t="s">
        <v>953</v>
      </c>
      <c r="H17" t="s">
        <v>980</v>
      </c>
    </row>
    <row r="18" spans="1:8" ht="16.149999999999999" customHeight="1">
      <c r="A18">
        <v>17</v>
      </c>
      <c r="B18" t="s">
        <v>209</v>
      </c>
      <c r="C18" t="s">
        <v>988</v>
      </c>
      <c r="D18" t="s">
        <v>291</v>
      </c>
      <c r="E18" t="s">
        <v>218</v>
      </c>
      <c r="F18" t="s">
        <v>989</v>
      </c>
      <c r="G18" t="s">
        <v>953</v>
      </c>
      <c r="H18" t="s">
        <v>980</v>
      </c>
    </row>
    <row r="19" spans="1:8" ht="16.149999999999999" customHeight="1">
      <c r="A19">
        <v>18</v>
      </c>
      <c r="B19" t="s">
        <v>209</v>
      </c>
      <c r="C19" s="239" t="s">
        <v>484</v>
      </c>
      <c r="D19" t="s">
        <v>990</v>
      </c>
      <c r="E19" t="s">
        <v>218</v>
      </c>
      <c r="F19" t="s">
        <v>991</v>
      </c>
      <c r="G19" t="s">
        <v>953</v>
      </c>
      <c r="H19" t="s">
        <v>980</v>
      </c>
    </row>
    <row r="20" spans="1:8" ht="16.149999999999999" customHeight="1">
      <c r="A20">
        <v>19</v>
      </c>
      <c r="B20" t="s">
        <v>209</v>
      </c>
      <c r="C20" s="239" t="s">
        <v>1095</v>
      </c>
      <c r="D20" t="s">
        <v>297</v>
      </c>
      <c r="E20" t="s">
        <v>218</v>
      </c>
      <c r="F20" t="s">
        <v>992</v>
      </c>
      <c r="G20" t="s">
        <v>953</v>
      </c>
      <c r="H20" t="s">
        <v>980</v>
      </c>
    </row>
    <row r="21" spans="1:8" ht="16.149999999999999" customHeight="1">
      <c r="A21">
        <v>20</v>
      </c>
      <c r="B21" t="s">
        <v>209</v>
      </c>
      <c r="C21" t="s">
        <v>298</v>
      </c>
      <c r="D21" t="s">
        <v>299</v>
      </c>
      <c r="E21" t="s">
        <v>271</v>
      </c>
      <c r="F21" t="s">
        <v>993</v>
      </c>
      <c r="G21" t="s">
        <v>953</v>
      </c>
      <c r="H21" t="s">
        <v>984</v>
      </c>
    </row>
    <row r="22" spans="1:8" ht="16.149999999999999" customHeight="1">
      <c r="A22">
        <v>21</v>
      </c>
      <c r="B22" t="s">
        <v>209</v>
      </c>
      <c r="C22" s="239" t="s">
        <v>475</v>
      </c>
      <c r="D22" t="s">
        <v>301</v>
      </c>
      <c r="E22" t="s">
        <v>218</v>
      </c>
      <c r="F22" t="s">
        <v>994</v>
      </c>
      <c r="G22" t="s">
        <v>953</v>
      </c>
      <c r="H22" t="s">
        <v>980</v>
      </c>
    </row>
    <row r="23" spans="1:8" ht="16.149999999999999" customHeight="1">
      <c r="A23">
        <v>22</v>
      </c>
      <c r="B23" t="s">
        <v>209</v>
      </c>
      <c r="C23" t="s">
        <v>540</v>
      </c>
      <c r="D23" t="s">
        <v>303</v>
      </c>
      <c r="E23" t="s">
        <v>218</v>
      </c>
      <c r="F23" t="s">
        <v>995</v>
      </c>
      <c r="G23" t="s">
        <v>953</v>
      </c>
      <c r="H23" t="s">
        <v>996</v>
      </c>
    </row>
    <row r="24" spans="1:8" ht="16.149999999999999" customHeight="1">
      <c r="A24">
        <v>23</v>
      </c>
      <c r="B24" t="s">
        <v>209</v>
      </c>
      <c r="C24" t="s">
        <v>997</v>
      </c>
      <c r="D24" t="s">
        <v>308</v>
      </c>
      <c r="E24" t="s">
        <v>218</v>
      </c>
      <c r="F24" t="s">
        <v>995</v>
      </c>
      <c r="G24" t="s">
        <v>953</v>
      </c>
      <c r="H24" t="s">
        <v>980</v>
      </c>
    </row>
    <row r="25" spans="1:8" ht="16.149999999999999" customHeight="1">
      <c r="A25">
        <v>24</v>
      </c>
      <c r="B25" t="s">
        <v>209</v>
      </c>
      <c r="C25" t="s">
        <v>515</v>
      </c>
      <c r="D25" t="s">
        <v>310</v>
      </c>
      <c r="E25" t="s">
        <v>218</v>
      </c>
      <c r="F25" t="s">
        <v>998</v>
      </c>
      <c r="G25" t="s">
        <v>953</v>
      </c>
      <c r="H25" t="s">
        <v>980</v>
      </c>
    </row>
    <row r="26" spans="1:8" ht="16.149999999999999" customHeight="1">
      <c r="A26">
        <v>25</v>
      </c>
      <c r="B26" t="s">
        <v>209</v>
      </c>
      <c r="C26" t="s">
        <v>548</v>
      </c>
      <c r="D26" t="s">
        <v>310</v>
      </c>
      <c r="E26" t="s">
        <v>218</v>
      </c>
      <c r="F26" t="s">
        <v>998</v>
      </c>
      <c r="G26" t="s">
        <v>953</v>
      </c>
      <c r="H26" t="s">
        <v>980</v>
      </c>
    </row>
    <row r="27" spans="1:8" ht="16.149999999999999" customHeight="1">
      <c r="A27">
        <v>26</v>
      </c>
      <c r="B27" t="s">
        <v>209</v>
      </c>
      <c r="C27" t="s">
        <v>554</v>
      </c>
      <c r="D27" t="s">
        <v>313</v>
      </c>
      <c r="E27" t="s">
        <v>218</v>
      </c>
      <c r="F27" t="s">
        <v>999</v>
      </c>
      <c r="G27" t="s">
        <v>953</v>
      </c>
      <c r="H27" t="s">
        <v>980</v>
      </c>
    </row>
    <row r="28" spans="1:8" ht="16.149999999999999" customHeight="1">
      <c r="A28">
        <v>27</v>
      </c>
      <c r="B28" t="s">
        <v>209</v>
      </c>
      <c r="C28" t="s">
        <v>314</v>
      </c>
      <c r="D28" t="s">
        <v>315</v>
      </c>
      <c r="E28" t="s">
        <v>271</v>
      </c>
      <c r="F28" t="s">
        <v>1000</v>
      </c>
      <c r="G28" t="s">
        <v>953</v>
      </c>
      <c r="H28" t="s">
        <v>984</v>
      </c>
    </row>
    <row r="29" spans="1:8" ht="16.149999999999999" customHeight="1">
      <c r="A29">
        <v>28</v>
      </c>
      <c r="B29" t="s">
        <v>209</v>
      </c>
      <c r="C29" s="237" t="s">
        <v>34273</v>
      </c>
      <c r="D29" t="s">
        <v>1001</v>
      </c>
      <c r="E29" t="s">
        <v>271</v>
      </c>
      <c r="F29" t="s">
        <v>1002</v>
      </c>
      <c r="G29" t="s">
        <v>953</v>
      </c>
      <c r="H29" t="s">
        <v>984</v>
      </c>
    </row>
    <row r="30" spans="1:8" ht="16.149999999999999" customHeight="1">
      <c r="A30">
        <v>29</v>
      </c>
      <c r="B30" t="s">
        <v>215</v>
      </c>
      <c r="C30" t="s">
        <v>1003</v>
      </c>
      <c r="D30" t="s">
        <v>319</v>
      </c>
      <c r="E30" t="s">
        <v>218</v>
      </c>
      <c r="F30" t="s">
        <v>1004</v>
      </c>
      <c r="G30" t="s">
        <v>953</v>
      </c>
      <c r="H30" t="s">
        <v>1005</v>
      </c>
    </row>
    <row r="31" spans="1:8" ht="16.149999999999999" customHeight="1">
      <c r="A31">
        <v>30</v>
      </c>
      <c r="B31" t="s">
        <v>215</v>
      </c>
      <c r="C31" t="s">
        <v>320</v>
      </c>
      <c r="D31" t="s">
        <v>319</v>
      </c>
      <c r="E31" t="s">
        <v>218</v>
      </c>
      <c r="F31" t="s">
        <v>1004</v>
      </c>
      <c r="G31" t="s">
        <v>953</v>
      </c>
      <c r="H31" t="s">
        <v>1005</v>
      </c>
    </row>
    <row r="32" spans="1:8" ht="16.149999999999999" customHeight="1">
      <c r="A32">
        <v>31</v>
      </c>
      <c r="B32" t="s">
        <v>209</v>
      </c>
      <c r="C32" s="239" t="s">
        <v>8216</v>
      </c>
      <c r="D32" t="s">
        <v>1006</v>
      </c>
      <c r="E32" t="s">
        <v>271</v>
      </c>
      <c r="F32" t="s">
        <v>1007</v>
      </c>
      <c r="G32" t="s">
        <v>953</v>
      </c>
      <c r="H32" t="s">
        <v>984</v>
      </c>
    </row>
    <row r="33" spans="1:8" ht="16.149999999999999" customHeight="1">
      <c r="A33">
        <v>32</v>
      </c>
      <c r="B33" t="s">
        <v>277</v>
      </c>
      <c r="C33" t="s">
        <v>330</v>
      </c>
      <c r="D33" t="s">
        <v>329</v>
      </c>
      <c r="E33" t="s">
        <v>271</v>
      </c>
      <c r="F33" t="s">
        <v>1008</v>
      </c>
      <c r="G33" t="s">
        <v>953</v>
      </c>
      <c r="H33" t="s">
        <v>984</v>
      </c>
    </row>
    <row r="34" spans="1:8" ht="16.149999999999999" customHeight="1">
      <c r="A34">
        <v>33</v>
      </c>
      <c r="B34" t="s">
        <v>277</v>
      </c>
      <c r="C34" t="s">
        <v>330</v>
      </c>
      <c r="D34" t="s">
        <v>329</v>
      </c>
      <c r="E34" t="s">
        <v>271</v>
      </c>
      <c r="F34" t="s">
        <v>1008</v>
      </c>
      <c r="G34" t="s">
        <v>953</v>
      </c>
      <c r="H34" t="s">
        <v>984</v>
      </c>
    </row>
    <row r="35" spans="1:8" ht="16.149999999999999" customHeight="1">
      <c r="A35">
        <v>34</v>
      </c>
      <c r="B35" t="s">
        <v>277</v>
      </c>
      <c r="C35" t="s">
        <v>330</v>
      </c>
      <c r="D35" t="s">
        <v>329</v>
      </c>
      <c r="E35" t="s">
        <v>271</v>
      </c>
      <c r="F35" t="s">
        <v>1008</v>
      </c>
      <c r="G35" t="s">
        <v>953</v>
      </c>
      <c r="H35" t="s">
        <v>984</v>
      </c>
    </row>
    <row r="36" spans="1:8" ht="16.149999999999999" customHeight="1">
      <c r="A36">
        <v>35</v>
      </c>
      <c r="B36" t="s">
        <v>277</v>
      </c>
      <c r="C36" t="s">
        <v>330</v>
      </c>
      <c r="D36" t="s">
        <v>329</v>
      </c>
      <c r="E36" t="s">
        <v>271</v>
      </c>
      <c r="F36" t="s">
        <v>1008</v>
      </c>
      <c r="G36" t="s">
        <v>953</v>
      </c>
      <c r="H36" t="s">
        <v>984</v>
      </c>
    </row>
    <row r="37" spans="1:8" ht="16.149999999999999" customHeight="1">
      <c r="A37">
        <v>36</v>
      </c>
      <c r="B37" t="s">
        <v>277</v>
      </c>
      <c r="C37" t="s">
        <v>330</v>
      </c>
      <c r="D37" t="s">
        <v>329</v>
      </c>
      <c r="E37" t="s">
        <v>271</v>
      </c>
      <c r="F37" t="s">
        <v>1008</v>
      </c>
      <c r="G37" t="s">
        <v>953</v>
      </c>
      <c r="H37" t="s">
        <v>984</v>
      </c>
    </row>
    <row r="38" spans="1:8" ht="16.149999999999999" customHeight="1">
      <c r="A38">
        <v>37</v>
      </c>
      <c r="B38" t="s">
        <v>277</v>
      </c>
      <c r="C38" t="s">
        <v>330</v>
      </c>
      <c r="D38" t="s">
        <v>329</v>
      </c>
      <c r="E38" t="s">
        <v>271</v>
      </c>
      <c r="F38" t="s">
        <v>1008</v>
      </c>
      <c r="G38" t="s">
        <v>953</v>
      </c>
      <c r="H38" t="s">
        <v>984</v>
      </c>
    </row>
    <row r="39" spans="1:8" ht="16.149999999999999" customHeight="1">
      <c r="A39">
        <v>38</v>
      </c>
      <c r="B39" t="s">
        <v>209</v>
      </c>
      <c r="C39" t="s">
        <v>331</v>
      </c>
      <c r="D39" t="s">
        <v>332</v>
      </c>
      <c r="E39" t="s">
        <v>271</v>
      </c>
      <c r="F39" t="s">
        <v>1009</v>
      </c>
      <c r="G39" t="s">
        <v>953</v>
      </c>
      <c r="H39" t="s">
        <v>984</v>
      </c>
    </row>
    <row r="40" spans="1:8" ht="16.149999999999999" customHeight="1">
      <c r="A40">
        <v>39</v>
      </c>
      <c r="B40" t="s">
        <v>209</v>
      </c>
      <c r="C40" s="239" t="s">
        <v>5122</v>
      </c>
      <c r="D40" t="s">
        <v>334</v>
      </c>
      <c r="E40" t="s">
        <v>271</v>
      </c>
      <c r="F40" t="s">
        <v>1010</v>
      </c>
      <c r="G40" t="s">
        <v>953</v>
      </c>
      <c r="H40" t="s">
        <v>984</v>
      </c>
    </row>
    <row r="41" spans="1:8" ht="16.149999999999999" customHeight="1">
      <c r="A41">
        <v>40</v>
      </c>
      <c r="B41" t="s">
        <v>209</v>
      </c>
      <c r="C41" t="s">
        <v>1011</v>
      </c>
      <c r="D41" t="s">
        <v>336</v>
      </c>
      <c r="E41" t="s">
        <v>248</v>
      </c>
      <c r="F41" t="s">
        <v>1012</v>
      </c>
      <c r="G41" t="s">
        <v>953</v>
      </c>
      <c r="H41" t="s">
        <v>980</v>
      </c>
    </row>
    <row r="42" spans="1:8" ht="16.149999999999999" customHeight="1">
      <c r="A42">
        <v>41</v>
      </c>
      <c r="B42" t="s">
        <v>277</v>
      </c>
      <c r="C42" t="s">
        <v>342</v>
      </c>
      <c r="D42" t="s">
        <v>329</v>
      </c>
      <c r="E42" t="s">
        <v>271</v>
      </c>
      <c r="F42" t="s">
        <v>1013</v>
      </c>
      <c r="G42" t="s">
        <v>953</v>
      </c>
      <c r="H42" t="s">
        <v>984</v>
      </c>
    </row>
    <row r="43" spans="1:8" ht="16.149999999999999" customHeight="1">
      <c r="A43">
        <v>42</v>
      </c>
      <c r="B43" t="s">
        <v>277</v>
      </c>
      <c r="C43" t="s">
        <v>342</v>
      </c>
      <c r="D43" t="s">
        <v>329</v>
      </c>
      <c r="E43" t="s">
        <v>271</v>
      </c>
      <c r="F43" t="s">
        <v>1013</v>
      </c>
      <c r="G43" t="s">
        <v>953</v>
      </c>
      <c r="H43" t="s">
        <v>984</v>
      </c>
    </row>
    <row r="44" spans="1:8" ht="16.149999999999999" customHeight="1">
      <c r="A44">
        <v>43</v>
      </c>
      <c r="B44" t="s">
        <v>277</v>
      </c>
      <c r="C44" t="s">
        <v>342</v>
      </c>
      <c r="D44" t="s">
        <v>329</v>
      </c>
      <c r="E44" t="s">
        <v>271</v>
      </c>
      <c r="F44" t="s">
        <v>1013</v>
      </c>
      <c r="G44" t="s">
        <v>953</v>
      </c>
      <c r="H44" t="s">
        <v>984</v>
      </c>
    </row>
    <row r="45" spans="1:8" ht="16.149999999999999" customHeight="1">
      <c r="A45">
        <v>44</v>
      </c>
      <c r="B45" t="s">
        <v>277</v>
      </c>
      <c r="C45" t="s">
        <v>342</v>
      </c>
      <c r="D45" t="s">
        <v>329</v>
      </c>
      <c r="E45" t="s">
        <v>271</v>
      </c>
      <c r="F45" t="s">
        <v>1013</v>
      </c>
      <c r="G45" t="s">
        <v>953</v>
      </c>
      <c r="H45" t="s">
        <v>984</v>
      </c>
    </row>
    <row r="46" spans="1:8" ht="16.149999999999999" customHeight="1">
      <c r="A46">
        <v>45</v>
      </c>
      <c r="B46" t="s">
        <v>277</v>
      </c>
      <c r="C46" t="s">
        <v>342</v>
      </c>
      <c r="D46" t="s">
        <v>329</v>
      </c>
      <c r="E46" t="s">
        <v>271</v>
      </c>
      <c r="F46" t="s">
        <v>1013</v>
      </c>
      <c r="G46" t="s">
        <v>953</v>
      </c>
      <c r="H46" t="s">
        <v>984</v>
      </c>
    </row>
    <row r="47" spans="1:8" ht="16.149999999999999" customHeight="1">
      <c r="A47">
        <v>46</v>
      </c>
      <c r="B47" t="s">
        <v>209</v>
      </c>
      <c r="C47" s="239" t="s">
        <v>487</v>
      </c>
      <c r="D47" t="s">
        <v>347</v>
      </c>
      <c r="E47" t="s">
        <v>218</v>
      </c>
      <c r="F47" t="s">
        <v>1014</v>
      </c>
      <c r="G47" t="s">
        <v>953</v>
      </c>
      <c r="H47" t="s">
        <v>980</v>
      </c>
    </row>
    <row r="48" spans="1:8" ht="16.149999999999999" customHeight="1">
      <c r="A48">
        <v>47</v>
      </c>
      <c r="B48" t="s">
        <v>209</v>
      </c>
      <c r="C48" s="239" t="s">
        <v>491</v>
      </c>
      <c r="D48" t="s">
        <v>349</v>
      </c>
      <c r="E48" t="s">
        <v>218</v>
      </c>
      <c r="F48" t="s">
        <v>1015</v>
      </c>
      <c r="G48" t="s">
        <v>953</v>
      </c>
      <c r="H48" t="s">
        <v>980</v>
      </c>
    </row>
    <row r="49" spans="1:8" ht="16.149999999999999" customHeight="1">
      <c r="A49">
        <v>48</v>
      </c>
      <c r="B49" t="s">
        <v>209</v>
      </c>
      <c r="C49" s="239" t="s">
        <v>468</v>
      </c>
      <c r="D49" t="s">
        <v>351</v>
      </c>
      <c r="E49" t="s">
        <v>218</v>
      </c>
      <c r="F49" t="s">
        <v>1016</v>
      </c>
      <c r="G49" t="s">
        <v>953</v>
      </c>
      <c r="H49" t="s">
        <v>980</v>
      </c>
    </row>
    <row r="50" spans="1:8" ht="16.149999999999999" customHeight="1">
      <c r="A50">
        <v>49</v>
      </c>
      <c r="B50" t="s">
        <v>209</v>
      </c>
      <c r="C50" s="239" t="s">
        <v>507</v>
      </c>
      <c r="D50" t="s">
        <v>353</v>
      </c>
      <c r="E50" t="s">
        <v>218</v>
      </c>
      <c r="F50" t="s">
        <v>1017</v>
      </c>
      <c r="G50" t="s">
        <v>953</v>
      </c>
      <c r="H50" t="s">
        <v>980</v>
      </c>
    </row>
    <row r="51" spans="1:8" ht="16.149999999999999" customHeight="1">
      <c r="A51">
        <v>50</v>
      </c>
      <c r="B51" t="s">
        <v>209</v>
      </c>
      <c r="C51" s="238" t="s">
        <v>517</v>
      </c>
      <c r="D51" t="s">
        <v>355</v>
      </c>
      <c r="E51" t="s">
        <v>218</v>
      </c>
      <c r="F51" t="s">
        <v>1018</v>
      </c>
      <c r="G51" t="s">
        <v>953</v>
      </c>
      <c r="H51" t="s">
        <v>980</v>
      </c>
    </row>
    <row r="52" spans="1:8" ht="16.149999999999999" customHeight="1">
      <c r="A52">
        <v>51</v>
      </c>
      <c r="B52" t="s">
        <v>209</v>
      </c>
      <c r="C52" s="239" t="s">
        <v>1019</v>
      </c>
      <c r="D52" t="s">
        <v>357</v>
      </c>
      <c r="E52" t="s">
        <v>218</v>
      </c>
      <c r="F52" t="s">
        <v>1020</v>
      </c>
      <c r="G52" t="s">
        <v>953</v>
      </c>
      <c r="H52" t="s">
        <v>980</v>
      </c>
    </row>
    <row r="53" spans="1:8" ht="16.149999999999999" customHeight="1">
      <c r="A53">
        <v>52</v>
      </c>
      <c r="B53" t="s">
        <v>209</v>
      </c>
      <c r="C53" s="239" t="s">
        <v>1021</v>
      </c>
      <c r="D53" t="s">
        <v>359</v>
      </c>
      <c r="E53" t="s">
        <v>218</v>
      </c>
      <c r="F53" t="s">
        <v>1020</v>
      </c>
      <c r="G53" t="s">
        <v>953</v>
      </c>
      <c r="H53" t="s">
        <v>1022</v>
      </c>
    </row>
    <row r="54" spans="1:8" ht="16.149999999999999" customHeight="1">
      <c r="A54">
        <v>53</v>
      </c>
      <c r="B54" t="s">
        <v>209</v>
      </c>
      <c r="C54" s="239" t="s">
        <v>1023</v>
      </c>
      <c r="D54" t="s">
        <v>359</v>
      </c>
      <c r="E54" t="s">
        <v>958</v>
      </c>
      <c r="F54" t="s">
        <v>1024</v>
      </c>
      <c r="G54" t="s">
        <v>953</v>
      </c>
      <c r="H54" t="s">
        <v>972</v>
      </c>
    </row>
    <row r="55" spans="1:8" ht="16.149999999999999" customHeight="1">
      <c r="A55">
        <v>54</v>
      </c>
      <c r="B55" t="s">
        <v>209</v>
      </c>
      <c r="C55" s="239" t="s">
        <v>1025</v>
      </c>
      <c r="D55" t="s">
        <v>362</v>
      </c>
      <c r="E55" t="s">
        <v>218</v>
      </c>
      <c r="F55" t="s">
        <v>1020</v>
      </c>
      <c r="G55" t="s">
        <v>953</v>
      </c>
      <c r="H55" t="s">
        <v>980</v>
      </c>
    </row>
    <row r="56" spans="1:8" ht="16.149999999999999" customHeight="1">
      <c r="A56">
        <v>55</v>
      </c>
      <c r="B56" t="s">
        <v>277</v>
      </c>
      <c r="C56" t="s">
        <v>363</v>
      </c>
      <c r="D56" t="s">
        <v>329</v>
      </c>
      <c r="E56" t="s">
        <v>271</v>
      </c>
      <c r="F56" t="s">
        <v>1026</v>
      </c>
      <c r="G56" t="s">
        <v>953</v>
      </c>
      <c r="H56" t="s">
        <v>984</v>
      </c>
    </row>
    <row r="57" spans="1:8" ht="16.149999999999999" customHeight="1">
      <c r="A57">
        <v>56</v>
      </c>
      <c r="B57" t="s">
        <v>209</v>
      </c>
      <c r="C57" s="239" t="s">
        <v>1027</v>
      </c>
      <c r="D57" t="s">
        <v>366</v>
      </c>
      <c r="E57" t="s">
        <v>271</v>
      </c>
      <c r="F57" t="s">
        <v>1028</v>
      </c>
      <c r="G57" t="s">
        <v>953</v>
      </c>
      <c r="H57" t="s">
        <v>984</v>
      </c>
    </row>
    <row r="58" spans="1:8" ht="16.149999999999999" customHeight="1">
      <c r="A58">
        <v>57</v>
      </c>
      <c r="B58" t="s">
        <v>209</v>
      </c>
      <c r="C58" t="s">
        <v>1029</v>
      </c>
      <c r="D58" t="s">
        <v>368</v>
      </c>
      <c r="E58" t="s">
        <v>271</v>
      </c>
      <c r="F58" t="s">
        <v>1030</v>
      </c>
      <c r="G58" t="s">
        <v>953</v>
      </c>
      <c r="H58" t="s">
        <v>996</v>
      </c>
    </row>
    <row r="59" spans="1:8" ht="16.149999999999999" customHeight="1">
      <c r="A59">
        <v>58</v>
      </c>
      <c r="B59" t="s">
        <v>209</v>
      </c>
      <c r="C59" t="s">
        <v>791</v>
      </c>
      <c r="D59" t="s">
        <v>368</v>
      </c>
      <c r="E59" t="s">
        <v>271</v>
      </c>
      <c r="F59" t="s">
        <v>1031</v>
      </c>
      <c r="G59" t="s">
        <v>953</v>
      </c>
      <c r="H59" t="s">
        <v>996</v>
      </c>
    </row>
    <row r="60" spans="1:8" ht="16.149999999999999" customHeight="1">
      <c r="A60">
        <v>59</v>
      </c>
      <c r="B60" t="s">
        <v>209</v>
      </c>
      <c r="C60" t="s">
        <v>1032</v>
      </c>
      <c r="D60" t="s">
        <v>368</v>
      </c>
      <c r="E60" t="s">
        <v>271</v>
      </c>
      <c r="F60" t="s">
        <v>1031</v>
      </c>
      <c r="G60" t="s">
        <v>953</v>
      </c>
      <c r="H60" t="s">
        <v>996</v>
      </c>
    </row>
    <row r="61" spans="1:8" ht="16.149999999999999" customHeight="1">
      <c r="A61">
        <v>60</v>
      </c>
      <c r="B61" t="s">
        <v>209</v>
      </c>
      <c r="C61" t="s">
        <v>784</v>
      </c>
      <c r="D61" t="s">
        <v>368</v>
      </c>
      <c r="E61" t="s">
        <v>271</v>
      </c>
      <c r="F61" t="s">
        <v>1031</v>
      </c>
      <c r="G61" t="s">
        <v>953</v>
      </c>
      <c r="H61" t="s">
        <v>996</v>
      </c>
    </row>
    <row r="62" spans="1:8" ht="16.149999999999999" customHeight="1">
      <c r="A62">
        <v>61</v>
      </c>
      <c r="B62" t="s">
        <v>209</v>
      </c>
      <c r="C62" t="s">
        <v>786</v>
      </c>
      <c r="D62" t="s">
        <v>368</v>
      </c>
      <c r="E62" t="s">
        <v>271</v>
      </c>
      <c r="F62" t="s">
        <v>1031</v>
      </c>
      <c r="G62" t="s">
        <v>953</v>
      </c>
      <c r="H62" t="s">
        <v>996</v>
      </c>
    </row>
    <row r="63" spans="1:8" ht="16.149999999999999" customHeight="1">
      <c r="A63">
        <v>62</v>
      </c>
      <c r="B63" t="s">
        <v>209</v>
      </c>
      <c r="C63" t="s">
        <v>788</v>
      </c>
      <c r="D63" t="s">
        <v>368</v>
      </c>
      <c r="E63" t="s">
        <v>271</v>
      </c>
      <c r="F63" t="s">
        <v>1031</v>
      </c>
      <c r="G63" t="s">
        <v>953</v>
      </c>
      <c r="H63" t="s">
        <v>996</v>
      </c>
    </row>
    <row r="64" spans="1:8" ht="16.149999999999999" customHeight="1">
      <c r="A64">
        <v>63</v>
      </c>
      <c r="B64" t="s">
        <v>209</v>
      </c>
      <c r="C64" t="s">
        <v>789</v>
      </c>
      <c r="D64" t="s">
        <v>368</v>
      </c>
      <c r="E64" t="s">
        <v>271</v>
      </c>
      <c r="F64" t="s">
        <v>1031</v>
      </c>
      <c r="G64" t="s">
        <v>953</v>
      </c>
      <c r="H64" t="s">
        <v>996</v>
      </c>
    </row>
    <row r="65" spans="1:8" ht="16.149999999999999" customHeight="1">
      <c r="A65">
        <v>64</v>
      </c>
      <c r="B65" t="s">
        <v>209</v>
      </c>
      <c r="C65" t="s">
        <v>793</v>
      </c>
      <c r="D65" t="s">
        <v>368</v>
      </c>
      <c r="E65" t="s">
        <v>271</v>
      </c>
      <c r="F65" t="s">
        <v>1031</v>
      </c>
      <c r="G65" t="s">
        <v>953</v>
      </c>
      <c r="H65" t="s">
        <v>996</v>
      </c>
    </row>
    <row r="66" spans="1:8" ht="16.149999999999999" customHeight="1">
      <c r="A66">
        <v>65</v>
      </c>
      <c r="B66" t="s">
        <v>209</v>
      </c>
      <c r="C66" t="s">
        <v>796</v>
      </c>
      <c r="D66" t="s">
        <v>368</v>
      </c>
      <c r="E66" t="s">
        <v>271</v>
      </c>
      <c r="F66" t="s">
        <v>1031</v>
      </c>
      <c r="G66" t="s">
        <v>953</v>
      </c>
      <c r="H66" t="s">
        <v>996</v>
      </c>
    </row>
    <row r="67" spans="1:8" ht="16.149999999999999" customHeight="1">
      <c r="A67">
        <v>66</v>
      </c>
      <c r="B67" t="s">
        <v>209</v>
      </c>
      <c r="C67" t="s">
        <v>799</v>
      </c>
      <c r="D67" t="s">
        <v>368</v>
      </c>
      <c r="E67" t="s">
        <v>271</v>
      </c>
      <c r="F67" t="s">
        <v>1031</v>
      </c>
      <c r="G67" t="s">
        <v>953</v>
      </c>
      <c r="H67" t="s">
        <v>996</v>
      </c>
    </row>
    <row r="68" spans="1:8" ht="16.149999999999999" customHeight="1">
      <c r="A68">
        <v>67</v>
      </c>
      <c r="B68" t="s">
        <v>209</v>
      </c>
      <c r="C68" t="s">
        <v>802</v>
      </c>
      <c r="D68" t="s">
        <v>368</v>
      </c>
      <c r="E68" t="s">
        <v>271</v>
      </c>
      <c r="F68" t="s">
        <v>1031</v>
      </c>
      <c r="G68" t="s">
        <v>953</v>
      </c>
      <c r="H68" t="s">
        <v>996</v>
      </c>
    </row>
    <row r="69" spans="1:8" ht="16.149999999999999" customHeight="1">
      <c r="A69">
        <v>68</v>
      </c>
      <c r="B69" t="s">
        <v>209</v>
      </c>
      <c r="C69" t="s">
        <v>803</v>
      </c>
      <c r="D69" t="s">
        <v>368</v>
      </c>
      <c r="E69" t="s">
        <v>271</v>
      </c>
      <c r="F69" t="s">
        <v>1031</v>
      </c>
      <c r="G69" t="s">
        <v>953</v>
      </c>
      <c r="H69" t="s">
        <v>996</v>
      </c>
    </row>
    <row r="70" spans="1:8" ht="16.149999999999999" customHeight="1">
      <c r="A70">
        <v>69</v>
      </c>
      <c r="B70" t="s">
        <v>209</v>
      </c>
      <c r="C70" t="s">
        <v>804</v>
      </c>
      <c r="D70" t="s">
        <v>368</v>
      </c>
      <c r="E70" t="s">
        <v>271</v>
      </c>
      <c r="F70" t="s">
        <v>1031</v>
      </c>
      <c r="G70" t="s">
        <v>953</v>
      </c>
      <c r="H70" t="s">
        <v>996</v>
      </c>
    </row>
    <row r="71" spans="1:8" ht="16.149999999999999" customHeight="1">
      <c r="A71">
        <v>70</v>
      </c>
      <c r="B71" t="s">
        <v>209</v>
      </c>
      <c r="C71" t="s">
        <v>805</v>
      </c>
      <c r="D71" t="s">
        <v>368</v>
      </c>
      <c r="E71" t="s">
        <v>271</v>
      </c>
      <c r="F71" t="s">
        <v>1031</v>
      </c>
      <c r="G71" t="s">
        <v>953</v>
      </c>
      <c r="H71" t="s">
        <v>996</v>
      </c>
    </row>
    <row r="72" spans="1:8" ht="16.149999999999999" customHeight="1">
      <c r="A72">
        <v>71</v>
      </c>
      <c r="B72" t="s">
        <v>209</v>
      </c>
      <c r="C72" t="s">
        <v>1033</v>
      </c>
      <c r="D72" t="s">
        <v>368</v>
      </c>
      <c r="E72" t="s">
        <v>271</v>
      </c>
      <c r="F72" t="s">
        <v>1031</v>
      </c>
      <c r="G72" t="s">
        <v>953</v>
      </c>
      <c r="H72" t="s">
        <v>996</v>
      </c>
    </row>
    <row r="73" spans="1:8" ht="16.149999999999999" customHeight="1">
      <c r="A73">
        <v>72</v>
      </c>
      <c r="B73" t="s">
        <v>209</v>
      </c>
      <c r="C73" t="s">
        <v>1034</v>
      </c>
      <c r="D73" t="s">
        <v>368</v>
      </c>
      <c r="E73" t="s">
        <v>271</v>
      </c>
      <c r="F73" t="s">
        <v>1031</v>
      </c>
      <c r="G73" t="s">
        <v>953</v>
      </c>
      <c r="H73" t="s">
        <v>996</v>
      </c>
    </row>
    <row r="74" spans="1:8" ht="16.149999999999999" customHeight="1">
      <c r="A74">
        <v>73</v>
      </c>
      <c r="B74" t="s">
        <v>209</v>
      </c>
      <c r="C74" s="239" t="s">
        <v>533</v>
      </c>
      <c r="D74" t="s">
        <v>390</v>
      </c>
      <c r="E74" t="s">
        <v>218</v>
      </c>
      <c r="F74" t="s">
        <v>1035</v>
      </c>
      <c r="G74" t="s">
        <v>953</v>
      </c>
      <c r="H74" t="s">
        <v>980</v>
      </c>
    </row>
    <row r="75" spans="1:8" ht="16.149999999999999" customHeight="1">
      <c r="A75">
        <v>74</v>
      </c>
      <c r="B75" t="s">
        <v>209</v>
      </c>
      <c r="C75" s="239" t="s">
        <v>526</v>
      </c>
      <c r="D75" t="s">
        <v>394</v>
      </c>
      <c r="E75" t="s">
        <v>218</v>
      </c>
      <c r="F75" t="s">
        <v>1035</v>
      </c>
      <c r="G75" t="s">
        <v>953</v>
      </c>
      <c r="H75" t="s">
        <v>980</v>
      </c>
    </row>
    <row r="76" spans="1:8" ht="16.149999999999999" customHeight="1">
      <c r="A76">
        <v>75</v>
      </c>
      <c r="B76" t="s">
        <v>215</v>
      </c>
      <c r="C76" t="s">
        <v>1036</v>
      </c>
      <c r="D76" t="s">
        <v>396</v>
      </c>
      <c r="E76" t="s">
        <v>218</v>
      </c>
      <c r="F76" t="s">
        <v>1037</v>
      </c>
      <c r="G76" t="s">
        <v>953</v>
      </c>
      <c r="H76" t="s">
        <v>980</v>
      </c>
    </row>
    <row r="77" spans="1:8" ht="16.149999999999999" customHeight="1">
      <c r="A77">
        <v>76</v>
      </c>
      <c r="B77" t="s">
        <v>209</v>
      </c>
      <c r="C77" t="s">
        <v>402</v>
      </c>
      <c r="D77" t="s">
        <v>403</v>
      </c>
      <c r="E77" t="s">
        <v>271</v>
      </c>
      <c r="F77" t="s">
        <v>1038</v>
      </c>
      <c r="G77" t="s">
        <v>953</v>
      </c>
      <c r="H77" t="s">
        <v>984</v>
      </c>
    </row>
    <row r="78" spans="1:8" ht="16.149999999999999" customHeight="1">
      <c r="A78">
        <v>77</v>
      </c>
      <c r="B78" t="s">
        <v>209</v>
      </c>
      <c r="C78" s="239" t="s">
        <v>480</v>
      </c>
      <c r="D78" t="s">
        <v>1039</v>
      </c>
      <c r="E78" t="s">
        <v>218</v>
      </c>
      <c r="F78" t="s">
        <v>1040</v>
      </c>
      <c r="G78" t="s">
        <v>953</v>
      </c>
      <c r="H78" t="s">
        <v>980</v>
      </c>
    </row>
    <row r="79" spans="1:8" ht="16.149999999999999" customHeight="1">
      <c r="A79">
        <v>78</v>
      </c>
      <c r="B79" t="s">
        <v>277</v>
      </c>
      <c r="C79" s="239" t="s">
        <v>1041</v>
      </c>
      <c r="D79" t="s">
        <v>223</v>
      </c>
      <c r="E79" t="s">
        <v>218</v>
      </c>
      <c r="F79" t="s">
        <v>1042</v>
      </c>
      <c r="G79" t="s">
        <v>953</v>
      </c>
      <c r="H79" t="s">
        <v>980</v>
      </c>
    </row>
    <row r="80" spans="1:8" ht="16.149999999999999" customHeight="1">
      <c r="A80">
        <v>79</v>
      </c>
      <c r="B80" t="s">
        <v>209</v>
      </c>
      <c r="C80" t="s">
        <v>1043</v>
      </c>
      <c r="D80" t="s">
        <v>1044</v>
      </c>
      <c r="E80" t="s">
        <v>218</v>
      </c>
      <c r="F80" t="s">
        <v>1045</v>
      </c>
      <c r="G80" t="s">
        <v>953</v>
      </c>
      <c r="H80" t="s">
        <v>980</v>
      </c>
    </row>
    <row r="81" spans="1:8" ht="16.149999999999999" customHeight="1">
      <c r="A81">
        <v>80</v>
      </c>
      <c r="B81" t="s">
        <v>209</v>
      </c>
      <c r="C81" s="239" t="s">
        <v>7632</v>
      </c>
      <c r="D81" t="s">
        <v>1046</v>
      </c>
      <c r="E81" t="s">
        <v>218</v>
      </c>
      <c r="F81" t="s">
        <v>1047</v>
      </c>
      <c r="G81" t="s">
        <v>953</v>
      </c>
      <c r="H81" t="s">
        <v>980</v>
      </c>
    </row>
    <row r="82" spans="1:8" ht="16.149999999999999" customHeight="1">
      <c r="A82">
        <v>81</v>
      </c>
      <c r="B82" t="s">
        <v>215</v>
      </c>
      <c r="C82" s="239" t="s">
        <v>8184</v>
      </c>
      <c r="D82" t="s">
        <v>423</v>
      </c>
      <c r="E82" t="s">
        <v>271</v>
      </c>
      <c r="F82" t="s">
        <v>1048</v>
      </c>
      <c r="G82" t="s">
        <v>953</v>
      </c>
      <c r="H82" t="s">
        <v>984</v>
      </c>
    </row>
    <row r="83" spans="1:8" ht="16.149999999999999" customHeight="1">
      <c r="A83">
        <v>82</v>
      </c>
      <c r="B83" t="s">
        <v>209</v>
      </c>
      <c r="C83" t="s">
        <v>1049</v>
      </c>
      <c r="D83" t="s">
        <v>425</v>
      </c>
      <c r="E83" t="s">
        <v>218</v>
      </c>
      <c r="F83" t="s">
        <v>1050</v>
      </c>
      <c r="G83" t="s">
        <v>953</v>
      </c>
      <c r="H83" t="s">
        <v>1022</v>
      </c>
    </row>
    <row r="84" spans="1:8" ht="16.149999999999999" customHeight="1">
      <c r="A84">
        <v>83</v>
      </c>
      <c r="B84" t="s">
        <v>209</v>
      </c>
      <c r="C84" t="s">
        <v>426</v>
      </c>
      <c r="D84" t="s">
        <v>427</v>
      </c>
      <c r="E84" t="s">
        <v>271</v>
      </c>
      <c r="F84" t="s">
        <v>1051</v>
      </c>
      <c r="G84" t="s">
        <v>953</v>
      </c>
      <c r="H84" t="s">
        <v>984</v>
      </c>
    </row>
    <row r="85" spans="1:8" ht="16.149999999999999" customHeight="1">
      <c r="A85">
        <v>84</v>
      </c>
      <c r="B85" t="s">
        <v>209</v>
      </c>
      <c r="C85" t="s">
        <v>1052</v>
      </c>
      <c r="D85" t="s">
        <v>1053</v>
      </c>
      <c r="E85" t="s">
        <v>218</v>
      </c>
      <c r="F85" t="s">
        <v>1054</v>
      </c>
      <c r="G85" t="s">
        <v>953</v>
      </c>
      <c r="H85" t="s">
        <v>980</v>
      </c>
    </row>
    <row r="86" spans="1:8" ht="16.149999999999999" customHeight="1">
      <c r="A86">
        <v>85</v>
      </c>
      <c r="B86" t="s">
        <v>209</v>
      </c>
      <c r="C86" t="s">
        <v>1055</v>
      </c>
      <c r="D86" t="s">
        <v>432</v>
      </c>
      <c r="E86" t="s">
        <v>218</v>
      </c>
      <c r="F86" t="s">
        <v>1056</v>
      </c>
      <c r="G86" t="s">
        <v>953</v>
      </c>
      <c r="H86" t="s">
        <v>980</v>
      </c>
    </row>
    <row r="87" spans="1:8" ht="16.149999999999999" customHeight="1">
      <c r="A87">
        <v>86</v>
      </c>
      <c r="B87" t="s">
        <v>209</v>
      </c>
      <c r="C87" s="239" t="s">
        <v>1057</v>
      </c>
      <c r="D87" t="s">
        <v>435</v>
      </c>
      <c r="E87" t="s">
        <v>218</v>
      </c>
      <c r="F87" t="s">
        <v>1058</v>
      </c>
      <c r="G87" t="s">
        <v>953</v>
      </c>
      <c r="H87" t="s">
        <v>980</v>
      </c>
    </row>
    <row r="88" spans="1:8">
      <c r="A88">
        <v>87</v>
      </c>
      <c r="B88" t="s">
        <v>209</v>
      </c>
      <c r="C88" t="s">
        <v>1059</v>
      </c>
      <c r="D88" t="s">
        <v>234</v>
      </c>
      <c r="E88" t="s">
        <v>271</v>
      </c>
      <c r="F88" t="s">
        <v>1060</v>
      </c>
      <c r="G88" t="s">
        <v>1061</v>
      </c>
      <c r="H88" t="s">
        <v>1062</v>
      </c>
    </row>
    <row r="89" spans="1:8">
      <c r="A89">
        <v>88</v>
      </c>
      <c r="B89" t="s">
        <v>215</v>
      </c>
      <c r="C89" t="s">
        <v>1063</v>
      </c>
      <c r="D89" t="s">
        <v>1064</v>
      </c>
      <c r="E89" t="s">
        <v>218</v>
      </c>
      <c r="F89" t="s">
        <v>1065</v>
      </c>
      <c r="G89" t="s">
        <v>1061</v>
      </c>
      <c r="H89" t="s">
        <v>1005</v>
      </c>
    </row>
    <row r="90" spans="1:8">
      <c r="A90">
        <v>89</v>
      </c>
      <c r="B90" t="s">
        <v>215</v>
      </c>
      <c r="C90" t="s">
        <v>1066</v>
      </c>
      <c r="D90" t="s">
        <v>252</v>
      </c>
      <c r="E90" t="s">
        <v>218</v>
      </c>
      <c r="F90" t="s">
        <v>1067</v>
      </c>
      <c r="G90" t="s">
        <v>1061</v>
      </c>
      <c r="H90" t="s">
        <v>1005</v>
      </c>
    </row>
    <row r="91" spans="1:8">
      <c r="A91">
        <v>90</v>
      </c>
      <c r="B91" t="s">
        <v>215</v>
      </c>
      <c r="C91" t="s">
        <v>254</v>
      </c>
      <c r="D91" t="s">
        <v>252</v>
      </c>
      <c r="E91" t="s">
        <v>218</v>
      </c>
      <c r="F91" t="s">
        <v>1067</v>
      </c>
      <c r="G91" t="s">
        <v>1061</v>
      </c>
      <c r="H91" t="s">
        <v>1005</v>
      </c>
    </row>
    <row r="92" spans="1:8">
      <c r="A92">
        <v>91</v>
      </c>
      <c r="B92" t="s">
        <v>215</v>
      </c>
      <c r="C92" t="s">
        <v>1068</v>
      </c>
      <c r="D92" t="s">
        <v>270</v>
      </c>
      <c r="E92" t="s">
        <v>271</v>
      </c>
      <c r="F92" t="s">
        <v>980</v>
      </c>
      <c r="G92" t="s">
        <v>1061</v>
      </c>
      <c r="H92" t="s">
        <v>818</v>
      </c>
    </row>
    <row r="93" spans="1:8">
      <c r="A93">
        <v>92</v>
      </c>
      <c r="B93" t="s">
        <v>277</v>
      </c>
      <c r="C93" t="s">
        <v>281</v>
      </c>
      <c r="D93" t="s">
        <v>279</v>
      </c>
      <c r="E93" t="s">
        <v>271</v>
      </c>
      <c r="F93" t="s">
        <v>1069</v>
      </c>
      <c r="G93" t="s">
        <v>1061</v>
      </c>
      <c r="H93" t="s">
        <v>984</v>
      </c>
    </row>
    <row r="94" spans="1:8">
      <c r="A94">
        <v>93</v>
      </c>
      <c r="B94" t="s">
        <v>277</v>
      </c>
      <c r="C94" t="s">
        <v>281</v>
      </c>
      <c r="D94" t="s">
        <v>279</v>
      </c>
      <c r="E94" t="s">
        <v>271</v>
      </c>
      <c r="F94" t="s">
        <v>1069</v>
      </c>
      <c r="G94" t="s">
        <v>1061</v>
      </c>
      <c r="H94" t="s">
        <v>984</v>
      </c>
    </row>
    <row r="95" spans="1:8">
      <c r="A95">
        <v>94</v>
      </c>
      <c r="B95" t="s">
        <v>277</v>
      </c>
      <c r="C95" t="s">
        <v>321</v>
      </c>
      <c r="D95" t="s">
        <v>319</v>
      </c>
      <c r="E95" t="s">
        <v>271</v>
      </c>
      <c r="F95" t="s">
        <v>1004</v>
      </c>
      <c r="G95" t="s">
        <v>1061</v>
      </c>
      <c r="H95" t="s">
        <v>984</v>
      </c>
    </row>
    <row r="96" spans="1:8">
      <c r="A96">
        <v>95</v>
      </c>
      <c r="B96" t="s">
        <v>277</v>
      </c>
      <c r="C96" s="239" t="s">
        <v>7692</v>
      </c>
      <c r="D96" t="s">
        <v>325</v>
      </c>
      <c r="E96" t="s">
        <v>218</v>
      </c>
      <c r="F96" t="s">
        <v>1070</v>
      </c>
      <c r="G96" t="s">
        <v>1061</v>
      </c>
      <c r="H96" t="s">
        <v>980</v>
      </c>
    </row>
    <row r="97" spans="1:8">
      <c r="A97">
        <v>96</v>
      </c>
      <c r="B97" t="s">
        <v>209</v>
      </c>
      <c r="C97" t="s">
        <v>340</v>
      </c>
      <c r="D97" t="s">
        <v>341</v>
      </c>
      <c r="E97" t="s">
        <v>271</v>
      </c>
      <c r="F97" t="s">
        <v>1071</v>
      </c>
      <c r="G97" t="s">
        <v>1061</v>
      </c>
      <c r="H97" t="s">
        <v>984</v>
      </c>
    </row>
    <row r="98" spans="1:8">
      <c r="A98">
        <v>97</v>
      </c>
      <c r="B98" t="s">
        <v>277</v>
      </c>
      <c r="C98" s="239" t="s">
        <v>8270</v>
      </c>
      <c r="D98" t="s">
        <v>325</v>
      </c>
      <c r="E98" t="s">
        <v>271</v>
      </c>
      <c r="F98" t="s">
        <v>1072</v>
      </c>
      <c r="G98" t="s">
        <v>1061</v>
      </c>
      <c r="H98" t="s">
        <v>984</v>
      </c>
    </row>
    <row r="99" spans="1:8">
      <c r="A99">
        <v>98</v>
      </c>
      <c r="B99" t="s">
        <v>277</v>
      </c>
      <c r="C99" t="s">
        <v>1073</v>
      </c>
      <c r="D99" t="s">
        <v>217</v>
      </c>
      <c r="E99" t="s">
        <v>271</v>
      </c>
      <c r="F99" t="s">
        <v>1074</v>
      </c>
      <c r="G99" t="s">
        <v>1061</v>
      </c>
      <c r="H99" t="s">
        <v>984</v>
      </c>
    </row>
    <row r="100" spans="1:8">
      <c r="A100">
        <v>99</v>
      </c>
      <c r="B100" t="s">
        <v>209</v>
      </c>
      <c r="C100" t="s">
        <v>806</v>
      </c>
      <c r="D100" t="s">
        <v>387</v>
      </c>
      <c r="E100" t="s">
        <v>218</v>
      </c>
      <c r="F100" t="s">
        <v>1075</v>
      </c>
      <c r="G100" t="s">
        <v>1061</v>
      </c>
      <c r="H100" t="s">
        <v>980</v>
      </c>
    </row>
    <row r="101" spans="1:8">
      <c r="A101">
        <v>100</v>
      </c>
      <c r="B101" t="s">
        <v>209</v>
      </c>
      <c r="C101" t="s">
        <v>398</v>
      </c>
      <c r="D101" t="s">
        <v>399</v>
      </c>
      <c r="E101" t="s">
        <v>271</v>
      </c>
      <c r="F101" t="s">
        <v>1038</v>
      </c>
      <c r="G101" t="s">
        <v>1061</v>
      </c>
      <c r="H101" t="s">
        <v>984</v>
      </c>
    </row>
    <row r="102" spans="1:8">
      <c r="A102">
        <v>101</v>
      </c>
      <c r="B102" t="s">
        <v>209</v>
      </c>
      <c r="C102" t="s">
        <v>400</v>
      </c>
      <c r="D102" t="s">
        <v>399</v>
      </c>
      <c r="E102" t="s">
        <v>271</v>
      </c>
      <c r="F102" t="s">
        <v>1038</v>
      </c>
      <c r="G102" t="s">
        <v>1061</v>
      </c>
      <c r="H102" t="s">
        <v>984</v>
      </c>
    </row>
    <row r="103" spans="1:8">
      <c r="A103">
        <v>102</v>
      </c>
      <c r="B103" t="s">
        <v>209</v>
      </c>
      <c r="C103" t="s">
        <v>401</v>
      </c>
      <c r="D103" t="s">
        <v>399</v>
      </c>
      <c r="E103" t="s">
        <v>271</v>
      </c>
      <c r="F103" t="s">
        <v>1038</v>
      </c>
      <c r="G103" t="s">
        <v>1061</v>
      </c>
      <c r="H103" t="s">
        <v>984</v>
      </c>
    </row>
    <row r="104" spans="1:8">
      <c r="A104">
        <v>103</v>
      </c>
      <c r="B104" t="s">
        <v>215</v>
      </c>
      <c r="C104" s="239" t="s">
        <v>1076</v>
      </c>
      <c r="D104" t="s">
        <v>217</v>
      </c>
      <c r="E104" t="s">
        <v>271</v>
      </c>
      <c r="F104" t="s">
        <v>1077</v>
      </c>
      <c r="G104" t="s">
        <v>1061</v>
      </c>
      <c r="H104" t="s">
        <v>984</v>
      </c>
    </row>
    <row r="105" spans="1:8">
      <c r="A105">
        <v>104</v>
      </c>
      <c r="B105" t="s">
        <v>215</v>
      </c>
      <c r="C105" t="s">
        <v>411</v>
      </c>
      <c r="D105" t="s">
        <v>217</v>
      </c>
      <c r="E105" t="s">
        <v>271</v>
      </c>
      <c r="F105" t="s">
        <v>1077</v>
      </c>
      <c r="G105" t="s">
        <v>1061</v>
      </c>
      <c r="H105" t="s">
        <v>984</v>
      </c>
    </row>
    <row r="106" spans="1:8">
      <c r="A106">
        <v>105</v>
      </c>
      <c r="B106" t="s">
        <v>277</v>
      </c>
      <c r="C106" t="s">
        <v>419</v>
      </c>
      <c r="D106" t="s">
        <v>420</v>
      </c>
      <c r="E106" t="s">
        <v>271</v>
      </c>
      <c r="F106" t="s">
        <v>1078</v>
      </c>
      <c r="G106" t="s">
        <v>1061</v>
      </c>
      <c r="H106" t="s">
        <v>984</v>
      </c>
    </row>
    <row r="107" spans="1:8">
      <c r="A107">
        <v>106</v>
      </c>
      <c r="B107" t="s">
        <v>277</v>
      </c>
      <c r="C107" t="s">
        <v>421</v>
      </c>
      <c r="D107" t="s">
        <v>420</v>
      </c>
      <c r="E107" t="s">
        <v>271</v>
      </c>
      <c r="F107" t="s">
        <v>1079</v>
      </c>
      <c r="G107" t="s">
        <v>1061</v>
      </c>
      <c r="H107" t="s">
        <v>984</v>
      </c>
    </row>
  </sheetData>
  <autoFilter ref="A1:H107" xr:uid="{9BA9732D-7917-4582-9E2F-5B3C78564106}"/>
  <phoneticPr fontId="2" type="noConversion"/>
  <pageMargins left="0.75" right="0.75" top="1" bottom="1" header="0.5" footer="0.5"/>
  <pageSetup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1347-DE87-4903-A084-718AB66617BD}">
  <sheetPr>
    <tabColor theme="0" tint="-0.499984740745262"/>
  </sheetPr>
  <dimension ref="A1:N127"/>
  <sheetViews>
    <sheetView zoomScale="112" zoomScaleNormal="85" workbookViewId="0">
      <pane xSplit="2" ySplit="1" topLeftCell="C115" activePane="bottomRight" state="frozen"/>
      <selection pane="topRight" activeCell="C1" sqref="C1"/>
      <selection pane="bottomLeft" activeCell="A2" sqref="A2"/>
      <selection pane="bottomRight" activeCell="E152" sqref="E152"/>
    </sheetView>
  </sheetViews>
  <sheetFormatPr defaultRowHeight="12.5"/>
  <cols>
    <col min="1" max="1" width="5.26953125" customWidth="1"/>
    <col min="2" max="2" width="4.26953125" customWidth="1"/>
    <col min="3" max="3" width="13" customWidth="1"/>
    <col min="4" max="4" width="98.54296875" customWidth="1"/>
    <col min="5" max="5" width="29.81640625" customWidth="1"/>
    <col min="6" max="6" width="22.7265625" customWidth="1"/>
    <col min="7" max="7" width="28.26953125" customWidth="1"/>
    <col min="8" max="8" width="10.7265625" customWidth="1"/>
    <col min="9" max="9" width="11.26953125" customWidth="1"/>
    <col min="10" max="10" width="8.54296875" customWidth="1"/>
    <col min="11" max="12" width="11.26953125" customWidth="1"/>
    <col min="13" max="13" width="5.54296875" style="21" customWidth="1"/>
    <col min="14" max="14" width="20.7265625" style="21" bestFit="1" customWidth="1"/>
    <col min="259" max="259" width="4.26953125" customWidth="1"/>
    <col min="260" max="260" width="13" customWidth="1"/>
    <col min="261" max="261" width="98.54296875" customWidth="1"/>
    <col min="262" max="262" width="29.81640625" customWidth="1"/>
    <col min="263" max="263" width="22.7265625" customWidth="1"/>
    <col min="264" max="264" width="28.26953125" customWidth="1"/>
    <col min="265" max="265" width="7" customWidth="1"/>
    <col min="266" max="266" width="11.26953125" customWidth="1"/>
    <col min="267" max="267" width="8.54296875" customWidth="1"/>
    <col min="268" max="268" width="11.26953125" customWidth="1"/>
    <col min="515" max="515" width="4.26953125" customWidth="1"/>
    <col min="516" max="516" width="13" customWidth="1"/>
    <col min="517" max="517" width="98.54296875" customWidth="1"/>
    <col min="518" max="518" width="29.81640625" customWidth="1"/>
    <col min="519" max="519" width="22.7265625" customWidth="1"/>
    <col min="520" max="520" width="28.26953125" customWidth="1"/>
    <col min="521" max="521" width="7" customWidth="1"/>
    <col min="522" max="522" width="11.26953125" customWidth="1"/>
    <col min="523" max="523" width="8.54296875" customWidth="1"/>
    <col min="524" max="524" width="11.26953125" customWidth="1"/>
    <col min="771" max="771" width="4.26953125" customWidth="1"/>
    <col min="772" max="772" width="13" customWidth="1"/>
    <col min="773" max="773" width="98.54296875" customWidth="1"/>
    <col min="774" max="774" width="29.81640625" customWidth="1"/>
    <col min="775" max="775" width="22.7265625" customWidth="1"/>
    <col min="776" max="776" width="28.26953125" customWidth="1"/>
    <col min="777" max="777" width="7" customWidth="1"/>
    <col min="778" max="778" width="11.26953125" customWidth="1"/>
    <col min="779" max="779" width="8.54296875" customWidth="1"/>
    <col min="780" max="780" width="11.26953125" customWidth="1"/>
    <col min="1027" max="1027" width="4.26953125" customWidth="1"/>
    <col min="1028" max="1028" width="13" customWidth="1"/>
    <col min="1029" max="1029" width="98.54296875" customWidth="1"/>
    <col min="1030" max="1030" width="29.81640625" customWidth="1"/>
    <col min="1031" max="1031" width="22.7265625" customWidth="1"/>
    <col min="1032" max="1032" width="28.26953125" customWidth="1"/>
    <col min="1033" max="1033" width="7" customWidth="1"/>
    <col min="1034" max="1034" width="11.26953125" customWidth="1"/>
    <col min="1035" max="1035" width="8.54296875" customWidth="1"/>
    <col min="1036" max="1036" width="11.26953125" customWidth="1"/>
    <col min="1283" max="1283" width="4.26953125" customWidth="1"/>
    <col min="1284" max="1284" width="13" customWidth="1"/>
    <col min="1285" max="1285" width="98.54296875" customWidth="1"/>
    <col min="1286" max="1286" width="29.81640625" customWidth="1"/>
    <col min="1287" max="1287" width="22.7265625" customWidth="1"/>
    <col min="1288" max="1288" width="28.26953125" customWidth="1"/>
    <col min="1289" max="1289" width="7" customWidth="1"/>
    <col min="1290" max="1290" width="11.26953125" customWidth="1"/>
    <col min="1291" max="1291" width="8.54296875" customWidth="1"/>
    <col min="1292" max="1292" width="11.26953125" customWidth="1"/>
    <col min="1539" max="1539" width="4.26953125" customWidth="1"/>
    <col min="1540" max="1540" width="13" customWidth="1"/>
    <col min="1541" max="1541" width="98.54296875" customWidth="1"/>
    <col min="1542" max="1542" width="29.81640625" customWidth="1"/>
    <col min="1543" max="1543" width="22.7265625" customWidth="1"/>
    <col min="1544" max="1544" width="28.26953125" customWidth="1"/>
    <col min="1545" max="1545" width="7" customWidth="1"/>
    <col min="1546" max="1546" width="11.26953125" customWidth="1"/>
    <col min="1547" max="1547" width="8.54296875" customWidth="1"/>
    <col min="1548" max="1548" width="11.26953125" customWidth="1"/>
    <col min="1795" max="1795" width="4.26953125" customWidth="1"/>
    <col min="1796" max="1796" width="13" customWidth="1"/>
    <col min="1797" max="1797" width="98.54296875" customWidth="1"/>
    <col min="1798" max="1798" width="29.81640625" customWidth="1"/>
    <col min="1799" max="1799" width="22.7265625" customWidth="1"/>
    <col min="1800" max="1800" width="28.26953125" customWidth="1"/>
    <col min="1801" max="1801" width="7" customWidth="1"/>
    <col min="1802" max="1802" width="11.26953125" customWidth="1"/>
    <col min="1803" max="1803" width="8.54296875" customWidth="1"/>
    <col min="1804" max="1804" width="11.26953125" customWidth="1"/>
    <col min="2051" max="2051" width="4.26953125" customWidth="1"/>
    <col min="2052" max="2052" width="13" customWidth="1"/>
    <col min="2053" max="2053" width="98.54296875" customWidth="1"/>
    <col min="2054" max="2054" width="29.81640625" customWidth="1"/>
    <col min="2055" max="2055" width="22.7265625" customWidth="1"/>
    <col min="2056" max="2056" width="28.26953125" customWidth="1"/>
    <col min="2057" max="2057" width="7" customWidth="1"/>
    <col min="2058" max="2058" width="11.26953125" customWidth="1"/>
    <col min="2059" max="2059" width="8.54296875" customWidth="1"/>
    <col min="2060" max="2060" width="11.26953125" customWidth="1"/>
    <col min="2307" max="2307" width="4.26953125" customWidth="1"/>
    <col min="2308" max="2308" width="13" customWidth="1"/>
    <col min="2309" max="2309" width="98.54296875" customWidth="1"/>
    <col min="2310" max="2310" width="29.81640625" customWidth="1"/>
    <col min="2311" max="2311" width="22.7265625" customWidth="1"/>
    <col min="2312" max="2312" width="28.26953125" customWidth="1"/>
    <col min="2313" max="2313" width="7" customWidth="1"/>
    <col min="2314" max="2314" width="11.26953125" customWidth="1"/>
    <col min="2315" max="2315" width="8.54296875" customWidth="1"/>
    <col min="2316" max="2316" width="11.26953125" customWidth="1"/>
    <col min="2563" max="2563" width="4.26953125" customWidth="1"/>
    <col min="2564" max="2564" width="13" customWidth="1"/>
    <col min="2565" max="2565" width="98.54296875" customWidth="1"/>
    <col min="2566" max="2566" width="29.81640625" customWidth="1"/>
    <col min="2567" max="2567" width="22.7265625" customWidth="1"/>
    <col min="2568" max="2568" width="28.26953125" customWidth="1"/>
    <col min="2569" max="2569" width="7" customWidth="1"/>
    <col min="2570" max="2570" width="11.26953125" customWidth="1"/>
    <col min="2571" max="2571" width="8.54296875" customWidth="1"/>
    <col min="2572" max="2572" width="11.26953125" customWidth="1"/>
    <col min="2819" max="2819" width="4.26953125" customWidth="1"/>
    <col min="2820" max="2820" width="13" customWidth="1"/>
    <col min="2821" max="2821" width="98.54296875" customWidth="1"/>
    <col min="2822" max="2822" width="29.81640625" customWidth="1"/>
    <col min="2823" max="2823" width="22.7265625" customWidth="1"/>
    <col min="2824" max="2824" width="28.26953125" customWidth="1"/>
    <col min="2825" max="2825" width="7" customWidth="1"/>
    <col min="2826" max="2826" width="11.26953125" customWidth="1"/>
    <col min="2827" max="2827" width="8.54296875" customWidth="1"/>
    <col min="2828" max="2828" width="11.26953125" customWidth="1"/>
    <col min="3075" max="3075" width="4.26953125" customWidth="1"/>
    <col min="3076" max="3076" width="13" customWidth="1"/>
    <col min="3077" max="3077" width="98.54296875" customWidth="1"/>
    <col min="3078" max="3078" width="29.81640625" customWidth="1"/>
    <col min="3079" max="3079" width="22.7265625" customWidth="1"/>
    <col min="3080" max="3080" width="28.26953125" customWidth="1"/>
    <col min="3081" max="3081" width="7" customWidth="1"/>
    <col min="3082" max="3082" width="11.26953125" customWidth="1"/>
    <col min="3083" max="3083" width="8.54296875" customWidth="1"/>
    <col min="3084" max="3084" width="11.26953125" customWidth="1"/>
    <col min="3331" max="3331" width="4.26953125" customWidth="1"/>
    <col min="3332" max="3332" width="13" customWidth="1"/>
    <col min="3333" max="3333" width="98.54296875" customWidth="1"/>
    <col min="3334" max="3334" width="29.81640625" customWidth="1"/>
    <col min="3335" max="3335" width="22.7265625" customWidth="1"/>
    <col min="3336" max="3336" width="28.26953125" customWidth="1"/>
    <col min="3337" max="3337" width="7" customWidth="1"/>
    <col min="3338" max="3338" width="11.26953125" customWidth="1"/>
    <col min="3339" max="3339" width="8.54296875" customWidth="1"/>
    <col min="3340" max="3340" width="11.26953125" customWidth="1"/>
    <col min="3587" max="3587" width="4.26953125" customWidth="1"/>
    <col min="3588" max="3588" width="13" customWidth="1"/>
    <col min="3589" max="3589" width="98.54296875" customWidth="1"/>
    <col min="3590" max="3590" width="29.81640625" customWidth="1"/>
    <col min="3591" max="3591" width="22.7265625" customWidth="1"/>
    <col min="3592" max="3592" width="28.26953125" customWidth="1"/>
    <col min="3593" max="3593" width="7" customWidth="1"/>
    <col min="3594" max="3594" width="11.26953125" customWidth="1"/>
    <col min="3595" max="3595" width="8.54296875" customWidth="1"/>
    <col min="3596" max="3596" width="11.26953125" customWidth="1"/>
    <col min="3843" max="3843" width="4.26953125" customWidth="1"/>
    <col min="3844" max="3844" width="13" customWidth="1"/>
    <col min="3845" max="3845" width="98.54296875" customWidth="1"/>
    <col min="3846" max="3846" width="29.81640625" customWidth="1"/>
    <col min="3847" max="3847" width="22.7265625" customWidth="1"/>
    <col min="3848" max="3848" width="28.26953125" customWidth="1"/>
    <col min="3849" max="3849" width="7" customWidth="1"/>
    <col min="3850" max="3850" width="11.26953125" customWidth="1"/>
    <col min="3851" max="3851" width="8.54296875" customWidth="1"/>
    <col min="3852" max="3852" width="11.26953125" customWidth="1"/>
    <col min="4099" max="4099" width="4.26953125" customWidth="1"/>
    <col min="4100" max="4100" width="13" customWidth="1"/>
    <col min="4101" max="4101" width="98.54296875" customWidth="1"/>
    <col min="4102" max="4102" width="29.81640625" customWidth="1"/>
    <col min="4103" max="4103" width="22.7265625" customWidth="1"/>
    <col min="4104" max="4104" width="28.26953125" customWidth="1"/>
    <col min="4105" max="4105" width="7" customWidth="1"/>
    <col min="4106" max="4106" width="11.26953125" customWidth="1"/>
    <col min="4107" max="4107" width="8.54296875" customWidth="1"/>
    <col min="4108" max="4108" width="11.26953125" customWidth="1"/>
    <col min="4355" max="4355" width="4.26953125" customWidth="1"/>
    <col min="4356" max="4356" width="13" customWidth="1"/>
    <col min="4357" max="4357" width="98.54296875" customWidth="1"/>
    <col min="4358" max="4358" width="29.81640625" customWidth="1"/>
    <col min="4359" max="4359" width="22.7265625" customWidth="1"/>
    <col min="4360" max="4360" width="28.26953125" customWidth="1"/>
    <col min="4361" max="4361" width="7" customWidth="1"/>
    <col min="4362" max="4362" width="11.26953125" customWidth="1"/>
    <col min="4363" max="4363" width="8.54296875" customWidth="1"/>
    <col min="4364" max="4364" width="11.26953125" customWidth="1"/>
    <col min="4611" max="4611" width="4.26953125" customWidth="1"/>
    <col min="4612" max="4612" width="13" customWidth="1"/>
    <col min="4613" max="4613" width="98.54296875" customWidth="1"/>
    <col min="4614" max="4614" width="29.81640625" customWidth="1"/>
    <col min="4615" max="4615" width="22.7265625" customWidth="1"/>
    <col min="4616" max="4616" width="28.26953125" customWidth="1"/>
    <col min="4617" max="4617" width="7" customWidth="1"/>
    <col min="4618" max="4618" width="11.26953125" customWidth="1"/>
    <col min="4619" max="4619" width="8.54296875" customWidth="1"/>
    <col min="4620" max="4620" width="11.26953125" customWidth="1"/>
    <col min="4867" max="4867" width="4.26953125" customWidth="1"/>
    <col min="4868" max="4868" width="13" customWidth="1"/>
    <col min="4869" max="4869" width="98.54296875" customWidth="1"/>
    <col min="4870" max="4870" width="29.81640625" customWidth="1"/>
    <col min="4871" max="4871" width="22.7265625" customWidth="1"/>
    <col min="4872" max="4872" width="28.26953125" customWidth="1"/>
    <col min="4873" max="4873" width="7" customWidth="1"/>
    <col min="4874" max="4874" width="11.26953125" customWidth="1"/>
    <col min="4875" max="4875" width="8.54296875" customWidth="1"/>
    <col min="4876" max="4876" width="11.26953125" customWidth="1"/>
    <col min="5123" max="5123" width="4.26953125" customWidth="1"/>
    <col min="5124" max="5124" width="13" customWidth="1"/>
    <col min="5125" max="5125" width="98.54296875" customWidth="1"/>
    <col min="5126" max="5126" width="29.81640625" customWidth="1"/>
    <col min="5127" max="5127" width="22.7265625" customWidth="1"/>
    <col min="5128" max="5128" width="28.26953125" customWidth="1"/>
    <col min="5129" max="5129" width="7" customWidth="1"/>
    <col min="5130" max="5130" width="11.26953125" customWidth="1"/>
    <col min="5131" max="5131" width="8.54296875" customWidth="1"/>
    <col min="5132" max="5132" width="11.26953125" customWidth="1"/>
    <col min="5379" max="5379" width="4.26953125" customWidth="1"/>
    <col min="5380" max="5380" width="13" customWidth="1"/>
    <col min="5381" max="5381" width="98.54296875" customWidth="1"/>
    <col min="5382" max="5382" width="29.81640625" customWidth="1"/>
    <col min="5383" max="5383" width="22.7265625" customWidth="1"/>
    <col min="5384" max="5384" width="28.26953125" customWidth="1"/>
    <col min="5385" max="5385" width="7" customWidth="1"/>
    <col min="5386" max="5386" width="11.26953125" customWidth="1"/>
    <col min="5387" max="5387" width="8.54296875" customWidth="1"/>
    <col min="5388" max="5388" width="11.26953125" customWidth="1"/>
    <col min="5635" max="5635" width="4.26953125" customWidth="1"/>
    <col min="5636" max="5636" width="13" customWidth="1"/>
    <col min="5637" max="5637" width="98.54296875" customWidth="1"/>
    <col min="5638" max="5638" width="29.81640625" customWidth="1"/>
    <col min="5639" max="5639" width="22.7265625" customWidth="1"/>
    <col min="5640" max="5640" width="28.26953125" customWidth="1"/>
    <col min="5641" max="5641" width="7" customWidth="1"/>
    <col min="5642" max="5642" width="11.26953125" customWidth="1"/>
    <col min="5643" max="5643" width="8.54296875" customWidth="1"/>
    <col min="5644" max="5644" width="11.26953125" customWidth="1"/>
    <col min="5891" max="5891" width="4.26953125" customWidth="1"/>
    <col min="5892" max="5892" width="13" customWidth="1"/>
    <col min="5893" max="5893" width="98.54296875" customWidth="1"/>
    <col min="5894" max="5894" width="29.81640625" customWidth="1"/>
    <col min="5895" max="5895" width="22.7265625" customWidth="1"/>
    <col min="5896" max="5896" width="28.26953125" customWidth="1"/>
    <col min="5897" max="5897" width="7" customWidth="1"/>
    <col min="5898" max="5898" width="11.26953125" customWidth="1"/>
    <col min="5899" max="5899" width="8.54296875" customWidth="1"/>
    <col min="5900" max="5900" width="11.26953125" customWidth="1"/>
    <col min="6147" max="6147" width="4.26953125" customWidth="1"/>
    <col min="6148" max="6148" width="13" customWidth="1"/>
    <col min="6149" max="6149" width="98.54296875" customWidth="1"/>
    <col min="6150" max="6150" width="29.81640625" customWidth="1"/>
    <col min="6151" max="6151" width="22.7265625" customWidth="1"/>
    <col min="6152" max="6152" width="28.26953125" customWidth="1"/>
    <col min="6153" max="6153" width="7" customWidth="1"/>
    <col min="6154" max="6154" width="11.26953125" customWidth="1"/>
    <col min="6155" max="6155" width="8.54296875" customWidth="1"/>
    <col min="6156" max="6156" width="11.26953125" customWidth="1"/>
    <col min="6403" max="6403" width="4.26953125" customWidth="1"/>
    <col min="6404" max="6404" width="13" customWidth="1"/>
    <col min="6405" max="6405" width="98.54296875" customWidth="1"/>
    <col min="6406" max="6406" width="29.81640625" customWidth="1"/>
    <col min="6407" max="6407" width="22.7265625" customWidth="1"/>
    <col min="6408" max="6408" width="28.26953125" customWidth="1"/>
    <col min="6409" max="6409" width="7" customWidth="1"/>
    <col min="6410" max="6410" width="11.26953125" customWidth="1"/>
    <col min="6411" max="6411" width="8.54296875" customWidth="1"/>
    <col min="6412" max="6412" width="11.26953125" customWidth="1"/>
    <col min="6659" max="6659" width="4.26953125" customWidth="1"/>
    <col min="6660" max="6660" width="13" customWidth="1"/>
    <col min="6661" max="6661" width="98.54296875" customWidth="1"/>
    <col min="6662" max="6662" width="29.81640625" customWidth="1"/>
    <col min="6663" max="6663" width="22.7265625" customWidth="1"/>
    <col min="6664" max="6664" width="28.26953125" customWidth="1"/>
    <col min="6665" max="6665" width="7" customWidth="1"/>
    <col min="6666" max="6666" width="11.26953125" customWidth="1"/>
    <col min="6667" max="6667" width="8.54296875" customWidth="1"/>
    <col min="6668" max="6668" width="11.26953125" customWidth="1"/>
    <col min="6915" max="6915" width="4.26953125" customWidth="1"/>
    <col min="6916" max="6916" width="13" customWidth="1"/>
    <col min="6917" max="6917" width="98.54296875" customWidth="1"/>
    <col min="6918" max="6918" width="29.81640625" customWidth="1"/>
    <col min="6919" max="6919" width="22.7265625" customWidth="1"/>
    <col min="6920" max="6920" width="28.26953125" customWidth="1"/>
    <col min="6921" max="6921" width="7" customWidth="1"/>
    <col min="6922" max="6922" width="11.26953125" customWidth="1"/>
    <col min="6923" max="6923" width="8.54296875" customWidth="1"/>
    <col min="6924" max="6924" width="11.26953125" customWidth="1"/>
    <col min="7171" max="7171" width="4.26953125" customWidth="1"/>
    <col min="7172" max="7172" width="13" customWidth="1"/>
    <col min="7173" max="7173" width="98.54296875" customWidth="1"/>
    <col min="7174" max="7174" width="29.81640625" customWidth="1"/>
    <col min="7175" max="7175" width="22.7265625" customWidth="1"/>
    <col min="7176" max="7176" width="28.26953125" customWidth="1"/>
    <col min="7177" max="7177" width="7" customWidth="1"/>
    <col min="7178" max="7178" width="11.26953125" customWidth="1"/>
    <col min="7179" max="7179" width="8.54296875" customWidth="1"/>
    <col min="7180" max="7180" width="11.26953125" customWidth="1"/>
    <col min="7427" max="7427" width="4.26953125" customWidth="1"/>
    <col min="7428" max="7428" width="13" customWidth="1"/>
    <col min="7429" max="7429" width="98.54296875" customWidth="1"/>
    <col min="7430" max="7430" width="29.81640625" customWidth="1"/>
    <col min="7431" max="7431" width="22.7265625" customWidth="1"/>
    <col min="7432" max="7432" width="28.26953125" customWidth="1"/>
    <col min="7433" max="7433" width="7" customWidth="1"/>
    <col min="7434" max="7434" width="11.26953125" customWidth="1"/>
    <col min="7435" max="7435" width="8.54296875" customWidth="1"/>
    <col min="7436" max="7436" width="11.26953125" customWidth="1"/>
    <col min="7683" max="7683" width="4.26953125" customWidth="1"/>
    <col min="7684" max="7684" width="13" customWidth="1"/>
    <col min="7685" max="7685" width="98.54296875" customWidth="1"/>
    <col min="7686" max="7686" width="29.81640625" customWidth="1"/>
    <col min="7687" max="7687" width="22.7265625" customWidth="1"/>
    <col min="7688" max="7688" width="28.26953125" customWidth="1"/>
    <col min="7689" max="7689" width="7" customWidth="1"/>
    <col min="7690" max="7690" width="11.26953125" customWidth="1"/>
    <col min="7691" max="7691" width="8.54296875" customWidth="1"/>
    <col min="7692" max="7692" width="11.26953125" customWidth="1"/>
    <col min="7939" max="7939" width="4.26953125" customWidth="1"/>
    <col min="7940" max="7940" width="13" customWidth="1"/>
    <col min="7941" max="7941" width="98.54296875" customWidth="1"/>
    <col min="7942" max="7942" width="29.81640625" customWidth="1"/>
    <col min="7943" max="7943" width="22.7265625" customWidth="1"/>
    <col min="7944" max="7944" width="28.26953125" customWidth="1"/>
    <col min="7945" max="7945" width="7" customWidth="1"/>
    <col min="7946" max="7946" width="11.26953125" customWidth="1"/>
    <col min="7947" max="7947" width="8.54296875" customWidth="1"/>
    <col min="7948" max="7948" width="11.26953125" customWidth="1"/>
    <col min="8195" max="8195" width="4.26953125" customWidth="1"/>
    <col min="8196" max="8196" width="13" customWidth="1"/>
    <col min="8197" max="8197" width="98.54296875" customWidth="1"/>
    <col min="8198" max="8198" width="29.81640625" customWidth="1"/>
    <col min="8199" max="8199" width="22.7265625" customWidth="1"/>
    <col min="8200" max="8200" width="28.26953125" customWidth="1"/>
    <col min="8201" max="8201" width="7" customWidth="1"/>
    <col min="8202" max="8202" width="11.26953125" customWidth="1"/>
    <col min="8203" max="8203" width="8.54296875" customWidth="1"/>
    <col min="8204" max="8204" width="11.26953125" customWidth="1"/>
    <col min="8451" max="8451" width="4.26953125" customWidth="1"/>
    <col min="8452" max="8452" width="13" customWidth="1"/>
    <col min="8453" max="8453" width="98.54296875" customWidth="1"/>
    <col min="8454" max="8454" width="29.81640625" customWidth="1"/>
    <col min="8455" max="8455" width="22.7265625" customWidth="1"/>
    <col min="8456" max="8456" width="28.26953125" customWidth="1"/>
    <col min="8457" max="8457" width="7" customWidth="1"/>
    <col min="8458" max="8458" width="11.26953125" customWidth="1"/>
    <col min="8459" max="8459" width="8.54296875" customWidth="1"/>
    <col min="8460" max="8460" width="11.26953125" customWidth="1"/>
    <col min="8707" max="8707" width="4.26953125" customWidth="1"/>
    <col min="8708" max="8708" width="13" customWidth="1"/>
    <col min="8709" max="8709" width="98.54296875" customWidth="1"/>
    <col min="8710" max="8710" width="29.81640625" customWidth="1"/>
    <col min="8711" max="8711" width="22.7265625" customWidth="1"/>
    <col min="8712" max="8712" width="28.26953125" customWidth="1"/>
    <col min="8713" max="8713" width="7" customWidth="1"/>
    <col min="8714" max="8714" width="11.26953125" customWidth="1"/>
    <col min="8715" max="8715" width="8.54296875" customWidth="1"/>
    <col min="8716" max="8716" width="11.26953125" customWidth="1"/>
    <col min="8963" max="8963" width="4.26953125" customWidth="1"/>
    <col min="8964" max="8964" width="13" customWidth="1"/>
    <col min="8965" max="8965" width="98.54296875" customWidth="1"/>
    <col min="8966" max="8966" width="29.81640625" customWidth="1"/>
    <col min="8967" max="8967" width="22.7265625" customWidth="1"/>
    <col min="8968" max="8968" width="28.26953125" customWidth="1"/>
    <col min="8969" max="8969" width="7" customWidth="1"/>
    <col min="8970" max="8970" width="11.26953125" customWidth="1"/>
    <col min="8971" max="8971" width="8.54296875" customWidth="1"/>
    <col min="8972" max="8972" width="11.26953125" customWidth="1"/>
    <col min="9219" max="9219" width="4.26953125" customWidth="1"/>
    <col min="9220" max="9220" width="13" customWidth="1"/>
    <col min="9221" max="9221" width="98.54296875" customWidth="1"/>
    <col min="9222" max="9222" width="29.81640625" customWidth="1"/>
    <col min="9223" max="9223" width="22.7265625" customWidth="1"/>
    <col min="9224" max="9224" width="28.26953125" customWidth="1"/>
    <col min="9225" max="9225" width="7" customWidth="1"/>
    <col min="9226" max="9226" width="11.26953125" customWidth="1"/>
    <col min="9227" max="9227" width="8.54296875" customWidth="1"/>
    <col min="9228" max="9228" width="11.26953125" customWidth="1"/>
    <col min="9475" max="9475" width="4.26953125" customWidth="1"/>
    <col min="9476" max="9476" width="13" customWidth="1"/>
    <col min="9477" max="9477" width="98.54296875" customWidth="1"/>
    <col min="9478" max="9478" width="29.81640625" customWidth="1"/>
    <col min="9479" max="9479" width="22.7265625" customWidth="1"/>
    <col min="9480" max="9480" width="28.26953125" customWidth="1"/>
    <col min="9481" max="9481" width="7" customWidth="1"/>
    <col min="9482" max="9482" width="11.26953125" customWidth="1"/>
    <col min="9483" max="9483" width="8.54296875" customWidth="1"/>
    <col min="9484" max="9484" width="11.26953125" customWidth="1"/>
    <col min="9731" max="9731" width="4.26953125" customWidth="1"/>
    <col min="9732" max="9732" width="13" customWidth="1"/>
    <col min="9733" max="9733" width="98.54296875" customWidth="1"/>
    <col min="9734" max="9734" width="29.81640625" customWidth="1"/>
    <col min="9735" max="9735" width="22.7265625" customWidth="1"/>
    <col min="9736" max="9736" width="28.26953125" customWidth="1"/>
    <col min="9737" max="9737" width="7" customWidth="1"/>
    <col min="9738" max="9738" width="11.26953125" customWidth="1"/>
    <col min="9739" max="9739" width="8.54296875" customWidth="1"/>
    <col min="9740" max="9740" width="11.26953125" customWidth="1"/>
    <col min="9987" max="9987" width="4.26953125" customWidth="1"/>
    <col min="9988" max="9988" width="13" customWidth="1"/>
    <col min="9989" max="9989" width="98.54296875" customWidth="1"/>
    <col min="9990" max="9990" width="29.81640625" customWidth="1"/>
    <col min="9991" max="9991" width="22.7265625" customWidth="1"/>
    <col min="9992" max="9992" width="28.26953125" customWidth="1"/>
    <col min="9993" max="9993" width="7" customWidth="1"/>
    <col min="9994" max="9994" width="11.26953125" customWidth="1"/>
    <col min="9995" max="9995" width="8.54296875" customWidth="1"/>
    <col min="9996" max="9996" width="11.26953125" customWidth="1"/>
    <col min="10243" max="10243" width="4.26953125" customWidth="1"/>
    <col min="10244" max="10244" width="13" customWidth="1"/>
    <col min="10245" max="10245" width="98.54296875" customWidth="1"/>
    <col min="10246" max="10246" width="29.81640625" customWidth="1"/>
    <col min="10247" max="10247" width="22.7265625" customWidth="1"/>
    <col min="10248" max="10248" width="28.26953125" customWidth="1"/>
    <col min="10249" max="10249" width="7" customWidth="1"/>
    <col min="10250" max="10250" width="11.26953125" customWidth="1"/>
    <col min="10251" max="10251" width="8.54296875" customWidth="1"/>
    <col min="10252" max="10252" width="11.26953125" customWidth="1"/>
    <col min="10499" max="10499" width="4.26953125" customWidth="1"/>
    <col min="10500" max="10500" width="13" customWidth="1"/>
    <col min="10501" max="10501" width="98.54296875" customWidth="1"/>
    <col min="10502" max="10502" width="29.81640625" customWidth="1"/>
    <col min="10503" max="10503" width="22.7265625" customWidth="1"/>
    <col min="10504" max="10504" width="28.26953125" customWidth="1"/>
    <col min="10505" max="10505" width="7" customWidth="1"/>
    <col min="10506" max="10506" width="11.26953125" customWidth="1"/>
    <col min="10507" max="10507" width="8.54296875" customWidth="1"/>
    <col min="10508" max="10508" width="11.26953125" customWidth="1"/>
    <col min="10755" max="10755" width="4.26953125" customWidth="1"/>
    <col min="10756" max="10756" width="13" customWidth="1"/>
    <col min="10757" max="10757" width="98.54296875" customWidth="1"/>
    <col min="10758" max="10758" width="29.81640625" customWidth="1"/>
    <col min="10759" max="10759" width="22.7265625" customWidth="1"/>
    <col min="10760" max="10760" width="28.26953125" customWidth="1"/>
    <col min="10761" max="10761" width="7" customWidth="1"/>
    <col min="10762" max="10762" width="11.26953125" customWidth="1"/>
    <col min="10763" max="10763" width="8.54296875" customWidth="1"/>
    <col min="10764" max="10764" width="11.26953125" customWidth="1"/>
    <col min="11011" max="11011" width="4.26953125" customWidth="1"/>
    <col min="11012" max="11012" width="13" customWidth="1"/>
    <col min="11013" max="11013" width="98.54296875" customWidth="1"/>
    <col min="11014" max="11014" width="29.81640625" customWidth="1"/>
    <col min="11015" max="11015" width="22.7265625" customWidth="1"/>
    <col min="11016" max="11016" width="28.26953125" customWidth="1"/>
    <col min="11017" max="11017" width="7" customWidth="1"/>
    <col min="11018" max="11018" width="11.26953125" customWidth="1"/>
    <col min="11019" max="11019" width="8.54296875" customWidth="1"/>
    <col min="11020" max="11020" width="11.26953125" customWidth="1"/>
    <col min="11267" max="11267" width="4.26953125" customWidth="1"/>
    <col min="11268" max="11268" width="13" customWidth="1"/>
    <col min="11269" max="11269" width="98.54296875" customWidth="1"/>
    <col min="11270" max="11270" width="29.81640625" customWidth="1"/>
    <col min="11271" max="11271" width="22.7265625" customWidth="1"/>
    <col min="11272" max="11272" width="28.26953125" customWidth="1"/>
    <col min="11273" max="11273" width="7" customWidth="1"/>
    <col min="11274" max="11274" width="11.26953125" customWidth="1"/>
    <col min="11275" max="11275" width="8.54296875" customWidth="1"/>
    <col min="11276" max="11276" width="11.26953125" customWidth="1"/>
    <col min="11523" max="11523" width="4.26953125" customWidth="1"/>
    <col min="11524" max="11524" width="13" customWidth="1"/>
    <col min="11525" max="11525" width="98.54296875" customWidth="1"/>
    <col min="11526" max="11526" width="29.81640625" customWidth="1"/>
    <col min="11527" max="11527" width="22.7265625" customWidth="1"/>
    <col min="11528" max="11528" width="28.26953125" customWidth="1"/>
    <col min="11529" max="11529" width="7" customWidth="1"/>
    <col min="11530" max="11530" width="11.26953125" customWidth="1"/>
    <col min="11531" max="11531" width="8.54296875" customWidth="1"/>
    <col min="11532" max="11532" width="11.26953125" customWidth="1"/>
    <col min="11779" max="11779" width="4.26953125" customWidth="1"/>
    <col min="11780" max="11780" width="13" customWidth="1"/>
    <col min="11781" max="11781" width="98.54296875" customWidth="1"/>
    <col min="11782" max="11782" width="29.81640625" customWidth="1"/>
    <col min="11783" max="11783" width="22.7265625" customWidth="1"/>
    <col min="11784" max="11784" width="28.26953125" customWidth="1"/>
    <col min="11785" max="11785" width="7" customWidth="1"/>
    <col min="11786" max="11786" width="11.26953125" customWidth="1"/>
    <col min="11787" max="11787" width="8.54296875" customWidth="1"/>
    <col min="11788" max="11788" width="11.26953125" customWidth="1"/>
    <col min="12035" max="12035" width="4.26953125" customWidth="1"/>
    <col min="12036" max="12036" width="13" customWidth="1"/>
    <col min="12037" max="12037" width="98.54296875" customWidth="1"/>
    <col min="12038" max="12038" width="29.81640625" customWidth="1"/>
    <col min="12039" max="12039" width="22.7265625" customWidth="1"/>
    <col min="12040" max="12040" width="28.26953125" customWidth="1"/>
    <col min="12041" max="12041" width="7" customWidth="1"/>
    <col min="12042" max="12042" width="11.26953125" customWidth="1"/>
    <col min="12043" max="12043" width="8.54296875" customWidth="1"/>
    <col min="12044" max="12044" width="11.26953125" customWidth="1"/>
    <col min="12291" max="12291" width="4.26953125" customWidth="1"/>
    <col min="12292" max="12292" width="13" customWidth="1"/>
    <col min="12293" max="12293" width="98.54296875" customWidth="1"/>
    <col min="12294" max="12294" width="29.81640625" customWidth="1"/>
    <col min="12295" max="12295" width="22.7265625" customWidth="1"/>
    <col min="12296" max="12296" width="28.26953125" customWidth="1"/>
    <col min="12297" max="12297" width="7" customWidth="1"/>
    <col min="12298" max="12298" width="11.26953125" customWidth="1"/>
    <col min="12299" max="12299" width="8.54296875" customWidth="1"/>
    <col min="12300" max="12300" width="11.26953125" customWidth="1"/>
    <col min="12547" max="12547" width="4.26953125" customWidth="1"/>
    <col min="12548" max="12548" width="13" customWidth="1"/>
    <col min="12549" max="12549" width="98.54296875" customWidth="1"/>
    <col min="12550" max="12550" width="29.81640625" customWidth="1"/>
    <col min="12551" max="12551" width="22.7265625" customWidth="1"/>
    <col min="12552" max="12552" width="28.26953125" customWidth="1"/>
    <col min="12553" max="12553" width="7" customWidth="1"/>
    <col min="12554" max="12554" width="11.26953125" customWidth="1"/>
    <col min="12555" max="12555" width="8.54296875" customWidth="1"/>
    <col min="12556" max="12556" width="11.26953125" customWidth="1"/>
    <col min="12803" max="12803" width="4.26953125" customWidth="1"/>
    <col min="12804" max="12804" width="13" customWidth="1"/>
    <col min="12805" max="12805" width="98.54296875" customWidth="1"/>
    <col min="12806" max="12806" width="29.81640625" customWidth="1"/>
    <col min="12807" max="12807" width="22.7265625" customWidth="1"/>
    <col min="12808" max="12808" width="28.26953125" customWidth="1"/>
    <col min="12809" max="12809" width="7" customWidth="1"/>
    <col min="12810" max="12810" width="11.26953125" customWidth="1"/>
    <col min="12811" max="12811" width="8.54296875" customWidth="1"/>
    <col min="12812" max="12812" width="11.26953125" customWidth="1"/>
    <col min="13059" max="13059" width="4.26953125" customWidth="1"/>
    <col min="13060" max="13060" width="13" customWidth="1"/>
    <col min="13061" max="13061" width="98.54296875" customWidth="1"/>
    <col min="13062" max="13062" width="29.81640625" customWidth="1"/>
    <col min="13063" max="13063" width="22.7265625" customWidth="1"/>
    <col min="13064" max="13064" width="28.26953125" customWidth="1"/>
    <col min="13065" max="13065" width="7" customWidth="1"/>
    <col min="13066" max="13066" width="11.26953125" customWidth="1"/>
    <col min="13067" max="13067" width="8.54296875" customWidth="1"/>
    <col min="13068" max="13068" width="11.26953125" customWidth="1"/>
    <col min="13315" max="13315" width="4.26953125" customWidth="1"/>
    <col min="13316" max="13316" width="13" customWidth="1"/>
    <col min="13317" max="13317" width="98.54296875" customWidth="1"/>
    <col min="13318" max="13318" width="29.81640625" customWidth="1"/>
    <col min="13319" max="13319" width="22.7265625" customWidth="1"/>
    <col min="13320" max="13320" width="28.26953125" customWidth="1"/>
    <col min="13321" max="13321" width="7" customWidth="1"/>
    <col min="13322" max="13322" width="11.26953125" customWidth="1"/>
    <col min="13323" max="13323" width="8.54296875" customWidth="1"/>
    <col min="13324" max="13324" width="11.26953125" customWidth="1"/>
    <col min="13571" max="13571" width="4.26953125" customWidth="1"/>
    <col min="13572" max="13572" width="13" customWidth="1"/>
    <col min="13573" max="13573" width="98.54296875" customWidth="1"/>
    <col min="13574" max="13574" width="29.81640625" customWidth="1"/>
    <col min="13575" max="13575" width="22.7265625" customWidth="1"/>
    <col min="13576" max="13576" width="28.26953125" customWidth="1"/>
    <col min="13577" max="13577" width="7" customWidth="1"/>
    <col min="13578" max="13578" width="11.26953125" customWidth="1"/>
    <col min="13579" max="13579" width="8.54296875" customWidth="1"/>
    <col min="13580" max="13580" width="11.26953125" customWidth="1"/>
    <col min="13827" max="13827" width="4.26953125" customWidth="1"/>
    <col min="13828" max="13828" width="13" customWidth="1"/>
    <col min="13829" max="13829" width="98.54296875" customWidth="1"/>
    <col min="13830" max="13830" width="29.81640625" customWidth="1"/>
    <col min="13831" max="13831" width="22.7265625" customWidth="1"/>
    <col min="13832" max="13832" width="28.26953125" customWidth="1"/>
    <col min="13833" max="13833" width="7" customWidth="1"/>
    <col min="13834" max="13834" width="11.26953125" customWidth="1"/>
    <col min="13835" max="13835" width="8.54296875" customWidth="1"/>
    <col min="13836" max="13836" width="11.26953125" customWidth="1"/>
    <col min="14083" max="14083" width="4.26953125" customWidth="1"/>
    <col min="14084" max="14084" width="13" customWidth="1"/>
    <col min="14085" max="14085" width="98.54296875" customWidth="1"/>
    <col min="14086" max="14086" width="29.81640625" customWidth="1"/>
    <col min="14087" max="14087" width="22.7265625" customWidth="1"/>
    <col min="14088" max="14088" width="28.26953125" customWidth="1"/>
    <col min="14089" max="14089" width="7" customWidth="1"/>
    <col min="14090" max="14090" width="11.26953125" customWidth="1"/>
    <col min="14091" max="14091" width="8.54296875" customWidth="1"/>
    <col min="14092" max="14092" width="11.26953125" customWidth="1"/>
    <col min="14339" max="14339" width="4.26953125" customWidth="1"/>
    <col min="14340" max="14340" width="13" customWidth="1"/>
    <col min="14341" max="14341" width="98.54296875" customWidth="1"/>
    <col min="14342" max="14342" width="29.81640625" customWidth="1"/>
    <col min="14343" max="14343" width="22.7265625" customWidth="1"/>
    <col min="14344" max="14344" width="28.26953125" customWidth="1"/>
    <col min="14345" max="14345" width="7" customWidth="1"/>
    <col min="14346" max="14346" width="11.26953125" customWidth="1"/>
    <col min="14347" max="14347" width="8.54296875" customWidth="1"/>
    <col min="14348" max="14348" width="11.26953125" customWidth="1"/>
    <col min="14595" max="14595" width="4.26953125" customWidth="1"/>
    <col min="14596" max="14596" width="13" customWidth="1"/>
    <col min="14597" max="14597" width="98.54296875" customWidth="1"/>
    <col min="14598" max="14598" width="29.81640625" customWidth="1"/>
    <col min="14599" max="14599" width="22.7265625" customWidth="1"/>
    <col min="14600" max="14600" width="28.26953125" customWidth="1"/>
    <col min="14601" max="14601" width="7" customWidth="1"/>
    <col min="14602" max="14602" width="11.26953125" customWidth="1"/>
    <col min="14603" max="14603" width="8.54296875" customWidth="1"/>
    <col min="14604" max="14604" width="11.26953125" customWidth="1"/>
    <col min="14851" max="14851" width="4.26953125" customWidth="1"/>
    <col min="14852" max="14852" width="13" customWidth="1"/>
    <col min="14853" max="14853" width="98.54296875" customWidth="1"/>
    <col min="14854" max="14854" width="29.81640625" customWidth="1"/>
    <col min="14855" max="14855" width="22.7265625" customWidth="1"/>
    <col min="14856" max="14856" width="28.26953125" customWidth="1"/>
    <col min="14857" max="14857" width="7" customWidth="1"/>
    <col min="14858" max="14858" width="11.26953125" customWidth="1"/>
    <col min="14859" max="14859" width="8.54296875" customWidth="1"/>
    <col min="14860" max="14860" width="11.26953125" customWidth="1"/>
    <col min="15107" max="15107" width="4.26953125" customWidth="1"/>
    <col min="15108" max="15108" width="13" customWidth="1"/>
    <col min="15109" max="15109" width="98.54296875" customWidth="1"/>
    <col min="15110" max="15110" width="29.81640625" customWidth="1"/>
    <col min="15111" max="15111" width="22.7265625" customWidth="1"/>
    <col min="15112" max="15112" width="28.26953125" customWidth="1"/>
    <col min="15113" max="15113" width="7" customWidth="1"/>
    <col min="15114" max="15114" width="11.26953125" customWidth="1"/>
    <col min="15115" max="15115" width="8.54296875" customWidth="1"/>
    <col min="15116" max="15116" width="11.26953125" customWidth="1"/>
    <col min="15363" max="15363" width="4.26953125" customWidth="1"/>
    <col min="15364" max="15364" width="13" customWidth="1"/>
    <col min="15365" max="15365" width="98.54296875" customWidth="1"/>
    <col min="15366" max="15366" width="29.81640625" customWidth="1"/>
    <col min="15367" max="15367" width="22.7265625" customWidth="1"/>
    <col min="15368" max="15368" width="28.26953125" customWidth="1"/>
    <col min="15369" max="15369" width="7" customWidth="1"/>
    <col min="15370" max="15370" width="11.26953125" customWidth="1"/>
    <col min="15371" max="15371" width="8.54296875" customWidth="1"/>
    <col min="15372" max="15372" width="11.26953125" customWidth="1"/>
    <col min="15619" max="15619" width="4.26953125" customWidth="1"/>
    <col min="15620" max="15620" width="13" customWidth="1"/>
    <col min="15621" max="15621" width="98.54296875" customWidth="1"/>
    <col min="15622" max="15622" width="29.81640625" customWidth="1"/>
    <col min="15623" max="15623" width="22.7265625" customWidth="1"/>
    <col min="15624" max="15624" width="28.26953125" customWidth="1"/>
    <col min="15625" max="15625" width="7" customWidth="1"/>
    <col min="15626" max="15626" width="11.26953125" customWidth="1"/>
    <col min="15627" max="15627" width="8.54296875" customWidth="1"/>
    <col min="15628" max="15628" width="11.26953125" customWidth="1"/>
    <col min="15875" max="15875" width="4.26953125" customWidth="1"/>
    <col min="15876" max="15876" width="13" customWidth="1"/>
    <col min="15877" max="15877" width="98.54296875" customWidth="1"/>
    <col min="15878" max="15878" width="29.81640625" customWidth="1"/>
    <col min="15879" max="15879" width="22.7265625" customWidth="1"/>
    <col min="15880" max="15880" width="28.26953125" customWidth="1"/>
    <col min="15881" max="15881" width="7" customWidth="1"/>
    <col min="15882" max="15882" width="11.26953125" customWidth="1"/>
    <col min="15883" max="15883" width="8.54296875" customWidth="1"/>
    <col min="15884" max="15884" width="11.26953125" customWidth="1"/>
    <col min="16131" max="16131" width="4.26953125" customWidth="1"/>
    <col min="16132" max="16132" width="13" customWidth="1"/>
    <col min="16133" max="16133" width="98.54296875" customWidth="1"/>
    <col min="16134" max="16134" width="29.81640625" customWidth="1"/>
    <col min="16135" max="16135" width="22.7265625" customWidth="1"/>
    <col min="16136" max="16136" width="28.26953125" customWidth="1"/>
    <col min="16137" max="16137" width="7" customWidth="1"/>
    <col min="16138" max="16138" width="11.26953125" customWidth="1"/>
    <col min="16139" max="16139" width="8.54296875" customWidth="1"/>
    <col min="16140" max="16140" width="11.26953125" customWidth="1"/>
  </cols>
  <sheetData>
    <row r="1" spans="1:14" ht="16.149999999999999" customHeight="1">
      <c r="B1" s="1" t="s">
        <v>947</v>
      </c>
      <c r="C1" s="1" t="s">
        <v>948</v>
      </c>
      <c r="D1" s="1" t="s">
        <v>949</v>
      </c>
      <c r="E1" s="1" t="s">
        <v>950</v>
      </c>
      <c r="F1" s="1" t="s">
        <v>1080</v>
      </c>
      <c r="G1" s="1" t="s">
        <v>1081</v>
      </c>
      <c r="H1" s="1" t="s">
        <v>194</v>
      </c>
      <c r="I1" s="1" t="s">
        <v>951</v>
      </c>
      <c r="J1" s="1" t="s">
        <v>861</v>
      </c>
      <c r="K1" s="1" t="s">
        <v>862</v>
      </c>
      <c r="L1" s="1"/>
      <c r="M1" s="21" t="s">
        <v>1082</v>
      </c>
      <c r="N1" s="21" t="s">
        <v>1083</v>
      </c>
    </row>
    <row r="2" spans="1:14" ht="20" customHeight="1">
      <c r="A2" t="str">
        <f>D2&amp;M2&amp;N2</f>
        <v>원주시 보안등 LED교체 ESCO용역사업1차2016-10-31</v>
      </c>
      <c r="B2">
        <v>1</v>
      </c>
      <c r="C2" t="s">
        <v>209</v>
      </c>
      <c r="D2" t="s">
        <v>1011</v>
      </c>
      <c r="E2" t="s">
        <v>336</v>
      </c>
      <c r="F2" t="s">
        <v>1084</v>
      </c>
      <c r="G2" t="s">
        <v>1085</v>
      </c>
      <c r="H2" t="s">
        <v>218</v>
      </c>
      <c r="I2" t="s">
        <v>1062</v>
      </c>
      <c r="J2" t="s">
        <v>953</v>
      </c>
      <c r="K2" t="s">
        <v>1086</v>
      </c>
      <c r="L2" s="1"/>
      <c r="M2" t="str">
        <f>LEFT(G2,FIND("차",G2))</f>
        <v>1차</v>
      </c>
      <c r="N2" s="21" t="str">
        <f>MID(G2,FINDB("(",G2),10)</f>
        <v>2016-10-31</v>
      </c>
    </row>
    <row r="3" spans="1:14" ht="20" customHeight="1">
      <c r="A3" t="str">
        <f t="shared" ref="A3:A65" si="0">D3&amp;M3&amp;N3</f>
        <v>2015년 춘천시 도로조명 LED 교체를 통한 묶음 감축사업1차2015-10-30</v>
      </c>
      <c r="B3">
        <v>2</v>
      </c>
      <c r="C3" t="s">
        <v>215</v>
      </c>
      <c r="D3" t="s">
        <v>445</v>
      </c>
      <c r="E3" t="s">
        <v>244</v>
      </c>
      <c r="F3" t="s">
        <v>446</v>
      </c>
      <c r="G3" t="s">
        <v>447</v>
      </c>
      <c r="H3" t="s">
        <v>958</v>
      </c>
      <c r="I3" t="s">
        <v>1087</v>
      </c>
      <c r="J3" t="s">
        <v>953</v>
      </c>
      <c r="K3" t="s">
        <v>967</v>
      </c>
      <c r="L3" s="1"/>
      <c r="M3" t="str">
        <f t="shared" ref="M3:M66" si="1">LEFT(G3,FIND("차",G3))</f>
        <v>1차</v>
      </c>
      <c r="N3" s="21" t="str">
        <f t="shared" ref="N3:N66" si="2">MID(G3,FINDB("(",G3),10)</f>
        <v>2015-10-30</v>
      </c>
    </row>
    <row r="4" spans="1:14" ht="20" customHeight="1">
      <c r="A4" t="str">
        <f t="shared" si="0"/>
        <v>에이스침대 중부공장의 B-C유에서 도시가스(LNG)로 연료전환을 통한 온실가스 배출 감축사업1차2010-10-11</v>
      </c>
      <c r="B4">
        <v>3</v>
      </c>
      <c r="C4" t="s">
        <v>209</v>
      </c>
      <c r="D4" t="s">
        <v>1023</v>
      </c>
      <c r="E4" t="s">
        <v>359</v>
      </c>
      <c r="F4" t="s">
        <v>448</v>
      </c>
      <c r="G4" t="s">
        <v>449</v>
      </c>
      <c r="H4" t="s">
        <v>958</v>
      </c>
      <c r="I4" t="s">
        <v>1088</v>
      </c>
      <c r="J4" t="s">
        <v>953</v>
      </c>
      <c r="K4" t="s">
        <v>972</v>
      </c>
      <c r="L4" s="1"/>
      <c r="M4" t="str">
        <f t="shared" si="1"/>
        <v>1차</v>
      </c>
      <c r="N4" s="21" t="str">
        <f t="shared" si="2"/>
        <v>2010-10-11</v>
      </c>
    </row>
    <row r="5" spans="1:14" ht="20" customHeight="1">
      <c r="A5" t="str">
        <f t="shared" si="0"/>
        <v>카프로 N2O 저감 사업10차2021-01-01</v>
      </c>
      <c r="B5">
        <v>4</v>
      </c>
      <c r="C5" t="s">
        <v>209</v>
      </c>
      <c r="D5" t="s">
        <v>543</v>
      </c>
      <c r="E5" t="s">
        <v>452</v>
      </c>
      <c r="F5" t="s">
        <v>453</v>
      </c>
      <c r="G5" t="s">
        <v>454</v>
      </c>
      <c r="H5" t="s">
        <v>218</v>
      </c>
      <c r="I5" t="s">
        <v>1089</v>
      </c>
      <c r="J5" t="s">
        <v>953</v>
      </c>
      <c r="K5" t="s">
        <v>1090</v>
      </c>
      <c r="L5" s="1"/>
      <c r="M5" t="str">
        <f t="shared" si="1"/>
        <v>10차</v>
      </c>
      <c r="N5" s="21" t="str">
        <f t="shared" si="2"/>
        <v>2021-01-01</v>
      </c>
    </row>
    <row r="6" spans="1:14" ht="20" customHeight="1">
      <c r="A6" t="str">
        <f t="shared" si="0"/>
        <v>덕성 인천사업장의 B-A유 및 B-C유에서 LNG로 연료전환을 통한 온실가스 배출 감축사업2차2020-11-01</v>
      </c>
      <c r="B6">
        <v>5</v>
      </c>
      <c r="C6" t="s">
        <v>209</v>
      </c>
      <c r="D6" t="s">
        <v>515</v>
      </c>
      <c r="E6" t="s">
        <v>310</v>
      </c>
      <c r="F6" t="s">
        <v>456</v>
      </c>
      <c r="G6" t="s">
        <v>457</v>
      </c>
      <c r="H6" t="s">
        <v>218</v>
      </c>
      <c r="I6" t="s">
        <v>1091</v>
      </c>
      <c r="J6" t="s">
        <v>953</v>
      </c>
      <c r="K6" t="s">
        <v>1090</v>
      </c>
      <c r="L6" s="1"/>
      <c r="M6" t="str">
        <f t="shared" si="1"/>
        <v>2차</v>
      </c>
      <c r="N6" s="21" t="str">
        <f t="shared" si="2"/>
        <v>2020-11-01</v>
      </c>
    </row>
    <row r="7" spans="1:14" ht="20" customHeight="1">
      <c r="A7" t="str">
        <f t="shared" si="0"/>
        <v>카프로 N2O 저감 사업11차2021-01-01</v>
      </c>
      <c r="B7">
        <v>6</v>
      </c>
      <c r="C7" t="s">
        <v>209</v>
      </c>
      <c r="D7" t="s">
        <v>543</v>
      </c>
      <c r="E7" t="s">
        <v>452</v>
      </c>
      <c r="F7" t="s">
        <v>453</v>
      </c>
      <c r="G7" t="s">
        <v>458</v>
      </c>
      <c r="H7" t="s">
        <v>271</v>
      </c>
      <c r="I7" t="s">
        <v>1092</v>
      </c>
      <c r="J7" t="s">
        <v>953</v>
      </c>
      <c r="K7" t="s">
        <v>976</v>
      </c>
      <c r="L7" s="1"/>
      <c r="M7" t="str">
        <f t="shared" si="1"/>
        <v>11차</v>
      </c>
      <c r="N7" s="21" t="str">
        <f t="shared" si="2"/>
        <v>2021-01-01</v>
      </c>
    </row>
    <row r="8" spans="1:14" ht="20" customHeight="1">
      <c r="A8" t="str">
        <f t="shared" si="0"/>
        <v>에이스침대 여주공장의 B-C유에서 도시가스(LNG)로 연료전환을 통한 온실가스 배출 감축사업1차2010-11-22</v>
      </c>
      <c r="B8">
        <v>7</v>
      </c>
      <c r="C8" t="s">
        <v>209</v>
      </c>
      <c r="D8" t="s">
        <v>1021</v>
      </c>
      <c r="E8" t="s">
        <v>359</v>
      </c>
      <c r="F8" t="s">
        <v>461</v>
      </c>
      <c r="G8" t="s">
        <v>462</v>
      </c>
      <c r="H8" t="s">
        <v>218</v>
      </c>
      <c r="I8" t="s">
        <v>1093</v>
      </c>
      <c r="J8" t="s">
        <v>953</v>
      </c>
      <c r="K8" t="s">
        <v>1094</v>
      </c>
      <c r="L8" s="1"/>
      <c r="M8" t="str">
        <f t="shared" si="1"/>
        <v>1차</v>
      </c>
      <c r="N8" s="21" t="str">
        <f t="shared" si="2"/>
        <v>2010-11-22</v>
      </c>
    </row>
    <row r="9" spans="1:14" ht="20" customHeight="1">
      <c r="A9" t="str">
        <f t="shared" si="0"/>
        <v>에스오엠의 정제유에서 도시가스(LNG)로 연료전환을 통한 온실가스 배출 감축사업1차2011-01-22</v>
      </c>
      <c r="B9">
        <v>8</v>
      </c>
      <c r="C9" t="s">
        <v>209</v>
      </c>
      <c r="D9" t="s">
        <v>1095</v>
      </c>
      <c r="E9" t="s">
        <v>297</v>
      </c>
      <c r="F9" t="s">
        <v>464</v>
      </c>
      <c r="G9" t="s">
        <v>465</v>
      </c>
      <c r="H9" t="s">
        <v>218</v>
      </c>
      <c r="I9" t="s">
        <v>1096</v>
      </c>
      <c r="J9" t="s">
        <v>953</v>
      </c>
      <c r="K9" t="s">
        <v>1090</v>
      </c>
      <c r="L9" s="1"/>
      <c r="M9" t="str">
        <f t="shared" si="1"/>
        <v>1차</v>
      </c>
      <c r="N9" s="21" t="str">
        <f t="shared" si="2"/>
        <v>2011-01-22</v>
      </c>
    </row>
    <row r="10" spans="1:14" ht="20" customHeight="1">
      <c r="A10" t="str">
        <f t="shared" si="0"/>
        <v>삼일이노팩의 B-C유에서 LNG로 연료전환을 통한 온실가스 배출 감축사업2차2020-07-01</v>
      </c>
      <c r="B10">
        <v>9</v>
      </c>
      <c r="C10" t="s">
        <v>209</v>
      </c>
      <c r="D10" t="s">
        <v>517</v>
      </c>
      <c r="E10" t="s">
        <v>355</v>
      </c>
      <c r="F10" t="s">
        <v>466</v>
      </c>
      <c r="G10" t="s">
        <v>467</v>
      </c>
      <c r="H10" t="s">
        <v>218</v>
      </c>
      <c r="I10" t="s">
        <v>1097</v>
      </c>
      <c r="J10" t="s">
        <v>953</v>
      </c>
      <c r="K10" t="s">
        <v>1090</v>
      </c>
      <c r="L10" s="1"/>
      <c r="M10" t="str">
        <f t="shared" si="1"/>
        <v>2차</v>
      </c>
      <c r="N10" s="21" t="str">
        <f t="shared" si="2"/>
        <v>2020-07-01</v>
      </c>
    </row>
    <row r="11" spans="1:14" ht="20" customHeight="1">
      <c r="A11" t="str">
        <f t="shared" si="0"/>
        <v>남부산업의 이온정제유에서 LNG로 연료전환을 통한 온실가스 배출 감축사업1차2015-03-01</v>
      </c>
      <c r="B11">
        <v>10</v>
      </c>
      <c r="C11" t="s">
        <v>209</v>
      </c>
      <c r="D11" t="s">
        <v>468</v>
      </c>
      <c r="E11" t="s">
        <v>351</v>
      </c>
      <c r="F11" t="s">
        <v>469</v>
      </c>
      <c r="G11" t="s">
        <v>470</v>
      </c>
      <c r="H11" t="s">
        <v>218</v>
      </c>
      <c r="I11" t="s">
        <v>1098</v>
      </c>
      <c r="J11" t="s">
        <v>953</v>
      </c>
      <c r="K11" t="s">
        <v>834</v>
      </c>
      <c r="L11" s="1"/>
      <c r="M11" t="str">
        <f t="shared" si="1"/>
        <v>1차</v>
      </c>
      <c r="N11" s="21" t="str">
        <f t="shared" si="2"/>
        <v>2015-03-01</v>
      </c>
    </row>
    <row r="12" spans="1:14" ht="20" customHeight="1">
      <c r="A12" t="str">
        <f t="shared" si="0"/>
        <v>동신산업 평택공장의 B-C유에서 LNG로 연료전환을 통한 온실가스 배출 감축사업1차2010-05-21</v>
      </c>
      <c r="B12">
        <v>11</v>
      </c>
      <c r="C12" t="s">
        <v>209</v>
      </c>
      <c r="D12" t="s">
        <v>472</v>
      </c>
      <c r="E12" t="s">
        <v>274</v>
      </c>
      <c r="F12" t="s">
        <v>473</v>
      </c>
      <c r="G12" t="s">
        <v>474</v>
      </c>
      <c r="H12" t="s">
        <v>218</v>
      </c>
      <c r="I12" t="s">
        <v>1098</v>
      </c>
      <c r="J12" t="s">
        <v>953</v>
      </c>
      <c r="K12" t="s">
        <v>834</v>
      </c>
      <c r="L12" s="1"/>
      <c r="M12" t="str">
        <f t="shared" si="1"/>
        <v>1차</v>
      </c>
      <c r="N12" s="21" t="str">
        <f t="shared" si="2"/>
        <v>2010-05-21</v>
      </c>
    </row>
    <row r="13" spans="1:14" ht="20" customHeight="1">
      <c r="A13" t="str">
        <f t="shared" si="0"/>
        <v>부천수지의 B-C유에서 도시가스(LNG)로 연료전환을 통한 온실가스 배출 감축사업1차2011-08-08</v>
      </c>
      <c r="B13">
        <v>12</v>
      </c>
      <c r="C13" t="s">
        <v>209</v>
      </c>
      <c r="D13" t="s">
        <v>475</v>
      </c>
      <c r="E13" t="s">
        <v>301</v>
      </c>
      <c r="F13" t="s">
        <v>477</v>
      </c>
      <c r="G13" t="s">
        <v>478</v>
      </c>
      <c r="H13" t="s">
        <v>218</v>
      </c>
      <c r="I13" t="s">
        <v>1099</v>
      </c>
      <c r="J13" t="s">
        <v>953</v>
      </c>
      <c r="K13" t="s">
        <v>857</v>
      </c>
      <c r="L13" s="1"/>
      <c r="M13" t="str">
        <f t="shared" si="1"/>
        <v>1차</v>
      </c>
      <c r="N13" s="21" t="str">
        <f t="shared" si="2"/>
        <v>2011-08-08</v>
      </c>
    </row>
    <row r="14" spans="1:14" ht="20" customHeight="1">
      <c r="A14" t="str">
        <f t="shared" si="0"/>
        <v>태림포장의 B-C유에서 LNG로 연료전환을 통한 온실가스 배출 감축사업1차2010-05-02</v>
      </c>
      <c r="B14">
        <v>13</v>
      </c>
      <c r="C14" t="s">
        <v>209</v>
      </c>
      <c r="D14" t="s">
        <v>480</v>
      </c>
      <c r="E14" t="s">
        <v>1039</v>
      </c>
      <c r="F14" t="s">
        <v>482</v>
      </c>
      <c r="G14" t="s">
        <v>483</v>
      </c>
      <c r="H14" t="s">
        <v>218</v>
      </c>
      <c r="I14" t="s">
        <v>1099</v>
      </c>
      <c r="J14" t="s">
        <v>953</v>
      </c>
      <c r="K14" t="s">
        <v>857</v>
      </c>
      <c r="L14" s="1"/>
      <c r="M14" t="str">
        <f t="shared" si="1"/>
        <v>1차</v>
      </c>
      <c r="N14" s="21" t="str">
        <f t="shared" si="2"/>
        <v>2010-05-02</v>
      </c>
    </row>
    <row r="15" spans="1:14" ht="20" customHeight="1">
      <c r="A15" t="str">
        <f t="shared" si="0"/>
        <v>(주)덕산의 신재 및 재생 드라이어의 B-C유에서 도시가스(LNG)로 연료전환을 통한 온실가스 배출 감축사업1차2020-01-22</v>
      </c>
      <c r="B15">
        <v>14</v>
      </c>
      <c r="C15" t="s">
        <v>209</v>
      </c>
      <c r="D15" t="s">
        <v>484</v>
      </c>
      <c r="E15" t="s">
        <v>990</v>
      </c>
      <c r="F15" t="s">
        <v>485</v>
      </c>
      <c r="G15" t="s">
        <v>486</v>
      </c>
      <c r="H15" t="s">
        <v>218</v>
      </c>
      <c r="I15" t="s">
        <v>1100</v>
      </c>
      <c r="J15" t="s">
        <v>953</v>
      </c>
      <c r="K15" t="s">
        <v>857</v>
      </c>
      <c r="L15" s="1"/>
      <c r="M15" t="str">
        <f t="shared" si="1"/>
        <v>1차</v>
      </c>
      <c r="N15" s="21" t="str">
        <f t="shared" si="2"/>
        <v>2020-01-22</v>
      </c>
    </row>
    <row r="16" spans="1:14" ht="20" customHeight="1">
      <c r="A16" t="str">
        <f t="shared" si="0"/>
        <v>대평산업개발의 정제유 및 B-C유에서 도시가스(LNG)로의 연료전환을 통한 온실가스 배출 감축사업1차2019-02-01</v>
      </c>
      <c r="B16">
        <v>15</v>
      </c>
      <c r="C16" t="s">
        <v>209</v>
      </c>
      <c r="D16" t="s">
        <v>487</v>
      </c>
      <c r="E16" t="s">
        <v>347</v>
      </c>
      <c r="F16" t="s">
        <v>489</v>
      </c>
      <c r="G16" t="s">
        <v>490</v>
      </c>
      <c r="H16" t="s">
        <v>218</v>
      </c>
      <c r="I16" t="s">
        <v>1101</v>
      </c>
      <c r="J16" t="s">
        <v>953</v>
      </c>
      <c r="K16" t="s">
        <v>857</v>
      </c>
      <c r="L16" s="1"/>
      <c r="M16" t="str">
        <f t="shared" si="1"/>
        <v>1차</v>
      </c>
      <c r="N16" s="21" t="str">
        <f t="shared" si="2"/>
        <v>2019-02-01</v>
      </c>
    </row>
    <row r="17" spans="1:14" ht="20" customHeight="1">
      <c r="A17" t="str">
        <f t="shared" si="0"/>
        <v>덕산지에스의 부생연료유 2호에서 도시가스(LNG)로의 연료전환을 통한 온실가스 배출 감축사업1차2018-12-17</v>
      </c>
      <c r="B17">
        <v>16</v>
      </c>
      <c r="C17" t="s">
        <v>209</v>
      </c>
      <c r="D17" t="s">
        <v>491</v>
      </c>
      <c r="E17" t="s">
        <v>349</v>
      </c>
      <c r="F17" t="s">
        <v>493</v>
      </c>
      <c r="G17" t="s">
        <v>494</v>
      </c>
      <c r="H17" t="s">
        <v>218</v>
      </c>
      <c r="I17" t="s">
        <v>1101</v>
      </c>
      <c r="J17" t="s">
        <v>953</v>
      </c>
      <c r="K17" t="s">
        <v>857</v>
      </c>
      <c r="L17" s="1"/>
      <c r="M17" t="str">
        <f t="shared" si="1"/>
        <v>1차</v>
      </c>
      <c r="N17" s="21" t="str">
        <f t="shared" si="2"/>
        <v>2018-12-17</v>
      </c>
    </row>
    <row r="18" spans="1:14" ht="20" customHeight="1">
      <c r="A18" t="str">
        <f t="shared" si="0"/>
        <v>이연제약 진천공장의 B-C유에서 LNG로의 연료전환을 통한 온실가스 배출 감축사업1차2013-12-11</v>
      </c>
      <c r="B18">
        <v>17</v>
      </c>
      <c r="C18" t="s">
        <v>209</v>
      </c>
      <c r="D18" t="s">
        <v>1019</v>
      </c>
      <c r="E18" t="s">
        <v>357</v>
      </c>
      <c r="F18" t="s">
        <v>495</v>
      </c>
      <c r="G18" t="s">
        <v>496</v>
      </c>
      <c r="H18" t="s">
        <v>218</v>
      </c>
      <c r="I18" t="s">
        <v>1102</v>
      </c>
      <c r="J18" t="s">
        <v>953</v>
      </c>
      <c r="K18" t="s">
        <v>834</v>
      </c>
      <c r="L18" s="1"/>
      <c r="M18" t="str">
        <f t="shared" si="1"/>
        <v>1차</v>
      </c>
      <c r="N18" s="21" t="str">
        <f t="shared" si="2"/>
        <v>2013-12-11</v>
      </c>
    </row>
    <row r="19" spans="1:14" ht="20" customHeight="1">
      <c r="A19" t="str">
        <f t="shared" si="0"/>
        <v>(주)선일로에스의 B-A유에서 LNG로 연료전환을 통한 온실가스 배출 감축사업1차2013-04-01</v>
      </c>
      <c r="B19">
        <v>18</v>
      </c>
      <c r="C19" t="s">
        <v>209</v>
      </c>
      <c r="D19" t="s">
        <v>988</v>
      </c>
      <c r="E19" t="s">
        <v>291</v>
      </c>
      <c r="F19" t="s">
        <v>497</v>
      </c>
      <c r="G19" t="s">
        <v>498</v>
      </c>
      <c r="H19" t="s">
        <v>218</v>
      </c>
      <c r="I19" t="s">
        <v>1103</v>
      </c>
      <c r="J19" t="s">
        <v>953</v>
      </c>
      <c r="K19" t="s">
        <v>1104</v>
      </c>
      <c r="L19" s="1"/>
      <c r="M19" t="str">
        <f t="shared" si="1"/>
        <v>1차</v>
      </c>
      <c r="N19" s="21" t="str">
        <f t="shared" si="2"/>
        <v>2013-04-01</v>
      </c>
    </row>
    <row r="20" spans="1:14" ht="20" customHeight="1">
      <c r="A20" t="str">
        <f t="shared" si="0"/>
        <v>금강 연료전환(B-C유-&gt;도시가스) 감축사업(C-002)1차2019-07-31</v>
      </c>
      <c r="B20">
        <v>19</v>
      </c>
      <c r="C20" t="s">
        <v>277</v>
      </c>
      <c r="D20" s="236" t="s">
        <v>13620</v>
      </c>
      <c r="E20" t="s">
        <v>223</v>
      </c>
      <c r="F20" t="s">
        <v>501</v>
      </c>
      <c r="G20" t="s">
        <v>502</v>
      </c>
      <c r="H20" t="s">
        <v>218</v>
      </c>
      <c r="I20" t="s">
        <v>1105</v>
      </c>
      <c r="J20" t="s">
        <v>953</v>
      </c>
      <c r="K20" t="s">
        <v>834</v>
      </c>
      <c r="L20" s="1"/>
      <c r="M20" t="str">
        <f t="shared" si="1"/>
        <v>1차</v>
      </c>
      <c r="N20" s="21" t="str">
        <f t="shared" si="2"/>
        <v>2019-07-31</v>
      </c>
    </row>
    <row r="21" spans="1:14" ht="20" customHeight="1">
      <c r="A21" t="str">
        <f t="shared" si="0"/>
        <v>부일레미콘의 B-C유에서 도시가스(LNG)로 연료전환을 통한 온실가스 배출 감축사업1차2018-01-25</v>
      </c>
      <c r="B21">
        <v>20</v>
      </c>
      <c r="C21" t="s">
        <v>209</v>
      </c>
      <c r="D21" t="s">
        <v>1025</v>
      </c>
      <c r="E21" t="s">
        <v>362</v>
      </c>
      <c r="F21" t="s">
        <v>505</v>
      </c>
      <c r="G21" t="s">
        <v>506</v>
      </c>
      <c r="H21" t="s">
        <v>218</v>
      </c>
      <c r="I21" t="s">
        <v>1106</v>
      </c>
      <c r="J21" t="s">
        <v>953</v>
      </c>
      <c r="K21" t="s">
        <v>834</v>
      </c>
      <c r="L21" s="1"/>
      <c r="M21" t="str">
        <f t="shared" si="1"/>
        <v>1차</v>
      </c>
      <c r="N21" s="21" t="str">
        <f t="shared" si="2"/>
        <v>2018-01-25</v>
      </c>
    </row>
    <row r="22" spans="1:14" ht="20" customHeight="1">
      <c r="A22" t="str">
        <f t="shared" si="0"/>
        <v>현대리바트의 부생연료 1호에서 LNG로 연료전환을 통한 온실가스 배출 감축사업1차2010-11-23</v>
      </c>
      <c r="B22">
        <v>21</v>
      </c>
      <c r="C22" t="s">
        <v>209</v>
      </c>
      <c r="D22" t="s">
        <v>507</v>
      </c>
      <c r="E22" t="s">
        <v>353</v>
      </c>
      <c r="F22" t="s">
        <v>508</v>
      </c>
      <c r="G22" t="s">
        <v>509</v>
      </c>
      <c r="H22" t="s">
        <v>218</v>
      </c>
      <c r="I22" t="s">
        <v>1107</v>
      </c>
      <c r="J22" t="s">
        <v>953</v>
      </c>
      <c r="K22" t="s">
        <v>834</v>
      </c>
      <c r="L22" s="1"/>
      <c r="M22" t="str">
        <f t="shared" si="1"/>
        <v>1차</v>
      </c>
      <c r="N22" s="21" t="str">
        <f t="shared" si="2"/>
        <v>2010-11-23</v>
      </c>
    </row>
    <row r="23" spans="1:14" ht="20" customHeight="1">
      <c r="A23" t="str">
        <f t="shared" si="0"/>
        <v>우성세라믹스공업의 LPG에서 LNG로 연료전환을 통한 온실가스 배출 감축사업1차2008-05-15</v>
      </c>
      <c r="B23">
        <v>22</v>
      </c>
      <c r="C23" t="s">
        <v>209</v>
      </c>
      <c r="D23" t="s">
        <v>997</v>
      </c>
      <c r="E23" t="s">
        <v>308</v>
      </c>
      <c r="F23" t="s">
        <v>510</v>
      </c>
      <c r="G23" t="s">
        <v>511</v>
      </c>
      <c r="H23" t="s">
        <v>218</v>
      </c>
      <c r="I23" t="s">
        <v>1107</v>
      </c>
      <c r="J23" t="s">
        <v>953</v>
      </c>
      <c r="K23" t="s">
        <v>851</v>
      </c>
      <c r="L23" s="1"/>
      <c r="M23" t="str">
        <f t="shared" si="1"/>
        <v>1차</v>
      </c>
      <c r="N23" s="21" t="str">
        <f t="shared" si="2"/>
        <v>2008-05-15</v>
      </c>
    </row>
    <row r="24" spans="1:14" ht="20" customHeight="1">
      <c r="A24" t="str">
        <f t="shared" si="0"/>
        <v>태형기업(주) 양주사업장의 B-C유에서 도시가스(LNG)로 연료전환을 통한 온실가스(CO2) 배출 감축사업1차2011-03-30</v>
      </c>
      <c r="B24">
        <v>23</v>
      </c>
      <c r="C24" t="s">
        <v>209</v>
      </c>
      <c r="D24" t="s">
        <v>512</v>
      </c>
      <c r="E24" t="s">
        <v>289</v>
      </c>
      <c r="F24" t="s">
        <v>513</v>
      </c>
      <c r="G24" t="s">
        <v>514</v>
      </c>
      <c r="H24" t="s">
        <v>218</v>
      </c>
      <c r="I24" t="s">
        <v>1108</v>
      </c>
      <c r="J24" t="s">
        <v>953</v>
      </c>
      <c r="K24" t="s">
        <v>851</v>
      </c>
      <c r="L24" s="1"/>
      <c r="M24" t="str">
        <f t="shared" si="1"/>
        <v>1차</v>
      </c>
      <c r="N24" s="21" t="str">
        <f t="shared" si="2"/>
        <v>2011-03-30</v>
      </c>
    </row>
    <row r="25" spans="1:14" ht="20" customHeight="1">
      <c r="A25" t="str">
        <f t="shared" si="0"/>
        <v>덕성 인천사업장의 B-A유 및 B-C유에서 LNG로 연료전환을 통한 온실가스 배출 감축사업1차2012-12-19</v>
      </c>
      <c r="B25">
        <v>24</v>
      </c>
      <c r="C25" t="s">
        <v>209</v>
      </c>
      <c r="D25" t="s">
        <v>515</v>
      </c>
      <c r="E25" t="s">
        <v>310</v>
      </c>
      <c r="F25" t="s">
        <v>456</v>
      </c>
      <c r="G25" t="s">
        <v>516</v>
      </c>
      <c r="H25" t="s">
        <v>218</v>
      </c>
      <c r="I25" t="s">
        <v>1109</v>
      </c>
      <c r="J25" t="s">
        <v>953</v>
      </c>
      <c r="K25" t="s">
        <v>851</v>
      </c>
      <c r="L25" s="1"/>
      <c r="M25" t="str">
        <f t="shared" si="1"/>
        <v>1차</v>
      </c>
      <c r="N25" s="21" t="str">
        <f t="shared" si="2"/>
        <v>2012-12-19</v>
      </c>
    </row>
    <row r="26" spans="1:14" ht="20" customHeight="1">
      <c r="A26" t="str">
        <f t="shared" si="0"/>
        <v>삼일이노팩의 B-C유에서 LNG로 연료전환을 통한 온실가스 배출 감축사업1차2014-10-01</v>
      </c>
      <c r="B26">
        <v>25</v>
      </c>
      <c r="C26" t="s">
        <v>209</v>
      </c>
      <c r="D26" t="s">
        <v>517</v>
      </c>
      <c r="E26" t="s">
        <v>355</v>
      </c>
      <c r="F26" t="s">
        <v>466</v>
      </c>
      <c r="G26" t="s">
        <v>518</v>
      </c>
      <c r="H26" t="s">
        <v>218</v>
      </c>
      <c r="I26" t="s">
        <v>1110</v>
      </c>
      <c r="J26" t="s">
        <v>953</v>
      </c>
      <c r="K26" t="s">
        <v>851</v>
      </c>
      <c r="L26" s="1"/>
      <c r="M26" t="str">
        <f t="shared" si="1"/>
        <v>1차</v>
      </c>
      <c r="N26" s="21" t="str">
        <f t="shared" si="2"/>
        <v>2014-10-01</v>
      </c>
    </row>
    <row r="27" spans="1:14" ht="20" customHeight="1">
      <c r="A27" t="str">
        <f t="shared" si="0"/>
        <v>한미약품의 경유에서 LNG로 연료전환을 통한 온실가스 배출 감축사업1차2010-04-21</v>
      </c>
      <c r="B27">
        <v>26</v>
      </c>
      <c r="C27" t="s">
        <v>209</v>
      </c>
      <c r="D27" t="s">
        <v>519</v>
      </c>
      <c r="E27" t="s">
        <v>285</v>
      </c>
      <c r="F27" t="s">
        <v>520</v>
      </c>
      <c r="G27" t="s">
        <v>521</v>
      </c>
      <c r="H27" t="s">
        <v>218</v>
      </c>
      <c r="I27" t="s">
        <v>1110</v>
      </c>
      <c r="J27" t="s">
        <v>953</v>
      </c>
      <c r="K27" t="s">
        <v>851</v>
      </c>
      <c r="L27" s="1"/>
      <c r="M27" t="str">
        <f t="shared" si="1"/>
        <v>1차</v>
      </c>
      <c r="N27" s="21" t="str">
        <f t="shared" si="2"/>
        <v>2010-04-21</v>
      </c>
    </row>
    <row r="28" spans="1:14" ht="20" customHeight="1">
      <c r="A28" t="str">
        <f t="shared" si="0"/>
        <v>(주)대평의 연료전환 (B-B유 → LNG)에 의한 온실가스(CO2) 배출 감축사업1차2015-11-01</v>
      </c>
      <c r="B28">
        <v>27</v>
      </c>
      <c r="C28" t="s">
        <v>209</v>
      </c>
      <c r="D28" t="s">
        <v>522</v>
      </c>
      <c r="E28" t="s">
        <v>523</v>
      </c>
      <c r="F28" t="s">
        <v>524</v>
      </c>
      <c r="G28" t="s">
        <v>525</v>
      </c>
      <c r="H28" t="s">
        <v>218</v>
      </c>
      <c r="I28" t="s">
        <v>1111</v>
      </c>
      <c r="J28" t="s">
        <v>953</v>
      </c>
      <c r="K28" t="s">
        <v>851</v>
      </c>
      <c r="L28" s="1"/>
      <c r="M28" t="str">
        <f t="shared" si="1"/>
        <v>1차</v>
      </c>
      <c r="N28" s="21" t="str">
        <f t="shared" si="2"/>
        <v>2015-11-01</v>
      </c>
    </row>
    <row r="29" spans="1:14" ht="20" customHeight="1">
      <c r="A29" t="str">
        <f t="shared" si="0"/>
        <v>마니커 동두천지점의 B-C유에서 LNG로 연료전환을 통한 온실가스 배출 감축사업1차2008-08-18</v>
      </c>
      <c r="B29">
        <v>28</v>
      </c>
      <c r="C29" t="s">
        <v>209</v>
      </c>
      <c r="D29" t="s">
        <v>526</v>
      </c>
      <c r="E29" t="s">
        <v>394</v>
      </c>
      <c r="F29" t="s">
        <v>527</v>
      </c>
      <c r="G29" t="s">
        <v>528</v>
      </c>
      <c r="H29" t="s">
        <v>218</v>
      </c>
      <c r="I29" t="s">
        <v>1112</v>
      </c>
      <c r="J29" t="s">
        <v>953</v>
      </c>
      <c r="K29" t="s">
        <v>851</v>
      </c>
      <c r="L29" s="1"/>
      <c r="M29" t="str">
        <f t="shared" si="1"/>
        <v>1차</v>
      </c>
      <c r="N29" s="21" t="str">
        <f t="shared" si="2"/>
        <v>2008-08-18</v>
      </c>
    </row>
    <row r="30" spans="1:14" ht="20" customHeight="1">
      <c r="A30" t="str">
        <f t="shared" si="0"/>
        <v>(주)한화 울산소재 질산공장 N2O감축 프로젝트3차2017-09-01</v>
      </c>
      <c r="B30">
        <v>29</v>
      </c>
      <c r="C30" t="s">
        <v>209</v>
      </c>
      <c r="D30" t="s">
        <v>529</v>
      </c>
      <c r="E30" t="s">
        <v>530</v>
      </c>
      <c r="F30" t="s">
        <v>531</v>
      </c>
      <c r="G30" t="s">
        <v>532</v>
      </c>
      <c r="H30" t="s">
        <v>271</v>
      </c>
      <c r="I30" t="s">
        <v>1113</v>
      </c>
      <c r="J30" t="s">
        <v>953</v>
      </c>
      <c r="K30" t="s">
        <v>1114</v>
      </c>
      <c r="L30" s="1"/>
      <c r="M30" t="str">
        <f t="shared" si="1"/>
        <v>3차</v>
      </c>
      <c r="N30" s="21" t="str">
        <f t="shared" si="2"/>
        <v>2017-09-01</v>
      </c>
    </row>
    <row r="31" spans="1:14" ht="20" customHeight="1">
      <c r="A31" t="str">
        <f t="shared" si="0"/>
        <v>부일화학의 B-C유에서 LNG로 연료전환을 통한 온실가스 배출 감축사업1차2013-06-26</v>
      </c>
      <c r="B31">
        <v>30</v>
      </c>
      <c r="C31" t="s">
        <v>209</v>
      </c>
      <c r="D31" t="s">
        <v>533</v>
      </c>
      <c r="E31" t="s">
        <v>390</v>
      </c>
      <c r="F31" t="s">
        <v>534</v>
      </c>
      <c r="G31" t="s">
        <v>535</v>
      </c>
      <c r="H31" t="s">
        <v>218</v>
      </c>
      <c r="I31" t="s">
        <v>1115</v>
      </c>
      <c r="J31" t="s">
        <v>953</v>
      </c>
      <c r="K31" t="s">
        <v>851</v>
      </c>
      <c r="L31" s="1"/>
      <c r="M31" t="str">
        <f t="shared" si="1"/>
        <v>1차</v>
      </c>
      <c r="N31" s="21" t="str">
        <f t="shared" si="2"/>
        <v>2013-06-26</v>
      </c>
    </row>
    <row r="32" spans="1:14" ht="20" customHeight="1">
      <c r="A32" t="str">
        <f t="shared" si="0"/>
        <v>신성금속 용해로 버너교체에 따른 설비 성능개선 및 연료전환을 통한 온실가스 감축사업1차2016-07-01</v>
      </c>
      <c r="B32">
        <v>31</v>
      </c>
      <c r="C32" t="s">
        <v>209</v>
      </c>
      <c r="D32" s="236" t="s">
        <v>3948</v>
      </c>
      <c r="E32" t="s">
        <v>537</v>
      </c>
      <c r="F32" t="s">
        <v>538</v>
      </c>
      <c r="G32" t="s">
        <v>539</v>
      </c>
      <c r="H32" t="s">
        <v>218</v>
      </c>
      <c r="I32" t="s">
        <v>1116</v>
      </c>
      <c r="J32" t="s">
        <v>953</v>
      </c>
      <c r="K32" t="s">
        <v>851</v>
      </c>
      <c r="L32" s="1"/>
      <c r="M32" t="str">
        <f t="shared" si="1"/>
        <v>1차</v>
      </c>
      <c r="N32" s="21" t="str">
        <f t="shared" si="2"/>
        <v>2016-07-01</v>
      </c>
    </row>
    <row r="33" spans="1:14" ht="20" customHeight="1">
      <c r="A33" t="str">
        <f t="shared" si="0"/>
        <v>서울금속공업의 정제유에서 LNG로 연료전환을 통한 온실가스 배출 감축사업1차2010-05-01</v>
      </c>
      <c r="B33">
        <v>32</v>
      </c>
      <c r="C33" t="s">
        <v>209</v>
      </c>
      <c r="D33" t="s">
        <v>540</v>
      </c>
      <c r="E33" t="s">
        <v>303</v>
      </c>
      <c r="F33" t="s">
        <v>541</v>
      </c>
      <c r="G33" t="s">
        <v>542</v>
      </c>
      <c r="H33" t="s">
        <v>218</v>
      </c>
      <c r="I33" t="s">
        <v>1117</v>
      </c>
      <c r="J33" t="s">
        <v>953</v>
      </c>
      <c r="K33" t="s">
        <v>851</v>
      </c>
      <c r="L33" s="1"/>
      <c r="M33" t="str">
        <f t="shared" si="1"/>
        <v>1차</v>
      </c>
      <c r="N33" s="21" t="str">
        <f t="shared" si="2"/>
        <v>2010-05-01</v>
      </c>
    </row>
    <row r="34" spans="1:14" ht="20" customHeight="1">
      <c r="A34" t="str">
        <f t="shared" si="0"/>
        <v>카프로 N2O 저감 사업6차2018-11-01</v>
      </c>
      <c r="B34">
        <v>33</v>
      </c>
      <c r="C34" t="s">
        <v>209</v>
      </c>
      <c r="D34" t="s">
        <v>543</v>
      </c>
      <c r="E34" t="s">
        <v>452</v>
      </c>
      <c r="F34" t="s">
        <v>453</v>
      </c>
      <c r="G34" t="s">
        <v>544</v>
      </c>
      <c r="H34" t="s">
        <v>218</v>
      </c>
      <c r="I34" t="s">
        <v>1118</v>
      </c>
      <c r="J34" t="s">
        <v>953</v>
      </c>
      <c r="K34" t="s">
        <v>851</v>
      </c>
      <c r="L34" s="1"/>
      <c r="M34" t="str">
        <f t="shared" si="1"/>
        <v>6차</v>
      </c>
      <c r="N34" s="21" t="str">
        <f t="shared" si="2"/>
        <v>2018-11-01</v>
      </c>
    </row>
    <row r="35" spans="1:14" ht="20" customHeight="1">
      <c r="A35" t="str">
        <f t="shared" si="0"/>
        <v>카프로 N2O 저감 사업 15차2018-11-01</v>
      </c>
      <c r="B35">
        <v>34</v>
      </c>
      <c r="C35" t="s">
        <v>209</v>
      </c>
      <c r="D35" t="s">
        <v>545</v>
      </c>
      <c r="E35" t="s">
        <v>546</v>
      </c>
      <c r="F35" t="s">
        <v>453</v>
      </c>
      <c r="G35" t="s">
        <v>547</v>
      </c>
      <c r="H35" t="s">
        <v>218</v>
      </c>
      <c r="I35" t="s">
        <v>1119</v>
      </c>
      <c r="J35" t="s">
        <v>953</v>
      </c>
      <c r="K35" t="s">
        <v>851</v>
      </c>
      <c r="L35" s="1"/>
      <c r="M35" t="str">
        <f t="shared" si="1"/>
        <v>15차</v>
      </c>
      <c r="N35" s="21" t="str">
        <f t="shared" si="2"/>
        <v>2018-11-01</v>
      </c>
    </row>
    <row r="36" spans="1:14" ht="20" customHeight="1">
      <c r="A36" t="str">
        <f t="shared" si="0"/>
        <v>덕성 수원사업장의 B-A유에서 LNG로 연료전환을 통한 온실가스 배출 감축사업1차2008-10-20</v>
      </c>
      <c r="B36">
        <v>35</v>
      </c>
      <c r="C36" t="s">
        <v>209</v>
      </c>
      <c r="D36" t="s">
        <v>548</v>
      </c>
      <c r="E36" t="s">
        <v>310</v>
      </c>
      <c r="F36" t="s">
        <v>549</v>
      </c>
      <c r="G36" t="s">
        <v>550</v>
      </c>
      <c r="H36" t="s">
        <v>218</v>
      </c>
      <c r="I36" t="s">
        <v>998</v>
      </c>
      <c r="J36" t="s">
        <v>953</v>
      </c>
      <c r="K36" t="s">
        <v>851</v>
      </c>
      <c r="L36" s="1"/>
      <c r="M36" t="str">
        <f t="shared" si="1"/>
        <v>1차</v>
      </c>
      <c r="N36" s="21" t="str">
        <f t="shared" si="2"/>
        <v>2008-10-20</v>
      </c>
    </row>
    <row r="37" spans="1:14" ht="20" customHeight="1">
      <c r="A37" t="str">
        <f t="shared" si="0"/>
        <v>부옥물산의 B-C유에서 LNG로 연료전환을 통한 온실가스 배출 감축사업1차2012-07-18</v>
      </c>
      <c r="B37">
        <v>36</v>
      </c>
      <c r="C37" t="s">
        <v>209</v>
      </c>
      <c r="D37" t="s">
        <v>554</v>
      </c>
      <c r="E37" t="s">
        <v>313</v>
      </c>
      <c r="F37" t="s">
        <v>555</v>
      </c>
      <c r="G37" t="s">
        <v>556</v>
      </c>
      <c r="H37" t="s">
        <v>218</v>
      </c>
      <c r="I37" t="s">
        <v>999</v>
      </c>
      <c r="J37" t="s">
        <v>953</v>
      </c>
      <c r="K37" t="s">
        <v>851</v>
      </c>
      <c r="L37" s="1"/>
      <c r="M37" t="str">
        <f t="shared" si="1"/>
        <v>1차</v>
      </c>
      <c r="N37" s="21" t="str">
        <f t="shared" si="2"/>
        <v>2012-07-18</v>
      </c>
    </row>
    <row r="38" spans="1:14" ht="20" customHeight="1">
      <c r="A38" t="str">
        <f t="shared" si="0"/>
        <v>한청판지 보일러 버너의 연료전환 (B-C유 → LNG)을 통한 온실가스 감축사업1차2015-10-01</v>
      </c>
      <c r="B38">
        <v>37</v>
      </c>
      <c r="C38" t="s">
        <v>209</v>
      </c>
      <c r="D38" t="s">
        <v>557</v>
      </c>
      <c r="E38" t="s">
        <v>558</v>
      </c>
      <c r="F38" t="s">
        <v>559</v>
      </c>
      <c r="G38" t="s">
        <v>560</v>
      </c>
      <c r="H38" t="s">
        <v>218</v>
      </c>
      <c r="I38" t="s">
        <v>1120</v>
      </c>
      <c r="J38" t="s">
        <v>953</v>
      </c>
      <c r="K38" t="s">
        <v>851</v>
      </c>
      <c r="L38" s="1"/>
      <c r="M38" t="str">
        <f t="shared" si="1"/>
        <v>1차</v>
      </c>
      <c r="N38" s="21" t="str">
        <f t="shared" si="2"/>
        <v>2015-10-01</v>
      </c>
    </row>
    <row r="39" spans="1:14" ht="20" customHeight="1">
      <c r="A39" t="str">
        <f t="shared" si="0"/>
        <v>(주)한국요업 소성로 미활용에너지 회수를 통한 온실가스 감축사업1차2014-01-01</v>
      </c>
      <c r="B39">
        <v>38</v>
      </c>
      <c r="C39" t="s">
        <v>209</v>
      </c>
      <c r="D39" t="s">
        <v>1121</v>
      </c>
      <c r="E39" t="s">
        <v>562</v>
      </c>
      <c r="F39" t="s">
        <v>563</v>
      </c>
      <c r="G39" t="s">
        <v>564</v>
      </c>
      <c r="H39" t="s">
        <v>218</v>
      </c>
      <c r="I39" t="s">
        <v>1120</v>
      </c>
      <c r="J39" t="s">
        <v>953</v>
      </c>
      <c r="K39" t="s">
        <v>1005</v>
      </c>
      <c r="L39" s="1"/>
      <c r="M39" t="str">
        <f t="shared" si="1"/>
        <v>1차</v>
      </c>
      <c r="N39" s="21" t="str">
        <f t="shared" si="2"/>
        <v>2014-01-01</v>
      </c>
    </row>
    <row r="40" spans="1:14" ht="20" customHeight="1">
      <c r="A40" t="str">
        <f t="shared" si="0"/>
        <v>피피이씨의령 두부공장 목재펠릿 연료 전환을 통한 온실가스 감축사업1차2015-10-01</v>
      </c>
      <c r="B40">
        <v>39</v>
      </c>
      <c r="C40" t="s">
        <v>209</v>
      </c>
      <c r="D40" t="s">
        <v>565</v>
      </c>
      <c r="E40" t="s">
        <v>566</v>
      </c>
      <c r="F40" t="s">
        <v>567</v>
      </c>
      <c r="G40" t="s">
        <v>560</v>
      </c>
      <c r="H40" t="s">
        <v>218</v>
      </c>
      <c r="I40" t="s">
        <v>1122</v>
      </c>
      <c r="J40" t="s">
        <v>953</v>
      </c>
      <c r="K40" t="s">
        <v>851</v>
      </c>
      <c r="L40" s="1"/>
      <c r="M40" t="str">
        <f t="shared" si="1"/>
        <v>1차</v>
      </c>
      <c r="N40" s="21" t="str">
        <f t="shared" si="2"/>
        <v>2015-10-01</v>
      </c>
    </row>
    <row r="41" spans="1:14" ht="20" customHeight="1">
      <c r="A41" t="str">
        <f t="shared" si="0"/>
        <v>풀무원 음성 두부공장 목재펠릿 연료 전환을 통한 온실가스 감축사업1차2015-09-01</v>
      </c>
      <c r="B41">
        <v>40</v>
      </c>
      <c r="C41" t="s">
        <v>209</v>
      </c>
      <c r="D41" t="s">
        <v>568</v>
      </c>
      <c r="E41" t="s">
        <v>569</v>
      </c>
      <c r="F41" t="s">
        <v>570</v>
      </c>
      <c r="G41" t="s">
        <v>571</v>
      </c>
      <c r="H41" t="s">
        <v>218</v>
      </c>
      <c r="I41" t="s">
        <v>1122</v>
      </c>
      <c r="J41" t="s">
        <v>953</v>
      </c>
      <c r="K41" t="s">
        <v>851</v>
      </c>
      <c r="L41" s="1"/>
      <c r="M41" t="str">
        <f t="shared" si="1"/>
        <v>1차</v>
      </c>
      <c r="N41" s="21" t="str">
        <f t="shared" si="2"/>
        <v>2015-09-01</v>
      </c>
    </row>
    <row r="42" spans="1:14" ht="20" customHeight="1">
      <c r="A42" t="str">
        <f t="shared" si="0"/>
        <v>영광아스콘(주) 버너연료를 B-C유 에서 LNG로 연료 전환 하는 온실가스 감축사업1차2016-06-01</v>
      </c>
      <c r="B42">
        <v>41</v>
      </c>
      <c r="C42" t="s">
        <v>209</v>
      </c>
      <c r="D42" t="s">
        <v>572</v>
      </c>
      <c r="E42" t="s">
        <v>573</v>
      </c>
      <c r="F42" t="s">
        <v>574</v>
      </c>
      <c r="G42" t="s">
        <v>575</v>
      </c>
      <c r="H42" t="s">
        <v>218</v>
      </c>
      <c r="I42" t="s">
        <v>1122</v>
      </c>
      <c r="J42" t="s">
        <v>953</v>
      </c>
      <c r="K42" t="s">
        <v>851</v>
      </c>
      <c r="L42" s="1"/>
      <c r="M42" t="str">
        <f t="shared" si="1"/>
        <v>1차</v>
      </c>
      <c r="N42" s="21" t="str">
        <f t="shared" si="2"/>
        <v>2016-06-01</v>
      </c>
    </row>
    <row r="43" spans="1:14" ht="20" customHeight="1">
      <c r="A43" t="str">
        <f t="shared" si="0"/>
        <v>신일산업의 보일러 연료교체(LNG-&gt;목재펠릿)을 통한 온실가스 감축사업1차2016-05-01</v>
      </c>
      <c r="B43">
        <v>42</v>
      </c>
      <c r="C43" t="s">
        <v>209</v>
      </c>
      <c r="D43" s="236" t="s">
        <v>3549</v>
      </c>
      <c r="E43" t="s">
        <v>1123</v>
      </c>
      <c r="F43" t="s">
        <v>578</v>
      </c>
      <c r="G43" t="s">
        <v>579</v>
      </c>
      <c r="H43" t="s">
        <v>218</v>
      </c>
      <c r="I43" t="s">
        <v>1122</v>
      </c>
      <c r="J43" t="s">
        <v>953</v>
      </c>
      <c r="K43" t="s">
        <v>1124</v>
      </c>
      <c r="L43" s="1"/>
      <c r="M43" t="str">
        <f t="shared" si="1"/>
        <v>1차</v>
      </c>
      <c r="N43" s="21" t="str">
        <f t="shared" si="2"/>
        <v>2016-05-01</v>
      </c>
    </row>
    <row r="44" spans="1:14" ht="20" customHeight="1">
      <c r="A44" t="str">
        <f t="shared" si="0"/>
        <v>신원아이엔티 버너교체 연료전환(B-C유 → LPG)을 통한 온실가스 감축 사업1차2016-08-01</v>
      </c>
      <c r="B44">
        <v>43</v>
      </c>
      <c r="C44" t="s">
        <v>209</v>
      </c>
      <c r="D44" t="s">
        <v>580</v>
      </c>
      <c r="E44" t="s">
        <v>581</v>
      </c>
      <c r="F44" t="s">
        <v>582</v>
      </c>
      <c r="G44" t="s">
        <v>583</v>
      </c>
      <c r="H44" t="s">
        <v>218</v>
      </c>
      <c r="I44" t="s">
        <v>1122</v>
      </c>
      <c r="J44" t="s">
        <v>953</v>
      </c>
      <c r="K44" t="s">
        <v>980</v>
      </c>
      <c r="L44" s="1"/>
      <c r="M44" t="str">
        <f t="shared" si="1"/>
        <v>1차</v>
      </c>
      <c r="N44" s="21" t="str">
        <f t="shared" si="2"/>
        <v>2016-08-01</v>
      </c>
    </row>
    <row r="45" spans="1:14" ht="20" customHeight="1">
      <c r="A45" t="str">
        <f t="shared" si="0"/>
        <v>신명염색 버너교체 연료전환(B-C유 → LPG)을 통한 온실가스 감축 사업1차2016-11-01</v>
      </c>
      <c r="B45">
        <v>44</v>
      </c>
      <c r="C45" t="s">
        <v>209</v>
      </c>
      <c r="D45" t="s">
        <v>585</v>
      </c>
      <c r="E45" t="s">
        <v>586</v>
      </c>
      <c r="F45" t="s">
        <v>587</v>
      </c>
      <c r="G45" t="s">
        <v>588</v>
      </c>
      <c r="H45" t="s">
        <v>218</v>
      </c>
      <c r="I45" t="s">
        <v>1122</v>
      </c>
      <c r="J45" t="s">
        <v>953</v>
      </c>
      <c r="K45" t="s">
        <v>980</v>
      </c>
      <c r="L45" s="1"/>
      <c r="M45" t="str">
        <f t="shared" si="1"/>
        <v>1차</v>
      </c>
      <c r="N45" s="21" t="str">
        <f t="shared" si="2"/>
        <v>2016-11-01</v>
      </c>
    </row>
    <row r="46" spans="1:14" ht="20" customHeight="1">
      <c r="A46" t="str">
        <f t="shared" si="0"/>
        <v>세흥 목재펠릿 보일러 설치를 통한 온실가스 감축사업1차2015-10-01</v>
      </c>
      <c r="B46">
        <v>45</v>
      </c>
      <c r="C46" t="s">
        <v>209</v>
      </c>
      <c r="D46" t="s">
        <v>589</v>
      </c>
      <c r="E46" t="s">
        <v>590</v>
      </c>
      <c r="F46" t="s">
        <v>591</v>
      </c>
      <c r="G46" t="s">
        <v>560</v>
      </c>
      <c r="H46" t="s">
        <v>218</v>
      </c>
      <c r="I46" t="s">
        <v>1122</v>
      </c>
      <c r="J46" t="s">
        <v>953</v>
      </c>
      <c r="K46" t="s">
        <v>980</v>
      </c>
      <c r="L46" s="1"/>
      <c r="M46" t="str">
        <f t="shared" si="1"/>
        <v>1차</v>
      </c>
      <c r="N46" s="21" t="str">
        <f t="shared" si="2"/>
        <v>2015-10-01</v>
      </c>
    </row>
    <row r="47" spans="1:14" ht="20" customHeight="1">
      <c r="A47" t="str">
        <f t="shared" si="0"/>
        <v xml:space="preserve"> 삼두염색(주) 보일러 연료전환(LNG → 목재펠릿)을 통한 온실가스(CO2) 감축사업1차2015-09-01</v>
      </c>
      <c r="B47">
        <v>46</v>
      </c>
      <c r="C47" t="s">
        <v>209</v>
      </c>
      <c r="D47" t="s">
        <v>592</v>
      </c>
      <c r="E47" t="s">
        <v>593</v>
      </c>
      <c r="F47" t="s">
        <v>594</v>
      </c>
      <c r="G47" t="s">
        <v>571</v>
      </c>
      <c r="H47" t="s">
        <v>218</v>
      </c>
      <c r="I47" t="s">
        <v>1122</v>
      </c>
      <c r="J47" t="s">
        <v>953</v>
      </c>
      <c r="K47" t="s">
        <v>980</v>
      </c>
      <c r="L47" s="1"/>
      <c r="M47" t="str">
        <f t="shared" si="1"/>
        <v>1차</v>
      </c>
      <c r="N47" s="21" t="str">
        <f t="shared" si="2"/>
        <v>2015-09-01</v>
      </c>
    </row>
    <row r="48" spans="1:14" ht="20" customHeight="1">
      <c r="A48" t="str">
        <f t="shared" si="0"/>
        <v>삼광에프엔씨 목재펠릿 연료 전환을 통한 온실가스 감축사업1차2016-09-01</v>
      </c>
      <c r="B48">
        <v>47</v>
      </c>
      <c r="C48" t="s">
        <v>209</v>
      </c>
      <c r="D48" t="s">
        <v>595</v>
      </c>
      <c r="E48" t="s">
        <v>596</v>
      </c>
      <c r="F48" t="s">
        <v>597</v>
      </c>
      <c r="G48" t="s">
        <v>598</v>
      </c>
      <c r="H48" t="s">
        <v>218</v>
      </c>
      <c r="I48" t="s">
        <v>1122</v>
      </c>
      <c r="J48" t="s">
        <v>953</v>
      </c>
      <c r="K48" t="s">
        <v>980</v>
      </c>
      <c r="L48" s="1"/>
      <c r="M48" t="str">
        <f t="shared" si="1"/>
        <v>1차</v>
      </c>
      <c r="N48" s="21" t="str">
        <f t="shared" si="2"/>
        <v>2016-09-01</v>
      </c>
    </row>
    <row r="49" spans="1:14" ht="20" customHeight="1">
      <c r="A49" t="str">
        <f t="shared" si="0"/>
        <v>동양제지공업 보일러 연료 전환([B-C유+정제유]→LNG) 온실가스 감축사업1차2015-07-01</v>
      </c>
      <c r="B49">
        <v>48</v>
      </c>
      <c r="C49" t="s">
        <v>209</v>
      </c>
      <c r="D49" t="s">
        <v>599</v>
      </c>
      <c r="E49" t="s">
        <v>600</v>
      </c>
      <c r="F49" t="s">
        <v>601</v>
      </c>
      <c r="G49" t="s">
        <v>602</v>
      </c>
      <c r="H49" t="s">
        <v>218</v>
      </c>
      <c r="I49" t="s">
        <v>1122</v>
      </c>
      <c r="J49" t="s">
        <v>953</v>
      </c>
      <c r="K49" t="s">
        <v>980</v>
      </c>
      <c r="L49" s="1"/>
      <c r="M49" t="str">
        <f t="shared" si="1"/>
        <v>1차</v>
      </c>
      <c r="N49" s="21" t="str">
        <f t="shared" si="2"/>
        <v>2015-07-01</v>
      </c>
    </row>
    <row r="50" spans="1:14" ht="20" customHeight="1">
      <c r="A50" t="str">
        <f t="shared" si="0"/>
        <v>동보피엔티 목재펠릿 연료 전환을 통한 온실가스 감축사업1차2016-02-01</v>
      </c>
      <c r="B50">
        <v>49</v>
      </c>
      <c r="C50" t="s">
        <v>209</v>
      </c>
      <c r="D50" t="s">
        <v>603</v>
      </c>
      <c r="E50" t="s">
        <v>604</v>
      </c>
      <c r="F50" t="s">
        <v>605</v>
      </c>
      <c r="G50" t="s">
        <v>606</v>
      </c>
      <c r="H50" t="s">
        <v>218</v>
      </c>
      <c r="I50" t="s">
        <v>1122</v>
      </c>
      <c r="J50" t="s">
        <v>953</v>
      </c>
      <c r="K50" t="s">
        <v>980</v>
      </c>
      <c r="L50" s="1"/>
      <c r="M50" t="str">
        <f t="shared" si="1"/>
        <v>1차</v>
      </c>
      <c r="N50" s="21" t="str">
        <f t="shared" si="2"/>
        <v>2016-02-01</v>
      </c>
    </row>
    <row r="51" spans="1:14" ht="20" customHeight="1">
      <c r="A51" t="str">
        <f t="shared" si="0"/>
        <v>경림산업(주) 제주사업장 B-B유에서 목재펠릿으로 연료 전환을 통한 온실가스 감축사업1차2016-05-01</v>
      </c>
      <c r="B51">
        <v>50</v>
      </c>
      <c r="C51" t="s">
        <v>209</v>
      </c>
      <c r="D51" t="s">
        <v>607</v>
      </c>
      <c r="E51" t="s">
        <v>608</v>
      </c>
      <c r="F51" t="s">
        <v>578</v>
      </c>
      <c r="G51" t="s">
        <v>579</v>
      </c>
      <c r="H51" t="s">
        <v>218</v>
      </c>
      <c r="I51" t="s">
        <v>1122</v>
      </c>
      <c r="J51" t="s">
        <v>953</v>
      </c>
      <c r="K51" t="s">
        <v>980</v>
      </c>
      <c r="L51" s="1"/>
      <c r="M51" t="str">
        <f t="shared" si="1"/>
        <v>1차</v>
      </c>
      <c r="N51" s="21" t="str">
        <f t="shared" si="2"/>
        <v>2016-05-01</v>
      </c>
    </row>
    <row r="52" spans="1:14" ht="20" customHeight="1">
      <c r="A52" t="str">
        <f t="shared" si="0"/>
        <v>(주)우리섬유 버너교체 연료전환(경유, B-C유 → LPG)을 통한 온실가스 감축 사업1차2016-10-01</v>
      </c>
      <c r="B52">
        <v>51</v>
      </c>
      <c r="C52" t="s">
        <v>209</v>
      </c>
      <c r="D52" t="s">
        <v>609</v>
      </c>
      <c r="E52" t="s">
        <v>610</v>
      </c>
      <c r="F52" t="s">
        <v>611</v>
      </c>
      <c r="G52" t="s">
        <v>612</v>
      </c>
      <c r="H52" t="s">
        <v>218</v>
      </c>
      <c r="I52" t="s">
        <v>1122</v>
      </c>
      <c r="J52" t="s">
        <v>953</v>
      </c>
      <c r="K52" t="s">
        <v>980</v>
      </c>
      <c r="L52" s="1"/>
      <c r="M52" t="str">
        <f t="shared" si="1"/>
        <v>1차</v>
      </c>
      <c r="N52" s="21" t="str">
        <f t="shared" si="2"/>
        <v>2016-10-01</v>
      </c>
    </row>
    <row r="53" spans="1:14" ht="20" customHeight="1">
      <c r="A53" t="str">
        <f t="shared" si="0"/>
        <v>(주)와이엠 프로폴의 보일러 연료전환 (B-C유 → LNG)에 의한 온실가스(CO2) 배출 감축사업1차2013-07-01</v>
      </c>
      <c r="B53">
        <v>52</v>
      </c>
      <c r="C53" t="s">
        <v>209</v>
      </c>
      <c r="D53" t="s">
        <v>613</v>
      </c>
      <c r="E53" t="s">
        <v>614</v>
      </c>
      <c r="F53" t="s">
        <v>615</v>
      </c>
      <c r="G53" t="s">
        <v>616</v>
      </c>
      <c r="H53" t="s">
        <v>218</v>
      </c>
      <c r="I53" t="s">
        <v>1122</v>
      </c>
      <c r="J53" t="s">
        <v>953</v>
      </c>
      <c r="K53" t="s">
        <v>980</v>
      </c>
      <c r="L53" s="1"/>
      <c r="M53" t="str">
        <f t="shared" si="1"/>
        <v>1차</v>
      </c>
      <c r="N53" s="21" t="str">
        <f t="shared" si="2"/>
        <v>2013-07-01</v>
      </c>
    </row>
    <row r="54" spans="1:14" ht="20" customHeight="1">
      <c r="A54" t="str">
        <f t="shared" si="0"/>
        <v>(주)에이치에스아쿠아피드 밀양사업장 B-C유에서 목재펠릿으로 연료전환을 통한 온실가스 감축사업1차2016-06-01</v>
      </c>
      <c r="B54">
        <v>53</v>
      </c>
      <c r="C54" t="s">
        <v>209</v>
      </c>
      <c r="D54" t="s">
        <v>617</v>
      </c>
      <c r="E54" t="s">
        <v>618</v>
      </c>
      <c r="F54" t="s">
        <v>619</v>
      </c>
      <c r="G54" t="s">
        <v>575</v>
      </c>
      <c r="H54" t="s">
        <v>218</v>
      </c>
      <c r="I54" t="s">
        <v>1122</v>
      </c>
      <c r="J54" t="s">
        <v>953</v>
      </c>
      <c r="K54" t="s">
        <v>980</v>
      </c>
      <c r="L54" s="1"/>
      <c r="M54" t="str">
        <f t="shared" si="1"/>
        <v>1차</v>
      </c>
      <c r="N54" s="21" t="str">
        <f t="shared" si="2"/>
        <v>2016-06-01</v>
      </c>
    </row>
    <row r="55" spans="1:14" ht="20" customHeight="1">
      <c r="A55" t="str">
        <f t="shared" si="0"/>
        <v>성창 버너 연료전환을 통한 온실가스 (CO2) 감축사업1차2015-07-01</v>
      </c>
      <c r="B55">
        <v>54</v>
      </c>
      <c r="C55" t="s">
        <v>209</v>
      </c>
      <c r="D55" t="s">
        <v>620</v>
      </c>
      <c r="E55" t="s">
        <v>621</v>
      </c>
      <c r="F55" t="s">
        <v>615</v>
      </c>
      <c r="G55" t="s">
        <v>602</v>
      </c>
      <c r="H55" t="s">
        <v>218</v>
      </c>
      <c r="I55" t="s">
        <v>1122</v>
      </c>
      <c r="J55" t="s">
        <v>953</v>
      </c>
      <c r="K55" t="s">
        <v>980</v>
      </c>
      <c r="L55" s="1"/>
      <c r="M55" t="str">
        <f t="shared" si="1"/>
        <v>1차</v>
      </c>
      <c r="N55" s="21" t="str">
        <f t="shared" si="2"/>
        <v>2015-07-01</v>
      </c>
    </row>
    <row r="56" spans="1:14" ht="20" customHeight="1">
      <c r="A56" t="str">
        <f t="shared" si="0"/>
        <v>경보판지공업의 연료전환을 통한 온실가스 감축사업1차2014-10-01</v>
      </c>
      <c r="B56">
        <v>55</v>
      </c>
      <c r="C56" t="s">
        <v>209</v>
      </c>
      <c r="D56" t="s">
        <v>622</v>
      </c>
      <c r="E56" t="s">
        <v>623</v>
      </c>
      <c r="F56" t="s">
        <v>559</v>
      </c>
      <c r="G56" t="s">
        <v>518</v>
      </c>
      <c r="H56" t="s">
        <v>218</v>
      </c>
      <c r="I56" t="s">
        <v>1122</v>
      </c>
      <c r="J56" t="s">
        <v>953</v>
      </c>
      <c r="K56" t="s">
        <v>980</v>
      </c>
      <c r="L56" s="1"/>
      <c r="M56" t="str">
        <f t="shared" si="1"/>
        <v>1차</v>
      </c>
      <c r="N56" s="21" t="str">
        <f t="shared" si="2"/>
        <v>2014-10-01</v>
      </c>
    </row>
    <row r="57" spans="1:14" ht="20" customHeight="1">
      <c r="A57" t="str">
        <f t="shared" si="0"/>
        <v>한일섬유  건조공정 연료교체 KVER사업1차2015-09-01</v>
      </c>
      <c r="B57">
        <v>56</v>
      </c>
      <c r="C57" t="s">
        <v>209</v>
      </c>
      <c r="D57" t="s">
        <v>624</v>
      </c>
      <c r="E57" t="s">
        <v>625</v>
      </c>
      <c r="F57" t="s">
        <v>626</v>
      </c>
      <c r="G57" t="s">
        <v>571</v>
      </c>
      <c r="H57" t="s">
        <v>218</v>
      </c>
      <c r="I57" t="s">
        <v>1122</v>
      </c>
      <c r="J57" t="s">
        <v>953</v>
      </c>
      <c r="K57" t="s">
        <v>980</v>
      </c>
      <c r="L57" s="1"/>
      <c r="M57" t="str">
        <f t="shared" si="1"/>
        <v>1차</v>
      </c>
      <c r="N57" s="21" t="str">
        <f t="shared" si="2"/>
        <v>2015-09-01</v>
      </c>
    </row>
    <row r="58" spans="1:14" ht="20" customHeight="1">
      <c r="A58" t="str">
        <f t="shared" si="0"/>
        <v>팜스코 스팀보일러의 연료교체를 통한 온실가스 감축사업1차2014-08-01</v>
      </c>
      <c r="B58">
        <v>57</v>
      </c>
      <c r="C58" t="s">
        <v>209</v>
      </c>
      <c r="D58" t="s">
        <v>627</v>
      </c>
      <c r="E58" t="s">
        <v>628</v>
      </c>
      <c r="F58" t="s">
        <v>629</v>
      </c>
      <c r="G58" t="s">
        <v>630</v>
      </c>
      <c r="H58" t="s">
        <v>218</v>
      </c>
      <c r="I58" t="s">
        <v>1122</v>
      </c>
      <c r="J58" t="s">
        <v>953</v>
      </c>
      <c r="K58" t="s">
        <v>980</v>
      </c>
      <c r="L58" s="1"/>
      <c r="M58" t="str">
        <f t="shared" si="1"/>
        <v>1차</v>
      </c>
      <c r="N58" s="21" t="str">
        <f t="shared" si="2"/>
        <v>2014-08-01</v>
      </c>
    </row>
    <row r="59" spans="1:14" ht="20" customHeight="1">
      <c r="A59" t="str">
        <f t="shared" si="0"/>
        <v>중앙아스콘(주) 버너연료를 B-C유 에서 LNG로 연료 전환 하는 온실가스 감축사업1차2016-04-01</v>
      </c>
      <c r="B59">
        <v>58</v>
      </c>
      <c r="C59" t="s">
        <v>209</v>
      </c>
      <c r="D59" t="s">
        <v>631</v>
      </c>
      <c r="E59" t="s">
        <v>632</v>
      </c>
      <c r="F59" t="s">
        <v>633</v>
      </c>
      <c r="G59" t="s">
        <v>634</v>
      </c>
      <c r="H59" t="s">
        <v>218</v>
      </c>
      <c r="I59" t="s">
        <v>1125</v>
      </c>
      <c r="J59" t="s">
        <v>953</v>
      </c>
      <c r="K59" t="s">
        <v>980</v>
      </c>
      <c r="L59" s="1"/>
      <c r="M59" t="str">
        <f t="shared" si="1"/>
        <v>1차</v>
      </c>
      <c r="N59" s="21" t="str">
        <f t="shared" si="2"/>
        <v>2016-04-01</v>
      </c>
    </row>
    <row r="60" spans="1:14" ht="20" customHeight="1">
      <c r="A60" t="str">
        <f t="shared" si="0"/>
        <v>폴린트컴포지트코리아 연료교체를 통한 온실가스 배출감축사업1차2016-04-01</v>
      </c>
      <c r="B60">
        <v>59</v>
      </c>
      <c r="C60" t="s">
        <v>209</v>
      </c>
      <c r="D60" t="s">
        <v>635</v>
      </c>
      <c r="E60" t="s">
        <v>636</v>
      </c>
      <c r="F60" t="s">
        <v>637</v>
      </c>
      <c r="G60" t="s">
        <v>634</v>
      </c>
      <c r="H60" t="s">
        <v>218</v>
      </c>
      <c r="I60" t="s">
        <v>1125</v>
      </c>
      <c r="J60" t="s">
        <v>953</v>
      </c>
      <c r="K60" t="s">
        <v>980</v>
      </c>
      <c r="L60" s="1"/>
      <c r="M60" t="str">
        <f t="shared" si="1"/>
        <v>1차</v>
      </c>
      <c r="N60" s="21" t="str">
        <f t="shared" si="2"/>
        <v>2016-04-01</v>
      </c>
    </row>
    <row r="61" spans="1:14" ht="20" customHeight="1">
      <c r="A61" t="str">
        <f t="shared" si="0"/>
        <v>㈜태형기업 화성 공장 아스콘 생산 시 연료 B-C유에서 LNG로의 연료전환을 통한 온실가스 감축사업1차2016-04-01</v>
      </c>
      <c r="B61">
        <v>60</v>
      </c>
      <c r="C61" t="s">
        <v>209</v>
      </c>
      <c r="D61" t="s">
        <v>638</v>
      </c>
      <c r="E61" t="s">
        <v>639</v>
      </c>
      <c r="F61" t="s">
        <v>640</v>
      </c>
      <c r="G61" t="s">
        <v>634</v>
      </c>
      <c r="H61" t="s">
        <v>218</v>
      </c>
      <c r="I61" t="s">
        <v>1125</v>
      </c>
      <c r="J61" t="s">
        <v>953</v>
      </c>
      <c r="K61" t="s">
        <v>980</v>
      </c>
      <c r="L61" s="1"/>
      <c r="M61" t="str">
        <f t="shared" si="1"/>
        <v>1차</v>
      </c>
      <c r="N61" s="21" t="str">
        <f t="shared" si="2"/>
        <v>2016-04-01</v>
      </c>
    </row>
    <row r="62" spans="1:14" ht="20" customHeight="1">
      <c r="A62" t="str">
        <f t="shared" si="0"/>
        <v>케이비에프 보일러의 연료전환(부생연료2호-&gt;LPG)을 통한 온실가스 감축 사업1차2016-06-10</v>
      </c>
      <c r="B62">
        <v>61</v>
      </c>
      <c r="C62" t="s">
        <v>209</v>
      </c>
      <c r="D62" s="236" t="s">
        <v>1126</v>
      </c>
      <c r="E62" t="s">
        <v>642</v>
      </c>
      <c r="F62" t="s">
        <v>643</v>
      </c>
      <c r="G62" t="s">
        <v>644</v>
      </c>
      <c r="H62" t="s">
        <v>218</v>
      </c>
      <c r="I62" t="s">
        <v>1125</v>
      </c>
      <c r="J62" t="s">
        <v>953</v>
      </c>
      <c r="K62" t="s">
        <v>1094</v>
      </c>
      <c r="L62" s="1"/>
      <c r="M62" t="str">
        <f t="shared" si="1"/>
        <v>1차</v>
      </c>
      <c r="N62" s="21" t="str">
        <f t="shared" si="2"/>
        <v>2016-06-10</v>
      </c>
    </row>
    <row r="63" spans="1:14" ht="20" customHeight="1">
      <c r="A63" t="str">
        <f t="shared" si="0"/>
        <v>우일산업 청양공장 목재펠릿 연료 전환(부생연료 2호-&gt; 목재펠릿)을 통한 온실가스 감축사업1차2016-07-01</v>
      </c>
      <c r="B63">
        <v>62</v>
      </c>
      <c r="C63" t="s">
        <v>209</v>
      </c>
      <c r="D63" s="236" t="s">
        <v>1127</v>
      </c>
      <c r="E63" t="s">
        <v>646</v>
      </c>
      <c r="F63" t="s">
        <v>647</v>
      </c>
      <c r="G63" t="s">
        <v>539</v>
      </c>
      <c r="H63" t="s">
        <v>218</v>
      </c>
      <c r="I63" t="s">
        <v>1125</v>
      </c>
      <c r="J63" t="s">
        <v>953</v>
      </c>
      <c r="K63" t="s">
        <v>980</v>
      </c>
      <c r="L63" s="1"/>
      <c r="M63" t="str">
        <f t="shared" si="1"/>
        <v>1차</v>
      </c>
      <c r="N63" s="21" t="str">
        <f t="shared" si="2"/>
        <v>2016-07-01</v>
      </c>
    </row>
    <row r="64" spans="1:14" ht="20" customHeight="1">
      <c r="A64" t="str">
        <f t="shared" si="0"/>
        <v>신화콘크리트의 목재펠릿 연료전환(B-C유-&gt;목재펠릿)을 통한 온실가스 감축사업1차2015-11-01</v>
      </c>
      <c r="B64">
        <v>63</v>
      </c>
      <c r="C64" t="s">
        <v>209</v>
      </c>
      <c r="D64" s="236" t="s">
        <v>1128</v>
      </c>
      <c r="E64" t="s">
        <v>649</v>
      </c>
      <c r="F64" t="s">
        <v>650</v>
      </c>
      <c r="G64" t="s">
        <v>525</v>
      </c>
      <c r="H64" t="s">
        <v>218</v>
      </c>
      <c r="I64" t="s">
        <v>1125</v>
      </c>
      <c r="J64" t="s">
        <v>953</v>
      </c>
      <c r="K64" t="s">
        <v>980</v>
      </c>
      <c r="L64" s="1"/>
      <c r="M64" t="str">
        <f t="shared" si="1"/>
        <v>1차</v>
      </c>
      <c r="N64" s="21" t="str">
        <f t="shared" si="2"/>
        <v>2015-11-01</v>
      </c>
    </row>
    <row r="65" spans="1:14" ht="20" customHeight="1">
      <c r="A65" t="str">
        <f t="shared" si="0"/>
        <v>승민섬유 보일러 버너의 연료전환(B-C → LNG)을 통한 온실가스 감축사업1차2016-08-01</v>
      </c>
      <c r="B65">
        <v>64</v>
      </c>
      <c r="C65" t="s">
        <v>209</v>
      </c>
      <c r="D65" t="s">
        <v>651</v>
      </c>
      <c r="E65" t="s">
        <v>652</v>
      </c>
      <c r="F65" t="s">
        <v>653</v>
      </c>
      <c r="G65" t="s">
        <v>583</v>
      </c>
      <c r="H65" t="s">
        <v>218</v>
      </c>
      <c r="I65" t="s">
        <v>1125</v>
      </c>
      <c r="J65" t="s">
        <v>953</v>
      </c>
      <c r="K65" t="s">
        <v>978</v>
      </c>
      <c r="L65" s="1"/>
      <c r="M65" t="str">
        <f t="shared" si="1"/>
        <v>1차</v>
      </c>
      <c r="N65" s="21" t="str">
        <f t="shared" si="2"/>
        <v>2016-08-01</v>
      </c>
    </row>
    <row r="66" spans="1:14" ht="20" customHeight="1">
      <c r="A66" t="str">
        <f t="shared" ref="A66:A124" si="3">D66&amp;M66&amp;N66</f>
        <v>세창이피에스 김포공장 목재펠릿 연료 전환(LNG→목재펠릿)을 통한 온실가스 감축사업1차2016-01-01</v>
      </c>
      <c r="B66">
        <v>65</v>
      </c>
      <c r="C66" t="s">
        <v>209</v>
      </c>
      <c r="D66" t="s">
        <v>655</v>
      </c>
      <c r="E66" t="s">
        <v>656</v>
      </c>
      <c r="F66" t="s">
        <v>563</v>
      </c>
      <c r="G66" t="s">
        <v>657</v>
      </c>
      <c r="H66" t="s">
        <v>218</v>
      </c>
      <c r="I66" t="s">
        <v>1125</v>
      </c>
      <c r="J66" t="s">
        <v>953</v>
      </c>
      <c r="K66" t="s">
        <v>1094</v>
      </c>
      <c r="L66" s="1"/>
      <c r="M66" t="str">
        <f t="shared" si="1"/>
        <v>1차</v>
      </c>
      <c r="N66" s="21" t="str">
        <f t="shared" si="2"/>
        <v>2016-01-01</v>
      </c>
    </row>
    <row r="67" spans="1:14" ht="20" customHeight="1">
      <c r="A67" t="str">
        <f t="shared" si="3"/>
        <v>(주)세광케미칼김포사업장 정제유 및 벙커C유에서 목재펠릿 연료전환을 통한 온실가스 감축사업1차2014-10-01</v>
      </c>
      <c r="B67">
        <v>66</v>
      </c>
      <c r="C67" t="s">
        <v>209</v>
      </c>
      <c r="D67" t="s">
        <v>658</v>
      </c>
      <c r="E67" t="s">
        <v>659</v>
      </c>
      <c r="F67" t="s">
        <v>660</v>
      </c>
      <c r="G67" t="s">
        <v>518</v>
      </c>
      <c r="H67" t="s">
        <v>218</v>
      </c>
      <c r="I67" t="s">
        <v>1125</v>
      </c>
      <c r="J67" t="s">
        <v>953</v>
      </c>
      <c r="K67" t="s">
        <v>978</v>
      </c>
      <c r="L67" s="1"/>
      <c r="M67" t="str">
        <f t="shared" ref="M67:M124" si="4">LEFT(G67,FIND("차",G67))</f>
        <v>1차</v>
      </c>
      <c r="N67" s="21" t="str">
        <f t="shared" ref="N67:N124" si="5">MID(G67,FINDB("(",G67),10)</f>
        <v>2014-10-01</v>
      </c>
    </row>
    <row r="68" spans="1:14" ht="20" customHeight="1">
      <c r="A68" t="str">
        <f t="shared" si="3"/>
        <v>성원산업사 열매체보일러 버너교체를 통한 연료전환(B-C유 → LNG) 온실가스 배출 감축 사업   1차2015-03-01</v>
      </c>
      <c r="B68">
        <v>67</v>
      </c>
      <c r="C68" t="s">
        <v>209</v>
      </c>
      <c r="D68" t="s">
        <v>661</v>
      </c>
      <c r="E68" t="s">
        <v>662</v>
      </c>
      <c r="F68" t="s">
        <v>663</v>
      </c>
      <c r="G68" t="s">
        <v>470</v>
      </c>
      <c r="H68" t="s">
        <v>218</v>
      </c>
      <c r="I68" t="s">
        <v>1125</v>
      </c>
      <c r="J68" t="s">
        <v>953</v>
      </c>
      <c r="K68" t="s">
        <v>978</v>
      </c>
      <c r="L68" s="1"/>
      <c r="M68" t="str">
        <f t="shared" si="4"/>
        <v>1차</v>
      </c>
      <c r="N68" s="21" t="str">
        <f t="shared" si="5"/>
        <v>2015-03-01</v>
      </c>
    </row>
    <row r="69" spans="1:14" ht="20" customHeight="1">
      <c r="A69" t="str">
        <f t="shared" si="3"/>
        <v>폐열스팀으로 기존의 LNG 및 B-C유 사용 생산스팀을 대체하여 온실가스 배출을 감축하는 사업1차2016-04-01</v>
      </c>
      <c r="B69">
        <v>68</v>
      </c>
      <c r="C69" t="s">
        <v>209</v>
      </c>
      <c r="D69" t="s">
        <v>664</v>
      </c>
      <c r="E69" t="s">
        <v>665</v>
      </c>
      <c r="F69" t="s">
        <v>640</v>
      </c>
      <c r="G69" t="s">
        <v>634</v>
      </c>
      <c r="H69" t="s">
        <v>218</v>
      </c>
      <c r="I69" t="s">
        <v>1125</v>
      </c>
      <c r="J69" t="s">
        <v>953</v>
      </c>
      <c r="K69" t="s">
        <v>978</v>
      </c>
      <c r="L69" s="1"/>
      <c r="M69" t="str">
        <f t="shared" si="4"/>
        <v>1차</v>
      </c>
      <c r="N69" s="21" t="str">
        <f t="shared" si="5"/>
        <v>2016-04-01</v>
      </c>
    </row>
    <row r="70" spans="1:14" ht="20" customHeight="1">
      <c r="A70" t="str">
        <f t="shared" si="3"/>
        <v>한탈L&amp;C의 보일러 연료 교체(LPG-&gt;목재펠릿)을 통한 온실가스 감축사업1차2016-02-01</v>
      </c>
      <c r="B70">
        <v>69</v>
      </c>
      <c r="C70" t="s">
        <v>209</v>
      </c>
      <c r="D70" s="236" t="s">
        <v>1129</v>
      </c>
      <c r="E70" t="s">
        <v>1130</v>
      </c>
      <c r="F70" t="s">
        <v>653</v>
      </c>
      <c r="G70" t="s">
        <v>606</v>
      </c>
      <c r="H70" t="s">
        <v>218</v>
      </c>
      <c r="I70" t="s">
        <v>1125</v>
      </c>
      <c r="J70" t="s">
        <v>953</v>
      </c>
      <c r="K70" t="s">
        <v>834</v>
      </c>
      <c r="L70" s="1"/>
      <c r="M70" t="str">
        <f t="shared" si="4"/>
        <v>1차</v>
      </c>
      <c r="N70" s="21" t="str">
        <f t="shared" si="5"/>
        <v>2016-02-01</v>
      </c>
    </row>
    <row r="71" spans="1:14" ht="20" customHeight="1">
      <c r="A71" t="str">
        <f t="shared" si="3"/>
        <v>폐열스팀으로 LNG 스팀보일러 생산스팀을 대체하여 CO2를 감축하는 사업1차2016-05-01</v>
      </c>
      <c r="B71">
        <v>70</v>
      </c>
      <c r="C71" t="s">
        <v>209</v>
      </c>
      <c r="D71" t="s">
        <v>668</v>
      </c>
      <c r="E71" t="s">
        <v>669</v>
      </c>
      <c r="F71" t="s">
        <v>670</v>
      </c>
      <c r="G71" t="s">
        <v>579</v>
      </c>
      <c r="H71" t="s">
        <v>218</v>
      </c>
      <c r="I71" t="s">
        <v>1125</v>
      </c>
      <c r="J71" t="s">
        <v>953</v>
      </c>
      <c r="K71" t="s">
        <v>978</v>
      </c>
      <c r="L71" s="1"/>
      <c r="M71" t="str">
        <f t="shared" si="4"/>
        <v>1차</v>
      </c>
      <c r="N71" s="21" t="str">
        <f t="shared" si="5"/>
        <v>2016-05-01</v>
      </c>
    </row>
    <row r="72" spans="1:14" ht="20" customHeight="1">
      <c r="A72" t="str">
        <f t="shared" si="3"/>
        <v>동호칼슘(주)의 보일러 연료전환(벙커C유-&gt;LNG)을 통한 온실가스 배출 감축사업1차2015-11-01</v>
      </c>
      <c r="B72">
        <v>71</v>
      </c>
      <c r="C72" t="s">
        <v>209</v>
      </c>
      <c r="D72" t="s">
        <v>671</v>
      </c>
      <c r="E72" t="s">
        <v>672</v>
      </c>
      <c r="F72" t="s">
        <v>673</v>
      </c>
      <c r="G72" t="s">
        <v>525</v>
      </c>
      <c r="H72" t="s">
        <v>218</v>
      </c>
      <c r="I72" t="s">
        <v>1125</v>
      </c>
      <c r="J72" t="s">
        <v>953</v>
      </c>
      <c r="K72" t="s">
        <v>978</v>
      </c>
      <c r="L72" s="1"/>
      <c r="M72" t="str">
        <f t="shared" si="4"/>
        <v>1차</v>
      </c>
      <c r="N72" s="21" t="str">
        <f t="shared" si="5"/>
        <v>2015-11-01</v>
      </c>
    </row>
    <row r="73" spans="1:14" ht="20" customHeight="1">
      <c r="A73" t="str">
        <f t="shared" si="3"/>
        <v>동원유지 목재펠릿 연료 전환을 통한 온실가스 감축사업1차2016-09-01</v>
      </c>
      <c r="B73">
        <v>72</v>
      </c>
      <c r="C73" t="s">
        <v>209</v>
      </c>
      <c r="D73" t="s">
        <v>674</v>
      </c>
      <c r="E73" t="s">
        <v>675</v>
      </c>
      <c r="F73" t="s">
        <v>597</v>
      </c>
      <c r="G73" t="s">
        <v>598</v>
      </c>
      <c r="H73" t="s">
        <v>218</v>
      </c>
      <c r="I73" t="s">
        <v>1125</v>
      </c>
      <c r="J73" t="s">
        <v>953</v>
      </c>
      <c r="K73" t="s">
        <v>1005</v>
      </c>
      <c r="L73" s="1"/>
      <c r="M73" t="str">
        <f t="shared" si="4"/>
        <v>1차</v>
      </c>
      <c r="N73" s="21" t="str">
        <f t="shared" si="5"/>
        <v>2016-09-01</v>
      </c>
    </row>
    <row r="74" spans="1:14" ht="20" customHeight="1">
      <c r="A74" t="str">
        <f t="shared" si="3"/>
        <v>도형아스콘 버너 연료전환을 통한 온실가스 감축사업1차2015-09-01</v>
      </c>
      <c r="B74">
        <v>73</v>
      </c>
      <c r="C74" t="s">
        <v>209</v>
      </c>
      <c r="D74" t="s">
        <v>676</v>
      </c>
      <c r="E74" t="s">
        <v>677</v>
      </c>
      <c r="F74" t="s">
        <v>570</v>
      </c>
      <c r="G74" t="s">
        <v>571</v>
      </c>
      <c r="H74" t="s">
        <v>218</v>
      </c>
      <c r="I74" t="s">
        <v>1125</v>
      </c>
      <c r="J74" t="s">
        <v>953</v>
      </c>
      <c r="K74" t="s">
        <v>978</v>
      </c>
      <c r="L74" s="1"/>
      <c r="M74" t="str">
        <f t="shared" si="4"/>
        <v>1차</v>
      </c>
      <c r="N74" s="21" t="str">
        <f t="shared" si="5"/>
        <v>2015-09-01</v>
      </c>
    </row>
    <row r="75" spans="1:14" ht="20" customHeight="1">
      <c r="A75" t="str">
        <f t="shared" si="3"/>
        <v>대흥산업 열매체 보일러의 연료교체(B-C유→LNG)를 통한 온실가스(CO2) 배출 감축사업1차2016-08-01</v>
      </c>
      <c r="B75">
        <v>74</v>
      </c>
      <c r="C75" t="s">
        <v>209</v>
      </c>
      <c r="D75" t="s">
        <v>678</v>
      </c>
      <c r="E75" t="s">
        <v>679</v>
      </c>
      <c r="F75" t="s">
        <v>680</v>
      </c>
      <c r="G75" t="s">
        <v>583</v>
      </c>
      <c r="H75" t="s">
        <v>218</v>
      </c>
      <c r="I75" t="s">
        <v>1125</v>
      </c>
      <c r="J75" t="s">
        <v>953</v>
      </c>
      <c r="K75" t="s">
        <v>978</v>
      </c>
      <c r="L75" s="1"/>
      <c r="M75" t="str">
        <f t="shared" si="4"/>
        <v>1차</v>
      </c>
      <c r="N75" s="21" t="str">
        <f t="shared" si="5"/>
        <v>2016-08-01</v>
      </c>
    </row>
    <row r="76" spans="1:14" ht="20" customHeight="1">
      <c r="A76" t="str">
        <f t="shared" si="3"/>
        <v>대동EPS의 보일러 교체(B-C유 -&gt; 목재펠릿보일러)를 통한 온실가스 감축사업1차2016-01-01</v>
      </c>
      <c r="B76">
        <v>75</v>
      </c>
      <c r="C76" t="s">
        <v>209</v>
      </c>
      <c r="D76" s="236" t="s">
        <v>1131</v>
      </c>
      <c r="E76" t="s">
        <v>682</v>
      </c>
      <c r="F76" t="s">
        <v>647</v>
      </c>
      <c r="G76" t="s">
        <v>657</v>
      </c>
      <c r="H76" t="s">
        <v>218</v>
      </c>
      <c r="I76" t="s">
        <v>1125</v>
      </c>
      <c r="J76" t="s">
        <v>953</v>
      </c>
      <c r="K76" t="s">
        <v>978</v>
      </c>
      <c r="L76" s="1"/>
      <c r="M76" t="str">
        <f t="shared" si="4"/>
        <v>1차</v>
      </c>
      <c r="N76" s="21" t="str">
        <f t="shared" si="5"/>
        <v>2016-01-01</v>
      </c>
    </row>
    <row r="77" spans="1:14" ht="20" customHeight="1">
      <c r="A77" t="str">
        <f t="shared" si="3"/>
        <v>대경화학 증기재압축장치 등(B-C유를 LNG로 연료전환) 설치를 통한 온실가스 감축사업1차2016-07-01</v>
      </c>
      <c r="B77">
        <v>76</v>
      </c>
      <c r="C77" t="s">
        <v>209</v>
      </c>
      <c r="D77" t="s">
        <v>683</v>
      </c>
      <c r="E77" t="s">
        <v>684</v>
      </c>
      <c r="F77" t="s">
        <v>647</v>
      </c>
      <c r="G77" t="s">
        <v>539</v>
      </c>
      <c r="H77" t="s">
        <v>218</v>
      </c>
      <c r="I77" t="s">
        <v>1125</v>
      </c>
      <c r="J77" t="s">
        <v>953</v>
      </c>
      <c r="K77" t="s">
        <v>978</v>
      </c>
      <c r="L77" s="1"/>
      <c r="M77" t="str">
        <f t="shared" si="4"/>
        <v>1차</v>
      </c>
      <c r="N77" s="21" t="str">
        <f t="shared" si="5"/>
        <v>2016-07-01</v>
      </c>
    </row>
    <row r="78" spans="1:14" ht="20" customHeight="1">
      <c r="A78" t="str">
        <f t="shared" si="3"/>
        <v>㈜태호화학 논산사업장 B-C유에서 LPG로 연료 전환을 통한 온실가스 감축사업1차2016-05-01</v>
      </c>
      <c r="B78">
        <v>77</v>
      </c>
      <c r="C78" t="s">
        <v>209</v>
      </c>
      <c r="D78" t="s">
        <v>685</v>
      </c>
      <c r="E78" t="s">
        <v>686</v>
      </c>
      <c r="F78" t="s">
        <v>650</v>
      </c>
      <c r="G78" t="s">
        <v>579</v>
      </c>
      <c r="H78" t="s">
        <v>218</v>
      </c>
      <c r="I78" t="s">
        <v>1125</v>
      </c>
      <c r="J78" t="s">
        <v>953</v>
      </c>
      <c r="K78" t="s">
        <v>980</v>
      </c>
      <c r="L78" s="1"/>
      <c r="M78" t="str">
        <f t="shared" si="4"/>
        <v>1차</v>
      </c>
      <c r="N78" s="21" t="str">
        <f t="shared" si="5"/>
        <v>2016-05-01</v>
      </c>
    </row>
    <row r="79" spans="1:14" ht="20" customHeight="1">
      <c r="A79" t="str">
        <f t="shared" si="3"/>
        <v>크린멤버스의 목재펠릿 연료전환(LPG-&gt;목재펠릿)을 통한 온실가스 감축사업1차2016-01-01</v>
      </c>
      <c r="B79">
        <v>78</v>
      </c>
      <c r="C79" t="s">
        <v>209</v>
      </c>
      <c r="D79" s="236" t="s">
        <v>34272</v>
      </c>
      <c r="E79" t="s">
        <v>1133</v>
      </c>
      <c r="F79" t="s">
        <v>689</v>
      </c>
      <c r="G79" t="s">
        <v>657</v>
      </c>
      <c r="H79" t="s">
        <v>218</v>
      </c>
      <c r="I79" t="s">
        <v>1125</v>
      </c>
      <c r="J79" t="s">
        <v>953</v>
      </c>
      <c r="K79" t="s">
        <v>834</v>
      </c>
      <c r="L79" s="1"/>
      <c r="M79" t="str">
        <f t="shared" si="4"/>
        <v>1차</v>
      </c>
      <c r="N79" s="21" t="str">
        <f t="shared" si="5"/>
        <v>2016-01-01</v>
      </c>
    </row>
    <row r="80" spans="1:14" ht="20" customHeight="1">
      <c r="A80" t="str">
        <f t="shared" si="3"/>
        <v>케이티세라믹 당진사업장 소성로 및 드라이어의 연료교체(LPG-&gt;LNG)를 통한 온실가스 배출 감축사업1차2015-06-01</v>
      </c>
      <c r="B80">
        <v>79</v>
      </c>
      <c r="C80" t="s">
        <v>209</v>
      </c>
      <c r="D80" t="s">
        <v>1134</v>
      </c>
      <c r="E80" t="s">
        <v>691</v>
      </c>
      <c r="F80" t="s">
        <v>619</v>
      </c>
      <c r="G80" t="s">
        <v>692</v>
      </c>
      <c r="H80" t="s">
        <v>218</v>
      </c>
      <c r="I80" t="s">
        <v>1125</v>
      </c>
      <c r="J80" t="s">
        <v>953</v>
      </c>
      <c r="K80" t="s">
        <v>834</v>
      </c>
      <c r="L80" s="1"/>
      <c r="M80" t="str">
        <f t="shared" si="4"/>
        <v>1차</v>
      </c>
      <c r="N80" s="21" t="str">
        <f t="shared" si="5"/>
        <v>2015-06-01</v>
      </c>
    </row>
    <row r="81" spans="1:14" ht="20" customHeight="1">
      <c r="A81" t="str">
        <f t="shared" si="3"/>
        <v>(주)산하의 아스콘 제조 사업장의 버너연료를 B-C유에서 LNG로 연료 전환하는 온실가스 감축사업1차2015-10-01</v>
      </c>
      <c r="B81">
        <v>80</v>
      </c>
      <c r="C81" t="s">
        <v>209</v>
      </c>
      <c r="D81" t="s">
        <v>693</v>
      </c>
      <c r="E81" t="s">
        <v>694</v>
      </c>
      <c r="F81" t="s">
        <v>637</v>
      </c>
      <c r="G81" t="s">
        <v>560</v>
      </c>
      <c r="H81" t="s">
        <v>218</v>
      </c>
      <c r="I81" t="s">
        <v>1125</v>
      </c>
      <c r="J81" t="s">
        <v>953</v>
      </c>
      <c r="K81" t="s">
        <v>980</v>
      </c>
      <c r="L81" s="1"/>
      <c r="M81" t="str">
        <f t="shared" si="4"/>
        <v>1차</v>
      </c>
      <c r="N81" s="21" t="str">
        <f t="shared" si="5"/>
        <v>2015-10-01</v>
      </c>
    </row>
    <row r="82" spans="1:14" ht="20" customHeight="1">
      <c r="A82" t="str">
        <f t="shared" si="3"/>
        <v>케이티세라믹 예산사업장 소성로 및 드라이어의 연료교체(LPG-LNG)을 통한 온실가스 배출 감축사업1차2016-04-01</v>
      </c>
      <c r="B82">
        <v>81</v>
      </c>
      <c r="C82" t="s">
        <v>209</v>
      </c>
      <c r="D82" t="s">
        <v>695</v>
      </c>
      <c r="E82" t="s">
        <v>696</v>
      </c>
      <c r="F82" t="s">
        <v>697</v>
      </c>
      <c r="G82" t="s">
        <v>634</v>
      </c>
      <c r="H82" t="s">
        <v>218</v>
      </c>
      <c r="I82" t="s">
        <v>1125</v>
      </c>
      <c r="J82" t="s">
        <v>953</v>
      </c>
      <c r="K82" t="s">
        <v>834</v>
      </c>
      <c r="L82" s="1"/>
      <c r="M82" t="str">
        <f t="shared" si="4"/>
        <v>1차</v>
      </c>
      <c r="N82" s="21" t="str">
        <f t="shared" si="5"/>
        <v>2016-04-01</v>
      </c>
    </row>
    <row r="83" spans="1:14" ht="20" customHeight="1">
      <c r="A83" t="str">
        <f t="shared" si="3"/>
        <v>미활용열을 회수하는 사업1차2015-08-01</v>
      </c>
      <c r="B83">
        <v>82</v>
      </c>
      <c r="C83" t="s">
        <v>209</v>
      </c>
      <c r="D83" t="s">
        <v>698</v>
      </c>
      <c r="E83" t="s">
        <v>699</v>
      </c>
      <c r="F83" t="s">
        <v>700</v>
      </c>
      <c r="G83" t="s">
        <v>701</v>
      </c>
      <c r="H83" t="s">
        <v>218</v>
      </c>
      <c r="I83" t="s">
        <v>1125</v>
      </c>
      <c r="J83" t="s">
        <v>953</v>
      </c>
      <c r="K83" t="s">
        <v>980</v>
      </c>
      <c r="L83" s="1"/>
      <c r="M83" t="str">
        <f t="shared" si="4"/>
        <v>1차</v>
      </c>
      <c r="N83" s="21" t="str">
        <f t="shared" si="5"/>
        <v>2015-08-01</v>
      </c>
    </row>
    <row r="84" spans="1:14" ht="20" customHeight="1">
      <c r="A84" t="str">
        <f t="shared" si="3"/>
        <v>㈜ 상산쎄라믹 버너 연료전환(B-C유-LNG)를 통한 온실가스 감축사업1차2016-04-01</v>
      </c>
      <c r="B84">
        <v>83</v>
      </c>
      <c r="C84" t="s">
        <v>209</v>
      </c>
      <c r="D84" t="s">
        <v>702</v>
      </c>
      <c r="E84" t="s">
        <v>703</v>
      </c>
      <c r="F84" t="s">
        <v>640</v>
      </c>
      <c r="G84" t="s">
        <v>634</v>
      </c>
      <c r="H84" t="s">
        <v>218</v>
      </c>
      <c r="I84" t="s">
        <v>1125</v>
      </c>
      <c r="J84" t="s">
        <v>953</v>
      </c>
      <c r="K84" t="s">
        <v>980</v>
      </c>
      <c r="L84" s="1"/>
      <c r="M84" t="str">
        <f t="shared" si="4"/>
        <v>1차</v>
      </c>
      <c r="N84" s="21" t="str">
        <f t="shared" si="5"/>
        <v>2016-04-01</v>
      </c>
    </row>
    <row r="85" spans="1:14" ht="20" customHeight="1">
      <c r="A85" t="str">
        <f t="shared" si="3"/>
        <v>동원유지 보일러 연료 전환(B-C유→목재펠릿)을 통한 온실가스 감축사업1차2016-07-01</v>
      </c>
      <c r="B85">
        <v>84</v>
      </c>
      <c r="C85" t="s">
        <v>209</v>
      </c>
      <c r="D85" t="s">
        <v>704</v>
      </c>
      <c r="E85" t="s">
        <v>705</v>
      </c>
      <c r="F85" t="s">
        <v>647</v>
      </c>
      <c r="G85" t="s">
        <v>539</v>
      </c>
      <c r="H85" t="s">
        <v>218</v>
      </c>
      <c r="I85" t="s">
        <v>1125</v>
      </c>
      <c r="J85" t="s">
        <v>953</v>
      </c>
      <c r="K85" t="s">
        <v>980</v>
      </c>
      <c r="L85" s="1"/>
      <c r="M85" t="str">
        <f t="shared" si="4"/>
        <v>1차</v>
      </c>
      <c r="N85" s="21" t="str">
        <f t="shared" si="5"/>
        <v>2016-07-01</v>
      </c>
    </row>
    <row r="86" spans="1:14" ht="20" customHeight="1">
      <c r="A86" t="str">
        <f t="shared" si="3"/>
        <v>금산공영(합) 아스콘 드라이어 버너 연료전환(B-C유 → LPG)을 통한 온실가스(CO2) 감축사업1차2016-05-01</v>
      </c>
      <c r="B86">
        <v>85</v>
      </c>
      <c r="C86" t="s">
        <v>209</v>
      </c>
      <c r="D86" t="s">
        <v>706</v>
      </c>
      <c r="E86" t="s">
        <v>707</v>
      </c>
      <c r="F86" t="s">
        <v>578</v>
      </c>
      <c r="G86" t="s">
        <v>579</v>
      </c>
      <c r="H86" t="s">
        <v>218</v>
      </c>
      <c r="I86" t="s">
        <v>1125</v>
      </c>
      <c r="J86" t="s">
        <v>953</v>
      </c>
      <c r="K86" t="s">
        <v>980</v>
      </c>
      <c r="L86" s="1"/>
      <c r="M86" t="str">
        <f t="shared" si="4"/>
        <v>1차</v>
      </c>
      <c r="N86" s="21" t="str">
        <f t="shared" si="5"/>
        <v>2016-05-01</v>
      </c>
    </row>
    <row r="87" spans="1:14" ht="20" customHeight="1">
      <c r="A87" t="str">
        <f t="shared" si="3"/>
        <v>한화제약(주) 스팀보일러 버너 연료전환(부생연료유 1호 → LPG)을 통한 온실가스(CO2) 감축사업1차2016-11-01</v>
      </c>
      <c r="B87">
        <v>86</v>
      </c>
      <c r="C87" t="s">
        <v>209</v>
      </c>
      <c r="D87" t="s">
        <v>708</v>
      </c>
      <c r="E87" t="s">
        <v>709</v>
      </c>
      <c r="F87" t="s">
        <v>650</v>
      </c>
      <c r="G87" t="s">
        <v>588</v>
      </c>
      <c r="H87" t="s">
        <v>218</v>
      </c>
      <c r="I87" t="s">
        <v>1125</v>
      </c>
      <c r="J87" t="s">
        <v>953</v>
      </c>
      <c r="K87" t="s">
        <v>980</v>
      </c>
      <c r="L87" s="1"/>
      <c r="M87" t="str">
        <f t="shared" si="4"/>
        <v>1차</v>
      </c>
      <c r="N87" s="21" t="str">
        <f t="shared" si="5"/>
        <v>2016-11-01</v>
      </c>
    </row>
    <row r="88" spans="1:14" ht="20" customHeight="1">
      <c r="A88" t="str">
        <f t="shared" si="3"/>
        <v>보일러 연료전환(벙커C유 및 보일러 등유 -&gt; LNG)을 통한 온실가스(CO2) 배출 감축 사업1차2014-06-01</v>
      </c>
      <c r="B88">
        <v>87</v>
      </c>
      <c r="C88" t="s">
        <v>209</v>
      </c>
      <c r="D88" s="236" t="s">
        <v>1135</v>
      </c>
      <c r="E88" t="s">
        <v>711</v>
      </c>
      <c r="F88" t="s">
        <v>712</v>
      </c>
      <c r="G88" t="s">
        <v>713</v>
      </c>
      <c r="H88" t="s">
        <v>218</v>
      </c>
      <c r="I88" t="s">
        <v>1136</v>
      </c>
      <c r="J88" t="s">
        <v>953</v>
      </c>
      <c r="K88" t="s">
        <v>980</v>
      </c>
      <c r="L88" s="1"/>
      <c r="M88" t="str">
        <f t="shared" si="4"/>
        <v>1차</v>
      </c>
      <c r="N88" s="21" t="str">
        <f t="shared" si="5"/>
        <v>2014-06-01</v>
      </c>
    </row>
    <row r="89" spans="1:14" ht="20" customHeight="1">
      <c r="A89" t="str">
        <f t="shared" si="3"/>
        <v>휴켐스 질산공장 N2O 감축사업(휴켐스 주식회사의 질산 공장 세곡에서 tail gas에 포한된 아산화질소를 촉매를 사용하여 제거하는 프로젝트)14차2019-02-17</v>
      </c>
      <c r="B89">
        <v>88</v>
      </c>
      <c r="C89" t="s">
        <v>209</v>
      </c>
      <c r="D89" t="s">
        <v>714</v>
      </c>
      <c r="E89" t="s">
        <v>530</v>
      </c>
      <c r="F89" t="s">
        <v>715</v>
      </c>
      <c r="G89" t="s">
        <v>716</v>
      </c>
      <c r="H89" t="s">
        <v>271</v>
      </c>
      <c r="I89" t="s">
        <v>1113</v>
      </c>
      <c r="J89" t="s">
        <v>953</v>
      </c>
      <c r="K89" t="s">
        <v>1114</v>
      </c>
      <c r="L89" s="1"/>
      <c r="M89" t="str">
        <f t="shared" si="4"/>
        <v>14차</v>
      </c>
      <c r="N89" s="21" t="str">
        <f t="shared" si="5"/>
        <v>2019-02-17</v>
      </c>
    </row>
    <row r="90" spans="1:14" ht="20" customHeight="1">
      <c r="A90" t="str">
        <f t="shared" si="3"/>
        <v>산청토기와 버너교체 연료전환(c9+,LPG → LNG)를 통한 온실가스(CO2) 감축사업1차2015-10-01</v>
      </c>
      <c r="B90">
        <v>89</v>
      </c>
      <c r="C90" t="s">
        <v>209</v>
      </c>
      <c r="D90" t="s">
        <v>717</v>
      </c>
      <c r="E90" t="s">
        <v>718</v>
      </c>
      <c r="F90" t="s">
        <v>637</v>
      </c>
      <c r="G90" t="s">
        <v>560</v>
      </c>
      <c r="H90" t="s">
        <v>218</v>
      </c>
      <c r="I90" t="s">
        <v>1137</v>
      </c>
      <c r="J90" t="s">
        <v>953</v>
      </c>
      <c r="K90" t="s">
        <v>980</v>
      </c>
      <c r="L90" s="1"/>
      <c r="M90" t="str">
        <f t="shared" si="4"/>
        <v>1차</v>
      </c>
      <c r="N90" s="21" t="str">
        <f t="shared" si="5"/>
        <v>2015-10-01</v>
      </c>
    </row>
    <row r="91" spans="1:14" ht="20" customHeight="1">
      <c r="A91" t="str">
        <f t="shared" si="3"/>
        <v>정암산업 버너 교체를 통한 연료전환 사업 (콘크리트 파일 생산)1차2015-11-01</v>
      </c>
      <c r="B91">
        <v>90</v>
      </c>
      <c r="C91" t="s">
        <v>209</v>
      </c>
      <c r="D91" t="s">
        <v>719</v>
      </c>
      <c r="E91" t="s">
        <v>720</v>
      </c>
      <c r="F91" t="s">
        <v>673</v>
      </c>
      <c r="G91" t="s">
        <v>525</v>
      </c>
      <c r="H91" t="s">
        <v>218</v>
      </c>
      <c r="I91" t="s">
        <v>1138</v>
      </c>
      <c r="J91" t="s">
        <v>953</v>
      </c>
      <c r="K91" t="s">
        <v>980</v>
      </c>
      <c r="L91" s="1"/>
      <c r="M91" t="str">
        <f t="shared" si="4"/>
        <v>1차</v>
      </c>
      <c r="N91" s="21" t="str">
        <f t="shared" si="5"/>
        <v>2015-11-01</v>
      </c>
    </row>
    <row r="92" spans="1:14" ht="20" customHeight="1">
      <c r="A92" t="str">
        <f t="shared" si="3"/>
        <v>정암산업 버너 교체를 통한 연료전환 사업 (아스콘 생산)1차2015-11-01</v>
      </c>
      <c r="B92">
        <v>91</v>
      </c>
      <c r="C92" t="s">
        <v>209</v>
      </c>
      <c r="D92" t="s">
        <v>721</v>
      </c>
      <c r="E92" t="s">
        <v>720</v>
      </c>
      <c r="F92" t="s">
        <v>574</v>
      </c>
      <c r="G92" t="s">
        <v>525</v>
      </c>
      <c r="H92" t="s">
        <v>218</v>
      </c>
      <c r="I92" t="s">
        <v>1138</v>
      </c>
      <c r="J92" t="s">
        <v>953</v>
      </c>
      <c r="K92" t="s">
        <v>980</v>
      </c>
      <c r="L92" s="1"/>
      <c r="M92" t="str">
        <f t="shared" si="4"/>
        <v>1차</v>
      </c>
      <c r="N92" s="21" t="str">
        <f t="shared" si="5"/>
        <v>2015-11-01</v>
      </c>
    </row>
    <row r="93" spans="1:14" ht="20" customHeight="1">
      <c r="A93" t="str">
        <f t="shared" si="3"/>
        <v>카프로 N2O 저감 사업7차2017-11-01</v>
      </c>
      <c r="B93">
        <v>92</v>
      </c>
      <c r="C93" t="s">
        <v>209</v>
      </c>
      <c r="D93" t="s">
        <v>543</v>
      </c>
      <c r="E93" t="s">
        <v>530</v>
      </c>
      <c r="F93" t="s">
        <v>453</v>
      </c>
      <c r="G93" t="s">
        <v>722</v>
      </c>
      <c r="H93" t="s">
        <v>271</v>
      </c>
      <c r="I93" t="s">
        <v>1113</v>
      </c>
      <c r="J93" t="s">
        <v>953</v>
      </c>
      <c r="K93" t="s">
        <v>1114</v>
      </c>
      <c r="L93" s="1"/>
      <c r="M93" t="str">
        <f t="shared" si="4"/>
        <v>7차</v>
      </c>
      <c r="N93" s="21" t="str">
        <f t="shared" si="5"/>
        <v>2017-11-01</v>
      </c>
    </row>
    <row r="94" spans="1:14" ht="20" customHeight="1">
      <c r="A94" t="str">
        <f t="shared" si="3"/>
        <v>한국유에스지보랄 소성공정 연료전환(B-C유에서 LNG)을 통한 온실가스 감축사업1차2016-01-01</v>
      </c>
      <c r="B94">
        <v>93</v>
      </c>
      <c r="C94" t="s">
        <v>209</v>
      </c>
      <c r="D94" t="s">
        <v>723</v>
      </c>
      <c r="E94" t="s">
        <v>724</v>
      </c>
      <c r="F94" t="s">
        <v>725</v>
      </c>
      <c r="G94" t="s">
        <v>657</v>
      </c>
      <c r="H94" t="s">
        <v>218</v>
      </c>
      <c r="I94" t="s">
        <v>1139</v>
      </c>
      <c r="J94" t="s">
        <v>953</v>
      </c>
      <c r="K94" t="s">
        <v>980</v>
      </c>
      <c r="L94" s="1"/>
      <c r="M94" t="str">
        <f t="shared" si="4"/>
        <v>1차</v>
      </c>
      <c r="N94" s="21" t="str">
        <f t="shared" si="5"/>
        <v>2016-01-01</v>
      </c>
    </row>
    <row r="95" spans="1:14" ht="20" customHeight="1">
      <c r="A95" t="str">
        <f t="shared" si="3"/>
        <v>청우테크 반사로 버너(정제유, LNG)에서 순산소-LNG버너로의 설비 성능개선을 통한 온실가스 감축 사업1차2016-01-01</v>
      </c>
      <c r="B95">
        <v>94</v>
      </c>
      <c r="C95" t="s">
        <v>209</v>
      </c>
      <c r="D95" t="s">
        <v>726</v>
      </c>
      <c r="E95" t="s">
        <v>727</v>
      </c>
      <c r="F95" t="s">
        <v>689</v>
      </c>
      <c r="G95" t="s">
        <v>657</v>
      </c>
      <c r="H95" t="s">
        <v>218</v>
      </c>
      <c r="I95" t="s">
        <v>1140</v>
      </c>
      <c r="J95" t="s">
        <v>953</v>
      </c>
      <c r="K95" t="s">
        <v>980</v>
      </c>
      <c r="L95" s="1"/>
      <c r="M95" t="str">
        <f t="shared" si="4"/>
        <v>1차</v>
      </c>
      <c r="N95" s="21" t="str">
        <f t="shared" si="5"/>
        <v>2016-01-01</v>
      </c>
    </row>
    <row r="96" spans="1:14" ht="20" customHeight="1">
      <c r="A96" t="str">
        <f t="shared" si="3"/>
        <v>성암 스팀보일러 연료교체(B-C유 -&gt; LNG)를 통한 온실가스 배출 감축사업1차2015-12-01</v>
      </c>
      <c r="B96">
        <v>95</v>
      </c>
      <c r="C96" t="s">
        <v>209</v>
      </c>
      <c r="D96" s="236" t="s">
        <v>1141</v>
      </c>
      <c r="E96" t="s">
        <v>1142</v>
      </c>
      <c r="F96" t="s">
        <v>730</v>
      </c>
      <c r="G96" t="s">
        <v>731</v>
      </c>
      <c r="H96" t="s">
        <v>218</v>
      </c>
      <c r="I96" t="s">
        <v>1143</v>
      </c>
      <c r="J96" t="s">
        <v>953</v>
      </c>
      <c r="K96" t="s">
        <v>980</v>
      </c>
      <c r="L96" s="1"/>
      <c r="M96" t="str">
        <f t="shared" si="4"/>
        <v>1차</v>
      </c>
      <c r="N96" s="21" t="str">
        <f t="shared" si="5"/>
        <v>2015-12-01</v>
      </c>
    </row>
    <row r="97" spans="1:14" ht="20" customHeight="1">
      <c r="A97" t="str">
        <f>D97&amp;M97&amp;N97</f>
        <v>성암아스콘 건조로 연료교체(B-C유 -&gt; LNG)를 통한 온실가스 배출 감축사업1차2015-11-01</v>
      </c>
      <c r="B97">
        <v>96</v>
      </c>
      <c r="C97" t="s">
        <v>209</v>
      </c>
      <c r="D97" s="236" t="s">
        <v>1144</v>
      </c>
      <c r="E97" t="s">
        <v>1145</v>
      </c>
      <c r="F97" t="s">
        <v>734</v>
      </c>
      <c r="G97" t="s">
        <v>525</v>
      </c>
      <c r="H97" t="s">
        <v>218</v>
      </c>
      <c r="I97" t="s">
        <v>1143</v>
      </c>
      <c r="J97" t="s">
        <v>953</v>
      </c>
      <c r="K97" t="s">
        <v>980</v>
      </c>
      <c r="L97" s="1"/>
      <c r="M97" t="str">
        <f t="shared" si="4"/>
        <v>1차</v>
      </c>
      <c r="N97" s="21" t="str">
        <f t="shared" si="5"/>
        <v>2015-11-01</v>
      </c>
    </row>
    <row r="98" spans="1:14" ht="20" customHeight="1">
      <c r="A98" t="str">
        <f t="shared" si="3"/>
        <v>삼화판지 보일러의 연료전환 (B-C유→LNG)를 통한 온실가스 감축사업1차2016-08-01</v>
      </c>
      <c r="B98">
        <v>97</v>
      </c>
      <c r="C98" t="s">
        <v>209</v>
      </c>
      <c r="D98" t="s">
        <v>736</v>
      </c>
      <c r="E98" t="s">
        <v>737</v>
      </c>
      <c r="F98" t="s">
        <v>629</v>
      </c>
      <c r="G98" t="s">
        <v>583</v>
      </c>
      <c r="H98" t="s">
        <v>218</v>
      </c>
      <c r="I98" t="s">
        <v>1146</v>
      </c>
      <c r="J98" t="s">
        <v>953</v>
      </c>
      <c r="K98" t="s">
        <v>980</v>
      </c>
      <c r="L98" s="1"/>
      <c r="M98" t="str">
        <f t="shared" si="4"/>
        <v>1차</v>
      </c>
      <c r="N98" s="21" t="str">
        <f t="shared" si="5"/>
        <v>2016-08-01</v>
      </c>
    </row>
    <row r="99" spans="1:14" ht="20" customHeight="1">
      <c r="A99" t="str">
        <f t="shared" si="3"/>
        <v>남양아스콘(주) 버너연료를 B-C유에서 LNG로 연료 전환 하는 온실가스감축사업1차2016-03-01</v>
      </c>
      <c r="B99">
        <v>98</v>
      </c>
      <c r="C99" t="s">
        <v>209</v>
      </c>
      <c r="D99" t="s">
        <v>738</v>
      </c>
      <c r="E99" t="s">
        <v>739</v>
      </c>
      <c r="F99" t="s">
        <v>740</v>
      </c>
      <c r="G99" t="s">
        <v>741</v>
      </c>
      <c r="H99" t="s">
        <v>218</v>
      </c>
      <c r="I99" t="s">
        <v>1147</v>
      </c>
      <c r="J99" t="s">
        <v>953</v>
      </c>
      <c r="K99" t="s">
        <v>978</v>
      </c>
      <c r="L99" s="1"/>
      <c r="M99" t="str">
        <f t="shared" si="4"/>
        <v>1차</v>
      </c>
      <c r="N99" s="21" t="str">
        <f t="shared" si="5"/>
        <v>2016-03-01</v>
      </c>
    </row>
    <row r="100" spans="1:14" ht="20" customHeight="1">
      <c r="A100" t="str">
        <f t="shared" si="3"/>
        <v>가열드라이어 버너 연료전환(벙커C유 및 이온정제유 → LNG)을 통한 온실가스(CO2) 배출 감축사업1차2015-11-01</v>
      </c>
      <c r="B100">
        <v>99</v>
      </c>
      <c r="C100" t="s">
        <v>209</v>
      </c>
      <c r="D100" t="s">
        <v>742</v>
      </c>
      <c r="E100" t="s">
        <v>743</v>
      </c>
      <c r="F100" t="s">
        <v>734</v>
      </c>
      <c r="G100" t="s">
        <v>525</v>
      </c>
      <c r="H100" t="s">
        <v>218</v>
      </c>
      <c r="I100" t="s">
        <v>1148</v>
      </c>
      <c r="J100" t="s">
        <v>953</v>
      </c>
      <c r="K100" t="s">
        <v>980</v>
      </c>
      <c r="L100" s="1"/>
      <c r="M100" t="str">
        <f t="shared" si="4"/>
        <v>1차</v>
      </c>
      <c r="N100" s="21" t="str">
        <f t="shared" si="5"/>
        <v>2015-11-01</v>
      </c>
    </row>
    <row r="101" spans="1:14" ht="20" customHeight="1">
      <c r="A101" t="str">
        <f t="shared" si="3"/>
        <v>IS동서 청양 보일러 연료전환(B-C유→LNG)을 통한 온실가스 감축 사업1차2016-04-01</v>
      </c>
      <c r="B101">
        <v>100</v>
      </c>
      <c r="C101" t="s">
        <v>209</v>
      </c>
      <c r="D101" t="s">
        <v>744</v>
      </c>
      <c r="E101" t="s">
        <v>745</v>
      </c>
      <c r="F101" t="s">
        <v>697</v>
      </c>
      <c r="G101" t="s">
        <v>634</v>
      </c>
      <c r="H101" t="s">
        <v>218</v>
      </c>
      <c r="I101" t="s">
        <v>1148</v>
      </c>
      <c r="J101" t="s">
        <v>953</v>
      </c>
      <c r="K101" t="s">
        <v>980</v>
      </c>
      <c r="L101" s="1"/>
      <c r="M101" t="str">
        <f t="shared" si="4"/>
        <v>1차</v>
      </c>
      <c r="N101" s="21" t="str">
        <f t="shared" si="5"/>
        <v>2016-04-01</v>
      </c>
    </row>
    <row r="102" spans="1:14" ht="20" customHeight="1">
      <c r="A102" t="str">
        <f t="shared" si="3"/>
        <v>삼원의 스팀보일러 연료교체를 통한 온실가스 감축사업1차2014-01-01</v>
      </c>
      <c r="B102">
        <v>101</v>
      </c>
      <c r="C102" t="s">
        <v>209</v>
      </c>
      <c r="D102" t="s">
        <v>746</v>
      </c>
      <c r="E102" t="s">
        <v>747</v>
      </c>
      <c r="F102" t="s">
        <v>748</v>
      </c>
      <c r="G102" t="s">
        <v>564</v>
      </c>
      <c r="H102" t="s">
        <v>218</v>
      </c>
      <c r="I102" t="s">
        <v>1148</v>
      </c>
      <c r="J102" t="s">
        <v>953</v>
      </c>
      <c r="K102" t="s">
        <v>980</v>
      </c>
      <c r="L102" s="1"/>
      <c r="M102" t="str">
        <f t="shared" si="4"/>
        <v>1차</v>
      </c>
      <c r="N102" s="21" t="str">
        <f t="shared" si="5"/>
        <v>2014-01-01</v>
      </c>
    </row>
    <row r="103" spans="1:14" ht="20" customHeight="1">
      <c r="A103" t="str">
        <f t="shared" si="3"/>
        <v xml:space="preserve"> ㈜한화 울산소재 질산공장 N2O 감축 프로젝트3차2016-08-27</v>
      </c>
      <c r="B103">
        <v>102</v>
      </c>
      <c r="C103" t="s">
        <v>209</v>
      </c>
      <c r="D103" t="s">
        <v>749</v>
      </c>
      <c r="E103" t="s">
        <v>750</v>
      </c>
      <c r="F103" t="s">
        <v>531</v>
      </c>
      <c r="G103" t="s">
        <v>751</v>
      </c>
      <c r="H103" t="s">
        <v>218</v>
      </c>
      <c r="I103" t="s">
        <v>1149</v>
      </c>
      <c r="J103" t="s">
        <v>953</v>
      </c>
      <c r="K103" t="s">
        <v>980</v>
      </c>
      <c r="L103" s="1"/>
      <c r="M103" t="str">
        <f t="shared" si="4"/>
        <v>3차</v>
      </c>
      <c r="N103" s="21" t="str">
        <f t="shared" si="5"/>
        <v>2016-08-27</v>
      </c>
    </row>
    <row r="104" spans="1:14" ht="20" customHeight="1">
      <c r="A104" t="str">
        <f t="shared" si="3"/>
        <v>신안포장산업 주식회사 연료전환 (정제유 -&gt;도시가스) 감축사업1차2008-07-11</v>
      </c>
      <c r="B104">
        <v>103</v>
      </c>
      <c r="C104" t="s">
        <v>209</v>
      </c>
      <c r="D104" t="s">
        <v>753</v>
      </c>
      <c r="E104" t="s">
        <v>754</v>
      </c>
      <c r="F104" t="s">
        <v>755</v>
      </c>
      <c r="G104" t="s">
        <v>756</v>
      </c>
      <c r="H104" t="s">
        <v>218</v>
      </c>
      <c r="I104" t="s">
        <v>1150</v>
      </c>
      <c r="J104" t="s">
        <v>953</v>
      </c>
      <c r="K104" t="s">
        <v>980</v>
      </c>
      <c r="L104" s="1"/>
      <c r="M104" t="str">
        <f t="shared" si="4"/>
        <v>1차</v>
      </c>
      <c r="N104" s="21" t="str">
        <f t="shared" si="5"/>
        <v>2008-07-11</v>
      </c>
    </row>
    <row r="105" spans="1:14" ht="20" customHeight="1">
      <c r="A105" t="str">
        <f t="shared" si="3"/>
        <v>팜스코 중부공장 연료전환 (B-C유 &gt;도시가스) 감축사업1차2008-12-17</v>
      </c>
      <c r="B105">
        <v>104</v>
      </c>
      <c r="C105" t="s">
        <v>209</v>
      </c>
      <c r="D105" t="s">
        <v>758</v>
      </c>
      <c r="E105" t="s">
        <v>628</v>
      </c>
      <c r="F105" t="s">
        <v>759</v>
      </c>
      <c r="G105" t="s">
        <v>760</v>
      </c>
      <c r="H105" t="s">
        <v>218</v>
      </c>
      <c r="I105" t="s">
        <v>1150</v>
      </c>
      <c r="J105" t="s">
        <v>953</v>
      </c>
      <c r="K105" t="s">
        <v>980</v>
      </c>
      <c r="L105" s="1"/>
      <c r="M105" t="str">
        <f t="shared" si="4"/>
        <v>1차</v>
      </c>
      <c r="N105" s="21" t="str">
        <f t="shared" si="5"/>
        <v>2008-12-17</v>
      </c>
    </row>
    <row r="106" spans="1:14" ht="20" customHeight="1">
      <c r="A106" t="str">
        <f t="shared" si="3"/>
        <v>홍익콘크리트산업 연료전환(B-C유-&gt;도시가스) 감축사업(C-001)1차2011-08-17</v>
      </c>
      <c r="B106">
        <v>105</v>
      </c>
      <c r="C106" t="s">
        <v>277</v>
      </c>
      <c r="D106" s="236" t="s">
        <v>3817</v>
      </c>
      <c r="E106" t="s">
        <v>223</v>
      </c>
      <c r="F106" t="s">
        <v>762</v>
      </c>
      <c r="G106" t="s">
        <v>763</v>
      </c>
      <c r="H106" t="s">
        <v>218</v>
      </c>
      <c r="I106" t="s">
        <v>1150</v>
      </c>
      <c r="J106" t="s">
        <v>953</v>
      </c>
      <c r="K106" t="s">
        <v>834</v>
      </c>
      <c r="L106" s="1"/>
      <c r="M106" t="str">
        <f t="shared" si="4"/>
        <v>1차</v>
      </c>
      <c r="N106" s="21" t="str">
        <f t="shared" si="5"/>
        <v>2011-08-17</v>
      </c>
    </row>
    <row r="107" spans="1:14" ht="20" customHeight="1">
      <c r="A107" t="str">
        <f t="shared" si="3"/>
        <v>삼화페인트공업 주식회사 연료전환 (B-C유 → 도시가스) 감축사업1차2008-12-04</v>
      </c>
      <c r="B107">
        <v>106</v>
      </c>
      <c r="C107" t="s">
        <v>209</v>
      </c>
      <c r="D107" t="s">
        <v>765</v>
      </c>
      <c r="E107" t="s">
        <v>766</v>
      </c>
      <c r="F107" t="s">
        <v>767</v>
      </c>
      <c r="G107" t="s">
        <v>768</v>
      </c>
      <c r="H107" t="s">
        <v>218</v>
      </c>
      <c r="I107" t="s">
        <v>1151</v>
      </c>
      <c r="J107" t="s">
        <v>953</v>
      </c>
      <c r="K107" t="s">
        <v>980</v>
      </c>
      <c r="L107" s="1"/>
      <c r="M107" t="str">
        <f t="shared" si="4"/>
        <v>1차</v>
      </c>
      <c r="N107" s="21" t="str">
        <f t="shared" si="5"/>
        <v>2008-12-04</v>
      </c>
    </row>
    <row r="108" spans="1:14" ht="20" customHeight="1">
      <c r="A108" t="str">
        <f t="shared" si="3"/>
        <v>선호피엔에스 연료전환 (B-B유 -&gt; 도시가스) 감축사업1차2007-02-13</v>
      </c>
      <c r="B108">
        <v>107</v>
      </c>
      <c r="C108" t="s">
        <v>209</v>
      </c>
      <c r="D108" t="s">
        <v>769</v>
      </c>
      <c r="E108" t="s">
        <v>770</v>
      </c>
      <c r="F108" t="s">
        <v>771</v>
      </c>
      <c r="G108" t="s">
        <v>772</v>
      </c>
      <c r="H108" t="s">
        <v>218</v>
      </c>
      <c r="I108" t="s">
        <v>1151</v>
      </c>
      <c r="J108" t="s">
        <v>953</v>
      </c>
      <c r="K108" t="s">
        <v>980</v>
      </c>
      <c r="L108" s="1"/>
      <c r="M108" t="str">
        <f t="shared" si="4"/>
        <v>1차</v>
      </c>
      <c r="N108" s="21" t="str">
        <f t="shared" si="5"/>
        <v>2007-02-13</v>
      </c>
    </row>
    <row r="109" spans="1:14" ht="20" customHeight="1">
      <c r="A109" t="str">
        <f t="shared" si="3"/>
        <v>동인신철공업 주식회사 연료전환 (B-C유 -&gt; 도시가스) 감축사업1차2008-03-20</v>
      </c>
      <c r="B109">
        <v>108</v>
      </c>
      <c r="C109" t="s">
        <v>209</v>
      </c>
      <c r="D109" t="s">
        <v>773</v>
      </c>
      <c r="E109" t="s">
        <v>774</v>
      </c>
      <c r="F109" t="s">
        <v>775</v>
      </c>
      <c r="G109" t="s">
        <v>776</v>
      </c>
      <c r="H109" t="s">
        <v>218</v>
      </c>
      <c r="I109" t="s">
        <v>1151</v>
      </c>
      <c r="J109" t="s">
        <v>953</v>
      </c>
      <c r="K109" t="s">
        <v>980</v>
      </c>
      <c r="L109" s="1"/>
      <c r="M109" t="str">
        <f t="shared" si="4"/>
        <v>1차</v>
      </c>
      <c r="N109" s="21" t="str">
        <f t="shared" si="5"/>
        <v>2008-03-20</v>
      </c>
    </row>
    <row r="110" spans="1:14" ht="20" customHeight="1">
      <c r="A110" t="str">
        <f t="shared" si="3"/>
        <v>영덕물산 연료전환(B-C유-&gt; 도시가스) 감축사업1차2007-09-10</v>
      </c>
      <c r="B110">
        <v>109</v>
      </c>
      <c r="C110" t="s">
        <v>209</v>
      </c>
      <c r="D110" s="236" t="s">
        <v>3876</v>
      </c>
      <c r="E110" t="s">
        <v>334</v>
      </c>
      <c r="F110" t="s">
        <v>779</v>
      </c>
      <c r="G110" t="s">
        <v>780</v>
      </c>
      <c r="H110" t="s">
        <v>218</v>
      </c>
      <c r="I110" t="s">
        <v>1151</v>
      </c>
      <c r="J110" t="s">
        <v>953</v>
      </c>
      <c r="K110" t="s">
        <v>980</v>
      </c>
      <c r="L110" s="1"/>
      <c r="M110" t="str">
        <f t="shared" si="4"/>
        <v>1차</v>
      </c>
      <c r="N110" s="21" t="str">
        <f t="shared" si="5"/>
        <v>2007-09-10</v>
      </c>
    </row>
    <row r="111" spans="1:14" ht="20" customHeight="1">
      <c r="A111" t="str">
        <f t="shared" si="3"/>
        <v>제천 장락 주공 1단지 아파트 연료전환을 통한 온실가스 감축사업 1차2010-05-01</v>
      </c>
      <c r="B111">
        <v>110</v>
      </c>
      <c r="C111" t="s">
        <v>209</v>
      </c>
      <c r="D111" t="s">
        <v>1029</v>
      </c>
      <c r="E111" t="s">
        <v>368</v>
      </c>
      <c r="F111" t="s">
        <v>781</v>
      </c>
      <c r="G111" t="s">
        <v>542</v>
      </c>
      <c r="H111" t="s">
        <v>248</v>
      </c>
      <c r="I111" t="s">
        <v>1030</v>
      </c>
      <c r="J111" t="s">
        <v>953</v>
      </c>
      <c r="K111" t="s">
        <v>1030</v>
      </c>
      <c r="L111" s="1"/>
      <c r="M111" t="str">
        <f t="shared" si="4"/>
        <v>1차</v>
      </c>
      <c r="N111" s="21" t="str">
        <f t="shared" si="5"/>
        <v>2010-05-01</v>
      </c>
    </row>
    <row r="112" spans="1:14" ht="20" customHeight="1">
      <c r="A112" t="str">
        <f t="shared" si="3"/>
        <v>서울 월계 주공1단지 아파트 연료전환을 통한 온실가스 감축사업1차2010-05-01</v>
      </c>
      <c r="B112">
        <v>111</v>
      </c>
      <c r="C112" t="s">
        <v>209</v>
      </c>
      <c r="D112" t="s">
        <v>1032</v>
      </c>
      <c r="E112" t="s">
        <v>368</v>
      </c>
      <c r="F112" t="s">
        <v>783</v>
      </c>
      <c r="G112" t="s">
        <v>542</v>
      </c>
      <c r="H112" t="s">
        <v>248</v>
      </c>
      <c r="I112" t="s">
        <v>1031</v>
      </c>
      <c r="J112" t="s">
        <v>953</v>
      </c>
      <c r="K112" t="s">
        <v>1152</v>
      </c>
      <c r="L112" s="1"/>
      <c r="M112" t="str">
        <f t="shared" si="4"/>
        <v>1차</v>
      </c>
      <c r="N112" s="21" t="str">
        <f t="shared" si="5"/>
        <v>2010-05-01</v>
      </c>
    </row>
    <row r="113" spans="1:14" ht="20" customHeight="1">
      <c r="A113" t="str">
        <f t="shared" si="3"/>
        <v>서울 우면아파트 연료전환을 통한 온실가스 감축사업1차2010-05-01</v>
      </c>
      <c r="B113">
        <v>112</v>
      </c>
      <c r="C113" t="s">
        <v>209</v>
      </c>
      <c r="D113" t="s">
        <v>784</v>
      </c>
      <c r="E113" t="s">
        <v>368</v>
      </c>
      <c r="F113" t="s">
        <v>785</v>
      </c>
      <c r="G113" t="s">
        <v>542</v>
      </c>
      <c r="H113" t="s">
        <v>248</v>
      </c>
      <c r="I113" t="s">
        <v>1031</v>
      </c>
      <c r="J113" t="s">
        <v>953</v>
      </c>
      <c r="K113" t="s">
        <v>1152</v>
      </c>
      <c r="L113" s="1"/>
      <c r="M113" t="str">
        <f t="shared" si="4"/>
        <v>1차</v>
      </c>
      <c r="N113" s="21" t="str">
        <f t="shared" si="5"/>
        <v>2010-05-01</v>
      </c>
    </row>
    <row r="114" spans="1:14" ht="20" customHeight="1">
      <c r="A114" t="str">
        <f t="shared" si="3"/>
        <v>서울 번동 주공 5단지 아파트 연료전환을 통한 온실가스 감축사업1차2010-05-01</v>
      </c>
      <c r="B114">
        <v>113</v>
      </c>
      <c r="C114" t="s">
        <v>209</v>
      </c>
      <c r="D114" t="s">
        <v>786</v>
      </c>
      <c r="E114" t="s">
        <v>368</v>
      </c>
      <c r="F114" t="s">
        <v>787</v>
      </c>
      <c r="G114" t="s">
        <v>542</v>
      </c>
      <c r="H114" t="s">
        <v>248</v>
      </c>
      <c r="I114" t="s">
        <v>1031</v>
      </c>
      <c r="J114" t="s">
        <v>953</v>
      </c>
      <c r="K114" t="s">
        <v>1152</v>
      </c>
      <c r="L114" s="1"/>
      <c r="M114" t="str">
        <f t="shared" si="4"/>
        <v>1차</v>
      </c>
      <c r="N114" s="21" t="str">
        <f t="shared" si="5"/>
        <v>2010-05-01</v>
      </c>
    </row>
    <row r="115" spans="1:14" ht="20" customHeight="1">
      <c r="A115" t="str">
        <f t="shared" si="3"/>
        <v>서울 번동 주공3단지 아파트연료전환을 통한 온실가스 감축사업1차2010-05-01</v>
      </c>
      <c r="B115">
        <v>114</v>
      </c>
      <c r="C115" t="s">
        <v>209</v>
      </c>
      <c r="D115" t="s">
        <v>788</v>
      </c>
      <c r="E115" t="s">
        <v>368</v>
      </c>
      <c r="F115" t="s">
        <v>783</v>
      </c>
      <c r="G115" t="s">
        <v>542</v>
      </c>
      <c r="H115" t="s">
        <v>248</v>
      </c>
      <c r="I115" t="s">
        <v>1031</v>
      </c>
      <c r="J115" t="s">
        <v>953</v>
      </c>
      <c r="K115" t="s">
        <v>1152</v>
      </c>
      <c r="L115" s="1"/>
      <c r="M115" t="str">
        <f t="shared" si="4"/>
        <v>1차</v>
      </c>
      <c r="N115" s="21" t="str">
        <f t="shared" si="5"/>
        <v>2010-05-01</v>
      </c>
    </row>
    <row r="116" spans="1:14" ht="20" customHeight="1">
      <c r="A116" t="str">
        <f t="shared" si="3"/>
        <v>서울 번동 주공2단지 아파트 연료전환을 통한 온실가스 감축사업1차2010-05-01</v>
      </c>
      <c r="B116">
        <v>115</v>
      </c>
      <c r="C116" t="s">
        <v>209</v>
      </c>
      <c r="D116" t="s">
        <v>789</v>
      </c>
      <c r="E116" t="s">
        <v>368</v>
      </c>
      <c r="F116" t="s">
        <v>790</v>
      </c>
      <c r="G116" t="s">
        <v>542</v>
      </c>
      <c r="H116" t="s">
        <v>248</v>
      </c>
      <c r="I116" t="s">
        <v>1031</v>
      </c>
      <c r="J116" t="s">
        <v>953</v>
      </c>
      <c r="K116" t="s">
        <v>1152</v>
      </c>
      <c r="L116" s="1"/>
      <c r="M116" t="str">
        <f t="shared" si="4"/>
        <v>1차</v>
      </c>
      <c r="N116" s="21" t="str">
        <f t="shared" si="5"/>
        <v>2010-05-01</v>
      </c>
    </row>
    <row r="117" spans="1:14" ht="20" customHeight="1">
      <c r="A117" t="str">
        <f t="shared" si="3"/>
        <v xml:space="preserve"> 부천 춘의단지 아파트 연료전환을 통한 온실가스 감축사업 1차2010-05-01</v>
      </c>
      <c r="B117">
        <v>116</v>
      </c>
      <c r="C117" t="s">
        <v>209</v>
      </c>
      <c r="D117" t="s">
        <v>791</v>
      </c>
      <c r="E117" t="s">
        <v>368</v>
      </c>
      <c r="F117" t="s">
        <v>792</v>
      </c>
      <c r="G117" t="s">
        <v>542</v>
      </c>
      <c r="H117" t="s">
        <v>248</v>
      </c>
      <c r="I117" t="s">
        <v>1031</v>
      </c>
      <c r="J117" t="s">
        <v>953</v>
      </c>
      <c r="K117" t="s">
        <v>1152</v>
      </c>
      <c r="L117" s="1"/>
      <c r="M117" t="str">
        <f t="shared" si="4"/>
        <v>1차</v>
      </c>
      <c r="N117" s="21" t="str">
        <f t="shared" si="5"/>
        <v>2010-05-01</v>
      </c>
    </row>
    <row r="118" spans="1:14" ht="20" customHeight="1">
      <c r="A118" t="str">
        <f t="shared" si="3"/>
        <v>광주 하남 주공 1차 아파트 연료전환을 통한 온실가스 감축사업1차2011-09-02</v>
      </c>
      <c r="B118">
        <v>117</v>
      </c>
      <c r="C118" t="s">
        <v>209</v>
      </c>
      <c r="D118" t="s">
        <v>793</v>
      </c>
      <c r="E118" t="s">
        <v>368</v>
      </c>
      <c r="F118" t="s">
        <v>794</v>
      </c>
      <c r="G118" t="s">
        <v>795</v>
      </c>
      <c r="H118" t="s">
        <v>248</v>
      </c>
      <c r="I118" t="s">
        <v>1031</v>
      </c>
      <c r="J118" t="s">
        <v>953</v>
      </c>
      <c r="K118" t="s">
        <v>1152</v>
      </c>
      <c r="L118" s="1"/>
      <c r="M118" t="str">
        <f t="shared" si="4"/>
        <v>1차</v>
      </c>
      <c r="N118" s="21" t="str">
        <f t="shared" si="5"/>
        <v>2011-09-02</v>
      </c>
    </row>
    <row r="119" spans="1:14" ht="20" customHeight="1">
      <c r="A119" t="str">
        <f t="shared" si="3"/>
        <v>광주 우산 주공 3단지 아파트 연료전환을 통한 온실가스 감축사업1차2011-09-01</v>
      </c>
      <c r="B119">
        <v>118</v>
      </c>
      <c r="C119" t="s">
        <v>209</v>
      </c>
      <c r="D119" t="s">
        <v>796</v>
      </c>
      <c r="E119" t="s">
        <v>368</v>
      </c>
      <c r="F119" t="s">
        <v>797</v>
      </c>
      <c r="G119" t="s">
        <v>798</v>
      </c>
      <c r="H119" t="s">
        <v>248</v>
      </c>
      <c r="I119" t="s">
        <v>1031</v>
      </c>
      <c r="J119" t="s">
        <v>953</v>
      </c>
      <c r="K119" t="s">
        <v>1152</v>
      </c>
      <c r="L119" s="1"/>
      <c r="M119" t="str">
        <f t="shared" si="4"/>
        <v>1차</v>
      </c>
      <c r="N119" s="21" t="str">
        <f t="shared" si="5"/>
        <v>2011-09-01</v>
      </c>
    </row>
    <row r="120" spans="1:14" ht="20" customHeight="1">
      <c r="A120" t="str">
        <f t="shared" si="3"/>
        <v>광주 오치 주공 1단지 아파트 연료전환을 통한 온실가스 감축사업1차2011-08-18</v>
      </c>
      <c r="B120">
        <v>119</v>
      </c>
      <c r="C120" t="s">
        <v>209</v>
      </c>
      <c r="D120" t="s">
        <v>799</v>
      </c>
      <c r="E120" t="s">
        <v>368</v>
      </c>
      <c r="F120" t="s">
        <v>800</v>
      </c>
      <c r="G120" t="s">
        <v>801</v>
      </c>
      <c r="H120" t="s">
        <v>248</v>
      </c>
      <c r="I120" t="s">
        <v>1031</v>
      </c>
      <c r="J120" t="s">
        <v>953</v>
      </c>
      <c r="K120" t="s">
        <v>1152</v>
      </c>
      <c r="L120" s="1"/>
      <c r="M120" t="str">
        <f t="shared" si="4"/>
        <v>1차</v>
      </c>
      <c r="N120" s="21" t="str">
        <f t="shared" si="5"/>
        <v>2011-08-18</v>
      </c>
    </row>
    <row r="121" spans="1:14" ht="20" customHeight="1">
      <c r="A121" t="str">
        <f t="shared" si="3"/>
        <v>광주 쌍촌 주공 아파트 연료전환을 통한 온실가스 감축사업1차2011-09-02</v>
      </c>
      <c r="B121">
        <v>120</v>
      </c>
      <c r="C121" t="s">
        <v>209</v>
      </c>
      <c r="D121" t="s">
        <v>802</v>
      </c>
      <c r="E121" t="s">
        <v>368</v>
      </c>
      <c r="F121" t="s">
        <v>794</v>
      </c>
      <c r="G121" t="s">
        <v>795</v>
      </c>
      <c r="H121" t="s">
        <v>248</v>
      </c>
      <c r="I121" t="s">
        <v>1153</v>
      </c>
      <c r="J121" t="s">
        <v>953</v>
      </c>
      <c r="K121" t="s">
        <v>1154</v>
      </c>
      <c r="L121" s="1"/>
      <c r="M121" t="str">
        <f t="shared" si="4"/>
        <v>1차</v>
      </c>
      <c r="N121" s="21" t="str">
        <f t="shared" si="5"/>
        <v>2011-09-02</v>
      </c>
    </row>
    <row r="122" spans="1:14" ht="20" customHeight="1">
      <c r="A122" t="str">
        <f t="shared" si="3"/>
        <v>광주 두암 주공 4단지 아파트 연료전환을 통한 온실가스 감축사업1차2011-09-02</v>
      </c>
      <c r="B122">
        <v>121</v>
      </c>
      <c r="C122" t="s">
        <v>209</v>
      </c>
      <c r="D122" t="s">
        <v>803</v>
      </c>
      <c r="E122" t="s">
        <v>368</v>
      </c>
      <c r="F122" t="s">
        <v>794</v>
      </c>
      <c r="G122" t="s">
        <v>795</v>
      </c>
      <c r="H122" t="s">
        <v>248</v>
      </c>
      <c r="I122" t="s">
        <v>1031</v>
      </c>
      <c r="J122" t="s">
        <v>953</v>
      </c>
      <c r="K122" t="s">
        <v>1152</v>
      </c>
      <c r="L122" s="1"/>
      <c r="M122" t="str">
        <f t="shared" si="4"/>
        <v>1차</v>
      </c>
      <c r="N122" s="21" t="str">
        <f t="shared" si="5"/>
        <v>2011-09-02</v>
      </c>
    </row>
    <row r="123" spans="1:14" ht="20" customHeight="1">
      <c r="A123" t="str">
        <f t="shared" si="3"/>
        <v>광주 두암 주공 2단지 아파트 연료전환을 통한 온실가스 감축사업1차2011-09-02</v>
      </c>
      <c r="B123">
        <v>122</v>
      </c>
      <c r="C123" t="s">
        <v>209</v>
      </c>
      <c r="D123" t="s">
        <v>804</v>
      </c>
      <c r="E123" t="s">
        <v>368</v>
      </c>
      <c r="F123" t="s">
        <v>794</v>
      </c>
      <c r="G123" t="s">
        <v>795</v>
      </c>
      <c r="H123" t="s">
        <v>248</v>
      </c>
      <c r="I123" t="s">
        <v>1031</v>
      </c>
      <c r="J123" t="s">
        <v>953</v>
      </c>
      <c r="K123" t="s">
        <v>1152</v>
      </c>
      <c r="L123" s="21"/>
      <c r="M123" t="str">
        <f t="shared" si="4"/>
        <v>1차</v>
      </c>
      <c r="N123" s="21" t="str">
        <f t="shared" si="5"/>
        <v>2011-09-02</v>
      </c>
    </row>
    <row r="124" spans="1:14" ht="20" customHeight="1">
      <c r="A124" t="str">
        <f t="shared" si="3"/>
        <v>광주 각화 주공아파트 연료전환을 통한 온실가스 감축사업1차2011-09-01</v>
      </c>
      <c r="B124">
        <v>123</v>
      </c>
      <c r="C124" t="s">
        <v>209</v>
      </c>
      <c r="D124" t="s">
        <v>805</v>
      </c>
      <c r="E124" t="s">
        <v>368</v>
      </c>
      <c r="F124" t="s">
        <v>797</v>
      </c>
      <c r="G124" t="s">
        <v>798</v>
      </c>
      <c r="H124" t="s">
        <v>248</v>
      </c>
      <c r="I124" t="s">
        <v>1031</v>
      </c>
      <c r="J124" t="s">
        <v>953</v>
      </c>
      <c r="K124" t="s">
        <v>1152</v>
      </c>
      <c r="L124" s="21"/>
      <c r="M124" t="str">
        <f t="shared" si="4"/>
        <v>1차</v>
      </c>
      <c r="N124" s="21" t="str">
        <f t="shared" si="5"/>
        <v>2011-09-01</v>
      </c>
    </row>
    <row r="125" spans="1:14" ht="20" customHeight="1">
      <c r="A125" t="str">
        <f t="shared" ref="A125:A127" si="6">D125&amp;M125&amp;N125</f>
        <v>시화호 조력발전 사업1차2018-07-01</v>
      </c>
      <c r="B125">
        <v>20</v>
      </c>
      <c r="C125" t="s">
        <v>209</v>
      </c>
      <c r="D125" t="s">
        <v>1155</v>
      </c>
      <c r="E125" t="s">
        <v>530</v>
      </c>
      <c r="F125" t="s">
        <v>552</v>
      </c>
      <c r="G125" t="s">
        <v>553</v>
      </c>
      <c r="H125" t="s">
        <v>271</v>
      </c>
      <c r="I125" t="s">
        <v>1113</v>
      </c>
      <c r="J125" t="s">
        <v>1061</v>
      </c>
      <c r="K125" t="s">
        <v>1114</v>
      </c>
      <c r="M125" t="str">
        <f t="shared" ref="M125:M127" si="7">LEFT(G125,FIND("차",G125))</f>
        <v>1차</v>
      </c>
      <c r="N125" s="21" t="str">
        <f t="shared" ref="N125:N127" si="8">MID(G125,FINDB("(",G125),10)</f>
        <v>2018-07-01</v>
      </c>
    </row>
    <row r="126" spans="1:14" ht="20" customHeight="1">
      <c r="A126" t="str">
        <f t="shared" si="6"/>
        <v>동서발전 당진 소수력 프로젝트1차2010-01-01</v>
      </c>
      <c r="B126">
        <v>21</v>
      </c>
      <c r="C126" t="s">
        <v>209</v>
      </c>
      <c r="D126" t="s">
        <v>806</v>
      </c>
      <c r="E126" t="s">
        <v>387</v>
      </c>
      <c r="F126" t="s">
        <v>807</v>
      </c>
      <c r="G126" t="s">
        <v>808</v>
      </c>
      <c r="H126" t="s">
        <v>218</v>
      </c>
      <c r="I126" t="s">
        <v>1156</v>
      </c>
      <c r="J126" t="s">
        <v>1061</v>
      </c>
      <c r="K126" t="s">
        <v>980</v>
      </c>
      <c r="M126" t="str">
        <f t="shared" si="7"/>
        <v>1차</v>
      </c>
      <c r="N126" s="21" t="str">
        <f t="shared" si="8"/>
        <v>2010-01-01</v>
      </c>
    </row>
    <row r="127" spans="1:14" ht="20" customHeight="1">
      <c r="A127" t="str">
        <f t="shared" si="6"/>
        <v>LG 솔라에너지 태안 태양광발전소 사업1차2010-12-09</v>
      </c>
      <c r="B127">
        <v>22</v>
      </c>
      <c r="C127" t="s">
        <v>209</v>
      </c>
      <c r="D127" t="s">
        <v>810</v>
      </c>
      <c r="E127" t="s">
        <v>1157</v>
      </c>
      <c r="F127" t="s">
        <v>812</v>
      </c>
      <c r="G127" t="s">
        <v>813</v>
      </c>
      <c r="H127" t="s">
        <v>218</v>
      </c>
      <c r="I127" t="s">
        <v>1158</v>
      </c>
      <c r="J127" t="s">
        <v>1061</v>
      </c>
      <c r="K127" t="s">
        <v>980</v>
      </c>
      <c r="M127" t="str">
        <f t="shared" si="7"/>
        <v>1차</v>
      </c>
      <c r="N127" s="21" t="str">
        <f t="shared" si="8"/>
        <v>2010-12-09</v>
      </c>
    </row>
  </sheetData>
  <autoFilter ref="A1:N124" xr:uid="{22681347-DE87-4903-A084-718AB66617BD}"/>
  <phoneticPr fontId="2" type="noConversion"/>
  <pageMargins left="0.75" right="0.75" top="1" bottom="1" header="0.5" footer="0.5"/>
  <pageSetup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tint="0.499984740745262"/>
  </sheetPr>
  <dimension ref="A1:BM1365"/>
  <sheetViews>
    <sheetView zoomScale="96" zoomScaleNormal="55" zoomScaleSheetLayoutView="40" workbookViewId="0">
      <pane xSplit="5" ySplit="2" topLeftCell="F45" activePane="bottomRight" state="frozen"/>
      <selection pane="topRight" activeCell="D1" sqref="D1"/>
      <selection pane="bottomLeft" activeCell="A3" sqref="A3"/>
      <selection pane="bottomRight" activeCell="P21" sqref="P21"/>
    </sheetView>
  </sheetViews>
  <sheetFormatPr defaultRowHeight="20.149999999999999" customHeight="1"/>
  <cols>
    <col min="1" max="1" width="12" style="141" customWidth="1"/>
    <col min="3" max="3" width="9.453125" bestFit="1" customWidth="1"/>
    <col min="4" max="4" width="18.81640625" bestFit="1" customWidth="1"/>
    <col min="5" max="5" width="41.7265625" bestFit="1" customWidth="1"/>
    <col min="8" max="8" width="12.81640625" bestFit="1" customWidth="1"/>
    <col min="16" max="16" width="81" customWidth="1"/>
    <col min="17" max="24" width="9.26953125" bestFit="1" customWidth="1"/>
    <col min="25" max="25" width="10" bestFit="1" customWidth="1"/>
    <col min="26" max="28" width="9.26953125" bestFit="1" customWidth="1"/>
    <col min="29" max="29" width="10.26953125" bestFit="1" customWidth="1"/>
    <col min="30" max="33" width="9.26953125" bestFit="1" customWidth="1"/>
    <col min="34" max="34" width="10" bestFit="1" customWidth="1"/>
    <col min="35" max="36" width="9.26953125" bestFit="1" customWidth="1"/>
    <col min="37" max="37" width="10.26953125" bestFit="1" customWidth="1"/>
    <col min="38" max="38" width="9.26953125" bestFit="1" customWidth="1"/>
    <col min="39" max="39" width="12.81640625" bestFit="1" customWidth="1"/>
    <col min="40" max="61" width="9.1796875" customWidth="1"/>
    <col min="62" max="64" width="9.26953125" bestFit="1" customWidth="1"/>
  </cols>
  <sheetData>
    <row r="1" spans="1:65" ht="20.149999999999999" customHeight="1">
      <c r="A1" s="179"/>
      <c r="B1" s="179"/>
      <c r="C1" s="179"/>
      <c r="D1" s="179"/>
      <c r="E1" s="179"/>
      <c r="F1" s="179"/>
      <c r="G1" s="179"/>
      <c r="H1" s="179"/>
      <c r="I1" s="179"/>
      <c r="J1" s="179"/>
      <c r="K1" s="179"/>
      <c r="L1" s="179"/>
      <c r="M1" s="179"/>
      <c r="N1" s="179"/>
      <c r="O1" s="179"/>
      <c r="P1" s="179">
        <v>1</v>
      </c>
      <c r="Q1" s="179">
        <v>2</v>
      </c>
      <c r="R1" s="179">
        <v>3</v>
      </c>
      <c r="S1" s="179">
        <v>4</v>
      </c>
      <c r="T1" s="179">
        <v>5</v>
      </c>
      <c r="U1" s="179">
        <v>6</v>
      </c>
      <c r="V1" s="179">
        <v>7</v>
      </c>
      <c r="W1" s="179">
        <v>8</v>
      </c>
      <c r="X1" s="179">
        <v>9</v>
      </c>
      <c r="Y1" s="179">
        <v>10</v>
      </c>
      <c r="Z1" s="179">
        <v>11</v>
      </c>
      <c r="AA1" s="179">
        <v>12</v>
      </c>
      <c r="AB1" s="179">
        <v>13</v>
      </c>
      <c r="AC1" s="179">
        <v>14</v>
      </c>
      <c r="AD1" s="179">
        <v>15</v>
      </c>
      <c r="AE1" s="179">
        <v>16</v>
      </c>
      <c r="AF1" s="179">
        <v>17</v>
      </c>
      <c r="AG1" s="179">
        <v>18</v>
      </c>
      <c r="AH1" s="179">
        <v>19</v>
      </c>
      <c r="AI1" s="179">
        <v>20</v>
      </c>
      <c r="AJ1" s="179">
        <v>21</v>
      </c>
      <c r="AK1" s="179">
        <v>22</v>
      </c>
      <c r="AL1" s="179">
        <v>23</v>
      </c>
      <c r="AM1" s="179">
        <v>24</v>
      </c>
      <c r="AN1" s="179">
        <v>25</v>
      </c>
      <c r="AO1" s="179">
        <v>26</v>
      </c>
      <c r="AP1" s="179">
        <v>27</v>
      </c>
      <c r="AQ1" s="179">
        <v>28</v>
      </c>
      <c r="AR1" s="179">
        <v>29</v>
      </c>
      <c r="AS1" s="179">
        <v>30</v>
      </c>
      <c r="AT1" s="179">
        <v>31</v>
      </c>
      <c r="AU1" s="179">
        <v>32</v>
      </c>
      <c r="AV1" s="179">
        <v>33</v>
      </c>
      <c r="AW1" s="179">
        <v>34</v>
      </c>
      <c r="AX1" s="179">
        <v>35</v>
      </c>
      <c r="AY1" s="179">
        <v>36</v>
      </c>
      <c r="AZ1" s="179">
        <v>37</v>
      </c>
      <c r="BA1" s="179">
        <v>38</v>
      </c>
      <c r="BB1" s="179">
        <v>39</v>
      </c>
      <c r="BC1" s="179">
        <v>40</v>
      </c>
      <c r="BD1" s="179">
        <v>41</v>
      </c>
      <c r="BE1" s="179">
        <v>42</v>
      </c>
      <c r="BF1" s="179">
        <v>43</v>
      </c>
      <c r="BG1" s="179">
        <v>44</v>
      </c>
      <c r="BH1" s="179">
        <v>45</v>
      </c>
      <c r="BI1" s="179">
        <v>46</v>
      </c>
      <c r="BJ1" s="179">
        <v>46</v>
      </c>
      <c r="BK1" s="179">
        <v>46</v>
      </c>
      <c r="BL1" s="179">
        <v>47</v>
      </c>
    </row>
    <row r="2" spans="1:65" ht="20.149999999999999" customHeight="1">
      <c r="A2" s="179" t="s">
        <v>1159</v>
      </c>
      <c r="B2" s="179" t="s">
        <v>1160</v>
      </c>
      <c r="C2" s="180" t="s">
        <v>947</v>
      </c>
      <c r="D2" s="180" t="s">
        <v>1161</v>
      </c>
      <c r="E2" s="180" t="s">
        <v>1162</v>
      </c>
      <c r="F2" s="180" t="s">
        <v>1163</v>
      </c>
      <c r="G2" s="180" t="s">
        <v>1164</v>
      </c>
      <c r="H2" s="180" t="s">
        <v>1165</v>
      </c>
      <c r="I2" s="181" t="s">
        <v>1166</v>
      </c>
      <c r="J2" s="181" t="s">
        <v>1167</v>
      </c>
      <c r="K2" s="180" t="s">
        <v>1168</v>
      </c>
      <c r="L2" s="180" t="s">
        <v>1169</v>
      </c>
      <c r="M2" s="180" t="s">
        <v>1170</v>
      </c>
      <c r="N2" s="180" t="s">
        <v>1171</v>
      </c>
      <c r="O2" s="180" t="s">
        <v>1172</v>
      </c>
      <c r="P2" s="182" t="s">
        <v>1159</v>
      </c>
      <c r="Q2" s="180" t="s">
        <v>948</v>
      </c>
      <c r="R2" s="180" t="s">
        <v>1173</v>
      </c>
      <c r="S2" s="180" t="s">
        <v>1174</v>
      </c>
      <c r="T2" s="182" t="s">
        <v>1175</v>
      </c>
      <c r="U2" s="180" t="s">
        <v>1176</v>
      </c>
      <c r="V2" s="180" t="s">
        <v>1177</v>
      </c>
      <c r="W2" s="180" t="s">
        <v>1178</v>
      </c>
      <c r="X2" s="180" t="s">
        <v>1179</v>
      </c>
      <c r="Y2" s="180" t="s">
        <v>1180</v>
      </c>
      <c r="Z2" s="180" t="s">
        <v>1181</v>
      </c>
      <c r="AA2" s="180" t="s">
        <v>1182</v>
      </c>
      <c r="AB2" s="180" t="s">
        <v>1183</v>
      </c>
      <c r="AC2" s="180" t="s">
        <v>1184</v>
      </c>
      <c r="AD2" s="180" t="s">
        <v>1185</v>
      </c>
      <c r="AE2" s="180" t="s">
        <v>1186</v>
      </c>
      <c r="AF2" s="180" t="s">
        <v>1187</v>
      </c>
      <c r="AG2" s="180" t="s">
        <v>1188</v>
      </c>
      <c r="AH2" s="180" t="s">
        <v>1189</v>
      </c>
      <c r="AI2" s="180" t="s">
        <v>1190</v>
      </c>
      <c r="AJ2" s="180" t="s">
        <v>1191</v>
      </c>
      <c r="AK2" s="180" t="s">
        <v>1192</v>
      </c>
      <c r="AL2" s="183" t="s">
        <v>1193</v>
      </c>
      <c r="AM2" s="180" t="s">
        <v>1194</v>
      </c>
      <c r="AN2" s="180" t="s">
        <v>861</v>
      </c>
      <c r="AO2" s="180" t="s">
        <v>1195</v>
      </c>
      <c r="AP2" s="180" t="s">
        <v>1196</v>
      </c>
      <c r="AQ2" s="180" t="s">
        <v>1197</v>
      </c>
      <c r="AR2" s="180" t="s">
        <v>1198</v>
      </c>
      <c r="AS2" s="180" t="s">
        <v>1199</v>
      </c>
      <c r="AT2" s="180" t="s">
        <v>1200</v>
      </c>
      <c r="AU2" s="180" t="s">
        <v>1201</v>
      </c>
      <c r="AV2" s="180" t="s">
        <v>1202</v>
      </c>
      <c r="AW2" s="180" t="s">
        <v>1203</v>
      </c>
      <c r="AX2" s="180" t="s">
        <v>1204</v>
      </c>
      <c r="AY2" s="180" t="s">
        <v>1205</v>
      </c>
      <c r="AZ2" s="180" t="s">
        <v>1206</v>
      </c>
      <c r="BA2" s="180" t="s">
        <v>1207</v>
      </c>
      <c r="BB2" s="180" t="s">
        <v>1208</v>
      </c>
      <c r="BC2" s="180" t="s">
        <v>1209</v>
      </c>
      <c r="BD2" s="180" t="s">
        <v>1210</v>
      </c>
      <c r="BE2" s="180" t="s">
        <v>1211</v>
      </c>
      <c r="BF2" s="180" t="s">
        <v>1212</v>
      </c>
      <c r="BG2" s="180" t="s">
        <v>1213</v>
      </c>
      <c r="BH2" s="180" t="s">
        <v>1214</v>
      </c>
      <c r="BI2" s="180" t="s">
        <v>1215</v>
      </c>
      <c r="BJ2" s="179" t="s">
        <v>1216</v>
      </c>
      <c r="BK2" s="179" t="s">
        <v>1217</v>
      </c>
      <c r="BL2" s="179" t="s">
        <v>1218</v>
      </c>
    </row>
    <row r="3" spans="1:65" ht="20.149999999999999" customHeight="1">
      <c r="A3" s="179" t="str">
        <f>P3</f>
        <v>(주)포천수지 보일러 연료교체(B-C유→LPG) 사업</v>
      </c>
      <c r="B3" s="179" t="str">
        <f>IF(D3="사업변경 신청","사업변경 신청",IF(D3="인증유효기간 갱신","인증유효기간 갱신",IF(LEFT(AL3,10)="[보완1차]보완요청","보완1차_보완중",IF(LEFT(AL3,8)="[보완1차]접수","보완1차_검토중",IF(LEFT(AL3,8)="[보완1차]신청","보완1차_검토중",IF(LEFT(AL3,11)="[보완1차]문서재제출","보완1차_문서보완중",IF(LEFT(AL3,10)="[보완1차]착수신고","승인",IF(LEFT(AL3,10)="[보완1차]심의승인","승인",IF(LEFT(AL3,10)="[보완1차]심의반려","반려",IF(LEFT(AL3,10)="[보완1차]평가반려","반려",IF(LEFT(AL3,10)="[보완2차]보완요청","보완2차_보완중",IF(LEFT(AL3,8)="[보완2차]접수","보완2차_검토중",IF(LEFT(AL3,8)="[보완2차]신청","보완2차_검토중",IF(LEFT(AL3,11)="[보완2차]문서재제출","보완2차_문서보완중",IF(LEFT(AL3,10)="[보완2차]착수신고","승인",IF(LEFT(AL3,10)="[보완2차]심의승인","승인",IF(LEFT(AL3,10)="[보완2차]심의반려","반려",IF(LEFT(AL3,10)="[보완2차]평가반려","반려",IF(LEFT(AL3,10)="[보완3차]보완요청","보완3차_보완중",IF(LEFT(AL3,8)="[보완3차]신청","보완3차_검토중",IF(LEFT(AL3,8)="[보완3차]신청","보완3차_검토중",IF(LEFT(AL3,11)="[보완3차]문서재제출","보완3차_문서보완중",IF(LEFT(AL3,10)="[보완3차]착수신고","승인",IF(LEFT(AL3,10)="[보완3차]심의승인","승인",IF(LEFT(AL3,10)="[보완3차]심의반려","반려",IF(LEFT(AL3,10)="[보완3차]평가반려","반려",IF(LEFT(AL3,10)="[보완4차]보완요청","보완4차_보완중",IF(LEFT(AL3,8)="[보완4차]신청","보완4차_검토중",IF(LEFT(AL3,11)="[보완4차]문서재제출","보완4차_문서보완중",IF(LEFT(AL3,10)="[보완4차]착수신고","승인",IF(LEFT(AL3,10)="[보완4차]심의승인","승인",IF(LEFT(AL3,10)="[보완4차]심의반려","반려",IF(LEFT(AL3,10)="[보완4차]평가반려","반려",IF(LEFT(AL3,10)="[보완5차]보완요청","보완5차_보완중",IF(LEFT(AL3,8)="[보완5차]신청","보완5차_검토중",IF(LEFT(AL3,11)="[보완5차]문서재제출","보완5차_문서보완중",IF(LEFT(AL3,10)="[보완5차]착수신고","승인",IF(LEFT(AL3,10)="[보완5차]심의승인","승인",IF(LEFT(AL3,10)="[보완5차]심의반려","반려",IF(LEFT(AL3,10)="[보완5차]평가반려","반려",IF(LEFT(AL3,10)="[보완6차]보완요청","보완6차_보완중",IF(LEFT(AL3,8)="[보완6차]신청","보완6차_검토중",IF(LEFT(AL3,11)="[보완6차]문서재제출","보완6차_문서보완중",IF(LEFT(AL3,10)="[보완6차]착수신고","승인",IF(LEFT(AL3,10)="[보완6차]심의승인","승인",IF(LEFT(AL3,10)="[보완6차]심의반려","반려",IF(LEFT(AL3,10)="[보완6차]평가반려","반려",IF(LEFT(AL3,4)="문서재제","문서재제출",IF(LEFT(AL3,4)="평가반려","반려",IF(LEFT(AL3,4)="심의반려","반려",IF(LEFT(AL3,4)="심의승인","승인",IF(LEFT(AL3,4)="착수신고","승인",IF(LEFT(AL3,10)="[보완1차]협의통보","협의통보",IF(LEFT(AL3,10)="[보완2차]협의통보","협의통보",IF(LEFT(AL3,10)="[보완3차]협의통보","협의통보",IF(LEFT(AL3,10)="[보완4차]협의통보","협의통보",IF(LEFT(AL3,11)="[보완1차]협의검토중","협의검토중",IF(LEFT(AL3,11)="[보완2차]협의검토중","협의검토중",IF(LEFT(AL3,11)="[보완3차]협의검토중","협의검토중","검토필요")))))))))))))))))))))))))))))))))))))))))))))))))))))))))))</f>
        <v>보완3차_검토중</v>
      </c>
      <c r="C3">
        <v>1046</v>
      </c>
      <c r="D3" t="s">
        <v>31695</v>
      </c>
      <c r="E3" t="s">
        <v>12323</v>
      </c>
      <c r="F3" t="s">
        <v>12324</v>
      </c>
      <c r="G3" t="s">
        <v>12323</v>
      </c>
      <c r="H3" t="s">
        <v>12325</v>
      </c>
      <c r="I3" t="s">
        <v>6910</v>
      </c>
      <c r="K3" t="s">
        <v>12326</v>
      </c>
      <c r="L3" t="s">
        <v>3624</v>
      </c>
      <c r="M3" t="s">
        <v>2758</v>
      </c>
      <c r="N3" t="s">
        <v>12327</v>
      </c>
      <c r="O3" t="s">
        <v>12328</v>
      </c>
      <c r="P3" t="s">
        <v>12329</v>
      </c>
      <c r="Q3" t="s">
        <v>209</v>
      </c>
      <c r="R3" t="s">
        <v>1462</v>
      </c>
      <c r="S3" t="s">
        <v>1228</v>
      </c>
      <c r="T3" t="s">
        <v>2126</v>
      </c>
      <c r="U3" t="s">
        <v>12329</v>
      </c>
      <c r="V3" t="s">
        <v>130</v>
      </c>
      <c r="W3" t="s">
        <v>1293</v>
      </c>
      <c r="X3" t="s">
        <v>12330</v>
      </c>
      <c r="Y3" t="s">
        <v>418</v>
      </c>
      <c r="Z3" t="s">
        <v>418</v>
      </c>
      <c r="AA3" t="s">
        <v>12331</v>
      </c>
      <c r="AC3">
        <v>355</v>
      </c>
      <c r="AD3" t="s">
        <v>2130</v>
      </c>
      <c r="AE3" t="s">
        <v>2130</v>
      </c>
      <c r="AF3" t="s">
        <v>2131</v>
      </c>
      <c r="AG3" t="s">
        <v>12332</v>
      </c>
      <c r="AH3" t="s">
        <v>32342</v>
      </c>
      <c r="AI3" t="s">
        <v>32343</v>
      </c>
      <c r="AK3">
        <v>355</v>
      </c>
      <c r="AL3" t="s">
        <v>32344</v>
      </c>
      <c r="AM3" t="s">
        <v>31712</v>
      </c>
      <c r="AN3" t="s">
        <v>953</v>
      </c>
      <c r="AO3" t="s">
        <v>32345</v>
      </c>
      <c r="BM3" s="162"/>
    </row>
    <row r="4" spans="1:65" ht="20.149999999999999" customHeight="1">
      <c r="A4" s="179" t="str">
        <f t="shared" ref="A4:A67" si="0">P4</f>
        <v>한국초저온평택 &amp; 한국가스공사의 미활용 LNG 기화 냉열 활용을 통한 전력 및 또는 화석연료 사용 절감 사업</v>
      </c>
      <c r="B4" s="179" t="str">
        <f t="shared" ref="B4:B67" si="1">IF(D4="사업변경 신청","사업변경 신청",IF(D4="인증유효기간 갱신","인증유효기간 갱신",IF(LEFT(AL4,10)="[보완1차]보완요청","보완1차_보완중",IF(LEFT(AL4,8)="[보완1차]접수","보완1차_검토중",IF(LEFT(AL4,8)="[보완1차]신청","보완1차_검토중",IF(LEFT(AL4,11)="[보완1차]문서재제출","보완1차_문서보완중",IF(LEFT(AL4,10)="[보완1차]착수신고","승인",IF(LEFT(AL4,10)="[보완1차]심의승인","승인",IF(LEFT(AL4,10)="[보완1차]심의반려","반려",IF(LEFT(AL4,10)="[보완1차]평가반려","반려",IF(LEFT(AL4,10)="[보완2차]보완요청","보완2차_보완중",IF(LEFT(AL4,8)="[보완2차]접수","보완2차_검토중",IF(LEFT(AL4,8)="[보완2차]신청","보완2차_검토중",IF(LEFT(AL4,11)="[보완2차]문서재제출","보완2차_문서보완중",IF(LEFT(AL4,10)="[보완2차]착수신고","승인",IF(LEFT(AL4,10)="[보완2차]심의승인","승인",IF(LEFT(AL4,10)="[보완2차]심의반려","반려",IF(LEFT(AL4,10)="[보완2차]평가반려","반려",IF(LEFT(AL4,10)="[보완3차]보완요청","보완3차_보완중",IF(LEFT(AL4,8)="[보완3차]신청","보완3차_검토중",IF(LEFT(AL4,8)="[보완3차]신청","보완3차_검토중",IF(LEFT(AL4,11)="[보완3차]문서재제출","보완3차_문서보완중",IF(LEFT(AL4,10)="[보완3차]착수신고","승인",IF(LEFT(AL4,10)="[보완3차]심의승인","승인",IF(LEFT(AL4,10)="[보완3차]심의반려","반려",IF(LEFT(AL4,10)="[보완3차]평가반려","반려",IF(LEFT(AL4,10)="[보완4차]보완요청","보완4차_보완중",IF(LEFT(AL4,8)="[보완4차]신청","보완4차_검토중",IF(LEFT(AL4,11)="[보완4차]문서재제출","보완4차_문서보완중",IF(LEFT(AL4,10)="[보완4차]착수신고","승인",IF(LEFT(AL4,10)="[보완4차]심의승인","승인",IF(LEFT(AL4,10)="[보완4차]심의반려","반려",IF(LEFT(AL4,10)="[보완4차]평가반려","반려",IF(LEFT(AL4,10)="[보완5차]보완요청","보완5차_보완중",IF(LEFT(AL4,8)="[보완5차]신청","보완5차_검토중",IF(LEFT(AL4,11)="[보완5차]문서재제출","보완5차_문서보완중",IF(LEFT(AL4,10)="[보완5차]착수신고","승인",IF(LEFT(AL4,10)="[보완5차]심의승인","승인",IF(LEFT(AL4,10)="[보완5차]심의반려","반려",IF(LEFT(AL4,10)="[보완5차]평가반려","반려",IF(LEFT(AL4,10)="[보완6차]보완요청","보완6차_보완중",IF(LEFT(AL4,8)="[보완6차]신청","보완6차_검토중",IF(LEFT(AL4,11)="[보완6차]문서재제출","보완6차_문서보완중",IF(LEFT(AL4,10)="[보완6차]착수신고","승인",IF(LEFT(AL4,10)="[보완6차]심의승인","승인",IF(LEFT(AL4,10)="[보완6차]심의반려","반려",IF(LEFT(AL4,10)="[보완6차]평가반려","반려",IF(LEFT(AL4,4)="문서재제","문서재제출",IF(LEFT(AL4,4)="평가반려","반려",IF(LEFT(AL4,4)="심의반려","반려",IF(LEFT(AL4,4)="심의승인","승인",IF(LEFT(AL4,4)="착수신고","승인",IF(LEFT(AL4,10)="[보완1차]협의통보","협의통보",IF(LEFT(AL4,10)="[보완2차]협의통보","협의통보",IF(LEFT(AL4,10)="[보완3차]협의통보","협의통보",IF(LEFT(AL4,10)="[보완4차]협의통보","협의통보",IF(LEFT(AL4,11)="[보완1차]협의검토중","협의검토중",IF(LEFT(AL4,11)="[보완2차]협의검토중","협의검토중",IF(LEFT(AL4,11)="[보완3차]협의검토중","협의검토중","검토필요")))))))))))))))))))))))))))))))))))))))))))))))))))))))))))</f>
        <v>승인</v>
      </c>
      <c r="C4">
        <v>1045</v>
      </c>
      <c r="D4" t="s">
        <v>31695</v>
      </c>
      <c r="E4" t="s">
        <v>12867</v>
      </c>
      <c r="F4" t="s">
        <v>12868</v>
      </c>
      <c r="G4" t="s">
        <v>12869</v>
      </c>
      <c r="H4" t="s">
        <v>12870</v>
      </c>
      <c r="I4" t="s">
        <v>6910</v>
      </c>
      <c r="K4" t="s">
        <v>12871</v>
      </c>
      <c r="L4" t="s">
        <v>12872</v>
      </c>
      <c r="M4" t="s">
        <v>1736</v>
      </c>
      <c r="N4" t="s">
        <v>12873</v>
      </c>
      <c r="O4" t="s">
        <v>12874</v>
      </c>
      <c r="P4" t="s">
        <v>12875</v>
      </c>
      <c r="Q4" t="s">
        <v>209</v>
      </c>
      <c r="R4" t="s">
        <v>1462</v>
      </c>
      <c r="S4" t="s">
        <v>1228</v>
      </c>
      <c r="T4" t="s">
        <v>2126</v>
      </c>
      <c r="U4" t="s">
        <v>12875</v>
      </c>
      <c r="V4" t="s">
        <v>130</v>
      </c>
      <c r="W4" t="s">
        <v>1231</v>
      </c>
      <c r="X4" t="s">
        <v>5364</v>
      </c>
      <c r="Y4" t="s">
        <v>418</v>
      </c>
      <c r="Z4" t="s">
        <v>418</v>
      </c>
      <c r="AA4" t="s">
        <v>32346</v>
      </c>
      <c r="AC4">
        <v>1837</v>
      </c>
      <c r="AD4" t="s">
        <v>2130</v>
      </c>
      <c r="AE4" t="s">
        <v>2130</v>
      </c>
      <c r="AF4" t="s">
        <v>12876</v>
      </c>
      <c r="AG4" t="s">
        <v>12877</v>
      </c>
      <c r="AH4" t="s">
        <v>32347</v>
      </c>
      <c r="AI4" t="s">
        <v>32348</v>
      </c>
      <c r="AJ4" t="s">
        <v>32349</v>
      </c>
      <c r="AK4">
        <v>1837</v>
      </c>
      <c r="AL4" t="s">
        <v>32350</v>
      </c>
      <c r="AM4" t="s">
        <v>32351</v>
      </c>
      <c r="AN4" t="s">
        <v>953</v>
      </c>
      <c r="AO4" t="s">
        <v>32352</v>
      </c>
      <c r="BM4" s="162"/>
    </row>
    <row r="5" spans="1:65" ht="20.149999999999999" customHeight="1">
      <c r="A5" s="179" t="str">
        <f t="shared" si="0"/>
        <v>(주)전유산업 외 2개사의 고효율 공기압축기 교체를 통한 온실가스 감축사업</v>
      </c>
      <c r="B5" s="179" t="str">
        <f t="shared" si="1"/>
        <v>승인</v>
      </c>
      <c r="C5">
        <v>1044</v>
      </c>
      <c r="D5" t="s">
        <v>31695</v>
      </c>
      <c r="E5" t="s">
        <v>228</v>
      </c>
      <c r="F5" t="s">
        <v>9788</v>
      </c>
      <c r="G5" t="s">
        <v>228</v>
      </c>
      <c r="H5" t="s">
        <v>12730</v>
      </c>
      <c r="K5" t="s">
        <v>9790</v>
      </c>
      <c r="L5" t="s">
        <v>3135</v>
      </c>
      <c r="M5" t="s">
        <v>2703</v>
      </c>
      <c r="N5" t="s">
        <v>9791</v>
      </c>
      <c r="O5" t="s">
        <v>12231</v>
      </c>
      <c r="P5" t="s">
        <v>961</v>
      </c>
      <c r="Q5" t="s">
        <v>215</v>
      </c>
      <c r="R5" t="s">
        <v>2653</v>
      </c>
      <c r="S5" t="s">
        <v>1228</v>
      </c>
      <c r="T5" t="s">
        <v>2126</v>
      </c>
      <c r="U5" t="s">
        <v>961</v>
      </c>
      <c r="V5" t="s">
        <v>130</v>
      </c>
      <c r="W5" t="s">
        <v>1293</v>
      </c>
      <c r="X5" t="s">
        <v>12780</v>
      </c>
      <c r="Y5" t="s">
        <v>418</v>
      </c>
      <c r="Z5" t="s">
        <v>418</v>
      </c>
      <c r="AA5" t="s">
        <v>12757</v>
      </c>
      <c r="AC5">
        <v>246</v>
      </c>
      <c r="AD5" t="s">
        <v>2130</v>
      </c>
      <c r="AE5" t="s">
        <v>2130</v>
      </c>
      <c r="AF5" t="s">
        <v>2210</v>
      </c>
      <c r="AG5" t="s">
        <v>12781</v>
      </c>
      <c r="AH5" t="s">
        <v>12782</v>
      </c>
      <c r="AI5" t="s">
        <v>12783</v>
      </c>
      <c r="AJ5" t="s">
        <v>12784</v>
      </c>
      <c r="AK5">
        <v>246</v>
      </c>
      <c r="AL5" t="s">
        <v>32353</v>
      </c>
      <c r="AM5" t="s">
        <v>32354</v>
      </c>
      <c r="AN5" t="s">
        <v>953</v>
      </c>
      <c r="AO5" t="s">
        <v>32355</v>
      </c>
      <c r="BM5" s="162"/>
    </row>
    <row r="6" spans="1:65" ht="20.149999999999999" customHeight="1">
      <c r="A6" s="179" t="str">
        <f t="shared" si="0"/>
        <v>신성에스앤티(주) 외 4개사의 고효율 공기압축기 교체를 통한 온실가스 감축사업</v>
      </c>
      <c r="B6" s="179" t="str">
        <f t="shared" si="1"/>
        <v>승인</v>
      </c>
      <c r="C6">
        <v>1043</v>
      </c>
      <c r="D6" t="s">
        <v>31695</v>
      </c>
      <c r="E6" t="s">
        <v>228</v>
      </c>
      <c r="F6" t="s">
        <v>9788</v>
      </c>
      <c r="G6" t="s">
        <v>228</v>
      </c>
      <c r="H6" t="s">
        <v>12785</v>
      </c>
      <c r="K6" t="s">
        <v>9790</v>
      </c>
      <c r="L6" t="s">
        <v>3135</v>
      </c>
      <c r="M6" t="s">
        <v>2703</v>
      </c>
      <c r="N6" t="s">
        <v>9791</v>
      </c>
      <c r="O6" t="s">
        <v>12231</v>
      </c>
      <c r="P6" t="s">
        <v>12786</v>
      </c>
      <c r="Q6" t="s">
        <v>215</v>
      </c>
      <c r="R6" t="s">
        <v>2653</v>
      </c>
      <c r="S6" t="s">
        <v>1228</v>
      </c>
      <c r="T6" t="s">
        <v>2126</v>
      </c>
      <c r="U6" t="s">
        <v>12786</v>
      </c>
      <c r="V6" t="s">
        <v>130</v>
      </c>
      <c r="W6" t="s">
        <v>1293</v>
      </c>
      <c r="X6" t="s">
        <v>12787</v>
      </c>
      <c r="Y6" t="s">
        <v>418</v>
      </c>
      <c r="Z6" t="s">
        <v>418</v>
      </c>
      <c r="AA6" t="s">
        <v>12757</v>
      </c>
      <c r="AC6">
        <v>350</v>
      </c>
      <c r="AD6" t="s">
        <v>2130</v>
      </c>
      <c r="AE6" t="s">
        <v>2130</v>
      </c>
      <c r="AF6" t="s">
        <v>2210</v>
      </c>
      <c r="AG6" t="s">
        <v>12788</v>
      </c>
      <c r="AH6" t="s">
        <v>12789</v>
      </c>
      <c r="AI6" t="s">
        <v>12790</v>
      </c>
      <c r="AJ6" t="s">
        <v>12791</v>
      </c>
      <c r="AK6">
        <v>350</v>
      </c>
      <c r="AL6" t="s">
        <v>32353</v>
      </c>
      <c r="AM6" t="s">
        <v>32354</v>
      </c>
      <c r="AN6" t="s">
        <v>953</v>
      </c>
      <c r="AO6" t="s">
        <v>32356</v>
      </c>
      <c r="BM6" s="162"/>
    </row>
    <row r="7" spans="1:65" ht="20.149999999999999" customHeight="1">
      <c r="A7" s="179" t="str">
        <f t="shared" si="0"/>
        <v>주식회사 넥스턴바이오사이언스 외 3개사의 고효율 공기압축기 교체를 통한 온실가스 감축사업</v>
      </c>
      <c r="B7" s="179" t="str">
        <f t="shared" si="1"/>
        <v>승인</v>
      </c>
      <c r="C7">
        <v>1042</v>
      </c>
      <c r="D7" t="s">
        <v>31695</v>
      </c>
      <c r="E7" t="s">
        <v>228</v>
      </c>
      <c r="F7" t="s">
        <v>9788</v>
      </c>
      <c r="G7" t="s">
        <v>228</v>
      </c>
      <c r="H7" t="s">
        <v>12754</v>
      </c>
      <c r="K7" t="s">
        <v>9790</v>
      </c>
      <c r="L7" t="s">
        <v>3135</v>
      </c>
      <c r="M7" t="s">
        <v>2703</v>
      </c>
      <c r="N7" t="s">
        <v>9791</v>
      </c>
      <c r="O7" t="s">
        <v>12231</v>
      </c>
      <c r="P7" t="s">
        <v>12755</v>
      </c>
      <c r="Q7" t="s">
        <v>215</v>
      </c>
      <c r="R7" t="s">
        <v>2653</v>
      </c>
      <c r="S7" t="s">
        <v>1228</v>
      </c>
      <c r="T7" t="s">
        <v>2126</v>
      </c>
      <c r="U7" t="s">
        <v>12755</v>
      </c>
      <c r="V7" t="s">
        <v>130</v>
      </c>
      <c r="W7" t="s">
        <v>1293</v>
      </c>
      <c r="X7" t="s">
        <v>12756</v>
      </c>
      <c r="Y7" t="s">
        <v>418</v>
      </c>
      <c r="Z7" t="s">
        <v>418</v>
      </c>
      <c r="AA7" t="s">
        <v>12757</v>
      </c>
      <c r="AC7">
        <v>241</v>
      </c>
      <c r="AD7" t="s">
        <v>2130</v>
      </c>
      <c r="AE7" t="s">
        <v>2130</v>
      </c>
      <c r="AF7" t="s">
        <v>2210</v>
      </c>
      <c r="AG7" t="s">
        <v>12758</v>
      </c>
      <c r="AH7" t="s">
        <v>12759</v>
      </c>
      <c r="AI7" t="s">
        <v>12760</v>
      </c>
      <c r="AJ7" t="s">
        <v>12761</v>
      </c>
      <c r="AK7">
        <v>241</v>
      </c>
      <c r="AL7" t="s">
        <v>32353</v>
      </c>
      <c r="AM7" t="s">
        <v>32354</v>
      </c>
      <c r="AN7" t="s">
        <v>953</v>
      </c>
      <c r="AO7" t="s">
        <v>32357</v>
      </c>
      <c r="BM7" s="162"/>
    </row>
    <row r="8" spans="1:65" ht="20.149999999999999" customHeight="1">
      <c r="A8" s="179" t="str">
        <f t="shared" si="0"/>
        <v>주식회사 대한테크 외 2개사의 인버터 공기압축기 교체를 통한 온실가스 감축사업</v>
      </c>
      <c r="B8" s="179" t="str">
        <f t="shared" si="1"/>
        <v>승인</v>
      </c>
      <c r="C8">
        <v>1041</v>
      </c>
      <c r="D8" t="s">
        <v>31695</v>
      </c>
      <c r="E8" t="s">
        <v>228</v>
      </c>
      <c r="F8" t="s">
        <v>9788</v>
      </c>
      <c r="G8" t="s">
        <v>228</v>
      </c>
      <c r="H8" t="s">
        <v>12730</v>
      </c>
      <c r="I8" t="s">
        <v>6910</v>
      </c>
      <c r="K8" t="s">
        <v>12279</v>
      </c>
      <c r="L8" t="s">
        <v>2426</v>
      </c>
      <c r="M8" t="s">
        <v>1863</v>
      </c>
      <c r="N8" t="s">
        <v>9791</v>
      </c>
      <c r="O8" t="s">
        <v>9792</v>
      </c>
      <c r="P8" t="s">
        <v>12731</v>
      </c>
      <c r="Q8" t="s">
        <v>215</v>
      </c>
      <c r="R8" t="s">
        <v>2653</v>
      </c>
      <c r="S8" t="s">
        <v>1228</v>
      </c>
      <c r="T8" t="s">
        <v>2126</v>
      </c>
      <c r="U8" t="s">
        <v>12731</v>
      </c>
      <c r="V8" t="s">
        <v>130</v>
      </c>
      <c r="W8" t="s">
        <v>1293</v>
      </c>
      <c r="X8" t="s">
        <v>12732</v>
      </c>
      <c r="Y8" t="s">
        <v>418</v>
      </c>
      <c r="Z8" t="s">
        <v>418</v>
      </c>
      <c r="AA8" t="s">
        <v>12111</v>
      </c>
      <c r="AC8">
        <v>162</v>
      </c>
      <c r="AD8" t="s">
        <v>2130</v>
      </c>
      <c r="AE8" t="s">
        <v>2130</v>
      </c>
      <c r="AF8" t="s">
        <v>2210</v>
      </c>
      <c r="AG8" t="s">
        <v>12733</v>
      </c>
      <c r="AH8" t="s">
        <v>12734</v>
      </c>
      <c r="AI8" t="s">
        <v>12735</v>
      </c>
      <c r="AJ8" t="s">
        <v>12736</v>
      </c>
      <c r="AK8">
        <v>162</v>
      </c>
      <c r="AL8" t="s">
        <v>32353</v>
      </c>
      <c r="AM8" t="s">
        <v>32354</v>
      </c>
      <c r="AN8" t="s">
        <v>953</v>
      </c>
      <c r="AO8" t="s">
        <v>32358</v>
      </c>
      <c r="BM8" s="162"/>
    </row>
    <row r="9" spans="1:65" ht="20.149999999999999" customHeight="1">
      <c r="A9" s="179" t="str">
        <f t="shared" si="0"/>
        <v>(주)다스코 외 3개사의 고효율 공기압축기 교체를 통한 온실가스 감축사업</v>
      </c>
      <c r="B9" s="179" t="str">
        <f t="shared" si="1"/>
        <v>승인</v>
      </c>
      <c r="C9">
        <v>1040</v>
      </c>
      <c r="D9" t="s">
        <v>31695</v>
      </c>
      <c r="E9" t="s">
        <v>228</v>
      </c>
      <c r="F9" t="s">
        <v>9788</v>
      </c>
      <c r="G9" t="s">
        <v>228</v>
      </c>
      <c r="H9" t="s">
        <v>10725</v>
      </c>
      <c r="I9" t="s">
        <v>6910</v>
      </c>
      <c r="K9" t="s">
        <v>9790</v>
      </c>
      <c r="L9" t="s">
        <v>3135</v>
      </c>
      <c r="M9" t="s">
        <v>2703</v>
      </c>
      <c r="N9" t="s">
        <v>9791</v>
      </c>
      <c r="O9" t="s">
        <v>12231</v>
      </c>
      <c r="P9" t="s">
        <v>12505</v>
      </c>
      <c r="Q9" t="s">
        <v>215</v>
      </c>
      <c r="R9" t="s">
        <v>2653</v>
      </c>
      <c r="S9" t="s">
        <v>1228</v>
      </c>
      <c r="T9" t="s">
        <v>2126</v>
      </c>
      <c r="U9" t="s">
        <v>12505</v>
      </c>
      <c r="V9" t="s">
        <v>130</v>
      </c>
      <c r="W9" t="s">
        <v>1293</v>
      </c>
      <c r="X9" t="s">
        <v>12506</v>
      </c>
      <c r="Y9" t="s">
        <v>418</v>
      </c>
      <c r="Z9" t="s">
        <v>418</v>
      </c>
      <c r="AA9" t="s">
        <v>31880</v>
      </c>
      <c r="AC9">
        <v>160</v>
      </c>
      <c r="AD9" t="s">
        <v>2130</v>
      </c>
      <c r="AE9" t="s">
        <v>2130</v>
      </c>
      <c r="AF9" t="s">
        <v>2210</v>
      </c>
      <c r="AG9" t="s">
        <v>12507</v>
      </c>
      <c r="AH9" t="s">
        <v>12508</v>
      </c>
      <c r="AI9" t="s">
        <v>12509</v>
      </c>
      <c r="AJ9" t="s">
        <v>12510</v>
      </c>
      <c r="AK9">
        <v>160</v>
      </c>
      <c r="AL9" t="s">
        <v>32353</v>
      </c>
      <c r="AM9" t="s">
        <v>32354</v>
      </c>
      <c r="AN9" t="s">
        <v>953</v>
      </c>
      <c r="AO9" t="s">
        <v>32359</v>
      </c>
      <c r="BM9" s="162"/>
    </row>
    <row r="10" spans="1:65" ht="20.149999999999999" customHeight="1">
      <c r="A10" s="179" t="str">
        <f t="shared" si="0"/>
        <v>(주)대산금속 사봉공장 외 4개사의 인버터 공기압축기 교체를 통한 온실가스 감축사업</v>
      </c>
      <c r="B10" s="179" t="str">
        <f t="shared" si="1"/>
        <v>승인</v>
      </c>
      <c r="C10">
        <v>1039</v>
      </c>
      <c r="D10" t="s">
        <v>31695</v>
      </c>
      <c r="E10" t="s">
        <v>228</v>
      </c>
      <c r="F10" t="s">
        <v>9788</v>
      </c>
      <c r="G10" t="s">
        <v>228</v>
      </c>
      <c r="H10" t="s">
        <v>9801</v>
      </c>
      <c r="I10" t="s">
        <v>6910</v>
      </c>
      <c r="K10" t="s">
        <v>9790</v>
      </c>
      <c r="L10" t="s">
        <v>3135</v>
      </c>
      <c r="M10" t="s">
        <v>2703</v>
      </c>
      <c r="N10" t="s">
        <v>9791</v>
      </c>
      <c r="O10" t="s">
        <v>12231</v>
      </c>
      <c r="P10" t="s">
        <v>12249</v>
      </c>
      <c r="Q10" t="s">
        <v>215</v>
      </c>
      <c r="R10" t="s">
        <v>2653</v>
      </c>
      <c r="S10" t="s">
        <v>1228</v>
      </c>
      <c r="T10" t="s">
        <v>2126</v>
      </c>
      <c r="U10" t="s">
        <v>12249</v>
      </c>
      <c r="V10" t="s">
        <v>130</v>
      </c>
      <c r="W10" t="s">
        <v>1293</v>
      </c>
      <c r="X10" t="s">
        <v>12250</v>
      </c>
      <c r="Y10" t="s">
        <v>418</v>
      </c>
      <c r="Z10" t="s">
        <v>418</v>
      </c>
      <c r="AA10" t="s">
        <v>31880</v>
      </c>
      <c r="AC10">
        <v>381</v>
      </c>
      <c r="AD10" t="s">
        <v>2130</v>
      </c>
      <c r="AE10" t="s">
        <v>2130</v>
      </c>
      <c r="AF10" t="s">
        <v>2210</v>
      </c>
      <c r="AG10" t="s">
        <v>12251</v>
      </c>
      <c r="AH10" t="s">
        <v>12252</v>
      </c>
      <c r="AI10" t="s">
        <v>12253</v>
      </c>
      <c r="AJ10" t="s">
        <v>12254</v>
      </c>
      <c r="AK10">
        <v>381</v>
      </c>
      <c r="AL10" t="s">
        <v>32353</v>
      </c>
      <c r="AM10" t="s">
        <v>32354</v>
      </c>
      <c r="AN10" t="s">
        <v>953</v>
      </c>
      <c r="AO10" t="s">
        <v>32360</v>
      </c>
      <c r="BM10" s="162"/>
    </row>
    <row r="11" spans="1:65" ht="20.149999999999999" customHeight="1">
      <c r="A11" s="179" t="str">
        <f t="shared" si="0"/>
        <v>대영에스앤씨(주) 외 4개사의 인버터 공기압축기 교체를 통한 온실가스 감축사업</v>
      </c>
      <c r="B11" s="179" t="str">
        <f t="shared" si="1"/>
        <v>승인</v>
      </c>
      <c r="C11">
        <v>1038</v>
      </c>
      <c r="D11" t="s">
        <v>31695</v>
      </c>
      <c r="E11" t="s">
        <v>228</v>
      </c>
      <c r="F11" t="s">
        <v>9788</v>
      </c>
      <c r="G11" t="s">
        <v>228</v>
      </c>
      <c r="H11" t="s">
        <v>12710</v>
      </c>
      <c r="I11" t="s">
        <v>6910</v>
      </c>
      <c r="K11" t="s">
        <v>32361</v>
      </c>
      <c r="L11" t="s">
        <v>32362</v>
      </c>
      <c r="M11" t="s">
        <v>8244</v>
      </c>
      <c r="N11" t="s">
        <v>9791</v>
      </c>
      <c r="O11" t="s">
        <v>32363</v>
      </c>
      <c r="P11" t="s">
        <v>12711</v>
      </c>
      <c r="Q11" t="s">
        <v>215</v>
      </c>
      <c r="R11" t="s">
        <v>2653</v>
      </c>
      <c r="S11" t="s">
        <v>1228</v>
      </c>
      <c r="T11" t="s">
        <v>2126</v>
      </c>
      <c r="U11" t="s">
        <v>12711</v>
      </c>
      <c r="V11" t="s">
        <v>130</v>
      </c>
      <c r="W11" t="s">
        <v>1293</v>
      </c>
      <c r="X11" t="s">
        <v>12712</v>
      </c>
      <c r="Y11" t="s">
        <v>418</v>
      </c>
      <c r="Z11" t="s">
        <v>418</v>
      </c>
      <c r="AA11" t="s">
        <v>31722</v>
      </c>
      <c r="AC11">
        <v>270</v>
      </c>
      <c r="AD11" t="s">
        <v>2130</v>
      </c>
      <c r="AE11" t="s">
        <v>2130</v>
      </c>
      <c r="AF11" t="s">
        <v>2210</v>
      </c>
      <c r="AG11" t="s">
        <v>12713</v>
      </c>
      <c r="AH11" t="s">
        <v>12714</v>
      </c>
      <c r="AI11" t="s">
        <v>12715</v>
      </c>
      <c r="AJ11" t="s">
        <v>32364</v>
      </c>
      <c r="AK11">
        <v>270</v>
      </c>
      <c r="AL11" t="s">
        <v>32353</v>
      </c>
      <c r="AM11" t="s">
        <v>32354</v>
      </c>
      <c r="AN11" t="s">
        <v>953</v>
      </c>
      <c r="AO11" t="s">
        <v>32365</v>
      </c>
      <c r="BM11" s="162"/>
    </row>
    <row r="12" spans="1:65" ht="20.149999999999999" customHeight="1">
      <c r="A12" s="179" t="str">
        <f t="shared" si="0"/>
        <v>(주)에어론 고효율 인버터 PM  Motor 공기압축기로 교체 사업</v>
      </c>
      <c r="B12" s="179" t="str">
        <f t="shared" si="1"/>
        <v>승인</v>
      </c>
      <c r="C12">
        <v>1037</v>
      </c>
      <c r="D12" t="s">
        <v>31695</v>
      </c>
      <c r="E12" t="s">
        <v>7923</v>
      </c>
      <c r="F12" t="s">
        <v>7924</v>
      </c>
      <c r="G12" t="s">
        <v>13049</v>
      </c>
      <c r="H12" t="s">
        <v>13050</v>
      </c>
      <c r="I12" t="s">
        <v>6910</v>
      </c>
      <c r="K12" t="s">
        <v>7927</v>
      </c>
      <c r="L12" t="s">
        <v>7928</v>
      </c>
      <c r="M12" t="s">
        <v>1736</v>
      </c>
      <c r="N12" t="s">
        <v>7929</v>
      </c>
      <c r="O12" t="s">
        <v>7930</v>
      </c>
      <c r="P12" t="s">
        <v>13051</v>
      </c>
      <c r="Q12" t="s">
        <v>209</v>
      </c>
      <c r="R12" t="s">
        <v>2653</v>
      </c>
      <c r="S12" t="s">
        <v>1228</v>
      </c>
      <c r="T12" t="s">
        <v>2126</v>
      </c>
      <c r="U12" t="s">
        <v>13051</v>
      </c>
      <c r="V12" t="s">
        <v>130</v>
      </c>
      <c r="W12" t="s">
        <v>1293</v>
      </c>
      <c r="X12" t="s">
        <v>818</v>
      </c>
      <c r="Y12" t="s">
        <v>418</v>
      </c>
      <c r="Z12" t="s">
        <v>418</v>
      </c>
      <c r="AA12" t="s">
        <v>31722</v>
      </c>
      <c r="AC12">
        <v>46</v>
      </c>
      <c r="AD12" t="s">
        <v>2130</v>
      </c>
      <c r="AE12" t="s">
        <v>2130</v>
      </c>
      <c r="AF12" t="s">
        <v>2210</v>
      </c>
      <c r="AG12" t="s">
        <v>13052</v>
      </c>
      <c r="AH12" t="s">
        <v>13053</v>
      </c>
      <c r="AI12" t="s">
        <v>13054</v>
      </c>
      <c r="AJ12" t="s">
        <v>32366</v>
      </c>
      <c r="AK12">
        <v>46</v>
      </c>
      <c r="AL12" t="s">
        <v>31725</v>
      </c>
      <c r="AM12" t="s">
        <v>31726</v>
      </c>
      <c r="AN12" t="s">
        <v>953</v>
      </c>
      <c r="AO12" t="s">
        <v>32367</v>
      </c>
      <c r="BM12" s="162"/>
    </row>
    <row r="13" spans="1:65" ht="20.149999999999999" customHeight="1">
      <c r="A13" s="179" t="str">
        <f t="shared" si="0"/>
        <v>㈜대아산업 연료전환(B-C유 → LPG)을 통한 온실가스 배출 감축사업</v>
      </c>
      <c r="B13" s="179" t="str">
        <f t="shared" si="1"/>
        <v>승인</v>
      </c>
      <c r="C13">
        <v>1036</v>
      </c>
      <c r="D13" t="s">
        <v>31695</v>
      </c>
      <c r="E13" t="s">
        <v>12615</v>
      </c>
      <c r="F13" t="s">
        <v>12616</v>
      </c>
      <c r="G13" t="s">
        <v>12615</v>
      </c>
      <c r="H13" t="s">
        <v>12617</v>
      </c>
      <c r="I13" t="s">
        <v>6910</v>
      </c>
      <c r="K13" t="s">
        <v>12618</v>
      </c>
      <c r="L13" t="s">
        <v>2204</v>
      </c>
      <c r="M13" t="s">
        <v>2539</v>
      </c>
      <c r="N13" t="s">
        <v>12619</v>
      </c>
      <c r="O13" t="s">
        <v>12620</v>
      </c>
      <c r="P13" t="s">
        <v>12621</v>
      </c>
      <c r="Q13" t="s">
        <v>209</v>
      </c>
      <c r="R13" t="s">
        <v>1462</v>
      </c>
      <c r="S13" t="s">
        <v>1228</v>
      </c>
      <c r="T13" t="s">
        <v>2126</v>
      </c>
      <c r="U13" t="s">
        <v>12621</v>
      </c>
      <c r="V13" t="s">
        <v>130</v>
      </c>
      <c r="W13" t="s">
        <v>1293</v>
      </c>
      <c r="X13" t="s">
        <v>12622</v>
      </c>
      <c r="Y13" t="s">
        <v>418</v>
      </c>
      <c r="Z13" t="s">
        <v>418</v>
      </c>
      <c r="AA13" t="s">
        <v>12623</v>
      </c>
      <c r="AC13">
        <v>154</v>
      </c>
      <c r="AD13" t="s">
        <v>2130</v>
      </c>
      <c r="AE13" t="s">
        <v>2130</v>
      </c>
      <c r="AF13" t="s">
        <v>2131</v>
      </c>
      <c r="AG13" t="s">
        <v>12624</v>
      </c>
      <c r="AH13" t="s">
        <v>32368</v>
      </c>
      <c r="AI13" t="s">
        <v>12625</v>
      </c>
      <c r="AJ13" t="s">
        <v>32369</v>
      </c>
      <c r="AK13">
        <v>154</v>
      </c>
      <c r="AL13" t="s">
        <v>31725</v>
      </c>
      <c r="AM13" t="s">
        <v>31726</v>
      </c>
      <c r="AN13" t="s">
        <v>953</v>
      </c>
      <c r="AO13" t="s">
        <v>32370</v>
      </c>
      <c r="BM13" s="162"/>
    </row>
    <row r="14" spans="1:65" ht="20.149999999999999" customHeight="1">
      <c r="A14" s="179" t="str">
        <f t="shared" si="0"/>
        <v>신성아스콘주식회사 연료전환(B-C유 → LPG)을 통한 온실가스 배출 감축사업</v>
      </c>
      <c r="B14" s="179" t="str">
        <f t="shared" si="1"/>
        <v>승인</v>
      </c>
      <c r="C14">
        <v>1035</v>
      </c>
      <c r="D14" t="s">
        <v>31695</v>
      </c>
      <c r="E14" t="s">
        <v>9932</v>
      </c>
      <c r="F14" t="s">
        <v>9933</v>
      </c>
      <c r="G14" t="s">
        <v>9932</v>
      </c>
      <c r="H14" t="s">
        <v>9934</v>
      </c>
      <c r="I14" t="s">
        <v>6910</v>
      </c>
      <c r="K14" t="s">
        <v>9935</v>
      </c>
      <c r="L14" t="s">
        <v>9936</v>
      </c>
      <c r="M14" t="s">
        <v>2758</v>
      </c>
      <c r="N14" t="s">
        <v>9937</v>
      </c>
      <c r="O14" t="s">
        <v>9938</v>
      </c>
      <c r="P14" t="s">
        <v>12388</v>
      </c>
      <c r="Q14" t="s">
        <v>209</v>
      </c>
      <c r="R14" t="s">
        <v>1462</v>
      </c>
      <c r="S14" t="s">
        <v>1228</v>
      </c>
      <c r="T14" t="s">
        <v>2126</v>
      </c>
      <c r="U14" t="s">
        <v>12388</v>
      </c>
      <c r="V14" t="s">
        <v>130</v>
      </c>
      <c r="W14" t="s">
        <v>1293</v>
      </c>
      <c r="X14" t="s">
        <v>9940</v>
      </c>
      <c r="Y14" t="s">
        <v>418</v>
      </c>
      <c r="Z14" t="s">
        <v>418</v>
      </c>
      <c r="AA14" t="s">
        <v>31722</v>
      </c>
      <c r="AC14">
        <v>254</v>
      </c>
      <c r="AD14" t="s">
        <v>2130</v>
      </c>
      <c r="AE14" t="s">
        <v>2130</v>
      </c>
      <c r="AF14" t="s">
        <v>2131</v>
      </c>
      <c r="AG14" t="s">
        <v>9942</v>
      </c>
      <c r="AH14" t="s">
        <v>32371</v>
      </c>
      <c r="AI14" t="s">
        <v>12389</v>
      </c>
      <c r="AJ14" t="s">
        <v>32372</v>
      </c>
      <c r="AK14">
        <v>254</v>
      </c>
      <c r="AL14" t="s">
        <v>31725</v>
      </c>
      <c r="AM14" t="s">
        <v>31726</v>
      </c>
      <c r="AN14" t="s">
        <v>953</v>
      </c>
      <c r="AO14" t="s">
        <v>32373</v>
      </c>
      <c r="BM14" s="162"/>
    </row>
    <row r="15" spans="1:65" ht="20.149999999999999" customHeight="1">
      <c r="A15" s="179" t="str">
        <f t="shared" si="0"/>
        <v>대주아스콘 주식회사 연료전환(B-C유→ LPG)을 통한 온실가스 배출 감축사업</v>
      </c>
      <c r="B15" s="179" t="str">
        <f t="shared" si="1"/>
        <v>승인</v>
      </c>
      <c r="C15">
        <v>1034</v>
      </c>
      <c r="D15" t="s">
        <v>31695</v>
      </c>
      <c r="E15" t="s">
        <v>10007</v>
      </c>
      <c r="F15" t="s">
        <v>10008</v>
      </c>
      <c r="G15" t="s">
        <v>10007</v>
      </c>
      <c r="H15" t="s">
        <v>12416</v>
      </c>
      <c r="I15" t="s">
        <v>6910</v>
      </c>
      <c r="K15" t="s">
        <v>7572</v>
      </c>
      <c r="L15" t="s">
        <v>10011</v>
      </c>
      <c r="M15" t="s">
        <v>1863</v>
      </c>
      <c r="N15" t="s">
        <v>10012</v>
      </c>
      <c r="O15" t="s">
        <v>10013</v>
      </c>
      <c r="P15" t="s">
        <v>12417</v>
      </c>
      <c r="Q15" t="s">
        <v>209</v>
      </c>
      <c r="R15" t="s">
        <v>1462</v>
      </c>
      <c r="S15" t="s">
        <v>1228</v>
      </c>
      <c r="T15" t="s">
        <v>2126</v>
      </c>
      <c r="U15" t="s">
        <v>12417</v>
      </c>
      <c r="V15" t="s">
        <v>130</v>
      </c>
      <c r="W15" t="s">
        <v>1293</v>
      </c>
      <c r="X15" t="s">
        <v>12418</v>
      </c>
      <c r="Y15" t="s">
        <v>418</v>
      </c>
      <c r="Z15" t="s">
        <v>418</v>
      </c>
      <c r="AA15" t="s">
        <v>31722</v>
      </c>
      <c r="AC15">
        <v>116</v>
      </c>
      <c r="AD15" t="s">
        <v>2130</v>
      </c>
      <c r="AE15" t="s">
        <v>2130</v>
      </c>
      <c r="AF15" t="s">
        <v>2131</v>
      </c>
      <c r="AG15" t="s">
        <v>10015</v>
      </c>
      <c r="AH15" t="s">
        <v>32374</v>
      </c>
      <c r="AI15" t="s">
        <v>12419</v>
      </c>
      <c r="AJ15" t="s">
        <v>32375</v>
      </c>
      <c r="AK15">
        <v>116</v>
      </c>
      <c r="AL15" t="s">
        <v>31725</v>
      </c>
      <c r="AM15" t="s">
        <v>31726</v>
      </c>
      <c r="AN15" t="s">
        <v>953</v>
      </c>
      <c r="AO15" t="s">
        <v>32376</v>
      </c>
      <c r="BM15" s="162"/>
    </row>
    <row r="16" spans="1:65" ht="20.149999999999999" customHeight="1">
      <c r="A16" s="179" t="str">
        <f t="shared" si="0"/>
        <v>(주)송광프라스틱 고효율 2단 인버터 PM Motor 공기압축기로 교체 사업</v>
      </c>
      <c r="B16" s="179" t="str">
        <f t="shared" si="1"/>
        <v>승인</v>
      </c>
      <c r="C16">
        <v>1033</v>
      </c>
      <c r="D16" t="s">
        <v>31695</v>
      </c>
      <c r="E16" t="s">
        <v>7923</v>
      </c>
      <c r="F16" t="s">
        <v>7924</v>
      </c>
      <c r="G16" t="s">
        <v>11520</v>
      </c>
      <c r="H16" t="s">
        <v>11521</v>
      </c>
      <c r="I16" t="s">
        <v>6910</v>
      </c>
      <c r="K16" t="s">
        <v>11853</v>
      </c>
      <c r="L16" t="s">
        <v>7928</v>
      </c>
      <c r="M16" t="s">
        <v>2539</v>
      </c>
      <c r="N16" t="s">
        <v>11854</v>
      </c>
      <c r="O16" t="s">
        <v>7930</v>
      </c>
      <c r="P16" t="s">
        <v>12834</v>
      </c>
      <c r="Q16" t="s">
        <v>209</v>
      </c>
      <c r="R16" t="s">
        <v>2653</v>
      </c>
      <c r="S16" t="s">
        <v>1228</v>
      </c>
      <c r="T16" t="s">
        <v>2126</v>
      </c>
      <c r="U16" t="s">
        <v>12834</v>
      </c>
      <c r="V16" t="s">
        <v>130</v>
      </c>
      <c r="W16" t="s">
        <v>1293</v>
      </c>
      <c r="X16" t="s">
        <v>6635</v>
      </c>
      <c r="Y16" t="s">
        <v>418</v>
      </c>
      <c r="Z16" t="s">
        <v>418</v>
      </c>
      <c r="AA16" t="s">
        <v>31722</v>
      </c>
      <c r="AC16">
        <v>95</v>
      </c>
      <c r="AD16" t="s">
        <v>2130</v>
      </c>
      <c r="AE16" t="s">
        <v>2130</v>
      </c>
      <c r="AF16" t="s">
        <v>2210</v>
      </c>
      <c r="AG16" t="s">
        <v>11524</v>
      </c>
      <c r="AH16" t="s">
        <v>12835</v>
      </c>
      <c r="AI16" t="s">
        <v>12836</v>
      </c>
      <c r="AJ16" t="s">
        <v>32377</v>
      </c>
      <c r="AK16">
        <v>95</v>
      </c>
      <c r="AL16" t="s">
        <v>31725</v>
      </c>
      <c r="AM16" t="s">
        <v>31726</v>
      </c>
      <c r="AN16" t="s">
        <v>953</v>
      </c>
      <c r="AO16" t="s">
        <v>32378</v>
      </c>
      <c r="BM16" s="162"/>
    </row>
    <row r="17" spans="1:65" ht="20.149999999999999" customHeight="1">
      <c r="A17" s="179" t="str">
        <f t="shared" si="0"/>
        <v>대성골재(주) 아스콘지점 연료전환(B-C유 → LPG)을 통한 온실가스 배출 감축사업</v>
      </c>
      <c r="B17" s="179" t="str">
        <f t="shared" si="1"/>
        <v>승인</v>
      </c>
      <c r="C17">
        <v>1032</v>
      </c>
      <c r="D17" t="s">
        <v>31695</v>
      </c>
      <c r="E17" t="s">
        <v>8157</v>
      </c>
      <c r="F17" t="s">
        <v>8158</v>
      </c>
      <c r="G17" t="s">
        <v>8159</v>
      </c>
      <c r="H17" t="s">
        <v>8160</v>
      </c>
      <c r="I17" t="s">
        <v>6910</v>
      </c>
      <c r="K17" t="s">
        <v>2729</v>
      </c>
      <c r="L17" t="s">
        <v>3572</v>
      </c>
      <c r="M17" t="s">
        <v>2191</v>
      </c>
      <c r="N17" t="s">
        <v>8161</v>
      </c>
      <c r="O17" t="s">
        <v>8162</v>
      </c>
      <c r="P17" t="s">
        <v>8163</v>
      </c>
      <c r="Q17" t="s">
        <v>209</v>
      </c>
      <c r="R17" t="s">
        <v>2653</v>
      </c>
      <c r="S17" t="s">
        <v>1228</v>
      </c>
      <c r="T17" t="s">
        <v>2126</v>
      </c>
      <c r="U17" t="s">
        <v>8163</v>
      </c>
      <c r="V17" t="s">
        <v>130</v>
      </c>
      <c r="W17" t="s">
        <v>1293</v>
      </c>
      <c r="X17" t="s">
        <v>8164</v>
      </c>
      <c r="Y17" t="s">
        <v>418</v>
      </c>
      <c r="Z17" t="s">
        <v>418</v>
      </c>
      <c r="AA17" t="s">
        <v>31722</v>
      </c>
      <c r="AC17">
        <v>15</v>
      </c>
      <c r="AD17" t="s">
        <v>2130</v>
      </c>
      <c r="AE17" t="s">
        <v>2130</v>
      </c>
      <c r="AF17" t="s">
        <v>2131</v>
      </c>
      <c r="AG17" t="s">
        <v>8166</v>
      </c>
      <c r="AH17" t="s">
        <v>32379</v>
      </c>
      <c r="AI17" t="s">
        <v>32380</v>
      </c>
      <c r="AJ17" t="s">
        <v>32381</v>
      </c>
      <c r="AK17">
        <v>15</v>
      </c>
      <c r="AL17" t="s">
        <v>31725</v>
      </c>
      <c r="AM17" t="s">
        <v>31726</v>
      </c>
      <c r="AN17" t="s">
        <v>953</v>
      </c>
      <c r="AO17" t="s">
        <v>32382</v>
      </c>
      <c r="BM17" s="162"/>
    </row>
    <row r="18" spans="1:65" ht="20.149999999999999" customHeight="1">
      <c r="A18" s="179" t="str">
        <f t="shared" si="0"/>
        <v>(유)호경완주지점 연료전환(B-C유 → LPG)을 통한 온실가스 배출 감축사업</v>
      </c>
      <c r="B18" s="179" t="str">
        <f t="shared" si="1"/>
        <v>승인</v>
      </c>
      <c r="C18">
        <v>1031</v>
      </c>
      <c r="D18" t="s">
        <v>31695</v>
      </c>
      <c r="E18" t="s">
        <v>7037</v>
      </c>
      <c r="F18" t="s">
        <v>7038</v>
      </c>
      <c r="G18" t="s">
        <v>7037</v>
      </c>
      <c r="H18" t="s">
        <v>7039</v>
      </c>
      <c r="I18" t="s">
        <v>6910</v>
      </c>
      <c r="K18" t="s">
        <v>7040</v>
      </c>
      <c r="L18" t="s">
        <v>2204</v>
      </c>
      <c r="M18" t="s">
        <v>1937</v>
      </c>
      <c r="N18" t="s">
        <v>7041</v>
      </c>
      <c r="O18" t="s">
        <v>7042</v>
      </c>
      <c r="P18" t="s">
        <v>7043</v>
      </c>
      <c r="Q18" t="s">
        <v>209</v>
      </c>
      <c r="R18" t="s">
        <v>1462</v>
      </c>
      <c r="S18" t="s">
        <v>1228</v>
      </c>
      <c r="T18" t="s">
        <v>2126</v>
      </c>
      <c r="U18" t="s">
        <v>7043</v>
      </c>
      <c r="V18" t="s">
        <v>130</v>
      </c>
      <c r="W18" t="s">
        <v>1293</v>
      </c>
      <c r="X18" t="s">
        <v>7044</v>
      </c>
      <c r="Y18" t="s">
        <v>418</v>
      </c>
      <c r="Z18" t="s">
        <v>418</v>
      </c>
      <c r="AA18" t="s">
        <v>7045</v>
      </c>
      <c r="AC18">
        <v>188</v>
      </c>
      <c r="AD18" t="s">
        <v>2130</v>
      </c>
      <c r="AE18" t="s">
        <v>2130</v>
      </c>
      <c r="AF18" t="s">
        <v>2131</v>
      </c>
      <c r="AG18" t="s">
        <v>7046</v>
      </c>
      <c r="AH18" t="s">
        <v>32383</v>
      </c>
      <c r="AI18" t="s">
        <v>32380</v>
      </c>
      <c r="AJ18" t="s">
        <v>32384</v>
      </c>
      <c r="AK18">
        <v>188</v>
      </c>
      <c r="AL18" t="s">
        <v>31725</v>
      </c>
      <c r="AM18" t="s">
        <v>31726</v>
      </c>
      <c r="AN18" t="s">
        <v>953</v>
      </c>
      <c r="AO18" t="s">
        <v>32385</v>
      </c>
      <c r="BM18" s="162"/>
    </row>
    <row r="19" spans="1:65" ht="20.149999999999999" customHeight="1">
      <c r="A19" s="179" t="str">
        <f t="shared" si="0"/>
        <v>태광아스콘(주) 연료전환(B-C유, 경유, 정제유→ LPG)을 통한 온실가스 배출 감축사업</v>
      </c>
      <c r="B19" s="179" t="str">
        <f t="shared" si="1"/>
        <v>승인</v>
      </c>
      <c r="C19">
        <v>1030</v>
      </c>
      <c r="D19" t="s">
        <v>31695</v>
      </c>
      <c r="E19" t="s">
        <v>12553</v>
      </c>
      <c r="F19" t="s">
        <v>12554</v>
      </c>
      <c r="G19" t="s">
        <v>12553</v>
      </c>
      <c r="H19" t="s">
        <v>12555</v>
      </c>
      <c r="I19" t="s">
        <v>6910</v>
      </c>
      <c r="K19" t="s">
        <v>12556</v>
      </c>
      <c r="L19" t="s">
        <v>2204</v>
      </c>
      <c r="M19" t="s">
        <v>1937</v>
      </c>
      <c r="N19" t="s">
        <v>12557</v>
      </c>
      <c r="O19" t="s">
        <v>12558</v>
      </c>
      <c r="P19" t="s">
        <v>12559</v>
      </c>
      <c r="Q19" t="s">
        <v>209</v>
      </c>
      <c r="R19" t="s">
        <v>2653</v>
      </c>
      <c r="S19" t="s">
        <v>1228</v>
      </c>
      <c r="T19" t="s">
        <v>2126</v>
      </c>
      <c r="U19" t="s">
        <v>12559</v>
      </c>
      <c r="V19" t="s">
        <v>130</v>
      </c>
      <c r="W19" t="s">
        <v>1293</v>
      </c>
      <c r="X19" t="s">
        <v>12560</v>
      </c>
      <c r="Y19" t="s">
        <v>418</v>
      </c>
      <c r="Z19" t="s">
        <v>418</v>
      </c>
      <c r="AA19" t="s">
        <v>12561</v>
      </c>
      <c r="AC19">
        <v>63</v>
      </c>
      <c r="AD19" t="s">
        <v>2130</v>
      </c>
      <c r="AE19" t="s">
        <v>2130</v>
      </c>
      <c r="AF19" t="s">
        <v>2131</v>
      </c>
      <c r="AG19" t="s">
        <v>12562</v>
      </c>
      <c r="AH19" t="s">
        <v>32386</v>
      </c>
      <c r="AI19" t="s">
        <v>12563</v>
      </c>
      <c r="AJ19" t="s">
        <v>32387</v>
      </c>
      <c r="AK19">
        <v>63</v>
      </c>
      <c r="AL19" t="s">
        <v>31725</v>
      </c>
      <c r="AM19" t="s">
        <v>31726</v>
      </c>
      <c r="AN19" t="s">
        <v>953</v>
      </c>
      <c r="AO19" t="s">
        <v>32388</v>
      </c>
      <c r="BM19" s="162"/>
    </row>
    <row r="20" spans="1:65" ht="20.149999999999999" customHeight="1">
      <c r="A20" s="179" t="str">
        <f t="shared" si="0"/>
        <v>서전산업㈜ 연료전환(B-C유→ LPG)을 통한 온실가스 배출 감축사업</v>
      </c>
      <c r="B20" s="179" t="str">
        <f t="shared" si="1"/>
        <v>승인</v>
      </c>
      <c r="C20">
        <v>1029</v>
      </c>
      <c r="D20" t="s">
        <v>31695</v>
      </c>
      <c r="E20" t="s">
        <v>12379</v>
      </c>
      <c r="F20" t="s">
        <v>12380</v>
      </c>
      <c r="G20" t="s">
        <v>12379</v>
      </c>
      <c r="H20" t="s">
        <v>12379</v>
      </c>
      <c r="I20" t="s">
        <v>6910</v>
      </c>
      <c r="K20" t="s">
        <v>12381</v>
      </c>
      <c r="L20" t="s">
        <v>3572</v>
      </c>
      <c r="M20" t="s">
        <v>2191</v>
      </c>
      <c r="N20" t="s">
        <v>12382</v>
      </c>
      <c r="O20" t="s">
        <v>12383</v>
      </c>
      <c r="P20" t="s">
        <v>12384</v>
      </c>
      <c r="Q20" t="s">
        <v>209</v>
      </c>
      <c r="R20" t="s">
        <v>2653</v>
      </c>
      <c r="S20" t="s">
        <v>1228</v>
      </c>
      <c r="T20" t="s">
        <v>2126</v>
      </c>
      <c r="U20" t="s">
        <v>12384</v>
      </c>
      <c r="V20" t="s">
        <v>130</v>
      </c>
      <c r="W20" t="s">
        <v>1293</v>
      </c>
      <c r="X20" t="s">
        <v>12385</v>
      </c>
      <c r="Y20" t="s">
        <v>418</v>
      </c>
      <c r="Z20" t="s">
        <v>418</v>
      </c>
      <c r="AA20" t="s">
        <v>31722</v>
      </c>
      <c r="AC20">
        <v>12</v>
      </c>
      <c r="AD20" t="s">
        <v>2130</v>
      </c>
      <c r="AE20" t="s">
        <v>2130</v>
      </c>
      <c r="AF20" t="s">
        <v>2131</v>
      </c>
      <c r="AG20" t="s">
        <v>12386</v>
      </c>
      <c r="AH20" t="s">
        <v>32389</v>
      </c>
      <c r="AI20" t="s">
        <v>12387</v>
      </c>
      <c r="AJ20" t="s">
        <v>32390</v>
      </c>
      <c r="AK20">
        <v>12</v>
      </c>
      <c r="AL20" t="s">
        <v>31725</v>
      </c>
      <c r="AM20" t="s">
        <v>31726</v>
      </c>
      <c r="AN20" t="s">
        <v>953</v>
      </c>
      <c r="AO20" t="s">
        <v>32391</v>
      </c>
      <c r="BM20" s="162"/>
    </row>
    <row r="21" spans="1:65" ht="20.149999999999999" customHeight="1">
      <c r="A21" s="179" t="str">
        <f t="shared" si="0"/>
        <v>서울시 20212023년 LED 도로조명 교체를 통한 온실가스 감축사업</v>
      </c>
      <c r="B21" s="179" t="str">
        <f t="shared" si="1"/>
        <v>보완3차_검토중</v>
      </c>
      <c r="C21">
        <v>1028</v>
      </c>
      <c r="D21" t="s">
        <v>31695</v>
      </c>
      <c r="E21" t="s">
        <v>217</v>
      </c>
      <c r="F21" t="s">
        <v>5225</v>
      </c>
      <c r="G21" t="s">
        <v>13217</v>
      </c>
      <c r="H21" t="s">
        <v>13218</v>
      </c>
      <c r="I21" t="s">
        <v>6910</v>
      </c>
      <c r="K21" t="s">
        <v>13219</v>
      </c>
      <c r="L21" t="s">
        <v>8224</v>
      </c>
      <c r="M21" t="s">
        <v>5229</v>
      </c>
      <c r="N21" t="s">
        <v>8225</v>
      </c>
      <c r="O21" t="s">
        <v>8226</v>
      </c>
      <c r="P21" s="237" t="s">
        <v>34271</v>
      </c>
      <c r="Q21" t="s">
        <v>215</v>
      </c>
      <c r="R21" t="s">
        <v>1462</v>
      </c>
      <c r="S21" t="s">
        <v>1228</v>
      </c>
      <c r="T21" t="s">
        <v>2126</v>
      </c>
      <c r="U21" t="s">
        <v>13220</v>
      </c>
      <c r="V21" t="s">
        <v>130</v>
      </c>
      <c r="W21" t="s">
        <v>1293</v>
      </c>
      <c r="X21" t="s">
        <v>23694</v>
      </c>
      <c r="Y21" t="s">
        <v>418</v>
      </c>
      <c r="Z21" t="s">
        <v>418</v>
      </c>
      <c r="AA21" t="s">
        <v>13221</v>
      </c>
      <c r="AC21">
        <v>679</v>
      </c>
      <c r="AD21" t="s">
        <v>2130</v>
      </c>
      <c r="AE21" t="s">
        <v>2130</v>
      </c>
      <c r="AF21" t="s">
        <v>5248</v>
      </c>
      <c r="AG21" t="s">
        <v>217</v>
      </c>
      <c r="AH21" t="s">
        <v>32392</v>
      </c>
      <c r="AI21" t="s">
        <v>32393</v>
      </c>
      <c r="AK21">
        <v>679</v>
      </c>
      <c r="AL21" t="s">
        <v>32394</v>
      </c>
      <c r="AM21" t="s">
        <v>31726</v>
      </c>
      <c r="AN21" t="s">
        <v>953</v>
      </c>
      <c r="AO21" t="s">
        <v>32395</v>
      </c>
      <c r="BM21" s="162"/>
    </row>
    <row r="22" spans="1:65" ht="20.149999999999999" customHeight="1">
      <c r="A22" s="179" t="str">
        <f t="shared" si="0"/>
        <v>부산항만공사의 LED 도로조명 교체를 통한 온실가스 묶음 감축 사업</v>
      </c>
      <c r="B22" s="179" t="str">
        <f t="shared" si="1"/>
        <v>협의검토중</v>
      </c>
      <c r="C22">
        <v>1027</v>
      </c>
      <c r="D22" t="s">
        <v>31695</v>
      </c>
      <c r="E22" t="s">
        <v>13245</v>
      </c>
      <c r="F22" t="s">
        <v>13246</v>
      </c>
      <c r="G22" t="s">
        <v>13245</v>
      </c>
      <c r="H22" t="s">
        <v>13247</v>
      </c>
      <c r="I22" t="s">
        <v>6910</v>
      </c>
      <c r="K22" t="s">
        <v>13248</v>
      </c>
      <c r="L22" t="s">
        <v>13249</v>
      </c>
      <c r="M22" t="s">
        <v>1736</v>
      </c>
      <c r="N22" t="s">
        <v>13250</v>
      </c>
      <c r="O22" t="s">
        <v>13251</v>
      </c>
      <c r="P22" t="s">
        <v>13252</v>
      </c>
      <c r="Q22" t="s">
        <v>215</v>
      </c>
      <c r="R22" t="s">
        <v>1462</v>
      </c>
      <c r="S22" t="s">
        <v>1228</v>
      </c>
      <c r="T22" t="s">
        <v>2126</v>
      </c>
      <c r="U22" t="s">
        <v>13252</v>
      </c>
      <c r="V22" t="s">
        <v>130</v>
      </c>
      <c r="W22" t="s">
        <v>1293</v>
      </c>
      <c r="X22" t="s">
        <v>13253</v>
      </c>
      <c r="Y22" t="s">
        <v>418</v>
      </c>
      <c r="Z22" t="s">
        <v>418</v>
      </c>
      <c r="AA22" t="s">
        <v>13254</v>
      </c>
      <c r="AC22">
        <v>573</v>
      </c>
      <c r="AD22" t="s">
        <v>2130</v>
      </c>
      <c r="AE22" t="s">
        <v>2130</v>
      </c>
      <c r="AF22" t="s">
        <v>5248</v>
      </c>
      <c r="AG22" t="s">
        <v>13245</v>
      </c>
      <c r="AH22" t="s">
        <v>32396</v>
      </c>
      <c r="AI22" t="s">
        <v>32397</v>
      </c>
      <c r="AK22">
        <v>573</v>
      </c>
      <c r="AL22" t="s">
        <v>32398</v>
      </c>
      <c r="AM22" t="s">
        <v>32399</v>
      </c>
      <c r="AN22" t="s">
        <v>953</v>
      </c>
      <c r="AO22" t="s">
        <v>32400</v>
      </c>
      <c r="BM22" s="162"/>
    </row>
    <row r="23" spans="1:65" ht="20.149999999999999" customHeight="1">
      <c r="A23" s="179" t="str">
        <f t="shared" si="0"/>
        <v>㈜하이테크 ENV의 육불화황 회수 및 플라즈마 분해를 통한 온실가스 감축사업</v>
      </c>
      <c r="B23" s="179" t="str">
        <f t="shared" si="1"/>
        <v>협의검토중</v>
      </c>
      <c r="C23">
        <v>1026</v>
      </c>
      <c r="D23" t="s">
        <v>31695</v>
      </c>
      <c r="E23" t="s">
        <v>31219</v>
      </c>
      <c r="F23" t="s">
        <v>31220</v>
      </c>
      <c r="G23" t="s">
        <v>31769</v>
      </c>
      <c r="H23" t="s">
        <v>31769</v>
      </c>
      <c r="I23" t="s">
        <v>6910</v>
      </c>
      <c r="K23" t="s">
        <v>31222</v>
      </c>
      <c r="L23" t="s">
        <v>26647</v>
      </c>
      <c r="M23" t="s">
        <v>2703</v>
      </c>
      <c r="N23" t="s">
        <v>31223</v>
      </c>
      <c r="O23" t="s">
        <v>31224</v>
      </c>
      <c r="P23" t="s">
        <v>32401</v>
      </c>
      <c r="Q23" t="s">
        <v>209</v>
      </c>
      <c r="R23" t="s">
        <v>1228</v>
      </c>
      <c r="S23" t="s">
        <v>1228</v>
      </c>
      <c r="T23" t="s">
        <v>2126</v>
      </c>
      <c r="U23" t="s">
        <v>32401</v>
      </c>
      <c r="V23" t="s">
        <v>130</v>
      </c>
      <c r="W23" t="s">
        <v>1293</v>
      </c>
      <c r="X23" t="s">
        <v>31771</v>
      </c>
      <c r="Y23" t="s">
        <v>418</v>
      </c>
      <c r="Z23" t="s">
        <v>418</v>
      </c>
      <c r="AA23" t="s">
        <v>32402</v>
      </c>
      <c r="AC23">
        <v>344493</v>
      </c>
      <c r="AD23" t="s">
        <v>32337</v>
      </c>
      <c r="AE23" t="s">
        <v>1297</v>
      </c>
      <c r="AF23" t="s">
        <v>14094</v>
      </c>
      <c r="AG23" t="s">
        <v>32403</v>
      </c>
      <c r="AH23" t="s">
        <v>32404</v>
      </c>
      <c r="AI23" t="s">
        <v>32405</v>
      </c>
      <c r="AK23">
        <v>344493</v>
      </c>
      <c r="AL23" t="s">
        <v>32406</v>
      </c>
      <c r="AM23" t="s">
        <v>32399</v>
      </c>
      <c r="AN23" t="s">
        <v>953</v>
      </c>
      <c r="AO23" t="s">
        <v>32407</v>
      </c>
      <c r="BM23" s="162"/>
    </row>
    <row r="24" spans="1:65" ht="20.149999999999999" customHeight="1">
      <c r="A24" s="179" t="str">
        <f t="shared" si="0"/>
        <v>에스엠텍스타일 외 6개사의 고효율 공기압축기 교체를 통한 온실가스 감축사업</v>
      </c>
      <c r="B24" s="179" t="str">
        <f t="shared" si="1"/>
        <v>협의검토중</v>
      </c>
      <c r="C24">
        <v>1025</v>
      </c>
      <c r="D24" t="s">
        <v>31695</v>
      </c>
      <c r="E24" t="s">
        <v>7114</v>
      </c>
      <c r="F24" t="s">
        <v>7115</v>
      </c>
      <c r="G24" t="s">
        <v>7114</v>
      </c>
      <c r="H24" t="s">
        <v>12737</v>
      </c>
      <c r="I24" t="s">
        <v>6910</v>
      </c>
      <c r="K24" t="s">
        <v>10574</v>
      </c>
      <c r="L24" t="s">
        <v>12738</v>
      </c>
      <c r="M24" t="s">
        <v>1863</v>
      </c>
      <c r="N24" t="s">
        <v>12739</v>
      </c>
      <c r="O24" t="s">
        <v>12740</v>
      </c>
      <c r="P24" t="s">
        <v>10701</v>
      </c>
      <c r="Q24" t="s">
        <v>215</v>
      </c>
      <c r="R24" t="s">
        <v>2653</v>
      </c>
      <c r="S24" t="s">
        <v>1228</v>
      </c>
      <c r="T24" t="s">
        <v>2126</v>
      </c>
      <c r="U24" t="s">
        <v>10701</v>
      </c>
      <c r="V24" t="s">
        <v>130</v>
      </c>
      <c r="W24" t="s">
        <v>1293</v>
      </c>
      <c r="X24" t="s">
        <v>6743</v>
      </c>
      <c r="Y24" t="s">
        <v>418</v>
      </c>
      <c r="Z24" t="s">
        <v>418</v>
      </c>
      <c r="AA24" t="s">
        <v>12741</v>
      </c>
      <c r="AC24">
        <v>296</v>
      </c>
      <c r="AD24" t="s">
        <v>2130</v>
      </c>
      <c r="AE24" t="s">
        <v>2130</v>
      </c>
      <c r="AF24" t="s">
        <v>2210</v>
      </c>
      <c r="AG24" t="s">
        <v>10703</v>
      </c>
      <c r="AH24" t="s">
        <v>32408</v>
      </c>
      <c r="AI24" t="s">
        <v>32409</v>
      </c>
      <c r="AK24">
        <v>296</v>
      </c>
      <c r="AL24" t="s">
        <v>32398</v>
      </c>
      <c r="AM24" t="s">
        <v>32399</v>
      </c>
      <c r="AN24" t="s">
        <v>953</v>
      </c>
      <c r="AO24" t="s">
        <v>32410</v>
      </c>
      <c r="BM24" s="162"/>
    </row>
    <row r="25" spans="1:65" ht="20.149999999999999" customHeight="1">
      <c r="A25" s="179" t="str">
        <f t="shared" si="0"/>
        <v>㈜유창염직 외 5개사의 고효율 공기압축기 교체를 통한 온실가스 감축사업</v>
      </c>
      <c r="B25" s="179" t="str">
        <f t="shared" si="1"/>
        <v>협의검토중</v>
      </c>
      <c r="C25">
        <v>1024</v>
      </c>
      <c r="D25" t="s">
        <v>31695</v>
      </c>
      <c r="E25" t="s">
        <v>7114</v>
      </c>
      <c r="F25" t="s">
        <v>7115</v>
      </c>
      <c r="G25" t="s">
        <v>7114</v>
      </c>
      <c r="H25" t="s">
        <v>12820</v>
      </c>
      <c r="I25" t="s">
        <v>6910</v>
      </c>
      <c r="K25" t="s">
        <v>10574</v>
      </c>
      <c r="L25" t="s">
        <v>12738</v>
      </c>
      <c r="M25" t="s">
        <v>1863</v>
      </c>
      <c r="N25" t="s">
        <v>12739</v>
      </c>
      <c r="O25" t="s">
        <v>12740</v>
      </c>
      <c r="P25" t="s">
        <v>12821</v>
      </c>
      <c r="Q25" t="s">
        <v>215</v>
      </c>
      <c r="R25" t="s">
        <v>2653</v>
      </c>
      <c r="S25" t="s">
        <v>1228</v>
      </c>
      <c r="T25" t="s">
        <v>2126</v>
      </c>
      <c r="U25" t="s">
        <v>12821</v>
      </c>
      <c r="V25" t="s">
        <v>130</v>
      </c>
      <c r="W25" t="s">
        <v>1293</v>
      </c>
      <c r="X25" t="s">
        <v>12822</v>
      </c>
      <c r="Y25" t="s">
        <v>418</v>
      </c>
      <c r="Z25" t="s">
        <v>418</v>
      </c>
      <c r="AA25" t="s">
        <v>12823</v>
      </c>
      <c r="AC25">
        <v>238</v>
      </c>
      <c r="AD25" t="s">
        <v>2130</v>
      </c>
      <c r="AE25" t="s">
        <v>2130</v>
      </c>
      <c r="AF25" t="s">
        <v>2210</v>
      </c>
      <c r="AG25" t="s">
        <v>10703</v>
      </c>
      <c r="AH25" t="s">
        <v>32411</v>
      </c>
      <c r="AI25" t="s">
        <v>32412</v>
      </c>
      <c r="AK25">
        <v>238</v>
      </c>
      <c r="AL25" t="s">
        <v>32398</v>
      </c>
      <c r="AM25" t="s">
        <v>32399</v>
      </c>
      <c r="AN25" t="s">
        <v>953</v>
      </c>
      <c r="AO25" t="s">
        <v>32413</v>
      </c>
      <c r="BM25" s="162"/>
    </row>
    <row r="26" spans="1:65" ht="20.149999999999999" customHeight="1">
      <c r="A26" s="179" t="str">
        <f t="shared" si="0"/>
        <v>(주)동양코어 외 5개사의 고효율 공기압축기 교체를 통한 온실가스 감축사업</v>
      </c>
      <c r="B26" s="179" t="str">
        <f t="shared" si="1"/>
        <v>협의검토중</v>
      </c>
      <c r="C26">
        <v>1023</v>
      </c>
      <c r="D26" t="s">
        <v>31695</v>
      </c>
      <c r="E26" t="s">
        <v>7114</v>
      </c>
      <c r="F26" t="s">
        <v>7115</v>
      </c>
      <c r="G26" t="s">
        <v>7114</v>
      </c>
      <c r="H26" t="s">
        <v>12817</v>
      </c>
      <c r="I26" t="s">
        <v>6910</v>
      </c>
      <c r="K26" t="s">
        <v>10574</v>
      </c>
      <c r="L26" t="s">
        <v>12738</v>
      </c>
      <c r="M26" t="s">
        <v>1863</v>
      </c>
      <c r="N26" t="s">
        <v>12739</v>
      </c>
      <c r="O26" t="s">
        <v>12740</v>
      </c>
      <c r="P26" t="s">
        <v>12818</v>
      </c>
      <c r="Q26" t="s">
        <v>215</v>
      </c>
      <c r="R26" t="s">
        <v>2653</v>
      </c>
      <c r="S26" t="s">
        <v>1228</v>
      </c>
      <c r="T26" t="s">
        <v>2126</v>
      </c>
      <c r="U26" t="s">
        <v>12818</v>
      </c>
      <c r="V26" t="s">
        <v>130</v>
      </c>
      <c r="W26" t="s">
        <v>1293</v>
      </c>
      <c r="X26" t="s">
        <v>5648</v>
      </c>
      <c r="Y26" t="s">
        <v>418</v>
      </c>
      <c r="Z26" t="s">
        <v>418</v>
      </c>
      <c r="AA26" t="s">
        <v>12819</v>
      </c>
      <c r="AC26">
        <v>267</v>
      </c>
      <c r="AD26" t="s">
        <v>2130</v>
      </c>
      <c r="AE26" t="s">
        <v>2130</v>
      </c>
      <c r="AF26" t="s">
        <v>2210</v>
      </c>
      <c r="AG26" t="s">
        <v>10703</v>
      </c>
      <c r="AH26" t="s">
        <v>32414</v>
      </c>
      <c r="AI26" t="s">
        <v>32415</v>
      </c>
      <c r="AK26">
        <v>267</v>
      </c>
      <c r="AL26" t="s">
        <v>32398</v>
      </c>
      <c r="AM26" t="s">
        <v>32399</v>
      </c>
      <c r="AN26" t="s">
        <v>953</v>
      </c>
      <c r="AO26" t="s">
        <v>32416</v>
      </c>
      <c r="BM26" s="162"/>
    </row>
    <row r="27" spans="1:65" ht="20.149999999999999" customHeight="1">
      <c r="A27" s="179" t="str">
        <f t="shared" si="0"/>
        <v>대한미디어(주) 외 4개사의 고효율 공기압축기 교체를 통한 온실가스 감축사업</v>
      </c>
      <c r="B27" s="179" t="str">
        <f t="shared" si="1"/>
        <v>협의검토중</v>
      </c>
      <c r="C27">
        <v>1022</v>
      </c>
      <c r="D27" t="s">
        <v>31695</v>
      </c>
      <c r="E27" t="s">
        <v>7114</v>
      </c>
      <c r="F27" t="s">
        <v>7115</v>
      </c>
      <c r="G27" t="s">
        <v>7114</v>
      </c>
      <c r="H27" t="s">
        <v>12813</v>
      </c>
      <c r="I27" t="s">
        <v>6910</v>
      </c>
      <c r="K27" t="s">
        <v>10574</v>
      </c>
      <c r="L27" t="s">
        <v>12738</v>
      </c>
      <c r="M27" t="s">
        <v>1863</v>
      </c>
      <c r="N27" t="s">
        <v>12739</v>
      </c>
      <c r="O27" t="s">
        <v>12740</v>
      </c>
      <c r="P27" t="s">
        <v>12814</v>
      </c>
      <c r="Q27" t="s">
        <v>215</v>
      </c>
      <c r="R27" t="s">
        <v>2653</v>
      </c>
      <c r="S27" t="s">
        <v>1228</v>
      </c>
      <c r="T27" t="s">
        <v>2126</v>
      </c>
      <c r="U27" t="s">
        <v>12814</v>
      </c>
      <c r="V27" t="s">
        <v>130</v>
      </c>
      <c r="W27" t="s">
        <v>1293</v>
      </c>
      <c r="X27" t="s">
        <v>12815</v>
      </c>
      <c r="Y27" t="s">
        <v>418</v>
      </c>
      <c r="Z27" t="s">
        <v>418</v>
      </c>
      <c r="AA27" t="s">
        <v>12816</v>
      </c>
      <c r="AC27">
        <v>231</v>
      </c>
      <c r="AD27" t="s">
        <v>2130</v>
      </c>
      <c r="AE27" t="s">
        <v>2130</v>
      </c>
      <c r="AF27" t="s">
        <v>2210</v>
      </c>
      <c r="AG27" t="s">
        <v>10703</v>
      </c>
      <c r="AH27" t="s">
        <v>32417</v>
      </c>
      <c r="AI27" t="s">
        <v>32418</v>
      </c>
      <c r="AK27">
        <v>231</v>
      </c>
      <c r="AL27" t="s">
        <v>32398</v>
      </c>
      <c r="AM27" t="s">
        <v>32399</v>
      </c>
      <c r="AN27" t="s">
        <v>953</v>
      </c>
      <c r="AO27" t="s">
        <v>32419</v>
      </c>
      <c r="BM27" s="162"/>
    </row>
    <row r="28" spans="1:65" ht="20.149999999999999" customHeight="1">
      <c r="A28" s="179" t="str">
        <f t="shared" si="0"/>
        <v>주식회사 달성정공 외 5개사의 고효율 공기압축기 교체를 통한 온실가스 감축사업</v>
      </c>
      <c r="B28" s="179" t="str">
        <f t="shared" si="1"/>
        <v>협의검토중</v>
      </c>
      <c r="C28">
        <v>1021</v>
      </c>
      <c r="D28" t="s">
        <v>31695</v>
      </c>
      <c r="E28" t="s">
        <v>7114</v>
      </c>
      <c r="F28" t="s">
        <v>7115</v>
      </c>
      <c r="G28" t="s">
        <v>7114</v>
      </c>
      <c r="H28" t="s">
        <v>12745</v>
      </c>
      <c r="I28" t="s">
        <v>6910</v>
      </c>
      <c r="K28" t="s">
        <v>10574</v>
      </c>
      <c r="L28" t="s">
        <v>12738</v>
      </c>
      <c r="M28" t="s">
        <v>1863</v>
      </c>
      <c r="N28" t="s">
        <v>12739</v>
      </c>
      <c r="O28" t="s">
        <v>12740</v>
      </c>
      <c r="P28" t="s">
        <v>12746</v>
      </c>
      <c r="Q28" t="s">
        <v>215</v>
      </c>
      <c r="R28" t="s">
        <v>2653</v>
      </c>
      <c r="S28" t="s">
        <v>1228</v>
      </c>
      <c r="T28" t="s">
        <v>2126</v>
      </c>
      <c r="U28" t="s">
        <v>12746</v>
      </c>
      <c r="V28" t="s">
        <v>130</v>
      </c>
      <c r="W28" t="s">
        <v>1293</v>
      </c>
      <c r="X28" t="s">
        <v>12747</v>
      </c>
      <c r="Y28" t="s">
        <v>418</v>
      </c>
      <c r="Z28" t="s">
        <v>418</v>
      </c>
      <c r="AA28" t="s">
        <v>12748</v>
      </c>
      <c r="AC28">
        <v>332</v>
      </c>
      <c r="AD28" t="s">
        <v>2130</v>
      </c>
      <c r="AE28" t="s">
        <v>2130</v>
      </c>
      <c r="AF28" t="s">
        <v>2210</v>
      </c>
      <c r="AG28" t="s">
        <v>10703</v>
      </c>
      <c r="AH28" t="s">
        <v>32420</v>
      </c>
      <c r="AI28" t="s">
        <v>32421</v>
      </c>
      <c r="AK28">
        <v>332</v>
      </c>
      <c r="AL28" t="s">
        <v>32398</v>
      </c>
      <c r="AM28" t="s">
        <v>32399</v>
      </c>
      <c r="AN28" t="s">
        <v>953</v>
      </c>
      <c r="AO28" t="s">
        <v>32422</v>
      </c>
      <c r="BM28" s="162"/>
    </row>
    <row r="29" spans="1:65" ht="20.149999999999999" customHeight="1">
      <c r="A29" s="179" t="str">
        <f t="shared" si="0"/>
        <v>주식회사디와이씨 외 8개사의 고효율 공기압축기 교체를 통한 온실가스 감축사업</v>
      </c>
      <c r="B29" s="179" t="str">
        <f t="shared" si="1"/>
        <v>협의검토중</v>
      </c>
      <c r="C29">
        <v>1020</v>
      </c>
      <c r="D29" t="s">
        <v>31695</v>
      </c>
      <c r="E29" t="s">
        <v>7114</v>
      </c>
      <c r="F29" t="s">
        <v>7115</v>
      </c>
      <c r="G29" t="s">
        <v>7114</v>
      </c>
      <c r="H29" t="s">
        <v>12742</v>
      </c>
      <c r="I29" t="s">
        <v>6910</v>
      </c>
      <c r="K29" t="s">
        <v>10574</v>
      </c>
      <c r="L29" t="s">
        <v>12738</v>
      </c>
      <c r="M29" t="s">
        <v>1863</v>
      </c>
      <c r="N29" t="s">
        <v>12739</v>
      </c>
      <c r="O29" t="s">
        <v>12740</v>
      </c>
      <c r="P29" t="s">
        <v>12743</v>
      </c>
      <c r="Q29" t="s">
        <v>215</v>
      </c>
      <c r="R29" t="s">
        <v>2653</v>
      </c>
      <c r="S29" t="s">
        <v>1228</v>
      </c>
      <c r="T29" t="s">
        <v>2126</v>
      </c>
      <c r="U29" t="s">
        <v>12743</v>
      </c>
      <c r="V29" t="s">
        <v>130</v>
      </c>
      <c r="W29" t="s">
        <v>1293</v>
      </c>
      <c r="X29" t="s">
        <v>6743</v>
      </c>
      <c r="Y29" t="s">
        <v>418</v>
      </c>
      <c r="Z29" t="s">
        <v>418</v>
      </c>
      <c r="AA29" t="s">
        <v>12744</v>
      </c>
      <c r="AC29">
        <v>372</v>
      </c>
      <c r="AD29" t="s">
        <v>2130</v>
      </c>
      <c r="AE29" t="s">
        <v>2130</v>
      </c>
      <c r="AF29" t="s">
        <v>2210</v>
      </c>
      <c r="AG29" t="s">
        <v>10703</v>
      </c>
      <c r="AH29" t="s">
        <v>32423</v>
      </c>
      <c r="AI29" t="s">
        <v>32424</v>
      </c>
      <c r="AK29">
        <v>372</v>
      </c>
      <c r="AL29" t="s">
        <v>32398</v>
      </c>
      <c r="AM29" t="s">
        <v>32399</v>
      </c>
      <c r="AN29" t="s">
        <v>953</v>
      </c>
      <c r="AO29" t="s">
        <v>32425</v>
      </c>
      <c r="BM29" s="162"/>
    </row>
    <row r="30" spans="1:65" ht="20.149999999999999" customHeight="1">
      <c r="A30" s="179" t="str">
        <f t="shared" si="0"/>
        <v>보광 외 7개사의 고효율 공기압축기 교체를 통한 온실가스 감축사업</v>
      </c>
      <c r="B30" s="179" t="str">
        <f t="shared" si="1"/>
        <v>협의검토중</v>
      </c>
      <c r="C30">
        <v>1019</v>
      </c>
      <c r="D30" t="s">
        <v>31695</v>
      </c>
      <c r="E30" t="s">
        <v>7114</v>
      </c>
      <c r="F30" t="s">
        <v>7115</v>
      </c>
      <c r="G30" t="s">
        <v>7114</v>
      </c>
      <c r="H30" t="s">
        <v>12752</v>
      </c>
      <c r="I30" t="s">
        <v>6910</v>
      </c>
      <c r="K30" t="s">
        <v>10574</v>
      </c>
      <c r="L30" t="s">
        <v>12738</v>
      </c>
      <c r="M30" t="s">
        <v>1863</v>
      </c>
      <c r="N30" t="s">
        <v>12739</v>
      </c>
      <c r="O30" t="s">
        <v>12740</v>
      </c>
      <c r="P30" t="s">
        <v>12753</v>
      </c>
      <c r="Q30" t="s">
        <v>215</v>
      </c>
      <c r="R30" t="s">
        <v>2653</v>
      </c>
      <c r="S30" t="s">
        <v>1228</v>
      </c>
      <c r="T30" t="s">
        <v>2126</v>
      </c>
      <c r="U30" t="s">
        <v>12753</v>
      </c>
      <c r="V30" t="s">
        <v>130</v>
      </c>
      <c r="W30" t="s">
        <v>1293</v>
      </c>
      <c r="X30" t="s">
        <v>4855</v>
      </c>
      <c r="Y30" t="s">
        <v>418</v>
      </c>
      <c r="Z30" t="s">
        <v>418</v>
      </c>
      <c r="AA30" t="s">
        <v>9254</v>
      </c>
      <c r="AC30">
        <v>242</v>
      </c>
      <c r="AD30" t="s">
        <v>2130</v>
      </c>
      <c r="AE30" t="s">
        <v>2130</v>
      </c>
      <c r="AF30" t="s">
        <v>2210</v>
      </c>
      <c r="AG30" t="s">
        <v>10703</v>
      </c>
      <c r="AH30" t="s">
        <v>32426</v>
      </c>
      <c r="AI30" t="s">
        <v>32427</v>
      </c>
      <c r="AK30">
        <v>242</v>
      </c>
      <c r="AL30" t="s">
        <v>32398</v>
      </c>
      <c r="AM30" t="s">
        <v>32399</v>
      </c>
      <c r="AN30" t="s">
        <v>953</v>
      </c>
      <c r="AO30" t="s">
        <v>32428</v>
      </c>
      <c r="BM30" s="162"/>
    </row>
    <row r="31" spans="1:65" ht="20.149999999999999" customHeight="1">
      <c r="A31" s="179" t="str">
        <f t="shared" si="0"/>
        <v>주식회사 동진염색 외 5개사의 인버터 공기압축기 교체를 통한 온실가스 감축사업</v>
      </c>
      <c r="B31" s="179" t="str">
        <f t="shared" si="1"/>
        <v>협의검토중</v>
      </c>
      <c r="C31">
        <v>1018</v>
      </c>
      <c r="D31" t="s">
        <v>31695</v>
      </c>
      <c r="E31" t="s">
        <v>7114</v>
      </c>
      <c r="F31" t="s">
        <v>7115</v>
      </c>
      <c r="G31" t="s">
        <v>7114</v>
      </c>
      <c r="H31" t="s">
        <v>13280</v>
      </c>
      <c r="I31" t="s">
        <v>6910</v>
      </c>
      <c r="K31" t="s">
        <v>10574</v>
      </c>
      <c r="L31" t="s">
        <v>12738</v>
      </c>
      <c r="M31" t="s">
        <v>1863</v>
      </c>
      <c r="N31" t="s">
        <v>12739</v>
      </c>
      <c r="O31" t="s">
        <v>12740</v>
      </c>
      <c r="P31" t="s">
        <v>13281</v>
      </c>
      <c r="Q31" t="s">
        <v>215</v>
      </c>
      <c r="R31" t="s">
        <v>2653</v>
      </c>
      <c r="S31" t="s">
        <v>1228</v>
      </c>
      <c r="T31" t="s">
        <v>2126</v>
      </c>
      <c r="U31" t="s">
        <v>13281</v>
      </c>
      <c r="V31" t="s">
        <v>130</v>
      </c>
      <c r="W31" t="s">
        <v>1293</v>
      </c>
      <c r="X31" t="s">
        <v>13282</v>
      </c>
      <c r="Y31" t="s">
        <v>418</v>
      </c>
      <c r="Z31" t="s">
        <v>418</v>
      </c>
      <c r="AA31" t="s">
        <v>13283</v>
      </c>
      <c r="AC31">
        <v>490</v>
      </c>
      <c r="AD31" t="s">
        <v>2130</v>
      </c>
      <c r="AE31" t="s">
        <v>2130</v>
      </c>
      <c r="AF31" t="s">
        <v>2210</v>
      </c>
      <c r="AG31" t="s">
        <v>10703</v>
      </c>
      <c r="AH31" t="s">
        <v>32429</v>
      </c>
      <c r="AI31" t="s">
        <v>32430</v>
      </c>
      <c r="AK31">
        <v>490</v>
      </c>
      <c r="AL31" t="s">
        <v>32398</v>
      </c>
      <c r="AM31" t="s">
        <v>32399</v>
      </c>
      <c r="AN31" t="s">
        <v>953</v>
      </c>
      <c r="AO31" t="s">
        <v>32431</v>
      </c>
      <c r="BM31" s="162"/>
    </row>
    <row r="32" spans="1:65" ht="20.149999999999999" customHeight="1">
      <c r="A32" s="179" t="str">
        <f t="shared" si="0"/>
        <v>씨엘테크 외 5개사의 인버터 공기압축기 교체를 통한 온실가스 감축사업</v>
      </c>
      <c r="B32" s="179" t="str">
        <f t="shared" si="1"/>
        <v>협의검토중</v>
      </c>
      <c r="C32">
        <v>1017</v>
      </c>
      <c r="D32" t="s">
        <v>31695</v>
      </c>
      <c r="E32" t="s">
        <v>7114</v>
      </c>
      <c r="F32" t="s">
        <v>7115</v>
      </c>
      <c r="G32" t="s">
        <v>7114</v>
      </c>
      <c r="H32" t="s">
        <v>13287</v>
      </c>
      <c r="I32" t="s">
        <v>6910</v>
      </c>
      <c r="K32" t="s">
        <v>10574</v>
      </c>
      <c r="L32" t="s">
        <v>12738</v>
      </c>
      <c r="M32" t="s">
        <v>1863</v>
      </c>
      <c r="N32" t="s">
        <v>12739</v>
      </c>
      <c r="O32" t="s">
        <v>12740</v>
      </c>
      <c r="P32" t="s">
        <v>13288</v>
      </c>
      <c r="Q32" t="s">
        <v>215</v>
      </c>
      <c r="R32" t="s">
        <v>2653</v>
      </c>
      <c r="S32" t="s">
        <v>1228</v>
      </c>
      <c r="T32" t="s">
        <v>2126</v>
      </c>
      <c r="U32" t="s">
        <v>13288</v>
      </c>
      <c r="V32" t="s">
        <v>130</v>
      </c>
      <c r="W32" t="s">
        <v>1293</v>
      </c>
      <c r="X32" t="s">
        <v>13289</v>
      </c>
      <c r="Y32" t="s">
        <v>418</v>
      </c>
      <c r="Z32" t="s">
        <v>418</v>
      </c>
      <c r="AA32" t="s">
        <v>13279</v>
      </c>
      <c r="AC32">
        <v>469</v>
      </c>
      <c r="AD32" t="s">
        <v>2130</v>
      </c>
      <c r="AE32" t="s">
        <v>2130</v>
      </c>
      <c r="AF32" t="s">
        <v>2210</v>
      </c>
      <c r="AG32" t="s">
        <v>10703</v>
      </c>
      <c r="AH32" t="s">
        <v>32432</v>
      </c>
      <c r="AI32" t="s">
        <v>32433</v>
      </c>
      <c r="AK32">
        <v>469</v>
      </c>
      <c r="AL32" t="s">
        <v>32398</v>
      </c>
      <c r="AM32" t="s">
        <v>32399</v>
      </c>
      <c r="AN32" t="s">
        <v>953</v>
      </c>
      <c r="AO32" t="s">
        <v>32434</v>
      </c>
      <c r="BM32" s="162"/>
    </row>
    <row r="33" spans="1:65" ht="20.149999999999999" customHeight="1">
      <c r="A33" s="179" t="str">
        <f t="shared" si="0"/>
        <v>(주)대일정공사 외 6개사의 고효율 공기압축기 교체를 통한 온실가스 감축사업</v>
      </c>
      <c r="B33" s="179" t="str">
        <f t="shared" si="1"/>
        <v>협의검토중</v>
      </c>
      <c r="C33">
        <v>1016</v>
      </c>
      <c r="D33" t="s">
        <v>31695</v>
      </c>
      <c r="E33" t="s">
        <v>7114</v>
      </c>
      <c r="F33" t="s">
        <v>7115</v>
      </c>
      <c r="G33" t="s">
        <v>7114</v>
      </c>
      <c r="H33" t="s">
        <v>12749</v>
      </c>
      <c r="I33" t="s">
        <v>6910</v>
      </c>
      <c r="K33" t="s">
        <v>10574</v>
      </c>
      <c r="L33" t="s">
        <v>12738</v>
      </c>
      <c r="M33" t="s">
        <v>1863</v>
      </c>
      <c r="N33" t="s">
        <v>12739</v>
      </c>
      <c r="O33" t="s">
        <v>12740</v>
      </c>
      <c r="P33" t="s">
        <v>12750</v>
      </c>
      <c r="Q33" t="s">
        <v>215</v>
      </c>
      <c r="R33" t="s">
        <v>2653</v>
      </c>
      <c r="S33" t="s">
        <v>1228</v>
      </c>
      <c r="T33" t="s">
        <v>2126</v>
      </c>
      <c r="U33" t="s">
        <v>12750</v>
      </c>
      <c r="V33" t="s">
        <v>130</v>
      </c>
      <c r="W33" t="s">
        <v>1293</v>
      </c>
      <c r="X33" t="s">
        <v>32435</v>
      </c>
      <c r="Y33" t="s">
        <v>418</v>
      </c>
      <c r="Z33" t="s">
        <v>418</v>
      </c>
      <c r="AA33" t="s">
        <v>12751</v>
      </c>
      <c r="AC33">
        <v>226</v>
      </c>
      <c r="AD33" t="s">
        <v>2130</v>
      </c>
      <c r="AE33" t="s">
        <v>2130</v>
      </c>
      <c r="AF33" t="s">
        <v>2210</v>
      </c>
      <c r="AG33" t="s">
        <v>10703</v>
      </c>
      <c r="AH33" t="s">
        <v>32436</v>
      </c>
      <c r="AI33" t="s">
        <v>32437</v>
      </c>
      <c r="AK33">
        <v>226</v>
      </c>
      <c r="AL33" t="s">
        <v>32398</v>
      </c>
      <c r="AM33" t="s">
        <v>32399</v>
      </c>
      <c r="AN33" t="s">
        <v>953</v>
      </c>
      <c r="AO33" t="s">
        <v>32438</v>
      </c>
      <c r="BM33" s="162"/>
    </row>
    <row r="34" spans="1:65" ht="20.149999999999999" customHeight="1">
      <c r="A34" s="179" t="str">
        <f t="shared" si="0"/>
        <v>삼환염공(주) 외 5개사의 인버터 공기압축기 교체를 통한 온실가스 감축사업</v>
      </c>
      <c r="B34" s="179" t="str">
        <f t="shared" si="1"/>
        <v>협의검토중</v>
      </c>
      <c r="C34">
        <v>1015</v>
      </c>
      <c r="D34" t="s">
        <v>31695</v>
      </c>
      <c r="E34" t="s">
        <v>7114</v>
      </c>
      <c r="F34" t="s">
        <v>7115</v>
      </c>
      <c r="G34" t="s">
        <v>7114</v>
      </c>
      <c r="H34" t="s">
        <v>13284</v>
      </c>
      <c r="I34" t="s">
        <v>6910</v>
      </c>
      <c r="K34" t="s">
        <v>10574</v>
      </c>
      <c r="L34" t="s">
        <v>12738</v>
      </c>
      <c r="M34" t="s">
        <v>1863</v>
      </c>
      <c r="N34" t="s">
        <v>12739</v>
      </c>
      <c r="O34" t="s">
        <v>12740</v>
      </c>
      <c r="P34" t="s">
        <v>13285</v>
      </c>
      <c r="Q34" t="s">
        <v>215</v>
      </c>
      <c r="R34" t="s">
        <v>2653</v>
      </c>
      <c r="S34" t="s">
        <v>1228</v>
      </c>
      <c r="T34" t="s">
        <v>2126</v>
      </c>
      <c r="U34" t="s">
        <v>13285</v>
      </c>
      <c r="V34" t="s">
        <v>130</v>
      </c>
      <c r="W34" t="s">
        <v>1293</v>
      </c>
      <c r="X34" t="s">
        <v>13286</v>
      </c>
      <c r="Y34" t="s">
        <v>418</v>
      </c>
      <c r="Z34" t="s">
        <v>418</v>
      </c>
      <c r="AA34" t="s">
        <v>13279</v>
      </c>
      <c r="AC34">
        <v>445</v>
      </c>
      <c r="AD34" t="s">
        <v>2130</v>
      </c>
      <c r="AE34" t="s">
        <v>2130</v>
      </c>
      <c r="AF34" t="s">
        <v>2210</v>
      </c>
      <c r="AG34" t="s">
        <v>10703</v>
      </c>
      <c r="AH34" t="s">
        <v>32439</v>
      </c>
      <c r="AI34" t="s">
        <v>32440</v>
      </c>
      <c r="AK34">
        <v>445</v>
      </c>
      <c r="AL34" t="s">
        <v>32398</v>
      </c>
      <c r="AM34" t="s">
        <v>32399</v>
      </c>
      <c r="AN34" t="s">
        <v>953</v>
      </c>
      <c r="AO34" t="s">
        <v>32441</v>
      </c>
      <c r="BM34" s="162"/>
    </row>
    <row r="35" spans="1:65" ht="20.149999999999999" customHeight="1">
      <c r="A35" s="179" t="str">
        <f t="shared" si="0"/>
        <v>A.N.TEX 외 6개사의 고효율 공기압축기 교체를 통한 온실가스 감축사업</v>
      </c>
      <c r="B35" s="179" t="str">
        <f t="shared" si="1"/>
        <v>협의검토중</v>
      </c>
      <c r="C35">
        <v>1014</v>
      </c>
      <c r="D35" t="s">
        <v>31695</v>
      </c>
      <c r="E35" t="s">
        <v>7114</v>
      </c>
      <c r="F35" t="s">
        <v>7115</v>
      </c>
      <c r="G35" t="s">
        <v>7114</v>
      </c>
      <c r="H35" t="s">
        <v>12824</v>
      </c>
      <c r="I35" t="s">
        <v>6910</v>
      </c>
      <c r="K35" t="s">
        <v>10574</v>
      </c>
      <c r="L35" t="s">
        <v>12738</v>
      </c>
      <c r="M35" t="s">
        <v>1863</v>
      </c>
      <c r="N35" t="s">
        <v>12739</v>
      </c>
      <c r="O35" t="s">
        <v>12740</v>
      </c>
      <c r="P35" t="s">
        <v>12825</v>
      </c>
      <c r="Q35" t="s">
        <v>215</v>
      </c>
      <c r="R35" t="s">
        <v>2653</v>
      </c>
      <c r="S35" t="s">
        <v>1228</v>
      </c>
      <c r="T35" t="s">
        <v>2126</v>
      </c>
      <c r="U35" t="s">
        <v>12825</v>
      </c>
      <c r="V35" t="s">
        <v>130</v>
      </c>
      <c r="W35" t="s">
        <v>1293</v>
      </c>
      <c r="X35" t="s">
        <v>12826</v>
      </c>
      <c r="Y35" t="s">
        <v>418</v>
      </c>
      <c r="Z35" t="s">
        <v>418</v>
      </c>
      <c r="AA35" t="s">
        <v>12827</v>
      </c>
      <c r="AC35">
        <v>325</v>
      </c>
      <c r="AD35" t="s">
        <v>2130</v>
      </c>
      <c r="AE35" t="s">
        <v>2130</v>
      </c>
      <c r="AF35" t="s">
        <v>2210</v>
      </c>
      <c r="AG35" t="s">
        <v>10703</v>
      </c>
      <c r="AH35" t="s">
        <v>32442</v>
      </c>
      <c r="AI35" t="s">
        <v>32443</v>
      </c>
      <c r="AK35">
        <v>325</v>
      </c>
      <c r="AL35" t="s">
        <v>32398</v>
      </c>
      <c r="AM35" t="s">
        <v>32399</v>
      </c>
      <c r="AN35" t="s">
        <v>953</v>
      </c>
      <c r="AO35" t="s">
        <v>32444</v>
      </c>
      <c r="BM35" s="162"/>
    </row>
    <row r="36" spans="1:65" ht="20.149999999999999" customHeight="1">
      <c r="A36" s="179" t="str">
        <f t="shared" si="0"/>
        <v>성창실업 외 4개사의 인버터 공기압축기 교체를 통한 온실가스 감축사업</v>
      </c>
      <c r="B36" s="179" t="str">
        <f t="shared" si="1"/>
        <v>협의검토중</v>
      </c>
      <c r="C36">
        <v>1013</v>
      </c>
      <c r="D36" t="s">
        <v>31695</v>
      </c>
      <c r="E36" t="s">
        <v>7114</v>
      </c>
      <c r="F36" t="s">
        <v>7115</v>
      </c>
      <c r="G36" t="s">
        <v>7114</v>
      </c>
      <c r="H36" t="s">
        <v>13277</v>
      </c>
      <c r="I36" t="s">
        <v>6910</v>
      </c>
      <c r="K36" t="s">
        <v>10574</v>
      </c>
      <c r="L36" t="s">
        <v>12738</v>
      </c>
      <c r="M36" t="s">
        <v>1863</v>
      </c>
      <c r="N36" t="s">
        <v>12739</v>
      </c>
      <c r="O36" t="s">
        <v>12740</v>
      </c>
      <c r="P36" t="s">
        <v>13278</v>
      </c>
      <c r="Q36" t="s">
        <v>215</v>
      </c>
      <c r="R36" t="s">
        <v>2653</v>
      </c>
      <c r="S36" t="s">
        <v>1228</v>
      </c>
      <c r="T36" t="s">
        <v>2126</v>
      </c>
      <c r="U36" t="s">
        <v>13278</v>
      </c>
      <c r="V36" t="s">
        <v>130</v>
      </c>
      <c r="W36" t="s">
        <v>1293</v>
      </c>
      <c r="X36" t="s">
        <v>13276</v>
      </c>
      <c r="Y36" t="s">
        <v>418</v>
      </c>
      <c r="Z36" t="s">
        <v>418</v>
      </c>
      <c r="AA36" t="s">
        <v>13279</v>
      </c>
      <c r="AC36">
        <v>393</v>
      </c>
      <c r="AD36" t="s">
        <v>2130</v>
      </c>
      <c r="AE36" t="s">
        <v>2130</v>
      </c>
      <c r="AF36" t="s">
        <v>2210</v>
      </c>
      <c r="AG36" t="s">
        <v>10703</v>
      </c>
      <c r="AH36" t="s">
        <v>32445</v>
      </c>
      <c r="AI36" t="s">
        <v>32446</v>
      </c>
      <c r="AK36">
        <v>393</v>
      </c>
      <c r="AL36" t="s">
        <v>32398</v>
      </c>
      <c r="AM36" t="s">
        <v>32399</v>
      </c>
      <c r="AN36" t="s">
        <v>953</v>
      </c>
      <c r="AO36" t="s">
        <v>32447</v>
      </c>
      <c r="BM36" s="162"/>
    </row>
    <row r="37" spans="1:65" ht="20.149999999999999" customHeight="1">
      <c r="A37" s="179" t="str">
        <f t="shared" si="0"/>
        <v>㈜한신특수가공 외 4개사의 인버터 공기압축기 교체를 통한 온실가스 감축사업</v>
      </c>
      <c r="B37" s="179" t="str">
        <f t="shared" si="1"/>
        <v>협의검토중</v>
      </c>
      <c r="C37">
        <v>1012</v>
      </c>
      <c r="D37" t="s">
        <v>31695</v>
      </c>
      <c r="E37" t="s">
        <v>7114</v>
      </c>
      <c r="F37" t="s">
        <v>7115</v>
      </c>
      <c r="G37" t="s">
        <v>7114</v>
      </c>
      <c r="H37" t="s">
        <v>13268</v>
      </c>
      <c r="I37" t="s">
        <v>6910</v>
      </c>
      <c r="K37" t="s">
        <v>10574</v>
      </c>
      <c r="L37" t="s">
        <v>12738</v>
      </c>
      <c r="M37" t="s">
        <v>1863</v>
      </c>
      <c r="N37" t="s">
        <v>12739</v>
      </c>
      <c r="O37" t="s">
        <v>12740</v>
      </c>
      <c r="P37" t="s">
        <v>13269</v>
      </c>
      <c r="Q37" t="s">
        <v>215</v>
      </c>
      <c r="R37" t="s">
        <v>2653</v>
      </c>
      <c r="S37" t="s">
        <v>1228</v>
      </c>
      <c r="T37" t="s">
        <v>2126</v>
      </c>
      <c r="U37" t="s">
        <v>13269</v>
      </c>
      <c r="V37" t="s">
        <v>130</v>
      </c>
      <c r="W37" t="s">
        <v>1293</v>
      </c>
      <c r="X37" t="s">
        <v>12456</v>
      </c>
      <c r="Y37" t="s">
        <v>418</v>
      </c>
      <c r="Z37" t="s">
        <v>418</v>
      </c>
      <c r="AA37" t="s">
        <v>13270</v>
      </c>
      <c r="AC37">
        <v>412</v>
      </c>
      <c r="AD37" t="s">
        <v>2130</v>
      </c>
      <c r="AE37" t="s">
        <v>2130</v>
      </c>
      <c r="AF37" t="s">
        <v>2210</v>
      </c>
      <c r="AG37" t="s">
        <v>10703</v>
      </c>
      <c r="AH37" t="s">
        <v>32448</v>
      </c>
      <c r="AI37" t="s">
        <v>32449</v>
      </c>
      <c r="AK37">
        <v>412</v>
      </c>
      <c r="AL37" t="s">
        <v>32398</v>
      </c>
      <c r="AM37" t="s">
        <v>32399</v>
      </c>
      <c r="AN37" t="s">
        <v>953</v>
      </c>
      <c r="AO37" t="s">
        <v>32450</v>
      </c>
      <c r="BM37" s="162"/>
    </row>
    <row r="38" spans="1:65" ht="20.149999999999999" customHeight="1">
      <c r="A38" s="179" t="str">
        <f t="shared" si="0"/>
        <v>(주)기홍메가텍 외 5개사의 고효율 공기압축기 교체를 통한 온실가스 감축사업</v>
      </c>
      <c r="B38" s="179" t="str">
        <f t="shared" si="1"/>
        <v>협의검토중</v>
      </c>
      <c r="C38">
        <v>1011</v>
      </c>
      <c r="D38" t="s">
        <v>31695</v>
      </c>
      <c r="E38" t="s">
        <v>7114</v>
      </c>
      <c r="F38" t="s">
        <v>7115</v>
      </c>
      <c r="G38" t="s">
        <v>7114</v>
      </c>
      <c r="H38" t="s">
        <v>12809</v>
      </c>
      <c r="I38" t="s">
        <v>6910</v>
      </c>
      <c r="K38" t="s">
        <v>10574</v>
      </c>
      <c r="L38" t="s">
        <v>12738</v>
      </c>
      <c r="M38" t="s">
        <v>1863</v>
      </c>
      <c r="N38" t="s">
        <v>12739</v>
      </c>
      <c r="O38" t="s">
        <v>12740</v>
      </c>
      <c r="P38" t="s">
        <v>12810</v>
      </c>
      <c r="Q38" t="s">
        <v>215</v>
      </c>
      <c r="R38" t="s">
        <v>2653</v>
      </c>
      <c r="S38" t="s">
        <v>1228</v>
      </c>
      <c r="T38" t="s">
        <v>2126</v>
      </c>
      <c r="U38" t="s">
        <v>12810</v>
      </c>
      <c r="V38" t="s">
        <v>130</v>
      </c>
      <c r="W38" t="s">
        <v>1293</v>
      </c>
      <c r="X38" t="s">
        <v>19403</v>
      </c>
      <c r="Y38" t="s">
        <v>418</v>
      </c>
      <c r="Z38" t="s">
        <v>418</v>
      </c>
      <c r="AA38" t="s">
        <v>12812</v>
      </c>
      <c r="AC38">
        <v>380</v>
      </c>
      <c r="AD38" t="s">
        <v>2130</v>
      </c>
      <c r="AE38" t="s">
        <v>2130</v>
      </c>
      <c r="AF38" t="s">
        <v>2210</v>
      </c>
      <c r="AG38" t="s">
        <v>10703</v>
      </c>
      <c r="AH38" t="s">
        <v>32451</v>
      </c>
      <c r="AI38" t="s">
        <v>32452</v>
      </c>
      <c r="AK38">
        <v>380</v>
      </c>
      <c r="AL38" t="s">
        <v>32398</v>
      </c>
      <c r="AM38" t="s">
        <v>32399</v>
      </c>
      <c r="AN38" t="s">
        <v>953</v>
      </c>
      <c r="AO38" t="s">
        <v>32453</v>
      </c>
      <c r="BM38" s="162"/>
    </row>
    <row r="39" spans="1:65" ht="20.149999999999999" customHeight="1">
      <c r="A39" s="179" t="str">
        <f t="shared" si="0"/>
        <v>태화오토텍주식회사 외 4개사의 인버터 공기압축기 교체를 통한 온실가스 감축사업</v>
      </c>
      <c r="B39" s="179" t="str">
        <f t="shared" si="1"/>
        <v>협의검토중</v>
      </c>
      <c r="C39">
        <v>1010</v>
      </c>
      <c r="D39" t="s">
        <v>31695</v>
      </c>
      <c r="E39" t="s">
        <v>7114</v>
      </c>
      <c r="F39" t="s">
        <v>7115</v>
      </c>
      <c r="G39" t="s">
        <v>7114</v>
      </c>
      <c r="H39" t="s">
        <v>13271</v>
      </c>
      <c r="I39" t="s">
        <v>6910</v>
      </c>
      <c r="K39" t="s">
        <v>10574</v>
      </c>
      <c r="L39" t="s">
        <v>12738</v>
      </c>
      <c r="M39" t="s">
        <v>1863</v>
      </c>
      <c r="N39" t="s">
        <v>12739</v>
      </c>
      <c r="O39" t="s">
        <v>12740</v>
      </c>
      <c r="P39" t="s">
        <v>13272</v>
      </c>
      <c r="Q39" t="s">
        <v>215</v>
      </c>
      <c r="R39" t="s">
        <v>2653</v>
      </c>
      <c r="S39" t="s">
        <v>1228</v>
      </c>
      <c r="T39" t="s">
        <v>2126</v>
      </c>
      <c r="U39" t="s">
        <v>13272</v>
      </c>
      <c r="V39" t="s">
        <v>130</v>
      </c>
      <c r="W39" t="s">
        <v>1293</v>
      </c>
      <c r="X39" t="s">
        <v>10960</v>
      </c>
      <c r="Y39" t="s">
        <v>418</v>
      </c>
      <c r="Z39" t="s">
        <v>418</v>
      </c>
      <c r="AA39" t="s">
        <v>13273</v>
      </c>
      <c r="AC39">
        <v>354</v>
      </c>
      <c r="AD39" t="s">
        <v>2130</v>
      </c>
      <c r="AE39" t="s">
        <v>2130</v>
      </c>
      <c r="AF39" t="s">
        <v>2210</v>
      </c>
      <c r="AG39" t="s">
        <v>10703</v>
      </c>
      <c r="AH39" t="s">
        <v>32454</v>
      </c>
      <c r="AI39" t="s">
        <v>32455</v>
      </c>
      <c r="AK39">
        <v>354</v>
      </c>
      <c r="AL39" t="s">
        <v>32398</v>
      </c>
      <c r="AM39" t="s">
        <v>32399</v>
      </c>
      <c r="AN39" t="s">
        <v>953</v>
      </c>
      <c r="AO39" t="s">
        <v>32456</v>
      </c>
      <c r="BM39" s="162"/>
    </row>
    <row r="40" spans="1:65" ht="20.149999999999999" customHeight="1">
      <c r="A40" s="179" t="str">
        <f t="shared" si="0"/>
        <v>㈜디비전 외 4개사의 인버터 공기압축기 교체를 통한 온실가스 감축사업</v>
      </c>
      <c r="B40" s="179" t="str">
        <f t="shared" si="1"/>
        <v>협의검토중</v>
      </c>
      <c r="C40">
        <v>1009</v>
      </c>
      <c r="D40" t="s">
        <v>31695</v>
      </c>
      <c r="E40" t="s">
        <v>7114</v>
      </c>
      <c r="F40" t="s">
        <v>7115</v>
      </c>
      <c r="G40" t="s">
        <v>7114</v>
      </c>
      <c r="H40" t="s">
        <v>13274</v>
      </c>
      <c r="I40" t="s">
        <v>6910</v>
      </c>
      <c r="K40" t="s">
        <v>10574</v>
      </c>
      <c r="L40" t="s">
        <v>12738</v>
      </c>
      <c r="M40" t="s">
        <v>1863</v>
      </c>
      <c r="N40" t="s">
        <v>12739</v>
      </c>
      <c r="O40" t="s">
        <v>12740</v>
      </c>
      <c r="P40" t="s">
        <v>13275</v>
      </c>
      <c r="Q40" t="s">
        <v>215</v>
      </c>
      <c r="R40" t="s">
        <v>2653</v>
      </c>
      <c r="S40" t="s">
        <v>1228</v>
      </c>
      <c r="T40" t="s">
        <v>2126</v>
      </c>
      <c r="U40" t="s">
        <v>13275</v>
      </c>
      <c r="V40" t="s">
        <v>130</v>
      </c>
      <c r="W40" t="s">
        <v>1293</v>
      </c>
      <c r="X40" t="s">
        <v>13276</v>
      </c>
      <c r="Y40" t="s">
        <v>418</v>
      </c>
      <c r="Z40" t="s">
        <v>418</v>
      </c>
      <c r="AA40" t="s">
        <v>11935</v>
      </c>
      <c r="AC40">
        <v>441</v>
      </c>
      <c r="AD40" t="s">
        <v>2130</v>
      </c>
      <c r="AE40" t="s">
        <v>2130</v>
      </c>
      <c r="AF40" t="s">
        <v>2210</v>
      </c>
      <c r="AG40" t="s">
        <v>10703</v>
      </c>
      <c r="AH40" t="s">
        <v>32457</v>
      </c>
      <c r="AI40" t="s">
        <v>32458</v>
      </c>
      <c r="AK40">
        <v>441</v>
      </c>
      <c r="AL40" t="s">
        <v>32398</v>
      </c>
      <c r="AM40" t="s">
        <v>32399</v>
      </c>
      <c r="AN40" t="s">
        <v>953</v>
      </c>
      <c r="AO40" t="s">
        <v>32459</v>
      </c>
      <c r="BM40" s="162"/>
    </row>
    <row r="41" spans="1:65" ht="20.149999999999999" customHeight="1">
      <c r="A41" s="179" t="str">
        <f t="shared" si="0"/>
        <v>구름테크 외 6개사의 고효율 공기압축기 교체를 통한 온실가스 감축사업</v>
      </c>
      <c r="B41" s="179" t="str">
        <f t="shared" si="1"/>
        <v>협의검토중</v>
      </c>
      <c r="C41">
        <v>1008</v>
      </c>
      <c r="D41" t="s">
        <v>31695</v>
      </c>
      <c r="E41" t="s">
        <v>7114</v>
      </c>
      <c r="F41" t="s">
        <v>7115</v>
      </c>
      <c r="G41" t="s">
        <v>7114</v>
      </c>
      <c r="H41" t="s">
        <v>12806</v>
      </c>
      <c r="I41" t="s">
        <v>6910</v>
      </c>
      <c r="K41" t="s">
        <v>10574</v>
      </c>
      <c r="L41" t="s">
        <v>12738</v>
      </c>
      <c r="M41" t="s">
        <v>1863</v>
      </c>
      <c r="N41" t="s">
        <v>12739</v>
      </c>
      <c r="O41" t="s">
        <v>12740</v>
      </c>
      <c r="P41" t="s">
        <v>12807</v>
      </c>
      <c r="Q41" t="s">
        <v>215</v>
      </c>
      <c r="R41" t="s">
        <v>2653</v>
      </c>
      <c r="S41" t="s">
        <v>1228</v>
      </c>
      <c r="T41" t="s">
        <v>2126</v>
      </c>
      <c r="U41" t="s">
        <v>12807</v>
      </c>
      <c r="V41" t="s">
        <v>130</v>
      </c>
      <c r="W41" t="s">
        <v>1293</v>
      </c>
      <c r="X41" t="s">
        <v>4855</v>
      </c>
      <c r="Y41" t="s">
        <v>418</v>
      </c>
      <c r="Z41" t="s">
        <v>418</v>
      </c>
      <c r="AA41" t="s">
        <v>12808</v>
      </c>
      <c r="AC41">
        <v>318</v>
      </c>
      <c r="AD41" t="s">
        <v>2130</v>
      </c>
      <c r="AE41" t="s">
        <v>2130</v>
      </c>
      <c r="AF41" t="s">
        <v>2210</v>
      </c>
      <c r="AG41" t="s">
        <v>10703</v>
      </c>
      <c r="AH41" t="s">
        <v>32460</v>
      </c>
      <c r="AI41" t="s">
        <v>32461</v>
      </c>
      <c r="AK41">
        <v>318</v>
      </c>
      <c r="AL41" t="s">
        <v>32398</v>
      </c>
      <c r="AM41" t="s">
        <v>32399</v>
      </c>
      <c r="AN41" t="s">
        <v>953</v>
      </c>
      <c r="AO41" s="236" t="s">
        <v>32462</v>
      </c>
      <c r="BM41" s="162"/>
    </row>
    <row r="42" spans="1:65" ht="20.149999999999999" customHeight="1">
      <c r="A42" s="179" t="str">
        <f t="shared" si="0"/>
        <v>우광아스콘(주) 연료전환(B-C유, 정제유 → LPG)을 통한 온실가스 배출 감축사업</v>
      </c>
      <c r="B42" s="179" t="str">
        <f t="shared" si="1"/>
        <v>협의검토중</v>
      </c>
      <c r="C42">
        <v>1007</v>
      </c>
      <c r="D42" t="s">
        <v>31695</v>
      </c>
      <c r="E42" t="s">
        <v>12545</v>
      </c>
      <c r="F42" t="s">
        <v>12546</v>
      </c>
      <c r="G42" t="s">
        <v>12545</v>
      </c>
      <c r="H42" t="s">
        <v>12547</v>
      </c>
      <c r="I42" t="s">
        <v>6910</v>
      </c>
      <c r="K42" t="s">
        <v>12548</v>
      </c>
      <c r="L42" t="s">
        <v>2204</v>
      </c>
      <c r="M42" t="s">
        <v>1736</v>
      </c>
      <c r="N42" t="s">
        <v>12549</v>
      </c>
      <c r="O42" t="s">
        <v>12550</v>
      </c>
      <c r="P42" t="s">
        <v>12551</v>
      </c>
      <c r="Q42" t="s">
        <v>209</v>
      </c>
      <c r="R42" t="s">
        <v>2653</v>
      </c>
      <c r="S42" t="s">
        <v>1228</v>
      </c>
      <c r="T42" t="s">
        <v>2126</v>
      </c>
      <c r="U42" t="s">
        <v>12551</v>
      </c>
      <c r="V42" t="s">
        <v>130</v>
      </c>
      <c r="W42" t="s">
        <v>1293</v>
      </c>
      <c r="X42" t="s">
        <v>1074</v>
      </c>
      <c r="Y42" t="s">
        <v>418</v>
      </c>
      <c r="Z42" t="s">
        <v>418</v>
      </c>
      <c r="AA42" t="s">
        <v>7740</v>
      </c>
      <c r="AC42">
        <v>6</v>
      </c>
      <c r="AD42" t="s">
        <v>2130</v>
      </c>
      <c r="AE42" t="s">
        <v>2130</v>
      </c>
      <c r="AF42" t="s">
        <v>2131</v>
      </c>
      <c r="AG42" t="s">
        <v>12552</v>
      </c>
      <c r="AH42" t="s">
        <v>32463</v>
      </c>
      <c r="AI42" t="s">
        <v>32464</v>
      </c>
      <c r="AK42">
        <v>6</v>
      </c>
      <c r="AL42" t="s">
        <v>32398</v>
      </c>
      <c r="AM42" t="s">
        <v>32399</v>
      </c>
      <c r="AN42" t="s">
        <v>953</v>
      </c>
      <c r="AO42" t="s">
        <v>32465</v>
      </c>
      <c r="BM42" s="162"/>
    </row>
    <row r="43" spans="1:65" ht="20.149999999999999" customHeight="1">
      <c r="A43" s="179" t="str">
        <f t="shared" si="0"/>
        <v>㈜경북환경 연료전환(B-C유 → LPG)을 통한 온실가스 배출 감축사업</v>
      </c>
      <c r="B43" s="179" t="str">
        <f t="shared" si="1"/>
        <v>협의검토중</v>
      </c>
      <c r="C43">
        <v>1006</v>
      </c>
      <c r="D43" t="s">
        <v>31695</v>
      </c>
      <c r="E43" t="s">
        <v>12626</v>
      </c>
      <c r="F43" t="s">
        <v>12627</v>
      </c>
      <c r="G43" t="s">
        <v>12626</v>
      </c>
      <c r="H43" t="s">
        <v>12628</v>
      </c>
      <c r="I43" t="s">
        <v>6910</v>
      </c>
      <c r="K43" t="s">
        <v>12629</v>
      </c>
      <c r="L43" t="s">
        <v>12630</v>
      </c>
      <c r="M43" t="s">
        <v>2758</v>
      </c>
      <c r="N43" t="s">
        <v>12631</v>
      </c>
      <c r="O43" t="s">
        <v>12632</v>
      </c>
      <c r="P43" t="s">
        <v>12656</v>
      </c>
      <c r="Q43" t="s">
        <v>209</v>
      </c>
      <c r="R43" t="s">
        <v>1462</v>
      </c>
      <c r="S43" t="s">
        <v>1228</v>
      </c>
      <c r="T43" t="s">
        <v>2126</v>
      </c>
      <c r="U43" t="s">
        <v>12656</v>
      </c>
      <c r="V43" t="s">
        <v>130</v>
      </c>
      <c r="W43" t="s">
        <v>1293</v>
      </c>
      <c r="X43" t="s">
        <v>12634</v>
      </c>
      <c r="Y43" t="s">
        <v>418</v>
      </c>
      <c r="Z43" t="s">
        <v>418</v>
      </c>
      <c r="AA43" t="s">
        <v>12657</v>
      </c>
      <c r="AC43">
        <v>171</v>
      </c>
      <c r="AD43" t="s">
        <v>2130</v>
      </c>
      <c r="AE43" t="s">
        <v>2130</v>
      </c>
      <c r="AF43" t="s">
        <v>2131</v>
      </c>
      <c r="AG43" t="s">
        <v>12636</v>
      </c>
      <c r="AH43" t="s">
        <v>32466</v>
      </c>
      <c r="AI43" t="s">
        <v>32467</v>
      </c>
      <c r="AK43">
        <v>171</v>
      </c>
      <c r="AL43" t="s">
        <v>32398</v>
      </c>
      <c r="AM43" t="s">
        <v>32399</v>
      </c>
      <c r="AN43" t="s">
        <v>953</v>
      </c>
      <c r="AO43" t="s">
        <v>32468</v>
      </c>
      <c r="BM43" s="162"/>
    </row>
    <row r="44" spans="1:65" ht="20.149999999999999" customHeight="1">
      <c r="A44" s="179" t="str">
        <f t="shared" si="0"/>
        <v>(주)제일기업 연료전환(B-C유 → LPG)을 통한 온실가스 배출 감축사업</v>
      </c>
      <c r="B44" s="179" t="str">
        <f t="shared" si="1"/>
        <v>협의검토중</v>
      </c>
      <c r="C44">
        <v>1005</v>
      </c>
      <c r="D44" t="s">
        <v>31695</v>
      </c>
      <c r="E44" t="s">
        <v>7867</v>
      </c>
      <c r="F44" t="s">
        <v>7868</v>
      </c>
      <c r="G44" t="s">
        <v>7867</v>
      </c>
      <c r="H44" t="s">
        <v>7869</v>
      </c>
      <c r="I44" t="s">
        <v>6910</v>
      </c>
      <c r="K44" t="s">
        <v>7870</v>
      </c>
      <c r="L44" t="s">
        <v>3572</v>
      </c>
      <c r="M44" t="s">
        <v>7871</v>
      </c>
      <c r="N44" t="s">
        <v>7872</v>
      </c>
      <c r="O44" t="s">
        <v>7873</v>
      </c>
      <c r="P44" t="s">
        <v>7874</v>
      </c>
      <c r="Q44" t="s">
        <v>209</v>
      </c>
      <c r="R44" t="s">
        <v>2653</v>
      </c>
      <c r="S44" t="s">
        <v>1228</v>
      </c>
      <c r="T44" t="s">
        <v>2126</v>
      </c>
      <c r="U44" t="s">
        <v>7874</v>
      </c>
      <c r="V44" t="s">
        <v>130</v>
      </c>
      <c r="W44" t="s">
        <v>1293</v>
      </c>
      <c r="X44" t="s">
        <v>7875</v>
      </c>
      <c r="Y44" t="s">
        <v>418</v>
      </c>
      <c r="Z44" t="s">
        <v>418</v>
      </c>
      <c r="AA44" t="s">
        <v>7876</v>
      </c>
      <c r="AC44">
        <v>76</v>
      </c>
      <c r="AD44" t="s">
        <v>2130</v>
      </c>
      <c r="AE44" t="s">
        <v>2130</v>
      </c>
      <c r="AF44" t="s">
        <v>2131</v>
      </c>
      <c r="AG44" t="s">
        <v>7877</v>
      </c>
      <c r="AH44" t="s">
        <v>32469</v>
      </c>
      <c r="AI44" t="s">
        <v>32470</v>
      </c>
      <c r="AK44">
        <v>76</v>
      </c>
      <c r="AL44" t="s">
        <v>32398</v>
      </c>
      <c r="AM44" t="s">
        <v>32399</v>
      </c>
      <c r="AN44" t="s">
        <v>953</v>
      </c>
      <c r="AO44" t="s">
        <v>32471</v>
      </c>
      <c r="BM44" s="162"/>
    </row>
    <row r="45" spans="1:65" ht="20.149999999999999" customHeight="1">
      <c r="A45" s="179" t="str">
        <f t="shared" si="0"/>
        <v>농산아스콘㈜ 연료전환(B-C유, 감압정제유→LPG)을 통한 온실가스 배출 감축사업</v>
      </c>
      <c r="B45" s="179" t="str">
        <f t="shared" si="1"/>
        <v>협의검토중</v>
      </c>
      <c r="C45">
        <v>1004</v>
      </c>
      <c r="D45" t="s">
        <v>31695</v>
      </c>
      <c r="E45" t="s">
        <v>12538</v>
      </c>
      <c r="F45" t="s">
        <v>12539</v>
      </c>
      <c r="G45" t="s">
        <v>12538</v>
      </c>
      <c r="H45" t="s">
        <v>12540</v>
      </c>
      <c r="I45" t="s">
        <v>6910</v>
      </c>
      <c r="K45" t="s">
        <v>12541</v>
      </c>
      <c r="L45" t="s">
        <v>2554</v>
      </c>
      <c r="M45" t="s">
        <v>2191</v>
      </c>
      <c r="N45" t="s">
        <v>9952</v>
      </c>
      <c r="O45" t="s">
        <v>12542</v>
      </c>
      <c r="P45" t="s">
        <v>12543</v>
      </c>
      <c r="Q45" t="s">
        <v>209</v>
      </c>
      <c r="R45" t="s">
        <v>2653</v>
      </c>
      <c r="S45" t="s">
        <v>1228</v>
      </c>
      <c r="T45" t="s">
        <v>2126</v>
      </c>
      <c r="U45" t="s">
        <v>12543</v>
      </c>
      <c r="V45" t="s">
        <v>130</v>
      </c>
      <c r="W45" t="s">
        <v>1293</v>
      </c>
      <c r="X45" t="s">
        <v>9955</v>
      </c>
      <c r="Y45" t="s">
        <v>418</v>
      </c>
      <c r="Z45" t="s">
        <v>418</v>
      </c>
      <c r="AA45" t="s">
        <v>9956</v>
      </c>
      <c r="AC45">
        <v>30</v>
      </c>
      <c r="AD45" t="s">
        <v>2130</v>
      </c>
      <c r="AE45" t="s">
        <v>2130</v>
      </c>
      <c r="AF45" t="s">
        <v>2131</v>
      </c>
      <c r="AG45" t="s">
        <v>12544</v>
      </c>
      <c r="AH45" t="s">
        <v>32472</v>
      </c>
      <c r="AI45" t="s">
        <v>32473</v>
      </c>
      <c r="AK45">
        <v>30</v>
      </c>
      <c r="AL45" t="s">
        <v>32398</v>
      </c>
      <c r="AM45" t="s">
        <v>32399</v>
      </c>
      <c r="AN45" t="s">
        <v>953</v>
      </c>
      <c r="AO45" t="s">
        <v>32474</v>
      </c>
      <c r="BM45" s="162"/>
    </row>
    <row r="46" spans="1:65" ht="20.149999999999999" customHeight="1">
      <c r="A46" s="179" t="str">
        <f t="shared" si="0"/>
        <v>주식회사 창성 연료전환(B-C유 → LPG)을 통한 온실가스 배출 감축사업</v>
      </c>
      <c r="B46" s="179" t="str">
        <f t="shared" si="1"/>
        <v>협의검토중</v>
      </c>
      <c r="C46">
        <v>1003</v>
      </c>
      <c r="D46" t="s">
        <v>31695</v>
      </c>
      <c r="E46" t="s">
        <v>6921</v>
      </c>
      <c r="F46" t="s">
        <v>6922</v>
      </c>
      <c r="G46" t="s">
        <v>6923</v>
      </c>
      <c r="H46" t="s">
        <v>13034</v>
      </c>
      <c r="I46" t="s">
        <v>6910</v>
      </c>
      <c r="K46" t="s">
        <v>6925</v>
      </c>
      <c r="M46" t="s">
        <v>2191</v>
      </c>
      <c r="N46" t="s">
        <v>6926</v>
      </c>
      <c r="O46" t="s">
        <v>6912</v>
      </c>
      <c r="P46" t="s">
        <v>6927</v>
      </c>
      <c r="Q46" t="s">
        <v>209</v>
      </c>
      <c r="R46" t="s">
        <v>1462</v>
      </c>
      <c r="S46" t="s">
        <v>1228</v>
      </c>
      <c r="T46" t="s">
        <v>2126</v>
      </c>
      <c r="U46" t="s">
        <v>6927</v>
      </c>
      <c r="V46" t="s">
        <v>130</v>
      </c>
      <c r="W46" t="s">
        <v>1293</v>
      </c>
      <c r="X46" t="s">
        <v>6914</v>
      </c>
      <c r="Y46" t="s">
        <v>418</v>
      </c>
      <c r="Z46" t="s">
        <v>418</v>
      </c>
      <c r="AA46" t="s">
        <v>6928</v>
      </c>
      <c r="AC46">
        <v>124</v>
      </c>
      <c r="AD46" t="s">
        <v>2130</v>
      </c>
      <c r="AE46" t="s">
        <v>2130</v>
      </c>
      <c r="AF46" t="s">
        <v>2131</v>
      </c>
      <c r="AG46" t="s">
        <v>6929</v>
      </c>
      <c r="AH46" t="s">
        <v>32475</v>
      </c>
      <c r="AI46" t="s">
        <v>32476</v>
      </c>
      <c r="AK46">
        <v>124</v>
      </c>
      <c r="AL46" t="s">
        <v>32398</v>
      </c>
      <c r="AM46" t="s">
        <v>32399</v>
      </c>
      <c r="AN46" t="s">
        <v>953</v>
      </c>
      <c r="AO46" t="s">
        <v>32477</v>
      </c>
      <c r="BM46" s="162"/>
    </row>
    <row r="47" spans="1:65" ht="20.149999999999999" customHeight="1">
      <c r="A47" s="179" t="str">
        <f t="shared" si="0"/>
        <v>㈜공영사 연료전환(B-C유 → LPG)을 통한 온실가스 배출 감축사업</v>
      </c>
      <c r="B47" s="179" t="str">
        <f t="shared" si="1"/>
        <v>보완3차_검토중</v>
      </c>
      <c r="C47">
        <v>1002</v>
      </c>
      <c r="D47" t="s">
        <v>31695</v>
      </c>
      <c r="E47" t="s">
        <v>7855</v>
      </c>
      <c r="F47" t="s">
        <v>7856</v>
      </c>
      <c r="G47" t="s">
        <v>7855</v>
      </c>
      <c r="H47" t="s">
        <v>7857</v>
      </c>
      <c r="I47" t="s">
        <v>6910</v>
      </c>
      <c r="K47" t="s">
        <v>7858</v>
      </c>
      <c r="L47" t="s">
        <v>2204</v>
      </c>
      <c r="M47" t="s">
        <v>1736</v>
      </c>
      <c r="N47" t="s">
        <v>7859</v>
      </c>
      <c r="O47" t="s">
        <v>7860</v>
      </c>
      <c r="P47" t="s">
        <v>7861</v>
      </c>
      <c r="Q47" t="s">
        <v>209</v>
      </c>
      <c r="R47" t="s">
        <v>1462</v>
      </c>
      <c r="S47" t="s">
        <v>1228</v>
      </c>
      <c r="T47" t="s">
        <v>2126</v>
      </c>
      <c r="U47" t="s">
        <v>7861</v>
      </c>
      <c r="V47" t="s">
        <v>130</v>
      </c>
      <c r="W47" t="s">
        <v>1293</v>
      </c>
      <c r="X47" t="s">
        <v>7862</v>
      </c>
      <c r="Y47" t="s">
        <v>418</v>
      </c>
      <c r="Z47" t="s">
        <v>418</v>
      </c>
      <c r="AA47" t="s">
        <v>7863</v>
      </c>
      <c r="AC47">
        <v>586</v>
      </c>
      <c r="AD47" t="s">
        <v>2130</v>
      </c>
      <c r="AE47" t="s">
        <v>2130</v>
      </c>
      <c r="AF47" t="s">
        <v>2131</v>
      </c>
      <c r="AG47" t="s">
        <v>7864</v>
      </c>
      <c r="AH47" t="s">
        <v>7865</v>
      </c>
      <c r="AI47" t="s">
        <v>32478</v>
      </c>
      <c r="AK47">
        <v>586</v>
      </c>
      <c r="AL47" t="s">
        <v>32479</v>
      </c>
      <c r="AM47" t="s">
        <v>32399</v>
      </c>
      <c r="AN47" t="s">
        <v>953</v>
      </c>
      <c r="AO47" t="s">
        <v>32480</v>
      </c>
      <c r="BM47" s="162"/>
    </row>
    <row r="48" spans="1:65" ht="20.149999999999999" customHeight="1">
      <c r="A48" s="179" t="str">
        <f t="shared" si="0"/>
        <v>방태산업(주) 연료 전환(B-C유에서 LPG)을 통한 온실가스 배출 감축사업</v>
      </c>
      <c r="B48" s="179" t="str">
        <f t="shared" si="1"/>
        <v>보완3차_검토중</v>
      </c>
      <c r="C48">
        <v>1001</v>
      </c>
      <c r="D48" t="s">
        <v>31695</v>
      </c>
      <c r="E48" t="s">
        <v>12585</v>
      </c>
      <c r="F48" t="s">
        <v>12586</v>
      </c>
      <c r="G48" t="s">
        <v>12585</v>
      </c>
      <c r="H48" t="s">
        <v>12587</v>
      </c>
      <c r="I48" t="s">
        <v>6910</v>
      </c>
      <c r="K48" t="s">
        <v>12588</v>
      </c>
      <c r="L48" t="s">
        <v>2204</v>
      </c>
      <c r="M48" t="s">
        <v>1483</v>
      </c>
      <c r="N48" t="s">
        <v>12589</v>
      </c>
      <c r="O48" t="s">
        <v>7860</v>
      </c>
      <c r="P48" t="s">
        <v>12590</v>
      </c>
      <c r="Q48" t="s">
        <v>209</v>
      </c>
      <c r="R48" t="s">
        <v>1462</v>
      </c>
      <c r="S48" t="s">
        <v>1228</v>
      </c>
      <c r="T48" t="s">
        <v>2126</v>
      </c>
      <c r="U48" t="s">
        <v>12590</v>
      </c>
      <c r="V48" t="s">
        <v>130</v>
      </c>
      <c r="W48" t="s">
        <v>1293</v>
      </c>
      <c r="X48" t="s">
        <v>12591</v>
      </c>
      <c r="Y48" t="s">
        <v>418</v>
      </c>
      <c r="Z48" t="s">
        <v>418</v>
      </c>
      <c r="AA48" t="s">
        <v>12592</v>
      </c>
      <c r="AC48">
        <v>640</v>
      </c>
      <c r="AD48" t="s">
        <v>2130</v>
      </c>
      <c r="AE48" t="s">
        <v>2130</v>
      </c>
      <c r="AF48" t="s">
        <v>2131</v>
      </c>
      <c r="AG48" t="s">
        <v>12593</v>
      </c>
      <c r="AH48" t="s">
        <v>12594</v>
      </c>
      <c r="AI48" t="s">
        <v>32481</v>
      </c>
      <c r="AK48">
        <v>640</v>
      </c>
      <c r="AL48" t="s">
        <v>32479</v>
      </c>
      <c r="AM48" t="s">
        <v>32399</v>
      </c>
      <c r="AN48" t="s">
        <v>953</v>
      </c>
      <c r="AO48" t="s">
        <v>32482</v>
      </c>
      <c r="BM48" s="162"/>
    </row>
    <row r="49" spans="1:65" ht="20.149999999999999" customHeight="1">
      <c r="A49" s="179" t="str">
        <f t="shared" si="0"/>
        <v>주식회사 정석케미칼 외 4개사의 인버터 공기압축기 교체를 통한 온실가스 감축사업</v>
      </c>
      <c r="B49" s="179" t="str">
        <f t="shared" si="1"/>
        <v>검토필요</v>
      </c>
      <c r="C49">
        <v>1000</v>
      </c>
      <c r="D49" t="s">
        <v>31695</v>
      </c>
      <c r="E49" t="s">
        <v>7114</v>
      </c>
      <c r="F49" t="s">
        <v>7115</v>
      </c>
      <c r="G49" t="s">
        <v>7114</v>
      </c>
      <c r="H49" t="s">
        <v>32483</v>
      </c>
      <c r="I49" t="s">
        <v>6910</v>
      </c>
      <c r="K49" t="s">
        <v>10574</v>
      </c>
      <c r="L49" t="s">
        <v>12738</v>
      </c>
      <c r="M49" t="s">
        <v>1863</v>
      </c>
      <c r="N49" t="s">
        <v>12739</v>
      </c>
      <c r="O49" t="s">
        <v>12740</v>
      </c>
      <c r="P49" t="s">
        <v>32484</v>
      </c>
      <c r="Q49" t="s">
        <v>215</v>
      </c>
      <c r="R49" t="s">
        <v>2653</v>
      </c>
      <c r="S49" t="s">
        <v>1228</v>
      </c>
      <c r="T49" t="s">
        <v>2126</v>
      </c>
      <c r="U49" t="s">
        <v>32484</v>
      </c>
      <c r="V49" t="s">
        <v>130</v>
      </c>
      <c r="W49" t="s">
        <v>1293</v>
      </c>
      <c r="X49" t="s">
        <v>32485</v>
      </c>
      <c r="Y49" t="s">
        <v>418</v>
      </c>
      <c r="Z49" t="s">
        <v>418</v>
      </c>
      <c r="AA49" t="s">
        <v>32486</v>
      </c>
      <c r="AC49">
        <v>463</v>
      </c>
      <c r="AD49" t="s">
        <v>2130</v>
      </c>
      <c r="AE49" t="s">
        <v>2130</v>
      </c>
      <c r="AF49" t="s">
        <v>2210</v>
      </c>
      <c r="AG49" t="s">
        <v>10703</v>
      </c>
      <c r="AH49" t="s">
        <v>10929</v>
      </c>
      <c r="AI49" t="s">
        <v>32487</v>
      </c>
      <c r="AK49">
        <v>463</v>
      </c>
      <c r="AL49" t="s">
        <v>32488</v>
      </c>
      <c r="AM49" t="s">
        <v>31756</v>
      </c>
      <c r="AN49" t="s">
        <v>953</v>
      </c>
      <c r="AO49" t="s">
        <v>32489</v>
      </c>
      <c r="BM49" s="162"/>
    </row>
    <row r="50" spans="1:65" ht="20.149999999999999" customHeight="1">
      <c r="A50" s="179" t="str">
        <f t="shared" si="0"/>
        <v>(주)금창4공장 외 4개사의 인버터 공기압축기 교체를 통한 온실가스 감축사업</v>
      </c>
      <c r="B50" s="179" t="str">
        <f t="shared" si="1"/>
        <v>검토필요</v>
      </c>
      <c r="C50">
        <v>999</v>
      </c>
      <c r="D50" t="s">
        <v>31695</v>
      </c>
      <c r="E50" t="s">
        <v>7114</v>
      </c>
      <c r="F50" t="s">
        <v>7115</v>
      </c>
      <c r="G50" t="s">
        <v>7114</v>
      </c>
      <c r="H50" t="s">
        <v>32490</v>
      </c>
      <c r="I50" t="s">
        <v>6910</v>
      </c>
      <c r="K50" t="s">
        <v>10574</v>
      </c>
      <c r="L50" t="s">
        <v>12738</v>
      </c>
      <c r="M50" t="s">
        <v>1863</v>
      </c>
      <c r="N50" t="s">
        <v>12739</v>
      </c>
      <c r="O50" t="s">
        <v>12740</v>
      </c>
      <c r="P50" t="s">
        <v>32491</v>
      </c>
      <c r="Q50" t="s">
        <v>215</v>
      </c>
      <c r="R50" t="s">
        <v>2653</v>
      </c>
      <c r="S50" t="s">
        <v>1228</v>
      </c>
      <c r="T50" t="s">
        <v>2126</v>
      </c>
      <c r="U50" t="s">
        <v>32491</v>
      </c>
      <c r="V50" t="s">
        <v>130</v>
      </c>
      <c r="W50" t="s">
        <v>1293</v>
      </c>
      <c r="X50" t="s">
        <v>32492</v>
      </c>
      <c r="Y50" t="s">
        <v>418</v>
      </c>
      <c r="Z50" t="s">
        <v>418</v>
      </c>
      <c r="AA50" t="s">
        <v>32493</v>
      </c>
      <c r="AC50">
        <v>462</v>
      </c>
      <c r="AD50" t="s">
        <v>2130</v>
      </c>
      <c r="AE50" t="s">
        <v>2130</v>
      </c>
      <c r="AF50" t="s">
        <v>2210</v>
      </c>
      <c r="AG50" t="s">
        <v>10703</v>
      </c>
      <c r="AH50" t="s">
        <v>10929</v>
      </c>
      <c r="AI50" t="s">
        <v>32487</v>
      </c>
      <c r="AK50">
        <v>462</v>
      </c>
      <c r="AL50" t="s">
        <v>32488</v>
      </c>
      <c r="AM50" t="s">
        <v>31756</v>
      </c>
      <c r="AN50" t="s">
        <v>953</v>
      </c>
      <c r="AO50" t="s">
        <v>32494</v>
      </c>
      <c r="BM50" s="162"/>
    </row>
    <row r="51" spans="1:65" ht="20.149999999999999" customHeight="1">
      <c r="A51" s="179" t="str">
        <f t="shared" si="0"/>
        <v>(주)케이제이 외 5개사의 인버터 공기압축기 교체를 통한 온실가스 감축사업</v>
      </c>
      <c r="B51" s="179" t="str">
        <f t="shared" si="1"/>
        <v>검토필요</v>
      </c>
      <c r="C51">
        <v>998</v>
      </c>
      <c r="D51" t="s">
        <v>31695</v>
      </c>
      <c r="E51" t="s">
        <v>7114</v>
      </c>
      <c r="F51" t="s">
        <v>7115</v>
      </c>
      <c r="G51" t="s">
        <v>7114</v>
      </c>
      <c r="H51" t="s">
        <v>32495</v>
      </c>
      <c r="I51" t="s">
        <v>6910</v>
      </c>
      <c r="K51" t="s">
        <v>10574</v>
      </c>
      <c r="L51" t="s">
        <v>12738</v>
      </c>
      <c r="M51" t="s">
        <v>1863</v>
      </c>
      <c r="N51" t="s">
        <v>12739</v>
      </c>
      <c r="O51" t="s">
        <v>12740</v>
      </c>
      <c r="P51" t="s">
        <v>32496</v>
      </c>
      <c r="Q51" t="s">
        <v>215</v>
      </c>
      <c r="R51" t="s">
        <v>2653</v>
      </c>
      <c r="S51" t="s">
        <v>1228</v>
      </c>
      <c r="T51" t="s">
        <v>2126</v>
      </c>
      <c r="U51" t="s">
        <v>32496</v>
      </c>
      <c r="V51" t="s">
        <v>130</v>
      </c>
      <c r="W51" t="s">
        <v>1293</v>
      </c>
      <c r="X51" t="s">
        <v>32492</v>
      </c>
      <c r="Y51" t="s">
        <v>418</v>
      </c>
      <c r="Z51" t="s">
        <v>418</v>
      </c>
      <c r="AA51" t="s">
        <v>32486</v>
      </c>
      <c r="AC51">
        <v>485</v>
      </c>
      <c r="AD51" t="s">
        <v>2130</v>
      </c>
      <c r="AE51" t="s">
        <v>2130</v>
      </c>
      <c r="AF51" t="s">
        <v>2210</v>
      </c>
      <c r="AG51" t="s">
        <v>10703</v>
      </c>
      <c r="AH51" t="s">
        <v>10929</v>
      </c>
      <c r="AI51" t="s">
        <v>32487</v>
      </c>
      <c r="AK51">
        <v>485</v>
      </c>
      <c r="AL51" t="s">
        <v>32488</v>
      </c>
      <c r="AM51" t="s">
        <v>31756</v>
      </c>
      <c r="AN51" t="s">
        <v>953</v>
      </c>
      <c r="AO51" t="s">
        <v>32497</v>
      </c>
      <c r="BM51" s="162"/>
    </row>
    <row r="52" spans="1:65" ht="20.149999999999999" customHeight="1">
      <c r="A52" s="179" t="str">
        <f t="shared" si="0"/>
        <v>고효율 공기압축기 설치로 온실가스 배출 감축사업</v>
      </c>
      <c r="B52" s="179" t="str">
        <f t="shared" si="1"/>
        <v>보완1차_보완중</v>
      </c>
      <c r="C52">
        <v>997</v>
      </c>
      <c r="D52" t="s">
        <v>31695</v>
      </c>
      <c r="E52" t="s">
        <v>32498</v>
      </c>
      <c r="F52" t="s">
        <v>32499</v>
      </c>
      <c r="G52" t="s">
        <v>32498</v>
      </c>
      <c r="H52" t="s">
        <v>32500</v>
      </c>
      <c r="I52" t="s">
        <v>6910</v>
      </c>
      <c r="K52" t="s">
        <v>32501</v>
      </c>
      <c r="L52" t="s">
        <v>2204</v>
      </c>
      <c r="M52" t="s">
        <v>1736</v>
      </c>
      <c r="N52" t="s">
        <v>32502</v>
      </c>
      <c r="O52" t="s">
        <v>32503</v>
      </c>
      <c r="P52" t="s">
        <v>32504</v>
      </c>
      <c r="Q52" t="s">
        <v>209</v>
      </c>
      <c r="R52" t="s">
        <v>1462</v>
      </c>
      <c r="S52" t="s">
        <v>1228</v>
      </c>
      <c r="T52" t="s">
        <v>2126</v>
      </c>
      <c r="U52" t="s">
        <v>32504</v>
      </c>
      <c r="V52" t="s">
        <v>130</v>
      </c>
      <c r="W52" t="s">
        <v>1293</v>
      </c>
      <c r="X52" t="s">
        <v>32505</v>
      </c>
      <c r="Y52" t="s">
        <v>418</v>
      </c>
      <c r="Z52" t="s">
        <v>418</v>
      </c>
      <c r="AA52" t="s">
        <v>32506</v>
      </c>
      <c r="AC52">
        <v>912</v>
      </c>
      <c r="AD52" t="s">
        <v>2130</v>
      </c>
      <c r="AE52" t="s">
        <v>2130</v>
      </c>
      <c r="AF52" t="s">
        <v>2210</v>
      </c>
      <c r="AG52" t="s">
        <v>32498</v>
      </c>
      <c r="AH52" t="s">
        <v>32507</v>
      </c>
      <c r="AI52" t="s">
        <v>32508</v>
      </c>
      <c r="AK52">
        <v>912</v>
      </c>
      <c r="AL52" t="s">
        <v>32509</v>
      </c>
      <c r="AM52" t="s">
        <v>32510</v>
      </c>
      <c r="AN52" t="s">
        <v>953</v>
      </c>
      <c r="AO52" t="s">
        <v>32511</v>
      </c>
      <c r="BM52" s="162"/>
    </row>
    <row r="53" spans="1:65" ht="20.149999999999999" customHeight="1">
      <c r="A53" s="179" t="str">
        <f t="shared" si="0"/>
        <v>거산테크 고효율 공기압축기 교체사업</v>
      </c>
      <c r="B53" s="179" t="str">
        <f t="shared" si="1"/>
        <v>검토필요</v>
      </c>
      <c r="C53">
        <v>996</v>
      </c>
      <c r="D53" t="s">
        <v>31695</v>
      </c>
      <c r="E53" t="s">
        <v>32512</v>
      </c>
      <c r="F53" t="s">
        <v>32513</v>
      </c>
      <c r="G53" t="s">
        <v>32514</v>
      </c>
      <c r="H53" t="s">
        <v>32515</v>
      </c>
      <c r="I53" t="s">
        <v>6910</v>
      </c>
      <c r="K53" t="s">
        <v>6648</v>
      </c>
      <c r="L53" t="s">
        <v>2413</v>
      </c>
      <c r="M53" t="s">
        <v>1937</v>
      </c>
      <c r="N53" t="s">
        <v>32516</v>
      </c>
      <c r="O53" t="s">
        <v>32517</v>
      </c>
      <c r="P53" t="s">
        <v>32518</v>
      </c>
      <c r="Q53" t="s">
        <v>209</v>
      </c>
      <c r="R53" t="s">
        <v>2653</v>
      </c>
      <c r="S53" t="s">
        <v>1228</v>
      </c>
      <c r="T53" t="s">
        <v>2126</v>
      </c>
      <c r="U53" t="s">
        <v>32518</v>
      </c>
      <c r="V53" t="s">
        <v>130</v>
      </c>
      <c r="W53" t="s">
        <v>1293</v>
      </c>
      <c r="X53" t="s">
        <v>32519</v>
      </c>
      <c r="Y53" t="s">
        <v>418</v>
      </c>
      <c r="Z53" t="s">
        <v>418</v>
      </c>
      <c r="AA53" t="s">
        <v>32520</v>
      </c>
      <c r="AC53">
        <v>40</v>
      </c>
      <c r="AD53" t="s">
        <v>2130</v>
      </c>
      <c r="AE53" t="s">
        <v>2130</v>
      </c>
      <c r="AF53" t="s">
        <v>2210</v>
      </c>
      <c r="AG53" t="s">
        <v>32512</v>
      </c>
      <c r="AH53" t="s">
        <v>32521</v>
      </c>
      <c r="AI53" t="s">
        <v>32522</v>
      </c>
      <c r="AK53">
        <v>40</v>
      </c>
      <c r="AL53" t="s">
        <v>32523</v>
      </c>
      <c r="AM53" t="s">
        <v>32524</v>
      </c>
      <c r="AN53" t="s">
        <v>953</v>
      </c>
      <c r="AO53" t="s">
        <v>32525</v>
      </c>
      <c r="BM53" s="162"/>
    </row>
    <row r="54" spans="1:65" ht="20.149999999999999" customHeight="1">
      <c r="A54" s="179" t="str">
        <f t="shared" si="0"/>
        <v>(주)인목 고효율공기압축기 교체 사업</v>
      </c>
      <c r="B54" s="179" t="str">
        <f t="shared" si="1"/>
        <v>검토필요</v>
      </c>
      <c r="C54">
        <v>995</v>
      </c>
      <c r="D54" t="s">
        <v>31695</v>
      </c>
      <c r="E54" t="s">
        <v>32526</v>
      </c>
      <c r="F54" t="s">
        <v>32527</v>
      </c>
      <c r="G54" t="s">
        <v>32526</v>
      </c>
      <c r="H54" t="s">
        <v>32528</v>
      </c>
      <c r="I54" t="s">
        <v>6910</v>
      </c>
      <c r="K54" t="s">
        <v>32529</v>
      </c>
      <c r="L54" t="s">
        <v>32530</v>
      </c>
      <c r="M54" t="s">
        <v>2500</v>
      </c>
      <c r="N54" t="s">
        <v>32531</v>
      </c>
      <c r="O54" t="s">
        <v>32532</v>
      </c>
      <c r="P54" t="s">
        <v>32533</v>
      </c>
      <c r="Q54" t="s">
        <v>209</v>
      </c>
      <c r="R54" t="s">
        <v>2653</v>
      </c>
      <c r="S54" t="s">
        <v>1228</v>
      </c>
      <c r="T54" t="s">
        <v>2126</v>
      </c>
      <c r="U54" t="s">
        <v>32533</v>
      </c>
      <c r="V54" t="s">
        <v>130</v>
      </c>
      <c r="W54" t="s">
        <v>1293</v>
      </c>
      <c r="X54" t="s">
        <v>32519</v>
      </c>
      <c r="Y54" t="s">
        <v>418</v>
      </c>
      <c r="Z54" t="s">
        <v>418</v>
      </c>
      <c r="AA54" t="s">
        <v>32534</v>
      </c>
      <c r="AC54">
        <v>40</v>
      </c>
      <c r="AD54" t="s">
        <v>2130</v>
      </c>
      <c r="AE54" t="s">
        <v>2130</v>
      </c>
      <c r="AF54" t="s">
        <v>2210</v>
      </c>
      <c r="AG54" t="s">
        <v>32526</v>
      </c>
      <c r="AH54" t="s">
        <v>32535</v>
      </c>
      <c r="AI54" t="s">
        <v>32536</v>
      </c>
      <c r="AK54">
        <v>40</v>
      </c>
      <c r="AL54" t="s">
        <v>32523</v>
      </c>
      <c r="AM54" t="s">
        <v>32524</v>
      </c>
      <c r="AN54" t="s">
        <v>953</v>
      </c>
      <c r="AO54" t="s">
        <v>32537</v>
      </c>
      <c r="BM54" s="162"/>
    </row>
    <row r="55" spans="1:65" ht="20.149999999999999" customHeight="1">
      <c r="A55" s="179" t="str">
        <f t="shared" si="0"/>
        <v>하이즈항공주식회사 진주공장 외 2개사의 고효율 공기압축기 교체를 통한 온실가스 감축사업</v>
      </c>
      <c r="B55" s="179" t="str">
        <f t="shared" si="1"/>
        <v>승인</v>
      </c>
      <c r="C55">
        <v>994</v>
      </c>
      <c r="D55" t="s">
        <v>31695</v>
      </c>
      <c r="E55" t="s">
        <v>228</v>
      </c>
      <c r="F55" t="s">
        <v>9788</v>
      </c>
      <c r="G55" t="s">
        <v>228</v>
      </c>
      <c r="H55" t="s">
        <v>10080</v>
      </c>
      <c r="I55" t="s">
        <v>6910</v>
      </c>
      <c r="K55" t="s">
        <v>12279</v>
      </c>
      <c r="L55" t="s">
        <v>2426</v>
      </c>
      <c r="M55" t="s">
        <v>1863</v>
      </c>
      <c r="N55" t="s">
        <v>9791</v>
      </c>
      <c r="O55" t="s">
        <v>9792</v>
      </c>
      <c r="P55" t="s">
        <v>12309</v>
      </c>
      <c r="Q55" t="s">
        <v>215</v>
      </c>
      <c r="R55" t="s">
        <v>2653</v>
      </c>
      <c r="S55" t="s">
        <v>1228</v>
      </c>
      <c r="T55" t="s">
        <v>2126</v>
      </c>
      <c r="U55" t="s">
        <v>12309</v>
      </c>
      <c r="V55" t="s">
        <v>130</v>
      </c>
      <c r="W55" t="s">
        <v>1293</v>
      </c>
      <c r="X55" t="s">
        <v>12310</v>
      </c>
      <c r="Y55" t="s">
        <v>418</v>
      </c>
      <c r="Z55" t="s">
        <v>418</v>
      </c>
      <c r="AA55" t="s">
        <v>31880</v>
      </c>
      <c r="AC55">
        <v>242</v>
      </c>
      <c r="AD55" t="s">
        <v>2130</v>
      </c>
      <c r="AE55" t="s">
        <v>2130</v>
      </c>
      <c r="AF55" t="s">
        <v>2210</v>
      </c>
      <c r="AG55" t="s">
        <v>12312</v>
      </c>
      <c r="AH55" t="s">
        <v>12313</v>
      </c>
      <c r="AI55" t="s">
        <v>12314</v>
      </c>
      <c r="AJ55" t="s">
        <v>12315</v>
      </c>
      <c r="AK55">
        <v>242</v>
      </c>
      <c r="AL55" t="s">
        <v>32538</v>
      </c>
      <c r="AM55" t="s">
        <v>31761</v>
      </c>
      <c r="AN55" t="s">
        <v>953</v>
      </c>
      <c r="AO55" t="s">
        <v>32539</v>
      </c>
      <c r="BM55" s="162"/>
    </row>
    <row r="56" spans="1:65" ht="20.149999999999999" customHeight="1">
      <c r="A56" s="179" t="str">
        <f t="shared" si="0"/>
        <v>주식회사 띵스파이어의 인버터 공기압축기 도입을 통한 프로그램 감축사업</v>
      </c>
      <c r="B56" s="179" t="str">
        <f t="shared" si="1"/>
        <v>보완1차_보완중</v>
      </c>
      <c r="C56">
        <v>993</v>
      </c>
      <c r="D56" t="s">
        <v>31695</v>
      </c>
      <c r="E56" t="s">
        <v>11780</v>
      </c>
      <c r="F56" t="s">
        <v>11781</v>
      </c>
      <c r="G56" t="s">
        <v>11780</v>
      </c>
      <c r="H56" t="s">
        <v>11780</v>
      </c>
      <c r="I56" t="s">
        <v>6910</v>
      </c>
      <c r="K56" t="s">
        <v>11782</v>
      </c>
      <c r="N56" t="s">
        <v>11783</v>
      </c>
      <c r="O56" t="s">
        <v>11784</v>
      </c>
      <c r="P56" t="s">
        <v>11785</v>
      </c>
      <c r="Q56" t="s">
        <v>277</v>
      </c>
      <c r="S56" t="s">
        <v>1228</v>
      </c>
      <c r="T56" t="s">
        <v>2126</v>
      </c>
      <c r="U56" t="s">
        <v>11785</v>
      </c>
      <c r="V56" t="s">
        <v>130</v>
      </c>
      <c r="W56" t="s">
        <v>1231</v>
      </c>
      <c r="X56" t="s">
        <v>13387</v>
      </c>
      <c r="Y56" t="s">
        <v>418</v>
      </c>
      <c r="Z56" t="s">
        <v>418</v>
      </c>
      <c r="AA56" t="s">
        <v>13390</v>
      </c>
      <c r="AC56">
        <v>64</v>
      </c>
      <c r="AD56" t="s">
        <v>5512</v>
      </c>
      <c r="AE56" t="s">
        <v>4810</v>
      </c>
      <c r="AF56" t="s">
        <v>2210</v>
      </c>
      <c r="AG56" t="s">
        <v>13391</v>
      </c>
      <c r="AH56" t="s">
        <v>13392</v>
      </c>
      <c r="AI56" t="s">
        <v>32540</v>
      </c>
      <c r="AK56">
        <v>64</v>
      </c>
      <c r="AL56" t="s">
        <v>32541</v>
      </c>
      <c r="AM56" t="s">
        <v>32542</v>
      </c>
      <c r="AN56" t="s">
        <v>953</v>
      </c>
      <c r="AO56" t="s">
        <v>32543</v>
      </c>
      <c r="BF56" t="s">
        <v>11785</v>
      </c>
      <c r="BG56" t="s">
        <v>11792</v>
      </c>
      <c r="BH56" t="s">
        <v>2130</v>
      </c>
      <c r="BI56" t="s">
        <v>2130</v>
      </c>
      <c r="BJ56" t="s">
        <v>2210</v>
      </c>
      <c r="BK56" t="s">
        <v>11793</v>
      </c>
      <c r="BL56" t="s">
        <v>11794</v>
      </c>
      <c r="BM56" s="162"/>
    </row>
    <row r="57" spans="1:65" ht="20.149999999999999" customHeight="1">
      <c r="A57" s="179" t="str">
        <f t="shared" si="0"/>
        <v>주식회사 띵스파이어의 인버터 공기압축기 도입을 통한 프로그램 감축사업</v>
      </c>
      <c r="B57" s="179" t="str">
        <f t="shared" si="1"/>
        <v>보완1차_보완중</v>
      </c>
      <c r="C57">
        <v>992</v>
      </c>
      <c r="D57" t="s">
        <v>31695</v>
      </c>
      <c r="E57" t="s">
        <v>11780</v>
      </c>
      <c r="F57" t="s">
        <v>11781</v>
      </c>
      <c r="G57" t="s">
        <v>11780</v>
      </c>
      <c r="H57" t="s">
        <v>11780</v>
      </c>
      <c r="I57" t="s">
        <v>6910</v>
      </c>
      <c r="K57" t="s">
        <v>11782</v>
      </c>
      <c r="N57" t="s">
        <v>11783</v>
      </c>
      <c r="O57" t="s">
        <v>11784</v>
      </c>
      <c r="P57" t="s">
        <v>11785</v>
      </c>
      <c r="Q57" t="s">
        <v>277</v>
      </c>
      <c r="S57" t="s">
        <v>1228</v>
      </c>
      <c r="T57" t="s">
        <v>2126</v>
      </c>
      <c r="U57" t="s">
        <v>11785</v>
      </c>
      <c r="V57" t="s">
        <v>130</v>
      </c>
      <c r="W57" t="s">
        <v>1231</v>
      </c>
      <c r="X57" t="s">
        <v>13387</v>
      </c>
      <c r="Y57" t="s">
        <v>418</v>
      </c>
      <c r="Z57" t="s">
        <v>418</v>
      </c>
      <c r="AA57" t="s">
        <v>13388</v>
      </c>
      <c r="AC57">
        <v>66</v>
      </c>
      <c r="AD57" t="s">
        <v>5512</v>
      </c>
      <c r="AE57" t="s">
        <v>4810</v>
      </c>
      <c r="AF57" t="s">
        <v>2210</v>
      </c>
      <c r="AG57" t="s">
        <v>13389</v>
      </c>
      <c r="AH57" t="s">
        <v>32544</v>
      </c>
      <c r="AI57" t="s">
        <v>32545</v>
      </c>
      <c r="AK57">
        <v>66</v>
      </c>
      <c r="AL57" t="s">
        <v>32541</v>
      </c>
      <c r="AM57" t="s">
        <v>32542</v>
      </c>
      <c r="AN57" t="s">
        <v>953</v>
      </c>
      <c r="AO57" s="236" t="s">
        <v>32546</v>
      </c>
      <c r="BF57" t="s">
        <v>11785</v>
      </c>
      <c r="BG57" t="s">
        <v>11792</v>
      </c>
      <c r="BH57" t="s">
        <v>2130</v>
      </c>
      <c r="BI57" t="s">
        <v>2130</v>
      </c>
      <c r="BJ57" t="s">
        <v>2210</v>
      </c>
      <c r="BK57" t="s">
        <v>11793</v>
      </c>
      <c r="BL57" t="s">
        <v>11794</v>
      </c>
      <c r="BM57" s="162"/>
    </row>
    <row r="58" spans="1:65" ht="20.149999999999999" customHeight="1">
      <c r="A58" s="179" t="str">
        <f t="shared" si="0"/>
        <v xml:space="preserve">(주)대창아스콘 아스콘생산시설 연료전환(B-C유 → LPG) 사업	</v>
      </c>
      <c r="B58" s="179" t="str">
        <f t="shared" si="1"/>
        <v>보완2차_보완중</v>
      </c>
      <c r="C58">
        <v>991</v>
      </c>
      <c r="D58" t="s">
        <v>31695</v>
      </c>
      <c r="E58" t="s">
        <v>11664</v>
      </c>
      <c r="F58" t="s">
        <v>11665</v>
      </c>
      <c r="G58" t="s">
        <v>11664</v>
      </c>
      <c r="H58" t="s">
        <v>11666</v>
      </c>
      <c r="I58" t="s">
        <v>6910</v>
      </c>
      <c r="K58" t="s">
        <v>11667</v>
      </c>
      <c r="L58" t="s">
        <v>2204</v>
      </c>
      <c r="M58" t="s">
        <v>1483</v>
      </c>
      <c r="N58" t="s">
        <v>11668</v>
      </c>
      <c r="O58" t="s">
        <v>11669</v>
      </c>
      <c r="P58" t="s">
        <v>11670</v>
      </c>
      <c r="Q58" t="s">
        <v>209</v>
      </c>
      <c r="R58" t="s">
        <v>1462</v>
      </c>
      <c r="S58" t="s">
        <v>1228</v>
      </c>
      <c r="T58" t="s">
        <v>2126</v>
      </c>
      <c r="U58" t="s">
        <v>11670</v>
      </c>
      <c r="V58" t="s">
        <v>130</v>
      </c>
      <c r="W58" t="s">
        <v>1293</v>
      </c>
      <c r="X58" t="s">
        <v>11671</v>
      </c>
      <c r="Y58" t="s">
        <v>418</v>
      </c>
      <c r="Z58" t="s">
        <v>418</v>
      </c>
      <c r="AA58" t="s">
        <v>11672</v>
      </c>
      <c r="AC58">
        <v>319</v>
      </c>
      <c r="AD58" t="s">
        <v>2130</v>
      </c>
      <c r="AE58" t="s">
        <v>2130</v>
      </c>
      <c r="AF58" t="s">
        <v>2131</v>
      </c>
      <c r="AG58" t="s">
        <v>11673</v>
      </c>
      <c r="AH58" t="s">
        <v>32547</v>
      </c>
      <c r="AI58" t="s">
        <v>32548</v>
      </c>
      <c r="AK58">
        <v>319</v>
      </c>
      <c r="AL58" t="s">
        <v>32549</v>
      </c>
      <c r="AM58" t="s">
        <v>32542</v>
      </c>
      <c r="AN58" t="s">
        <v>953</v>
      </c>
      <c r="AO58" t="s">
        <v>32550</v>
      </c>
      <c r="BM58" s="162"/>
    </row>
    <row r="59" spans="1:65" ht="20.149999999999999" customHeight="1">
      <c r="A59" s="179" t="str">
        <f t="shared" si="0"/>
        <v>(주)대경오앤티 서농공장 미활용 소각폐열 회수를 통한 화석연료 사용 절감 및 온실가스 배출 감축사업</v>
      </c>
      <c r="B59" s="179" t="str">
        <f t="shared" si="1"/>
        <v>보완3차_문서보완중</v>
      </c>
      <c r="C59">
        <v>990</v>
      </c>
      <c r="D59" t="s">
        <v>31695</v>
      </c>
      <c r="E59" t="s">
        <v>2186</v>
      </c>
      <c r="F59" t="s">
        <v>2187</v>
      </c>
      <c r="G59" t="s">
        <v>13035</v>
      </c>
      <c r="H59" t="s">
        <v>13036</v>
      </c>
      <c r="I59" t="s">
        <v>6910</v>
      </c>
      <c r="K59" t="s">
        <v>2189</v>
      </c>
      <c r="L59" t="s">
        <v>2190</v>
      </c>
      <c r="M59" t="s">
        <v>2191</v>
      </c>
      <c r="N59" t="s">
        <v>2192</v>
      </c>
      <c r="O59" t="s">
        <v>2193</v>
      </c>
      <c r="P59" t="s">
        <v>13035</v>
      </c>
      <c r="Q59" t="s">
        <v>209</v>
      </c>
      <c r="R59" t="s">
        <v>1462</v>
      </c>
      <c r="S59" t="s">
        <v>1228</v>
      </c>
      <c r="T59" t="s">
        <v>2126</v>
      </c>
      <c r="U59" t="s">
        <v>13035</v>
      </c>
      <c r="V59" t="s">
        <v>130</v>
      </c>
      <c r="W59" t="s">
        <v>1293</v>
      </c>
      <c r="X59" t="s">
        <v>11144</v>
      </c>
      <c r="Y59" t="s">
        <v>418</v>
      </c>
      <c r="Z59" t="s">
        <v>418</v>
      </c>
      <c r="AA59" t="s">
        <v>11677</v>
      </c>
      <c r="AC59">
        <v>1126</v>
      </c>
      <c r="AD59" t="s">
        <v>2130</v>
      </c>
      <c r="AE59" t="s">
        <v>2130</v>
      </c>
      <c r="AF59" t="s">
        <v>13037</v>
      </c>
      <c r="AG59" t="s">
        <v>2186</v>
      </c>
      <c r="AH59" t="s">
        <v>13038</v>
      </c>
      <c r="AI59" t="s">
        <v>13039</v>
      </c>
      <c r="AK59">
        <v>1126</v>
      </c>
      <c r="AL59" t="s">
        <v>32551</v>
      </c>
      <c r="AM59" t="s">
        <v>32542</v>
      </c>
      <c r="AN59" t="s">
        <v>953</v>
      </c>
      <c r="AO59" t="s">
        <v>32552</v>
      </c>
      <c r="BM59" s="162"/>
    </row>
    <row r="60" spans="1:65" ht="20.149999999999999" customHeight="1">
      <c r="A60" s="179" t="str">
        <f t="shared" si="0"/>
        <v>(주)대연정공 1공장 외 1개사의 고효율 공기압축기 교체를 통한 온실가스 감축사업</v>
      </c>
      <c r="B60" s="179" t="str">
        <f t="shared" si="1"/>
        <v>반려</v>
      </c>
      <c r="C60">
        <v>989</v>
      </c>
      <c r="D60" t="s">
        <v>31728</v>
      </c>
      <c r="E60" t="s">
        <v>228</v>
      </c>
      <c r="F60" t="s">
        <v>9788</v>
      </c>
      <c r="G60" t="s">
        <v>228</v>
      </c>
      <c r="H60" t="s">
        <v>10080</v>
      </c>
      <c r="I60" t="s">
        <v>6910</v>
      </c>
      <c r="K60" t="s">
        <v>9790</v>
      </c>
      <c r="L60" t="s">
        <v>3135</v>
      </c>
      <c r="M60" t="s">
        <v>2703</v>
      </c>
      <c r="N60" t="s">
        <v>9791</v>
      </c>
      <c r="O60" t="s">
        <v>12231</v>
      </c>
      <c r="P60" t="s">
        <v>14125</v>
      </c>
      <c r="Q60" t="s">
        <v>215</v>
      </c>
      <c r="R60" t="s">
        <v>2653</v>
      </c>
      <c r="S60" t="s">
        <v>1228</v>
      </c>
      <c r="T60" t="s">
        <v>2126</v>
      </c>
      <c r="U60" t="s">
        <v>14125</v>
      </c>
      <c r="V60" t="s">
        <v>130</v>
      </c>
      <c r="W60" t="s">
        <v>1293</v>
      </c>
      <c r="X60" t="s">
        <v>2534</v>
      </c>
      <c r="Y60" t="s">
        <v>418</v>
      </c>
      <c r="Z60" t="s">
        <v>13413</v>
      </c>
      <c r="AA60" t="s">
        <v>12757</v>
      </c>
      <c r="AC60">
        <v>43</v>
      </c>
      <c r="AD60" t="s">
        <v>2130</v>
      </c>
      <c r="AE60" t="s">
        <v>2130</v>
      </c>
      <c r="AF60" t="s">
        <v>2210</v>
      </c>
      <c r="AG60" t="s">
        <v>14126</v>
      </c>
      <c r="AH60" t="s">
        <v>14127</v>
      </c>
      <c r="AI60" t="s">
        <v>14128</v>
      </c>
      <c r="AJ60" t="s">
        <v>14129</v>
      </c>
      <c r="AK60">
        <v>43</v>
      </c>
      <c r="AL60" t="s">
        <v>32553</v>
      </c>
      <c r="AM60" t="s">
        <v>32554</v>
      </c>
      <c r="AN60" t="s">
        <v>953</v>
      </c>
      <c r="AO60" t="s">
        <v>32555</v>
      </c>
      <c r="BM60" s="162"/>
    </row>
    <row r="61" spans="1:65" ht="20.149999999999999" customHeight="1">
      <c r="A61" s="179" t="str">
        <f t="shared" si="0"/>
        <v>인평산업주식회사 연료전환(B-C유 및 감압정제유 → LPG)을 통한 온실가스 배출 감축사업</v>
      </c>
      <c r="B61" s="179" t="str">
        <f t="shared" si="1"/>
        <v>승인</v>
      </c>
      <c r="C61">
        <v>988</v>
      </c>
      <c r="D61" t="s">
        <v>31695</v>
      </c>
      <c r="E61" t="s">
        <v>10020</v>
      </c>
      <c r="F61" t="s">
        <v>10021</v>
      </c>
      <c r="G61" t="s">
        <v>10020</v>
      </c>
      <c r="H61" t="s">
        <v>12525</v>
      </c>
      <c r="I61" t="s">
        <v>6910</v>
      </c>
      <c r="K61" t="s">
        <v>10023</v>
      </c>
      <c r="L61" t="s">
        <v>10024</v>
      </c>
      <c r="M61" t="s">
        <v>2581</v>
      </c>
      <c r="N61" t="s">
        <v>10025</v>
      </c>
      <c r="O61" t="s">
        <v>10026</v>
      </c>
      <c r="P61" t="s">
        <v>12526</v>
      </c>
      <c r="Q61" t="s">
        <v>209</v>
      </c>
      <c r="R61" t="s">
        <v>1462</v>
      </c>
      <c r="S61" t="s">
        <v>1228</v>
      </c>
      <c r="T61" t="s">
        <v>2126</v>
      </c>
      <c r="U61" t="s">
        <v>12526</v>
      </c>
      <c r="V61" t="s">
        <v>130</v>
      </c>
      <c r="W61" t="s">
        <v>1293</v>
      </c>
      <c r="X61" t="s">
        <v>4240</v>
      </c>
      <c r="Y61" t="s">
        <v>418</v>
      </c>
      <c r="Z61" t="s">
        <v>418</v>
      </c>
      <c r="AA61" t="s">
        <v>12303</v>
      </c>
      <c r="AC61">
        <v>109</v>
      </c>
      <c r="AD61" t="s">
        <v>2130</v>
      </c>
      <c r="AE61" t="s">
        <v>2130</v>
      </c>
      <c r="AF61" t="s">
        <v>2131</v>
      </c>
      <c r="AG61" t="s">
        <v>10028</v>
      </c>
      <c r="AH61" t="s">
        <v>12527</v>
      </c>
      <c r="AI61" t="s">
        <v>10563</v>
      </c>
      <c r="AJ61" t="s">
        <v>12528</v>
      </c>
      <c r="AK61">
        <v>109</v>
      </c>
      <c r="AL61" t="s">
        <v>32556</v>
      </c>
      <c r="AM61" t="s">
        <v>31797</v>
      </c>
      <c r="AN61" t="s">
        <v>953</v>
      </c>
      <c r="AO61" t="s">
        <v>32557</v>
      </c>
      <c r="BM61" s="162"/>
    </row>
    <row r="62" spans="1:65" ht="20.149999999999999" customHeight="1">
      <c r="A62" s="179" t="str">
        <f t="shared" si="0"/>
        <v>주식회사일아아스콘 연료전환(B-C유, 등유 → LPG)을 통한 온실가스 배출 감축사업</v>
      </c>
      <c r="B62" s="179" t="str">
        <f t="shared" si="1"/>
        <v>협의통보</v>
      </c>
      <c r="C62">
        <v>987</v>
      </c>
      <c r="D62" t="s">
        <v>31695</v>
      </c>
      <c r="E62" t="s">
        <v>10033</v>
      </c>
      <c r="F62" t="s">
        <v>10034</v>
      </c>
      <c r="G62" t="s">
        <v>10033</v>
      </c>
      <c r="H62" t="s">
        <v>10035</v>
      </c>
      <c r="I62" t="s">
        <v>6910</v>
      </c>
      <c r="K62" t="s">
        <v>10036</v>
      </c>
      <c r="L62" t="s">
        <v>2554</v>
      </c>
      <c r="M62" t="s">
        <v>1446</v>
      </c>
      <c r="N62" t="s">
        <v>10037</v>
      </c>
      <c r="O62" t="s">
        <v>10038</v>
      </c>
      <c r="P62" t="s">
        <v>12181</v>
      </c>
      <c r="Q62" t="s">
        <v>209</v>
      </c>
      <c r="R62" t="s">
        <v>2653</v>
      </c>
      <c r="S62" t="s">
        <v>1228</v>
      </c>
      <c r="T62" t="s">
        <v>2126</v>
      </c>
      <c r="U62" t="s">
        <v>12181</v>
      </c>
      <c r="V62" t="s">
        <v>130</v>
      </c>
      <c r="W62" t="s">
        <v>1293</v>
      </c>
      <c r="X62" t="s">
        <v>1071</v>
      </c>
      <c r="Y62" t="s">
        <v>418</v>
      </c>
      <c r="Z62" t="s">
        <v>418</v>
      </c>
      <c r="AA62" t="s">
        <v>10040</v>
      </c>
      <c r="AC62">
        <v>81</v>
      </c>
      <c r="AD62" t="s">
        <v>2130</v>
      </c>
      <c r="AE62" t="s">
        <v>2130</v>
      </c>
      <c r="AF62" t="s">
        <v>2131</v>
      </c>
      <c r="AG62" t="s">
        <v>10041</v>
      </c>
      <c r="AH62" t="s">
        <v>32558</v>
      </c>
      <c r="AI62" t="s">
        <v>12182</v>
      </c>
      <c r="AK62">
        <v>81</v>
      </c>
      <c r="AL62" t="s">
        <v>32559</v>
      </c>
      <c r="AM62" t="s">
        <v>32560</v>
      </c>
      <c r="AN62" t="s">
        <v>953</v>
      </c>
      <c r="AO62" t="s">
        <v>32561</v>
      </c>
      <c r="BM62" s="162"/>
    </row>
    <row r="63" spans="1:65" ht="20.149999999999999" customHeight="1">
      <c r="A63" s="179" t="str">
        <f t="shared" si="0"/>
        <v>삼진프라스틱공업(주)  고효율 2단 인버터  PM Motor 공기압축기로 교체 사업</v>
      </c>
      <c r="B63" s="179" t="str">
        <f t="shared" si="1"/>
        <v>보완3차_문서보완중</v>
      </c>
      <c r="C63">
        <v>986</v>
      </c>
      <c r="D63" t="s">
        <v>31695</v>
      </c>
      <c r="E63" t="s">
        <v>7923</v>
      </c>
      <c r="F63" t="s">
        <v>7924</v>
      </c>
      <c r="G63" t="s">
        <v>11345</v>
      </c>
      <c r="H63" t="s">
        <v>11346</v>
      </c>
      <c r="I63" t="s">
        <v>6910</v>
      </c>
      <c r="K63" t="s">
        <v>11853</v>
      </c>
      <c r="L63" t="s">
        <v>7928</v>
      </c>
      <c r="M63" t="s">
        <v>2539</v>
      </c>
      <c r="N63" t="s">
        <v>11854</v>
      </c>
      <c r="O63" t="s">
        <v>7930</v>
      </c>
      <c r="P63" t="s">
        <v>11977</v>
      </c>
      <c r="Q63" t="s">
        <v>209</v>
      </c>
      <c r="R63" t="s">
        <v>2653</v>
      </c>
      <c r="S63" t="s">
        <v>1228</v>
      </c>
      <c r="T63" t="s">
        <v>2126</v>
      </c>
      <c r="U63" t="s">
        <v>11977</v>
      </c>
      <c r="V63" t="s">
        <v>130</v>
      </c>
      <c r="W63" t="s">
        <v>1293</v>
      </c>
      <c r="X63" t="s">
        <v>8248</v>
      </c>
      <c r="Y63" t="s">
        <v>418</v>
      </c>
      <c r="Z63" t="s">
        <v>418</v>
      </c>
      <c r="AA63" t="s">
        <v>8470</v>
      </c>
      <c r="AC63">
        <v>98</v>
      </c>
      <c r="AD63" t="s">
        <v>2130</v>
      </c>
      <c r="AE63" t="s">
        <v>2130</v>
      </c>
      <c r="AF63" t="s">
        <v>2210</v>
      </c>
      <c r="AG63" t="s">
        <v>11348</v>
      </c>
      <c r="AH63" t="s">
        <v>11978</v>
      </c>
      <c r="AI63" t="s">
        <v>11979</v>
      </c>
      <c r="AK63">
        <v>98</v>
      </c>
      <c r="AL63" t="s">
        <v>32562</v>
      </c>
      <c r="AM63" t="s">
        <v>32563</v>
      </c>
      <c r="AN63" t="s">
        <v>953</v>
      </c>
      <c r="AO63" t="s">
        <v>32564</v>
      </c>
      <c r="BM63" s="162"/>
    </row>
    <row r="64" spans="1:65" ht="20.149999999999999" customHeight="1">
      <c r="A64" s="179" t="str">
        <f t="shared" si="0"/>
        <v>에이프로  고효율 2단 PM Motor 공기압축기로 교체 사업</v>
      </c>
      <c r="B64" s="179" t="str">
        <f t="shared" si="1"/>
        <v>반려</v>
      </c>
      <c r="C64">
        <v>985</v>
      </c>
      <c r="D64" t="s">
        <v>31695</v>
      </c>
      <c r="E64" t="s">
        <v>7923</v>
      </c>
      <c r="F64" t="s">
        <v>7924</v>
      </c>
      <c r="G64" t="s">
        <v>11969</v>
      </c>
      <c r="H64" t="s">
        <v>11970</v>
      </c>
      <c r="I64" t="s">
        <v>6910</v>
      </c>
      <c r="K64" t="s">
        <v>11853</v>
      </c>
      <c r="L64" t="s">
        <v>7928</v>
      </c>
      <c r="M64" t="s">
        <v>2539</v>
      </c>
      <c r="N64" t="s">
        <v>11854</v>
      </c>
      <c r="O64" t="s">
        <v>7930</v>
      </c>
      <c r="P64" t="s">
        <v>11971</v>
      </c>
      <c r="Q64" t="s">
        <v>209</v>
      </c>
      <c r="R64" t="s">
        <v>2653</v>
      </c>
      <c r="S64" t="s">
        <v>1228</v>
      </c>
      <c r="T64" t="s">
        <v>2126</v>
      </c>
      <c r="U64" t="s">
        <v>11971</v>
      </c>
      <c r="V64" t="s">
        <v>130</v>
      </c>
      <c r="W64" t="s">
        <v>1293</v>
      </c>
      <c r="X64" t="s">
        <v>11972</v>
      </c>
      <c r="Y64" t="s">
        <v>418</v>
      </c>
      <c r="Z64" t="s">
        <v>418</v>
      </c>
      <c r="AA64" t="s">
        <v>11973</v>
      </c>
      <c r="AC64">
        <v>98</v>
      </c>
      <c r="AD64" t="s">
        <v>2130</v>
      </c>
      <c r="AE64" t="s">
        <v>2130</v>
      </c>
      <c r="AF64" t="s">
        <v>2210</v>
      </c>
      <c r="AG64" t="s">
        <v>11974</v>
      </c>
      <c r="AH64" t="s">
        <v>11975</v>
      </c>
      <c r="AI64" t="s">
        <v>11976</v>
      </c>
      <c r="AK64">
        <v>98</v>
      </c>
      <c r="AL64" t="s">
        <v>32565</v>
      </c>
      <c r="AM64" t="s">
        <v>32563</v>
      </c>
      <c r="AN64" t="s">
        <v>953</v>
      </c>
      <c r="AO64" t="s">
        <v>32566</v>
      </c>
      <c r="BM64" s="162"/>
    </row>
    <row r="65" spans="1:65" ht="20.149999999999999" customHeight="1">
      <c r="A65" s="179" t="str">
        <f t="shared" si="0"/>
        <v>㈜규원이엔지 바이오매스 연료기반 열에너지 공급으로 수용가 화석연료 사용량 절감 사업</v>
      </c>
      <c r="B65" s="179" t="str">
        <f t="shared" si="1"/>
        <v>승인</v>
      </c>
      <c r="C65">
        <v>984</v>
      </c>
      <c r="D65" t="s">
        <v>31728</v>
      </c>
      <c r="E65" t="s">
        <v>14111</v>
      </c>
      <c r="F65" t="s">
        <v>14112</v>
      </c>
      <c r="G65" t="s">
        <v>14113</v>
      </c>
      <c r="H65" t="s">
        <v>14114</v>
      </c>
      <c r="I65" t="s">
        <v>6910</v>
      </c>
      <c r="K65" t="s">
        <v>14115</v>
      </c>
      <c r="L65" t="s">
        <v>6485</v>
      </c>
      <c r="M65" t="s">
        <v>1483</v>
      </c>
      <c r="N65" t="s">
        <v>14116</v>
      </c>
      <c r="O65" t="s">
        <v>14117</v>
      </c>
      <c r="P65" t="s">
        <v>14118</v>
      </c>
      <c r="Q65" t="s">
        <v>209</v>
      </c>
      <c r="R65" t="s">
        <v>1228</v>
      </c>
      <c r="S65" t="s">
        <v>1228</v>
      </c>
      <c r="T65" t="s">
        <v>2126</v>
      </c>
      <c r="U65" t="s">
        <v>14118</v>
      </c>
      <c r="V65" t="s">
        <v>130</v>
      </c>
      <c r="W65" t="s">
        <v>1231</v>
      </c>
      <c r="X65" t="s">
        <v>10849</v>
      </c>
      <c r="Y65" t="s">
        <v>418</v>
      </c>
      <c r="Z65" t="s">
        <v>13413</v>
      </c>
      <c r="AA65" t="s">
        <v>14119</v>
      </c>
      <c r="AC65">
        <v>3566</v>
      </c>
      <c r="AD65" t="s">
        <v>9391</v>
      </c>
      <c r="AE65" t="s">
        <v>9392</v>
      </c>
      <c r="AF65" t="s">
        <v>4850</v>
      </c>
      <c r="AG65" t="s">
        <v>14120</v>
      </c>
      <c r="AH65" t="s">
        <v>14121</v>
      </c>
      <c r="AI65" t="s">
        <v>14122</v>
      </c>
      <c r="AJ65" t="s">
        <v>14123</v>
      </c>
      <c r="AK65">
        <v>3566</v>
      </c>
      <c r="AL65" t="s">
        <v>11993</v>
      </c>
      <c r="AM65" t="s">
        <v>11994</v>
      </c>
      <c r="AN65" t="s">
        <v>953</v>
      </c>
      <c r="AO65" t="s">
        <v>14124</v>
      </c>
      <c r="BM65" s="162"/>
    </row>
    <row r="66" spans="1:65" ht="20.149999999999999" customHeight="1">
      <c r="A66" s="179" t="str">
        <f t="shared" si="0"/>
        <v>플루오린코리아 주식회사 육불화황 회수 및 플라즈마 분해를 통한 온실가스 배출 감축사업</v>
      </c>
      <c r="B66" s="179" t="str">
        <f t="shared" si="1"/>
        <v>승인</v>
      </c>
      <c r="C66">
        <v>983</v>
      </c>
      <c r="D66" t="s">
        <v>31728</v>
      </c>
      <c r="E66" t="s">
        <v>13939</v>
      </c>
      <c r="F66" t="s">
        <v>13940</v>
      </c>
      <c r="G66" t="s">
        <v>13939</v>
      </c>
      <c r="H66" t="s">
        <v>13942</v>
      </c>
      <c r="I66" t="s">
        <v>6910</v>
      </c>
      <c r="K66" t="s">
        <v>14088</v>
      </c>
      <c r="L66" t="s">
        <v>14089</v>
      </c>
      <c r="M66" t="s">
        <v>1937</v>
      </c>
      <c r="N66" t="s">
        <v>14090</v>
      </c>
      <c r="O66" t="s">
        <v>14091</v>
      </c>
      <c r="P66" t="s">
        <v>14092</v>
      </c>
      <c r="Q66" t="s">
        <v>209</v>
      </c>
      <c r="R66" t="s">
        <v>1228</v>
      </c>
      <c r="S66" t="s">
        <v>1228</v>
      </c>
      <c r="T66" t="s">
        <v>2126</v>
      </c>
      <c r="U66" t="s">
        <v>14092</v>
      </c>
      <c r="V66" t="s">
        <v>130</v>
      </c>
      <c r="W66" t="s">
        <v>1231</v>
      </c>
      <c r="X66" t="s">
        <v>980</v>
      </c>
      <c r="Y66" t="s">
        <v>418</v>
      </c>
      <c r="Z66" t="s">
        <v>13427</v>
      </c>
      <c r="AA66" t="s">
        <v>14093</v>
      </c>
      <c r="AC66">
        <v>63231</v>
      </c>
      <c r="AD66" t="s">
        <v>32337</v>
      </c>
      <c r="AE66" t="s">
        <v>1297</v>
      </c>
      <c r="AF66" t="s">
        <v>14094</v>
      </c>
      <c r="AG66" t="s">
        <v>13939</v>
      </c>
      <c r="AH66" t="s">
        <v>14095</v>
      </c>
      <c r="AI66" t="s">
        <v>14096</v>
      </c>
      <c r="AJ66" t="s">
        <v>14097</v>
      </c>
      <c r="AK66">
        <v>63231</v>
      </c>
      <c r="AL66" t="s">
        <v>11993</v>
      </c>
      <c r="AM66" t="s">
        <v>11994</v>
      </c>
      <c r="AN66" t="s">
        <v>953</v>
      </c>
      <c r="AO66" t="s">
        <v>14098</v>
      </c>
      <c r="BM66" s="162"/>
    </row>
    <row r="67" spans="1:65" ht="20.149999999999999" customHeight="1">
      <c r="A67" s="179" t="str">
        <f t="shared" si="0"/>
        <v>(주)유성에프티 고효율 공기압축기 교체를 통한 온실가스 감축사업</v>
      </c>
      <c r="B67" s="179" t="str">
        <f t="shared" si="1"/>
        <v>승인</v>
      </c>
      <c r="C67">
        <v>982</v>
      </c>
      <c r="D67" t="s">
        <v>31695</v>
      </c>
      <c r="E67" t="s">
        <v>11980</v>
      </c>
      <c r="F67" t="s">
        <v>11981</v>
      </c>
      <c r="G67" t="s">
        <v>11980</v>
      </c>
      <c r="H67" t="s">
        <v>11982</v>
      </c>
      <c r="I67" t="s">
        <v>6910</v>
      </c>
      <c r="K67" t="s">
        <v>11983</v>
      </c>
      <c r="L67" t="s">
        <v>11984</v>
      </c>
      <c r="M67" t="s">
        <v>1736</v>
      </c>
      <c r="N67" t="s">
        <v>11985</v>
      </c>
      <c r="O67" t="s">
        <v>11986</v>
      </c>
      <c r="P67" t="s">
        <v>11987</v>
      </c>
      <c r="Q67" t="s">
        <v>209</v>
      </c>
      <c r="R67" t="s">
        <v>2653</v>
      </c>
      <c r="S67" t="s">
        <v>1228</v>
      </c>
      <c r="T67" t="s">
        <v>2126</v>
      </c>
      <c r="U67" t="s">
        <v>11987</v>
      </c>
      <c r="V67" t="s">
        <v>130</v>
      </c>
      <c r="W67" t="s">
        <v>1293</v>
      </c>
      <c r="X67" t="s">
        <v>9782</v>
      </c>
      <c r="Y67" t="s">
        <v>418</v>
      </c>
      <c r="Z67" t="s">
        <v>418</v>
      </c>
      <c r="AA67" t="s">
        <v>11988</v>
      </c>
      <c r="AC67">
        <v>33</v>
      </c>
      <c r="AD67" t="s">
        <v>2130</v>
      </c>
      <c r="AE67" t="s">
        <v>2130</v>
      </c>
      <c r="AF67" t="s">
        <v>2210</v>
      </c>
      <c r="AG67" t="s">
        <v>11989</v>
      </c>
      <c r="AH67" t="s">
        <v>11990</v>
      </c>
      <c r="AI67" t="s">
        <v>11991</v>
      </c>
      <c r="AJ67" t="s">
        <v>11992</v>
      </c>
      <c r="AK67">
        <v>33</v>
      </c>
      <c r="AL67" t="s">
        <v>11993</v>
      </c>
      <c r="AM67" t="s">
        <v>11994</v>
      </c>
      <c r="AN67" t="s">
        <v>953</v>
      </c>
      <c r="AO67" t="s">
        <v>11995</v>
      </c>
      <c r="BM67" s="162"/>
    </row>
    <row r="68" spans="1:65" ht="20.149999999999999" customHeight="1">
      <c r="A68" s="179" t="str">
        <f t="shared" ref="A68:A131" si="2">P68</f>
        <v>(주)동해로씨푸드 인버터 공기압축기 교체를 통한 온실가스 감축사업</v>
      </c>
      <c r="B68" s="179" t="str">
        <f t="shared" ref="B68:B131" si="3">IF(D68="사업변경 신청","사업변경 신청",IF(D68="인증유효기간 갱신","인증유효기간 갱신",IF(LEFT(AL68,10)="[보완1차]보완요청","보완1차_보완중",IF(LEFT(AL68,8)="[보완1차]접수","보완1차_검토중",IF(LEFT(AL68,8)="[보완1차]신청","보완1차_검토중",IF(LEFT(AL68,11)="[보완1차]문서재제출","보완1차_문서보완중",IF(LEFT(AL68,10)="[보완1차]착수신고","승인",IF(LEFT(AL68,10)="[보완1차]심의승인","승인",IF(LEFT(AL68,10)="[보완1차]심의반려","반려",IF(LEFT(AL68,10)="[보완1차]평가반려","반려",IF(LEFT(AL68,10)="[보완2차]보완요청","보완2차_보완중",IF(LEFT(AL68,8)="[보완2차]접수","보완2차_검토중",IF(LEFT(AL68,8)="[보완2차]신청","보완2차_검토중",IF(LEFT(AL68,11)="[보완2차]문서재제출","보완2차_문서보완중",IF(LEFT(AL68,10)="[보완2차]착수신고","승인",IF(LEFT(AL68,10)="[보완2차]심의승인","승인",IF(LEFT(AL68,10)="[보완2차]심의반려","반려",IF(LEFT(AL68,10)="[보완2차]평가반려","반려",IF(LEFT(AL68,10)="[보완3차]보완요청","보완3차_보완중",IF(LEFT(AL68,8)="[보완3차]신청","보완3차_검토중",IF(LEFT(AL68,8)="[보완3차]신청","보완3차_검토중",IF(LEFT(AL68,11)="[보완3차]문서재제출","보완3차_문서보완중",IF(LEFT(AL68,10)="[보완3차]착수신고","승인",IF(LEFT(AL68,10)="[보완3차]심의승인","승인",IF(LEFT(AL68,10)="[보완3차]심의반려","반려",IF(LEFT(AL68,10)="[보완3차]평가반려","반려",IF(LEFT(AL68,10)="[보완4차]보완요청","보완4차_보완중",IF(LEFT(AL68,8)="[보완4차]신청","보완4차_검토중",IF(LEFT(AL68,11)="[보완4차]문서재제출","보완4차_문서보완중",IF(LEFT(AL68,10)="[보완4차]착수신고","승인",IF(LEFT(AL68,10)="[보완4차]심의승인","승인",IF(LEFT(AL68,10)="[보완4차]심의반려","반려",IF(LEFT(AL68,10)="[보완4차]평가반려","반려",IF(LEFT(AL68,10)="[보완5차]보완요청","보완5차_보완중",IF(LEFT(AL68,8)="[보완5차]신청","보완5차_검토중",IF(LEFT(AL68,11)="[보완5차]문서재제출","보완5차_문서보완중",IF(LEFT(AL68,10)="[보완5차]착수신고","승인",IF(LEFT(AL68,10)="[보완5차]심의승인","승인",IF(LEFT(AL68,10)="[보완5차]심의반려","반려",IF(LEFT(AL68,10)="[보완5차]평가반려","반려",IF(LEFT(AL68,10)="[보완6차]보완요청","보완6차_보완중",IF(LEFT(AL68,8)="[보완6차]신청","보완6차_검토중",IF(LEFT(AL68,11)="[보완6차]문서재제출","보완6차_문서보완중",IF(LEFT(AL68,10)="[보완6차]착수신고","승인",IF(LEFT(AL68,10)="[보완6차]심의승인","승인",IF(LEFT(AL68,10)="[보완6차]심의반려","반려",IF(LEFT(AL68,10)="[보완6차]평가반려","반려",IF(LEFT(AL68,4)="문서재제","문서재제출",IF(LEFT(AL68,4)="평가반려","반려",IF(LEFT(AL68,4)="심의반려","반려",IF(LEFT(AL68,4)="심의승인","승인",IF(LEFT(AL68,4)="착수신고","승인",IF(LEFT(AL68,10)="[보완1차]협의통보","협의통보",IF(LEFT(AL68,10)="[보완2차]협의통보","협의통보",IF(LEFT(AL68,10)="[보완3차]협의통보","협의통보",IF(LEFT(AL68,10)="[보완4차]협의통보","협의통보",IF(LEFT(AL68,11)="[보완1차]협의검토중","협의검토중",IF(LEFT(AL68,11)="[보완2차]협의검토중","협의검토중",IF(LEFT(AL68,11)="[보완3차]협의검토중","협의검토중","검토필요")))))))))))))))))))))))))))))))))))))))))))))))))))))))))))</f>
        <v>보완2차_보완중</v>
      </c>
      <c r="C68">
        <v>981</v>
      </c>
      <c r="D68" t="s">
        <v>31695</v>
      </c>
      <c r="E68" t="s">
        <v>13101</v>
      </c>
      <c r="F68" t="s">
        <v>13102</v>
      </c>
      <c r="G68" t="s">
        <v>13103</v>
      </c>
      <c r="H68" t="s">
        <v>13104</v>
      </c>
      <c r="I68" t="s">
        <v>6910</v>
      </c>
      <c r="K68" t="s">
        <v>13105</v>
      </c>
      <c r="L68" t="s">
        <v>13106</v>
      </c>
      <c r="M68" t="s">
        <v>2191</v>
      </c>
      <c r="N68" t="s">
        <v>13107</v>
      </c>
      <c r="O68" t="s">
        <v>13108</v>
      </c>
      <c r="P68" t="s">
        <v>13109</v>
      </c>
      <c r="Q68" t="s">
        <v>209</v>
      </c>
      <c r="R68" t="s">
        <v>2653</v>
      </c>
      <c r="S68" t="s">
        <v>1228</v>
      </c>
      <c r="T68" t="s">
        <v>2126</v>
      </c>
      <c r="U68" t="s">
        <v>13109</v>
      </c>
      <c r="V68" t="s">
        <v>130</v>
      </c>
      <c r="W68" t="s">
        <v>1293</v>
      </c>
      <c r="X68" t="s">
        <v>1031</v>
      </c>
      <c r="Y68" t="s">
        <v>418</v>
      </c>
      <c r="Z68" t="s">
        <v>418</v>
      </c>
      <c r="AA68" t="s">
        <v>13110</v>
      </c>
      <c r="AC68">
        <v>29</v>
      </c>
      <c r="AD68" t="s">
        <v>2130</v>
      </c>
      <c r="AE68" t="s">
        <v>2130</v>
      </c>
      <c r="AF68" t="s">
        <v>2210</v>
      </c>
      <c r="AG68" t="s">
        <v>13101</v>
      </c>
      <c r="AH68" t="s">
        <v>13111</v>
      </c>
      <c r="AI68" t="s">
        <v>13112</v>
      </c>
      <c r="AK68">
        <v>29</v>
      </c>
      <c r="AL68" t="s">
        <v>13113</v>
      </c>
      <c r="AM68" t="s">
        <v>13114</v>
      </c>
      <c r="AN68" t="s">
        <v>953</v>
      </c>
      <c r="AO68" t="s">
        <v>13115</v>
      </c>
      <c r="BM68" s="162"/>
    </row>
    <row r="69" spans="1:65" ht="20.149999999999999" customHeight="1">
      <c r="A69" s="179" t="str">
        <f t="shared" si="2"/>
        <v>㈜태경식품 제천공장의 고효율 인버터 공기압축기 교체를 통한 온실가스 감축 사업</v>
      </c>
      <c r="B69" s="179" t="str">
        <f t="shared" si="3"/>
        <v>승인</v>
      </c>
      <c r="C69">
        <v>980</v>
      </c>
      <c r="D69" t="s">
        <v>31695</v>
      </c>
      <c r="E69" t="s">
        <v>11443</v>
      </c>
      <c r="F69" t="s">
        <v>11444</v>
      </c>
      <c r="G69" t="s">
        <v>12977</v>
      </c>
      <c r="H69" t="s">
        <v>12978</v>
      </c>
      <c r="I69" t="s">
        <v>6910</v>
      </c>
      <c r="K69" t="s">
        <v>12979</v>
      </c>
      <c r="L69" t="s">
        <v>12980</v>
      </c>
      <c r="M69" t="s">
        <v>1736</v>
      </c>
      <c r="N69" t="s">
        <v>12981</v>
      </c>
      <c r="O69" t="s">
        <v>12982</v>
      </c>
      <c r="P69" t="s">
        <v>12983</v>
      </c>
      <c r="Q69" t="s">
        <v>209</v>
      </c>
      <c r="R69" t="s">
        <v>2653</v>
      </c>
      <c r="S69" t="s">
        <v>1228</v>
      </c>
      <c r="T69" t="s">
        <v>2126</v>
      </c>
      <c r="U69" t="s">
        <v>12983</v>
      </c>
      <c r="V69" t="s">
        <v>130</v>
      </c>
      <c r="W69" t="s">
        <v>1293</v>
      </c>
      <c r="X69" t="s">
        <v>12984</v>
      </c>
      <c r="Y69" t="s">
        <v>418</v>
      </c>
      <c r="Z69" t="s">
        <v>418</v>
      </c>
      <c r="AA69" t="s">
        <v>31880</v>
      </c>
      <c r="AC69">
        <v>98</v>
      </c>
      <c r="AD69" t="s">
        <v>2130</v>
      </c>
      <c r="AE69" t="s">
        <v>2130</v>
      </c>
      <c r="AF69" t="s">
        <v>2210</v>
      </c>
      <c r="AG69" t="s">
        <v>11443</v>
      </c>
      <c r="AH69" t="s">
        <v>12985</v>
      </c>
      <c r="AI69" t="s">
        <v>12986</v>
      </c>
      <c r="AJ69" t="s">
        <v>12987</v>
      </c>
      <c r="AK69">
        <v>98</v>
      </c>
      <c r="AL69" t="s">
        <v>12988</v>
      </c>
      <c r="AM69" t="s">
        <v>12989</v>
      </c>
      <c r="AN69" t="s">
        <v>953</v>
      </c>
      <c r="AO69" t="s">
        <v>12990</v>
      </c>
      <c r="BM69" s="162"/>
    </row>
    <row r="70" spans="1:65" ht="20.149999999999999" customHeight="1">
      <c r="A70" s="179" t="str">
        <f t="shared" si="2"/>
        <v>석사3관리소 온수보일러 연료전환(B-C유-&gt;LNG)을 통한 온실가스 배출 감축사업</v>
      </c>
      <c r="B70" s="179" t="str">
        <f t="shared" si="3"/>
        <v>인증유효기간 갱신</v>
      </c>
      <c r="C70">
        <v>979</v>
      </c>
      <c r="D70" t="s">
        <v>13406</v>
      </c>
      <c r="E70" t="s">
        <v>368</v>
      </c>
      <c r="F70" t="s">
        <v>2084</v>
      </c>
      <c r="G70" t="s">
        <v>368</v>
      </c>
      <c r="H70" t="s">
        <v>13422</v>
      </c>
      <c r="I70" t="s">
        <v>6910</v>
      </c>
      <c r="K70" t="s">
        <v>13423</v>
      </c>
      <c r="L70" t="s">
        <v>13424</v>
      </c>
      <c r="M70" t="s">
        <v>1736</v>
      </c>
      <c r="N70" t="s">
        <v>13425</v>
      </c>
      <c r="O70" t="s">
        <v>13426</v>
      </c>
      <c r="P70" t="s">
        <v>1034</v>
      </c>
      <c r="Q70" t="s">
        <v>209</v>
      </c>
      <c r="R70" t="s">
        <v>1462</v>
      </c>
      <c r="S70" t="s">
        <v>1228</v>
      </c>
      <c r="T70" t="s">
        <v>2126</v>
      </c>
      <c r="U70" t="s">
        <v>1034</v>
      </c>
      <c r="V70" t="s">
        <v>130</v>
      </c>
      <c r="W70" t="s">
        <v>1231</v>
      </c>
      <c r="X70" t="s">
        <v>13435</v>
      </c>
      <c r="Y70" t="s">
        <v>13427</v>
      </c>
      <c r="Z70" t="s">
        <v>418</v>
      </c>
      <c r="AA70" t="s">
        <v>13437</v>
      </c>
      <c r="AC70">
        <v>302</v>
      </c>
      <c r="AD70" t="s">
        <v>2130</v>
      </c>
      <c r="AE70" t="s">
        <v>2130</v>
      </c>
      <c r="AF70" t="s">
        <v>2131</v>
      </c>
      <c r="AG70" t="s">
        <v>368</v>
      </c>
      <c r="AH70" t="s">
        <v>13438</v>
      </c>
      <c r="AI70" t="s">
        <v>13439</v>
      </c>
      <c r="AJ70" t="s">
        <v>13440</v>
      </c>
      <c r="AK70">
        <v>302</v>
      </c>
      <c r="AL70" t="s">
        <v>13433</v>
      </c>
      <c r="AM70" t="s">
        <v>13434</v>
      </c>
      <c r="AN70" t="s">
        <v>953</v>
      </c>
      <c r="AO70" t="s">
        <v>32567</v>
      </c>
      <c r="BM70" s="162"/>
    </row>
    <row r="71" spans="1:65" ht="20.149999999999999" customHeight="1">
      <c r="A71" s="179" t="str">
        <f t="shared" si="2"/>
        <v>동해천곡5관리소 온수보일러 연료전환(B-C유-&gt;LNG)을 통한 온실가스 배출 감축사업</v>
      </c>
      <c r="B71" s="179" t="str">
        <f t="shared" si="3"/>
        <v>인증유효기간 갱신</v>
      </c>
      <c r="C71">
        <v>978</v>
      </c>
      <c r="D71" t="s">
        <v>13406</v>
      </c>
      <c r="E71" t="s">
        <v>368</v>
      </c>
      <c r="F71" t="s">
        <v>2084</v>
      </c>
      <c r="G71" t="s">
        <v>368</v>
      </c>
      <c r="H71" t="s">
        <v>13422</v>
      </c>
      <c r="I71" t="s">
        <v>6910</v>
      </c>
      <c r="K71" t="s">
        <v>13423</v>
      </c>
      <c r="L71" t="s">
        <v>13424</v>
      </c>
      <c r="M71" t="s">
        <v>1736</v>
      </c>
      <c r="N71" t="s">
        <v>13425</v>
      </c>
      <c r="O71" t="s">
        <v>13426</v>
      </c>
      <c r="P71" t="s">
        <v>1033</v>
      </c>
      <c r="Q71" t="s">
        <v>209</v>
      </c>
      <c r="R71" t="s">
        <v>1462</v>
      </c>
      <c r="S71" t="s">
        <v>1228</v>
      </c>
      <c r="T71" t="s">
        <v>2126</v>
      </c>
      <c r="U71" t="s">
        <v>1033</v>
      </c>
      <c r="V71" t="s">
        <v>130</v>
      </c>
      <c r="W71" t="s">
        <v>1231</v>
      </c>
      <c r="X71" t="s">
        <v>7356</v>
      </c>
      <c r="Y71" t="s">
        <v>13427</v>
      </c>
      <c r="Z71" t="s">
        <v>418</v>
      </c>
      <c r="AA71" t="s">
        <v>13429</v>
      </c>
      <c r="AC71">
        <v>388</v>
      </c>
      <c r="AD71" t="s">
        <v>2130</v>
      </c>
      <c r="AE71" t="s">
        <v>2130</v>
      </c>
      <c r="AF71" t="s">
        <v>2131</v>
      </c>
      <c r="AG71" t="s">
        <v>368</v>
      </c>
      <c r="AH71" t="s">
        <v>13430</v>
      </c>
      <c r="AI71" t="s">
        <v>13431</v>
      </c>
      <c r="AJ71" t="s">
        <v>13432</v>
      </c>
      <c r="AK71">
        <v>388</v>
      </c>
      <c r="AL71" t="s">
        <v>13433</v>
      </c>
      <c r="AM71" t="s">
        <v>13434</v>
      </c>
      <c r="AN71" t="s">
        <v>953</v>
      </c>
      <c r="AO71" t="s">
        <v>32568</v>
      </c>
      <c r="BM71" s="162"/>
    </row>
    <row r="72" spans="1:65" ht="20.149999999999999" customHeight="1">
      <c r="A72" s="179" t="str">
        <f t="shared" si="2"/>
        <v>티알에너지 산업용 보일러 내 목재펠릿 연료를 통한 화석연료 대체사업</v>
      </c>
      <c r="B72" s="179" t="str">
        <f t="shared" si="3"/>
        <v>보완1차_보완중</v>
      </c>
      <c r="C72">
        <v>977</v>
      </c>
      <c r="D72" t="s">
        <v>31695</v>
      </c>
      <c r="E72" t="s">
        <v>13073</v>
      </c>
      <c r="F72" t="s">
        <v>13074</v>
      </c>
      <c r="G72" t="s">
        <v>13375</v>
      </c>
      <c r="H72" t="s">
        <v>13376</v>
      </c>
      <c r="I72" t="s">
        <v>6910</v>
      </c>
      <c r="K72" t="s">
        <v>13377</v>
      </c>
      <c r="M72" t="s">
        <v>1446</v>
      </c>
      <c r="N72" t="s">
        <v>13076</v>
      </c>
      <c r="O72" t="s">
        <v>13378</v>
      </c>
      <c r="P72" t="s">
        <v>13379</v>
      </c>
      <c r="Q72" t="s">
        <v>209</v>
      </c>
      <c r="R72" t="s">
        <v>1228</v>
      </c>
      <c r="S72" t="s">
        <v>1228</v>
      </c>
      <c r="T72" t="s">
        <v>2126</v>
      </c>
      <c r="U72" t="s">
        <v>13379</v>
      </c>
      <c r="V72" t="s">
        <v>130</v>
      </c>
      <c r="W72" t="s">
        <v>1293</v>
      </c>
      <c r="X72" t="s">
        <v>13380</v>
      </c>
      <c r="Y72" t="s">
        <v>418</v>
      </c>
      <c r="Z72" t="s">
        <v>418</v>
      </c>
      <c r="AA72" t="s">
        <v>13381</v>
      </c>
      <c r="AC72">
        <v>9206</v>
      </c>
      <c r="AD72" t="s">
        <v>1324</v>
      </c>
      <c r="AE72" t="s">
        <v>1513</v>
      </c>
      <c r="AF72" t="s">
        <v>2387</v>
      </c>
      <c r="AG72" t="s">
        <v>13382</v>
      </c>
      <c r="AH72" t="s">
        <v>13383</v>
      </c>
      <c r="AI72" t="s">
        <v>13384</v>
      </c>
      <c r="AK72">
        <v>9206</v>
      </c>
      <c r="AL72" t="s">
        <v>13385</v>
      </c>
      <c r="AM72" t="s">
        <v>7840</v>
      </c>
      <c r="AN72" t="s">
        <v>953</v>
      </c>
      <c r="AO72" t="s">
        <v>13386</v>
      </c>
      <c r="BM72" s="162"/>
    </row>
    <row r="73" spans="1:65" ht="20.149999999999999" customHeight="1">
      <c r="A73" s="179" t="str">
        <f t="shared" si="2"/>
        <v>태창산업(주) 연료전환(B-C유 → LPG)을 통한 온실가스 배출 감축사업</v>
      </c>
      <c r="B73" s="179" t="str">
        <f t="shared" si="3"/>
        <v>반려</v>
      </c>
      <c r="C73">
        <v>976</v>
      </c>
      <c r="D73" t="s">
        <v>31695</v>
      </c>
      <c r="E73" t="s">
        <v>7827</v>
      </c>
      <c r="F73" t="s">
        <v>7828</v>
      </c>
      <c r="G73" t="s">
        <v>7827</v>
      </c>
      <c r="H73" t="s">
        <v>7829</v>
      </c>
      <c r="I73" t="s">
        <v>6910</v>
      </c>
      <c r="K73" t="s">
        <v>7830</v>
      </c>
      <c r="L73" t="s">
        <v>2554</v>
      </c>
      <c r="M73" t="s">
        <v>1483</v>
      </c>
      <c r="N73" t="s">
        <v>7831</v>
      </c>
      <c r="O73" t="s">
        <v>7832</v>
      </c>
      <c r="P73" t="s">
        <v>7833</v>
      </c>
      <c r="Q73" t="s">
        <v>209</v>
      </c>
      <c r="R73" t="s">
        <v>1462</v>
      </c>
      <c r="S73" t="s">
        <v>1228</v>
      </c>
      <c r="T73" t="s">
        <v>2126</v>
      </c>
      <c r="U73" t="s">
        <v>7833</v>
      </c>
      <c r="V73" t="s">
        <v>130</v>
      </c>
      <c r="W73" t="s">
        <v>1293</v>
      </c>
      <c r="X73" t="s">
        <v>7834</v>
      </c>
      <c r="Y73" t="s">
        <v>418</v>
      </c>
      <c r="Z73" t="s">
        <v>418</v>
      </c>
      <c r="AA73" t="s">
        <v>7835</v>
      </c>
      <c r="AC73">
        <v>145</v>
      </c>
      <c r="AD73" t="s">
        <v>2130</v>
      </c>
      <c r="AE73" t="s">
        <v>2130</v>
      </c>
      <c r="AF73" t="s">
        <v>2131</v>
      </c>
      <c r="AG73" t="s">
        <v>7836</v>
      </c>
      <c r="AH73" t="s">
        <v>7837</v>
      </c>
      <c r="AI73" t="s">
        <v>7838</v>
      </c>
      <c r="AK73">
        <v>145</v>
      </c>
      <c r="AL73" t="s">
        <v>7839</v>
      </c>
      <c r="AM73" t="s">
        <v>7840</v>
      </c>
      <c r="AN73" t="s">
        <v>953</v>
      </c>
      <c r="AO73" t="s">
        <v>7841</v>
      </c>
      <c r="BM73" s="162"/>
    </row>
    <row r="74" spans="1:65" ht="20.149999999999999" customHeight="1">
      <c r="A74" s="179" t="str">
        <f t="shared" si="2"/>
        <v>주식회사 태성정밀 고효율 사출성형기 교체사업</v>
      </c>
      <c r="B74" s="179" t="str">
        <f t="shared" si="3"/>
        <v>보완1차_보완중</v>
      </c>
      <c r="C74">
        <v>975</v>
      </c>
      <c r="D74" t="s">
        <v>31695</v>
      </c>
      <c r="E74" t="s">
        <v>13332</v>
      </c>
      <c r="F74" t="s">
        <v>13333</v>
      </c>
      <c r="G74" t="s">
        <v>13334</v>
      </c>
      <c r="H74" t="s">
        <v>13335</v>
      </c>
      <c r="I74" t="s">
        <v>6910</v>
      </c>
      <c r="K74" t="s">
        <v>13336</v>
      </c>
      <c r="M74" t="s">
        <v>1704</v>
      </c>
      <c r="N74" t="s">
        <v>13337</v>
      </c>
      <c r="O74" t="s">
        <v>13338</v>
      </c>
      <c r="P74" t="s">
        <v>13339</v>
      </c>
      <c r="Q74" t="s">
        <v>209</v>
      </c>
      <c r="R74" t="s">
        <v>2653</v>
      </c>
      <c r="S74" t="s">
        <v>1228</v>
      </c>
      <c r="T74" t="s">
        <v>2126</v>
      </c>
      <c r="U74" t="s">
        <v>13339</v>
      </c>
      <c r="V74" t="s">
        <v>130</v>
      </c>
      <c r="W74" t="s">
        <v>1293</v>
      </c>
      <c r="X74" t="s">
        <v>13316</v>
      </c>
      <c r="Y74" t="s">
        <v>418</v>
      </c>
      <c r="Z74" t="s">
        <v>418</v>
      </c>
      <c r="AA74" t="s">
        <v>13317</v>
      </c>
      <c r="AC74">
        <v>65</v>
      </c>
      <c r="AD74" t="s">
        <v>2130</v>
      </c>
      <c r="AE74" t="s">
        <v>2130</v>
      </c>
      <c r="AF74" t="s">
        <v>2210</v>
      </c>
      <c r="AG74" t="s">
        <v>13332</v>
      </c>
      <c r="AH74" t="s">
        <v>13340</v>
      </c>
      <c r="AI74" t="s">
        <v>13341</v>
      </c>
      <c r="AK74">
        <v>65</v>
      </c>
      <c r="AL74" t="s">
        <v>13329</v>
      </c>
      <c r="AM74" t="s">
        <v>13330</v>
      </c>
      <c r="AN74" t="s">
        <v>953</v>
      </c>
      <c r="AO74" t="s">
        <v>13342</v>
      </c>
      <c r="BM74" s="162"/>
    </row>
    <row r="75" spans="1:65" ht="20.149999999999999" customHeight="1">
      <c r="A75" s="179" t="str">
        <f t="shared" si="2"/>
        <v>주식회사 신우테크의 고효율 레이저 절단기 교체를 통한 온실가스 감축사업</v>
      </c>
      <c r="B75" s="179" t="str">
        <f t="shared" si="3"/>
        <v>보완1차_보완중</v>
      </c>
      <c r="C75">
        <v>974</v>
      </c>
      <c r="D75" t="s">
        <v>31695</v>
      </c>
      <c r="E75" t="s">
        <v>211</v>
      </c>
      <c r="F75" t="s">
        <v>13231</v>
      </c>
      <c r="G75" t="s">
        <v>13232</v>
      </c>
      <c r="H75" t="s">
        <v>13323</v>
      </c>
      <c r="I75" t="s">
        <v>6910</v>
      </c>
      <c r="K75" t="s">
        <v>13234</v>
      </c>
      <c r="L75" t="s">
        <v>13235</v>
      </c>
      <c r="M75" t="s">
        <v>2539</v>
      </c>
      <c r="N75" t="s">
        <v>13236</v>
      </c>
      <c r="O75" t="s">
        <v>13237</v>
      </c>
      <c r="P75" t="s">
        <v>13324</v>
      </c>
      <c r="Q75" t="s">
        <v>209</v>
      </c>
      <c r="R75" t="s">
        <v>2653</v>
      </c>
      <c r="S75" t="s">
        <v>1228</v>
      </c>
      <c r="T75" t="s">
        <v>2126</v>
      </c>
      <c r="U75" t="s">
        <v>13324</v>
      </c>
      <c r="V75" t="s">
        <v>130</v>
      </c>
      <c r="W75" t="s">
        <v>1293</v>
      </c>
      <c r="X75" t="s">
        <v>13325</v>
      </c>
      <c r="Y75" t="s">
        <v>418</v>
      </c>
      <c r="Z75" t="s">
        <v>418</v>
      </c>
      <c r="AA75" t="s">
        <v>13326</v>
      </c>
      <c r="AC75">
        <v>91</v>
      </c>
      <c r="AD75" t="s">
        <v>2130</v>
      </c>
      <c r="AE75" t="s">
        <v>2130</v>
      </c>
      <c r="AF75" t="s">
        <v>2210</v>
      </c>
      <c r="AG75" t="s">
        <v>211</v>
      </c>
      <c r="AH75" t="s">
        <v>13327</v>
      </c>
      <c r="AI75" t="s">
        <v>13328</v>
      </c>
      <c r="AK75">
        <v>91</v>
      </c>
      <c r="AL75" t="s">
        <v>13329</v>
      </c>
      <c r="AM75" t="s">
        <v>13330</v>
      </c>
      <c r="AN75" t="s">
        <v>953</v>
      </c>
      <c r="AO75" t="s">
        <v>13331</v>
      </c>
      <c r="BM75" s="162"/>
    </row>
    <row r="76" spans="1:65" ht="20.149999999999999" customHeight="1">
      <c r="A76" s="179" t="str">
        <f t="shared" si="2"/>
        <v>주식회사 디에이치지 고효율 공기압축기 교체 사업</v>
      </c>
      <c r="B76" s="179" t="str">
        <f t="shared" si="3"/>
        <v>보완1차_보완중</v>
      </c>
      <c r="C76">
        <v>973</v>
      </c>
      <c r="D76" t="s">
        <v>31695</v>
      </c>
      <c r="E76" t="s">
        <v>13365</v>
      </c>
      <c r="F76" t="s">
        <v>13366</v>
      </c>
      <c r="G76" t="s">
        <v>13367</v>
      </c>
      <c r="H76" t="s">
        <v>13368</v>
      </c>
      <c r="I76" t="s">
        <v>6910</v>
      </c>
      <c r="K76" t="s">
        <v>10584</v>
      </c>
      <c r="L76" t="s">
        <v>2204</v>
      </c>
      <c r="M76" t="s">
        <v>1446</v>
      </c>
      <c r="N76" t="s">
        <v>10585</v>
      </c>
      <c r="O76" t="s">
        <v>10586</v>
      </c>
      <c r="P76" t="s">
        <v>13369</v>
      </c>
      <c r="Q76" t="s">
        <v>209</v>
      </c>
      <c r="R76" t="s">
        <v>2653</v>
      </c>
      <c r="S76" t="s">
        <v>1228</v>
      </c>
      <c r="T76" t="s">
        <v>2126</v>
      </c>
      <c r="U76" t="s">
        <v>13369</v>
      </c>
      <c r="V76" t="s">
        <v>130</v>
      </c>
      <c r="W76" t="s">
        <v>1293</v>
      </c>
      <c r="X76" t="s">
        <v>13370</v>
      </c>
      <c r="Y76" t="s">
        <v>418</v>
      </c>
      <c r="Z76" t="s">
        <v>418</v>
      </c>
      <c r="AA76" t="s">
        <v>13371</v>
      </c>
      <c r="AC76">
        <v>84</v>
      </c>
      <c r="AD76" t="s">
        <v>2130</v>
      </c>
      <c r="AE76" t="s">
        <v>2130</v>
      </c>
      <c r="AF76" t="s">
        <v>2210</v>
      </c>
      <c r="AG76" t="s">
        <v>13365</v>
      </c>
      <c r="AH76" t="s">
        <v>13372</v>
      </c>
      <c r="AI76" t="s">
        <v>13373</v>
      </c>
      <c r="AK76">
        <v>84</v>
      </c>
      <c r="AL76" t="s">
        <v>13362</v>
      </c>
      <c r="AM76" t="s">
        <v>13363</v>
      </c>
      <c r="AN76" t="s">
        <v>953</v>
      </c>
      <c r="AO76" t="s">
        <v>13374</v>
      </c>
      <c r="BM76" s="162"/>
    </row>
    <row r="77" spans="1:65" ht="20.149999999999999" customHeight="1">
      <c r="A77" s="179" t="str">
        <f t="shared" si="2"/>
        <v>주식회사 태양산업사 고효율 공기압축기 교체 사업</v>
      </c>
      <c r="B77" s="179" t="str">
        <f t="shared" si="3"/>
        <v>보완1차_보완중</v>
      </c>
      <c r="C77">
        <v>972</v>
      </c>
      <c r="D77" t="s">
        <v>31695</v>
      </c>
      <c r="E77" t="s">
        <v>7114</v>
      </c>
      <c r="F77" t="s">
        <v>7115</v>
      </c>
      <c r="G77" t="s">
        <v>13355</v>
      </c>
      <c r="H77" t="s">
        <v>13356</v>
      </c>
      <c r="I77" t="s">
        <v>6910</v>
      </c>
      <c r="K77" t="s">
        <v>3189</v>
      </c>
      <c r="L77" t="s">
        <v>7118</v>
      </c>
      <c r="M77" t="s">
        <v>1446</v>
      </c>
      <c r="N77" t="s">
        <v>7119</v>
      </c>
      <c r="O77" t="s">
        <v>7120</v>
      </c>
      <c r="P77" t="s">
        <v>13357</v>
      </c>
      <c r="Q77" t="s">
        <v>209</v>
      </c>
      <c r="R77" t="s">
        <v>2653</v>
      </c>
      <c r="S77" t="s">
        <v>1228</v>
      </c>
      <c r="T77" t="s">
        <v>2126</v>
      </c>
      <c r="U77" t="s">
        <v>13357</v>
      </c>
      <c r="V77" t="s">
        <v>130</v>
      </c>
      <c r="W77" t="s">
        <v>1293</v>
      </c>
      <c r="X77" t="s">
        <v>13358</v>
      </c>
      <c r="Y77" t="s">
        <v>418</v>
      </c>
      <c r="Z77" t="s">
        <v>418</v>
      </c>
      <c r="AA77" t="s">
        <v>13359</v>
      </c>
      <c r="AC77">
        <v>98</v>
      </c>
      <c r="AD77" t="s">
        <v>2130</v>
      </c>
      <c r="AE77" t="s">
        <v>2130</v>
      </c>
      <c r="AF77" t="s">
        <v>2210</v>
      </c>
      <c r="AG77" t="s">
        <v>7114</v>
      </c>
      <c r="AH77" t="s">
        <v>13360</v>
      </c>
      <c r="AI77" t="s">
        <v>13361</v>
      </c>
      <c r="AK77">
        <v>98</v>
      </c>
      <c r="AL77" t="s">
        <v>13362</v>
      </c>
      <c r="AM77" t="s">
        <v>13363</v>
      </c>
      <c r="AN77" t="s">
        <v>953</v>
      </c>
      <c r="AO77" t="s">
        <v>13364</v>
      </c>
      <c r="BM77" s="162"/>
    </row>
    <row r="78" spans="1:65" ht="20.149999999999999" customHeight="1">
      <c r="A78" s="179" t="str">
        <f t="shared" si="2"/>
        <v>이코리아산업(주) 고효율 사출성형기 교체 사업</v>
      </c>
      <c r="B78" s="179" t="str">
        <f t="shared" si="3"/>
        <v>보완1차_보완중</v>
      </c>
      <c r="C78">
        <v>971</v>
      </c>
      <c r="D78" t="s">
        <v>31695</v>
      </c>
      <c r="E78" t="s">
        <v>13343</v>
      </c>
      <c r="F78" t="s">
        <v>13344</v>
      </c>
      <c r="G78" t="s">
        <v>13345</v>
      </c>
      <c r="H78" t="s">
        <v>13346</v>
      </c>
      <c r="I78" t="s">
        <v>6910</v>
      </c>
      <c r="K78" t="s">
        <v>13347</v>
      </c>
      <c r="L78" t="s">
        <v>13348</v>
      </c>
      <c r="M78" t="s">
        <v>2191</v>
      </c>
      <c r="N78" t="s">
        <v>13349</v>
      </c>
      <c r="O78" t="s">
        <v>13350</v>
      </c>
      <c r="P78" t="s">
        <v>13351</v>
      </c>
      <c r="Q78" t="s">
        <v>209</v>
      </c>
      <c r="R78" t="s">
        <v>2653</v>
      </c>
      <c r="S78" t="s">
        <v>1228</v>
      </c>
      <c r="T78" t="s">
        <v>2126</v>
      </c>
      <c r="U78" t="s">
        <v>13351</v>
      </c>
      <c r="V78" t="s">
        <v>130</v>
      </c>
      <c r="W78" t="s">
        <v>1293</v>
      </c>
      <c r="X78" t="s">
        <v>13316</v>
      </c>
      <c r="Y78" t="s">
        <v>418</v>
      </c>
      <c r="Z78" t="s">
        <v>418</v>
      </c>
      <c r="AA78" t="s">
        <v>13317</v>
      </c>
      <c r="AC78">
        <v>12</v>
      </c>
      <c r="AD78" t="s">
        <v>2130</v>
      </c>
      <c r="AE78" t="s">
        <v>2130</v>
      </c>
      <c r="AF78" t="s">
        <v>2210</v>
      </c>
      <c r="AG78" t="s">
        <v>13343</v>
      </c>
      <c r="AH78" t="s">
        <v>13352</v>
      </c>
      <c r="AI78" t="s">
        <v>13353</v>
      </c>
      <c r="AK78">
        <v>12</v>
      </c>
      <c r="AL78" t="s">
        <v>13320</v>
      </c>
      <c r="AM78" t="s">
        <v>13321</v>
      </c>
      <c r="AN78" t="s">
        <v>953</v>
      </c>
      <c r="AO78" t="s">
        <v>13354</v>
      </c>
      <c r="BM78" s="162"/>
    </row>
    <row r="79" spans="1:65" ht="20.149999999999999" customHeight="1">
      <c r="A79" s="179" t="str">
        <f t="shared" si="2"/>
        <v>주식회사 세복 고효율 사출성형기 교체 사업</v>
      </c>
      <c r="B79" s="179" t="str">
        <f t="shared" si="3"/>
        <v>보완1차_보완중</v>
      </c>
      <c r="C79">
        <v>970</v>
      </c>
      <c r="D79" t="s">
        <v>31695</v>
      </c>
      <c r="E79" t="s">
        <v>13308</v>
      </c>
      <c r="F79" t="s">
        <v>13309</v>
      </c>
      <c r="G79" t="s">
        <v>13310</v>
      </c>
      <c r="H79" t="s">
        <v>13311</v>
      </c>
      <c r="I79" t="s">
        <v>6910</v>
      </c>
      <c r="K79" t="s">
        <v>13312</v>
      </c>
      <c r="L79" t="s">
        <v>3624</v>
      </c>
      <c r="M79" t="s">
        <v>2581</v>
      </c>
      <c r="N79" t="s">
        <v>13313</v>
      </c>
      <c r="O79" t="s">
        <v>13314</v>
      </c>
      <c r="P79" t="s">
        <v>13315</v>
      </c>
      <c r="Q79" t="s">
        <v>209</v>
      </c>
      <c r="R79" t="s">
        <v>2653</v>
      </c>
      <c r="S79" t="s">
        <v>1228</v>
      </c>
      <c r="T79" t="s">
        <v>2126</v>
      </c>
      <c r="U79" t="s">
        <v>13315</v>
      </c>
      <c r="V79" t="s">
        <v>130</v>
      </c>
      <c r="W79" t="s">
        <v>1293</v>
      </c>
      <c r="X79" t="s">
        <v>13316</v>
      </c>
      <c r="Y79" t="s">
        <v>418</v>
      </c>
      <c r="Z79" t="s">
        <v>418</v>
      </c>
      <c r="AA79" t="s">
        <v>13317</v>
      </c>
      <c r="AC79">
        <v>37</v>
      </c>
      <c r="AD79" t="s">
        <v>2130</v>
      </c>
      <c r="AE79" t="s">
        <v>2130</v>
      </c>
      <c r="AF79" t="s">
        <v>2210</v>
      </c>
      <c r="AG79" t="s">
        <v>13308</v>
      </c>
      <c r="AH79" t="s">
        <v>13318</v>
      </c>
      <c r="AI79" t="s">
        <v>13319</v>
      </c>
      <c r="AK79">
        <v>37</v>
      </c>
      <c r="AL79" t="s">
        <v>13320</v>
      </c>
      <c r="AM79" t="s">
        <v>13321</v>
      </c>
      <c r="AN79" t="s">
        <v>953</v>
      </c>
      <c r="AO79" t="s">
        <v>13322</v>
      </c>
      <c r="BM79" s="162"/>
    </row>
    <row r="80" spans="1:65" ht="20.149999999999999" customHeight="1">
      <c r="A80" s="179" t="str">
        <f t="shared" si="2"/>
        <v>삼성금속(주) 외 4개사의 에이치디한국조선해양 및 조선자회사 협력사 대상 온실가스 감축사업</v>
      </c>
      <c r="B80" s="179" t="str">
        <f t="shared" si="3"/>
        <v>승인</v>
      </c>
      <c r="C80">
        <v>969</v>
      </c>
      <c r="D80" t="s">
        <v>31695</v>
      </c>
      <c r="E80" t="s">
        <v>12716</v>
      </c>
      <c r="F80" t="s">
        <v>12717</v>
      </c>
      <c r="G80" t="s">
        <v>12716</v>
      </c>
      <c r="H80" t="s">
        <v>12718</v>
      </c>
      <c r="I80" t="s">
        <v>6910</v>
      </c>
      <c r="K80" t="s">
        <v>12719</v>
      </c>
      <c r="L80" t="s">
        <v>3135</v>
      </c>
      <c r="M80" t="s">
        <v>1446</v>
      </c>
      <c r="N80" t="s">
        <v>12720</v>
      </c>
      <c r="O80" t="s">
        <v>12721</v>
      </c>
      <c r="P80" t="s">
        <v>12722</v>
      </c>
      <c r="Q80" t="s">
        <v>215</v>
      </c>
      <c r="R80" t="s">
        <v>2653</v>
      </c>
      <c r="S80" t="s">
        <v>1228</v>
      </c>
      <c r="T80" t="s">
        <v>2126</v>
      </c>
      <c r="U80" t="s">
        <v>12722</v>
      </c>
      <c r="V80" t="s">
        <v>130</v>
      </c>
      <c r="W80" t="s">
        <v>1293</v>
      </c>
      <c r="X80" t="s">
        <v>12723</v>
      </c>
      <c r="Y80" t="s">
        <v>418</v>
      </c>
      <c r="Z80" t="s">
        <v>418</v>
      </c>
      <c r="AA80" t="s">
        <v>31880</v>
      </c>
      <c r="AC80">
        <v>186</v>
      </c>
      <c r="AD80" t="s">
        <v>2130</v>
      </c>
      <c r="AE80" t="s">
        <v>2130</v>
      </c>
      <c r="AF80" t="s">
        <v>2210</v>
      </c>
      <c r="AG80" t="s">
        <v>32569</v>
      </c>
      <c r="AH80" t="s">
        <v>12724</v>
      </c>
      <c r="AI80" t="s">
        <v>12725</v>
      </c>
      <c r="AJ80" t="s">
        <v>12726</v>
      </c>
      <c r="AK80">
        <v>186</v>
      </c>
      <c r="AL80" t="s">
        <v>12727</v>
      </c>
      <c r="AM80" t="s">
        <v>12728</v>
      </c>
      <c r="AN80" t="s">
        <v>953</v>
      </c>
      <c r="AO80" t="s">
        <v>12729</v>
      </c>
      <c r="BM80" s="162"/>
    </row>
    <row r="81" spans="1:65" ht="20.149999999999999" customHeight="1">
      <c r="A81" s="179" t="str">
        <f t="shared" si="2"/>
        <v>(주)케이에스피 인버터 공기압축기 교체를 통한 온실가스 감축사업</v>
      </c>
      <c r="B81" s="179" t="str">
        <f t="shared" si="3"/>
        <v>승인</v>
      </c>
      <c r="C81">
        <v>968</v>
      </c>
      <c r="D81" t="s">
        <v>31695</v>
      </c>
      <c r="E81" t="s">
        <v>12018</v>
      </c>
      <c r="F81" t="s">
        <v>12019</v>
      </c>
      <c r="G81" t="s">
        <v>12018</v>
      </c>
      <c r="H81" t="s">
        <v>12020</v>
      </c>
      <c r="I81" t="s">
        <v>6910</v>
      </c>
      <c r="K81" t="s">
        <v>12021</v>
      </c>
      <c r="L81" t="s">
        <v>2689</v>
      </c>
      <c r="M81" t="s">
        <v>1937</v>
      </c>
      <c r="N81" t="s">
        <v>12022</v>
      </c>
      <c r="O81" t="s">
        <v>12023</v>
      </c>
      <c r="P81" t="s">
        <v>12024</v>
      </c>
      <c r="Q81" t="s">
        <v>209</v>
      </c>
      <c r="R81" t="s">
        <v>2653</v>
      </c>
      <c r="S81" t="s">
        <v>1228</v>
      </c>
      <c r="T81" t="s">
        <v>2126</v>
      </c>
      <c r="U81" t="s">
        <v>12024</v>
      </c>
      <c r="V81" t="s">
        <v>130</v>
      </c>
      <c r="W81" t="s">
        <v>1293</v>
      </c>
      <c r="X81" t="s">
        <v>8801</v>
      </c>
      <c r="Y81" t="s">
        <v>418</v>
      </c>
      <c r="Z81" t="s">
        <v>418</v>
      </c>
      <c r="AA81" t="s">
        <v>31880</v>
      </c>
      <c r="AC81">
        <v>76</v>
      </c>
      <c r="AD81" t="s">
        <v>2130</v>
      </c>
      <c r="AE81" t="s">
        <v>2130</v>
      </c>
      <c r="AF81" t="s">
        <v>2210</v>
      </c>
      <c r="AG81" t="s">
        <v>12026</v>
      </c>
      <c r="AH81" t="s">
        <v>12027</v>
      </c>
      <c r="AI81" t="s">
        <v>12028</v>
      </c>
      <c r="AJ81" t="s">
        <v>12029</v>
      </c>
      <c r="AK81">
        <v>76</v>
      </c>
      <c r="AL81" t="s">
        <v>12030</v>
      </c>
      <c r="AM81" t="s">
        <v>12031</v>
      </c>
      <c r="AN81" t="s">
        <v>953</v>
      </c>
      <c r="AO81" t="s">
        <v>12032</v>
      </c>
      <c r="BM81" s="162"/>
    </row>
    <row r="82" spans="1:65" ht="20.149999999999999" customHeight="1">
      <c r="A82" s="179" t="str">
        <f t="shared" si="2"/>
        <v>㈜성보아스콘 연료전환(B-C유 → LPG)을 통한 온실가스 배출 감축사업</v>
      </c>
      <c r="B82" s="179" t="str">
        <f t="shared" si="3"/>
        <v>반려</v>
      </c>
      <c r="C82">
        <v>967</v>
      </c>
      <c r="D82" t="s">
        <v>31695</v>
      </c>
      <c r="E82" t="s">
        <v>6907</v>
      </c>
      <c r="F82" t="s">
        <v>6908</v>
      </c>
      <c r="G82" t="s">
        <v>6907</v>
      </c>
      <c r="H82" t="s">
        <v>13028</v>
      </c>
      <c r="I82" t="s">
        <v>6910</v>
      </c>
      <c r="K82" t="s">
        <v>3189</v>
      </c>
      <c r="M82" t="s">
        <v>1937</v>
      </c>
      <c r="N82" t="s">
        <v>6911</v>
      </c>
      <c r="O82" t="s">
        <v>6912</v>
      </c>
      <c r="P82" t="s">
        <v>6913</v>
      </c>
      <c r="Q82" t="s">
        <v>209</v>
      </c>
      <c r="R82" t="s">
        <v>1462</v>
      </c>
      <c r="S82" t="s">
        <v>1228</v>
      </c>
      <c r="T82" t="s">
        <v>2126</v>
      </c>
      <c r="U82" t="s">
        <v>6913</v>
      </c>
      <c r="V82" t="s">
        <v>130</v>
      </c>
      <c r="W82" t="s">
        <v>1293</v>
      </c>
      <c r="X82" t="s">
        <v>6914</v>
      </c>
      <c r="Y82" t="s">
        <v>418</v>
      </c>
      <c r="Z82" t="s">
        <v>418</v>
      </c>
      <c r="AA82" t="s">
        <v>6915</v>
      </c>
      <c r="AC82">
        <v>115</v>
      </c>
      <c r="AD82" t="s">
        <v>2130</v>
      </c>
      <c r="AE82" t="s">
        <v>2130</v>
      </c>
      <c r="AF82" t="s">
        <v>2131</v>
      </c>
      <c r="AG82" t="s">
        <v>6907</v>
      </c>
      <c r="AH82" t="s">
        <v>13029</v>
      </c>
      <c r="AI82" t="s">
        <v>13030</v>
      </c>
      <c r="AK82">
        <v>115</v>
      </c>
      <c r="AL82" t="s">
        <v>13031</v>
      </c>
      <c r="AM82" t="s">
        <v>13032</v>
      </c>
      <c r="AN82" t="s">
        <v>953</v>
      </c>
      <c r="AO82" t="s">
        <v>13033</v>
      </c>
      <c r="BM82" s="162"/>
    </row>
    <row r="83" spans="1:65" ht="20.149999999999999" customHeight="1">
      <c r="A83" s="179" t="str">
        <f t="shared" si="2"/>
        <v>(주)석진산업 연료전환(B-C유→ LPG)을 통한 온실가스 배출 감축사업</v>
      </c>
      <c r="B83" s="179" t="str">
        <f t="shared" si="3"/>
        <v>보완3차_문서보완중</v>
      </c>
      <c r="C83">
        <v>966</v>
      </c>
      <c r="D83" t="s">
        <v>31695</v>
      </c>
      <c r="E83" t="s">
        <v>7879</v>
      </c>
      <c r="F83" t="s">
        <v>7880</v>
      </c>
      <c r="G83" t="s">
        <v>7881</v>
      </c>
      <c r="H83" t="s">
        <v>7882</v>
      </c>
      <c r="I83" t="s">
        <v>6910</v>
      </c>
      <c r="K83" t="s">
        <v>7883</v>
      </c>
      <c r="L83" t="s">
        <v>2204</v>
      </c>
      <c r="M83" t="s">
        <v>1736</v>
      </c>
      <c r="N83" t="s">
        <v>7884</v>
      </c>
      <c r="O83" t="s">
        <v>7885</v>
      </c>
      <c r="P83" t="s">
        <v>7886</v>
      </c>
      <c r="Q83" t="s">
        <v>209</v>
      </c>
      <c r="R83" t="s">
        <v>1462</v>
      </c>
      <c r="S83" t="s">
        <v>1228</v>
      </c>
      <c r="T83" t="s">
        <v>2126</v>
      </c>
      <c r="U83" t="s">
        <v>7886</v>
      </c>
      <c r="V83" t="s">
        <v>130</v>
      </c>
      <c r="W83" t="s">
        <v>1293</v>
      </c>
      <c r="X83" t="s">
        <v>7887</v>
      </c>
      <c r="Y83" t="s">
        <v>418</v>
      </c>
      <c r="Z83" t="s">
        <v>418</v>
      </c>
      <c r="AA83" t="s">
        <v>7888</v>
      </c>
      <c r="AC83">
        <v>208</v>
      </c>
      <c r="AD83" t="s">
        <v>2130</v>
      </c>
      <c r="AE83" t="s">
        <v>2130</v>
      </c>
      <c r="AF83" t="s">
        <v>2131</v>
      </c>
      <c r="AG83" t="s">
        <v>7889</v>
      </c>
      <c r="AH83" t="s">
        <v>7890</v>
      </c>
      <c r="AI83" t="s">
        <v>7891</v>
      </c>
      <c r="AK83">
        <v>208</v>
      </c>
      <c r="AL83" t="s">
        <v>7892</v>
      </c>
      <c r="AM83" t="s">
        <v>7893</v>
      </c>
      <c r="AN83" t="s">
        <v>953</v>
      </c>
      <c r="AO83" t="s">
        <v>7894</v>
      </c>
      <c r="BM83" s="162"/>
    </row>
    <row r="84" spans="1:65" ht="20.149999999999999" customHeight="1">
      <c r="A84" s="179" t="str">
        <f t="shared" si="2"/>
        <v>삼천리 도시가스 공급 권역의 연료전환을 통한 프로그램 감축사업</v>
      </c>
      <c r="B84" s="179" t="str">
        <f t="shared" si="3"/>
        <v>인증유효기간 갱신</v>
      </c>
      <c r="C84">
        <v>965</v>
      </c>
      <c r="D84" t="s">
        <v>13406</v>
      </c>
      <c r="E84" t="s">
        <v>223</v>
      </c>
      <c r="F84" t="s">
        <v>3811</v>
      </c>
      <c r="G84" t="s">
        <v>223</v>
      </c>
      <c r="H84" t="s">
        <v>3812</v>
      </c>
      <c r="I84" t="s">
        <v>6910</v>
      </c>
      <c r="K84" t="s">
        <v>3813</v>
      </c>
      <c r="L84" t="s">
        <v>3814</v>
      </c>
      <c r="M84" t="s">
        <v>1483</v>
      </c>
      <c r="N84" t="s">
        <v>3815</v>
      </c>
      <c r="O84" t="s">
        <v>3816</v>
      </c>
      <c r="P84" t="s">
        <v>1041</v>
      </c>
      <c r="Q84" t="s">
        <v>277</v>
      </c>
      <c r="S84" t="s">
        <v>1228</v>
      </c>
      <c r="T84" t="s">
        <v>2126</v>
      </c>
      <c r="U84" t="s">
        <v>13620</v>
      </c>
      <c r="V84" t="s">
        <v>130</v>
      </c>
      <c r="W84" t="s">
        <v>1231</v>
      </c>
      <c r="X84" t="s">
        <v>13621</v>
      </c>
      <c r="Y84" t="s">
        <v>13413</v>
      </c>
      <c r="Z84" t="s">
        <v>418</v>
      </c>
      <c r="AA84" t="s">
        <v>13622</v>
      </c>
      <c r="AC84">
        <v>102</v>
      </c>
      <c r="AD84" t="s">
        <v>2130</v>
      </c>
      <c r="AE84" t="s">
        <v>2130</v>
      </c>
      <c r="AF84" t="s">
        <v>2131</v>
      </c>
      <c r="AG84" t="s">
        <v>13623</v>
      </c>
      <c r="AH84" t="s">
        <v>13624</v>
      </c>
      <c r="AI84" t="s">
        <v>13625</v>
      </c>
      <c r="AJ84" t="s">
        <v>13626</v>
      </c>
      <c r="AK84">
        <v>102</v>
      </c>
      <c r="AL84" t="s">
        <v>13627</v>
      </c>
      <c r="AM84" t="s">
        <v>7803</v>
      </c>
      <c r="AN84" t="s">
        <v>953</v>
      </c>
      <c r="AO84" t="s">
        <v>32570</v>
      </c>
      <c r="BF84" t="s">
        <v>1041</v>
      </c>
      <c r="BG84" t="s">
        <v>3826</v>
      </c>
      <c r="BH84" t="s">
        <v>2130</v>
      </c>
      <c r="BI84" t="s">
        <v>2130</v>
      </c>
      <c r="BJ84" t="s">
        <v>2131</v>
      </c>
      <c r="BK84" t="s">
        <v>3827</v>
      </c>
      <c r="BL84" t="s">
        <v>3828</v>
      </c>
      <c r="BM84" s="162"/>
    </row>
    <row r="85" spans="1:65" ht="20.149999999999999" customHeight="1">
      <c r="A85" s="179" t="str">
        <f t="shared" si="2"/>
        <v>2018년 경남권역 기존 심야 전기보일러의 축열식 히트펌프 교체를  통한 온실가스 묶음 감축사업</v>
      </c>
      <c r="B85" s="179" t="str">
        <f t="shared" si="3"/>
        <v>승인</v>
      </c>
      <c r="C85">
        <v>964</v>
      </c>
      <c r="D85" t="s">
        <v>31695</v>
      </c>
      <c r="E85" t="s">
        <v>366</v>
      </c>
      <c r="F85" t="s">
        <v>7721</v>
      </c>
      <c r="G85" t="s">
        <v>366</v>
      </c>
      <c r="H85" t="s">
        <v>7796</v>
      </c>
      <c r="I85" t="s">
        <v>6910</v>
      </c>
      <c r="K85" t="s">
        <v>7723</v>
      </c>
      <c r="L85" t="s">
        <v>7724</v>
      </c>
      <c r="M85" t="s">
        <v>1736</v>
      </c>
      <c r="N85" t="s">
        <v>7725</v>
      </c>
      <c r="O85" t="s">
        <v>7726</v>
      </c>
      <c r="P85" t="s">
        <v>7797</v>
      </c>
      <c r="Q85" t="s">
        <v>215</v>
      </c>
      <c r="R85" t="s">
        <v>1462</v>
      </c>
      <c r="S85" t="s">
        <v>1228</v>
      </c>
      <c r="T85" t="s">
        <v>2126</v>
      </c>
      <c r="U85" t="s">
        <v>7797</v>
      </c>
      <c r="V85" t="s">
        <v>130</v>
      </c>
      <c r="W85" t="s">
        <v>1293</v>
      </c>
      <c r="X85" t="s">
        <v>7798</v>
      </c>
      <c r="Y85" t="s">
        <v>418</v>
      </c>
      <c r="Z85" t="s">
        <v>418</v>
      </c>
      <c r="AA85" t="s">
        <v>7791</v>
      </c>
      <c r="AC85">
        <v>3950</v>
      </c>
      <c r="AD85" t="s">
        <v>2130</v>
      </c>
      <c r="AE85" t="s">
        <v>2130</v>
      </c>
      <c r="AF85" t="s">
        <v>7730</v>
      </c>
      <c r="AG85" t="s">
        <v>366</v>
      </c>
      <c r="AH85" t="s">
        <v>7799</v>
      </c>
      <c r="AI85" t="s">
        <v>7800</v>
      </c>
      <c r="AJ85" t="s">
        <v>7801</v>
      </c>
      <c r="AK85">
        <v>3950</v>
      </c>
      <c r="AL85" t="s">
        <v>7802</v>
      </c>
      <c r="AM85" t="s">
        <v>7803</v>
      </c>
      <c r="AN85" t="s">
        <v>953</v>
      </c>
      <c r="AO85" t="s">
        <v>7804</v>
      </c>
      <c r="BM85" s="162"/>
    </row>
    <row r="86" spans="1:65" ht="20.149999999999999" customHeight="1">
      <c r="A86" s="179" t="str">
        <f t="shared" si="2"/>
        <v>(주)고은산업  고효율 2단 인버터 PM Motor 공기압축기로 교체 사업</v>
      </c>
      <c r="B86" s="179" t="str">
        <f t="shared" si="3"/>
        <v>승인</v>
      </c>
      <c r="C86">
        <v>963</v>
      </c>
      <c r="D86" t="s">
        <v>31695</v>
      </c>
      <c r="E86" t="s">
        <v>7923</v>
      </c>
      <c r="F86" t="s">
        <v>7924</v>
      </c>
      <c r="G86" t="s">
        <v>12354</v>
      </c>
      <c r="H86" t="s">
        <v>12355</v>
      </c>
      <c r="I86" t="s">
        <v>6910</v>
      </c>
      <c r="K86" t="s">
        <v>11853</v>
      </c>
      <c r="L86" t="s">
        <v>7928</v>
      </c>
      <c r="M86" t="s">
        <v>2539</v>
      </c>
      <c r="N86" t="s">
        <v>11854</v>
      </c>
      <c r="O86" t="s">
        <v>7930</v>
      </c>
      <c r="P86" t="s">
        <v>12356</v>
      </c>
      <c r="Q86" t="s">
        <v>209</v>
      </c>
      <c r="R86" t="s">
        <v>2653</v>
      </c>
      <c r="S86" t="s">
        <v>1228</v>
      </c>
      <c r="T86" t="s">
        <v>2126</v>
      </c>
      <c r="U86" t="s">
        <v>12356</v>
      </c>
      <c r="V86" t="s">
        <v>130</v>
      </c>
      <c r="W86" t="s">
        <v>1293</v>
      </c>
      <c r="X86" t="s">
        <v>6635</v>
      </c>
      <c r="Y86" t="s">
        <v>418</v>
      </c>
      <c r="Z86" t="s">
        <v>418</v>
      </c>
      <c r="AA86" t="s">
        <v>31880</v>
      </c>
      <c r="AC86">
        <v>45</v>
      </c>
      <c r="AD86" t="s">
        <v>2130</v>
      </c>
      <c r="AE86" t="s">
        <v>2130</v>
      </c>
      <c r="AF86" t="s">
        <v>2210</v>
      </c>
      <c r="AG86" t="s">
        <v>12358</v>
      </c>
      <c r="AH86" t="s">
        <v>12911</v>
      </c>
      <c r="AI86" t="s">
        <v>12912</v>
      </c>
      <c r="AJ86" t="s">
        <v>12913</v>
      </c>
      <c r="AK86">
        <v>45</v>
      </c>
      <c r="AL86" t="s">
        <v>7734</v>
      </c>
      <c r="AM86" t="s">
        <v>7735</v>
      </c>
      <c r="AN86" t="s">
        <v>953</v>
      </c>
      <c r="AO86" t="s">
        <v>12914</v>
      </c>
      <c r="BM86" s="162"/>
    </row>
    <row r="87" spans="1:65" ht="20.149999999999999" customHeight="1">
      <c r="A87" s="179" t="str">
        <f t="shared" si="2"/>
        <v>2019년 호남권역 기존 심야 전기보일러의 축열식 히트펌프 교체를  통한 온실가스 묶음 감축사업</v>
      </c>
      <c r="B87" s="179" t="str">
        <f t="shared" si="3"/>
        <v>승인</v>
      </c>
      <c r="C87">
        <v>962</v>
      </c>
      <c r="D87" t="s">
        <v>31695</v>
      </c>
      <c r="E87" t="s">
        <v>366</v>
      </c>
      <c r="F87" t="s">
        <v>7721</v>
      </c>
      <c r="G87" t="s">
        <v>366</v>
      </c>
      <c r="H87" t="s">
        <v>7767</v>
      </c>
      <c r="I87" t="s">
        <v>6910</v>
      </c>
      <c r="K87" t="s">
        <v>7723</v>
      </c>
      <c r="L87" t="s">
        <v>7724</v>
      </c>
      <c r="M87" t="s">
        <v>1736</v>
      </c>
      <c r="N87" t="s">
        <v>7725</v>
      </c>
      <c r="O87" t="s">
        <v>7726</v>
      </c>
      <c r="P87" t="s">
        <v>7768</v>
      </c>
      <c r="Q87" t="s">
        <v>215</v>
      </c>
      <c r="R87" t="s">
        <v>1462</v>
      </c>
      <c r="S87" t="s">
        <v>1228</v>
      </c>
      <c r="T87" t="s">
        <v>2126</v>
      </c>
      <c r="U87" t="s">
        <v>7768</v>
      </c>
      <c r="V87" t="s">
        <v>130</v>
      </c>
      <c r="W87" t="s">
        <v>1293</v>
      </c>
      <c r="X87" t="s">
        <v>7769</v>
      </c>
      <c r="Y87" t="s">
        <v>418</v>
      </c>
      <c r="Z87" t="s">
        <v>418</v>
      </c>
      <c r="AA87" t="s">
        <v>7729</v>
      </c>
      <c r="AC87">
        <v>4101</v>
      </c>
      <c r="AD87" t="s">
        <v>2130</v>
      </c>
      <c r="AE87" t="s">
        <v>2130</v>
      </c>
      <c r="AF87" t="s">
        <v>7730</v>
      </c>
      <c r="AG87" t="s">
        <v>366</v>
      </c>
      <c r="AH87" t="s">
        <v>7770</v>
      </c>
      <c r="AI87" t="s">
        <v>7771</v>
      </c>
      <c r="AJ87" t="s">
        <v>7772</v>
      </c>
      <c r="AK87">
        <v>4101</v>
      </c>
      <c r="AL87" t="s">
        <v>7734</v>
      </c>
      <c r="AM87" t="s">
        <v>7735</v>
      </c>
      <c r="AN87" t="s">
        <v>953</v>
      </c>
      <c r="AO87" t="s">
        <v>7773</v>
      </c>
      <c r="BM87" s="162"/>
    </row>
    <row r="88" spans="1:65" ht="20.149999999999999" customHeight="1">
      <c r="A88" s="179" t="str">
        <f t="shared" si="2"/>
        <v>2019년 영남권역 기존 심야 전기보일러의 축열식 히트펌프 교체를  통한 온실가스 묶음 감축사업</v>
      </c>
      <c r="B88" s="179" t="str">
        <f t="shared" si="3"/>
        <v>승인</v>
      </c>
      <c r="C88">
        <v>961</v>
      </c>
      <c r="D88" t="s">
        <v>31695</v>
      </c>
      <c r="E88" t="s">
        <v>366</v>
      </c>
      <c r="F88" t="s">
        <v>7721</v>
      </c>
      <c r="G88" t="s">
        <v>366</v>
      </c>
      <c r="H88" t="s">
        <v>7760</v>
      </c>
      <c r="I88" t="s">
        <v>6910</v>
      </c>
      <c r="K88" t="s">
        <v>7723</v>
      </c>
      <c r="L88" t="s">
        <v>7724</v>
      </c>
      <c r="M88" t="s">
        <v>1736</v>
      </c>
      <c r="N88" t="s">
        <v>7725</v>
      </c>
      <c r="O88" t="s">
        <v>7726</v>
      </c>
      <c r="P88" t="s">
        <v>7761</v>
      </c>
      <c r="Q88" t="s">
        <v>215</v>
      </c>
      <c r="R88" t="s">
        <v>1462</v>
      </c>
      <c r="S88" t="s">
        <v>1228</v>
      </c>
      <c r="T88" t="s">
        <v>2126</v>
      </c>
      <c r="U88" t="s">
        <v>7761</v>
      </c>
      <c r="V88" t="s">
        <v>130</v>
      </c>
      <c r="W88" t="s">
        <v>1293</v>
      </c>
      <c r="X88" t="s">
        <v>7762</v>
      </c>
      <c r="Y88" t="s">
        <v>418</v>
      </c>
      <c r="Z88" t="s">
        <v>418</v>
      </c>
      <c r="AA88" t="s">
        <v>7729</v>
      </c>
      <c r="AC88">
        <v>2192</v>
      </c>
      <c r="AD88" t="s">
        <v>2130</v>
      </c>
      <c r="AE88" t="s">
        <v>2130</v>
      </c>
      <c r="AF88" t="s">
        <v>7730</v>
      </c>
      <c r="AG88" t="s">
        <v>366</v>
      </c>
      <c r="AH88" t="s">
        <v>7763</v>
      </c>
      <c r="AI88" t="s">
        <v>7764</v>
      </c>
      <c r="AJ88" t="s">
        <v>7765</v>
      </c>
      <c r="AK88">
        <v>2192</v>
      </c>
      <c r="AL88" t="s">
        <v>7734</v>
      </c>
      <c r="AM88" t="s">
        <v>7735</v>
      </c>
      <c r="AN88" t="s">
        <v>953</v>
      </c>
      <c r="AO88" t="s">
        <v>7766</v>
      </c>
      <c r="BM88" s="162"/>
    </row>
    <row r="89" spans="1:65" ht="20.149999999999999" customHeight="1">
      <c r="A89" s="179" t="str">
        <f t="shared" si="2"/>
        <v>2019년 중부권역 기존 심야 전기보일러의 축열식 히트펌프 교체를 통한 온실가스 묶음 감축사업</v>
      </c>
      <c r="B89" s="179" t="str">
        <f t="shared" si="3"/>
        <v>승인</v>
      </c>
      <c r="C89">
        <v>960</v>
      </c>
      <c r="D89" t="s">
        <v>31695</v>
      </c>
      <c r="E89" t="s">
        <v>366</v>
      </c>
      <c r="F89" t="s">
        <v>7721</v>
      </c>
      <c r="G89" t="s">
        <v>366</v>
      </c>
      <c r="H89" t="s">
        <v>7737</v>
      </c>
      <c r="I89" t="s">
        <v>6910</v>
      </c>
      <c r="K89" t="s">
        <v>7723</v>
      </c>
      <c r="L89" t="s">
        <v>7724</v>
      </c>
      <c r="M89" t="s">
        <v>1736</v>
      </c>
      <c r="N89" t="s">
        <v>7725</v>
      </c>
      <c r="O89" t="s">
        <v>7726</v>
      </c>
      <c r="P89" t="s">
        <v>7738</v>
      </c>
      <c r="Q89" t="s">
        <v>215</v>
      </c>
      <c r="R89" t="s">
        <v>1462</v>
      </c>
      <c r="S89" t="s">
        <v>1228</v>
      </c>
      <c r="T89" t="s">
        <v>2126</v>
      </c>
      <c r="U89" t="s">
        <v>7738</v>
      </c>
      <c r="V89" t="s">
        <v>130</v>
      </c>
      <c r="W89" t="s">
        <v>1293</v>
      </c>
      <c r="X89" t="s">
        <v>7739</v>
      </c>
      <c r="Y89" t="s">
        <v>418</v>
      </c>
      <c r="Z89" t="s">
        <v>418</v>
      </c>
      <c r="AA89" t="s">
        <v>7740</v>
      </c>
      <c r="AC89">
        <v>2338</v>
      </c>
      <c r="AD89" t="s">
        <v>2130</v>
      </c>
      <c r="AE89" t="s">
        <v>2130</v>
      </c>
      <c r="AF89" t="s">
        <v>7730</v>
      </c>
      <c r="AG89" t="s">
        <v>366</v>
      </c>
      <c r="AH89" t="s">
        <v>7741</v>
      </c>
      <c r="AI89" t="s">
        <v>7742</v>
      </c>
      <c r="AJ89" t="s">
        <v>7743</v>
      </c>
      <c r="AK89">
        <v>2338</v>
      </c>
      <c r="AL89" t="s">
        <v>7734</v>
      </c>
      <c r="AM89" t="s">
        <v>7735</v>
      </c>
      <c r="AN89" t="s">
        <v>953</v>
      </c>
      <c r="AO89" t="s">
        <v>7744</v>
      </c>
      <c r="BM89" s="162"/>
    </row>
    <row r="90" spans="1:65" ht="20.149999999999999" customHeight="1">
      <c r="A90" s="179" t="str">
        <f t="shared" si="2"/>
        <v>2019년 수도권역 기존 심야 전기보일러의 축열식 히트펌프 교체를  통한 온실가스 묶음 감축사업</v>
      </c>
      <c r="B90" s="179" t="str">
        <f t="shared" si="3"/>
        <v>승인</v>
      </c>
      <c r="C90">
        <v>959</v>
      </c>
      <c r="D90" t="s">
        <v>31695</v>
      </c>
      <c r="E90" t="s">
        <v>366</v>
      </c>
      <c r="F90" t="s">
        <v>7721</v>
      </c>
      <c r="G90" t="s">
        <v>366</v>
      </c>
      <c r="H90" t="s">
        <v>7722</v>
      </c>
      <c r="I90" t="s">
        <v>6910</v>
      </c>
      <c r="K90" t="s">
        <v>7723</v>
      </c>
      <c r="L90" t="s">
        <v>7724</v>
      </c>
      <c r="M90" t="s">
        <v>1736</v>
      </c>
      <c r="N90" t="s">
        <v>7725</v>
      </c>
      <c r="O90" t="s">
        <v>7726</v>
      </c>
      <c r="P90" t="s">
        <v>7727</v>
      </c>
      <c r="Q90" t="s">
        <v>215</v>
      </c>
      <c r="R90" t="s">
        <v>1462</v>
      </c>
      <c r="S90" t="s">
        <v>1228</v>
      </c>
      <c r="T90" t="s">
        <v>2126</v>
      </c>
      <c r="U90" t="s">
        <v>7727</v>
      </c>
      <c r="V90" t="s">
        <v>130</v>
      </c>
      <c r="W90" t="s">
        <v>1293</v>
      </c>
      <c r="X90" t="s">
        <v>7728</v>
      </c>
      <c r="Y90" t="s">
        <v>418</v>
      </c>
      <c r="Z90" t="s">
        <v>418</v>
      </c>
      <c r="AA90" t="s">
        <v>7729</v>
      </c>
      <c r="AC90">
        <v>1656</v>
      </c>
      <c r="AD90" t="s">
        <v>2130</v>
      </c>
      <c r="AE90" t="s">
        <v>2130</v>
      </c>
      <c r="AF90" t="s">
        <v>7730</v>
      </c>
      <c r="AG90" t="s">
        <v>366</v>
      </c>
      <c r="AH90" t="s">
        <v>7731</v>
      </c>
      <c r="AI90" t="s">
        <v>7732</v>
      </c>
      <c r="AJ90" t="s">
        <v>7733</v>
      </c>
      <c r="AK90">
        <v>1656</v>
      </c>
      <c r="AL90" t="s">
        <v>7734</v>
      </c>
      <c r="AM90" t="s">
        <v>7735</v>
      </c>
      <c r="AN90" t="s">
        <v>953</v>
      </c>
      <c r="AO90" t="s">
        <v>7736</v>
      </c>
      <c r="BM90" s="162"/>
    </row>
    <row r="91" spans="1:65" ht="20.149999999999999" customHeight="1">
      <c r="A91" s="179" t="str">
        <f t="shared" si="2"/>
        <v>2019년 경기남부권역 기존 심야 전기보일러의 축열식 히트펌프 교체를 통한 온실가스 묶음 감축사업</v>
      </c>
      <c r="B91" s="179" t="str">
        <f t="shared" si="3"/>
        <v>승인</v>
      </c>
      <c r="C91">
        <v>958</v>
      </c>
      <c r="D91" t="s">
        <v>31695</v>
      </c>
      <c r="E91" t="s">
        <v>366</v>
      </c>
      <c r="F91" t="s">
        <v>7721</v>
      </c>
      <c r="G91" t="s">
        <v>366</v>
      </c>
      <c r="H91" t="s">
        <v>7745</v>
      </c>
      <c r="I91" t="s">
        <v>6910</v>
      </c>
      <c r="K91" t="s">
        <v>7723</v>
      </c>
      <c r="L91" t="s">
        <v>7724</v>
      </c>
      <c r="M91" t="s">
        <v>1736</v>
      </c>
      <c r="N91" t="s">
        <v>7725</v>
      </c>
      <c r="O91" t="s">
        <v>7726</v>
      </c>
      <c r="P91" t="s">
        <v>7746</v>
      </c>
      <c r="Q91" t="s">
        <v>215</v>
      </c>
      <c r="R91" t="s">
        <v>1462</v>
      </c>
      <c r="S91" t="s">
        <v>1228</v>
      </c>
      <c r="T91" t="s">
        <v>2126</v>
      </c>
      <c r="U91" t="s">
        <v>7746</v>
      </c>
      <c r="V91" t="s">
        <v>130</v>
      </c>
      <c r="W91" t="s">
        <v>1293</v>
      </c>
      <c r="X91" t="s">
        <v>7747</v>
      </c>
      <c r="Y91" t="s">
        <v>418</v>
      </c>
      <c r="Z91" t="s">
        <v>418</v>
      </c>
      <c r="AA91" t="s">
        <v>7729</v>
      </c>
      <c r="AC91">
        <v>1971</v>
      </c>
      <c r="AD91" t="s">
        <v>2130</v>
      </c>
      <c r="AE91" t="s">
        <v>2130</v>
      </c>
      <c r="AF91" t="s">
        <v>7730</v>
      </c>
      <c r="AG91" t="s">
        <v>366</v>
      </c>
      <c r="AH91" t="s">
        <v>7748</v>
      </c>
      <c r="AI91" t="s">
        <v>7749</v>
      </c>
      <c r="AJ91" t="s">
        <v>7750</v>
      </c>
      <c r="AK91">
        <v>1971</v>
      </c>
      <c r="AL91" t="s">
        <v>7734</v>
      </c>
      <c r="AM91" t="s">
        <v>7735</v>
      </c>
      <c r="AN91" t="s">
        <v>953</v>
      </c>
      <c r="AO91" t="s">
        <v>7751</v>
      </c>
      <c r="BM91" s="162"/>
    </row>
    <row r="92" spans="1:65" ht="20.149999999999999" customHeight="1">
      <c r="A92" s="179" t="str">
        <f t="shared" si="2"/>
        <v>2019년 강원권역 기존 심야 전기보일러의 축열식 히트펌프 교체를 통한 온실가스 묶음 감축사업</v>
      </c>
      <c r="B92" s="179" t="str">
        <f t="shared" si="3"/>
        <v>승인</v>
      </c>
      <c r="C92">
        <v>957</v>
      </c>
      <c r="D92" t="s">
        <v>31695</v>
      </c>
      <c r="E92" t="s">
        <v>366</v>
      </c>
      <c r="F92" t="s">
        <v>7721</v>
      </c>
      <c r="G92" t="s">
        <v>366</v>
      </c>
      <c r="H92" t="s">
        <v>7752</v>
      </c>
      <c r="I92" t="s">
        <v>6910</v>
      </c>
      <c r="K92" t="s">
        <v>7723</v>
      </c>
      <c r="L92" t="s">
        <v>7724</v>
      </c>
      <c r="M92" t="s">
        <v>1736</v>
      </c>
      <c r="N92" t="s">
        <v>7725</v>
      </c>
      <c r="O92" t="s">
        <v>7726</v>
      </c>
      <c r="P92" t="s">
        <v>7753</v>
      </c>
      <c r="Q92" t="s">
        <v>215</v>
      </c>
      <c r="R92" t="s">
        <v>1462</v>
      </c>
      <c r="S92" t="s">
        <v>1228</v>
      </c>
      <c r="T92" t="s">
        <v>2126</v>
      </c>
      <c r="U92" t="s">
        <v>7753</v>
      </c>
      <c r="V92" t="s">
        <v>130</v>
      </c>
      <c r="W92" t="s">
        <v>1293</v>
      </c>
      <c r="X92" t="s">
        <v>7754</v>
      </c>
      <c r="Y92" t="s">
        <v>418</v>
      </c>
      <c r="Z92" t="s">
        <v>418</v>
      </c>
      <c r="AA92" t="s">
        <v>7755</v>
      </c>
      <c r="AC92">
        <v>1026</v>
      </c>
      <c r="AD92" t="s">
        <v>2130</v>
      </c>
      <c r="AE92" t="s">
        <v>2130</v>
      </c>
      <c r="AF92" t="s">
        <v>7730</v>
      </c>
      <c r="AG92" t="s">
        <v>366</v>
      </c>
      <c r="AH92" t="s">
        <v>7756</v>
      </c>
      <c r="AI92" t="s">
        <v>7757</v>
      </c>
      <c r="AJ92" t="s">
        <v>7758</v>
      </c>
      <c r="AK92">
        <v>1026</v>
      </c>
      <c r="AL92" t="s">
        <v>7734</v>
      </c>
      <c r="AM92" t="s">
        <v>7735</v>
      </c>
      <c r="AN92" t="s">
        <v>953</v>
      </c>
      <c r="AO92" t="s">
        <v>7759</v>
      </c>
      <c r="BM92" s="162"/>
    </row>
    <row r="93" spans="1:65" ht="20.149999999999999" customHeight="1">
      <c r="A93" s="179" t="str">
        <f t="shared" si="2"/>
        <v>2018년 강원권역 기존 심야 전기보일러의 축열식 히트펌프 교체를  통한 온실가스 묶음 감축사업</v>
      </c>
      <c r="B93" s="179" t="str">
        <f t="shared" si="3"/>
        <v>승인</v>
      </c>
      <c r="C93">
        <v>956</v>
      </c>
      <c r="D93" t="s">
        <v>31695</v>
      </c>
      <c r="E93" t="s">
        <v>366</v>
      </c>
      <c r="F93" t="s">
        <v>7721</v>
      </c>
      <c r="G93" t="s">
        <v>366</v>
      </c>
      <c r="H93" t="s">
        <v>7752</v>
      </c>
      <c r="I93" t="s">
        <v>6910</v>
      </c>
      <c r="K93" t="s">
        <v>7723</v>
      </c>
      <c r="L93" t="s">
        <v>7724</v>
      </c>
      <c r="M93" t="s">
        <v>1736</v>
      </c>
      <c r="N93" t="s">
        <v>7725</v>
      </c>
      <c r="O93" t="s">
        <v>7726</v>
      </c>
      <c r="P93" t="s">
        <v>7774</v>
      </c>
      <c r="Q93" t="s">
        <v>215</v>
      </c>
      <c r="R93" t="s">
        <v>1462</v>
      </c>
      <c r="S93" t="s">
        <v>1228</v>
      </c>
      <c r="T93" t="s">
        <v>2126</v>
      </c>
      <c r="U93" t="s">
        <v>7774</v>
      </c>
      <c r="V93" t="s">
        <v>130</v>
      </c>
      <c r="W93" t="s">
        <v>1293</v>
      </c>
      <c r="X93" t="s">
        <v>7775</v>
      </c>
      <c r="Y93" t="s">
        <v>418</v>
      </c>
      <c r="Z93" t="s">
        <v>418</v>
      </c>
      <c r="AA93" t="s">
        <v>7776</v>
      </c>
      <c r="AC93">
        <v>5593</v>
      </c>
      <c r="AD93" t="s">
        <v>2130</v>
      </c>
      <c r="AE93" t="s">
        <v>2130</v>
      </c>
      <c r="AF93" t="s">
        <v>7730</v>
      </c>
      <c r="AG93" t="s">
        <v>366</v>
      </c>
      <c r="AH93" t="s">
        <v>7777</v>
      </c>
      <c r="AI93" t="s">
        <v>7778</v>
      </c>
      <c r="AJ93" t="s">
        <v>7779</v>
      </c>
      <c r="AK93">
        <v>5593</v>
      </c>
      <c r="AL93" t="s">
        <v>7734</v>
      </c>
      <c r="AM93" t="s">
        <v>7735</v>
      </c>
      <c r="AN93" t="s">
        <v>953</v>
      </c>
      <c r="AO93" t="s">
        <v>7780</v>
      </c>
      <c r="BM93" s="162"/>
    </row>
    <row r="94" spans="1:65" ht="20.149999999999999" customHeight="1">
      <c r="A94" s="179" t="str">
        <f t="shared" si="2"/>
        <v>2018년 경기남부권역 기존 심야 전기보일러의 축열식 히트펌프 교체를  통한 온실가스 묶음 감축사업</v>
      </c>
      <c r="B94" s="179" t="str">
        <f t="shared" si="3"/>
        <v>승인</v>
      </c>
      <c r="C94">
        <v>955</v>
      </c>
      <c r="D94" t="s">
        <v>31695</v>
      </c>
      <c r="E94" t="s">
        <v>366</v>
      </c>
      <c r="F94" t="s">
        <v>7721</v>
      </c>
      <c r="G94" t="s">
        <v>366</v>
      </c>
      <c r="H94" t="s">
        <v>7745</v>
      </c>
      <c r="I94" t="s">
        <v>6910</v>
      </c>
      <c r="K94" t="s">
        <v>7723</v>
      </c>
      <c r="L94" t="s">
        <v>7724</v>
      </c>
      <c r="M94" t="s">
        <v>1736</v>
      </c>
      <c r="N94" t="s">
        <v>7725</v>
      </c>
      <c r="O94" t="s">
        <v>7726</v>
      </c>
      <c r="P94" t="s">
        <v>7781</v>
      </c>
      <c r="Q94" t="s">
        <v>215</v>
      </c>
      <c r="R94" t="s">
        <v>1462</v>
      </c>
      <c r="S94" t="s">
        <v>1228</v>
      </c>
      <c r="T94" t="s">
        <v>2126</v>
      </c>
      <c r="U94" t="s">
        <v>7781</v>
      </c>
      <c r="V94" t="s">
        <v>130</v>
      </c>
      <c r="W94" t="s">
        <v>1293</v>
      </c>
      <c r="X94" t="s">
        <v>7782</v>
      </c>
      <c r="Y94" t="s">
        <v>418</v>
      </c>
      <c r="Z94" t="s">
        <v>418</v>
      </c>
      <c r="AA94" t="s">
        <v>7783</v>
      </c>
      <c r="AC94">
        <v>4050</v>
      </c>
      <c r="AD94" t="s">
        <v>2130</v>
      </c>
      <c r="AE94" t="s">
        <v>2130</v>
      </c>
      <c r="AF94" t="s">
        <v>7730</v>
      </c>
      <c r="AG94" t="s">
        <v>366</v>
      </c>
      <c r="AH94" t="s">
        <v>7784</v>
      </c>
      <c r="AI94" t="s">
        <v>7785</v>
      </c>
      <c r="AJ94" t="s">
        <v>7786</v>
      </c>
      <c r="AK94">
        <v>4050</v>
      </c>
      <c r="AL94" t="s">
        <v>7734</v>
      </c>
      <c r="AM94" t="s">
        <v>7735</v>
      </c>
      <c r="AN94" t="s">
        <v>953</v>
      </c>
      <c r="AO94" t="s">
        <v>7787</v>
      </c>
      <c r="BM94" s="162"/>
    </row>
    <row r="95" spans="1:65" ht="20.149999999999999" customHeight="1">
      <c r="A95" s="179" t="str">
        <f t="shared" si="2"/>
        <v>2018년 수도권역 기존 심야 전기보일러의 축열식 히트펌프 교체를 통한 온실가스 묶음 감축사업</v>
      </c>
      <c r="B95" s="179" t="str">
        <f t="shared" si="3"/>
        <v>승인</v>
      </c>
      <c r="C95">
        <v>954</v>
      </c>
      <c r="D95" t="s">
        <v>31695</v>
      </c>
      <c r="E95" t="s">
        <v>366</v>
      </c>
      <c r="F95" t="s">
        <v>7721</v>
      </c>
      <c r="G95" t="s">
        <v>366</v>
      </c>
      <c r="H95" t="s">
        <v>7788</v>
      </c>
      <c r="I95" t="s">
        <v>6910</v>
      </c>
      <c r="K95" t="s">
        <v>7723</v>
      </c>
      <c r="L95" t="s">
        <v>7724</v>
      </c>
      <c r="M95" t="s">
        <v>1736</v>
      </c>
      <c r="N95" t="s">
        <v>7725</v>
      </c>
      <c r="O95" t="s">
        <v>7726</v>
      </c>
      <c r="P95" t="s">
        <v>7789</v>
      </c>
      <c r="Q95" t="s">
        <v>215</v>
      </c>
      <c r="R95" t="s">
        <v>1462</v>
      </c>
      <c r="S95" t="s">
        <v>1228</v>
      </c>
      <c r="T95" t="s">
        <v>2126</v>
      </c>
      <c r="U95" t="s">
        <v>7789</v>
      </c>
      <c r="V95" t="s">
        <v>130</v>
      </c>
      <c r="W95" t="s">
        <v>1293</v>
      </c>
      <c r="X95" t="s">
        <v>7790</v>
      </c>
      <c r="Y95" t="s">
        <v>418</v>
      </c>
      <c r="Z95" t="s">
        <v>418</v>
      </c>
      <c r="AA95" t="s">
        <v>7791</v>
      </c>
      <c r="AC95">
        <v>2472</v>
      </c>
      <c r="AD95" t="s">
        <v>2130</v>
      </c>
      <c r="AE95" t="s">
        <v>2130</v>
      </c>
      <c r="AF95" t="s">
        <v>7730</v>
      </c>
      <c r="AG95" t="s">
        <v>366</v>
      </c>
      <c r="AH95" t="s">
        <v>7792</v>
      </c>
      <c r="AI95" t="s">
        <v>7793</v>
      </c>
      <c r="AJ95" t="s">
        <v>7794</v>
      </c>
      <c r="AK95">
        <v>2472</v>
      </c>
      <c r="AL95" t="s">
        <v>7734</v>
      </c>
      <c r="AM95" t="s">
        <v>7735</v>
      </c>
      <c r="AN95" t="s">
        <v>953</v>
      </c>
      <c r="AO95" t="s">
        <v>7795</v>
      </c>
      <c r="BM95" s="162"/>
    </row>
    <row r="96" spans="1:65" ht="20.149999999999999" customHeight="1">
      <c r="A96" s="179" t="str">
        <f t="shared" si="2"/>
        <v>2018년 경북권역 기존 심야 전기보일러의 축열식 히트펌프 교체를  통한 온실가스 묶음 감축사업</v>
      </c>
      <c r="B96" s="179" t="str">
        <f t="shared" si="3"/>
        <v>승인</v>
      </c>
      <c r="C96">
        <v>953</v>
      </c>
      <c r="D96" t="s">
        <v>31695</v>
      </c>
      <c r="E96" t="s">
        <v>366</v>
      </c>
      <c r="F96" t="s">
        <v>7721</v>
      </c>
      <c r="G96" t="s">
        <v>366</v>
      </c>
      <c r="H96" t="s">
        <v>7805</v>
      </c>
      <c r="I96" t="s">
        <v>6910</v>
      </c>
      <c r="K96" t="s">
        <v>7723</v>
      </c>
      <c r="L96" t="s">
        <v>7724</v>
      </c>
      <c r="M96" t="s">
        <v>1736</v>
      </c>
      <c r="N96" t="s">
        <v>7725</v>
      </c>
      <c r="O96" t="s">
        <v>7726</v>
      </c>
      <c r="P96" t="s">
        <v>7806</v>
      </c>
      <c r="Q96" t="s">
        <v>215</v>
      </c>
      <c r="R96" t="s">
        <v>1462</v>
      </c>
      <c r="S96" t="s">
        <v>1228</v>
      </c>
      <c r="T96" t="s">
        <v>2126</v>
      </c>
      <c r="U96" t="s">
        <v>7806</v>
      </c>
      <c r="V96" t="s">
        <v>130</v>
      </c>
      <c r="W96" t="s">
        <v>1293</v>
      </c>
      <c r="X96" t="s">
        <v>7807</v>
      </c>
      <c r="Y96" t="s">
        <v>418</v>
      </c>
      <c r="Z96" t="s">
        <v>418</v>
      </c>
      <c r="AA96" t="s">
        <v>7791</v>
      </c>
      <c r="AC96">
        <v>8256</v>
      </c>
      <c r="AD96" t="s">
        <v>2130</v>
      </c>
      <c r="AE96" t="s">
        <v>2130</v>
      </c>
      <c r="AF96" t="s">
        <v>7730</v>
      </c>
      <c r="AG96" t="s">
        <v>366</v>
      </c>
      <c r="AH96" t="s">
        <v>7808</v>
      </c>
      <c r="AI96" t="s">
        <v>7809</v>
      </c>
      <c r="AJ96" t="s">
        <v>7810</v>
      </c>
      <c r="AK96">
        <v>8256</v>
      </c>
      <c r="AL96" t="s">
        <v>7734</v>
      </c>
      <c r="AM96" t="s">
        <v>7735</v>
      </c>
      <c r="AN96" t="s">
        <v>953</v>
      </c>
      <c r="AO96" t="s">
        <v>7811</v>
      </c>
      <c r="BM96" s="162"/>
    </row>
    <row r="97" spans="1:65" ht="20.149999999999999" customHeight="1">
      <c r="A97" s="179" t="str">
        <f t="shared" si="2"/>
        <v>2018년 호남권역 기존 심야 전기보일러의 축열식 히트펌프 교체를 통한 온실가스 묶음 감축사업</v>
      </c>
      <c r="B97" s="179" t="str">
        <f t="shared" si="3"/>
        <v>승인</v>
      </c>
      <c r="C97">
        <v>952</v>
      </c>
      <c r="D97" t="s">
        <v>31695</v>
      </c>
      <c r="E97" t="s">
        <v>366</v>
      </c>
      <c r="F97" t="s">
        <v>7721</v>
      </c>
      <c r="G97" t="s">
        <v>366</v>
      </c>
      <c r="H97" t="s">
        <v>7812</v>
      </c>
      <c r="I97" t="s">
        <v>6910</v>
      </c>
      <c r="K97" t="s">
        <v>7723</v>
      </c>
      <c r="L97" t="s">
        <v>7724</v>
      </c>
      <c r="M97" t="s">
        <v>1736</v>
      </c>
      <c r="N97" t="s">
        <v>7725</v>
      </c>
      <c r="O97" t="s">
        <v>7726</v>
      </c>
      <c r="P97" t="s">
        <v>7813</v>
      </c>
      <c r="Q97" t="s">
        <v>215</v>
      </c>
      <c r="R97" t="s">
        <v>1462</v>
      </c>
      <c r="S97" t="s">
        <v>1228</v>
      </c>
      <c r="T97" t="s">
        <v>2126</v>
      </c>
      <c r="U97" t="s">
        <v>7813</v>
      </c>
      <c r="V97" t="s">
        <v>130</v>
      </c>
      <c r="W97" t="s">
        <v>1293</v>
      </c>
      <c r="X97" t="s">
        <v>7814</v>
      </c>
      <c r="Y97" t="s">
        <v>418</v>
      </c>
      <c r="Z97" t="s">
        <v>418</v>
      </c>
      <c r="AA97" t="s">
        <v>7815</v>
      </c>
      <c r="AC97">
        <v>6371</v>
      </c>
      <c r="AD97" t="s">
        <v>2130</v>
      </c>
      <c r="AE97" t="s">
        <v>2130</v>
      </c>
      <c r="AF97" t="s">
        <v>7730</v>
      </c>
      <c r="AG97" t="s">
        <v>366</v>
      </c>
      <c r="AH97" t="s">
        <v>7816</v>
      </c>
      <c r="AI97" t="s">
        <v>7817</v>
      </c>
      <c r="AJ97" t="s">
        <v>7818</v>
      </c>
      <c r="AK97">
        <v>6371</v>
      </c>
      <c r="AL97" t="s">
        <v>7734</v>
      </c>
      <c r="AM97" t="s">
        <v>7735</v>
      </c>
      <c r="AN97" t="s">
        <v>953</v>
      </c>
      <c r="AO97" t="s">
        <v>7819</v>
      </c>
      <c r="BM97" s="162"/>
    </row>
    <row r="98" spans="1:65" ht="20.149999999999999" customHeight="1">
      <c r="A98" s="179" t="str">
        <f t="shared" si="2"/>
        <v>2018년 중부권역 심야 전기보일러의 축열식 히트펌프 교체를 통한 온실가스 묶음 감축사업</v>
      </c>
      <c r="B98" s="179" t="str">
        <f t="shared" si="3"/>
        <v>승인</v>
      </c>
      <c r="C98">
        <v>951</v>
      </c>
      <c r="D98" t="s">
        <v>31695</v>
      </c>
      <c r="E98" t="s">
        <v>366</v>
      </c>
      <c r="F98" t="s">
        <v>7721</v>
      </c>
      <c r="G98" t="s">
        <v>366</v>
      </c>
      <c r="H98" t="s">
        <v>7820</v>
      </c>
      <c r="I98" t="s">
        <v>6910</v>
      </c>
      <c r="K98" t="s">
        <v>7723</v>
      </c>
      <c r="L98" t="s">
        <v>7724</v>
      </c>
      <c r="M98" t="s">
        <v>1736</v>
      </c>
      <c r="N98" t="s">
        <v>7725</v>
      </c>
      <c r="O98" t="s">
        <v>7726</v>
      </c>
      <c r="P98" t="s">
        <v>7821</v>
      </c>
      <c r="Q98" t="s">
        <v>215</v>
      </c>
      <c r="R98" t="s">
        <v>1462</v>
      </c>
      <c r="S98" t="s">
        <v>1228</v>
      </c>
      <c r="T98" t="s">
        <v>2126</v>
      </c>
      <c r="U98" t="s">
        <v>7821</v>
      </c>
      <c r="V98" t="s">
        <v>130</v>
      </c>
      <c r="W98" t="s">
        <v>1293</v>
      </c>
      <c r="X98" t="s">
        <v>7822</v>
      </c>
      <c r="Y98" t="s">
        <v>418</v>
      </c>
      <c r="Z98" t="s">
        <v>418</v>
      </c>
      <c r="AA98" t="s">
        <v>7776</v>
      </c>
      <c r="AC98">
        <v>11831</v>
      </c>
      <c r="AD98" t="s">
        <v>2130</v>
      </c>
      <c r="AE98" t="s">
        <v>2130</v>
      </c>
      <c r="AF98" t="s">
        <v>7730</v>
      </c>
      <c r="AG98" t="s">
        <v>366</v>
      </c>
      <c r="AH98" t="s">
        <v>7823</v>
      </c>
      <c r="AI98" t="s">
        <v>7824</v>
      </c>
      <c r="AJ98" t="s">
        <v>7825</v>
      </c>
      <c r="AK98">
        <v>11831</v>
      </c>
      <c r="AL98" t="s">
        <v>7734</v>
      </c>
      <c r="AM98" t="s">
        <v>7735</v>
      </c>
      <c r="AN98" t="s">
        <v>953</v>
      </c>
      <c r="AO98" t="s">
        <v>7826</v>
      </c>
      <c r="BM98" s="162"/>
    </row>
    <row r="99" spans="1:65" ht="20.149999999999999" customHeight="1">
      <c r="A99" s="179" t="str">
        <f t="shared" si="2"/>
        <v>대진기공(주) 고효율 인버터 PM Motor 공기압축기로 교체 사업</v>
      </c>
      <c r="B99" s="179" t="str">
        <f t="shared" si="3"/>
        <v>승인</v>
      </c>
      <c r="C99">
        <v>950</v>
      </c>
      <c r="D99" t="s">
        <v>31695</v>
      </c>
      <c r="E99" t="s">
        <v>7923</v>
      </c>
      <c r="F99" t="s">
        <v>7924</v>
      </c>
      <c r="G99" t="s">
        <v>13013</v>
      </c>
      <c r="H99" t="s">
        <v>13014</v>
      </c>
      <c r="I99" t="s">
        <v>6910</v>
      </c>
      <c r="K99" t="s">
        <v>7927</v>
      </c>
      <c r="L99" t="s">
        <v>7928</v>
      </c>
      <c r="M99" t="s">
        <v>1736</v>
      </c>
      <c r="N99" t="s">
        <v>7929</v>
      </c>
      <c r="O99" t="s">
        <v>7930</v>
      </c>
      <c r="P99" t="s">
        <v>13015</v>
      </c>
      <c r="Q99" t="s">
        <v>209</v>
      </c>
      <c r="R99" t="s">
        <v>2653</v>
      </c>
      <c r="S99" t="s">
        <v>1228</v>
      </c>
      <c r="T99" t="s">
        <v>2126</v>
      </c>
      <c r="U99" t="s">
        <v>13015</v>
      </c>
      <c r="V99" t="s">
        <v>130</v>
      </c>
      <c r="W99" t="s">
        <v>1293</v>
      </c>
      <c r="X99" t="s">
        <v>13016</v>
      </c>
      <c r="Y99" t="s">
        <v>418</v>
      </c>
      <c r="Z99" t="s">
        <v>418</v>
      </c>
      <c r="AA99" t="s">
        <v>31880</v>
      </c>
      <c r="AC99">
        <v>21</v>
      </c>
      <c r="AD99" t="s">
        <v>2130</v>
      </c>
      <c r="AE99" t="s">
        <v>2130</v>
      </c>
      <c r="AF99" t="s">
        <v>2210</v>
      </c>
      <c r="AG99" t="s">
        <v>13017</v>
      </c>
      <c r="AH99" t="s">
        <v>13018</v>
      </c>
      <c r="AI99" t="s">
        <v>13019</v>
      </c>
      <c r="AJ99" t="s">
        <v>13020</v>
      </c>
      <c r="AK99">
        <v>21</v>
      </c>
      <c r="AL99" t="s">
        <v>12885</v>
      </c>
      <c r="AM99" t="s">
        <v>7735</v>
      </c>
      <c r="AN99" t="s">
        <v>953</v>
      </c>
      <c r="AO99" t="s">
        <v>13021</v>
      </c>
      <c r="BM99" s="162"/>
    </row>
    <row r="100" spans="1:65" ht="20.149999999999999" customHeight="1">
      <c r="A100" s="179" t="str">
        <f t="shared" si="2"/>
        <v>(주)유진하이텍 고효율 2단 인버터 PM  Motor 공기압축기로 교체 사업</v>
      </c>
      <c r="B100" s="179" t="str">
        <f t="shared" si="3"/>
        <v>승인</v>
      </c>
      <c r="C100">
        <v>949</v>
      </c>
      <c r="D100" t="s">
        <v>31695</v>
      </c>
      <c r="E100" t="s">
        <v>7923</v>
      </c>
      <c r="F100" t="s">
        <v>7924</v>
      </c>
      <c r="G100" t="s">
        <v>12920</v>
      </c>
      <c r="H100" t="s">
        <v>12921</v>
      </c>
      <c r="I100" t="s">
        <v>6910</v>
      </c>
      <c r="K100" t="s">
        <v>7927</v>
      </c>
      <c r="L100" t="s">
        <v>7928</v>
      </c>
      <c r="M100" t="s">
        <v>1736</v>
      </c>
      <c r="N100" t="s">
        <v>7929</v>
      </c>
      <c r="O100" t="s">
        <v>7930</v>
      </c>
      <c r="P100" t="s">
        <v>12922</v>
      </c>
      <c r="Q100" t="s">
        <v>209</v>
      </c>
      <c r="R100" t="s">
        <v>2653</v>
      </c>
      <c r="S100" t="s">
        <v>1228</v>
      </c>
      <c r="T100" t="s">
        <v>2126</v>
      </c>
      <c r="U100" t="s">
        <v>12922</v>
      </c>
      <c r="V100" t="s">
        <v>130</v>
      </c>
      <c r="W100" t="s">
        <v>1293</v>
      </c>
      <c r="X100" t="s">
        <v>11927</v>
      </c>
      <c r="Y100" t="s">
        <v>418</v>
      </c>
      <c r="Z100" t="s">
        <v>418</v>
      </c>
      <c r="AA100" t="s">
        <v>31880</v>
      </c>
      <c r="AC100">
        <v>24</v>
      </c>
      <c r="AD100" t="s">
        <v>2130</v>
      </c>
      <c r="AE100" t="s">
        <v>2130</v>
      </c>
      <c r="AF100" t="s">
        <v>2210</v>
      </c>
      <c r="AG100" t="s">
        <v>12923</v>
      </c>
      <c r="AH100" t="s">
        <v>12924</v>
      </c>
      <c r="AI100" t="s">
        <v>12925</v>
      </c>
      <c r="AJ100" t="s">
        <v>12926</v>
      </c>
      <c r="AK100">
        <v>24</v>
      </c>
      <c r="AL100" t="s">
        <v>7734</v>
      </c>
      <c r="AM100" t="s">
        <v>7735</v>
      </c>
      <c r="AN100" t="s">
        <v>953</v>
      </c>
      <c r="AO100" t="s">
        <v>12927</v>
      </c>
      <c r="BM100" s="162"/>
    </row>
    <row r="101" spans="1:65" ht="20.149999999999999" customHeight="1">
      <c r="A101" s="179" t="str">
        <f t="shared" si="2"/>
        <v>(주)성도 고효율 2단 인버터  PM Motor 공기압축기로 교체 사업</v>
      </c>
      <c r="B101" s="179" t="str">
        <f t="shared" si="3"/>
        <v>승인</v>
      </c>
      <c r="C101">
        <v>948</v>
      </c>
      <c r="D101" t="s">
        <v>31695</v>
      </c>
      <c r="E101" t="s">
        <v>7923</v>
      </c>
      <c r="F101" t="s">
        <v>7924</v>
      </c>
      <c r="G101" t="s">
        <v>12363</v>
      </c>
      <c r="H101" t="s">
        <v>12364</v>
      </c>
      <c r="I101" t="s">
        <v>6910</v>
      </c>
      <c r="K101" t="s">
        <v>11853</v>
      </c>
      <c r="L101" t="s">
        <v>7928</v>
      </c>
      <c r="M101" t="s">
        <v>2539</v>
      </c>
      <c r="N101" t="s">
        <v>11854</v>
      </c>
      <c r="O101" t="s">
        <v>7930</v>
      </c>
      <c r="P101" t="s">
        <v>12915</v>
      </c>
      <c r="Q101" t="s">
        <v>209</v>
      </c>
      <c r="R101" t="s">
        <v>2653</v>
      </c>
      <c r="S101" t="s">
        <v>1228</v>
      </c>
      <c r="T101" t="s">
        <v>2126</v>
      </c>
      <c r="U101" t="s">
        <v>12915</v>
      </c>
      <c r="V101" t="s">
        <v>130</v>
      </c>
      <c r="W101" t="s">
        <v>1293</v>
      </c>
      <c r="X101" t="s">
        <v>993</v>
      </c>
      <c r="Y101" t="s">
        <v>418</v>
      </c>
      <c r="Z101" t="s">
        <v>418</v>
      </c>
      <c r="AA101" t="s">
        <v>31880</v>
      </c>
      <c r="AC101">
        <v>57</v>
      </c>
      <c r="AD101" t="s">
        <v>2130</v>
      </c>
      <c r="AE101" t="s">
        <v>2130</v>
      </c>
      <c r="AF101" t="s">
        <v>2210</v>
      </c>
      <c r="AG101" t="s">
        <v>12367</v>
      </c>
      <c r="AH101" t="s">
        <v>12916</v>
      </c>
      <c r="AI101" t="s">
        <v>12917</v>
      </c>
      <c r="AJ101" t="s">
        <v>12918</v>
      </c>
      <c r="AK101">
        <v>57</v>
      </c>
      <c r="AL101" t="s">
        <v>7734</v>
      </c>
      <c r="AM101" t="s">
        <v>7735</v>
      </c>
      <c r="AN101" t="s">
        <v>953</v>
      </c>
      <c r="AO101" t="s">
        <v>12919</v>
      </c>
      <c r="BM101" s="162"/>
    </row>
    <row r="102" spans="1:65" ht="20.149999999999999" customHeight="1">
      <c r="A102" s="179" t="str">
        <f t="shared" si="2"/>
        <v>(주)신명유압 고효율 인버터 PM  Motor 공기압축기로 교체 사업</v>
      </c>
      <c r="B102" s="179" t="str">
        <f t="shared" si="3"/>
        <v>승인</v>
      </c>
      <c r="C102">
        <v>947</v>
      </c>
      <c r="D102" t="s">
        <v>31695</v>
      </c>
      <c r="E102" t="s">
        <v>7923</v>
      </c>
      <c r="F102" t="s">
        <v>7924</v>
      </c>
      <c r="G102" t="s">
        <v>12878</v>
      </c>
      <c r="H102" t="s">
        <v>12879</v>
      </c>
      <c r="I102" t="s">
        <v>6910</v>
      </c>
      <c r="K102" t="s">
        <v>7927</v>
      </c>
      <c r="L102" t="s">
        <v>7928</v>
      </c>
      <c r="M102" t="s">
        <v>1736</v>
      </c>
      <c r="N102" t="s">
        <v>7929</v>
      </c>
      <c r="O102" t="s">
        <v>7930</v>
      </c>
      <c r="P102" t="s">
        <v>12880</v>
      </c>
      <c r="Q102" t="s">
        <v>209</v>
      </c>
      <c r="R102" t="s">
        <v>2653</v>
      </c>
      <c r="S102" t="s">
        <v>1228</v>
      </c>
      <c r="T102" t="s">
        <v>2126</v>
      </c>
      <c r="U102" t="s">
        <v>12880</v>
      </c>
      <c r="V102" t="s">
        <v>130</v>
      </c>
      <c r="W102" t="s">
        <v>1293</v>
      </c>
      <c r="X102" t="s">
        <v>1012</v>
      </c>
      <c r="Y102" t="s">
        <v>418</v>
      </c>
      <c r="Z102" t="s">
        <v>418</v>
      </c>
      <c r="AA102" t="s">
        <v>31880</v>
      </c>
      <c r="AC102">
        <v>10</v>
      </c>
      <c r="AD102" t="s">
        <v>2130</v>
      </c>
      <c r="AE102" t="s">
        <v>2130</v>
      </c>
      <c r="AF102" t="s">
        <v>2210</v>
      </c>
      <c r="AG102" t="s">
        <v>12881</v>
      </c>
      <c r="AH102" t="s">
        <v>12882</v>
      </c>
      <c r="AI102" t="s">
        <v>12883</v>
      </c>
      <c r="AJ102" t="s">
        <v>12884</v>
      </c>
      <c r="AK102">
        <v>10</v>
      </c>
      <c r="AL102" t="s">
        <v>12885</v>
      </c>
      <c r="AM102" t="s">
        <v>7735</v>
      </c>
      <c r="AN102" t="s">
        <v>953</v>
      </c>
      <c r="AO102" t="s">
        <v>12886</v>
      </c>
      <c r="BM102" s="162"/>
    </row>
    <row r="103" spans="1:65" ht="20.149999999999999" customHeight="1">
      <c r="A103" s="179" t="str">
        <f t="shared" si="2"/>
        <v>인제산업주식회사 고효율 인버터 PM  Motor 공기압축기로 교체 사업</v>
      </c>
      <c r="B103" s="179" t="str">
        <f t="shared" si="3"/>
        <v>승인</v>
      </c>
      <c r="C103">
        <v>946</v>
      </c>
      <c r="D103" t="s">
        <v>31695</v>
      </c>
      <c r="E103" t="s">
        <v>7923</v>
      </c>
      <c r="F103" t="s">
        <v>7924</v>
      </c>
      <c r="G103" t="s">
        <v>12576</v>
      </c>
      <c r="H103" t="s">
        <v>12577</v>
      </c>
      <c r="I103" t="s">
        <v>6910</v>
      </c>
      <c r="K103" t="s">
        <v>11853</v>
      </c>
      <c r="L103" t="s">
        <v>7928</v>
      </c>
      <c r="M103" t="s">
        <v>2539</v>
      </c>
      <c r="N103" t="s">
        <v>11854</v>
      </c>
      <c r="O103" t="s">
        <v>7930</v>
      </c>
      <c r="P103" t="s">
        <v>12578</v>
      </c>
      <c r="Q103" t="s">
        <v>209</v>
      </c>
      <c r="R103" t="s">
        <v>2653</v>
      </c>
      <c r="S103" t="s">
        <v>1228</v>
      </c>
      <c r="T103" t="s">
        <v>2126</v>
      </c>
      <c r="U103" t="s">
        <v>12578</v>
      </c>
      <c r="V103" t="s">
        <v>130</v>
      </c>
      <c r="W103" t="s">
        <v>1293</v>
      </c>
      <c r="X103" t="s">
        <v>11870</v>
      </c>
      <c r="Y103" t="s">
        <v>418</v>
      </c>
      <c r="Z103" t="s">
        <v>418</v>
      </c>
      <c r="AA103" t="s">
        <v>12579</v>
      </c>
      <c r="AC103">
        <v>11</v>
      </c>
      <c r="AD103" t="s">
        <v>2130</v>
      </c>
      <c r="AE103" t="s">
        <v>2130</v>
      </c>
      <c r="AF103" t="s">
        <v>2210</v>
      </c>
      <c r="AG103" t="s">
        <v>12580</v>
      </c>
      <c r="AH103" t="s">
        <v>12581</v>
      </c>
      <c r="AI103" t="s">
        <v>12582</v>
      </c>
      <c r="AJ103" t="s">
        <v>12583</v>
      </c>
      <c r="AK103">
        <v>11</v>
      </c>
      <c r="AL103" t="s">
        <v>7734</v>
      </c>
      <c r="AM103" t="s">
        <v>7735</v>
      </c>
      <c r="AN103" t="s">
        <v>953</v>
      </c>
      <c r="AO103" t="s">
        <v>12584</v>
      </c>
      <c r="BM103" s="162"/>
    </row>
    <row r="104" spans="1:65" ht="20.149999999999999" customHeight="1">
      <c r="A104" s="179" t="str">
        <f t="shared" si="2"/>
        <v>(주)풀잎라인 고효율 2단 인버터  PM Motor 공기압축기로 교체 사업</v>
      </c>
      <c r="B104" s="179" t="str">
        <f t="shared" si="3"/>
        <v>승인</v>
      </c>
      <c r="C104">
        <v>945</v>
      </c>
      <c r="D104" t="s">
        <v>31695</v>
      </c>
      <c r="E104" t="s">
        <v>7923</v>
      </c>
      <c r="F104" t="s">
        <v>7924</v>
      </c>
      <c r="G104" t="s">
        <v>12270</v>
      </c>
      <c r="H104" t="s">
        <v>12519</v>
      </c>
      <c r="I104" t="s">
        <v>6910</v>
      </c>
      <c r="K104" t="s">
        <v>11853</v>
      </c>
      <c r="L104" t="s">
        <v>7928</v>
      </c>
      <c r="M104" t="s">
        <v>2539</v>
      </c>
      <c r="N104" t="s">
        <v>11854</v>
      </c>
      <c r="O104" t="s">
        <v>7930</v>
      </c>
      <c r="P104" t="s">
        <v>12520</v>
      </c>
      <c r="Q104" t="s">
        <v>209</v>
      </c>
      <c r="R104" t="s">
        <v>2653</v>
      </c>
      <c r="S104" t="s">
        <v>1228</v>
      </c>
      <c r="T104" t="s">
        <v>2126</v>
      </c>
      <c r="U104" t="s">
        <v>12520</v>
      </c>
      <c r="V104" t="s">
        <v>130</v>
      </c>
      <c r="W104" t="s">
        <v>1293</v>
      </c>
      <c r="X104" t="s">
        <v>6635</v>
      </c>
      <c r="Y104" t="s">
        <v>418</v>
      </c>
      <c r="Z104" t="s">
        <v>418</v>
      </c>
      <c r="AA104" t="s">
        <v>31880</v>
      </c>
      <c r="AC104">
        <v>95</v>
      </c>
      <c r="AD104" t="s">
        <v>2130</v>
      </c>
      <c r="AE104" t="s">
        <v>2130</v>
      </c>
      <c r="AF104" t="s">
        <v>2210</v>
      </c>
      <c r="AG104" t="s">
        <v>12274</v>
      </c>
      <c r="AH104" t="s">
        <v>12521</v>
      </c>
      <c r="AI104" t="s">
        <v>12522</v>
      </c>
      <c r="AJ104" t="s">
        <v>12523</v>
      </c>
      <c r="AK104">
        <v>95</v>
      </c>
      <c r="AL104" t="s">
        <v>7734</v>
      </c>
      <c r="AM104" t="s">
        <v>7735</v>
      </c>
      <c r="AN104" t="s">
        <v>953</v>
      </c>
      <c r="AO104" t="s">
        <v>12524</v>
      </c>
      <c r="BM104" s="162"/>
    </row>
    <row r="105" spans="1:65" ht="20.149999999999999" customHeight="1">
      <c r="A105" s="179" t="str">
        <f t="shared" si="2"/>
        <v>(주)대한캐스팅 외 2개사의 고효율 공기압축기 교체를 통한 온실가스 감축사업</v>
      </c>
      <c r="B105" s="179" t="str">
        <f t="shared" si="3"/>
        <v>승인</v>
      </c>
      <c r="C105">
        <v>944</v>
      </c>
      <c r="D105" t="s">
        <v>31695</v>
      </c>
      <c r="E105" t="s">
        <v>12670</v>
      </c>
      <c r="F105" t="s">
        <v>12671</v>
      </c>
      <c r="G105" t="s">
        <v>12670</v>
      </c>
      <c r="H105" t="s">
        <v>10080</v>
      </c>
      <c r="I105" t="s">
        <v>6910</v>
      </c>
      <c r="K105" t="s">
        <v>12672</v>
      </c>
      <c r="L105" t="s">
        <v>8243</v>
      </c>
      <c r="M105" t="s">
        <v>1937</v>
      </c>
      <c r="N105" t="s">
        <v>12673</v>
      </c>
      <c r="O105" t="s">
        <v>12674</v>
      </c>
      <c r="P105" t="s">
        <v>12675</v>
      </c>
      <c r="Q105" t="s">
        <v>215</v>
      </c>
      <c r="R105" t="s">
        <v>2653</v>
      </c>
      <c r="S105" t="s">
        <v>1228</v>
      </c>
      <c r="T105" t="s">
        <v>2126</v>
      </c>
      <c r="U105" t="s">
        <v>12675</v>
      </c>
      <c r="V105" t="s">
        <v>130</v>
      </c>
      <c r="W105" t="s">
        <v>1293</v>
      </c>
      <c r="X105" t="s">
        <v>12676</v>
      </c>
      <c r="Y105" t="s">
        <v>418</v>
      </c>
      <c r="Z105" t="s">
        <v>418</v>
      </c>
      <c r="AA105" t="s">
        <v>31880</v>
      </c>
      <c r="AC105">
        <v>179</v>
      </c>
      <c r="AD105" t="s">
        <v>2130</v>
      </c>
      <c r="AE105" t="s">
        <v>2130</v>
      </c>
      <c r="AF105" t="s">
        <v>2210</v>
      </c>
      <c r="AG105" t="s">
        <v>12677</v>
      </c>
      <c r="AH105" t="s">
        <v>12678</v>
      </c>
      <c r="AI105" t="s">
        <v>12679</v>
      </c>
      <c r="AJ105" t="s">
        <v>12680</v>
      </c>
      <c r="AK105">
        <v>179</v>
      </c>
      <c r="AL105" t="s">
        <v>7734</v>
      </c>
      <c r="AM105" t="s">
        <v>7735</v>
      </c>
      <c r="AN105" t="s">
        <v>953</v>
      </c>
      <c r="AO105" t="s">
        <v>12681</v>
      </c>
      <c r="BM105" s="162"/>
    </row>
    <row r="106" spans="1:65" ht="20.149999999999999" customHeight="1">
      <c r="A106" s="179" t="str">
        <f t="shared" si="2"/>
        <v>(주)금장 고효율 2단 인버터 PM  Motor 공기압축기로 교체 사업</v>
      </c>
      <c r="B106" s="179" t="str">
        <f t="shared" si="3"/>
        <v>승인</v>
      </c>
      <c r="C106">
        <v>943</v>
      </c>
      <c r="D106" t="s">
        <v>31695</v>
      </c>
      <c r="E106" t="s">
        <v>7923</v>
      </c>
      <c r="F106" t="s">
        <v>7924</v>
      </c>
      <c r="G106" t="s">
        <v>11924</v>
      </c>
      <c r="H106" t="s">
        <v>11925</v>
      </c>
      <c r="I106" t="s">
        <v>6910</v>
      </c>
      <c r="K106" t="s">
        <v>7927</v>
      </c>
      <c r="L106" t="s">
        <v>7928</v>
      </c>
      <c r="M106" t="s">
        <v>1736</v>
      </c>
      <c r="N106" t="s">
        <v>7929</v>
      </c>
      <c r="O106" t="s">
        <v>7930</v>
      </c>
      <c r="P106" t="s">
        <v>11926</v>
      </c>
      <c r="Q106" t="s">
        <v>209</v>
      </c>
      <c r="R106" t="s">
        <v>2653</v>
      </c>
      <c r="S106" t="s">
        <v>1228</v>
      </c>
      <c r="T106" t="s">
        <v>2126</v>
      </c>
      <c r="U106" t="s">
        <v>11926</v>
      </c>
      <c r="V106" t="s">
        <v>130</v>
      </c>
      <c r="W106" t="s">
        <v>1293</v>
      </c>
      <c r="X106" t="s">
        <v>11927</v>
      </c>
      <c r="Y106" t="s">
        <v>418</v>
      </c>
      <c r="Z106" t="s">
        <v>418</v>
      </c>
      <c r="AA106" t="s">
        <v>31880</v>
      </c>
      <c r="AC106">
        <v>75</v>
      </c>
      <c r="AD106" t="s">
        <v>2130</v>
      </c>
      <c r="AE106" t="s">
        <v>2130</v>
      </c>
      <c r="AF106" t="s">
        <v>2210</v>
      </c>
      <c r="AG106" t="s">
        <v>11928</v>
      </c>
      <c r="AH106" t="s">
        <v>11929</v>
      </c>
      <c r="AI106" t="s">
        <v>11930</v>
      </c>
      <c r="AJ106" t="s">
        <v>11931</v>
      </c>
      <c r="AK106">
        <v>75</v>
      </c>
      <c r="AL106" t="s">
        <v>7734</v>
      </c>
      <c r="AM106" t="s">
        <v>7735</v>
      </c>
      <c r="AN106" t="s">
        <v>953</v>
      </c>
      <c r="AO106" t="s">
        <v>11932</v>
      </c>
      <c r="BM106" s="162"/>
    </row>
    <row r="107" spans="1:65" ht="20.149999999999999" customHeight="1">
      <c r="A107" s="179" t="str">
        <f t="shared" si="2"/>
        <v>동해산업(주) 고효율 2단 인버터 PM  Motor 공기압축기로 교체 사업</v>
      </c>
      <c r="B107" s="179" t="str">
        <f t="shared" si="3"/>
        <v>승인</v>
      </c>
      <c r="C107">
        <v>942</v>
      </c>
      <c r="D107" t="s">
        <v>31695</v>
      </c>
      <c r="E107" t="s">
        <v>7923</v>
      </c>
      <c r="F107" t="s">
        <v>7924</v>
      </c>
      <c r="G107" t="s">
        <v>11851</v>
      </c>
      <c r="H107" t="s">
        <v>11852</v>
      </c>
      <c r="I107" t="s">
        <v>6910</v>
      </c>
      <c r="K107" t="s">
        <v>11853</v>
      </c>
      <c r="L107" t="s">
        <v>7928</v>
      </c>
      <c r="M107" t="s">
        <v>2539</v>
      </c>
      <c r="N107" t="s">
        <v>11854</v>
      </c>
      <c r="O107" t="s">
        <v>7930</v>
      </c>
      <c r="P107" t="s">
        <v>11855</v>
      </c>
      <c r="Q107" t="s">
        <v>209</v>
      </c>
      <c r="R107" t="s">
        <v>2653</v>
      </c>
      <c r="S107" t="s">
        <v>1228</v>
      </c>
      <c r="T107" t="s">
        <v>2126</v>
      </c>
      <c r="U107" t="s">
        <v>11855</v>
      </c>
      <c r="V107" t="s">
        <v>130</v>
      </c>
      <c r="W107" t="s">
        <v>1293</v>
      </c>
      <c r="X107" t="s">
        <v>11856</v>
      </c>
      <c r="Y107" t="s">
        <v>418</v>
      </c>
      <c r="Z107" t="s">
        <v>418</v>
      </c>
      <c r="AA107" t="s">
        <v>31880</v>
      </c>
      <c r="AC107">
        <v>33</v>
      </c>
      <c r="AD107" t="s">
        <v>2130</v>
      </c>
      <c r="AE107" t="s">
        <v>2130</v>
      </c>
      <c r="AF107" t="s">
        <v>2210</v>
      </c>
      <c r="AG107" t="s">
        <v>11857</v>
      </c>
      <c r="AH107" t="s">
        <v>11858</v>
      </c>
      <c r="AI107" t="s">
        <v>11859</v>
      </c>
      <c r="AJ107" t="s">
        <v>11860</v>
      </c>
      <c r="AK107">
        <v>33</v>
      </c>
      <c r="AL107" t="s">
        <v>7734</v>
      </c>
      <c r="AM107" t="s">
        <v>7735</v>
      </c>
      <c r="AN107" t="s">
        <v>953</v>
      </c>
      <c r="AO107" t="s">
        <v>11861</v>
      </c>
      <c r="BM107" s="162"/>
    </row>
    <row r="108" spans="1:65" ht="20.149999999999999" customHeight="1">
      <c r="A108" s="179" t="str">
        <f t="shared" si="2"/>
        <v>광주 각화 주공아파트 연료전환을 통한 온실가스 감축사업</v>
      </c>
      <c r="B108" s="179" t="str">
        <f t="shared" si="3"/>
        <v>인증유효기간 갱신</v>
      </c>
      <c r="C108">
        <v>941</v>
      </c>
      <c r="D108" t="s">
        <v>13406</v>
      </c>
      <c r="E108" t="s">
        <v>368</v>
      </c>
      <c r="F108" t="s">
        <v>2084</v>
      </c>
      <c r="G108" t="s">
        <v>13543</v>
      </c>
      <c r="H108" t="s">
        <v>13544</v>
      </c>
      <c r="I108" t="s">
        <v>6910</v>
      </c>
      <c r="K108" t="s">
        <v>13423</v>
      </c>
      <c r="L108" t="s">
        <v>13424</v>
      </c>
      <c r="M108" t="s">
        <v>1736</v>
      </c>
      <c r="N108" t="s">
        <v>13425</v>
      </c>
      <c r="O108" t="s">
        <v>13426</v>
      </c>
      <c r="P108" t="s">
        <v>805</v>
      </c>
      <c r="Q108" t="s">
        <v>209</v>
      </c>
      <c r="R108" t="s">
        <v>1462</v>
      </c>
      <c r="S108" t="s">
        <v>1228</v>
      </c>
      <c r="T108" t="s">
        <v>2126</v>
      </c>
      <c r="U108" t="s">
        <v>805</v>
      </c>
      <c r="V108" t="s">
        <v>130</v>
      </c>
      <c r="W108" t="s">
        <v>1231</v>
      </c>
      <c r="X108" t="s">
        <v>13545</v>
      </c>
      <c r="Y108" t="s">
        <v>13427</v>
      </c>
      <c r="Z108" t="s">
        <v>418</v>
      </c>
      <c r="AA108" t="s">
        <v>13547</v>
      </c>
      <c r="AC108">
        <v>418</v>
      </c>
      <c r="AD108" t="s">
        <v>2130</v>
      </c>
      <c r="AE108" t="s">
        <v>2130</v>
      </c>
      <c r="AF108" t="s">
        <v>2131</v>
      </c>
      <c r="AG108" t="s">
        <v>368</v>
      </c>
      <c r="AH108" t="s">
        <v>13548</v>
      </c>
      <c r="AI108" t="s">
        <v>13549</v>
      </c>
      <c r="AJ108" t="s">
        <v>13550</v>
      </c>
      <c r="AK108">
        <v>418</v>
      </c>
      <c r="AL108" t="s">
        <v>13551</v>
      </c>
      <c r="AM108" t="s">
        <v>7735</v>
      </c>
      <c r="AN108" t="s">
        <v>953</v>
      </c>
      <c r="AO108" t="s">
        <v>32571</v>
      </c>
      <c r="BM108" s="162"/>
    </row>
    <row r="109" spans="1:65" ht="20.149999999999999" customHeight="1">
      <c r="A109" s="179" t="str">
        <f t="shared" si="2"/>
        <v>대흥우드산업(주)  고효율 1단 인버터 PM Motor 공기압축기로 교체 사업</v>
      </c>
      <c r="B109" s="179" t="str">
        <f t="shared" si="3"/>
        <v>승인</v>
      </c>
      <c r="C109">
        <v>940</v>
      </c>
      <c r="D109" t="s">
        <v>31695</v>
      </c>
      <c r="E109" t="s">
        <v>7923</v>
      </c>
      <c r="F109" t="s">
        <v>7924</v>
      </c>
      <c r="G109" t="s">
        <v>12370</v>
      </c>
      <c r="H109" t="s">
        <v>12371</v>
      </c>
      <c r="I109" t="s">
        <v>6910</v>
      </c>
      <c r="K109" t="s">
        <v>11853</v>
      </c>
      <c r="L109" t="s">
        <v>7928</v>
      </c>
      <c r="M109" t="s">
        <v>2539</v>
      </c>
      <c r="N109" t="s">
        <v>11854</v>
      </c>
      <c r="O109" t="s">
        <v>7930</v>
      </c>
      <c r="P109" t="s">
        <v>12372</v>
      </c>
      <c r="Q109" t="s">
        <v>209</v>
      </c>
      <c r="R109" t="s">
        <v>2653</v>
      </c>
      <c r="S109" t="s">
        <v>1228</v>
      </c>
      <c r="T109" t="s">
        <v>2126</v>
      </c>
      <c r="U109" t="s">
        <v>12372</v>
      </c>
      <c r="V109" t="s">
        <v>130</v>
      </c>
      <c r="W109" t="s">
        <v>1293</v>
      </c>
      <c r="X109" t="s">
        <v>8248</v>
      </c>
      <c r="Y109" t="s">
        <v>418</v>
      </c>
      <c r="Z109" t="s">
        <v>418</v>
      </c>
      <c r="AA109" t="s">
        <v>12373</v>
      </c>
      <c r="AC109">
        <v>43</v>
      </c>
      <c r="AD109" t="s">
        <v>2130</v>
      </c>
      <c r="AE109" t="s">
        <v>2130</v>
      </c>
      <c r="AF109" t="s">
        <v>2210</v>
      </c>
      <c r="AG109" t="s">
        <v>12374</v>
      </c>
      <c r="AH109" t="s">
        <v>12375</v>
      </c>
      <c r="AI109" t="s">
        <v>12376</v>
      </c>
      <c r="AJ109" t="s">
        <v>12377</v>
      </c>
      <c r="AK109">
        <v>43</v>
      </c>
      <c r="AL109" t="s">
        <v>7734</v>
      </c>
      <c r="AM109" t="s">
        <v>7735</v>
      </c>
      <c r="AN109" t="s">
        <v>953</v>
      </c>
      <c r="AO109" t="s">
        <v>12378</v>
      </c>
      <c r="BM109" s="162"/>
    </row>
    <row r="110" spans="1:65" ht="20.149999999999999" customHeight="1">
      <c r="A110" s="179" t="str">
        <f t="shared" si="2"/>
        <v>(주)금강부러쉬 외 5개사의 인버터 공기압축기 교체를 통한 온실가스 감축사업</v>
      </c>
      <c r="B110" s="179" t="str">
        <f t="shared" si="3"/>
        <v>보완1차_보완중</v>
      </c>
      <c r="C110">
        <v>939</v>
      </c>
      <c r="D110" t="s">
        <v>31728</v>
      </c>
      <c r="E110" t="s">
        <v>228</v>
      </c>
      <c r="F110" t="s">
        <v>9788</v>
      </c>
      <c r="G110" t="s">
        <v>228</v>
      </c>
      <c r="H110" t="s">
        <v>10058</v>
      </c>
      <c r="I110" t="s">
        <v>6910</v>
      </c>
      <c r="K110" t="s">
        <v>9790</v>
      </c>
      <c r="L110" t="s">
        <v>3135</v>
      </c>
      <c r="M110" t="s">
        <v>2703</v>
      </c>
      <c r="N110" t="s">
        <v>9791</v>
      </c>
      <c r="O110" t="s">
        <v>12231</v>
      </c>
      <c r="P110" t="s">
        <v>14130</v>
      </c>
      <c r="Q110" t="s">
        <v>215</v>
      </c>
      <c r="R110" t="s">
        <v>2653</v>
      </c>
      <c r="S110" t="s">
        <v>1228</v>
      </c>
      <c r="T110" t="s">
        <v>2126</v>
      </c>
      <c r="U110" t="s">
        <v>14130</v>
      </c>
      <c r="V110" t="s">
        <v>130</v>
      </c>
      <c r="W110" t="s">
        <v>1293</v>
      </c>
      <c r="X110" t="s">
        <v>6830</v>
      </c>
      <c r="Y110" t="s">
        <v>418</v>
      </c>
      <c r="Z110" t="s">
        <v>13413</v>
      </c>
      <c r="AA110" t="s">
        <v>12111</v>
      </c>
      <c r="AC110">
        <v>332</v>
      </c>
      <c r="AD110" t="s">
        <v>2130</v>
      </c>
      <c r="AE110" t="s">
        <v>2130</v>
      </c>
      <c r="AF110" t="s">
        <v>2210</v>
      </c>
      <c r="AG110" t="s">
        <v>14131</v>
      </c>
      <c r="AH110" t="s">
        <v>14132</v>
      </c>
      <c r="AI110" t="s">
        <v>14133</v>
      </c>
      <c r="AJ110" t="s">
        <v>14134</v>
      </c>
      <c r="AK110">
        <v>332</v>
      </c>
      <c r="AL110" t="s">
        <v>14135</v>
      </c>
      <c r="AM110" t="s">
        <v>14136</v>
      </c>
      <c r="AN110" t="s">
        <v>953</v>
      </c>
      <c r="AO110" t="s">
        <v>14137</v>
      </c>
      <c r="BM110" s="162"/>
    </row>
    <row r="111" spans="1:65" ht="20.149999999999999" customHeight="1">
      <c r="A111" s="179" t="str">
        <f t="shared" si="2"/>
        <v>코오롱바스프이노폼의 TX 생산공정에서의 폐열회수를 통한 온실가스 감축사업</v>
      </c>
      <c r="B111" s="179" t="str">
        <f t="shared" si="3"/>
        <v>승인</v>
      </c>
      <c r="C111">
        <v>938</v>
      </c>
      <c r="D111" t="s">
        <v>14138</v>
      </c>
      <c r="E111" t="s">
        <v>32572</v>
      </c>
      <c r="F111" t="s">
        <v>32573</v>
      </c>
      <c r="G111" t="s">
        <v>14182</v>
      </c>
      <c r="H111" t="s">
        <v>14183</v>
      </c>
      <c r="K111" t="s">
        <v>32574</v>
      </c>
      <c r="L111" t="s">
        <v>32575</v>
      </c>
      <c r="M111" t="s">
        <v>1848</v>
      </c>
      <c r="N111" t="s">
        <v>32576</v>
      </c>
      <c r="O111" t="s">
        <v>32577</v>
      </c>
      <c r="P111" t="s">
        <v>14185</v>
      </c>
      <c r="Q111" t="s">
        <v>209</v>
      </c>
      <c r="R111" t="s">
        <v>1228</v>
      </c>
      <c r="S111" t="s">
        <v>1228</v>
      </c>
      <c r="T111" t="s">
        <v>2126</v>
      </c>
      <c r="U111" t="s">
        <v>14185</v>
      </c>
      <c r="V111" t="s">
        <v>130</v>
      </c>
      <c r="W111" t="s">
        <v>1293</v>
      </c>
      <c r="X111" t="s">
        <v>6334</v>
      </c>
      <c r="Y111" t="s">
        <v>418</v>
      </c>
      <c r="Z111" t="s">
        <v>13413</v>
      </c>
      <c r="AA111" t="s">
        <v>14186</v>
      </c>
      <c r="AC111">
        <v>9596</v>
      </c>
      <c r="AD111" t="s">
        <v>2130</v>
      </c>
      <c r="AE111" t="s">
        <v>2130</v>
      </c>
      <c r="AF111" t="s">
        <v>8218</v>
      </c>
      <c r="AG111" t="s">
        <v>32572</v>
      </c>
      <c r="AH111" t="s">
        <v>14187</v>
      </c>
      <c r="AI111" t="s">
        <v>32578</v>
      </c>
      <c r="AJ111" t="s">
        <v>14189</v>
      </c>
      <c r="AK111">
        <v>0</v>
      </c>
      <c r="AL111" t="s">
        <v>32579</v>
      </c>
      <c r="AM111" t="s">
        <v>14136</v>
      </c>
      <c r="AN111" t="s">
        <v>953</v>
      </c>
      <c r="AO111" t="s">
        <v>14190</v>
      </c>
      <c r="BM111" s="162"/>
    </row>
    <row r="112" spans="1:65" ht="20.149999999999999" customHeight="1">
      <c r="A112" s="179" t="str">
        <f t="shared" si="2"/>
        <v>제조분야 에너지관리 개선을 위한 인버터 도입 프로그램 감축사업</v>
      </c>
      <c r="B112" s="179" t="str">
        <f t="shared" si="3"/>
        <v>보완1차_보완중</v>
      </c>
      <c r="C112">
        <v>937</v>
      </c>
      <c r="D112" t="s">
        <v>31695</v>
      </c>
      <c r="E112" t="s">
        <v>13290</v>
      </c>
      <c r="F112" t="s">
        <v>13291</v>
      </c>
      <c r="G112" t="s">
        <v>13290</v>
      </c>
      <c r="H112" t="s">
        <v>13292</v>
      </c>
      <c r="I112" t="s">
        <v>6910</v>
      </c>
      <c r="K112" t="s">
        <v>13293</v>
      </c>
      <c r="L112" t="s">
        <v>13294</v>
      </c>
      <c r="M112" t="s">
        <v>2059</v>
      </c>
      <c r="N112" t="s">
        <v>32580</v>
      </c>
      <c r="O112" t="s">
        <v>13295</v>
      </c>
      <c r="P112" t="s">
        <v>13296</v>
      </c>
      <c r="Q112" t="s">
        <v>277</v>
      </c>
      <c r="S112" t="s">
        <v>1228</v>
      </c>
      <c r="T112" t="s">
        <v>2126</v>
      </c>
      <c r="U112" t="s">
        <v>13297</v>
      </c>
      <c r="V112" t="s">
        <v>130</v>
      </c>
      <c r="W112" t="s">
        <v>1293</v>
      </c>
      <c r="X112" t="s">
        <v>13298</v>
      </c>
      <c r="Y112" t="s">
        <v>418</v>
      </c>
      <c r="Z112" t="s">
        <v>418</v>
      </c>
      <c r="AA112" t="s">
        <v>13299</v>
      </c>
      <c r="AC112">
        <v>45</v>
      </c>
      <c r="AD112" t="s">
        <v>2130</v>
      </c>
      <c r="AE112" t="s">
        <v>2130</v>
      </c>
      <c r="AF112" t="s">
        <v>3461</v>
      </c>
      <c r="AG112" t="s">
        <v>13290</v>
      </c>
      <c r="AH112" t="s">
        <v>13300</v>
      </c>
      <c r="AI112" t="s">
        <v>13301</v>
      </c>
      <c r="AK112">
        <v>45</v>
      </c>
      <c r="AL112" t="s">
        <v>13302</v>
      </c>
      <c r="AM112" t="s">
        <v>13303</v>
      </c>
      <c r="AN112" t="s">
        <v>953</v>
      </c>
      <c r="AO112" t="s">
        <v>13304</v>
      </c>
      <c r="BF112" t="s">
        <v>13296</v>
      </c>
      <c r="BG112" t="s">
        <v>13305</v>
      </c>
      <c r="BH112" t="s">
        <v>2130</v>
      </c>
      <c r="BI112" t="s">
        <v>2130</v>
      </c>
      <c r="BJ112" t="s">
        <v>3461</v>
      </c>
      <c r="BK112" t="s">
        <v>13306</v>
      </c>
      <c r="BL112" t="s">
        <v>13307</v>
      </c>
      <c r="BM112" s="162"/>
    </row>
    <row r="113" spans="1:65" ht="20.149999999999999" customHeight="1">
      <c r="A113" s="179" t="str">
        <f t="shared" si="2"/>
        <v>㈜경북환경 연료전환(B-C유→ LPG)을 통한 온실가스 배출 감축사업</v>
      </c>
      <c r="B113" s="179" t="str">
        <f t="shared" si="3"/>
        <v>반려</v>
      </c>
      <c r="C113">
        <v>936</v>
      </c>
      <c r="D113" t="s">
        <v>31695</v>
      </c>
      <c r="E113" t="s">
        <v>12626</v>
      </c>
      <c r="F113" t="s">
        <v>12627</v>
      </c>
      <c r="G113" t="s">
        <v>12626</v>
      </c>
      <c r="H113" t="s">
        <v>12628</v>
      </c>
      <c r="I113" t="s">
        <v>6910</v>
      </c>
      <c r="K113" t="s">
        <v>12629</v>
      </c>
      <c r="L113" t="s">
        <v>12630</v>
      </c>
      <c r="M113" t="s">
        <v>2758</v>
      </c>
      <c r="N113" t="s">
        <v>12631</v>
      </c>
      <c r="O113" t="s">
        <v>12632</v>
      </c>
      <c r="P113" t="s">
        <v>13083</v>
      </c>
      <c r="Q113" t="s">
        <v>209</v>
      </c>
      <c r="R113" t="s">
        <v>1462</v>
      </c>
      <c r="S113" t="s">
        <v>1228</v>
      </c>
      <c r="T113" t="s">
        <v>2126</v>
      </c>
      <c r="U113" t="s">
        <v>13083</v>
      </c>
      <c r="V113" t="s">
        <v>130</v>
      </c>
      <c r="W113" t="s">
        <v>1293</v>
      </c>
      <c r="X113" t="s">
        <v>12634</v>
      </c>
      <c r="Y113" t="s">
        <v>418</v>
      </c>
      <c r="Z113" t="s">
        <v>418</v>
      </c>
      <c r="AA113" t="s">
        <v>12635</v>
      </c>
      <c r="AC113">
        <v>167</v>
      </c>
      <c r="AD113" t="s">
        <v>2130</v>
      </c>
      <c r="AE113" t="s">
        <v>2130</v>
      </c>
      <c r="AF113" t="s">
        <v>2131</v>
      </c>
      <c r="AG113" t="s">
        <v>12626</v>
      </c>
      <c r="AH113" t="s">
        <v>13084</v>
      </c>
      <c r="AI113" t="s">
        <v>13085</v>
      </c>
      <c r="AK113">
        <v>167</v>
      </c>
      <c r="AL113" t="s">
        <v>13086</v>
      </c>
      <c r="AM113" t="s">
        <v>996</v>
      </c>
      <c r="AN113" t="s">
        <v>953</v>
      </c>
      <c r="AO113" t="s">
        <v>13087</v>
      </c>
      <c r="BM113" s="162"/>
    </row>
    <row r="114" spans="1:65" ht="20.149999999999999" customHeight="1">
      <c r="A114" s="179" t="str">
        <f t="shared" si="2"/>
        <v>우광산업(주) 연료전환(B-C유 → LPG)을 통한 온실가스 배출 감축사업</v>
      </c>
      <c r="B114" s="179" t="str">
        <f t="shared" si="3"/>
        <v>반려</v>
      </c>
      <c r="C114">
        <v>935</v>
      </c>
      <c r="D114" t="s">
        <v>31695</v>
      </c>
      <c r="E114" t="s">
        <v>10892</v>
      </c>
      <c r="F114" t="s">
        <v>10893</v>
      </c>
      <c r="G114" t="s">
        <v>10892</v>
      </c>
      <c r="H114" t="s">
        <v>10881</v>
      </c>
      <c r="I114" t="s">
        <v>6910</v>
      </c>
      <c r="K114" t="s">
        <v>10894</v>
      </c>
      <c r="L114" t="s">
        <v>2649</v>
      </c>
      <c r="M114" t="s">
        <v>1937</v>
      </c>
      <c r="N114" t="s">
        <v>10883</v>
      </c>
      <c r="O114" t="s">
        <v>10884</v>
      </c>
      <c r="P114" t="s">
        <v>10895</v>
      </c>
      <c r="Q114" t="s">
        <v>209</v>
      </c>
      <c r="R114" t="s">
        <v>1462</v>
      </c>
      <c r="S114" t="s">
        <v>1228</v>
      </c>
      <c r="T114" t="s">
        <v>2126</v>
      </c>
      <c r="U114" t="s">
        <v>10895</v>
      </c>
      <c r="V114" t="s">
        <v>130</v>
      </c>
      <c r="W114" t="s">
        <v>1293</v>
      </c>
      <c r="X114" t="s">
        <v>1148</v>
      </c>
      <c r="Y114" t="s">
        <v>418</v>
      </c>
      <c r="Z114" t="s">
        <v>418</v>
      </c>
      <c r="AA114" t="s">
        <v>10896</v>
      </c>
      <c r="AC114">
        <v>183</v>
      </c>
      <c r="AD114" t="s">
        <v>2130</v>
      </c>
      <c r="AE114" t="s">
        <v>2130</v>
      </c>
      <c r="AF114" t="s">
        <v>2131</v>
      </c>
      <c r="AG114" t="s">
        <v>10897</v>
      </c>
      <c r="AH114" t="s">
        <v>10898</v>
      </c>
      <c r="AI114" t="s">
        <v>10899</v>
      </c>
      <c r="AK114">
        <v>183</v>
      </c>
      <c r="AL114" t="s">
        <v>10890</v>
      </c>
      <c r="AM114" t="s">
        <v>996</v>
      </c>
      <c r="AN114" t="s">
        <v>953</v>
      </c>
      <c r="AO114" t="s">
        <v>10900</v>
      </c>
      <c r="BM114" s="162"/>
    </row>
    <row r="115" spans="1:65" ht="20.149999999999999" customHeight="1">
      <c r="A115" s="179" t="str">
        <f t="shared" si="2"/>
        <v>우정건설(주) 연료전환(B-C유 → LPG)을 통한 온실가스 배출 감축사업</v>
      </c>
      <c r="B115" s="179" t="str">
        <f t="shared" si="3"/>
        <v>반려</v>
      </c>
      <c r="C115">
        <v>934</v>
      </c>
      <c r="D115" t="s">
        <v>31695</v>
      </c>
      <c r="E115" t="s">
        <v>10879</v>
      </c>
      <c r="F115" t="s">
        <v>10880</v>
      </c>
      <c r="G115" t="s">
        <v>10879</v>
      </c>
      <c r="H115" t="s">
        <v>10881</v>
      </c>
      <c r="K115" t="s">
        <v>10882</v>
      </c>
      <c r="L115" t="s">
        <v>2526</v>
      </c>
      <c r="M115" t="s">
        <v>1937</v>
      </c>
      <c r="N115" t="s">
        <v>10883</v>
      </c>
      <c r="O115" t="s">
        <v>10884</v>
      </c>
      <c r="P115" t="s">
        <v>10885</v>
      </c>
      <c r="Q115" t="s">
        <v>209</v>
      </c>
      <c r="R115" t="s">
        <v>1462</v>
      </c>
      <c r="S115" t="s">
        <v>1228</v>
      </c>
      <c r="T115" t="s">
        <v>2126</v>
      </c>
      <c r="U115" t="s">
        <v>10885</v>
      </c>
      <c r="V115" t="s">
        <v>130</v>
      </c>
      <c r="W115" t="s">
        <v>1293</v>
      </c>
      <c r="X115" t="s">
        <v>1148</v>
      </c>
      <c r="Y115" t="s">
        <v>418</v>
      </c>
      <c r="Z115" t="s">
        <v>418</v>
      </c>
      <c r="AA115" t="s">
        <v>10886</v>
      </c>
      <c r="AC115">
        <v>180</v>
      </c>
      <c r="AD115" t="s">
        <v>2130</v>
      </c>
      <c r="AE115" t="s">
        <v>2130</v>
      </c>
      <c r="AF115" t="s">
        <v>2131</v>
      </c>
      <c r="AG115" t="s">
        <v>10887</v>
      </c>
      <c r="AH115" t="s">
        <v>10888</v>
      </c>
      <c r="AI115" t="s">
        <v>10889</v>
      </c>
      <c r="AK115">
        <v>180</v>
      </c>
      <c r="AL115" t="s">
        <v>10890</v>
      </c>
      <c r="AM115" t="s">
        <v>996</v>
      </c>
      <c r="AN115" t="s">
        <v>953</v>
      </c>
      <c r="AO115" t="s">
        <v>10891</v>
      </c>
      <c r="BM115" s="162"/>
    </row>
    <row r="116" spans="1:65" ht="20.149999999999999" customHeight="1">
      <c r="A116" s="179" t="str">
        <f t="shared" si="2"/>
        <v xml:space="preserve">(주)건영기계의 에너지절감형 공기압축기  설치를 통한 전력사용량 및 온실가스 묶음 감축사업 </v>
      </c>
      <c r="B116" s="179" t="str">
        <f t="shared" si="3"/>
        <v>반려</v>
      </c>
      <c r="C116">
        <v>933</v>
      </c>
      <c r="D116" t="s">
        <v>31695</v>
      </c>
      <c r="E116" t="s">
        <v>7114</v>
      </c>
      <c r="F116" t="s">
        <v>7115</v>
      </c>
      <c r="G116" t="s">
        <v>7116</v>
      </c>
      <c r="H116" t="s">
        <v>7117</v>
      </c>
      <c r="I116" t="s">
        <v>6910</v>
      </c>
      <c r="K116" t="s">
        <v>3189</v>
      </c>
      <c r="L116" t="s">
        <v>7118</v>
      </c>
      <c r="M116" t="s">
        <v>1446</v>
      </c>
      <c r="N116" t="s">
        <v>7119</v>
      </c>
      <c r="O116" t="s">
        <v>7120</v>
      </c>
      <c r="P116" t="s">
        <v>7121</v>
      </c>
      <c r="Q116" t="s">
        <v>215</v>
      </c>
      <c r="R116" t="s">
        <v>2653</v>
      </c>
      <c r="S116" t="s">
        <v>1228</v>
      </c>
      <c r="T116" t="s">
        <v>2126</v>
      </c>
      <c r="U116" t="s">
        <v>7121</v>
      </c>
      <c r="V116" t="s">
        <v>130</v>
      </c>
      <c r="W116" t="s">
        <v>1293</v>
      </c>
      <c r="X116" t="s">
        <v>3824</v>
      </c>
      <c r="Y116" t="s">
        <v>418</v>
      </c>
      <c r="Z116" t="s">
        <v>418</v>
      </c>
      <c r="AA116" t="s">
        <v>7122</v>
      </c>
      <c r="AC116">
        <v>480</v>
      </c>
      <c r="AD116" t="s">
        <v>5512</v>
      </c>
      <c r="AE116" t="s">
        <v>4810</v>
      </c>
      <c r="AF116" t="s">
        <v>2210</v>
      </c>
      <c r="AG116" t="s">
        <v>7114</v>
      </c>
      <c r="AH116" t="s">
        <v>7123</v>
      </c>
      <c r="AI116" t="s">
        <v>7124</v>
      </c>
      <c r="AK116">
        <v>480</v>
      </c>
      <c r="AL116" t="s">
        <v>7125</v>
      </c>
      <c r="AM116" t="s">
        <v>996</v>
      </c>
      <c r="AN116" t="s">
        <v>953</v>
      </c>
      <c r="AO116" t="s">
        <v>7126</v>
      </c>
      <c r="BM116" s="162"/>
    </row>
    <row r="117" spans="1:65" ht="20.149999999999999" customHeight="1">
      <c r="A117" s="179" t="str">
        <f t="shared" si="2"/>
        <v>미활용 열에너지를 활용한 온실가스 감축 사업</v>
      </c>
      <c r="B117" s="179" t="str">
        <f t="shared" si="3"/>
        <v>보완1차_보완중</v>
      </c>
      <c r="C117">
        <v>932</v>
      </c>
      <c r="D117" t="s">
        <v>31695</v>
      </c>
      <c r="E117" t="s">
        <v>11443</v>
      </c>
      <c r="F117" t="s">
        <v>11444</v>
      </c>
      <c r="G117" t="s">
        <v>13255</v>
      </c>
      <c r="H117" t="s">
        <v>13256</v>
      </c>
      <c r="I117" t="s">
        <v>6910</v>
      </c>
      <c r="K117" t="s">
        <v>12979</v>
      </c>
      <c r="L117" t="s">
        <v>12980</v>
      </c>
      <c r="M117" t="s">
        <v>1736</v>
      </c>
      <c r="N117" t="s">
        <v>12981</v>
      </c>
      <c r="O117" t="s">
        <v>12982</v>
      </c>
      <c r="P117" t="s">
        <v>13257</v>
      </c>
      <c r="Q117" t="s">
        <v>277</v>
      </c>
      <c r="S117" t="s">
        <v>1228</v>
      </c>
      <c r="T117" t="s">
        <v>2126</v>
      </c>
      <c r="U117" t="s">
        <v>13258</v>
      </c>
      <c r="V117" t="s">
        <v>130</v>
      </c>
      <c r="W117" t="s">
        <v>1293</v>
      </c>
      <c r="X117" t="s">
        <v>13259</v>
      </c>
      <c r="Y117" t="s">
        <v>418</v>
      </c>
      <c r="Z117" t="s">
        <v>418</v>
      </c>
      <c r="AA117" t="s">
        <v>13260</v>
      </c>
      <c r="AC117">
        <v>2108</v>
      </c>
      <c r="AD117" t="s">
        <v>2130</v>
      </c>
      <c r="AE117" t="s">
        <v>2130</v>
      </c>
      <c r="AF117" t="s">
        <v>13037</v>
      </c>
      <c r="AG117" t="s">
        <v>11443</v>
      </c>
      <c r="AH117" t="s">
        <v>13261</v>
      </c>
      <c r="AI117" t="s">
        <v>13262</v>
      </c>
      <c r="AK117">
        <v>2108</v>
      </c>
      <c r="AL117" t="s">
        <v>13263</v>
      </c>
      <c r="AM117" t="s">
        <v>12293</v>
      </c>
      <c r="AN117" t="s">
        <v>953</v>
      </c>
      <c r="AO117" t="s">
        <v>13264</v>
      </c>
      <c r="BF117" t="s">
        <v>13257</v>
      </c>
      <c r="BG117" t="s">
        <v>13265</v>
      </c>
      <c r="BH117" t="s">
        <v>2130</v>
      </c>
      <c r="BI117" t="s">
        <v>2130</v>
      </c>
      <c r="BJ117" t="s">
        <v>13037</v>
      </c>
      <c r="BK117" t="s">
        <v>13266</v>
      </c>
      <c r="BL117" t="s">
        <v>13267</v>
      </c>
      <c r="BM117" s="162"/>
    </row>
    <row r="118" spans="1:65" ht="20.149999999999999" customHeight="1">
      <c r="A118" s="179" t="str">
        <f t="shared" si="2"/>
        <v>2022년 춘천시 도로조명 LED 교체를 통한 감축사업</v>
      </c>
      <c r="B118" s="179" t="str">
        <f t="shared" si="3"/>
        <v>보완3차_문서보완중</v>
      </c>
      <c r="C118">
        <v>931</v>
      </c>
      <c r="D118" t="s">
        <v>31695</v>
      </c>
      <c r="E118" t="s">
        <v>244</v>
      </c>
      <c r="F118" t="s">
        <v>7679</v>
      </c>
      <c r="G118" t="s">
        <v>244</v>
      </c>
      <c r="H118" t="s">
        <v>12287</v>
      </c>
      <c r="I118" t="s">
        <v>6910</v>
      </c>
      <c r="K118" t="s">
        <v>7681</v>
      </c>
      <c r="L118" t="s">
        <v>7682</v>
      </c>
      <c r="M118" t="s">
        <v>5229</v>
      </c>
      <c r="N118" t="s">
        <v>7683</v>
      </c>
      <c r="O118" t="s">
        <v>7684</v>
      </c>
      <c r="P118" t="s">
        <v>968</v>
      </c>
      <c r="Q118" t="s">
        <v>209</v>
      </c>
      <c r="R118" t="s">
        <v>1462</v>
      </c>
      <c r="S118" t="s">
        <v>1228</v>
      </c>
      <c r="T118" t="s">
        <v>2126</v>
      </c>
      <c r="U118" t="s">
        <v>968</v>
      </c>
      <c r="V118" t="s">
        <v>130</v>
      </c>
      <c r="W118" t="s">
        <v>1293</v>
      </c>
      <c r="X118" t="s">
        <v>12288</v>
      </c>
      <c r="Y118" t="s">
        <v>418</v>
      </c>
      <c r="Z118" t="s">
        <v>418</v>
      </c>
      <c r="AA118" t="s">
        <v>12289</v>
      </c>
      <c r="AC118">
        <v>856</v>
      </c>
      <c r="AD118" t="s">
        <v>2130</v>
      </c>
      <c r="AE118" t="s">
        <v>2130</v>
      </c>
      <c r="AF118" t="s">
        <v>5248</v>
      </c>
      <c r="AG118" t="s">
        <v>244</v>
      </c>
      <c r="AH118" t="s">
        <v>12290</v>
      </c>
      <c r="AI118" t="s">
        <v>12291</v>
      </c>
      <c r="AK118">
        <v>856</v>
      </c>
      <c r="AL118" t="s">
        <v>12292</v>
      </c>
      <c r="AM118" t="s">
        <v>12293</v>
      </c>
      <c r="AN118" t="s">
        <v>953</v>
      </c>
      <c r="AO118" t="s">
        <v>12294</v>
      </c>
      <c r="BM118" s="162"/>
    </row>
    <row r="119" spans="1:65" ht="20.149999999999999" customHeight="1">
      <c r="A119" s="179" t="str">
        <f t="shared" si="2"/>
        <v>명광아스콘의 B-C유에서 LPG로 연료전환을 통한 온실가스 감축 외부사업</v>
      </c>
      <c r="B119" s="179" t="str">
        <f t="shared" si="3"/>
        <v>승인</v>
      </c>
      <c r="C119">
        <v>930</v>
      </c>
      <c r="D119" t="s">
        <v>31695</v>
      </c>
      <c r="E119" t="s">
        <v>223</v>
      </c>
      <c r="F119" t="s">
        <v>3811</v>
      </c>
      <c r="G119" t="s">
        <v>12682</v>
      </c>
      <c r="H119" t="s">
        <v>12683</v>
      </c>
      <c r="I119" t="s">
        <v>6910</v>
      </c>
      <c r="K119" t="s">
        <v>3813</v>
      </c>
      <c r="L119" t="s">
        <v>3814</v>
      </c>
      <c r="M119" t="s">
        <v>1483</v>
      </c>
      <c r="N119" t="s">
        <v>3815</v>
      </c>
      <c r="O119" t="s">
        <v>3816</v>
      </c>
      <c r="P119" t="s">
        <v>957</v>
      </c>
      <c r="Q119" t="s">
        <v>209</v>
      </c>
      <c r="R119" t="s">
        <v>1462</v>
      </c>
      <c r="S119" t="s">
        <v>1228</v>
      </c>
      <c r="T119" t="s">
        <v>2126</v>
      </c>
      <c r="U119" t="s">
        <v>957</v>
      </c>
      <c r="V119" t="s">
        <v>130</v>
      </c>
      <c r="W119" t="s">
        <v>1293</v>
      </c>
      <c r="X119" t="s">
        <v>12684</v>
      </c>
      <c r="Y119" t="s">
        <v>418</v>
      </c>
      <c r="Z119" t="s">
        <v>418</v>
      </c>
      <c r="AA119" t="s">
        <v>12111</v>
      </c>
      <c r="AC119">
        <v>128</v>
      </c>
      <c r="AD119" t="s">
        <v>2130</v>
      </c>
      <c r="AE119" t="s">
        <v>2130</v>
      </c>
      <c r="AF119" t="s">
        <v>2131</v>
      </c>
      <c r="AG119" t="s">
        <v>12685</v>
      </c>
      <c r="AH119" t="s">
        <v>12686</v>
      </c>
      <c r="AI119" t="s">
        <v>12687</v>
      </c>
      <c r="AJ119" t="s">
        <v>12688</v>
      </c>
      <c r="AK119">
        <v>128</v>
      </c>
      <c r="AL119" t="s">
        <v>12689</v>
      </c>
      <c r="AM119" t="s">
        <v>12117</v>
      </c>
      <c r="AN119" t="s">
        <v>953</v>
      </c>
      <c r="AO119" t="s">
        <v>12690</v>
      </c>
      <c r="BM119" s="162"/>
    </row>
    <row r="120" spans="1:65" ht="20.149999999999999" customHeight="1">
      <c r="A120" s="179" t="str">
        <f t="shared" si="2"/>
        <v>부산경남우유협동조합 울산공장의 B-C유에서 LPG로 연료전환을 통한 온실가스 감축 외부사업</v>
      </c>
      <c r="B120" s="179" t="str">
        <f t="shared" si="3"/>
        <v>승인</v>
      </c>
      <c r="C120">
        <v>929</v>
      </c>
      <c r="D120" t="s">
        <v>31695</v>
      </c>
      <c r="E120" t="s">
        <v>223</v>
      </c>
      <c r="F120" t="s">
        <v>3811</v>
      </c>
      <c r="G120" t="s">
        <v>256</v>
      </c>
      <c r="H120" t="s">
        <v>12109</v>
      </c>
      <c r="I120" t="s">
        <v>6910</v>
      </c>
      <c r="K120" t="s">
        <v>3813</v>
      </c>
      <c r="L120" t="s">
        <v>3814</v>
      </c>
      <c r="M120" t="s">
        <v>1483</v>
      </c>
      <c r="N120" t="s">
        <v>3815</v>
      </c>
      <c r="O120" t="s">
        <v>3816</v>
      </c>
      <c r="P120" t="s">
        <v>964</v>
      </c>
      <c r="Q120" t="s">
        <v>209</v>
      </c>
      <c r="R120" t="s">
        <v>1462</v>
      </c>
      <c r="S120" t="s">
        <v>1228</v>
      </c>
      <c r="T120" t="s">
        <v>2126</v>
      </c>
      <c r="U120" t="s">
        <v>964</v>
      </c>
      <c r="V120" t="s">
        <v>130</v>
      </c>
      <c r="W120" t="s">
        <v>1293</v>
      </c>
      <c r="X120" t="s">
        <v>12110</v>
      </c>
      <c r="Y120" t="s">
        <v>418</v>
      </c>
      <c r="Z120" t="s">
        <v>418</v>
      </c>
      <c r="AA120" t="s">
        <v>12111</v>
      </c>
      <c r="AC120">
        <v>421</v>
      </c>
      <c r="AD120" t="s">
        <v>2130</v>
      </c>
      <c r="AE120" t="s">
        <v>2130</v>
      </c>
      <c r="AF120" t="s">
        <v>2131</v>
      </c>
      <c r="AG120" t="s">
        <v>12112</v>
      </c>
      <c r="AH120" t="s">
        <v>12113</v>
      </c>
      <c r="AI120" t="s">
        <v>12114</v>
      </c>
      <c r="AJ120" t="s">
        <v>12115</v>
      </c>
      <c r="AK120">
        <v>421</v>
      </c>
      <c r="AL120" t="s">
        <v>12116</v>
      </c>
      <c r="AM120" t="s">
        <v>12117</v>
      </c>
      <c r="AN120" t="s">
        <v>953</v>
      </c>
      <c r="AO120" t="s">
        <v>12118</v>
      </c>
      <c r="BM120" s="162"/>
    </row>
    <row r="121" spans="1:65" ht="20.149999999999999" customHeight="1">
      <c r="A121" s="179" t="str">
        <f t="shared" si="2"/>
        <v>엑사옵토닉스(주)의 고효율 인버터 공기압축기 교체를 통한 온실가스 감축사업</v>
      </c>
      <c r="B121" s="179" t="str">
        <f t="shared" si="3"/>
        <v>보완1차_보완중</v>
      </c>
      <c r="C121">
        <v>928</v>
      </c>
      <c r="D121" t="s">
        <v>31695</v>
      </c>
      <c r="E121" t="s">
        <v>11443</v>
      </c>
      <c r="F121" t="s">
        <v>11444</v>
      </c>
      <c r="G121" t="s">
        <v>13222</v>
      </c>
      <c r="H121" t="s">
        <v>13223</v>
      </c>
      <c r="I121" t="s">
        <v>6910</v>
      </c>
      <c r="K121" t="s">
        <v>12979</v>
      </c>
      <c r="L121" t="s">
        <v>12980</v>
      </c>
      <c r="M121" t="s">
        <v>1736</v>
      </c>
      <c r="N121" t="s">
        <v>12981</v>
      </c>
      <c r="O121" t="s">
        <v>12982</v>
      </c>
      <c r="P121" t="s">
        <v>13224</v>
      </c>
      <c r="Q121" t="s">
        <v>209</v>
      </c>
      <c r="R121" t="s">
        <v>2653</v>
      </c>
      <c r="S121" t="s">
        <v>1228</v>
      </c>
      <c r="T121" t="s">
        <v>2126</v>
      </c>
      <c r="U121" t="s">
        <v>13224</v>
      </c>
      <c r="V121" t="s">
        <v>130</v>
      </c>
      <c r="W121" t="s">
        <v>1293</v>
      </c>
      <c r="X121" t="s">
        <v>13225</v>
      </c>
      <c r="Y121" t="s">
        <v>418</v>
      </c>
      <c r="Z121" t="s">
        <v>418</v>
      </c>
      <c r="AA121" t="s">
        <v>13226</v>
      </c>
      <c r="AC121">
        <v>100</v>
      </c>
      <c r="AD121" t="s">
        <v>2130</v>
      </c>
      <c r="AE121" t="s">
        <v>2130</v>
      </c>
      <c r="AF121" t="s">
        <v>2210</v>
      </c>
      <c r="AG121" t="s">
        <v>11443</v>
      </c>
      <c r="AH121" t="s">
        <v>13227</v>
      </c>
      <c r="AI121" t="s">
        <v>2212</v>
      </c>
      <c r="AK121">
        <v>100</v>
      </c>
      <c r="AL121" t="s">
        <v>13228</v>
      </c>
      <c r="AM121" t="s">
        <v>13229</v>
      </c>
      <c r="AN121" t="s">
        <v>953</v>
      </c>
      <c r="AO121" t="s">
        <v>13230</v>
      </c>
      <c r="BM121" s="162"/>
    </row>
    <row r="122" spans="1:65" ht="20.149999999999999" customHeight="1">
      <c r="A122" s="179" t="str">
        <f t="shared" si="2"/>
        <v>광주 우산 주공 3단지 아파트 연료전환을 통한 온실가스 감축사업</v>
      </c>
      <c r="B122" s="179" t="str">
        <f t="shared" si="3"/>
        <v>인증유효기간 갱신</v>
      </c>
      <c r="C122">
        <v>927</v>
      </c>
      <c r="D122" t="s">
        <v>13406</v>
      </c>
      <c r="E122" t="s">
        <v>368</v>
      </c>
      <c r="F122" t="s">
        <v>2084</v>
      </c>
      <c r="G122" t="s">
        <v>13587</v>
      </c>
      <c r="H122" t="s">
        <v>13588</v>
      </c>
      <c r="I122" t="s">
        <v>6910</v>
      </c>
      <c r="K122" t="s">
        <v>13423</v>
      </c>
      <c r="L122" t="s">
        <v>13424</v>
      </c>
      <c r="M122" t="s">
        <v>1736</v>
      </c>
      <c r="N122" t="s">
        <v>13425</v>
      </c>
      <c r="O122" t="s">
        <v>13426</v>
      </c>
      <c r="P122" t="s">
        <v>796</v>
      </c>
      <c r="Q122" t="s">
        <v>209</v>
      </c>
      <c r="R122" t="s">
        <v>1462</v>
      </c>
      <c r="S122" t="s">
        <v>1228</v>
      </c>
      <c r="T122" t="s">
        <v>2126</v>
      </c>
      <c r="U122" t="s">
        <v>796</v>
      </c>
      <c r="V122" t="s">
        <v>130</v>
      </c>
      <c r="W122" t="s">
        <v>1231</v>
      </c>
      <c r="X122" t="s">
        <v>13545</v>
      </c>
      <c r="Y122" t="s">
        <v>13427</v>
      </c>
      <c r="Z122" t="s">
        <v>418</v>
      </c>
      <c r="AA122" t="s">
        <v>13547</v>
      </c>
      <c r="AC122">
        <v>420</v>
      </c>
      <c r="AD122" t="s">
        <v>2130</v>
      </c>
      <c r="AE122" t="s">
        <v>2130</v>
      </c>
      <c r="AF122" t="s">
        <v>2131</v>
      </c>
      <c r="AG122" t="s">
        <v>368</v>
      </c>
      <c r="AH122" t="s">
        <v>13589</v>
      </c>
      <c r="AI122" t="s">
        <v>13590</v>
      </c>
      <c r="AJ122" t="s">
        <v>13591</v>
      </c>
      <c r="AK122">
        <v>420</v>
      </c>
      <c r="AL122" t="s">
        <v>13592</v>
      </c>
      <c r="AM122" t="s">
        <v>13593</v>
      </c>
      <c r="AN122" t="s">
        <v>953</v>
      </c>
      <c r="AO122" t="s">
        <v>32581</v>
      </c>
      <c r="BM122" s="162"/>
    </row>
    <row r="123" spans="1:65" ht="20.149999999999999" customHeight="1">
      <c r="A123" s="179" t="str">
        <f t="shared" si="2"/>
        <v>㈜보광아스콘 연료전환(B-C유 → LPG)을 통한 온실가스 배출 감축사업</v>
      </c>
      <c r="B123" s="179" t="str">
        <f t="shared" si="3"/>
        <v>반려</v>
      </c>
      <c r="C123">
        <v>926</v>
      </c>
      <c r="D123" t="s">
        <v>31695</v>
      </c>
      <c r="E123" t="s">
        <v>7895</v>
      </c>
      <c r="F123" t="s">
        <v>7896</v>
      </c>
      <c r="G123" t="s">
        <v>7895</v>
      </c>
      <c r="H123" t="s">
        <v>13022</v>
      </c>
      <c r="I123" t="s">
        <v>6910</v>
      </c>
      <c r="K123" t="s">
        <v>7898</v>
      </c>
      <c r="M123" t="s">
        <v>1937</v>
      </c>
      <c r="N123" t="s">
        <v>7899</v>
      </c>
      <c r="O123" t="s">
        <v>6912</v>
      </c>
      <c r="P123" t="s">
        <v>7900</v>
      </c>
      <c r="Q123" t="s">
        <v>209</v>
      </c>
      <c r="R123" t="s">
        <v>1462</v>
      </c>
      <c r="S123" t="s">
        <v>1228</v>
      </c>
      <c r="T123" t="s">
        <v>2126</v>
      </c>
      <c r="U123" t="s">
        <v>7900</v>
      </c>
      <c r="V123" t="s">
        <v>130</v>
      </c>
      <c r="W123" t="s">
        <v>1293</v>
      </c>
      <c r="X123" t="s">
        <v>6914</v>
      </c>
      <c r="Y123" t="s">
        <v>418</v>
      </c>
      <c r="Z123" t="s">
        <v>418</v>
      </c>
      <c r="AA123" t="s">
        <v>7901</v>
      </c>
      <c r="AC123">
        <v>318</v>
      </c>
      <c r="AD123" t="s">
        <v>2130</v>
      </c>
      <c r="AE123" t="s">
        <v>2130</v>
      </c>
      <c r="AF123" t="s">
        <v>2131</v>
      </c>
      <c r="AG123" t="s">
        <v>7895</v>
      </c>
      <c r="AH123" t="s">
        <v>13023</v>
      </c>
      <c r="AI123" t="s">
        <v>13024</v>
      </c>
      <c r="AK123">
        <v>318</v>
      </c>
      <c r="AL123" t="s">
        <v>13025</v>
      </c>
      <c r="AM123" t="s">
        <v>13026</v>
      </c>
      <c r="AN123" t="s">
        <v>953</v>
      </c>
      <c r="AO123" t="s">
        <v>13027</v>
      </c>
      <c r="BM123" s="162"/>
    </row>
    <row r="124" spans="1:65" ht="20.149999999999999" customHeight="1">
      <c r="A124" s="179" t="str">
        <f t="shared" si="2"/>
        <v>(주)부국 외 3개사의 인버터 공기압축기 교체를 통한 온실가스 감축사업</v>
      </c>
      <c r="B124" s="179" t="str">
        <f t="shared" si="3"/>
        <v>승인</v>
      </c>
      <c r="C124">
        <v>925</v>
      </c>
      <c r="D124" t="s">
        <v>31695</v>
      </c>
      <c r="E124" t="s">
        <v>228</v>
      </c>
      <c r="F124" t="s">
        <v>9788</v>
      </c>
      <c r="G124" t="s">
        <v>228</v>
      </c>
      <c r="H124" t="s">
        <v>10080</v>
      </c>
      <c r="I124" t="s">
        <v>6910</v>
      </c>
      <c r="K124" t="s">
        <v>9790</v>
      </c>
      <c r="L124" t="s">
        <v>3135</v>
      </c>
      <c r="M124" t="s">
        <v>2703</v>
      </c>
      <c r="N124" t="s">
        <v>9791</v>
      </c>
      <c r="O124" t="s">
        <v>12231</v>
      </c>
      <c r="P124" t="s">
        <v>12658</v>
      </c>
      <c r="Q124" t="s">
        <v>215</v>
      </c>
      <c r="R124" t="s">
        <v>2653</v>
      </c>
      <c r="S124" t="s">
        <v>1228</v>
      </c>
      <c r="T124" t="s">
        <v>2126</v>
      </c>
      <c r="U124" t="s">
        <v>12658</v>
      </c>
      <c r="V124" t="s">
        <v>130</v>
      </c>
      <c r="W124" t="s">
        <v>1293</v>
      </c>
      <c r="X124" t="s">
        <v>11254</v>
      </c>
      <c r="Y124" t="s">
        <v>418</v>
      </c>
      <c r="Z124" t="s">
        <v>418</v>
      </c>
      <c r="AA124" t="s">
        <v>11633</v>
      </c>
      <c r="AC124">
        <v>263</v>
      </c>
      <c r="AD124" t="s">
        <v>2130</v>
      </c>
      <c r="AE124" t="s">
        <v>2130</v>
      </c>
      <c r="AF124" t="s">
        <v>2210</v>
      </c>
      <c r="AG124" t="s">
        <v>12659</v>
      </c>
      <c r="AH124" t="s">
        <v>12660</v>
      </c>
      <c r="AI124" t="s">
        <v>12661</v>
      </c>
      <c r="AJ124" t="s">
        <v>12662</v>
      </c>
      <c r="AK124">
        <v>263</v>
      </c>
      <c r="AL124" t="s">
        <v>12260</v>
      </c>
      <c r="AM124" t="s">
        <v>12261</v>
      </c>
      <c r="AN124" t="s">
        <v>953</v>
      </c>
      <c r="AO124" t="s">
        <v>12663</v>
      </c>
      <c r="BM124" s="162"/>
    </row>
    <row r="125" spans="1:65" ht="20.149999999999999" customHeight="1">
      <c r="A125" s="179" t="str">
        <f t="shared" si="2"/>
        <v>(주)동호 외 3개사의 인버터 공기압축기 교체를 통한 온실가스 감축사업</v>
      </c>
      <c r="B125" s="179" t="str">
        <f t="shared" si="3"/>
        <v>승인</v>
      </c>
      <c r="C125">
        <v>924</v>
      </c>
      <c r="D125" t="s">
        <v>31695</v>
      </c>
      <c r="E125" t="s">
        <v>228</v>
      </c>
      <c r="F125" t="s">
        <v>9788</v>
      </c>
      <c r="G125" t="s">
        <v>228</v>
      </c>
      <c r="H125" t="s">
        <v>10751</v>
      </c>
      <c r="I125" t="s">
        <v>6910</v>
      </c>
      <c r="K125" t="s">
        <v>9790</v>
      </c>
      <c r="L125" t="s">
        <v>3135</v>
      </c>
      <c r="M125" t="s">
        <v>2703</v>
      </c>
      <c r="N125" t="s">
        <v>9791</v>
      </c>
      <c r="O125" t="s">
        <v>12231</v>
      </c>
      <c r="P125" t="s">
        <v>12255</v>
      </c>
      <c r="Q125" t="s">
        <v>215</v>
      </c>
      <c r="R125" t="s">
        <v>2653</v>
      </c>
      <c r="S125" t="s">
        <v>1228</v>
      </c>
      <c r="T125" t="s">
        <v>2126</v>
      </c>
      <c r="U125" t="s">
        <v>12255</v>
      </c>
      <c r="V125" t="s">
        <v>130</v>
      </c>
      <c r="W125" t="s">
        <v>1293</v>
      </c>
      <c r="X125" t="s">
        <v>1818</v>
      </c>
      <c r="Y125" t="s">
        <v>418</v>
      </c>
      <c r="Z125" t="s">
        <v>418</v>
      </c>
      <c r="AA125" t="s">
        <v>11633</v>
      </c>
      <c r="AC125">
        <v>315</v>
      </c>
      <c r="AD125" t="s">
        <v>2130</v>
      </c>
      <c r="AE125" t="s">
        <v>2130</v>
      </c>
      <c r="AF125" t="s">
        <v>2210</v>
      </c>
      <c r="AG125" t="s">
        <v>12256</v>
      </c>
      <c r="AH125" t="s">
        <v>12257</v>
      </c>
      <c r="AI125" t="s">
        <v>12258</v>
      </c>
      <c r="AJ125" t="s">
        <v>12259</v>
      </c>
      <c r="AK125">
        <v>315</v>
      </c>
      <c r="AL125" t="s">
        <v>12260</v>
      </c>
      <c r="AM125" t="s">
        <v>12261</v>
      </c>
      <c r="AN125" t="s">
        <v>953</v>
      </c>
      <c r="AO125" t="s">
        <v>12262</v>
      </c>
      <c r="BM125" s="162"/>
    </row>
    <row r="126" spans="1:65" ht="20.149999999999999" customHeight="1">
      <c r="A126" s="179" t="str">
        <f t="shared" si="2"/>
        <v>덕성인더스트리(주) 외 3개사의 인버터 공기압축기 교체를 통한 온실가스 감축사업</v>
      </c>
      <c r="B126" s="179" t="str">
        <f t="shared" si="3"/>
        <v>승인</v>
      </c>
      <c r="C126">
        <v>923</v>
      </c>
      <c r="D126" t="s">
        <v>31695</v>
      </c>
      <c r="E126" t="s">
        <v>228</v>
      </c>
      <c r="F126" t="s">
        <v>9788</v>
      </c>
      <c r="G126" t="s">
        <v>228</v>
      </c>
      <c r="H126" t="s">
        <v>10080</v>
      </c>
      <c r="I126" t="s">
        <v>6910</v>
      </c>
      <c r="K126" t="s">
        <v>9790</v>
      </c>
      <c r="L126" t="s">
        <v>3135</v>
      </c>
      <c r="M126" t="s">
        <v>2703</v>
      </c>
      <c r="N126" t="s">
        <v>9791</v>
      </c>
      <c r="O126" t="s">
        <v>12231</v>
      </c>
      <c r="P126" t="s">
        <v>12263</v>
      </c>
      <c r="Q126" t="s">
        <v>215</v>
      </c>
      <c r="R126" t="s">
        <v>2653</v>
      </c>
      <c r="S126" t="s">
        <v>1228</v>
      </c>
      <c r="T126" t="s">
        <v>2126</v>
      </c>
      <c r="U126" t="s">
        <v>12263</v>
      </c>
      <c r="V126" t="s">
        <v>130</v>
      </c>
      <c r="W126" t="s">
        <v>1293</v>
      </c>
      <c r="X126" t="s">
        <v>12264</v>
      </c>
      <c r="Y126" t="s">
        <v>418</v>
      </c>
      <c r="Z126" t="s">
        <v>418</v>
      </c>
      <c r="AA126" t="s">
        <v>11633</v>
      </c>
      <c r="AC126">
        <v>332</v>
      </c>
      <c r="AD126" t="s">
        <v>2130</v>
      </c>
      <c r="AE126" t="s">
        <v>2130</v>
      </c>
      <c r="AF126" t="s">
        <v>2210</v>
      </c>
      <c r="AG126" t="s">
        <v>12265</v>
      </c>
      <c r="AH126" t="s">
        <v>12266</v>
      </c>
      <c r="AI126" t="s">
        <v>12267</v>
      </c>
      <c r="AJ126" t="s">
        <v>12268</v>
      </c>
      <c r="AK126">
        <v>332</v>
      </c>
      <c r="AL126" t="s">
        <v>12260</v>
      </c>
      <c r="AM126" t="s">
        <v>12261</v>
      </c>
      <c r="AN126" t="s">
        <v>953</v>
      </c>
      <c r="AO126" t="s">
        <v>12269</v>
      </c>
      <c r="BM126" s="162"/>
    </row>
    <row r="127" spans="1:65" ht="20.149999999999999" customHeight="1">
      <c r="A127" s="179" t="str">
        <f t="shared" si="2"/>
        <v>주)경한코리아 외 3개사의 인버터 공기압축기 교체를 통한 온실가스 감축사업</v>
      </c>
      <c r="B127" s="179" t="str">
        <f t="shared" si="3"/>
        <v>승인</v>
      </c>
      <c r="C127">
        <v>922</v>
      </c>
      <c r="D127" t="s">
        <v>31695</v>
      </c>
      <c r="E127" t="s">
        <v>228</v>
      </c>
      <c r="F127" t="s">
        <v>9788</v>
      </c>
      <c r="G127" t="s">
        <v>228</v>
      </c>
      <c r="H127" t="s">
        <v>10058</v>
      </c>
      <c r="I127" t="s">
        <v>6910</v>
      </c>
      <c r="K127" t="s">
        <v>12279</v>
      </c>
      <c r="L127" t="s">
        <v>2426</v>
      </c>
      <c r="M127" t="s">
        <v>1863</v>
      </c>
      <c r="N127" t="s">
        <v>9791</v>
      </c>
      <c r="O127" t="s">
        <v>9792</v>
      </c>
      <c r="P127" t="s">
        <v>12280</v>
      </c>
      <c r="Q127" t="s">
        <v>215</v>
      </c>
      <c r="R127" t="s">
        <v>2653</v>
      </c>
      <c r="S127" t="s">
        <v>1228</v>
      </c>
      <c r="T127" t="s">
        <v>2126</v>
      </c>
      <c r="U127" t="s">
        <v>12280</v>
      </c>
      <c r="V127" t="s">
        <v>130</v>
      </c>
      <c r="W127" t="s">
        <v>1293</v>
      </c>
      <c r="X127" t="s">
        <v>12281</v>
      </c>
      <c r="Y127" t="s">
        <v>418</v>
      </c>
      <c r="Z127" t="s">
        <v>418</v>
      </c>
      <c r="AA127" t="s">
        <v>11633</v>
      </c>
      <c r="AC127">
        <v>256</v>
      </c>
      <c r="AD127" t="s">
        <v>2130</v>
      </c>
      <c r="AE127" t="s">
        <v>2130</v>
      </c>
      <c r="AF127" t="s">
        <v>2210</v>
      </c>
      <c r="AG127" t="s">
        <v>12282</v>
      </c>
      <c r="AH127" t="s">
        <v>12283</v>
      </c>
      <c r="AI127" t="s">
        <v>12284</v>
      </c>
      <c r="AJ127" t="s">
        <v>12285</v>
      </c>
      <c r="AK127">
        <v>256</v>
      </c>
      <c r="AL127" t="s">
        <v>12260</v>
      </c>
      <c r="AM127" t="s">
        <v>12261</v>
      </c>
      <c r="AN127" t="s">
        <v>953</v>
      </c>
      <c r="AO127" t="s">
        <v>12286</v>
      </c>
      <c r="BM127" s="162"/>
    </row>
    <row r="128" spans="1:65" ht="20.149999999999999" customHeight="1">
      <c r="A128" s="179" t="str">
        <f t="shared" si="2"/>
        <v>(주)경성하이테크 외 5개사의 인버터 공기압축기 교체를 통한 온실가스 감축사업</v>
      </c>
      <c r="B128" s="179" t="str">
        <f t="shared" si="3"/>
        <v>승인</v>
      </c>
      <c r="C128">
        <v>921</v>
      </c>
      <c r="D128" t="s">
        <v>31695</v>
      </c>
      <c r="E128" t="s">
        <v>228</v>
      </c>
      <c r="F128" t="s">
        <v>9788</v>
      </c>
      <c r="G128" t="s">
        <v>228</v>
      </c>
      <c r="H128" t="s">
        <v>10725</v>
      </c>
      <c r="I128" t="s">
        <v>6910</v>
      </c>
      <c r="K128" t="s">
        <v>9790</v>
      </c>
      <c r="L128" t="s">
        <v>3135</v>
      </c>
      <c r="M128" t="s">
        <v>2703</v>
      </c>
      <c r="N128" t="s">
        <v>9791</v>
      </c>
      <c r="O128" t="s">
        <v>12231</v>
      </c>
      <c r="P128" t="s">
        <v>12232</v>
      </c>
      <c r="Q128" t="s">
        <v>215</v>
      </c>
      <c r="R128" t="s">
        <v>2653</v>
      </c>
      <c r="S128" t="s">
        <v>1228</v>
      </c>
      <c r="T128" t="s">
        <v>2126</v>
      </c>
      <c r="U128" t="s">
        <v>12232</v>
      </c>
      <c r="V128" t="s">
        <v>130</v>
      </c>
      <c r="W128" t="s">
        <v>1293</v>
      </c>
      <c r="X128" t="s">
        <v>12233</v>
      </c>
      <c r="Y128" t="s">
        <v>418</v>
      </c>
      <c r="Z128" t="s">
        <v>418</v>
      </c>
      <c r="AA128" t="s">
        <v>11633</v>
      </c>
      <c r="AC128">
        <v>417</v>
      </c>
      <c r="AD128" t="s">
        <v>2130</v>
      </c>
      <c r="AE128" t="s">
        <v>2130</v>
      </c>
      <c r="AF128" t="s">
        <v>2210</v>
      </c>
      <c r="AG128" t="s">
        <v>12234</v>
      </c>
      <c r="AH128" t="s">
        <v>12235</v>
      </c>
      <c r="AI128" t="s">
        <v>12236</v>
      </c>
      <c r="AJ128" t="s">
        <v>12237</v>
      </c>
      <c r="AK128">
        <v>417</v>
      </c>
      <c r="AL128" t="s">
        <v>12238</v>
      </c>
      <c r="AM128" t="s">
        <v>12239</v>
      </c>
      <c r="AN128" t="s">
        <v>953</v>
      </c>
      <c r="AO128" t="s">
        <v>12240</v>
      </c>
      <c r="BM128" s="162"/>
    </row>
    <row r="129" spans="1:65" ht="20.149999999999999" customHeight="1">
      <c r="A129" s="179" t="str">
        <f t="shared" si="2"/>
        <v>(주)신한단조 외 4개사의 고효율 공기압축기 교체를 통한 온실가스 감축사업</v>
      </c>
      <c r="B129" s="179" t="str">
        <f t="shared" si="3"/>
        <v>승인</v>
      </c>
      <c r="C129">
        <v>920</v>
      </c>
      <c r="D129" t="s">
        <v>31695</v>
      </c>
      <c r="E129" t="s">
        <v>228</v>
      </c>
      <c r="F129" t="s">
        <v>9788</v>
      </c>
      <c r="G129" t="s">
        <v>228</v>
      </c>
      <c r="H129" t="s">
        <v>10071</v>
      </c>
      <c r="I129" t="s">
        <v>6910</v>
      </c>
      <c r="K129" t="s">
        <v>9790</v>
      </c>
      <c r="L129" t="s">
        <v>3135</v>
      </c>
      <c r="M129" t="s">
        <v>2703</v>
      </c>
      <c r="N129" t="s">
        <v>9791</v>
      </c>
      <c r="O129" t="s">
        <v>12231</v>
      </c>
      <c r="P129" t="s">
        <v>12511</v>
      </c>
      <c r="Q129" t="s">
        <v>215</v>
      </c>
      <c r="R129" t="s">
        <v>2653</v>
      </c>
      <c r="S129" t="s">
        <v>1228</v>
      </c>
      <c r="T129" t="s">
        <v>2126</v>
      </c>
      <c r="U129" t="s">
        <v>12511</v>
      </c>
      <c r="V129" t="s">
        <v>130</v>
      </c>
      <c r="W129" t="s">
        <v>1293</v>
      </c>
      <c r="X129" t="s">
        <v>2481</v>
      </c>
      <c r="Y129" t="s">
        <v>418</v>
      </c>
      <c r="Z129" t="s">
        <v>418</v>
      </c>
      <c r="AA129" t="s">
        <v>11633</v>
      </c>
      <c r="AC129">
        <v>461</v>
      </c>
      <c r="AD129" t="s">
        <v>2130</v>
      </c>
      <c r="AE129" t="s">
        <v>2130</v>
      </c>
      <c r="AF129" t="s">
        <v>2210</v>
      </c>
      <c r="AG129" t="s">
        <v>12512</v>
      </c>
      <c r="AH129" t="s">
        <v>12513</v>
      </c>
      <c r="AI129" t="s">
        <v>12514</v>
      </c>
      <c r="AJ129" t="s">
        <v>12515</v>
      </c>
      <c r="AK129">
        <v>461</v>
      </c>
      <c r="AL129" t="s">
        <v>12516</v>
      </c>
      <c r="AM129" t="s">
        <v>12517</v>
      </c>
      <c r="AN129" t="s">
        <v>953</v>
      </c>
      <c r="AO129" t="s">
        <v>12518</v>
      </c>
      <c r="BM129" s="162"/>
    </row>
    <row r="130" spans="1:65" ht="20.149999999999999" customHeight="1">
      <c r="A130" s="179" t="str">
        <f t="shared" si="2"/>
        <v>(주)신신기계 인버터 공기압축기 교체를 통한 온실가스 감축사업</v>
      </c>
      <c r="B130" s="179" t="str">
        <f t="shared" si="3"/>
        <v>보완1차_보완중</v>
      </c>
      <c r="C130">
        <v>919</v>
      </c>
      <c r="D130" t="s">
        <v>31695</v>
      </c>
      <c r="E130" t="s">
        <v>13203</v>
      </c>
      <c r="F130" t="s">
        <v>13204</v>
      </c>
      <c r="G130" t="s">
        <v>13203</v>
      </c>
      <c r="H130" t="s">
        <v>13205</v>
      </c>
      <c r="I130" t="s">
        <v>6910</v>
      </c>
      <c r="K130" t="s">
        <v>13206</v>
      </c>
      <c r="L130" t="s">
        <v>2649</v>
      </c>
      <c r="M130" t="s">
        <v>1832</v>
      </c>
      <c r="N130" t="s">
        <v>13207</v>
      </c>
      <c r="O130" t="s">
        <v>13208</v>
      </c>
      <c r="P130" t="s">
        <v>13209</v>
      </c>
      <c r="Q130" t="s">
        <v>209</v>
      </c>
      <c r="R130" t="s">
        <v>2653</v>
      </c>
      <c r="S130" t="s">
        <v>1228</v>
      </c>
      <c r="T130" t="s">
        <v>2126</v>
      </c>
      <c r="U130" t="s">
        <v>13209</v>
      </c>
      <c r="V130" t="s">
        <v>130</v>
      </c>
      <c r="W130" t="s">
        <v>1293</v>
      </c>
      <c r="X130" t="s">
        <v>13210</v>
      </c>
      <c r="Y130" t="s">
        <v>418</v>
      </c>
      <c r="Z130" t="s">
        <v>418</v>
      </c>
      <c r="AA130" t="s">
        <v>13211</v>
      </c>
      <c r="AC130">
        <v>59</v>
      </c>
      <c r="AD130" t="s">
        <v>2130</v>
      </c>
      <c r="AE130" t="s">
        <v>2130</v>
      </c>
      <c r="AF130" t="s">
        <v>2210</v>
      </c>
      <c r="AG130" t="s">
        <v>13203</v>
      </c>
      <c r="AH130" t="s">
        <v>13212</v>
      </c>
      <c r="AI130" t="s">
        <v>13213</v>
      </c>
      <c r="AK130">
        <v>59</v>
      </c>
      <c r="AL130" t="s">
        <v>13214</v>
      </c>
      <c r="AM130" t="s">
        <v>13215</v>
      </c>
      <c r="AN130" t="s">
        <v>953</v>
      </c>
      <c r="AO130" t="s">
        <v>13216</v>
      </c>
      <c r="BM130" s="162"/>
    </row>
    <row r="131" spans="1:65" ht="20.149999999999999" customHeight="1">
      <c r="A131" s="179" t="str">
        <f t="shared" si="2"/>
        <v>인제산업(주) 고효율 인버터 PM  Motor 공기압축기로 교체 사업</v>
      </c>
      <c r="B131" s="179" t="str">
        <f t="shared" si="3"/>
        <v>반려</v>
      </c>
      <c r="C131">
        <v>918</v>
      </c>
      <c r="D131" t="s">
        <v>31695</v>
      </c>
      <c r="E131" t="s">
        <v>7923</v>
      </c>
      <c r="F131" t="s">
        <v>7924</v>
      </c>
      <c r="G131" t="s">
        <v>12576</v>
      </c>
      <c r="H131" t="s">
        <v>12944</v>
      </c>
      <c r="I131" t="s">
        <v>6910</v>
      </c>
      <c r="K131" t="s">
        <v>7927</v>
      </c>
      <c r="L131" t="s">
        <v>7928</v>
      </c>
      <c r="M131" t="s">
        <v>1736</v>
      </c>
      <c r="N131" t="s">
        <v>7929</v>
      </c>
      <c r="O131" t="s">
        <v>7930</v>
      </c>
      <c r="P131" t="s">
        <v>12945</v>
      </c>
      <c r="Q131" t="s">
        <v>209</v>
      </c>
      <c r="R131" t="s">
        <v>2653</v>
      </c>
      <c r="S131" t="s">
        <v>1228</v>
      </c>
      <c r="T131" t="s">
        <v>2126</v>
      </c>
      <c r="U131" t="s">
        <v>12945</v>
      </c>
      <c r="V131" t="s">
        <v>130</v>
      </c>
      <c r="W131" t="s">
        <v>1293</v>
      </c>
      <c r="X131" t="s">
        <v>11870</v>
      </c>
      <c r="Y131" t="s">
        <v>418</v>
      </c>
      <c r="Z131" t="s">
        <v>418</v>
      </c>
      <c r="AA131" t="s">
        <v>31880</v>
      </c>
      <c r="AC131">
        <v>11</v>
      </c>
      <c r="AD131" t="s">
        <v>2130</v>
      </c>
      <c r="AE131" t="s">
        <v>2130</v>
      </c>
      <c r="AF131" t="s">
        <v>2210</v>
      </c>
      <c r="AG131" t="s">
        <v>12580</v>
      </c>
      <c r="AH131" t="s">
        <v>12946</v>
      </c>
      <c r="AI131" t="s">
        <v>12947</v>
      </c>
      <c r="AK131">
        <v>11</v>
      </c>
      <c r="AL131" t="s">
        <v>12948</v>
      </c>
      <c r="AM131" t="s">
        <v>12949</v>
      </c>
      <c r="AN131" t="s">
        <v>953</v>
      </c>
      <c r="AO131" t="s">
        <v>12950</v>
      </c>
      <c r="BM131" s="162"/>
    </row>
    <row r="132" spans="1:65" ht="20.149999999999999" customHeight="1">
      <c r="A132" s="179" t="str">
        <f t="shared" ref="A132:A195" si="4">P132</f>
        <v>(주)덕산의 신재 및 재생 드라이어의 B-C유에서 도시가스(LNG)로 연료전환을 통한 온실가스 배출 감축사업</v>
      </c>
      <c r="B132" s="179" t="str">
        <f t="shared" ref="B132:B195" si="5">IF(D132="사업변경 신청","사업변경 신청",IF(D132="인증유효기간 갱신","인증유효기간 갱신",IF(LEFT(AL132,10)="[보완1차]보완요청","보완1차_보완중",IF(LEFT(AL132,8)="[보완1차]접수","보완1차_검토중",IF(LEFT(AL132,8)="[보완1차]신청","보완1차_검토중",IF(LEFT(AL132,11)="[보완1차]문서재제출","보완1차_문서보완중",IF(LEFT(AL132,10)="[보완1차]착수신고","승인",IF(LEFT(AL132,10)="[보완1차]심의승인","승인",IF(LEFT(AL132,10)="[보완1차]심의반려","반려",IF(LEFT(AL132,10)="[보완1차]평가반려","반려",IF(LEFT(AL132,10)="[보완2차]보완요청","보완2차_보완중",IF(LEFT(AL132,8)="[보완2차]접수","보완2차_검토중",IF(LEFT(AL132,8)="[보완2차]신청","보완2차_검토중",IF(LEFT(AL132,11)="[보완2차]문서재제출","보완2차_문서보완중",IF(LEFT(AL132,10)="[보완2차]착수신고","승인",IF(LEFT(AL132,10)="[보완2차]심의승인","승인",IF(LEFT(AL132,10)="[보완2차]심의반려","반려",IF(LEFT(AL132,10)="[보완2차]평가반려","반려",IF(LEFT(AL132,10)="[보완3차]보완요청","보완3차_보완중",IF(LEFT(AL132,8)="[보완3차]신청","보완3차_검토중",IF(LEFT(AL132,8)="[보완3차]신청","보완3차_검토중",IF(LEFT(AL132,11)="[보완3차]문서재제출","보완3차_문서보완중",IF(LEFT(AL132,10)="[보완3차]착수신고","승인",IF(LEFT(AL132,10)="[보완3차]심의승인","승인",IF(LEFT(AL132,10)="[보완3차]심의반려","반려",IF(LEFT(AL132,10)="[보완3차]평가반려","반려",IF(LEFT(AL132,10)="[보완4차]보완요청","보완4차_보완중",IF(LEFT(AL132,8)="[보완4차]신청","보완4차_검토중",IF(LEFT(AL132,11)="[보완4차]문서재제출","보완4차_문서보완중",IF(LEFT(AL132,10)="[보완4차]착수신고","승인",IF(LEFT(AL132,10)="[보완4차]심의승인","승인",IF(LEFT(AL132,10)="[보완4차]심의반려","반려",IF(LEFT(AL132,10)="[보완4차]평가반려","반려",IF(LEFT(AL132,10)="[보완5차]보완요청","보완5차_보완중",IF(LEFT(AL132,8)="[보완5차]신청","보완5차_검토중",IF(LEFT(AL132,11)="[보완5차]문서재제출","보완5차_문서보완중",IF(LEFT(AL132,10)="[보완5차]착수신고","승인",IF(LEFT(AL132,10)="[보완5차]심의승인","승인",IF(LEFT(AL132,10)="[보완5차]심의반려","반려",IF(LEFT(AL132,10)="[보완5차]평가반려","반려",IF(LEFT(AL132,10)="[보완6차]보완요청","보완6차_보완중",IF(LEFT(AL132,8)="[보완6차]신청","보완6차_검토중",IF(LEFT(AL132,11)="[보완6차]문서재제출","보완6차_문서보완중",IF(LEFT(AL132,10)="[보완6차]착수신고","승인",IF(LEFT(AL132,10)="[보완6차]심의승인","승인",IF(LEFT(AL132,10)="[보완6차]심의반려","반려",IF(LEFT(AL132,10)="[보완6차]평가반려","반려",IF(LEFT(AL132,4)="문서재제","문서재제출",IF(LEFT(AL132,4)="평가반려","반려",IF(LEFT(AL132,4)="심의반려","반려",IF(LEFT(AL132,4)="심의승인","승인",IF(LEFT(AL132,4)="착수신고","승인",IF(LEFT(AL132,10)="[보완1차]협의통보","협의통보",IF(LEFT(AL132,10)="[보완2차]협의통보","협의통보",IF(LEFT(AL132,10)="[보완3차]협의통보","협의통보",IF(LEFT(AL132,10)="[보완4차]협의통보","협의통보",IF(LEFT(AL132,11)="[보완1차]협의검토중","협의검토중",IF(LEFT(AL132,11)="[보완2차]협의검토중","협의검토중",IF(LEFT(AL132,11)="[보완3차]협의검토중","협의검토중","검토필요")))))))))))))))))))))))))))))))))))))))))))))))))))))))))))</f>
        <v>승인</v>
      </c>
      <c r="C132">
        <v>917</v>
      </c>
      <c r="D132" t="s">
        <v>31695</v>
      </c>
      <c r="E132" t="s">
        <v>990</v>
      </c>
      <c r="F132" t="s">
        <v>14213</v>
      </c>
      <c r="G132" t="s">
        <v>990</v>
      </c>
      <c r="H132" t="s">
        <v>14214</v>
      </c>
      <c r="K132" t="s">
        <v>14215</v>
      </c>
      <c r="L132" t="s">
        <v>14216</v>
      </c>
      <c r="M132" t="s">
        <v>2758</v>
      </c>
      <c r="N132" t="s">
        <v>14217</v>
      </c>
      <c r="O132" t="s">
        <v>14218</v>
      </c>
      <c r="P132" t="s">
        <v>484</v>
      </c>
      <c r="Q132" t="s">
        <v>209</v>
      </c>
      <c r="R132" t="s">
        <v>1462</v>
      </c>
      <c r="S132" t="s">
        <v>1228</v>
      </c>
      <c r="T132" t="s">
        <v>2126</v>
      </c>
      <c r="U132" t="s">
        <v>484</v>
      </c>
      <c r="V132" t="s">
        <v>130</v>
      </c>
      <c r="W132" t="s">
        <v>1293</v>
      </c>
      <c r="X132" t="s">
        <v>4557</v>
      </c>
      <c r="Y132" t="s">
        <v>418</v>
      </c>
      <c r="Z132" t="s">
        <v>418</v>
      </c>
      <c r="AA132" t="s">
        <v>485</v>
      </c>
      <c r="AC132">
        <v>341</v>
      </c>
      <c r="AD132" t="s">
        <v>2130</v>
      </c>
      <c r="AE132" t="s">
        <v>2130</v>
      </c>
      <c r="AF132" t="s">
        <v>2131</v>
      </c>
      <c r="AG132" t="s">
        <v>14219</v>
      </c>
      <c r="AH132" t="s">
        <v>14220</v>
      </c>
      <c r="AI132" t="s">
        <v>14221</v>
      </c>
      <c r="AJ132" t="s">
        <v>14222</v>
      </c>
      <c r="AK132">
        <v>341</v>
      </c>
      <c r="AL132" t="s">
        <v>29609</v>
      </c>
      <c r="AM132" t="s">
        <v>1100</v>
      </c>
      <c r="AN132" t="s">
        <v>953</v>
      </c>
      <c r="AO132" t="s">
        <v>32582</v>
      </c>
      <c r="BM132" s="162"/>
    </row>
    <row r="133" spans="1:65" ht="20.149999999999999" customHeight="1">
      <c r="A133" s="179" t="str">
        <f t="shared" si="4"/>
        <v>생태산업개발을 통한 미세먼지 및 온실가스 감축 사업-산단 친환경설비 인프라지원</v>
      </c>
      <c r="B133" s="179" t="str">
        <f t="shared" si="5"/>
        <v>반려</v>
      </c>
      <c r="C133">
        <v>916</v>
      </c>
      <c r="D133" t="s">
        <v>31695</v>
      </c>
      <c r="E133" t="s">
        <v>211</v>
      </c>
      <c r="F133" t="s">
        <v>13231</v>
      </c>
      <c r="G133" t="s">
        <v>13232</v>
      </c>
      <c r="H133" t="s">
        <v>13233</v>
      </c>
      <c r="I133" t="s">
        <v>6910</v>
      </c>
      <c r="K133" t="s">
        <v>13234</v>
      </c>
      <c r="L133" t="s">
        <v>13235</v>
      </c>
      <c r="M133" t="s">
        <v>2539</v>
      </c>
      <c r="N133" t="s">
        <v>13236</v>
      </c>
      <c r="O133" t="s">
        <v>13237</v>
      </c>
      <c r="P133" t="s">
        <v>210</v>
      </c>
      <c r="Q133" t="s">
        <v>209</v>
      </c>
      <c r="R133" t="s">
        <v>2653</v>
      </c>
      <c r="S133" t="s">
        <v>1228</v>
      </c>
      <c r="T133" t="s">
        <v>2126</v>
      </c>
      <c r="U133" t="s">
        <v>13238</v>
      </c>
      <c r="V133" t="s">
        <v>130</v>
      </c>
      <c r="W133" t="s">
        <v>1231</v>
      </c>
      <c r="X133" t="s">
        <v>967</v>
      </c>
      <c r="Y133" t="s">
        <v>418</v>
      </c>
      <c r="Z133" t="s">
        <v>418</v>
      </c>
      <c r="AA133" t="s">
        <v>13239</v>
      </c>
      <c r="AC133">
        <v>91</v>
      </c>
      <c r="AD133" t="s">
        <v>2130</v>
      </c>
      <c r="AE133" t="s">
        <v>2130</v>
      </c>
      <c r="AF133" t="s">
        <v>2210</v>
      </c>
      <c r="AG133" t="s">
        <v>211</v>
      </c>
      <c r="AH133" t="s">
        <v>13240</v>
      </c>
      <c r="AI133" t="s">
        <v>13241</v>
      </c>
      <c r="AK133">
        <v>91</v>
      </c>
      <c r="AL133" t="s">
        <v>13242</v>
      </c>
      <c r="AM133" t="s">
        <v>13243</v>
      </c>
      <c r="AN133" t="s">
        <v>953</v>
      </c>
      <c r="AO133" t="s">
        <v>13244</v>
      </c>
      <c r="BM133" s="162"/>
    </row>
    <row r="134" spans="1:65" ht="20.149999999999999" customHeight="1">
      <c r="A134" s="179" t="str">
        <f t="shared" si="4"/>
        <v>주식회사 태원정공 인버터 공기압축기 교체를 통한 온실가스 감축사업</v>
      </c>
      <c r="B134" s="179" t="str">
        <f t="shared" si="5"/>
        <v>보완1차_보완중</v>
      </c>
      <c r="C134">
        <v>915</v>
      </c>
      <c r="D134" t="s">
        <v>31695</v>
      </c>
      <c r="E134" t="s">
        <v>13140</v>
      </c>
      <c r="F134" t="s">
        <v>13141</v>
      </c>
      <c r="G134" t="s">
        <v>13140</v>
      </c>
      <c r="H134" t="s">
        <v>13142</v>
      </c>
      <c r="I134" t="s">
        <v>6910</v>
      </c>
      <c r="K134" t="s">
        <v>13143</v>
      </c>
      <c r="L134" t="s">
        <v>3135</v>
      </c>
      <c r="M134" t="s">
        <v>2703</v>
      </c>
      <c r="N134" t="s">
        <v>13144</v>
      </c>
      <c r="O134" t="s">
        <v>13145</v>
      </c>
      <c r="P134" t="s">
        <v>13146</v>
      </c>
      <c r="Q134" t="s">
        <v>209</v>
      </c>
      <c r="R134" t="s">
        <v>2653</v>
      </c>
      <c r="S134" t="s">
        <v>1228</v>
      </c>
      <c r="T134" t="s">
        <v>2126</v>
      </c>
      <c r="U134" t="s">
        <v>13146</v>
      </c>
      <c r="V134" t="s">
        <v>130</v>
      </c>
      <c r="W134" t="s">
        <v>1293</v>
      </c>
      <c r="X134" t="s">
        <v>13147</v>
      </c>
      <c r="Y134" t="s">
        <v>418</v>
      </c>
      <c r="Z134" t="s">
        <v>418</v>
      </c>
      <c r="AA134" t="s">
        <v>13148</v>
      </c>
      <c r="AC134">
        <v>58</v>
      </c>
      <c r="AD134" t="s">
        <v>2130</v>
      </c>
      <c r="AE134" t="s">
        <v>2130</v>
      </c>
      <c r="AF134" t="s">
        <v>2210</v>
      </c>
      <c r="AG134" t="s">
        <v>13140</v>
      </c>
      <c r="AH134" t="s">
        <v>13149</v>
      </c>
      <c r="AI134" t="s">
        <v>13150</v>
      </c>
      <c r="AK134">
        <v>58</v>
      </c>
      <c r="AL134" t="s">
        <v>13138</v>
      </c>
      <c r="AM134" t="s">
        <v>12497</v>
      </c>
      <c r="AN134" t="s">
        <v>953</v>
      </c>
      <c r="AO134" t="s">
        <v>13151</v>
      </c>
      <c r="BM134" s="162"/>
    </row>
    <row r="135" spans="1:65" ht="20.149999999999999" customHeight="1">
      <c r="A135" s="179" t="str">
        <f t="shared" si="4"/>
        <v>성창사 고효율 보일러 교체를 통한 온실가스 감축사업</v>
      </c>
      <c r="B135" s="179" t="str">
        <f t="shared" si="5"/>
        <v>보완1차_보완중</v>
      </c>
      <c r="C135">
        <v>914</v>
      </c>
      <c r="D135" t="s">
        <v>31695</v>
      </c>
      <c r="E135" t="s">
        <v>13128</v>
      </c>
      <c r="F135" t="s">
        <v>13129</v>
      </c>
      <c r="G135" t="s">
        <v>13128</v>
      </c>
      <c r="H135" t="s">
        <v>13130</v>
      </c>
      <c r="I135" t="s">
        <v>6910</v>
      </c>
      <c r="K135" t="s">
        <v>13131</v>
      </c>
      <c r="L135" t="s">
        <v>2204</v>
      </c>
      <c r="M135" t="s">
        <v>2539</v>
      </c>
      <c r="N135" t="s">
        <v>13132</v>
      </c>
      <c r="O135" t="s">
        <v>13133</v>
      </c>
      <c r="P135" t="s">
        <v>13134</v>
      </c>
      <c r="Q135" t="s">
        <v>209</v>
      </c>
      <c r="R135" t="s">
        <v>2653</v>
      </c>
      <c r="S135" t="s">
        <v>1228</v>
      </c>
      <c r="T135" t="s">
        <v>2126</v>
      </c>
      <c r="U135" t="s">
        <v>13134</v>
      </c>
      <c r="V135" t="s">
        <v>130</v>
      </c>
      <c r="W135" t="s">
        <v>1293</v>
      </c>
      <c r="X135" t="s">
        <v>13048</v>
      </c>
      <c r="Y135" t="s">
        <v>418</v>
      </c>
      <c r="Z135" t="s">
        <v>418</v>
      </c>
      <c r="AA135" t="s">
        <v>13135</v>
      </c>
      <c r="AC135">
        <v>76</v>
      </c>
      <c r="AD135" t="s">
        <v>2130</v>
      </c>
      <c r="AE135" t="s">
        <v>2130</v>
      </c>
      <c r="AF135" t="s">
        <v>2210</v>
      </c>
      <c r="AG135" t="s">
        <v>13128</v>
      </c>
      <c r="AH135" t="s">
        <v>13136</v>
      </c>
      <c r="AI135" t="s">
        <v>13137</v>
      </c>
      <c r="AK135">
        <v>76</v>
      </c>
      <c r="AL135" t="s">
        <v>13138</v>
      </c>
      <c r="AM135" t="s">
        <v>12497</v>
      </c>
      <c r="AN135" t="s">
        <v>953</v>
      </c>
      <c r="AO135" t="s">
        <v>13139</v>
      </c>
      <c r="BM135" s="162"/>
    </row>
    <row r="136" spans="1:65" ht="20.149999999999999" customHeight="1">
      <c r="A136" s="179" t="str">
        <f t="shared" si="4"/>
        <v>(주)신영에스앤씨 고효율 인버터 PM  Motor 공기압축기로 교체 사업</v>
      </c>
      <c r="B136" s="179" t="str">
        <f t="shared" si="5"/>
        <v>승인</v>
      </c>
      <c r="C136">
        <v>913</v>
      </c>
      <c r="D136" t="s">
        <v>31695</v>
      </c>
      <c r="E136" t="s">
        <v>7923</v>
      </c>
      <c r="F136" t="s">
        <v>7924</v>
      </c>
      <c r="G136" t="s">
        <v>12853</v>
      </c>
      <c r="H136" t="s">
        <v>12854</v>
      </c>
      <c r="I136" t="s">
        <v>6910</v>
      </c>
      <c r="K136" t="s">
        <v>7927</v>
      </c>
      <c r="L136" t="s">
        <v>7928</v>
      </c>
      <c r="M136" t="s">
        <v>1736</v>
      </c>
      <c r="N136" t="s">
        <v>7929</v>
      </c>
      <c r="O136" t="s">
        <v>7930</v>
      </c>
      <c r="P136" t="s">
        <v>12855</v>
      </c>
      <c r="Q136" t="s">
        <v>209</v>
      </c>
      <c r="R136" t="s">
        <v>2653</v>
      </c>
      <c r="S136" t="s">
        <v>1228</v>
      </c>
      <c r="T136" t="s">
        <v>2126</v>
      </c>
      <c r="U136" t="s">
        <v>12855</v>
      </c>
      <c r="V136" t="s">
        <v>130</v>
      </c>
      <c r="W136" t="s">
        <v>1293</v>
      </c>
      <c r="X136" t="s">
        <v>1087</v>
      </c>
      <c r="Y136" t="s">
        <v>418</v>
      </c>
      <c r="Z136" t="s">
        <v>418</v>
      </c>
      <c r="AA136" t="s">
        <v>11633</v>
      </c>
      <c r="AC136">
        <v>57</v>
      </c>
      <c r="AD136" t="s">
        <v>2130</v>
      </c>
      <c r="AE136" t="s">
        <v>2130</v>
      </c>
      <c r="AF136" t="s">
        <v>2210</v>
      </c>
      <c r="AG136" t="s">
        <v>12856</v>
      </c>
      <c r="AH136" t="s">
        <v>12857</v>
      </c>
      <c r="AI136" t="s">
        <v>12858</v>
      </c>
      <c r="AJ136" t="s">
        <v>12859</v>
      </c>
      <c r="AK136">
        <v>57</v>
      </c>
      <c r="AL136" t="s">
        <v>12496</v>
      </c>
      <c r="AM136" t="s">
        <v>12497</v>
      </c>
      <c r="AN136" t="s">
        <v>953</v>
      </c>
      <c r="AO136" t="s">
        <v>12860</v>
      </c>
      <c r="BM136" s="162"/>
    </row>
    <row r="137" spans="1:65" ht="20.149999999999999" customHeight="1">
      <c r="A137" s="179" t="str">
        <f t="shared" si="4"/>
        <v>대한정밀풀리산업(주) 고효율 인버터 PM Motor 공기압축기로 교체 사업</v>
      </c>
      <c r="B137" s="179" t="str">
        <f t="shared" si="5"/>
        <v>승인</v>
      </c>
      <c r="C137">
        <v>912</v>
      </c>
      <c r="D137" t="s">
        <v>31695</v>
      </c>
      <c r="E137" t="s">
        <v>7923</v>
      </c>
      <c r="F137" t="s">
        <v>7924</v>
      </c>
      <c r="G137" t="s">
        <v>13055</v>
      </c>
      <c r="H137" t="s">
        <v>13056</v>
      </c>
      <c r="I137" t="s">
        <v>6910</v>
      </c>
      <c r="K137" t="s">
        <v>7927</v>
      </c>
      <c r="L137" t="s">
        <v>7928</v>
      </c>
      <c r="M137" t="s">
        <v>1736</v>
      </c>
      <c r="N137" t="s">
        <v>7929</v>
      </c>
      <c r="O137" t="s">
        <v>7930</v>
      </c>
      <c r="P137" t="s">
        <v>13057</v>
      </c>
      <c r="Q137" t="s">
        <v>209</v>
      </c>
      <c r="R137" t="s">
        <v>2653</v>
      </c>
      <c r="S137" t="s">
        <v>1228</v>
      </c>
      <c r="T137" t="s">
        <v>2126</v>
      </c>
      <c r="U137" t="s">
        <v>13057</v>
      </c>
      <c r="V137" t="s">
        <v>130</v>
      </c>
      <c r="W137" t="s">
        <v>1231</v>
      </c>
      <c r="X137" t="s">
        <v>1012</v>
      </c>
      <c r="Y137" t="s">
        <v>418</v>
      </c>
      <c r="Z137" t="s">
        <v>418</v>
      </c>
      <c r="AA137" t="s">
        <v>11964</v>
      </c>
      <c r="AC137">
        <v>42</v>
      </c>
      <c r="AD137" t="s">
        <v>2130</v>
      </c>
      <c r="AE137" t="s">
        <v>2130</v>
      </c>
      <c r="AF137" t="s">
        <v>2210</v>
      </c>
      <c r="AG137" t="s">
        <v>13058</v>
      </c>
      <c r="AH137" t="s">
        <v>13059</v>
      </c>
      <c r="AI137" t="s">
        <v>13060</v>
      </c>
      <c r="AJ137" t="s">
        <v>13061</v>
      </c>
      <c r="AK137">
        <v>42</v>
      </c>
      <c r="AL137" t="s">
        <v>13062</v>
      </c>
      <c r="AM137" t="s">
        <v>12497</v>
      </c>
      <c r="AN137" t="s">
        <v>953</v>
      </c>
      <c r="AO137" t="s">
        <v>13063</v>
      </c>
      <c r="BM137" s="162"/>
    </row>
    <row r="138" spans="1:65" ht="20.149999999999999" customHeight="1">
      <c r="A138" s="179" t="str">
        <f t="shared" si="4"/>
        <v>㈜정석이엔지  고효율 2단 인버터 PM  Motor 공기압축기로 교체 사업</v>
      </c>
      <c r="B138" s="179" t="str">
        <f t="shared" si="5"/>
        <v>승인</v>
      </c>
      <c r="C138">
        <v>911</v>
      </c>
      <c r="D138" t="s">
        <v>31695</v>
      </c>
      <c r="E138" t="s">
        <v>7923</v>
      </c>
      <c r="F138" t="s">
        <v>7924</v>
      </c>
      <c r="G138" t="s">
        <v>12489</v>
      </c>
      <c r="H138" t="s">
        <v>12490</v>
      </c>
      <c r="I138" t="s">
        <v>6910</v>
      </c>
      <c r="K138" t="s">
        <v>7927</v>
      </c>
      <c r="L138" t="s">
        <v>7928</v>
      </c>
      <c r="M138" t="s">
        <v>1736</v>
      </c>
      <c r="N138" t="s">
        <v>7929</v>
      </c>
      <c r="O138" t="s">
        <v>7930</v>
      </c>
      <c r="P138" t="s">
        <v>12491</v>
      </c>
      <c r="Q138" t="s">
        <v>209</v>
      </c>
      <c r="R138" t="s">
        <v>2653</v>
      </c>
      <c r="S138" t="s">
        <v>1228</v>
      </c>
      <c r="T138" t="s">
        <v>2126</v>
      </c>
      <c r="U138" t="s">
        <v>12491</v>
      </c>
      <c r="V138" t="s">
        <v>130</v>
      </c>
      <c r="W138" t="s">
        <v>1293</v>
      </c>
      <c r="X138" t="s">
        <v>9259</v>
      </c>
      <c r="Y138" t="s">
        <v>418</v>
      </c>
      <c r="Z138" t="s">
        <v>418</v>
      </c>
      <c r="AA138" t="s">
        <v>11633</v>
      </c>
      <c r="AC138">
        <v>79</v>
      </c>
      <c r="AD138" t="s">
        <v>2130</v>
      </c>
      <c r="AE138" t="s">
        <v>2130</v>
      </c>
      <c r="AF138" t="s">
        <v>2210</v>
      </c>
      <c r="AG138" t="s">
        <v>12492</v>
      </c>
      <c r="AH138" t="s">
        <v>12493</v>
      </c>
      <c r="AI138" t="s">
        <v>12494</v>
      </c>
      <c r="AJ138" t="s">
        <v>12495</v>
      </c>
      <c r="AK138">
        <v>79</v>
      </c>
      <c r="AL138" t="s">
        <v>12496</v>
      </c>
      <c r="AM138" t="s">
        <v>12497</v>
      </c>
      <c r="AN138" t="s">
        <v>953</v>
      </c>
      <c r="AO138" t="s">
        <v>12498</v>
      </c>
      <c r="BM138" s="162"/>
    </row>
    <row r="139" spans="1:65" ht="20.149999999999999" customHeight="1">
      <c r="A139" s="179" t="str">
        <f t="shared" si="4"/>
        <v>부경아스콘(주) 고효율 2단 인버터 PM  Motor 공기압축기로 교체 사업</v>
      </c>
      <c r="B139" s="179" t="str">
        <f t="shared" si="5"/>
        <v>승인</v>
      </c>
      <c r="C139">
        <v>910</v>
      </c>
      <c r="D139" t="s">
        <v>31695</v>
      </c>
      <c r="E139" t="s">
        <v>7923</v>
      </c>
      <c r="F139" t="s">
        <v>7924</v>
      </c>
      <c r="G139" t="s">
        <v>12529</v>
      </c>
      <c r="H139" t="s">
        <v>12530</v>
      </c>
      <c r="I139" t="s">
        <v>6910</v>
      </c>
      <c r="K139" t="s">
        <v>7927</v>
      </c>
      <c r="L139" t="s">
        <v>7928</v>
      </c>
      <c r="M139" t="s">
        <v>1736</v>
      </c>
      <c r="N139" t="s">
        <v>7929</v>
      </c>
      <c r="O139" t="s">
        <v>7930</v>
      </c>
      <c r="P139" t="s">
        <v>12531</v>
      </c>
      <c r="Q139" t="s">
        <v>209</v>
      </c>
      <c r="R139" t="s">
        <v>2653</v>
      </c>
      <c r="S139" t="s">
        <v>1228</v>
      </c>
      <c r="T139" t="s">
        <v>2126</v>
      </c>
      <c r="U139" t="s">
        <v>12531</v>
      </c>
      <c r="V139" t="s">
        <v>130</v>
      </c>
      <c r="W139" t="s">
        <v>1293</v>
      </c>
      <c r="X139" t="s">
        <v>11318</v>
      </c>
      <c r="Y139" t="s">
        <v>418</v>
      </c>
      <c r="Z139" t="s">
        <v>418</v>
      </c>
      <c r="AA139" t="s">
        <v>11633</v>
      </c>
      <c r="AC139">
        <v>51</v>
      </c>
      <c r="AD139" t="s">
        <v>2130</v>
      </c>
      <c r="AE139" t="s">
        <v>2130</v>
      </c>
      <c r="AF139" t="s">
        <v>2210</v>
      </c>
      <c r="AG139" t="s">
        <v>12532</v>
      </c>
      <c r="AH139" t="s">
        <v>12533</v>
      </c>
      <c r="AI139" t="s">
        <v>12534</v>
      </c>
      <c r="AJ139" t="s">
        <v>12535</v>
      </c>
      <c r="AK139">
        <v>51</v>
      </c>
      <c r="AL139" t="s">
        <v>12536</v>
      </c>
      <c r="AM139" t="s">
        <v>12497</v>
      </c>
      <c r="AN139" t="s">
        <v>953</v>
      </c>
      <c r="AO139" t="s">
        <v>12537</v>
      </c>
      <c r="BM139" s="162"/>
    </row>
    <row r="140" spans="1:65" ht="20.149999999999999" customHeight="1">
      <c r="A140" s="179" t="str">
        <f t="shared" si="4"/>
        <v>(주)일흥 고효율 보일러 교체를 통한 온실가스 감축사업</v>
      </c>
      <c r="B140" s="179" t="str">
        <f t="shared" si="5"/>
        <v>보완1차_보완중</v>
      </c>
      <c r="C140">
        <v>909</v>
      </c>
      <c r="D140" t="s">
        <v>31695</v>
      </c>
      <c r="E140" t="s">
        <v>13190</v>
      </c>
      <c r="F140" t="s">
        <v>13191</v>
      </c>
      <c r="G140" t="s">
        <v>13190</v>
      </c>
      <c r="H140" t="s">
        <v>13192</v>
      </c>
      <c r="I140" t="s">
        <v>6910</v>
      </c>
      <c r="K140" t="s">
        <v>13193</v>
      </c>
      <c r="L140" t="s">
        <v>5884</v>
      </c>
      <c r="M140" t="s">
        <v>1483</v>
      </c>
      <c r="N140" t="s">
        <v>13194</v>
      </c>
      <c r="O140" t="s">
        <v>13195</v>
      </c>
      <c r="P140" t="s">
        <v>13196</v>
      </c>
      <c r="Q140" t="s">
        <v>209</v>
      </c>
      <c r="R140" t="s">
        <v>2653</v>
      </c>
      <c r="S140" t="s">
        <v>1228</v>
      </c>
      <c r="T140" t="s">
        <v>2126</v>
      </c>
      <c r="U140" t="s">
        <v>13196</v>
      </c>
      <c r="V140" t="s">
        <v>130</v>
      </c>
      <c r="W140" t="s">
        <v>1293</v>
      </c>
      <c r="X140" t="s">
        <v>12709</v>
      </c>
      <c r="Y140" t="s">
        <v>418</v>
      </c>
      <c r="Z140" t="s">
        <v>418</v>
      </c>
      <c r="AA140" t="s">
        <v>13197</v>
      </c>
      <c r="AC140">
        <v>99</v>
      </c>
      <c r="AD140" t="s">
        <v>2130</v>
      </c>
      <c r="AE140" t="s">
        <v>2130</v>
      </c>
      <c r="AF140" t="s">
        <v>2210</v>
      </c>
      <c r="AG140" t="s">
        <v>13190</v>
      </c>
      <c r="AH140" t="s">
        <v>13198</v>
      </c>
      <c r="AI140" t="s">
        <v>13199</v>
      </c>
      <c r="AK140">
        <v>99</v>
      </c>
      <c r="AL140" t="s">
        <v>13200</v>
      </c>
      <c r="AM140" t="s">
        <v>13201</v>
      </c>
      <c r="AN140" t="s">
        <v>953</v>
      </c>
      <c r="AO140" t="s">
        <v>13202</v>
      </c>
      <c r="BM140" s="162"/>
    </row>
    <row r="141" spans="1:65" ht="20.149999999999999" customHeight="1">
      <c r="A141" s="179" t="str">
        <f t="shared" si="4"/>
        <v>(주)래치원 인버터 공기압축기 교체를 통한 온실가스 감축사업</v>
      </c>
      <c r="B141" s="179" t="str">
        <f t="shared" si="5"/>
        <v>보완1차_보완중</v>
      </c>
      <c r="C141">
        <v>908</v>
      </c>
      <c r="D141" t="s">
        <v>31695</v>
      </c>
      <c r="E141" t="s">
        <v>13088</v>
      </c>
      <c r="F141" t="s">
        <v>13089</v>
      </c>
      <c r="G141" t="s">
        <v>13088</v>
      </c>
      <c r="H141" t="s">
        <v>13090</v>
      </c>
      <c r="I141" t="s">
        <v>6910</v>
      </c>
      <c r="K141" t="s">
        <v>13091</v>
      </c>
      <c r="L141" t="s">
        <v>2204</v>
      </c>
      <c r="M141" t="s">
        <v>2539</v>
      </c>
      <c r="N141" t="s">
        <v>13092</v>
      </c>
      <c r="O141" t="s">
        <v>13093</v>
      </c>
      <c r="P141" t="s">
        <v>13094</v>
      </c>
      <c r="Q141" t="s">
        <v>209</v>
      </c>
      <c r="R141" t="s">
        <v>2653</v>
      </c>
      <c r="S141" t="s">
        <v>1228</v>
      </c>
      <c r="T141" t="s">
        <v>2126</v>
      </c>
      <c r="U141" t="s">
        <v>13094</v>
      </c>
      <c r="V141" t="s">
        <v>130</v>
      </c>
      <c r="W141" t="s">
        <v>1293</v>
      </c>
      <c r="X141" t="s">
        <v>13095</v>
      </c>
      <c r="Y141" t="s">
        <v>418</v>
      </c>
      <c r="Z141" t="s">
        <v>418</v>
      </c>
      <c r="AA141" t="s">
        <v>13096</v>
      </c>
      <c r="AC141">
        <v>38</v>
      </c>
      <c r="AD141" t="s">
        <v>2130</v>
      </c>
      <c r="AE141" t="s">
        <v>2130</v>
      </c>
      <c r="AF141" t="s">
        <v>2210</v>
      </c>
      <c r="AG141" t="s">
        <v>13088</v>
      </c>
      <c r="AH141" t="s">
        <v>13097</v>
      </c>
      <c r="AI141" t="s">
        <v>13098</v>
      </c>
      <c r="AK141">
        <v>38</v>
      </c>
      <c r="AL141" t="s">
        <v>13099</v>
      </c>
      <c r="AM141" t="s">
        <v>12333</v>
      </c>
      <c r="AN141" t="s">
        <v>953</v>
      </c>
      <c r="AO141" t="s">
        <v>13100</v>
      </c>
      <c r="BM141" s="162"/>
    </row>
    <row r="142" spans="1:65" ht="20.149999999999999" customHeight="1">
      <c r="A142" s="179" t="str">
        <f t="shared" si="4"/>
        <v>선후정밀 인버터 공기압축기 교체를 통한 온실가스 감축사업</v>
      </c>
      <c r="B142" s="179" t="str">
        <f t="shared" si="5"/>
        <v>보완1차_보완중</v>
      </c>
      <c r="C142">
        <v>907</v>
      </c>
      <c r="D142" t="s">
        <v>31695</v>
      </c>
      <c r="E142" t="s">
        <v>13116</v>
      </c>
      <c r="F142" t="s">
        <v>13117</v>
      </c>
      <c r="G142" t="s">
        <v>13116</v>
      </c>
      <c r="H142" t="s">
        <v>13118</v>
      </c>
      <c r="I142" t="s">
        <v>6910</v>
      </c>
      <c r="K142" t="s">
        <v>13119</v>
      </c>
      <c r="L142" t="s">
        <v>2204</v>
      </c>
      <c r="M142" t="s">
        <v>1736</v>
      </c>
      <c r="N142" t="s">
        <v>13120</v>
      </c>
      <c r="O142" t="s">
        <v>13121</v>
      </c>
      <c r="P142" t="s">
        <v>13122</v>
      </c>
      <c r="Q142" t="s">
        <v>209</v>
      </c>
      <c r="R142" t="s">
        <v>2653</v>
      </c>
      <c r="S142" t="s">
        <v>1228</v>
      </c>
      <c r="T142" t="s">
        <v>2126</v>
      </c>
      <c r="U142" t="s">
        <v>13122</v>
      </c>
      <c r="V142" t="s">
        <v>130</v>
      </c>
      <c r="W142" t="s">
        <v>1293</v>
      </c>
      <c r="X142" t="s">
        <v>13123</v>
      </c>
      <c r="Y142" t="s">
        <v>418</v>
      </c>
      <c r="Z142" t="s">
        <v>418</v>
      </c>
      <c r="AA142" t="s">
        <v>13124</v>
      </c>
      <c r="AC142">
        <v>20</v>
      </c>
      <c r="AD142" t="s">
        <v>2130</v>
      </c>
      <c r="AE142" t="s">
        <v>2130</v>
      </c>
      <c r="AF142" t="s">
        <v>2210</v>
      </c>
      <c r="AG142" t="s">
        <v>13116</v>
      </c>
      <c r="AH142" t="s">
        <v>13125</v>
      </c>
      <c r="AI142" t="s">
        <v>13126</v>
      </c>
      <c r="AK142">
        <v>20</v>
      </c>
      <c r="AL142" t="s">
        <v>13099</v>
      </c>
      <c r="AM142" t="s">
        <v>12333</v>
      </c>
      <c r="AN142" t="s">
        <v>953</v>
      </c>
      <c r="AO142" t="s">
        <v>13127</v>
      </c>
      <c r="BM142" s="162"/>
    </row>
    <row r="143" spans="1:65" ht="20.149999999999999" customHeight="1">
      <c r="A143" s="179" t="str">
        <f t="shared" si="4"/>
        <v>순천시 LED 도로조명 교체를 통한 온실가스 감축사업</v>
      </c>
      <c r="B143" s="179" t="str">
        <f t="shared" si="5"/>
        <v>승인</v>
      </c>
      <c r="C143">
        <v>906</v>
      </c>
      <c r="D143" t="s">
        <v>31695</v>
      </c>
      <c r="E143" t="s">
        <v>11624</v>
      </c>
      <c r="F143" t="s">
        <v>11625</v>
      </c>
      <c r="G143" t="s">
        <v>11773</v>
      </c>
      <c r="H143" t="s">
        <v>11773</v>
      </c>
      <c r="K143" t="s">
        <v>11627</v>
      </c>
      <c r="L143" t="s">
        <v>11628</v>
      </c>
      <c r="M143" t="s">
        <v>1863</v>
      </c>
      <c r="N143" t="s">
        <v>11629</v>
      </c>
      <c r="O143" t="s">
        <v>11630</v>
      </c>
      <c r="P143" t="s">
        <v>11774</v>
      </c>
      <c r="Q143" t="s">
        <v>209</v>
      </c>
      <c r="R143" t="s">
        <v>1462</v>
      </c>
      <c r="S143" t="s">
        <v>1228</v>
      </c>
      <c r="T143" t="s">
        <v>2126</v>
      </c>
      <c r="U143" t="s">
        <v>11774</v>
      </c>
      <c r="V143" t="s">
        <v>130</v>
      </c>
      <c r="W143" t="s">
        <v>1293</v>
      </c>
      <c r="X143" t="s">
        <v>6307</v>
      </c>
      <c r="Y143" t="s">
        <v>418</v>
      </c>
      <c r="Z143" t="s">
        <v>418</v>
      </c>
      <c r="AA143" t="s">
        <v>11767</v>
      </c>
      <c r="AC143">
        <v>1325</v>
      </c>
      <c r="AD143" t="s">
        <v>2130</v>
      </c>
      <c r="AE143" t="s">
        <v>2130</v>
      </c>
      <c r="AF143" t="s">
        <v>5248</v>
      </c>
      <c r="AG143" t="s">
        <v>11775</v>
      </c>
      <c r="AH143" t="s">
        <v>11776</v>
      </c>
      <c r="AI143" t="s">
        <v>11777</v>
      </c>
      <c r="AJ143" t="s">
        <v>11778</v>
      </c>
      <c r="AK143">
        <v>1325</v>
      </c>
      <c r="AL143" t="s">
        <v>11638</v>
      </c>
      <c r="AM143" t="s">
        <v>11639</v>
      </c>
      <c r="AN143" t="s">
        <v>953</v>
      </c>
      <c r="AO143" t="s">
        <v>11779</v>
      </c>
      <c r="BM143" s="162"/>
    </row>
    <row r="144" spans="1:65" ht="20.149999999999999" customHeight="1">
      <c r="A144" s="179" t="str">
        <f t="shared" si="4"/>
        <v>화성시 LED 도로조명 교체를 통한 온실가스 감축사업</v>
      </c>
      <c r="B144" s="179" t="str">
        <f t="shared" si="5"/>
        <v>승인</v>
      </c>
      <c r="C144">
        <v>905</v>
      </c>
      <c r="D144" t="s">
        <v>31695</v>
      </c>
      <c r="E144" t="s">
        <v>11624</v>
      </c>
      <c r="F144" t="s">
        <v>11625</v>
      </c>
      <c r="G144" t="s">
        <v>11626</v>
      </c>
      <c r="H144" t="s">
        <v>11626</v>
      </c>
      <c r="K144" t="s">
        <v>11627</v>
      </c>
      <c r="L144" t="s">
        <v>11628</v>
      </c>
      <c r="M144" t="s">
        <v>1863</v>
      </c>
      <c r="N144" t="s">
        <v>11629</v>
      </c>
      <c r="O144" t="s">
        <v>11630</v>
      </c>
      <c r="P144" t="s">
        <v>11631</v>
      </c>
      <c r="Q144" t="s">
        <v>209</v>
      </c>
      <c r="R144" t="s">
        <v>1462</v>
      </c>
      <c r="S144" t="s">
        <v>1228</v>
      </c>
      <c r="T144" t="s">
        <v>2126</v>
      </c>
      <c r="U144" t="s">
        <v>11631</v>
      </c>
      <c r="V144" t="s">
        <v>130</v>
      </c>
      <c r="W144" t="s">
        <v>1293</v>
      </c>
      <c r="X144" t="s">
        <v>11632</v>
      </c>
      <c r="Y144" t="s">
        <v>418</v>
      </c>
      <c r="Z144" t="s">
        <v>418</v>
      </c>
      <c r="AA144" t="s">
        <v>11633</v>
      </c>
      <c r="AC144">
        <v>2685</v>
      </c>
      <c r="AD144" t="s">
        <v>2130</v>
      </c>
      <c r="AE144" t="s">
        <v>2130</v>
      </c>
      <c r="AF144" t="s">
        <v>5248</v>
      </c>
      <c r="AG144" t="s">
        <v>11634</v>
      </c>
      <c r="AH144" t="s">
        <v>11635</v>
      </c>
      <c r="AI144" t="s">
        <v>11636</v>
      </c>
      <c r="AJ144" t="s">
        <v>11637</v>
      </c>
      <c r="AK144">
        <v>2685</v>
      </c>
      <c r="AL144" t="s">
        <v>11638</v>
      </c>
      <c r="AM144" t="s">
        <v>11639</v>
      </c>
      <c r="AN144" t="s">
        <v>953</v>
      </c>
      <c r="AO144" t="s">
        <v>11640</v>
      </c>
      <c r="BM144" s="162"/>
    </row>
    <row r="145" spans="1:65" ht="20.149999999999999" customHeight="1">
      <c r="A145" s="179" t="str">
        <f t="shared" si="4"/>
        <v>(주)태곡유지 스팀보일러 연료전환(부생유(C-9)→LNG)을 통한 온실가스 배출 감축사업</v>
      </c>
      <c r="B145" s="179" t="str">
        <f t="shared" si="5"/>
        <v>승인</v>
      </c>
      <c r="C145">
        <v>904</v>
      </c>
      <c r="D145" t="s">
        <v>31695</v>
      </c>
      <c r="E145" t="s">
        <v>12898</v>
      </c>
      <c r="F145" t="s">
        <v>12899</v>
      </c>
      <c r="G145" t="s">
        <v>12900</v>
      </c>
      <c r="H145" t="s">
        <v>12901</v>
      </c>
      <c r="I145" t="s">
        <v>6910</v>
      </c>
      <c r="K145" t="s">
        <v>12902</v>
      </c>
      <c r="L145" t="s">
        <v>2204</v>
      </c>
      <c r="M145" t="s">
        <v>1736</v>
      </c>
      <c r="N145" t="s">
        <v>12903</v>
      </c>
      <c r="O145" t="s">
        <v>12904</v>
      </c>
      <c r="P145" t="s">
        <v>12905</v>
      </c>
      <c r="Q145" t="s">
        <v>209</v>
      </c>
      <c r="R145" t="s">
        <v>1462</v>
      </c>
      <c r="S145" t="s">
        <v>1228</v>
      </c>
      <c r="T145" t="s">
        <v>2126</v>
      </c>
      <c r="U145" t="s">
        <v>12905</v>
      </c>
      <c r="V145" t="s">
        <v>130</v>
      </c>
      <c r="W145" t="s">
        <v>1293</v>
      </c>
      <c r="X145" t="s">
        <v>1065</v>
      </c>
      <c r="Y145" t="s">
        <v>418</v>
      </c>
      <c r="Z145" t="s">
        <v>418</v>
      </c>
      <c r="AA145" t="s">
        <v>11633</v>
      </c>
      <c r="AC145">
        <v>1014</v>
      </c>
      <c r="AD145" t="s">
        <v>2130</v>
      </c>
      <c r="AE145" t="s">
        <v>2130</v>
      </c>
      <c r="AF145" t="s">
        <v>2131</v>
      </c>
      <c r="AG145" t="s">
        <v>12898</v>
      </c>
      <c r="AH145" t="s">
        <v>12906</v>
      </c>
      <c r="AI145" t="s">
        <v>12907</v>
      </c>
      <c r="AJ145" t="s">
        <v>12908</v>
      </c>
      <c r="AK145">
        <v>1014</v>
      </c>
      <c r="AL145" t="s">
        <v>12909</v>
      </c>
      <c r="AM145" t="s">
        <v>12896</v>
      </c>
      <c r="AN145" t="s">
        <v>953</v>
      </c>
      <c r="AO145" t="s">
        <v>12910</v>
      </c>
      <c r="BM145" s="162"/>
    </row>
    <row r="146" spans="1:65" ht="20.149999999999999" customHeight="1">
      <c r="A146" s="179" t="str">
        <f t="shared" si="4"/>
        <v>주식회사 하트만 인버터 공기압축기 교체를 통한 온실가스 감축사업</v>
      </c>
      <c r="B146" s="179" t="str">
        <f t="shared" si="5"/>
        <v>보완1차_보완중</v>
      </c>
      <c r="C146">
        <v>903</v>
      </c>
      <c r="D146" t="s">
        <v>31695</v>
      </c>
      <c r="E146" t="s">
        <v>13178</v>
      </c>
      <c r="F146" t="s">
        <v>13179</v>
      </c>
      <c r="G146" t="s">
        <v>13178</v>
      </c>
      <c r="H146" t="s">
        <v>13180</v>
      </c>
      <c r="I146" t="s">
        <v>6910</v>
      </c>
      <c r="K146" t="s">
        <v>13181</v>
      </c>
      <c r="L146" t="s">
        <v>2204</v>
      </c>
      <c r="M146" t="s">
        <v>1848</v>
      </c>
      <c r="N146" t="s">
        <v>13182</v>
      </c>
      <c r="O146" t="s">
        <v>13183</v>
      </c>
      <c r="P146" t="s">
        <v>13184</v>
      </c>
      <c r="Q146" t="s">
        <v>209</v>
      </c>
      <c r="R146" t="s">
        <v>2653</v>
      </c>
      <c r="S146" t="s">
        <v>1228</v>
      </c>
      <c r="T146" t="s">
        <v>2126</v>
      </c>
      <c r="U146" t="s">
        <v>13184</v>
      </c>
      <c r="V146" t="s">
        <v>130</v>
      </c>
      <c r="W146" t="s">
        <v>1293</v>
      </c>
      <c r="X146" t="s">
        <v>13185</v>
      </c>
      <c r="Y146" t="s">
        <v>418</v>
      </c>
      <c r="Z146" t="s">
        <v>418</v>
      </c>
      <c r="AA146" t="s">
        <v>13186</v>
      </c>
      <c r="AC146">
        <v>49</v>
      </c>
      <c r="AD146" t="s">
        <v>2130</v>
      </c>
      <c r="AE146" t="s">
        <v>2130</v>
      </c>
      <c r="AF146" t="s">
        <v>2210</v>
      </c>
      <c r="AG146" t="s">
        <v>13178</v>
      </c>
      <c r="AH146" t="s">
        <v>13187</v>
      </c>
      <c r="AI146" t="s">
        <v>13188</v>
      </c>
      <c r="AK146">
        <v>49</v>
      </c>
      <c r="AL146" t="s">
        <v>13164</v>
      </c>
      <c r="AM146" t="s">
        <v>12896</v>
      </c>
      <c r="AN146" t="s">
        <v>953</v>
      </c>
      <c r="AO146" t="s">
        <v>13189</v>
      </c>
      <c r="BM146" s="162"/>
    </row>
    <row r="147" spans="1:65" ht="20.149999999999999" customHeight="1">
      <c r="A147" s="179" t="str">
        <f t="shared" si="4"/>
        <v>부곡스텐레스(주) 인버터 공기압축기 교체를 통한 온실가스 감축사업</v>
      </c>
      <c r="B147" s="179" t="str">
        <f t="shared" si="5"/>
        <v>보완1차_보완중</v>
      </c>
      <c r="C147">
        <v>902</v>
      </c>
      <c r="D147" t="s">
        <v>31695</v>
      </c>
      <c r="E147" t="s">
        <v>13166</v>
      </c>
      <c r="F147" t="s">
        <v>13167</v>
      </c>
      <c r="G147" t="s">
        <v>13166</v>
      </c>
      <c r="H147" t="s">
        <v>13168</v>
      </c>
      <c r="I147" t="s">
        <v>6910</v>
      </c>
      <c r="K147" t="s">
        <v>13169</v>
      </c>
      <c r="L147" t="s">
        <v>8213</v>
      </c>
      <c r="M147" t="s">
        <v>2284</v>
      </c>
      <c r="N147" t="s">
        <v>13170</v>
      </c>
      <c r="O147" t="s">
        <v>13171</v>
      </c>
      <c r="P147" t="s">
        <v>13172</v>
      </c>
      <c r="Q147" t="s">
        <v>209</v>
      </c>
      <c r="R147" t="s">
        <v>2653</v>
      </c>
      <c r="S147" t="s">
        <v>1228</v>
      </c>
      <c r="T147" t="s">
        <v>2126</v>
      </c>
      <c r="U147" t="s">
        <v>13172</v>
      </c>
      <c r="V147" t="s">
        <v>130</v>
      </c>
      <c r="W147" t="s">
        <v>1293</v>
      </c>
      <c r="X147" t="s">
        <v>13173</v>
      </c>
      <c r="Y147" t="s">
        <v>418</v>
      </c>
      <c r="Z147" t="s">
        <v>418</v>
      </c>
      <c r="AA147" t="s">
        <v>13174</v>
      </c>
      <c r="AC147">
        <v>76</v>
      </c>
      <c r="AD147" t="s">
        <v>2130</v>
      </c>
      <c r="AE147" t="s">
        <v>2130</v>
      </c>
      <c r="AF147" t="s">
        <v>2210</v>
      </c>
      <c r="AG147" t="s">
        <v>13166</v>
      </c>
      <c r="AH147" t="s">
        <v>13175</v>
      </c>
      <c r="AI147" t="s">
        <v>13176</v>
      </c>
      <c r="AK147">
        <v>76</v>
      </c>
      <c r="AL147" t="s">
        <v>13164</v>
      </c>
      <c r="AM147" t="s">
        <v>12896</v>
      </c>
      <c r="AN147" t="s">
        <v>953</v>
      </c>
      <c r="AO147" t="s">
        <v>13177</v>
      </c>
      <c r="BM147" s="162"/>
    </row>
    <row r="148" spans="1:65" ht="20.149999999999999" customHeight="1">
      <c r="A148" s="179" t="str">
        <f t="shared" si="4"/>
        <v>(주)아즈텍더블유비이 인버터 공기압축기 교체를 통한 온실가스 감축사업</v>
      </c>
      <c r="B148" s="179" t="str">
        <f t="shared" si="5"/>
        <v>보완1차_보완중</v>
      </c>
      <c r="C148">
        <v>901</v>
      </c>
      <c r="D148" t="s">
        <v>31695</v>
      </c>
      <c r="E148" t="s">
        <v>13152</v>
      </c>
      <c r="F148" t="s">
        <v>13153</v>
      </c>
      <c r="G148" t="s">
        <v>13154</v>
      </c>
      <c r="H148" t="s">
        <v>13155</v>
      </c>
      <c r="I148" t="s">
        <v>6910</v>
      </c>
      <c r="K148" t="s">
        <v>13156</v>
      </c>
      <c r="L148" t="s">
        <v>3742</v>
      </c>
      <c r="M148" t="s">
        <v>1937</v>
      </c>
      <c r="N148" t="s">
        <v>13157</v>
      </c>
      <c r="O148" t="s">
        <v>13158</v>
      </c>
      <c r="P148" t="s">
        <v>13159</v>
      </c>
      <c r="Q148" t="s">
        <v>209</v>
      </c>
      <c r="R148" t="s">
        <v>2653</v>
      </c>
      <c r="S148" t="s">
        <v>1228</v>
      </c>
      <c r="T148" t="s">
        <v>2126</v>
      </c>
      <c r="U148" t="s">
        <v>13159</v>
      </c>
      <c r="V148" t="s">
        <v>130</v>
      </c>
      <c r="W148" t="s">
        <v>1293</v>
      </c>
      <c r="X148" t="s">
        <v>13160</v>
      </c>
      <c r="Y148" t="s">
        <v>418</v>
      </c>
      <c r="Z148" t="s">
        <v>418</v>
      </c>
      <c r="AA148" t="s">
        <v>13161</v>
      </c>
      <c r="AC148">
        <v>85</v>
      </c>
      <c r="AD148" t="s">
        <v>2130</v>
      </c>
      <c r="AE148" t="s">
        <v>2130</v>
      </c>
      <c r="AF148" t="s">
        <v>2210</v>
      </c>
      <c r="AG148" t="s">
        <v>13152</v>
      </c>
      <c r="AH148" t="s">
        <v>13162</v>
      </c>
      <c r="AI148" t="s">
        <v>13163</v>
      </c>
      <c r="AK148">
        <v>85</v>
      </c>
      <c r="AL148" t="s">
        <v>13164</v>
      </c>
      <c r="AM148" t="s">
        <v>12896</v>
      </c>
      <c r="AN148" t="s">
        <v>953</v>
      </c>
      <c r="AO148" t="s">
        <v>13165</v>
      </c>
      <c r="BM148" s="162"/>
    </row>
    <row r="149" spans="1:65" ht="20.149999999999999" customHeight="1">
      <c r="A149" s="179" t="str">
        <f t="shared" si="4"/>
        <v>(주)동산글로벌의 고효율 공기압축기 교체를 통한 온실가스 배출 감축사업</v>
      </c>
      <c r="B149" s="179" t="str">
        <f t="shared" si="5"/>
        <v>보완3차_문서보완중</v>
      </c>
      <c r="C149">
        <v>900</v>
      </c>
      <c r="D149" t="s">
        <v>31695</v>
      </c>
      <c r="E149" t="s">
        <v>1932</v>
      </c>
      <c r="F149" t="s">
        <v>1933</v>
      </c>
      <c r="G149" t="s">
        <v>11840</v>
      </c>
      <c r="H149" t="s">
        <v>11841</v>
      </c>
      <c r="I149" t="s">
        <v>6910</v>
      </c>
      <c r="K149" t="s">
        <v>11842</v>
      </c>
      <c r="L149" t="s">
        <v>11843</v>
      </c>
      <c r="M149" t="s">
        <v>1937</v>
      </c>
      <c r="N149" t="s">
        <v>1938</v>
      </c>
      <c r="O149" t="s">
        <v>11844</v>
      </c>
      <c r="P149" t="s">
        <v>11845</v>
      </c>
      <c r="Q149" t="s">
        <v>209</v>
      </c>
      <c r="R149" t="s">
        <v>2653</v>
      </c>
      <c r="S149" t="s">
        <v>1228</v>
      </c>
      <c r="T149" t="s">
        <v>2126</v>
      </c>
      <c r="U149" t="s">
        <v>11845</v>
      </c>
      <c r="V149" t="s">
        <v>130</v>
      </c>
      <c r="W149" t="s">
        <v>1293</v>
      </c>
      <c r="X149" t="s">
        <v>11846</v>
      </c>
      <c r="Y149" t="s">
        <v>418</v>
      </c>
      <c r="Z149" t="s">
        <v>418</v>
      </c>
      <c r="AA149" t="s">
        <v>11847</v>
      </c>
      <c r="AC149">
        <v>99</v>
      </c>
      <c r="AD149" t="s">
        <v>2130</v>
      </c>
      <c r="AE149" t="s">
        <v>2130</v>
      </c>
      <c r="AF149" t="s">
        <v>2210</v>
      </c>
      <c r="AG149" t="s">
        <v>1932</v>
      </c>
      <c r="AH149" t="s">
        <v>11848</v>
      </c>
      <c r="AI149" t="s">
        <v>11849</v>
      </c>
      <c r="AK149">
        <v>99</v>
      </c>
      <c r="AL149" t="s">
        <v>11850</v>
      </c>
      <c r="AM149" t="s">
        <v>11181</v>
      </c>
      <c r="AN149" t="s">
        <v>953</v>
      </c>
      <c r="AO149" t="s">
        <v>32583</v>
      </c>
      <c r="BM149" s="162"/>
    </row>
    <row r="150" spans="1:65" ht="20.149999999999999" customHeight="1">
      <c r="A150" s="179" t="str">
        <f t="shared" si="4"/>
        <v>수성기체산업(주) 외 3개사의 고효율 공기압축기 교체를 통한 온실가스 감축사업</v>
      </c>
      <c r="B150" s="179" t="str">
        <f t="shared" si="5"/>
        <v>승인</v>
      </c>
      <c r="C150">
        <v>899</v>
      </c>
      <c r="D150" t="s">
        <v>31695</v>
      </c>
      <c r="E150" t="s">
        <v>228</v>
      </c>
      <c r="F150" t="s">
        <v>9788</v>
      </c>
      <c r="G150" t="s">
        <v>228</v>
      </c>
      <c r="H150" t="s">
        <v>10080</v>
      </c>
      <c r="I150" t="s">
        <v>6910</v>
      </c>
      <c r="K150" t="s">
        <v>9790</v>
      </c>
      <c r="L150" t="s">
        <v>3135</v>
      </c>
      <c r="M150" t="s">
        <v>2703</v>
      </c>
      <c r="N150" t="s">
        <v>9791</v>
      </c>
      <c r="O150" t="s">
        <v>12231</v>
      </c>
      <c r="P150" t="s">
        <v>12792</v>
      </c>
      <c r="Q150" t="s">
        <v>215</v>
      </c>
      <c r="R150" t="s">
        <v>2653</v>
      </c>
      <c r="S150" t="s">
        <v>1228</v>
      </c>
      <c r="T150" t="s">
        <v>2126</v>
      </c>
      <c r="U150" t="s">
        <v>12792</v>
      </c>
      <c r="V150" t="s">
        <v>130</v>
      </c>
      <c r="W150" t="s">
        <v>1293</v>
      </c>
      <c r="X150" t="s">
        <v>12793</v>
      </c>
      <c r="Y150" t="s">
        <v>418</v>
      </c>
      <c r="Z150" t="s">
        <v>418</v>
      </c>
      <c r="AA150" t="s">
        <v>12111</v>
      </c>
      <c r="AC150">
        <v>271</v>
      </c>
      <c r="AD150" t="s">
        <v>2130</v>
      </c>
      <c r="AE150" t="s">
        <v>2130</v>
      </c>
      <c r="AF150" t="s">
        <v>2210</v>
      </c>
      <c r="AG150" t="s">
        <v>12794</v>
      </c>
      <c r="AH150" t="s">
        <v>12795</v>
      </c>
      <c r="AI150" t="s">
        <v>12796</v>
      </c>
      <c r="AJ150" t="s">
        <v>12797</v>
      </c>
      <c r="AK150">
        <v>271</v>
      </c>
      <c r="AL150" t="s">
        <v>12798</v>
      </c>
      <c r="AM150" t="s">
        <v>12799</v>
      </c>
      <c r="AN150" t="s">
        <v>953</v>
      </c>
      <c r="AO150" t="s">
        <v>32584</v>
      </c>
      <c r="BM150" s="162"/>
    </row>
    <row r="151" spans="1:65" ht="20.149999999999999" customHeight="1">
      <c r="A151" s="179" t="str">
        <f t="shared" si="4"/>
        <v>청화요업(주) 소성로 연료전환(B-C유에서 LPG)을 통한 온실가스 배출 감축사업</v>
      </c>
      <c r="B151" s="179" t="str">
        <f t="shared" si="5"/>
        <v>보완3차_보완중</v>
      </c>
      <c r="C151">
        <v>898</v>
      </c>
      <c r="D151" t="s">
        <v>31695</v>
      </c>
      <c r="E151" t="s">
        <v>9973</v>
      </c>
      <c r="F151" t="s">
        <v>9974</v>
      </c>
      <c r="G151" t="s">
        <v>9973</v>
      </c>
      <c r="H151" t="s">
        <v>9973</v>
      </c>
      <c r="I151" t="s">
        <v>6910</v>
      </c>
      <c r="K151" t="s">
        <v>9976</v>
      </c>
      <c r="L151" t="s">
        <v>2413</v>
      </c>
      <c r="M151" t="s">
        <v>9977</v>
      </c>
      <c r="N151" t="s">
        <v>9978</v>
      </c>
      <c r="O151" t="s">
        <v>9979</v>
      </c>
      <c r="P151" t="s">
        <v>9980</v>
      </c>
      <c r="Q151" t="s">
        <v>209</v>
      </c>
      <c r="R151" t="s">
        <v>2653</v>
      </c>
      <c r="S151" t="s">
        <v>1228</v>
      </c>
      <c r="T151" t="s">
        <v>2126</v>
      </c>
      <c r="U151" t="s">
        <v>9980</v>
      </c>
      <c r="V151" t="s">
        <v>130</v>
      </c>
      <c r="W151" t="s">
        <v>1293</v>
      </c>
      <c r="X151" t="s">
        <v>4557</v>
      </c>
      <c r="Y151" t="s">
        <v>418</v>
      </c>
      <c r="Z151" t="s">
        <v>418</v>
      </c>
      <c r="AA151" t="s">
        <v>12411</v>
      </c>
      <c r="AC151">
        <v>94</v>
      </c>
      <c r="AD151" t="s">
        <v>2130</v>
      </c>
      <c r="AE151" t="s">
        <v>2130</v>
      </c>
      <c r="AF151" t="s">
        <v>2131</v>
      </c>
      <c r="AG151" t="s">
        <v>9983</v>
      </c>
      <c r="AH151" t="s">
        <v>12412</v>
      </c>
      <c r="AI151" t="s">
        <v>12413</v>
      </c>
      <c r="AK151">
        <v>94</v>
      </c>
      <c r="AL151" t="s">
        <v>12414</v>
      </c>
      <c r="AM151" t="s">
        <v>12415</v>
      </c>
      <c r="AN151" t="s">
        <v>953</v>
      </c>
      <c r="AO151" t="s">
        <v>32585</v>
      </c>
      <c r="BM151" s="162"/>
    </row>
    <row r="152" spans="1:65" ht="20.149999999999999" customHeight="1">
      <c r="A152" s="179" t="str">
        <f t="shared" si="4"/>
        <v>대평산업개발의 정제유 및 B-C유에서 도시가스(LNG)로의 연료전환을 통한 온실가스 배출 감축사업</v>
      </c>
      <c r="B152" s="179" t="str">
        <f t="shared" si="5"/>
        <v>인증유효기간 갱신</v>
      </c>
      <c r="C152">
        <v>897</v>
      </c>
      <c r="D152" t="s">
        <v>13406</v>
      </c>
      <c r="E152" t="s">
        <v>347</v>
      </c>
      <c r="F152" t="s">
        <v>13607</v>
      </c>
      <c r="G152" t="s">
        <v>13608</v>
      </c>
      <c r="H152" t="s">
        <v>13609</v>
      </c>
      <c r="I152" t="s">
        <v>6910</v>
      </c>
      <c r="K152" t="s">
        <v>13610</v>
      </c>
      <c r="L152" t="s">
        <v>2204</v>
      </c>
      <c r="M152" t="s">
        <v>2539</v>
      </c>
      <c r="N152" t="s">
        <v>13611</v>
      </c>
      <c r="O152" t="s">
        <v>13612</v>
      </c>
      <c r="P152" t="s">
        <v>487</v>
      </c>
      <c r="Q152" t="s">
        <v>209</v>
      </c>
      <c r="R152" t="s">
        <v>1462</v>
      </c>
      <c r="S152" t="s">
        <v>1228</v>
      </c>
      <c r="T152" t="s">
        <v>2126</v>
      </c>
      <c r="U152" t="s">
        <v>487</v>
      </c>
      <c r="V152" t="s">
        <v>130</v>
      </c>
      <c r="W152" t="s">
        <v>1231</v>
      </c>
      <c r="X152" t="s">
        <v>3540</v>
      </c>
      <c r="Y152" t="s">
        <v>13413</v>
      </c>
      <c r="Z152" t="s">
        <v>418</v>
      </c>
      <c r="AA152" t="s">
        <v>13613</v>
      </c>
      <c r="AC152">
        <v>440</v>
      </c>
      <c r="AD152" t="s">
        <v>2130</v>
      </c>
      <c r="AE152" t="s">
        <v>2130</v>
      </c>
      <c r="AF152" t="s">
        <v>2131</v>
      </c>
      <c r="AG152" t="s">
        <v>13614</v>
      </c>
      <c r="AH152" t="s">
        <v>13615</v>
      </c>
      <c r="AI152" t="s">
        <v>13616</v>
      </c>
      <c r="AJ152" t="s">
        <v>13617</v>
      </c>
      <c r="AK152">
        <v>440</v>
      </c>
      <c r="AL152" t="s">
        <v>13618</v>
      </c>
      <c r="AM152" t="s">
        <v>13619</v>
      </c>
      <c r="AN152" t="s">
        <v>953</v>
      </c>
      <c r="AO152" t="s">
        <v>32586</v>
      </c>
      <c r="BM152" s="162"/>
    </row>
    <row r="153" spans="1:65" ht="20.149999999999999" customHeight="1">
      <c r="A153" s="179" t="str">
        <f t="shared" si="4"/>
        <v>(주)대립 외 4개사의 인버터 공기압축기 교체를 통한 온실가스 감축사업</v>
      </c>
      <c r="B153" s="179" t="str">
        <f t="shared" si="5"/>
        <v>승인</v>
      </c>
      <c r="C153">
        <v>896</v>
      </c>
      <c r="D153" t="s">
        <v>31695</v>
      </c>
      <c r="E153" t="s">
        <v>228</v>
      </c>
      <c r="F153" t="s">
        <v>9788</v>
      </c>
      <c r="G153" t="s">
        <v>228</v>
      </c>
      <c r="H153" t="s">
        <v>10725</v>
      </c>
      <c r="I153" t="s">
        <v>6910</v>
      </c>
      <c r="K153" t="s">
        <v>9790</v>
      </c>
      <c r="L153" t="s">
        <v>3135</v>
      </c>
      <c r="M153" t="s">
        <v>2703</v>
      </c>
      <c r="N153" t="s">
        <v>9791</v>
      </c>
      <c r="O153" t="s">
        <v>12231</v>
      </c>
      <c r="P153" t="s">
        <v>12241</v>
      </c>
      <c r="Q153" t="s">
        <v>215</v>
      </c>
      <c r="R153" t="s">
        <v>2653</v>
      </c>
      <c r="S153" t="s">
        <v>1228</v>
      </c>
      <c r="T153" t="s">
        <v>2126</v>
      </c>
      <c r="U153" t="s">
        <v>12241</v>
      </c>
      <c r="V153" t="s">
        <v>130</v>
      </c>
      <c r="W153" t="s">
        <v>1293</v>
      </c>
      <c r="X153" t="s">
        <v>12242</v>
      </c>
      <c r="Y153" t="s">
        <v>418</v>
      </c>
      <c r="Z153" t="s">
        <v>418</v>
      </c>
      <c r="AA153" t="s">
        <v>12111</v>
      </c>
      <c r="AC153">
        <v>427</v>
      </c>
      <c r="AD153" t="s">
        <v>2130</v>
      </c>
      <c r="AE153" t="s">
        <v>2130</v>
      </c>
      <c r="AF153" t="s">
        <v>2210</v>
      </c>
      <c r="AG153" t="s">
        <v>12243</v>
      </c>
      <c r="AH153" t="s">
        <v>12244</v>
      </c>
      <c r="AI153" t="s">
        <v>12245</v>
      </c>
      <c r="AJ153" t="s">
        <v>12246</v>
      </c>
      <c r="AK153">
        <v>427</v>
      </c>
      <c r="AL153" t="s">
        <v>12247</v>
      </c>
      <c r="AM153" t="s">
        <v>12248</v>
      </c>
      <c r="AN153" t="s">
        <v>953</v>
      </c>
      <c r="AO153" t="s">
        <v>32587</v>
      </c>
      <c r="BM153" s="162"/>
    </row>
    <row r="154" spans="1:65" ht="20.149999999999999" customHeight="1">
      <c r="A154" s="179" t="str">
        <f t="shared" si="4"/>
        <v>세화제관(주)_고효율 공기압축기 교체를 통한 온실가스 감축사업</v>
      </c>
      <c r="B154" s="179" t="str">
        <f t="shared" si="5"/>
        <v>보완3차_문서보완중</v>
      </c>
      <c r="C154">
        <v>895</v>
      </c>
      <c r="D154" t="s">
        <v>31695</v>
      </c>
      <c r="E154" t="s">
        <v>9592</v>
      </c>
      <c r="F154" t="s">
        <v>9593</v>
      </c>
      <c r="G154" t="s">
        <v>9592</v>
      </c>
      <c r="H154" t="s">
        <v>9594</v>
      </c>
      <c r="I154" t="s">
        <v>6910</v>
      </c>
      <c r="K154" t="s">
        <v>9595</v>
      </c>
      <c r="L154" t="s">
        <v>2204</v>
      </c>
      <c r="M154" t="s">
        <v>1483</v>
      </c>
      <c r="N154" t="s">
        <v>9596</v>
      </c>
      <c r="O154" t="s">
        <v>9597</v>
      </c>
      <c r="P154" t="s">
        <v>9598</v>
      </c>
      <c r="Q154" t="s">
        <v>209</v>
      </c>
      <c r="R154" t="s">
        <v>2653</v>
      </c>
      <c r="S154" t="s">
        <v>1228</v>
      </c>
      <c r="T154" t="s">
        <v>2126</v>
      </c>
      <c r="U154" t="s">
        <v>9598</v>
      </c>
      <c r="V154" t="s">
        <v>130</v>
      </c>
      <c r="W154" t="s">
        <v>1293</v>
      </c>
      <c r="X154" t="s">
        <v>1015</v>
      </c>
      <c r="Y154" t="s">
        <v>418</v>
      </c>
      <c r="Z154" t="s">
        <v>418</v>
      </c>
      <c r="AA154" t="s">
        <v>9599</v>
      </c>
      <c r="AC154">
        <v>10</v>
      </c>
      <c r="AD154" t="s">
        <v>2130</v>
      </c>
      <c r="AE154" t="s">
        <v>2130</v>
      </c>
      <c r="AF154" t="s">
        <v>2210</v>
      </c>
      <c r="AG154" t="s">
        <v>9600</v>
      </c>
      <c r="AH154" t="s">
        <v>9601</v>
      </c>
      <c r="AI154" t="s">
        <v>9602</v>
      </c>
      <c r="AK154">
        <v>10</v>
      </c>
      <c r="AL154" t="s">
        <v>9603</v>
      </c>
      <c r="AM154" t="s">
        <v>9604</v>
      </c>
      <c r="AN154" t="s">
        <v>953</v>
      </c>
      <c r="AO154" t="s">
        <v>32588</v>
      </c>
      <c r="BM154" s="162"/>
    </row>
    <row r="155" spans="1:65" ht="20.149999999999999" customHeight="1">
      <c r="A155" s="179" t="str">
        <f t="shared" si="4"/>
        <v>광주 하남 주공 1차 아파트 연료전환을 통한 온실가스 감축사업</v>
      </c>
      <c r="B155" s="179" t="str">
        <f t="shared" si="5"/>
        <v>인증유효기간 갱신</v>
      </c>
      <c r="C155">
        <v>894</v>
      </c>
      <c r="D155" t="s">
        <v>13406</v>
      </c>
      <c r="E155" t="s">
        <v>368</v>
      </c>
      <c r="F155" t="s">
        <v>2084</v>
      </c>
      <c r="G155" t="s">
        <v>13594</v>
      </c>
      <c r="H155" t="s">
        <v>13595</v>
      </c>
      <c r="I155" t="s">
        <v>6910</v>
      </c>
      <c r="K155" t="s">
        <v>13423</v>
      </c>
      <c r="L155" t="s">
        <v>13424</v>
      </c>
      <c r="M155" t="s">
        <v>1736</v>
      </c>
      <c r="N155" t="s">
        <v>13425</v>
      </c>
      <c r="O155" t="s">
        <v>13426</v>
      </c>
      <c r="P155" t="s">
        <v>793</v>
      </c>
      <c r="Q155" t="s">
        <v>209</v>
      </c>
      <c r="R155" t="s">
        <v>1462</v>
      </c>
      <c r="S155" t="s">
        <v>1228</v>
      </c>
      <c r="T155" t="s">
        <v>2126</v>
      </c>
      <c r="U155" t="s">
        <v>793</v>
      </c>
      <c r="V155" t="s">
        <v>130</v>
      </c>
      <c r="W155" t="s">
        <v>1231</v>
      </c>
      <c r="X155" t="s">
        <v>13539</v>
      </c>
      <c r="Y155" t="s">
        <v>13427</v>
      </c>
      <c r="Z155" t="s">
        <v>418</v>
      </c>
      <c r="AA155" t="s">
        <v>13527</v>
      </c>
      <c r="AC155">
        <v>580</v>
      </c>
      <c r="AD155" t="s">
        <v>2130</v>
      </c>
      <c r="AE155" t="s">
        <v>2130</v>
      </c>
      <c r="AF155" t="s">
        <v>2131</v>
      </c>
      <c r="AG155" t="s">
        <v>368</v>
      </c>
      <c r="AH155" t="s">
        <v>13596</v>
      </c>
      <c r="AI155" t="s">
        <v>13597</v>
      </c>
      <c r="AJ155" t="s">
        <v>13598</v>
      </c>
      <c r="AK155">
        <v>580</v>
      </c>
      <c r="AL155" t="s">
        <v>12832</v>
      </c>
      <c r="AM155" t="s">
        <v>12833</v>
      </c>
      <c r="AN155" t="s">
        <v>953</v>
      </c>
      <c r="AO155" t="s">
        <v>32589</v>
      </c>
      <c r="BM155" s="162"/>
    </row>
    <row r="156" spans="1:65" ht="20.149999999999999" customHeight="1">
      <c r="A156" s="179" t="str">
        <f t="shared" si="4"/>
        <v>광주 쌍촌 주공 아파트 연료전환을 통한 온실가스 감축사업</v>
      </c>
      <c r="B156" s="179" t="str">
        <f t="shared" si="5"/>
        <v>인증유효기간 갱신</v>
      </c>
      <c r="C156">
        <v>893</v>
      </c>
      <c r="D156" t="s">
        <v>13406</v>
      </c>
      <c r="E156" t="s">
        <v>368</v>
      </c>
      <c r="F156" t="s">
        <v>2084</v>
      </c>
      <c r="G156" t="s">
        <v>13537</v>
      </c>
      <c r="H156" t="s">
        <v>13538</v>
      </c>
      <c r="I156" t="s">
        <v>6910</v>
      </c>
      <c r="K156" t="s">
        <v>13423</v>
      </c>
      <c r="L156" t="s">
        <v>13424</v>
      </c>
      <c r="M156" t="s">
        <v>1736</v>
      </c>
      <c r="N156" t="s">
        <v>13425</v>
      </c>
      <c r="O156" t="s">
        <v>13426</v>
      </c>
      <c r="P156" t="s">
        <v>802</v>
      </c>
      <c r="Q156" t="s">
        <v>209</v>
      </c>
      <c r="R156" t="s">
        <v>1462</v>
      </c>
      <c r="S156" t="s">
        <v>1228</v>
      </c>
      <c r="T156" t="s">
        <v>2126</v>
      </c>
      <c r="U156" t="s">
        <v>802</v>
      </c>
      <c r="V156" t="s">
        <v>130</v>
      </c>
      <c r="W156" t="s">
        <v>1231</v>
      </c>
      <c r="X156" t="s">
        <v>13539</v>
      </c>
      <c r="Y156" t="s">
        <v>13427</v>
      </c>
      <c r="Z156" t="s">
        <v>418</v>
      </c>
      <c r="AA156" t="s">
        <v>13527</v>
      </c>
      <c r="AC156">
        <v>363</v>
      </c>
      <c r="AD156" t="s">
        <v>2130</v>
      </c>
      <c r="AE156" t="s">
        <v>2130</v>
      </c>
      <c r="AF156" t="s">
        <v>2131</v>
      </c>
      <c r="AG156" t="s">
        <v>368</v>
      </c>
      <c r="AH156" t="s">
        <v>13540</v>
      </c>
      <c r="AI156" t="s">
        <v>13541</v>
      </c>
      <c r="AJ156" t="s">
        <v>13542</v>
      </c>
      <c r="AK156">
        <v>363</v>
      </c>
      <c r="AL156" t="s">
        <v>12832</v>
      </c>
      <c r="AM156" t="s">
        <v>12833</v>
      </c>
      <c r="AN156" t="s">
        <v>953</v>
      </c>
      <c r="AO156" t="s">
        <v>32590</v>
      </c>
      <c r="BM156" s="162"/>
    </row>
    <row r="157" spans="1:65" ht="20.149999999999999" customHeight="1">
      <c r="A157" s="179" t="str">
        <f t="shared" si="4"/>
        <v>광주 두암 주공 4단지 아파트 연료전환을 통한 온실가스 감축사업</v>
      </c>
      <c r="B157" s="179" t="str">
        <f t="shared" si="5"/>
        <v>인증유효기간 갱신</v>
      </c>
      <c r="C157">
        <v>892</v>
      </c>
      <c r="D157" t="s">
        <v>13406</v>
      </c>
      <c r="E157" t="s">
        <v>368</v>
      </c>
      <c r="F157" t="s">
        <v>2084</v>
      </c>
      <c r="G157" t="s">
        <v>13531</v>
      </c>
      <c r="H157" t="s">
        <v>13532</v>
      </c>
      <c r="I157" t="s">
        <v>6910</v>
      </c>
      <c r="K157" t="s">
        <v>13423</v>
      </c>
      <c r="L157" t="s">
        <v>13424</v>
      </c>
      <c r="M157" t="s">
        <v>1736</v>
      </c>
      <c r="N157" t="s">
        <v>13425</v>
      </c>
      <c r="O157" t="s">
        <v>13426</v>
      </c>
      <c r="P157" t="s">
        <v>803</v>
      </c>
      <c r="Q157" t="s">
        <v>209</v>
      </c>
      <c r="R157" t="s">
        <v>1462</v>
      </c>
      <c r="S157" t="s">
        <v>1228</v>
      </c>
      <c r="T157" t="s">
        <v>2126</v>
      </c>
      <c r="U157" t="s">
        <v>803</v>
      </c>
      <c r="V157" t="s">
        <v>130</v>
      </c>
      <c r="W157" t="s">
        <v>1231</v>
      </c>
      <c r="X157" t="s">
        <v>13525</v>
      </c>
      <c r="Y157" t="s">
        <v>13427</v>
      </c>
      <c r="Z157" t="s">
        <v>418</v>
      </c>
      <c r="AA157" t="s">
        <v>13527</v>
      </c>
      <c r="AC157">
        <v>318</v>
      </c>
      <c r="AD157" t="s">
        <v>2130</v>
      </c>
      <c r="AE157" t="s">
        <v>2130</v>
      </c>
      <c r="AF157" t="s">
        <v>2131</v>
      </c>
      <c r="AG157" t="s">
        <v>368</v>
      </c>
      <c r="AH157" t="s">
        <v>13533</v>
      </c>
      <c r="AI157" t="s">
        <v>13534</v>
      </c>
      <c r="AJ157" t="s">
        <v>13535</v>
      </c>
      <c r="AK157">
        <v>318</v>
      </c>
      <c r="AL157" t="s">
        <v>13536</v>
      </c>
      <c r="AM157" t="s">
        <v>12833</v>
      </c>
      <c r="AN157" t="s">
        <v>953</v>
      </c>
      <c r="AO157" t="s">
        <v>32591</v>
      </c>
      <c r="BM157" s="162"/>
    </row>
    <row r="158" spans="1:65" ht="20.149999999999999" customHeight="1">
      <c r="A158" s="179" t="str">
        <f t="shared" si="4"/>
        <v>광주 두암 주공 2단지 아파트 연료전환을 통한 온실가스 감축사업</v>
      </c>
      <c r="B158" s="179" t="str">
        <f t="shared" si="5"/>
        <v>인증유효기간 갱신</v>
      </c>
      <c r="C158">
        <v>891</v>
      </c>
      <c r="D158" t="s">
        <v>13406</v>
      </c>
      <c r="E158" t="s">
        <v>368</v>
      </c>
      <c r="F158" t="s">
        <v>2084</v>
      </c>
      <c r="G158" t="s">
        <v>13523</v>
      </c>
      <c r="H158" t="s">
        <v>13524</v>
      </c>
      <c r="I158" t="s">
        <v>6910</v>
      </c>
      <c r="K158" t="s">
        <v>13423</v>
      </c>
      <c r="L158" t="s">
        <v>13424</v>
      </c>
      <c r="M158" t="s">
        <v>1736</v>
      </c>
      <c r="N158" t="s">
        <v>13425</v>
      </c>
      <c r="O158" t="s">
        <v>13426</v>
      </c>
      <c r="P158" t="s">
        <v>804</v>
      </c>
      <c r="Q158" t="s">
        <v>209</v>
      </c>
      <c r="R158" t="s">
        <v>1462</v>
      </c>
      <c r="S158" t="s">
        <v>1228</v>
      </c>
      <c r="T158" t="s">
        <v>2126</v>
      </c>
      <c r="U158" t="s">
        <v>804</v>
      </c>
      <c r="V158" t="s">
        <v>130</v>
      </c>
      <c r="W158" t="s">
        <v>1231</v>
      </c>
      <c r="X158" t="s">
        <v>13525</v>
      </c>
      <c r="Y158" t="s">
        <v>13427</v>
      </c>
      <c r="Z158" t="s">
        <v>418</v>
      </c>
      <c r="AA158" t="s">
        <v>13527</v>
      </c>
      <c r="AC158">
        <v>488</v>
      </c>
      <c r="AD158" t="s">
        <v>2130</v>
      </c>
      <c r="AE158" t="s">
        <v>2130</v>
      </c>
      <c r="AF158" t="s">
        <v>2131</v>
      </c>
      <c r="AG158" t="s">
        <v>368</v>
      </c>
      <c r="AH158" t="s">
        <v>13528</v>
      </c>
      <c r="AI158" t="s">
        <v>13529</v>
      </c>
      <c r="AJ158" t="s">
        <v>13530</v>
      </c>
      <c r="AK158">
        <v>488</v>
      </c>
      <c r="AL158" t="s">
        <v>12832</v>
      </c>
      <c r="AM158" t="s">
        <v>12833</v>
      </c>
      <c r="AN158" t="s">
        <v>953</v>
      </c>
      <c r="AO158" t="s">
        <v>32592</v>
      </c>
      <c r="BM158" s="162"/>
    </row>
    <row r="159" spans="1:65" ht="20.149999999999999" customHeight="1">
      <c r="A159" s="179" t="str">
        <f t="shared" si="4"/>
        <v>광주 오치 주공 1단지 아파트 연료전환을 통한 온실가스 감축사업</v>
      </c>
      <c r="B159" s="179" t="str">
        <f t="shared" si="5"/>
        <v>인증유효기간 갱신</v>
      </c>
      <c r="C159">
        <v>890</v>
      </c>
      <c r="D159" t="s">
        <v>13406</v>
      </c>
      <c r="E159" t="s">
        <v>368</v>
      </c>
      <c r="F159" t="s">
        <v>2084</v>
      </c>
      <c r="G159" t="s">
        <v>13599</v>
      </c>
      <c r="H159" t="s">
        <v>13600</v>
      </c>
      <c r="I159" t="s">
        <v>6910</v>
      </c>
      <c r="K159" t="s">
        <v>13423</v>
      </c>
      <c r="L159" t="s">
        <v>13424</v>
      </c>
      <c r="M159" t="s">
        <v>1736</v>
      </c>
      <c r="N159" t="s">
        <v>13425</v>
      </c>
      <c r="O159" t="s">
        <v>13426</v>
      </c>
      <c r="P159" t="s">
        <v>799</v>
      </c>
      <c r="Q159" t="s">
        <v>209</v>
      </c>
      <c r="R159" t="s">
        <v>1462</v>
      </c>
      <c r="S159" t="s">
        <v>1228</v>
      </c>
      <c r="T159" t="s">
        <v>2126</v>
      </c>
      <c r="U159" t="s">
        <v>799</v>
      </c>
      <c r="V159" t="s">
        <v>130</v>
      </c>
      <c r="W159" t="s">
        <v>1231</v>
      </c>
      <c r="X159" t="s">
        <v>13601</v>
      </c>
      <c r="Y159" t="s">
        <v>13427</v>
      </c>
      <c r="Z159" t="s">
        <v>418</v>
      </c>
      <c r="AA159" t="s">
        <v>13603</v>
      </c>
      <c r="AC159">
        <v>487</v>
      </c>
      <c r="AD159" t="s">
        <v>2130</v>
      </c>
      <c r="AE159" t="s">
        <v>2130</v>
      </c>
      <c r="AF159" t="s">
        <v>2131</v>
      </c>
      <c r="AG159" t="s">
        <v>368</v>
      </c>
      <c r="AH159" t="s">
        <v>13604</v>
      </c>
      <c r="AI159" t="s">
        <v>13605</v>
      </c>
      <c r="AJ159" t="s">
        <v>13606</v>
      </c>
      <c r="AK159">
        <v>487</v>
      </c>
      <c r="AL159" t="s">
        <v>12832</v>
      </c>
      <c r="AM159" t="s">
        <v>12833</v>
      </c>
      <c r="AN159" t="s">
        <v>953</v>
      </c>
      <c r="AO159" t="s">
        <v>32593</v>
      </c>
      <c r="BM159" s="162"/>
    </row>
    <row r="160" spans="1:65" ht="20.149999999999999" customHeight="1">
      <c r="A160" s="179" t="str">
        <f t="shared" si="4"/>
        <v>㈜고려텍스 외 5개사의 고효율 공기압축기 교체를 통한 온실가스 감축사업</v>
      </c>
      <c r="B160" s="179" t="str">
        <f t="shared" si="5"/>
        <v>협의통보</v>
      </c>
      <c r="C160">
        <v>889</v>
      </c>
      <c r="D160" t="s">
        <v>31695</v>
      </c>
      <c r="E160" t="s">
        <v>7114</v>
      </c>
      <c r="F160" t="s">
        <v>7115</v>
      </c>
      <c r="G160" t="s">
        <v>7114</v>
      </c>
      <c r="H160" t="s">
        <v>12828</v>
      </c>
      <c r="I160" t="s">
        <v>6910</v>
      </c>
      <c r="K160" t="s">
        <v>10574</v>
      </c>
      <c r="L160" t="s">
        <v>12738</v>
      </c>
      <c r="M160" t="s">
        <v>1863</v>
      </c>
      <c r="N160" t="s">
        <v>12739</v>
      </c>
      <c r="O160" t="s">
        <v>12740</v>
      </c>
      <c r="P160" t="s">
        <v>12829</v>
      </c>
      <c r="Q160" t="s">
        <v>215</v>
      </c>
      <c r="R160" t="s">
        <v>2653</v>
      </c>
      <c r="S160" t="s">
        <v>1228</v>
      </c>
      <c r="T160" t="s">
        <v>2126</v>
      </c>
      <c r="U160" t="s">
        <v>12829</v>
      </c>
      <c r="V160" t="s">
        <v>130</v>
      </c>
      <c r="W160" t="s">
        <v>1293</v>
      </c>
      <c r="X160" t="s">
        <v>8963</v>
      </c>
      <c r="Y160" t="s">
        <v>418</v>
      </c>
      <c r="Z160" t="s">
        <v>418</v>
      </c>
      <c r="AA160" t="s">
        <v>12830</v>
      </c>
      <c r="AC160">
        <v>191</v>
      </c>
      <c r="AD160" t="s">
        <v>2130</v>
      </c>
      <c r="AE160" t="s">
        <v>2130</v>
      </c>
      <c r="AF160" t="s">
        <v>2210</v>
      </c>
      <c r="AG160" t="s">
        <v>10703</v>
      </c>
      <c r="AH160" t="s">
        <v>10929</v>
      </c>
      <c r="AI160" t="s">
        <v>12831</v>
      </c>
      <c r="AK160">
        <v>191</v>
      </c>
      <c r="AL160" t="s">
        <v>12832</v>
      </c>
      <c r="AM160" t="s">
        <v>12833</v>
      </c>
      <c r="AN160" t="s">
        <v>953</v>
      </c>
      <c r="AO160" t="s">
        <v>32594</v>
      </c>
      <c r="BM160" s="162"/>
    </row>
    <row r="161" spans="1:65" ht="20.149999999999999" customHeight="1">
      <c r="A161" s="179" t="str">
        <f t="shared" si="4"/>
        <v>우정건설(주) 연료전환(B-C유 → LPG)을 통한 온실가스 배출 감축사업</v>
      </c>
      <c r="B161" s="179" t="str">
        <f t="shared" si="5"/>
        <v>보완2차_보완중</v>
      </c>
      <c r="C161">
        <v>888</v>
      </c>
      <c r="D161" t="s">
        <v>31695</v>
      </c>
      <c r="E161" t="s">
        <v>10879</v>
      </c>
      <c r="F161" t="s">
        <v>10880</v>
      </c>
      <c r="G161" t="s">
        <v>10879</v>
      </c>
      <c r="H161" t="s">
        <v>10881</v>
      </c>
      <c r="I161" t="s">
        <v>6910</v>
      </c>
      <c r="K161" t="s">
        <v>10882</v>
      </c>
      <c r="L161" t="s">
        <v>2526</v>
      </c>
      <c r="M161" t="s">
        <v>1937</v>
      </c>
      <c r="N161" t="s">
        <v>10883</v>
      </c>
      <c r="O161" t="s">
        <v>10884</v>
      </c>
      <c r="P161" t="s">
        <v>10885</v>
      </c>
      <c r="Q161" t="s">
        <v>209</v>
      </c>
      <c r="R161" t="s">
        <v>1462</v>
      </c>
      <c r="S161" t="s">
        <v>1228</v>
      </c>
      <c r="T161" t="s">
        <v>2126</v>
      </c>
      <c r="U161" t="s">
        <v>10885</v>
      </c>
      <c r="V161" t="s">
        <v>130</v>
      </c>
      <c r="W161" t="s">
        <v>1293</v>
      </c>
      <c r="X161" t="s">
        <v>1148</v>
      </c>
      <c r="Y161" t="s">
        <v>418</v>
      </c>
      <c r="Z161" t="s">
        <v>418</v>
      </c>
      <c r="AA161" t="s">
        <v>10886</v>
      </c>
      <c r="AC161">
        <v>180</v>
      </c>
      <c r="AD161" t="s">
        <v>2130</v>
      </c>
      <c r="AE161" t="s">
        <v>2130</v>
      </c>
      <c r="AF161" t="s">
        <v>2131</v>
      </c>
      <c r="AG161" t="s">
        <v>10879</v>
      </c>
      <c r="AH161" t="s">
        <v>12991</v>
      </c>
      <c r="AI161" t="s">
        <v>12992</v>
      </c>
      <c r="AK161">
        <v>180</v>
      </c>
      <c r="AL161" t="s">
        <v>12993</v>
      </c>
      <c r="AM161" t="s">
        <v>12994</v>
      </c>
      <c r="AN161" t="s">
        <v>953</v>
      </c>
      <c r="AO161" t="s">
        <v>32595</v>
      </c>
      <c r="BM161" s="162"/>
    </row>
    <row r="162" spans="1:65" ht="20.149999999999999" customHeight="1">
      <c r="A162" s="179" t="str">
        <f t="shared" si="4"/>
        <v>우광산업(주) 연료전환(B-C유 → LPG)을 통한 온실가스 배출 감축사업</v>
      </c>
      <c r="B162" s="179" t="str">
        <f t="shared" si="5"/>
        <v>보완2차_보완중</v>
      </c>
      <c r="C162">
        <v>887</v>
      </c>
      <c r="D162" t="s">
        <v>31695</v>
      </c>
      <c r="E162" t="s">
        <v>10892</v>
      </c>
      <c r="F162" t="s">
        <v>10893</v>
      </c>
      <c r="G162" t="s">
        <v>10892</v>
      </c>
      <c r="H162" t="s">
        <v>10881</v>
      </c>
      <c r="I162" t="s">
        <v>6910</v>
      </c>
      <c r="K162" t="s">
        <v>10894</v>
      </c>
      <c r="L162" t="s">
        <v>2649</v>
      </c>
      <c r="M162" t="s">
        <v>1937</v>
      </c>
      <c r="N162" t="s">
        <v>10883</v>
      </c>
      <c r="O162" t="s">
        <v>10884</v>
      </c>
      <c r="P162" t="s">
        <v>10895</v>
      </c>
      <c r="Q162" t="s">
        <v>209</v>
      </c>
      <c r="R162" t="s">
        <v>1462</v>
      </c>
      <c r="S162" t="s">
        <v>1228</v>
      </c>
      <c r="T162" t="s">
        <v>2126</v>
      </c>
      <c r="U162" t="s">
        <v>10895</v>
      </c>
      <c r="V162" t="s">
        <v>130</v>
      </c>
      <c r="W162" t="s">
        <v>1293</v>
      </c>
      <c r="X162" t="s">
        <v>1148</v>
      </c>
      <c r="Y162" t="s">
        <v>418</v>
      </c>
      <c r="Z162" t="s">
        <v>418</v>
      </c>
      <c r="AA162" t="s">
        <v>10896</v>
      </c>
      <c r="AC162">
        <v>181</v>
      </c>
      <c r="AD162" t="s">
        <v>2130</v>
      </c>
      <c r="AE162" t="s">
        <v>2130</v>
      </c>
      <c r="AF162" t="s">
        <v>2131</v>
      </c>
      <c r="AG162" t="s">
        <v>10892</v>
      </c>
      <c r="AH162" t="s">
        <v>12995</v>
      </c>
      <c r="AI162" t="s">
        <v>12996</v>
      </c>
      <c r="AK162">
        <v>181</v>
      </c>
      <c r="AL162" t="s">
        <v>12997</v>
      </c>
      <c r="AM162" t="s">
        <v>12998</v>
      </c>
      <c r="AN162" t="s">
        <v>953</v>
      </c>
      <c r="AO162" t="s">
        <v>32596</v>
      </c>
      <c r="BM162" s="162"/>
    </row>
    <row r="163" spans="1:65" ht="20.149999999999999" customHeight="1">
      <c r="A163" s="179" t="str">
        <f t="shared" si="4"/>
        <v>금산환경재생산업(주) 연료전환(B-C유 → LPG)을 통한 온실가스 배출 감축사업</v>
      </c>
      <c r="B163" s="179" t="str">
        <f t="shared" si="5"/>
        <v>보완2차_보완중</v>
      </c>
      <c r="C163">
        <v>886</v>
      </c>
      <c r="D163" t="s">
        <v>31695</v>
      </c>
      <c r="E163" t="s">
        <v>7842</v>
      </c>
      <c r="F163" t="s">
        <v>7843</v>
      </c>
      <c r="G163" t="s">
        <v>7842</v>
      </c>
      <c r="H163" t="s">
        <v>7844</v>
      </c>
      <c r="I163" t="s">
        <v>6910</v>
      </c>
      <c r="K163" t="s">
        <v>7845</v>
      </c>
      <c r="L163" t="s">
        <v>2204</v>
      </c>
      <c r="M163" t="s">
        <v>1483</v>
      </c>
      <c r="N163" t="s">
        <v>2834</v>
      </c>
      <c r="O163" t="s">
        <v>7846</v>
      </c>
      <c r="P163" t="s">
        <v>7847</v>
      </c>
      <c r="Q163" t="s">
        <v>209</v>
      </c>
      <c r="R163" t="s">
        <v>2653</v>
      </c>
      <c r="S163" t="s">
        <v>1228</v>
      </c>
      <c r="T163" t="s">
        <v>2126</v>
      </c>
      <c r="U163" t="s">
        <v>7847</v>
      </c>
      <c r="V163" t="s">
        <v>130</v>
      </c>
      <c r="W163" t="s">
        <v>1231</v>
      </c>
      <c r="X163" t="s">
        <v>7848</v>
      </c>
      <c r="Y163" t="s">
        <v>418</v>
      </c>
      <c r="Z163" t="s">
        <v>418</v>
      </c>
      <c r="AA163" t="s">
        <v>7849</v>
      </c>
      <c r="AC163">
        <v>8</v>
      </c>
      <c r="AD163" t="s">
        <v>2130</v>
      </c>
      <c r="AE163" t="s">
        <v>2130</v>
      </c>
      <c r="AF163" t="s">
        <v>2131</v>
      </c>
      <c r="AG163" t="s">
        <v>7842</v>
      </c>
      <c r="AH163" t="s">
        <v>12951</v>
      </c>
      <c r="AI163" t="s">
        <v>12952</v>
      </c>
      <c r="AK163">
        <v>8</v>
      </c>
      <c r="AL163" t="s">
        <v>12953</v>
      </c>
      <c r="AM163" t="s">
        <v>1152</v>
      </c>
      <c r="AN163" t="s">
        <v>953</v>
      </c>
      <c r="AO163" t="s">
        <v>32597</v>
      </c>
      <c r="BM163" s="162"/>
    </row>
    <row r="164" spans="1:65" ht="20.149999999999999" customHeight="1">
      <c r="A164" s="179" t="str">
        <f t="shared" si="4"/>
        <v>금산환경재생산업(주) 연료전환(B-C유 → LPG)을 통한 온실가스 배출 감축사업</v>
      </c>
      <c r="B164" s="179" t="str">
        <f t="shared" si="5"/>
        <v>보완3차_문서보완중</v>
      </c>
      <c r="C164">
        <v>885</v>
      </c>
      <c r="D164" t="s">
        <v>31695</v>
      </c>
      <c r="E164" t="s">
        <v>7842</v>
      </c>
      <c r="F164" t="s">
        <v>7843</v>
      </c>
      <c r="G164" t="s">
        <v>7842</v>
      </c>
      <c r="H164" t="s">
        <v>7844</v>
      </c>
      <c r="I164" t="s">
        <v>6910</v>
      </c>
      <c r="K164" t="s">
        <v>7845</v>
      </c>
      <c r="L164" t="s">
        <v>2204</v>
      </c>
      <c r="M164" t="s">
        <v>1483</v>
      </c>
      <c r="N164" t="s">
        <v>2834</v>
      </c>
      <c r="O164" t="s">
        <v>7846</v>
      </c>
      <c r="P164" t="s">
        <v>7847</v>
      </c>
      <c r="Q164" t="s">
        <v>209</v>
      </c>
      <c r="R164" t="s">
        <v>1462</v>
      </c>
      <c r="S164" t="s">
        <v>1228</v>
      </c>
      <c r="T164" t="s">
        <v>2126</v>
      </c>
      <c r="U164" t="s">
        <v>7847</v>
      </c>
      <c r="V164" t="s">
        <v>130</v>
      </c>
      <c r="W164" t="s">
        <v>1293</v>
      </c>
      <c r="X164" t="s">
        <v>7848</v>
      </c>
      <c r="Y164" t="s">
        <v>418</v>
      </c>
      <c r="Z164" t="s">
        <v>418</v>
      </c>
      <c r="AA164" t="s">
        <v>7849</v>
      </c>
      <c r="AC164">
        <v>103</v>
      </c>
      <c r="AD164" t="s">
        <v>2130</v>
      </c>
      <c r="AE164" t="s">
        <v>2130</v>
      </c>
      <c r="AF164" t="s">
        <v>2131</v>
      </c>
      <c r="AG164" t="s">
        <v>7850</v>
      </c>
      <c r="AH164" t="s">
        <v>7851</v>
      </c>
      <c r="AI164" t="s">
        <v>7852</v>
      </c>
      <c r="AK164">
        <v>103</v>
      </c>
      <c r="AL164" t="s">
        <v>7853</v>
      </c>
      <c r="AM164" t="s">
        <v>7854</v>
      </c>
      <c r="AN164" t="s">
        <v>953</v>
      </c>
      <c r="AO164" t="s">
        <v>32598</v>
      </c>
      <c r="BM164" s="162"/>
    </row>
    <row r="165" spans="1:65" ht="20.149999999999999" customHeight="1">
      <c r="A165" s="179" t="str">
        <f t="shared" si="4"/>
        <v>대일테크 외 3개사의 인버터 공기압축기 교체를 통한 온실가스 감축사업</v>
      </c>
      <c r="B165" s="179" t="str">
        <f t="shared" si="5"/>
        <v>승인</v>
      </c>
      <c r="C165">
        <v>884</v>
      </c>
      <c r="D165" t="s">
        <v>31695</v>
      </c>
      <c r="E165" t="s">
        <v>228</v>
      </c>
      <c r="F165" t="s">
        <v>9788</v>
      </c>
      <c r="G165" t="s">
        <v>228</v>
      </c>
      <c r="H165" t="s">
        <v>10058</v>
      </c>
      <c r="I165" t="s">
        <v>6910</v>
      </c>
      <c r="K165" t="s">
        <v>12279</v>
      </c>
      <c r="L165" t="s">
        <v>2426</v>
      </c>
      <c r="M165" t="s">
        <v>1863</v>
      </c>
      <c r="N165" t="s">
        <v>9791</v>
      </c>
      <c r="O165" t="s">
        <v>9792</v>
      </c>
      <c r="P165" t="s">
        <v>12861</v>
      </c>
      <c r="Q165" t="s">
        <v>215</v>
      </c>
      <c r="R165" t="s">
        <v>2653</v>
      </c>
      <c r="S165" t="s">
        <v>1228</v>
      </c>
      <c r="T165" t="s">
        <v>2126</v>
      </c>
      <c r="U165" t="s">
        <v>12861</v>
      </c>
      <c r="V165" t="s">
        <v>130</v>
      </c>
      <c r="W165" t="s">
        <v>1293</v>
      </c>
      <c r="X165" t="s">
        <v>6841</v>
      </c>
      <c r="Y165" t="s">
        <v>418</v>
      </c>
      <c r="Z165" t="s">
        <v>418</v>
      </c>
      <c r="AA165" t="s">
        <v>12111</v>
      </c>
      <c r="AC165">
        <v>187</v>
      </c>
      <c r="AD165" t="s">
        <v>2130</v>
      </c>
      <c r="AE165" t="s">
        <v>2130</v>
      </c>
      <c r="AF165" t="s">
        <v>2210</v>
      </c>
      <c r="AG165" t="s">
        <v>12862</v>
      </c>
      <c r="AH165" t="s">
        <v>12863</v>
      </c>
      <c r="AI165" t="s">
        <v>12864</v>
      </c>
      <c r="AJ165" t="s">
        <v>12865</v>
      </c>
      <c r="AK165">
        <v>187</v>
      </c>
      <c r="AL165" t="s">
        <v>12866</v>
      </c>
      <c r="AM165" t="s">
        <v>7854</v>
      </c>
      <c r="AN165" t="s">
        <v>953</v>
      </c>
      <c r="AO165" t="s">
        <v>32599</v>
      </c>
      <c r="BM165" s="162"/>
    </row>
    <row r="166" spans="1:65" ht="20.149999999999999" customHeight="1">
      <c r="A166" s="179" t="str">
        <f t="shared" si="4"/>
        <v>삼우스텐레스(주) 고효율 인버터 PM Motor 공기압축기로 교체 사업</v>
      </c>
      <c r="B166" s="179" t="str">
        <f t="shared" si="5"/>
        <v>보완1차_보완중</v>
      </c>
      <c r="C166">
        <v>883</v>
      </c>
      <c r="D166" t="s">
        <v>31695</v>
      </c>
      <c r="E166" t="s">
        <v>7923</v>
      </c>
      <c r="F166" t="s">
        <v>7924</v>
      </c>
      <c r="G166" t="s">
        <v>13040</v>
      </c>
      <c r="H166" t="s">
        <v>13041</v>
      </c>
      <c r="I166" t="s">
        <v>6910</v>
      </c>
      <c r="K166" t="s">
        <v>7927</v>
      </c>
      <c r="L166" t="s">
        <v>7928</v>
      </c>
      <c r="M166" t="s">
        <v>1736</v>
      </c>
      <c r="N166" t="s">
        <v>7929</v>
      </c>
      <c r="O166" t="s">
        <v>7930</v>
      </c>
      <c r="P166" t="s">
        <v>13042</v>
      </c>
      <c r="Q166" t="s">
        <v>209</v>
      </c>
      <c r="R166" t="s">
        <v>2653</v>
      </c>
      <c r="S166" t="s">
        <v>1228</v>
      </c>
      <c r="T166" t="s">
        <v>2126</v>
      </c>
      <c r="U166" t="s">
        <v>13042</v>
      </c>
      <c r="V166" t="s">
        <v>130</v>
      </c>
      <c r="W166" t="s">
        <v>1293</v>
      </c>
      <c r="X166" t="s">
        <v>1012</v>
      </c>
      <c r="Y166" t="s">
        <v>418</v>
      </c>
      <c r="Z166" t="s">
        <v>418</v>
      </c>
      <c r="AA166" t="s">
        <v>13043</v>
      </c>
      <c r="AC166">
        <v>56</v>
      </c>
      <c r="AD166" t="s">
        <v>2130</v>
      </c>
      <c r="AE166" t="s">
        <v>2130</v>
      </c>
      <c r="AF166" t="s">
        <v>2210</v>
      </c>
      <c r="AG166" t="s">
        <v>13044</v>
      </c>
      <c r="AH166" t="s">
        <v>13045</v>
      </c>
      <c r="AI166" t="s">
        <v>13046</v>
      </c>
      <c r="AK166">
        <v>56</v>
      </c>
      <c r="AL166" t="s">
        <v>13047</v>
      </c>
      <c r="AM166" t="s">
        <v>13048</v>
      </c>
      <c r="AN166" t="s">
        <v>953</v>
      </c>
      <c r="AO166" t="s">
        <v>32600</v>
      </c>
      <c r="BM166" s="162"/>
    </row>
    <row r="167" spans="1:65" ht="20.149999999999999" customHeight="1">
      <c r="A167" s="179" t="str">
        <f t="shared" si="4"/>
        <v>(주)윤성산업개발 버너 연료전환 (B-C유-&gt;LPG) 온실가스 감축사업</v>
      </c>
      <c r="B167" s="179" t="str">
        <f t="shared" si="5"/>
        <v>승인</v>
      </c>
      <c r="C167">
        <v>882</v>
      </c>
      <c r="D167" t="s">
        <v>31695</v>
      </c>
      <c r="E167" t="s">
        <v>10602</v>
      </c>
      <c r="F167" t="s">
        <v>10603</v>
      </c>
      <c r="G167" t="s">
        <v>10604</v>
      </c>
      <c r="H167" t="s">
        <v>10605</v>
      </c>
      <c r="K167" t="s">
        <v>10606</v>
      </c>
      <c r="M167" t="s">
        <v>2703</v>
      </c>
      <c r="N167" t="s">
        <v>10508</v>
      </c>
      <c r="O167" t="s">
        <v>10607</v>
      </c>
      <c r="P167" t="s">
        <v>10608</v>
      </c>
      <c r="Q167" t="s">
        <v>209</v>
      </c>
      <c r="R167" t="s">
        <v>1462</v>
      </c>
      <c r="S167" t="s">
        <v>1228</v>
      </c>
      <c r="T167" t="s">
        <v>2126</v>
      </c>
      <c r="U167" t="s">
        <v>10608</v>
      </c>
      <c r="V167" t="s">
        <v>130</v>
      </c>
      <c r="W167" t="s">
        <v>1293</v>
      </c>
      <c r="X167" t="s">
        <v>8945</v>
      </c>
      <c r="Y167" t="s">
        <v>418</v>
      </c>
      <c r="Z167" t="s">
        <v>418</v>
      </c>
      <c r="AA167" t="s">
        <v>10609</v>
      </c>
      <c r="AC167">
        <v>246</v>
      </c>
      <c r="AD167" t="s">
        <v>2130</v>
      </c>
      <c r="AE167" t="s">
        <v>2130</v>
      </c>
      <c r="AF167" t="s">
        <v>2131</v>
      </c>
      <c r="AG167" t="s">
        <v>10602</v>
      </c>
      <c r="AH167" t="s">
        <v>10610</v>
      </c>
      <c r="AI167" t="s">
        <v>10611</v>
      </c>
      <c r="AJ167" t="s">
        <v>10612</v>
      </c>
      <c r="AK167">
        <v>246</v>
      </c>
      <c r="AL167" t="s">
        <v>10613</v>
      </c>
      <c r="AM167" t="s">
        <v>1153</v>
      </c>
      <c r="AN167" t="s">
        <v>953</v>
      </c>
      <c r="AO167" t="s">
        <v>32601</v>
      </c>
      <c r="BM167" s="162"/>
    </row>
    <row r="168" spans="1:65" ht="20.149999999999999" customHeight="1">
      <c r="A168" s="179" t="str">
        <f t="shared" si="4"/>
        <v>성창기업 고효율 인버터 PM  Motor 공기압축기로 교체 사업</v>
      </c>
      <c r="B168" s="179" t="str">
        <f t="shared" si="5"/>
        <v>승인</v>
      </c>
      <c r="C168">
        <v>881</v>
      </c>
      <c r="D168" t="s">
        <v>31695</v>
      </c>
      <c r="E168" t="s">
        <v>7923</v>
      </c>
      <c r="F168" t="s">
        <v>7924</v>
      </c>
      <c r="G168" t="s">
        <v>12398</v>
      </c>
      <c r="H168" t="s">
        <v>12399</v>
      </c>
      <c r="I168" t="s">
        <v>6910</v>
      </c>
      <c r="K168" t="s">
        <v>7927</v>
      </c>
      <c r="L168" t="s">
        <v>7928</v>
      </c>
      <c r="M168" t="s">
        <v>1736</v>
      </c>
      <c r="N168" t="s">
        <v>7929</v>
      </c>
      <c r="O168" t="s">
        <v>7930</v>
      </c>
      <c r="P168" t="s">
        <v>12400</v>
      </c>
      <c r="Q168" t="s">
        <v>209</v>
      </c>
      <c r="R168" t="s">
        <v>2653</v>
      </c>
      <c r="S168" t="s">
        <v>1228</v>
      </c>
      <c r="T168" t="s">
        <v>2126</v>
      </c>
      <c r="U168" t="s">
        <v>12400</v>
      </c>
      <c r="V168" t="s">
        <v>130</v>
      </c>
      <c r="W168" t="s">
        <v>1293</v>
      </c>
      <c r="X168" t="s">
        <v>11681</v>
      </c>
      <c r="Y168" t="s">
        <v>418</v>
      </c>
      <c r="Z168" t="s">
        <v>418</v>
      </c>
      <c r="AA168" t="s">
        <v>12111</v>
      </c>
      <c r="AC168">
        <v>57</v>
      </c>
      <c r="AD168" t="s">
        <v>2130</v>
      </c>
      <c r="AE168" t="s">
        <v>2130</v>
      </c>
      <c r="AF168" t="s">
        <v>2210</v>
      </c>
      <c r="AG168" t="s">
        <v>12401</v>
      </c>
      <c r="AH168" t="s">
        <v>12402</v>
      </c>
      <c r="AI168" t="s">
        <v>12403</v>
      </c>
      <c r="AJ168" t="s">
        <v>12404</v>
      </c>
      <c r="AK168">
        <v>57</v>
      </c>
      <c r="AL168" t="s">
        <v>12405</v>
      </c>
      <c r="AM168" t="s">
        <v>960</v>
      </c>
      <c r="AN168" t="s">
        <v>953</v>
      </c>
      <c r="AO168" t="s">
        <v>32602</v>
      </c>
      <c r="BM168" s="162"/>
    </row>
    <row r="169" spans="1:65" ht="20.149999999999999" customHeight="1">
      <c r="A169" s="179" t="str">
        <f t="shared" si="4"/>
        <v>일동정밀(주) 고효율 인버터 PM  Motor 공기압축기로 교체 사업</v>
      </c>
      <c r="B169" s="179" t="str">
        <f t="shared" si="5"/>
        <v>승인</v>
      </c>
      <c r="C169">
        <v>880</v>
      </c>
      <c r="D169" t="s">
        <v>31695</v>
      </c>
      <c r="E169" t="s">
        <v>7923</v>
      </c>
      <c r="F169" t="s">
        <v>7924</v>
      </c>
      <c r="G169" t="s">
        <v>12390</v>
      </c>
      <c r="H169" t="s">
        <v>12391</v>
      </c>
      <c r="I169" t="s">
        <v>6910</v>
      </c>
      <c r="K169" t="s">
        <v>7927</v>
      </c>
      <c r="L169" t="s">
        <v>7928</v>
      </c>
      <c r="M169" t="s">
        <v>1736</v>
      </c>
      <c r="N169" t="s">
        <v>7929</v>
      </c>
      <c r="O169" t="s">
        <v>7930</v>
      </c>
      <c r="P169" t="s">
        <v>12392</v>
      </c>
      <c r="Q169" t="s">
        <v>209</v>
      </c>
      <c r="R169" t="s">
        <v>2653</v>
      </c>
      <c r="S169" t="s">
        <v>1228</v>
      </c>
      <c r="T169" t="s">
        <v>2126</v>
      </c>
      <c r="U169" t="s">
        <v>12392</v>
      </c>
      <c r="V169" t="s">
        <v>130</v>
      </c>
      <c r="W169" t="s">
        <v>1293</v>
      </c>
      <c r="X169" t="s">
        <v>1012</v>
      </c>
      <c r="Y169" t="s">
        <v>418</v>
      </c>
      <c r="Z169" t="s">
        <v>418</v>
      </c>
      <c r="AA169" t="s">
        <v>12111</v>
      </c>
      <c r="AC169">
        <v>38</v>
      </c>
      <c r="AD169" t="s">
        <v>2130</v>
      </c>
      <c r="AE169" t="s">
        <v>2130</v>
      </c>
      <c r="AF169" t="s">
        <v>2210</v>
      </c>
      <c r="AG169" t="s">
        <v>12393</v>
      </c>
      <c r="AH169" t="s">
        <v>12394</v>
      </c>
      <c r="AI169" t="s">
        <v>12395</v>
      </c>
      <c r="AJ169" t="s">
        <v>12396</v>
      </c>
      <c r="AK169">
        <v>38</v>
      </c>
      <c r="AL169" t="s">
        <v>12397</v>
      </c>
      <c r="AM169" t="s">
        <v>960</v>
      </c>
      <c r="AN169" t="s">
        <v>953</v>
      </c>
      <c r="AO169" t="s">
        <v>32603</v>
      </c>
      <c r="BM169" s="162"/>
    </row>
    <row r="170" spans="1:65" ht="20.149999999999999" customHeight="1">
      <c r="A170" s="179" t="str">
        <f t="shared" si="4"/>
        <v>㈜중앙벽돌 소성로 연료교체(B-C유→LPG)를 통한 온실가스(CO2) 배출 감축사업</v>
      </c>
      <c r="B170" s="179" t="str">
        <f t="shared" si="5"/>
        <v>승인</v>
      </c>
      <c r="C170">
        <v>879</v>
      </c>
      <c r="D170" t="s">
        <v>31728</v>
      </c>
      <c r="E170" t="s">
        <v>14099</v>
      </c>
      <c r="F170" t="s">
        <v>14100</v>
      </c>
      <c r="G170" t="s">
        <v>14101</v>
      </c>
      <c r="H170" t="s">
        <v>14102</v>
      </c>
      <c r="I170" t="s">
        <v>6910</v>
      </c>
      <c r="K170" t="s">
        <v>14103</v>
      </c>
      <c r="L170" t="s">
        <v>2554</v>
      </c>
      <c r="M170" t="s">
        <v>1863</v>
      </c>
      <c r="N170" t="s">
        <v>32604</v>
      </c>
      <c r="O170" t="s">
        <v>2401</v>
      </c>
      <c r="P170" t="s">
        <v>14104</v>
      </c>
      <c r="Q170" t="s">
        <v>209</v>
      </c>
      <c r="R170" t="s">
        <v>1462</v>
      </c>
      <c r="S170" t="s">
        <v>1228</v>
      </c>
      <c r="T170" t="s">
        <v>2126</v>
      </c>
      <c r="U170" t="s">
        <v>14104</v>
      </c>
      <c r="V170" t="s">
        <v>130</v>
      </c>
      <c r="W170" t="s">
        <v>1293</v>
      </c>
      <c r="X170" t="s">
        <v>1139</v>
      </c>
      <c r="Y170" t="s">
        <v>418</v>
      </c>
      <c r="Z170" t="s">
        <v>13413</v>
      </c>
      <c r="AA170" t="s">
        <v>14105</v>
      </c>
      <c r="AC170">
        <v>778</v>
      </c>
      <c r="AD170" t="s">
        <v>2130</v>
      </c>
      <c r="AE170" t="s">
        <v>2130</v>
      </c>
      <c r="AF170" t="s">
        <v>2131</v>
      </c>
      <c r="AG170" t="s">
        <v>14106</v>
      </c>
      <c r="AH170" t="s">
        <v>14107</v>
      </c>
      <c r="AI170" t="s">
        <v>14108</v>
      </c>
      <c r="AJ170" t="s">
        <v>14109</v>
      </c>
      <c r="AK170">
        <v>778</v>
      </c>
      <c r="AL170" t="s">
        <v>14110</v>
      </c>
      <c r="AM170" t="s">
        <v>960</v>
      </c>
      <c r="AN170" t="s">
        <v>953</v>
      </c>
      <c r="AO170" t="s">
        <v>32605</v>
      </c>
      <c r="BM170" s="162"/>
    </row>
    <row r="171" spans="1:65" ht="20.149999999999999" customHeight="1">
      <c r="A171" s="179" t="str">
        <f t="shared" si="4"/>
        <v>2017년 호남권역 기존 심야전기 보일러의 축열식 히트펌프 보일러 교체를 통한 온실가스 묶음 감축 사업</v>
      </c>
      <c r="B171" s="179" t="str">
        <f t="shared" si="5"/>
        <v>승인</v>
      </c>
      <c r="C171">
        <v>878</v>
      </c>
      <c r="D171" t="s">
        <v>31695</v>
      </c>
      <c r="E171" t="s">
        <v>366</v>
      </c>
      <c r="F171" t="s">
        <v>7721</v>
      </c>
      <c r="G171" t="s">
        <v>11641</v>
      </c>
      <c r="H171" t="s">
        <v>12174</v>
      </c>
      <c r="I171" t="s">
        <v>6910</v>
      </c>
      <c r="K171" t="s">
        <v>7723</v>
      </c>
      <c r="L171" t="s">
        <v>7724</v>
      </c>
      <c r="M171" t="s">
        <v>1736</v>
      </c>
      <c r="N171" t="s">
        <v>7725</v>
      </c>
      <c r="O171" t="s">
        <v>7726</v>
      </c>
      <c r="P171" t="s">
        <v>12175</v>
      </c>
      <c r="Q171" t="s">
        <v>215</v>
      </c>
      <c r="R171" t="s">
        <v>1462</v>
      </c>
      <c r="S171" t="s">
        <v>1228</v>
      </c>
      <c r="T171" t="s">
        <v>2126</v>
      </c>
      <c r="U171" t="s">
        <v>12175</v>
      </c>
      <c r="V171" t="s">
        <v>130</v>
      </c>
      <c r="W171" t="s">
        <v>1293</v>
      </c>
      <c r="X171" t="s">
        <v>12176</v>
      </c>
      <c r="Y171" t="s">
        <v>418</v>
      </c>
      <c r="Z171" t="s">
        <v>418</v>
      </c>
      <c r="AA171" t="s">
        <v>12177</v>
      </c>
      <c r="AC171">
        <v>2637</v>
      </c>
      <c r="AD171" t="s">
        <v>2130</v>
      </c>
      <c r="AE171" t="s">
        <v>2130</v>
      </c>
      <c r="AF171" t="s">
        <v>7730</v>
      </c>
      <c r="AG171" t="s">
        <v>366</v>
      </c>
      <c r="AH171" t="s">
        <v>12178</v>
      </c>
      <c r="AI171" t="s">
        <v>12179</v>
      </c>
      <c r="AJ171" t="s">
        <v>12180</v>
      </c>
      <c r="AK171">
        <v>2637</v>
      </c>
      <c r="AL171" t="s">
        <v>12159</v>
      </c>
      <c r="AM171" t="s">
        <v>960</v>
      </c>
      <c r="AN171" t="s">
        <v>953</v>
      </c>
      <c r="AO171" t="s">
        <v>32606</v>
      </c>
      <c r="BM171" s="162"/>
    </row>
    <row r="172" spans="1:65" ht="20.149999999999999" customHeight="1">
      <c r="A172" s="179" t="str">
        <f t="shared" si="4"/>
        <v>2017년 중부권역 기존 심야전기 보일러의 축열식 히트펌프 보일러 교체를 통한 온실가스 묶음 감축 사업</v>
      </c>
      <c r="B172" s="179" t="str">
        <f t="shared" si="5"/>
        <v>승인</v>
      </c>
      <c r="C172">
        <v>877</v>
      </c>
      <c r="D172" t="s">
        <v>31695</v>
      </c>
      <c r="E172" t="s">
        <v>366</v>
      </c>
      <c r="F172" t="s">
        <v>7721</v>
      </c>
      <c r="G172" t="s">
        <v>11641</v>
      </c>
      <c r="H172" t="s">
        <v>12167</v>
      </c>
      <c r="I172" t="s">
        <v>6910</v>
      </c>
      <c r="K172" t="s">
        <v>7723</v>
      </c>
      <c r="L172" t="s">
        <v>7724</v>
      </c>
      <c r="M172" t="s">
        <v>1736</v>
      </c>
      <c r="N172" t="s">
        <v>7725</v>
      </c>
      <c r="O172" t="s">
        <v>7726</v>
      </c>
      <c r="P172" t="s">
        <v>12168</v>
      </c>
      <c r="Q172" t="s">
        <v>215</v>
      </c>
      <c r="R172" t="s">
        <v>1462</v>
      </c>
      <c r="S172" t="s">
        <v>1228</v>
      </c>
      <c r="T172" t="s">
        <v>2126</v>
      </c>
      <c r="U172" t="s">
        <v>12168</v>
      </c>
      <c r="V172" t="s">
        <v>130</v>
      </c>
      <c r="W172" t="s">
        <v>1293</v>
      </c>
      <c r="X172" t="s">
        <v>12169</v>
      </c>
      <c r="Y172" t="s">
        <v>418</v>
      </c>
      <c r="Z172" t="s">
        <v>418</v>
      </c>
      <c r="AA172" t="s">
        <v>12170</v>
      </c>
      <c r="AC172">
        <v>4722</v>
      </c>
      <c r="AD172" t="s">
        <v>2130</v>
      </c>
      <c r="AE172" t="s">
        <v>2130</v>
      </c>
      <c r="AF172" t="s">
        <v>7730</v>
      </c>
      <c r="AG172" t="s">
        <v>366</v>
      </c>
      <c r="AH172" t="s">
        <v>12171</v>
      </c>
      <c r="AI172" t="s">
        <v>12172</v>
      </c>
      <c r="AJ172" t="s">
        <v>12173</v>
      </c>
      <c r="AK172">
        <v>4722</v>
      </c>
      <c r="AL172" t="s">
        <v>12159</v>
      </c>
      <c r="AM172" t="s">
        <v>960</v>
      </c>
      <c r="AN172" t="s">
        <v>953</v>
      </c>
      <c r="AO172" t="s">
        <v>32607</v>
      </c>
      <c r="BM172" s="162"/>
    </row>
    <row r="173" spans="1:65" ht="20.149999999999999" customHeight="1">
      <c r="A173" s="179" t="str">
        <f t="shared" si="4"/>
        <v>2017년 영남권역 기존 심야전기 보일러의 축열식 히트펌프 보일러 교체를 통한 온실가스 묶음 감축 사업</v>
      </c>
      <c r="B173" s="179" t="str">
        <f t="shared" si="5"/>
        <v>승인</v>
      </c>
      <c r="C173">
        <v>876</v>
      </c>
      <c r="D173" t="s">
        <v>31695</v>
      </c>
      <c r="E173" t="s">
        <v>366</v>
      </c>
      <c r="F173" t="s">
        <v>7721</v>
      </c>
      <c r="G173" t="s">
        <v>11641</v>
      </c>
      <c r="H173" t="s">
        <v>12199</v>
      </c>
      <c r="I173" t="s">
        <v>6910</v>
      </c>
      <c r="K173" t="s">
        <v>7723</v>
      </c>
      <c r="L173" t="s">
        <v>7724</v>
      </c>
      <c r="M173" t="s">
        <v>1736</v>
      </c>
      <c r="N173" t="s">
        <v>7725</v>
      </c>
      <c r="O173" t="s">
        <v>7726</v>
      </c>
      <c r="P173" t="s">
        <v>12200</v>
      </c>
      <c r="Q173" t="s">
        <v>215</v>
      </c>
      <c r="R173" t="s">
        <v>1462</v>
      </c>
      <c r="S173" t="s">
        <v>1228</v>
      </c>
      <c r="T173" t="s">
        <v>2126</v>
      </c>
      <c r="U173" t="s">
        <v>12200</v>
      </c>
      <c r="V173" t="s">
        <v>130</v>
      </c>
      <c r="W173" t="s">
        <v>1293</v>
      </c>
      <c r="X173" t="s">
        <v>12201</v>
      </c>
      <c r="Y173" t="s">
        <v>418</v>
      </c>
      <c r="Z173" t="s">
        <v>418</v>
      </c>
      <c r="AA173" t="s">
        <v>12202</v>
      </c>
      <c r="AC173">
        <v>3901</v>
      </c>
      <c r="AD173" t="s">
        <v>2130</v>
      </c>
      <c r="AE173" t="s">
        <v>2130</v>
      </c>
      <c r="AF173" t="s">
        <v>7730</v>
      </c>
      <c r="AG173" t="s">
        <v>366</v>
      </c>
      <c r="AH173" t="s">
        <v>12203</v>
      </c>
      <c r="AI173" t="s">
        <v>12204</v>
      </c>
      <c r="AJ173" t="s">
        <v>12205</v>
      </c>
      <c r="AK173">
        <v>3901</v>
      </c>
      <c r="AL173" t="s">
        <v>12159</v>
      </c>
      <c r="AM173" t="s">
        <v>960</v>
      </c>
      <c r="AN173" t="s">
        <v>953</v>
      </c>
      <c r="AO173" t="s">
        <v>32608</v>
      </c>
      <c r="BM173" s="162"/>
    </row>
    <row r="174" spans="1:65" ht="20.149999999999999" customHeight="1">
      <c r="A174" s="179" t="str">
        <f t="shared" si="4"/>
        <v>2017년 수도권역 기존 심야전기 보일러의 축열식 히트펌프 보일러 교체를 통한 온실가스 묶음 감축 사업</v>
      </c>
      <c r="B174" s="179" t="str">
        <f t="shared" si="5"/>
        <v>승인</v>
      </c>
      <c r="C174">
        <v>875</v>
      </c>
      <c r="D174" t="s">
        <v>31695</v>
      </c>
      <c r="E174" t="s">
        <v>366</v>
      </c>
      <c r="F174" t="s">
        <v>7721</v>
      </c>
      <c r="G174" t="s">
        <v>11641</v>
      </c>
      <c r="H174" t="s">
        <v>12160</v>
      </c>
      <c r="I174" t="s">
        <v>6910</v>
      </c>
      <c r="K174" t="s">
        <v>7723</v>
      </c>
      <c r="L174" t="s">
        <v>7724</v>
      </c>
      <c r="M174" t="s">
        <v>1736</v>
      </c>
      <c r="N174" t="s">
        <v>7725</v>
      </c>
      <c r="O174" t="s">
        <v>7726</v>
      </c>
      <c r="P174" t="s">
        <v>12161</v>
      </c>
      <c r="Q174" t="s">
        <v>215</v>
      </c>
      <c r="R174" t="s">
        <v>1462</v>
      </c>
      <c r="S174" t="s">
        <v>1228</v>
      </c>
      <c r="T174" t="s">
        <v>2126</v>
      </c>
      <c r="U174" t="s">
        <v>12161</v>
      </c>
      <c r="V174" t="s">
        <v>130</v>
      </c>
      <c r="W174" t="s">
        <v>1293</v>
      </c>
      <c r="X174" t="s">
        <v>12162</v>
      </c>
      <c r="Y174" t="s">
        <v>418</v>
      </c>
      <c r="Z174" t="s">
        <v>418</v>
      </c>
      <c r="AA174" t="s">
        <v>12163</v>
      </c>
      <c r="AC174">
        <v>3184</v>
      </c>
      <c r="AD174" t="s">
        <v>2130</v>
      </c>
      <c r="AE174" t="s">
        <v>2130</v>
      </c>
      <c r="AF174" t="s">
        <v>7730</v>
      </c>
      <c r="AG174" t="s">
        <v>366</v>
      </c>
      <c r="AH174" t="s">
        <v>12164</v>
      </c>
      <c r="AI174" t="s">
        <v>12165</v>
      </c>
      <c r="AJ174" t="s">
        <v>12166</v>
      </c>
      <c r="AK174">
        <v>3184</v>
      </c>
      <c r="AL174" t="s">
        <v>12159</v>
      </c>
      <c r="AM174" t="s">
        <v>960</v>
      </c>
      <c r="AN174" t="s">
        <v>953</v>
      </c>
      <c r="AO174" t="s">
        <v>32609</v>
      </c>
      <c r="BM174" s="162"/>
    </row>
    <row r="175" spans="1:65" ht="20.149999999999999" customHeight="1">
      <c r="A175" s="179" t="str">
        <f t="shared" si="4"/>
        <v>2017년 경기남부권역 기존 심야전기 보일러의 축열식 히트펌프 보일러 교체를 통한 온실가스 묶음 감축사업</v>
      </c>
      <c r="B175" s="179" t="str">
        <f t="shared" si="5"/>
        <v>승인</v>
      </c>
      <c r="C175">
        <v>874</v>
      </c>
      <c r="D175" t="s">
        <v>31695</v>
      </c>
      <c r="E175" t="s">
        <v>366</v>
      </c>
      <c r="F175" t="s">
        <v>7721</v>
      </c>
      <c r="G175" t="s">
        <v>11641</v>
      </c>
      <c r="H175" t="s">
        <v>12152</v>
      </c>
      <c r="I175" t="s">
        <v>6910</v>
      </c>
      <c r="K175" t="s">
        <v>7723</v>
      </c>
      <c r="L175" t="s">
        <v>7724</v>
      </c>
      <c r="M175" t="s">
        <v>1736</v>
      </c>
      <c r="N175" t="s">
        <v>7725</v>
      </c>
      <c r="O175" t="s">
        <v>7726</v>
      </c>
      <c r="P175" t="s">
        <v>12153</v>
      </c>
      <c r="Q175" t="s">
        <v>215</v>
      </c>
      <c r="R175" t="s">
        <v>1462</v>
      </c>
      <c r="S175" t="s">
        <v>1228</v>
      </c>
      <c r="T175" t="s">
        <v>2126</v>
      </c>
      <c r="U175" t="s">
        <v>12153</v>
      </c>
      <c r="V175" t="s">
        <v>130</v>
      </c>
      <c r="W175" t="s">
        <v>1293</v>
      </c>
      <c r="X175" t="s">
        <v>12154</v>
      </c>
      <c r="Y175" t="s">
        <v>418</v>
      </c>
      <c r="Z175" t="s">
        <v>418</v>
      </c>
      <c r="AA175" t="s">
        <v>12155</v>
      </c>
      <c r="AC175">
        <v>2222</v>
      </c>
      <c r="AD175" t="s">
        <v>2130</v>
      </c>
      <c r="AE175" t="s">
        <v>2130</v>
      </c>
      <c r="AF175" t="s">
        <v>7730</v>
      </c>
      <c r="AG175" t="s">
        <v>366</v>
      </c>
      <c r="AH175" t="s">
        <v>12156</v>
      </c>
      <c r="AI175" t="s">
        <v>12157</v>
      </c>
      <c r="AJ175" t="s">
        <v>12158</v>
      </c>
      <c r="AK175">
        <v>2222</v>
      </c>
      <c r="AL175" t="s">
        <v>12159</v>
      </c>
      <c r="AM175" t="s">
        <v>960</v>
      </c>
      <c r="AN175" t="s">
        <v>953</v>
      </c>
      <c r="AO175" t="s">
        <v>32610</v>
      </c>
      <c r="BM175" s="162"/>
    </row>
    <row r="176" spans="1:65" ht="20.149999999999999" customHeight="1">
      <c r="A176" s="179" t="str">
        <f t="shared" si="4"/>
        <v>(주)동산테크 외 3개사의 고효율 공기압축기 교체를 통한 온실가스 감축사업</v>
      </c>
      <c r="B176" s="179" t="str">
        <f t="shared" si="5"/>
        <v>승인</v>
      </c>
      <c r="C176">
        <v>873</v>
      </c>
      <c r="D176" t="s">
        <v>31695</v>
      </c>
      <c r="E176" t="s">
        <v>228</v>
      </c>
      <c r="F176" t="s">
        <v>9788</v>
      </c>
      <c r="G176" t="s">
        <v>228</v>
      </c>
      <c r="H176" t="s">
        <v>10080</v>
      </c>
      <c r="K176" t="s">
        <v>9790</v>
      </c>
      <c r="L176" t="s">
        <v>3135</v>
      </c>
      <c r="M176" t="s">
        <v>2703</v>
      </c>
      <c r="N176" t="s">
        <v>9791</v>
      </c>
      <c r="O176" t="s">
        <v>12231</v>
      </c>
      <c r="P176" t="s">
        <v>12772</v>
      </c>
      <c r="Q176" t="s">
        <v>215</v>
      </c>
      <c r="R176" t="s">
        <v>2653</v>
      </c>
      <c r="S176" t="s">
        <v>1228</v>
      </c>
      <c r="T176" t="s">
        <v>2126</v>
      </c>
      <c r="U176" t="s">
        <v>12772</v>
      </c>
      <c r="V176" t="s">
        <v>130</v>
      </c>
      <c r="W176" t="s">
        <v>1293</v>
      </c>
      <c r="X176" t="s">
        <v>12773</v>
      </c>
      <c r="Y176" t="s">
        <v>418</v>
      </c>
      <c r="Z176" t="s">
        <v>418</v>
      </c>
      <c r="AA176" t="s">
        <v>12757</v>
      </c>
      <c r="AC176">
        <v>236</v>
      </c>
      <c r="AD176" t="s">
        <v>2130</v>
      </c>
      <c r="AE176" t="s">
        <v>2130</v>
      </c>
      <c r="AF176" t="s">
        <v>2210</v>
      </c>
      <c r="AG176" t="s">
        <v>12774</v>
      </c>
      <c r="AH176" t="s">
        <v>12775</v>
      </c>
      <c r="AI176" t="s">
        <v>12776</v>
      </c>
      <c r="AJ176" t="s">
        <v>12777</v>
      </c>
      <c r="AK176">
        <v>236</v>
      </c>
      <c r="AL176" t="s">
        <v>12778</v>
      </c>
      <c r="AM176" t="s">
        <v>12779</v>
      </c>
      <c r="AN176" t="s">
        <v>953</v>
      </c>
      <c r="AO176" t="s">
        <v>32611</v>
      </c>
      <c r="BM176" s="162"/>
    </row>
    <row r="177" spans="1:65" ht="20.149999999999999" customHeight="1">
      <c r="A177" s="179" t="str">
        <f t="shared" si="4"/>
        <v>(주)영엽 외 2개사의 고효율 공기압축기 교체를 통한 온실가스 감축사업</v>
      </c>
      <c r="B177" s="179" t="str">
        <f t="shared" si="5"/>
        <v>승인</v>
      </c>
      <c r="C177">
        <v>872</v>
      </c>
      <c r="D177" t="s">
        <v>31695</v>
      </c>
      <c r="E177" t="s">
        <v>228</v>
      </c>
      <c r="F177" t="s">
        <v>9788</v>
      </c>
      <c r="G177" t="s">
        <v>228</v>
      </c>
      <c r="H177" t="s">
        <v>10058</v>
      </c>
      <c r="K177" t="s">
        <v>9790</v>
      </c>
      <c r="L177" t="s">
        <v>3135</v>
      </c>
      <c r="M177" t="s">
        <v>2703</v>
      </c>
      <c r="N177" t="s">
        <v>9791</v>
      </c>
      <c r="O177" t="s">
        <v>12231</v>
      </c>
      <c r="P177" t="s">
        <v>12800</v>
      </c>
      <c r="Q177" t="s">
        <v>215</v>
      </c>
      <c r="R177" t="s">
        <v>2653</v>
      </c>
      <c r="S177" t="s">
        <v>1228</v>
      </c>
      <c r="T177" t="s">
        <v>2126</v>
      </c>
      <c r="U177" t="s">
        <v>12800</v>
      </c>
      <c r="V177" t="s">
        <v>130</v>
      </c>
      <c r="W177" t="s">
        <v>1293</v>
      </c>
      <c r="X177" t="s">
        <v>12801</v>
      </c>
      <c r="Y177" t="s">
        <v>418</v>
      </c>
      <c r="Z177" t="s">
        <v>418</v>
      </c>
      <c r="AA177" t="s">
        <v>12757</v>
      </c>
      <c r="AC177">
        <v>250</v>
      </c>
      <c r="AD177" t="s">
        <v>2130</v>
      </c>
      <c r="AE177" t="s">
        <v>2130</v>
      </c>
      <c r="AF177" t="s">
        <v>2210</v>
      </c>
      <c r="AG177" t="s">
        <v>12802</v>
      </c>
      <c r="AH177" t="s">
        <v>12803</v>
      </c>
      <c r="AI177" t="s">
        <v>12804</v>
      </c>
      <c r="AJ177" t="s">
        <v>12805</v>
      </c>
      <c r="AK177">
        <v>250</v>
      </c>
      <c r="AL177" t="s">
        <v>12778</v>
      </c>
      <c r="AM177" t="s">
        <v>12779</v>
      </c>
      <c r="AN177" t="s">
        <v>953</v>
      </c>
      <c r="AO177" t="s">
        <v>32612</v>
      </c>
      <c r="BM177" s="162"/>
    </row>
    <row r="178" spans="1:65" ht="20.149999999999999" customHeight="1">
      <c r="A178" s="179" t="str">
        <f t="shared" si="4"/>
        <v>(주)신영금형 고효율 인버터 PM  Motor 공기압축기로 교체 사업</v>
      </c>
      <c r="B178" s="179" t="str">
        <f t="shared" si="5"/>
        <v>보완1차_보완중</v>
      </c>
      <c r="C178">
        <v>871</v>
      </c>
      <c r="D178" t="s">
        <v>31695</v>
      </c>
      <c r="E178" t="s">
        <v>7923</v>
      </c>
      <c r="F178" t="s">
        <v>7924</v>
      </c>
      <c r="G178" t="s">
        <v>13064</v>
      </c>
      <c r="H178" t="s">
        <v>13065</v>
      </c>
      <c r="I178" t="s">
        <v>6910</v>
      </c>
      <c r="K178" t="s">
        <v>7927</v>
      </c>
      <c r="L178" t="s">
        <v>7928</v>
      </c>
      <c r="M178" t="s">
        <v>1736</v>
      </c>
      <c r="N178" t="s">
        <v>7929</v>
      </c>
      <c r="O178" t="s">
        <v>7930</v>
      </c>
      <c r="P178" t="s">
        <v>13066</v>
      </c>
      <c r="Q178" t="s">
        <v>209</v>
      </c>
      <c r="R178" t="s">
        <v>2653</v>
      </c>
      <c r="S178" t="s">
        <v>1228</v>
      </c>
      <c r="T178" t="s">
        <v>2126</v>
      </c>
      <c r="U178" t="s">
        <v>13066</v>
      </c>
      <c r="V178" t="s">
        <v>130</v>
      </c>
      <c r="W178" t="s">
        <v>1293</v>
      </c>
      <c r="X178" t="s">
        <v>13067</v>
      </c>
      <c r="Y178" t="s">
        <v>418</v>
      </c>
      <c r="Z178" t="s">
        <v>418</v>
      </c>
      <c r="AA178" t="s">
        <v>13068</v>
      </c>
      <c r="AC178">
        <v>77</v>
      </c>
      <c r="AD178" t="s">
        <v>2130</v>
      </c>
      <c r="AE178" t="s">
        <v>2130</v>
      </c>
      <c r="AF178" t="s">
        <v>2210</v>
      </c>
      <c r="AG178" t="s">
        <v>13069</v>
      </c>
      <c r="AH178" t="s">
        <v>13070</v>
      </c>
      <c r="AI178" t="s">
        <v>13071</v>
      </c>
      <c r="AK178">
        <v>77</v>
      </c>
      <c r="AL178" t="s">
        <v>13072</v>
      </c>
      <c r="AM178" t="s">
        <v>12779</v>
      </c>
      <c r="AN178" t="s">
        <v>953</v>
      </c>
      <c r="AO178" t="s">
        <v>32613</v>
      </c>
      <c r="BM178" s="162"/>
    </row>
    <row r="179" spans="1:65" ht="20.149999999999999" customHeight="1">
      <c r="A179" s="179" t="str">
        <f t="shared" si="4"/>
        <v>(주)창조아스콘 연료전환(정제유→LPG) 온실가스 감축사업</v>
      </c>
      <c r="B179" s="179" t="str">
        <f t="shared" si="5"/>
        <v>보완3차_문서보완중</v>
      </c>
      <c r="C179">
        <v>870</v>
      </c>
      <c r="D179" t="s">
        <v>31695</v>
      </c>
      <c r="E179" t="s">
        <v>11651</v>
      </c>
      <c r="F179" t="s">
        <v>11652</v>
      </c>
      <c r="G179" t="s">
        <v>11651</v>
      </c>
      <c r="H179" t="s">
        <v>11653</v>
      </c>
      <c r="I179" t="s">
        <v>6910</v>
      </c>
      <c r="K179" t="s">
        <v>11654</v>
      </c>
      <c r="L179" t="s">
        <v>2204</v>
      </c>
      <c r="M179" t="s">
        <v>1736</v>
      </c>
      <c r="N179" t="s">
        <v>11655</v>
      </c>
      <c r="O179" t="s">
        <v>11656</v>
      </c>
      <c r="P179" t="s">
        <v>11657</v>
      </c>
      <c r="Q179" t="s">
        <v>209</v>
      </c>
      <c r="R179" t="s">
        <v>2653</v>
      </c>
      <c r="S179" t="s">
        <v>1228</v>
      </c>
      <c r="T179" t="s">
        <v>2126</v>
      </c>
      <c r="U179" t="s">
        <v>11657</v>
      </c>
      <c r="V179" t="s">
        <v>130</v>
      </c>
      <c r="W179" t="s">
        <v>1293</v>
      </c>
      <c r="X179" t="s">
        <v>10928</v>
      </c>
      <c r="Y179" t="s">
        <v>418</v>
      </c>
      <c r="Z179" t="s">
        <v>418</v>
      </c>
      <c r="AA179" t="s">
        <v>11658</v>
      </c>
      <c r="AC179">
        <v>85</v>
      </c>
      <c r="AD179" t="s">
        <v>2130</v>
      </c>
      <c r="AE179" t="s">
        <v>2130</v>
      </c>
      <c r="AF179" t="s">
        <v>2131</v>
      </c>
      <c r="AG179" t="s">
        <v>11659</v>
      </c>
      <c r="AH179" t="s">
        <v>11660</v>
      </c>
      <c r="AI179" t="s">
        <v>11661</v>
      </c>
      <c r="AK179">
        <v>85</v>
      </c>
      <c r="AL179" t="s">
        <v>11662</v>
      </c>
      <c r="AM179" t="s">
        <v>11663</v>
      </c>
      <c r="AN179" t="s">
        <v>953</v>
      </c>
      <c r="AO179" t="s">
        <v>32614</v>
      </c>
      <c r="BM179" s="162"/>
    </row>
    <row r="180" spans="1:65" ht="20.149999999999999" customHeight="1">
      <c r="A180" s="179" t="str">
        <f t="shared" si="4"/>
        <v>(주)큐텔 고효율 2단 인버터 PM  Motor 공기압축기로 교체 사업</v>
      </c>
      <c r="B180" s="179" t="str">
        <f t="shared" si="5"/>
        <v>보완1차_보완중</v>
      </c>
      <c r="C180">
        <v>869</v>
      </c>
      <c r="D180" t="s">
        <v>31695</v>
      </c>
      <c r="E180" t="s">
        <v>7923</v>
      </c>
      <c r="F180" t="s">
        <v>7924</v>
      </c>
      <c r="G180" t="s">
        <v>13006</v>
      </c>
      <c r="H180" t="s">
        <v>13007</v>
      </c>
      <c r="I180" t="s">
        <v>6910</v>
      </c>
      <c r="K180" t="s">
        <v>7927</v>
      </c>
      <c r="L180" t="s">
        <v>7928</v>
      </c>
      <c r="M180" t="s">
        <v>1736</v>
      </c>
      <c r="N180" t="s">
        <v>7929</v>
      </c>
      <c r="O180" t="s">
        <v>7930</v>
      </c>
      <c r="P180" t="s">
        <v>13008</v>
      </c>
      <c r="Q180" t="s">
        <v>209</v>
      </c>
      <c r="R180" t="s">
        <v>2653</v>
      </c>
      <c r="S180" t="s">
        <v>1228</v>
      </c>
      <c r="T180" t="s">
        <v>2126</v>
      </c>
      <c r="U180" t="s">
        <v>13008</v>
      </c>
      <c r="V180" t="s">
        <v>130</v>
      </c>
      <c r="W180" t="s">
        <v>1293</v>
      </c>
      <c r="X180" t="s">
        <v>10810</v>
      </c>
      <c r="Y180" t="s">
        <v>418</v>
      </c>
      <c r="Z180" t="s">
        <v>418</v>
      </c>
      <c r="AA180" t="s">
        <v>13009</v>
      </c>
      <c r="AC180">
        <v>96</v>
      </c>
      <c r="AD180" t="s">
        <v>2130</v>
      </c>
      <c r="AE180" t="s">
        <v>2130</v>
      </c>
      <c r="AF180" t="s">
        <v>2210</v>
      </c>
      <c r="AG180" t="s">
        <v>13010</v>
      </c>
      <c r="AH180" t="s">
        <v>13011</v>
      </c>
      <c r="AI180" t="s">
        <v>13012</v>
      </c>
      <c r="AK180">
        <v>96</v>
      </c>
      <c r="AL180" t="s">
        <v>12966</v>
      </c>
      <c r="AM180" t="s">
        <v>1030</v>
      </c>
      <c r="AN180" t="s">
        <v>953</v>
      </c>
      <c r="AO180" t="s">
        <v>32615</v>
      </c>
      <c r="BM180" s="162"/>
    </row>
    <row r="181" spans="1:65" ht="20.149999999999999" customHeight="1">
      <c r="A181" s="179" t="str">
        <f t="shared" si="4"/>
        <v>주식회사 대원아스콘 연료전주식회사 대원아스콘 연료전환(정제유→ LPG)을 통한 온실가스 배출 감축사업</v>
      </c>
      <c r="B181" s="179" t="str">
        <f t="shared" si="5"/>
        <v>보완3차_문서보완중</v>
      </c>
      <c r="C181">
        <v>868</v>
      </c>
      <c r="D181" t="s">
        <v>31695</v>
      </c>
      <c r="E181" t="s">
        <v>12564</v>
      </c>
      <c r="F181" t="s">
        <v>12565</v>
      </c>
      <c r="G181" t="s">
        <v>12564</v>
      </c>
      <c r="H181" t="s">
        <v>12566</v>
      </c>
      <c r="I181" t="s">
        <v>6910</v>
      </c>
      <c r="K181" t="s">
        <v>12567</v>
      </c>
      <c r="L181" t="s">
        <v>2833</v>
      </c>
      <c r="M181" t="s">
        <v>1736</v>
      </c>
      <c r="N181" t="s">
        <v>12568</v>
      </c>
      <c r="O181" t="s">
        <v>3005</v>
      </c>
      <c r="P181" t="s">
        <v>12569</v>
      </c>
      <c r="Q181" t="s">
        <v>209</v>
      </c>
      <c r="R181" t="s">
        <v>1462</v>
      </c>
      <c r="S181" t="s">
        <v>1228</v>
      </c>
      <c r="T181" t="s">
        <v>2126</v>
      </c>
      <c r="U181" t="s">
        <v>12569</v>
      </c>
      <c r="V181" t="s">
        <v>130</v>
      </c>
      <c r="W181" t="s">
        <v>1293</v>
      </c>
      <c r="X181" t="s">
        <v>4140</v>
      </c>
      <c r="Y181" t="s">
        <v>418</v>
      </c>
      <c r="Z181" t="s">
        <v>418</v>
      </c>
      <c r="AA181" t="s">
        <v>12570</v>
      </c>
      <c r="AC181">
        <v>181</v>
      </c>
      <c r="AD181" t="s">
        <v>2130</v>
      </c>
      <c r="AE181" t="s">
        <v>2130</v>
      </c>
      <c r="AF181" t="s">
        <v>2131</v>
      </c>
      <c r="AG181" t="s">
        <v>12571</v>
      </c>
      <c r="AH181" t="s">
        <v>12572</v>
      </c>
      <c r="AI181" t="s">
        <v>12573</v>
      </c>
      <c r="AK181">
        <v>181</v>
      </c>
      <c r="AL181" t="s">
        <v>12574</v>
      </c>
      <c r="AM181" t="s">
        <v>12575</v>
      </c>
      <c r="AN181" t="s">
        <v>953</v>
      </c>
      <c r="AO181" t="s">
        <v>32616</v>
      </c>
      <c r="BM181" s="162"/>
    </row>
    <row r="182" spans="1:65" ht="20.149999999999999" customHeight="1">
      <c r="A182" s="179" t="str">
        <f t="shared" si="4"/>
        <v>㈜보광아스콘 연료전환(B-C유 → LPG)을 통한 온실가스 배출 감축사업</v>
      </c>
      <c r="B182" s="179" t="str">
        <f t="shared" si="5"/>
        <v>반려</v>
      </c>
      <c r="C182">
        <v>867</v>
      </c>
      <c r="D182" t="s">
        <v>31695</v>
      </c>
      <c r="E182" t="s">
        <v>7895</v>
      </c>
      <c r="F182" t="s">
        <v>7896</v>
      </c>
      <c r="G182" t="s">
        <v>7895</v>
      </c>
      <c r="H182" t="s">
        <v>7897</v>
      </c>
      <c r="I182" t="s">
        <v>6910</v>
      </c>
      <c r="K182" t="s">
        <v>7898</v>
      </c>
      <c r="M182" t="s">
        <v>1937</v>
      </c>
      <c r="N182" t="s">
        <v>7899</v>
      </c>
      <c r="O182" t="s">
        <v>6912</v>
      </c>
      <c r="P182" t="s">
        <v>7900</v>
      </c>
      <c r="Q182" t="s">
        <v>209</v>
      </c>
      <c r="R182" t="s">
        <v>1462</v>
      </c>
      <c r="S182" t="s">
        <v>1228</v>
      </c>
      <c r="T182" t="s">
        <v>2126</v>
      </c>
      <c r="U182" t="s">
        <v>7900</v>
      </c>
      <c r="V182" t="s">
        <v>130</v>
      </c>
      <c r="W182" t="s">
        <v>1293</v>
      </c>
      <c r="X182" t="s">
        <v>6914</v>
      </c>
      <c r="Y182" t="s">
        <v>418</v>
      </c>
      <c r="Z182" t="s">
        <v>418</v>
      </c>
      <c r="AA182" t="s">
        <v>7901</v>
      </c>
      <c r="AC182">
        <v>330</v>
      </c>
      <c r="AD182" t="s">
        <v>2130</v>
      </c>
      <c r="AE182" t="s">
        <v>2130</v>
      </c>
      <c r="AF182" t="s">
        <v>2131</v>
      </c>
      <c r="AG182" t="s">
        <v>7902</v>
      </c>
      <c r="AH182" t="s">
        <v>7903</v>
      </c>
      <c r="AI182" t="s">
        <v>7904</v>
      </c>
      <c r="AK182">
        <v>330</v>
      </c>
      <c r="AL182" t="s">
        <v>7905</v>
      </c>
      <c r="AM182" t="s">
        <v>6920</v>
      </c>
      <c r="AN182" t="s">
        <v>953</v>
      </c>
      <c r="AO182" t="s">
        <v>32617</v>
      </c>
      <c r="BM182" s="162"/>
    </row>
    <row r="183" spans="1:65" ht="20.149999999999999" customHeight="1">
      <c r="A183" s="179" t="str">
        <f t="shared" si="4"/>
        <v>주식회사 창성 연료전환(B-C유 → LPG)을 통한 온실가스 배출 감축사업</v>
      </c>
      <c r="B183" s="179" t="str">
        <f t="shared" si="5"/>
        <v>반려</v>
      </c>
      <c r="C183">
        <v>866</v>
      </c>
      <c r="D183" t="s">
        <v>31695</v>
      </c>
      <c r="E183" t="s">
        <v>6921</v>
      </c>
      <c r="F183" t="s">
        <v>6922</v>
      </c>
      <c r="G183" t="s">
        <v>6923</v>
      </c>
      <c r="H183" t="s">
        <v>6924</v>
      </c>
      <c r="I183" t="s">
        <v>6910</v>
      </c>
      <c r="K183" t="s">
        <v>6925</v>
      </c>
      <c r="M183" t="s">
        <v>2191</v>
      </c>
      <c r="N183" t="s">
        <v>6926</v>
      </c>
      <c r="O183" t="s">
        <v>6912</v>
      </c>
      <c r="P183" t="s">
        <v>6927</v>
      </c>
      <c r="Q183" t="s">
        <v>209</v>
      </c>
      <c r="R183" t="s">
        <v>1462</v>
      </c>
      <c r="S183" t="s">
        <v>1228</v>
      </c>
      <c r="T183" t="s">
        <v>2126</v>
      </c>
      <c r="U183" t="s">
        <v>6927</v>
      </c>
      <c r="V183" t="s">
        <v>130</v>
      </c>
      <c r="W183" t="s">
        <v>1293</v>
      </c>
      <c r="X183" t="s">
        <v>6914</v>
      </c>
      <c r="Y183" t="s">
        <v>418</v>
      </c>
      <c r="Z183" t="s">
        <v>418</v>
      </c>
      <c r="AA183" t="s">
        <v>6928</v>
      </c>
      <c r="AC183">
        <v>124</v>
      </c>
      <c r="AD183" t="s">
        <v>2130</v>
      </c>
      <c r="AE183" t="s">
        <v>2130</v>
      </c>
      <c r="AF183" t="s">
        <v>2131</v>
      </c>
      <c r="AG183" t="s">
        <v>6929</v>
      </c>
      <c r="AH183" t="s">
        <v>6930</v>
      </c>
      <c r="AI183" t="s">
        <v>6931</v>
      </c>
      <c r="AK183">
        <v>124</v>
      </c>
      <c r="AL183" t="s">
        <v>6919</v>
      </c>
      <c r="AM183" t="s">
        <v>6920</v>
      </c>
      <c r="AN183" t="s">
        <v>953</v>
      </c>
      <c r="AO183" t="s">
        <v>32618</v>
      </c>
      <c r="BM183" s="162"/>
    </row>
    <row r="184" spans="1:65" ht="20.149999999999999" customHeight="1">
      <c r="A184" s="179" t="str">
        <f t="shared" si="4"/>
        <v>㈜성보아스콘 연료전환(B-C유 → LPG)을 통한 온실가스 배출 감축사업</v>
      </c>
      <c r="B184" s="179" t="str">
        <f t="shared" si="5"/>
        <v>반려</v>
      </c>
      <c r="C184">
        <v>865</v>
      </c>
      <c r="D184" t="s">
        <v>31695</v>
      </c>
      <c r="E184" t="s">
        <v>6907</v>
      </c>
      <c r="F184" t="s">
        <v>6908</v>
      </c>
      <c r="G184" t="s">
        <v>6907</v>
      </c>
      <c r="H184" t="s">
        <v>6909</v>
      </c>
      <c r="I184" t="s">
        <v>6910</v>
      </c>
      <c r="K184" t="s">
        <v>3189</v>
      </c>
      <c r="M184" t="s">
        <v>1937</v>
      </c>
      <c r="N184" t="s">
        <v>6911</v>
      </c>
      <c r="O184" t="s">
        <v>6912</v>
      </c>
      <c r="P184" t="s">
        <v>6913</v>
      </c>
      <c r="Q184" t="s">
        <v>209</v>
      </c>
      <c r="R184" t="s">
        <v>2653</v>
      </c>
      <c r="S184" t="s">
        <v>1228</v>
      </c>
      <c r="T184" t="s">
        <v>2126</v>
      </c>
      <c r="U184" t="s">
        <v>6913</v>
      </c>
      <c r="V184" t="s">
        <v>130</v>
      </c>
      <c r="W184" t="s">
        <v>1293</v>
      </c>
      <c r="X184" t="s">
        <v>6914</v>
      </c>
      <c r="Y184" t="s">
        <v>418</v>
      </c>
      <c r="Z184" t="s">
        <v>418</v>
      </c>
      <c r="AA184" t="s">
        <v>6915</v>
      </c>
      <c r="AC184">
        <v>51</v>
      </c>
      <c r="AD184" t="s">
        <v>2130</v>
      </c>
      <c r="AE184" t="s">
        <v>2130</v>
      </c>
      <c r="AF184" t="s">
        <v>2131</v>
      </c>
      <c r="AG184" t="s">
        <v>6916</v>
      </c>
      <c r="AH184" t="s">
        <v>6917</v>
      </c>
      <c r="AI184" t="s">
        <v>6918</v>
      </c>
      <c r="AK184">
        <v>51</v>
      </c>
      <c r="AL184" t="s">
        <v>6919</v>
      </c>
      <c r="AM184" t="s">
        <v>6920</v>
      </c>
      <c r="AN184" t="s">
        <v>953</v>
      </c>
      <c r="AO184" t="s">
        <v>32619</v>
      </c>
      <c r="BM184" s="162"/>
    </row>
    <row r="185" spans="1:65" ht="20.149999999999999" customHeight="1">
      <c r="A185" s="179" t="str">
        <f t="shared" si="4"/>
        <v>대구 산격아파트 연료전환을 통한 온실가스 단위감축사업</v>
      </c>
      <c r="B185" s="179" t="str">
        <f t="shared" si="5"/>
        <v>승인</v>
      </c>
      <c r="C185">
        <v>864</v>
      </c>
      <c r="D185" t="s">
        <v>31695</v>
      </c>
      <c r="E185" t="s">
        <v>368</v>
      </c>
      <c r="F185" t="s">
        <v>2084</v>
      </c>
      <c r="G185" t="s">
        <v>368</v>
      </c>
      <c r="H185" t="s">
        <v>2085</v>
      </c>
      <c r="K185" t="s">
        <v>4998</v>
      </c>
      <c r="N185" t="s">
        <v>1812</v>
      </c>
      <c r="P185" t="s">
        <v>7288</v>
      </c>
      <c r="Q185" t="s">
        <v>277</v>
      </c>
      <c r="S185" t="s">
        <v>1228</v>
      </c>
      <c r="T185" t="s">
        <v>2126</v>
      </c>
      <c r="U185" t="s">
        <v>7288</v>
      </c>
      <c r="V185" t="s">
        <v>130</v>
      </c>
      <c r="W185" t="s">
        <v>1293</v>
      </c>
      <c r="X185" t="s">
        <v>7289</v>
      </c>
      <c r="Y185" t="s">
        <v>418</v>
      </c>
      <c r="Z185" t="s">
        <v>418</v>
      </c>
      <c r="AA185" t="s">
        <v>7290</v>
      </c>
      <c r="AC185">
        <v>629</v>
      </c>
      <c r="AD185" t="s">
        <v>2130</v>
      </c>
      <c r="AE185" t="s">
        <v>2130</v>
      </c>
      <c r="AF185" t="s">
        <v>2131</v>
      </c>
      <c r="AG185" t="s">
        <v>368</v>
      </c>
      <c r="AH185" t="s">
        <v>7291</v>
      </c>
      <c r="AI185" t="s">
        <v>7292</v>
      </c>
      <c r="AJ185" t="s">
        <v>7293</v>
      </c>
      <c r="AK185">
        <v>629</v>
      </c>
      <c r="AL185" t="s">
        <v>7294</v>
      </c>
      <c r="AM185" t="s">
        <v>7295</v>
      </c>
      <c r="AN185" t="s">
        <v>953</v>
      </c>
      <c r="AO185" t="s">
        <v>7296</v>
      </c>
      <c r="BF185" t="s">
        <v>5008</v>
      </c>
      <c r="BG185" t="s">
        <v>5009</v>
      </c>
      <c r="BH185" t="s">
        <v>2130</v>
      </c>
      <c r="BI185" t="s">
        <v>2130</v>
      </c>
      <c r="BJ185" t="s">
        <v>2131</v>
      </c>
      <c r="BK185" t="s">
        <v>5010</v>
      </c>
      <c r="BL185" t="s">
        <v>5011</v>
      </c>
      <c r="BM185" s="162"/>
    </row>
    <row r="186" spans="1:65" ht="20.149999999999999" customHeight="1">
      <c r="A186" s="179" t="str">
        <f t="shared" si="4"/>
        <v>(주)성진엔프라 고효율 인버터 PM  Motor 공기압축기로 교체 사업</v>
      </c>
      <c r="B186" s="179" t="str">
        <f t="shared" si="5"/>
        <v>승인</v>
      </c>
      <c r="C186">
        <v>863</v>
      </c>
      <c r="D186" t="s">
        <v>31695</v>
      </c>
      <c r="E186" t="s">
        <v>7923</v>
      </c>
      <c r="F186" t="s">
        <v>7924</v>
      </c>
      <c r="G186" t="s">
        <v>12762</v>
      </c>
      <c r="H186" t="s">
        <v>12763</v>
      </c>
      <c r="K186" t="s">
        <v>7927</v>
      </c>
      <c r="L186" t="s">
        <v>7928</v>
      </c>
      <c r="M186" t="s">
        <v>1736</v>
      </c>
      <c r="N186" t="s">
        <v>7929</v>
      </c>
      <c r="O186" t="s">
        <v>7930</v>
      </c>
      <c r="P186" t="s">
        <v>12764</v>
      </c>
      <c r="Q186" t="s">
        <v>209</v>
      </c>
      <c r="R186" t="s">
        <v>2653</v>
      </c>
      <c r="S186" t="s">
        <v>1228</v>
      </c>
      <c r="T186" t="s">
        <v>2126</v>
      </c>
      <c r="U186" t="s">
        <v>12764</v>
      </c>
      <c r="V186" t="s">
        <v>130</v>
      </c>
      <c r="W186" t="s">
        <v>1293</v>
      </c>
      <c r="X186" t="s">
        <v>12765</v>
      </c>
      <c r="Y186" t="s">
        <v>418</v>
      </c>
      <c r="Z186" t="s">
        <v>418</v>
      </c>
      <c r="AA186" t="s">
        <v>12757</v>
      </c>
      <c r="AC186">
        <v>10</v>
      </c>
      <c r="AD186" t="s">
        <v>2130</v>
      </c>
      <c r="AE186" t="s">
        <v>2130</v>
      </c>
      <c r="AF186" t="s">
        <v>2210</v>
      </c>
      <c r="AG186" t="s">
        <v>12766</v>
      </c>
      <c r="AH186" t="s">
        <v>12767</v>
      </c>
      <c r="AI186" t="s">
        <v>12768</v>
      </c>
      <c r="AJ186" t="s">
        <v>12769</v>
      </c>
      <c r="AK186">
        <v>10</v>
      </c>
      <c r="AL186" t="s">
        <v>12770</v>
      </c>
      <c r="AM186" t="s">
        <v>12771</v>
      </c>
      <c r="AN186" t="s">
        <v>953</v>
      </c>
      <c r="AO186" t="s">
        <v>32620</v>
      </c>
      <c r="BM186" s="162"/>
    </row>
    <row r="187" spans="1:65" ht="20.149999999999999" customHeight="1">
      <c r="A187" s="179" t="str">
        <f t="shared" si="4"/>
        <v>청라에너지(주) 미활용 소각폐열 회수를 통한 화석연료 사용 절감 및 온실가스 배출 감축사업</v>
      </c>
      <c r="B187" s="179" t="str">
        <f t="shared" si="5"/>
        <v>인증유효기간 갱신</v>
      </c>
      <c r="C187">
        <v>862</v>
      </c>
      <c r="D187" t="s">
        <v>13406</v>
      </c>
      <c r="E187" t="s">
        <v>13552</v>
      </c>
      <c r="F187" t="s">
        <v>13553</v>
      </c>
      <c r="G187" t="s">
        <v>13552</v>
      </c>
      <c r="H187" t="s">
        <v>13554</v>
      </c>
      <c r="K187" t="s">
        <v>13555</v>
      </c>
      <c r="L187" t="s">
        <v>13556</v>
      </c>
      <c r="M187" t="s">
        <v>1483</v>
      </c>
      <c r="N187" t="s">
        <v>13557</v>
      </c>
      <c r="O187" t="s">
        <v>18850</v>
      </c>
      <c r="P187" t="s">
        <v>13558</v>
      </c>
      <c r="Q187" t="s">
        <v>209</v>
      </c>
      <c r="R187" t="s">
        <v>1228</v>
      </c>
      <c r="S187" t="s">
        <v>1228</v>
      </c>
      <c r="T187" t="s">
        <v>1230</v>
      </c>
      <c r="U187" t="s">
        <v>13558</v>
      </c>
      <c r="V187" t="s">
        <v>130</v>
      </c>
      <c r="W187" t="s">
        <v>1231</v>
      </c>
      <c r="X187" t="s">
        <v>13559</v>
      </c>
      <c r="Y187" t="s">
        <v>13427</v>
      </c>
      <c r="Z187" t="s">
        <v>418</v>
      </c>
      <c r="AA187" t="s">
        <v>13561</v>
      </c>
      <c r="AC187">
        <v>12422</v>
      </c>
      <c r="AD187" t="s">
        <v>2130</v>
      </c>
      <c r="AE187" t="s">
        <v>2130</v>
      </c>
      <c r="AF187" t="s">
        <v>2639</v>
      </c>
      <c r="AG187" t="s">
        <v>13562</v>
      </c>
      <c r="AH187" t="s">
        <v>13563</v>
      </c>
      <c r="AI187" t="s">
        <v>13564</v>
      </c>
      <c r="AJ187" t="s">
        <v>13565</v>
      </c>
      <c r="AK187">
        <v>12422</v>
      </c>
      <c r="AL187" t="s">
        <v>13566</v>
      </c>
      <c r="AM187" t="s">
        <v>967</v>
      </c>
      <c r="AN187" t="s">
        <v>953</v>
      </c>
      <c r="AO187" t="s">
        <v>32621</v>
      </c>
      <c r="AP187" t="s">
        <v>2394</v>
      </c>
      <c r="AQ187" t="s">
        <v>13567</v>
      </c>
      <c r="AR187" t="s">
        <v>13568</v>
      </c>
      <c r="BM187" s="162"/>
    </row>
    <row r="188" spans="1:65" ht="20.149999999999999" customHeight="1">
      <c r="A188" s="179" t="str">
        <f t="shared" si="4"/>
        <v>㈜비젼세라믹 소성로 연료교체(B-C유→LPG)를 통한 온실가스(CO2) 배출 감축사업</v>
      </c>
      <c r="B188" s="179" t="str">
        <f t="shared" si="5"/>
        <v>승인</v>
      </c>
      <c r="C188">
        <v>861</v>
      </c>
      <c r="D188" t="s">
        <v>31695</v>
      </c>
      <c r="E188" t="s">
        <v>12188</v>
      </c>
      <c r="F188" t="s">
        <v>12189</v>
      </c>
      <c r="G188" t="s">
        <v>12188</v>
      </c>
      <c r="H188" t="s">
        <v>12190</v>
      </c>
      <c r="K188" t="s">
        <v>12191</v>
      </c>
      <c r="L188" t="s">
        <v>2204</v>
      </c>
      <c r="M188" t="s">
        <v>2539</v>
      </c>
      <c r="N188" t="s">
        <v>2400</v>
      </c>
      <c r="O188" t="s">
        <v>2401</v>
      </c>
      <c r="P188" t="s">
        <v>12192</v>
      </c>
      <c r="Q188" t="s">
        <v>209</v>
      </c>
      <c r="R188" t="s">
        <v>1462</v>
      </c>
      <c r="S188" t="s">
        <v>1228</v>
      </c>
      <c r="T188" t="s">
        <v>2126</v>
      </c>
      <c r="U188" t="s">
        <v>12192</v>
      </c>
      <c r="V188" t="s">
        <v>130</v>
      </c>
      <c r="W188" t="s">
        <v>1293</v>
      </c>
      <c r="X188" t="s">
        <v>12193</v>
      </c>
      <c r="Y188" t="s">
        <v>418</v>
      </c>
      <c r="Z188" t="s">
        <v>418</v>
      </c>
      <c r="AA188" t="s">
        <v>12194</v>
      </c>
      <c r="AC188">
        <v>609</v>
      </c>
      <c r="AD188" t="s">
        <v>2130</v>
      </c>
      <c r="AE188" t="s">
        <v>2130</v>
      </c>
      <c r="AF188" t="s">
        <v>2131</v>
      </c>
      <c r="AG188" t="s">
        <v>12195</v>
      </c>
      <c r="AH188" t="s">
        <v>12196</v>
      </c>
      <c r="AI188" t="s">
        <v>12197</v>
      </c>
      <c r="AJ188" t="s">
        <v>32622</v>
      </c>
      <c r="AK188">
        <v>609</v>
      </c>
      <c r="AL188" t="s">
        <v>12198</v>
      </c>
      <c r="AM188" t="s">
        <v>967</v>
      </c>
      <c r="AN188" t="s">
        <v>953</v>
      </c>
      <c r="AO188" t="s">
        <v>32623</v>
      </c>
      <c r="BM188" s="162"/>
    </row>
    <row r="189" spans="1:65" ht="20.149999999999999" customHeight="1">
      <c r="A189" s="179" t="str">
        <f t="shared" si="4"/>
        <v>카프로 N2O 저감 사업</v>
      </c>
      <c r="B189" s="179" t="str">
        <f t="shared" si="5"/>
        <v>보완3차_보완중</v>
      </c>
      <c r="C189">
        <v>860</v>
      </c>
      <c r="D189" t="s">
        <v>31728</v>
      </c>
      <c r="E189" t="s">
        <v>452</v>
      </c>
      <c r="F189" t="s">
        <v>14044</v>
      </c>
      <c r="G189" t="s">
        <v>452</v>
      </c>
      <c r="H189" t="s">
        <v>14045</v>
      </c>
      <c r="K189" t="s">
        <v>14046</v>
      </c>
      <c r="L189" t="s">
        <v>14047</v>
      </c>
      <c r="M189" t="s">
        <v>1937</v>
      </c>
      <c r="N189" t="s">
        <v>14048</v>
      </c>
      <c r="O189" t="s">
        <v>14049</v>
      </c>
      <c r="P189" t="s">
        <v>543</v>
      </c>
      <c r="Q189" t="s">
        <v>209</v>
      </c>
      <c r="R189" t="s">
        <v>1228</v>
      </c>
      <c r="S189" t="s">
        <v>1229</v>
      </c>
      <c r="T189" t="s">
        <v>1230</v>
      </c>
      <c r="U189" t="s">
        <v>543</v>
      </c>
      <c r="V189" t="s">
        <v>130</v>
      </c>
      <c r="W189" t="s">
        <v>1293</v>
      </c>
      <c r="X189" t="s">
        <v>1311</v>
      </c>
      <c r="Y189" t="s">
        <v>418</v>
      </c>
      <c r="Z189" t="s">
        <v>13413</v>
      </c>
      <c r="AA189" t="s">
        <v>453</v>
      </c>
      <c r="AC189">
        <v>660995</v>
      </c>
      <c r="AD189" t="s">
        <v>1234</v>
      </c>
      <c r="AE189" t="s">
        <v>1235</v>
      </c>
      <c r="AF189" t="s">
        <v>13679</v>
      </c>
      <c r="AG189" t="s">
        <v>452</v>
      </c>
      <c r="AH189" t="s">
        <v>14050</v>
      </c>
      <c r="AI189" t="s">
        <v>14051</v>
      </c>
      <c r="AJ189" t="s">
        <v>14052</v>
      </c>
      <c r="AK189">
        <v>73676</v>
      </c>
      <c r="AL189" t="s">
        <v>14053</v>
      </c>
      <c r="AM189" t="s">
        <v>14054</v>
      </c>
      <c r="AN189" t="s">
        <v>953</v>
      </c>
      <c r="AO189" t="s">
        <v>32624</v>
      </c>
      <c r="AP189" t="s">
        <v>1244</v>
      </c>
      <c r="AQ189" t="s">
        <v>543</v>
      </c>
      <c r="AR189" t="s">
        <v>1314</v>
      </c>
      <c r="AS189">
        <v>4665</v>
      </c>
      <c r="AT189" t="s">
        <v>1315</v>
      </c>
      <c r="AU189" t="s">
        <v>1316</v>
      </c>
      <c r="AV189" t="s">
        <v>1317</v>
      </c>
      <c r="AW189" t="s">
        <v>14055</v>
      </c>
      <c r="AX189" t="s">
        <v>14056</v>
      </c>
      <c r="AY189">
        <v>739409</v>
      </c>
      <c r="AZ189">
        <v>78414</v>
      </c>
      <c r="BA189">
        <v>0</v>
      </c>
      <c r="BB189">
        <v>660995</v>
      </c>
      <c r="BC189" t="s">
        <v>1237</v>
      </c>
      <c r="BD189" t="s">
        <v>1250</v>
      </c>
      <c r="BE189" t="s">
        <v>14057</v>
      </c>
      <c r="BM189" s="162"/>
    </row>
    <row r="190" spans="1:65" ht="20.149999999999999" customHeight="1">
      <c r="A190" s="179" t="str">
        <f t="shared" si="4"/>
        <v>(주)한일파워텍 고효율 공기압축기 교체를 통한  온실가스 감축사업</v>
      </c>
      <c r="B190" s="179" t="str">
        <f t="shared" si="5"/>
        <v>보완3차_문서보완중</v>
      </c>
      <c r="C190">
        <v>859</v>
      </c>
      <c r="D190" t="s">
        <v>31695</v>
      </c>
      <c r="E190" t="s">
        <v>12697</v>
      </c>
      <c r="F190" t="s">
        <v>12698</v>
      </c>
      <c r="G190" t="s">
        <v>12699</v>
      </c>
      <c r="H190" t="s">
        <v>12700</v>
      </c>
      <c r="I190" t="s">
        <v>6910</v>
      </c>
      <c r="K190" t="s">
        <v>12701</v>
      </c>
      <c r="L190" t="s">
        <v>2413</v>
      </c>
      <c r="M190" t="s">
        <v>1483</v>
      </c>
      <c r="N190" t="s">
        <v>12702</v>
      </c>
      <c r="O190" t="s">
        <v>12703</v>
      </c>
      <c r="P190" t="s">
        <v>12704</v>
      </c>
      <c r="Q190" t="s">
        <v>209</v>
      </c>
      <c r="R190" t="s">
        <v>2653</v>
      </c>
      <c r="S190" t="s">
        <v>1228</v>
      </c>
      <c r="T190" t="s">
        <v>2126</v>
      </c>
      <c r="U190" t="s">
        <v>12704</v>
      </c>
      <c r="V190" t="s">
        <v>130</v>
      </c>
      <c r="W190" t="s">
        <v>1293</v>
      </c>
      <c r="X190" t="s">
        <v>8827</v>
      </c>
      <c r="Y190" t="s">
        <v>418</v>
      </c>
      <c r="Z190" t="s">
        <v>418</v>
      </c>
      <c r="AA190" t="s">
        <v>8273</v>
      </c>
      <c r="AC190">
        <v>73</v>
      </c>
      <c r="AD190" t="s">
        <v>2130</v>
      </c>
      <c r="AE190" t="s">
        <v>2130</v>
      </c>
      <c r="AF190" t="s">
        <v>2210</v>
      </c>
      <c r="AG190" t="s">
        <v>12705</v>
      </c>
      <c r="AH190" t="s">
        <v>12706</v>
      </c>
      <c r="AI190" t="s">
        <v>12707</v>
      </c>
      <c r="AK190">
        <v>73</v>
      </c>
      <c r="AL190" t="s">
        <v>12708</v>
      </c>
      <c r="AM190" t="s">
        <v>12709</v>
      </c>
      <c r="AN190" t="s">
        <v>953</v>
      </c>
      <c r="AO190" t="s">
        <v>32625</v>
      </c>
      <c r="BM190" s="162"/>
    </row>
    <row r="191" spans="1:65" ht="20.149999999999999" customHeight="1">
      <c r="A191" s="179" t="str">
        <f t="shared" si="4"/>
        <v>에스엠텍스타일 외 6개사의 고효율 공기압축기 교체를 통한 온실가스 감축사업</v>
      </c>
      <c r="B191" s="179" t="str">
        <f t="shared" si="5"/>
        <v>반려</v>
      </c>
      <c r="C191">
        <v>858</v>
      </c>
      <c r="D191" t="s">
        <v>31695</v>
      </c>
      <c r="E191" t="s">
        <v>7114</v>
      </c>
      <c r="F191" t="s">
        <v>7115</v>
      </c>
      <c r="G191" t="s">
        <v>7114</v>
      </c>
      <c r="H191" t="s">
        <v>10700</v>
      </c>
      <c r="I191" t="s">
        <v>6910</v>
      </c>
      <c r="K191" t="s">
        <v>3189</v>
      </c>
      <c r="L191" t="s">
        <v>7118</v>
      </c>
      <c r="M191" t="s">
        <v>1446</v>
      </c>
      <c r="N191" t="s">
        <v>7119</v>
      </c>
      <c r="O191" t="s">
        <v>7120</v>
      </c>
      <c r="P191" t="s">
        <v>10701</v>
      </c>
      <c r="Q191" t="s">
        <v>215</v>
      </c>
      <c r="R191" t="s">
        <v>2653</v>
      </c>
      <c r="S191" t="s">
        <v>1228</v>
      </c>
      <c r="T191" t="s">
        <v>2126</v>
      </c>
      <c r="U191" t="s">
        <v>10701</v>
      </c>
      <c r="V191" t="s">
        <v>130</v>
      </c>
      <c r="W191" t="s">
        <v>1293</v>
      </c>
      <c r="X191" t="s">
        <v>6743</v>
      </c>
      <c r="Y191" t="s">
        <v>418</v>
      </c>
      <c r="Z191" t="s">
        <v>418</v>
      </c>
      <c r="AA191" t="s">
        <v>10702</v>
      </c>
      <c r="AC191">
        <v>296</v>
      </c>
      <c r="AD191" t="s">
        <v>2130</v>
      </c>
      <c r="AE191" t="s">
        <v>2130</v>
      </c>
      <c r="AF191" t="s">
        <v>2210</v>
      </c>
      <c r="AG191" t="s">
        <v>10703</v>
      </c>
      <c r="AH191" t="s">
        <v>10704</v>
      </c>
      <c r="AI191" t="s">
        <v>10705</v>
      </c>
      <c r="AK191">
        <v>296</v>
      </c>
      <c r="AL191" t="s">
        <v>10706</v>
      </c>
      <c r="AM191" t="s">
        <v>10707</v>
      </c>
      <c r="AN191" t="s">
        <v>953</v>
      </c>
      <c r="AO191" t="s">
        <v>32626</v>
      </c>
      <c r="BM191" s="162"/>
    </row>
    <row r="192" spans="1:65" ht="20.149999999999999" customHeight="1">
      <c r="A192" s="179" t="str">
        <f t="shared" si="4"/>
        <v>(주)경북환경 연료전환(B-C유에서 LPG)을 통한 온실가스 배출 감축사업</v>
      </c>
      <c r="B192" s="179" t="str">
        <f t="shared" si="5"/>
        <v>반려</v>
      </c>
      <c r="C192">
        <v>857</v>
      </c>
      <c r="D192" t="s">
        <v>31695</v>
      </c>
      <c r="E192" t="s">
        <v>12626</v>
      </c>
      <c r="F192" t="s">
        <v>12627</v>
      </c>
      <c r="G192" t="s">
        <v>12626</v>
      </c>
      <c r="H192" t="s">
        <v>12628</v>
      </c>
      <c r="K192" t="s">
        <v>12629</v>
      </c>
      <c r="L192" t="s">
        <v>12630</v>
      </c>
      <c r="M192" t="s">
        <v>2758</v>
      </c>
      <c r="N192" t="s">
        <v>12631</v>
      </c>
      <c r="O192" t="s">
        <v>12632</v>
      </c>
      <c r="P192" t="s">
        <v>12633</v>
      </c>
      <c r="Q192" t="s">
        <v>209</v>
      </c>
      <c r="R192" t="s">
        <v>1462</v>
      </c>
      <c r="S192" t="s">
        <v>1228</v>
      </c>
      <c r="T192" t="s">
        <v>2126</v>
      </c>
      <c r="U192" t="s">
        <v>12633</v>
      </c>
      <c r="V192" t="s">
        <v>130</v>
      </c>
      <c r="W192" t="s">
        <v>1293</v>
      </c>
      <c r="X192" t="s">
        <v>12634</v>
      </c>
      <c r="Y192" t="s">
        <v>418</v>
      </c>
      <c r="Z192" t="s">
        <v>418</v>
      </c>
      <c r="AA192" t="s">
        <v>12635</v>
      </c>
      <c r="AC192">
        <v>178</v>
      </c>
      <c r="AD192" t="s">
        <v>2130</v>
      </c>
      <c r="AE192" t="s">
        <v>2130</v>
      </c>
      <c r="AF192" t="s">
        <v>2131</v>
      </c>
      <c r="AG192" t="s">
        <v>12636</v>
      </c>
      <c r="AH192" t="s">
        <v>12637</v>
      </c>
      <c r="AI192" t="s">
        <v>12638</v>
      </c>
      <c r="AK192">
        <v>178</v>
      </c>
      <c r="AL192" t="s">
        <v>12639</v>
      </c>
      <c r="AM192" t="s">
        <v>10707</v>
      </c>
      <c r="AN192" t="s">
        <v>953</v>
      </c>
      <c r="AO192" t="s">
        <v>32627</v>
      </c>
      <c r="BM192" s="162"/>
    </row>
    <row r="193" spans="1:65" ht="20.149999999999999" customHeight="1">
      <c r="A193" s="179" t="str">
        <f t="shared" si="4"/>
        <v>원영산업(주) 고효율 2단 인버터 PM  Motor 공기압축기로 교체 사업</v>
      </c>
      <c r="B193" s="179" t="str">
        <f t="shared" si="5"/>
        <v>보완1차_보완중</v>
      </c>
      <c r="C193">
        <v>856</v>
      </c>
      <c r="D193" t="s">
        <v>31695</v>
      </c>
      <c r="E193" t="s">
        <v>7923</v>
      </c>
      <c r="F193" t="s">
        <v>7924</v>
      </c>
      <c r="G193" t="s">
        <v>11950</v>
      </c>
      <c r="H193" t="s">
        <v>11951</v>
      </c>
      <c r="K193" t="s">
        <v>7927</v>
      </c>
      <c r="L193" t="s">
        <v>7928</v>
      </c>
      <c r="M193" t="s">
        <v>1736</v>
      </c>
      <c r="N193" t="s">
        <v>7929</v>
      </c>
      <c r="O193" t="s">
        <v>7930</v>
      </c>
      <c r="P193" t="s">
        <v>11952</v>
      </c>
      <c r="Q193" t="s">
        <v>209</v>
      </c>
      <c r="R193" t="s">
        <v>2653</v>
      </c>
      <c r="S193" t="s">
        <v>1228</v>
      </c>
      <c r="T193" t="s">
        <v>2126</v>
      </c>
      <c r="U193" t="s">
        <v>11952</v>
      </c>
      <c r="V193" t="s">
        <v>130</v>
      </c>
      <c r="W193" t="s">
        <v>1293</v>
      </c>
      <c r="X193" t="s">
        <v>11927</v>
      </c>
      <c r="Y193" t="s">
        <v>418</v>
      </c>
      <c r="Z193" t="s">
        <v>418</v>
      </c>
      <c r="AA193" t="s">
        <v>11953</v>
      </c>
      <c r="AC193">
        <v>37</v>
      </c>
      <c r="AD193" t="s">
        <v>2130</v>
      </c>
      <c r="AE193" t="s">
        <v>2130</v>
      </c>
      <c r="AF193" t="s">
        <v>2210</v>
      </c>
      <c r="AG193" t="s">
        <v>11954</v>
      </c>
      <c r="AH193" t="s">
        <v>11955</v>
      </c>
      <c r="AI193" t="s">
        <v>11956</v>
      </c>
      <c r="AK193">
        <v>37</v>
      </c>
      <c r="AL193" t="s">
        <v>11957</v>
      </c>
      <c r="AM193" t="s">
        <v>11958</v>
      </c>
      <c r="AN193" t="s">
        <v>953</v>
      </c>
      <c r="AO193" t="s">
        <v>32628</v>
      </c>
      <c r="BM193" s="162"/>
    </row>
    <row r="194" spans="1:65" ht="20.149999999999999" customHeight="1">
      <c r="A194" s="179" t="str">
        <f t="shared" si="4"/>
        <v>반월중앙도금공단 폐열회수시설 적용을 통한 온실가스  감축 사업</v>
      </c>
      <c r="B194" s="179" t="str">
        <f t="shared" si="5"/>
        <v>보완1차_보완중</v>
      </c>
      <c r="C194">
        <v>855</v>
      </c>
      <c r="D194" t="s">
        <v>31695</v>
      </c>
      <c r="E194" t="s">
        <v>11404</v>
      </c>
      <c r="F194" t="s">
        <v>11405</v>
      </c>
      <c r="G194" t="s">
        <v>12454</v>
      </c>
      <c r="H194" t="s">
        <v>11407</v>
      </c>
      <c r="K194" t="s">
        <v>7163</v>
      </c>
      <c r="N194" t="s">
        <v>7164</v>
      </c>
      <c r="O194" t="s">
        <v>11408</v>
      </c>
      <c r="P194" t="s">
        <v>12455</v>
      </c>
      <c r="Q194" t="s">
        <v>209</v>
      </c>
      <c r="R194" t="s">
        <v>1462</v>
      </c>
      <c r="S194" t="s">
        <v>1228</v>
      </c>
      <c r="T194" t="s">
        <v>2126</v>
      </c>
      <c r="U194" t="s">
        <v>12455</v>
      </c>
      <c r="V194" t="s">
        <v>130</v>
      </c>
      <c r="W194" t="s">
        <v>1231</v>
      </c>
      <c r="X194" t="s">
        <v>12456</v>
      </c>
      <c r="Y194" t="s">
        <v>418</v>
      </c>
      <c r="Z194" t="s">
        <v>418</v>
      </c>
      <c r="AA194" t="s">
        <v>12457</v>
      </c>
      <c r="AC194">
        <v>200</v>
      </c>
      <c r="AD194" t="s">
        <v>7169</v>
      </c>
      <c r="AE194" t="s">
        <v>7170</v>
      </c>
      <c r="AF194" t="s">
        <v>4581</v>
      </c>
      <c r="AG194" t="s">
        <v>11404</v>
      </c>
      <c r="AH194" t="s">
        <v>12458</v>
      </c>
      <c r="AI194" t="s">
        <v>12459</v>
      </c>
      <c r="AK194">
        <v>200</v>
      </c>
      <c r="AL194" t="s">
        <v>12460</v>
      </c>
      <c r="AM194" t="s">
        <v>12461</v>
      </c>
      <c r="AN194" t="s">
        <v>953</v>
      </c>
      <c r="AO194" t="s">
        <v>32629</v>
      </c>
      <c r="BM194" s="162"/>
    </row>
    <row r="195" spans="1:65" ht="20.149999999999999" customHeight="1">
      <c r="A195" s="179" t="str">
        <f t="shared" si="4"/>
        <v>서전산업(주) 연료전환(B-C유에서 LPG)을 통한 온실가스 배출 감축사업</v>
      </c>
      <c r="B195" s="179" t="str">
        <f t="shared" si="5"/>
        <v>반려</v>
      </c>
      <c r="C195">
        <v>854</v>
      </c>
      <c r="D195" t="s">
        <v>31695</v>
      </c>
      <c r="E195" t="s">
        <v>12379</v>
      </c>
      <c r="F195" t="s">
        <v>12380</v>
      </c>
      <c r="G195" t="s">
        <v>12379</v>
      </c>
      <c r="H195" t="s">
        <v>12406</v>
      </c>
      <c r="K195" t="s">
        <v>12381</v>
      </c>
      <c r="L195" t="s">
        <v>3572</v>
      </c>
      <c r="M195" t="s">
        <v>2191</v>
      </c>
      <c r="N195" t="s">
        <v>12382</v>
      </c>
      <c r="O195" t="s">
        <v>12383</v>
      </c>
      <c r="P195" t="s">
        <v>12407</v>
      </c>
      <c r="Q195" t="s">
        <v>209</v>
      </c>
      <c r="R195" t="s">
        <v>1462</v>
      </c>
      <c r="S195" t="s">
        <v>1228</v>
      </c>
      <c r="T195" t="s">
        <v>2126</v>
      </c>
      <c r="U195" t="s">
        <v>12407</v>
      </c>
      <c r="V195" t="s">
        <v>130</v>
      </c>
      <c r="W195" t="s">
        <v>1293</v>
      </c>
      <c r="X195" t="s">
        <v>12408</v>
      </c>
      <c r="Y195" t="s">
        <v>418</v>
      </c>
      <c r="Z195" t="s">
        <v>418</v>
      </c>
      <c r="AA195" t="s">
        <v>9941</v>
      </c>
      <c r="AC195">
        <v>133</v>
      </c>
      <c r="AD195" t="s">
        <v>2130</v>
      </c>
      <c r="AE195" t="s">
        <v>2130</v>
      </c>
      <c r="AF195" t="s">
        <v>2131</v>
      </c>
      <c r="AG195" t="s">
        <v>12386</v>
      </c>
      <c r="AH195" t="s">
        <v>12409</v>
      </c>
      <c r="AI195" t="s">
        <v>12410</v>
      </c>
      <c r="AK195">
        <v>133</v>
      </c>
      <c r="AL195" t="s">
        <v>12361</v>
      </c>
      <c r="AM195" t="s">
        <v>12362</v>
      </c>
      <c r="AN195" t="s">
        <v>953</v>
      </c>
      <c r="AO195" t="s">
        <v>32630</v>
      </c>
      <c r="BM195" s="162"/>
    </row>
    <row r="196" spans="1:65" ht="20.149999999999999" customHeight="1">
      <c r="A196" s="179" t="str">
        <f t="shared" ref="A196:A259" si="6">P196</f>
        <v>(주)성도 고효율 공기압축기로 교체 사업</v>
      </c>
      <c r="B196" s="179" t="str">
        <f t="shared" ref="B196:B259" si="7">IF(D196="사업변경 신청","사업변경 신청",IF(D196="인증유효기간 갱신","인증유효기간 갱신",IF(LEFT(AL196,10)="[보완1차]보완요청","보완1차_보완중",IF(LEFT(AL196,8)="[보완1차]접수","보완1차_검토중",IF(LEFT(AL196,8)="[보완1차]신청","보완1차_검토중",IF(LEFT(AL196,11)="[보완1차]문서재제출","보완1차_문서보완중",IF(LEFT(AL196,10)="[보완1차]착수신고","승인",IF(LEFT(AL196,10)="[보완1차]심의승인","승인",IF(LEFT(AL196,10)="[보완1차]심의반려","반려",IF(LEFT(AL196,10)="[보완1차]평가반려","반려",IF(LEFT(AL196,10)="[보완2차]보완요청","보완2차_보완중",IF(LEFT(AL196,8)="[보완2차]접수","보완2차_검토중",IF(LEFT(AL196,8)="[보완2차]신청","보완2차_검토중",IF(LEFT(AL196,11)="[보완2차]문서재제출","보완2차_문서보완중",IF(LEFT(AL196,10)="[보완2차]착수신고","승인",IF(LEFT(AL196,10)="[보완2차]심의승인","승인",IF(LEFT(AL196,10)="[보완2차]심의반려","반려",IF(LEFT(AL196,10)="[보완2차]평가반려","반려",IF(LEFT(AL196,10)="[보완3차]보완요청","보완3차_보완중",IF(LEFT(AL196,8)="[보완3차]신청","보완3차_검토중",IF(LEFT(AL196,8)="[보완3차]신청","보완3차_검토중",IF(LEFT(AL196,11)="[보완3차]문서재제출","보완3차_문서보완중",IF(LEFT(AL196,10)="[보완3차]착수신고","승인",IF(LEFT(AL196,10)="[보완3차]심의승인","승인",IF(LEFT(AL196,10)="[보완3차]심의반려","반려",IF(LEFT(AL196,10)="[보완3차]평가반려","반려",IF(LEFT(AL196,10)="[보완4차]보완요청","보완4차_보완중",IF(LEFT(AL196,8)="[보완4차]신청","보완4차_검토중",IF(LEFT(AL196,11)="[보완4차]문서재제출","보완4차_문서보완중",IF(LEFT(AL196,10)="[보완4차]착수신고","승인",IF(LEFT(AL196,10)="[보완4차]심의승인","승인",IF(LEFT(AL196,10)="[보완4차]심의반려","반려",IF(LEFT(AL196,10)="[보완4차]평가반려","반려",IF(LEFT(AL196,10)="[보완5차]보완요청","보완5차_보완중",IF(LEFT(AL196,8)="[보완5차]신청","보완5차_검토중",IF(LEFT(AL196,11)="[보완5차]문서재제출","보완5차_문서보완중",IF(LEFT(AL196,10)="[보완5차]착수신고","승인",IF(LEFT(AL196,10)="[보완5차]심의승인","승인",IF(LEFT(AL196,10)="[보완5차]심의반려","반려",IF(LEFT(AL196,10)="[보완5차]평가반려","반려",IF(LEFT(AL196,10)="[보완6차]보완요청","보완6차_보완중",IF(LEFT(AL196,8)="[보완6차]신청","보완6차_검토중",IF(LEFT(AL196,11)="[보완6차]문서재제출","보완6차_문서보완중",IF(LEFT(AL196,10)="[보완6차]착수신고","승인",IF(LEFT(AL196,10)="[보완6차]심의승인","승인",IF(LEFT(AL196,10)="[보완6차]심의반려","반려",IF(LEFT(AL196,10)="[보완6차]평가반려","반려",IF(LEFT(AL196,4)="문서재제","문서재제출",IF(LEFT(AL196,4)="평가반려","반려",IF(LEFT(AL196,4)="심의반려","반려",IF(LEFT(AL196,4)="심의승인","승인",IF(LEFT(AL196,4)="착수신고","승인",IF(LEFT(AL196,10)="[보완1차]협의통보","협의통보",IF(LEFT(AL196,10)="[보완2차]협의통보","협의통보",IF(LEFT(AL196,10)="[보완3차]협의통보","협의통보",IF(LEFT(AL196,10)="[보완4차]협의통보","협의통보",IF(LEFT(AL196,11)="[보완1차]협의검토중","협의검토중",IF(LEFT(AL196,11)="[보완2차]협의검토중","협의검토중",IF(LEFT(AL196,11)="[보완3차]협의검토중","협의검토중","검토필요")))))))))))))))))))))))))))))))))))))))))))))))))))))))))))</f>
        <v>반려</v>
      </c>
      <c r="C196">
        <v>853</v>
      </c>
      <c r="D196" t="s">
        <v>31695</v>
      </c>
      <c r="E196" t="s">
        <v>7923</v>
      </c>
      <c r="F196" t="s">
        <v>7924</v>
      </c>
      <c r="G196" t="s">
        <v>12363</v>
      </c>
      <c r="H196" t="s">
        <v>12364</v>
      </c>
      <c r="K196" t="s">
        <v>11853</v>
      </c>
      <c r="L196" t="s">
        <v>7928</v>
      </c>
      <c r="M196" t="s">
        <v>2539</v>
      </c>
      <c r="N196" t="s">
        <v>11854</v>
      </c>
      <c r="O196" t="s">
        <v>7930</v>
      </c>
      <c r="P196" t="s">
        <v>12365</v>
      </c>
      <c r="Q196" t="s">
        <v>209</v>
      </c>
      <c r="R196" t="s">
        <v>1462</v>
      </c>
      <c r="S196" t="s">
        <v>1228</v>
      </c>
      <c r="T196" t="s">
        <v>2126</v>
      </c>
      <c r="U196" t="s">
        <v>12365</v>
      </c>
      <c r="V196" t="s">
        <v>130</v>
      </c>
      <c r="W196" t="s">
        <v>1293</v>
      </c>
      <c r="X196" t="s">
        <v>993</v>
      </c>
      <c r="Y196" t="s">
        <v>418</v>
      </c>
      <c r="Z196" t="s">
        <v>418</v>
      </c>
      <c r="AA196" t="s">
        <v>12366</v>
      </c>
      <c r="AC196">
        <v>129</v>
      </c>
      <c r="AD196" t="s">
        <v>2130</v>
      </c>
      <c r="AE196" t="s">
        <v>2130</v>
      </c>
      <c r="AF196" t="s">
        <v>2210</v>
      </c>
      <c r="AG196" t="s">
        <v>12367</v>
      </c>
      <c r="AH196" t="s">
        <v>12368</v>
      </c>
      <c r="AI196" t="s">
        <v>12369</v>
      </c>
      <c r="AK196">
        <v>129</v>
      </c>
      <c r="AL196" t="s">
        <v>12361</v>
      </c>
      <c r="AM196" t="s">
        <v>12362</v>
      </c>
      <c r="AN196" t="s">
        <v>953</v>
      </c>
      <c r="AO196" t="s">
        <v>32631</v>
      </c>
      <c r="BM196" s="162"/>
    </row>
    <row r="197" spans="1:65" ht="20.149999999999999" customHeight="1">
      <c r="A197" s="179" t="str">
        <f t="shared" si="6"/>
        <v>(주)고은산업  고효율 2단 인버터 PM Motor 공기압축기로 교체 사업</v>
      </c>
      <c r="B197" s="179" t="str">
        <f t="shared" si="7"/>
        <v>반려</v>
      </c>
      <c r="C197">
        <v>852</v>
      </c>
      <c r="D197" t="s">
        <v>31695</v>
      </c>
      <c r="E197" t="s">
        <v>7923</v>
      </c>
      <c r="F197" t="s">
        <v>7924</v>
      </c>
      <c r="G197" t="s">
        <v>12354</v>
      </c>
      <c r="H197" t="s">
        <v>12355</v>
      </c>
      <c r="K197" t="s">
        <v>11853</v>
      </c>
      <c r="L197" t="s">
        <v>7928</v>
      </c>
      <c r="M197" t="s">
        <v>2539</v>
      </c>
      <c r="N197" t="s">
        <v>11854</v>
      </c>
      <c r="O197" t="s">
        <v>7930</v>
      </c>
      <c r="P197" t="s">
        <v>12356</v>
      </c>
      <c r="Q197" t="s">
        <v>209</v>
      </c>
      <c r="R197" t="s">
        <v>1462</v>
      </c>
      <c r="S197" t="s">
        <v>1228</v>
      </c>
      <c r="T197" t="s">
        <v>2126</v>
      </c>
      <c r="U197" t="s">
        <v>12356</v>
      </c>
      <c r="V197" t="s">
        <v>130</v>
      </c>
      <c r="W197" t="s">
        <v>1293</v>
      </c>
      <c r="X197" t="s">
        <v>6635</v>
      </c>
      <c r="Y197" t="s">
        <v>418</v>
      </c>
      <c r="Z197" t="s">
        <v>418</v>
      </c>
      <c r="AA197" t="s">
        <v>31880</v>
      </c>
      <c r="AC197">
        <v>129</v>
      </c>
      <c r="AD197" t="s">
        <v>2130</v>
      </c>
      <c r="AE197" t="s">
        <v>2130</v>
      </c>
      <c r="AF197" t="s">
        <v>2210</v>
      </c>
      <c r="AG197" t="s">
        <v>12358</v>
      </c>
      <c r="AH197" t="s">
        <v>12359</v>
      </c>
      <c r="AI197" t="s">
        <v>12360</v>
      </c>
      <c r="AK197">
        <v>129</v>
      </c>
      <c r="AL197" t="s">
        <v>12361</v>
      </c>
      <c r="AM197" t="s">
        <v>12362</v>
      </c>
      <c r="AN197" t="s">
        <v>953</v>
      </c>
      <c r="AO197" t="s">
        <v>32632</v>
      </c>
      <c r="BM197" s="162"/>
    </row>
    <row r="198" spans="1:65" ht="20.149999999999999" customHeight="1">
      <c r="A198" s="179" t="str">
        <f t="shared" si="6"/>
        <v>(주)필옵틱스의 고효율 인버터 공기압축기 교체를 통한 온실가스 감축 사업</v>
      </c>
      <c r="B198" s="179" t="str">
        <f t="shared" si="7"/>
        <v>보완1차_보완중</v>
      </c>
      <c r="C198">
        <v>851</v>
      </c>
      <c r="D198" t="s">
        <v>31695</v>
      </c>
      <c r="E198" t="s">
        <v>12837</v>
      </c>
      <c r="F198" t="s">
        <v>12838</v>
      </c>
      <c r="G198" t="s">
        <v>12839</v>
      </c>
      <c r="H198" t="s">
        <v>12840</v>
      </c>
      <c r="K198" t="s">
        <v>12841</v>
      </c>
      <c r="L198" t="s">
        <v>12842</v>
      </c>
      <c r="M198" t="s">
        <v>1832</v>
      </c>
      <c r="N198" t="s">
        <v>12843</v>
      </c>
      <c r="O198" t="s">
        <v>12844</v>
      </c>
      <c r="P198" t="s">
        <v>12845</v>
      </c>
      <c r="Q198" t="s">
        <v>209</v>
      </c>
      <c r="R198" t="s">
        <v>1462</v>
      </c>
      <c r="S198" t="s">
        <v>1228</v>
      </c>
      <c r="T198" t="s">
        <v>2126</v>
      </c>
      <c r="U198" t="s">
        <v>12845</v>
      </c>
      <c r="V198" t="s">
        <v>130</v>
      </c>
      <c r="W198" t="s">
        <v>1231</v>
      </c>
      <c r="X198" t="s">
        <v>12846</v>
      </c>
      <c r="Y198" t="s">
        <v>418</v>
      </c>
      <c r="Z198" t="s">
        <v>418</v>
      </c>
      <c r="AA198" t="s">
        <v>12847</v>
      </c>
      <c r="AC198">
        <v>271</v>
      </c>
      <c r="AD198" t="s">
        <v>2130</v>
      </c>
      <c r="AE198" t="s">
        <v>2130</v>
      </c>
      <c r="AF198" t="s">
        <v>2210</v>
      </c>
      <c r="AG198" t="s">
        <v>12848</v>
      </c>
      <c r="AH198" t="s">
        <v>12849</v>
      </c>
      <c r="AI198" t="s">
        <v>12850</v>
      </c>
      <c r="AK198">
        <v>271</v>
      </c>
      <c r="AL198" t="s">
        <v>12851</v>
      </c>
      <c r="AM198" t="s">
        <v>12852</v>
      </c>
      <c r="AN198" t="s">
        <v>953</v>
      </c>
      <c r="AO198" t="s">
        <v>32633</v>
      </c>
      <c r="BM198" s="162"/>
    </row>
    <row r="199" spans="1:65" ht="20.149999999999999" customHeight="1">
      <c r="A199" s="179" t="str">
        <f t="shared" si="6"/>
        <v>(주)동화정밀공업 미음지점 외 1개사의 고효율 공기압축기 교체를 통한 온실가스 감축사업</v>
      </c>
      <c r="B199" s="179" t="str">
        <f t="shared" si="7"/>
        <v>승인</v>
      </c>
      <c r="C199">
        <v>850</v>
      </c>
      <c r="D199" t="s">
        <v>31695</v>
      </c>
      <c r="E199" t="s">
        <v>228</v>
      </c>
      <c r="F199" t="s">
        <v>9788</v>
      </c>
      <c r="G199" t="s">
        <v>228</v>
      </c>
      <c r="H199" t="s">
        <v>9801</v>
      </c>
      <c r="K199" t="s">
        <v>9790</v>
      </c>
      <c r="L199" t="s">
        <v>3135</v>
      </c>
      <c r="M199" t="s">
        <v>2703</v>
      </c>
      <c r="N199" t="s">
        <v>9791</v>
      </c>
      <c r="O199" t="s">
        <v>12231</v>
      </c>
      <c r="P199" t="s">
        <v>12664</v>
      </c>
      <c r="Q199" t="s">
        <v>215</v>
      </c>
      <c r="R199" t="s">
        <v>2653</v>
      </c>
      <c r="S199" t="s">
        <v>1228</v>
      </c>
      <c r="T199" t="s">
        <v>2126</v>
      </c>
      <c r="U199" t="s">
        <v>12664</v>
      </c>
      <c r="V199" t="s">
        <v>130</v>
      </c>
      <c r="W199" t="s">
        <v>1293</v>
      </c>
      <c r="X199" t="s">
        <v>10001</v>
      </c>
      <c r="Y199" t="s">
        <v>418</v>
      </c>
      <c r="Z199" t="s">
        <v>418</v>
      </c>
      <c r="AA199" t="s">
        <v>12597</v>
      </c>
      <c r="AC199">
        <v>121</v>
      </c>
      <c r="AD199" t="s">
        <v>2130</v>
      </c>
      <c r="AE199" t="s">
        <v>2130</v>
      </c>
      <c r="AF199" t="s">
        <v>2210</v>
      </c>
      <c r="AG199" t="s">
        <v>12665</v>
      </c>
      <c r="AH199" t="s">
        <v>12666</v>
      </c>
      <c r="AI199" t="s">
        <v>12667</v>
      </c>
      <c r="AJ199" t="s">
        <v>12668</v>
      </c>
      <c r="AK199">
        <v>121</v>
      </c>
      <c r="AL199" t="s">
        <v>12669</v>
      </c>
      <c r="AM199" t="s">
        <v>12653</v>
      </c>
      <c r="AN199" t="s">
        <v>953</v>
      </c>
      <c r="AO199" t="s">
        <v>32634</v>
      </c>
      <c r="BM199" s="162"/>
    </row>
    <row r="200" spans="1:65" ht="20.149999999999999" customHeight="1">
      <c r="A200" s="179" t="str">
        <f t="shared" si="6"/>
        <v>전주시 도로 조명시설 조도 및 에너지효율 개선사업</v>
      </c>
      <c r="B200" s="179" t="str">
        <f t="shared" si="7"/>
        <v>보완1차_보완중</v>
      </c>
      <c r="C200">
        <v>849</v>
      </c>
      <c r="D200" t="s">
        <v>31695</v>
      </c>
      <c r="E200" t="s">
        <v>12640</v>
      </c>
      <c r="F200" t="s">
        <v>12641</v>
      </c>
      <c r="G200" t="s">
        <v>12642</v>
      </c>
      <c r="H200" t="s">
        <v>12643</v>
      </c>
      <c r="K200" t="s">
        <v>12644</v>
      </c>
      <c r="L200" t="s">
        <v>5228</v>
      </c>
      <c r="M200" t="s">
        <v>12645</v>
      </c>
      <c r="N200" t="s">
        <v>12646</v>
      </c>
      <c r="O200" t="s">
        <v>12647</v>
      </c>
      <c r="P200" t="s">
        <v>12648</v>
      </c>
      <c r="Q200" t="s">
        <v>277</v>
      </c>
      <c r="S200" t="s">
        <v>1228</v>
      </c>
      <c r="T200" t="s">
        <v>2126</v>
      </c>
      <c r="U200" t="s">
        <v>12648</v>
      </c>
      <c r="V200" t="s">
        <v>130</v>
      </c>
      <c r="W200" t="s">
        <v>1231</v>
      </c>
      <c r="X200" t="s">
        <v>10924</v>
      </c>
      <c r="Y200" t="s">
        <v>418</v>
      </c>
      <c r="Z200" t="s">
        <v>418</v>
      </c>
      <c r="AA200" t="s">
        <v>12649</v>
      </c>
      <c r="AC200">
        <v>603</v>
      </c>
      <c r="AD200" t="s">
        <v>2130</v>
      </c>
      <c r="AE200" t="s">
        <v>2130</v>
      </c>
      <c r="AF200" t="s">
        <v>5248</v>
      </c>
      <c r="AG200" t="s">
        <v>12640</v>
      </c>
      <c r="AH200" t="s">
        <v>12650</v>
      </c>
      <c r="AI200" t="s">
        <v>12651</v>
      </c>
      <c r="AK200">
        <v>603</v>
      </c>
      <c r="AL200" t="s">
        <v>12652</v>
      </c>
      <c r="AM200" t="s">
        <v>12653</v>
      </c>
      <c r="AN200" t="s">
        <v>953</v>
      </c>
      <c r="AO200" t="s">
        <v>32635</v>
      </c>
      <c r="BF200" t="s">
        <v>12648</v>
      </c>
      <c r="BG200" t="s">
        <v>12654</v>
      </c>
      <c r="BH200" t="s">
        <v>2130</v>
      </c>
      <c r="BI200" t="s">
        <v>2130</v>
      </c>
      <c r="BJ200" t="s">
        <v>5248</v>
      </c>
      <c r="BK200" t="s">
        <v>12650</v>
      </c>
      <c r="BL200" t="s">
        <v>12655</v>
      </c>
      <c r="BM200" s="162"/>
    </row>
    <row r="201" spans="1:65" ht="20.149999999999999" customHeight="1">
      <c r="A201" s="179" t="str">
        <f t="shared" si="6"/>
        <v xml:space="preserve"> 삼호콘크리트(주)  연료전환(부생연료유2호 → LNG)을 통한  온실가스 배출 감축사업</v>
      </c>
      <c r="B201" s="179" t="str">
        <f t="shared" si="7"/>
        <v>승인</v>
      </c>
      <c r="C201">
        <v>848</v>
      </c>
      <c r="D201" t="s">
        <v>31695</v>
      </c>
      <c r="E201" t="s">
        <v>12603</v>
      </c>
      <c r="F201" t="s">
        <v>12604</v>
      </c>
      <c r="G201" t="s">
        <v>12603</v>
      </c>
      <c r="H201" t="s">
        <v>12605</v>
      </c>
      <c r="K201" t="s">
        <v>12606</v>
      </c>
      <c r="L201" t="s">
        <v>2204</v>
      </c>
      <c r="M201" t="s">
        <v>2703</v>
      </c>
      <c r="N201" t="s">
        <v>12607</v>
      </c>
      <c r="O201" t="s">
        <v>12608</v>
      </c>
      <c r="P201" t="s">
        <v>12609</v>
      </c>
      <c r="Q201" t="s">
        <v>209</v>
      </c>
      <c r="R201" t="s">
        <v>1462</v>
      </c>
      <c r="S201" t="s">
        <v>1228</v>
      </c>
      <c r="T201" t="s">
        <v>2126</v>
      </c>
      <c r="U201" t="s">
        <v>12609</v>
      </c>
      <c r="V201" t="s">
        <v>130</v>
      </c>
      <c r="W201" t="s">
        <v>1293</v>
      </c>
      <c r="X201" t="s">
        <v>12610</v>
      </c>
      <c r="Y201" t="s">
        <v>418</v>
      </c>
      <c r="Z201" t="s">
        <v>418</v>
      </c>
      <c r="AA201" t="s">
        <v>12597</v>
      </c>
      <c r="AC201">
        <v>299</v>
      </c>
      <c r="AD201" t="s">
        <v>2130</v>
      </c>
      <c r="AE201" t="s">
        <v>2130</v>
      </c>
      <c r="AF201" t="s">
        <v>2131</v>
      </c>
      <c r="AG201" t="s">
        <v>12611</v>
      </c>
      <c r="AH201" t="s">
        <v>12612</v>
      </c>
      <c r="AI201" t="s">
        <v>12613</v>
      </c>
      <c r="AJ201" t="s">
        <v>12614</v>
      </c>
      <c r="AK201">
        <v>299</v>
      </c>
      <c r="AL201" t="s">
        <v>12601</v>
      </c>
      <c r="AM201" t="s">
        <v>12602</v>
      </c>
      <c r="AN201" t="s">
        <v>953</v>
      </c>
      <c r="AO201" t="s">
        <v>32636</v>
      </c>
      <c r="BM201" s="162"/>
    </row>
    <row r="202" spans="1:65" ht="20.149999999999999" customHeight="1">
      <c r="A202" s="179" t="str">
        <f t="shared" si="6"/>
        <v>충경산업(주) 연료전환(B-C유→LPG)을 통한 온실가스 배출 감축사업</v>
      </c>
      <c r="B202" s="179" t="str">
        <f t="shared" si="7"/>
        <v>승인</v>
      </c>
      <c r="C202">
        <v>847</v>
      </c>
      <c r="D202" t="s">
        <v>31695</v>
      </c>
      <c r="E202" t="s">
        <v>9960</v>
      </c>
      <c r="F202" t="s">
        <v>9961</v>
      </c>
      <c r="G202" t="s">
        <v>9960</v>
      </c>
      <c r="H202" t="s">
        <v>12595</v>
      </c>
      <c r="K202" t="s">
        <v>9963</v>
      </c>
      <c r="L202" t="s">
        <v>2204</v>
      </c>
      <c r="M202" t="s">
        <v>2191</v>
      </c>
      <c r="N202" t="s">
        <v>9964</v>
      </c>
      <c r="O202" t="s">
        <v>9965</v>
      </c>
      <c r="P202" t="s">
        <v>12596</v>
      </c>
      <c r="Q202" t="s">
        <v>209</v>
      </c>
      <c r="R202" t="s">
        <v>1462</v>
      </c>
      <c r="S202" t="s">
        <v>1228</v>
      </c>
      <c r="T202" t="s">
        <v>2126</v>
      </c>
      <c r="U202" t="s">
        <v>12596</v>
      </c>
      <c r="V202" t="s">
        <v>130</v>
      </c>
      <c r="W202" t="s">
        <v>1293</v>
      </c>
      <c r="X202" t="s">
        <v>9967</v>
      </c>
      <c r="Y202" t="s">
        <v>418</v>
      </c>
      <c r="Z202" t="s">
        <v>418</v>
      </c>
      <c r="AA202" t="s">
        <v>12597</v>
      </c>
      <c r="AC202">
        <v>184</v>
      </c>
      <c r="AD202" t="s">
        <v>2130</v>
      </c>
      <c r="AE202" t="s">
        <v>2130</v>
      </c>
      <c r="AF202" t="s">
        <v>2131</v>
      </c>
      <c r="AG202" t="s">
        <v>9969</v>
      </c>
      <c r="AH202" t="s">
        <v>12598</v>
      </c>
      <c r="AI202" t="s">
        <v>12599</v>
      </c>
      <c r="AJ202" t="s">
        <v>12600</v>
      </c>
      <c r="AK202">
        <v>184</v>
      </c>
      <c r="AL202" t="s">
        <v>12601</v>
      </c>
      <c r="AM202" t="s">
        <v>12602</v>
      </c>
      <c r="AN202" t="s">
        <v>953</v>
      </c>
      <c r="AO202" t="s">
        <v>32637</v>
      </c>
      <c r="BM202" s="162"/>
    </row>
    <row r="203" spans="1:65" ht="20.149999999999999" customHeight="1">
      <c r="A203" s="179" t="str">
        <f t="shared" si="6"/>
        <v>생태산업개발을 통한 미세먼지 및 온실가스 감축 사업</v>
      </c>
      <c r="B203" s="179" t="str">
        <f t="shared" si="7"/>
        <v>보완1차_보완중</v>
      </c>
      <c r="C203">
        <v>846</v>
      </c>
      <c r="D203" t="s">
        <v>31695</v>
      </c>
      <c r="E203" t="s">
        <v>12462</v>
      </c>
      <c r="F203" t="s">
        <v>12463</v>
      </c>
      <c r="G203" t="s">
        <v>12464</v>
      </c>
      <c r="H203" t="s">
        <v>12465</v>
      </c>
      <c r="K203" t="s">
        <v>12466</v>
      </c>
      <c r="N203" t="s">
        <v>12467</v>
      </c>
      <c r="O203" t="s">
        <v>12468</v>
      </c>
      <c r="P203" t="s">
        <v>12426</v>
      </c>
      <c r="Q203" t="s">
        <v>209</v>
      </c>
      <c r="R203" t="s">
        <v>1462</v>
      </c>
      <c r="S203" t="s">
        <v>1228</v>
      </c>
      <c r="T203" t="s">
        <v>2126</v>
      </c>
      <c r="U203" t="s">
        <v>12426</v>
      </c>
      <c r="V203" t="s">
        <v>130</v>
      </c>
      <c r="W203" t="s">
        <v>1231</v>
      </c>
      <c r="X203" t="s">
        <v>12469</v>
      </c>
      <c r="Y203" t="s">
        <v>418</v>
      </c>
      <c r="Z203" t="s">
        <v>418</v>
      </c>
      <c r="AA203" t="s">
        <v>12470</v>
      </c>
      <c r="AC203">
        <v>134</v>
      </c>
      <c r="AD203" t="s">
        <v>2130</v>
      </c>
      <c r="AE203" t="s">
        <v>2130</v>
      </c>
      <c r="AF203" t="s">
        <v>2210</v>
      </c>
      <c r="AG203" t="s">
        <v>12462</v>
      </c>
      <c r="AH203" t="s">
        <v>12471</v>
      </c>
      <c r="AI203" t="s">
        <v>12472</v>
      </c>
      <c r="AK203">
        <v>134</v>
      </c>
      <c r="AL203" t="s">
        <v>12473</v>
      </c>
      <c r="AM203" t="s">
        <v>12474</v>
      </c>
      <c r="AN203" t="s">
        <v>953</v>
      </c>
      <c r="AO203" t="s">
        <v>32638</v>
      </c>
      <c r="BM203" s="162"/>
    </row>
    <row r="204" spans="1:65" ht="20.149999999999999" customHeight="1">
      <c r="A204" s="179" t="str">
        <f t="shared" si="6"/>
        <v>인천표면처리센터 고효율 인버터 공기압축기 교체 사업</v>
      </c>
      <c r="B204" s="179" t="str">
        <f t="shared" si="7"/>
        <v>보완1차_보완중</v>
      </c>
      <c r="C204">
        <v>845</v>
      </c>
      <c r="D204" t="s">
        <v>31695</v>
      </c>
      <c r="E204" t="s">
        <v>10592</v>
      </c>
      <c r="F204" t="s">
        <v>10593</v>
      </c>
      <c r="G204" t="s">
        <v>12447</v>
      </c>
      <c r="H204" t="s">
        <v>12448</v>
      </c>
      <c r="K204" t="s">
        <v>10595</v>
      </c>
      <c r="L204" t="s">
        <v>6485</v>
      </c>
      <c r="M204" t="s">
        <v>2191</v>
      </c>
      <c r="N204" t="s">
        <v>10596</v>
      </c>
      <c r="O204" t="s">
        <v>10597</v>
      </c>
      <c r="P204" t="s">
        <v>12449</v>
      </c>
      <c r="Q204" t="s">
        <v>209</v>
      </c>
      <c r="R204" t="s">
        <v>2653</v>
      </c>
      <c r="S204" t="s">
        <v>1228</v>
      </c>
      <c r="T204" t="s">
        <v>2126</v>
      </c>
      <c r="U204" t="s">
        <v>12449</v>
      </c>
      <c r="V204" t="s">
        <v>130</v>
      </c>
      <c r="W204" t="s">
        <v>1293</v>
      </c>
      <c r="X204" t="s">
        <v>12450</v>
      </c>
      <c r="Y204" t="s">
        <v>418</v>
      </c>
      <c r="Z204" t="s">
        <v>418</v>
      </c>
      <c r="AA204" t="s">
        <v>12451</v>
      </c>
      <c r="AC204">
        <v>95</v>
      </c>
      <c r="AD204" t="s">
        <v>2130</v>
      </c>
      <c r="AE204" t="s">
        <v>2130</v>
      </c>
      <c r="AF204" t="s">
        <v>2210</v>
      </c>
      <c r="AG204" t="s">
        <v>10592</v>
      </c>
      <c r="AH204" t="s">
        <v>12452</v>
      </c>
      <c r="AI204" t="s">
        <v>12453</v>
      </c>
      <c r="AK204">
        <v>95</v>
      </c>
      <c r="AL204" t="s">
        <v>12446</v>
      </c>
      <c r="AM204" t="s">
        <v>976</v>
      </c>
      <c r="AN204" t="s">
        <v>953</v>
      </c>
      <c r="AO204" t="s">
        <v>32639</v>
      </c>
      <c r="BM204" s="162"/>
    </row>
    <row r="205" spans="1:65" ht="20.149999999999999" customHeight="1">
      <c r="A205" s="179" t="str">
        <f t="shared" si="6"/>
        <v>하이스트㈜의 고효율 레이저 절단기 교체를 통한 온실가스 감축 사업</v>
      </c>
      <c r="B205" s="179" t="str">
        <f t="shared" si="7"/>
        <v>보완1차_보완중</v>
      </c>
      <c r="C205">
        <v>844</v>
      </c>
      <c r="D205" t="s">
        <v>31695</v>
      </c>
      <c r="E205" t="s">
        <v>12434</v>
      </c>
      <c r="F205" t="s">
        <v>12435</v>
      </c>
      <c r="G205" t="s">
        <v>12436</v>
      </c>
      <c r="H205" t="s">
        <v>12437</v>
      </c>
      <c r="K205" t="s">
        <v>12438</v>
      </c>
      <c r="N205" t="s">
        <v>12439</v>
      </c>
      <c r="O205" t="s">
        <v>12440</v>
      </c>
      <c r="P205" t="s">
        <v>12441</v>
      </c>
      <c r="Q205" t="s">
        <v>209</v>
      </c>
      <c r="R205" t="s">
        <v>2653</v>
      </c>
      <c r="S205" t="s">
        <v>1228</v>
      </c>
      <c r="T205" t="s">
        <v>2126</v>
      </c>
      <c r="U205" t="s">
        <v>12441</v>
      </c>
      <c r="V205" t="s">
        <v>130</v>
      </c>
      <c r="W205" t="s">
        <v>1293</v>
      </c>
      <c r="X205" t="s">
        <v>12442</v>
      </c>
      <c r="Y205" t="s">
        <v>418</v>
      </c>
      <c r="Z205" t="s">
        <v>418</v>
      </c>
      <c r="AA205" t="s">
        <v>12443</v>
      </c>
      <c r="AC205">
        <v>97</v>
      </c>
      <c r="AD205" t="s">
        <v>2130</v>
      </c>
      <c r="AE205" t="s">
        <v>2130</v>
      </c>
      <c r="AF205" t="s">
        <v>2210</v>
      </c>
      <c r="AG205" t="s">
        <v>12434</v>
      </c>
      <c r="AH205" t="s">
        <v>12444</v>
      </c>
      <c r="AI205" t="s">
        <v>12445</v>
      </c>
      <c r="AK205">
        <v>97</v>
      </c>
      <c r="AL205" t="s">
        <v>12446</v>
      </c>
      <c r="AM205" t="s">
        <v>976</v>
      </c>
      <c r="AN205" t="s">
        <v>953</v>
      </c>
      <c r="AO205" t="s">
        <v>32640</v>
      </c>
      <c r="BM205" s="162"/>
    </row>
    <row r="206" spans="1:65" ht="20.149999999999999" customHeight="1">
      <c r="A206" s="179" t="str">
        <f t="shared" si="6"/>
        <v>생태산업개발을 통한 미세먼지 및 온실가스 감축 사업</v>
      </c>
      <c r="B206" s="179" t="str">
        <f t="shared" si="7"/>
        <v>보완1차_보완중</v>
      </c>
      <c r="C206">
        <v>843</v>
      </c>
      <c r="D206" t="s">
        <v>31695</v>
      </c>
      <c r="E206" t="s">
        <v>12420</v>
      </c>
      <c r="F206" t="s">
        <v>12421</v>
      </c>
      <c r="G206" t="s">
        <v>12420</v>
      </c>
      <c r="H206" t="s">
        <v>12422</v>
      </c>
      <c r="K206" t="s">
        <v>12423</v>
      </c>
      <c r="N206" t="s">
        <v>12424</v>
      </c>
      <c r="O206" t="s">
        <v>12425</v>
      </c>
      <c r="P206" t="s">
        <v>12426</v>
      </c>
      <c r="Q206" t="s">
        <v>209</v>
      </c>
      <c r="R206" t="s">
        <v>2653</v>
      </c>
      <c r="S206" t="s">
        <v>1228</v>
      </c>
      <c r="T206" t="s">
        <v>2126</v>
      </c>
      <c r="U206" t="s">
        <v>12427</v>
      </c>
      <c r="V206" t="s">
        <v>130</v>
      </c>
      <c r="W206" t="s">
        <v>1293</v>
      </c>
      <c r="X206" t="s">
        <v>12428</v>
      </c>
      <c r="Y206" t="s">
        <v>418</v>
      </c>
      <c r="Z206" t="s">
        <v>418</v>
      </c>
      <c r="AA206" t="s">
        <v>12429</v>
      </c>
      <c r="AC206">
        <v>81</v>
      </c>
      <c r="AD206" t="s">
        <v>2130</v>
      </c>
      <c r="AE206" t="s">
        <v>2130</v>
      </c>
      <c r="AF206" t="s">
        <v>2210</v>
      </c>
      <c r="AG206" t="s">
        <v>12420</v>
      </c>
      <c r="AH206" t="s">
        <v>12430</v>
      </c>
      <c r="AI206" t="s">
        <v>12431</v>
      </c>
      <c r="AK206">
        <v>81</v>
      </c>
      <c r="AL206" t="s">
        <v>12432</v>
      </c>
      <c r="AM206" t="s">
        <v>12433</v>
      </c>
      <c r="AN206" t="s">
        <v>953</v>
      </c>
      <c r="AO206" t="s">
        <v>32641</v>
      </c>
      <c r="BM206" s="162"/>
    </row>
    <row r="207" spans="1:65" ht="20.149999999999999" customHeight="1">
      <c r="A207" s="179" t="str">
        <f t="shared" si="6"/>
        <v>산단 친환경설비 인프라지원을 통한 고효율설비 교체 사업</v>
      </c>
      <c r="B207" s="179" t="str">
        <f t="shared" si="7"/>
        <v>보완1차_보완중</v>
      </c>
      <c r="C207">
        <v>842</v>
      </c>
      <c r="D207" t="s">
        <v>31695</v>
      </c>
      <c r="E207" t="s">
        <v>11466</v>
      </c>
      <c r="F207" t="s">
        <v>11467</v>
      </c>
      <c r="G207" t="s">
        <v>12334</v>
      </c>
      <c r="H207" t="s">
        <v>12335</v>
      </c>
      <c r="K207" t="s">
        <v>11470</v>
      </c>
      <c r="L207" t="s">
        <v>1446</v>
      </c>
      <c r="M207" t="s">
        <v>1446</v>
      </c>
      <c r="N207" t="s">
        <v>11471</v>
      </c>
      <c r="O207" t="s">
        <v>11472</v>
      </c>
      <c r="P207" t="s">
        <v>11304</v>
      </c>
      <c r="Q207" t="s">
        <v>209</v>
      </c>
      <c r="R207" t="s">
        <v>2653</v>
      </c>
      <c r="S207" t="s">
        <v>1228</v>
      </c>
      <c r="T207" t="s">
        <v>2126</v>
      </c>
      <c r="U207" t="s">
        <v>11304</v>
      </c>
      <c r="V207" t="s">
        <v>130</v>
      </c>
      <c r="W207" t="s">
        <v>1293</v>
      </c>
      <c r="X207" t="s">
        <v>12336</v>
      </c>
      <c r="Y207" t="s">
        <v>418</v>
      </c>
      <c r="Z207" t="s">
        <v>418</v>
      </c>
      <c r="AA207" t="s">
        <v>12337</v>
      </c>
      <c r="AC207">
        <v>93</v>
      </c>
      <c r="AD207" t="s">
        <v>2130</v>
      </c>
      <c r="AE207" t="s">
        <v>2130</v>
      </c>
      <c r="AF207" t="s">
        <v>2210</v>
      </c>
      <c r="AG207" t="s">
        <v>11466</v>
      </c>
      <c r="AH207" t="s">
        <v>12338</v>
      </c>
      <c r="AI207" t="s">
        <v>12339</v>
      </c>
      <c r="AK207">
        <v>93</v>
      </c>
      <c r="AL207" t="s">
        <v>12340</v>
      </c>
      <c r="AM207" t="s">
        <v>12341</v>
      </c>
      <c r="AN207" t="s">
        <v>953</v>
      </c>
      <c r="AO207" t="s">
        <v>32642</v>
      </c>
      <c r="BM207" s="162"/>
    </row>
    <row r="208" spans="1:65" ht="20.149999999999999" customHeight="1">
      <c r="A208" s="179" t="str">
        <f t="shared" si="6"/>
        <v>(주)풀잎라인  고효율 2단 PM Motor 공기압축기로 교체 사업</v>
      </c>
      <c r="B208" s="179" t="str">
        <f t="shared" si="7"/>
        <v>반려</v>
      </c>
      <c r="C208">
        <v>841</v>
      </c>
      <c r="D208" t="s">
        <v>31695</v>
      </c>
      <c r="E208" t="s">
        <v>7923</v>
      </c>
      <c r="F208" t="s">
        <v>7924</v>
      </c>
      <c r="G208" t="s">
        <v>12270</v>
      </c>
      <c r="H208" t="s">
        <v>12271</v>
      </c>
      <c r="K208" t="s">
        <v>11853</v>
      </c>
      <c r="L208" t="s">
        <v>7928</v>
      </c>
      <c r="M208" t="s">
        <v>2539</v>
      </c>
      <c r="N208" t="s">
        <v>11854</v>
      </c>
      <c r="O208" t="s">
        <v>7930</v>
      </c>
      <c r="P208" t="s">
        <v>12272</v>
      </c>
      <c r="Q208" t="s">
        <v>209</v>
      </c>
      <c r="R208" t="s">
        <v>1462</v>
      </c>
      <c r="S208" t="s">
        <v>1228</v>
      </c>
      <c r="T208" t="s">
        <v>2126</v>
      </c>
      <c r="U208" t="s">
        <v>12272</v>
      </c>
      <c r="V208" t="s">
        <v>130</v>
      </c>
      <c r="W208" t="s">
        <v>1293</v>
      </c>
      <c r="X208" t="s">
        <v>6635</v>
      </c>
      <c r="Y208" t="s">
        <v>418</v>
      </c>
      <c r="Z208" t="s">
        <v>418</v>
      </c>
      <c r="AA208" t="s">
        <v>12273</v>
      </c>
      <c r="AC208">
        <v>101</v>
      </c>
      <c r="AD208" t="s">
        <v>2130</v>
      </c>
      <c r="AE208" t="s">
        <v>2130</v>
      </c>
      <c r="AF208" t="s">
        <v>2210</v>
      </c>
      <c r="AG208" t="s">
        <v>12274</v>
      </c>
      <c r="AH208" t="s">
        <v>12275</v>
      </c>
      <c r="AI208" t="s">
        <v>12276</v>
      </c>
      <c r="AK208">
        <v>101</v>
      </c>
      <c r="AL208" t="s">
        <v>12277</v>
      </c>
      <c r="AM208" t="s">
        <v>12278</v>
      </c>
      <c r="AN208" t="s">
        <v>953</v>
      </c>
      <c r="AO208" t="s">
        <v>32643</v>
      </c>
      <c r="BM208" s="162"/>
    </row>
    <row r="209" spans="1:65" ht="20.149999999999999" customHeight="1">
      <c r="A209" s="179" t="str">
        <f t="shared" si="6"/>
        <v xml:space="preserve">생태산업개발을 통한 미세먼지 및 온실가스 감축사업(산단 친환경설비 인프라지원) </v>
      </c>
      <c r="B209" s="179" t="str">
        <f t="shared" si="7"/>
        <v>보완1차_보완중</v>
      </c>
      <c r="C209">
        <v>840</v>
      </c>
      <c r="D209" t="s">
        <v>31695</v>
      </c>
      <c r="E209" t="s">
        <v>12220</v>
      </c>
      <c r="F209" t="s">
        <v>12221</v>
      </c>
      <c r="G209" t="s">
        <v>12222</v>
      </c>
      <c r="H209" t="s">
        <v>12223</v>
      </c>
      <c r="K209" t="s">
        <v>12224</v>
      </c>
      <c r="L209" t="s">
        <v>12051</v>
      </c>
      <c r="M209" t="s">
        <v>1736</v>
      </c>
      <c r="N209" t="s">
        <v>12225</v>
      </c>
      <c r="O209" t="s">
        <v>12226</v>
      </c>
      <c r="P209" t="s">
        <v>12227</v>
      </c>
      <c r="Q209" t="s">
        <v>209</v>
      </c>
      <c r="R209" t="s">
        <v>2653</v>
      </c>
      <c r="S209" t="s">
        <v>1228</v>
      </c>
      <c r="T209" t="s">
        <v>2126</v>
      </c>
      <c r="U209" t="s">
        <v>12227</v>
      </c>
      <c r="V209" t="s">
        <v>130</v>
      </c>
      <c r="W209" t="s">
        <v>1293</v>
      </c>
      <c r="X209" t="s">
        <v>12060</v>
      </c>
      <c r="Y209" t="s">
        <v>418</v>
      </c>
      <c r="Z209" t="s">
        <v>418</v>
      </c>
      <c r="AA209" t="s">
        <v>12228</v>
      </c>
      <c r="AC209">
        <v>94</v>
      </c>
      <c r="AD209" t="s">
        <v>5512</v>
      </c>
      <c r="AE209" t="s">
        <v>4810</v>
      </c>
      <c r="AF209" t="s">
        <v>2210</v>
      </c>
      <c r="AG209" t="s">
        <v>12220</v>
      </c>
      <c r="AH209" t="s">
        <v>12229</v>
      </c>
      <c r="AI209" t="s">
        <v>12230</v>
      </c>
      <c r="AK209">
        <v>94</v>
      </c>
      <c r="AL209" t="s">
        <v>12218</v>
      </c>
      <c r="AM209" t="s">
        <v>12219</v>
      </c>
      <c r="AN209" t="s">
        <v>953</v>
      </c>
      <c r="AO209" t="s">
        <v>32644</v>
      </c>
      <c r="BM209" s="162"/>
    </row>
    <row r="210" spans="1:65" ht="20.149999999999999" customHeight="1">
      <c r="A210" s="179" t="str">
        <f t="shared" si="6"/>
        <v>동진볼트 고효율 전동기 교체사업</v>
      </c>
      <c r="B210" s="179" t="str">
        <f t="shared" si="7"/>
        <v>보완1차_보완중</v>
      </c>
      <c r="C210">
        <v>839</v>
      </c>
      <c r="D210" t="s">
        <v>31695</v>
      </c>
      <c r="E210" t="s">
        <v>12206</v>
      </c>
      <c r="F210" t="s">
        <v>12207</v>
      </c>
      <c r="G210" t="s">
        <v>12206</v>
      </c>
      <c r="H210">
        <v>6064478367</v>
      </c>
      <c r="K210" t="s">
        <v>12208</v>
      </c>
      <c r="L210" t="s">
        <v>12209</v>
      </c>
      <c r="M210" t="s">
        <v>3215</v>
      </c>
      <c r="N210" t="s">
        <v>12210</v>
      </c>
      <c r="O210" t="s">
        <v>12211</v>
      </c>
      <c r="P210" t="s">
        <v>12212</v>
      </c>
      <c r="Q210" t="s">
        <v>209</v>
      </c>
      <c r="R210" t="s">
        <v>2653</v>
      </c>
      <c r="S210" t="s">
        <v>1228</v>
      </c>
      <c r="T210" t="s">
        <v>2126</v>
      </c>
      <c r="U210" t="s">
        <v>12212</v>
      </c>
      <c r="V210" t="s">
        <v>130</v>
      </c>
      <c r="W210" t="s">
        <v>1231</v>
      </c>
      <c r="X210" t="s">
        <v>12213</v>
      </c>
      <c r="Y210" t="s">
        <v>418</v>
      </c>
      <c r="Z210" t="s">
        <v>418</v>
      </c>
      <c r="AA210" t="s">
        <v>12214</v>
      </c>
      <c r="AC210">
        <v>48</v>
      </c>
      <c r="AD210" t="s">
        <v>2130</v>
      </c>
      <c r="AE210" t="s">
        <v>2130</v>
      </c>
      <c r="AF210" t="s">
        <v>2210</v>
      </c>
      <c r="AG210" t="s">
        <v>12215</v>
      </c>
      <c r="AH210" t="s">
        <v>12216</v>
      </c>
      <c r="AI210" t="s">
        <v>12217</v>
      </c>
      <c r="AK210">
        <v>48</v>
      </c>
      <c r="AL210" t="s">
        <v>12218</v>
      </c>
      <c r="AM210" t="s">
        <v>12219</v>
      </c>
      <c r="AN210" t="s">
        <v>953</v>
      </c>
      <c r="AO210" t="s">
        <v>32645</v>
      </c>
      <c r="BM210" s="162"/>
    </row>
    <row r="211" spans="1:65" ht="20.149999999999999" customHeight="1">
      <c r="A211" s="179" t="str">
        <f t="shared" si="6"/>
        <v>원주시 보안등 LED교체 ESCO용역사업</v>
      </c>
      <c r="B211" s="179" t="str">
        <f t="shared" si="7"/>
        <v>인증유효기간 갱신</v>
      </c>
      <c r="C211">
        <v>838</v>
      </c>
      <c r="D211" t="s">
        <v>13406</v>
      </c>
      <c r="E211" t="s">
        <v>336</v>
      </c>
      <c r="F211" t="s">
        <v>13512</v>
      </c>
      <c r="G211" t="s">
        <v>336</v>
      </c>
      <c r="H211" t="s">
        <v>13513</v>
      </c>
      <c r="K211" t="s">
        <v>13514</v>
      </c>
      <c r="L211" t="s">
        <v>13515</v>
      </c>
      <c r="M211" t="s">
        <v>5229</v>
      </c>
      <c r="N211" t="s">
        <v>13516</v>
      </c>
      <c r="O211" t="s">
        <v>13517</v>
      </c>
      <c r="P211" t="s">
        <v>1011</v>
      </c>
      <c r="Q211" t="s">
        <v>209</v>
      </c>
      <c r="R211" t="s">
        <v>1462</v>
      </c>
      <c r="S211" t="s">
        <v>1228</v>
      </c>
      <c r="T211" t="s">
        <v>2126</v>
      </c>
      <c r="U211" t="s">
        <v>1011</v>
      </c>
      <c r="V211" t="s">
        <v>130</v>
      </c>
      <c r="W211" t="s">
        <v>1231</v>
      </c>
      <c r="X211" t="s">
        <v>11826</v>
      </c>
      <c r="Y211" t="s">
        <v>13413</v>
      </c>
      <c r="Z211" t="s">
        <v>418</v>
      </c>
      <c r="AA211" t="s">
        <v>13518</v>
      </c>
      <c r="AC211">
        <v>655</v>
      </c>
      <c r="AD211" t="s">
        <v>2130</v>
      </c>
      <c r="AE211" t="s">
        <v>2130</v>
      </c>
      <c r="AF211" t="s">
        <v>5248</v>
      </c>
      <c r="AG211" t="s">
        <v>336</v>
      </c>
      <c r="AH211" t="s">
        <v>13519</v>
      </c>
      <c r="AI211" t="s">
        <v>13520</v>
      </c>
      <c r="AJ211" t="s">
        <v>13521</v>
      </c>
      <c r="AK211">
        <v>655</v>
      </c>
      <c r="AL211" t="s">
        <v>13522</v>
      </c>
      <c r="AM211" t="s">
        <v>959</v>
      </c>
      <c r="AN211" t="s">
        <v>953</v>
      </c>
      <c r="AO211" t="s">
        <v>32646</v>
      </c>
      <c r="BM211" s="162"/>
    </row>
    <row r="212" spans="1:65" ht="20.149999999999999" customHeight="1">
      <c r="A212" s="179" t="str">
        <f t="shared" si="6"/>
        <v>(주)한솔산업 연료전환(B-C유→LPG) 온실가스 감축사업</v>
      </c>
      <c r="B212" s="179" t="str">
        <f t="shared" si="7"/>
        <v>승인</v>
      </c>
      <c r="C212">
        <v>837</v>
      </c>
      <c r="D212" t="s">
        <v>31695</v>
      </c>
      <c r="E212" t="s">
        <v>10045</v>
      </c>
      <c r="F212" t="s">
        <v>10046</v>
      </c>
      <c r="G212" t="s">
        <v>10045</v>
      </c>
      <c r="H212" t="s">
        <v>10047</v>
      </c>
      <c r="K212" t="s">
        <v>10048</v>
      </c>
      <c r="L212" t="s">
        <v>4434</v>
      </c>
      <c r="M212" t="s">
        <v>2191</v>
      </c>
      <c r="N212" t="s">
        <v>10049</v>
      </c>
      <c r="O212" t="s">
        <v>10050</v>
      </c>
      <c r="P212" t="s">
        <v>10051</v>
      </c>
      <c r="Q212" t="s">
        <v>209</v>
      </c>
      <c r="R212" t="s">
        <v>1462</v>
      </c>
      <c r="S212" t="s">
        <v>1228</v>
      </c>
      <c r="T212" t="s">
        <v>2126</v>
      </c>
      <c r="U212" t="s">
        <v>10051</v>
      </c>
      <c r="V212" t="s">
        <v>130</v>
      </c>
      <c r="W212" t="s">
        <v>1293</v>
      </c>
      <c r="X212" t="s">
        <v>10052</v>
      </c>
      <c r="Y212" t="s">
        <v>418</v>
      </c>
      <c r="Z212" t="s">
        <v>418</v>
      </c>
      <c r="AA212" t="s">
        <v>12002</v>
      </c>
      <c r="AC212">
        <v>233</v>
      </c>
      <c r="AD212" t="s">
        <v>2130</v>
      </c>
      <c r="AE212" t="s">
        <v>2130</v>
      </c>
      <c r="AF212" t="s">
        <v>2131</v>
      </c>
      <c r="AG212" t="s">
        <v>10054</v>
      </c>
      <c r="AH212" t="s">
        <v>12183</v>
      </c>
      <c r="AI212" t="s">
        <v>12184</v>
      </c>
      <c r="AJ212" t="s">
        <v>12185</v>
      </c>
      <c r="AK212">
        <v>233</v>
      </c>
      <c r="AL212" t="s">
        <v>12186</v>
      </c>
      <c r="AM212" t="s">
        <v>12187</v>
      </c>
      <c r="AN212" t="s">
        <v>953</v>
      </c>
      <c r="AO212" t="s">
        <v>32647</v>
      </c>
      <c r="BM212" s="162"/>
    </row>
    <row r="213" spans="1:65" ht="20.149999999999999" customHeight="1">
      <c r="A213" s="179" t="str">
        <f t="shared" si="6"/>
        <v>청원타올(주)  고효율 2단 인버터 PM  Motor 공기압축기로 교체 사업</v>
      </c>
      <c r="B213" s="179" t="str">
        <f t="shared" si="7"/>
        <v>승인</v>
      </c>
      <c r="C213">
        <v>836</v>
      </c>
      <c r="D213" t="s">
        <v>31695</v>
      </c>
      <c r="E213" t="s">
        <v>7923</v>
      </c>
      <c r="F213" t="s">
        <v>7924</v>
      </c>
      <c r="G213" t="s">
        <v>12145</v>
      </c>
      <c r="H213" t="s">
        <v>12146</v>
      </c>
      <c r="K213" t="s">
        <v>7927</v>
      </c>
      <c r="L213" t="s">
        <v>7928</v>
      </c>
      <c r="M213" t="s">
        <v>1736</v>
      </c>
      <c r="N213" t="s">
        <v>7929</v>
      </c>
      <c r="O213" t="s">
        <v>7930</v>
      </c>
      <c r="P213" t="s">
        <v>12147</v>
      </c>
      <c r="Q213" t="s">
        <v>209</v>
      </c>
      <c r="R213" t="s">
        <v>2653</v>
      </c>
      <c r="S213" t="s">
        <v>1228</v>
      </c>
      <c r="T213" t="s">
        <v>2126</v>
      </c>
      <c r="U213" t="s">
        <v>12147</v>
      </c>
      <c r="V213" t="s">
        <v>130</v>
      </c>
      <c r="W213" t="s">
        <v>1293</v>
      </c>
      <c r="X213" t="s">
        <v>10832</v>
      </c>
      <c r="Y213" t="s">
        <v>418</v>
      </c>
      <c r="Z213" t="s">
        <v>418</v>
      </c>
      <c r="AA213" t="s">
        <v>12002</v>
      </c>
      <c r="AC213">
        <v>80</v>
      </c>
      <c r="AD213" t="s">
        <v>2130</v>
      </c>
      <c r="AE213" t="s">
        <v>2130</v>
      </c>
      <c r="AF213" t="s">
        <v>2210</v>
      </c>
      <c r="AG213" t="s">
        <v>12148</v>
      </c>
      <c r="AH213" t="s">
        <v>12149</v>
      </c>
      <c r="AI213" t="s">
        <v>12150</v>
      </c>
      <c r="AJ213" t="s">
        <v>12151</v>
      </c>
      <c r="AK213">
        <v>80</v>
      </c>
      <c r="AL213" t="s">
        <v>12127</v>
      </c>
      <c r="AM213" t="s">
        <v>12128</v>
      </c>
      <c r="AN213" t="s">
        <v>953</v>
      </c>
      <c r="AO213" t="s">
        <v>32648</v>
      </c>
      <c r="BM213" s="162"/>
    </row>
    <row r="214" spans="1:65" ht="20.149999999999999" customHeight="1">
      <c r="A214" s="179" t="str">
        <f t="shared" si="6"/>
        <v>혜주산업(주)  고효율 2단 인버터 PM  Motor 공기압축기로 교체 사업</v>
      </c>
      <c r="B214" s="179" t="str">
        <f t="shared" si="7"/>
        <v>승인</v>
      </c>
      <c r="C214">
        <v>835</v>
      </c>
      <c r="D214" t="s">
        <v>31695</v>
      </c>
      <c r="E214" t="s">
        <v>7923</v>
      </c>
      <c r="F214" t="s">
        <v>7924</v>
      </c>
      <c r="G214" t="s">
        <v>12138</v>
      </c>
      <c r="H214" t="s">
        <v>12139</v>
      </c>
      <c r="K214" t="s">
        <v>7927</v>
      </c>
      <c r="L214" t="s">
        <v>7928</v>
      </c>
      <c r="M214" t="s">
        <v>1736</v>
      </c>
      <c r="N214" t="s">
        <v>7929</v>
      </c>
      <c r="O214" t="s">
        <v>7930</v>
      </c>
      <c r="P214" t="s">
        <v>12140</v>
      </c>
      <c r="Q214" t="s">
        <v>209</v>
      </c>
      <c r="R214" t="s">
        <v>2653</v>
      </c>
      <c r="S214" t="s">
        <v>1228</v>
      </c>
      <c r="T214" t="s">
        <v>2126</v>
      </c>
      <c r="U214" t="s">
        <v>12140</v>
      </c>
      <c r="V214" t="s">
        <v>130</v>
      </c>
      <c r="W214" t="s">
        <v>1293</v>
      </c>
      <c r="X214" t="s">
        <v>11231</v>
      </c>
      <c r="Y214" t="s">
        <v>418</v>
      </c>
      <c r="Z214" t="s">
        <v>418</v>
      </c>
      <c r="AA214" t="s">
        <v>12002</v>
      </c>
      <c r="AC214">
        <v>59</v>
      </c>
      <c r="AD214" t="s">
        <v>2130</v>
      </c>
      <c r="AE214" t="s">
        <v>2130</v>
      </c>
      <c r="AF214" t="s">
        <v>2210</v>
      </c>
      <c r="AG214" t="s">
        <v>12141</v>
      </c>
      <c r="AH214" t="s">
        <v>12142</v>
      </c>
      <c r="AI214" t="s">
        <v>12143</v>
      </c>
      <c r="AJ214" t="s">
        <v>12144</v>
      </c>
      <c r="AK214">
        <v>59</v>
      </c>
      <c r="AL214" t="s">
        <v>12127</v>
      </c>
      <c r="AM214" t="s">
        <v>12128</v>
      </c>
      <c r="AN214" t="s">
        <v>953</v>
      </c>
      <c r="AO214" t="s">
        <v>32649</v>
      </c>
      <c r="BM214" s="162"/>
    </row>
    <row r="215" spans="1:65" ht="20.149999999999999" customHeight="1">
      <c r="A215" s="179" t="str">
        <f t="shared" si="6"/>
        <v>㈜젠텍 고효율 2단 인버터 PM  Motor 공기압축기로 교체 사업</v>
      </c>
      <c r="B215" s="179" t="str">
        <f t="shared" si="7"/>
        <v>승인</v>
      </c>
      <c r="C215">
        <v>834</v>
      </c>
      <c r="D215" t="s">
        <v>31695</v>
      </c>
      <c r="E215" t="s">
        <v>7923</v>
      </c>
      <c r="F215" t="s">
        <v>7924</v>
      </c>
      <c r="G215" t="s">
        <v>12129</v>
      </c>
      <c r="H215" t="s">
        <v>12130</v>
      </c>
      <c r="K215" t="s">
        <v>7927</v>
      </c>
      <c r="L215" t="s">
        <v>7928</v>
      </c>
      <c r="M215" t="s">
        <v>1736</v>
      </c>
      <c r="N215" t="s">
        <v>7929</v>
      </c>
      <c r="O215" t="s">
        <v>7930</v>
      </c>
      <c r="P215" t="s">
        <v>12131</v>
      </c>
      <c r="Q215" t="s">
        <v>209</v>
      </c>
      <c r="R215" t="s">
        <v>2653</v>
      </c>
      <c r="S215" t="s">
        <v>1228</v>
      </c>
      <c r="T215" t="s">
        <v>2126</v>
      </c>
      <c r="U215" t="s">
        <v>12131</v>
      </c>
      <c r="V215" t="s">
        <v>130</v>
      </c>
      <c r="W215" t="s">
        <v>1293</v>
      </c>
      <c r="X215" t="s">
        <v>11053</v>
      </c>
      <c r="Y215" t="s">
        <v>418</v>
      </c>
      <c r="Z215" t="s">
        <v>418</v>
      </c>
      <c r="AA215" t="s">
        <v>12002</v>
      </c>
      <c r="AC215">
        <v>28</v>
      </c>
      <c r="AD215" t="s">
        <v>9391</v>
      </c>
      <c r="AE215" t="s">
        <v>12132</v>
      </c>
      <c r="AF215" t="s">
        <v>2210</v>
      </c>
      <c r="AG215" t="s">
        <v>12133</v>
      </c>
      <c r="AH215" t="s">
        <v>12134</v>
      </c>
      <c r="AI215" t="s">
        <v>12135</v>
      </c>
      <c r="AJ215" t="s">
        <v>12136</v>
      </c>
      <c r="AK215">
        <v>28</v>
      </c>
      <c r="AL215" t="s">
        <v>12137</v>
      </c>
      <c r="AM215" t="s">
        <v>12128</v>
      </c>
      <c r="AN215" t="s">
        <v>953</v>
      </c>
      <c r="AO215" t="s">
        <v>32650</v>
      </c>
      <c r="BM215" s="162"/>
    </row>
    <row r="216" spans="1:65" ht="20.149999999999999" customHeight="1">
      <c r="A216" s="179" t="str">
        <f t="shared" si="6"/>
        <v>(주)시스템산업 고효율 2단 인버터 PM  Motor 공기압축기로 교체 사업</v>
      </c>
      <c r="B216" s="179" t="str">
        <f t="shared" si="7"/>
        <v>승인</v>
      </c>
      <c r="C216">
        <v>833</v>
      </c>
      <c r="D216" t="s">
        <v>31695</v>
      </c>
      <c r="E216" t="s">
        <v>7923</v>
      </c>
      <c r="F216" t="s">
        <v>7924</v>
      </c>
      <c r="G216" t="s">
        <v>12119</v>
      </c>
      <c r="H216" t="s">
        <v>12120</v>
      </c>
      <c r="K216" t="s">
        <v>7927</v>
      </c>
      <c r="L216" t="s">
        <v>7928</v>
      </c>
      <c r="M216" t="s">
        <v>1736</v>
      </c>
      <c r="N216" t="s">
        <v>7929</v>
      </c>
      <c r="O216" t="s">
        <v>7930</v>
      </c>
      <c r="P216" t="s">
        <v>12121</v>
      </c>
      <c r="Q216" t="s">
        <v>209</v>
      </c>
      <c r="R216" t="s">
        <v>2653</v>
      </c>
      <c r="S216" t="s">
        <v>1228</v>
      </c>
      <c r="T216" t="s">
        <v>2126</v>
      </c>
      <c r="U216" t="s">
        <v>12121</v>
      </c>
      <c r="V216" t="s">
        <v>130</v>
      </c>
      <c r="W216" t="s">
        <v>1293</v>
      </c>
      <c r="X216" t="s">
        <v>12122</v>
      </c>
      <c r="Y216" t="s">
        <v>418</v>
      </c>
      <c r="Z216" t="s">
        <v>418</v>
      </c>
      <c r="AA216" t="s">
        <v>12002</v>
      </c>
      <c r="AC216">
        <v>58</v>
      </c>
      <c r="AD216" t="s">
        <v>2130</v>
      </c>
      <c r="AE216" t="s">
        <v>2130</v>
      </c>
      <c r="AF216" t="s">
        <v>2210</v>
      </c>
      <c r="AG216" t="s">
        <v>12123</v>
      </c>
      <c r="AH216" t="s">
        <v>12124</v>
      </c>
      <c r="AI216" t="s">
        <v>12125</v>
      </c>
      <c r="AJ216" t="s">
        <v>12126</v>
      </c>
      <c r="AK216">
        <v>58</v>
      </c>
      <c r="AL216" t="s">
        <v>12127</v>
      </c>
      <c r="AM216" t="s">
        <v>12128</v>
      </c>
      <c r="AN216" t="s">
        <v>953</v>
      </c>
      <c r="AO216" t="s">
        <v>32651</v>
      </c>
      <c r="BM216" s="162"/>
    </row>
    <row r="217" spans="1:65" ht="20.149999999999999" customHeight="1">
      <c r="A217" s="179" t="str">
        <f t="shared" si="6"/>
        <v>(주)미래 한빛지점 고효율 공기압축기 교체를 통한 온실가스 감축사업</v>
      </c>
      <c r="B217" s="179" t="str">
        <f t="shared" si="7"/>
        <v>승인</v>
      </c>
      <c r="C217">
        <v>832</v>
      </c>
      <c r="D217" t="s">
        <v>31695</v>
      </c>
      <c r="E217" t="s">
        <v>12047</v>
      </c>
      <c r="F217" t="s">
        <v>12048</v>
      </c>
      <c r="G217" t="s">
        <v>12047</v>
      </c>
      <c r="H217" t="s">
        <v>12049</v>
      </c>
      <c r="K217" t="s">
        <v>12050</v>
      </c>
      <c r="L217" t="s">
        <v>12051</v>
      </c>
      <c r="M217" t="s">
        <v>1863</v>
      </c>
      <c r="N217" t="s">
        <v>12052</v>
      </c>
      <c r="O217" t="s">
        <v>12053</v>
      </c>
      <c r="P217" t="s">
        <v>12054</v>
      </c>
      <c r="Q217" t="s">
        <v>209</v>
      </c>
      <c r="R217" t="s">
        <v>2653</v>
      </c>
      <c r="S217" t="s">
        <v>1228</v>
      </c>
      <c r="T217" t="s">
        <v>2126</v>
      </c>
      <c r="U217" t="s">
        <v>12054</v>
      </c>
      <c r="V217" t="s">
        <v>130</v>
      </c>
      <c r="W217" t="s">
        <v>1293</v>
      </c>
      <c r="X217" t="s">
        <v>8801</v>
      </c>
      <c r="Y217" t="s">
        <v>418</v>
      </c>
      <c r="Z217" t="s">
        <v>418</v>
      </c>
      <c r="AA217" t="s">
        <v>11586</v>
      </c>
      <c r="AC217">
        <v>94</v>
      </c>
      <c r="AD217" t="s">
        <v>2130</v>
      </c>
      <c r="AE217" t="s">
        <v>2130</v>
      </c>
      <c r="AF217" t="s">
        <v>2210</v>
      </c>
      <c r="AG217" t="s">
        <v>12055</v>
      </c>
      <c r="AH217" t="s">
        <v>12056</v>
      </c>
      <c r="AI217" t="s">
        <v>12057</v>
      </c>
      <c r="AJ217" t="s">
        <v>12058</v>
      </c>
      <c r="AK217">
        <v>94</v>
      </c>
      <c r="AL217" t="s">
        <v>12059</v>
      </c>
      <c r="AM217" t="s">
        <v>12060</v>
      </c>
      <c r="AN217" t="s">
        <v>953</v>
      </c>
      <c r="AO217" t="s">
        <v>32652</v>
      </c>
      <c r="BM217" s="162"/>
    </row>
    <row r="218" spans="1:65" ht="20.149999999999999" customHeight="1">
      <c r="A218" s="179" t="str">
        <f t="shared" si="6"/>
        <v>유원테크 고효율 공기압축기 교체를 통한  온실가스 감축사업</v>
      </c>
      <c r="B218" s="179" t="str">
        <f t="shared" si="7"/>
        <v>승인</v>
      </c>
      <c r="C218">
        <v>831</v>
      </c>
      <c r="D218" t="s">
        <v>31695</v>
      </c>
      <c r="E218" t="s">
        <v>12033</v>
      </c>
      <c r="F218" t="s">
        <v>12034</v>
      </c>
      <c r="G218" t="s">
        <v>12033</v>
      </c>
      <c r="H218" t="s">
        <v>12035</v>
      </c>
      <c r="K218" t="s">
        <v>12036</v>
      </c>
      <c r="L218" t="s">
        <v>2204</v>
      </c>
      <c r="M218" t="s">
        <v>1937</v>
      </c>
      <c r="N218" t="s">
        <v>12037</v>
      </c>
      <c r="O218" t="s">
        <v>12038</v>
      </c>
      <c r="P218" t="s">
        <v>12039</v>
      </c>
      <c r="Q218" t="s">
        <v>209</v>
      </c>
      <c r="R218" t="s">
        <v>2653</v>
      </c>
      <c r="S218" t="s">
        <v>1228</v>
      </c>
      <c r="T218" t="s">
        <v>2126</v>
      </c>
      <c r="U218" t="s">
        <v>12039</v>
      </c>
      <c r="V218" t="s">
        <v>130</v>
      </c>
      <c r="W218" t="s">
        <v>1293</v>
      </c>
      <c r="X218" t="s">
        <v>9955</v>
      </c>
      <c r="Y218" t="s">
        <v>418</v>
      </c>
      <c r="Z218" t="s">
        <v>418</v>
      </c>
      <c r="AA218" t="s">
        <v>12040</v>
      </c>
      <c r="AC218">
        <v>31</v>
      </c>
      <c r="AD218" t="s">
        <v>2130</v>
      </c>
      <c r="AE218" t="s">
        <v>2130</v>
      </c>
      <c r="AF218" t="s">
        <v>2210</v>
      </c>
      <c r="AG218" t="s">
        <v>12041</v>
      </c>
      <c r="AH218" t="s">
        <v>12042</v>
      </c>
      <c r="AI218" t="s">
        <v>12043</v>
      </c>
      <c r="AJ218" t="s">
        <v>12044</v>
      </c>
      <c r="AK218">
        <v>31</v>
      </c>
      <c r="AL218" t="s">
        <v>12045</v>
      </c>
      <c r="AM218" t="s">
        <v>12046</v>
      </c>
      <c r="AN218" t="s">
        <v>953</v>
      </c>
      <c r="AO218" t="s">
        <v>32653</v>
      </c>
      <c r="BM218" s="162"/>
    </row>
    <row r="219" spans="1:65" ht="20.149999999999999" customHeight="1">
      <c r="A219" s="179" t="str">
        <f t="shared" si="6"/>
        <v>그린아스콘 연료전환(B-C유→LPG) 온실가스 감축사업</v>
      </c>
      <c r="B219" s="179" t="str">
        <f t="shared" si="7"/>
        <v>승인</v>
      </c>
      <c r="C219">
        <v>830</v>
      </c>
      <c r="D219" t="s">
        <v>31695</v>
      </c>
      <c r="E219" t="s">
        <v>12008</v>
      </c>
      <c r="F219" t="s">
        <v>12009</v>
      </c>
      <c r="G219" t="s">
        <v>12008</v>
      </c>
      <c r="H219" t="s">
        <v>12010</v>
      </c>
      <c r="K219" t="s">
        <v>4145</v>
      </c>
      <c r="L219" t="s">
        <v>2204</v>
      </c>
      <c r="M219" t="s">
        <v>1483</v>
      </c>
      <c r="N219" t="s">
        <v>12011</v>
      </c>
      <c r="O219" t="s">
        <v>12012</v>
      </c>
      <c r="P219" t="s">
        <v>12013</v>
      </c>
      <c r="Q219" t="s">
        <v>209</v>
      </c>
      <c r="R219" t="s">
        <v>1462</v>
      </c>
      <c r="S219" t="s">
        <v>1228</v>
      </c>
      <c r="T219" t="s">
        <v>2126</v>
      </c>
      <c r="U219" t="s">
        <v>12013</v>
      </c>
      <c r="V219" t="s">
        <v>130</v>
      </c>
      <c r="W219" t="s">
        <v>1293</v>
      </c>
      <c r="X219" t="s">
        <v>8936</v>
      </c>
      <c r="Y219" t="s">
        <v>418</v>
      </c>
      <c r="Z219" t="s">
        <v>418</v>
      </c>
      <c r="AA219" t="s">
        <v>12002</v>
      </c>
      <c r="AC219">
        <v>228</v>
      </c>
      <c r="AD219" t="s">
        <v>2130</v>
      </c>
      <c r="AE219" t="s">
        <v>2130</v>
      </c>
      <c r="AF219" t="s">
        <v>2131</v>
      </c>
      <c r="AG219" t="s">
        <v>12014</v>
      </c>
      <c r="AH219" t="s">
        <v>12015</v>
      </c>
      <c r="AI219" t="s">
        <v>12016</v>
      </c>
      <c r="AJ219" t="s">
        <v>12017</v>
      </c>
      <c r="AK219">
        <v>228</v>
      </c>
      <c r="AL219" t="s">
        <v>12007</v>
      </c>
      <c r="AM219" t="s">
        <v>974</v>
      </c>
      <c r="AN219" t="s">
        <v>953</v>
      </c>
      <c r="AO219" t="s">
        <v>32654</v>
      </c>
      <c r="BM219" s="162"/>
    </row>
    <row r="220" spans="1:65" ht="20.149999999999999" customHeight="1">
      <c r="A220" s="179" t="str">
        <f t="shared" si="6"/>
        <v>씨큐브의 LPG에서 도시가스(LNG)로 연료전환을 통한 온실가스 배출 외부사업</v>
      </c>
      <c r="B220" s="179" t="str">
        <f t="shared" si="7"/>
        <v>승인</v>
      </c>
      <c r="C220">
        <v>829</v>
      </c>
      <c r="D220" t="s">
        <v>31695</v>
      </c>
      <c r="E220" t="s">
        <v>259</v>
      </c>
      <c r="F220" t="s">
        <v>11996</v>
      </c>
      <c r="G220" t="s">
        <v>259</v>
      </c>
      <c r="H220" t="s">
        <v>11997</v>
      </c>
      <c r="K220" t="s">
        <v>11998</v>
      </c>
      <c r="L220" t="s">
        <v>11999</v>
      </c>
      <c r="M220" t="s">
        <v>1863</v>
      </c>
      <c r="N220" t="s">
        <v>12000</v>
      </c>
      <c r="O220" t="s">
        <v>12001</v>
      </c>
      <c r="P220" t="s">
        <v>258</v>
      </c>
      <c r="Q220" t="s">
        <v>209</v>
      </c>
      <c r="R220" t="s">
        <v>1462</v>
      </c>
      <c r="S220" t="s">
        <v>1228</v>
      </c>
      <c r="T220" t="s">
        <v>2126</v>
      </c>
      <c r="U220" t="s">
        <v>258</v>
      </c>
      <c r="V220" t="s">
        <v>130</v>
      </c>
      <c r="W220" t="s">
        <v>1293</v>
      </c>
      <c r="X220" t="s">
        <v>5103</v>
      </c>
      <c r="Y220" t="s">
        <v>418</v>
      </c>
      <c r="Z220" t="s">
        <v>418</v>
      </c>
      <c r="AA220" t="s">
        <v>12002</v>
      </c>
      <c r="AC220">
        <v>178</v>
      </c>
      <c r="AD220" t="s">
        <v>2130</v>
      </c>
      <c r="AE220" t="s">
        <v>2130</v>
      </c>
      <c r="AF220" t="s">
        <v>2131</v>
      </c>
      <c r="AG220" t="s">
        <v>12003</v>
      </c>
      <c r="AH220" t="s">
        <v>12004</v>
      </c>
      <c r="AI220" t="s">
        <v>12005</v>
      </c>
      <c r="AJ220" t="s">
        <v>12006</v>
      </c>
      <c r="AK220">
        <v>178</v>
      </c>
      <c r="AL220" t="s">
        <v>12007</v>
      </c>
      <c r="AM220" t="s">
        <v>974</v>
      </c>
      <c r="AN220" t="s">
        <v>953</v>
      </c>
      <c r="AO220" t="s">
        <v>32655</v>
      </c>
      <c r="BM220" s="162"/>
    </row>
    <row r="221" spans="1:65" ht="20.149999999999999" customHeight="1">
      <c r="A221" s="179" t="str">
        <f t="shared" si="6"/>
        <v>다온테크 고효율 2단 인버터  PM Motor 공기압축기로 교체 사업</v>
      </c>
      <c r="B221" s="179" t="str">
        <f t="shared" si="7"/>
        <v>승인</v>
      </c>
      <c r="C221">
        <v>828</v>
      </c>
      <c r="D221" t="s">
        <v>31695</v>
      </c>
      <c r="E221" t="s">
        <v>7923</v>
      </c>
      <c r="F221" t="s">
        <v>7924</v>
      </c>
      <c r="G221" t="s">
        <v>11887</v>
      </c>
      <c r="H221" t="s">
        <v>11888</v>
      </c>
      <c r="K221" t="s">
        <v>7927</v>
      </c>
      <c r="L221" t="s">
        <v>7928</v>
      </c>
      <c r="M221" t="s">
        <v>1736</v>
      </c>
      <c r="N221" t="s">
        <v>7929</v>
      </c>
      <c r="O221" t="s">
        <v>7930</v>
      </c>
      <c r="P221" t="s">
        <v>11889</v>
      </c>
      <c r="Q221" t="s">
        <v>209</v>
      </c>
      <c r="R221" t="s">
        <v>2653</v>
      </c>
      <c r="S221" t="s">
        <v>1228</v>
      </c>
      <c r="T221" t="s">
        <v>2126</v>
      </c>
      <c r="U221" t="s">
        <v>11889</v>
      </c>
      <c r="V221" t="s">
        <v>130</v>
      </c>
      <c r="W221" t="s">
        <v>1293</v>
      </c>
      <c r="X221" t="s">
        <v>11890</v>
      </c>
      <c r="Y221" t="s">
        <v>418</v>
      </c>
      <c r="Z221" t="s">
        <v>418</v>
      </c>
      <c r="AA221" t="s">
        <v>11767</v>
      </c>
      <c r="AC221">
        <v>40</v>
      </c>
      <c r="AD221" t="s">
        <v>2130</v>
      </c>
      <c r="AE221" t="s">
        <v>2130</v>
      </c>
      <c r="AF221" t="s">
        <v>2210</v>
      </c>
      <c r="AG221" t="s">
        <v>11891</v>
      </c>
      <c r="AH221" t="s">
        <v>11892</v>
      </c>
      <c r="AI221" t="s">
        <v>11893</v>
      </c>
      <c r="AJ221" t="s">
        <v>11894</v>
      </c>
      <c r="AK221">
        <v>40</v>
      </c>
      <c r="AL221" t="s">
        <v>11869</v>
      </c>
      <c r="AM221" t="s">
        <v>11870</v>
      </c>
      <c r="AN221" t="s">
        <v>953</v>
      </c>
      <c r="AO221" t="s">
        <v>32656</v>
      </c>
      <c r="BM221" s="162"/>
    </row>
    <row r="222" spans="1:65" ht="20.149999999999999" customHeight="1">
      <c r="A222" s="179" t="str">
        <f t="shared" si="6"/>
        <v>(주)케이티에스테크 고효율 2단 인버터 PM  Motor 공기압축기로 교체 사업</v>
      </c>
      <c r="B222" s="179" t="str">
        <f t="shared" si="7"/>
        <v>승인</v>
      </c>
      <c r="C222">
        <v>827</v>
      </c>
      <c r="D222" t="s">
        <v>31695</v>
      </c>
      <c r="E222" t="s">
        <v>7923</v>
      </c>
      <c r="F222" t="s">
        <v>7924</v>
      </c>
      <c r="G222" t="s">
        <v>11878</v>
      </c>
      <c r="H222" t="s">
        <v>11879</v>
      </c>
      <c r="K222" t="s">
        <v>7927</v>
      </c>
      <c r="L222" t="s">
        <v>7928</v>
      </c>
      <c r="M222" t="s">
        <v>1736</v>
      </c>
      <c r="N222" t="s">
        <v>7929</v>
      </c>
      <c r="O222" t="s">
        <v>7930</v>
      </c>
      <c r="P222" t="s">
        <v>11880</v>
      </c>
      <c r="Q222" t="s">
        <v>209</v>
      </c>
      <c r="R222" t="s">
        <v>2653</v>
      </c>
      <c r="S222" t="s">
        <v>1228</v>
      </c>
      <c r="T222" t="s">
        <v>2126</v>
      </c>
      <c r="U222" t="s">
        <v>11881</v>
      </c>
      <c r="V222" t="s">
        <v>130</v>
      </c>
      <c r="W222" t="s">
        <v>1293</v>
      </c>
      <c r="X222" t="s">
        <v>11882</v>
      </c>
      <c r="Y222" t="s">
        <v>418</v>
      </c>
      <c r="Z222" t="s">
        <v>418</v>
      </c>
      <c r="AA222" t="s">
        <v>11767</v>
      </c>
      <c r="AC222">
        <v>27</v>
      </c>
      <c r="AD222" t="s">
        <v>2130</v>
      </c>
      <c r="AE222" t="s">
        <v>2130</v>
      </c>
      <c r="AF222" t="s">
        <v>2210</v>
      </c>
      <c r="AG222" t="s">
        <v>11883</v>
      </c>
      <c r="AH222" t="s">
        <v>11884</v>
      </c>
      <c r="AI222" t="s">
        <v>11885</v>
      </c>
      <c r="AJ222" t="s">
        <v>11886</v>
      </c>
      <c r="AK222">
        <v>27</v>
      </c>
      <c r="AL222" t="s">
        <v>11869</v>
      </c>
      <c r="AM222" t="s">
        <v>11870</v>
      </c>
      <c r="AN222" t="s">
        <v>953</v>
      </c>
      <c r="AO222" t="s">
        <v>32657</v>
      </c>
      <c r="BM222" s="162"/>
    </row>
    <row r="223" spans="1:65" ht="20.149999999999999" customHeight="1">
      <c r="A223" s="179" t="str">
        <f t="shared" si="6"/>
        <v>삼성쇼트 고효율 2단 인버터 PM  Motor 공기압축기로 교체 사업</v>
      </c>
      <c r="B223" s="179" t="str">
        <f t="shared" si="7"/>
        <v>승인</v>
      </c>
      <c r="C223">
        <v>826</v>
      </c>
      <c r="D223" t="s">
        <v>31695</v>
      </c>
      <c r="E223" t="s">
        <v>7923</v>
      </c>
      <c r="F223" t="s">
        <v>7924</v>
      </c>
      <c r="G223" t="s">
        <v>11871</v>
      </c>
      <c r="H223" t="s">
        <v>11872</v>
      </c>
      <c r="K223" t="s">
        <v>7927</v>
      </c>
      <c r="L223" t="s">
        <v>7928</v>
      </c>
      <c r="M223" t="s">
        <v>1736</v>
      </c>
      <c r="N223" t="s">
        <v>7929</v>
      </c>
      <c r="O223" t="s">
        <v>7930</v>
      </c>
      <c r="P223" t="s">
        <v>11873</v>
      </c>
      <c r="Q223" t="s">
        <v>209</v>
      </c>
      <c r="R223" t="s">
        <v>2653</v>
      </c>
      <c r="S223" t="s">
        <v>1228</v>
      </c>
      <c r="T223" t="s">
        <v>2126</v>
      </c>
      <c r="U223" t="s">
        <v>11873</v>
      </c>
      <c r="V223" t="s">
        <v>130</v>
      </c>
      <c r="W223" t="s">
        <v>1293</v>
      </c>
      <c r="X223" t="s">
        <v>9765</v>
      </c>
      <c r="Y223" t="s">
        <v>418</v>
      </c>
      <c r="Z223" t="s">
        <v>418</v>
      </c>
      <c r="AA223" t="s">
        <v>11767</v>
      </c>
      <c r="AC223">
        <v>50</v>
      </c>
      <c r="AD223" t="s">
        <v>2130</v>
      </c>
      <c r="AE223" t="s">
        <v>2130</v>
      </c>
      <c r="AF223" t="s">
        <v>2210</v>
      </c>
      <c r="AG223" t="s">
        <v>11874</v>
      </c>
      <c r="AH223" t="s">
        <v>11875</v>
      </c>
      <c r="AI223" t="s">
        <v>11876</v>
      </c>
      <c r="AJ223" t="s">
        <v>11877</v>
      </c>
      <c r="AK223">
        <v>50</v>
      </c>
      <c r="AL223" t="s">
        <v>11869</v>
      </c>
      <c r="AM223" t="s">
        <v>11870</v>
      </c>
      <c r="AN223" t="s">
        <v>953</v>
      </c>
      <c r="AO223" t="s">
        <v>32658</v>
      </c>
      <c r="BM223" s="162"/>
    </row>
    <row r="224" spans="1:65" ht="20.149999999999999" customHeight="1">
      <c r="A224" s="179" t="str">
        <f t="shared" si="6"/>
        <v>(주)기성대정정밀  고효율 2단 인버터 PM Motor 공기압축기로 교체 사업</v>
      </c>
      <c r="B224" s="179" t="str">
        <f t="shared" si="7"/>
        <v>승인</v>
      </c>
      <c r="C224">
        <v>825</v>
      </c>
      <c r="D224" t="s">
        <v>31695</v>
      </c>
      <c r="E224" t="s">
        <v>7923</v>
      </c>
      <c r="F224" t="s">
        <v>7924</v>
      </c>
      <c r="G224" t="s">
        <v>11862</v>
      </c>
      <c r="H224" t="s">
        <v>11863</v>
      </c>
      <c r="K224" t="s">
        <v>11853</v>
      </c>
      <c r="L224" t="s">
        <v>7928</v>
      </c>
      <c r="M224" t="s">
        <v>2539</v>
      </c>
      <c r="N224" t="s">
        <v>11854</v>
      </c>
      <c r="O224" t="s">
        <v>7930</v>
      </c>
      <c r="P224" t="s">
        <v>11864</v>
      </c>
      <c r="Q224" t="s">
        <v>209</v>
      </c>
      <c r="R224" t="s">
        <v>2653</v>
      </c>
      <c r="S224" t="s">
        <v>1228</v>
      </c>
      <c r="T224" t="s">
        <v>2126</v>
      </c>
      <c r="U224" t="s">
        <v>11864</v>
      </c>
      <c r="V224" t="s">
        <v>130</v>
      </c>
      <c r="W224" t="s">
        <v>1293</v>
      </c>
      <c r="X224" t="s">
        <v>4876</v>
      </c>
      <c r="Y224" t="s">
        <v>418</v>
      </c>
      <c r="Z224" t="s">
        <v>418</v>
      </c>
      <c r="AA224" t="s">
        <v>11767</v>
      </c>
      <c r="AC224">
        <v>96</v>
      </c>
      <c r="AD224" t="s">
        <v>2130</v>
      </c>
      <c r="AE224" t="s">
        <v>2130</v>
      </c>
      <c r="AF224" t="s">
        <v>2210</v>
      </c>
      <c r="AG224" t="s">
        <v>11865</v>
      </c>
      <c r="AH224" t="s">
        <v>11866</v>
      </c>
      <c r="AI224" t="s">
        <v>11867</v>
      </c>
      <c r="AJ224" t="s">
        <v>11868</v>
      </c>
      <c r="AK224">
        <v>96</v>
      </c>
      <c r="AL224" t="s">
        <v>11869</v>
      </c>
      <c r="AM224" t="s">
        <v>11870</v>
      </c>
      <c r="AN224" t="s">
        <v>953</v>
      </c>
      <c r="AO224" t="s">
        <v>32659</v>
      </c>
      <c r="BM224" s="162"/>
    </row>
    <row r="225" spans="1:65" ht="20.149999999999999" customHeight="1">
      <c r="A225" s="179" t="str">
        <f t="shared" si="6"/>
        <v>주식회사 대동인더스트리 외 5개사의 고효율 공기압축기 교체를 통한 온실가스 감축사업</v>
      </c>
      <c r="B225" s="179" t="str">
        <f t="shared" si="7"/>
        <v>보완1차_보완중</v>
      </c>
      <c r="C225">
        <v>824</v>
      </c>
      <c r="D225" t="s">
        <v>31695</v>
      </c>
      <c r="E225" t="s">
        <v>228</v>
      </c>
      <c r="F225" t="s">
        <v>9788</v>
      </c>
      <c r="G225" t="s">
        <v>11832</v>
      </c>
      <c r="H225" t="s">
        <v>11833</v>
      </c>
      <c r="K225" t="s">
        <v>9790</v>
      </c>
      <c r="L225" t="s">
        <v>3135</v>
      </c>
      <c r="M225" t="s">
        <v>2703</v>
      </c>
      <c r="N225" t="s">
        <v>9791</v>
      </c>
      <c r="O225" t="s">
        <v>12231</v>
      </c>
      <c r="P225" t="s">
        <v>11834</v>
      </c>
      <c r="Q225" t="s">
        <v>215</v>
      </c>
      <c r="R225" t="s">
        <v>2653</v>
      </c>
      <c r="S225" t="s">
        <v>1228</v>
      </c>
      <c r="T225" t="s">
        <v>2126</v>
      </c>
      <c r="U225" t="s">
        <v>11834</v>
      </c>
      <c r="V225" t="s">
        <v>130</v>
      </c>
      <c r="W225" t="s">
        <v>1293</v>
      </c>
      <c r="X225" t="s">
        <v>11835</v>
      </c>
      <c r="Y225" t="s">
        <v>418</v>
      </c>
      <c r="Z225" t="s">
        <v>418</v>
      </c>
      <c r="AA225" t="s">
        <v>11836</v>
      </c>
      <c r="AC225">
        <v>454</v>
      </c>
      <c r="AD225" t="s">
        <v>2130</v>
      </c>
      <c r="AE225" t="s">
        <v>2130</v>
      </c>
      <c r="AF225" t="s">
        <v>2210</v>
      </c>
      <c r="AG225" t="s">
        <v>11837</v>
      </c>
      <c r="AH225" t="s">
        <v>11838</v>
      </c>
      <c r="AI225" t="s">
        <v>11839</v>
      </c>
      <c r="AK225">
        <v>454</v>
      </c>
      <c r="AL225" t="s">
        <v>11830</v>
      </c>
      <c r="AM225" t="s">
        <v>11831</v>
      </c>
      <c r="AN225" t="s">
        <v>953</v>
      </c>
      <c r="AO225" t="s">
        <v>32660</v>
      </c>
      <c r="BM225" s="162"/>
    </row>
    <row r="226" spans="1:65" ht="20.149999999999999" customHeight="1">
      <c r="A226" s="179" t="str">
        <f t="shared" si="6"/>
        <v>(주)동희정공 외 4개사의 고효율 공기압축기 교체를 통한 온실가스 감축사업</v>
      </c>
      <c r="B226" s="179" t="str">
        <f t="shared" si="7"/>
        <v>보완1차_보완중</v>
      </c>
      <c r="C226">
        <v>823</v>
      </c>
      <c r="D226" t="s">
        <v>31695</v>
      </c>
      <c r="E226" t="s">
        <v>228</v>
      </c>
      <c r="F226" t="s">
        <v>9788</v>
      </c>
      <c r="G226" t="s">
        <v>11825</v>
      </c>
      <c r="H226" t="s">
        <v>10058</v>
      </c>
      <c r="K226" t="s">
        <v>9790</v>
      </c>
      <c r="L226" t="s">
        <v>3135</v>
      </c>
      <c r="M226" t="s">
        <v>2703</v>
      </c>
      <c r="N226" t="s">
        <v>9791</v>
      </c>
      <c r="O226" t="s">
        <v>12231</v>
      </c>
      <c r="P226" t="s">
        <v>11825</v>
      </c>
      <c r="Q226" t="s">
        <v>215</v>
      </c>
      <c r="R226" t="s">
        <v>2653</v>
      </c>
      <c r="S226" t="s">
        <v>1228</v>
      </c>
      <c r="T226" t="s">
        <v>2126</v>
      </c>
      <c r="U226" t="s">
        <v>11825</v>
      </c>
      <c r="V226" t="s">
        <v>130</v>
      </c>
      <c r="W226" t="s">
        <v>1293</v>
      </c>
      <c r="X226" t="s">
        <v>11826</v>
      </c>
      <c r="Y226" t="s">
        <v>418</v>
      </c>
      <c r="Z226" t="s">
        <v>418</v>
      </c>
      <c r="AA226" t="s">
        <v>5615</v>
      </c>
      <c r="AC226">
        <v>342</v>
      </c>
      <c r="AD226" t="s">
        <v>2130</v>
      </c>
      <c r="AE226" t="s">
        <v>2130</v>
      </c>
      <c r="AF226" t="s">
        <v>2210</v>
      </c>
      <c r="AG226" t="s">
        <v>11827</v>
      </c>
      <c r="AH226" t="s">
        <v>11828</v>
      </c>
      <c r="AI226" t="s">
        <v>11829</v>
      </c>
      <c r="AK226">
        <v>342</v>
      </c>
      <c r="AL226" t="s">
        <v>11830</v>
      </c>
      <c r="AM226" t="s">
        <v>11831</v>
      </c>
      <c r="AN226" t="s">
        <v>953</v>
      </c>
      <c r="AO226" t="s">
        <v>32661</v>
      </c>
      <c r="BM226" s="162"/>
    </row>
    <row r="227" spans="1:65" ht="20.149999999999999" customHeight="1">
      <c r="A227" s="179" t="str">
        <f t="shared" si="6"/>
        <v>두양산업(주) 연료전환(B-C유→ LNG)을 통한 온실가스 배출 감축사업</v>
      </c>
      <c r="B227" s="179" t="str">
        <f t="shared" si="7"/>
        <v>승인</v>
      </c>
      <c r="C227">
        <v>822</v>
      </c>
      <c r="D227" t="s">
        <v>31695</v>
      </c>
      <c r="E227" t="s">
        <v>11810</v>
      </c>
      <c r="F227" t="s">
        <v>11811</v>
      </c>
      <c r="G227" t="s">
        <v>11812</v>
      </c>
      <c r="H227" t="s">
        <v>11813</v>
      </c>
      <c r="K227" t="s">
        <v>11814</v>
      </c>
      <c r="N227" t="s">
        <v>1812</v>
      </c>
      <c r="P227" t="s">
        <v>11817</v>
      </c>
      <c r="Q227" t="s">
        <v>209</v>
      </c>
      <c r="R227" t="s">
        <v>1462</v>
      </c>
      <c r="S227" t="s">
        <v>1228</v>
      </c>
      <c r="T227" t="s">
        <v>2126</v>
      </c>
      <c r="U227" t="s">
        <v>11817</v>
      </c>
      <c r="V227" t="s">
        <v>130</v>
      </c>
      <c r="W227" t="s">
        <v>1293</v>
      </c>
      <c r="X227" t="s">
        <v>11818</v>
      </c>
      <c r="Y227" t="s">
        <v>418</v>
      </c>
      <c r="Z227" t="s">
        <v>418</v>
      </c>
      <c r="AA227" t="s">
        <v>6928</v>
      </c>
      <c r="AC227">
        <v>113</v>
      </c>
      <c r="AD227" t="s">
        <v>2130</v>
      </c>
      <c r="AE227" t="s">
        <v>2130</v>
      </c>
      <c r="AF227" t="s">
        <v>2131</v>
      </c>
      <c r="AG227" t="s">
        <v>11819</v>
      </c>
      <c r="AH227" t="s">
        <v>11820</v>
      </c>
      <c r="AI227" t="s">
        <v>11821</v>
      </c>
      <c r="AJ227" t="s">
        <v>11822</v>
      </c>
      <c r="AK227">
        <v>113</v>
      </c>
      <c r="AL227" t="s">
        <v>11823</v>
      </c>
      <c r="AM227" t="s">
        <v>11824</v>
      </c>
      <c r="AN227" t="s">
        <v>953</v>
      </c>
      <c r="AO227" t="s">
        <v>32662</v>
      </c>
      <c r="BM227" s="162"/>
    </row>
    <row r="228" spans="1:65" ht="20.149999999999999" customHeight="1">
      <c r="A228" s="179" t="str">
        <f t="shared" si="6"/>
        <v>하안주공5단지 보일러의 연료전환(B-C유 → LNG)을 통한 온실가스 배출 감축 사업</v>
      </c>
      <c r="B228" s="179" t="str">
        <f t="shared" si="7"/>
        <v>승인</v>
      </c>
      <c r="C228">
        <v>821</v>
      </c>
      <c r="D228" t="s">
        <v>31695</v>
      </c>
      <c r="E228" t="s">
        <v>11795</v>
      </c>
      <c r="F228" t="s">
        <v>11796</v>
      </c>
      <c r="G228" t="s">
        <v>11797</v>
      </c>
      <c r="H228" t="s">
        <v>11798</v>
      </c>
      <c r="K228" t="s">
        <v>11799</v>
      </c>
      <c r="N228" t="s">
        <v>1812</v>
      </c>
      <c r="P228" t="s">
        <v>11804</v>
      </c>
      <c r="Q228" t="s">
        <v>209</v>
      </c>
      <c r="R228" t="s">
        <v>1462</v>
      </c>
      <c r="S228" t="s">
        <v>1228</v>
      </c>
      <c r="T228" t="s">
        <v>2126</v>
      </c>
      <c r="U228" t="s">
        <v>11804</v>
      </c>
      <c r="V228" t="s">
        <v>130</v>
      </c>
      <c r="W228" t="s">
        <v>1293</v>
      </c>
      <c r="X228" t="s">
        <v>11805</v>
      </c>
      <c r="Y228" t="s">
        <v>418</v>
      </c>
      <c r="Z228" t="s">
        <v>418</v>
      </c>
      <c r="AA228" t="s">
        <v>11767</v>
      </c>
      <c r="AC228">
        <v>1182</v>
      </c>
      <c r="AD228" t="s">
        <v>2130</v>
      </c>
      <c r="AE228" t="s">
        <v>2130</v>
      </c>
      <c r="AF228" t="s">
        <v>2131</v>
      </c>
      <c r="AG228" t="s">
        <v>11806</v>
      </c>
      <c r="AH228" t="s">
        <v>11807</v>
      </c>
      <c r="AI228" t="s">
        <v>11808</v>
      </c>
      <c r="AJ228" t="s">
        <v>11809</v>
      </c>
      <c r="AK228">
        <v>1182</v>
      </c>
      <c r="AL228" t="s">
        <v>11772</v>
      </c>
      <c r="AM228" t="s">
        <v>972</v>
      </c>
      <c r="AN228" t="s">
        <v>953</v>
      </c>
      <c r="AO228" t="s">
        <v>32663</v>
      </c>
      <c r="BM228" s="162"/>
    </row>
    <row r="229" spans="1:65" ht="20.149999999999999" customHeight="1">
      <c r="A229" s="179" t="str">
        <f t="shared" si="6"/>
        <v>주식회사 띵스파이어의 인버터 공기압축기 도입을 통한 프로그램 감축사업</v>
      </c>
      <c r="B229" s="179" t="str">
        <f t="shared" si="7"/>
        <v>승인</v>
      </c>
      <c r="C229">
        <v>820</v>
      </c>
      <c r="D229" t="s">
        <v>31695</v>
      </c>
      <c r="E229" t="s">
        <v>11780</v>
      </c>
      <c r="F229" t="s">
        <v>11781</v>
      </c>
      <c r="G229" t="s">
        <v>11780</v>
      </c>
      <c r="H229" t="s">
        <v>11780</v>
      </c>
      <c r="K229" t="s">
        <v>11782</v>
      </c>
      <c r="N229" t="s">
        <v>11783</v>
      </c>
      <c r="O229" t="s">
        <v>11784</v>
      </c>
      <c r="P229" t="s">
        <v>11785</v>
      </c>
      <c r="Q229" t="s">
        <v>277</v>
      </c>
      <c r="S229" t="s">
        <v>1228</v>
      </c>
      <c r="T229" t="s">
        <v>2126</v>
      </c>
      <c r="U229" t="s">
        <v>11786</v>
      </c>
      <c r="V229" t="s">
        <v>130</v>
      </c>
      <c r="W229" t="s">
        <v>1293</v>
      </c>
      <c r="X229" t="s">
        <v>11787</v>
      </c>
      <c r="Y229" t="s">
        <v>418</v>
      </c>
      <c r="Z229" t="s">
        <v>418</v>
      </c>
      <c r="AA229" t="s">
        <v>11767</v>
      </c>
      <c r="AC229">
        <v>9</v>
      </c>
      <c r="AD229" t="s">
        <v>2130</v>
      </c>
      <c r="AE229" t="s">
        <v>2130</v>
      </c>
      <c r="AF229" t="s">
        <v>2210</v>
      </c>
      <c r="AG229" t="s">
        <v>11788</v>
      </c>
      <c r="AH229" t="s">
        <v>11789</v>
      </c>
      <c r="AI229" t="s">
        <v>11790</v>
      </c>
      <c r="AJ229" t="s">
        <v>11791</v>
      </c>
      <c r="AK229">
        <v>9</v>
      </c>
      <c r="AL229" t="s">
        <v>11772</v>
      </c>
      <c r="AM229" t="s">
        <v>972</v>
      </c>
      <c r="AN229" t="s">
        <v>953</v>
      </c>
      <c r="AO229" t="s">
        <v>32664</v>
      </c>
      <c r="BF229" t="s">
        <v>11785</v>
      </c>
      <c r="BG229" t="s">
        <v>11792</v>
      </c>
      <c r="BH229" t="s">
        <v>2130</v>
      </c>
      <c r="BI229" t="s">
        <v>2130</v>
      </c>
      <c r="BJ229" t="s">
        <v>2210</v>
      </c>
      <c r="BK229" t="s">
        <v>11793</v>
      </c>
      <c r="BL229" t="s">
        <v>11794</v>
      </c>
      <c r="BM229" s="162"/>
    </row>
    <row r="230" spans="1:65" ht="20.149999999999999" customHeight="1">
      <c r="A230" s="179" t="str">
        <f t="shared" si="6"/>
        <v>부산경남우유협동조합의 B-C유에서 도시가스(LNG)로 연료전환을 통한 온실가스 배출 외부사업</v>
      </c>
      <c r="B230" s="179" t="str">
        <f t="shared" si="7"/>
        <v>승인</v>
      </c>
      <c r="C230">
        <v>819</v>
      </c>
      <c r="D230" t="s">
        <v>31695</v>
      </c>
      <c r="E230" t="s">
        <v>256</v>
      </c>
      <c r="F230" t="s">
        <v>11761</v>
      </c>
      <c r="G230" t="s">
        <v>256</v>
      </c>
      <c r="H230" t="s">
        <v>11762</v>
      </c>
      <c r="K230" t="s">
        <v>11763</v>
      </c>
      <c r="L230" t="s">
        <v>8243</v>
      </c>
      <c r="M230" t="s">
        <v>1736</v>
      </c>
      <c r="N230" t="s">
        <v>11764</v>
      </c>
      <c r="O230" t="s">
        <v>11765</v>
      </c>
      <c r="P230" t="s">
        <v>11766</v>
      </c>
      <c r="Q230" t="s">
        <v>209</v>
      </c>
      <c r="R230" t="s">
        <v>1462</v>
      </c>
      <c r="S230" t="s">
        <v>1228</v>
      </c>
      <c r="T230" t="s">
        <v>2126</v>
      </c>
      <c r="U230" t="s">
        <v>11766</v>
      </c>
      <c r="V230" t="s">
        <v>130</v>
      </c>
      <c r="W230" t="s">
        <v>1293</v>
      </c>
      <c r="X230" t="s">
        <v>2214</v>
      </c>
      <c r="Y230" t="s">
        <v>418</v>
      </c>
      <c r="Z230" t="s">
        <v>418</v>
      </c>
      <c r="AA230" t="s">
        <v>11767</v>
      </c>
      <c r="AC230">
        <v>724</v>
      </c>
      <c r="AD230" t="s">
        <v>2130</v>
      </c>
      <c r="AE230" t="s">
        <v>2130</v>
      </c>
      <c r="AF230" t="s">
        <v>2131</v>
      </c>
      <c r="AG230" t="s">
        <v>11768</v>
      </c>
      <c r="AH230" t="s">
        <v>11769</v>
      </c>
      <c r="AI230" t="s">
        <v>11770</v>
      </c>
      <c r="AJ230" t="s">
        <v>11771</v>
      </c>
      <c r="AK230">
        <v>724</v>
      </c>
      <c r="AL230" t="s">
        <v>11772</v>
      </c>
      <c r="AM230" t="s">
        <v>972</v>
      </c>
      <c r="AN230" t="s">
        <v>953</v>
      </c>
      <c r="AO230" t="s">
        <v>32665</v>
      </c>
      <c r="BM230" s="162"/>
    </row>
    <row r="231" spans="1:65" ht="20.149999999999999" customHeight="1">
      <c r="A231" s="179" t="str">
        <f t="shared" si="6"/>
        <v>주식회사 대륜 고효율 공기압축기 교체를 통한 온실가스 감축사업</v>
      </c>
      <c r="B231" s="179" t="str">
        <f t="shared" si="7"/>
        <v>승인</v>
      </c>
      <c r="C231">
        <v>818</v>
      </c>
      <c r="D231" t="s">
        <v>31695</v>
      </c>
      <c r="E231" t="s">
        <v>11748</v>
      </c>
      <c r="F231" t="s">
        <v>11749</v>
      </c>
      <c r="G231" t="s">
        <v>11748</v>
      </c>
      <c r="H231" t="s">
        <v>11750</v>
      </c>
      <c r="K231" t="s">
        <v>11751</v>
      </c>
      <c r="L231" t="s">
        <v>3135</v>
      </c>
      <c r="M231" t="s">
        <v>2703</v>
      </c>
      <c r="N231" t="s">
        <v>11752</v>
      </c>
      <c r="O231" t="s">
        <v>11753</v>
      </c>
      <c r="P231" t="s">
        <v>11754</v>
      </c>
      <c r="Q231" t="s">
        <v>209</v>
      </c>
      <c r="R231" t="s">
        <v>2653</v>
      </c>
      <c r="S231" t="s">
        <v>1228</v>
      </c>
      <c r="T231" t="s">
        <v>2126</v>
      </c>
      <c r="U231" t="s">
        <v>11754</v>
      </c>
      <c r="V231" t="s">
        <v>130</v>
      </c>
      <c r="W231" t="s">
        <v>1293</v>
      </c>
      <c r="X231" t="s">
        <v>8801</v>
      </c>
      <c r="Y231" t="s">
        <v>418</v>
      </c>
      <c r="Z231" t="s">
        <v>418</v>
      </c>
      <c r="AA231" t="s">
        <v>11586</v>
      </c>
      <c r="AC231">
        <v>50</v>
      </c>
      <c r="AD231" t="s">
        <v>2130</v>
      </c>
      <c r="AE231" t="s">
        <v>2130</v>
      </c>
      <c r="AF231" t="s">
        <v>2210</v>
      </c>
      <c r="AG231" t="s">
        <v>11755</v>
      </c>
      <c r="AH231" t="s">
        <v>11756</v>
      </c>
      <c r="AI231" t="s">
        <v>11757</v>
      </c>
      <c r="AJ231" t="s">
        <v>11758</v>
      </c>
      <c r="AK231">
        <v>50</v>
      </c>
      <c r="AL231" t="s">
        <v>11759</v>
      </c>
      <c r="AM231" t="s">
        <v>11760</v>
      </c>
      <c r="AN231" t="s">
        <v>953</v>
      </c>
      <c r="AO231" t="s">
        <v>32666</v>
      </c>
      <c r="BM231" s="162"/>
    </row>
    <row r="232" spans="1:65" ht="20.149999999999999" customHeight="1">
      <c r="A232" s="179" t="str">
        <f t="shared" si="6"/>
        <v>(주)태원프라콘 고효율 공기압축기로 교체 사업</v>
      </c>
      <c r="B232" s="179" t="str">
        <f t="shared" si="7"/>
        <v>반려</v>
      </c>
      <c r="C232">
        <v>817</v>
      </c>
      <c r="D232" t="s">
        <v>31695</v>
      </c>
      <c r="E232" t="s">
        <v>11683</v>
      </c>
      <c r="F232" t="s">
        <v>11684</v>
      </c>
      <c r="G232" t="s">
        <v>11683</v>
      </c>
      <c r="H232" t="s">
        <v>11685</v>
      </c>
      <c r="K232" t="s">
        <v>11686</v>
      </c>
      <c r="N232" t="s">
        <v>1812</v>
      </c>
      <c r="P232" t="s">
        <v>11689</v>
      </c>
      <c r="Q232" t="s">
        <v>209</v>
      </c>
      <c r="R232" t="s">
        <v>2653</v>
      </c>
      <c r="S232" t="s">
        <v>1228</v>
      </c>
      <c r="T232" t="s">
        <v>2126</v>
      </c>
      <c r="U232" t="s">
        <v>11689</v>
      </c>
      <c r="V232" t="s">
        <v>130</v>
      </c>
      <c r="W232" t="s">
        <v>1293</v>
      </c>
      <c r="X232" t="s">
        <v>11690</v>
      </c>
      <c r="Y232" t="s">
        <v>418</v>
      </c>
      <c r="Z232" t="s">
        <v>418</v>
      </c>
      <c r="AA232" t="s">
        <v>11691</v>
      </c>
      <c r="AC232">
        <v>86</v>
      </c>
      <c r="AD232" t="s">
        <v>2130</v>
      </c>
      <c r="AE232" t="s">
        <v>2130</v>
      </c>
      <c r="AF232" t="s">
        <v>2210</v>
      </c>
      <c r="AG232" t="s">
        <v>11692</v>
      </c>
      <c r="AH232" t="s">
        <v>11693</v>
      </c>
      <c r="AI232" t="s">
        <v>11694</v>
      </c>
      <c r="AK232">
        <v>86</v>
      </c>
      <c r="AL232" t="s">
        <v>11695</v>
      </c>
      <c r="AM232" t="s">
        <v>11681</v>
      </c>
      <c r="AN232" t="s">
        <v>953</v>
      </c>
      <c r="AO232" t="s">
        <v>32667</v>
      </c>
      <c r="BM232" s="162"/>
    </row>
    <row r="233" spans="1:65" ht="20.149999999999999" customHeight="1">
      <c r="A233" s="179" t="str">
        <f t="shared" si="6"/>
        <v>2017년 강원권역 기존 심야전기 보일러의 축열식 히트펌프 보일러 교체를 통한 온실가스 묶음 감축 사업</v>
      </c>
      <c r="B233" s="179" t="str">
        <f t="shared" si="7"/>
        <v>승인</v>
      </c>
      <c r="C233">
        <v>816</v>
      </c>
      <c r="D233" t="s">
        <v>31695</v>
      </c>
      <c r="E233" t="s">
        <v>366</v>
      </c>
      <c r="F233" t="s">
        <v>7721</v>
      </c>
      <c r="G233" t="s">
        <v>11641</v>
      </c>
      <c r="H233" t="s">
        <v>11642</v>
      </c>
      <c r="K233" t="s">
        <v>8322</v>
      </c>
      <c r="L233" t="s">
        <v>8323</v>
      </c>
      <c r="M233" t="s">
        <v>1736</v>
      </c>
      <c r="N233" t="s">
        <v>8324</v>
      </c>
      <c r="O233" t="s">
        <v>8325</v>
      </c>
      <c r="P233" t="s">
        <v>11643</v>
      </c>
      <c r="Q233" t="s">
        <v>215</v>
      </c>
      <c r="R233" t="s">
        <v>1462</v>
      </c>
      <c r="S233" t="s">
        <v>1228</v>
      </c>
      <c r="T233" t="s">
        <v>2126</v>
      </c>
      <c r="U233" t="s">
        <v>11643</v>
      </c>
      <c r="V233" t="s">
        <v>130</v>
      </c>
      <c r="W233" t="s">
        <v>1293</v>
      </c>
      <c r="X233" t="s">
        <v>11644</v>
      </c>
      <c r="Y233" t="s">
        <v>418</v>
      </c>
      <c r="Z233" t="s">
        <v>418</v>
      </c>
      <c r="AA233" t="s">
        <v>11645</v>
      </c>
      <c r="AC233">
        <v>3033</v>
      </c>
      <c r="AD233" t="s">
        <v>2130</v>
      </c>
      <c r="AE233" t="s">
        <v>2130</v>
      </c>
      <c r="AF233" t="s">
        <v>7730</v>
      </c>
      <c r="AG233" t="s">
        <v>366</v>
      </c>
      <c r="AH233" t="s">
        <v>11646</v>
      </c>
      <c r="AI233" t="s">
        <v>11647</v>
      </c>
      <c r="AJ233" t="s">
        <v>11648</v>
      </c>
      <c r="AK233">
        <v>3033</v>
      </c>
      <c r="AL233" t="s">
        <v>11649</v>
      </c>
      <c r="AM233" t="s">
        <v>11650</v>
      </c>
      <c r="AN233" t="s">
        <v>953</v>
      </c>
      <c r="AO233" t="s">
        <v>32668</v>
      </c>
      <c r="BM233" s="162"/>
    </row>
    <row r="234" spans="1:65" ht="20.149999999999999" customHeight="1">
      <c r="A234" s="179" t="str">
        <f t="shared" si="6"/>
        <v>㈜세광테크 고효율 2단 인버터 PM  Motor 공기압축기로 교체 사업</v>
      </c>
      <c r="B234" s="179" t="str">
        <f t="shared" si="7"/>
        <v>승인</v>
      </c>
      <c r="C234">
        <v>815</v>
      </c>
      <c r="D234" t="s">
        <v>31695</v>
      </c>
      <c r="E234" t="s">
        <v>7923</v>
      </c>
      <c r="F234" t="s">
        <v>7924</v>
      </c>
      <c r="G234" t="s">
        <v>11615</v>
      </c>
      <c r="H234" t="s">
        <v>11616</v>
      </c>
      <c r="K234" t="s">
        <v>7927</v>
      </c>
      <c r="L234" t="s">
        <v>7928</v>
      </c>
      <c r="M234" t="s">
        <v>1736</v>
      </c>
      <c r="N234" t="s">
        <v>7929</v>
      </c>
      <c r="O234" t="s">
        <v>7930</v>
      </c>
      <c r="P234" t="s">
        <v>11617</v>
      </c>
      <c r="Q234" t="s">
        <v>209</v>
      </c>
      <c r="R234" t="s">
        <v>2653</v>
      </c>
      <c r="S234" t="s">
        <v>1228</v>
      </c>
      <c r="T234" t="s">
        <v>2126</v>
      </c>
      <c r="U234" t="s">
        <v>11617</v>
      </c>
      <c r="V234" t="s">
        <v>130</v>
      </c>
      <c r="W234" t="s">
        <v>1293</v>
      </c>
      <c r="X234" t="s">
        <v>11618</v>
      </c>
      <c r="Y234" t="s">
        <v>418</v>
      </c>
      <c r="Z234" t="s">
        <v>418</v>
      </c>
      <c r="AA234" t="s">
        <v>11586</v>
      </c>
      <c r="AC234">
        <v>96</v>
      </c>
      <c r="AD234" t="s">
        <v>2130</v>
      </c>
      <c r="AE234" t="s">
        <v>2130</v>
      </c>
      <c r="AF234" t="s">
        <v>2210</v>
      </c>
      <c r="AG234" t="s">
        <v>11619</v>
      </c>
      <c r="AH234" t="s">
        <v>11620</v>
      </c>
      <c r="AI234" t="s">
        <v>11621</v>
      </c>
      <c r="AJ234" t="s">
        <v>11622</v>
      </c>
      <c r="AK234">
        <v>96</v>
      </c>
      <c r="AL234" t="s">
        <v>11623</v>
      </c>
      <c r="AM234" t="s">
        <v>1090</v>
      </c>
      <c r="AN234" t="s">
        <v>953</v>
      </c>
      <c r="AO234" t="s">
        <v>32669</v>
      </c>
      <c r="BM234" s="162"/>
    </row>
    <row r="235" spans="1:65" ht="20.149999999999999" customHeight="1">
      <c r="A235" s="179" t="str">
        <f t="shared" si="6"/>
        <v>덕연셀텍  고효율 2단 PM Motor 공기압축기로 교체 사업</v>
      </c>
      <c r="B235" s="179" t="str">
        <f t="shared" si="7"/>
        <v>승인</v>
      </c>
      <c r="C235">
        <v>814</v>
      </c>
      <c r="D235" t="s">
        <v>31695</v>
      </c>
      <c r="E235" t="s">
        <v>7923</v>
      </c>
      <c r="F235" t="s">
        <v>7924</v>
      </c>
      <c r="G235" t="s">
        <v>11606</v>
      </c>
      <c r="H235" t="s">
        <v>11607</v>
      </c>
      <c r="K235" t="s">
        <v>11853</v>
      </c>
      <c r="L235" t="s">
        <v>7928</v>
      </c>
      <c r="M235" t="s">
        <v>2539</v>
      </c>
      <c r="N235" t="s">
        <v>11854</v>
      </c>
      <c r="O235" t="s">
        <v>7930</v>
      </c>
      <c r="P235" t="s">
        <v>11608</v>
      </c>
      <c r="Q235" t="s">
        <v>209</v>
      </c>
      <c r="R235" t="s">
        <v>2653</v>
      </c>
      <c r="S235" t="s">
        <v>1228</v>
      </c>
      <c r="T235" t="s">
        <v>2126</v>
      </c>
      <c r="U235" t="s">
        <v>11608</v>
      </c>
      <c r="V235" t="s">
        <v>130</v>
      </c>
      <c r="W235" t="s">
        <v>1293</v>
      </c>
      <c r="X235" t="s">
        <v>6635</v>
      </c>
      <c r="Y235" t="s">
        <v>418</v>
      </c>
      <c r="Z235" t="s">
        <v>418</v>
      </c>
      <c r="AA235" t="s">
        <v>11586</v>
      </c>
      <c r="AC235">
        <v>67</v>
      </c>
      <c r="AD235" t="s">
        <v>2130</v>
      </c>
      <c r="AE235" t="s">
        <v>2130</v>
      </c>
      <c r="AF235" t="s">
        <v>2210</v>
      </c>
      <c r="AG235" t="s">
        <v>11609</v>
      </c>
      <c r="AH235" t="s">
        <v>11610</v>
      </c>
      <c r="AI235" t="s">
        <v>11611</v>
      </c>
      <c r="AJ235" t="s">
        <v>11612</v>
      </c>
      <c r="AK235">
        <v>67</v>
      </c>
      <c r="AL235" t="s">
        <v>11613</v>
      </c>
      <c r="AM235" t="s">
        <v>11614</v>
      </c>
      <c r="AN235" t="s">
        <v>953</v>
      </c>
      <c r="AO235" t="s">
        <v>32670</v>
      </c>
      <c r="BM235" s="162"/>
    </row>
    <row r="236" spans="1:65" ht="20.149999999999999" customHeight="1">
      <c r="A236" s="179" t="str">
        <f t="shared" si="6"/>
        <v>(주)세우산업의 보일러 연료전환(B-C유 → LPG)을 통한 온실가스(CO2) 배출 감축사업</v>
      </c>
      <c r="B236" s="179" t="str">
        <f t="shared" si="7"/>
        <v>보완3차_문서보완중</v>
      </c>
      <c r="C236">
        <v>813</v>
      </c>
      <c r="D236" t="s">
        <v>31695</v>
      </c>
      <c r="E236" t="s">
        <v>11596</v>
      </c>
      <c r="F236" t="s">
        <v>11597</v>
      </c>
      <c r="G236" t="s">
        <v>11596</v>
      </c>
      <c r="H236" t="s">
        <v>11598</v>
      </c>
      <c r="K236" t="s">
        <v>11599</v>
      </c>
      <c r="N236" t="s">
        <v>1812</v>
      </c>
      <c r="P236" t="s">
        <v>11600</v>
      </c>
      <c r="Q236" t="s">
        <v>209</v>
      </c>
      <c r="R236" t="s">
        <v>1462</v>
      </c>
      <c r="S236" t="s">
        <v>1228</v>
      </c>
      <c r="T236" t="s">
        <v>2126</v>
      </c>
      <c r="U236" t="s">
        <v>11600</v>
      </c>
      <c r="V236" t="s">
        <v>130</v>
      </c>
      <c r="W236" t="s">
        <v>1293</v>
      </c>
      <c r="X236" t="s">
        <v>8537</v>
      </c>
      <c r="Y236" t="s">
        <v>418</v>
      </c>
      <c r="Z236" t="s">
        <v>418</v>
      </c>
      <c r="AA236" t="s">
        <v>11601</v>
      </c>
      <c r="AC236">
        <v>751</v>
      </c>
      <c r="AD236" t="s">
        <v>2130</v>
      </c>
      <c r="AE236" t="s">
        <v>2130</v>
      </c>
      <c r="AF236" t="s">
        <v>2131</v>
      </c>
      <c r="AG236" t="s">
        <v>11602</v>
      </c>
      <c r="AH236" t="s">
        <v>11603</v>
      </c>
      <c r="AI236" t="s">
        <v>11604</v>
      </c>
      <c r="AK236">
        <v>751</v>
      </c>
      <c r="AL236" t="s">
        <v>11605</v>
      </c>
      <c r="AM236" t="s">
        <v>11578</v>
      </c>
      <c r="AN236" t="s">
        <v>953</v>
      </c>
      <c r="AO236" t="s">
        <v>32671</v>
      </c>
      <c r="BM236" s="162"/>
    </row>
    <row r="237" spans="1:65" ht="20.149999999999999" customHeight="1">
      <c r="A237" s="179" t="str">
        <f t="shared" si="6"/>
        <v>(유)로드아스텍의 연료전환(B-C유 → LPG)을 통한 온실가스 배출 감축사업</v>
      </c>
      <c r="B237" s="179" t="str">
        <f t="shared" si="7"/>
        <v>승인</v>
      </c>
      <c r="C237">
        <v>812</v>
      </c>
      <c r="D237" t="s">
        <v>31695</v>
      </c>
      <c r="E237" t="s">
        <v>11579</v>
      </c>
      <c r="F237" t="s">
        <v>11580</v>
      </c>
      <c r="G237" t="s">
        <v>11579</v>
      </c>
      <c r="H237" t="s">
        <v>11581</v>
      </c>
      <c r="K237" t="s">
        <v>11582</v>
      </c>
      <c r="L237" t="s">
        <v>2554</v>
      </c>
      <c r="M237" t="s">
        <v>1483</v>
      </c>
      <c r="N237" t="s">
        <v>11583</v>
      </c>
      <c r="O237" t="s">
        <v>11584</v>
      </c>
      <c r="P237" t="s">
        <v>11585</v>
      </c>
      <c r="Q237" t="s">
        <v>209</v>
      </c>
      <c r="R237" t="s">
        <v>1462</v>
      </c>
      <c r="S237" t="s">
        <v>1228</v>
      </c>
      <c r="T237" t="s">
        <v>2126</v>
      </c>
      <c r="U237" t="s">
        <v>11585</v>
      </c>
      <c r="V237" t="s">
        <v>130</v>
      </c>
      <c r="W237" t="s">
        <v>1293</v>
      </c>
      <c r="X237" t="s">
        <v>6678</v>
      </c>
      <c r="Y237" t="s">
        <v>418</v>
      </c>
      <c r="Z237" t="s">
        <v>418</v>
      </c>
      <c r="AA237" t="s">
        <v>11586</v>
      </c>
      <c r="AC237">
        <v>140</v>
      </c>
      <c r="AD237" t="s">
        <v>2130</v>
      </c>
      <c r="AE237" t="s">
        <v>2130</v>
      </c>
      <c r="AF237" t="s">
        <v>2131</v>
      </c>
      <c r="AG237" t="s">
        <v>11587</v>
      </c>
      <c r="AH237" t="s">
        <v>11588</v>
      </c>
      <c r="AI237" t="s">
        <v>11589</v>
      </c>
      <c r="AJ237" t="s">
        <v>11590</v>
      </c>
      <c r="AK237">
        <v>140</v>
      </c>
      <c r="AL237" t="s">
        <v>11577</v>
      </c>
      <c r="AM237" t="s">
        <v>11578</v>
      </c>
      <c r="AN237" t="s">
        <v>953</v>
      </c>
      <c r="AO237" t="s">
        <v>32672</v>
      </c>
      <c r="BM237" s="162"/>
    </row>
    <row r="238" spans="1:65" ht="20.149999999999999" customHeight="1">
      <c r="A238" s="179" t="str">
        <f t="shared" si="6"/>
        <v>인탑스(주) 고효율 공기압축기 교체를  통한 온실가스 감축사업</v>
      </c>
      <c r="B238" s="179" t="str">
        <f t="shared" si="7"/>
        <v>승인</v>
      </c>
      <c r="C238">
        <v>811</v>
      </c>
      <c r="D238" t="s">
        <v>31695</v>
      </c>
      <c r="E238" t="s">
        <v>11563</v>
      </c>
      <c r="F238" t="s">
        <v>11564</v>
      </c>
      <c r="G238" t="s">
        <v>11565</v>
      </c>
      <c r="H238" t="s">
        <v>11566</v>
      </c>
      <c r="K238" t="s">
        <v>11567</v>
      </c>
      <c r="L238" t="s">
        <v>6702</v>
      </c>
      <c r="M238" t="s">
        <v>1736</v>
      </c>
      <c r="N238" t="s">
        <v>11568</v>
      </c>
      <c r="O238" t="s">
        <v>11569</v>
      </c>
      <c r="P238" t="s">
        <v>11570</v>
      </c>
      <c r="Q238" t="s">
        <v>209</v>
      </c>
      <c r="R238" t="s">
        <v>2653</v>
      </c>
      <c r="S238" t="s">
        <v>1228</v>
      </c>
      <c r="T238" t="s">
        <v>2126</v>
      </c>
      <c r="U238" t="s">
        <v>11570</v>
      </c>
      <c r="V238" t="s">
        <v>130</v>
      </c>
      <c r="W238" t="s">
        <v>1293</v>
      </c>
      <c r="X238" t="s">
        <v>11571</v>
      </c>
      <c r="Y238" t="s">
        <v>418</v>
      </c>
      <c r="Z238" t="s">
        <v>418</v>
      </c>
      <c r="AA238" t="s">
        <v>11586</v>
      </c>
      <c r="AC238">
        <v>95</v>
      </c>
      <c r="AD238" t="s">
        <v>2130</v>
      </c>
      <c r="AE238" t="s">
        <v>2130</v>
      </c>
      <c r="AF238" t="s">
        <v>2210</v>
      </c>
      <c r="AG238" t="s">
        <v>11573</v>
      </c>
      <c r="AH238" t="s">
        <v>11574</v>
      </c>
      <c r="AI238" t="s">
        <v>11575</v>
      </c>
      <c r="AJ238" t="s">
        <v>11576</v>
      </c>
      <c r="AK238">
        <v>95</v>
      </c>
      <c r="AL238" t="s">
        <v>11577</v>
      </c>
      <c r="AM238" t="s">
        <v>11578</v>
      </c>
      <c r="AN238" t="s">
        <v>953</v>
      </c>
      <c r="AO238" t="s">
        <v>32673</v>
      </c>
      <c r="BM238" s="162"/>
    </row>
    <row r="239" spans="1:65" ht="20.149999999999999" customHeight="1">
      <c r="A239" s="179" t="str">
        <f t="shared" si="6"/>
        <v xml:space="preserve"> ㈜한화 울산소재 질산공장 N2O 감축 프로젝트</v>
      </c>
      <c r="B239" s="179" t="str">
        <f t="shared" si="7"/>
        <v>인증유효기간 갱신</v>
      </c>
      <c r="C239">
        <v>810</v>
      </c>
      <c r="D239" t="s">
        <v>13406</v>
      </c>
      <c r="E239" t="s">
        <v>750</v>
      </c>
      <c r="F239" t="s">
        <v>13459</v>
      </c>
      <c r="G239" t="s">
        <v>749</v>
      </c>
      <c r="H239" t="s">
        <v>1253</v>
      </c>
      <c r="K239" t="s">
        <v>13460</v>
      </c>
      <c r="L239" t="s">
        <v>13461</v>
      </c>
      <c r="N239" t="s">
        <v>13462</v>
      </c>
      <c r="O239" t="s">
        <v>13463</v>
      </c>
      <c r="P239" t="s">
        <v>749</v>
      </c>
      <c r="Q239" t="s">
        <v>209</v>
      </c>
      <c r="R239" t="s">
        <v>1228</v>
      </c>
      <c r="S239" t="s">
        <v>1229</v>
      </c>
      <c r="T239" t="s">
        <v>1230</v>
      </c>
      <c r="U239" t="s">
        <v>749</v>
      </c>
      <c r="V239" t="s">
        <v>130</v>
      </c>
      <c r="W239" t="s">
        <v>1231</v>
      </c>
      <c r="X239" t="s">
        <v>1260</v>
      </c>
      <c r="Y239" t="s">
        <v>13413</v>
      </c>
      <c r="Z239" t="s">
        <v>418</v>
      </c>
      <c r="AA239" t="s">
        <v>13464</v>
      </c>
      <c r="AC239">
        <v>206341</v>
      </c>
      <c r="AD239" t="s">
        <v>1234</v>
      </c>
      <c r="AE239" t="s">
        <v>1235</v>
      </c>
      <c r="AF239" t="s">
        <v>13465</v>
      </c>
      <c r="AG239" t="s">
        <v>750</v>
      </c>
      <c r="AH239" t="s">
        <v>13466</v>
      </c>
      <c r="AI239" t="s">
        <v>13467</v>
      </c>
      <c r="AJ239" t="s">
        <v>13468</v>
      </c>
      <c r="AK239">
        <v>206341</v>
      </c>
      <c r="AL239" t="s">
        <v>13469</v>
      </c>
      <c r="AM239" t="s">
        <v>11578</v>
      </c>
      <c r="AN239" t="s">
        <v>953</v>
      </c>
      <c r="AO239" t="s">
        <v>32674</v>
      </c>
      <c r="AP239" t="s">
        <v>1244</v>
      </c>
      <c r="AQ239" t="s">
        <v>749</v>
      </c>
      <c r="AR239" t="s">
        <v>1266</v>
      </c>
      <c r="AS239">
        <v>922</v>
      </c>
      <c r="AT239" t="s">
        <v>13470</v>
      </c>
      <c r="AU239" t="s">
        <v>1268</v>
      </c>
      <c r="AV239" t="s">
        <v>1253</v>
      </c>
      <c r="AW239" t="s">
        <v>13471</v>
      </c>
      <c r="AX239" t="s">
        <v>13472</v>
      </c>
      <c r="AY239">
        <v>273925</v>
      </c>
      <c r="AZ239">
        <v>30594</v>
      </c>
      <c r="BA239">
        <v>0</v>
      </c>
      <c r="BB239">
        <v>243330</v>
      </c>
      <c r="BC239" t="s">
        <v>13473</v>
      </c>
      <c r="BD239" t="s">
        <v>13474</v>
      </c>
      <c r="BE239" t="s">
        <v>13475</v>
      </c>
      <c r="BM239" s="162"/>
    </row>
    <row r="240" spans="1:65" ht="20.149999999999999" customHeight="1">
      <c r="A240" s="179" t="str">
        <f t="shared" si="6"/>
        <v>휴켐스 질산공장 N2O 감축사업(휴켐스 주식회사의 질산 공장 세 곳에서 tail gas에 포함된 아산화질소를 촉매를 사용하여 제거하는 프로젝트)</v>
      </c>
      <c r="B240" s="179" t="str">
        <f t="shared" si="7"/>
        <v>인증유효기간 갱신</v>
      </c>
      <c r="C240">
        <v>809</v>
      </c>
      <c r="D240" t="s">
        <v>13406</v>
      </c>
      <c r="E240" t="s">
        <v>1001</v>
      </c>
      <c r="F240" t="s">
        <v>1748</v>
      </c>
      <c r="G240" t="s">
        <v>317</v>
      </c>
      <c r="H240" t="s">
        <v>13449</v>
      </c>
      <c r="K240" t="s">
        <v>1750</v>
      </c>
      <c r="L240" t="s">
        <v>1751</v>
      </c>
      <c r="N240" t="s">
        <v>1752</v>
      </c>
      <c r="O240" t="s">
        <v>1753</v>
      </c>
      <c r="P240" t="s">
        <v>1227</v>
      </c>
      <c r="Q240" t="s">
        <v>209</v>
      </c>
      <c r="R240" t="s">
        <v>1228</v>
      </c>
      <c r="S240" t="s">
        <v>1229</v>
      </c>
      <c r="T240" t="s">
        <v>1230</v>
      </c>
      <c r="U240" t="s">
        <v>1227</v>
      </c>
      <c r="V240" t="s">
        <v>130</v>
      </c>
      <c r="W240" t="s">
        <v>1231</v>
      </c>
      <c r="X240" t="s">
        <v>1232</v>
      </c>
      <c r="Y240" t="s">
        <v>13413</v>
      </c>
      <c r="Z240" t="s">
        <v>418</v>
      </c>
      <c r="AA240" t="s">
        <v>13450</v>
      </c>
      <c r="AC240">
        <v>1087706</v>
      </c>
      <c r="AD240" t="s">
        <v>1234</v>
      </c>
      <c r="AE240" t="s">
        <v>1235</v>
      </c>
      <c r="AF240" t="s">
        <v>13451</v>
      </c>
      <c r="AG240" t="s">
        <v>1001</v>
      </c>
      <c r="AH240" t="s">
        <v>13452</v>
      </c>
      <c r="AI240" t="s">
        <v>13453</v>
      </c>
      <c r="AJ240" t="s">
        <v>13454</v>
      </c>
      <c r="AK240">
        <v>1087706</v>
      </c>
      <c r="AL240" t="s">
        <v>13455</v>
      </c>
      <c r="AM240" t="s">
        <v>11578</v>
      </c>
      <c r="AN240" t="s">
        <v>953</v>
      </c>
      <c r="AO240" t="s">
        <v>32675</v>
      </c>
      <c r="AP240" t="s">
        <v>1244</v>
      </c>
      <c r="AQ240" t="s">
        <v>1227</v>
      </c>
      <c r="AR240" t="s">
        <v>2015</v>
      </c>
      <c r="AS240">
        <v>765</v>
      </c>
      <c r="AT240" t="s">
        <v>1506</v>
      </c>
      <c r="AU240" t="s">
        <v>2017</v>
      </c>
      <c r="AV240" t="s">
        <v>1507</v>
      </c>
      <c r="AW240" t="s">
        <v>1508</v>
      </c>
      <c r="AX240" t="s">
        <v>1770</v>
      </c>
      <c r="AY240">
        <v>1277263</v>
      </c>
      <c r="AZ240">
        <v>42609</v>
      </c>
      <c r="BA240">
        <v>0</v>
      </c>
      <c r="BB240">
        <v>1234654</v>
      </c>
      <c r="BC240" t="s">
        <v>13456</v>
      </c>
      <c r="BD240" t="s">
        <v>13457</v>
      </c>
      <c r="BE240" t="s">
        <v>13458</v>
      </c>
      <c r="BM240" s="162"/>
    </row>
    <row r="241" spans="1:65" ht="20.149999999999999" customHeight="1">
      <c r="A241" s="179" t="str">
        <f t="shared" si="6"/>
        <v>칠갑농산주식회사의 보일러 연료전환(B-A유 → LPG)을 통한 온실가스(CO2) 배출 감축사업</v>
      </c>
      <c r="B241" s="179" t="str">
        <f t="shared" si="7"/>
        <v>보완3차_문서보완중</v>
      </c>
      <c r="C241">
        <v>808</v>
      </c>
      <c r="D241" t="s">
        <v>31695</v>
      </c>
      <c r="E241" t="s">
        <v>11549</v>
      </c>
      <c r="F241" t="s">
        <v>11550</v>
      </c>
      <c r="G241" t="s">
        <v>11551</v>
      </c>
      <c r="H241" t="s">
        <v>11552</v>
      </c>
      <c r="K241" t="s">
        <v>11553</v>
      </c>
      <c r="N241" t="s">
        <v>1812</v>
      </c>
      <c r="P241" t="s">
        <v>11555</v>
      </c>
      <c r="Q241" t="s">
        <v>209</v>
      </c>
      <c r="R241" t="s">
        <v>1462</v>
      </c>
      <c r="S241" t="s">
        <v>1228</v>
      </c>
      <c r="T241" t="s">
        <v>2126</v>
      </c>
      <c r="U241" t="s">
        <v>11555</v>
      </c>
      <c r="V241" t="s">
        <v>130</v>
      </c>
      <c r="W241" t="s">
        <v>1293</v>
      </c>
      <c r="X241" t="s">
        <v>11556</v>
      </c>
      <c r="Y241" t="s">
        <v>418</v>
      </c>
      <c r="Z241" t="s">
        <v>418</v>
      </c>
      <c r="AA241" t="s">
        <v>11557</v>
      </c>
      <c r="AC241">
        <v>228</v>
      </c>
      <c r="AD241" t="s">
        <v>2130</v>
      </c>
      <c r="AE241" t="s">
        <v>2130</v>
      </c>
      <c r="AF241" t="s">
        <v>2131</v>
      </c>
      <c r="AG241" t="s">
        <v>11558</v>
      </c>
      <c r="AH241" t="s">
        <v>11559</v>
      </c>
      <c r="AI241" t="s">
        <v>11560</v>
      </c>
      <c r="AK241">
        <v>228</v>
      </c>
      <c r="AL241" t="s">
        <v>11561</v>
      </c>
      <c r="AM241" t="s">
        <v>11562</v>
      </c>
      <c r="AN241" t="s">
        <v>953</v>
      </c>
      <c r="AO241" t="s">
        <v>32676</v>
      </c>
      <c r="BM241" s="162"/>
    </row>
    <row r="242" spans="1:65" ht="20.149999999999999" customHeight="1">
      <c r="A242" s="179" t="str">
        <f t="shared" si="6"/>
        <v>동우에이치에스티 주식회사 고효율 공기압축기 교체를 통한 온실가스 감축사업</v>
      </c>
      <c r="B242" s="179" t="str">
        <f t="shared" si="7"/>
        <v>승인</v>
      </c>
      <c r="C242">
        <v>807</v>
      </c>
      <c r="D242" t="s">
        <v>31695</v>
      </c>
      <c r="E242" t="s">
        <v>11535</v>
      </c>
      <c r="F242" t="s">
        <v>11536</v>
      </c>
      <c r="G242" t="s">
        <v>11535</v>
      </c>
      <c r="H242" t="s">
        <v>11537</v>
      </c>
      <c r="K242" t="s">
        <v>11538</v>
      </c>
      <c r="L242" t="s">
        <v>2220</v>
      </c>
      <c r="M242" t="s">
        <v>1483</v>
      </c>
      <c r="N242" t="s">
        <v>11539</v>
      </c>
      <c r="O242" t="s">
        <v>11540</v>
      </c>
      <c r="P242" t="s">
        <v>11541</v>
      </c>
      <c r="Q242" t="s">
        <v>209</v>
      </c>
      <c r="R242" t="s">
        <v>2653</v>
      </c>
      <c r="S242" t="s">
        <v>1228</v>
      </c>
      <c r="T242" t="s">
        <v>2126</v>
      </c>
      <c r="U242" t="s">
        <v>11541</v>
      </c>
      <c r="V242" t="s">
        <v>130</v>
      </c>
      <c r="W242" t="s">
        <v>1293</v>
      </c>
      <c r="X242" t="s">
        <v>11542</v>
      </c>
      <c r="Y242" t="s">
        <v>418</v>
      </c>
      <c r="Z242" t="s">
        <v>418</v>
      </c>
      <c r="AA242" t="s">
        <v>11379</v>
      </c>
      <c r="AC242">
        <v>79</v>
      </c>
      <c r="AD242" t="s">
        <v>2130</v>
      </c>
      <c r="AE242" t="s">
        <v>2130</v>
      </c>
      <c r="AF242" t="s">
        <v>2210</v>
      </c>
      <c r="AG242" t="s">
        <v>11543</v>
      </c>
      <c r="AH242" t="s">
        <v>11544</v>
      </c>
      <c r="AI242" t="s">
        <v>11545</v>
      </c>
      <c r="AJ242" t="s">
        <v>11546</v>
      </c>
      <c r="AK242">
        <v>79</v>
      </c>
      <c r="AL242" t="s">
        <v>11547</v>
      </c>
      <c r="AM242" t="s">
        <v>11548</v>
      </c>
      <c r="AN242" t="s">
        <v>953</v>
      </c>
      <c r="AO242" t="s">
        <v>32677</v>
      </c>
      <c r="BM242" s="162"/>
    </row>
    <row r="243" spans="1:65" ht="20.149999999999999" customHeight="1">
      <c r="A243" s="179" t="str">
        <f t="shared" si="6"/>
        <v>(주)동원파츠 고효율 공기압축기로 교체 사업</v>
      </c>
      <c r="B243" s="179" t="str">
        <f t="shared" si="7"/>
        <v>보완3차_문서보완중</v>
      </c>
      <c r="C243">
        <v>806</v>
      </c>
      <c r="D243" t="s">
        <v>31695</v>
      </c>
      <c r="E243" t="s">
        <v>7923</v>
      </c>
      <c r="F243" t="s">
        <v>7924</v>
      </c>
      <c r="G243" t="s">
        <v>11528</v>
      </c>
      <c r="H243" t="s">
        <v>11529</v>
      </c>
      <c r="K243" t="s">
        <v>11853</v>
      </c>
      <c r="L243" t="s">
        <v>7928</v>
      </c>
      <c r="M243" t="s">
        <v>2539</v>
      </c>
      <c r="N243" t="s">
        <v>11854</v>
      </c>
      <c r="O243" t="s">
        <v>7930</v>
      </c>
      <c r="P243" t="s">
        <v>11530</v>
      </c>
      <c r="Q243" t="s">
        <v>209</v>
      </c>
      <c r="R243" t="s">
        <v>1462</v>
      </c>
      <c r="S243" t="s">
        <v>1228</v>
      </c>
      <c r="T243" t="s">
        <v>2126</v>
      </c>
      <c r="U243" t="s">
        <v>11530</v>
      </c>
      <c r="V243" t="s">
        <v>130</v>
      </c>
      <c r="W243" t="s">
        <v>1293</v>
      </c>
      <c r="X243" t="s">
        <v>6635</v>
      </c>
      <c r="Y243" t="s">
        <v>418</v>
      </c>
      <c r="Z243" t="s">
        <v>418</v>
      </c>
      <c r="AA243" t="s">
        <v>11531</v>
      </c>
      <c r="AC243">
        <v>748</v>
      </c>
      <c r="AD243" t="s">
        <v>2130</v>
      </c>
      <c r="AE243" t="s">
        <v>2130</v>
      </c>
      <c r="AF243" t="s">
        <v>2210</v>
      </c>
      <c r="AG243" t="s">
        <v>11532</v>
      </c>
      <c r="AH243" t="s">
        <v>11533</v>
      </c>
      <c r="AI243" t="s">
        <v>11534</v>
      </c>
      <c r="AK243">
        <v>748</v>
      </c>
      <c r="AL243" t="s">
        <v>11507</v>
      </c>
      <c r="AM243" t="s">
        <v>11508</v>
      </c>
      <c r="AN243" t="s">
        <v>953</v>
      </c>
      <c r="AO243" t="s">
        <v>32678</v>
      </c>
      <c r="BM243" s="162"/>
    </row>
    <row r="244" spans="1:65" ht="20.149999999999999" customHeight="1">
      <c r="A244" s="179" t="str">
        <f t="shared" si="6"/>
        <v>(주)송광프라스틱  고효율 2단 인버터 PM Motor 공기압축기로 교체 사업</v>
      </c>
      <c r="B244" s="179" t="str">
        <f t="shared" si="7"/>
        <v>반려</v>
      </c>
      <c r="C244">
        <v>805</v>
      </c>
      <c r="D244" t="s">
        <v>31695</v>
      </c>
      <c r="E244" t="s">
        <v>7923</v>
      </c>
      <c r="F244" t="s">
        <v>7924</v>
      </c>
      <c r="G244" t="s">
        <v>11520</v>
      </c>
      <c r="H244" t="s">
        <v>11521</v>
      </c>
      <c r="K244" t="s">
        <v>11853</v>
      </c>
      <c r="L244" t="s">
        <v>7928</v>
      </c>
      <c r="M244" t="s">
        <v>2539</v>
      </c>
      <c r="N244" t="s">
        <v>11854</v>
      </c>
      <c r="O244" t="s">
        <v>7930</v>
      </c>
      <c r="P244" t="s">
        <v>11522</v>
      </c>
      <c r="Q244" t="s">
        <v>209</v>
      </c>
      <c r="R244" t="s">
        <v>2653</v>
      </c>
      <c r="S244" t="s">
        <v>1228</v>
      </c>
      <c r="T244" t="s">
        <v>2126</v>
      </c>
      <c r="U244" t="s">
        <v>11522</v>
      </c>
      <c r="V244" t="s">
        <v>130</v>
      </c>
      <c r="W244" t="s">
        <v>1293</v>
      </c>
      <c r="X244" t="s">
        <v>6635</v>
      </c>
      <c r="Y244" t="s">
        <v>418</v>
      </c>
      <c r="Z244" t="s">
        <v>418</v>
      </c>
      <c r="AA244" t="s">
        <v>11523</v>
      </c>
      <c r="AC244">
        <v>85</v>
      </c>
      <c r="AD244" t="s">
        <v>2130</v>
      </c>
      <c r="AE244" t="s">
        <v>2130</v>
      </c>
      <c r="AF244" t="s">
        <v>2210</v>
      </c>
      <c r="AG244" t="s">
        <v>11524</v>
      </c>
      <c r="AH244" t="s">
        <v>11525</v>
      </c>
      <c r="AI244" t="s">
        <v>11526</v>
      </c>
      <c r="AK244">
        <v>85</v>
      </c>
      <c r="AL244" t="s">
        <v>11527</v>
      </c>
      <c r="AM244" t="s">
        <v>11508</v>
      </c>
      <c r="AN244" t="s">
        <v>953</v>
      </c>
      <c r="AO244" t="s">
        <v>32679</v>
      </c>
      <c r="BM244" s="162"/>
    </row>
    <row r="245" spans="1:65" ht="20.149999999999999" customHeight="1">
      <c r="A245" s="179" t="str">
        <f t="shared" si="6"/>
        <v>(주)코리아엔지니어링 고효율 2단 인버터 PM Motor 공기압축기 교체사업</v>
      </c>
      <c r="B245" s="179" t="str">
        <f t="shared" si="7"/>
        <v>반려</v>
      </c>
      <c r="C245">
        <v>804</v>
      </c>
      <c r="D245" t="s">
        <v>31695</v>
      </c>
      <c r="E245" t="s">
        <v>7923</v>
      </c>
      <c r="F245" t="s">
        <v>7924</v>
      </c>
      <c r="G245" t="s">
        <v>7923</v>
      </c>
      <c r="H245" t="s">
        <v>11509</v>
      </c>
      <c r="K245" t="s">
        <v>11853</v>
      </c>
      <c r="L245" t="s">
        <v>7928</v>
      </c>
      <c r="M245" t="s">
        <v>2539</v>
      </c>
      <c r="N245" t="s">
        <v>11854</v>
      </c>
      <c r="O245" t="s">
        <v>7930</v>
      </c>
      <c r="P245" t="s">
        <v>11516</v>
      </c>
      <c r="Q245" t="s">
        <v>209</v>
      </c>
      <c r="R245" t="s">
        <v>2653</v>
      </c>
      <c r="S245" t="s">
        <v>1228</v>
      </c>
      <c r="T245" t="s">
        <v>2126</v>
      </c>
      <c r="U245" t="s">
        <v>11516</v>
      </c>
      <c r="V245" t="s">
        <v>130</v>
      </c>
      <c r="W245" t="s">
        <v>1293</v>
      </c>
      <c r="X245" t="s">
        <v>9634</v>
      </c>
      <c r="Y245" t="s">
        <v>418</v>
      </c>
      <c r="Z245" t="s">
        <v>418</v>
      </c>
      <c r="AA245" t="s">
        <v>11517</v>
      </c>
      <c r="AC245">
        <v>45</v>
      </c>
      <c r="AD245" t="s">
        <v>2130</v>
      </c>
      <c r="AE245" t="s">
        <v>2130</v>
      </c>
      <c r="AF245" t="s">
        <v>2210</v>
      </c>
      <c r="AG245" t="s">
        <v>11512</v>
      </c>
      <c r="AH245" t="s">
        <v>11518</v>
      </c>
      <c r="AI245" t="s">
        <v>11519</v>
      </c>
      <c r="AK245">
        <v>45</v>
      </c>
      <c r="AL245" t="s">
        <v>11515</v>
      </c>
      <c r="AM245" t="s">
        <v>11508</v>
      </c>
      <c r="AN245" t="s">
        <v>953</v>
      </c>
      <c r="AO245" t="s">
        <v>32680</v>
      </c>
      <c r="BM245" s="162"/>
    </row>
    <row r="246" spans="1:65" ht="20.149999999999999" customHeight="1">
      <c r="A246" s="179" t="str">
        <f t="shared" si="6"/>
        <v>㈜일진단지  고효율 터보 블로워 교체 사업</v>
      </c>
      <c r="B246" s="179" t="str">
        <f t="shared" si="7"/>
        <v>반려</v>
      </c>
      <c r="C246">
        <v>803</v>
      </c>
      <c r="D246" t="s">
        <v>31695</v>
      </c>
      <c r="E246" t="s">
        <v>7923</v>
      </c>
      <c r="F246" t="s">
        <v>7924</v>
      </c>
      <c r="G246" t="s">
        <v>7923</v>
      </c>
      <c r="H246" t="s">
        <v>11509</v>
      </c>
      <c r="K246" t="s">
        <v>11853</v>
      </c>
      <c r="L246" t="s">
        <v>7928</v>
      </c>
      <c r="M246" t="s">
        <v>2539</v>
      </c>
      <c r="N246" t="s">
        <v>11854</v>
      </c>
      <c r="O246" t="s">
        <v>7930</v>
      </c>
      <c r="P246" t="s">
        <v>11510</v>
      </c>
      <c r="Q246" t="s">
        <v>209</v>
      </c>
      <c r="R246" t="s">
        <v>2653</v>
      </c>
      <c r="S246" t="s">
        <v>1228</v>
      </c>
      <c r="T246" t="s">
        <v>2126</v>
      </c>
      <c r="U246" t="s">
        <v>11510</v>
      </c>
      <c r="V246" t="s">
        <v>130</v>
      </c>
      <c r="W246" t="s">
        <v>1293</v>
      </c>
      <c r="X246" t="s">
        <v>9634</v>
      </c>
      <c r="Y246" t="s">
        <v>418</v>
      </c>
      <c r="Z246" t="s">
        <v>418</v>
      </c>
      <c r="AA246" t="s">
        <v>11511</v>
      </c>
      <c r="AC246">
        <v>30</v>
      </c>
      <c r="AD246" t="s">
        <v>2130</v>
      </c>
      <c r="AE246" t="s">
        <v>2130</v>
      </c>
      <c r="AF246" t="s">
        <v>2210</v>
      </c>
      <c r="AG246" t="s">
        <v>11512</v>
      </c>
      <c r="AH246" t="s">
        <v>11513</v>
      </c>
      <c r="AI246" t="s">
        <v>11514</v>
      </c>
      <c r="AK246">
        <v>30</v>
      </c>
      <c r="AL246" t="s">
        <v>11515</v>
      </c>
      <c r="AM246" t="s">
        <v>11508</v>
      </c>
      <c r="AN246" t="s">
        <v>953</v>
      </c>
      <c r="AO246" t="s">
        <v>32681</v>
      </c>
      <c r="BM246" s="162"/>
    </row>
    <row r="247" spans="1:65" ht="20.149999999999999" customHeight="1">
      <c r="A247" s="179" t="str">
        <f t="shared" si="6"/>
        <v>㈜해솔아스콘 연료전환(경유 → LPG) 사업을 통한 온실가스 감축사업</v>
      </c>
      <c r="B247" s="179" t="str">
        <f t="shared" si="7"/>
        <v>보완3차_문서보완중</v>
      </c>
      <c r="C247">
        <v>802</v>
      </c>
      <c r="D247" t="s">
        <v>31695</v>
      </c>
      <c r="E247" t="s">
        <v>11498</v>
      </c>
      <c r="F247" t="s">
        <v>11499</v>
      </c>
      <c r="G247" t="s">
        <v>11498</v>
      </c>
      <c r="H247" t="s">
        <v>11500</v>
      </c>
      <c r="K247" t="s">
        <v>11501</v>
      </c>
      <c r="N247" t="s">
        <v>1812</v>
      </c>
      <c r="P247" t="s">
        <v>11502</v>
      </c>
      <c r="Q247" t="s">
        <v>209</v>
      </c>
      <c r="R247" t="s">
        <v>1462</v>
      </c>
      <c r="S247" t="s">
        <v>1228</v>
      </c>
      <c r="T247" t="s">
        <v>2126</v>
      </c>
      <c r="U247" t="s">
        <v>11502</v>
      </c>
      <c r="V247" t="s">
        <v>130</v>
      </c>
      <c r="W247" t="s">
        <v>1293</v>
      </c>
      <c r="X247" t="s">
        <v>11503</v>
      </c>
      <c r="Y247" t="s">
        <v>418</v>
      </c>
      <c r="Z247" t="s">
        <v>418</v>
      </c>
      <c r="AA247" t="s">
        <v>9615</v>
      </c>
      <c r="AC247">
        <v>135</v>
      </c>
      <c r="AD247" t="s">
        <v>2130</v>
      </c>
      <c r="AE247" t="s">
        <v>2130</v>
      </c>
      <c r="AF247" t="s">
        <v>2131</v>
      </c>
      <c r="AG247" t="s">
        <v>11504</v>
      </c>
      <c r="AH247" t="s">
        <v>11505</v>
      </c>
      <c r="AI247" t="s">
        <v>11506</v>
      </c>
      <c r="AK247">
        <v>135</v>
      </c>
      <c r="AL247" t="s">
        <v>11507</v>
      </c>
      <c r="AM247" t="s">
        <v>11508</v>
      </c>
      <c r="AN247" t="s">
        <v>953</v>
      </c>
      <c r="AO247" t="s">
        <v>32682</v>
      </c>
      <c r="BM247" s="162"/>
    </row>
    <row r="248" spans="1:65" ht="20.149999999999999" customHeight="1">
      <c r="A248" s="179" t="str">
        <f t="shared" si="6"/>
        <v>(주)대광아스콘 연료전환(B-C유→LPG) 온실가스 감축사업</v>
      </c>
      <c r="B248" s="179" t="str">
        <f t="shared" si="7"/>
        <v>보완3차_문서보완중</v>
      </c>
      <c r="C248">
        <v>801</v>
      </c>
      <c r="D248" t="s">
        <v>31695</v>
      </c>
      <c r="E248" t="s">
        <v>11484</v>
      </c>
      <c r="F248" t="s">
        <v>11485</v>
      </c>
      <c r="G248" t="s">
        <v>11484</v>
      </c>
      <c r="H248" t="s">
        <v>11486</v>
      </c>
      <c r="K248" t="s">
        <v>11487</v>
      </c>
      <c r="L248" t="s">
        <v>2554</v>
      </c>
      <c r="M248" t="s">
        <v>2703</v>
      </c>
      <c r="N248" t="s">
        <v>11488</v>
      </c>
      <c r="O248" t="s">
        <v>11489</v>
      </c>
      <c r="P248" t="s">
        <v>11490</v>
      </c>
      <c r="Q248" t="s">
        <v>209</v>
      </c>
      <c r="R248" t="s">
        <v>1462</v>
      </c>
      <c r="S248" t="s">
        <v>1228</v>
      </c>
      <c r="T248" t="s">
        <v>2126</v>
      </c>
      <c r="U248" t="s">
        <v>11490</v>
      </c>
      <c r="V248" t="s">
        <v>130</v>
      </c>
      <c r="W248" t="s">
        <v>1293</v>
      </c>
      <c r="X248" t="s">
        <v>11491</v>
      </c>
      <c r="Y248" t="s">
        <v>418</v>
      </c>
      <c r="Z248" t="s">
        <v>418</v>
      </c>
      <c r="AA248" t="s">
        <v>11492</v>
      </c>
      <c r="AC248">
        <v>106</v>
      </c>
      <c r="AD248" t="s">
        <v>2130</v>
      </c>
      <c r="AE248" t="s">
        <v>2130</v>
      </c>
      <c r="AF248" t="s">
        <v>2131</v>
      </c>
      <c r="AG248" t="s">
        <v>11493</v>
      </c>
      <c r="AH248" t="s">
        <v>11494</v>
      </c>
      <c r="AI248" t="s">
        <v>11495</v>
      </c>
      <c r="AK248">
        <v>106</v>
      </c>
      <c r="AL248" t="s">
        <v>11496</v>
      </c>
      <c r="AM248" t="s">
        <v>11497</v>
      </c>
      <c r="AN248" t="s">
        <v>953</v>
      </c>
      <c r="AO248" t="s">
        <v>32683</v>
      </c>
      <c r="BM248" s="162"/>
    </row>
    <row r="249" spans="1:65" ht="20.149999999999999" customHeight="1">
      <c r="A249" s="179" t="str">
        <f t="shared" si="6"/>
        <v>산단 친환경설비 인프라지원을 통한 고효율설비 교체 사업</v>
      </c>
      <c r="B249" s="179" t="str">
        <f t="shared" si="7"/>
        <v>보완1차_보완중</v>
      </c>
      <c r="C249">
        <v>800</v>
      </c>
      <c r="D249" t="s">
        <v>31695</v>
      </c>
      <c r="E249" t="s">
        <v>7114</v>
      </c>
      <c r="F249" t="s">
        <v>7115</v>
      </c>
      <c r="G249" t="s">
        <v>7114</v>
      </c>
      <c r="H249" t="s">
        <v>11479</v>
      </c>
      <c r="K249" t="s">
        <v>3189</v>
      </c>
      <c r="L249" t="s">
        <v>7118</v>
      </c>
      <c r="M249" t="s">
        <v>1446</v>
      </c>
      <c r="N249" t="s">
        <v>7119</v>
      </c>
      <c r="O249" t="s">
        <v>7120</v>
      </c>
      <c r="P249" t="s">
        <v>11304</v>
      </c>
      <c r="Q249" t="s">
        <v>209</v>
      </c>
      <c r="R249" t="s">
        <v>2653</v>
      </c>
      <c r="S249" t="s">
        <v>1228</v>
      </c>
      <c r="T249" t="s">
        <v>2126</v>
      </c>
      <c r="U249" t="s">
        <v>11304</v>
      </c>
      <c r="V249" t="s">
        <v>130</v>
      </c>
      <c r="W249" t="s">
        <v>1293</v>
      </c>
      <c r="X249" t="s">
        <v>11311</v>
      </c>
      <c r="Y249" t="s">
        <v>418</v>
      </c>
      <c r="Z249" t="s">
        <v>418</v>
      </c>
      <c r="AA249" t="s">
        <v>11305</v>
      </c>
      <c r="AC249">
        <v>80</v>
      </c>
      <c r="AD249" t="s">
        <v>2130</v>
      </c>
      <c r="AE249" t="s">
        <v>2130</v>
      </c>
      <c r="AF249" t="s">
        <v>2210</v>
      </c>
      <c r="AG249" t="s">
        <v>7114</v>
      </c>
      <c r="AH249" t="s">
        <v>11480</v>
      </c>
      <c r="AI249" t="s">
        <v>11481</v>
      </c>
      <c r="AK249">
        <v>80</v>
      </c>
      <c r="AL249" t="s">
        <v>11482</v>
      </c>
      <c r="AM249" t="s">
        <v>11483</v>
      </c>
      <c r="AN249" t="s">
        <v>953</v>
      </c>
      <c r="AO249" t="s">
        <v>32684</v>
      </c>
      <c r="BM249" s="162"/>
    </row>
    <row r="250" spans="1:65" ht="20.149999999999999" customHeight="1">
      <c r="A250" s="179" t="str">
        <f t="shared" si="6"/>
        <v>산단 친환경설비 인프라지원을 통한 고효율설비 교체 사업</v>
      </c>
      <c r="B250" s="179" t="str">
        <f t="shared" si="7"/>
        <v>보완1차_보완중</v>
      </c>
      <c r="C250">
        <v>799</v>
      </c>
      <c r="D250" t="s">
        <v>31695</v>
      </c>
      <c r="E250" t="s">
        <v>11466</v>
      </c>
      <c r="F250" t="s">
        <v>11467</v>
      </c>
      <c r="G250" t="s">
        <v>11468</v>
      </c>
      <c r="H250" t="s">
        <v>11469</v>
      </c>
      <c r="K250" t="s">
        <v>11470</v>
      </c>
      <c r="L250" t="s">
        <v>1446</v>
      </c>
      <c r="M250" t="s">
        <v>1446</v>
      </c>
      <c r="N250" t="s">
        <v>11471</v>
      </c>
      <c r="O250" t="s">
        <v>11472</v>
      </c>
      <c r="P250" t="s">
        <v>11304</v>
      </c>
      <c r="Q250" t="s">
        <v>209</v>
      </c>
      <c r="R250" t="s">
        <v>2653</v>
      </c>
      <c r="S250" t="s">
        <v>1228</v>
      </c>
      <c r="T250" t="s">
        <v>2126</v>
      </c>
      <c r="U250" t="s">
        <v>11304</v>
      </c>
      <c r="V250" t="s">
        <v>130</v>
      </c>
      <c r="W250" t="s">
        <v>1293</v>
      </c>
      <c r="X250" t="s">
        <v>11473</v>
      </c>
      <c r="Y250" t="s">
        <v>418</v>
      </c>
      <c r="Z250" t="s">
        <v>418</v>
      </c>
      <c r="AA250" t="s">
        <v>11474</v>
      </c>
      <c r="AC250">
        <v>90</v>
      </c>
      <c r="AD250" t="s">
        <v>2130</v>
      </c>
      <c r="AE250" t="s">
        <v>2130</v>
      </c>
      <c r="AF250" t="s">
        <v>2210</v>
      </c>
      <c r="AG250" t="s">
        <v>11466</v>
      </c>
      <c r="AH250" t="s">
        <v>11475</v>
      </c>
      <c r="AI250" t="s">
        <v>11476</v>
      </c>
      <c r="AK250">
        <v>90</v>
      </c>
      <c r="AL250" t="s">
        <v>11477</v>
      </c>
      <c r="AM250" t="s">
        <v>11478</v>
      </c>
      <c r="AN250" t="s">
        <v>953</v>
      </c>
      <c r="AO250" t="s">
        <v>32685</v>
      </c>
      <c r="BM250" s="162"/>
    </row>
    <row r="251" spans="1:65" ht="20.149999999999999" customHeight="1">
      <c r="A251" s="179" t="str">
        <f t="shared" si="6"/>
        <v>켑코이에스 군산시 고효율 가로등(LED 가로등) 교체를 통한 온실가스 감축사업</v>
      </c>
      <c r="B251" s="179" t="str">
        <f t="shared" si="7"/>
        <v>협의통보</v>
      </c>
      <c r="C251">
        <v>798</v>
      </c>
      <c r="D251" t="s">
        <v>31695</v>
      </c>
      <c r="E251" t="s">
        <v>11443</v>
      </c>
      <c r="F251" t="s">
        <v>11444</v>
      </c>
      <c r="G251" t="s">
        <v>11445</v>
      </c>
      <c r="H251" t="s">
        <v>11446</v>
      </c>
      <c r="K251" t="s">
        <v>11447</v>
      </c>
      <c r="L251" t="s">
        <v>11448</v>
      </c>
      <c r="M251" t="s">
        <v>2059</v>
      </c>
      <c r="N251" t="s">
        <v>11449</v>
      </c>
      <c r="O251" t="s">
        <v>11450</v>
      </c>
      <c r="P251" t="s">
        <v>11451</v>
      </c>
      <c r="Q251" t="s">
        <v>209</v>
      </c>
      <c r="R251" t="s">
        <v>1462</v>
      </c>
      <c r="S251" t="s">
        <v>1228</v>
      </c>
      <c r="T251" t="s">
        <v>2126</v>
      </c>
      <c r="U251" t="s">
        <v>11451</v>
      </c>
      <c r="V251" t="s">
        <v>130</v>
      </c>
      <c r="W251" t="s">
        <v>1293</v>
      </c>
      <c r="X251" t="s">
        <v>11452</v>
      </c>
      <c r="Y251" t="s">
        <v>418</v>
      </c>
      <c r="Z251" t="s">
        <v>418</v>
      </c>
      <c r="AA251" t="s">
        <v>9615</v>
      </c>
      <c r="AC251">
        <v>993</v>
      </c>
      <c r="AD251" t="s">
        <v>2130</v>
      </c>
      <c r="AE251" t="s">
        <v>2130</v>
      </c>
      <c r="AF251" t="s">
        <v>5248</v>
      </c>
      <c r="AG251" t="s">
        <v>11453</v>
      </c>
      <c r="AH251" t="s">
        <v>11454</v>
      </c>
      <c r="AI251" t="s">
        <v>11455</v>
      </c>
      <c r="AK251">
        <v>993</v>
      </c>
      <c r="AL251" t="s">
        <v>11456</v>
      </c>
      <c r="AM251" t="s">
        <v>11457</v>
      </c>
      <c r="AN251" t="s">
        <v>953</v>
      </c>
      <c r="AO251" t="s">
        <v>32686</v>
      </c>
      <c r="BM251" s="162"/>
    </row>
    <row r="252" spans="1:65" ht="20.149999999999999" customHeight="1">
      <c r="A252" s="179" t="str">
        <f t="shared" si="6"/>
        <v>엠함안(주) 목질계 바이오매스 연료 이용 열 공급을 통한 수용가의 화석연료 절감 및 온실가스 감축사업</v>
      </c>
      <c r="B252" s="179" t="str">
        <f t="shared" si="7"/>
        <v>승인</v>
      </c>
      <c r="C252">
        <v>797</v>
      </c>
      <c r="D252" t="s">
        <v>31695</v>
      </c>
      <c r="E252" t="s">
        <v>264</v>
      </c>
      <c r="F252" t="s">
        <v>11421</v>
      </c>
      <c r="G252" t="s">
        <v>264</v>
      </c>
      <c r="H252" t="s">
        <v>11422</v>
      </c>
      <c r="K252" t="s">
        <v>11423</v>
      </c>
      <c r="L252" t="s">
        <v>11424</v>
      </c>
      <c r="M252" t="s">
        <v>2191</v>
      </c>
      <c r="N252" t="s">
        <v>11425</v>
      </c>
      <c r="O252" t="s">
        <v>11426</v>
      </c>
      <c r="P252" t="s">
        <v>975</v>
      </c>
      <c r="Q252" t="s">
        <v>209</v>
      </c>
      <c r="R252" t="s">
        <v>1228</v>
      </c>
      <c r="S252" t="s">
        <v>1228</v>
      </c>
      <c r="T252" t="s">
        <v>2126</v>
      </c>
      <c r="U252" t="s">
        <v>975</v>
      </c>
      <c r="V252" t="s">
        <v>130</v>
      </c>
      <c r="W252" t="s">
        <v>1293</v>
      </c>
      <c r="X252" t="s">
        <v>11427</v>
      </c>
      <c r="Y252" t="s">
        <v>418</v>
      </c>
      <c r="Z252" t="s">
        <v>418</v>
      </c>
      <c r="AA252" t="s">
        <v>10841</v>
      </c>
      <c r="AC252">
        <v>3994</v>
      </c>
      <c r="AD252" t="s">
        <v>9391</v>
      </c>
      <c r="AE252" t="s">
        <v>9392</v>
      </c>
      <c r="AF252" t="s">
        <v>4850</v>
      </c>
      <c r="AG252" t="s">
        <v>264</v>
      </c>
      <c r="AH252" t="s">
        <v>11428</v>
      </c>
      <c r="AI252" t="s">
        <v>11429</v>
      </c>
      <c r="AJ252" t="s">
        <v>11430</v>
      </c>
      <c r="AK252">
        <v>3994</v>
      </c>
      <c r="AL252" t="s">
        <v>11431</v>
      </c>
      <c r="AM252" t="s">
        <v>11432</v>
      </c>
      <c r="AN252" t="s">
        <v>953</v>
      </c>
      <c r="AO252" t="s">
        <v>32687</v>
      </c>
      <c r="BM252" s="162"/>
    </row>
    <row r="253" spans="1:65" ht="20.149999999999999" customHeight="1">
      <c r="A253" s="179" t="str">
        <f t="shared" si="6"/>
        <v>산단 친환경설비 인프라지원을 통한 고효율설비 교체 사업</v>
      </c>
      <c r="B253" s="179" t="str">
        <f t="shared" si="7"/>
        <v>보완1차_보완중</v>
      </c>
      <c r="C253">
        <v>796</v>
      </c>
      <c r="D253" t="s">
        <v>31695</v>
      </c>
      <c r="E253" t="s">
        <v>11414</v>
      </c>
      <c r="F253" t="s">
        <v>11415</v>
      </c>
      <c r="G253" t="s">
        <v>11416</v>
      </c>
      <c r="H253" t="s">
        <v>11416</v>
      </c>
      <c r="K253" t="s">
        <v>11417</v>
      </c>
      <c r="N253" t="s">
        <v>1812</v>
      </c>
      <c r="P253" t="s">
        <v>11304</v>
      </c>
      <c r="Q253" t="s">
        <v>209</v>
      </c>
      <c r="R253" t="s">
        <v>2653</v>
      </c>
      <c r="S253" t="s">
        <v>1228</v>
      </c>
      <c r="T253" t="s">
        <v>2126</v>
      </c>
      <c r="U253" t="s">
        <v>11304</v>
      </c>
      <c r="V253" t="s">
        <v>130</v>
      </c>
      <c r="W253" t="s">
        <v>1293</v>
      </c>
      <c r="X253" t="s">
        <v>11418</v>
      </c>
      <c r="Y253" t="s">
        <v>418</v>
      </c>
      <c r="Z253" t="s">
        <v>418</v>
      </c>
      <c r="AA253" t="s">
        <v>11419</v>
      </c>
      <c r="AC253">
        <v>99</v>
      </c>
      <c r="AD253" t="s">
        <v>2130</v>
      </c>
      <c r="AE253" t="s">
        <v>2130</v>
      </c>
      <c r="AF253" t="s">
        <v>2210</v>
      </c>
      <c r="AG253" t="s">
        <v>11414</v>
      </c>
      <c r="AH253" t="s">
        <v>10549</v>
      </c>
      <c r="AI253" t="s">
        <v>11420</v>
      </c>
      <c r="AK253">
        <v>99</v>
      </c>
      <c r="AL253" t="s">
        <v>11413</v>
      </c>
      <c r="AM253" t="s">
        <v>11403</v>
      </c>
      <c r="AN253" t="s">
        <v>953</v>
      </c>
      <c r="AO253" t="s">
        <v>32688</v>
      </c>
      <c r="BM253" s="162"/>
    </row>
    <row r="254" spans="1:65" ht="20.149999999999999" customHeight="1">
      <c r="A254" s="179" t="str">
        <f t="shared" si="6"/>
        <v>공용이동식 수분감량화시설을 활용한 온실가스 감축사업(연료전환)</v>
      </c>
      <c r="B254" s="179" t="str">
        <f t="shared" si="7"/>
        <v>보완1차_보완중</v>
      </c>
      <c r="C254">
        <v>795</v>
      </c>
      <c r="D254" t="s">
        <v>31695</v>
      </c>
      <c r="E254" t="s">
        <v>11404</v>
      </c>
      <c r="F254" t="s">
        <v>11405</v>
      </c>
      <c r="G254" t="s">
        <v>11406</v>
      </c>
      <c r="H254" t="s">
        <v>11407</v>
      </c>
      <c r="K254" t="s">
        <v>7163</v>
      </c>
      <c r="N254" t="s">
        <v>7164</v>
      </c>
      <c r="O254" t="s">
        <v>11408</v>
      </c>
      <c r="P254" t="s">
        <v>11409</v>
      </c>
      <c r="Q254" t="s">
        <v>209</v>
      </c>
      <c r="R254" t="s">
        <v>2653</v>
      </c>
      <c r="S254" t="s">
        <v>1228</v>
      </c>
      <c r="T254" t="s">
        <v>2126</v>
      </c>
      <c r="U254" t="s">
        <v>11409</v>
      </c>
      <c r="V254" t="s">
        <v>130</v>
      </c>
      <c r="W254" t="s">
        <v>1231</v>
      </c>
      <c r="X254" t="s">
        <v>10990</v>
      </c>
      <c r="Y254" t="s">
        <v>418</v>
      </c>
      <c r="Z254" t="s">
        <v>418</v>
      </c>
      <c r="AA254" t="s">
        <v>11410</v>
      </c>
      <c r="AC254">
        <v>68</v>
      </c>
      <c r="AD254" t="s">
        <v>5512</v>
      </c>
      <c r="AE254" t="s">
        <v>4810</v>
      </c>
      <c r="AF254" t="s">
        <v>2131</v>
      </c>
      <c r="AG254" t="s">
        <v>11404</v>
      </c>
      <c r="AH254" t="s">
        <v>11411</v>
      </c>
      <c r="AI254" t="s">
        <v>11412</v>
      </c>
      <c r="AK254">
        <v>68</v>
      </c>
      <c r="AL254" t="s">
        <v>11413</v>
      </c>
      <c r="AM254" t="s">
        <v>11403</v>
      </c>
      <c r="AN254" t="s">
        <v>953</v>
      </c>
      <c r="AO254" t="s">
        <v>32689</v>
      </c>
      <c r="BM254" s="162"/>
    </row>
    <row r="255" spans="1:65" ht="20.149999999999999" customHeight="1">
      <c r="A255" s="179" t="str">
        <f t="shared" si="6"/>
        <v>더존앤테크(주) 고효율 2단 인버터 PM  Motor 공기압축기로 교체 사업</v>
      </c>
      <c r="B255" s="179" t="str">
        <f t="shared" si="7"/>
        <v>보완3차_보완중</v>
      </c>
      <c r="C255">
        <v>794</v>
      </c>
      <c r="D255" t="s">
        <v>31695</v>
      </c>
      <c r="E255" t="s">
        <v>7923</v>
      </c>
      <c r="F255" t="s">
        <v>7924</v>
      </c>
      <c r="G255" t="s">
        <v>11394</v>
      </c>
      <c r="H255" t="s">
        <v>11395</v>
      </c>
      <c r="K255" t="s">
        <v>7927</v>
      </c>
      <c r="L255" t="s">
        <v>7928</v>
      </c>
      <c r="M255" t="s">
        <v>1736</v>
      </c>
      <c r="N255" t="s">
        <v>7929</v>
      </c>
      <c r="O255" t="s">
        <v>7930</v>
      </c>
      <c r="P255" t="s">
        <v>11396</v>
      </c>
      <c r="Q255" t="s">
        <v>209</v>
      </c>
      <c r="R255" t="s">
        <v>2653</v>
      </c>
      <c r="S255" t="s">
        <v>1228</v>
      </c>
      <c r="T255" t="s">
        <v>2126</v>
      </c>
      <c r="U255" t="s">
        <v>11396</v>
      </c>
      <c r="V255" t="s">
        <v>130</v>
      </c>
      <c r="W255" t="s">
        <v>1293</v>
      </c>
      <c r="X255" t="s">
        <v>11397</v>
      </c>
      <c r="Y255" t="s">
        <v>418</v>
      </c>
      <c r="Z255" t="s">
        <v>418</v>
      </c>
      <c r="AA255" t="s">
        <v>11398</v>
      </c>
      <c r="AC255">
        <v>93</v>
      </c>
      <c r="AD255" t="s">
        <v>2130</v>
      </c>
      <c r="AE255" t="s">
        <v>2130</v>
      </c>
      <c r="AF255" t="s">
        <v>2210</v>
      </c>
      <c r="AG255" t="s">
        <v>11399</v>
      </c>
      <c r="AH255" t="s">
        <v>11400</v>
      </c>
      <c r="AI255" t="s">
        <v>11401</v>
      </c>
      <c r="AK255">
        <v>93</v>
      </c>
      <c r="AL255" t="s">
        <v>11402</v>
      </c>
      <c r="AM255" t="s">
        <v>11403</v>
      </c>
      <c r="AN255" t="s">
        <v>953</v>
      </c>
      <c r="AO255" t="s">
        <v>32690</v>
      </c>
      <c r="BM255" s="162"/>
    </row>
    <row r="256" spans="1:65" ht="20.149999999999999" customHeight="1">
      <c r="A256" s="179" t="str">
        <f t="shared" si="6"/>
        <v>(주)코리아그린  고효율 2단 인버터 PM  Motor 공기압축기로 교체 사업</v>
      </c>
      <c r="B256" s="179" t="str">
        <f t="shared" si="7"/>
        <v>보완3차_보완중</v>
      </c>
      <c r="C256">
        <v>793</v>
      </c>
      <c r="D256" t="s">
        <v>31695</v>
      </c>
      <c r="E256" t="s">
        <v>7923</v>
      </c>
      <c r="F256" t="s">
        <v>7924</v>
      </c>
      <c r="G256" t="s">
        <v>11385</v>
      </c>
      <c r="H256" t="s">
        <v>11386</v>
      </c>
      <c r="K256" t="s">
        <v>7927</v>
      </c>
      <c r="L256" t="s">
        <v>7928</v>
      </c>
      <c r="M256" t="s">
        <v>1736</v>
      </c>
      <c r="N256" t="s">
        <v>7929</v>
      </c>
      <c r="O256" t="s">
        <v>7930</v>
      </c>
      <c r="P256" t="s">
        <v>11387</v>
      </c>
      <c r="Q256" t="s">
        <v>209</v>
      </c>
      <c r="R256" t="s">
        <v>2653</v>
      </c>
      <c r="S256" t="s">
        <v>1228</v>
      </c>
      <c r="T256" t="s">
        <v>2126</v>
      </c>
      <c r="U256" t="s">
        <v>11387</v>
      </c>
      <c r="V256" t="s">
        <v>130</v>
      </c>
      <c r="W256" t="s">
        <v>1293</v>
      </c>
      <c r="X256" t="s">
        <v>1097</v>
      </c>
      <c r="Y256" t="s">
        <v>418</v>
      </c>
      <c r="Z256" t="s">
        <v>418</v>
      </c>
      <c r="AA256" t="s">
        <v>11388</v>
      </c>
      <c r="AC256">
        <v>36</v>
      </c>
      <c r="AD256" t="s">
        <v>2130</v>
      </c>
      <c r="AE256" t="s">
        <v>2130</v>
      </c>
      <c r="AF256" t="s">
        <v>2210</v>
      </c>
      <c r="AG256" t="s">
        <v>11389</v>
      </c>
      <c r="AH256" t="s">
        <v>11390</v>
      </c>
      <c r="AI256" t="s">
        <v>11391</v>
      </c>
      <c r="AK256">
        <v>36</v>
      </c>
      <c r="AL256" t="s">
        <v>11392</v>
      </c>
      <c r="AM256" t="s">
        <v>11393</v>
      </c>
      <c r="AN256" t="s">
        <v>953</v>
      </c>
      <c r="AO256" t="s">
        <v>32691</v>
      </c>
      <c r="BM256" s="162"/>
    </row>
    <row r="257" spans="1:65" ht="20.149999999999999" customHeight="1">
      <c r="A257" s="179" t="str">
        <f t="shared" si="6"/>
        <v>청라에너지(주) 미활용 소각폐열 회수를 통한 화석연료 사용 절감 및 온실가스 배출 감축사업</v>
      </c>
      <c r="B257" s="179" t="str">
        <f t="shared" si="7"/>
        <v>승인</v>
      </c>
      <c r="C257">
        <v>792</v>
      </c>
      <c r="D257" t="s">
        <v>31728</v>
      </c>
      <c r="E257" t="s">
        <v>13552</v>
      </c>
      <c r="F257" t="s">
        <v>13553</v>
      </c>
      <c r="G257" t="s">
        <v>13552</v>
      </c>
      <c r="H257" t="s">
        <v>13554</v>
      </c>
      <c r="K257" t="s">
        <v>13555</v>
      </c>
      <c r="L257" t="s">
        <v>13556</v>
      </c>
      <c r="M257" t="s">
        <v>1483</v>
      </c>
      <c r="N257" t="s">
        <v>13557</v>
      </c>
      <c r="O257" t="s">
        <v>18850</v>
      </c>
      <c r="P257" t="s">
        <v>13558</v>
      </c>
      <c r="Q257" t="s">
        <v>209</v>
      </c>
      <c r="R257" t="s">
        <v>1228</v>
      </c>
      <c r="S257" t="s">
        <v>1228</v>
      </c>
      <c r="T257" t="s">
        <v>1230</v>
      </c>
      <c r="U257" t="s">
        <v>13558</v>
      </c>
      <c r="V257" t="s">
        <v>130</v>
      </c>
      <c r="W257" t="s">
        <v>1231</v>
      </c>
      <c r="X257" t="s">
        <v>13559</v>
      </c>
      <c r="Y257" t="s">
        <v>13413</v>
      </c>
      <c r="Z257" t="s">
        <v>13413</v>
      </c>
      <c r="AA257" t="s">
        <v>13560</v>
      </c>
      <c r="AC257">
        <v>12422</v>
      </c>
      <c r="AD257" t="s">
        <v>2130</v>
      </c>
      <c r="AE257" t="s">
        <v>2130</v>
      </c>
      <c r="AF257" t="s">
        <v>2639</v>
      </c>
      <c r="AG257" t="s">
        <v>13562</v>
      </c>
      <c r="AH257" t="s">
        <v>32692</v>
      </c>
      <c r="AI257" t="s">
        <v>32693</v>
      </c>
      <c r="AJ257" t="s">
        <v>13565</v>
      </c>
      <c r="AK257">
        <v>12422</v>
      </c>
      <c r="AL257" t="s">
        <v>32694</v>
      </c>
      <c r="AM257" t="s">
        <v>11384</v>
      </c>
      <c r="AN257" t="s">
        <v>953</v>
      </c>
      <c r="AO257" t="s">
        <v>32695</v>
      </c>
      <c r="AP257" t="s">
        <v>2394</v>
      </c>
      <c r="AQ257" t="s">
        <v>13567</v>
      </c>
      <c r="AR257" t="s">
        <v>13568</v>
      </c>
      <c r="BM257" s="162"/>
    </row>
    <row r="258" spans="1:65" ht="20.149999999999999" customHeight="1">
      <c r="A258" s="179" t="str">
        <f t="shared" si="6"/>
        <v>(유)대연산업 버너 연료전환(B-C유 -&gt; LNG) 온실가스 감축사업</v>
      </c>
      <c r="B258" s="179" t="str">
        <f t="shared" si="7"/>
        <v>승인</v>
      </c>
      <c r="C258">
        <v>791</v>
      </c>
      <c r="D258" t="s">
        <v>31695</v>
      </c>
      <c r="E258" t="s">
        <v>11372</v>
      </c>
      <c r="F258" t="s">
        <v>11373</v>
      </c>
      <c r="G258" t="s">
        <v>11372</v>
      </c>
      <c r="H258" t="s">
        <v>11374</v>
      </c>
      <c r="K258" t="s">
        <v>11375</v>
      </c>
      <c r="N258" t="s">
        <v>1812</v>
      </c>
      <c r="P258" t="s">
        <v>11378</v>
      </c>
      <c r="Q258" t="s">
        <v>209</v>
      </c>
      <c r="R258" t="s">
        <v>1462</v>
      </c>
      <c r="S258" t="s">
        <v>1228</v>
      </c>
      <c r="T258" t="s">
        <v>2126</v>
      </c>
      <c r="U258" t="s">
        <v>11378</v>
      </c>
      <c r="V258" t="s">
        <v>130</v>
      </c>
      <c r="W258" t="s">
        <v>1293</v>
      </c>
      <c r="X258" t="s">
        <v>5117</v>
      </c>
      <c r="Y258" t="s">
        <v>418</v>
      </c>
      <c r="Z258" t="s">
        <v>418</v>
      </c>
      <c r="AA258" t="s">
        <v>11379</v>
      </c>
      <c r="AC258">
        <v>283</v>
      </c>
      <c r="AD258" t="s">
        <v>2130</v>
      </c>
      <c r="AE258" t="s">
        <v>2130</v>
      </c>
      <c r="AF258" t="s">
        <v>2131</v>
      </c>
      <c r="AG258" t="s">
        <v>11372</v>
      </c>
      <c r="AH258" t="s">
        <v>11380</v>
      </c>
      <c r="AI258" t="s">
        <v>11381</v>
      </c>
      <c r="AJ258" t="s">
        <v>11382</v>
      </c>
      <c r="AK258">
        <v>283</v>
      </c>
      <c r="AL258" t="s">
        <v>11383</v>
      </c>
      <c r="AM258" t="s">
        <v>11384</v>
      </c>
      <c r="AN258" t="s">
        <v>953</v>
      </c>
      <c r="AO258" t="s">
        <v>32696</v>
      </c>
      <c r="BM258" s="162"/>
    </row>
    <row r="259" spans="1:65" ht="20.149999999999999" customHeight="1">
      <c r="A259" s="179" t="str">
        <f t="shared" si="6"/>
        <v>산단 친환경설비 인프라지원을 통한 고효율설비 교체사업</v>
      </c>
      <c r="B259" s="179" t="str">
        <f t="shared" si="7"/>
        <v>보완1차_보완중</v>
      </c>
      <c r="C259">
        <v>790</v>
      </c>
      <c r="D259" t="s">
        <v>31695</v>
      </c>
      <c r="E259" t="s">
        <v>9116</v>
      </c>
      <c r="F259" t="s">
        <v>9117</v>
      </c>
      <c r="G259" t="s">
        <v>9118</v>
      </c>
      <c r="H259" t="s">
        <v>11366</v>
      </c>
      <c r="K259" t="s">
        <v>9120</v>
      </c>
      <c r="N259" t="s">
        <v>1812</v>
      </c>
      <c r="P259" t="s">
        <v>11367</v>
      </c>
      <c r="Q259" t="s">
        <v>209</v>
      </c>
      <c r="R259" t="s">
        <v>2653</v>
      </c>
      <c r="S259" t="s">
        <v>1228</v>
      </c>
      <c r="T259" t="s">
        <v>2126</v>
      </c>
      <c r="U259" t="s">
        <v>11367</v>
      </c>
      <c r="V259" t="s">
        <v>130</v>
      </c>
      <c r="W259" t="s">
        <v>1293</v>
      </c>
      <c r="X259" t="s">
        <v>11368</v>
      </c>
      <c r="Y259" t="s">
        <v>418</v>
      </c>
      <c r="Z259" t="s">
        <v>418</v>
      </c>
      <c r="AA259" t="s">
        <v>11369</v>
      </c>
      <c r="AC259">
        <v>99</v>
      </c>
      <c r="AD259" t="s">
        <v>5512</v>
      </c>
      <c r="AE259" t="s">
        <v>4810</v>
      </c>
      <c r="AF259" t="s">
        <v>2210</v>
      </c>
      <c r="AG259" t="s">
        <v>11370</v>
      </c>
      <c r="AH259" t="s">
        <v>11371</v>
      </c>
      <c r="AK259">
        <v>99</v>
      </c>
      <c r="AL259" t="s">
        <v>11363</v>
      </c>
      <c r="AM259" t="s">
        <v>11364</v>
      </c>
      <c r="AN259" t="s">
        <v>953</v>
      </c>
      <c r="AO259" t="s">
        <v>32697</v>
      </c>
      <c r="BM259" s="162"/>
    </row>
    <row r="260" spans="1:65" ht="20.149999999999999" customHeight="1">
      <c r="A260" s="179" t="str">
        <f t="shared" ref="A260:A323" si="8">P260</f>
        <v>삼진프라스틱공업(주)  고효율 2단 인버터 PM Motor 공기압축기로 교체 사업</v>
      </c>
      <c r="B260" s="179" t="str">
        <f t="shared" ref="B260:B323" si="9">IF(D260="사업변경 신청","사업변경 신청",IF(D260="인증유효기간 갱신","인증유효기간 갱신",IF(LEFT(AL260,10)="[보완1차]보완요청","보완1차_보완중",IF(LEFT(AL260,8)="[보완1차]접수","보완1차_검토중",IF(LEFT(AL260,8)="[보완1차]신청","보완1차_검토중",IF(LEFT(AL260,11)="[보완1차]문서재제출","보완1차_문서보완중",IF(LEFT(AL260,10)="[보완1차]착수신고","승인",IF(LEFT(AL260,10)="[보완1차]심의승인","승인",IF(LEFT(AL260,10)="[보완1차]심의반려","반려",IF(LEFT(AL260,10)="[보완1차]평가반려","반려",IF(LEFT(AL260,10)="[보완2차]보완요청","보완2차_보완중",IF(LEFT(AL260,8)="[보완2차]접수","보완2차_검토중",IF(LEFT(AL260,8)="[보완2차]신청","보완2차_검토중",IF(LEFT(AL260,11)="[보완2차]문서재제출","보완2차_문서보완중",IF(LEFT(AL260,10)="[보완2차]착수신고","승인",IF(LEFT(AL260,10)="[보완2차]심의승인","승인",IF(LEFT(AL260,10)="[보완2차]심의반려","반려",IF(LEFT(AL260,10)="[보완2차]평가반려","반려",IF(LEFT(AL260,10)="[보완3차]보완요청","보완3차_보완중",IF(LEFT(AL260,8)="[보완3차]신청","보완3차_검토중",IF(LEFT(AL260,8)="[보완3차]신청","보완3차_검토중",IF(LEFT(AL260,11)="[보완3차]문서재제출","보완3차_문서보완중",IF(LEFT(AL260,10)="[보완3차]착수신고","승인",IF(LEFT(AL260,10)="[보완3차]심의승인","승인",IF(LEFT(AL260,10)="[보완3차]심의반려","반려",IF(LEFT(AL260,10)="[보완3차]평가반려","반려",IF(LEFT(AL260,10)="[보완4차]보완요청","보완4차_보완중",IF(LEFT(AL260,8)="[보완4차]신청","보완4차_검토중",IF(LEFT(AL260,11)="[보완4차]문서재제출","보완4차_문서보완중",IF(LEFT(AL260,10)="[보완4차]착수신고","승인",IF(LEFT(AL260,10)="[보완4차]심의승인","승인",IF(LEFT(AL260,10)="[보완4차]심의반려","반려",IF(LEFT(AL260,10)="[보완4차]평가반려","반려",IF(LEFT(AL260,10)="[보완5차]보완요청","보완5차_보완중",IF(LEFT(AL260,8)="[보완5차]신청","보완5차_검토중",IF(LEFT(AL260,11)="[보완5차]문서재제출","보완5차_문서보완중",IF(LEFT(AL260,10)="[보완5차]착수신고","승인",IF(LEFT(AL260,10)="[보완5차]심의승인","승인",IF(LEFT(AL260,10)="[보완5차]심의반려","반려",IF(LEFT(AL260,10)="[보완5차]평가반려","반려",IF(LEFT(AL260,10)="[보완6차]보완요청","보완6차_보완중",IF(LEFT(AL260,8)="[보완6차]신청","보완6차_검토중",IF(LEFT(AL260,11)="[보완6차]문서재제출","보완6차_문서보완중",IF(LEFT(AL260,10)="[보완6차]착수신고","승인",IF(LEFT(AL260,10)="[보완6차]심의승인","승인",IF(LEFT(AL260,10)="[보완6차]심의반려","반려",IF(LEFT(AL260,10)="[보완6차]평가반려","반려",IF(LEFT(AL260,4)="문서재제","문서재제출",IF(LEFT(AL260,4)="평가반려","반려",IF(LEFT(AL260,4)="심의반려","반려",IF(LEFT(AL260,4)="심의승인","승인",IF(LEFT(AL260,4)="착수신고","승인",IF(LEFT(AL260,10)="[보완1차]협의통보","협의통보",IF(LEFT(AL260,10)="[보완2차]협의통보","협의통보",IF(LEFT(AL260,10)="[보완3차]협의통보","협의통보",IF(LEFT(AL260,10)="[보완4차]협의통보","협의통보",IF(LEFT(AL260,11)="[보완1차]협의검토중","협의검토중",IF(LEFT(AL260,11)="[보완2차]협의검토중","협의검토중",IF(LEFT(AL260,11)="[보완3차]협의검토중","협의검토중","검토필요")))))))))))))))))))))))))))))))))))))))))))))))))))))))))))</f>
        <v>반려</v>
      </c>
      <c r="C260">
        <v>789</v>
      </c>
      <c r="D260" t="s">
        <v>31695</v>
      </c>
      <c r="E260" t="s">
        <v>7923</v>
      </c>
      <c r="F260" t="s">
        <v>7924</v>
      </c>
      <c r="G260" t="s">
        <v>11345</v>
      </c>
      <c r="H260" t="s">
        <v>11346</v>
      </c>
      <c r="K260" t="s">
        <v>11853</v>
      </c>
      <c r="L260" t="s">
        <v>7928</v>
      </c>
      <c r="M260" t="s">
        <v>2539</v>
      </c>
      <c r="N260" t="s">
        <v>11854</v>
      </c>
      <c r="O260" t="s">
        <v>7930</v>
      </c>
      <c r="P260" t="s">
        <v>11347</v>
      </c>
      <c r="Q260" t="s">
        <v>209</v>
      </c>
      <c r="R260" t="s">
        <v>2653</v>
      </c>
      <c r="S260" t="s">
        <v>1228</v>
      </c>
      <c r="T260" t="s">
        <v>2126</v>
      </c>
      <c r="U260" t="s">
        <v>11347</v>
      </c>
      <c r="V260" t="s">
        <v>130</v>
      </c>
      <c r="W260" t="s">
        <v>1293</v>
      </c>
      <c r="X260" t="s">
        <v>8248</v>
      </c>
      <c r="Y260" t="s">
        <v>418</v>
      </c>
      <c r="Z260" t="s">
        <v>418</v>
      </c>
      <c r="AA260" t="s">
        <v>8470</v>
      </c>
      <c r="AC260">
        <v>97</v>
      </c>
      <c r="AD260" t="s">
        <v>2130</v>
      </c>
      <c r="AE260" t="s">
        <v>2130</v>
      </c>
      <c r="AF260" t="s">
        <v>2210</v>
      </c>
      <c r="AG260" t="s">
        <v>11348</v>
      </c>
      <c r="AH260" t="s">
        <v>11349</v>
      </c>
      <c r="AI260" t="s">
        <v>11350</v>
      </c>
      <c r="AK260">
        <v>97</v>
      </c>
      <c r="AL260" t="s">
        <v>11351</v>
      </c>
      <c r="AM260" t="s">
        <v>11352</v>
      </c>
      <c r="AN260" t="s">
        <v>953</v>
      </c>
      <c r="AO260" t="s">
        <v>32698</v>
      </c>
      <c r="BM260" s="162"/>
    </row>
    <row r="261" spans="1:65" ht="20.149999999999999" customHeight="1">
      <c r="A261" s="179" t="str">
        <f t="shared" si="8"/>
        <v>㈜오렌지다이텍의 고효율 보일러 교체를 통한 온실가스(CO2) 배출 감축 사업</v>
      </c>
      <c r="B261" s="179" t="str">
        <f t="shared" si="9"/>
        <v>보완3차_보완중</v>
      </c>
      <c r="C261">
        <v>788</v>
      </c>
      <c r="D261" t="s">
        <v>31695</v>
      </c>
      <c r="E261" t="s">
        <v>11334</v>
      </c>
      <c r="F261" t="s">
        <v>11335</v>
      </c>
      <c r="G261" t="s">
        <v>11336</v>
      </c>
      <c r="H261" t="s">
        <v>11337</v>
      </c>
      <c r="K261" t="s">
        <v>11338</v>
      </c>
      <c r="N261" t="s">
        <v>1812</v>
      </c>
      <c r="P261" t="s">
        <v>11339</v>
      </c>
      <c r="Q261" t="s">
        <v>209</v>
      </c>
      <c r="R261" t="s">
        <v>1462</v>
      </c>
      <c r="S261" t="s">
        <v>1228</v>
      </c>
      <c r="T261" t="s">
        <v>2126</v>
      </c>
      <c r="U261" t="s">
        <v>11339</v>
      </c>
      <c r="V261" t="s">
        <v>130</v>
      </c>
      <c r="W261" t="s">
        <v>1293</v>
      </c>
      <c r="X261" t="s">
        <v>11340</v>
      </c>
      <c r="Y261" t="s">
        <v>418</v>
      </c>
      <c r="Z261" t="s">
        <v>418</v>
      </c>
      <c r="AA261" t="s">
        <v>11071</v>
      </c>
      <c r="AC261">
        <v>161</v>
      </c>
      <c r="AD261" t="s">
        <v>2130</v>
      </c>
      <c r="AE261" t="s">
        <v>2130</v>
      </c>
      <c r="AF261" t="s">
        <v>2210</v>
      </c>
      <c r="AG261" t="s">
        <v>11341</v>
      </c>
      <c r="AH261" t="s">
        <v>11342</v>
      </c>
      <c r="AI261" t="s">
        <v>11107</v>
      </c>
      <c r="AK261">
        <v>161</v>
      </c>
      <c r="AL261" t="s">
        <v>11343</v>
      </c>
      <c r="AM261" t="s">
        <v>11344</v>
      </c>
      <c r="AN261" t="s">
        <v>953</v>
      </c>
      <c r="AO261" t="s">
        <v>32699</v>
      </c>
      <c r="BM261" s="162"/>
    </row>
    <row r="262" spans="1:65" ht="20.149999999999999" customHeight="1">
      <c r="A262" s="179" t="str">
        <f t="shared" si="8"/>
        <v>㈜세우의 고효율 보일러 교체를 통한 온실가스(CO2) 배출 감축 사업</v>
      </c>
      <c r="B262" s="179" t="str">
        <f t="shared" si="9"/>
        <v>보완3차_보완중</v>
      </c>
      <c r="C262">
        <v>787</v>
      </c>
      <c r="D262" t="s">
        <v>31695</v>
      </c>
      <c r="E262" t="s">
        <v>11324</v>
      </c>
      <c r="F262" t="s">
        <v>11325</v>
      </c>
      <c r="G262" t="s">
        <v>11324</v>
      </c>
      <c r="H262" t="s">
        <v>11326</v>
      </c>
      <c r="K262" t="s">
        <v>4445</v>
      </c>
      <c r="L262" t="s">
        <v>2455</v>
      </c>
      <c r="M262" t="s">
        <v>2500</v>
      </c>
      <c r="N262" t="s">
        <v>11327</v>
      </c>
      <c r="O262" t="s">
        <v>11101</v>
      </c>
      <c r="P262" t="s">
        <v>11328</v>
      </c>
      <c r="Q262" t="s">
        <v>209</v>
      </c>
      <c r="R262" t="s">
        <v>1462</v>
      </c>
      <c r="S262" t="s">
        <v>1228</v>
      </c>
      <c r="T262" t="s">
        <v>2126</v>
      </c>
      <c r="U262" t="s">
        <v>11328</v>
      </c>
      <c r="V262" t="s">
        <v>130</v>
      </c>
      <c r="W262" t="s">
        <v>1293</v>
      </c>
      <c r="X262" t="s">
        <v>11103</v>
      </c>
      <c r="Y262" t="s">
        <v>418</v>
      </c>
      <c r="Z262" t="s">
        <v>418</v>
      </c>
      <c r="AA262" t="s">
        <v>11329</v>
      </c>
      <c r="AC262">
        <v>148</v>
      </c>
      <c r="AD262" t="s">
        <v>2130</v>
      </c>
      <c r="AE262" t="s">
        <v>2130</v>
      </c>
      <c r="AF262" t="s">
        <v>2210</v>
      </c>
      <c r="AG262" t="s">
        <v>11330</v>
      </c>
      <c r="AH262" t="s">
        <v>11331</v>
      </c>
      <c r="AI262" t="s">
        <v>11107</v>
      </c>
      <c r="AK262">
        <v>148</v>
      </c>
      <c r="AL262" t="s">
        <v>11332</v>
      </c>
      <c r="AM262" t="s">
        <v>11333</v>
      </c>
      <c r="AN262" t="s">
        <v>953</v>
      </c>
      <c r="AO262" t="s">
        <v>32700</v>
      </c>
      <c r="BM262" s="162"/>
    </row>
    <row r="263" spans="1:65" ht="20.149999999999999" customHeight="1">
      <c r="A263" s="179" t="str">
        <f t="shared" si="8"/>
        <v>산단 친환경설비 인프라지원을 통한 고효율설비 교체 사업</v>
      </c>
      <c r="B263" s="179" t="str">
        <f t="shared" si="9"/>
        <v>보완1차_보완중</v>
      </c>
      <c r="C263">
        <v>786</v>
      </c>
      <c r="D263" t="s">
        <v>31695</v>
      </c>
      <c r="E263" t="s">
        <v>10581</v>
      </c>
      <c r="F263" t="s">
        <v>10582</v>
      </c>
      <c r="G263" t="s">
        <v>10581</v>
      </c>
      <c r="H263" t="s">
        <v>11310</v>
      </c>
      <c r="K263" t="s">
        <v>10584</v>
      </c>
      <c r="L263" t="s">
        <v>2204</v>
      </c>
      <c r="M263" t="s">
        <v>2703</v>
      </c>
      <c r="N263" t="s">
        <v>10585</v>
      </c>
      <c r="O263" t="s">
        <v>10586</v>
      </c>
      <c r="P263" t="s">
        <v>11304</v>
      </c>
      <c r="Q263" t="s">
        <v>209</v>
      </c>
      <c r="R263" t="s">
        <v>2653</v>
      </c>
      <c r="S263" t="s">
        <v>1228</v>
      </c>
      <c r="T263" t="s">
        <v>2126</v>
      </c>
      <c r="U263" t="s">
        <v>11304</v>
      </c>
      <c r="V263" t="s">
        <v>130</v>
      </c>
      <c r="W263" t="s">
        <v>1293</v>
      </c>
      <c r="X263" t="s">
        <v>11311</v>
      </c>
      <c r="Y263" t="s">
        <v>418</v>
      </c>
      <c r="Z263" t="s">
        <v>418</v>
      </c>
      <c r="AA263" t="s">
        <v>11305</v>
      </c>
      <c r="AC263">
        <v>99</v>
      </c>
      <c r="AD263" t="s">
        <v>2130</v>
      </c>
      <c r="AE263" t="s">
        <v>2130</v>
      </c>
      <c r="AF263" t="s">
        <v>2210</v>
      </c>
      <c r="AG263" t="s">
        <v>10581</v>
      </c>
      <c r="AH263" t="s">
        <v>11312</v>
      </c>
      <c r="AI263" t="s">
        <v>2212</v>
      </c>
      <c r="AK263">
        <v>99</v>
      </c>
      <c r="AL263" t="s">
        <v>11308</v>
      </c>
      <c r="AM263" t="s">
        <v>11309</v>
      </c>
      <c r="AN263" t="s">
        <v>953</v>
      </c>
      <c r="AO263" t="s">
        <v>32701</v>
      </c>
      <c r="BM263" s="162"/>
    </row>
    <row r="264" spans="1:65" ht="20.149999999999999" customHeight="1">
      <c r="A264" s="179" t="str">
        <f t="shared" si="8"/>
        <v>산단 친환경설비 인프라지원을 통한 고효율설비 교체 사업</v>
      </c>
      <c r="B264" s="179" t="str">
        <f t="shared" si="9"/>
        <v>보완1차_보완중</v>
      </c>
      <c r="C264">
        <v>785</v>
      </c>
      <c r="D264" t="s">
        <v>31695</v>
      </c>
      <c r="E264" t="s">
        <v>10581</v>
      </c>
      <c r="F264" t="s">
        <v>10582</v>
      </c>
      <c r="G264" t="s">
        <v>10581</v>
      </c>
      <c r="H264" t="s">
        <v>11303</v>
      </c>
      <c r="K264" t="s">
        <v>10584</v>
      </c>
      <c r="L264" t="s">
        <v>2204</v>
      </c>
      <c r="M264" t="s">
        <v>2703</v>
      </c>
      <c r="N264" t="s">
        <v>10585</v>
      </c>
      <c r="O264" t="s">
        <v>10586</v>
      </c>
      <c r="P264" t="s">
        <v>11304</v>
      </c>
      <c r="Q264" t="s">
        <v>209</v>
      </c>
      <c r="R264" t="s">
        <v>2653</v>
      </c>
      <c r="S264" t="s">
        <v>1228</v>
      </c>
      <c r="T264" t="s">
        <v>2126</v>
      </c>
      <c r="U264" t="s">
        <v>11304</v>
      </c>
      <c r="V264" t="s">
        <v>130</v>
      </c>
      <c r="W264" t="s">
        <v>1293</v>
      </c>
      <c r="X264" t="s">
        <v>10913</v>
      </c>
      <c r="Y264" t="s">
        <v>418</v>
      </c>
      <c r="Z264" t="s">
        <v>418</v>
      </c>
      <c r="AA264" t="s">
        <v>11305</v>
      </c>
      <c r="AC264">
        <v>62</v>
      </c>
      <c r="AD264" t="s">
        <v>2130</v>
      </c>
      <c r="AE264" t="s">
        <v>2130</v>
      </c>
      <c r="AF264" t="s">
        <v>2210</v>
      </c>
      <c r="AG264" t="s">
        <v>10581</v>
      </c>
      <c r="AH264" t="s">
        <v>11306</v>
      </c>
      <c r="AI264" t="s">
        <v>11307</v>
      </c>
      <c r="AK264">
        <v>62</v>
      </c>
      <c r="AL264" t="s">
        <v>11308</v>
      </c>
      <c r="AM264" t="s">
        <v>11309</v>
      </c>
      <c r="AN264" t="s">
        <v>953</v>
      </c>
      <c r="AO264" t="s">
        <v>32702</v>
      </c>
      <c r="BM264" s="162"/>
    </row>
    <row r="265" spans="1:65" ht="20.149999999999999" customHeight="1">
      <c r="A265" s="179" t="str">
        <f t="shared" si="8"/>
        <v>주식회사성우하이텍 외 4개사의 고효율 공기압축기 교체를 통한 온실가스 감축사업</v>
      </c>
      <c r="B265" s="179" t="str">
        <f t="shared" si="9"/>
        <v>보완1차_보완중</v>
      </c>
      <c r="C265">
        <v>784</v>
      </c>
      <c r="D265" t="s">
        <v>31695</v>
      </c>
      <c r="E265" t="s">
        <v>228</v>
      </c>
      <c r="F265" t="s">
        <v>9788</v>
      </c>
      <c r="G265" t="s">
        <v>11297</v>
      </c>
      <c r="H265" t="s">
        <v>10725</v>
      </c>
      <c r="K265" t="s">
        <v>9790</v>
      </c>
      <c r="L265" t="s">
        <v>3135</v>
      </c>
      <c r="M265" t="s">
        <v>2703</v>
      </c>
      <c r="N265" t="s">
        <v>9791</v>
      </c>
      <c r="O265" t="s">
        <v>12231</v>
      </c>
      <c r="P265" t="s">
        <v>11298</v>
      </c>
      <c r="Q265" t="s">
        <v>215</v>
      </c>
      <c r="R265" t="s">
        <v>2653</v>
      </c>
      <c r="S265" t="s">
        <v>1228</v>
      </c>
      <c r="T265" t="s">
        <v>2126</v>
      </c>
      <c r="U265" t="s">
        <v>11298</v>
      </c>
      <c r="V265" t="s">
        <v>130</v>
      </c>
      <c r="W265" t="s">
        <v>1293</v>
      </c>
      <c r="X265" t="s">
        <v>11299</v>
      </c>
      <c r="Y265" t="s">
        <v>418</v>
      </c>
      <c r="Z265" t="s">
        <v>418</v>
      </c>
      <c r="AA265" t="s">
        <v>11300</v>
      </c>
      <c r="AC265">
        <v>167</v>
      </c>
      <c r="AD265" t="s">
        <v>2130</v>
      </c>
      <c r="AE265" t="s">
        <v>2130</v>
      </c>
      <c r="AF265" t="s">
        <v>2210</v>
      </c>
      <c r="AG265" t="s">
        <v>11301</v>
      </c>
      <c r="AH265" t="s">
        <v>11302</v>
      </c>
      <c r="AI265" t="s">
        <v>11216</v>
      </c>
      <c r="AK265">
        <v>167</v>
      </c>
      <c r="AL265" t="s">
        <v>11282</v>
      </c>
      <c r="AM265" t="s">
        <v>11283</v>
      </c>
      <c r="AN265" t="s">
        <v>953</v>
      </c>
      <c r="AO265" t="s">
        <v>32703</v>
      </c>
      <c r="BM265" s="162"/>
    </row>
    <row r="266" spans="1:65" ht="20.149999999999999" customHeight="1">
      <c r="A266" s="179" t="str">
        <f t="shared" si="8"/>
        <v>주식회사 동서기연 외 5개사의 고효율 공기압축기 교체를 통한 온실가스 감축사업</v>
      </c>
      <c r="B266" s="179" t="str">
        <f t="shared" si="9"/>
        <v>보완1차_보완중</v>
      </c>
      <c r="C266">
        <v>783</v>
      </c>
      <c r="D266" t="s">
        <v>31695</v>
      </c>
      <c r="E266" t="s">
        <v>228</v>
      </c>
      <c r="F266" t="s">
        <v>9788</v>
      </c>
      <c r="G266" t="s">
        <v>228</v>
      </c>
      <c r="H266" t="s">
        <v>10058</v>
      </c>
      <c r="K266" t="s">
        <v>9790</v>
      </c>
      <c r="L266" t="s">
        <v>3135</v>
      </c>
      <c r="M266" t="s">
        <v>2703</v>
      </c>
      <c r="N266" t="s">
        <v>9791</v>
      </c>
      <c r="O266" t="s">
        <v>12231</v>
      </c>
      <c r="P266" t="s">
        <v>11293</v>
      </c>
      <c r="Q266" t="s">
        <v>215</v>
      </c>
      <c r="R266" t="s">
        <v>2653</v>
      </c>
      <c r="S266" t="s">
        <v>1228</v>
      </c>
      <c r="T266" t="s">
        <v>2126</v>
      </c>
      <c r="U266" t="s">
        <v>11293</v>
      </c>
      <c r="V266" t="s">
        <v>130</v>
      </c>
      <c r="W266" t="s">
        <v>1293</v>
      </c>
      <c r="X266" t="s">
        <v>6567</v>
      </c>
      <c r="Y266" t="s">
        <v>418</v>
      </c>
      <c r="Z266" t="s">
        <v>418</v>
      </c>
      <c r="AA266" t="s">
        <v>6294</v>
      </c>
      <c r="AC266">
        <v>488</v>
      </c>
      <c r="AD266" t="s">
        <v>2130</v>
      </c>
      <c r="AE266" t="s">
        <v>2130</v>
      </c>
      <c r="AF266" t="s">
        <v>2210</v>
      </c>
      <c r="AG266" t="s">
        <v>11294</v>
      </c>
      <c r="AH266" t="s">
        <v>11295</v>
      </c>
      <c r="AI266" t="s">
        <v>11296</v>
      </c>
      <c r="AK266">
        <v>488</v>
      </c>
      <c r="AL266" t="s">
        <v>11282</v>
      </c>
      <c r="AM266" t="s">
        <v>11283</v>
      </c>
      <c r="AN266" t="s">
        <v>953</v>
      </c>
      <c r="AO266" t="s">
        <v>32704</v>
      </c>
      <c r="BM266" s="162"/>
    </row>
    <row r="267" spans="1:65" ht="20.149999999999999" customHeight="1">
      <c r="A267" s="179" t="str">
        <f t="shared" si="8"/>
        <v>명진테크 외 5개사의 고효율 공기압축기 교체를 통한 온실가스 감축사업</v>
      </c>
      <c r="B267" s="179" t="str">
        <f t="shared" si="9"/>
        <v>보완1차_보완중</v>
      </c>
      <c r="C267">
        <v>782</v>
      </c>
      <c r="D267" t="s">
        <v>31695</v>
      </c>
      <c r="E267" t="s">
        <v>228</v>
      </c>
      <c r="F267" t="s">
        <v>9788</v>
      </c>
      <c r="G267" t="s">
        <v>228</v>
      </c>
      <c r="H267" t="s">
        <v>10708</v>
      </c>
      <c r="K267" t="s">
        <v>9790</v>
      </c>
      <c r="L267" t="s">
        <v>3135</v>
      </c>
      <c r="M267" t="s">
        <v>2703</v>
      </c>
      <c r="N267" t="s">
        <v>9791</v>
      </c>
      <c r="O267" t="s">
        <v>12231</v>
      </c>
      <c r="P267" t="s">
        <v>11288</v>
      </c>
      <c r="Q267" t="s">
        <v>215</v>
      </c>
      <c r="R267" t="s">
        <v>2653</v>
      </c>
      <c r="S267" t="s">
        <v>1228</v>
      </c>
      <c r="T267" t="s">
        <v>2126</v>
      </c>
      <c r="U267" t="s">
        <v>11288</v>
      </c>
      <c r="V267" t="s">
        <v>130</v>
      </c>
      <c r="W267" t="s">
        <v>1293</v>
      </c>
      <c r="X267" t="s">
        <v>11289</v>
      </c>
      <c r="Y267" t="s">
        <v>418</v>
      </c>
      <c r="Z267" t="s">
        <v>418</v>
      </c>
      <c r="AA267" t="s">
        <v>11290</v>
      </c>
      <c r="AC267">
        <v>350</v>
      </c>
      <c r="AD267" t="s">
        <v>2130</v>
      </c>
      <c r="AE267" t="s">
        <v>2130</v>
      </c>
      <c r="AF267" t="s">
        <v>2210</v>
      </c>
      <c r="AG267" t="s">
        <v>11291</v>
      </c>
      <c r="AH267" t="s">
        <v>11292</v>
      </c>
      <c r="AI267" t="s">
        <v>11216</v>
      </c>
      <c r="AK267">
        <v>350</v>
      </c>
      <c r="AL267" t="s">
        <v>11282</v>
      </c>
      <c r="AM267" t="s">
        <v>11283</v>
      </c>
      <c r="AN267" t="s">
        <v>953</v>
      </c>
      <c r="AO267" t="s">
        <v>32705</v>
      </c>
      <c r="BM267" s="162"/>
    </row>
    <row r="268" spans="1:65" ht="20.149999999999999" customHeight="1">
      <c r="A268" s="179" t="str">
        <f t="shared" si="8"/>
        <v>(주)세영 외 4개사의 고효율 공기압축기 교체를 통한 온실가스 감축사업</v>
      </c>
      <c r="B268" s="179" t="str">
        <f t="shared" si="9"/>
        <v>보완1차_보완중</v>
      </c>
      <c r="C268">
        <v>781</v>
      </c>
      <c r="D268" t="s">
        <v>31695</v>
      </c>
      <c r="E268" t="s">
        <v>228</v>
      </c>
      <c r="F268" t="s">
        <v>9788</v>
      </c>
      <c r="G268" t="s">
        <v>228</v>
      </c>
      <c r="H268" t="s">
        <v>9801</v>
      </c>
      <c r="K268" t="s">
        <v>9790</v>
      </c>
      <c r="L268" t="s">
        <v>3135</v>
      </c>
      <c r="M268" t="s">
        <v>2703</v>
      </c>
      <c r="N268" t="s">
        <v>9791</v>
      </c>
      <c r="O268" t="s">
        <v>12231</v>
      </c>
      <c r="P268" t="s">
        <v>11284</v>
      </c>
      <c r="Q268" t="s">
        <v>215</v>
      </c>
      <c r="R268" t="s">
        <v>2653</v>
      </c>
      <c r="S268" t="s">
        <v>1228</v>
      </c>
      <c r="T268" t="s">
        <v>2126</v>
      </c>
      <c r="U268" t="s">
        <v>11284</v>
      </c>
      <c r="V268" t="s">
        <v>130</v>
      </c>
      <c r="W268" t="s">
        <v>1293</v>
      </c>
      <c r="X268" t="s">
        <v>11285</v>
      </c>
      <c r="Y268" t="s">
        <v>418</v>
      </c>
      <c r="Z268" t="s">
        <v>418</v>
      </c>
      <c r="AA268" t="s">
        <v>10753</v>
      </c>
      <c r="AC268">
        <v>404</v>
      </c>
      <c r="AD268" t="s">
        <v>2130</v>
      </c>
      <c r="AE268" t="s">
        <v>2130</v>
      </c>
      <c r="AF268" t="s">
        <v>2210</v>
      </c>
      <c r="AG268" t="s">
        <v>11286</v>
      </c>
      <c r="AH268" t="s">
        <v>11287</v>
      </c>
      <c r="AI268" t="s">
        <v>11216</v>
      </c>
      <c r="AK268">
        <v>404</v>
      </c>
      <c r="AL268" t="s">
        <v>11282</v>
      </c>
      <c r="AM268" t="s">
        <v>11283</v>
      </c>
      <c r="AN268" t="s">
        <v>953</v>
      </c>
      <c r="AO268" t="s">
        <v>32706</v>
      </c>
      <c r="BM268" s="162"/>
    </row>
    <row r="269" spans="1:65" ht="20.149999999999999" customHeight="1">
      <c r="A269" s="179" t="str">
        <f t="shared" si="8"/>
        <v>주식회사 디엠티 외 4개사의 고효율 공기압축기 교체를 통한 온실가스 감축사업</v>
      </c>
      <c r="B269" s="179" t="str">
        <f t="shared" si="9"/>
        <v>보완1차_보완중</v>
      </c>
      <c r="C269">
        <v>780</v>
      </c>
      <c r="D269" t="s">
        <v>31695</v>
      </c>
      <c r="E269" t="s">
        <v>228</v>
      </c>
      <c r="F269" t="s">
        <v>9788</v>
      </c>
      <c r="G269" t="s">
        <v>228</v>
      </c>
      <c r="H269" t="s">
        <v>11278</v>
      </c>
      <c r="K269" t="s">
        <v>9790</v>
      </c>
      <c r="L269" t="s">
        <v>3135</v>
      </c>
      <c r="M269" t="s">
        <v>2703</v>
      </c>
      <c r="N269" t="s">
        <v>9791</v>
      </c>
      <c r="O269" t="s">
        <v>12231</v>
      </c>
      <c r="P269" t="s">
        <v>11279</v>
      </c>
      <c r="Q269" t="s">
        <v>215</v>
      </c>
      <c r="R269" t="s">
        <v>2653</v>
      </c>
      <c r="S269" t="s">
        <v>1228</v>
      </c>
      <c r="T269" t="s">
        <v>2126</v>
      </c>
      <c r="U269" t="s">
        <v>11279</v>
      </c>
      <c r="V269" t="s">
        <v>130</v>
      </c>
      <c r="W269" t="s">
        <v>1293</v>
      </c>
      <c r="X269" t="s">
        <v>6415</v>
      </c>
      <c r="Y269" t="s">
        <v>418</v>
      </c>
      <c r="Z269" t="s">
        <v>418</v>
      </c>
      <c r="AA269" t="s">
        <v>6516</v>
      </c>
      <c r="AC269">
        <v>416</v>
      </c>
      <c r="AD269" t="s">
        <v>2130</v>
      </c>
      <c r="AE269" t="s">
        <v>2130</v>
      </c>
      <c r="AF269" t="s">
        <v>2210</v>
      </c>
      <c r="AG269" t="s">
        <v>11280</v>
      </c>
      <c r="AH269" t="s">
        <v>11281</v>
      </c>
      <c r="AI269" t="s">
        <v>11216</v>
      </c>
      <c r="AK269">
        <v>416</v>
      </c>
      <c r="AL269" t="s">
        <v>11282</v>
      </c>
      <c r="AM269" t="s">
        <v>11283</v>
      </c>
      <c r="AN269" t="s">
        <v>953</v>
      </c>
      <c r="AO269" t="s">
        <v>32707</v>
      </c>
      <c r="BM269" s="162"/>
    </row>
    <row r="270" spans="1:65" ht="20.149999999999999" customHeight="1">
      <c r="A270" s="179" t="str">
        <f t="shared" si="8"/>
        <v>모전 외 4개 사의 고효율 공기압축기 교체를 통한 온실가스 감축사업</v>
      </c>
      <c r="B270" s="179" t="str">
        <f t="shared" si="9"/>
        <v>보완1차_보완중</v>
      </c>
      <c r="C270">
        <v>779</v>
      </c>
      <c r="D270" t="s">
        <v>31695</v>
      </c>
      <c r="E270" t="s">
        <v>228</v>
      </c>
      <c r="F270" t="s">
        <v>9788</v>
      </c>
      <c r="G270" t="s">
        <v>228</v>
      </c>
      <c r="H270" t="s">
        <v>11271</v>
      </c>
      <c r="K270" t="s">
        <v>9790</v>
      </c>
      <c r="L270" t="s">
        <v>3135</v>
      </c>
      <c r="M270" t="s">
        <v>2703</v>
      </c>
      <c r="N270" t="s">
        <v>9791</v>
      </c>
      <c r="O270" t="s">
        <v>12231</v>
      </c>
      <c r="P270" t="s">
        <v>11272</v>
      </c>
      <c r="Q270" t="s">
        <v>215</v>
      </c>
      <c r="R270" t="s">
        <v>2653</v>
      </c>
      <c r="S270" t="s">
        <v>1228</v>
      </c>
      <c r="T270" t="s">
        <v>2126</v>
      </c>
      <c r="U270" t="s">
        <v>11272</v>
      </c>
      <c r="V270" t="s">
        <v>130</v>
      </c>
      <c r="W270" t="s">
        <v>1293</v>
      </c>
      <c r="X270" t="s">
        <v>11273</v>
      </c>
      <c r="Y270" t="s">
        <v>418</v>
      </c>
      <c r="Z270" t="s">
        <v>418</v>
      </c>
      <c r="AA270" t="s">
        <v>11274</v>
      </c>
      <c r="AC270">
        <v>389</v>
      </c>
      <c r="AD270" t="s">
        <v>2130</v>
      </c>
      <c r="AE270" t="s">
        <v>2130</v>
      </c>
      <c r="AF270" t="s">
        <v>2210</v>
      </c>
      <c r="AG270" t="s">
        <v>11275</v>
      </c>
      <c r="AH270" t="s">
        <v>11276</v>
      </c>
      <c r="AI270" t="s">
        <v>11216</v>
      </c>
      <c r="AK270">
        <v>389</v>
      </c>
      <c r="AL270" t="s">
        <v>11277</v>
      </c>
      <c r="AM270" t="s">
        <v>1067</v>
      </c>
      <c r="AN270" t="s">
        <v>953</v>
      </c>
      <c r="AO270" t="s">
        <v>32708</v>
      </c>
      <c r="BM270" s="162"/>
    </row>
    <row r="271" spans="1:65" ht="20.149999999999999" customHeight="1">
      <c r="A271" s="179" t="str">
        <f t="shared" si="8"/>
        <v>주식회사 삼성엠케이의 보일러 연료전환 (B-C유 → LPG)을 통한 온실가스 감축사업</v>
      </c>
      <c r="B271" s="179" t="str">
        <f t="shared" si="9"/>
        <v>보완3차_문서보완중</v>
      </c>
      <c r="C271">
        <v>778</v>
      </c>
      <c r="D271" t="s">
        <v>31695</v>
      </c>
      <c r="E271" t="s">
        <v>11261</v>
      </c>
      <c r="F271" t="s">
        <v>11262</v>
      </c>
      <c r="G271" t="s">
        <v>11261</v>
      </c>
      <c r="H271" t="s">
        <v>11263</v>
      </c>
      <c r="K271" t="s">
        <v>11264</v>
      </c>
      <c r="N271" t="s">
        <v>1812</v>
      </c>
      <c r="P271" t="s">
        <v>11265</v>
      </c>
      <c r="Q271" t="s">
        <v>209</v>
      </c>
      <c r="R271" t="s">
        <v>1462</v>
      </c>
      <c r="S271" t="s">
        <v>1228</v>
      </c>
      <c r="T271" t="s">
        <v>2126</v>
      </c>
      <c r="U271" t="s">
        <v>11265</v>
      </c>
      <c r="V271" t="s">
        <v>130</v>
      </c>
      <c r="W271" t="s">
        <v>1293</v>
      </c>
      <c r="X271" t="s">
        <v>7619</v>
      </c>
      <c r="Y271" t="s">
        <v>418</v>
      </c>
      <c r="Z271" t="s">
        <v>418</v>
      </c>
      <c r="AA271" t="s">
        <v>11266</v>
      </c>
      <c r="AC271">
        <v>297</v>
      </c>
      <c r="AD271" t="s">
        <v>2130</v>
      </c>
      <c r="AE271" t="s">
        <v>2130</v>
      </c>
      <c r="AF271" t="s">
        <v>2131</v>
      </c>
      <c r="AG271" t="s">
        <v>11267</v>
      </c>
      <c r="AH271" t="s">
        <v>11268</v>
      </c>
      <c r="AI271" t="s">
        <v>11269</v>
      </c>
      <c r="AK271">
        <v>276</v>
      </c>
      <c r="AL271" t="s">
        <v>11270</v>
      </c>
      <c r="AM271" t="s">
        <v>1089</v>
      </c>
      <c r="AN271" t="s">
        <v>953</v>
      </c>
      <c r="AO271" t="s">
        <v>32709</v>
      </c>
      <c r="BM271" s="162"/>
    </row>
    <row r="272" spans="1:65" ht="20.149999999999999" customHeight="1">
      <c r="A272" s="179" t="str">
        <f t="shared" si="8"/>
        <v>삼풍하이텍 외 3개사의 고효율 공기압축기 교체를 통한 온실가스 감축사업</v>
      </c>
      <c r="B272" s="179" t="str">
        <f t="shared" si="9"/>
        <v>보완1차_보완중</v>
      </c>
      <c r="C272">
        <v>777</v>
      </c>
      <c r="D272" t="s">
        <v>31695</v>
      </c>
      <c r="E272" t="s">
        <v>228</v>
      </c>
      <c r="F272" t="s">
        <v>9788</v>
      </c>
      <c r="G272" t="s">
        <v>228</v>
      </c>
      <c r="H272" t="s">
        <v>10080</v>
      </c>
      <c r="K272" t="s">
        <v>9790</v>
      </c>
      <c r="L272" t="s">
        <v>3135</v>
      </c>
      <c r="M272" t="s">
        <v>2703</v>
      </c>
      <c r="N272" t="s">
        <v>9791</v>
      </c>
      <c r="O272" t="s">
        <v>12231</v>
      </c>
      <c r="P272" t="s">
        <v>11253</v>
      </c>
      <c r="Q272" t="s">
        <v>215</v>
      </c>
      <c r="R272" t="s">
        <v>2653</v>
      </c>
      <c r="S272" t="s">
        <v>1228</v>
      </c>
      <c r="T272" t="s">
        <v>2126</v>
      </c>
      <c r="U272" t="s">
        <v>11253</v>
      </c>
      <c r="V272" t="s">
        <v>130</v>
      </c>
      <c r="W272" t="s">
        <v>1293</v>
      </c>
      <c r="X272" t="s">
        <v>11254</v>
      </c>
      <c r="Y272" t="s">
        <v>418</v>
      </c>
      <c r="Z272" t="s">
        <v>418</v>
      </c>
      <c r="AA272" t="s">
        <v>11255</v>
      </c>
      <c r="AC272">
        <v>348</v>
      </c>
      <c r="AD272" t="s">
        <v>2130</v>
      </c>
      <c r="AE272" t="s">
        <v>2130</v>
      </c>
      <c r="AF272" t="s">
        <v>2210</v>
      </c>
      <c r="AG272" t="s">
        <v>11256</v>
      </c>
      <c r="AH272" t="s">
        <v>11257</v>
      </c>
      <c r="AI272" t="s">
        <v>11258</v>
      </c>
      <c r="AK272">
        <v>348</v>
      </c>
      <c r="AL272" t="s">
        <v>11259</v>
      </c>
      <c r="AM272" t="s">
        <v>11260</v>
      </c>
      <c r="AN272" t="s">
        <v>953</v>
      </c>
      <c r="AO272" t="s">
        <v>32710</v>
      </c>
      <c r="BM272" s="162"/>
    </row>
    <row r="273" spans="1:65" ht="20.149999999999999" customHeight="1">
      <c r="A273" s="179" t="str">
        <f t="shared" si="8"/>
        <v>에이스침대 중부공장의 B-C유에서 도시가스(LNG)로 연료전환을 통한 온실가스 배출 감축사업</v>
      </c>
      <c r="B273" s="179" t="str">
        <f t="shared" si="9"/>
        <v>승인</v>
      </c>
      <c r="C273">
        <v>776</v>
      </c>
      <c r="D273" t="s">
        <v>31695</v>
      </c>
      <c r="E273" t="s">
        <v>359</v>
      </c>
      <c r="F273" t="s">
        <v>9510</v>
      </c>
      <c r="G273" t="s">
        <v>11238</v>
      </c>
      <c r="H273" t="s">
        <v>11239</v>
      </c>
      <c r="K273" t="s">
        <v>9513</v>
      </c>
      <c r="L273" t="s">
        <v>3610</v>
      </c>
      <c r="M273" t="s">
        <v>1483</v>
      </c>
      <c r="N273" t="s">
        <v>9514</v>
      </c>
      <c r="O273" t="s">
        <v>9515</v>
      </c>
      <c r="P273" t="s">
        <v>1023</v>
      </c>
      <c r="Q273" t="s">
        <v>209</v>
      </c>
      <c r="R273" t="s">
        <v>1462</v>
      </c>
      <c r="S273" t="s">
        <v>1228</v>
      </c>
      <c r="T273" t="s">
        <v>2126</v>
      </c>
      <c r="U273" t="s">
        <v>1023</v>
      </c>
      <c r="V273" t="s">
        <v>130</v>
      </c>
      <c r="W273" t="s">
        <v>1293</v>
      </c>
      <c r="X273" t="s">
        <v>11240</v>
      </c>
      <c r="Y273" t="s">
        <v>418</v>
      </c>
      <c r="Z273" t="s">
        <v>418</v>
      </c>
      <c r="AA273" t="s">
        <v>448</v>
      </c>
      <c r="AC273">
        <v>343</v>
      </c>
      <c r="AD273" t="s">
        <v>2130</v>
      </c>
      <c r="AE273" t="s">
        <v>2130</v>
      </c>
      <c r="AF273" t="s">
        <v>2131</v>
      </c>
      <c r="AG273" t="s">
        <v>11241</v>
      </c>
      <c r="AH273" t="s">
        <v>11242</v>
      </c>
      <c r="AI273" t="s">
        <v>11243</v>
      </c>
      <c r="AJ273" t="s">
        <v>11244</v>
      </c>
      <c r="AK273">
        <v>343</v>
      </c>
      <c r="AL273" t="s">
        <v>11245</v>
      </c>
      <c r="AM273" t="s">
        <v>11246</v>
      </c>
      <c r="AN273" t="s">
        <v>953</v>
      </c>
      <c r="AO273" t="s">
        <v>32711</v>
      </c>
      <c r="BM273" s="162"/>
    </row>
    <row r="274" spans="1:65" ht="20.149999999999999" customHeight="1">
      <c r="A274" s="179" t="str">
        <f t="shared" si="8"/>
        <v>㈜대성테크  고효율 2단 인버터 PM  Motor 공기압축기로 교체 사업</v>
      </c>
      <c r="B274" s="179" t="str">
        <f t="shared" si="9"/>
        <v>보완3차_보완중</v>
      </c>
      <c r="C274">
        <v>775</v>
      </c>
      <c r="D274" t="s">
        <v>31695</v>
      </c>
      <c r="E274" t="s">
        <v>7923</v>
      </c>
      <c r="F274" t="s">
        <v>7924</v>
      </c>
      <c r="G274" t="s">
        <v>11228</v>
      </c>
      <c r="H274" t="s">
        <v>11229</v>
      </c>
      <c r="K274" t="s">
        <v>7927</v>
      </c>
      <c r="L274" t="s">
        <v>7928</v>
      </c>
      <c r="M274" t="s">
        <v>1736</v>
      </c>
      <c r="N274" t="s">
        <v>7929</v>
      </c>
      <c r="O274" t="s">
        <v>7930</v>
      </c>
      <c r="P274" t="s">
        <v>11230</v>
      </c>
      <c r="Q274" t="s">
        <v>209</v>
      </c>
      <c r="R274" t="s">
        <v>2653</v>
      </c>
      <c r="S274" t="s">
        <v>1228</v>
      </c>
      <c r="T274" t="s">
        <v>2126</v>
      </c>
      <c r="U274" t="s">
        <v>11230</v>
      </c>
      <c r="V274" t="s">
        <v>130</v>
      </c>
      <c r="W274" t="s">
        <v>1293</v>
      </c>
      <c r="X274" t="s">
        <v>11231</v>
      </c>
      <c r="Y274" t="s">
        <v>418</v>
      </c>
      <c r="Z274" t="s">
        <v>418</v>
      </c>
      <c r="AA274" t="s">
        <v>11232</v>
      </c>
      <c r="AC274">
        <v>78</v>
      </c>
      <c r="AD274" t="s">
        <v>2130</v>
      </c>
      <c r="AE274" t="s">
        <v>2130</v>
      </c>
      <c r="AF274" t="s">
        <v>2210</v>
      </c>
      <c r="AG274" t="s">
        <v>11233</v>
      </c>
      <c r="AH274" t="s">
        <v>11234</v>
      </c>
      <c r="AI274" t="s">
        <v>11235</v>
      </c>
      <c r="AK274">
        <v>78</v>
      </c>
      <c r="AL274" t="s">
        <v>11236</v>
      </c>
      <c r="AM274" t="s">
        <v>11237</v>
      </c>
      <c r="AN274" t="s">
        <v>953</v>
      </c>
      <c r="AO274" t="s">
        <v>32712</v>
      </c>
      <c r="BM274" s="162"/>
    </row>
    <row r="275" spans="1:65" ht="20.149999999999999" customHeight="1">
      <c r="A275" s="179" t="str">
        <f t="shared" si="8"/>
        <v>(주)수원금속 고효율 2단 인버터 PM  Motor 공기압축기로 교체 사업</v>
      </c>
      <c r="B275" s="179" t="str">
        <f t="shared" si="9"/>
        <v>보완2차_보완중</v>
      </c>
      <c r="C275">
        <v>774</v>
      </c>
      <c r="D275" t="s">
        <v>31695</v>
      </c>
      <c r="E275" t="s">
        <v>7923</v>
      </c>
      <c r="F275" t="s">
        <v>7924</v>
      </c>
      <c r="G275" t="s">
        <v>11219</v>
      </c>
      <c r="H275" t="s">
        <v>11220</v>
      </c>
      <c r="K275" t="s">
        <v>7927</v>
      </c>
      <c r="L275" t="s">
        <v>7928</v>
      </c>
      <c r="M275" t="s">
        <v>1736</v>
      </c>
      <c r="N275" t="s">
        <v>7929</v>
      </c>
      <c r="O275" t="s">
        <v>7930</v>
      </c>
      <c r="P275" t="s">
        <v>11221</v>
      </c>
      <c r="Q275" t="s">
        <v>209</v>
      </c>
      <c r="R275" t="s">
        <v>2653</v>
      </c>
      <c r="S275" t="s">
        <v>1228</v>
      </c>
      <c r="T275" t="s">
        <v>2126</v>
      </c>
      <c r="U275" t="s">
        <v>11221</v>
      </c>
      <c r="V275" t="s">
        <v>130</v>
      </c>
      <c r="W275" t="s">
        <v>1293</v>
      </c>
      <c r="X275" t="s">
        <v>10946</v>
      </c>
      <c r="Y275" t="s">
        <v>418</v>
      </c>
      <c r="Z275" t="s">
        <v>418</v>
      </c>
      <c r="AA275" t="s">
        <v>11222</v>
      </c>
      <c r="AC275">
        <v>92</v>
      </c>
      <c r="AD275" t="s">
        <v>2130</v>
      </c>
      <c r="AE275" t="s">
        <v>2130</v>
      </c>
      <c r="AF275" t="s">
        <v>2210</v>
      </c>
      <c r="AG275" t="s">
        <v>11223</v>
      </c>
      <c r="AH275" t="s">
        <v>11224</v>
      </c>
      <c r="AI275" t="s">
        <v>11225</v>
      </c>
      <c r="AK275">
        <v>92</v>
      </c>
      <c r="AL275" t="s">
        <v>11226</v>
      </c>
      <c r="AM275" t="s">
        <v>11227</v>
      </c>
      <c r="AN275" t="s">
        <v>953</v>
      </c>
      <c r="AO275" t="s">
        <v>32713</v>
      </c>
      <c r="BM275" s="162"/>
    </row>
    <row r="276" spans="1:65" ht="20.149999999999999" customHeight="1">
      <c r="A276" s="179" t="str">
        <f t="shared" si="8"/>
        <v>주식회사 대경열처리 외 6개사의 고효율 공기압축기 교체를 통한 온실가스 감축사업</v>
      </c>
      <c r="B276" s="179" t="str">
        <f t="shared" si="9"/>
        <v>보완1차_보완중</v>
      </c>
      <c r="C276">
        <v>773</v>
      </c>
      <c r="D276" t="s">
        <v>31695</v>
      </c>
      <c r="E276" t="s">
        <v>228</v>
      </c>
      <c r="F276" t="s">
        <v>9788</v>
      </c>
      <c r="G276" t="s">
        <v>228</v>
      </c>
      <c r="H276" t="s">
        <v>10058</v>
      </c>
      <c r="K276" t="s">
        <v>9790</v>
      </c>
      <c r="L276" t="s">
        <v>3135</v>
      </c>
      <c r="M276" t="s">
        <v>2703</v>
      </c>
      <c r="N276" t="s">
        <v>9791</v>
      </c>
      <c r="O276" t="s">
        <v>12231</v>
      </c>
      <c r="P276" t="s">
        <v>11211</v>
      </c>
      <c r="Q276" t="s">
        <v>215</v>
      </c>
      <c r="R276" t="s">
        <v>2653</v>
      </c>
      <c r="S276" t="s">
        <v>1228</v>
      </c>
      <c r="T276" t="s">
        <v>2126</v>
      </c>
      <c r="U276" t="s">
        <v>11211</v>
      </c>
      <c r="V276" t="s">
        <v>130</v>
      </c>
      <c r="W276" t="s">
        <v>1293</v>
      </c>
      <c r="X276" t="s">
        <v>11212</v>
      </c>
      <c r="Y276" t="s">
        <v>418</v>
      </c>
      <c r="Z276" t="s">
        <v>418</v>
      </c>
      <c r="AA276" t="s">
        <v>11213</v>
      </c>
      <c r="AC276">
        <v>446</v>
      </c>
      <c r="AD276" t="s">
        <v>2130</v>
      </c>
      <c r="AE276" t="s">
        <v>2130</v>
      </c>
      <c r="AF276" t="s">
        <v>2210</v>
      </c>
      <c r="AG276" t="s">
        <v>11214</v>
      </c>
      <c r="AH276" t="s">
        <v>11215</v>
      </c>
      <c r="AI276" t="s">
        <v>11216</v>
      </c>
      <c r="AK276">
        <v>446</v>
      </c>
      <c r="AL276" t="s">
        <v>11217</v>
      </c>
      <c r="AM276" t="s">
        <v>11218</v>
      </c>
      <c r="AN276" t="s">
        <v>953</v>
      </c>
      <c r="AO276" t="s">
        <v>32714</v>
      </c>
      <c r="BM276" s="162"/>
    </row>
    <row r="277" spans="1:65" ht="20.149999999999999" customHeight="1">
      <c r="A277" s="179" t="str">
        <f t="shared" si="8"/>
        <v>㈜엠에스시  고효율 2단 인버터 PM  Motor 공기압축기로 교체 사업</v>
      </c>
      <c r="B277" s="179" t="str">
        <f t="shared" si="9"/>
        <v>보완2차_보완중</v>
      </c>
      <c r="C277">
        <v>772</v>
      </c>
      <c r="D277" t="s">
        <v>31695</v>
      </c>
      <c r="E277" t="s">
        <v>7923</v>
      </c>
      <c r="F277" t="s">
        <v>7924</v>
      </c>
      <c r="G277" t="s">
        <v>11201</v>
      </c>
      <c r="H277" t="s">
        <v>11202</v>
      </c>
      <c r="K277" t="s">
        <v>7927</v>
      </c>
      <c r="L277" t="s">
        <v>7928</v>
      </c>
      <c r="M277" t="s">
        <v>1736</v>
      </c>
      <c r="N277" t="s">
        <v>7929</v>
      </c>
      <c r="O277" t="s">
        <v>7930</v>
      </c>
      <c r="P277" t="s">
        <v>11203</v>
      </c>
      <c r="Q277" t="s">
        <v>209</v>
      </c>
      <c r="R277" t="s">
        <v>2653</v>
      </c>
      <c r="S277" t="s">
        <v>1228</v>
      </c>
      <c r="T277" t="s">
        <v>2126</v>
      </c>
      <c r="U277" t="s">
        <v>11203</v>
      </c>
      <c r="V277" t="s">
        <v>130</v>
      </c>
      <c r="W277" t="s">
        <v>1293</v>
      </c>
      <c r="X277" t="s">
        <v>11204</v>
      </c>
      <c r="Y277" t="s">
        <v>418</v>
      </c>
      <c r="Z277" t="s">
        <v>418</v>
      </c>
      <c r="AA277" t="s">
        <v>11205</v>
      </c>
      <c r="AC277">
        <v>40</v>
      </c>
      <c r="AD277" t="s">
        <v>2130</v>
      </c>
      <c r="AE277" t="s">
        <v>2130</v>
      </c>
      <c r="AF277" t="s">
        <v>2210</v>
      </c>
      <c r="AG277" t="s">
        <v>11206</v>
      </c>
      <c r="AH277" t="s">
        <v>11207</v>
      </c>
      <c r="AI277" t="s">
        <v>11208</v>
      </c>
      <c r="AK277">
        <v>40</v>
      </c>
      <c r="AL277" t="s">
        <v>11209</v>
      </c>
      <c r="AM277" t="s">
        <v>11210</v>
      </c>
      <c r="AN277" t="s">
        <v>953</v>
      </c>
      <c r="AO277" t="s">
        <v>32715</v>
      </c>
      <c r="BM277" s="162"/>
    </row>
    <row r="278" spans="1:65" ht="20.149999999999999" customHeight="1">
      <c r="A278" s="179" t="str">
        <f t="shared" si="8"/>
        <v>한성아스콘(주) 경산공장 연료전환(B-C유→LNG) 사업</v>
      </c>
      <c r="B278" s="179" t="str">
        <f t="shared" si="9"/>
        <v>승인</v>
      </c>
      <c r="C278">
        <v>771</v>
      </c>
      <c r="D278" t="s">
        <v>31695</v>
      </c>
      <c r="E278" t="s">
        <v>11182</v>
      </c>
      <c r="F278" t="s">
        <v>11183</v>
      </c>
      <c r="G278" t="s">
        <v>11182</v>
      </c>
      <c r="H278" t="s">
        <v>11184</v>
      </c>
      <c r="K278" t="s">
        <v>11185</v>
      </c>
      <c r="L278" t="s">
        <v>2833</v>
      </c>
      <c r="M278" t="s">
        <v>2500</v>
      </c>
      <c r="N278" t="s">
        <v>11186</v>
      </c>
      <c r="O278" t="s">
        <v>11187</v>
      </c>
      <c r="P278" t="s">
        <v>11188</v>
      </c>
      <c r="Q278" t="s">
        <v>209</v>
      </c>
      <c r="R278" t="s">
        <v>1462</v>
      </c>
      <c r="S278" t="s">
        <v>1228</v>
      </c>
      <c r="T278" t="s">
        <v>2126</v>
      </c>
      <c r="U278" t="s">
        <v>11188</v>
      </c>
      <c r="V278" t="s">
        <v>130</v>
      </c>
      <c r="W278" t="s">
        <v>1293</v>
      </c>
      <c r="X278" t="s">
        <v>11189</v>
      </c>
      <c r="Y278" t="s">
        <v>418</v>
      </c>
      <c r="Z278" t="s">
        <v>418</v>
      </c>
      <c r="AA278" t="s">
        <v>11148</v>
      </c>
      <c r="AC278">
        <v>847</v>
      </c>
      <c r="AD278" t="s">
        <v>2130</v>
      </c>
      <c r="AE278" t="s">
        <v>2130</v>
      </c>
      <c r="AF278" t="s">
        <v>2131</v>
      </c>
      <c r="AG278" t="s">
        <v>11190</v>
      </c>
      <c r="AH278" t="s">
        <v>11191</v>
      </c>
      <c r="AI278" t="s">
        <v>11192</v>
      </c>
      <c r="AJ278" t="s">
        <v>11193</v>
      </c>
      <c r="AK278">
        <v>847</v>
      </c>
      <c r="AL278" t="s">
        <v>11152</v>
      </c>
      <c r="AM278" t="s">
        <v>11153</v>
      </c>
      <c r="AN278" t="s">
        <v>953</v>
      </c>
      <c r="AO278" t="s">
        <v>32716</v>
      </c>
      <c r="BM278" s="162"/>
    </row>
    <row r="279" spans="1:65" ht="20.149999999999999" customHeight="1">
      <c r="A279" s="179" t="str">
        <f t="shared" si="8"/>
        <v>㈜금강피씨의 버너 교체를 통한 연료전환(부생연료 → LPG)  온실가스(CO2) 배출 감축 사업</v>
      </c>
      <c r="B279" s="179" t="str">
        <f t="shared" si="9"/>
        <v>보완1차_보완중</v>
      </c>
      <c r="C279">
        <v>770</v>
      </c>
      <c r="D279" t="s">
        <v>31695</v>
      </c>
      <c r="E279" t="s">
        <v>11133</v>
      </c>
      <c r="F279" t="s">
        <v>11134</v>
      </c>
      <c r="G279" t="s">
        <v>11133</v>
      </c>
      <c r="H279" t="s">
        <v>11135</v>
      </c>
      <c r="K279" t="s">
        <v>11136</v>
      </c>
      <c r="N279" t="s">
        <v>1812</v>
      </c>
      <c r="P279" t="s">
        <v>11138</v>
      </c>
      <c r="Q279" t="s">
        <v>209</v>
      </c>
      <c r="R279" t="s">
        <v>2653</v>
      </c>
      <c r="S279" t="s">
        <v>1228</v>
      </c>
      <c r="T279" t="s">
        <v>2126</v>
      </c>
      <c r="U279" t="s">
        <v>11138</v>
      </c>
      <c r="V279" t="s">
        <v>130</v>
      </c>
      <c r="W279" t="s">
        <v>1293</v>
      </c>
      <c r="X279" t="s">
        <v>11139</v>
      </c>
      <c r="Y279" t="s">
        <v>418</v>
      </c>
      <c r="Z279" t="s">
        <v>418</v>
      </c>
      <c r="AA279" t="s">
        <v>11140</v>
      </c>
      <c r="AC279">
        <v>62</v>
      </c>
      <c r="AD279" t="s">
        <v>2130</v>
      </c>
      <c r="AE279" t="s">
        <v>2130</v>
      </c>
      <c r="AF279" t="s">
        <v>2131</v>
      </c>
      <c r="AG279" t="s">
        <v>11133</v>
      </c>
      <c r="AH279" t="s">
        <v>11141</v>
      </c>
      <c r="AI279" t="s">
        <v>11142</v>
      </c>
      <c r="AK279">
        <v>62</v>
      </c>
      <c r="AL279" t="s">
        <v>11143</v>
      </c>
      <c r="AM279" t="s">
        <v>11144</v>
      </c>
      <c r="AN279" t="s">
        <v>953</v>
      </c>
      <c r="AO279" t="s">
        <v>32717</v>
      </c>
      <c r="BM279" s="162"/>
    </row>
    <row r="280" spans="1:65" ht="20.149999999999999" customHeight="1">
      <c r="A280" s="179" t="str">
        <f t="shared" si="8"/>
        <v xml:space="preserve">충청화학에너지㈜ 연료전환(경유→ LNG)을 통한 온실가스 배출 감축사업 </v>
      </c>
      <c r="B280" s="179" t="str">
        <f t="shared" si="9"/>
        <v>승인</v>
      </c>
      <c r="C280">
        <v>769</v>
      </c>
      <c r="D280" t="s">
        <v>31695</v>
      </c>
      <c r="E280" t="s">
        <v>11119</v>
      </c>
      <c r="F280" t="s">
        <v>11120</v>
      </c>
      <c r="G280" t="s">
        <v>11121</v>
      </c>
      <c r="H280" t="s">
        <v>11121</v>
      </c>
      <c r="K280" t="s">
        <v>11122</v>
      </c>
      <c r="L280" t="s">
        <v>2204</v>
      </c>
      <c r="M280" t="s">
        <v>2758</v>
      </c>
      <c r="N280" t="s">
        <v>11123</v>
      </c>
      <c r="O280" t="s">
        <v>11124</v>
      </c>
      <c r="P280" t="s">
        <v>11125</v>
      </c>
      <c r="Q280" t="s">
        <v>209</v>
      </c>
      <c r="R280" t="s">
        <v>1462</v>
      </c>
      <c r="S280" t="s">
        <v>1228</v>
      </c>
      <c r="T280" t="s">
        <v>2126</v>
      </c>
      <c r="U280" t="s">
        <v>11125</v>
      </c>
      <c r="V280" t="s">
        <v>130</v>
      </c>
      <c r="W280" t="s">
        <v>1293</v>
      </c>
      <c r="X280" t="s">
        <v>7914</v>
      </c>
      <c r="Y280" t="s">
        <v>418</v>
      </c>
      <c r="Z280" t="s">
        <v>418</v>
      </c>
      <c r="AA280" t="s">
        <v>11126</v>
      </c>
      <c r="AC280">
        <v>110</v>
      </c>
      <c r="AD280" t="s">
        <v>2130</v>
      </c>
      <c r="AE280" t="s">
        <v>2130</v>
      </c>
      <c r="AF280" t="s">
        <v>2131</v>
      </c>
      <c r="AG280" t="s">
        <v>11127</v>
      </c>
      <c r="AH280" t="s">
        <v>11128</v>
      </c>
      <c r="AI280" t="s">
        <v>11129</v>
      </c>
      <c r="AJ280" t="s">
        <v>11130</v>
      </c>
      <c r="AK280">
        <v>110</v>
      </c>
      <c r="AL280" t="s">
        <v>11131</v>
      </c>
      <c r="AM280" t="s">
        <v>11132</v>
      </c>
      <c r="AN280" t="s">
        <v>953</v>
      </c>
      <c r="AO280" t="s">
        <v>32718</v>
      </c>
      <c r="BM280" s="162"/>
    </row>
    <row r="281" spans="1:65" ht="20.149999999999999" customHeight="1">
      <c r="A281" s="179" t="str">
        <f t="shared" si="8"/>
        <v>㈜동양테크윈의 고효율 보일러 교체를 통한 온실가스(CO2) 배출 감축 사업</v>
      </c>
      <c r="B281" s="179" t="str">
        <f t="shared" si="9"/>
        <v>보완1차_문서보완중</v>
      </c>
      <c r="C281">
        <v>768</v>
      </c>
      <c r="D281" t="s">
        <v>31695</v>
      </c>
      <c r="E281" t="s">
        <v>11109</v>
      </c>
      <c r="F281" t="s">
        <v>11110</v>
      </c>
      <c r="G281" t="s">
        <v>11109</v>
      </c>
      <c r="H281" t="s">
        <v>11109</v>
      </c>
      <c r="K281" t="s">
        <v>11111</v>
      </c>
      <c r="N281" t="s">
        <v>1812</v>
      </c>
      <c r="P281" t="s">
        <v>11113</v>
      </c>
      <c r="Q281" t="s">
        <v>209</v>
      </c>
      <c r="R281" t="s">
        <v>1462</v>
      </c>
      <c r="S281" t="s">
        <v>1228</v>
      </c>
      <c r="T281" t="s">
        <v>2126</v>
      </c>
      <c r="U281" t="s">
        <v>11113</v>
      </c>
      <c r="V281" t="s">
        <v>130</v>
      </c>
      <c r="W281" t="s">
        <v>1293</v>
      </c>
      <c r="X281" t="s">
        <v>11114</v>
      </c>
      <c r="Y281" t="s">
        <v>418</v>
      </c>
      <c r="Z281" t="s">
        <v>418</v>
      </c>
      <c r="AA281" t="s">
        <v>11115</v>
      </c>
      <c r="AC281">
        <v>220</v>
      </c>
      <c r="AD281" t="s">
        <v>2130</v>
      </c>
      <c r="AE281" t="s">
        <v>2130</v>
      </c>
      <c r="AF281" t="s">
        <v>2210</v>
      </c>
      <c r="AG281" t="s">
        <v>11116</v>
      </c>
      <c r="AH281" t="s">
        <v>11117</v>
      </c>
      <c r="AI281" t="s">
        <v>11118</v>
      </c>
      <c r="AK281">
        <v>220</v>
      </c>
      <c r="AL281" t="s">
        <v>11075</v>
      </c>
      <c r="AM281" t="s">
        <v>11076</v>
      </c>
      <c r="AN281" t="s">
        <v>953</v>
      </c>
      <c r="AO281" t="s">
        <v>32719</v>
      </c>
      <c r="BM281" s="162"/>
    </row>
    <row r="282" spans="1:65" ht="20.149999999999999" customHeight="1">
      <c r="A282" s="179" t="str">
        <f t="shared" si="8"/>
        <v>㈜세우항공의 고효율 보일러 교체를 통한  온실가스(CO2) 배출 감축 사업</v>
      </c>
      <c r="B282" s="179" t="str">
        <f t="shared" si="9"/>
        <v>문서재제출</v>
      </c>
      <c r="C282">
        <v>767</v>
      </c>
      <c r="D282" t="s">
        <v>31695</v>
      </c>
      <c r="E282" t="s">
        <v>11096</v>
      </c>
      <c r="F282" t="s">
        <v>11097</v>
      </c>
      <c r="G282" t="s">
        <v>11096</v>
      </c>
      <c r="H282" t="s">
        <v>11098</v>
      </c>
      <c r="K282" t="s">
        <v>11099</v>
      </c>
      <c r="L282" t="s">
        <v>2455</v>
      </c>
      <c r="M282" t="s">
        <v>2500</v>
      </c>
      <c r="N282" t="s">
        <v>11100</v>
      </c>
      <c r="O282" t="s">
        <v>11101</v>
      </c>
      <c r="P282" t="s">
        <v>11102</v>
      </c>
      <c r="Q282" t="s">
        <v>209</v>
      </c>
      <c r="R282" t="s">
        <v>2653</v>
      </c>
      <c r="S282" t="s">
        <v>1228</v>
      </c>
      <c r="T282" t="s">
        <v>2126</v>
      </c>
      <c r="U282" t="s">
        <v>11102</v>
      </c>
      <c r="V282" t="s">
        <v>130</v>
      </c>
      <c r="W282" t="s">
        <v>1293</v>
      </c>
      <c r="X282" t="s">
        <v>11103</v>
      </c>
      <c r="Y282" t="s">
        <v>418</v>
      </c>
      <c r="Z282" t="s">
        <v>418</v>
      </c>
      <c r="AA282" t="s">
        <v>11104</v>
      </c>
      <c r="AC282">
        <v>78</v>
      </c>
      <c r="AD282" t="s">
        <v>2130</v>
      </c>
      <c r="AE282" t="s">
        <v>2130</v>
      </c>
      <c r="AF282" t="s">
        <v>2210</v>
      </c>
      <c r="AG282" t="s">
        <v>11105</v>
      </c>
      <c r="AH282" t="s">
        <v>11106</v>
      </c>
      <c r="AI282" t="s">
        <v>11107</v>
      </c>
      <c r="AK282">
        <v>78</v>
      </c>
      <c r="AL282" t="s">
        <v>11108</v>
      </c>
      <c r="AM282" t="s">
        <v>11076</v>
      </c>
      <c r="AN282" t="s">
        <v>953</v>
      </c>
      <c r="AO282" t="s">
        <v>32720</v>
      </c>
      <c r="BM282" s="162"/>
    </row>
    <row r="283" spans="1:65" ht="20.149999999999999" customHeight="1">
      <c r="A283" s="179" t="str">
        <f t="shared" si="8"/>
        <v>㈜가이아환경의 고효율 보일러 교체를 통한 온실가스(CO2) 배출 감축 사업</v>
      </c>
      <c r="B283" s="179" t="str">
        <f t="shared" si="9"/>
        <v>보완1차_문서보완중</v>
      </c>
      <c r="C283">
        <v>766</v>
      </c>
      <c r="D283" t="s">
        <v>31695</v>
      </c>
      <c r="E283" t="s">
        <v>11086</v>
      </c>
      <c r="F283" t="s">
        <v>11087</v>
      </c>
      <c r="G283" t="s">
        <v>11086</v>
      </c>
      <c r="H283" t="s">
        <v>11088</v>
      </c>
      <c r="K283" t="s">
        <v>11089</v>
      </c>
      <c r="N283" t="s">
        <v>1812</v>
      </c>
      <c r="P283" t="s">
        <v>11090</v>
      </c>
      <c r="Q283" t="s">
        <v>209</v>
      </c>
      <c r="R283" t="s">
        <v>1462</v>
      </c>
      <c r="S283" t="s">
        <v>1228</v>
      </c>
      <c r="T283" t="s">
        <v>2126</v>
      </c>
      <c r="U283" t="s">
        <v>11090</v>
      </c>
      <c r="V283" t="s">
        <v>130</v>
      </c>
      <c r="W283" t="s">
        <v>1293</v>
      </c>
      <c r="X283" t="s">
        <v>11091</v>
      </c>
      <c r="Y283" t="s">
        <v>418</v>
      </c>
      <c r="Z283" t="s">
        <v>418</v>
      </c>
      <c r="AA283" t="s">
        <v>11092</v>
      </c>
      <c r="AC283">
        <v>253</v>
      </c>
      <c r="AD283" t="s">
        <v>2130</v>
      </c>
      <c r="AE283" t="s">
        <v>2130</v>
      </c>
      <c r="AF283" t="s">
        <v>2210</v>
      </c>
      <c r="AG283" t="s">
        <v>11093</v>
      </c>
      <c r="AH283" t="s">
        <v>11094</v>
      </c>
      <c r="AI283" t="s">
        <v>11095</v>
      </c>
      <c r="AK283">
        <v>253</v>
      </c>
      <c r="AL283" t="s">
        <v>11075</v>
      </c>
      <c r="AM283" t="s">
        <v>11076</v>
      </c>
      <c r="AN283" t="s">
        <v>953</v>
      </c>
      <c r="AO283" t="s">
        <v>32721</v>
      </c>
      <c r="BM283" s="162"/>
    </row>
    <row r="284" spans="1:65" ht="20.149999999999999" customHeight="1">
      <c r="A284" s="179" t="str">
        <f t="shared" si="8"/>
        <v>㈜경기색소의 고효율 보일러 교체를 통한 온실가스(CO2) 배출 감축 사업</v>
      </c>
      <c r="B284" s="179" t="str">
        <f t="shared" si="9"/>
        <v>보완1차_문서보완중</v>
      </c>
      <c r="C284">
        <v>765</v>
      </c>
      <c r="D284" t="s">
        <v>31695</v>
      </c>
      <c r="E284" t="s">
        <v>11077</v>
      </c>
      <c r="F284" t="s">
        <v>11078</v>
      </c>
      <c r="G284" t="s">
        <v>11077</v>
      </c>
      <c r="H284" t="s">
        <v>11079</v>
      </c>
      <c r="K284" t="s">
        <v>11080</v>
      </c>
      <c r="N284" t="s">
        <v>1812</v>
      </c>
      <c r="P284" t="s">
        <v>11081</v>
      </c>
      <c r="Q284" t="s">
        <v>209</v>
      </c>
      <c r="R284" t="s">
        <v>1462</v>
      </c>
      <c r="S284" t="s">
        <v>1228</v>
      </c>
      <c r="T284" t="s">
        <v>2126</v>
      </c>
      <c r="U284" t="s">
        <v>11081</v>
      </c>
      <c r="V284" t="s">
        <v>130</v>
      </c>
      <c r="W284" t="s">
        <v>1293</v>
      </c>
      <c r="X284" t="s">
        <v>1098</v>
      </c>
      <c r="Y284" t="s">
        <v>418</v>
      </c>
      <c r="Z284" t="s">
        <v>418</v>
      </c>
      <c r="AA284" t="s">
        <v>11082</v>
      </c>
      <c r="AC284">
        <v>469</v>
      </c>
      <c r="AD284" t="s">
        <v>2130</v>
      </c>
      <c r="AE284" t="s">
        <v>2130</v>
      </c>
      <c r="AF284" t="s">
        <v>2210</v>
      </c>
      <c r="AG284" t="s">
        <v>11083</v>
      </c>
      <c r="AH284" t="s">
        <v>11084</v>
      </c>
      <c r="AI284" t="s">
        <v>11085</v>
      </c>
      <c r="AK284">
        <v>469</v>
      </c>
      <c r="AL284" t="s">
        <v>11075</v>
      </c>
      <c r="AM284" t="s">
        <v>11076</v>
      </c>
      <c r="AN284" t="s">
        <v>953</v>
      </c>
      <c r="AO284" t="s">
        <v>32722</v>
      </c>
      <c r="BM284" s="162"/>
    </row>
    <row r="285" spans="1:65" ht="20.149999999999999" customHeight="1">
      <c r="A285" s="179" t="str">
        <f t="shared" si="8"/>
        <v>경림산업㈜의 고효율 보일러 교체를 통한 온실가스(CO2) 배출 감축 사업</v>
      </c>
      <c r="B285" s="179" t="str">
        <f t="shared" si="9"/>
        <v>보완1차_문서보완중</v>
      </c>
      <c r="C285">
        <v>764</v>
      </c>
      <c r="D285" t="s">
        <v>31695</v>
      </c>
      <c r="E285" t="s">
        <v>608</v>
      </c>
      <c r="F285" t="s">
        <v>3210</v>
      </c>
      <c r="G285" t="s">
        <v>608</v>
      </c>
      <c r="H285" t="s">
        <v>3212</v>
      </c>
      <c r="K285" t="s">
        <v>11068</v>
      </c>
      <c r="N285" t="s">
        <v>1812</v>
      </c>
      <c r="P285" t="s">
        <v>11069</v>
      </c>
      <c r="Q285" t="s">
        <v>209</v>
      </c>
      <c r="R285" t="s">
        <v>1462</v>
      </c>
      <c r="S285" t="s">
        <v>1228</v>
      </c>
      <c r="T285" t="s">
        <v>2126</v>
      </c>
      <c r="U285" t="s">
        <v>11069</v>
      </c>
      <c r="V285" t="s">
        <v>130</v>
      </c>
      <c r="W285" t="s">
        <v>1293</v>
      </c>
      <c r="X285" t="s">
        <v>11070</v>
      </c>
      <c r="Y285" t="s">
        <v>418</v>
      </c>
      <c r="Z285" t="s">
        <v>418</v>
      </c>
      <c r="AA285" t="s">
        <v>11071</v>
      </c>
      <c r="AC285">
        <v>365</v>
      </c>
      <c r="AD285" t="s">
        <v>2130</v>
      </c>
      <c r="AE285" t="s">
        <v>2130</v>
      </c>
      <c r="AF285" t="s">
        <v>2210</v>
      </c>
      <c r="AG285" t="s">
        <v>11072</v>
      </c>
      <c r="AH285" t="s">
        <v>11073</v>
      </c>
      <c r="AI285" t="s">
        <v>11074</v>
      </c>
      <c r="AK285">
        <v>365</v>
      </c>
      <c r="AL285" t="s">
        <v>11075</v>
      </c>
      <c r="AM285" t="s">
        <v>11076</v>
      </c>
      <c r="AN285" t="s">
        <v>953</v>
      </c>
      <c r="AO285" t="s">
        <v>32723</v>
      </c>
      <c r="BM285" s="162"/>
    </row>
    <row r="286" spans="1:65" ht="20.149999999999999" customHeight="1">
      <c r="A286" s="179" t="str">
        <f t="shared" si="8"/>
        <v>세일단조 주식회사 고효율 공기압축기 교체를 통한 온실가스 감축사업</v>
      </c>
      <c r="B286" s="179" t="str">
        <f t="shared" si="9"/>
        <v>승인</v>
      </c>
      <c r="C286">
        <v>763</v>
      </c>
      <c r="D286" t="s">
        <v>31695</v>
      </c>
      <c r="E286" t="s">
        <v>11054</v>
      </c>
      <c r="F286" t="s">
        <v>11055</v>
      </c>
      <c r="G286" t="s">
        <v>11054</v>
      </c>
      <c r="H286" t="s">
        <v>11056</v>
      </c>
      <c r="K286" t="s">
        <v>11057</v>
      </c>
      <c r="L286" t="s">
        <v>2413</v>
      </c>
      <c r="M286" t="s">
        <v>2191</v>
      </c>
      <c r="N286" t="s">
        <v>11058</v>
      </c>
      <c r="O286" t="s">
        <v>11059</v>
      </c>
      <c r="P286" t="s">
        <v>11060</v>
      </c>
      <c r="Q286" t="s">
        <v>209</v>
      </c>
      <c r="R286" t="s">
        <v>2653</v>
      </c>
      <c r="S286" t="s">
        <v>1228</v>
      </c>
      <c r="T286" t="s">
        <v>2126</v>
      </c>
      <c r="U286" t="s">
        <v>11060</v>
      </c>
      <c r="V286" t="s">
        <v>130</v>
      </c>
      <c r="W286" t="s">
        <v>1293</v>
      </c>
      <c r="X286" t="s">
        <v>10774</v>
      </c>
      <c r="Y286" t="s">
        <v>418</v>
      </c>
      <c r="Z286" t="s">
        <v>418</v>
      </c>
      <c r="AA286" t="s">
        <v>11061</v>
      </c>
      <c r="AC286">
        <v>76</v>
      </c>
      <c r="AD286" t="s">
        <v>2130</v>
      </c>
      <c r="AE286" t="s">
        <v>2130</v>
      </c>
      <c r="AF286" t="s">
        <v>2210</v>
      </c>
      <c r="AG286" t="s">
        <v>11062</v>
      </c>
      <c r="AH286" t="s">
        <v>11063</v>
      </c>
      <c r="AI286" t="s">
        <v>11064</v>
      </c>
      <c r="AJ286" t="s">
        <v>11065</v>
      </c>
      <c r="AK286">
        <v>76</v>
      </c>
      <c r="AL286" t="s">
        <v>11066</v>
      </c>
      <c r="AM286" t="s">
        <v>11067</v>
      </c>
      <c r="AN286" t="s">
        <v>953</v>
      </c>
      <c r="AO286" t="s">
        <v>32724</v>
      </c>
      <c r="BM286" s="162"/>
    </row>
    <row r="287" spans="1:65" ht="20.149999999999999" customHeight="1">
      <c r="A287" s="179" t="str">
        <f t="shared" si="8"/>
        <v>대길산업 외 10개사의 고효율 공기압축기 교체를 통한 온실가스 감축사업</v>
      </c>
      <c r="B287" s="179" t="str">
        <f t="shared" si="9"/>
        <v>승인</v>
      </c>
      <c r="C287">
        <v>762</v>
      </c>
      <c r="D287" t="s">
        <v>31695</v>
      </c>
      <c r="E287" t="s">
        <v>228</v>
      </c>
      <c r="F287" t="s">
        <v>9788</v>
      </c>
      <c r="G287" t="s">
        <v>228</v>
      </c>
      <c r="H287" t="s">
        <v>10080</v>
      </c>
      <c r="K287" t="s">
        <v>9790</v>
      </c>
      <c r="L287" t="s">
        <v>3135</v>
      </c>
      <c r="M287" t="s">
        <v>2703</v>
      </c>
      <c r="N287" t="s">
        <v>9791</v>
      </c>
      <c r="O287" t="s">
        <v>12231</v>
      </c>
      <c r="P287" t="s">
        <v>11046</v>
      </c>
      <c r="Q287" t="s">
        <v>215</v>
      </c>
      <c r="R287" t="s">
        <v>2653</v>
      </c>
      <c r="S287" t="s">
        <v>1228</v>
      </c>
      <c r="T287" t="s">
        <v>2126</v>
      </c>
      <c r="U287" t="s">
        <v>11046</v>
      </c>
      <c r="V287" t="s">
        <v>130</v>
      </c>
      <c r="W287" t="s">
        <v>1293</v>
      </c>
      <c r="X287" t="s">
        <v>5888</v>
      </c>
      <c r="Y287" t="s">
        <v>418</v>
      </c>
      <c r="Z287" t="s">
        <v>418</v>
      </c>
      <c r="AA287" t="s">
        <v>11047</v>
      </c>
      <c r="AC287">
        <v>208</v>
      </c>
      <c r="AD287" t="s">
        <v>2130</v>
      </c>
      <c r="AE287" t="s">
        <v>2130</v>
      </c>
      <c r="AF287" t="s">
        <v>2210</v>
      </c>
      <c r="AG287" t="s">
        <v>11048</v>
      </c>
      <c r="AH287" t="s">
        <v>11049</v>
      </c>
      <c r="AI287" t="s">
        <v>11050</v>
      </c>
      <c r="AJ287" t="s">
        <v>11051</v>
      </c>
      <c r="AK287">
        <v>208</v>
      </c>
      <c r="AL287" t="s">
        <v>11052</v>
      </c>
      <c r="AM287" t="s">
        <v>11053</v>
      </c>
      <c r="AN287" t="s">
        <v>953</v>
      </c>
      <c r="AO287" t="s">
        <v>32725</v>
      </c>
      <c r="BM287" s="162"/>
    </row>
    <row r="288" spans="1:65" ht="20.149999999999999" customHeight="1">
      <c r="A288" s="179" t="str">
        <f t="shared" si="8"/>
        <v xml:space="preserve"> 세라코(주)  연료전환(B-C유 → LNG)을 통한  온실가스 배출 감축사업</v>
      </c>
      <c r="B288" s="179" t="str">
        <f t="shared" si="9"/>
        <v>승인</v>
      </c>
      <c r="C288">
        <v>761</v>
      </c>
      <c r="D288" t="s">
        <v>31695</v>
      </c>
      <c r="E288" t="s">
        <v>11033</v>
      </c>
      <c r="F288" t="s">
        <v>11034</v>
      </c>
      <c r="G288" t="s">
        <v>11033</v>
      </c>
      <c r="H288" t="s">
        <v>11035</v>
      </c>
      <c r="K288" t="s">
        <v>11036</v>
      </c>
      <c r="N288" t="s">
        <v>1812</v>
      </c>
      <c r="P288" t="s">
        <v>11039</v>
      </c>
      <c r="Q288" t="s">
        <v>209</v>
      </c>
      <c r="R288" t="s">
        <v>1462</v>
      </c>
      <c r="S288" t="s">
        <v>1228</v>
      </c>
      <c r="T288" t="s">
        <v>2126</v>
      </c>
      <c r="U288" t="s">
        <v>11039</v>
      </c>
      <c r="V288" t="s">
        <v>130</v>
      </c>
      <c r="W288" t="s">
        <v>1293</v>
      </c>
      <c r="X288" t="s">
        <v>11040</v>
      </c>
      <c r="Y288" t="s">
        <v>418</v>
      </c>
      <c r="Z288" t="s">
        <v>418</v>
      </c>
      <c r="AA288" t="s">
        <v>11041</v>
      </c>
      <c r="AC288">
        <v>1423</v>
      </c>
      <c r="AD288" t="s">
        <v>2130</v>
      </c>
      <c r="AE288" t="s">
        <v>2130</v>
      </c>
      <c r="AF288" t="s">
        <v>2131</v>
      </c>
      <c r="AG288" t="s">
        <v>11042</v>
      </c>
      <c r="AH288" t="s">
        <v>11043</v>
      </c>
      <c r="AI288" t="s">
        <v>11044</v>
      </c>
      <c r="AJ288" t="s">
        <v>11045</v>
      </c>
      <c r="AK288">
        <v>1423</v>
      </c>
      <c r="AL288" t="s">
        <v>11012</v>
      </c>
      <c r="AM288" t="s">
        <v>11013</v>
      </c>
      <c r="AN288" t="s">
        <v>953</v>
      </c>
      <c r="AO288" t="s">
        <v>32726</v>
      </c>
      <c r="BM288" s="162"/>
    </row>
    <row r="289" spans="1:65" ht="20.149999999999999" customHeight="1">
      <c r="A289" s="179" t="str">
        <f t="shared" si="8"/>
        <v>(유)도로산업  연료전환(B-C유 → LNG)을 통한  온실가스 배출 감축사업</v>
      </c>
      <c r="B289" s="179" t="str">
        <f t="shared" si="9"/>
        <v>승인</v>
      </c>
      <c r="C289">
        <v>760</v>
      </c>
      <c r="D289" t="s">
        <v>31695</v>
      </c>
      <c r="E289" t="s">
        <v>11020</v>
      </c>
      <c r="F289" t="s">
        <v>11021</v>
      </c>
      <c r="G289" t="s">
        <v>11020</v>
      </c>
      <c r="H289" t="s">
        <v>11022</v>
      </c>
      <c r="K289" t="s">
        <v>11023</v>
      </c>
      <c r="N289" t="s">
        <v>1812</v>
      </c>
      <c r="P289" t="s">
        <v>11026</v>
      </c>
      <c r="Q289" t="s">
        <v>209</v>
      </c>
      <c r="R289" t="s">
        <v>1462</v>
      </c>
      <c r="S289" t="s">
        <v>1228</v>
      </c>
      <c r="T289" t="s">
        <v>2126</v>
      </c>
      <c r="U289" t="s">
        <v>11026</v>
      </c>
      <c r="V289" t="s">
        <v>130</v>
      </c>
      <c r="W289" t="s">
        <v>1293</v>
      </c>
      <c r="X289" t="s">
        <v>11027</v>
      </c>
      <c r="Y289" t="s">
        <v>418</v>
      </c>
      <c r="Z289" t="s">
        <v>418</v>
      </c>
      <c r="AA289" t="s">
        <v>11028</v>
      </c>
      <c r="AC289">
        <v>413</v>
      </c>
      <c r="AD289" t="s">
        <v>2130</v>
      </c>
      <c r="AE289" t="s">
        <v>2130</v>
      </c>
      <c r="AF289" t="s">
        <v>2131</v>
      </c>
      <c r="AG289" t="s">
        <v>11029</v>
      </c>
      <c r="AH289" t="s">
        <v>11030</v>
      </c>
      <c r="AI289" t="s">
        <v>11031</v>
      </c>
      <c r="AJ289" t="s">
        <v>11032</v>
      </c>
      <c r="AK289">
        <v>413</v>
      </c>
      <c r="AL289" t="s">
        <v>11012</v>
      </c>
      <c r="AM289" t="s">
        <v>11013</v>
      </c>
      <c r="AN289" t="s">
        <v>953</v>
      </c>
      <c r="AO289" t="s">
        <v>32727</v>
      </c>
      <c r="BM289" s="162"/>
    </row>
    <row r="290" spans="1:65" ht="20.149999999999999" customHeight="1">
      <c r="A290" s="179" t="str">
        <f t="shared" si="8"/>
        <v>천일식품㈜ 고효율  공기압축기 교체를 통한 온실가스 감축사업</v>
      </c>
      <c r="B290" s="179" t="str">
        <f t="shared" si="9"/>
        <v>승인</v>
      </c>
      <c r="C290">
        <v>759</v>
      </c>
      <c r="D290" t="s">
        <v>31695</v>
      </c>
      <c r="E290" t="s">
        <v>5554</v>
      </c>
      <c r="F290" t="s">
        <v>5555</v>
      </c>
      <c r="G290" t="s">
        <v>5556</v>
      </c>
      <c r="H290" t="s">
        <v>11014</v>
      </c>
      <c r="K290" t="s">
        <v>5558</v>
      </c>
      <c r="L290" t="s">
        <v>2689</v>
      </c>
      <c r="M290" t="s">
        <v>1483</v>
      </c>
      <c r="N290" t="s">
        <v>5559</v>
      </c>
      <c r="O290" t="s">
        <v>5560</v>
      </c>
      <c r="P290" t="s">
        <v>11015</v>
      </c>
      <c r="Q290" t="s">
        <v>209</v>
      </c>
      <c r="R290" t="s">
        <v>2653</v>
      </c>
      <c r="S290" t="s">
        <v>1228</v>
      </c>
      <c r="T290" t="s">
        <v>2126</v>
      </c>
      <c r="U290" t="s">
        <v>11015</v>
      </c>
      <c r="V290" t="s">
        <v>130</v>
      </c>
      <c r="W290" t="s">
        <v>1293</v>
      </c>
      <c r="X290" t="s">
        <v>1015</v>
      </c>
      <c r="Y290" t="s">
        <v>418</v>
      </c>
      <c r="Z290" t="s">
        <v>418</v>
      </c>
      <c r="AA290" t="s">
        <v>6889</v>
      </c>
      <c r="AC290">
        <v>15</v>
      </c>
      <c r="AD290" t="s">
        <v>2130</v>
      </c>
      <c r="AE290" t="s">
        <v>2130</v>
      </c>
      <c r="AF290" t="s">
        <v>2210</v>
      </c>
      <c r="AG290" t="s">
        <v>11016</v>
      </c>
      <c r="AH290" t="s">
        <v>11017</v>
      </c>
      <c r="AI290" t="s">
        <v>11018</v>
      </c>
      <c r="AJ290" t="s">
        <v>11019</v>
      </c>
      <c r="AK290">
        <v>15</v>
      </c>
      <c r="AL290" t="s">
        <v>11012</v>
      </c>
      <c r="AM290" t="s">
        <v>11013</v>
      </c>
      <c r="AN290" t="s">
        <v>953</v>
      </c>
      <c r="AO290" t="s">
        <v>32728</v>
      </c>
      <c r="BM290" s="162"/>
    </row>
    <row r="291" spans="1:65" ht="20.149999999999999" customHeight="1">
      <c r="A291" s="179" t="str">
        <f t="shared" si="8"/>
        <v>동진기업㈜ 안성공장 고효율 공기압축기 교체를 통한 온실가스 감축사업</v>
      </c>
      <c r="B291" s="179" t="str">
        <f t="shared" si="9"/>
        <v>승인</v>
      </c>
      <c r="C291">
        <v>758</v>
      </c>
      <c r="D291" t="s">
        <v>31695</v>
      </c>
      <c r="E291" t="s">
        <v>10999</v>
      </c>
      <c r="F291" t="s">
        <v>11000</v>
      </c>
      <c r="G291" t="s">
        <v>11001</v>
      </c>
      <c r="H291" t="s">
        <v>11002</v>
      </c>
      <c r="K291" t="s">
        <v>11003</v>
      </c>
      <c r="L291" t="s">
        <v>2689</v>
      </c>
      <c r="M291" t="s">
        <v>2191</v>
      </c>
      <c r="N291" t="s">
        <v>11004</v>
      </c>
      <c r="O291" t="s">
        <v>11005</v>
      </c>
      <c r="P291" t="s">
        <v>11006</v>
      </c>
      <c r="Q291" t="s">
        <v>209</v>
      </c>
      <c r="R291" t="s">
        <v>2653</v>
      </c>
      <c r="S291" t="s">
        <v>1228</v>
      </c>
      <c r="T291" t="s">
        <v>2126</v>
      </c>
      <c r="U291" t="s">
        <v>11006</v>
      </c>
      <c r="V291" t="s">
        <v>130</v>
      </c>
      <c r="W291" t="s">
        <v>1293</v>
      </c>
      <c r="X291" t="s">
        <v>1015</v>
      </c>
      <c r="Y291" t="s">
        <v>418</v>
      </c>
      <c r="Z291" t="s">
        <v>418</v>
      </c>
      <c r="AA291" t="s">
        <v>11007</v>
      </c>
      <c r="AC291">
        <v>64</v>
      </c>
      <c r="AD291" t="s">
        <v>2130</v>
      </c>
      <c r="AE291" t="s">
        <v>2130</v>
      </c>
      <c r="AF291" t="s">
        <v>2210</v>
      </c>
      <c r="AG291" t="s">
        <v>11008</v>
      </c>
      <c r="AH291" t="s">
        <v>11009</v>
      </c>
      <c r="AI291" t="s">
        <v>11010</v>
      </c>
      <c r="AJ291" t="s">
        <v>11011</v>
      </c>
      <c r="AK291">
        <v>64</v>
      </c>
      <c r="AL291" t="s">
        <v>11012</v>
      </c>
      <c r="AM291" t="s">
        <v>11013</v>
      </c>
      <c r="AN291" t="s">
        <v>953</v>
      </c>
      <c r="AO291" t="s">
        <v>32729</v>
      </c>
      <c r="BM291" s="162"/>
    </row>
    <row r="292" spans="1:65" ht="20.149999999999999" customHeight="1">
      <c r="A292" s="179" t="str">
        <f t="shared" si="8"/>
        <v>(주)현진금속  고효율 2단 압축 VSD PM Motor 공기압축기로 교체 사업</v>
      </c>
      <c r="B292" s="179" t="str">
        <f t="shared" si="9"/>
        <v>승인</v>
      </c>
      <c r="C292">
        <v>757</v>
      </c>
      <c r="D292" t="s">
        <v>31695</v>
      </c>
      <c r="E292" t="s">
        <v>7923</v>
      </c>
      <c r="F292" t="s">
        <v>7924</v>
      </c>
      <c r="G292" t="s">
        <v>10991</v>
      </c>
      <c r="H292" t="s">
        <v>10992</v>
      </c>
      <c r="K292" t="s">
        <v>11853</v>
      </c>
      <c r="L292" t="s">
        <v>7928</v>
      </c>
      <c r="M292" t="s">
        <v>2539</v>
      </c>
      <c r="N292" t="s">
        <v>11854</v>
      </c>
      <c r="O292" t="s">
        <v>7930</v>
      </c>
      <c r="P292" t="s">
        <v>10993</v>
      </c>
      <c r="Q292" t="s">
        <v>209</v>
      </c>
      <c r="R292" t="s">
        <v>2653</v>
      </c>
      <c r="S292" t="s">
        <v>1228</v>
      </c>
      <c r="T292" t="s">
        <v>2126</v>
      </c>
      <c r="U292" t="s">
        <v>10993</v>
      </c>
      <c r="V292" t="s">
        <v>130</v>
      </c>
      <c r="W292" t="s">
        <v>1293</v>
      </c>
      <c r="X292" t="s">
        <v>8248</v>
      </c>
      <c r="Y292" t="s">
        <v>418</v>
      </c>
      <c r="Z292" t="s">
        <v>418</v>
      </c>
      <c r="AA292" t="s">
        <v>10994</v>
      </c>
      <c r="AC292">
        <v>9</v>
      </c>
      <c r="AD292" t="s">
        <v>2130</v>
      </c>
      <c r="AE292" t="s">
        <v>2130</v>
      </c>
      <c r="AF292" t="s">
        <v>2210</v>
      </c>
      <c r="AG292" t="s">
        <v>10995</v>
      </c>
      <c r="AH292" t="s">
        <v>10996</v>
      </c>
      <c r="AI292" t="s">
        <v>10997</v>
      </c>
      <c r="AJ292" t="s">
        <v>10998</v>
      </c>
      <c r="AK292">
        <v>9</v>
      </c>
      <c r="AL292" t="s">
        <v>10989</v>
      </c>
      <c r="AM292" t="s">
        <v>10990</v>
      </c>
      <c r="AN292" t="s">
        <v>953</v>
      </c>
      <c r="AO292" t="s">
        <v>32730</v>
      </c>
      <c r="BM292" s="162"/>
    </row>
    <row r="293" spans="1:65" ht="20.149999999999999" customHeight="1">
      <c r="A293" s="179" t="str">
        <f t="shared" si="8"/>
        <v>㈜태영금속 고효율 2단 인버터 제어형 스크류 공기압축기로 교체 사업</v>
      </c>
      <c r="B293" s="179" t="str">
        <f t="shared" si="9"/>
        <v>승인</v>
      </c>
      <c r="C293">
        <v>756</v>
      </c>
      <c r="D293" t="s">
        <v>31695</v>
      </c>
      <c r="E293" t="s">
        <v>7923</v>
      </c>
      <c r="F293" t="s">
        <v>7924</v>
      </c>
      <c r="G293" t="s">
        <v>10980</v>
      </c>
      <c r="H293" t="s">
        <v>10981</v>
      </c>
      <c r="K293" t="s">
        <v>11853</v>
      </c>
      <c r="L293" t="s">
        <v>7928</v>
      </c>
      <c r="M293" t="s">
        <v>2539</v>
      </c>
      <c r="N293" t="s">
        <v>11854</v>
      </c>
      <c r="O293" t="s">
        <v>7930</v>
      </c>
      <c r="P293" t="s">
        <v>10982</v>
      </c>
      <c r="Q293" t="s">
        <v>209</v>
      </c>
      <c r="R293" t="s">
        <v>2653</v>
      </c>
      <c r="S293" t="s">
        <v>1228</v>
      </c>
      <c r="T293" t="s">
        <v>2126</v>
      </c>
      <c r="U293" t="s">
        <v>10982</v>
      </c>
      <c r="V293" t="s">
        <v>130</v>
      </c>
      <c r="W293" t="s">
        <v>1293</v>
      </c>
      <c r="X293" t="s">
        <v>10983</v>
      </c>
      <c r="Y293" t="s">
        <v>418</v>
      </c>
      <c r="Z293" t="s">
        <v>418</v>
      </c>
      <c r="AA293" t="s">
        <v>10984</v>
      </c>
      <c r="AC293">
        <v>45</v>
      </c>
      <c r="AD293" t="s">
        <v>2130</v>
      </c>
      <c r="AE293" t="s">
        <v>2130</v>
      </c>
      <c r="AF293" t="s">
        <v>2210</v>
      </c>
      <c r="AG293" t="s">
        <v>10985</v>
      </c>
      <c r="AH293" t="s">
        <v>10986</v>
      </c>
      <c r="AI293" t="s">
        <v>10987</v>
      </c>
      <c r="AJ293" t="s">
        <v>10988</v>
      </c>
      <c r="AK293">
        <v>45</v>
      </c>
      <c r="AL293" t="s">
        <v>10989</v>
      </c>
      <c r="AM293" t="s">
        <v>10990</v>
      </c>
      <c r="AN293" t="s">
        <v>953</v>
      </c>
      <c r="AO293" t="s">
        <v>32731</v>
      </c>
      <c r="BM293" s="162"/>
    </row>
    <row r="294" spans="1:65" ht="20.149999999999999" customHeight="1">
      <c r="A294" s="179" t="str">
        <f t="shared" si="8"/>
        <v>울산항 하역시설 LED  조명기기 교체를 통한 온실가스 배출 극소규모 감축사업</v>
      </c>
      <c r="B294" s="179" t="str">
        <f t="shared" si="9"/>
        <v>인증유효기간 갱신</v>
      </c>
      <c r="C294">
        <v>755</v>
      </c>
      <c r="D294" t="s">
        <v>13406</v>
      </c>
      <c r="E294" t="s">
        <v>10901</v>
      </c>
      <c r="F294" t="s">
        <v>10902</v>
      </c>
      <c r="G294" t="s">
        <v>13441</v>
      </c>
      <c r="H294" t="s">
        <v>13442</v>
      </c>
      <c r="K294" t="s">
        <v>10904</v>
      </c>
      <c r="L294" t="s">
        <v>10905</v>
      </c>
      <c r="M294" t="s">
        <v>1483</v>
      </c>
      <c r="N294" t="s">
        <v>10906</v>
      </c>
      <c r="O294" t="s">
        <v>10907</v>
      </c>
      <c r="P294" t="s">
        <v>13443</v>
      </c>
      <c r="Q294" t="s">
        <v>209</v>
      </c>
      <c r="R294" t="s">
        <v>2653</v>
      </c>
      <c r="S294" t="s">
        <v>1228</v>
      </c>
      <c r="T294" t="s">
        <v>2126</v>
      </c>
      <c r="U294" t="s">
        <v>13443</v>
      </c>
      <c r="V294" t="s">
        <v>130</v>
      </c>
      <c r="W294" t="s">
        <v>1231</v>
      </c>
      <c r="X294" t="s">
        <v>3953</v>
      </c>
      <c r="Y294" t="s">
        <v>13413</v>
      </c>
      <c r="Z294" t="s">
        <v>418</v>
      </c>
      <c r="AA294" t="s">
        <v>13445</v>
      </c>
      <c r="AC294">
        <v>81</v>
      </c>
      <c r="AD294" t="s">
        <v>2130</v>
      </c>
      <c r="AE294" t="s">
        <v>2130</v>
      </c>
      <c r="AF294" t="s">
        <v>5248</v>
      </c>
      <c r="AG294" t="s">
        <v>10901</v>
      </c>
      <c r="AH294" t="s">
        <v>13446</v>
      </c>
      <c r="AI294" t="s">
        <v>13447</v>
      </c>
      <c r="AJ294" t="s">
        <v>13448</v>
      </c>
      <c r="AK294">
        <v>81</v>
      </c>
      <c r="AL294" t="s">
        <v>10975</v>
      </c>
      <c r="AM294" t="s">
        <v>10976</v>
      </c>
      <c r="AN294" t="s">
        <v>953</v>
      </c>
      <c r="AO294" t="s">
        <v>32732</v>
      </c>
      <c r="BM294" s="162"/>
    </row>
    <row r="295" spans="1:65" ht="20.149999999999999" customHeight="1">
      <c r="A295" s="179" t="str">
        <f t="shared" si="8"/>
        <v>주식회사 대성메탈 외 9개사의 고효율 공기압축기 교체를 통한 온실가스 감축사업</v>
      </c>
      <c r="B295" s="179" t="str">
        <f t="shared" si="9"/>
        <v>승인</v>
      </c>
      <c r="C295">
        <v>754</v>
      </c>
      <c r="D295" t="s">
        <v>31728</v>
      </c>
      <c r="E295" t="s">
        <v>228</v>
      </c>
      <c r="F295" t="s">
        <v>9788</v>
      </c>
      <c r="G295" t="s">
        <v>228</v>
      </c>
      <c r="H295" t="s">
        <v>14076</v>
      </c>
      <c r="K295" t="s">
        <v>9790</v>
      </c>
      <c r="L295" t="s">
        <v>3135</v>
      </c>
      <c r="M295" t="s">
        <v>2703</v>
      </c>
      <c r="N295" t="s">
        <v>9791</v>
      </c>
      <c r="O295" t="s">
        <v>12231</v>
      </c>
      <c r="P295" t="s">
        <v>14077</v>
      </c>
      <c r="Q295" t="s">
        <v>215</v>
      </c>
      <c r="R295" t="s">
        <v>2653</v>
      </c>
      <c r="S295" t="s">
        <v>1228</v>
      </c>
      <c r="T295" t="s">
        <v>2126</v>
      </c>
      <c r="U295" t="s">
        <v>14077</v>
      </c>
      <c r="V295" t="s">
        <v>130</v>
      </c>
      <c r="W295" t="s">
        <v>1293</v>
      </c>
      <c r="X295" t="s">
        <v>6234</v>
      </c>
      <c r="Y295" t="s">
        <v>418</v>
      </c>
      <c r="Z295" t="s">
        <v>13413</v>
      </c>
      <c r="AA295" t="s">
        <v>8869</v>
      </c>
      <c r="AC295">
        <v>220</v>
      </c>
      <c r="AD295" t="s">
        <v>2130</v>
      </c>
      <c r="AE295" t="s">
        <v>2130</v>
      </c>
      <c r="AF295" t="s">
        <v>2210</v>
      </c>
      <c r="AG295" t="s">
        <v>14078</v>
      </c>
      <c r="AH295" t="s">
        <v>14079</v>
      </c>
      <c r="AI295" t="s">
        <v>14080</v>
      </c>
      <c r="AJ295" t="s">
        <v>14081</v>
      </c>
      <c r="AK295">
        <v>220</v>
      </c>
      <c r="AL295" t="s">
        <v>14075</v>
      </c>
      <c r="AM295" t="s">
        <v>10976</v>
      </c>
      <c r="AN295" t="s">
        <v>953</v>
      </c>
      <c r="AO295" t="s">
        <v>32733</v>
      </c>
      <c r="BM295" s="162"/>
    </row>
    <row r="296" spans="1:65" ht="20.149999999999999" customHeight="1">
      <c r="A296" s="179" t="str">
        <f t="shared" si="8"/>
        <v>대양전기공업(주) 외 10개사의 고효율 공기압축기 교체를 통한 온실가스 감축사업</v>
      </c>
      <c r="B296" s="179" t="str">
        <f t="shared" si="9"/>
        <v>승인</v>
      </c>
      <c r="C296">
        <v>753</v>
      </c>
      <c r="D296" t="s">
        <v>31728</v>
      </c>
      <c r="E296" t="s">
        <v>228</v>
      </c>
      <c r="F296" t="s">
        <v>9788</v>
      </c>
      <c r="G296" t="s">
        <v>228</v>
      </c>
      <c r="H296" t="s">
        <v>10058</v>
      </c>
      <c r="K296" t="s">
        <v>9790</v>
      </c>
      <c r="L296" t="s">
        <v>3135</v>
      </c>
      <c r="M296" t="s">
        <v>2703</v>
      </c>
      <c r="N296" t="s">
        <v>9791</v>
      </c>
      <c r="O296" t="s">
        <v>12231</v>
      </c>
      <c r="P296" t="s">
        <v>14070</v>
      </c>
      <c r="Q296" t="s">
        <v>215</v>
      </c>
      <c r="R296" t="s">
        <v>2653</v>
      </c>
      <c r="S296" t="s">
        <v>1228</v>
      </c>
      <c r="T296" t="s">
        <v>2126</v>
      </c>
      <c r="U296" t="s">
        <v>14070</v>
      </c>
      <c r="V296" t="s">
        <v>130</v>
      </c>
      <c r="W296" t="s">
        <v>1293</v>
      </c>
      <c r="X296" t="s">
        <v>5981</v>
      </c>
      <c r="Y296" t="s">
        <v>418</v>
      </c>
      <c r="Z296" t="s">
        <v>13427</v>
      </c>
      <c r="AA296" t="s">
        <v>8869</v>
      </c>
      <c r="AC296">
        <v>358</v>
      </c>
      <c r="AD296" t="s">
        <v>2130</v>
      </c>
      <c r="AE296" t="s">
        <v>2130</v>
      </c>
      <c r="AF296" t="s">
        <v>2210</v>
      </c>
      <c r="AG296" t="s">
        <v>14071</v>
      </c>
      <c r="AH296" t="s">
        <v>14072</v>
      </c>
      <c r="AI296" t="s">
        <v>14073</v>
      </c>
      <c r="AJ296" t="s">
        <v>14074</v>
      </c>
      <c r="AK296">
        <v>358</v>
      </c>
      <c r="AL296" t="s">
        <v>14075</v>
      </c>
      <c r="AM296" t="s">
        <v>10976</v>
      </c>
      <c r="AN296" t="s">
        <v>953</v>
      </c>
      <c r="AO296" t="s">
        <v>32734</v>
      </c>
      <c r="BM296" s="162"/>
    </row>
    <row r="297" spans="1:65" ht="20.149999999999999" customHeight="1">
      <c r="A297" s="179" t="str">
        <f t="shared" si="8"/>
        <v>㈜대원환경산업의 연료전환(B-C유→LPG)을 통한 온실가스 배출 감축사업</v>
      </c>
      <c r="B297" s="179" t="str">
        <f t="shared" si="9"/>
        <v>승인</v>
      </c>
      <c r="C297">
        <v>752</v>
      </c>
      <c r="D297" t="s">
        <v>31695</v>
      </c>
      <c r="E297" t="s">
        <v>10289</v>
      </c>
      <c r="F297" t="s">
        <v>10290</v>
      </c>
      <c r="G297" t="s">
        <v>10289</v>
      </c>
      <c r="H297" t="s">
        <v>10291</v>
      </c>
      <c r="K297" t="s">
        <v>10292</v>
      </c>
      <c r="M297" t="s">
        <v>1736</v>
      </c>
      <c r="N297" t="s">
        <v>10293</v>
      </c>
      <c r="O297" t="s">
        <v>10294</v>
      </c>
      <c r="P297" t="s">
        <v>10295</v>
      </c>
      <c r="Q297" t="s">
        <v>209</v>
      </c>
      <c r="R297" t="s">
        <v>1462</v>
      </c>
      <c r="S297" t="s">
        <v>1228</v>
      </c>
      <c r="T297" t="s">
        <v>2126</v>
      </c>
      <c r="U297" t="s">
        <v>10295</v>
      </c>
      <c r="V297" t="s">
        <v>130</v>
      </c>
      <c r="W297" t="s">
        <v>1293</v>
      </c>
      <c r="X297" t="s">
        <v>5117</v>
      </c>
      <c r="Y297" t="s">
        <v>418</v>
      </c>
      <c r="Z297" t="s">
        <v>418</v>
      </c>
      <c r="AA297" t="s">
        <v>10971</v>
      </c>
      <c r="AC297">
        <v>180</v>
      </c>
      <c r="AD297" t="s">
        <v>2130</v>
      </c>
      <c r="AE297" t="s">
        <v>2130</v>
      </c>
      <c r="AF297" t="s">
        <v>2131</v>
      </c>
      <c r="AG297" t="s">
        <v>10297</v>
      </c>
      <c r="AH297" t="s">
        <v>10977</v>
      </c>
      <c r="AI297" t="s">
        <v>10978</v>
      </c>
      <c r="AJ297" t="s">
        <v>10979</v>
      </c>
      <c r="AK297">
        <v>180</v>
      </c>
      <c r="AL297" t="s">
        <v>10975</v>
      </c>
      <c r="AM297" t="s">
        <v>10976</v>
      </c>
      <c r="AN297" t="s">
        <v>953</v>
      </c>
      <c r="AO297" t="s">
        <v>32735</v>
      </c>
      <c r="BM297" s="162"/>
    </row>
    <row r="298" spans="1:65" ht="20.149999999999999" customHeight="1">
      <c r="A298" s="179" t="str">
        <f t="shared" si="8"/>
        <v>제석아스콘㈜의 연료전환(B-C유→LPG)을 통한 온실가스 배출 감축사업</v>
      </c>
      <c r="B298" s="179" t="str">
        <f t="shared" si="9"/>
        <v>승인</v>
      </c>
      <c r="C298">
        <v>751</v>
      </c>
      <c r="D298" t="s">
        <v>31695</v>
      </c>
      <c r="E298" t="s">
        <v>10302</v>
      </c>
      <c r="F298" t="s">
        <v>10303</v>
      </c>
      <c r="G298" t="s">
        <v>10304</v>
      </c>
      <c r="H298" t="s">
        <v>10305</v>
      </c>
      <c r="K298" t="s">
        <v>10306</v>
      </c>
      <c r="L298" t="s">
        <v>2554</v>
      </c>
      <c r="M298" t="s">
        <v>1446</v>
      </c>
      <c r="N298" t="s">
        <v>10307</v>
      </c>
      <c r="O298" t="s">
        <v>10308</v>
      </c>
      <c r="P298" t="s">
        <v>10970</v>
      </c>
      <c r="Q298" t="s">
        <v>209</v>
      </c>
      <c r="R298" t="s">
        <v>1462</v>
      </c>
      <c r="S298" t="s">
        <v>1228</v>
      </c>
      <c r="T298" t="s">
        <v>2126</v>
      </c>
      <c r="U298" t="s">
        <v>10970</v>
      </c>
      <c r="V298" t="s">
        <v>130</v>
      </c>
      <c r="W298" t="s">
        <v>1293</v>
      </c>
      <c r="X298" t="s">
        <v>6635</v>
      </c>
      <c r="Y298" t="s">
        <v>418</v>
      </c>
      <c r="Z298" t="s">
        <v>418</v>
      </c>
      <c r="AA298" t="s">
        <v>10971</v>
      </c>
      <c r="AC298">
        <v>228</v>
      </c>
      <c r="AD298" t="s">
        <v>2130</v>
      </c>
      <c r="AE298" t="s">
        <v>2130</v>
      </c>
      <c r="AF298" t="s">
        <v>2131</v>
      </c>
      <c r="AG298" t="s">
        <v>10311</v>
      </c>
      <c r="AH298" t="s">
        <v>10972</v>
      </c>
      <c r="AI298" t="s">
        <v>10973</v>
      </c>
      <c r="AJ298" t="s">
        <v>10974</v>
      </c>
      <c r="AK298">
        <v>228</v>
      </c>
      <c r="AL298" t="s">
        <v>10975</v>
      </c>
      <c r="AM298" t="s">
        <v>10976</v>
      </c>
      <c r="AN298" t="s">
        <v>953</v>
      </c>
      <c r="AO298" t="s">
        <v>32736</v>
      </c>
      <c r="BM298" s="162"/>
    </row>
    <row r="299" spans="1:65" ht="20.149999999999999" customHeight="1">
      <c r="A299" s="179" t="str">
        <f t="shared" si="8"/>
        <v>㈜프로스코  고효율 2단 인버터 PM  Motor 공기압축기로 교체 사업</v>
      </c>
      <c r="B299" s="179" t="str">
        <f t="shared" si="9"/>
        <v>보완1차_보완중</v>
      </c>
      <c r="C299">
        <v>750</v>
      </c>
      <c r="D299" t="s">
        <v>31695</v>
      </c>
      <c r="E299" t="s">
        <v>7923</v>
      </c>
      <c r="F299" t="s">
        <v>7924</v>
      </c>
      <c r="G299" t="s">
        <v>10952</v>
      </c>
      <c r="H299" t="s">
        <v>10953</v>
      </c>
      <c r="K299" t="s">
        <v>7927</v>
      </c>
      <c r="L299" t="s">
        <v>7928</v>
      </c>
      <c r="M299" t="s">
        <v>1736</v>
      </c>
      <c r="N299" t="s">
        <v>7929</v>
      </c>
      <c r="O299" t="s">
        <v>7930</v>
      </c>
      <c r="P299" t="s">
        <v>10954</v>
      </c>
      <c r="Q299" t="s">
        <v>209</v>
      </c>
      <c r="R299" t="s">
        <v>2653</v>
      </c>
      <c r="S299" t="s">
        <v>1228</v>
      </c>
      <c r="T299" t="s">
        <v>2126</v>
      </c>
      <c r="U299" t="s">
        <v>10954</v>
      </c>
      <c r="V299" t="s">
        <v>130</v>
      </c>
      <c r="W299" t="s">
        <v>1293</v>
      </c>
      <c r="X299" t="s">
        <v>1097</v>
      </c>
      <c r="Y299" t="s">
        <v>418</v>
      </c>
      <c r="Z299" t="s">
        <v>418</v>
      </c>
      <c r="AA299" t="s">
        <v>10955</v>
      </c>
      <c r="AC299">
        <v>72</v>
      </c>
      <c r="AD299" t="s">
        <v>2130</v>
      </c>
      <c r="AE299" t="s">
        <v>2130</v>
      </c>
      <c r="AF299" t="s">
        <v>2210</v>
      </c>
      <c r="AG299" t="s">
        <v>10956</v>
      </c>
      <c r="AH299" t="s">
        <v>10957</v>
      </c>
      <c r="AI299" t="s">
        <v>10958</v>
      </c>
      <c r="AK299">
        <v>72</v>
      </c>
      <c r="AL299" t="s">
        <v>10959</v>
      </c>
      <c r="AM299" t="s">
        <v>10960</v>
      </c>
      <c r="AN299" t="s">
        <v>953</v>
      </c>
      <c r="AO299" t="s">
        <v>32737</v>
      </c>
      <c r="BM299" s="162"/>
    </row>
    <row r="300" spans="1:65" ht="20.149999999999999" customHeight="1">
      <c r="A300" s="179" t="str">
        <f t="shared" si="8"/>
        <v>양지정공  고효율 2단 인버터 PM  Motor 공기압축기로 교체 사업</v>
      </c>
      <c r="B300" s="179" t="str">
        <f t="shared" si="9"/>
        <v>보완1차_보완중</v>
      </c>
      <c r="C300">
        <v>749</v>
      </c>
      <c r="D300" t="s">
        <v>31695</v>
      </c>
      <c r="E300" t="s">
        <v>7923</v>
      </c>
      <c r="F300" t="s">
        <v>7924</v>
      </c>
      <c r="G300" t="s">
        <v>10943</v>
      </c>
      <c r="H300" t="s">
        <v>10944</v>
      </c>
      <c r="K300" t="s">
        <v>11853</v>
      </c>
      <c r="L300" t="s">
        <v>7928</v>
      </c>
      <c r="M300" t="s">
        <v>2539</v>
      </c>
      <c r="N300" t="s">
        <v>11854</v>
      </c>
      <c r="O300" t="s">
        <v>7930</v>
      </c>
      <c r="P300" t="s">
        <v>10945</v>
      </c>
      <c r="Q300" t="s">
        <v>209</v>
      </c>
      <c r="R300" t="s">
        <v>2653</v>
      </c>
      <c r="S300" t="s">
        <v>1228</v>
      </c>
      <c r="T300" t="s">
        <v>2126</v>
      </c>
      <c r="U300" t="s">
        <v>10945</v>
      </c>
      <c r="V300" t="s">
        <v>130</v>
      </c>
      <c r="W300" t="s">
        <v>1293</v>
      </c>
      <c r="X300" t="s">
        <v>10946</v>
      </c>
      <c r="Y300" t="s">
        <v>418</v>
      </c>
      <c r="Z300" t="s">
        <v>418</v>
      </c>
      <c r="AA300" t="s">
        <v>10947</v>
      </c>
      <c r="AC300">
        <v>12</v>
      </c>
      <c r="AD300" t="s">
        <v>2130</v>
      </c>
      <c r="AE300" t="s">
        <v>2130</v>
      </c>
      <c r="AF300" t="s">
        <v>2210</v>
      </c>
      <c r="AG300" t="s">
        <v>10948</v>
      </c>
      <c r="AH300" t="s">
        <v>10949</v>
      </c>
      <c r="AI300" t="s">
        <v>10950</v>
      </c>
      <c r="AK300">
        <v>12</v>
      </c>
      <c r="AL300" t="s">
        <v>10951</v>
      </c>
      <c r="AM300" t="s">
        <v>10941</v>
      </c>
      <c r="AN300" t="s">
        <v>953</v>
      </c>
      <c r="AO300" t="s">
        <v>32738</v>
      </c>
      <c r="BM300" s="162"/>
    </row>
    <row r="301" spans="1:65" ht="20.149999999999999" customHeight="1">
      <c r="A301" s="179" t="str">
        <f t="shared" si="8"/>
        <v>수텍스(주) 외 3개사의 고효율 공기압축기 교체를 통한 온실가스 감축사업</v>
      </c>
      <c r="B301" s="179" t="str">
        <f t="shared" si="9"/>
        <v>보완1차_보완중</v>
      </c>
      <c r="C301">
        <v>748</v>
      </c>
      <c r="D301" t="s">
        <v>31695</v>
      </c>
      <c r="E301" t="s">
        <v>7114</v>
      </c>
      <c r="F301" t="s">
        <v>7115</v>
      </c>
      <c r="G301" t="s">
        <v>7114</v>
      </c>
      <c r="H301" t="s">
        <v>10700</v>
      </c>
      <c r="K301" t="s">
        <v>10574</v>
      </c>
      <c r="L301" t="s">
        <v>12738</v>
      </c>
      <c r="M301" t="s">
        <v>1863</v>
      </c>
      <c r="N301" t="s">
        <v>12739</v>
      </c>
      <c r="O301" t="s">
        <v>12740</v>
      </c>
      <c r="P301" t="s">
        <v>10927</v>
      </c>
      <c r="Q301" t="s">
        <v>215</v>
      </c>
      <c r="R301" t="s">
        <v>2653</v>
      </c>
      <c r="S301" t="s">
        <v>1228</v>
      </c>
      <c r="T301" t="s">
        <v>2126</v>
      </c>
      <c r="U301" t="s">
        <v>10927</v>
      </c>
      <c r="V301" t="s">
        <v>130</v>
      </c>
      <c r="W301" t="s">
        <v>1293</v>
      </c>
      <c r="X301" t="s">
        <v>10928</v>
      </c>
      <c r="Y301" t="s">
        <v>418</v>
      </c>
      <c r="Z301" t="s">
        <v>418</v>
      </c>
      <c r="AA301" t="s">
        <v>10461</v>
      </c>
      <c r="AC301">
        <v>262</v>
      </c>
      <c r="AD301" t="s">
        <v>2130</v>
      </c>
      <c r="AE301" t="s">
        <v>2130</v>
      </c>
      <c r="AF301" t="s">
        <v>2210</v>
      </c>
      <c r="AG301" t="s">
        <v>10703</v>
      </c>
      <c r="AH301" t="s">
        <v>10929</v>
      </c>
      <c r="AI301" t="s">
        <v>10930</v>
      </c>
      <c r="AK301">
        <v>262</v>
      </c>
      <c r="AL301" t="s">
        <v>10931</v>
      </c>
      <c r="AM301" t="s">
        <v>10932</v>
      </c>
      <c r="AN301" t="s">
        <v>953</v>
      </c>
      <c r="AO301" t="s">
        <v>32739</v>
      </c>
      <c r="BM301" s="162"/>
    </row>
    <row r="302" spans="1:65" ht="20.149999999999999" customHeight="1">
      <c r="A302" s="179" t="str">
        <f t="shared" si="8"/>
        <v>성광아스콘㈜  고효율 2단 인버터 PM  Motor 공기압축기로 교체 사업</v>
      </c>
      <c r="B302" s="179" t="str">
        <f t="shared" si="9"/>
        <v>보완1차_보완중</v>
      </c>
      <c r="C302">
        <v>747</v>
      </c>
      <c r="D302" t="s">
        <v>31695</v>
      </c>
      <c r="E302" t="s">
        <v>7923</v>
      </c>
      <c r="F302" t="s">
        <v>7924</v>
      </c>
      <c r="G302" t="s">
        <v>10838</v>
      </c>
      <c r="H302" t="s">
        <v>10839</v>
      </c>
      <c r="K302" t="s">
        <v>11853</v>
      </c>
      <c r="L302" t="s">
        <v>7928</v>
      </c>
      <c r="M302" t="s">
        <v>2539</v>
      </c>
      <c r="N302" t="s">
        <v>11854</v>
      </c>
      <c r="O302" t="s">
        <v>7930</v>
      </c>
      <c r="P302" t="s">
        <v>10840</v>
      </c>
      <c r="Q302" t="s">
        <v>209</v>
      </c>
      <c r="R302" t="s">
        <v>2653</v>
      </c>
      <c r="S302" t="s">
        <v>1228</v>
      </c>
      <c r="T302" t="s">
        <v>2126</v>
      </c>
      <c r="U302" t="s">
        <v>10840</v>
      </c>
      <c r="V302" t="s">
        <v>130</v>
      </c>
      <c r="W302" t="s">
        <v>1293</v>
      </c>
      <c r="X302" t="s">
        <v>9354</v>
      </c>
      <c r="Y302" t="s">
        <v>418</v>
      </c>
      <c r="Z302" t="s">
        <v>418</v>
      </c>
      <c r="AA302" t="s">
        <v>10841</v>
      </c>
      <c r="AC302">
        <v>3</v>
      </c>
      <c r="AD302" t="s">
        <v>2130</v>
      </c>
      <c r="AE302" t="s">
        <v>2130</v>
      </c>
      <c r="AF302" t="s">
        <v>2210</v>
      </c>
      <c r="AG302" t="s">
        <v>7923</v>
      </c>
      <c r="AH302" t="s">
        <v>10842</v>
      </c>
      <c r="AI302" t="s">
        <v>10843</v>
      </c>
      <c r="AK302">
        <v>3</v>
      </c>
      <c r="AL302" t="s">
        <v>10844</v>
      </c>
      <c r="AM302" t="s">
        <v>10845</v>
      </c>
      <c r="AN302" t="s">
        <v>953</v>
      </c>
      <c r="AO302" t="s">
        <v>32740</v>
      </c>
      <c r="BM302" s="162"/>
    </row>
    <row r="303" spans="1:65" ht="20.149999999999999" customHeight="1">
      <c r="A303" s="179" t="str">
        <f t="shared" si="8"/>
        <v>㈜하영  고효율 2단 인버터 PM  Motor 공기압축기로 교체 사업</v>
      </c>
      <c r="B303" s="179" t="str">
        <f t="shared" si="9"/>
        <v>보완1차_보완중</v>
      </c>
      <c r="C303">
        <v>746</v>
      </c>
      <c r="D303" t="s">
        <v>31695</v>
      </c>
      <c r="E303" t="s">
        <v>7923</v>
      </c>
      <c r="F303" t="s">
        <v>7924</v>
      </c>
      <c r="G303" t="s">
        <v>10829</v>
      </c>
      <c r="H303" t="s">
        <v>10830</v>
      </c>
      <c r="K303" t="s">
        <v>7927</v>
      </c>
      <c r="L303" t="s">
        <v>7928</v>
      </c>
      <c r="M303" t="s">
        <v>1736</v>
      </c>
      <c r="N303" t="s">
        <v>7929</v>
      </c>
      <c r="O303" t="s">
        <v>7930</v>
      </c>
      <c r="P303" t="s">
        <v>10831</v>
      </c>
      <c r="Q303" t="s">
        <v>209</v>
      </c>
      <c r="R303" t="s">
        <v>2653</v>
      </c>
      <c r="S303" t="s">
        <v>1228</v>
      </c>
      <c r="T303" t="s">
        <v>2126</v>
      </c>
      <c r="U303" t="s">
        <v>10831</v>
      </c>
      <c r="V303" t="s">
        <v>130</v>
      </c>
      <c r="W303" t="s">
        <v>1293</v>
      </c>
      <c r="X303" t="s">
        <v>10832</v>
      </c>
      <c r="Y303" t="s">
        <v>418</v>
      </c>
      <c r="Z303" t="s">
        <v>418</v>
      </c>
      <c r="AA303" t="s">
        <v>10833</v>
      </c>
      <c r="AC303">
        <v>21</v>
      </c>
      <c r="AD303" t="s">
        <v>2130</v>
      </c>
      <c r="AE303" t="s">
        <v>2130</v>
      </c>
      <c r="AF303" t="s">
        <v>2210</v>
      </c>
      <c r="AG303" t="s">
        <v>10834</v>
      </c>
      <c r="AH303" t="s">
        <v>10835</v>
      </c>
      <c r="AI303" t="s">
        <v>10836</v>
      </c>
      <c r="AK303">
        <v>21</v>
      </c>
      <c r="AL303" t="s">
        <v>10837</v>
      </c>
      <c r="AM303" t="s">
        <v>10810</v>
      </c>
      <c r="AN303" t="s">
        <v>953</v>
      </c>
      <c r="AO303" t="s">
        <v>32741</v>
      </c>
      <c r="BM303" s="162"/>
    </row>
    <row r="304" spans="1:65" ht="20.149999999999999" customHeight="1">
      <c r="A304" s="179" t="str">
        <f t="shared" si="8"/>
        <v>(주)세명기업 자인2공장 고효율 공기압축기 교체를 통한 온실가스 감축사업</v>
      </c>
      <c r="B304" s="179" t="str">
        <f t="shared" si="9"/>
        <v>승인</v>
      </c>
      <c r="C304">
        <v>745</v>
      </c>
      <c r="D304" t="s">
        <v>31695</v>
      </c>
      <c r="E304" t="s">
        <v>7024</v>
      </c>
      <c r="F304" t="s">
        <v>7025</v>
      </c>
      <c r="G304" t="s">
        <v>10823</v>
      </c>
      <c r="H304" t="s">
        <v>10824</v>
      </c>
      <c r="K304" t="s">
        <v>7027</v>
      </c>
      <c r="L304" t="s">
        <v>2689</v>
      </c>
      <c r="M304" t="s">
        <v>1736</v>
      </c>
      <c r="N304" t="s">
        <v>7028</v>
      </c>
      <c r="O304" t="s">
        <v>7029</v>
      </c>
      <c r="P304" t="s">
        <v>10825</v>
      </c>
      <c r="Q304" t="s">
        <v>209</v>
      </c>
      <c r="R304" t="s">
        <v>2653</v>
      </c>
      <c r="S304" t="s">
        <v>1228</v>
      </c>
      <c r="T304" t="s">
        <v>2126</v>
      </c>
      <c r="U304" t="s">
        <v>10825</v>
      </c>
      <c r="V304" t="s">
        <v>130</v>
      </c>
      <c r="W304" t="s">
        <v>1293</v>
      </c>
      <c r="X304" t="s">
        <v>4140</v>
      </c>
      <c r="Y304" t="s">
        <v>418</v>
      </c>
      <c r="Z304" t="s">
        <v>418</v>
      </c>
      <c r="AA304" t="s">
        <v>9841</v>
      </c>
      <c r="AC304">
        <v>51</v>
      </c>
      <c r="AD304" t="s">
        <v>2130</v>
      </c>
      <c r="AE304" t="s">
        <v>2130</v>
      </c>
      <c r="AF304" t="s">
        <v>2210</v>
      </c>
      <c r="AG304" t="s">
        <v>10812</v>
      </c>
      <c r="AH304" t="s">
        <v>10826</v>
      </c>
      <c r="AI304" t="s">
        <v>10827</v>
      </c>
      <c r="AJ304" t="s">
        <v>10828</v>
      </c>
      <c r="AK304">
        <v>51</v>
      </c>
      <c r="AL304" t="s">
        <v>10809</v>
      </c>
      <c r="AM304" t="s">
        <v>10810</v>
      </c>
      <c r="AN304" t="s">
        <v>953</v>
      </c>
      <c r="AO304" t="s">
        <v>32742</v>
      </c>
      <c r="BM304" s="162"/>
    </row>
    <row r="305" spans="1:65" ht="20.149999999999999" customHeight="1">
      <c r="A305" s="179" t="str">
        <f t="shared" si="8"/>
        <v>(주)세명기업 진량3공장 고효율 공기압축기 교체를 통한 온실가스 감축사업</v>
      </c>
      <c r="B305" s="179" t="str">
        <f t="shared" si="9"/>
        <v>승인</v>
      </c>
      <c r="C305">
        <v>744</v>
      </c>
      <c r="D305" t="s">
        <v>31695</v>
      </c>
      <c r="E305" t="s">
        <v>7024</v>
      </c>
      <c r="F305" t="s">
        <v>7025</v>
      </c>
      <c r="G305" t="s">
        <v>10816</v>
      </c>
      <c r="H305" t="s">
        <v>10817</v>
      </c>
      <c r="K305" t="s">
        <v>7027</v>
      </c>
      <c r="L305" t="s">
        <v>2689</v>
      </c>
      <c r="M305" t="s">
        <v>1736</v>
      </c>
      <c r="N305" t="s">
        <v>7028</v>
      </c>
      <c r="O305" t="s">
        <v>7029</v>
      </c>
      <c r="P305" t="s">
        <v>10818</v>
      </c>
      <c r="Q305" t="s">
        <v>209</v>
      </c>
      <c r="R305" t="s">
        <v>2653</v>
      </c>
      <c r="S305" t="s">
        <v>1228</v>
      </c>
      <c r="T305" t="s">
        <v>2126</v>
      </c>
      <c r="U305" t="s">
        <v>10818</v>
      </c>
      <c r="V305" t="s">
        <v>130</v>
      </c>
      <c r="W305" t="s">
        <v>1293</v>
      </c>
      <c r="X305" t="s">
        <v>4140</v>
      </c>
      <c r="Y305" t="s">
        <v>418</v>
      </c>
      <c r="Z305" t="s">
        <v>418</v>
      </c>
      <c r="AA305" t="s">
        <v>10819</v>
      </c>
      <c r="AC305">
        <v>24</v>
      </c>
      <c r="AD305" t="s">
        <v>2130</v>
      </c>
      <c r="AE305" t="s">
        <v>2130</v>
      </c>
      <c r="AF305" t="s">
        <v>2210</v>
      </c>
      <c r="AG305" t="s">
        <v>10812</v>
      </c>
      <c r="AH305" t="s">
        <v>10820</v>
      </c>
      <c r="AI305" t="s">
        <v>10821</v>
      </c>
      <c r="AJ305" t="s">
        <v>10822</v>
      </c>
      <c r="AK305">
        <v>24</v>
      </c>
      <c r="AL305" t="s">
        <v>10809</v>
      </c>
      <c r="AM305" t="s">
        <v>10810</v>
      </c>
      <c r="AN305" t="s">
        <v>953</v>
      </c>
      <c r="AO305" t="s">
        <v>32743</v>
      </c>
      <c r="BM305" s="162"/>
    </row>
    <row r="306" spans="1:65" ht="20.149999999999999" customHeight="1">
      <c r="A306" s="179" t="str">
        <f t="shared" si="8"/>
        <v>(주)세명기업 고효율 인버터형 공기압축기 교체를 통한 온실가스 감축사업</v>
      </c>
      <c r="B306" s="179" t="str">
        <f t="shared" si="9"/>
        <v>승인</v>
      </c>
      <c r="C306">
        <v>743</v>
      </c>
      <c r="D306" t="s">
        <v>31695</v>
      </c>
      <c r="E306" t="s">
        <v>7024</v>
      </c>
      <c r="F306" t="s">
        <v>7025</v>
      </c>
      <c r="G306" t="s">
        <v>7024</v>
      </c>
      <c r="H306" t="s">
        <v>7026</v>
      </c>
      <c r="K306" t="s">
        <v>7027</v>
      </c>
      <c r="L306" t="s">
        <v>2689</v>
      </c>
      <c r="M306" t="s">
        <v>1736</v>
      </c>
      <c r="N306" t="s">
        <v>7028</v>
      </c>
      <c r="O306" t="s">
        <v>7029</v>
      </c>
      <c r="P306" t="s">
        <v>10811</v>
      </c>
      <c r="Q306" t="s">
        <v>209</v>
      </c>
      <c r="R306" t="s">
        <v>2653</v>
      </c>
      <c r="S306" t="s">
        <v>1228</v>
      </c>
      <c r="T306" t="s">
        <v>2126</v>
      </c>
      <c r="U306" t="s">
        <v>10811</v>
      </c>
      <c r="V306" t="s">
        <v>130</v>
      </c>
      <c r="W306" t="s">
        <v>1293</v>
      </c>
      <c r="X306" t="s">
        <v>1015</v>
      </c>
      <c r="Y306" t="s">
        <v>418</v>
      </c>
      <c r="Z306" t="s">
        <v>418</v>
      </c>
      <c r="AA306" t="s">
        <v>6889</v>
      </c>
      <c r="AC306">
        <v>19</v>
      </c>
      <c r="AD306" t="s">
        <v>2130</v>
      </c>
      <c r="AE306" t="s">
        <v>2130</v>
      </c>
      <c r="AF306" t="s">
        <v>2210</v>
      </c>
      <c r="AG306" t="s">
        <v>10812</v>
      </c>
      <c r="AH306" t="s">
        <v>10813</v>
      </c>
      <c r="AI306" t="s">
        <v>10814</v>
      </c>
      <c r="AJ306" t="s">
        <v>10815</v>
      </c>
      <c r="AK306">
        <v>19</v>
      </c>
      <c r="AL306" t="s">
        <v>10809</v>
      </c>
      <c r="AM306" t="s">
        <v>10810</v>
      </c>
      <c r="AN306" t="s">
        <v>953</v>
      </c>
      <c r="AO306" t="s">
        <v>32744</v>
      </c>
      <c r="BM306" s="162"/>
    </row>
    <row r="307" spans="1:65" ht="20.149999999999999" customHeight="1">
      <c r="A307" s="179" t="str">
        <f t="shared" si="8"/>
        <v>(주)씨.피코리아 고효율 공기압축기 교체를 통한 온실가스 감축사업</v>
      </c>
      <c r="B307" s="179" t="str">
        <f t="shared" si="9"/>
        <v>승인</v>
      </c>
      <c r="C307">
        <v>742</v>
      </c>
      <c r="D307" t="s">
        <v>31695</v>
      </c>
      <c r="E307" t="s">
        <v>10794</v>
      </c>
      <c r="F307" t="s">
        <v>10795</v>
      </c>
      <c r="G307" t="s">
        <v>10796</v>
      </c>
      <c r="H307" t="s">
        <v>10797</v>
      </c>
      <c r="K307" t="s">
        <v>10798</v>
      </c>
      <c r="N307" t="s">
        <v>1812</v>
      </c>
      <c r="P307" t="s">
        <v>10802</v>
      </c>
      <c r="Q307" t="s">
        <v>209</v>
      </c>
      <c r="R307" t="s">
        <v>2653</v>
      </c>
      <c r="S307" t="s">
        <v>1228</v>
      </c>
      <c r="T307" t="s">
        <v>2126</v>
      </c>
      <c r="U307" t="s">
        <v>10803</v>
      </c>
      <c r="V307" t="s">
        <v>130</v>
      </c>
      <c r="W307" t="s">
        <v>1293</v>
      </c>
      <c r="X307" t="s">
        <v>10804</v>
      </c>
      <c r="Y307" t="s">
        <v>418</v>
      </c>
      <c r="Z307" t="s">
        <v>418</v>
      </c>
      <c r="AA307" t="s">
        <v>7391</v>
      </c>
      <c r="AC307">
        <v>18</v>
      </c>
      <c r="AD307" t="s">
        <v>2130</v>
      </c>
      <c r="AE307" t="s">
        <v>2130</v>
      </c>
      <c r="AF307" t="s">
        <v>2210</v>
      </c>
      <c r="AG307" t="s">
        <v>10805</v>
      </c>
      <c r="AH307" t="s">
        <v>10806</v>
      </c>
      <c r="AI307" t="s">
        <v>10807</v>
      </c>
      <c r="AJ307" t="s">
        <v>10808</v>
      </c>
      <c r="AK307">
        <v>18</v>
      </c>
      <c r="AL307" t="s">
        <v>10809</v>
      </c>
      <c r="AM307" t="s">
        <v>10810</v>
      </c>
      <c r="AN307" t="s">
        <v>953</v>
      </c>
      <c r="AO307" t="s">
        <v>32745</v>
      </c>
      <c r="BM307" s="162"/>
    </row>
    <row r="308" spans="1:65" ht="20.149999999999999" customHeight="1">
      <c r="A308" s="179" t="str">
        <f t="shared" si="8"/>
        <v>(주)동양 고효율 공기압축기 교체를 통한 온실가스 감축사업</v>
      </c>
      <c r="B308" s="179" t="str">
        <f t="shared" si="9"/>
        <v>승인</v>
      </c>
      <c r="C308">
        <v>741</v>
      </c>
      <c r="D308" t="s">
        <v>31695</v>
      </c>
      <c r="E308" t="s">
        <v>10782</v>
      </c>
      <c r="F308" t="s">
        <v>10783</v>
      </c>
      <c r="G308" t="s">
        <v>10782</v>
      </c>
      <c r="H308" t="s">
        <v>10784</v>
      </c>
      <c r="K308" t="s">
        <v>10785</v>
      </c>
      <c r="L308" t="s">
        <v>10786</v>
      </c>
      <c r="M308" t="s">
        <v>1736</v>
      </c>
      <c r="N308" t="s">
        <v>10787</v>
      </c>
      <c r="O308" t="s">
        <v>10788</v>
      </c>
      <c r="P308" t="s">
        <v>10789</v>
      </c>
      <c r="Q308" t="s">
        <v>209</v>
      </c>
      <c r="R308" t="s">
        <v>2653</v>
      </c>
      <c r="S308" t="s">
        <v>1228</v>
      </c>
      <c r="T308" t="s">
        <v>2126</v>
      </c>
      <c r="U308" t="s">
        <v>10789</v>
      </c>
      <c r="V308" t="s">
        <v>130</v>
      </c>
      <c r="W308" t="s">
        <v>1293</v>
      </c>
      <c r="X308" t="s">
        <v>979</v>
      </c>
      <c r="Y308" t="s">
        <v>418</v>
      </c>
      <c r="Z308" t="s">
        <v>418</v>
      </c>
      <c r="AA308" t="s">
        <v>10775</v>
      </c>
      <c r="AC308">
        <v>89</v>
      </c>
      <c r="AD308" t="s">
        <v>2130</v>
      </c>
      <c r="AE308" t="s">
        <v>2130</v>
      </c>
      <c r="AF308" t="s">
        <v>2210</v>
      </c>
      <c r="AG308" t="s">
        <v>10790</v>
      </c>
      <c r="AH308" t="s">
        <v>10791</v>
      </c>
      <c r="AI308" t="s">
        <v>10792</v>
      </c>
      <c r="AJ308" t="s">
        <v>10793</v>
      </c>
      <c r="AK308">
        <v>89</v>
      </c>
      <c r="AL308" t="s">
        <v>10780</v>
      </c>
      <c r="AM308" t="s">
        <v>10781</v>
      </c>
      <c r="AN308" t="s">
        <v>953</v>
      </c>
      <c r="AO308" t="s">
        <v>32746</v>
      </c>
      <c r="BM308" s="162"/>
    </row>
    <row r="309" spans="1:65" ht="20.149999999999999" customHeight="1">
      <c r="A309" s="179" t="str">
        <f t="shared" si="8"/>
        <v>(주)미래 고효율 공기압축기 교체를 통한 온실가스 감축사업</v>
      </c>
      <c r="B309" s="179" t="str">
        <f t="shared" si="9"/>
        <v>승인</v>
      </c>
      <c r="C309">
        <v>740</v>
      </c>
      <c r="D309" t="s">
        <v>31695</v>
      </c>
      <c r="E309" t="s">
        <v>10767</v>
      </c>
      <c r="F309" t="s">
        <v>10768</v>
      </c>
      <c r="G309" t="s">
        <v>10767</v>
      </c>
      <c r="H309" t="s">
        <v>10769</v>
      </c>
      <c r="K309" t="s">
        <v>10770</v>
      </c>
      <c r="L309" t="s">
        <v>2426</v>
      </c>
      <c r="M309" t="s">
        <v>1736</v>
      </c>
      <c r="N309" t="s">
        <v>10771</v>
      </c>
      <c r="O309" t="s">
        <v>10772</v>
      </c>
      <c r="P309" t="s">
        <v>10773</v>
      </c>
      <c r="Q309" t="s">
        <v>209</v>
      </c>
      <c r="R309" t="s">
        <v>2653</v>
      </c>
      <c r="S309" t="s">
        <v>1228</v>
      </c>
      <c r="T309" t="s">
        <v>2126</v>
      </c>
      <c r="U309" t="s">
        <v>10773</v>
      </c>
      <c r="V309" t="s">
        <v>130</v>
      </c>
      <c r="W309" t="s">
        <v>1293</v>
      </c>
      <c r="X309" t="s">
        <v>10774</v>
      </c>
      <c r="Y309" t="s">
        <v>418</v>
      </c>
      <c r="Z309" t="s">
        <v>418</v>
      </c>
      <c r="AA309" t="s">
        <v>10775</v>
      </c>
      <c r="AC309">
        <v>92</v>
      </c>
      <c r="AD309" t="s">
        <v>2130</v>
      </c>
      <c r="AE309" t="s">
        <v>2130</v>
      </c>
      <c r="AF309" t="s">
        <v>2210</v>
      </c>
      <c r="AG309" t="s">
        <v>10776</v>
      </c>
      <c r="AH309" t="s">
        <v>10777</v>
      </c>
      <c r="AI309" t="s">
        <v>10778</v>
      </c>
      <c r="AJ309" t="s">
        <v>10779</v>
      </c>
      <c r="AK309">
        <v>92</v>
      </c>
      <c r="AL309" t="s">
        <v>10780</v>
      </c>
      <c r="AM309" t="s">
        <v>10781</v>
      </c>
      <c r="AN309" t="s">
        <v>953</v>
      </c>
      <c r="AO309" t="s">
        <v>32747</v>
      </c>
      <c r="BM309" s="162"/>
    </row>
    <row r="310" spans="1:65" ht="20.149999999999999" customHeight="1">
      <c r="A310" s="179" t="str">
        <f t="shared" si="8"/>
        <v>SK에너지&amp;인우아스콘의 국내 중온 아스팔트 생산을 통한 연료 및 온실가스 감축사업</v>
      </c>
      <c r="B310" s="179" t="str">
        <f t="shared" si="9"/>
        <v>승인</v>
      </c>
      <c r="C310">
        <v>739</v>
      </c>
      <c r="D310" t="s">
        <v>31695</v>
      </c>
      <c r="E310" t="s">
        <v>9261</v>
      </c>
      <c r="F310" t="s">
        <v>9262</v>
      </c>
      <c r="G310" t="s">
        <v>10757</v>
      </c>
      <c r="H310" t="s">
        <v>10758</v>
      </c>
      <c r="K310" t="s">
        <v>9264</v>
      </c>
      <c r="L310" t="s">
        <v>2989</v>
      </c>
      <c r="M310" t="s">
        <v>2191</v>
      </c>
      <c r="N310" t="s">
        <v>9265</v>
      </c>
      <c r="O310" t="s">
        <v>9266</v>
      </c>
      <c r="P310" t="s">
        <v>10759</v>
      </c>
      <c r="Q310" t="s">
        <v>209</v>
      </c>
      <c r="R310" t="s">
        <v>2653</v>
      </c>
      <c r="S310" t="s">
        <v>1228</v>
      </c>
      <c r="T310" t="s">
        <v>2126</v>
      </c>
      <c r="U310" t="s">
        <v>10759</v>
      </c>
      <c r="V310" t="s">
        <v>130</v>
      </c>
      <c r="W310" t="s">
        <v>1293</v>
      </c>
      <c r="X310" t="s">
        <v>10760</v>
      </c>
      <c r="Y310" t="s">
        <v>418</v>
      </c>
      <c r="Z310" t="s">
        <v>418</v>
      </c>
      <c r="AA310" t="s">
        <v>10761</v>
      </c>
      <c r="AC310">
        <v>0</v>
      </c>
      <c r="AD310" t="s">
        <v>9270</v>
      </c>
      <c r="AE310" t="s">
        <v>9270</v>
      </c>
      <c r="AF310" t="s">
        <v>9271</v>
      </c>
      <c r="AG310" t="s">
        <v>9261</v>
      </c>
      <c r="AH310" t="s">
        <v>10762</v>
      </c>
      <c r="AI310" t="s">
        <v>10763</v>
      </c>
      <c r="AJ310" t="s">
        <v>10764</v>
      </c>
      <c r="AK310">
        <v>0</v>
      </c>
      <c r="AL310" t="s">
        <v>10765</v>
      </c>
      <c r="AM310" t="s">
        <v>10766</v>
      </c>
      <c r="AN310" t="s">
        <v>953</v>
      </c>
      <c r="AO310" t="s">
        <v>32748</v>
      </c>
      <c r="BM310" s="162"/>
    </row>
    <row r="311" spans="1:65" ht="20.149999999999999" customHeight="1">
      <c r="A311" s="179" t="str">
        <f t="shared" si="8"/>
        <v>디에이치테크 외 5개사의 고효율 공기압축기 교체를 통한 온실가스 감축사업</v>
      </c>
      <c r="B311" s="179" t="str">
        <f t="shared" si="9"/>
        <v>반려</v>
      </c>
      <c r="C311">
        <v>738</v>
      </c>
      <c r="D311" t="s">
        <v>31695</v>
      </c>
      <c r="E311" t="s">
        <v>228</v>
      </c>
      <c r="F311" t="s">
        <v>9788</v>
      </c>
      <c r="G311" t="s">
        <v>228</v>
      </c>
      <c r="H311" t="s">
        <v>10751</v>
      </c>
      <c r="K311" t="s">
        <v>9790</v>
      </c>
      <c r="L311" t="s">
        <v>3135</v>
      </c>
      <c r="M311" t="s">
        <v>2703</v>
      </c>
      <c r="N311" t="s">
        <v>9791</v>
      </c>
      <c r="O311" t="s">
        <v>12231</v>
      </c>
      <c r="P311" t="s">
        <v>10752</v>
      </c>
      <c r="Q311" t="s">
        <v>215</v>
      </c>
      <c r="R311" t="s">
        <v>2653</v>
      </c>
      <c r="S311" t="s">
        <v>1228</v>
      </c>
      <c r="T311" t="s">
        <v>2126</v>
      </c>
      <c r="U311" t="s">
        <v>10752</v>
      </c>
      <c r="V311" t="s">
        <v>130</v>
      </c>
      <c r="W311" t="s">
        <v>1293</v>
      </c>
      <c r="X311" t="s">
        <v>5697</v>
      </c>
      <c r="Y311" t="s">
        <v>418</v>
      </c>
      <c r="Z311" t="s">
        <v>418</v>
      </c>
      <c r="AA311" t="s">
        <v>10753</v>
      </c>
      <c r="AC311">
        <v>458</v>
      </c>
      <c r="AD311" t="s">
        <v>2130</v>
      </c>
      <c r="AE311" t="s">
        <v>2130</v>
      </c>
      <c r="AF311" t="s">
        <v>2210</v>
      </c>
      <c r="AG311" t="s">
        <v>10754</v>
      </c>
      <c r="AH311" t="s">
        <v>10755</v>
      </c>
      <c r="AI311" t="s">
        <v>10756</v>
      </c>
      <c r="AK311">
        <v>458</v>
      </c>
      <c r="AL311" t="s">
        <v>10714</v>
      </c>
      <c r="AM311" t="s">
        <v>10715</v>
      </c>
      <c r="AN311" t="s">
        <v>953</v>
      </c>
      <c r="AO311" t="s">
        <v>32749</v>
      </c>
      <c r="BM311" s="162"/>
    </row>
    <row r="312" spans="1:65" ht="20.149999999999999" customHeight="1">
      <c r="A312" s="179" t="str">
        <f t="shared" si="8"/>
        <v>(환웅기전 외 5개사) 고효율 공기압축기 교체를 통한 온실가스 감축사업</v>
      </c>
      <c r="B312" s="179" t="str">
        <f t="shared" si="9"/>
        <v>반려</v>
      </c>
      <c r="C312">
        <v>737</v>
      </c>
      <c r="D312" t="s">
        <v>31695</v>
      </c>
      <c r="E312" t="s">
        <v>228</v>
      </c>
      <c r="F312" t="s">
        <v>9788</v>
      </c>
      <c r="G312" t="s">
        <v>228</v>
      </c>
      <c r="H312" t="s">
        <v>10058</v>
      </c>
      <c r="K312" t="s">
        <v>9790</v>
      </c>
      <c r="L312" t="s">
        <v>3135</v>
      </c>
      <c r="M312" t="s">
        <v>2703</v>
      </c>
      <c r="N312" t="s">
        <v>9791</v>
      </c>
      <c r="O312" t="s">
        <v>12231</v>
      </c>
      <c r="P312" t="s">
        <v>10748</v>
      </c>
      <c r="Q312" t="s">
        <v>215</v>
      </c>
      <c r="R312" t="s">
        <v>2653</v>
      </c>
      <c r="S312" t="s">
        <v>1228</v>
      </c>
      <c r="T312" t="s">
        <v>2126</v>
      </c>
      <c r="U312" t="s">
        <v>10748</v>
      </c>
      <c r="V312" t="s">
        <v>130</v>
      </c>
      <c r="W312" t="s">
        <v>1293</v>
      </c>
      <c r="X312" t="s">
        <v>10731</v>
      </c>
      <c r="Y312" t="s">
        <v>418</v>
      </c>
      <c r="Z312" t="s">
        <v>418</v>
      </c>
      <c r="AA312" t="s">
        <v>10727</v>
      </c>
      <c r="AC312">
        <v>250</v>
      </c>
      <c r="AD312" t="s">
        <v>2130</v>
      </c>
      <c r="AE312" t="s">
        <v>2130</v>
      </c>
      <c r="AF312" t="s">
        <v>2210</v>
      </c>
      <c r="AG312" t="s">
        <v>10749</v>
      </c>
      <c r="AH312" t="s">
        <v>10750</v>
      </c>
      <c r="AI312" t="s">
        <v>10713</v>
      </c>
      <c r="AK312">
        <v>250</v>
      </c>
      <c r="AL312" t="s">
        <v>10714</v>
      </c>
      <c r="AM312" t="s">
        <v>10715</v>
      </c>
      <c r="AN312" t="s">
        <v>953</v>
      </c>
      <c r="AO312" t="s">
        <v>32750</v>
      </c>
      <c r="BM312" s="162"/>
    </row>
    <row r="313" spans="1:65" ht="20.149999999999999" customHeight="1">
      <c r="A313" s="179" t="str">
        <f t="shared" si="8"/>
        <v>(태성테크윈 외 3개사) 고효율 공기압축기 교체를 통한 온실가스 감축사업</v>
      </c>
      <c r="B313" s="179" t="str">
        <f t="shared" si="9"/>
        <v>반려</v>
      </c>
      <c r="C313">
        <v>736</v>
      </c>
      <c r="D313" t="s">
        <v>31695</v>
      </c>
      <c r="E313" t="s">
        <v>228</v>
      </c>
      <c r="F313" t="s">
        <v>9788</v>
      </c>
      <c r="G313" t="s">
        <v>228</v>
      </c>
      <c r="H313" t="s">
        <v>10058</v>
      </c>
      <c r="K313" t="s">
        <v>9790</v>
      </c>
      <c r="L313" t="s">
        <v>3135</v>
      </c>
      <c r="M313" t="s">
        <v>2703</v>
      </c>
      <c r="N313" t="s">
        <v>9791</v>
      </c>
      <c r="O313" t="s">
        <v>12231</v>
      </c>
      <c r="P313" t="s">
        <v>10743</v>
      </c>
      <c r="Q313" t="s">
        <v>215</v>
      </c>
      <c r="R313" t="s">
        <v>2653</v>
      </c>
      <c r="S313" t="s">
        <v>1228</v>
      </c>
      <c r="T313" t="s">
        <v>2126</v>
      </c>
      <c r="U313" t="s">
        <v>10743</v>
      </c>
      <c r="V313" t="s">
        <v>130</v>
      </c>
      <c r="W313" t="s">
        <v>1293</v>
      </c>
      <c r="X313" t="s">
        <v>10744</v>
      </c>
      <c r="Y313" t="s">
        <v>418</v>
      </c>
      <c r="Z313" t="s">
        <v>418</v>
      </c>
      <c r="AA313" t="s">
        <v>10745</v>
      </c>
      <c r="AC313">
        <v>267</v>
      </c>
      <c r="AD313" t="s">
        <v>2130</v>
      </c>
      <c r="AE313" t="s">
        <v>2130</v>
      </c>
      <c r="AF313" t="s">
        <v>2210</v>
      </c>
      <c r="AG313" t="s">
        <v>10746</v>
      </c>
      <c r="AH313" t="s">
        <v>10747</v>
      </c>
      <c r="AI313" t="s">
        <v>10713</v>
      </c>
      <c r="AK313">
        <v>267</v>
      </c>
      <c r="AL313" t="s">
        <v>10714</v>
      </c>
      <c r="AM313" t="s">
        <v>10715</v>
      </c>
      <c r="AN313" t="s">
        <v>953</v>
      </c>
      <c r="AO313" t="s">
        <v>32751</v>
      </c>
      <c r="BM313" s="162"/>
    </row>
    <row r="314" spans="1:65" ht="20.149999999999999" customHeight="1">
      <c r="A314" s="179" t="str">
        <f t="shared" si="8"/>
        <v>(지아이하이텍 외 5개사) 고효율 공기압축기 교체를 통한 온실가스 감축사업</v>
      </c>
      <c r="B314" s="179" t="str">
        <f t="shared" si="9"/>
        <v>반려</v>
      </c>
      <c r="C314">
        <v>735</v>
      </c>
      <c r="D314" t="s">
        <v>31695</v>
      </c>
      <c r="E314" t="s">
        <v>228</v>
      </c>
      <c r="F314" t="s">
        <v>9788</v>
      </c>
      <c r="G314" t="s">
        <v>228</v>
      </c>
      <c r="H314" t="s">
        <v>10725</v>
      </c>
      <c r="K314" t="s">
        <v>9790</v>
      </c>
      <c r="L314" t="s">
        <v>3135</v>
      </c>
      <c r="M314" t="s">
        <v>2703</v>
      </c>
      <c r="N314" t="s">
        <v>9791</v>
      </c>
      <c r="O314" t="s">
        <v>12231</v>
      </c>
      <c r="P314" t="s">
        <v>10740</v>
      </c>
      <c r="Q314" t="s">
        <v>215</v>
      </c>
      <c r="R314" t="s">
        <v>2653</v>
      </c>
      <c r="S314" t="s">
        <v>1228</v>
      </c>
      <c r="T314" t="s">
        <v>2126</v>
      </c>
      <c r="U314" t="s">
        <v>10740</v>
      </c>
      <c r="V314" t="s">
        <v>130</v>
      </c>
      <c r="W314" t="s">
        <v>1293</v>
      </c>
      <c r="X314" t="s">
        <v>10731</v>
      </c>
      <c r="Y314" t="s">
        <v>418</v>
      </c>
      <c r="Z314" t="s">
        <v>418</v>
      </c>
      <c r="AA314" t="s">
        <v>10727</v>
      </c>
      <c r="AC314">
        <v>361</v>
      </c>
      <c r="AD314" t="s">
        <v>2130</v>
      </c>
      <c r="AE314" t="s">
        <v>2130</v>
      </c>
      <c r="AF314" t="s">
        <v>2210</v>
      </c>
      <c r="AG314" t="s">
        <v>10741</v>
      </c>
      <c r="AH314" t="s">
        <v>10742</v>
      </c>
      <c r="AI314" t="s">
        <v>10713</v>
      </c>
      <c r="AK314">
        <v>361</v>
      </c>
      <c r="AL314" t="s">
        <v>10714</v>
      </c>
      <c r="AM314" t="s">
        <v>10715</v>
      </c>
      <c r="AN314" t="s">
        <v>953</v>
      </c>
      <c r="AO314" t="s">
        <v>32752</v>
      </c>
      <c r="BM314" s="162"/>
    </row>
    <row r="315" spans="1:65" ht="20.149999999999999" customHeight="1">
      <c r="A315" s="179" t="str">
        <f t="shared" si="8"/>
        <v>(유창파워텍 외 5개사) 고효율 공기압축기 교체를 통한 온실가스 감축사업</v>
      </c>
      <c r="B315" s="179" t="str">
        <f t="shared" si="9"/>
        <v>반려</v>
      </c>
      <c r="C315">
        <v>734</v>
      </c>
      <c r="D315" t="s">
        <v>31695</v>
      </c>
      <c r="E315" t="s">
        <v>228</v>
      </c>
      <c r="F315" t="s">
        <v>9788</v>
      </c>
      <c r="G315" t="s">
        <v>228</v>
      </c>
      <c r="H315" t="s">
        <v>10725</v>
      </c>
      <c r="K315" t="s">
        <v>9790</v>
      </c>
      <c r="L315" t="s">
        <v>3135</v>
      </c>
      <c r="M315" t="s">
        <v>2703</v>
      </c>
      <c r="N315" t="s">
        <v>9791</v>
      </c>
      <c r="O315" t="s">
        <v>12231</v>
      </c>
      <c r="P315" t="s">
        <v>10737</v>
      </c>
      <c r="Q315" t="s">
        <v>215</v>
      </c>
      <c r="R315" t="s">
        <v>2653</v>
      </c>
      <c r="S315" t="s">
        <v>1228</v>
      </c>
      <c r="T315" t="s">
        <v>2126</v>
      </c>
      <c r="U315" t="s">
        <v>10737</v>
      </c>
      <c r="V315" t="s">
        <v>130</v>
      </c>
      <c r="W315" t="s">
        <v>1293</v>
      </c>
      <c r="X315" t="s">
        <v>5981</v>
      </c>
      <c r="Y315" t="s">
        <v>418</v>
      </c>
      <c r="Z315" t="s">
        <v>418</v>
      </c>
      <c r="AA315" t="s">
        <v>10722</v>
      </c>
      <c r="AC315">
        <v>465</v>
      </c>
      <c r="AD315" t="s">
        <v>2130</v>
      </c>
      <c r="AE315" t="s">
        <v>2130</v>
      </c>
      <c r="AF315" t="s">
        <v>2210</v>
      </c>
      <c r="AG315" t="s">
        <v>10738</v>
      </c>
      <c r="AH315" t="s">
        <v>10739</v>
      </c>
      <c r="AI315" t="s">
        <v>10713</v>
      </c>
      <c r="AK315">
        <v>465</v>
      </c>
      <c r="AL315" t="s">
        <v>10714</v>
      </c>
      <c r="AM315" t="s">
        <v>10715</v>
      </c>
      <c r="AN315" t="s">
        <v>953</v>
      </c>
      <c r="AO315" t="s">
        <v>32753</v>
      </c>
      <c r="BM315" s="162"/>
    </row>
    <row r="316" spans="1:65" ht="20.149999999999999" customHeight="1">
      <c r="A316" s="179" t="str">
        <f t="shared" si="8"/>
        <v>(유림테크 외 5개사) 고효율 공기압축기 교체를 통한 온실가스 감축사업</v>
      </c>
      <c r="B316" s="179" t="str">
        <f t="shared" si="9"/>
        <v>반려</v>
      </c>
      <c r="C316">
        <v>733</v>
      </c>
      <c r="D316" t="s">
        <v>31695</v>
      </c>
      <c r="E316" t="s">
        <v>228</v>
      </c>
      <c r="F316" t="s">
        <v>9788</v>
      </c>
      <c r="G316" t="s">
        <v>228</v>
      </c>
      <c r="H316" t="s">
        <v>10708</v>
      </c>
      <c r="K316" t="s">
        <v>9790</v>
      </c>
      <c r="L316" t="s">
        <v>3135</v>
      </c>
      <c r="M316" t="s">
        <v>2703</v>
      </c>
      <c r="N316" t="s">
        <v>9791</v>
      </c>
      <c r="O316" t="s">
        <v>12231</v>
      </c>
      <c r="P316" t="s">
        <v>10734</v>
      </c>
      <c r="Q316" t="s">
        <v>215</v>
      </c>
      <c r="R316" t="s">
        <v>2653</v>
      </c>
      <c r="S316" t="s">
        <v>1228</v>
      </c>
      <c r="T316" t="s">
        <v>2126</v>
      </c>
      <c r="U316" t="s">
        <v>10734</v>
      </c>
      <c r="V316" t="s">
        <v>130</v>
      </c>
      <c r="W316" t="s">
        <v>1293</v>
      </c>
      <c r="X316" t="s">
        <v>5981</v>
      </c>
      <c r="Y316" t="s">
        <v>418</v>
      </c>
      <c r="Z316" t="s">
        <v>418</v>
      </c>
      <c r="AA316" t="s">
        <v>10722</v>
      </c>
      <c r="AC316">
        <v>465</v>
      </c>
      <c r="AD316" t="s">
        <v>2130</v>
      </c>
      <c r="AE316" t="s">
        <v>2130</v>
      </c>
      <c r="AF316" t="s">
        <v>2210</v>
      </c>
      <c r="AG316" t="s">
        <v>10735</v>
      </c>
      <c r="AH316" t="s">
        <v>10736</v>
      </c>
      <c r="AI316" t="s">
        <v>10713</v>
      </c>
      <c r="AK316">
        <v>465</v>
      </c>
      <c r="AL316" t="s">
        <v>10714</v>
      </c>
      <c r="AM316" t="s">
        <v>10715</v>
      </c>
      <c r="AN316" t="s">
        <v>953</v>
      </c>
      <c r="AO316" t="s">
        <v>32754</v>
      </c>
      <c r="BM316" s="162"/>
    </row>
    <row r="317" spans="1:65" ht="20.149999999999999" customHeight="1">
      <c r="A317" s="179" t="str">
        <f t="shared" si="8"/>
        <v>(코리아메탈 외 2개사) 고효율 공기압축기 교체를 통한 온실가스 감축사업</v>
      </c>
      <c r="B317" s="179" t="str">
        <f t="shared" si="9"/>
        <v>반려</v>
      </c>
      <c r="C317">
        <v>732</v>
      </c>
      <c r="D317" t="s">
        <v>31695</v>
      </c>
      <c r="E317" t="s">
        <v>228</v>
      </c>
      <c r="F317" t="s">
        <v>9788</v>
      </c>
      <c r="G317" t="s">
        <v>228</v>
      </c>
      <c r="H317" t="s">
        <v>10725</v>
      </c>
      <c r="K317" t="s">
        <v>9790</v>
      </c>
      <c r="L317" t="s">
        <v>3135</v>
      </c>
      <c r="M317" t="s">
        <v>2703</v>
      </c>
      <c r="N317" t="s">
        <v>9791</v>
      </c>
      <c r="O317" t="s">
        <v>12231</v>
      </c>
      <c r="P317" t="s">
        <v>10730</v>
      </c>
      <c r="Q317" t="s">
        <v>215</v>
      </c>
      <c r="R317" t="s">
        <v>2653</v>
      </c>
      <c r="S317" t="s">
        <v>1228</v>
      </c>
      <c r="T317" t="s">
        <v>2126</v>
      </c>
      <c r="U317" t="s">
        <v>10730</v>
      </c>
      <c r="V317" t="s">
        <v>130</v>
      </c>
      <c r="W317" t="s">
        <v>1293</v>
      </c>
      <c r="X317" t="s">
        <v>10731</v>
      </c>
      <c r="Y317" t="s">
        <v>418</v>
      </c>
      <c r="Z317" t="s">
        <v>418</v>
      </c>
      <c r="AA317" t="s">
        <v>10727</v>
      </c>
      <c r="AC317">
        <v>250</v>
      </c>
      <c r="AD317" t="s">
        <v>2130</v>
      </c>
      <c r="AE317" t="s">
        <v>2130</v>
      </c>
      <c r="AF317" t="s">
        <v>2210</v>
      </c>
      <c r="AG317" t="s">
        <v>10732</v>
      </c>
      <c r="AH317" t="s">
        <v>10733</v>
      </c>
      <c r="AI317" t="s">
        <v>10713</v>
      </c>
      <c r="AK317">
        <v>250</v>
      </c>
      <c r="AL317" t="s">
        <v>10714</v>
      </c>
      <c r="AM317" t="s">
        <v>10715</v>
      </c>
      <c r="AN317" t="s">
        <v>953</v>
      </c>
      <c r="AO317" t="s">
        <v>32755</v>
      </c>
      <c r="BM317" s="162"/>
    </row>
    <row r="318" spans="1:65" ht="20.149999999999999" customHeight="1">
      <c r="A318" s="179" t="str">
        <f t="shared" si="8"/>
        <v>(씨에스엠테크 외 9개사) 고효율 공기압축기 교체를 통한 온실가스 감축사업</v>
      </c>
      <c r="B318" s="179" t="str">
        <f t="shared" si="9"/>
        <v>반려</v>
      </c>
      <c r="C318">
        <v>731</v>
      </c>
      <c r="D318" t="s">
        <v>31695</v>
      </c>
      <c r="E318" t="s">
        <v>228</v>
      </c>
      <c r="F318" t="s">
        <v>9788</v>
      </c>
      <c r="G318" t="s">
        <v>228</v>
      </c>
      <c r="H318" t="s">
        <v>10725</v>
      </c>
      <c r="K318" t="s">
        <v>9790</v>
      </c>
      <c r="L318" t="s">
        <v>3135</v>
      </c>
      <c r="M318" t="s">
        <v>2703</v>
      </c>
      <c r="N318" t="s">
        <v>9791</v>
      </c>
      <c r="O318" t="s">
        <v>12231</v>
      </c>
      <c r="P318" t="s">
        <v>10726</v>
      </c>
      <c r="Q318" t="s">
        <v>215</v>
      </c>
      <c r="R318" t="s">
        <v>2653</v>
      </c>
      <c r="S318" t="s">
        <v>1228</v>
      </c>
      <c r="T318" t="s">
        <v>2126</v>
      </c>
      <c r="U318" t="s">
        <v>10726</v>
      </c>
      <c r="V318" t="s">
        <v>130</v>
      </c>
      <c r="W318" t="s">
        <v>1293</v>
      </c>
      <c r="X318" t="s">
        <v>6334</v>
      </c>
      <c r="Y318" t="s">
        <v>418</v>
      </c>
      <c r="Z318" t="s">
        <v>418</v>
      </c>
      <c r="AA318" t="s">
        <v>10727</v>
      </c>
      <c r="AC318">
        <v>250</v>
      </c>
      <c r="AD318" t="s">
        <v>2130</v>
      </c>
      <c r="AE318" t="s">
        <v>2130</v>
      </c>
      <c r="AF318" t="s">
        <v>2210</v>
      </c>
      <c r="AG318" t="s">
        <v>10728</v>
      </c>
      <c r="AH318" t="s">
        <v>10729</v>
      </c>
      <c r="AI318" t="s">
        <v>10713</v>
      </c>
      <c r="AK318">
        <v>250</v>
      </c>
      <c r="AL318" t="s">
        <v>10714</v>
      </c>
      <c r="AM318" t="s">
        <v>10715</v>
      </c>
      <c r="AN318" t="s">
        <v>953</v>
      </c>
      <c r="AO318" t="s">
        <v>32756</v>
      </c>
      <c r="BM318" s="162"/>
    </row>
    <row r="319" spans="1:65" ht="20.149999999999999" customHeight="1">
      <c r="A319" s="179" t="str">
        <f t="shared" si="8"/>
        <v>(삼보산업 외 8개사) 고효율 공기압축기 교체를 통한 온실가스 감축사업</v>
      </c>
      <c r="B319" s="179" t="str">
        <f t="shared" si="9"/>
        <v>반려</v>
      </c>
      <c r="C319">
        <v>730</v>
      </c>
      <c r="D319" t="s">
        <v>31695</v>
      </c>
      <c r="E319" t="s">
        <v>228</v>
      </c>
      <c r="F319" t="s">
        <v>9788</v>
      </c>
      <c r="G319" t="s">
        <v>228</v>
      </c>
      <c r="H319" t="s">
        <v>10708</v>
      </c>
      <c r="K319" t="s">
        <v>9790</v>
      </c>
      <c r="L319" t="s">
        <v>3135</v>
      </c>
      <c r="M319" t="s">
        <v>2703</v>
      </c>
      <c r="N319" t="s">
        <v>9791</v>
      </c>
      <c r="O319" t="s">
        <v>12231</v>
      </c>
      <c r="P319" t="s">
        <v>10721</v>
      </c>
      <c r="Q319" t="s">
        <v>215</v>
      </c>
      <c r="R319" t="s">
        <v>2653</v>
      </c>
      <c r="S319" t="s">
        <v>1228</v>
      </c>
      <c r="T319" t="s">
        <v>2126</v>
      </c>
      <c r="U319" t="s">
        <v>10721</v>
      </c>
      <c r="V319" t="s">
        <v>130</v>
      </c>
      <c r="W319" t="s">
        <v>1293</v>
      </c>
      <c r="X319" t="s">
        <v>5981</v>
      </c>
      <c r="Y319" t="s">
        <v>418</v>
      </c>
      <c r="Z319" t="s">
        <v>418</v>
      </c>
      <c r="AA319" t="s">
        <v>10722</v>
      </c>
      <c r="AC319">
        <v>465</v>
      </c>
      <c r="AD319" t="s">
        <v>2130</v>
      </c>
      <c r="AE319" t="s">
        <v>2130</v>
      </c>
      <c r="AF319" t="s">
        <v>2210</v>
      </c>
      <c r="AG319" t="s">
        <v>10723</v>
      </c>
      <c r="AH319" t="s">
        <v>10724</v>
      </c>
      <c r="AI319" t="s">
        <v>10713</v>
      </c>
      <c r="AK319">
        <v>465</v>
      </c>
      <c r="AL319" t="s">
        <v>10714</v>
      </c>
      <c r="AM319" t="s">
        <v>10715</v>
      </c>
      <c r="AN319" t="s">
        <v>953</v>
      </c>
      <c r="AO319" t="s">
        <v>32757</v>
      </c>
      <c r="BM319" s="162"/>
    </row>
    <row r="320" spans="1:65" ht="20.149999999999999" customHeight="1">
      <c r="A320" s="179" t="str">
        <f t="shared" si="8"/>
        <v>(명진테크 외 4개사) 고효율 공기압축기 교체를 통한 온실가스 감축사업</v>
      </c>
      <c r="B320" s="179" t="str">
        <f t="shared" si="9"/>
        <v>반려</v>
      </c>
      <c r="C320">
        <v>729</v>
      </c>
      <c r="D320" t="s">
        <v>31695</v>
      </c>
      <c r="E320" t="s">
        <v>228</v>
      </c>
      <c r="F320" t="s">
        <v>9788</v>
      </c>
      <c r="G320" t="s">
        <v>228</v>
      </c>
      <c r="H320" t="s">
        <v>10716</v>
      </c>
      <c r="K320" t="s">
        <v>9790</v>
      </c>
      <c r="L320" t="s">
        <v>3135</v>
      </c>
      <c r="M320" t="s">
        <v>2703</v>
      </c>
      <c r="N320" t="s">
        <v>9791</v>
      </c>
      <c r="O320" t="s">
        <v>12231</v>
      </c>
      <c r="P320" t="s">
        <v>10717</v>
      </c>
      <c r="Q320" t="s">
        <v>215</v>
      </c>
      <c r="R320" t="s">
        <v>2653</v>
      </c>
      <c r="S320" t="s">
        <v>1228</v>
      </c>
      <c r="T320" t="s">
        <v>2126</v>
      </c>
      <c r="U320" t="s">
        <v>10717</v>
      </c>
      <c r="V320" t="s">
        <v>130</v>
      </c>
      <c r="W320" t="s">
        <v>1293</v>
      </c>
      <c r="X320" t="s">
        <v>6234</v>
      </c>
      <c r="Y320" t="s">
        <v>418</v>
      </c>
      <c r="Z320" t="s">
        <v>418</v>
      </c>
      <c r="AA320" t="s">
        <v>10718</v>
      </c>
      <c r="AC320">
        <v>442</v>
      </c>
      <c r="AD320" t="s">
        <v>2130</v>
      </c>
      <c r="AE320" t="s">
        <v>2130</v>
      </c>
      <c r="AF320" t="s">
        <v>2210</v>
      </c>
      <c r="AG320" t="s">
        <v>10719</v>
      </c>
      <c r="AH320" t="s">
        <v>10720</v>
      </c>
      <c r="AI320" t="s">
        <v>10713</v>
      </c>
      <c r="AK320">
        <v>442</v>
      </c>
      <c r="AL320" t="s">
        <v>10714</v>
      </c>
      <c r="AM320" t="s">
        <v>10715</v>
      </c>
      <c r="AN320" t="s">
        <v>953</v>
      </c>
      <c r="AO320" t="s">
        <v>32758</v>
      </c>
      <c r="BM320" s="162"/>
    </row>
    <row r="321" spans="1:65" ht="20.149999999999999" customHeight="1">
      <c r="A321" s="179" t="str">
        <f t="shared" si="8"/>
        <v>(대원공업 외 5개사) 고효율 공기압축기 교체를 통한 온실가스 감축사업</v>
      </c>
      <c r="B321" s="179" t="str">
        <f t="shared" si="9"/>
        <v>반려</v>
      </c>
      <c r="C321">
        <v>728</v>
      </c>
      <c r="D321" t="s">
        <v>31695</v>
      </c>
      <c r="E321" t="s">
        <v>228</v>
      </c>
      <c r="F321" t="s">
        <v>9788</v>
      </c>
      <c r="G321" t="s">
        <v>228</v>
      </c>
      <c r="H321" t="s">
        <v>10708</v>
      </c>
      <c r="K321" t="s">
        <v>9790</v>
      </c>
      <c r="L321" t="s">
        <v>3135</v>
      </c>
      <c r="M321" t="s">
        <v>2703</v>
      </c>
      <c r="N321" t="s">
        <v>9791</v>
      </c>
      <c r="O321" t="s">
        <v>12231</v>
      </c>
      <c r="P321" t="s">
        <v>10709</v>
      </c>
      <c r="Q321" t="s">
        <v>215</v>
      </c>
      <c r="R321" t="s">
        <v>2653</v>
      </c>
      <c r="S321" t="s">
        <v>1228</v>
      </c>
      <c r="T321" t="s">
        <v>2126</v>
      </c>
      <c r="U321" t="s">
        <v>10709</v>
      </c>
      <c r="V321" t="s">
        <v>130</v>
      </c>
      <c r="W321" t="s">
        <v>1293</v>
      </c>
      <c r="X321" t="s">
        <v>7997</v>
      </c>
      <c r="Y321" t="s">
        <v>418</v>
      </c>
      <c r="Z321" t="s">
        <v>418</v>
      </c>
      <c r="AA321" t="s">
        <v>10710</v>
      </c>
      <c r="AC321">
        <v>267</v>
      </c>
      <c r="AD321" t="s">
        <v>2130</v>
      </c>
      <c r="AE321" t="s">
        <v>2130</v>
      </c>
      <c r="AF321" t="s">
        <v>2210</v>
      </c>
      <c r="AG321" t="s">
        <v>10711</v>
      </c>
      <c r="AH321" t="s">
        <v>10712</v>
      </c>
      <c r="AI321" t="s">
        <v>10713</v>
      </c>
      <c r="AK321">
        <v>267</v>
      </c>
      <c r="AL321" t="s">
        <v>10714</v>
      </c>
      <c r="AM321" t="s">
        <v>10715</v>
      </c>
      <c r="AN321" t="s">
        <v>953</v>
      </c>
      <c r="AO321" t="s">
        <v>32759</v>
      </c>
      <c r="BM321" s="162"/>
    </row>
    <row r="322" spans="1:65" ht="20.149999999999999" customHeight="1">
      <c r="A322" s="179" t="str">
        <f t="shared" si="8"/>
        <v>한국토지주택공사 임대아파트 보일러의 연료전환을 통한 온실가스 배출 정책감축사업</v>
      </c>
      <c r="B322" s="179" t="str">
        <f t="shared" si="9"/>
        <v>반려</v>
      </c>
      <c r="C322">
        <v>727</v>
      </c>
      <c r="D322" t="s">
        <v>31728</v>
      </c>
      <c r="E322" t="s">
        <v>368</v>
      </c>
      <c r="F322" t="s">
        <v>2084</v>
      </c>
      <c r="G322" t="s">
        <v>368</v>
      </c>
      <c r="H322" t="s">
        <v>2085</v>
      </c>
      <c r="K322" t="s">
        <v>13423</v>
      </c>
      <c r="L322" t="s">
        <v>13424</v>
      </c>
      <c r="M322" t="s">
        <v>1736</v>
      </c>
      <c r="N322" t="s">
        <v>13425</v>
      </c>
      <c r="O322" t="s">
        <v>13426</v>
      </c>
      <c r="P322" t="s">
        <v>5008</v>
      </c>
      <c r="Q322" t="s">
        <v>277</v>
      </c>
      <c r="S322" t="s">
        <v>1228</v>
      </c>
      <c r="T322" t="s">
        <v>2126</v>
      </c>
      <c r="U322" t="s">
        <v>14064</v>
      </c>
      <c r="V322" t="s">
        <v>130</v>
      </c>
      <c r="W322" t="s">
        <v>1231</v>
      </c>
      <c r="X322" t="s">
        <v>7317</v>
      </c>
      <c r="Y322" t="s">
        <v>418</v>
      </c>
      <c r="Z322" t="s">
        <v>13413</v>
      </c>
      <c r="AA322" t="s">
        <v>14065</v>
      </c>
      <c r="AC322">
        <v>1162</v>
      </c>
      <c r="AD322" t="s">
        <v>2130</v>
      </c>
      <c r="AE322" t="s">
        <v>2130</v>
      </c>
      <c r="AG322" t="s">
        <v>368</v>
      </c>
      <c r="AH322" t="s">
        <v>14066</v>
      </c>
      <c r="AI322" t="s">
        <v>14067</v>
      </c>
      <c r="AJ322" t="s">
        <v>14068</v>
      </c>
      <c r="AK322">
        <v>1162</v>
      </c>
      <c r="AL322" t="s">
        <v>14069</v>
      </c>
      <c r="AM322" t="s">
        <v>10699</v>
      </c>
      <c r="AN322" t="s">
        <v>953</v>
      </c>
      <c r="AO322" t="s">
        <v>32760</v>
      </c>
      <c r="BF322" t="s">
        <v>5008</v>
      </c>
      <c r="BG322" t="s">
        <v>5009</v>
      </c>
      <c r="BH322" t="s">
        <v>2130</v>
      </c>
      <c r="BI322" t="s">
        <v>2130</v>
      </c>
      <c r="BJ322" t="s">
        <v>2131</v>
      </c>
      <c r="BK322" t="s">
        <v>5010</v>
      </c>
      <c r="BL322" t="s">
        <v>5011</v>
      </c>
      <c r="BM322" s="162"/>
    </row>
    <row r="323" spans="1:65" ht="20.149999999999999" customHeight="1">
      <c r="A323" s="179" t="str">
        <f t="shared" si="8"/>
        <v>한일화섬(주)의 연료전환(B-C유→LPG)을 통한 온실가스 배출 감축사업</v>
      </c>
      <c r="B323" s="179" t="str">
        <f t="shared" si="9"/>
        <v>보완3차_문서보완중</v>
      </c>
      <c r="C323">
        <v>726</v>
      </c>
      <c r="D323" t="s">
        <v>31695</v>
      </c>
      <c r="E323" t="s">
        <v>10669</v>
      </c>
      <c r="F323" t="s">
        <v>10670</v>
      </c>
      <c r="G323" t="s">
        <v>10669</v>
      </c>
      <c r="H323" t="s">
        <v>10671</v>
      </c>
      <c r="K323" t="s">
        <v>10672</v>
      </c>
      <c r="N323" t="s">
        <v>10673</v>
      </c>
      <c r="O323" t="s">
        <v>10674</v>
      </c>
      <c r="P323" t="s">
        <v>10675</v>
      </c>
      <c r="Q323" t="s">
        <v>209</v>
      </c>
      <c r="R323" t="s">
        <v>1462</v>
      </c>
      <c r="S323" t="s">
        <v>1228</v>
      </c>
      <c r="T323" t="s">
        <v>2126</v>
      </c>
      <c r="U323" t="s">
        <v>10676</v>
      </c>
      <c r="V323" t="s">
        <v>130</v>
      </c>
      <c r="W323" t="s">
        <v>1293</v>
      </c>
      <c r="X323" t="s">
        <v>10677</v>
      </c>
      <c r="Y323" t="s">
        <v>418</v>
      </c>
      <c r="Z323" t="s">
        <v>418</v>
      </c>
      <c r="AA323" t="s">
        <v>10678</v>
      </c>
      <c r="AC323">
        <v>132</v>
      </c>
      <c r="AD323" t="s">
        <v>2130</v>
      </c>
      <c r="AE323" t="s">
        <v>2130</v>
      </c>
      <c r="AF323" t="s">
        <v>2131</v>
      </c>
      <c r="AG323" t="s">
        <v>10679</v>
      </c>
      <c r="AH323" t="s">
        <v>10680</v>
      </c>
      <c r="AI323" t="s">
        <v>10681</v>
      </c>
      <c r="AK323">
        <v>132</v>
      </c>
      <c r="AL323" t="s">
        <v>10682</v>
      </c>
      <c r="AM323" t="s">
        <v>10683</v>
      </c>
      <c r="AN323" t="s">
        <v>953</v>
      </c>
      <c r="AO323" t="s">
        <v>32761</v>
      </c>
      <c r="BM323" s="162"/>
    </row>
    <row r="324" spans="1:65" ht="20.149999999999999" customHeight="1">
      <c r="A324" s="179" t="str">
        <f t="shared" ref="A324:A387" si="10">P324</f>
        <v>(주)인터몰드  고효율 2단 PM  Motor 공기압축기로 교체 사업</v>
      </c>
      <c r="B324" s="179" t="str">
        <f t="shared" ref="B324:B387" si="11">IF(D324="사업변경 신청","사업변경 신청",IF(D324="인증유효기간 갱신","인증유효기간 갱신",IF(LEFT(AL324,10)="[보완1차]보완요청","보완1차_보완중",IF(LEFT(AL324,8)="[보완1차]접수","보완1차_검토중",IF(LEFT(AL324,8)="[보완1차]신청","보완1차_검토중",IF(LEFT(AL324,11)="[보완1차]문서재제출","보완1차_문서보완중",IF(LEFT(AL324,10)="[보완1차]착수신고","승인",IF(LEFT(AL324,10)="[보완1차]심의승인","승인",IF(LEFT(AL324,10)="[보완1차]심의반려","반려",IF(LEFT(AL324,10)="[보완1차]평가반려","반려",IF(LEFT(AL324,10)="[보완2차]보완요청","보완2차_보완중",IF(LEFT(AL324,8)="[보완2차]접수","보완2차_검토중",IF(LEFT(AL324,8)="[보완2차]신청","보완2차_검토중",IF(LEFT(AL324,11)="[보완2차]문서재제출","보완2차_문서보완중",IF(LEFT(AL324,10)="[보완2차]착수신고","승인",IF(LEFT(AL324,10)="[보완2차]심의승인","승인",IF(LEFT(AL324,10)="[보완2차]심의반려","반려",IF(LEFT(AL324,10)="[보완2차]평가반려","반려",IF(LEFT(AL324,10)="[보완3차]보완요청","보완3차_보완중",IF(LEFT(AL324,8)="[보완3차]신청","보완3차_검토중",IF(LEFT(AL324,8)="[보완3차]신청","보완3차_검토중",IF(LEFT(AL324,11)="[보완3차]문서재제출","보완3차_문서보완중",IF(LEFT(AL324,10)="[보완3차]착수신고","승인",IF(LEFT(AL324,10)="[보완3차]심의승인","승인",IF(LEFT(AL324,10)="[보완3차]심의반려","반려",IF(LEFT(AL324,10)="[보완3차]평가반려","반려",IF(LEFT(AL324,10)="[보완4차]보완요청","보완4차_보완중",IF(LEFT(AL324,8)="[보완4차]신청","보완4차_검토중",IF(LEFT(AL324,11)="[보완4차]문서재제출","보완4차_문서보완중",IF(LEFT(AL324,10)="[보완4차]착수신고","승인",IF(LEFT(AL324,10)="[보완4차]심의승인","승인",IF(LEFT(AL324,10)="[보완4차]심의반려","반려",IF(LEFT(AL324,10)="[보완4차]평가반려","반려",IF(LEFT(AL324,10)="[보완5차]보완요청","보완5차_보완중",IF(LEFT(AL324,8)="[보완5차]신청","보완5차_검토중",IF(LEFT(AL324,11)="[보완5차]문서재제출","보완5차_문서보완중",IF(LEFT(AL324,10)="[보완5차]착수신고","승인",IF(LEFT(AL324,10)="[보완5차]심의승인","승인",IF(LEFT(AL324,10)="[보완5차]심의반려","반려",IF(LEFT(AL324,10)="[보완5차]평가반려","반려",IF(LEFT(AL324,10)="[보완6차]보완요청","보완6차_보완중",IF(LEFT(AL324,8)="[보완6차]신청","보완6차_검토중",IF(LEFT(AL324,11)="[보완6차]문서재제출","보완6차_문서보완중",IF(LEFT(AL324,10)="[보완6차]착수신고","승인",IF(LEFT(AL324,10)="[보완6차]심의승인","승인",IF(LEFT(AL324,10)="[보완6차]심의반려","반려",IF(LEFT(AL324,10)="[보완6차]평가반려","반려",IF(LEFT(AL324,4)="문서재제","문서재제출",IF(LEFT(AL324,4)="평가반려","반려",IF(LEFT(AL324,4)="심의반려","반려",IF(LEFT(AL324,4)="심의승인","승인",IF(LEFT(AL324,4)="착수신고","승인",IF(LEFT(AL324,10)="[보완1차]협의통보","협의통보",IF(LEFT(AL324,10)="[보완2차]협의통보","협의통보",IF(LEFT(AL324,10)="[보완3차]협의통보","협의통보",IF(LEFT(AL324,10)="[보완4차]협의통보","협의통보",IF(LEFT(AL324,11)="[보완1차]협의검토중","협의검토중",IF(LEFT(AL324,11)="[보완2차]협의검토중","협의검토중",IF(LEFT(AL324,11)="[보완3차]협의검토중","협의검토중","검토필요")))))))))))))))))))))))))))))))))))))))))))))))))))))))))))</f>
        <v>승인</v>
      </c>
      <c r="C324">
        <v>725</v>
      </c>
      <c r="D324" t="s">
        <v>31695</v>
      </c>
      <c r="E324" t="s">
        <v>7923</v>
      </c>
      <c r="F324" t="s">
        <v>7924</v>
      </c>
      <c r="G324" t="s">
        <v>10662</v>
      </c>
      <c r="H324" t="s">
        <v>10663</v>
      </c>
      <c r="K324" t="s">
        <v>11853</v>
      </c>
      <c r="L324" t="s">
        <v>7928</v>
      </c>
      <c r="M324" t="s">
        <v>2539</v>
      </c>
      <c r="N324" t="s">
        <v>11854</v>
      </c>
      <c r="O324" t="s">
        <v>7930</v>
      </c>
      <c r="P324" t="s">
        <v>10664</v>
      </c>
      <c r="Q324" t="s">
        <v>209</v>
      </c>
      <c r="R324" t="s">
        <v>2653</v>
      </c>
      <c r="S324" t="s">
        <v>1228</v>
      </c>
      <c r="T324" t="s">
        <v>2126</v>
      </c>
      <c r="U324" t="s">
        <v>10664</v>
      </c>
      <c r="V324" t="s">
        <v>130</v>
      </c>
      <c r="W324" t="s">
        <v>1293</v>
      </c>
      <c r="X324" t="s">
        <v>6635</v>
      </c>
      <c r="Y324" t="s">
        <v>418</v>
      </c>
      <c r="Z324" t="s">
        <v>418</v>
      </c>
      <c r="AA324" t="s">
        <v>10632</v>
      </c>
      <c r="AC324">
        <v>97</v>
      </c>
      <c r="AD324" t="s">
        <v>2130</v>
      </c>
      <c r="AE324" t="s">
        <v>2130</v>
      </c>
      <c r="AF324" t="s">
        <v>2210</v>
      </c>
      <c r="AG324" t="s">
        <v>10665</v>
      </c>
      <c r="AH324" t="s">
        <v>10666</v>
      </c>
      <c r="AI324" t="s">
        <v>10667</v>
      </c>
      <c r="AJ324" t="s">
        <v>10668</v>
      </c>
      <c r="AK324">
        <v>97</v>
      </c>
      <c r="AL324" t="s">
        <v>10654</v>
      </c>
      <c r="AM324" t="s">
        <v>1094</v>
      </c>
      <c r="AN324" t="s">
        <v>953</v>
      </c>
      <c r="AO324" t="s">
        <v>32762</v>
      </c>
      <c r="BM324" s="162"/>
    </row>
    <row r="325" spans="1:65" ht="20.149999999999999" customHeight="1">
      <c r="A325" s="179" t="str">
        <f t="shared" si="10"/>
        <v>선일산업  고효율 2단 PM Motor 공기압축기로 교체 사업</v>
      </c>
      <c r="B325" s="179" t="str">
        <f t="shared" si="11"/>
        <v>승인</v>
      </c>
      <c r="C325">
        <v>724</v>
      </c>
      <c r="D325" t="s">
        <v>31695</v>
      </c>
      <c r="E325" t="s">
        <v>7923</v>
      </c>
      <c r="F325" t="s">
        <v>7924</v>
      </c>
      <c r="G325" t="s">
        <v>10655</v>
      </c>
      <c r="H325" t="s">
        <v>10656</v>
      </c>
      <c r="K325" t="s">
        <v>11853</v>
      </c>
      <c r="L325" t="s">
        <v>7928</v>
      </c>
      <c r="M325" t="s">
        <v>2539</v>
      </c>
      <c r="N325" t="s">
        <v>11854</v>
      </c>
      <c r="O325" t="s">
        <v>7930</v>
      </c>
      <c r="P325" t="s">
        <v>10657</v>
      </c>
      <c r="Q325" t="s">
        <v>209</v>
      </c>
      <c r="R325" t="s">
        <v>2653</v>
      </c>
      <c r="S325" t="s">
        <v>1228</v>
      </c>
      <c r="T325" t="s">
        <v>2126</v>
      </c>
      <c r="U325" t="s">
        <v>10657</v>
      </c>
      <c r="V325" t="s">
        <v>130</v>
      </c>
      <c r="W325" t="s">
        <v>1293</v>
      </c>
      <c r="X325" t="s">
        <v>989</v>
      </c>
      <c r="Y325" t="s">
        <v>418</v>
      </c>
      <c r="Z325" t="s">
        <v>418</v>
      </c>
      <c r="AA325" t="s">
        <v>10632</v>
      </c>
      <c r="AC325">
        <v>60</v>
      </c>
      <c r="AD325" t="s">
        <v>2130</v>
      </c>
      <c r="AE325" t="s">
        <v>2130</v>
      </c>
      <c r="AF325" t="s">
        <v>2210</v>
      </c>
      <c r="AG325" t="s">
        <v>10658</v>
      </c>
      <c r="AH325" t="s">
        <v>10659</v>
      </c>
      <c r="AI325" t="s">
        <v>10660</v>
      </c>
      <c r="AJ325" t="s">
        <v>10661</v>
      </c>
      <c r="AK325">
        <v>60</v>
      </c>
      <c r="AL325" t="s">
        <v>10654</v>
      </c>
      <c r="AM325" t="s">
        <v>1094</v>
      </c>
      <c r="AN325" t="s">
        <v>953</v>
      </c>
      <c r="AO325" t="s">
        <v>32763</v>
      </c>
      <c r="BM325" s="162"/>
    </row>
    <row r="326" spans="1:65" ht="20.149999999999999" customHeight="1">
      <c r="A326" s="179" t="str">
        <f t="shared" si="10"/>
        <v>(주)동남사  고효율 1단 PM Motor 공기압축기로 교체 사업</v>
      </c>
      <c r="B326" s="179" t="str">
        <f t="shared" si="11"/>
        <v>승인</v>
      </c>
      <c r="C326">
        <v>723</v>
      </c>
      <c r="D326" t="s">
        <v>31695</v>
      </c>
      <c r="E326" t="s">
        <v>7923</v>
      </c>
      <c r="F326" t="s">
        <v>7924</v>
      </c>
      <c r="G326" t="s">
        <v>10646</v>
      </c>
      <c r="H326" t="s">
        <v>10647</v>
      </c>
      <c r="K326" t="s">
        <v>11853</v>
      </c>
      <c r="L326" t="s">
        <v>7928</v>
      </c>
      <c r="M326" t="s">
        <v>2539</v>
      </c>
      <c r="N326" t="s">
        <v>11854</v>
      </c>
      <c r="O326" t="s">
        <v>7930</v>
      </c>
      <c r="P326" t="s">
        <v>10648</v>
      </c>
      <c r="Q326" t="s">
        <v>209</v>
      </c>
      <c r="R326" t="s">
        <v>2653</v>
      </c>
      <c r="S326" t="s">
        <v>1228</v>
      </c>
      <c r="T326" t="s">
        <v>2126</v>
      </c>
      <c r="U326" t="s">
        <v>10648</v>
      </c>
      <c r="V326" t="s">
        <v>130</v>
      </c>
      <c r="W326" t="s">
        <v>1293</v>
      </c>
      <c r="X326" t="s">
        <v>8248</v>
      </c>
      <c r="Y326" t="s">
        <v>418</v>
      </c>
      <c r="Z326" t="s">
        <v>418</v>
      </c>
      <c r="AA326" t="s">
        <v>10649</v>
      </c>
      <c r="AC326">
        <v>50</v>
      </c>
      <c r="AD326" t="s">
        <v>2130</v>
      </c>
      <c r="AE326" t="s">
        <v>2130</v>
      </c>
      <c r="AF326" t="s">
        <v>2210</v>
      </c>
      <c r="AG326" t="s">
        <v>10650</v>
      </c>
      <c r="AH326" t="s">
        <v>10651</v>
      </c>
      <c r="AI326" t="s">
        <v>10652</v>
      </c>
      <c r="AJ326" t="s">
        <v>10653</v>
      </c>
      <c r="AK326">
        <v>50</v>
      </c>
      <c r="AL326" t="s">
        <v>10654</v>
      </c>
      <c r="AM326" t="s">
        <v>1094</v>
      </c>
      <c r="AN326" t="s">
        <v>953</v>
      </c>
      <c r="AO326" t="s">
        <v>32764</v>
      </c>
      <c r="BM326" s="162"/>
    </row>
    <row r="327" spans="1:65" ht="20.149999999999999" customHeight="1">
      <c r="A327" s="179" t="str">
        <f t="shared" si="10"/>
        <v>㈜동남아스콘의 연료전환(B-C유→LPG)을 통한 온실가스 배출 감축사업</v>
      </c>
      <c r="B327" s="179" t="str">
        <f t="shared" si="11"/>
        <v>승인</v>
      </c>
      <c r="C327">
        <v>722</v>
      </c>
      <c r="D327" t="s">
        <v>31695</v>
      </c>
      <c r="E327" t="s">
        <v>9907</v>
      </c>
      <c r="F327" t="s">
        <v>9908</v>
      </c>
      <c r="G327" t="s">
        <v>9907</v>
      </c>
      <c r="H327" t="s">
        <v>9909</v>
      </c>
      <c r="K327" t="s">
        <v>9910</v>
      </c>
      <c r="L327" t="s">
        <v>2204</v>
      </c>
      <c r="M327" t="s">
        <v>1704</v>
      </c>
      <c r="N327" t="s">
        <v>9911</v>
      </c>
      <c r="O327" t="s">
        <v>9912</v>
      </c>
      <c r="P327" t="s">
        <v>10642</v>
      </c>
      <c r="Q327" t="s">
        <v>209</v>
      </c>
      <c r="R327" t="s">
        <v>1462</v>
      </c>
      <c r="S327" t="s">
        <v>1228</v>
      </c>
      <c r="T327" t="s">
        <v>2126</v>
      </c>
      <c r="U327" t="s">
        <v>10642</v>
      </c>
      <c r="V327" t="s">
        <v>130</v>
      </c>
      <c r="W327" t="s">
        <v>1293</v>
      </c>
      <c r="X327" t="s">
        <v>9914</v>
      </c>
      <c r="Y327" t="s">
        <v>418</v>
      </c>
      <c r="Z327" t="s">
        <v>418</v>
      </c>
      <c r="AA327" t="s">
        <v>10632</v>
      </c>
      <c r="AC327">
        <v>126</v>
      </c>
      <c r="AD327" t="s">
        <v>2130</v>
      </c>
      <c r="AE327" t="s">
        <v>2130</v>
      </c>
      <c r="AF327" t="s">
        <v>2131</v>
      </c>
      <c r="AG327" t="s">
        <v>9916</v>
      </c>
      <c r="AH327" t="s">
        <v>10643</v>
      </c>
      <c r="AI327" t="s">
        <v>10644</v>
      </c>
      <c r="AJ327" t="s">
        <v>10645</v>
      </c>
      <c r="AK327">
        <v>126</v>
      </c>
      <c r="AL327" t="s">
        <v>10627</v>
      </c>
      <c r="AM327" t="s">
        <v>10628</v>
      </c>
      <c r="AN327" t="s">
        <v>953</v>
      </c>
      <c r="AO327" t="s">
        <v>32765</v>
      </c>
      <c r="BM327" s="162"/>
    </row>
    <row r="328" spans="1:65" ht="20.149999999999999" customHeight="1">
      <c r="A328" s="179" t="str">
        <f t="shared" si="10"/>
        <v>서남아스콘㈜의 연료전환(B-C유→LPG)을 통한 온실가스 배출 감축사업</v>
      </c>
      <c r="B328" s="179" t="str">
        <f t="shared" si="11"/>
        <v>승인</v>
      </c>
      <c r="C328">
        <v>721</v>
      </c>
      <c r="D328" t="s">
        <v>31695</v>
      </c>
      <c r="E328" t="s">
        <v>9920</v>
      </c>
      <c r="F328" t="s">
        <v>9921</v>
      </c>
      <c r="G328" t="s">
        <v>10636</v>
      </c>
      <c r="H328" t="s">
        <v>10637</v>
      </c>
      <c r="K328" t="s">
        <v>9923</v>
      </c>
      <c r="L328" t="s">
        <v>2554</v>
      </c>
      <c r="M328" t="s">
        <v>1446</v>
      </c>
      <c r="N328" t="s">
        <v>9924</v>
      </c>
      <c r="O328" t="s">
        <v>9925</v>
      </c>
      <c r="P328" t="s">
        <v>10638</v>
      </c>
      <c r="Q328" t="s">
        <v>209</v>
      </c>
      <c r="R328" t="s">
        <v>1462</v>
      </c>
      <c r="S328" t="s">
        <v>1228</v>
      </c>
      <c r="T328" t="s">
        <v>2126</v>
      </c>
      <c r="U328" t="s">
        <v>10638</v>
      </c>
      <c r="V328" t="s">
        <v>130</v>
      </c>
      <c r="W328" t="s">
        <v>1293</v>
      </c>
      <c r="X328" t="s">
        <v>6635</v>
      </c>
      <c r="Y328" t="s">
        <v>418</v>
      </c>
      <c r="Z328" t="s">
        <v>418</v>
      </c>
      <c r="AA328" t="s">
        <v>10632</v>
      </c>
      <c r="AC328">
        <v>227</v>
      </c>
      <c r="AD328" t="s">
        <v>2130</v>
      </c>
      <c r="AE328" t="s">
        <v>2130</v>
      </c>
      <c r="AF328" t="s">
        <v>2131</v>
      </c>
      <c r="AG328" t="s">
        <v>9928</v>
      </c>
      <c r="AH328" t="s">
        <v>10639</v>
      </c>
      <c r="AI328" t="s">
        <v>10640</v>
      </c>
      <c r="AJ328" t="s">
        <v>10641</v>
      </c>
      <c r="AK328">
        <v>227</v>
      </c>
      <c r="AL328" t="s">
        <v>10627</v>
      </c>
      <c r="AM328" t="s">
        <v>10628</v>
      </c>
      <c r="AN328" t="s">
        <v>953</v>
      </c>
      <c r="AO328" t="s">
        <v>32766</v>
      </c>
      <c r="BM328" s="162"/>
    </row>
    <row r="329" spans="1:65" ht="20.149999999999999" customHeight="1">
      <c r="A329" s="179" t="str">
        <f t="shared" si="10"/>
        <v>석문산업㈜의 연료전환(B-C유, 정제유→LPG)을 통한 온실가스 배출 감축사업</v>
      </c>
      <c r="B329" s="179" t="str">
        <f t="shared" si="11"/>
        <v>승인</v>
      </c>
      <c r="C329">
        <v>720</v>
      </c>
      <c r="D329" t="s">
        <v>31695</v>
      </c>
      <c r="E329" t="s">
        <v>10092</v>
      </c>
      <c r="F329" t="s">
        <v>10093</v>
      </c>
      <c r="G329" t="s">
        <v>10094</v>
      </c>
      <c r="H329" t="s">
        <v>10630</v>
      </c>
      <c r="K329" t="s">
        <v>10096</v>
      </c>
      <c r="L329" t="s">
        <v>2554</v>
      </c>
      <c r="M329" t="s">
        <v>2581</v>
      </c>
      <c r="N329" t="s">
        <v>10097</v>
      </c>
      <c r="O329" t="s">
        <v>10098</v>
      </c>
      <c r="P329" t="s">
        <v>10631</v>
      </c>
      <c r="Q329" t="s">
        <v>209</v>
      </c>
      <c r="R329" t="s">
        <v>1462</v>
      </c>
      <c r="S329" t="s">
        <v>1228</v>
      </c>
      <c r="T329" t="s">
        <v>2126</v>
      </c>
      <c r="U329" t="s">
        <v>10631</v>
      </c>
      <c r="V329" t="s">
        <v>130</v>
      </c>
      <c r="W329" t="s">
        <v>1293</v>
      </c>
      <c r="X329" t="s">
        <v>10100</v>
      </c>
      <c r="Y329" t="s">
        <v>418</v>
      </c>
      <c r="Z329" t="s">
        <v>418</v>
      </c>
      <c r="AA329" t="s">
        <v>10632</v>
      </c>
      <c r="AC329">
        <v>104</v>
      </c>
      <c r="AD329" t="s">
        <v>2130</v>
      </c>
      <c r="AE329" t="s">
        <v>2130</v>
      </c>
      <c r="AF329" t="s">
        <v>2131</v>
      </c>
      <c r="AG329" t="s">
        <v>10102</v>
      </c>
      <c r="AH329" t="s">
        <v>10633</v>
      </c>
      <c r="AI329" t="s">
        <v>10634</v>
      </c>
      <c r="AJ329" t="s">
        <v>10635</v>
      </c>
      <c r="AK329">
        <v>104</v>
      </c>
      <c r="AL329" t="s">
        <v>10627</v>
      </c>
      <c r="AM329" t="s">
        <v>10628</v>
      </c>
      <c r="AN329" t="s">
        <v>953</v>
      </c>
      <c r="AO329" t="s">
        <v>32767</v>
      </c>
      <c r="BM329" s="162"/>
    </row>
    <row r="330" spans="1:65" ht="20.149999999999999" customHeight="1">
      <c r="A330" s="179" t="str">
        <f t="shared" si="10"/>
        <v>중산현대 아스콘생산시설 연료전환(B-C유 → LPG) 사업</v>
      </c>
      <c r="B330" s="179" t="str">
        <f t="shared" si="11"/>
        <v>승인</v>
      </c>
      <c r="C330">
        <v>719</v>
      </c>
      <c r="D330" t="s">
        <v>31695</v>
      </c>
      <c r="E330" t="s">
        <v>10614</v>
      </c>
      <c r="F330" t="s">
        <v>10615</v>
      </c>
      <c r="G330" t="s">
        <v>10614</v>
      </c>
      <c r="H330" t="s">
        <v>10616</v>
      </c>
      <c r="K330" t="s">
        <v>10617</v>
      </c>
      <c r="N330" t="s">
        <v>10618</v>
      </c>
      <c r="O330" t="s">
        <v>10619</v>
      </c>
      <c r="P330" t="s">
        <v>10620</v>
      </c>
      <c r="Q330" t="s">
        <v>209</v>
      </c>
      <c r="R330" t="s">
        <v>1462</v>
      </c>
      <c r="S330" t="s">
        <v>1228</v>
      </c>
      <c r="T330" t="s">
        <v>2126</v>
      </c>
      <c r="U330" t="s">
        <v>10620</v>
      </c>
      <c r="V330" t="s">
        <v>130</v>
      </c>
      <c r="W330" t="s">
        <v>1293</v>
      </c>
      <c r="X330" t="s">
        <v>10621</v>
      </c>
      <c r="Y330" t="s">
        <v>418</v>
      </c>
      <c r="Z330" t="s">
        <v>418</v>
      </c>
      <c r="AA330" t="s">
        <v>10622</v>
      </c>
      <c r="AC330">
        <v>132</v>
      </c>
      <c r="AD330" t="s">
        <v>2130</v>
      </c>
      <c r="AE330" t="s">
        <v>2130</v>
      </c>
      <c r="AF330" t="s">
        <v>2131</v>
      </c>
      <c r="AG330" t="s">
        <v>10623</v>
      </c>
      <c r="AH330" t="s">
        <v>10624</v>
      </c>
      <c r="AI330" t="s">
        <v>10625</v>
      </c>
      <c r="AJ330" t="s">
        <v>10626</v>
      </c>
      <c r="AK330">
        <v>132</v>
      </c>
      <c r="AL330" t="s">
        <v>10627</v>
      </c>
      <c r="AM330" t="s">
        <v>10628</v>
      </c>
      <c r="AN330" t="s">
        <v>953</v>
      </c>
      <c r="AO330" t="s">
        <v>32768</v>
      </c>
      <c r="BM330" s="162"/>
    </row>
    <row r="331" spans="1:65" ht="20.149999999999999" customHeight="1">
      <c r="A331" s="179" t="str">
        <f t="shared" si="10"/>
        <v>안산 시우로 단지 내 인버터 공기압축기 고효율설비 교체사업</v>
      </c>
      <c r="B331" s="179" t="str">
        <f t="shared" si="11"/>
        <v>보완1차_보완중</v>
      </c>
      <c r="C331">
        <v>718</v>
      </c>
      <c r="D331" t="s">
        <v>31695</v>
      </c>
      <c r="E331" t="s">
        <v>10592</v>
      </c>
      <c r="F331" t="s">
        <v>10593</v>
      </c>
      <c r="G331" t="s">
        <v>10592</v>
      </c>
      <c r="H331" t="s">
        <v>10594</v>
      </c>
      <c r="K331" t="s">
        <v>10595</v>
      </c>
      <c r="L331" t="s">
        <v>6485</v>
      </c>
      <c r="M331" t="s">
        <v>2191</v>
      </c>
      <c r="N331" t="s">
        <v>10596</v>
      </c>
      <c r="O331" t="s">
        <v>10597</v>
      </c>
      <c r="P331" t="s">
        <v>10598</v>
      </c>
      <c r="Q331" t="s">
        <v>209</v>
      </c>
      <c r="R331" t="s">
        <v>1462</v>
      </c>
      <c r="S331" t="s">
        <v>1228</v>
      </c>
      <c r="T331" t="s">
        <v>2126</v>
      </c>
      <c r="U331" t="s">
        <v>10598</v>
      </c>
      <c r="V331" t="s">
        <v>130</v>
      </c>
      <c r="W331" t="s">
        <v>1293</v>
      </c>
      <c r="X331" t="s">
        <v>10561</v>
      </c>
      <c r="Y331" t="s">
        <v>418</v>
      </c>
      <c r="Z331" t="s">
        <v>418</v>
      </c>
      <c r="AA331" t="s">
        <v>10548</v>
      </c>
      <c r="AC331">
        <v>210</v>
      </c>
      <c r="AD331" t="s">
        <v>2130</v>
      </c>
      <c r="AE331" t="s">
        <v>2130</v>
      </c>
      <c r="AF331" t="s">
        <v>2210</v>
      </c>
      <c r="AG331" t="s">
        <v>10592</v>
      </c>
      <c r="AH331" t="s">
        <v>10599</v>
      </c>
      <c r="AI331" t="s">
        <v>10600</v>
      </c>
      <c r="AK331">
        <v>210</v>
      </c>
      <c r="AL331" t="s">
        <v>10579</v>
      </c>
      <c r="AM331" t="s">
        <v>10571</v>
      </c>
      <c r="AN331" t="s">
        <v>953</v>
      </c>
      <c r="AO331" t="s">
        <v>32769</v>
      </c>
      <c r="BM331" s="162"/>
    </row>
    <row r="332" spans="1:65" ht="20.149999999999999" customHeight="1">
      <c r="A332" s="179" t="str">
        <f t="shared" si="10"/>
        <v>대구염색일반산업단지 내 인버터 공기압축기 고효율설비 교체사업</v>
      </c>
      <c r="B332" s="179" t="str">
        <f t="shared" si="11"/>
        <v>보완1차_보완중</v>
      </c>
      <c r="C332">
        <v>717</v>
      </c>
      <c r="D332" t="s">
        <v>31695</v>
      </c>
      <c r="E332" t="s">
        <v>10581</v>
      </c>
      <c r="F332" t="s">
        <v>10582</v>
      </c>
      <c r="G332" t="s">
        <v>10581</v>
      </c>
      <c r="H332" t="s">
        <v>10583</v>
      </c>
      <c r="K332" t="s">
        <v>10584</v>
      </c>
      <c r="L332" t="s">
        <v>2204</v>
      </c>
      <c r="M332" t="s">
        <v>2703</v>
      </c>
      <c r="N332" t="s">
        <v>10585</v>
      </c>
      <c r="O332" t="s">
        <v>10586</v>
      </c>
      <c r="P332" t="s">
        <v>10587</v>
      </c>
      <c r="Q332" t="s">
        <v>209</v>
      </c>
      <c r="R332" t="s">
        <v>2653</v>
      </c>
      <c r="S332" t="s">
        <v>1228</v>
      </c>
      <c r="T332" t="s">
        <v>2126</v>
      </c>
      <c r="U332" t="s">
        <v>10587</v>
      </c>
      <c r="V332" t="s">
        <v>130</v>
      </c>
      <c r="W332" t="s">
        <v>1293</v>
      </c>
      <c r="X332" t="s">
        <v>10588</v>
      </c>
      <c r="Y332" t="s">
        <v>418</v>
      </c>
      <c r="Z332" t="s">
        <v>418</v>
      </c>
      <c r="AA332" t="s">
        <v>10589</v>
      </c>
      <c r="AC332">
        <v>100</v>
      </c>
      <c r="AD332" t="s">
        <v>2130</v>
      </c>
      <c r="AE332" t="s">
        <v>2130</v>
      </c>
      <c r="AF332" t="s">
        <v>2210</v>
      </c>
      <c r="AG332" t="s">
        <v>10581</v>
      </c>
      <c r="AH332" t="s">
        <v>10590</v>
      </c>
      <c r="AI332" t="s">
        <v>10563</v>
      </c>
      <c r="AK332">
        <v>100</v>
      </c>
      <c r="AL332" t="s">
        <v>10579</v>
      </c>
      <c r="AM332" t="s">
        <v>10571</v>
      </c>
      <c r="AN332" t="s">
        <v>953</v>
      </c>
      <c r="AO332" t="s">
        <v>32770</v>
      </c>
      <c r="BM332" s="162"/>
    </row>
    <row r="333" spans="1:65" ht="20.149999999999999" customHeight="1">
      <c r="A333" s="179" t="str">
        <f t="shared" si="10"/>
        <v>대구염색산업단지 내 인버터 공기압축기 고효율설비 교체사업</v>
      </c>
      <c r="B333" s="179" t="str">
        <f t="shared" si="11"/>
        <v>보완1차_보완중</v>
      </c>
      <c r="C333">
        <v>716</v>
      </c>
      <c r="D333" t="s">
        <v>31695</v>
      </c>
      <c r="E333" t="s">
        <v>7114</v>
      </c>
      <c r="F333" t="s">
        <v>7115</v>
      </c>
      <c r="G333" t="s">
        <v>7114</v>
      </c>
      <c r="H333" t="s">
        <v>10573</v>
      </c>
      <c r="K333" t="s">
        <v>10574</v>
      </c>
      <c r="L333" t="s">
        <v>12738</v>
      </c>
      <c r="M333" t="s">
        <v>1863</v>
      </c>
      <c r="N333" t="s">
        <v>12739</v>
      </c>
      <c r="O333" t="s">
        <v>12740</v>
      </c>
      <c r="P333" t="s">
        <v>10576</v>
      </c>
      <c r="Q333" t="s">
        <v>209</v>
      </c>
      <c r="R333" t="s">
        <v>1462</v>
      </c>
      <c r="S333" t="s">
        <v>1228</v>
      </c>
      <c r="T333" t="s">
        <v>2126</v>
      </c>
      <c r="U333" t="s">
        <v>10576</v>
      </c>
      <c r="V333" t="s">
        <v>130</v>
      </c>
      <c r="W333" t="s">
        <v>1293</v>
      </c>
      <c r="X333" t="s">
        <v>10577</v>
      </c>
      <c r="Y333" t="s">
        <v>418</v>
      </c>
      <c r="Z333" t="s">
        <v>418</v>
      </c>
      <c r="AA333" t="s">
        <v>10548</v>
      </c>
      <c r="AC333">
        <v>227</v>
      </c>
      <c r="AD333" t="s">
        <v>2130</v>
      </c>
      <c r="AE333" t="s">
        <v>2130</v>
      </c>
      <c r="AF333" t="s">
        <v>2210</v>
      </c>
      <c r="AG333" t="s">
        <v>7114</v>
      </c>
      <c r="AH333" t="s">
        <v>10578</v>
      </c>
      <c r="AI333" t="s">
        <v>10563</v>
      </c>
      <c r="AK333">
        <v>227</v>
      </c>
      <c r="AL333" t="s">
        <v>10579</v>
      </c>
      <c r="AM333" t="s">
        <v>10571</v>
      </c>
      <c r="AN333" t="s">
        <v>953</v>
      </c>
      <c r="AO333" t="s">
        <v>32771</v>
      </c>
      <c r="BM333" s="162"/>
    </row>
    <row r="334" spans="1:65" ht="20.149999999999999" customHeight="1">
      <c r="A334" s="179" t="str">
        <f t="shared" si="10"/>
        <v>반월표면처리사업협동조합 고효율 설비 교체를 통한 온실가스 감축사업</v>
      </c>
      <c r="B334" s="179" t="str">
        <f t="shared" si="11"/>
        <v>보완1차_문서보완중</v>
      </c>
      <c r="C334">
        <v>715</v>
      </c>
      <c r="D334" t="s">
        <v>31695</v>
      </c>
      <c r="E334" t="s">
        <v>7159</v>
      </c>
      <c r="F334" t="s">
        <v>7160</v>
      </c>
      <c r="G334" t="s">
        <v>8586</v>
      </c>
      <c r="H334" t="s">
        <v>8587</v>
      </c>
      <c r="K334" t="s">
        <v>7163</v>
      </c>
      <c r="N334" t="s">
        <v>1812</v>
      </c>
      <c r="P334" t="s">
        <v>10567</v>
      </c>
      <c r="Q334" t="s">
        <v>215</v>
      </c>
      <c r="R334" t="s">
        <v>1462</v>
      </c>
      <c r="S334" t="s">
        <v>1228</v>
      </c>
      <c r="T334" t="s">
        <v>2126</v>
      </c>
      <c r="U334" t="s">
        <v>10567</v>
      </c>
      <c r="V334" t="s">
        <v>130</v>
      </c>
      <c r="W334" t="s">
        <v>1293</v>
      </c>
      <c r="X334" t="s">
        <v>10568</v>
      </c>
      <c r="Y334" t="s">
        <v>418</v>
      </c>
      <c r="Z334" t="s">
        <v>418</v>
      </c>
      <c r="AA334" t="s">
        <v>10569</v>
      </c>
      <c r="AC334">
        <v>140</v>
      </c>
      <c r="AD334" t="s">
        <v>5512</v>
      </c>
      <c r="AE334" t="s">
        <v>4810</v>
      </c>
      <c r="AF334" t="s">
        <v>2210</v>
      </c>
      <c r="AG334" t="s">
        <v>7159</v>
      </c>
      <c r="AH334" t="s">
        <v>10535</v>
      </c>
      <c r="AK334">
        <v>140</v>
      </c>
      <c r="AL334" t="s">
        <v>10570</v>
      </c>
      <c r="AM334" t="s">
        <v>10571</v>
      </c>
      <c r="AN334" t="s">
        <v>953</v>
      </c>
      <c r="AO334" t="s">
        <v>32772</v>
      </c>
      <c r="BM334" s="162"/>
    </row>
    <row r="335" spans="1:65" ht="20.149999999999999" customHeight="1">
      <c r="A335" s="179" t="str">
        <f t="shared" si="10"/>
        <v>충주 산업단지 내 인버터 공기압축기 고효율설비 교체사업</v>
      </c>
      <c r="B335" s="179" t="str">
        <f t="shared" si="11"/>
        <v>보완1차_보완중</v>
      </c>
      <c r="C335">
        <v>714</v>
      </c>
      <c r="D335" t="s">
        <v>31695</v>
      </c>
      <c r="E335" t="s">
        <v>10554</v>
      </c>
      <c r="F335" t="s">
        <v>10555</v>
      </c>
      <c r="G335" t="s">
        <v>10554</v>
      </c>
      <c r="H335" t="s">
        <v>10556</v>
      </c>
      <c r="K335" t="s">
        <v>10557</v>
      </c>
      <c r="N335" t="s">
        <v>1812</v>
      </c>
      <c r="P335" t="s">
        <v>10560</v>
      </c>
      <c r="Q335" t="s">
        <v>209</v>
      </c>
      <c r="R335" t="s">
        <v>1462</v>
      </c>
      <c r="S335" t="s">
        <v>1228</v>
      </c>
      <c r="T335" t="s">
        <v>2126</v>
      </c>
      <c r="U335" t="s">
        <v>10560</v>
      </c>
      <c r="V335" t="s">
        <v>130</v>
      </c>
      <c r="W335" t="s">
        <v>1293</v>
      </c>
      <c r="X335" t="s">
        <v>10561</v>
      </c>
      <c r="Y335" t="s">
        <v>418</v>
      </c>
      <c r="Z335" t="s">
        <v>418</v>
      </c>
      <c r="AA335" t="s">
        <v>10548</v>
      </c>
      <c r="AC335">
        <v>106</v>
      </c>
      <c r="AD335" t="s">
        <v>2130</v>
      </c>
      <c r="AE335" t="s">
        <v>2130</v>
      </c>
      <c r="AF335" t="s">
        <v>2210</v>
      </c>
      <c r="AG335" t="s">
        <v>10554</v>
      </c>
      <c r="AH335" t="s">
        <v>10562</v>
      </c>
      <c r="AI335" t="s">
        <v>10563</v>
      </c>
      <c r="AK335">
        <v>106</v>
      </c>
      <c r="AL335" t="s">
        <v>10564</v>
      </c>
      <c r="AM335" t="s">
        <v>10565</v>
      </c>
      <c r="AN335" t="s">
        <v>953</v>
      </c>
      <c r="AO335" t="s">
        <v>32773</v>
      </c>
      <c r="BM335" s="162"/>
    </row>
    <row r="336" spans="1:65" ht="20.149999999999999" customHeight="1">
      <c r="A336" s="179" t="str">
        <f t="shared" si="10"/>
        <v>태화기업 외 2개사의 고효율 공기압축기 교체를 통한 온실가스 감축사업</v>
      </c>
      <c r="B336" s="179" t="str">
        <f t="shared" si="11"/>
        <v>보완1차_보완중</v>
      </c>
      <c r="C336">
        <v>713</v>
      </c>
      <c r="D336" t="s">
        <v>31695</v>
      </c>
      <c r="E336" t="s">
        <v>10540</v>
      </c>
      <c r="F336" t="s">
        <v>10541</v>
      </c>
      <c r="G336" t="s">
        <v>10540</v>
      </c>
      <c r="H336" t="s">
        <v>10542</v>
      </c>
      <c r="K336" t="s">
        <v>10543</v>
      </c>
      <c r="L336" t="s">
        <v>9676</v>
      </c>
      <c r="M336" t="s">
        <v>2703</v>
      </c>
      <c r="N336" t="s">
        <v>10544</v>
      </c>
      <c r="O336" t="s">
        <v>10545</v>
      </c>
      <c r="P336" t="s">
        <v>10546</v>
      </c>
      <c r="Q336" t="s">
        <v>209</v>
      </c>
      <c r="R336" t="s">
        <v>2653</v>
      </c>
      <c r="S336" t="s">
        <v>1228</v>
      </c>
      <c r="T336" t="s">
        <v>2126</v>
      </c>
      <c r="U336" t="s">
        <v>10546</v>
      </c>
      <c r="V336" t="s">
        <v>130</v>
      </c>
      <c r="W336" t="s">
        <v>1231</v>
      </c>
      <c r="X336" t="s">
        <v>10547</v>
      </c>
      <c r="Y336" t="s">
        <v>418</v>
      </c>
      <c r="Z336" t="s">
        <v>418</v>
      </c>
      <c r="AA336" t="s">
        <v>10548</v>
      </c>
      <c r="AC336">
        <v>87</v>
      </c>
      <c r="AD336" t="s">
        <v>2130</v>
      </c>
      <c r="AE336" t="s">
        <v>2130</v>
      </c>
      <c r="AF336" t="s">
        <v>2210</v>
      </c>
      <c r="AG336" t="s">
        <v>10540</v>
      </c>
      <c r="AH336" t="s">
        <v>10549</v>
      </c>
      <c r="AI336" t="s">
        <v>10550</v>
      </c>
      <c r="AK336">
        <v>87</v>
      </c>
      <c r="AL336" t="s">
        <v>10551</v>
      </c>
      <c r="AM336" t="s">
        <v>10552</v>
      </c>
      <c r="AN336" t="s">
        <v>953</v>
      </c>
      <c r="AO336" t="s">
        <v>32774</v>
      </c>
      <c r="BM336" s="162"/>
    </row>
    <row r="337" spans="1:65" ht="20.149999999999999" customHeight="1">
      <c r="A337" s="179" t="str">
        <f t="shared" si="10"/>
        <v>그린월드 도금단지 열사용시설 개선을 통한 온실가스 감축사업</v>
      </c>
      <c r="B337" s="179" t="str">
        <f t="shared" si="11"/>
        <v>문서재제출</v>
      </c>
      <c r="C337">
        <v>712</v>
      </c>
      <c r="D337" t="s">
        <v>31695</v>
      </c>
      <c r="E337" t="s">
        <v>10528</v>
      </c>
      <c r="F337" t="s">
        <v>10529</v>
      </c>
      <c r="G337" t="s">
        <v>10530</v>
      </c>
      <c r="H337" t="s">
        <v>10520</v>
      </c>
      <c r="K337" t="s">
        <v>10531</v>
      </c>
      <c r="N337" t="s">
        <v>1812</v>
      </c>
      <c r="P337" t="s">
        <v>10521</v>
      </c>
      <c r="Q337" t="s">
        <v>215</v>
      </c>
      <c r="R337" t="s">
        <v>2653</v>
      </c>
      <c r="S337" t="s">
        <v>1228</v>
      </c>
      <c r="T337" t="s">
        <v>2126</v>
      </c>
      <c r="U337" t="s">
        <v>10521</v>
      </c>
      <c r="V337" t="s">
        <v>130</v>
      </c>
      <c r="W337" t="s">
        <v>1293</v>
      </c>
      <c r="X337" t="s">
        <v>10522</v>
      </c>
      <c r="Y337" t="s">
        <v>418</v>
      </c>
      <c r="Z337" t="s">
        <v>418</v>
      </c>
      <c r="AA337" t="s">
        <v>10534</v>
      </c>
      <c r="AC337">
        <v>41</v>
      </c>
      <c r="AD337" t="s">
        <v>9391</v>
      </c>
      <c r="AE337" t="s">
        <v>9392</v>
      </c>
      <c r="AF337" t="s">
        <v>2210</v>
      </c>
      <c r="AG337" t="s">
        <v>10528</v>
      </c>
      <c r="AH337" t="s">
        <v>10535</v>
      </c>
      <c r="AI337" t="s">
        <v>10536</v>
      </c>
      <c r="AK337">
        <v>41</v>
      </c>
      <c r="AL337" t="s">
        <v>10537</v>
      </c>
      <c r="AM337" t="s">
        <v>10538</v>
      </c>
      <c r="AN337" t="s">
        <v>953</v>
      </c>
      <c r="AO337" t="s">
        <v>32775</v>
      </c>
      <c r="BM337" s="162"/>
    </row>
    <row r="338" spans="1:65" ht="20.149999999999999" customHeight="1">
      <c r="A338" s="179" t="str">
        <f t="shared" si="10"/>
        <v>그린월드 도금단지 열사용시설 개선을 통한 온실가스 감축사업</v>
      </c>
      <c r="B338" s="179" t="str">
        <f t="shared" si="11"/>
        <v>보완1차_보완중</v>
      </c>
      <c r="C338">
        <v>711</v>
      </c>
      <c r="D338" t="s">
        <v>31695</v>
      </c>
      <c r="E338" t="s">
        <v>7159</v>
      </c>
      <c r="F338" t="s">
        <v>7160</v>
      </c>
      <c r="G338" t="s">
        <v>10519</v>
      </c>
      <c r="H338" t="s">
        <v>10520</v>
      </c>
      <c r="K338" t="s">
        <v>7163</v>
      </c>
      <c r="N338" t="s">
        <v>1812</v>
      </c>
      <c r="P338" t="s">
        <v>10521</v>
      </c>
      <c r="Q338" t="s">
        <v>215</v>
      </c>
      <c r="R338" t="s">
        <v>2653</v>
      </c>
      <c r="S338" t="s">
        <v>1228</v>
      </c>
      <c r="T338" t="s">
        <v>2126</v>
      </c>
      <c r="U338" t="s">
        <v>10521</v>
      </c>
      <c r="V338" t="s">
        <v>130</v>
      </c>
      <c r="W338" t="s">
        <v>1231</v>
      </c>
      <c r="X338" t="s">
        <v>10522</v>
      </c>
      <c r="Y338" t="s">
        <v>418</v>
      </c>
      <c r="Z338" t="s">
        <v>418</v>
      </c>
      <c r="AA338" t="s">
        <v>4763</v>
      </c>
      <c r="AC338">
        <v>72</v>
      </c>
      <c r="AD338" t="s">
        <v>1324</v>
      </c>
      <c r="AE338" t="s">
        <v>4810</v>
      </c>
      <c r="AF338" t="s">
        <v>2210</v>
      </c>
      <c r="AG338" t="s">
        <v>7159</v>
      </c>
      <c r="AH338" t="s">
        <v>10523</v>
      </c>
      <c r="AI338" t="s">
        <v>10524</v>
      </c>
      <c r="AK338">
        <v>72</v>
      </c>
      <c r="AL338" t="s">
        <v>10525</v>
      </c>
      <c r="AM338" t="s">
        <v>10526</v>
      </c>
      <c r="AN338" t="s">
        <v>953</v>
      </c>
      <c r="AO338" t="s">
        <v>32776</v>
      </c>
      <c r="BM338" s="162"/>
    </row>
    <row r="339" spans="1:65" ht="20.149999999999999" customHeight="1">
      <c r="A339" s="179" t="str">
        <f t="shared" si="10"/>
        <v>윤성아스콘 버너 연료전환(B-C유-&gt;LNG) 온실가스 감축사업</v>
      </c>
      <c r="B339" s="179" t="str">
        <f t="shared" si="11"/>
        <v>승인</v>
      </c>
      <c r="C339">
        <v>710</v>
      </c>
      <c r="D339" t="s">
        <v>31695</v>
      </c>
      <c r="E339" t="s">
        <v>10504</v>
      </c>
      <c r="F339" t="s">
        <v>10505</v>
      </c>
      <c r="G339" t="s">
        <v>10504</v>
      </c>
      <c r="H339" t="s">
        <v>10506</v>
      </c>
      <c r="K339" t="s">
        <v>10507</v>
      </c>
      <c r="L339" t="s">
        <v>2554</v>
      </c>
      <c r="M339" t="s">
        <v>1736</v>
      </c>
      <c r="N339" t="s">
        <v>10508</v>
      </c>
      <c r="O339" t="s">
        <v>10509</v>
      </c>
      <c r="P339" t="s">
        <v>10510</v>
      </c>
      <c r="Q339" t="s">
        <v>209</v>
      </c>
      <c r="R339" t="s">
        <v>1462</v>
      </c>
      <c r="S339" t="s">
        <v>1228</v>
      </c>
      <c r="T339" t="s">
        <v>2126</v>
      </c>
      <c r="U339" t="s">
        <v>10510</v>
      </c>
      <c r="V339" t="s">
        <v>130</v>
      </c>
      <c r="W339" t="s">
        <v>1293</v>
      </c>
      <c r="X339" t="s">
        <v>10511</v>
      </c>
      <c r="Y339" t="s">
        <v>418</v>
      </c>
      <c r="Z339" t="s">
        <v>418</v>
      </c>
      <c r="AA339" t="s">
        <v>10512</v>
      </c>
      <c r="AC339">
        <v>336</v>
      </c>
      <c r="AD339" t="s">
        <v>2130</v>
      </c>
      <c r="AE339" t="s">
        <v>2130</v>
      </c>
      <c r="AF339" t="s">
        <v>2131</v>
      </c>
      <c r="AG339" t="s">
        <v>10504</v>
      </c>
      <c r="AH339" t="s">
        <v>10513</v>
      </c>
      <c r="AI339" t="s">
        <v>10514</v>
      </c>
      <c r="AJ339" t="s">
        <v>10515</v>
      </c>
      <c r="AK339">
        <v>336</v>
      </c>
      <c r="AL339" t="s">
        <v>10516</v>
      </c>
      <c r="AM339" t="s">
        <v>10517</v>
      </c>
      <c r="AN339" t="s">
        <v>953</v>
      </c>
      <c r="AO339" t="s">
        <v>32777</v>
      </c>
      <c r="BM339" s="162"/>
    </row>
    <row r="340" spans="1:65" ht="20.149999999999999" customHeight="1">
      <c r="A340" s="179" t="str">
        <f t="shared" si="10"/>
        <v>제석아스콘㈜ 연료전환(B-C유→LPG)을 통한 온실가스 배출 감축사업</v>
      </c>
      <c r="B340" s="179" t="str">
        <f t="shared" si="11"/>
        <v>반려</v>
      </c>
      <c r="C340">
        <v>709</v>
      </c>
      <c r="D340" t="s">
        <v>31695</v>
      </c>
      <c r="E340" t="s">
        <v>10302</v>
      </c>
      <c r="F340" t="s">
        <v>10303</v>
      </c>
      <c r="G340" t="s">
        <v>10304</v>
      </c>
      <c r="H340" t="s">
        <v>10305</v>
      </c>
      <c r="K340" t="s">
        <v>10306</v>
      </c>
      <c r="L340" t="s">
        <v>2554</v>
      </c>
      <c r="M340" t="s">
        <v>1446</v>
      </c>
      <c r="N340" t="s">
        <v>10307</v>
      </c>
      <c r="O340" t="s">
        <v>10308</v>
      </c>
      <c r="P340" t="s">
        <v>10309</v>
      </c>
      <c r="Q340" t="s">
        <v>209</v>
      </c>
      <c r="R340" t="s">
        <v>1462</v>
      </c>
      <c r="S340" t="s">
        <v>1228</v>
      </c>
      <c r="T340" t="s">
        <v>2126</v>
      </c>
      <c r="U340" t="s">
        <v>10309</v>
      </c>
      <c r="V340" t="s">
        <v>130</v>
      </c>
      <c r="W340" t="s">
        <v>1293</v>
      </c>
      <c r="X340" t="s">
        <v>6635</v>
      </c>
      <c r="Y340" t="s">
        <v>418</v>
      </c>
      <c r="Z340" t="s">
        <v>418</v>
      </c>
      <c r="AA340" t="s">
        <v>10310</v>
      </c>
      <c r="AC340">
        <v>137</v>
      </c>
      <c r="AD340" t="s">
        <v>2130</v>
      </c>
      <c r="AE340" t="s">
        <v>2130</v>
      </c>
      <c r="AF340" t="s">
        <v>2131</v>
      </c>
      <c r="AG340" t="s">
        <v>10311</v>
      </c>
      <c r="AH340" t="s">
        <v>10312</v>
      </c>
      <c r="AK340">
        <v>137</v>
      </c>
      <c r="AL340" t="s">
        <v>10313</v>
      </c>
      <c r="AM340" t="s">
        <v>10300</v>
      </c>
      <c r="AN340" t="s">
        <v>953</v>
      </c>
      <c r="AO340" t="s">
        <v>32778</v>
      </c>
      <c r="BM340" s="162"/>
    </row>
    <row r="341" spans="1:65" ht="20.149999999999999" customHeight="1">
      <c r="A341" s="179" t="str">
        <f t="shared" si="10"/>
        <v>㈜대원환경산업의 연료전환(B-C유→LPG)을 통한 온실가스 배출 감축사업</v>
      </c>
      <c r="B341" s="179" t="str">
        <f t="shared" si="11"/>
        <v>반려</v>
      </c>
      <c r="C341">
        <v>708</v>
      </c>
      <c r="D341" t="s">
        <v>31695</v>
      </c>
      <c r="E341" t="s">
        <v>10289</v>
      </c>
      <c r="F341" t="s">
        <v>10290</v>
      </c>
      <c r="G341" t="s">
        <v>10289</v>
      </c>
      <c r="H341" t="s">
        <v>10291</v>
      </c>
      <c r="K341" t="s">
        <v>10292</v>
      </c>
      <c r="M341" t="s">
        <v>1736</v>
      </c>
      <c r="N341" t="s">
        <v>10293</v>
      </c>
      <c r="O341" t="s">
        <v>10294</v>
      </c>
      <c r="P341" t="s">
        <v>10295</v>
      </c>
      <c r="Q341" t="s">
        <v>209</v>
      </c>
      <c r="R341" t="s">
        <v>1462</v>
      </c>
      <c r="S341" t="s">
        <v>1228</v>
      </c>
      <c r="T341" t="s">
        <v>2126</v>
      </c>
      <c r="U341" t="s">
        <v>10295</v>
      </c>
      <c r="V341" t="s">
        <v>130</v>
      </c>
      <c r="W341" t="s">
        <v>1293</v>
      </c>
      <c r="X341" t="s">
        <v>5117</v>
      </c>
      <c r="Y341" t="s">
        <v>418</v>
      </c>
      <c r="Z341" t="s">
        <v>418</v>
      </c>
      <c r="AA341" t="s">
        <v>10296</v>
      </c>
      <c r="AC341">
        <v>187</v>
      </c>
      <c r="AD341" t="s">
        <v>2130</v>
      </c>
      <c r="AE341" t="s">
        <v>2130</v>
      </c>
      <c r="AF341" t="s">
        <v>2131</v>
      </c>
      <c r="AG341" t="s">
        <v>10297</v>
      </c>
      <c r="AH341" t="s">
        <v>10298</v>
      </c>
      <c r="AK341">
        <v>187</v>
      </c>
      <c r="AL341" t="s">
        <v>10299</v>
      </c>
      <c r="AM341" t="s">
        <v>10300</v>
      </c>
      <c r="AN341" t="s">
        <v>953</v>
      </c>
      <c r="AO341" t="s">
        <v>32779</v>
      </c>
      <c r="BM341" s="162"/>
    </row>
    <row r="342" spans="1:65" ht="20.149999999999999" customHeight="1">
      <c r="A342" s="179" t="str">
        <f t="shared" si="10"/>
        <v>경산산업(주) 연료전환(B-C유→LPG) 온실가스 감축사업</v>
      </c>
      <c r="B342" s="179" t="str">
        <f t="shared" si="11"/>
        <v>승인</v>
      </c>
      <c r="C342">
        <v>707</v>
      </c>
      <c r="D342" t="s">
        <v>31695</v>
      </c>
      <c r="E342" t="s">
        <v>10274</v>
      </c>
      <c r="F342" t="s">
        <v>10275</v>
      </c>
      <c r="G342" t="s">
        <v>10274</v>
      </c>
      <c r="H342" t="s">
        <v>10276</v>
      </c>
      <c r="K342" t="s">
        <v>10277</v>
      </c>
      <c r="N342" t="s">
        <v>10278</v>
      </c>
      <c r="O342" t="s">
        <v>10279</v>
      </c>
      <c r="P342" t="s">
        <v>10280</v>
      </c>
      <c r="Q342" t="s">
        <v>209</v>
      </c>
      <c r="R342" t="s">
        <v>1462</v>
      </c>
      <c r="S342" t="s">
        <v>1228</v>
      </c>
      <c r="T342" t="s">
        <v>2126</v>
      </c>
      <c r="U342" t="s">
        <v>10280</v>
      </c>
      <c r="V342" t="s">
        <v>130</v>
      </c>
      <c r="W342" t="s">
        <v>1293</v>
      </c>
      <c r="X342" t="s">
        <v>10281</v>
      </c>
      <c r="Y342" t="s">
        <v>418</v>
      </c>
      <c r="Z342" t="s">
        <v>418</v>
      </c>
      <c r="AA342" t="s">
        <v>9890</v>
      </c>
      <c r="AC342">
        <v>115</v>
      </c>
      <c r="AD342" t="s">
        <v>2130</v>
      </c>
      <c r="AE342" t="s">
        <v>2130</v>
      </c>
      <c r="AF342" t="s">
        <v>2131</v>
      </c>
      <c r="AG342" t="s">
        <v>10282</v>
      </c>
      <c r="AH342" t="s">
        <v>10283</v>
      </c>
      <c r="AI342" t="s">
        <v>10284</v>
      </c>
      <c r="AJ342" t="s">
        <v>10285</v>
      </c>
      <c r="AK342">
        <v>115</v>
      </c>
      <c r="AL342" t="s">
        <v>10286</v>
      </c>
      <c r="AM342" t="s">
        <v>10287</v>
      </c>
      <c r="AN342" t="s">
        <v>953</v>
      </c>
      <c r="AO342" t="s">
        <v>32780</v>
      </c>
      <c r="BM342" s="162"/>
    </row>
    <row r="343" spans="1:65" ht="20.149999999999999" customHeight="1">
      <c r="A343" s="179" t="str">
        <f t="shared" si="10"/>
        <v>(주)진일공업_고효율  공기압축기 교체를 통한 온실가스 감축사업</v>
      </c>
      <c r="B343" s="179" t="str">
        <f t="shared" si="11"/>
        <v>승인</v>
      </c>
      <c r="C343">
        <v>706</v>
      </c>
      <c r="D343" t="s">
        <v>31695</v>
      </c>
      <c r="E343" t="s">
        <v>10262</v>
      </c>
      <c r="F343" t="s">
        <v>10263</v>
      </c>
      <c r="G343" t="s">
        <v>10262</v>
      </c>
      <c r="H343" t="s">
        <v>10264</v>
      </c>
      <c r="K343" t="s">
        <v>10265</v>
      </c>
      <c r="M343" t="s">
        <v>1446</v>
      </c>
      <c r="N343" t="s">
        <v>10266</v>
      </c>
      <c r="O343" t="s">
        <v>10267</v>
      </c>
      <c r="P343" t="s">
        <v>10268</v>
      </c>
      <c r="Q343" t="s">
        <v>209</v>
      </c>
      <c r="R343" t="s">
        <v>2653</v>
      </c>
      <c r="S343" t="s">
        <v>1228</v>
      </c>
      <c r="T343" t="s">
        <v>2126</v>
      </c>
      <c r="U343" t="s">
        <v>10268</v>
      </c>
      <c r="V343" t="s">
        <v>130</v>
      </c>
      <c r="W343" t="s">
        <v>1293</v>
      </c>
      <c r="X343" t="s">
        <v>1015</v>
      </c>
      <c r="Y343" t="s">
        <v>418</v>
      </c>
      <c r="Z343" t="s">
        <v>418</v>
      </c>
      <c r="AA343" t="s">
        <v>10269</v>
      </c>
      <c r="AC343">
        <v>30</v>
      </c>
      <c r="AD343" t="s">
        <v>2130</v>
      </c>
      <c r="AE343" t="s">
        <v>2130</v>
      </c>
      <c r="AF343" t="s">
        <v>2210</v>
      </c>
      <c r="AG343" t="s">
        <v>10270</v>
      </c>
      <c r="AH343" t="s">
        <v>10271</v>
      </c>
      <c r="AI343" t="s">
        <v>10220</v>
      </c>
      <c r="AJ343" t="s">
        <v>10272</v>
      </c>
      <c r="AK343">
        <v>30</v>
      </c>
      <c r="AL343" t="s">
        <v>10222</v>
      </c>
      <c r="AM343" t="s">
        <v>1104</v>
      </c>
      <c r="AN343" t="s">
        <v>953</v>
      </c>
      <c r="AO343" t="s">
        <v>32781</v>
      </c>
      <c r="BM343" s="162"/>
    </row>
    <row r="344" spans="1:65" ht="20.149999999999999" customHeight="1">
      <c r="A344" s="179" t="str">
        <f t="shared" si="10"/>
        <v>㈜일진산업_고효율 공기압축기 교체를 통한 온실가스 감축사업</v>
      </c>
      <c r="B344" s="179" t="str">
        <f t="shared" si="11"/>
        <v>승인</v>
      </c>
      <c r="C344">
        <v>705</v>
      </c>
      <c r="D344" t="s">
        <v>31695</v>
      </c>
      <c r="E344" t="s">
        <v>10248</v>
      </c>
      <c r="F344" t="s">
        <v>10249</v>
      </c>
      <c r="G344" t="s">
        <v>10248</v>
      </c>
      <c r="H344" t="s">
        <v>10250</v>
      </c>
      <c r="K344" t="s">
        <v>10251</v>
      </c>
      <c r="L344" t="s">
        <v>2204</v>
      </c>
      <c r="M344" t="s">
        <v>1937</v>
      </c>
      <c r="N344" t="s">
        <v>10252</v>
      </c>
      <c r="O344" t="s">
        <v>10253</v>
      </c>
      <c r="P344" t="s">
        <v>10254</v>
      </c>
      <c r="Q344" t="s">
        <v>209</v>
      </c>
      <c r="R344" t="s">
        <v>2653</v>
      </c>
      <c r="S344" t="s">
        <v>1228</v>
      </c>
      <c r="T344" t="s">
        <v>2126</v>
      </c>
      <c r="U344" t="s">
        <v>10254</v>
      </c>
      <c r="V344" t="s">
        <v>130</v>
      </c>
      <c r="W344" t="s">
        <v>1293</v>
      </c>
      <c r="X344" t="s">
        <v>10255</v>
      </c>
      <c r="Y344" t="s">
        <v>418</v>
      </c>
      <c r="Z344" t="s">
        <v>418</v>
      </c>
      <c r="AA344" t="s">
        <v>10256</v>
      </c>
      <c r="AC344">
        <v>13</v>
      </c>
      <c r="AD344" t="s">
        <v>2130</v>
      </c>
      <c r="AE344" t="s">
        <v>2130</v>
      </c>
      <c r="AF344" t="s">
        <v>2210</v>
      </c>
      <c r="AG344" t="s">
        <v>10257</v>
      </c>
      <c r="AH344" t="s">
        <v>10258</v>
      </c>
      <c r="AI344" t="s">
        <v>10259</v>
      </c>
      <c r="AJ344" t="s">
        <v>10260</v>
      </c>
      <c r="AK344">
        <v>13</v>
      </c>
      <c r="AL344" t="s">
        <v>10222</v>
      </c>
      <c r="AM344" t="s">
        <v>1104</v>
      </c>
      <c r="AN344" t="s">
        <v>953</v>
      </c>
      <c r="AO344" t="s">
        <v>32782</v>
      </c>
      <c r="BM344" s="162"/>
    </row>
    <row r="345" spans="1:65" ht="20.149999999999999" customHeight="1">
      <c r="A345" s="179" t="str">
        <f t="shared" si="10"/>
        <v>(주)동아금속_ 고효율 공기압축기 교체를 통한 온실가스 감축사업</v>
      </c>
      <c r="B345" s="179" t="str">
        <f t="shared" si="11"/>
        <v>승인</v>
      </c>
      <c r="C345">
        <v>704</v>
      </c>
      <c r="D345" t="s">
        <v>31695</v>
      </c>
      <c r="E345" t="s">
        <v>10237</v>
      </c>
      <c r="F345" t="s">
        <v>10238</v>
      </c>
      <c r="G345" t="s">
        <v>10237</v>
      </c>
      <c r="H345" t="s">
        <v>10239</v>
      </c>
      <c r="K345" t="s">
        <v>10240</v>
      </c>
      <c r="L345" t="s">
        <v>6180</v>
      </c>
      <c r="M345" t="s">
        <v>1483</v>
      </c>
      <c r="N345" t="s">
        <v>10241</v>
      </c>
      <c r="O345" t="s">
        <v>10242</v>
      </c>
      <c r="P345" t="s">
        <v>10243</v>
      </c>
      <c r="Q345" t="s">
        <v>209</v>
      </c>
      <c r="R345" t="s">
        <v>2653</v>
      </c>
      <c r="S345" t="s">
        <v>1228</v>
      </c>
      <c r="T345" t="s">
        <v>2126</v>
      </c>
      <c r="U345" t="s">
        <v>10243</v>
      </c>
      <c r="V345" t="s">
        <v>130</v>
      </c>
      <c r="W345" t="s">
        <v>1293</v>
      </c>
      <c r="X345" t="s">
        <v>1015</v>
      </c>
      <c r="Y345" t="s">
        <v>418</v>
      </c>
      <c r="Z345" t="s">
        <v>418</v>
      </c>
      <c r="AA345" t="s">
        <v>8924</v>
      </c>
      <c r="AC345">
        <v>36</v>
      </c>
      <c r="AD345" t="s">
        <v>2130</v>
      </c>
      <c r="AE345" t="s">
        <v>2130</v>
      </c>
      <c r="AF345" t="s">
        <v>2210</v>
      </c>
      <c r="AG345" t="s">
        <v>10244</v>
      </c>
      <c r="AH345" t="s">
        <v>10245</v>
      </c>
      <c r="AI345" t="s">
        <v>10220</v>
      </c>
      <c r="AJ345" t="s">
        <v>10246</v>
      </c>
      <c r="AK345">
        <v>36</v>
      </c>
      <c r="AL345" t="s">
        <v>10222</v>
      </c>
      <c r="AM345" t="s">
        <v>1104</v>
      </c>
      <c r="AN345" t="s">
        <v>953</v>
      </c>
      <c r="AO345" t="s">
        <v>32783</v>
      </c>
      <c r="BM345" s="162"/>
    </row>
    <row r="346" spans="1:65" ht="20.149999999999999" customHeight="1">
      <c r="A346" s="179" t="str">
        <f t="shared" si="10"/>
        <v>대린테크(주)_고효율 공기압축기 교체를 통한 온실가스 감축사업</v>
      </c>
      <c r="B346" s="179" t="str">
        <f t="shared" si="11"/>
        <v>승인</v>
      </c>
      <c r="C346">
        <v>703</v>
      </c>
      <c r="D346" t="s">
        <v>31695</v>
      </c>
      <c r="E346" t="s">
        <v>10224</v>
      </c>
      <c r="F346" t="s">
        <v>10225</v>
      </c>
      <c r="G346" t="s">
        <v>10224</v>
      </c>
      <c r="H346" t="s">
        <v>10226</v>
      </c>
      <c r="K346" t="s">
        <v>10227</v>
      </c>
      <c r="L346" t="s">
        <v>2554</v>
      </c>
      <c r="M346" t="s">
        <v>3215</v>
      </c>
      <c r="N346" t="s">
        <v>10228</v>
      </c>
      <c r="O346" t="s">
        <v>10229</v>
      </c>
      <c r="P346" t="s">
        <v>10230</v>
      </c>
      <c r="Q346" t="s">
        <v>209</v>
      </c>
      <c r="R346" t="s">
        <v>2653</v>
      </c>
      <c r="S346" t="s">
        <v>1228</v>
      </c>
      <c r="T346" t="s">
        <v>2126</v>
      </c>
      <c r="U346" t="s">
        <v>10230</v>
      </c>
      <c r="V346" t="s">
        <v>130</v>
      </c>
      <c r="W346" t="s">
        <v>1293</v>
      </c>
      <c r="X346" t="s">
        <v>1015</v>
      </c>
      <c r="Y346" t="s">
        <v>418</v>
      </c>
      <c r="Z346" t="s">
        <v>418</v>
      </c>
      <c r="AA346" t="s">
        <v>10231</v>
      </c>
      <c r="AC346">
        <v>15</v>
      </c>
      <c r="AD346" t="s">
        <v>2130</v>
      </c>
      <c r="AE346" t="s">
        <v>2130</v>
      </c>
      <c r="AF346" t="s">
        <v>2210</v>
      </c>
      <c r="AG346" t="s">
        <v>10232</v>
      </c>
      <c r="AH346" t="s">
        <v>10233</v>
      </c>
      <c r="AI346" t="s">
        <v>10234</v>
      </c>
      <c r="AJ346" t="s">
        <v>10235</v>
      </c>
      <c r="AK346">
        <v>15</v>
      </c>
      <c r="AL346" t="s">
        <v>10222</v>
      </c>
      <c r="AM346" t="s">
        <v>1104</v>
      </c>
      <c r="AN346" t="s">
        <v>953</v>
      </c>
      <c r="AO346" t="s">
        <v>32784</v>
      </c>
      <c r="BM346" s="162"/>
    </row>
    <row r="347" spans="1:65" ht="20.149999999999999" customHeight="1">
      <c r="A347" s="179" t="str">
        <f t="shared" si="10"/>
        <v>대경TC_고효율 공기압축기 교체를 통한 온실가스 감축사업</v>
      </c>
      <c r="B347" s="179" t="str">
        <f t="shared" si="11"/>
        <v>승인</v>
      </c>
      <c r="C347">
        <v>702</v>
      </c>
      <c r="D347" t="s">
        <v>31695</v>
      </c>
      <c r="E347" t="s">
        <v>10210</v>
      </c>
      <c r="F347" t="s">
        <v>10211</v>
      </c>
      <c r="G347" t="s">
        <v>10210</v>
      </c>
      <c r="H347" t="s">
        <v>10212</v>
      </c>
      <c r="K347" t="s">
        <v>10213</v>
      </c>
      <c r="L347" t="s">
        <v>2204</v>
      </c>
      <c r="M347" t="s">
        <v>2703</v>
      </c>
      <c r="N347" t="s">
        <v>10214</v>
      </c>
      <c r="O347" t="s">
        <v>10215</v>
      </c>
      <c r="P347" t="s">
        <v>10216</v>
      </c>
      <c r="Q347" t="s">
        <v>209</v>
      </c>
      <c r="R347" t="s">
        <v>2653</v>
      </c>
      <c r="S347" t="s">
        <v>1228</v>
      </c>
      <c r="T347" t="s">
        <v>2126</v>
      </c>
      <c r="U347" t="s">
        <v>10216</v>
      </c>
      <c r="V347" t="s">
        <v>130</v>
      </c>
      <c r="W347" t="s">
        <v>1293</v>
      </c>
      <c r="X347" t="s">
        <v>1015</v>
      </c>
      <c r="Y347" t="s">
        <v>418</v>
      </c>
      <c r="Z347" t="s">
        <v>418</v>
      </c>
      <c r="AA347" t="s">
        <v>10217</v>
      </c>
      <c r="AC347">
        <v>27</v>
      </c>
      <c r="AD347" t="s">
        <v>2130</v>
      </c>
      <c r="AE347" t="s">
        <v>2130</v>
      </c>
      <c r="AF347" t="s">
        <v>2210</v>
      </c>
      <c r="AG347" t="s">
        <v>10218</v>
      </c>
      <c r="AH347" t="s">
        <v>10219</v>
      </c>
      <c r="AI347" t="s">
        <v>10220</v>
      </c>
      <c r="AJ347" t="s">
        <v>10221</v>
      </c>
      <c r="AK347">
        <v>27</v>
      </c>
      <c r="AL347" t="s">
        <v>10222</v>
      </c>
      <c r="AM347" t="s">
        <v>1104</v>
      </c>
      <c r="AN347" t="s">
        <v>953</v>
      </c>
      <c r="AO347" t="s">
        <v>32785</v>
      </c>
      <c r="BM347" s="162"/>
    </row>
    <row r="348" spans="1:65" ht="20.149999999999999" customHeight="1">
      <c r="A348" s="179" t="str">
        <f t="shared" si="10"/>
        <v>대운금속  고효율 1단 PM Motor 공기압축기로 교체 사업</v>
      </c>
      <c r="B348" s="179" t="str">
        <f t="shared" si="11"/>
        <v>승인</v>
      </c>
      <c r="C348">
        <v>701</v>
      </c>
      <c r="D348" t="s">
        <v>31695</v>
      </c>
      <c r="E348" t="s">
        <v>7923</v>
      </c>
      <c r="F348" t="s">
        <v>7924</v>
      </c>
      <c r="G348" t="s">
        <v>10202</v>
      </c>
      <c r="H348" t="s">
        <v>10203</v>
      </c>
      <c r="K348" t="s">
        <v>11853</v>
      </c>
      <c r="L348" t="s">
        <v>7928</v>
      </c>
      <c r="M348" t="s">
        <v>2539</v>
      </c>
      <c r="N348" t="s">
        <v>11854</v>
      </c>
      <c r="O348" t="s">
        <v>7930</v>
      </c>
      <c r="P348" t="s">
        <v>10204</v>
      </c>
      <c r="Q348" t="s">
        <v>209</v>
      </c>
      <c r="R348" t="s">
        <v>2653</v>
      </c>
      <c r="S348" t="s">
        <v>1228</v>
      </c>
      <c r="T348" t="s">
        <v>2126</v>
      </c>
      <c r="U348" t="s">
        <v>10204</v>
      </c>
      <c r="V348" t="s">
        <v>130</v>
      </c>
      <c r="W348" t="s">
        <v>1293</v>
      </c>
      <c r="X348" t="s">
        <v>10193</v>
      </c>
      <c r="Y348" t="s">
        <v>418</v>
      </c>
      <c r="Z348" t="s">
        <v>418</v>
      </c>
      <c r="AA348" t="s">
        <v>10194</v>
      </c>
      <c r="AC348">
        <v>1</v>
      </c>
      <c r="AD348" t="s">
        <v>2130</v>
      </c>
      <c r="AE348" t="s">
        <v>2130</v>
      </c>
      <c r="AF348" t="s">
        <v>2210</v>
      </c>
      <c r="AG348" t="s">
        <v>10205</v>
      </c>
      <c r="AH348" t="s">
        <v>10206</v>
      </c>
      <c r="AI348" t="s">
        <v>10207</v>
      </c>
      <c r="AJ348" t="s">
        <v>10208</v>
      </c>
      <c r="AK348">
        <v>1</v>
      </c>
      <c r="AL348" t="s">
        <v>10199</v>
      </c>
      <c r="AM348" t="s">
        <v>10200</v>
      </c>
      <c r="AN348" t="s">
        <v>953</v>
      </c>
      <c r="AO348" t="s">
        <v>32786</v>
      </c>
      <c r="BM348" s="162"/>
    </row>
    <row r="349" spans="1:65" ht="20.149999999999999" customHeight="1">
      <c r="A349" s="179" t="str">
        <f t="shared" si="10"/>
        <v>동보섬유  고효율 2단 인버터 PM Motor 공기압축기로 교체 사업</v>
      </c>
      <c r="B349" s="179" t="str">
        <f t="shared" si="11"/>
        <v>승인</v>
      </c>
      <c r="C349">
        <v>700</v>
      </c>
      <c r="D349" t="s">
        <v>31695</v>
      </c>
      <c r="E349" t="s">
        <v>7923</v>
      </c>
      <c r="F349" t="s">
        <v>7924</v>
      </c>
      <c r="G349" t="s">
        <v>6646</v>
      </c>
      <c r="H349" t="s">
        <v>10191</v>
      </c>
      <c r="K349" t="s">
        <v>11853</v>
      </c>
      <c r="L349" t="s">
        <v>7928</v>
      </c>
      <c r="M349" t="s">
        <v>2539</v>
      </c>
      <c r="N349" t="s">
        <v>11854</v>
      </c>
      <c r="O349" t="s">
        <v>7930</v>
      </c>
      <c r="P349" t="s">
        <v>10192</v>
      </c>
      <c r="Q349" t="s">
        <v>209</v>
      </c>
      <c r="R349" t="s">
        <v>2653</v>
      </c>
      <c r="S349" t="s">
        <v>1228</v>
      </c>
      <c r="T349" t="s">
        <v>2126</v>
      </c>
      <c r="U349" t="s">
        <v>10192</v>
      </c>
      <c r="V349" t="s">
        <v>130</v>
      </c>
      <c r="W349" t="s">
        <v>1293</v>
      </c>
      <c r="X349" t="s">
        <v>10193</v>
      </c>
      <c r="Y349" t="s">
        <v>418</v>
      </c>
      <c r="Z349" t="s">
        <v>418</v>
      </c>
      <c r="AA349" t="s">
        <v>10194</v>
      </c>
      <c r="AC349">
        <v>24</v>
      </c>
      <c r="AD349" t="s">
        <v>2130</v>
      </c>
      <c r="AE349" t="s">
        <v>2130</v>
      </c>
      <c r="AF349" t="s">
        <v>2210</v>
      </c>
      <c r="AG349" t="s">
        <v>10195</v>
      </c>
      <c r="AH349" t="s">
        <v>10196</v>
      </c>
      <c r="AI349" t="s">
        <v>10197</v>
      </c>
      <c r="AJ349" t="s">
        <v>10198</v>
      </c>
      <c r="AK349">
        <v>24</v>
      </c>
      <c r="AL349" t="s">
        <v>10199</v>
      </c>
      <c r="AM349" t="s">
        <v>10200</v>
      </c>
      <c r="AN349" t="s">
        <v>953</v>
      </c>
      <c r="AO349" t="s">
        <v>32787</v>
      </c>
      <c r="BM349" s="162"/>
    </row>
    <row r="350" spans="1:65" ht="20.149999999999999" customHeight="1">
      <c r="A350" s="179" t="str">
        <f t="shared" si="10"/>
        <v>여수 미평 주공 1단지 연료전환을 통한 온실가스 단위감축사업</v>
      </c>
      <c r="B350" s="179" t="str">
        <f t="shared" si="11"/>
        <v>승인</v>
      </c>
      <c r="C350">
        <v>699</v>
      </c>
      <c r="D350" t="s">
        <v>31695</v>
      </c>
      <c r="E350" t="s">
        <v>368</v>
      </c>
      <c r="F350" t="s">
        <v>2084</v>
      </c>
      <c r="G350" t="s">
        <v>368</v>
      </c>
      <c r="H350" t="s">
        <v>2085</v>
      </c>
      <c r="K350" t="s">
        <v>4998</v>
      </c>
      <c r="N350" t="s">
        <v>1812</v>
      </c>
      <c r="P350" t="s">
        <v>10184</v>
      </c>
      <c r="Q350" t="s">
        <v>277</v>
      </c>
      <c r="S350" t="s">
        <v>1228</v>
      </c>
      <c r="T350" t="s">
        <v>2126</v>
      </c>
      <c r="U350" t="s">
        <v>10184</v>
      </c>
      <c r="V350" t="s">
        <v>130</v>
      </c>
      <c r="W350" t="s">
        <v>1293</v>
      </c>
      <c r="X350" t="s">
        <v>10185</v>
      </c>
      <c r="Y350" t="s">
        <v>418</v>
      </c>
      <c r="Z350" t="s">
        <v>418</v>
      </c>
      <c r="AA350" t="s">
        <v>6976</v>
      </c>
      <c r="AC350">
        <v>205</v>
      </c>
      <c r="AD350" t="s">
        <v>2130</v>
      </c>
      <c r="AE350" t="s">
        <v>2130</v>
      </c>
      <c r="AF350" t="s">
        <v>2131</v>
      </c>
      <c r="AG350" t="s">
        <v>368</v>
      </c>
      <c r="AH350" t="s">
        <v>10186</v>
      </c>
      <c r="AI350" t="s">
        <v>10187</v>
      </c>
      <c r="AJ350" t="s">
        <v>10188</v>
      </c>
      <c r="AK350">
        <v>205</v>
      </c>
      <c r="AL350" t="s">
        <v>10189</v>
      </c>
      <c r="AM350" t="s">
        <v>10182</v>
      </c>
      <c r="AN350" t="s">
        <v>953</v>
      </c>
      <c r="AO350" t="s">
        <v>10190</v>
      </c>
      <c r="BF350" t="s">
        <v>5008</v>
      </c>
      <c r="BG350" t="s">
        <v>5009</v>
      </c>
      <c r="BH350" t="s">
        <v>2130</v>
      </c>
      <c r="BI350" t="s">
        <v>2130</v>
      </c>
      <c r="BJ350" t="s">
        <v>2131</v>
      </c>
      <c r="BK350" t="s">
        <v>5010</v>
      </c>
      <c r="BL350" t="s">
        <v>5011</v>
      </c>
      <c r="BM350" s="162"/>
    </row>
    <row r="351" spans="1:65" ht="20.149999999999999" customHeight="1">
      <c r="A351" s="179" t="str">
        <f t="shared" si="10"/>
        <v>경산 백천1단지아파트 연료전환을 통한 온실가스 단위감축사업</v>
      </c>
      <c r="B351" s="179" t="str">
        <f t="shared" si="11"/>
        <v>승인</v>
      </c>
      <c r="C351">
        <v>698</v>
      </c>
      <c r="D351" t="s">
        <v>31695</v>
      </c>
      <c r="E351" t="s">
        <v>368</v>
      </c>
      <c r="F351" t="s">
        <v>2084</v>
      </c>
      <c r="G351" t="s">
        <v>10174</v>
      </c>
      <c r="H351" t="s">
        <v>10175</v>
      </c>
      <c r="K351" t="s">
        <v>4998</v>
      </c>
      <c r="N351" t="s">
        <v>1812</v>
      </c>
      <c r="P351" t="s">
        <v>10176</v>
      </c>
      <c r="Q351" t="s">
        <v>277</v>
      </c>
      <c r="S351" t="s">
        <v>1228</v>
      </c>
      <c r="T351" t="s">
        <v>2126</v>
      </c>
      <c r="U351" t="s">
        <v>10176</v>
      </c>
      <c r="V351" t="s">
        <v>130</v>
      </c>
      <c r="W351" t="s">
        <v>1293</v>
      </c>
      <c r="X351" t="s">
        <v>3018</v>
      </c>
      <c r="Y351" t="s">
        <v>418</v>
      </c>
      <c r="Z351" t="s">
        <v>418</v>
      </c>
      <c r="AA351" t="s">
        <v>10177</v>
      </c>
      <c r="AC351">
        <v>297</v>
      </c>
      <c r="AD351" t="s">
        <v>2130</v>
      </c>
      <c r="AE351" t="s">
        <v>2130</v>
      </c>
      <c r="AF351" t="s">
        <v>2131</v>
      </c>
      <c r="AG351" t="s">
        <v>368</v>
      </c>
      <c r="AH351" t="s">
        <v>10178</v>
      </c>
      <c r="AI351" t="s">
        <v>10179</v>
      </c>
      <c r="AJ351" t="s">
        <v>10180</v>
      </c>
      <c r="AK351">
        <v>297</v>
      </c>
      <c r="AL351" t="s">
        <v>10181</v>
      </c>
      <c r="AM351" t="s">
        <v>10182</v>
      </c>
      <c r="AN351" t="s">
        <v>953</v>
      </c>
      <c r="AO351" t="s">
        <v>10183</v>
      </c>
      <c r="BF351" t="s">
        <v>5008</v>
      </c>
      <c r="BG351" t="s">
        <v>5009</v>
      </c>
      <c r="BH351" t="s">
        <v>2130</v>
      </c>
      <c r="BI351" t="s">
        <v>2130</v>
      </c>
      <c r="BJ351" t="s">
        <v>2131</v>
      </c>
      <c r="BK351" t="s">
        <v>5010</v>
      </c>
      <c r="BL351" t="s">
        <v>5011</v>
      </c>
      <c r="BM351" s="162"/>
    </row>
    <row r="352" spans="1:65" ht="20.149999999999999" customHeight="1">
      <c r="A352" s="179" t="str">
        <f t="shared" si="10"/>
        <v>한국도로공사 도로조명 설치를 통한 LED 온실가스 배출 프로그램 감축사업</v>
      </c>
      <c r="B352" s="179" t="str">
        <f t="shared" si="11"/>
        <v>반려</v>
      </c>
      <c r="C352">
        <v>697</v>
      </c>
      <c r="D352" t="s">
        <v>31695</v>
      </c>
      <c r="E352" t="s">
        <v>6758</v>
      </c>
      <c r="F352" t="s">
        <v>6759</v>
      </c>
      <c r="G352" t="s">
        <v>6758</v>
      </c>
      <c r="H352" t="s">
        <v>130</v>
      </c>
      <c r="K352" t="s">
        <v>6760</v>
      </c>
      <c r="L352" t="s">
        <v>6761</v>
      </c>
      <c r="M352" t="s">
        <v>1483</v>
      </c>
      <c r="N352" t="s">
        <v>6762</v>
      </c>
      <c r="O352" t="s">
        <v>13079</v>
      </c>
      <c r="P352" t="s">
        <v>6772</v>
      </c>
      <c r="Q352" t="s">
        <v>277</v>
      </c>
      <c r="S352" t="s">
        <v>1228</v>
      </c>
      <c r="T352" t="s">
        <v>1230</v>
      </c>
      <c r="U352" t="s">
        <v>10166</v>
      </c>
      <c r="V352" t="s">
        <v>130</v>
      </c>
      <c r="W352" t="s">
        <v>1293</v>
      </c>
      <c r="X352" t="s">
        <v>10167</v>
      </c>
      <c r="Y352" t="s">
        <v>418</v>
      </c>
      <c r="Z352" t="s">
        <v>418</v>
      </c>
      <c r="AA352" t="s">
        <v>10168</v>
      </c>
      <c r="AC352">
        <v>2574</v>
      </c>
      <c r="AD352" t="s">
        <v>2130</v>
      </c>
      <c r="AE352" t="s">
        <v>2130</v>
      </c>
      <c r="AF352" t="s">
        <v>5248</v>
      </c>
      <c r="AG352" t="s">
        <v>6758</v>
      </c>
      <c r="AH352" t="s">
        <v>10169</v>
      </c>
      <c r="AI352" t="s">
        <v>10170</v>
      </c>
      <c r="AK352">
        <v>2574</v>
      </c>
      <c r="AL352" t="s">
        <v>10116</v>
      </c>
      <c r="AM352" t="s">
        <v>10117</v>
      </c>
      <c r="AN352" t="s">
        <v>953</v>
      </c>
      <c r="AO352" t="s">
        <v>32788</v>
      </c>
      <c r="AP352" t="s">
        <v>6770</v>
      </c>
      <c r="AQ352" t="s">
        <v>10172</v>
      </c>
      <c r="AR352" t="s">
        <v>10173</v>
      </c>
      <c r="BF352" t="s">
        <v>6772</v>
      </c>
      <c r="BG352" t="s">
        <v>6773</v>
      </c>
      <c r="BH352" t="s">
        <v>2130</v>
      </c>
      <c r="BI352" t="s">
        <v>2130</v>
      </c>
      <c r="BJ352" t="s">
        <v>5248</v>
      </c>
      <c r="BK352" t="s">
        <v>6774</v>
      </c>
      <c r="BL352" t="s">
        <v>6775</v>
      </c>
      <c r="BM352" s="162"/>
    </row>
    <row r="353" spans="1:65" ht="20.149999999999999" customHeight="1">
      <c r="A353" s="179" t="str">
        <f t="shared" si="10"/>
        <v>오뚜기제유(주)의 고효율 착유기 교체를 통한 온실가스 배출 감축사업</v>
      </c>
      <c r="B353" s="179" t="str">
        <f t="shared" si="11"/>
        <v>반려</v>
      </c>
      <c r="C353">
        <v>696</v>
      </c>
      <c r="D353" t="s">
        <v>31695</v>
      </c>
      <c r="E353" t="s">
        <v>10153</v>
      </c>
      <c r="F353" t="s">
        <v>10154</v>
      </c>
      <c r="G353" t="s">
        <v>10153</v>
      </c>
      <c r="H353" t="s">
        <v>10155</v>
      </c>
      <c r="K353" t="s">
        <v>10156</v>
      </c>
      <c r="L353" t="s">
        <v>10157</v>
      </c>
      <c r="M353" t="s">
        <v>2059</v>
      </c>
      <c r="N353" t="s">
        <v>10158</v>
      </c>
      <c r="O353" t="s">
        <v>10159</v>
      </c>
      <c r="P353" t="s">
        <v>10160</v>
      </c>
      <c r="Q353" t="s">
        <v>209</v>
      </c>
      <c r="R353" t="s">
        <v>1462</v>
      </c>
      <c r="S353" t="s">
        <v>1228</v>
      </c>
      <c r="T353" t="s">
        <v>2126</v>
      </c>
      <c r="U353" t="s">
        <v>10160</v>
      </c>
      <c r="V353" t="s">
        <v>130</v>
      </c>
      <c r="W353" t="s">
        <v>1293</v>
      </c>
      <c r="X353" t="s">
        <v>10161</v>
      </c>
      <c r="Y353" t="s">
        <v>418</v>
      </c>
      <c r="Z353" t="s">
        <v>418</v>
      </c>
      <c r="AA353" t="s">
        <v>10162</v>
      </c>
      <c r="AC353">
        <v>1252</v>
      </c>
      <c r="AD353" t="s">
        <v>2130</v>
      </c>
      <c r="AE353" t="s">
        <v>2130</v>
      </c>
      <c r="AF353" t="s">
        <v>2210</v>
      </c>
      <c r="AG353" t="s">
        <v>10153</v>
      </c>
      <c r="AH353" t="s">
        <v>10163</v>
      </c>
      <c r="AI353" t="s">
        <v>10164</v>
      </c>
      <c r="AK353">
        <v>1252</v>
      </c>
      <c r="AL353" t="s">
        <v>10125</v>
      </c>
      <c r="AM353" t="s">
        <v>10117</v>
      </c>
      <c r="AN353" t="s">
        <v>953</v>
      </c>
      <c r="AO353" t="s">
        <v>32789</v>
      </c>
      <c r="BM353" s="162"/>
    </row>
    <row r="354" spans="1:65" ht="20.149999999999999" customHeight="1">
      <c r="A354" s="179" t="str">
        <f t="shared" si="10"/>
        <v>고려기초소재(주) 당진공장 건조로 열 생산 효율개선을 통한 온실가스 감축사업</v>
      </c>
      <c r="B354" s="179" t="str">
        <f t="shared" si="11"/>
        <v>반려</v>
      </c>
      <c r="C354">
        <v>695</v>
      </c>
      <c r="D354" t="s">
        <v>31695</v>
      </c>
      <c r="E354" t="s">
        <v>10140</v>
      </c>
      <c r="F354" t="s">
        <v>10141</v>
      </c>
      <c r="G354" t="s">
        <v>10142</v>
      </c>
      <c r="H354" t="s">
        <v>10143</v>
      </c>
      <c r="K354" t="s">
        <v>10144</v>
      </c>
      <c r="N354" t="s">
        <v>1812</v>
      </c>
      <c r="P354" t="s">
        <v>10147</v>
      </c>
      <c r="Q354" t="s">
        <v>209</v>
      </c>
      <c r="R354" t="s">
        <v>1228</v>
      </c>
      <c r="S354" t="s">
        <v>1228</v>
      </c>
      <c r="T354" t="s">
        <v>2126</v>
      </c>
      <c r="U354" t="s">
        <v>10147</v>
      </c>
      <c r="V354" t="s">
        <v>130</v>
      </c>
      <c r="W354" t="s">
        <v>1293</v>
      </c>
      <c r="X354" t="s">
        <v>10148</v>
      </c>
      <c r="Y354" t="s">
        <v>418</v>
      </c>
      <c r="Z354" t="s">
        <v>418</v>
      </c>
      <c r="AA354" t="s">
        <v>10149</v>
      </c>
      <c r="AC354">
        <v>3362</v>
      </c>
      <c r="AD354" t="s">
        <v>2130</v>
      </c>
      <c r="AE354" t="s">
        <v>2130</v>
      </c>
      <c r="AF354" t="s">
        <v>2210</v>
      </c>
      <c r="AG354" t="s">
        <v>10140</v>
      </c>
      <c r="AH354" t="s">
        <v>10150</v>
      </c>
      <c r="AI354" t="s">
        <v>10151</v>
      </c>
      <c r="AK354">
        <v>3362</v>
      </c>
      <c r="AL354" t="s">
        <v>10125</v>
      </c>
      <c r="AM354" t="s">
        <v>10117</v>
      </c>
      <c r="AN354" t="s">
        <v>953</v>
      </c>
      <c r="AO354" t="s">
        <v>32790</v>
      </c>
      <c r="BM354" s="162"/>
    </row>
    <row r="355" spans="1:65" ht="20.149999999999999" customHeight="1">
      <c r="A355" s="179" t="str">
        <f t="shared" si="10"/>
        <v>다온농원 폐열회수를 통한 온실가스 배출 감축사업</v>
      </c>
      <c r="B355" s="179" t="str">
        <f t="shared" si="11"/>
        <v>반려</v>
      </c>
      <c r="C355">
        <v>694</v>
      </c>
      <c r="D355" t="s">
        <v>31695</v>
      </c>
      <c r="E355" t="s">
        <v>10105</v>
      </c>
      <c r="F355" t="s">
        <v>10106</v>
      </c>
      <c r="G355" t="s">
        <v>10134</v>
      </c>
      <c r="H355" t="s">
        <v>10135</v>
      </c>
      <c r="K355" t="s">
        <v>10109</v>
      </c>
      <c r="L355" t="s">
        <v>10110</v>
      </c>
      <c r="M355" t="s">
        <v>1863</v>
      </c>
      <c r="N355" t="s">
        <v>10111</v>
      </c>
      <c r="O355" t="s">
        <v>10112</v>
      </c>
      <c r="P355" t="s">
        <v>10136</v>
      </c>
      <c r="Q355" t="s">
        <v>209</v>
      </c>
      <c r="R355" t="s">
        <v>2653</v>
      </c>
      <c r="S355" t="s">
        <v>1228</v>
      </c>
      <c r="T355" t="s">
        <v>2126</v>
      </c>
      <c r="U355" t="s">
        <v>10136</v>
      </c>
      <c r="V355" t="s">
        <v>130</v>
      </c>
      <c r="W355" t="s">
        <v>1293</v>
      </c>
      <c r="X355" t="s">
        <v>851</v>
      </c>
      <c r="Y355" t="s">
        <v>418</v>
      </c>
      <c r="Z355" t="s">
        <v>418</v>
      </c>
      <c r="AA355" t="s">
        <v>8395</v>
      </c>
      <c r="AC355">
        <v>47</v>
      </c>
      <c r="AD355" t="s">
        <v>2130</v>
      </c>
      <c r="AE355" t="s">
        <v>2130</v>
      </c>
      <c r="AF355" t="s">
        <v>2639</v>
      </c>
      <c r="AG355" t="s">
        <v>10105</v>
      </c>
      <c r="AH355" t="s">
        <v>10137</v>
      </c>
      <c r="AI355" t="s">
        <v>10138</v>
      </c>
      <c r="AK355">
        <v>47</v>
      </c>
      <c r="AL355" t="s">
        <v>10125</v>
      </c>
      <c r="AM355" t="s">
        <v>10117</v>
      </c>
      <c r="AN355" t="s">
        <v>953</v>
      </c>
      <c r="AO355" t="s">
        <v>32791</v>
      </c>
      <c r="BM355" s="162"/>
    </row>
    <row r="356" spans="1:65" ht="20.149999999999999" customHeight="1">
      <c r="A356" s="179" t="str">
        <f t="shared" si="10"/>
        <v>한마음 폐열회수를 통한 온실가스 배출 감축사업</v>
      </c>
      <c r="B356" s="179" t="str">
        <f t="shared" si="11"/>
        <v>반려</v>
      </c>
      <c r="C356">
        <v>693</v>
      </c>
      <c r="D356" t="s">
        <v>31695</v>
      </c>
      <c r="E356" t="s">
        <v>10105</v>
      </c>
      <c r="F356" t="s">
        <v>10106</v>
      </c>
      <c r="G356" t="s">
        <v>10127</v>
      </c>
      <c r="H356" t="s">
        <v>10128</v>
      </c>
      <c r="K356" t="s">
        <v>10109</v>
      </c>
      <c r="L356" t="s">
        <v>10110</v>
      </c>
      <c r="M356" t="s">
        <v>1863</v>
      </c>
      <c r="N356" t="s">
        <v>10111</v>
      </c>
      <c r="O356" t="s">
        <v>10112</v>
      </c>
      <c r="P356" t="s">
        <v>10129</v>
      </c>
      <c r="Q356" t="s">
        <v>209</v>
      </c>
      <c r="R356" t="s">
        <v>1462</v>
      </c>
      <c r="S356" t="s">
        <v>1228</v>
      </c>
      <c r="T356" t="s">
        <v>2126</v>
      </c>
      <c r="U356" t="s">
        <v>10129</v>
      </c>
      <c r="V356" t="s">
        <v>130</v>
      </c>
      <c r="W356" t="s">
        <v>1293</v>
      </c>
      <c r="X356" t="s">
        <v>10130</v>
      </c>
      <c r="Y356" t="s">
        <v>418</v>
      </c>
      <c r="Z356" t="s">
        <v>418</v>
      </c>
      <c r="AA356" t="s">
        <v>8395</v>
      </c>
      <c r="AC356">
        <v>236</v>
      </c>
      <c r="AD356" t="s">
        <v>2130</v>
      </c>
      <c r="AE356" t="s">
        <v>2130</v>
      </c>
      <c r="AF356" t="s">
        <v>2639</v>
      </c>
      <c r="AG356" t="s">
        <v>10105</v>
      </c>
      <c r="AH356" t="s">
        <v>10131</v>
      </c>
      <c r="AI356" t="s">
        <v>10132</v>
      </c>
      <c r="AK356">
        <v>236</v>
      </c>
      <c r="AL356" t="s">
        <v>10116</v>
      </c>
      <c r="AM356" t="s">
        <v>10117</v>
      </c>
      <c r="AN356" t="s">
        <v>953</v>
      </c>
      <c r="AO356" t="s">
        <v>32792</v>
      </c>
      <c r="BM356" s="162"/>
    </row>
    <row r="357" spans="1:65" ht="20.149999999999999" customHeight="1">
      <c r="A357" s="179" t="str">
        <f t="shared" si="10"/>
        <v>지리산종균 폐열회수를 통한 온실가스 배출 감축사업</v>
      </c>
      <c r="B357" s="179" t="str">
        <f t="shared" si="11"/>
        <v>반려</v>
      </c>
      <c r="C357">
        <v>692</v>
      </c>
      <c r="D357" t="s">
        <v>31695</v>
      </c>
      <c r="E357" t="s">
        <v>10105</v>
      </c>
      <c r="F357" t="s">
        <v>10106</v>
      </c>
      <c r="G357" t="s">
        <v>10119</v>
      </c>
      <c r="H357" t="s">
        <v>10120</v>
      </c>
      <c r="K357" t="s">
        <v>10109</v>
      </c>
      <c r="L357" t="s">
        <v>10110</v>
      </c>
      <c r="M357" t="s">
        <v>1863</v>
      </c>
      <c r="N357" t="s">
        <v>10111</v>
      </c>
      <c r="O357" t="s">
        <v>10112</v>
      </c>
      <c r="P357" t="s">
        <v>10121</v>
      </c>
      <c r="Q357" t="s">
        <v>209</v>
      </c>
      <c r="R357" t="s">
        <v>1462</v>
      </c>
      <c r="S357" t="s">
        <v>1228</v>
      </c>
      <c r="T357" t="s">
        <v>2126</v>
      </c>
      <c r="U357" t="s">
        <v>10121</v>
      </c>
      <c r="V357" t="s">
        <v>130</v>
      </c>
      <c r="W357" t="s">
        <v>1293</v>
      </c>
      <c r="X357" t="s">
        <v>8572</v>
      </c>
      <c r="Y357" t="s">
        <v>418</v>
      </c>
      <c r="Z357" t="s">
        <v>418</v>
      </c>
      <c r="AA357" t="s">
        <v>10122</v>
      </c>
      <c r="AC357">
        <v>290</v>
      </c>
      <c r="AD357" t="s">
        <v>2130</v>
      </c>
      <c r="AE357" t="s">
        <v>2130</v>
      </c>
      <c r="AF357" t="s">
        <v>2639</v>
      </c>
      <c r="AG357" t="s">
        <v>10105</v>
      </c>
      <c r="AH357" t="s">
        <v>10123</v>
      </c>
      <c r="AI357" t="s">
        <v>10124</v>
      </c>
      <c r="AK357">
        <v>290</v>
      </c>
      <c r="AL357" t="s">
        <v>10125</v>
      </c>
      <c r="AM357" t="s">
        <v>10117</v>
      </c>
      <c r="AN357" t="s">
        <v>953</v>
      </c>
      <c r="AO357" t="s">
        <v>32793</v>
      </c>
      <c r="BM357" s="162"/>
    </row>
    <row r="358" spans="1:65" ht="20.149999999999999" customHeight="1">
      <c r="A358" s="179" t="str">
        <f t="shared" si="10"/>
        <v>한아름 폐열회수를 통한 온실가스 배출 감축사업</v>
      </c>
      <c r="B358" s="179" t="str">
        <f t="shared" si="11"/>
        <v>반려</v>
      </c>
      <c r="C358">
        <v>691</v>
      </c>
      <c r="D358" t="s">
        <v>31695</v>
      </c>
      <c r="E358" t="s">
        <v>10105</v>
      </c>
      <c r="F358" t="s">
        <v>10106</v>
      </c>
      <c r="G358" t="s">
        <v>10107</v>
      </c>
      <c r="H358" t="s">
        <v>10108</v>
      </c>
      <c r="K358" t="s">
        <v>10109</v>
      </c>
      <c r="L358" t="s">
        <v>10110</v>
      </c>
      <c r="M358" t="s">
        <v>1863</v>
      </c>
      <c r="N358" t="s">
        <v>10111</v>
      </c>
      <c r="O358" t="s">
        <v>10112</v>
      </c>
      <c r="P358" t="s">
        <v>10113</v>
      </c>
      <c r="Q358" t="s">
        <v>209</v>
      </c>
      <c r="R358" t="s">
        <v>1462</v>
      </c>
      <c r="S358" t="s">
        <v>1228</v>
      </c>
      <c r="T358" t="s">
        <v>2126</v>
      </c>
      <c r="U358" t="s">
        <v>10113</v>
      </c>
      <c r="V358" t="s">
        <v>130</v>
      </c>
      <c r="W358" t="s">
        <v>1293</v>
      </c>
      <c r="X358" t="s">
        <v>980</v>
      </c>
      <c r="Y358" t="s">
        <v>418</v>
      </c>
      <c r="Z358" t="s">
        <v>418</v>
      </c>
      <c r="AA358" t="s">
        <v>8395</v>
      </c>
      <c r="AC358">
        <v>152</v>
      </c>
      <c r="AD358" t="s">
        <v>2130</v>
      </c>
      <c r="AE358" t="s">
        <v>2130</v>
      </c>
      <c r="AF358" t="s">
        <v>2639</v>
      </c>
      <c r="AG358" t="s">
        <v>10105</v>
      </c>
      <c r="AH358" t="s">
        <v>10114</v>
      </c>
      <c r="AI358" t="s">
        <v>10115</v>
      </c>
      <c r="AK358">
        <v>152</v>
      </c>
      <c r="AL358" t="s">
        <v>10116</v>
      </c>
      <c r="AM358" t="s">
        <v>10117</v>
      </c>
      <c r="AN358" t="s">
        <v>953</v>
      </c>
      <c r="AO358" t="s">
        <v>32794</v>
      </c>
      <c r="BM358" s="162"/>
    </row>
    <row r="359" spans="1:65" ht="20.149999999999999" customHeight="1">
      <c r="A359" s="179" t="str">
        <f t="shared" si="10"/>
        <v>석문산업㈜의 연료전환을 통한 온실가스 배출 감축사업</v>
      </c>
      <c r="B359" s="179" t="str">
        <f t="shared" si="11"/>
        <v>반려</v>
      </c>
      <c r="C359">
        <v>690</v>
      </c>
      <c r="D359" t="s">
        <v>31695</v>
      </c>
      <c r="E359" t="s">
        <v>10092</v>
      </c>
      <c r="F359" t="s">
        <v>10093</v>
      </c>
      <c r="G359" t="s">
        <v>10094</v>
      </c>
      <c r="H359" t="s">
        <v>10095</v>
      </c>
      <c r="K359" t="s">
        <v>10096</v>
      </c>
      <c r="L359" t="s">
        <v>2554</v>
      </c>
      <c r="M359" t="s">
        <v>2581</v>
      </c>
      <c r="N359" t="s">
        <v>10097</v>
      </c>
      <c r="O359" t="s">
        <v>10098</v>
      </c>
      <c r="P359" t="s">
        <v>10099</v>
      </c>
      <c r="Q359" t="s">
        <v>209</v>
      </c>
      <c r="R359" t="s">
        <v>1462</v>
      </c>
      <c r="S359" t="s">
        <v>1228</v>
      </c>
      <c r="T359" t="s">
        <v>2126</v>
      </c>
      <c r="U359" t="s">
        <v>10099</v>
      </c>
      <c r="V359" t="s">
        <v>130</v>
      </c>
      <c r="W359" t="s">
        <v>1293</v>
      </c>
      <c r="X359" t="s">
        <v>10100</v>
      </c>
      <c r="Y359" t="s">
        <v>418</v>
      </c>
      <c r="Z359" t="s">
        <v>418</v>
      </c>
      <c r="AA359" t="s">
        <v>10101</v>
      </c>
      <c r="AC359">
        <v>104</v>
      </c>
      <c r="AD359" t="s">
        <v>2130</v>
      </c>
      <c r="AE359" t="s">
        <v>2130</v>
      </c>
      <c r="AF359" t="s">
        <v>2131</v>
      </c>
      <c r="AG359" t="s">
        <v>10102</v>
      </c>
      <c r="AH359" t="s">
        <v>10103</v>
      </c>
      <c r="AK359">
        <v>104</v>
      </c>
      <c r="AL359" t="s">
        <v>10065</v>
      </c>
      <c r="AM359" t="s">
        <v>9946</v>
      </c>
      <c r="AN359" t="s">
        <v>953</v>
      </c>
      <c r="AO359" t="s">
        <v>32795</v>
      </c>
      <c r="BM359" s="162"/>
    </row>
    <row r="360" spans="1:65" ht="20.149999999999999" customHeight="1">
      <c r="A360" s="179" t="str">
        <f t="shared" si="10"/>
        <v>대길산업 외 11개사의 고효율 공기압축기 교체를 통한 온실가스 감축사업</v>
      </c>
      <c r="B360" s="179" t="str">
        <f t="shared" si="11"/>
        <v>반려</v>
      </c>
      <c r="C360">
        <v>689</v>
      </c>
      <c r="D360" t="s">
        <v>31695</v>
      </c>
      <c r="E360" t="s">
        <v>228</v>
      </c>
      <c r="F360" t="s">
        <v>9788</v>
      </c>
      <c r="G360" t="s">
        <v>228</v>
      </c>
      <c r="H360" t="s">
        <v>10080</v>
      </c>
      <c r="K360" t="s">
        <v>9790</v>
      </c>
      <c r="L360" t="s">
        <v>3135</v>
      </c>
      <c r="M360" t="s">
        <v>2703</v>
      </c>
      <c r="N360" t="s">
        <v>9791</v>
      </c>
      <c r="O360" t="s">
        <v>12231</v>
      </c>
      <c r="P360" t="s">
        <v>10086</v>
      </c>
      <c r="Q360" t="s">
        <v>215</v>
      </c>
      <c r="R360" t="s">
        <v>2653</v>
      </c>
      <c r="S360" t="s">
        <v>1228</v>
      </c>
      <c r="T360" t="s">
        <v>2126</v>
      </c>
      <c r="U360" t="s">
        <v>10086</v>
      </c>
      <c r="V360" t="s">
        <v>130</v>
      </c>
      <c r="W360" t="s">
        <v>1293</v>
      </c>
      <c r="X360" t="s">
        <v>10087</v>
      </c>
      <c r="Y360" t="s">
        <v>418</v>
      </c>
      <c r="Z360" t="s">
        <v>418</v>
      </c>
      <c r="AA360" t="s">
        <v>10088</v>
      </c>
      <c r="AC360">
        <v>440</v>
      </c>
      <c r="AD360" t="s">
        <v>2130</v>
      </c>
      <c r="AE360" t="s">
        <v>2130</v>
      </c>
      <c r="AF360" t="s">
        <v>2210</v>
      </c>
      <c r="AG360" t="s">
        <v>10089</v>
      </c>
      <c r="AH360" t="s">
        <v>10090</v>
      </c>
      <c r="AI360" t="s">
        <v>10064</v>
      </c>
      <c r="AK360">
        <v>440</v>
      </c>
      <c r="AL360" t="s">
        <v>10005</v>
      </c>
      <c r="AM360" t="s">
        <v>9946</v>
      </c>
      <c r="AN360" t="s">
        <v>953</v>
      </c>
      <c r="AO360" t="s">
        <v>32796</v>
      </c>
      <c r="BM360" s="162"/>
    </row>
    <row r="361" spans="1:65" ht="20.149999999999999" customHeight="1">
      <c r="A361" s="179" t="str">
        <f t="shared" si="10"/>
        <v>나라엠앤디(주) 외 12개사의 고효율 공기압축기 교체를 통한 온실가스 감축사업</v>
      </c>
      <c r="B361" s="179" t="str">
        <f t="shared" si="11"/>
        <v>반려</v>
      </c>
      <c r="C361">
        <v>688</v>
      </c>
      <c r="D361" t="s">
        <v>31695</v>
      </c>
      <c r="E361" t="s">
        <v>228</v>
      </c>
      <c r="F361" t="s">
        <v>9788</v>
      </c>
      <c r="G361" t="s">
        <v>228</v>
      </c>
      <c r="H361" t="s">
        <v>10080</v>
      </c>
      <c r="K361" t="s">
        <v>9790</v>
      </c>
      <c r="L361" t="s">
        <v>3135</v>
      </c>
      <c r="M361" t="s">
        <v>2703</v>
      </c>
      <c r="N361" t="s">
        <v>9791</v>
      </c>
      <c r="O361" t="s">
        <v>12231</v>
      </c>
      <c r="P361" t="s">
        <v>10081</v>
      </c>
      <c r="Q361" t="s">
        <v>215</v>
      </c>
      <c r="R361" t="s">
        <v>2653</v>
      </c>
      <c r="S361" t="s">
        <v>1228</v>
      </c>
      <c r="T361" t="s">
        <v>2126</v>
      </c>
      <c r="U361" t="s">
        <v>10081</v>
      </c>
      <c r="V361" t="s">
        <v>130</v>
      </c>
      <c r="W361" t="s">
        <v>1293</v>
      </c>
      <c r="X361" t="s">
        <v>8572</v>
      </c>
      <c r="Y361" t="s">
        <v>418</v>
      </c>
      <c r="Z361" t="s">
        <v>418</v>
      </c>
      <c r="AA361" t="s">
        <v>10082</v>
      </c>
      <c r="AC361">
        <v>336</v>
      </c>
      <c r="AD361" t="s">
        <v>2130</v>
      </c>
      <c r="AE361" t="s">
        <v>2130</v>
      </c>
      <c r="AF361" t="s">
        <v>2210</v>
      </c>
      <c r="AG361" t="s">
        <v>10083</v>
      </c>
      <c r="AH361" t="s">
        <v>10084</v>
      </c>
      <c r="AI361" t="s">
        <v>10064</v>
      </c>
      <c r="AK361">
        <v>336</v>
      </c>
      <c r="AL361" t="s">
        <v>10005</v>
      </c>
      <c r="AM361" t="s">
        <v>9946</v>
      </c>
      <c r="AN361" t="s">
        <v>953</v>
      </c>
      <c r="AO361" t="s">
        <v>32797</v>
      </c>
      <c r="BM361" s="162"/>
    </row>
    <row r="362" spans="1:65" ht="20.149999999999999" customHeight="1">
      <c r="A362" s="179" t="str">
        <f t="shared" si="10"/>
        <v>삼영엠티(주) 외 8개사의 고효율 공기압축기 교체를 통한 온실가스 감축사업</v>
      </c>
      <c r="B362" s="179" t="str">
        <f t="shared" si="11"/>
        <v>반려</v>
      </c>
      <c r="C362">
        <v>687</v>
      </c>
      <c r="D362" t="s">
        <v>31695</v>
      </c>
      <c r="E362" t="s">
        <v>228</v>
      </c>
      <c r="F362" t="s">
        <v>9788</v>
      </c>
      <c r="G362" t="s">
        <v>228</v>
      </c>
      <c r="H362" t="s">
        <v>10071</v>
      </c>
      <c r="K362" t="s">
        <v>9790</v>
      </c>
      <c r="L362" t="s">
        <v>3135</v>
      </c>
      <c r="M362" t="s">
        <v>2703</v>
      </c>
      <c r="N362" t="s">
        <v>9791</v>
      </c>
      <c r="O362" t="s">
        <v>12231</v>
      </c>
      <c r="P362" t="s">
        <v>10076</v>
      </c>
      <c r="Q362" t="s">
        <v>215</v>
      </c>
      <c r="R362" t="s">
        <v>2653</v>
      </c>
      <c r="S362" t="s">
        <v>1228</v>
      </c>
      <c r="T362" t="s">
        <v>2126</v>
      </c>
      <c r="U362" t="s">
        <v>10076</v>
      </c>
      <c r="V362" t="s">
        <v>130</v>
      </c>
      <c r="W362" t="s">
        <v>1293</v>
      </c>
      <c r="X362" t="s">
        <v>10060</v>
      </c>
      <c r="Y362" t="s">
        <v>418</v>
      </c>
      <c r="Z362" t="s">
        <v>418</v>
      </c>
      <c r="AA362" t="s">
        <v>10061</v>
      </c>
      <c r="AC362">
        <v>438</v>
      </c>
      <c r="AD362" t="s">
        <v>2130</v>
      </c>
      <c r="AE362" t="s">
        <v>2130</v>
      </c>
      <c r="AF362" t="s">
        <v>2210</v>
      </c>
      <c r="AG362" t="s">
        <v>10077</v>
      </c>
      <c r="AH362" t="s">
        <v>10078</v>
      </c>
      <c r="AI362" t="s">
        <v>10064</v>
      </c>
      <c r="AK362">
        <v>438</v>
      </c>
      <c r="AL362" t="s">
        <v>10005</v>
      </c>
      <c r="AM362" t="s">
        <v>9946</v>
      </c>
      <c r="AN362" t="s">
        <v>953</v>
      </c>
      <c r="AO362" t="s">
        <v>32798</v>
      </c>
      <c r="BM362" s="162"/>
    </row>
    <row r="363" spans="1:65" ht="20.149999999999999" customHeight="1">
      <c r="A363" s="179" t="str">
        <f t="shared" si="10"/>
        <v>(주)대성메탈 외 11개사의 고효율 공기압축기 교체를 통한 온실가스 감축사업</v>
      </c>
      <c r="B363" s="179" t="str">
        <f t="shared" si="11"/>
        <v>반려</v>
      </c>
      <c r="C363">
        <v>686</v>
      </c>
      <c r="D363" t="s">
        <v>31695</v>
      </c>
      <c r="E363" t="s">
        <v>228</v>
      </c>
      <c r="F363" t="s">
        <v>9788</v>
      </c>
      <c r="G363" t="s">
        <v>228</v>
      </c>
      <c r="H363" t="s">
        <v>10071</v>
      </c>
      <c r="K363" t="s">
        <v>9790</v>
      </c>
      <c r="L363" t="s">
        <v>3135</v>
      </c>
      <c r="M363" t="s">
        <v>2703</v>
      </c>
      <c r="N363" t="s">
        <v>9791</v>
      </c>
      <c r="O363" t="s">
        <v>12231</v>
      </c>
      <c r="P363" t="s">
        <v>10072</v>
      </c>
      <c r="Q363" t="s">
        <v>215</v>
      </c>
      <c r="R363" t="s">
        <v>2653</v>
      </c>
      <c r="S363" t="s">
        <v>1228</v>
      </c>
      <c r="T363" t="s">
        <v>2126</v>
      </c>
      <c r="U363" t="s">
        <v>10072</v>
      </c>
      <c r="V363" t="s">
        <v>130</v>
      </c>
      <c r="W363" t="s">
        <v>1293</v>
      </c>
      <c r="X363" t="s">
        <v>10060</v>
      </c>
      <c r="Y363" t="s">
        <v>418</v>
      </c>
      <c r="Z363" t="s">
        <v>418</v>
      </c>
      <c r="AA363" t="s">
        <v>10061</v>
      </c>
      <c r="AC363">
        <v>290</v>
      </c>
      <c r="AD363" t="s">
        <v>2130</v>
      </c>
      <c r="AE363" t="s">
        <v>2130</v>
      </c>
      <c r="AF363" t="s">
        <v>2210</v>
      </c>
      <c r="AG363" t="s">
        <v>10073</v>
      </c>
      <c r="AH363" t="s">
        <v>10074</v>
      </c>
      <c r="AI363" t="s">
        <v>10064</v>
      </c>
      <c r="AK363">
        <v>290</v>
      </c>
      <c r="AL363" t="s">
        <v>10005</v>
      </c>
      <c r="AM363" t="s">
        <v>9946</v>
      </c>
      <c r="AN363" t="s">
        <v>953</v>
      </c>
      <c r="AO363" t="s">
        <v>32799</v>
      </c>
      <c r="BM363" s="162"/>
    </row>
    <row r="364" spans="1:65" ht="20.149999999999999" customHeight="1">
      <c r="A364" s="179" t="str">
        <f t="shared" si="10"/>
        <v>동성정공(주) 외 8개사의 고효율 공기압축기 교체를 통한 온실가스 감축사업</v>
      </c>
      <c r="B364" s="179" t="str">
        <f t="shared" si="11"/>
        <v>반려</v>
      </c>
      <c r="C364">
        <v>685</v>
      </c>
      <c r="D364" t="s">
        <v>31695</v>
      </c>
      <c r="E364" t="s">
        <v>228</v>
      </c>
      <c r="F364" t="s">
        <v>9788</v>
      </c>
      <c r="G364" t="s">
        <v>228</v>
      </c>
      <c r="H364" t="s">
        <v>10067</v>
      </c>
      <c r="K364" t="s">
        <v>9790</v>
      </c>
      <c r="L364" t="s">
        <v>3135</v>
      </c>
      <c r="M364" t="s">
        <v>2703</v>
      </c>
      <c r="N364" t="s">
        <v>9791</v>
      </c>
      <c r="O364" t="s">
        <v>12231</v>
      </c>
      <c r="P364" t="s">
        <v>10068</v>
      </c>
      <c r="Q364" t="s">
        <v>215</v>
      </c>
      <c r="R364" t="s">
        <v>2653</v>
      </c>
      <c r="S364" t="s">
        <v>1228</v>
      </c>
      <c r="T364" t="s">
        <v>2126</v>
      </c>
      <c r="U364" t="s">
        <v>10068</v>
      </c>
      <c r="V364" t="s">
        <v>130</v>
      </c>
      <c r="W364" t="s">
        <v>1293</v>
      </c>
      <c r="X364" t="s">
        <v>10060</v>
      </c>
      <c r="Y364" t="s">
        <v>418</v>
      </c>
      <c r="Z364" t="s">
        <v>418</v>
      </c>
      <c r="AA364" t="s">
        <v>10061</v>
      </c>
      <c r="AC364">
        <v>185</v>
      </c>
      <c r="AD364" t="s">
        <v>2130</v>
      </c>
      <c r="AE364" t="s">
        <v>2130</v>
      </c>
      <c r="AF364" t="s">
        <v>2210</v>
      </c>
      <c r="AG364" t="s">
        <v>10069</v>
      </c>
      <c r="AH364" t="s">
        <v>10063</v>
      </c>
      <c r="AI364" t="s">
        <v>10064</v>
      </c>
      <c r="AK364">
        <v>185</v>
      </c>
      <c r="AL364" t="s">
        <v>10065</v>
      </c>
      <c r="AM364" t="s">
        <v>9946</v>
      </c>
      <c r="AN364" t="s">
        <v>953</v>
      </c>
      <c r="AO364" t="s">
        <v>32800</v>
      </c>
      <c r="BM364" s="162"/>
    </row>
    <row r="365" spans="1:65" ht="20.149999999999999" customHeight="1">
      <c r="A365" s="179" t="str">
        <f t="shared" si="10"/>
        <v>대원공업(주) 외 10개사의 고효율 공기압축기 교체를 통한 온실가스 감축사업</v>
      </c>
      <c r="B365" s="179" t="str">
        <f t="shared" si="11"/>
        <v>반려</v>
      </c>
      <c r="C365">
        <v>684</v>
      </c>
      <c r="D365" t="s">
        <v>31695</v>
      </c>
      <c r="E365" t="s">
        <v>228</v>
      </c>
      <c r="F365" t="s">
        <v>9788</v>
      </c>
      <c r="G365" t="s">
        <v>228</v>
      </c>
      <c r="H365" t="s">
        <v>10058</v>
      </c>
      <c r="K365" t="s">
        <v>9790</v>
      </c>
      <c r="L365" t="s">
        <v>3135</v>
      </c>
      <c r="M365" t="s">
        <v>2703</v>
      </c>
      <c r="N365" t="s">
        <v>9791</v>
      </c>
      <c r="O365" t="s">
        <v>12231</v>
      </c>
      <c r="P365" t="s">
        <v>10059</v>
      </c>
      <c r="Q365" t="s">
        <v>215</v>
      </c>
      <c r="R365" t="s">
        <v>2653</v>
      </c>
      <c r="S365" t="s">
        <v>1228</v>
      </c>
      <c r="T365" t="s">
        <v>2126</v>
      </c>
      <c r="U365" t="s">
        <v>10059</v>
      </c>
      <c r="V365" t="s">
        <v>130</v>
      </c>
      <c r="W365" t="s">
        <v>1293</v>
      </c>
      <c r="X365" t="s">
        <v>10060</v>
      </c>
      <c r="Y365" t="s">
        <v>418</v>
      </c>
      <c r="Z365" t="s">
        <v>418</v>
      </c>
      <c r="AA365" t="s">
        <v>10061</v>
      </c>
      <c r="AC365">
        <v>292</v>
      </c>
      <c r="AD365" t="s">
        <v>2130</v>
      </c>
      <c r="AE365" t="s">
        <v>2130</v>
      </c>
      <c r="AF365" t="s">
        <v>2210</v>
      </c>
      <c r="AG365" t="s">
        <v>10062</v>
      </c>
      <c r="AH365" t="s">
        <v>10063</v>
      </c>
      <c r="AI365" t="s">
        <v>10064</v>
      </c>
      <c r="AK365">
        <v>292</v>
      </c>
      <c r="AL365" t="s">
        <v>10065</v>
      </c>
      <c r="AM365" t="s">
        <v>9946</v>
      </c>
      <c r="AN365" t="s">
        <v>953</v>
      </c>
      <c r="AO365" t="s">
        <v>32801</v>
      </c>
      <c r="BM365" s="162"/>
    </row>
    <row r="366" spans="1:65" ht="20.149999999999999" customHeight="1">
      <c r="A366" s="179" t="str">
        <f t="shared" si="10"/>
        <v>(주)한솔산업 연료전환(B-C유→LPG) 온실가스 감축사업</v>
      </c>
      <c r="B366" s="179" t="str">
        <f t="shared" si="11"/>
        <v>반려</v>
      </c>
      <c r="C366">
        <v>683</v>
      </c>
      <c r="D366" t="s">
        <v>31695</v>
      </c>
      <c r="E366" t="s">
        <v>10045</v>
      </c>
      <c r="F366" t="s">
        <v>10046</v>
      </c>
      <c r="G366" t="s">
        <v>10045</v>
      </c>
      <c r="H366" t="s">
        <v>10047</v>
      </c>
      <c r="K366" t="s">
        <v>10048</v>
      </c>
      <c r="L366" t="s">
        <v>4434</v>
      </c>
      <c r="M366" t="s">
        <v>2191</v>
      </c>
      <c r="N366" t="s">
        <v>10049</v>
      </c>
      <c r="O366" t="s">
        <v>10050</v>
      </c>
      <c r="P366" t="s">
        <v>10051</v>
      </c>
      <c r="Q366" t="s">
        <v>209</v>
      </c>
      <c r="R366" t="s">
        <v>1462</v>
      </c>
      <c r="S366" t="s">
        <v>1228</v>
      </c>
      <c r="T366" t="s">
        <v>2126</v>
      </c>
      <c r="U366" t="s">
        <v>10051</v>
      </c>
      <c r="V366" t="s">
        <v>130</v>
      </c>
      <c r="W366" t="s">
        <v>1293</v>
      </c>
      <c r="X366" t="s">
        <v>10052</v>
      </c>
      <c r="Y366" t="s">
        <v>418</v>
      </c>
      <c r="Z366" t="s">
        <v>418</v>
      </c>
      <c r="AA366" t="s">
        <v>10053</v>
      </c>
      <c r="AC366">
        <v>230</v>
      </c>
      <c r="AD366" t="s">
        <v>2130</v>
      </c>
      <c r="AE366" t="s">
        <v>2130</v>
      </c>
      <c r="AF366" t="s">
        <v>2131</v>
      </c>
      <c r="AG366" t="s">
        <v>10054</v>
      </c>
      <c r="AH366" t="s">
        <v>10055</v>
      </c>
      <c r="AI366" t="s">
        <v>10056</v>
      </c>
      <c r="AK366">
        <v>230</v>
      </c>
      <c r="AL366" t="s">
        <v>9945</v>
      </c>
      <c r="AM366" t="s">
        <v>9946</v>
      </c>
      <c r="AN366" t="s">
        <v>953</v>
      </c>
      <c r="AO366" t="s">
        <v>32802</v>
      </c>
      <c r="BM366" s="162"/>
    </row>
    <row r="367" spans="1:65" ht="20.149999999999999" customHeight="1">
      <c r="A367" s="179" t="str">
        <f t="shared" si="10"/>
        <v>(주)일아아스콘 연료전환(B-C유에서 LPG)을 통한 온실가스 배출 감축사업</v>
      </c>
      <c r="B367" s="179" t="str">
        <f t="shared" si="11"/>
        <v>반려</v>
      </c>
      <c r="C367">
        <v>682</v>
      </c>
      <c r="D367" t="s">
        <v>31695</v>
      </c>
      <c r="E367" t="s">
        <v>10033</v>
      </c>
      <c r="F367" t="s">
        <v>10034</v>
      </c>
      <c r="G367" t="s">
        <v>10033</v>
      </c>
      <c r="H367" t="s">
        <v>10035</v>
      </c>
      <c r="K367" t="s">
        <v>10036</v>
      </c>
      <c r="L367" t="s">
        <v>2554</v>
      </c>
      <c r="M367" t="s">
        <v>1446</v>
      </c>
      <c r="N367" t="s">
        <v>10037</v>
      </c>
      <c r="O367" t="s">
        <v>10038</v>
      </c>
      <c r="P367" t="s">
        <v>10039</v>
      </c>
      <c r="Q367" t="s">
        <v>209</v>
      </c>
      <c r="R367" t="s">
        <v>1462</v>
      </c>
      <c r="S367" t="s">
        <v>1228</v>
      </c>
      <c r="T367" t="s">
        <v>2126</v>
      </c>
      <c r="U367" t="s">
        <v>10039</v>
      </c>
      <c r="V367" t="s">
        <v>130</v>
      </c>
      <c r="W367" t="s">
        <v>1293</v>
      </c>
      <c r="X367" t="s">
        <v>1071</v>
      </c>
      <c r="Y367" t="s">
        <v>418</v>
      </c>
      <c r="Z367" t="s">
        <v>418</v>
      </c>
      <c r="AA367" t="s">
        <v>10040</v>
      </c>
      <c r="AC367">
        <v>210</v>
      </c>
      <c r="AD367" t="s">
        <v>2130</v>
      </c>
      <c r="AE367" t="s">
        <v>2130</v>
      </c>
      <c r="AF367" t="s">
        <v>2131</v>
      </c>
      <c r="AG367" t="s">
        <v>10041</v>
      </c>
      <c r="AH367" t="s">
        <v>10042</v>
      </c>
      <c r="AI367" t="s">
        <v>10043</v>
      </c>
      <c r="AK367">
        <v>210</v>
      </c>
      <c r="AL367" t="s">
        <v>9945</v>
      </c>
      <c r="AM367" t="s">
        <v>9946</v>
      </c>
      <c r="AN367" t="s">
        <v>953</v>
      </c>
      <c r="AO367" t="s">
        <v>32803</v>
      </c>
      <c r="BM367" s="162"/>
    </row>
    <row r="368" spans="1:65" ht="20.149999999999999" customHeight="1">
      <c r="A368" s="179" t="str">
        <f t="shared" si="10"/>
        <v>인평산업(주) 연료전환(B-C유 및 감압정제유에서 LPG)을 통한 온실가스 배출 감축사업</v>
      </c>
      <c r="B368" s="179" t="str">
        <f t="shared" si="11"/>
        <v>반려</v>
      </c>
      <c r="C368">
        <v>681</v>
      </c>
      <c r="D368" t="s">
        <v>31695</v>
      </c>
      <c r="E368" t="s">
        <v>10020</v>
      </c>
      <c r="F368" t="s">
        <v>10021</v>
      </c>
      <c r="G368" t="s">
        <v>10020</v>
      </c>
      <c r="H368" t="s">
        <v>10022</v>
      </c>
      <c r="K368" t="s">
        <v>10023</v>
      </c>
      <c r="L368" t="s">
        <v>10024</v>
      </c>
      <c r="M368" t="s">
        <v>2581</v>
      </c>
      <c r="N368" t="s">
        <v>10025</v>
      </c>
      <c r="O368" t="s">
        <v>10026</v>
      </c>
      <c r="P368" t="s">
        <v>10027</v>
      </c>
      <c r="Q368" t="s">
        <v>209</v>
      </c>
      <c r="R368" t="s">
        <v>1462</v>
      </c>
      <c r="S368" t="s">
        <v>1228</v>
      </c>
      <c r="T368" t="s">
        <v>2126</v>
      </c>
      <c r="U368" t="s">
        <v>10027</v>
      </c>
      <c r="V368" t="s">
        <v>130</v>
      </c>
      <c r="W368" t="s">
        <v>1293</v>
      </c>
      <c r="X368" t="s">
        <v>4240</v>
      </c>
      <c r="Y368" t="s">
        <v>418</v>
      </c>
      <c r="Z368" t="s">
        <v>418</v>
      </c>
      <c r="AA368" t="s">
        <v>8263</v>
      </c>
      <c r="AC368">
        <v>166</v>
      </c>
      <c r="AD368" t="s">
        <v>2130</v>
      </c>
      <c r="AE368" t="s">
        <v>2130</v>
      </c>
      <c r="AF368" t="s">
        <v>2131</v>
      </c>
      <c r="AG368" t="s">
        <v>10028</v>
      </c>
      <c r="AH368" t="s">
        <v>10029</v>
      </c>
      <c r="AI368" t="s">
        <v>10030</v>
      </c>
      <c r="AK368">
        <v>166</v>
      </c>
      <c r="AL368" t="s">
        <v>10031</v>
      </c>
      <c r="AM368" t="s">
        <v>9946</v>
      </c>
      <c r="AN368" t="s">
        <v>953</v>
      </c>
      <c r="AO368" t="s">
        <v>32804</v>
      </c>
      <c r="BM368" s="162"/>
    </row>
    <row r="369" spans="1:65" ht="20.149999999999999" customHeight="1">
      <c r="A369" s="179" t="str">
        <f t="shared" si="10"/>
        <v>대주아스콘(주) 연료전환(B-C유→ LPG)을 통한 온실가스 배출 감축사업</v>
      </c>
      <c r="B369" s="179" t="str">
        <f t="shared" si="11"/>
        <v>반려</v>
      </c>
      <c r="C369">
        <v>680</v>
      </c>
      <c r="D369" t="s">
        <v>31695</v>
      </c>
      <c r="E369" t="s">
        <v>10007</v>
      </c>
      <c r="F369" t="s">
        <v>10008</v>
      </c>
      <c r="G369" t="s">
        <v>10009</v>
      </c>
      <c r="H369" t="s">
        <v>10010</v>
      </c>
      <c r="K369" t="s">
        <v>7572</v>
      </c>
      <c r="L369" t="s">
        <v>10011</v>
      </c>
      <c r="M369" t="s">
        <v>1863</v>
      </c>
      <c r="N369" t="s">
        <v>10012</v>
      </c>
      <c r="O369" t="s">
        <v>10013</v>
      </c>
      <c r="P369" t="s">
        <v>10014</v>
      </c>
      <c r="Q369" t="s">
        <v>209</v>
      </c>
      <c r="R369" t="s">
        <v>1462</v>
      </c>
      <c r="S369" t="s">
        <v>1228</v>
      </c>
      <c r="T369" t="s">
        <v>2126</v>
      </c>
      <c r="U369" t="s">
        <v>10014</v>
      </c>
      <c r="V369" t="s">
        <v>130</v>
      </c>
      <c r="W369" t="s">
        <v>1293</v>
      </c>
      <c r="X369" t="s">
        <v>4606</v>
      </c>
      <c r="Y369" t="s">
        <v>418</v>
      </c>
      <c r="Z369" t="s">
        <v>418</v>
      </c>
      <c r="AA369" t="s">
        <v>485</v>
      </c>
      <c r="AC369">
        <v>165</v>
      </c>
      <c r="AD369" t="s">
        <v>2130</v>
      </c>
      <c r="AE369" t="s">
        <v>2130</v>
      </c>
      <c r="AF369" t="s">
        <v>2131</v>
      </c>
      <c r="AG369" t="s">
        <v>10015</v>
      </c>
      <c r="AH369" t="s">
        <v>10016</v>
      </c>
      <c r="AI369" t="s">
        <v>10017</v>
      </c>
      <c r="AK369">
        <v>165</v>
      </c>
      <c r="AL369" t="s">
        <v>10018</v>
      </c>
      <c r="AM369" t="s">
        <v>9946</v>
      </c>
      <c r="AN369" t="s">
        <v>953</v>
      </c>
      <c r="AO369" t="s">
        <v>32805</v>
      </c>
      <c r="BM369" s="162"/>
    </row>
    <row r="370" spans="1:65" ht="20.149999999999999" customHeight="1">
      <c r="A370" s="179" t="str">
        <f t="shared" si="10"/>
        <v>청화요업(주) 소성로 연료전환(B-C유에서 LPG)을 통한 온실가스 배출 감축사업</v>
      </c>
      <c r="B370" s="179" t="str">
        <f t="shared" si="11"/>
        <v>반려</v>
      </c>
      <c r="C370">
        <v>679</v>
      </c>
      <c r="D370" t="s">
        <v>31695</v>
      </c>
      <c r="E370" t="s">
        <v>9973</v>
      </c>
      <c r="F370" t="s">
        <v>9974</v>
      </c>
      <c r="G370" t="s">
        <v>9973</v>
      </c>
      <c r="H370" t="s">
        <v>9975</v>
      </c>
      <c r="K370" t="s">
        <v>9976</v>
      </c>
      <c r="L370" t="s">
        <v>2413</v>
      </c>
      <c r="M370" t="s">
        <v>9977</v>
      </c>
      <c r="N370" t="s">
        <v>9978</v>
      </c>
      <c r="O370" t="s">
        <v>9979</v>
      </c>
      <c r="P370" t="s">
        <v>9980</v>
      </c>
      <c r="Q370" t="s">
        <v>209</v>
      </c>
      <c r="R370" t="s">
        <v>1462</v>
      </c>
      <c r="S370" t="s">
        <v>1228</v>
      </c>
      <c r="T370" t="s">
        <v>2126</v>
      </c>
      <c r="U370" t="s">
        <v>9981</v>
      </c>
      <c r="V370" t="s">
        <v>130</v>
      </c>
      <c r="W370" t="s">
        <v>1293</v>
      </c>
      <c r="X370" t="s">
        <v>4557</v>
      </c>
      <c r="Y370" t="s">
        <v>418</v>
      </c>
      <c r="Z370" t="s">
        <v>418</v>
      </c>
      <c r="AA370" t="s">
        <v>9982</v>
      </c>
      <c r="AC370">
        <v>593</v>
      </c>
      <c r="AD370" t="s">
        <v>2130</v>
      </c>
      <c r="AE370" t="s">
        <v>2130</v>
      </c>
      <c r="AF370" t="s">
        <v>2131</v>
      </c>
      <c r="AG370" t="s">
        <v>9983</v>
      </c>
      <c r="AH370" t="s">
        <v>9984</v>
      </c>
      <c r="AI370" t="s">
        <v>9985</v>
      </c>
      <c r="AK370">
        <v>593</v>
      </c>
      <c r="AL370" t="s">
        <v>9945</v>
      </c>
      <c r="AM370" t="s">
        <v>9946</v>
      </c>
      <c r="AN370" t="s">
        <v>953</v>
      </c>
      <c r="AO370" t="s">
        <v>32806</v>
      </c>
      <c r="BM370" s="162"/>
    </row>
    <row r="371" spans="1:65" ht="20.149999999999999" customHeight="1">
      <c r="A371" s="179" t="str">
        <f t="shared" si="10"/>
        <v>충경산업(주) 연료전환(B-C유에서 LPG)을 통한 온실가스 배출 감축사업</v>
      </c>
      <c r="B371" s="179" t="str">
        <f t="shared" si="11"/>
        <v>반려</v>
      </c>
      <c r="C371">
        <v>678</v>
      </c>
      <c r="D371" t="s">
        <v>31695</v>
      </c>
      <c r="E371" t="s">
        <v>9960</v>
      </c>
      <c r="F371" t="s">
        <v>9961</v>
      </c>
      <c r="G371" t="s">
        <v>9960</v>
      </c>
      <c r="H371" t="s">
        <v>9962</v>
      </c>
      <c r="K371" t="s">
        <v>9963</v>
      </c>
      <c r="L371" t="s">
        <v>2204</v>
      </c>
      <c r="M371" t="s">
        <v>2191</v>
      </c>
      <c r="N371" t="s">
        <v>9964</v>
      </c>
      <c r="O371" t="s">
        <v>9965</v>
      </c>
      <c r="P371" t="s">
        <v>9966</v>
      </c>
      <c r="Q371" t="s">
        <v>209</v>
      </c>
      <c r="R371" t="s">
        <v>1462</v>
      </c>
      <c r="S371" t="s">
        <v>1228</v>
      </c>
      <c r="T371" t="s">
        <v>2126</v>
      </c>
      <c r="U371" t="s">
        <v>9966</v>
      </c>
      <c r="V371" t="s">
        <v>130</v>
      </c>
      <c r="W371" t="s">
        <v>1293</v>
      </c>
      <c r="X371" t="s">
        <v>9967</v>
      </c>
      <c r="Y371" t="s">
        <v>418</v>
      </c>
      <c r="Z371" t="s">
        <v>418</v>
      </c>
      <c r="AA371" t="s">
        <v>9968</v>
      </c>
      <c r="AC371">
        <v>271</v>
      </c>
      <c r="AD371" t="s">
        <v>2130</v>
      </c>
      <c r="AE371" t="s">
        <v>2130</v>
      </c>
      <c r="AF371" t="s">
        <v>2131</v>
      </c>
      <c r="AG371" t="s">
        <v>9969</v>
      </c>
      <c r="AH371" t="s">
        <v>9970</v>
      </c>
      <c r="AI371" t="s">
        <v>9971</v>
      </c>
      <c r="AK371">
        <v>271</v>
      </c>
      <c r="AL371" t="s">
        <v>9945</v>
      </c>
      <c r="AM371" t="s">
        <v>9946</v>
      </c>
      <c r="AN371" t="s">
        <v>953</v>
      </c>
      <c r="AO371" t="s">
        <v>32807</v>
      </c>
      <c r="BM371" s="162"/>
    </row>
    <row r="372" spans="1:65" ht="20.149999999999999" customHeight="1">
      <c r="A372" s="179" t="str">
        <f t="shared" si="10"/>
        <v>농산개발(주) 연료전환(B-C유, 감압정제유에서 LPG)을 통한 온실가스 배출 감축사업</v>
      </c>
      <c r="B372" s="179" t="str">
        <f t="shared" si="11"/>
        <v>반려</v>
      </c>
      <c r="C372">
        <v>677</v>
      </c>
      <c r="D372" t="s">
        <v>31695</v>
      </c>
      <c r="E372" t="s">
        <v>12538</v>
      </c>
      <c r="F372" t="s">
        <v>12539</v>
      </c>
      <c r="G372" t="s">
        <v>9948</v>
      </c>
      <c r="H372" t="s">
        <v>9950</v>
      </c>
      <c r="K372" t="s">
        <v>12541</v>
      </c>
      <c r="L372" t="s">
        <v>2554</v>
      </c>
      <c r="M372" t="s">
        <v>2191</v>
      </c>
      <c r="N372" t="s">
        <v>9952</v>
      </c>
      <c r="O372" t="s">
        <v>12542</v>
      </c>
      <c r="P372" t="s">
        <v>9954</v>
      </c>
      <c r="Q372" t="s">
        <v>209</v>
      </c>
      <c r="R372" t="s">
        <v>1462</v>
      </c>
      <c r="S372" t="s">
        <v>1228</v>
      </c>
      <c r="T372" t="s">
        <v>2126</v>
      </c>
      <c r="U372" t="s">
        <v>9954</v>
      </c>
      <c r="V372" t="s">
        <v>130</v>
      </c>
      <c r="W372" t="s">
        <v>1293</v>
      </c>
      <c r="X372" t="s">
        <v>9955</v>
      </c>
      <c r="Y372" t="s">
        <v>418</v>
      </c>
      <c r="Z372" t="s">
        <v>418</v>
      </c>
      <c r="AA372" t="s">
        <v>9956</v>
      </c>
      <c r="AC372">
        <v>260</v>
      </c>
      <c r="AD372" t="s">
        <v>2130</v>
      </c>
      <c r="AE372" t="s">
        <v>2130</v>
      </c>
      <c r="AF372" t="s">
        <v>2131</v>
      </c>
      <c r="AG372" t="s">
        <v>12544</v>
      </c>
      <c r="AH372" t="s">
        <v>9957</v>
      </c>
      <c r="AI372" t="s">
        <v>9958</v>
      </c>
      <c r="AK372">
        <v>260</v>
      </c>
      <c r="AL372" t="s">
        <v>9945</v>
      </c>
      <c r="AM372" t="s">
        <v>9946</v>
      </c>
      <c r="AN372" t="s">
        <v>953</v>
      </c>
      <c r="AO372" t="s">
        <v>32808</v>
      </c>
      <c r="BM372" s="162"/>
    </row>
    <row r="373" spans="1:65" ht="20.149999999999999" customHeight="1">
      <c r="A373" s="179" t="str">
        <f t="shared" si="10"/>
        <v>신성아스콘(주) 연료전환(B-C유, 감압정제유에서 LPG)을 통한 온실가스 배출 감축사업</v>
      </c>
      <c r="B373" s="179" t="str">
        <f t="shared" si="11"/>
        <v>반려</v>
      </c>
      <c r="C373">
        <v>676</v>
      </c>
      <c r="D373" t="s">
        <v>31695</v>
      </c>
      <c r="E373" t="s">
        <v>9932</v>
      </c>
      <c r="F373" t="s">
        <v>9933</v>
      </c>
      <c r="G373" t="s">
        <v>9932</v>
      </c>
      <c r="H373" t="s">
        <v>9934</v>
      </c>
      <c r="K373" t="s">
        <v>9935</v>
      </c>
      <c r="L373" t="s">
        <v>9936</v>
      </c>
      <c r="M373" t="s">
        <v>2758</v>
      </c>
      <c r="N373" t="s">
        <v>9937</v>
      </c>
      <c r="O373" t="s">
        <v>9938</v>
      </c>
      <c r="P373" t="s">
        <v>9939</v>
      </c>
      <c r="Q373" t="s">
        <v>209</v>
      </c>
      <c r="R373" t="s">
        <v>1462</v>
      </c>
      <c r="S373" t="s">
        <v>1228</v>
      </c>
      <c r="T373" t="s">
        <v>2126</v>
      </c>
      <c r="U373" t="s">
        <v>9939</v>
      </c>
      <c r="V373" t="s">
        <v>130</v>
      </c>
      <c r="W373" t="s">
        <v>1293</v>
      </c>
      <c r="X373" t="s">
        <v>9940</v>
      </c>
      <c r="Y373" t="s">
        <v>418</v>
      </c>
      <c r="Z373" t="s">
        <v>418</v>
      </c>
      <c r="AA373" t="s">
        <v>9941</v>
      </c>
      <c r="AC373">
        <v>252</v>
      </c>
      <c r="AD373" t="s">
        <v>2130</v>
      </c>
      <c r="AE373" t="s">
        <v>2130</v>
      </c>
      <c r="AF373" t="s">
        <v>2131</v>
      </c>
      <c r="AG373" t="s">
        <v>9942</v>
      </c>
      <c r="AH373" t="s">
        <v>9943</v>
      </c>
      <c r="AI373" t="s">
        <v>9944</v>
      </c>
      <c r="AK373">
        <v>252</v>
      </c>
      <c r="AL373" t="s">
        <v>9945</v>
      </c>
      <c r="AM373" t="s">
        <v>9946</v>
      </c>
      <c r="AN373" t="s">
        <v>953</v>
      </c>
      <c r="AO373" t="s">
        <v>32809</v>
      </c>
      <c r="BM373" s="162"/>
    </row>
    <row r="374" spans="1:65" ht="20.149999999999999" customHeight="1">
      <c r="A374" s="179" t="str">
        <f t="shared" si="10"/>
        <v>스팀에너지생산공정에서 화석연료 전환을 통한 온실가스 감축사업</v>
      </c>
      <c r="B374" s="179" t="str">
        <f t="shared" si="11"/>
        <v>반려</v>
      </c>
      <c r="C374">
        <v>675</v>
      </c>
      <c r="D374" t="s">
        <v>31728</v>
      </c>
      <c r="E374" t="s">
        <v>2186</v>
      </c>
      <c r="F374" t="s">
        <v>2187</v>
      </c>
      <c r="G374" t="s">
        <v>2188</v>
      </c>
      <c r="H374" t="s">
        <v>2188</v>
      </c>
      <c r="K374" t="s">
        <v>2189</v>
      </c>
      <c r="L374" t="s">
        <v>2190</v>
      </c>
      <c r="M374" t="s">
        <v>2191</v>
      </c>
      <c r="N374" t="s">
        <v>2192</v>
      </c>
      <c r="O374" t="s">
        <v>2193</v>
      </c>
      <c r="P374" t="s">
        <v>14058</v>
      </c>
      <c r="Q374" t="s">
        <v>209</v>
      </c>
      <c r="R374" t="s">
        <v>1462</v>
      </c>
      <c r="S374" t="s">
        <v>1228</v>
      </c>
      <c r="T374" t="s">
        <v>2126</v>
      </c>
      <c r="U374" t="s">
        <v>14058</v>
      </c>
      <c r="V374" t="s">
        <v>130</v>
      </c>
      <c r="W374" t="s">
        <v>1293</v>
      </c>
      <c r="X374" t="s">
        <v>2195</v>
      </c>
      <c r="Y374" t="s">
        <v>418</v>
      </c>
      <c r="Z374" t="s">
        <v>13413</v>
      </c>
      <c r="AA374" t="s">
        <v>14059</v>
      </c>
      <c r="AC374">
        <v>1528</v>
      </c>
      <c r="AD374" t="s">
        <v>1324</v>
      </c>
      <c r="AE374" t="s">
        <v>1513</v>
      </c>
      <c r="AF374" t="s">
        <v>4811</v>
      </c>
      <c r="AG374" t="s">
        <v>2186</v>
      </c>
      <c r="AH374" t="s">
        <v>14060</v>
      </c>
      <c r="AI374" t="s">
        <v>14061</v>
      </c>
      <c r="AJ374" t="s">
        <v>14062</v>
      </c>
      <c r="AK374">
        <v>1528</v>
      </c>
      <c r="AL374" t="s">
        <v>10005</v>
      </c>
      <c r="AM374" t="s">
        <v>9946</v>
      </c>
      <c r="AN374" t="s">
        <v>953</v>
      </c>
      <c r="AO374" t="s">
        <v>32810</v>
      </c>
      <c r="BM374" s="162"/>
    </row>
    <row r="375" spans="1:65" ht="20.149999999999999" customHeight="1">
      <c r="A375" s="179" t="str">
        <f t="shared" si="10"/>
        <v xml:space="preserve"> 서남아스콘(주) 연료전환(B-C유 → LPG) 사업</v>
      </c>
      <c r="B375" s="179" t="str">
        <f t="shared" si="11"/>
        <v>반려</v>
      </c>
      <c r="C375">
        <v>674</v>
      </c>
      <c r="D375" t="s">
        <v>31695</v>
      </c>
      <c r="E375" t="s">
        <v>9920</v>
      </c>
      <c r="F375" t="s">
        <v>9921</v>
      </c>
      <c r="G375" t="s">
        <v>9920</v>
      </c>
      <c r="H375" t="s">
        <v>9922</v>
      </c>
      <c r="K375" t="s">
        <v>9923</v>
      </c>
      <c r="L375" t="s">
        <v>2554</v>
      </c>
      <c r="M375" t="s">
        <v>1446</v>
      </c>
      <c r="N375" t="s">
        <v>9924</v>
      </c>
      <c r="O375" t="s">
        <v>9925</v>
      </c>
      <c r="P375" t="s">
        <v>9926</v>
      </c>
      <c r="Q375" t="s">
        <v>209</v>
      </c>
      <c r="R375" t="s">
        <v>1462</v>
      </c>
      <c r="S375" t="s">
        <v>1228</v>
      </c>
      <c r="T375" t="s">
        <v>2126</v>
      </c>
      <c r="U375" t="s">
        <v>9926</v>
      </c>
      <c r="V375" t="s">
        <v>130</v>
      </c>
      <c r="W375" t="s">
        <v>1293</v>
      </c>
      <c r="X375" t="s">
        <v>6635</v>
      </c>
      <c r="Y375" t="s">
        <v>418</v>
      </c>
      <c r="Z375" t="s">
        <v>418</v>
      </c>
      <c r="AA375" t="s">
        <v>9927</v>
      </c>
      <c r="AC375">
        <v>180</v>
      </c>
      <c r="AD375" t="s">
        <v>2130</v>
      </c>
      <c r="AE375" t="s">
        <v>2130</v>
      </c>
      <c r="AF375" t="s">
        <v>2131</v>
      </c>
      <c r="AG375" t="s">
        <v>9928</v>
      </c>
      <c r="AH375" t="s">
        <v>9929</v>
      </c>
      <c r="AK375">
        <v>180</v>
      </c>
      <c r="AL375" t="s">
        <v>9930</v>
      </c>
      <c r="AM375" t="s">
        <v>9884</v>
      </c>
      <c r="AN375" t="s">
        <v>953</v>
      </c>
      <c r="AO375" t="s">
        <v>32811</v>
      </c>
      <c r="BM375" s="162"/>
    </row>
    <row r="376" spans="1:65" ht="20.149999999999999" customHeight="1">
      <c r="A376" s="179" t="str">
        <f t="shared" si="10"/>
        <v>㈜동남아스콘 연료전환(B-C유→LPG)을 통한 온실가스 배출 감축사업</v>
      </c>
      <c r="B376" s="179" t="str">
        <f t="shared" si="11"/>
        <v>반려</v>
      </c>
      <c r="C376">
        <v>673</v>
      </c>
      <c r="D376" t="s">
        <v>31695</v>
      </c>
      <c r="E376" t="s">
        <v>9907</v>
      </c>
      <c r="F376" t="s">
        <v>9908</v>
      </c>
      <c r="G376" t="s">
        <v>9907</v>
      </c>
      <c r="H376" t="s">
        <v>9909</v>
      </c>
      <c r="K376" t="s">
        <v>9910</v>
      </c>
      <c r="L376" t="s">
        <v>2204</v>
      </c>
      <c r="M376" t="s">
        <v>1704</v>
      </c>
      <c r="N376" t="s">
        <v>9911</v>
      </c>
      <c r="O376" t="s">
        <v>9912</v>
      </c>
      <c r="P376" t="s">
        <v>9913</v>
      </c>
      <c r="Q376" t="s">
        <v>209</v>
      </c>
      <c r="R376" t="s">
        <v>1462</v>
      </c>
      <c r="S376" t="s">
        <v>1228</v>
      </c>
      <c r="T376" t="s">
        <v>2126</v>
      </c>
      <c r="U376" t="s">
        <v>9913</v>
      </c>
      <c r="V376" t="s">
        <v>130</v>
      </c>
      <c r="W376" t="s">
        <v>1293</v>
      </c>
      <c r="X376" t="s">
        <v>9914</v>
      </c>
      <c r="Y376" t="s">
        <v>418</v>
      </c>
      <c r="Z376" t="s">
        <v>418</v>
      </c>
      <c r="AA376" t="s">
        <v>9915</v>
      </c>
      <c r="AC376">
        <v>104</v>
      </c>
      <c r="AD376" t="s">
        <v>2130</v>
      </c>
      <c r="AE376" t="s">
        <v>2130</v>
      </c>
      <c r="AF376" t="s">
        <v>2131</v>
      </c>
      <c r="AG376" t="s">
        <v>9916</v>
      </c>
      <c r="AH376" t="s">
        <v>9917</v>
      </c>
      <c r="AK376">
        <v>104</v>
      </c>
      <c r="AL376" t="s">
        <v>9918</v>
      </c>
      <c r="AM376" t="s">
        <v>9884</v>
      </c>
      <c r="AN376" t="s">
        <v>953</v>
      </c>
      <c r="AO376" t="s">
        <v>32812</v>
      </c>
      <c r="BM376" s="162"/>
    </row>
    <row r="377" spans="1:65" ht="20.149999999999999" customHeight="1">
      <c r="A377" s="179" t="str">
        <f t="shared" si="10"/>
        <v>대림아스콘의 B-C유에서 도시가스(LNG)로 연료전환을 통한 온실가스 배출 감축사업</v>
      </c>
      <c r="B377" s="179" t="str">
        <f t="shared" si="11"/>
        <v>승인</v>
      </c>
      <c r="C377">
        <v>672</v>
      </c>
      <c r="D377" t="s">
        <v>31695</v>
      </c>
      <c r="E377" t="s">
        <v>266</v>
      </c>
      <c r="F377" t="s">
        <v>9896</v>
      </c>
      <c r="G377" t="s">
        <v>266</v>
      </c>
      <c r="H377" t="s">
        <v>9897</v>
      </c>
      <c r="K377" t="s">
        <v>9898</v>
      </c>
      <c r="L377" t="s">
        <v>2554</v>
      </c>
      <c r="M377" t="s">
        <v>2539</v>
      </c>
      <c r="N377" t="s">
        <v>9899</v>
      </c>
      <c r="O377" t="s">
        <v>9900</v>
      </c>
      <c r="P377" t="s">
        <v>265</v>
      </c>
      <c r="Q377" t="s">
        <v>209</v>
      </c>
      <c r="R377" t="s">
        <v>1462</v>
      </c>
      <c r="S377" t="s">
        <v>1228</v>
      </c>
      <c r="T377" t="s">
        <v>2126</v>
      </c>
      <c r="U377" t="s">
        <v>265</v>
      </c>
      <c r="V377" t="s">
        <v>130</v>
      </c>
      <c r="W377" t="s">
        <v>1293</v>
      </c>
      <c r="X377" t="s">
        <v>9901</v>
      </c>
      <c r="Y377" t="s">
        <v>418</v>
      </c>
      <c r="Z377" t="s">
        <v>418</v>
      </c>
      <c r="AA377" t="s">
        <v>9890</v>
      </c>
      <c r="AC377">
        <v>911</v>
      </c>
      <c r="AD377" t="s">
        <v>2130</v>
      </c>
      <c r="AE377" t="s">
        <v>2130</v>
      </c>
      <c r="AF377" t="s">
        <v>2131</v>
      </c>
      <c r="AG377" t="s">
        <v>9902</v>
      </c>
      <c r="AH377" t="s">
        <v>9903</v>
      </c>
      <c r="AI377" t="s">
        <v>9904</v>
      </c>
      <c r="AJ377" t="s">
        <v>9905</v>
      </c>
      <c r="AK377">
        <v>911</v>
      </c>
      <c r="AL377" t="s">
        <v>9894</v>
      </c>
      <c r="AM377" t="s">
        <v>9884</v>
      </c>
      <c r="AN377" t="s">
        <v>953</v>
      </c>
      <c r="AO377" t="s">
        <v>32813</v>
      </c>
      <c r="BM377" s="162"/>
    </row>
    <row r="378" spans="1:65" ht="20.149999999999999" customHeight="1">
      <c r="A378" s="179" t="str">
        <f t="shared" si="10"/>
        <v>제일사료(주) 함안공장 연료전환(B-C유→LNG) 사업</v>
      </c>
      <c r="B378" s="179" t="str">
        <f t="shared" si="11"/>
        <v>승인</v>
      </c>
      <c r="C378">
        <v>671</v>
      </c>
      <c r="D378" t="s">
        <v>31695</v>
      </c>
      <c r="E378" t="s">
        <v>8418</v>
      </c>
      <c r="F378" t="s">
        <v>8419</v>
      </c>
      <c r="G378" t="s">
        <v>9886</v>
      </c>
      <c r="H378" t="s">
        <v>9887</v>
      </c>
      <c r="K378" t="s">
        <v>8421</v>
      </c>
      <c r="N378" t="s">
        <v>1812</v>
      </c>
      <c r="P378" t="s">
        <v>9888</v>
      </c>
      <c r="Q378" t="s">
        <v>209</v>
      </c>
      <c r="R378" t="s">
        <v>1462</v>
      </c>
      <c r="S378" t="s">
        <v>1228</v>
      </c>
      <c r="T378" t="s">
        <v>2126</v>
      </c>
      <c r="U378" t="s">
        <v>9889</v>
      </c>
      <c r="V378" t="s">
        <v>130</v>
      </c>
      <c r="W378" t="s">
        <v>1293</v>
      </c>
      <c r="X378" t="s">
        <v>5111</v>
      </c>
      <c r="Y378" t="s">
        <v>418</v>
      </c>
      <c r="Z378" t="s">
        <v>418</v>
      </c>
      <c r="AA378" t="s">
        <v>9890</v>
      </c>
      <c r="AC378">
        <v>1046</v>
      </c>
      <c r="AD378" t="s">
        <v>2130</v>
      </c>
      <c r="AE378" t="s">
        <v>2130</v>
      </c>
      <c r="AF378" t="s">
        <v>2131</v>
      </c>
      <c r="AG378" t="s">
        <v>8427</v>
      </c>
      <c r="AH378" t="s">
        <v>9891</v>
      </c>
      <c r="AI378" t="s">
        <v>9892</v>
      </c>
      <c r="AJ378" t="s">
        <v>9893</v>
      </c>
      <c r="AK378">
        <v>1046</v>
      </c>
      <c r="AL378" t="s">
        <v>9894</v>
      </c>
      <c r="AM378" t="s">
        <v>9884</v>
      </c>
      <c r="AN378" t="s">
        <v>953</v>
      </c>
      <c r="AO378" t="s">
        <v>32814</v>
      </c>
      <c r="BM378" s="162"/>
    </row>
    <row r="379" spans="1:65" ht="20.149999999999999" customHeight="1">
      <c r="A379" s="179" t="str">
        <f t="shared" si="10"/>
        <v>㈜에너지파크 소각폐열 회수 및 ㈜삼광 스팀 공급을 통한 화석연료 사용 절감 및 온실가스 감축사업</v>
      </c>
      <c r="B379" s="179" t="str">
        <f t="shared" si="11"/>
        <v>보완1차_보완중</v>
      </c>
      <c r="C379">
        <v>670</v>
      </c>
      <c r="D379" t="s">
        <v>31695</v>
      </c>
      <c r="E379" t="s">
        <v>9862</v>
      </c>
      <c r="F379" t="s">
        <v>9863</v>
      </c>
      <c r="G379" t="s">
        <v>9864</v>
      </c>
      <c r="H379" t="s">
        <v>9865</v>
      </c>
      <c r="K379" t="s">
        <v>9866</v>
      </c>
      <c r="N379" t="s">
        <v>1812</v>
      </c>
      <c r="P379" t="s">
        <v>9869</v>
      </c>
      <c r="Q379" t="s">
        <v>209</v>
      </c>
      <c r="R379" t="s">
        <v>1462</v>
      </c>
      <c r="S379" t="s">
        <v>1228</v>
      </c>
      <c r="T379" t="s">
        <v>2126</v>
      </c>
      <c r="U379" t="s">
        <v>9869</v>
      </c>
      <c r="V379" t="s">
        <v>130</v>
      </c>
      <c r="W379" t="s">
        <v>1231</v>
      </c>
      <c r="X379" t="s">
        <v>9870</v>
      </c>
      <c r="Y379" t="s">
        <v>418</v>
      </c>
      <c r="Z379" t="s">
        <v>418</v>
      </c>
      <c r="AA379" t="s">
        <v>9871</v>
      </c>
      <c r="AC379">
        <v>2430</v>
      </c>
      <c r="AD379" t="s">
        <v>5512</v>
      </c>
      <c r="AE379" t="s">
        <v>4810</v>
      </c>
      <c r="AF379" t="s">
        <v>8218</v>
      </c>
      <c r="AG379" t="s">
        <v>9872</v>
      </c>
      <c r="AH379" t="s">
        <v>9873</v>
      </c>
      <c r="AI379" t="s">
        <v>9874</v>
      </c>
      <c r="AK379">
        <v>2430</v>
      </c>
      <c r="AL379" t="s">
        <v>9875</v>
      </c>
      <c r="AM379" t="s">
        <v>9876</v>
      </c>
      <c r="AN379" t="s">
        <v>953</v>
      </c>
      <c r="AO379" t="s">
        <v>32815</v>
      </c>
      <c r="BM379" s="162"/>
    </row>
    <row r="380" spans="1:65" ht="20.149999999999999" customHeight="1">
      <c r="A380" s="179" t="str">
        <f t="shared" si="10"/>
        <v>경남하이웨이(주) 도로조명 LED 조명기기 교체를 통한 온실가스 감축 사업</v>
      </c>
      <c r="B380" s="179" t="str">
        <f t="shared" si="11"/>
        <v>승인</v>
      </c>
      <c r="C380">
        <v>669</v>
      </c>
      <c r="D380" t="s">
        <v>31695</v>
      </c>
      <c r="E380" t="s">
        <v>9847</v>
      </c>
      <c r="F380" t="s">
        <v>9848</v>
      </c>
      <c r="G380" t="s">
        <v>9847</v>
      </c>
      <c r="H380" t="s">
        <v>9849</v>
      </c>
      <c r="K380" t="s">
        <v>9850</v>
      </c>
      <c r="L380" t="s">
        <v>9851</v>
      </c>
      <c r="M380" t="s">
        <v>2191</v>
      </c>
      <c r="N380" t="s">
        <v>9852</v>
      </c>
      <c r="O380" t="s">
        <v>9853</v>
      </c>
      <c r="P380" t="s">
        <v>9854</v>
      </c>
      <c r="Q380" t="s">
        <v>209</v>
      </c>
      <c r="R380" t="s">
        <v>1462</v>
      </c>
      <c r="S380" t="s">
        <v>1228</v>
      </c>
      <c r="T380" t="s">
        <v>2126</v>
      </c>
      <c r="U380" t="s">
        <v>9854</v>
      </c>
      <c r="V380" t="s">
        <v>130</v>
      </c>
      <c r="W380" t="s">
        <v>1293</v>
      </c>
      <c r="X380" t="s">
        <v>9855</v>
      </c>
      <c r="Y380" t="s">
        <v>418</v>
      </c>
      <c r="Z380" t="s">
        <v>418</v>
      </c>
      <c r="AA380" t="s">
        <v>9745</v>
      </c>
      <c r="AC380">
        <v>1958</v>
      </c>
      <c r="AD380" t="s">
        <v>2130</v>
      </c>
      <c r="AE380" t="s">
        <v>2130</v>
      </c>
      <c r="AF380" t="s">
        <v>5248</v>
      </c>
      <c r="AG380" t="s">
        <v>9847</v>
      </c>
      <c r="AH380" t="s">
        <v>9856</v>
      </c>
      <c r="AI380" t="s">
        <v>9857</v>
      </c>
      <c r="AJ380" t="s">
        <v>9858</v>
      </c>
      <c r="AK380">
        <v>1958</v>
      </c>
      <c r="AL380" t="s">
        <v>9859</v>
      </c>
      <c r="AM380" t="s">
        <v>9860</v>
      </c>
      <c r="AN380" t="s">
        <v>953</v>
      </c>
      <c r="AO380" t="s">
        <v>32816</v>
      </c>
      <c r="BM380" s="162"/>
    </row>
    <row r="381" spans="1:65" ht="20.149999999999999" customHeight="1">
      <c r="A381" s="179" t="str">
        <f t="shared" si="10"/>
        <v>(주)에이에스이 칠곡지점 고효율 공기압축기 교체를 통한 온실가스 감축사업</v>
      </c>
      <c r="B381" s="179" t="str">
        <f t="shared" si="11"/>
        <v>보완3차_문서보완중</v>
      </c>
      <c r="C381">
        <v>668</v>
      </c>
      <c r="D381" t="s">
        <v>31695</v>
      </c>
      <c r="E381" t="s">
        <v>7088</v>
      </c>
      <c r="F381" t="s">
        <v>7089</v>
      </c>
      <c r="G381" t="s">
        <v>7088</v>
      </c>
      <c r="H381" t="s">
        <v>9838</v>
      </c>
      <c r="K381" t="s">
        <v>7092</v>
      </c>
      <c r="L381" t="s">
        <v>7093</v>
      </c>
      <c r="M381" t="s">
        <v>2191</v>
      </c>
      <c r="N381" t="s">
        <v>7094</v>
      </c>
      <c r="O381" t="s">
        <v>7095</v>
      </c>
      <c r="P381" t="s">
        <v>9839</v>
      </c>
      <c r="Q381" t="s">
        <v>209</v>
      </c>
      <c r="R381" t="s">
        <v>2653</v>
      </c>
      <c r="S381" t="s">
        <v>1228</v>
      </c>
      <c r="T381" t="s">
        <v>2126</v>
      </c>
      <c r="U381" t="s">
        <v>9839</v>
      </c>
      <c r="V381" t="s">
        <v>130</v>
      </c>
      <c r="W381" t="s">
        <v>1293</v>
      </c>
      <c r="X381" t="s">
        <v>9840</v>
      </c>
      <c r="Y381" t="s">
        <v>418</v>
      </c>
      <c r="Z381" t="s">
        <v>418</v>
      </c>
      <c r="AA381" t="s">
        <v>9841</v>
      </c>
      <c r="AC381">
        <v>72</v>
      </c>
      <c r="AD381" t="s">
        <v>2130</v>
      </c>
      <c r="AE381" t="s">
        <v>2130</v>
      </c>
      <c r="AF381" t="s">
        <v>2210</v>
      </c>
      <c r="AG381" t="s">
        <v>7098</v>
      </c>
      <c r="AH381" t="s">
        <v>9842</v>
      </c>
      <c r="AI381" t="s">
        <v>9843</v>
      </c>
      <c r="AK381">
        <v>72</v>
      </c>
      <c r="AL381" t="s">
        <v>9844</v>
      </c>
      <c r="AM381" t="s">
        <v>9845</v>
      </c>
      <c r="AN381" t="s">
        <v>953</v>
      </c>
      <c r="AO381" t="s">
        <v>32817</v>
      </c>
      <c r="BM381" s="162"/>
    </row>
    <row r="382" spans="1:65" ht="20.149999999999999" customHeight="1">
      <c r="A382" s="179" t="str">
        <f t="shared" si="10"/>
        <v>주식회사 맑은물에 보일러 연료교체(B-C유 → LPG) 사업</v>
      </c>
      <c r="B382" s="179" t="str">
        <f t="shared" si="11"/>
        <v>보완3차_문서보완중</v>
      </c>
      <c r="C382">
        <v>667</v>
      </c>
      <c r="D382" t="s">
        <v>31695</v>
      </c>
      <c r="E382" t="s">
        <v>9808</v>
      </c>
      <c r="F382" t="s">
        <v>9809</v>
      </c>
      <c r="G382" t="s">
        <v>9808</v>
      </c>
      <c r="H382" t="s">
        <v>9810</v>
      </c>
      <c r="K382" t="s">
        <v>9811</v>
      </c>
      <c r="L382" t="s">
        <v>2554</v>
      </c>
      <c r="M382" t="s">
        <v>1483</v>
      </c>
      <c r="N382" t="s">
        <v>9812</v>
      </c>
      <c r="O382" t="s">
        <v>9813</v>
      </c>
      <c r="P382" t="s">
        <v>9814</v>
      </c>
      <c r="Q382" t="s">
        <v>209</v>
      </c>
      <c r="R382" t="s">
        <v>1462</v>
      </c>
      <c r="S382" t="s">
        <v>1228</v>
      </c>
      <c r="T382" t="s">
        <v>2126</v>
      </c>
      <c r="U382" t="s">
        <v>9814</v>
      </c>
      <c r="V382" t="s">
        <v>130</v>
      </c>
      <c r="W382" t="s">
        <v>1293</v>
      </c>
      <c r="X382" t="s">
        <v>9815</v>
      </c>
      <c r="Y382" t="s">
        <v>418</v>
      </c>
      <c r="Z382" t="s">
        <v>418</v>
      </c>
      <c r="AA382" t="s">
        <v>9816</v>
      </c>
      <c r="AC382">
        <v>136</v>
      </c>
      <c r="AD382" t="s">
        <v>2130</v>
      </c>
      <c r="AE382" t="s">
        <v>2130</v>
      </c>
      <c r="AF382" t="s">
        <v>2131</v>
      </c>
      <c r="AG382" t="s">
        <v>9817</v>
      </c>
      <c r="AH382" t="s">
        <v>9818</v>
      </c>
      <c r="AI382" t="s">
        <v>9819</v>
      </c>
      <c r="AK382">
        <v>136</v>
      </c>
      <c r="AL382" t="s">
        <v>9820</v>
      </c>
      <c r="AM382" t="s">
        <v>9821</v>
      </c>
      <c r="AN382" t="s">
        <v>953</v>
      </c>
      <c r="AO382" t="s">
        <v>32818</v>
      </c>
      <c r="BM382" s="162"/>
    </row>
    <row r="383" spans="1:65" ht="20.149999999999999" customHeight="1">
      <c r="A383" s="179" t="str">
        <f t="shared" si="10"/>
        <v>(주)대한이엔지 외 10개사의 고효율 공기압축기 교체를 통한 온실가스 감축사업</v>
      </c>
      <c r="B383" s="179" t="str">
        <f t="shared" si="11"/>
        <v>승인</v>
      </c>
      <c r="C383">
        <v>666</v>
      </c>
      <c r="D383" t="s">
        <v>31695</v>
      </c>
      <c r="E383" t="s">
        <v>228</v>
      </c>
      <c r="F383" t="s">
        <v>9788</v>
      </c>
      <c r="G383" t="s">
        <v>228</v>
      </c>
      <c r="H383" t="s">
        <v>9801</v>
      </c>
      <c r="K383" t="s">
        <v>9790</v>
      </c>
      <c r="L383" t="s">
        <v>3135</v>
      </c>
      <c r="M383" t="s">
        <v>2703</v>
      </c>
      <c r="N383" t="s">
        <v>9791</v>
      </c>
      <c r="O383" t="s">
        <v>12231</v>
      </c>
      <c r="P383" t="s">
        <v>9802</v>
      </c>
      <c r="Q383" t="s">
        <v>215</v>
      </c>
      <c r="R383" t="s">
        <v>2653</v>
      </c>
      <c r="S383" t="s">
        <v>1228</v>
      </c>
      <c r="T383" t="s">
        <v>2126</v>
      </c>
      <c r="U383" t="s">
        <v>9802</v>
      </c>
      <c r="V383" t="s">
        <v>130</v>
      </c>
      <c r="W383" t="s">
        <v>1293</v>
      </c>
      <c r="X383" t="s">
        <v>6334</v>
      </c>
      <c r="Y383" t="s">
        <v>418</v>
      </c>
      <c r="Z383" t="s">
        <v>418</v>
      </c>
      <c r="AA383" t="s">
        <v>8869</v>
      </c>
      <c r="AC383">
        <v>219</v>
      </c>
      <c r="AD383" t="s">
        <v>2130</v>
      </c>
      <c r="AE383" t="s">
        <v>2130</v>
      </c>
      <c r="AF383" t="s">
        <v>2210</v>
      </c>
      <c r="AG383" t="s">
        <v>9803</v>
      </c>
      <c r="AH383" t="s">
        <v>9804</v>
      </c>
      <c r="AI383" t="s">
        <v>9805</v>
      </c>
      <c r="AJ383" t="s">
        <v>9806</v>
      </c>
      <c r="AK383">
        <v>219</v>
      </c>
      <c r="AL383" t="s">
        <v>9798</v>
      </c>
      <c r="AM383" t="s">
        <v>9799</v>
      </c>
      <c r="AN383" t="s">
        <v>953</v>
      </c>
      <c r="AO383" t="s">
        <v>32819</v>
      </c>
      <c r="BM383" s="162"/>
    </row>
    <row r="384" spans="1:65" ht="20.149999999999999" customHeight="1">
      <c r="A384" s="179" t="str">
        <f t="shared" si="10"/>
        <v>(주)델릭스 외 8개사의 고효율 공기압축기 교체를 통한 온실가스 감축사업</v>
      </c>
      <c r="B384" s="179" t="str">
        <f t="shared" si="11"/>
        <v>승인</v>
      </c>
      <c r="C384">
        <v>665</v>
      </c>
      <c r="D384" t="s">
        <v>31695</v>
      </c>
      <c r="E384" t="s">
        <v>228</v>
      </c>
      <c r="F384" t="s">
        <v>9788</v>
      </c>
      <c r="G384" t="s">
        <v>228</v>
      </c>
      <c r="H384" t="s">
        <v>9789</v>
      </c>
      <c r="K384" t="s">
        <v>9790</v>
      </c>
      <c r="L384" t="s">
        <v>3135</v>
      </c>
      <c r="M384" t="s">
        <v>2703</v>
      </c>
      <c r="N384" t="s">
        <v>9791</v>
      </c>
      <c r="O384" t="s">
        <v>12231</v>
      </c>
      <c r="P384" t="s">
        <v>9793</v>
      </c>
      <c r="Q384" t="s">
        <v>215</v>
      </c>
      <c r="R384" t="s">
        <v>2653</v>
      </c>
      <c r="S384" t="s">
        <v>1228</v>
      </c>
      <c r="T384" t="s">
        <v>2126</v>
      </c>
      <c r="U384" t="s">
        <v>9793</v>
      </c>
      <c r="V384" t="s">
        <v>130</v>
      </c>
      <c r="W384" t="s">
        <v>1293</v>
      </c>
      <c r="X384" t="s">
        <v>7997</v>
      </c>
      <c r="Y384" t="s">
        <v>418</v>
      </c>
      <c r="Z384" t="s">
        <v>418</v>
      </c>
      <c r="AA384" t="s">
        <v>8869</v>
      </c>
      <c r="AC384">
        <v>246</v>
      </c>
      <c r="AD384" t="s">
        <v>2130</v>
      </c>
      <c r="AE384" t="s">
        <v>2130</v>
      </c>
      <c r="AF384" t="s">
        <v>2210</v>
      </c>
      <c r="AG384" t="s">
        <v>9794</v>
      </c>
      <c r="AH384" t="s">
        <v>9795</v>
      </c>
      <c r="AI384" t="s">
        <v>9796</v>
      </c>
      <c r="AJ384" t="s">
        <v>9797</v>
      </c>
      <c r="AK384">
        <v>246</v>
      </c>
      <c r="AL384" t="s">
        <v>9798</v>
      </c>
      <c r="AM384" t="s">
        <v>9799</v>
      </c>
      <c r="AN384" t="s">
        <v>953</v>
      </c>
      <c r="AO384" t="s">
        <v>32820</v>
      </c>
      <c r="BM384" s="162"/>
    </row>
    <row r="385" spans="1:65" ht="20.149999999999999" customHeight="1">
      <c r="A385" s="179" t="str">
        <f t="shared" si="10"/>
        <v>대은테크 고효율 공기압축기 교체를 통한 온실가스 감축사업</v>
      </c>
      <c r="B385" s="179" t="str">
        <f t="shared" si="11"/>
        <v>승인</v>
      </c>
      <c r="C385">
        <v>664</v>
      </c>
      <c r="D385" t="s">
        <v>31695</v>
      </c>
      <c r="E385" t="s">
        <v>9775</v>
      </c>
      <c r="F385" t="s">
        <v>9776</v>
      </c>
      <c r="G385" t="s">
        <v>9775</v>
      </c>
      <c r="H385" t="s">
        <v>9777</v>
      </c>
      <c r="K385" t="s">
        <v>9778</v>
      </c>
      <c r="L385" t="s">
        <v>9775</v>
      </c>
      <c r="M385" t="s">
        <v>2703</v>
      </c>
      <c r="N385" t="s">
        <v>9779</v>
      </c>
      <c r="O385" t="s">
        <v>9780</v>
      </c>
      <c r="P385" t="s">
        <v>9781</v>
      </c>
      <c r="Q385" t="s">
        <v>209</v>
      </c>
      <c r="R385" t="s">
        <v>2653</v>
      </c>
      <c r="S385" t="s">
        <v>1228</v>
      </c>
      <c r="T385" t="s">
        <v>2126</v>
      </c>
      <c r="U385" t="s">
        <v>9781</v>
      </c>
      <c r="V385" t="s">
        <v>130</v>
      </c>
      <c r="W385" t="s">
        <v>1293</v>
      </c>
      <c r="X385" t="s">
        <v>9782</v>
      </c>
      <c r="Y385" t="s">
        <v>418</v>
      </c>
      <c r="Z385" t="s">
        <v>418</v>
      </c>
      <c r="AA385" t="s">
        <v>9573</v>
      </c>
      <c r="AC385">
        <v>14</v>
      </c>
      <c r="AD385" t="s">
        <v>2130</v>
      </c>
      <c r="AE385" t="s">
        <v>2130</v>
      </c>
      <c r="AF385" t="s">
        <v>2210</v>
      </c>
      <c r="AG385" t="s">
        <v>9783</v>
      </c>
      <c r="AH385" t="s">
        <v>9784</v>
      </c>
      <c r="AI385" t="s">
        <v>9785</v>
      </c>
      <c r="AJ385" t="s">
        <v>9786</v>
      </c>
      <c r="AK385">
        <v>14</v>
      </c>
      <c r="AL385" t="s">
        <v>9764</v>
      </c>
      <c r="AM385" t="s">
        <v>9765</v>
      </c>
      <c r="AN385" t="s">
        <v>953</v>
      </c>
      <c r="AO385" t="s">
        <v>32821</v>
      </c>
      <c r="BM385" s="162"/>
    </row>
    <row r="386" spans="1:65" ht="20.149999999999999" customHeight="1">
      <c r="A386" s="179" t="str">
        <f t="shared" si="10"/>
        <v>대광소결금속㈜ 고효율 공기압축기 교체를 통한 온실가스 감축사업</v>
      </c>
      <c r="B386" s="179" t="str">
        <f t="shared" si="11"/>
        <v>승인</v>
      </c>
      <c r="C386">
        <v>663</v>
      </c>
      <c r="D386" t="s">
        <v>31695</v>
      </c>
      <c r="E386" t="s">
        <v>8546</v>
      </c>
      <c r="F386" t="s">
        <v>8547</v>
      </c>
      <c r="G386" t="s">
        <v>9767</v>
      </c>
      <c r="H386" t="s">
        <v>9768</v>
      </c>
      <c r="K386" t="s">
        <v>8550</v>
      </c>
      <c r="L386" t="s">
        <v>2580</v>
      </c>
      <c r="M386" t="s">
        <v>1937</v>
      </c>
      <c r="N386" t="s">
        <v>8551</v>
      </c>
      <c r="O386" t="s">
        <v>8552</v>
      </c>
      <c r="P386" t="s">
        <v>9769</v>
      </c>
      <c r="Q386" t="s">
        <v>209</v>
      </c>
      <c r="R386" t="s">
        <v>2653</v>
      </c>
      <c r="S386" t="s">
        <v>1228</v>
      </c>
      <c r="T386" t="s">
        <v>2126</v>
      </c>
      <c r="U386" t="s">
        <v>9769</v>
      </c>
      <c r="V386" t="s">
        <v>130</v>
      </c>
      <c r="W386" t="s">
        <v>1293</v>
      </c>
      <c r="X386" t="s">
        <v>1015</v>
      </c>
      <c r="Y386" t="s">
        <v>418</v>
      </c>
      <c r="Z386" t="s">
        <v>418</v>
      </c>
      <c r="AA386" t="s">
        <v>9770</v>
      </c>
      <c r="AC386">
        <v>25</v>
      </c>
      <c r="AD386" t="s">
        <v>2130</v>
      </c>
      <c r="AE386" t="s">
        <v>2130</v>
      </c>
      <c r="AF386" t="s">
        <v>2210</v>
      </c>
      <c r="AG386" t="s">
        <v>8555</v>
      </c>
      <c r="AH386" t="s">
        <v>9771</v>
      </c>
      <c r="AI386" t="s">
        <v>9772</v>
      </c>
      <c r="AJ386" t="s">
        <v>9773</v>
      </c>
      <c r="AK386">
        <v>25</v>
      </c>
      <c r="AL386" t="s">
        <v>9764</v>
      </c>
      <c r="AM386" t="s">
        <v>9765</v>
      </c>
      <c r="AN386" t="s">
        <v>953</v>
      </c>
      <c r="AO386" t="s">
        <v>32822</v>
      </c>
      <c r="BM386" s="162"/>
    </row>
    <row r="387" spans="1:65" ht="20.149999999999999" customHeight="1">
      <c r="A387" s="179" t="str">
        <f t="shared" si="10"/>
        <v>삼성분말야금(주) 고효율 공기압축기 교체를 통한 온실가스 감축사업</v>
      </c>
      <c r="B387" s="179" t="str">
        <f t="shared" si="11"/>
        <v>승인</v>
      </c>
      <c r="C387">
        <v>662</v>
      </c>
      <c r="D387" t="s">
        <v>31695</v>
      </c>
      <c r="E387" t="s">
        <v>9751</v>
      </c>
      <c r="F387" t="s">
        <v>9752</v>
      </c>
      <c r="G387" t="s">
        <v>9751</v>
      </c>
      <c r="H387" t="s">
        <v>9753</v>
      </c>
      <c r="K387" t="s">
        <v>9754</v>
      </c>
      <c r="L387" t="s">
        <v>2204</v>
      </c>
      <c r="M387" t="s">
        <v>2191</v>
      </c>
      <c r="N387" t="s">
        <v>9755</v>
      </c>
      <c r="O387" t="s">
        <v>9756</v>
      </c>
      <c r="P387" t="s">
        <v>9757</v>
      </c>
      <c r="Q387" t="s">
        <v>209</v>
      </c>
      <c r="R387" t="s">
        <v>2653</v>
      </c>
      <c r="S387" t="s">
        <v>1228</v>
      </c>
      <c r="T387" t="s">
        <v>2126</v>
      </c>
      <c r="U387" t="s">
        <v>9757</v>
      </c>
      <c r="V387" t="s">
        <v>130</v>
      </c>
      <c r="W387" t="s">
        <v>1293</v>
      </c>
      <c r="X387" t="s">
        <v>9758</v>
      </c>
      <c r="Y387" t="s">
        <v>418</v>
      </c>
      <c r="Z387" t="s">
        <v>418</v>
      </c>
      <c r="AA387" t="s">
        <v>9759</v>
      </c>
      <c r="AC387">
        <v>40</v>
      </c>
      <c r="AD387" t="s">
        <v>2130</v>
      </c>
      <c r="AE387" t="s">
        <v>2130</v>
      </c>
      <c r="AF387" t="s">
        <v>2210</v>
      </c>
      <c r="AG387" t="s">
        <v>9760</v>
      </c>
      <c r="AH387" t="s">
        <v>9761</v>
      </c>
      <c r="AI387" t="s">
        <v>9762</v>
      </c>
      <c r="AJ387" t="s">
        <v>9763</v>
      </c>
      <c r="AK387">
        <v>40</v>
      </c>
      <c r="AL387" t="s">
        <v>9764</v>
      </c>
      <c r="AM387" t="s">
        <v>9765</v>
      </c>
      <c r="AN387" t="s">
        <v>953</v>
      </c>
      <c r="AO387" t="s">
        <v>32823</v>
      </c>
      <c r="BM387" s="162"/>
    </row>
    <row r="388" spans="1:65" ht="20.149999999999999" customHeight="1">
      <c r="A388" s="179" t="str">
        <f t="shared" ref="A388:A451" si="12">P388</f>
        <v>덕소주공1단지 온수보일러 연료전환(B-C유→LNG)을 통한 온실가스 배출 감축사업</v>
      </c>
      <c r="B388" s="179" t="str">
        <f t="shared" ref="B388:B451" si="13">IF(D388="사업변경 신청","사업변경 신청",IF(D388="인증유효기간 갱신","인증유효기간 갱신",IF(LEFT(AL388,10)="[보완1차]보완요청","보완1차_보완중",IF(LEFT(AL388,8)="[보완1차]접수","보완1차_검토중",IF(LEFT(AL388,8)="[보완1차]신청","보완1차_검토중",IF(LEFT(AL388,11)="[보완1차]문서재제출","보완1차_문서보완중",IF(LEFT(AL388,10)="[보완1차]착수신고","승인",IF(LEFT(AL388,10)="[보완1차]심의승인","승인",IF(LEFT(AL388,10)="[보완1차]심의반려","반려",IF(LEFT(AL388,10)="[보완1차]평가반려","반려",IF(LEFT(AL388,10)="[보완2차]보완요청","보완2차_보완중",IF(LEFT(AL388,8)="[보완2차]접수","보완2차_검토중",IF(LEFT(AL388,8)="[보완2차]신청","보완2차_검토중",IF(LEFT(AL388,11)="[보완2차]문서재제출","보완2차_문서보완중",IF(LEFT(AL388,10)="[보완2차]착수신고","승인",IF(LEFT(AL388,10)="[보완2차]심의승인","승인",IF(LEFT(AL388,10)="[보완2차]심의반려","반려",IF(LEFT(AL388,10)="[보완2차]평가반려","반려",IF(LEFT(AL388,10)="[보완3차]보완요청","보완3차_보완중",IF(LEFT(AL388,8)="[보완3차]신청","보완3차_검토중",IF(LEFT(AL388,8)="[보완3차]신청","보완3차_검토중",IF(LEFT(AL388,11)="[보완3차]문서재제출","보완3차_문서보완중",IF(LEFT(AL388,10)="[보완3차]착수신고","승인",IF(LEFT(AL388,10)="[보완3차]심의승인","승인",IF(LEFT(AL388,10)="[보완3차]심의반려","반려",IF(LEFT(AL388,10)="[보완3차]평가반려","반려",IF(LEFT(AL388,10)="[보완4차]보완요청","보완4차_보완중",IF(LEFT(AL388,8)="[보완4차]신청","보완4차_검토중",IF(LEFT(AL388,11)="[보완4차]문서재제출","보완4차_문서보완중",IF(LEFT(AL388,10)="[보완4차]착수신고","승인",IF(LEFT(AL388,10)="[보완4차]심의승인","승인",IF(LEFT(AL388,10)="[보완4차]심의반려","반려",IF(LEFT(AL388,10)="[보완4차]평가반려","반려",IF(LEFT(AL388,10)="[보완5차]보완요청","보완5차_보완중",IF(LEFT(AL388,8)="[보완5차]신청","보완5차_검토중",IF(LEFT(AL388,11)="[보완5차]문서재제출","보완5차_문서보완중",IF(LEFT(AL388,10)="[보완5차]착수신고","승인",IF(LEFT(AL388,10)="[보완5차]심의승인","승인",IF(LEFT(AL388,10)="[보완5차]심의반려","반려",IF(LEFT(AL388,10)="[보완5차]평가반려","반려",IF(LEFT(AL388,10)="[보완6차]보완요청","보완6차_보완중",IF(LEFT(AL388,8)="[보완6차]신청","보완6차_검토중",IF(LEFT(AL388,11)="[보완6차]문서재제출","보완6차_문서보완중",IF(LEFT(AL388,10)="[보완6차]착수신고","승인",IF(LEFT(AL388,10)="[보완6차]심의승인","승인",IF(LEFT(AL388,10)="[보완6차]심의반려","반려",IF(LEFT(AL388,10)="[보완6차]평가반려","반려",IF(LEFT(AL388,4)="문서재제","문서재제출",IF(LEFT(AL388,4)="평가반려","반려",IF(LEFT(AL388,4)="심의반려","반려",IF(LEFT(AL388,4)="심의승인","승인",IF(LEFT(AL388,4)="착수신고","승인",IF(LEFT(AL388,10)="[보완1차]협의통보","협의통보",IF(LEFT(AL388,10)="[보완2차]협의통보","협의통보",IF(LEFT(AL388,10)="[보완3차]협의통보","협의통보",IF(LEFT(AL388,10)="[보완4차]협의통보","협의통보",IF(LEFT(AL388,11)="[보완1차]협의검토중","협의검토중",IF(LEFT(AL388,11)="[보완2차]협의검토중","협의검토중",IF(LEFT(AL388,11)="[보완3차]협의검토중","협의검토중","검토필요")))))))))))))))))))))))))))))))))))))))))))))))))))))))))))</f>
        <v>승인</v>
      </c>
      <c r="C388">
        <v>661</v>
      </c>
      <c r="D388" t="s">
        <v>31695</v>
      </c>
      <c r="E388" t="s">
        <v>9736</v>
      </c>
      <c r="F388" t="s">
        <v>9737</v>
      </c>
      <c r="G388" t="s">
        <v>9738</v>
      </c>
      <c r="H388" t="s">
        <v>9739</v>
      </c>
      <c r="K388" t="s">
        <v>9740</v>
      </c>
      <c r="L388" t="s">
        <v>9741</v>
      </c>
      <c r="M388" t="s">
        <v>1483</v>
      </c>
      <c r="N388" t="s">
        <v>9742</v>
      </c>
      <c r="O388" t="s">
        <v>9743</v>
      </c>
      <c r="P388" t="s">
        <v>9744</v>
      </c>
      <c r="Q388" t="s">
        <v>209</v>
      </c>
      <c r="R388" t="s">
        <v>1462</v>
      </c>
      <c r="S388" t="s">
        <v>1228</v>
      </c>
      <c r="T388" t="s">
        <v>2126</v>
      </c>
      <c r="U388" t="s">
        <v>9744</v>
      </c>
      <c r="V388" t="s">
        <v>130</v>
      </c>
      <c r="W388" t="s">
        <v>1293</v>
      </c>
      <c r="X388" t="s">
        <v>7719</v>
      </c>
      <c r="Y388" t="s">
        <v>418</v>
      </c>
      <c r="Z388" t="s">
        <v>418</v>
      </c>
      <c r="AA388" t="s">
        <v>9745</v>
      </c>
      <c r="AC388">
        <v>1145</v>
      </c>
      <c r="AD388" t="s">
        <v>2130</v>
      </c>
      <c r="AE388" t="s">
        <v>2130</v>
      </c>
      <c r="AF388" t="s">
        <v>2131</v>
      </c>
      <c r="AG388" t="s">
        <v>9746</v>
      </c>
      <c r="AH388" t="s">
        <v>9747</v>
      </c>
      <c r="AI388" t="s">
        <v>9748</v>
      </c>
      <c r="AJ388" t="s">
        <v>9749</v>
      </c>
      <c r="AK388">
        <v>1145</v>
      </c>
      <c r="AL388" t="s">
        <v>9720</v>
      </c>
      <c r="AM388" t="s">
        <v>9721</v>
      </c>
      <c r="AN388" t="s">
        <v>953</v>
      </c>
      <c r="AO388" t="s">
        <v>32824</v>
      </c>
      <c r="BM388" s="162"/>
    </row>
    <row r="389" spans="1:65" ht="20.149999999999999" customHeight="1">
      <c r="A389" s="179" t="str">
        <f t="shared" si="12"/>
        <v>동이피엠씨(주) 고효율 설비 교체 사업</v>
      </c>
      <c r="B389" s="179" t="str">
        <f t="shared" si="13"/>
        <v>승인</v>
      </c>
      <c r="C389">
        <v>660</v>
      </c>
      <c r="D389" t="s">
        <v>31695</v>
      </c>
      <c r="E389" t="s">
        <v>9723</v>
      </c>
      <c r="F389" t="s">
        <v>9724</v>
      </c>
      <c r="G389" t="s">
        <v>9723</v>
      </c>
      <c r="H389" t="s">
        <v>9725</v>
      </c>
      <c r="K389" t="s">
        <v>9726</v>
      </c>
      <c r="L389" t="s">
        <v>2204</v>
      </c>
      <c r="M389" t="s">
        <v>2059</v>
      </c>
      <c r="N389" t="s">
        <v>9727</v>
      </c>
      <c r="O389" t="s">
        <v>9728</v>
      </c>
      <c r="P389" t="s">
        <v>9729</v>
      </c>
      <c r="Q389" t="s">
        <v>209</v>
      </c>
      <c r="R389" t="s">
        <v>2653</v>
      </c>
      <c r="S389" t="s">
        <v>1228</v>
      </c>
      <c r="T389" t="s">
        <v>2126</v>
      </c>
      <c r="U389" t="s">
        <v>9729</v>
      </c>
      <c r="V389" t="s">
        <v>130</v>
      </c>
      <c r="W389" t="s">
        <v>1293</v>
      </c>
      <c r="X389" t="s">
        <v>9730</v>
      </c>
      <c r="Y389" t="s">
        <v>418</v>
      </c>
      <c r="Z389" t="s">
        <v>418</v>
      </c>
      <c r="AA389" t="s">
        <v>8869</v>
      </c>
      <c r="AC389">
        <v>85</v>
      </c>
      <c r="AD389" t="s">
        <v>2130</v>
      </c>
      <c r="AE389" t="s">
        <v>2130</v>
      </c>
      <c r="AF389" t="s">
        <v>2210</v>
      </c>
      <c r="AG389" t="s">
        <v>9731</v>
      </c>
      <c r="AH389" t="s">
        <v>9732</v>
      </c>
      <c r="AI389" t="s">
        <v>9733</v>
      </c>
      <c r="AJ389" t="s">
        <v>9734</v>
      </c>
      <c r="AK389">
        <v>85</v>
      </c>
      <c r="AL389" t="s">
        <v>9720</v>
      </c>
      <c r="AM389" t="s">
        <v>9721</v>
      </c>
      <c r="AN389" t="s">
        <v>953</v>
      </c>
      <c r="AO389" t="s">
        <v>32825</v>
      </c>
      <c r="BM389" s="162"/>
    </row>
    <row r="390" spans="1:65" ht="20.149999999999999" customHeight="1">
      <c r="A390" s="179" t="str">
        <f t="shared" si="12"/>
        <v>㈜금성이노텍 고효율 설비 교체 사업</v>
      </c>
      <c r="B390" s="179" t="str">
        <f t="shared" si="13"/>
        <v>승인</v>
      </c>
      <c r="C390">
        <v>659</v>
      </c>
      <c r="D390" t="s">
        <v>31695</v>
      </c>
      <c r="E390" t="s">
        <v>9709</v>
      </c>
      <c r="F390" t="s">
        <v>9710</v>
      </c>
      <c r="G390" t="s">
        <v>9709</v>
      </c>
      <c r="H390" t="s">
        <v>9711</v>
      </c>
      <c r="K390" t="s">
        <v>9712</v>
      </c>
      <c r="N390" t="s">
        <v>1812</v>
      </c>
      <c r="P390" t="s">
        <v>9715</v>
      </c>
      <c r="Q390" t="s">
        <v>209</v>
      </c>
      <c r="R390" t="s">
        <v>2653</v>
      </c>
      <c r="S390" t="s">
        <v>1228</v>
      </c>
      <c r="T390" t="s">
        <v>2126</v>
      </c>
      <c r="U390" t="s">
        <v>9715</v>
      </c>
      <c r="V390" t="s">
        <v>130</v>
      </c>
      <c r="W390" t="s">
        <v>1293</v>
      </c>
      <c r="X390" t="s">
        <v>8745</v>
      </c>
      <c r="Y390" t="s">
        <v>418</v>
      </c>
      <c r="Z390" t="s">
        <v>418</v>
      </c>
      <c r="AA390" t="s">
        <v>9680</v>
      </c>
      <c r="AC390">
        <v>84</v>
      </c>
      <c r="AD390" t="s">
        <v>2130</v>
      </c>
      <c r="AE390" t="s">
        <v>2130</v>
      </c>
      <c r="AF390" t="s">
        <v>2210</v>
      </c>
      <c r="AG390" t="s">
        <v>9716</v>
      </c>
      <c r="AH390" t="s">
        <v>9717</v>
      </c>
      <c r="AI390" t="s">
        <v>9718</v>
      </c>
      <c r="AJ390" t="s">
        <v>9719</v>
      </c>
      <c r="AK390">
        <v>84</v>
      </c>
      <c r="AL390" t="s">
        <v>9720</v>
      </c>
      <c r="AM390" t="s">
        <v>9721</v>
      </c>
      <c r="AN390" t="s">
        <v>953</v>
      </c>
      <c r="AO390" t="s">
        <v>32826</v>
      </c>
      <c r="BM390" s="162"/>
    </row>
    <row r="391" spans="1:65" ht="20.149999999999999" customHeight="1">
      <c r="A391" s="179" t="str">
        <f t="shared" si="12"/>
        <v>우주테크(주) 고효율 설비 교체 사업</v>
      </c>
      <c r="B391" s="179" t="str">
        <f t="shared" si="13"/>
        <v>승인</v>
      </c>
      <c r="C391">
        <v>658</v>
      </c>
      <c r="D391" t="s">
        <v>31695</v>
      </c>
      <c r="E391" t="s">
        <v>9697</v>
      </c>
      <c r="F391" t="s">
        <v>9698</v>
      </c>
      <c r="G391" t="s">
        <v>9697</v>
      </c>
      <c r="H391" t="s">
        <v>9699</v>
      </c>
      <c r="K391" t="s">
        <v>9700</v>
      </c>
      <c r="N391" t="s">
        <v>1812</v>
      </c>
      <c r="P391" t="s">
        <v>9703</v>
      </c>
      <c r="Q391" t="s">
        <v>209</v>
      </c>
      <c r="R391" t="s">
        <v>2653</v>
      </c>
      <c r="S391" t="s">
        <v>1228</v>
      </c>
      <c r="T391" t="s">
        <v>2126</v>
      </c>
      <c r="U391" t="s">
        <v>9703</v>
      </c>
      <c r="V391" t="s">
        <v>130</v>
      </c>
      <c r="W391" t="s">
        <v>1293</v>
      </c>
      <c r="X391" t="s">
        <v>8714</v>
      </c>
      <c r="Y391" t="s">
        <v>418</v>
      </c>
      <c r="Z391" t="s">
        <v>418</v>
      </c>
      <c r="AA391" t="s">
        <v>9680</v>
      </c>
      <c r="AC391">
        <v>86</v>
      </c>
      <c r="AD391" t="s">
        <v>2130</v>
      </c>
      <c r="AE391" t="s">
        <v>2130</v>
      </c>
      <c r="AF391" t="s">
        <v>2210</v>
      </c>
      <c r="AG391" t="s">
        <v>9704</v>
      </c>
      <c r="AH391" t="s">
        <v>9705</v>
      </c>
      <c r="AI391" t="s">
        <v>9706</v>
      </c>
      <c r="AJ391" t="s">
        <v>9707</v>
      </c>
      <c r="AK391">
        <v>86</v>
      </c>
      <c r="AL391" t="s">
        <v>9645</v>
      </c>
      <c r="AM391" t="s">
        <v>9634</v>
      </c>
      <c r="AN391" t="s">
        <v>953</v>
      </c>
      <c r="AO391" t="s">
        <v>32827</v>
      </c>
      <c r="BM391" s="162"/>
    </row>
    <row r="392" spans="1:65" ht="20.149999999999999" customHeight="1">
      <c r="A392" s="179" t="str">
        <f t="shared" si="12"/>
        <v>호성하이텍 고효율 설비 교체 사업</v>
      </c>
      <c r="B392" s="179" t="str">
        <f t="shared" si="13"/>
        <v>승인</v>
      </c>
      <c r="C392">
        <v>657</v>
      </c>
      <c r="D392" t="s">
        <v>31695</v>
      </c>
      <c r="E392" t="s">
        <v>9672</v>
      </c>
      <c r="F392" t="s">
        <v>9673</v>
      </c>
      <c r="G392" t="s">
        <v>9672</v>
      </c>
      <c r="H392" t="s">
        <v>9674</v>
      </c>
      <c r="K392" t="s">
        <v>9675</v>
      </c>
      <c r="N392" t="s">
        <v>1812</v>
      </c>
      <c r="P392" t="s">
        <v>9679</v>
      </c>
      <c r="Q392" t="s">
        <v>209</v>
      </c>
      <c r="R392" t="s">
        <v>2653</v>
      </c>
      <c r="S392" t="s">
        <v>1228</v>
      </c>
      <c r="T392" t="s">
        <v>2126</v>
      </c>
      <c r="U392" t="s">
        <v>9679</v>
      </c>
      <c r="V392" t="s">
        <v>130</v>
      </c>
      <c r="W392" t="s">
        <v>1293</v>
      </c>
      <c r="X392" t="s">
        <v>8731</v>
      </c>
      <c r="Y392" t="s">
        <v>418</v>
      </c>
      <c r="Z392" t="s">
        <v>418</v>
      </c>
      <c r="AA392" t="s">
        <v>9680</v>
      </c>
      <c r="AC392">
        <v>86</v>
      </c>
      <c r="AD392" t="s">
        <v>2130</v>
      </c>
      <c r="AE392" t="s">
        <v>2130</v>
      </c>
      <c r="AF392" t="s">
        <v>2210</v>
      </c>
      <c r="AG392" t="s">
        <v>9681</v>
      </c>
      <c r="AH392" t="s">
        <v>9682</v>
      </c>
      <c r="AI392" t="s">
        <v>9683</v>
      </c>
      <c r="AJ392" t="s">
        <v>9684</v>
      </c>
      <c r="AK392">
        <v>86</v>
      </c>
      <c r="AL392" t="s">
        <v>9645</v>
      </c>
      <c r="AM392" t="s">
        <v>9634</v>
      </c>
      <c r="AN392" t="s">
        <v>953</v>
      </c>
      <c r="AO392" t="s">
        <v>32828</v>
      </c>
      <c r="BM392" s="162"/>
    </row>
    <row r="393" spans="1:65" ht="20.149999999999999" customHeight="1">
      <c r="A393" s="179" t="str">
        <f t="shared" si="12"/>
        <v>신흥 보일러 연료교체(B-C유 → LNG) 사업</v>
      </c>
      <c r="B393" s="179" t="str">
        <f t="shared" si="13"/>
        <v>승인</v>
      </c>
      <c r="C393">
        <v>656</v>
      </c>
      <c r="D393" t="s">
        <v>31695</v>
      </c>
      <c r="E393" t="s">
        <v>9620</v>
      </c>
      <c r="F393" t="s">
        <v>9621</v>
      </c>
      <c r="G393" t="s">
        <v>9620</v>
      </c>
      <c r="H393" t="s">
        <v>9622</v>
      </c>
      <c r="K393" t="s">
        <v>9623</v>
      </c>
      <c r="N393" t="s">
        <v>1812</v>
      </c>
      <c r="P393" t="s">
        <v>9626</v>
      </c>
      <c r="Q393" t="s">
        <v>209</v>
      </c>
      <c r="R393" t="s">
        <v>1462</v>
      </c>
      <c r="S393" t="s">
        <v>1228</v>
      </c>
      <c r="T393" t="s">
        <v>2126</v>
      </c>
      <c r="U393" t="s">
        <v>9626</v>
      </c>
      <c r="V393" t="s">
        <v>130</v>
      </c>
      <c r="W393" t="s">
        <v>1293</v>
      </c>
      <c r="X393" t="s">
        <v>9627</v>
      </c>
      <c r="Y393" t="s">
        <v>418</v>
      </c>
      <c r="Z393" t="s">
        <v>418</v>
      </c>
      <c r="AA393" t="s">
        <v>9628</v>
      </c>
      <c r="AC393">
        <v>1867</v>
      </c>
      <c r="AD393" t="s">
        <v>2130</v>
      </c>
      <c r="AE393" t="s">
        <v>2130</v>
      </c>
      <c r="AF393" t="s">
        <v>2131</v>
      </c>
      <c r="AG393" t="s">
        <v>9629</v>
      </c>
      <c r="AH393" t="s">
        <v>9630</v>
      </c>
      <c r="AI393" t="s">
        <v>9631</v>
      </c>
      <c r="AJ393" t="s">
        <v>9632</v>
      </c>
      <c r="AK393">
        <v>1867</v>
      </c>
      <c r="AL393" t="s">
        <v>9633</v>
      </c>
      <c r="AM393" t="s">
        <v>9634</v>
      </c>
      <c r="AN393" t="s">
        <v>953</v>
      </c>
      <c r="AO393" t="s">
        <v>32829</v>
      </c>
      <c r="BM393" s="162"/>
    </row>
    <row r="394" spans="1:65" ht="20.149999999999999" customHeight="1">
      <c r="A394" s="179" t="str">
        <f t="shared" si="12"/>
        <v>(주)동우정공  고효율 1단 PM Motor 공기압축기로 교체 사업</v>
      </c>
      <c r="B394" s="179" t="str">
        <f t="shared" si="13"/>
        <v>승인</v>
      </c>
      <c r="C394">
        <v>655</v>
      </c>
      <c r="D394" t="s">
        <v>31695</v>
      </c>
      <c r="E394" t="s">
        <v>7923</v>
      </c>
      <c r="F394" t="s">
        <v>7924</v>
      </c>
      <c r="G394" t="s">
        <v>9581</v>
      </c>
      <c r="H394" t="s">
        <v>9582</v>
      </c>
      <c r="K394" t="s">
        <v>11853</v>
      </c>
      <c r="L394" t="s">
        <v>7928</v>
      </c>
      <c r="M394" t="s">
        <v>2539</v>
      </c>
      <c r="N394" t="s">
        <v>11854</v>
      </c>
      <c r="O394" t="s">
        <v>7930</v>
      </c>
      <c r="P394" t="s">
        <v>9583</v>
      </c>
      <c r="Q394" t="s">
        <v>209</v>
      </c>
      <c r="R394" t="s">
        <v>2653</v>
      </c>
      <c r="S394" t="s">
        <v>1228</v>
      </c>
      <c r="T394" t="s">
        <v>2126</v>
      </c>
      <c r="U394" t="s">
        <v>9583</v>
      </c>
      <c r="V394" t="s">
        <v>130</v>
      </c>
      <c r="W394" t="s">
        <v>1293</v>
      </c>
      <c r="X394" t="s">
        <v>8248</v>
      </c>
      <c r="Y394" t="s">
        <v>418</v>
      </c>
      <c r="Z394" t="s">
        <v>418</v>
      </c>
      <c r="AA394" t="s">
        <v>9584</v>
      </c>
      <c r="AC394">
        <v>25</v>
      </c>
      <c r="AD394" t="s">
        <v>2130</v>
      </c>
      <c r="AE394" t="s">
        <v>2130</v>
      </c>
      <c r="AF394" t="s">
        <v>2210</v>
      </c>
      <c r="AG394" t="s">
        <v>9585</v>
      </c>
      <c r="AH394" t="s">
        <v>9586</v>
      </c>
      <c r="AI394" t="s">
        <v>9587</v>
      </c>
      <c r="AJ394" t="s">
        <v>9588</v>
      </c>
      <c r="AK394">
        <v>25</v>
      </c>
      <c r="AL394" t="s">
        <v>9589</v>
      </c>
      <c r="AM394" t="s">
        <v>9590</v>
      </c>
      <c r="AN394" t="s">
        <v>953</v>
      </c>
      <c r="AO394" t="s">
        <v>32830</v>
      </c>
      <c r="BM394" s="162"/>
    </row>
    <row r="395" spans="1:65" ht="20.149999999999999" customHeight="1">
      <c r="A395" s="179" t="str">
        <f t="shared" si="12"/>
        <v>(주)엠케이테크 고효율 공기압축기 교체를 통한 온실가스 감축사업</v>
      </c>
      <c r="B395" s="179" t="str">
        <f t="shared" si="13"/>
        <v>승인</v>
      </c>
      <c r="C395">
        <v>654</v>
      </c>
      <c r="D395" t="s">
        <v>31695</v>
      </c>
      <c r="E395" t="s">
        <v>9564</v>
      </c>
      <c r="F395" t="s">
        <v>9565</v>
      </c>
      <c r="G395" t="s">
        <v>9566</v>
      </c>
      <c r="H395" t="s">
        <v>9567</v>
      </c>
      <c r="K395" t="s">
        <v>9568</v>
      </c>
      <c r="L395" t="s">
        <v>2717</v>
      </c>
      <c r="M395" t="s">
        <v>1483</v>
      </c>
      <c r="N395" t="s">
        <v>9569</v>
      </c>
      <c r="O395" t="s">
        <v>9570</v>
      </c>
      <c r="P395" t="s">
        <v>9571</v>
      </c>
      <c r="Q395" t="s">
        <v>209</v>
      </c>
      <c r="R395" t="s">
        <v>2653</v>
      </c>
      <c r="S395" t="s">
        <v>1228</v>
      </c>
      <c r="T395" t="s">
        <v>2126</v>
      </c>
      <c r="U395" t="s">
        <v>9571</v>
      </c>
      <c r="V395" t="s">
        <v>130</v>
      </c>
      <c r="W395" t="s">
        <v>1293</v>
      </c>
      <c r="X395" t="s">
        <v>9572</v>
      </c>
      <c r="Y395" t="s">
        <v>418</v>
      </c>
      <c r="Z395" t="s">
        <v>418</v>
      </c>
      <c r="AA395" t="s">
        <v>9573</v>
      </c>
      <c r="AC395">
        <v>42</v>
      </c>
      <c r="AD395" t="s">
        <v>2130</v>
      </c>
      <c r="AE395" t="s">
        <v>2130</v>
      </c>
      <c r="AF395" t="s">
        <v>2210</v>
      </c>
      <c r="AG395" t="s">
        <v>9574</v>
      </c>
      <c r="AH395" t="s">
        <v>9575</v>
      </c>
      <c r="AI395" t="s">
        <v>9576</v>
      </c>
      <c r="AJ395" t="s">
        <v>9577</v>
      </c>
      <c r="AK395">
        <v>42</v>
      </c>
      <c r="AL395" t="s">
        <v>9578</v>
      </c>
      <c r="AM395" t="s">
        <v>9579</v>
      </c>
      <c r="AN395" t="s">
        <v>953</v>
      </c>
      <c r="AO395" t="s">
        <v>32831</v>
      </c>
      <c r="BM395" s="162"/>
    </row>
    <row r="396" spans="1:65" ht="20.149999999999999" customHeight="1">
      <c r="A396" s="179" t="str">
        <f t="shared" si="12"/>
        <v>에스오엠의 정제유에서 도시가스(LNG)로 연료전환을 통한 온실가스 배출 감축사업</v>
      </c>
      <c r="B396" s="179" t="str">
        <f t="shared" si="13"/>
        <v>승인</v>
      </c>
      <c r="C396">
        <v>653</v>
      </c>
      <c r="D396" t="s">
        <v>31695</v>
      </c>
      <c r="E396" t="s">
        <v>297</v>
      </c>
      <c r="F396" t="s">
        <v>9551</v>
      </c>
      <c r="G396" t="s">
        <v>9552</v>
      </c>
      <c r="H396" t="s">
        <v>9553</v>
      </c>
      <c r="K396" t="s">
        <v>9554</v>
      </c>
      <c r="L396" t="s">
        <v>2554</v>
      </c>
      <c r="M396" t="s">
        <v>2191</v>
      </c>
      <c r="N396" t="s">
        <v>9555</v>
      </c>
      <c r="O396" t="s">
        <v>9556</v>
      </c>
      <c r="P396" t="s">
        <v>1095</v>
      </c>
      <c r="Q396" t="s">
        <v>209</v>
      </c>
      <c r="R396" t="s">
        <v>1462</v>
      </c>
      <c r="S396" t="s">
        <v>1228</v>
      </c>
      <c r="T396" t="s">
        <v>2126</v>
      </c>
      <c r="U396" t="s">
        <v>1095</v>
      </c>
      <c r="V396" t="s">
        <v>130</v>
      </c>
      <c r="W396" t="s">
        <v>1293</v>
      </c>
      <c r="X396" t="s">
        <v>9557</v>
      </c>
      <c r="Y396" t="s">
        <v>418</v>
      </c>
      <c r="Z396" t="s">
        <v>418</v>
      </c>
      <c r="AA396" t="s">
        <v>464</v>
      </c>
      <c r="AC396">
        <v>936</v>
      </c>
      <c r="AD396" t="s">
        <v>2130</v>
      </c>
      <c r="AE396" t="s">
        <v>2130</v>
      </c>
      <c r="AF396" t="s">
        <v>2131</v>
      </c>
      <c r="AG396" t="s">
        <v>9558</v>
      </c>
      <c r="AH396" t="s">
        <v>9559</v>
      </c>
      <c r="AI396" t="s">
        <v>9560</v>
      </c>
      <c r="AJ396" t="s">
        <v>9561</v>
      </c>
      <c r="AK396">
        <v>936</v>
      </c>
      <c r="AL396" t="s">
        <v>9562</v>
      </c>
      <c r="AM396" t="s">
        <v>9549</v>
      </c>
      <c r="AN396" t="s">
        <v>953</v>
      </c>
      <c r="AO396" t="s">
        <v>32832</v>
      </c>
      <c r="BM396" s="162"/>
    </row>
    <row r="397" spans="1:65" ht="20.149999999999999" customHeight="1">
      <c r="A397" s="179" t="str">
        <f t="shared" si="12"/>
        <v>2019년 인천광역시 보안등 LED 교체 묶음 감축사업</v>
      </c>
      <c r="B397" s="179" t="str">
        <f t="shared" si="13"/>
        <v>보완3차_문서보완중</v>
      </c>
      <c r="C397">
        <v>652</v>
      </c>
      <c r="D397" t="s">
        <v>31695</v>
      </c>
      <c r="E397" t="s">
        <v>319</v>
      </c>
      <c r="F397" t="s">
        <v>8293</v>
      </c>
      <c r="G397" t="s">
        <v>8294</v>
      </c>
      <c r="H397" t="s">
        <v>8295</v>
      </c>
      <c r="K397" t="s">
        <v>8296</v>
      </c>
      <c r="N397" t="s">
        <v>1812</v>
      </c>
      <c r="P397" t="s">
        <v>1003</v>
      </c>
      <c r="Q397" t="s">
        <v>215</v>
      </c>
      <c r="R397" t="s">
        <v>2653</v>
      </c>
      <c r="S397" t="s">
        <v>1228</v>
      </c>
      <c r="T397" t="s">
        <v>2126</v>
      </c>
      <c r="U397" t="s">
        <v>1003</v>
      </c>
      <c r="V397" t="s">
        <v>130</v>
      </c>
      <c r="W397" t="s">
        <v>1293</v>
      </c>
      <c r="X397" t="s">
        <v>9544</v>
      </c>
      <c r="Y397" t="s">
        <v>418</v>
      </c>
      <c r="Z397" t="s">
        <v>418</v>
      </c>
      <c r="AA397" t="s">
        <v>9545</v>
      </c>
      <c r="AC397">
        <v>233</v>
      </c>
      <c r="AD397" t="s">
        <v>2130</v>
      </c>
      <c r="AE397" t="s">
        <v>2130</v>
      </c>
      <c r="AF397" t="s">
        <v>5248</v>
      </c>
      <c r="AG397" t="s">
        <v>319</v>
      </c>
      <c r="AH397" t="s">
        <v>9546</v>
      </c>
      <c r="AI397" t="s">
        <v>9547</v>
      </c>
      <c r="AK397">
        <v>233</v>
      </c>
      <c r="AL397" t="s">
        <v>9548</v>
      </c>
      <c r="AM397" t="s">
        <v>9549</v>
      </c>
      <c r="AN397" t="s">
        <v>953</v>
      </c>
      <c r="AO397" t="s">
        <v>32833</v>
      </c>
      <c r="BM397" s="162"/>
    </row>
    <row r="398" spans="1:65" ht="20.149999999999999" customHeight="1">
      <c r="A398" s="179" t="str">
        <f t="shared" si="12"/>
        <v>2019년 인천광역시 도로조명 LED 교체 묶음 감축사업</v>
      </c>
      <c r="B398" s="179" t="str">
        <f t="shared" si="13"/>
        <v>보완3차_문서보완중</v>
      </c>
      <c r="C398">
        <v>651</v>
      </c>
      <c r="D398" t="s">
        <v>31695</v>
      </c>
      <c r="E398" t="s">
        <v>319</v>
      </c>
      <c r="F398" t="s">
        <v>8293</v>
      </c>
      <c r="G398" t="s">
        <v>8294</v>
      </c>
      <c r="H398" t="s">
        <v>8295</v>
      </c>
      <c r="K398" t="s">
        <v>8296</v>
      </c>
      <c r="N398" t="s">
        <v>1812</v>
      </c>
      <c r="P398" t="s">
        <v>320</v>
      </c>
      <c r="Q398" t="s">
        <v>215</v>
      </c>
      <c r="R398" t="s">
        <v>2653</v>
      </c>
      <c r="S398" t="s">
        <v>1228</v>
      </c>
      <c r="T398" t="s">
        <v>2126</v>
      </c>
      <c r="U398" t="s">
        <v>320</v>
      </c>
      <c r="V398" t="s">
        <v>130</v>
      </c>
      <c r="W398" t="s">
        <v>1293</v>
      </c>
      <c r="X398" t="s">
        <v>9537</v>
      </c>
      <c r="Y398" t="s">
        <v>418</v>
      </c>
      <c r="Z398" t="s">
        <v>418</v>
      </c>
      <c r="AA398" t="s">
        <v>9538</v>
      </c>
      <c r="AC398">
        <v>339</v>
      </c>
      <c r="AD398" t="s">
        <v>2130</v>
      </c>
      <c r="AE398" t="s">
        <v>2130</v>
      </c>
      <c r="AF398" t="s">
        <v>5248</v>
      </c>
      <c r="AG398" t="s">
        <v>319</v>
      </c>
      <c r="AH398" t="s">
        <v>9539</v>
      </c>
      <c r="AI398" t="s">
        <v>9540</v>
      </c>
      <c r="AK398">
        <v>339</v>
      </c>
      <c r="AL398" t="s">
        <v>9541</v>
      </c>
      <c r="AM398" t="s">
        <v>9542</v>
      </c>
      <c r="AN398" t="s">
        <v>953</v>
      </c>
      <c r="AO398" t="s">
        <v>32834</v>
      </c>
      <c r="BM398" s="162"/>
    </row>
    <row r="399" spans="1:65" ht="20.149999999999999" customHeight="1">
      <c r="A399" s="179" t="str">
        <f t="shared" si="12"/>
        <v>에이스침대 여주공장의 B-C유에서 도시가스(LNG)로 연료전환을 통한 온실가스 배출 감축사업</v>
      </c>
      <c r="B399" s="179" t="str">
        <f t="shared" si="13"/>
        <v>승인</v>
      </c>
      <c r="C399">
        <v>650</v>
      </c>
      <c r="D399" t="s">
        <v>31695</v>
      </c>
      <c r="E399" t="s">
        <v>359</v>
      </c>
      <c r="F399" t="s">
        <v>9510</v>
      </c>
      <c r="G399" t="s">
        <v>9511</v>
      </c>
      <c r="H399" t="s">
        <v>9512</v>
      </c>
      <c r="K399" t="s">
        <v>9513</v>
      </c>
      <c r="L399" t="s">
        <v>3610</v>
      </c>
      <c r="M399" t="s">
        <v>1483</v>
      </c>
      <c r="N399" t="s">
        <v>9514</v>
      </c>
      <c r="O399" t="s">
        <v>9515</v>
      </c>
      <c r="P399" t="s">
        <v>1021</v>
      </c>
      <c r="Q399" t="s">
        <v>209</v>
      </c>
      <c r="R399" t="s">
        <v>1462</v>
      </c>
      <c r="S399" t="s">
        <v>1228</v>
      </c>
      <c r="T399" t="s">
        <v>2126</v>
      </c>
      <c r="U399" t="s">
        <v>1021</v>
      </c>
      <c r="V399" t="s">
        <v>130</v>
      </c>
      <c r="W399" t="s">
        <v>1293</v>
      </c>
      <c r="X399" t="s">
        <v>9516</v>
      </c>
      <c r="Y399" t="s">
        <v>418</v>
      </c>
      <c r="Z399" t="s">
        <v>418</v>
      </c>
      <c r="AA399" t="s">
        <v>461</v>
      </c>
      <c r="AC399">
        <v>180</v>
      </c>
      <c r="AD399" t="s">
        <v>2130</v>
      </c>
      <c r="AE399" t="s">
        <v>2130</v>
      </c>
      <c r="AF399" t="s">
        <v>2131</v>
      </c>
      <c r="AG399" t="s">
        <v>9517</v>
      </c>
      <c r="AH399" t="s">
        <v>9518</v>
      </c>
      <c r="AI399" t="s">
        <v>9519</v>
      </c>
      <c r="AJ399" t="s">
        <v>9520</v>
      </c>
      <c r="AK399">
        <v>180</v>
      </c>
      <c r="AL399" t="s">
        <v>9521</v>
      </c>
      <c r="AM399" t="s">
        <v>9522</v>
      </c>
      <c r="AN399" t="s">
        <v>953</v>
      </c>
      <c r="AO399" t="s">
        <v>32835</v>
      </c>
      <c r="BM399" s="162"/>
    </row>
    <row r="400" spans="1:65" ht="20.149999999999999" customHeight="1">
      <c r="A400" s="179" t="str">
        <f t="shared" si="12"/>
        <v>(주)성일엔케어 화전공장 고효율 공기압축기 교체를  통한  온실가스 감축사업</v>
      </c>
      <c r="B400" s="179" t="str">
        <f t="shared" si="13"/>
        <v>승인</v>
      </c>
      <c r="C400">
        <v>649</v>
      </c>
      <c r="D400" t="s">
        <v>31695</v>
      </c>
      <c r="E400" t="s">
        <v>9493</v>
      </c>
      <c r="F400" t="s">
        <v>9494</v>
      </c>
      <c r="G400" t="s">
        <v>9495</v>
      </c>
      <c r="H400" t="s">
        <v>9496</v>
      </c>
      <c r="K400" t="s">
        <v>9497</v>
      </c>
      <c r="N400" t="s">
        <v>1812</v>
      </c>
      <c r="P400" t="s">
        <v>9501</v>
      </c>
      <c r="Q400" t="s">
        <v>209</v>
      </c>
      <c r="R400" t="s">
        <v>2653</v>
      </c>
      <c r="S400" t="s">
        <v>1228</v>
      </c>
      <c r="T400" t="s">
        <v>2126</v>
      </c>
      <c r="U400" t="s">
        <v>9501</v>
      </c>
      <c r="V400" t="s">
        <v>130</v>
      </c>
      <c r="W400" t="s">
        <v>1293</v>
      </c>
      <c r="X400" t="s">
        <v>9502</v>
      </c>
      <c r="Y400" t="s">
        <v>418</v>
      </c>
      <c r="Z400" t="s">
        <v>418</v>
      </c>
      <c r="AA400" t="s">
        <v>8869</v>
      </c>
      <c r="AC400">
        <v>91</v>
      </c>
      <c r="AD400" t="s">
        <v>2130</v>
      </c>
      <c r="AE400" t="s">
        <v>2130</v>
      </c>
      <c r="AF400" t="s">
        <v>2210</v>
      </c>
      <c r="AG400" t="s">
        <v>9503</v>
      </c>
      <c r="AH400" t="s">
        <v>9504</v>
      </c>
      <c r="AI400" t="s">
        <v>9505</v>
      </c>
      <c r="AJ400" t="s">
        <v>9506</v>
      </c>
      <c r="AK400">
        <v>91</v>
      </c>
      <c r="AL400" t="s">
        <v>9507</v>
      </c>
      <c r="AM400" t="s">
        <v>9508</v>
      </c>
      <c r="AN400" t="s">
        <v>953</v>
      </c>
      <c r="AO400" t="s">
        <v>32836</v>
      </c>
      <c r="BM400" s="162"/>
    </row>
    <row r="401" spans="1:65" ht="20.149999999999999" customHeight="1">
      <c r="A401" s="179" t="str">
        <f t="shared" si="12"/>
        <v>(주)종근당 천안공장 미활용 열에너지 회수를 통한 온실가스 배출 감축사업</v>
      </c>
      <c r="B401" s="179" t="str">
        <f t="shared" si="13"/>
        <v>승인</v>
      </c>
      <c r="C401">
        <v>648</v>
      </c>
      <c r="D401" t="s">
        <v>31695</v>
      </c>
      <c r="E401" t="s">
        <v>9476</v>
      </c>
      <c r="F401" t="s">
        <v>9477</v>
      </c>
      <c r="G401" t="s">
        <v>9478</v>
      </c>
      <c r="H401" t="s">
        <v>9479</v>
      </c>
      <c r="K401" t="s">
        <v>9480</v>
      </c>
      <c r="L401" t="s">
        <v>2689</v>
      </c>
      <c r="M401" t="s">
        <v>2059</v>
      </c>
      <c r="N401" t="s">
        <v>9481</v>
      </c>
      <c r="O401" t="s">
        <v>9482</v>
      </c>
      <c r="P401" t="s">
        <v>9483</v>
      </c>
      <c r="Q401" t="s">
        <v>209</v>
      </c>
      <c r="R401" t="s">
        <v>1228</v>
      </c>
      <c r="S401" t="s">
        <v>1228</v>
      </c>
      <c r="T401" t="s">
        <v>2126</v>
      </c>
      <c r="U401" t="s">
        <v>9483</v>
      </c>
      <c r="V401" t="s">
        <v>130</v>
      </c>
      <c r="W401" t="s">
        <v>1293</v>
      </c>
      <c r="X401" t="s">
        <v>9484</v>
      </c>
      <c r="Y401" t="s">
        <v>418</v>
      </c>
      <c r="Z401" t="s">
        <v>418</v>
      </c>
      <c r="AA401" t="s">
        <v>9485</v>
      </c>
      <c r="AC401">
        <v>3799</v>
      </c>
      <c r="AD401" t="s">
        <v>2130</v>
      </c>
      <c r="AE401" t="s">
        <v>2130</v>
      </c>
      <c r="AF401" t="s">
        <v>2639</v>
      </c>
      <c r="AG401" t="s">
        <v>9486</v>
      </c>
      <c r="AH401" t="s">
        <v>9487</v>
      </c>
      <c r="AI401" t="s">
        <v>9488</v>
      </c>
      <c r="AJ401" t="s">
        <v>9489</v>
      </c>
      <c r="AK401">
        <v>3799</v>
      </c>
      <c r="AL401" t="s">
        <v>9490</v>
      </c>
      <c r="AM401" t="s">
        <v>9491</v>
      </c>
      <c r="AN401" t="s">
        <v>953</v>
      </c>
      <c r="AO401" t="s">
        <v>32837</v>
      </c>
      <c r="BM401" s="162"/>
    </row>
    <row r="402" spans="1:65" ht="20.149999999999999" customHeight="1">
      <c r="A402" s="179" t="str">
        <f t="shared" si="12"/>
        <v>㈜범우 소각폐열 회수 및 학남단지 스팀 공급을 통한 화석연료 사용 절감 및 온실가스 감축사업</v>
      </c>
      <c r="B402" s="179" t="str">
        <f t="shared" si="13"/>
        <v>보완1차_문서보완중</v>
      </c>
      <c r="C402">
        <v>647</v>
      </c>
      <c r="D402" t="s">
        <v>31695</v>
      </c>
      <c r="E402" t="s">
        <v>1006</v>
      </c>
      <c r="F402" t="s">
        <v>8209</v>
      </c>
      <c r="G402" t="s">
        <v>9466</v>
      </c>
      <c r="H402" t="s">
        <v>9467</v>
      </c>
      <c r="K402" t="s">
        <v>8212</v>
      </c>
      <c r="L402" t="s">
        <v>8213</v>
      </c>
      <c r="M402" t="s">
        <v>2539</v>
      </c>
      <c r="N402" t="s">
        <v>8214</v>
      </c>
      <c r="O402" t="s">
        <v>8215</v>
      </c>
      <c r="P402" t="s">
        <v>9468</v>
      </c>
      <c r="Q402" t="s">
        <v>209</v>
      </c>
      <c r="R402" t="s">
        <v>1228</v>
      </c>
      <c r="S402" t="s">
        <v>1228</v>
      </c>
      <c r="T402" t="s">
        <v>2126</v>
      </c>
      <c r="U402" t="s">
        <v>9468</v>
      </c>
      <c r="V402" t="s">
        <v>130</v>
      </c>
      <c r="W402" t="s">
        <v>1231</v>
      </c>
      <c r="X402" t="s">
        <v>9469</v>
      </c>
      <c r="Y402" t="s">
        <v>418</v>
      </c>
      <c r="Z402" t="s">
        <v>418</v>
      </c>
      <c r="AA402" t="s">
        <v>9470</v>
      </c>
      <c r="AC402">
        <v>3943</v>
      </c>
      <c r="AD402" t="s">
        <v>5512</v>
      </c>
      <c r="AE402" t="s">
        <v>4810</v>
      </c>
      <c r="AF402" t="s">
        <v>8218</v>
      </c>
      <c r="AG402" t="s">
        <v>9471</v>
      </c>
      <c r="AH402" t="s">
        <v>9472</v>
      </c>
      <c r="AI402" t="s">
        <v>9473</v>
      </c>
      <c r="AK402">
        <v>3943</v>
      </c>
      <c r="AL402" t="s">
        <v>9474</v>
      </c>
      <c r="AM402" t="s">
        <v>9370</v>
      </c>
      <c r="AN402" t="s">
        <v>953</v>
      </c>
      <c r="AO402" t="s">
        <v>32838</v>
      </c>
      <c r="BM402" s="162"/>
    </row>
    <row r="403" spans="1:65" ht="20.149999999999999" customHeight="1">
      <c r="A403" s="179" t="str">
        <f t="shared" si="12"/>
        <v>울산광역시 자원회수시설 소각폐열의 ㈜바커케미칼코리아 공정스팀 활용사업</v>
      </c>
      <c r="B403" s="179" t="str">
        <f t="shared" si="13"/>
        <v>보완2차_문서보완중</v>
      </c>
      <c r="C403">
        <v>646</v>
      </c>
      <c r="D403" t="s">
        <v>31695</v>
      </c>
      <c r="E403" t="s">
        <v>1006</v>
      </c>
      <c r="F403" t="s">
        <v>8209</v>
      </c>
      <c r="G403" t="s">
        <v>9457</v>
      </c>
      <c r="H403" t="s">
        <v>9458</v>
      </c>
      <c r="K403" t="s">
        <v>8212</v>
      </c>
      <c r="L403" t="s">
        <v>8213</v>
      </c>
      <c r="M403" t="s">
        <v>2539</v>
      </c>
      <c r="N403" t="s">
        <v>8214</v>
      </c>
      <c r="O403" t="s">
        <v>8215</v>
      </c>
      <c r="P403" t="s">
        <v>9459</v>
      </c>
      <c r="Q403" t="s">
        <v>209</v>
      </c>
      <c r="R403" t="s">
        <v>1228</v>
      </c>
      <c r="S403" t="s">
        <v>1228</v>
      </c>
      <c r="T403" t="s">
        <v>2126</v>
      </c>
      <c r="U403" t="s">
        <v>9459</v>
      </c>
      <c r="V403" t="s">
        <v>130</v>
      </c>
      <c r="W403" t="s">
        <v>1231</v>
      </c>
      <c r="X403" t="s">
        <v>9460</v>
      </c>
      <c r="Y403" t="s">
        <v>418</v>
      </c>
      <c r="Z403" t="s">
        <v>418</v>
      </c>
      <c r="AA403" t="s">
        <v>9461</v>
      </c>
      <c r="AC403">
        <v>13590</v>
      </c>
      <c r="AD403" t="s">
        <v>5512</v>
      </c>
      <c r="AE403" t="s">
        <v>4810</v>
      </c>
      <c r="AF403" t="s">
        <v>8218</v>
      </c>
      <c r="AG403" t="s">
        <v>1006</v>
      </c>
      <c r="AH403" t="s">
        <v>9462</v>
      </c>
      <c r="AI403" t="s">
        <v>9463</v>
      </c>
      <c r="AK403">
        <v>13590</v>
      </c>
      <c r="AL403" t="s">
        <v>9464</v>
      </c>
      <c r="AM403" t="s">
        <v>9370</v>
      </c>
      <c r="AN403" t="s">
        <v>953</v>
      </c>
      <c r="AO403" t="s">
        <v>32839</v>
      </c>
      <c r="BM403" s="162"/>
    </row>
    <row r="404" spans="1:65" ht="20.149999999999999" customHeight="1">
      <c r="A404" s="179" t="str">
        <f t="shared" si="12"/>
        <v>티더블유아이(주) 고효율 설비 교체 사업</v>
      </c>
      <c r="B404" s="179" t="str">
        <f t="shared" si="13"/>
        <v>승인</v>
      </c>
      <c r="C404">
        <v>645</v>
      </c>
      <c r="D404" t="s">
        <v>31695</v>
      </c>
      <c r="E404" t="s">
        <v>9445</v>
      </c>
      <c r="F404" t="s">
        <v>9446</v>
      </c>
      <c r="G404" t="s">
        <v>9445</v>
      </c>
      <c r="H404" t="s">
        <v>9447</v>
      </c>
      <c r="K404" t="s">
        <v>9448</v>
      </c>
      <c r="N404" t="s">
        <v>1812</v>
      </c>
      <c r="P404" t="s">
        <v>9451</v>
      </c>
      <c r="Q404" t="s">
        <v>209</v>
      </c>
      <c r="R404" t="s">
        <v>2653</v>
      </c>
      <c r="S404" t="s">
        <v>1228</v>
      </c>
      <c r="T404" t="s">
        <v>2126</v>
      </c>
      <c r="U404" t="s">
        <v>9451</v>
      </c>
      <c r="V404" t="s">
        <v>130</v>
      </c>
      <c r="W404" t="s">
        <v>1293</v>
      </c>
      <c r="X404" t="s">
        <v>8745</v>
      </c>
      <c r="Y404" t="s">
        <v>418</v>
      </c>
      <c r="Z404" t="s">
        <v>418</v>
      </c>
      <c r="AA404" t="s">
        <v>9364</v>
      </c>
      <c r="AC404">
        <v>86</v>
      </c>
      <c r="AD404" t="s">
        <v>2130</v>
      </c>
      <c r="AE404" t="s">
        <v>2130</v>
      </c>
      <c r="AF404" t="s">
        <v>2210</v>
      </c>
      <c r="AG404" t="s">
        <v>9452</v>
      </c>
      <c r="AH404" t="s">
        <v>9453</v>
      </c>
      <c r="AI404" t="s">
        <v>9454</v>
      </c>
      <c r="AJ404" t="s">
        <v>9455</v>
      </c>
      <c r="AK404">
        <v>86</v>
      </c>
      <c r="AL404" t="s">
        <v>9369</v>
      </c>
      <c r="AM404" t="s">
        <v>9370</v>
      </c>
      <c r="AN404" t="s">
        <v>953</v>
      </c>
      <c r="AO404" t="s">
        <v>32840</v>
      </c>
      <c r="BM404" s="162"/>
    </row>
    <row r="405" spans="1:65" ht="20.149999999999999" customHeight="1">
      <c r="A405" s="179" t="str">
        <f t="shared" si="12"/>
        <v>지명산업 고효율 설비 교체 사업</v>
      </c>
      <c r="B405" s="179" t="str">
        <f t="shared" si="13"/>
        <v>승인</v>
      </c>
      <c r="C405">
        <v>644</v>
      </c>
      <c r="D405" t="s">
        <v>31695</v>
      </c>
      <c r="E405" t="s">
        <v>9434</v>
      </c>
      <c r="F405" t="s">
        <v>9435</v>
      </c>
      <c r="G405" t="s">
        <v>9434</v>
      </c>
      <c r="H405" t="s">
        <v>9436</v>
      </c>
      <c r="K405" t="s">
        <v>9437</v>
      </c>
      <c r="N405" t="s">
        <v>1812</v>
      </c>
      <c r="P405" t="s">
        <v>9439</v>
      </c>
      <c r="Q405" t="s">
        <v>209</v>
      </c>
      <c r="R405" t="s">
        <v>2653</v>
      </c>
      <c r="S405" t="s">
        <v>1228</v>
      </c>
      <c r="T405" t="s">
        <v>2126</v>
      </c>
      <c r="U405" t="s">
        <v>9439</v>
      </c>
      <c r="V405" t="s">
        <v>130</v>
      </c>
      <c r="W405" t="s">
        <v>1293</v>
      </c>
      <c r="X405" t="s">
        <v>8731</v>
      </c>
      <c r="Y405" t="s">
        <v>418</v>
      </c>
      <c r="Z405" t="s">
        <v>418</v>
      </c>
      <c r="AA405" t="s">
        <v>9364</v>
      </c>
      <c r="AC405">
        <v>85</v>
      </c>
      <c r="AD405" t="s">
        <v>2130</v>
      </c>
      <c r="AE405" t="s">
        <v>2130</v>
      </c>
      <c r="AF405" t="s">
        <v>2210</v>
      </c>
      <c r="AG405" t="s">
        <v>9440</v>
      </c>
      <c r="AH405" t="s">
        <v>9441</v>
      </c>
      <c r="AI405" t="s">
        <v>9442</v>
      </c>
      <c r="AJ405" t="s">
        <v>9443</v>
      </c>
      <c r="AK405">
        <v>85</v>
      </c>
      <c r="AL405" t="s">
        <v>9369</v>
      </c>
      <c r="AM405" t="s">
        <v>9370</v>
      </c>
      <c r="AN405" t="s">
        <v>953</v>
      </c>
      <c r="AO405" t="s">
        <v>32841</v>
      </c>
      <c r="BM405" s="162"/>
    </row>
    <row r="406" spans="1:65" ht="20.149999999999999" customHeight="1">
      <c r="A406" s="179" t="str">
        <f t="shared" si="12"/>
        <v>㈜평화정밀 고효율 설비 교체 사업</v>
      </c>
      <c r="B406" s="179" t="str">
        <f t="shared" si="13"/>
        <v>승인</v>
      </c>
      <c r="C406">
        <v>643</v>
      </c>
      <c r="D406" t="s">
        <v>31695</v>
      </c>
      <c r="E406" t="s">
        <v>9421</v>
      </c>
      <c r="F406" t="s">
        <v>9422</v>
      </c>
      <c r="G406" t="s">
        <v>9423</v>
      </c>
      <c r="H406" t="s">
        <v>9424</v>
      </c>
      <c r="K406" t="s">
        <v>9425</v>
      </c>
      <c r="N406" t="s">
        <v>1812</v>
      </c>
      <c r="P406" t="s">
        <v>9428</v>
      </c>
      <c r="Q406" t="s">
        <v>209</v>
      </c>
      <c r="R406" t="s">
        <v>2653</v>
      </c>
      <c r="S406" t="s">
        <v>1228</v>
      </c>
      <c r="T406" t="s">
        <v>2126</v>
      </c>
      <c r="U406" t="s">
        <v>9428</v>
      </c>
      <c r="V406" t="s">
        <v>130</v>
      </c>
      <c r="W406" t="s">
        <v>1293</v>
      </c>
      <c r="X406" t="s">
        <v>8731</v>
      </c>
      <c r="Y406" t="s">
        <v>418</v>
      </c>
      <c r="Z406" t="s">
        <v>418</v>
      </c>
      <c r="AA406" t="s">
        <v>9364</v>
      </c>
      <c r="AC406">
        <v>86</v>
      </c>
      <c r="AD406" t="s">
        <v>2130</v>
      </c>
      <c r="AE406" t="s">
        <v>2130</v>
      </c>
      <c r="AF406" t="s">
        <v>2210</v>
      </c>
      <c r="AG406" t="s">
        <v>9429</v>
      </c>
      <c r="AH406" t="s">
        <v>9430</v>
      </c>
      <c r="AI406" t="s">
        <v>9431</v>
      </c>
      <c r="AJ406" t="s">
        <v>9432</v>
      </c>
      <c r="AK406">
        <v>86</v>
      </c>
      <c r="AL406" t="s">
        <v>9369</v>
      </c>
      <c r="AM406" t="s">
        <v>9370</v>
      </c>
      <c r="AN406" t="s">
        <v>953</v>
      </c>
      <c r="AO406" t="s">
        <v>32842</v>
      </c>
      <c r="BM406" s="162"/>
    </row>
    <row r="407" spans="1:65" ht="20.149999999999999" customHeight="1">
      <c r="A407" s="179" t="str">
        <f t="shared" si="12"/>
        <v>(주)이성산업 고효율 설비 교체 사업</v>
      </c>
      <c r="B407" s="179" t="str">
        <f t="shared" si="13"/>
        <v>승인</v>
      </c>
      <c r="C407">
        <v>642</v>
      </c>
      <c r="D407" t="s">
        <v>31695</v>
      </c>
      <c r="E407" t="s">
        <v>9409</v>
      </c>
      <c r="F407" t="s">
        <v>9410</v>
      </c>
      <c r="G407" t="s">
        <v>9409</v>
      </c>
      <c r="H407" t="s">
        <v>9411</v>
      </c>
      <c r="K407" t="s">
        <v>9412</v>
      </c>
      <c r="N407" t="s">
        <v>1812</v>
      </c>
      <c r="P407" t="s">
        <v>9415</v>
      </c>
      <c r="Q407" t="s">
        <v>209</v>
      </c>
      <c r="R407" t="s">
        <v>2653</v>
      </c>
      <c r="S407" t="s">
        <v>1228</v>
      </c>
      <c r="T407" t="s">
        <v>2126</v>
      </c>
      <c r="U407" t="s">
        <v>9415</v>
      </c>
      <c r="V407" t="s">
        <v>130</v>
      </c>
      <c r="W407" t="s">
        <v>1293</v>
      </c>
      <c r="X407" t="s">
        <v>6743</v>
      </c>
      <c r="Y407" t="s">
        <v>418</v>
      </c>
      <c r="Z407" t="s">
        <v>418</v>
      </c>
      <c r="AA407" t="s">
        <v>9364</v>
      </c>
      <c r="AC407">
        <v>100</v>
      </c>
      <c r="AD407" t="s">
        <v>2130</v>
      </c>
      <c r="AE407" t="s">
        <v>2130</v>
      </c>
      <c r="AF407" t="s">
        <v>2210</v>
      </c>
      <c r="AG407" t="s">
        <v>9416</v>
      </c>
      <c r="AH407" t="s">
        <v>9417</v>
      </c>
      <c r="AI407" t="s">
        <v>9418</v>
      </c>
      <c r="AJ407" t="s">
        <v>9419</v>
      </c>
      <c r="AK407">
        <v>100</v>
      </c>
      <c r="AL407" t="s">
        <v>9369</v>
      </c>
      <c r="AM407" t="s">
        <v>9370</v>
      </c>
      <c r="AN407" t="s">
        <v>953</v>
      </c>
      <c r="AO407" t="s">
        <v>32843</v>
      </c>
      <c r="BM407" s="162"/>
    </row>
    <row r="408" spans="1:65" ht="20.149999999999999" customHeight="1">
      <c r="A408" s="179" t="str">
        <f t="shared" si="12"/>
        <v>㈜신흥기업 고효율 설비 교체 사업</v>
      </c>
      <c r="B408" s="179" t="str">
        <f t="shared" si="13"/>
        <v>승인</v>
      </c>
      <c r="C408">
        <v>641</v>
      </c>
      <c r="D408" t="s">
        <v>31695</v>
      </c>
      <c r="E408" t="s">
        <v>9397</v>
      </c>
      <c r="F408" t="s">
        <v>9398</v>
      </c>
      <c r="G408" t="s">
        <v>9397</v>
      </c>
      <c r="H408" t="s">
        <v>9399</v>
      </c>
      <c r="K408" t="s">
        <v>9400</v>
      </c>
      <c r="N408" t="s">
        <v>1812</v>
      </c>
      <c r="P408" t="s">
        <v>9403</v>
      </c>
      <c r="Q408" t="s">
        <v>209</v>
      </c>
      <c r="R408" t="s">
        <v>2653</v>
      </c>
      <c r="S408" t="s">
        <v>1228</v>
      </c>
      <c r="T408" t="s">
        <v>2126</v>
      </c>
      <c r="U408" t="s">
        <v>9403</v>
      </c>
      <c r="V408" t="s">
        <v>130</v>
      </c>
      <c r="W408" t="s">
        <v>1293</v>
      </c>
      <c r="X408" t="s">
        <v>8745</v>
      </c>
      <c r="Y408" t="s">
        <v>418</v>
      </c>
      <c r="Z408" t="s">
        <v>418</v>
      </c>
      <c r="AA408" t="s">
        <v>9364</v>
      </c>
      <c r="AC408">
        <v>98</v>
      </c>
      <c r="AD408" t="s">
        <v>2130</v>
      </c>
      <c r="AE408" t="s">
        <v>2130</v>
      </c>
      <c r="AF408" t="s">
        <v>2210</v>
      </c>
      <c r="AG408" t="s">
        <v>9404</v>
      </c>
      <c r="AH408" t="s">
        <v>9405</v>
      </c>
      <c r="AI408" t="s">
        <v>9406</v>
      </c>
      <c r="AJ408" t="s">
        <v>9407</v>
      </c>
      <c r="AK408">
        <v>98</v>
      </c>
      <c r="AL408" t="s">
        <v>9369</v>
      </c>
      <c r="AM408" t="s">
        <v>9370</v>
      </c>
      <c r="AN408" t="s">
        <v>953</v>
      </c>
      <c r="AO408" t="s">
        <v>32844</v>
      </c>
      <c r="BM408" s="162"/>
    </row>
    <row r="409" spans="1:65" ht="20.149999999999999" customHeight="1">
      <c r="A409" s="179" t="str">
        <f t="shared" si="12"/>
        <v>㈜서대구에너지의 집단에너지 열공급시설에서 목질계 바이오매스 연료를 이용하여 생산된 열에너지 공급을 통한 수용가의 화석연료 사용량 절감사업</v>
      </c>
      <c r="B409" s="179" t="str">
        <f t="shared" si="13"/>
        <v>승인</v>
      </c>
      <c r="C409">
        <v>640</v>
      </c>
      <c r="D409" t="s">
        <v>31695</v>
      </c>
      <c r="E409" t="s">
        <v>425</v>
      </c>
      <c r="F409" t="s">
        <v>1220</v>
      </c>
      <c r="G409" t="s">
        <v>9386</v>
      </c>
      <c r="H409" t="s">
        <v>9387</v>
      </c>
      <c r="K409" t="s">
        <v>1223</v>
      </c>
      <c r="L409" t="s">
        <v>1224</v>
      </c>
      <c r="M409" t="s">
        <v>1224</v>
      </c>
      <c r="N409" t="s">
        <v>1225</v>
      </c>
      <c r="O409" t="s">
        <v>1226</v>
      </c>
      <c r="P409" t="s">
        <v>1049</v>
      </c>
      <c r="Q409" t="s">
        <v>209</v>
      </c>
      <c r="R409" t="s">
        <v>1228</v>
      </c>
      <c r="S409" t="s">
        <v>1228</v>
      </c>
      <c r="T409" t="s">
        <v>2126</v>
      </c>
      <c r="U409" t="s">
        <v>9388</v>
      </c>
      <c r="V409" t="s">
        <v>130</v>
      </c>
      <c r="W409" t="s">
        <v>1293</v>
      </c>
      <c r="X409" t="s">
        <v>9389</v>
      </c>
      <c r="Y409" t="s">
        <v>418</v>
      </c>
      <c r="Z409" t="s">
        <v>418</v>
      </c>
      <c r="AA409" t="s">
        <v>9390</v>
      </c>
      <c r="AC409">
        <v>10577</v>
      </c>
      <c r="AD409" t="s">
        <v>9391</v>
      </c>
      <c r="AE409" t="s">
        <v>9392</v>
      </c>
      <c r="AF409" t="s">
        <v>4850</v>
      </c>
      <c r="AG409" t="s">
        <v>425</v>
      </c>
      <c r="AH409" t="s">
        <v>9393</v>
      </c>
      <c r="AI409" t="s">
        <v>9394</v>
      </c>
      <c r="AJ409" t="s">
        <v>9395</v>
      </c>
      <c r="AK409">
        <v>10577</v>
      </c>
      <c r="AL409" t="s">
        <v>9369</v>
      </c>
      <c r="AM409" t="s">
        <v>9370</v>
      </c>
      <c r="AN409" t="s">
        <v>953</v>
      </c>
      <c r="AO409" t="s">
        <v>32845</v>
      </c>
      <c r="BM409" s="162"/>
    </row>
    <row r="410" spans="1:65" ht="20.149999999999999" customHeight="1">
      <c r="A410" s="179" t="str">
        <f t="shared" si="12"/>
        <v>에스앤에스밸브(주) 고효율 설비 교체 사업</v>
      </c>
      <c r="B410" s="179" t="str">
        <f t="shared" si="13"/>
        <v>승인</v>
      </c>
      <c r="C410">
        <v>639</v>
      </c>
      <c r="D410" t="s">
        <v>31695</v>
      </c>
      <c r="E410" t="s">
        <v>9372</v>
      </c>
      <c r="F410" t="s">
        <v>9373</v>
      </c>
      <c r="G410" t="s">
        <v>9374</v>
      </c>
      <c r="H410" t="s">
        <v>9375</v>
      </c>
      <c r="K410" t="s">
        <v>9376</v>
      </c>
      <c r="N410" t="s">
        <v>1812</v>
      </c>
      <c r="P410" t="s">
        <v>9379</v>
      </c>
      <c r="Q410" t="s">
        <v>209</v>
      </c>
      <c r="R410" t="s">
        <v>2653</v>
      </c>
      <c r="S410" t="s">
        <v>1228</v>
      </c>
      <c r="T410" t="s">
        <v>2126</v>
      </c>
      <c r="U410" t="s">
        <v>9379</v>
      </c>
      <c r="V410" t="s">
        <v>130</v>
      </c>
      <c r="W410" t="s">
        <v>1293</v>
      </c>
      <c r="X410" t="s">
        <v>8731</v>
      </c>
      <c r="Y410" t="s">
        <v>418</v>
      </c>
      <c r="Z410" t="s">
        <v>418</v>
      </c>
      <c r="AA410" t="s">
        <v>9364</v>
      </c>
      <c r="AC410">
        <v>85</v>
      </c>
      <c r="AD410" t="s">
        <v>2130</v>
      </c>
      <c r="AE410" t="s">
        <v>2130</v>
      </c>
      <c r="AF410" t="s">
        <v>2210</v>
      </c>
      <c r="AG410" t="s">
        <v>9380</v>
      </c>
      <c r="AH410" t="s">
        <v>9381</v>
      </c>
      <c r="AI410" t="s">
        <v>9382</v>
      </c>
      <c r="AJ410" t="s">
        <v>9383</v>
      </c>
      <c r="AK410">
        <v>85</v>
      </c>
      <c r="AL410" t="s">
        <v>9384</v>
      </c>
      <c r="AM410" t="s">
        <v>9370</v>
      </c>
      <c r="AN410" t="s">
        <v>953</v>
      </c>
      <c r="AO410" t="s">
        <v>32846</v>
      </c>
      <c r="BM410" s="162"/>
    </row>
    <row r="411" spans="1:65" ht="20.149999999999999" customHeight="1">
      <c r="A411" s="179" t="str">
        <f t="shared" si="12"/>
        <v>(유)범진금속 고효율 설비 교체 사업</v>
      </c>
      <c r="B411" s="179" t="str">
        <f t="shared" si="13"/>
        <v>승인</v>
      </c>
      <c r="C411">
        <v>638</v>
      </c>
      <c r="D411" t="s">
        <v>31695</v>
      </c>
      <c r="E411" t="s">
        <v>9356</v>
      </c>
      <c r="F411" t="s">
        <v>9357</v>
      </c>
      <c r="G411" t="s">
        <v>9356</v>
      </c>
      <c r="H411" t="s">
        <v>9358</v>
      </c>
      <c r="K411" t="s">
        <v>9359</v>
      </c>
      <c r="L411" t="s">
        <v>9360</v>
      </c>
      <c r="M411" t="s">
        <v>2059</v>
      </c>
      <c r="N411" t="s">
        <v>9361</v>
      </c>
      <c r="O411" t="s">
        <v>9362</v>
      </c>
      <c r="P411" t="s">
        <v>9363</v>
      </c>
      <c r="Q411" t="s">
        <v>209</v>
      </c>
      <c r="R411" t="s">
        <v>2653</v>
      </c>
      <c r="S411" t="s">
        <v>1228</v>
      </c>
      <c r="T411" t="s">
        <v>2126</v>
      </c>
      <c r="U411" t="s">
        <v>9363</v>
      </c>
      <c r="V411" t="s">
        <v>130</v>
      </c>
      <c r="W411" t="s">
        <v>1293</v>
      </c>
      <c r="X411" t="s">
        <v>8731</v>
      </c>
      <c r="Y411" t="s">
        <v>418</v>
      </c>
      <c r="Z411" t="s">
        <v>418</v>
      </c>
      <c r="AA411" t="s">
        <v>9364</v>
      </c>
      <c r="AC411">
        <v>86</v>
      </c>
      <c r="AD411" t="s">
        <v>2130</v>
      </c>
      <c r="AE411" t="s">
        <v>2130</v>
      </c>
      <c r="AF411" t="s">
        <v>2210</v>
      </c>
      <c r="AG411" t="s">
        <v>9365</v>
      </c>
      <c r="AH411" t="s">
        <v>9366</v>
      </c>
      <c r="AI411" t="s">
        <v>9367</v>
      </c>
      <c r="AJ411" t="s">
        <v>9368</v>
      </c>
      <c r="AK411">
        <v>86</v>
      </c>
      <c r="AL411" t="s">
        <v>9369</v>
      </c>
      <c r="AM411" t="s">
        <v>9370</v>
      </c>
      <c r="AN411" t="s">
        <v>953</v>
      </c>
      <c r="AO411" t="s">
        <v>32847</v>
      </c>
      <c r="BM411" s="162"/>
    </row>
    <row r="412" spans="1:65" ht="20.149999999999999" customHeight="1">
      <c r="A412" s="179" t="str">
        <f t="shared" si="12"/>
        <v>케이티세라믹 당진사업장 소성로 및 드라이어의 연료교체(LPG-&gt;LNG)를 통한 온실가스 배출 감축사업</v>
      </c>
      <c r="B412" s="179" t="str">
        <f t="shared" si="13"/>
        <v>승인</v>
      </c>
      <c r="C412">
        <v>637</v>
      </c>
      <c r="D412" t="s">
        <v>14138</v>
      </c>
      <c r="E412" t="s">
        <v>29851</v>
      </c>
      <c r="F412" t="s">
        <v>29852</v>
      </c>
      <c r="G412" t="s">
        <v>691</v>
      </c>
      <c r="H412" t="s">
        <v>14176</v>
      </c>
      <c r="K412" t="s">
        <v>29853</v>
      </c>
      <c r="N412" t="s">
        <v>1812</v>
      </c>
      <c r="P412" t="s">
        <v>1134</v>
      </c>
      <c r="Q412" t="s">
        <v>209</v>
      </c>
      <c r="R412" t="s">
        <v>1462</v>
      </c>
      <c r="S412" t="s">
        <v>2384</v>
      </c>
      <c r="T412" t="s">
        <v>1230</v>
      </c>
      <c r="U412" t="s">
        <v>1134</v>
      </c>
      <c r="V412" t="s">
        <v>130</v>
      </c>
      <c r="W412" t="s">
        <v>1293</v>
      </c>
      <c r="X412" t="s">
        <v>6725</v>
      </c>
      <c r="Y412" t="s">
        <v>418</v>
      </c>
      <c r="Z412" t="s">
        <v>13413</v>
      </c>
      <c r="AA412" t="s">
        <v>619</v>
      </c>
      <c r="AC412">
        <v>1019</v>
      </c>
      <c r="AD412" t="s">
        <v>2130</v>
      </c>
      <c r="AE412" t="s">
        <v>2130</v>
      </c>
      <c r="AF412" t="s">
        <v>2131</v>
      </c>
      <c r="AG412" t="s">
        <v>29851</v>
      </c>
      <c r="AH412" t="s">
        <v>14177</v>
      </c>
      <c r="AI412" t="s">
        <v>29859</v>
      </c>
      <c r="AJ412" t="s">
        <v>14178</v>
      </c>
      <c r="AK412">
        <v>0</v>
      </c>
      <c r="AL412" t="s">
        <v>29857</v>
      </c>
      <c r="AM412" t="s">
        <v>14174</v>
      </c>
      <c r="AN412" t="s">
        <v>953</v>
      </c>
      <c r="AO412" t="s">
        <v>14179</v>
      </c>
      <c r="AP412" t="s">
        <v>2394</v>
      </c>
      <c r="AQ412" t="s">
        <v>1134</v>
      </c>
      <c r="AR412" t="s">
        <v>3772</v>
      </c>
      <c r="AV412" t="s">
        <v>7195</v>
      </c>
      <c r="BM412" s="162"/>
    </row>
    <row r="413" spans="1:65" ht="20.149999999999999" customHeight="1">
      <c r="A413" s="179" t="str">
        <f t="shared" si="12"/>
        <v>케이티세라믹 예산사업장 소성로 및 드라이어의 연료교체(LPG-LNG)을 통한 온실가스 배출 감축사업</v>
      </c>
      <c r="B413" s="179" t="str">
        <f t="shared" si="13"/>
        <v>승인</v>
      </c>
      <c r="C413">
        <v>636</v>
      </c>
      <c r="D413" t="s">
        <v>14138</v>
      </c>
      <c r="E413" t="s">
        <v>29851</v>
      </c>
      <c r="F413" t="s">
        <v>29852</v>
      </c>
      <c r="G413" t="s">
        <v>696</v>
      </c>
      <c r="H413" t="s">
        <v>14170</v>
      </c>
      <c r="K413" t="s">
        <v>29853</v>
      </c>
      <c r="N413" t="s">
        <v>1812</v>
      </c>
      <c r="P413" t="s">
        <v>695</v>
      </c>
      <c r="Q413" t="s">
        <v>209</v>
      </c>
      <c r="R413" t="s">
        <v>1462</v>
      </c>
      <c r="S413" t="s">
        <v>2384</v>
      </c>
      <c r="T413" t="s">
        <v>1230</v>
      </c>
      <c r="U413" t="s">
        <v>695</v>
      </c>
      <c r="V413" t="s">
        <v>130</v>
      </c>
      <c r="W413" t="s">
        <v>1293</v>
      </c>
      <c r="X413" t="s">
        <v>14171</v>
      </c>
      <c r="Y413" t="s">
        <v>418</v>
      </c>
      <c r="Z413" t="s">
        <v>13413</v>
      </c>
      <c r="AA413" t="s">
        <v>697</v>
      </c>
      <c r="AC413">
        <v>1090</v>
      </c>
      <c r="AD413" t="s">
        <v>2130</v>
      </c>
      <c r="AE413" t="s">
        <v>2130</v>
      </c>
      <c r="AF413" t="s">
        <v>2131</v>
      </c>
      <c r="AG413" t="s">
        <v>29851</v>
      </c>
      <c r="AH413" t="s">
        <v>14172</v>
      </c>
      <c r="AI413" t="s">
        <v>29856</v>
      </c>
      <c r="AJ413" t="s">
        <v>14173</v>
      </c>
      <c r="AK413">
        <v>0</v>
      </c>
      <c r="AL413" t="s">
        <v>29857</v>
      </c>
      <c r="AM413" t="s">
        <v>14174</v>
      </c>
      <c r="AN413" t="s">
        <v>953</v>
      </c>
      <c r="AO413" t="s">
        <v>14175</v>
      </c>
      <c r="AP413" t="s">
        <v>2394</v>
      </c>
      <c r="AQ413" t="s">
        <v>695</v>
      </c>
      <c r="AR413" t="s">
        <v>2494</v>
      </c>
      <c r="AV413" t="s">
        <v>7195</v>
      </c>
      <c r="BM413" s="162"/>
    </row>
    <row r="414" spans="1:65" ht="20.149999999999999" customHeight="1">
      <c r="A414" s="179" t="str">
        <f t="shared" si="12"/>
        <v>동원팜스(주) 논산공장 연료전환(B-C유에서 LNG)을 통한 온실가스 배출 감축사업</v>
      </c>
      <c r="B414" s="179" t="str">
        <f t="shared" si="13"/>
        <v>승인</v>
      </c>
      <c r="C414">
        <v>635</v>
      </c>
      <c r="D414" t="s">
        <v>31695</v>
      </c>
      <c r="E414" t="s">
        <v>9339</v>
      </c>
      <c r="F414" t="s">
        <v>9340</v>
      </c>
      <c r="G414" t="s">
        <v>9341</v>
      </c>
      <c r="H414" t="s">
        <v>9342</v>
      </c>
      <c r="K414" t="s">
        <v>9343</v>
      </c>
      <c r="N414" t="s">
        <v>1812</v>
      </c>
      <c r="P414" t="s">
        <v>9347</v>
      </c>
      <c r="Q414" t="s">
        <v>209</v>
      </c>
      <c r="R414" t="s">
        <v>1462</v>
      </c>
      <c r="S414" t="s">
        <v>1228</v>
      </c>
      <c r="T414" t="s">
        <v>2126</v>
      </c>
      <c r="U414" t="s">
        <v>9347</v>
      </c>
      <c r="V414" t="s">
        <v>130</v>
      </c>
      <c r="W414" t="s">
        <v>1293</v>
      </c>
      <c r="X414" t="s">
        <v>9348</v>
      </c>
      <c r="Y414" t="s">
        <v>418</v>
      </c>
      <c r="Z414" t="s">
        <v>418</v>
      </c>
      <c r="AA414" t="s">
        <v>8470</v>
      </c>
      <c r="AC414">
        <v>260</v>
      </c>
      <c r="AD414" t="s">
        <v>2130</v>
      </c>
      <c r="AE414" t="s">
        <v>2130</v>
      </c>
      <c r="AF414" t="s">
        <v>2131</v>
      </c>
      <c r="AG414" t="s">
        <v>9349</v>
      </c>
      <c r="AH414" t="s">
        <v>9350</v>
      </c>
      <c r="AI414" t="s">
        <v>9351</v>
      </c>
      <c r="AJ414" t="s">
        <v>9352</v>
      </c>
      <c r="AK414">
        <v>260</v>
      </c>
      <c r="AL414" t="s">
        <v>9353</v>
      </c>
      <c r="AM414" t="s">
        <v>9354</v>
      </c>
      <c r="AN414" t="s">
        <v>953</v>
      </c>
      <c r="AO414" t="s">
        <v>32848</v>
      </c>
      <c r="BM414" s="162"/>
    </row>
    <row r="415" spans="1:65" ht="20.149999999999999" customHeight="1">
      <c r="A415" s="179" t="str">
        <f t="shared" si="12"/>
        <v>SK에너지&amp;장성아스콘의 국내 중온 아스팔트 생산을 통한 연료 및 온실가스 감축사업</v>
      </c>
      <c r="B415" s="179" t="str">
        <f t="shared" si="13"/>
        <v>보완1차_보완중</v>
      </c>
      <c r="C415">
        <v>634</v>
      </c>
      <c r="D415" t="s">
        <v>31695</v>
      </c>
      <c r="E415" t="s">
        <v>9261</v>
      </c>
      <c r="F415" t="s">
        <v>9262</v>
      </c>
      <c r="G415" t="s">
        <v>9263</v>
      </c>
      <c r="H415" t="s">
        <v>9263</v>
      </c>
      <c r="K415" t="s">
        <v>9264</v>
      </c>
      <c r="L415" t="s">
        <v>2989</v>
      </c>
      <c r="M415" t="s">
        <v>2191</v>
      </c>
      <c r="N415" t="s">
        <v>9265</v>
      </c>
      <c r="O415" t="s">
        <v>9266</v>
      </c>
      <c r="P415" t="s">
        <v>9267</v>
      </c>
      <c r="Q415" t="s">
        <v>209</v>
      </c>
      <c r="R415" t="s">
        <v>2653</v>
      </c>
      <c r="S415" t="s">
        <v>1228</v>
      </c>
      <c r="T415" t="s">
        <v>2126</v>
      </c>
      <c r="U415" t="s">
        <v>9267</v>
      </c>
      <c r="V415" t="s">
        <v>130</v>
      </c>
      <c r="W415" t="s">
        <v>1293</v>
      </c>
      <c r="X415" t="s">
        <v>9268</v>
      </c>
      <c r="Y415" t="s">
        <v>418</v>
      </c>
      <c r="Z415" t="s">
        <v>418</v>
      </c>
      <c r="AA415" t="s">
        <v>9269</v>
      </c>
      <c r="AC415">
        <v>60</v>
      </c>
      <c r="AD415" t="s">
        <v>9270</v>
      </c>
      <c r="AE415" t="s">
        <v>9270</v>
      </c>
      <c r="AF415" t="s">
        <v>9271</v>
      </c>
      <c r="AG415" t="s">
        <v>9261</v>
      </c>
      <c r="AH415" t="s">
        <v>9272</v>
      </c>
      <c r="AI415" t="s">
        <v>9273</v>
      </c>
      <c r="AK415">
        <v>60</v>
      </c>
      <c r="AL415" t="s">
        <v>9274</v>
      </c>
      <c r="AM415" t="s">
        <v>9259</v>
      </c>
      <c r="AN415" t="s">
        <v>953</v>
      </c>
      <c r="AO415" t="s">
        <v>32849</v>
      </c>
      <c r="BM415" s="162"/>
    </row>
    <row r="416" spans="1:65" ht="20.149999999999999" customHeight="1">
      <c r="A416" s="179" t="str">
        <f t="shared" si="12"/>
        <v>비광정밀 고효율 설비 교체 사업</v>
      </c>
      <c r="B416" s="179" t="str">
        <f t="shared" si="13"/>
        <v>보완3차_문서보완중</v>
      </c>
      <c r="C416">
        <v>633</v>
      </c>
      <c r="D416" t="s">
        <v>31695</v>
      </c>
      <c r="E416" t="s">
        <v>9247</v>
      </c>
      <c r="F416" t="s">
        <v>9248</v>
      </c>
      <c r="G416" t="s">
        <v>9247</v>
      </c>
      <c r="H416" t="s">
        <v>9249</v>
      </c>
      <c r="K416" t="s">
        <v>9250</v>
      </c>
      <c r="N416" t="s">
        <v>1812</v>
      </c>
      <c r="P416" t="s">
        <v>9253</v>
      </c>
      <c r="Q416" t="s">
        <v>209</v>
      </c>
      <c r="R416" t="s">
        <v>2653</v>
      </c>
      <c r="S416" t="s">
        <v>1228</v>
      </c>
      <c r="T416" t="s">
        <v>2126</v>
      </c>
      <c r="U416" t="s">
        <v>9253</v>
      </c>
      <c r="V416" t="s">
        <v>130</v>
      </c>
      <c r="W416" t="s">
        <v>1293</v>
      </c>
      <c r="X416" t="s">
        <v>8714</v>
      </c>
      <c r="Y416" t="s">
        <v>418</v>
      </c>
      <c r="Z416" t="s">
        <v>418</v>
      </c>
      <c r="AA416" t="s">
        <v>9254</v>
      </c>
      <c r="AC416">
        <v>83</v>
      </c>
      <c r="AD416" t="s">
        <v>2130</v>
      </c>
      <c r="AE416" t="s">
        <v>2130</v>
      </c>
      <c r="AF416" t="s">
        <v>2210</v>
      </c>
      <c r="AG416" t="s">
        <v>9255</v>
      </c>
      <c r="AH416" t="s">
        <v>9256</v>
      </c>
      <c r="AI416" t="s">
        <v>9257</v>
      </c>
      <c r="AK416">
        <v>83</v>
      </c>
      <c r="AL416" t="s">
        <v>9258</v>
      </c>
      <c r="AM416" t="s">
        <v>9259</v>
      </c>
      <c r="AN416" t="s">
        <v>953</v>
      </c>
      <c r="AO416" t="s">
        <v>32850</v>
      </c>
      <c r="BM416" s="162"/>
    </row>
    <row r="417" spans="1:65" ht="20.149999999999999" customHeight="1">
      <c r="A417" s="179" t="str">
        <f t="shared" si="12"/>
        <v>우성T&amp;C의 보일러 연료전환(B-C유→ LNG)을 통한 온실가스(CO2) 배출 감축사업</v>
      </c>
      <c r="B417" s="179" t="str">
        <f t="shared" si="13"/>
        <v>승인</v>
      </c>
      <c r="C417">
        <v>632</v>
      </c>
      <c r="D417" t="s">
        <v>31695</v>
      </c>
      <c r="E417" t="s">
        <v>9232</v>
      </c>
      <c r="F417" t="s">
        <v>9233</v>
      </c>
      <c r="G417" t="s">
        <v>9232</v>
      </c>
      <c r="H417" t="s">
        <v>9234</v>
      </c>
      <c r="K417" t="s">
        <v>9235</v>
      </c>
      <c r="L417" t="s">
        <v>2833</v>
      </c>
      <c r="M417" t="s">
        <v>1483</v>
      </c>
      <c r="N417" t="s">
        <v>9236</v>
      </c>
      <c r="O417" t="s">
        <v>9237</v>
      </c>
      <c r="P417" t="s">
        <v>9238</v>
      </c>
      <c r="Q417" t="s">
        <v>209</v>
      </c>
      <c r="R417" t="s">
        <v>1462</v>
      </c>
      <c r="S417" t="s">
        <v>1228</v>
      </c>
      <c r="T417" t="s">
        <v>2126</v>
      </c>
      <c r="U417" t="s">
        <v>9239</v>
      </c>
      <c r="V417" t="s">
        <v>130</v>
      </c>
      <c r="W417" t="s">
        <v>1293</v>
      </c>
      <c r="X417" t="s">
        <v>6184</v>
      </c>
      <c r="Y417" t="s">
        <v>418</v>
      </c>
      <c r="Z417" t="s">
        <v>418</v>
      </c>
      <c r="AA417" t="s">
        <v>9240</v>
      </c>
      <c r="AC417">
        <v>250</v>
      </c>
      <c r="AD417" t="s">
        <v>2130</v>
      </c>
      <c r="AE417" t="s">
        <v>2130</v>
      </c>
      <c r="AF417" t="s">
        <v>2131</v>
      </c>
      <c r="AG417" t="s">
        <v>9241</v>
      </c>
      <c r="AH417" t="s">
        <v>9242</v>
      </c>
      <c r="AI417" t="s">
        <v>9243</v>
      </c>
      <c r="AJ417" t="s">
        <v>9244</v>
      </c>
      <c r="AK417">
        <v>250</v>
      </c>
      <c r="AL417" t="s">
        <v>9245</v>
      </c>
      <c r="AM417" t="s">
        <v>9194</v>
      </c>
      <c r="AN417" t="s">
        <v>953</v>
      </c>
      <c r="AO417" t="s">
        <v>32851</v>
      </c>
      <c r="BM417" s="162"/>
    </row>
    <row r="418" spans="1:65" ht="20.149999999999999" customHeight="1">
      <c r="A418" s="179" t="str">
        <f t="shared" si="12"/>
        <v>삼보프라텍 주식회사 보일러 연료교체(B-C유→ LPG) 사업</v>
      </c>
      <c r="B418" s="179" t="str">
        <f t="shared" si="13"/>
        <v>승인</v>
      </c>
      <c r="C418">
        <v>631</v>
      </c>
      <c r="D418" t="s">
        <v>31695</v>
      </c>
      <c r="E418" t="s">
        <v>9219</v>
      </c>
      <c r="F418" t="s">
        <v>9220</v>
      </c>
      <c r="G418" t="s">
        <v>9221</v>
      </c>
      <c r="H418" t="s">
        <v>9222</v>
      </c>
      <c r="K418" t="s">
        <v>9223</v>
      </c>
      <c r="L418" t="s">
        <v>8243</v>
      </c>
      <c r="M418" t="s">
        <v>1736</v>
      </c>
      <c r="N418" t="s">
        <v>9224</v>
      </c>
      <c r="O418" t="s">
        <v>9225</v>
      </c>
      <c r="P418" t="s">
        <v>9226</v>
      </c>
      <c r="Q418" t="s">
        <v>209</v>
      </c>
      <c r="R418" t="s">
        <v>1462</v>
      </c>
      <c r="S418" t="s">
        <v>1228</v>
      </c>
      <c r="T418" t="s">
        <v>2126</v>
      </c>
      <c r="U418" t="s">
        <v>9226</v>
      </c>
      <c r="V418" t="s">
        <v>130</v>
      </c>
      <c r="W418" t="s">
        <v>1293</v>
      </c>
      <c r="X418" t="s">
        <v>1112</v>
      </c>
      <c r="Y418" t="s">
        <v>418</v>
      </c>
      <c r="Z418" t="s">
        <v>418</v>
      </c>
      <c r="AA418" t="s">
        <v>8395</v>
      </c>
      <c r="AC418">
        <v>196</v>
      </c>
      <c r="AD418" t="s">
        <v>2130</v>
      </c>
      <c r="AE418" t="s">
        <v>2130</v>
      </c>
      <c r="AF418" t="s">
        <v>2131</v>
      </c>
      <c r="AG418" t="s">
        <v>9227</v>
      </c>
      <c r="AH418" t="s">
        <v>9228</v>
      </c>
      <c r="AI418" t="s">
        <v>9229</v>
      </c>
      <c r="AJ418" t="s">
        <v>9230</v>
      </c>
      <c r="AK418">
        <v>196</v>
      </c>
      <c r="AL418" t="s">
        <v>9193</v>
      </c>
      <c r="AM418" t="s">
        <v>9194</v>
      </c>
      <c r="AN418" t="s">
        <v>953</v>
      </c>
      <c r="AO418" t="s">
        <v>32852</v>
      </c>
      <c r="BM418" s="162"/>
    </row>
    <row r="419" spans="1:65" ht="20.149999999999999" customHeight="1">
      <c r="A419" s="179" t="str">
        <f t="shared" si="12"/>
        <v>(주)삼성산업의 보일러 연료전환(B-B유 → LPG)을 통한 온실가스(CO2) 배출 감축사업</v>
      </c>
      <c r="B419" s="179" t="str">
        <f t="shared" si="13"/>
        <v>승인</v>
      </c>
      <c r="C419">
        <v>630</v>
      </c>
      <c r="D419" t="s">
        <v>31695</v>
      </c>
      <c r="E419" t="s">
        <v>9183</v>
      </c>
      <c r="F419" t="s">
        <v>9184</v>
      </c>
      <c r="G419" t="s">
        <v>9183</v>
      </c>
      <c r="H419" t="s">
        <v>9185</v>
      </c>
      <c r="K419" t="s">
        <v>9186</v>
      </c>
      <c r="N419" t="s">
        <v>1812</v>
      </c>
      <c r="P419" t="s">
        <v>9187</v>
      </c>
      <c r="Q419" t="s">
        <v>209</v>
      </c>
      <c r="R419" t="s">
        <v>1462</v>
      </c>
      <c r="S419" t="s">
        <v>1228</v>
      </c>
      <c r="T419" t="s">
        <v>2126</v>
      </c>
      <c r="U419" t="s">
        <v>9187</v>
      </c>
      <c r="V419" t="s">
        <v>130</v>
      </c>
      <c r="W419" t="s">
        <v>1293</v>
      </c>
      <c r="X419" t="s">
        <v>7619</v>
      </c>
      <c r="Y419" t="s">
        <v>418</v>
      </c>
      <c r="Z419" t="s">
        <v>418</v>
      </c>
      <c r="AA419" t="s">
        <v>9188</v>
      </c>
      <c r="AC419">
        <v>165</v>
      </c>
      <c r="AD419" t="s">
        <v>2130</v>
      </c>
      <c r="AE419" t="s">
        <v>2130</v>
      </c>
      <c r="AF419" t="s">
        <v>2131</v>
      </c>
      <c r="AG419" t="s">
        <v>9189</v>
      </c>
      <c r="AH419" t="s">
        <v>9190</v>
      </c>
      <c r="AI419" t="s">
        <v>9191</v>
      </c>
      <c r="AJ419" t="s">
        <v>9192</v>
      </c>
      <c r="AK419">
        <v>165</v>
      </c>
      <c r="AL419" t="s">
        <v>9193</v>
      </c>
      <c r="AM419" t="s">
        <v>9194</v>
      </c>
      <c r="AN419" t="s">
        <v>953</v>
      </c>
      <c r="AO419" t="s">
        <v>32853</v>
      </c>
      <c r="BM419" s="162"/>
    </row>
    <row r="420" spans="1:65" ht="20.149999999999999" customHeight="1">
      <c r="A420" s="179" t="str">
        <f t="shared" si="12"/>
        <v>대륙전선㈜ 고효율설비 교체(스크류 공기압축기 → 인버터형 공기압축기) 사업</v>
      </c>
      <c r="B420" s="179" t="str">
        <f t="shared" si="13"/>
        <v>보완3차_문서보완중</v>
      </c>
      <c r="C420">
        <v>629</v>
      </c>
      <c r="D420" t="s">
        <v>31695</v>
      </c>
      <c r="E420" t="s">
        <v>4980</v>
      </c>
      <c r="F420" t="s">
        <v>4981</v>
      </c>
      <c r="G420" t="s">
        <v>4980</v>
      </c>
      <c r="H420" t="s">
        <v>9173</v>
      </c>
      <c r="K420" t="s">
        <v>4983</v>
      </c>
      <c r="L420" t="s">
        <v>4984</v>
      </c>
      <c r="M420" t="s">
        <v>4985</v>
      </c>
      <c r="N420" t="s">
        <v>4986</v>
      </c>
      <c r="O420" t="s">
        <v>4987</v>
      </c>
      <c r="P420" t="s">
        <v>9174</v>
      </c>
      <c r="Q420" t="s">
        <v>209</v>
      </c>
      <c r="R420" t="s">
        <v>2653</v>
      </c>
      <c r="S420" t="s">
        <v>1228</v>
      </c>
      <c r="T420" t="s">
        <v>2126</v>
      </c>
      <c r="U420" t="s">
        <v>9174</v>
      </c>
      <c r="V420" t="s">
        <v>130</v>
      </c>
      <c r="W420" t="s">
        <v>1293</v>
      </c>
      <c r="X420" t="s">
        <v>9175</v>
      </c>
      <c r="Y420" t="s">
        <v>418</v>
      </c>
      <c r="Z420" t="s">
        <v>418</v>
      </c>
      <c r="AA420" t="s">
        <v>9176</v>
      </c>
      <c r="AC420">
        <v>42</v>
      </c>
      <c r="AD420" t="s">
        <v>2130</v>
      </c>
      <c r="AE420" t="s">
        <v>2130</v>
      </c>
      <c r="AF420" t="s">
        <v>2210</v>
      </c>
      <c r="AG420" t="s">
        <v>9177</v>
      </c>
      <c r="AH420" t="s">
        <v>9178</v>
      </c>
      <c r="AI420" t="s">
        <v>9179</v>
      </c>
      <c r="AK420">
        <v>42</v>
      </c>
      <c r="AL420" t="s">
        <v>9180</v>
      </c>
      <c r="AM420" t="s">
        <v>9181</v>
      </c>
      <c r="AN420" t="s">
        <v>953</v>
      </c>
      <c r="AO420" t="s">
        <v>32854</v>
      </c>
      <c r="BM420" s="162"/>
    </row>
    <row r="421" spans="1:65" ht="20.149999999999999" customHeight="1">
      <c r="A421" s="179" t="str">
        <f t="shared" si="12"/>
        <v>청정제조 기반구축사업 내 고효율 설비 교체를 통한 온실가스 배출 감축사업</v>
      </c>
      <c r="B421" s="179" t="str">
        <f t="shared" si="13"/>
        <v>보완3차_문서보완중</v>
      </c>
      <c r="C421">
        <v>628</v>
      </c>
      <c r="D421" t="s">
        <v>31695</v>
      </c>
      <c r="E421" t="s">
        <v>4980</v>
      </c>
      <c r="F421" t="s">
        <v>4981</v>
      </c>
      <c r="G421" t="s">
        <v>4980</v>
      </c>
      <c r="H421" t="s">
        <v>9159</v>
      </c>
      <c r="K421" t="s">
        <v>4983</v>
      </c>
      <c r="L421" t="s">
        <v>4984</v>
      </c>
      <c r="M421" t="s">
        <v>4985</v>
      </c>
      <c r="N421" t="s">
        <v>4986</v>
      </c>
      <c r="O421" t="s">
        <v>4987</v>
      </c>
      <c r="P421" t="s">
        <v>9160</v>
      </c>
      <c r="Q421" t="s">
        <v>277</v>
      </c>
      <c r="S421" t="s">
        <v>1228</v>
      </c>
      <c r="T421" t="s">
        <v>2126</v>
      </c>
      <c r="U421" t="s">
        <v>9161</v>
      </c>
      <c r="V421" t="s">
        <v>130</v>
      </c>
      <c r="W421" t="s">
        <v>1293</v>
      </c>
      <c r="X421" t="s">
        <v>9162</v>
      </c>
      <c r="Y421" t="s">
        <v>418</v>
      </c>
      <c r="Z421" t="s">
        <v>418</v>
      </c>
      <c r="AA421" t="s">
        <v>9163</v>
      </c>
      <c r="AC421">
        <v>83</v>
      </c>
      <c r="AD421" t="s">
        <v>2130</v>
      </c>
      <c r="AE421" t="s">
        <v>2130</v>
      </c>
      <c r="AF421" t="s">
        <v>2210</v>
      </c>
      <c r="AG421" t="s">
        <v>9164</v>
      </c>
      <c r="AH421" t="s">
        <v>9165</v>
      </c>
      <c r="AI421" t="s">
        <v>9166</v>
      </c>
      <c r="AK421">
        <v>83</v>
      </c>
      <c r="AL421" t="s">
        <v>9167</v>
      </c>
      <c r="AM421" t="s">
        <v>9168</v>
      </c>
      <c r="AN421" t="s">
        <v>953</v>
      </c>
      <c r="AO421" t="s">
        <v>32855</v>
      </c>
      <c r="BF421" t="s">
        <v>9160</v>
      </c>
      <c r="BG421" t="s">
        <v>9170</v>
      </c>
      <c r="BH421" t="s">
        <v>2130</v>
      </c>
      <c r="BI421" t="s">
        <v>2130</v>
      </c>
      <c r="BJ421" t="s">
        <v>2210</v>
      </c>
      <c r="BK421" t="s">
        <v>9171</v>
      </c>
      <c r="BL421" t="s">
        <v>9172</v>
      </c>
      <c r="BM421" s="162"/>
    </row>
    <row r="422" spans="1:65" ht="20.149999999999999" customHeight="1">
      <c r="A422" s="179" t="str">
        <f t="shared" si="12"/>
        <v>부천수지의 B-C유에서 도시가스(LNG)로 연료전환을 통한 온실가스 배출 감축사업</v>
      </c>
      <c r="B422" s="179" t="str">
        <f t="shared" si="13"/>
        <v>승인</v>
      </c>
      <c r="C422">
        <v>627</v>
      </c>
      <c r="D422" t="s">
        <v>31695</v>
      </c>
      <c r="E422" t="s">
        <v>301</v>
      </c>
      <c r="F422" t="s">
        <v>9147</v>
      </c>
      <c r="G422" t="s">
        <v>301</v>
      </c>
      <c r="H422" t="s">
        <v>9148</v>
      </c>
      <c r="K422" t="s">
        <v>9149</v>
      </c>
      <c r="L422" t="s">
        <v>2204</v>
      </c>
      <c r="M422" t="s">
        <v>2191</v>
      </c>
      <c r="N422" t="s">
        <v>9150</v>
      </c>
      <c r="O422" t="s">
        <v>9151</v>
      </c>
      <c r="P422" t="s">
        <v>475</v>
      </c>
      <c r="Q422" t="s">
        <v>209</v>
      </c>
      <c r="R422" t="s">
        <v>1462</v>
      </c>
      <c r="S422" t="s">
        <v>1228</v>
      </c>
      <c r="T422" t="s">
        <v>2126</v>
      </c>
      <c r="U422" t="s">
        <v>475</v>
      </c>
      <c r="V422" t="s">
        <v>130</v>
      </c>
      <c r="W422" t="s">
        <v>1293</v>
      </c>
      <c r="X422" t="s">
        <v>9152</v>
      </c>
      <c r="Y422" t="s">
        <v>418</v>
      </c>
      <c r="Z422" t="s">
        <v>418</v>
      </c>
      <c r="AA422" t="s">
        <v>477</v>
      </c>
      <c r="AC422">
        <v>975</v>
      </c>
      <c r="AD422" t="s">
        <v>2130</v>
      </c>
      <c r="AE422" t="s">
        <v>2130</v>
      </c>
      <c r="AF422" t="s">
        <v>2131</v>
      </c>
      <c r="AG422" t="s">
        <v>9153</v>
      </c>
      <c r="AH422" t="s">
        <v>9154</v>
      </c>
      <c r="AI422" t="s">
        <v>9155</v>
      </c>
      <c r="AJ422" t="s">
        <v>9156</v>
      </c>
      <c r="AK422">
        <v>975</v>
      </c>
      <c r="AL422" t="s">
        <v>9157</v>
      </c>
      <c r="AM422" t="s">
        <v>1099</v>
      </c>
      <c r="AN422" t="s">
        <v>953</v>
      </c>
      <c r="AO422" t="s">
        <v>32856</v>
      </c>
      <c r="BM422" s="162"/>
    </row>
    <row r="423" spans="1:65" ht="20.149999999999999" customHeight="1">
      <c r="A423" s="179" t="str">
        <f t="shared" si="12"/>
        <v>승진(주) 고효율설비 교체 사업</v>
      </c>
      <c r="B423" s="179" t="str">
        <f t="shared" si="13"/>
        <v>승인</v>
      </c>
      <c r="C423">
        <v>626</v>
      </c>
      <c r="D423" t="s">
        <v>31695</v>
      </c>
      <c r="E423" t="s">
        <v>9131</v>
      </c>
      <c r="F423" t="s">
        <v>9132</v>
      </c>
      <c r="G423" t="s">
        <v>9133</v>
      </c>
      <c r="H423" t="s">
        <v>9134</v>
      </c>
      <c r="K423" t="s">
        <v>9135</v>
      </c>
      <c r="N423" t="s">
        <v>1812</v>
      </c>
      <c r="P423" t="s">
        <v>9139</v>
      </c>
      <c r="Q423" t="s">
        <v>209</v>
      </c>
      <c r="R423" t="s">
        <v>2653</v>
      </c>
      <c r="S423" t="s">
        <v>1228</v>
      </c>
      <c r="T423" t="s">
        <v>2126</v>
      </c>
      <c r="U423" t="s">
        <v>9139</v>
      </c>
      <c r="V423" t="s">
        <v>130</v>
      </c>
      <c r="W423" t="s">
        <v>1293</v>
      </c>
      <c r="X423" t="s">
        <v>1075</v>
      </c>
      <c r="Y423" t="s">
        <v>418</v>
      </c>
      <c r="Z423" t="s">
        <v>418</v>
      </c>
      <c r="AA423" t="s">
        <v>9140</v>
      </c>
      <c r="AC423">
        <v>98</v>
      </c>
      <c r="AD423" t="s">
        <v>2130</v>
      </c>
      <c r="AE423" t="s">
        <v>2130</v>
      </c>
      <c r="AF423" t="s">
        <v>2210</v>
      </c>
      <c r="AG423" t="s">
        <v>9141</v>
      </c>
      <c r="AH423" t="s">
        <v>9142</v>
      </c>
      <c r="AI423" t="s">
        <v>9143</v>
      </c>
      <c r="AJ423" t="s">
        <v>9144</v>
      </c>
      <c r="AK423">
        <v>98</v>
      </c>
      <c r="AL423" t="s">
        <v>9145</v>
      </c>
      <c r="AM423" t="s">
        <v>9129</v>
      </c>
      <c r="AN423" t="s">
        <v>953</v>
      </c>
      <c r="AO423" t="s">
        <v>32857</v>
      </c>
      <c r="BM423" s="162"/>
    </row>
    <row r="424" spans="1:65" ht="20.149999999999999" customHeight="1">
      <c r="A424" s="179" t="str">
        <f t="shared" si="12"/>
        <v>아성크린후로텍(주) 고효율 인버터 공기압축기로 교체 사업</v>
      </c>
      <c r="B424" s="179" t="str">
        <f t="shared" si="13"/>
        <v>승인</v>
      </c>
      <c r="C424">
        <v>625</v>
      </c>
      <c r="D424" t="s">
        <v>31695</v>
      </c>
      <c r="E424" t="s">
        <v>9116</v>
      </c>
      <c r="F424" t="s">
        <v>9117</v>
      </c>
      <c r="G424" t="s">
        <v>9118</v>
      </c>
      <c r="H424" t="s">
        <v>9119</v>
      </c>
      <c r="K424" t="s">
        <v>9120</v>
      </c>
      <c r="N424" t="s">
        <v>1812</v>
      </c>
      <c r="P424" t="s">
        <v>9122</v>
      </c>
      <c r="Q424" t="s">
        <v>209</v>
      </c>
      <c r="R424" t="s">
        <v>2653</v>
      </c>
      <c r="S424" t="s">
        <v>1228</v>
      </c>
      <c r="T424" t="s">
        <v>2126</v>
      </c>
      <c r="U424" t="s">
        <v>9122</v>
      </c>
      <c r="V424" t="s">
        <v>130</v>
      </c>
      <c r="W424" t="s">
        <v>1293</v>
      </c>
      <c r="X424" t="s">
        <v>9123</v>
      </c>
      <c r="Y424" t="s">
        <v>418</v>
      </c>
      <c r="Z424" t="s">
        <v>418</v>
      </c>
      <c r="AA424" t="s">
        <v>8828</v>
      </c>
      <c r="AC424">
        <v>35</v>
      </c>
      <c r="AD424" t="s">
        <v>2130</v>
      </c>
      <c r="AE424" t="s">
        <v>2130</v>
      </c>
      <c r="AF424" t="s">
        <v>2210</v>
      </c>
      <c r="AG424" t="s">
        <v>9124</v>
      </c>
      <c r="AH424" t="s">
        <v>9125</v>
      </c>
      <c r="AI424" t="s">
        <v>9126</v>
      </c>
      <c r="AJ424" t="s">
        <v>9127</v>
      </c>
      <c r="AK424">
        <v>35</v>
      </c>
      <c r="AL424" t="s">
        <v>9128</v>
      </c>
      <c r="AM424" t="s">
        <v>9129</v>
      </c>
      <c r="AN424" t="s">
        <v>953</v>
      </c>
      <c r="AO424" t="s">
        <v>32858</v>
      </c>
      <c r="BM424" s="162"/>
    </row>
    <row r="425" spans="1:65" ht="20.149999999999999" customHeight="1">
      <c r="A425" s="179" t="str">
        <f t="shared" si="12"/>
        <v>㈜거산수출포장 고효율설비 교체(스크류 공기압축기 → 인버터형 공기압축기) 사업</v>
      </c>
      <c r="B425" s="179" t="str">
        <f t="shared" si="13"/>
        <v>보완3차_문서보완중</v>
      </c>
      <c r="C425">
        <v>624</v>
      </c>
      <c r="D425" t="s">
        <v>31695</v>
      </c>
      <c r="E425" t="s">
        <v>4980</v>
      </c>
      <c r="F425" t="s">
        <v>4981</v>
      </c>
      <c r="G425" t="s">
        <v>4980</v>
      </c>
      <c r="H425" t="s">
        <v>9108</v>
      </c>
      <c r="K425" t="s">
        <v>4983</v>
      </c>
      <c r="L425" t="s">
        <v>4984</v>
      </c>
      <c r="M425" t="s">
        <v>4985</v>
      </c>
      <c r="N425" t="s">
        <v>4986</v>
      </c>
      <c r="O425" t="s">
        <v>4987</v>
      </c>
      <c r="P425" t="s">
        <v>9109</v>
      </c>
      <c r="Q425" t="s">
        <v>209</v>
      </c>
      <c r="R425" t="s">
        <v>2653</v>
      </c>
      <c r="S425" t="s">
        <v>1228</v>
      </c>
      <c r="T425" t="s">
        <v>2126</v>
      </c>
      <c r="U425" t="s">
        <v>9109</v>
      </c>
      <c r="V425" t="s">
        <v>130</v>
      </c>
      <c r="W425" t="s">
        <v>1293</v>
      </c>
      <c r="X425" t="s">
        <v>9110</v>
      </c>
      <c r="Y425" t="s">
        <v>418</v>
      </c>
      <c r="Z425" t="s">
        <v>418</v>
      </c>
      <c r="AA425" t="s">
        <v>9111</v>
      </c>
      <c r="AC425">
        <v>48</v>
      </c>
      <c r="AD425" t="s">
        <v>2130</v>
      </c>
      <c r="AE425" t="s">
        <v>2130</v>
      </c>
      <c r="AF425" t="s">
        <v>2210</v>
      </c>
      <c r="AG425" t="s">
        <v>9112</v>
      </c>
      <c r="AH425" t="s">
        <v>9113</v>
      </c>
      <c r="AI425" t="s">
        <v>9114</v>
      </c>
      <c r="AK425">
        <v>48</v>
      </c>
      <c r="AL425" t="s">
        <v>9106</v>
      </c>
      <c r="AM425" t="s">
        <v>9043</v>
      </c>
      <c r="AN425" t="s">
        <v>953</v>
      </c>
      <c r="AO425" t="s">
        <v>32859</v>
      </c>
      <c r="BM425" s="162"/>
    </row>
    <row r="426" spans="1:65" ht="20.149999999999999" customHeight="1">
      <c r="A426" s="179" t="str">
        <f t="shared" si="12"/>
        <v>부곡스텐레스㈜ 고효율설비 교체(스크류 공기압축기 →  인버터형 공기압축기) 사업</v>
      </c>
      <c r="B426" s="179" t="str">
        <f t="shared" si="13"/>
        <v>보완3차_문서보완중</v>
      </c>
      <c r="C426">
        <v>623</v>
      </c>
      <c r="D426" t="s">
        <v>31695</v>
      </c>
      <c r="E426" t="s">
        <v>4980</v>
      </c>
      <c r="F426" t="s">
        <v>4981</v>
      </c>
      <c r="G426" t="s">
        <v>4980</v>
      </c>
      <c r="H426" t="s">
        <v>9099</v>
      </c>
      <c r="K426" t="s">
        <v>4983</v>
      </c>
      <c r="L426" t="s">
        <v>4984</v>
      </c>
      <c r="M426" t="s">
        <v>4985</v>
      </c>
      <c r="N426" t="s">
        <v>4986</v>
      </c>
      <c r="O426" t="s">
        <v>4987</v>
      </c>
      <c r="P426" t="s">
        <v>9100</v>
      </c>
      <c r="Q426" t="s">
        <v>209</v>
      </c>
      <c r="R426" t="s">
        <v>2653</v>
      </c>
      <c r="S426" t="s">
        <v>1228</v>
      </c>
      <c r="T426" t="s">
        <v>2126</v>
      </c>
      <c r="U426" t="s">
        <v>9100</v>
      </c>
      <c r="V426" t="s">
        <v>130</v>
      </c>
      <c r="W426" t="s">
        <v>1293</v>
      </c>
      <c r="X426" t="s">
        <v>9101</v>
      </c>
      <c r="Y426" t="s">
        <v>418</v>
      </c>
      <c r="Z426" t="s">
        <v>418</v>
      </c>
      <c r="AA426" t="s">
        <v>9102</v>
      </c>
      <c r="AC426">
        <v>56</v>
      </c>
      <c r="AD426" t="s">
        <v>2130</v>
      </c>
      <c r="AE426" t="s">
        <v>2130</v>
      </c>
      <c r="AF426" t="s">
        <v>2210</v>
      </c>
      <c r="AG426" t="s">
        <v>9103</v>
      </c>
      <c r="AH426" t="s">
        <v>9104</v>
      </c>
      <c r="AI426" t="s">
        <v>9105</v>
      </c>
      <c r="AK426">
        <v>56</v>
      </c>
      <c r="AL426" t="s">
        <v>9106</v>
      </c>
      <c r="AM426" t="s">
        <v>9043</v>
      </c>
      <c r="AN426" t="s">
        <v>953</v>
      </c>
      <c r="AO426" t="s">
        <v>32860</v>
      </c>
      <c r="BM426" s="162"/>
    </row>
    <row r="427" spans="1:65" ht="20.149999999999999" customHeight="1">
      <c r="A427" s="179" t="str">
        <f t="shared" si="12"/>
        <v>(주)지용금속 고효율설비 교체(스크류 공기압축기 → 인버터형 공기압축기) 사업</v>
      </c>
      <c r="B427" s="179" t="str">
        <f t="shared" si="13"/>
        <v>보완4차_문서보완중</v>
      </c>
      <c r="C427">
        <v>622</v>
      </c>
      <c r="D427" t="s">
        <v>31695</v>
      </c>
      <c r="E427" t="s">
        <v>4980</v>
      </c>
      <c r="F427" t="s">
        <v>4981</v>
      </c>
      <c r="G427" t="s">
        <v>4980</v>
      </c>
      <c r="H427" t="s">
        <v>9091</v>
      </c>
      <c r="K427" t="s">
        <v>4983</v>
      </c>
      <c r="L427" t="s">
        <v>4984</v>
      </c>
      <c r="M427" t="s">
        <v>4985</v>
      </c>
      <c r="N427" t="s">
        <v>4986</v>
      </c>
      <c r="O427" t="s">
        <v>4987</v>
      </c>
      <c r="P427" t="s">
        <v>9092</v>
      </c>
      <c r="Q427" t="s">
        <v>209</v>
      </c>
      <c r="R427" t="s">
        <v>2653</v>
      </c>
      <c r="S427" t="s">
        <v>1228</v>
      </c>
      <c r="T427" t="s">
        <v>2126</v>
      </c>
      <c r="U427" t="s">
        <v>9092</v>
      </c>
      <c r="V427" t="s">
        <v>130</v>
      </c>
      <c r="W427" t="s">
        <v>1293</v>
      </c>
      <c r="X427" t="s">
        <v>9093</v>
      </c>
      <c r="Y427" t="s">
        <v>418</v>
      </c>
      <c r="Z427" t="s">
        <v>418</v>
      </c>
      <c r="AA427" t="s">
        <v>9094</v>
      </c>
      <c r="AC427">
        <v>75</v>
      </c>
      <c r="AD427" t="s">
        <v>2130</v>
      </c>
      <c r="AE427" t="s">
        <v>2130</v>
      </c>
      <c r="AF427" t="s">
        <v>2210</v>
      </c>
      <c r="AG427" t="s">
        <v>9095</v>
      </c>
      <c r="AH427" t="s">
        <v>9096</v>
      </c>
      <c r="AI427" t="s">
        <v>9097</v>
      </c>
      <c r="AK427">
        <v>75</v>
      </c>
      <c r="AL427" t="s">
        <v>9042</v>
      </c>
      <c r="AM427" t="s">
        <v>9043</v>
      </c>
      <c r="AN427" t="s">
        <v>953</v>
      </c>
      <c r="AO427" t="s">
        <v>32861</v>
      </c>
      <c r="BM427" s="162"/>
    </row>
    <row r="428" spans="1:65" ht="20.149999999999999" customHeight="1">
      <c r="A428" s="179" t="str">
        <f t="shared" si="12"/>
        <v>㈜태정이엔지 인버터형 공기압축기 교체 사업</v>
      </c>
      <c r="B428" s="179" t="str">
        <f t="shared" si="13"/>
        <v>보완4차_문서보완중</v>
      </c>
      <c r="C428">
        <v>621</v>
      </c>
      <c r="D428" t="s">
        <v>31695</v>
      </c>
      <c r="E428" t="s">
        <v>4980</v>
      </c>
      <c r="F428" t="s">
        <v>4981</v>
      </c>
      <c r="G428" t="s">
        <v>4980</v>
      </c>
      <c r="H428" t="s">
        <v>9083</v>
      </c>
      <c r="K428" t="s">
        <v>4983</v>
      </c>
      <c r="L428" t="s">
        <v>4984</v>
      </c>
      <c r="M428" t="s">
        <v>4985</v>
      </c>
      <c r="N428" t="s">
        <v>4986</v>
      </c>
      <c r="O428" t="s">
        <v>4987</v>
      </c>
      <c r="P428" t="s">
        <v>9084</v>
      </c>
      <c r="Q428" t="s">
        <v>209</v>
      </c>
      <c r="R428" t="s">
        <v>2653</v>
      </c>
      <c r="S428" t="s">
        <v>1228</v>
      </c>
      <c r="T428" t="s">
        <v>2126</v>
      </c>
      <c r="U428" t="s">
        <v>9084</v>
      </c>
      <c r="V428" t="s">
        <v>130</v>
      </c>
      <c r="W428" t="s">
        <v>1293</v>
      </c>
      <c r="X428" t="s">
        <v>9085</v>
      </c>
      <c r="Y428" t="s">
        <v>418</v>
      </c>
      <c r="Z428" t="s">
        <v>418</v>
      </c>
      <c r="AA428" t="s">
        <v>9086</v>
      </c>
      <c r="AC428">
        <v>21</v>
      </c>
      <c r="AD428" t="s">
        <v>2130</v>
      </c>
      <c r="AE428" t="s">
        <v>2130</v>
      </c>
      <c r="AF428" t="s">
        <v>2210</v>
      </c>
      <c r="AG428" t="s">
        <v>9087</v>
      </c>
      <c r="AH428" t="s">
        <v>9088</v>
      </c>
      <c r="AI428" t="s">
        <v>9089</v>
      </c>
      <c r="AK428">
        <v>21</v>
      </c>
      <c r="AL428" t="s">
        <v>9042</v>
      </c>
      <c r="AM428" t="s">
        <v>9043</v>
      </c>
      <c r="AN428" t="s">
        <v>953</v>
      </c>
      <c r="AO428" t="s">
        <v>32862</v>
      </c>
      <c r="BM428" s="162"/>
    </row>
    <row r="429" spans="1:65" ht="20.149999999999999" customHeight="1">
      <c r="A429" s="179" t="str">
        <f t="shared" si="12"/>
        <v>덕산갈바텍㈜ 고효율설비 교체(왕복동 공기압축기 → 인버터형 공기압축기) 사업</v>
      </c>
      <c r="B429" s="179" t="str">
        <f t="shared" si="13"/>
        <v>보완4차_문서보완중</v>
      </c>
      <c r="C429">
        <v>620</v>
      </c>
      <c r="D429" t="s">
        <v>31695</v>
      </c>
      <c r="E429" t="s">
        <v>4980</v>
      </c>
      <c r="F429" t="s">
        <v>4981</v>
      </c>
      <c r="G429" t="s">
        <v>4980</v>
      </c>
      <c r="H429" t="s">
        <v>9076</v>
      </c>
      <c r="K429" t="s">
        <v>4983</v>
      </c>
      <c r="L429" t="s">
        <v>4984</v>
      </c>
      <c r="M429" t="s">
        <v>4985</v>
      </c>
      <c r="N429" t="s">
        <v>4986</v>
      </c>
      <c r="O429" t="s">
        <v>4987</v>
      </c>
      <c r="P429" t="s">
        <v>9077</v>
      </c>
      <c r="Q429" t="s">
        <v>209</v>
      </c>
      <c r="R429" t="s">
        <v>2653</v>
      </c>
      <c r="S429" t="s">
        <v>1228</v>
      </c>
      <c r="T429" t="s">
        <v>2126</v>
      </c>
      <c r="U429" t="s">
        <v>9077</v>
      </c>
      <c r="V429" t="s">
        <v>130</v>
      </c>
      <c r="W429" t="s">
        <v>1293</v>
      </c>
      <c r="X429" t="s">
        <v>9031</v>
      </c>
      <c r="Y429" t="s">
        <v>418</v>
      </c>
      <c r="Z429" t="s">
        <v>418</v>
      </c>
      <c r="AA429" t="s">
        <v>9078</v>
      </c>
      <c r="AC429">
        <v>25</v>
      </c>
      <c r="AD429" t="s">
        <v>2130</v>
      </c>
      <c r="AE429" t="s">
        <v>2130</v>
      </c>
      <c r="AF429" t="s">
        <v>2210</v>
      </c>
      <c r="AG429" t="s">
        <v>9079</v>
      </c>
      <c r="AH429" t="s">
        <v>9080</v>
      </c>
      <c r="AI429" t="s">
        <v>9081</v>
      </c>
      <c r="AK429">
        <v>25</v>
      </c>
      <c r="AL429" t="s">
        <v>9042</v>
      </c>
      <c r="AM429" t="s">
        <v>9043</v>
      </c>
      <c r="AN429" t="s">
        <v>953</v>
      </c>
      <c r="AO429" t="s">
        <v>32863</v>
      </c>
      <c r="BM429" s="162"/>
    </row>
    <row r="430" spans="1:65" ht="20.149999999999999" customHeight="1">
      <c r="A430" s="179" t="str">
        <f t="shared" si="12"/>
        <v>㈜성광프라 고효율설비 교체(고압 공기압축기 → 고효율 부하 제어형 고압 공기압축기) 사업</v>
      </c>
      <c r="B430" s="179" t="str">
        <f t="shared" si="13"/>
        <v>보완4차_문서보완중</v>
      </c>
      <c r="C430">
        <v>619</v>
      </c>
      <c r="D430" t="s">
        <v>31695</v>
      </c>
      <c r="E430" t="s">
        <v>4980</v>
      </c>
      <c r="F430" t="s">
        <v>4981</v>
      </c>
      <c r="G430" t="s">
        <v>4980</v>
      </c>
      <c r="H430" t="s">
        <v>9069</v>
      </c>
      <c r="K430" t="s">
        <v>4983</v>
      </c>
      <c r="L430" t="s">
        <v>4984</v>
      </c>
      <c r="M430" t="s">
        <v>4985</v>
      </c>
      <c r="N430" t="s">
        <v>4986</v>
      </c>
      <c r="O430" t="s">
        <v>4987</v>
      </c>
      <c r="P430" t="s">
        <v>9070</v>
      </c>
      <c r="Q430" t="s">
        <v>209</v>
      </c>
      <c r="R430" t="s">
        <v>2653</v>
      </c>
      <c r="S430" t="s">
        <v>1228</v>
      </c>
      <c r="T430" t="s">
        <v>2126</v>
      </c>
      <c r="U430" t="s">
        <v>9070</v>
      </c>
      <c r="V430" t="s">
        <v>130</v>
      </c>
      <c r="W430" t="s">
        <v>1293</v>
      </c>
      <c r="X430" t="s">
        <v>3035</v>
      </c>
      <c r="Y430" t="s">
        <v>418</v>
      </c>
      <c r="Z430" t="s">
        <v>418</v>
      </c>
      <c r="AA430" t="s">
        <v>9071</v>
      </c>
      <c r="AC430">
        <v>28</v>
      </c>
      <c r="AD430" t="s">
        <v>2130</v>
      </c>
      <c r="AE430" t="s">
        <v>2130</v>
      </c>
      <c r="AF430" t="s">
        <v>2210</v>
      </c>
      <c r="AG430" t="s">
        <v>9072</v>
      </c>
      <c r="AH430" t="s">
        <v>9073</v>
      </c>
      <c r="AI430" t="s">
        <v>9074</v>
      </c>
      <c r="AK430">
        <v>28</v>
      </c>
      <c r="AL430" t="s">
        <v>9042</v>
      </c>
      <c r="AM430" t="s">
        <v>9043</v>
      </c>
      <c r="AN430" t="s">
        <v>953</v>
      </c>
      <c r="AO430" t="s">
        <v>32864</v>
      </c>
      <c r="BM430" s="162"/>
    </row>
    <row r="431" spans="1:65" ht="20.149999999999999" customHeight="1">
      <c r="A431" s="179" t="str">
        <f t="shared" si="12"/>
        <v>두알산업㈜ 고효율설비 교체(스크류 공기압축기 → 인버터형 공기압축기) 사업</v>
      </c>
      <c r="B431" s="179" t="str">
        <f t="shared" si="13"/>
        <v>보완4차_문서보완중</v>
      </c>
      <c r="C431">
        <v>618</v>
      </c>
      <c r="D431" t="s">
        <v>31695</v>
      </c>
      <c r="E431" t="s">
        <v>4980</v>
      </c>
      <c r="F431" t="s">
        <v>4981</v>
      </c>
      <c r="G431" t="s">
        <v>4980</v>
      </c>
      <c r="H431" t="s">
        <v>9061</v>
      </c>
      <c r="K431" t="s">
        <v>4983</v>
      </c>
      <c r="L431" t="s">
        <v>4984</v>
      </c>
      <c r="M431" t="s">
        <v>4985</v>
      </c>
      <c r="N431" t="s">
        <v>4986</v>
      </c>
      <c r="O431" t="s">
        <v>4987</v>
      </c>
      <c r="P431" t="s">
        <v>9062</v>
      </c>
      <c r="Q431" t="s">
        <v>209</v>
      </c>
      <c r="R431" t="s">
        <v>2653</v>
      </c>
      <c r="S431" t="s">
        <v>1228</v>
      </c>
      <c r="T431" t="s">
        <v>2126</v>
      </c>
      <c r="U431" t="s">
        <v>9062</v>
      </c>
      <c r="V431" t="s">
        <v>130</v>
      </c>
      <c r="W431" t="s">
        <v>1293</v>
      </c>
      <c r="X431" t="s">
        <v>9063</v>
      </c>
      <c r="Y431" t="s">
        <v>418</v>
      </c>
      <c r="Z431" t="s">
        <v>418</v>
      </c>
      <c r="AA431" t="s">
        <v>9064</v>
      </c>
      <c r="AC431">
        <v>27</v>
      </c>
      <c r="AD431" t="s">
        <v>2130</v>
      </c>
      <c r="AE431" t="s">
        <v>2130</v>
      </c>
      <c r="AF431" t="s">
        <v>2210</v>
      </c>
      <c r="AG431" t="s">
        <v>9065</v>
      </c>
      <c r="AH431" t="s">
        <v>9066</v>
      </c>
      <c r="AI431" t="s">
        <v>9067</v>
      </c>
      <c r="AK431">
        <v>27</v>
      </c>
      <c r="AL431" t="s">
        <v>9042</v>
      </c>
      <c r="AM431" t="s">
        <v>9043</v>
      </c>
      <c r="AN431" t="s">
        <v>953</v>
      </c>
      <c r="AO431" t="s">
        <v>32865</v>
      </c>
      <c r="BM431" s="162"/>
    </row>
    <row r="432" spans="1:65" ht="20.149999999999999" customHeight="1">
      <c r="A432" s="179" t="str">
        <f t="shared" si="12"/>
        <v>㈜세웅 고효율설비 교체(왕복동 공기압축기 → 인버터형 공기압축기) 사업</v>
      </c>
      <c r="B432" s="179" t="str">
        <f t="shared" si="13"/>
        <v>보완4차_문서보완중</v>
      </c>
      <c r="C432">
        <v>617</v>
      </c>
      <c r="D432" t="s">
        <v>31695</v>
      </c>
      <c r="E432" t="s">
        <v>4980</v>
      </c>
      <c r="F432" t="s">
        <v>4981</v>
      </c>
      <c r="G432" t="s">
        <v>4980</v>
      </c>
      <c r="H432" t="s">
        <v>9053</v>
      </c>
      <c r="K432" t="s">
        <v>4983</v>
      </c>
      <c r="L432" t="s">
        <v>4984</v>
      </c>
      <c r="M432" t="s">
        <v>4985</v>
      </c>
      <c r="N432" t="s">
        <v>4986</v>
      </c>
      <c r="O432" t="s">
        <v>4987</v>
      </c>
      <c r="P432" t="s">
        <v>9054</v>
      </c>
      <c r="Q432" t="s">
        <v>209</v>
      </c>
      <c r="R432" t="s">
        <v>2653</v>
      </c>
      <c r="S432" t="s">
        <v>1228</v>
      </c>
      <c r="T432" t="s">
        <v>2126</v>
      </c>
      <c r="U432" t="s">
        <v>9054</v>
      </c>
      <c r="V432" t="s">
        <v>130</v>
      </c>
      <c r="W432" t="s">
        <v>1293</v>
      </c>
      <c r="X432" t="s">
        <v>9055</v>
      </c>
      <c r="Y432" t="s">
        <v>418</v>
      </c>
      <c r="Z432" t="s">
        <v>418</v>
      </c>
      <c r="AA432" t="s">
        <v>9056</v>
      </c>
      <c r="AC432">
        <v>6</v>
      </c>
      <c r="AD432" t="s">
        <v>2130</v>
      </c>
      <c r="AE432" t="s">
        <v>2130</v>
      </c>
      <c r="AF432" t="s">
        <v>2210</v>
      </c>
      <c r="AG432" t="s">
        <v>9057</v>
      </c>
      <c r="AH432" t="s">
        <v>9058</v>
      </c>
      <c r="AI432" t="s">
        <v>9059</v>
      </c>
      <c r="AK432">
        <v>6</v>
      </c>
      <c r="AL432" t="s">
        <v>9042</v>
      </c>
      <c r="AM432" t="s">
        <v>9043</v>
      </c>
      <c r="AN432" t="s">
        <v>953</v>
      </c>
      <c r="AO432" t="s">
        <v>32866</v>
      </c>
      <c r="BM432" s="162"/>
    </row>
    <row r="433" spans="1:65" ht="20.149999999999999" customHeight="1">
      <c r="A433" s="179" t="str">
        <f t="shared" si="12"/>
        <v>일신화이바 고효율설비 교체(스크류 공기압축기 → 인버터형 공기압축기) 사업</v>
      </c>
      <c r="B433" s="179" t="str">
        <f t="shared" si="13"/>
        <v>보완5차_문서보완중</v>
      </c>
      <c r="C433">
        <v>616</v>
      </c>
      <c r="D433" t="s">
        <v>31695</v>
      </c>
      <c r="E433" t="s">
        <v>4980</v>
      </c>
      <c r="F433" t="s">
        <v>4981</v>
      </c>
      <c r="G433" t="s">
        <v>4980</v>
      </c>
      <c r="H433" t="s">
        <v>9045</v>
      </c>
      <c r="K433" t="s">
        <v>4983</v>
      </c>
      <c r="L433" t="s">
        <v>4984</v>
      </c>
      <c r="M433" t="s">
        <v>4985</v>
      </c>
      <c r="N433" t="s">
        <v>4986</v>
      </c>
      <c r="O433" t="s">
        <v>4987</v>
      </c>
      <c r="P433" t="s">
        <v>9046</v>
      </c>
      <c r="Q433" t="s">
        <v>209</v>
      </c>
      <c r="R433" t="s">
        <v>2653</v>
      </c>
      <c r="S433" t="s">
        <v>1228</v>
      </c>
      <c r="T433" t="s">
        <v>2126</v>
      </c>
      <c r="U433" t="s">
        <v>9046</v>
      </c>
      <c r="V433" t="s">
        <v>130</v>
      </c>
      <c r="W433" t="s">
        <v>1293</v>
      </c>
      <c r="X433" t="s">
        <v>9047</v>
      </c>
      <c r="Y433" t="s">
        <v>418</v>
      </c>
      <c r="Z433" t="s">
        <v>418</v>
      </c>
      <c r="AA433" t="s">
        <v>7187</v>
      </c>
      <c r="AC433">
        <v>7</v>
      </c>
      <c r="AD433" t="s">
        <v>2130</v>
      </c>
      <c r="AE433" t="s">
        <v>2130</v>
      </c>
      <c r="AF433" t="s">
        <v>2210</v>
      </c>
      <c r="AG433" t="s">
        <v>9048</v>
      </c>
      <c r="AH433" t="s">
        <v>9049</v>
      </c>
      <c r="AI433" t="s">
        <v>9050</v>
      </c>
      <c r="AK433">
        <v>7</v>
      </c>
      <c r="AL433" t="s">
        <v>9051</v>
      </c>
      <c r="AM433" t="s">
        <v>9043</v>
      </c>
      <c r="AN433" t="s">
        <v>953</v>
      </c>
      <c r="AO433" t="s">
        <v>32867</v>
      </c>
      <c r="BM433" s="162"/>
    </row>
    <row r="434" spans="1:65" ht="20.149999999999999" customHeight="1">
      <c r="A434" s="179" t="str">
        <f t="shared" si="12"/>
        <v>㈜동호테크 고효율설비 교체(스크류 공기압축기 → 인버터형 공기압축기) 사업</v>
      </c>
      <c r="B434" s="179" t="str">
        <f t="shared" si="13"/>
        <v>보완4차_문서보완중</v>
      </c>
      <c r="C434">
        <v>615</v>
      </c>
      <c r="D434" t="s">
        <v>31695</v>
      </c>
      <c r="E434" t="s">
        <v>4980</v>
      </c>
      <c r="F434" t="s">
        <v>4981</v>
      </c>
      <c r="G434" t="s">
        <v>4980</v>
      </c>
      <c r="H434" t="s">
        <v>9036</v>
      </c>
      <c r="K434" t="s">
        <v>4983</v>
      </c>
      <c r="L434" t="s">
        <v>4984</v>
      </c>
      <c r="M434" t="s">
        <v>4985</v>
      </c>
      <c r="N434" t="s">
        <v>4986</v>
      </c>
      <c r="O434" t="s">
        <v>4987</v>
      </c>
      <c r="P434" t="s">
        <v>9037</v>
      </c>
      <c r="Q434" t="s">
        <v>209</v>
      </c>
      <c r="R434" t="s">
        <v>2653</v>
      </c>
      <c r="S434" t="s">
        <v>1228</v>
      </c>
      <c r="T434" t="s">
        <v>2126</v>
      </c>
      <c r="U434" t="s">
        <v>9037</v>
      </c>
      <c r="V434" t="s">
        <v>130</v>
      </c>
      <c r="W434" t="s">
        <v>1293</v>
      </c>
      <c r="X434" t="s">
        <v>7887</v>
      </c>
      <c r="Y434" t="s">
        <v>418</v>
      </c>
      <c r="Z434" t="s">
        <v>418</v>
      </c>
      <c r="AA434" t="s">
        <v>9038</v>
      </c>
      <c r="AC434">
        <v>43</v>
      </c>
      <c r="AD434" t="s">
        <v>2130</v>
      </c>
      <c r="AE434" t="s">
        <v>2130</v>
      </c>
      <c r="AF434" t="s">
        <v>2210</v>
      </c>
      <c r="AG434" t="s">
        <v>9039</v>
      </c>
      <c r="AH434" t="s">
        <v>9040</v>
      </c>
      <c r="AI434" t="s">
        <v>9041</v>
      </c>
      <c r="AK434">
        <v>43</v>
      </c>
      <c r="AL434" t="s">
        <v>9042</v>
      </c>
      <c r="AM434" t="s">
        <v>9043</v>
      </c>
      <c r="AN434" t="s">
        <v>953</v>
      </c>
      <c r="AO434" t="s">
        <v>32868</v>
      </c>
      <c r="BM434" s="162"/>
    </row>
    <row r="435" spans="1:65" ht="20.149999999999999" customHeight="1">
      <c r="A435" s="179" t="str">
        <f t="shared" si="12"/>
        <v>㈜ASPT 인버터형 공기압축기 교체 사업</v>
      </c>
      <c r="B435" s="179" t="str">
        <f t="shared" si="13"/>
        <v>보완3차_문서보완중</v>
      </c>
      <c r="C435">
        <v>614</v>
      </c>
      <c r="D435" t="s">
        <v>31695</v>
      </c>
      <c r="E435" t="s">
        <v>4980</v>
      </c>
      <c r="F435" t="s">
        <v>4981</v>
      </c>
      <c r="G435" t="s">
        <v>4980</v>
      </c>
      <c r="H435" t="s">
        <v>9029</v>
      </c>
      <c r="K435" t="s">
        <v>4983</v>
      </c>
      <c r="L435" t="s">
        <v>4984</v>
      </c>
      <c r="M435" t="s">
        <v>4985</v>
      </c>
      <c r="N435" t="s">
        <v>4986</v>
      </c>
      <c r="O435" t="s">
        <v>4987</v>
      </c>
      <c r="P435" t="s">
        <v>9030</v>
      </c>
      <c r="Q435" t="s">
        <v>209</v>
      </c>
      <c r="R435" t="s">
        <v>2653</v>
      </c>
      <c r="S435" t="s">
        <v>1228</v>
      </c>
      <c r="T435" t="s">
        <v>2126</v>
      </c>
      <c r="U435" t="s">
        <v>9030</v>
      </c>
      <c r="V435" t="s">
        <v>130</v>
      </c>
      <c r="W435" t="s">
        <v>1293</v>
      </c>
      <c r="X435" t="s">
        <v>9031</v>
      </c>
      <c r="Y435" t="s">
        <v>418</v>
      </c>
      <c r="Z435" t="s">
        <v>418</v>
      </c>
      <c r="AA435" t="s">
        <v>8273</v>
      </c>
      <c r="AC435">
        <v>85</v>
      </c>
      <c r="AD435" t="s">
        <v>2130</v>
      </c>
      <c r="AE435" t="s">
        <v>2130</v>
      </c>
      <c r="AF435" t="s">
        <v>2210</v>
      </c>
      <c r="AG435" t="s">
        <v>9032</v>
      </c>
      <c r="AH435" t="s">
        <v>9033</v>
      </c>
      <c r="AI435" t="s">
        <v>9034</v>
      </c>
      <c r="AK435">
        <v>85</v>
      </c>
      <c r="AL435" t="s">
        <v>8968</v>
      </c>
      <c r="AM435" t="s">
        <v>8951</v>
      </c>
      <c r="AN435" t="s">
        <v>953</v>
      </c>
      <c r="AO435" t="s">
        <v>32869</v>
      </c>
      <c r="BM435" s="162"/>
    </row>
    <row r="436" spans="1:65" ht="20.149999999999999" customHeight="1">
      <c r="A436" s="179" t="str">
        <f t="shared" si="12"/>
        <v>백두엔씨디 고효율설비 교체 (스크류 공기압축기 → 인버터형 공기압축기) 사업</v>
      </c>
      <c r="B436" s="179" t="str">
        <f t="shared" si="13"/>
        <v>보완2차_보완중</v>
      </c>
      <c r="C436">
        <v>613</v>
      </c>
      <c r="D436" t="s">
        <v>31695</v>
      </c>
      <c r="E436" t="s">
        <v>4980</v>
      </c>
      <c r="F436" t="s">
        <v>4981</v>
      </c>
      <c r="G436" t="s">
        <v>4980</v>
      </c>
      <c r="H436" t="s">
        <v>9021</v>
      </c>
      <c r="K436" t="s">
        <v>4983</v>
      </c>
      <c r="L436" t="s">
        <v>4984</v>
      </c>
      <c r="M436" t="s">
        <v>4985</v>
      </c>
      <c r="N436" t="s">
        <v>4986</v>
      </c>
      <c r="O436" t="s">
        <v>4987</v>
      </c>
      <c r="P436" t="s">
        <v>9022</v>
      </c>
      <c r="Q436" t="s">
        <v>209</v>
      </c>
      <c r="R436" t="s">
        <v>2653</v>
      </c>
      <c r="S436" t="s">
        <v>1228</v>
      </c>
      <c r="T436" t="s">
        <v>2126</v>
      </c>
      <c r="U436" t="s">
        <v>9022</v>
      </c>
      <c r="V436" t="s">
        <v>130</v>
      </c>
      <c r="W436" t="s">
        <v>1293</v>
      </c>
      <c r="X436" t="s">
        <v>9023</v>
      </c>
      <c r="Y436" t="s">
        <v>418</v>
      </c>
      <c r="Z436" t="s">
        <v>418</v>
      </c>
      <c r="AA436" t="s">
        <v>9024</v>
      </c>
      <c r="AC436">
        <v>54</v>
      </c>
      <c r="AD436" t="s">
        <v>2130</v>
      </c>
      <c r="AE436" t="s">
        <v>2130</v>
      </c>
      <c r="AF436" t="s">
        <v>2210</v>
      </c>
      <c r="AG436" t="s">
        <v>9025</v>
      </c>
      <c r="AH436" t="s">
        <v>9026</v>
      </c>
      <c r="AI436" t="s">
        <v>9027</v>
      </c>
      <c r="AK436">
        <v>54</v>
      </c>
      <c r="AL436" t="s">
        <v>8983</v>
      </c>
      <c r="AM436" t="s">
        <v>8951</v>
      </c>
      <c r="AN436" t="s">
        <v>953</v>
      </c>
      <c r="AO436" t="s">
        <v>32870</v>
      </c>
      <c r="BM436" s="162"/>
    </row>
    <row r="437" spans="1:65" ht="20.149999999999999" customHeight="1">
      <c r="A437" s="179" t="str">
        <f t="shared" si="12"/>
        <v>㈜제천 고효율설비 교체(스크류 공기압축기 →  인버터형 공기압축기) 사업</v>
      </c>
      <c r="B437" s="179" t="str">
        <f t="shared" si="13"/>
        <v>보완3차_문서보완중</v>
      </c>
      <c r="C437">
        <v>612</v>
      </c>
      <c r="D437" t="s">
        <v>31695</v>
      </c>
      <c r="E437" t="s">
        <v>4980</v>
      </c>
      <c r="F437" t="s">
        <v>4981</v>
      </c>
      <c r="G437" t="s">
        <v>4980</v>
      </c>
      <c r="H437" t="s">
        <v>9014</v>
      </c>
      <c r="K437" t="s">
        <v>4983</v>
      </c>
      <c r="L437" t="s">
        <v>4984</v>
      </c>
      <c r="M437" t="s">
        <v>4985</v>
      </c>
      <c r="N437" t="s">
        <v>4986</v>
      </c>
      <c r="O437" t="s">
        <v>4987</v>
      </c>
      <c r="P437" t="s">
        <v>9015</v>
      </c>
      <c r="Q437" t="s">
        <v>209</v>
      </c>
      <c r="R437" t="s">
        <v>2653</v>
      </c>
      <c r="S437" t="s">
        <v>1228</v>
      </c>
      <c r="T437" t="s">
        <v>2126</v>
      </c>
      <c r="U437" t="s">
        <v>9015</v>
      </c>
      <c r="V437" t="s">
        <v>130</v>
      </c>
      <c r="W437" t="s">
        <v>1293</v>
      </c>
      <c r="X437" t="s">
        <v>6743</v>
      </c>
      <c r="Y437" t="s">
        <v>418</v>
      </c>
      <c r="Z437" t="s">
        <v>418</v>
      </c>
      <c r="AA437" t="s">
        <v>9016</v>
      </c>
      <c r="AC437">
        <v>9</v>
      </c>
      <c r="AD437" t="s">
        <v>2130</v>
      </c>
      <c r="AE437" t="s">
        <v>2130</v>
      </c>
      <c r="AF437" t="s">
        <v>2210</v>
      </c>
      <c r="AG437" t="s">
        <v>9017</v>
      </c>
      <c r="AH437" t="s">
        <v>9018</v>
      </c>
      <c r="AI437" t="s">
        <v>9019</v>
      </c>
      <c r="AK437">
        <v>9</v>
      </c>
      <c r="AL437" t="s">
        <v>8968</v>
      </c>
      <c r="AM437" t="s">
        <v>8951</v>
      </c>
      <c r="AN437" t="s">
        <v>953</v>
      </c>
      <c r="AO437" t="s">
        <v>32871</v>
      </c>
      <c r="BM437" s="162"/>
    </row>
    <row r="438" spans="1:65" ht="20.149999999999999" customHeight="1">
      <c r="A438" s="179" t="str">
        <f t="shared" si="12"/>
        <v>주영엔지니어링 고효율설비 교체 (스크류 공기압축기 → 인버터형 공기압축기) 사업</v>
      </c>
      <c r="B438" s="179" t="str">
        <f t="shared" si="13"/>
        <v>보완2차_보완중</v>
      </c>
      <c r="C438">
        <v>611</v>
      </c>
      <c r="D438" t="s">
        <v>31695</v>
      </c>
      <c r="E438" t="s">
        <v>4980</v>
      </c>
      <c r="F438" t="s">
        <v>4981</v>
      </c>
      <c r="G438" t="s">
        <v>4980</v>
      </c>
      <c r="H438" t="s">
        <v>9006</v>
      </c>
      <c r="K438" t="s">
        <v>4983</v>
      </c>
      <c r="L438" t="s">
        <v>4984</v>
      </c>
      <c r="M438" t="s">
        <v>4985</v>
      </c>
      <c r="N438" t="s">
        <v>4986</v>
      </c>
      <c r="O438" t="s">
        <v>4987</v>
      </c>
      <c r="P438" t="s">
        <v>9007</v>
      </c>
      <c r="Q438" t="s">
        <v>209</v>
      </c>
      <c r="R438" t="s">
        <v>2653</v>
      </c>
      <c r="S438" t="s">
        <v>1228</v>
      </c>
      <c r="T438" t="s">
        <v>2126</v>
      </c>
      <c r="U438" t="s">
        <v>9007</v>
      </c>
      <c r="V438" t="s">
        <v>130</v>
      </c>
      <c r="W438" t="s">
        <v>1293</v>
      </c>
      <c r="X438" t="s">
        <v>9008</v>
      </c>
      <c r="Y438" t="s">
        <v>418</v>
      </c>
      <c r="Z438" t="s">
        <v>418</v>
      </c>
      <c r="AA438" t="s">
        <v>9009</v>
      </c>
      <c r="AC438">
        <v>20</v>
      </c>
      <c r="AD438" t="s">
        <v>2130</v>
      </c>
      <c r="AE438" t="s">
        <v>2130</v>
      </c>
      <c r="AF438" t="s">
        <v>2210</v>
      </c>
      <c r="AG438" t="s">
        <v>9010</v>
      </c>
      <c r="AH438" t="s">
        <v>9011</v>
      </c>
      <c r="AI438" t="s">
        <v>9012</v>
      </c>
      <c r="AK438">
        <v>20</v>
      </c>
      <c r="AL438" t="s">
        <v>8983</v>
      </c>
      <c r="AM438" t="s">
        <v>8951</v>
      </c>
      <c r="AN438" t="s">
        <v>953</v>
      </c>
      <c r="AO438" t="s">
        <v>32872</v>
      </c>
      <c r="BM438" s="162"/>
    </row>
    <row r="439" spans="1:65" ht="20.149999999999999" customHeight="1">
      <c r="A439" s="179" t="str">
        <f t="shared" si="12"/>
        <v>안전테크 고효율설비 교체(왕복동/스크류 공기압축기 → 인버터형 공기압축기) 사업</v>
      </c>
      <c r="B439" s="179" t="str">
        <f t="shared" si="13"/>
        <v>보완2차_보완중</v>
      </c>
      <c r="C439">
        <v>610</v>
      </c>
      <c r="D439" t="s">
        <v>31695</v>
      </c>
      <c r="E439" t="s">
        <v>4980</v>
      </c>
      <c r="F439" t="s">
        <v>4981</v>
      </c>
      <c r="G439" t="s">
        <v>4980</v>
      </c>
      <c r="H439" t="s">
        <v>8999</v>
      </c>
      <c r="K439" t="s">
        <v>4983</v>
      </c>
      <c r="L439" t="s">
        <v>4984</v>
      </c>
      <c r="M439" t="s">
        <v>4985</v>
      </c>
      <c r="N439" t="s">
        <v>4986</v>
      </c>
      <c r="O439" t="s">
        <v>4987</v>
      </c>
      <c r="P439" t="s">
        <v>9000</v>
      </c>
      <c r="Q439" t="s">
        <v>209</v>
      </c>
      <c r="R439" t="s">
        <v>2653</v>
      </c>
      <c r="S439" t="s">
        <v>1228</v>
      </c>
      <c r="T439" t="s">
        <v>2126</v>
      </c>
      <c r="U439" t="s">
        <v>9000</v>
      </c>
      <c r="V439" t="s">
        <v>130</v>
      </c>
      <c r="W439" t="s">
        <v>1293</v>
      </c>
      <c r="X439" t="s">
        <v>8254</v>
      </c>
      <c r="Y439" t="s">
        <v>418</v>
      </c>
      <c r="Z439" t="s">
        <v>418</v>
      </c>
      <c r="AA439" t="s">
        <v>9001</v>
      </c>
      <c r="AC439">
        <v>34</v>
      </c>
      <c r="AD439" t="s">
        <v>2130</v>
      </c>
      <c r="AE439" t="s">
        <v>2130</v>
      </c>
      <c r="AF439" t="s">
        <v>2210</v>
      </c>
      <c r="AG439" t="s">
        <v>9002</v>
      </c>
      <c r="AH439" t="s">
        <v>9003</v>
      </c>
      <c r="AI439" t="s">
        <v>9004</v>
      </c>
      <c r="AK439">
        <v>34</v>
      </c>
      <c r="AL439" t="s">
        <v>8983</v>
      </c>
      <c r="AM439" t="s">
        <v>8951</v>
      </c>
      <c r="AN439" t="s">
        <v>953</v>
      </c>
      <c r="AO439" t="s">
        <v>32873</v>
      </c>
      <c r="BM439" s="162"/>
    </row>
    <row r="440" spans="1:65" ht="20.149999999999999" customHeight="1">
      <c r="A440" s="179" t="str">
        <f t="shared" si="12"/>
        <v>신일피엔에스 고효율설비 교체 (스크류 공기압축기 → 인버터형 공기압축기) 사업</v>
      </c>
      <c r="B440" s="179" t="str">
        <f t="shared" si="13"/>
        <v>보완2차_보완중</v>
      </c>
      <c r="C440">
        <v>609</v>
      </c>
      <c r="D440" t="s">
        <v>31695</v>
      </c>
      <c r="E440" t="s">
        <v>4980</v>
      </c>
      <c r="F440" t="s">
        <v>4981</v>
      </c>
      <c r="G440" t="s">
        <v>4980</v>
      </c>
      <c r="H440" t="s">
        <v>8992</v>
      </c>
      <c r="K440" t="s">
        <v>4983</v>
      </c>
      <c r="L440" t="s">
        <v>4984</v>
      </c>
      <c r="M440" t="s">
        <v>4985</v>
      </c>
      <c r="N440" t="s">
        <v>4986</v>
      </c>
      <c r="O440" t="s">
        <v>4987</v>
      </c>
      <c r="P440" t="s">
        <v>8993</v>
      </c>
      <c r="Q440" t="s">
        <v>209</v>
      </c>
      <c r="R440" t="s">
        <v>2653</v>
      </c>
      <c r="S440" t="s">
        <v>1228</v>
      </c>
      <c r="T440" t="s">
        <v>2126</v>
      </c>
      <c r="U440" t="s">
        <v>8993</v>
      </c>
      <c r="V440" t="s">
        <v>130</v>
      </c>
      <c r="W440" t="s">
        <v>1293</v>
      </c>
      <c r="X440" t="s">
        <v>8994</v>
      </c>
      <c r="Y440" t="s">
        <v>418</v>
      </c>
      <c r="Z440" t="s">
        <v>418</v>
      </c>
      <c r="AA440" t="s">
        <v>8995</v>
      </c>
      <c r="AC440">
        <v>3</v>
      </c>
      <c r="AD440" t="s">
        <v>2130</v>
      </c>
      <c r="AE440" t="s">
        <v>2130</v>
      </c>
      <c r="AF440" t="s">
        <v>2210</v>
      </c>
      <c r="AG440" t="s">
        <v>4980</v>
      </c>
      <c r="AH440" t="s">
        <v>8996</v>
      </c>
      <c r="AI440" t="s">
        <v>8997</v>
      </c>
      <c r="AK440">
        <v>3</v>
      </c>
      <c r="AL440" t="s">
        <v>8983</v>
      </c>
      <c r="AM440" t="s">
        <v>8951</v>
      </c>
      <c r="AN440" t="s">
        <v>953</v>
      </c>
      <c r="AO440" t="s">
        <v>32874</v>
      </c>
      <c r="BM440" s="162"/>
    </row>
    <row r="441" spans="1:65" ht="20.149999999999999" customHeight="1">
      <c r="A441" s="179" t="str">
        <f t="shared" si="12"/>
        <v>두광금속 고효율설비 교체 (스크류 공기압축기 → 인버터형 공기압축기) 사업</v>
      </c>
      <c r="B441" s="179" t="str">
        <f t="shared" si="13"/>
        <v>보완2차_보완중</v>
      </c>
      <c r="C441">
        <v>608</v>
      </c>
      <c r="D441" t="s">
        <v>31695</v>
      </c>
      <c r="E441" t="s">
        <v>4980</v>
      </c>
      <c r="F441" t="s">
        <v>4981</v>
      </c>
      <c r="G441" t="s">
        <v>4980</v>
      </c>
      <c r="H441" t="s">
        <v>8985</v>
      </c>
      <c r="K441" t="s">
        <v>4983</v>
      </c>
      <c r="L441" t="s">
        <v>4984</v>
      </c>
      <c r="M441" t="s">
        <v>4985</v>
      </c>
      <c r="N441" t="s">
        <v>4986</v>
      </c>
      <c r="O441" t="s">
        <v>4987</v>
      </c>
      <c r="P441" t="s">
        <v>8986</v>
      </c>
      <c r="Q441" t="s">
        <v>209</v>
      </c>
      <c r="R441" t="s">
        <v>2653</v>
      </c>
      <c r="S441" t="s">
        <v>1228</v>
      </c>
      <c r="T441" t="s">
        <v>2126</v>
      </c>
      <c r="U441" t="s">
        <v>8986</v>
      </c>
      <c r="V441" t="s">
        <v>130</v>
      </c>
      <c r="W441" t="s">
        <v>1293</v>
      </c>
      <c r="X441" t="s">
        <v>8987</v>
      </c>
      <c r="Y441" t="s">
        <v>418</v>
      </c>
      <c r="Z441" t="s">
        <v>418</v>
      </c>
      <c r="AA441" t="s">
        <v>7641</v>
      </c>
      <c r="AC441">
        <v>8</v>
      </c>
      <c r="AD441" t="s">
        <v>2130</v>
      </c>
      <c r="AE441" t="s">
        <v>2130</v>
      </c>
      <c r="AF441" t="s">
        <v>2210</v>
      </c>
      <c r="AG441" t="s">
        <v>8988</v>
      </c>
      <c r="AH441" t="s">
        <v>8989</v>
      </c>
      <c r="AI441" t="s">
        <v>8990</v>
      </c>
      <c r="AK441">
        <v>8</v>
      </c>
      <c r="AL441" t="s">
        <v>8983</v>
      </c>
      <c r="AM441" t="s">
        <v>8951</v>
      </c>
      <c r="AN441" t="s">
        <v>953</v>
      </c>
      <c r="AO441" t="s">
        <v>32875</v>
      </c>
      <c r="BM441" s="162"/>
    </row>
    <row r="442" spans="1:65" ht="20.149999999999999" customHeight="1">
      <c r="A442" s="179" t="str">
        <f t="shared" si="12"/>
        <v>대성텍스 고효율설비 교체 (스크류 공기압축기 → 인버터형 공기압축기) 사업</v>
      </c>
      <c r="B442" s="179" t="str">
        <f t="shared" si="13"/>
        <v>보완2차_보완중</v>
      </c>
      <c r="C442">
        <v>607</v>
      </c>
      <c r="D442" t="s">
        <v>31695</v>
      </c>
      <c r="E442" t="s">
        <v>4980</v>
      </c>
      <c r="F442" t="s">
        <v>4981</v>
      </c>
      <c r="G442" t="s">
        <v>4980</v>
      </c>
      <c r="H442" t="s">
        <v>8977</v>
      </c>
      <c r="K442" t="s">
        <v>4983</v>
      </c>
      <c r="L442" t="s">
        <v>4984</v>
      </c>
      <c r="M442" t="s">
        <v>4985</v>
      </c>
      <c r="N442" t="s">
        <v>4986</v>
      </c>
      <c r="O442" t="s">
        <v>4987</v>
      </c>
      <c r="P442" t="s">
        <v>8978</v>
      </c>
      <c r="Q442" t="s">
        <v>209</v>
      </c>
      <c r="R442" t="s">
        <v>2653</v>
      </c>
      <c r="S442" t="s">
        <v>1228</v>
      </c>
      <c r="T442" t="s">
        <v>2126</v>
      </c>
      <c r="U442" t="s">
        <v>8978</v>
      </c>
      <c r="V442" t="s">
        <v>130</v>
      </c>
      <c r="W442" t="s">
        <v>1293</v>
      </c>
      <c r="X442" t="s">
        <v>7951</v>
      </c>
      <c r="Y442" t="s">
        <v>418</v>
      </c>
      <c r="Z442" t="s">
        <v>418</v>
      </c>
      <c r="AA442" t="s">
        <v>8979</v>
      </c>
      <c r="AC442">
        <v>10</v>
      </c>
      <c r="AD442" t="s">
        <v>2130</v>
      </c>
      <c r="AE442" t="s">
        <v>2130</v>
      </c>
      <c r="AF442" t="s">
        <v>2210</v>
      </c>
      <c r="AG442" t="s">
        <v>8980</v>
      </c>
      <c r="AH442" t="s">
        <v>8981</v>
      </c>
      <c r="AI442" t="s">
        <v>8982</v>
      </c>
      <c r="AK442">
        <v>10</v>
      </c>
      <c r="AL442" t="s">
        <v>8983</v>
      </c>
      <c r="AM442" t="s">
        <v>8951</v>
      </c>
      <c r="AN442" t="s">
        <v>953</v>
      </c>
      <c r="AO442" t="s">
        <v>32876</v>
      </c>
      <c r="BM442" s="162"/>
    </row>
    <row r="443" spans="1:65" ht="20.149999999999999" customHeight="1">
      <c r="A443" s="179" t="str">
        <f t="shared" si="12"/>
        <v>㈜지코엔지니어링 고효율설비 교체 (스크류 공기압축기 → 인버터형 공기압축기) 사업</v>
      </c>
      <c r="B443" s="179" t="str">
        <f t="shared" si="13"/>
        <v>보완3차_문서보완중</v>
      </c>
      <c r="C443">
        <v>606</v>
      </c>
      <c r="D443" t="s">
        <v>31695</v>
      </c>
      <c r="E443" t="s">
        <v>4980</v>
      </c>
      <c r="F443" t="s">
        <v>4981</v>
      </c>
      <c r="G443" t="s">
        <v>4980</v>
      </c>
      <c r="H443" t="s">
        <v>8970</v>
      </c>
      <c r="K443" t="s">
        <v>4983</v>
      </c>
      <c r="L443" t="s">
        <v>4984</v>
      </c>
      <c r="M443" t="s">
        <v>4985</v>
      </c>
      <c r="N443" t="s">
        <v>4986</v>
      </c>
      <c r="O443" t="s">
        <v>4987</v>
      </c>
      <c r="P443" t="s">
        <v>8971</v>
      </c>
      <c r="Q443" t="s">
        <v>209</v>
      </c>
      <c r="R443" t="s">
        <v>2653</v>
      </c>
      <c r="S443" t="s">
        <v>1228</v>
      </c>
      <c r="T443" t="s">
        <v>2126</v>
      </c>
      <c r="U443" t="s">
        <v>8971</v>
      </c>
      <c r="V443" t="s">
        <v>130</v>
      </c>
      <c r="W443" t="s">
        <v>1293</v>
      </c>
      <c r="X443" t="s">
        <v>8794</v>
      </c>
      <c r="Y443" t="s">
        <v>418</v>
      </c>
      <c r="Z443" t="s">
        <v>418</v>
      </c>
      <c r="AA443" t="s">
        <v>8972</v>
      </c>
      <c r="AC443">
        <v>61</v>
      </c>
      <c r="AD443" t="s">
        <v>2130</v>
      </c>
      <c r="AE443" t="s">
        <v>2130</v>
      </c>
      <c r="AF443" t="s">
        <v>2210</v>
      </c>
      <c r="AG443" t="s">
        <v>8973</v>
      </c>
      <c r="AH443" t="s">
        <v>8974</v>
      </c>
      <c r="AI443" t="s">
        <v>8975</v>
      </c>
      <c r="AK443">
        <v>61</v>
      </c>
      <c r="AL443" t="s">
        <v>8968</v>
      </c>
      <c r="AM443" t="s">
        <v>8951</v>
      </c>
      <c r="AN443" t="s">
        <v>953</v>
      </c>
      <c r="AO443" t="s">
        <v>32877</v>
      </c>
      <c r="BM443" s="162"/>
    </row>
    <row r="444" spans="1:65" ht="20.149999999999999" customHeight="1">
      <c r="A444" s="179" t="str">
        <f t="shared" si="12"/>
        <v>㈜늘푸른바다 고효율설비 교체 (스크류 공기압축기 →  인버터형 공기압축기) 사업</v>
      </c>
      <c r="B444" s="179" t="str">
        <f t="shared" si="13"/>
        <v>보완3차_문서보완중</v>
      </c>
      <c r="C444">
        <v>605</v>
      </c>
      <c r="D444" t="s">
        <v>31695</v>
      </c>
      <c r="E444" t="s">
        <v>4980</v>
      </c>
      <c r="F444" t="s">
        <v>4981</v>
      </c>
      <c r="G444" t="s">
        <v>4980</v>
      </c>
      <c r="H444" t="s">
        <v>8961</v>
      </c>
      <c r="K444" t="s">
        <v>4983</v>
      </c>
      <c r="L444" t="s">
        <v>4984</v>
      </c>
      <c r="M444" t="s">
        <v>4985</v>
      </c>
      <c r="N444" t="s">
        <v>4986</v>
      </c>
      <c r="O444" t="s">
        <v>4987</v>
      </c>
      <c r="P444" t="s">
        <v>8962</v>
      </c>
      <c r="Q444" t="s">
        <v>209</v>
      </c>
      <c r="R444" t="s">
        <v>2653</v>
      </c>
      <c r="S444" t="s">
        <v>1228</v>
      </c>
      <c r="T444" t="s">
        <v>2126</v>
      </c>
      <c r="U444" t="s">
        <v>8962</v>
      </c>
      <c r="V444" t="s">
        <v>130</v>
      </c>
      <c r="W444" t="s">
        <v>1293</v>
      </c>
      <c r="X444" t="s">
        <v>8963</v>
      </c>
      <c r="Y444" t="s">
        <v>418</v>
      </c>
      <c r="Z444" t="s">
        <v>418</v>
      </c>
      <c r="AA444" t="s">
        <v>8964</v>
      </c>
      <c r="AC444">
        <v>43</v>
      </c>
      <c r="AD444" t="s">
        <v>2130</v>
      </c>
      <c r="AE444" t="s">
        <v>2130</v>
      </c>
      <c r="AF444" t="s">
        <v>2210</v>
      </c>
      <c r="AG444" t="s">
        <v>8965</v>
      </c>
      <c r="AH444" t="s">
        <v>8966</v>
      </c>
      <c r="AI444" t="s">
        <v>8967</v>
      </c>
      <c r="AK444">
        <v>43</v>
      </c>
      <c r="AL444" t="s">
        <v>8968</v>
      </c>
      <c r="AM444" t="s">
        <v>8951</v>
      </c>
      <c r="AN444" t="s">
        <v>953</v>
      </c>
      <c r="AO444" t="s">
        <v>32878</v>
      </c>
      <c r="BM444" s="162"/>
    </row>
    <row r="445" spans="1:65" ht="20.149999999999999" customHeight="1">
      <c r="A445" s="179" t="str">
        <f t="shared" si="12"/>
        <v>신화산업㈜ 고효율설비 교체(스크류 공기압축기 → 인버터형 공기압축기) 사업</v>
      </c>
      <c r="B445" s="179" t="str">
        <f t="shared" si="13"/>
        <v>보완5차_보완중</v>
      </c>
      <c r="C445">
        <v>604</v>
      </c>
      <c r="D445" t="s">
        <v>31695</v>
      </c>
      <c r="E445" t="s">
        <v>4980</v>
      </c>
      <c r="F445" t="s">
        <v>4981</v>
      </c>
      <c r="G445" t="s">
        <v>4980</v>
      </c>
      <c r="H445" t="s">
        <v>8953</v>
      </c>
      <c r="K445" t="s">
        <v>4983</v>
      </c>
      <c r="L445" t="s">
        <v>4984</v>
      </c>
      <c r="M445" t="s">
        <v>4985</v>
      </c>
      <c r="N445" t="s">
        <v>4986</v>
      </c>
      <c r="O445" t="s">
        <v>4987</v>
      </c>
      <c r="P445" t="s">
        <v>8954</v>
      </c>
      <c r="Q445" t="s">
        <v>209</v>
      </c>
      <c r="R445" t="s">
        <v>2653</v>
      </c>
      <c r="S445" t="s">
        <v>1228</v>
      </c>
      <c r="T445" t="s">
        <v>2126</v>
      </c>
      <c r="U445" t="s">
        <v>8954</v>
      </c>
      <c r="V445" t="s">
        <v>130</v>
      </c>
      <c r="W445" t="s">
        <v>1293</v>
      </c>
      <c r="X445" t="s">
        <v>8955</v>
      </c>
      <c r="Y445" t="s">
        <v>418</v>
      </c>
      <c r="Z445" t="s">
        <v>418</v>
      </c>
      <c r="AA445" t="s">
        <v>8956</v>
      </c>
      <c r="AC445">
        <v>8</v>
      </c>
      <c r="AD445" t="s">
        <v>2130</v>
      </c>
      <c r="AE445" t="s">
        <v>2130</v>
      </c>
      <c r="AF445" t="s">
        <v>2210</v>
      </c>
      <c r="AG445" t="s">
        <v>8957</v>
      </c>
      <c r="AH445" t="s">
        <v>8958</v>
      </c>
      <c r="AI445" t="s">
        <v>8959</v>
      </c>
      <c r="AK445">
        <v>8</v>
      </c>
      <c r="AL445" t="s">
        <v>8950</v>
      </c>
      <c r="AM445" t="s">
        <v>8951</v>
      </c>
      <c r="AN445" t="s">
        <v>953</v>
      </c>
      <c r="AO445" t="s">
        <v>32879</v>
      </c>
      <c r="BM445" s="162"/>
    </row>
    <row r="446" spans="1:65" ht="20.149999999999999" customHeight="1">
      <c r="A446" s="179" t="str">
        <f t="shared" si="12"/>
        <v>㈜왕성테크 고효율설비 교체(스크류 공기압축기 → 인버터형 공기압축기) 사업</v>
      </c>
      <c r="B446" s="179" t="str">
        <f t="shared" si="13"/>
        <v>보완5차_보완중</v>
      </c>
      <c r="C446">
        <v>603</v>
      </c>
      <c r="D446" t="s">
        <v>31695</v>
      </c>
      <c r="E446" t="s">
        <v>4980</v>
      </c>
      <c r="F446" t="s">
        <v>4981</v>
      </c>
      <c r="G446" t="s">
        <v>4980</v>
      </c>
      <c r="H446" t="s">
        <v>8943</v>
      </c>
      <c r="K446" t="s">
        <v>4983</v>
      </c>
      <c r="L446" t="s">
        <v>4984</v>
      </c>
      <c r="M446" t="s">
        <v>4985</v>
      </c>
      <c r="N446" t="s">
        <v>4986</v>
      </c>
      <c r="O446" t="s">
        <v>4987</v>
      </c>
      <c r="P446" t="s">
        <v>8944</v>
      </c>
      <c r="Q446" t="s">
        <v>209</v>
      </c>
      <c r="R446" t="s">
        <v>2653</v>
      </c>
      <c r="S446" t="s">
        <v>1228</v>
      </c>
      <c r="T446" t="s">
        <v>2126</v>
      </c>
      <c r="U446" t="s">
        <v>8944</v>
      </c>
      <c r="V446" t="s">
        <v>130</v>
      </c>
      <c r="W446" t="s">
        <v>1293</v>
      </c>
      <c r="X446" t="s">
        <v>8945</v>
      </c>
      <c r="Y446" t="s">
        <v>418</v>
      </c>
      <c r="Z446" t="s">
        <v>418</v>
      </c>
      <c r="AA446" t="s">
        <v>8946</v>
      </c>
      <c r="AC446">
        <v>97</v>
      </c>
      <c r="AD446" t="s">
        <v>2130</v>
      </c>
      <c r="AE446" t="s">
        <v>2130</v>
      </c>
      <c r="AF446" t="s">
        <v>2210</v>
      </c>
      <c r="AG446" t="s">
        <v>8947</v>
      </c>
      <c r="AH446" t="s">
        <v>8948</v>
      </c>
      <c r="AI446" t="s">
        <v>8949</v>
      </c>
      <c r="AK446">
        <v>97</v>
      </c>
      <c r="AL446" t="s">
        <v>8950</v>
      </c>
      <c r="AM446" t="s">
        <v>8951</v>
      </c>
      <c r="AN446" t="s">
        <v>953</v>
      </c>
      <c r="AO446" t="s">
        <v>32880</v>
      </c>
      <c r="BM446" s="162"/>
    </row>
    <row r="447" spans="1:65" ht="20.149999999999999" customHeight="1">
      <c r="A447" s="179" t="str">
        <f t="shared" si="12"/>
        <v>대평산업개발의 정제유 및 B-C유에서 도시가스(LNG)로의 연료전환을 통한 온실가스 배출 감축사업</v>
      </c>
      <c r="B447" s="179" t="str">
        <f t="shared" si="13"/>
        <v>승인</v>
      </c>
      <c r="C447">
        <v>602</v>
      </c>
      <c r="D447" t="s">
        <v>31695</v>
      </c>
      <c r="E447" t="s">
        <v>347</v>
      </c>
      <c r="F447" t="s">
        <v>13607</v>
      </c>
      <c r="G447" t="s">
        <v>13608</v>
      </c>
      <c r="H447" t="s">
        <v>13609</v>
      </c>
      <c r="K447" t="s">
        <v>13610</v>
      </c>
      <c r="L447" t="s">
        <v>2204</v>
      </c>
      <c r="M447" t="s">
        <v>2539</v>
      </c>
      <c r="N447" t="s">
        <v>13611</v>
      </c>
      <c r="O447" t="s">
        <v>13612</v>
      </c>
      <c r="P447" t="s">
        <v>487</v>
      </c>
      <c r="Q447" t="s">
        <v>209</v>
      </c>
      <c r="R447" t="s">
        <v>1462</v>
      </c>
      <c r="S447" t="s">
        <v>1228</v>
      </c>
      <c r="T447" t="s">
        <v>2126</v>
      </c>
      <c r="U447" t="s">
        <v>487</v>
      </c>
      <c r="V447" t="s">
        <v>130</v>
      </c>
      <c r="W447" t="s">
        <v>1231</v>
      </c>
      <c r="X447" t="s">
        <v>3540</v>
      </c>
      <c r="Y447" t="s">
        <v>418</v>
      </c>
      <c r="Z447" t="s">
        <v>418</v>
      </c>
      <c r="AA447" t="s">
        <v>489</v>
      </c>
      <c r="AC447">
        <v>511</v>
      </c>
      <c r="AD447" t="s">
        <v>2130</v>
      </c>
      <c r="AE447" t="s">
        <v>2130</v>
      </c>
      <c r="AF447" t="s">
        <v>2131</v>
      </c>
      <c r="AG447" t="s">
        <v>13614</v>
      </c>
      <c r="AH447" t="s">
        <v>29579</v>
      </c>
      <c r="AI447" t="s">
        <v>29580</v>
      </c>
      <c r="AJ447" t="s">
        <v>13617</v>
      </c>
      <c r="AK447">
        <v>511</v>
      </c>
      <c r="AL447" t="s">
        <v>8941</v>
      </c>
      <c r="AM447" t="s">
        <v>1101</v>
      </c>
      <c r="AN447" t="s">
        <v>953</v>
      </c>
      <c r="AO447" t="s">
        <v>32881</v>
      </c>
      <c r="BM447" s="162"/>
    </row>
    <row r="448" spans="1:65" ht="20.149999999999999" customHeight="1">
      <c r="A448" s="179" t="str">
        <f t="shared" si="12"/>
        <v>덕산지에스의 부생연료유 2호에서 도시가스(LNG)로의 연료전환을 통한 온실가스 배출 감축사업</v>
      </c>
      <c r="B448" s="179" t="str">
        <f t="shared" si="13"/>
        <v>승인</v>
      </c>
      <c r="C448">
        <v>601</v>
      </c>
      <c r="D448" t="s">
        <v>31695</v>
      </c>
      <c r="E448" t="s">
        <v>349</v>
      </c>
      <c r="F448" t="s">
        <v>8930</v>
      </c>
      <c r="G448" t="s">
        <v>8931</v>
      </c>
      <c r="H448" t="s">
        <v>8932</v>
      </c>
      <c r="K448" t="s">
        <v>8933</v>
      </c>
      <c r="L448" t="s">
        <v>2204</v>
      </c>
      <c r="M448" t="s">
        <v>1483</v>
      </c>
      <c r="N448" t="s">
        <v>8934</v>
      </c>
      <c r="O448" t="s">
        <v>8935</v>
      </c>
      <c r="P448" t="s">
        <v>491</v>
      </c>
      <c r="Q448" t="s">
        <v>209</v>
      </c>
      <c r="R448" t="s">
        <v>1462</v>
      </c>
      <c r="S448" t="s">
        <v>1228</v>
      </c>
      <c r="T448" t="s">
        <v>2126</v>
      </c>
      <c r="U448" t="s">
        <v>491</v>
      </c>
      <c r="V448" t="s">
        <v>130</v>
      </c>
      <c r="W448" t="s">
        <v>1293</v>
      </c>
      <c r="X448" t="s">
        <v>8936</v>
      </c>
      <c r="Y448" t="s">
        <v>418</v>
      </c>
      <c r="Z448" t="s">
        <v>418</v>
      </c>
      <c r="AA448" t="s">
        <v>493</v>
      </c>
      <c r="AC448">
        <v>448</v>
      </c>
      <c r="AD448" t="s">
        <v>2130</v>
      </c>
      <c r="AE448" t="s">
        <v>2130</v>
      </c>
      <c r="AF448" t="s">
        <v>2131</v>
      </c>
      <c r="AG448" t="s">
        <v>8937</v>
      </c>
      <c r="AH448" t="s">
        <v>8938</v>
      </c>
      <c r="AI448" t="s">
        <v>8939</v>
      </c>
      <c r="AJ448" t="s">
        <v>8940</v>
      </c>
      <c r="AK448">
        <v>448</v>
      </c>
      <c r="AL448" t="s">
        <v>8941</v>
      </c>
      <c r="AM448" t="s">
        <v>1101</v>
      </c>
      <c r="AN448" t="s">
        <v>953</v>
      </c>
      <c r="AO448" t="s">
        <v>32882</v>
      </c>
      <c r="BM448" s="162"/>
    </row>
    <row r="449" spans="1:65" ht="20.149999999999999" customHeight="1">
      <c r="A449" s="179" t="str">
        <f t="shared" si="12"/>
        <v>부림인슈보드(주) 연료교체(B-C유→LPG) 사업</v>
      </c>
      <c r="B449" s="179" t="str">
        <f t="shared" si="13"/>
        <v>보완2차_보완중</v>
      </c>
      <c r="C449">
        <v>600</v>
      </c>
      <c r="D449" t="s">
        <v>31695</v>
      </c>
      <c r="E449" t="s">
        <v>8918</v>
      </c>
      <c r="F449" t="s">
        <v>8919</v>
      </c>
      <c r="G449" t="s">
        <v>8918</v>
      </c>
      <c r="H449" t="s">
        <v>8920</v>
      </c>
      <c r="K449" t="s">
        <v>5080</v>
      </c>
      <c r="N449" t="s">
        <v>1812</v>
      </c>
      <c r="P449" t="s">
        <v>8923</v>
      </c>
      <c r="Q449" t="s">
        <v>209</v>
      </c>
      <c r="R449" t="s">
        <v>1462</v>
      </c>
      <c r="S449" t="s">
        <v>1228</v>
      </c>
      <c r="T449" t="s">
        <v>2126</v>
      </c>
      <c r="U449" t="s">
        <v>8923</v>
      </c>
      <c r="V449" t="s">
        <v>130</v>
      </c>
      <c r="W449" t="s">
        <v>1293</v>
      </c>
      <c r="X449" t="s">
        <v>1143</v>
      </c>
      <c r="Y449" t="s">
        <v>418</v>
      </c>
      <c r="Z449" t="s">
        <v>418</v>
      </c>
      <c r="AA449" t="s">
        <v>8924</v>
      </c>
      <c r="AC449">
        <v>407</v>
      </c>
      <c r="AD449" t="s">
        <v>2130</v>
      </c>
      <c r="AE449" t="s">
        <v>2130</v>
      </c>
      <c r="AF449" t="s">
        <v>2131</v>
      </c>
      <c r="AG449" t="s">
        <v>8925</v>
      </c>
      <c r="AH449" t="s">
        <v>8926</v>
      </c>
      <c r="AI449" t="s">
        <v>8927</v>
      </c>
      <c r="AK449">
        <v>407</v>
      </c>
      <c r="AL449" t="s">
        <v>8928</v>
      </c>
      <c r="AM449" t="s">
        <v>1101</v>
      </c>
      <c r="AN449" t="s">
        <v>953</v>
      </c>
      <c r="AO449" t="s">
        <v>32883</v>
      </c>
      <c r="BM449" s="162"/>
    </row>
    <row r="450" spans="1:65" ht="20.149999999999999" customHeight="1">
      <c r="A450" s="179" t="str">
        <f t="shared" si="12"/>
        <v>대원강업(주) 창원2공장 고효율 공기압축기 교체를  통한  온실가스 감축사업</v>
      </c>
      <c r="B450" s="179" t="str">
        <f t="shared" si="13"/>
        <v>승인</v>
      </c>
      <c r="C450">
        <v>599</v>
      </c>
      <c r="D450" t="s">
        <v>31695</v>
      </c>
      <c r="E450" t="s">
        <v>8888</v>
      </c>
      <c r="F450" t="s">
        <v>8889</v>
      </c>
      <c r="G450" t="s">
        <v>8888</v>
      </c>
      <c r="H450" t="s">
        <v>8890</v>
      </c>
      <c r="K450" t="s">
        <v>8891</v>
      </c>
      <c r="L450" t="s">
        <v>8892</v>
      </c>
      <c r="M450" t="s">
        <v>1937</v>
      </c>
      <c r="N450" t="s">
        <v>8893</v>
      </c>
      <c r="O450" t="s">
        <v>8894</v>
      </c>
      <c r="P450" t="s">
        <v>8895</v>
      </c>
      <c r="Q450" t="s">
        <v>209</v>
      </c>
      <c r="R450" t="s">
        <v>2653</v>
      </c>
      <c r="S450" t="s">
        <v>1228</v>
      </c>
      <c r="T450" t="s">
        <v>2126</v>
      </c>
      <c r="U450" t="s">
        <v>8895</v>
      </c>
      <c r="V450" t="s">
        <v>130</v>
      </c>
      <c r="W450" t="s">
        <v>1293</v>
      </c>
      <c r="X450" t="s">
        <v>8896</v>
      </c>
      <c r="Y450" t="s">
        <v>418</v>
      </c>
      <c r="Z450" t="s">
        <v>418</v>
      </c>
      <c r="AA450" t="s">
        <v>8897</v>
      </c>
      <c r="AC450">
        <v>40</v>
      </c>
      <c r="AD450" t="s">
        <v>2130</v>
      </c>
      <c r="AE450" t="s">
        <v>2130</v>
      </c>
      <c r="AF450" t="s">
        <v>2210</v>
      </c>
      <c r="AG450" t="s">
        <v>8898</v>
      </c>
      <c r="AH450" t="s">
        <v>8899</v>
      </c>
      <c r="AI450" t="s">
        <v>8900</v>
      </c>
      <c r="AJ450" t="s">
        <v>8901</v>
      </c>
      <c r="AK450">
        <v>40</v>
      </c>
      <c r="AL450" t="s">
        <v>8816</v>
      </c>
      <c r="AM450" t="s">
        <v>8817</v>
      </c>
      <c r="AN450" t="s">
        <v>953</v>
      </c>
      <c r="AO450" t="s">
        <v>32884</v>
      </c>
      <c r="BM450" s="162"/>
    </row>
    <row r="451" spans="1:65" ht="20.149999999999999" customHeight="1">
      <c r="A451" s="179" t="str">
        <f t="shared" si="12"/>
        <v>흥국금속 고효율 공기압축기 교체를  통한  온실가스 감축사업</v>
      </c>
      <c r="B451" s="179" t="str">
        <f t="shared" si="13"/>
        <v>승인</v>
      </c>
      <c r="C451">
        <v>598</v>
      </c>
      <c r="D451" t="s">
        <v>31695</v>
      </c>
      <c r="E451" t="s">
        <v>8875</v>
      </c>
      <c r="F451" t="s">
        <v>8876</v>
      </c>
      <c r="G451" t="s">
        <v>8875</v>
      </c>
      <c r="H451" t="s">
        <v>8877</v>
      </c>
      <c r="K451" t="s">
        <v>8878</v>
      </c>
      <c r="L451" t="s">
        <v>2833</v>
      </c>
      <c r="M451" t="s">
        <v>2059</v>
      </c>
      <c r="N451" t="s">
        <v>8879</v>
      </c>
      <c r="O451" t="s">
        <v>8880</v>
      </c>
      <c r="P451" t="s">
        <v>8881</v>
      </c>
      <c r="Q451" t="s">
        <v>209</v>
      </c>
      <c r="R451" t="s">
        <v>2653</v>
      </c>
      <c r="S451" t="s">
        <v>1228</v>
      </c>
      <c r="T451" t="s">
        <v>2126</v>
      </c>
      <c r="U451" t="s">
        <v>8881</v>
      </c>
      <c r="V451" t="s">
        <v>130</v>
      </c>
      <c r="W451" t="s">
        <v>1293</v>
      </c>
      <c r="X451" t="s">
        <v>993</v>
      </c>
      <c r="Y451" t="s">
        <v>418</v>
      </c>
      <c r="Z451" t="s">
        <v>418</v>
      </c>
      <c r="AA451" t="s">
        <v>8869</v>
      </c>
      <c r="AC451">
        <v>86</v>
      </c>
      <c r="AD451" t="s">
        <v>2130</v>
      </c>
      <c r="AE451" t="s">
        <v>2130</v>
      </c>
      <c r="AF451" t="s">
        <v>2210</v>
      </c>
      <c r="AG451" t="s">
        <v>8882</v>
      </c>
      <c r="AH451" t="s">
        <v>8883</v>
      </c>
      <c r="AI451" t="s">
        <v>8884</v>
      </c>
      <c r="AJ451" t="s">
        <v>8885</v>
      </c>
      <c r="AK451">
        <v>86</v>
      </c>
      <c r="AL451" t="s">
        <v>8886</v>
      </c>
      <c r="AM451" t="s">
        <v>8817</v>
      </c>
      <c r="AN451" t="s">
        <v>953</v>
      </c>
      <c r="AO451" t="s">
        <v>32885</v>
      </c>
      <c r="BM451" s="162"/>
    </row>
    <row r="452" spans="1:65" ht="20.149999999999999" customHeight="1">
      <c r="A452" s="179" t="str">
        <f t="shared" ref="A452:A515" si="14">P452</f>
        <v>주식회사 대국아이.엔.티 당진공장 고효율 공기압축기 교체를 통한  온실가스 감축사업</v>
      </c>
      <c r="B452" s="179" t="str">
        <f t="shared" ref="B452:B515" si="15">IF(D452="사업변경 신청","사업변경 신청",IF(D452="인증유효기간 갱신","인증유효기간 갱신",IF(LEFT(AL452,10)="[보완1차]보완요청","보완1차_보완중",IF(LEFT(AL452,8)="[보완1차]접수","보완1차_검토중",IF(LEFT(AL452,8)="[보완1차]신청","보완1차_검토중",IF(LEFT(AL452,11)="[보완1차]문서재제출","보완1차_문서보완중",IF(LEFT(AL452,10)="[보완1차]착수신고","승인",IF(LEFT(AL452,10)="[보완1차]심의승인","승인",IF(LEFT(AL452,10)="[보완1차]심의반려","반려",IF(LEFT(AL452,10)="[보완1차]평가반려","반려",IF(LEFT(AL452,10)="[보완2차]보완요청","보완2차_보완중",IF(LEFT(AL452,8)="[보완2차]접수","보완2차_검토중",IF(LEFT(AL452,8)="[보완2차]신청","보완2차_검토중",IF(LEFT(AL452,11)="[보완2차]문서재제출","보완2차_문서보완중",IF(LEFT(AL452,10)="[보완2차]착수신고","승인",IF(LEFT(AL452,10)="[보완2차]심의승인","승인",IF(LEFT(AL452,10)="[보완2차]심의반려","반려",IF(LEFT(AL452,10)="[보완2차]평가반려","반려",IF(LEFT(AL452,10)="[보완3차]보완요청","보완3차_보완중",IF(LEFT(AL452,8)="[보완3차]신청","보완3차_검토중",IF(LEFT(AL452,8)="[보완3차]신청","보완3차_검토중",IF(LEFT(AL452,11)="[보완3차]문서재제출","보완3차_문서보완중",IF(LEFT(AL452,10)="[보완3차]착수신고","승인",IF(LEFT(AL452,10)="[보완3차]심의승인","승인",IF(LEFT(AL452,10)="[보완3차]심의반려","반려",IF(LEFT(AL452,10)="[보완3차]평가반려","반려",IF(LEFT(AL452,10)="[보완4차]보완요청","보완4차_보완중",IF(LEFT(AL452,8)="[보완4차]신청","보완4차_검토중",IF(LEFT(AL452,11)="[보완4차]문서재제출","보완4차_문서보완중",IF(LEFT(AL452,10)="[보완4차]착수신고","승인",IF(LEFT(AL452,10)="[보완4차]심의승인","승인",IF(LEFT(AL452,10)="[보완4차]심의반려","반려",IF(LEFT(AL452,10)="[보완4차]평가반려","반려",IF(LEFT(AL452,10)="[보완5차]보완요청","보완5차_보완중",IF(LEFT(AL452,8)="[보완5차]신청","보완5차_검토중",IF(LEFT(AL452,11)="[보완5차]문서재제출","보완5차_문서보완중",IF(LEFT(AL452,10)="[보완5차]착수신고","승인",IF(LEFT(AL452,10)="[보완5차]심의승인","승인",IF(LEFT(AL452,10)="[보완5차]심의반려","반려",IF(LEFT(AL452,10)="[보완5차]평가반려","반려",IF(LEFT(AL452,10)="[보완6차]보완요청","보완6차_보완중",IF(LEFT(AL452,8)="[보완6차]신청","보완6차_검토중",IF(LEFT(AL452,11)="[보완6차]문서재제출","보완6차_문서보완중",IF(LEFT(AL452,10)="[보완6차]착수신고","승인",IF(LEFT(AL452,10)="[보완6차]심의승인","승인",IF(LEFT(AL452,10)="[보완6차]심의반려","반려",IF(LEFT(AL452,10)="[보완6차]평가반려","반려",IF(LEFT(AL452,4)="문서재제","문서재제출",IF(LEFT(AL452,4)="평가반려","반려",IF(LEFT(AL452,4)="심의반려","반려",IF(LEFT(AL452,4)="심의승인","승인",IF(LEFT(AL452,4)="착수신고","승인",IF(LEFT(AL452,10)="[보완1차]협의통보","협의통보",IF(LEFT(AL452,10)="[보완2차]협의통보","협의통보",IF(LEFT(AL452,10)="[보완3차]협의통보","협의통보",IF(LEFT(AL452,10)="[보완4차]협의통보","협의통보",IF(LEFT(AL452,11)="[보완1차]협의검토중","협의검토중",IF(LEFT(AL452,11)="[보완2차]협의검토중","협의검토중",IF(LEFT(AL452,11)="[보완3차]협의검토중","협의검토중","검토필요")))))))))))))))))))))))))))))))))))))))))))))))))))))))))))</f>
        <v>승인</v>
      </c>
      <c r="C452">
        <v>597</v>
      </c>
      <c r="D452" t="s">
        <v>31695</v>
      </c>
      <c r="E452" t="s">
        <v>8861</v>
      </c>
      <c r="F452" t="s">
        <v>8862</v>
      </c>
      <c r="G452" t="s">
        <v>8863</v>
      </c>
      <c r="H452" t="s">
        <v>8864</v>
      </c>
      <c r="K452" t="s">
        <v>8865</v>
      </c>
      <c r="N452" t="s">
        <v>8866</v>
      </c>
      <c r="O452" t="s">
        <v>8867</v>
      </c>
      <c r="P452" t="s">
        <v>8868</v>
      </c>
      <c r="Q452" t="s">
        <v>209</v>
      </c>
      <c r="R452" t="s">
        <v>2653</v>
      </c>
      <c r="S452" t="s">
        <v>1228</v>
      </c>
      <c r="T452" t="s">
        <v>2126</v>
      </c>
      <c r="U452" t="s">
        <v>8868</v>
      </c>
      <c r="V452" t="s">
        <v>130</v>
      </c>
      <c r="W452" t="s">
        <v>1293</v>
      </c>
      <c r="X452" t="s">
        <v>993</v>
      </c>
      <c r="Y452" t="s">
        <v>418</v>
      </c>
      <c r="Z452" t="s">
        <v>418</v>
      </c>
      <c r="AA452" t="s">
        <v>8869</v>
      </c>
      <c r="AC452">
        <v>60</v>
      </c>
      <c r="AD452" t="s">
        <v>2130</v>
      </c>
      <c r="AE452" t="s">
        <v>2130</v>
      </c>
      <c r="AF452" t="s">
        <v>2210</v>
      </c>
      <c r="AG452" t="s">
        <v>8870</v>
      </c>
      <c r="AH452" t="s">
        <v>8871</v>
      </c>
      <c r="AI452" t="s">
        <v>8872</v>
      </c>
      <c r="AJ452" t="s">
        <v>8873</v>
      </c>
      <c r="AK452">
        <v>60</v>
      </c>
      <c r="AL452" t="s">
        <v>8816</v>
      </c>
      <c r="AM452" t="s">
        <v>8817</v>
      </c>
      <c r="AN452" t="s">
        <v>953</v>
      </c>
      <c r="AO452" t="s">
        <v>32886</v>
      </c>
      <c r="BM452" s="162"/>
    </row>
    <row r="453" spans="1:65" ht="20.149999999999999" customHeight="1">
      <c r="A453" s="179" t="str">
        <f t="shared" si="14"/>
        <v>에이치엠텍 고효율 공기압축기 교체를 통한  온실가스 감축사업</v>
      </c>
      <c r="B453" s="179" t="str">
        <f t="shared" si="15"/>
        <v>승인</v>
      </c>
      <c r="C453">
        <v>596</v>
      </c>
      <c r="D453" t="s">
        <v>31695</v>
      </c>
      <c r="E453" t="s">
        <v>8848</v>
      </c>
      <c r="F453" t="s">
        <v>8849</v>
      </c>
      <c r="G453" t="s">
        <v>8848</v>
      </c>
      <c r="H453" t="s">
        <v>8850</v>
      </c>
      <c r="K453" t="s">
        <v>8851</v>
      </c>
      <c r="M453" t="s">
        <v>2703</v>
      </c>
      <c r="N453" t="s">
        <v>8852</v>
      </c>
      <c r="O453" t="s">
        <v>8853</v>
      </c>
      <c r="P453" t="s">
        <v>8854</v>
      </c>
      <c r="Q453" t="s">
        <v>209</v>
      </c>
      <c r="R453" t="s">
        <v>2653</v>
      </c>
      <c r="S453" t="s">
        <v>1228</v>
      </c>
      <c r="T453" t="s">
        <v>2126</v>
      </c>
      <c r="U453" t="s">
        <v>8854</v>
      </c>
      <c r="V453" t="s">
        <v>130</v>
      </c>
      <c r="W453" t="s">
        <v>1293</v>
      </c>
      <c r="X453" t="s">
        <v>8827</v>
      </c>
      <c r="Y453" t="s">
        <v>418</v>
      </c>
      <c r="Z453" t="s">
        <v>418</v>
      </c>
      <c r="AA453" t="s">
        <v>8855</v>
      </c>
      <c r="AC453">
        <v>25</v>
      </c>
      <c r="AD453" t="s">
        <v>2130</v>
      </c>
      <c r="AE453" t="s">
        <v>2130</v>
      </c>
      <c r="AF453" t="s">
        <v>2210</v>
      </c>
      <c r="AG453" t="s">
        <v>8856</v>
      </c>
      <c r="AH453" t="s">
        <v>8857</v>
      </c>
      <c r="AI453" t="s">
        <v>8858</v>
      </c>
      <c r="AJ453" t="s">
        <v>8859</v>
      </c>
      <c r="AK453">
        <v>25</v>
      </c>
      <c r="AL453" t="s">
        <v>8816</v>
      </c>
      <c r="AM453" t="s">
        <v>8817</v>
      </c>
      <c r="AN453" t="s">
        <v>953</v>
      </c>
      <c r="AO453" t="s">
        <v>32887</v>
      </c>
      <c r="BM453" s="162"/>
    </row>
    <row r="454" spans="1:65" ht="20.149999999999999" customHeight="1">
      <c r="A454" s="179" t="str">
        <f t="shared" si="14"/>
        <v>주식회사 일동엔에스티 고효율 공기압축기 교체를  통한  온실가스 감축사업</v>
      </c>
      <c r="B454" s="179" t="str">
        <f t="shared" si="15"/>
        <v>승인</v>
      </c>
      <c r="C454">
        <v>595</v>
      </c>
      <c r="D454" t="s">
        <v>31695</v>
      </c>
      <c r="E454" t="s">
        <v>8834</v>
      </c>
      <c r="F454" t="s">
        <v>8835</v>
      </c>
      <c r="G454" t="s">
        <v>8836</v>
      </c>
      <c r="H454" t="s">
        <v>8837</v>
      </c>
      <c r="K454" t="s">
        <v>8838</v>
      </c>
      <c r="L454" t="s">
        <v>2426</v>
      </c>
      <c r="M454" t="s">
        <v>1863</v>
      </c>
      <c r="N454" t="s">
        <v>8839</v>
      </c>
      <c r="O454" t="s">
        <v>8840</v>
      </c>
      <c r="P454" t="s">
        <v>8841</v>
      </c>
      <c r="Q454" t="s">
        <v>209</v>
      </c>
      <c r="R454" t="s">
        <v>2653</v>
      </c>
      <c r="S454" t="s">
        <v>1228</v>
      </c>
      <c r="T454" t="s">
        <v>2126</v>
      </c>
      <c r="U454" t="s">
        <v>8841</v>
      </c>
      <c r="V454" t="s">
        <v>130</v>
      </c>
      <c r="W454" t="s">
        <v>1293</v>
      </c>
      <c r="X454" t="s">
        <v>8827</v>
      </c>
      <c r="Y454" t="s">
        <v>418</v>
      </c>
      <c r="Z454" t="s">
        <v>418</v>
      </c>
      <c r="AA454" t="s">
        <v>8842</v>
      </c>
      <c r="AC454">
        <v>42</v>
      </c>
      <c r="AD454" t="s">
        <v>2130</v>
      </c>
      <c r="AE454" t="s">
        <v>2130</v>
      </c>
      <c r="AF454" t="s">
        <v>2210</v>
      </c>
      <c r="AG454" t="s">
        <v>8843</v>
      </c>
      <c r="AH454" t="s">
        <v>8844</v>
      </c>
      <c r="AI454" t="s">
        <v>8845</v>
      </c>
      <c r="AJ454" t="s">
        <v>8846</v>
      </c>
      <c r="AK454">
        <v>42</v>
      </c>
      <c r="AL454" t="s">
        <v>8816</v>
      </c>
      <c r="AM454" t="s">
        <v>8817</v>
      </c>
      <c r="AN454" t="s">
        <v>953</v>
      </c>
      <c r="AO454" t="s">
        <v>32888</v>
      </c>
      <c r="BM454" s="162"/>
    </row>
    <row r="455" spans="1:65" ht="20.149999999999999" customHeight="1">
      <c r="A455" s="179" t="str">
        <f t="shared" si="14"/>
        <v>(주)성환금속 고효율 공기압축기 교체를  통한  온실가스 감축사업</v>
      </c>
      <c r="B455" s="179" t="str">
        <f t="shared" si="15"/>
        <v>승인</v>
      </c>
      <c r="C455">
        <v>594</v>
      </c>
      <c r="D455" t="s">
        <v>31695</v>
      </c>
      <c r="E455" t="s">
        <v>8819</v>
      </c>
      <c r="F455" t="s">
        <v>8820</v>
      </c>
      <c r="G455" t="s">
        <v>8821</v>
      </c>
      <c r="H455" t="s">
        <v>8822</v>
      </c>
      <c r="K455" t="s">
        <v>8823</v>
      </c>
      <c r="L455" t="s">
        <v>2204</v>
      </c>
      <c r="M455" t="s">
        <v>1736</v>
      </c>
      <c r="N455" t="s">
        <v>8824</v>
      </c>
      <c r="O455" t="s">
        <v>8825</v>
      </c>
      <c r="P455" t="s">
        <v>8826</v>
      </c>
      <c r="Q455" t="s">
        <v>209</v>
      </c>
      <c r="R455" t="s">
        <v>2653</v>
      </c>
      <c r="S455" t="s">
        <v>1228</v>
      </c>
      <c r="T455" t="s">
        <v>2126</v>
      </c>
      <c r="U455" t="s">
        <v>8826</v>
      </c>
      <c r="V455" t="s">
        <v>130</v>
      </c>
      <c r="W455" t="s">
        <v>1293</v>
      </c>
      <c r="X455" t="s">
        <v>8827</v>
      </c>
      <c r="Y455" t="s">
        <v>418</v>
      </c>
      <c r="Z455" t="s">
        <v>418</v>
      </c>
      <c r="AA455" t="s">
        <v>8828</v>
      </c>
      <c r="AC455">
        <v>41</v>
      </c>
      <c r="AD455" t="s">
        <v>2130</v>
      </c>
      <c r="AE455" t="s">
        <v>2130</v>
      </c>
      <c r="AF455" t="s">
        <v>2210</v>
      </c>
      <c r="AG455" t="s">
        <v>8829</v>
      </c>
      <c r="AH455" t="s">
        <v>8830</v>
      </c>
      <c r="AI455" t="s">
        <v>8831</v>
      </c>
      <c r="AJ455" t="s">
        <v>8832</v>
      </c>
      <c r="AK455">
        <v>41</v>
      </c>
      <c r="AL455" t="s">
        <v>8816</v>
      </c>
      <c r="AM455" t="s">
        <v>8817</v>
      </c>
      <c r="AN455" t="s">
        <v>953</v>
      </c>
      <c r="AO455" t="s">
        <v>32889</v>
      </c>
      <c r="BM455" s="162"/>
    </row>
    <row r="456" spans="1:65" ht="20.149999999999999" customHeight="1">
      <c r="A456" s="179" t="str">
        <f t="shared" si="14"/>
        <v>유니슨이테크(주) 고효율 공기압축기 교체를 통한  온실가스 감축사업</v>
      </c>
      <c r="B456" s="179" t="str">
        <f t="shared" si="15"/>
        <v>승인</v>
      </c>
      <c r="C456">
        <v>593</v>
      </c>
      <c r="D456" t="s">
        <v>31695</v>
      </c>
      <c r="E456" t="s">
        <v>8803</v>
      </c>
      <c r="F456" t="s">
        <v>8804</v>
      </c>
      <c r="G456" t="s">
        <v>8803</v>
      </c>
      <c r="H456" t="s">
        <v>8805</v>
      </c>
      <c r="K456" t="s">
        <v>8806</v>
      </c>
      <c r="L456" t="s">
        <v>2220</v>
      </c>
      <c r="M456" t="s">
        <v>2059</v>
      </c>
      <c r="N456" t="s">
        <v>8807</v>
      </c>
      <c r="O456" t="s">
        <v>8808</v>
      </c>
      <c r="P456" t="s">
        <v>8809</v>
      </c>
      <c r="Q456" t="s">
        <v>209</v>
      </c>
      <c r="R456" t="s">
        <v>2653</v>
      </c>
      <c r="S456" t="s">
        <v>1228</v>
      </c>
      <c r="T456" t="s">
        <v>2126</v>
      </c>
      <c r="U456" t="s">
        <v>8809</v>
      </c>
      <c r="V456" t="s">
        <v>130</v>
      </c>
      <c r="W456" t="s">
        <v>1293</v>
      </c>
      <c r="X456" t="s">
        <v>8810</v>
      </c>
      <c r="Y456" t="s">
        <v>418</v>
      </c>
      <c r="Z456" t="s">
        <v>418</v>
      </c>
      <c r="AA456" t="s">
        <v>8811</v>
      </c>
      <c r="AC456">
        <v>52</v>
      </c>
      <c r="AD456" t="s">
        <v>2130</v>
      </c>
      <c r="AE456" t="s">
        <v>2130</v>
      </c>
      <c r="AF456" t="s">
        <v>2210</v>
      </c>
      <c r="AG456" t="s">
        <v>8812</v>
      </c>
      <c r="AH456" t="s">
        <v>8813</v>
      </c>
      <c r="AI456" t="s">
        <v>8814</v>
      </c>
      <c r="AJ456" t="s">
        <v>8815</v>
      </c>
      <c r="AK456">
        <v>52</v>
      </c>
      <c r="AL456" t="s">
        <v>8816</v>
      </c>
      <c r="AM456" t="s">
        <v>8817</v>
      </c>
      <c r="AN456" t="s">
        <v>953</v>
      </c>
      <c r="AO456" t="s">
        <v>32890</v>
      </c>
      <c r="BM456" s="162"/>
    </row>
    <row r="457" spans="1:65" ht="20.149999999999999" customHeight="1">
      <c r="A457" s="179" t="str">
        <f t="shared" si="14"/>
        <v>㈜금호정공 고효율 인버터형 공기압축기 교체를 통한 온실가스 감축사업</v>
      </c>
      <c r="B457" s="179" t="str">
        <f t="shared" si="15"/>
        <v>승인</v>
      </c>
      <c r="C457">
        <v>592</v>
      </c>
      <c r="D457" t="s">
        <v>31695</v>
      </c>
      <c r="E457" t="s">
        <v>8787</v>
      </c>
      <c r="F457" t="s">
        <v>8788</v>
      </c>
      <c r="G457" t="s">
        <v>8787</v>
      </c>
      <c r="H457" t="s">
        <v>8789</v>
      </c>
      <c r="K457" t="s">
        <v>8790</v>
      </c>
      <c r="N457" t="s">
        <v>1812</v>
      </c>
      <c r="P457" t="s">
        <v>8793</v>
      </c>
      <c r="Q457" t="s">
        <v>209</v>
      </c>
      <c r="R457" t="s">
        <v>2653</v>
      </c>
      <c r="S457" t="s">
        <v>1228</v>
      </c>
      <c r="T457" t="s">
        <v>2126</v>
      </c>
      <c r="U457" t="s">
        <v>8793</v>
      </c>
      <c r="V457" t="s">
        <v>130</v>
      </c>
      <c r="W457" t="s">
        <v>1293</v>
      </c>
      <c r="X457" t="s">
        <v>8794</v>
      </c>
      <c r="Y457" t="s">
        <v>418</v>
      </c>
      <c r="Z457" t="s">
        <v>418</v>
      </c>
      <c r="AA457" t="s">
        <v>8795</v>
      </c>
      <c r="AC457">
        <v>87</v>
      </c>
      <c r="AD457" t="s">
        <v>2130</v>
      </c>
      <c r="AE457" t="s">
        <v>2130</v>
      </c>
      <c r="AF457" t="s">
        <v>2210</v>
      </c>
      <c r="AG457" t="s">
        <v>8796</v>
      </c>
      <c r="AH457" t="s">
        <v>8797</v>
      </c>
      <c r="AI457" t="s">
        <v>8798</v>
      </c>
      <c r="AJ457" t="s">
        <v>8799</v>
      </c>
      <c r="AK457">
        <v>87</v>
      </c>
      <c r="AL457" t="s">
        <v>8800</v>
      </c>
      <c r="AM457" t="s">
        <v>8801</v>
      </c>
      <c r="AN457" t="s">
        <v>953</v>
      </c>
      <c r="AO457" t="s">
        <v>32891</v>
      </c>
      <c r="BM457" s="162"/>
    </row>
    <row r="458" spans="1:65" ht="20.149999999999999" customHeight="1">
      <c r="A458" s="179" t="str">
        <f t="shared" si="14"/>
        <v>(주)대흥산업공사 군위지점의 고효율 인버터 공기압축기 교체를 통한 온실가스 감축 사업</v>
      </c>
      <c r="B458" s="179" t="str">
        <f t="shared" si="15"/>
        <v>승인</v>
      </c>
      <c r="C458">
        <v>591</v>
      </c>
      <c r="D458" t="s">
        <v>31695</v>
      </c>
      <c r="E458" t="s">
        <v>8773</v>
      </c>
      <c r="F458" t="s">
        <v>8774</v>
      </c>
      <c r="G458" t="s">
        <v>8773</v>
      </c>
      <c r="H458" t="s">
        <v>8775</v>
      </c>
      <c r="K458" t="s">
        <v>8776</v>
      </c>
      <c r="L458" t="s">
        <v>3347</v>
      </c>
      <c r="M458" t="s">
        <v>2539</v>
      </c>
      <c r="N458" t="s">
        <v>8777</v>
      </c>
      <c r="O458" t="s">
        <v>8778</v>
      </c>
      <c r="P458" t="s">
        <v>8779</v>
      </c>
      <c r="Q458" t="s">
        <v>209</v>
      </c>
      <c r="R458" t="s">
        <v>2653</v>
      </c>
      <c r="S458" t="s">
        <v>1228</v>
      </c>
      <c r="T458" t="s">
        <v>2126</v>
      </c>
      <c r="U458" t="s">
        <v>8779</v>
      </c>
      <c r="V458" t="s">
        <v>130</v>
      </c>
      <c r="W458" t="s">
        <v>1293</v>
      </c>
      <c r="X458" t="s">
        <v>7576</v>
      </c>
      <c r="Y458" t="s">
        <v>418</v>
      </c>
      <c r="Z458" t="s">
        <v>418</v>
      </c>
      <c r="AA458" t="s">
        <v>7187</v>
      </c>
      <c r="AC458">
        <v>97</v>
      </c>
      <c r="AD458" t="s">
        <v>2130</v>
      </c>
      <c r="AE458" t="s">
        <v>2130</v>
      </c>
      <c r="AF458" t="s">
        <v>2210</v>
      </c>
      <c r="AG458" t="s">
        <v>8780</v>
      </c>
      <c r="AH458" t="s">
        <v>8781</v>
      </c>
      <c r="AI458" t="s">
        <v>8782</v>
      </c>
      <c r="AJ458" t="s">
        <v>8783</v>
      </c>
      <c r="AK458">
        <v>97</v>
      </c>
      <c r="AL458" t="s">
        <v>8784</v>
      </c>
      <c r="AM458" t="s">
        <v>8785</v>
      </c>
      <c r="AN458" t="s">
        <v>953</v>
      </c>
      <c r="AO458" t="s">
        <v>32892</v>
      </c>
      <c r="BM458" s="162"/>
    </row>
    <row r="459" spans="1:65" ht="20.149999999999999" customHeight="1">
      <c r="A459" s="179" t="str">
        <f t="shared" si="14"/>
        <v>㈜한국다이케스팅 고효율 공기압축기 교체를 통한 온실가스 감축사업</v>
      </c>
      <c r="B459" s="179" t="str">
        <f t="shared" si="15"/>
        <v>승인</v>
      </c>
      <c r="C459">
        <v>590</v>
      </c>
      <c r="D459" t="s">
        <v>31695</v>
      </c>
      <c r="E459" t="s">
        <v>8759</v>
      </c>
      <c r="F459" t="s">
        <v>8760</v>
      </c>
      <c r="G459" t="s">
        <v>8759</v>
      </c>
      <c r="H459" t="s">
        <v>8761</v>
      </c>
      <c r="K459" t="s">
        <v>8762</v>
      </c>
      <c r="L459" t="s">
        <v>3135</v>
      </c>
      <c r="M459" t="s">
        <v>1446</v>
      </c>
      <c r="N459" t="s">
        <v>8763</v>
      </c>
      <c r="O459" t="s">
        <v>8764</v>
      </c>
      <c r="P459" t="s">
        <v>8765</v>
      </c>
      <c r="Q459" t="s">
        <v>209</v>
      </c>
      <c r="R459" t="s">
        <v>2653</v>
      </c>
      <c r="S459" t="s">
        <v>1228</v>
      </c>
      <c r="T459" t="s">
        <v>2126</v>
      </c>
      <c r="U459" t="s">
        <v>8765</v>
      </c>
      <c r="V459" t="s">
        <v>130</v>
      </c>
      <c r="W459" t="s">
        <v>1293</v>
      </c>
      <c r="X459" t="s">
        <v>1015</v>
      </c>
      <c r="Y459" t="s">
        <v>418</v>
      </c>
      <c r="Z459" t="s">
        <v>418</v>
      </c>
      <c r="AA459" t="s">
        <v>6903</v>
      </c>
      <c r="AC459">
        <v>99</v>
      </c>
      <c r="AD459" t="s">
        <v>2130</v>
      </c>
      <c r="AE459" t="s">
        <v>2130</v>
      </c>
      <c r="AF459" t="s">
        <v>2210</v>
      </c>
      <c r="AG459" t="s">
        <v>8766</v>
      </c>
      <c r="AH459" t="s">
        <v>8767</v>
      </c>
      <c r="AI459" t="s">
        <v>8768</v>
      </c>
      <c r="AJ459" t="s">
        <v>8769</v>
      </c>
      <c r="AK459">
        <v>99</v>
      </c>
      <c r="AL459" t="s">
        <v>8770</v>
      </c>
      <c r="AM459" t="s">
        <v>8771</v>
      </c>
      <c r="AN459" t="s">
        <v>953</v>
      </c>
      <c r="AO459" t="s">
        <v>32893</v>
      </c>
      <c r="BM459" s="162"/>
    </row>
    <row r="460" spans="1:65" ht="20.149999999999999" customHeight="1">
      <c r="A460" s="179" t="str">
        <f t="shared" si="14"/>
        <v>의정부 장암1단지아파트 연료전환을 통한 온실가스 단위감축사업</v>
      </c>
      <c r="B460" s="179" t="str">
        <f t="shared" si="15"/>
        <v>승인</v>
      </c>
      <c r="C460">
        <v>589</v>
      </c>
      <c r="D460" t="s">
        <v>31695</v>
      </c>
      <c r="E460" t="s">
        <v>368</v>
      </c>
      <c r="F460" t="s">
        <v>2084</v>
      </c>
      <c r="G460" t="s">
        <v>368</v>
      </c>
      <c r="H460" t="s">
        <v>2085</v>
      </c>
      <c r="K460" t="s">
        <v>4998</v>
      </c>
      <c r="N460" t="s">
        <v>1812</v>
      </c>
      <c r="P460" t="s">
        <v>8751</v>
      </c>
      <c r="Q460" t="s">
        <v>277</v>
      </c>
      <c r="S460" t="s">
        <v>1228</v>
      </c>
      <c r="T460" t="s">
        <v>2126</v>
      </c>
      <c r="U460" t="s">
        <v>8751</v>
      </c>
      <c r="V460" t="s">
        <v>130</v>
      </c>
      <c r="W460" t="s">
        <v>1293</v>
      </c>
      <c r="X460" t="s">
        <v>8752</v>
      </c>
      <c r="Y460" t="s">
        <v>418</v>
      </c>
      <c r="Z460" t="s">
        <v>418</v>
      </c>
      <c r="AA460" t="s">
        <v>8753</v>
      </c>
      <c r="AC460">
        <v>485</v>
      </c>
      <c r="AD460" t="s">
        <v>2130</v>
      </c>
      <c r="AE460" t="s">
        <v>2130</v>
      </c>
      <c r="AF460" t="s">
        <v>2131</v>
      </c>
      <c r="AG460" t="s">
        <v>368</v>
      </c>
      <c r="AH460" t="s">
        <v>8754</v>
      </c>
      <c r="AI460" t="s">
        <v>8755</v>
      </c>
      <c r="AJ460" t="s">
        <v>8756</v>
      </c>
      <c r="AK460">
        <v>485</v>
      </c>
      <c r="AL460" t="s">
        <v>8757</v>
      </c>
      <c r="AM460" t="s">
        <v>8721</v>
      </c>
      <c r="AN460" t="s">
        <v>953</v>
      </c>
      <c r="AO460" t="s">
        <v>8758</v>
      </c>
      <c r="BF460" t="s">
        <v>5008</v>
      </c>
      <c r="BG460" t="s">
        <v>5009</v>
      </c>
      <c r="BH460" t="s">
        <v>2130</v>
      </c>
      <c r="BI460" t="s">
        <v>2130</v>
      </c>
      <c r="BJ460" t="s">
        <v>2131</v>
      </c>
      <c r="BK460" t="s">
        <v>5010</v>
      </c>
      <c r="BL460" t="s">
        <v>5011</v>
      </c>
      <c r="BM460" s="162"/>
    </row>
    <row r="461" spans="1:65" ht="20.149999999999999" customHeight="1">
      <c r="A461" s="179" t="str">
        <f t="shared" si="14"/>
        <v>청용열처리(주) 고효율 설비 교체 사업</v>
      </c>
      <c r="B461" s="179" t="str">
        <f t="shared" si="15"/>
        <v>승인</v>
      </c>
      <c r="C461">
        <v>588</v>
      </c>
      <c r="D461" t="s">
        <v>31695</v>
      </c>
      <c r="E461" t="s">
        <v>8737</v>
      </c>
      <c r="F461" t="s">
        <v>8738</v>
      </c>
      <c r="G461" t="s">
        <v>8739</v>
      </c>
      <c r="H461" t="s">
        <v>8740</v>
      </c>
      <c r="K461" t="s">
        <v>8741</v>
      </c>
      <c r="N461" t="s">
        <v>1812</v>
      </c>
      <c r="P461" t="s">
        <v>8744</v>
      </c>
      <c r="Q461" t="s">
        <v>209</v>
      </c>
      <c r="R461" t="s">
        <v>2653</v>
      </c>
      <c r="S461" t="s">
        <v>1228</v>
      </c>
      <c r="T461" t="s">
        <v>2126</v>
      </c>
      <c r="U461" t="s">
        <v>8744</v>
      </c>
      <c r="V461" t="s">
        <v>130</v>
      </c>
      <c r="W461" t="s">
        <v>1293</v>
      </c>
      <c r="X461" t="s">
        <v>8745</v>
      </c>
      <c r="Y461" t="s">
        <v>418</v>
      </c>
      <c r="Z461" t="s">
        <v>418</v>
      </c>
      <c r="AA461" t="s">
        <v>8715</v>
      </c>
      <c r="AC461">
        <v>98</v>
      </c>
      <c r="AD461" t="s">
        <v>2130</v>
      </c>
      <c r="AE461" t="s">
        <v>2130</v>
      </c>
      <c r="AF461" t="s">
        <v>2210</v>
      </c>
      <c r="AG461" t="s">
        <v>8746</v>
      </c>
      <c r="AH461" t="s">
        <v>8747</v>
      </c>
      <c r="AI461" t="s">
        <v>8748</v>
      </c>
      <c r="AJ461" t="s">
        <v>8749</v>
      </c>
      <c r="AK461">
        <v>98</v>
      </c>
      <c r="AL461" t="s">
        <v>8720</v>
      </c>
      <c r="AM461" t="s">
        <v>8721</v>
      </c>
      <c r="AN461" t="s">
        <v>953</v>
      </c>
      <c r="AO461" t="s">
        <v>32894</v>
      </c>
      <c r="BM461" s="162"/>
    </row>
    <row r="462" spans="1:65" ht="20.149999999999999" customHeight="1">
      <c r="A462" s="179" t="str">
        <f t="shared" si="14"/>
        <v>대동중공업㈜ 인버터 공기압축기 고효율 설비 교체 사업</v>
      </c>
      <c r="B462" s="179" t="str">
        <f t="shared" si="15"/>
        <v>승인</v>
      </c>
      <c r="C462">
        <v>587</v>
      </c>
      <c r="D462" t="s">
        <v>31695</v>
      </c>
      <c r="E462" t="s">
        <v>8723</v>
      </c>
      <c r="F462" t="s">
        <v>8724</v>
      </c>
      <c r="G462" t="s">
        <v>8725</v>
      </c>
      <c r="H462" t="s">
        <v>8726</v>
      </c>
      <c r="K462" t="s">
        <v>8727</v>
      </c>
      <c r="N462" t="s">
        <v>1812</v>
      </c>
      <c r="P462" t="s">
        <v>8730</v>
      </c>
      <c r="Q462" t="s">
        <v>209</v>
      </c>
      <c r="R462" t="s">
        <v>2653</v>
      </c>
      <c r="S462" t="s">
        <v>1228</v>
      </c>
      <c r="T462" t="s">
        <v>2126</v>
      </c>
      <c r="U462" t="s">
        <v>8730</v>
      </c>
      <c r="V462" t="s">
        <v>130</v>
      </c>
      <c r="W462" t="s">
        <v>1293</v>
      </c>
      <c r="X462" t="s">
        <v>8731</v>
      </c>
      <c r="Y462" t="s">
        <v>418</v>
      </c>
      <c r="Z462" t="s">
        <v>418</v>
      </c>
      <c r="AA462" t="s">
        <v>8715</v>
      </c>
      <c r="AC462">
        <v>97</v>
      </c>
      <c r="AD462" t="s">
        <v>2130</v>
      </c>
      <c r="AE462" t="s">
        <v>2130</v>
      </c>
      <c r="AF462" t="s">
        <v>2210</v>
      </c>
      <c r="AG462" t="s">
        <v>8732</v>
      </c>
      <c r="AH462" t="s">
        <v>8733</v>
      </c>
      <c r="AI462" t="s">
        <v>8734</v>
      </c>
      <c r="AJ462" t="s">
        <v>8735</v>
      </c>
      <c r="AK462">
        <v>97</v>
      </c>
      <c r="AL462" t="s">
        <v>8720</v>
      </c>
      <c r="AM462" t="s">
        <v>8721</v>
      </c>
      <c r="AN462" t="s">
        <v>953</v>
      </c>
      <c r="AO462" t="s">
        <v>32895</v>
      </c>
      <c r="BM462" s="162"/>
    </row>
    <row r="463" spans="1:65" ht="20.149999999999999" customHeight="1">
      <c r="A463" s="179" t="str">
        <f t="shared" si="14"/>
        <v>㈜화이트전자 고효율 설비 교체 사업</v>
      </c>
      <c r="B463" s="179" t="str">
        <f t="shared" si="15"/>
        <v>승인</v>
      </c>
      <c r="C463">
        <v>586</v>
      </c>
      <c r="D463" t="s">
        <v>31695</v>
      </c>
      <c r="E463" t="s">
        <v>8706</v>
      </c>
      <c r="F463" t="s">
        <v>8707</v>
      </c>
      <c r="G463" t="s">
        <v>8708</v>
      </c>
      <c r="H463" t="s">
        <v>8709</v>
      </c>
      <c r="K463" t="s">
        <v>8710</v>
      </c>
      <c r="N463" t="s">
        <v>1812</v>
      </c>
      <c r="P463" t="s">
        <v>8713</v>
      </c>
      <c r="Q463" t="s">
        <v>209</v>
      </c>
      <c r="R463" t="s">
        <v>2653</v>
      </c>
      <c r="S463" t="s">
        <v>1228</v>
      </c>
      <c r="T463" t="s">
        <v>2126</v>
      </c>
      <c r="U463" t="s">
        <v>8713</v>
      </c>
      <c r="V463" t="s">
        <v>130</v>
      </c>
      <c r="W463" t="s">
        <v>1293</v>
      </c>
      <c r="X463" t="s">
        <v>8714</v>
      </c>
      <c r="Y463" t="s">
        <v>418</v>
      </c>
      <c r="Z463" t="s">
        <v>418</v>
      </c>
      <c r="AA463" t="s">
        <v>8715</v>
      </c>
      <c r="AC463">
        <v>57</v>
      </c>
      <c r="AD463" t="s">
        <v>2130</v>
      </c>
      <c r="AE463" t="s">
        <v>2130</v>
      </c>
      <c r="AF463" t="s">
        <v>2210</v>
      </c>
      <c r="AG463" t="s">
        <v>8716</v>
      </c>
      <c r="AH463" t="s">
        <v>8717</v>
      </c>
      <c r="AI463" t="s">
        <v>8718</v>
      </c>
      <c r="AJ463" t="s">
        <v>8719</v>
      </c>
      <c r="AK463">
        <v>57</v>
      </c>
      <c r="AL463" t="s">
        <v>8720</v>
      </c>
      <c r="AM463" t="s">
        <v>8721</v>
      </c>
      <c r="AN463" t="s">
        <v>953</v>
      </c>
      <c r="AO463" t="s">
        <v>32896</v>
      </c>
      <c r="BM463" s="162"/>
    </row>
    <row r="464" spans="1:65" ht="20.149999999999999" customHeight="1">
      <c r="A464" s="179" t="str">
        <f t="shared" si="14"/>
        <v>태림포장의 B-C유에서 LNG로 연료전환을 통한 온실가스 배출 감축사업</v>
      </c>
      <c r="B464" s="179" t="str">
        <f t="shared" si="15"/>
        <v>승인</v>
      </c>
      <c r="C464">
        <v>585</v>
      </c>
      <c r="D464" t="s">
        <v>31728</v>
      </c>
      <c r="E464" t="s">
        <v>1039</v>
      </c>
      <c r="F464" t="s">
        <v>14004</v>
      </c>
      <c r="G464" t="s">
        <v>1039</v>
      </c>
      <c r="H464" t="s">
        <v>14005</v>
      </c>
      <c r="K464" t="s">
        <v>14006</v>
      </c>
      <c r="L464" t="s">
        <v>14007</v>
      </c>
      <c r="M464" t="s">
        <v>1483</v>
      </c>
      <c r="N464" t="s">
        <v>14008</v>
      </c>
      <c r="O464" t="s">
        <v>14009</v>
      </c>
      <c r="P464" t="s">
        <v>480</v>
      </c>
      <c r="Q464" t="s">
        <v>209</v>
      </c>
      <c r="R464" t="s">
        <v>1462</v>
      </c>
      <c r="S464" t="s">
        <v>1228</v>
      </c>
      <c r="T464" t="s">
        <v>2126</v>
      </c>
      <c r="U464" t="s">
        <v>480</v>
      </c>
      <c r="V464" t="s">
        <v>130</v>
      </c>
      <c r="W464" t="s">
        <v>1293</v>
      </c>
      <c r="X464" t="s">
        <v>14010</v>
      </c>
      <c r="Y464" t="s">
        <v>418</v>
      </c>
      <c r="Z464" t="s">
        <v>13413</v>
      </c>
      <c r="AA464" t="s">
        <v>482</v>
      </c>
      <c r="AC464">
        <v>1335</v>
      </c>
      <c r="AD464" t="s">
        <v>2130</v>
      </c>
      <c r="AE464" t="s">
        <v>2130</v>
      </c>
      <c r="AF464" t="s">
        <v>2131</v>
      </c>
      <c r="AG464" t="s">
        <v>14011</v>
      </c>
      <c r="AH464" t="s">
        <v>14012</v>
      </c>
      <c r="AI464" t="s">
        <v>14013</v>
      </c>
      <c r="AJ464" t="s">
        <v>14014</v>
      </c>
      <c r="AK464">
        <v>1335</v>
      </c>
      <c r="AL464" t="s">
        <v>14015</v>
      </c>
      <c r="AM464" t="s">
        <v>14016</v>
      </c>
      <c r="AN464" t="s">
        <v>953</v>
      </c>
      <c r="AO464" t="s">
        <v>32897</v>
      </c>
      <c r="BM464" s="162"/>
    </row>
    <row r="465" spans="1:65" ht="20.149999999999999" customHeight="1">
      <c r="A465" s="179" t="str">
        <f t="shared" si="14"/>
        <v>서산 석림 주공3단지 아파트 연료전환을 통한 온실가스 단위감축사업</v>
      </c>
      <c r="B465" s="179" t="str">
        <f t="shared" si="15"/>
        <v>승인</v>
      </c>
      <c r="C465">
        <v>584</v>
      </c>
      <c r="D465" t="s">
        <v>31695</v>
      </c>
      <c r="E465" t="s">
        <v>368</v>
      </c>
      <c r="F465" t="s">
        <v>2084</v>
      </c>
      <c r="G465" t="s">
        <v>368</v>
      </c>
      <c r="H465" t="s">
        <v>2085</v>
      </c>
      <c r="K465" t="s">
        <v>4998</v>
      </c>
      <c r="N465" t="s">
        <v>1812</v>
      </c>
      <c r="P465" t="s">
        <v>8699</v>
      </c>
      <c r="Q465" t="s">
        <v>277</v>
      </c>
      <c r="S465" t="s">
        <v>1228</v>
      </c>
      <c r="T465" t="s">
        <v>2126</v>
      </c>
      <c r="U465" t="s">
        <v>8699</v>
      </c>
      <c r="V465" t="s">
        <v>130</v>
      </c>
      <c r="W465" t="s">
        <v>1293</v>
      </c>
      <c r="X465" t="s">
        <v>7241</v>
      </c>
      <c r="Y465" t="s">
        <v>418</v>
      </c>
      <c r="Z465" t="s">
        <v>418</v>
      </c>
      <c r="AA465" t="s">
        <v>8700</v>
      </c>
      <c r="AC465">
        <v>397</v>
      </c>
      <c r="AD465" t="s">
        <v>2130</v>
      </c>
      <c r="AE465" t="s">
        <v>2130</v>
      </c>
      <c r="AF465" t="s">
        <v>2131</v>
      </c>
      <c r="AG465" t="s">
        <v>368</v>
      </c>
      <c r="AH465" t="s">
        <v>8701</v>
      </c>
      <c r="AI465" t="s">
        <v>8702</v>
      </c>
      <c r="AJ465" t="s">
        <v>8703</v>
      </c>
      <c r="AK465">
        <v>397</v>
      </c>
      <c r="AL465" t="s">
        <v>8704</v>
      </c>
      <c r="AM465" t="s">
        <v>8663</v>
      </c>
      <c r="AN465" t="s">
        <v>953</v>
      </c>
      <c r="AO465" t="s">
        <v>8705</v>
      </c>
      <c r="BF465" t="s">
        <v>5008</v>
      </c>
      <c r="BG465" t="s">
        <v>5009</v>
      </c>
      <c r="BH465" t="s">
        <v>2130</v>
      </c>
      <c r="BI465" t="s">
        <v>2130</v>
      </c>
      <c r="BJ465" t="s">
        <v>2131</v>
      </c>
      <c r="BK465" t="s">
        <v>5010</v>
      </c>
      <c r="BL465" t="s">
        <v>5011</v>
      </c>
      <c r="BM465" s="162"/>
    </row>
    <row r="466" spans="1:65" ht="20.149999999999999" customHeight="1">
      <c r="A466" s="179" t="str">
        <f t="shared" si="14"/>
        <v>부산 덕천 주공2단지 아파트 연료전환을 통한 온실가스 단위감축사업</v>
      </c>
      <c r="B466" s="179" t="str">
        <f t="shared" si="15"/>
        <v>승인</v>
      </c>
      <c r="C466">
        <v>583</v>
      </c>
      <c r="D466" t="s">
        <v>31695</v>
      </c>
      <c r="E466" t="s">
        <v>368</v>
      </c>
      <c r="F466" t="s">
        <v>2084</v>
      </c>
      <c r="G466" t="s">
        <v>368</v>
      </c>
      <c r="H466" t="s">
        <v>2085</v>
      </c>
      <c r="K466" t="s">
        <v>4998</v>
      </c>
      <c r="N466" t="s">
        <v>1812</v>
      </c>
      <c r="P466" t="s">
        <v>8694</v>
      </c>
      <c r="Q466" t="s">
        <v>277</v>
      </c>
      <c r="S466" t="s">
        <v>1228</v>
      </c>
      <c r="T466" t="s">
        <v>2126</v>
      </c>
      <c r="U466" t="s">
        <v>8694</v>
      </c>
      <c r="V466" t="s">
        <v>130</v>
      </c>
      <c r="W466" t="s">
        <v>1293</v>
      </c>
      <c r="X466" t="s">
        <v>5001</v>
      </c>
      <c r="Y466" t="s">
        <v>418</v>
      </c>
      <c r="Z466" t="s">
        <v>418</v>
      </c>
      <c r="AA466" t="s">
        <v>5015</v>
      </c>
      <c r="AC466">
        <v>630</v>
      </c>
      <c r="AD466" t="s">
        <v>2130</v>
      </c>
      <c r="AE466" t="s">
        <v>2130</v>
      </c>
      <c r="AF466" t="s">
        <v>2131</v>
      </c>
      <c r="AG466" t="s">
        <v>368</v>
      </c>
      <c r="AH466" t="s">
        <v>8695</v>
      </c>
      <c r="AI466" t="s">
        <v>8696</v>
      </c>
      <c r="AJ466" t="s">
        <v>8697</v>
      </c>
      <c r="AK466">
        <v>630</v>
      </c>
      <c r="AL466" t="s">
        <v>8662</v>
      </c>
      <c r="AM466" t="s">
        <v>8663</v>
      </c>
      <c r="AN466" t="s">
        <v>953</v>
      </c>
      <c r="AO466" t="s">
        <v>8698</v>
      </c>
      <c r="BF466" t="s">
        <v>5008</v>
      </c>
      <c r="BG466" t="s">
        <v>5009</v>
      </c>
      <c r="BH466" t="s">
        <v>2130</v>
      </c>
      <c r="BI466" t="s">
        <v>2130</v>
      </c>
      <c r="BJ466" t="s">
        <v>2131</v>
      </c>
      <c r="BK466" t="s">
        <v>5010</v>
      </c>
      <c r="BL466" t="s">
        <v>5011</v>
      </c>
      <c r="BM466" s="162"/>
    </row>
    <row r="467" spans="1:65" ht="20.149999999999999" customHeight="1">
      <c r="A467" s="179" t="str">
        <f t="shared" si="14"/>
        <v>부산 금곡1단지 아파트 연료전환을 통한 온실가스 단위감축사업</v>
      </c>
      <c r="B467" s="179" t="str">
        <f t="shared" si="15"/>
        <v>승인</v>
      </c>
      <c r="C467">
        <v>582</v>
      </c>
      <c r="D467" t="s">
        <v>31695</v>
      </c>
      <c r="E467" t="s">
        <v>368</v>
      </c>
      <c r="F467" t="s">
        <v>2084</v>
      </c>
      <c r="G467" t="s">
        <v>368</v>
      </c>
      <c r="H467" t="s">
        <v>2085</v>
      </c>
      <c r="K467" t="s">
        <v>4998</v>
      </c>
      <c r="N467" t="s">
        <v>1812</v>
      </c>
      <c r="P467" t="s">
        <v>8688</v>
      </c>
      <c r="Q467" t="s">
        <v>277</v>
      </c>
      <c r="S467" t="s">
        <v>1228</v>
      </c>
      <c r="T467" t="s">
        <v>2126</v>
      </c>
      <c r="U467" t="s">
        <v>8688</v>
      </c>
      <c r="V467" t="s">
        <v>130</v>
      </c>
      <c r="W467" t="s">
        <v>1293</v>
      </c>
      <c r="X467" t="s">
        <v>7410</v>
      </c>
      <c r="Y467" t="s">
        <v>418</v>
      </c>
      <c r="Z467" t="s">
        <v>418</v>
      </c>
      <c r="AA467" t="s">
        <v>8689</v>
      </c>
      <c r="AC467">
        <v>405</v>
      </c>
      <c r="AD467" t="s">
        <v>2130</v>
      </c>
      <c r="AE467" t="s">
        <v>2130</v>
      </c>
      <c r="AF467" t="s">
        <v>2131</v>
      </c>
      <c r="AG467" t="s">
        <v>368</v>
      </c>
      <c r="AH467" t="s">
        <v>8690</v>
      </c>
      <c r="AI467" t="s">
        <v>8691</v>
      </c>
      <c r="AJ467" t="s">
        <v>8692</v>
      </c>
      <c r="AK467">
        <v>405</v>
      </c>
      <c r="AL467" t="s">
        <v>8662</v>
      </c>
      <c r="AM467" t="s">
        <v>8663</v>
      </c>
      <c r="AN467" t="s">
        <v>953</v>
      </c>
      <c r="AO467" t="s">
        <v>8693</v>
      </c>
      <c r="BF467" t="s">
        <v>5008</v>
      </c>
      <c r="BG467" t="s">
        <v>5009</v>
      </c>
      <c r="BH467" t="s">
        <v>2130</v>
      </c>
      <c r="BI467" t="s">
        <v>2130</v>
      </c>
      <c r="BJ467" t="s">
        <v>2131</v>
      </c>
      <c r="BK467" t="s">
        <v>5010</v>
      </c>
      <c r="BL467" t="s">
        <v>5011</v>
      </c>
      <c r="BM467" s="162"/>
    </row>
    <row r="468" spans="1:65" ht="20.149999999999999" customHeight="1">
      <c r="A468" s="179" t="str">
        <f t="shared" si="14"/>
        <v>부산 금곡2단지 아파트 연료전환을 통한 온실가스 단위감축사업</v>
      </c>
      <c r="B468" s="179" t="str">
        <f t="shared" si="15"/>
        <v>승인</v>
      </c>
      <c r="C468">
        <v>581</v>
      </c>
      <c r="D468" t="s">
        <v>31695</v>
      </c>
      <c r="E468" t="s">
        <v>368</v>
      </c>
      <c r="F468" t="s">
        <v>2084</v>
      </c>
      <c r="G468" t="s">
        <v>368</v>
      </c>
      <c r="H468" t="s">
        <v>2085</v>
      </c>
      <c r="K468" t="s">
        <v>4998</v>
      </c>
      <c r="N468" t="s">
        <v>1812</v>
      </c>
      <c r="P468" t="s">
        <v>8682</v>
      </c>
      <c r="Q468" t="s">
        <v>277</v>
      </c>
      <c r="S468" t="s">
        <v>1228</v>
      </c>
      <c r="T468" t="s">
        <v>2126</v>
      </c>
      <c r="U468" t="s">
        <v>8682</v>
      </c>
      <c r="V468" t="s">
        <v>130</v>
      </c>
      <c r="W468" t="s">
        <v>1293</v>
      </c>
      <c r="X468" t="s">
        <v>7410</v>
      </c>
      <c r="Y468" t="s">
        <v>418</v>
      </c>
      <c r="Z468" t="s">
        <v>418</v>
      </c>
      <c r="AA468" t="s">
        <v>8683</v>
      </c>
      <c r="AC468">
        <v>543</v>
      </c>
      <c r="AD468" t="s">
        <v>2130</v>
      </c>
      <c r="AE468" t="s">
        <v>2130</v>
      </c>
      <c r="AF468" t="s">
        <v>2131</v>
      </c>
      <c r="AG468" t="s">
        <v>368</v>
      </c>
      <c r="AH468" t="s">
        <v>8684</v>
      </c>
      <c r="AI468" t="s">
        <v>8685</v>
      </c>
      <c r="AJ468" t="s">
        <v>8686</v>
      </c>
      <c r="AK468">
        <v>543</v>
      </c>
      <c r="AL468" t="s">
        <v>8662</v>
      </c>
      <c r="AM468" t="s">
        <v>8663</v>
      </c>
      <c r="AN468" t="s">
        <v>953</v>
      </c>
      <c r="AO468" t="s">
        <v>8687</v>
      </c>
      <c r="BF468" t="s">
        <v>5008</v>
      </c>
      <c r="BG468" t="s">
        <v>5009</v>
      </c>
      <c r="BH468" t="s">
        <v>2130</v>
      </c>
      <c r="BI468" t="s">
        <v>2130</v>
      </c>
      <c r="BJ468" t="s">
        <v>2131</v>
      </c>
      <c r="BK468" t="s">
        <v>5010</v>
      </c>
      <c r="BL468" t="s">
        <v>5011</v>
      </c>
      <c r="BM468" s="162"/>
    </row>
    <row r="469" spans="1:65" ht="20.149999999999999" customHeight="1">
      <c r="A469" s="179" t="str">
        <f t="shared" si="14"/>
        <v>부산 금곡4단지 아파트 연료전환을 통한 온실가스 단위감축사업</v>
      </c>
      <c r="B469" s="179" t="str">
        <f t="shared" si="15"/>
        <v>승인</v>
      </c>
      <c r="C469">
        <v>580</v>
      </c>
      <c r="D469" t="s">
        <v>31695</v>
      </c>
      <c r="E469" t="s">
        <v>368</v>
      </c>
      <c r="F469" t="s">
        <v>2084</v>
      </c>
      <c r="G469" t="s">
        <v>368</v>
      </c>
      <c r="H469" t="s">
        <v>2085</v>
      </c>
      <c r="K469" t="s">
        <v>4998</v>
      </c>
      <c r="N469" t="s">
        <v>1812</v>
      </c>
      <c r="P469" t="s">
        <v>8676</v>
      </c>
      <c r="Q469" t="s">
        <v>277</v>
      </c>
      <c r="S469" t="s">
        <v>1228</v>
      </c>
      <c r="T469" t="s">
        <v>2126</v>
      </c>
      <c r="U469" t="s">
        <v>8676</v>
      </c>
      <c r="V469" t="s">
        <v>130</v>
      </c>
      <c r="W469" t="s">
        <v>1293</v>
      </c>
      <c r="X469" t="s">
        <v>7410</v>
      </c>
      <c r="Y469" t="s">
        <v>418</v>
      </c>
      <c r="Z469" t="s">
        <v>418</v>
      </c>
      <c r="AA469" t="s">
        <v>8677</v>
      </c>
      <c r="AC469">
        <v>715</v>
      </c>
      <c r="AD469" t="s">
        <v>2130</v>
      </c>
      <c r="AE469" t="s">
        <v>2130</v>
      </c>
      <c r="AF469" t="s">
        <v>2131</v>
      </c>
      <c r="AG469" t="s">
        <v>368</v>
      </c>
      <c r="AH469" t="s">
        <v>8678</v>
      </c>
      <c r="AI469" t="s">
        <v>8679</v>
      </c>
      <c r="AJ469" t="s">
        <v>8680</v>
      </c>
      <c r="AK469">
        <v>715</v>
      </c>
      <c r="AL469" t="s">
        <v>8662</v>
      </c>
      <c r="AM469" t="s">
        <v>8663</v>
      </c>
      <c r="AN469" t="s">
        <v>953</v>
      </c>
      <c r="AO469" t="s">
        <v>8681</v>
      </c>
      <c r="BF469" t="s">
        <v>5008</v>
      </c>
      <c r="BG469" t="s">
        <v>5009</v>
      </c>
      <c r="BH469" t="s">
        <v>2130</v>
      </c>
      <c r="BI469" t="s">
        <v>2130</v>
      </c>
      <c r="BJ469" t="s">
        <v>2131</v>
      </c>
      <c r="BK469" t="s">
        <v>5010</v>
      </c>
      <c r="BL469" t="s">
        <v>5011</v>
      </c>
      <c r="BM469" s="162"/>
    </row>
    <row r="470" spans="1:65" ht="20.149999999999999" customHeight="1">
      <c r="A470" s="179" t="str">
        <f t="shared" si="14"/>
        <v>부산 동삼 주공 1단지 아파트 연료전환을 통한 온실가스 단위감축사업</v>
      </c>
      <c r="B470" s="179" t="str">
        <f t="shared" si="15"/>
        <v>승인</v>
      </c>
      <c r="C470">
        <v>579</v>
      </c>
      <c r="D470" t="s">
        <v>31695</v>
      </c>
      <c r="E470" t="s">
        <v>368</v>
      </c>
      <c r="F470" t="s">
        <v>2084</v>
      </c>
      <c r="G470" t="s">
        <v>368</v>
      </c>
      <c r="H470" t="s">
        <v>2085</v>
      </c>
      <c r="K470" t="s">
        <v>4998</v>
      </c>
      <c r="N470" t="s">
        <v>1812</v>
      </c>
      <c r="P470" t="s">
        <v>8670</v>
      </c>
      <c r="Q470" t="s">
        <v>277</v>
      </c>
      <c r="S470" t="s">
        <v>1228</v>
      </c>
      <c r="T470" t="s">
        <v>2126</v>
      </c>
      <c r="U470" t="s">
        <v>8670</v>
      </c>
      <c r="V470" t="s">
        <v>130</v>
      </c>
      <c r="W470" t="s">
        <v>1293</v>
      </c>
      <c r="X470" t="s">
        <v>5001</v>
      </c>
      <c r="Y470" t="s">
        <v>418</v>
      </c>
      <c r="Z470" t="s">
        <v>418</v>
      </c>
      <c r="AA470" t="s">
        <v>8671</v>
      </c>
      <c r="AC470">
        <v>351</v>
      </c>
      <c r="AD470" t="s">
        <v>2130</v>
      </c>
      <c r="AE470" t="s">
        <v>2130</v>
      </c>
      <c r="AF470" t="s">
        <v>2131</v>
      </c>
      <c r="AG470" t="s">
        <v>368</v>
      </c>
      <c r="AH470" t="s">
        <v>8672</v>
      </c>
      <c r="AI470" t="s">
        <v>8673</v>
      </c>
      <c r="AJ470" t="s">
        <v>8674</v>
      </c>
      <c r="AK470">
        <v>351</v>
      </c>
      <c r="AL470" t="s">
        <v>8662</v>
      </c>
      <c r="AM470" t="s">
        <v>8663</v>
      </c>
      <c r="AN470" t="s">
        <v>953</v>
      </c>
      <c r="AO470" t="s">
        <v>8675</v>
      </c>
      <c r="BF470" t="s">
        <v>5008</v>
      </c>
      <c r="BG470" t="s">
        <v>5009</v>
      </c>
      <c r="BH470" t="s">
        <v>2130</v>
      </c>
      <c r="BI470" t="s">
        <v>2130</v>
      </c>
      <c r="BJ470" t="s">
        <v>2131</v>
      </c>
      <c r="BK470" t="s">
        <v>5010</v>
      </c>
      <c r="BL470" t="s">
        <v>5011</v>
      </c>
      <c r="BM470" s="162"/>
    </row>
    <row r="471" spans="1:65" ht="20.149999999999999" customHeight="1">
      <c r="A471" s="179" t="str">
        <f t="shared" si="14"/>
        <v>부산 동삼2단지 아파트 연료전환을 통한 온실가스 단위감축사업</v>
      </c>
      <c r="B471" s="179" t="str">
        <f t="shared" si="15"/>
        <v>승인</v>
      </c>
      <c r="C471">
        <v>578</v>
      </c>
      <c r="D471" t="s">
        <v>31695</v>
      </c>
      <c r="E471" t="s">
        <v>368</v>
      </c>
      <c r="F471" t="s">
        <v>2084</v>
      </c>
      <c r="G471" t="s">
        <v>368</v>
      </c>
      <c r="H471" t="s">
        <v>2085</v>
      </c>
      <c r="K471" t="s">
        <v>4998</v>
      </c>
      <c r="N471" t="s">
        <v>1812</v>
      </c>
      <c r="P471" t="s">
        <v>8665</v>
      </c>
      <c r="Q471" t="s">
        <v>277</v>
      </c>
      <c r="S471" t="s">
        <v>1228</v>
      </c>
      <c r="T471" t="s">
        <v>2126</v>
      </c>
      <c r="U471" t="s">
        <v>8665</v>
      </c>
      <c r="V471" t="s">
        <v>130</v>
      </c>
      <c r="W471" t="s">
        <v>1293</v>
      </c>
      <c r="X471" t="s">
        <v>7410</v>
      </c>
      <c r="Y471" t="s">
        <v>418</v>
      </c>
      <c r="Z471" t="s">
        <v>418</v>
      </c>
      <c r="AA471" t="s">
        <v>6261</v>
      </c>
      <c r="AC471">
        <v>721</v>
      </c>
      <c r="AD471" t="s">
        <v>2130</v>
      </c>
      <c r="AE471" t="s">
        <v>2130</v>
      </c>
      <c r="AF471" t="s">
        <v>2131</v>
      </c>
      <c r="AG471" t="s">
        <v>368</v>
      </c>
      <c r="AH471" t="s">
        <v>8666</v>
      </c>
      <c r="AI471" t="s">
        <v>8667</v>
      </c>
      <c r="AJ471" t="s">
        <v>8668</v>
      </c>
      <c r="AK471">
        <v>721</v>
      </c>
      <c r="AL471" t="s">
        <v>8662</v>
      </c>
      <c r="AM471" t="s">
        <v>8663</v>
      </c>
      <c r="AN471" t="s">
        <v>953</v>
      </c>
      <c r="AO471" t="s">
        <v>8669</v>
      </c>
      <c r="BF471" t="s">
        <v>5008</v>
      </c>
      <c r="BG471" t="s">
        <v>5009</v>
      </c>
      <c r="BH471" t="s">
        <v>2130</v>
      </c>
      <c r="BI471" t="s">
        <v>2130</v>
      </c>
      <c r="BJ471" t="s">
        <v>2131</v>
      </c>
      <c r="BK471" t="s">
        <v>5010</v>
      </c>
      <c r="BL471" t="s">
        <v>5011</v>
      </c>
      <c r="BM471" s="162"/>
    </row>
    <row r="472" spans="1:65" ht="20.149999999999999" customHeight="1">
      <c r="A472" s="179" t="str">
        <f t="shared" si="14"/>
        <v>아산 읍내 주공 아파트 연료전환을 통한 온실가스 단위감축사업</v>
      </c>
      <c r="B472" s="179" t="str">
        <f t="shared" si="15"/>
        <v>승인</v>
      </c>
      <c r="C472">
        <v>577</v>
      </c>
      <c r="D472" t="s">
        <v>31695</v>
      </c>
      <c r="E472" t="s">
        <v>368</v>
      </c>
      <c r="F472" t="s">
        <v>2084</v>
      </c>
      <c r="G472" t="s">
        <v>368</v>
      </c>
      <c r="H472" t="s">
        <v>2085</v>
      </c>
      <c r="K472" t="s">
        <v>4998</v>
      </c>
      <c r="N472" t="s">
        <v>1812</v>
      </c>
      <c r="P472" t="s">
        <v>8656</v>
      </c>
      <c r="Q472" t="s">
        <v>277</v>
      </c>
      <c r="S472" t="s">
        <v>1228</v>
      </c>
      <c r="T472" t="s">
        <v>2126</v>
      </c>
      <c r="U472" t="s">
        <v>8656</v>
      </c>
      <c r="V472" t="s">
        <v>130</v>
      </c>
      <c r="W472" t="s">
        <v>1293</v>
      </c>
      <c r="X472" t="s">
        <v>8657</v>
      </c>
      <c r="Y472" t="s">
        <v>418</v>
      </c>
      <c r="Z472" t="s">
        <v>418</v>
      </c>
      <c r="AA472" t="s">
        <v>8658</v>
      </c>
      <c r="AC472">
        <v>473</v>
      </c>
      <c r="AD472" t="s">
        <v>2130</v>
      </c>
      <c r="AE472" t="s">
        <v>2130</v>
      </c>
      <c r="AF472" t="s">
        <v>2131</v>
      </c>
      <c r="AG472" t="s">
        <v>368</v>
      </c>
      <c r="AH472" t="s">
        <v>8659</v>
      </c>
      <c r="AI472" t="s">
        <v>8660</v>
      </c>
      <c r="AJ472" t="s">
        <v>8661</v>
      </c>
      <c r="AK472">
        <v>473</v>
      </c>
      <c r="AL472" t="s">
        <v>8662</v>
      </c>
      <c r="AM472" t="s">
        <v>8663</v>
      </c>
      <c r="AN472" t="s">
        <v>953</v>
      </c>
      <c r="AO472" t="s">
        <v>8664</v>
      </c>
      <c r="BF472" t="s">
        <v>5008</v>
      </c>
      <c r="BG472" t="s">
        <v>5009</v>
      </c>
      <c r="BH472" t="s">
        <v>2130</v>
      </c>
      <c r="BI472" t="s">
        <v>2130</v>
      </c>
      <c r="BJ472" t="s">
        <v>2131</v>
      </c>
      <c r="BK472" t="s">
        <v>5010</v>
      </c>
      <c r="BL472" t="s">
        <v>5011</v>
      </c>
      <c r="BM472" s="162"/>
    </row>
    <row r="473" spans="1:65" ht="20.149999999999999" customHeight="1">
      <c r="A473" s="179" t="str">
        <f t="shared" si="14"/>
        <v>목재펠릿 연료전환(LNG-&amp;gt목재펠릿)을 통한 온실가스 감축사업</v>
      </c>
      <c r="B473" s="179" t="str">
        <f t="shared" si="15"/>
        <v>승인</v>
      </c>
      <c r="C473">
        <v>576</v>
      </c>
      <c r="D473" t="s">
        <v>14138</v>
      </c>
      <c r="E473" t="s">
        <v>29400</v>
      </c>
      <c r="F473" t="s">
        <v>29401</v>
      </c>
      <c r="G473" t="s">
        <v>14162</v>
      </c>
      <c r="H473" t="s">
        <v>14163</v>
      </c>
      <c r="K473" t="s">
        <v>29402</v>
      </c>
      <c r="N473" t="s">
        <v>1812</v>
      </c>
      <c r="P473" t="s">
        <v>14164</v>
      </c>
      <c r="Q473" t="s">
        <v>209</v>
      </c>
      <c r="R473" t="s">
        <v>1462</v>
      </c>
      <c r="S473" t="s">
        <v>2384</v>
      </c>
      <c r="T473" t="s">
        <v>1230</v>
      </c>
      <c r="U473" t="s">
        <v>6958</v>
      </c>
      <c r="V473" t="s">
        <v>130</v>
      </c>
      <c r="W473" t="s">
        <v>1293</v>
      </c>
      <c r="X473" t="s">
        <v>14165</v>
      </c>
      <c r="Y473" t="s">
        <v>418</v>
      </c>
      <c r="Z473" t="s">
        <v>13413</v>
      </c>
      <c r="AA473" t="s">
        <v>650</v>
      </c>
      <c r="AC473">
        <v>304</v>
      </c>
      <c r="AD473" t="s">
        <v>1324</v>
      </c>
      <c r="AE473" t="s">
        <v>1513</v>
      </c>
      <c r="AF473" t="s">
        <v>2387</v>
      </c>
      <c r="AG473" t="s">
        <v>29400</v>
      </c>
      <c r="AH473" t="s">
        <v>14166</v>
      </c>
      <c r="AI473" t="s">
        <v>29405</v>
      </c>
      <c r="AJ473" t="s">
        <v>14167</v>
      </c>
      <c r="AK473">
        <v>0</v>
      </c>
      <c r="AL473" t="s">
        <v>29406</v>
      </c>
      <c r="AM473" t="s">
        <v>14168</v>
      </c>
      <c r="AN473" t="s">
        <v>953</v>
      </c>
      <c r="AO473" t="s">
        <v>14169</v>
      </c>
      <c r="AP473" t="s">
        <v>2394</v>
      </c>
      <c r="AQ473" t="s">
        <v>6958</v>
      </c>
      <c r="AR473" t="s">
        <v>2437</v>
      </c>
      <c r="AV473" t="s">
        <v>7195</v>
      </c>
      <c r="BM473" s="162"/>
    </row>
    <row r="474" spans="1:65" ht="20.149999999999999" customHeight="1">
      <c r="A474" s="179" t="str">
        <f t="shared" si="14"/>
        <v>압축공기 공동 이용 설비통합및 제어 시스넴 구축</v>
      </c>
      <c r="B474" s="179" t="str">
        <f t="shared" si="15"/>
        <v>보완1차_보완중</v>
      </c>
      <c r="C474">
        <v>575</v>
      </c>
      <c r="D474" t="s">
        <v>31695</v>
      </c>
      <c r="E474" t="s">
        <v>8635</v>
      </c>
      <c r="F474" t="s">
        <v>8636</v>
      </c>
      <c r="G474" t="s">
        <v>8635</v>
      </c>
      <c r="H474" t="s">
        <v>8637</v>
      </c>
      <c r="K474" t="s">
        <v>8638</v>
      </c>
      <c r="N474" t="s">
        <v>1812</v>
      </c>
      <c r="P474" t="s">
        <v>8641</v>
      </c>
      <c r="Q474" t="s">
        <v>209</v>
      </c>
      <c r="R474" t="s">
        <v>1462</v>
      </c>
      <c r="S474" t="s">
        <v>1228</v>
      </c>
      <c r="T474" t="s">
        <v>2126</v>
      </c>
      <c r="U474" t="s">
        <v>8641</v>
      </c>
      <c r="V474" t="s">
        <v>130</v>
      </c>
      <c r="W474" t="s">
        <v>1293</v>
      </c>
      <c r="X474" t="s">
        <v>8568</v>
      </c>
      <c r="Y474" t="s">
        <v>418</v>
      </c>
      <c r="Z474" t="s">
        <v>418</v>
      </c>
      <c r="AA474" t="s">
        <v>8642</v>
      </c>
      <c r="AC474">
        <v>246</v>
      </c>
      <c r="AD474" t="s">
        <v>2130</v>
      </c>
      <c r="AE474" t="s">
        <v>2130</v>
      </c>
      <c r="AF474" t="s">
        <v>2210</v>
      </c>
      <c r="AG474" t="s">
        <v>8635</v>
      </c>
      <c r="AH474" t="s">
        <v>8643</v>
      </c>
      <c r="AK474">
        <v>246</v>
      </c>
      <c r="AL474" t="s">
        <v>8644</v>
      </c>
      <c r="AM474" t="s">
        <v>8645</v>
      </c>
      <c r="AN474" t="s">
        <v>953</v>
      </c>
      <c r="AO474" t="s">
        <v>32898</v>
      </c>
      <c r="BM474" s="162"/>
    </row>
    <row r="475" spans="1:65" ht="20.149999999999999" customHeight="1">
      <c r="A475" s="179" t="str">
        <f t="shared" si="14"/>
        <v>2021년도 생태산업개발을 통한 미세먼지 및 온실가스 감축 사업</v>
      </c>
      <c r="B475" s="179" t="str">
        <f t="shared" si="15"/>
        <v>보완1차_보완중</v>
      </c>
      <c r="C475">
        <v>574</v>
      </c>
      <c r="D475" t="s">
        <v>31695</v>
      </c>
      <c r="E475" t="s">
        <v>8614</v>
      </c>
      <c r="F475" t="s">
        <v>8615</v>
      </c>
      <c r="G475" t="s">
        <v>8614</v>
      </c>
      <c r="H475" t="s">
        <v>8616</v>
      </c>
      <c r="K475" t="s">
        <v>8617</v>
      </c>
      <c r="N475" t="s">
        <v>1812</v>
      </c>
      <c r="P475" t="s">
        <v>8621</v>
      </c>
      <c r="Q475" t="s">
        <v>215</v>
      </c>
      <c r="R475" t="s">
        <v>2653</v>
      </c>
      <c r="S475" t="s">
        <v>1228</v>
      </c>
      <c r="T475" t="s">
        <v>2126</v>
      </c>
      <c r="U475" t="s">
        <v>8621</v>
      </c>
      <c r="V475" t="s">
        <v>130</v>
      </c>
      <c r="W475" t="s">
        <v>1231</v>
      </c>
      <c r="X475" t="s">
        <v>8622</v>
      </c>
      <c r="Y475" t="s">
        <v>418</v>
      </c>
      <c r="Z475" t="s">
        <v>418</v>
      </c>
      <c r="AA475" t="s">
        <v>8623</v>
      </c>
      <c r="AC475">
        <v>192</v>
      </c>
      <c r="AD475" t="s">
        <v>2130</v>
      </c>
      <c r="AE475" t="s">
        <v>2130</v>
      </c>
      <c r="AF475" t="s">
        <v>8624</v>
      </c>
      <c r="AG475" t="s">
        <v>8614</v>
      </c>
      <c r="AH475" t="s">
        <v>8625</v>
      </c>
      <c r="AK475">
        <v>192</v>
      </c>
      <c r="AL475" t="s">
        <v>8626</v>
      </c>
      <c r="AM475" t="s">
        <v>8627</v>
      </c>
      <c r="AN475" t="s">
        <v>953</v>
      </c>
      <c r="AO475" t="s">
        <v>32899</v>
      </c>
      <c r="BM475" s="162"/>
    </row>
    <row r="476" spans="1:65" ht="20.149999999999999" customHeight="1">
      <c r="A476" s="179" t="str">
        <f t="shared" si="14"/>
        <v>이연제약 진천공장의 B-C유에서 LNG로의 연료전환을 통한 온실가스 배출 감축사업</v>
      </c>
      <c r="B476" s="179" t="str">
        <f t="shared" si="15"/>
        <v>승인</v>
      </c>
      <c r="C476">
        <v>573</v>
      </c>
      <c r="D476" t="s">
        <v>31695</v>
      </c>
      <c r="E476" t="s">
        <v>357</v>
      </c>
      <c r="F476" t="s">
        <v>8601</v>
      </c>
      <c r="G476" t="s">
        <v>8602</v>
      </c>
      <c r="H476" t="s">
        <v>8603</v>
      </c>
      <c r="K476" t="s">
        <v>8604</v>
      </c>
      <c r="L476" t="s">
        <v>3610</v>
      </c>
      <c r="M476" t="s">
        <v>1832</v>
      </c>
      <c r="N476" t="s">
        <v>8605</v>
      </c>
      <c r="O476" t="s">
        <v>8606</v>
      </c>
      <c r="P476" t="s">
        <v>1019</v>
      </c>
      <c r="Q476" t="s">
        <v>209</v>
      </c>
      <c r="R476" t="s">
        <v>1462</v>
      </c>
      <c r="S476" t="s">
        <v>1228</v>
      </c>
      <c r="T476" t="s">
        <v>2126</v>
      </c>
      <c r="U476" t="s">
        <v>1019</v>
      </c>
      <c r="V476" t="s">
        <v>130</v>
      </c>
      <c r="W476" t="s">
        <v>1293</v>
      </c>
      <c r="X476" t="s">
        <v>8607</v>
      </c>
      <c r="Y476" t="s">
        <v>418</v>
      </c>
      <c r="Z476" t="s">
        <v>418</v>
      </c>
      <c r="AA476" t="s">
        <v>495</v>
      </c>
      <c r="AC476">
        <v>300</v>
      </c>
      <c r="AD476" t="s">
        <v>2130</v>
      </c>
      <c r="AE476" t="s">
        <v>2130</v>
      </c>
      <c r="AF476" t="s">
        <v>2131</v>
      </c>
      <c r="AG476" t="s">
        <v>8608</v>
      </c>
      <c r="AH476" t="s">
        <v>8609</v>
      </c>
      <c r="AI476" t="s">
        <v>8610</v>
      </c>
      <c r="AJ476" t="s">
        <v>8611</v>
      </c>
      <c r="AK476">
        <v>300</v>
      </c>
      <c r="AL476" t="s">
        <v>8612</v>
      </c>
      <c r="AM476" t="s">
        <v>8599</v>
      </c>
      <c r="AN476" t="s">
        <v>953</v>
      </c>
      <c r="AO476" t="s">
        <v>32900</v>
      </c>
      <c r="BM476" s="162"/>
    </row>
    <row r="477" spans="1:65" ht="20.149999999999999" customHeight="1">
      <c r="A477" s="179" t="str">
        <f t="shared" si="14"/>
        <v>중력식 고효율 농축조 개선을 통한 온실가스 감축사업</v>
      </c>
      <c r="B477" s="179" t="str">
        <f t="shared" si="15"/>
        <v>보완1차_보완중</v>
      </c>
      <c r="C477">
        <v>572</v>
      </c>
      <c r="D477" t="s">
        <v>31695</v>
      </c>
      <c r="E477" t="s">
        <v>7159</v>
      </c>
      <c r="F477" t="s">
        <v>7160</v>
      </c>
      <c r="G477" t="s">
        <v>8586</v>
      </c>
      <c r="H477" t="s">
        <v>8587</v>
      </c>
      <c r="K477" t="s">
        <v>7163</v>
      </c>
      <c r="N477" t="s">
        <v>1812</v>
      </c>
      <c r="P477" t="s">
        <v>8595</v>
      </c>
      <c r="Q477" t="s">
        <v>209</v>
      </c>
      <c r="R477" t="s">
        <v>2653</v>
      </c>
      <c r="S477" t="s">
        <v>1228</v>
      </c>
      <c r="T477" t="s">
        <v>2126</v>
      </c>
      <c r="U477" t="s">
        <v>8595</v>
      </c>
      <c r="V477" t="s">
        <v>130</v>
      </c>
      <c r="W477" t="s">
        <v>1293</v>
      </c>
      <c r="X477" t="s">
        <v>7719</v>
      </c>
      <c r="Y477" t="s">
        <v>418</v>
      </c>
      <c r="Z477" t="s">
        <v>418</v>
      </c>
      <c r="AA477" t="s">
        <v>8589</v>
      </c>
      <c r="AC477">
        <v>41</v>
      </c>
      <c r="AD477" t="s">
        <v>2130</v>
      </c>
      <c r="AE477" t="s">
        <v>2130</v>
      </c>
      <c r="AF477" t="s">
        <v>2210</v>
      </c>
      <c r="AG477" t="s">
        <v>7159</v>
      </c>
      <c r="AH477" t="s">
        <v>8596</v>
      </c>
      <c r="AI477" t="s">
        <v>8597</v>
      </c>
      <c r="AK477">
        <v>41</v>
      </c>
      <c r="AL477" t="s">
        <v>8598</v>
      </c>
      <c r="AM477" t="s">
        <v>8599</v>
      </c>
      <c r="AN477" t="s">
        <v>953</v>
      </c>
      <c r="AO477" t="s">
        <v>32901</v>
      </c>
      <c r="BM477" s="162"/>
    </row>
    <row r="478" spans="1:65" ht="20.149999999999999" customHeight="1">
      <c r="A478" s="179" t="str">
        <f t="shared" si="14"/>
        <v>스팀보일러 폐열회수를 통한 온실가스 감축사업</v>
      </c>
      <c r="B478" s="179" t="str">
        <f t="shared" si="15"/>
        <v>보완1차_보완중</v>
      </c>
      <c r="C478">
        <v>571</v>
      </c>
      <c r="D478" t="s">
        <v>31695</v>
      </c>
      <c r="E478" t="s">
        <v>7159</v>
      </c>
      <c r="F478" t="s">
        <v>7160</v>
      </c>
      <c r="G478" t="s">
        <v>8586</v>
      </c>
      <c r="H478" t="s">
        <v>8587</v>
      </c>
      <c r="K478" t="s">
        <v>7163</v>
      </c>
      <c r="N478" t="s">
        <v>1812</v>
      </c>
      <c r="P478" t="s">
        <v>8588</v>
      </c>
      <c r="Q478" t="s">
        <v>209</v>
      </c>
      <c r="R478" t="s">
        <v>2653</v>
      </c>
      <c r="S478" t="s">
        <v>1228</v>
      </c>
      <c r="T478" t="s">
        <v>2126</v>
      </c>
      <c r="U478" t="s">
        <v>8588</v>
      </c>
      <c r="V478" t="s">
        <v>130</v>
      </c>
      <c r="W478" t="s">
        <v>1293</v>
      </c>
      <c r="X478" t="s">
        <v>7719</v>
      </c>
      <c r="Y478" t="s">
        <v>418</v>
      </c>
      <c r="Z478" t="s">
        <v>418</v>
      </c>
      <c r="AA478" t="s">
        <v>8589</v>
      </c>
      <c r="AC478">
        <v>1</v>
      </c>
      <c r="AD478" t="s">
        <v>2130</v>
      </c>
      <c r="AE478" t="s">
        <v>2130</v>
      </c>
      <c r="AF478" t="s">
        <v>2639</v>
      </c>
      <c r="AG478" t="s">
        <v>7159</v>
      </c>
      <c r="AH478" t="s">
        <v>8590</v>
      </c>
      <c r="AI478" t="s">
        <v>8591</v>
      </c>
      <c r="AK478">
        <v>1</v>
      </c>
      <c r="AL478" t="s">
        <v>8592</v>
      </c>
      <c r="AM478" t="s">
        <v>8593</v>
      </c>
      <c r="AN478" t="s">
        <v>953</v>
      </c>
      <c r="AO478" t="s">
        <v>32902</v>
      </c>
      <c r="BM478" s="162"/>
    </row>
    <row r="479" spans="1:65" ht="20.149999999999999" customHeight="1">
      <c r="A479" s="179" t="str">
        <f t="shared" si="14"/>
        <v>동고령산업단지 온실가스 감축을 위한 고효율인버터제어형 공기압축기 및 압축공기제어시스템</v>
      </c>
      <c r="B479" s="179" t="str">
        <f t="shared" si="15"/>
        <v>보완1차_보완중</v>
      </c>
      <c r="C479">
        <v>570</v>
      </c>
      <c r="D479" t="s">
        <v>31695</v>
      </c>
      <c r="E479" t="s">
        <v>8574</v>
      </c>
      <c r="F479" t="s">
        <v>8575</v>
      </c>
      <c r="G479" t="s">
        <v>8574</v>
      </c>
      <c r="H479" t="s">
        <v>8583</v>
      </c>
      <c r="K479" t="s">
        <v>8577</v>
      </c>
      <c r="N479" t="s">
        <v>1812</v>
      </c>
      <c r="P479" t="s">
        <v>8584</v>
      </c>
      <c r="Q479" t="s">
        <v>209</v>
      </c>
      <c r="R479" t="s">
        <v>1462</v>
      </c>
      <c r="S479" t="s">
        <v>1228</v>
      </c>
      <c r="T479" t="s">
        <v>2126</v>
      </c>
      <c r="U479" t="s">
        <v>8584</v>
      </c>
      <c r="V479" t="s">
        <v>130</v>
      </c>
      <c r="W479" t="s">
        <v>1293</v>
      </c>
      <c r="X479" t="s">
        <v>8568</v>
      </c>
      <c r="Y479" t="s">
        <v>418</v>
      </c>
      <c r="Z479" t="s">
        <v>418</v>
      </c>
      <c r="AA479" t="s">
        <v>8569</v>
      </c>
      <c r="AC479">
        <v>440</v>
      </c>
      <c r="AD479" t="s">
        <v>2130</v>
      </c>
      <c r="AE479" t="s">
        <v>2130</v>
      </c>
      <c r="AF479" t="s">
        <v>2210</v>
      </c>
      <c r="AG479" t="s">
        <v>8574</v>
      </c>
      <c r="AH479" t="s">
        <v>8581</v>
      </c>
      <c r="AK479">
        <v>440</v>
      </c>
      <c r="AL479" t="s">
        <v>8571</v>
      </c>
      <c r="AM479" t="s">
        <v>8572</v>
      </c>
      <c r="AN479" t="s">
        <v>953</v>
      </c>
      <c r="AO479" t="s">
        <v>32903</v>
      </c>
      <c r="BM479" s="162"/>
    </row>
    <row r="480" spans="1:65" ht="20.149999999999999" customHeight="1">
      <c r="A480" s="179" t="str">
        <f t="shared" si="14"/>
        <v>고효율설비교체를 통한 온실가스묶음감축사업</v>
      </c>
      <c r="B480" s="179" t="str">
        <f t="shared" si="15"/>
        <v>보완1차_보완중</v>
      </c>
      <c r="C480">
        <v>569</v>
      </c>
      <c r="D480" t="s">
        <v>31695</v>
      </c>
      <c r="E480" t="s">
        <v>8574</v>
      </c>
      <c r="F480" t="s">
        <v>8575</v>
      </c>
      <c r="G480" t="s">
        <v>8574</v>
      </c>
      <c r="H480" t="s">
        <v>8576</v>
      </c>
      <c r="K480" t="s">
        <v>8577</v>
      </c>
      <c r="N480" t="s">
        <v>1812</v>
      </c>
      <c r="P480" t="s">
        <v>8580</v>
      </c>
      <c r="Q480" t="s">
        <v>215</v>
      </c>
      <c r="R480" t="s">
        <v>1462</v>
      </c>
      <c r="S480" t="s">
        <v>1228</v>
      </c>
      <c r="T480" t="s">
        <v>2126</v>
      </c>
      <c r="U480" t="s">
        <v>8580</v>
      </c>
      <c r="V480" t="s">
        <v>130</v>
      </c>
      <c r="W480" t="s">
        <v>1293</v>
      </c>
      <c r="X480" t="s">
        <v>8568</v>
      </c>
      <c r="Y480" t="s">
        <v>418</v>
      </c>
      <c r="Z480" t="s">
        <v>418</v>
      </c>
      <c r="AA480" t="s">
        <v>8569</v>
      </c>
      <c r="AC480">
        <v>501</v>
      </c>
      <c r="AD480" t="s">
        <v>2130</v>
      </c>
      <c r="AE480" t="s">
        <v>2130</v>
      </c>
      <c r="AF480" t="s">
        <v>2210</v>
      </c>
      <c r="AG480" t="s">
        <v>8574</v>
      </c>
      <c r="AH480" t="s">
        <v>8581</v>
      </c>
      <c r="AK480">
        <v>501</v>
      </c>
      <c r="AL480" t="s">
        <v>8571</v>
      </c>
      <c r="AM480" t="s">
        <v>8572</v>
      </c>
      <c r="AN480" t="s">
        <v>953</v>
      </c>
      <c r="AO480" t="s">
        <v>32904</v>
      </c>
      <c r="BM480" s="162"/>
    </row>
    <row r="481" spans="1:65" ht="20.149999999999999" customHeight="1">
      <c r="A481" s="179" t="str">
        <f t="shared" si="14"/>
        <v>대구염색산업단지 온실가스 감축을 위한 압축공기제어시스템 도입</v>
      </c>
      <c r="B481" s="179" t="str">
        <f t="shared" si="15"/>
        <v>보완1차_보완중</v>
      </c>
      <c r="C481">
        <v>568</v>
      </c>
      <c r="D481" t="s">
        <v>31695</v>
      </c>
      <c r="E481" t="s">
        <v>8562</v>
      </c>
      <c r="F481" t="s">
        <v>8563</v>
      </c>
      <c r="G481" t="s">
        <v>8562</v>
      </c>
      <c r="H481" t="s">
        <v>8562</v>
      </c>
      <c r="K481" t="s">
        <v>8564</v>
      </c>
      <c r="N481" t="s">
        <v>1812</v>
      </c>
      <c r="P481" t="s">
        <v>8567</v>
      </c>
      <c r="Q481" t="s">
        <v>209</v>
      </c>
      <c r="R481" t="s">
        <v>1462</v>
      </c>
      <c r="S481" t="s">
        <v>1228</v>
      </c>
      <c r="T481" t="s">
        <v>2126</v>
      </c>
      <c r="U481" t="s">
        <v>8567</v>
      </c>
      <c r="V481" t="s">
        <v>130</v>
      </c>
      <c r="W481" t="s">
        <v>1293</v>
      </c>
      <c r="X481" t="s">
        <v>8568</v>
      </c>
      <c r="Y481" t="s">
        <v>418</v>
      </c>
      <c r="Z481" t="s">
        <v>418</v>
      </c>
      <c r="AA481" t="s">
        <v>8569</v>
      </c>
      <c r="AC481">
        <v>545</v>
      </c>
      <c r="AD481" t="s">
        <v>2130</v>
      </c>
      <c r="AE481" t="s">
        <v>2130</v>
      </c>
      <c r="AF481" t="s">
        <v>2210</v>
      </c>
      <c r="AG481" t="s">
        <v>8562</v>
      </c>
      <c r="AH481" t="s">
        <v>8570</v>
      </c>
      <c r="AK481">
        <v>545</v>
      </c>
      <c r="AL481" t="s">
        <v>8571</v>
      </c>
      <c r="AM481" t="s">
        <v>8572</v>
      </c>
      <c r="AN481" t="s">
        <v>953</v>
      </c>
      <c r="AO481" t="s">
        <v>32905</v>
      </c>
      <c r="BM481" s="162"/>
    </row>
    <row r="482" spans="1:65" ht="20.149999999999999" customHeight="1">
      <c r="A482" s="179" t="str">
        <f t="shared" si="14"/>
        <v>대광소결금속(주) 벌지공장 고효율 인버터형 공기압축기 교체를 통한 온실가스 감축사업</v>
      </c>
      <c r="B482" s="179" t="str">
        <f t="shared" si="15"/>
        <v>승인</v>
      </c>
      <c r="C482">
        <v>567</v>
      </c>
      <c r="D482" t="s">
        <v>31695</v>
      </c>
      <c r="E482" t="s">
        <v>8546</v>
      </c>
      <c r="F482" t="s">
        <v>8547</v>
      </c>
      <c r="G482" t="s">
        <v>8548</v>
      </c>
      <c r="H482" t="s">
        <v>8549</v>
      </c>
      <c r="K482" t="s">
        <v>8550</v>
      </c>
      <c r="L482" t="s">
        <v>2580</v>
      </c>
      <c r="M482" t="s">
        <v>1937</v>
      </c>
      <c r="N482" t="s">
        <v>8551</v>
      </c>
      <c r="O482" t="s">
        <v>8552</v>
      </c>
      <c r="P482" t="s">
        <v>8553</v>
      </c>
      <c r="Q482" t="s">
        <v>209</v>
      </c>
      <c r="R482" t="s">
        <v>2653</v>
      </c>
      <c r="S482" t="s">
        <v>1228</v>
      </c>
      <c r="T482" t="s">
        <v>2126</v>
      </c>
      <c r="U482" t="s">
        <v>8553</v>
      </c>
      <c r="V482" t="s">
        <v>130</v>
      </c>
      <c r="W482" t="s">
        <v>1293</v>
      </c>
      <c r="X482" t="s">
        <v>8554</v>
      </c>
      <c r="Y482" t="s">
        <v>418</v>
      </c>
      <c r="Z482" t="s">
        <v>418</v>
      </c>
      <c r="AA482" t="s">
        <v>8249</v>
      </c>
      <c r="AC482">
        <v>71</v>
      </c>
      <c r="AD482" t="s">
        <v>2130</v>
      </c>
      <c r="AE482" t="s">
        <v>2130</v>
      </c>
      <c r="AF482" t="s">
        <v>2210</v>
      </c>
      <c r="AG482" t="s">
        <v>8555</v>
      </c>
      <c r="AH482" t="s">
        <v>8556</v>
      </c>
      <c r="AI482" t="s">
        <v>8557</v>
      </c>
      <c r="AJ482" t="s">
        <v>8558</v>
      </c>
      <c r="AK482">
        <v>71</v>
      </c>
      <c r="AL482" t="s">
        <v>8559</v>
      </c>
      <c r="AM482" t="s">
        <v>8560</v>
      </c>
      <c r="AN482" t="s">
        <v>953</v>
      </c>
      <c r="AO482" t="s">
        <v>32906</v>
      </c>
      <c r="BM482" s="162"/>
    </row>
    <row r="483" spans="1:65" ht="20.149999999999999" customHeight="1">
      <c r="A483" s="179" t="str">
        <f t="shared" si="14"/>
        <v>원주시 보안등 LED교체 ESCO용역사업</v>
      </c>
      <c r="B483" s="179" t="str">
        <f t="shared" si="15"/>
        <v>승인</v>
      </c>
      <c r="C483">
        <v>566</v>
      </c>
      <c r="D483" t="s">
        <v>31695</v>
      </c>
      <c r="E483" t="s">
        <v>336</v>
      </c>
      <c r="F483" t="s">
        <v>13512</v>
      </c>
      <c r="G483" t="s">
        <v>336</v>
      </c>
      <c r="H483" t="s">
        <v>13513</v>
      </c>
      <c r="K483" t="s">
        <v>31215</v>
      </c>
      <c r="N483" t="s">
        <v>1812</v>
      </c>
      <c r="P483" t="s">
        <v>1011</v>
      </c>
      <c r="Q483" t="s">
        <v>209</v>
      </c>
      <c r="R483" t="s">
        <v>1462</v>
      </c>
      <c r="S483" t="s">
        <v>1228</v>
      </c>
      <c r="T483" t="s">
        <v>2126</v>
      </c>
      <c r="U483" t="s">
        <v>1011</v>
      </c>
      <c r="V483" t="s">
        <v>130</v>
      </c>
      <c r="W483" t="s">
        <v>1231</v>
      </c>
      <c r="X483" t="s">
        <v>11826</v>
      </c>
      <c r="Y483" t="s">
        <v>418</v>
      </c>
      <c r="Z483" t="s">
        <v>418</v>
      </c>
      <c r="AA483" t="s">
        <v>1084</v>
      </c>
      <c r="AC483">
        <v>730</v>
      </c>
      <c r="AD483" t="s">
        <v>2130</v>
      </c>
      <c r="AE483" t="s">
        <v>2130</v>
      </c>
      <c r="AF483" t="s">
        <v>5248</v>
      </c>
      <c r="AG483" t="s">
        <v>336</v>
      </c>
      <c r="AH483" t="s">
        <v>32907</v>
      </c>
      <c r="AI483" t="s">
        <v>32908</v>
      </c>
      <c r="AJ483" t="s">
        <v>13521</v>
      </c>
      <c r="AK483">
        <v>730</v>
      </c>
      <c r="AL483" t="s">
        <v>32909</v>
      </c>
      <c r="AM483" t="s">
        <v>32910</v>
      </c>
      <c r="AN483" t="s">
        <v>953</v>
      </c>
      <c r="AO483" t="s">
        <v>32911</v>
      </c>
      <c r="BM483" s="162"/>
    </row>
    <row r="484" spans="1:65" ht="20.149999999999999" customHeight="1">
      <c r="A484" s="179" t="str">
        <f t="shared" si="14"/>
        <v>동화산업(주) 연료전환(B-C유→LNG) 온실가스 감축사업</v>
      </c>
      <c r="B484" s="179" t="str">
        <f t="shared" si="15"/>
        <v>승인</v>
      </c>
      <c r="C484">
        <v>565</v>
      </c>
      <c r="D484" t="s">
        <v>31695</v>
      </c>
      <c r="E484" t="s">
        <v>8529</v>
      </c>
      <c r="F484" t="s">
        <v>8530</v>
      </c>
      <c r="G484" t="s">
        <v>8531</v>
      </c>
      <c r="H484" t="s">
        <v>8532</v>
      </c>
      <c r="K484" t="s">
        <v>8533</v>
      </c>
      <c r="L484" t="s">
        <v>2204</v>
      </c>
      <c r="M484" t="s">
        <v>1863</v>
      </c>
      <c r="N484" t="s">
        <v>8534</v>
      </c>
      <c r="O484" t="s">
        <v>8535</v>
      </c>
      <c r="P484" t="s">
        <v>8536</v>
      </c>
      <c r="Q484" t="s">
        <v>209</v>
      </c>
      <c r="R484" t="s">
        <v>1462</v>
      </c>
      <c r="S484" t="s">
        <v>1228</v>
      </c>
      <c r="T484" t="s">
        <v>2126</v>
      </c>
      <c r="U484" t="s">
        <v>8536</v>
      </c>
      <c r="V484" t="s">
        <v>130</v>
      </c>
      <c r="W484" t="s">
        <v>1293</v>
      </c>
      <c r="X484" t="s">
        <v>8537</v>
      </c>
      <c r="Y484" t="s">
        <v>418</v>
      </c>
      <c r="Z484" t="s">
        <v>418</v>
      </c>
      <c r="AA484" t="s">
        <v>8538</v>
      </c>
      <c r="AC484">
        <v>685</v>
      </c>
      <c r="AD484" t="s">
        <v>2130</v>
      </c>
      <c r="AE484" t="s">
        <v>2130</v>
      </c>
      <c r="AF484" t="s">
        <v>2131</v>
      </c>
      <c r="AG484" t="s">
        <v>8539</v>
      </c>
      <c r="AH484" t="s">
        <v>8540</v>
      </c>
      <c r="AI484" t="s">
        <v>8541</v>
      </c>
      <c r="AJ484" t="s">
        <v>8542</v>
      </c>
      <c r="AK484">
        <v>685</v>
      </c>
      <c r="AL484" t="s">
        <v>8543</v>
      </c>
      <c r="AM484" t="s">
        <v>8544</v>
      </c>
      <c r="AN484" t="s">
        <v>953</v>
      </c>
      <c r="AO484" t="s">
        <v>32912</v>
      </c>
      <c r="BM484" s="162"/>
    </row>
    <row r="485" spans="1:65" ht="20.149999999999999" customHeight="1">
      <c r="A485" s="179" t="str">
        <f t="shared" si="14"/>
        <v>영덕산업(주)  고효율 2단 인버터 PM Motor 공기압축기로 교체 사업</v>
      </c>
      <c r="B485" s="179" t="str">
        <f t="shared" si="15"/>
        <v>승인</v>
      </c>
      <c r="C485">
        <v>564</v>
      </c>
      <c r="D485" t="s">
        <v>31695</v>
      </c>
      <c r="E485" t="s">
        <v>7923</v>
      </c>
      <c r="F485" t="s">
        <v>7924</v>
      </c>
      <c r="G485" t="s">
        <v>334</v>
      </c>
      <c r="H485" t="s">
        <v>8521</v>
      </c>
      <c r="K485" t="s">
        <v>11853</v>
      </c>
      <c r="L485" t="s">
        <v>7928</v>
      </c>
      <c r="M485" t="s">
        <v>2539</v>
      </c>
      <c r="N485" t="s">
        <v>11854</v>
      </c>
      <c r="O485" t="s">
        <v>7930</v>
      </c>
      <c r="P485" t="s">
        <v>8522</v>
      </c>
      <c r="Q485" t="s">
        <v>209</v>
      </c>
      <c r="R485" t="s">
        <v>2653</v>
      </c>
      <c r="S485" t="s">
        <v>1228</v>
      </c>
      <c r="T485" t="s">
        <v>2126</v>
      </c>
      <c r="U485" t="s">
        <v>8522</v>
      </c>
      <c r="V485" t="s">
        <v>130</v>
      </c>
      <c r="W485" t="s">
        <v>1293</v>
      </c>
      <c r="X485" t="s">
        <v>8248</v>
      </c>
      <c r="Y485" t="s">
        <v>418</v>
      </c>
      <c r="Z485" t="s">
        <v>418</v>
      </c>
      <c r="AA485" t="s">
        <v>8523</v>
      </c>
      <c r="AC485">
        <v>63</v>
      </c>
      <c r="AD485" t="s">
        <v>2130</v>
      </c>
      <c r="AE485" t="s">
        <v>2130</v>
      </c>
      <c r="AF485" t="s">
        <v>2210</v>
      </c>
      <c r="AG485" t="s">
        <v>8524</v>
      </c>
      <c r="AH485" t="s">
        <v>8525</v>
      </c>
      <c r="AI485" t="s">
        <v>8526</v>
      </c>
      <c r="AJ485" t="s">
        <v>8527</v>
      </c>
      <c r="AK485">
        <v>63</v>
      </c>
      <c r="AL485" t="s">
        <v>8455</v>
      </c>
      <c r="AM485" t="s">
        <v>8456</v>
      </c>
      <c r="AN485" t="s">
        <v>953</v>
      </c>
      <c r="AO485" t="s">
        <v>32913</v>
      </c>
      <c r="BM485" s="162"/>
    </row>
    <row r="486" spans="1:65" ht="20.149999999999999" customHeight="1">
      <c r="A486" s="179" t="str">
        <f t="shared" si="14"/>
        <v>(주)성심메디칼  고효율 1단 인버터 PM Motor 공기압축기로 교체 사업</v>
      </c>
      <c r="B486" s="179" t="str">
        <f t="shared" si="15"/>
        <v>승인</v>
      </c>
      <c r="C486">
        <v>563</v>
      </c>
      <c r="D486" t="s">
        <v>31695</v>
      </c>
      <c r="E486" t="s">
        <v>7923</v>
      </c>
      <c r="F486" t="s">
        <v>7924</v>
      </c>
      <c r="G486" t="s">
        <v>8513</v>
      </c>
      <c r="H486" t="s">
        <v>8514</v>
      </c>
      <c r="K486" t="s">
        <v>11853</v>
      </c>
      <c r="L486" t="s">
        <v>7928</v>
      </c>
      <c r="M486" t="s">
        <v>2539</v>
      </c>
      <c r="N486" t="s">
        <v>11854</v>
      </c>
      <c r="O486" t="s">
        <v>7930</v>
      </c>
      <c r="P486" t="s">
        <v>8515</v>
      </c>
      <c r="Q486" t="s">
        <v>209</v>
      </c>
      <c r="R486" t="s">
        <v>2653</v>
      </c>
      <c r="S486" t="s">
        <v>1228</v>
      </c>
      <c r="T486" t="s">
        <v>2126</v>
      </c>
      <c r="U486" t="s">
        <v>8515</v>
      </c>
      <c r="V486" t="s">
        <v>130</v>
      </c>
      <c r="W486" t="s">
        <v>1293</v>
      </c>
      <c r="X486" t="s">
        <v>8248</v>
      </c>
      <c r="Y486" t="s">
        <v>418</v>
      </c>
      <c r="Z486" t="s">
        <v>418</v>
      </c>
      <c r="AA486" t="s">
        <v>8470</v>
      </c>
      <c r="AC486">
        <v>20</v>
      </c>
      <c r="AD486" t="s">
        <v>2130</v>
      </c>
      <c r="AE486" t="s">
        <v>2130</v>
      </c>
      <c r="AF486" t="s">
        <v>2210</v>
      </c>
      <c r="AG486" t="s">
        <v>8516</v>
      </c>
      <c r="AH486" t="s">
        <v>8517</v>
      </c>
      <c r="AI486" t="s">
        <v>8518</v>
      </c>
      <c r="AJ486" t="s">
        <v>8519</v>
      </c>
      <c r="AK486">
        <v>20</v>
      </c>
      <c r="AL486" t="s">
        <v>8475</v>
      </c>
      <c r="AM486" t="s">
        <v>8456</v>
      </c>
      <c r="AN486" t="s">
        <v>953</v>
      </c>
      <c r="AO486" t="s">
        <v>32914</v>
      </c>
      <c r="BM486" s="162"/>
    </row>
    <row r="487" spans="1:65" ht="20.149999999999999" customHeight="1">
      <c r="A487" s="179" t="str">
        <f t="shared" si="14"/>
        <v>(주)신진수지  고효율 1단 인버터 PM Motor 공기압축기로 교체 사업</v>
      </c>
      <c r="B487" s="179" t="str">
        <f t="shared" si="15"/>
        <v>승인</v>
      </c>
      <c r="C487">
        <v>562</v>
      </c>
      <c r="D487" t="s">
        <v>31695</v>
      </c>
      <c r="E487" t="s">
        <v>7923</v>
      </c>
      <c r="F487" t="s">
        <v>7924</v>
      </c>
      <c r="G487" t="s">
        <v>8505</v>
      </c>
      <c r="H487" t="s">
        <v>8506</v>
      </c>
      <c r="K487" t="s">
        <v>11853</v>
      </c>
      <c r="L487" t="s">
        <v>7928</v>
      </c>
      <c r="M487" t="s">
        <v>2539</v>
      </c>
      <c r="N487" t="s">
        <v>11854</v>
      </c>
      <c r="O487" t="s">
        <v>7930</v>
      </c>
      <c r="P487" t="s">
        <v>8507</v>
      </c>
      <c r="Q487" t="s">
        <v>209</v>
      </c>
      <c r="R487" t="s">
        <v>2653</v>
      </c>
      <c r="S487" t="s">
        <v>1228</v>
      </c>
      <c r="T487" t="s">
        <v>2126</v>
      </c>
      <c r="U487" t="s">
        <v>8507</v>
      </c>
      <c r="V487" t="s">
        <v>130</v>
      </c>
      <c r="W487" t="s">
        <v>1293</v>
      </c>
      <c r="X487" t="s">
        <v>8248</v>
      </c>
      <c r="Y487" t="s">
        <v>418</v>
      </c>
      <c r="Z487" t="s">
        <v>418</v>
      </c>
      <c r="AA487" t="s">
        <v>6857</v>
      </c>
      <c r="AC487">
        <v>38</v>
      </c>
      <c r="AD487" t="s">
        <v>2130</v>
      </c>
      <c r="AE487" t="s">
        <v>2130</v>
      </c>
      <c r="AF487" t="s">
        <v>2210</v>
      </c>
      <c r="AG487" t="s">
        <v>8508</v>
      </c>
      <c r="AH487" t="s">
        <v>8509</v>
      </c>
      <c r="AI487" t="s">
        <v>8510</v>
      </c>
      <c r="AJ487" t="s">
        <v>8511</v>
      </c>
      <c r="AK487">
        <v>38</v>
      </c>
      <c r="AL487" t="s">
        <v>8455</v>
      </c>
      <c r="AM487" t="s">
        <v>8456</v>
      </c>
      <c r="AN487" t="s">
        <v>953</v>
      </c>
      <c r="AO487" t="s">
        <v>32915</v>
      </c>
      <c r="BM487" s="162"/>
    </row>
    <row r="488" spans="1:65" ht="20.149999999999999" customHeight="1">
      <c r="A488" s="179" t="str">
        <f t="shared" si="14"/>
        <v>다담PL  고효율 2단 인버터 PM Motor 공기압축기로 교체 사업</v>
      </c>
      <c r="B488" s="179" t="str">
        <f t="shared" si="15"/>
        <v>승인</v>
      </c>
      <c r="C488">
        <v>561</v>
      </c>
      <c r="D488" t="s">
        <v>31695</v>
      </c>
      <c r="E488" t="s">
        <v>7923</v>
      </c>
      <c r="F488" t="s">
        <v>7924</v>
      </c>
      <c r="G488" t="s">
        <v>8495</v>
      </c>
      <c r="H488" t="s">
        <v>8496</v>
      </c>
      <c r="K488" t="s">
        <v>11853</v>
      </c>
      <c r="L488" t="s">
        <v>7928</v>
      </c>
      <c r="M488" t="s">
        <v>2539</v>
      </c>
      <c r="N488" t="s">
        <v>11854</v>
      </c>
      <c r="O488" t="s">
        <v>7930</v>
      </c>
      <c r="P488" t="s">
        <v>8497</v>
      </c>
      <c r="Q488" t="s">
        <v>209</v>
      </c>
      <c r="R488" t="s">
        <v>2653</v>
      </c>
      <c r="S488" t="s">
        <v>1228</v>
      </c>
      <c r="T488" t="s">
        <v>2126</v>
      </c>
      <c r="U488" t="s">
        <v>8497</v>
      </c>
      <c r="V488" t="s">
        <v>130</v>
      </c>
      <c r="W488" t="s">
        <v>1293</v>
      </c>
      <c r="X488" t="s">
        <v>8498</v>
      </c>
      <c r="Y488" t="s">
        <v>418</v>
      </c>
      <c r="Z488" t="s">
        <v>418</v>
      </c>
      <c r="AA488" t="s">
        <v>8499</v>
      </c>
      <c r="AC488">
        <v>91</v>
      </c>
      <c r="AD488" t="s">
        <v>2130</v>
      </c>
      <c r="AE488" t="s">
        <v>2130</v>
      </c>
      <c r="AF488" t="s">
        <v>2210</v>
      </c>
      <c r="AG488" t="s">
        <v>8500</v>
      </c>
      <c r="AH488" t="s">
        <v>8501</v>
      </c>
      <c r="AI488" t="s">
        <v>8502</v>
      </c>
      <c r="AJ488" t="s">
        <v>8503</v>
      </c>
      <c r="AK488">
        <v>91</v>
      </c>
      <c r="AL488" t="s">
        <v>8475</v>
      </c>
      <c r="AM488" t="s">
        <v>8456</v>
      </c>
      <c r="AN488" t="s">
        <v>953</v>
      </c>
      <c r="AO488" t="s">
        <v>32916</v>
      </c>
      <c r="BM488" s="162"/>
    </row>
    <row r="489" spans="1:65" ht="20.149999999999999" customHeight="1">
      <c r="A489" s="179" t="str">
        <f t="shared" si="14"/>
        <v>㈜예일하이테크 고효율 2단 인버터 PM Motor 공기압축기로 교체 사업</v>
      </c>
      <c r="B489" s="179" t="str">
        <f t="shared" si="15"/>
        <v>승인</v>
      </c>
      <c r="C489">
        <v>560</v>
      </c>
      <c r="D489" t="s">
        <v>31695</v>
      </c>
      <c r="E489" t="s">
        <v>7923</v>
      </c>
      <c r="F489" t="s">
        <v>7924</v>
      </c>
      <c r="G489" t="s">
        <v>8486</v>
      </c>
      <c r="H489" t="s">
        <v>8487</v>
      </c>
      <c r="K489" t="s">
        <v>11853</v>
      </c>
      <c r="L489" t="s">
        <v>7928</v>
      </c>
      <c r="M489" t="s">
        <v>2539</v>
      </c>
      <c r="N489" t="s">
        <v>11854</v>
      </c>
      <c r="O489" t="s">
        <v>7930</v>
      </c>
      <c r="P489" t="s">
        <v>8488</v>
      </c>
      <c r="Q489" t="s">
        <v>209</v>
      </c>
      <c r="R489" t="s">
        <v>2653</v>
      </c>
      <c r="S489" t="s">
        <v>1228</v>
      </c>
      <c r="T489" t="s">
        <v>2126</v>
      </c>
      <c r="U489" t="s">
        <v>8488</v>
      </c>
      <c r="V489" t="s">
        <v>130</v>
      </c>
      <c r="W489" t="s">
        <v>1293</v>
      </c>
      <c r="X489" t="s">
        <v>8248</v>
      </c>
      <c r="Y489" t="s">
        <v>418</v>
      </c>
      <c r="Z489" t="s">
        <v>418</v>
      </c>
      <c r="AA489" t="s">
        <v>8489</v>
      </c>
      <c r="AC489">
        <v>83</v>
      </c>
      <c r="AD489" t="s">
        <v>2130</v>
      </c>
      <c r="AE489" t="s">
        <v>2130</v>
      </c>
      <c r="AF489" t="s">
        <v>2210</v>
      </c>
      <c r="AG489" t="s">
        <v>8490</v>
      </c>
      <c r="AH489" t="s">
        <v>8491</v>
      </c>
      <c r="AI489" t="s">
        <v>8492</v>
      </c>
      <c r="AJ489" t="s">
        <v>8493</v>
      </c>
      <c r="AK489">
        <v>83</v>
      </c>
      <c r="AL489" t="s">
        <v>8455</v>
      </c>
      <c r="AM489" t="s">
        <v>8456</v>
      </c>
      <c r="AN489" t="s">
        <v>953</v>
      </c>
      <c r="AO489" t="s">
        <v>32917</v>
      </c>
      <c r="BM489" s="162"/>
    </row>
    <row r="490" spans="1:65" ht="20.149999999999999" customHeight="1">
      <c r="A490" s="179" t="str">
        <f t="shared" si="14"/>
        <v>(주)아산대신  고효율 1단 인버터 PM Motor 공기압축기로 교체 사업</v>
      </c>
      <c r="B490" s="179" t="str">
        <f t="shared" si="15"/>
        <v>승인</v>
      </c>
      <c r="C490">
        <v>559</v>
      </c>
      <c r="D490" t="s">
        <v>31695</v>
      </c>
      <c r="E490" t="s">
        <v>7923</v>
      </c>
      <c r="F490" t="s">
        <v>7924</v>
      </c>
      <c r="G490" t="s">
        <v>8477</v>
      </c>
      <c r="H490" t="s">
        <v>8478</v>
      </c>
      <c r="K490" t="s">
        <v>11853</v>
      </c>
      <c r="L490" t="s">
        <v>7928</v>
      </c>
      <c r="M490" t="s">
        <v>2539</v>
      </c>
      <c r="N490" t="s">
        <v>11854</v>
      </c>
      <c r="O490" t="s">
        <v>7930</v>
      </c>
      <c r="P490" t="s">
        <v>8479</v>
      </c>
      <c r="Q490" t="s">
        <v>209</v>
      </c>
      <c r="R490" t="s">
        <v>2653</v>
      </c>
      <c r="S490" t="s">
        <v>1228</v>
      </c>
      <c r="T490" t="s">
        <v>2126</v>
      </c>
      <c r="U490" t="s">
        <v>8479</v>
      </c>
      <c r="V490" t="s">
        <v>130</v>
      </c>
      <c r="W490" t="s">
        <v>1293</v>
      </c>
      <c r="X490" t="s">
        <v>8248</v>
      </c>
      <c r="Y490" t="s">
        <v>418</v>
      </c>
      <c r="Z490" t="s">
        <v>418</v>
      </c>
      <c r="AA490" t="s">
        <v>8480</v>
      </c>
      <c r="AC490">
        <v>39</v>
      </c>
      <c r="AD490" t="s">
        <v>2130</v>
      </c>
      <c r="AE490" t="s">
        <v>2130</v>
      </c>
      <c r="AF490" t="s">
        <v>2210</v>
      </c>
      <c r="AG490" t="s">
        <v>8481</v>
      </c>
      <c r="AH490" t="s">
        <v>8482</v>
      </c>
      <c r="AI490" t="s">
        <v>8483</v>
      </c>
      <c r="AJ490" t="s">
        <v>8484</v>
      </c>
      <c r="AK490">
        <v>39</v>
      </c>
      <c r="AL490" t="s">
        <v>8475</v>
      </c>
      <c r="AM490" t="s">
        <v>8456</v>
      </c>
      <c r="AN490" t="s">
        <v>953</v>
      </c>
      <c r="AO490" t="s">
        <v>32918</v>
      </c>
      <c r="BM490" s="162"/>
    </row>
    <row r="491" spans="1:65" ht="20.149999999999999" customHeight="1">
      <c r="A491" s="179" t="str">
        <f t="shared" si="14"/>
        <v>(주)오성테크  고효율 1단 PM Motor 공기압축기로 교체 사업</v>
      </c>
      <c r="B491" s="179" t="str">
        <f t="shared" si="15"/>
        <v>승인</v>
      </c>
      <c r="C491">
        <v>558</v>
      </c>
      <c r="D491" t="s">
        <v>31695</v>
      </c>
      <c r="E491" t="s">
        <v>7923</v>
      </c>
      <c r="F491" t="s">
        <v>7924</v>
      </c>
      <c r="G491" t="s">
        <v>8467</v>
      </c>
      <c r="H491" t="s">
        <v>8468</v>
      </c>
      <c r="K491" t="s">
        <v>11853</v>
      </c>
      <c r="L491" t="s">
        <v>7928</v>
      </c>
      <c r="M491" t="s">
        <v>2539</v>
      </c>
      <c r="N491" t="s">
        <v>11854</v>
      </c>
      <c r="O491" t="s">
        <v>7930</v>
      </c>
      <c r="P491" t="s">
        <v>8469</v>
      </c>
      <c r="Q491" t="s">
        <v>209</v>
      </c>
      <c r="R491" t="s">
        <v>2653</v>
      </c>
      <c r="S491" t="s">
        <v>1228</v>
      </c>
      <c r="T491" t="s">
        <v>2126</v>
      </c>
      <c r="U491" t="s">
        <v>8469</v>
      </c>
      <c r="V491" t="s">
        <v>130</v>
      </c>
      <c r="W491" t="s">
        <v>1293</v>
      </c>
      <c r="X491" t="s">
        <v>8248</v>
      </c>
      <c r="Y491" t="s">
        <v>418</v>
      </c>
      <c r="Z491" t="s">
        <v>418</v>
      </c>
      <c r="AA491" t="s">
        <v>8470</v>
      </c>
      <c r="AC491">
        <v>75</v>
      </c>
      <c r="AD491" t="s">
        <v>2130</v>
      </c>
      <c r="AE491" t="s">
        <v>2130</v>
      </c>
      <c r="AF491" t="s">
        <v>2210</v>
      </c>
      <c r="AG491" t="s">
        <v>8471</v>
      </c>
      <c r="AH491" t="s">
        <v>8472</v>
      </c>
      <c r="AI491" t="s">
        <v>8473</v>
      </c>
      <c r="AJ491" t="s">
        <v>8474</v>
      </c>
      <c r="AK491">
        <v>75</v>
      </c>
      <c r="AL491" t="s">
        <v>8475</v>
      </c>
      <c r="AM491" t="s">
        <v>8456</v>
      </c>
      <c r="AN491" t="s">
        <v>953</v>
      </c>
      <c r="AO491" t="s">
        <v>32919</v>
      </c>
      <c r="BM491" s="162"/>
    </row>
    <row r="492" spans="1:65" ht="20.149999999999999" customHeight="1">
      <c r="A492" s="179" t="str">
        <f t="shared" si="14"/>
        <v>(주)켐스필드코리아 고효율 1단 인버터 PM Motor 공기압축기로 교체 사업</v>
      </c>
      <c r="B492" s="179" t="str">
        <f t="shared" si="15"/>
        <v>승인</v>
      </c>
      <c r="C492">
        <v>557</v>
      </c>
      <c r="D492" t="s">
        <v>31695</v>
      </c>
      <c r="E492" t="s">
        <v>7923</v>
      </c>
      <c r="F492" t="s">
        <v>7924</v>
      </c>
      <c r="G492" t="s">
        <v>8458</v>
      </c>
      <c r="H492" t="s">
        <v>8459</v>
      </c>
      <c r="K492" t="s">
        <v>11853</v>
      </c>
      <c r="L492" t="s">
        <v>7928</v>
      </c>
      <c r="M492" t="s">
        <v>2539</v>
      </c>
      <c r="N492" t="s">
        <v>11854</v>
      </c>
      <c r="O492" t="s">
        <v>7930</v>
      </c>
      <c r="P492" t="s">
        <v>8460</v>
      </c>
      <c r="Q492" t="s">
        <v>209</v>
      </c>
      <c r="R492" t="s">
        <v>2653</v>
      </c>
      <c r="S492" t="s">
        <v>1228</v>
      </c>
      <c r="T492" t="s">
        <v>2126</v>
      </c>
      <c r="U492" t="s">
        <v>8460</v>
      </c>
      <c r="V492" t="s">
        <v>130</v>
      </c>
      <c r="W492" t="s">
        <v>1293</v>
      </c>
      <c r="X492" t="s">
        <v>8248</v>
      </c>
      <c r="Y492" t="s">
        <v>418</v>
      </c>
      <c r="Z492" t="s">
        <v>418</v>
      </c>
      <c r="AA492" t="s">
        <v>8461</v>
      </c>
      <c r="AC492">
        <v>37</v>
      </c>
      <c r="AD492" t="s">
        <v>2130</v>
      </c>
      <c r="AE492" t="s">
        <v>2130</v>
      </c>
      <c r="AF492" t="s">
        <v>2210</v>
      </c>
      <c r="AG492" t="s">
        <v>8462</v>
      </c>
      <c r="AH492" t="s">
        <v>8463</v>
      </c>
      <c r="AI492" t="s">
        <v>8464</v>
      </c>
      <c r="AJ492" t="s">
        <v>8465</v>
      </c>
      <c r="AK492">
        <v>37</v>
      </c>
      <c r="AL492" t="s">
        <v>8455</v>
      </c>
      <c r="AM492" t="s">
        <v>8456</v>
      </c>
      <c r="AN492" t="s">
        <v>953</v>
      </c>
      <c r="AO492" t="s">
        <v>32920</v>
      </c>
      <c r="BM492" s="162"/>
    </row>
    <row r="493" spans="1:65" ht="20.149999999999999" customHeight="1">
      <c r="A493" s="179" t="str">
        <f t="shared" si="14"/>
        <v>씨텍  고효율 1단 인버터 PM Motor 공기압축기로 교체 사업</v>
      </c>
      <c r="B493" s="179" t="str">
        <f t="shared" si="15"/>
        <v>승인</v>
      </c>
      <c r="C493">
        <v>556</v>
      </c>
      <c r="D493" t="s">
        <v>31695</v>
      </c>
      <c r="E493" t="s">
        <v>7923</v>
      </c>
      <c r="F493" t="s">
        <v>7924</v>
      </c>
      <c r="G493" t="s">
        <v>8447</v>
      </c>
      <c r="H493" t="s">
        <v>8448</v>
      </c>
      <c r="K493" t="s">
        <v>11853</v>
      </c>
      <c r="L493" t="s">
        <v>7928</v>
      </c>
      <c r="M493" t="s">
        <v>2539</v>
      </c>
      <c r="N493" t="s">
        <v>11854</v>
      </c>
      <c r="O493" t="s">
        <v>7930</v>
      </c>
      <c r="P493" t="s">
        <v>8449</v>
      </c>
      <c r="Q493" t="s">
        <v>209</v>
      </c>
      <c r="R493" t="s">
        <v>2653</v>
      </c>
      <c r="S493" t="s">
        <v>1228</v>
      </c>
      <c r="T493" t="s">
        <v>2126</v>
      </c>
      <c r="U493" t="s">
        <v>8449</v>
      </c>
      <c r="V493" t="s">
        <v>130</v>
      </c>
      <c r="W493" t="s">
        <v>1293</v>
      </c>
      <c r="X493" t="s">
        <v>8248</v>
      </c>
      <c r="Y493" t="s">
        <v>418</v>
      </c>
      <c r="Z493" t="s">
        <v>418</v>
      </c>
      <c r="AA493" t="s">
        <v>8450</v>
      </c>
      <c r="AC493">
        <v>64</v>
      </c>
      <c r="AD493" t="s">
        <v>2130</v>
      </c>
      <c r="AE493" t="s">
        <v>2130</v>
      </c>
      <c r="AF493" t="s">
        <v>2210</v>
      </c>
      <c r="AG493" t="s">
        <v>8451</v>
      </c>
      <c r="AH493" t="s">
        <v>8452</v>
      </c>
      <c r="AI493" t="s">
        <v>8453</v>
      </c>
      <c r="AJ493" t="s">
        <v>8454</v>
      </c>
      <c r="AK493">
        <v>64</v>
      </c>
      <c r="AL493" t="s">
        <v>8455</v>
      </c>
      <c r="AM493" t="s">
        <v>8456</v>
      </c>
      <c r="AN493" t="s">
        <v>953</v>
      </c>
      <c r="AO493" t="s">
        <v>32921</v>
      </c>
      <c r="BM493" s="162"/>
    </row>
    <row r="494" spans="1:65" ht="20.149999999999999" customHeight="1">
      <c r="A494" s="179" t="str">
        <f t="shared" si="14"/>
        <v>(주)동주아스콘 연료전환(B-C유→ LNG) 사업</v>
      </c>
      <c r="B494" s="179" t="str">
        <f t="shared" si="15"/>
        <v>승인</v>
      </c>
      <c r="C494">
        <v>555</v>
      </c>
      <c r="D494" t="s">
        <v>31695</v>
      </c>
      <c r="E494" t="s">
        <v>8432</v>
      </c>
      <c r="F494" t="s">
        <v>8433</v>
      </c>
      <c r="G494" t="s">
        <v>8434</v>
      </c>
      <c r="H494" t="s">
        <v>8434</v>
      </c>
      <c r="K494" t="s">
        <v>8435</v>
      </c>
      <c r="N494" t="s">
        <v>1812</v>
      </c>
      <c r="P494" t="s">
        <v>8438</v>
      </c>
      <c r="Q494" t="s">
        <v>209</v>
      </c>
      <c r="R494" t="s">
        <v>1462</v>
      </c>
      <c r="S494" t="s">
        <v>1228</v>
      </c>
      <c r="T494" t="s">
        <v>2126</v>
      </c>
      <c r="U494" t="s">
        <v>8438</v>
      </c>
      <c r="V494" t="s">
        <v>130</v>
      </c>
      <c r="W494" t="s">
        <v>1293</v>
      </c>
      <c r="X494" t="s">
        <v>8439</v>
      </c>
      <c r="Y494" t="s">
        <v>418</v>
      </c>
      <c r="Z494" t="s">
        <v>418</v>
      </c>
      <c r="AA494" t="s">
        <v>8440</v>
      </c>
      <c r="AC494">
        <v>674</v>
      </c>
      <c r="AD494" t="s">
        <v>2130</v>
      </c>
      <c r="AE494" t="s">
        <v>2130</v>
      </c>
      <c r="AF494" t="s">
        <v>2131</v>
      </c>
      <c r="AG494" t="s">
        <v>8441</v>
      </c>
      <c r="AH494" t="s">
        <v>8442</v>
      </c>
      <c r="AI494" t="s">
        <v>8443</v>
      </c>
      <c r="AJ494" t="s">
        <v>8444</v>
      </c>
      <c r="AK494">
        <v>674</v>
      </c>
      <c r="AL494" t="s">
        <v>8445</v>
      </c>
      <c r="AM494" t="s">
        <v>8416</v>
      </c>
      <c r="AN494" t="s">
        <v>953</v>
      </c>
      <c r="AO494" t="s">
        <v>32922</v>
      </c>
      <c r="BM494" s="162"/>
    </row>
    <row r="495" spans="1:65" ht="20.149999999999999" customHeight="1">
      <c r="A495" s="179" t="str">
        <f t="shared" si="14"/>
        <v>제일사료 주식회사 연료교체(B-C유 → LNG) 사업</v>
      </c>
      <c r="B495" s="179" t="str">
        <f t="shared" si="15"/>
        <v>승인</v>
      </c>
      <c r="C495">
        <v>554</v>
      </c>
      <c r="D495" t="s">
        <v>31695</v>
      </c>
      <c r="E495" t="s">
        <v>8418</v>
      </c>
      <c r="F495" t="s">
        <v>8419</v>
      </c>
      <c r="G495" t="s">
        <v>8418</v>
      </c>
      <c r="H495" t="s">
        <v>8420</v>
      </c>
      <c r="K495" t="s">
        <v>8421</v>
      </c>
      <c r="N495" t="s">
        <v>1812</v>
      </c>
      <c r="P495" t="s">
        <v>8424</v>
      </c>
      <c r="Q495" t="s">
        <v>209</v>
      </c>
      <c r="R495" t="s">
        <v>1462</v>
      </c>
      <c r="S495" t="s">
        <v>1228</v>
      </c>
      <c r="T495" t="s">
        <v>2126</v>
      </c>
      <c r="U495" t="s">
        <v>8424</v>
      </c>
      <c r="V495" t="s">
        <v>130</v>
      </c>
      <c r="W495" t="s">
        <v>1293</v>
      </c>
      <c r="X495" t="s">
        <v>8425</v>
      </c>
      <c r="Y495" t="s">
        <v>418</v>
      </c>
      <c r="Z495" t="s">
        <v>418</v>
      </c>
      <c r="AA495" t="s">
        <v>8426</v>
      </c>
      <c r="AC495">
        <v>513</v>
      </c>
      <c r="AD495" t="s">
        <v>2130</v>
      </c>
      <c r="AE495" t="s">
        <v>2130</v>
      </c>
      <c r="AF495" t="s">
        <v>2131</v>
      </c>
      <c r="AG495" t="s">
        <v>8427</v>
      </c>
      <c r="AH495" t="s">
        <v>8428</v>
      </c>
      <c r="AI495" t="s">
        <v>7580</v>
      </c>
      <c r="AJ495" t="s">
        <v>8429</v>
      </c>
      <c r="AK495">
        <v>512</v>
      </c>
      <c r="AL495" t="s">
        <v>8430</v>
      </c>
      <c r="AM495" t="s">
        <v>8416</v>
      </c>
      <c r="AN495" t="s">
        <v>953</v>
      </c>
      <c r="AO495" t="s">
        <v>32923</v>
      </c>
      <c r="BM495" s="162"/>
    </row>
    <row r="496" spans="1:65" ht="20.149999999999999" customHeight="1">
      <c r="A496" s="179" t="str">
        <f t="shared" si="14"/>
        <v>에스피탱크터미널의 B-C유에서 도시가스(LNG)로 연료전환을 통한 온실가스 배출 감축사업</v>
      </c>
      <c r="B496" s="179" t="str">
        <f t="shared" si="15"/>
        <v>승인</v>
      </c>
      <c r="C496">
        <v>553</v>
      </c>
      <c r="D496" t="s">
        <v>31695</v>
      </c>
      <c r="E496" t="s">
        <v>8402</v>
      </c>
      <c r="F496" t="s">
        <v>8403</v>
      </c>
      <c r="G496" t="s">
        <v>8404</v>
      </c>
      <c r="H496" t="s">
        <v>8404</v>
      </c>
      <c r="K496" t="s">
        <v>8405</v>
      </c>
      <c r="L496" t="s">
        <v>3610</v>
      </c>
      <c r="M496" t="s">
        <v>3610</v>
      </c>
      <c r="N496" t="s">
        <v>8406</v>
      </c>
      <c r="O496" t="s">
        <v>8407</v>
      </c>
      <c r="P496" t="s">
        <v>8408</v>
      </c>
      <c r="Q496" t="s">
        <v>209</v>
      </c>
      <c r="R496" t="s">
        <v>1462</v>
      </c>
      <c r="S496" t="s">
        <v>1228</v>
      </c>
      <c r="T496" t="s">
        <v>2126</v>
      </c>
      <c r="U496" t="s">
        <v>8408</v>
      </c>
      <c r="V496" t="s">
        <v>130</v>
      </c>
      <c r="W496" t="s">
        <v>1293</v>
      </c>
      <c r="X496" t="s">
        <v>8409</v>
      </c>
      <c r="Y496" t="s">
        <v>418</v>
      </c>
      <c r="Z496" t="s">
        <v>418</v>
      </c>
      <c r="AA496" t="s">
        <v>8410</v>
      </c>
      <c r="AC496">
        <v>951</v>
      </c>
      <c r="AD496" t="s">
        <v>2130</v>
      </c>
      <c r="AE496" t="s">
        <v>2130</v>
      </c>
      <c r="AF496" t="s">
        <v>2131</v>
      </c>
      <c r="AG496" t="s">
        <v>8411</v>
      </c>
      <c r="AH496" t="s">
        <v>8412</v>
      </c>
      <c r="AI496" t="s">
        <v>8413</v>
      </c>
      <c r="AJ496" t="s">
        <v>8414</v>
      </c>
      <c r="AK496">
        <v>951</v>
      </c>
      <c r="AL496" t="s">
        <v>8415</v>
      </c>
      <c r="AM496" t="s">
        <v>8416</v>
      </c>
      <c r="AN496" t="s">
        <v>953</v>
      </c>
      <c r="AO496" t="s">
        <v>32924</v>
      </c>
      <c r="BM496" s="162"/>
    </row>
    <row r="497" spans="1:65" ht="20.149999999999999" customHeight="1">
      <c r="A497" s="179" t="str">
        <f t="shared" si="14"/>
        <v>(주)선일로에스의 B-A유에서 LNG로 연료전환을 통한 온실가스 배출 감축사업</v>
      </c>
      <c r="B497" s="179" t="str">
        <f t="shared" si="15"/>
        <v>승인</v>
      </c>
      <c r="C497">
        <v>552</v>
      </c>
      <c r="D497" t="s">
        <v>31695</v>
      </c>
      <c r="E497" t="s">
        <v>291</v>
      </c>
      <c r="F497" t="s">
        <v>8375</v>
      </c>
      <c r="G497" t="s">
        <v>291</v>
      </c>
      <c r="H497" t="s">
        <v>8376</v>
      </c>
      <c r="K497" t="s">
        <v>8377</v>
      </c>
      <c r="N497" t="s">
        <v>1812</v>
      </c>
      <c r="P497" t="s">
        <v>988</v>
      </c>
      <c r="Q497" t="s">
        <v>209</v>
      </c>
      <c r="R497" t="s">
        <v>1462</v>
      </c>
      <c r="S497" t="s">
        <v>1228</v>
      </c>
      <c r="T497" t="s">
        <v>1230</v>
      </c>
      <c r="U497" t="s">
        <v>988</v>
      </c>
      <c r="V497" t="s">
        <v>130</v>
      </c>
      <c r="W497" t="s">
        <v>1293</v>
      </c>
      <c r="X497" t="s">
        <v>8380</v>
      </c>
      <c r="Y497" t="s">
        <v>418</v>
      </c>
      <c r="Z497" t="s">
        <v>418</v>
      </c>
      <c r="AA497" t="s">
        <v>497</v>
      </c>
      <c r="AC497">
        <v>1594</v>
      </c>
      <c r="AD497" t="s">
        <v>2130</v>
      </c>
      <c r="AE497" t="s">
        <v>2130</v>
      </c>
      <c r="AF497" t="s">
        <v>2131</v>
      </c>
      <c r="AG497" t="s">
        <v>8381</v>
      </c>
      <c r="AH497" t="s">
        <v>8382</v>
      </c>
      <c r="AI497" t="s">
        <v>8383</v>
      </c>
      <c r="AJ497" t="s">
        <v>8384</v>
      </c>
      <c r="AK497">
        <v>1594</v>
      </c>
      <c r="AL497" t="s">
        <v>8385</v>
      </c>
      <c r="AM497" t="s">
        <v>1103</v>
      </c>
      <c r="AN497" t="s">
        <v>953</v>
      </c>
      <c r="AO497" t="s">
        <v>32925</v>
      </c>
      <c r="AP497" t="s">
        <v>2394</v>
      </c>
      <c r="AQ497" t="s">
        <v>8387</v>
      </c>
      <c r="AR497" t="s">
        <v>8388</v>
      </c>
      <c r="BM497" s="162"/>
    </row>
    <row r="498" spans="1:65" ht="20.149999999999999" customHeight="1">
      <c r="A498" s="179" t="str">
        <f t="shared" si="14"/>
        <v>(주)명강스틸  고효율 2단 인버터 PM Motor 공기압축기로 교체 사업</v>
      </c>
      <c r="B498" s="179" t="str">
        <f t="shared" si="15"/>
        <v>승인</v>
      </c>
      <c r="C498">
        <v>551</v>
      </c>
      <c r="D498" t="s">
        <v>31695</v>
      </c>
      <c r="E498" t="s">
        <v>7923</v>
      </c>
      <c r="F498" t="s">
        <v>7924</v>
      </c>
      <c r="G498" t="s">
        <v>8367</v>
      </c>
      <c r="H498" t="s">
        <v>8368</v>
      </c>
      <c r="K498" t="s">
        <v>11853</v>
      </c>
      <c r="L498" t="s">
        <v>7928</v>
      </c>
      <c r="M498" t="s">
        <v>2539</v>
      </c>
      <c r="N498" t="s">
        <v>11854</v>
      </c>
      <c r="O498" t="s">
        <v>7930</v>
      </c>
      <c r="P498" t="s">
        <v>8369</v>
      </c>
      <c r="Q498" t="s">
        <v>209</v>
      </c>
      <c r="R498" t="s">
        <v>2653</v>
      </c>
      <c r="S498" t="s">
        <v>1228</v>
      </c>
      <c r="T498" t="s">
        <v>2126</v>
      </c>
      <c r="U498" t="s">
        <v>8369</v>
      </c>
      <c r="V498" t="s">
        <v>130</v>
      </c>
      <c r="W498" t="s">
        <v>1293</v>
      </c>
      <c r="X498" t="s">
        <v>6635</v>
      </c>
      <c r="Y498" t="s">
        <v>418</v>
      </c>
      <c r="Z498" t="s">
        <v>418</v>
      </c>
      <c r="AA498" t="s">
        <v>8360</v>
      </c>
      <c r="AC498">
        <v>98</v>
      </c>
      <c r="AD498" t="s">
        <v>2130</v>
      </c>
      <c r="AE498" t="s">
        <v>2130</v>
      </c>
      <c r="AF498" t="s">
        <v>2210</v>
      </c>
      <c r="AG498" t="s">
        <v>8370</v>
      </c>
      <c r="AH498" t="s">
        <v>8371</v>
      </c>
      <c r="AI498" t="s">
        <v>8372</v>
      </c>
      <c r="AJ498" t="s">
        <v>8373</v>
      </c>
      <c r="AK498">
        <v>98</v>
      </c>
      <c r="AL498" t="s">
        <v>8365</v>
      </c>
      <c r="AM498" t="s">
        <v>8355</v>
      </c>
      <c r="AN498" t="s">
        <v>953</v>
      </c>
      <c r="AO498" t="s">
        <v>32926</v>
      </c>
      <c r="BM498" s="162"/>
    </row>
    <row r="499" spans="1:65" ht="20.149999999999999" customHeight="1">
      <c r="A499" s="179" t="str">
        <f t="shared" si="14"/>
        <v>중일정밀(주)  고효율 2단 인버터 PM Motor 공기압축기로 교체 사업</v>
      </c>
      <c r="B499" s="179" t="str">
        <f t="shared" si="15"/>
        <v>승인</v>
      </c>
      <c r="C499">
        <v>550</v>
      </c>
      <c r="D499" t="s">
        <v>31695</v>
      </c>
      <c r="E499" t="s">
        <v>7923</v>
      </c>
      <c r="F499" t="s">
        <v>7924</v>
      </c>
      <c r="G499" t="s">
        <v>8357</v>
      </c>
      <c r="H499" t="s">
        <v>8358</v>
      </c>
      <c r="K499" t="s">
        <v>11853</v>
      </c>
      <c r="L499" t="s">
        <v>7928</v>
      </c>
      <c r="M499" t="s">
        <v>2539</v>
      </c>
      <c r="N499" t="s">
        <v>11854</v>
      </c>
      <c r="O499" t="s">
        <v>7930</v>
      </c>
      <c r="P499" t="s">
        <v>8359</v>
      </c>
      <c r="Q499" t="s">
        <v>209</v>
      </c>
      <c r="R499" t="s">
        <v>2653</v>
      </c>
      <c r="S499" t="s">
        <v>1228</v>
      </c>
      <c r="T499" t="s">
        <v>2126</v>
      </c>
      <c r="U499" t="s">
        <v>8359</v>
      </c>
      <c r="V499" t="s">
        <v>130</v>
      </c>
      <c r="W499" t="s">
        <v>1293</v>
      </c>
      <c r="X499" t="s">
        <v>6635</v>
      </c>
      <c r="Y499" t="s">
        <v>418</v>
      </c>
      <c r="Z499" t="s">
        <v>418</v>
      </c>
      <c r="AA499" t="s">
        <v>8360</v>
      </c>
      <c r="AC499">
        <v>57</v>
      </c>
      <c r="AD499" t="s">
        <v>2130</v>
      </c>
      <c r="AE499" t="s">
        <v>2130</v>
      </c>
      <c r="AF499" t="s">
        <v>2210</v>
      </c>
      <c r="AG499" t="s">
        <v>8361</v>
      </c>
      <c r="AH499" t="s">
        <v>8362</v>
      </c>
      <c r="AI499" t="s">
        <v>8363</v>
      </c>
      <c r="AJ499" t="s">
        <v>8364</v>
      </c>
      <c r="AK499">
        <v>57</v>
      </c>
      <c r="AL499" t="s">
        <v>8365</v>
      </c>
      <c r="AM499" t="s">
        <v>8355</v>
      </c>
      <c r="AN499" t="s">
        <v>953</v>
      </c>
      <c r="AO499" t="s">
        <v>32927</v>
      </c>
      <c r="BM499" s="162"/>
    </row>
    <row r="500" spans="1:65" ht="20.149999999999999" customHeight="1">
      <c r="A500" s="179" t="str">
        <f t="shared" si="14"/>
        <v>(주)진영프로토  고효율 2단 인버터 PM Motor 공기압축기로 교체 사업</v>
      </c>
      <c r="B500" s="179" t="str">
        <f t="shared" si="15"/>
        <v>승인</v>
      </c>
      <c r="C500">
        <v>549</v>
      </c>
      <c r="D500" t="s">
        <v>31695</v>
      </c>
      <c r="E500" t="s">
        <v>7923</v>
      </c>
      <c r="F500" t="s">
        <v>7924</v>
      </c>
      <c r="G500" t="s">
        <v>8345</v>
      </c>
      <c r="H500" t="s">
        <v>8346</v>
      </c>
      <c r="K500" t="s">
        <v>11853</v>
      </c>
      <c r="L500" t="s">
        <v>7928</v>
      </c>
      <c r="M500" t="s">
        <v>2539</v>
      </c>
      <c r="N500" t="s">
        <v>11854</v>
      </c>
      <c r="O500" t="s">
        <v>7930</v>
      </c>
      <c r="P500" t="s">
        <v>8347</v>
      </c>
      <c r="Q500" t="s">
        <v>209</v>
      </c>
      <c r="R500" t="s">
        <v>2653</v>
      </c>
      <c r="S500" t="s">
        <v>1228</v>
      </c>
      <c r="T500" t="s">
        <v>2126</v>
      </c>
      <c r="U500" t="s">
        <v>8347</v>
      </c>
      <c r="V500" t="s">
        <v>130</v>
      </c>
      <c r="W500" t="s">
        <v>1293</v>
      </c>
      <c r="X500" t="s">
        <v>8348</v>
      </c>
      <c r="Y500" t="s">
        <v>418</v>
      </c>
      <c r="Z500" t="s">
        <v>418</v>
      </c>
      <c r="AA500" t="s">
        <v>8349</v>
      </c>
      <c r="AC500">
        <v>21</v>
      </c>
      <c r="AD500" t="s">
        <v>2130</v>
      </c>
      <c r="AE500" t="s">
        <v>2130</v>
      </c>
      <c r="AF500" t="s">
        <v>2210</v>
      </c>
      <c r="AG500" t="s">
        <v>8350</v>
      </c>
      <c r="AH500" t="s">
        <v>8351</v>
      </c>
      <c r="AI500" t="s">
        <v>8352</v>
      </c>
      <c r="AJ500" t="s">
        <v>8353</v>
      </c>
      <c r="AK500">
        <v>21</v>
      </c>
      <c r="AL500" t="s">
        <v>8354</v>
      </c>
      <c r="AM500" t="s">
        <v>8355</v>
      </c>
      <c r="AN500" t="s">
        <v>953</v>
      </c>
      <c r="AO500" t="s">
        <v>32928</v>
      </c>
      <c r="BM500" s="162"/>
    </row>
    <row r="501" spans="1:65" ht="20.149999999999999" customHeight="1">
      <c r="A501" s="179" t="str">
        <f t="shared" si="14"/>
        <v>(주)동방전기에서의 가스절연개폐장치 검사용 SF6 회수․정제 및 재사용을 통한 SF6 감축사업</v>
      </c>
      <c r="B501" s="179" t="str">
        <f t="shared" si="15"/>
        <v>반려</v>
      </c>
      <c r="C501">
        <v>548</v>
      </c>
      <c r="D501" t="s">
        <v>31695</v>
      </c>
      <c r="E501" t="s">
        <v>366</v>
      </c>
      <c r="F501" t="s">
        <v>7721</v>
      </c>
      <c r="G501" t="s">
        <v>366</v>
      </c>
      <c r="H501" t="s">
        <v>8321</v>
      </c>
      <c r="K501" t="s">
        <v>8322</v>
      </c>
      <c r="L501" t="s">
        <v>8323</v>
      </c>
      <c r="M501" t="s">
        <v>1736</v>
      </c>
      <c r="N501" t="s">
        <v>8324</v>
      </c>
      <c r="O501" t="s">
        <v>8325</v>
      </c>
      <c r="P501" t="s">
        <v>1027</v>
      </c>
      <c r="Q501" t="s">
        <v>209</v>
      </c>
      <c r="R501" t="s">
        <v>1462</v>
      </c>
      <c r="S501" t="s">
        <v>1228</v>
      </c>
      <c r="T501" t="s">
        <v>2126</v>
      </c>
      <c r="U501" t="s">
        <v>1027</v>
      </c>
      <c r="V501" t="s">
        <v>130</v>
      </c>
      <c r="W501" t="s">
        <v>1293</v>
      </c>
      <c r="X501" t="s">
        <v>8326</v>
      </c>
      <c r="Y501" t="s">
        <v>418</v>
      </c>
      <c r="Z501" t="s">
        <v>418</v>
      </c>
      <c r="AA501" t="s">
        <v>8327</v>
      </c>
      <c r="AC501">
        <v>1794</v>
      </c>
      <c r="AD501" t="s">
        <v>32337</v>
      </c>
      <c r="AE501" t="s">
        <v>1297</v>
      </c>
      <c r="AF501" t="s">
        <v>8328</v>
      </c>
      <c r="AG501" t="s">
        <v>366</v>
      </c>
      <c r="AH501" t="s">
        <v>8329</v>
      </c>
      <c r="AI501" t="s">
        <v>8330</v>
      </c>
      <c r="AK501">
        <v>1794</v>
      </c>
      <c r="AL501" t="s">
        <v>8303</v>
      </c>
      <c r="AM501" t="s">
        <v>8304</v>
      </c>
      <c r="AN501" t="s">
        <v>953</v>
      </c>
      <c r="AO501" t="s">
        <v>32929</v>
      </c>
      <c r="BM501" s="162"/>
    </row>
    <row r="502" spans="1:65" ht="20.149999999999999" customHeight="1">
      <c r="A502" s="179" t="str">
        <f t="shared" si="14"/>
        <v>삼천리 도시가스 공급 권역의 연료전환을 통한 프로그램 감축사업</v>
      </c>
      <c r="B502" s="179" t="str">
        <f t="shared" si="15"/>
        <v>승인</v>
      </c>
      <c r="C502">
        <v>547</v>
      </c>
      <c r="D502" t="s">
        <v>31695</v>
      </c>
      <c r="E502" t="s">
        <v>223</v>
      </c>
      <c r="F502" t="s">
        <v>3811</v>
      </c>
      <c r="G502" t="s">
        <v>223</v>
      </c>
      <c r="H502" t="s">
        <v>3812</v>
      </c>
      <c r="K502" t="s">
        <v>3813</v>
      </c>
      <c r="L502" t="s">
        <v>3814</v>
      </c>
      <c r="M502" t="s">
        <v>1483</v>
      </c>
      <c r="N502" t="s">
        <v>3815</v>
      </c>
      <c r="O502" t="s">
        <v>3816</v>
      </c>
      <c r="P502" t="s">
        <v>1041</v>
      </c>
      <c r="Q502" t="s">
        <v>277</v>
      </c>
      <c r="S502" t="s">
        <v>1228</v>
      </c>
      <c r="T502" t="s">
        <v>2126</v>
      </c>
      <c r="U502" t="s">
        <v>13620</v>
      </c>
      <c r="V502" t="s">
        <v>130</v>
      </c>
      <c r="W502" t="s">
        <v>1231</v>
      </c>
      <c r="X502" t="s">
        <v>13621</v>
      </c>
      <c r="Y502" t="s">
        <v>418</v>
      </c>
      <c r="Z502" t="s">
        <v>418</v>
      </c>
      <c r="AA502" t="s">
        <v>501</v>
      </c>
      <c r="AC502">
        <v>363</v>
      </c>
      <c r="AD502" t="s">
        <v>2130</v>
      </c>
      <c r="AE502" t="s">
        <v>2130</v>
      </c>
      <c r="AF502" t="s">
        <v>2131</v>
      </c>
      <c r="AG502" t="s">
        <v>13623</v>
      </c>
      <c r="AH502" t="s">
        <v>29152</v>
      </c>
      <c r="AI502" t="s">
        <v>29153</v>
      </c>
      <c r="AJ502" t="s">
        <v>13626</v>
      </c>
      <c r="AK502">
        <v>363</v>
      </c>
      <c r="AL502" t="s">
        <v>8291</v>
      </c>
      <c r="AM502" t="s">
        <v>1106</v>
      </c>
      <c r="AN502" t="s">
        <v>953</v>
      </c>
      <c r="AO502" t="s">
        <v>32930</v>
      </c>
      <c r="BF502" t="s">
        <v>1041</v>
      </c>
      <c r="BG502" t="s">
        <v>3826</v>
      </c>
      <c r="BH502" t="s">
        <v>2130</v>
      </c>
      <c r="BI502" t="s">
        <v>2130</v>
      </c>
      <c r="BJ502" t="s">
        <v>2131</v>
      </c>
      <c r="BK502" t="s">
        <v>3827</v>
      </c>
      <c r="BL502" t="s">
        <v>3828</v>
      </c>
      <c r="BM502" s="162"/>
    </row>
    <row r="503" spans="1:65" ht="20.149999999999999" customHeight="1">
      <c r="A503" s="179" t="str">
        <f t="shared" si="14"/>
        <v>부일레미콘의 B-C유에서 도시가스(LNG)로 연료전환을 통한 온실가스 배출 감축사업</v>
      </c>
      <c r="B503" s="179" t="str">
        <f t="shared" si="15"/>
        <v>승인</v>
      </c>
      <c r="C503">
        <v>546</v>
      </c>
      <c r="D503" t="s">
        <v>31695</v>
      </c>
      <c r="E503" t="s">
        <v>362</v>
      </c>
      <c r="F503" t="s">
        <v>8280</v>
      </c>
      <c r="G503" t="s">
        <v>8281</v>
      </c>
      <c r="H503" t="s">
        <v>8282</v>
      </c>
      <c r="K503" t="s">
        <v>8283</v>
      </c>
      <c r="L503" t="s">
        <v>2204</v>
      </c>
      <c r="M503" t="s">
        <v>1848</v>
      </c>
      <c r="N503" t="s">
        <v>8284</v>
      </c>
      <c r="O503" t="s">
        <v>8285</v>
      </c>
      <c r="P503" t="s">
        <v>1025</v>
      </c>
      <c r="Q503" t="s">
        <v>209</v>
      </c>
      <c r="R503" t="s">
        <v>1462</v>
      </c>
      <c r="S503" t="s">
        <v>1228</v>
      </c>
      <c r="T503" t="s">
        <v>2126</v>
      </c>
      <c r="U503" t="s">
        <v>1025</v>
      </c>
      <c r="V503" t="s">
        <v>130</v>
      </c>
      <c r="W503" t="s">
        <v>1293</v>
      </c>
      <c r="X503" t="s">
        <v>8286</v>
      </c>
      <c r="Y503" t="s">
        <v>418</v>
      </c>
      <c r="Z503" t="s">
        <v>418</v>
      </c>
      <c r="AA503" t="s">
        <v>505</v>
      </c>
      <c r="AC503">
        <v>851</v>
      </c>
      <c r="AD503" t="s">
        <v>2130</v>
      </c>
      <c r="AE503" t="s">
        <v>2130</v>
      </c>
      <c r="AF503" t="s">
        <v>2131</v>
      </c>
      <c r="AG503" t="s">
        <v>8287</v>
      </c>
      <c r="AH503" t="s">
        <v>8288</v>
      </c>
      <c r="AI503" t="s">
        <v>8289</v>
      </c>
      <c r="AJ503" t="s">
        <v>8290</v>
      </c>
      <c r="AK503">
        <v>851</v>
      </c>
      <c r="AL503" t="s">
        <v>8291</v>
      </c>
      <c r="AM503" t="s">
        <v>1106</v>
      </c>
      <c r="AN503" t="s">
        <v>953</v>
      </c>
      <c r="AO503" t="s">
        <v>32931</v>
      </c>
      <c r="BM503" s="162"/>
    </row>
    <row r="504" spans="1:65" ht="20.149999999999999" customHeight="1">
      <c r="A504" s="179" t="str">
        <f t="shared" si="14"/>
        <v>영우냉동식품 절탄기설치에 따른 미활용에너지 회수를 통한 온실가스 감축사업</v>
      </c>
      <c r="B504" s="179" t="str">
        <f t="shared" si="15"/>
        <v>승인</v>
      </c>
      <c r="C504">
        <v>545</v>
      </c>
      <c r="D504" t="s">
        <v>14138</v>
      </c>
      <c r="E504" t="s">
        <v>29126</v>
      </c>
      <c r="F504" t="s">
        <v>29127</v>
      </c>
      <c r="G504" t="s">
        <v>14149</v>
      </c>
      <c r="H504" t="s">
        <v>14150</v>
      </c>
      <c r="K504" t="s">
        <v>29128</v>
      </c>
      <c r="L504" t="s">
        <v>29129</v>
      </c>
      <c r="M504" t="s">
        <v>1483</v>
      </c>
      <c r="N504" t="s">
        <v>14151</v>
      </c>
      <c r="O504" t="s">
        <v>14152</v>
      </c>
      <c r="P504" t="s">
        <v>14153</v>
      </c>
      <c r="Q504" t="s">
        <v>209</v>
      </c>
      <c r="R504" t="s">
        <v>1228</v>
      </c>
      <c r="S504" t="s">
        <v>2384</v>
      </c>
      <c r="T504" t="s">
        <v>1230</v>
      </c>
      <c r="U504" t="s">
        <v>14154</v>
      </c>
      <c r="V504" t="s">
        <v>130</v>
      </c>
      <c r="W504" t="s">
        <v>1293</v>
      </c>
      <c r="X504" t="s">
        <v>14155</v>
      </c>
      <c r="Y504" t="s">
        <v>418</v>
      </c>
      <c r="Z504" t="s">
        <v>13413</v>
      </c>
      <c r="AA504" t="s">
        <v>2914</v>
      </c>
      <c r="AC504">
        <v>3161</v>
      </c>
      <c r="AD504" t="s">
        <v>2130</v>
      </c>
      <c r="AE504" t="s">
        <v>2130</v>
      </c>
      <c r="AF504" t="s">
        <v>2639</v>
      </c>
      <c r="AG504" t="s">
        <v>29126</v>
      </c>
      <c r="AH504" t="s">
        <v>14156</v>
      </c>
      <c r="AI504" t="s">
        <v>14157</v>
      </c>
      <c r="AJ504" t="s">
        <v>14158</v>
      </c>
      <c r="AK504">
        <v>0</v>
      </c>
      <c r="AL504" t="s">
        <v>29130</v>
      </c>
      <c r="AM504" t="s">
        <v>14159</v>
      </c>
      <c r="AN504" t="s">
        <v>953</v>
      </c>
      <c r="AO504" t="s">
        <v>14160</v>
      </c>
      <c r="AP504" t="s">
        <v>2394</v>
      </c>
      <c r="AQ504" t="s">
        <v>14154</v>
      </c>
      <c r="AR504" t="s">
        <v>14161</v>
      </c>
      <c r="AV504" t="s">
        <v>7195</v>
      </c>
      <c r="BM504" s="162"/>
    </row>
    <row r="505" spans="1:65" ht="20.149999999999999" customHeight="1">
      <c r="A505" s="179" t="str">
        <f t="shared" si="14"/>
        <v>㈜영진개발 경산공장 연료전환(B-C유 → LPG)을 통한 온실가스 배출 감축사업</v>
      </c>
      <c r="B505" s="179" t="str">
        <f t="shared" si="15"/>
        <v>반려</v>
      </c>
      <c r="C505">
        <v>544</v>
      </c>
      <c r="D505" t="s">
        <v>31695</v>
      </c>
      <c r="E505" t="s">
        <v>8256</v>
      </c>
      <c r="F505" t="s">
        <v>8257</v>
      </c>
      <c r="G505" t="s">
        <v>8258</v>
      </c>
      <c r="H505" t="s">
        <v>8259</v>
      </c>
      <c r="K505" t="s">
        <v>8260</v>
      </c>
      <c r="M505" t="s">
        <v>2191</v>
      </c>
      <c r="N505" t="s">
        <v>8261</v>
      </c>
      <c r="O505" t="s">
        <v>6912</v>
      </c>
      <c r="P505" t="s">
        <v>8262</v>
      </c>
      <c r="Q505" t="s">
        <v>209</v>
      </c>
      <c r="R505" t="s">
        <v>2653</v>
      </c>
      <c r="S505" t="s">
        <v>1228</v>
      </c>
      <c r="T505" t="s">
        <v>2126</v>
      </c>
      <c r="U505" t="s">
        <v>8262</v>
      </c>
      <c r="V505" t="s">
        <v>130</v>
      </c>
      <c r="W505" t="s">
        <v>1293</v>
      </c>
      <c r="X505" t="s">
        <v>6914</v>
      </c>
      <c r="Y505" t="s">
        <v>418</v>
      </c>
      <c r="Z505" t="s">
        <v>418</v>
      </c>
      <c r="AA505" t="s">
        <v>8263</v>
      </c>
      <c r="AC505">
        <v>91</v>
      </c>
      <c r="AD505" t="s">
        <v>2130</v>
      </c>
      <c r="AE505" t="s">
        <v>2130</v>
      </c>
      <c r="AF505" t="s">
        <v>2131</v>
      </c>
      <c r="AG505" t="s">
        <v>8264</v>
      </c>
      <c r="AH505" t="s">
        <v>8265</v>
      </c>
      <c r="AI505" t="s">
        <v>8266</v>
      </c>
      <c r="AK505">
        <v>91</v>
      </c>
      <c r="AL505" t="s">
        <v>8267</v>
      </c>
      <c r="AM505" t="s">
        <v>8268</v>
      </c>
      <c r="AN505" t="s">
        <v>953</v>
      </c>
      <c r="AO505" t="s">
        <v>32932</v>
      </c>
      <c r="BM505" s="162"/>
    </row>
    <row r="506" spans="1:65" ht="20.149999999999999" customHeight="1">
      <c r="A506" s="179" t="str">
        <f t="shared" si="14"/>
        <v>(주)바라 고효율 인버터형 공기압축기 교체를 통한 온실가스 감축사업</v>
      </c>
      <c r="B506" s="179" t="str">
        <f t="shared" si="15"/>
        <v>반려</v>
      </c>
      <c r="C506">
        <v>543</v>
      </c>
      <c r="D506" t="s">
        <v>31695</v>
      </c>
      <c r="E506" t="s">
        <v>8238</v>
      </c>
      <c r="F506" t="s">
        <v>8239</v>
      </c>
      <c r="G506" t="s">
        <v>8240</v>
      </c>
      <c r="H506" t="s">
        <v>8241</v>
      </c>
      <c r="K506" t="s">
        <v>8242</v>
      </c>
      <c r="N506" t="s">
        <v>1812</v>
      </c>
      <c r="P506" t="s">
        <v>8247</v>
      </c>
      <c r="Q506" t="s">
        <v>209</v>
      </c>
      <c r="R506" t="s">
        <v>2653</v>
      </c>
      <c r="S506" t="s">
        <v>1228</v>
      </c>
      <c r="T506" t="s">
        <v>2126</v>
      </c>
      <c r="U506" t="s">
        <v>8247</v>
      </c>
      <c r="V506" t="s">
        <v>130</v>
      </c>
      <c r="W506" t="s">
        <v>1293</v>
      </c>
      <c r="X506" t="s">
        <v>8248</v>
      </c>
      <c r="Y506" t="s">
        <v>418</v>
      </c>
      <c r="Z506" t="s">
        <v>418</v>
      </c>
      <c r="AA506" t="s">
        <v>8249</v>
      </c>
      <c r="AC506">
        <v>50</v>
      </c>
      <c r="AD506" t="s">
        <v>2130</v>
      </c>
      <c r="AE506" t="s">
        <v>2130</v>
      </c>
      <c r="AF506" t="s">
        <v>2210</v>
      </c>
      <c r="AG506" t="s">
        <v>8250</v>
      </c>
      <c r="AH506" t="s">
        <v>8251</v>
      </c>
      <c r="AI506" t="s">
        <v>8252</v>
      </c>
      <c r="AK506">
        <v>50</v>
      </c>
      <c r="AL506" t="s">
        <v>8253</v>
      </c>
      <c r="AM506" t="s">
        <v>8254</v>
      </c>
      <c r="AN506" t="s">
        <v>953</v>
      </c>
      <c r="AO506" t="s">
        <v>32933</v>
      </c>
      <c r="BM506" s="162"/>
    </row>
    <row r="507" spans="1:65" ht="20.149999999999999" customHeight="1">
      <c r="A507" s="179" t="str">
        <f t="shared" si="14"/>
        <v>롯데케미칼㈜ 공정폐열의 ㈜스마트에너지팩토리 공정스팀 활용사업</v>
      </c>
      <c r="B507" s="179" t="str">
        <f t="shared" si="15"/>
        <v>반려</v>
      </c>
      <c r="C507">
        <v>542</v>
      </c>
      <c r="D507" t="s">
        <v>31695</v>
      </c>
      <c r="E507" t="s">
        <v>1006</v>
      </c>
      <c r="F507" t="s">
        <v>8209</v>
      </c>
      <c r="G507" t="s">
        <v>8210</v>
      </c>
      <c r="H507" t="s">
        <v>8211</v>
      </c>
      <c r="K507" t="s">
        <v>8212</v>
      </c>
      <c r="L507" t="s">
        <v>8213</v>
      </c>
      <c r="M507" t="s">
        <v>2539</v>
      </c>
      <c r="N507" t="s">
        <v>8214</v>
      </c>
      <c r="O507" t="s">
        <v>8215</v>
      </c>
      <c r="P507" t="s">
        <v>8216</v>
      </c>
      <c r="Q507" t="s">
        <v>209</v>
      </c>
      <c r="R507" t="s">
        <v>1228</v>
      </c>
      <c r="S507" t="s">
        <v>1228</v>
      </c>
      <c r="T507" t="s">
        <v>2126</v>
      </c>
      <c r="U507" t="s">
        <v>8216</v>
      </c>
      <c r="V507" t="s">
        <v>130</v>
      </c>
      <c r="W507" t="s">
        <v>1231</v>
      </c>
      <c r="X507" t="s">
        <v>4467</v>
      </c>
      <c r="Y507" t="s">
        <v>418</v>
      </c>
      <c r="Z507" t="s">
        <v>418</v>
      </c>
      <c r="AA507" t="s">
        <v>8217</v>
      </c>
      <c r="AC507">
        <v>20909</v>
      </c>
      <c r="AD507" t="s">
        <v>5512</v>
      </c>
      <c r="AE507" t="s">
        <v>4810</v>
      </c>
      <c r="AF507" t="s">
        <v>8218</v>
      </c>
      <c r="AG507" t="s">
        <v>1006</v>
      </c>
      <c r="AH507" t="s">
        <v>8219</v>
      </c>
      <c r="AI507" t="s">
        <v>8220</v>
      </c>
      <c r="AK507">
        <v>20909</v>
      </c>
      <c r="AL507" t="s">
        <v>8190</v>
      </c>
      <c r="AM507" t="s">
        <v>8181</v>
      </c>
      <c r="AN507" t="s">
        <v>953</v>
      </c>
      <c r="AO507" t="s">
        <v>32934</v>
      </c>
      <c r="BM507" s="162"/>
    </row>
    <row r="508" spans="1:65" ht="20.149999999999999" customHeight="1">
      <c r="A508" s="179" t="str">
        <f t="shared" si="14"/>
        <v>삼성전자 지원을 통한 오산시 LED 보안등 교체사업</v>
      </c>
      <c r="B508" s="179" t="str">
        <f t="shared" si="15"/>
        <v>반려</v>
      </c>
      <c r="C508">
        <v>541</v>
      </c>
      <c r="D508" t="s">
        <v>31695</v>
      </c>
      <c r="E508" t="s">
        <v>423</v>
      </c>
      <c r="F508" t="s">
        <v>7599</v>
      </c>
      <c r="G508" t="s">
        <v>8192</v>
      </c>
      <c r="H508" t="s">
        <v>8192</v>
      </c>
      <c r="K508" t="s">
        <v>7601</v>
      </c>
      <c r="L508" t="s">
        <v>7602</v>
      </c>
      <c r="M508" t="s">
        <v>1956</v>
      </c>
      <c r="N508" t="s">
        <v>7603</v>
      </c>
      <c r="O508" t="s">
        <v>7604</v>
      </c>
      <c r="P508" t="s">
        <v>8193</v>
      </c>
      <c r="Q508" t="s">
        <v>209</v>
      </c>
      <c r="R508" t="s">
        <v>2653</v>
      </c>
      <c r="S508" t="s">
        <v>1228</v>
      </c>
      <c r="T508" t="s">
        <v>2126</v>
      </c>
      <c r="U508" t="s">
        <v>8193</v>
      </c>
      <c r="V508" t="s">
        <v>130</v>
      </c>
      <c r="W508" t="s">
        <v>1293</v>
      </c>
      <c r="X508" t="s">
        <v>8194</v>
      </c>
      <c r="Y508" t="s">
        <v>418</v>
      </c>
      <c r="Z508" t="s">
        <v>418</v>
      </c>
      <c r="AA508" t="s">
        <v>8195</v>
      </c>
      <c r="AC508">
        <v>21</v>
      </c>
      <c r="AD508" t="s">
        <v>2130</v>
      </c>
      <c r="AE508" t="s">
        <v>2130</v>
      </c>
      <c r="AF508" t="s">
        <v>5248</v>
      </c>
      <c r="AG508" t="s">
        <v>8187</v>
      </c>
      <c r="AH508" t="s">
        <v>8196</v>
      </c>
      <c r="AI508" t="s">
        <v>8197</v>
      </c>
      <c r="AK508">
        <v>21</v>
      </c>
      <c r="AL508" t="s">
        <v>8190</v>
      </c>
      <c r="AM508" t="s">
        <v>8181</v>
      </c>
      <c r="AN508" t="s">
        <v>953</v>
      </c>
      <c r="AO508" t="s">
        <v>32935</v>
      </c>
      <c r="BM508" s="162"/>
    </row>
    <row r="509" spans="1:65" ht="20.149999999999999" customHeight="1">
      <c r="A509" s="179" t="str">
        <f t="shared" si="14"/>
        <v>삼성전자 경기도 LED 보안등 조명 교체 묶음 감축사업</v>
      </c>
      <c r="B509" s="179" t="str">
        <f t="shared" si="15"/>
        <v>반려</v>
      </c>
      <c r="C509">
        <v>540</v>
      </c>
      <c r="D509" t="s">
        <v>31695</v>
      </c>
      <c r="E509" t="s">
        <v>423</v>
      </c>
      <c r="F509" t="s">
        <v>7599</v>
      </c>
      <c r="G509" t="s">
        <v>8183</v>
      </c>
      <c r="H509" t="s">
        <v>8183</v>
      </c>
      <c r="K509" t="s">
        <v>7601</v>
      </c>
      <c r="L509" t="s">
        <v>7602</v>
      </c>
      <c r="M509" t="s">
        <v>1956</v>
      </c>
      <c r="N509" t="s">
        <v>7603</v>
      </c>
      <c r="O509" t="s">
        <v>7604</v>
      </c>
      <c r="P509" t="s">
        <v>8184</v>
      </c>
      <c r="Q509" t="s">
        <v>215</v>
      </c>
      <c r="R509" t="s">
        <v>2653</v>
      </c>
      <c r="S509" t="s">
        <v>1228</v>
      </c>
      <c r="T509" t="s">
        <v>2126</v>
      </c>
      <c r="U509" t="s">
        <v>8184</v>
      </c>
      <c r="V509" t="s">
        <v>130</v>
      </c>
      <c r="W509" t="s">
        <v>1293</v>
      </c>
      <c r="X509" t="s">
        <v>8185</v>
      </c>
      <c r="Y509" t="s">
        <v>418</v>
      </c>
      <c r="Z509" t="s">
        <v>418</v>
      </c>
      <c r="AA509" t="s">
        <v>8186</v>
      </c>
      <c r="AC509">
        <v>496</v>
      </c>
      <c r="AD509" t="s">
        <v>2130</v>
      </c>
      <c r="AE509" t="s">
        <v>2130</v>
      </c>
      <c r="AF509" t="s">
        <v>5248</v>
      </c>
      <c r="AG509" t="s">
        <v>8187</v>
      </c>
      <c r="AH509" t="s">
        <v>8188</v>
      </c>
      <c r="AI509" t="s">
        <v>8189</v>
      </c>
      <c r="AK509">
        <v>496</v>
      </c>
      <c r="AL509" t="s">
        <v>8190</v>
      </c>
      <c r="AM509" t="s">
        <v>8181</v>
      </c>
      <c r="AN509" t="s">
        <v>953</v>
      </c>
      <c r="AO509" t="s">
        <v>32936</v>
      </c>
      <c r="BM509" s="162"/>
    </row>
    <row r="510" spans="1:65" ht="20.149999999999999" customHeight="1">
      <c r="A510" s="179" t="str">
        <f t="shared" si="14"/>
        <v>(주)금광특수아스콘 연료전환(B-C유 및 정제유 →  LPG)을 통한 온실가스 배출 감축사업</v>
      </c>
      <c r="B510" s="179" t="str">
        <f t="shared" si="15"/>
        <v>보완2차_문서보완중</v>
      </c>
      <c r="C510">
        <v>539</v>
      </c>
      <c r="D510" t="s">
        <v>31695</v>
      </c>
      <c r="E510" t="s">
        <v>8167</v>
      </c>
      <c r="F510" t="s">
        <v>8168</v>
      </c>
      <c r="G510" t="s">
        <v>8169</v>
      </c>
      <c r="H510" t="s">
        <v>8170</v>
      </c>
      <c r="K510" t="s">
        <v>8171</v>
      </c>
      <c r="L510" t="s">
        <v>2204</v>
      </c>
      <c r="M510" t="s">
        <v>1483</v>
      </c>
      <c r="N510" t="s">
        <v>8172</v>
      </c>
      <c r="O510" t="s">
        <v>8173</v>
      </c>
      <c r="P510" t="s">
        <v>8174</v>
      </c>
      <c r="Q510" t="s">
        <v>209</v>
      </c>
      <c r="R510" t="s">
        <v>1462</v>
      </c>
      <c r="S510" t="s">
        <v>1228</v>
      </c>
      <c r="T510" t="s">
        <v>2126</v>
      </c>
      <c r="U510" t="s">
        <v>8174</v>
      </c>
      <c r="V510" t="s">
        <v>130</v>
      </c>
      <c r="W510" t="s">
        <v>1293</v>
      </c>
      <c r="X510" t="s">
        <v>8175</v>
      </c>
      <c r="Y510" t="s">
        <v>418</v>
      </c>
      <c r="Z510" t="s">
        <v>418</v>
      </c>
      <c r="AA510" t="s">
        <v>8176</v>
      </c>
      <c r="AC510">
        <v>325</v>
      </c>
      <c r="AD510" t="s">
        <v>2130</v>
      </c>
      <c r="AE510" t="s">
        <v>2130</v>
      </c>
      <c r="AF510" t="s">
        <v>2131</v>
      </c>
      <c r="AG510" t="s">
        <v>8177</v>
      </c>
      <c r="AH510" t="s">
        <v>8178</v>
      </c>
      <c r="AI510" t="s">
        <v>8179</v>
      </c>
      <c r="AK510">
        <v>325</v>
      </c>
      <c r="AL510" t="s">
        <v>8180</v>
      </c>
      <c r="AM510" t="s">
        <v>8181</v>
      </c>
      <c r="AN510" t="s">
        <v>953</v>
      </c>
      <c r="AO510" t="s">
        <v>32937</v>
      </c>
      <c r="BM510" s="162"/>
    </row>
    <row r="511" spans="1:65" ht="20.149999999999999" customHeight="1">
      <c r="A511" s="179" t="str">
        <f t="shared" si="14"/>
        <v>동우팜투테이블의 B-C유에서 도시가스(LNG)로 연료전환을 통한 온실가스 배출 감축사업</v>
      </c>
      <c r="B511" s="179" t="str">
        <f t="shared" si="15"/>
        <v>반려</v>
      </c>
      <c r="C511">
        <v>538</v>
      </c>
      <c r="D511" t="s">
        <v>31695</v>
      </c>
      <c r="E511" t="s">
        <v>8141</v>
      </c>
      <c r="F511" t="s">
        <v>8142</v>
      </c>
      <c r="G511" t="s">
        <v>8143</v>
      </c>
      <c r="H511" t="s">
        <v>8144</v>
      </c>
      <c r="K511" t="s">
        <v>8145</v>
      </c>
      <c r="N511" t="s">
        <v>1812</v>
      </c>
      <c r="P511" t="s">
        <v>8148</v>
      </c>
      <c r="Q511" t="s">
        <v>209</v>
      </c>
      <c r="R511" t="s">
        <v>1462</v>
      </c>
      <c r="S511" t="s">
        <v>1228</v>
      </c>
      <c r="T511" t="s">
        <v>2126</v>
      </c>
      <c r="U511" t="s">
        <v>8148</v>
      </c>
      <c r="V511" t="s">
        <v>130</v>
      </c>
      <c r="W511" t="s">
        <v>1293</v>
      </c>
      <c r="X511" t="s">
        <v>8149</v>
      </c>
      <c r="Y511" t="s">
        <v>418</v>
      </c>
      <c r="Z511" t="s">
        <v>418</v>
      </c>
      <c r="AA511" t="s">
        <v>8150</v>
      </c>
      <c r="AC511">
        <v>1474</v>
      </c>
      <c r="AD511" t="s">
        <v>2130</v>
      </c>
      <c r="AE511" t="s">
        <v>2130</v>
      </c>
      <c r="AF511" t="s">
        <v>2131</v>
      </c>
      <c r="AG511" t="s">
        <v>8151</v>
      </c>
      <c r="AH511" t="s">
        <v>8152</v>
      </c>
      <c r="AI511" t="s">
        <v>8153</v>
      </c>
      <c r="AK511">
        <v>1474</v>
      </c>
      <c r="AL511" t="s">
        <v>8154</v>
      </c>
      <c r="AM511" t="s">
        <v>8155</v>
      </c>
      <c r="AN511" t="s">
        <v>953</v>
      </c>
      <c r="AO511" t="s">
        <v>32938</v>
      </c>
      <c r="BM511" s="162"/>
    </row>
    <row r="512" spans="1:65" ht="20.149999999999999" customHeight="1">
      <c r="A512" s="179" t="str">
        <f t="shared" si="14"/>
        <v>㈜세명기업 고효율 인버터형 공기압축기 교체를 통한 온실가스 감축사업</v>
      </c>
      <c r="B512" s="179" t="str">
        <f t="shared" si="15"/>
        <v>반려</v>
      </c>
      <c r="C512">
        <v>537</v>
      </c>
      <c r="D512" t="s">
        <v>31695</v>
      </c>
      <c r="E512" t="s">
        <v>7024</v>
      </c>
      <c r="F512" t="s">
        <v>7025</v>
      </c>
      <c r="G512" t="s">
        <v>7024</v>
      </c>
      <c r="H512" t="s">
        <v>8131</v>
      </c>
      <c r="K512" t="s">
        <v>7027</v>
      </c>
      <c r="L512" t="s">
        <v>2689</v>
      </c>
      <c r="M512" t="s">
        <v>1736</v>
      </c>
      <c r="N512" t="s">
        <v>7028</v>
      </c>
      <c r="O512" t="s">
        <v>7029</v>
      </c>
      <c r="P512" t="s">
        <v>8132</v>
      </c>
      <c r="Q512" t="s">
        <v>209</v>
      </c>
      <c r="R512" t="s">
        <v>1462</v>
      </c>
      <c r="S512" t="s">
        <v>1228</v>
      </c>
      <c r="T512" t="s">
        <v>2126</v>
      </c>
      <c r="U512" t="s">
        <v>8132</v>
      </c>
      <c r="V512" t="s">
        <v>130</v>
      </c>
      <c r="W512" t="s">
        <v>1231</v>
      </c>
      <c r="X512" t="s">
        <v>8133</v>
      </c>
      <c r="Y512" t="s">
        <v>418</v>
      </c>
      <c r="Z512" t="s">
        <v>418</v>
      </c>
      <c r="AA512" t="s">
        <v>8134</v>
      </c>
      <c r="AC512">
        <v>276</v>
      </c>
      <c r="AD512" t="s">
        <v>2130</v>
      </c>
      <c r="AE512" t="s">
        <v>2130</v>
      </c>
      <c r="AF512" t="s">
        <v>2210</v>
      </c>
      <c r="AG512" t="s">
        <v>8135</v>
      </c>
      <c r="AH512" t="s">
        <v>8136</v>
      </c>
      <c r="AI512" t="s">
        <v>8137</v>
      </c>
      <c r="AK512">
        <v>276</v>
      </c>
      <c r="AL512" t="s">
        <v>8138</v>
      </c>
      <c r="AM512" t="s">
        <v>8139</v>
      </c>
      <c r="AN512" t="s">
        <v>953</v>
      </c>
      <c r="AO512" t="s">
        <v>32939</v>
      </c>
      <c r="BM512" s="162"/>
    </row>
    <row r="513" spans="1:65" ht="20.149999999999999" customHeight="1">
      <c r="A513" s="179" t="str">
        <f t="shared" si="14"/>
        <v>(주)대균 인버터 공기압축기 교체를 통한 온실가스 감축사업</v>
      </c>
      <c r="B513" s="179" t="str">
        <f t="shared" si="15"/>
        <v>반려</v>
      </c>
      <c r="C513">
        <v>536</v>
      </c>
      <c r="D513" t="s">
        <v>31695</v>
      </c>
      <c r="E513" t="s">
        <v>8118</v>
      </c>
      <c r="F513" t="s">
        <v>8119</v>
      </c>
      <c r="G513" t="s">
        <v>8118</v>
      </c>
      <c r="H513" t="s">
        <v>8120</v>
      </c>
      <c r="K513" t="s">
        <v>8121</v>
      </c>
      <c r="N513" t="s">
        <v>1812</v>
      </c>
      <c r="P513" t="s">
        <v>8124</v>
      </c>
      <c r="Q513" t="s">
        <v>209</v>
      </c>
      <c r="R513" t="s">
        <v>2653</v>
      </c>
      <c r="S513" t="s">
        <v>1228</v>
      </c>
      <c r="T513" t="s">
        <v>2126</v>
      </c>
      <c r="U513" t="s">
        <v>8124</v>
      </c>
      <c r="V513" t="s">
        <v>130</v>
      </c>
      <c r="W513" t="s">
        <v>1293</v>
      </c>
      <c r="X513" t="s">
        <v>8125</v>
      </c>
      <c r="Y513" t="s">
        <v>418</v>
      </c>
      <c r="Z513" t="s">
        <v>418</v>
      </c>
      <c r="AA513" t="s">
        <v>8126</v>
      </c>
      <c r="AC513">
        <v>48</v>
      </c>
      <c r="AD513" t="s">
        <v>2130</v>
      </c>
      <c r="AE513" t="s">
        <v>2130</v>
      </c>
      <c r="AF513" t="s">
        <v>2210</v>
      </c>
      <c r="AG513" t="s">
        <v>8127</v>
      </c>
      <c r="AH513" t="s">
        <v>8128</v>
      </c>
      <c r="AI513" t="s">
        <v>8129</v>
      </c>
      <c r="AK513">
        <v>48</v>
      </c>
      <c r="AL513" t="s">
        <v>7957</v>
      </c>
      <c r="AM513" t="s">
        <v>7951</v>
      </c>
      <c r="AN513" t="s">
        <v>953</v>
      </c>
      <c r="AO513" t="s">
        <v>32940</v>
      </c>
      <c r="BM513" s="162"/>
    </row>
    <row r="514" spans="1:65" ht="20.149999999999999" customHeight="1">
      <c r="A514" s="179" t="str">
        <f t="shared" si="14"/>
        <v>(주)델릭스 고효율 공기압축기 교체를 통한 온실가스 감축사업</v>
      </c>
      <c r="B514" s="179" t="str">
        <f t="shared" si="15"/>
        <v>반려</v>
      </c>
      <c r="C514">
        <v>535</v>
      </c>
      <c r="D514" t="s">
        <v>31695</v>
      </c>
      <c r="E514" t="s">
        <v>8106</v>
      </c>
      <c r="F514" t="s">
        <v>8107</v>
      </c>
      <c r="G514" t="s">
        <v>8106</v>
      </c>
      <c r="H514" t="s">
        <v>8108</v>
      </c>
      <c r="K514" t="s">
        <v>8109</v>
      </c>
      <c r="L514" t="s">
        <v>2413</v>
      </c>
      <c r="M514" t="s">
        <v>1863</v>
      </c>
      <c r="N514" t="s">
        <v>8110</v>
      </c>
      <c r="O514" t="s">
        <v>8111</v>
      </c>
      <c r="P514" t="s">
        <v>8112</v>
      </c>
      <c r="Q514" t="s">
        <v>209</v>
      </c>
      <c r="R514" t="s">
        <v>2653</v>
      </c>
      <c r="S514" t="s">
        <v>1228</v>
      </c>
      <c r="T514" t="s">
        <v>2126</v>
      </c>
      <c r="U514" t="s">
        <v>8112</v>
      </c>
      <c r="V514" t="s">
        <v>130</v>
      </c>
      <c r="W514" t="s">
        <v>1293</v>
      </c>
      <c r="X514" t="s">
        <v>5888</v>
      </c>
      <c r="Y514" t="s">
        <v>418</v>
      </c>
      <c r="Z514" t="s">
        <v>418</v>
      </c>
      <c r="AA514" t="s">
        <v>8113</v>
      </c>
      <c r="AC514">
        <v>48</v>
      </c>
      <c r="AD514" t="s">
        <v>2130</v>
      </c>
      <c r="AE514" t="s">
        <v>2130</v>
      </c>
      <c r="AF514" t="s">
        <v>2210</v>
      </c>
      <c r="AG514" t="s">
        <v>8114</v>
      </c>
      <c r="AH514" t="s">
        <v>8115</v>
      </c>
      <c r="AI514" t="s">
        <v>8116</v>
      </c>
      <c r="AK514">
        <v>48</v>
      </c>
      <c r="AL514" t="s">
        <v>7957</v>
      </c>
      <c r="AM514" t="s">
        <v>7951</v>
      </c>
      <c r="AN514" t="s">
        <v>953</v>
      </c>
      <c r="AO514" t="s">
        <v>32941</v>
      </c>
      <c r="BM514" s="162"/>
    </row>
    <row r="515" spans="1:65" ht="20.149999999999999" customHeight="1">
      <c r="A515" s="179" t="str">
        <f t="shared" si="14"/>
        <v>주식회사 성산 고효율 공기압축기 교체를 통한 온실가스 감축사업</v>
      </c>
      <c r="B515" s="179" t="str">
        <f t="shared" si="15"/>
        <v>반려</v>
      </c>
      <c r="C515">
        <v>534</v>
      </c>
      <c r="D515" t="s">
        <v>31695</v>
      </c>
      <c r="E515" t="s">
        <v>8095</v>
      </c>
      <c r="F515" t="s">
        <v>8096</v>
      </c>
      <c r="G515" t="s">
        <v>8097</v>
      </c>
      <c r="H515" t="s">
        <v>8098</v>
      </c>
      <c r="K515" t="s">
        <v>4512</v>
      </c>
      <c r="L515" t="s">
        <v>3163</v>
      </c>
      <c r="M515" t="s">
        <v>1736</v>
      </c>
      <c r="N515" t="s">
        <v>8099</v>
      </c>
      <c r="O515" t="s">
        <v>8100</v>
      </c>
      <c r="P515" t="s">
        <v>8101</v>
      </c>
      <c r="Q515" t="s">
        <v>209</v>
      </c>
      <c r="R515" t="s">
        <v>2653</v>
      </c>
      <c r="S515" t="s">
        <v>1228</v>
      </c>
      <c r="T515" t="s">
        <v>2126</v>
      </c>
      <c r="U515" t="s">
        <v>8101</v>
      </c>
      <c r="V515" t="s">
        <v>130</v>
      </c>
      <c r="W515" t="s">
        <v>1293</v>
      </c>
      <c r="X515" t="s">
        <v>7511</v>
      </c>
      <c r="Y515" t="s">
        <v>418</v>
      </c>
      <c r="Z515" t="s">
        <v>418</v>
      </c>
      <c r="AA515" t="s">
        <v>8102</v>
      </c>
      <c r="AC515">
        <v>62</v>
      </c>
      <c r="AD515" t="s">
        <v>2130</v>
      </c>
      <c r="AE515" t="s">
        <v>2130</v>
      </c>
      <c r="AF515" t="s">
        <v>2210</v>
      </c>
      <c r="AG515" t="s">
        <v>8095</v>
      </c>
      <c r="AH515" t="s">
        <v>8103</v>
      </c>
      <c r="AI515" t="s">
        <v>8104</v>
      </c>
      <c r="AK515">
        <v>62</v>
      </c>
      <c r="AL515" t="s">
        <v>7950</v>
      </c>
      <c r="AM515" t="s">
        <v>7951</v>
      </c>
      <c r="AN515" t="s">
        <v>953</v>
      </c>
      <c r="AO515" t="s">
        <v>32942</v>
      </c>
      <c r="BM515" s="162"/>
    </row>
    <row r="516" spans="1:65" ht="20.149999999999999" customHeight="1">
      <c r="A516" s="179" t="str">
        <f t="shared" ref="A516:A579" si="16">P516</f>
        <v>(주)아이피케이 고효율 공기압축기 교체를 통한 온실가스 감축사업</v>
      </c>
      <c r="B516" s="179" t="str">
        <f t="shared" ref="B516:B579" si="17">IF(D516="사업변경 신청","사업변경 신청",IF(D516="인증유효기간 갱신","인증유효기간 갱신",IF(LEFT(AL516,10)="[보완1차]보완요청","보완1차_보완중",IF(LEFT(AL516,8)="[보완1차]접수","보완1차_검토중",IF(LEFT(AL516,8)="[보완1차]신청","보완1차_검토중",IF(LEFT(AL516,11)="[보완1차]문서재제출","보완1차_문서보완중",IF(LEFT(AL516,10)="[보완1차]착수신고","승인",IF(LEFT(AL516,10)="[보완1차]심의승인","승인",IF(LEFT(AL516,10)="[보완1차]심의반려","반려",IF(LEFT(AL516,10)="[보완1차]평가반려","반려",IF(LEFT(AL516,10)="[보완2차]보완요청","보완2차_보완중",IF(LEFT(AL516,8)="[보완2차]접수","보완2차_검토중",IF(LEFT(AL516,8)="[보완2차]신청","보완2차_검토중",IF(LEFT(AL516,11)="[보완2차]문서재제출","보완2차_문서보완중",IF(LEFT(AL516,10)="[보완2차]착수신고","승인",IF(LEFT(AL516,10)="[보완2차]심의승인","승인",IF(LEFT(AL516,10)="[보완2차]심의반려","반려",IF(LEFT(AL516,10)="[보완2차]평가반려","반려",IF(LEFT(AL516,10)="[보완3차]보완요청","보완3차_보완중",IF(LEFT(AL516,8)="[보완3차]신청","보완3차_검토중",IF(LEFT(AL516,8)="[보완3차]신청","보완3차_검토중",IF(LEFT(AL516,11)="[보완3차]문서재제출","보완3차_문서보완중",IF(LEFT(AL516,10)="[보완3차]착수신고","승인",IF(LEFT(AL516,10)="[보완3차]심의승인","승인",IF(LEFT(AL516,10)="[보완3차]심의반려","반려",IF(LEFT(AL516,10)="[보완3차]평가반려","반려",IF(LEFT(AL516,10)="[보완4차]보완요청","보완4차_보완중",IF(LEFT(AL516,8)="[보완4차]신청","보완4차_검토중",IF(LEFT(AL516,11)="[보완4차]문서재제출","보완4차_문서보완중",IF(LEFT(AL516,10)="[보완4차]착수신고","승인",IF(LEFT(AL516,10)="[보완4차]심의승인","승인",IF(LEFT(AL516,10)="[보완4차]심의반려","반려",IF(LEFT(AL516,10)="[보완4차]평가반려","반려",IF(LEFT(AL516,10)="[보완5차]보완요청","보완5차_보완중",IF(LEFT(AL516,8)="[보완5차]신청","보완5차_검토중",IF(LEFT(AL516,11)="[보완5차]문서재제출","보완5차_문서보완중",IF(LEFT(AL516,10)="[보완5차]착수신고","승인",IF(LEFT(AL516,10)="[보완5차]심의승인","승인",IF(LEFT(AL516,10)="[보완5차]심의반려","반려",IF(LEFT(AL516,10)="[보완5차]평가반려","반려",IF(LEFT(AL516,10)="[보완6차]보완요청","보완6차_보완중",IF(LEFT(AL516,8)="[보완6차]신청","보완6차_검토중",IF(LEFT(AL516,11)="[보완6차]문서재제출","보완6차_문서보완중",IF(LEFT(AL516,10)="[보완6차]착수신고","승인",IF(LEFT(AL516,10)="[보완6차]심의승인","승인",IF(LEFT(AL516,10)="[보완6차]심의반려","반려",IF(LEFT(AL516,10)="[보완6차]평가반려","반려",IF(LEFT(AL516,4)="문서재제","문서재제출",IF(LEFT(AL516,4)="평가반려","반려",IF(LEFT(AL516,4)="심의반려","반려",IF(LEFT(AL516,4)="심의승인","승인",IF(LEFT(AL516,4)="착수신고","승인",IF(LEFT(AL516,10)="[보완1차]협의통보","협의통보",IF(LEFT(AL516,10)="[보완2차]협의통보","협의통보",IF(LEFT(AL516,10)="[보완3차]협의통보","협의통보",IF(LEFT(AL516,10)="[보완4차]협의통보","협의통보",IF(LEFT(AL516,11)="[보완1차]협의검토중","협의검토중",IF(LEFT(AL516,11)="[보완2차]협의검토중","협의검토중",IF(LEFT(AL516,11)="[보완3차]협의검토중","협의검토중","검토필요")))))))))))))))))))))))))))))))))))))))))))))))))))))))))))</f>
        <v>반려</v>
      </c>
      <c r="C516">
        <v>533</v>
      </c>
      <c r="D516" t="s">
        <v>31695</v>
      </c>
      <c r="E516" t="s">
        <v>8079</v>
      </c>
      <c r="F516" t="s">
        <v>8080</v>
      </c>
      <c r="G516" t="s">
        <v>8079</v>
      </c>
      <c r="H516" t="s">
        <v>8081</v>
      </c>
      <c r="K516" t="s">
        <v>8082</v>
      </c>
      <c r="N516" t="s">
        <v>1812</v>
      </c>
      <c r="P516" t="s">
        <v>8085</v>
      </c>
      <c r="Q516" t="s">
        <v>209</v>
      </c>
      <c r="R516" t="s">
        <v>2653</v>
      </c>
      <c r="S516" t="s">
        <v>1228</v>
      </c>
      <c r="T516" t="s">
        <v>2126</v>
      </c>
      <c r="U516" t="s">
        <v>8085</v>
      </c>
      <c r="V516" t="s">
        <v>130</v>
      </c>
      <c r="W516" t="s">
        <v>1293</v>
      </c>
      <c r="X516" t="s">
        <v>8086</v>
      </c>
      <c r="Y516" t="s">
        <v>418</v>
      </c>
      <c r="Z516" t="s">
        <v>418</v>
      </c>
      <c r="AA516" t="s">
        <v>8087</v>
      </c>
      <c r="AC516">
        <v>20</v>
      </c>
      <c r="AD516" t="s">
        <v>2130</v>
      </c>
      <c r="AE516" t="s">
        <v>2130</v>
      </c>
      <c r="AF516" t="s">
        <v>2210</v>
      </c>
      <c r="AG516" t="s">
        <v>8079</v>
      </c>
      <c r="AH516" t="s">
        <v>8092</v>
      </c>
      <c r="AI516" t="s">
        <v>8093</v>
      </c>
      <c r="AK516">
        <v>20</v>
      </c>
      <c r="AL516" t="s">
        <v>7950</v>
      </c>
      <c r="AM516" t="s">
        <v>7951</v>
      </c>
      <c r="AN516" t="s">
        <v>953</v>
      </c>
      <c r="AO516" t="s">
        <v>32943</v>
      </c>
      <c r="BM516" s="162"/>
    </row>
    <row r="517" spans="1:65" ht="20.149999999999999" customHeight="1">
      <c r="A517" s="179" t="str">
        <f t="shared" si="16"/>
        <v>(주)아이피케이 고효율 공기압축기 교체를 통한 온실가스 감축사업</v>
      </c>
      <c r="B517" s="179" t="str">
        <f t="shared" si="17"/>
        <v>반려</v>
      </c>
      <c r="C517">
        <v>532</v>
      </c>
      <c r="D517" t="s">
        <v>31695</v>
      </c>
      <c r="E517" t="s">
        <v>8079</v>
      </c>
      <c r="F517" t="s">
        <v>8080</v>
      </c>
      <c r="G517" t="s">
        <v>8079</v>
      </c>
      <c r="H517" t="s">
        <v>8081</v>
      </c>
      <c r="K517" t="s">
        <v>8082</v>
      </c>
      <c r="N517" t="s">
        <v>1812</v>
      </c>
      <c r="P517" t="s">
        <v>8085</v>
      </c>
      <c r="Q517" t="s">
        <v>209</v>
      </c>
      <c r="R517" t="s">
        <v>2653</v>
      </c>
      <c r="S517" t="s">
        <v>1228</v>
      </c>
      <c r="T517" t="s">
        <v>2126</v>
      </c>
      <c r="U517" t="s">
        <v>8085</v>
      </c>
      <c r="V517" t="s">
        <v>130</v>
      </c>
      <c r="W517" t="s">
        <v>1293</v>
      </c>
      <c r="X517" t="s">
        <v>8086</v>
      </c>
      <c r="Y517" t="s">
        <v>418</v>
      </c>
      <c r="Z517" t="s">
        <v>418</v>
      </c>
      <c r="AA517" t="s">
        <v>8087</v>
      </c>
      <c r="AC517">
        <v>7</v>
      </c>
      <c r="AD517" t="s">
        <v>2130</v>
      </c>
      <c r="AE517" t="s">
        <v>2130</v>
      </c>
      <c r="AF517" t="s">
        <v>2210</v>
      </c>
      <c r="AG517" t="s">
        <v>8088</v>
      </c>
      <c r="AH517" t="s">
        <v>8089</v>
      </c>
      <c r="AI517" t="s">
        <v>8090</v>
      </c>
      <c r="AK517">
        <v>7</v>
      </c>
      <c r="AL517" t="s">
        <v>7957</v>
      </c>
      <c r="AM517" t="s">
        <v>7951</v>
      </c>
      <c r="AN517" t="s">
        <v>953</v>
      </c>
      <c r="AO517" t="s">
        <v>32944</v>
      </c>
      <c r="BM517" s="162"/>
    </row>
    <row r="518" spans="1:65" ht="20.149999999999999" customHeight="1">
      <c r="A518" s="179" t="str">
        <f t="shared" si="16"/>
        <v>(주)우성엘앤티 인버터 공기압축기 교체를 통한 온실가스 감축사업</v>
      </c>
      <c r="B518" s="179" t="str">
        <f t="shared" si="17"/>
        <v>반려</v>
      </c>
      <c r="C518">
        <v>531</v>
      </c>
      <c r="D518" t="s">
        <v>31695</v>
      </c>
      <c r="E518" t="s">
        <v>8067</v>
      </c>
      <c r="F518" t="s">
        <v>8068</v>
      </c>
      <c r="G518" t="s">
        <v>8067</v>
      </c>
      <c r="H518" t="s">
        <v>8069</v>
      </c>
      <c r="K518" t="s">
        <v>8070</v>
      </c>
      <c r="N518" t="s">
        <v>1812</v>
      </c>
      <c r="P518" t="s">
        <v>8073</v>
      </c>
      <c r="Q518" t="s">
        <v>209</v>
      </c>
      <c r="R518" t="s">
        <v>2653</v>
      </c>
      <c r="S518" t="s">
        <v>1228</v>
      </c>
      <c r="T518" t="s">
        <v>2126</v>
      </c>
      <c r="U518" t="s">
        <v>8073</v>
      </c>
      <c r="V518" t="s">
        <v>130</v>
      </c>
      <c r="W518" t="s">
        <v>1293</v>
      </c>
      <c r="X518" t="s">
        <v>8074</v>
      </c>
      <c r="Y518" t="s">
        <v>418</v>
      </c>
      <c r="Z518" t="s">
        <v>418</v>
      </c>
      <c r="AA518" t="s">
        <v>8075</v>
      </c>
      <c r="AC518">
        <v>63</v>
      </c>
      <c r="AD518" t="s">
        <v>2130</v>
      </c>
      <c r="AE518" t="s">
        <v>2130</v>
      </c>
      <c r="AF518" t="s">
        <v>2210</v>
      </c>
      <c r="AG518" t="s">
        <v>8067</v>
      </c>
      <c r="AH518" t="s">
        <v>8076</v>
      </c>
      <c r="AI518" t="s">
        <v>8077</v>
      </c>
      <c r="AK518">
        <v>63</v>
      </c>
      <c r="AL518" t="s">
        <v>7950</v>
      </c>
      <c r="AM518" t="s">
        <v>7951</v>
      </c>
      <c r="AN518" t="s">
        <v>953</v>
      </c>
      <c r="AO518" t="s">
        <v>32945</v>
      </c>
      <c r="BM518" s="162"/>
    </row>
    <row r="519" spans="1:65" ht="20.149999999999999" customHeight="1">
      <c r="A519" s="179" t="str">
        <f t="shared" si="16"/>
        <v>(주)원풍산업 고효율 공기압축기 교체를 통한 온실가스 감축사업</v>
      </c>
      <c r="B519" s="179" t="str">
        <f t="shared" si="17"/>
        <v>반려</v>
      </c>
      <c r="C519">
        <v>530</v>
      </c>
      <c r="D519" t="s">
        <v>31695</v>
      </c>
      <c r="E519" t="s">
        <v>8053</v>
      </c>
      <c r="F519" t="s">
        <v>8054</v>
      </c>
      <c r="G519" t="s">
        <v>8055</v>
      </c>
      <c r="H519" t="s">
        <v>8056</v>
      </c>
      <c r="K519" t="s">
        <v>8057</v>
      </c>
      <c r="N519" t="s">
        <v>1812</v>
      </c>
      <c r="P519" t="s">
        <v>8060</v>
      </c>
      <c r="Q519" t="s">
        <v>209</v>
      </c>
      <c r="R519" t="s">
        <v>2653</v>
      </c>
      <c r="S519" t="s">
        <v>1228</v>
      </c>
      <c r="T519" t="s">
        <v>2126</v>
      </c>
      <c r="U519" t="s">
        <v>8060</v>
      </c>
      <c r="V519" t="s">
        <v>130</v>
      </c>
      <c r="W519" t="s">
        <v>1293</v>
      </c>
      <c r="X519" t="s">
        <v>8061</v>
      </c>
      <c r="Y519" t="s">
        <v>418</v>
      </c>
      <c r="Z519" t="s">
        <v>418</v>
      </c>
      <c r="AA519" t="s">
        <v>8062</v>
      </c>
      <c r="AC519">
        <v>68</v>
      </c>
      <c r="AD519" t="s">
        <v>2130</v>
      </c>
      <c r="AE519" t="s">
        <v>2130</v>
      </c>
      <c r="AF519" t="s">
        <v>2210</v>
      </c>
      <c r="AG519" t="s">
        <v>8063</v>
      </c>
      <c r="AH519" t="s">
        <v>8064</v>
      </c>
      <c r="AI519" t="s">
        <v>8065</v>
      </c>
      <c r="AK519">
        <v>68</v>
      </c>
      <c r="AL519" t="s">
        <v>7957</v>
      </c>
      <c r="AM519" t="s">
        <v>7951</v>
      </c>
      <c r="AN519" t="s">
        <v>953</v>
      </c>
      <c r="AO519" t="s">
        <v>32946</v>
      </c>
      <c r="BM519" s="162"/>
    </row>
    <row r="520" spans="1:65" ht="20.149999999999999" customHeight="1">
      <c r="A520" s="179" t="str">
        <f t="shared" si="16"/>
        <v>(주) 유림테크 고효율 공기압축기 교체를 통한 온실가스 감축사업</v>
      </c>
      <c r="B520" s="179" t="str">
        <f t="shared" si="17"/>
        <v>반려</v>
      </c>
      <c r="C520">
        <v>529</v>
      </c>
      <c r="D520" t="s">
        <v>31695</v>
      </c>
      <c r="E520" t="s">
        <v>8038</v>
      </c>
      <c r="F520" t="s">
        <v>8039</v>
      </c>
      <c r="G520" t="s">
        <v>8040</v>
      </c>
      <c r="H520" t="s">
        <v>8041</v>
      </c>
      <c r="K520" t="s">
        <v>8042</v>
      </c>
      <c r="N520" t="s">
        <v>1812</v>
      </c>
      <c r="P520" t="s">
        <v>8046</v>
      </c>
      <c r="Q520" t="s">
        <v>209</v>
      </c>
      <c r="R520" t="s">
        <v>2653</v>
      </c>
      <c r="S520" t="s">
        <v>1228</v>
      </c>
      <c r="T520" t="s">
        <v>2126</v>
      </c>
      <c r="U520" t="s">
        <v>8046</v>
      </c>
      <c r="V520" t="s">
        <v>130</v>
      </c>
      <c r="W520" t="s">
        <v>1293</v>
      </c>
      <c r="X520" t="s">
        <v>8047</v>
      </c>
      <c r="Y520" t="s">
        <v>418</v>
      </c>
      <c r="Z520" t="s">
        <v>418</v>
      </c>
      <c r="AA520" t="s">
        <v>8048</v>
      </c>
      <c r="AC520">
        <v>20</v>
      </c>
      <c r="AD520" t="s">
        <v>2130</v>
      </c>
      <c r="AE520" t="s">
        <v>2130</v>
      </c>
      <c r="AF520" t="s">
        <v>2210</v>
      </c>
      <c r="AG520" t="s">
        <v>8049</v>
      </c>
      <c r="AH520" t="s">
        <v>8050</v>
      </c>
      <c r="AI520" t="s">
        <v>8051</v>
      </c>
      <c r="AK520">
        <v>20</v>
      </c>
      <c r="AL520" t="s">
        <v>7957</v>
      </c>
      <c r="AM520" t="s">
        <v>7951</v>
      </c>
      <c r="AN520" t="s">
        <v>953</v>
      </c>
      <c r="AO520" t="s">
        <v>32947</v>
      </c>
      <c r="BM520" s="162"/>
    </row>
    <row r="521" spans="1:65" ht="20.149999999999999" customHeight="1">
      <c r="A521" s="179" t="str">
        <f t="shared" si="16"/>
        <v>자스민 인버터 공기압축기 교체를 통한 온실가스 감축사업</v>
      </c>
      <c r="B521" s="179" t="str">
        <f t="shared" si="17"/>
        <v>반려</v>
      </c>
      <c r="C521">
        <v>528</v>
      </c>
      <c r="D521" t="s">
        <v>31695</v>
      </c>
      <c r="E521" t="s">
        <v>8027</v>
      </c>
      <c r="F521" t="s">
        <v>8028</v>
      </c>
      <c r="G521" t="s">
        <v>8027</v>
      </c>
      <c r="H521" t="s">
        <v>8029</v>
      </c>
      <c r="K521" t="s">
        <v>8030</v>
      </c>
      <c r="N521" t="s">
        <v>1812</v>
      </c>
      <c r="P521" t="s">
        <v>8033</v>
      </c>
      <c r="Q521" t="s">
        <v>209</v>
      </c>
      <c r="R521" t="s">
        <v>2653</v>
      </c>
      <c r="S521" t="s">
        <v>1228</v>
      </c>
      <c r="T521" t="s">
        <v>2126</v>
      </c>
      <c r="U521" t="s">
        <v>8033</v>
      </c>
      <c r="V521" t="s">
        <v>130</v>
      </c>
      <c r="W521" t="s">
        <v>1293</v>
      </c>
      <c r="X521" t="s">
        <v>5861</v>
      </c>
      <c r="Y521" t="s">
        <v>418</v>
      </c>
      <c r="Z521" t="s">
        <v>418</v>
      </c>
      <c r="AA521" t="s">
        <v>5862</v>
      </c>
      <c r="AC521">
        <v>35</v>
      </c>
      <c r="AD521" t="s">
        <v>2130</v>
      </c>
      <c r="AE521" t="s">
        <v>2130</v>
      </c>
      <c r="AF521" t="s">
        <v>2210</v>
      </c>
      <c r="AG521" t="s">
        <v>8034</v>
      </c>
      <c r="AH521" t="s">
        <v>8035</v>
      </c>
      <c r="AI521" t="s">
        <v>8036</v>
      </c>
      <c r="AK521">
        <v>35</v>
      </c>
      <c r="AL521" t="s">
        <v>7957</v>
      </c>
      <c r="AM521" t="s">
        <v>7951</v>
      </c>
      <c r="AN521" t="s">
        <v>953</v>
      </c>
      <c r="AO521" t="s">
        <v>32948</v>
      </c>
      <c r="BM521" s="162"/>
    </row>
    <row r="522" spans="1:65" ht="20.149999999999999" customHeight="1">
      <c r="A522" s="179" t="str">
        <f t="shared" si="16"/>
        <v>정테크 고효율 공기압축기 교체를 통한 온실가스 감축사업</v>
      </c>
      <c r="B522" s="179" t="str">
        <f t="shared" si="17"/>
        <v>반려</v>
      </c>
      <c r="C522">
        <v>527</v>
      </c>
      <c r="D522" t="s">
        <v>31695</v>
      </c>
      <c r="E522" t="s">
        <v>8014</v>
      </c>
      <c r="F522" t="s">
        <v>8015</v>
      </c>
      <c r="G522" t="s">
        <v>8014</v>
      </c>
      <c r="H522" t="s">
        <v>8016</v>
      </c>
      <c r="K522" t="s">
        <v>8017</v>
      </c>
      <c r="N522" t="s">
        <v>1812</v>
      </c>
      <c r="P522" t="s">
        <v>8020</v>
      </c>
      <c r="Q522" t="s">
        <v>209</v>
      </c>
      <c r="R522" t="s">
        <v>2653</v>
      </c>
      <c r="S522" t="s">
        <v>1228</v>
      </c>
      <c r="T522" t="s">
        <v>2126</v>
      </c>
      <c r="U522" t="s">
        <v>8020</v>
      </c>
      <c r="V522" t="s">
        <v>130</v>
      </c>
      <c r="W522" t="s">
        <v>1293</v>
      </c>
      <c r="X522" t="s">
        <v>8021</v>
      </c>
      <c r="Y522" t="s">
        <v>418</v>
      </c>
      <c r="Z522" t="s">
        <v>418</v>
      </c>
      <c r="AA522" t="s">
        <v>8022</v>
      </c>
      <c r="AC522">
        <v>27</v>
      </c>
      <c r="AD522" t="s">
        <v>2130</v>
      </c>
      <c r="AE522" t="s">
        <v>2130</v>
      </c>
      <c r="AF522" t="s">
        <v>2210</v>
      </c>
      <c r="AG522" t="s">
        <v>8023</v>
      </c>
      <c r="AH522" t="s">
        <v>8024</v>
      </c>
      <c r="AI522" t="s">
        <v>8025</v>
      </c>
      <c r="AK522">
        <v>27</v>
      </c>
      <c r="AL522" t="s">
        <v>7950</v>
      </c>
      <c r="AM522" t="s">
        <v>7951</v>
      </c>
      <c r="AN522" t="s">
        <v>953</v>
      </c>
      <c r="AO522" t="s">
        <v>32949</v>
      </c>
      <c r="BM522" s="162"/>
    </row>
    <row r="523" spans="1:65" ht="20.149999999999999" customHeight="1">
      <c r="A523" s="179" t="str">
        <f t="shared" si="16"/>
        <v>(주)진광 내삼공장 고효율 공기압축기 교체를 통한 온실가스 감축사업</v>
      </c>
      <c r="B523" s="179" t="str">
        <f t="shared" si="17"/>
        <v>반려</v>
      </c>
      <c r="C523">
        <v>526</v>
      </c>
      <c r="D523" t="s">
        <v>31695</v>
      </c>
      <c r="E523" t="s">
        <v>8002</v>
      </c>
      <c r="F523" t="s">
        <v>8003</v>
      </c>
      <c r="G523" t="s">
        <v>8002</v>
      </c>
      <c r="H523" t="s">
        <v>8004</v>
      </c>
      <c r="K523" t="s">
        <v>5146</v>
      </c>
      <c r="N523" t="s">
        <v>1812</v>
      </c>
      <c r="P523" t="s">
        <v>8007</v>
      </c>
      <c r="Q523" t="s">
        <v>209</v>
      </c>
      <c r="R523" t="s">
        <v>2653</v>
      </c>
      <c r="S523" t="s">
        <v>1228</v>
      </c>
      <c r="T523" t="s">
        <v>2126</v>
      </c>
      <c r="U523" t="s">
        <v>8007</v>
      </c>
      <c r="V523" t="s">
        <v>130</v>
      </c>
      <c r="W523" t="s">
        <v>1293</v>
      </c>
      <c r="X523" t="s">
        <v>8008</v>
      </c>
      <c r="Y523" t="s">
        <v>418</v>
      </c>
      <c r="Z523" t="s">
        <v>418</v>
      </c>
      <c r="AA523" t="s">
        <v>8009</v>
      </c>
      <c r="AC523">
        <v>50</v>
      </c>
      <c r="AD523" t="s">
        <v>2130</v>
      </c>
      <c r="AE523" t="s">
        <v>2130</v>
      </c>
      <c r="AF523" t="s">
        <v>2210</v>
      </c>
      <c r="AG523" t="s">
        <v>8010</v>
      </c>
      <c r="AH523" t="s">
        <v>8011</v>
      </c>
      <c r="AI523" t="s">
        <v>8012</v>
      </c>
      <c r="AK523">
        <v>50</v>
      </c>
      <c r="AL523" t="s">
        <v>7957</v>
      </c>
      <c r="AM523" t="s">
        <v>7951</v>
      </c>
      <c r="AN523" t="s">
        <v>953</v>
      </c>
      <c r="AO523" t="s">
        <v>32950</v>
      </c>
      <c r="BM523" s="162"/>
    </row>
    <row r="524" spans="1:65" ht="20.149999999999999" customHeight="1">
      <c r="A524" s="179" t="str">
        <f t="shared" si="16"/>
        <v>진광모비코주식회사 고효율 공기압축기 교체를 통한 온실가스 감축사업</v>
      </c>
      <c r="B524" s="179" t="str">
        <f t="shared" si="17"/>
        <v>반려</v>
      </c>
      <c r="C524">
        <v>525</v>
      </c>
      <c r="D524" t="s">
        <v>31695</v>
      </c>
      <c r="E524" t="s">
        <v>7992</v>
      </c>
      <c r="F524" t="s">
        <v>7993</v>
      </c>
      <c r="G524" t="s">
        <v>7992</v>
      </c>
      <c r="H524" t="s">
        <v>7994</v>
      </c>
      <c r="K524" t="s">
        <v>7995</v>
      </c>
      <c r="N524" t="s">
        <v>1812</v>
      </c>
      <c r="P524" t="s">
        <v>7996</v>
      </c>
      <c r="Q524" t="s">
        <v>209</v>
      </c>
      <c r="R524" t="s">
        <v>2653</v>
      </c>
      <c r="S524" t="s">
        <v>1228</v>
      </c>
      <c r="T524" t="s">
        <v>2126</v>
      </c>
      <c r="U524" t="s">
        <v>7996</v>
      </c>
      <c r="V524" t="s">
        <v>130</v>
      </c>
      <c r="W524" t="s">
        <v>1293</v>
      </c>
      <c r="X524" t="s">
        <v>7997</v>
      </c>
      <c r="Y524" t="s">
        <v>418</v>
      </c>
      <c r="Z524" t="s">
        <v>418</v>
      </c>
      <c r="AA524" t="s">
        <v>7998</v>
      </c>
      <c r="AC524">
        <v>38</v>
      </c>
      <c r="AD524" t="s">
        <v>2130</v>
      </c>
      <c r="AE524" t="s">
        <v>2130</v>
      </c>
      <c r="AF524" t="s">
        <v>2210</v>
      </c>
      <c r="AG524" t="s">
        <v>7992</v>
      </c>
      <c r="AH524" t="s">
        <v>7999</v>
      </c>
      <c r="AI524" t="s">
        <v>8000</v>
      </c>
      <c r="AK524">
        <v>38</v>
      </c>
      <c r="AL524" t="s">
        <v>7950</v>
      </c>
      <c r="AM524" t="s">
        <v>7951</v>
      </c>
      <c r="AN524" t="s">
        <v>953</v>
      </c>
      <c r="AO524" t="s">
        <v>32951</v>
      </c>
      <c r="BM524" s="162"/>
    </row>
    <row r="525" spans="1:65" ht="20.149999999999999" customHeight="1">
      <c r="A525" s="179" t="str">
        <f t="shared" si="16"/>
        <v>프로스텍 고효율 공기압축기 교체를 통한 온실가스 감축사업</v>
      </c>
      <c r="B525" s="179" t="str">
        <f t="shared" si="17"/>
        <v>반려</v>
      </c>
      <c r="C525">
        <v>524</v>
      </c>
      <c r="D525" t="s">
        <v>31695</v>
      </c>
      <c r="E525" t="s">
        <v>7978</v>
      </c>
      <c r="F525" t="s">
        <v>7979</v>
      </c>
      <c r="G525" t="s">
        <v>7980</v>
      </c>
      <c r="H525" t="s">
        <v>7981</v>
      </c>
      <c r="K525" t="s">
        <v>7982</v>
      </c>
      <c r="N525" t="s">
        <v>1812</v>
      </c>
      <c r="P525" t="s">
        <v>7985</v>
      </c>
      <c r="Q525" t="s">
        <v>209</v>
      </c>
      <c r="R525" t="s">
        <v>2653</v>
      </c>
      <c r="S525" t="s">
        <v>1228</v>
      </c>
      <c r="T525" t="s">
        <v>2126</v>
      </c>
      <c r="U525" t="s">
        <v>7985</v>
      </c>
      <c r="V525" t="s">
        <v>130</v>
      </c>
      <c r="W525" t="s">
        <v>1293</v>
      </c>
      <c r="X525" t="s">
        <v>7986</v>
      </c>
      <c r="Y525" t="s">
        <v>418</v>
      </c>
      <c r="Z525" t="s">
        <v>418</v>
      </c>
      <c r="AA525" t="s">
        <v>7987</v>
      </c>
      <c r="AC525">
        <v>39</v>
      </c>
      <c r="AD525" t="s">
        <v>2130</v>
      </c>
      <c r="AE525" t="s">
        <v>2130</v>
      </c>
      <c r="AF525" t="s">
        <v>2210</v>
      </c>
      <c r="AG525" t="s">
        <v>7988</v>
      </c>
      <c r="AH525" t="s">
        <v>7989</v>
      </c>
      <c r="AI525" t="s">
        <v>7990</v>
      </c>
      <c r="AK525">
        <v>39</v>
      </c>
      <c r="AL525" t="s">
        <v>7957</v>
      </c>
      <c r="AM525" t="s">
        <v>7951</v>
      </c>
      <c r="AN525" t="s">
        <v>953</v>
      </c>
      <c r="AO525" t="s">
        <v>32952</v>
      </c>
      <c r="BM525" s="162"/>
    </row>
    <row r="526" spans="1:65" ht="20.149999999999999" customHeight="1">
      <c r="A526" s="179" t="str">
        <f t="shared" si="16"/>
        <v>한국스기야마 (주) 고효율 공기압축기 교체를 통한 온실가스 감축사업</v>
      </c>
      <c r="B526" s="179" t="str">
        <f t="shared" si="17"/>
        <v>반려</v>
      </c>
      <c r="C526">
        <v>523</v>
      </c>
      <c r="D526" t="s">
        <v>31695</v>
      </c>
      <c r="E526" t="s">
        <v>7959</v>
      </c>
      <c r="F526" t="s">
        <v>7960</v>
      </c>
      <c r="G526" t="s">
        <v>7972</v>
      </c>
      <c r="H526" t="s">
        <v>7961</v>
      </c>
      <c r="K526" t="s">
        <v>7962</v>
      </c>
      <c r="N526" t="s">
        <v>1812</v>
      </c>
      <c r="P526" t="s">
        <v>7973</v>
      </c>
      <c r="Q526" t="s">
        <v>209</v>
      </c>
      <c r="R526" t="s">
        <v>2653</v>
      </c>
      <c r="S526" t="s">
        <v>1228</v>
      </c>
      <c r="T526" t="s">
        <v>2126</v>
      </c>
      <c r="U526" t="s">
        <v>7973</v>
      </c>
      <c r="V526" t="s">
        <v>130</v>
      </c>
      <c r="W526" t="s">
        <v>1293</v>
      </c>
      <c r="X526" t="s">
        <v>7967</v>
      </c>
      <c r="Y526" t="s">
        <v>418</v>
      </c>
      <c r="Z526" t="s">
        <v>418</v>
      </c>
      <c r="AA526" t="s">
        <v>7968</v>
      </c>
      <c r="AC526">
        <v>20</v>
      </c>
      <c r="AD526" t="s">
        <v>2130</v>
      </c>
      <c r="AE526" t="s">
        <v>2130</v>
      </c>
      <c r="AF526" t="s">
        <v>2210</v>
      </c>
      <c r="AG526" t="s">
        <v>7974</v>
      </c>
      <c r="AH526" t="s">
        <v>7975</v>
      </c>
      <c r="AI526" t="s">
        <v>7976</v>
      </c>
      <c r="AK526">
        <v>20</v>
      </c>
      <c r="AL526" t="s">
        <v>7957</v>
      </c>
      <c r="AM526" t="s">
        <v>7951</v>
      </c>
      <c r="AN526" t="s">
        <v>953</v>
      </c>
      <c r="AO526" t="s">
        <v>32953</v>
      </c>
      <c r="BM526" s="162"/>
    </row>
    <row r="527" spans="1:65" ht="20.149999999999999" customHeight="1">
      <c r="A527" s="179" t="str">
        <f t="shared" si="16"/>
        <v>한국스기야마(주) 인버터 공기압축기 교체를 통한 온실가스 감축사업</v>
      </c>
      <c r="B527" s="179" t="str">
        <f t="shared" si="17"/>
        <v>반려</v>
      </c>
      <c r="C527">
        <v>522</v>
      </c>
      <c r="D527" t="s">
        <v>31695</v>
      </c>
      <c r="E527" t="s">
        <v>7959</v>
      </c>
      <c r="F527" t="s">
        <v>7960</v>
      </c>
      <c r="G527" t="s">
        <v>7959</v>
      </c>
      <c r="H527" t="s">
        <v>7961</v>
      </c>
      <c r="K527" t="s">
        <v>7962</v>
      </c>
      <c r="N527" t="s">
        <v>1812</v>
      </c>
      <c r="P527" t="s">
        <v>7966</v>
      </c>
      <c r="Q527" t="s">
        <v>209</v>
      </c>
      <c r="R527" t="s">
        <v>2653</v>
      </c>
      <c r="S527" t="s">
        <v>1228</v>
      </c>
      <c r="T527" t="s">
        <v>2126</v>
      </c>
      <c r="U527" t="s">
        <v>7966</v>
      </c>
      <c r="V527" t="s">
        <v>130</v>
      </c>
      <c r="W527" t="s">
        <v>1293</v>
      </c>
      <c r="X527" t="s">
        <v>7967</v>
      </c>
      <c r="Y527" t="s">
        <v>418</v>
      </c>
      <c r="Z527" t="s">
        <v>418</v>
      </c>
      <c r="AA527" t="s">
        <v>7968</v>
      </c>
      <c r="AC527">
        <v>37</v>
      </c>
      <c r="AD527" t="s">
        <v>2130</v>
      </c>
      <c r="AE527" t="s">
        <v>2130</v>
      </c>
      <c r="AF527" t="s">
        <v>2210</v>
      </c>
      <c r="AG527" t="s">
        <v>7959</v>
      </c>
      <c r="AH527" t="s">
        <v>7969</v>
      </c>
      <c r="AI527" t="s">
        <v>7970</v>
      </c>
      <c r="AK527">
        <v>37</v>
      </c>
      <c r="AL527" t="s">
        <v>7950</v>
      </c>
      <c r="AM527" t="s">
        <v>7951</v>
      </c>
      <c r="AN527" t="s">
        <v>953</v>
      </c>
      <c r="AO527" t="s">
        <v>32954</v>
      </c>
      <c r="BM527" s="162"/>
    </row>
    <row r="528" spans="1:65" ht="20.149999999999999" customHeight="1">
      <c r="A528" s="179" t="str">
        <f t="shared" si="16"/>
        <v>(주)성원아이앤디 인버터 공기압축기 교체를 통한 온실가스 감축사업</v>
      </c>
      <c r="B528" s="179" t="str">
        <f t="shared" si="17"/>
        <v>반려</v>
      </c>
      <c r="C528">
        <v>521</v>
      </c>
      <c r="D528" t="s">
        <v>31695</v>
      </c>
      <c r="E528" t="s">
        <v>7940</v>
      </c>
      <c r="F528" t="s">
        <v>7941</v>
      </c>
      <c r="G528" t="s">
        <v>7940</v>
      </c>
      <c r="H528" t="s">
        <v>7942</v>
      </c>
      <c r="K528" t="s">
        <v>7943</v>
      </c>
      <c r="L528" t="s">
        <v>3135</v>
      </c>
      <c r="M528" t="s">
        <v>2539</v>
      </c>
      <c r="N528" t="s">
        <v>7944</v>
      </c>
      <c r="O528" t="s">
        <v>7945</v>
      </c>
      <c r="P528" t="s">
        <v>7946</v>
      </c>
      <c r="Q528" t="s">
        <v>209</v>
      </c>
      <c r="R528" t="s">
        <v>2653</v>
      </c>
      <c r="S528" t="s">
        <v>1228</v>
      </c>
      <c r="T528" t="s">
        <v>2126</v>
      </c>
      <c r="U528" t="s">
        <v>7946</v>
      </c>
      <c r="V528" t="s">
        <v>130</v>
      </c>
      <c r="W528" t="s">
        <v>1293</v>
      </c>
      <c r="X528" t="s">
        <v>2153</v>
      </c>
      <c r="Y528" t="s">
        <v>418</v>
      </c>
      <c r="Z528" t="s">
        <v>418</v>
      </c>
      <c r="AA528" t="s">
        <v>7953</v>
      </c>
      <c r="AC528">
        <v>18</v>
      </c>
      <c r="AD528" t="s">
        <v>2130</v>
      </c>
      <c r="AE528" t="s">
        <v>2130</v>
      </c>
      <c r="AF528" t="s">
        <v>2210</v>
      </c>
      <c r="AG528" t="s">
        <v>7954</v>
      </c>
      <c r="AH528" t="s">
        <v>7955</v>
      </c>
      <c r="AI528" t="s">
        <v>7956</v>
      </c>
      <c r="AK528">
        <v>18</v>
      </c>
      <c r="AL528" t="s">
        <v>7957</v>
      </c>
      <c r="AM528" t="s">
        <v>7951</v>
      </c>
      <c r="AN528" t="s">
        <v>953</v>
      </c>
      <c r="AO528" t="s">
        <v>32955</v>
      </c>
      <c r="BM528" s="162"/>
    </row>
    <row r="529" spans="1:65" ht="20.149999999999999" customHeight="1">
      <c r="A529" s="179" t="str">
        <f t="shared" si="16"/>
        <v>(주)성원아이앤디 인버터 공기압축기 교체를 통한 온실가스 감축사업</v>
      </c>
      <c r="B529" s="179" t="str">
        <f t="shared" si="17"/>
        <v>반려</v>
      </c>
      <c r="C529">
        <v>520</v>
      </c>
      <c r="D529" t="s">
        <v>31695</v>
      </c>
      <c r="E529" t="s">
        <v>7940</v>
      </c>
      <c r="F529" t="s">
        <v>7941</v>
      </c>
      <c r="G529" t="s">
        <v>7940</v>
      </c>
      <c r="H529" t="s">
        <v>7942</v>
      </c>
      <c r="K529" t="s">
        <v>7943</v>
      </c>
      <c r="L529" t="s">
        <v>3135</v>
      </c>
      <c r="M529" t="s">
        <v>2539</v>
      </c>
      <c r="N529" t="s">
        <v>7944</v>
      </c>
      <c r="O529" t="s">
        <v>7945</v>
      </c>
      <c r="P529" t="s">
        <v>7946</v>
      </c>
      <c r="Q529" t="s">
        <v>209</v>
      </c>
      <c r="R529" t="s">
        <v>2653</v>
      </c>
      <c r="S529" t="s">
        <v>1228</v>
      </c>
      <c r="T529" t="s">
        <v>2126</v>
      </c>
      <c r="U529" t="s">
        <v>7946</v>
      </c>
      <c r="V529" t="s">
        <v>130</v>
      </c>
      <c r="W529" t="s">
        <v>1293</v>
      </c>
      <c r="X529" t="s">
        <v>2153</v>
      </c>
      <c r="Y529" t="s">
        <v>418</v>
      </c>
      <c r="Z529" t="s">
        <v>418</v>
      </c>
      <c r="AA529" t="s">
        <v>7947</v>
      </c>
      <c r="AC529">
        <v>24</v>
      </c>
      <c r="AD529" t="s">
        <v>2130</v>
      </c>
      <c r="AE529" t="s">
        <v>2130</v>
      </c>
      <c r="AF529" t="s">
        <v>2210</v>
      </c>
      <c r="AG529" t="s">
        <v>7940</v>
      </c>
      <c r="AH529" t="s">
        <v>7948</v>
      </c>
      <c r="AI529" t="s">
        <v>7949</v>
      </c>
      <c r="AK529">
        <v>24</v>
      </c>
      <c r="AL529" t="s">
        <v>7950</v>
      </c>
      <c r="AM529" t="s">
        <v>7951</v>
      </c>
      <c r="AN529" t="s">
        <v>953</v>
      </c>
      <c r="AO529" t="s">
        <v>32956</v>
      </c>
    </row>
    <row r="530" spans="1:65" ht="20.149999999999999" customHeight="1">
      <c r="A530" s="179" t="str">
        <f t="shared" si="16"/>
        <v>(주)화성특수금속 고효율 2단 인버터 PM Motor 공기압축기로 교체 사업</v>
      </c>
      <c r="B530" s="179" t="str">
        <f t="shared" si="17"/>
        <v>반려</v>
      </c>
      <c r="C530">
        <v>519</v>
      </c>
      <c r="D530" t="s">
        <v>31695</v>
      </c>
      <c r="E530" t="s">
        <v>7923</v>
      </c>
      <c r="F530" t="s">
        <v>7924</v>
      </c>
      <c r="G530" t="s">
        <v>7925</v>
      </c>
      <c r="H530" t="s">
        <v>7926</v>
      </c>
      <c r="K530" t="s">
        <v>11853</v>
      </c>
      <c r="L530" t="s">
        <v>7928</v>
      </c>
      <c r="M530" t="s">
        <v>2539</v>
      </c>
      <c r="N530" t="s">
        <v>11854</v>
      </c>
      <c r="O530" t="s">
        <v>7930</v>
      </c>
      <c r="P530" t="s">
        <v>7931</v>
      </c>
      <c r="Q530" t="s">
        <v>209</v>
      </c>
      <c r="R530" t="s">
        <v>2653</v>
      </c>
      <c r="S530" t="s">
        <v>1228</v>
      </c>
      <c r="T530" t="s">
        <v>2126</v>
      </c>
      <c r="U530" t="s">
        <v>7931</v>
      </c>
      <c r="V530" t="s">
        <v>130</v>
      </c>
      <c r="W530" t="s">
        <v>1293</v>
      </c>
      <c r="X530" t="s">
        <v>7932</v>
      </c>
      <c r="Y530" t="s">
        <v>418</v>
      </c>
      <c r="Z530" t="s">
        <v>418</v>
      </c>
      <c r="AA530" t="s">
        <v>7933</v>
      </c>
      <c r="AC530">
        <v>96</v>
      </c>
      <c r="AD530" t="s">
        <v>2130</v>
      </c>
      <c r="AE530" t="s">
        <v>2130</v>
      </c>
      <c r="AF530" t="s">
        <v>2210</v>
      </c>
      <c r="AG530" t="s">
        <v>7934</v>
      </c>
      <c r="AH530" t="s">
        <v>7935</v>
      </c>
      <c r="AI530" t="s">
        <v>7936</v>
      </c>
      <c r="AK530">
        <v>58</v>
      </c>
      <c r="AL530" t="s">
        <v>7937</v>
      </c>
      <c r="AM530" t="s">
        <v>7938</v>
      </c>
      <c r="AN530" t="s">
        <v>953</v>
      </c>
      <c r="AO530" t="s">
        <v>32957</v>
      </c>
      <c r="BM530" s="162"/>
    </row>
    <row r="531" spans="1:65" ht="20.149999999999999" customHeight="1">
      <c r="A531" s="179" t="str">
        <f t="shared" si="16"/>
        <v xml:space="preserve">(주)그린이에스 연료전환(부생연료 2호 → LNG)을 통한 온실가스 배출 감축사업 </v>
      </c>
      <c r="B531" s="179" t="str">
        <f t="shared" si="17"/>
        <v>승인</v>
      </c>
      <c r="C531">
        <v>518</v>
      </c>
      <c r="D531" t="s">
        <v>31695</v>
      </c>
      <c r="E531" t="s">
        <v>7906</v>
      </c>
      <c r="F531" t="s">
        <v>7907</v>
      </c>
      <c r="G531" t="s">
        <v>7906</v>
      </c>
      <c r="H531" t="s">
        <v>7908</v>
      </c>
      <c r="K531" t="s">
        <v>7909</v>
      </c>
      <c r="N531" t="s">
        <v>1812</v>
      </c>
      <c r="P531" t="s">
        <v>7913</v>
      </c>
      <c r="Q531" t="s">
        <v>209</v>
      </c>
      <c r="R531" t="s">
        <v>1462</v>
      </c>
      <c r="S531" t="s">
        <v>1228</v>
      </c>
      <c r="T531" t="s">
        <v>2126</v>
      </c>
      <c r="U531" t="s">
        <v>7913</v>
      </c>
      <c r="V531" t="s">
        <v>130</v>
      </c>
      <c r="W531" t="s">
        <v>1293</v>
      </c>
      <c r="X531" t="s">
        <v>7914</v>
      </c>
      <c r="Y531" t="s">
        <v>418</v>
      </c>
      <c r="Z531" t="s">
        <v>418</v>
      </c>
      <c r="AA531" t="s">
        <v>7915</v>
      </c>
      <c r="AC531">
        <v>150</v>
      </c>
      <c r="AD531" t="s">
        <v>2130</v>
      </c>
      <c r="AE531" t="s">
        <v>2130</v>
      </c>
      <c r="AF531" t="s">
        <v>2131</v>
      </c>
      <c r="AG531" t="s">
        <v>7916</v>
      </c>
      <c r="AH531" t="s">
        <v>7917</v>
      </c>
      <c r="AI531" t="s">
        <v>7918</v>
      </c>
      <c r="AJ531" t="s">
        <v>7919</v>
      </c>
      <c r="AK531">
        <v>150</v>
      </c>
      <c r="AL531" t="s">
        <v>7920</v>
      </c>
      <c r="AM531" t="s">
        <v>7921</v>
      </c>
      <c r="AN531" t="s">
        <v>953</v>
      </c>
      <c r="AO531" t="s">
        <v>32958</v>
      </c>
      <c r="BM531" s="162"/>
    </row>
    <row r="532" spans="1:65" ht="20.149999999999999" customHeight="1">
      <c r="A532" s="179" t="str">
        <f t="shared" si="16"/>
        <v>웅진식품(주) 연료전환(B-B유, 감압정제유 → LNG)을 통한 온실가스 배출 감축사업</v>
      </c>
      <c r="B532" s="179" t="str">
        <f t="shared" si="17"/>
        <v>승인</v>
      </c>
      <c r="C532">
        <v>517</v>
      </c>
      <c r="D532" t="s">
        <v>31695</v>
      </c>
      <c r="E532" t="s">
        <v>7704</v>
      </c>
      <c r="F532" t="s">
        <v>7705</v>
      </c>
      <c r="G532" t="s">
        <v>7704</v>
      </c>
      <c r="H532" t="s">
        <v>7706</v>
      </c>
      <c r="K532" t="s">
        <v>7707</v>
      </c>
      <c r="L532" t="s">
        <v>7708</v>
      </c>
      <c r="M532" t="s">
        <v>1863</v>
      </c>
      <c r="N532" t="s">
        <v>7709</v>
      </c>
      <c r="O532" t="s">
        <v>7710</v>
      </c>
      <c r="P532" t="s">
        <v>7711</v>
      </c>
      <c r="Q532" t="s">
        <v>209</v>
      </c>
      <c r="R532" t="s">
        <v>1462</v>
      </c>
      <c r="S532" t="s">
        <v>1228</v>
      </c>
      <c r="T532" t="s">
        <v>2126</v>
      </c>
      <c r="U532" t="s">
        <v>7711</v>
      </c>
      <c r="V532" t="s">
        <v>130</v>
      </c>
      <c r="W532" t="s">
        <v>1293</v>
      </c>
      <c r="X532" t="s">
        <v>7712</v>
      </c>
      <c r="Y532" t="s">
        <v>418</v>
      </c>
      <c r="Z532" t="s">
        <v>418</v>
      </c>
      <c r="AA532" t="s">
        <v>7713</v>
      </c>
      <c r="AC532">
        <v>1245</v>
      </c>
      <c r="AD532" t="s">
        <v>2130</v>
      </c>
      <c r="AE532" t="s">
        <v>2130</v>
      </c>
      <c r="AF532" t="s">
        <v>2131</v>
      </c>
      <c r="AG532" t="s">
        <v>7714</v>
      </c>
      <c r="AH532" t="s">
        <v>7715</v>
      </c>
      <c r="AI532" t="s">
        <v>7716</v>
      </c>
      <c r="AJ532" t="s">
        <v>7717</v>
      </c>
      <c r="AK532">
        <v>1245</v>
      </c>
      <c r="AL532" t="s">
        <v>7718</v>
      </c>
      <c r="AM532" t="s">
        <v>7719</v>
      </c>
      <c r="AN532" t="s">
        <v>953</v>
      </c>
      <c r="AO532" t="s">
        <v>32959</v>
      </c>
      <c r="BM532" s="162"/>
    </row>
    <row r="533" spans="1:65" ht="20.149999999999999" customHeight="1">
      <c r="A533" s="179" t="str">
        <f t="shared" si="16"/>
        <v>2015년 춘천시 도로조명 LED 교체를 통한 묶음 감축사업</v>
      </c>
      <c r="B533" s="179" t="str">
        <f t="shared" si="17"/>
        <v>승인</v>
      </c>
      <c r="C533">
        <v>516</v>
      </c>
      <c r="D533" t="s">
        <v>31695</v>
      </c>
      <c r="E533" t="s">
        <v>244</v>
      </c>
      <c r="F533" t="s">
        <v>7679</v>
      </c>
      <c r="G533" t="s">
        <v>7680</v>
      </c>
      <c r="H533" t="s">
        <v>244</v>
      </c>
      <c r="K533" t="s">
        <v>7681</v>
      </c>
      <c r="L533" t="s">
        <v>7682</v>
      </c>
      <c r="M533" t="s">
        <v>5229</v>
      </c>
      <c r="N533" t="s">
        <v>7683</v>
      </c>
      <c r="O533" t="s">
        <v>7684</v>
      </c>
      <c r="P533" t="s">
        <v>445</v>
      </c>
      <c r="Q533" t="s">
        <v>215</v>
      </c>
      <c r="R533" t="s">
        <v>2653</v>
      </c>
      <c r="S533" t="s">
        <v>1228</v>
      </c>
      <c r="T533" t="s">
        <v>2126</v>
      </c>
      <c r="U533" t="s">
        <v>445</v>
      </c>
      <c r="V533" t="s">
        <v>130</v>
      </c>
      <c r="W533" t="s">
        <v>1293</v>
      </c>
      <c r="X533" t="s">
        <v>7685</v>
      </c>
      <c r="Y533" t="s">
        <v>418</v>
      </c>
      <c r="Z533" t="s">
        <v>418</v>
      </c>
      <c r="AA533" t="s">
        <v>446</v>
      </c>
      <c r="AC533">
        <v>370</v>
      </c>
      <c r="AD533" t="s">
        <v>2130</v>
      </c>
      <c r="AE533" t="s">
        <v>2130</v>
      </c>
      <c r="AF533" t="s">
        <v>5248</v>
      </c>
      <c r="AG533" t="s">
        <v>244</v>
      </c>
      <c r="AH533" t="s">
        <v>7686</v>
      </c>
      <c r="AI533" t="s">
        <v>7687</v>
      </c>
      <c r="AJ533" t="s">
        <v>7688</v>
      </c>
      <c r="AK533">
        <v>370</v>
      </c>
      <c r="AL533" t="s">
        <v>7689</v>
      </c>
      <c r="AM533" t="s">
        <v>7677</v>
      </c>
      <c r="AN533" t="s">
        <v>953</v>
      </c>
      <c r="AO533" t="s">
        <v>32960</v>
      </c>
      <c r="BM533" s="162"/>
    </row>
    <row r="534" spans="1:65" ht="20.149999999999999" customHeight="1">
      <c r="A534" s="179" t="str">
        <f t="shared" si="16"/>
        <v>㈜디에이치라이팅 인버터 공기압축기 고효율설비 교체 사업</v>
      </c>
      <c r="B534" s="179" t="str">
        <f t="shared" si="17"/>
        <v>승인</v>
      </c>
      <c r="C534">
        <v>515</v>
      </c>
      <c r="D534" t="s">
        <v>31695</v>
      </c>
      <c r="E534" t="s">
        <v>5033</v>
      </c>
      <c r="F534" t="s">
        <v>5034</v>
      </c>
      <c r="G534" t="s">
        <v>7670</v>
      </c>
      <c r="H534" t="s">
        <v>7670</v>
      </c>
      <c r="K534" t="s">
        <v>5037</v>
      </c>
      <c r="L534" t="s">
        <v>2703</v>
      </c>
      <c r="M534" t="s">
        <v>2703</v>
      </c>
      <c r="N534" t="s">
        <v>5038</v>
      </c>
      <c r="O534" t="s">
        <v>5039</v>
      </c>
      <c r="P534" t="s">
        <v>7671</v>
      </c>
      <c r="Q534" t="s">
        <v>209</v>
      </c>
      <c r="R534" t="s">
        <v>2653</v>
      </c>
      <c r="S534" t="s">
        <v>1228</v>
      </c>
      <c r="T534" t="s">
        <v>2126</v>
      </c>
      <c r="U534" t="s">
        <v>7671</v>
      </c>
      <c r="V534" t="s">
        <v>130</v>
      </c>
      <c r="W534" t="s">
        <v>1293</v>
      </c>
      <c r="X534" t="s">
        <v>6743</v>
      </c>
      <c r="Y534" t="s">
        <v>418</v>
      </c>
      <c r="Z534" t="s">
        <v>418</v>
      </c>
      <c r="AA534" t="s">
        <v>7641</v>
      </c>
      <c r="AC534">
        <v>97</v>
      </c>
      <c r="AD534" t="s">
        <v>2130</v>
      </c>
      <c r="AE534" t="s">
        <v>2130</v>
      </c>
      <c r="AF534" t="s">
        <v>2210</v>
      </c>
      <c r="AG534" t="s">
        <v>7672</v>
      </c>
      <c r="AH534" t="s">
        <v>7673</v>
      </c>
      <c r="AI534" t="s">
        <v>7674</v>
      </c>
      <c r="AJ534" t="s">
        <v>7675</v>
      </c>
      <c r="AK534">
        <v>97</v>
      </c>
      <c r="AL534" t="s">
        <v>7676</v>
      </c>
      <c r="AM534" t="s">
        <v>7677</v>
      </c>
      <c r="AN534" t="s">
        <v>953</v>
      </c>
      <c r="AO534" t="s">
        <v>32961</v>
      </c>
      <c r="BM534" s="162"/>
    </row>
    <row r="535" spans="1:65" ht="20.149999999999999" customHeight="1">
      <c r="A535" s="179" t="str">
        <f t="shared" si="16"/>
        <v>남부산업의 이온정제유에서 LNG로 연료전환을 통한 온실가스 배출 감축사업</v>
      </c>
      <c r="B535" s="179" t="str">
        <f t="shared" si="17"/>
        <v>승인</v>
      </c>
      <c r="C535">
        <v>514</v>
      </c>
      <c r="D535" t="s">
        <v>31695</v>
      </c>
      <c r="E535" t="s">
        <v>351</v>
      </c>
      <c r="F535" t="s">
        <v>7657</v>
      </c>
      <c r="G535" t="s">
        <v>7658</v>
      </c>
      <c r="H535" t="s">
        <v>7659</v>
      </c>
      <c r="K535" t="s">
        <v>7660</v>
      </c>
      <c r="N535" t="s">
        <v>1812</v>
      </c>
      <c r="P535" t="s">
        <v>468</v>
      </c>
      <c r="Q535" t="s">
        <v>209</v>
      </c>
      <c r="R535" t="s">
        <v>1462</v>
      </c>
      <c r="S535" t="s">
        <v>1228</v>
      </c>
      <c r="T535" t="s">
        <v>1230</v>
      </c>
      <c r="U535" t="s">
        <v>468</v>
      </c>
      <c r="V535" t="s">
        <v>130</v>
      </c>
      <c r="W535" t="s">
        <v>1293</v>
      </c>
      <c r="X535" t="s">
        <v>7663</v>
      </c>
      <c r="Y535" t="s">
        <v>418</v>
      </c>
      <c r="Z535" t="s">
        <v>418</v>
      </c>
      <c r="AA535" t="s">
        <v>469</v>
      </c>
      <c r="AC535">
        <v>954</v>
      </c>
      <c r="AD535" t="s">
        <v>2130</v>
      </c>
      <c r="AE535" t="s">
        <v>2130</v>
      </c>
      <c r="AF535" t="s">
        <v>2131</v>
      </c>
      <c r="AG535" t="s">
        <v>7664</v>
      </c>
      <c r="AH535" t="s">
        <v>7665</v>
      </c>
      <c r="AI535" t="s">
        <v>7666</v>
      </c>
      <c r="AJ535" t="s">
        <v>7667</v>
      </c>
      <c r="AK535">
        <v>954</v>
      </c>
      <c r="AL535" t="s">
        <v>7646</v>
      </c>
      <c r="AM535" t="s">
        <v>7647</v>
      </c>
      <c r="AN535" t="s">
        <v>953</v>
      </c>
      <c r="AO535" t="s">
        <v>32962</v>
      </c>
      <c r="AP535" t="s">
        <v>2394</v>
      </c>
      <c r="AQ535" t="s">
        <v>7669</v>
      </c>
      <c r="AR535" t="s">
        <v>2739</v>
      </c>
    </row>
    <row r="536" spans="1:65" ht="20.149999999999999" customHeight="1">
      <c r="A536" s="179" t="str">
        <f t="shared" si="16"/>
        <v>성광금속주식회사 인버터 공기압축기 고효율설비 교체사업</v>
      </c>
      <c r="B536" s="179" t="str">
        <f t="shared" si="17"/>
        <v>승인</v>
      </c>
      <c r="C536">
        <v>513</v>
      </c>
      <c r="D536" t="s">
        <v>31695</v>
      </c>
      <c r="E536" t="s">
        <v>5033</v>
      </c>
      <c r="F536" t="s">
        <v>5034</v>
      </c>
      <c r="G536" t="s">
        <v>7649</v>
      </c>
      <c r="H536" t="s">
        <v>7649</v>
      </c>
      <c r="K536" t="s">
        <v>5037</v>
      </c>
      <c r="L536" t="s">
        <v>2703</v>
      </c>
      <c r="M536" t="s">
        <v>2703</v>
      </c>
      <c r="N536" t="s">
        <v>5038</v>
      </c>
      <c r="O536" t="s">
        <v>5039</v>
      </c>
      <c r="P536" t="s">
        <v>7650</v>
      </c>
      <c r="Q536" t="s">
        <v>209</v>
      </c>
      <c r="R536" t="s">
        <v>2653</v>
      </c>
      <c r="S536" t="s">
        <v>1228</v>
      </c>
      <c r="T536" t="s">
        <v>2126</v>
      </c>
      <c r="U536" t="s">
        <v>7650</v>
      </c>
      <c r="V536" t="s">
        <v>130</v>
      </c>
      <c r="W536" t="s">
        <v>1293</v>
      </c>
      <c r="X536" t="s">
        <v>7651</v>
      </c>
      <c r="Y536" t="s">
        <v>418</v>
      </c>
      <c r="Z536" t="s">
        <v>418</v>
      </c>
      <c r="AA536" t="s">
        <v>7641</v>
      </c>
      <c r="AC536">
        <v>98</v>
      </c>
      <c r="AD536" t="s">
        <v>2130</v>
      </c>
      <c r="AE536" t="s">
        <v>2130</v>
      </c>
      <c r="AF536" t="s">
        <v>2210</v>
      </c>
      <c r="AG536" t="s">
        <v>7652</v>
      </c>
      <c r="AH536" t="s">
        <v>7653</v>
      </c>
      <c r="AI536" t="s">
        <v>7654</v>
      </c>
      <c r="AJ536" t="s">
        <v>7655</v>
      </c>
      <c r="AK536">
        <v>98</v>
      </c>
      <c r="AL536" t="s">
        <v>7646</v>
      </c>
      <c r="AM536" t="s">
        <v>7647</v>
      </c>
      <c r="AN536" t="s">
        <v>953</v>
      </c>
      <c r="AO536" t="s">
        <v>32963</v>
      </c>
      <c r="BM536" s="162"/>
    </row>
    <row r="537" spans="1:65" ht="20.149999999999999" customHeight="1">
      <c r="A537" s="179" t="str">
        <f t="shared" si="16"/>
        <v>주식회사대영엠텍 인버터 공기압축기 고효율설비 교체 사업</v>
      </c>
      <c r="B537" s="179" t="str">
        <f t="shared" si="17"/>
        <v>승인</v>
      </c>
      <c r="C537">
        <v>512</v>
      </c>
      <c r="D537" t="s">
        <v>31695</v>
      </c>
      <c r="E537" t="s">
        <v>5033</v>
      </c>
      <c r="F537" t="s">
        <v>5034</v>
      </c>
      <c r="G537" t="s">
        <v>7639</v>
      </c>
      <c r="H537" t="s">
        <v>7639</v>
      </c>
      <c r="K537" t="s">
        <v>5037</v>
      </c>
      <c r="L537" t="s">
        <v>2703</v>
      </c>
      <c r="M537" t="s">
        <v>2703</v>
      </c>
      <c r="N537" t="s">
        <v>5038</v>
      </c>
      <c r="O537" t="s">
        <v>5039</v>
      </c>
      <c r="P537" t="s">
        <v>7640</v>
      </c>
      <c r="Q537" t="s">
        <v>209</v>
      </c>
      <c r="R537" t="s">
        <v>2653</v>
      </c>
      <c r="S537" t="s">
        <v>1228</v>
      </c>
      <c r="T537" t="s">
        <v>2126</v>
      </c>
      <c r="U537" t="s">
        <v>7640</v>
      </c>
      <c r="V537" t="s">
        <v>130</v>
      </c>
      <c r="W537" t="s">
        <v>1293</v>
      </c>
      <c r="X537" t="s">
        <v>6743</v>
      </c>
      <c r="Y537" t="s">
        <v>418</v>
      </c>
      <c r="Z537" t="s">
        <v>418</v>
      </c>
      <c r="AA537" t="s">
        <v>7641</v>
      </c>
      <c r="AC537">
        <v>83</v>
      </c>
      <c r="AD537" t="s">
        <v>2130</v>
      </c>
      <c r="AE537" t="s">
        <v>2130</v>
      </c>
      <c r="AF537" t="s">
        <v>2210</v>
      </c>
      <c r="AG537" t="s">
        <v>7642</v>
      </c>
      <c r="AH537" t="s">
        <v>7643</v>
      </c>
      <c r="AI537" t="s">
        <v>7644</v>
      </c>
      <c r="AJ537" t="s">
        <v>7645</v>
      </c>
      <c r="AK537">
        <v>83</v>
      </c>
      <c r="AL537" t="s">
        <v>7646</v>
      </c>
      <c r="AM537" t="s">
        <v>7647</v>
      </c>
      <c r="AN537" t="s">
        <v>953</v>
      </c>
      <c r="AO537" t="s">
        <v>32964</v>
      </c>
      <c r="BM537" s="162"/>
    </row>
    <row r="538" spans="1:65" ht="20.149999999999999" customHeight="1">
      <c r="A538" s="179" t="str">
        <f t="shared" si="16"/>
        <v>영미산업(주) 보일러 연료 BC유 및 부생연료1호를 LNG로의 전환을 통한 온실가스 감축사업</v>
      </c>
      <c r="B538" s="179" t="str">
        <f t="shared" si="17"/>
        <v>승인</v>
      </c>
      <c r="C538">
        <v>511</v>
      </c>
      <c r="D538" t="s">
        <v>31695</v>
      </c>
      <c r="E538" t="s">
        <v>1046</v>
      </c>
      <c r="F538" t="s">
        <v>7626</v>
      </c>
      <c r="G538" t="s">
        <v>1046</v>
      </c>
      <c r="H538" t="s">
        <v>7627</v>
      </c>
      <c r="K538" t="s">
        <v>7628</v>
      </c>
      <c r="L538" t="s">
        <v>7629</v>
      </c>
      <c r="M538" t="s">
        <v>1937</v>
      </c>
      <c r="N538" t="s">
        <v>7630</v>
      </c>
      <c r="O538" t="s">
        <v>7631</v>
      </c>
      <c r="P538" t="s">
        <v>7632</v>
      </c>
      <c r="Q538" t="s">
        <v>209</v>
      </c>
      <c r="R538" t="s">
        <v>1462</v>
      </c>
      <c r="S538" t="s">
        <v>1228</v>
      </c>
      <c r="T538" t="s">
        <v>2126</v>
      </c>
      <c r="U538" t="s">
        <v>7632</v>
      </c>
      <c r="V538" t="s">
        <v>130</v>
      </c>
      <c r="W538" t="s">
        <v>1293</v>
      </c>
      <c r="X538" t="s">
        <v>7633</v>
      </c>
      <c r="Y538" t="s">
        <v>418</v>
      </c>
      <c r="Z538" t="s">
        <v>418</v>
      </c>
      <c r="AA538" t="s">
        <v>7634</v>
      </c>
      <c r="AC538">
        <v>703</v>
      </c>
      <c r="AD538" t="s">
        <v>2130</v>
      </c>
      <c r="AE538" t="s">
        <v>2130</v>
      </c>
      <c r="AF538" t="s">
        <v>2131</v>
      </c>
      <c r="AG538" t="s">
        <v>1046</v>
      </c>
      <c r="AH538" t="s">
        <v>7635</v>
      </c>
      <c r="AI538" t="s">
        <v>7636</v>
      </c>
      <c r="AJ538" t="s">
        <v>7637</v>
      </c>
      <c r="AK538">
        <v>703</v>
      </c>
      <c r="AL538" t="s">
        <v>7226</v>
      </c>
      <c r="AM538" t="s">
        <v>7227</v>
      </c>
      <c r="AN538" t="s">
        <v>953</v>
      </c>
      <c r="AO538" t="s">
        <v>32965</v>
      </c>
      <c r="BM538" s="162"/>
    </row>
    <row r="539" spans="1:65" ht="20.149999999999999" customHeight="1">
      <c r="A539" s="179" t="str">
        <f t="shared" si="16"/>
        <v>㈜삼성콘크리트봉양공장의 연료전환(부생연료2호→LPG)을 통한 온실가스 감축사업</v>
      </c>
      <c r="B539" s="179" t="str">
        <f t="shared" si="17"/>
        <v>승인</v>
      </c>
      <c r="C539">
        <v>510</v>
      </c>
      <c r="D539" t="s">
        <v>31695</v>
      </c>
      <c r="E539" t="s">
        <v>7612</v>
      </c>
      <c r="F539" t="s">
        <v>7613</v>
      </c>
      <c r="G539" t="s">
        <v>7614</v>
      </c>
      <c r="H539" t="s">
        <v>7615</v>
      </c>
      <c r="K539" t="s">
        <v>7616</v>
      </c>
      <c r="N539" t="s">
        <v>1812</v>
      </c>
      <c r="P539" t="s">
        <v>7618</v>
      </c>
      <c r="Q539" t="s">
        <v>209</v>
      </c>
      <c r="R539" t="s">
        <v>1462</v>
      </c>
      <c r="S539" t="s">
        <v>1228</v>
      </c>
      <c r="T539" t="s">
        <v>2126</v>
      </c>
      <c r="U539" t="s">
        <v>7618</v>
      </c>
      <c r="V539" t="s">
        <v>130</v>
      </c>
      <c r="W539" t="s">
        <v>1293</v>
      </c>
      <c r="X539" t="s">
        <v>7619</v>
      </c>
      <c r="Y539" t="s">
        <v>418</v>
      </c>
      <c r="Z539" t="s">
        <v>418</v>
      </c>
      <c r="AA539" t="s">
        <v>7620</v>
      </c>
      <c r="AC539">
        <v>167</v>
      </c>
      <c r="AD539" t="s">
        <v>2130</v>
      </c>
      <c r="AE539" t="s">
        <v>2130</v>
      </c>
      <c r="AF539" t="s">
        <v>2131</v>
      </c>
      <c r="AG539" t="s">
        <v>7621</v>
      </c>
      <c r="AH539" t="s">
        <v>7622</v>
      </c>
      <c r="AI539" t="s">
        <v>7623</v>
      </c>
      <c r="AJ539" t="s">
        <v>7624</v>
      </c>
      <c r="AK539">
        <v>167</v>
      </c>
      <c r="AL539" t="s">
        <v>7259</v>
      </c>
      <c r="AM539" t="s">
        <v>7227</v>
      </c>
      <c r="AN539" t="s">
        <v>953</v>
      </c>
      <c r="AO539" t="s">
        <v>32966</v>
      </c>
      <c r="BM539" s="162"/>
    </row>
    <row r="540" spans="1:65" ht="20.149999999999999" customHeight="1">
      <c r="A540" s="179" t="str">
        <f t="shared" si="16"/>
        <v>삼성전자 강원도 LED 보안등 조명 교체 묶음 감축사업</v>
      </c>
      <c r="B540" s="179" t="str">
        <f t="shared" si="17"/>
        <v>승인</v>
      </c>
      <c r="C540">
        <v>509</v>
      </c>
      <c r="D540" t="s">
        <v>31695</v>
      </c>
      <c r="E540" t="s">
        <v>423</v>
      </c>
      <c r="F540" t="s">
        <v>7599</v>
      </c>
      <c r="G540" t="s">
        <v>7600</v>
      </c>
      <c r="H540" t="s">
        <v>7600</v>
      </c>
      <c r="K540" t="s">
        <v>7601</v>
      </c>
      <c r="L540" t="s">
        <v>7602</v>
      </c>
      <c r="M540" t="s">
        <v>1956</v>
      </c>
      <c r="N540" t="s">
        <v>7603</v>
      </c>
      <c r="O540" t="s">
        <v>7604</v>
      </c>
      <c r="P540" t="s">
        <v>7605</v>
      </c>
      <c r="Q540" t="s">
        <v>215</v>
      </c>
      <c r="R540" t="s">
        <v>2653</v>
      </c>
      <c r="S540" t="s">
        <v>1228</v>
      </c>
      <c r="T540" t="s">
        <v>2126</v>
      </c>
      <c r="U540" t="s">
        <v>7605</v>
      </c>
      <c r="V540" t="s">
        <v>130</v>
      </c>
      <c r="W540" t="s">
        <v>1293</v>
      </c>
      <c r="X540" t="s">
        <v>7525</v>
      </c>
      <c r="Y540" t="s">
        <v>418</v>
      </c>
      <c r="Z540" t="s">
        <v>418</v>
      </c>
      <c r="AA540" t="s">
        <v>7606</v>
      </c>
      <c r="AC540">
        <v>234</v>
      </c>
      <c r="AD540" t="s">
        <v>2130</v>
      </c>
      <c r="AE540" t="s">
        <v>2130</v>
      </c>
      <c r="AF540" t="s">
        <v>5248</v>
      </c>
      <c r="AG540" t="s">
        <v>7607</v>
      </c>
      <c r="AH540" t="s">
        <v>7608</v>
      </c>
      <c r="AI540" t="s">
        <v>7609</v>
      </c>
      <c r="AJ540" t="s">
        <v>7610</v>
      </c>
      <c r="AK540">
        <v>234</v>
      </c>
      <c r="AL540" t="s">
        <v>7259</v>
      </c>
      <c r="AM540" t="s">
        <v>7227</v>
      </c>
      <c r="AN540" t="s">
        <v>953</v>
      </c>
      <c r="AO540" t="s">
        <v>32967</v>
      </c>
      <c r="BM540" s="162"/>
    </row>
    <row r="541" spans="1:65" ht="20.149999999999999" customHeight="1">
      <c r="A541" s="179" t="str">
        <f t="shared" si="16"/>
        <v>석사3관리소 온수보일러 연료전환(B-C유-&gt;LNG)을 통한 온실가스 배출 감축사업</v>
      </c>
      <c r="B541" s="179" t="str">
        <f t="shared" si="17"/>
        <v>인증유효기간 갱신</v>
      </c>
      <c r="C541">
        <v>508</v>
      </c>
      <c r="D541" t="s">
        <v>13406</v>
      </c>
      <c r="E541" t="s">
        <v>368</v>
      </c>
      <c r="F541" t="s">
        <v>2084</v>
      </c>
      <c r="G541" t="s">
        <v>368</v>
      </c>
      <c r="H541" t="s">
        <v>13422</v>
      </c>
      <c r="K541" t="s">
        <v>4998</v>
      </c>
      <c r="N541" t="s">
        <v>1812</v>
      </c>
      <c r="P541" t="s">
        <v>1034</v>
      </c>
      <c r="Q541" t="s">
        <v>209</v>
      </c>
      <c r="R541" t="s">
        <v>1462</v>
      </c>
      <c r="S541" t="s">
        <v>1228</v>
      </c>
      <c r="T541" t="s">
        <v>2126</v>
      </c>
      <c r="U541" t="s">
        <v>1034</v>
      </c>
      <c r="V541" t="s">
        <v>130</v>
      </c>
      <c r="W541" t="s">
        <v>1231</v>
      </c>
      <c r="X541" t="s">
        <v>13435</v>
      </c>
      <c r="Y541" t="s">
        <v>13413</v>
      </c>
      <c r="Z541" t="s">
        <v>418</v>
      </c>
      <c r="AA541" t="s">
        <v>13436</v>
      </c>
      <c r="AC541">
        <v>299</v>
      </c>
      <c r="AD541" t="s">
        <v>2130</v>
      </c>
      <c r="AE541" t="s">
        <v>2130</v>
      </c>
      <c r="AF541" t="s">
        <v>2131</v>
      </c>
      <c r="AG541" t="s">
        <v>368</v>
      </c>
      <c r="AH541" t="s">
        <v>28711</v>
      </c>
      <c r="AI541" t="s">
        <v>28712</v>
      </c>
      <c r="AJ541" t="s">
        <v>13440</v>
      </c>
      <c r="AK541">
        <v>299</v>
      </c>
      <c r="AL541" t="s">
        <v>7259</v>
      </c>
      <c r="AM541" t="s">
        <v>7227</v>
      </c>
      <c r="AN541" t="s">
        <v>953</v>
      </c>
      <c r="AO541" t="s">
        <v>32968</v>
      </c>
      <c r="BM541" s="162"/>
    </row>
    <row r="542" spans="1:65" ht="20.149999999999999" customHeight="1">
      <c r="A542" s="179" t="str">
        <f t="shared" si="16"/>
        <v>동해천곡5관리소 온수보일러 연료전환(B-C유-&gt;LNG)을 통한 온실가스 배출 감축사업</v>
      </c>
      <c r="B542" s="179" t="str">
        <f t="shared" si="17"/>
        <v>인증유효기간 갱신</v>
      </c>
      <c r="C542">
        <v>507</v>
      </c>
      <c r="D542" t="s">
        <v>13406</v>
      </c>
      <c r="E542" t="s">
        <v>368</v>
      </c>
      <c r="F542" t="s">
        <v>2084</v>
      </c>
      <c r="G542" t="s">
        <v>368</v>
      </c>
      <c r="H542" t="s">
        <v>13422</v>
      </c>
      <c r="K542" t="s">
        <v>4998</v>
      </c>
      <c r="N542" t="s">
        <v>1812</v>
      </c>
      <c r="P542" t="s">
        <v>1033</v>
      </c>
      <c r="Q542" t="s">
        <v>209</v>
      </c>
      <c r="R542" t="s">
        <v>1462</v>
      </c>
      <c r="S542" t="s">
        <v>1228</v>
      </c>
      <c r="T542" t="s">
        <v>2126</v>
      </c>
      <c r="U542" t="s">
        <v>1033</v>
      </c>
      <c r="V542" t="s">
        <v>130</v>
      </c>
      <c r="W542" t="s">
        <v>1231</v>
      </c>
      <c r="X542" t="s">
        <v>7356</v>
      </c>
      <c r="Y542" t="s">
        <v>13413</v>
      </c>
      <c r="Z542" t="s">
        <v>418</v>
      </c>
      <c r="AA542" t="s">
        <v>13428</v>
      </c>
      <c r="AC542">
        <v>493</v>
      </c>
      <c r="AD542" t="s">
        <v>2130</v>
      </c>
      <c r="AE542" t="s">
        <v>2130</v>
      </c>
      <c r="AF542" t="s">
        <v>2131</v>
      </c>
      <c r="AG542" t="s">
        <v>368</v>
      </c>
      <c r="AH542" t="s">
        <v>28708</v>
      </c>
      <c r="AI542" t="s">
        <v>28709</v>
      </c>
      <c r="AJ542" t="s">
        <v>13432</v>
      </c>
      <c r="AK542">
        <v>493</v>
      </c>
      <c r="AL542" t="s">
        <v>7309</v>
      </c>
      <c r="AM542" t="s">
        <v>7227</v>
      </c>
      <c r="AN542" t="s">
        <v>953</v>
      </c>
      <c r="AO542" t="s">
        <v>32969</v>
      </c>
      <c r="BM542" s="162"/>
    </row>
    <row r="543" spans="1:65" ht="20.149999999999999" customHeight="1">
      <c r="A543" s="179" t="str">
        <f t="shared" si="16"/>
        <v>광주 하남 주공 1차 아파트 연료전환을 통한 온실가스 감축사업</v>
      </c>
      <c r="B543" s="179" t="str">
        <f t="shared" si="17"/>
        <v>인증유효기간 갱신</v>
      </c>
      <c r="C543">
        <v>506</v>
      </c>
      <c r="D543" t="s">
        <v>13406</v>
      </c>
      <c r="E543" t="s">
        <v>368</v>
      </c>
      <c r="F543" t="s">
        <v>2084</v>
      </c>
      <c r="G543" t="s">
        <v>13594</v>
      </c>
      <c r="H543" t="s">
        <v>13595</v>
      </c>
      <c r="K543" t="s">
        <v>4998</v>
      </c>
      <c r="N543" t="s">
        <v>1812</v>
      </c>
      <c r="P543" t="s">
        <v>793</v>
      </c>
      <c r="Q543" t="s">
        <v>209</v>
      </c>
      <c r="R543" t="s">
        <v>1462</v>
      </c>
      <c r="S543" t="s">
        <v>1228</v>
      </c>
      <c r="T543" t="s">
        <v>2126</v>
      </c>
      <c r="U543" t="s">
        <v>793</v>
      </c>
      <c r="V543" t="s">
        <v>130</v>
      </c>
      <c r="W543" t="s">
        <v>1231</v>
      </c>
      <c r="X543" t="s">
        <v>13539</v>
      </c>
      <c r="Y543" t="s">
        <v>13413</v>
      </c>
      <c r="Z543" t="s">
        <v>418</v>
      </c>
      <c r="AA543" t="s">
        <v>13526</v>
      </c>
      <c r="AC543">
        <v>654</v>
      </c>
      <c r="AD543" t="s">
        <v>2130</v>
      </c>
      <c r="AE543" t="s">
        <v>2130</v>
      </c>
      <c r="AF543" t="s">
        <v>2131</v>
      </c>
      <c r="AG543" t="s">
        <v>368</v>
      </c>
      <c r="AH543" t="s">
        <v>28705</v>
      </c>
      <c r="AI543" t="s">
        <v>28706</v>
      </c>
      <c r="AJ543" t="s">
        <v>13598</v>
      </c>
      <c r="AK543">
        <v>654</v>
      </c>
      <c r="AL543" t="s">
        <v>7309</v>
      </c>
      <c r="AM543" t="s">
        <v>7227</v>
      </c>
      <c r="AN543" t="s">
        <v>953</v>
      </c>
      <c r="AO543" t="s">
        <v>32970</v>
      </c>
      <c r="BM543" s="162"/>
    </row>
    <row r="544" spans="1:65" ht="20.149999999999999" customHeight="1">
      <c r="A544" s="179" t="str">
        <f t="shared" si="16"/>
        <v>광주 우산 주공 3단지 아파트 연료전환을 통한 온실가스 감축사업</v>
      </c>
      <c r="B544" s="179" t="str">
        <f t="shared" si="17"/>
        <v>인증유효기간 갱신</v>
      </c>
      <c r="C544">
        <v>505</v>
      </c>
      <c r="D544" t="s">
        <v>13406</v>
      </c>
      <c r="E544" t="s">
        <v>368</v>
      </c>
      <c r="F544" t="s">
        <v>2084</v>
      </c>
      <c r="G544" t="s">
        <v>13587</v>
      </c>
      <c r="H544" t="s">
        <v>13588</v>
      </c>
      <c r="K544" t="s">
        <v>4998</v>
      </c>
      <c r="N544" t="s">
        <v>1812</v>
      </c>
      <c r="P544" t="s">
        <v>796</v>
      </c>
      <c r="Q544" t="s">
        <v>209</v>
      </c>
      <c r="R544" t="s">
        <v>1462</v>
      </c>
      <c r="S544" t="s">
        <v>1228</v>
      </c>
      <c r="T544" t="s">
        <v>2126</v>
      </c>
      <c r="U544" t="s">
        <v>796</v>
      </c>
      <c r="V544" t="s">
        <v>130</v>
      </c>
      <c r="W544" t="s">
        <v>1231</v>
      </c>
      <c r="X544" t="s">
        <v>13545</v>
      </c>
      <c r="Y544" t="s">
        <v>13413</v>
      </c>
      <c r="Z544" t="s">
        <v>418</v>
      </c>
      <c r="AA544" t="s">
        <v>13546</v>
      </c>
      <c r="AC544">
        <v>387</v>
      </c>
      <c r="AD544" t="s">
        <v>2130</v>
      </c>
      <c r="AE544" t="s">
        <v>2130</v>
      </c>
      <c r="AF544" t="s">
        <v>2131</v>
      </c>
      <c r="AG544" t="s">
        <v>368</v>
      </c>
      <c r="AH544" t="s">
        <v>28702</v>
      </c>
      <c r="AI544" t="s">
        <v>28703</v>
      </c>
      <c r="AJ544" t="s">
        <v>13591</v>
      </c>
      <c r="AK544">
        <v>387</v>
      </c>
      <c r="AL544" t="s">
        <v>7309</v>
      </c>
      <c r="AM544" t="s">
        <v>7227</v>
      </c>
      <c r="AN544" t="s">
        <v>953</v>
      </c>
      <c r="AO544" t="s">
        <v>32971</v>
      </c>
      <c r="BM544" s="162"/>
    </row>
    <row r="545" spans="1:65" ht="20.149999999999999" customHeight="1">
      <c r="A545" s="179" t="str">
        <f t="shared" si="16"/>
        <v>광주 오치 주공 1단지 아파트 연료전환을 통한 온실가스 감축사업</v>
      </c>
      <c r="B545" s="179" t="str">
        <f t="shared" si="17"/>
        <v>인증유효기간 갱신</v>
      </c>
      <c r="C545">
        <v>504</v>
      </c>
      <c r="D545" t="s">
        <v>13406</v>
      </c>
      <c r="E545" t="s">
        <v>368</v>
      </c>
      <c r="F545" t="s">
        <v>2084</v>
      </c>
      <c r="G545" t="s">
        <v>13599</v>
      </c>
      <c r="H545" t="s">
        <v>13600</v>
      </c>
      <c r="K545" t="s">
        <v>4998</v>
      </c>
      <c r="N545" t="s">
        <v>1812</v>
      </c>
      <c r="P545" t="s">
        <v>799</v>
      </c>
      <c r="Q545" t="s">
        <v>209</v>
      </c>
      <c r="R545" t="s">
        <v>1462</v>
      </c>
      <c r="S545" t="s">
        <v>1228</v>
      </c>
      <c r="T545" t="s">
        <v>2126</v>
      </c>
      <c r="U545" t="s">
        <v>799</v>
      </c>
      <c r="V545" t="s">
        <v>130</v>
      </c>
      <c r="W545" t="s">
        <v>1231</v>
      </c>
      <c r="X545" t="s">
        <v>13601</v>
      </c>
      <c r="Y545" t="s">
        <v>13413</v>
      </c>
      <c r="Z545" t="s">
        <v>418</v>
      </c>
      <c r="AA545" t="s">
        <v>13602</v>
      </c>
      <c r="AC545">
        <v>576</v>
      </c>
      <c r="AD545" t="s">
        <v>2130</v>
      </c>
      <c r="AE545" t="s">
        <v>2130</v>
      </c>
      <c r="AF545" t="s">
        <v>2131</v>
      </c>
      <c r="AG545" t="s">
        <v>368</v>
      </c>
      <c r="AH545" t="s">
        <v>28699</v>
      </c>
      <c r="AI545" t="s">
        <v>28700</v>
      </c>
      <c r="AJ545" t="s">
        <v>13606</v>
      </c>
      <c r="AK545">
        <v>576</v>
      </c>
      <c r="AL545" t="s">
        <v>7309</v>
      </c>
      <c r="AM545" t="s">
        <v>7227</v>
      </c>
      <c r="AN545" t="s">
        <v>953</v>
      </c>
      <c r="AO545" t="s">
        <v>32972</v>
      </c>
      <c r="BM545" s="162"/>
    </row>
    <row r="546" spans="1:65" ht="20.149999999999999" customHeight="1">
      <c r="A546" s="179" t="str">
        <f t="shared" si="16"/>
        <v>광주 두암 주공 2단지 아파트 연료전환을 통한 온실가스 감축사업</v>
      </c>
      <c r="B546" s="179" t="str">
        <f t="shared" si="17"/>
        <v>인증유효기간 갱신</v>
      </c>
      <c r="C546">
        <v>503</v>
      </c>
      <c r="D546" t="s">
        <v>13406</v>
      </c>
      <c r="E546" t="s">
        <v>368</v>
      </c>
      <c r="F546" t="s">
        <v>2084</v>
      </c>
      <c r="G546" t="s">
        <v>13523</v>
      </c>
      <c r="H546" t="s">
        <v>13524</v>
      </c>
      <c r="K546" t="s">
        <v>4998</v>
      </c>
      <c r="N546" t="s">
        <v>1812</v>
      </c>
      <c r="P546" t="s">
        <v>804</v>
      </c>
      <c r="Q546" t="s">
        <v>209</v>
      </c>
      <c r="R546" t="s">
        <v>1462</v>
      </c>
      <c r="S546" t="s">
        <v>1228</v>
      </c>
      <c r="T546" t="s">
        <v>2126</v>
      </c>
      <c r="U546" t="s">
        <v>804</v>
      </c>
      <c r="V546" t="s">
        <v>130</v>
      </c>
      <c r="W546" t="s">
        <v>1231</v>
      </c>
      <c r="X546" t="s">
        <v>13525</v>
      </c>
      <c r="Y546" t="s">
        <v>13413</v>
      </c>
      <c r="Z546" t="s">
        <v>418</v>
      </c>
      <c r="AA546" t="s">
        <v>13526</v>
      </c>
      <c r="AC546">
        <v>557</v>
      </c>
      <c r="AD546" t="s">
        <v>2130</v>
      </c>
      <c r="AE546" t="s">
        <v>2130</v>
      </c>
      <c r="AF546" t="s">
        <v>2131</v>
      </c>
      <c r="AG546" t="s">
        <v>368</v>
      </c>
      <c r="AH546" t="s">
        <v>28696</v>
      </c>
      <c r="AI546" t="s">
        <v>28697</v>
      </c>
      <c r="AJ546" t="s">
        <v>13530</v>
      </c>
      <c r="AK546">
        <v>557</v>
      </c>
      <c r="AL546" t="s">
        <v>7309</v>
      </c>
      <c r="AM546" t="s">
        <v>7227</v>
      </c>
      <c r="AN546" t="s">
        <v>953</v>
      </c>
      <c r="AO546" t="s">
        <v>32973</v>
      </c>
      <c r="BM546" s="162"/>
    </row>
    <row r="547" spans="1:65" ht="20.149999999999999" customHeight="1">
      <c r="A547" s="179" t="str">
        <f t="shared" si="16"/>
        <v>광주 쌍촌 주공 아파트 연료전환을 통한 온실가스 감축사업</v>
      </c>
      <c r="B547" s="179" t="str">
        <f t="shared" si="17"/>
        <v>인증유효기간 갱신</v>
      </c>
      <c r="C547">
        <v>502</v>
      </c>
      <c r="D547" t="s">
        <v>13406</v>
      </c>
      <c r="E547" t="s">
        <v>368</v>
      </c>
      <c r="F547" t="s">
        <v>2084</v>
      </c>
      <c r="G547" t="s">
        <v>13537</v>
      </c>
      <c r="H547" t="s">
        <v>13538</v>
      </c>
      <c r="K547" t="s">
        <v>4998</v>
      </c>
      <c r="N547" t="s">
        <v>1812</v>
      </c>
      <c r="P547" t="s">
        <v>802</v>
      </c>
      <c r="Q547" t="s">
        <v>209</v>
      </c>
      <c r="R547" t="s">
        <v>1462</v>
      </c>
      <c r="S547" t="s">
        <v>1228</v>
      </c>
      <c r="T547" t="s">
        <v>2126</v>
      </c>
      <c r="U547" t="s">
        <v>802</v>
      </c>
      <c r="V547" t="s">
        <v>130</v>
      </c>
      <c r="W547" t="s">
        <v>1231</v>
      </c>
      <c r="X547" t="s">
        <v>13539</v>
      </c>
      <c r="Y547" t="s">
        <v>13413</v>
      </c>
      <c r="Z547" t="s">
        <v>418</v>
      </c>
      <c r="AA547" t="s">
        <v>13526</v>
      </c>
      <c r="AC547">
        <v>464</v>
      </c>
      <c r="AD547" t="s">
        <v>2130</v>
      </c>
      <c r="AE547" t="s">
        <v>2130</v>
      </c>
      <c r="AF547" t="s">
        <v>2131</v>
      </c>
      <c r="AG547" t="s">
        <v>368</v>
      </c>
      <c r="AH547" t="s">
        <v>28693</v>
      </c>
      <c r="AI547" t="s">
        <v>28694</v>
      </c>
      <c r="AJ547" t="s">
        <v>13542</v>
      </c>
      <c r="AK547">
        <v>464</v>
      </c>
      <c r="AL547" t="s">
        <v>7259</v>
      </c>
      <c r="AM547" t="s">
        <v>7227</v>
      </c>
      <c r="AN547" t="s">
        <v>953</v>
      </c>
      <c r="AO547" t="s">
        <v>32974</v>
      </c>
      <c r="BM547" s="162"/>
    </row>
    <row r="548" spans="1:65" ht="20.149999999999999" customHeight="1">
      <c r="A548" s="179" t="str">
        <f t="shared" si="16"/>
        <v>광주 두암 주공 4단지 아파트 연료전환을 통한 온실가스 감축사업</v>
      </c>
      <c r="B548" s="179" t="str">
        <f t="shared" si="17"/>
        <v>인증유효기간 갱신</v>
      </c>
      <c r="C548">
        <v>501</v>
      </c>
      <c r="D548" t="s">
        <v>13406</v>
      </c>
      <c r="E548" t="s">
        <v>368</v>
      </c>
      <c r="F548" t="s">
        <v>2084</v>
      </c>
      <c r="G548" t="s">
        <v>13531</v>
      </c>
      <c r="H548" t="s">
        <v>13532</v>
      </c>
      <c r="K548" t="s">
        <v>4998</v>
      </c>
      <c r="N548" t="s">
        <v>1812</v>
      </c>
      <c r="P548" t="s">
        <v>803</v>
      </c>
      <c r="Q548" t="s">
        <v>209</v>
      </c>
      <c r="R548" t="s">
        <v>1462</v>
      </c>
      <c r="S548" t="s">
        <v>1228</v>
      </c>
      <c r="T548" t="s">
        <v>2126</v>
      </c>
      <c r="U548" t="s">
        <v>803</v>
      </c>
      <c r="V548" t="s">
        <v>130</v>
      </c>
      <c r="W548" t="s">
        <v>1231</v>
      </c>
      <c r="X548" t="s">
        <v>13525</v>
      </c>
      <c r="Y548" t="s">
        <v>13413</v>
      </c>
      <c r="Z548" t="s">
        <v>418</v>
      </c>
      <c r="AA548" t="s">
        <v>13526</v>
      </c>
      <c r="AC548">
        <v>366</v>
      </c>
      <c r="AD548" t="s">
        <v>2130</v>
      </c>
      <c r="AE548" t="s">
        <v>2130</v>
      </c>
      <c r="AF548" t="s">
        <v>2131</v>
      </c>
      <c r="AG548" t="s">
        <v>368</v>
      </c>
      <c r="AH548" t="s">
        <v>28690</v>
      </c>
      <c r="AI548" t="s">
        <v>28691</v>
      </c>
      <c r="AJ548" t="s">
        <v>13535</v>
      </c>
      <c r="AK548">
        <v>366</v>
      </c>
      <c r="AL548" t="s">
        <v>7259</v>
      </c>
      <c r="AM548" t="s">
        <v>7227</v>
      </c>
      <c r="AN548" t="s">
        <v>953</v>
      </c>
      <c r="AO548" t="s">
        <v>32975</v>
      </c>
      <c r="BM548" s="162"/>
    </row>
    <row r="549" spans="1:65" ht="20.149999999999999" customHeight="1">
      <c r="A549" s="179" t="str">
        <f t="shared" si="16"/>
        <v>광주 각화 주공아파트 연료전환을 통한 온실가스 감축사업</v>
      </c>
      <c r="B549" s="179" t="str">
        <f t="shared" si="17"/>
        <v>인증유효기간 갱신</v>
      </c>
      <c r="C549">
        <v>500</v>
      </c>
      <c r="D549" t="s">
        <v>13406</v>
      </c>
      <c r="E549" t="s">
        <v>368</v>
      </c>
      <c r="F549" t="s">
        <v>2084</v>
      </c>
      <c r="G549" t="s">
        <v>13543</v>
      </c>
      <c r="H549" t="s">
        <v>13544</v>
      </c>
      <c r="K549" t="s">
        <v>4998</v>
      </c>
      <c r="N549" t="s">
        <v>1812</v>
      </c>
      <c r="P549" t="s">
        <v>805</v>
      </c>
      <c r="Q549" t="s">
        <v>209</v>
      </c>
      <c r="R549" t="s">
        <v>1462</v>
      </c>
      <c r="S549" t="s">
        <v>1228</v>
      </c>
      <c r="T549" t="s">
        <v>2126</v>
      </c>
      <c r="U549" t="s">
        <v>805</v>
      </c>
      <c r="V549" t="s">
        <v>130</v>
      </c>
      <c r="W549" t="s">
        <v>1231</v>
      </c>
      <c r="X549" t="s">
        <v>13545</v>
      </c>
      <c r="Y549" t="s">
        <v>13413</v>
      </c>
      <c r="Z549" t="s">
        <v>418</v>
      </c>
      <c r="AA549" t="s">
        <v>13546</v>
      </c>
      <c r="AC549">
        <v>459</v>
      </c>
      <c r="AD549" t="s">
        <v>2130</v>
      </c>
      <c r="AE549" t="s">
        <v>2130</v>
      </c>
      <c r="AF549" t="s">
        <v>2131</v>
      </c>
      <c r="AG549" t="s">
        <v>368</v>
      </c>
      <c r="AH549" t="s">
        <v>28687</v>
      </c>
      <c r="AI549" t="s">
        <v>28688</v>
      </c>
      <c r="AJ549" t="s">
        <v>13550</v>
      </c>
      <c r="AK549">
        <v>459</v>
      </c>
      <c r="AL549" t="s">
        <v>7309</v>
      </c>
      <c r="AM549" t="s">
        <v>7227</v>
      </c>
      <c r="AN549" t="s">
        <v>953</v>
      </c>
      <c r="AO549" t="s">
        <v>32976</v>
      </c>
      <c r="BM549" s="162"/>
    </row>
    <row r="550" spans="1:65" ht="20.149999999999999" customHeight="1">
      <c r="A550" s="179" t="str">
        <f t="shared" si="16"/>
        <v>주식회사 클린에코 보일러 연료교체(LPG→LNG) 사업</v>
      </c>
      <c r="B550" s="179" t="str">
        <f t="shared" si="17"/>
        <v>승인</v>
      </c>
      <c r="C550">
        <v>499</v>
      </c>
      <c r="D550" t="s">
        <v>31695</v>
      </c>
      <c r="E550" t="s">
        <v>7569</v>
      </c>
      <c r="F550" t="s">
        <v>7570</v>
      </c>
      <c r="G550" t="s">
        <v>7569</v>
      </c>
      <c r="H550" t="s">
        <v>7571</v>
      </c>
      <c r="K550" t="s">
        <v>7572</v>
      </c>
      <c r="N550" t="s">
        <v>1812</v>
      </c>
      <c r="P550" t="s">
        <v>7575</v>
      </c>
      <c r="Q550" t="s">
        <v>209</v>
      </c>
      <c r="R550" t="s">
        <v>1462</v>
      </c>
      <c r="S550" t="s">
        <v>1228</v>
      </c>
      <c r="T550" t="s">
        <v>2126</v>
      </c>
      <c r="U550" t="s">
        <v>7575</v>
      </c>
      <c r="V550" t="s">
        <v>130</v>
      </c>
      <c r="W550" t="s">
        <v>1293</v>
      </c>
      <c r="X550" t="s">
        <v>7576</v>
      </c>
      <c r="Y550" t="s">
        <v>418</v>
      </c>
      <c r="Z550" t="s">
        <v>418</v>
      </c>
      <c r="AA550" t="s">
        <v>7577</v>
      </c>
      <c r="AC550">
        <v>561</v>
      </c>
      <c r="AD550" t="s">
        <v>2130</v>
      </c>
      <c r="AE550" t="s">
        <v>2130</v>
      </c>
      <c r="AF550" t="s">
        <v>2131</v>
      </c>
      <c r="AG550" t="s">
        <v>7578</v>
      </c>
      <c r="AH550" t="s">
        <v>7579</v>
      </c>
      <c r="AI550" t="s">
        <v>7580</v>
      </c>
      <c r="AJ550" t="s">
        <v>7581</v>
      </c>
      <c r="AK550">
        <v>561</v>
      </c>
      <c r="AL550" t="s">
        <v>7582</v>
      </c>
      <c r="AM550" t="s">
        <v>7227</v>
      </c>
      <c r="AN550" t="s">
        <v>953</v>
      </c>
      <c r="AO550" t="s">
        <v>32977</v>
      </c>
      <c r="BM550" s="162"/>
    </row>
    <row r="551" spans="1:65" ht="20.149999999999999" customHeight="1">
      <c r="A551" s="179" t="str">
        <f t="shared" si="16"/>
        <v>포항 학산 주공아파트 연료전환을 통한 온실가스 단위감축사업</v>
      </c>
      <c r="B551" s="179" t="str">
        <f t="shared" si="17"/>
        <v>승인</v>
      </c>
      <c r="C551">
        <v>498</v>
      </c>
      <c r="D551" t="s">
        <v>31695</v>
      </c>
      <c r="E551" t="s">
        <v>368</v>
      </c>
      <c r="F551" t="s">
        <v>2084</v>
      </c>
      <c r="G551" t="s">
        <v>368</v>
      </c>
      <c r="H551" t="s">
        <v>2085</v>
      </c>
      <c r="K551" t="s">
        <v>4998</v>
      </c>
      <c r="N551" t="s">
        <v>1812</v>
      </c>
      <c r="P551" t="s">
        <v>7563</v>
      </c>
      <c r="Q551" t="s">
        <v>277</v>
      </c>
      <c r="S551" t="s">
        <v>1228</v>
      </c>
      <c r="T551" t="s">
        <v>2126</v>
      </c>
      <c r="U551" t="s">
        <v>7563</v>
      </c>
      <c r="V551" t="s">
        <v>130</v>
      </c>
      <c r="W551" t="s">
        <v>1293</v>
      </c>
      <c r="X551" t="s">
        <v>7557</v>
      </c>
      <c r="Y551" t="s">
        <v>418</v>
      </c>
      <c r="Z551" t="s">
        <v>418</v>
      </c>
      <c r="AA551" t="s">
        <v>7564</v>
      </c>
      <c r="AC551">
        <v>211</v>
      </c>
      <c r="AD551" t="s">
        <v>2130</v>
      </c>
      <c r="AE551" t="s">
        <v>2130</v>
      </c>
      <c r="AF551" t="s">
        <v>2131</v>
      </c>
      <c r="AG551" t="s">
        <v>368</v>
      </c>
      <c r="AH551" t="s">
        <v>7565</v>
      </c>
      <c r="AI551" t="s">
        <v>7566</v>
      </c>
      <c r="AJ551" t="s">
        <v>7567</v>
      </c>
      <c r="AK551">
        <v>211</v>
      </c>
      <c r="AL551" t="s">
        <v>7226</v>
      </c>
      <c r="AM551" t="s">
        <v>7227</v>
      </c>
      <c r="AN551" t="s">
        <v>953</v>
      </c>
      <c r="AO551" t="s">
        <v>7568</v>
      </c>
      <c r="BF551" t="s">
        <v>5008</v>
      </c>
      <c r="BG551" t="s">
        <v>5009</v>
      </c>
      <c r="BH551" t="s">
        <v>2130</v>
      </c>
      <c r="BI551" t="s">
        <v>2130</v>
      </c>
      <c r="BJ551" t="s">
        <v>2131</v>
      </c>
      <c r="BK551" t="s">
        <v>5010</v>
      </c>
      <c r="BL551" t="s">
        <v>5011</v>
      </c>
      <c r="BM551" s="162"/>
    </row>
    <row r="552" spans="1:65" ht="20.149999999999999" customHeight="1">
      <c r="A552" s="179" t="str">
        <f t="shared" si="16"/>
        <v>포항 창포 주공 1단지아파트 연료전환을 통한 온실가스 단위감축사업</v>
      </c>
      <c r="B552" s="179" t="str">
        <f t="shared" si="17"/>
        <v>승인</v>
      </c>
      <c r="C552">
        <v>497</v>
      </c>
      <c r="D552" t="s">
        <v>31695</v>
      </c>
      <c r="E552" t="s">
        <v>368</v>
      </c>
      <c r="F552" t="s">
        <v>2084</v>
      </c>
      <c r="G552" t="s">
        <v>368</v>
      </c>
      <c r="H552" t="s">
        <v>2085</v>
      </c>
      <c r="K552" t="s">
        <v>4998</v>
      </c>
      <c r="N552" t="s">
        <v>1812</v>
      </c>
      <c r="P552" t="s">
        <v>7556</v>
      </c>
      <c r="Q552" t="s">
        <v>277</v>
      </c>
      <c r="S552" t="s">
        <v>1228</v>
      </c>
      <c r="T552" t="s">
        <v>2126</v>
      </c>
      <c r="U552" t="s">
        <v>7556</v>
      </c>
      <c r="V552" t="s">
        <v>130</v>
      </c>
      <c r="W552" t="s">
        <v>1293</v>
      </c>
      <c r="X552" t="s">
        <v>7557</v>
      </c>
      <c r="Y552" t="s">
        <v>418</v>
      </c>
      <c r="Z552" t="s">
        <v>418</v>
      </c>
      <c r="AA552" t="s">
        <v>7558</v>
      </c>
      <c r="AC552">
        <v>509</v>
      </c>
      <c r="AD552" t="s">
        <v>2130</v>
      </c>
      <c r="AE552" t="s">
        <v>2130</v>
      </c>
      <c r="AF552" t="s">
        <v>2131</v>
      </c>
      <c r="AG552" t="s">
        <v>368</v>
      </c>
      <c r="AH552" t="s">
        <v>7559</v>
      </c>
      <c r="AI552" t="s">
        <v>7560</v>
      </c>
      <c r="AJ552" t="s">
        <v>7561</v>
      </c>
      <c r="AK552">
        <v>509</v>
      </c>
      <c r="AL552" t="s">
        <v>7226</v>
      </c>
      <c r="AM552" t="s">
        <v>7227</v>
      </c>
      <c r="AN552" t="s">
        <v>953</v>
      </c>
      <c r="AO552" t="s">
        <v>7562</v>
      </c>
      <c r="BF552" t="s">
        <v>5008</v>
      </c>
      <c r="BG552" t="s">
        <v>5009</v>
      </c>
      <c r="BH552" t="s">
        <v>2130</v>
      </c>
      <c r="BI552" t="s">
        <v>2130</v>
      </c>
      <c r="BJ552" t="s">
        <v>2131</v>
      </c>
      <c r="BK552" t="s">
        <v>5010</v>
      </c>
      <c r="BL552" t="s">
        <v>5011</v>
      </c>
      <c r="BM552" s="162"/>
    </row>
    <row r="553" spans="1:65" ht="20.149999999999999" customHeight="1">
      <c r="A553" s="179" t="str">
        <f t="shared" si="16"/>
        <v>충주 연수2단지아파트 연료전환을 통한 온실가스 단위감축사업</v>
      </c>
      <c r="B553" s="179" t="str">
        <f t="shared" si="17"/>
        <v>승인</v>
      </c>
      <c r="C553">
        <v>496</v>
      </c>
      <c r="D553" t="s">
        <v>31695</v>
      </c>
      <c r="E553" t="s">
        <v>368</v>
      </c>
      <c r="F553" t="s">
        <v>2084</v>
      </c>
      <c r="G553" t="s">
        <v>368</v>
      </c>
      <c r="H553" t="s">
        <v>2085</v>
      </c>
      <c r="K553" t="s">
        <v>4998</v>
      </c>
      <c r="N553" t="s">
        <v>1812</v>
      </c>
      <c r="P553" t="s">
        <v>7550</v>
      </c>
      <c r="Q553" t="s">
        <v>277</v>
      </c>
      <c r="S553" t="s">
        <v>1228</v>
      </c>
      <c r="T553" t="s">
        <v>2126</v>
      </c>
      <c r="U553" t="s">
        <v>7550</v>
      </c>
      <c r="V553" t="s">
        <v>130</v>
      </c>
      <c r="W553" t="s">
        <v>1293</v>
      </c>
      <c r="X553" t="s">
        <v>5001</v>
      </c>
      <c r="Y553" t="s">
        <v>418</v>
      </c>
      <c r="Z553" t="s">
        <v>418</v>
      </c>
      <c r="AA553" t="s">
        <v>7551</v>
      </c>
      <c r="AC553">
        <v>636</v>
      </c>
      <c r="AD553" t="s">
        <v>2130</v>
      </c>
      <c r="AE553" t="s">
        <v>2130</v>
      </c>
      <c r="AF553" t="s">
        <v>2131</v>
      </c>
      <c r="AG553" t="s">
        <v>368</v>
      </c>
      <c r="AH553" t="s">
        <v>7552</v>
      </c>
      <c r="AI553" t="s">
        <v>7553</v>
      </c>
      <c r="AJ553" t="s">
        <v>7554</v>
      </c>
      <c r="AK553">
        <v>636</v>
      </c>
      <c r="AL553" t="s">
        <v>7226</v>
      </c>
      <c r="AM553" t="s">
        <v>7227</v>
      </c>
      <c r="AN553" t="s">
        <v>953</v>
      </c>
      <c r="AO553" t="s">
        <v>7555</v>
      </c>
      <c r="BF553" t="s">
        <v>5008</v>
      </c>
      <c r="BG553" t="s">
        <v>5009</v>
      </c>
      <c r="BH553" t="s">
        <v>2130</v>
      </c>
      <c r="BI553" t="s">
        <v>2130</v>
      </c>
      <c r="BJ553" t="s">
        <v>2131</v>
      </c>
      <c r="BK553" t="s">
        <v>5010</v>
      </c>
      <c r="BL553" t="s">
        <v>5011</v>
      </c>
      <c r="BM553" s="162"/>
    </row>
    <row r="554" spans="1:65" ht="20.149999999999999" customHeight="1">
      <c r="A554" s="179" t="str">
        <f t="shared" si="16"/>
        <v>청주 산남2-2아파트 연료전환을 통한 온실가스 단위감축사업</v>
      </c>
      <c r="B554" s="179" t="str">
        <f t="shared" si="17"/>
        <v>승인</v>
      </c>
      <c r="C554">
        <v>495</v>
      </c>
      <c r="D554" t="s">
        <v>31695</v>
      </c>
      <c r="E554" t="s">
        <v>368</v>
      </c>
      <c r="F554" t="s">
        <v>2084</v>
      </c>
      <c r="G554" t="s">
        <v>368</v>
      </c>
      <c r="H554" t="s">
        <v>2085</v>
      </c>
      <c r="K554" t="s">
        <v>4998</v>
      </c>
      <c r="N554" t="s">
        <v>1812</v>
      </c>
      <c r="P554" t="s">
        <v>7545</v>
      </c>
      <c r="Q554" t="s">
        <v>277</v>
      </c>
      <c r="S554" t="s">
        <v>1228</v>
      </c>
      <c r="T554" t="s">
        <v>2126</v>
      </c>
      <c r="U554" t="s">
        <v>7545</v>
      </c>
      <c r="V554" t="s">
        <v>130</v>
      </c>
      <c r="W554" t="s">
        <v>1293</v>
      </c>
      <c r="X554" t="s">
        <v>5001</v>
      </c>
      <c r="Y554" t="s">
        <v>418</v>
      </c>
      <c r="Z554" t="s">
        <v>418</v>
      </c>
      <c r="AA554" t="s">
        <v>7540</v>
      </c>
      <c r="AC554">
        <v>297</v>
      </c>
      <c r="AD554" t="s">
        <v>2130</v>
      </c>
      <c r="AE554" t="s">
        <v>2130</v>
      </c>
      <c r="AF554" t="s">
        <v>2131</v>
      </c>
      <c r="AG554" t="s">
        <v>368</v>
      </c>
      <c r="AH554" t="s">
        <v>7546</v>
      </c>
      <c r="AI554" t="s">
        <v>7547</v>
      </c>
      <c r="AJ554" t="s">
        <v>7548</v>
      </c>
      <c r="AK554">
        <v>297</v>
      </c>
      <c r="AL554" t="s">
        <v>7226</v>
      </c>
      <c r="AM554" t="s">
        <v>7227</v>
      </c>
      <c r="AN554" t="s">
        <v>953</v>
      </c>
      <c r="AO554" t="s">
        <v>7549</v>
      </c>
      <c r="BF554" t="s">
        <v>5008</v>
      </c>
      <c r="BG554" t="s">
        <v>5009</v>
      </c>
      <c r="BH554" t="s">
        <v>2130</v>
      </c>
      <c r="BI554" t="s">
        <v>2130</v>
      </c>
      <c r="BJ554" t="s">
        <v>2131</v>
      </c>
      <c r="BK554" t="s">
        <v>5010</v>
      </c>
      <c r="BL554" t="s">
        <v>5011</v>
      </c>
      <c r="BM554" s="162"/>
    </row>
    <row r="555" spans="1:65" ht="20.149999999999999" customHeight="1">
      <c r="A555" s="179" t="str">
        <f t="shared" si="16"/>
        <v>청주 산남2-1아파트 연료전환을 통한 온실가스 단위감축사업</v>
      </c>
      <c r="B555" s="179" t="str">
        <f t="shared" si="17"/>
        <v>승인</v>
      </c>
      <c r="C555">
        <v>494</v>
      </c>
      <c r="D555" t="s">
        <v>31695</v>
      </c>
      <c r="E555" t="s">
        <v>368</v>
      </c>
      <c r="F555" t="s">
        <v>2084</v>
      </c>
      <c r="G555" t="s">
        <v>368</v>
      </c>
      <c r="H555" t="s">
        <v>2085</v>
      </c>
      <c r="K555" t="s">
        <v>4998</v>
      </c>
      <c r="N555" t="s">
        <v>1812</v>
      </c>
      <c r="P555" t="s">
        <v>7539</v>
      </c>
      <c r="Q555" t="s">
        <v>277</v>
      </c>
      <c r="S555" t="s">
        <v>1228</v>
      </c>
      <c r="T555" t="s">
        <v>2126</v>
      </c>
      <c r="U555" t="s">
        <v>7539</v>
      </c>
      <c r="V555" t="s">
        <v>130</v>
      </c>
      <c r="W555" t="s">
        <v>1293</v>
      </c>
      <c r="X555" t="s">
        <v>5001</v>
      </c>
      <c r="Y555" t="s">
        <v>418</v>
      </c>
      <c r="Z555" t="s">
        <v>418</v>
      </c>
      <c r="AA555" t="s">
        <v>7540</v>
      </c>
      <c r="AC555">
        <v>521</v>
      </c>
      <c r="AD555" t="s">
        <v>2130</v>
      </c>
      <c r="AE555" t="s">
        <v>2130</v>
      </c>
      <c r="AF555" t="s">
        <v>2131</v>
      </c>
      <c r="AG555" t="s">
        <v>368</v>
      </c>
      <c r="AH555" t="s">
        <v>7541</v>
      </c>
      <c r="AI555" t="s">
        <v>7542</v>
      </c>
      <c r="AJ555" t="s">
        <v>7543</v>
      </c>
      <c r="AK555">
        <v>521</v>
      </c>
      <c r="AL555" t="s">
        <v>7226</v>
      </c>
      <c r="AM555" t="s">
        <v>7227</v>
      </c>
      <c r="AN555" t="s">
        <v>953</v>
      </c>
      <c r="AO555" t="s">
        <v>7544</v>
      </c>
      <c r="BF555" t="s">
        <v>5008</v>
      </c>
      <c r="BG555" t="s">
        <v>5009</v>
      </c>
      <c r="BH555" t="s">
        <v>2130</v>
      </c>
      <c r="BI555" t="s">
        <v>2130</v>
      </c>
      <c r="BJ555" t="s">
        <v>2131</v>
      </c>
      <c r="BK555" t="s">
        <v>5010</v>
      </c>
      <c r="BL555" t="s">
        <v>5011</v>
      </c>
      <c r="BM555" s="162"/>
    </row>
    <row r="556" spans="1:65" ht="20.149999999999999" customHeight="1">
      <c r="A556" s="179" t="str">
        <f t="shared" si="16"/>
        <v>천안 쌍용 7단지 1차 아파트 연료전환을 통한 온실가스 단위감축사업</v>
      </c>
      <c r="B556" s="179" t="str">
        <f t="shared" si="17"/>
        <v>승인</v>
      </c>
      <c r="C556">
        <v>493</v>
      </c>
      <c r="D556" t="s">
        <v>31695</v>
      </c>
      <c r="E556" t="s">
        <v>368</v>
      </c>
      <c r="F556" t="s">
        <v>2084</v>
      </c>
      <c r="G556" t="s">
        <v>368</v>
      </c>
      <c r="H556" t="s">
        <v>2085</v>
      </c>
      <c r="K556" t="s">
        <v>4998</v>
      </c>
      <c r="N556" t="s">
        <v>1812</v>
      </c>
      <c r="P556" t="s">
        <v>7524</v>
      </c>
      <c r="Q556" t="s">
        <v>277</v>
      </c>
      <c r="S556" t="s">
        <v>1228</v>
      </c>
      <c r="T556" t="s">
        <v>2126</v>
      </c>
      <c r="U556" t="s">
        <v>7524</v>
      </c>
      <c r="V556" t="s">
        <v>130</v>
      </c>
      <c r="W556" t="s">
        <v>1293</v>
      </c>
      <c r="X556" t="s">
        <v>7525</v>
      </c>
      <c r="Y556" t="s">
        <v>418</v>
      </c>
      <c r="Z556" t="s">
        <v>418</v>
      </c>
      <c r="AA556" t="s">
        <v>7526</v>
      </c>
      <c r="AC556">
        <v>356</v>
      </c>
      <c r="AD556" t="s">
        <v>2130</v>
      </c>
      <c r="AE556" t="s">
        <v>2130</v>
      </c>
      <c r="AF556" t="s">
        <v>2131</v>
      </c>
      <c r="AG556" t="s">
        <v>368</v>
      </c>
      <c r="AH556" t="s">
        <v>7527</v>
      </c>
      <c r="AI556" t="s">
        <v>7528</v>
      </c>
      <c r="AJ556" t="s">
        <v>7529</v>
      </c>
      <c r="AK556">
        <v>356</v>
      </c>
      <c r="AL556" t="s">
        <v>7226</v>
      </c>
      <c r="AM556" t="s">
        <v>7227</v>
      </c>
      <c r="AN556" t="s">
        <v>953</v>
      </c>
      <c r="AO556" t="s">
        <v>7530</v>
      </c>
      <c r="BF556" t="s">
        <v>5008</v>
      </c>
      <c r="BG556" t="s">
        <v>5009</v>
      </c>
      <c r="BH556" t="s">
        <v>2130</v>
      </c>
      <c r="BI556" t="s">
        <v>2130</v>
      </c>
      <c r="BJ556" t="s">
        <v>2131</v>
      </c>
      <c r="BK556" t="s">
        <v>5010</v>
      </c>
      <c r="BL556" t="s">
        <v>5011</v>
      </c>
      <c r="BM556" s="162"/>
    </row>
    <row r="557" spans="1:65" ht="20.149999999999999" customHeight="1">
      <c r="A557" s="179" t="str">
        <f t="shared" si="16"/>
        <v>진주 가좌1단지아파트 연료전환을 통한 온실가스 단위감축사업</v>
      </c>
      <c r="B557" s="179" t="str">
        <f t="shared" si="17"/>
        <v>승인</v>
      </c>
      <c r="C557">
        <v>492</v>
      </c>
      <c r="D557" t="s">
        <v>31695</v>
      </c>
      <c r="E557" t="s">
        <v>368</v>
      </c>
      <c r="F557" t="s">
        <v>2084</v>
      </c>
      <c r="G557" t="s">
        <v>368</v>
      </c>
      <c r="H557" t="s">
        <v>2085</v>
      </c>
      <c r="K557" t="s">
        <v>4998</v>
      </c>
      <c r="N557" t="s">
        <v>1812</v>
      </c>
      <c r="P557" t="s">
        <v>7510</v>
      </c>
      <c r="Q557" t="s">
        <v>277</v>
      </c>
      <c r="S557" t="s">
        <v>1228</v>
      </c>
      <c r="T557" t="s">
        <v>2126</v>
      </c>
      <c r="U557" t="s">
        <v>7510</v>
      </c>
      <c r="V557" t="s">
        <v>130</v>
      </c>
      <c r="W557" t="s">
        <v>1293</v>
      </c>
      <c r="X557" t="s">
        <v>7511</v>
      </c>
      <c r="Y557" t="s">
        <v>418</v>
      </c>
      <c r="Z557" t="s">
        <v>418</v>
      </c>
      <c r="AA557" t="s">
        <v>7512</v>
      </c>
      <c r="AC557">
        <v>271</v>
      </c>
      <c r="AD557" t="s">
        <v>2130</v>
      </c>
      <c r="AE557" t="s">
        <v>2130</v>
      </c>
      <c r="AF557" t="s">
        <v>2131</v>
      </c>
      <c r="AG557" t="s">
        <v>368</v>
      </c>
      <c r="AH557" t="s">
        <v>7513</v>
      </c>
      <c r="AI557" t="s">
        <v>7514</v>
      </c>
      <c r="AJ557" t="s">
        <v>7515</v>
      </c>
      <c r="AK557">
        <v>271</v>
      </c>
      <c r="AL557" t="s">
        <v>7226</v>
      </c>
      <c r="AM557" t="s">
        <v>7227</v>
      </c>
      <c r="AN557" t="s">
        <v>953</v>
      </c>
      <c r="AO557" t="s">
        <v>7516</v>
      </c>
      <c r="BF557" t="s">
        <v>5008</v>
      </c>
      <c r="BG557" t="s">
        <v>5009</v>
      </c>
      <c r="BH557" t="s">
        <v>2130</v>
      </c>
      <c r="BI557" t="s">
        <v>2130</v>
      </c>
      <c r="BJ557" t="s">
        <v>2131</v>
      </c>
      <c r="BK557" t="s">
        <v>5010</v>
      </c>
      <c r="BL557" t="s">
        <v>5011</v>
      </c>
      <c r="BM557" s="162"/>
    </row>
    <row r="558" spans="1:65" ht="20.149999999999999" customHeight="1">
      <c r="A558" s="179" t="str">
        <f t="shared" si="16"/>
        <v>제천 하소 주공 4단지아파트 연료전환을 통한 온실가스 단위감축사업</v>
      </c>
      <c r="B558" s="179" t="str">
        <f t="shared" si="17"/>
        <v>승인</v>
      </c>
      <c r="C558">
        <v>491</v>
      </c>
      <c r="D558" t="s">
        <v>31695</v>
      </c>
      <c r="E558" t="s">
        <v>368</v>
      </c>
      <c r="F558" t="s">
        <v>2084</v>
      </c>
      <c r="G558" t="s">
        <v>368</v>
      </c>
      <c r="H558" t="s">
        <v>2085</v>
      </c>
      <c r="K558" t="s">
        <v>4998</v>
      </c>
      <c r="N558" t="s">
        <v>1812</v>
      </c>
      <c r="P558" t="s">
        <v>7498</v>
      </c>
      <c r="Q558" t="s">
        <v>277</v>
      </c>
      <c r="S558" t="s">
        <v>1228</v>
      </c>
      <c r="T558" t="s">
        <v>2126</v>
      </c>
      <c r="U558" t="s">
        <v>7498</v>
      </c>
      <c r="V558" t="s">
        <v>130</v>
      </c>
      <c r="W558" t="s">
        <v>1293</v>
      </c>
      <c r="X558" t="s">
        <v>7499</v>
      </c>
      <c r="Y558" t="s">
        <v>418</v>
      </c>
      <c r="Z558" t="s">
        <v>418</v>
      </c>
      <c r="AA558" t="s">
        <v>7493</v>
      </c>
      <c r="AC558">
        <v>498</v>
      </c>
      <c r="AD558" t="s">
        <v>2130</v>
      </c>
      <c r="AE558" t="s">
        <v>2130</v>
      </c>
      <c r="AF558" t="s">
        <v>2131</v>
      </c>
      <c r="AG558" t="s">
        <v>368</v>
      </c>
      <c r="AH558" t="s">
        <v>7500</v>
      </c>
      <c r="AI558" t="s">
        <v>7501</v>
      </c>
      <c r="AJ558" t="s">
        <v>7502</v>
      </c>
      <c r="AK558">
        <v>498</v>
      </c>
      <c r="AL558" t="s">
        <v>7226</v>
      </c>
      <c r="AM558" t="s">
        <v>7227</v>
      </c>
      <c r="AN558" t="s">
        <v>953</v>
      </c>
      <c r="AO558" t="s">
        <v>7503</v>
      </c>
      <c r="BF558" t="s">
        <v>5008</v>
      </c>
      <c r="BG558" t="s">
        <v>5009</v>
      </c>
      <c r="BH558" t="s">
        <v>2130</v>
      </c>
      <c r="BI558" t="s">
        <v>2130</v>
      </c>
      <c r="BJ558" t="s">
        <v>2131</v>
      </c>
      <c r="BK558" t="s">
        <v>5010</v>
      </c>
      <c r="BL558" t="s">
        <v>5011</v>
      </c>
      <c r="BM558" s="162"/>
    </row>
    <row r="559" spans="1:65" ht="20.149999999999999" customHeight="1">
      <c r="A559" s="179" t="str">
        <f t="shared" si="16"/>
        <v>제천 하소 주공 3단지 아파트 연료전환을 통한 온실가스 단위감축사업</v>
      </c>
      <c r="B559" s="179" t="str">
        <f t="shared" si="17"/>
        <v>승인</v>
      </c>
      <c r="C559">
        <v>490</v>
      </c>
      <c r="D559" t="s">
        <v>31695</v>
      </c>
      <c r="E559" t="s">
        <v>368</v>
      </c>
      <c r="F559" t="s">
        <v>2084</v>
      </c>
      <c r="G559" t="s">
        <v>368</v>
      </c>
      <c r="H559" t="s">
        <v>2085</v>
      </c>
      <c r="K559" t="s">
        <v>4998</v>
      </c>
      <c r="N559" t="s">
        <v>1812</v>
      </c>
      <c r="P559" t="s">
        <v>7492</v>
      </c>
      <c r="Q559" t="s">
        <v>277</v>
      </c>
      <c r="S559" t="s">
        <v>1228</v>
      </c>
      <c r="T559" t="s">
        <v>2126</v>
      </c>
      <c r="U559" t="s">
        <v>7492</v>
      </c>
      <c r="V559" t="s">
        <v>130</v>
      </c>
      <c r="W559" t="s">
        <v>1293</v>
      </c>
      <c r="X559" t="s">
        <v>3602</v>
      </c>
      <c r="Y559" t="s">
        <v>418</v>
      </c>
      <c r="Z559" t="s">
        <v>418</v>
      </c>
      <c r="AA559" t="s">
        <v>7493</v>
      </c>
      <c r="AC559">
        <v>297</v>
      </c>
      <c r="AD559" t="s">
        <v>2130</v>
      </c>
      <c r="AE559" t="s">
        <v>2130</v>
      </c>
      <c r="AF559" t="s">
        <v>2131</v>
      </c>
      <c r="AG559" t="s">
        <v>368</v>
      </c>
      <c r="AH559" t="s">
        <v>7494</v>
      </c>
      <c r="AI559" t="s">
        <v>7495</v>
      </c>
      <c r="AJ559" t="s">
        <v>7496</v>
      </c>
      <c r="AK559">
        <v>297</v>
      </c>
      <c r="AL559" t="s">
        <v>7226</v>
      </c>
      <c r="AM559" t="s">
        <v>7227</v>
      </c>
      <c r="AN559" t="s">
        <v>953</v>
      </c>
      <c r="AO559" t="s">
        <v>7497</v>
      </c>
      <c r="BF559" t="s">
        <v>5008</v>
      </c>
      <c r="BG559" t="s">
        <v>5009</v>
      </c>
      <c r="BH559" t="s">
        <v>2130</v>
      </c>
      <c r="BI559" t="s">
        <v>2130</v>
      </c>
      <c r="BJ559" t="s">
        <v>2131</v>
      </c>
      <c r="BK559" t="s">
        <v>5010</v>
      </c>
      <c r="BL559" t="s">
        <v>5011</v>
      </c>
      <c r="BM559" s="162"/>
    </row>
    <row r="560" spans="1:65" ht="20.149999999999999" customHeight="1">
      <c r="A560" s="179" t="str">
        <f t="shared" si="16"/>
        <v>정읍 수성1단지아파트 연료전환을 통한 온실가스 단위감축사업</v>
      </c>
      <c r="B560" s="179" t="str">
        <f t="shared" si="17"/>
        <v>승인</v>
      </c>
      <c r="C560">
        <v>489</v>
      </c>
      <c r="D560" t="s">
        <v>31695</v>
      </c>
      <c r="E560" t="s">
        <v>368</v>
      </c>
      <c r="F560" t="s">
        <v>2084</v>
      </c>
      <c r="G560" t="s">
        <v>368</v>
      </c>
      <c r="H560" t="s">
        <v>2085</v>
      </c>
      <c r="K560" t="s">
        <v>4998</v>
      </c>
      <c r="N560" t="s">
        <v>1812</v>
      </c>
      <c r="P560" t="s">
        <v>7478</v>
      </c>
      <c r="Q560" t="s">
        <v>277</v>
      </c>
      <c r="S560" t="s">
        <v>1228</v>
      </c>
      <c r="T560" t="s">
        <v>2126</v>
      </c>
      <c r="U560" t="s">
        <v>7478</v>
      </c>
      <c r="V560" t="s">
        <v>130</v>
      </c>
      <c r="W560" t="s">
        <v>1293</v>
      </c>
      <c r="X560" t="s">
        <v>4719</v>
      </c>
      <c r="Y560" t="s">
        <v>418</v>
      </c>
      <c r="Z560" t="s">
        <v>418</v>
      </c>
      <c r="AA560" t="s">
        <v>7479</v>
      </c>
      <c r="AC560">
        <v>369</v>
      </c>
      <c r="AD560" t="s">
        <v>2130</v>
      </c>
      <c r="AE560" t="s">
        <v>2130</v>
      </c>
      <c r="AF560" t="s">
        <v>2131</v>
      </c>
      <c r="AG560" t="s">
        <v>368</v>
      </c>
      <c r="AH560" t="s">
        <v>7480</v>
      </c>
      <c r="AI560" t="s">
        <v>7481</v>
      </c>
      <c r="AJ560" t="s">
        <v>7482</v>
      </c>
      <c r="AK560">
        <v>369</v>
      </c>
      <c r="AL560" t="s">
        <v>7226</v>
      </c>
      <c r="AM560" t="s">
        <v>7227</v>
      </c>
      <c r="AN560" t="s">
        <v>953</v>
      </c>
      <c r="AO560" t="s">
        <v>7483</v>
      </c>
      <c r="BF560" t="s">
        <v>5008</v>
      </c>
      <c r="BG560" t="s">
        <v>5009</v>
      </c>
      <c r="BH560" t="s">
        <v>2130</v>
      </c>
      <c r="BI560" t="s">
        <v>2130</v>
      </c>
      <c r="BJ560" t="s">
        <v>2131</v>
      </c>
      <c r="BK560" t="s">
        <v>5010</v>
      </c>
      <c r="BL560" t="s">
        <v>5011</v>
      </c>
      <c r="BM560" s="162"/>
    </row>
    <row r="561" spans="1:65" ht="20.149999999999999" customHeight="1">
      <c r="A561" s="179" t="str">
        <f t="shared" si="16"/>
        <v>전주평화 4단지아파트 연료전환을 통한 온실가스 단위감축사업</v>
      </c>
      <c r="B561" s="179" t="str">
        <f t="shared" si="17"/>
        <v>승인</v>
      </c>
      <c r="C561">
        <v>488</v>
      </c>
      <c r="D561" t="s">
        <v>31695</v>
      </c>
      <c r="E561" t="s">
        <v>368</v>
      </c>
      <c r="F561" t="s">
        <v>2084</v>
      </c>
      <c r="G561" t="s">
        <v>368</v>
      </c>
      <c r="H561" t="s">
        <v>2085</v>
      </c>
      <c r="K561" t="s">
        <v>4998</v>
      </c>
      <c r="N561" t="s">
        <v>1812</v>
      </c>
      <c r="P561" t="s">
        <v>7465</v>
      </c>
      <c r="Q561" t="s">
        <v>277</v>
      </c>
      <c r="S561" t="s">
        <v>1228</v>
      </c>
      <c r="T561" t="s">
        <v>2126</v>
      </c>
      <c r="U561" t="s">
        <v>7465</v>
      </c>
      <c r="V561" t="s">
        <v>130</v>
      </c>
      <c r="W561" t="s">
        <v>1293</v>
      </c>
      <c r="X561" t="s">
        <v>7450</v>
      </c>
      <c r="Y561" t="s">
        <v>418</v>
      </c>
      <c r="Z561" t="s">
        <v>418</v>
      </c>
      <c r="AA561" t="s">
        <v>7466</v>
      </c>
      <c r="AC561">
        <v>538</v>
      </c>
      <c r="AD561" t="s">
        <v>2130</v>
      </c>
      <c r="AE561" t="s">
        <v>2130</v>
      </c>
      <c r="AF561" t="s">
        <v>2131</v>
      </c>
      <c r="AG561" t="s">
        <v>368</v>
      </c>
      <c r="AH561" t="s">
        <v>7467</v>
      </c>
      <c r="AI561" t="s">
        <v>7468</v>
      </c>
      <c r="AJ561" t="s">
        <v>7469</v>
      </c>
      <c r="AK561">
        <v>538</v>
      </c>
      <c r="AL561" t="s">
        <v>7259</v>
      </c>
      <c r="AM561" t="s">
        <v>7227</v>
      </c>
      <c r="AN561" t="s">
        <v>953</v>
      </c>
      <c r="AO561" t="s">
        <v>7470</v>
      </c>
      <c r="BF561" t="s">
        <v>5008</v>
      </c>
      <c r="BG561" t="s">
        <v>5009</v>
      </c>
      <c r="BH561" t="s">
        <v>2130</v>
      </c>
      <c r="BI561" t="s">
        <v>2130</v>
      </c>
      <c r="BJ561" t="s">
        <v>2131</v>
      </c>
      <c r="BK561" t="s">
        <v>5010</v>
      </c>
      <c r="BL561" t="s">
        <v>5011</v>
      </c>
      <c r="BM561" s="162"/>
    </row>
    <row r="562" spans="1:65" ht="20.149999999999999" customHeight="1">
      <c r="A562" s="179" t="str">
        <f t="shared" si="16"/>
        <v>전주평화 1단지아파트 연료전환을 통한 온실가스 단위감축사업</v>
      </c>
      <c r="B562" s="179" t="str">
        <f t="shared" si="17"/>
        <v>승인</v>
      </c>
      <c r="C562">
        <v>487</v>
      </c>
      <c r="D562" t="s">
        <v>31695</v>
      </c>
      <c r="E562" t="s">
        <v>368</v>
      </c>
      <c r="F562" t="s">
        <v>2084</v>
      </c>
      <c r="G562" t="s">
        <v>368</v>
      </c>
      <c r="H562" t="s">
        <v>2085</v>
      </c>
      <c r="K562" t="s">
        <v>4998</v>
      </c>
      <c r="N562" t="s">
        <v>1812</v>
      </c>
      <c r="P562" t="s">
        <v>7449</v>
      </c>
      <c r="Q562" t="s">
        <v>277</v>
      </c>
      <c r="S562" t="s">
        <v>1228</v>
      </c>
      <c r="T562" t="s">
        <v>2126</v>
      </c>
      <c r="U562" t="s">
        <v>7449</v>
      </c>
      <c r="V562" t="s">
        <v>130</v>
      </c>
      <c r="W562" t="s">
        <v>1293</v>
      </c>
      <c r="X562" t="s">
        <v>7450</v>
      </c>
      <c r="Y562" t="s">
        <v>418</v>
      </c>
      <c r="Z562" t="s">
        <v>418</v>
      </c>
      <c r="AA562" t="s">
        <v>7451</v>
      </c>
      <c r="AC562">
        <v>724</v>
      </c>
      <c r="AD562" t="s">
        <v>2130</v>
      </c>
      <c r="AE562" t="s">
        <v>2130</v>
      </c>
      <c r="AF562" t="s">
        <v>2131</v>
      </c>
      <c r="AG562" t="s">
        <v>368</v>
      </c>
      <c r="AH562" t="s">
        <v>7452</v>
      </c>
      <c r="AI562" t="s">
        <v>7453</v>
      </c>
      <c r="AJ562" t="s">
        <v>7454</v>
      </c>
      <c r="AK562">
        <v>724</v>
      </c>
      <c r="AL562" t="s">
        <v>7259</v>
      </c>
      <c r="AM562" t="s">
        <v>7227</v>
      </c>
      <c r="AN562" t="s">
        <v>953</v>
      </c>
      <c r="AO562" t="s">
        <v>7455</v>
      </c>
      <c r="BF562" t="s">
        <v>5008</v>
      </c>
      <c r="BG562" t="s">
        <v>5009</v>
      </c>
      <c r="BH562" t="s">
        <v>2130</v>
      </c>
      <c r="BI562" t="s">
        <v>2130</v>
      </c>
      <c r="BJ562" t="s">
        <v>2131</v>
      </c>
      <c r="BK562" t="s">
        <v>5010</v>
      </c>
      <c r="BL562" t="s">
        <v>5011</v>
      </c>
      <c r="BM562" s="162"/>
    </row>
    <row r="563" spans="1:65" ht="20.149999999999999" customHeight="1">
      <c r="A563" s="179" t="str">
        <f t="shared" si="16"/>
        <v>익산 동산아파트 연료전환을 통한 온실가스 단위감축사업</v>
      </c>
      <c r="B563" s="179" t="str">
        <f t="shared" si="17"/>
        <v>승인</v>
      </c>
      <c r="C563">
        <v>486</v>
      </c>
      <c r="D563" t="s">
        <v>31695</v>
      </c>
      <c r="E563" t="s">
        <v>368</v>
      </c>
      <c r="F563" t="s">
        <v>2084</v>
      </c>
      <c r="G563" t="s">
        <v>368</v>
      </c>
      <c r="H563" t="s">
        <v>2085</v>
      </c>
      <c r="K563" t="s">
        <v>4998</v>
      </c>
      <c r="N563" t="s">
        <v>1812</v>
      </c>
      <c r="P563" t="s">
        <v>7444</v>
      </c>
      <c r="Q563" t="s">
        <v>277</v>
      </c>
      <c r="S563" t="s">
        <v>1228</v>
      </c>
      <c r="T563" t="s">
        <v>2126</v>
      </c>
      <c r="U563" t="s">
        <v>7444</v>
      </c>
      <c r="V563" t="s">
        <v>130</v>
      </c>
      <c r="W563" t="s">
        <v>1293</v>
      </c>
      <c r="X563" t="s">
        <v>4719</v>
      </c>
      <c r="Y563" t="s">
        <v>418</v>
      </c>
      <c r="Z563" t="s">
        <v>418</v>
      </c>
      <c r="AA563" t="s">
        <v>4712</v>
      </c>
      <c r="AC563">
        <v>230</v>
      </c>
      <c r="AD563" t="s">
        <v>2130</v>
      </c>
      <c r="AE563" t="s">
        <v>2130</v>
      </c>
      <c r="AF563" t="s">
        <v>2131</v>
      </c>
      <c r="AG563" t="s">
        <v>368</v>
      </c>
      <c r="AH563" t="s">
        <v>7445</v>
      </c>
      <c r="AI563" t="s">
        <v>7446</v>
      </c>
      <c r="AJ563" t="s">
        <v>7447</v>
      </c>
      <c r="AK563">
        <v>230</v>
      </c>
      <c r="AL563" t="s">
        <v>7259</v>
      </c>
      <c r="AM563" t="s">
        <v>7227</v>
      </c>
      <c r="AN563" t="s">
        <v>953</v>
      </c>
      <c r="AO563" t="s">
        <v>7448</v>
      </c>
      <c r="BF563" t="s">
        <v>5008</v>
      </c>
      <c r="BG563" t="s">
        <v>5009</v>
      </c>
      <c r="BH563" t="s">
        <v>2130</v>
      </c>
      <c r="BI563" t="s">
        <v>2130</v>
      </c>
      <c r="BJ563" t="s">
        <v>2131</v>
      </c>
      <c r="BK563" t="s">
        <v>5010</v>
      </c>
      <c r="BL563" t="s">
        <v>5011</v>
      </c>
      <c r="BM563" s="162"/>
    </row>
    <row r="564" spans="1:65" ht="20.149999999999999" customHeight="1">
      <c r="A564" s="179" t="str">
        <f t="shared" si="16"/>
        <v>원주 명륜2단지 아파트 연료전환을 통한 온실가스 단위감축사업</v>
      </c>
      <c r="B564" s="179" t="str">
        <f t="shared" si="17"/>
        <v>승인</v>
      </c>
      <c r="C564">
        <v>485</v>
      </c>
      <c r="D564" t="s">
        <v>31695</v>
      </c>
      <c r="E564" t="s">
        <v>368</v>
      </c>
      <c r="F564" t="s">
        <v>2084</v>
      </c>
      <c r="G564" t="s">
        <v>368</v>
      </c>
      <c r="H564" t="s">
        <v>2085</v>
      </c>
      <c r="K564" t="s">
        <v>4998</v>
      </c>
      <c r="N564" t="s">
        <v>1812</v>
      </c>
      <c r="P564" t="s">
        <v>7438</v>
      </c>
      <c r="Q564" t="s">
        <v>277</v>
      </c>
      <c r="S564" t="s">
        <v>1228</v>
      </c>
      <c r="T564" t="s">
        <v>2126</v>
      </c>
      <c r="U564" t="s">
        <v>7439</v>
      </c>
      <c r="V564" t="s">
        <v>130</v>
      </c>
      <c r="W564" t="s">
        <v>1293</v>
      </c>
      <c r="X564" t="s">
        <v>2947</v>
      </c>
      <c r="Y564" t="s">
        <v>418</v>
      </c>
      <c r="Z564" t="s">
        <v>418</v>
      </c>
      <c r="AA564" t="s">
        <v>7357</v>
      </c>
      <c r="AC564">
        <v>527</v>
      </c>
      <c r="AD564" t="s">
        <v>2130</v>
      </c>
      <c r="AE564" t="s">
        <v>2130</v>
      </c>
      <c r="AF564" t="s">
        <v>2131</v>
      </c>
      <c r="AG564" t="s">
        <v>368</v>
      </c>
      <c r="AH564" t="s">
        <v>7440</v>
      </c>
      <c r="AI564" t="s">
        <v>7441</v>
      </c>
      <c r="AJ564" t="s">
        <v>7442</v>
      </c>
      <c r="AK564">
        <v>527</v>
      </c>
      <c r="AL564" t="s">
        <v>7226</v>
      </c>
      <c r="AM564" t="s">
        <v>7227</v>
      </c>
      <c r="AN564" t="s">
        <v>953</v>
      </c>
      <c r="AO564" t="s">
        <v>7443</v>
      </c>
      <c r="BF564" t="s">
        <v>5008</v>
      </c>
      <c r="BG564" t="s">
        <v>5009</v>
      </c>
      <c r="BH564" t="s">
        <v>2130</v>
      </c>
      <c r="BI564" t="s">
        <v>2130</v>
      </c>
      <c r="BJ564" t="s">
        <v>2131</v>
      </c>
      <c r="BK564" t="s">
        <v>5010</v>
      </c>
      <c r="BL564" t="s">
        <v>5011</v>
      </c>
      <c r="BM564" s="162"/>
    </row>
    <row r="565" spans="1:65" ht="20.149999999999999" customHeight="1">
      <c r="A565" s="179" t="str">
        <f t="shared" si="16"/>
        <v>울산 화정아파트 연료전환을 통한 온실가스 단위감축사업</v>
      </c>
      <c r="B565" s="179" t="str">
        <f t="shared" si="17"/>
        <v>승인</v>
      </c>
      <c r="C565">
        <v>484</v>
      </c>
      <c r="D565" t="s">
        <v>31695</v>
      </c>
      <c r="E565" t="s">
        <v>368</v>
      </c>
      <c r="F565" t="s">
        <v>2084</v>
      </c>
      <c r="G565" t="s">
        <v>368</v>
      </c>
      <c r="H565" t="s">
        <v>2085</v>
      </c>
      <c r="K565" t="s">
        <v>4998</v>
      </c>
      <c r="N565" t="s">
        <v>1812</v>
      </c>
      <c r="P565" t="s">
        <v>7424</v>
      </c>
      <c r="Q565" t="s">
        <v>277</v>
      </c>
      <c r="S565" t="s">
        <v>1228</v>
      </c>
      <c r="T565" t="s">
        <v>2126</v>
      </c>
      <c r="U565" t="s">
        <v>7424</v>
      </c>
      <c r="V565" t="s">
        <v>130</v>
      </c>
      <c r="W565" t="s">
        <v>1293</v>
      </c>
      <c r="X565" t="s">
        <v>7410</v>
      </c>
      <c r="Y565" t="s">
        <v>418</v>
      </c>
      <c r="Z565" t="s">
        <v>418</v>
      </c>
      <c r="AA565" t="s">
        <v>7425</v>
      </c>
      <c r="AC565">
        <v>377</v>
      </c>
      <c r="AD565" t="s">
        <v>2130</v>
      </c>
      <c r="AE565" t="s">
        <v>2130</v>
      </c>
      <c r="AF565" t="s">
        <v>2131</v>
      </c>
      <c r="AG565" t="s">
        <v>368</v>
      </c>
      <c r="AH565" t="s">
        <v>7426</v>
      </c>
      <c r="AI565" t="s">
        <v>7427</v>
      </c>
      <c r="AJ565" t="s">
        <v>7428</v>
      </c>
      <c r="AK565">
        <v>377</v>
      </c>
      <c r="AL565" t="s">
        <v>7259</v>
      </c>
      <c r="AM565" t="s">
        <v>7227</v>
      </c>
      <c r="AN565" t="s">
        <v>953</v>
      </c>
      <c r="AO565" t="s">
        <v>7429</v>
      </c>
      <c r="BF565" t="s">
        <v>5008</v>
      </c>
      <c r="BG565" t="s">
        <v>5009</v>
      </c>
      <c r="BH565" t="s">
        <v>2130</v>
      </c>
      <c r="BI565" t="s">
        <v>2130</v>
      </c>
      <c r="BJ565" t="s">
        <v>2131</v>
      </c>
      <c r="BK565" t="s">
        <v>5010</v>
      </c>
      <c r="BL565" t="s">
        <v>5011</v>
      </c>
      <c r="BM565" s="162"/>
    </row>
    <row r="566" spans="1:65" ht="20.149999999999999" customHeight="1">
      <c r="A566" s="179" t="str">
        <f t="shared" si="16"/>
        <v>울산 달동3단지 아파트 연료전환을 통한 온실가스 단위감축사업</v>
      </c>
      <c r="B566" s="179" t="str">
        <f t="shared" si="17"/>
        <v>승인</v>
      </c>
      <c r="C566">
        <v>483</v>
      </c>
      <c r="D566" t="s">
        <v>31695</v>
      </c>
      <c r="E566" t="s">
        <v>368</v>
      </c>
      <c r="F566" t="s">
        <v>2084</v>
      </c>
      <c r="G566" t="s">
        <v>368</v>
      </c>
      <c r="H566" t="s">
        <v>2085</v>
      </c>
      <c r="K566" t="s">
        <v>4998</v>
      </c>
      <c r="N566" t="s">
        <v>1812</v>
      </c>
      <c r="P566" t="s">
        <v>7409</v>
      </c>
      <c r="Q566" t="s">
        <v>277</v>
      </c>
      <c r="S566" t="s">
        <v>1228</v>
      </c>
      <c r="T566" t="s">
        <v>2126</v>
      </c>
      <c r="U566" t="s">
        <v>7409</v>
      </c>
      <c r="V566" t="s">
        <v>130</v>
      </c>
      <c r="W566" t="s">
        <v>1293</v>
      </c>
      <c r="X566" t="s">
        <v>7410</v>
      </c>
      <c r="Y566" t="s">
        <v>418</v>
      </c>
      <c r="Z566" t="s">
        <v>418</v>
      </c>
      <c r="AA566" t="s">
        <v>7411</v>
      </c>
      <c r="AC566">
        <v>592</v>
      </c>
      <c r="AD566" t="s">
        <v>2130</v>
      </c>
      <c r="AE566" t="s">
        <v>2130</v>
      </c>
      <c r="AF566" t="s">
        <v>2131</v>
      </c>
      <c r="AG566" t="s">
        <v>368</v>
      </c>
      <c r="AH566" t="s">
        <v>7412</v>
      </c>
      <c r="AI566" t="s">
        <v>7413</v>
      </c>
      <c r="AJ566" t="s">
        <v>7414</v>
      </c>
      <c r="AK566">
        <v>592</v>
      </c>
      <c r="AL566" t="s">
        <v>7259</v>
      </c>
      <c r="AM566" t="s">
        <v>7227</v>
      </c>
      <c r="AN566" t="s">
        <v>953</v>
      </c>
      <c r="AO566" t="s">
        <v>7415</v>
      </c>
      <c r="BF566" t="s">
        <v>5008</v>
      </c>
      <c r="BG566" t="s">
        <v>5009</v>
      </c>
      <c r="BH566" t="s">
        <v>2130</v>
      </c>
      <c r="BI566" t="s">
        <v>2130</v>
      </c>
      <c r="BJ566" t="s">
        <v>2131</v>
      </c>
      <c r="BK566" t="s">
        <v>5010</v>
      </c>
      <c r="BL566" t="s">
        <v>5011</v>
      </c>
      <c r="BM566" s="162"/>
    </row>
    <row r="567" spans="1:65" ht="20.149999999999999" customHeight="1">
      <c r="A567" s="179" t="str">
        <f t="shared" si="16"/>
        <v>영주 가흥1,2단지아파트 연료전환을 통한 온실가스 단위감축사업</v>
      </c>
      <c r="B567" s="179" t="str">
        <f t="shared" si="17"/>
        <v>승인</v>
      </c>
      <c r="C567">
        <v>482</v>
      </c>
      <c r="D567" t="s">
        <v>31695</v>
      </c>
      <c r="E567" t="s">
        <v>368</v>
      </c>
      <c r="F567" t="s">
        <v>2084</v>
      </c>
      <c r="G567" t="s">
        <v>368</v>
      </c>
      <c r="H567" t="s">
        <v>2085</v>
      </c>
      <c r="K567" t="s">
        <v>4998</v>
      </c>
      <c r="N567" t="s">
        <v>1812</v>
      </c>
      <c r="P567" t="s">
        <v>7403</v>
      </c>
      <c r="Q567" t="s">
        <v>277</v>
      </c>
      <c r="S567" t="s">
        <v>1228</v>
      </c>
      <c r="T567" t="s">
        <v>2126</v>
      </c>
      <c r="U567" t="s">
        <v>7403</v>
      </c>
      <c r="V567" t="s">
        <v>130</v>
      </c>
      <c r="W567" t="s">
        <v>1293</v>
      </c>
      <c r="X567" t="s">
        <v>7397</v>
      </c>
      <c r="Y567" t="s">
        <v>418</v>
      </c>
      <c r="Z567" t="s">
        <v>418</v>
      </c>
      <c r="AA567" t="s">
        <v>7404</v>
      </c>
      <c r="AC567">
        <v>585</v>
      </c>
      <c r="AD567" t="s">
        <v>2130</v>
      </c>
      <c r="AE567" t="s">
        <v>2130</v>
      </c>
      <c r="AF567" t="s">
        <v>2131</v>
      </c>
      <c r="AG567" t="s">
        <v>368</v>
      </c>
      <c r="AH567" t="s">
        <v>7405</v>
      </c>
      <c r="AI567" t="s">
        <v>7406</v>
      </c>
      <c r="AJ567" t="s">
        <v>7407</v>
      </c>
      <c r="AK567">
        <v>585</v>
      </c>
      <c r="AL567" t="s">
        <v>7226</v>
      </c>
      <c r="AM567" t="s">
        <v>7227</v>
      </c>
      <c r="AN567" t="s">
        <v>953</v>
      </c>
      <c r="AO567" t="s">
        <v>7408</v>
      </c>
      <c r="BF567" t="s">
        <v>5008</v>
      </c>
      <c r="BG567" t="s">
        <v>5009</v>
      </c>
      <c r="BH567" t="s">
        <v>2130</v>
      </c>
      <c r="BI567" t="s">
        <v>2130</v>
      </c>
      <c r="BJ567" t="s">
        <v>2131</v>
      </c>
      <c r="BK567" t="s">
        <v>5010</v>
      </c>
      <c r="BL567" t="s">
        <v>5011</v>
      </c>
      <c r="BM567" s="162"/>
    </row>
    <row r="568" spans="1:65" ht="20.149999999999999" customHeight="1">
      <c r="A568" s="179" t="str">
        <f t="shared" si="16"/>
        <v>안동 옥동2단지 아파트 연료전환을 통한 온실가스 단위감축사업</v>
      </c>
      <c r="B568" s="179" t="str">
        <f t="shared" si="17"/>
        <v>승인</v>
      </c>
      <c r="C568">
        <v>481</v>
      </c>
      <c r="D568" t="s">
        <v>31695</v>
      </c>
      <c r="E568" t="s">
        <v>368</v>
      </c>
      <c r="F568" t="s">
        <v>2084</v>
      </c>
      <c r="G568" t="s">
        <v>368</v>
      </c>
      <c r="H568" t="s">
        <v>2085</v>
      </c>
      <c r="K568" t="s">
        <v>4998</v>
      </c>
      <c r="N568" t="s">
        <v>1812</v>
      </c>
      <c r="P568" t="s">
        <v>7396</v>
      </c>
      <c r="Q568" t="s">
        <v>277</v>
      </c>
      <c r="S568" t="s">
        <v>1228</v>
      </c>
      <c r="T568" t="s">
        <v>2126</v>
      </c>
      <c r="U568" t="s">
        <v>7396</v>
      </c>
      <c r="V568" t="s">
        <v>130</v>
      </c>
      <c r="W568" t="s">
        <v>1293</v>
      </c>
      <c r="X568" t="s">
        <v>7397</v>
      </c>
      <c r="Y568" t="s">
        <v>418</v>
      </c>
      <c r="Z568" t="s">
        <v>418</v>
      </c>
      <c r="AA568" t="s">
        <v>7398</v>
      </c>
      <c r="AC568">
        <v>627</v>
      </c>
      <c r="AD568" t="s">
        <v>2130</v>
      </c>
      <c r="AE568" t="s">
        <v>2130</v>
      </c>
      <c r="AF568" t="s">
        <v>2131</v>
      </c>
      <c r="AG568" t="s">
        <v>368</v>
      </c>
      <c r="AH568" t="s">
        <v>7399</v>
      </c>
      <c r="AI568" t="s">
        <v>7400</v>
      </c>
      <c r="AJ568" t="s">
        <v>7401</v>
      </c>
      <c r="AK568">
        <v>627</v>
      </c>
      <c r="AL568" t="s">
        <v>7259</v>
      </c>
      <c r="AM568" t="s">
        <v>7227</v>
      </c>
      <c r="AN568" t="s">
        <v>953</v>
      </c>
      <c r="AO568" t="s">
        <v>7402</v>
      </c>
      <c r="BF568" t="s">
        <v>5008</v>
      </c>
      <c r="BG568" t="s">
        <v>5009</v>
      </c>
      <c r="BH568" t="s">
        <v>2130</v>
      </c>
      <c r="BI568" t="s">
        <v>2130</v>
      </c>
      <c r="BJ568" t="s">
        <v>2131</v>
      </c>
      <c r="BK568" t="s">
        <v>5010</v>
      </c>
      <c r="BL568" t="s">
        <v>5011</v>
      </c>
      <c r="BM568" s="162"/>
    </row>
    <row r="569" spans="1:65" ht="20.149999999999999" customHeight="1">
      <c r="A569" s="179" t="str">
        <f t="shared" si="16"/>
        <v>속초 청초 1단지 아파트 연료전환을 통한 온실가스 단위감축사업</v>
      </c>
      <c r="B569" s="179" t="str">
        <f t="shared" si="17"/>
        <v>승인</v>
      </c>
      <c r="C569">
        <v>480</v>
      </c>
      <c r="D569" t="s">
        <v>31695</v>
      </c>
      <c r="E569" t="s">
        <v>368</v>
      </c>
      <c r="F569" t="s">
        <v>2084</v>
      </c>
      <c r="G569" t="s">
        <v>368</v>
      </c>
      <c r="H569" t="s">
        <v>2085</v>
      </c>
      <c r="K569" t="s">
        <v>4998</v>
      </c>
      <c r="N569" t="s">
        <v>1812</v>
      </c>
      <c r="P569" t="s">
        <v>7380</v>
      </c>
      <c r="Q569" t="s">
        <v>277</v>
      </c>
      <c r="S569" t="s">
        <v>1228</v>
      </c>
      <c r="T569" t="s">
        <v>2126</v>
      </c>
      <c r="U569" t="s">
        <v>7381</v>
      </c>
      <c r="V569" t="s">
        <v>130</v>
      </c>
      <c r="W569" t="s">
        <v>1293</v>
      </c>
      <c r="X569" t="s">
        <v>7382</v>
      </c>
      <c r="Y569" t="s">
        <v>418</v>
      </c>
      <c r="Z569" t="s">
        <v>418</v>
      </c>
      <c r="AA569" t="s">
        <v>7383</v>
      </c>
      <c r="AC569">
        <v>192</v>
      </c>
      <c r="AD569" t="s">
        <v>2130</v>
      </c>
      <c r="AE569" t="s">
        <v>2130</v>
      </c>
      <c r="AF569" t="s">
        <v>2131</v>
      </c>
      <c r="AG569" t="s">
        <v>368</v>
      </c>
      <c r="AH569" t="s">
        <v>7384</v>
      </c>
      <c r="AI569" t="s">
        <v>7385</v>
      </c>
      <c r="AJ569" t="s">
        <v>7386</v>
      </c>
      <c r="AK569">
        <v>192</v>
      </c>
      <c r="AL569" t="s">
        <v>7226</v>
      </c>
      <c r="AM569" t="s">
        <v>7227</v>
      </c>
      <c r="AN569" t="s">
        <v>953</v>
      </c>
      <c r="AO569" t="s">
        <v>7387</v>
      </c>
      <c r="BF569" t="s">
        <v>5008</v>
      </c>
      <c r="BG569" t="s">
        <v>5009</v>
      </c>
      <c r="BH569" t="s">
        <v>2130</v>
      </c>
      <c r="BI569" t="s">
        <v>2130</v>
      </c>
      <c r="BJ569" t="s">
        <v>2131</v>
      </c>
      <c r="BK569" t="s">
        <v>5010</v>
      </c>
      <c r="BL569" t="s">
        <v>5011</v>
      </c>
      <c r="BM569" s="162"/>
    </row>
    <row r="570" spans="1:65" ht="20.149999999999999" customHeight="1">
      <c r="A570" s="179" t="str">
        <f t="shared" si="16"/>
        <v>부산 반송아파트 연료전환을 통한 온실가스 단위감축사업</v>
      </c>
      <c r="B570" s="179" t="str">
        <f t="shared" si="17"/>
        <v>승인</v>
      </c>
      <c r="C570">
        <v>479</v>
      </c>
      <c r="D570" t="s">
        <v>31695</v>
      </c>
      <c r="E570" t="s">
        <v>368</v>
      </c>
      <c r="F570" t="s">
        <v>2084</v>
      </c>
      <c r="G570" t="s">
        <v>368</v>
      </c>
      <c r="H570" t="s">
        <v>2085</v>
      </c>
      <c r="K570" t="s">
        <v>4998</v>
      </c>
      <c r="N570" t="s">
        <v>1812</v>
      </c>
      <c r="P570" t="s">
        <v>7375</v>
      </c>
      <c r="Q570" t="s">
        <v>277</v>
      </c>
      <c r="S570" t="s">
        <v>1228</v>
      </c>
      <c r="T570" t="s">
        <v>2126</v>
      </c>
      <c r="U570" t="s">
        <v>7375</v>
      </c>
      <c r="V570" t="s">
        <v>130</v>
      </c>
      <c r="W570" t="s">
        <v>1293</v>
      </c>
      <c r="X570" t="s">
        <v>5001</v>
      </c>
      <c r="Y570" t="s">
        <v>418</v>
      </c>
      <c r="Z570" t="s">
        <v>418</v>
      </c>
      <c r="AA570" t="s">
        <v>5015</v>
      </c>
      <c r="AC570">
        <v>668</v>
      </c>
      <c r="AD570" t="s">
        <v>2130</v>
      </c>
      <c r="AE570" t="s">
        <v>2130</v>
      </c>
      <c r="AF570" t="s">
        <v>2131</v>
      </c>
      <c r="AG570" t="s">
        <v>368</v>
      </c>
      <c r="AH570" t="s">
        <v>7376</v>
      </c>
      <c r="AI570" t="s">
        <v>7377</v>
      </c>
      <c r="AJ570" t="s">
        <v>7378</v>
      </c>
      <c r="AK570">
        <v>668</v>
      </c>
      <c r="AL570" t="s">
        <v>7259</v>
      </c>
      <c r="AM570" t="s">
        <v>7227</v>
      </c>
      <c r="AN570" t="s">
        <v>953</v>
      </c>
      <c r="AO570" t="s">
        <v>7379</v>
      </c>
      <c r="BF570" t="s">
        <v>5008</v>
      </c>
      <c r="BG570" t="s">
        <v>5009</v>
      </c>
      <c r="BH570" t="s">
        <v>2130</v>
      </c>
      <c r="BI570" t="s">
        <v>2130</v>
      </c>
      <c r="BJ570" t="s">
        <v>2131</v>
      </c>
      <c r="BK570" t="s">
        <v>5010</v>
      </c>
      <c r="BL570" t="s">
        <v>5011</v>
      </c>
      <c r="BM570" s="162"/>
    </row>
    <row r="571" spans="1:65" ht="20.149999999999999" customHeight="1">
      <c r="A571" s="179" t="str">
        <f t="shared" si="16"/>
        <v>보령 명천 주공 2단지 아파트 연료전환을 통한 온실가스 단위감축사업</v>
      </c>
      <c r="B571" s="179" t="str">
        <f t="shared" si="17"/>
        <v>승인</v>
      </c>
      <c r="C571">
        <v>478</v>
      </c>
      <c r="D571" t="s">
        <v>31695</v>
      </c>
      <c r="E571" t="s">
        <v>368</v>
      </c>
      <c r="F571" t="s">
        <v>2084</v>
      </c>
      <c r="G571" t="s">
        <v>368</v>
      </c>
      <c r="H571" t="s">
        <v>2085</v>
      </c>
      <c r="K571" t="s">
        <v>2086</v>
      </c>
      <c r="N571" t="s">
        <v>1812</v>
      </c>
      <c r="P571" t="s">
        <v>7355</v>
      </c>
      <c r="Q571" t="s">
        <v>277</v>
      </c>
      <c r="S571" t="s">
        <v>1228</v>
      </c>
      <c r="T571" t="s">
        <v>2126</v>
      </c>
      <c r="U571" t="s">
        <v>7355</v>
      </c>
      <c r="V571" t="s">
        <v>130</v>
      </c>
      <c r="W571" t="s">
        <v>1293</v>
      </c>
      <c r="X571" t="s">
        <v>7356</v>
      </c>
      <c r="Y571" t="s">
        <v>418</v>
      </c>
      <c r="Z571" t="s">
        <v>418</v>
      </c>
      <c r="AA571" t="s">
        <v>7357</v>
      </c>
      <c r="AC571">
        <v>290</v>
      </c>
      <c r="AD571" t="s">
        <v>2130</v>
      </c>
      <c r="AE571" t="s">
        <v>2130</v>
      </c>
      <c r="AF571" t="s">
        <v>2131</v>
      </c>
      <c r="AG571" t="s">
        <v>368</v>
      </c>
      <c r="AH571" t="s">
        <v>7358</v>
      </c>
      <c r="AI571" t="s">
        <v>7359</v>
      </c>
      <c r="AJ571" t="s">
        <v>7360</v>
      </c>
      <c r="AK571">
        <v>290</v>
      </c>
      <c r="AL571" t="s">
        <v>7259</v>
      </c>
      <c r="AM571" t="s">
        <v>7227</v>
      </c>
      <c r="AN571" t="s">
        <v>953</v>
      </c>
      <c r="AO571" t="s">
        <v>7361</v>
      </c>
      <c r="BF571" t="s">
        <v>5008</v>
      </c>
      <c r="BG571" t="s">
        <v>5009</v>
      </c>
      <c r="BH571" t="s">
        <v>2130</v>
      </c>
      <c r="BI571" t="s">
        <v>2130</v>
      </c>
      <c r="BJ571" t="s">
        <v>2131</v>
      </c>
      <c r="BK571" t="s">
        <v>5010</v>
      </c>
      <c r="BL571" t="s">
        <v>5011</v>
      </c>
      <c r="BM571" s="162"/>
    </row>
    <row r="572" spans="1:65" ht="20.149999999999999" customHeight="1">
      <c r="A572" s="179" t="str">
        <f t="shared" si="16"/>
        <v>문경 모전2단지 아파트 연료전환을 통한 온실가스 단위감축사업</v>
      </c>
      <c r="B572" s="179" t="str">
        <f t="shared" si="17"/>
        <v>승인</v>
      </c>
      <c r="C572">
        <v>477</v>
      </c>
      <c r="D572" t="s">
        <v>31695</v>
      </c>
      <c r="E572" t="s">
        <v>368</v>
      </c>
      <c r="F572" t="s">
        <v>2084</v>
      </c>
      <c r="G572" t="s">
        <v>368</v>
      </c>
      <c r="H572" t="s">
        <v>2085</v>
      </c>
      <c r="K572" t="s">
        <v>4998</v>
      </c>
      <c r="N572" t="s">
        <v>1812</v>
      </c>
      <c r="P572" t="s">
        <v>7348</v>
      </c>
      <c r="Q572" t="s">
        <v>277</v>
      </c>
      <c r="S572" t="s">
        <v>1228</v>
      </c>
      <c r="T572" t="s">
        <v>2126</v>
      </c>
      <c r="U572" t="s">
        <v>7348</v>
      </c>
      <c r="V572" t="s">
        <v>130</v>
      </c>
      <c r="W572" t="s">
        <v>1293</v>
      </c>
      <c r="X572" t="s">
        <v>7349</v>
      </c>
      <c r="Y572" t="s">
        <v>418</v>
      </c>
      <c r="Z572" t="s">
        <v>418</v>
      </c>
      <c r="AA572" t="s">
        <v>7350</v>
      </c>
      <c r="AC572">
        <v>171</v>
      </c>
      <c r="AD572" t="s">
        <v>2130</v>
      </c>
      <c r="AE572" t="s">
        <v>2130</v>
      </c>
      <c r="AF572" t="s">
        <v>2131</v>
      </c>
      <c r="AG572" t="s">
        <v>368</v>
      </c>
      <c r="AH572" t="s">
        <v>7351</v>
      </c>
      <c r="AI572" t="s">
        <v>7352</v>
      </c>
      <c r="AJ572" t="s">
        <v>7353</v>
      </c>
      <c r="AK572">
        <v>171</v>
      </c>
      <c r="AL572" t="s">
        <v>7309</v>
      </c>
      <c r="AM572" t="s">
        <v>7227</v>
      </c>
      <c r="AN572" t="s">
        <v>953</v>
      </c>
      <c r="AO572" t="s">
        <v>7354</v>
      </c>
      <c r="BF572" t="s">
        <v>5008</v>
      </c>
      <c r="BG572" t="s">
        <v>5009</v>
      </c>
      <c r="BH572" t="s">
        <v>2130</v>
      </c>
      <c r="BI572" t="s">
        <v>2130</v>
      </c>
      <c r="BJ572" t="s">
        <v>2131</v>
      </c>
      <c r="BK572" t="s">
        <v>5010</v>
      </c>
      <c r="BL572" t="s">
        <v>5011</v>
      </c>
      <c r="BM572" s="162"/>
    </row>
    <row r="573" spans="1:65" ht="20.149999999999999" customHeight="1">
      <c r="A573" s="179" t="str">
        <f t="shared" si="16"/>
        <v>마산 중리1단지 아파트 연료전환을 통한 온실가스 단위감축사업</v>
      </c>
      <c r="B573" s="179" t="str">
        <f t="shared" si="17"/>
        <v>승인</v>
      </c>
      <c r="C573">
        <v>476</v>
      </c>
      <c r="D573" t="s">
        <v>31695</v>
      </c>
      <c r="E573" t="s">
        <v>368</v>
      </c>
      <c r="F573" t="s">
        <v>2084</v>
      </c>
      <c r="G573" t="s">
        <v>368</v>
      </c>
      <c r="H573" t="s">
        <v>2085</v>
      </c>
      <c r="K573" t="s">
        <v>4998</v>
      </c>
      <c r="N573" t="s">
        <v>1812</v>
      </c>
      <c r="P573" t="s">
        <v>7341</v>
      </c>
      <c r="Q573" t="s">
        <v>277</v>
      </c>
      <c r="S573" t="s">
        <v>1228</v>
      </c>
      <c r="T573" t="s">
        <v>2126</v>
      </c>
      <c r="U573" t="s">
        <v>7341</v>
      </c>
      <c r="V573" t="s">
        <v>130</v>
      </c>
      <c r="W573" t="s">
        <v>1293</v>
      </c>
      <c r="X573" t="s">
        <v>7342</v>
      </c>
      <c r="Y573" t="s">
        <v>418</v>
      </c>
      <c r="Z573" t="s">
        <v>418</v>
      </c>
      <c r="AA573" t="s">
        <v>7343</v>
      </c>
      <c r="AC573">
        <v>399</v>
      </c>
      <c r="AD573" t="s">
        <v>2130</v>
      </c>
      <c r="AE573" t="s">
        <v>2130</v>
      </c>
      <c r="AF573" t="s">
        <v>2131</v>
      </c>
      <c r="AG573" t="s">
        <v>368</v>
      </c>
      <c r="AH573" t="s">
        <v>7344</v>
      </c>
      <c r="AI573" t="s">
        <v>7345</v>
      </c>
      <c r="AJ573" t="s">
        <v>7346</v>
      </c>
      <c r="AK573">
        <v>399</v>
      </c>
      <c r="AL573" t="s">
        <v>7309</v>
      </c>
      <c r="AM573" t="s">
        <v>7227</v>
      </c>
      <c r="AN573" t="s">
        <v>953</v>
      </c>
      <c r="AO573" t="s">
        <v>7347</v>
      </c>
      <c r="BF573" t="s">
        <v>5008</v>
      </c>
      <c r="BG573" t="s">
        <v>5009</v>
      </c>
      <c r="BH573" t="s">
        <v>2130</v>
      </c>
      <c r="BI573" t="s">
        <v>2130</v>
      </c>
      <c r="BJ573" t="s">
        <v>2131</v>
      </c>
      <c r="BK573" t="s">
        <v>5010</v>
      </c>
      <c r="BL573" t="s">
        <v>5011</v>
      </c>
      <c r="BM573" s="162"/>
    </row>
    <row r="574" spans="1:65" ht="20.149999999999999" customHeight="1">
      <c r="A574" s="179" t="str">
        <f t="shared" si="16"/>
        <v>대전 판암 주공 3단지 아파트 연료전환을 통한 온실가스 단위감축사업</v>
      </c>
      <c r="B574" s="179" t="str">
        <f t="shared" si="17"/>
        <v>승인</v>
      </c>
      <c r="C574">
        <v>475</v>
      </c>
      <c r="D574" t="s">
        <v>31695</v>
      </c>
      <c r="E574" t="s">
        <v>368</v>
      </c>
      <c r="F574" t="s">
        <v>2084</v>
      </c>
      <c r="G574" t="s">
        <v>368</v>
      </c>
      <c r="H574" t="s">
        <v>2085</v>
      </c>
      <c r="K574" t="s">
        <v>2086</v>
      </c>
      <c r="N574" t="s">
        <v>1812</v>
      </c>
      <c r="P574" t="s">
        <v>7336</v>
      </c>
      <c r="Q574" t="s">
        <v>277</v>
      </c>
      <c r="S574" t="s">
        <v>1228</v>
      </c>
      <c r="T574" t="s">
        <v>2126</v>
      </c>
      <c r="U574" t="s">
        <v>7336</v>
      </c>
      <c r="V574" t="s">
        <v>130</v>
      </c>
      <c r="W574" t="s">
        <v>1293</v>
      </c>
      <c r="X574" t="s">
        <v>7330</v>
      </c>
      <c r="Y574" t="s">
        <v>418</v>
      </c>
      <c r="Z574" t="s">
        <v>418</v>
      </c>
      <c r="AA574" t="s">
        <v>7331</v>
      </c>
      <c r="AC574">
        <v>310</v>
      </c>
      <c r="AD574" t="s">
        <v>2130</v>
      </c>
      <c r="AE574" t="s">
        <v>2130</v>
      </c>
      <c r="AF574" t="s">
        <v>2131</v>
      </c>
      <c r="AG574" t="s">
        <v>368</v>
      </c>
      <c r="AH574" t="s">
        <v>7337</v>
      </c>
      <c r="AI574" t="s">
        <v>7338</v>
      </c>
      <c r="AJ574" t="s">
        <v>7339</v>
      </c>
      <c r="AK574">
        <v>310</v>
      </c>
      <c r="AL574" t="s">
        <v>7259</v>
      </c>
      <c r="AM574" t="s">
        <v>7227</v>
      </c>
      <c r="AN574" t="s">
        <v>953</v>
      </c>
      <c r="AO574" t="s">
        <v>7340</v>
      </c>
      <c r="BF574" t="s">
        <v>5008</v>
      </c>
      <c r="BG574" t="s">
        <v>5009</v>
      </c>
      <c r="BH574" t="s">
        <v>2130</v>
      </c>
      <c r="BI574" t="s">
        <v>2130</v>
      </c>
      <c r="BJ574" t="s">
        <v>2131</v>
      </c>
      <c r="BK574" t="s">
        <v>5010</v>
      </c>
      <c r="BL574" t="s">
        <v>5011</v>
      </c>
      <c r="BM574" s="162"/>
    </row>
    <row r="575" spans="1:65" ht="20.149999999999999" customHeight="1">
      <c r="A575" s="179" t="str">
        <f t="shared" si="16"/>
        <v>대전 중촌 2단지 아파트 연료전환을 통한 온실가스 단위감축사업</v>
      </c>
      <c r="B575" s="179" t="str">
        <f t="shared" si="17"/>
        <v>승인</v>
      </c>
      <c r="C575">
        <v>474</v>
      </c>
      <c r="D575" t="s">
        <v>31695</v>
      </c>
      <c r="E575" t="s">
        <v>368</v>
      </c>
      <c r="F575" t="s">
        <v>2084</v>
      </c>
      <c r="G575" t="s">
        <v>368</v>
      </c>
      <c r="H575" t="s">
        <v>2085</v>
      </c>
      <c r="K575" t="s">
        <v>4998</v>
      </c>
      <c r="N575" t="s">
        <v>1812</v>
      </c>
      <c r="P575" t="s">
        <v>7329</v>
      </c>
      <c r="Q575" t="s">
        <v>277</v>
      </c>
      <c r="S575" t="s">
        <v>1228</v>
      </c>
      <c r="T575" t="s">
        <v>2126</v>
      </c>
      <c r="U575" t="s">
        <v>7329</v>
      </c>
      <c r="V575" t="s">
        <v>130</v>
      </c>
      <c r="W575" t="s">
        <v>1293</v>
      </c>
      <c r="X575" t="s">
        <v>7330</v>
      </c>
      <c r="Y575" t="s">
        <v>418</v>
      </c>
      <c r="Z575" t="s">
        <v>418</v>
      </c>
      <c r="AA575" t="s">
        <v>7331</v>
      </c>
      <c r="AC575">
        <v>481</v>
      </c>
      <c r="AD575" t="s">
        <v>2130</v>
      </c>
      <c r="AE575" t="s">
        <v>2130</v>
      </c>
      <c r="AF575" t="s">
        <v>2131</v>
      </c>
      <c r="AG575" t="s">
        <v>368</v>
      </c>
      <c r="AH575" t="s">
        <v>7332</v>
      </c>
      <c r="AI575" t="s">
        <v>7333</v>
      </c>
      <c r="AJ575" t="s">
        <v>7334</v>
      </c>
      <c r="AK575">
        <v>481</v>
      </c>
      <c r="AL575" t="s">
        <v>7259</v>
      </c>
      <c r="AM575" t="s">
        <v>7227</v>
      </c>
      <c r="AN575" t="s">
        <v>953</v>
      </c>
      <c r="AO575" t="s">
        <v>7335</v>
      </c>
      <c r="BF575" t="s">
        <v>5008</v>
      </c>
      <c r="BG575" t="s">
        <v>5009</v>
      </c>
      <c r="BH575" t="s">
        <v>2130</v>
      </c>
      <c r="BI575" t="s">
        <v>2130</v>
      </c>
      <c r="BJ575" t="s">
        <v>2131</v>
      </c>
      <c r="BK575" t="s">
        <v>5010</v>
      </c>
      <c r="BL575" t="s">
        <v>5011</v>
      </c>
      <c r="BM575" s="162"/>
    </row>
    <row r="576" spans="1:65" ht="20.149999999999999" customHeight="1">
      <c r="A576" s="179" t="str">
        <f t="shared" si="16"/>
        <v>대전 법동 주공 3단지 아파트 연료전환을 통한 온실가스 단위감축사업</v>
      </c>
      <c r="B576" s="179" t="str">
        <f t="shared" si="17"/>
        <v>승인</v>
      </c>
      <c r="C576">
        <v>473</v>
      </c>
      <c r="D576" t="s">
        <v>31695</v>
      </c>
      <c r="E576" t="s">
        <v>368</v>
      </c>
      <c r="F576" t="s">
        <v>2084</v>
      </c>
      <c r="G576" t="s">
        <v>368</v>
      </c>
      <c r="H576" t="s">
        <v>2085</v>
      </c>
      <c r="K576" t="s">
        <v>4998</v>
      </c>
      <c r="N576" t="s">
        <v>1812</v>
      </c>
      <c r="P576" t="s">
        <v>7323</v>
      </c>
      <c r="Q576" t="s">
        <v>277</v>
      </c>
      <c r="S576" t="s">
        <v>1228</v>
      </c>
      <c r="T576" t="s">
        <v>2126</v>
      </c>
      <c r="U576" t="s">
        <v>7323</v>
      </c>
      <c r="V576" t="s">
        <v>130</v>
      </c>
      <c r="W576" t="s">
        <v>1293</v>
      </c>
      <c r="X576" t="s">
        <v>4952</v>
      </c>
      <c r="Y576" t="s">
        <v>418</v>
      </c>
      <c r="Z576" t="s">
        <v>418</v>
      </c>
      <c r="AA576" t="s">
        <v>7324</v>
      </c>
      <c r="AC576">
        <v>739</v>
      </c>
      <c r="AD576" t="s">
        <v>2130</v>
      </c>
      <c r="AE576" t="s">
        <v>2130</v>
      </c>
      <c r="AF576" t="s">
        <v>2131</v>
      </c>
      <c r="AG576" t="s">
        <v>368</v>
      </c>
      <c r="AH576" t="s">
        <v>7325</v>
      </c>
      <c r="AI576" t="s">
        <v>7326</v>
      </c>
      <c r="AJ576" t="s">
        <v>7327</v>
      </c>
      <c r="AK576">
        <v>739</v>
      </c>
      <c r="AL576" t="s">
        <v>7259</v>
      </c>
      <c r="AM576" t="s">
        <v>7227</v>
      </c>
      <c r="AN576" t="s">
        <v>953</v>
      </c>
      <c r="AO576" t="s">
        <v>7328</v>
      </c>
      <c r="BF576" t="s">
        <v>5008</v>
      </c>
      <c r="BG576" t="s">
        <v>5009</v>
      </c>
      <c r="BH576" t="s">
        <v>2130</v>
      </c>
      <c r="BI576" t="s">
        <v>2130</v>
      </c>
      <c r="BJ576" t="s">
        <v>2131</v>
      </c>
      <c r="BK576" t="s">
        <v>5010</v>
      </c>
      <c r="BL576" t="s">
        <v>5011</v>
      </c>
      <c r="BM576" s="162"/>
    </row>
    <row r="577" spans="1:65" ht="20.149999999999999" customHeight="1">
      <c r="A577" s="179" t="str">
        <f t="shared" si="16"/>
        <v>대전 문화 주공 1단지 아파트 연료전환을 통한 온실가스 단위감축사업</v>
      </c>
      <c r="B577" s="179" t="str">
        <f t="shared" si="17"/>
        <v>승인</v>
      </c>
      <c r="C577">
        <v>472</v>
      </c>
      <c r="D577" t="s">
        <v>31695</v>
      </c>
      <c r="E577" t="s">
        <v>368</v>
      </c>
      <c r="F577" t="s">
        <v>2084</v>
      </c>
      <c r="G577" t="s">
        <v>368</v>
      </c>
      <c r="H577" t="s">
        <v>2085</v>
      </c>
      <c r="K577" t="s">
        <v>2086</v>
      </c>
      <c r="N577" t="s">
        <v>1812</v>
      </c>
      <c r="P577" t="s">
        <v>7316</v>
      </c>
      <c r="Q577" t="s">
        <v>277</v>
      </c>
      <c r="S577" t="s">
        <v>1228</v>
      </c>
      <c r="T577" t="s">
        <v>2126</v>
      </c>
      <c r="U577" t="s">
        <v>7316</v>
      </c>
      <c r="V577" t="s">
        <v>130</v>
      </c>
      <c r="W577" t="s">
        <v>1293</v>
      </c>
      <c r="X577" t="s">
        <v>7317</v>
      </c>
      <c r="Y577" t="s">
        <v>418</v>
      </c>
      <c r="Z577" t="s">
        <v>418</v>
      </c>
      <c r="AA577" t="s">
        <v>7318</v>
      </c>
      <c r="AC577">
        <v>453</v>
      </c>
      <c r="AD577" t="s">
        <v>2130</v>
      </c>
      <c r="AE577" t="s">
        <v>2130</v>
      </c>
      <c r="AF577" t="s">
        <v>2131</v>
      </c>
      <c r="AG577" t="s">
        <v>368</v>
      </c>
      <c r="AH577" t="s">
        <v>7319</v>
      </c>
      <c r="AI577" t="s">
        <v>7320</v>
      </c>
      <c r="AJ577" t="s">
        <v>7321</v>
      </c>
      <c r="AK577">
        <v>453</v>
      </c>
      <c r="AL577" t="s">
        <v>7309</v>
      </c>
      <c r="AM577" t="s">
        <v>7227</v>
      </c>
      <c r="AN577" t="s">
        <v>953</v>
      </c>
      <c r="AO577" t="s">
        <v>7322</v>
      </c>
      <c r="BF577" t="s">
        <v>5008</v>
      </c>
      <c r="BG577" t="s">
        <v>5009</v>
      </c>
      <c r="BH577" t="s">
        <v>2130</v>
      </c>
      <c r="BI577" t="s">
        <v>2130</v>
      </c>
      <c r="BJ577" t="s">
        <v>2131</v>
      </c>
      <c r="BK577" t="s">
        <v>5010</v>
      </c>
      <c r="BL577" t="s">
        <v>5011</v>
      </c>
      <c r="BM577" s="162"/>
    </row>
    <row r="578" spans="1:65" ht="20.149999999999999" customHeight="1">
      <c r="A578" s="179" t="str">
        <f t="shared" si="16"/>
        <v>대전 둔산 주공 3단지 아파트 연료전환을 통한 온실가스 단위감축사업</v>
      </c>
      <c r="B578" s="179" t="str">
        <f t="shared" si="17"/>
        <v>승인</v>
      </c>
      <c r="C578">
        <v>471</v>
      </c>
      <c r="D578" t="s">
        <v>31695</v>
      </c>
      <c r="E578" t="s">
        <v>368</v>
      </c>
      <c r="F578" t="s">
        <v>2084</v>
      </c>
      <c r="G578" t="s">
        <v>368</v>
      </c>
      <c r="H578" t="s">
        <v>2085</v>
      </c>
      <c r="K578" t="s">
        <v>2086</v>
      </c>
      <c r="N578" t="s">
        <v>1812</v>
      </c>
      <c r="P578" t="s">
        <v>7311</v>
      </c>
      <c r="Q578" t="s">
        <v>277</v>
      </c>
      <c r="S578" t="s">
        <v>1228</v>
      </c>
      <c r="T578" t="s">
        <v>2126</v>
      </c>
      <c r="U578" t="s">
        <v>7311</v>
      </c>
      <c r="V578" t="s">
        <v>130</v>
      </c>
      <c r="W578" t="s">
        <v>1293</v>
      </c>
      <c r="X578" t="s">
        <v>7304</v>
      </c>
      <c r="Y578" t="s">
        <v>418</v>
      </c>
      <c r="Z578" t="s">
        <v>418</v>
      </c>
      <c r="AA578" t="s">
        <v>7305</v>
      </c>
      <c r="AC578">
        <v>541</v>
      </c>
      <c r="AD578" t="s">
        <v>2130</v>
      </c>
      <c r="AE578" t="s">
        <v>2130</v>
      </c>
      <c r="AF578" t="s">
        <v>2131</v>
      </c>
      <c r="AG578" t="s">
        <v>368</v>
      </c>
      <c r="AH578" t="s">
        <v>7312</v>
      </c>
      <c r="AI578" t="s">
        <v>7313</v>
      </c>
      <c r="AJ578" t="s">
        <v>7314</v>
      </c>
      <c r="AK578">
        <v>541</v>
      </c>
      <c r="AL578" t="s">
        <v>7309</v>
      </c>
      <c r="AM578" t="s">
        <v>7227</v>
      </c>
      <c r="AN578" t="s">
        <v>953</v>
      </c>
      <c r="AO578" t="s">
        <v>7315</v>
      </c>
      <c r="BF578" t="s">
        <v>5008</v>
      </c>
      <c r="BG578" t="s">
        <v>5009</v>
      </c>
      <c r="BH578" t="s">
        <v>2130</v>
      </c>
      <c r="BI578" t="s">
        <v>2130</v>
      </c>
      <c r="BJ578" t="s">
        <v>2131</v>
      </c>
      <c r="BK578" t="s">
        <v>5010</v>
      </c>
      <c r="BL578" t="s">
        <v>5011</v>
      </c>
      <c r="BM578" s="162"/>
    </row>
    <row r="579" spans="1:65" ht="20.149999999999999" customHeight="1">
      <c r="A579" s="179" t="str">
        <f t="shared" si="16"/>
        <v>대전 둔산 주공 1단지 아파트 연료전환을 통한 온실가스 단위감축사업</v>
      </c>
      <c r="B579" s="179" t="str">
        <f t="shared" si="17"/>
        <v>승인</v>
      </c>
      <c r="C579">
        <v>470</v>
      </c>
      <c r="D579" t="s">
        <v>31695</v>
      </c>
      <c r="E579" t="s">
        <v>368</v>
      </c>
      <c r="F579" t="s">
        <v>2084</v>
      </c>
      <c r="G579" t="s">
        <v>368</v>
      </c>
      <c r="H579" t="s">
        <v>2085</v>
      </c>
      <c r="K579" t="s">
        <v>2086</v>
      </c>
      <c r="N579" t="s">
        <v>1812</v>
      </c>
      <c r="P579" t="s">
        <v>7303</v>
      </c>
      <c r="Q579" t="s">
        <v>277</v>
      </c>
      <c r="S579" t="s">
        <v>1228</v>
      </c>
      <c r="T579" t="s">
        <v>2126</v>
      </c>
      <c r="U579" t="s">
        <v>7303</v>
      </c>
      <c r="V579" t="s">
        <v>130</v>
      </c>
      <c r="W579" t="s">
        <v>1293</v>
      </c>
      <c r="X579" t="s">
        <v>7304</v>
      </c>
      <c r="Y579" t="s">
        <v>418</v>
      </c>
      <c r="Z579" t="s">
        <v>418</v>
      </c>
      <c r="AA579" t="s">
        <v>7305</v>
      </c>
      <c r="AC579">
        <v>585</v>
      </c>
      <c r="AD579" t="s">
        <v>2130</v>
      </c>
      <c r="AE579" t="s">
        <v>2130</v>
      </c>
      <c r="AF579" t="s">
        <v>2131</v>
      </c>
      <c r="AG579" t="s">
        <v>368</v>
      </c>
      <c r="AH579" t="s">
        <v>7306</v>
      </c>
      <c r="AI579" t="s">
        <v>7307</v>
      </c>
      <c r="AJ579" t="s">
        <v>7308</v>
      </c>
      <c r="AK579">
        <v>585</v>
      </c>
      <c r="AL579" t="s">
        <v>7309</v>
      </c>
      <c r="AM579" t="s">
        <v>7227</v>
      </c>
      <c r="AN579" t="s">
        <v>953</v>
      </c>
      <c r="AO579" t="s">
        <v>7310</v>
      </c>
      <c r="BF579" t="s">
        <v>5008</v>
      </c>
      <c r="BG579" t="s">
        <v>5009</v>
      </c>
      <c r="BH579" t="s">
        <v>2130</v>
      </c>
      <c r="BI579" t="s">
        <v>2130</v>
      </c>
      <c r="BJ579" t="s">
        <v>2131</v>
      </c>
      <c r="BK579" t="s">
        <v>5010</v>
      </c>
      <c r="BL579" t="s">
        <v>5011</v>
      </c>
      <c r="BM579" s="162"/>
    </row>
    <row r="580" spans="1:65" ht="20.149999999999999" customHeight="1">
      <c r="A580" s="179" t="str">
        <f t="shared" ref="A580:A643" si="18">P580</f>
        <v>대구 황금 3단지 아파트 연료전환을 통한 온실가스 단위감축사업</v>
      </c>
      <c r="B580" s="179" t="str">
        <f t="shared" ref="B580:B643" si="19">IF(D580="사업변경 신청","사업변경 신청",IF(D580="인증유효기간 갱신","인증유효기간 갱신",IF(LEFT(AL580,10)="[보완1차]보완요청","보완1차_보완중",IF(LEFT(AL580,8)="[보완1차]접수","보완1차_검토중",IF(LEFT(AL580,8)="[보완1차]신청","보완1차_검토중",IF(LEFT(AL580,11)="[보완1차]문서재제출","보완1차_문서보완중",IF(LEFT(AL580,10)="[보완1차]착수신고","승인",IF(LEFT(AL580,10)="[보완1차]심의승인","승인",IF(LEFT(AL580,10)="[보완1차]심의반려","반려",IF(LEFT(AL580,10)="[보완1차]평가반려","반려",IF(LEFT(AL580,10)="[보완2차]보완요청","보완2차_보완중",IF(LEFT(AL580,8)="[보완2차]접수","보완2차_검토중",IF(LEFT(AL580,8)="[보완2차]신청","보완2차_검토중",IF(LEFT(AL580,11)="[보완2차]문서재제출","보완2차_문서보완중",IF(LEFT(AL580,10)="[보완2차]착수신고","승인",IF(LEFT(AL580,10)="[보완2차]심의승인","승인",IF(LEFT(AL580,10)="[보완2차]심의반려","반려",IF(LEFT(AL580,10)="[보완2차]평가반려","반려",IF(LEFT(AL580,10)="[보완3차]보완요청","보완3차_보완중",IF(LEFT(AL580,8)="[보완3차]신청","보완3차_검토중",IF(LEFT(AL580,8)="[보완3차]신청","보완3차_검토중",IF(LEFT(AL580,11)="[보완3차]문서재제출","보완3차_문서보완중",IF(LEFT(AL580,10)="[보완3차]착수신고","승인",IF(LEFT(AL580,10)="[보완3차]심의승인","승인",IF(LEFT(AL580,10)="[보완3차]심의반려","반려",IF(LEFT(AL580,10)="[보완3차]평가반려","반려",IF(LEFT(AL580,10)="[보완4차]보완요청","보완4차_보완중",IF(LEFT(AL580,8)="[보완4차]신청","보완4차_검토중",IF(LEFT(AL580,11)="[보완4차]문서재제출","보완4차_문서보완중",IF(LEFT(AL580,10)="[보완4차]착수신고","승인",IF(LEFT(AL580,10)="[보완4차]심의승인","승인",IF(LEFT(AL580,10)="[보완4차]심의반려","반려",IF(LEFT(AL580,10)="[보완4차]평가반려","반려",IF(LEFT(AL580,10)="[보완5차]보완요청","보완5차_보완중",IF(LEFT(AL580,8)="[보완5차]신청","보완5차_검토중",IF(LEFT(AL580,11)="[보완5차]문서재제출","보완5차_문서보완중",IF(LEFT(AL580,10)="[보완5차]착수신고","승인",IF(LEFT(AL580,10)="[보완5차]심의승인","승인",IF(LEFT(AL580,10)="[보완5차]심의반려","반려",IF(LEFT(AL580,10)="[보완5차]평가반려","반려",IF(LEFT(AL580,10)="[보완6차]보완요청","보완6차_보완중",IF(LEFT(AL580,8)="[보완6차]신청","보완6차_검토중",IF(LEFT(AL580,11)="[보완6차]문서재제출","보완6차_문서보완중",IF(LEFT(AL580,10)="[보완6차]착수신고","승인",IF(LEFT(AL580,10)="[보완6차]심의승인","승인",IF(LEFT(AL580,10)="[보완6차]심의반려","반려",IF(LEFT(AL580,10)="[보완6차]평가반려","반려",IF(LEFT(AL580,4)="문서재제","문서재제출",IF(LEFT(AL580,4)="평가반려","반려",IF(LEFT(AL580,4)="심의반려","반려",IF(LEFT(AL580,4)="심의승인","승인",IF(LEFT(AL580,4)="착수신고","승인",IF(LEFT(AL580,10)="[보완1차]협의통보","협의통보",IF(LEFT(AL580,10)="[보완2차]협의통보","협의통보",IF(LEFT(AL580,10)="[보완3차]협의통보","협의통보",IF(LEFT(AL580,10)="[보완4차]협의통보","협의통보",IF(LEFT(AL580,11)="[보완1차]협의검토중","협의검토중",IF(LEFT(AL580,11)="[보완2차]협의검토중","협의검토중",IF(LEFT(AL580,11)="[보완3차]협의검토중","협의검토중","검토필요")))))))))))))))))))))))))))))))))))))))))))))))))))))))))))</f>
        <v>승인</v>
      </c>
      <c r="C580">
        <v>469</v>
      </c>
      <c r="D580" t="s">
        <v>31695</v>
      </c>
      <c r="E580" t="s">
        <v>368</v>
      </c>
      <c r="F580" t="s">
        <v>2084</v>
      </c>
      <c r="G580" t="s">
        <v>368</v>
      </c>
      <c r="H580" t="s">
        <v>2085</v>
      </c>
      <c r="K580" t="s">
        <v>4998</v>
      </c>
      <c r="N580" t="s">
        <v>1812</v>
      </c>
      <c r="P580" t="s">
        <v>7297</v>
      </c>
      <c r="Q580" t="s">
        <v>277</v>
      </c>
      <c r="S580" t="s">
        <v>1228</v>
      </c>
      <c r="T580" t="s">
        <v>2126</v>
      </c>
      <c r="U580" t="s">
        <v>7297</v>
      </c>
      <c r="V580" t="s">
        <v>130</v>
      </c>
      <c r="W580" t="s">
        <v>1293</v>
      </c>
      <c r="X580" t="s">
        <v>7289</v>
      </c>
      <c r="Y580" t="s">
        <v>418</v>
      </c>
      <c r="Z580" t="s">
        <v>418</v>
      </c>
      <c r="AA580" t="s">
        <v>7298</v>
      </c>
      <c r="AC580">
        <v>448</v>
      </c>
      <c r="AD580" t="s">
        <v>2130</v>
      </c>
      <c r="AE580" t="s">
        <v>2130</v>
      </c>
      <c r="AF580" t="s">
        <v>2131</v>
      </c>
      <c r="AG580" t="s">
        <v>368</v>
      </c>
      <c r="AH580" t="s">
        <v>7299</v>
      </c>
      <c r="AI580" t="s">
        <v>7300</v>
      </c>
      <c r="AJ580" t="s">
        <v>7301</v>
      </c>
      <c r="AK580">
        <v>448</v>
      </c>
      <c r="AL580" t="s">
        <v>7259</v>
      </c>
      <c r="AM580" t="s">
        <v>7227</v>
      </c>
      <c r="AN580" t="s">
        <v>953</v>
      </c>
      <c r="AO580" t="s">
        <v>7302</v>
      </c>
      <c r="BF580" t="s">
        <v>5008</v>
      </c>
      <c r="BG580" t="s">
        <v>5009</v>
      </c>
      <c r="BH580" t="s">
        <v>2130</v>
      </c>
      <c r="BI580" t="s">
        <v>2130</v>
      </c>
      <c r="BJ580" t="s">
        <v>2131</v>
      </c>
      <c r="BK580" t="s">
        <v>5010</v>
      </c>
      <c r="BL580" t="s">
        <v>5011</v>
      </c>
      <c r="BM580" s="162"/>
    </row>
    <row r="581" spans="1:65" ht="20.149999999999999" customHeight="1">
      <c r="A581" s="179" t="str">
        <f t="shared" si="18"/>
        <v>대구 본동 주공아파트 연료전환을 통한 온실가스 단위감축사업</v>
      </c>
      <c r="B581" s="179" t="str">
        <f t="shared" si="19"/>
        <v>승인</v>
      </c>
      <c r="C581">
        <v>468</v>
      </c>
      <c r="D581" t="s">
        <v>31695</v>
      </c>
      <c r="E581" t="s">
        <v>368</v>
      </c>
      <c r="F581" t="s">
        <v>2084</v>
      </c>
      <c r="G581" t="s">
        <v>368</v>
      </c>
      <c r="H581" t="s">
        <v>2085</v>
      </c>
      <c r="K581" t="s">
        <v>2086</v>
      </c>
      <c r="N581" t="s">
        <v>1812</v>
      </c>
      <c r="P581" t="s">
        <v>7281</v>
      </c>
      <c r="Q581" t="s">
        <v>277</v>
      </c>
      <c r="S581" t="s">
        <v>1228</v>
      </c>
      <c r="T581" t="s">
        <v>2126</v>
      </c>
      <c r="U581" t="s">
        <v>7281</v>
      </c>
      <c r="V581" t="s">
        <v>130</v>
      </c>
      <c r="W581" t="s">
        <v>1293</v>
      </c>
      <c r="X581" t="s">
        <v>7282</v>
      </c>
      <c r="Y581" t="s">
        <v>418</v>
      </c>
      <c r="Z581" t="s">
        <v>418</v>
      </c>
      <c r="AA581" t="s">
        <v>7283</v>
      </c>
      <c r="AC581">
        <v>470</v>
      </c>
      <c r="AD581" t="s">
        <v>2130</v>
      </c>
      <c r="AE581" t="s">
        <v>2130</v>
      </c>
      <c r="AF581" t="s">
        <v>2131</v>
      </c>
      <c r="AG581" t="s">
        <v>368</v>
      </c>
      <c r="AH581" t="s">
        <v>7284</v>
      </c>
      <c r="AI581" t="s">
        <v>7285</v>
      </c>
      <c r="AJ581" t="s">
        <v>7286</v>
      </c>
      <c r="AK581">
        <v>470</v>
      </c>
      <c r="AL581" t="s">
        <v>7226</v>
      </c>
      <c r="AM581" t="s">
        <v>7227</v>
      </c>
      <c r="AN581" t="s">
        <v>953</v>
      </c>
      <c r="AO581" t="s">
        <v>7287</v>
      </c>
      <c r="BF581" t="s">
        <v>5008</v>
      </c>
      <c r="BG581" t="s">
        <v>5009</v>
      </c>
      <c r="BH581" t="s">
        <v>2130</v>
      </c>
      <c r="BI581" t="s">
        <v>2130</v>
      </c>
      <c r="BJ581" t="s">
        <v>2131</v>
      </c>
      <c r="BK581" t="s">
        <v>5010</v>
      </c>
      <c r="BL581" t="s">
        <v>5011</v>
      </c>
      <c r="BM581" s="162"/>
    </row>
    <row r="582" spans="1:65" ht="20.149999999999999" customHeight="1">
      <c r="A582" s="179" t="str">
        <f t="shared" si="18"/>
        <v>남원 노암아파트 연료전환을 통한 온실가스 단위감축사업</v>
      </c>
      <c r="B582" s="179" t="str">
        <f t="shared" si="19"/>
        <v>승인</v>
      </c>
      <c r="C582">
        <v>467</v>
      </c>
      <c r="D582" t="s">
        <v>31695</v>
      </c>
      <c r="E582" t="s">
        <v>368</v>
      </c>
      <c r="F582" t="s">
        <v>2084</v>
      </c>
      <c r="G582" t="s">
        <v>368</v>
      </c>
      <c r="H582" t="s">
        <v>2085</v>
      </c>
      <c r="K582" t="s">
        <v>4998</v>
      </c>
      <c r="N582" t="s">
        <v>1812</v>
      </c>
      <c r="P582" t="s">
        <v>7275</v>
      </c>
      <c r="Q582" t="s">
        <v>277</v>
      </c>
      <c r="S582" t="s">
        <v>1228</v>
      </c>
      <c r="T582" t="s">
        <v>2126</v>
      </c>
      <c r="U582" t="s">
        <v>7275</v>
      </c>
      <c r="V582" t="s">
        <v>130</v>
      </c>
      <c r="W582" t="s">
        <v>1293</v>
      </c>
      <c r="X582" t="s">
        <v>4198</v>
      </c>
      <c r="Y582" t="s">
        <v>418</v>
      </c>
      <c r="Z582" t="s">
        <v>418</v>
      </c>
      <c r="AA582" t="s">
        <v>7276</v>
      </c>
      <c r="AC582">
        <v>248</v>
      </c>
      <c r="AD582" t="s">
        <v>2130</v>
      </c>
      <c r="AE582" t="s">
        <v>2130</v>
      </c>
      <c r="AF582" t="s">
        <v>2131</v>
      </c>
      <c r="AG582" t="s">
        <v>368</v>
      </c>
      <c r="AH582" t="s">
        <v>7277</v>
      </c>
      <c r="AI582" t="s">
        <v>7278</v>
      </c>
      <c r="AJ582" t="s">
        <v>7279</v>
      </c>
      <c r="AK582">
        <v>248</v>
      </c>
      <c r="AL582" t="s">
        <v>7226</v>
      </c>
      <c r="AM582" t="s">
        <v>7227</v>
      </c>
      <c r="AN582" t="s">
        <v>953</v>
      </c>
      <c r="AO582" t="s">
        <v>7280</v>
      </c>
      <c r="BF582" t="s">
        <v>5008</v>
      </c>
      <c r="BG582" t="s">
        <v>5009</v>
      </c>
      <c r="BH582" t="s">
        <v>2130</v>
      </c>
      <c r="BI582" t="s">
        <v>2130</v>
      </c>
      <c r="BJ582" t="s">
        <v>2131</v>
      </c>
      <c r="BK582" t="s">
        <v>5010</v>
      </c>
      <c r="BL582" t="s">
        <v>5011</v>
      </c>
      <c r="BM582" s="162"/>
    </row>
    <row r="583" spans="1:65" ht="20.149999999999999" customHeight="1">
      <c r="A583" s="179" t="str">
        <f t="shared" si="18"/>
        <v>김천 부곡 주공 2단지 아파트 연료전환을 통한 온실가스 단위감축사업</v>
      </c>
      <c r="B583" s="179" t="str">
        <f t="shared" si="19"/>
        <v>승인</v>
      </c>
      <c r="C583">
        <v>466</v>
      </c>
      <c r="D583" t="s">
        <v>31695</v>
      </c>
      <c r="E583" t="s">
        <v>368</v>
      </c>
      <c r="F583" t="s">
        <v>2084</v>
      </c>
      <c r="G583" t="s">
        <v>368</v>
      </c>
      <c r="H583" t="s">
        <v>2085</v>
      </c>
      <c r="K583" t="s">
        <v>4998</v>
      </c>
      <c r="N583" t="s">
        <v>1812</v>
      </c>
      <c r="P583" t="s">
        <v>7268</v>
      </c>
      <c r="Q583" t="s">
        <v>277</v>
      </c>
      <c r="S583" t="s">
        <v>1228</v>
      </c>
      <c r="T583" t="s">
        <v>2126</v>
      </c>
      <c r="U583" t="s">
        <v>7268</v>
      </c>
      <c r="V583" t="s">
        <v>130</v>
      </c>
      <c r="W583" t="s">
        <v>1293</v>
      </c>
      <c r="X583" t="s">
        <v>7269</v>
      </c>
      <c r="Y583" t="s">
        <v>418</v>
      </c>
      <c r="Z583" t="s">
        <v>418</v>
      </c>
      <c r="AA583" t="s">
        <v>7270</v>
      </c>
      <c r="AC583">
        <v>178</v>
      </c>
      <c r="AD583" t="s">
        <v>2130</v>
      </c>
      <c r="AE583" t="s">
        <v>2130</v>
      </c>
      <c r="AF583" t="s">
        <v>2131</v>
      </c>
      <c r="AG583" t="s">
        <v>368</v>
      </c>
      <c r="AH583" t="s">
        <v>7271</v>
      </c>
      <c r="AI583" t="s">
        <v>7272</v>
      </c>
      <c r="AJ583" t="s">
        <v>7273</v>
      </c>
      <c r="AK583">
        <v>178</v>
      </c>
      <c r="AL583" t="s">
        <v>7226</v>
      </c>
      <c r="AM583" t="s">
        <v>7227</v>
      </c>
      <c r="AN583" t="s">
        <v>953</v>
      </c>
      <c r="AO583" t="s">
        <v>7274</v>
      </c>
      <c r="BF583" t="s">
        <v>5008</v>
      </c>
      <c r="BG583" t="s">
        <v>5009</v>
      </c>
      <c r="BH583" t="s">
        <v>2130</v>
      </c>
      <c r="BI583" t="s">
        <v>2130</v>
      </c>
      <c r="BJ583" t="s">
        <v>2131</v>
      </c>
      <c r="BK583" t="s">
        <v>5010</v>
      </c>
      <c r="BL583" t="s">
        <v>5011</v>
      </c>
      <c r="BM583" s="162"/>
    </row>
    <row r="584" spans="1:65" ht="20.149999999999999" customHeight="1">
      <c r="A584" s="179" t="str">
        <f t="shared" si="18"/>
        <v>김제 검산아파트 연료전환을 통한 온실가스 단위감축사업</v>
      </c>
      <c r="B584" s="179" t="str">
        <f t="shared" si="19"/>
        <v>승인</v>
      </c>
      <c r="C584">
        <v>465</v>
      </c>
      <c r="D584" t="s">
        <v>31695</v>
      </c>
      <c r="E584" t="s">
        <v>368</v>
      </c>
      <c r="F584" t="s">
        <v>2084</v>
      </c>
      <c r="G584" t="s">
        <v>368</v>
      </c>
      <c r="H584" t="s">
        <v>2085</v>
      </c>
      <c r="K584" t="s">
        <v>4998</v>
      </c>
      <c r="N584" t="s">
        <v>1812</v>
      </c>
      <c r="P584" t="s">
        <v>7261</v>
      </c>
      <c r="Q584" t="s">
        <v>277</v>
      </c>
      <c r="S584" t="s">
        <v>1228</v>
      </c>
      <c r="T584" t="s">
        <v>2126</v>
      </c>
      <c r="U584" t="s">
        <v>7261</v>
      </c>
      <c r="V584" t="s">
        <v>130</v>
      </c>
      <c r="W584" t="s">
        <v>1293</v>
      </c>
      <c r="X584" t="s">
        <v>7262</v>
      </c>
      <c r="Y584" t="s">
        <v>418</v>
      </c>
      <c r="Z584" t="s">
        <v>418</v>
      </c>
      <c r="AA584" t="s">
        <v>7263</v>
      </c>
      <c r="AC584">
        <v>220</v>
      </c>
      <c r="AD584" t="s">
        <v>2130</v>
      </c>
      <c r="AE584" t="s">
        <v>2130</v>
      </c>
      <c r="AF584" t="s">
        <v>2131</v>
      </c>
      <c r="AG584" t="s">
        <v>368</v>
      </c>
      <c r="AH584" t="s">
        <v>7264</v>
      </c>
      <c r="AI584" t="s">
        <v>7265</v>
      </c>
      <c r="AJ584" t="s">
        <v>7266</v>
      </c>
      <c r="AK584">
        <v>220</v>
      </c>
      <c r="AL584" t="s">
        <v>7259</v>
      </c>
      <c r="AM584" t="s">
        <v>7227</v>
      </c>
      <c r="AN584" t="s">
        <v>953</v>
      </c>
      <c r="AO584" t="s">
        <v>7267</v>
      </c>
      <c r="BF584" t="s">
        <v>5008</v>
      </c>
      <c r="BG584" t="s">
        <v>5009</v>
      </c>
      <c r="BH584" t="s">
        <v>2130</v>
      </c>
      <c r="BI584" t="s">
        <v>2130</v>
      </c>
      <c r="BJ584" t="s">
        <v>2131</v>
      </c>
      <c r="BK584" t="s">
        <v>5010</v>
      </c>
      <c r="BL584" t="s">
        <v>5011</v>
      </c>
      <c r="BM584" s="162"/>
    </row>
    <row r="585" spans="1:65" ht="20.149999999999999" customHeight="1">
      <c r="A585" s="179" t="str">
        <f t="shared" si="18"/>
        <v>군산 나운 주공 4단지 아파트 연료전환을 통한 온실가스 단위감축사업</v>
      </c>
      <c r="B585" s="179" t="str">
        <f t="shared" si="19"/>
        <v>승인</v>
      </c>
      <c r="C585">
        <v>464</v>
      </c>
      <c r="D585" t="s">
        <v>31695</v>
      </c>
      <c r="E585" t="s">
        <v>368</v>
      </c>
      <c r="F585" t="s">
        <v>2084</v>
      </c>
      <c r="G585" t="s">
        <v>368</v>
      </c>
      <c r="H585" t="s">
        <v>2085</v>
      </c>
      <c r="K585" t="s">
        <v>4998</v>
      </c>
      <c r="N585" t="s">
        <v>1812</v>
      </c>
      <c r="P585" t="s">
        <v>7253</v>
      </c>
      <c r="Q585" t="s">
        <v>277</v>
      </c>
      <c r="S585" t="s">
        <v>1228</v>
      </c>
      <c r="T585" t="s">
        <v>2126</v>
      </c>
      <c r="U585" t="s">
        <v>7253</v>
      </c>
      <c r="V585" t="s">
        <v>130</v>
      </c>
      <c r="W585" t="s">
        <v>1293</v>
      </c>
      <c r="X585" t="s">
        <v>7254</v>
      </c>
      <c r="Y585" t="s">
        <v>418</v>
      </c>
      <c r="Z585" t="s">
        <v>418</v>
      </c>
      <c r="AA585" t="s">
        <v>7255</v>
      </c>
      <c r="AC585">
        <v>752</v>
      </c>
      <c r="AD585" t="s">
        <v>2130</v>
      </c>
      <c r="AE585" t="s">
        <v>2130</v>
      </c>
      <c r="AF585" t="s">
        <v>2131</v>
      </c>
      <c r="AG585" t="s">
        <v>368</v>
      </c>
      <c r="AH585" t="s">
        <v>7256</v>
      </c>
      <c r="AI585" t="s">
        <v>7257</v>
      </c>
      <c r="AJ585" t="s">
        <v>7258</v>
      </c>
      <c r="AK585">
        <v>752</v>
      </c>
      <c r="AL585" t="s">
        <v>7259</v>
      </c>
      <c r="AM585" t="s">
        <v>7227</v>
      </c>
      <c r="AN585" t="s">
        <v>953</v>
      </c>
      <c r="AO585" t="s">
        <v>7260</v>
      </c>
      <c r="BF585" t="s">
        <v>5008</v>
      </c>
      <c r="BG585" t="s">
        <v>5009</v>
      </c>
      <c r="BH585" t="s">
        <v>2130</v>
      </c>
      <c r="BI585" t="s">
        <v>2130</v>
      </c>
      <c r="BJ585" t="s">
        <v>2131</v>
      </c>
      <c r="BK585" t="s">
        <v>5010</v>
      </c>
      <c r="BL585" t="s">
        <v>5011</v>
      </c>
      <c r="BM585" s="162"/>
    </row>
    <row r="586" spans="1:65" ht="20.149999999999999" customHeight="1">
      <c r="A586" s="179" t="str">
        <f t="shared" si="18"/>
        <v>괴산 증평 주공 3단지 아파트 연료전환을 통한 온실가스 단위감축사업</v>
      </c>
      <c r="B586" s="179" t="str">
        <f t="shared" si="19"/>
        <v>승인</v>
      </c>
      <c r="C586">
        <v>463</v>
      </c>
      <c r="D586" t="s">
        <v>31695</v>
      </c>
      <c r="E586" t="s">
        <v>368</v>
      </c>
      <c r="F586" t="s">
        <v>2084</v>
      </c>
      <c r="G586" t="s">
        <v>368</v>
      </c>
      <c r="H586" t="s">
        <v>2085</v>
      </c>
      <c r="K586" t="s">
        <v>4998</v>
      </c>
      <c r="N586" t="s">
        <v>1812</v>
      </c>
      <c r="P586" t="s">
        <v>7247</v>
      </c>
      <c r="Q586" t="s">
        <v>277</v>
      </c>
      <c r="S586" t="s">
        <v>1228</v>
      </c>
      <c r="T586" t="s">
        <v>2126</v>
      </c>
      <c r="U586" t="s">
        <v>7247</v>
      </c>
      <c r="V586" t="s">
        <v>130</v>
      </c>
      <c r="W586" t="s">
        <v>1293</v>
      </c>
      <c r="X586" t="s">
        <v>3494</v>
      </c>
      <c r="Y586" t="s">
        <v>418</v>
      </c>
      <c r="Z586" t="s">
        <v>418</v>
      </c>
      <c r="AA586" t="s">
        <v>7248</v>
      </c>
      <c r="AC586">
        <v>135</v>
      </c>
      <c r="AD586" t="s">
        <v>2130</v>
      </c>
      <c r="AE586" t="s">
        <v>2130</v>
      </c>
      <c r="AF586" t="s">
        <v>2131</v>
      </c>
      <c r="AG586" t="s">
        <v>368</v>
      </c>
      <c r="AH586" t="s">
        <v>7249</v>
      </c>
      <c r="AI586" t="s">
        <v>7250</v>
      </c>
      <c r="AJ586" t="s">
        <v>7251</v>
      </c>
      <c r="AK586">
        <v>135</v>
      </c>
      <c r="AL586" t="s">
        <v>7226</v>
      </c>
      <c r="AM586" t="s">
        <v>7227</v>
      </c>
      <c r="AN586" t="s">
        <v>953</v>
      </c>
      <c r="AO586" t="s">
        <v>7252</v>
      </c>
      <c r="BF586" t="s">
        <v>5008</v>
      </c>
      <c r="BG586" t="s">
        <v>5009</v>
      </c>
      <c r="BH586" t="s">
        <v>2130</v>
      </c>
      <c r="BI586" t="s">
        <v>2130</v>
      </c>
      <c r="BJ586" t="s">
        <v>2131</v>
      </c>
      <c r="BK586" t="s">
        <v>5010</v>
      </c>
      <c r="BL586" t="s">
        <v>5011</v>
      </c>
      <c r="BM586" s="162"/>
    </row>
    <row r="587" spans="1:65" ht="20.149999999999999" customHeight="1">
      <c r="A587" s="179" t="str">
        <f t="shared" si="18"/>
        <v>공주 옥룡 주공 1단지 아파트 연료전환을 통한 온실가스 단위감축사업</v>
      </c>
      <c r="B587" s="179" t="str">
        <f t="shared" si="19"/>
        <v>승인</v>
      </c>
      <c r="C587">
        <v>462</v>
      </c>
      <c r="D587" t="s">
        <v>31695</v>
      </c>
      <c r="E587" t="s">
        <v>368</v>
      </c>
      <c r="F587" t="s">
        <v>2084</v>
      </c>
      <c r="G587" t="s">
        <v>368</v>
      </c>
      <c r="H587" t="s">
        <v>2085</v>
      </c>
      <c r="K587" t="s">
        <v>4998</v>
      </c>
      <c r="N587" t="s">
        <v>1812</v>
      </c>
      <c r="P587" t="s">
        <v>7240</v>
      </c>
      <c r="Q587" t="s">
        <v>277</v>
      </c>
      <c r="S587" t="s">
        <v>1228</v>
      </c>
      <c r="T587" t="s">
        <v>2126</v>
      </c>
      <c r="U587" t="s">
        <v>7240</v>
      </c>
      <c r="V587" t="s">
        <v>130</v>
      </c>
      <c r="W587" t="s">
        <v>1293</v>
      </c>
      <c r="X587" t="s">
        <v>7241</v>
      </c>
      <c r="Y587" t="s">
        <v>418</v>
      </c>
      <c r="Z587" t="s">
        <v>418</v>
      </c>
      <c r="AA587" t="s">
        <v>7242</v>
      </c>
      <c r="AC587">
        <v>251</v>
      </c>
      <c r="AD587" t="s">
        <v>2130</v>
      </c>
      <c r="AE587" t="s">
        <v>2130</v>
      </c>
      <c r="AF587" t="s">
        <v>2131</v>
      </c>
      <c r="AG587" t="s">
        <v>368</v>
      </c>
      <c r="AH587" t="s">
        <v>7243</v>
      </c>
      <c r="AI587" t="s">
        <v>7244</v>
      </c>
      <c r="AJ587" t="s">
        <v>7245</v>
      </c>
      <c r="AK587">
        <v>251</v>
      </c>
      <c r="AL587" t="s">
        <v>7226</v>
      </c>
      <c r="AM587" t="s">
        <v>7227</v>
      </c>
      <c r="AN587" t="s">
        <v>953</v>
      </c>
      <c r="AO587" t="s">
        <v>7246</v>
      </c>
      <c r="BF587" t="s">
        <v>5008</v>
      </c>
      <c r="BG587" t="s">
        <v>5009</v>
      </c>
      <c r="BH587" t="s">
        <v>2130</v>
      </c>
      <c r="BI587" t="s">
        <v>2130</v>
      </c>
      <c r="BJ587" t="s">
        <v>2131</v>
      </c>
      <c r="BK587" t="s">
        <v>5010</v>
      </c>
      <c r="BL587" t="s">
        <v>5011</v>
      </c>
      <c r="BM587" s="162"/>
    </row>
    <row r="588" spans="1:65" ht="20.149999999999999" customHeight="1">
      <c r="A588" s="179" t="str">
        <f t="shared" si="18"/>
        <v>경주 용강 주공 1단지 아파트 연료전환을 통한 온실가스 단위감축사업</v>
      </c>
      <c r="B588" s="179" t="str">
        <f t="shared" si="19"/>
        <v>승인</v>
      </c>
      <c r="C588">
        <v>461</v>
      </c>
      <c r="D588" t="s">
        <v>31695</v>
      </c>
      <c r="E588" t="s">
        <v>368</v>
      </c>
      <c r="F588" t="s">
        <v>2084</v>
      </c>
      <c r="G588" t="s">
        <v>368</v>
      </c>
      <c r="H588" t="s">
        <v>2085</v>
      </c>
      <c r="K588" t="s">
        <v>4998</v>
      </c>
      <c r="N588" t="s">
        <v>1812</v>
      </c>
      <c r="P588" t="s">
        <v>7234</v>
      </c>
      <c r="Q588" t="s">
        <v>277</v>
      </c>
      <c r="S588" t="s">
        <v>1228</v>
      </c>
      <c r="T588" t="s">
        <v>2126</v>
      </c>
      <c r="U588" t="s">
        <v>7234</v>
      </c>
      <c r="V588" t="s">
        <v>130</v>
      </c>
      <c r="W588" t="s">
        <v>1293</v>
      </c>
      <c r="X588" t="s">
        <v>3018</v>
      </c>
      <c r="Y588" t="s">
        <v>418</v>
      </c>
      <c r="Z588" t="s">
        <v>418</v>
      </c>
      <c r="AA588" t="s">
        <v>7235</v>
      </c>
      <c r="AC588">
        <v>502</v>
      </c>
      <c r="AD588" t="s">
        <v>2130</v>
      </c>
      <c r="AE588" t="s">
        <v>2130</v>
      </c>
      <c r="AF588" t="s">
        <v>2131</v>
      </c>
      <c r="AG588" t="s">
        <v>368</v>
      </c>
      <c r="AH588" t="s">
        <v>7236</v>
      </c>
      <c r="AI588" t="s">
        <v>7237</v>
      </c>
      <c r="AJ588" t="s">
        <v>7238</v>
      </c>
      <c r="AK588">
        <v>502</v>
      </c>
      <c r="AL588" t="s">
        <v>7226</v>
      </c>
      <c r="AM588" t="s">
        <v>7227</v>
      </c>
      <c r="AN588" t="s">
        <v>953</v>
      </c>
      <c r="AO588" t="s">
        <v>7239</v>
      </c>
      <c r="BF588" t="s">
        <v>5008</v>
      </c>
      <c r="BG588" t="s">
        <v>5009</v>
      </c>
      <c r="BH588" t="s">
        <v>2130</v>
      </c>
      <c r="BI588" t="s">
        <v>2130</v>
      </c>
      <c r="BJ588" t="s">
        <v>2131</v>
      </c>
      <c r="BK588" t="s">
        <v>5010</v>
      </c>
      <c r="BL588" t="s">
        <v>5011</v>
      </c>
      <c r="BM588" s="162"/>
    </row>
    <row r="589" spans="1:65" ht="20.149999999999999" customHeight="1">
      <c r="A589" s="179" t="str">
        <f t="shared" si="18"/>
        <v>강릉 입암 3단지 아파트 연료전환을 통한 온실가스 단위감축사업</v>
      </c>
      <c r="B589" s="179" t="str">
        <f t="shared" si="19"/>
        <v>승인</v>
      </c>
      <c r="C589">
        <v>460</v>
      </c>
      <c r="D589" t="s">
        <v>31695</v>
      </c>
      <c r="E589" t="s">
        <v>368</v>
      </c>
      <c r="F589" t="s">
        <v>2084</v>
      </c>
      <c r="G589" t="s">
        <v>368</v>
      </c>
      <c r="H589" t="s">
        <v>2085</v>
      </c>
      <c r="K589" t="s">
        <v>4998</v>
      </c>
      <c r="N589" t="s">
        <v>1812</v>
      </c>
      <c r="P589" t="s">
        <v>7229</v>
      </c>
      <c r="Q589" t="s">
        <v>277</v>
      </c>
      <c r="S589" t="s">
        <v>1228</v>
      </c>
      <c r="T589" t="s">
        <v>2126</v>
      </c>
      <c r="U589" t="s">
        <v>7229</v>
      </c>
      <c r="V589" t="s">
        <v>130</v>
      </c>
      <c r="W589" t="s">
        <v>1293</v>
      </c>
      <c r="X589" t="s">
        <v>7221</v>
      </c>
      <c r="Y589" t="s">
        <v>418</v>
      </c>
      <c r="Z589" t="s">
        <v>418</v>
      </c>
      <c r="AA589" t="s">
        <v>7222</v>
      </c>
      <c r="AC589">
        <v>281</v>
      </c>
      <c r="AD589" t="s">
        <v>2130</v>
      </c>
      <c r="AE589" t="s">
        <v>2130</v>
      </c>
      <c r="AF589" t="s">
        <v>2131</v>
      </c>
      <c r="AG589" t="s">
        <v>368</v>
      </c>
      <c r="AH589" t="s">
        <v>7230</v>
      </c>
      <c r="AI589" t="s">
        <v>7231</v>
      </c>
      <c r="AJ589" t="s">
        <v>7232</v>
      </c>
      <c r="AK589">
        <v>281</v>
      </c>
      <c r="AL589" t="s">
        <v>7226</v>
      </c>
      <c r="AM589" t="s">
        <v>7227</v>
      </c>
      <c r="AN589" t="s">
        <v>953</v>
      </c>
      <c r="AO589" t="s">
        <v>7233</v>
      </c>
      <c r="BF589" t="s">
        <v>5008</v>
      </c>
      <c r="BG589" t="s">
        <v>5009</v>
      </c>
      <c r="BH589" t="s">
        <v>2130</v>
      </c>
      <c r="BI589" t="s">
        <v>2130</v>
      </c>
      <c r="BJ589" t="s">
        <v>2131</v>
      </c>
      <c r="BK589" t="s">
        <v>5010</v>
      </c>
      <c r="BL589" t="s">
        <v>5011</v>
      </c>
      <c r="BM589" s="162"/>
    </row>
    <row r="590" spans="1:65" ht="20.149999999999999" customHeight="1">
      <c r="A590" s="179" t="str">
        <f t="shared" si="18"/>
        <v>강릉 송정 아파트 연료전환을 통한 온실가스 단위감축사업</v>
      </c>
      <c r="B590" s="179" t="str">
        <f t="shared" si="19"/>
        <v>승인</v>
      </c>
      <c r="C590">
        <v>459</v>
      </c>
      <c r="D590" t="s">
        <v>31695</v>
      </c>
      <c r="E590" t="s">
        <v>368</v>
      </c>
      <c r="F590" t="s">
        <v>2084</v>
      </c>
      <c r="G590" t="s">
        <v>368</v>
      </c>
      <c r="H590" t="s">
        <v>2085</v>
      </c>
      <c r="K590" t="s">
        <v>4998</v>
      </c>
      <c r="N590" t="s">
        <v>1812</v>
      </c>
      <c r="P590" t="s">
        <v>7220</v>
      </c>
      <c r="Q590" t="s">
        <v>277</v>
      </c>
      <c r="S590" t="s">
        <v>1228</v>
      </c>
      <c r="T590" t="s">
        <v>2126</v>
      </c>
      <c r="U590" t="s">
        <v>7220</v>
      </c>
      <c r="V590" t="s">
        <v>130</v>
      </c>
      <c r="W590" t="s">
        <v>1293</v>
      </c>
      <c r="X590" t="s">
        <v>7221</v>
      </c>
      <c r="Y590" t="s">
        <v>418</v>
      </c>
      <c r="Z590" t="s">
        <v>418</v>
      </c>
      <c r="AA590" t="s">
        <v>7222</v>
      </c>
      <c r="AC590">
        <v>351</v>
      </c>
      <c r="AD590" t="s">
        <v>2130</v>
      </c>
      <c r="AE590" t="s">
        <v>2130</v>
      </c>
      <c r="AF590" t="s">
        <v>2131</v>
      </c>
      <c r="AG590" t="s">
        <v>368</v>
      </c>
      <c r="AH590" t="s">
        <v>7223</v>
      </c>
      <c r="AI590" t="s">
        <v>7224</v>
      </c>
      <c r="AJ590" t="s">
        <v>7225</v>
      </c>
      <c r="AK590">
        <v>351</v>
      </c>
      <c r="AL590" t="s">
        <v>7226</v>
      </c>
      <c r="AM590" t="s">
        <v>7227</v>
      </c>
      <c r="AN590" t="s">
        <v>953</v>
      </c>
      <c r="AO590" t="s">
        <v>7228</v>
      </c>
      <c r="BF590" t="s">
        <v>5008</v>
      </c>
      <c r="BG590" t="s">
        <v>5009</v>
      </c>
      <c r="BH590" t="s">
        <v>2130</v>
      </c>
      <c r="BI590" t="s">
        <v>2130</v>
      </c>
      <c r="BJ590" t="s">
        <v>2131</v>
      </c>
      <c r="BK590" t="s">
        <v>5010</v>
      </c>
      <c r="BL590" t="s">
        <v>5011</v>
      </c>
      <c r="BM590" s="162"/>
    </row>
    <row r="591" spans="1:65" ht="20.149999999999999" customHeight="1">
      <c r="A591" s="179" t="str">
        <f t="shared" si="18"/>
        <v>울산항 하역시설 LED  조명기기 교체를 통한 온실가스 배출 극소규모 감축사업</v>
      </c>
      <c r="B591" s="179" t="str">
        <f t="shared" si="19"/>
        <v>승인</v>
      </c>
      <c r="C591">
        <v>458</v>
      </c>
      <c r="D591" t="s">
        <v>31695</v>
      </c>
      <c r="E591" t="s">
        <v>10901</v>
      </c>
      <c r="F591" t="s">
        <v>10902</v>
      </c>
      <c r="G591" t="s">
        <v>13441</v>
      </c>
      <c r="H591" t="s">
        <v>13442</v>
      </c>
      <c r="K591" t="s">
        <v>10904</v>
      </c>
      <c r="L591" t="s">
        <v>10905</v>
      </c>
      <c r="M591" t="s">
        <v>1483</v>
      </c>
      <c r="N591" t="s">
        <v>10906</v>
      </c>
      <c r="O591" t="s">
        <v>10907</v>
      </c>
      <c r="P591" t="s">
        <v>13443</v>
      </c>
      <c r="Q591" t="s">
        <v>209</v>
      </c>
      <c r="R591" t="s">
        <v>2653</v>
      </c>
      <c r="S591" t="s">
        <v>1228</v>
      </c>
      <c r="T591" t="s">
        <v>2126</v>
      </c>
      <c r="U591" t="s">
        <v>13443</v>
      </c>
      <c r="V591" t="s">
        <v>130</v>
      </c>
      <c r="W591" t="s">
        <v>1231</v>
      </c>
      <c r="X591" t="s">
        <v>3953</v>
      </c>
      <c r="Y591" t="s">
        <v>418</v>
      </c>
      <c r="Z591" t="s">
        <v>418</v>
      </c>
      <c r="AA591" t="s">
        <v>13444</v>
      </c>
      <c r="AC591">
        <v>81</v>
      </c>
      <c r="AD591" t="s">
        <v>2130</v>
      </c>
      <c r="AE591" t="s">
        <v>2130</v>
      </c>
      <c r="AF591" t="s">
        <v>5248</v>
      </c>
      <c r="AG591" t="s">
        <v>10901</v>
      </c>
      <c r="AH591" t="s">
        <v>32978</v>
      </c>
      <c r="AI591" t="s">
        <v>32979</v>
      </c>
      <c r="AJ591" t="s">
        <v>13448</v>
      </c>
      <c r="AK591">
        <v>81</v>
      </c>
      <c r="AL591" t="s">
        <v>32980</v>
      </c>
      <c r="AM591" t="s">
        <v>32981</v>
      </c>
      <c r="AN591" t="s">
        <v>953</v>
      </c>
      <c r="AO591" t="s">
        <v>32982</v>
      </c>
      <c r="BM591" s="162"/>
    </row>
    <row r="592" spans="1:65" ht="20.149999999999999" customHeight="1">
      <c r="A592" s="179" t="str">
        <f t="shared" si="18"/>
        <v>태형기업(주) 양주사업장의 B-C유에서 도시가스(LNG)로 연료전환을 통한 온실가스(CO2) 배출 감축사업</v>
      </c>
      <c r="B592" s="179" t="str">
        <f t="shared" si="19"/>
        <v>승인</v>
      </c>
      <c r="C592">
        <v>457</v>
      </c>
      <c r="D592" t="s">
        <v>31695</v>
      </c>
      <c r="E592" t="s">
        <v>289</v>
      </c>
      <c r="F592" t="s">
        <v>7206</v>
      </c>
      <c r="G592" t="s">
        <v>7207</v>
      </c>
      <c r="H592" t="s">
        <v>7208</v>
      </c>
      <c r="K592" t="s">
        <v>7209</v>
      </c>
      <c r="N592" t="s">
        <v>1812</v>
      </c>
      <c r="P592" t="s">
        <v>512</v>
      </c>
      <c r="Q592" t="s">
        <v>209</v>
      </c>
      <c r="R592" t="s">
        <v>1462</v>
      </c>
      <c r="S592" t="s">
        <v>1228</v>
      </c>
      <c r="T592" t="s">
        <v>2126</v>
      </c>
      <c r="U592" t="s">
        <v>512</v>
      </c>
      <c r="V592" t="s">
        <v>130</v>
      </c>
      <c r="W592" t="s">
        <v>1293</v>
      </c>
      <c r="X592" t="s">
        <v>7212</v>
      </c>
      <c r="Y592" t="s">
        <v>418</v>
      </c>
      <c r="Z592" t="s">
        <v>418</v>
      </c>
      <c r="AA592" t="s">
        <v>513</v>
      </c>
      <c r="AC592">
        <v>1331</v>
      </c>
      <c r="AD592" t="s">
        <v>2130</v>
      </c>
      <c r="AE592" t="s">
        <v>2130</v>
      </c>
      <c r="AF592" t="s">
        <v>2131</v>
      </c>
      <c r="AG592" t="s">
        <v>7213</v>
      </c>
      <c r="AH592" t="s">
        <v>7214</v>
      </c>
      <c r="AI592" t="s">
        <v>7215</v>
      </c>
      <c r="AJ592" t="s">
        <v>7216</v>
      </c>
      <c r="AK592">
        <v>1331</v>
      </c>
      <c r="AL592" t="s">
        <v>7217</v>
      </c>
      <c r="AM592" t="s">
        <v>7218</v>
      </c>
      <c r="AN592" t="s">
        <v>953</v>
      </c>
      <c r="AO592" t="s">
        <v>32983</v>
      </c>
      <c r="BM592" s="162"/>
    </row>
    <row r="593" spans="1:65" ht="20.149999999999999" customHeight="1">
      <c r="A593" s="179" t="str">
        <f t="shared" si="18"/>
        <v>재생에너지 소스 활용 열에너지 생산 기술 적용으로 화석연료 대체를 통한 온실가스 감축사업</v>
      </c>
      <c r="B593" s="179" t="str">
        <f t="shared" si="19"/>
        <v>반려</v>
      </c>
      <c r="C593">
        <v>456</v>
      </c>
      <c r="D593" t="s">
        <v>31695</v>
      </c>
      <c r="E593" t="s">
        <v>7191</v>
      </c>
      <c r="F593" t="s">
        <v>7192</v>
      </c>
      <c r="G593" t="s">
        <v>7191</v>
      </c>
      <c r="H593" t="s">
        <v>7193</v>
      </c>
      <c r="K593" t="s">
        <v>7194</v>
      </c>
      <c r="N593" t="s">
        <v>1812</v>
      </c>
      <c r="P593" t="s">
        <v>7198</v>
      </c>
      <c r="Q593" t="s">
        <v>209</v>
      </c>
      <c r="R593" t="s">
        <v>1462</v>
      </c>
      <c r="S593" t="s">
        <v>1228</v>
      </c>
      <c r="T593" t="s">
        <v>2126</v>
      </c>
      <c r="U593" t="s">
        <v>7198</v>
      </c>
      <c r="V593" t="s">
        <v>130</v>
      </c>
      <c r="W593" t="s">
        <v>1231</v>
      </c>
      <c r="X593" t="s">
        <v>7199</v>
      </c>
      <c r="Y593" t="s">
        <v>418</v>
      </c>
      <c r="Z593" t="s">
        <v>418</v>
      </c>
      <c r="AA593" t="s">
        <v>7200</v>
      </c>
      <c r="AC593">
        <v>1681</v>
      </c>
      <c r="AD593" t="s">
        <v>1324</v>
      </c>
      <c r="AE593" t="s">
        <v>1513</v>
      </c>
      <c r="AF593" t="s">
        <v>7201</v>
      </c>
      <c r="AG593" t="s">
        <v>7191</v>
      </c>
      <c r="AH593" t="s">
        <v>7202</v>
      </c>
      <c r="AI593" t="s">
        <v>7203</v>
      </c>
      <c r="AK593">
        <v>1681</v>
      </c>
      <c r="AL593" t="s">
        <v>7204</v>
      </c>
      <c r="AM593" t="s">
        <v>7139</v>
      </c>
      <c r="AN593" t="s">
        <v>953</v>
      </c>
      <c r="AO593" t="s">
        <v>32984</v>
      </c>
      <c r="BM593" s="162"/>
    </row>
    <row r="594" spans="1:65" ht="20.149999999999999" customHeight="1">
      <c r="A594" s="179" t="str">
        <f t="shared" si="18"/>
        <v>공동폐수처리장의 고효율 터보블로워 도입을 통한 온실가스 감축사업</v>
      </c>
      <c r="B594" s="179" t="str">
        <f t="shared" si="19"/>
        <v>반려</v>
      </c>
      <c r="C594">
        <v>455</v>
      </c>
      <c r="D594" t="s">
        <v>31695</v>
      </c>
      <c r="E594" t="s">
        <v>982</v>
      </c>
      <c r="F594" t="s">
        <v>7180</v>
      </c>
      <c r="G594" t="s">
        <v>7181</v>
      </c>
      <c r="H594" t="s">
        <v>7182</v>
      </c>
      <c r="K594" t="s">
        <v>7183</v>
      </c>
      <c r="N594" t="s">
        <v>1812</v>
      </c>
      <c r="P594" t="s">
        <v>981</v>
      </c>
      <c r="Q594" t="s">
        <v>215</v>
      </c>
      <c r="R594" t="s">
        <v>2653</v>
      </c>
      <c r="S594" t="s">
        <v>1228</v>
      </c>
      <c r="T594" t="s">
        <v>2126</v>
      </c>
      <c r="U594" t="s">
        <v>981</v>
      </c>
      <c r="V594" t="s">
        <v>130</v>
      </c>
      <c r="W594" t="s">
        <v>1293</v>
      </c>
      <c r="X594" t="s">
        <v>7186</v>
      </c>
      <c r="Y594" t="s">
        <v>418</v>
      </c>
      <c r="Z594" t="s">
        <v>418</v>
      </c>
      <c r="AA594" t="s">
        <v>7187</v>
      </c>
      <c r="AC594">
        <v>213</v>
      </c>
      <c r="AD594" t="s">
        <v>2130</v>
      </c>
      <c r="AE594" t="s">
        <v>2130</v>
      </c>
      <c r="AF594" t="s">
        <v>2210</v>
      </c>
      <c r="AG594" t="s">
        <v>982</v>
      </c>
      <c r="AH594" t="s">
        <v>7188</v>
      </c>
      <c r="AI594" t="s">
        <v>7189</v>
      </c>
      <c r="AK594">
        <v>213</v>
      </c>
      <c r="AL594" t="s">
        <v>7138</v>
      </c>
      <c r="AM594" t="s">
        <v>7139</v>
      </c>
      <c r="AN594" t="s">
        <v>953</v>
      </c>
      <c r="AO594" t="s">
        <v>32985</v>
      </c>
      <c r="BM594" s="162"/>
    </row>
    <row r="595" spans="1:65" ht="20.149999999999999" customHeight="1">
      <c r="A595" s="179" t="str">
        <f t="shared" si="18"/>
        <v>(주)시화도금단지 전력절감설비 설치사업</v>
      </c>
      <c r="B595" s="179" t="str">
        <f t="shared" si="19"/>
        <v>반려</v>
      </c>
      <c r="C595">
        <v>454</v>
      </c>
      <c r="D595" t="s">
        <v>31695</v>
      </c>
      <c r="E595" t="s">
        <v>7159</v>
      </c>
      <c r="F595" t="s">
        <v>7160</v>
      </c>
      <c r="G595" t="s">
        <v>7161</v>
      </c>
      <c r="H595" t="s">
        <v>7162</v>
      </c>
      <c r="K595" t="s">
        <v>7163</v>
      </c>
      <c r="N595" t="s">
        <v>1812</v>
      </c>
      <c r="P595" t="s">
        <v>7174</v>
      </c>
      <c r="Q595" t="s">
        <v>209</v>
      </c>
      <c r="R595" t="s">
        <v>2653</v>
      </c>
      <c r="S595" t="s">
        <v>1228</v>
      </c>
      <c r="T595" t="s">
        <v>2126</v>
      </c>
      <c r="U595" t="s">
        <v>7174</v>
      </c>
      <c r="V595" t="s">
        <v>130</v>
      </c>
      <c r="W595" t="s">
        <v>1293</v>
      </c>
      <c r="X595" t="s">
        <v>7175</v>
      </c>
      <c r="Y595" t="s">
        <v>418</v>
      </c>
      <c r="Z595" t="s">
        <v>418</v>
      </c>
      <c r="AA595" t="s">
        <v>7176</v>
      </c>
      <c r="AC595">
        <v>2</v>
      </c>
      <c r="AD595" t="s">
        <v>2130</v>
      </c>
      <c r="AE595" t="s">
        <v>2130</v>
      </c>
      <c r="AF595" t="s">
        <v>3461</v>
      </c>
      <c r="AG595" t="s">
        <v>7159</v>
      </c>
      <c r="AH595" t="s">
        <v>7177</v>
      </c>
      <c r="AI595" t="s">
        <v>7178</v>
      </c>
      <c r="AK595">
        <v>2</v>
      </c>
      <c r="AL595" t="s">
        <v>7138</v>
      </c>
      <c r="AM595" t="s">
        <v>7139</v>
      </c>
      <c r="AN595" t="s">
        <v>953</v>
      </c>
      <c r="AO595" t="s">
        <v>32986</v>
      </c>
      <c r="BM595" s="162"/>
    </row>
    <row r="596" spans="1:65" ht="20.149999999999999" customHeight="1">
      <c r="A596" s="179" t="str">
        <f t="shared" si="18"/>
        <v>(주)시화도금단지 미활용 열에너지 회수 온실가스 감축사업</v>
      </c>
      <c r="B596" s="179" t="str">
        <f t="shared" si="19"/>
        <v>반려</v>
      </c>
      <c r="C596">
        <v>453</v>
      </c>
      <c r="D596" t="s">
        <v>31695</v>
      </c>
      <c r="E596" t="s">
        <v>7159</v>
      </c>
      <c r="F596" t="s">
        <v>7160</v>
      </c>
      <c r="G596" t="s">
        <v>7161</v>
      </c>
      <c r="H596" t="s">
        <v>7162</v>
      </c>
      <c r="K596" t="s">
        <v>7163</v>
      </c>
      <c r="N596" t="s">
        <v>1812</v>
      </c>
      <c r="P596" t="s">
        <v>7166</v>
      </c>
      <c r="Q596" t="s">
        <v>209</v>
      </c>
      <c r="R596" t="s">
        <v>1462</v>
      </c>
      <c r="S596" t="s">
        <v>1228</v>
      </c>
      <c r="T596" t="s">
        <v>2126</v>
      </c>
      <c r="U596" t="s">
        <v>7166</v>
      </c>
      <c r="V596" t="s">
        <v>130</v>
      </c>
      <c r="W596" t="s">
        <v>1231</v>
      </c>
      <c r="X596" t="s">
        <v>7167</v>
      </c>
      <c r="Y596" t="s">
        <v>418</v>
      </c>
      <c r="Z596" t="s">
        <v>418</v>
      </c>
      <c r="AA596" t="s">
        <v>7168</v>
      </c>
      <c r="AC596">
        <v>244</v>
      </c>
      <c r="AD596" t="s">
        <v>7169</v>
      </c>
      <c r="AE596" t="s">
        <v>7170</v>
      </c>
      <c r="AF596" t="s">
        <v>2639</v>
      </c>
      <c r="AG596" t="s">
        <v>7159</v>
      </c>
      <c r="AH596" t="s">
        <v>7171</v>
      </c>
      <c r="AI596" t="s">
        <v>7172</v>
      </c>
      <c r="AK596">
        <v>244</v>
      </c>
      <c r="AL596" t="s">
        <v>7138</v>
      </c>
      <c r="AM596" t="s">
        <v>7139</v>
      </c>
      <c r="AN596" t="s">
        <v>953</v>
      </c>
      <c r="AO596" t="s">
        <v>32987</v>
      </c>
      <c r="BM596" s="162"/>
    </row>
    <row r="597" spans="1:65" ht="20.149999999999999" customHeight="1">
      <c r="A597" s="179" t="str">
        <f t="shared" si="18"/>
        <v>보일러 연료 정제유를 LNG로의 전환을 통한 온실가스 감축사업</v>
      </c>
      <c r="B597" s="179" t="str">
        <f t="shared" si="19"/>
        <v>반려</v>
      </c>
      <c r="C597">
        <v>452</v>
      </c>
      <c r="D597" t="s">
        <v>31695</v>
      </c>
      <c r="E597" t="s">
        <v>7146</v>
      </c>
      <c r="F597" t="s">
        <v>7147</v>
      </c>
      <c r="G597" t="s">
        <v>7148</v>
      </c>
      <c r="H597" t="s">
        <v>7149</v>
      </c>
      <c r="K597" t="s">
        <v>7150</v>
      </c>
      <c r="N597" t="s">
        <v>1812</v>
      </c>
      <c r="P597" t="s">
        <v>7153</v>
      </c>
      <c r="Q597" t="s">
        <v>209</v>
      </c>
      <c r="R597" t="s">
        <v>1462</v>
      </c>
      <c r="S597" t="s">
        <v>1228</v>
      </c>
      <c r="T597" t="s">
        <v>2126</v>
      </c>
      <c r="U597" t="s">
        <v>7153</v>
      </c>
      <c r="V597" t="s">
        <v>130</v>
      </c>
      <c r="W597" t="s">
        <v>1293</v>
      </c>
      <c r="X597" t="s">
        <v>7154</v>
      </c>
      <c r="Y597" t="s">
        <v>418</v>
      </c>
      <c r="Z597" t="s">
        <v>418</v>
      </c>
      <c r="AA597" t="s">
        <v>7155</v>
      </c>
      <c r="AC597">
        <v>1577</v>
      </c>
      <c r="AD597" t="s">
        <v>2130</v>
      </c>
      <c r="AE597" t="s">
        <v>2130</v>
      </c>
      <c r="AF597" t="s">
        <v>2131</v>
      </c>
      <c r="AG597" t="s">
        <v>7146</v>
      </c>
      <c r="AH597" t="s">
        <v>7156</v>
      </c>
      <c r="AI597" t="s">
        <v>7157</v>
      </c>
      <c r="AK597">
        <v>1577</v>
      </c>
      <c r="AL597" t="s">
        <v>7138</v>
      </c>
      <c r="AM597" t="s">
        <v>7139</v>
      </c>
      <c r="AN597" t="s">
        <v>953</v>
      </c>
      <c r="AO597" t="s">
        <v>32988</v>
      </c>
      <c r="BM597" s="162"/>
    </row>
    <row r="598" spans="1:65" ht="20.149999999999999" customHeight="1">
      <c r="A598" s="179" t="str">
        <f t="shared" si="18"/>
        <v>스팀생산을 위한 보일러의 도시가스 연료교체를 통한 온실가스(CO2)감축사업</v>
      </c>
      <c r="B598" s="179" t="str">
        <f t="shared" si="19"/>
        <v>반려</v>
      </c>
      <c r="C598">
        <v>451</v>
      </c>
      <c r="D598" t="s">
        <v>31695</v>
      </c>
      <c r="E598" t="s">
        <v>4803</v>
      </c>
      <c r="F598" t="s">
        <v>4804</v>
      </c>
      <c r="G598" t="s">
        <v>4803</v>
      </c>
      <c r="H598" t="s">
        <v>4805</v>
      </c>
      <c r="K598" t="s">
        <v>2843</v>
      </c>
      <c r="N598" t="s">
        <v>1812</v>
      </c>
      <c r="P598" t="s">
        <v>4808</v>
      </c>
      <c r="Q598" t="s">
        <v>209</v>
      </c>
      <c r="R598" t="s">
        <v>1462</v>
      </c>
      <c r="S598" t="s">
        <v>1228</v>
      </c>
      <c r="T598" t="s">
        <v>1230</v>
      </c>
      <c r="U598" t="s">
        <v>4817</v>
      </c>
      <c r="V598" t="s">
        <v>130</v>
      </c>
      <c r="W598" t="s">
        <v>1293</v>
      </c>
      <c r="X598" t="s">
        <v>1402</v>
      </c>
      <c r="Y598" t="s">
        <v>418</v>
      </c>
      <c r="Z598" t="s">
        <v>418</v>
      </c>
      <c r="AA598" t="s">
        <v>4809</v>
      </c>
      <c r="AC598">
        <v>929</v>
      </c>
      <c r="AD598" t="s">
        <v>1324</v>
      </c>
      <c r="AE598" t="s">
        <v>4810</v>
      </c>
      <c r="AF598" t="s">
        <v>7141</v>
      </c>
      <c r="AG598" t="s">
        <v>7142</v>
      </c>
      <c r="AH598" t="s">
        <v>7143</v>
      </c>
      <c r="AI598" t="s">
        <v>7144</v>
      </c>
      <c r="AK598">
        <v>929</v>
      </c>
      <c r="AL598" t="s">
        <v>7138</v>
      </c>
      <c r="AM598" t="s">
        <v>7139</v>
      </c>
      <c r="AN598" t="s">
        <v>953</v>
      </c>
      <c r="AO598" t="s">
        <v>32989</v>
      </c>
      <c r="AP598" t="s">
        <v>2394</v>
      </c>
      <c r="AQ598" t="s">
        <v>4817</v>
      </c>
      <c r="AR598" t="s">
        <v>4818</v>
      </c>
      <c r="BM598" s="162"/>
    </row>
    <row r="599" spans="1:65" ht="20.149999999999999" customHeight="1">
      <c r="A599" s="179" t="str">
        <f t="shared" si="18"/>
        <v>보일러 연료 BC유를 LNG로의 전환을 통한 온실가스 감축사업</v>
      </c>
      <c r="B599" s="179" t="str">
        <f t="shared" si="19"/>
        <v>반려</v>
      </c>
      <c r="C599">
        <v>450</v>
      </c>
      <c r="D599" t="s">
        <v>31695</v>
      </c>
      <c r="E599" t="s">
        <v>7127</v>
      </c>
      <c r="F599" t="s">
        <v>7128</v>
      </c>
      <c r="G599" t="s">
        <v>7127</v>
      </c>
      <c r="H599" t="s">
        <v>7129</v>
      </c>
      <c r="K599" t="s">
        <v>7130</v>
      </c>
      <c r="N599" t="s">
        <v>1812</v>
      </c>
      <c r="P599" t="s">
        <v>7133</v>
      </c>
      <c r="Q599" t="s">
        <v>209</v>
      </c>
      <c r="R599" t="s">
        <v>1228</v>
      </c>
      <c r="S599" t="s">
        <v>1228</v>
      </c>
      <c r="T599" t="s">
        <v>2126</v>
      </c>
      <c r="U599" t="s">
        <v>7133</v>
      </c>
      <c r="V599" t="s">
        <v>130</v>
      </c>
      <c r="W599" t="s">
        <v>1293</v>
      </c>
      <c r="X599" t="s">
        <v>7134</v>
      </c>
      <c r="Y599" t="s">
        <v>418</v>
      </c>
      <c r="Z599" t="s">
        <v>418</v>
      </c>
      <c r="AA599" t="s">
        <v>7135</v>
      </c>
      <c r="AC599">
        <v>1712</v>
      </c>
      <c r="AD599" t="s">
        <v>2130</v>
      </c>
      <c r="AE599" t="s">
        <v>2130</v>
      </c>
      <c r="AF599" t="s">
        <v>2131</v>
      </c>
      <c r="AG599" t="s">
        <v>7127</v>
      </c>
      <c r="AH599" t="s">
        <v>7136</v>
      </c>
      <c r="AI599" t="s">
        <v>7137</v>
      </c>
      <c r="AK599">
        <v>1712</v>
      </c>
      <c r="AL599" t="s">
        <v>7138</v>
      </c>
      <c r="AM599" t="s">
        <v>7139</v>
      </c>
      <c r="AN599" t="s">
        <v>953</v>
      </c>
      <c r="AO599" t="s">
        <v>32990</v>
      </c>
      <c r="BM599" s="162"/>
    </row>
    <row r="600" spans="1:65" ht="20.149999999999999" customHeight="1">
      <c r="A600" s="179" t="str">
        <f t="shared" si="18"/>
        <v>삼흥정공(주)사천공장 고효율 공기압축기 교체를 통한  온실가스 감축사업</v>
      </c>
      <c r="B600" s="179" t="str">
        <f t="shared" si="19"/>
        <v>반려</v>
      </c>
      <c r="C600">
        <v>449</v>
      </c>
      <c r="D600" t="s">
        <v>31695</v>
      </c>
      <c r="E600" t="s">
        <v>5664</v>
      </c>
      <c r="F600" t="s">
        <v>5665</v>
      </c>
      <c r="G600" t="s">
        <v>5664</v>
      </c>
      <c r="H600" t="s">
        <v>7109</v>
      </c>
      <c r="K600" t="s">
        <v>5668</v>
      </c>
      <c r="N600" t="s">
        <v>1812</v>
      </c>
      <c r="P600" t="s">
        <v>5671</v>
      </c>
      <c r="Q600" t="s">
        <v>209</v>
      </c>
      <c r="R600" t="s">
        <v>2653</v>
      </c>
      <c r="S600" t="s">
        <v>1228</v>
      </c>
      <c r="T600" t="s">
        <v>2126</v>
      </c>
      <c r="U600" t="s">
        <v>5671</v>
      </c>
      <c r="V600" t="s">
        <v>130</v>
      </c>
      <c r="W600" t="s">
        <v>1293</v>
      </c>
      <c r="X600" t="s">
        <v>5672</v>
      </c>
      <c r="Y600" t="s">
        <v>418</v>
      </c>
      <c r="Z600" t="s">
        <v>418</v>
      </c>
      <c r="AA600" t="s">
        <v>5673</v>
      </c>
      <c r="AC600">
        <v>28</v>
      </c>
      <c r="AD600" t="s">
        <v>2130</v>
      </c>
      <c r="AE600" t="s">
        <v>2130</v>
      </c>
      <c r="AF600" t="s">
        <v>2210</v>
      </c>
      <c r="AG600" t="s">
        <v>5664</v>
      </c>
      <c r="AH600" t="s">
        <v>7110</v>
      </c>
      <c r="AI600" t="s">
        <v>7111</v>
      </c>
      <c r="AK600">
        <v>28</v>
      </c>
      <c r="AL600" t="s">
        <v>7112</v>
      </c>
      <c r="AM600" t="s">
        <v>7107</v>
      </c>
      <c r="AN600" t="s">
        <v>953</v>
      </c>
      <c r="AO600" t="s">
        <v>32991</v>
      </c>
      <c r="BM600" s="162"/>
    </row>
    <row r="601" spans="1:65" ht="20.149999999999999" customHeight="1">
      <c r="A601" s="179" t="str">
        <f t="shared" si="18"/>
        <v>명진공업(주) 고효율 공기압축기 교체를 통한 온실가스 감축사업</v>
      </c>
      <c r="B601" s="179" t="str">
        <f t="shared" si="19"/>
        <v>반려</v>
      </c>
      <c r="C601">
        <v>448</v>
      </c>
      <c r="D601" t="s">
        <v>31695</v>
      </c>
      <c r="E601" t="s">
        <v>6125</v>
      </c>
      <c r="F601" t="s">
        <v>6126</v>
      </c>
      <c r="G601" t="s">
        <v>6125</v>
      </c>
      <c r="H601" t="s">
        <v>7102</v>
      </c>
      <c r="K601" t="s">
        <v>6128</v>
      </c>
      <c r="N601" t="s">
        <v>1812</v>
      </c>
      <c r="P601" t="s">
        <v>6131</v>
      </c>
      <c r="Q601" t="s">
        <v>209</v>
      </c>
      <c r="R601" t="s">
        <v>2653</v>
      </c>
      <c r="S601" t="s">
        <v>1228</v>
      </c>
      <c r="T601" t="s">
        <v>2126</v>
      </c>
      <c r="U601" t="s">
        <v>6131</v>
      </c>
      <c r="V601" t="s">
        <v>130</v>
      </c>
      <c r="W601" t="s">
        <v>1293</v>
      </c>
      <c r="X601" t="s">
        <v>7103</v>
      </c>
      <c r="Y601" t="s">
        <v>418</v>
      </c>
      <c r="Z601" t="s">
        <v>418</v>
      </c>
      <c r="AA601" t="s">
        <v>6134</v>
      </c>
      <c r="AC601">
        <v>23</v>
      </c>
      <c r="AD601" t="s">
        <v>2130</v>
      </c>
      <c r="AE601" t="s">
        <v>2130</v>
      </c>
      <c r="AF601" t="s">
        <v>2210</v>
      </c>
      <c r="AG601" t="s">
        <v>6125</v>
      </c>
      <c r="AH601" t="s">
        <v>7104</v>
      </c>
      <c r="AI601" t="s">
        <v>7105</v>
      </c>
      <c r="AK601">
        <v>23</v>
      </c>
      <c r="AL601" t="s">
        <v>7106</v>
      </c>
      <c r="AM601" t="s">
        <v>7107</v>
      </c>
      <c r="AN601" t="s">
        <v>953</v>
      </c>
      <c r="AO601" t="s">
        <v>32992</v>
      </c>
      <c r="BM601" s="162"/>
    </row>
    <row r="602" spans="1:65" ht="20.149999999999999" customHeight="1">
      <c r="A602" s="179" t="str">
        <f t="shared" si="18"/>
        <v>(주)에이에스이 칠곡지점 고효율 인버터형 공기압축기 교체를 통한 온실가스 감축사업</v>
      </c>
      <c r="B602" s="179" t="str">
        <f t="shared" si="19"/>
        <v>반려</v>
      </c>
      <c r="C602">
        <v>447</v>
      </c>
      <c r="D602" t="s">
        <v>31695</v>
      </c>
      <c r="E602" t="s">
        <v>7088</v>
      </c>
      <c r="F602" t="s">
        <v>7089</v>
      </c>
      <c r="G602" t="s">
        <v>7090</v>
      </c>
      <c r="H602" t="s">
        <v>7091</v>
      </c>
      <c r="K602" t="s">
        <v>7092</v>
      </c>
      <c r="L602" t="s">
        <v>7093</v>
      </c>
      <c r="M602" t="s">
        <v>2191</v>
      </c>
      <c r="N602" t="s">
        <v>7094</v>
      </c>
      <c r="O602" t="s">
        <v>7095</v>
      </c>
      <c r="P602" t="s">
        <v>7096</v>
      </c>
      <c r="Q602" t="s">
        <v>209</v>
      </c>
      <c r="R602" t="s">
        <v>2653</v>
      </c>
      <c r="S602" t="s">
        <v>1228</v>
      </c>
      <c r="T602" t="s">
        <v>2126</v>
      </c>
      <c r="U602" t="s">
        <v>7096</v>
      </c>
      <c r="V602" t="s">
        <v>130</v>
      </c>
      <c r="W602" t="s">
        <v>1293</v>
      </c>
      <c r="X602" t="s">
        <v>1015</v>
      </c>
      <c r="Y602" t="s">
        <v>418</v>
      </c>
      <c r="Z602" t="s">
        <v>418</v>
      </c>
      <c r="AA602" t="s">
        <v>7097</v>
      </c>
      <c r="AC602">
        <v>72</v>
      </c>
      <c r="AD602" t="s">
        <v>2130</v>
      </c>
      <c r="AE602" t="s">
        <v>2130</v>
      </c>
      <c r="AF602" t="s">
        <v>2210</v>
      </c>
      <c r="AG602" t="s">
        <v>7098</v>
      </c>
      <c r="AH602" t="s">
        <v>7099</v>
      </c>
      <c r="AI602" t="s">
        <v>7100</v>
      </c>
      <c r="AK602">
        <v>72</v>
      </c>
      <c r="AL602" t="s">
        <v>7085</v>
      </c>
      <c r="AM602" t="s">
        <v>7086</v>
      </c>
      <c r="AN602" t="s">
        <v>953</v>
      </c>
      <c r="AO602" t="s">
        <v>32993</v>
      </c>
      <c r="BM602" s="162"/>
    </row>
    <row r="603" spans="1:65" ht="20.149999999999999" customHeight="1">
      <c r="A603" s="179" t="str">
        <f t="shared" si="18"/>
        <v>유니온화성 연료교체(B-C유 → LNG) 사업</v>
      </c>
      <c r="B603" s="179" t="str">
        <f t="shared" si="19"/>
        <v>반려</v>
      </c>
      <c r="C603">
        <v>446</v>
      </c>
      <c r="D603" t="s">
        <v>31695</v>
      </c>
      <c r="E603" t="s">
        <v>4054</v>
      </c>
      <c r="F603" t="s">
        <v>4055</v>
      </c>
      <c r="G603" t="s">
        <v>4054</v>
      </c>
      <c r="H603" t="s">
        <v>7076</v>
      </c>
      <c r="K603" t="s">
        <v>7077</v>
      </c>
      <c r="N603" t="s">
        <v>1812</v>
      </c>
      <c r="P603" t="s">
        <v>7080</v>
      </c>
      <c r="Q603" t="s">
        <v>209</v>
      </c>
      <c r="R603" t="s">
        <v>1462</v>
      </c>
      <c r="S603" t="s">
        <v>1228</v>
      </c>
      <c r="T603" t="s">
        <v>2126</v>
      </c>
      <c r="U603" t="s">
        <v>7080</v>
      </c>
      <c r="V603" t="s">
        <v>130</v>
      </c>
      <c r="W603" t="s">
        <v>1293</v>
      </c>
      <c r="X603" t="s">
        <v>4062</v>
      </c>
      <c r="Y603" t="s">
        <v>418</v>
      </c>
      <c r="Z603" t="s">
        <v>418</v>
      </c>
      <c r="AA603" t="s">
        <v>7081</v>
      </c>
      <c r="AC603">
        <v>161</v>
      </c>
      <c r="AD603" t="s">
        <v>2130</v>
      </c>
      <c r="AE603" t="s">
        <v>2130</v>
      </c>
      <c r="AF603" t="s">
        <v>2131</v>
      </c>
      <c r="AG603" t="s">
        <v>7082</v>
      </c>
      <c r="AH603" t="s">
        <v>7083</v>
      </c>
      <c r="AI603" t="s">
        <v>7084</v>
      </c>
      <c r="AK603">
        <v>161</v>
      </c>
      <c r="AL603" t="s">
        <v>7085</v>
      </c>
      <c r="AM603" t="s">
        <v>7086</v>
      </c>
      <c r="AN603" t="s">
        <v>953</v>
      </c>
      <c r="AO603" t="s">
        <v>32994</v>
      </c>
      <c r="BM603" s="162"/>
    </row>
    <row r="604" spans="1:65" ht="20.149999999999999" customHeight="1">
      <c r="A604" s="179" t="str">
        <f t="shared" si="18"/>
        <v>대흥산업 열매체 보일러의 연료교체(B-C유→LNG)를 통한 온실가스(CO2) 배출 감축사업</v>
      </c>
      <c r="B604" s="179" t="str">
        <f t="shared" si="19"/>
        <v>승인</v>
      </c>
      <c r="C604">
        <v>445</v>
      </c>
      <c r="D604" t="s">
        <v>14138</v>
      </c>
      <c r="E604" t="s">
        <v>28518</v>
      </c>
      <c r="F604" t="s">
        <v>28519</v>
      </c>
      <c r="G604" t="s">
        <v>679</v>
      </c>
      <c r="H604" t="s">
        <v>14140</v>
      </c>
      <c r="K604" t="s">
        <v>28520</v>
      </c>
      <c r="N604" t="s">
        <v>1812</v>
      </c>
      <c r="P604" t="s">
        <v>678</v>
      </c>
      <c r="Q604" t="s">
        <v>209</v>
      </c>
      <c r="R604" t="s">
        <v>1462</v>
      </c>
      <c r="S604" t="s">
        <v>2384</v>
      </c>
      <c r="T604" t="s">
        <v>1230</v>
      </c>
      <c r="U604" t="s">
        <v>678</v>
      </c>
      <c r="V604" t="s">
        <v>130</v>
      </c>
      <c r="W604" t="s">
        <v>1293</v>
      </c>
      <c r="X604" t="s">
        <v>14142</v>
      </c>
      <c r="Y604" t="s">
        <v>418</v>
      </c>
      <c r="Z604" t="s">
        <v>13413</v>
      </c>
      <c r="AA604" t="s">
        <v>680</v>
      </c>
      <c r="AC604">
        <v>214</v>
      </c>
      <c r="AD604" t="s">
        <v>2130</v>
      </c>
      <c r="AE604" t="s">
        <v>2130</v>
      </c>
      <c r="AF604" t="s">
        <v>2131</v>
      </c>
      <c r="AG604" t="s">
        <v>28518</v>
      </c>
      <c r="AH604" t="s">
        <v>14143</v>
      </c>
      <c r="AI604" t="s">
        <v>14144</v>
      </c>
      <c r="AJ604" t="s">
        <v>14145</v>
      </c>
      <c r="AK604">
        <v>0</v>
      </c>
      <c r="AL604" t="s">
        <v>28522</v>
      </c>
      <c r="AM604" t="s">
        <v>7060</v>
      </c>
      <c r="AN604" t="s">
        <v>953</v>
      </c>
      <c r="AO604" t="s">
        <v>14146</v>
      </c>
      <c r="AP604" t="s">
        <v>2394</v>
      </c>
      <c r="AQ604" t="s">
        <v>678</v>
      </c>
      <c r="AR604" t="s">
        <v>3030</v>
      </c>
      <c r="AV604" t="s">
        <v>7195</v>
      </c>
      <c r="BM604" s="162"/>
    </row>
    <row r="605" spans="1:65" ht="20.149999999999999" customHeight="1">
      <c r="A605" s="179" t="str">
        <f t="shared" si="18"/>
        <v>아산이피에스(주) 연료전환(B-C유→LPG) 온실가스 감축사업</v>
      </c>
      <c r="B605" s="179" t="str">
        <f t="shared" si="19"/>
        <v>반려</v>
      </c>
      <c r="C605">
        <v>444</v>
      </c>
      <c r="D605" t="s">
        <v>31695</v>
      </c>
      <c r="E605" t="s">
        <v>7062</v>
      </c>
      <c r="F605" t="s">
        <v>7063</v>
      </c>
      <c r="G605" t="s">
        <v>7062</v>
      </c>
      <c r="H605" t="s">
        <v>7064</v>
      </c>
      <c r="K605" t="s">
        <v>7065</v>
      </c>
      <c r="N605" t="s">
        <v>1812</v>
      </c>
      <c r="P605" t="s">
        <v>7068</v>
      </c>
      <c r="Q605" t="s">
        <v>209</v>
      </c>
      <c r="R605" t="s">
        <v>1462</v>
      </c>
      <c r="S605" t="s">
        <v>1228</v>
      </c>
      <c r="T605" t="s">
        <v>2126</v>
      </c>
      <c r="U605" t="s">
        <v>7069</v>
      </c>
      <c r="V605" t="s">
        <v>130</v>
      </c>
      <c r="W605" t="s">
        <v>1293</v>
      </c>
      <c r="X605" t="s">
        <v>7070</v>
      </c>
      <c r="Y605" t="s">
        <v>418</v>
      </c>
      <c r="Z605" t="s">
        <v>418</v>
      </c>
      <c r="AA605" t="s">
        <v>5324</v>
      </c>
      <c r="AC605">
        <v>746</v>
      </c>
      <c r="AD605" t="s">
        <v>2130</v>
      </c>
      <c r="AE605" t="s">
        <v>2130</v>
      </c>
      <c r="AF605" t="s">
        <v>2131</v>
      </c>
      <c r="AG605" t="s">
        <v>7071</v>
      </c>
      <c r="AH605" t="s">
        <v>7072</v>
      </c>
      <c r="AI605" t="s">
        <v>7073</v>
      </c>
      <c r="AK605">
        <v>746</v>
      </c>
      <c r="AL605" t="s">
        <v>7074</v>
      </c>
      <c r="AM605" t="s">
        <v>7060</v>
      </c>
      <c r="AN605" t="s">
        <v>953</v>
      </c>
      <c r="AO605" t="s">
        <v>32995</v>
      </c>
      <c r="BM605" s="162"/>
    </row>
    <row r="606" spans="1:65" ht="20.149999999999999" customHeight="1">
      <c r="A606" s="179" t="str">
        <f t="shared" si="18"/>
        <v>경동제약의 경유에서 도시가스(LNG)로 연료전환을 통한 온실가스 배출 감축사업</v>
      </c>
      <c r="B606" s="179" t="str">
        <f t="shared" si="19"/>
        <v>반려</v>
      </c>
      <c r="C606">
        <v>443</v>
      </c>
      <c r="D606" t="s">
        <v>31695</v>
      </c>
      <c r="E606" t="s">
        <v>7047</v>
      </c>
      <c r="F606" t="s">
        <v>7048</v>
      </c>
      <c r="G606" t="s">
        <v>7047</v>
      </c>
      <c r="H606" t="s">
        <v>7049</v>
      </c>
      <c r="K606" t="s">
        <v>7050</v>
      </c>
      <c r="N606" t="s">
        <v>1812</v>
      </c>
      <c r="P606" t="s">
        <v>7054</v>
      </c>
      <c r="Q606" t="s">
        <v>209</v>
      </c>
      <c r="R606" t="s">
        <v>1462</v>
      </c>
      <c r="S606" t="s">
        <v>1228</v>
      </c>
      <c r="T606" t="s">
        <v>2126</v>
      </c>
      <c r="U606" t="s">
        <v>7054</v>
      </c>
      <c r="V606" t="s">
        <v>130</v>
      </c>
      <c r="W606" t="s">
        <v>1293</v>
      </c>
      <c r="X606" t="s">
        <v>7055</v>
      </c>
      <c r="Y606" t="s">
        <v>418</v>
      </c>
      <c r="Z606" t="s">
        <v>418</v>
      </c>
      <c r="AA606" t="s">
        <v>5467</v>
      </c>
      <c r="AC606">
        <v>203</v>
      </c>
      <c r="AD606" t="s">
        <v>2130</v>
      </c>
      <c r="AE606" t="s">
        <v>2130</v>
      </c>
      <c r="AF606" t="s">
        <v>2131</v>
      </c>
      <c r="AG606" t="s">
        <v>7056</v>
      </c>
      <c r="AH606" t="s">
        <v>7057</v>
      </c>
      <c r="AI606" t="s">
        <v>7058</v>
      </c>
      <c r="AK606">
        <v>203</v>
      </c>
      <c r="AL606" t="s">
        <v>7059</v>
      </c>
      <c r="AM606" t="s">
        <v>7060</v>
      </c>
      <c r="AN606" t="s">
        <v>953</v>
      </c>
      <c r="AO606" t="s">
        <v>32996</v>
      </c>
      <c r="BM606" s="162"/>
    </row>
    <row r="607" spans="1:65" ht="20.149999999999999" customHeight="1">
      <c r="A607" s="179" t="str">
        <f t="shared" si="18"/>
        <v>㈜금성인슈텍 스팀보일러의 연료교체(B-C유 →LNG)를 통한 온실가스(CO2)배출 감축사업</v>
      </c>
      <c r="B607" s="179" t="str">
        <f t="shared" si="19"/>
        <v>반려</v>
      </c>
      <c r="C607">
        <v>442</v>
      </c>
      <c r="D607" t="s">
        <v>31695</v>
      </c>
      <c r="E607" t="s">
        <v>4559</v>
      </c>
      <c r="F607" t="s">
        <v>4560</v>
      </c>
      <c r="G607" t="s">
        <v>13826</v>
      </c>
      <c r="H607" t="s">
        <v>13826</v>
      </c>
      <c r="K607" t="s">
        <v>4563</v>
      </c>
      <c r="N607" t="s">
        <v>1812</v>
      </c>
      <c r="P607" t="s">
        <v>4566</v>
      </c>
      <c r="Q607" t="s">
        <v>209</v>
      </c>
      <c r="R607" t="s">
        <v>1462</v>
      </c>
      <c r="S607" t="s">
        <v>1228</v>
      </c>
      <c r="T607" t="s">
        <v>2126</v>
      </c>
      <c r="U607" t="s">
        <v>4566</v>
      </c>
      <c r="V607" t="s">
        <v>130</v>
      </c>
      <c r="W607" t="s">
        <v>1293</v>
      </c>
      <c r="X607" t="s">
        <v>4567</v>
      </c>
      <c r="Y607" t="s">
        <v>418</v>
      </c>
      <c r="Z607" t="s">
        <v>418</v>
      </c>
      <c r="AA607" t="s">
        <v>4568</v>
      </c>
      <c r="AC607">
        <v>759</v>
      </c>
      <c r="AD607" t="s">
        <v>2130</v>
      </c>
      <c r="AE607" t="s">
        <v>2130</v>
      </c>
      <c r="AF607" t="s">
        <v>2131</v>
      </c>
      <c r="AG607" t="s">
        <v>4559</v>
      </c>
      <c r="AH607" t="s">
        <v>4569</v>
      </c>
      <c r="AI607" t="s">
        <v>4570</v>
      </c>
      <c r="AK607">
        <v>759</v>
      </c>
      <c r="AL607" t="s">
        <v>4571</v>
      </c>
      <c r="AM607" t="s">
        <v>4572</v>
      </c>
      <c r="AN607" t="s">
        <v>953</v>
      </c>
      <c r="AO607" t="s">
        <v>32997</v>
      </c>
      <c r="BM607" s="162"/>
    </row>
    <row r="608" spans="1:65" ht="20.149999999999999" customHeight="1">
      <c r="A608" s="179" t="str">
        <f t="shared" si="18"/>
        <v>(주)세명기업_고효율 인버터형 공기압축기 교체를 통한 온실가스 감축사업</v>
      </c>
      <c r="B608" s="179" t="str">
        <f t="shared" si="19"/>
        <v>반려</v>
      </c>
      <c r="C608">
        <v>441</v>
      </c>
      <c r="D608" t="s">
        <v>31695</v>
      </c>
      <c r="E608" t="s">
        <v>7024</v>
      </c>
      <c r="F608" t="s">
        <v>7025</v>
      </c>
      <c r="G608" t="s">
        <v>7024</v>
      </c>
      <c r="H608" t="s">
        <v>7026</v>
      </c>
      <c r="K608" t="s">
        <v>7027</v>
      </c>
      <c r="L608" t="s">
        <v>2689</v>
      </c>
      <c r="M608" t="s">
        <v>1736</v>
      </c>
      <c r="N608" t="s">
        <v>7028</v>
      </c>
      <c r="O608" t="s">
        <v>7029</v>
      </c>
      <c r="P608" t="s">
        <v>7030</v>
      </c>
      <c r="Q608" t="s">
        <v>209</v>
      </c>
      <c r="R608" t="s">
        <v>2653</v>
      </c>
      <c r="S608" t="s">
        <v>1228</v>
      </c>
      <c r="T608" t="s">
        <v>2126</v>
      </c>
      <c r="U608" t="s">
        <v>7030</v>
      </c>
      <c r="V608" t="s">
        <v>130</v>
      </c>
      <c r="W608" t="s">
        <v>1293</v>
      </c>
      <c r="X608" t="s">
        <v>1015</v>
      </c>
      <c r="Y608" t="s">
        <v>418</v>
      </c>
      <c r="Z608" t="s">
        <v>418</v>
      </c>
      <c r="AA608" t="s">
        <v>7031</v>
      </c>
      <c r="AC608">
        <v>58</v>
      </c>
      <c r="AD608" t="s">
        <v>2130</v>
      </c>
      <c r="AE608" t="s">
        <v>2130</v>
      </c>
      <c r="AF608" t="s">
        <v>2210</v>
      </c>
      <c r="AG608" t="s">
        <v>7024</v>
      </c>
      <c r="AH608" t="s">
        <v>7032</v>
      </c>
      <c r="AI608" t="s">
        <v>7033</v>
      </c>
      <c r="AK608">
        <v>58</v>
      </c>
      <c r="AL608" t="s">
        <v>7034</v>
      </c>
      <c r="AM608" t="s">
        <v>7035</v>
      </c>
      <c r="AN608" t="s">
        <v>953</v>
      </c>
      <c r="AO608" t="s">
        <v>32998</v>
      </c>
      <c r="BM608" s="162"/>
    </row>
    <row r="609" spans="1:65" ht="20.149999999999999" customHeight="1">
      <c r="A609" s="179" t="str">
        <f t="shared" si="18"/>
        <v>대동실업 내 폐수열 회수설비를 설치하여 스팀사용량 절감을 통한 온실가스(CO2)배출 감축사업</v>
      </c>
      <c r="B609" s="179" t="str">
        <f t="shared" si="19"/>
        <v>반려</v>
      </c>
      <c r="C609">
        <v>440</v>
      </c>
      <c r="D609" t="s">
        <v>31695</v>
      </c>
      <c r="E609" t="s">
        <v>3893</v>
      </c>
      <c r="F609" t="s">
        <v>3894</v>
      </c>
      <c r="G609" t="s">
        <v>3893</v>
      </c>
      <c r="H609" t="s">
        <v>7019</v>
      </c>
      <c r="K609" t="s">
        <v>3896</v>
      </c>
      <c r="N609" t="s">
        <v>1812</v>
      </c>
      <c r="P609" t="s">
        <v>3898</v>
      </c>
      <c r="Q609" t="s">
        <v>209</v>
      </c>
      <c r="R609" t="s">
        <v>1462</v>
      </c>
      <c r="S609" t="s">
        <v>1228</v>
      </c>
      <c r="T609" t="s">
        <v>1230</v>
      </c>
      <c r="U609" t="s">
        <v>3898</v>
      </c>
      <c r="V609" t="s">
        <v>130</v>
      </c>
      <c r="W609" t="s">
        <v>1293</v>
      </c>
      <c r="X609" t="s">
        <v>3899</v>
      </c>
      <c r="Y609" t="s">
        <v>418</v>
      </c>
      <c r="Z609" t="s">
        <v>418</v>
      </c>
      <c r="AA609" t="s">
        <v>7020</v>
      </c>
      <c r="AC609">
        <v>195</v>
      </c>
      <c r="AD609" t="s">
        <v>2130</v>
      </c>
      <c r="AE609" t="s">
        <v>2130</v>
      </c>
      <c r="AF609" t="s">
        <v>2639</v>
      </c>
      <c r="AG609" t="s">
        <v>3893</v>
      </c>
      <c r="AH609" t="s">
        <v>7021</v>
      </c>
      <c r="AI609" t="s">
        <v>7022</v>
      </c>
      <c r="AK609">
        <v>195</v>
      </c>
      <c r="AL609" t="s">
        <v>4450</v>
      </c>
      <c r="AM609" t="s">
        <v>4451</v>
      </c>
      <c r="AN609" t="s">
        <v>953</v>
      </c>
      <c r="AO609" t="s">
        <v>32999</v>
      </c>
      <c r="AP609" t="s">
        <v>2394</v>
      </c>
      <c r="AQ609" t="s">
        <v>3898</v>
      </c>
      <c r="AR609" t="s">
        <v>3906</v>
      </c>
      <c r="BM609" s="162"/>
    </row>
    <row r="610" spans="1:65" ht="20.149999999999999" customHeight="1">
      <c r="A610" s="179" t="str">
        <f t="shared" si="18"/>
        <v>(주)축림 익산사업장 LPG에서 목재펠릿으로 연료 전환을 통한 온실가스 감축사업</v>
      </c>
      <c r="B610" s="179" t="str">
        <f t="shared" si="19"/>
        <v>반려</v>
      </c>
      <c r="C610">
        <v>439</v>
      </c>
      <c r="D610" t="s">
        <v>31695</v>
      </c>
      <c r="E610" t="s">
        <v>3402</v>
      </c>
      <c r="F610" t="s">
        <v>3403</v>
      </c>
      <c r="G610" t="s">
        <v>3402</v>
      </c>
      <c r="H610" t="s">
        <v>3405</v>
      </c>
      <c r="K610" t="s">
        <v>7013</v>
      </c>
      <c r="N610" t="s">
        <v>1812</v>
      </c>
      <c r="P610" t="s">
        <v>3410</v>
      </c>
      <c r="Q610" t="s">
        <v>209</v>
      </c>
      <c r="R610" t="s">
        <v>1462</v>
      </c>
      <c r="S610" t="s">
        <v>1228</v>
      </c>
      <c r="T610" t="s">
        <v>1230</v>
      </c>
      <c r="U610" t="s">
        <v>3410</v>
      </c>
      <c r="V610" t="s">
        <v>130</v>
      </c>
      <c r="W610" t="s">
        <v>1293</v>
      </c>
      <c r="X610" t="s">
        <v>3339</v>
      </c>
      <c r="Y610" t="s">
        <v>418</v>
      </c>
      <c r="Z610" t="s">
        <v>418</v>
      </c>
      <c r="AA610" t="s">
        <v>7015</v>
      </c>
      <c r="AC610">
        <v>801</v>
      </c>
      <c r="AD610" t="s">
        <v>1324</v>
      </c>
      <c r="AE610" t="s">
        <v>1513</v>
      </c>
      <c r="AF610" t="s">
        <v>2387</v>
      </c>
      <c r="AG610" t="s">
        <v>3402</v>
      </c>
      <c r="AH610" t="s">
        <v>7016</v>
      </c>
      <c r="AI610" t="s">
        <v>7017</v>
      </c>
      <c r="AK610">
        <v>801</v>
      </c>
      <c r="AL610" t="s">
        <v>4450</v>
      </c>
      <c r="AM610" t="s">
        <v>4451</v>
      </c>
      <c r="AN610" t="s">
        <v>953</v>
      </c>
      <c r="AO610" t="s">
        <v>33000</v>
      </c>
      <c r="AP610" t="s">
        <v>2394</v>
      </c>
      <c r="AQ610" t="s">
        <v>3410</v>
      </c>
      <c r="AR610" t="s">
        <v>2450</v>
      </c>
      <c r="BM610" s="162"/>
    </row>
    <row r="611" spans="1:65" ht="20.149999999999999" customHeight="1">
      <c r="A611" s="179" t="str">
        <f t="shared" si="18"/>
        <v>(주)정광기업 가열로 및 열처리로의 연료교체를 통한 온실가스 감축사업</v>
      </c>
      <c r="B611" s="179" t="str">
        <f t="shared" si="19"/>
        <v>반려</v>
      </c>
      <c r="C611">
        <v>438</v>
      </c>
      <c r="D611" t="s">
        <v>31695</v>
      </c>
      <c r="E611" t="s">
        <v>2396</v>
      </c>
      <c r="F611" t="s">
        <v>2397</v>
      </c>
      <c r="G611" t="s">
        <v>2396</v>
      </c>
      <c r="H611" t="s">
        <v>2398</v>
      </c>
      <c r="K611" t="s">
        <v>2399</v>
      </c>
      <c r="N611" t="s">
        <v>1812</v>
      </c>
      <c r="P611" t="s">
        <v>7009</v>
      </c>
      <c r="Q611" t="s">
        <v>209</v>
      </c>
      <c r="R611" t="s">
        <v>1462</v>
      </c>
      <c r="S611" t="s">
        <v>1228</v>
      </c>
      <c r="T611" t="s">
        <v>1230</v>
      </c>
      <c r="U611" t="s">
        <v>7009</v>
      </c>
      <c r="V611" t="s">
        <v>130</v>
      </c>
      <c r="W611" t="s">
        <v>1293</v>
      </c>
      <c r="X611" t="s">
        <v>2403</v>
      </c>
      <c r="Y611" t="s">
        <v>418</v>
      </c>
      <c r="Z611" t="s">
        <v>418</v>
      </c>
      <c r="AA611" t="s">
        <v>6950</v>
      </c>
      <c r="AC611">
        <v>350</v>
      </c>
      <c r="AD611" t="s">
        <v>2130</v>
      </c>
      <c r="AE611" t="s">
        <v>2130</v>
      </c>
      <c r="AF611" t="s">
        <v>2131</v>
      </c>
      <c r="AG611" t="s">
        <v>2396</v>
      </c>
      <c r="AH611" t="s">
        <v>7010</v>
      </c>
      <c r="AI611" t="s">
        <v>7011</v>
      </c>
      <c r="AK611">
        <v>350</v>
      </c>
      <c r="AL611" t="s">
        <v>6938</v>
      </c>
      <c r="AM611" t="s">
        <v>4451</v>
      </c>
      <c r="AN611" t="s">
        <v>953</v>
      </c>
      <c r="AO611" t="s">
        <v>33001</v>
      </c>
      <c r="AP611" t="s">
        <v>2394</v>
      </c>
      <c r="AQ611" t="s">
        <v>7009</v>
      </c>
      <c r="AR611" t="s">
        <v>2408</v>
      </c>
      <c r="BM611" s="162"/>
    </row>
    <row r="612" spans="1:65" ht="20.149999999999999" customHeight="1">
      <c r="A612" s="179" t="str">
        <f t="shared" si="18"/>
        <v>진흥염직의 보일러 연료전환 (B-C유 → LNG)을 통한 온실가스(CO2) 배출 감축사업</v>
      </c>
      <c r="B612" s="179" t="str">
        <f t="shared" si="19"/>
        <v>반려</v>
      </c>
      <c r="C612">
        <v>437</v>
      </c>
      <c r="D612" t="s">
        <v>31695</v>
      </c>
      <c r="E612" t="s">
        <v>2622</v>
      </c>
      <c r="F612" t="s">
        <v>2623</v>
      </c>
      <c r="G612" t="s">
        <v>2622</v>
      </c>
      <c r="H612" t="s">
        <v>7003</v>
      </c>
      <c r="K612" t="s">
        <v>2625</v>
      </c>
      <c r="N612" t="s">
        <v>2400</v>
      </c>
      <c r="O612" t="s">
        <v>2401</v>
      </c>
      <c r="P612" t="s">
        <v>7004</v>
      </c>
      <c r="Q612" t="s">
        <v>209</v>
      </c>
      <c r="R612" t="s">
        <v>1462</v>
      </c>
      <c r="S612" t="s">
        <v>1228</v>
      </c>
      <c r="T612" t="s">
        <v>1230</v>
      </c>
      <c r="U612" t="s">
        <v>7004</v>
      </c>
      <c r="V612" t="s">
        <v>130</v>
      </c>
      <c r="W612" t="s">
        <v>1293</v>
      </c>
      <c r="X612" t="s">
        <v>7005</v>
      </c>
      <c r="Y612" t="s">
        <v>418</v>
      </c>
      <c r="Z612" t="s">
        <v>418</v>
      </c>
      <c r="AA612" t="s">
        <v>6942</v>
      </c>
      <c r="AC612">
        <v>214</v>
      </c>
      <c r="AD612" t="s">
        <v>2130</v>
      </c>
      <c r="AE612" t="s">
        <v>2130</v>
      </c>
      <c r="AF612" t="s">
        <v>2131</v>
      </c>
      <c r="AG612" t="s">
        <v>2622</v>
      </c>
      <c r="AH612" t="s">
        <v>7006</v>
      </c>
      <c r="AI612" t="s">
        <v>7007</v>
      </c>
      <c r="AK612">
        <v>214</v>
      </c>
      <c r="AL612" t="s">
        <v>6938</v>
      </c>
      <c r="AM612" t="s">
        <v>4451</v>
      </c>
      <c r="AN612" t="s">
        <v>953</v>
      </c>
      <c r="AO612" t="s">
        <v>33002</v>
      </c>
      <c r="AP612" t="s">
        <v>2394</v>
      </c>
      <c r="AQ612" t="s">
        <v>7004</v>
      </c>
      <c r="AR612" t="s">
        <v>2408</v>
      </c>
      <c r="BM612" s="162"/>
    </row>
    <row r="613" spans="1:65" ht="20.149999999999999" customHeight="1">
      <c r="A613" s="179" t="str">
        <f t="shared" si="18"/>
        <v>(주)진영텍스코 보일러의 연료교체를 통한 온실가스 감축사업</v>
      </c>
      <c r="B613" s="179" t="str">
        <f t="shared" si="19"/>
        <v>반려</v>
      </c>
      <c r="C613">
        <v>436</v>
      </c>
      <c r="D613" t="s">
        <v>31695</v>
      </c>
      <c r="E613" t="s">
        <v>2482</v>
      </c>
      <c r="F613" t="s">
        <v>2483</v>
      </c>
      <c r="G613" t="s">
        <v>2484</v>
      </c>
      <c r="H613" t="s">
        <v>6996</v>
      </c>
      <c r="K613" t="s">
        <v>2486</v>
      </c>
      <c r="N613" t="s">
        <v>1812</v>
      </c>
      <c r="P613" t="s">
        <v>6997</v>
      </c>
      <c r="Q613" t="s">
        <v>209</v>
      </c>
      <c r="R613" t="s">
        <v>1462</v>
      </c>
      <c r="S613" t="s">
        <v>1228</v>
      </c>
      <c r="T613" t="s">
        <v>1230</v>
      </c>
      <c r="U613" t="s">
        <v>6997</v>
      </c>
      <c r="V613" t="s">
        <v>130</v>
      </c>
      <c r="W613" t="s">
        <v>1293</v>
      </c>
      <c r="X613" t="s">
        <v>6998</v>
      </c>
      <c r="Y613" t="s">
        <v>418</v>
      </c>
      <c r="Z613" t="s">
        <v>418</v>
      </c>
      <c r="AA613" t="s">
        <v>6999</v>
      </c>
      <c r="AC613">
        <v>284</v>
      </c>
      <c r="AD613" t="s">
        <v>5512</v>
      </c>
      <c r="AE613" t="s">
        <v>4810</v>
      </c>
      <c r="AF613" t="s">
        <v>2131</v>
      </c>
      <c r="AG613" t="s">
        <v>2482</v>
      </c>
      <c r="AH613" t="s">
        <v>7000</v>
      </c>
      <c r="AI613" t="s">
        <v>7001</v>
      </c>
      <c r="AK613">
        <v>284</v>
      </c>
      <c r="AL613" t="s">
        <v>4450</v>
      </c>
      <c r="AM613" t="s">
        <v>4451</v>
      </c>
      <c r="AN613" t="s">
        <v>953</v>
      </c>
      <c r="AO613" t="s">
        <v>33003</v>
      </c>
      <c r="AP613" t="s">
        <v>2394</v>
      </c>
      <c r="AQ613" t="s">
        <v>6997</v>
      </c>
      <c r="AR613" t="s">
        <v>2494</v>
      </c>
      <c r="BM613" s="162"/>
    </row>
    <row r="614" spans="1:65" ht="20.149999999999999" customHeight="1">
      <c r="A614" s="179" t="str">
        <f t="shared" si="18"/>
        <v>유영나염 스팀보일러의 연료교체(B-C유→LNG)를통한 온실가스(CO2) 배출 감축사업</v>
      </c>
      <c r="B614" s="179" t="str">
        <f t="shared" si="19"/>
        <v>반려</v>
      </c>
      <c r="C614">
        <v>435</v>
      </c>
      <c r="D614" t="s">
        <v>31695</v>
      </c>
      <c r="E614" t="s">
        <v>2895</v>
      </c>
      <c r="F614" t="s">
        <v>2896</v>
      </c>
      <c r="G614" t="s">
        <v>2895</v>
      </c>
      <c r="H614" t="s">
        <v>2897</v>
      </c>
      <c r="K614" t="s">
        <v>2898</v>
      </c>
      <c r="N614" t="s">
        <v>1812</v>
      </c>
      <c r="P614" t="s">
        <v>6992</v>
      </c>
      <c r="Q614" t="s">
        <v>209</v>
      </c>
      <c r="R614" t="s">
        <v>1462</v>
      </c>
      <c r="S614" t="s">
        <v>1228</v>
      </c>
      <c r="T614" t="s">
        <v>1230</v>
      </c>
      <c r="U614" t="s">
        <v>6992</v>
      </c>
      <c r="V614" t="s">
        <v>130</v>
      </c>
      <c r="W614" t="s">
        <v>1293</v>
      </c>
      <c r="X614" t="s">
        <v>2638</v>
      </c>
      <c r="Y614" t="s">
        <v>418</v>
      </c>
      <c r="Z614" t="s">
        <v>418</v>
      </c>
      <c r="AA614" t="s">
        <v>6638</v>
      </c>
      <c r="AC614">
        <v>144</v>
      </c>
      <c r="AD614" t="s">
        <v>2130</v>
      </c>
      <c r="AE614" t="s">
        <v>2130</v>
      </c>
      <c r="AF614" t="s">
        <v>2131</v>
      </c>
      <c r="AG614" t="s">
        <v>2895</v>
      </c>
      <c r="AH614" t="s">
        <v>6993</v>
      </c>
      <c r="AI614" t="s">
        <v>6994</v>
      </c>
      <c r="AK614">
        <v>144</v>
      </c>
      <c r="AL614" t="s">
        <v>4450</v>
      </c>
      <c r="AM614" t="s">
        <v>4451</v>
      </c>
      <c r="AN614" t="s">
        <v>953</v>
      </c>
      <c r="AO614" t="s">
        <v>33004</v>
      </c>
      <c r="AP614" t="s">
        <v>2394</v>
      </c>
      <c r="AQ614" t="s">
        <v>6992</v>
      </c>
      <c r="AR614" t="s">
        <v>2494</v>
      </c>
      <c r="BM614" s="162"/>
    </row>
    <row r="615" spans="1:65" ht="20.149999999999999" customHeight="1">
      <c r="A615" s="179" t="str">
        <f t="shared" si="18"/>
        <v>(주)팔마 보일러 연료교체 KVER사업</v>
      </c>
      <c r="B615" s="179" t="str">
        <f t="shared" si="19"/>
        <v>반려</v>
      </c>
      <c r="C615">
        <v>434</v>
      </c>
      <c r="D615" t="s">
        <v>31695</v>
      </c>
      <c r="E615" t="s">
        <v>4219</v>
      </c>
      <c r="F615" t="s">
        <v>4220</v>
      </c>
      <c r="G615" t="s">
        <v>4219</v>
      </c>
      <c r="H615" t="s">
        <v>6986</v>
      </c>
      <c r="K615" t="s">
        <v>4222</v>
      </c>
      <c r="N615" t="s">
        <v>1812</v>
      </c>
      <c r="P615" t="s">
        <v>6987</v>
      </c>
      <c r="Q615" t="s">
        <v>209</v>
      </c>
      <c r="R615" t="s">
        <v>1462</v>
      </c>
      <c r="S615" t="s">
        <v>1228</v>
      </c>
      <c r="T615" t="s">
        <v>1230</v>
      </c>
      <c r="U615" t="s">
        <v>6987</v>
      </c>
      <c r="V615" t="s">
        <v>130</v>
      </c>
      <c r="W615" t="s">
        <v>1293</v>
      </c>
      <c r="X615" t="s">
        <v>4224</v>
      </c>
      <c r="Y615" t="s">
        <v>418</v>
      </c>
      <c r="Z615" t="s">
        <v>418</v>
      </c>
      <c r="AA615" t="s">
        <v>6988</v>
      </c>
      <c r="AC615">
        <v>470</v>
      </c>
      <c r="AD615" t="s">
        <v>2130</v>
      </c>
      <c r="AE615" t="s">
        <v>2130</v>
      </c>
      <c r="AF615" t="s">
        <v>2131</v>
      </c>
      <c r="AG615" t="s">
        <v>4219</v>
      </c>
      <c r="AH615" t="s">
        <v>6989</v>
      </c>
      <c r="AI615" t="s">
        <v>6990</v>
      </c>
      <c r="AK615">
        <v>470</v>
      </c>
      <c r="AL615" t="s">
        <v>6938</v>
      </c>
      <c r="AM615" t="s">
        <v>4451</v>
      </c>
      <c r="AN615" t="s">
        <v>953</v>
      </c>
      <c r="AO615" t="s">
        <v>33005</v>
      </c>
      <c r="AP615" t="s">
        <v>2394</v>
      </c>
      <c r="AQ615" t="s">
        <v>6987</v>
      </c>
      <c r="AR615" t="s">
        <v>4229</v>
      </c>
      <c r="BM615" s="162"/>
    </row>
    <row r="616" spans="1:65" ht="20.149999999999999" customHeight="1">
      <c r="A616" s="179" t="str">
        <f t="shared" si="18"/>
        <v xml:space="preserve">뉴봉이랜드 목재펠릿 연료전환(LNG-&gt;목재펠릿)을 통한 온실가스 감축사업 </v>
      </c>
      <c r="B616" s="179" t="str">
        <f t="shared" si="19"/>
        <v>반려</v>
      </c>
      <c r="C616">
        <v>433</v>
      </c>
      <c r="D616" t="s">
        <v>31695</v>
      </c>
      <c r="E616" t="s">
        <v>2698</v>
      </c>
      <c r="F616" t="s">
        <v>2699</v>
      </c>
      <c r="G616" t="s">
        <v>2698</v>
      </c>
      <c r="H616" t="s">
        <v>6980</v>
      </c>
      <c r="K616" t="s">
        <v>2701</v>
      </c>
      <c r="N616" t="s">
        <v>1812</v>
      </c>
      <c r="P616" t="s">
        <v>6981</v>
      </c>
      <c r="Q616" t="s">
        <v>209</v>
      </c>
      <c r="R616" t="s">
        <v>1462</v>
      </c>
      <c r="S616" t="s">
        <v>1228</v>
      </c>
      <c r="T616" t="s">
        <v>1230</v>
      </c>
      <c r="U616" t="s">
        <v>6981</v>
      </c>
      <c r="V616" t="s">
        <v>130</v>
      </c>
      <c r="W616" t="s">
        <v>1293</v>
      </c>
      <c r="X616" t="s">
        <v>3339</v>
      </c>
      <c r="Y616" t="s">
        <v>418</v>
      </c>
      <c r="Z616" t="s">
        <v>418</v>
      </c>
      <c r="AA616" t="s">
        <v>6982</v>
      </c>
      <c r="AC616">
        <v>137</v>
      </c>
      <c r="AD616" t="s">
        <v>1324</v>
      </c>
      <c r="AE616" t="s">
        <v>1513</v>
      </c>
      <c r="AF616" t="s">
        <v>2387</v>
      </c>
      <c r="AG616" t="s">
        <v>2698</v>
      </c>
      <c r="AH616" t="s">
        <v>6983</v>
      </c>
      <c r="AI616" t="s">
        <v>6984</v>
      </c>
      <c r="AK616">
        <v>137</v>
      </c>
      <c r="AL616" t="s">
        <v>4450</v>
      </c>
      <c r="AM616" t="s">
        <v>4451</v>
      </c>
      <c r="AN616" t="s">
        <v>953</v>
      </c>
      <c r="AO616" t="s">
        <v>33006</v>
      </c>
      <c r="AP616" t="s">
        <v>2394</v>
      </c>
      <c r="AQ616" t="s">
        <v>6981</v>
      </c>
      <c r="AR616" t="s">
        <v>2711</v>
      </c>
      <c r="BM616" s="162"/>
    </row>
    <row r="617" spans="1:65" ht="20.149999999999999" customHeight="1">
      <c r="A617" s="179" t="str">
        <f t="shared" si="18"/>
        <v>㈜네오세라믹의 소성로 연료교체(LPG→LNG)를 통한 온실가스(CO2) 배출 감축사업</v>
      </c>
      <c r="B617" s="179" t="str">
        <f t="shared" si="19"/>
        <v>반려</v>
      </c>
      <c r="C617">
        <v>432</v>
      </c>
      <c r="D617" t="s">
        <v>31695</v>
      </c>
      <c r="E617" t="s">
        <v>2930</v>
      </c>
      <c r="F617" t="s">
        <v>2931</v>
      </c>
      <c r="G617" t="s">
        <v>2930</v>
      </c>
      <c r="H617" t="s">
        <v>2932</v>
      </c>
      <c r="K617" t="s">
        <v>2933</v>
      </c>
      <c r="N617" t="s">
        <v>1812</v>
      </c>
      <c r="P617" t="s">
        <v>6975</v>
      </c>
      <c r="Q617" t="s">
        <v>209</v>
      </c>
      <c r="R617" t="s">
        <v>1462</v>
      </c>
      <c r="S617" t="s">
        <v>1228</v>
      </c>
      <c r="T617" t="s">
        <v>1230</v>
      </c>
      <c r="U617" t="s">
        <v>6975</v>
      </c>
      <c r="V617" t="s">
        <v>130</v>
      </c>
      <c r="W617" t="s">
        <v>1293</v>
      </c>
      <c r="X617" t="s">
        <v>2935</v>
      </c>
      <c r="Y617" t="s">
        <v>418</v>
      </c>
      <c r="Z617" t="s">
        <v>418</v>
      </c>
      <c r="AA617" t="s">
        <v>6976</v>
      </c>
      <c r="AC617">
        <v>152</v>
      </c>
      <c r="AD617" t="s">
        <v>5512</v>
      </c>
      <c r="AE617" t="s">
        <v>4810</v>
      </c>
      <c r="AF617" t="s">
        <v>2131</v>
      </c>
      <c r="AG617" t="s">
        <v>2930</v>
      </c>
      <c r="AH617" t="s">
        <v>6977</v>
      </c>
      <c r="AI617" t="s">
        <v>6978</v>
      </c>
      <c r="AK617">
        <v>152</v>
      </c>
      <c r="AL617" t="s">
        <v>4450</v>
      </c>
      <c r="AM617" t="s">
        <v>4451</v>
      </c>
      <c r="AN617" t="s">
        <v>953</v>
      </c>
      <c r="AO617" t="s">
        <v>33007</v>
      </c>
      <c r="AP617" t="s">
        <v>2394</v>
      </c>
      <c r="AQ617" t="s">
        <v>6975</v>
      </c>
      <c r="AR617" t="s">
        <v>2918</v>
      </c>
      <c r="BM617" s="162"/>
    </row>
    <row r="618" spans="1:65" ht="20.149999999999999" customHeight="1">
      <c r="A618" s="179" t="str">
        <f t="shared" si="18"/>
        <v xml:space="preserve">(주)도원 아스콘 드라이어 버너 연료전환(B-C유 → LPG)을 통한 온실가스(CO2) 감축사업 </v>
      </c>
      <c r="B618" s="179" t="str">
        <f t="shared" si="19"/>
        <v>반려</v>
      </c>
      <c r="C618">
        <v>431</v>
      </c>
      <c r="D618" t="s">
        <v>31695</v>
      </c>
      <c r="E618" t="s">
        <v>4143</v>
      </c>
      <c r="F618" t="s">
        <v>4144</v>
      </c>
      <c r="G618" t="s">
        <v>4143</v>
      </c>
      <c r="H618" t="s">
        <v>2953</v>
      </c>
      <c r="K618" t="s">
        <v>4145</v>
      </c>
      <c r="L618" t="s">
        <v>2204</v>
      </c>
      <c r="M618" t="s">
        <v>2539</v>
      </c>
      <c r="N618" t="s">
        <v>2400</v>
      </c>
      <c r="O618" t="s">
        <v>2401</v>
      </c>
      <c r="P618" t="s">
        <v>6969</v>
      </c>
      <c r="Q618" t="s">
        <v>209</v>
      </c>
      <c r="R618" t="s">
        <v>1462</v>
      </c>
      <c r="S618" t="s">
        <v>1228</v>
      </c>
      <c r="T618" t="s">
        <v>1230</v>
      </c>
      <c r="U618" t="s">
        <v>6969</v>
      </c>
      <c r="V618" t="s">
        <v>130</v>
      </c>
      <c r="W618" t="s">
        <v>1293</v>
      </c>
      <c r="X618" t="s">
        <v>6970</v>
      </c>
      <c r="Y618" t="s">
        <v>418</v>
      </c>
      <c r="Z618" t="s">
        <v>418</v>
      </c>
      <c r="AA618" t="s">
        <v>6971</v>
      </c>
      <c r="AC618">
        <v>259</v>
      </c>
      <c r="AD618" t="s">
        <v>5512</v>
      </c>
      <c r="AE618" t="s">
        <v>4810</v>
      </c>
      <c r="AF618" t="s">
        <v>2131</v>
      </c>
      <c r="AG618" t="s">
        <v>4143</v>
      </c>
      <c r="AH618" t="s">
        <v>6972</v>
      </c>
      <c r="AI618" t="s">
        <v>6973</v>
      </c>
      <c r="AK618">
        <v>259</v>
      </c>
      <c r="AL618" t="s">
        <v>4450</v>
      </c>
      <c r="AM618" t="s">
        <v>4451</v>
      </c>
      <c r="AN618" t="s">
        <v>953</v>
      </c>
      <c r="AO618" t="s">
        <v>33008</v>
      </c>
      <c r="AP618" t="s">
        <v>2394</v>
      </c>
      <c r="AQ618" t="s">
        <v>6969</v>
      </c>
      <c r="AR618" t="s">
        <v>4150</v>
      </c>
      <c r="BM618" s="162"/>
    </row>
    <row r="619" spans="1:65" ht="20.149999999999999" customHeight="1">
      <c r="A619" s="179" t="str">
        <f t="shared" si="18"/>
        <v xml:space="preserve">(주)일석 아스콘 드라이어 버너 연료전환(B-C유 → LPG)을 통한 온실가스(CO2) 감축사업 </v>
      </c>
      <c r="B619" s="179" t="str">
        <f t="shared" si="19"/>
        <v>반려</v>
      </c>
      <c r="C619">
        <v>430</v>
      </c>
      <c r="D619" t="s">
        <v>31695</v>
      </c>
      <c r="E619" t="s">
        <v>2951</v>
      </c>
      <c r="F619" t="s">
        <v>2952</v>
      </c>
      <c r="G619" t="s">
        <v>2951</v>
      </c>
      <c r="H619" t="s">
        <v>6964</v>
      </c>
      <c r="K619" t="s">
        <v>2954</v>
      </c>
      <c r="N619" t="s">
        <v>1812</v>
      </c>
      <c r="P619" t="s">
        <v>2955</v>
      </c>
      <c r="Q619" t="s">
        <v>209</v>
      </c>
      <c r="R619" t="s">
        <v>1462</v>
      </c>
      <c r="S619" t="s">
        <v>1228</v>
      </c>
      <c r="T619" t="s">
        <v>1230</v>
      </c>
      <c r="U619" t="s">
        <v>2955</v>
      </c>
      <c r="V619" t="s">
        <v>130</v>
      </c>
      <c r="W619" t="s">
        <v>1293</v>
      </c>
      <c r="X619" t="s">
        <v>2956</v>
      </c>
      <c r="Y619" t="s">
        <v>418</v>
      </c>
      <c r="Z619" t="s">
        <v>418</v>
      </c>
      <c r="AA619" t="s">
        <v>6965</v>
      </c>
      <c r="AC619">
        <v>131</v>
      </c>
      <c r="AD619" t="s">
        <v>2130</v>
      </c>
      <c r="AE619" t="s">
        <v>2130</v>
      </c>
      <c r="AF619" t="s">
        <v>2131</v>
      </c>
      <c r="AG619" t="s">
        <v>2951</v>
      </c>
      <c r="AH619" t="s">
        <v>6966</v>
      </c>
      <c r="AI619" t="s">
        <v>6967</v>
      </c>
      <c r="AK619">
        <v>131</v>
      </c>
      <c r="AL619" t="s">
        <v>4450</v>
      </c>
      <c r="AM619" t="s">
        <v>4451</v>
      </c>
      <c r="AN619" t="s">
        <v>953</v>
      </c>
      <c r="AO619" t="s">
        <v>33009</v>
      </c>
      <c r="AP619" t="s">
        <v>2394</v>
      </c>
      <c r="AQ619" t="s">
        <v>2955</v>
      </c>
      <c r="AR619" t="s">
        <v>2591</v>
      </c>
      <c r="BM619" s="162"/>
    </row>
    <row r="620" spans="1:65" ht="20.149999999999999" customHeight="1">
      <c r="A620" s="179" t="str">
        <f t="shared" si="18"/>
        <v>목재펠릿 연료전환(LNG-&gt;목재펠릿)을 통한 온실가스 감축사업</v>
      </c>
      <c r="B620" s="179" t="str">
        <f t="shared" si="19"/>
        <v>반려</v>
      </c>
      <c r="C620">
        <v>429</v>
      </c>
      <c r="D620" t="s">
        <v>31695</v>
      </c>
      <c r="E620" t="s">
        <v>6954</v>
      </c>
      <c r="F620" t="s">
        <v>6955</v>
      </c>
      <c r="G620" t="s">
        <v>6954</v>
      </c>
      <c r="H620" t="s">
        <v>6956</v>
      </c>
      <c r="K620" t="s">
        <v>6957</v>
      </c>
      <c r="N620" t="s">
        <v>1812</v>
      </c>
      <c r="P620" t="s">
        <v>6958</v>
      </c>
      <c r="Q620" t="s">
        <v>209</v>
      </c>
      <c r="R620" t="s">
        <v>1462</v>
      </c>
      <c r="S620" t="s">
        <v>1228</v>
      </c>
      <c r="T620" t="s">
        <v>1230</v>
      </c>
      <c r="U620" t="s">
        <v>6958</v>
      </c>
      <c r="V620" t="s">
        <v>130</v>
      </c>
      <c r="W620" t="s">
        <v>1293</v>
      </c>
      <c r="X620" t="s">
        <v>6959</v>
      </c>
      <c r="Y620" t="s">
        <v>418</v>
      </c>
      <c r="Z620" t="s">
        <v>418</v>
      </c>
      <c r="AA620" t="s">
        <v>6960</v>
      </c>
      <c r="AC620">
        <v>280</v>
      </c>
      <c r="AD620" t="s">
        <v>1324</v>
      </c>
      <c r="AE620" t="s">
        <v>1513</v>
      </c>
      <c r="AF620" t="s">
        <v>2387</v>
      </c>
      <c r="AG620" t="s">
        <v>6954</v>
      </c>
      <c r="AH620" t="s">
        <v>6961</v>
      </c>
      <c r="AI620" t="s">
        <v>6962</v>
      </c>
      <c r="AK620">
        <v>280</v>
      </c>
      <c r="AL620" t="s">
        <v>4450</v>
      </c>
      <c r="AM620" t="s">
        <v>4451</v>
      </c>
      <c r="AN620" t="s">
        <v>953</v>
      </c>
      <c r="AO620" t="s">
        <v>33010</v>
      </c>
      <c r="AP620" t="s">
        <v>2394</v>
      </c>
      <c r="AQ620" t="s">
        <v>6958</v>
      </c>
      <c r="AR620" t="s">
        <v>2437</v>
      </c>
      <c r="BM620" s="162"/>
    </row>
    <row r="621" spans="1:65" ht="20.149999999999999" customHeight="1">
      <c r="A621" s="179" t="str">
        <f t="shared" si="18"/>
        <v>㈜보광섬유 보일러의 연료전환(B-C유·부생연료유2호→LNG)을 통한 온실가스감축사업</v>
      </c>
      <c r="B621" s="179" t="str">
        <f t="shared" si="19"/>
        <v>반려</v>
      </c>
      <c r="C621">
        <v>428</v>
      </c>
      <c r="D621" t="s">
        <v>31695</v>
      </c>
      <c r="E621" t="s">
        <v>4416</v>
      </c>
      <c r="F621" t="s">
        <v>4417</v>
      </c>
      <c r="G621" t="s">
        <v>6946</v>
      </c>
      <c r="H621" t="s">
        <v>6947</v>
      </c>
      <c r="K621" t="s">
        <v>6948</v>
      </c>
      <c r="N621" t="s">
        <v>1812</v>
      </c>
      <c r="P621" t="s">
        <v>6949</v>
      </c>
      <c r="Q621" t="s">
        <v>209</v>
      </c>
      <c r="R621" t="s">
        <v>1462</v>
      </c>
      <c r="S621" t="s">
        <v>1228</v>
      </c>
      <c r="T621" t="s">
        <v>1230</v>
      </c>
      <c r="U621" t="s">
        <v>6949</v>
      </c>
      <c r="V621" t="s">
        <v>130</v>
      </c>
      <c r="W621" t="s">
        <v>1293</v>
      </c>
      <c r="X621" t="s">
        <v>4424</v>
      </c>
      <c r="Y621" t="s">
        <v>418</v>
      </c>
      <c r="Z621" t="s">
        <v>418</v>
      </c>
      <c r="AA621" t="s">
        <v>6950</v>
      </c>
      <c r="AC621">
        <v>285</v>
      </c>
      <c r="AD621" t="s">
        <v>5512</v>
      </c>
      <c r="AE621" t="s">
        <v>4810</v>
      </c>
      <c r="AF621" t="s">
        <v>2131</v>
      </c>
      <c r="AG621" t="s">
        <v>4416</v>
      </c>
      <c r="AH621" t="s">
        <v>6951</v>
      </c>
      <c r="AI621" t="s">
        <v>6952</v>
      </c>
      <c r="AK621">
        <v>285</v>
      </c>
      <c r="AL621" t="s">
        <v>6938</v>
      </c>
      <c r="AM621" t="s">
        <v>4451</v>
      </c>
      <c r="AN621" t="s">
        <v>953</v>
      </c>
      <c r="AO621" t="s">
        <v>33011</v>
      </c>
      <c r="AP621" t="s">
        <v>2394</v>
      </c>
      <c r="AQ621" t="s">
        <v>6949</v>
      </c>
      <c r="AR621" t="s">
        <v>2408</v>
      </c>
      <c r="BM621" s="162"/>
    </row>
    <row r="622" spans="1:65" ht="20.149999999999999" customHeight="1">
      <c r="A622" s="179" t="str">
        <f t="shared" si="18"/>
        <v xml:space="preserve">봉림FOOD 스팀보일러 연료전환(B-C유 → LPG)을 통한 온실가스(CO2) 감축사업 </v>
      </c>
      <c r="B622" s="179" t="str">
        <f t="shared" si="19"/>
        <v>반려</v>
      </c>
      <c r="C622">
        <v>427</v>
      </c>
      <c r="D622" t="s">
        <v>31695</v>
      </c>
      <c r="E622" t="s">
        <v>4441</v>
      </c>
      <c r="F622" t="s">
        <v>4442</v>
      </c>
      <c r="G622" t="s">
        <v>4443</v>
      </c>
      <c r="H622" t="s">
        <v>4444</v>
      </c>
      <c r="K622" t="s">
        <v>4445</v>
      </c>
      <c r="N622" t="s">
        <v>1812</v>
      </c>
      <c r="P622" t="s">
        <v>4446</v>
      </c>
      <c r="Q622" t="s">
        <v>209</v>
      </c>
      <c r="R622" t="s">
        <v>1462</v>
      </c>
      <c r="S622" t="s">
        <v>1228</v>
      </c>
      <c r="T622" t="s">
        <v>1230</v>
      </c>
      <c r="U622" t="s">
        <v>4446</v>
      </c>
      <c r="V622" t="s">
        <v>130</v>
      </c>
      <c r="W622" t="s">
        <v>1293</v>
      </c>
      <c r="X622" t="s">
        <v>4447</v>
      </c>
      <c r="Y622" t="s">
        <v>418</v>
      </c>
      <c r="Z622" t="s">
        <v>418</v>
      </c>
      <c r="AA622" t="s">
        <v>2196</v>
      </c>
      <c r="AC622">
        <v>139</v>
      </c>
      <c r="AD622" t="s">
        <v>2130</v>
      </c>
      <c r="AE622" t="s">
        <v>2130</v>
      </c>
      <c r="AF622" t="s">
        <v>2131</v>
      </c>
      <c r="AG622" t="s">
        <v>4441</v>
      </c>
      <c r="AH622" t="s">
        <v>4448</v>
      </c>
      <c r="AI622" t="s">
        <v>4449</v>
      </c>
      <c r="AK622">
        <v>139</v>
      </c>
      <c r="AL622" t="s">
        <v>4450</v>
      </c>
      <c r="AM622" t="s">
        <v>4451</v>
      </c>
      <c r="AN622" t="s">
        <v>953</v>
      </c>
      <c r="AO622" t="s">
        <v>33012</v>
      </c>
      <c r="AP622" t="s">
        <v>2394</v>
      </c>
      <c r="AQ622" t="s">
        <v>4446</v>
      </c>
      <c r="AR622" t="s">
        <v>2591</v>
      </c>
      <c r="BM622" s="162"/>
    </row>
    <row r="623" spans="1:65" ht="20.149999999999999" customHeight="1">
      <c r="A623" s="179" t="str">
        <f t="shared" si="18"/>
        <v>청운산업의 보일러 연료전환 (벙커C유 → LNG)을 통한 온실가스 배출감축사업</v>
      </c>
      <c r="B623" s="179" t="str">
        <f t="shared" si="19"/>
        <v>반려</v>
      </c>
      <c r="C623">
        <v>426</v>
      </c>
      <c r="D623" t="s">
        <v>31695</v>
      </c>
      <c r="E623" t="s">
        <v>2876</v>
      </c>
      <c r="F623" t="s">
        <v>2877</v>
      </c>
      <c r="G623" t="s">
        <v>2876</v>
      </c>
      <c r="H623" t="s">
        <v>2878</v>
      </c>
      <c r="K623" t="s">
        <v>2879</v>
      </c>
      <c r="N623" t="s">
        <v>1812</v>
      </c>
      <c r="P623" t="s">
        <v>6940</v>
      </c>
      <c r="Q623" t="s">
        <v>209</v>
      </c>
      <c r="R623" t="s">
        <v>1462</v>
      </c>
      <c r="S623" t="s">
        <v>1228</v>
      </c>
      <c r="T623" t="s">
        <v>1230</v>
      </c>
      <c r="U623" t="s">
        <v>6940</v>
      </c>
      <c r="V623" t="s">
        <v>130</v>
      </c>
      <c r="W623" t="s">
        <v>1293</v>
      </c>
      <c r="X623" t="s">
        <v>6941</v>
      </c>
      <c r="Y623" t="s">
        <v>418</v>
      </c>
      <c r="Z623" t="s">
        <v>418</v>
      </c>
      <c r="AA623" t="s">
        <v>6942</v>
      </c>
      <c r="AC623">
        <v>167</v>
      </c>
      <c r="AD623" t="s">
        <v>2130</v>
      </c>
      <c r="AE623" t="s">
        <v>2130</v>
      </c>
      <c r="AF623" t="s">
        <v>2131</v>
      </c>
      <c r="AG623" t="s">
        <v>2876</v>
      </c>
      <c r="AH623" t="s">
        <v>6943</v>
      </c>
      <c r="AI623" t="s">
        <v>6944</v>
      </c>
      <c r="AK623">
        <v>167</v>
      </c>
      <c r="AL623" t="s">
        <v>6938</v>
      </c>
      <c r="AM623" t="s">
        <v>4451</v>
      </c>
      <c r="AN623" t="s">
        <v>953</v>
      </c>
      <c r="AO623" t="s">
        <v>33013</v>
      </c>
      <c r="AP623" t="s">
        <v>2394</v>
      </c>
      <c r="AQ623" t="s">
        <v>2880</v>
      </c>
      <c r="AR623" t="s">
        <v>2408</v>
      </c>
      <c r="BM623" s="162"/>
    </row>
    <row r="624" spans="1:65" ht="20.149999999999999" customHeight="1">
      <c r="A624" s="179" t="str">
        <f t="shared" si="18"/>
        <v>명성산업(주) 스팀보일러의 연료교체(B-C유→LNG)를 통한 온실가스(CO2) 배출 감축사업</v>
      </c>
      <c r="B624" s="179" t="str">
        <f t="shared" si="19"/>
        <v>반려</v>
      </c>
      <c r="C624">
        <v>425</v>
      </c>
      <c r="D624" t="s">
        <v>31695</v>
      </c>
      <c r="E624" t="s">
        <v>2563</v>
      </c>
      <c r="F624" t="s">
        <v>2564</v>
      </c>
      <c r="G624" t="s">
        <v>2563</v>
      </c>
      <c r="H624" t="s">
        <v>6932</v>
      </c>
      <c r="K624" t="s">
        <v>6933</v>
      </c>
      <c r="N624" t="s">
        <v>1812</v>
      </c>
      <c r="P624" t="s">
        <v>2569</v>
      </c>
      <c r="Q624" t="s">
        <v>209</v>
      </c>
      <c r="R624" t="s">
        <v>1462</v>
      </c>
      <c r="S624" t="s">
        <v>1228</v>
      </c>
      <c r="T624" t="s">
        <v>1230</v>
      </c>
      <c r="U624" t="s">
        <v>2569</v>
      </c>
      <c r="V624" t="s">
        <v>130</v>
      </c>
      <c r="W624" t="s">
        <v>1293</v>
      </c>
      <c r="X624" t="s">
        <v>6934</v>
      </c>
      <c r="Y624" t="s">
        <v>418</v>
      </c>
      <c r="Z624" t="s">
        <v>418</v>
      </c>
      <c r="AA624" t="s">
        <v>6935</v>
      </c>
      <c r="AC624">
        <v>237</v>
      </c>
      <c r="AD624" t="s">
        <v>5512</v>
      </c>
      <c r="AE624" t="s">
        <v>4810</v>
      </c>
      <c r="AF624" t="s">
        <v>2131</v>
      </c>
      <c r="AG624" t="s">
        <v>2563</v>
      </c>
      <c r="AH624" t="s">
        <v>6936</v>
      </c>
      <c r="AI624" t="s">
        <v>6937</v>
      </c>
      <c r="AK624">
        <v>237</v>
      </c>
      <c r="AL624" t="s">
        <v>6938</v>
      </c>
      <c r="AM624" t="s">
        <v>4451</v>
      </c>
      <c r="AN624" t="s">
        <v>953</v>
      </c>
      <c r="AO624" t="s">
        <v>33014</v>
      </c>
      <c r="AP624" t="s">
        <v>2394</v>
      </c>
      <c r="AQ624" t="s">
        <v>2569</v>
      </c>
      <c r="AR624" t="s">
        <v>2575</v>
      </c>
      <c r="BM624" s="162"/>
    </row>
    <row r="625" spans="1:65" ht="20.149999999999999" customHeight="1">
      <c r="A625" s="179" t="str">
        <f t="shared" si="18"/>
        <v>구미시 LED 가로등 교체를 통한 전력사용량 절감 및 온실가스 감축사업</v>
      </c>
      <c r="B625" s="179" t="str">
        <f t="shared" si="19"/>
        <v>반려</v>
      </c>
      <c r="C625">
        <v>424</v>
      </c>
      <c r="D625" t="s">
        <v>31695</v>
      </c>
      <c r="E625" t="s">
        <v>299</v>
      </c>
      <c r="F625" t="s">
        <v>6895</v>
      </c>
      <c r="G625" t="s">
        <v>6896</v>
      </c>
      <c r="H625" t="s">
        <v>6897</v>
      </c>
      <c r="K625" t="s">
        <v>6898</v>
      </c>
      <c r="N625" t="s">
        <v>1812</v>
      </c>
      <c r="P625" t="s">
        <v>298</v>
      </c>
      <c r="Q625" t="s">
        <v>209</v>
      </c>
      <c r="R625" t="s">
        <v>1462</v>
      </c>
      <c r="S625" t="s">
        <v>1228</v>
      </c>
      <c r="T625" t="s">
        <v>2126</v>
      </c>
      <c r="U625" t="s">
        <v>298</v>
      </c>
      <c r="V625" t="s">
        <v>130</v>
      </c>
      <c r="W625" t="s">
        <v>1293</v>
      </c>
      <c r="X625" t="s">
        <v>6902</v>
      </c>
      <c r="Y625" t="s">
        <v>418</v>
      </c>
      <c r="Z625" t="s">
        <v>418</v>
      </c>
      <c r="AA625" t="s">
        <v>6903</v>
      </c>
      <c r="AC625">
        <v>782</v>
      </c>
      <c r="AD625" t="s">
        <v>2130</v>
      </c>
      <c r="AE625" t="s">
        <v>2130</v>
      </c>
      <c r="AF625" t="s">
        <v>5248</v>
      </c>
      <c r="AG625" t="s">
        <v>299</v>
      </c>
      <c r="AH625" t="s">
        <v>6904</v>
      </c>
      <c r="AI625" t="s">
        <v>6905</v>
      </c>
      <c r="AK625">
        <v>782</v>
      </c>
      <c r="AL625" t="s">
        <v>6867</v>
      </c>
      <c r="AM625" t="s">
        <v>6868</v>
      </c>
      <c r="AN625" t="s">
        <v>953</v>
      </c>
      <c r="AO625" t="s">
        <v>33015</v>
      </c>
      <c r="BM625" s="162"/>
    </row>
    <row r="626" spans="1:65" ht="20.149999999999999" customHeight="1">
      <c r="A626" s="179" t="str">
        <f t="shared" si="18"/>
        <v>신원산업 열교환기 설치를 통한 온실가스 감축사업</v>
      </c>
      <c r="B626" s="179" t="str">
        <f t="shared" si="19"/>
        <v>반려</v>
      </c>
      <c r="C626">
        <v>423</v>
      </c>
      <c r="D626" t="s">
        <v>31695</v>
      </c>
      <c r="E626" t="s">
        <v>332</v>
      </c>
      <c r="F626" t="s">
        <v>6883</v>
      </c>
      <c r="G626" t="s">
        <v>6884</v>
      </c>
      <c r="H626" t="s">
        <v>6884</v>
      </c>
      <c r="K626" t="s">
        <v>6885</v>
      </c>
      <c r="N626" t="s">
        <v>1812</v>
      </c>
      <c r="P626" t="s">
        <v>331</v>
      </c>
      <c r="Q626" t="s">
        <v>209</v>
      </c>
      <c r="R626" t="s">
        <v>2653</v>
      </c>
      <c r="S626" t="s">
        <v>1228</v>
      </c>
      <c r="T626" t="s">
        <v>2126</v>
      </c>
      <c r="U626" t="s">
        <v>331</v>
      </c>
      <c r="V626" t="s">
        <v>130</v>
      </c>
      <c r="W626" t="s">
        <v>1293</v>
      </c>
      <c r="X626" t="s">
        <v>6888</v>
      </c>
      <c r="Y626" t="s">
        <v>418</v>
      </c>
      <c r="Z626" t="s">
        <v>418</v>
      </c>
      <c r="AA626" t="s">
        <v>6889</v>
      </c>
      <c r="AC626">
        <v>41</v>
      </c>
      <c r="AD626" t="s">
        <v>2130</v>
      </c>
      <c r="AE626" t="s">
        <v>2130</v>
      </c>
      <c r="AF626" t="s">
        <v>2639</v>
      </c>
      <c r="AG626" t="s">
        <v>6890</v>
      </c>
      <c r="AH626" t="s">
        <v>6891</v>
      </c>
      <c r="AI626" t="s">
        <v>6892</v>
      </c>
      <c r="AK626">
        <v>41</v>
      </c>
      <c r="AL626" t="s">
        <v>6893</v>
      </c>
      <c r="AM626" t="s">
        <v>6868</v>
      </c>
      <c r="AN626" t="s">
        <v>953</v>
      </c>
      <c r="AO626" t="s">
        <v>33016</v>
      </c>
      <c r="BM626" s="162"/>
    </row>
    <row r="627" spans="1:65" ht="20.149999999999999" customHeight="1">
      <c r="A627" s="179" t="str">
        <f t="shared" si="18"/>
        <v>(주)미래E비젼 미활용 소각폐열 회수를 통한 화석연료 사용 절감 및 온실가스 배출 감축사업</v>
      </c>
      <c r="B627" s="179" t="str">
        <f t="shared" si="19"/>
        <v>반려</v>
      </c>
      <c r="C627">
        <v>422</v>
      </c>
      <c r="D627" t="s">
        <v>31695</v>
      </c>
      <c r="E627" t="s">
        <v>6870</v>
      </c>
      <c r="F627" t="s">
        <v>6871</v>
      </c>
      <c r="G627" t="s">
        <v>6872</v>
      </c>
      <c r="H627" t="s">
        <v>6873</v>
      </c>
      <c r="K627" t="s">
        <v>6874</v>
      </c>
      <c r="N627" t="s">
        <v>1812</v>
      </c>
      <c r="P627" t="s">
        <v>6878</v>
      </c>
      <c r="Q627" t="s">
        <v>209</v>
      </c>
      <c r="R627" t="s">
        <v>1228</v>
      </c>
      <c r="S627" t="s">
        <v>1228</v>
      </c>
      <c r="T627" t="s">
        <v>2126</v>
      </c>
      <c r="U627" t="s">
        <v>6878</v>
      </c>
      <c r="V627" t="s">
        <v>130</v>
      </c>
      <c r="W627" t="s">
        <v>1293</v>
      </c>
      <c r="X627" t="s">
        <v>5098</v>
      </c>
      <c r="Y627" t="s">
        <v>418</v>
      </c>
      <c r="Z627" t="s">
        <v>418</v>
      </c>
      <c r="AA627" t="s">
        <v>6879</v>
      </c>
      <c r="AC627">
        <v>1987</v>
      </c>
      <c r="AD627" t="s">
        <v>2130</v>
      </c>
      <c r="AE627" t="s">
        <v>2130</v>
      </c>
      <c r="AF627" t="s">
        <v>2639</v>
      </c>
      <c r="AG627" t="s">
        <v>6870</v>
      </c>
      <c r="AH627" t="s">
        <v>6880</v>
      </c>
      <c r="AI627" t="s">
        <v>6881</v>
      </c>
      <c r="AK627">
        <v>1987</v>
      </c>
      <c r="AL627" t="s">
        <v>6867</v>
      </c>
      <c r="AM627" t="s">
        <v>6868</v>
      </c>
      <c r="AN627" t="s">
        <v>953</v>
      </c>
      <c r="AO627" t="s">
        <v>33017</v>
      </c>
      <c r="BM627" s="162"/>
    </row>
    <row r="628" spans="1:65" ht="20.149999999999999" customHeight="1">
      <c r="A628" s="179" t="str">
        <f t="shared" si="18"/>
        <v>진영티비엑스 주식회사 고효율 설비 교체 사업</v>
      </c>
      <c r="B628" s="179" t="str">
        <f t="shared" si="19"/>
        <v>반려</v>
      </c>
      <c r="C628">
        <v>421</v>
      </c>
      <c r="D628" t="s">
        <v>31695</v>
      </c>
      <c r="E628" t="s">
        <v>6534</v>
      </c>
      <c r="F628" t="s">
        <v>6535</v>
      </c>
      <c r="G628" t="s">
        <v>6536</v>
      </c>
      <c r="H628" t="s">
        <v>6863</v>
      </c>
      <c r="K628" t="s">
        <v>6538</v>
      </c>
      <c r="L628" t="s">
        <v>6539</v>
      </c>
      <c r="M628" t="s">
        <v>1483</v>
      </c>
      <c r="N628" t="s">
        <v>6540</v>
      </c>
      <c r="O628" t="s">
        <v>6541</v>
      </c>
      <c r="P628" t="s">
        <v>6864</v>
      </c>
      <c r="Q628" t="s">
        <v>209</v>
      </c>
      <c r="R628" t="s">
        <v>2653</v>
      </c>
      <c r="S628" t="s">
        <v>1228</v>
      </c>
      <c r="T628" t="s">
        <v>2126</v>
      </c>
      <c r="U628" t="s">
        <v>6864</v>
      </c>
      <c r="V628" t="s">
        <v>130</v>
      </c>
      <c r="W628" t="s">
        <v>1231</v>
      </c>
      <c r="X628" t="s">
        <v>2339</v>
      </c>
      <c r="Y628" t="s">
        <v>418</v>
      </c>
      <c r="Z628" t="s">
        <v>418</v>
      </c>
      <c r="AA628" t="s">
        <v>6543</v>
      </c>
      <c r="AC628">
        <v>39</v>
      </c>
      <c r="AD628" t="s">
        <v>2130</v>
      </c>
      <c r="AE628" t="s">
        <v>2130</v>
      </c>
      <c r="AF628" t="s">
        <v>2210</v>
      </c>
      <c r="AG628" t="s">
        <v>6534</v>
      </c>
      <c r="AH628" t="s">
        <v>6865</v>
      </c>
      <c r="AI628" t="s">
        <v>6866</v>
      </c>
      <c r="AK628">
        <v>39</v>
      </c>
      <c r="AL628" t="s">
        <v>6867</v>
      </c>
      <c r="AM628" t="s">
        <v>6868</v>
      </c>
      <c r="AN628" t="s">
        <v>953</v>
      </c>
      <c r="AO628" t="s">
        <v>33018</v>
      </c>
      <c r="BM628" s="162"/>
    </row>
    <row r="629" spans="1:65" ht="20.149999999999999" customHeight="1">
      <c r="A629" s="179" t="str">
        <f t="shared" si="18"/>
        <v>㈜ 신안피앤씨 인버터 공기압축기 고효율설비 교체 사업</v>
      </c>
      <c r="B629" s="179" t="str">
        <f t="shared" si="19"/>
        <v>승인</v>
      </c>
      <c r="C629">
        <v>420</v>
      </c>
      <c r="D629" t="s">
        <v>31695</v>
      </c>
      <c r="E629" t="s">
        <v>5033</v>
      </c>
      <c r="F629" t="s">
        <v>5034</v>
      </c>
      <c r="G629" t="s">
        <v>6854</v>
      </c>
      <c r="H629" t="s">
        <v>6855</v>
      </c>
      <c r="K629" t="s">
        <v>5037</v>
      </c>
      <c r="L629" t="s">
        <v>2703</v>
      </c>
      <c r="M629" t="s">
        <v>2703</v>
      </c>
      <c r="N629" t="s">
        <v>5038</v>
      </c>
      <c r="O629" t="s">
        <v>5039</v>
      </c>
      <c r="P629" t="s">
        <v>6856</v>
      </c>
      <c r="Q629" t="s">
        <v>209</v>
      </c>
      <c r="R629" t="s">
        <v>2653</v>
      </c>
      <c r="S629" t="s">
        <v>1228</v>
      </c>
      <c r="T629" t="s">
        <v>2126</v>
      </c>
      <c r="U629" t="s">
        <v>6856</v>
      </c>
      <c r="V629" t="s">
        <v>130</v>
      </c>
      <c r="W629" t="s">
        <v>1293</v>
      </c>
      <c r="X629" t="s">
        <v>6823</v>
      </c>
      <c r="Y629" t="s">
        <v>418</v>
      </c>
      <c r="Z629" t="s">
        <v>418</v>
      </c>
      <c r="AA629" t="s">
        <v>6857</v>
      </c>
      <c r="AC629">
        <v>99</v>
      </c>
      <c r="AD629" t="s">
        <v>2130</v>
      </c>
      <c r="AE629" t="s">
        <v>2130</v>
      </c>
      <c r="AF629" t="s">
        <v>2210</v>
      </c>
      <c r="AG629" t="s">
        <v>6858</v>
      </c>
      <c r="AH629" t="s">
        <v>6859</v>
      </c>
      <c r="AI629" t="s">
        <v>6860</v>
      </c>
      <c r="AJ629" t="s">
        <v>6861</v>
      </c>
      <c r="AK629">
        <v>99</v>
      </c>
      <c r="AL629" t="s">
        <v>6851</v>
      </c>
      <c r="AM629" t="s">
        <v>6852</v>
      </c>
      <c r="AN629" t="s">
        <v>953</v>
      </c>
      <c r="AO629" t="s">
        <v>33019</v>
      </c>
      <c r="BM629" s="162"/>
    </row>
    <row r="630" spans="1:65" ht="20.149999999999999" customHeight="1">
      <c r="A630" s="179" t="str">
        <f t="shared" si="18"/>
        <v>㈜ 대호시리카 인버터 공기압축기 고효율설비 교체 사업</v>
      </c>
      <c r="B630" s="179" t="str">
        <f t="shared" si="19"/>
        <v>승인</v>
      </c>
      <c r="C630">
        <v>419</v>
      </c>
      <c r="D630" t="s">
        <v>31695</v>
      </c>
      <c r="E630" t="s">
        <v>5033</v>
      </c>
      <c r="F630" t="s">
        <v>5034</v>
      </c>
      <c r="G630" t="s">
        <v>6843</v>
      </c>
      <c r="H630" t="s">
        <v>6844</v>
      </c>
      <c r="K630" t="s">
        <v>5037</v>
      </c>
      <c r="L630" t="s">
        <v>2703</v>
      </c>
      <c r="M630" t="s">
        <v>2703</v>
      </c>
      <c r="N630" t="s">
        <v>5038</v>
      </c>
      <c r="O630" t="s">
        <v>5039</v>
      </c>
      <c r="P630" t="s">
        <v>6845</v>
      </c>
      <c r="Q630" t="s">
        <v>209</v>
      </c>
      <c r="R630" t="s">
        <v>2653</v>
      </c>
      <c r="S630" t="s">
        <v>1228</v>
      </c>
      <c r="T630" t="s">
        <v>2126</v>
      </c>
      <c r="U630" t="s">
        <v>6845</v>
      </c>
      <c r="V630" t="s">
        <v>130</v>
      </c>
      <c r="W630" t="s">
        <v>1293</v>
      </c>
      <c r="X630" t="s">
        <v>6823</v>
      </c>
      <c r="Y630" t="s">
        <v>418</v>
      </c>
      <c r="Z630" t="s">
        <v>418</v>
      </c>
      <c r="AA630" t="s">
        <v>6846</v>
      </c>
      <c r="AC630">
        <v>80</v>
      </c>
      <c r="AD630" t="s">
        <v>2130</v>
      </c>
      <c r="AE630" t="s">
        <v>2130</v>
      </c>
      <c r="AF630" t="s">
        <v>2210</v>
      </c>
      <c r="AG630" t="s">
        <v>6847</v>
      </c>
      <c r="AH630" t="s">
        <v>6848</v>
      </c>
      <c r="AI630" t="s">
        <v>6849</v>
      </c>
      <c r="AJ630" t="s">
        <v>6850</v>
      </c>
      <c r="AK630">
        <v>80</v>
      </c>
      <c r="AL630" t="s">
        <v>6851</v>
      </c>
      <c r="AM630" t="s">
        <v>6852</v>
      </c>
      <c r="AN630" t="s">
        <v>953</v>
      </c>
      <c r="AO630" t="s">
        <v>33020</v>
      </c>
      <c r="BM630" s="162"/>
    </row>
    <row r="631" spans="1:65" ht="20.149999999999999" customHeight="1">
      <c r="A631" s="179" t="str">
        <f t="shared" si="18"/>
        <v>주식회사 한영지에스티 인버터 공기압축기 고효율설비 교체 사업</v>
      </c>
      <c r="B631" s="179" t="str">
        <f t="shared" si="19"/>
        <v>승인</v>
      </c>
      <c r="C631">
        <v>418</v>
      </c>
      <c r="D631" t="s">
        <v>31695</v>
      </c>
      <c r="E631" t="s">
        <v>5033</v>
      </c>
      <c r="F631" t="s">
        <v>5034</v>
      </c>
      <c r="G631" t="s">
        <v>6832</v>
      </c>
      <c r="H631" t="s">
        <v>6833</v>
      </c>
      <c r="K631" t="s">
        <v>5037</v>
      </c>
      <c r="L631" t="s">
        <v>2703</v>
      </c>
      <c r="M631" t="s">
        <v>2703</v>
      </c>
      <c r="N631" t="s">
        <v>5038</v>
      </c>
      <c r="O631" t="s">
        <v>5039</v>
      </c>
      <c r="P631" t="s">
        <v>6834</v>
      </c>
      <c r="Q631" t="s">
        <v>209</v>
      </c>
      <c r="R631" t="s">
        <v>2653</v>
      </c>
      <c r="S631" t="s">
        <v>1228</v>
      </c>
      <c r="T631" t="s">
        <v>2126</v>
      </c>
      <c r="U631" t="s">
        <v>6834</v>
      </c>
      <c r="V631" t="s">
        <v>130</v>
      </c>
      <c r="W631" t="s">
        <v>1293</v>
      </c>
      <c r="X631" t="s">
        <v>6823</v>
      </c>
      <c r="Y631" t="s">
        <v>418</v>
      </c>
      <c r="Z631" t="s">
        <v>418</v>
      </c>
      <c r="AA631" t="s">
        <v>6835</v>
      </c>
      <c r="AC631">
        <v>86</v>
      </c>
      <c r="AD631" t="s">
        <v>2130</v>
      </c>
      <c r="AE631" t="s">
        <v>2130</v>
      </c>
      <c r="AF631" t="s">
        <v>2210</v>
      </c>
      <c r="AG631" t="s">
        <v>6836</v>
      </c>
      <c r="AH631" t="s">
        <v>6837</v>
      </c>
      <c r="AI631" t="s">
        <v>6838</v>
      </c>
      <c r="AJ631" t="s">
        <v>6839</v>
      </c>
      <c r="AK631">
        <v>86</v>
      </c>
      <c r="AL631" t="s">
        <v>6840</v>
      </c>
      <c r="AM631" t="s">
        <v>6841</v>
      </c>
      <c r="AN631" t="s">
        <v>953</v>
      </c>
      <c r="AO631" t="s">
        <v>33021</v>
      </c>
      <c r="BM631" s="162"/>
    </row>
    <row r="632" spans="1:65" ht="20.149999999999999" customHeight="1">
      <c r="A632" s="179" t="str">
        <f t="shared" si="18"/>
        <v>(주) 지팩 인버터 공기압축기 고효율설비 교체 사업</v>
      </c>
      <c r="B632" s="179" t="str">
        <f t="shared" si="19"/>
        <v>승인</v>
      </c>
      <c r="C632">
        <v>417</v>
      </c>
      <c r="D632" t="s">
        <v>31695</v>
      </c>
      <c r="E632" t="s">
        <v>5033</v>
      </c>
      <c r="F632" t="s">
        <v>5034</v>
      </c>
      <c r="G632" t="s">
        <v>6820</v>
      </c>
      <c r="H632" t="s">
        <v>6821</v>
      </c>
      <c r="K632" t="s">
        <v>5037</v>
      </c>
      <c r="L632" t="s">
        <v>2703</v>
      </c>
      <c r="M632" t="s">
        <v>2703</v>
      </c>
      <c r="N632" t="s">
        <v>5038</v>
      </c>
      <c r="O632" t="s">
        <v>5039</v>
      </c>
      <c r="P632" t="s">
        <v>6822</v>
      </c>
      <c r="Q632" t="s">
        <v>209</v>
      </c>
      <c r="R632" t="s">
        <v>2653</v>
      </c>
      <c r="S632" t="s">
        <v>1228</v>
      </c>
      <c r="T632" t="s">
        <v>2126</v>
      </c>
      <c r="U632" t="s">
        <v>6822</v>
      </c>
      <c r="V632" t="s">
        <v>130</v>
      </c>
      <c r="W632" t="s">
        <v>1293</v>
      </c>
      <c r="X632" t="s">
        <v>6823</v>
      </c>
      <c r="Y632" t="s">
        <v>418</v>
      </c>
      <c r="Z632" t="s">
        <v>418</v>
      </c>
      <c r="AA632" t="s">
        <v>6824</v>
      </c>
      <c r="AC632">
        <v>89</v>
      </c>
      <c r="AD632" t="s">
        <v>2130</v>
      </c>
      <c r="AE632" t="s">
        <v>2130</v>
      </c>
      <c r="AF632" t="s">
        <v>2210</v>
      </c>
      <c r="AG632" t="s">
        <v>6825</v>
      </c>
      <c r="AH632" t="s">
        <v>6826</v>
      </c>
      <c r="AI632" t="s">
        <v>6827</v>
      </c>
      <c r="AJ632" t="s">
        <v>6828</v>
      </c>
      <c r="AK632">
        <v>89</v>
      </c>
      <c r="AL632" t="s">
        <v>6829</v>
      </c>
      <c r="AM632" t="s">
        <v>6830</v>
      </c>
      <c r="AN632" t="s">
        <v>953</v>
      </c>
      <c r="AO632" t="s">
        <v>33022</v>
      </c>
      <c r="BM632" s="162"/>
    </row>
    <row r="633" spans="1:65" ht="20.149999999999999" customHeight="1">
      <c r="A633" s="179" t="str">
        <f t="shared" si="18"/>
        <v>제2차 한국도로공사 LED 도로조명 설치를 통한 온실가스 배출 정책감축사업</v>
      </c>
      <c r="B633" s="179" t="str">
        <f t="shared" si="19"/>
        <v>반려</v>
      </c>
      <c r="C633">
        <v>416</v>
      </c>
      <c r="D633" t="s">
        <v>31695</v>
      </c>
      <c r="E633" t="s">
        <v>6758</v>
      </c>
      <c r="F633" t="s">
        <v>6759</v>
      </c>
      <c r="G633" t="s">
        <v>6758</v>
      </c>
      <c r="H633" t="s">
        <v>130</v>
      </c>
      <c r="K633" t="s">
        <v>6760</v>
      </c>
      <c r="L633" t="s">
        <v>6761</v>
      </c>
      <c r="M633" t="s">
        <v>1483</v>
      </c>
      <c r="N633" t="s">
        <v>6762</v>
      </c>
      <c r="O633" t="s">
        <v>13079</v>
      </c>
      <c r="P633" t="s">
        <v>6764</v>
      </c>
      <c r="Q633" t="s">
        <v>277</v>
      </c>
      <c r="S633" t="s">
        <v>1228</v>
      </c>
      <c r="T633" t="s">
        <v>1230</v>
      </c>
      <c r="U633" t="s">
        <v>6764</v>
      </c>
      <c r="V633" t="s">
        <v>130</v>
      </c>
      <c r="W633" t="s">
        <v>1293</v>
      </c>
      <c r="X633" t="s">
        <v>6765</v>
      </c>
      <c r="Y633" t="s">
        <v>418</v>
      </c>
      <c r="Z633" t="s">
        <v>418</v>
      </c>
      <c r="AA633" t="s">
        <v>6766</v>
      </c>
      <c r="AC633">
        <v>6251</v>
      </c>
      <c r="AD633" t="s">
        <v>2130</v>
      </c>
      <c r="AE633" t="s">
        <v>2130</v>
      </c>
      <c r="AF633" t="s">
        <v>5248</v>
      </c>
      <c r="AG633" t="s">
        <v>6758</v>
      </c>
      <c r="AH633" t="s">
        <v>6767</v>
      </c>
      <c r="AI633" t="s">
        <v>6768</v>
      </c>
      <c r="AK633">
        <v>17925</v>
      </c>
      <c r="AL633" t="s">
        <v>6677</v>
      </c>
      <c r="AM633" t="s">
        <v>6678</v>
      </c>
      <c r="AN633" t="s">
        <v>953</v>
      </c>
      <c r="AO633" t="s">
        <v>6769</v>
      </c>
      <c r="AP633" t="s">
        <v>6770</v>
      </c>
      <c r="AQ633" t="s">
        <v>6771</v>
      </c>
      <c r="AR633" t="s">
        <v>5697</v>
      </c>
      <c r="BF633" t="s">
        <v>6772</v>
      </c>
      <c r="BG633" t="s">
        <v>6773</v>
      </c>
      <c r="BH633" t="s">
        <v>2130</v>
      </c>
      <c r="BI633" t="s">
        <v>2130</v>
      </c>
      <c r="BJ633" t="s">
        <v>5248</v>
      </c>
      <c r="BK633" t="s">
        <v>6774</v>
      </c>
      <c r="BL633" t="s">
        <v>6775</v>
      </c>
      <c r="BM633" s="162"/>
    </row>
    <row r="634" spans="1:65" ht="20.149999999999999" customHeight="1">
      <c r="A634" s="179" t="str">
        <f t="shared" si="18"/>
        <v xml:space="preserve">스팀보일러와 열매보일러의 연료를 B-C유에서 LNG로 연료 전환하는 온실가스(CO2) 감축사업 </v>
      </c>
      <c r="B634" s="179" t="str">
        <f t="shared" si="19"/>
        <v>반려</v>
      </c>
      <c r="C634">
        <v>415</v>
      </c>
      <c r="D634" t="s">
        <v>31695</v>
      </c>
      <c r="E634" t="s">
        <v>6747</v>
      </c>
      <c r="F634" t="s">
        <v>6748</v>
      </c>
      <c r="G634" t="s">
        <v>6747</v>
      </c>
      <c r="H634" t="s">
        <v>6747</v>
      </c>
      <c r="K634" t="s">
        <v>6749</v>
      </c>
      <c r="N634" t="s">
        <v>1812</v>
      </c>
      <c r="P634" t="s">
        <v>6753</v>
      </c>
      <c r="Q634" t="s">
        <v>209</v>
      </c>
      <c r="R634" t="s">
        <v>1462</v>
      </c>
      <c r="S634" t="s">
        <v>1228</v>
      </c>
      <c r="T634" t="s">
        <v>2126</v>
      </c>
      <c r="U634" t="s">
        <v>6753</v>
      </c>
      <c r="V634" t="s">
        <v>130</v>
      </c>
      <c r="W634" t="s">
        <v>1293</v>
      </c>
      <c r="X634" t="s">
        <v>5795</v>
      </c>
      <c r="Y634" t="s">
        <v>418</v>
      </c>
      <c r="Z634" t="s">
        <v>418</v>
      </c>
      <c r="AA634" t="s">
        <v>6754</v>
      </c>
      <c r="AC634">
        <v>1980</v>
      </c>
      <c r="AD634" t="s">
        <v>2130</v>
      </c>
      <c r="AE634" t="s">
        <v>2130</v>
      </c>
      <c r="AF634" t="s">
        <v>2131</v>
      </c>
      <c r="AG634" t="s">
        <v>6747</v>
      </c>
      <c r="AH634" t="s">
        <v>6755</v>
      </c>
      <c r="AI634" t="s">
        <v>6756</v>
      </c>
      <c r="AK634">
        <v>1980</v>
      </c>
      <c r="AL634" t="s">
        <v>6677</v>
      </c>
      <c r="AM634" t="s">
        <v>6678</v>
      </c>
      <c r="AN634" t="s">
        <v>953</v>
      </c>
      <c r="AO634" t="s">
        <v>33023</v>
      </c>
      <c r="BM634" s="162"/>
    </row>
    <row r="635" spans="1:65" ht="20.149999999999999" customHeight="1">
      <c r="A635" s="179" t="str">
        <f t="shared" si="18"/>
        <v>신원화학 스팀보일러의 연료교체(B-C유→LNG)를 통한 온실가스(CO2) 배출 감축사업</v>
      </c>
      <c r="B635" s="179" t="str">
        <f t="shared" si="19"/>
        <v>반려</v>
      </c>
      <c r="C635">
        <v>414</v>
      </c>
      <c r="D635" t="s">
        <v>31695</v>
      </c>
      <c r="E635" t="s">
        <v>2672</v>
      </c>
      <c r="F635" t="s">
        <v>2673</v>
      </c>
      <c r="G635" t="s">
        <v>2672</v>
      </c>
      <c r="H635" t="s">
        <v>2672</v>
      </c>
      <c r="K635" t="s">
        <v>2676</v>
      </c>
      <c r="N635" t="s">
        <v>1812</v>
      </c>
      <c r="P635" t="s">
        <v>2679</v>
      </c>
      <c r="Q635" t="s">
        <v>209</v>
      </c>
      <c r="R635" t="s">
        <v>1462</v>
      </c>
      <c r="S635" t="s">
        <v>1228</v>
      </c>
      <c r="T635" t="s">
        <v>2126</v>
      </c>
      <c r="U635" t="s">
        <v>2679</v>
      </c>
      <c r="V635" t="s">
        <v>130</v>
      </c>
      <c r="W635" t="s">
        <v>1231</v>
      </c>
      <c r="X635" t="s">
        <v>6743</v>
      </c>
      <c r="Y635" t="s">
        <v>418</v>
      </c>
      <c r="Z635" t="s">
        <v>418</v>
      </c>
      <c r="AA635" t="s">
        <v>6744</v>
      </c>
      <c r="AC635">
        <v>272</v>
      </c>
      <c r="AD635" t="s">
        <v>2130</v>
      </c>
      <c r="AE635" t="s">
        <v>2130</v>
      </c>
      <c r="AF635" t="s">
        <v>2131</v>
      </c>
      <c r="AG635" t="s">
        <v>2672</v>
      </c>
      <c r="AH635" t="s">
        <v>6745</v>
      </c>
      <c r="AI635" t="s">
        <v>4570</v>
      </c>
      <c r="AK635">
        <v>272</v>
      </c>
      <c r="AL635" t="s">
        <v>6677</v>
      </c>
      <c r="AM635" t="s">
        <v>6678</v>
      </c>
      <c r="AN635" t="s">
        <v>953</v>
      </c>
      <c r="AO635" t="s">
        <v>33024</v>
      </c>
      <c r="BM635" s="162"/>
    </row>
    <row r="636" spans="1:65" ht="20.149999999999999" customHeight="1">
      <c r="A636" s="179" t="str">
        <f t="shared" si="18"/>
        <v>세림산업 소성로 및 열풍기 등의  연료교체(LPG→LNG)를 통한 온실가스(CO2)  배출 감축사업</v>
      </c>
      <c r="B636" s="179" t="str">
        <f t="shared" si="19"/>
        <v>반려</v>
      </c>
      <c r="C636">
        <v>413</v>
      </c>
      <c r="D636" t="s">
        <v>31695</v>
      </c>
      <c r="E636" t="s">
        <v>6730</v>
      </c>
      <c r="F636" t="s">
        <v>6731</v>
      </c>
      <c r="G636" t="s">
        <v>6732</v>
      </c>
      <c r="H636" t="s">
        <v>6733</v>
      </c>
      <c r="K636" t="s">
        <v>6734</v>
      </c>
      <c r="N636" t="s">
        <v>1812</v>
      </c>
      <c r="P636" t="s">
        <v>6737</v>
      </c>
      <c r="Q636" t="s">
        <v>209</v>
      </c>
      <c r="R636" t="s">
        <v>1462</v>
      </c>
      <c r="S636" t="s">
        <v>1228</v>
      </c>
      <c r="T636" t="s">
        <v>2126</v>
      </c>
      <c r="U636" t="s">
        <v>6737</v>
      </c>
      <c r="V636" t="s">
        <v>130</v>
      </c>
      <c r="W636" t="s">
        <v>1293</v>
      </c>
      <c r="X636" t="s">
        <v>6738</v>
      </c>
      <c r="Y636" t="s">
        <v>418</v>
      </c>
      <c r="Z636" t="s">
        <v>418</v>
      </c>
      <c r="AA636" t="s">
        <v>6739</v>
      </c>
      <c r="AC636">
        <v>668</v>
      </c>
      <c r="AD636" t="s">
        <v>2130</v>
      </c>
      <c r="AE636" t="s">
        <v>2130</v>
      </c>
      <c r="AF636" t="s">
        <v>2131</v>
      </c>
      <c r="AG636" t="s">
        <v>6730</v>
      </c>
      <c r="AH636" t="s">
        <v>6740</v>
      </c>
      <c r="AI636" t="s">
        <v>6741</v>
      </c>
      <c r="AK636">
        <v>668</v>
      </c>
      <c r="AL636" t="s">
        <v>6677</v>
      </c>
      <c r="AM636" t="s">
        <v>6678</v>
      </c>
      <c r="AN636" t="s">
        <v>953</v>
      </c>
      <c r="AO636" t="s">
        <v>33025</v>
      </c>
      <c r="BM636" s="162"/>
    </row>
    <row r="637" spans="1:65" ht="20.149999999999999" customHeight="1">
      <c r="A637" s="179" t="str">
        <f t="shared" si="18"/>
        <v>케이티세라믹 당진사업장 소성로 및 드라이어의 연료교체(LPG-&gt;LNG)를 통한 온실가스 배출 감축사업</v>
      </c>
      <c r="B637" s="179" t="str">
        <f t="shared" si="19"/>
        <v>반려</v>
      </c>
      <c r="C637">
        <v>412</v>
      </c>
      <c r="D637" t="s">
        <v>31695</v>
      </c>
      <c r="E637" t="s">
        <v>691</v>
      </c>
      <c r="F637" t="s">
        <v>6720</v>
      </c>
      <c r="G637" t="s">
        <v>691</v>
      </c>
      <c r="H637" t="s">
        <v>6721</v>
      </c>
      <c r="K637" t="s">
        <v>6722</v>
      </c>
      <c r="N637" t="s">
        <v>1812</v>
      </c>
      <c r="P637" t="s">
        <v>1134</v>
      </c>
      <c r="Q637" t="s">
        <v>209</v>
      </c>
      <c r="R637" t="s">
        <v>1462</v>
      </c>
      <c r="S637" t="s">
        <v>1228</v>
      </c>
      <c r="T637" t="s">
        <v>2126</v>
      </c>
      <c r="U637" t="s">
        <v>1134</v>
      </c>
      <c r="V637" t="s">
        <v>130</v>
      </c>
      <c r="W637" t="s">
        <v>1293</v>
      </c>
      <c r="X637" t="s">
        <v>6725</v>
      </c>
      <c r="Y637" t="s">
        <v>418</v>
      </c>
      <c r="Z637" t="s">
        <v>418</v>
      </c>
      <c r="AA637" t="s">
        <v>6726</v>
      </c>
      <c r="AC637">
        <v>1057</v>
      </c>
      <c r="AD637" t="s">
        <v>2130</v>
      </c>
      <c r="AE637" t="s">
        <v>2130</v>
      </c>
      <c r="AF637" t="s">
        <v>2131</v>
      </c>
      <c r="AG637" t="s">
        <v>691</v>
      </c>
      <c r="AH637" t="s">
        <v>6727</v>
      </c>
      <c r="AI637" t="s">
        <v>6728</v>
      </c>
      <c r="AK637">
        <v>1057</v>
      </c>
      <c r="AL637" t="s">
        <v>6677</v>
      </c>
      <c r="AM637" t="s">
        <v>6678</v>
      </c>
      <c r="AN637" t="s">
        <v>953</v>
      </c>
      <c r="AO637" t="s">
        <v>33026</v>
      </c>
      <c r="BM637" s="162"/>
    </row>
    <row r="638" spans="1:65" ht="20.149999999999999" customHeight="1">
      <c r="A638" s="179" t="str">
        <f t="shared" si="18"/>
        <v>㈜뉴덕흥기업 보일러 버너교체를 통한 연료전환(B-C유 → LNG) 온실가스 배출 감축 사업</v>
      </c>
      <c r="B638" s="179" t="str">
        <f t="shared" si="19"/>
        <v>반려</v>
      </c>
      <c r="C638">
        <v>411</v>
      </c>
      <c r="D638" t="s">
        <v>31695</v>
      </c>
      <c r="E638" t="s">
        <v>6710</v>
      </c>
      <c r="F638" t="s">
        <v>6711</v>
      </c>
      <c r="G638" t="s">
        <v>6710</v>
      </c>
      <c r="H638" t="s">
        <v>6710</v>
      </c>
      <c r="K638" t="s">
        <v>6712</v>
      </c>
      <c r="N638" t="s">
        <v>1812</v>
      </c>
      <c r="P638" t="s">
        <v>6715</v>
      </c>
      <c r="Q638" t="s">
        <v>209</v>
      </c>
      <c r="R638" t="s">
        <v>1462</v>
      </c>
      <c r="S638" t="s">
        <v>1228</v>
      </c>
      <c r="T638" t="s">
        <v>2126</v>
      </c>
      <c r="U638" t="s">
        <v>6715</v>
      </c>
      <c r="V638" t="s">
        <v>130</v>
      </c>
      <c r="W638" t="s">
        <v>1293</v>
      </c>
      <c r="X638" t="s">
        <v>6716</v>
      </c>
      <c r="Y638" t="s">
        <v>418</v>
      </c>
      <c r="Z638" t="s">
        <v>418</v>
      </c>
      <c r="AA638" t="s">
        <v>6717</v>
      </c>
      <c r="AC638">
        <v>576</v>
      </c>
      <c r="AD638" t="s">
        <v>2130</v>
      </c>
      <c r="AE638" t="s">
        <v>2130</v>
      </c>
      <c r="AF638" t="s">
        <v>2131</v>
      </c>
      <c r="AG638" t="s">
        <v>6710</v>
      </c>
      <c r="AH638" t="s">
        <v>6718</v>
      </c>
      <c r="AI638" t="s">
        <v>4570</v>
      </c>
      <c r="AK638">
        <v>576</v>
      </c>
      <c r="AL638" t="s">
        <v>6677</v>
      </c>
      <c r="AM638" t="s">
        <v>6678</v>
      </c>
      <c r="AN638" t="s">
        <v>953</v>
      </c>
      <c r="AO638" t="s">
        <v>33027</v>
      </c>
      <c r="BM638" s="162"/>
    </row>
    <row r="639" spans="1:65" ht="20.149999999999999" customHeight="1">
      <c r="A639" s="179" t="str">
        <f t="shared" si="18"/>
        <v>(주)메라톤의 연료전환 (B-C유 → LNG)에 의한 온실가스(CO2) 배출 감축사업</v>
      </c>
      <c r="B639" s="179" t="str">
        <f t="shared" si="19"/>
        <v>반려</v>
      </c>
      <c r="C639">
        <v>410</v>
      </c>
      <c r="D639" t="s">
        <v>31695</v>
      </c>
      <c r="E639" t="s">
        <v>6699</v>
      </c>
      <c r="F639" t="s">
        <v>6700</v>
      </c>
      <c r="G639" t="s">
        <v>6699</v>
      </c>
      <c r="H639" t="s">
        <v>6699</v>
      </c>
      <c r="K639" t="s">
        <v>6701</v>
      </c>
      <c r="N639" t="s">
        <v>1812</v>
      </c>
      <c r="P639" t="s">
        <v>6705</v>
      </c>
      <c r="Q639" t="s">
        <v>209</v>
      </c>
      <c r="R639" t="s">
        <v>1462</v>
      </c>
      <c r="S639" t="s">
        <v>1228</v>
      </c>
      <c r="T639" t="s">
        <v>2126</v>
      </c>
      <c r="U639" t="s">
        <v>6705</v>
      </c>
      <c r="V639" t="s">
        <v>130</v>
      </c>
      <c r="W639" t="s">
        <v>1293</v>
      </c>
      <c r="X639" t="s">
        <v>6706</v>
      </c>
      <c r="Y639" t="s">
        <v>418</v>
      </c>
      <c r="Z639" t="s">
        <v>418</v>
      </c>
      <c r="AA639" t="s">
        <v>6707</v>
      </c>
      <c r="AC639">
        <v>2146</v>
      </c>
      <c r="AD639" t="s">
        <v>2130</v>
      </c>
      <c r="AE639" t="s">
        <v>2130</v>
      </c>
      <c r="AF639" t="s">
        <v>2131</v>
      </c>
      <c r="AG639" t="s">
        <v>6699</v>
      </c>
      <c r="AH639" t="s">
        <v>6708</v>
      </c>
      <c r="AI639" t="s">
        <v>4570</v>
      </c>
      <c r="AK639">
        <v>2146</v>
      </c>
      <c r="AL639" t="s">
        <v>6677</v>
      </c>
      <c r="AM639" t="s">
        <v>6678</v>
      </c>
      <c r="AN639" t="s">
        <v>953</v>
      </c>
      <c r="AO639" t="s">
        <v>33028</v>
      </c>
      <c r="BM639" s="162"/>
    </row>
    <row r="640" spans="1:65" ht="20.149999999999999" customHeight="1">
      <c r="A640" s="179" t="str">
        <f t="shared" si="18"/>
        <v>산양 스팀보일러 및 건조로의 연료교체를 통한 온실가스 감축사업</v>
      </c>
      <c r="B640" s="179" t="str">
        <f t="shared" si="19"/>
        <v>반려</v>
      </c>
      <c r="C640">
        <v>409</v>
      </c>
      <c r="D640" t="s">
        <v>31695</v>
      </c>
      <c r="E640" t="s">
        <v>2409</v>
      </c>
      <c r="F640" t="s">
        <v>2410</v>
      </c>
      <c r="G640" t="s">
        <v>2409</v>
      </c>
      <c r="H640" t="s">
        <v>6694</v>
      </c>
      <c r="K640" t="s">
        <v>6695</v>
      </c>
      <c r="N640" t="s">
        <v>1812</v>
      </c>
      <c r="P640" t="s">
        <v>2416</v>
      </c>
      <c r="Q640" t="s">
        <v>209</v>
      </c>
      <c r="R640" t="s">
        <v>1462</v>
      </c>
      <c r="S640" t="s">
        <v>1228</v>
      </c>
      <c r="T640" t="s">
        <v>2126</v>
      </c>
      <c r="U640" t="s">
        <v>2416</v>
      </c>
      <c r="V640" t="s">
        <v>130</v>
      </c>
      <c r="W640" t="s">
        <v>1293</v>
      </c>
      <c r="X640" t="s">
        <v>2417</v>
      </c>
      <c r="Y640" t="s">
        <v>418</v>
      </c>
      <c r="Z640" t="s">
        <v>418</v>
      </c>
      <c r="AA640" t="s">
        <v>6690</v>
      </c>
      <c r="AC640">
        <v>1113</v>
      </c>
      <c r="AD640" t="s">
        <v>2130</v>
      </c>
      <c r="AE640" t="s">
        <v>2130</v>
      </c>
      <c r="AF640" t="s">
        <v>2131</v>
      </c>
      <c r="AG640" t="s">
        <v>2409</v>
      </c>
      <c r="AH640" t="s">
        <v>6696</v>
      </c>
      <c r="AI640" t="s">
        <v>6697</v>
      </c>
      <c r="AK640">
        <v>1113</v>
      </c>
      <c r="AL640" t="s">
        <v>6677</v>
      </c>
      <c r="AM640" t="s">
        <v>6678</v>
      </c>
      <c r="AN640" t="s">
        <v>953</v>
      </c>
      <c r="AO640" t="s">
        <v>33029</v>
      </c>
      <c r="BM640" s="162"/>
    </row>
    <row r="641" spans="1:65" ht="20.149999999999999" customHeight="1">
      <c r="A641" s="179" t="str">
        <f t="shared" si="18"/>
        <v>삼원 스팀보일러 연료교체를 통한  온실가스 감축사업</v>
      </c>
      <c r="B641" s="179" t="str">
        <f t="shared" si="19"/>
        <v>반려</v>
      </c>
      <c r="C641">
        <v>408</v>
      </c>
      <c r="D641" t="s">
        <v>31695</v>
      </c>
      <c r="E641" t="s">
        <v>747</v>
      </c>
      <c r="F641" t="s">
        <v>4079</v>
      </c>
      <c r="G641" t="s">
        <v>6687</v>
      </c>
      <c r="H641" t="s">
        <v>6688</v>
      </c>
      <c r="K641" t="s">
        <v>4081</v>
      </c>
      <c r="N641" t="s">
        <v>1812</v>
      </c>
      <c r="P641" t="s">
        <v>6689</v>
      </c>
      <c r="Q641" t="s">
        <v>209</v>
      </c>
      <c r="R641" t="s">
        <v>1462</v>
      </c>
      <c r="S641" t="s">
        <v>1228</v>
      </c>
      <c r="T641" t="s">
        <v>1230</v>
      </c>
      <c r="U641" t="s">
        <v>6689</v>
      </c>
      <c r="V641" t="s">
        <v>130</v>
      </c>
      <c r="W641" t="s">
        <v>1293</v>
      </c>
      <c r="X641" t="s">
        <v>4084</v>
      </c>
      <c r="Y641" t="s">
        <v>418</v>
      </c>
      <c r="Z641" t="s">
        <v>418</v>
      </c>
      <c r="AA641" t="s">
        <v>6690</v>
      </c>
      <c r="AC641">
        <v>372</v>
      </c>
      <c r="AD641" t="s">
        <v>2130</v>
      </c>
      <c r="AE641" t="s">
        <v>2130</v>
      </c>
      <c r="AF641" t="s">
        <v>2131</v>
      </c>
      <c r="AG641" t="s">
        <v>747</v>
      </c>
      <c r="AH641" t="s">
        <v>6691</v>
      </c>
      <c r="AI641" t="s">
        <v>6692</v>
      </c>
      <c r="AK641">
        <v>372</v>
      </c>
      <c r="AL641" t="s">
        <v>6677</v>
      </c>
      <c r="AM641" t="s">
        <v>6678</v>
      </c>
      <c r="AN641" t="s">
        <v>953</v>
      </c>
      <c r="AO641" t="s">
        <v>33030</v>
      </c>
      <c r="AP641" t="s">
        <v>2394</v>
      </c>
      <c r="AQ641" t="s">
        <v>746</v>
      </c>
      <c r="AR641" t="s">
        <v>3309</v>
      </c>
      <c r="BM641" s="162"/>
    </row>
    <row r="642" spans="1:65" ht="20.149999999999999" customHeight="1">
      <c r="A642" s="179" t="str">
        <f t="shared" si="18"/>
        <v>성은 음성공장 B-C유의 LNG로의 연료전환을 통한 온실가스 감축사업</v>
      </c>
      <c r="B642" s="179" t="str">
        <f t="shared" si="19"/>
        <v>반려</v>
      </c>
      <c r="C642">
        <v>407</v>
      </c>
      <c r="D642" t="s">
        <v>31695</v>
      </c>
      <c r="E642" t="s">
        <v>2712</v>
      </c>
      <c r="F642" t="s">
        <v>2713</v>
      </c>
      <c r="G642" t="s">
        <v>2712</v>
      </c>
      <c r="H642" t="s">
        <v>2715</v>
      </c>
      <c r="K642" t="s">
        <v>2716</v>
      </c>
      <c r="N642" t="s">
        <v>1812</v>
      </c>
      <c r="P642" t="s">
        <v>2720</v>
      </c>
      <c r="Q642" t="s">
        <v>209</v>
      </c>
      <c r="R642" t="s">
        <v>1462</v>
      </c>
      <c r="S642" t="s">
        <v>1228</v>
      </c>
      <c r="T642" t="s">
        <v>1230</v>
      </c>
      <c r="U642" t="s">
        <v>2720</v>
      </c>
      <c r="V642" t="s">
        <v>130</v>
      </c>
      <c r="W642" t="s">
        <v>1231</v>
      </c>
      <c r="X642" t="s">
        <v>6681</v>
      </c>
      <c r="Y642" t="s">
        <v>418</v>
      </c>
      <c r="Z642" t="s">
        <v>418</v>
      </c>
      <c r="AA642" t="s">
        <v>6682</v>
      </c>
      <c r="AC642">
        <v>1192</v>
      </c>
      <c r="AD642" t="s">
        <v>2130</v>
      </c>
      <c r="AE642" t="s">
        <v>2130</v>
      </c>
      <c r="AF642" t="s">
        <v>2131</v>
      </c>
      <c r="AG642" t="s">
        <v>2712</v>
      </c>
      <c r="AH642" t="s">
        <v>6683</v>
      </c>
      <c r="AI642" t="s">
        <v>6684</v>
      </c>
      <c r="AK642">
        <v>1192</v>
      </c>
      <c r="AL642" t="s">
        <v>6677</v>
      </c>
      <c r="AM642" t="s">
        <v>6678</v>
      </c>
      <c r="AN642" t="s">
        <v>953</v>
      </c>
      <c r="AO642" t="s">
        <v>33031</v>
      </c>
      <c r="AP642" t="s">
        <v>2394</v>
      </c>
      <c r="AQ642" t="s">
        <v>6686</v>
      </c>
      <c r="AR642" t="s">
        <v>2721</v>
      </c>
      <c r="BM642" s="162"/>
    </row>
    <row r="643" spans="1:65" ht="20.149999999999999" customHeight="1">
      <c r="A643" s="179" t="str">
        <f t="shared" si="18"/>
        <v>케이티세라믹 예산사업장 소성로 및 드라이 어의 연료교체(LPG→LNG)을 통한 온실가스  감축사업</v>
      </c>
      <c r="B643" s="179" t="str">
        <f t="shared" si="19"/>
        <v>반려</v>
      </c>
      <c r="C643">
        <v>406</v>
      </c>
      <c r="D643" t="s">
        <v>31695</v>
      </c>
      <c r="E643" t="s">
        <v>696</v>
      </c>
      <c r="F643" t="s">
        <v>6669</v>
      </c>
      <c r="G643" t="s">
        <v>696</v>
      </c>
      <c r="H643" t="s">
        <v>6670</v>
      </c>
      <c r="K643" t="s">
        <v>6671</v>
      </c>
      <c r="N643" t="s">
        <v>1812</v>
      </c>
      <c r="P643" t="s">
        <v>6674</v>
      </c>
      <c r="Q643" t="s">
        <v>209</v>
      </c>
      <c r="R643" t="s">
        <v>1462</v>
      </c>
      <c r="S643" t="s">
        <v>1228</v>
      </c>
      <c r="T643" t="s">
        <v>1230</v>
      </c>
      <c r="U643" t="s">
        <v>6674</v>
      </c>
      <c r="V643" t="s">
        <v>130</v>
      </c>
      <c r="W643" t="s">
        <v>1293</v>
      </c>
      <c r="X643" t="s">
        <v>2494</v>
      </c>
      <c r="Y643" t="s">
        <v>418</v>
      </c>
      <c r="Z643" t="s">
        <v>418</v>
      </c>
      <c r="AA643" t="s">
        <v>6606</v>
      </c>
      <c r="AC643">
        <v>1057</v>
      </c>
      <c r="AD643" t="s">
        <v>2130</v>
      </c>
      <c r="AE643" t="s">
        <v>2130</v>
      </c>
      <c r="AF643" t="s">
        <v>2131</v>
      </c>
      <c r="AG643" t="s">
        <v>696</v>
      </c>
      <c r="AH643" t="s">
        <v>6675</v>
      </c>
      <c r="AI643" t="s">
        <v>6676</v>
      </c>
      <c r="AK643">
        <v>1057</v>
      </c>
      <c r="AL643" t="s">
        <v>6677</v>
      </c>
      <c r="AM643" t="s">
        <v>6678</v>
      </c>
      <c r="AN643" t="s">
        <v>953</v>
      </c>
      <c r="AO643" t="s">
        <v>33032</v>
      </c>
      <c r="AP643" t="s">
        <v>2394</v>
      </c>
      <c r="AQ643" t="s">
        <v>6680</v>
      </c>
      <c r="AR643" t="s">
        <v>2494</v>
      </c>
      <c r="BM643" s="162"/>
    </row>
    <row r="644" spans="1:65" ht="20.149999999999999" customHeight="1">
      <c r="A644" s="179" t="str">
        <f t="shared" ref="A644:A707" si="20">P644</f>
        <v>국순당 횡성공장의 보일러 연료전환(감압정제유→LNG)을 통한 온실가스(CO2) 배출 감축사업</v>
      </c>
      <c r="B644" s="179" t="str">
        <f t="shared" ref="B644:B707" si="21">IF(D644="사업변경 신청","사업변경 신청",IF(D644="인증유효기간 갱신","인증유효기간 갱신",IF(LEFT(AL644,10)="[보완1차]보완요청","보완1차_보완중",IF(LEFT(AL644,8)="[보완1차]접수","보완1차_검토중",IF(LEFT(AL644,8)="[보완1차]신청","보완1차_검토중",IF(LEFT(AL644,11)="[보완1차]문서재제출","보완1차_문서보완중",IF(LEFT(AL644,10)="[보완1차]착수신고","승인",IF(LEFT(AL644,10)="[보완1차]심의승인","승인",IF(LEFT(AL644,10)="[보완1차]심의반려","반려",IF(LEFT(AL644,10)="[보완1차]평가반려","반려",IF(LEFT(AL644,10)="[보완2차]보완요청","보완2차_보완중",IF(LEFT(AL644,8)="[보완2차]접수","보완2차_검토중",IF(LEFT(AL644,8)="[보완2차]신청","보완2차_검토중",IF(LEFT(AL644,11)="[보완2차]문서재제출","보완2차_문서보완중",IF(LEFT(AL644,10)="[보완2차]착수신고","승인",IF(LEFT(AL644,10)="[보완2차]심의승인","승인",IF(LEFT(AL644,10)="[보완2차]심의반려","반려",IF(LEFT(AL644,10)="[보완2차]평가반려","반려",IF(LEFT(AL644,10)="[보완3차]보완요청","보완3차_보완중",IF(LEFT(AL644,8)="[보완3차]신청","보완3차_검토중",IF(LEFT(AL644,8)="[보완3차]신청","보완3차_검토중",IF(LEFT(AL644,11)="[보완3차]문서재제출","보완3차_문서보완중",IF(LEFT(AL644,10)="[보완3차]착수신고","승인",IF(LEFT(AL644,10)="[보완3차]심의승인","승인",IF(LEFT(AL644,10)="[보완3차]심의반려","반려",IF(LEFT(AL644,10)="[보완3차]평가반려","반려",IF(LEFT(AL644,10)="[보완4차]보완요청","보완4차_보완중",IF(LEFT(AL644,8)="[보완4차]신청","보완4차_검토중",IF(LEFT(AL644,11)="[보완4차]문서재제출","보완4차_문서보완중",IF(LEFT(AL644,10)="[보완4차]착수신고","승인",IF(LEFT(AL644,10)="[보완4차]심의승인","승인",IF(LEFT(AL644,10)="[보완4차]심의반려","반려",IF(LEFT(AL644,10)="[보완4차]평가반려","반려",IF(LEFT(AL644,10)="[보완5차]보완요청","보완5차_보완중",IF(LEFT(AL644,8)="[보완5차]신청","보완5차_검토중",IF(LEFT(AL644,11)="[보완5차]문서재제출","보완5차_문서보완중",IF(LEFT(AL644,10)="[보완5차]착수신고","승인",IF(LEFT(AL644,10)="[보완5차]심의승인","승인",IF(LEFT(AL644,10)="[보완5차]심의반려","반려",IF(LEFT(AL644,10)="[보완5차]평가반려","반려",IF(LEFT(AL644,10)="[보완6차]보완요청","보완6차_보완중",IF(LEFT(AL644,8)="[보완6차]신청","보완6차_검토중",IF(LEFT(AL644,11)="[보완6차]문서재제출","보완6차_문서보완중",IF(LEFT(AL644,10)="[보완6차]착수신고","승인",IF(LEFT(AL644,10)="[보완6차]심의승인","승인",IF(LEFT(AL644,10)="[보완6차]심의반려","반려",IF(LEFT(AL644,10)="[보완6차]평가반려","반려",IF(LEFT(AL644,4)="문서재제","문서재제출",IF(LEFT(AL644,4)="평가반려","반려",IF(LEFT(AL644,4)="심의반려","반려",IF(LEFT(AL644,4)="심의승인","승인",IF(LEFT(AL644,4)="착수신고","승인",IF(LEFT(AL644,10)="[보완1차]협의통보","협의통보",IF(LEFT(AL644,10)="[보완2차]협의통보","협의통보",IF(LEFT(AL644,10)="[보완3차]협의통보","협의통보",IF(LEFT(AL644,10)="[보완4차]협의통보","협의통보",IF(LEFT(AL644,11)="[보완1차]협의검토중","협의검토중",IF(LEFT(AL644,11)="[보완2차]협의검토중","협의검토중",IF(LEFT(AL644,11)="[보완3차]협의검토중","협의검토중","검토필요")))))))))))))))))))))))))))))))))))))))))))))))))))))))))))</f>
        <v>반려</v>
      </c>
      <c r="C644">
        <v>405</v>
      </c>
      <c r="D644" t="s">
        <v>31695</v>
      </c>
      <c r="E644" t="s">
        <v>4179</v>
      </c>
      <c r="F644" t="s">
        <v>4180</v>
      </c>
      <c r="G644" t="s">
        <v>4179</v>
      </c>
      <c r="H644" t="s">
        <v>4182</v>
      </c>
      <c r="K644" t="s">
        <v>4183</v>
      </c>
      <c r="N644" t="s">
        <v>1812</v>
      </c>
      <c r="P644" t="s">
        <v>6663</v>
      </c>
      <c r="Q644" t="s">
        <v>209</v>
      </c>
      <c r="R644" t="s">
        <v>1462</v>
      </c>
      <c r="S644" t="s">
        <v>1228</v>
      </c>
      <c r="T644" t="s">
        <v>1230</v>
      </c>
      <c r="U644" t="s">
        <v>6663</v>
      </c>
      <c r="V644" t="s">
        <v>130</v>
      </c>
      <c r="W644" t="s">
        <v>1293</v>
      </c>
      <c r="X644" t="s">
        <v>6664</v>
      </c>
      <c r="Y644" t="s">
        <v>418</v>
      </c>
      <c r="Z644" t="s">
        <v>418</v>
      </c>
      <c r="AA644" t="s">
        <v>6665</v>
      </c>
      <c r="AC644">
        <v>761</v>
      </c>
      <c r="AD644" t="s">
        <v>2130</v>
      </c>
      <c r="AE644" t="s">
        <v>2130</v>
      </c>
      <c r="AF644" t="s">
        <v>2131</v>
      </c>
      <c r="AG644" t="s">
        <v>4179</v>
      </c>
      <c r="AH644" t="s">
        <v>6666</v>
      </c>
      <c r="AI644" t="s">
        <v>6667</v>
      </c>
      <c r="AK644">
        <v>761</v>
      </c>
      <c r="AL644" t="s">
        <v>5661</v>
      </c>
      <c r="AM644" t="s">
        <v>5662</v>
      </c>
      <c r="AN644" t="s">
        <v>953</v>
      </c>
      <c r="AO644" t="s">
        <v>33033</v>
      </c>
      <c r="AP644" t="s">
        <v>2394</v>
      </c>
      <c r="AQ644" t="s">
        <v>6663</v>
      </c>
      <c r="AR644" t="s">
        <v>2739</v>
      </c>
      <c r="BM644" s="162"/>
    </row>
    <row r="645" spans="1:65" ht="20.149999999999999" customHeight="1">
      <c r="A645" s="179" t="str">
        <f t="shared" si="20"/>
        <v>동호칼슘(주)의 보일러 연료전환(벙커C유 → LNG)을 통한 온실가스(tCO2) 배출 감축사업</v>
      </c>
      <c r="B645" s="179" t="str">
        <f t="shared" si="21"/>
        <v>반려</v>
      </c>
      <c r="C645">
        <v>404</v>
      </c>
      <c r="D645" t="s">
        <v>31695</v>
      </c>
      <c r="E645" t="s">
        <v>672</v>
      </c>
      <c r="F645" t="s">
        <v>3930</v>
      </c>
      <c r="G645" t="s">
        <v>672</v>
      </c>
      <c r="H645" t="s">
        <v>6657</v>
      </c>
      <c r="K645" t="s">
        <v>3933</v>
      </c>
      <c r="N645" t="s">
        <v>1812</v>
      </c>
      <c r="P645" t="s">
        <v>6658</v>
      </c>
      <c r="Q645" t="s">
        <v>209</v>
      </c>
      <c r="R645" t="s">
        <v>1462</v>
      </c>
      <c r="S645" t="s">
        <v>1228</v>
      </c>
      <c r="T645" t="s">
        <v>1230</v>
      </c>
      <c r="U645" t="s">
        <v>6658</v>
      </c>
      <c r="V645" t="s">
        <v>130</v>
      </c>
      <c r="W645" t="s">
        <v>1293</v>
      </c>
      <c r="X645" t="s">
        <v>6659</v>
      </c>
      <c r="Y645" t="s">
        <v>418</v>
      </c>
      <c r="Z645" t="s">
        <v>418</v>
      </c>
      <c r="AA645" t="s">
        <v>6606</v>
      </c>
      <c r="AC645">
        <v>2283</v>
      </c>
      <c r="AD645" t="s">
        <v>2130</v>
      </c>
      <c r="AE645" t="s">
        <v>2130</v>
      </c>
      <c r="AF645" t="s">
        <v>2131</v>
      </c>
      <c r="AG645" t="s">
        <v>672</v>
      </c>
      <c r="AH645" t="s">
        <v>6660</v>
      </c>
      <c r="AI645" t="s">
        <v>6661</v>
      </c>
      <c r="AK645">
        <v>2283</v>
      </c>
      <c r="AL645" t="s">
        <v>5661</v>
      </c>
      <c r="AM645" t="s">
        <v>5662</v>
      </c>
      <c r="AN645" t="s">
        <v>953</v>
      </c>
      <c r="AO645" t="s">
        <v>33034</v>
      </c>
      <c r="AP645" t="s">
        <v>2394</v>
      </c>
      <c r="AQ645" t="s">
        <v>6658</v>
      </c>
      <c r="AR645" t="s">
        <v>3037</v>
      </c>
      <c r="BM645" s="162"/>
    </row>
    <row r="646" spans="1:65" ht="20.149999999999999" customHeight="1">
      <c r="A646" s="179" t="str">
        <f t="shared" si="20"/>
        <v>동보섬유 버너교체를 통한 연료전환 온실가스 배출 감축사업</v>
      </c>
      <c r="B646" s="179" t="str">
        <f t="shared" si="21"/>
        <v>반려</v>
      </c>
      <c r="C646">
        <v>403</v>
      </c>
      <c r="D646" t="s">
        <v>31695</v>
      </c>
      <c r="E646" t="s">
        <v>6644</v>
      </c>
      <c r="F646" t="s">
        <v>6645</v>
      </c>
      <c r="G646" t="s">
        <v>6646</v>
      </c>
      <c r="H646" t="s">
        <v>6647</v>
      </c>
      <c r="K646" t="s">
        <v>6648</v>
      </c>
      <c r="N646" t="s">
        <v>1812</v>
      </c>
      <c r="P646" t="s">
        <v>6651</v>
      </c>
      <c r="Q646" t="s">
        <v>209</v>
      </c>
      <c r="R646" t="s">
        <v>1462</v>
      </c>
      <c r="S646" t="s">
        <v>1228</v>
      </c>
      <c r="T646" t="s">
        <v>1230</v>
      </c>
      <c r="U646" t="s">
        <v>6651</v>
      </c>
      <c r="V646" t="s">
        <v>130</v>
      </c>
      <c r="W646" t="s">
        <v>1293</v>
      </c>
      <c r="X646" t="s">
        <v>6652</v>
      </c>
      <c r="Y646" t="s">
        <v>418</v>
      </c>
      <c r="Z646" t="s">
        <v>418</v>
      </c>
      <c r="AA646" t="s">
        <v>6653</v>
      </c>
      <c r="AC646">
        <v>478</v>
      </c>
      <c r="AD646" t="s">
        <v>2130</v>
      </c>
      <c r="AE646" t="s">
        <v>2130</v>
      </c>
      <c r="AF646" t="s">
        <v>2131</v>
      </c>
      <c r="AG646" t="s">
        <v>6644</v>
      </c>
      <c r="AH646" t="s">
        <v>6654</v>
      </c>
      <c r="AI646" t="s">
        <v>6655</v>
      </c>
      <c r="AK646">
        <v>478</v>
      </c>
      <c r="AL646" t="s">
        <v>5661</v>
      </c>
      <c r="AM646" t="s">
        <v>5662</v>
      </c>
      <c r="AN646" t="s">
        <v>953</v>
      </c>
      <c r="AO646" t="s">
        <v>33035</v>
      </c>
      <c r="AP646" t="s">
        <v>2394</v>
      </c>
      <c r="AQ646" t="s">
        <v>6651</v>
      </c>
      <c r="AR646" t="s">
        <v>3254</v>
      </c>
      <c r="BM646" s="162"/>
    </row>
    <row r="647" spans="1:65" ht="20.149999999999999" customHeight="1">
      <c r="A647" s="179" t="str">
        <f t="shared" si="20"/>
        <v>현대요업 소성로 연료교체(B-C유→LNG)를 통한 온실가스(CO2) 배출 감축사업</v>
      </c>
      <c r="B647" s="179" t="str">
        <f t="shared" si="21"/>
        <v>반려</v>
      </c>
      <c r="C647">
        <v>402</v>
      </c>
      <c r="D647" t="s">
        <v>31695</v>
      </c>
      <c r="E647" t="s">
        <v>4191</v>
      </c>
      <c r="F647" t="s">
        <v>4192</v>
      </c>
      <c r="G647" t="s">
        <v>6636</v>
      </c>
      <c r="H647" t="s">
        <v>6637</v>
      </c>
      <c r="K647" t="s">
        <v>4194</v>
      </c>
      <c r="N647" t="s">
        <v>1812</v>
      </c>
      <c r="P647" t="s">
        <v>4197</v>
      </c>
      <c r="Q647" t="s">
        <v>209</v>
      </c>
      <c r="R647" t="s">
        <v>1462</v>
      </c>
      <c r="S647" t="s">
        <v>1228</v>
      </c>
      <c r="T647" t="s">
        <v>1230</v>
      </c>
      <c r="U647" t="s">
        <v>4197</v>
      </c>
      <c r="V647" t="s">
        <v>130</v>
      </c>
      <c r="W647" t="s">
        <v>1293</v>
      </c>
      <c r="X647" t="s">
        <v>4198</v>
      </c>
      <c r="Y647" t="s">
        <v>418</v>
      </c>
      <c r="Z647" t="s">
        <v>418</v>
      </c>
      <c r="AA647" t="s">
        <v>6638</v>
      </c>
      <c r="AC647">
        <v>1275</v>
      </c>
      <c r="AD647" t="s">
        <v>2130</v>
      </c>
      <c r="AE647" t="s">
        <v>2130</v>
      </c>
      <c r="AF647" t="s">
        <v>2131</v>
      </c>
      <c r="AG647" t="s">
        <v>4191</v>
      </c>
      <c r="AH647" t="s">
        <v>6639</v>
      </c>
      <c r="AI647" t="s">
        <v>6640</v>
      </c>
      <c r="AK647">
        <v>1275</v>
      </c>
      <c r="AL647" t="s">
        <v>5661</v>
      </c>
      <c r="AM647" t="s">
        <v>5662</v>
      </c>
      <c r="AN647" t="s">
        <v>953</v>
      </c>
      <c r="AO647" t="s">
        <v>33036</v>
      </c>
      <c r="AP647" t="s">
        <v>2394</v>
      </c>
      <c r="AQ647" t="s">
        <v>6642</v>
      </c>
      <c r="AR647" t="s">
        <v>6643</v>
      </c>
      <c r="BM647" s="162"/>
    </row>
    <row r="648" spans="1:65" ht="20.149999999999999" customHeight="1">
      <c r="A648" s="179" t="str">
        <f t="shared" si="20"/>
        <v>(주)한국요업 소성로 미활용에너지 회수를 통한 온실가스 감축사업</v>
      </c>
      <c r="B648" s="179" t="str">
        <f t="shared" si="21"/>
        <v>반려</v>
      </c>
      <c r="C648">
        <v>401</v>
      </c>
      <c r="D648" t="s">
        <v>31695</v>
      </c>
      <c r="E648" t="s">
        <v>562</v>
      </c>
      <c r="F648" t="s">
        <v>3751</v>
      </c>
      <c r="G648" t="s">
        <v>562</v>
      </c>
      <c r="H648" t="s">
        <v>6630</v>
      </c>
      <c r="K648" t="s">
        <v>3754</v>
      </c>
      <c r="N648" t="s">
        <v>1812</v>
      </c>
      <c r="P648" t="s">
        <v>1121</v>
      </c>
      <c r="Q648" t="s">
        <v>209</v>
      </c>
      <c r="R648" t="s">
        <v>1462</v>
      </c>
      <c r="S648" t="s">
        <v>1228</v>
      </c>
      <c r="T648" t="s">
        <v>1230</v>
      </c>
      <c r="U648" t="s">
        <v>1121</v>
      </c>
      <c r="V648" t="s">
        <v>130</v>
      </c>
      <c r="W648" t="s">
        <v>1293</v>
      </c>
      <c r="X648" t="s">
        <v>6631</v>
      </c>
      <c r="Y648" t="s">
        <v>418</v>
      </c>
      <c r="Z648" t="s">
        <v>418</v>
      </c>
      <c r="AA648" t="s">
        <v>6632</v>
      </c>
      <c r="AC648">
        <v>859</v>
      </c>
      <c r="AD648" t="s">
        <v>2130</v>
      </c>
      <c r="AE648" t="s">
        <v>2130</v>
      </c>
      <c r="AF648" t="s">
        <v>2639</v>
      </c>
      <c r="AG648" t="s">
        <v>562</v>
      </c>
      <c r="AH648" t="s">
        <v>6633</v>
      </c>
      <c r="AI648" t="s">
        <v>4570</v>
      </c>
      <c r="AK648">
        <v>859</v>
      </c>
      <c r="AL648" t="s">
        <v>5661</v>
      </c>
      <c r="AM648" t="s">
        <v>5662</v>
      </c>
      <c r="AN648" t="s">
        <v>953</v>
      </c>
      <c r="AO648" t="s">
        <v>33037</v>
      </c>
      <c r="AP648" t="s">
        <v>2394</v>
      </c>
      <c r="AQ648" t="s">
        <v>1121</v>
      </c>
      <c r="AR648" t="s">
        <v>6635</v>
      </c>
      <c r="BM648" s="162"/>
    </row>
    <row r="649" spans="1:65" ht="20.149999999999999" customHeight="1">
      <c r="A649" s="179" t="str">
        <f t="shared" si="20"/>
        <v>㈜동녘 아스콘 드라이어 버너 연료전환 (B-C유, 정제유→LPG)을 통한 온실가스(CO2)감축사업</v>
      </c>
      <c r="B649" s="179" t="str">
        <f t="shared" si="21"/>
        <v>반려</v>
      </c>
      <c r="C649">
        <v>400</v>
      </c>
      <c r="D649" t="s">
        <v>31695</v>
      </c>
      <c r="E649" t="s">
        <v>2839</v>
      </c>
      <c r="F649" t="s">
        <v>2840</v>
      </c>
      <c r="G649" t="s">
        <v>2839</v>
      </c>
      <c r="H649" t="s">
        <v>6624</v>
      </c>
      <c r="K649" t="s">
        <v>2843</v>
      </c>
      <c r="N649" t="s">
        <v>1812</v>
      </c>
      <c r="P649" t="s">
        <v>6625</v>
      </c>
      <c r="Q649" t="s">
        <v>209</v>
      </c>
      <c r="R649" t="s">
        <v>1462</v>
      </c>
      <c r="S649" t="s">
        <v>1228</v>
      </c>
      <c r="T649" t="s">
        <v>1230</v>
      </c>
      <c r="U649" t="s">
        <v>6625</v>
      </c>
      <c r="V649" t="s">
        <v>130</v>
      </c>
      <c r="W649" t="s">
        <v>1293</v>
      </c>
      <c r="X649" t="s">
        <v>6626</v>
      </c>
      <c r="Y649" t="s">
        <v>418</v>
      </c>
      <c r="Z649" t="s">
        <v>418</v>
      </c>
      <c r="AA649" t="s">
        <v>6627</v>
      </c>
      <c r="AC649">
        <v>507</v>
      </c>
      <c r="AD649" t="s">
        <v>2130</v>
      </c>
      <c r="AE649" t="s">
        <v>2130</v>
      </c>
      <c r="AF649" t="s">
        <v>2131</v>
      </c>
      <c r="AG649" t="s">
        <v>2839</v>
      </c>
      <c r="AH649" t="s">
        <v>6628</v>
      </c>
      <c r="AI649" t="s">
        <v>4570</v>
      </c>
      <c r="AK649">
        <v>507</v>
      </c>
      <c r="AL649" t="s">
        <v>5661</v>
      </c>
      <c r="AM649" t="s">
        <v>5662</v>
      </c>
      <c r="AN649" t="s">
        <v>953</v>
      </c>
      <c r="AO649" t="s">
        <v>33038</v>
      </c>
      <c r="AP649" t="s">
        <v>2394</v>
      </c>
      <c r="AQ649" t="s">
        <v>6625</v>
      </c>
      <c r="AR649" t="s">
        <v>2437</v>
      </c>
      <c r="BM649" s="162"/>
    </row>
    <row r="650" spans="1:65" ht="20.149999999999999" customHeight="1">
      <c r="A650" s="179" t="str">
        <f t="shared" si="20"/>
        <v>보일러 연료전환(벙커C유→LNG)을 통한 온실가스(CO2)배출 감축사업</v>
      </c>
      <c r="B650" s="179" t="str">
        <f t="shared" si="21"/>
        <v>반려</v>
      </c>
      <c r="C650">
        <v>399</v>
      </c>
      <c r="D650" t="s">
        <v>31695</v>
      </c>
      <c r="E650" t="s">
        <v>6611</v>
      </c>
      <c r="F650" t="s">
        <v>6612</v>
      </c>
      <c r="G650" t="s">
        <v>6611</v>
      </c>
      <c r="H650" t="s">
        <v>6613</v>
      </c>
      <c r="K650" t="s">
        <v>6614</v>
      </c>
      <c r="N650" t="s">
        <v>1812</v>
      </c>
      <c r="P650" t="s">
        <v>6617</v>
      </c>
      <c r="Q650" t="s">
        <v>209</v>
      </c>
      <c r="R650" t="s">
        <v>1462</v>
      </c>
      <c r="S650" t="s">
        <v>1228</v>
      </c>
      <c r="T650" t="s">
        <v>1230</v>
      </c>
      <c r="U650" t="s">
        <v>6617</v>
      </c>
      <c r="V650" t="s">
        <v>130</v>
      </c>
      <c r="W650" t="s">
        <v>1293</v>
      </c>
      <c r="X650" t="s">
        <v>6618</v>
      </c>
      <c r="Y650" t="s">
        <v>418</v>
      </c>
      <c r="Z650" t="s">
        <v>418</v>
      </c>
      <c r="AA650" t="s">
        <v>6619</v>
      </c>
      <c r="AC650">
        <v>664</v>
      </c>
      <c r="AD650" t="s">
        <v>2130</v>
      </c>
      <c r="AE650" t="s">
        <v>2130</v>
      </c>
      <c r="AF650" t="s">
        <v>2131</v>
      </c>
      <c r="AG650" t="s">
        <v>6611</v>
      </c>
      <c r="AH650" t="s">
        <v>6620</v>
      </c>
      <c r="AI650" t="s">
        <v>6621</v>
      </c>
      <c r="AK650">
        <v>664</v>
      </c>
      <c r="AL650" t="s">
        <v>5661</v>
      </c>
      <c r="AM650" t="s">
        <v>5662</v>
      </c>
      <c r="AN650" t="s">
        <v>953</v>
      </c>
      <c r="AO650" t="s">
        <v>33039</v>
      </c>
      <c r="AP650" t="s">
        <v>2394</v>
      </c>
      <c r="AQ650" t="s">
        <v>6617</v>
      </c>
      <c r="AR650" t="s">
        <v>6623</v>
      </c>
      <c r="BM650" s="162"/>
    </row>
    <row r="651" spans="1:65" ht="20.149999999999999" customHeight="1">
      <c r="A651" s="179" t="str">
        <f t="shared" si="20"/>
        <v>(주)자연과사람들 스팀보일러의 연료교체(B-C유→LNG)를  통한 온실가스(CO2) 배출 감축사업</v>
      </c>
      <c r="B651" s="179" t="str">
        <f t="shared" si="21"/>
        <v>반려</v>
      </c>
      <c r="C651">
        <v>398</v>
      </c>
      <c r="D651" t="s">
        <v>31695</v>
      </c>
      <c r="E651" t="s">
        <v>6597</v>
      </c>
      <c r="F651" t="s">
        <v>6598</v>
      </c>
      <c r="G651" t="s">
        <v>6597</v>
      </c>
      <c r="H651" t="s">
        <v>6599</v>
      </c>
      <c r="K651" t="s">
        <v>6600</v>
      </c>
      <c r="N651" t="s">
        <v>1812</v>
      </c>
      <c r="P651" t="s">
        <v>6604</v>
      </c>
      <c r="Q651" t="s">
        <v>209</v>
      </c>
      <c r="R651" t="s">
        <v>1462</v>
      </c>
      <c r="S651" t="s">
        <v>1228</v>
      </c>
      <c r="T651" t="s">
        <v>1230</v>
      </c>
      <c r="U651" t="s">
        <v>6604</v>
      </c>
      <c r="V651" t="s">
        <v>130</v>
      </c>
      <c r="W651" t="s">
        <v>1293</v>
      </c>
      <c r="X651" t="s">
        <v>6605</v>
      </c>
      <c r="Y651" t="s">
        <v>418</v>
      </c>
      <c r="Z651" t="s">
        <v>418</v>
      </c>
      <c r="AA651" t="s">
        <v>6606</v>
      </c>
      <c r="AC651">
        <v>2264</v>
      </c>
      <c r="AD651" t="s">
        <v>2130</v>
      </c>
      <c r="AE651" t="s">
        <v>2130</v>
      </c>
      <c r="AF651" t="s">
        <v>2131</v>
      </c>
      <c r="AG651" t="s">
        <v>6597</v>
      </c>
      <c r="AH651" t="s">
        <v>6607</v>
      </c>
      <c r="AI651" t="s">
        <v>6608</v>
      </c>
      <c r="AK651">
        <v>2264</v>
      </c>
      <c r="AL651" t="s">
        <v>6324</v>
      </c>
      <c r="AM651" t="s">
        <v>5662</v>
      </c>
      <c r="AN651" t="s">
        <v>953</v>
      </c>
      <c r="AO651" t="s">
        <v>33040</v>
      </c>
      <c r="AP651" t="s">
        <v>2394</v>
      </c>
      <c r="AQ651" t="s">
        <v>6610</v>
      </c>
      <c r="AR651" t="s">
        <v>6605</v>
      </c>
      <c r="BM651" s="162"/>
    </row>
    <row r="652" spans="1:65" ht="20.149999999999999" customHeight="1">
      <c r="A652" s="179" t="str">
        <f t="shared" si="20"/>
        <v>황산공정 미활용 폐열 회수 및 공급을 통한 화석연료 사용 절감 및 온실가스 배출 감축사업</v>
      </c>
      <c r="B652" s="179" t="str">
        <f t="shared" si="21"/>
        <v>인증유효기간 갱신</v>
      </c>
      <c r="C652">
        <v>397</v>
      </c>
      <c r="D652" t="s">
        <v>13406</v>
      </c>
      <c r="E652" t="s">
        <v>1044</v>
      </c>
      <c r="F652" t="s">
        <v>13407</v>
      </c>
      <c r="G652" t="s">
        <v>13408</v>
      </c>
      <c r="H652" t="s">
        <v>13409</v>
      </c>
      <c r="K652" t="s">
        <v>13410</v>
      </c>
      <c r="N652" t="s">
        <v>1812</v>
      </c>
      <c r="P652" t="s">
        <v>1043</v>
      </c>
      <c r="Q652" t="s">
        <v>209</v>
      </c>
      <c r="R652" t="s">
        <v>1228</v>
      </c>
      <c r="S652" t="s">
        <v>1228</v>
      </c>
      <c r="T652" t="s">
        <v>2126</v>
      </c>
      <c r="U652" t="s">
        <v>1043</v>
      </c>
      <c r="V652" t="s">
        <v>130</v>
      </c>
      <c r="W652" t="s">
        <v>1231</v>
      </c>
      <c r="X652" t="s">
        <v>13412</v>
      </c>
      <c r="Y652" t="s">
        <v>13413</v>
      </c>
      <c r="Z652" t="s">
        <v>418</v>
      </c>
      <c r="AA652" t="s">
        <v>13415</v>
      </c>
      <c r="AC652">
        <v>3045</v>
      </c>
      <c r="AD652" t="s">
        <v>2130</v>
      </c>
      <c r="AE652" t="s">
        <v>2130</v>
      </c>
      <c r="AF652" t="s">
        <v>2639</v>
      </c>
      <c r="AG652" t="s">
        <v>13416</v>
      </c>
      <c r="AH652" t="s">
        <v>13417</v>
      </c>
      <c r="AI652" t="s">
        <v>13418</v>
      </c>
      <c r="AJ652" t="s">
        <v>13419</v>
      </c>
      <c r="AK652">
        <v>3045</v>
      </c>
      <c r="AL652" t="s">
        <v>13420</v>
      </c>
      <c r="AM652" t="s">
        <v>5662</v>
      </c>
      <c r="AN652" t="s">
        <v>953</v>
      </c>
      <c r="AO652" t="s">
        <v>33041</v>
      </c>
      <c r="BM652" s="162"/>
    </row>
    <row r="653" spans="1:65" ht="20.149999999999999" customHeight="1">
      <c r="A653" s="179" t="str">
        <f t="shared" si="20"/>
        <v>(주)덕성테크윈 인버터 공기압축기 교체를 통한 온실가스 감축사업</v>
      </c>
      <c r="B653" s="179" t="str">
        <f t="shared" si="21"/>
        <v>반려</v>
      </c>
      <c r="C653">
        <v>396</v>
      </c>
      <c r="D653" t="s">
        <v>31695</v>
      </c>
      <c r="E653" t="s">
        <v>6584</v>
      </c>
      <c r="F653" t="s">
        <v>6585</v>
      </c>
      <c r="G653" t="s">
        <v>6586</v>
      </c>
      <c r="H653" t="s">
        <v>6587</v>
      </c>
      <c r="K653" t="s">
        <v>6588</v>
      </c>
      <c r="N653" t="s">
        <v>1812</v>
      </c>
      <c r="P653" t="s">
        <v>6591</v>
      </c>
      <c r="Q653" t="s">
        <v>209</v>
      </c>
      <c r="R653" t="s">
        <v>2653</v>
      </c>
      <c r="S653" t="s">
        <v>1228</v>
      </c>
      <c r="T653" t="s">
        <v>2126</v>
      </c>
      <c r="U653" t="s">
        <v>6591</v>
      </c>
      <c r="V653" t="s">
        <v>130</v>
      </c>
      <c r="W653" t="s">
        <v>1293</v>
      </c>
      <c r="X653" t="s">
        <v>6592</v>
      </c>
      <c r="Y653" t="s">
        <v>418</v>
      </c>
      <c r="Z653" t="s">
        <v>418</v>
      </c>
      <c r="AA653" t="s">
        <v>6593</v>
      </c>
      <c r="AC653">
        <v>59</v>
      </c>
      <c r="AD653" t="s">
        <v>2130</v>
      </c>
      <c r="AE653" t="s">
        <v>2130</v>
      </c>
      <c r="AF653" t="s">
        <v>2210</v>
      </c>
      <c r="AG653" t="s">
        <v>6584</v>
      </c>
      <c r="AH653" t="s">
        <v>6594</v>
      </c>
      <c r="AI653" t="s">
        <v>6595</v>
      </c>
      <c r="AK653">
        <v>59</v>
      </c>
      <c r="AL653" t="s">
        <v>5661</v>
      </c>
      <c r="AM653" t="s">
        <v>5662</v>
      </c>
      <c r="AN653" t="s">
        <v>953</v>
      </c>
      <c r="AO653" t="s">
        <v>33042</v>
      </c>
      <c r="BM653" s="162"/>
    </row>
    <row r="654" spans="1:65" ht="20.149999999999999" customHeight="1">
      <c r="A654" s="179" t="str">
        <f t="shared" si="20"/>
        <v>(주) 진광 고효율 공기압축기 교체를 통한 온실가스 감축사업</v>
      </c>
      <c r="B654" s="179" t="str">
        <f t="shared" si="21"/>
        <v>반려</v>
      </c>
      <c r="C654">
        <v>395</v>
      </c>
      <c r="D654" t="s">
        <v>31695</v>
      </c>
      <c r="E654" t="s">
        <v>6573</v>
      </c>
      <c r="F654" t="s">
        <v>6574</v>
      </c>
      <c r="G654" t="s">
        <v>6573</v>
      </c>
      <c r="H654" t="s">
        <v>6575</v>
      </c>
      <c r="K654" t="s">
        <v>6576</v>
      </c>
      <c r="N654" t="s">
        <v>1812</v>
      </c>
      <c r="P654" t="s">
        <v>6579</v>
      </c>
      <c r="Q654" t="s">
        <v>209</v>
      </c>
      <c r="R654" t="s">
        <v>2653</v>
      </c>
      <c r="S654" t="s">
        <v>1228</v>
      </c>
      <c r="T654" t="s">
        <v>2126</v>
      </c>
      <c r="U654" t="s">
        <v>6579</v>
      </c>
      <c r="V654" t="s">
        <v>130</v>
      </c>
      <c r="W654" t="s">
        <v>1293</v>
      </c>
      <c r="X654" t="s">
        <v>5001</v>
      </c>
      <c r="Y654" t="s">
        <v>418</v>
      </c>
      <c r="Z654" t="s">
        <v>418</v>
      </c>
      <c r="AA654" t="s">
        <v>6580</v>
      </c>
      <c r="AC654">
        <v>25</v>
      </c>
      <c r="AD654" t="s">
        <v>2130</v>
      </c>
      <c r="AE654" t="s">
        <v>2130</v>
      </c>
      <c r="AF654" t="s">
        <v>2210</v>
      </c>
      <c r="AG654" t="s">
        <v>6573</v>
      </c>
      <c r="AH654" t="s">
        <v>6581</v>
      </c>
      <c r="AI654" t="s">
        <v>6582</v>
      </c>
      <c r="AK654">
        <v>25</v>
      </c>
      <c r="AL654" t="s">
        <v>5661</v>
      </c>
      <c r="AM654" t="s">
        <v>5662</v>
      </c>
      <c r="AN654" t="s">
        <v>953</v>
      </c>
      <c r="AO654" t="s">
        <v>33043</v>
      </c>
      <c r="BM654" s="162"/>
    </row>
    <row r="655" spans="1:65" ht="20.149999999999999" customHeight="1">
      <c r="A655" s="179" t="str">
        <f t="shared" si="20"/>
        <v>(주)삼공사 고효율인버터 공기압축기 교체를 통한 온실가스 감축사업</v>
      </c>
      <c r="B655" s="179" t="str">
        <f t="shared" si="21"/>
        <v>반려</v>
      </c>
      <c r="C655">
        <v>394</v>
      </c>
      <c r="D655" t="s">
        <v>31695</v>
      </c>
      <c r="E655" t="s">
        <v>6560</v>
      </c>
      <c r="F655" t="s">
        <v>6561</v>
      </c>
      <c r="G655" t="s">
        <v>6560</v>
      </c>
      <c r="H655" t="s">
        <v>6562</v>
      </c>
      <c r="K655" t="s">
        <v>6563</v>
      </c>
      <c r="L655" t="s">
        <v>2204</v>
      </c>
      <c r="M655" t="s">
        <v>1937</v>
      </c>
      <c r="N655" t="s">
        <v>6564</v>
      </c>
      <c r="O655" t="s">
        <v>6565</v>
      </c>
      <c r="P655" t="s">
        <v>6566</v>
      </c>
      <c r="Q655" t="s">
        <v>209</v>
      </c>
      <c r="R655" t="s">
        <v>2653</v>
      </c>
      <c r="S655" t="s">
        <v>1228</v>
      </c>
      <c r="T655" t="s">
        <v>2126</v>
      </c>
      <c r="U655" t="s">
        <v>6566</v>
      </c>
      <c r="V655" t="s">
        <v>130</v>
      </c>
      <c r="W655" t="s">
        <v>1231</v>
      </c>
      <c r="X655" t="s">
        <v>6567</v>
      </c>
      <c r="Y655" t="s">
        <v>418</v>
      </c>
      <c r="Z655" t="s">
        <v>418</v>
      </c>
      <c r="AA655" t="s">
        <v>6568</v>
      </c>
      <c r="AC655">
        <v>22</v>
      </c>
      <c r="AD655" t="s">
        <v>2130</v>
      </c>
      <c r="AE655" t="s">
        <v>2130</v>
      </c>
      <c r="AF655" t="s">
        <v>2210</v>
      </c>
      <c r="AG655" t="s">
        <v>6569</v>
      </c>
      <c r="AH655" t="s">
        <v>6570</v>
      </c>
      <c r="AI655" t="s">
        <v>6571</v>
      </c>
      <c r="AK655">
        <v>22</v>
      </c>
      <c r="AL655" t="s">
        <v>6324</v>
      </c>
      <c r="AM655" t="s">
        <v>5662</v>
      </c>
      <c r="AN655" t="s">
        <v>953</v>
      </c>
      <c r="AO655" t="s">
        <v>33044</v>
      </c>
      <c r="BM655" s="162"/>
    </row>
    <row r="656" spans="1:65" ht="20.149999999999999" customHeight="1">
      <c r="A656" s="179" t="str">
        <f t="shared" si="20"/>
        <v>CSM TECH(주) 인버터 공기압축기 교체를 통한 온실가스 감축사업</v>
      </c>
      <c r="B656" s="179" t="str">
        <f t="shared" si="21"/>
        <v>반려</v>
      </c>
      <c r="C656">
        <v>393</v>
      </c>
      <c r="D656" t="s">
        <v>31695</v>
      </c>
      <c r="E656" t="s">
        <v>6548</v>
      </c>
      <c r="F656" t="s">
        <v>6549</v>
      </c>
      <c r="G656" t="s">
        <v>6548</v>
      </c>
      <c r="H656" t="s">
        <v>6550</v>
      </c>
      <c r="K656" t="s">
        <v>6551</v>
      </c>
      <c r="N656" t="s">
        <v>1812</v>
      </c>
      <c r="P656" t="s">
        <v>6554</v>
      </c>
      <c r="Q656" t="s">
        <v>209</v>
      </c>
      <c r="R656" t="s">
        <v>2653</v>
      </c>
      <c r="S656" t="s">
        <v>1228</v>
      </c>
      <c r="T656" t="s">
        <v>2126</v>
      </c>
      <c r="U656" t="s">
        <v>6554</v>
      </c>
      <c r="V656" t="s">
        <v>130</v>
      </c>
      <c r="W656" t="s">
        <v>1293</v>
      </c>
      <c r="X656" t="s">
        <v>6555</v>
      </c>
      <c r="Y656" t="s">
        <v>418</v>
      </c>
      <c r="Z656" t="s">
        <v>418</v>
      </c>
      <c r="AA656" t="s">
        <v>6556</v>
      </c>
      <c r="AC656">
        <v>42</v>
      </c>
      <c r="AD656" t="s">
        <v>2130</v>
      </c>
      <c r="AE656" t="s">
        <v>2130</v>
      </c>
      <c r="AF656" t="s">
        <v>2210</v>
      </c>
      <c r="AG656" t="s">
        <v>6548</v>
      </c>
      <c r="AH656" t="s">
        <v>6557</v>
      </c>
      <c r="AI656" t="s">
        <v>6558</v>
      </c>
      <c r="AK656">
        <v>42</v>
      </c>
      <c r="AL656" t="s">
        <v>5661</v>
      </c>
      <c r="AM656" t="s">
        <v>5662</v>
      </c>
      <c r="AN656" t="s">
        <v>953</v>
      </c>
      <c r="AO656" t="s">
        <v>33045</v>
      </c>
      <c r="BM656" s="162"/>
    </row>
    <row r="657" spans="1:65" ht="20.149999999999999" customHeight="1">
      <c r="A657" s="179" t="str">
        <f t="shared" si="20"/>
        <v>진영티비엑스(주) 고효율인버터 공기압축기 교체를 통한 온실가스 감축사업</v>
      </c>
      <c r="B657" s="179" t="str">
        <f t="shared" si="21"/>
        <v>반려</v>
      </c>
      <c r="C657">
        <v>392</v>
      </c>
      <c r="D657" t="s">
        <v>31695</v>
      </c>
      <c r="E657" t="s">
        <v>6534</v>
      </c>
      <c r="F657" t="s">
        <v>6535</v>
      </c>
      <c r="G657" t="s">
        <v>6536</v>
      </c>
      <c r="H657" t="s">
        <v>6537</v>
      </c>
      <c r="K657" t="s">
        <v>6538</v>
      </c>
      <c r="L657" t="s">
        <v>6539</v>
      </c>
      <c r="M657" t="s">
        <v>1483</v>
      </c>
      <c r="N657" t="s">
        <v>6540</v>
      </c>
      <c r="O657" t="s">
        <v>6541</v>
      </c>
      <c r="P657" t="s">
        <v>6542</v>
      </c>
      <c r="Q657" t="s">
        <v>209</v>
      </c>
      <c r="R657" t="s">
        <v>2653</v>
      </c>
      <c r="S657" t="s">
        <v>1228</v>
      </c>
      <c r="T657" t="s">
        <v>2126</v>
      </c>
      <c r="U657" t="s">
        <v>6542</v>
      </c>
      <c r="V657" t="s">
        <v>130</v>
      </c>
      <c r="W657" t="s">
        <v>1293</v>
      </c>
      <c r="X657" t="s">
        <v>2339</v>
      </c>
      <c r="Y657" t="s">
        <v>418</v>
      </c>
      <c r="Z657" t="s">
        <v>418</v>
      </c>
      <c r="AA657" t="s">
        <v>6543</v>
      </c>
      <c r="AC657">
        <v>33</v>
      </c>
      <c r="AD657" t="s">
        <v>2130</v>
      </c>
      <c r="AE657" t="s">
        <v>2130</v>
      </c>
      <c r="AF657" t="s">
        <v>2210</v>
      </c>
      <c r="AG657" t="s">
        <v>6544</v>
      </c>
      <c r="AH657" t="s">
        <v>6545</v>
      </c>
      <c r="AI657" t="s">
        <v>6546</v>
      </c>
      <c r="AK657">
        <v>33</v>
      </c>
      <c r="AL657" t="s">
        <v>6324</v>
      </c>
      <c r="AM657" t="s">
        <v>5662</v>
      </c>
      <c r="AN657" t="s">
        <v>953</v>
      </c>
      <c r="AO657" t="s">
        <v>33046</v>
      </c>
      <c r="BM657" s="162"/>
    </row>
    <row r="658" spans="1:65" ht="20.149999999999999" customHeight="1">
      <c r="A658" s="179" t="str">
        <f t="shared" si="20"/>
        <v>포스텍 고효율인버터 공기압축기 교체를 통한 온실가스 감축사업</v>
      </c>
      <c r="B658" s="179" t="str">
        <f t="shared" si="21"/>
        <v>반려</v>
      </c>
      <c r="C658">
        <v>391</v>
      </c>
      <c r="D658" t="s">
        <v>31695</v>
      </c>
      <c r="E658" t="s">
        <v>6521</v>
      </c>
      <c r="F658" t="s">
        <v>6522</v>
      </c>
      <c r="G658" t="s">
        <v>6521</v>
      </c>
      <c r="H658" t="s">
        <v>6523</v>
      </c>
      <c r="K658" t="s">
        <v>6524</v>
      </c>
      <c r="L658" t="s">
        <v>6485</v>
      </c>
      <c r="M658" t="s">
        <v>6525</v>
      </c>
      <c r="N658" t="s">
        <v>6526</v>
      </c>
      <c r="O658" t="s">
        <v>6527</v>
      </c>
      <c r="P658" t="s">
        <v>6528</v>
      </c>
      <c r="Q658" t="s">
        <v>209</v>
      </c>
      <c r="R658" t="s">
        <v>2653</v>
      </c>
      <c r="S658" t="s">
        <v>1228</v>
      </c>
      <c r="T658" t="s">
        <v>2126</v>
      </c>
      <c r="U658" t="s">
        <v>6528</v>
      </c>
      <c r="V658" t="s">
        <v>130</v>
      </c>
      <c r="W658" t="s">
        <v>1293</v>
      </c>
      <c r="X658" t="s">
        <v>6529</v>
      </c>
      <c r="Y658" t="s">
        <v>418</v>
      </c>
      <c r="Z658" t="s">
        <v>418</v>
      </c>
      <c r="AA658" t="s">
        <v>4990</v>
      </c>
      <c r="AC658">
        <v>3</v>
      </c>
      <c r="AD658" t="s">
        <v>2130</v>
      </c>
      <c r="AE658" t="s">
        <v>2130</v>
      </c>
      <c r="AF658" t="s">
        <v>2210</v>
      </c>
      <c r="AG658" t="s">
        <v>6530</v>
      </c>
      <c r="AH658" t="s">
        <v>6531</v>
      </c>
      <c r="AI658" t="s">
        <v>6532</v>
      </c>
      <c r="AK658">
        <v>3</v>
      </c>
      <c r="AL658" t="s">
        <v>5661</v>
      </c>
      <c r="AM658" t="s">
        <v>5662</v>
      </c>
      <c r="AN658" t="s">
        <v>953</v>
      </c>
      <c r="AO658" t="s">
        <v>33047</v>
      </c>
      <c r="BM658" s="162"/>
    </row>
    <row r="659" spans="1:65" ht="20.149999999999999" customHeight="1">
      <c r="A659" s="179" t="str">
        <f t="shared" si="20"/>
        <v>(주)태원 고효율인버터 공기압축기 교체를 통한 온실가스 감축사업</v>
      </c>
      <c r="B659" s="179" t="str">
        <f t="shared" si="21"/>
        <v>반려</v>
      </c>
      <c r="C659">
        <v>390</v>
      </c>
      <c r="D659" t="s">
        <v>31695</v>
      </c>
      <c r="E659" t="s">
        <v>6506</v>
      </c>
      <c r="F659" t="s">
        <v>6507</v>
      </c>
      <c r="G659" t="s">
        <v>6508</v>
      </c>
      <c r="H659" t="s">
        <v>6509</v>
      </c>
      <c r="K659" t="s">
        <v>6510</v>
      </c>
      <c r="L659" t="s">
        <v>2426</v>
      </c>
      <c r="M659" t="s">
        <v>3597</v>
      </c>
      <c r="N659" t="s">
        <v>6511</v>
      </c>
      <c r="O659" t="s">
        <v>6512</v>
      </c>
      <c r="P659" t="s">
        <v>6513</v>
      </c>
      <c r="Q659" t="s">
        <v>209</v>
      </c>
      <c r="R659" t="s">
        <v>2653</v>
      </c>
      <c r="S659" t="s">
        <v>1228</v>
      </c>
      <c r="T659" t="s">
        <v>2126</v>
      </c>
      <c r="U659" t="s">
        <v>6514</v>
      </c>
      <c r="V659" t="s">
        <v>130</v>
      </c>
      <c r="W659" t="s">
        <v>1293</v>
      </c>
      <c r="X659" t="s">
        <v>6515</v>
      </c>
      <c r="Y659" t="s">
        <v>418</v>
      </c>
      <c r="Z659" t="s">
        <v>418</v>
      </c>
      <c r="AA659" t="s">
        <v>6516</v>
      </c>
      <c r="AC659">
        <v>1</v>
      </c>
      <c r="AD659" t="s">
        <v>2130</v>
      </c>
      <c r="AE659" t="s">
        <v>2130</v>
      </c>
      <c r="AF659" t="s">
        <v>2210</v>
      </c>
      <c r="AG659" t="s">
        <v>6517</v>
      </c>
      <c r="AH659" t="s">
        <v>6518</v>
      </c>
      <c r="AI659" t="s">
        <v>6519</v>
      </c>
      <c r="AK659">
        <v>1</v>
      </c>
      <c r="AL659" t="s">
        <v>6324</v>
      </c>
      <c r="AM659" t="s">
        <v>5662</v>
      </c>
      <c r="AN659" t="s">
        <v>953</v>
      </c>
      <c r="AO659" t="s">
        <v>33048</v>
      </c>
      <c r="BM659" s="162"/>
    </row>
    <row r="660" spans="1:65" ht="20.149999999999999" customHeight="1">
      <c r="A660" s="179" t="str">
        <f t="shared" si="20"/>
        <v>태양정밀 인버터 공기압축기 교체를 통한 온실가스 감축사업</v>
      </c>
      <c r="B660" s="179" t="str">
        <f t="shared" si="21"/>
        <v>반려</v>
      </c>
      <c r="C660">
        <v>389</v>
      </c>
      <c r="D660" t="s">
        <v>31695</v>
      </c>
      <c r="E660" t="s">
        <v>6494</v>
      </c>
      <c r="F660" t="s">
        <v>6495</v>
      </c>
      <c r="G660" t="s">
        <v>6494</v>
      </c>
      <c r="H660" t="s">
        <v>6496</v>
      </c>
      <c r="K660" t="s">
        <v>6497</v>
      </c>
      <c r="L660" t="s">
        <v>6494</v>
      </c>
      <c r="M660" t="s">
        <v>2703</v>
      </c>
      <c r="N660" t="s">
        <v>6498</v>
      </c>
      <c r="O660" t="s">
        <v>6499</v>
      </c>
      <c r="P660" t="s">
        <v>6500</v>
      </c>
      <c r="Q660" t="s">
        <v>209</v>
      </c>
      <c r="R660" t="s">
        <v>2653</v>
      </c>
      <c r="S660" t="s">
        <v>1228</v>
      </c>
      <c r="T660" t="s">
        <v>2126</v>
      </c>
      <c r="U660" t="s">
        <v>6500</v>
      </c>
      <c r="V660" t="s">
        <v>130</v>
      </c>
      <c r="W660" t="s">
        <v>1293</v>
      </c>
      <c r="X660" t="s">
        <v>6501</v>
      </c>
      <c r="Y660" t="s">
        <v>418</v>
      </c>
      <c r="Z660" t="s">
        <v>418</v>
      </c>
      <c r="AA660" t="s">
        <v>6502</v>
      </c>
      <c r="AC660">
        <v>33</v>
      </c>
      <c r="AD660" t="s">
        <v>2130</v>
      </c>
      <c r="AE660" t="s">
        <v>2130</v>
      </c>
      <c r="AF660" t="s">
        <v>2210</v>
      </c>
      <c r="AG660" t="s">
        <v>6494</v>
      </c>
      <c r="AH660" t="s">
        <v>6503</v>
      </c>
      <c r="AI660" t="s">
        <v>6504</v>
      </c>
      <c r="AK660">
        <v>33</v>
      </c>
      <c r="AL660" t="s">
        <v>5661</v>
      </c>
      <c r="AM660" t="s">
        <v>5662</v>
      </c>
      <c r="AN660" t="s">
        <v>953</v>
      </c>
      <c r="AO660" t="s">
        <v>33049</v>
      </c>
      <c r="BM660" s="162"/>
    </row>
    <row r="661" spans="1:65" ht="20.149999999999999" customHeight="1">
      <c r="A661" s="179" t="str">
        <f t="shared" si="20"/>
        <v>(주)영광공작소 고효율 인버터 공기압축기 교체를 통한 온실가스 감축사업</v>
      </c>
      <c r="B661" s="179" t="str">
        <f t="shared" si="21"/>
        <v>반려</v>
      </c>
      <c r="C661">
        <v>388</v>
      </c>
      <c r="D661" t="s">
        <v>31695</v>
      </c>
      <c r="E661" t="s">
        <v>6481</v>
      </c>
      <c r="F661" t="s">
        <v>6482</v>
      </c>
      <c r="G661" t="s">
        <v>6481</v>
      </c>
      <c r="H661" t="s">
        <v>6483</v>
      </c>
      <c r="K661" t="s">
        <v>6484</v>
      </c>
      <c r="L661" t="s">
        <v>6485</v>
      </c>
      <c r="M661" t="s">
        <v>1483</v>
      </c>
      <c r="N661" t="s">
        <v>6486</v>
      </c>
      <c r="O661" t="s">
        <v>6487</v>
      </c>
      <c r="P661" t="s">
        <v>6488</v>
      </c>
      <c r="Q661" t="s">
        <v>209</v>
      </c>
      <c r="R661" t="s">
        <v>2653</v>
      </c>
      <c r="S661" t="s">
        <v>1228</v>
      </c>
      <c r="T661" t="s">
        <v>2126</v>
      </c>
      <c r="U661" t="s">
        <v>6488</v>
      </c>
      <c r="V661" t="s">
        <v>130</v>
      </c>
      <c r="W661" t="s">
        <v>1293</v>
      </c>
      <c r="X661" t="s">
        <v>5050</v>
      </c>
      <c r="Y661" t="s">
        <v>418</v>
      </c>
      <c r="Z661" t="s">
        <v>418</v>
      </c>
      <c r="AA661" t="s">
        <v>6489</v>
      </c>
      <c r="AC661">
        <v>53</v>
      </c>
      <c r="AD661" t="s">
        <v>2130</v>
      </c>
      <c r="AE661" t="s">
        <v>2130</v>
      </c>
      <c r="AF661" t="s">
        <v>2210</v>
      </c>
      <c r="AG661" t="s">
        <v>6490</v>
      </c>
      <c r="AH661" t="s">
        <v>6491</v>
      </c>
      <c r="AI661" t="s">
        <v>6492</v>
      </c>
      <c r="AK661">
        <v>53</v>
      </c>
      <c r="AL661" t="s">
        <v>6324</v>
      </c>
      <c r="AM661" t="s">
        <v>5662</v>
      </c>
      <c r="AN661" t="s">
        <v>953</v>
      </c>
      <c r="AO661" t="s">
        <v>33050</v>
      </c>
      <c r="BM661" s="162"/>
    </row>
    <row r="662" spans="1:65" ht="20.149999999999999" customHeight="1">
      <c r="A662" s="179" t="str">
        <f t="shared" si="20"/>
        <v>(주)대한이엔지 인버터 공기압축기 교체를 통한 온실가스 감축사업</v>
      </c>
      <c r="B662" s="179" t="str">
        <f t="shared" si="21"/>
        <v>반려</v>
      </c>
      <c r="C662">
        <v>387</v>
      </c>
      <c r="D662" t="s">
        <v>31695</v>
      </c>
      <c r="E662" t="s">
        <v>6470</v>
      </c>
      <c r="F662" t="s">
        <v>6471</v>
      </c>
      <c r="G662" t="s">
        <v>6472</v>
      </c>
      <c r="H662" t="s">
        <v>6473</v>
      </c>
      <c r="K662" t="s">
        <v>6474</v>
      </c>
      <c r="L662" t="s">
        <v>2413</v>
      </c>
      <c r="M662" t="s">
        <v>1736</v>
      </c>
      <c r="N662" t="s">
        <v>6475</v>
      </c>
      <c r="O662" t="s">
        <v>6476</v>
      </c>
      <c r="P662" t="s">
        <v>6477</v>
      </c>
      <c r="Q662" t="s">
        <v>209</v>
      </c>
      <c r="R662" t="s">
        <v>2653</v>
      </c>
      <c r="S662" t="s">
        <v>1228</v>
      </c>
      <c r="T662" t="s">
        <v>2126</v>
      </c>
      <c r="U662" t="s">
        <v>6477</v>
      </c>
      <c r="V662" t="s">
        <v>130</v>
      </c>
      <c r="W662" t="s">
        <v>1293</v>
      </c>
      <c r="X662" t="s">
        <v>1058</v>
      </c>
      <c r="Y662" t="s">
        <v>418</v>
      </c>
      <c r="Z662" t="s">
        <v>418</v>
      </c>
      <c r="AA662" t="s">
        <v>6367</v>
      </c>
      <c r="AC662">
        <v>30</v>
      </c>
      <c r="AD662" t="s">
        <v>2130</v>
      </c>
      <c r="AE662" t="s">
        <v>2130</v>
      </c>
      <c r="AF662" t="s">
        <v>2210</v>
      </c>
      <c r="AG662" t="s">
        <v>6470</v>
      </c>
      <c r="AH662" t="s">
        <v>6478</v>
      </c>
      <c r="AI662" t="s">
        <v>6479</v>
      </c>
      <c r="AK662">
        <v>30</v>
      </c>
      <c r="AL662" t="s">
        <v>5661</v>
      </c>
      <c r="AM662" t="s">
        <v>5662</v>
      </c>
      <c r="AN662" t="s">
        <v>953</v>
      </c>
      <c r="AO662" t="s">
        <v>33051</v>
      </c>
      <c r="BM662" s="162"/>
    </row>
    <row r="663" spans="1:65" ht="20.149999999999999" customHeight="1">
      <c r="A663" s="179" t="str">
        <f t="shared" si="20"/>
        <v>(주)디엠티 고효율인버터 공기압축기 교체를 통한 온실가스 감축사업</v>
      </c>
      <c r="B663" s="179" t="str">
        <f t="shared" si="21"/>
        <v>반려</v>
      </c>
      <c r="C663">
        <v>386</v>
      </c>
      <c r="D663" t="s">
        <v>31695</v>
      </c>
      <c r="E663" t="s">
        <v>6457</v>
      </c>
      <c r="F663" t="s">
        <v>6458</v>
      </c>
      <c r="G663" t="s">
        <v>6459</v>
      </c>
      <c r="H663" t="s">
        <v>6460</v>
      </c>
      <c r="K663" t="s">
        <v>6461</v>
      </c>
      <c r="L663" t="s">
        <v>3135</v>
      </c>
      <c r="M663" t="s">
        <v>1446</v>
      </c>
      <c r="N663" t="s">
        <v>6462</v>
      </c>
      <c r="O663" t="s">
        <v>6463</v>
      </c>
      <c r="P663" t="s">
        <v>6464</v>
      </c>
      <c r="Q663" t="s">
        <v>209</v>
      </c>
      <c r="R663" t="s">
        <v>2653</v>
      </c>
      <c r="S663" t="s">
        <v>1228</v>
      </c>
      <c r="T663" t="s">
        <v>2126</v>
      </c>
      <c r="U663" t="s">
        <v>6464</v>
      </c>
      <c r="V663" t="s">
        <v>130</v>
      </c>
      <c r="W663" t="s">
        <v>1293</v>
      </c>
      <c r="X663" t="s">
        <v>6465</v>
      </c>
      <c r="Y663" t="s">
        <v>418</v>
      </c>
      <c r="Z663" t="s">
        <v>418</v>
      </c>
      <c r="AA663" t="s">
        <v>6466</v>
      </c>
      <c r="AC663">
        <v>19</v>
      </c>
      <c r="AD663" t="s">
        <v>2130</v>
      </c>
      <c r="AE663" t="s">
        <v>2130</v>
      </c>
      <c r="AF663" t="s">
        <v>2210</v>
      </c>
      <c r="AG663" t="s">
        <v>6457</v>
      </c>
      <c r="AH663" t="s">
        <v>6467</v>
      </c>
      <c r="AI663" t="s">
        <v>6468</v>
      </c>
      <c r="AK663">
        <v>19</v>
      </c>
      <c r="AL663" t="s">
        <v>5661</v>
      </c>
      <c r="AM663" t="s">
        <v>5662</v>
      </c>
      <c r="AN663" t="s">
        <v>953</v>
      </c>
      <c r="AO663" t="s">
        <v>33052</v>
      </c>
      <c r="BM663" s="162"/>
    </row>
    <row r="664" spans="1:65" ht="20.149999999999999" customHeight="1">
      <c r="A664" s="179" t="str">
        <f t="shared" si="20"/>
        <v>제일단조 고효율 공기압축기 교체를 통한 온실가스 감축사업</v>
      </c>
      <c r="B664" s="179" t="str">
        <f t="shared" si="21"/>
        <v>반려</v>
      </c>
      <c r="C664">
        <v>385</v>
      </c>
      <c r="D664" t="s">
        <v>31695</v>
      </c>
      <c r="E664" t="s">
        <v>6447</v>
      </c>
      <c r="F664" t="s">
        <v>6448</v>
      </c>
      <c r="G664" t="s">
        <v>6447</v>
      </c>
      <c r="H664" t="s">
        <v>6374</v>
      </c>
      <c r="K664" t="s">
        <v>6449</v>
      </c>
      <c r="L664" t="s">
        <v>2703</v>
      </c>
      <c r="M664" t="s">
        <v>2703</v>
      </c>
      <c r="N664" t="s">
        <v>6450</v>
      </c>
      <c r="O664" t="s">
        <v>6451</v>
      </c>
      <c r="P664" t="s">
        <v>6452</v>
      </c>
      <c r="Q664" t="s">
        <v>209</v>
      </c>
      <c r="R664" t="s">
        <v>2653</v>
      </c>
      <c r="S664" t="s">
        <v>1228</v>
      </c>
      <c r="T664" t="s">
        <v>2126</v>
      </c>
      <c r="U664" t="s">
        <v>6452</v>
      </c>
      <c r="V664" t="s">
        <v>130</v>
      </c>
      <c r="W664" t="s">
        <v>1293</v>
      </c>
      <c r="X664" t="s">
        <v>5345</v>
      </c>
      <c r="Y664" t="s">
        <v>418</v>
      </c>
      <c r="Z664" t="s">
        <v>418</v>
      </c>
      <c r="AA664" t="s">
        <v>6453</v>
      </c>
      <c r="AC664">
        <v>19</v>
      </c>
      <c r="AD664" t="s">
        <v>2130</v>
      </c>
      <c r="AE664" t="s">
        <v>2130</v>
      </c>
      <c r="AF664" t="s">
        <v>2210</v>
      </c>
      <c r="AG664" t="s">
        <v>6447</v>
      </c>
      <c r="AH664" t="s">
        <v>6454</v>
      </c>
      <c r="AI664" t="s">
        <v>6455</v>
      </c>
      <c r="AK664">
        <v>19</v>
      </c>
      <c r="AL664" t="s">
        <v>5661</v>
      </c>
      <c r="AM664" t="s">
        <v>5662</v>
      </c>
      <c r="AN664" t="s">
        <v>953</v>
      </c>
      <c r="AO664" t="s">
        <v>33053</v>
      </c>
      <c r="BM664" s="162"/>
    </row>
    <row r="665" spans="1:65" ht="20.149999999999999" customHeight="1">
      <c r="A665" s="179" t="str">
        <f t="shared" si="20"/>
        <v>신성밸브 고효율인버터 공기압축기 교체를 통한 온실가스 감축사업</v>
      </c>
      <c r="B665" s="179" t="str">
        <f t="shared" si="21"/>
        <v>반려</v>
      </c>
      <c r="C665">
        <v>384</v>
      </c>
      <c r="D665" t="s">
        <v>31695</v>
      </c>
      <c r="E665" t="s">
        <v>6433</v>
      </c>
      <c r="F665" t="s">
        <v>6434</v>
      </c>
      <c r="G665" t="s">
        <v>6433</v>
      </c>
      <c r="H665" t="s">
        <v>6435</v>
      </c>
      <c r="K665" t="s">
        <v>6436</v>
      </c>
      <c r="L665" t="s">
        <v>6437</v>
      </c>
      <c r="M665" t="s">
        <v>2703</v>
      </c>
      <c r="N665" t="s">
        <v>6438</v>
      </c>
      <c r="O665" t="s">
        <v>6439</v>
      </c>
      <c r="P665" t="s">
        <v>6440</v>
      </c>
      <c r="Q665" t="s">
        <v>209</v>
      </c>
      <c r="R665" t="s">
        <v>2653</v>
      </c>
      <c r="S665" t="s">
        <v>1228</v>
      </c>
      <c r="T665" t="s">
        <v>2126</v>
      </c>
      <c r="U665" t="s">
        <v>6440</v>
      </c>
      <c r="V665" t="s">
        <v>130</v>
      </c>
      <c r="W665" t="s">
        <v>1293</v>
      </c>
      <c r="X665" t="s">
        <v>6441</v>
      </c>
      <c r="Y665" t="s">
        <v>418</v>
      </c>
      <c r="Z665" t="s">
        <v>418</v>
      </c>
      <c r="AA665" t="s">
        <v>6442</v>
      </c>
      <c r="AC665">
        <v>1</v>
      </c>
      <c r="AD665" t="s">
        <v>2130</v>
      </c>
      <c r="AE665" t="s">
        <v>2130</v>
      </c>
      <c r="AF665" t="s">
        <v>2210</v>
      </c>
      <c r="AG665" t="s">
        <v>6443</v>
      </c>
      <c r="AH665" t="s">
        <v>6444</v>
      </c>
      <c r="AI665" t="s">
        <v>6445</v>
      </c>
      <c r="AK665">
        <v>1</v>
      </c>
      <c r="AL665" t="s">
        <v>6324</v>
      </c>
      <c r="AM665" t="s">
        <v>5662</v>
      </c>
      <c r="AN665" t="s">
        <v>953</v>
      </c>
      <c r="AO665" t="s">
        <v>33054</v>
      </c>
      <c r="BM665" s="162"/>
    </row>
    <row r="666" spans="1:65" ht="20.149999999999999" customHeight="1">
      <c r="A666" s="179" t="str">
        <f t="shared" si="20"/>
        <v>동광선재(주) 고효율 공기압축기 교체를  통한  온실가스 감축사업</v>
      </c>
      <c r="B666" s="179" t="str">
        <f t="shared" si="21"/>
        <v>반려</v>
      </c>
      <c r="C666">
        <v>383</v>
      </c>
      <c r="D666" t="s">
        <v>31695</v>
      </c>
      <c r="E666" t="s">
        <v>6421</v>
      </c>
      <c r="F666" t="s">
        <v>6422</v>
      </c>
      <c r="G666" t="s">
        <v>6423</v>
      </c>
      <c r="H666" t="s">
        <v>6424</v>
      </c>
      <c r="K666" t="s">
        <v>6425</v>
      </c>
      <c r="L666" t="s">
        <v>6426</v>
      </c>
      <c r="N666" t="s">
        <v>6427</v>
      </c>
      <c r="O666" t="s">
        <v>6428</v>
      </c>
      <c r="P666" t="s">
        <v>6429</v>
      </c>
      <c r="Q666" t="s">
        <v>209</v>
      </c>
      <c r="R666" t="s">
        <v>2653</v>
      </c>
      <c r="S666" t="s">
        <v>1228</v>
      </c>
      <c r="T666" t="s">
        <v>2126</v>
      </c>
      <c r="U666" t="s">
        <v>6429</v>
      </c>
      <c r="V666" t="s">
        <v>130</v>
      </c>
      <c r="W666" t="s">
        <v>1293</v>
      </c>
      <c r="X666" t="s">
        <v>6307</v>
      </c>
      <c r="Y666" t="s">
        <v>418</v>
      </c>
      <c r="Z666" t="s">
        <v>418</v>
      </c>
      <c r="AA666" t="s">
        <v>6308</v>
      </c>
      <c r="AC666">
        <v>21</v>
      </c>
      <c r="AD666" t="s">
        <v>2130</v>
      </c>
      <c r="AE666" t="s">
        <v>2130</v>
      </c>
      <c r="AF666" t="s">
        <v>2210</v>
      </c>
      <c r="AG666" t="s">
        <v>6421</v>
      </c>
      <c r="AH666" t="s">
        <v>6430</v>
      </c>
      <c r="AI666" t="s">
        <v>6431</v>
      </c>
      <c r="AK666">
        <v>21</v>
      </c>
      <c r="AL666" t="s">
        <v>5661</v>
      </c>
      <c r="AM666" t="s">
        <v>5662</v>
      </c>
      <c r="AN666" t="s">
        <v>953</v>
      </c>
      <c r="AO666" t="s">
        <v>33055</v>
      </c>
      <c r="BM666" s="162"/>
    </row>
    <row r="667" spans="1:65" ht="20.149999999999999" customHeight="1">
      <c r="A667" s="179" t="str">
        <f t="shared" si="20"/>
        <v>(주)화신볼트산업 고효율인버터 공기압축기 교체를 통한 온실가스 감축사업</v>
      </c>
      <c r="B667" s="179" t="str">
        <f t="shared" si="21"/>
        <v>반려</v>
      </c>
      <c r="C667">
        <v>382</v>
      </c>
      <c r="D667" t="s">
        <v>31695</v>
      </c>
      <c r="E667" t="s">
        <v>6407</v>
      </c>
      <c r="F667" t="s">
        <v>6408</v>
      </c>
      <c r="G667" t="s">
        <v>6409</v>
      </c>
      <c r="H667" t="s">
        <v>6410</v>
      </c>
      <c r="K667" t="s">
        <v>6411</v>
      </c>
      <c r="N667" t="s">
        <v>6412</v>
      </c>
      <c r="O667" t="s">
        <v>6413</v>
      </c>
      <c r="P667" t="s">
        <v>6414</v>
      </c>
      <c r="Q667" t="s">
        <v>209</v>
      </c>
      <c r="R667" t="s">
        <v>2653</v>
      </c>
      <c r="S667" t="s">
        <v>1228</v>
      </c>
      <c r="T667" t="s">
        <v>2126</v>
      </c>
      <c r="U667" t="s">
        <v>6414</v>
      </c>
      <c r="V667" t="s">
        <v>130</v>
      </c>
      <c r="W667" t="s">
        <v>1293</v>
      </c>
      <c r="X667" t="s">
        <v>6415</v>
      </c>
      <c r="Y667" t="s">
        <v>418</v>
      </c>
      <c r="Z667" t="s">
        <v>418</v>
      </c>
      <c r="AA667" t="s">
        <v>6416</v>
      </c>
      <c r="AC667">
        <v>15</v>
      </c>
      <c r="AD667" t="s">
        <v>2130</v>
      </c>
      <c r="AE667" t="s">
        <v>2130</v>
      </c>
      <c r="AF667" t="s">
        <v>2210</v>
      </c>
      <c r="AG667" t="s">
        <v>6417</v>
      </c>
      <c r="AH667" t="s">
        <v>6418</v>
      </c>
      <c r="AI667" t="s">
        <v>6419</v>
      </c>
      <c r="AK667">
        <v>15</v>
      </c>
      <c r="AL667" t="s">
        <v>6324</v>
      </c>
      <c r="AM667" t="s">
        <v>5662</v>
      </c>
      <c r="AN667" t="s">
        <v>953</v>
      </c>
      <c r="AO667" t="s">
        <v>33056</v>
      </c>
      <c r="BM667" s="162"/>
    </row>
    <row r="668" spans="1:65" ht="20.149999999999999" customHeight="1">
      <c r="A668" s="179" t="str">
        <f t="shared" si="20"/>
        <v>(주) 엠텍 고효율 공기압축기 교체를 통한 온실가스 감축사업</v>
      </c>
      <c r="B668" s="179" t="str">
        <f t="shared" si="21"/>
        <v>반려</v>
      </c>
      <c r="C668">
        <v>381</v>
      </c>
      <c r="D668" t="s">
        <v>31695</v>
      </c>
      <c r="E668" t="s">
        <v>6397</v>
      </c>
      <c r="F668" t="s">
        <v>6398</v>
      </c>
      <c r="G668" t="s">
        <v>6397</v>
      </c>
      <c r="H668" t="s">
        <v>6374</v>
      </c>
      <c r="K668" t="s">
        <v>6399</v>
      </c>
      <c r="L668" t="s">
        <v>2204</v>
      </c>
      <c r="M668" t="s">
        <v>1483</v>
      </c>
      <c r="N668" t="s">
        <v>6400</v>
      </c>
      <c r="O668" t="s">
        <v>6401</v>
      </c>
      <c r="P668" t="s">
        <v>6402</v>
      </c>
      <c r="Q668" t="s">
        <v>209</v>
      </c>
      <c r="R668" t="s">
        <v>2653</v>
      </c>
      <c r="S668" t="s">
        <v>1228</v>
      </c>
      <c r="T668" t="s">
        <v>2126</v>
      </c>
      <c r="U668" t="s">
        <v>6402</v>
      </c>
      <c r="V668" t="s">
        <v>130</v>
      </c>
      <c r="W668" t="s">
        <v>1293</v>
      </c>
      <c r="X668" t="s">
        <v>5345</v>
      </c>
      <c r="Y668" t="s">
        <v>418</v>
      </c>
      <c r="Z668" t="s">
        <v>418</v>
      </c>
      <c r="AA668" t="s">
        <v>6403</v>
      </c>
      <c r="AC668">
        <v>48</v>
      </c>
      <c r="AD668" t="s">
        <v>2130</v>
      </c>
      <c r="AE668" t="s">
        <v>2130</v>
      </c>
      <c r="AF668" t="s">
        <v>2210</v>
      </c>
      <c r="AG668" t="s">
        <v>6397</v>
      </c>
      <c r="AH668" t="s">
        <v>6404</v>
      </c>
      <c r="AI668" t="s">
        <v>6405</v>
      </c>
      <c r="AK668">
        <v>48</v>
      </c>
      <c r="AL668" t="s">
        <v>5661</v>
      </c>
      <c r="AM668" t="s">
        <v>5662</v>
      </c>
      <c r="AN668" t="s">
        <v>953</v>
      </c>
      <c r="AO668" t="s">
        <v>33057</v>
      </c>
      <c r="BM668" s="162"/>
    </row>
    <row r="669" spans="1:65" ht="20.149999999999999" customHeight="1">
      <c r="A669" s="179" t="str">
        <f t="shared" si="20"/>
        <v>(주)성일터빈 고효율인버터 공기압축기 교체를 통한 온실가스 감축사업</v>
      </c>
      <c r="B669" s="179" t="str">
        <f t="shared" si="21"/>
        <v>반려</v>
      </c>
      <c r="C669">
        <v>380</v>
      </c>
      <c r="D669" t="s">
        <v>31695</v>
      </c>
      <c r="E669" t="s">
        <v>6384</v>
      </c>
      <c r="F669" t="s">
        <v>6385</v>
      </c>
      <c r="G669" t="s">
        <v>6384</v>
      </c>
      <c r="H669" t="s">
        <v>6386</v>
      </c>
      <c r="K669" t="s">
        <v>6387</v>
      </c>
      <c r="L669" t="s">
        <v>3610</v>
      </c>
      <c r="M669" t="s">
        <v>1483</v>
      </c>
      <c r="N669" t="s">
        <v>6388</v>
      </c>
      <c r="O669" t="s">
        <v>6389</v>
      </c>
      <c r="P669" t="s">
        <v>6390</v>
      </c>
      <c r="Q669" t="s">
        <v>209</v>
      </c>
      <c r="R669" t="s">
        <v>2653</v>
      </c>
      <c r="S669" t="s">
        <v>1228</v>
      </c>
      <c r="T669" t="s">
        <v>2126</v>
      </c>
      <c r="U669" t="s">
        <v>6390</v>
      </c>
      <c r="V669" t="s">
        <v>130</v>
      </c>
      <c r="W669" t="s">
        <v>1293</v>
      </c>
      <c r="X669" t="s">
        <v>6391</v>
      </c>
      <c r="Y669" t="s">
        <v>418</v>
      </c>
      <c r="Z669" t="s">
        <v>418</v>
      </c>
      <c r="AA669" t="s">
        <v>6392</v>
      </c>
      <c r="AC669">
        <v>50</v>
      </c>
      <c r="AD669" t="s">
        <v>2130</v>
      </c>
      <c r="AE669" t="s">
        <v>2130</v>
      </c>
      <c r="AF669" t="s">
        <v>2210</v>
      </c>
      <c r="AG669" t="s">
        <v>6393</v>
      </c>
      <c r="AH669" t="s">
        <v>6394</v>
      </c>
      <c r="AI669" t="s">
        <v>6395</v>
      </c>
      <c r="AK669">
        <v>50</v>
      </c>
      <c r="AL669" t="s">
        <v>6324</v>
      </c>
      <c r="AM669" t="s">
        <v>5662</v>
      </c>
      <c r="AN669" t="s">
        <v>953</v>
      </c>
      <c r="AO669" t="s">
        <v>33058</v>
      </c>
      <c r="BM669" s="162"/>
    </row>
    <row r="670" spans="1:65" ht="20.149999999999999" customHeight="1">
      <c r="A670" s="179" t="str">
        <f t="shared" si="20"/>
        <v>(주)우양사 고효율 공기압축기 교체를 통한 온실가스 감축사업</v>
      </c>
      <c r="B670" s="179" t="str">
        <f t="shared" si="21"/>
        <v>반려</v>
      </c>
      <c r="C670">
        <v>379</v>
      </c>
      <c r="D670" t="s">
        <v>31695</v>
      </c>
      <c r="E670" t="s">
        <v>6371</v>
      </c>
      <c r="F670" t="s">
        <v>6372</v>
      </c>
      <c r="G670" t="s">
        <v>6373</v>
      </c>
      <c r="H670" t="s">
        <v>6374</v>
      </c>
      <c r="K670" t="s">
        <v>6375</v>
      </c>
      <c r="L670" t="s">
        <v>2413</v>
      </c>
      <c r="M670" t="s">
        <v>2539</v>
      </c>
      <c r="N670" t="s">
        <v>6376</v>
      </c>
      <c r="O670" t="s">
        <v>6377</v>
      </c>
      <c r="P670" t="s">
        <v>6378</v>
      </c>
      <c r="Q670" t="s">
        <v>209</v>
      </c>
      <c r="R670" t="s">
        <v>2653</v>
      </c>
      <c r="S670" t="s">
        <v>1228</v>
      </c>
      <c r="T670" t="s">
        <v>2126</v>
      </c>
      <c r="U670" t="s">
        <v>6378</v>
      </c>
      <c r="V670" t="s">
        <v>130</v>
      </c>
      <c r="W670" t="s">
        <v>1231</v>
      </c>
      <c r="X670" t="s">
        <v>6379</v>
      </c>
      <c r="Y670" t="s">
        <v>418</v>
      </c>
      <c r="Z670" t="s">
        <v>418</v>
      </c>
      <c r="AA670" t="s">
        <v>6380</v>
      </c>
      <c r="AC670">
        <v>33</v>
      </c>
      <c r="AD670" t="s">
        <v>2130</v>
      </c>
      <c r="AE670" t="s">
        <v>2130</v>
      </c>
      <c r="AF670" t="s">
        <v>2210</v>
      </c>
      <c r="AG670" t="s">
        <v>6371</v>
      </c>
      <c r="AH670" t="s">
        <v>6381</v>
      </c>
      <c r="AI670" t="s">
        <v>6382</v>
      </c>
      <c r="AK670">
        <v>33</v>
      </c>
      <c r="AL670" t="s">
        <v>5661</v>
      </c>
      <c r="AM670" t="s">
        <v>5662</v>
      </c>
      <c r="AN670" t="s">
        <v>953</v>
      </c>
      <c r="AO670" t="s">
        <v>33059</v>
      </c>
      <c r="BM670" s="162"/>
    </row>
    <row r="671" spans="1:65" ht="20.149999999999999" customHeight="1">
      <c r="A671" s="179" t="str">
        <f t="shared" si="20"/>
        <v>주식회사명진기공 고효율 공기압축기 교체를  통한  온실가스 감축사업</v>
      </c>
      <c r="B671" s="179" t="str">
        <f t="shared" si="21"/>
        <v>반려</v>
      </c>
      <c r="C671">
        <v>378</v>
      </c>
      <c r="D671" t="s">
        <v>31695</v>
      </c>
      <c r="E671" t="s">
        <v>6358</v>
      </c>
      <c r="F671" t="s">
        <v>6359</v>
      </c>
      <c r="G671" t="s">
        <v>6360</v>
      </c>
      <c r="H671" t="s">
        <v>6361</v>
      </c>
      <c r="K671" t="s">
        <v>6362</v>
      </c>
      <c r="L671" t="s">
        <v>2204</v>
      </c>
      <c r="M671" t="s">
        <v>2059</v>
      </c>
      <c r="N671" t="s">
        <v>6363</v>
      </c>
      <c r="O671" t="s">
        <v>6364</v>
      </c>
      <c r="P671" t="s">
        <v>6365</v>
      </c>
      <c r="Q671" t="s">
        <v>209</v>
      </c>
      <c r="R671" t="s">
        <v>2653</v>
      </c>
      <c r="S671" t="s">
        <v>1228</v>
      </c>
      <c r="T671" t="s">
        <v>2126</v>
      </c>
      <c r="U671" t="s">
        <v>6365</v>
      </c>
      <c r="V671" t="s">
        <v>130</v>
      </c>
      <c r="W671" t="s">
        <v>1293</v>
      </c>
      <c r="X671" t="s">
        <v>6366</v>
      </c>
      <c r="Y671" t="s">
        <v>418</v>
      </c>
      <c r="Z671" t="s">
        <v>418</v>
      </c>
      <c r="AA671" t="s">
        <v>6367</v>
      </c>
      <c r="AC671">
        <v>34</v>
      </c>
      <c r="AD671" t="s">
        <v>2130</v>
      </c>
      <c r="AE671" t="s">
        <v>2130</v>
      </c>
      <c r="AF671" t="s">
        <v>2210</v>
      </c>
      <c r="AG671" t="s">
        <v>6358</v>
      </c>
      <c r="AH671" t="s">
        <v>6368</v>
      </c>
      <c r="AI671" t="s">
        <v>6369</v>
      </c>
      <c r="AK671">
        <v>34</v>
      </c>
      <c r="AL671" t="s">
        <v>5661</v>
      </c>
      <c r="AM671" t="s">
        <v>5662</v>
      </c>
      <c r="AN671" t="s">
        <v>953</v>
      </c>
      <c r="AO671" t="s">
        <v>33060</v>
      </c>
      <c r="BM671" s="162"/>
    </row>
    <row r="672" spans="1:65" ht="20.149999999999999" customHeight="1">
      <c r="A672" s="179" t="str">
        <f t="shared" si="20"/>
        <v>(주)석진이엔티 고효율인버터 공기압축기 교체를 통한 온실가스 감축사업</v>
      </c>
      <c r="B672" s="179" t="str">
        <f t="shared" si="21"/>
        <v>반려</v>
      </c>
      <c r="C672">
        <v>377</v>
      </c>
      <c r="D672" t="s">
        <v>31695</v>
      </c>
      <c r="E672" t="s">
        <v>6342</v>
      </c>
      <c r="F672" t="s">
        <v>6343</v>
      </c>
      <c r="G672" t="s">
        <v>6344</v>
      </c>
      <c r="H672" t="s">
        <v>6345</v>
      </c>
      <c r="K672" t="s">
        <v>6346</v>
      </c>
      <c r="L672" t="s">
        <v>6347</v>
      </c>
      <c r="M672" t="s">
        <v>6348</v>
      </c>
      <c r="N672" t="s">
        <v>6349</v>
      </c>
      <c r="O672" t="s">
        <v>6350</v>
      </c>
      <c r="P672" t="s">
        <v>6351</v>
      </c>
      <c r="Q672" t="s">
        <v>209</v>
      </c>
      <c r="R672" t="s">
        <v>2653</v>
      </c>
      <c r="S672" t="s">
        <v>1228</v>
      </c>
      <c r="T672" t="s">
        <v>2126</v>
      </c>
      <c r="U672" t="s">
        <v>6351</v>
      </c>
      <c r="V672" t="s">
        <v>130</v>
      </c>
      <c r="W672" t="s">
        <v>1293</v>
      </c>
      <c r="X672" t="s">
        <v>6352</v>
      </c>
      <c r="Y672" t="s">
        <v>418</v>
      </c>
      <c r="Z672" t="s">
        <v>418</v>
      </c>
      <c r="AA672" t="s">
        <v>6353</v>
      </c>
      <c r="AC672">
        <v>3</v>
      </c>
      <c r="AD672" t="s">
        <v>2130</v>
      </c>
      <c r="AE672" t="s">
        <v>2130</v>
      </c>
      <c r="AF672" t="s">
        <v>2210</v>
      </c>
      <c r="AG672" t="s">
        <v>6354</v>
      </c>
      <c r="AH672" t="s">
        <v>6355</v>
      </c>
      <c r="AI672" t="s">
        <v>6356</v>
      </c>
      <c r="AK672">
        <v>3</v>
      </c>
      <c r="AL672" t="s">
        <v>6324</v>
      </c>
      <c r="AM672" t="s">
        <v>5662</v>
      </c>
      <c r="AN672" t="s">
        <v>953</v>
      </c>
      <c r="AO672" t="s">
        <v>33061</v>
      </c>
      <c r="BM672" s="162"/>
    </row>
    <row r="673" spans="1:65" ht="20.149999999999999" customHeight="1">
      <c r="A673" s="179" t="str">
        <f t="shared" si="20"/>
        <v>(주)영진울산공장 인버터 공기압축기 교체를 통한 온실가스 감축사업</v>
      </c>
      <c r="B673" s="179" t="str">
        <f t="shared" si="21"/>
        <v>반려</v>
      </c>
      <c r="C673">
        <v>376</v>
      </c>
      <c r="D673" t="s">
        <v>31695</v>
      </c>
      <c r="E673" t="s">
        <v>6326</v>
      </c>
      <c r="F673" t="s">
        <v>6327</v>
      </c>
      <c r="G673" t="s">
        <v>6328</v>
      </c>
      <c r="H673" t="s">
        <v>6329</v>
      </c>
      <c r="K673" t="s">
        <v>6330</v>
      </c>
      <c r="L673" t="s">
        <v>2413</v>
      </c>
      <c r="M673" t="s">
        <v>1483</v>
      </c>
      <c r="N673" t="s">
        <v>6331</v>
      </c>
      <c r="O673" t="s">
        <v>6332</v>
      </c>
      <c r="P673" t="s">
        <v>6333</v>
      </c>
      <c r="Q673" t="s">
        <v>209</v>
      </c>
      <c r="R673" t="s">
        <v>2653</v>
      </c>
      <c r="S673" t="s">
        <v>1228</v>
      </c>
      <c r="T673" t="s">
        <v>2126</v>
      </c>
      <c r="U673" t="s">
        <v>6333</v>
      </c>
      <c r="V673" t="s">
        <v>130</v>
      </c>
      <c r="W673" t="s">
        <v>1293</v>
      </c>
      <c r="X673" t="s">
        <v>6334</v>
      </c>
      <c r="Y673" t="s">
        <v>418</v>
      </c>
      <c r="Z673" t="s">
        <v>418</v>
      </c>
      <c r="AA673" t="s">
        <v>6335</v>
      </c>
      <c r="AC673">
        <v>48</v>
      </c>
      <c r="AD673" t="s">
        <v>2130</v>
      </c>
      <c r="AE673" t="s">
        <v>2130</v>
      </c>
      <c r="AF673" t="s">
        <v>2210</v>
      </c>
      <c r="AG673" t="s">
        <v>6326</v>
      </c>
      <c r="AH673" t="s">
        <v>6339</v>
      </c>
      <c r="AI673" t="s">
        <v>6340</v>
      </c>
      <c r="AK673">
        <v>48</v>
      </c>
      <c r="AL673" t="s">
        <v>5661</v>
      </c>
      <c r="AM673" t="s">
        <v>5662</v>
      </c>
      <c r="AN673" t="s">
        <v>953</v>
      </c>
      <c r="AO673" t="s">
        <v>33062</v>
      </c>
      <c r="BM673" s="162"/>
    </row>
    <row r="674" spans="1:65" ht="20.149999999999999" customHeight="1">
      <c r="A674" s="179" t="str">
        <f t="shared" si="20"/>
        <v>(주)영진울산공장 인버터 공기압축기 교체를 통한 온실가스 감축사업</v>
      </c>
      <c r="B674" s="179" t="str">
        <f t="shared" si="21"/>
        <v>반려</v>
      </c>
      <c r="C674">
        <v>375</v>
      </c>
      <c r="D674" t="s">
        <v>31695</v>
      </c>
      <c r="E674" t="s">
        <v>6326</v>
      </c>
      <c r="F674" t="s">
        <v>6327</v>
      </c>
      <c r="G674" t="s">
        <v>6328</v>
      </c>
      <c r="H674" t="s">
        <v>6329</v>
      </c>
      <c r="K674" t="s">
        <v>6330</v>
      </c>
      <c r="L674" t="s">
        <v>2413</v>
      </c>
      <c r="M674" t="s">
        <v>1483</v>
      </c>
      <c r="N674" t="s">
        <v>6331</v>
      </c>
      <c r="O674" t="s">
        <v>6332</v>
      </c>
      <c r="P674" t="s">
        <v>6333</v>
      </c>
      <c r="Q674" t="s">
        <v>209</v>
      </c>
      <c r="R674" t="s">
        <v>2653</v>
      </c>
      <c r="S674" t="s">
        <v>1228</v>
      </c>
      <c r="T674" t="s">
        <v>2126</v>
      </c>
      <c r="U674" t="s">
        <v>6333</v>
      </c>
      <c r="V674" t="s">
        <v>130</v>
      </c>
      <c r="W674" t="s">
        <v>1293</v>
      </c>
      <c r="X674" t="s">
        <v>6334</v>
      </c>
      <c r="Y674" t="s">
        <v>418</v>
      </c>
      <c r="Z674" t="s">
        <v>418</v>
      </c>
      <c r="AA674" t="s">
        <v>6335</v>
      </c>
      <c r="AC674">
        <v>43</v>
      </c>
      <c r="AD674" t="s">
        <v>2130</v>
      </c>
      <c r="AE674" t="s">
        <v>2130</v>
      </c>
      <c r="AF674" t="s">
        <v>2210</v>
      </c>
      <c r="AG674" t="s">
        <v>6326</v>
      </c>
      <c r="AH674" t="s">
        <v>6336</v>
      </c>
      <c r="AI674" t="s">
        <v>6337</v>
      </c>
      <c r="AK674">
        <v>43</v>
      </c>
      <c r="AL674" t="s">
        <v>5661</v>
      </c>
      <c r="AM674" t="s">
        <v>5662</v>
      </c>
      <c r="AN674" t="s">
        <v>953</v>
      </c>
      <c r="AO674" t="s">
        <v>33063</v>
      </c>
      <c r="BM674" s="162"/>
    </row>
    <row r="675" spans="1:65" ht="20.149999999999999" customHeight="1">
      <c r="A675" s="179" t="str">
        <f t="shared" si="20"/>
        <v>(주)동서기연 고효율인버터 공기압축기 교체를 통한 온실가스 감축사업</v>
      </c>
      <c r="B675" s="179" t="str">
        <f t="shared" si="21"/>
        <v>반려</v>
      </c>
      <c r="C675">
        <v>374</v>
      </c>
      <c r="D675" t="s">
        <v>31695</v>
      </c>
      <c r="E675" t="s">
        <v>6312</v>
      </c>
      <c r="F675" t="s">
        <v>6313</v>
      </c>
      <c r="G675" t="s">
        <v>6312</v>
      </c>
      <c r="H675" t="s">
        <v>6314</v>
      </c>
      <c r="K675" t="s">
        <v>6315</v>
      </c>
      <c r="N675" t="s">
        <v>6316</v>
      </c>
      <c r="O675" t="s">
        <v>6317</v>
      </c>
      <c r="P675" t="s">
        <v>6318</v>
      </c>
      <c r="Q675" t="s">
        <v>209</v>
      </c>
      <c r="R675" t="s">
        <v>2653</v>
      </c>
      <c r="S675" t="s">
        <v>1228</v>
      </c>
      <c r="T675" t="s">
        <v>2126</v>
      </c>
      <c r="U675" t="s">
        <v>6318</v>
      </c>
      <c r="V675" t="s">
        <v>130</v>
      </c>
      <c r="W675" t="s">
        <v>1293</v>
      </c>
      <c r="X675" t="s">
        <v>6319</v>
      </c>
      <c r="Y675" t="s">
        <v>418</v>
      </c>
      <c r="Z675" t="s">
        <v>418</v>
      </c>
      <c r="AA675" t="s">
        <v>6320</v>
      </c>
      <c r="AC675">
        <v>27</v>
      </c>
      <c r="AD675" t="s">
        <v>2130</v>
      </c>
      <c r="AE675" t="s">
        <v>2130</v>
      </c>
      <c r="AF675" t="s">
        <v>2210</v>
      </c>
      <c r="AG675" t="s">
        <v>6321</v>
      </c>
      <c r="AH675" t="s">
        <v>6322</v>
      </c>
      <c r="AI675" t="s">
        <v>6323</v>
      </c>
      <c r="AK675">
        <v>27</v>
      </c>
      <c r="AL675" t="s">
        <v>6324</v>
      </c>
      <c r="AM675" t="s">
        <v>5662</v>
      </c>
      <c r="AN675" t="s">
        <v>953</v>
      </c>
      <c r="AO675" t="s">
        <v>33064</v>
      </c>
      <c r="BM675" s="162"/>
    </row>
    <row r="676" spans="1:65" ht="20.149999999999999" customHeight="1">
      <c r="A676" s="179" t="str">
        <f t="shared" si="20"/>
        <v>주식회사 에스 앤 더블류 고효율 공기압축기 교체를  통한  온실가스 감축사업</v>
      </c>
      <c r="B676" s="179" t="str">
        <f t="shared" si="21"/>
        <v>반려</v>
      </c>
      <c r="C676">
        <v>373</v>
      </c>
      <c r="D676" t="s">
        <v>31695</v>
      </c>
      <c r="E676" t="s">
        <v>6299</v>
      </c>
      <c r="F676" t="s">
        <v>6300</v>
      </c>
      <c r="G676" t="s">
        <v>6299</v>
      </c>
      <c r="H676" t="s">
        <v>6301</v>
      </c>
      <c r="K676" t="s">
        <v>6302</v>
      </c>
      <c r="L676" t="s">
        <v>6303</v>
      </c>
      <c r="M676" t="s">
        <v>1937</v>
      </c>
      <c r="N676" t="s">
        <v>6304</v>
      </c>
      <c r="O676" t="s">
        <v>6305</v>
      </c>
      <c r="P676" t="s">
        <v>6306</v>
      </c>
      <c r="Q676" t="s">
        <v>209</v>
      </c>
      <c r="R676" t="s">
        <v>2653</v>
      </c>
      <c r="S676" t="s">
        <v>1228</v>
      </c>
      <c r="T676" t="s">
        <v>2126</v>
      </c>
      <c r="U676" t="s">
        <v>6306</v>
      </c>
      <c r="V676" t="s">
        <v>130</v>
      </c>
      <c r="W676" t="s">
        <v>1293</v>
      </c>
      <c r="X676" t="s">
        <v>6307</v>
      </c>
      <c r="Y676" t="s">
        <v>418</v>
      </c>
      <c r="Z676" t="s">
        <v>418</v>
      </c>
      <c r="AA676" t="s">
        <v>6308</v>
      </c>
      <c r="AC676">
        <v>37</v>
      </c>
      <c r="AD676" t="s">
        <v>2130</v>
      </c>
      <c r="AE676" t="s">
        <v>2130</v>
      </c>
      <c r="AF676" t="s">
        <v>2210</v>
      </c>
      <c r="AG676" t="s">
        <v>6299</v>
      </c>
      <c r="AH676" t="s">
        <v>6309</v>
      </c>
      <c r="AI676" t="s">
        <v>6310</v>
      </c>
      <c r="AK676">
        <v>37</v>
      </c>
      <c r="AL676" t="s">
        <v>5661</v>
      </c>
      <c r="AM676" t="s">
        <v>5662</v>
      </c>
      <c r="AN676" t="s">
        <v>953</v>
      </c>
      <c r="AO676" t="s">
        <v>33065</v>
      </c>
      <c r="BM676" s="162"/>
    </row>
    <row r="677" spans="1:65" ht="20.149999999999999" customHeight="1">
      <c r="A677" s="179" t="str">
        <f t="shared" si="20"/>
        <v>(주)명진TSR 고효율인버터 공기압축기 교체를 통한 온실가스 감축사업</v>
      </c>
      <c r="B677" s="179" t="str">
        <f t="shared" si="21"/>
        <v>반려</v>
      </c>
      <c r="C677">
        <v>372</v>
      </c>
      <c r="D677" t="s">
        <v>31695</v>
      </c>
      <c r="E677" t="s">
        <v>6285</v>
      </c>
      <c r="F677" t="s">
        <v>6286</v>
      </c>
      <c r="G677" t="s">
        <v>6287</v>
      </c>
      <c r="H677" t="s">
        <v>6288</v>
      </c>
      <c r="K677" t="s">
        <v>6289</v>
      </c>
      <c r="L677" t="s">
        <v>2413</v>
      </c>
      <c r="M677" t="s">
        <v>1937</v>
      </c>
      <c r="N677" t="s">
        <v>6290</v>
      </c>
      <c r="O677" t="s">
        <v>6291</v>
      </c>
      <c r="P677" t="s">
        <v>6292</v>
      </c>
      <c r="Q677" t="s">
        <v>209</v>
      </c>
      <c r="R677" t="s">
        <v>2653</v>
      </c>
      <c r="S677" t="s">
        <v>1228</v>
      </c>
      <c r="T677" t="s">
        <v>2126</v>
      </c>
      <c r="U677" t="s">
        <v>6292</v>
      </c>
      <c r="V677" t="s">
        <v>130</v>
      </c>
      <c r="W677" t="s">
        <v>1293</v>
      </c>
      <c r="X677" t="s">
        <v>6293</v>
      </c>
      <c r="Y677" t="s">
        <v>418</v>
      </c>
      <c r="Z677" t="s">
        <v>418</v>
      </c>
      <c r="AA677" t="s">
        <v>6294</v>
      </c>
      <c r="AC677">
        <v>35</v>
      </c>
      <c r="AD677" t="s">
        <v>2130</v>
      </c>
      <c r="AE677" t="s">
        <v>2130</v>
      </c>
      <c r="AF677" t="s">
        <v>2210</v>
      </c>
      <c r="AG677" t="s">
        <v>6295</v>
      </c>
      <c r="AH677" t="s">
        <v>6296</v>
      </c>
      <c r="AI677" t="s">
        <v>6297</v>
      </c>
      <c r="AK677">
        <v>35</v>
      </c>
      <c r="AL677" t="s">
        <v>5661</v>
      </c>
      <c r="AM677" t="s">
        <v>5662</v>
      </c>
      <c r="AN677" t="s">
        <v>953</v>
      </c>
      <c r="AO677" t="s">
        <v>33066</v>
      </c>
      <c r="BM677" s="162"/>
    </row>
    <row r="678" spans="1:65" ht="20.149999999999999" customHeight="1">
      <c r="A678" s="179" t="str">
        <f t="shared" si="20"/>
        <v>(주)에스디테크 인버터 공기압축기 교체를 통한 온실가스 감축사업</v>
      </c>
      <c r="B678" s="179" t="str">
        <f t="shared" si="21"/>
        <v>반려</v>
      </c>
      <c r="C678">
        <v>371</v>
      </c>
      <c r="D678" t="s">
        <v>31695</v>
      </c>
      <c r="E678" t="s">
        <v>6272</v>
      </c>
      <c r="F678" t="s">
        <v>6273</v>
      </c>
      <c r="G678" t="s">
        <v>6274</v>
      </c>
      <c r="H678" t="s">
        <v>6275</v>
      </c>
      <c r="K678" t="s">
        <v>6276</v>
      </c>
      <c r="L678" t="s">
        <v>2204</v>
      </c>
      <c r="M678" t="s">
        <v>1848</v>
      </c>
      <c r="N678" t="s">
        <v>6277</v>
      </c>
      <c r="O678" t="s">
        <v>6278</v>
      </c>
      <c r="P678" t="s">
        <v>6279</v>
      </c>
      <c r="Q678" t="s">
        <v>209</v>
      </c>
      <c r="R678" t="s">
        <v>2653</v>
      </c>
      <c r="S678" t="s">
        <v>1228</v>
      </c>
      <c r="T678" t="s">
        <v>2126</v>
      </c>
      <c r="U678" t="s">
        <v>6279</v>
      </c>
      <c r="V678" t="s">
        <v>130</v>
      </c>
      <c r="W678" t="s">
        <v>1293</v>
      </c>
      <c r="X678" t="s">
        <v>6280</v>
      </c>
      <c r="Y678" t="s">
        <v>418</v>
      </c>
      <c r="Z678" t="s">
        <v>418</v>
      </c>
      <c r="AA678" t="s">
        <v>6281</v>
      </c>
      <c r="AC678">
        <v>68</v>
      </c>
      <c r="AD678" t="s">
        <v>2130</v>
      </c>
      <c r="AE678" t="s">
        <v>2130</v>
      </c>
      <c r="AF678" t="s">
        <v>2210</v>
      </c>
      <c r="AG678" t="s">
        <v>6272</v>
      </c>
      <c r="AH678" t="s">
        <v>6282</v>
      </c>
      <c r="AI678" t="s">
        <v>6283</v>
      </c>
      <c r="AK678">
        <v>68</v>
      </c>
      <c r="AL678" t="s">
        <v>5661</v>
      </c>
      <c r="AM678" t="s">
        <v>5662</v>
      </c>
      <c r="AN678" t="s">
        <v>953</v>
      </c>
      <c r="AO678" t="s">
        <v>33067</v>
      </c>
      <c r="BM678" s="162"/>
    </row>
    <row r="679" spans="1:65" ht="20.149999999999999" customHeight="1">
      <c r="A679" s="179" t="str">
        <f t="shared" si="20"/>
        <v>나라엠앤디 성산공장 인버터 공기압축기 교체를 통한 온실가스 감축사업</v>
      </c>
      <c r="B679" s="179" t="str">
        <f t="shared" si="21"/>
        <v>반려</v>
      </c>
      <c r="C679">
        <v>370</v>
      </c>
      <c r="D679" t="s">
        <v>31695</v>
      </c>
      <c r="E679" t="s">
        <v>6251</v>
      </c>
      <c r="F679" t="s">
        <v>6252</v>
      </c>
      <c r="G679" t="s">
        <v>6265</v>
      </c>
      <c r="H679" t="s">
        <v>6266</v>
      </c>
      <c r="K679" t="s">
        <v>6255</v>
      </c>
      <c r="N679" t="s">
        <v>1812</v>
      </c>
      <c r="P679" t="s">
        <v>6267</v>
      </c>
      <c r="Q679" t="s">
        <v>209</v>
      </c>
      <c r="R679" t="s">
        <v>2653</v>
      </c>
      <c r="S679" t="s">
        <v>1228</v>
      </c>
      <c r="T679" t="s">
        <v>2126</v>
      </c>
      <c r="U679" t="s">
        <v>6267</v>
      </c>
      <c r="V679" t="s">
        <v>130</v>
      </c>
      <c r="W679" t="s">
        <v>1293</v>
      </c>
      <c r="X679" t="s">
        <v>6260</v>
      </c>
      <c r="Y679" t="s">
        <v>418</v>
      </c>
      <c r="Z679" t="s">
        <v>418</v>
      </c>
      <c r="AA679" t="s">
        <v>6268</v>
      </c>
      <c r="AC679">
        <v>87</v>
      </c>
      <c r="AD679" t="s">
        <v>2130</v>
      </c>
      <c r="AE679" t="s">
        <v>2130</v>
      </c>
      <c r="AF679" t="s">
        <v>2210</v>
      </c>
      <c r="AG679" t="s">
        <v>6251</v>
      </c>
      <c r="AH679" t="s">
        <v>6269</v>
      </c>
      <c r="AI679" t="s">
        <v>6270</v>
      </c>
      <c r="AK679">
        <v>87</v>
      </c>
      <c r="AL679" t="s">
        <v>5661</v>
      </c>
      <c r="AM679" t="s">
        <v>5662</v>
      </c>
      <c r="AN679" t="s">
        <v>953</v>
      </c>
      <c r="AO679" t="s">
        <v>33068</v>
      </c>
      <c r="BM679" s="162"/>
    </row>
    <row r="680" spans="1:65" ht="20.149999999999999" customHeight="1">
      <c r="A680" s="179" t="str">
        <f t="shared" si="20"/>
        <v>나라엠앤디(주) 인버터 공기압축기 교체를 통한 온실가스 감축사업</v>
      </c>
      <c r="B680" s="179" t="str">
        <f t="shared" si="21"/>
        <v>반려</v>
      </c>
      <c r="C680">
        <v>369</v>
      </c>
      <c r="D680" t="s">
        <v>31695</v>
      </c>
      <c r="E680" t="s">
        <v>6251</v>
      </c>
      <c r="F680" t="s">
        <v>6252</v>
      </c>
      <c r="G680" t="s">
        <v>6253</v>
      </c>
      <c r="H680" t="s">
        <v>6254</v>
      </c>
      <c r="K680" t="s">
        <v>6255</v>
      </c>
      <c r="N680" t="s">
        <v>1812</v>
      </c>
      <c r="P680" t="s">
        <v>6259</v>
      </c>
      <c r="Q680" t="s">
        <v>209</v>
      </c>
      <c r="R680" t="s">
        <v>2653</v>
      </c>
      <c r="S680" t="s">
        <v>1228</v>
      </c>
      <c r="T680" t="s">
        <v>2126</v>
      </c>
      <c r="U680" t="s">
        <v>6259</v>
      </c>
      <c r="V680" t="s">
        <v>130</v>
      </c>
      <c r="W680" t="s">
        <v>1293</v>
      </c>
      <c r="X680" t="s">
        <v>6260</v>
      </c>
      <c r="Y680" t="s">
        <v>418</v>
      </c>
      <c r="Z680" t="s">
        <v>418</v>
      </c>
      <c r="AA680" t="s">
        <v>6261</v>
      </c>
      <c r="AC680">
        <v>80</v>
      </c>
      <c r="AD680" t="s">
        <v>2130</v>
      </c>
      <c r="AE680" t="s">
        <v>2130</v>
      </c>
      <c r="AF680" t="s">
        <v>2210</v>
      </c>
      <c r="AG680" t="s">
        <v>6251</v>
      </c>
      <c r="AH680" t="s">
        <v>6262</v>
      </c>
      <c r="AI680" t="s">
        <v>6263</v>
      </c>
      <c r="AK680">
        <v>80</v>
      </c>
      <c r="AL680" t="s">
        <v>5661</v>
      </c>
      <c r="AM680" t="s">
        <v>5662</v>
      </c>
      <c r="AN680" t="s">
        <v>953</v>
      </c>
      <c r="AO680" t="s">
        <v>33069</v>
      </c>
      <c r="BM680" s="162"/>
    </row>
    <row r="681" spans="1:65" ht="20.149999999999999" customHeight="1">
      <c r="A681" s="179" t="str">
        <f t="shared" si="20"/>
        <v>대길산업 인버터 공기압축기 교체를 통한 온실가스 감축사업</v>
      </c>
      <c r="B681" s="179" t="str">
        <f t="shared" si="21"/>
        <v>반려</v>
      </c>
      <c r="C681">
        <v>368</v>
      </c>
      <c r="D681" t="s">
        <v>31695</v>
      </c>
      <c r="E681" t="s">
        <v>6239</v>
      </c>
      <c r="F681" t="s">
        <v>6240</v>
      </c>
      <c r="G681" t="s">
        <v>6239</v>
      </c>
      <c r="H681" t="s">
        <v>6241</v>
      </c>
      <c r="K681" t="s">
        <v>6242</v>
      </c>
      <c r="N681" t="s">
        <v>1812</v>
      </c>
      <c r="P681" t="s">
        <v>6245</v>
      </c>
      <c r="Q681" t="s">
        <v>209</v>
      </c>
      <c r="R681" t="s">
        <v>2653</v>
      </c>
      <c r="S681" t="s">
        <v>1228</v>
      </c>
      <c r="T681" t="s">
        <v>2126</v>
      </c>
      <c r="U681" t="s">
        <v>6245</v>
      </c>
      <c r="V681" t="s">
        <v>130</v>
      </c>
      <c r="W681" t="s">
        <v>1293</v>
      </c>
      <c r="X681" t="s">
        <v>6246</v>
      </c>
      <c r="Y681" t="s">
        <v>418</v>
      </c>
      <c r="Z681" t="s">
        <v>418</v>
      </c>
      <c r="AA681" t="s">
        <v>6247</v>
      </c>
      <c r="AC681">
        <v>44</v>
      </c>
      <c r="AD681" t="s">
        <v>2130</v>
      </c>
      <c r="AE681" t="s">
        <v>2130</v>
      </c>
      <c r="AF681" t="s">
        <v>2210</v>
      </c>
      <c r="AG681" t="s">
        <v>6239</v>
      </c>
      <c r="AH681" t="s">
        <v>6248</v>
      </c>
      <c r="AI681" t="s">
        <v>6249</v>
      </c>
      <c r="AK681">
        <v>44</v>
      </c>
      <c r="AL681" t="s">
        <v>5661</v>
      </c>
      <c r="AM681" t="s">
        <v>5662</v>
      </c>
      <c r="AN681" t="s">
        <v>953</v>
      </c>
      <c r="AO681" t="s">
        <v>33070</v>
      </c>
      <c r="BM681" s="162"/>
    </row>
    <row r="682" spans="1:65" ht="20.149999999999999" customHeight="1">
      <c r="A682" s="179" t="str">
        <f t="shared" si="20"/>
        <v>주식회사 대성메탈 인버터 공기압축기 교체를 통한 온실가스 감축사업</v>
      </c>
      <c r="B682" s="179" t="str">
        <f t="shared" si="21"/>
        <v>반려</v>
      </c>
      <c r="C682">
        <v>367</v>
      </c>
      <c r="D682" t="s">
        <v>31695</v>
      </c>
      <c r="E682" t="s">
        <v>6227</v>
      </c>
      <c r="F682" t="s">
        <v>6228</v>
      </c>
      <c r="G682" t="s">
        <v>6227</v>
      </c>
      <c r="H682" t="s">
        <v>6229</v>
      </c>
      <c r="K682" t="s">
        <v>6230</v>
      </c>
      <c r="N682" t="s">
        <v>1812</v>
      </c>
      <c r="P682" t="s">
        <v>6233</v>
      </c>
      <c r="Q682" t="s">
        <v>209</v>
      </c>
      <c r="R682" t="s">
        <v>2653</v>
      </c>
      <c r="S682" t="s">
        <v>1228</v>
      </c>
      <c r="T682" t="s">
        <v>2126</v>
      </c>
      <c r="U682" t="s">
        <v>6233</v>
      </c>
      <c r="V682" t="s">
        <v>130</v>
      </c>
      <c r="W682" t="s">
        <v>1293</v>
      </c>
      <c r="X682" t="s">
        <v>6234</v>
      </c>
      <c r="Y682" t="s">
        <v>418</v>
      </c>
      <c r="Z682" t="s">
        <v>418</v>
      </c>
      <c r="AA682" t="s">
        <v>6235</v>
      </c>
      <c r="AC682">
        <v>42</v>
      </c>
      <c r="AD682" t="s">
        <v>2130</v>
      </c>
      <c r="AE682" t="s">
        <v>2130</v>
      </c>
      <c r="AF682" t="s">
        <v>2210</v>
      </c>
      <c r="AG682" t="s">
        <v>6227</v>
      </c>
      <c r="AH682" t="s">
        <v>6236</v>
      </c>
      <c r="AI682" t="s">
        <v>6237</v>
      </c>
      <c r="AK682">
        <v>42</v>
      </c>
      <c r="AL682" t="s">
        <v>5661</v>
      </c>
      <c r="AM682" t="s">
        <v>5662</v>
      </c>
      <c r="AN682" t="s">
        <v>953</v>
      </c>
      <c r="AO682" t="s">
        <v>33071</v>
      </c>
      <c r="BM682" s="162"/>
    </row>
    <row r="683" spans="1:65" ht="20.149999999999999" customHeight="1">
      <c r="A683" s="179" t="str">
        <f t="shared" si="20"/>
        <v>대신항공 인버터 공기압축기 교체를 통한 온실가스 감축사업</v>
      </c>
      <c r="B683" s="179" t="str">
        <f t="shared" si="21"/>
        <v>반려</v>
      </c>
      <c r="C683">
        <v>366</v>
      </c>
      <c r="D683" t="s">
        <v>31695</v>
      </c>
      <c r="E683" t="s">
        <v>6215</v>
      </c>
      <c r="F683" t="s">
        <v>6216</v>
      </c>
      <c r="G683" t="s">
        <v>6215</v>
      </c>
      <c r="H683" t="s">
        <v>6217</v>
      </c>
      <c r="K683" t="s">
        <v>6218</v>
      </c>
      <c r="N683" t="s">
        <v>1812</v>
      </c>
      <c r="P683" t="s">
        <v>6221</v>
      </c>
      <c r="Q683" t="s">
        <v>209</v>
      </c>
      <c r="R683" t="s">
        <v>2653</v>
      </c>
      <c r="S683" t="s">
        <v>1228</v>
      </c>
      <c r="T683" t="s">
        <v>2126</v>
      </c>
      <c r="U683" t="s">
        <v>6221</v>
      </c>
      <c r="V683" t="s">
        <v>130</v>
      </c>
      <c r="W683" t="s">
        <v>1293</v>
      </c>
      <c r="X683" t="s">
        <v>6222</v>
      </c>
      <c r="Y683" t="s">
        <v>418</v>
      </c>
      <c r="Z683" t="s">
        <v>418</v>
      </c>
      <c r="AA683" t="s">
        <v>6223</v>
      </c>
      <c r="AC683">
        <v>43</v>
      </c>
      <c r="AD683" t="s">
        <v>2130</v>
      </c>
      <c r="AE683" t="s">
        <v>2130</v>
      </c>
      <c r="AF683" t="s">
        <v>2210</v>
      </c>
      <c r="AG683" t="s">
        <v>6215</v>
      </c>
      <c r="AH683" t="s">
        <v>6224</v>
      </c>
      <c r="AI683" t="s">
        <v>6225</v>
      </c>
      <c r="AK683">
        <v>43</v>
      </c>
      <c r="AL683" t="s">
        <v>5661</v>
      </c>
      <c r="AM683" t="s">
        <v>5662</v>
      </c>
      <c r="AN683" t="s">
        <v>953</v>
      </c>
      <c r="AO683" t="s">
        <v>33072</v>
      </c>
      <c r="BM683" s="162"/>
    </row>
    <row r="684" spans="1:65" ht="20.149999999999999" customHeight="1">
      <c r="A684" s="179" t="str">
        <f t="shared" si="20"/>
        <v xml:space="preserve">대양전기공업(주) </v>
      </c>
      <c r="B684" s="179" t="str">
        <f t="shared" si="21"/>
        <v>반려</v>
      </c>
      <c r="C684">
        <v>365</v>
      </c>
      <c r="D684" t="s">
        <v>31695</v>
      </c>
      <c r="E684" t="s">
        <v>6202</v>
      </c>
      <c r="F684" t="s">
        <v>6203</v>
      </c>
      <c r="G684" t="s">
        <v>6204</v>
      </c>
      <c r="H684" t="s">
        <v>6205</v>
      </c>
      <c r="K684" t="s">
        <v>6206</v>
      </c>
      <c r="N684" t="s">
        <v>1812</v>
      </c>
      <c r="P684" t="s">
        <v>6209</v>
      </c>
      <c r="Q684" t="s">
        <v>209</v>
      </c>
      <c r="R684" t="s">
        <v>2653</v>
      </c>
      <c r="S684" t="s">
        <v>1228</v>
      </c>
      <c r="T684" t="s">
        <v>2126</v>
      </c>
      <c r="U684" t="s">
        <v>6209</v>
      </c>
      <c r="V684" t="s">
        <v>130</v>
      </c>
      <c r="W684" t="s">
        <v>1293</v>
      </c>
      <c r="X684" t="s">
        <v>6210</v>
      </c>
      <c r="Y684" t="s">
        <v>418</v>
      </c>
      <c r="Z684" t="s">
        <v>418</v>
      </c>
      <c r="AA684" t="s">
        <v>6211</v>
      </c>
      <c r="AC684">
        <v>46</v>
      </c>
      <c r="AD684" t="s">
        <v>2130</v>
      </c>
      <c r="AE684" t="s">
        <v>2130</v>
      </c>
      <c r="AF684" t="s">
        <v>2210</v>
      </c>
      <c r="AG684" t="s">
        <v>6202</v>
      </c>
      <c r="AH684" t="s">
        <v>6212</v>
      </c>
      <c r="AI684" t="s">
        <v>6213</v>
      </c>
      <c r="AK684">
        <v>46</v>
      </c>
      <c r="AL684" t="s">
        <v>5661</v>
      </c>
      <c r="AM684" t="s">
        <v>5662</v>
      </c>
      <c r="AN684" t="s">
        <v>953</v>
      </c>
      <c r="AO684" t="s">
        <v>33073</v>
      </c>
      <c r="BM684" s="162"/>
    </row>
    <row r="685" spans="1:65" ht="20.149999999999999" customHeight="1">
      <c r="A685" s="179" t="str">
        <f t="shared" si="20"/>
        <v>대원공업(주) 인버터 공기압축기 교체를 통한 온실가스 감축사업</v>
      </c>
      <c r="B685" s="179" t="str">
        <f t="shared" si="21"/>
        <v>반려</v>
      </c>
      <c r="C685">
        <v>364</v>
      </c>
      <c r="D685" t="s">
        <v>31695</v>
      </c>
      <c r="E685" t="s">
        <v>6189</v>
      </c>
      <c r="F685" t="s">
        <v>6190</v>
      </c>
      <c r="G685" t="s">
        <v>6191</v>
      </c>
      <c r="H685" t="s">
        <v>6192</v>
      </c>
      <c r="K685" t="s">
        <v>6193</v>
      </c>
      <c r="N685" t="s">
        <v>6194</v>
      </c>
      <c r="O685" t="s">
        <v>6195</v>
      </c>
      <c r="P685" t="s">
        <v>6196</v>
      </c>
      <c r="Q685" t="s">
        <v>209</v>
      </c>
      <c r="R685" t="s">
        <v>2653</v>
      </c>
      <c r="S685" t="s">
        <v>1228</v>
      </c>
      <c r="T685" t="s">
        <v>2126</v>
      </c>
      <c r="U685" t="s">
        <v>6196</v>
      </c>
      <c r="V685" t="s">
        <v>130</v>
      </c>
      <c r="W685" t="s">
        <v>1293</v>
      </c>
      <c r="X685" t="s">
        <v>6197</v>
      </c>
      <c r="Y685" t="s">
        <v>418</v>
      </c>
      <c r="Z685" t="s">
        <v>418</v>
      </c>
      <c r="AA685" t="s">
        <v>6198</v>
      </c>
      <c r="AC685">
        <v>40</v>
      </c>
      <c r="AD685" t="s">
        <v>2130</v>
      </c>
      <c r="AE685" t="s">
        <v>2130</v>
      </c>
      <c r="AF685" t="s">
        <v>2210</v>
      </c>
      <c r="AG685" t="s">
        <v>6189</v>
      </c>
      <c r="AH685" t="s">
        <v>6199</v>
      </c>
      <c r="AI685" t="s">
        <v>6200</v>
      </c>
      <c r="AK685">
        <v>40</v>
      </c>
      <c r="AL685" t="s">
        <v>5661</v>
      </c>
      <c r="AM685" t="s">
        <v>5662</v>
      </c>
      <c r="AN685" t="s">
        <v>953</v>
      </c>
      <c r="AO685" t="s">
        <v>33074</v>
      </c>
      <c r="BM685" s="162"/>
    </row>
    <row r="686" spans="1:65" ht="20.149999999999999" customHeight="1">
      <c r="A686" s="179" t="str">
        <f t="shared" si="20"/>
        <v>대한중천산업(주) 고효율 공기압축기 교체를 통한 온실가스 감축사업</v>
      </c>
      <c r="B686" s="179" t="str">
        <f t="shared" si="21"/>
        <v>반려</v>
      </c>
      <c r="C686">
        <v>363</v>
      </c>
      <c r="D686" t="s">
        <v>31695</v>
      </c>
      <c r="E686" t="s">
        <v>6176</v>
      </c>
      <c r="F686" t="s">
        <v>6177</v>
      </c>
      <c r="G686" t="s">
        <v>6176</v>
      </c>
      <c r="H686" t="s">
        <v>6178</v>
      </c>
      <c r="K686" t="s">
        <v>6179</v>
      </c>
      <c r="N686" t="s">
        <v>1812</v>
      </c>
      <c r="P686" t="s">
        <v>6183</v>
      </c>
      <c r="Q686" t="s">
        <v>209</v>
      </c>
      <c r="R686" t="s">
        <v>2653</v>
      </c>
      <c r="S686" t="s">
        <v>1228</v>
      </c>
      <c r="T686" t="s">
        <v>2126</v>
      </c>
      <c r="U686" t="s">
        <v>6183</v>
      </c>
      <c r="V686" t="s">
        <v>130</v>
      </c>
      <c r="W686" t="s">
        <v>1293</v>
      </c>
      <c r="X686" t="s">
        <v>6184</v>
      </c>
      <c r="Y686" t="s">
        <v>418</v>
      </c>
      <c r="Z686" t="s">
        <v>418</v>
      </c>
      <c r="AA686" t="s">
        <v>6185</v>
      </c>
      <c r="AC686">
        <v>24</v>
      </c>
      <c r="AD686" t="s">
        <v>2130</v>
      </c>
      <c r="AE686" t="s">
        <v>2130</v>
      </c>
      <c r="AF686" t="s">
        <v>2210</v>
      </c>
      <c r="AG686" t="s">
        <v>6176</v>
      </c>
      <c r="AH686" t="s">
        <v>6186</v>
      </c>
      <c r="AI686" t="s">
        <v>6187</v>
      </c>
      <c r="AK686">
        <v>24</v>
      </c>
      <c r="AL686" t="s">
        <v>5661</v>
      </c>
      <c r="AM686" t="s">
        <v>5662</v>
      </c>
      <c r="AN686" t="s">
        <v>953</v>
      </c>
      <c r="AO686" t="s">
        <v>33075</v>
      </c>
      <c r="BM686" s="162"/>
    </row>
    <row r="687" spans="1:65" ht="20.149999999999999" customHeight="1">
      <c r="A687" s="179" t="str">
        <f t="shared" si="20"/>
        <v>대헌프리텍주식회사 인버터 공기압축기 교체를 통한 온실가스 감축사업</v>
      </c>
      <c r="B687" s="179" t="str">
        <f t="shared" si="21"/>
        <v>반려</v>
      </c>
      <c r="C687">
        <v>362</v>
      </c>
      <c r="D687" t="s">
        <v>31695</v>
      </c>
      <c r="E687" t="s">
        <v>6164</v>
      </c>
      <c r="F687" t="s">
        <v>6165</v>
      </c>
      <c r="G687" t="s">
        <v>6164</v>
      </c>
      <c r="H687" t="s">
        <v>6166</v>
      </c>
      <c r="K687" t="s">
        <v>6167</v>
      </c>
      <c r="N687" t="s">
        <v>1812</v>
      </c>
      <c r="P687" t="s">
        <v>6170</v>
      </c>
      <c r="Q687" t="s">
        <v>209</v>
      </c>
      <c r="R687" t="s">
        <v>2653</v>
      </c>
      <c r="S687" t="s">
        <v>1228</v>
      </c>
      <c r="T687" t="s">
        <v>2126</v>
      </c>
      <c r="U687" t="s">
        <v>6170</v>
      </c>
      <c r="V687" t="s">
        <v>130</v>
      </c>
      <c r="W687" t="s">
        <v>1293</v>
      </c>
      <c r="X687" t="s">
        <v>6171</v>
      </c>
      <c r="Y687" t="s">
        <v>418</v>
      </c>
      <c r="Z687" t="s">
        <v>418</v>
      </c>
      <c r="AA687" t="s">
        <v>6172</v>
      </c>
      <c r="AC687">
        <v>38</v>
      </c>
      <c r="AD687" t="s">
        <v>2130</v>
      </c>
      <c r="AE687" t="s">
        <v>2130</v>
      </c>
      <c r="AF687" t="s">
        <v>2210</v>
      </c>
      <c r="AG687" t="s">
        <v>6164</v>
      </c>
      <c r="AH687" t="s">
        <v>6173</v>
      </c>
      <c r="AI687" t="s">
        <v>6174</v>
      </c>
      <c r="AK687">
        <v>38</v>
      </c>
      <c r="AL687" t="s">
        <v>5661</v>
      </c>
      <c r="AM687" t="s">
        <v>5662</v>
      </c>
      <c r="AN687" t="s">
        <v>953</v>
      </c>
      <c r="AO687" t="s">
        <v>33076</v>
      </c>
      <c r="BM687" s="162"/>
    </row>
    <row r="688" spans="1:65" ht="20.149999999999999" customHeight="1">
      <c r="A688" s="179" t="str">
        <f t="shared" si="20"/>
        <v>동성정공(주) 고효율 공기압축기 교체를 통한 온실가스 감축사업</v>
      </c>
      <c r="B688" s="179" t="str">
        <f t="shared" si="21"/>
        <v>반려</v>
      </c>
      <c r="C688">
        <v>361</v>
      </c>
      <c r="D688" t="s">
        <v>31695</v>
      </c>
      <c r="E688" t="s">
        <v>6152</v>
      </c>
      <c r="F688" t="s">
        <v>6153</v>
      </c>
      <c r="G688" t="s">
        <v>6152</v>
      </c>
      <c r="H688" t="s">
        <v>6154</v>
      </c>
      <c r="K688" t="s">
        <v>6155</v>
      </c>
      <c r="N688" t="s">
        <v>1812</v>
      </c>
      <c r="P688" t="s">
        <v>6158</v>
      </c>
      <c r="Q688" t="s">
        <v>209</v>
      </c>
      <c r="R688" t="s">
        <v>2653</v>
      </c>
      <c r="S688" t="s">
        <v>1228</v>
      </c>
      <c r="T688" t="s">
        <v>2126</v>
      </c>
      <c r="U688" t="s">
        <v>6158</v>
      </c>
      <c r="V688" t="s">
        <v>130</v>
      </c>
      <c r="W688" t="s">
        <v>1293</v>
      </c>
      <c r="X688" t="s">
        <v>6159</v>
      </c>
      <c r="Y688" t="s">
        <v>418</v>
      </c>
      <c r="Z688" t="s">
        <v>418</v>
      </c>
      <c r="AA688" t="s">
        <v>6160</v>
      </c>
      <c r="AC688">
        <v>36</v>
      </c>
      <c r="AD688" t="s">
        <v>2130</v>
      </c>
      <c r="AE688" t="s">
        <v>2130</v>
      </c>
      <c r="AF688" t="s">
        <v>2210</v>
      </c>
      <c r="AG688" t="s">
        <v>6152</v>
      </c>
      <c r="AH688" t="s">
        <v>6161</v>
      </c>
      <c r="AI688" t="s">
        <v>6162</v>
      </c>
      <c r="AK688">
        <v>36</v>
      </c>
      <c r="AL688" t="s">
        <v>5661</v>
      </c>
      <c r="AM688" t="s">
        <v>5662</v>
      </c>
      <c r="AN688" t="s">
        <v>953</v>
      </c>
      <c r="AO688" t="s">
        <v>33077</v>
      </c>
      <c r="BM688" s="162"/>
    </row>
    <row r="689" spans="1:65" ht="20.149999999999999" customHeight="1">
      <c r="A689" s="179" t="str">
        <f t="shared" si="20"/>
        <v>디에이치테크 고효율 공기압축기 교체를 통한 온실가스 감축사업</v>
      </c>
      <c r="B689" s="179" t="str">
        <f t="shared" si="21"/>
        <v>반려</v>
      </c>
      <c r="C689">
        <v>360</v>
      </c>
      <c r="D689" t="s">
        <v>31695</v>
      </c>
      <c r="E689" t="s">
        <v>6138</v>
      </c>
      <c r="F689" t="s">
        <v>6139</v>
      </c>
      <c r="G689" t="s">
        <v>6138</v>
      </c>
      <c r="H689" t="s">
        <v>6140</v>
      </c>
      <c r="K689" t="s">
        <v>6141</v>
      </c>
      <c r="L689" t="s">
        <v>6142</v>
      </c>
      <c r="M689" t="s">
        <v>6143</v>
      </c>
      <c r="N689" t="s">
        <v>6144</v>
      </c>
      <c r="O689" t="s">
        <v>6145</v>
      </c>
      <c r="P689" t="s">
        <v>6146</v>
      </c>
      <c r="Q689" t="s">
        <v>209</v>
      </c>
      <c r="R689" t="s">
        <v>2653</v>
      </c>
      <c r="S689" t="s">
        <v>1228</v>
      </c>
      <c r="T689" t="s">
        <v>2126</v>
      </c>
      <c r="U689" t="s">
        <v>6146</v>
      </c>
      <c r="V689" t="s">
        <v>130</v>
      </c>
      <c r="W689" t="s">
        <v>1293</v>
      </c>
      <c r="X689" t="s">
        <v>6147</v>
      </c>
      <c r="Y689" t="s">
        <v>418</v>
      </c>
      <c r="Z689" t="s">
        <v>418</v>
      </c>
      <c r="AA689" t="s">
        <v>6148</v>
      </c>
      <c r="AC689">
        <v>40</v>
      </c>
      <c r="AD689" t="s">
        <v>2130</v>
      </c>
      <c r="AE689" t="s">
        <v>2130</v>
      </c>
      <c r="AF689" t="s">
        <v>2210</v>
      </c>
      <c r="AG689" t="s">
        <v>6138</v>
      </c>
      <c r="AH689" t="s">
        <v>6149</v>
      </c>
      <c r="AI689" t="s">
        <v>6150</v>
      </c>
      <c r="AK689">
        <v>40</v>
      </c>
      <c r="AL689" t="s">
        <v>5661</v>
      </c>
      <c r="AM689" t="s">
        <v>5662</v>
      </c>
      <c r="AN689" t="s">
        <v>953</v>
      </c>
      <c r="AO689" t="s">
        <v>33078</v>
      </c>
      <c r="BM689" s="162"/>
    </row>
    <row r="690" spans="1:65" ht="20.149999999999999" customHeight="1">
      <c r="A690" s="179" t="str">
        <f t="shared" si="20"/>
        <v>명진공업(주) 고효율 공기압축기 교체를 통한 온실가스 감축사업</v>
      </c>
      <c r="B690" s="179" t="str">
        <f t="shared" si="21"/>
        <v>반려</v>
      </c>
      <c r="C690">
        <v>359</v>
      </c>
      <c r="D690" t="s">
        <v>31695</v>
      </c>
      <c r="E690" t="s">
        <v>6125</v>
      </c>
      <c r="F690" t="s">
        <v>6126</v>
      </c>
      <c r="G690" t="s">
        <v>6125</v>
      </c>
      <c r="H690" t="s">
        <v>6127</v>
      </c>
      <c r="K690" t="s">
        <v>6128</v>
      </c>
      <c r="N690" t="s">
        <v>1812</v>
      </c>
      <c r="P690" t="s">
        <v>6131</v>
      </c>
      <c r="Q690" t="s">
        <v>209</v>
      </c>
      <c r="R690" t="s">
        <v>2653</v>
      </c>
      <c r="S690" t="s">
        <v>1228</v>
      </c>
      <c r="T690" t="s">
        <v>2126</v>
      </c>
      <c r="U690" t="s">
        <v>6132</v>
      </c>
      <c r="V690" t="s">
        <v>130</v>
      </c>
      <c r="W690" t="s">
        <v>1293</v>
      </c>
      <c r="X690" t="s">
        <v>6133</v>
      </c>
      <c r="Y690" t="s">
        <v>418</v>
      </c>
      <c r="Z690" t="s">
        <v>418</v>
      </c>
      <c r="AA690" t="s">
        <v>6134</v>
      </c>
      <c r="AC690">
        <v>23</v>
      </c>
      <c r="AD690" t="s">
        <v>2130</v>
      </c>
      <c r="AE690" t="s">
        <v>2130</v>
      </c>
      <c r="AF690" t="s">
        <v>2210</v>
      </c>
      <c r="AG690" t="s">
        <v>6125</v>
      </c>
      <c r="AH690" t="s">
        <v>6135</v>
      </c>
      <c r="AI690" t="s">
        <v>6136</v>
      </c>
      <c r="AK690">
        <v>23</v>
      </c>
      <c r="AL690" t="s">
        <v>5661</v>
      </c>
      <c r="AM690" t="s">
        <v>5662</v>
      </c>
      <c r="AN690" t="s">
        <v>953</v>
      </c>
      <c r="AO690" t="s">
        <v>33079</v>
      </c>
      <c r="BM690" s="162"/>
    </row>
    <row r="691" spans="1:65" ht="20.149999999999999" customHeight="1">
      <c r="A691" s="179" t="str">
        <f t="shared" si="20"/>
        <v>(주)명진기업 고효율 공기압축기 교체를 통한 온실가스 감축사업</v>
      </c>
      <c r="B691" s="179" t="str">
        <f t="shared" si="21"/>
        <v>반려</v>
      </c>
      <c r="C691">
        <v>358</v>
      </c>
      <c r="D691" t="s">
        <v>31695</v>
      </c>
      <c r="E691" t="s">
        <v>6117</v>
      </c>
      <c r="F691" t="s">
        <v>6118</v>
      </c>
      <c r="G691" t="s">
        <v>6117</v>
      </c>
      <c r="H691" t="s">
        <v>6119</v>
      </c>
      <c r="K691" t="s">
        <v>6108</v>
      </c>
      <c r="N691" t="s">
        <v>1812</v>
      </c>
      <c r="P691" t="s">
        <v>6120</v>
      </c>
      <c r="Q691" t="s">
        <v>209</v>
      </c>
      <c r="R691" t="s">
        <v>2653</v>
      </c>
      <c r="S691" t="s">
        <v>1228</v>
      </c>
      <c r="T691" t="s">
        <v>2126</v>
      </c>
      <c r="U691" t="s">
        <v>6120</v>
      </c>
      <c r="V691" t="s">
        <v>130</v>
      </c>
      <c r="W691" t="s">
        <v>1293</v>
      </c>
      <c r="X691" t="s">
        <v>6112</v>
      </c>
      <c r="Y691" t="s">
        <v>418</v>
      </c>
      <c r="Z691" t="s">
        <v>418</v>
      </c>
      <c r="AA691" t="s">
        <v>6121</v>
      </c>
      <c r="AC691">
        <v>41</v>
      </c>
      <c r="AD691" t="s">
        <v>2130</v>
      </c>
      <c r="AE691" t="s">
        <v>2130</v>
      </c>
      <c r="AF691" t="s">
        <v>2210</v>
      </c>
      <c r="AG691" t="s">
        <v>6117</v>
      </c>
      <c r="AH691" t="s">
        <v>6122</v>
      </c>
      <c r="AI691" t="s">
        <v>6123</v>
      </c>
      <c r="AK691">
        <v>41</v>
      </c>
      <c r="AL691" t="s">
        <v>5661</v>
      </c>
      <c r="AM691" t="s">
        <v>5662</v>
      </c>
      <c r="AN691" t="s">
        <v>953</v>
      </c>
      <c r="AO691" t="s">
        <v>33080</v>
      </c>
      <c r="BM691" s="162"/>
    </row>
    <row r="692" spans="1:65" ht="20.149999999999999" customHeight="1">
      <c r="A692" s="179" t="str">
        <f t="shared" si="20"/>
        <v>명진테크 인버터 공기압축기 교체를 통한 온실가스 감축사업</v>
      </c>
      <c r="B692" s="179" t="str">
        <f t="shared" si="21"/>
        <v>반려</v>
      </c>
      <c r="C692">
        <v>357</v>
      </c>
      <c r="D692" t="s">
        <v>31695</v>
      </c>
      <c r="E692" t="s">
        <v>6105</v>
      </c>
      <c r="F692" t="s">
        <v>6106</v>
      </c>
      <c r="G692" t="s">
        <v>6105</v>
      </c>
      <c r="H692" t="s">
        <v>6107</v>
      </c>
      <c r="K692" t="s">
        <v>6108</v>
      </c>
      <c r="N692" t="s">
        <v>1812</v>
      </c>
      <c r="P692" t="s">
        <v>6111</v>
      </c>
      <c r="Q692" t="s">
        <v>209</v>
      </c>
      <c r="R692" t="s">
        <v>2653</v>
      </c>
      <c r="S692" t="s">
        <v>1228</v>
      </c>
      <c r="T692" t="s">
        <v>2126</v>
      </c>
      <c r="U692" t="s">
        <v>6111</v>
      </c>
      <c r="V692" t="s">
        <v>130</v>
      </c>
      <c r="W692" t="s">
        <v>1293</v>
      </c>
      <c r="X692" t="s">
        <v>6112</v>
      </c>
      <c r="Y692" t="s">
        <v>418</v>
      </c>
      <c r="Z692" t="s">
        <v>418</v>
      </c>
      <c r="AA692" t="s">
        <v>6113</v>
      </c>
      <c r="AC692">
        <v>64</v>
      </c>
      <c r="AD692" t="s">
        <v>2130</v>
      </c>
      <c r="AE692" t="s">
        <v>2130</v>
      </c>
      <c r="AF692" t="s">
        <v>2210</v>
      </c>
      <c r="AG692" t="s">
        <v>6105</v>
      </c>
      <c r="AH692" t="s">
        <v>6114</v>
      </c>
      <c r="AI692" t="s">
        <v>6115</v>
      </c>
      <c r="AK692">
        <v>64</v>
      </c>
      <c r="AL692" t="s">
        <v>5661</v>
      </c>
      <c r="AM692" t="s">
        <v>5662</v>
      </c>
      <c r="AN692" t="s">
        <v>953</v>
      </c>
      <c r="AO692" t="s">
        <v>33081</v>
      </c>
      <c r="BM692" s="162"/>
    </row>
    <row r="693" spans="1:65" ht="20.149999999999999" customHeight="1">
      <c r="A693" s="179" t="str">
        <f t="shared" si="20"/>
        <v>주식회사 미보기아 인버터 공기압축기 교체를 통한 온실가스 감축사업</v>
      </c>
      <c r="B693" s="179" t="str">
        <f t="shared" si="21"/>
        <v>반려</v>
      </c>
      <c r="C693">
        <v>356</v>
      </c>
      <c r="D693" t="s">
        <v>31695</v>
      </c>
      <c r="E693" t="s">
        <v>6093</v>
      </c>
      <c r="F693" t="s">
        <v>6094</v>
      </c>
      <c r="G693" t="s">
        <v>6093</v>
      </c>
      <c r="H693" t="s">
        <v>6095</v>
      </c>
      <c r="K693" t="s">
        <v>6096</v>
      </c>
      <c r="N693" t="s">
        <v>1812</v>
      </c>
      <c r="P693" t="s">
        <v>6099</v>
      </c>
      <c r="Q693" t="s">
        <v>209</v>
      </c>
      <c r="R693" t="s">
        <v>2653</v>
      </c>
      <c r="S693" t="s">
        <v>1228</v>
      </c>
      <c r="T693" t="s">
        <v>2126</v>
      </c>
      <c r="U693" t="s">
        <v>6099</v>
      </c>
      <c r="V693" t="s">
        <v>130</v>
      </c>
      <c r="W693" t="s">
        <v>1293</v>
      </c>
      <c r="X693" t="s">
        <v>6100</v>
      </c>
      <c r="Y693" t="s">
        <v>418</v>
      </c>
      <c r="Z693" t="s">
        <v>418</v>
      </c>
      <c r="AA693" t="s">
        <v>6101</v>
      </c>
      <c r="AC693">
        <v>89</v>
      </c>
      <c r="AD693" t="s">
        <v>2130</v>
      </c>
      <c r="AE693" t="s">
        <v>2130</v>
      </c>
      <c r="AF693" t="s">
        <v>2210</v>
      </c>
      <c r="AG693" t="s">
        <v>6093</v>
      </c>
      <c r="AH693" t="s">
        <v>6102</v>
      </c>
      <c r="AI693" t="s">
        <v>6103</v>
      </c>
      <c r="AK693">
        <v>89</v>
      </c>
      <c r="AL693" t="s">
        <v>5661</v>
      </c>
      <c r="AM693" t="s">
        <v>5662</v>
      </c>
      <c r="AN693" t="s">
        <v>953</v>
      </c>
      <c r="AO693" t="s">
        <v>33082</v>
      </c>
      <c r="BM693" s="162"/>
    </row>
    <row r="694" spans="1:65" ht="20.149999999999999" customHeight="1">
      <c r="A694" s="179" t="str">
        <f t="shared" si="20"/>
        <v>부경열처리 인버터 공기압축기 교체를 통한 온실가스 감축사업</v>
      </c>
      <c r="B694" s="179" t="str">
        <f t="shared" si="21"/>
        <v>반려</v>
      </c>
      <c r="C694">
        <v>355</v>
      </c>
      <c r="D694" t="s">
        <v>31695</v>
      </c>
      <c r="E694" t="s">
        <v>6081</v>
      </c>
      <c r="F694" t="s">
        <v>6082</v>
      </c>
      <c r="G694" t="s">
        <v>6083</v>
      </c>
      <c r="H694" t="s">
        <v>6084</v>
      </c>
      <c r="K694" t="s">
        <v>6085</v>
      </c>
      <c r="N694" t="s">
        <v>1812</v>
      </c>
      <c r="P694" t="s">
        <v>6088</v>
      </c>
      <c r="Q694" t="s">
        <v>209</v>
      </c>
      <c r="R694" t="s">
        <v>2653</v>
      </c>
      <c r="S694" t="s">
        <v>1228</v>
      </c>
      <c r="T694" t="s">
        <v>2126</v>
      </c>
      <c r="U694" t="s">
        <v>6088</v>
      </c>
      <c r="V694" t="s">
        <v>130</v>
      </c>
      <c r="W694" t="s">
        <v>1293</v>
      </c>
      <c r="X694" t="s">
        <v>6089</v>
      </c>
      <c r="Y694" t="s">
        <v>418</v>
      </c>
      <c r="Z694" t="s">
        <v>418</v>
      </c>
      <c r="AA694" t="s">
        <v>6005</v>
      </c>
      <c r="AC694">
        <v>68</v>
      </c>
      <c r="AD694" t="s">
        <v>2130</v>
      </c>
      <c r="AE694" t="s">
        <v>2130</v>
      </c>
      <c r="AF694" t="s">
        <v>2210</v>
      </c>
      <c r="AG694" t="s">
        <v>6081</v>
      </c>
      <c r="AH694" t="s">
        <v>6090</v>
      </c>
      <c r="AI694" t="s">
        <v>6091</v>
      </c>
      <c r="AK694">
        <v>68</v>
      </c>
      <c r="AL694" t="s">
        <v>5661</v>
      </c>
      <c r="AM694" t="s">
        <v>5662</v>
      </c>
      <c r="AN694" t="s">
        <v>953</v>
      </c>
      <c r="AO694" t="s">
        <v>33083</v>
      </c>
      <c r="BM694" s="162"/>
    </row>
    <row r="695" spans="1:65" ht="20.149999999999999" customHeight="1">
      <c r="A695" s="179" t="str">
        <f t="shared" si="20"/>
        <v>삼동화이트 고효율 공기압축기 교체를 통한 온실가스 감축사업</v>
      </c>
      <c r="B695" s="179" t="str">
        <f t="shared" si="21"/>
        <v>반려</v>
      </c>
      <c r="C695">
        <v>354</v>
      </c>
      <c r="D695" t="s">
        <v>31695</v>
      </c>
      <c r="E695" t="s">
        <v>6068</v>
      </c>
      <c r="F695" t="s">
        <v>6069</v>
      </c>
      <c r="G695" t="s">
        <v>6070</v>
      </c>
      <c r="H695" t="s">
        <v>6071</v>
      </c>
      <c r="K695" t="s">
        <v>6072</v>
      </c>
      <c r="N695" t="s">
        <v>1812</v>
      </c>
      <c r="P695" t="s">
        <v>6075</v>
      </c>
      <c r="Q695" t="s">
        <v>209</v>
      </c>
      <c r="R695" t="s">
        <v>2653</v>
      </c>
      <c r="S695" t="s">
        <v>1228</v>
      </c>
      <c r="T695" t="s">
        <v>2126</v>
      </c>
      <c r="U695" t="s">
        <v>6075</v>
      </c>
      <c r="V695" t="s">
        <v>130</v>
      </c>
      <c r="W695" t="s">
        <v>1293</v>
      </c>
      <c r="X695" t="s">
        <v>6076</v>
      </c>
      <c r="Y695" t="s">
        <v>418</v>
      </c>
      <c r="Z695" t="s">
        <v>418</v>
      </c>
      <c r="AA695" t="s">
        <v>6077</v>
      </c>
      <c r="AC695">
        <v>68</v>
      </c>
      <c r="AD695" t="s">
        <v>2130</v>
      </c>
      <c r="AE695" t="s">
        <v>2130</v>
      </c>
      <c r="AF695" t="s">
        <v>2210</v>
      </c>
      <c r="AG695" t="s">
        <v>6068</v>
      </c>
      <c r="AH695" t="s">
        <v>6078</v>
      </c>
      <c r="AI695" t="s">
        <v>6079</v>
      </c>
      <c r="AK695">
        <v>68</v>
      </c>
      <c r="AL695" t="s">
        <v>5661</v>
      </c>
      <c r="AM695" t="s">
        <v>5662</v>
      </c>
      <c r="AN695" t="s">
        <v>953</v>
      </c>
      <c r="AO695" t="s">
        <v>33084</v>
      </c>
      <c r="BM695" s="162"/>
    </row>
    <row r="696" spans="1:65" ht="20.149999999999999" customHeight="1">
      <c r="A696" s="179" t="str">
        <f t="shared" si="20"/>
        <v>주식회사 삼보산업 고효율 공기압축기 교체를 통한 온실가스 감축사업</v>
      </c>
      <c r="B696" s="179" t="str">
        <f t="shared" si="21"/>
        <v>반려</v>
      </c>
      <c r="C696">
        <v>353</v>
      </c>
      <c r="D696" t="s">
        <v>31695</v>
      </c>
      <c r="E696" t="s">
        <v>6056</v>
      </c>
      <c r="F696" t="s">
        <v>6057</v>
      </c>
      <c r="G696" t="s">
        <v>6058</v>
      </c>
      <c r="H696" t="s">
        <v>6059</v>
      </c>
      <c r="K696" t="s">
        <v>2943</v>
      </c>
      <c r="N696" t="s">
        <v>1812</v>
      </c>
      <c r="P696" t="s">
        <v>6062</v>
      </c>
      <c r="Q696" t="s">
        <v>209</v>
      </c>
      <c r="R696" t="s">
        <v>2653</v>
      </c>
      <c r="S696" t="s">
        <v>1228</v>
      </c>
      <c r="T696" t="s">
        <v>2126</v>
      </c>
      <c r="U696" t="s">
        <v>6062</v>
      </c>
      <c r="V696" t="s">
        <v>130</v>
      </c>
      <c r="W696" t="s">
        <v>1293</v>
      </c>
      <c r="X696" t="s">
        <v>6063</v>
      </c>
      <c r="Y696" t="s">
        <v>418</v>
      </c>
      <c r="Z696" t="s">
        <v>418</v>
      </c>
      <c r="AA696" t="s">
        <v>6064</v>
      </c>
      <c r="AC696">
        <v>59</v>
      </c>
      <c r="AD696" t="s">
        <v>2130</v>
      </c>
      <c r="AE696" t="s">
        <v>2130</v>
      </c>
      <c r="AF696" t="s">
        <v>2210</v>
      </c>
      <c r="AG696" t="s">
        <v>6056</v>
      </c>
      <c r="AH696" t="s">
        <v>6065</v>
      </c>
      <c r="AI696" t="s">
        <v>6066</v>
      </c>
      <c r="AK696">
        <v>59</v>
      </c>
      <c r="AL696" t="s">
        <v>5661</v>
      </c>
      <c r="AM696" t="s">
        <v>5662</v>
      </c>
      <c r="AN696" t="s">
        <v>953</v>
      </c>
      <c r="AO696" t="s">
        <v>33085</v>
      </c>
      <c r="BM696" s="162"/>
    </row>
    <row r="697" spans="1:65" ht="20.149999999999999" customHeight="1">
      <c r="A697" s="179" t="str">
        <f t="shared" si="20"/>
        <v>삼영엠티(주) 지사지점 인버터 공기압축기 교체를 통한 온실가스 감축사업</v>
      </c>
      <c r="B697" s="179" t="str">
        <f t="shared" si="21"/>
        <v>반려</v>
      </c>
      <c r="C697">
        <v>352</v>
      </c>
      <c r="D697" t="s">
        <v>31695</v>
      </c>
      <c r="E697" t="s">
        <v>6047</v>
      </c>
      <c r="F697" t="s">
        <v>6048</v>
      </c>
      <c r="G697" t="s">
        <v>6047</v>
      </c>
      <c r="H697" t="s">
        <v>6049</v>
      </c>
      <c r="K697" t="s">
        <v>6050</v>
      </c>
      <c r="N697" t="s">
        <v>1812</v>
      </c>
      <c r="P697" t="s">
        <v>6051</v>
      </c>
      <c r="Q697" t="s">
        <v>209</v>
      </c>
      <c r="R697" t="s">
        <v>2653</v>
      </c>
      <c r="S697" t="s">
        <v>1228</v>
      </c>
      <c r="T697" t="s">
        <v>2126</v>
      </c>
      <c r="U697" t="s">
        <v>6051</v>
      </c>
      <c r="V697" t="s">
        <v>130</v>
      </c>
      <c r="W697" t="s">
        <v>1293</v>
      </c>
      <c r="X697" t="s">
        <v>5721</v>
      </c>
      <c r="Y697" t="s">
        <v>418</v>
      </c>
      <c r="Z697" t="s">
        <v>418</v>
      </c>
      <c r="AA697" t="s">
        <v>6052</v>
      </c>
      <c r="AC697">
        <v>96</v>
      </c>
      <c r="AD697" t="s">
        <v>2130</v>
      </c>
      <c r="AE697" t="s">
        <v>2130</v>
      </c>
      <c r="AF697" t="s">
        <v>2210</v>
      </c>
      <c r="AG697" t="s">
        <v>6047</v>
      </c>
      <c r="AH697" t="s">
        <v>6053</v>
      </c>
      <c r="AI697" t="s">
        <v>6054</v>
      </c>
      <c r="AK697">
        <v>96</v>
      </c>
      <c r="AL697" t="s">
        <v>5661</v>
      </c>
      <c r="AM697" t="s">
        <v>5662</v>
      </c>
      <c r="AN697" t="s">
        <v>953</v>
      </c>
      <c r="AO697" t="s">
        <v>33086</v>
      </c>
      <c r="BM697" s="162"/>
    </row>
    <row r="698" spans="1:65" ht="20.149999999999999" customHeight="1">
      <c r="A698" s="179" t="str">
        <f t="shared" si="20"/>
        <v>삼영엠티(주) 인버터 공기압축기 교체를 통한 온실가스 감축사업</v>
      </c>
      <c r="B698" s="179" t="str">
        <f t="shared" si="21"/>
        <v>반려</v>
      </c>
      <c r="C698">
        <v>351</v>
      </c>
      <c r="D698" t="s">
        <v>31695</v>
      </c>
      <c r="E698" t="s">
        <v>6036</v>
      </c>
      <c r="F698" t="s">
        <v>6037</v>
      </c>
      <c r="G698" t="s">
        <v>6036</v>
      </c>
      <c r="H698" t="s">
        <v>6038</v>
      </c>
      <c r="K698" t="s">
        <v>5504</v>
      </c>
      <c r="N698" t="s">
        <v>1812</v>
      </c>
      <c r="P698" t="s">
        <v>6042</v>
      </c>
      <c r="Q698" t="s">
        <v>209</v>
      </c>
      <c r="R698" t="s">
        <v>2653</v>
      </c>
      <c r="S698" t="s">
        <v>1228</v>
      </c>
      <c r="T698" t="s">
        <v>2126</v>
      </c>
      <c r="U698" t="s">
        <v>6042</v>
      </c>
      <c r="V698" t="s">
        <v>130</v>
      </c>
      <c r="W698" t="s">
        <v>1293</v>
      </c>
      <c r="X698" t="s">
        <v>3805</v>
      </c>
      <c r="Y698" t="s">
        <v>418</v>
      </c>
      <c r="Z698" t="s">
        <v>418</v>
      </c>
      <c r="AA698" t="s">
        <v>6043</v>
      </c>
      <c r="AC698">
        <v>94</v>
      </c>
      <c r="AD698" t="s">
        <v>2130</v>
      </c>
      <c r="AE698" t="s">
        <v>2130</v>
      </c>
      <c r="AF698" t="s">
        <v>2210</v>
      </c>
      <c r="AG698" t="s">
        <v>6036</v>
      </c>
      <c r="AH698" t="s">
        <v>6044</v>
      </c>
      <c r="AI698" t="s">
        <v>6045</v>
      </c>
      <c r="AK698">
        <v>94</v>
      </c>
      <c r="AL698" t="s">
        <v>5661</v>
      </c>
      <c r="AM698" t="s">
        <v>5662</v>
      </c>
      <c r="AN698" t="s">
        <v>953</v>
      </c>
      <c r="AO698" t="s">
        <v>33087</v>
      </c>
      <c r="BM698" s="162"/>
    </row>
    <row r="699" spans="1:65" ht="20.149999999999999" customHeight="1">
      <c r="A699" s="179" t="str">
        <f t="shared" si="20"/>
        <v>삼우하이테크(주) 고효율 공기압축기 교체를 통한 온실가스 감축사업</v>
      </c>
      <c r="B699" s="179" t="str">
        <f t="shared" si="21"/>
        <v>반려</v>
      </c>
      <c r="C699">
        <v>350</v>
      </c>
      <c r="D699" t="s">
        <v>31695</v>
      </c>
      <c r="E699" t="s">
        <v>6024</v>
      </c>
      <c r="F699" t="s">
        <v>6025</v>
      </c>
      <c r="G699" t="s">
        <v>6024</v>
      </c>
      <c r="H699" t="s">
        <v>6026</v>
      </c>
      <c r="K699" t="s">
        <v>6027</v>
      </c>
      <c r="N699" t="s">
        <v>1812</v>
      </c>
      <c r="P699" t="s">
        <v>6030</v>
      </c>
      <c r="Q699" t="s">
        <v>209</v>
      </c>
      <c r="R699" t="s">
        <v>2653</v>
      </c>
      <c r="S699" t="s">
        <v>1228</v>
      </c>
      <c r="T699" t="s">
        <v>2126</v>
      </c>
      <c r="U699" t="s">
        <v>6030</v>
      </c>
      <c r="V699" t="s">
        <v>130</v>
      </c>
      <c r="W699" t="s">
        <v>1293</v>
      </c>
      <c r="X699" t="s">
        <v>6031</v>
      </c>
      <c r="Y699" t="s">
        <v>418</v>
      </c>
      <c r="Z699" t="s">
        <v>418</v>
      </c>
      <c r="AA699" t="s">
        <v>6032</v>
      </c>
      <c r="AC699">
        <v>21</v>
      </c>
      <c r="AD699" t="s">
        <v>2130</v>
      </c>
      <c r="AE699" t="s">
        <v>2130</v>
      </c>
      <c r="AF699" t="s">
        <v>2210</v>
      </c>
      <c r="AG699" t="s">
        <v>6024</v>
      </c>
      <c r="AH699" t="s">
        <v>6033</v>
      </c>
      <c r="AI699" t="s">
        <v>6034</v>
      </c>
      <c r="AK699">
        <v>21</v>
      </c>
      <c r="AL699" t="s">
        <v>5661</v>
      </c>
      <c r="AM699" t="s">
        <v>5662</v>
      </c>
      <c r="AN699" t="s">
        <v>953</v>
      </c>
      <c r="AO699" t="s">
        <v>33088</v>
      </c>
      <c r="BM699" s="162"/>
    </row>
    <row r="700" spans="1:65" ht="20.149999999999999" customHeight="1">
      <c r="A700" s="179" t="str">
        <f t="shared" si="20"/>
        <v>(주) 환웅기전 인버터 공기압축기 교체를 통한 온실가스 감축사업</v>
      </c>
      <c r="B700" s="179" t="str">
        <f t="shared" si="21"/>
        <v>반려</v>
      </c>
      <c r="C700">
        <v>349</v>
      </c>
      <c r="D700" t="s">
        <v>31695</v>
      </c>
      <c r="E700" t="s">
        <v>6012</v>
      </c>
      <c r="F700" t="s">
        <v>6013</v>
      </c>
      <c r="G700" t="s">
        <v>6014</v>
      </c>
      <c r="H700" t="s">
        <v>6015</v>
      </c>
      <c r="K700" t="s">
        <v>6016</v>
      </c>
      <c r="N700" t="s">
        <v>1812</v>
      </c>
      <c r="P700" t="s">
        <v>6019</v>
      </c>
      <c r="Q700" t="s">
        <v>209</v>
      </c>
      <c r="R700" t="s">
        <v>2653</v>
      </c>
      <c r="S700" t="s">
        <v>1228</v>
      </c>
      <c r="T700" t="s">
        <v>2126</v>
      </c>
      <c r="U700" t="s">
        <v>6019</v>
      </c>
      <c r="V700" t="s">
        <v>130</v>
      </c>
      <c r="W700" t="s">
        <v>1293</v>
      </c>
      <c r="X700" t="s">
        <v>5745</v>
      </c>
      <c r="Y700" t="s">
        <v>418</v>
      </c>
      <c r="Z700" t="s">
        <v>418</v>
      </c>
      <c r="AA700" t="s">
        <v>6020</v>
      </c>
      <c r="AC700">
        <v>86</v>
      </c>
      <c r="AD700" t="s">
        <v>2130</v>
      </c>
      <c r="AE700" t="s">
        <v>2130</v>
      </c>
      <c r="AF700" t="s">
        <v>2210</v>
      </c>
      <c r="AG700" t="s">
        <v>6012</v>
      </c>
      <c r="AH700" t="s">
        <v>6021</v>
      </c>
      <c r="AI700" t="s">
        <v>6022</v>
      </c>
      <c r="AK700">
        <v>86</v>
      </c>
      <c r="AL700" t="s">
        <v>5661</v>
      </c>
      <c r="AM700" t="s">
        <v>5662</v>
      </c>
      <c r="AN700" t="s">
        <v>953</v>
      </c>
      <c r="AO700" t="s">
        <v>33089</v>
      </c>
      <c r="BM700" s="162"/>
    </row>
    <row r="701" spans="1:65" ht="20.149999999999999" customHeight="1">
      <c r="A701" s="179" t="str">
        <f t="shared" si="20"/>
        <v>형제기계공업 (주) 고효율 공기압축기 교체를 통한 온실가스 감축사업</v>
      </c>
      <c r="B701" s="179" t="str">
        <f t="shared" si="21"/>
        <v>반려</v>
      </c>
      <c r="C701">
        <v>348</v>
      </c>
      <c r="D701" t="s">
        <v>31695</v>
      </c>
      <c r="E701" t="s">
        <v>5997</v>
      </c>
      <c r="F701" t="s">
        <v>5998</v>
      </c>
      <c r="G701" t="s">
        <v>5997</v>
      </c>
      <c r="H701" t="s">
        <v>5999</v>
      </c>
      <c r="K701" t="s">
        <v>6000</v>
      </c>
      <c r="N701" t="s">
        <v>1812</v>
      </c>
      <c r="P701" t="s">
        <v>6003</v>
      </c>
      <c r="Q701" t="s">
        <v>209</v>
      </c>
      <c r="R701" t="s">
        <v>2653</v>
      </c>
      <c r="S701" t="s">
        <v>1228</v>
      </c>
      <c r="T701" t="s">
        <v>2126</v>
      </c>
      <c r="U701" t="s">
        <v>6003</v>
      </c>
      <c r="V701" t="s">
        <v>130</v>
      </c>
      <c r="W701" t="s">
        <v>1293</v>
      </c>
      <c r="X701" t="s">
        <v>6004</v>
      </c>
      <c r="Y701" t="s">
        <v>418</v>
      </c>
      <c r="Z701" t="s">
        <v>418</v>
      </c>
      <c r="AA701" t="s">
        <v>6005</v>
      </c>
      <c r="AC701">
        <v>25</v>
      </c>
      <c r="AD701" t="s">
        <v>2130</v>
      </c>
      <c r="AE701" t="s">
        <v>2130</v>
      </c>
      <c r="AF701" t="s">
        <v>2210</v>
      </c>
      <c r="AG701" t="s">
        <v>5997</v>
      </c>
      <c r="AH701" t="s">
        <v>6009</v>
      </c>
      <c r="AI701" t="s">
        <v>6010</v>
      </c>
      <c r="AK701">
        <v>25</v>
      </c>
      <c r="AL701" t="s">
        <v>5661</v>
      </c>
      <c r="AM701" t="s">
        <v>5662</v>
      </c>
      <c r="AN701" t="s">
        <v>953</v>
      </c>
      <c r="AO701" t="s">
        <v>33090</v>
      </c>
      <c r="BM701" s="162"/>
    </row>
    <row r="702" spans="1:65" ht="20.149999999999999" customHeight="1">
      <c r="A702" s="179" t="str">
        <f t="shared" si="20"/>
        <v>형제기계공업 (주) 고효율 공기압축기 교체를 통한 온실가스 감축사업</v>
      </c>
      <c r="B702" s="179" t="str">
        <f t="shared" si="21"/>
        <v>반려</v>
      </c>
      <c r="C702">
        <v>347</v>
      </c>
      <c r="D702" t="s">
        <v>31695</v>
      </c>
      <c r="E702" t="s">
        <v>5997</v>
      </c>
      <c r="F702" t="s">
        <v>5998</v>
      </c>
      <c r="G702" t="s">
        <v>5997</v>
      </c>
      <c r="H702" t="s">
        <v>5999</v>
      </c>
      <c r="K702" t="s">
        <v>6000</v>
      </c>
      <c r="N702" t="s">
        <v>1812</v>
      </c>
      <c r="P702" t="s">
        <v>6003</v>
      </c>
      <c r="Q702" t="s">
        <v>209</v>
      </c>
      <c r="R702" t="s">
        <v>2653</v>
      </c>
      <c r="S702" t="s">
        <v>1228</v>
      </c>
      <c r="T702" t="s">
        <v>2126</v>
      </c>
      <c r="U702" t="s">
        <v>6003</v>
      </c>
      <c r="V702" t="s">
        <v>130</v>
      </c>
      <c r="W702" t="s">
        <v>1293</v>
      </c>
      <c r="X702" t="s">
        <v>6004</v>
      </c>
      <c r="Y702" t="s">
        <v>418</v>
      </c>
      <c r="Z702" t="s">
        <v>418</v>
      </c>
      <c r="AA702" t="s">
        <v>6005</v>
      </c>
      <c r="AC702">
        <v>25</v>
      </c>
      <c r="AD702" t="s">
        <v>2130</v>
      </c>
      <c r="AE702" t="s">
        <v>2130</v>
      </c>
      <c r="AF702" t="s">
        <v>2210</v>
      </c>
      <c r="AG702" t="s">
        <v>5997</v>
      </c>
      <c r="AH702" t="s">
        <v>6006</v>
      </c>
      <c r="AI702" t="s">
        <v>6007</v>
      </c>
      <c r="AK702">
        <v>25</v>
      </c>
      <c r="AL702" t="s">
        <v>5661</v>
      </c>
      <c r="AM702" t="s">
        <v>5662</v>
      </c>
      <c r="AN702" t="s">
        <v>953</v>
      </c>
      <c r="AO702" t="s">
        <v>33091</v>
      </c>
      <c r="BM702" s="162"/>
    </row>
    <row r="703" spans="1:65" ht="20.149999999999999" customHeight="1">
      <c r="A703" s="179" t="str">
        <f t="shared" si="20"/>
        <v>(주) 한일FORGING 고효율 공기압축기 교체를  통한  온실가스 감축사업</v>
      </c>
      <c r="B703" s="179" t="str">
        <f t="shared" si="21"/>
        <v>반려</v>
      </c>
      <c r="C703">
        <v>346</v>
      </c>
      <c r="D703" t="s">
        <v>31695</v>
      </c>
      <c r="E703" t="s">
        <v>5986</v>
      </c>
      <c r="F703" t="s">
        <v>5987</v>
      </c>
      <c r="G703" t="s">
        <v>5986</v>
      </c>
      <c r="H703" t="s">
        <v>5988</v>
      </c>
      <c r="K703" t="s">
        <v>5989</v>
      </c>
      <c r="N703" t="s">
        <v>1812</v>
      </c>
      <c r="P703" t="s">
        <v>5992</v>
      </c>
      <c r="Q703" t="s">
        <v>209</v>
      </c>
      <c r="R703" t="s">
        <v>2653</v>
      </c>
      <c r="S703" t="s">
        <v>1228</v>
      </c>
      <c r="T703" t="s">
        <v>2126</v>
      </c>
      <c r="U703" t="s">
        <v>5992</v>
      </c>
      <c r="V703" t="s">
        <v>130</v>
      </c>
      <c r="W703" t="s">
        <v>1293</v>
      </c>
      <c r="X703" t="s">
        <v>4158</v>
      </c>
      <c r="Y703" t="s">
        <v>418</v>
      </c>
      <c r="Z703" t="s">
        <v>418</v>
      </c>
      <c r="AA703" t="s">
        <v>5993</v>
      </c>
      <c r="AC703">
        <v>45</v>
      </c>
      <c r="AD703" t="s">
        <v>2130</v>
      </c>
      <c r="AE703" t="s">
        <v>2130</v>
      </c>
      <c r="AF703" t="s">
        <v>2210</v>
      </c>
      <c r="AG703" t="s">
        <v>5986</v>
      </c>
      <c r="AH703" t="s">
        <v>5994</v>
      </c>
      <c r="AI703" t="s">
        <v>5995</v>
      </c>
      <c r="AK703">
        <v>45</v>
      </c>
      <c r="AL703" t="s">
        <v>5661</v>
      </c>
      <c r="AM703" t="s">
        <v>5662</v>
      </c>
      <c r="AN703" t="s">
        <v>953</v>
      </c>
      <c r="AO703" t="s">
        <v>33092</v>
      </c>
      <c r="BM703" s="162"/>
    </row>
    <row r="704" spans="1:65" ht="20.149999999999999" customHeight="1">
      <c r="A704" s="179" t="str">
        <f t="shared" si="20"/>
        <v>한영금속공업(주) 인버터 공기압축기 교체를 통한 온실가스 감축사업</v>
      </c>
      <c r="B704" s="179" t="str">
        <f t="shared" si="21"/>
        <v>반려</v>
      </c>
      <c r="C704">
        <v>345</v>
      </c>
      <c r="D704" t="s">
        <v>31695</v>
      </c>
      <c r="E704" t="s">
        <v>5972</v>
      </c>
      <c r="F704" t="s">
        <v>5973</v>
      </c>
      <c r="G704" t="s">
        <v>5974</v>
      </c>
      <c r="H704" t="s">
        <v>5975</v>
      </c>
      <c r="K704" t="s">
        <v>5976</v>
      </c>
      <c r="N704" t="s">
        <v>1812</v>
      </c>
      <c r="P704" t="s">
        <v>5980</v>
      </c>
      <c r="Q704" t="s">
        <v>209</v>
      </c>
      <c r="R704" t="s">
        <v>2653</v>
      </c>
      <c r="S704" t="s">
        <v>1228</v>
      </c>
      <c r="T704" t="s">
        <v>2126</v>
      </c>
      <c r="U704" t="s">
        <v>5980</v>
      </c>
      <c r="V704" t="s">
        <v>130</v>
      </c>
      <c r="W704" t="s">
        <v>1293</v>
      </c>
      <c r="X704" t="s">
        <v>5981</v>
      </c>
      <c r="Y704" t="s">
        <v>418</v>
      </c>
      <c r="Z704" t="s">
        <v>418</v>
      </c>
      <c r="AA704" t="s">
        <v>5982</v>
      </c>
      <c r="AC704">
        <v>89</v>
      </c>
      <c r="AD704" t="s">
        <v>2130</v>
      </c>
      <c r="AE704" t="s">
        <v>2130</v>
      </c>
      <c r="AF704" t="s">
        <v>2210</v>
      </c>
      <c r="AG704" t="s">
        <v>5972</v>
      </c>
      <c r="AH704" t="s">
        <v>5983</v>
      </c>
      <c r="AI704" t="s">
        <v>5984</v>
      </c>
      <c r="AK704">
        <v>89</v>
      </c>
      <c r="AL704" t="s">
        <v>5661</v>
      </c>
      <c r="AM704" t="s">
        <v>5662</v>
      </c>
      <c r="AN704" t="s">
        <v>953</v>
      </c>
      <c r="AO704" t="s">
        <v>33093</v>
      </c>
      <c r="BM704" s="162"/>
    </row>
    <row r="705" spans="1:65" ht="20.149999999999999" customHeight="1">
      <c r="A705" s="179" t="str">
        <f t="shared" si="20"/>
        <v>주식회사테크홀딩스 고효율 공기압축기 교체를 통한 온실가스 감축사업</v>
      </c>
      <c r="B705" s="179" t="str">
        <f t="shared" si="21"/>
        <v>반려</v>
      </c>
      <c r="C705">
        <v>344</v>
      </c>
      <c r="D705" t="s">
        <v>31695</v>
      </c>
      <c r="E705" t="s">
        <v>5960</v>
      </c>
      <c r="F705" t="s">
        <v>5961</v>
      </c>
      <c r="G705" t="s">
        <v>5962</v>
      </c>
      <c r="H705" t="s">
        <v>5963</v>
      </c>
      <c r="K705" t="s">
        <v>5964</v>
      </c>
      <c r="N705" t="s">
        <v>1812</v>
      </c>
      <c r="P705" t="s">
        <v>5967</v>
      </c>
      <c r="Q705" t="s">
        <v>209</v>
      </c>
      <c r="R705" t="s">
        <v>2653</v>
      </c>
      <c r="S705" t="s">
        <v>1228</v>
      </c>
      <c r="T705" t="s">
        <v>2126</v>
      </c>
      <c r="U705" t="s">
        <v>5967</v>
      </c>
      <c r="V705" t="s">
        <v>130</v>
      </c>
      <c r="W705" t="s">
        <v>1293</v>
      </c>
      <c r="X705" t="s">
        <v>3906</v>
      </c>
      <c r="Y705" t="s">
        <v>418</v>
      </c>
      <c r="Z705" t="s">
        <v>418</v>
      </c>
      <c r="AA705" t="s">
        <v>5968</v>
      </c>
      <c r="AC705">
        <v>16</v>
      </c>
      <c r="AD705" t="s">
        <v>2130</v>
      </c>
      <c r="AE705" t="s">
        <v>2130</v>
      </c>
      <c r="AF705" t="s">
        <v>2210</v>
      </c>
      <c r="AG705" t="s">
        <v>5960</v>
      </c>
      <c r="AH705" t="s">
        <v>5969</v>
      </c>
      <c r="AI705" t="s">
        <v>5970</v>
      </c>
      <c r="AK705">
        <v>16</v>
      </c>
      <c r="AL705" t="s">
        <v>5661</v>
      </c>
      <c r="AM705" t="s">
        <v>5662</v>
      </c>
      <c r="AN705" t="s">
        <v>953</v>
      </c>
      <c r="AO705" t="s">
        <v>33094</v>
      </c>
      <c r="BM705" s="162"/>
    </row>
    <row r="706" spans="1:65" ht="20.149999999999999" customHeight="1">
      <c r="A706" s="179" t="str">
        <f t="shared" si="20"/>
        <v>주식회사 테흥테크 인버터 공기압축기 교체를 통한 온실가스 감축사업</v>
      </c>
      <c r="B706" s="179" t="str">
        <f t="shared" si="21"/>
        <v>반려</v>
      </c>
      <c r="C706">
        <v>343</v>
      </c>
      <c r="D706" t="s">
        <v>31695</v>
      </c>
      <c r="E706" t="s">
        <v>5947</v>
      </c>
      <c r="F706" t="s">
        <v>5948</v>
      </c>
      <c r="G706" t="s">
        <v>5949</v>
      </c>
      <c r="H706" t="s">
        <v>5950</v>
      </c>
      <c r="K706" t="s">
        <v>5951</v>
      </c>
      <c r="N706" t="s">
        <v>1812</v>
      </c>
      <c r="P706" t="s">
        <v>5954</v>
      </c>
      <c r="Q706" t="s">
        <v>209</v>
      </c>
      <c r="R706" t="s">
        <v>2653</v>
      </c>
      <c r="S706" t="s">
        <v>1228</v>
      </c>
      <c r="T706" t="s">
        <v>2126</v>
      </c>
      <c r="U706" t="s">
        <v>5954</v>
      </c>
      <c r="V706" t="s">
        <v>130</v>
      </c>
      <c r="W706" t="s">
        <v>1293</v>
      </c>
      <c r="X706" t="s">
        <v>5955</v>
      </c>
      <c r="Y706" t="s">
        <v>418</v>
      </c>
      <c r="Z706" t="s">
        <v>418</v>
      </c>
      <c r="AA706" t="s">
        <v>5956</v>
      </c>
      <c r="AC706">
        <v>87</v>
      </c>
      <c r="AD706" t="s">
        <v>2130</v>
      </c>
      <c r="AE706" t="s">
        <v>2130</v>
      </c>
      <c r="AF706" t="s">
        <v>2210</v>
      </c>
      <c r="AG706" t="s">
        <v>5947</v>
      </c>
      <c r="AH706" t="s">
        <v>5957</v>
      </c>
      <c r="AI706" t="s">
        <v>5958</v>
      </c>
      <c r="AK706">
        <v>87</v>
      </c>
      <c r="AL706" t="s">
        <v>5661</v>
      </c>
      <c r="AM706" t="s">
        <v>5662</v>
      </c>
      <c r="AN706" t="s">
        <v>953</v>
      </c>
      <c r="AO706" t="s">
        <v>33095</v>
      </c>
      <c r="BM706" s="162"/>
    </row>
    <row r="707" spans="1:65" ht="20.149999999999999" customHeight="1">
      <c r="A707" s="179" t="str">
        <f t="shared" si="20"/>
        <v>주식회사 태성테크윈 인버터 공기압축기 교체를 통한 온실가스 감축사업</v>
      </c>
      <c r="B707" s="179" t="str">
        <f t="shared" si="21"/>
        <v>반려</v>
      </c>
      <c r="C707">
        <v>342</v>
      </c>
      <c r="D707" t="s">
        <v>31695</v>
      </c>
      <c r="E707" t="s">
        <v>5934</v>
      </c>
      <c r="F707" t="s">
        <v>5935</v>
      </c>
      <c r="G707" t="s">
        <v>5936</v>
      </c>
      <c r="H707" t="s">
        <v>5937</v>
      </c>
      <c r="K707" t="s">
        <v>5938</v>
      </c>
      <c r="N707" t="s">
        <v>1812</v>
      </c>
      <c r="P707" t="s">
        <v>5941</v>
      </c>
      <c r="Q707" t="s">
        <v>209</v>
      </c>
      <c r="R707" t="s">
        <v>2653</v>
      </c>
      <c r="S707" t="s">
        <v>1228</v>
      </c>
      <c r="T707" t="s">
        <v>2126</v>
      </c>
      <c r="U707" t="s">
        <v>5941</v>
      </c>
      <c r="V707" t="s">
        <v>130</v>
      </c>
      <c r="W707" t="s">
        <v>1293</v>
      </c>
      <c r="X707" t="s">
        <v>5942</v>
      </c>
      <c r="Y707" t="s">
        <v>418</v>
      </c>
      <c r="Z707" t="s">
        <v>418</v>
      </c>
      <c r="AA707" t="s">
        <v>5943</v>
      </c>
      <c r="AC707">
        <v>52</v>
      </c>
      <c r="AD707" t="s">
        <v>2130</v>
      </c>
      <c r="AE707" t="s">
        <v>2130</v>
      </c>
      <c r="AF707" t="s">
        <v>2210</v>
      </c>
      <c r="AG707" t="s">
        <v>5934</v>
      </c>
      <c r="AH707" t="s">
        <v>5944</v>
      </c>
      <c r="AI707" t="s">
        <v>5945</v>
      </c>
      <c r="AK707">
        <v>52</v>
      </c>
      <c r="AL707" t="s">
        <v>5661</v>
      </c>
      <c r="AM707" t="s">
        <v>5662</v>
      </c>
      <c r="AN707" t="s">
        <v>953</v>
      </c>
      <c r="AO707" t="s">
        <v>33096</v>
      </c>
      <c r="BM707" s="162"/>
    </row>
    <row r="708" spans="1:65" ht="20.149999999999999" customHeight="1">
      <c r="A708" s="179" t="str">
        <f t="shared" ref="A708:A771" si="22">P708</f>
        <v>(주) 태광 고효율 공기압축기 교체를  통한  온실가스 감축사업</v>
      </c>
      <c r="B708" s="179" t="str">
        <f t="shared" ref="B708:B771" si="23">IF(D708="사업변경 신청","사업변경 신청",IF(D708="인증유효기간 갱신","인증유효기간 갱신",IF(LEFT(AL708,10)="[보완1차]보완요청","보완1차_보완중",IF(LEFT(AL708,8)="[보완1차]접수","보완1차_검토중",IF(LEFT(AL708,8)="[보완1차]신청","보완1차_검토중",IF(LEFT(AL708,11)="[보완1차]문서재제출","보완1차_문서보완중",IF(LEFT(AL708,10)="[보완1차]착수신고","승인",IF(LEFT(AL708,10)="[보완1차]심의승인","승인",IF(LEFT(AL708,10)="[보완1차]심의반려","반려",IF(LEFT(AL708,10)="[보완1차]평가반려","반려",IF(LEFT(AL708,10)="[보완2차]보완요청","보완2차_보완중",IF(LEFT(AL708,8)="[보완2차]접수","보완2차_검토중",IF(LEFT(AL708,8)="[보완2차]신청","보완2차_검토중",IF(LEFT(AL708,11)="[보완2차]문서재제출","보완2차_문서보완중",IF(LEFT(AL708,10)="[보완2차]착수신고","승인",IF(LEFT(AL708,10)="[보완2차]심의승인","승인",IF(LEFT(AL708,10)="[보완2차]심의반려","반려",IF(LEFT(AL708,10)="[보완2차]평가반려","반려",IF(LEFT(AL708,10)="[보완3차]보완요청","보완3차_보완중",IF(LEFT(AL708,8)="[보완3차]신청","보완3차_검토중",IF(LEFT(AL708,8)="[보완3차]신청","보완3차_검토중",IF(LEFT(AL708,11)="[보완3차]문서재제출","보완3차_문서보완중",IF(LEFT(AL708,10)="[보완3차]착수신고","승인",IF(LEFT(AL708,10)="[보완3차]심의승인","승인",IF(LEFT(AL708,10)="[보완3차]심의반려","반려",IF(LEFT(AL708,10)="[보완3차]평가반려","반려",IF(LEFT(AL708,10)="[보완4차]보완요청","보완4차_보완중",IF(LEFT(AL708,8)="[보완4차]신청","보완4차_검토중",IF(LEFT(AL708,11)="[보완4차]문서재제출","보완4차_문서보완중",IF(LEFT(AL708,10)="[보완4차]착수신고","승인",IF(LEFT(AL708,10)="[보완4차]심의승인","승인",IF(LEFT(AL708,10)="[보완4차]심의반려","반려",IF(LEFT(AL708,10)="[보완4차]평가반려","반려",IF(LEFT(AL708,10)="[보완5차]보완요청","보완5차_보완중",IF(LEFT(AL708,8)="[보완5차]신청","보완5차_검토중",IF(LEFT(AL708,11)="[보완5차]문서재제출","보완5차_문서보완중",IF(LEFT(AL708,10)="[보완5차]착수신고","승인",IF(LEFT(AL708,10)="[보완5차]심의승인","승인",IF(LEFT(AL708,10)="[보완5차]심의반려","반려",IF(LEFT(AL708,10)="[보완5차]평가반려","반려",IF(LEFT(AL708,10)="[보완6차]보완요청","보완6차_보완중",IF(LEFT(AL708,8)="[보완6차]신청","보완6차_검토중",IF(LEFT(AL708,11)="[보완6차]문서재제출","보완6차_문서보완중",IF(LEFT(AL708,10)="[보완6차]착수신고","승인",IF(LEFT(AL708,10)="[보완6차]심의승인","승인",IF(LEFT(AL708,10)="[보완6차]심의반려","반려",IF(LEFT(AL708,10)="[보완6차]평가반려","반려",IF(LEFT(AL708,4)="문서재제","문서재제출",IF(LEFT(AL708,4)="평가반려","반려",IF(LEFT(AL708,4)="심의반려","반려",IF(LEFT(AL708,4)="심의승인","승인",IF(LEFT(AL708,4)="착수신고","승인",IF(LEFT(AL708,10)="[보완1차]협의통보","협의통보",IF(LEFT(AL708,10)="[보완2차]협의통보","협의통보",IF(LEFT(AL708,10)="[보완3차]협의통보","협의통보",IF(LEFT(AL708,10)="[보완4차]협의통보","협의통보",IF(LEFT(AL708,11)="[보완1차]협의검토중","협의검토중",IF(LEFT(AL708,11)="[보완2차]협의검토중","협의검토중",IF(LEFT(AL708,11)="[보완3차]협의검토중","협의검토중","검토필요")))))))))))))))))))))))))))))))))))))))))))))))))))))))))))</f>
        <v>반려</v>
      </c>
      <c r="C708">
        <v>341</v>
      </c>
      <c r="D708" t="s">
        <v>31695</v>
      </c>
      <c r="E708" t="s">
        <v>5922</v>
      </c>
      <c r="F708" t="s">
        <v>5923</v>
      </c>
      <c r="G708" t="s">
        <v>5922</v>
      </c>
      <c r="H708" t="s">
        <v>5924</v>
      </c>
      <c r="K708" t="s">
        <v>5925</v>
      </c>
      <c r="N708" t="s">
        <v>1812</v>
      </c>
      <c r="P708" t="s">
        <v>5928</v>
      </c>
      <c r="Q708" t="s">
        <v>209</v>
      </c>
      <c r="R708" t="s">
        <v>2653</v>
      </c>
      <c r="S708" t="s">
        <v>1228</v>
      </c>
      <c r="T708" t="s">
        <v>2126</v>
      </c>
      <c r="U708" t="s">
        <v>5928</v>
      </c>
      <c r="V708" t="s">
        <v>130</v>
      </c>
      <c r="W708" t="s">
        <v>1293</v>
      </c>
      <c r="X708" t="s">
        <v>5929</v>
      </c>
      <c r="Y708" t="s">
        <v>418</v>
      </c>
      <c r="Z708" t="s">
        <v>418</v>
      </c>
      <c r="AA708" t="s">
        <v>5930</v>
      </c>
      <c r="AC708">
        <v>33</v>
      </c>
      <c r="AD708" t="s">
        <v>2130</v>
      </c>
      <c r="AE708" t="s">
        <v>2130</v>
      </c>
      <c r="AF708" t="s">
        <v>2210</v>
      </c>
      <c r="AG708" t="s">
        <v>5922</v>
      </c>
      <c r="AH708" t="s">
        <v>5931</v>
      </c>
      <c r="AI708" t="s">
        <v>5932</v>
      </c>
      <c r="AK708">
        <v>33</v>
      </c>
      <c r="AL708" t="s">
        <v>5661</v>
      </c>
      <c r="AM708" t="s">
        <v>5662</v>
      </c>
      <c r="AN708" t="s">
        <v>953</v>
      </c>
      <c r="AO708" t="s">
        <v>33097</v>
      </c>
      <c r="BM708" s="162"/>
    </row>
    <row r="709" spans="1:65" ht="20.149999999999999" customHeight="1">
      <c r="A709" s="179" t="str">
        <f t="shared" si="22"/>
        <v>코리아메탈 (주) 고효율 공기압축기 교체를  통한  온실가스 감축사업</v>
      </c>
      <c r="B709" s="179" t="str">
        <f t="shared" si="23"/>
        <v>반려</v>
      </c>
      <c r="C709">
        <v>340</v>
      </c>
      <c r="D709" t="s">
        <v>31695</v>
      </c>
      <c r="E709" t="s">
        <v>5909</v>
      </c>
      <c r="F709" t="s">
        <v>5910</v>
      </c>
      <c r="G709" t="s">
        <v>5911</v>
      </c>
      <c r="H709" t="s">
        <v>5912</v>
      </c>
      <c r="K709" t="s">
        <v>5913</v>
      </c>
      <c r="N709" t="s">
        <v>1812</v>
      </c>
      <c r="P709" t="s">
        <v>5916</v>
      </c>
      <c r="Q709" t="s">
        <v>209</v>
      </c>
      <c r="R709" t="s">
        <v>2653</v>
      </c>
      <c r="S709" t="s">
        <v>1228</v>
      </c>
      <c r="T709" t="s">
        <v>2126</v>
      </c>
      <c r="U709" t="s">
        <v>5916</v>
      </c>
      <c r="V709" t="s">
        <v>130</v>
      </c>
      <c r="W709" t="s">
        <v>1293</v>
      </c>
      <c r="X709" t="s">
        <v>5917</v>
      </c>
      <c r="Y709" t="s">
        <v>418</v>
      </c>
      <c r="Z709" t="s">
        <v>418</v>
      </c>
      <c r="AA709" t="s">
        <v>5918</v>
      </c>
      <c r="AC709">
        <v>32</v>
      </c>
      <c r="AD709" t="s">
        <v>2130</v>
      </c>
      <c r="AE709" t="s">
        <v>2130</v>
      </c>
      <c r="AF709" t="s">
        <v>2210</v>
      </c>
      <c r="AG709" t="s">
        <v>5909</v>
      </c>
      <c r="AH709" t="s">
        <v>5919</v>
      </c>
      <c r="AI709" t="s">
        <v>5920</v>
      </c>
      <c r="AK709">
        <v>32</v>
      </c>
      <c r="AL709" t="s">
        <v>5661</v>
      </c>
      <c r="AM709" t="s">
        <v>5662</v>
      </c>
      <c r="AN709" t="s">
        <v>953</v>
      </c>
      <c r="AO709" t="s">
        <v>33098</v>
      </c>
      <c r="BM709" s="162"/>
    </row>
    <row r="710" spans="1:65" ht="20.149999999999999" customHeight="1">
      <c r="A710" s="179" t="str">
        <f t="shared" si="22"/>
        <v>주식회사 케이원모터스 고효율 공기압축기 교체를   통한 온실가스 감축사업</v>
      </c>
      <c r="B710" s="179" t="str">
        <f t="shared" si="23"/>
        <v>반려</v>
      </c>
      <c r="C710">
        <v>339</v>
      </c>
      <c r="D710" t="s">
        <v>31695</v>
      </c>
      <c r="E710" t="s">
        <v>5897</v>
      </c>
      <c r="F710" t="s">
        <v>5898</v>
      </c>
      <c r="G710" t="s">
        <v>5897</v>
      </c>
      <c r="H710" t="s">
        <v>5899</v>
      </c>
      <c r="K710" t="s">
        <v>5900</v>
      </c>
      <c r="N710" t="s">
        <v>1812</v>
      </c>
      <c r="P710" t="s">
        <v>5904</v>
      </c>
      <c r="Q710" t="s">
        <v>209</v>
      </c>
      <c r="R710" t="s">
        <v>2653</v>
      </c>
      <c r="S710" t="s">
        <v>1228</v>
      </c>
      <c r="T710" t="s">
        <v>2126</v>
      </c>
      <c r="U710" t="s">
        <v>5904</v>
      </c>
      <c r="V710" t="s">
        <v>130</v>
      </c>
      <c r="W710" t="s">
        <v>1293</v>
      </c>
      <c r="X710" t="s">
        <v>3144</v>
      </c>
      <c r="Y710" t="s">
        <v>418</v>
      </c>
      <c r="Z710" t="s">
        <v>418</v>
      </c>
      <c r="AA710" t="s">
        <v>5905</v>
      </c>
      <c r="AC710">
        <v>17</v>
      </c>
      <c r="AD710" t="s">
        <v>2130</v>
      </c>
      <c r="AE710" t="s">
        <v>2130</v>
      </c>
      <c r="AF710" t="s">
        <v>2210</v>
      </c>
      <c r="AG710" t="s">
        <v>5897</v>
      </c>
      <c r="AH710" t="s">
        <v>5906</v>
      </c>
      <c r="AI710" t="s">
        <v>5907</v>
      </c>
      <c r="AK710">
        <v>17</v>
      </c>
      <c r="AL710" t="s">
        <v>5661</v>
      </c>
      <c r="AM710" t="s">
        <v>5662</v>
      </c>
      <c r="AN710" t="s">
        <v>953</v>
      </c>
      <c r="AO710" t="s">
        <v>33099</v>
      </c>
      <c r="BM710" s="162"/>
    </row>
    <row r="711" spans="1:65" ht="20.149999999999999" customHeight="1">
      <c r="A711" s="179" t="str">
        <f t="shared" si="22"/>
        <v>(주)카스윈(KASWIN) 고효율 공기압축기 교체를 통한 온실가스 감축사업</v>
      </c>
      <c r="B711" s="179" t="str">
        <f t="shared" si="23"/>
        <v>반려</v>
      </c>
      <c r="C711">
        <v>338</v>
      </c>
      <c r="D711" t="s">
        <v>31695</v>
      </c>
      <c r="E711" t="s">
        <v>5879</v>
      </c>
      <c r="F711" t="s">
        <v>5880</v>
      </c>
      <c r="G711" t="s">
        <v>5881</v>
      </c>
      <c r="H711" t="s">
        <v>5893</v>
      </c>
      <c r="K711" t="s">
        <v>5883</v>
      </c>
      <c r="N711" t="s">
        <v>1812</v>
      </c>
      <c r="P711" t="s">
        <v>5887</v>
      </c>
      <c r="Q711" t="s">
        <v>209</v>
      </c>
      <c r="R711" t="s">
        <v>2653</v>
      </c>
      <c r="S711" t="s">
        <v>1228</v>
      </c>
      <c r="T711" t="s">
        <v>2126</v>
      </c>
      <c r="U711" t="s">
        <v>5887</v>
      </c>
      <c r="V711" t="s">
        <v>130</v>
      </c>
      <c r="W711" t="s">
        <v>1293</v>
      </c>
      <c r="X711" t="s">
        <v>5888</v>
      </c>
      <c r="Y711" t="s">
        <v>418</v>
      </c>
      <c r="Z711" t="s">
        <v>418</v>
      </c>
      <c r="AA711" t="s">
        <v>5889</v>
      </c>
      <c r="AC711">
        <v>29</v>
      </c>
      <c r="AD711" t="s">
        <v>2130</v>
      </c>
      <c r="AE711" t="s">
        <v>2130</v>
      </c>
      <c r="AF711" t="s">
        <v>2210</v>
      </c>
      <c r="AG711" t="s">
        <v>5879</v>
      </c>
      <c r="AH711" t="s">
        <v>5894</v>
      </c>
      <c r="AI711" t="s">
        <v>5895</v>
      </c>
      <c r="AK711">
        <v>29</v>
      </c>
      <c r="AL711" t="s">
        <v>5661</v>
      </c>
      <c r="AM711" t="s">
        <v>5662</v>
      </c>
      <c r="AN711" t="s">
        <v>953</v>
      </c>
      <c r="AO711" t="s">
        <v>33100</v>
      </c>
      <c r="BM711" s="162"/>
    </row>
    <row r="712" spans="1:65" ht="20.149999999999999" customHeight="1">
      <c r="A712" s="179" t="str">
        <f t="shared" si="22"/>
        <v>(주)카스윈(KASWIN) 고효율 공기압축기 교체를 통한 온실가스 감축사업</v>
      </c>
      <c r="B712" s="179" t="str">
        <f t="shared" si="23"/>
        <v>반려</v>
      </c>
      <c r="C712">
        <v>337</v>
      </c>
      <c r="D712" t="s">
        <v>31695</v>
      </c>
      <c r="E712" t="s">
        <v>5879</v>
      </c>
      <c r="F712" t="s">
        <v>5880</v>
      </c>
      <c r="G712" t="s">
        <v>5881</v>
      </c>
      <c r="H712" t="s">
        <v>5882</v>
      </c>
      <c r="K712" t="s">
        <v>5883</v>
      </c>
      <c r="N712" t="s">
        <v>1812</v>
      </c>
      <c r="P712" t="s">
        <v>5887</v>
      </c>
      <c r="Q712" t="s">
        <v>209</v>
      </c>
      <c r="R712" t="s">
        <v>2653</v>
      </c>
      <c r="S712" t="s">
        <v>1228</v>
      </c>
      <c r="T712" t="s">
        <v>2126</v>
      </c>
      <c r="U712" t="s">
        <v>5887</v>
      </c>
      <c r="V712" t="s">
        <v>130</v>
      </c>
      <c r="W712" t="s">
        <v>1293</v>
      </c>
      <c r="X712" t="s">
        <v>5888</v>
      </c>
      <c r="Y712" t="s">
        <v>418</v>
      </c>
      <c r="Z712" t="s">
        <v>418</v>
      </c>
      <c r="AA712" t="s">
        <v>5889</v>
      </c>
      <c r="AC712">
        <v>29</v>
      </c>
      <c r="AD712" t="s">
        <v>2130</v>
      </c>
      <c r="AE712" t="s">
        <v>2130</v>
      </c>
      <c r="AF712" t="s">
        <v>2210</v>
      </c>
      <c r="AG712" t="s">
        <v>5879</v>
      </c>
      <c r="AH712" t="s">
        <v>5890</v>
      </c>
      <c r="AI712" t="s">
        <v>5891</v>
      </c>
      <c r="AK712">
        <v>29</v>
      </c>
      <c r="AL712" t="s">
        <v>5661</v>
      </c>
      <c r="AM712" t="s">
        <v>5662</v>
      </c>
      <c r="AN712" t="s">
        <v>953</v>
      </c>
      <c r="AO712" t="s">
        <v>33101</v>
      </c>
      <c r="BM712" s="162"/>
    </row>
    <row r="713" spans="1:65" ht="20.149999999999999" customHeight="1">
      <c r="A713" s="179" t="str">
        <f t="shared" si="22"/>
        <v>진양화학주식회사 인버터 공기압축기 교체를 통한 온실가스 감축사업</v>
      </c>
      <c r="B713" s="179" t="str">
        <f t="shared" si="23"/>
        <v>반려</v>
      </c>
      <c r="C713">
        <v>336</v>
      </c>
      <c r="D713" t="s">
        <v>31695</v>
      </c>
      <c r="E713" t="s">
        <v>5866</v>
      </c>
      <c r="F713" t="s">
        <v>5867</v>
      </c>
      <c r="G713" t="s">
        <v>5868</v>
      </c>
      <c r="H713" t="s">
        <v>5869</v>
      </c>
      <c r="K713" t="s">
        <v>5870</v>
      </c>
      <c r="N713" t="s">
        <v>1812</v>
      </c>
      <c r="P713" t="s">
        <v>5873</v>
      </c>
      <c r="Q713" t="s">
        <v>209</v>
      </c>
      <c r="R713" t="s">
        <v>2653</v>
      </c>
      <c r="S713" t="s">
        <v>1228</v>
      </c>
      <c r="T713" t="s">
        <v>2126</v>
      </c>
      <c r="U713" t="s">
        <v>5873</v>
      </c>
      <c r="V713" t="s">
        <v>130</v>
      </c>
      <c r="W713" t="s">
        <v>1293</v>
      </c>
      <c r="X713" t="s">
        <v>5874</v>
      </c>
      <c r="Y713" t="s">
        <v>418</v>
      </c>
      <c r="Z713" t="s">
        <v>418</v>
      </c>
      <c r="AA713" t="s">
        <v>5875</v>
      </c>
      <c r="AC713">
        <v>75</v>
      </c>
      <c r="AD713" t="s">
        <v>2130</v>
      </c>
      <c r="AE713" t="s">
        <v>2130</v>
      </c>
      <c r="AF713" t="s">
        <v>2210</v>
      </c>
      <c r="AG713" t="s">
        <v>5866</v>
      </c>
      <c r="AH713" t="s">
        <v>5876</v>
      </c>
      <c r="AI713" t="s">
        <v>5877</v>
      </c>
      <c r="AK713">
        <v>75</v>
      </c>
      <c r="AL713" t="s">
        <v>5661</v>
      </c>
      <c r="AM713" t="s">
        <v>5662</v>
      </c>
      <c r="AN713" t="s">
        <v>953</v>
      </c>
      <c r="AO713" t="s">
        <v>33102</v>
      </c>
      <c r="BM713" s="162"/>
    </row>
    <row r="714" spans="1:65" ht="20.149999999999999" customHeight="1">
      <c r="A714" s="179" t="str">
        <f t="shared" si="22"/>
        <v>진명정밀 인버터 공기압축기 교체를 통한 온실가스 감축사업</v>
      </c>
      <c r="B714" s="179" t="str">
        <f t="shared" si="23"/>
        <v>반려</v>
      </c>
      <c r="C714">
        <v>335</v>
      </c>
      <c r="D714" t="s">
        <v>31695</v>
      </c>
      <c r="E714" t="s">
        <v>5854</v>
      </c>
      <c r="F714" t="s">
        <v>5855</v>
      </c>
      <c r="G714" t="s">
        <v>5854</v>
      </c>
      <c r="H714" t="s">
        <v>5856</v>
      </c>
      <c r="K714" t="s">
        <v>5857</v>
      </c>
      <c r="N714" t="s">
        <v>1812</v>
      </c>
      <c r="P714" t="s">
        <v>5860</v>
      </c>
      <c r="Q714" t="s">
        <v>209</v>
      </c>
      <c r="R714" t="s">
        <v>2653</v>
      </c>
      <c r="S714" t="s">
        <v>1228</v>
      </c>
      <c r="T714" t="s">
        <v>2126</v>
      </c>
      <c r="U714" t="s">
        <v>5860</v>
      </c>
      <c r="V714" t="s">
        <v>130</v>
      </c>
      <c r="W714" t="s">
        <v>1293</v>
      </c>
      <c r="X714" t="s">
        <v>5861</v>
      </c>
      <c r="Y714" t="s">
        <v>418</v>
      </c>
      <c r="Z714" t="s">
        <v>418</v>
      </c>
      <c r="AA714" t="s">
        <v>5862</v>
      </c>
      <c r="AC714">
        <v>58</v>
      </c>
      <c r="AD714" t="s">
        <v>2130</v>
      </c>
      <c r="AE714" t="s">
        <v>2130</v>
      </c>
      <c r="AF714" t="s">
        <v>2210</v>
      </c>
      <c r="AG714" t="s">
        <v>5854</v>
      </c>
      <c r="AH714" t="s">
        <v>5863</v>
      </c>
      <c r="AI714" t="s">
        <v>5864</v>
      </c>
      <c r="AK714">
        <v>58</v>
      </c>
      <c r="AL714" t="s">
        <v>5661</v>
      </c>
      <c r="AM714" t="s">
        <v>5662</v>
      </c>
      <c r="AN714" t="s">
        <v>953</v>
      </c>
      <c r="AO714" t="s">
        <v>33103</v>
      </c>
      <c r="BM714" s="162"/>
    </row>
    <row r="715" spans="1:65" ht="20.149999999999999" customHeight="1">
      <c r="A715" s="179" t="str">
        <f t="shared" si="22"/>
        <v>GI 하이텍 고효율 공기압축기 교체를 통한 온실가스 감축사업</v>
      </c>
      <c r="B715" s="179" t="str">
        <f t="shared" si="23"/>
        <v>반려</v>
      </c>
      <c r="C715">
        <v>334</v>
      </c>
      <c r="D715" t="s">
        <v>31695</v>
      </c>
      <c r="E715" t="s">
        <v>5842</v>
      </c>
      <c r="F715" t="s">
        <v>5843</v>
      </c>
      <c r="G715" t="s">
        <v>5844</v>
      </c>
      <c r="H715" t="s">
        <v>5845</v>
      </c>
      <c r="K715" t="s">
        <v>5846</v>
      </c>
      <c r="N715" t="s">
        <v>1812</v>
      </c>
      <c r="P715" t="s">
        <v>5849</v>
      </c>
      <c r="Q715" t="s">
        <v>209</v>
      </c>
      <c r="R715" t="s">
        <v>2653</v>
      </c>
      <c r="S715" t="s">
        <v>1228</v>
      </c>
      <c r="T715" t="s">
        <v>2126</v>
      </c>
      <c r="U715" t="s">
        <v>5849</v>
      </c>
      <c r="V715" t="s">
        <v>130</v>
      </c>
      <c r="W715" t="s">
        <v>1293</v>
      </c>
      <c r="X715" t="s">
        <v>2807</v>
      </c>
      <c r="Y715" t="s">
        <v>418</v>
      </c>
      <c r="Z715" t="s">
        <v>418</v>
      </c>
      <c r="AA715" t="s">
        <v>5850</v>
      </c>
      <c r="AC715">
        <v>51</v>
      </c>
      <c r="AD715" t="s">
        <v>2130</v>
      </c>
      <c r="AE715" t="s">
        <v>2130</v>
      </c>
      <c r="AF715" t="s">
        <v>2210</v>
      </c>
      <c r="AG715" t="s">
        <v>5842</v>
      </c>
      <c r="AH715" t="s">
        <v>5851</v>
      </c>
      <c r="AI715" t="s">
        <v>5852</v>
      </c>
      <c r="AK715">
        <v>51</v>
      </c>
      <c r="AL715" t="s">
        <v>5661</v>
      </c>
      <c r="AM715" t="s">
        <v>5662</v>
      </c>
      <c r="AN715" t="s">
        <v>953</v>
      </c>
      <c r="AO715" t="s">
        <v>33104</v>
      </c>
      <c r="BM715" s="162"/>
    </row>
    <row r="716" spans="1:65" ht="20.149999999999999" customHeight="1">
      <c r="A716" s="179" t="str">
        <f t="shared" si="22"/>
        <v>주평 주식회사 고효율 공기압축기 교체를 통한 온실가스 감축사업</v>
      </c>
      <c r="B716" s="179" t="str">
        <f t="shared" si="23"/>
        <v>반려</v>
      </c>
      <c r="C716">
        <v>333</v>
      </c>
      <c r="D716" t="s">
        <v>31695</v>
      </c>
      <c r="E716" t="s">
        <v>5827</v>
      </c>
      <c r="F716" t="s">
        <v>5828</v>
      </c>
      <c r="G716" t="s">
        <v>5827</v>
      </c>
      <c r="H716" t="s">
        <v>5829</v>
      </c>
      <c r="K716" t="s">
        <v>5830</v>
      </c>
      <c r="N716" t="s">
        <v>1812</v>
      </c>
      <c r="P716" t="s">
        <v>5833</v>
      </c>
      <c r="Q716" t="s">
        <v>209</v>
      </c>
      <c r="R716" t="s">
        <v>2653</v>
      </c>
      <c r="S716" t="s">
        <v>1228</v>
      </c>
      <c r="T716" t="s">
        <v>2126</v>
      </c>
      <c r="U716" t="s">
        <v>5833</v>
      </c>
      <c r="V716" t="s">
        <v>130</v>
      </c>
      <c r="W716" t="s">
        <v>1293</v>
      </c>
      <c r="X716" t="s">
        <v>5834</v>
      </c>
      <c r="Y716" t="s">
        <v>418</v>
      </c>
      <c r="Z716" t="s">
        <v>418</v>
      </c>
      <c r="AA716" t="s">
        <v>5835</v>
      </c>
      <c r="AC716">
        <v>26</v>
      </c>
      <c r="AD716" t="s">
        <v>2130</v>
      </c>
      <c r="AE716" t="s">
        <v>2130</v>
      </c>
      <c r="AF716" t="s">
        <v>2210</v>
      </c>
      <c r="AG716" t="s">
        <v>5827</v>
      </c>
      <c r="AH716" t="s">
        <v>5839</v>
      </c>
      <c r="AI716" t="s">
        <v>5840</v>
      </c>
      <c r="AK716">
        <v>26</v>
      </c>
      <c r="AL716" t="s">
        <v>5661</v>
      </c>
      <c r="AM716" t="s">
        <v>5662</v>
      </c>
      <c r="AN716" t="s">
        <v>953</v>
      </c>
      <c r="AO716" t="s">
        <v>33105</v>
      </c>
      <c r="BM716" s="162"/>
    </row>
    <row r="717" spans="1:65" ht="20.149999999999999" customHeight="1">
      <c r="A717" s="179" t="str">
        <f t="shared" si="22"/>
        <v>주평 주식회사 고효율 공기압축기 교체를 통한 온실가스 감축사업</v>
      </c>
      <c r="B717" s="179" t="str">
        <f t="shared" si="23"/>
        <v>반려</v>
      </c>
      <c r="C717">
        <v>332</v>
      </c>
      <c r="D717" t="s">
        <v>31695</v>
      </c>
      <c r="E717" t="s">
        <v>5827</v>
      </c>
      <c r="F717" t="s">
        <v>5828</v>
      </c>
      <c r="G717" t="s">
        <v>5827</v>
      </c>
      <c r="H717" t="s">
        <v>5829</v>
      </c>
      <c r="K717" t="s">
        <v>5830</v>
      </c>
      <c r="N717" t="s">
        <v>1812</v>
      </c>
      <c r="P717" t="s">
        <v>5833</v>
      </c>
      <c r="Q717" t="s">
        <v>209</v>
      </c>
      <c r="R717" t="s">
        <v>2653</v>
      </c>
      <c r="S717" t="s">
        <v>1228</v>
      </c>
      <c r="T717" t="s">
        <v>2126</v>
      </c>
      <c r="U717" t="s">
        <v>5833</v>
      </c>
      <c r="V717" t="s">
        <v>130</v>
      </c>
      <c r="W717" t="s">
        <v>1293</v>
      </c>
      <c r="X717" t="s">
        <v>5834</v>
      </c>
      <c r="Y717" t="s">
        <v>418</v>
      </c>
      <c r="Z717" t="s">
        <v>418</v>
      </c>
      <c r="AA717" t="s">
        <v>5835</v>
      </c>
      <c r="AC717">
        <v>26</v>
      </c>
      <c r="AD717" t="s">
        <v>2130</v>
      </c>
      <c r="AE717" t="s">
        <v>2130</v>
      </c>
      <c r="AF717" t="s">
        <v>2210</v>
      </c>
      <c r="AG717" t="s">
        <v>5827</v>
      </c>
      <c r="AH717" t="s">
        <v>5836</v>
      </c>
      <c r="AI717" t="s">
        <v>5837</v>
      </c>
      <c r="AK717">
        <v>26</v>
      </c>
      <c r="AL717" t="s">
        <v>5661</v>
      </c>
      <c r="AM717" t="s">
        <v>5662</v>
      </c>
      <c r="AN717" t="s">
        <v>953</v>
      </c>
      <c r="AO717" t="s">
        <v>33106</v>
      </c>
      <c r="BM717" s="162"/>
    </row>
    <row r="718" spans="1:65" ht="20.149999999999999" customHeight="1">
      <c r="A718" s="179" t="str">
        <f t="shared" si="22"/>
        <v>조양기계금속 고효율 공기압축기 교체를 통한 온실가스 감축사업</v>
      </c>
      <c r="B718" s="179" t="str">
        <f t="shared" si="23"/>
        <v>반려</v>
      </c>
      <c r="C718">
        <v>331</v>
      </c>
      <c r="D718" t="s">
        <v>31695</v>
      </c>
      <c r="E718" t="s">
        <v>5814</v>
      </c>
      <c r="F718" t="s">
        <v>5815</v>
      </c>
      <c r="G718" t="s">
        <v>5816</v>
      </c>
      <c r="H718" t="s">
        <v>5817</v>
      </c>
      <c r="K718" t="s">
        <v>5818</v>
      </c>
      <c r="N718" t="s">
        <v>1812</v>
      </c>
      <c r="P718" t="s">
        <v>5821</v>
      </c>
      <c r="Q718" t="s">
        <v>209</v>
      </c>
      <c r="R718" t="s">
        <v>2653</v>
      </c>
      <c r="S718" t="s">
        <v>1228</v>
      </c>
      <c r="T718" t="s">
        <v>2126</v>
      </c>
      <c r="U718" t="s">
        <v>5821</v>
      </c>
      <c r="V718" t="s">
        <v>130</v>
      </c>
      <c r="W718" t="s">
        <v>1293</v>
      </c>
      <c r="X718" t="s">
        <v>5822</v>
      </c>
      <c r="Y718" t="s">
        <v>418</v>
      </c>
      <c r="Z718" t="s">
        <v>418</v>
      </c>
      <c r="AA718" t="s">
        <v>5823</v>
      </c>
      <c r="AC718">
        <v>34</v>
      </c>
      <c r="AD718" t="s">
        <v>2130</v>
      </c>
      <c r="AE718" t="s">
        <v>2130</v>
      </c>
      <c r="AF718" t="s">
        <v>2210</v>
      </c>
      <c r="AG718" t="s">
        <v>5814</v>
      </c>
      <c r="AH718" t="s">
        <v>5824</v>
      </c>
      <c r="AI718" t="s">
        <v>5825</v>
      </c>
      <c r="AK718">
        <v>34</v>
      </c>
      <c r="AL718" t="s">
        <v>5661</v>
      </c>
      <c r="AM718" t="s">
        <v>5662</v>
      </c>
      <c r="AN718" t="s">
        <v>953</v>
      </c>
      <c r="AO718" t="s">
        <v>33107</v>
      </c>
      <c r="BM718" s="162"/>
    </row>
    <row r="719" spans="1:65" ht="20.149999999999999" customHeight="1">
      <c r="A719" s="179" t="str">
        <f t="shared" si="22"/>
        <v>윤성정밀 인버터 공기압축기 교체를 통한 온실가스 감축사업</v>
      </c>
      <c r="B719" s="179" t="str">
        <f t="shared" si="23"/>
        <v>반려</v>
      </c>
      <c r="C719">
        <v>330</v>
      </c>
      <c r="D719" t="s">
        <v>31695</v>
      </c>
      <c r="E719" t="s">
        <v>5800</v>
      </c>
      <c r="F719" t="s">
        <v>5801</v>
      </c>
      <c r="G719" t="s">
        <v>5800</v>
      </c>
      <c r="H719" t="s">
        <v>5802</v>
      </c>
      <c r="K719" t="s">
        <v>5803</v>
      </c>
      <c r="N719" t="s">
        <v>1812</v>
      </c>
      <c r="P719" t="s">
        <v>5806</v>
      </c>
      <c r="Q719" t="s">
        <v>209</v>
      </c>
      <c r="R719" t="s">
        <v>2653</v>
      </c>
      <c r="S719" t="s">
        <v>1228</v>
      </c>
      <c r="T719" t="s">
        <v>2126</v>
      </c>
      <c r="U719" t="s">
        <v>5806</v>
      </c>
      <c r="V719" t="s">
        <v>130</v>
      </c>
      <c r="W719" t="s">
        <v>1293</v>
      </c>
      <c r="X719" t="s">
        <v>1302</v>
      </c>
      <c r="Y719" t="s">
        <v>418</v>
      </c>
      <c r="Z719" t="s">
        <v>418</v>
      </c>
      <c r="AA719" t="s">
        <v>5807</v>
      </c>
      <c r="AC719">
        <v>40</v>
      </c>
      <c r="AD719" t="s">
        <v>2130</v>
      </c>
      <c r="AE719" t="s">
        <v>2130</v>
      </c>
      <c r="AF719" t="s">
        <v>2210</v>
      </c>
      <c r="AG719" t="s">
        <v>5800</v>
      </c>
      <c r="AH719" t="s">
        <v>5811</v>
      </c>
      <c r="AI719" t="s">
        <v>5812</v>
      </c>
      <c r="AK719">
        <v>40</v>
      </c>
      <c r="AL719" t="s">
        <v>5661</v>
      </c>
      <c r="AM719" t="s">
        <v>5662</v>
      </c>
      <c r="AN719" t="s">
        <v>953</v>
      </c>
      <c r="AO719" t="s">
        <v>33108</v>
      </c>
      <c r="BM719" s="162"/>
    </row>
    <row r="720" spans="1:65" ht="20.149999999999999" customHeight="1">
      <c r="A720" s="179" t="str">
        <f t="shared" si="22"/>
        <v>윤성정밀 인버터 공기압축기 교체를 통한 온실가스 감축사업</v>
      </c>
      <c r="B720" s="179" t="str">
        <f t="shared" si="23"/>
        <v>반려</v>
      </c>
      <c r="C720">
        <v>329</v>
      </c>
      <c r="D720" t="s">
        <v>31695</v>
      </c>
      <c r="E720" t="s">
        <v>5800</v>
      </c>
      <c r="F720" t="s">
        <v>5801</v>
      </c>
      <c r="G720" t="s">
        <v>5800</v>
      </c>
      <c r="H720" t="s">
        <v>5802</v>
      </c>
      <c r="K720" t="s">
        <v>5803</v>
      </c>
      <c r="N720" t="s">
        <v>1812</v>
      </c>
      <c r="P720" t="s">
        <v>5806</v>
      </c>
      <c r="Q720" t="s">
        <v>209</v>
      </c>
      <c r="R720" t="s">
        <v>2653</v>
      </c>
      <c r="S720" t="s">
        <v>1228</v>
      </c>
      <c r="T720" t="s">
        <v>2126</v>
      </c>
      <c r="U720" t="s">
        <v>5806</v>
      </c>
      <c r="V720" t="s">
        <v>130</v>
      </c>
      <c r="W720" t="s">
        <v>1293</v>
      </c>
      <c r="X720" t="s">
        <v>1302</v>
      </c>
      <c r="Y720" t="s">
        <v>418</v>
      </c>
      <c r="Z720" t="s">
        <v>418</v>
      </c>
      <c r="AA720" t="s">
        <v>5807</v>
      </c>
      <c r="AC720">
        <v>23</v>
      </c>
      <c r="AD720" t="s">
        <v>2130</v>
      </c>
      <c r="AE720" t="s">
        <v>2130</v>
      </c>
      <c r="AF720" t="s">
        <v>2210</v>
      </c>
      <c r="AG720" t="s">
        <v>5800</v>
      </c>
      <c r="AH720" t="s">
        <v>5808</v>
      </c>
      <c r="AI720" t="s">
        <v>5809</v>
      </c>
      <c r="AK720">
        <v>23</v>
      </c>
      <c r="AL720" t="s">
        <v>5661</v>
      </c>
      <c r="AM720" t="s">
        <v>5662</v>
      </c>
      <c r="AN720" t="s">
        <v>953</v>
      </c>
      <c r="AO720" t="s">
        <v>33109</v>
      </c>
      <c r="BM720" s="162"/>
    </row>
    <row r="721" spans="1:65" ht="20.149999999999999" customHeight="1">
      <c r="A721" s="179" t="str">
        <f t="shared" si="22"/>
        <v>주식회사 유창파워텍 인버터 공기압축기 교체를 통한 온실가스 감축사업</v>
      </c>
      <c r="B721" s="179" t="str">
        <f t="shared" si="23"/>
        <v>반려</v>
      </c>
      <c r="C721">
        <v>328</v>
      </c>
      <c r="D721" t="s">
        <v>31695</v>
      </c>
      <c r="E721" t="s">
        <v>5787</v>
      </c>
      <c r="F721" t="s">
        <v>5788</v>
      </c>
      <c r="G721" t="s">
        <v>5789</v>
      </c>
      <c r="H721" t="s">
        <v>5790</v>
      </c>
      <c r="K721" t="s">
        <v>5791</v>
      </c>
      <c r="N721" t="s">
        <v>1812</v>
      </c>
      <c r="P721" t="s">
        <v>5794</v>
      </c>
      <c r="Q721" t="s">
        <v>209</v>
      </c>
      <c r="R721" t="s">
        <v>2653</v>
      </c>
      <c r="S721" t="s">
        <v>1228</v>
      </c>
      <c r="T721" t="s">
        <v>2126</v>
      </c>
      <c r="U721" t="s">
        <v>5794</v>
      </c>
      <c r="V721" t="s">
        <v>130</v>
      </c>
      <c r="W721" t="s">
        <v>1293</v>
      </c>
      <c r="X721" t="s">
        <v>5795</v>
      </c>
      <c r="Y721" t="s">
        <v>418</v>
      </c>
      <c r="Z721" t="s">
        <v>418</v>
      </c>
      <c r="AA721" t="s">
        <v>5796</v>
      </c>
      <c r="AC721">
        <v>90</v>
      </c>
      <c r="AD721" t="s">
        <v>2130</v>
      </c>
      <c r="AE721" t="s">
        <v>2130</v>
      </c>
      <c r="AF721" t="s">
        <v>2210</v>
      </c>
      <c r="AG721" t="s">
        <v>5787</v>
      </c>
      <c r="AH721" t="s">
        <v>5797</v>
      </c>
      <c r="AI721" t="s">
        <v>5798</v>
      </c>
      <c r="AK721">
        <v>90</v>
      </c>
      <c r="AL721" t="s">
        <v>5661</v>
      </c>
      <c r="AM721" t="s">
        <v>5662</v>
      </c>
      <c r="AN721" t="s">
        <v>953</v>
      </c>
      <c r="AO721" t="s">
        <v>33110</v>
      </c>
      <c r="BM721" s="162"/>
    </row>
    <row r="722" spans="1:65" ht="20.149999999999999" customHeight="1">
      <c r="A722" s="179" t="str">
        <f t="shared" si="22"/>
        <v>주식회사 유성 에이텍 인버터 공기압축기 교체를 통한 온실가스 감축사업</v>
      </c>
      <c r="B722" s="179" t="str">
        <f t="shared" si="23"/>
        <v>반려</v>
      </c>
      <c r="C722">
        <v>327</v>
      </c>
      <c r="D722" t="s">
        <v>31695</v>
      </c>
      <c r="E722" t="s">
        <v>5774</v>
      </c>
      <c r="F722" t="s">
        <v>5775</v>
      </c>
      <c r="G722" t="s">
        <v>5776</v>
      </c>
      <c r="H722" t="s">
        <v>5777</v>
      </c>
      <c r="K722" t="s">
        <v>5778</v>
      </c>
      <c r="N722" t="s">
        <v>1812</v>
      </c>
      <c r="P722" t="s">
        <v>5781</v>
      </c>
      <c r="Q722" t="s">
        <v>209</v>
      </c>
      <c r="R722" t="s">
        <v>2653</v>
      </c>
      <c r="S722" t="s">
        <v>1228</v>
      </c>
      <c r="T722" t="s">
        <v>2126</v>
      </c>
      <c r="U722" t="s">
        <v>5781</v>
      </c>
      <c r="V722" t="s">
        <v>130</v>
      </c>
      <c r="W722" t="s">
        <v>1293</v>
      </c>
      <c r="X722" t="s">
        <v>5782</v>
      </c>
      <c r="Y722" t="s">
        <v>418</v>
      </c>
      <c r="Z722" t="s">
        <v>418</v>
      </c>
      <c r="AA722" t="s">
        <v>5783</v>
      </c>
      <c r="AC722">
        <v>85</v>
      </c>
      <c r="AD722" t="s">
        <v>2130</v>
      </c>
      <c r="AE722" t="s">
        <v>2130</v>
      </c>
      <c r="AF722" t="s">
        <v>2210</v>
      </c>
      <c r="AG722" t="s">
        <v>5774</v>
      </c>
      <c r="AH722" t="s">
        <v>5784</v>
      </c>
      <c r="AI722" t="s">
        <v>5785</v>
      </c>
      <c r="AK722">
        <v>85</v>
      </c>
      <c r="AL722" t="s">
        <v>5661</v>
      </c>
      <c r="AM722" t="s">
        <v>5662</v>
      </c>
      <c r="AN722" t="s">
        <v>953</v>
      </c>
      <c r="AO722" t="s">
        <v>33111</v>
      </c>
      <c r="BM722" s="162"/>
    </row>
    <row r="723" spans="1:65" ht="20.149999999999999" customHeight="1">
      <c r="A723" s="179" t="str">
        <f t="shared" si="22"/>
        <v>(주) 에이치티씨 고효율 공기압축기 교체를 통한 온실가스 감축사업</v>
      </c>
      <c r="B723" s="179" t="str">
        <f t="shared" si="23"/>
        <v>반려</v>
      </c>
      <c r="C723">
        <v>326</v>
      </c>
      <c r="D723" t="s">
        <v>31695</v>
      </c>
      <c r="E723" t="s">
        <v>5761</v>
      </c>
      <c r="F723" t="s">
        <v>5762</v>
      </c>
      <c r="G723" t="s">
        <v>5761</v>
      </c>
      <c r="H723" t="s">
        <v>5763</v>
      </c>
      <c r="K723" t="s">
        <v>5764</v>
      </c>
      <c r="N723" t="s">
        <v>1812</v>
      </c>
      <c r="P723" t="s">
        <v>5767</v>
      </c>
      <c r="Q723" t="s">
        <v>209</v>
      </c>
      <c r="R723" t="s">
        <v>2653</v>
      </c>
      <c r="S723" t="s">
        <v>1228</v>
      </c>
      <c r="T723" t="s">
        <v>2126</v>
      </c>
      <c r="U723" t="s">
        <v>5768</v>
      </c>
      <c r="V723" t="s">
        <v>130</v>
      </c>
      <c r="W723" t="s">
        <v>1293</v>
      </c>
      <c r="X723" t="s">
        <v>5769</v>
      </c>
      <c r="Y723" t="s">
        <v>418</v>
      </c>
      <c r="Z723" t="s">
        <v>418</v>
      </c>
      <c r="AA723" t="s">
        <v>5770</v>
      </c>
      <c r="AC723">
        <v>14</v>
      </c>
      <c r="AD723" t="s">
        <v>2130</v>
      </c>
      <c r="AE723" t="s">
        <v>2130</v>
      </c>
      <c r="AF723" t="s">
        <v>2210</v>
      </c>
      <c r="AG723" t="s">
        <v>5761</v>
      </c>
      <c r="AH723" t="s">
        <v>5771</v>
      </c>
      <c r="AI723" t="s">
        <v>5772</v>
      </c>
      <c r="AK723">
        <v>14</v>
      </c>
      <c r="AL723" t="s">
        <v>5661</v>
      </c>
      <c r="AM723" t="s">
        <v>5662</v>
      </c>
      <c r="AN723" t="s">
        <v>953</v>
      </c>
      <c r="AO723" t="s">
        <v>33112</v>
      </c>
      <c r="BM723" s="162"/>
    </row>
    <row r="724" spans="1:65" ht="20.149999999999999" customHeight="1">
      <c r="A724" s="179" t="str">
        <f t="shared" si="22"/>
        <v>주식회사 알스타 고효율 공기압축기 교체를 통한 온실가스 감축사업</v>
      </c>
      <c r="B724" s="179" t="str">
        <f t="shared" si="23"/>
        <v>반려</v>
      </c>
      <c r="C724">
        <v>325</v>
      </c>
      <c r="D724" t="s">
        <v>31695</v>
      </c>
      <c r="E724" t="s">
        <v>5749</v>
      </c>
      <c r="F724" t="s">
        <v>5750</v>
      </c>
      <c r="G724" t="s">
        <v>5751</v>
      </c>
      <c r="H724" t="s">
        <v>5752</v>
      </c>
      <c r="K724" t="s">
        <v>5753</v>
      </c>
      <c r="N724" t="s">
        <v>1812</v>
      </c>
      <c r="P724" t="s">
        <v>5756</v>
      </c>
      <c r="Q724" t="s">
        <v>209</v>
      </c>
      <c r="R724" t="s">
        <v>2653</v>
      </c>
      <c r="S724" t="s">
        <v>1228</v>
      </c>
      <c r="T724" t="s">
        <v>2126</v>
      </c>
      <c r="U724" t="s">
        <v>5756</v>
      </c>
      <c r="V724" t="s">
        <v>130</v>
      </c>
      <c r="W724" t="s">
        <v>1293</v>
      </c>
      <c r="X724" t="s">
        <v>2950</v>
      </c>
      <c r="Y724" t="s">
        <v>418</v>
      </c>
      <c r="Z724" t="s">
        <v>418</v>
      </c>
      <c r="AA724" t="s">
        <v>5757</v>
      </c>
      <c r="AC724">
        <v>26</v>
      </c>
      <c r="AD724" t="s">
        <v>2130</v>
      </c>
      <c r="AE724" t="s">
        <v>2130</v>
      </c>
      <c r="AF724" t="s">
        <v>2210</v>
      </c>
      <c r="AG724" t="s">
        <v>5749</v>
      </c>
      <c r="AH724" t="s">
        <v>5758</v>
      </c>
      <c r="AI724" t="s">
        <v>5759</v>
      </c>
      <c r="AK724">
        <v>26</v>
      </c>
      <c r="AL724" t="s">
        <v>5661</v>
      </c>
      <c r="AM724" t="s">
        <v>5662</v>
      </c>
      <c r="AN724" t="s">
        <v>953</v>
      </c>
      <c r="AO724" t="s">
        <v>33113</v>
      </c>
      <c r="BM724" s="162"/>
    </row>
    <row r="725" spans="1:65" ht="20.149999999999999" customHeight="1">
      <c r="A725" s="179" t="str">
        <f t="shared" si="22"/>
        <v>씨에스베어링(주) 인버터 공기압축기 교체를 통한 온실가스 감축사업</v>
      </c>
      <c r="B725" s="179" t="str">
        <f t="shared" si="23"/>
        <v>반려</v>
      </c>
      <c r="C725">
        <v>324</v>
      </c>
      <c r="D725" t="s">
        <v>31695</v>
      </c>
      <c r="E725" t="s">
        <v>5738</v>
      </c>
      <c r="F725" t="s">
        <v>5739</v>
      </c>
      <c r="G725" t="s">
        <v>5738</v>
      </c>
      <c r="H725" t="s">
        <v>5740</v>
      </c>
      <c r="K725" t="s">
        <v>5741</v>
      </c>
      <c r="N725" t="s">
        <v>1812</v>
      </c>
      <c r="P725" t="s">
        <v>5744</v>
      </c>
      <c r="Q725" t="s">
        <v>209</v>
      </c>
      <c r="R725" t="s">
        <v>2653</v>
      </c>
      <c r="S725" t="s">
        <v>1228</v>
      </c>
      <c r="T725" t="s">
        <v>2126</v>
      </c>
      <c r="U725" t="s">
        <v>5744</v>
      </c>
      <c r="V725" t="s">
        <v>130</v>
      </c>
      <c r="W725" t="s">
        <v>1293</v>
      </c>
      <c r="X725" t="s">
        <v>5745</v>
      </c>
      <c r="Y725" t="s">
        <v>418</v>
      </c>
      <c r="Z725" t="s">
        <v>418</v>
      </c>
      <c r="AA725" t="s">
        <v>5268</v>
      </c>
      <c r="AC725">
        <v>87</v>
      </c>
      <c r="AD725" t="s">
        <v>2130</v>
      </c>
      <c r="AE725" t="s">
        <v>2130</v>
      </c>
      <c r="AF725" t="s">
        <v>2210</v>
      </c>
      <c r="AG725" t="s">
        <v>5738</v>
      </c>
      <c r="AH725" t="s">
        <v>5746</v>
      </c>
      <c r="AI725" t="s">
        <v>5747</v>
      </c>
      <c r="AK725">
        <v>87</v>
      </c>
      <c r="AL725" t="s">
        <v>5661</v>
      </c>
      <c r="AM725" t="s">
        <v>5662</v>
      </c>
      <c r="AN725" t="s">
        <v>953</v>
      </c>
      <c r="AO725" t="s">
        <v>33114</v>
      </c>
      <c r="BM725" s="162"/>
    </row>
    <row r="726" spans="1:65" ht="20.149999999999999" customHeight="1">
      <c r="A726" s="179" t="str">
        <f t="shared" si="22"/>
        <v>신천기업 인버터 공기압축기 교체를 통한 온실가스 감축사업</v>
      </c>
      <c r="B726" s="179" t="str">
        <f t="shared" si="23"/>
        <v>반려</v>
      </c>
      <c r="C726">
        <v>323</v>
      </c>
      <c r="D726" t="s">
        <v>31695</v>
      </c>
      <c r="E726" t="s">
        <v>5726</v>
      </c>
      <c r="F726" t="s">
        <v>5727</v>
      </c>
      <c r="G726" t="s">
        <v>5726</v>
      </c>
      <c r="H726" t="s">
        <v>5728</v>
      </c>
      <c r="K726" t="s">
        <v>5729</v>
      </c>
      <c r="N726" t="s">
        <v>5730</v>
      </c>
      <c r="O726" t="s">
        <v>5731</v>
      </c>
      <c r="P726" t="s">
        <v>5732</v>
      </c>
      <c r="Q726" t="s">
        <v>209</v>
      </c>
      <c r="R726" t="s">
        <v>2653</v>
      </c>
      <c r="S726" t="s">
        <v>1228</v>
      </c>
      <c r="T726" t="s">
        <v>2126</v>
      </c>
      <c r="U726" t="s">
        <v>5732</v>
      </c>
      <c r="V726" t="s">
        <v>130</v>
      </c>
      <c r="W726" t="s">
        <v>1293</v>
      </c>
      <c r="X726" t="s">
        <v>5733</v>
      </c>
      <c r="Y726" t="s">
        <v>418</v>
      </c>
      <c r="Z726" t="s">
        <v>418</v>
      </c>
      <c r="AA726" t="s">
        <v>5734</v>
      </c>
      <c r="AC726">
        <v>52</v>
      </c>
      <c r="AD726" t="s">
        <v>2130</v>
      </c>
      <c r="AE726" t="s">
        <v>2130</v>
      </c>
      <c r="AF726" t="s">
        <v>2210</v>
      </c>
      <c r="AG726" t="s">
        <v>5726</v>
      </c>
      <c r="AH726" t="s">
        <v>5735</v>
      </c>
      <c r="AI726" t="s">
        <v>5736</v>
      </c>
      <c r="AK726">
        <v>52</v>
      </c>
      <c r="AL726" t="s">
        <v>5661</v>
      </c>
      <c r="AM726" t="s">
        <v>5662</v>
      </c>
      <c r="AN726" t="s">
        <v>953</v>
      </c>
      <c r="AO726" t="s">
        <v>33115</v>
      </c>
      <c r="BM726" s="162"/>
    </row>
    <row r="727" spans="1:65" ht="20.149999999999999" customHeight="1">
      <c r="A727" s="179" t="str">
        <f t="shared" si="22"/>
        <v>신진TECH 인버터 공기압축기 교체를 통한 온실가스 감축사업</v>
      </c>
      <c r="B727" s="179" t="str">
        <f t="shared" si="23"/>
        <v>반려</v>
      </c>
      <c r="C727">
        <v>322</v>
      </c>
      <c r="D727" t="s">
        <v>31695</v>
      </c>
      <c r="E727" t="s">
        <v>5713</v>
      </c>
      <c r="F727" t="s">
        <v>5714</v>
      </c>
      <c r="G727" t="s">
        <v>5715</v>
      </c>
      <c r="H727" t="s">
        <v>5716</v>
      </c>
      <c r="K727" t="s">
        <v>5717</v>
      </c>
      <c r="N727" t="s">
        <v>1812</v>
      </c>
      <c r="P727" t="s">
        <v>5720</v>
      </c>
      <c r="Q727" t="s">
        <v>209</v>
      </c>
      <c r="R727" t="s">
        <v>2653</v>
      </c>
      <c r="S727" t="s">
        <v>1228</v>
      </c>
      <c r="T727" t="s">
        <v>2126</v>
      </c>
      <c r="U727" t="s">
        <v>5720</v>
      </c>
      <c r="V727" t="s">
        <v>130</v>
      </c>
      <c r="W727" t="s">
        <v>1293</v>
      </c>
      <c r="X727" t="s">
        <v>5721</v>
      </c>
      <c r="Y727" t="s">
        <v>418</v>
      </c>
      <c r="Z727" t="s">
        <v>418</v>
      </c>
      <c r="AA727" t="s">
        <v>5722</v>
      </c>
      <c r="AC727">
        <v>30</v>
      </c>
      <c r="AD727" t="s">
        <v>2130</v>
      </c>
      <c r="AE727" t="s">
        <v>2130</v>
      </c>
      <c r="AF727" t="s">
        <v>2210</v>
      </c>
      <c r="AG727" t="s">
        <v>5713</v>
      </c>
      <c r="AH727" t="s">
        <v>5723</v>
      </c>
      <c r="AI727" t="s">
        <v>5724</v>
      </c>
      <c r="AK727">
        <v>30</v>
      </c>
      <c r="AL727" t="s">
        <v>5661</v>
      </c>
      <c r="AM727" t="s">
        <v>5662</v>
      </c>
      <c r="AN727" t="s">
        <v>953</v>
      </c>
      <c r="AO727" t="s">
        <v>33116</v>
      </c>
      <c r="BM727" s="162"/>
    </row>
    <row r="728" spans="1:65" ht="20.149999999999999" customHeight="1">
      <c r="A728" s="179" t="str">
        <f t="shared" si="22"/>
        <v>(주)성원정밀 인버터 공기압축기 교체를 통한 온실가스 감축사업</v>
      </c>
      <c r="B728" s="179" t="str">
        <f t="shared" si="23"/>
        <v>반려</v>
      </c>
      <c r="C728">
        <v>321</v>
      </c>
      <c r="D728" t="s">
        <v>31695</v>
      </c>
      <c r="E728" t="s">
        <v>5702</v>
      </c>
      <c r="F728" t="s">
        <v>5703</v>
      </c>
      <c r="G728" t="s">
        <v>5702</v>
      </c>
      <c r="H728" t="s">
        <v>5704</v>
      </c>
      <c r="K728" t="s">
        <v>5705</v>
      </c>
      <c r="N728" t="s">
        <v>1812</v>
      </c>
      <c r="P728" t="s">
        <v>5708</v>
      </c>
      <c r="Q728" t="s">
        <v>209</v>
      </c>
      <c r="R728" t="s">
        <v>2653</v>
      </c>
      <c r="S728" t="s">
        <v>1228</v>
      </c>
      <c r="T728" t="s">
        <v>2126</v>
      </c>
      <c r="U728" t="s">
        <v>5708</v>
      </c>
      <c r="V728" t="s">
        <v>130</v>
      </c>
      <c r="W728" t="s">
        <v>1293</v>
      </c>
      <c r="X728" t="s">
        <v>2585</v>
      </c>
      <c r="Y728" t="s">
        <v>418</v>
      </c>
      <c r="Z728" t="s">
        <v>418</v>
      </c>
      <c r="AA728" t="s">
        <v>5709</v>
      </c>
      <c r="AC728">
        <v>98</v>
      </c>
      <c r="AD728" t="s">
        <v>2130</v>
      </c>
      <c r="AE728" t="s">
        <v>2130</v>
      </c>
      <c r="AF728" t="s">
        <v>2210</v>
      </c>
      <c r="AG728" t="s">
        <v>5702</v>
      </c>
      <c r="AH728" t="s">
        <v>5710</v>
      </c>
      <c r="AI728" t="s">
        <v>5711</v>
      </c>
      <c r="AK728">
        <v>98</v>
      </c>
      <c r="AL728" t="s">
        <v>5661</v>
      </c>
      <c r="AM728" t="s">
        <v>5662</v>
      </c>
      <c r="AN728" t="s">
        <v>953</v>
      </c>
      <c r="AO728" t="s">
        <v>33117</v>
      </c>
      <c r="BM728" s="162"/>
    </row>
    <row r="729" spans="1:65" ht="20.149999999999999" customHeight="1">
      <c r="A729" s="179" t="str">
        <f t="shared" si="22"/>
        <v>(주)성산 인버터 공기압축기 교체를 통한 온실가스 감축사업</v>
      </c>
      <c r="B729" s="179" t="str">
        <f t="shared" si="23"/>
        <v>반려</v>
      </c>
      <c r="C729">
        <v>320</v>
      </c>
      <c r="D729" t="s">
        <v>31695</v>
      </c>
      <c r="E729" t="s">
        <v>5689</v>
      </c>
      <c r="F729" t="s">
        <v>5690</v>
      </c>
      <c r="G729" t="s">
        <v>5689</v>
      </c>
      <c r="H729" t="s">
        <v>5691</v>
      </c>
      <c r="K729" t="s">
        <v>5692</v>
      </c>
      <c r="N729" t="s">
        <v>1812</v>
      </c>
      <c r="P729" t="s">
        <v>5696</v>
      </c>
      <c r="Q729" t="s">
        <v>209</v>
      </c>
      <c r="R729" t="s">
        <v>2653</v>
      </c>
      <c r="S729" t="s">
        <v>1228</v>
      </c>
      <c r="T729" t="s">
        <v>2126</v>
      </c>
      <c r="U729" t="s">
        <v>5696</v>
      </c>
      <c r="V729" t="s">
        <v>130</v>
      </c>
      <c r="W729" t="s">
        <v>1293</v>
      </c>
      <c r="X729" t="s">
        <v>5697</v>
      </c>
      <c r="Y729" t="s">
        <v>418</v>
      </c>
      <c r="Z729" t="s">
        <v>418</v>
      </c>
      <c r="AA729" t="s">
        <v>5698</v>
      </c>
      <c r="AC729">
        <v>98</v>
      </c>
      <c r="AD729" t="s">
        <v>2130</v>
      </c>
      <c r="AE729" t="s">
        <v>2130</v>
      </c>
      <c r="AF729" t="s">
        <v>2210</v>
      </c>
      <c r="AG729" t="s">
        <v>5689</v>
      </c>
      <c r="AH729" t="s">
        <v>5699</v>
      </c>
      <c r="AI729" t="s">
        <v>5700</v>
      </c>
      <c r="AK729">
        <v>98</v>
      </c>
      <c r="AL729" t="s">
        <v>5661</v>
      </c>
      <c r="AM729" t="s">
        <v>5662</v>
      </c>
      <c r="AN729" t="s">
        <v>953</v>
      </c>
      <c r="AO729" t="s">
        <v>33118</v>
      </c>
      <c r="BM729" s="162"/>
    </row>
    <row r="730" spans="1:65" ht="20.149999999999999" customHeight="1">
      <c r="A730" s="179" t="str">
        <f t="shared" si="22"/>
        <v>성광정밀 고효율 공기압축기 교체를 통한 온실가스 감축사업</v>
      </c>
      <c r="B730" s="179" t="str">
        <f t="shared" si="23"/>
        <v>반려</v>
      </c>
      <c r="C730">
        <v>319</v>
      </c>
      <c r="D730" t="s">
        <v>31695</v>
      </c>
      <c r="E730" t="s">
        <v>5677</v>
      </c>
      <c r="F730" t="s">
        <v>5678</v>
      </c>
      <c r="G730" t="s">
        <v>5677</v>
      </c>
      <c r="H730" t="s">
        <v>5679</v>
      </c>
      <c r="K730" t="s">
        <v>5680</v>
      </c>
      <c r="N730" t="s">
        <v>1812</v>
      </c>
      <c r="P730" t="s">
        <v>5683</v>
      </c>
      <c r="Q730" t="s">
        <v>209</v>
      </c>
      <c r="R730" t="s">
        <v>2653</v>
      </c>
      <c r="S730" t="s">
        <v>1228</v>
      </c>
      <c r="T730" t="s">
        <v>2126</v>
      </c>
      <c r="U730" t="s">
        <v>5683</v>
      </c>
      <c r="V730" t="s">
        <v>130</v>
      </c>
      <c r="W730" t="s">
        <v>1293</v>
      </c>
      <c r="X730" t="s">
        <v>5684</v>
      </c>
      <c r="Y730" t="s">
        <v>418</v>
      </c>
      <c r="Z730" t="s">
        <v>418</v>
      </c>
      <c r="AA730" t="s">
        <v>5685</v>
      </c>
      <c r="AC730">
        <v>22</v>
      </c>
      <c r="AD730" t="s">
        <v>2130</v>
      </c>
      <c r="AE730" t="s">
        <v>2130</v>
      </c>
      <c r="AF730" t="s">
        <v>2210</v>
      </c>
      <c r="AG730" t="s">
        <v>5677</v>
      </c>
      <c r="AH730" t="s">
        <v>5686</v>
      </c>
      <c r="AI730" t="s">
        <v>5687</v>
      </c>
      <c r="AK730">
        <v>22</v>
      </c>
      <c r="AL730" t="s">
        <v>5661</v>
      </c>
      <c r="AM730" t="s">
        <v>5662</v>
      </c>
      <c r="AN730" t="s">
        <v>953</v>
      </c>
      <c r="AO730" t="s">
        <v>33119</v>
      </c>
      <c r="BM730" s="162"/>
    </row>
    <row r="731" spans="1:65" ht="20.149999999999999" customHeight="1">
      <c r="A731" s="179" t="str">
        <f t="shared" si="22"/>
        <v>삼흥정공(주)사천공장 고효율 공기압축기 교체를 통한  온실가스 감축사업</v>
      </c>
      <c r="B731" s="179" t="str">
        <f t="shared" si="23"/>
        <v>반려</v>
      </c>
      <c r="C731">
        <v>318</v>
      </c>
      <c r="D731" t="s">
        <v>31695</v>
      </c>
      <c r="E731" t="s">
        <v>5664</v>
      </c>
      <c r="F731" t="s">
        <v>5665</v>
      </c>
      <c r="G731" t="s">
        <v>5666</v>
      </c>
      <c r="H731" t="s">
        <v>5667</v>
      </c>
      <c r="K731" t="s">
        <v>5668</v>
      </c>
      <c r="N731" t="s">
        <v>1812</v>
      </c>
      <c r="P731" t="s">
        <v>5671</v>
      </c>
      <c r="Q731" t="s">
        <v>209</v>
      </c>
      <c r="R731" t="s">
        <v>2653</v>
      </c>
      <c r="S731" t="s">
        <v>1228</v>
      </c>
      <c r="T731" t="s">
        <v>2126</v>
      </c>
      <c r="U731" t="s">
        <v>5671</v>
      </c>
      <c r="V731" t="s">
        <v>130</v>
      </c>
      <c r="W731" t="s">
        <v>1293</v>
      </c>
      <c r="X731" t="s">
        <v>5672</v>
      </c>
      <c r="Y731" t="s">
        <v>418</v>
      </c>
      <c r="Z731" t="s">
        <v>418</v>
      </c>
      <c r="AA731" t="s">
        <v>5673</v>
      </c>
      <c r="AC731">
        <v>28</v>
      </c>
      <c r="AD731" t="s">
        <v>2130</v>
      </c>
      <c r="AE731" t="s">
        <v>2130</v>
      </c>
      <c r="AF731" t="s">
        <v>2210</v>
      </c>
      <c r="AG731" t="s">
        <v>5664</v>
      </c>
      <c r="AH731" t="s">
        <v>5674</v>
      </c>
      <c r="AI731" t="s">
        <v>5675</v>
      </c>
      <c r="AK731">
        <v>28</v>
      </c>
      <c r="AL731" t="s">
        <v>5661</v>
      </c>
      <c r="AM731" t="s">
        <v>5662</v>
      </c>
      <c r="AN731" t="s">
        <v>953</v>
      </c>
      <c r="AO731" t="s">
        <v>33120</v>
      </c>
      <c r="BM731" s="162"/>
    </row>
    <row r="732" spans="1:65" ht="20.149999999999999" customHeight="1">
      <c r="A732" s="179" t="str">
        <f t="shared" si="22"/>
        <v>삼원테크노 (주) 고효율 공기압축기 교체를 통한  온실가스 감축사업</v>
      </c>
      <c r="B732" s="179" t="str">
        <f t="shared" si="23"/>
        <v>반려</v>
      </c>
      <c r="C732">
        <v>317</v>
      </c>
      <c r="D732" t="s">
        <v>31695</v>
      </c>
      <c r="E732" t="s">
        <v>5650</v>
      </c>
      <c r="F732" t="s">
        <v>5651</v>
      </c>
      <c r="G732" t="s">
        <v>5650</v>
      </c>
      <c r="H732" t="s">
        <v>5652</v>
      </c>
      <c r="K732" t="s">
        <v>5653</v>
      </c>
      <c r="N732" t="s">
        <v>1812</v>
      </c>
      <c r="P732" t="s">
        <v>5656</v>
      </c>
      <c r="Q732" t="s">
        <v>209</v>
      </c>
      <c r="R732" t="s">
        <v>2653</v>
      </c>
      <c r="S732" t="s">
        <v>1228</v>
      </c>
      <c r="T732" t="s">
        <v>2126</v>
      </c>
      <c r="U732" t="s">
        <v>5656</v>
      </c>
      <c r="V732" t="s">
        <v>130</v>
      </c>
      <c r="W732" t="s">
        <v>1293</v>
      </c>
      <c r="X732" t="s">
        <v>5657</v>
      </c>
      <c r="Y732" t="s">
        <v>418</v>
      </c>
      <c r="Z732" t="s">
        <v>418</v>
      </c>
      <c r="AA732" t="s">
        <v>5658</v>
      </c>
      <c r="AC732">
        <v>80</v>
      </c>
      <c r="AD732" t="s">
        <v>2130</v>
      </c>
      <c r="AE732" t="s">
        <v>2130</v>
      </c>
      <c r="AF732" t="s">
        <v>2210</v>
      </c>
      <c r="AG732" t="s">
        <v>5650</v>
      </c>
      <c r="AH732" t="s">
        <v>5659</v>
      </c>
      <c r="AI732" t="s">
        <v>5660</v>
      </c>
      <c r="AK732">
        <v>80</v>
      </c>
      <c r="AL732" t="s">
        <v>5661</v>
      </c>
      <c r="AM732" t="s">
        <v>5662</v>
      </c>
      <c r="AN732" t="s">
        <v>953</v>
      </c>
      <c r="AO732" t="s">
        <v>33121</v>
      </c>
      <c r="BM732" s="162"/>
    </row>
    <row r="733" spans="1:65" ht="20.149999999999999" customHeight="1">
      <c r="A733" s="179" t="str">
        <f t="shared" si="22"/>
        <v>속초시 목우재터널 고효율 도로조명 교체를 통한 온실가스 배출감축 사업</v>
      </c>
      <c r="B733" s="179" t="str">
        <f t="shared" si="23"/>
        <v>반려</v>
      </c>
      <c r="C733">
        <v>316</v>
      </c>
      <c r="D733" t="s">
        <v>31695</v>
      </c>
      <c r="E733" t="s">
        <v>403</v>
      </c>
      <c r="F733" t="s">
        <v>5619</v>
      </c>
      <c r="G733" t="s">
        <v>5620</v>
      </c>
      <c r="H733" t="s">
        <v>5621</v>
      </c>
      <c r="K733" t="s">
        <v>5622</v>
      </c>
      <c r="N733" t="s">
        <v>1812</v>
      </c>
      <c r="P733" t="s">
        <v>402</v>
      </c>
      <c r="Q733" t="s">
        <v>209</v>
      </c>
      <c r="R733" t="s">
        <v>2653</v>
      </c>
      <c r="S733" t="s">
        <v>1228</v>
      </c>
      <c r="T733" t="s">
        <v>2126</v>
      </c>
      <c r="U733" t="s">
        <v>402</v>
      </c>
      <c r="V733" t="s">
        <v>130</v>
      </c>
      <c r="W733" t="s">
        <v>1293</v>
      </c>
      <c r="X733" t="s">
        <v>5627</v>
      </c>
      <c r="Y733" t="s">
        <v>418</v>
      </c>
      <c r="Z733" t="s">
        <v>418</v>
      </c>
      <c r="AA733" t="s">
        <v>5628</v>
      </c>
      <c r="AC733">
        <v>96</v>
      </c>
      <c r="AD733" t="s">
        <v>2130</v>
      </c>
      <c r="AE733" t="s">
        <v>2130</v>
      </c>
      <c r="AF733" t="s">
        <v>5248</v>
      </c>
      <c r="AG733" t="s">
        <v>403</v>
      </c>
      <c r="AH733" t="s">
        <v>5629</v>
      </c>
      <c r="AI733" t="s">
        <v>5630</v>
      </c>
      <c r="AK733">
        <v>96</v>
      </c>
      <c r="AL733" t="s">
        <v>5604</v>
      </c>
      <c r="AM733" t="s">
        <v>5582</v>
      </c>
      <c r="AN733" t="s">
        <v>953</v>
      </c>
      <c r="AO733" t="s">
        <v>33122</v>
      </c>
      <c r="BM733" s="162"/>
    </row>
    <row r="734" spans="1:65" ht="20.149999999999999" customHeight="1">
      <c r="A734" s="179" t="str">
        <f t="shared" si="22"/>
        <v>삼척시 맹방해수욕장 고효율 도로조명 설치 사업으로 인한 온실가스 배출 감축사업</v>
      </c>
      <c r="B734" s="179" t="str">
        <f t="shared" si="23"/>
        <v>반려</v>
      </c>
      <c r="C734">
        <v>315</v>
      </c>
      <c r="D734" t="s">
        <v>31695</v>
      </c>
      <c r="E734" t="s">
        <v>5606</v>
      </c>
      <c r="F734" t="s">
        <v>5607</v>
      </c>
      <c r="G734" t="s">
        <v>5608</v>
      </c>
      <c r="H734" t="s">
        <v>5609</v>
      </c>
      <c r="K734" t="s">
        <v>5610</v>
      </c>
      <c r="N734" t="s">
        <v>1812</v>
      </c>
      <c r="P734" t="s">
        <v>5614</v>
      </c>
      <c r="Q734" t="s">
        <v>209</v>
      </c>
      <c r="R734" t="s">
        <v>2653</v>
      </c>
      <c r="S734" t="s">
        <v>1228</v>
      </c>
      <c r="T734" t="s">
        <v>2126</v>
      </c>
      <c r="U734" t="s">
        <v>5614</v>
      </c>
      <c r="V734" t="s">
        <v>130</v>
      </c>
      <c r="W734" t="s">
        <v>1293</v>
      </c>
      <c r="X734" t="s">
        <v>2608</v>
      </c>
      <c r="Y734" t="s">
        <v>418</v>
      </c>
      <c r="Z734" t="s">
        <v>418</v>
      </c>
      <c r="AA734" t="s">
        <v>5615</v>
      </c>
      <c r="AC734">
        <v>12</v>
      </c>
      <c r="AD734" t="s">
        <v>2130</v>
      </c>
      <c r="AE734" t="s">
        <v>2130</v>
      </c>
      <c r="AF734" t="s">
        <v>5248</v>
      </c>
      <c r="AG734" t="s">
        <v>5606</v>
      </c>
      <c r="AH734" t="s">
        <v>5616</v>
      </c>
      <c r="AI734" t="s">
        <v>5617</v>
      </c>
      <c r="AK734">
        <v>12</v>
      </c>
      <c r="AL734" t="s">
        <v>5604</v>
      </c>
      <c r="AM734" t="s">
        <v>5582</v>
      </c>
      <c r="AN734" t="s">
        <v>953</v>
      </c>
      <c r="AO734" t="s">
        <v>33123</v>
      </c>
      <c r="BM734" s="162"/>
    </row>
    <row r="735" spans="1:65" ht="20.149999999999999" customHeight="1">
      <c r="A735" s="179" t="str">
        <f t="shared" si="22"/>
        <v>동해시 LED 도로조명 교체를 통한 온실가스 배출 감축사업</v>
      </c>
      <c r="B735" s="179" t="str">
        <f t="shared" si="23"/>
        <v>반려</v>
      </c>
      <c r="C735">
        <v>314</v>
      </c>
      <c r="D735" t="s">
        <v>31695</v>
      </c>
      <c r="E735" t="s">
        <v>5592</v>
      </c>
      <c r="F735" t="s">
        <v>5593</v>
      </c>
      <c r="G735" t="s">
        <v>5592</v>
      </c>
      <c r="H735" t="s">
        <v>5594</v>
      </c>
      <c r="K735" t="s">
        <v>5595</v>
      </c>
      <c r="N735" t="s">
        <v>1812</v>
      </c>
      <c r="P735" t="s">
        <v>5599</v>
      </c>
      <c r="Q735" t="s">
        <v>209</v>
      </c>
      <c r="R735" t="s">
        <v>1462</v>
      </c>
      <c r="S735" t="s">
        <v>1228</v>
      </c>
      <c r="T735" t="s">
        <v>2126</v>
      </c>
      <c r="U735" t="s">
        <v>5599</v>
      </c>
      <c r="V735" t="s">
        <v>130</v>
      </c>
      <c r="W735" t="s">
        <v>1293</v>
      </c>
      <c r="X735" t="s">
        <v>5600</v>
      </c>
      <c r="Y735" t="s">
        <v>418</v>
      </c>
      <c r="Z735" t="s">
        <v>418</v>
      </c>
      <c r="AA735" t="s">
        <v>5601</v>
      </c>
      <c r="AC735">
        <v>1642</v>
      </c>
      <c r="AD735" t="s">
        <v>2130</v>
      </c>
      <c r="AE735" t="s">
        <v>2130</v>
      </c>
      <c r="AF735" t="s">
        <v>5248</v>
      </c>
      <c r="AG735" t="s">
        <v>5592</v>
      </c>
      <c r="AH735" t="s">
        <v>5602</v>
      </c>
      <c r="AI735" t="s">
        <v>5603</v>
      </c>
      <c r="AK735">
        <v>1642</v>
      </c>
      <c r="AL735" t="s">
        <v>5604</v>
      </c>
      <c r="AM735" t="s">
        <v>5582</v>
      </c>
      <c r="AN735" t="s">
        <v>953</v>
      </c>
      <c r="AO735" t="s">
        <v>33124</v>
      </c>
      <c r="BM735" s="162"/>
    </row>
    <row r="736" spans="1:65" ht="20.149999999999999" customHeight="1">
      <c r="A736" s="179" t="str">
        <f t="shared" si="22"/>
        <v>천일식품 고효율 보일러 교체를 통한 온실가스 감축사업</v>
      </c>
      <c r="B736" s="179" t="str">
        <f t="shared" si="23"/>
        <v>반려</v>
      </c>
      <c r="C736">
        <v>313</v>
      </c>
      <c r="D736" t="s">
        <v>31695</v>
      </c>
      <c r="E736" t="s">
        <v>5554</v>
      </c>
      <c r="F736" t="s">
        <v>5555</v>
      </c>
      <c r="G736" t="s">
        <v>5556</v>
      </c>
      <c r="H736" t="s">
        <v>5557</v>
      </c>
      <c r="K736" t="s">
        <v>5558</v>
      </c>
      <c r="L736" t="s">
        <v>2689</v>
      </c>
      <c r="M736" t="s">
        <v>1483</v>
      </c>
      <c r="N736" t="s">
        <v>5559</v>
      </c>
      <c r="O736" t="s">
        <v>5560</v>
      </c>
      <c r="P736" t="s">
        <v>5561</v>
      </c>
      <c r="Q736" t="s">
        <v>209</v>
      </c>
      <c r="R736" t="s">
        <v>2653</v>
      </c>
      <c r="S736" t="s">
        <v>1228</v>
      </c>
      <c r="T736" t="s">
        <v>2126</v>
      </c>
      <c r="U736" t="s">
        <v>5561</v>
      </c>
      <c r="V736" t="s">
        <v>130</v>
      </c>
      <c r="W736" t="s">
        <v>1231</v>
      </c>
      <c r="X736" t="s">
        <v>5562</v>
      </c>
      <c r="Y736" t="s">
        <v>418</v>
      </c>
      <c r="Z736" t="s">
        <v>418</v>
      </c>
      <c r="AA736" t="s">
        <v>5563</v>
      </c>
      <c r="AC736">
        <v>99</v>
      </c>
      <c r="AD736" t="s">
        <v>2130</v>
      </c>
      <c r="AE736" t="s">
        <v>2130</v>
      </c>
      <c r="AF736" t="s">
        <v>2210</v>
      </c>
      <c r="AG736" t="s">
        <v>5564</v>
      </c>
      <c r="AH736" t="s">
        <v>5565</v>
      </c>
      <c r="AI736" t="s">
        <v>5566</v>
      </c>
      <c r="AK736">
        <v>99</v>
      </c>
      <c r="AL736" t="s">
        <v>5567</v>
      </c>
      <c r="AM736" t="s">
        <v>5568</v>
      </c>
      <c r="AN736" t="s">
        <v>953</v>
      </c>
      <c r="AO736" t="s">
        <v>33125</v>
      </c>
      <c r="BM736" s="162"/>
    </row>
    <row r="737" spans="1:65" ht="20.149999999999999" customHeight="1">
      <c r="A737" s="179" t="str">
        <f t="shared" si="22"/>
        <v>녹산폐션칼라협동조합 고효율블로워 도입</v>
      </c>
      <c r="B737" s="179" t="str">
        <f t="shared" si="23"/>
        <v>반려</v>
      </c>
      <c r="C737">
        <v>312</v>
      </c>
      <c r="D737" t="s">
        <v>31695</v>
      </c>
      <c r="E737" t="s">
        <v>5533</v>
      </c>
      <c r="F737" t="s">
        <v>5534</v>
      </c>
      <c r="G737" t="s">
        <v>5533</v>
      </c>
      <c r="H737" t="s">
        <v>5535</v>
      </c>
      <c r="K737" t="s">
        <v>5536</v>
      </c>
      <c r="N737" t="s">
        <v>1812</v>
      </c>
      <c r="P737" t="s">
        <v>5550</v>
      </c>
      <c r="Q737" t="s">
        <v>209</v>
      </c>
      <c r="R737" t="s">
        <v>2653</v>
      </c>
      <c r="S737" t="s">
        <v>1228</v>
      </c>
      <c r="T737" t="s">
        <v>2126</v>
      </c>
      <c r="U737" t="s">
        <v>5550</v>
      </c>
      <c r="V737" t="s">
        <v>130</v>
      </c>
      <c r="W737" t="s">
        <v>1293</v>
      </c>
      <c r="X737" t="s">
        <v>5540</v>
      </c>
      <c r="Y737" t="s">
        <v>418</v>
      </c>
      <c r="Z737" t="s">
        <v>418</v>
      </c>
      <c r="AA737" t="s">
        <v>5300</v>
      </c>
      <c r="AC737">
        <v>63</v>
      </c>
      <c r="AD737" t="s">
        <v>2130</v>
      </c>
      <c r="AE737" t="s">
        <v>2130</v>
      </c>
      <c r="AF737" t="s">
        <v>2210</v>
      </c>
      <c r="AG737" t="s">
        <v>5533</v>
      </c>
      <c r="AH737" t="s">
        <v>5551</v>
      </c>
      <c r="AI737" t="s">
        <v>5552</v>
      </c>
      <c r="AK737">
        <v>21</v>
      </c>
      <c r="AL737" t="s">
        <v>5548</v>
      </c>
      <c r="AM737" t="s">
        <v>5521</v>
      </c>
      <c r="AN737" t="s">
        <v>953</v>
      </c>
      <c r="AO737" t="s">
        <v>33126</v>
      </c>
      <c r="BM737" s="162"/>
    </row>
    <row r="738" spans="1:65" ht="20.149999999999999" customHeight="1">
      <c r="A738" s="179" t="str">
        <f t="shared" si="22"/>
        <v>녹산폐션칼라사업협동조합 고효율 공기압축기 도입</v>
      </c>
      <c r="B738" s="179" t="str">
        <f t="shared" si="23"/>
        <v>반려</v>
      </c>
      <c r="C738">
        <v>311</v>
      </c>
      <c r="D738" t="s">
        <v>31695</v>
      </c>
      <c r="E738" t="s">
        <v>5533</v>
      </c>
      <c r="F738" t="s">
        <v>5534</v>
      </c>
      <c r="G738" t="s">
        <v>5533</v>
      </c>
      <c r="H738" t="s">
        <v>5535</v>
      </c>
      <c r="K738" t="s">
        <v>5536</v>
      </c>
      <c r="N738" t="s">
        <v>1812</v>
      </c>
      <c r="P738" t="s">
        <v>5545</v>
      </c>
      <c r="Q738" t="s">
        <v>209</v>
      </c>
      <c r="R738" t="s">
        <v>2653</v>
      </c>
      <c r="S738" t="s">
        <v>1228</v>
      </c>
      <c r="T738" t="s">
        <v>2126</v>
      </c>
      <c r="U738" t="s">
        <v>5545</v>
      </c>
      <c r="V738" t="s">
        <v>130</v>
      </c>
      <c r="W738" t="s">
        <v>1293</v>
      </c>
      <c r="X738" t="s">
        <v>5540</v>
      </c>
      <c r="Y738" t="s">
        <v>418</v>
      </c>
      <c r="Z738" t="s">
        <v>418</v>
      </c>
      <c r="AA738" t="s">
        <v>5300</v>
      </c>
      <c r="AC738">
        <v>4</v>
      </c>
      <c r="AD738" t="s">
        <v>2130</v>
      </c>
      <c r="AE738" t="s">
        <v>2130</v>
      </c>
      <c r="AF738" t="s">
        <v>2210</v>
      </c>
      <c r="AG738" t="s">
        <v>5533</v>
      </c>
      <c r="AH738" t="s">
        <v>5546</v>
      </c>
      <c r="AI738" t="s">
        <v>5547</v>
      </c>
      <c r="AK738">
        <v>12</v>
      </c>
      <c r="AL738" t="s">
        <v>5548</v>
      </c>
      <c r="AM738" t="s">
        <v>5521</v>
      </c>
      <c r="AN738" t="s">
        <v>953</v>
      </c>
      <c r="AO738" t="s">
        <v>33127</v>
      </c>
      <c r="BM738" s="162"/>
    </row>
    <row r="739" spans="1:65" ht="20.149999999999999" customHeight="1">
      <c r="A739" s="179" t="str">
        <f t="shared" si="22"/>
        <v>녹산패션칼라사업협동조합의   폐수 미활용 열에너지의 회수를 통한 온실가스 배출 감축사업</v>
      </c>
      <c r="B739" s="179" t="str">
        <f t="shared" si="23"/>
        <v>반려</v>
      </c>
      <c r="C739">
        <v>310</v>
      </c>
      <c r="D739" t="s">
        <v>31695</v>
      </c>
      <c r="E739" t="s">
        <v>5533</v>
      </c>
      <c r="F739" t="s">
        <v>5534</v>
      </c>
      <c r="G739" t="s">
        <v>5533</v>
      </c>
      <c r="H739" t="s">
        <v>5535</v>
      </c>
      <c r="K739" t="s">
        <v>5536</v>
      </c>
      <c r="N739" t="s">
        <v>1812</v>
      </c>
      <c r="P739" t="s">
        <v>5539</v>
      </c>
      <c r="Q739" t="s">
        <v>209</v>
      </c>
      <c r="R739" t="s">
        <v>1462</v>
      </c>
      <c r="S739" t="s">
        <v>1228</v>
      </c>
      <c r="T739" t="s">
        <v>2126</v>
      </c>
      <c r="U739" t="s">
        <v>5539</v>
      </c>
      <c r="V739" t="s">
        <v>130</v>
      </c>
      <c r="W739" t="s">
        <v>1293</v>
      </c>
      <c r="X739" t="s">
        <v>5540</v>
      </c>
      <c r="Y739" t="s">
        <v>418</v>
      </c>
      <c r="Z739" t="s">
        <v>418</v>
      </c>
      <c r="AA739" t="s">
        <v>5541</v>
      </c>
      <c r="AC739">
        <v>202</v>
      </c>
      <c r="AD739" t="s">
        <v>2130</v>
      </c>
      <c r="AE739" t="s">
        <v>2130</v>
      </c>
      <c r="AF739" t="s">
        <v>2639</v>
      </c>
      <c r="AG739" t="s">
        <v>5533</v>
      </c>
      <c r="AH739" t="s">
        <v>5542</v>
      </c>
      <c r="AI739" t="s">
        <v>5543</v>
      </c>
      <c r="AK739">
        <v>202</v>
      </c>
      <c r="AL739" t="s">
        <v>5520</v>
      </c>
      <c r="AM739" t="s">
        <v>5521</v>
      </c>
      <c r="AN739" t="s">
        <v>953</v>
      </c>
      <c r="AO739" t="s">
        <v>33128</v>
      </c>
      <c r="BM739" s="162"/>
    </row>
    <row r="740" spans="1:65" ht="20.149999999999999" customHeight="1">
      <c r="A740" s="179" t="str">
        <f t="shared" si="22"/>
        <v xml:space="preserve">외부감축사업 -RTO 고효율 설비 설치 감축 방법론 </v>
      </c>
      <c r="B740" s="179" t="str">
        <f t="shared" si="23"/>
        <v>반려</v>
      </c>
      <c r="C740">
        <v>309</v>
      </c>
      <c r="D740" t="s">
        <v>31695</v>
      </c>
      <c r="E740" t="s">
        <v>5500</v>
      </c>
      <c r="F740" t="s">
        <v>5501</v>
      </c>
      <c r="G740" t="s">
        <v>5502</v>
      </c>
      <c r="H740" t="s">
        <v>5503</v>
      </c>
      <c r="K740" t="s">
        <v>5504</v>
      </c>
      <c r="N740" t="s">
        <v>1812</v>
      </c>
      <c r="P740" t="s">
        <v>5508</v>
      </c>
      <c r="Q740" t="s">
        <v>209</v>
      </c>
      <c r="R740" t="s">
        <v>1462</v>
      </c>
      <c r="S740" t="s">
        <v>1228</v>
      </c>
      <c r="T740" t="s">
        <v>2126</v>
      </c>
      <c r="U740" t="s">
        <v>5509</v>
      </c>
      <c r="V740" t="s">
        <v>130</v>
      </c>
      <c r="W740" t="s">
        <v>1293</v>
      </c>
      <c r="X740" t="s">
        <v>5510</v>
      </c>
      <c r="Y740" t="s">
        <v>418</v>
      </c>
      <c r="Z740" t="s">
        <v>418</v>
      </c>
      <c r="AA740" t="s">
        <v>5511</v>
      </c>
      <c r="AC740">
        <v>305</v>
      </c>
      <c r="AD740" t="s">
        <v>5512</v>
      </c>
      <c r="AE740" t="s">
        <v>4810</v>
      </c>
      <c r="AF740" t="s">
        <v>2210</v>
      </c>
      <c r="AG740" t="s">
        <v>5500</v>
      </c>
      <c r="AH740" t="s">
        <v>5513</v>
      </c>
      <c r="AK740">
        <v>305</v>
      </c>
      <c r="AL740" t="s">
        <v>5514</v>
      </c>
      <c r="AM740" t="s">
        <v>5472</v>
      </c>
      <c r="AN740" t="s">
        <v>953</v>
      </c>
      <c r="AO740" t="s">
        <v>33129</v>
      </c>
      <c r="BM740" s="162"/>
    </row>
    <row r="741" spans="1:65" ht="20.149999999999999" customHeight="1">
      <c r="A741" s="179" t="str">
        <f t="shared" si="22"/>
        <v>온실가스감축사업</v>
      </c>
      <c r="B741" s="179" t="str">
        <f t="shared" si="23"/>
        <v>반려</v>
      </c>
      <c r="C741">
        <v>308</v>
      </c>
      <c r="D741" t="s">
        <v>31695</v>
      </c>
      <c r="E741" t="s">
        <v>5487</v>
      </c>
      <c r="F741" t="s">
        <v>5488</v>
      </c>
      <c r="G741" t="s">
        <v>5489</v>
      </c>
      <c r="H741" t="s">
        <v>5490</v>
      </c>
      <c r="K741" t="s">
        <v>5491</v>
      </c>
      <c r="N741" t="s">
        <v>1812</v>
      </c>
      <c r="P741" t="s">
        <v>5494</v>
      </c>
      <c r="Q741" t="s">
        <v>209</v>
      </c>
      <c r="R741" t="s">
        <v>1462</v>
      </c>
      <c r="S741" t="s">
        <v>1228</v>
      </c>
      <c r="T741" t="s">
        <v>2126</v>
      </c>
      <c r="U741" t="s">
        <v>5494</v>
      </c>
      <c r="V741" t="s">
        <v>130</v>
      </c>
      <c r="W741" t="s">
        <v>1293</v>
      </c>
      <c r="X741" t="s">
        <v>5495</v>
      </c>
      <c r="Y741" t="s">
        <v>418</v>
      </c>
      <c r="Z741" t="s">
        <v>418</v>
      </c>
      <c r="AA741" t="s">
        <v>5496</v>
      </c>
      <c r="AC741">
        <v>1462</v>
      </c>
      <c r="AD741" t="s">
        <v>2130</v>
      </c>
      <c r="AE741" t="s">
        <v>2130</v>
      </c>
      <c r="AF741" t="s">
        <v>2131</v>
      </c>
      <c r="AG741" t="s">
        <v>5487</v>
      </c>
      <c r="AH741" t="s">
        <v>5497</v>
      </c>
      <c r="AI741" t="s">
        <v>5498</v>
      </c>
      <c r="AK741">
        <v>1462</v>
      </c>
      <c r="AL741" t="s">
        <v>5471</v>
      </c>
      <c r="AM741" t="s">
        <v>5472</v>
      </c>
      <c r="AN741" t="s">
        <v>953</v>
      </c>
      <c r="AO741" t="s">
        <v>33130</v>
      </c>
      <c r="BM741" s="162"/>
    </row>
    <row r="742" spans="1:65" ht="20.149999999999999" customHeight="1">
      <c r="A742" s="179" t="str">
        <f t="shared" si="22"/>
        <v>코다코 연료전환(LPG -&gt; 도시가스) 감축사업</v>
      </c>
      <c r="B742" s="179" t="str">
        <f t="shared" si="23"/>
        <v>반려</v>
      </c>
      <c r="C742">
        <v>307</v>
      </c>
      <c r="D742" t="s">
        <v>31695</v>
      </c>
      <c r="E742" t="s">
        <v>5474</v>
      </c>
      <c r="F742" t="s">
        <v>5475</v>
      </c>
      <c r="G742" t="s">
        <v>5476</v>
      </c>
      <c r="H742" t="s">
        <v>5476</v>
      </c>
      <c r="K742" t="s">
        <v>5477</v>
      </c>
      <c r="N742" t="s">
        <v>1812</v>
      </c>
      <c r="P742" t="s">
        <v>5480</v>
      </c>
      <c r="Q742" t="s">
        <v>209</v>
      </c>
      <c r="R742" t="s">
        <v>1462</v>
      </c>
      <c r="S742" t="s">
        <v>1228</v>
      </c>
      <c r="T742" t="s">
        <v>2126</v>
      </c>
      <c r="U742" t="s">
        <v>5480</v>
      </c>
      <c r="V742" t="s">
        <v>130</v>
      </c>
      <c r="W742" t="s">
        <v>1293</v>
      </c>
      <c r="X742" t="s">
        <v>5481</v>
      </c>
      <c r="Y742" t="s">
        <v>418</v>
      </c>
      <c r="Z742" t="s">
        <v>418</v>
      </c>
      <c r="AA742" t="s">
        <v>5482</v>
      </c>
      <c r="AC742">
        <v>568</v>
      </c>
      <c r="AD742" t="s">
        <v>2130</v>
      </c>
      <c r="AE742" t="s">
        <v>2130</v>
      </c>
      <c r="AF742" t="s">
        <v>4811</v>
      </c>
      <c r="AG742" t="s">
        <v>5483</v>
      </c>
      <c r="AH742" t="s">
        <v>5484</v>
      </c>
      <c r="AI742" t="s">
        <v>5485</v>
      </c>
      <c r="AK742">
        <v>568</v>
      </c>
      <c r="AL742" t="s">
        <v>5471</v>
      </c>
      <c r="AM742" t="s">
        <v>5472</v>
      </c>
      <c r="AN742" t="s">
        <v>953</v>
      </c>
      <c r="AO742" t="s">
        <v>33131</v>
      </c>
      <c r="BM742" s="162"/>
    </row>
    <row r="743" spans="1:65" ht="20.149999999999999" customHeight="1">
      <c r="A743" s="179" t="str">
        <f t="shared" si="22"/>
        <v>사조오양 연료전환 (B-C유 → 도시가스) 감축사업</v>
      </c>
      <c r="B743" s="179" t="str">
        <f t="shared" si="23"/>
        <v>반려</v>
      </c>
      <c r="C743">
        <v>306</v>
      </c>
      <c r="D743" t="s">
        <v>31695</v>
      </c>
      <c r="E743" t="s">
        <v>5459</v>
      </c>
      <c r="F743" t="s">
        <v>5460</v>
      </c>
      <c r="G743" t="s">
        <v>5459</v>
      </c>
      <c r="H743" t="s">
        <v>5459</v>
      </c>
      <c r="K743" t="s">
        <v>5461</v>
      </c>
      <c r="N743" t="s">
        <v>1812</v>
      </c>
      <c r="P743" t="s">
        <v>5465</v>
      </c>
      <c r="Q743" t="s">
        <v>209</v>
      </c>
      <c r="R743" t="s">
        <v>1462</v>
      </c>
      <c r="S743" t="s">
        <v>1228</v>
      </c>
      <c r="T743" t="s">
        <v>2126</v>
      </c>
      <c r="U743" t="s">
        <v>5465</v>
      </c>
      <c r="V743" t="s">
        <v>130</v>
      </c>
      <c r="W743" t="s">
        <v>1293</v>
      </c>
      <c r="X743" t="s">
        <v>5466</v>
      </c>
      <c r="Y743" t="s">
        <v>418</v>
      </c>
      <c r="Z743" t="s">
        <v>418</v>
      </c>
      <c r="AA743" t="s">
        <v>5467</v>
      </c>
      <c r="AC743">
        <v>425</v>
      </c>
      <c r="AD743" t="s">
        <v>2130</v>
      </c>
      <c r="AE743" t="s">
        <v>2130</v>
      </c>
      <c r="AF743" t="s">
        <v>2131</v>
      </c>
      <c r="AG743" t="s">
        <v>5468</v>
      </c>
      <c r="AH743" t="s">
        <v>5469</v>
      </c>
      <c r="AI743" t="s">
        <v>5470</v>
      </c>
      <c r="AK743">
        <v>425</v>
      </c>
      <c r="AL743" t="s">
        <v>5471</v>
      </c>
      <c r="AM743" t="s">
        <v>5472</v>
      </c>
      <c r="AN743" t="s">
        <v>953</v>
      </c>
      <c r="AO743" t="s">
        <v>33132</v>
      </c>
      <c r="BM743" s="162"/>
    </row>
    <row r="744" spans="1:65" ht="20.149999999999999" customHeight="1">
      <c r="A744" s="179" t="str">
        <f t="shared" si="22"/>
        <v>유원 연료전환(B-C유 -&gt; 도시가스) 감축사업</v>
      </c>
      <c r="B744" s="179" t="str">
        <f t="shared" si="23"/>
        <v>반려</v>
      </c>
      <c r="C744">
        <v>305</v>
      </c>
      <c r="D744" t="s">
        <v>31695</v>
      </c>
      <c r="E744" t="s">
        <v>5445</v>
      </c>
      <c r="F744" t="s">
        <v>5446</v>
      </c>
      <c r="G744" t="s">
        <v>5445</v>
      </c>
      <c r="H744" t="s">
        <v>5445</v>
      </c>
      <c r="K744" t="s">
        <v>5447</v>
      </c>
      <c r="N744" t="s">
        <v>1812</v>
      </c>
      <c r="P744" t="s">
        <v>5450</v>
      </c>
      <c r="Q744" t="s">
        <v>209</v>
      </c>
      <c r="R744" t="s">
        <v>1462</v>
      </c>
      <c r="S744" t="s">
        <v>1228</v>
      </c>
      <c r="T744" t="s">
        <v>2126</v>
      </c>
      <c r="U744" t="s">
        <v>5450</v>
      </c>
      <c r="V744" t="s">
        <v>130</v>
      </c>
      <c r="W744" t="s">
        <v>1293</v>
      </c>
      <c r="X744" t="s">
        <v>5451</v>
      </c>
      <c r="Y744" t="s">
        <v>418</v>
      </c>
      <c r="Z744" t="s">
        <v>418</v>
      </c>
      <c r="AA744" t="s">
        <v>5452</v>
      </c>
      <c r="AC744">
        <v>951</v>
      </c>
      <c r="AD744" t="s">
        <v>2130</v>
      </c>
      <c r="AE744" t="s">
        <v>2130</v>
      </c>
      <c r="AF744" t="s">
        <v>4811</v>
      </c>
      <c r="AG744" t="s">
        <v>5453</v>
      </c>
      <c r="AH744" t="s">
        <v>5454</v>
      </c>
      <c r="AI744" t="s">
        <v>5455</v>
      </c>
      <c r="AK744">
        <v>951</v>
      </c>
      <c r="AL744" t="s">
        <v>5456</v>
      </c>
      <c r="AM744" t="s">
        <v>5457</v>
      </c>
      <c r="AN744" t="s">
        <v>953</v>
      </c>
      <c r="AO744" t="s">
        <v>33133</v>
      </c>
      <c r="BM744" s="162"/>
    </row>
    <row r="745" spans="1:65" ht="20.149999999999999" customHeight="1">
      <c r="A745" s="179" t="str">
        <f t="shared" si="22"/>
        <v>동진기연 연료전환(등유 → 도시가스) 감축사업</v>
      </c>
      <c r="B745" s="179" t="str">
        <f t="shared" si="23"/>
        <v>반려</v>
      </c>
      <c r="C745">
        <v>304</v>
      </c>
      <c r="D745" t="s">
        <v>31695</v>
      </c>
      <c r="E745" t="s">
        <v>5395</v>
      </c>
      <c r="F745" t="s">
        <v>5396</v>
      </c>
      <c r="G745" t="s">
        <v>5397</v>
      </c>
      <c r="H745" t="s">
        <v>5398</v>
      </c>
      <c r="K745" t="s">
        <v>5399</v>
      </c>
      <c r="N745" t="s">
        <v>1812</v>
      </c>
      <c r="P745" t="s">
        <v>5402</v>
      </c>
      <c r="Q745" t="s">
        <v>209</v>
      </c>
      <c r="R745" t="s">
        <v>1462</v>
      </c>
      <c r="S745" t="s">
        <v>1228</v>
      </c>
      <c r="T745" t="s">
        <v>2126</v>
      </c>
      <c r="U745" t="s">
        <v>5402</v>
      </c>
      <c r="V745" t="s">
        <v>130</v>
      </c>
      <c r="W745" t="s">
        <v>1293</v>
      </c>
      <c r="X745" t="s">
        <v>5403</v>
      </c>
      <c r="Y745" t="s">
        <v>418</v>
      </c>
      <c r="Z745" t="s">
        <v>418</v>
      </c>
      <c r="AA745" t="s">
        <v>5404</v>
      </c>
      <c r="AC745">
        <v>289</v>
      </c>
      <c r="AD745" t="s">
        <v>2130</v>
      </c>
      <c r="AE745" t="s">
        <v>2130</v>
      </c>
      <c r="AF745" t="s">
        <v>2131</v>
      </c>
      <c r="AG745" t="s">
        <v>5405</v>
      </c>
      <c r="AH745" t="s">
        <v>5406</v>
      </c>
      <c r="AI745" t="s">
        <v>5407</v>
      </c>
      <c r="AK745">
        <v>289</v>
      </c>
      <c r="AL745" t="s">
        <v>5392</v>
      </c>
      <c r="AM745" t="s">
        <v>5393</v>
      </c>
      <c r="AN745" t="s">
        <v>953</v>
      </c>
      <c r="AO745" t="s">
        <v>33134</v>
      </c>
      <c r="BM745" s="162"/>
    </row>
    <row r="746" spans="1:65" ht="20.149999999999999" customHeight="1">
      <c r="A746" s="179" t="str">
        <f t="shared" si="22"/>
        <v>고효율 공기압축기 도입을 통한 온실가스 감축사업</v>
      </c>
      <c r="B746" s="179" t="str">
        <f t="shared" si="23"/>
        <v>반려</v>
      </c>
      <c r="C746">
        <v>303</v>
      </c>
      <c r="D746" t="s">
        <v>31695</v>
      </c>
      <c r="E746" t="s">
        <v>329</v>
      </c>
      <c r="F746" t="s">
        <v>5273</v>
      </c>
      <c r="G746" t="s">
        <v>329</v>
      </c>
      <c r="H746" t="s">
        <v>5333</v>
      </c>
      <c r="K746" t="s">
        <v>5275</v>
      </c>
      <c r="L746" t="s">
        <v>5276</v>
      </c>
      <c r="M746" t="s">
        <v>1736</v>
      </c>
      <c r="N746" t="s">
        <v>5277</v>
      </c>
      <c r="O746" t="s">
        <v>5278</v>
      </c>
      <c r="P746" t="s">
        <v>363</v>
      </c>
      <c r="Q746" t="s">
        <v>277</v>
      </c>
      <c r="S746" t="s">
        <v>1228</v>
      </c>
      <c r="T746" t="s">
        <v>2126</v>
      </c>
      <c r="U746" t="s">
        <v>5380</v>
      </c>
      <c r="V746" t="s">
        <v>130</v>
      </c>
      <c r="W746" t="s">
        <v>1293</v>
      </c>
      <c r="X746" t="s">
        <v>5352</v>
      </c>
      <c r="Y746" t="s">
        <v>418</v>
      </c>
      <c r="Z746" t="s">
        <v>418</v>
      </c>
      <c r="AA746" t="s">
        <v>5381</v>
      </c>
      <c r="AC746">
        <v>14</v>
      </c>
      <c r="AD746" t="s">
        <v>2130</v>
      </c>
      <c r="AE746" t="s">
        <v>2130</v>
      </c>
      <c r="AF746" t="s">
        <v>2210</v>
      </c>
      <c r="AG746" t="s">
        <v>5382</v>
      </c>
      <c r="AH746" t="s">
        <v>5383</v>
      </c>
      <c r="AI746" t="s">
        <v>5384</v>
      </c>
      <c r="AK746">
        <v>14</v>
      </c>
      <c r="AL746" t="s">
        <v>5263</v>
      </c>
      <c r="AM746" t="s">
        <v>5238</v>
      </c>
      <c r="AN746" t="s">
        <v>953</v>
      </c>
      <c r="AO746" t="s">
        <v>33135</v>
      </c>
      <c r="BF746" t="s">
        <v>363</v>
      </c>
      <c r="BG746" t="s">
        <v>5341</v>
      </c>
      <c r="BH746" t="s">
        <v>2130</v>
      </c>
      <c r="BI746" t="s">
        <v>2130</v>
      </c>
      <c r="BJ746" t="s">
        <v>2210</v>
      </c>
      <c r="BK746" t="s">
        <v>5342</v>
      </c>
      <c r="BL746" t="s">
        <v>5343</v>
      </c>
      <c r="BM746" s="162"/>
    </row>
    <row r="747" spans="1:65" ht="20.149999999999999" customHeight="1">
      <c r="A747" s="179" t="str">
        <f t="shared" si="22"/>
        <v>고효율인덕션히터 도입을 통한 온실가스 감축 사업</v>
      </c>
      <c r="B747" s="179" t="str">
        <f t="shared" si="23"/>
        <v>반려</v>
      </c>
      <c r="C747">
        <v>302</v>
      </c>
      <c r="D747" t="s">
        <v>31695</v>
      </c>
      <c r="E747" t="s">
        <v>329</v>
      </c>
      <c r="F747" t="s">
        <v>5273</v>
      </c>
      <c r="G747" t="s">
        <v>329</v>
      </c>
      <c r="H747" t="s">
        <v>5274</v>
      </c>
      <c r="K747" t="s">
        <v>5275</v>
      </c>
      <c r="L747" t="s">
        <v>5276</v>
      </c>
      <c r="M747" t="s">
        <v>1736</v>
      </c>
      <c r="N747" t="s">
        <v>5277</v>
      </c>
      <c r="O747" t="s">
        <v>5278</v>
      </c>
      <c r="P747" t="s">
        <v>330</v>
      </c>
      <c r="Q747" t="s">
        <v>277</v>
      </c>
      <c r="S747" t="s">
        <v>1228</v>
      </c>
      <c r="T747" t="s">
        <v>2126</v>
      </c>
      <c r="U747" t="s">
        <v>5375</v>
      </c>
      <c r="V747" t="s">
        <v>130</v>
      </c>
      <c r="W747" t="s">
        <v>1293</v>
      </c>
      <c r="X747" t="s">
        <v>5280</v>
      </c>
      <c r="Y747" t="s">
        <v>418</v>
      </c>
      <c r="Z747" t="s">
        <v>418</v>
      </c>
      <c r="AA747" t="s">
        <v>5376</v>
      </c>
      <c r="AC747">
        <v>21</v>
      </c>
      <c r="AD747" t="s">
        <v>2130</v>
      </c>
      <c r="AE747" t="s">
        <v>2130</v>
      </c>
      <c r="AF747" t="s">
        <v>2210</v>
      </c>
      <c r="AG747" t="s">
        <v>5282</v>
      </c>
      <c r="AH747" t="s">
        <v>5377</v>
      </c>
      <c r="AI747" t="s">
        <v>5378</v>
      </c>
      <c r="AK747">
        <v>21</v>
      </c>
      <c r="AL747" t="s">
        <v>5263</v>
      </c>
      <c r="AM747" t="s">
        <v>5238</v>
      </c>
      <c r="AN747" t="s">
        <v>953</v>
      </c>
      <c r="AO747" t="s">
        <v>33136</v>
      </c>
      <c r="BF747" t="s">
        <v>329</v>
      </c>
      <c r="BG747" t="s">
        <v>5286</v>
      </c>
      <c r="BH747" t="s">
        <v>2130</v>
      </c>
      <c r="BI747" t="s">
        <v>2130</v>
      </c>
      <c r="BJ747" t="s">
        <v>2210</v>
      </c>
      <c r="BK747" t="s">
        <v>5287</v>
      </c>
      <c r="BL747" t="s">
        <v>5288</v>
      </c>
      <c r="BM747" s="162"/>
    </row>
    <row r="748" spans="1:65" ht="20.149999999999999" customHeight="1">
      <c r="A748" s="179" t="str">
        <f t="shared" si="22"/>
        <v>용탕온도관리시스템 도입을 통한 온실가스 감축 사업</v>
      </c>
      <c r="B748" s="179" t="str">
        <f t="shared" si="23"/>
        <v>반려</v>
      </c>
      <c r="C748">
        <v>301</v>
      </c>
      <c r="D748" t="s">
        <v>31695</v>
      </c>
      <c r="E748" t="s">
        <v>329</v>
      </c>
      <c r="F748" t="s">
        <v>5273</v>
      </c>
      <c r="G748" t="s">
        <v>329</v>
      </c>
      <c r="H748" t="s">
        <v>5308</v>
      </c>
      <c r="K748" t="s">
        <v>5275</v>
      </c>
      <c r="L748" t="s">
        <v>5276</v>
      </c>
      <c r="M748" t="s">
        <v>1736</v>
      </c>
      <c r="N748" t="s">
        <v>5277</v>
      </c>
      <c r="O748" t="s">
        <v>5278</v>
      </c>
      <c r="P748" t="s">
        <v>342</v>
      </c>
      <c r="Q748" t="s">
        <v>277</v>
      </c>
      <c r="S748" t="s">
        <v>1228</v>
      </c>
      <c r="T748" t="s">
        <v>2126</v>
      </c>
      <c r="U748" t="s">
        <v>5370</v>
      </c>
      <c r="V748" t="s">
        <v>130</v>
      </c>
      <c r="W748" t="s">
        <v>1293</v>
      </c>
      <c r="X748" t="s">
        <v>5310</v>
      </c>
      <c r="Y748" t="s">
        <v>418</v>
      </c>
      <c r="Z748" t="s">
        <v>418</v>
      </c>
      <c r="AA748" t="s">
        <v>5371</v>
      </c>
      <c r="AC748">
        <v>74</v>
      </c>
      <c r="AD748" t="s">
        <v>2130</v>
      </c>
      <c r="AE748" t="s">
        <v>2130</v>
      </c>
      <c r="AF748" t="s">
        <v>2210</v>
      </c>
      <c r="AG748" t="s">
        <v>5312</v>
      </c>
      <c r="AH748" t="s">
        <v>5372</v>
      </c>
      <c r="AI748" t="s">
        <v>5373</v>
      </c>
      <c r="AK748">
        <v>74</v>
      </c>
      <c r="AL748" t="s">
        <v>5263</v>
      </c>
      <c r="AM748" t="s">
        <v>5238</v>
      </c>
      <c r="AN748" t="s">
        <v>953</v>
      </c>
      <c r="AO748" t="s">
        <v>33137</v>
      </c>
      <c r="BF748" t="s">
        <v>342</v>
      </c>
      <c r="BG748" t="s">
        <v>5316</v>
      </c>
      <c r="BH748" t="s">
        <v>2130</v>
      </c>
      <c r="BI748" t="s">
        <v>2130</v>
      </c>
      <c r="BJ748" t="s">
        <v>2210</v>
      </c>
      <c r="BK748" t="s">
        <v>5317</v>
      </c>
      <c r="BL748" t="s">
        <v>5318</v>
      </c>
      <c r="BM748" s="162"/>
    </row>
    <row r="749" spans="1:65" ht="20.149999999999999" customHeight="1">
      <c r="A749" s="179" t="str">
        <f t="shared" si="22"/>
        <v>고효율 공기압축기 도입을 통한 온실가스 감축사업-한영기계(주)</v>
      </c>
      <c r="B749" s="179" t="str">
        <f t="shared" si="23"/>
        <v>반려</v>
      </c>
      <c r="C749">
        <v>300</v>
      </c>
      <c r="D749" t="s">
        <v>31695</v>
      </c>
      <c r="E749" t="s">
        <v>329</v>
      </c>
      <c r="F749" t="s">
        <v>5273</v>
      </c>
      <c r="G749" t="s">
        <v>329</v>
      </c>
      <c r="H749" t="s">
        <v>5333</v>
      </c>
      <c r="K749" t="s">
        <v>5275</v>
      </c>
      <c r="L749" t="s">
        <v>5276</v>
      </c>
      <c r="M749" t="s">
        <v>1736</v>
      </c>
      <c r="N749" t="s">
        <v>5277</v>
      </c>
      <c r="O749" t="s">
        <v>5278</v>
      </c>
      <c r="P749" t="s">
        <v>5363</v>
      </c>
      <c r="Q749" t="s">
        <v>277</v>
      </c>
      <c r="S749" t="s">
        <v>1228</v>
      </c>
      <c r="T749" t="s">
        <v>2126</v>
      </c>
      <c r="U749" t="s">
        <v>5363</v>
      </c>
      <c r="V749" t="s">
        <v>130</v>
      </c>
      <c r="W749" t="s">
        <v>1293</v>
      </c>
      <c r="X749" t="s">
        <v>5364</v>
      </c>
      <c r="Y749" t="s">
        <v>418</v>
      </c>
      <c r="Z749" t="s">
        <v>418</v>
      </c>
      <c r="AA749" t="s">
        <v>5365</v>
      </c>
      <c r="AC749">
        <v>15</v>
      </c>
      <c r="AD749" t="s">
        <v>2130</v>
      </c>
      <c r="AE749" t="s">
        <v>2130</v>
      </c>
      <c r="AF749" t="s">
        <v>2210</v>
      </c>
      <c r="AG749" t="s">
        <v>5366</v>
      </c>
      <c r="AH749" t="s">
        <v>5367</v>
      </c>
      <c r="AI749" t="s">
        <v>5368</v>
      </c>
      <c r="AK749">
        <v>15</v>
      </c>
      <c r="AL749" t="s">
        <v>5263</v>
      </c>
      <c r="AM749" t="s">
        <v>5238</v>
      </c>
      <c r="AN749" t="s">
        <v>953</v>
      </c>
      <c r="AO749" t="s">
        <v>5369</v>
      </c>
      <c r="BF749" t="s">
        <v>363</v>
      </c>
      <c r="BG749" t="s">
        <v>5341</v>
      </c>
      <c r="BH749" t="s">
        <v>2130</v>
      </c>
      <c r="BI749" t="s">
        <v>2130</v>
      </c>
      <c r="BJ749" t="s">
        <v>2210</v>
      </c>
      <c r="BK749" t="s">
        <v>5342</v>
      </c>
      <c r="BL749" t="s">
        <v>5343</v>
      </c>
      <c r="BM749" s="162"/>
    </row>
    <row r="750" spans="1:65" ht="20.149999999999999" customHeight="1">
      <c r="A750" s="179" t="str">
        <f t="shared" si="22"/>
        <v>고효율 공기압축기 도입을 통한 온실가스 감축사업-에프에프지디엠씨(주)</v>
      </c>
      <c r="B750" s="179" t="str">
        <f t="shared" si="23"/>
        <v>반려</v>
      </c>
      <c r="C750">
        <v>299</v>
      </c>
      <c r="D750" t="s">
        <v>31695</v>
      </c>
      <c r="E750" t="s">
        <v>329</v>
      </c>
      <c r="F750" t="s">
        <v>5273</v>
      </c>
      <c r="G750" t="s">
        <v>329</v>
      </c>
      <c r="H750" t="s">
        <v>5333</v>
      </c>
      <c r="K750" t="s">
        <v>5275</v>
      </c>
      <c r="L750" t="s">
        <v>5276</v>
      </c>
      <c r="M750" t="s">
        <v>1736</v>
      </c>
      <c r="N750" t="s">
        <v>5277</v>
      </c>
      <c r="O750" t="s">
        <v>5278</v>
      </c>
      <c r="P750" t="s">
        <v>5358</v>
      </c>
      <c r="Q750" t="s">
        <v>277</v>
      </c>
      <c r="S750" t="s">
        <v>1228</v>
      </c>
      <c r="T750" t="s">
        <v>2126</v>
      </c>
      <c r="U750" t="s">
        <v>5358</v>
      </c>
      <c r="V750" t="s">
        <v>130</v>
      </c>
      <c r="W750" t="s">
        <v>1293</v>
      </c>
      <c r="X750" t="s">
        <v>5352</v>
      </c>
      <c r="Y750" t="s">
        <v>418</v>
      </c>
      <c r="Z750" t="s">
        <v>418</v>
      </c>
      <c r="AA750" t="s">
        <v>5353</v>
      </c>
      <c r="AC750">
        <v>15</v>
      </c>
      <c r="AD750" t="s">
        <v>2130</v>
      </c>
      <c r="AE750" t="s">
        <v>2130</v>
      </c>
      <c r="AF750" t="s">
        <v>2210</v>
      </c>
      <c r="AG750" t="s">
        <v>5359</v>
      </c>
      <c r="AH750" t="s">
        <v>5360</v>
      </c>
      <c r="AI750" t="s">
        <v>5361</v>
      </c>
      <c r="AK750">
        <v>15</v>
      </c>
      <c r="AL750" t="s">
        <v>5263</v>
      </c>
      <c r="AM750" t="s">
        <v>5238</v>
      </c>
      <c r="AN750" t="s">
        <v>953</v>
      </c>
      <c r="AO750" t="s">
        <v>5362</v>
      </c>
      <c r="BF750" t="s">
        <v>363</v>
      </c>
      <c r="BG750" t="s">
        <v>5341</v>
      </c>
      <c r="BH750" t="s">
        <v>2130</v>
      </c>
      <c r="BI750" t="s">
        <v>2130</v>
      </c>
      <c r="BJ750" t="s">
        <v>2210</v>
      </c>
      <c r="BK750" t="s">
        <v>5342</v>
      </c>
      <c r="BL750" t="s">
        <v>5343</v>
      </c>
      <c r="BM750" s="162"/>
    </row>
    <row r="751" spans="1:65" ht="20.149999999999999" customHeight="1">
      <c r="A751" s="179" t="str">
        <f t="shared" si="22"/>
        <v>고효율 공기압축기 도입을 통한 온실가스 감축사업-한일차단기(주)</v>
      </c>
      <c r="B751" s="179" t="str">
        <f t="shared" si="23"/>
        <v>반려</v>
      </c>
      <c r="C751">
        <v>298</v>
      </c>
      <c r="D751" t="s">
        <v>31695</v>
      </c>
      <c r="E751" t="s">
        <v>329</v>
      </c>
      <c r="F751" t="s">
        <v>5273</v>
      </c>
      <c r="G751" t="s">
        <v>329</v>
      </c>
      <c r="H751" t="s">
        <v>5333</v>
      </c>
      <c r="K751" t="s">
        <v>5275</v>
      </c>
      <c r="L751" t="s">
        <v>5276</v>
      </c>
      <c r="M751" t="s">
        <v>1736</v>
      </c>
      <c r="N751" t="s">
        <v>5277</v>
      </c>
      <c r="O751" t="s">
        <v>5278</v>
      </c>
      <c r="P751" t="s">
        <v>5351</v>
      </c>
      <c r="Q751" t="s">
        <v>277</v>
      </c>
      <c r="S751" t="s">
        <v>1228</v>
      </c>
      <c r="T751" t="s">
        <v>2126</v>
      </c>
      <c r="U751" t="s">
        <v>5351</v>
      </c>
      <c r="V751" t="s">
        <v>130</v>
      </c>
      <c r="W751" t="s">
        <v>1293</v>
      </c>
      <c r="X751" t="s">
        <v>5352</v>
      </c>
      <c r="Y751" t="s">
        <v>418</v>
      </c>
      <c r="Z751" t="s">
        <v>418</v>
      </c>
      <c r="AA751" t="s">
        <v>5353</v>
      </c>
      <c r="AC751">
        <v>11</v>
      </c>
      <c r="AD751" t="s">
        <v>2130</v>
      </c>
      <c r="AE751" t="s">
        <v>2130</v>
      </c>
      <c r="AF751" t="s">
        <v>2210</v>
      </c>
      <c r="AG751" t="s">
        <v>5354</v>
      </c>
      <c r="AH751" t="s">
        <v>5355</v>
      </c>
      <c r="AI751" t="s">
        <v>5356</v>
      </c>
      <c r="AK751">
        <v>11</v>
      </c>
      <c r="AL751" t="s">
        <v>5263</v>
      </c>
      <c r="AM751" t="s">
        <v>5238</v>
      </c>
      <c r="AN751" t="s">
        <v>953</v>
      </c>
      <c r="AO751" t="s">
        <v>5357</v>
      </c>
      <c r="BF751" t="s">
        <v>363</v>
      </c>
      <c r="BG751" t="s">
        <v>5341</v>
      </c>
      <c r="BH751" t="s">
        <v>2130</v>
      </c>
      <c r="BI751" t="s">
        <v>2130</v>
      </c>
      <c r="BJ751" t="s">
        <v>2210</v>
      </c>
      <c r="BK751" t="s">
        <v>5342</v>
      </c>
      <c r="BL751" t="s">
        <v>5343</v>
      </c>
      <c r="BM751" s="162"/>
    </row>
    <row r="752" spans="1:65" ht="20.149999999999999" customHeight="1">
      <c r="A752" s="179" t="str">
        <f t="shared" si="22"/>
        <v>고효율 공기압축기 도입을 통한 온실가스 감축사업-(주)세정엠티엘</v>
      </c>
      <c r="B752" s="179" t="str">
        <f t="shared" si="23"/>
        <v>반려</v>
      </c>
      <c r="C752">
        <v>297</v>
      </c>
      <c r="D752" t="s">
        <v>31695</v>
      </c>
      <c r="E752" t="s">
        <v>329</v>
      </c>
      <c r="F752" t="s">
        <v>5273</v>
      </c>
      <c r="G752" t="s">
        <v>329</v>
      </c>
      <c r="H752" t="s">
        <v>5333</v>
      </c>
      <c r="K752" t="s">
        <v>5275</v>
      </c>
      <c r="L752" t="s">
        <v>5276</v>
      </c>
      <c r="M752" t="s">
        <v>1736</v>
      </c>
      <c r="N752" t="s">
        <v>5277</v>
      </c>
      <c r="O752" t="s">
        <v>5278</v>
      </c>
      <c r="P752" t="s">
        <v>5344</v>
      </c>
      <c r="Q752" t="s">
        <v>277</v>
      </c>
      <c r="S752" t="s">
        <v>1228</v>
      </c>
      <c r="T752" t="s">
        <v>2126</v>
      </c>
      <c r="U752" t="s">
        <v>5344</v>
      </c>
      <c r="V752" t="s">
        <v>130</v>
      </c>
      <c r="W752" t="s">
        <v>1293</v>
      </c>
      <c r="X752" t="s">
        <v>5345</v>
      </c>
      <c r="Y752" t="s">
        <v>418</v>
      </c>
      <c r="Z752" t="s">
        <v>418</v>
      </c>
      <c r="AA752" t="s">
        <v>5346</v>
      </c>
      <c r="AC752">
        <v>15</v>
      </c>
      <c r="AD752" t="s">
        <v>2130</v>
      </c>
      <c r="AE752" t="s">
        <v>2130</v>
      </c>
      <c r="AF752" t="s">
        <v>2210</v>
      </c>
      <c r="AG752" t="s">
        <v>5347</v>
      </c>
      <c r="AH752" t="s">
        <v>5348</v>
      </c>
      <c r="AI752" t="s">
        <v>5349</v>
      </c>
      <c r="AK752">
        <v>15</v>
      </c>
      <c r="AL752" t="s">
        <v>5263</v>
      </c>
      <c r="AM752" t="s">
        <v>5238</v>
      </c>
      <c r="AN752" t="s">
        <v>953</v>
      </c>
      <c r="AO752" t="s">
        <v>5350</v>
      </c>
      <c r="BF752" t="s">
        <v>363</v>
      </c>
      <c r="BG752" t="s">
        <v>5341</v>
      </c>
      <c r="BH752" t="s">
        <v>2130</v>
      </c>
      <c r="BI752" t="s">
        <v>2130</v>
      </c>
      <c r="BJ752" t="s">
        <v>2210</v>
      </c>
      <c r="BK752" t="s">
        <v>5342</v>
      </c>
      <c r="BL752" t="s">
        <v>5343</v>
      </c>
      <c r="BM752" s="162"/>
    </row>
    <row r="753" spans="1:65" ht="20.149999999999999" customHeight="1">
      <c r="A753" s="179" t="str">
        <f t="shared" si="22"/>
        <v>고효율 공기압축기 도입을 통한 온실가스 감축사업-와이엠양산기공 주식회사</v>
      </c>
      <c r="B753" s="179" t="str">
        <f t="shared" si="23"/>
        <v>반려</v>
      </c>
      <c r="C753">
        <v>296</v>
      </c>
      <c r="D753" t="s">
        <v>31695</v>
      </c>
      <c r="E753" t="s">
        <v>329</v>
      </c>
      <c r="F753" t="s">
        <v>5273</v>
      </c>
      <c r="G753" t="s">
        <v>329</v>
      </c>
      <c r="H753" t="s">
        <v>5333</v>
      </c>
      <c r="K753" t="s">
        <v>5275</v>
      </c>
      <c r="L753" t="s">
        <v>5276</v>
      </c>
      <c r="M753" t="s">
        <v>1736</v>
      </c>
      <c r="N753" t="s">
        <v>5277</v>
      </c>
      <c r="O753" t="s">
        <v>5278</v>
      </c>
      <c r="P753" t="s">
        <v>5334</v>
      </c>
      <c r="Q753" t="s">
        <v>277</v>
      </c>
      <c r="S753" t="s">
        <v>1228</v>
      </c>
      <c r="T753" t="s">
        <v>2126</v>
      </c>
      <c r="U753" t="s">
        <v>5334</v>
      </c>
      <c r="V753" t="s">
        <v>130</v>
      </c>
      <c r="W753" t="s">
        <v>1293</v>
      </c>
      <c r="X753" t="s">
        <v>5335</v>
      </c>
      <c r="Y753" t="s">
        <v>418</v>
      </c>
      <c r="Z753" t="s">
        <v>418</v>
      </c>
      <c r="AA753" t="s">
        <v>5336</v>
      </c>
      <c r="AC753">
        <v>12</v>
      </c>
      <c r="AD753" t="s">
        <v>2130</v>
      </c>
      <c r="AE753" t="s">
        <v>2130</v>
      </c>
      <c r="AF753" t="s">
        <v>2210</v>
      </c>
      <c r="AG753" t="s">
        <v>5337</v>
      </c>
      <c r="AH753" t="s">
        <v>5338</v>
      </c>
      <c r="AI753" t="s">
        <v>5339</v>
      </c>
      <c r="AK753">
        <v>12</v>
      </c>
      <c r="AL753" t="s">
        <v>5263</v>
      </c>
      <c r="AM753" t="s">
        <v>5238</v>
      </c>
      <c r="AN753" t="s">
        <v>953</v>
      </c>
      <c r="AO753" t="s">
        <v>5340</v>
      </c>
      <c r="BF753" t="s">
        <v>363</v>
      </c>
      <c r="BG753" t="s">
        <v>5341</v>
      </c>
      <c r="BH753" t="s">
        <v>2130</v>
      </c>
      <c r="BI753" t="s">
        <v>2130</v>
      </c>
      <c r="BJ753" t="s">
        <v>2210</v>
      </c>
      <c r="BK753" t="s">
        <v>5342</v>
      </c>
      <c r="BL753" t="s">
        <v>5343</v>
      </c>
      <c r="BM753" s="162"/>
    </row>
    <row r="754" spans="1:65" ht="20.149999999999999" customHeight="1">
      <c r="A754" s="179" t="str">
        <f t="shared" si="22"/>
        <v>용탕온도관리시스템 도입을 통한 온실가스 감축 사업</v>
      </c>
      <c r="B754" s="179" t="str">
        <f t="shared" si="23"/>
        <v>반려</v>
      </c>
      <c r="C754">
        <v>295</v>
      </c>
      <c r="D754" t="s">
        <v>31695</v>
      </c>
      <c r="E754" t="s">
        <v>329</v>
      </c>
      <c r="F754" t="s">
        <v>5273</v>
      </c>
      <c r="G754" t="s">
        <v>329</v>
      </c>
      <c r="H754" t="s">
        <v>5308</v>
      </c>
      <c r="K754" t="s">
        <v>5275</v>
      </c>
      <c r="L754" t="s">
        <v>5276</v>
      </c>
      <c r="M754" t="s">
        <v>1736</v>
      </c>
      <c r="N754" t="s">
        <v>5277</v>
      </c>
      <c r="O754" t="s">
        <v>5278</v>
      </c>
      <c r="P754" t="s">
        <v>342</v>
      </c>
      <c r="Q754" t="s">
        <v>277</v>
      </c>
      <c r="S754" t="s">
        <v>1228</v>
      </c>
      <c r="T754" t="s">
        <v>2126</v>
      </c>
      <c r="U754" t="s">
        <v>5328</v>
      </c>
      <c r="V754" t="s">
        <v>130</v>
      </c>
      <c r="W754" t="s">
        <v>1293</v>
      </c>
      <c r="X754" t="s">
        <v>5310</v>
      </c>
      <c r="Y754" t="s">
        <v>418</v>
      </c>
      <c r="Z754" t="s">
        <v>418</v>
      </c>
      <c r="AA754" t="s">
        <v>5329</v>
      </c>
      <c r="AC754">
        <v>207</v>
      </c>
      <c r="AD754" t="s">
        <v>2130</v>
      </c>
      <c r="AE754" t="s">
        <v>2130</v>
      </c>
      <c r="AF754" t="s">
        <v>2210</v>
      </c>
      <c r="AG754" t="s">
        <v>5312</v>
      </c>
      <c r="AH754" t="s">
        <v>5330</v>
      </c>
      <c r="AI754" t="s">
        <v>5331</v>
      </c>
      <c r="AK754">
        <v>207</v>
      </c>
      <c r="AL754" t="s">
        <v>5263</v>
      </c>
      <c r="AM754" t="s">
        <v>5238</v>
      </c>
      <c r="AN754" t="s">
        <v>953</v>
      </c>
      <c r="AO754" t="s">
        <v>33138</v>
      </c>
      <c r="BF754" t="s">
        <v>342</v>
      </c>
      <c r="BG754" t="s">
        <v>5316</v>
      </c>
      <c r="BH754" t="s">
        <v>2130</v>
      </c>
      <c r="BI754" t="s">
        <v>2130</v>
      </c>
      <c r="BJ754" t="s">
        <v>2210</v>
      </c>
      <c r="BK754" t="s">
        <v>5317</v>
      </c>
      <c r="BL754" t="s">
        <v>5318</v>
      </c>
      <c r="BM754" s="162"/>
    </row>
    <row r="755" spans="1:65" ht="20.149999999999999" customHeight="1">
      <c r="A755" s="179" t="str">
        <f t="shared" si="22"/>
        <v>용탕온도관리시스템 도입을 통한 온실가스 감축 사업</v>
      </c>
      <c r="B755" s="179" t="str">
        <f t="shared" si="23"/>
        <v>반려</v>
      </c>
      <c r="C755">
        <v>294</v>
      </c>
      <c r="D755" t="s">
        <v>31695</v>
      </c>
      <c r="E755" t="s">
        <v>329</v>
      </c>
      <c r="F755" t="s">
        <v>5273</v>
      </c>
      <c r="G755" t="s">
        <v>329</v>
      </c>
      <c r="H755" t="s">
        <v>5308</v>
      </c>
      <c r="K755" t="s">
        <v>5275</v>
      </c>
      <c r="L755" t="s">
        <v>5276</v>
      </c>
      <c r="M755" t="s">
        <v>1736</v>
      </c>
      <c r="N755" t="s">
        <v>5277</v>
      </c>
      <c r="O755" t="s">
        <v>5278</v>
      </c>
      <c r="P755" t="s">
        <v>342</v>
      </c>
      <c r="Q755" t="s">
        <v>277</v>
      </c>
      <c r="S755" t="s">
        <v>1228</v>
      </c>
      <c r="T755" t="s">
        <v>2126</v>
      </c>
      <c r="U755" t="s">
        <v>5323</v>
      </c>
      <c r="V755" t="s">
        <v>130</v>
      </c>
      <c r="W755" t="s">
        <v>1293</v>
      </c>
      <c r="X755" t="s">
        <v>5310</v>
      </c>
      <c r="Y755" t="s">
        <v>418</v>
      </c>
      <c r="Z755" t="s">
        <v>418</v>
      </c>
      <c r="AA755" t="s">
        <v>5324</v>
      </c>
      <c r="AC755">
        <v>228</v>
      </c>
      <c r="AD755" t="s">
        <v>2130</v>
      </c>
      <c r="AE755" t="s">
        <v>2130</v>
      </c>
      <c r="AF755" t="s">
        <v>2210</v>
      </c>
      <c r="AG755" t="s">
        <v>5312</v>
      </c>
      <c r="AH755" t="s">
        <v>5325</v>
      </c>
      <c r="AI755" t="s">
        <v>5326</v>
      </c>
      <c r="AK755">
        <v>228</v>
      </c>
      <c r="AL755" t="s">
        <v>5263</v>
      </c>
      <c r="AM755" t="s">
        <v>5238</v>
      </c>
      <c r="AN755" t="s">
        <v>953</v>
      </c>
      <c r="AO755" t="s">
        <v>33139</v>
      </c>
      <c r="BF755" t="s">
        <v>342</v>
      </c>
      <c r="BG755" t="s">
        <v>5316</v>
      </c>
      <c r="BH755" t="s">
        <v>2130</v>
      </c>
      <c r="BI755" t="s">
        <v>2130</v>
      </c>
      <c r="BJ755" t="s">
        <v>2210</v>
      </c>
      <c r="BK755" t="s">
        <v>5317</v>
      </c>
      <c r="BL755" t="s">
        <v>5318</v>
      </c>
      <c r="BM755" s="162"/>
    </row>
    <row r="756" spans="1:65" ht="20.149999999999999" customHeight="1">
      <c r="A756" s="179" t="str">
        <f t="shared" si="22"/>
        <v>용탕온도관리시스템 도입을 통한 온실가스 감축 사업</v>
      </c>
      <c r="B756" s="179" t="str">
        <f t="shared" si="23"/>
        <v>반려</v>
      </c>
      <c r="C756">
        <v>293</v>
      </c>
      <c r="D756" t="s">
        <v>31695</v>
      </c>
      <c r="E756" t="s">
        <v>329</v>
      </c>
      <c r="F756" t="s">
        <v>5273</v>
      </c>
      <c r="G756" t="s">
        <v>329</v>
      </c>
      <c r="H756" t="s">
        <v>5308</v>
      </c>
      <c r="K756" t="s">
        <v>5275</v>
      </c>
      <c r="L756" t="s">
        <v>5276</v>
      </c>
      <c r="M756" t="s">
        <v>1736</v>
      </c>
      <c r="N756" t="s">
        <v>5277</v>
      </c>
      <c r="O756" t="s">
        <v>5278</v>
      </c>
      <c r="P756" t="s">
        <v>342</v>
      </c>
      <c r="Q756" t="s">
        <v>277</v>
      </c>
      <c r="S756" t="s">
        <v>1228</v>
      </c>
      <c r="T756" t="s">
        <v>2126</v>
      </c>
      <c r="U756" t="s">
        <v>5319</v>
      </c>
      <c r="V756" t="s">
        <v>130</v>
      </c>
      <c r="W756" t="s">
        <v>1293</v>
      </c>
      <c r="X756" t="s">
        <v>5310</v>
      </c>
      <c r="Y756" t="s">
        <v>418</v>
      </c>
      <c r="Z756" t="s">
        <v>418</v>
      </c>
      <c r="AA756" t="s">
        <v>5311</v>
      </c>
      <c r="AC756">
        <v>12</v>
      </c>
      <c r="AD756" t="s">
        <v>2130</v>
      </c>
      <c r="AE756" t="s">
        <v>2130</v>
      </c>
      <c r="AF756" t="s">
        <v>2210</v>
      </c>
      <c r="AG756" t="s">
        <v>5312</v>
      </c>
      <c r="AH756" t="s">
        <v>5320</v>
      </c>
      <c r="AI756" t="s">
        <v>5321</v>
      </c>
      <c r="AK756">
        <v>12</v>
      </c>
      <c r="AL756" t="s">
        <v>5263</v>
      </c>
      <c r="AM756" t="s">
        <v>5238</v>
      </c>
      <c r="AN756" t="s">
        <v>953</v>
      </c>
      <c r="AO756" t="s">
        <v>33140</v>
      </c>
      <c r="BF756" t="s">
        <v>342</v>
      </c>
      <c r="BG756" t="s">
        <v>5316</v>
      </c>
      <c r="BH756" t="s">
        <v>2130</v>
      </c>
      <c r="BI756" t="s">
        <v>2130</v>
      </c>
      <c r="BJ756" t="s">
        <v>2210</v>
      </c>
      <c r="BK756" t="s">
        <v>5317</v>
      </c>
      <c r="BL756" t="s">
        <v>5318</v>
      </c>
      <c r="BM756" s="162"/>
    </row>
    <row r="757" spans="1:65" ht="20.149999999999999" customHeight="1">
      <c r="A757" s="179" t="str">
        <f t="shared" si="22"/>
        <v>용탕온도관리시스템 도입을 통한 온실가스 감축 사업</v>
      </c>
      <c r="B757" s="179" t="str">
        <f t="shared" si="23"/>
        <v>반려</v>
      </c>
      <c r="C757">
        <v>292</v>
      </c>
      <c r="D757" t="s">
        <v>31695</v>
      </c>
      <c r="E757" t="s">
        <v>329</v>
      </c>
      <c r="F757" t="s">
        <v>5273</v>
      </c>
      <c r="G757" t="s">
        <v>329</v>
      </c>
      <c r="H757" t="s">
        <v>5308</v>
      </c>
      <c r="K757" t="s">
        <v>5275</v>
      </c>
      <c r="L757" t="s">
        <v>5276</v>
      </c>
      <c r="M757" t="s">
        <v>1736</v>
      </c>
      <c r="N757" t="s">
        <v>5277</v>
      </c>
      <c r="O757" t="s">
        <v>5278</v>
      </c>
      <c r="P757" t="s">
        <v>342</v>
      </c>
      <c r="Q757" t="s">
        <v>277</v>
      </c>
      <c r="S757" t="s">
        <v>1228</v>
      </c>
      <c r="T757" t="s">
        <v>2126</v>
      </c>
      <c r="U757" t="s">
        <v>5309</v>
      </c>
      <c r="V757" t="s">
        <v>130</v>
      </c>
      <c r="W757" t="s">
        <v>1293</v>
      </c>
      <c r="X757" t="s">
        <v>5310</v>
      </c>
      <c r="Y757" t="s">
        <v>418</v>
      </c>
      <c r="Z757" t="s">
        <v>418</v>
      </c>
      <c r="AA757" t="s">
        <v>5311</v>
      </c>
      <c r="AC757">
        <v>9</v>
      </c>
      <c r="AD757" t="s">
        <v>2130</v>
      </c>
      <c r="AE757" t="s">
        <v>2130</v>
      </c>
      <c r="AF757" t="s">
        <v>2210</v>
      </c>
      <c r="AG757" t="s">
        <v>5312</v>
      </c>
      <c r="AH757" t="s">
        <v>5313</v>
      </c>
      <c r="AI757" t="s">
        <v>5314</v>
      </c>
      <c r="AK757">
        <v>9</v>
      </c>
      <c r="AL757" t="s">
        <v>5263</v>
      </c>
      <c r="AM757" t="s">
        <v>5238</v>
      </c>
      <c r="AN757" t="s">
        <v>953</v>
      </c>
      <c r="AO757" t="s">
        <v>33141</v>
      </c>
      <c r="BF757" t="s">
        <v>342</v>
      </c>
      <c r="BG757" t="s">
        <v>5316</v>
      </c>
      <c r="BH757" t="s">
        <v>2130</v>
      </c>
      <c r="BI757" t="s">
        <v>2130</v>
      </c>
      <c r="BJ757" t="s">
        <v>2210</v>
      </c>
      <c r="BK757" t="s">
        <v>5317</v>
      </c>
      <c r="BL757" t="s">
        <v>5318</v>
      </c>
      <c r="BM757" s="162"/>
    </row>
    <row r="758" spans="1:65" ht="20.149999999999999" customHeight="1">
      <c r="A758" s="179" t="str">
        <f t="shared" si="22"/>
        <v>고효율인덕션히터 도입을 통한 온실가스 감축 사업</v>
      </c>
      <c r="B758" s="179" t="str">
        <f t="shared" si="23"/>
        <v>반려</v>
      </c>
      <c r="C758">
        <v>291</v>
      </c>
      <c r="D758" t="s">
        <v>31695</v>
      </c>
      <c r="E758" t="s">
        <v>329</v>
      </c>
      <c r="F758" t="s">
        <v>5273</v>
      </c>
      <c r="G758" t="s">
        <v>329</v>
      </c>
      <c r="H758" t="s">
        <v>5274</v>
      </c>
      <c r="K758" t="s">
        <v>5275</v>
      </c>
      <c r="L758" t="s">
        <v>5276</v>
      </c>
      <c r="M758" t="s">
        <v>1736</v>
      </c>
      <c r="N758" t="s">
        <v>5277</v>
      </c>
      <c r="O758" t="s">
        <v>5278</v>
      </c>
      <c r="P758" t="s">
        <v>330</v>
      </c>
      <c r="Q758" t="s">
        <v>277</v>
      </c>
      <c r="S758" t="s">
        <v>1228</v>
      </c>
      <c r="T758" t="s">
        <v>2126</v>
      </c>
      <c r="U758" t="s">
        <v>330</v>
      </c>
      <c r="V758" t="s">
        <v>130</v>
      </c>
      <c r="W758" t="s">
        <v>1293</v>
      </c>
      <c r="X758" t="s">
        <v>5280</v>
      </c>
      <c r="Y758" t="s">
        <v>418</v>
      </c>
      <c r="Z758" t="s">
        <v>418</v>
      </c>
      <c r="AA758" t="s">
        <v>5304</v>
      </c>
      <c r="AC758">
        <v>54</v>
      </c>
      <c r="AD758" t="s">
        <v>2130</v>
      </c>
      <c r="AE758" t="s">
        <v>2130</v>
      </c>
      <c r="AF758" t="s">
        <v>2210</v>
      </c>
      <c r="AG758" t="s">
        <v>5282</v>
      </c>
      <c r="AH758" t="s">
        <v>5305</v>
      </c>
      <c r="AI758" t="s">
        <v>5306</v>
      </c>
      <c r="AK758">
        <v>54</v>
      </c>
      <c r="AL758" t="s">
        <v>5263</v>
      </c>
      <c r="AM758" t="s">
        <v>5238</v>
      </c>
      <c r="AN758" t="s">
        <v>953</v>
      </c>
      <c r="AO758" t="s">
        <v>33142</v>
      </c>
      <c r="BF758" t="s">
        <v>329</v>
      </c>
      <c r="BG758" t="s">
        <v>5286</v>
      </c>
      <c r="BH758" t="s">
        <v>2130</v>
      </c>
      <c r="BI758" t="s">
        <v>2130</v>
      </c>
      <c r="BJ758" t="s">
        <v>2210</v>
      </c>
      <c r="BK758" t="s">
        <v>5287</v>
      </c>
      <c r="BL758" t="s">
        <v>5288</v>
      </c>
      <c r="BM758" s="162"/>
    </row>
    <row r="759" spans="1:65" ht="20.149999999999999" customHeight="1">
      <c r="A759" s="179" t="str">
        <f t="shared" si="22"/>
        <v>고효율인덕션히터 도입을 통한 온실가스 감축 사업</v>
      </c>
      <c r="B759" s="179" t="str">
        <f t="shared" si="23"/>
        <v>반려</v>
      </c>
      <c r="C759">
        <v>290</v>
      </c>
      <c r="D759" t="s">
        <v>31695</v>
      </c>
      <c r="E759" t="s">
        <v>329</v>
      </c>
      <c r="F759" t="s">
        <v>5273</v>
      </c>
      <c r="G759" t="s">
        <v>329</v>
      </c>
      <c r="H759" t="s">
        <v>5274</v>
      </c>
      <c r="K759" t="s">
        <v>5275</v>
      </c>
      <c r="L759" t="s">
        <v>5276</v>
      </c>
      <c r="M759" t="s">
        <v>1736</v>
      </c>
      <c r="N759" t="s">
        <v>5277</v>
      </c>
      <c r="O759" t="s">
        <v>5278</v>
      </c>
      <c r="P759" t="s">
        <v>330</v>
      </c>
      <c r="Q759" t="s">
        <v>277</v>
      </c>
      <c r="S759" t="s">
        <v>1228</v>
      </c>
      <c r="T759" t="s">
        <v>2126</v>
      </c>
      <c r="U759" t="s">
        <v>5299</v>
      </c>
      <c r="V759" t="s">
        <v>130</v>
      </c>
      <c r="W759" t="s">
        <v>1293</v>
      </c>
      <c r="X759" t="s">
        <v>5280</v>
      </c>
      <c r="Y759" t="s">
        <v>418</v>
      </c>
      <c r="Z759" t="s">
        <v>418</v>
      </c>
      <c r="AA759" t="s">
        <v>5300</v>
      </c>
      <c r="AC759">
        <v>22</v>
      </c>
      <c r="AD759" t="s">
        <v>2130</v>
      </c>
      <c r="AE759" t="s">
        <v>2130</v>
      </c>
      <c r="AF759" t="s">
        <v>2210</v>
      </c>
      <c r="AG759" t="s">
        <v>5282</v>
      </c>
      <c r="AH759" t="s">
        <v>5301</v>
      </c>
      <c r="AI759" t="s">
        <v>5302</v>
      </c>
      <c r="AK759">
        <v>22</v>
      </c>
      <c r="AL759" t="s">
        <v>5263</v>
      </c>
      <c r="AM759" t="s">
        <v>5238</v>
      </c>
      <c r="AN759" t="s">
        <v>953</v>
      </c>
      <c r="AO759" t="s">
        <v>33143</v>
      </c>
      <c r="BF759" t="s">
        <v>329</v>
      </c>
      <c r="BG759" t="s">
        <v>5286</v>
      </c>
      <c r="BH759" t="s">
        <v>2130</v>
      </c>
      <c r="BI759" t="s">
        <v>2130</v>
      </c>
      <c r="BJ759" t="s">
        <v>2210</v>
      </c>
      <c r="BK759" t="s">
        <v>5287</v>
      </c>
      <c r="BL759" t="s">
        <v>5288</v>
      </c>
      <c r="BM759" s="162"/>
    </row>
    <row r="760" spans="1:65" ht="20.149999999999999" customHeight="1">
      <c r="A760" s="179" t="str">
        <f t="shared" si="22"/>
        <v>고효율인덕션히터 도입을 통한 온실가스 감축 사업</v>
      </c>
      <c r="B760" s="179" t="str">
        <f t="shared" si="23"/>
        <v>반려</v>
      </c>
      <c r="C760">
        <v>289</v>
      </c>
      <c r="D760" t="s">
        <v>31695</v>
      </c>
      <c r="E760" t="s">
        <v>329</v>
      </c>
      <c r="F760" t="s">
        <v>5273</v>
      </c>
      <c r="G760" t="s">
        <v>329</v>
      </c>
      <c r="H760" t="s">
        <v>5274</v>
      </c>
      <c r="K760" t="s">
        <v>5275</v>
      </c>
      <c r="L760" t="s">
        <v>5276</v>
      </c>
      <c r="M760" t="s">
        <v>1736</v>
      </c>
      <c r="N760" t="s">
        <v>5277</v>
      </c>
      <c r="O760" t="s">
        <v>5278</v>
      </c>
      <c r="P760" t="s">
        <v>330</v>
      </c>
      <c r="Q760" t="s">
        <v>277</v>
      </c>
      <c r="S760" t="s">
        <v>1228</v>
      </c>
      <c r="T760" t="s">
        <v>2126</v>
      </c>
      <c r="U760" t="s">
        <v>5294</v>
      </c>
      <c r="V760" t="s">
        <v>130</v>
      </c>
      <c r="W760" t="s">
        <v>1293</v>
      </c>
      <c r="X760" t="s">
        <v>5280</v>
      </c>
      <c r="Y760" t="s">
        <v>418</v>
      </c>
      <c r="Z760" t="s">
        <v>418</v>
      </c>
      <c r="AA760" t="s">
        <v>5295</v>
      </c>
      <c r="AC760">
        <v>14</v>
      </c>
      <c r="AD760" t="s">
        <v>2130</v>
      </c>
      <c r="AE760" t="s">
        <v>2130</v>
      </c>
      <c r="AF760" t="s">
        <v>2210</v>
      </c>
      <c r="AG760" t="s">
        <v>5282</v>
      </c>
      <c r="AH760" t="s">
        <v>5296</v>
      </c>
      <c r="AI760" t="s">
        <v>5297</v>
      </c>
      <c r="AK760">
        <v>14</v>
      </c>
      <c r="AL760" t="s">
        <v>5263</v>
      </c>
      <c r="AM760" t="s">
        <v>5238</v>
      </c>
      <c r="AN760" t="s">
        <v>953</v>
      </c>
      <c r="AO760" t="s">
        <v>33144</v>
      </c>
      <c r="BF760" t="s">
        <v>329</v>
      </c>
      <c r="BG760" t="s">
        <v>5286</v>
      </c>
      <c r="BH760" t="s">
        <v>2130</v>
      </c>
      <c r="BI760" t="s">
        <v>2130</v>
      </c>
      <c r="BJ760" t="s">
        <v>2210</v>
      </c>
      <c r="BK760" t="s">
        <v>5287</v>
      </c>
      <c r="BL760" t="s">
        <v>5288</v>
      </c>
      <c r="BM760" s="162"/>
    </row>
    <row r="761" spans="1:65" ht="20.149999999999999" customHeight="1">
      <c r="A761" s="179" t="str">
        <f t="shared" si="22"/>
        <v>고효율인덕션히터 도입을 통한 온실가스 감축 사업</v>
      </c>
      <c r="B761" s="179" t="str">
        <f t="shared" si="23"/>
        <v>반려</v>
      </c>
      <c r="C761">
        <v>288</v>
      </c>
      <c r="D761" t="s">
        <v>31695</v>
      </c>
      <c r="E761" t="s">
        <v>329</v>
      </c>
      <c r="F761" t="s">
        <v>5273</v>
      </c>
      <c r="G761" t="s">
        <v>329</v>
      </c>
      <c r="H761" t="s">
        <v>5274</v>
      </c>
      <c r="K761" t="s">
        <v>5275</v>
      </c>
      <c r="L761" t="s">
        <v>5276</v>
      </c>
      <c r="M761" t="s">
        <v>1736</v>
      </c>
      <c r="N761" t="s">
        <v>5277</v>
      </c>
      <c r="O761" t="s">
        <v>5278</v>
      </c>
      <c r="P761" t="s">
        <v>330</v>
      </c>
      <c r="Q761" t="s">
        <v>277</v>
      </c>
      <c r="S761" t="s">
        <v>1228</v>
      </c>
      <c r="T761" t="s">
        <v>2126</v>
      </c>
      <c r="U761" t="s">
        <v>5289</v>
      </c>
      <c r="V761" t="s">
        <v>130</v>
      </c>
      <c r="W761" t="s">
        <v>1293</v>
      </c>
      <c r="X761" t="s">
        <v>5280</v>
      </c>
      <c r="Y761" t="s">
        <v>418</v>
      </c>
      <c r="Z761" t="s">
        <v>418</v>
      </c>
      <c r="AA761" t="s">
        <v>5290</v>
      </c>
      <c r="AC761">
        <v>91</v>
      </c>
      <c r="AD761" t="s">
        <v>2130</v>
      </c>
      <c r="AE761" t="s">
        <v>2130</v>
      </c>
      <c r="AF761" t="s">
        <v>2210</v>
      </c>
      <c r="AG761" t="s">
        <v>5282</v>
      </c>
      <c r="AH761" t="s">
        <v>5291</v>
      </c>
      <c r="AI761" t="s">
        <v>5292</v>
      </c>
      <c r="AK761">
        <v>91</v>
      </c>
      <c r="AL761" t="s">
        <v>5263</v>
      </c>
      <c r="AM761" t="s">
        <v>5238</v>
      </c>
      <c r="AN761" t="s">
        <v>953</v>
      </c>
      <c r="AO761" t="s">
        <v>33145</v>
      </c>
      <c r="BF761" t="s">
        <v>329</v>
      </c>
      <c r="BG761" t="s">
        <v>5286</v>
      </c>
      <c r="BH761" t="s">
        <v>2130</v>
      </c>
      <c r="BI761" t="s">
        <v>2130</v>
      </c>
      <c r="BJ761" t="s">
        <v>2210</v>
      </c>
      <c r="BK761" t="s">
        <v>5287</v>
      </c>
      <c r="BL761" t="s">
        <v>5288</v>
      </c>
      <c r="BM761" s="162"/>
    </row>
    <row r="762" spans="1:65" ht="20.149999999999999" customHeight="1">
      <c r="A762" s="179" t="str">
        <f t="shared" si="22"/>
        <v>고효율인덕션히터 도입을 통한 온실가스 감축 사업</v>
      </c>
      <c r="B762" s="179" t="str">
        <f t="shared" si="23"/>
        <v>반려</v>
      </c>
      <c r="C762">
        <v>287</v>
      </c>
      <c r="D762" t="s">
        <v>31695</v>
      </c>
      <c r="E762" t="s">
        <v>329</v>
      </c>
      <c r="F762" t="s">
        <v>5273</v>
      </c>
      <c r="G762" t="s">
        <v>329</v>
      </c>
      <c r="H762" t="s">
        <v>5274</v>
      </c>
      <c r="K762" t="s">
        <v>5275</v>
      </c>
      <c r="L762" t="s">
        <v>5276</v>
      </c>
      <c r="M762" t="s">
        <v>1736</v>
      </c>
      <c r="N762" t="s">
        <v>5277</v>
      </c>
      <c r="O762" t="s">
        <v>5278</v>
      </c>
      <c r="P762" t="s">
        <v>330</v>
      </c>
      <c r="Q762" t="s">
        <v>277</v>
      </c>
      <c r="S762" t="s">
        <v>1228</v>
      </c>
      <c r="T762" t="s">
        <v>2126</v>
      </c>
      <c r="U762" t="s">
        <v>5279</v>
      </c>
      <c r="V762" t="s">
        <v>130</v>
      </c>
      <c r="W762" t="s">
        <v>1293</v>
      </c>
      <c r="X762" t="s">
        <v>5280</v>
      </c>
      <c r="Y762" t="s">
        <v>418</v>
      </c>
      <c r="Z762" t="s">
        <v>418</v>
      </c>
      <c r="AA762" t="s">
        <v>5281</v>
      </c>
      <c r="AC762">
        <v>31</v>
      </c>
      <c r="AD762" t="s">
        <v>2130</v>
      </c>
      <c r="AE762" t="s">
        <v>2130</v>
      </c>
      <c r="AF762" t="s">
        <v>2210</v>
      </c>
      <c r="AG762" t="s">
        <v>5282</v>
      </c>
      <c r="AH762" t="s">
        <v>5283</v>
      </c>
      <c r="AI762" t="s">
        <v>5284</v>
      </c>
      <c r="AK762">
        <v>31</v>
      </c>
      <c r="AL762" t="s">
        <v>5263</v>
      </c>
      <c r="AM762" t="s">
        <v>5238</v>
      </c>
      <c r="AN762" t="s">
        <v>953</v>
      </c>
      <c r="AO762" t="s">
        <v>33146</v>
      </c>
      <c r="BF762" t="s">
        <v>329</v>
      </c>
      <c r="BG762" t="s">
        <v>5286</v>
      </c>
      <c r="BH762" t="s">
        <v>2130</v>
      </c>
      <c r="BI762" t="s">
        <v>2130</v>
      </c>
      <c r="BJ762" t="s">
        <v>2210</v>
      </c>
      <c r="BK762" t="s">
        <v>5287</v>
      </c>
      <c r="BL762" t="s">
        <v>5288</v>
      </c>
      <c r="BM762" s="162"/>
    </row>
    <row r="763" spans="1:65" ht="20.149999999999999" customHeight="1">
      <c r="A763" s="179" t="str">
        <f t="shared" si="22"/>
        <v>조일염공사 인버터형 공기압축기 교체 사업</v>
      </c>
      <c r="B763" s="179" t="str">
        <f t="shared" si="23"/>
        <v>반려</v>
      </c>
      <c r="C763">
        <v>286</v>
      </c>
      <c r="D763" t="s">
        <v>31695</v>
      </c>
      <c r="E763" t="s">
        <v>4980</v>
      </c>
      <c r="F763" t="s">
        <v>4981</v>
      </c>
      <c r="G763" t="s">
        <v>4980</v>
      </c>
      <c r="H763" t="s">
        <v>5265</v>
      </c>
      <c r="K763" t="s">
        <v>4983</v>
      </c>
      <c r="L763" t="s">
        <v>4984</v>
      </c>
      <c r="M763" t="s">
        <v>4985</v>
      </c>
      <c r="N763" t="s">
        <v>4986</v>
      </c>
      <c r="O763" t="s">
        <v>4987</v>
      </c>
      <c r="P763" t="s">
        <v>5266</v>
      </c>
      <c r="Q763" t="s">
        <v>209</v>
      </c>
      <c r="R763" t="s">
        <v>2653</v>
      </c>
      <c r="S763" t="s">
        <v>1228</v>
      </c>
      <c r="T763" t="s">
        <v>2126</v>
      </c>
      <c r="U763" t="s">
        <v>5266</v>
      </c>
      <c r="V763" t="s">
        <v>130</v>
      </c>
      <c r="W763" t="s">
        <v>1293</v>
      </c>
      <c r="X763" t="s">
        <v>5267</v>
      </c>
      <c r="Y763" t="s">
        <v>418</v>
      </c>
      <c r="Z763" t="s">
        <v>418</v>
      </c>
      <c r="AA763" t="s">
        <v>5268</v>
      </c>
      <c r="AC763">
        <v>44</v>
      </c>
      <c r="AD763" t="s">
        <v>2130</v>
      </c>
      <c r="AE763" t="s">
        <v>2130</v>
      </c>
      <c r="AF763" t="s">
        <v>2210</v>
      </c>
      <c r="AG763" t="s">
        <v>5269</v>
      </c>
      <c r="AH763" t="s">
        <v>5270</v>
      </c>
      <c r="AI763" t="s">
        <v>5271</v>
      </c>
      <c r="AK763">
        <v>44</v>
      </c>
      <c r="AL763" t="s">
        <v>5237</v>
      </c>
      <c r="AM763" t="s">
        <v>5238</v>
      </c>
      <c r="AN763" t="s">
        <v>953</v>
      </c>
      <c r="AO763" t="s">
        <v>33147</v>
      </c>
      <c r="BM763" s="162"/>
    </row>
    <row r="764" spans="1:65" ht="20.149999999999999" customHeight="1">
      <c r="A764" s="179" t="str">
        <f t="shared" si="22"/>
        <v>일심알맥스 주식회사 연료전환 (등유 → 도시가스) 감축사업</v>
      </c>
      <c r="B764" s="179" t="str">
        <f t="shared" si="23"/>
        <v>반려</v>
      </c>
      <c r="C764">
        <v>285</v>
      </c>
      <c r="D764" t="s">
        <v>31695</v>
      </c>
      <c r="E764" t="s">
        <v>5252</v>
      </c>
      <c r="F764" t="s">
        <v>5253</v>
      </c>
      <c r="G764" t="s">
        <v>5252</v>
      </c>
      <c r="H764" t="s">
        <v>5252</v>
      </c>
      <c r="K764" t="s">
        <v>5254</v>
      </c>
      <c r="N764" t="s">
        <v>1812</v>
      </c>
      <c r="P764" t="s">
        <v>5257</v>
      </c>
      <c r="Q764" t="s">
        <v>209</v>
      </c>
      <c r="R764" t="s">
        <v>1462</v>
      </c>
      <c r="S764" t="s">
        <v>1228</v>
      </c>
      <c r="T764" t="s">
        <v>2126</v>
      </c>
      <c r="U764" t="s">
        <v>5257</v>
      </c>
      <c r="V764" t="s">
        <v>130</v>
      </c>
      <c r="W764" t="s">
        <v>1293</v>
      </c>
      <c r="X764" t="s">
        <v>5258</v>
      </c>
      <c r="Y764" t="s">
        <v>418</v>
      </c>
      <c r="Z764" t="s">
        <v>418</v>
      </c>
      <c r="AA764" t="s">
        <v>5259</v>
      </c>
      <c r="AC764">
        <v>981</v>
      </c>
      <c r="AD764" t="s">
        <v>2130</v>
      </c>
      <c r="AE764" t="s">
        <v>2130</v>
      </c>
      <c r="AF764" t="s">
        <v>2131</v>
      </c>
      <c r="AG764" t="s">
        <v>5260</v>
      </c>
      <c r="AH764" t="s">
        <v>5261</v>
      </c>
      <c r="AI764" t="s">
        <v>5262</v>
      </c>
      <c r="AK764">
        <v>981</v>
      </c>
      <c r="AL764" t="s">
        <v>5263</v>
      </c>
      <c r="AM764" t="s">
        <v>5238</v>
      </c>
      <c r="AN764" t="s">
        <v>953</v>
      </c>
      <c r="AO764" t="s">
        <v>33148</v>
      </c>
      <c r="BM764" s="162"/>
    </row>
    <row r="765" spans="1:65" ht="20.149999999999999" customHeight="1">
      <c r="A765" s="179" t="str">
        <f t="shared" si="22"/>
        <v>도로조명 LED 교체사업(2017)</v>
      </c>
      <c r="B765" s="179" t="str">
        <f t="shared" si="23"/>
        <v>반려</v>
      </c>
      <c r="C765">
        <v>284</v>
      </c>
      <c r="D765" t="s">
        <v>31695</v>
      </c>
      <c r="E765" t="s">
        <v>5240</v>
      </c>
      <c r="F765" t="s">
        <v>5241</v>
      </c>
      <c r="G765" t="s">
        <v>5240</v>
      </c>
      <c r="H765" t="s">
        <v>5240</v>
      </c>
      <c r="K765" t="s">
        <v>5242</v>
      </c>
      <c r="N765" t="s">
        <v>1812</v>
      </c>
      <c r="P765" t="s">
        <v>5245</v>
      </c>
      <c r="Q765" t="s">
        <v>215</v>
      </c>
      <c r="R765" t="s">
        <v>2653</v>
      </c>
      <c r="S765" t="s">
        <v>1228</v>
      </c>
      <c r="T765" t="s">
        <v>2126</v>
      </c>
      <c r="U765" t="s">
        <v>5245</v>
      </c>
      <c r="V765" t="s">
        <v>130</v>
      </c>
      <c r="W765" t="s">
        <v>1293</v>
      </c>
      <c r="X765" t="s">
        <v>5246</v>
      </c>
      <c r="Y765" t="s">
        <v>418</v>
      </c>
      <c r="Z765" t="s">
        <v>418</v>
      </c>
      <c r="AA765" t="s">
        <v>5247</v>
      </c>
      <c r="AC765">
        <v>122</v>
      </c>
      <c r="AD765" t="s">
        <v>2130</v>
      </c>
      <c r="AE765" t="s">
        <v>2130</v>
      </c>
      <c r="AF765" t="s">
        <v>5248</v>
      </c>
      <c r="AG765" t="s">
        <v>5240</v>
      </c>
      <c r="AH765" t="s">
        <v>5249</v>
      </c>
      <c r="AI765" t="s">
        <v>5250</v>
      </c>
      <c r="AK765">
        <v>122</v>
      </c>
      <c r="AL765" t="s">
        <v>5237</v>
      </c>
      <c r="AM765" t="s">
        <v>5238</v>
      </c>
      <c r="AN765" t="s">
        <v>953</v>
      </c>
      <c r="AO765" t="s">
        <v>33149</v>
      </c>
      <c r="BM765" s="162"/>
    </row>
    <row r="766" spans="1:65" ht="20.149999999999999" customHeight="1">
      <c r="A766" s="179" t="str">
        <f t="shared" si="22"/>
        <v>검상산업단지 스팀생산 노후 LNG보일러 교체사업</v>
      </c>
      <c r="B766" s="179" t="str">
        <f t="shared" si="23"/>
        <v>반려</v>
      </c>
      <c r="C766">
        <v>283</v>
      </c>
      <c r="D766" t="s">
        <v>31695</v>
      </c>
      <c r="E766" t="s">
        <v>287</v>
      </c>
      <c r="F766" t="s">
        <v>5157</v>
      </c>
      <c r="G766" t="s">
        <v>5217</v>
      </c>
      <c r="H766" t="s">
        <v>5217</v>
      </c>
      <c r="K766" t="s">
        <v>5160</v>
      </c>
      <c r="L766" t="s">
        <v>5161</v>
      </c>
      <c r="M766" t="s">
        <v>2539</v>
      </c>
      <c r="N766" t="s">
        <v>5162</v>
      </c>
      <c r="O766" t="s">
        <v>5163</v>
      </c>
      <c r="P766" t="s">
        <v>286</v>
      </c>
      <c r="Q766" t="s">
        <v>209</v>
      </c>
      <c r="R766" t="s">
        <v>1462</v>
      </c>
      <c r="S766" t="s">
        <v>1228</v>
      </c>
      <c r="T766" t="s">
        <v>2126</v>
      </c>
      <c r="U766" t="s">
        <v>286</v>
      </c>
      <c r="V766" t="s">
        <v>130</v>
      </c>
      <c r="W766" t="s">
        <v>1293</v>
      </c>
      <c r="X766" t="s">
        <v>5218</v>
      </c>
      <c r="Y766" t="s">
        <v>418</v>
      </c>
      <c r="Z766" t="s">
        <v>418</v>
      </c>
      <c r="AA766" t="s">
        <v>5219</v>
      </c>
      <c r="AC766">
        <v>595</v>
      </c>
      <c r="AD766" t="s">
        <v>1324</v>
      </c>
      <c r="AE766" t="s">
        <v>1513</v>
      </c>
      <c r="AF766" t="s">
        <v>5220</v>
      </c>
      <c r="AG766" t="s">
        <v>287</v>
      </c>
      <c r="AH766" t="s">
        <v>5221</v>
      </c>
      <c r="AI766" t="s">
        <v>5222</v>
      </c>
      <c r="AK766">
        <v>595</v>
      </c>
      <c r="AL766" t="s">
        <v>5223</v>
      </c>
      <c r="AM766" t="s">
        <v>5170</v>
      </c>
      <c r="AN766" t="s">
        <v>953</v>
      </c>
      <c r="AO766" t="s">
        <v>33150</v>
      </c>
      <c r="BM766" s="162"/>
    </row>
    <row r="767" spans="1:65" ht="20.149999999999999" customHeight="1">
      <c r="A767" s="179" t="str">
        <f t="shared" si="22"/>
        <v>우신이엔지 전력절감설비 교체 사업</v>
      </c>
      <c r="B767" s="179" t="str">
        <f t="shared" si="23"/>
        <v>반려</v>
      </c>
      <c r="C767">
        <v>282</v>
      </c>
      <c r="D767" t="s">
        <v>31695</v>
      </c>
      <c r="E767" t="s">
        <v>287</v>
      </c>
      <c r="F767" t="s">
        <v>5157</v>
      </c>
      <c r="G767" t="s">
        <v>5212</v>
      </c>
      <c r="H767" t="s">
        <v>5213</v>
      </c>
      <c r="K767" t="s">
        <v>5160</v>
      </c>
      <c r="L767" t="s">
        <v>5161</v>
      </c>
      <c r="M767" t="s">
        <v>2539</v>
      </c>
      <c r="N767" t="s">
        <v>5162</v>
      </c>
      <c r="O767" t="s">
        <v>5163</v>
      </c>
      <c r="P767" t="s">
        <v>5214</v>
      </c>
      <c r="Q767" t="s">
        <v>209</v>
      </c>
      <c r="R767" t="s">
        <v>2653</v>
      </c>
      <c r="S767" t="s">
        <v>1228</v>
      </c>
      <c r="T767" t="s">
        <v>2126</v>
      </c>
      <c r="U767" t="s">
        <v>5214</v>
      </c>
      <c r="V767" t="s">
        <v>130</v>
      </c>
      <c r="W767" t="s">
        <v>1293</v>
      </c>
      <c r="X767" t="s">
        <v>5165</v>
      </c>
      <c r="Y767" t="s">
        <v>418</v>
      </c>
      <c r="Z767" t="s">
        <v>418</v>
      </c>
      <c r="AA767" t="s">
        <v>5166</v>
      </c>
      <c r="AC767">
        <v>31</v>
      </c>
      <c r="AD767" t="s">
        <v>2130</v>
      </c>
      <c r="AE767" t="s">
        <v>2130</v>
      </c>
      <c r="AF767" t="s">
        <v>2210</v>
      </c>
      <c r="AG767" t="s">
        <v>287</v>
      </c>
      <c r="AH767" t="s">
        <v>5167</v>
      </c>
      <c r="AI767" t="s">
        <v>5215</v>
      </c>
      <c r="AK767">
        <v>31</v>
      </c>
      <c r="AL767" t="s">
        <v>5169</v>
      </c>
      <c r="AM767" t="s">
        <v>5170</v>
      </c>
      <c r="AN767" t="s">
        <v>953</v>
      </c>
      <c r="AO767" t="s">
        <v>33151</v>
      </c>
      <c r="BM767" s="162"/>
    </row>
    <row r="768" spans="1:65" ht="20.149999999999999" customHeight="1">
      <c r="A768" s="179" t="str">
        <f t="shared" si="22"/>
        <v>금강금속도금 전력절감설비 교체 사업</v>
      </c>
      <c r="B768" s="179" t="str">
        <f t="shared" si="23"/>
        <v>반려</v>
      </c>
      <c r="C768">
        <v>281</v>
      </c>
      <c r="D768" t="s">
        <v>31695</v>
      </c>
      <c r="E768" t="s">
        <v>287</v>
      </c>
      <c r="F768" t="s">
        <v>5157</v>
      </c>
      <c r="G768" t="s">
        <v>5207</v>
      </c>
      <c r="H768" t="s">
        <v>5208</v>
      </c>
      <c r="K768" t="s">
        <v>5160</v>
      </c>
      <c r="L768" t="s">
        <v>5161</v>
      </c>
      <c r="M768" t="s">
        <v>2539</v>
      </c>
      <c r="N768" t="s">
        <v>5162</v>
      </c>
      <c r="O768" t="s">
        <v>5163</v>
      </c>
      <c r="P768" t="s">
        <v>5209</v>
      </c>
      <c r="Q768" t="s">
        <v>209</v>
      </c>
      <c r="R768" t="s">
        <v>2653</v>
      </c>
      <c r="S768" t="s">
        <v>1228</v>
      </c>
      <c r="T768" t="s">
        <v>2126</v>
      </c>
      <c r="U768" t="s">
        <v>5209</v>
      </c>
      <c r="V768" t="s">
        <v>130</v>
      </c>
      <c r="W768" t="s">
        <v>1293</v>
      </c>
      <c r="X768" t="s">
        <v>5165</v>
      </c>
      <c r="Y768" t="s">
        <v>418</v>
      </c>
      <c r="Z768" t="s">
        <v>418</v>
      </c>
      <c r="AA768" t="s">
        <v>5166</v>
      </c>
      <c r="AC768">
        <v>49</v>
      </c>
      <c r="AD768" t="s">
        <v>2130</v>
      </c>
      <c r="AE768" t="s">
        <v>2130</v>
      </c>
      <c r="AF768" t="s">
        <v>2210</v>
      </c>
      <c r="AG768" t="s">
        <v>287</v>
      </c>
      <c r="AH768" t="s">
        <v>5167</v>
      </c>
      <c r="AI768" t="s">
        <v>5210</v>
      </c>
      <c r="AK768">
        <v>49</v>
      </c>
      <c r="AL768" t="s">
        <v>5169</v>
      </c>
      <c r="AM768" t="s">
        <v>5170</v>
      </c>
      <c r="AN768" t="s">
        <v>953</v>
      </c>
      <c r="AO768" t="s">
        <v>33152</v>
      </c>
      <c r="BM768" s="162"/>
    </row>
    <row r="769" spans="1:65" ht="20.149999999999999" customHeight="1">
      <c r="A769" s="179" t="str">
        <f t="shared" si="22"/>
        <v>동양테크윈 전력절감설비 교체 사업</v>
      </c>
      <c r="B769" s="179" t="str">
        <f t="shared" si="23"/>
        <v>반려</v>
      </c>
      <c r="C769">
        <v>280</v>
      </c>
      <c r="D769" t="s">
        <v>31695</v>
      </c>
      <c r="E769" t="s">
        <v>287</v>
      </c>
      <c r="F769" t="s">
        <v>5157</v>
      </c>
      <c r="G769" t="s">
        <v>5202</v>
      </c>
      <c r="H769" t="s">
        <v>5203</v>
      </c>
      <c r="K769" t="s">
        <v>5160</v>
      </c>
      <c r="L769" t="s">
        <v>5161</v>
      </c>
      <c r="M769" t="s">
        <v>2539</v>
      </c>
      <c r="N769" t="s">
        <v>5162</v>
      </c>
      <c r="O769" t="s">
        <v>5163</v>
      </c>
      <c r="P769" t="s">
        <v>5204</v>
      </c>
      <c r="Q769" t="s">
        <v>209</v>
      </c>
      <c r="R769" t="s">
        <v>1462</v>
      </c>
      <c r="S769" t="s">
        <v>1228</v>
      </c>
      <c r="T769" t="s">
        <v>2126</v>
      </c>
      <c r="U769" t="s">
        <v>5204</v>
      </c>
      <c r="V769" t="s">
        <v>130</v>
      </c>
      <c r="W769" t="s">
        <v>1293</v>
      </c>
      <c r="X769" t="s">
        <v>5165</v>
      </c>
      <c r="Y769" t="s">
        <v>418</v>
      </c>
      <c r="Z769" t="s">
        <v>418</v>
      </c>
      <c r="AA769" t="s">
        <v>5166</v>
      </c>
      <c r="AC769">
        <v>147</v>
      </c>
      <c r="AD769" t="s">
        <v>2130</v>
      </c>
      <c r="AE769" t="s">
        <v>2130</v>
      </c>
      <c r="AF769" t="s">
        <v>2210</v>
      </c>
      <c r="AG769" t="s">
        <v>287</v>
      </c>
      <c r="AH769" t="s">
        <v>5167</v>
      </c>
      <c r="AI769" t="s">
        <v>5205</v>
      </c>
      <c r="AK769">
        <v>147</v>
      </c>
      <c r="AL769" t="s">
        <v>5169</v>
      </c>
      <c r="AM769" t="s">
        <v>5170</v>
      </c>
      <c r="AN769" t="s">
        <v>953</v>
      </c>
      <c r="AO769" t="s">
        <v>33153</v>
      </c>
      <c r="BM769" s="162"/>
    </row>
    <row r="770" spans="1:65" ht="20.149999999999999" customHeight="1">
      <c r="A770" s="179" t="str">
        <f t="shared" si="22"/>
        <v>쓰리디테크 전력절감설비 교체 사업</v>
      </c>
      <c r="B770" s="179" t="str">
        <f t="shared" si="23"/>
        <v>반려</v>
      </c>
      <c r="C770">
        <v>279</v>
      </c>
      <c r="D770" t="s">
        <v>31695</v>
      </c>
      <c r="E770" t="s">
        <v>287</v>
      </c>
      <c r="F770" t="s">
        <v>5157</v>
      </c>
      <c r="G770" t="s">
        <v>5197</v>
      </c>
      <c r="H770" t="s">
        <v>5198</v>
      </c>
      <c r="K770" t="s">
        <v>5160</v>
      </c>
      <c r="L770" t="s">
        <v>5161</v>
      </c>
      <c r="M770" t="s">
        <v>2539</v>
      </c>
      <c r="N770" t="s">
        <v>5162</v>
      </c>
      <c r="O770" t="s">
        <v>5163</v>
      </c>
      <c r="P770" t="s">
        <v>5199</v>
      </c>
      <c r="Q770" t="s">
        <v>209</v>
      </c>
      <c r="R770" t="s">
        <v>2653</v>
      </c>
      <c r="S770" t="s">
        <v>1228</v>
      </c>
      <c r="T770" t="s">
        <v>2126</v>
      </c>
      <c r="U770" t="s">
        <v>5199</v>
      </c>
      <c r="V770" t="s">
        <v>130</v>
      </c>
      <c r="W770" t="s">
        <v>1293</v>
      </c>
      <c r="X770" t="s">
        <v>5165</v>
      </c>
      <c r="Y770" t="s">
        <v>418</v>
      </c>
      <c r="Z770" t="s">
        <v>418</v>
      </c>
      <c r="AA770" t="s">
        <v>5166</v>
      </c>
      <c r="AC770">
        <v>35</v>
      </c>
      <c r="AD770" t="s">
        <v>2130</v>
      </c>
      <c r="AE770" t="s">
        <v>2130</v>
      </c>
      <c r="AF770" t="s">
        <v>2210</v>
      </c>
      <c r="AG770" t="s">
        <v>287</v>
      </c>
      <c r="AH770" t="s">
        <v>5167</v>
      </c>
      <c r="AI770" t="s">
        <v>5200</v>
      </c>
      <c r="AK770">
        <v>35</v>
      </c>
      <c r="AL770" t="s">
        <v>5169</v>
      </c>
      <c r="AM770" t="s">
        <v>5170</v>
      </c>
      <c r="AN770" t="s">
        <v>953</v>
      </c>
      <c r="AO770" t="s">
        <v>33154</v>
      </c>
      <c r="BM770" s="162"/>
    </row>
    <row r="771" spans="1:65" ht="20.149999999999999" customHeight="1">
      <c r="A771" s="179" t="str">
        <f t="shared" si="22"/>
        <v>정성테크 전력절감설비 교체 사업</v>
      </c>
      <c r="B771" s="179" t="str">
        <f t="shared" si="23"/>
        <v>반려</v>
      </c>
      <c r="C771">
        <v>278</v>
      </c>
      <c r="D771" t="s">
        <v>31695</v>
      </c>
      <c r="E771" t="s">
        <v>287</v>
      </c>
      <c r="F771" t="s">
        <v>5157</v>
      </c>
      <c r="G771" t="s">
        <v>5192</v>
      </c>
      <c r="H771" t="s">
        <v>5193</v>
      </c>
      <c r="K771" t="s">
        <v>5160</v>
      </c>
      <c r="L771" t="s">
        <v>5161</v>
      </c>
      <c r="M771" t="s">
        <v>2539</v>
      </c>
      <c r="N771" t="s">
        <v>5162</v>
      </c>
      <c r="O771" t="s">
        <v>5163</v>
      </c>
      <c r="P771" t="s">
        <v>5194</v>
      </c>
      <c r="Q771" t="s">
        <v>209</v>
      </c>
      <c r="R771" t="s">
        <v>1462</v>
      </c>
      <c r="S771" t="s">
        <v>1228</v>
      </c>
      <c r="T771" t="s">
        <v>2126</v>
      </c>
      <c r="U771" t="s">
        <v>5194</v>
      </c>
      <c r="V771" t="s">
        <v>130</v>
      </c>
      <c r="W771" t="s">
        <v>1293</v>
      </c>
      <c r="X771" t="s">
        <v>5165</v>
      </c>
      <c r="Y771" t="s">
        <v>418</v>
      </c>
      <c r="Z771" t="s">
        <v>418</v>
      </c>
      <c r="AA771" t="s">
        <v>5166</v>
      </c>
      <c r="AC771">
        <v>108</v>
      </c>
      <c r="AD771" t="s">
        <v>2130</v>
      </c>
      <c r="AE771" t="s">
        <v>2130</v>
      </c>
      <c r="AF771" t="s">
        <v>2210</v>
      </c>
      <c r="AG771" t="s">
        <v>287</v>
      </c>
      <c r="AH771" t="s">
        <v>5167</v>
      </c>
      <c r="AI771" t="s">
        <v>5195</v>
      </c>
      <c r="AK771">
        <v>108</v>
      </c>
      <c r="AL771" t="s">
        <v>5169</v>
      </c>
      <c r="AM771" t="s">
        <v>5170</v>
      </c>
      <c r="AN771" t="s">
        <v>953</v>
      </c>
      <c r="AO771" t="s">
        <v>33155</v>
      </c>
      <c r="BM771" s="162"/>
    </row>
    <row r="772" spans="1:65" ht="20.149999999999999" customHeight="1">
      <c r="A772" s="179" t="str">
        <f t="shared" ref="A772:A835" si="24">P772</f>
        <v>동양금속 전력절감설비 교체 사업</v>
      </c>
      <c r="B772" s="179" t="str">
        <f t="shared" ref="B772:B835" si="25">IF(D772="사업변경 신청","사업변경 신청",IF(D772="인증유효기간 갱신","인증유효기간 갱신",IF(LEFT(AL772,10)="[보완1차]보완요청","보완1차_보완중",IF(LEFT(AL772,8)="[보완1차]접수","보완1차_검토중",IF(LEFT(AL772,8)="[보완1차]신청","보완1차_검토중",IF(LEFT(AL772,11)="[보완1차]문서재제출","보완1차_문서보완중",IF(LEFT(AL772,10)="[보완1차]착수신고","승인",IF(LEFT(AL772,10)="[보완1차]심의승인","승인",IF(LEFT(AL772,10)="[보완1차]심의반려","반려",IF(LEFT(AL772,10)="[보완1차]평가반려","반려",IF(LEFT(AL772,10)="[보완2차]보완요청","보완2차_보완중",IF(LEFT(AL772,8)="[보완2차]접수","보완2차_검토중",IF(LEFT(AL772,8)="[보완2차]신청","보완2차_검토중",IF(LEFT(AL772,11)="[보완2차]문서재제출","보완2차_문서보완중",IF(LEFT(AL772,10)="[보완2차]착수신고","승인",IF(LEFT(AL772,10)="[보완2차]심의승인","승인",IF(LEFT(AL772,10)="[보완2차]심의반려","반려",IF(LEFT(AL772,10)="[보완2차]평가반려","반려",IF(LEFT(AL772,10)="[보완3차]보완요청","보완3차_보완중",IF(LEFT(AL772,8)="[보완3차]신청","보완3차_검토중",IF(LEFT(AL772,8)="[보완3차]신청","보완3차_검토중",IF(LEFT(AL772,11)="[보완3차]문서재제출","보완3차_문서보완중",IF(LEFT(AL772,10)="[보완3차]착수신고","승인",IF(LEFT(AL772,10)="[보완3차]심의승인","승인",IF(LEFT(AL772,10)="[보완3차]심의반려","반려",IF(LEFT(AL772,10)="[보완3차]평가반려","반려",IF(LEFT(AL772,10)="[보완4차]보완요청","보완4차_보완중",IF(LEFT(AL772,8)="[보완4차]신청","보완4차_검토중",IF(LEFT(AL772,11)="[보완4차]문서재제출","보완4차_문서보완중",IF(LEFT(AL772,10)="[보완4차]착수신고","승인",IF(LEFT(AL772,10)="[보완4차]심의승인","승인",IF(LEFT(AL772,10)="[보완4차]심의반려","반려",IF(LEFT(AL772,10)="[보완4차]평가반려","반려",IF(LEFT(AL772,10)="[보완5차]보완요청","보완5차_보완중",IF(LEFT(AL772,8)="[보완5차]신청","보완5차_검토중",IF(LEFT(AL772,11)="[보완5차]문서재제출","보완5차_문서보완중",IF(LEFT(AL772,10)="[보완5차]착수신고","승인",IF(LEFT(AL772,10)="[보완5차]심의승인","승인",IF(LEFT(AL772,10)="[보완5차]심의반려","반려",IF(LEFT(AL772,10)="[보완5차]평가반려","반려",IF(LEFT(AL772,10)="[보완6차]보완요청","보완6차_보완중",IF(LEFT(AL772,8)="[보완6차]신청","보완6차_검토중",IF(LEFT(AL772,11)="[보완6차]문서재제출","보완6차_문서보완중",IF(LEFT(AL772,10)="[보완6차]착수신고","승인",IF(LEFT(AL772,10)="[보완6차]심의승인","승인",IF(LEFT(AL772,10)="[보완6차]심의반려","반려",IF(LEFT(AL772,10)="[보완6차]평가반려","반려",IF(LEFT(AL772,4)="문서재제","문서재제출",IF(LEFT(AL772,4)="평가반려","반려",IF(LEFT(AL772,4)="심의반려","반려",IF(LEFT(AL772,4)="심의승인","승인",IF(LEFT(AL772,4)="착수신고","승인",IF(LEFT(AL772,10)="[보완1차]협의통보","협의통보",IF(LEFT(AL772,10)="[보완2차]협의통보","협의통보",IF(LEFT(AL772,10)="[보완3차]협의통보","협의통보",IF(LEFT(AL772,10)="[보완4차]협의통보","협의통보",IF(LEFT(AL772,11)="[보완1차]협의검토중","협의검토중",IF(LEFT(AL772,11)="[보완2차]협의검토중","협의검토중",IF(LEFT(AL772,11)="[보완3차]협의검토중","협의검토중","검토필요")))))))))))))))))))))))))))))))))))))))))))))))))))))))))))</f>
        <v>반려</v>
      </c>
      <c r="C772">
        <v>277</v>
      </c>
      <c r="D772" t="s">
        <v>31695</v>
      </c>
      <c r="E772" t="s">
        <v>287</v>
      </c>
      <c r="F772" t="s">
        <v>5157</v>
      </c>
      <c r="G772" t="s">
        <v>5187</v>
      </c>
      <c r="H772" t="s">
        <v>5188</v>
      </c>
      <c r="K772" t="s">
        <v>5160</v>
      </c>
      <c r="L772" t="s">
        <v>5161</v>
      </c>
      <c r="M772" t="s">
        <v>2539</v>
      </c>
      <c r="N772" t="s">
        <v>5162</v>
      </c>
      <c r="O772" t="s">
        <v>5163</v>
      </c>
      <c r="P772" t="s">
        <v>5189</v>
      </c>
      <c r="Q772" t="s">
        <v>209</v>
      </c>
      <c r="R772" t="s">
        <v>2653</v>
      </c>
      <c r="S772" t="s">
        <v>1228</v>
      </c>
      <c r="T772" t="s">
        <v>2126</v>
      </c>
      <c r="U772" t="s">
        <v>5189</v>
      </c>
      <c r="V772" t="s">
        <v>130</v>
      </c>
      <c r="W772" t="s">
        <v>1293</v>
      </c>
      <c r="X772" t="s">
        <v>5165</v>
      </c>
      <c r="Y772" t="s">
        <v>418</v>
      </c>
      <c r="Z772" t="s">
        <v>418</v>
      </c>
      <c r="AA772" t="s">
        <v>5166</v>
      </c>
      <c r="AC772">
        <v>44</v>
      </c>
      <c r="AD772" t="s">
        <v>2130</v>
      </c>
      <c r="AE772" t="s">
        <v>2130</v>
      </c>
      <c r="AF772" t="s">
        <v>2210</v>
      </c>
      <c r="AG772" t="s">
        <v>287</v>
      </c>
      <c r="AH772" t="s">
        <v>5167</v>
      </c>
      <c r="AI772" t="s">
        <v>5190</v>
      </c>
      <c r="AK772">
        <v>44</v>
      </c>
      <c r="AL772" t="s">
        <v>5169</v>
      </c>
      <c r="AM772" t="s">
        <v>5170</v>
      </c>
      <c r="AN772" t="s">
        <v>953</v>
      </c>
      <c r="AO772" t="s">
        <v>33156</v>
      </c>
      <c r="BM772" s="162"/>
    </row>
    <row r="773" spans="1:65" ht="20.149999999999999" customHeight="1">
      <c r="A773" s="179" t="str">
        <f t="shared" si="24"/>
        <v>신영금속 전력절감설비 교체 사업</v>
      </c>
      <c r="B773" s="179" t="str">
        <f t="shared" si="25"/>
        <v>반려</v>
      </c>
      <c r="C773">
        <v>276</v>
      </c>
      <c r="D773" t="s">
        <v>31695</v>
      </c>
      <c r="E773" t="s">
        <v>287</v>
      </c>
      <c r="F773" t="s">
        <v>5157</v>
      </c>
      <c r="G773" t="s">
        <v>5182</v>
      </c>
      <c r="H773" t="s">
        <v>5183</v>
      </c>
      <c r="K773" t="s">
        <v>5160</v>
      </c>
      <c r="L773" t="s">
        <v>5161</v>
      </c>
      <c r="M773" t="s">
        <v>2539</v>
      </c>
      <c r="N773" t="s">
        <v>5162</v>
      </c>
      <c r="O773" t="s">
        <v>5163</v>
      </c>
      <c r="P773" t="s">
        <v>5184</v>
      </c>
      <c r="Q773" t="s">
        <v>209</v>
      </c>
      <c r="R773" t="s">
        <v>2653</v>
      </c>
      <c r="S773" t="s">
        <v>1228</v>
      </c>
      <c r="T773" t="s">
        <v>2126</v>
      </c>
      <c r="U773" t="s">
        <v>5184</v>
      </c>
      <c r="V773" t="s">
        <v>130</v>
      </c>
      <c r="W773" t="s">
        <v>1293</v>
      </c>
      <c r="X773" t="s">
        <v>5165</v>
      </c>
      <c r="Y773" t="s">
        <v>418</v>
      </c>
      <c r="Z773" t="s">
        <v>418</v>
      </c>
      <c r="AA773" t="s">
        <v>5166</v>
      </c>
      <c r="AC773">
        <v>58</v>
      </c>
      <c r="AD773" t="s">
        <v>2130</v>
      </c>
      <c r="AE773" t="s">
        <v>2130</v>
      </c>
      <c r="AF773" t="s">
        <v>2210</v>
      </c>
      <c r="AG773" t="s">
        <v>287</v>
      </c>
      <c r="AH773" t="s">
        <v>5167</v>
      </c>
      <c r="AI773" t="s">
        <v>5185</v>
      </c>
      <c r="AK773">
        <v>58</v>
      </c>
      <c r="AL773" t="s">
        <v>5169</v>
      </c>
      <c r="AM773" t="s">
        <v>5170</v>
      </c>
      <c r="AN773" t="s">
        <v>953</v>
      </c>
      <c r="AO773" t="s">
        <v>33157</v>
      </c>
      <c r="BM773" s="162"/>
    </row>
    <row r="774" spans="1:65" ht="20.149999999999999" customHeight="1">
      <c r="A774" s="179" t="str">
        <f t="shared" si="24"/>
        <v>유일금속 전력절감설비 설치 사업</v>
      </c>
      <c r="B774" s="179" t="str">
        <f t="shared" si="25"/>
        <v>반려</v>
      </c>
      <c r="C774">
        <v>275</v>
      </c>
      <c r="D774" t="s">
        <v>31695</v>
      </c>
      <c r="E774" t="s">
        <v>287</v>
      </c>
      <c r="F774" t="s">
        <v>5157</v>
      </c>
      <c r="G774" t="s">
        <v>5177</v>
      </c>
      <c r="H774" t="s">
        <v>5178</v>
      </c>
      <c r="K774" t="s">
        <v>5160</v>
      </c>
      <c r="L774" t="s">
        <v>5161</v>
      </c>
      <c r="M774" t="s">
        <v>2539</v>
      </c>
      <c r="N774" t="s">
        <v>5162</v>
      </c>
      <c r="O774" t="s">
        <v>5163</v>
      </c>
      <c r="P774" t="s">
        <v>5179</v>
      </c>
      <c r="Q774" t="s">
        <v>209</v>
      </c>
      <c r="R774" t="s">
        <v>2653</v>
      </c>
      <c r="S774" t="s">
        <v>1228</v>
      </c>
      <c r="T774" t="s">
        <v>2126</v>
      </c>
      <c r="U774" t="s">
        <v>5179</v>
      </c>
      <c r="V774" t="s">
        <v>130</v>
      </c>
      <c r="W774" t="s">
        <v>1293</v>
      </c>
      <c r="X774" t="s">
        <v>5165</v>
      </c>
      <c r="Y774" t="s">
        <v>418</v>
      </c>
      <c r="Z774" t="s">
        <v>418</v>
      </c>
      <c r="AA774" t="s">
        <v>5166</v>
      </c>
      <c r="AC774">
        <v>60</v>
      </c>
      <c r="AD774" t="s">
        <v>2130</v>
      </c>
      <c r="AE774" t="s">
        <v>2130</v>
      </c>
      <c r="AF774" t="s">
        <v>3461</v>
      </c>
      <c r="AG774" t="s">
        <v>287</v>
      </c>
      <c r="AH774" t="s">
        <v>5167</v>
      </c>
      <c r="AI774" t="s">
        <v>5180</v>
      </c>
      <c r="AK774">
        <v>60</v>
      </c>
      <c r="AL774" t="s">
        <v>5169</v>
      </c>
      <c r="AM774" t="s">
        <v>5170</v>
      </c>
      <c r="AN774" t="s">
        <v>953</v>
      </c>
      <c r="AO774" t="s">
        <v>33158</v>
      </c>
      <c r="BM774" s="162"/>
    </row>
    <row r="775" spans="1:65" ht="20.149999999999999" customHeight="1">
      <c r="A775" s="179" t="str">
        <f t="shared" si="24"/>
        <v>세원테크 전력절감설비 설치 사업</v>
      </c>
      <c r="B775" s="179" t="str">
        <f t="shared" si="25"/>
        <v>반려</v>
      </c>
      <c r="C775">
        <v>274</v>
      </c>
      <c r="D775" t="s">
        <v>31695</v>
      </c>
      <c r="E775" t="s">
        <v>287</v>
      </c>
      <c r="F775" t="s">
        <v>5157</v>
      </c>
      <c r="G775" t="s">
        <v>5172</v>
      </c>
      <c r="H775" t="s">
        <v>5173</v>
      </c>
      <c r="K775" t="s">
        <v>5160</v>
      </c>
      <c r="L775" t="s">
        <v>5161</v>
      </c>
      <c r="M775" t="s">
        <v>2539</v>
      </c>
      <c r="N775" t="s">
        <v>5162</v>
      </c>
      <c r="O775" t="s">
        <v>5163</v>
      </c>
      <c r="P775" t="s">
        <v>5174</v>
      </c>
      <c r="Q775" t="s">
        <v>209</v>
      </c>
      <c r="R775" t="s">
        <v>2653</v>
      </c>
      <c r="S775" t="s">
        <v>1228</v>
      </c>
      <c r="T775" t="s">
        <v>2126</v>
      </c>
      <c r="U775" t="s">
        <v>5174</v>
      </c>
      <c r="V775" t="s">
        <v>130</v>
      </c>
      <c r="W775" t="s">
        <v>1293</v>
      </c>
      <c r="X775" t="s">
        <v>5165</v>
      </c>
      <c r="Y775" t="s">
        <v>418</v>
      </c>
      <c r="Z775" t="s">
        <v>418</v>
      </c>
      <c r="AA775" t="s">
        <v>5166</v>
      </c>
      <c r="AC775">
        <v>95</v>
      </c>
      <c r="AD775" t="s">
        <v>2130</v>
      </c>
      <c r="AE775" t="s">
        <v>2130</v>
      </c>
      <c r="AF775" t="s">
        <v>3461</v>
      </c>
      <c r="AG775" t="s">
        <v>287</v>
      </c>
      <c r="AH775" t="s">
        <v>5167</v>
      </c>
      <c r="AI775" t="s">
        <v>5175</v>
      </c>
      <c r="AK775">
        <v>95</v>
      </c>
      <c r="AL775" t="s">
        <v>5169</v>
      </c>
      <c r="AM775" t="s">
        <v>5170</v>
      </c>
      <c r="AN775" t="s">
        <v>953</v>
      </c>
      <c r="AO775" t="s">
        <v>33159</v>
      </c>
      <c r="BM775" s="162"/>
    </row>
    <row r="776" spans="1:65" ht="20.149999999999999" customHeight="1">
      <c r="A776" s="179" t="str">
        <f t="shared" si="24"/>
        <v>성진아노다이징 전력절감설비 설치 사업</v>
      </c>
      <c r="B776" s="179" t="str">
        <f t="shared" si="25"/>
        <v>반려</v>
      </c>
      <c r="C776">
        <v>273</v>
      </c>
      <c r="D776" t="s">
        <v>31695</v>
      </c>
      <c r="E776" t="s">
        <v>287</v>
      </c>
      <c r="F776" t="s">
        <v>5157</v>
      </c>
      <c r="G776" t="s">
        <v>5158</v>
      </c>
      <c r="H776" t="s">
        <v>5159</v>
      </c>
      <c r="K776" t="s">
        <v>5160</v>
      </c>
      <c r="L776" t="s">
        <v>5161</v>
      </c>
      <c r="M776" t="s">
        <v>2539</v>
      </c>
      <c r="N776" t="s">
        <v>5162</v>
      </c>
      <c r="O776" t="s">
        <v>5163</v>
      </c>
      <c r="P776" t="s">
        <v>5164</v>
      </c>
      <c r="Q776" t="s">
        <v>209</v>
      </c>
      <c r="R776" t="s">
        <v>2653</v>
      </c>
      <c r="S776" t="s">
        <v>1228</v>
      </c>
      <c r="T776" t="s">
        <v>2126</v>
      </c>
      <c r="U776" t="s">
        <v>5164</v>
      </c>
      <c r="V776" t="s">
        <v>130</v>
      </c>
      <c r="W776" t="s">
        <v>1293</v>
      </c>
      <c r="X776" t="s">
        <v>5165</v>
      </c>
      <c r="Y776" t="s">
        <v>418</v>
      </c>
      <c r="Z776" t="s">
        <v>418</v>
      </c>
      <c r="AA776" t="s">
        <v>5166</v>
      </c>
      <c r="AC776">
        <v>69</v>
      </c>
      <c r="AD776" t="s">
        <v>2130</v>
      </c>
      <c r="AE776" t="s">
        <v>2130</v>
      </c>
      <c r="AF776" t="s">
        <v>3461</v>
      </c>
      <c r="AG776" t="s">
        <v>287</v>
      </c>
      <c r="AH776" t="s">
        <v>5167</v>
      </c>
      <c r="AI776" t="s">
        <v>5168</v>
      </c>
      <c r="AK776">
        <v>69</v>
      </c>
      <c r="AL776" t="s">
        <v>5169</v>
      </c>
      <c r="AM776" t="s">
        <v>5170</v>
      </c>
      <c r="AN776" t="s">
        <v>953</v>
      </c>
      <c r="AO776" t="s">
        <v>33160</v>
      </c>
      <c r="BM776" s="162"/>
    </row>
    <row r="777" spans="1:65" ht="20.149999999999999" customHeight="1">
      <c r="A777" s="179" t="str">
        <f t="shared" si="24"/>
        <v>동신산업 평택공장의 B-C유에서 LNG로 연료전환을 통한 온실가스 배출 감축사업</v>
      </c>
      <c r="B777" s="179" t="str">
        <f t="shared" si="25"/>
        <v>승인</v>
      </c>
      <c r="C777">
        <v>272</v>
      </c>
      <c r="D777" t="s">
        <v>31695</v>
      </c>
      <c r="E777" t="s">
        <v>274</v>
      </c>
      <c r="F777" t="s">
        <v>5144</v>
      </c>
      <c r="G777" t="s">
        <v>5145</v>
      </c>
      <c r="H777" t="s">
        <v>5145</v>
      </c>
      <c r="K777" t="s">
        <v>5146</v>
      </c>
      <c r="L777" t="s">
        <v>3610</v>
      </c>
      <c r="M777" t="s">
        <v>1483</v>
      </c>
      <c r="N777" t="s">
        <v>5147</v>
      </c>
      <c r="O777" t="s">
        <v>5148</v>
      </c>
      <c r="P777" t="s">
        <v>472</v>
      </c>
      <c r="Q777" t="s">
        <v>209</v>
      </c>
      <c r="R777" t="s">
        <v>1462</v>
      </c>
      <c r="S777" t="s">
        <v>1228</v>
      </c>
      <c r="T777" t="s">
        <v>2126</v>
      </c>
      <c r="U777" t="s">
        <v>472</v>
      </c>
      <c r="V777" t="s">
        <v>130</v>
      </c>
      <c r="W777" t="s">
        <v>1293</v>
      </c>
      <c r="X777" t="s">
        <v>5149</v>
      </c>
      <c r="Y777" t="s">
        <v>418</v>
      </c>
      <c r="Z777" t="s">
        <v>418</v>
      </c>
      <c r="AA777" t="s">
        <v>473</v>
      </c>
      <c r="AC777">
        <v>1050</v>
      </c>
      <c r="AD777" t="s">
        <v>2130</v>
      </c>
      <c r="AE777" t="s">
        <v>2130</v>
      </c>
      <c r="AF777" t="s">
        <v>2131</v>
      </c>
      <c r="AG777" t="s">
        <v>5150</v>
      </c>
      <c r="AH777" t="s">
        <v>5151</v>
      </c>
      <c r="AI777" t="s">
        <v>5152</v>
      </c>
      <c r="AJ777" t="s">
        <v>5153</v>
      </c>
      <c r="AK777">
        <v>1050</v>
      </c>
      <c r="AL777" t="s">
        <v>5154</v>
      </c>
      <c r="AM777" t="s">
        <v>5155</v>
      </c>
      <c r="AN777" t="s">
        <v>953</v>
      </c>
      <c r="AO777" t="s">
        <v>33161</v>
      </c>
      <c r="BM777" s="162"/>
    </row>
    <row r="778" spans="1:65" ht="20.149999999999999" customHeight="1">
      <c r="A778" s="179" t="str">
        <f t="shared" si="24"/>
        <v>(주)웅진산업 보일러 연료 전환(B-B유 → 목재펠릿)을 통한 온실가스 감축사업</v>
      </c>
      <c r="B778" s="179" t="str">
        <f t="shared" si="25"/>
        <v>반려</v>
      </c>
      <c r="C778">
        <v>271</v>
      </c>
      <c r="D778" t="s">
        <v>31728</v>
      </c>
      <c r="E778" t="s">
        <v>13987</v>
      </c>
      <c r="F778" t="s">
        <v>13988</v>
      </c>
      <c r="G778" t="s">
        <v>13989</v>
      </c>
      <c r="H778" t="s">
        <v>13990</v>
      </c>
      <c r="K778" t="s">
        <v>13991</v>
      </c>
      <c r="L778" t="s">
        <v>2204</v>
      </c>
      <c r="M778" t="s">
        <v>2500</v>
      </c>
      <c r="N778" t="s">
        <v>13992</v>
      </c>
      <c r="O778" t="s">
        <v>13993</v>
      </c>
      <c r="P778" t="s">
        <v>13994</v>
      </c>
      <c r="Q778" t="s">
        <v>209</v>
      </c>
      <c r="R778" t="s">
        <v>1462</v>
      </c>
      <c r="S778" t="s">
        <v>2384</v>
      </c>
      <c r="T778" t="s">
        <v>1230</v>
      </c>
      <c r="U778" t="s">
        <v>13994</v>
      </c>
      <c r="V778" t="s">
        <v>130</v>
      </c>
      <c r="W778" t="s">
        <v>1293</v>
      </c>
      <c r="X778" t="s">
        <v>13995</v>
      </c>
      <c r="Y778" t="s">
        <v>418</v>
      </c>
      <c r="Z778" t="s">
        <v>13413</v>
      </c>
      <c r="AA778" t="s">
        <v>13996</v>
      </c>
      <c r="AC778">
        <v>2141</v>
      </c>
      <c r="AD778" t="s">
        <v>1324</v>
      </c>
      <c r="AE778" t="s">
        <v>1513</v>
      </c>
      <c r="AF778" t="s">
        <v>2387</v>
      </c>
      <c r="AG778" t="s">
        <v>13987</v>
      </c>
      <c r="AH778" t="s">
        <v>13997</v>
      </c>
      <c r="AI778" t="s">
        <v>13998</v>
      </c>
      <c r="AJ778" t="s">
        <v>13999</v>
      </c>
      <c r="AK778">
        <v>2141</v>
      </c>
      <c r="AL778" t="s">
        <v>14000</v>
      </c>
      <c r="AM778" t="s">
        <v>14001</v>
      </c>
      <c r="AN778" t="s">
        <v>953</v>
      </c>
      <c r="AO778" t="s">
        <v>33162</v>
      </c>
      <c r="AP778" t="s">
        <v>2394</v>
      </c>
      <c r="AQ778" t="s">
        <v>13994</v>
      </c>
      <c r="AR778" t="s">
        <v>14003</v>
      </c>
      <c r="BM778" s="162"/>
    </row>
    <row r="779" spans="1:65" ht="20.149999999999999" customHeight="1">
      <c r="A779" s="179" t="str">
        <f t="shared" si="24"/>
        <v>현대리바트의 부생연료 1호에서 LNG로 연료전환을 통한 온실가스 배출 감축사업</v>
      </c>
      <c r="B779" s="179" t="str">
        <f t="shared" si="25"/>
        <v>승인</v>
      </c>
      <c r="C779">
        <v>270</v>
      </c>
      <c r="D779" t="s">
        <v>31695</v>
      </c>
      <c r="E779" t="s">
        <v>353</v>
      </c>
      <c r="F779" t="s">
        <v>5130</v>
      </c>
      <c r="G779" t="s">
        <v>5131</v>
      </c>
      <c r="H779" t="s">
        <v>5132</v>
      </c>
      <c r="K779" t="s">
        <v>5133</v>
      </c>
      <c r="N779" t="s">
        <v>1812</v>
      </c>
      <c r="P779" t="s">
        <v>507</v>
      </c>
      <c r="Q779" t="s">
        <v>209</v>
      </c>
      <c r="R779" t="s">
        <v>1462</v>
      </c>
      <c r="S779" t="s">
        <v>1228</v>
      </c>
      <c r="T779" t="s">
        <v>2126</v>
      </c>
      <c r="U779" t="s">
        <v>507</v>
      </c>
      <c r="V779" t="s">
        <v>130</v>
      </c>
      <c r="W779" t="s">
        <v>1293</v>
      </c>
      <c r="X779" t="s">
        <v>5136</v>
      </c>
      <c r="Y779" t="s">
        <v>418</v>
      </c>
      <c r="Z779" t="s">
        <v>418</v>
      </c>
      <c r="AA779" t="s">
        <v>508</v>
      </c>
      <c r="AC779">
        <v>372</v>
      </c>
      <c r="AD779" t="s">
        <v>2130</v>
      </c>
      <c r="AE779" t="s">
        <v>2130</v>
      </c>
      <c r="AF779" t="s">
        <v>2131</v>
      </c>
      <c r="AG779" t="s">
        <v>5137</v>
      </c>
      <c r="AH779" t="s">
        <v>5138</v>
      </c>
      <c r="AI779" t="s">
        <v>5139</v>
      </c>
      <c r="AJ779" t="s">
        <v>5140</v>
      </c>
      <c r="AK779">
        <v>372</v>
      </c>
      <c r="AL779" t="s">
        <v>5141</v>
      </c>
      <c r="AM779" t="s">
        <v>5142</v>
      </c>
      <c r="AN779" t="s">
        <v>953</v>
      </c>
      <c r="AO779" t="s">
        <v>33163</v>
      </c>
      <c r="BM779" s="162"/>
    </row>
    <row r="780" spans="1:65" ht="20.149999999999999" customHeight="1">
      <c r="A780" s="179" t="str">
        <f t="shared" si="24"/>
        <v>(주)천안의종개발의 폐기물 소각 열을 회수하여 LNG 보일러 생산스팀을 대체하는 온실가스 감축사업</v>
      </c>
      <c r="B780" s="179" t="str">
        <f t="shared" si="25"/>
        <v>반려</v>
      </c>
      <c r="C780">
        <v>269</v>
      </c>
      <c r="D780" t="s">
        <v>31728</v>
      </c>
      <c r="E780" t="s">
        <v>13974</v>
      </c>
      <c r="F780" t="s">
        <v>13975</v>
      </c>
      <c r="G780" t="s">
        <v>13976</v>
      </c>
      <c r="H780" t="s">
        <v>13977</v>
      </c>
      <c r="K780" t="s">
        <v>13978</v>
      </c>
      <c r="N780" t="s">
        <v>1812</v>
      </c>
      <c r="P780" t="s">
        <v>13981</v>
      </c>
      <c r="Q780" t="s">
        <v>209</v>
      </c>
      <c r="R780" t="s">
        <v>1462</v>
      </c>
      <c r="S780" t="s">
        <v>2384</v>
      </c>
      <c r="T780" t="s">
        <v>1230</v>
      </c>
      <c r="U780" t="s">
        <v>13981</v>
      </c>
      <c r="V780" t="s">
        <v>130</v>
      </c>
      <c r="W780" t="s">
        <v>1293</v>
      </c>
      <c r="X780" t="s">
        <v>2504</v>
      </c>
      <c r="Y780" t="s">
        <v>418</v>
      </c>
      <c r="Z780" t="s">
        <v>13413</v>
      </c>
      <c r="AA780" t="s">
        <v>13982</v>
      </c>
      <c r="AC780">
        <v>2320</v>
      </c>
      <c r="AD780" t="s">
        <v>2130</v>
      </c>
      <c r="AE780" t="s">
        <v>2130</v>
      </c>
      <c r="AF780" t="s">
        <v>2639</v>
      </c>
      <c r="AG780" t="s">
        <v>13974</v>
      </c>
      <c r="AH780" t="s">
        <v>13983</v>
      </c>
      <c r="AI780" t="s">
        <v>13984</v>
      </c>
      <c r="AJ780" t="s">
        <v>13985</v>
      </c>
      <c r="AK780">
        <v>2320</v>
      </c>
      <c r="AL780" t="s">
        <v>13971</v>
      </c>
      <c r="AM780" t="s">
        <v>13972</v>
      </c>
      <c r="AN780" t="s">
        <v>953</v>
      </c>
      <c r="AO780" t="s">
        <v>33164</v>
      </c>
      <c r="AP780" t="s">
        <v>2394</v>
      </c>
      <c r="AQ780" t="s">
        <v>13981</v>
      </c>
      <c r="AR780" t="s">
        <v>2875</v>
      </c>
      <c r="BM780" s="162"/>
    </row>
    <row r="781" spans="1:65" ht="20.149999999999999" customHeight="1">
      <c r="A781" s="179" t="str">
        <f t="shared" si="24"/>
        <v>서울금속공업의 정제유에서 LNG로 연료전환을 통한 온실가스 배출 감축사업</v>
      </c>
      <c r="B781" s="179" t="str">
        <f t="shared" si="25"/>
        <v>반려</v>
      </c>
      <c r="C781">
        <v>268</v>
      </c>
      <c r="D781" t="s">
        <v>31728</v>
      </c>
      <c r="E781" t="s">
        <v>303</v>
      </c>
      <c r="F781" t="s">
        <v>13959</v>
      </c>
      <c r="G781" t="s">
        <v>13960</v>
      </c>
      <c r="H781" t="s">
        <v>13961</v>
      </c>
      <c r="K781" t="s">
        <v>13962</v>
      </c>
      <c r="N781" t="s">
        <v>1812</v>
      </c>
      <c r="P781" t="s">
        <v>540</v>
      </c>
      <c r="Q781" t="s">
        <v>209</v>
      </c>
      <c r="R781" t="s">
        <v>1462</v>
      </c>
      <c r="S781" t="s">
        <v>1228</v>
      </c>
      <c r="T781" t="s">
        <v>2126</v>
      </c>
      <c r="U781" t="s">
        <v>540</v>
      </c>
      <c r="V781" t="s">
        <v>130</v>
      </c>
      <c r="W781" t="s">
        <v>1293</v>
      </c>
      <c r="X781" t="s">
        <v>13966</v>
      </c>
      <c r="Y781" t="s">
        <v>418</v>
      </c>
      <c r="Z781" t="s">
        <v>13413</v>
      </c>
      <c r="AA781" t="s">
        <v>541</v>
      </c>
      <c r="AC781">
        <v>406</v>
      </c>
      <c r="AD781" t="s">
        <v>2130</v>
      </c>
      <c r="AE781" t="s">
        <v>2130</v>
      </c>
      <c r="AF781" t="s">
        <v>2131</v>
      </c>
      <c r="AG781" t="s">
        <v>13967</v>
      </c>
      <c r="AH781" t="s">
        <v>13968</v>
      </c>
      <c r="AI781" t="s">
        <v>13969</v>
      </c>
      <c r="AJ781" t="s">
        <v>13970</v>
      </c>
      <c r="AK781">
        <v>406</v>
      </c>
      <c r="AL781" t="s">
        <v>13971</v>
      </c>
      <c r="AM781" t="s">
        <v>13972</v>
      </c>
      <c r="AN781" t="s">
        <v>953</v>
      </c>
      <c r="AO781" t="s">
        <v>33165</v>
      </c>
      <c r="BM781" s="162"/>
    </row>
    <row r="782" spans="1:65" ht="20.149999999999999" customHeight="1">
      <c r="A782" s="179" t="str">
        <f t="shared" si="24"/>
        <v>영덕산업의 LPG에서 도시가스(LNG)로 연료전환을 통한 온실가스 배출 감축사업</v>
      </c>
      <c r="B782" s="179" t="str">
        <f t="shared" si="25"/>
        <v>반려</v>
      </c>
      <c r="C782">
        <v>267</v>
      </c>
      <c r="D782" t="s">
        <v>31695</v>
      </c>
      <c r="E782" t="s">
        <v>334</v>
      </c>
      <c r="F782" t="s">
        <v>3870</v>
      </c>
      <c r="G782" t="s">
        <v>334</v>
      </c>
      <c r="H782" t="s">
        <v>5119</v>
      </c>
      <c r="K782" t="s">
        <v>5023</v>
      </c>
      <c r="N782" t="s">
        <v>1812</v>
      </c>
      <c r="P782" t="s">
        <v>5122</v>
      </c>
      <c r="Q782" t="s">
        <v>209</v>
      </c>
      <c r="R782" t="s">
        <v>1462</v>
      </c>
      <c r="S782" t="s">
        <v>1228</v>
      </c>
      <c r="T782" t="s">
        <v>2126</v>
      </c>
      <c r="U782" t="s">
        <v>5122</v>
      </c>
      <c r="V782" t="s">
        <v>130</v>
      </c>
      <c r="W782" t="s">
        <v>1293</v>
      </c>
      <c r="X782" t="s">
        <v>5123</v>
      </c>
      <c r="Y782" t="s">
        <v>418</v>
      </c>
      <c r="Z782" t="s">
        <v>418</v>
      </c>
      <c r="AA782" t="s">
        <v>5124</v>
      </c>
      <c r="AC782">
        <v>419</v>
      </c>
      <c r="AD782" t="s">
        <v>2130</v>
      </c>
      <c r="AE782" t="s">
        <v>2130</v>
      </c>
      <c r="AF782" t="s">
        <v>2131</v>
      </c>
      <c r="AG782" t="s">
        <v>5125</v>
      </c>
      <c r="AH782" t="s">
        <v>5126</v>
      </c>
      <c r="AI782" t="s">
        <v>5127</v>
      </c>
      <c r="AK782">
        <v>419</v>
      </c>
      <c r="AL782" t="s">
        <v>5128</v>
      </c>
      <c r="AM782" t="s">
        <v>5117</v>
      </c>
      <c r="AN782" t="s">
        <v>953</v>
      </c>
      <c r="AO782" t="s">
        <v>33166</v>
      </c>
      <c r="BM782" s="162"/>
    </row>
    <row r="783" spans="1:65" ht="20.149999999999999" customHeight="1">
      <c r="A783" s="179" t="str">
        <f t="shared" si="24"/>
        <v>삼승텍스타일의 LPG에서 LNG로 연료전환을 통한 온실가스 배출 감축사업</v>
      </c>
      <c r="B783" s="179" t="str">
        <f t="shared" si="25"/>
        <v>반려</v>
      </c>
      <c r="C783">
        <v>266</v>
      </c>
      <c r="D783" t="s">
        <v>31695</v>
      </c>
      <c r="E783" t="s">
        <v>315</v>
      </c>
      <c r="F783" t="s">
        <v>5105</v>
      </c>
      <c r="G783" t="s">
        <v>5106</v>
      </c>
      <c r="H783" t="s">
        <v>5107</v>
      </c>
      <c r="K783" t="s">
        <v>5108</v>
      </c>
      <c r="N783" t="s">
        <v>1812</v>
      </c>
      <c r="P783" t="s">
        <v>314</v>
      </c>
      <c r="Q783" t="s">
        <v>209</v>
      </c>
      <c r="R783" t="s">
        <v>1462</v>
      </c>
      <c r="S783" t="s">
        <v>1228</v>
      </c>
      <c r="T783" t="s">
        <v>2126</v>
      </c>
      <c r="U783" t="s">
        <v>314</v>
      </c>
      <c r="V783" t="s">
        <v>130</v>
      </c>
      <c r="W783" t="s">
        <v>1293</v>
      </c>
      <c r="X783" t="s">
        <v>5111</v>
      </c>
      <c r="Y783" t="s">
        <v>418</v>
      </c>
      <c r="Z783" t="s">
        <v>418</v>
      </c>
      <c r="AA783" t="s">
        <v>5112</v>
      </c>
      <c r="AC783">
        <v>320</v>
      </c>
      <c r="AD783" t="s">
        <v>2130</v>
      </c>
      <c r="AE783" t="s">
        <v>2130</v>
      </c>
      <c r="AF783" t="s">
        <v>2131</v>
      </c>
      <c r="AG783" t="s">
        <v>5113</v>
      </c>
      <c r="AH783" t="s">
        <v>5114</v>
      </c>
      <c r="AI783" t="s">
        <v>5115</v>
      </c>
      <c r="AK783">
        <v>320</v>
      </c>
      <c r="AL783" t="s">
        <v>5116</v>
      </c>
      <c r="AM783" t="s">
        <v>5117</v>
      </c>
      <c r="AN783" t="s">
        <v>953</v>
      </c>
      <c r="AO783" t="s">
        <v>33167</v>
      </c>
      <c r="BM783" s="162"/>
    </row>
    <row r="784" spans="1:65" ht="20.149999999999999" customHeight="1">
      <c r="A784" s="179" t="str">
        <f t="shared" si="24"/>
        <v>(주)그린엔텍 미활용 소각폐열 회수를 통한 화석연료 사용 절감 및 온실가스 배출 감축사업</v>
      </c>
      <c r="B784" s="179" t="str">
        <f t="shared" si="25"/>
        <v>반려</v>
      </c>
      <c r="C784">
        <v>265</v>
      </c>
      <c r="D784" t="s">
        <v>31695</v>
      </c>
      <c r="E784" t="s">
        <v>5091</v>
      </c>
      <c r="F784" t="s">
        <v>5092</v>
      </c>
      <c r="G784" t="s">
        <v>5091</v>
      </c>
      <c r="H784" t="s">
        <v>5093</v>
      </c>
      <c r="K784" t="s">
        <v>5094</v>
      </c>
      <c r="N784" t="s">
        <v>1812</v>
      </c>
      <c r="P784" t="s">
        <v>5097</v>
      </c>
      <c r="Q784" t="s">
        <v>209</v>
      </c>
      <c r="R784" t="s">
        <v>1228</v>
      </c>
      <c r="S784" t="s">
        <v>1228</v>
      </c>
      <c r="T784" t="s">
        <v>2126</v>
      </c>
      <c r="U784" t="s">
        <v>5097</v>
      </c>
      <c r="V784" t="s">
        <v>130</v>
      </c>
      <c r="W784" t="s">
        <v>1231</v>
      </c>
      <c r="X784" t="s">
        <v>5098</v>
      </c>
      <c r="Y784" t="s">
        <v>418</v>
      </c>
      <c r="Z784" t="s">
        <v>418</v>
      </c>
      <c r="AA784" t="s">
        <v>5099</v>
      </c>
      <c r="AC784">
        <v>3376</v>
      </c>
      <c r="AD784" t="s">
        <v>2130</v>
      </c>
      <c r="AE784" t="s">
        <v>2130</v>
      </c>
      <c r="AF784" t="s">
        <v>2639</v>
      </c>
      <c r="AG784" t="s">
        <v>5091</v>
      </c>
      <c r="AH784" t="s">
        <v>5100</v>
      </c>
      <c r="AI784" t="s">
        <v>5101</v>
      </c>
      <c r="AK784">
        <v>3376</v>
      </c>
      <c r="AL784" t="s">
        <v>5102</v>
      </c>
      <c r="AM784" t="s">
        <v>5103</v>
      </c>
      <c r="AN784" t="s">
        <v>953</v>
      </c>
      <c r="AO784" t="s">
        <v>33168</v>
      </c>
      <c r="BM784" s="162"/>
    </row>
    <row r="785" spans="1:65" ht="20.149999999999999" customHeight="1">
      <c r="A785" s="179" t="str">
        <f t="shared" si="24"/>
        <v>SF6 회수 및 재생사업</v>
      </c>
      <c r="B785" s="179" t="str">
        <f t="shared" si="25"/>
        <v>승인</v>
      </c>
      <c r="C785">
        <v>264</v>
      </c>
      <c r="D785" t="s">
        <v>31728</v>
      </c>
      <c r="E785" t="s">
        <v>13939</v>
      </c>
      <c r="F785" t="s">
        <v>13940</v>
      </c>
      <c r="G785" t="s">
        <v>13941</v>
      </c>
      <c r="H785" t="s">
        <v>13942</v>
      </c>
      <c r="K785" t="s">
        <v>13943</v>
      </c>
      <c r="L785" t="s">
        <v>13944</v>
      </c>
      <c r="M785" t="s">
        <v>1483</v>
      </c>
      <c r="N785" t="s">
        <v>13945</v>
      </c>
      <c r="O785" t="s">
        <v>13946</v>
      </c>
      <c r="P785" t="s">
        <v>1292</v>
      </c>
      <c r="Q785" t="s">
        <v>209</v>
      </c>
      <c r="R785" t="s">
        <v>1228</v>
      </c>
      <c r="S785" t="s">
        <v>1229</v>
      </c>
      <c r="T785" t="s">
        <v>1230</v>
      </c>
      <c r="U785" t="s">
        <v>1292</v>
      </c>
      <c r="V785" t="s">
        <v>130</v>
      </c>
      <c r="W785" t="s">
        <v>1293</v>
      </c>
      <c r="X785" t="s">
        <v>1294</v>
      </c>
      <c r="Y785" t="s">
        <v>418</v>
      </c>
      <c r="Z785" t="s">
        <v>13413</v>
      </c>
      <c r="AA785" t="s">
        <v>1295</v>
      </c>
      <c r="AC785">
        <v>165092</v>
      </c>
      <c r="AD785" t="s">
        <v>32337</v>
      </c>
      <c r="AE785" t="s">
        <v>1297</v>
      </c>
      <c r="AF785" t="s">
        <v>1298</v>
      </c>
      <c r="AG785" t="s">
        <v>13939</v>
      </c>
      <c r="AH785" t="s">
        <v>13947</v>
      </c>
      <c r="AI785" t="s">
        <v>13948</v>
      </c>
      <c r="AJ785" t="s">
        <v>13949</v>
      </c>
      <c r="AK785">
        <v>99053</v>
      </c>
      <c r="AL785" t="s">
        <v>13950</v>
      </c>
      <c r="AM785" t="s">
        <v>13951</v>
      </c>
      <c r="AN785" t="s">
        <v>953</v>
      </c>
      <c r="AO785" t="s">
        <v>33169</v>
      </c>
      <c r="AP785" t="s">
        <v>1244</v>
      </c>
      <c r="AQ785" t="s">
        <v>13953</v>
      </c>
      <c r="AR785" t="s">
        <v>1304</v>
      </c>
      <c r="AS785">
        <v>4274</v>
      </c>
      <c r="AT785" t="s">
        <v>1305</v>
      </c>
      <c r="AU785" t="s">
        <v>1306</v>
      </c>
      <c r="AV785" t="s">
        <v>13954</v>
      </c>
      <c r="AW785" t="s">
        <v>13955</v>
      </c>
      <c r="AX785" t="s">
        <v>13956</v>
      </c>
      <c r="AY785">
        <v>165478</v>
      </c>
      <c r="AZ785">
        <v>386</v>
      </c>
      <c r="BA785">
        <v>0</v>
      </c>
      <c r="BB785">
        <v>165092</v>
      </c>
      <c r="BC785" t="s">
        <v>13947</v>
      </c>
      <c r="BD785" t="s">
        <v>13957</v>
      </c>
      <c r="BE785" t="s">
        <v>13958</v>
      </c>
      <c r="BM785" s="162"/>
    </row>
    <row r="786" spans="1:65" ht="20.149999999999999" customHeight="1">
      <c r="A786" s="179" t="str">
        <f t="shared" si="24"/>
        <v>(주)뉴덕흥기업 보일러 버너교체를 통한 연료전환(B-C유 → LNG)  온실가스 배출 감축 사업</v>
      </c>
      <c r="B786" s="179" t="str">
        <f t="shared" si="25"/>
        <v>반려</v>
      </c>
      <c r="C786">
        <v>263</v>
      </c>
      <c r="D786" t="s">
        <v>31728</v>
      </c>
      <c r="E786" t="s">
        <v>6710</v>
      </c>
      <c r="F786" t="s">
        <v>6711</v>
      </c>
      <c r="G786" t="s">
        <v>6710</v>
      </c>
      <c r="H786" t="s">
        <v>13932</v>
      </c>
      <c r="K786" t="s">
        <v>6712</v>
      </c>
      <c r="N786" t="s">
        <v>1812</v>
      </c>
      <c r="P786" t="s">
        <v>13933</v>
      </c>
      <c r="Q786" t="s">
        <v>209</v>
      </c>
      <c r="R786" t="s">
        <v>1462</v>
      </c>
      <c r="S786" t="s">
        <v>2384</v>
      </c>
      <c r="T786" t="s">
        <v>1230</v>
      </c>
      <c r="U786" t="s">
        <v>13933</v>
      </c>
      <c r="V786" t="s">
        <v>130</v>
      </c>
      <c r="W786" t="s">
        <v>1293</v>
      </c>
      <c r="X786" t="s">
        <v>13934</v>
      </c>
      <c r="Y786" t="s">
        <v>418</v>
      </c>
      <c r="Z786" t="s">
        <v>13413</v>
      </c>
      <c r="AA786" t="s">
        <v>601</v>
      </c>
      <c r="AC786">
        <v>457</v>
      </c>
      <c r="AD786" t="s">
        <v>2130</v>
      </c>
      <c r="AE786" t="s">
        <v>2130</v>
      </c>
      <c r="AF786" t="s">
        <v>2131</v>
      </c>
      <c r="AG786" t="s">
        <v>6710</v>
      </c>
      <c r="AH786" t="s">
        <v>13935</v>
      </c>
      <c r="AI786" t="s">
        <v>13936</v>
      </c>
      <c r="AJ786" t="s">
        <v>13937</v>
      </c>
      <c r="AK786">
        <v>457</v>
      </c>
      <c r="AL786" t="s">
        <v>13904</v>
      </c>
      <c r="AM786" t="s">
        <v>13905</v>
      </c>
      <c r="AN786" t="s">
        <v>953</v>
      </c>
      <c r="AO786" t="s">
        <v>33170</v>
      </c>
      <c r="AP786" t="s">
        <v>2394</v>
      </c>
      <c r="AQ786" t="s">
        <v>13933</v>
      </c>
      <c r="AR786" t="s">
        <v>2494</v>
      </c>
      <c r="BM786" s="162"/>
    </row>
    <row r="787" spans="1:65" ht="20.149999999999999" customHeight="1">
      <c r="A787" s="179" t="str">
        <f t="shared" si="24"/>
        <v>동보섬유 버너교체를 통한 연료전환 온실가스 배출 감축 사업</v>
      </c>
      <c r="B787" s="179" t="str">
        <f t="shared" si="25"/>
        <v>반려</v>
      </c>
      <c r="C787">
        <v>262</v>
      </c>
      <c r="D787" t="s">
        <v>31728</v>
      </c>
      <c r="E787" t="s">
        <v>6644</v>
      </c>
      <c r="F787" t="s">
        <v>6645</v>
      </c>
      <c r="G787" t="s">
        <v>6646</v>
      </c>
      <c r="H787" t="s">
        <v>13925</v>
      </c>
      <c r="K787" t="s">
        <v>6648</v>
      </c>
      <c r="N787" t="s">
        <v>1812</v>
      </c>
      <c r="P787" t="s">
        <v>13926</v>
      </c>
      <c r="Q787" t="s">
        <v>209</v>
      </c>
      <c r="R787" t="s">
        <v>1462</v>
      </c>
      <c r="S787" t="s">
        <v>2384</v>
      </c>
      <c r="T787" t="s">
        <v>1230</v>
      </c>
      <c r="U787" t="s">
        <v>13926</v>
      </c>
      <c r="V787" t="s">
        <v>130</v>
      </c>
      <c r="W787" t="s">
        <v>1293</v>
      </c>
      <c r="X787" t="s">
        <v>13927</v>
      </c>
      <c r="Y787" t="s">
        <v>418</v>
      </c>
      <c r="Z787" t="s">
        <v>13413</v>
      </c>
      <c r="AA787" t="s">
        <v>640</v>
      </c>
      <c r="AC787">
        <v>478</v>
      </c>
      <c r="AD787" t="s">
        <v>2130</v>
      </c>
      <c r="AE787" t="s">
        <v>2130</v>
      </c>
      <c r="AF787" t="s">
        <v>2131</v>
      </c>
      <c r="AG787" t="s">
        <v>6644</v>
      </c>
      <c r="AH787" t="s">
        <v>13928</v>
      </c>
      <c r="AI787" t="s">
        <v>13929</v>
      </c>
      <c r="AJ787" t="s">
        <v>13930</v>
      </c>
      <c r="AK787">
        <v>478</v>
      </c>
      <c r="AL787" t="s">
        <v>13904</v>
      </c>
      <c r="AM787" t="s">
        <v>13905</v>
      </c>
      <c r="AN787" t="s">
        <v>953</v>
      </c>
      <c r="AO787" t="s">
        <v>33171</v>
      </c>
      <c r="AP787" t="s">
        <v>2394</v>
      </c>
      <c r="AQ787" t="s">
        <v>13926</v>
      </c>
      <c r="AR787" t="s">
        <v>3254</v>
      </c>
      <c r="BM787" s="162"/>
    </row>
    <row r="788" spans="1:65" ht="20.149999999999999" customHeight="1">
      <c r="A788" s="179" t="str">
        <f t="shared" si="24"/>
        <v>바이넥스 스팀보일러 연료교체(부생연료2호→LNG)를 통한 온실가스(CO2)배출 감축사업</v>
      </c>
      <c r="B788" s="179" t="str">
        <f t="shared" si="25"/>
        <v>반려</v>
      </c>
      <c r="C788">
        <v>261</v>
      </c>
      <c r="D788" t="s">
        <v>31728</v>
      </c>
      <c r="E788" t="s">
        <v>13914</v>
      </c>
      <c r="F788" t="s">
        <v>13915</v>
      </c>
      <c r="G788" t="s">
        <v>13914</v>
      </c>
      <c r="H788" t="s">
        <v>13916</v>
      </c>
      <c r="K788" t="s">
        <v>8851</v>
      </c>
      <c r="N788" t="s">
        <v>1812</v>
      </c>
      <c r="P788" t="s">
        <v>13919</v>
      </c>
      <c r="Q788" t="s">
        <v>209</v>
      </c>
      <c r="R788" t="s">
        <v>1462</v>
      </c>
      <c r="S788" t="s">
        <v>2384</v>
      </c>
      <c r="T788" t="s">
        <v>1230</v>
      </c>
      <c r="U788" t="s">
        <v>13919</v>
      </c>
      <c r="V788" t="s">
        <v>130</v>
      </c>
      <c r="W788" t="s">
        <v>1293</v>
      </c>
      <c r="X788" t="s">
        <v>13920</v>
      </c>
      <c r="Y788" t="s">
        <v>418</v>
      </c>
      <c r="Z788" t="s">
        <v>13413</v>
      </c>
      <c r="AA788" t="s">
        <v>597</v>
      </c>
      <c r="AC788">
        <v>156</v>
      </c>
      <c r="AD788" t="s">
        <v>2130</v>
      </c>
      <c r="AE788" t="s">
        <v>2130</v>
      </c>
      <c r="AF788" t="s">
        <v>2131</v>
      </c>
      <c r="AG788" t="s">
        <v>13914</v>
      </c>
      <c r="AH788" t="s">
        <v>13921</v>
      </c>
      <c r="AI788" t="s">
        <v>13922</v>
      </c>
      <c r="AJ788" t="s">
        <v>13923</v>
      </c>
      <c r="AK788">
        <v>156</v>
      </c>
      <c r="AL788" t="s">
        <v>13904</v>
      </c>
      <c r="AM788" t="s">
        <v>13905</v>
      </c>
      <c r="AN788" t="s">
        <v>953</v>
      </c>
      <c r="AO788" t="s">
        <v>33172</v>
      </c>
      <c r="AP788" t="s">
        <v>2394</v>
      </c>
      <c r="AQ788" t="s">
        <v>13919</v>
      </c>
      <c r="AR788" t="s">
        <v>2395</v>
      </c>
      <c r="BM788" s="162"/>
    </row>
    <row r="789" spans="1:65" ht="20.149999999999999" customHeight="1">
      <c r="A789" s="179" t="str">
        <f t="shared" si="24"/>
        <v>보일러 연료전환 (벙커C유 → LNG)을 통한 온실가스(CO2) 배출 감축사업</v>
      </c>
      <c r="B789" s="179" t="str">
        <f t="shared" si="25"/>
        <v>반려</v>
      </c>
      <c r="C789">
        <v>260</v>
      </c>
      <c r="D789" t="s">
        <v>31728</v>
      </c>
      <c r="E789" t="s">
        <v>6611</v>
      </c>
      <c r="F789" t="s">
        <v>6612</v>
      </c>
      <c r="G789" t="s">
        <v>6611</v>
      </c>
      <c r="H789" t="s">
        <v>6613</v>
      </c>
      <c r="K789" t="s">
        <v>6614</v>
      </c>
      <c r="N789" t="s">
        <v>1812</v>
      </c>
      <c r="P789" t="s">
        <v>13908</v>
      </c>
      <c r="Q789" t="s">
        <v>209</v>
      </c>
      <c r="R789" t="s">
        <v>1462</v>
      </c>
      <c r="S789" t="s">
        <v>2384</v>
      </c>
      <c r="T789" t="s">
        <v>1230</v>
      </c>
      <c r="U789" t="s">
        <v>13908</v>
      </c>
      <c r="V789" t="s">
        <v>130</v>
      </c>
      <c r="W789" t="s">
        <v>1293</v>
      </c>
      <c r="X789" t="s">
        <v>13909</v>
      </c>
      <c r="Y789" t="s">
        <v>418</v>
      </c>
      <c r="Z789" t="s">
        <v>13413</v>
      </c>
      <c r="AA789" t="s">
        <v>670</v>
      </c>
      <c r="AC789">
        <v>637</v>
      </c>
      <c r="AD789" t="s">
        <v>2130</v>
      </c>
      <c r="AE789" t="s">
        <v>2130</v>
      </c>
      <c r="AF789" t="s">
        <v>2131</v>
      </c>
      <c r="AG789" t="s">
        <v>6611</v>
      </c>
      <c r="AH789" t="s">
        <v>13910</v>
      </c>
      <c r="AI789" t="s">
        <v>13911</v>
      </c>
      <c r="AJ789" t="s">
        <v>13912</v>
      </c>
      <c r="AK789">
        <v>637</v>
      </c>
      <c r="AL789" t="s">
        <v>13904</v>
      </c>
      <c r="AM789" t="s">
        <v>13905</v>
      </c>
      <c r="AN789" t="s">
        <v>953</v>
      </c>
      <c r="AO789" t="s">
        <v>33173</v>
      </c>
      <c r="AP789" t="s">
        <v>2394</v>
      </c>
      <c r="AQ789" t="s">
        <v>13908</v>
      </c>
      <c r="AR789" t="s">
        <v>3037</v>
      </c>
      <c r="BM789" s="162"/>
    </row>
    <row r="790" spans="1:65" ht="20.149999999999999" customHeight="1">
      <c r="A790" s="179" t="str">
        <f t="shared" si="24"/>
        <v>(주)메라톤 보일러 연료전환(B-C유+LPG&amp;LNG)에 의한 온실가스(CO2)배출 감축사업</v>
      </c>
      <c r="B790" s="179" t="str">
        <f t="shared" si="25"/>
        <v>반려</v>
      </c>
      <c r="C790">
        <v>259</v>
      </c>
      <c r="D790" t="s">
        <v>31728</v>
      </c>
      <c r="E790" t="s">
        <v>6699</v>
      </c>
      <c r="F790" t="s">
        <v>6700</v>
      </c>
      <c r="G790" t="s">
        <v>6699</v>
      </c>
      <c r="H790" t="s">
        <v>13897</v>
      </c>
      <c r="K790" t="s">
        <v>6701</v>
      </c>
      <c r="N790" t="s">
        <v>1812</v>
      </c>
      <c r="P790" t="s">
        <v>13898</v>
      </c>
      <c r="Q790" t="s">
        <v>209</v>
      </c>
      <c r="R790" t="s">
        <v>1462</v>
      </c>
      <c r="S790" t="s">
        <v>2384</v>
      </c>
      <c r="T790" t="s">
        <v>1230</v>
      </c>
      <c r="U790" t="s">
        <v>13899</v>
      </c>
      <c r="V790" t="s">
        <v>130</v>
      </c>
      <c r="W790" t="s">
        <v>1293</v>
      </c>
      <c r="X790" t="s">
        <v>13900</v>
      </c>
      <c r="Y790" t="s">
        <v>418</v>
      </c>
      <c r="Z790" t="s">
        <v>13413</v>
      </c>
      <c r="AA790" t="s">
        <v>2914</v>
      </c>
      <c r="AC790">
        <v>904</v>
      </c>
      <c r="AD790" t="s">
        <v>2130</v>
      </c>
      <c r="AE790" t="s">
        <v>2130</v>
      </c>
      <c r="AF790" t="s">
        <v>2131</v>
      </c>
      <c r="AG790" t="s">
        <v>6699</v>
      </c>
      <c r="AH790" t="s">
        <v>13901</v>
      </c>
      <c r="AI790" t="s">
        <v>13902</v>
      </c>
      <c r="AJ790" t="s">
        <v>13903</v>
      </c>
      <c r="AK790">
        <v>904</v>
      </c>
      <c r="AL790" t="s">
        <v>13904</v>
      </c>
      <c r="AM790" t="s">
        <v>13905</v>
      </c>
      <c r="AN790" t="s">
        <v>953</v>
      </c>
      <c r="AO790" t="s">
        <v>33174</v>
      </c>
      <c r="AP790" t="s">
        <v>2394</v>
      </c>
      <c r="AQ790" t="s">
        <v>13899</v>
      </c>
      <c r="AR790" t="s">
        <v>13907</v>
      </c>
      <c r="BM790" s="162"/>
    </row>
    <row r="791" spans="1:65" ht="20.149999999999999" customHeight="1">
      <c r="A791" s="179" t="str">
        <f t="shared" si="24"/>
        <v>우성세라믹스공업의 LPG에서 LNG로 연료전환을 통한 온실가스 배출 감축사업</v>
      </c>
      <c r="B791" s="179" t="str">
        <f t="shared" si="25"/>
        <v>승인</v>
      </c>
      <c r="C791">
        <v>258</v>
      </c>
      <c r="D791" t="s">
        <v>31695</v>
      </c>
      <c r="E791" t="s">
        <v>308</v>
      </c>
      <c r="F791" t="s">
        <v>5078</v>
      </c>
      <c r="G791" t="s">
        <v>308</v>
      </c>
      <c r="H791" t="s">
        <v>5079</v>
      </c>
      <c r="K791" t="s">
        <v>5080</v>
      </c>
      <c r="N791" t="s">
        <v>1812</v>
      </c>
      <c r="P791" t="s">
        <v>997</v>
      </c>
      <c r="Q791" t="s">
        <v>209</v>
      </c>
      <c r="R791" t="s">
        <v>1462</v>
      </c>
      <c r="S791" t="s">
        <v>1228</v>
      </c>
      <c r="T791" t="s">
        <v>2126</v>
      </c>
      <c r="U791" t="s">
        <v>997</v>
      </c>
      <c r="V791" t="s">
        <v>130</v>
      </c>
      <c r="W791" t="s">
        <v>1293</v>
      </c>
      <c r="X791" t="s">
        <v>5083</v>
      </c>
      <c r="Y791" t="s">
        <v>418</v>
      </c>
      <c r="Z791" t="s">
        <v>418</v>
      </c>
      <c r="AA791" t="s">
        <v>510</v>
      </c>
      <c r="AC791">
        <v>666</v>
      </c>
      <c r="AD791" t="s">
        <v>2130</v>
      </c>
      <c r="AE791" t="s">
        <v>2130</v>
      </c>
      <c r="AF791" t="s">
        <v>2131</v>
      </c>
      <c r="AG791" t="s">
        <v>5084</v>
      </c>
      <c r="AH791" t="s">
        <v>5085</v>
      </c>
      <c r="AI791" t="s">
        <v>5086</v>
      </c>
      <c r="AJ791" t="s">
        <v>5087</v>
      </c>
      <c r="AK791">
        <v>666</v>
      </c>
      <c r="AL791" t="s">
        <v>5088</v>
      </c>
      <c r="AM791" t="s">
        <v>5089</v>
      </c>
      <c r="AN791" t="s">
        <v>953</v>
      </c>
      <c r="AO791" t="s">
        <v>33175</v>
      </c>
      <c r="BM791" s="162"/>
    </row>
    <row r="792" spans="1:65" ht="20.149999999999999" customHeight="1">
      <c r="A792" s="179" t="str">
        <f t="shared" si="24"/>
        <v>이지팜스의 B-C유에서 LNG로 연료전환을 통한 온실가스 배출감축사업</v>
      </c>
      <c r="B792" s="179" t="str">
        <f t="shared" si="25"/>
        <v>반려</v>
      </c>
      <c r="C792">
        <v>257</v>
      </c>
      <c r="D792" t="s">
        <v>31695</v>
      </c>
      <c r="E792" t="s">
        <v>5063</v>
      </c>
      <c r="F792" t="s">
        <v>5064</v>
      </c>
      <c r="G792" t="s">
        <v>5063</v>
      </c>
      <c r="H792" t="s">
        <v>5065</v>
      </c>
      <c r="K792" t="s">
        <v>5066</v>
      </c>
      <c r="N792" t="s">
        <v>1812</v>
      </c>
      <c r="P792" t="s">
        <v>5070</v>
      </c>
      <c r="Q792" t="s">
        <v>209</v>
      </c>
      <c r="R792" t="s">
        <v>1462</v>
      </c>
      <c r="S792" t="s">
        <v>1228</v>
      </c>
      <c r="T792" t="s">
        <v>2126</v>
      </c>
      <c r="U792" t="s">
        <v>5070</v>
      </c>
      <c r="V792" t="s">
        <v>130</v>
      </c>
      <c r="W792" t="s">
        <v>1293</v>
      </c>
      <c r="X792" t="s">
        <v>4678</v>
      </c>
      <c r="Y792" t="s">
        <v>418</v>
      </c>
      <c r="Z792" t="s">
        <v>418</v>
      </c>
      <c r="AA792" t="s">
        <v>5071</v>
      </c>
      <c r="AC792">
        <v>417</v>
      </c>
      <c r="AD792" t="s">
        <v>2130</v>
      </c>
      <c r="AE792" t="s">
        <v>2130</v>
      </c>
      <c r="AF792" t="s">
        <v>2131</v>
      </c>
      <c r="AG792" t="s">
        <v>5072</v>
      </c>
      <c r="AH792" t="s">
        <v>5073</v>
      </c>
      <c r="AI792" t="s">
        <v>5074</v>
      </c>
      <c r="AK792">
        <v>417</v>
      </c>
      <c r="AL792" t="s">
        <v>5075</v>
      </c>
      <c r="AM792" t="s">
        <v>5076</v>
      </c>
      <c r="AN792" t="s">
        <v>953</v>
      </c>
      <c r="AO792" t="s">
        <v>33176</v>
      </c>
      <c r="BM792" s="162"/>
    </row>
    <row r="793" spans="1:65" ht="20.149999999999999" customHeight="1">
      <c r="A793" s="179" t="str">
        <f t="shared" si="24"/>
        <v>덕성 인천사업장의 B-A유 및 B-C유에서 LNG로 연료전환을 통한 온실가스 배출 감축사업</v>
      </c>
      <c r="B793" s="179" t="str">
        <f t="shared" si="25"/>
        <v>승인</v>
      </c>
      <c r="C793">
        <v>256</v>
      </c>
      <c r="D793" t="s">
        <v>31695</v>
      </c>
      <c r="E793" t="s">
        <v>310</v>
      </c>
      <c r="F793" t="s">
        <v>4697</v>
      </c>
      <c r="G793" t="s">
        <v>5055</v>
      </c>
      <c r="H793" t="s">
        <v>5056</v>
      </c>
      <c r="K793" t="s">
        <v>4700</v>
      </c>
      <c r="N793" t="s">
        <v>1812</v>
      </c>
      <c r="P793" t="s">
        <v>515</v>
      </c>
      <c r="Q793" t="s">
        <v>209</v>
      </c>
      <c r="R793" t="s">
        <v>1462</v>
      </c>
      <c r="S793" t="s">
        <v>1228</v>
      </c>
      <c r="T793" t="s">
        <v>2126</v>
      </c>
      <c r="U793" t="s">
        <v>515</v>
      </c>
      <c r="V793" t="s">
        <v>130</v>
      </c>
      <c r="W793" t="s">
        <v>1293</v>
      </c>
      <c r="X793" t="s">
        <v>5057</v>
      </c>
      <c r="Y793" t="s">
        <v>418</v>
      </c>
      <c r="Z793" t="s">
        <v>418</v>
      </c>
      <c r="AA793" t="s">
        <v>456</v>
      </c>
      <c r="AC793">
        <v>1166</v>
      </c>
      <c r="AD793" t="s">
        <v>2130</v>
      </c>
      <c r="AE793" t="s">
        <v>2130</v>
      </c>
      <c r="AF793" t="s">
        <v>2131</v>
      </c>
      <c r="AG793" t="s">
        <v>4704</v>
      </c>
      <c r="AH793" t="s">
        <v>5058</v>
      </c>
      <c r="AI793" t="s">
        <v>5059</v>
      </c>
      <c r="AJ793" t="s">
        <v>5060</v>
      </c>
      <c r="AK793">
        <v>1166</v>
      </c>
      <c r="AL793" t="s">
        <v>5061</v>
      </c>
      <c r="AM793" t="s">
        <v>1109</v>
      </c>
      <c r="AN793" t="s">
        <v>953</v>
      </c>
      <c r="AO793" t="s">
        <v>33177</v>
      </c>
      <c r="BM793" s="162"/>
    </row>
    <row r="794" spans="1:65" ht="20.149999999999999" customHeight="1">
      <c r="A794" s="179" t="str">
        <f t="shared" si="24"/>
        <v>(주)정성테크 고효율설비 개선 사업</v>
      </c>
      <c r="B794" s="179" t="str">
        <f t="shared" si="25"/>
        <v>반려</v>
      </c>
      <c r="C794">
        <v>255</v>
      </c>
      <c r="D794" t="s">
        <v>31695</v>
      </c>
      <c r="E794" t="s">
        <v>5033</v>
      </c>
      <c r="F794" t="s">
        <v>5034</v>
      </c>
      <c r="G794" t="s">
        <v>5047</v>
      </c>
      <c r="H794" t="s">
        <v>5048</v>
      </c>
      <c r="K794" t="s">
        <v>5037</v>
      </c>
      <c r="L794" t="s">
        <v>2703</v>
      </c>
      <c r="M794" t="s">
        <v>2703</v>
      </c>
      <c r="N794" t="s">
        <v>5038</v>
      </c>
      <c r="O794" t="s">
        <v>5039</v>
      </c>
      <c r="P794" t="s">
        <v>5049</v>
      </c>
      <c r="Q794" t="s">
        <v>209</v>
      </c>
      <c r="R794" t="s">
        <v>2653</v>
      </c>
      <c r="S794" t="s">
        <v>1228</v>
      </c>
      <c r="T794" t="s">
        <v>2126</v>
      </c>
      <c r="U794" t="s">
        <v>5049</v>
      </c>
      <c r="V794" t="s">
        <v>130</v>
      </c>
      <c r="W794" t="s">
        <v>1293</v>
      </c>
      <c r="X794" t="s">
        <v>5050</v>
      </c>
      <c r="Y794" t="s">
        <v>418</v>
      </c>
      <c r="Z794" t="s">
        <v>418</v>
      </c>
      <c r="AA794" t="s">
        <v>5051</v>
      </c>
      <c r="AC794">
        <v>51</v>
      </c>
      <c r="AD794" t="s">
        <v>2130</v>
      </c>
      <c r="AE794" t="s">
        <v>2130</v>
      </c>
      <c r="AF794" t="s">
        <v>2210</v>
      </c>
      <c r="AG794" t="s">
        <v>5033</v>
      </c>
      <c r="AH794" t="s">
        <v>5052</v>
      </c>
      <c r="AI794" t="s">
        <v>5053</v>
      </c>
      <c r="AK794">
        <v>51</v>
      </c>
      <c r="AL794" t="s">
        <v>5044</v>
      </c>
      <c r="AM794" t="s">
        <v>5045</v>
      </c>
      <c r="AN794" t="s">
        <v>953</v>
      </c>
      <c r="AO794" t="s">
        <v>33178</v>
      </c>
      <c r="BM794" s="162"/>
    </row>
    <row r="795" spans="1:65" ht="20.149999999999999" customHeight="1">
      <c r="A795" s="179" t="str">
        <f t="shared" si="24"/>
        <v>주식회사 예건 고효율설비 개선사업</v>
      </c>
      <c r="B795" s="179" t="str">
        <f t="shared" si="25"/>
        <v>반려</v>
      </c>
      <c r="C795">
        <v>254</v>
      </c>
      <c r="D795" t="s">
        <v>31695</v>
      </c>
      <c r="E795" t="s">
        <v>5033</v>
      </c>
      <c r="F795" t="s">
        <v>5034</v>
      </c>
      <c r="G795" t="s">
        <v>5035</v>
      </c>
      <c r="H795" t="s">
        <v>5036</v>
      </c>
      <c r="K795" t="s">
        <v>5037</v>
      </c>
      <c r="L795" t="s">
        <v>2703</v>
      </c>
      <c r="M795" t="s">
        <v>2703</v>
      </c>
      <c r="N795" t="s">
        <v>5038</v>
      </c>
      <c r="O795" t="s">
        <v>5039</v>
      </c>
      <c r="P795" t="s">
        <v>5040</v>
      </c>
      <c r="Q795" t="s">
        <v>209</v>
      </c>
      <c r="R795" t="s">
        <v>2653</v>
      </c>
      <c r="S795" t="s">
        <v>1228</v>
      </c>
      <c r="T795" t="s">
        <v>2126</v>
      </c>
      <c r="U795" t="s">
        <v>5040</v>
      </c>
      <c r="V795" t="s">
        <v>130</v>
      </c>
      <c r="W795" t="s">
        <v>1293</v>
      </c>
      <c r="X795" t="s">
        <v>5041</v>
      </c>
      <c r="Y795" t="s">
        <v>418</v>
      </c>
      <c r="Z795" t="s">
        <v>418</v>
      </c>
      <c r="AA795" t="s">
        <v>4990</v>
      </c>
      <c r="AC795">
        <v>49</v>
      </c>
      <c r="AD795" t="s">
        <v>2130</v>
      </c>
      <c r="AE795" t="s">
        <v>2130</v>
      </c>
      <c r="AF795" t="s">
        <v>2210</v>
      </c>
      <c r="AG795" t="s">
        <v>5033</v>
      </c>
      <c r="AH795" t="s">
        <v>5042</v>
      </c>
      <c r="AI795" t="s">
        <v>5043</v>
      </c>
      <c r="AK795">
        <v>49</v>
      </c>
      <c r="AL795" t="s">
        <v>5044</v>
      </c>
      <c r="AM795" t="s">
        <v>5045</v>
      </c>
      <c r="AN795" t="s">
        <v>953</v>
      </c>
      <c r="AO795" t="s">
        <v>33179</v>
      </c>
      <c r="BM795" s="162"/>
    </row>
    <row r="796" spans="1:65" ht="20.149999999999999" customHeight="1">
      <c r="A796" s="179" t="str">
        <f t="shared" si="24"/>
        <v>(주)크레아 서산지점에서 건조공정의 연료를 LPG에서 도시가스(LNG)로 전환하는 사업</v>
      </c>
      <c r="B796" s="179" t="str">
        <f t="shared" si="25"/>
        <v>승인</v>
      </c>
      <c r="C796">
        <v>253</v>
      </c>
      <c r="D796" t="s">
        <v>31695</v>
      </c>
      <c r="E796" t="s">
        <v>435</v>
      </c>
      <c r="F796" t="s">
        <v>5020</v>
      </c>
      <c r="G796" t="s">
        <v>5021</v>
      </c>
      <c r="H796" t="s">
        <v>5022</v>
      </c>
      <c r="K796" t="s">
        <v>5023</v>
      </c>
      <c r="L796" t="s">
        <v>2413</v>
      </c>
      <c r="M796" t="s">
        <v>2059</v>
      </c>
      <c r="N796" t="s">
        <v>5024</v>
      </c>
      <c r="O796" t="s">
        <v>5025</v>
      </c>
      <c r="P796" t="s">
        <v>1057</v>
      </c>
      <c r="Q796" t="s">
        <v>209</v>
      </c>
      <c r="R796" t="s">
        <v>1462</v>
      </c>
      <c r="S796" t="s">
        <v>1228</v>
      </c>
      <c r="T796" t="s">
        <v>2126</v>
      </c>
      <c r="U796" t="s">
        <v>1057</v>
      </c>
      <c r="V796" t="s">
        <v>130</v>
      </c>
      <c r="W796" t="s">
        <v>1231</v>
      </c>
      <c r="X796" t="s">
        <v>3362</v>
      </c>
      <c r="Y796" t="s">
        <v>418</v>
      </c>
      <c r="Z796" t="s">
        <v>418</v>
      </c>
      <c r="AA796" t="s">
        <v>5026</v>
      </c>
      <c r="AC796">
        <v>282</v>
      </c>
      <c r="AD796" t="s">
        <v>2130</v>
      </c>
      <c r="AE796" t="s">
        <v>2130</v>
      </c>
      <c r="AF796" t="s">
        <v>2131</v>
      </c>
      <c r="AG796" t="s">
        <v>435</v>
      </c>
      <c r="AH796" t="s">
        <v>5027</v>
      </c>
      <c r="AI796" t="s">
        <v>5028</v>
      </c>
      <c r="AJ796" t="s">
        <v>5029</v>
      </c>
      <c r="AK796">
        <v>282</v>
      </c>
      <c r="AL796" t="s">
        <v>5030</v>
      </c>
      <c r="AM796" t="s">
        <v>5031</v>
      </c>
      <c r="AN796" t="s">
        <v>953</v>
      </c>
      <c r="AO796" t="s">
        <v>33180</v>
      </c>
      <c r="BM796" s="162"/>
    </row>
    <row r="797" spans="1:65" ht="20.149999999999999" customHeight="1">
      <c r="A797" s="179" t="str">
        <f t="shared" si="24"/>
        <v>한솔플라스틱의 사출기 일부교체(유압식→전동식)를 통한 온실가스 감축사업</v>
      </c>
      <c r="B797" s="179" t="str">
        <f t="shared" si="25"/>
        <v>승인</v>
      </c>
      <c r="C797">
        <v>252</v>
      </c>
      <c r="D797" t="s">
        <v>31728</v>
      </c>
      <c r="E797" t="s">
        <v>13884</v>
      </c>
      <c r="F797" t="s">
        <v>13885</v>
      </c>
      <c r="G797" t="s">
        <v>13886</v>
      </c>
      <c r="H797" t="s">
        <v>13887</v>
      </c>
      <c r="K797" t="s">
        <v>13888</v>
      </c>
      <c r="N797" t="s">
        <v>1812</v>
      </c>
      <c r="P797" t="s">
        <v>13891</v>
      </c>
      <c r="Q797" t="s">
        <v>209</v>
      </c>
      <c r="R797" t="s">
        <v>1462</v>
      </c>
      <c r="S797" t="s">
        <v>2384</v>
      </c>
      <c r="T797" t="s">
        <v>1230</v>
      </c>
      <c r="U797" t="s">
        <v>13891</v>
      </c>
      <c r="V797" t="s">
        <v>130</v>
      </c>
      <c r="W797" t="s">
        <v>1231</v>
      </c>
      <c r="X797" t="s">
        <v>4114</v>
      </c>
      <c r="Y797" t="s">
        <v>418</v>
      </c>
      <c r="Z797" t="s">
        <v>13413</v>
      </c>
      <c r="AA797" t="s">
        <v>567</v>
      </c>
      <c r="AC797">
        <v>149</v>
      </c>
      <c r="AD797" t="s">
        <v>2130</v>
      </c>
      <c r="AE797" t="s">
        <v>2130</v>
      </c>
      <c r="AF797" t="s">
        <v>2210</v>
      </c>
      <c r="AG797" t="s">
        <v>13884</v>
      </c>
      <c r="AH797" t="s">
        <v>13892</v>
      </c>
      <c r="AI797" t="s">
        <v>13893</v>
      </c>
      <c r="AJ797" t="s">
        <v>13894</v>
      </c>
      <c r="AK797">
        <v>149</v>
      </c>
      <c r="AL797" t="s">
        <v>13895</v>
      </c>
      <c r="AM797" t="s">
        <v>4975</v>
      </c>
      <c r="AN797" t="s">
        <v>953</v>
      </c>
      <c r="AO797" t="s">
        <v>33181</v>
      </c>
      <c r="AP797" t="s">
        <v>2394</v>
      </c>
      <c r="AQ797" t="s">
        <v>13891</v>
      </c>
      <c r="AR797" t="s">
        <v>2875</v>
      </c>
      <c r="BM797" s="162"/>
    </row>
    <row r="798" spans="1:65" ht="20.149999999999999" customHeight="1">
      <c r="A798" s="179" t="str">
        <f t="shared" si="24"/>
        <v>부산 모라 주공3단지 아파트 연료전환을 통한 온실가스 단위감축사업</v>
      </c>
      <c r="B798" s="179" t="str">
        <f t="shared" si="25"/>
        <v>승인</v>
      </c>
      <c r="C798">
        <v>251</v>
      </c>
      <c r="D798" t="s">
        <v>31695</v>
      </c>
      <c r="E798" t="s">
        <v>368</v>
      </c>
      <c r="F798" t="s">
        <v>2084</v>
      </c>
      <c r="G798" t="s">
        <v>5012</v>
      </c>
      <c r="H798" t="s">
        <v>5013</v>
      </c>
      <c r="K798" t="s">
        <v>4998</v>
      </c>
      <c r="N798" t="s">
        <v>1812</v>
      </c>
      <c r="P798" t="s">
        <v>5014</v>
      </c>
      <c r="Q798" t="s">
        <v>277</v>
      </c>
      <c r="S798" t="s">
        <v>1228</v>
      </c>
      <c r="T798" t="s">
        <v>2126</v>
      </c>
      <c r="U798" t="s">
        <v>5014</v>
      </c>
      <c r="V798" t="s">
        <v>130</v>
      </c>
      <c r="W798" t="s">
        <v>1293</v>
      </c>
      <c r="X798" t="s">
        <v>5001</v>
      </c>
      <c r="Y798" t="s">
        <v>418</v>
      </c>
      <c r="Z798" t="s">
        <v>418</v>
      </c>
      <c r="AA798" t="s">
        <v>5015</v>
      </c>
      <c r="AC798">
        <v>962</v>
      </c>
      <c r="AD798" t="s">
        <v>2130</v>
      </c>
      <c r="AE798" t="s">
        <v>2130</v>
      </c>
      <c r="AF798" t="s">
        <v>2131</v>
      </c>
      <c r="AG798" t="s">
        <v>368</v>
      </c>
      <c r="AH798" t="s">
        <v>5016</v>
      </c>
      <c r="AI798" t="s">
        <v>5017</v>
      </c>
      <c r="AJ798" t="s">
        <v>5018</v>
      </c>
      <c r="AK798">
        <v>962</v>
      </c>
      <c r="AL798" t="s">
        <v>5006</v>
      </c>
      <c r="AM798" t="s">
        <v>4975</v>
      </c>
      <c r="AN798" t="s">
        <v>953</v>
      </c>
      <c r="AO798" t="s">
        <v>5019</v>
      </c>
      <c r="BF798" t="s">
        <v>5008</v>
      </c>
      <c r="BG798" t="s">
        <v>5009</v>
      </c>
      <c r="BH798" t="s">
        <v>2130</v>
      </c>
      <c r="BI798" t="s">
        <v>2130</v>
      </c>
      <c r="BJ798" t="s">
        <v>2131</v>
      </c>
      <c r="BK798" t="s">
        <v>5010</v>
      </c>
      <c r="BL798" t="s">
        <v>5011</v>
      </c>
      <c r="BM798" s="162"/>
    </row>
    <row r="799" spans="1:65" ht="20.149999999999999" customHeight="1">
      <c r="A799" s="179" t="str">
        <f t="shared" si="24"/>
        <v>부산 모라 주공 1단지 아파트 연료전환을 통한 온실가스 단위감축사업</v>
      </c>
      <c r="B799" s="179" t="str">
        <f t="shared" si="25"/>
        <v>승인</v>
      </c>
      <c r="C799">
        <v>250</v>
      </c>
      <c r="D799" t="s">
        <v>31695</v>
      </c>
      <c r="E799" t="s">
        <v>368</v>
      </c>
      <c r="F799" t="s">
        <v>2084</v>
      </c>
      <c r="G799" t="s">
        <v>4996</v>
      </c>
      <c r="H799" t="s">
        <v>4997</v>
      </c>
      <c r="K799" t="s">
        <v>4998</v>
      </c>
      <c r="N799" t="s">
        <v>1812</v>
      </c>
      <c r="P799" t="s">
        <v>5000</v>
      </c>
      <c r="Q799" t="s">
        <v>277</v>
      </c>
      <c r="S799" t="s">
        <v>1228</v>
      </c>
      <c r="T799" t="s">
        <v>2126</v>
      </c>
      <c r="U799" t="s">
        <v>5000</v>
      </c>
      <c r="V799" t="s">
        <v>130</v>
      </c>
      <c r="W799" t="s">
        <v>1293</v>
      </c>
      <c r="X799" t="s">
        <v>5001</v>
      </c>
      <c r="Y799" t="s">
        <v>418</v>
      </c>
      <c r="Z799" t="s">
        <v>418</v>
      </c>
      <c r="AA799" t="s">
        <v>5002</v>
      </c>
      <c r="AC799">
        <v>1000</v>
      </c>
      <c r="AD799" t="s">
        <v>2130</v>
      </c>
      <c r="AE799" t="s">
        <v>2130</v>
      </c>
      <c r="AF799" t="s">
        <v>2131</v>
      </c>
      <c r="AG799" t="s">
        <v>368</v>
      </c>
      <c r="AH799" t="s">
        <v>5003</v>
      </c>
      <c r="AI799" t="s">
        <v>5004</v>
      </c>
      <c r="AJ799" t="s">
        <v>5005</v>
      </c>
      <c r="AK799">
        <v>1000</v>
      </c>
      <c r="AL799" t="s">
        <v>5006</v>
      </c>
      <c r="AM799" t="s">
        <v>4975</v>
      </c>
      <c r="AN799" t="s">
        <v>953</v>
      </c>
      <c r="AO799" t="s">
        <v>5007</v>
      </c>
      <c r="BF799" t="s">
        <v>5008</v>
      </c>
      <c r="BG799" t="s">
        <v>5009</v>
      </c>
      <c r="BH799" t="s">
        <v>2130</v>
      </c>
      <c r="BI799" t="s">
        <v>2130</v>
      </c>
      <c r="BJ799" t="s">
        <v>2131</v>
      </c>
      <c r="BK799" t="s">
        <v>5010</v>
      </c>
      <c r="BL799" t="s">
        <v>5011</v>
      </c>
      <c r="BM799" s="162"/>
    </row>
    <row r="800" spans="1:65" ht="20.149999999999999" customHeight="1">
      <c r="A800" s="179" t="str">
        <f t="shared" si="24"/>
        <v>㈜덕진섬유 고효율 터보 블로워 교체 사업</v>
      </c>
      <c r="B800" s="179" t="str">
        <f t="shared" si="25"/>
        <v>승인</v>
      </c>
      <c r="C800">
        <v>249</v>
      </c>
      <c r="D800" t="s">
        <v>31695</v>
      </c>
      <c r="E800" t="s">
        <v>4980</v>
      </c>
      <c r="F800" t="s">
        <v>4981</v>
      </c>
      <c r="G800" t="s">
        <v>4980</v>
      </c>
      <c r="H800" t="s">
        <v>4982</v>
      </c>
      <c r="K800" t="s">
        <v>4983</v>
      </c>
      <c r="L800" t="s">
        <v>4984</v>
      </c>
      <c r="M800" t="s">
        <v>4985</v>
      </c>
      <c r="N800" t="s">
        <v>4986</v>
      </c>
      <c r="O800" t="s">
        <v>4987</v>
      </c>
      <c r="P800" t="s">
        <v>4988</v>
      </c>
      <c r="Q800" t="s">
        <v>209</v>
      </c>
      <c r="R800" t="s">
        <v>2653</v>
      </c>
      <c r="S800" t="s">
        <v>1228</v>
      </c>
      <c r="T800" t="s">
        <v>2126</v>
      </c>
      <c r="U800" t="s">
        <v>4988</v>
      </c>
      <c r="V800" t="s">
        <v>130</v>
      </c>
      <c r="W800" t="s">
        <v>1293</v>
      </c>
      <c r="X800" t="s">
        <v>4989</v>
      </c>
      <c r="Y800" t="s">
        <v>418</v>
      </c>
      <c r="Z800" t="s">
        <v>418</v>
      </c>
      <c r="AA800" t="s">
        <v>4990</v>
      </c>
      <c r="AC800">
        <v>74</v>
      </c>
      <c r="AD800" t="s">
        <v>2130</v>
      </c>
      <c r="AE800" t="s">
        <v>2130</v>
      </c>
      <c r="AF800" t="s">
        <v>2210</v>
      </c>
      <c r="AG800" t="s">
        <v>4991</v>
      </c>
      <c r="AH800" t="s">
        <v>4992</v>
      </c>
      <c r="AI800" t="s">
        <v>4993</v>
      </c>
      <c r="AJ800" t="s">
        <v>4994</v>
      </c>
      <c r="AK800">
        <v>74</v>
      </c>
      <c r="AL800" t="s">
        <v>4974</v>
      </c>
      <c r="AM800" t="s">
        <v>4975</v>
      </c>
      <c r="AN800" t="s">
        <v>953</v>
      </c>
      <c r="AO800" t="s">
        <v>33182</v>
      </c>
      <c r="BM800" s="162"/>
    </row>
    <row r="801" spans="1:65" ht="20.149999999999999" customHeight="1">
      <c r="A801" s="179" t="str">
        <f t="shared" si="24"/>
        <v>삼일이노팩의 B-C유에서 LNG로 연료전환을 통한 온실가스 배출 감축사업</v>
      </c>
      <c r="B801" s="179" t="str">
        <f t="shared" si="25"/>
        <v>승인</v>
      </c>
      <c r="C801">
        <v>248</v>
      </c>
      <c r="D801" t="s">
        <v>31695</v>
      </c>
      <c r="E801" t="s">
        <v>355</v>
      </c>
      <c r="F801" t="s">
        <v>4947</v>
      </c>
      <c r="G801" t="s">
        <v>355</v>
      </c>
      <c r="H801" t="s">
        <v>4948</v>
      </c>
      <c r="K801" t="s">
        <v>4949</v>
      </c>
      <c r="N801" t="s">
        <v>1812</v>
      </c>
      <c r="P801" t="s">
        <v>517</v>
      </c>
      <c r="Q801" t="s">
        <v>209</v>
      </c>
      <c r="R801" t="s">
        <v>1462</v>
      </c>
      <c r="S801" t="s">
        <v>1228</v>
      </c>
      <c r="T801" t="s">
        <v>1230</v>
      </c>
      <c r="U801" t="s">
        <v>517</v>
      </c>
      <c r="V801" t="s">
        <v>130</v>
      </c>
      <c r="W801" t="s">
        <v>1293</v>
      </c>
      <c r="X801" t="s">
        <v>4952</v>
      </c>
      <c r="Y801" t="s">
        <v>418</v>
      </c>
      <c r="Z801" t="s">
        <v>418</v>
      </c>
      <c r="AA801" t="s">
        <v>466</v>
      </c>
      <c r="AC801">
        <v>1717</v>
      </c>
      <c r="AD801" t="s">
        <v>2130</v>
      </c>
      <c r="AE801" t="s">
        <v>2130</v>
      </c>
      <c r="AF801" t="s">
        <v>2131</v>
      </c>
      <c r="AG801" t="s">
        <v>4953</v>
      </c>
      <c r="AH801" t="s">
        <v>4954</v>
      </c>
      <c r="AI801" t="s">
        <v>4955</v>
      </c>
      <c r="AJ801" t="s">
        <v>4956</v>
      </c>
      <c r="AK801">
        <v>1717</v>
      </c>
      <c r="AL801" t="s">
        <v>4957</v>
      </c>
      <c r="AM801" t="s">
        <v>1110</v>
      </c>
      <c r="AN801" t="s">
        <v>953</v>
      </c>
      <c r="AO801" t="s">
        <v>33183</v>
      </c>
      <c r="AP801" t="s">
        <v>2394</v>
      </c>
      <c r="AQ801" t="s">
        <v>4959</v>
      </c>
      <c r="AR801" t="s">
        <v>2739</v>
      </c>
      <c r="BM801" s="162"/>
    </row>
    <row r="802" spans="1:65" ht="20.149999999999999" customHeight="1">
      <c r="A802" s="179" t="str">
        <f t="shared" si="24"/>
        <v>한미약품의 경유에서 LNG로 연료전환을 통한 온실가스 배출 감축사업</v>
      </c>
      <c r="B802" s="179" t="str">
        <f t="shared" si="25"/>
        <v>승인</v>
      </c>
      <c r="C802">
        <v>247</v>
      </c>
      <c r="D802" t="s">
        <v>31695</v>
      </c>
      <c r="E802" t="s">
        <v>285</v>
      </c>
      <c r="F802" t="s">
        <v>4934</v>
      </c>
      <c r="G802" t="s">
        <v>285</v>
      </c>
      <c r="H802" t="s">
        <v>4935</v>
      </c>
      <c r="K802" t="s">
        <v>4936</v>
      </c>
      <c r="L802" t="s">
        <v>4937</v>
      </c>
      <c r="M802" t="s">
        <v>1863</v>
      </c>
      <c r="N802" t="s">
        <v>4938</v>
      </c>
      <c r="O802" t="s">
        <v>4939</v>
      </c>
      <c r="P802" t="s">
        <v>519</v>
      </c>
      <c r="Q802" t="s">
        <v>209</v>
      </c>
      <c r="R802" t="s">
        <v>1462</v>
      </c>
      <c r="S802" t="s">
        <v>1228</v>
      </c>
      <c r="T802" t="s">
        <v>2126</v>
      </c>
      <c r="U802" t="s">
        <v>519</v>
      </c>
      <c r="V802" t="s">
        <v>130</v>
      </c>
      <c r="W802" t="s">
        <v>1293</v>
      </c>
      <c r="X802" t="s">
        <v>4940</v>
      </c>
      <c r="Y802" t="s">
        <v>418</v>
      </c>
      <c r="Z802" t="s">
        <v>418</v>
      </c>
      <c r="AA802" t="s">
        <v>520</v>
      </c>
      <c r="AC802">
        <v>623</v>
      </c>
      <c r="AD802" t="s">
        <v>2130</v>
      </c>
      <c r="AE802" t="s">
        <v>2130</v>
      </c>
      <c r="AF802" t="s">
        <v>2131</v>
      </c>
      <c r="AG802" t="s">
        <v>4941</v>
      </c>
      <c r="AH802" t="s">
        <v>4942</v>
      </c>
      <c r="AI802" t="s">
        <v>4943</v>
      </c>
      <c r="AJ802" t="s">
        <v>4944</v>
      </c>
      <c r="AK802">
        <v>623</v>
      </c>
      <c r="AL802" t="s">
        <v>4945</v>
      </c>
      <c r="AM802" t="s">
        <v>1110</v>
      </c>
      <c r="AN802" t="s">
        <v>953</v>
      </c>
      <c r="AO802" t="s">
        <v>33184</v>
      </c>
      <c r="BM802" s="162"/>
    </row>
    <row r="803" spans="1:65" ht="20.149999999999999" customHeight="1">
      <c r="A803" s="179" t="str">
        <f t="shared" si="24"/>
        <v>삼천리 도시가스 공급 권역의 연료전환을 통한 프로그램 감축사업</v>
      </c>
      <c r="B803" s="179" t="str">
        <f t="shared" si="25"/>
        <v>반려</v>
      </c>
      <c r="C803">
        <v>246</v>
      </c>
      <c r="D803" t="s">
        <v>31695</v>
      </c>
      <c r="E803" t="s">
        <v>223</v>
      </c>
      <c r="F803" t="s">
        <v>3811</v>
      </c>
      <c r="G803" t="s">
        <v>223</v>
      </c>
      <c r="H803" t="s">
        <v>3812</v>
      </c>
      <c r="K803" t="s">
        <v>3813</v>
      </c>
      <c r="L803" t="s">
        <v>3814</v>
      </c>
      <c r="M803" t="s">
        <v>1483</v>
      </c>
      <c r="N803" t="s">
        <v>3815</v>
      </c>
      <c r="O803" t="s">
        <v>3816</v>
      </c>
      <c r="P803" t="s">
        <v>1041</v>
      </c>
      <c r="Q803" t="s">
        <v>277</v>
      </c>
      <c r="S803" t="s">
        <v>1228</v>
      </c>
      <c r="T803" t="s">
        <v>2126</v>
      </c>
      <c r="U803" t="s">
        <v>4925</v>
      </c>
      <c r="V803" t="s">
        <v>130</v>
      </c>
      <c r="W803" t="s">
        <v>1231</v>
      </c>
      <c r="X803" t="s">
        <v>4926</v>
      </c>
      <c r="Y803" t="s">
        <v>418</v>
      </c>
      <c r="Z803" t="s">
        <v>418</v>
      </c>
      <c r="AA803" t="s">
        <v>4927</v>
      </c>
      <c r="AC803">
        <v>297</v>
      </c>
      <c r="AD803" t="s">
        <v>2130</v>
      </c>
      <c r="AE803" t="s">
        <v>2130</v>
      </c>
      <c r="AF803" t="s">
        <v>2131</v>
      </c>
      <c r="AG803" t="s">
        <v>4928</v>
      </c>
      <c r="AH803" t="s">
        <v>4929</v>
      </c>
      <c r="AI803" t="s">
        <v>4930</v>
      </c>
      <c r="AK803">
        <v>297</v>
      </c>
      <c r="AL803" t="s">
        <v>4931</v>
      </c>
      <c r="AM803" t="s">
        <v>4932</v>
      </c>
      <c r="AN803" t="s">
        <v>953</v>
      </c>
      <c r="AO803" t="s">
        <v>33185</v>
      </c>
      <c r="BF803" t="s">
        <v>1041</v>
      </c>
      <c r="BG803" t="s">
        <v>3826</v>
      </c>
      <c r="BH803" t="s">
        <v>2130</v>
      </c>
      <c r="BI803" t="s">
        <v>2130</v>
      </c>
      <c r="BJ803" t="s">
        <v>2131</v>
      </c>
      <c r="BK803" t="s">
        <v>3827</v>
      </c>
      <c r="BL803" t="s">
        <v>3828</v>
      </c>
      <c r="BM803" s="162"/>
    </row>
    <row r="804" spans="1:65" ht="20.149999999999999" customHeight="1">
      <c r="A804" s="179" t="str">
        <f t="shared" si="24"/>
        <v>(주)성우하이텍지사공장 인버터 공기압축기 고효율설비 교체사업</v>
      </c>
      <c r="B804" s="179" t="str">
        <f t="shared" si="25"/>
        <v>승인</v>
      </c>
      <c r="C804">
        <v>245</v>
      </c>
      <c r="D804" t="s">
        <v>31695</v>
      </c>
      <c r="E804" t="s">
        <v>4908</v>
      </c>
      <c r="F804" t="s">
        <v>4909</v>
      </c>
      <c r="G804" t="s">
        <v>4910</v>
      </c>
      <c r="H804" t="s">
        <v>4911</v>
      </c>
      <c r="K804" t="s">
        <v>4912</v>
      </c>
      <c r="L804" t="s">
        <v>4913</v>
      </c>
      <c r="M804" t="s">
        <v>1483</v>
      </c>
      <c r="N804" t="s">
        <v>4914</v>
      </c>
      <c r="O804" t="s">
        <v>4915</v>
      </c>
      <c r="P804" t="s">
        <v>4916</v>
      </c>
      <c r="Q804" t="s">
        <v>209</v>
      </c>
      <c r="R804" t="s">
        <v>2653</v>
      </c>
      <c r="S804" t="s">
        <v>1228</v>
      </c>
      <c r="T804" t="s">
        <v>2126</v>
      </c>
      <c r="U804" t="s">
        <v>4916</v>
      </c>
      <c r="V804" t="s">
        <v>130</v>
      </c>
      <c r="W804" t="s">
        <v>1293</v>
      </c>
      <c r="X804" t="s">
        <v>4917</v>
      </c>
      <c r="Y804" t="s">
        <v>418</v>
      </c>
      <c r="Z804" t="s">
        <v>418</v>
      </c>
      <c r="AA804" t="s">
        <v>4918</v>
      </c>
      <c r="AC804">
        <v>40</v>
      </c>
      <c r="AD804" t="s">
        <v>2130</v>
      </c>
      <c r="AE804" t="s">
        <v>2130</v>
      </c>
      <c r="AF804" t="s">
        <v>2210</v>
      </c>
      <c r="AG804" t="s">
        <v>4919</v>
      </c>
      <c r="AH804" t="s">
        <v>4920</v>
      </c>
      <c r="AI804" t="s">
        <v>4921</v>
      </c>
      <c r="AJ804" t="s">
        <v>4922</v>
      </c>
      <c r="AK804">
        <v>40</v>
      </c>
      <c r="AL804" t="s">
        <v>4923</v>
      </c>
      <c r="AM804" t="s">
        <v>4906</v>
      </c>
      <c r="AN804" t="s">
        <v>953</v>
      </c>
      <c r="AO804" t="s">
        <v>33186</v>
      </c>
      <c r="BM804" s="162"/>
    </row>
    <row r="805" spans="1:65" ht="20.149999999999999" customHeight="1">
      <c r="A805" s="179" t="str">
        <f t="shared" si="24"/>
        <v>주식회사 디티알 진주공장 인버터 공기압축기 고효율설비 교체 사업</v>
      </c>
      <c r="B805" s="179" t="str">
        <f t="shared" si="25"/>
        <v>승인</v>
      </c>
      <c r="C805">
        <v>244</v>
      </c>
      <c r="D805" t="s">
        <v>31695</v>
      </c>
      <c r="E805" t="s">
        <v>4893</v>
      </c>
      <c r="F805" t="s">
        <v>4894</v>
      </c>
      <c r="G805" t="s">
        <v>4893</v>
      </c>
      <c r="H805" t="s">
        <v>4895</v>
      </c>
      <c r="K805" t="s">
        <v>4896</v>
      </c>
      <c r="L805" t="s">
        <v>4897</v>
      </c>
      <c r="M805" t="s">
        <v>1736</v>
      </c>
      <c r="N805" t="s">
        <v>4898</v>
      </c>
      <c r="O805" t="s">
        <v>4899</v>
      </c>
      <c r="P805" t="s">
        <v>4900</v>
      </c>
      <c r="Q805" t="s">
        <v>209</v>
      </c>
      <c r="R805" t="s">
        <v>2653</v>
      </c>
      <c r="S805" t="s">
        <v>1228</v>
      </c>
      <c r="T805" t="s">
        <v>2126</v>
      </c>
      <c r="U805" t="s">
        <v>4900</v>
      </c>
      <c r="V805" t="s">
        <v>130</v>
      </c>
      <c r="W805" t="s">
        <v>1293</v>
      </c>
      <c r="X805" t="s">
        <v>4636</v>
      </c>
      <c r="Y805" t="s">
        <v>418</v>
      </c>
      <c r="Z805" t="s">
        <v>418</v>
      </c>
      <c r="AA805" t="s">
        <v>4901</v>
      </c>
      <c r="AC805">
        <v>58</v>
      </c>
      <c r="AD805" t="s">
        <v>2130</v>
      </c>
      <c r="AE805" t="s">
        <v>2130</v>
      </c>
      <c r="AF805" t="s">
        <v>2210</v>
      </c>
      <c r="AG805" t="s">
        <v>4893</v>
      </c>
      <c r="AH805" t="s">
        <v>4902</v>
      </c>
      <c r="AI805" t="s">
        <v>4903</v>
      </c>
      <c r="AJ805" t="s">
        <v>4904</v>
      </c>
      <c r="AK805">
        <v>58</v>
      </c>
      <c r="AL805" t="s">
        <v>4905</v>
      </c>
      <c r="AM805" t="s">
        <v>4906</v>
      </c>
      <c r="AN805" t="s">
        <v>953</v>
      </c>
      <c r="AO805" t="s">
        <v>33187</v>
      </c>
      <c r="BM805" s="162"/>
    </row>
    <row r="806" spans="1:65" ht="20.149999999999999" customHeight="1">
      <c r="A806" s="179" t="str">
        <f t="shared" si="24"/>
        <v>남도금형제2공장 하이브리드형 사출기 일부교체를 통한 설비 성능 개선에 따른 온실가스 감축사업</v>
      </c>
      <c r="B806" s="179" t="str">
        <f t="shared" si="25"/>
        <v>승인</v>
      </c>
      <c r="C806">
        <v>243</v>
      </c>
      <c r="D806" t="s">
        <v>31695</v>
      </c>
      <c r="E806" t="s">
        <v>4878</v>
      </c>
      <c r="F806" t="s">
        <v>4879</v>
      </c>
      <c r="G806" t="s">
        <v>4878</v>
      </c>
      <c r="H806" t="s">
        <v>4880</v>
      </c>
      <c r="K806" t="s">
        <v>4881</v>
      </c>
      <c r="N806" t="s">
        <v>1812</v>
      </c>
      <c r="P806" t="s">
        <v>4885</v>
      </c>
      <c r="Q806" t="s">
        <v>209</v>
      </c>
      <c r="R806" t="s">
        <v>1462</v>
      </c>
      <c r="S806" t="s">
        <v>2384</v>
      </c>
      <c r="T806" t="s">
        <v>1230</v>
      </c>
      <c r="U806" t="s">
        <v>4885</v>
      </c>
      <c r="V806" t="s">
        <v>130</v>
      </c>
      <c r="W806" t="s">
        <v>1293</v>
      </c>
      <c r="X806" t="s">
        <v>3793</v>
      </c>
      <c r="Y806" t="s">
        <v>418</v>
      </c>
      <c r="Z806" t="s">
        <v>418</v>
      </c>
      <c r="AA806" t="s">
        <v>559</v>
      </c>
      <c r="AC806">
        <v>553</v>
      </c>
      <c r="AD806" t="s">
        <v>2130</v>
      </c>
      <c r="AE806" t="s">
        <v>2130</v>
      </c>
      <c r="AF806" t="s">
        <v>2210</v>
      </c>
      <c r="AG806" t="s">
        <v>4878</v>
      </c>
      <c r="AH806" t="s">
        <v>4886</v>
      </c>
      <c r="AI806" t="s">
        <v>4887</v>
      </c>
      <c r="AJ806" t="s">
        <v>4888</v>
      </c>
      <c r="AK806">
        <v>553</v>
      </c>
      <c r="AL806" t="s">
        <v>4889</v>
      </c>
      <c r="AM806" t="s">
        <v>4890</v>
      </c>
      <c r="AN806" t="s">
        <v>953</v>
      </c>
      <c r="AO806" t="s">
        <v>33188</v>
      </c>
      <c r="AP806" t="s">
        <v>2394</v>
      </c>
      <c r="AQ806" t="s">
        <v>4892</v>
      </c>
      <c r="AR806" t="s">
        <v>2644</v>
      </c>
      <c r="BM806" s="162"/>
    </row>
    <row r="807" spans="1:65" ht="20.149999999999999" customHeight="1">
      <c r="A807" s="179" t="str">
        <f t="shared" si="24"/>
        <v>(주)산하의 아스콘 제조 사업장의 버너연료를 B-C유에서 LNG로 연료 전환하는 온실가스 감축사업</v>
      </c>
      <c r="B807" s="179" t="str">
        <f t="shared" si="25"/>
        <v>승인</v>
      </c>
      <c r="C807">
        <v>242</v>
      </c>
      <c r="D807" t="s">
        <v>31695</v>
      </c>
      <c r="E807" t="s">
        <v>694</v>
      </c>
      <c r="F807" t="s">
        <v>4867</v>
      </c>
      <c r="G807" t="s">
        <v>694</v>
      </c>
      <c r="H807" t="s">
        <v>4868</v>
      </c>
      <c r="K807" t="s">
        <v>4869</v>
      </c>
      <c r="N807" t="s">
        <v>1812</v>
      </c>
      <c r="P807" t="s">
        <v>693</v>
      </c>
      <c r="Q807" t="s">
        <v>209</v>
      </c>
      <c r="R807" t="s">
        <v>1462</v>
      </c>
      <c r="S807" t="s">
        <v>2384</v>
      </c>
      <c r="T807" t="s">
        <v>1230</v>
      </c>
      <c r="U807" t="s">
        <v>693</v>
      </c>
      <c r="V807" t="s">
        <v>130</v>
      </c>
      <c r="W807" t="s">
        <v>1293</v>
      </c>
      <c r="X807" t="s">
        <v>3662</v>
      </c>
      <c r="Y807" t="s">
        <v>418</v>
      </c>
      <c r="Z807" t="s">
        <v>418</v>
      </c>
      <c r="AA807" t="s">
        <v>637</v>
      </c>
      <c r="AC807">
        <v>855</v>
      </c>
      <c r="AD807" t="s">
        <v>2130</v>
      </c>
      <c r="AE807" t="s">
        <v>2130</v>
      </c>
      <c r="AF807" t="s">
        <v>2131</v>
      </c>
      <c r="AG807" t="s">
        <v>694</v>
      </c>
      <c r="AH807" t="s">
        <v>4872</v>
      </c>
      <c r="AI807" t="s">
        <v>4873</v>
      </c>
      <c r="AJ807" t="s">
        <v>4874</v>
      </c>
      <c r="AK807">
        <v>855</v>
      </c>
      <c r="AL807" t="s">
        <v>4875</v>
      </c>
      <c r="AM807" t="s">
        <v>4876</v>
      </c>
      <c r="AN807" t="s">
        <v>953</v>
      </c>
      <c r="AO807" t="s">
        <v>33189</v>
      </c>
      <c r="AP807" t="s">
        <v>2394</v>
      </c>
      <c r="AQ807" t="s">
        <v>693</v>
      </c>
      <c r="AR807" t="s">
        <v>3037</v>
      </c>
      <c r="BM807" s="162"/>
    </row>
    <row r="808" spans="1:65" ht="20.149999999999999" customHeight="1">
      <c r="A808" s="179" t="str">
        <f t="shared" si="24"/>
        <v>하나산업의 보일러 연료전환 (B-C유 → LNG)을 통한 온실가스 감축사업</v>
      </c>
      <c r="B808" s="179" t="str">
        <f t="shared" si="25"/>
        <v>반려</v>
      </c>
      <c r="C808">
        <v>241</v>
      </c>
      <c r="D808" t="s">
        <v>31728</v>
      </c>
      <c r="E808" t="s">
        <v>13873</v>
      </c>
      <c r="F808" t="s">
        <v>13874</v>
      </c>
      <c r="G808" t="s">
        <v>13873</v>
      </c>
      <c r="H808" t="s">
        <v>13875</v>
      </c>
      <c r="K808" t="s">
        <v>13876</v>
      </c>
      <c r="N808" t="s">
        <v>1812</v>
      </c>
      <c r="P808" t="s">
        <v>13878</v>
      </c>
      <c r="Q808" t="s">
        <v>209</v>
      </c>
      <c r="R808" t="s">
        <v>1462</v>
      </c>
      <c r="S808" t="s">
        <v>2384</v>
      </c>
      <c r="T808" t="s">
        <v>1230</v>
      </c>
      <c r="U808" t="s">
        <v>13878</v>
      </c>
      <c r="V808" t="s">
        <v>130</v>
      </c>
      <c r="W808" t="s">
        <v>1293</v>
      </c>
      <c r="X808" t="s">
        <v>13879</v>
      </c>
      <c r="Y808" t="s">
        <v>418</v>
      </c>
      <c r="Z808" t="s">
        <v>13413</v>
      </c>
      <c r="AA808" t="s">
        <v>697</v>
      </c>
      <c r="AC808">
        <v>625</v>
      </c>
      <c r="AD808" t="s">
        <v>2130</v>
      </c>
      <c r="AE808" t="s">
        <v>2130</v>
      </c>
      <c r="AF808" t="s">
        <v>2131</v>
      </c>
      <c r="AG808" t="s">
        <v>13873</v>
      </c>
      <c r="AH808" t="s">
        <v>13880</v>
      </c>
      <c r="AI808" t="s">
        <v>13881</v>
      </c>
      <c r="AJ808" t="s">
        <v>13882</v>
      </c>
      <c r="AK808">
        <v>625</v>
      </c>
      <c r="AL808" t="s">
        <v>13841</v>
      </c>
      <c r="AM808" t="s">
        <v>4855</v>
      </c>
      <c r="AN808" t="s">
        <v>953</v>
      </c>
      <c r="AO808" t="s">
        <v>33190</v>
      </c>
      <c r="AP808" t="s">
        <v>2394</v>
      </c>
      <c r="AQ808" t="s">
        <v>13878</v>
      </c>
      <c r="AR808" t="s">
        <v>2494</v>
      </c>
      <c r="BM808" s="162"/>
    </row>
    <row r="809" spans="1:65" ht="20.149999999999999" customHeight="1">
      <c r="A809" s="179" t="str">
        <f t="shared" si="24"/>
        <v>스팀보일러와 열매보일러의 연료를 B-C유에서 LNG로 연료 전환하는 온실가스(CO2) 감축사업</v>
      </c>
      <c r="B809" s="179" t="str">
        <f t="shared" si="25"/>
        <v>반려</v>
      </c>
      <c r="C809">
        <v>240</v>
      </c>
      <c r="D809" t="s">
        <v>31728</v>
      </c>
      <c r="E809" t="s">
        <v>6747</v>
      </c>
      <c r="F809" t="s">
        <v>6748</v>
      </c>
      <c r="G809" t="s">
        <v>13866</v>
      </c>
      <c r="H809" t="s">
        <v>13867</v>
      </c>
      <c r="K809" t="s">
        <v>6749</v>
      </c>
      <c r="N809" t="s">
        <v>1812</v>
      </c>
      <c r="P809" t="s">
        <v>13868</v>
      </c>
      <c r="Q809" t="s">
        <v>209</v>
      </c>
      <c r="R809" t="s">
        <v>1462</v>
      </c>
      <c r="S809" t="s">
        <v>2384</v>
      </c>
      <c r="T809" t="s">
        <v>1230</v>
      </c>
      <c r="U809" t="s">
        <v>13868</v>
      </c>
      <c r="V809" t="s">
        <v>130</v>
      </c>
      <c r="W809" t="s">
        <v>1293</v>
      </c>
      <c r="X809" t="s">
        <v>5795</v>
      </c>
      <c r="Y809" t="s">
        <v>418</v>
      </c>
      <c r="Z809" t="s">
        <v>13413</v>
      </c>
      <c r="AA809" t="s">
        <v>601</v>
      </c>
      <c r="AC809">
        <v>1980</v>
      </c>
      <c r="AD809" t="s">
        <v>2130</v>
      </c>
      <c r="AE809" t="s">
        <v>2130</v>
      </c>
      <c r="AF809" t="s">
        <v>2131</v>
      </c>
      <c r="AG809" t="s">
        <v>6747</v>
      </c>
      <c r="AH809" t="s">
        <v>13869</v>
      </c>
      <c r="AI809" t="s">
        <v>13870</v>
      </c>
      <c r="AJ809" t="s">
        <v>13871</v>
      </c>
      <c r="AK809">
        <v>1980</v>
      </c>
      <c r="AL809" t="s">
        <v>13841</v>
      </c>
      <c r="AM809" t="s">
        <v>4855</v>
      </c>
      <c r="AN809" t="s">
        <v>953</v>
      </c>
      <c r="AO809" t="s">
        <v>33191</v>
      </c>
      <c r="AP809" t="s">
        <v>2394</v>
      </c>
      <c r="AQ809" t="s">
        <v>13868</v>
      </c>
      <c r="AR809" t="s">
        <v>2575</v>
      </c>
      <c r="BM809" s="162"/>
    </row>
    <row r="810" spans="1:65" ht="20.149999999999999" customHeight="1">
      <c r="A810" s="179" t="str">
        <f t="shared" si="24"/>
        <v>보일러 연료전환 (보일러 등유 에서 LNG)을  통한 온실가스 감축사업</v>
      </c>
      <c r="B810" s="179" t="str">
        <f t="shared" si="25"/>
        <v>반려</v>
      </c>
      <c r="C810">
        <v>239</v>
      </c>
      <c r="D810" t="s">
        <v>31728</v>
      </c>
      <c r="E810" t="s">
        <v>13853</v>
      </c>
      <c r="F810" t="s">
        <v>13854</v>
      </c>
      <c r="G810" t="s">
        <v>13853</v>
      </c>
      <c r="H810" t="s">
        <v>13855</v>
      </c>
      <c r="K810" t="s">
        <v>13856</v>
      </c>
      <c r="N810" t="s">
        <v>1812</v>
      </c>
      <c r="P810" t="s">
        <v>13859</v>
      </c>
      <c r="Q810" t="s">
        <v>209</v>
      </c>
      <c r="R810" t="s">
        <v>1462</v>
      </c>
      <c r="S810" t="s">
        <v>2384</v>
      </c>
      <c r="T810" t="s">
        <v>1230</v>
      </c>
      <c r="U810" t="s">
        <v>13859</v>
      </c>
      <c r="V810" t="s">
        <v>130</v>
      </c>
      <c r="W810" t="s">
        <v>1293</v>
      </c>
      <c r="X810" t="s">
        <v>3936</v>
      </c>
      <c r="Y810" t="s">
        <v>418</v>
      </c>
      <c r="Z810" t="s">
        <v>13413</v>
      </c>
      <c r="AA810" t="s">
        <v>13860</v>
      </c>
      <c r="AC810">
        <v>308</v>
      </c>
      <c r="AD810" t="s">
        <v>2130</v>
      </c>
      <c r="AE810" t="s">
        <v>2130</v>
      </c>
      <c r="AF810" t="s">
        <v>2131</v>
      </c>
      <c r="AG810" t="s">
        <v>13853</v>
      </c>
      <c r="AH810" t="s">
        <v>13861</v>
      </c>
      <c r="AI810" t="s">
        <v>13862</v>
      </c>
      <c r="AJ810" t="s">
        <v>13863</v>
      </c>
      <c r="AK810">
        <v>308</v>
      </c>
      <c r="AL810" t="s">
        <v>13841</v>
      </c>
      <c r="AM810" t="s">
        <v>4855</v>
      </c>
      <c r="AN810" t="s">
        <v>953</v>
      </c>
      <c r="AO810" t="s">
        <v>33192</v>
      </c>
      <c r="AP810" t="s">
        <v>2394</v>
      </c>
      <c r="AQ810" t="s">
        <v>13865</v>
      </c>
      <c r="AR810" t="s">
        <v>3037</v>
      </c>
      <c r="BM810" s="162"/>
    </row>
    <row r="811" spans="1:65" ht="20.149999999999999" customHeight="1">
      <c r="A811" s="179" t="str">
        <f t="shared" si="24"/>
        <v>삼광에프엔씨 목재펠릿 연료 전환을 통한 온실가스 감축사업</v>
      </c>
      <c r="B811" s="179" t="str">
        <f t="shared" si="25"/>
        <v>반려</v>
      </c>
      <c r="C811">
        <v>238</v>
      </c>
      <c r="D811" t="s">
        <v>31728</v>
      </c>
      <c r="E811" t="s">
        <v>596</v>
      </c>
      <c r="F811" t="s">
        <v>13843</v>
      </c>
      <c r="G811" t="s">
        <v>596</v>
      </c>
      <c r="H811" t="s">
        <v>13844</v>
      </c>
      <c r="K811" t="s">
        <v>13845</v>
      </c>
      <c r="N811" t="s">
        <v>1812</v>
      </c>
      <c r="P811" t="s">
        <v>595</v>
      </c>
      <c r="Q811" t="s">
        <v>209</v>
      </c>
      <c r="R811" t="s">
        <v>1462</v>
      </c>
      <c r="S811" t="s">
        <v>2384</v>
      </c>
      <c r="T811" t="s">
        <v>1230</v>
      </c>
      <c r="U811" t="s">
        <v>595</v>
      </c>
      <c r="V811" t="s">
        <v>130</v>
      </c>
      <c r="W811" t="s">
        <v>1293</v>
      </c>
      <c r="X811" t="s">
        <v>13848</v>
      </c>
      <c r="Y811" t="s">
        <v>418</v>
      </c>
      <c r="Z811" t="s">
        <v>13413</v>
      </c>
      <c r="AA811" t="s">
        <v>597</v>
      </c>
      <c r="AC811">
        <v>1317</v>
      </c>
      <c r="AD811" t="s">
        <v>1324</v>
      </c>
      <c r="AE811" t="s">
        <v>1513</v>
      </c>
      <c r="AF811" t="s">
        <v>2387</v>
      </c>
      <c r="AG811" t="s">
        <v>596</v>
      </c>
      <c r="AH811" t="s">
        <v>13849</v>
      </c>
      <c r="AI811" t="s">
        <v>13850</v>
      </c>
      <c r="AJ811" t="s">
        <v>13851</v>
      </c>
      <c r="AK811">
        <v>1317</v>
      </c>
      <c r="AL811" t="s">
        <v>13841</v>
      </c>
      <c r="AM811" t="s">
        <v>4855</v>
      </c>
      <c r="AN811" t="s">
        <v>953</v>
      </c>
      <c r="AO811" t="s">
        <v>33193</v>
      </c>
      <c r="AP811" t="s">
        <v>2394</v>
      </c>
      <c r="AQ811" t="s">
        <v>595</v>
      </c>
      <c r="AR811" t="s">
        <v>2437</v>
      </c>
      <c r="BM811" s="162"/>
    </row>
    <row r="812" spans="1:65" ht="20.149999999999999" customHeight="1">
      <c r="A812" s="179" t="str">
        <f t="shared" si="24"/>
        <v>세림산업 소성로 및 열풍기 등의 연료교체(LPG→LNG)를 통한 온실가스(CO2) 배출 감축사업</v>
      </c>
      <c r="B812" s="179" t="str">
        <f t="shared" si="25"/>
        <v>반려</v>
      </c>
      <c r="C812">
        <v>237</v>
      </c>
      <c r="D812" t="s">
        <v>31728</v>
      </c>
      <c r="E812" t="s">
        <v>6730</v>
      </c>
      <c r="F812" t="s">
        <v>6731</v>
      </c>
      <c r="G812" t="s">
        <v>6730</v>
      </c>
      <c r="H812" t="s">
        <v>13836</v>
      </c>
      <c r="K812" t="s">
        <v>6734</v>
      </c>
      <c r="N812" t="s">
        <v>1812</v>
      </c>
      <c r="P812" t="s">
        <v>13837</v>
      </c>
      <c r="Q812" t="s">
        <v>209</v>
      </c>
      <c r="R812" t="s">
        <v>1462</v>
      </c>
      <c r="S812" t="s">
        <v>2384</v>
      </c>
      <c r="T812" t="s">
        <v>1230</v>
      </c>
      <c r="U812" t="s">
        <v>13837</v>
      </c>
      <c r="V812" t="s">
        <v>130</v>
      </c>
      <c r="W812" t="s">
        <v>1293</v>
      </c>
      <c r="X812" t="s">
        <v>4158</v>
      </c>
      <c r="Y812" t="s">
        <v>418</v>
      </c>
      <c r="Z812" t="s">
        <v>13413</v>
      </c>
      <c r="AA812" t="s">
        <v>734</v>
      </c>
      <c r="AC812">
        <v>586</v>
      </c>
      <c r="AD812" t="s">
        <v>2130</v>
      </c>
      <c r="AE812" t="s">
        <v>2130</v>
      </c>
      <c r="AF812" t="s">
        <v>2131</v>
      </c>
      <c r="AG812" t="s">
        <v>6730</v>
      </c>
      <c r="AH812" t="s">
        <v>13838</v>
      </c>
      <c r="AI812" t="s">
        <v>13839</v>
      </c>
      <c r="AJ812" t="s">
        <v>13840</v>
      </c>
      <c r="AK812">
        <v>586</v>
      </c>
      <c r="AL812" t="s">
        <v>13841</v>
      </c>
      <c r="AM812" t="s">
        <v>4855</v>
      </c>
      <c r="AN812" t="s">
        <v>953</v>
      </c>
      <c r="AO812" t="s">
        <v>33194</v>
      </c>
      <c r="AP812" t="s">
        <v>2394</v>
      </c>
      <c r="AQ812" t="s">
        <v>13837</v>
      </c>
      <c r="AR812" t="s">
        <v>2575</v>
      </c>
      <c r="BM812" s="162"/>
    </row>
    <row r="813" spans="1:65" ht="20.149999999999999" customHeight="1">
      <c r="A813" s="179" t="str">
        <f t="shared" si="24"/>
        <v>대재에너지㈜의 집단에너지 열공급시설에서 목질계 바이오매스 연료를 이용하여 생산된 열에너지 공급을 통한 수용가의 화석연료 사용량 절감 사업</v>
      </c>
      <c r="B813" s="179" t="str">
        <f t="shared" si="25"/>
        <v>승인</v>
      </c>
      <c r="C813">
        <v>236</v>
      </c>
      <c r="D813" t="s">
        <v>31695</v>
      </c>
      <c r="E813" t="s">
        <v>425</v>
      </c>
      <c r="F813" t="s">
        <v>1220</v>
      </c>
      <c r="G813" t="s">
        <v>4844</v>
      </c>
      <c r="H813" t="s">
        <v>4845</v>
      </c>
      <c r="K813" t="s">
        <v>1223</v>
      </c>
      <c r="L813" t="s">
        <v>1224</v>
      </c>
      <c r="M813" t="s">
        <v>1224</v>
      </c>
      <c r="N813" t="s">
        <v>1225</v>
      </c>
      <c r="O813" t="s">
        <v>1226</v>
      </c>
      <c r="P813" t="s">
        <v>4846</v>
      </c>
      <c r="Q813" t="s">
        <v>209</v>
      </c>
      <c r="R813" t="s">
        <v>1228</v>
      </c>
      <c r="S813" t="s">
        <v>1228</v>
      </c>
      <c r="T813" t="s">
        <v>2126</v>
      </c>
      <c r="U813" t="s">
        <v>4847</v>
      </c>
      <c r="V813" t="s">
        <v>130</v>
      </c>
      <c r="W813" t="s">
        <v>1293</v>
      </c>
      <c r="X813" t="s">
        <v>4848</v>
      </c>
      <c r="Y813" t="s">
        <v>418</v>
      </c>
      <c r="Z813" t="s">
        <v>418</v>
      </c>
      <c r="AA813" t="s">
        <v>4849</v>
      </c>
      <c r="AC813">
        <v>28802</v>
      </c>
      <c r="AD813" t="s">
        <v>1324</v>
      </c>
      <c r="AE813" t="s">
        <v>1513</v>
      </c>
      <c r="AF813" t="s">
        <v>4850</v>
      </c>
      <c r="AG813" t="s">
        <v>425</v>
      </c>
      <c r="AH813" t="s">
        <v>4851</v>
      </c>
      <c r="AI813" t="s">
        <v>4852</v>
      </c>
      <c r="AJ813" t="s">
        <v>4853</v>
      </c>
      <c r="AK813">
        <v>28802</v>
      </c>
      <c r="AL813" t="s">
        <v>4854</v>
      </c>
      <c r="AM813" t="s">
        <v>4855</v>
      </c>
      <c r="AN813" t="s">
        <v>953</v>
      </c>
      <c r="AO813" t="s">
        <v>33195</v>
      </c>
      <c r="BM813" s="162"/>
    </row>
    <row r="814" spans="1:65" ht="20.149999999999999" customHeight="1">
      <c r="A814" s="179" t="str">
        <f t="shared" si="24"/>
        <v>(주)금성인슈텍 스팀보일러의 연료교체(B-C유&amp;LNG)를 통한 온실가스(CO2)배출 감축사업</v>
      </c>
      <c r="B814" s="179" t="str">
        <f t="shared" si="25"/>
        <v>승인</v>
      </c>
      <c r="C814">
        <v>235</v>
      </c>
      <c r="D814" t="s">
        <v>31728</v>
      </c>
      <c r="E814" t="s">
        <v>4559</v>
      </c>
      <c r="F814" t="s">
        <v>4560</v>
      </c>
      <c r="G814" t="s">
        <v>13826</v>
      </c>
      <c r="H814" t="s">
        <v>4562</v>
      </c>
      <c r="K814" t="s">
        <v>4563</v>
      </c>
      <c r="N814" t="s">
        <v>1812</v>
      </c>
      <c r="P814" t="s">
        <v>13827</v>
      </c>
      <c r="Q814" t="s">
        <v>209</v>
      </c>
      <c r="R814" t="s">
        <v>1462</v>
      </c>
      <c r="S814" t="s">
        <v>2384</v>
      </c>
      <c r="T814" t="s">
        <v>1230</v>
      </c>
      <c r="U814" t="s">
        <v>13828</v>
      </c>
      <c r="V814" t="s">
        <v>130</v>
      </c>
      <c r="W814" t="s">
        <v>1293</v>
      </c>
      <c r="X814" t="s">
        <v>13829</v>
      </c>
      <c r="Y814" t="s">
        <v>418</v>
      </c>
      <c r="Z814" t="s">
        <v>13413</v>
      </c>
      <c r="AA814" t="s">
        <v>605</v>
      </c>
      <c r="AC814">
        <v>355</v>
      </c>
      <c r="AD814" t="s">
        <v>2130</v>
      </c>
      <c r="AE814" t="s">
        <v>2130</v>
      </c>
      <c r="AF814" t="s">
        <v>2131</v>
      </c>
      <c r="AG814" t="s">
        <v>4559</v>
      </c>
      <c r="AH814" t="s">
        <v>13830</v>
      </c>
      <c r="AI814" t="s">
        <v>13831</v>
      </c>
      <c r="AJ814" t="s">
        <v>13832</v>
      </c>
      <c r="AK814">
        <v>355</v>
      </c>
      <c r="AL814" t="s">
        <v>13823</v>
      </c>
      <c r="AM814" t="s">
        <v>6635</v>
      </c>
      <c r="AN814" t="s">
        <v>953</v>
      </c>
      <c r="AO814" t="s">
        <v>33196</v>
      </c>
      <c r="AP814" t="s">
        <v>2394</v>
      </c>
      <c r="AQ814" t="s">
        <v>13834</v>
      </c>
      <c r="AR814" t="s">
        <v>13835</v>
      </c>
      <c r="BM814" s="162"/>
    </row>
    <row r="815" spans="1:65" ht="20.149999999999999" customHeight="1">
      <c r="A815" s="179" t="str">
        <f t="shared" si="24"/>
        <v>봉림FOOD 스팀보일러 연료전환(B-C유 → LPG)을 통한 온실가스(CO2) 감축사업</v>
      </c>
      <c r="B815" s="179" t="str">
        <f t="shared" si="25"/>
        <v>승인</v>
      </c>
      <c r="C815">
        <v>234</v>
      </c>
      <c r="D815" t="s">
        <v>31728</v>
      </c>
      <c r="E815" t="s">
        <v>4441</v>
      </c>
      <c r="F815" t="s">
        <v>4442</v>
      </c>
      <c r="G815" t="s">
        <v>4443</v>
      </c>
      <c r="H815" t="s">
        <v>4444</v>
      </c>
      <c r="K815" t="s">
        <v>4445</v>
      </c>
      <c r="N815" t="s">
        <v>1812</v>
      </c>
      <c r="P815" t="s">
        <v>13818</v>
      </c>
      <c r="Q815" t="s">
        <v>209</v>
      </c>
      <c r="R815" t="s">
        <v>1462</v>
      </c>
      <c r="S815" t="s">
        <v>2384</v>
      </c>
      <c r="T815" t="s">
        <v>1230</v>
      </c>
      <c r="U815" t="s">
        <v>13818</v>
      </c>
      <c r="V815" t="s">
        <v>130</v>
      </c>
      <c r="W815" t="s">
        <v>1293</v>
      </c>
      <c r="X815" t="s">
        <v>3535</v>
      </c>
      <c r="Y815" t="s">
        <v>418</v>
      </c>
      <c r="Z815" t="s">
        <v>13413</v>
      </c>
      <c r="AA815" t="s">
        <v>13819</v>
      </c>
      <c r="AC815">
        <v>139</v>
      </c>
      <c r="AD815" t="s">
        <v>2130</v>
      </c>
      <c r="AE815" t="s">
        <v>2130</v>
      </c>
      <c r="AF815" t="s">
        <v>2210</v>
      </c>
      <c r="AG815" t="s">
        <v>4441</v>
      </c>
      <c r="AH815" t="s">
        <v>13820</v>
      </c>
      <c r="AI815" t="s">
        <v>13821</v>
      </c>
      <c r="AJ815" t="s">
        <v>13822</v>
      </c>
      <c r="AK815">
        <v>139</v>
      </c>
      <c r="AL815" t="s">
        <v>13823</v>
      </c>
      <c r="AM815" t="s">
        <v>6635</v>
      </c>
      <c r="AN815" t="s">
        <v>953</v>
      </c>
      <c r="AO815" t="s">
        <v>33197</v>
      </c>
      <c r="AP815" t="s">
        <v>2394</v>
      </c>
      <c r="AQ815" t="s">
        <v>13825</v>
      </c>
      <c r="AR815" t="s">
        <v>2591</v>
      </c>
      <c r="BM815" s="162"/>
    </row>
    <row r="816" spans="1:65" ht="20.149999999999999" customHeight="1">
      <c r="A816" s="179" t="str">
        <f t="shared" si="24"/>
        <v>마니커 동두천지점의 B-C유에서 LNG로 연료전환을 통한 온실가스 배출 감축사업</v>
      </c>
      <c r="B816" s="179" t="str">
        <f t="shared" si="25"/>
        <v>승인</v>
      </c>
      <c r="C816">
        <v>233</v>
      </c>
      <c r="D816" t="s">
        <v>31695</v>
      </c>
      <c r="E816" t="s">
        <v>394</v>
      </c>
      <c r="F816" t="s">
        <v>4831</v>
      </c>
      <c r="G816" t="s">
        <v>4832</v>
      </c>
      <c r="H816" t="s">
        <v>4833</v>
      </c>
      <c r="K816" t="s">
        <v>4834</v>
      </c>
      <c r="N816" t="s">
        <v>1812</v>
      </c>
      <c r="P816" t="s">
        <v>526</v>
      </c>
      <c r="Q816" t="s">
        <v>209</v>
      </c>
      <c r="R816" t="s">
        <v>1462</v>
      </c>
      <c r="S816" t="s">
        <v>1228</v>
      </c>
      <c r="T816" t="s">
        <v>2126</v>
      </c>
      <c r="U816" t="s">
        <v>526</v>
      </c>
      <c r="V816" t="s">
        <v>130</v>
      </c>
      <c r="W816" t="s">
        <v>1293</v>
      </c>
      <c r="X816" t="s">
        <v>4837</v>
      </c>
      <c r="Y816" t="s">
        <v>418</v>
      </c>
      <c r="Z816" t="s">
        <v>418</v>
      </c>
      <c r="AA816" t="s">
        <v>527</v>
      </c>
      <c r="AC816">
        <v>1320</v>
      </c>
      <c r="AD816" t="s">
        <v>2130</v>
      </c>
      <c r="AE816" t="s">
        <v>2130</v>
      </c>
      <c r="AF816" t="s">
        <v>2131</v>
      </c>
      <c r="AG816" t="s">
        <v>4838</v>
      </c>
      <c r="AH816" t="s">
        <v>4839</v>
      </c>
      <c r="AI816" t="s">
        <v>4840</v>
      </c>
      <c r="AJ816" t="s">
        <v>4841</v>
      </c>
      <c r="AK816">
        <v>1320</v>
      </c>
      <c r="AL816" t="s">
        <v>4842</v>
      </c>
      <c r="AM816" t="s">
        <v>1112</v>
      </c>
      <c r="AN816" t="s">
        <v>953</v>
      </c>
      <c r="AO816" t="s">
        <v>33198</v>
      </c>
      <c r="BM816" s="162"/>
    </row>
    <row r="817" spans="1:65" ht="20.149999999999999" customHeight="1">
      <c r="A817" s="179" t="str">
        <f t="shared" si="24"/>
        <v>(유)성광쎄라믹 소성로 연료교체 (B-C유&amp;LNG)를 통한 온실가스 배출 감축사업</v>
      </c>
      <c r="B817" s="179" t="str">
        <f t="shared" si="25"/>
        <v>반려</v>
      </c>
      <c r="C817">
        <v>232</v>
      </c>
      <c r="D817" t="s">
        <v>31728</v>
      </c>
      <c r="E817" t="s">
        <v>13802</v>
      </c>
      <c r="F817" t="s">
        <v>13803</v>
      </c>
      <c r="G817" t="s">
        <v>13804</v>
      </c>
      <c r="H817" t="s">
        <v>13805</v>
      </c>
      <c r="K817" t="s">
        <v>13806</v>
      </c>
      <c r="N817" t="s">
        <v>1812</v>
      </c>
      <c r="P817" t="s">
        <v>13809</v>
      </c>
      <c r="Q817" t="s">
        <v>209</v>
      </c>
      <c r="R817" t="s">
        <v>1462</v>
      </c>
      <c r="S817" t="s">
        <v>2384</v>
      </c>
      <c r="T817" t="s">
        <v>1230</v>
      </c>
      <c r="U817" t="s">
        <v>13810</v>
      </c>
      <c r="V817" t="s">
        <v>130</v>
      </c>
      <c r="W817" t="s">
        <v>1293</v>
      </c>
      <c r="X817" t="s">
        <v>13811</v>
      </c>
      <c r="Y817" t="s">
        <v>418</v>
      </c>
      <c r="Z817" t="s">
        <v>13413</v>
      </c>
      <c r="AA817" t="s">
        <v>3270</v>
      </c>
      <c r="AC817">
        <v>742</v>
      </c>
      <c r="AD817" t="s">
        <v>2130</v>
      </c>
      <c r="AE817" t="s">
        <v>2130</v>
      </c>
      <c r="AF817" t="s">
        <v>2131</v>
      </c>
      <c r="AG817" t="s">
        <v>13802</v>
      </c>
      <c r="AH817" t="s">
        <v>13812</v>
      </c>
      <c r="AI817" t="s">
        <v>13813</v>
      </c>
      <c r="AJ817" t="s">
        <v>13814</v>
      </c>
      <c r="AK817">
        <v>742</v>
      </c>
      <c r="AL817" t="s">
        <v>13815</v>
      </c>
      <c r="AM817" t="s">
        <v>6743</v>
      </c>
      <c r="AN817" t="s">
        <v>953</v>
      </c>
      <c r="AO817" t="s">
        <v>33199</v>
      </c>
      <c r="AP817" t="s">
        <v>2394</v>
      </c>
      <c r="AQ817" t="s">
        <v>13817</v>
      </c>
      <c r="AR817" t="s">
        <v>2739</v>
      </c>
      <c r="BM817" s="162"/>
    </row>
    <row r="818" spans="1:65" ht="20.149999999999999" customHeight="1">
      <c r="A818" s="179" t="str">
        <f t="shared" si="24"/>
        <v>부일화학의 B-C유에서 LNG로 연료전환을 통한 온실가스 배출 감축사업</v>
      </c>
      <c r="B818" s="179" t="str">
        <f t="shared" si="25"/>
        <v>승인</v>
      </c>
      <c r="C818">
        <v>231</v>
      </c>
      <c r="D818" t="s">
        <v>31695</v>
      </c>
      <c r="E818" t="s">
        <v>390</v>
      </c>
      <c r="F818" t="s">
        <v>4819</v>
      </c>
      <c r="G818" t="s">
        <v>390</v>
      </c>
      <c r="H818" t="s">
        <v>4820</v>
      </c>
      <c r="K818" t="s">
        <v>4821</v>
      </c>
      <c r="N818" t="s">
        <v>1812</v>
      </c>
      <c r="P818" t="s">
        <v>533</v>
      </c>
      <c r="Q818" t="s">
        <v>209</v>
      </c>
      <c r="R818" t="s">
        <v>1462</v>
      </c>
      <c r="S818" t="s">
        <v>1228</v>
      </c>
      <c r="T818" t="s">
        <v>2126</v>
      </c>
      <c r="U818" t="s">
        <v>533</v>
      </c>
      <c r="V818" t="s">
        <v>130</v>
      </c>
      <c r="W818" t="s">
        <v>1293</v>
      </c>
      <c r="X818" t="s">
        <v>4824</v>
      </c>
      <c r="Y818" t="s">
        <v>418</v>
      </c>
      <c r="Z818" t="s">
        <v>418</v>
      </c>
      <c r="AA818" t="s">
        <v>534</v>
      </c>
      <c r="AC818">
        <v>432</v>
      </c>
      <c r="AD818" t="s">
        <v>2130</v>
      </c>
      <c r="AE818" t="s">
        <v>2130</v>
      </c>
      <c r="AF818" t="s">
        <v>2131</v>
      </c>
      <c r="AG818" t="s">
        <v>4825</v>
      </c>
      <c r="AH818" t="s">
        <v>4826</v>
      </c>
      <c r="AI818" t="s">
        <v>4827</v>
      </c>
      <c r="AJ818" t="s">
        <v>4828</v>
      </c>
      <c r="AK818">
        <v>432</v>
      </c>
      <c r="AL818" t="s">
        <v>4829</v>
      </c>
      <c r="AM818" t="s">
        <v>1115</v>
      </c>
      <c r="AN818" t="s">
        <v>953</v>
      </c>
      <c r="AO818" t="s">
        <v>33200</v>
      </c>
      <c r="BM818" s="162"/>
    </row>
    <row r="819" spans="1:65" ht="20.149999999999999" customHeight="1">
      <c r="A819" s="179" t="str">
        <f t="shared" si="24"/>
        <v>스팀생산을 위한 보일러의 도시가스 연료교체를 통한 온실가스(CO2)감축사업</v>
      </c>
      <c r="B819" s="179" t="str">
        <f t="shared" si="25"/>
        <v>반려</v>
      </c>
      <c r="C819">
        <v>230</v>
      </c>
      <c r="D819" t="s">
        <v>31695</v>
      </c>
      <c r="E819" t="s">
        <v>4803</v>
      </c>
      <c r="F819" t="s">
        <v>4804</v>
      </c>
      <c r="G819" t="s">
        <v>4803</v>
      </c>
      <c r="H819" t="s">
        <v>4805</v>
      </c>
      <c r="K819" t="s">
        <v>2843</v>
      </c>
      <c r="N819" t="s">
        <v>1812</v>
      </c>
      <c r="P819" t="s">
        <v>4808</v>
      </c>
      <c r="Q819" t="s">
        <v>209</v>
      </c>
      <c r="R819" t="s">
        <v>1462</v>
      </c>
      <c r="S819" t="s">
        <v>1228</v>
      </c>
      <c r="T819" t="s">
        <v>1230</v>
      </c>
      <c r="U819" t="s">
        <v>4808</v>
      </c>
      <c r="V819" t="s">
        <v>130</v>
      </c>
      <c r="W819" t="s">
        <v>1293</v>
      </c>
      <c r="X819" t="s">
        <v>1402</v>
      </c>
      <c r="Y819" t="s">
        <v>418</v>
      </c>
      <c r="Z819" t="s">
        <v>418</v>
      </c>
      <c r="AA819" t="s">
        <v>4809</v>
      </c>
      <c r="AC819">
        <v>929</v>
      </c>
      <c r="AD819" t="s">
        <v>1324</v>
      </c>
      <c r="AE819" t="s">
        <v>4810</v>
      </c>
      <c r="AF819" t="s">
        <v>4811</v>
      </c>
      <c r="AG819" t="s">
        <v>4803</v>
      </c>
      <c r="AH819" t="s">
        <v>4812</v>
      </c>
      <c r="AI819" t="s">
        <v>4813</v>
      </c>
      <c r="AK819">
        <v>929</v>
      </c>
      <c r="AL819" t="s">
        <v>4814</v>
      </c>
      <c r="AM819" t="s">
        <v>4815</v>
      </c>
      <c r="AN819" t="s">
        <v>953</v>
      </c>
      <c r="AO819" t="s">
        <v>33201</v>
      </c>
      <c r="AP819" t="s">
        <v>2394</v>
      </c>
      <c r="AQ819" t="s">
        <v>4817</v>
      </c>
      <c r="AR819" t="s">
        <v>4818</v>
      </c>
      <c r="BM819" s="162"/>
    </row>
    <row r="820" spans="1:65" ht="20.149999999999999" customHeight="1">
      <c r="A820" s="179" t="str">
        <f t="shared" si="24"/>
        <v>휴켐스(주) 신설 6질산 공장에서 발생하는 아산화질소(N2O) 배출량 저감사업</v>
      </c>
      <c r="B820" s="179" t="str">
        <f t="shared" si="25"/>
        <v>반려</v>
      </c>
      <c r="C820">
        <v>229</v>
      </c>
      <c r="D820" t="s">
        <v>31695</v>
      </c>
      <c r="E820" t="s">
        <v>1001</v>
      </c>
      <c r="F820" t="s">
        <v>1748</v>
      </c>
      <c r="G820" t="s">
        <v>4760</v>
      </c>
      <c r="H820" t="s">
        <v>4761</v>
      </c>
      <c r="K820" t="s">
        <v>1750</v>
      </c>
      <c r="L820" t="s">
        <v>1751</v>
      </c>
      <c r="N820" t="s">
        <v>1752</v>
      </c>
      <c r="O820" t="s">
        <v>1753</v>
      </c>
      <c r="P820" t="s">
        <v>316</v>
      </c>
      <c r="Q820" t="s">
        <v>209</v>
      </c>
      <c r="R820" t="s">
        <v>1228</v>
      </c>
      <c r="S820" t="s">
        <v>1229</v>
      </c>
      <c r="T820" t="s">
        <v>1230</v>
      </c>
      <c r="U820" t="s">
        <v>316</v>
      </c>
      <c r="V820" t="s">
        <v>130</v>
      </c>
      <c r="W820" t="s">
        <v>1231</v>
      </c>
      <c r="X820" t="s">
        <v>4762</v>
      </c>
      <c r="Y820" t="s">
        <v>418</v>
      </c>
      <c r="Z820" t="s">
        <v>418</v>
      </c>
      <c r="AA820" t="s">
        <v>4763</v>
      </c>
      <c r="AC820">
        <v>287557</v>
      </c>
      <c r="AD820" t="s">
        <v>1234</v>
      </c>
      <c r="AE820" t="s">
        <v>1235</v>
      </c>
      <c r="AF820" t="s">
        <v>4764</v>
      </c>
      <c r="AG820" t="s">
        <v>1001</v>
      </c>
      <c r="AH820" t="s">
        <v>4765</v>
      </c>
      <c r="AI820" t="s">
        <v>4766</v>
      </c>
      <c r="AK820">
        <v>287557</v>
      </c>
      <c r="AL820" t="s">
        <v>4767</v>
      </c>
      <c r="AM820" t="s">
        <v>4717</v>
      </c>
      <c r="AN820" t="s">
        <v>953</v>
      </c>
      <c r="AO820" t="s">
        <v>33202</v>
      </c>
      <c r="AP820" t="s">
        <v>1244</v>
      </c>
      <c r="AQ820" t="s">
        <v>316</v>
      </c>
      <c r="AR820" t="s">
        <v>4769</v>
      </c>
      <c r="AT820" t="s">
        <v>4770</v>
      </c>
      <c r="AU820" t="s">
        <v>4771</v>
      </c>
      <c r="AV820" t="s">
        <v>4761</v>
      </c>
      <c r="AW820" t="s">
        <v>4772</v>
      </c>
      <c r="AX820" t="s">
        <v>4773</v>
      </c>
      <c r="AY820">
        <v>327800</v>
      </c>
      <c r="AZ820">
        <v>40243</v>
      </c>
      <c r="BA820">
        <v>0</v>
      </c>
      <c r="BB820">
        <v>287557</v>
      </c>
      <c r="BC820" t="s">
        <v>4765</v>
      </c>
      <c r="BD820" t="s">
        <v>4774</v>
      </c>
      <c r="BM820" s="162"/>
    </row>
    <row r="821" spans="1:65" ht="20.149999999999999" customHeight="1">
      <c r="A821" s="179" t="str">
        <f t="shared" si="24"/>
        <v>덕성 수원사업장의 B-A유에서 LNG로 연료전환을 통한 온실가스 배출 감축사업</v>
      </c>
      <c r="B821" s="179" t="str">
        <f t="shared" si="25"/>
        <v>승인</v>
      </c>
      <c r="C821">
        <v>228</v>
      </c>
      <c r="D821" t="s">
        <v>31695</v>
      </c>
      <c r="E821" t="s">
        <v>310</v>
      </c>
      <c r="F821" t="s">
        <v>4697</v>
      </c>
      <c r="G821" t="s">
        <v>4698</v>
      </c>
      <c r="H821" t="s">
        <v>4699</v>
      </c>
      <c r="K821" t="s">
        <v>4700</v>
      </c>
      <c r="N821" t="s">
        <v>1812</v>
      </c>
      <c r="P821" t="s">
        <v>548</v>
      </c>
      <c r="Q821" t="s">
        <v>209</v>
      </c>
      <c r="R821" t="s">
        <v>1462</v>
      </c>
      <c r="S821" t="s">
        <v>1228</v>
      </c>
      <c r="T821" t="s">
        <v>2126</v>
      </c>
      <c r="U821" t="s">
        <v>548</v>
      </c>
      <c r="V821" t="s">
        <v>130</v>
      </c>
      <c r="W821" t="s">
        <v>1293</v>
      </c>
      <c r="X821" t="s">
        <v>4703</v>
      </c>
      <c r="Y821" t="s">
        <v>418</v>
      </c>
      <c r="Z821" t="s">
        <v>418</v>
      </c>
      <c r="AA821" t="s">
        <v>549</v>
      </c>
      <c r="AC821">
        <v>650</v>
      </c>
      <c r="AD821" t="s">
        <v>2130</v>
      </c>
      <c r="AE821" t="s">
        <v>2130</v>
      </c>
      <c r="AF821" t="s">
        <v>2131</v>
      </c>
      <c r="AG821" t="s">
        <v>4704</v>
      </c>
      <c r="AH821" t="s">
        <v>4705</v>
      </c>
      <c r="AI821" t="s">
        <v>4706</v>
      </c>
      <c r="AJ821" t="s">
        <v>4707</v>
      </c>
      <c r="AK821">
        <v>650</v>
      </c>
      <c r="AL821" t="s">
        <v>4708</v>
      </c>
      <c r="AM821" t="s">
        <v>998</v>
      </c>
      <c r="AN821" t="s">
        <v>953</v>
      </c>
      <c r="AO821" t="s">
        <v>33203</v>
      </c>
      <c r="BM821" s="162"/>
    </row>
    <row r="822" spans="1:65" ht="20.149999999999999" customHeight="1">
      <c r="A822" s="179" t="str">
        <f t="shared" si="24"/>
        <v>(주)에버텍 스팀보일러의 연료교체(B-C유 등→LNG)를 통한 온실가스(CO2) 배출 감축사업</v>
      </c>
      <c r="B822" s="179" t="str">
        <f t="shared" si="25"/>
        <v>반려</v>
      </c>
      <c r="C822">
        <v>227</v>
      </c>
      <c r="D822" t="s">
        <v>31728</v>
      </c>
      <c r="E822" t="s">
        <v>13765</v>
      </c>
      <c r="F822" t="s">
        <v>13766</v>
      </c>
      <c r="G822" t="s">
        <v>13765</v>
      </c>
      <c r="H822" t="s">
        <v>13767</v>
      </c>
      <c r="K822" t="s">
        <v>13768</v>
      </c>
      <c r="N822" t="s">
        <v>1812</v>
      </c>
      <c r="P822" t="s">
        <v>13772</v>
      </c>
      <c r="Q822" t="s">
        <v>209</v>
      </c>
      <c r="R822" t="s">
        <v>1462</v>
      </c>
      <c r="S822" t="s">
        <v>2384</v>
      </c>
      <c r="T822" t="s">
        <v>1230</v>
      </c>
      <c r="U822" t="s">
        <v>13772</v>
      </c>
      <c r="V822" t="s">
        <v>130</v>
      </c>
      <c r="W822" t="s">
        <v>1293</v>
      </c>
      <c r="X822" t="s">
        <v>13773</v>
      </c>
      <c r="Y822" t="s">
        <v>418</v>
      </c>
      <c r="Z822" t="s">
        <v>13413</v>
      </c>
      <c r="AA822" t="s">
        <v>650</v>
      </c>
      <c r="AC822">
        <v>1161</v>
      </c>
      <c r="AD822" t="s">
        <v>2130</v>
      </c>
      <c r="AE822" t="s">
        <v>2130</v>
      </c>
      <c r="AF822" t="s">
        <v>2131</v>
      </c>
      <c r="AG822" t="s">
        <v>13765</v>
      </c>
      <c r="AH822" t="s">
        <v>13774</v>
      </c>
      <c r="AI822" t="s">
        <v>13775</v>
      </c>
      <c r="AJ822" t="s">
        <v>13776</v>
      </c>
      <c r="AK822">
        <v>1161</v>
      </c>
      <c r="AL822" t="s">
        <v>13777</v>
      </c>
      <c r="AM822" t="s">
        <v>13778</v>
      </c>
      <c r="AN822" t="s">
        <v>953</v>
      </c>
      <c r="AO822" t="s">
        <v>33204</v>
      </c>
      <c r="AP822" t="s">
        <v>2394</v>
      </c>
      <c r="AQ822" t="s">
        <v>13772</v>
      </c>
      <c r="AR822" t="s">
        <v>5657</v>
      </c>
      <c r="BM822" s="162"/>
    </row>
    <row r="823" spans="1:65" ht="20.149999999999999" customHeight="1">
      <c r="A823" s="179" t="str">
        <f t="shared" si="24"/>
        <v>부옥물산의 B-C유에서 LNG로 연료전환을 통한 온실가스 배출 감축사업</v>
      </c>
      <c r="B823" s="179" t="str">
        <f t="shared" si="25"/>
        <v>승인</v>
      </c>
      <c r="C823">
        <v>226</v>
      </c>
      <c r="D823" t="s">
        <v>31695</v>
      </c>
      <c r="E823" t="s">
        <v>313</v>
      </c>
      <c r="F823" t="s">
        <v>4686</v>
      </c>
      <c r="G823" t="s">
        <v>313</v>
      </c>
      <c r="H823" t="s">
        <v>4687</v>
      </c>
      <c r="K823" t="s">
        <v>4688</v>
      </c>
      <c r="N823" t="s">
        <v>1812</v>
      </c>
      <c r="P823" t="s">
        <v>554</v>
      </c>
      <c r="Q823" t="s">
        <v>209</v>
      </c>
      <c r="R823" t="s">
        <v>1462</v>
      </c>
      <c r="S823" t="s">
        <v>1228</v>
      </c>
      <c r="T823" t="s">
        <v>2126</v>
      </c>
      <c r="U823" t="s">
        <v>554</v>
      </c>
      <c r="V823" t="s">
        <v>130</v>
      </c>
      <c r="W823" t="s">
        <v>1293</v>
      </c>
      <c r="X823" t="s">
        <v>3746</v>
      </c>
      <c r="Y823" t="s">
        <v>418</v>
      </c>
      <c r="Z823" t="s">
        <v>418</v>
      </c>
      <c r="AA823" t="s">
        <v>555</v>
      </c>
      <c r="AC823">
        <v>1094</v>
      </c>
      <c r="AD823" t="s">
        <v>2130</v>
      </c>
      <c r="AE823" t="s">
        <v>2130</v>
      </c>
      <c r="AF823" t="s">
        <v>2131</v>
      </c>
      <c r="AG823" t="s">
        <v>4691</v>
      </c>
      <c r="AH823" t="s">
        <v>4692</v>
      </c>
      <c r="AI823" t="s">
        <v>4693</v>
      </c>
      <c r="AJ823" t="s">
        <v>4694</v>
      </c>
      <c r="AK823">
        <v>1094</v>
      </c>
      <c r="AL823" t="s">
        <v>4695</v>
      </c>
      <c r="AM823" t="s">
        <v>999</v>
      </c>
      <c r="AN823" t="s">
        <v>953</v>
      </c>
      <c r="AO823" t="s">
        <v>33205</v>
      </c>
      <c r="BM823" s="162"/>
    </row>
    <row r="824" spans="1:65" ht="20.149999999999999" customHeight="1">
      <c r="A824" s="179" t="str">
        <f t="shared" si="24"/>
        <v>한일섬유  건조공정 연료교체 KVER사업</v>
      </c>
      <c r="B824" s="179" t="str">
        <f t="shared" si="25"/>
        <v>반려</v>
      </c>
      <c r="C824">
        <v>225</v>
      </c>
      <c r="D824" t="s">
        <v>31728</v>
      </c>
      <c r="E824" t="s">
        <v>625</v>
      </c>
      <c r="F824" t="s">
        <v>13754</v>
      </c>
      <c r="G824" t="s">
        <v>625</v>
      </c>
      <c r="H824" t="s">
        <v>13755</v>
      </c>
      <c r="K824" t="s">
        <v>13756</v>
      </c>
      <c r="N824" t="s">
        <v>1812</v>
      </c>
      <c r="P824" t="s">
        <v>624</v>
      </c>
      <c r="Q824" t="s">
        <v>209</v>
      </c>
      <c r="R824" t="s">
        <v>1462</v>
      </c>
      <c r="S824" t="s">
        <v>2384</v>
      </c>
      <c r="T824" t="s">
        <v>1230</v>
      </c>
      <c r="U824" t="s">
        <v>624</v>
      </c>
      <c r="V824" t="s">
        <v>130</v>
      </c>
      <c r="W824" t="s">
        <v>1293</v>
      </c>
      <c r="X824" t="s">
        <v>13759</v>
      </c>
      <c r="Y824" t="s">
        <v>418</v>
      </c>
      <c r="Z824" t="s">
        <v>13413</v>
      </c>
      <c r="AA824" t="s">
        <v>626</v>
      </c>
      <c r="AC824">
        <v>461</v>
      </c>
      <c r="AD824" t="s">
        <v>2130</v>
      </c>
      <c r="AE824" t="s">
        <v>2130</v>
      </c>
      <c r="AF824" t="s">
        <v>2131</v>
      </c>
      <c r="AG824" t="s">
        <v>13760</v>
      </c>
      <c r="AH824" t="s">
        <v>13761</v>
      </c>
      <c r="AI824" t="s">
        <v>13762</v>
      </c>
      <c r="AJ824" t="s">
        <v>13763</v>
      </c>
      <c r="AK824">
        <v>461</v>
      </c>
      <c r="AL824" t="s">
        <v>13727</v>
      </c>
      <c r="AM824" t="s">
        <v>13728</v>
      </c>
      <c r="AN824" t="s">
        <v>953</v>
      </c>
      <c r="AO824" t="s">
        <v>33206</v>
      </c>
      <c r="AP824" t="s">
        <v>2394</v>
      </c>
      <c r="AQ824" t="s">
        <v>624</v>
      </c>
      <c r="AR824" t="s">
        <v>2697</v>
      </c>
      <c r="BM824" s="162"/>
    </row>
    <row r="825" spans="1:65" ht="20.149999999999999" customHeight="1">
      <c r="A825" s="179" t="str">
        <f t="shared" si="24"/>
        <v>경보판지공업의 연료전환을 통한 온실가스 감축사업</v>
      </c>
      <c r="B825" s="179" t="str">
        <f t="shared" si="25"/>
        <v>반려</v>
      </c>
      <c r="C825">
        <v>224</v>
      </c>
      <c r="D825" t="s">
        <v>31728</v>
      </c>
      <c r="E825" t="s">
        <v>623</v>
      </c>
      <c r="F825" t="s">
        <v>13743</v>
      </c>
      <c r="G825" t="s">
        <v>13744</v>
      </c>
      <c r="H825" t="s">
        <v>13745</v>
      </c>
      <c r="K825" t="s">
        <v>13746</v>
      </c>
      <c r="N825" t="s">
        <v>1812</v>
      </c>
      <c r="P825" t="s">
        <v>622</v>
      </c>
      <c r="Q825" t="s">
        <v>209</v>
      </c>
      <c r="R825" t="s">
        <v>1462</v>
      </c>
      <c r="S825" t="s">
        <v>2384</v>
      </c>
      <c r="T825" t="s">
        <v>1230</v>
      </c>
      <c r="U825" t="s">
        <v>622</v>
      </c>
      <c r="V825" t="s">
        <v>130</v>
      </c>
      <c r="W825" t="s">
        <v>1293</v>
      </c>
      <c r="X825" t="s">
        <v>3152</v>
      </c>
      <c r="Y825" t="s">
        <v>418</v>
      </c>
      <c r="Z825" t="s">
        <v>13413</v>
      </c>
      <c r="AA825" t="s">
        <v>559</v>
      </c>
      <c r="AC825">
        <v>361</v>
      </c>
      <c r="AD825" t="s">
        <v>2130</v>
      </c>
      <c r="AE825" t="s">
        <v>2130</v>
      </c>
      <c r="AF825" t="s">
        <v>2131</v>
      </c>
      <c r="AG825" t="s">
        <v>13749</v>
      </c>
      <c r="AH825" t="s">
        <v>13750</v>
      </c>
      <c r="AI825" t="s">
        <v>13751</v>
      </c>
      <c r="AJ825" t="s">
        <v>13752</v>
      </c>
      <c r="AK825">
        <v>361</v>
      </c>
      <c r="AL825" t="s">
        <v>13727</v>
      </c>
      <c r="AM825" t="s">
        <v>13728</v>
      </c>
      <c r="AN825" t="s">
        <v>953</v>
      </c>
      <c r="AO825" t="s">
        <v>33207</v>
      </c>
      <c r="AP825" t="s">
        <v>2394</v>
      </c>
      <c r="AQ825" t="s">
        <v>3157</v>
      </c>
      <c r="AR825" t="s">
        <v>2575</v>
      </c>
      <c r="BM825" s="162"/>
    </row>
    <row r="826" spans="1:65" ht="20.149999999999999" customHeight="1">
      <c r="A826" s="179" t="str">
        <f t="shared" si="24"/>
        <v>보일러 연료전환(벙커C유 및 보일러 등유 -&gt;LNG)을 통한 온실가스(CO2) 배출 감축 사업</v>
      </c>
      <c r="B826" s="179" t="str">
        <f t="shared" si="25"/>
        <v>반려</v>
      </c>
      <c r="C826">
        <v>223</v>
      </c>
      <c r="D826" t="s">
        <v>31728</v>
      </c>
      <c r="E826" t="s">
        <v>711</v>
      </c>
      <c r="F826" t="s">
        <v>13730</v>
      </c>
      <c r="G826" t="s">
        <v>711</v>
      </c>
      <c r="H826" t="s">
        <v>13731</v>
      </c>
      <c r="K826" t="s">
        <v>13732</v>
      </c>
      <c r="N826" t="s">
        <v>1812</v>
      </c>
      <c r="P826" t="s">
        <v>13735</v>
      </c>
      <c r="Q826" t="s">
        <v>209</v>
      </c>
      <c r="R826" t="s">
        <v>1462</v>
      </c>
      <c r="S826" t="s">
        <v>2384</v>
      </c>
      <c r="T826" t="s">
        <v>1230</v>
      </c>
      <c r="U826" t="s">
        <v>1135</v>
      </c>
      <c r="V826" t="s">
        <v>130</v>
      </c>
      <c r="W826" t="s">
        <v>1293</v>
      </c>
      <c r="X826" t="s">
        <v>13736</v>
      </c>
      <c r="Y826" t="s">
        <v>418</v>
      </c>
      <c r="Z826" t="s">
        <v>13413</v>
      </c>
      <c r="AA826" t="s">
        <v>712</v>
      </c>
      <c r="AC826">
        <v>1443</v>
      </c>
      <c r="AD826" t="s">
        <v>2130</v>
      </c>
      <c r="AE826" t="s">
        <v>2130</v>
      </c>
      <c r="AF826" t="s">
        <v>2131</v>
      </c>
      <c r="AG826" t="s">
        <v>13737</v>
      </c>
      <c r="AH826" t="s">
        <v>13738</v>
      </c>
      <c r="AI826" t="s">
        <v>13739</v>
      </c>
      <c r="AJ826" t="s">
        <v>13740</v>
      </c>
      <c r="AK826">
        <v>1443</v>
      </c>
      <c r="AL826" t="s">
        <v>13727</v>
      </c>
      <c r="AM826" t="s">
        <v>13728</v>
      </c>
      <c r="AN826" t="s">
        <v>953</v>
      </c>
      <c r="AO826" t="s">
        <v>33208</v>
      </c>
      <c r="AP826" t="s">
        <v>2394</v>
      </c>
      <c r="AQ826" t="s">
        <v>1135</v>
      </c>
      <c r="AR826" t="s">
        <v>13742</v>
      </c>
      <c r="BM826" s="162"/>
    </row>
    <row r="827" spans="1:65" ht="20.149999999999999" customHeight="1">
      <c r="A827" s="179" t="str">
        <f t="shared" si="24"/>
        <v>가열드라이어 버너 연료전환(벙커C유 및 이온정제유 → LNG)을 통한 온실가스(CO2) 배출 감축사업</v>
      </c>
      <c r="B827" s="179" t="str">
        <f t="shared" si="25"/>
        <v>반려</v>
      </c>
      <c r="C827">
        <v>222</v>
      </c>
      <c r="D827" t="s">
        <v>31728</v>
      </c>
      <c r="E827" t="s">
        <v>743</v>
      </c>
      <c r="F827" t="s">
        <v>13717</v>
      </c>
      <c r="G827" t="s">
        <v>743</v>
      </c>
      <c r="H827" t="s">
        <v>13718</v>
      </c>
      <c r="K827" t="s">
        <v>13719</v>
      </c>
      <c r="N827" t="s">
        <v>1812</v>
      </c>
      <c r="P827" t="s">
        <v>742</v>
      </c>
      <c r="Q827" t="s">
        <v>209</v>
      </c>
      <c r="R827" t="s">
        <v>1462</v>
      </c>
      <c r="S827" t="s">
        <v>2384</v>
      </c>
      <c r="T827" t="s">
        <v>1230</v>
      </c>
      <c r="U827" t="s">
        <v>742</v>
      </c>
      <c r="V827" t="s">
        <v>130</v>
      </c>
      <c r="W827" t="s">
        <v>1293</v>
      </c>
      <c r="X827" t="s">
        <v>3007</v>
      </c>
      <c r="Y827" t="s">
        <v>418</v>
      </c>
      <c r="Z827" t="s">
        <v>13413</v>
      </c>
      <c r="AA827" t="s">
        <v>734</v>
      </c>
      <c r="AC827">
        <v>1086</v>
      </c>
      <c r="AD827" t="s">
        <v>2130</v>
      </c>
      <c r="AE827" t="s">
        <v>2130</v>
      </c>
      <c r="AF827" t="s">
        <v>2131</v>
      </c>
      <c r="AG827" t="s">
        <v>13723</v>
      </c>
      <c r="AH827" t="s">
        <v>13724</v>
      </c>
      <c r="AI827" t="s">
        <v>13725</v>
      </c>
      <c r="AJ827" t="s">
        <v>13726</v>
      </c>
      <c r="AK827">
        <v>1086</v>
      </c>
      <c r="AL827" t="s">
        <v>13727</v>
      </c>
      <c r="AM827" t="s">
        <v>13728</v>
      </c>
      <c r="AN827" t="s">
        <v>953</v>
      </c>
      <c r="AO827" t="s">
        <v>33209</v>
      </c>
      <c r="AP827" t="s">
        <v>2394</v>
      </c>
      <c r="AQ827" t="s">
        <v>742</v>
      </c>
      <c r="AR827" t="s">
        <v>2950</v>
      </c>
      <c r="BM827" s="162"/>
    </row>
    <row r="828" spans="1:65" ht="20.149999999999999" customHeight="1">
      <c r="A828" s="179" t="str">
        <f t="shared" si="24"/>
        <v>(주)​ 청우식품 보일러 연료전환(B-C유 &gt;목재펠릿)을  통한 온실가스(CO2)배출 감축사업</v>
      </c>
      <c r="B828" s="179" t="str">
        <f t="shared" si="25"/>
        <v>승인</v>
      </c>
      <c r="C828">
        <v>221</v>
      </c>
      <c r="D828" t="s">
        <v>31695</v>
      </c>
      <c r="E828" t="s">
        <v>4593</v>
      </c>
      <c r="F828" t="s">
        <v>4594</v>
      </c>
      <c r="G828" t="s">
        <v>4595</v>
      </c>
      <c r="H828" t="s">
        <v>4596</v>
      </c>
      <c r="K828" t="s">
        <v>4597</v>
      </c>
      <c r="N828" t="s">
        <v>1812</v>
      </c>
      <c r="P828" t="s">
        <v>4601</v>
      </c>
      <c r="Q828" t="s">
        <v>209</v>
      </c>
      <c r="R828" t="s">
        <v>1462</v>
      </c>
      <c r="S828" t="s">
        <v>2384</v>
      </c>
      <c r="T828" t="s">
        <v>1230</v>
      </c>
      <c r="U828" t="s">
        <v>4601</v>
      </c>
      <c r="V828" t="s">
        <v>130</v>
      </c>
      <c r="W828" t="s">
        <v>1293</v>
      </c>
      <c r="X828" t="s">
        <v>4602</v>
      </c>
      <c r="Y828" t="s">
        <v>418</v>
      </c>
      <c r="Z828" t="s">
        <v>418</v>
      </c>
      <c r="AA828" t="s">
        <v>597</v>
      </c>
      <c r="AC828">
        <v>1042</v>
      </c>
      <c r="AD828" t="s">
        <v>2130</v>
      </c>
      <c r="AE828" t="s">
        <v>2130</v>
      </c>
      <c r="AF828" t="s">
        <v>2131</v>
      </c>
      <c r="AG828" t="s">
        <v>4593</v>
      </c>
      <c r="AH828" t="s">
        <v>2667</v>
      </c>
      <c r="AI828" t="s">
        <v>4603</v>
      </c>
      <c r="AJ828" t="s">
        <v>4604</v>
      </c>
      <c r="AK828">
        <v>1042</v>
      </c>
      <c r="AL828" t="s">
        <v>4605</v>
      </c>
      <c r="AM828" t="s">
        <v>4606</v>
      </c>
      <c r="AN828" t="s">
        <v>953</v>
      </c>
      <c r="AO828" t="s">
        <v>33210</v>
      </c>
      <c r="AP828" t="s">
        <v>2394</v>
      </c>
      <c r="AQ828" t="s">
        <v>4608</v>
      </c>
      <c r="AR828" t="s">
        <v>2711</v>
      </c>
      <c r="BM828" s="162"/>
    </row>
    <row r="829" spans="1:65" ht="20.149999999999999" customHeight="1">
      <c r="A829" s="179" t="str">
        <f t="shared" si="24"/>
        <v>정암산업 버너 교체를 통한 연료전환 사업 (콘크리트 파일 생산)</v>
      </c>
      <c r="B829" s="179" t="str">
        <f t="shared" si="25"/>
        <v>승인</v>
      </c>
      <c r="C829">
        <v>220</v>
      </c>
      <c r="D829" t="s">
        <v>31695</v>
      </c>
      <c r="E829" t="s">
        <v>720</v>
      </c>
      <c r="F829" t="s">
        <v>4321</v>
      </c>
      <c r="G829" t="s">
        <v>4322</v>
      </c>
      <c r="H829" t="s">
        <v>4323</v>
      </c>
      <c r="K829" t="s">
        <v>4324</v>
      </c>
      <c r="N829" t="s">
        <v>1812</v>
      </c>
      <c r="P829" t="s">
        <v>719</v>
      </c>
      <c r="Q829" t="s">
        <v>209</v>
      </c>
      <c r="R829" t="s">
        <v>1462</v>
      </c>
      <c r="S829" t="s">
        <v>2384</v>
      </c>
      <c r="T829" t="s">
        <v>1230</v>
      </c>
      <c r="U829" t="s">
        <v>719</v>
      </c>
      <c r="V829" t="s">
        <v>130</v>
      </c>
      <c r="W829" t="s">
        <v>1293</v>
      </c>
      <c r="X829" t="s">
        <v>4587</v>
      </c>
      <c r="Y829" t="s">
        <v>418</v>
      </c>
      <c r="Z829" t="s">
        <v>418</v>
      </c>
      <c r="AA829" t="s">
        <v>673</v>
      </c>
      <c r="AC829">
        <v>1055</v>
      </c>
      <c r="AD829" t="s">
        <v>2130</v>
      </c>
      <c r="AE829" t="s">
        <v>2130</v>
      </c>
      <c r="AF829" t="s">
        <v>2131</v>
      </c>
      <c r="AG829" t="s">
        <v>720</v>
      </c>
      <c r="AH829" t="s">
        <v>4588</v>
      </c>
      <c r="AI829" t="s">
        <v>4589</v>
      </c>
      <c r="AJ829" t="s">
        <v>4590</v>
      </c>
      <c r="AK829">
        <v>1055</v>
      </c>
      <c r="AL829" t="s">
        <v>4591</v>
      </c>
      <c r="AM829" t="s">
        <v>1009</v>
      </c>
      <c r="AN829" t="s">
        <v>953</v>
      </c>
      <c r="AO829" t="s">
        <v>33211</v>
      </c>
      <c r="AP829" t="s">
        <v>2394</v>
      </c>
      <c r="AQ829" t="s">
        <v>719</v>
      </c>
      <c r="AR829" t="s">
        <v>3309</v>
      </c>
      <c r="BM829" s="162"/>
    </row>
    <row r="830" spans="1:65" ht="20.149999999999999" customHeight="1">
      <c r="A830" s="179" t="str">
        <f t="shared" si="24"/>
        <v>케이디파워텍 폐열활용 발전</v>
      </c>
      <c r="B830" s="179" t="str">
        <f t="shared" si="25"/>
        <v>반려</v>
      </c>
      <c r="C830">
        <v>219</v>
      </c>
      <c r="D830" t="s">
        <v>31695</v>
      </c>
      <c r="E830" t="s">
        <v>427</v>
      </c>
      <c r="F830" t="s">
        <v>4574</v>
      </c>
      <c r="G830" t="s">
        <v>4575</v>
      </c>
      <c r="H830" t="s">
        <v>4576</v>
      </c>
      <c r="K830" t="s">
        <v>4577</v>
      </c>
      <c r="N830" t="s">
        <v>1812</v>
      </c>
      <c r="P830" t="s">
        <v>426</v>
      </c>
      <c r="Q830" t="s">
        <v>209</v>
      </c>
      <c r="R830" t="s">
        <v>1228</v>
      </c>
      <c r="S830" t="s">
        <v>1228</v>
      </c>
      <c r="T830" t="s">
        <v>2126</v>
      </c>
      <c r="U830" t="s">
        <v>426</v>
      </c>
      <c r="V830" t="s">
        <v>130</v>
      </c>
      <c r="W830" t="s">
        <v>1231</v>
      </c>
      <c r="X830" t="s">
        <v>2015</v>
      </c>
      <c r="Y830" t="s">
        <v>418</v>
      </c>
      <c r="Z830" t="s">
        <v>418</v>
      </c>
      <c r="AA830" t="s">
        <v>4580</v>
      </c>
      <c r="AC830">
        <v>55087</v>
      </c>
      <c r="AD830" t="s">
        <v>2130</v>
      </c>
      <c r="AE830" t="s">
        <v>2130</v>
      </c>
      <c r="AF830" t="s">
        <v>4581</v>
      </c>
      <c r="AG830" t="s">
        <v>427</v>
      </c>
      <c r="AH830" t="s">
        <v>4582</v>
      </c>
      <c r="AI830" t="s">
        <v>4583</v>
      </c>
      <c r="AK830">
        <v>55087</v>
      </c>
      <c r="AL830" t="s">
        <v>4584</v>
      </c>
      <c r="AM830" t="s">
        <v>4585</v>
      </c>
      <c r="AN830" t="s">
        <v>953</v>
      </c>
      <c r="AO830" t="s">
        <v>33212</v>
      </c>
      <c r="BM830" s="162"/>
    </row>
    <row r="831" spans="1:65" ht="20.149999999999999" customHeight="1">
      <c r="A831" s="179" t="str">
        <f t="shared" si="24"/>
        <v>고려테크주식회사 순산소 버너 도입을 통한 온실가스(CO2) 감축사업</v>
      </c>
      <c r="B831" s="179" t="str">
        <f t="shared" si="25"/>
        <v>승인</v>
      </c>
      <c r="C831">
        <v>218</v>
      </c>
      <c r="D831" t="s">
        <v>31695</v>
      </c>
      <c r="E831" t="s">
        <v>4546</v>
      </c>
      <c r="F831" t="s">
        <v>4547</v>
      </c>
      <c r="G831" t="s">
        <v>4546</v>
      </c>
      <c r="H831" t="s">
        <v>4548</v>
      </c>
      <c r="K831" t="s">
        <v>4549</v>
      </c>
      <c r="N831" t="s">
        <v>1812</v>
      </c>
      <c r="P831" t="s">
        <v>4552</v>
      </c>
      <c r="Q831" t="s">
        <v>209</v>
      </c>
      <c r="R831" t="s">
        <v>1462</v>
      </c>
      <c r="S831" t="s">
        <v>2384</v>
      </c>
      <c r="T831" t="s">
        <v>1230</v>
      </c>
      <c r="U831" t="s">
        <v>4552</v>
      </c>
      <c r="V831" t="s">
        <v>130</v>
      </c>
      <c r="W831" t="s">
        <v>1293</v>
      </c>
      <c r="X831" t="s">
        <v>2826</v>
      </c>
      <c r="Y831" t="s">
        <v>418</v>
      </c>
      <c r="Z831" t="s">
        <v>418</v>
      </c>
      <c r="AA831" t="s">
        <v>653</v>
      </c>
      <c r="AC831">
        <v>1384</v>
      </c>
      <c r="AD831" t="s">
        <v>2130</v>
      </c>
      <c r="AE831" t="s">
        <v>2130</v>
      </c>
      <c r="AF831" t="s">
        <v>2210</v>
      </c>
      <c r="AG831" t="s">
        <v>4546</v>
      </c>
      <c r="AH831" t="s">
        <v>4553</v>
      </c>
      <c r="AI831" t="s">
        <v>4554</v>
      </c>
      <c r="AJ831" t="s">
        <v>4555</v>
      </c>
      <c r="AK831">
        <v>1384</v>
      </c>
      <c r="AL831" t="s">
        <v>4556</v>
      </c>
      <c r="AM831" t="s">
        <v>4557</v>
      </c>
      <c r="AN831" t="s">
        <v>953</v>
      </c>
      <c r="AO831" t="s">
        <v>33213</v>
      </c>
      <c r="AP831" t="s">
        <v>2394</v>
      </c>
      <c r="AQ831" t="s">
        <v>4552</v>
      </c>
      <c r="AR831" t="s">
        <v>2711</v>
      </c>
      <c r="BM831" s="162"/>
    </row>
    <row r="832" spans="1:65" ht="20.149999999999999" customHeight="1">
      <c r="A832" s="179" t="str">
        <f t="shared" si="24"/>
        <v>일성정공 사출기 일부 개조(유압식-&amp;gt하이브리드)를 통한 설비 성능 개선에 따른 온실가스 감축사업</v>
      </c>
      <c r="B832" s="179" t="str">
        <f t="shared" si="25"/>
        <v>승인</v>
      </c>
      <c r="C832">
        <v>217</v>
      </c>
      <c r="D832" t="s">
        <v>31695</v>
      </c>
      <c r="E832" t="s">
        <v>4534</v>
      </c>
      <c r="F832" t="s">
        <v>4535</v>
      </c>
      <c r="G832" t="s">
        <v>4534</v>
      </c>
      <c r="H832" t="s">
        <v>4536</v>
      </c>
      <c r="K832" t="s">
        <v>4537</v>
      </c>
      <c r="N832" t="s">
        <v>1812</v>
      </c>
      <c r="P832" t="s">
        <v>4540</v>
      </c>
      <c r="Q832" t="s">
        <v>209</v>
      </c>
      <c r="R832" t="s">
        <v>2653</v>
      </c>
      <c r="S832" t="s">
        <v>2384</v>
      </c>
      <c r="T832" t="s">
        <v>1230</v>
      </c>
      <c r="U832" t="s">
        <v>4541</v>
      </c>
      <c r="V832" t="s">
        <v>130</v>
      </c>
      <c r="W832" t="s">
        <v>1293</v>
      </c>
      <c r="X832" t="s">
        <v>4542</v>
      </c>
      <c r="Y832" t="s">
        <v>418</v>
      </c>
      <c r="Z832" t="s">
        <v>418</v>
      </c>
      <c r="AA832" t="s">
        <v>2603</v>
      </c>
      <c r="AC832">
        <v>90</v>
      </c>
      <c r="AD832" t="s">
        <v>2130</v>
      </c>
      <c r="AE832" t="s">
        <v>2130</v>
      </c>
      <c r="AF832" t="s">
        <v>2210</v>
      </c>
      <c r="AG832" t="s">
        <v>4534</v>
      </c>
      <c r="AH832" t="s">
        <v>2667</v>
      </c>
      <c r="AI832" t="s">
        <v>2958</v>
      </c>
      <c r="AJ832" t="s">
        <v>4543</v>
      </c>
      <c r="AK832">
        <v>90</v>
      </c>
      <c r="AL832" t="s">
        <v>4544</v>
      </c>
      <c r="AM832" t="s">
        <v>1120</v>
      </c>
      <c r="AN832" t="s">
        <v>953</v>
      </c>
      <c r="AO832" t="s">
        <v>33214</v>
      </c>
      <c r="AP832" t="s">
        <v>2394</v>
      </c>
      <c r="AQ832" t="s">
        <v>4541</v>
      </c>
      <c r="AR832" t="s">
        <v>2608</v>
      </c>
      <c r="BM832" s="162"/>
    </row>
    <row r="833" spans="1:65" ht="20.149999999999999" customHeight="1">
      <c r="A833" s="179" t="str">
        <f t="shared" si="24"/>
        <v>사출기 일부 개조(유압식-&amp;gt하이브리드) 및 사출기 일부 교체(유압식-&amp;gt전동식)를 통한 온실가스 감축사업</v>
      </c>
      <c r="B833" s="179" t="str">
        <f t="shared" si="25"/>
        <v>승인</v>
      </c>
      <c r="C833">
        <v>216</v>
      </c>
      <c r="D833" t="s">
        <v>31695</v>
      </c>
      <c r="E833" t="s">
        <v>4520</v>
      </c>
      <c r="F833" t="s">
        <v>4521</v>
      </c>
      <c r="G833" t="s">
        <v>4522</v>
      </c>
      <c r="H833" t="s">
        <v>4523</v>
      </c>
      <c r="K833" t="s">
        <v>4524</v>
      </c>
      <c r="N833" t="s">
        <v>1812</v>
      </c>
      <c r="P833" t="s">
        <v>4527</v>
      </c>
      <c r="Q833" t="s">
        <v>209</v>
      </c>
      <c r="R833" t="s">
        <v>1462</v>
      </c>
      <c r="S833" t="s">
        <v>2384</v>
      </c>
      <c r="T833" t="s">
        <v>1230</v>
      </c>
      <c r="U833" t="s">
        <v>4528</v>
      </c>
      <c r="V833" t="s">
        <v>130</v>
      </c>
      <c r="W833" t="s">
        <v>1293</v>
      </c>
      <c r="X833" t="s">
        <v>4529</v>
      </c>
      <c r="Y833" t="s">
        <v>418</v>
      </c>
      <c r="Z833" t="s">
        <v>418</v>
      </c>
      <c r="AA833" t="s">
        <v>2957</v>
      </c>
      <c r="AC833">
        <v>189</v>
      </c>
      <c r="AD833" t="s">
        <v>2130</v>
      </c>
      <c r="AE833" t="s">
        <v>2130</v>
      </c>
      <c r="AF833" t="s">
        <v>2210</v>
      </c>
      <c r="AG833" t="s">
        <v>4520</v>
      </c>
      <c r="AH833" t="s">
        <v>2667</v>
      </c>
      <c r="AI833" t="s">
        <v>2958</v>
      </c>
      <c r="AJ833" t="s">
        <v>4530</v>
      </c>
      <c r="AK833">
        <v>189</v>
      </c>
      <c r="AL833" t="s">
        <v>4531</v>
      </c>
      <c r="AM833" t="s">
        <v>4532</v>
      </c>
      <c r="AN833" t="s">
        <v>953</v>
      </c>
      <c r="AO833" t="s">
        <v>33215</v>
      </c>
      <c r="AP833" t="s">
        <v>2394</v>
      </c>
      <c r="AQ833" t="s">
        <v>4528</v>
      </c>
      <c r="AR833" t="s">
        <v>2534</v>
      </c>
      <c r="BM833" s="162"/>
    </row>
    <row r="834" spans="1:65" ht="20.149999999999999" customHeight="1">
      <c r="A834" s="179" t="str">
        <f t="shared" si="24"/>
        <v>(주)삼오 평택사업장 사출기  개조를 통한 설비 성능 개선에 따른 온실가스 감축사업</v>
      </c>
      <c r="B834" s="179" t="str">
        <f t="shared" si="25"/>
        <v>승인</v>
      </c>
      <c r="C834">
        <v>215</v>
      </c>
      <c r="D834" t="s">
        <v>31695</v>
      </c>
      <c r="E834" t="s">
        <v>4508</v>
      </c>
      <c r="F834" t="s">
        <v>4509</v>
      </c>
      <c r="G834" t="s">
        <v>4510</v>
      </c>
      <c r="H834" t="s">
        <v>4511</v>
      </c>
      <c r="K834" t="s">
        <v>4512</v>
      </c>
      <c r="N834" t="s">
        <v>1812</v>
      </c>
      <c r="P834" t="s">
        <v>4515</v>
      </c>
      <c r="Q834" t="s">
        <v>209</v>
      </c>
      <c r="R834" t="s">
        <v>1462</v>
      </c>
      <c r="S834" t="s">
        <v>2384</v>
      </c>
      <c r="T834" t="s">
        <v>1230</v>
      </c>
      <c r="U834" t="s">
        <v>4515</v>
      </c>
      <c r="V834" t="s">
        <v>130</v>
      </c>
      <c r="W834" t="s">
        <v>1293</v>
      </c>
      <c r="X834" t="s">
        <v>2871</v>
      </c>
      <c r="Y834" t="s">
        <v>418</v>
      </c>
      <c r="Z834" t="s">
        <v>418</v>
      </c>
      <c r="AA834" t="s">
        <v>653</v>
      </c>
      <c r="AC834">
        <v>793</v>
      </c>
      <c r="AD834" t="s">
        <v>2130</v>
      </c>
      <c r="AE834" t="s">
        <v>2130</v>
      </c>
      <c r="AF834" t="s">
        <v>2210</v>
      </c>
      <c r="AG834" t="s">
        <v>4508</v>
      </c>
      <c r="AH834" t="s">
        <v>4516</v>
      </c>
      <c r="AI834" t="s">
        <v>4517</v>
      </c>
      <c r="AJ834" t="s">
        <v>4518</v>
      </c>
      <c r="AK834">
        <v>793</v>
      </c>
      <c r="AL834" t="s">
        <v>4466</v>
      </c>
      <c r="AM834" t="s">
        <v>4467</v>
      </c>
      <c r="AN834" t="s">
        <v>953</v>
      </c>
      <c r="AO834" t="s">
        <v>33216</v>
      </c>
      <c r="AP834" t="s">
        <v>2394</v>
      </c>
      <c r="AQ834" t="s">
        <v>4515</v>
      </c>
      <c r="AR834" t="s">
        <v>2481</v>
      </c>
      <c r="BM834" s="162"/>
    </row>
    <row r="835" spans="1:65" ht="20.149999999999999" customHeight="1">
      <c r="A835" s="179" t="str">
        <f t="shared" si="24"/>
        <v>스팀보일러의 연료전환(부생연료유, B-C유→LNG)을 통해 CO2 배출을 감축하는 사업</v>
      </c>
      <c r="B835" s="179" t="str">
        <f t="shared" si="25"/>
        <v>승인</v>
      </c>
      <c r="C835">
        <v>214</v>
      </c>
      <c r="D835" t="s">
        <v>31695</v>
      </c>
      <c r="E835" t="s">
        <v>4495</v>
      </c>
      <c r="F835" t="s">
        <v>4496</v>
      </c>
      <c r="G835" t="s">
        <v>4497</v>
      </c>
      <c r="H835" t="s">
        <v>4498</v>
      </c>
      <c r="K835" t="s">
        <v>4499</v>
      </c>
      <c r="N835" t="s">
        <v>1812</v>
      </c>
      <c r="P835" t="s">
        <v>4502</v>
      </c>
      <c r="Q835" t="s">
        <v>209</v>
      </c>
      <c r="R835" t="s">
        <v>1462</v>
      </c>
      <c r="S835" t="s">
        <v>2384</v>
      </c>
      <c r="T835" t="s">
        <v>1230</v>
      </c>
      <c r="U835" t="s">
        <v>4502</v>
      </c>
      <c r="V835" t="s">
        <v>130</v>
      </c>
      <c r="W835" t="s">
        <v>1293</v>
      </c>
      <c r="X835" t="s">
        <v>4503</v>
      </c>
      <c r="Y835" t="s">
        <v>418</v>
      </c>
      <c r="Z835" t="s">
        <v>418</v>
      </c>
      <c r="AA835" t="s">
        <v>660</v>
      </c>
      <c r="AC835">
        <v>1188</v>
      </c>
      <c r="AD835" t="s">
        <v>2130</v>
      </c>
      <c r="AE835" t="s">
        <v>2130</v>
      </c>
      <c r="AF835" t="s">
        <v>2131</v>
      </c>
      <c r="AG835" t="s">
        <v>4495</v>
      </c>
      <c r="AH835" t="s">
        <v>4504</v>
      </c>
      <c r="AI835" t="s">
        <v>4505</v>
      </c>
      <c r="AJ835" t="s">
        <v>4506</v>
      </c>
      <c r="AK835">
        <v>1188</v>
      </c>
      <c r="AL835" t="s">
        <v>4466</v>
      </c>
      <c r="AM835" t="s">
        <v>4467</v>
      </c>
      <c r="AN835" t="s">
        <v>953</v>
      </c>
      <c r="AO835" t="s">
        <v>33217</v>
      </c>
      <c r="AP835" t="s">
        <v>2394</v>
      </c>
      <c r="AQ835" t="s">
        <v>4502</v>
      </c>
      <c r="AR835" t="s">
        <v>3246</v>
      </c>
      <c r="BM835" s="162"/>
    </row>
    <row r="836" spans="1:65" ht="20.149999999999999" customHeight="1">
      <c r="A836" s="179" t="str">
        <f t="shared" ref="A836:A899" si="26">P836</f>
        <v>선광제지 목재펠릿 연료전환(B-C유-&amp;gt목재펠릿)을 통한 온실가스 감축사업</v>
      </c>
      <c r="B836" s="179" t="str">
        <f t="shared" ref="B836:B899" si="27">IF(D836="사업변경 신청","사업변경 신청",IF(D836="인증유효기간 갱신","인증유효기간 갱신",IF(LEFT(AL836,10)="[보완1차]보완요청","보완1차_보완중",IF(LEFT(AL836,8)="[보완1차]접수","보완1차_검토중",IF(LEFT(AL836,8)="[보완1차]신청","보완1차_검토중",IF(LEFT(AL836,11)="[보완1차]문서재제출","보완1차_문서보완중",IF(LEFT(AL836,10)="[보완1차]착수신고","승인",IF(LEFT(AL836,10)="[보완1차]심의승인","승인",IF(LEFT(AL836,10)="[보완1차]심의반려","반려",IF(LEFT(AL836,10)="[보완1차]평가반려","반려",IF(LEFT(AL836,10)="[보완2차]보완요청","보완2차_보완중",IF(LEFT(AL836,8)="[보완2차]접수","보완2차_검토중",IF(LEFT(AL836,8)="[보완2차]신청","보완2차_검토중",IF(LEFT(AL836,11)="[보완2차]문서재제출","보완2차_문서보완중",IF(LEFT(AL836,10)="[보완2차]착수신고","승인",IF(LEFT(AL836,10)="[보완2차]심의승인","승인",IF(LEFT(AL836,10)="[보완2차]심의반려","반려",IF(LEFT(AL836,10)="[보완2차]평가반려","반려",IF(LEFT(AL836,10)="[보완3차]보완요청","보완3차_보완중",IF(LEFT(AL836,8)="[보완3차]신청","보완3차_검토중",IF(LEFT(AL836,8)="[보완3차]신청","보완3차_검토중",IF(LEFT(AL836,11)="[보완3차]문서재제출","보완3차_문서보완중",IF(LEFT(AL836,10)="[보완3차]착수신고","승인",IF(LEFT(AL836,10)="[보완3차]심의승인","승인",IF(LEFT(AL836,10)="[보완3차]심의반려","반려",IF(LEFT(AL836,10)="[보완3차]평가반려","반려",IF(LEFT(AL836,10)="[보완4차]보완요청","보완4차_보완중",IF(LEFT(AL836,8)="[보완4차]신청","보완4차_검토중",IF(LEFT(AL836,11)="[보완4차]문서재제출","보완4차_문서보완중",IF(LEFT(AL836,10)="[보완4차]착수신고","승인",IF(LEFT(AL836,10)="[보완4차]심의승인","승인",IF(LEFT(AL836,10)="[보완4차]심의반려","반려",IF(LEFT(AL836,10)="[보완4차]평가반려","반려",IF(LEFT(AL836,10)="[보완5차]보완요청","보완5차_보완중",IF(LEFT(AL836,8)="[보완5차]신청","보완5차_검토중",IF(LEFT(AL836,11)="[보완5차]문서재제출","보완5차_문서보완중",IF(LEFT(AL836,10)="[보완5차]착수신고","승인",IF(LEFT(AL836,10)="[보완5차]심의승인","승인",IF(LEFT(AL836,10)="[보완5차]심의반려","반려",IF(LEFT(AL836,10)="[보완5차]평가반려","반려",IF(LEFT(AL836,10)="[보완6차]보완요청","보완6차_보완중",IF(LEFT(AL836,8)="[보완6차]신청","보완6차_검토중",IF(LEFT(AL836,11)="[보완6차]문서재제출","보완6차_문서보완중",IF(LEFT(AL836,10)="[보완6차]착수신고","승인",IF(LEFT(AL836,10)="[보완6차]심의승인","승인",IF(LEFT(AL836,10)="[보완6차]심의반려","반려",IF(LEFT(AL836,10)="[보완6차]평가반려","반려",IF(LEFT(AL836,4)="문서재제","문서재제출",IF(LEFT(AL836,4)="평가반려","반려",IF(LEFT(AL836,4)="심의반려","반려",IF(LEFT(AL836,4)="심의승인","승인",IF(LEFT(AL836,4)="착수신고","승인",IF(LEFT(AL836,10)="[보완1차]협의통보","협의통보",IF(LEFT(AL836,10)="[보완2차]협의통보","협의통보",IF(LEFT(AL836,10)="[보완3차]협의통보","협의통보",IF(LEFT(AL836,10)="[보완4차]협의통보","협의통보",IF(LEFT(AL836,11)="[보완1차]협의검토중","협의검토중",IF(LEFT(AL836,11)="[보완2차]협의검토중","협의검토중",IF(LEFT(AL836,11)="[보완3차]협의검토중","협의검토중","검토필요")))))))))))))))))))))))))))))))))))))))))))))))))))))))))))</f>
        <v>승인</v>
      </c>
      <c r="C836">
        <v>213</v>
      </c>
      <c r="D836" t="s">
        <v>31695</v>
      </c>
      <c r="E836" t="s">
        <v>4481</v>
      </c>
      <c r="F836" t="s">
        <v>4482</v>
      </c>
      <c r="G836" t="s">
        <v>4481</v>
      </c>
      <c r="H836" t="s">
        <v>4483</v>
      </c>
      <c r="K836" t="s">
        <v>4484</v>
      </c>
      <c r="N836" t="s">
        <v>1812</v>
      </c>
      <c r="P836" t="s">
        <v>4488</v>
      </c>
      <c r="Q836" t="s">
        <v>209</v>
      </c>
      <c r="R836" t="s">
        <v>1462</v>
      </c>
      <c r="S836" t="s">
        <v>2384</v>
      </c>
      <c r="T836" t="s">
        <v>1230</v>
      </c>
      <c r="U836" t="s">
        <v>4489</v>
      </c>
      <c r="V836" t="s">
        <v>130</v>
      </c>
      <c r="W836" t="s">
        <v>1293</v>
      </c>
      <c r="X836" t="s">
        <v>4490</v>
      </c>
      <c r="Y836" t="s">
        <v>418</v>
      </c>
      <c r="Z836" t="s">
        <v>418</v>
      </c>
      <c r="AA836" t="s">
        <v>594</v>
      </c>
      <c r="AC836">
        <v>528</v>
      </c>
      <c r="AD836" t="s">
        <v>1324</v>
      </c>
      <c r="AE836" t="s">
        <v>1513</v>
      </c>
      <c r="AF836" t="s">
        <v>2387</v>
      </c>
      <c r="AG836" t="s">
        <v>4481</v>
      </c>
      <c r="AH836" t="s">
        <v>4491</v>
      </c>
      <c r="AI836" t="s">
        <v>4492</v>
      </c>
      <c r="AJ836" t="s">
        <v>4493</v>
      </c>
      <c r="AK836">
        <v>528</v>
      </c>
      <c r="AL836" t="s">
        <v>4466</v>
      </c>
      <c r="AM836" t="s">
        <v>4467</v>
      </c>
      <c r="AN836" t="s">
        <v>953</v>
      </c>
      <c r="AO836" t="s">
        <v>33218</v>
      </c>
      <c r="AP836" t="s">
        <v>2394</v>
      </c>
      <c r="AQ836" t="s">
        <v>4489</v>
      </c>
      <c r="AR836" t="s">
        <v>2807</v>
      </c>
      <c r="BM836" s="162"/>
    </row>
    <row r="837" spans="1:65" ht="20.149999999999999" customHeight="1">
      <c r="A837" s="179" t="str">
        <f t="shared" si="26"/>
        <v>동부요업 터널침탄가마 교체를 통한 설비 성능개선에 따른 온실가스 배출 감축사업</v>
      </c>
      <c r="B837" s="179" t="str">
        <f t="shared" si="27"/>
        <v>승인</v>
      </c>
      <c r="C837">
        <v>212</v>
      </c>
      <c r="D837" t="s">
        <v>31695</v>
      </c>
      <c r="E837" t="s">
        <v>4469</v>
      </c>
      <c r="F837" t="s">
        <v>4470</v>
      </c>
      <c r="G837" t="s">
        <v>4469</v>
      </c>
      <c r="H837" t="s">
        <v>4471</v>
      </c>
      <c r="K837" t="s">
        <v>4472</v>
      </c>
      <c r="N837" t="s">
        <v>1812</v>
      </c>
      <c r="P837" t="s">
        <v>4475</v>
      </c>
      <c r="Q837" t="s">
        <v>209</v>
      </c>
      <c r="R837" t="s">
        <v>1462</v>
      </c>
      <c r="S837" t="s">
        <v>2384</v>
      </c>
      <c r="T837" t="s">
        <v>1230</v>
      </c>
      <c r="U837" t="s">
        <v>4475</v>
      </c>
      <c r="V837" t="s">
        <v>130</v>
      </c>
      <c r="W837" t="s">
        <v>1293</v>
      </c>
      <c r="X837" t="s">
        <v>4476</v>
      </c>
      <c r="Y837" t="s">
        <v>418</v>
      </c>
      <c r="Z837" t="s">
        <v>418</v>
      </c>
      <c r="AA837" t="s">
        <v>605</v>
      </c>
      <c r="AC837">
        <v>1247</v>
      </c>
      <c r="AD837" t="s">
        <v>2130</v>
      </c>
      <c r="AE837" t="s">
        <v>2130</v>
      </c>
      <c r="AF837" t="s">
        <v>2210</v>
      </c>
      <c r="AG837" t="s">
        <v>4469</v>
      </c>
      <c r="AH837" t="s">
        <v>4477</v>
      </c>
      <c r="AI837" t="s">
        <v>4478</v>
      </c>
      <c r="AJ837" t="s">
        <v>4479</v>
      </c>
      <c r="AK837">
        <v>1247</v>
      </c>
      <c r="AL837" t="s">
        <v>4466</v>
      </c>
      <c r="AM837" t="s">
        <v>4467</v>
      </c>
      <c r="AN837" t="s">
        <v>953</v>
      </c>
      <c r="AO837" t="s">
        <v>33219</v>
      </c>
      <c r="AP837" t="s">
        <v>2394</v>
      </c>
      <c r="AQ837" t="s">
        <v>4475</v>
      </c>
      <c r="AR837" t="s">
        <v>2450</v>
      </c>
      <c r="BM837" s="162"/>
    </row>
    <row r="838" spans="1:65" ht="20.149999999999999" customHeight="1">
      <c r="A838" s="179" t="str">
        <f t="shared" si="26"/>
        <v>세화산업 동해공장 목재펠릿 연료 전환(B-C유-&gt;목재펠릿)을 통한 온실가스 감축사업</v>
      </c>
      <c r="B838" s="179" t="str">
        <f t="shared" si="27"/>
        <v>승인</v>
      </c>
      <c r="C838">
        <v>211</v>
      </c>
      <c r="D838" t="s">
        <v>31695</v>
      </c>
      <c r="E838" t="s">
        <v>4453</v>
      </c>
      <c r="F838" t="s">
        <v>4454</v>
      </c>
      <c r="G838" t="s">
        <v>4455</v>
      </c>
      <c r="H838" t="s">
        <v>4456</v>
      </c>
      <c r="K838" t="s">
        <v>4457</v>
      </c>
      <c r="N838" t="s">
        <v>1812</v>
      </c>
      <c r="P838" t="s">
        <v>4460</v>
      </c>
      <c r="Q838" t="s">
        <v>209</v>
      </c>
      <c r="R838" t="s">
        <v>1462</v>
      </c>
      <c r="S838" t="s">
        <v>2384</v>
      </c>
      <c r="T838" t="s">
        <v>1230</v>
      </c>
      <c r="U838" t="s">
        <v>4461</v>
      </c>
      <c r="V838" t="s">
        <v>130</v>
      </c>
      <c r="W838" t="s">
        <v>1293</v>
      </c>
      <c r="X838" t="s">
        <v>4462</v>
      </c>
      <c r="Y838" t="s">
        <v>418</v>
      </c>
      <c r="Z838" t="s">
        <v>418</v>
      </c>
      <c r="AA838" t="s">
        <v>660</v>
      </c>
      <c r="AC838">
        <v>662</v>
      </c>
      <c r="AD838" t="s">
        <v>1324</v>
      </c>
      <c r="AE838" t="s">
        <v>1513</v>
      </c>
      <c r="AF838" t="s">
        <v>2387</v>
      </c>
      <c r="AG838" t="s">
        <v>4453</v>
      </c>
      <c r="AH838" t="s">
        <v>4463</v>
      </c>
      <c r="AI838" t="s">
        <v>4464</v>
      </c>
      <c r="AJ838" t="s">
        <v>4465</v>
      </c>
      <c r="AK838">
        <v>662</v>
      </c>
      <c r="AL838" t="s">
        <v>4466</v>
      </c>
      <c r="AM838" t="s">
        <v>4467</v>
      </c>
      <c r="AN838" t="s">
        <v>953</v>
      </c>
      <c r="AO838" t="s">
        <v>33220</v>
      </c>
      <c r="AP838" t="s">
        <v>2394</v>
      </c>
      <c r="AQ838" t="s">
        <v>4461</v>
      </c>
      <c r="AR838" t="s">
        <v>2395</v>
      </c>
      <c r="BM838" s="162"/>
    </row>
    <row r="839" spans="1:65" ht="20.149999999999999" customHeight="1">
      <c r="A839" s="179" t="str">
        <f t="shared" si="26"/>
        <v>대성나염 스팀보일러 및 열매체보일러 연료교체(B-C유→LNG)를 통한 온실가스(CO2) 배출 감축사업</v>
      </c>
      <c r="B839" s="179" t="str">
        <f t="shared" si="27"/>
        <v>승인</v>
      </c>
      <c r="C839">
        <v>210</v>
      </c>
      <c r="D839" t="s">
        <v>31695</v>
      </c>
      <c r="E839" t="s">
        <v>4429</v>
      </c>
      <c r="F839" t="s">
        <v>4430</v>
      </c>
      <c r="G839" t="s">
        <v>4431</v>
      </c>
      <c r="H839" t="s">
        <v>4432</v>
      </c>
      <c r="K839" t="s">
        <v>4433</v>
      </c>
      <c r="N839" t="s">
        <v>1812</v>
      </c>
      <c r="P839" t="s">
        <v>4437</v>
      </c>
      <c r="Q839" t="s">
        <v>209</v>
      </c>
      <c r="R839" t="s">
        <v>1462</v>
      </c>
      <c r="S839" t="s">
        <v>2384</v>
      </c>
      <c r="T839" t="s">
        <v>1230</v>
      </c>
      <c r="U839" t="s">
        <v>4437</v>
      </c>
      <c r="V839" t="s">
        <v>130</v>
      </c>
      <c r="W839" t="s">
        <v>1231</v>
      </c>
      <c r="X839" t="s">
        <v>4438</v>
      </c>
      <c r="Y839" t="s">
        <v>418</v>
      </c>
      <c r="Z839" t="s">
        <v>418</v>
      </c>
      <c r="AA839" t="s">
        <v>570</v>
      </c>
      <c r="AC839">
        <v>216</v>
      </c>
      <c r="AD839" t="s">
        <v>2130</v>
      </c>
      <c r="AE839" t="s">
        <v>2130</v>
      </c>
      <c r="AF839" t="s">
        <v>2131</v>
      </c>
      <c r="AG839" t="s">
        <v>4429</v>
      </c>
      <c r="AH839" t="s">
        <v>4137</v>
      </c>
      <c r="AI839" t="s">
        <v>2872</v>
      </c>
      <c r="AJ839" t="s">
        <v>4439</v>
      </c>
      <c r="AK839">
        <v>216</v>
      </c>
      <c r="AL839" t="s">
        <v>4403</v>
      </c>
      <c r="AM839" t="s">
        <v>1125</v>
      </c>
      <c r="AN839" t="s">
        <v>953</v>
      </c>
      <c r="AO839" t="s">
        <v>33221</v>
      </c>
      <c r="AP839" t="s">
        <v>2394</v>
      </c>
      <c r="AQ839" t="s">
        <v>4437</v>
      </c>
      <c r="AR839" t="s">
        <v>2918</v>
      </c>
      <c r="BM839" s="162"/>
    </row>
    <row r="840" spans="1:65" ht="20.149999999999999" customHeight="1">
      <c r="A840" s="179" t="str">
        <f t="shared" si="26"/>
        <v>보광섬유 보일러의 연료전환(B-C유·부생연료유2호-&gt;LNG)을 통한 온실가스감축사업</v>
      </c>
      <c r="B840" s="179" t="str">
        <f t="shared" si="27"/>
        <v>승인</v>
      </c>
      <c r="C840">
        <v>209</v>
      </c>
      <c r="D840" t="s">
        <v>31695</v>
      </c>
      <c r="E840" t="s">
        <v>4416</v>
      </c>
      <c r="F840" t="s">
        <v>4417</v>
      </c>
      <c r="G840" t="s">
        <v>4416</v>
      </c>
      <c r="H840" t="s">
        <v>4418</v>
      </c>
      <c r="K840" t="s">
        <v>4419</v>
      </c>
      <c r="N840" t="s">
        <v>1812</v>
      </c>
      <c r="P840" t="s">
        <v>4423</v>
      </c>
      <c r="Q840" t="s">
        <v>209</v>
      </c>
      <c r="R840" t="s">
        <v>1462</v>
      </c>
      <c r="S840" t="s">
        <v>2384</v>
      </c>
      <c r="T840" t="s">
        <v>1230</v>
      </c>
      <c r="U840" t="s">
        <v>4423</v>
      </c>
      <c r="V840" t="s">
        <v>130</v>
      </c>
      <c r="W840" t="s">
        <v>1293</v>
      </c>
      <c r="X840" t="s">
        <v>4424</v>
      </c>
      <c r="Y840" t="s">
        <v>418</v>
      </c>
      <c r="Z840" t="s">
        <v>418</v>
      </c>
      <c r="AA840" t="s">
        <v>637</v>
      </c>
      <c r="AC840">
        <v>276</v>
      </c>
      <c r="AD840" t="s">
        <v>2130</v>
      </c>
      <c r="AE840" t="s">
        <v>2130</v>
      </c>
      <c r="AF840" t="s">
        <v>2131</v>
      </c>
      <c r="AG840" t="s">
        <v>4416</v>
      </c>
      <c r="AH840" t="s">
        <v>4425</v>
      </c>
      <c r="AI840" t="s">
        <v>4426</v>
      </c>
      <c r="AJ840" t="s">
        <v>4427</v>
      </c>
      <c r="AK840">
        <v>276</v>
      </c>
      <c r="AL840" t="s">
        <v>4403</v>
      </c>
      <c r="AM840" t="s">
        <v>1125</v>
      </c>
      <c r="AN840" t="s">
        <v>953</v>
      </c>
      <c r="AO840" t="s">
        <v>33222</v>
      </c>
      <c r="AP840" t="s">
        <v>2394</v>
      </c>
      <c r="AQ840" t="s">
        <v>4423</v>
      </c>
      <c r="AR840" t="s">
        <v>2408</v>
      </c>
      <c r="BM840" s="162"/>
    </row>
    <row r="841" spans="1:65" ht="20.149999999999999" customHeight="1">
      <c r="A841" s="179" t="str">
        <f t="shared" si="26"/>
        <v>(주)네이처셀의 보일러 연료전환 (B-C유 → LNG)에 의한 온실가스(CO2) 배출 감축사업</v>
      </c>
      <c r="B841" s="179" t="str">
        <f t="shared" si="27"/>
        <v>승인</v>
      </c>
      <c r="C841">
        <v>208</v>
      </c>
      <c r="D841" t="s">
        <v>31695</v>
      </c>
      <c r="E841" t="s">
        <v>4405</v>
      </c>
      <c r="F841" t="s">
        <v>4406</v>
      </c>
      <c r="G841" t="s">
        <v>4405</v>
      </c>
      <c r="H841" t="s">
        <v>4407</v>
      </c>
      <c r="K841" t="s">
        <v>4408</v>
      </c>
      <c r="L841" t="s">
        <v>4409</v>
      </c>
      <c r="M841" t="s">
        <v>1736</v>
      </c>
      <c r="N841" t="s">
        <v>4410</v>
      </c>
      <c r="O841" t="s">
        <v>4411</v>
      </c>
      <c r="P841" t="s">
        <v>4412</v>
      </c>
      <c r="Q841" t="s">
        <v>209</v>
      </c>
      <c r="R841" t="s">
        <v>1462</v>
      </c>
      <c r="S841" t="s">
        <v>2384</v>
      </c>
      <c r="T841" t="s">
        <v>1230</v>
      </c>
      <c r="U841" t="s">
        <v>4412</v>
      </c>
      <c r="V841" t="s">
        <v>130</v>
      </c>
      <c r="W841" t="s">
        <v>1293</v>
      </c>
      <c r="X841" t="s">
        <v>3018</v>
      </c>
      <c r="Y841" t="s">
        <v>418</v>
      </c>
      <c r="Z841" t="s">
        <v>418</v>
      </c>
      <c r="AA841" t="s">
        <v>570</v>
      </c>
      <c r="AC841">
        <v>629</v>
      </c>
      <c r="AD841" t="s">
        <v>2130</v>
      </c>
      <c r="AE841" t="s">
        <v>2130</v>
      </c>
      <c r="AF841" t="s">
        <v>2131</v>
      </c>
      <c r="AG841" t="s">
        <v>4405</v>
      </c>
      <c r="AH841" t="s">
        <v>2667</v>
      </c>
      <c r="AI841" t="s">
        <v>4413</v>
      </c>
      <c r="AJ841" t="s">
        <v>4414</v>
      </c>
      <c r="AK841">
        <v>629</v>
      </c>
      <c r="AL841" t="s">
        <v>4403</v>
      </c>
      <c r="AM841" t="s">
        <v>1125</v>
      </c>
      <c r="AN841" t="s">
        <v>953</v>
      </c>
      <c r="AO841" t="s">
        <v>33223</v>
      </c>
      <c r="AP841" t="s">
        <v>2394</v>
      </c>
      <c r="AQ841" t="s">
        <v>4412</v>
      </c>
      <c r="AR841" t="s">
        <v>2575</v>
      </c>
      <c r="BM841" s="162"/>
    </row>
    <row r="842" spans="1:65" ht="20.149999999999999" customHeight="1">
      <c r="A842" s="179" t="str">
        <f t="shared" si="26"/>
        <v>버울새송이 목재펠릿 연료전환(경유→목재펠릿)을 통한 온실가스 감축사업</v>
      </c>
      <c r="B842" s="179" t="str">
        <f t="shared" si="27"/>
        <v>승인</v>
      </c>
      <c r="C842">
        <v>207</v>
      </c>
      <c r="D842" t="s">
        <v>31695</v>
      </c>
      <c r="E842" t="s">
        <v>4391</v>
      </c>
      <c r="F842" t="s">
        <v>4392</v>
      </c>
      <c r="G842" t="s">
        <v>4393</v>
      </c>
      <c r="H842" t="s">
        <v>4394</v>
      </c>
      <c r="K842" t="s">
        <v>4395</v>
      </c>
      <c r="N842" t="s">
        <v>1812</v>
      </c>
      <c r="P842" t="s">
        <v>4399</v>
      </c>
      <c r="Q842" t="s">
        <v>209</v>
      </c>
      <c r="R842" t="s">
        <v>1462</v>
      </c>
      <c r="S842" t="s">
        <v>2384</v>
      </c>
      <c r="T842" t="s">
        <v>1230</v>
      </c>
      <c r="U842" t="s">
        <v>4399</v>
      </c>
      <c r="V842" t="s">
        <v>130</v>
      </c>
      <c r="W842" t="s">
        <v>1293</v>
      </c>
      <c r="X842" t="s">
        <v>3254</v>
      </c>
      <c r="Y842" t="s">
        <v>418</v>
      </c>
      <c r="Z842" t="s">
        <v>418</v>
      </c>
      <c r="AA842" t="s">
        <v>2445</v>
      </c>
      <c r="AC842">
        <v>390</v>
      </c>
      <c r="AD842" t="s">
        <v>1324</v>
      </c>
      <c r="AE842" t="s">
        <v>1513</v>
      </c>
      <c r="AF842" t="s">
        <v>2387</v>
      </c>
      <c r="AG842" t="s">
        <v>4391</v>
      </c>
      <c r="AH842" t="s">
        <v>4400</v>
      </c>
      <c r="AI842" t="s">
        <v>4401</v>
      </c>
      <c r="AJ842" t="s">
        <v>4402</v>
      </c>
      <c r="AK842">
        <v>390</v>
      </c>
      <c r="AL842" t="s">
        <v>4403</v>
      </c>
      <c r="AM842" t="s">
        <v>1125</v>
      </c>
      <c r="AN842" t="s">
        <v>953</v>
      </c>
      <c r="AO842" t="s">
        <v>33224</v>
      </c>
      <c r="AP842" t="s">
        <v>2394</v>
      </c>
      <c r="AQ842" t="s">
        <v>4399</v>
      </c>
      <c r="AR842" t="s">
        <v>2548</v>
      </c>
      <c r="BM842" s="162"/>
    </row>
    <row r="843" spans="1:65" ht="20.149999999999999" customHeight="1">
      <c r="A843" s="179" t="str">
        <f t="shared" si="26"/>
        <v>광일케미스틸 스팀보일러 연료교체(B-C유→LNG)를 통한 온실가스(CO2)배출 감축사업</v>
      </c>
      <c r="B843" s="179" t="str">
        <f t="shared" si="27"/>
        <v>승인</v>
      </c>
      <c r="C843">
        <v>206</v>
      </c>
      <c r="D843" t="s">
        <v>31695</v>
      </c>
      <c r="E843" t="s">
        <v>4376</v>
      </c>
      <c r="F843" t="s">
        <v>4377</v>
      </c>
      <c r="G843" t="s">
        <v>4376</v>
      </c>
      <c r="H843" t="s">
        <v>4378</v>
      </c>
      <c r="K843" t="s">
        <v>4379</v>
      </c>
      <c r="N843" t="s">
        <v>1812</v>
      </c>
      <c r="P843" t="s">
        <v>4382</v>
      </c>
      <c r="Q843" t="s">
        <v>209</v>
      </c>
      <c r="R843" t="s">
        <v>1462</v>
      </c>
      <c r="S843" t="s">
        <v>2384</v>
      </c>
      <c r="T843" t="s">
        <v>1230</v>
      </c>
      <c r="U843" t="s">
        <v>4382</v>
      </c>
      <c r="V843" t="s">
        <v>130</v>
      </c>
      <c r="W843" t="s">
        <v>1293</v>
      </c>
      <c r="X843" t="s">
        <v>4383</v>
      </c>
      <c r="Y843" t="s">
        <v>418</v>
      </c>
      <c r="Z843" t="s">
        <v>418</v>
      </c>
      <c r="AA843" t="s">
        <v>2914</v>
      </c>
      <c r="AC843">
        <v>476</v>
      </c>
      <c r="AD843" t="s">
        <v>2130</v>
      </c>
      <c r="AE843" t="s">
        <v>2130</v>
      </c>
      <c r="AF843" t="s">
        <v>2131</v>
      </c>
      <c r="AG843" t="s">
        <v>4376</v>
      </c>
      <c r="AH843" t="s">
        <v>4384</v>
      </c>
      <c r="AI843" t="s">
        <v>4385</v>
      </c>
      <c r="AJ843" t="s">
        <v>4386</v>
      </c>
      <c r="AK843">
        <v>476</v>
      </c>
      <c r="AL843" t="s">
        <v>4387</v>
      </c>
      <c r="AM843" t="s">
        <v>4388</v>
      </c>
      <c r="AN843" t="s">
        <v>953</v>
      </c>
      <c r="AO843" t="s">
        <v>33225</v>
      </c>
      <c r="AP843" t="s">
        <v>2394</v>
      </c>
      <c r="AQ843" t="s">
        <v>4382</v>
      </c>
      <c r="AR843" t="s">
        <v>4390</v>
      </c>
      <c r="BM843" s="162"/>
    </row>
    <row r="844" spans="1:65" ht="20.149999999999999" customHeight="1">
      <c r="A844" s="179" t="str">
        <f t="shared" si="26"/>
        <v>(주)한맥전자 하이브리드형 사출기 교체를 통한 설비 성능 개선에 따른 온실가스 감축사업</v>
      </c>
      <c r="B844" s="179" t="str">
        <f t="shared" si="27"/>
        <v>승인</v>
      </c>
      <c r="C844">
        <v>205</v>
      </c>
      <c r="D844" t="s">
        <v>31695</v>
      </c>
      <c r="E844" t="s">
        <v>4362</v>
      </c>
      <c r="F844" t="s">
        <v>4363</v>
      </c>
      <c r="G844" t="s">
        <v>4362</v>
      </c>
      <c r="H844" t="s">
        <v>4364</v>
      </c>
      <c r="K844" t="s">
        <v>4365</v>
      </c>
      <c r="N844" t="s">
        <v>1812</v>
      </c>
      <c r="P844" t="s">
        <v>4368</v>
      </c>
      <c r="Q844" t="s">
        <v>209</v>
      </c>
      <c r="R844" t="s">
        <v>1462</v>
      </c>
      <c r="S844" t="s">
        <v>2384</v>
      </c>
      <c r="T844" t="s">
        <v>1230</v>
      </c>
      <c r="U844" t="s">
        <v>4368</v>
      </c>
      <c r="V844" t="s">
        <v>130</v>
      </c>
      <c r="W844" t="s">
        <v>1293</v>
      </c>
      <c r="X844" t="s">
        <v>4369</v>
      </c>
      <c r="Y844" t="s">
        <v>418</v>
      </c>
      <c r="Z844" t="s">
        <v>418</v>
      </c>
      <c r="AA844" t="s">
        <v>594</v>
      </c>
      <c r="AC844">
        <v>1060</v>
      </c>
      <c r="AD844" t="s">
        <v>2130</v>
      </c>
      <c r="AE844" t="s">
        <v>2130</v>
      </c>
      <c r="AF844" t="s">
        <v>2210</v>
      </c>
      <c r="AG844" t="s">
        <v>4362</v>
      </c>
      <c r="AH844" t="s">
        <v>4370</v>
      </c>
      <c r="AI844" t="s">
        <v>4371</v>
      </c>
      <c r="AJ844" t="s">
        <v>4372</v>
      </c>
      <c r="AK844">
        <v>1060</v>
      </c>
      <c r="AL844" t="s">
        <v>4373</v>
      </c>
      <c r="AM844" t="s">
        <v>4374</v>
      </c>
      <c r="AN844" t="s">
        <v>953</v>
      </c>
      <c r="AO844" t="s">
        <v>33226</v>
      </c>
      <c r="AP844" t="s">
        <v>2394</v>
      </c>
      <c r="AQ844" t="s">
        <v>4368</v>
      </c>
      <c r="AR844" t="s">
        <v>2450</v>
      </c>
      <c r="BM844" s="162"/>
    </row>
    <row r="845" spans="1:65" ht="20.149999999999999" customHeight="1">
      <c r="A845" s="179" t="str">
        <f t="shared" si="26"/>
        <v>(주)자연과사람들 스팀보일러의 연료교체(B-C유→LNG)를 통한 온실가스(CO2) 배출 감축사업</v>
      </c>
      <c r="B845" s="179" t="str">
        <f t="shared" si="27"/>
        <v>반려</v>
      </c>
      <c r="C845">
        <v>204</v>
      </c>
      <c r="D845" t="s">
        <v>31728</v>
      </c>
      <c r="E845" t="s">
        <v>6597</v>
      </c>
      <c r="F845" t="s">
        <v>6598</v>
      </c>
      <c r="G845" t="s">
        <v>13699</v>
      </c>
      <c r="H845" t="s">
        <v>13700</v>
      </c>
      <c r="K845" t="s">
        <v>6600</v>
      </c>
      <c r="N845" t="s">
        <v>1812</v>
      </c>
      <c r="P845" t="s">
        <v>6610</v>
      </c>
      <c r="Q845" t="s">
        <v>209</v>
      </c>
      <c r="R845" t="s">
        <v>1462</v>
      </c>
      <c r="S845" t="s">
        <v>2384</v>
      </c>
      <c r="T845" t="s">
        <v>1230</v>
      </c>
      <c r="U845" t="s">
        <v>6610</v>
      </c>
      <c r="V845" t="s">
        <v>130</v>
      </c>
      <c r="W845" t="s">
        <v>1293</v>
      </c>
      <c r="X845" t="s">
        <v>6605</v>
      </c>
      <c r="Y845" t="s">
        <v>418</v>
      </c>
      <c r="Z845" t="s">
        <v>13413</v>
      </c>
      <c r="AA845" t="s">
        <v>697</v>
      </c>
      <c r="AC845">
        <v>2159</v>
      </c>
      <c r="AD845" t="s">
        <v>2130</v>
      </c>
      <c r="AE845" t="s">
        <v>2130</v>
      </c>
      <c r="AF845" t="s">
        <v>2131</v>
      </c>
      <c r="AG845" t="s">
        <v>6597</v>
      </c>
      <c r="AH845" t="s">
        <v>2667</v>
      </c>
      <c r="AI845" t="s">
        <v>13701</v>
      </c>
      <c r="AJ845" t="s">
        <v>13702</v>
      </c>
      <c r="AK845">
        <v>2159</v>
      </c>
      <c r="AL845" t="s">
        <v>13703</v>
      </c>
      <c r="AM845" t="s">
        <v>13704</v>
      </c>
      <c r="AN845" t="s">
        <v>953</v>
      </c>
      <c r="AO845" t="s">
        <v>33227</v>
      </c>
      <c r="AP845" t="s">
        <v>2394</v>
      </c>
      <c r="AQ845" t="s">
        <v>6610</v>
      </c>
      <c r="AR845" t="s">
        <v>2575</v>
      </c>
      <c r="BM845" s="162"/>
    </row>
    <row r="846" spans="1:65" ht="20.149999999999999" customHeight="1">
      <c r="A846" s="179" t="str">
        <f t="shared" si="26"/>
        <v>(주)삼오텍 하이브리드형 사출기 교체를 통한 설비 성능개선에 따른 온실가스 감축사업</v>
      </c>
      <c r="B846" s="179" t="str">
        <f t="shared" si="27"/>
        <v>승인</v>
      </c>
      <c r="C846">
        <v>203</v>
      </c>
      <c r="D846" t="s">
        <v>31695</v>
      </c>
      <c r="E846" t="s">
        <v>4349</v>
      </c>
      <c r="F846" t="s">
        <v>4350</v>
      </c>
      <c r="G846" t="s">
        <v>4349</v>
      </c>
      <c r="H846" t="s">
        <v>4351</v>
      </c>
      <c r="K846" t="s">
        <v>4352</v>
      </c>
      <c r="N846" t="s">
        <v>1812</v>
      </c>
      <c r="P846" t="s">
        <v>4355</v>
      </c>
      <c r="Q846" t="s">
        <v>209</v>
      </c>
      <c r="R846" t="s">
        <v>1462</v>
      </c>
      <c r="S846" t="s">
        <v>2384</v>
      </c>
      <c r="T846" t="s">
        <v>1230</v>
      </c>
      <c r="U846" t="s">
        <v>4355</v>
      </c>
      <c r="V846" t="s">
        <v>130</v>
      </c>
      <c r="W846" t="s">
        <v>1293</v>
      </c>
      <c r="X846" t="s">
        <v>3793</v>
      </c>
      <c r="Y846" t="s">
        <v>418</v>
      </c>
      <c r="Z846" t="s">
        <v>418</v>
      </c>
      <c r="AA846" t="s">
        <v>570</v>
      </c>
      <c r="AC846">
        <v>872</v>
      </c>
      <c r="AD846" t="s">
        <v>2130</v>
      </c>
      <c r="AE846" t="s">
        <v>2130</v>
      </c>
      <c r="AF846" t="s">
        <v>2210</v>
      </c>
      <c r="AG846" t="s">
        <v>4349</v>
      </c>
      <c r="AH846" t="s">
        <v>4356</v>
      </c>
      <c r="AI846" t="s">
        <v>4357</v>
      </c>
      <c r="AJ846" t="s">
        <v>4358</v>
      </c>
      <c r="AK846">
        <v>872</v>
      </c>
      <c r="AL846" t="s">
        <v>4359</v>
      </c>
      <c r="AM846" t="s">
        <v>4360</v>
      </c>
      <c r="AN846" t="s">
        <v>953</v>
      </c>
      <c r="AO846" t="s">
        <v>33228</v>
      </c>
      <c r="AP846" t="s">
        <v>2394</v>
      </c>
      <c r="AQ846" t="s">
        <v>4355</v>
      </c>
      <c r="AR846" t="s">
        <v>3246</v>
      </c>
      <c r="BM846" s="162"/>
    </row>
    <row r="847" spans="1:65" ht="20.149999999999999" customHeight="1">
      <c r="A847" s="179" t="str">
        <f t="shared" si="26"/>
        <v>융도물산 목재펠릿 연료전환(B-C유, 연료유→목재펠릿)을 통한 온실가스 감축사업</v>
      </c>
      <c r="B847" s="179" t="str">
        <f t="shared" si="27"/>
        <v>승인</v>
      </c>
      <c r="C847">
        <v>202</v>
      </c>
      <c r="D847" t="s">
        <v>31695</v>
      </c>
      <c r="E847" t="s">
        <v>4335</v>
      </c>
      <c r="F847" t="s">
        <v>4336</v>
      </c>
      <c r="G847" t="s">
        <v>4337</v>
      </c>
      <c r="H847" t="s">
        <v>4338</v>
      </c>
      <c r="K847" t="s">
        <v>4339</v>
      </c>
      <c r="N847" t="s">
        <v>1812</v>
      </c>
      <c r="P847" t="s">
        <v>4342</v>
      </c>
      <c r="Q847" t="s">
        <v>209</v>
      </c>
      <c r="R847" t="s">
        <v>1462</v>
      </c>
      <c r="S847" t="s">
        <v>2384</v>
      </c>
      <c r="T847" t="s">
        <v>1230</v>
      </c>
      <c r="U847" t="s">
        <v>4342</v>
      </c>
      <c r="V847" t="s">
        <v>130</v>
      </c>
      <c r="W847" t="s">
        <v>1293</v>
      </c>
      <c r="X847" t="s">
        <v>2913</v>
      </c>
      <c r="Y847" t="s">
        <v>418</v>
      </c>
      <c r="Z847" t="s">
        <v>418</v>
      </c>
      <c r="AA847" t="s">
        <v>563</v>
      </c>
      <c r="AC847">
        <v>2207</v>
      </c>
      <c r="AD847" t="s">
        <v>1324</v>
      </c>
      <c r="AE847" t="s">
        <v>1513</v>
      </c>
      <c r="AF847" t="s">
        <v>2387</v>
      </c>
      <c r="AG847" t="s">
        <v>4335</v>
      </c>
      <c r="AH847" t="s">
        <v>4343</v>
      </c>
      <c r="AI847" t="s">
        <v>4344</v>
      </c>
      <c r="AJ847" t="s">
        <v>4345</v>
      </c>
      <c r="AK847">
        <v>2207</v>
      </c>
      <c r="AL847" t="s">
        <v>4346</v>
      </c>
      <c r="AM847" t="s">
        <v>4347</v>
      </c>
      <c r="AN847" t="s">
        <v>953</v>
      </c>
      <c r="AO847" t="s">
        <v>33229</v>
      </c>
      <c r="AP847" t="s">
        <v>2394</v>
      </c>
      <c r="AQ847" t="s">
        <v>4342</v>
      </c>
      <c r="AR847" t="s">
        <v>2450</v>
      </c>
      <c r="BM847" s="162"/>
    </row>
    <row r="848" spans="1:65" ht="20.149999999999999" customHeight="1">
      <c r="A848" s="179" t="str">
        <f t="shared" si="26"/>
        <v>정암산업 버너 교체를 통한 연료전환 사업 (아스콘 생산)</v>
      </c>
      <c r="B848" s="179" t="str">
        <f t="shared" si="27"/>
        <v>승인</v>
      </c>
      <c r="C848">
        <v>201</v>
      </c>
      <c r="D848" t="s">
        <v>31695</v>
      </c>
      <c r="E848" t="s">
        <v>720</v>
      </c>
      <c r="F848" t="s">
        <v>4321</v>
      </c>
      <c r="G848" t="s">
        <v>4322</v>
      </c>
      <c r="H848" t="s">
        <v>4323</v>
      </c>
      <c r="K848" t="s">
        <v>4324</v>
      </c>
      <c r="N848" t="s">
        <v>1812</v>
      </c>
      <c r="P848" t="s">
        <v>721</v>
      </c>
      <c r="Q848" t="s">
        <v>209</v>
      </c>
      <c r="R848" t="s">
        <v>1462</v>
      </c>
      <c r="S848" t="s">
        <v>2384</v>
      </c>
      <c r="T848" t="s">
        <v>1230</v>
      </c>
      <c r="U848" t="s">
        <v>721</v>
      </c>
      <c r="V848" t="s">
        <v>130</v>
      </c>
      <c r="W848" t="s">
        <v>1293</v>
      </c>
      <c r="X848" t="s">
        <v>4328</v>
      </c>
      <c r="Y848" t="s">
        <v>418</v>
      </c>
      <c r="Z848" t="s">
        <v>418</v>
      </c>
      <c r="AA848" t="s">
        <v>574</v>
      </c>
      <c r="AC848">
        <v>313</v>
      </c>
      <c r="AD848" t="s">
        <v>2130</v>
      </c>
      <c r="AE848" t="s">
        <v>2130</v>
      </c>
      <c r="AF848" t="s">
        <v>2131</v>
      </c>
      <c r="AG848" t="s">
        <v>720</v>
      </c>
      <c r="AH848" t="s">
        <v>4329</v>
      </c>
      <c r="AI848" t="s">
        <v>4330</v>
      </c>
      <c r="AJ848" t="s">
        <v>4331</v>
      </c>
      <c r="AK848">
        <v>313</v>
      </c>
      <c r="AL848" t="s">
        <v>4332</v>
      </c>
      <c r="AM848" t="s">
        <v>4333</v>
      </c>
      <c r="AN848" t="s">
        <v>953</v>
      </c>
      <c r="AO848" t="s">
        <v>33230</v>
      </c>
      <c r="AP848" t="s">
        <v>2394</v>
      </c>
      <c r="AQ848" t="s">
        <v>721</v>
      </c>
      <c r="AR848" t="s">
        <v>2408</v>
      </c>
      <c r="BM848" s="162"/>
    </row>
    <row r="849" spans="1:65" ht="20.149999999999999" customHeight="1">
      <c r="A849" s="179" t="str">
        <f t="shared" si="26"/>
        <v>한국 경기도 지역의 천연가스 연료전환 번들링 사업</v>
      </c>
      <c r="B849" s="179" t="str">
        <f t="shared" si="27"/>
        <v>승인</v>
      </c>
      <c r="C849">
        <v>200</v>
      </c>
      <c r="D849" t="s">
        <v>31695</v>
      </c>
      <c r="E849" t="s">
        <v>396</v>
      </c>
      <c r="F849" t="s">
        <v>4303</v>
      </c>
      <c r="G849" t="s">
        <v>396</v>
      </c>
      <c r="H849" t="s">
        <v>4304</v>
      </c>
      <c r="K849" t="s">
        <v>4305</v>
      </c>
      <c r="N849" t="s">
        <v>1812</v>
      </c>
      <c r="P849" t="s">
        <v>1036</v>
      </c>
      <c r="Q849" t="s">
        <v>215</v>
      </c>
      <c r="R849" t="s">
        <v>1462</v>
      </c>
      <c r="S849" t="s">
        <v>1229</v>
      </c>
      <c r="T849" t="s">
        <v>1230</v>
      </c>
      <c r="U849" t="s">
        <v>1036</v>
      </c>
      <c r="V849" t="s">
        <v>130</v>
      </c>
      <c r="W849" t="s">
        <v>1293</v>
      </c>
      <c r="X849" t="s">
        <v>1322</v>
      </c>
      <c r="Y849" t="s">
        <v>418</v>
      </c>
      <c r="Z849" t="s">
        <v>418</v>
      </c>
      <c r="AA849" t="s">
        <v>1323</v>
      </c>
      <c r="AC849">
        <v>6390</v>
      </c>
      <c r="AD849" t="s">
        <v>2130</v>
      </c>
      <c r="AE849" t="s">
        <v>2130</v>
      </c>
      <c r="AF849" t="s">
        <v>4308</v>
      </c>
      <c r="AG849" t="s">
        <v>4309</v>
      </c>
      <c r="AH849" t="s">
        <v>4310</v>
      </c>
      <c r="AI849" t="s">
        <v>4311</v>
      </c>
      <c r="AJ849" t="s">
        <v>4312</v>
      </c>
      <c r="AK849">
        <v>6164</v>
      </c>
      <c r="AL849" t="s">
        <v>4313</v>
      </c>
      <c r="AM849" t="s">
        <v>4314</v>
      </c>
      <c r="AN849" t="s">
        <v>953</v>
      </c>
      <c r="AO849" t="s">
        <v>33231</v>
      </c>
      <c r="AP849" t="s">
        <v>1244</v>
      </c>
      <c r="AQ849" t="s">
        <v>1036</v>
      </c>
      <c r="AR849" t="s">
        <v>1329</v>
      </c>
      <c r="AS849">
        <v>3384</v>
      </c>
      <c r="AT849" t="s">
        <v>1330</v>
      </c>
      <c r="AU849" t="s">
        <v>1331</v>
      </c>
      <c r="AV849" t="s">
        <v>4316</v>
      </c>
      <c r="AW849" t="s">
        <v>4317</v>
      </c>
      <c r="AX849" t="s">
        <v>4318</v>
      </c>
      <c r="AY849">
        <v>23221</v>
      </c>
      <c r="AZ849">
        <v>16831</v>
      </c>
      <c r="BA849">
        <v>0</v>
      </c>
      <c r="BB849">
        <v>6390</v>
      </c>
      <c r="BC849" t="s">
        <v>4310</v>
      </c>
      <c r="BD849" t="s">
        <v>4319</v>
      </c>
      <c r="BE849" t="s">
        <v>4320</v>
      </c>
      <c r="BM849" s="162"/>
    </row>
    <row r="850" spans="1:65" ht="20.149999999999999" customHeight="1">
      <c r="A850" s="179" t="str">
        <f t="shared" si="26"/>
        <v>황산공정 미활용 폐열 회수 및 공급을 통한 화석연료 사용 절감 및 온실가스 배출 감축사업</v>
      </c>
      <c r="B850" s="179" t="str">
        <f t="shared" si="27"/>
        <v>승인</v>
      </c>
      <c r="C850">
        <v>199</v>
      </c>
      <c r="D850" t="s">
        <v>31695</v>
      </c>
      <c r="E850" t="s">
        <v>1044</v>
      </c>
      <c r="F850" t="s">
        <v>13407</v>
      </c>
      <c r="G850" t="s">
        <v>13408</v>
      </c>
      <c r="H850" t="s">
        <v>13409</v>
      </c>
      <c r="K850" t="s">
        <v>13410</v>
      </c>
      <c r="N850" t="s">
        <v>1812</v>
      </c>
      <c r="P850" t="s">
        <v>1043</v>
      </c>
      <c r="Q850" t="s">
        <v>209</v>
      </c>
      <c r="R850" t="s">
        <v>1228</v>
      </c>
      <c r="S850" t="s">
        <v>1228</v>
      </c>
      <c r="T850" t="s">
        <v>2126</v>
      </c>
      <c r="U850" t="s">
        <v>1043</v>
      </c>
      <c r="V850" t="s">
        <v>130</v>
      </c>
      <c r="W850" t="s">
        <v>1231</v>
      </c>
      <c r="X850" t="s">
        <v>13412</v>
      </c>
      <c r="Y850" t="s">
        <v>418</v>
      </c>
      <c r="Z850" t="s">
        <v>418</v>
      </c>
      <c r="AA850" t="s">
        <v>13414</v>
      </c>
      <c r="AC850">
        <v>3045</v>
      </c>
      <c r="AD850" t="s">
        <v>2130</v>
      </c>
      <c r="AE850" t="s">
        <v>2130</v>
      </c>
      <c r="AF850" t="s">
        <v>2639</v>
      </c>
      <c r="AG850" t="s">
        <v>13416</v>
      </c>
      <c r="AH850" t="s">
        <v>33232</v>
      </c>
      <c r="AI850" t="s">
        <v>33233</v>
      </c>
      <c r="AJ850" t="s">
        <v>13419</v>
      </c>
      <c r="AK850">
        <v>3045</v>
      </c>
      <c r="AL850" t="s">
        <v>33234</v>
      </c>
      <c r="AM850" t="s">
        <v>9614</v>
      </c>
      <c r="AN850" t="s">
        <v>953</v>
      </c>
      <c r="AO850" t="s">
        <v>33235</v>
      </c>
      <c r="BM850" s="162"/>
    </row>
    <row r="851" spans="1:65" ht="20.149999999999999" customHeight="1">
      <c r="A851" s="179" t="str">
        <f t="shared" si="26"/>
        <v>휴켐스(주) 신설 5질산에서 발생하는 아산화질소 배출량 저감사업</v>
      </c>
      <c r="B851" s="179" t="str">
        <f t="shared" si="27"/>
        <v>승인</v>
      </c>
      <c r="C851">
        <v>198</v>
      </c>
      <c r="D851" t="s">
        <v>31695</v>
      </c>
      <c r="E851" t="s">
        <v>425</v>
      </c>
      <c r="F851" t="s">
        <v>1220</v>
      </c>
      <c r="G851" t="s">
        <v>1221</v>
      </c>
      <c r="H851" t="s">
        <v>4295</v>
      </c>
      <c r="K851" t="s">
        <v>1223</v>
      </c>
      <c r="L851" t="s">
        <v>1224</v>
      </c>
      <c r="M851" t="s">
        <v>1224</v>
      </c>
      <c r="N851" t="s">
        <v>1225</v>
      </c>
      <c r="O851" t="s">
        <v>1226</v>
      </c>
      <c r="P851" t="s">
        <v>1754</v>
      </c>
      <c r="Q851" t="s">
        <v>209</v>
      </c>
      <c r="R851" t="s">
        <v>1228</v>
      </c>
      <c r="S851" t="s">
        <v>1229</v>
      </c>
      <c r="T851" t="s">
        <v>1230</v>
      </c>
      <c r="U851" t="s">
        <v>1754</v>
      </c>
      <c r="V851" t="s">
        <v>130</v>
      </c>
      <c r="W851" t="s">
        <v>1293</v>
      </c>
      <c r="X851" t="s">
        <v>1755</v>
      </c>
      <c r="Y851" t="s">
        <v>418</v>
      </c>
      <c r="Z851" t="s">
        <v>418</v>
      </c>
      <c r="AA851" t="s">
        <v>1756</v>
      </c>
      <c r="AC851">
        <v>338990</v>
      </c>
      <c r="AD851" t="s">
        <v>1234</v>
      </c>
      <c r="AE851" t="s">
        <v>1235</v>
      </c>
      <c r="AF851" t="s">
        <v>4296</v>
      </c>
      <c r="AG851" t="s">
        <v>425</v>
      </c>
      <c r="AH851" t="s">
        <v>1237</v>
      </c>
      <c r="AI851" t="s">
        <v>4297</v>
      </c>
      <c r="AJ851" t="s">
        <v>4298</v>
      </c>
      <c r="AK851">
        <v>1121</v>
      </c>
      <c r="AL851" t="s">
        <v>4299</v>
      </c>
      <c r="AM851" t="s">
        <v>1018</v>
      </c>
      <c r="AN851" t="s">
        <v>953</v>
      </c>
      <c r="AO851" t="s">
        <v>33236</v>
      </c>
      <c r="AP851" t="s">
        <v>1244</v>
      </c>
      <c r="AQ851" t="s">
        <v>1754</v>
      </c>
      <c r="AR851" t="s">
        <v>1761</v>
      </c>
      <c r="AS851">
        <v>6637</v>
      </c>
      <c r="AT851" t="s">
        <v>1894</v>
      </c>
      <c r="AU851" t="s">
        <v>1763</v>
      </c>
      <c r="AV851" t="s">
        <v>1222</v>
      </c>
      <c r="AW851" t="s">
        <v>2019</v>
      </c>
      <c r="AX851" t="s">
        <v>2020</v>
      </c>
      <c r="AY851">
        <v>372273</v>
      </c>
      <c r="AZ851">
        <v>33283</v>
      </c>
      <c r="BA851">
        <v>0</v>
      </c>
      <c r="BB851">
        <v>338990</v>
      </c>
      <c r="BC851" t="s">
        <v>1237</v>
      </c>
      <c r="BD851" t="s">
        <v>4301</v>
      </c>
      <c r="BE851" t="s">
        <v>4302</v>
      </c>
      <c r="BM851" s="162"/>
    </row>
    <row r="852" spans="1:65" ht="20.149999999999999" customHeight="1">
      <c r="A852" s="179" t="str">
        <f t="shared" si="26"/>
        <v>LG전자 인도공장에 의한 인도 내 고효율 냉장고 생산 및 판매사업</v>
      </c>
      <c r="B852" s="179" t="str">
        <f t="shared" si="27"/>
        <v>반려</v>
      </c>
      <c r="C852">
        <v>197</v>
      </c>
      <c r="D852" t="s">
        <v>31695</v>
      </c>
      <c r="E852" t="s">
        <v>4256</v>
      </c>
      <c r="F852" t="s">
        <v>4257</v>
      </c>
      <c r="G852" t="s">
        <v>4258</v>
      </c>
      <c r="H852" t="s">
        <v>4259</v>
      </c>
      <c r="K852" t="s">
        <v>4260</v>
      </c>
      <c r="N852" t="s">
        <v>1812</v>
      </c>
      <c r="P852" t="s">
        <v>4264</v>
      </c>
      <c r="Q852" t="s">
        <v>209</v>
      </c>
      <c r="R852" t="s">
        <v>1228</v>
      </c>
      <c r="S852" t="s">
        <v>1228</v>
      </c>
      <c r="T852" t="s">
        <v>1230</v>
      </c>
      <c r="U852" t="s">
        <v>4264</v>
      </c>
      <c r="V852" t="s">
        <v>130</v>
      </c>
      <c r="W852" t="s">
        <v>1293</v>
      </c>
      <c r="X852" t="s">
        <v>4265</v>
      </c>
      <c r="Y852" t="s">
        <v>418</v>
      </c>
      <c r="Z852" t="s">
        <v>418</v>
      </c>
      <c r="AA852" t="s">
        <v>1756</v>
      </c>
      <c r="AC852">
        <v>697178</v>
      </c>
      <c r="AD852" t="s">
        <v>2130</v>
      </c>
      <c r="AE852" t="s">
        <v>2130</v>
      </c>
      <c r="AF852" t="s">
        <v>4266</v>
      </c>
      <c r="AG852" t="s">
        <v>4256</v>
      </c>
      <c r="AH852" t="s">
        <v>4267</v>
      </c>
      <c r="AI852" t="s">
        <v>4268</v>
      </c>
      <c r="AK852">
        <v>697178</v>
      </c>
      <c r="AL852" t="s">
        <v>4269</v>
      </c>
      <c r="AM852" t="s">
        <v>4270</v>
      </c>
      <c r="AN852" t="s">
        <v>953</v>
      </c>
      <c r="AO852" t="s">
        <v>33237</v>
      </c>
      <c r="AP852" t="s">
        <v>1229</v>
      </c>
      <c r="AQ852" t="s">
        <v>4272</v>
      </c>
      <c r="AR852" t="s">
        <v>4273</v>
      </c>
      <c r="BM852" s="162"/>
    </row>
    <row r="853" spans="1:65" ht="20.149999999999999" customHeight="1">
      <c r="A853" s="179" t="str">
        <f t="shared" si="26"/>
        <v>폐기물 소각 열을 회수하여 LNG 보일러 생산스팀을 대체하는 온실가스 감축사업</v>
      </c>
      <c r="B853" s="179" t="str">
        <f t="shared" si="27"/>
        <v>반려</v>
      </c>
      <c r="C853">
        <v>196</v>
      </c>
      <c r="D853" t="s">
        <v>31728</v>
      </c>
      <c r="E853" t="s">
        <v>14203</v>
      </c>
      <c r="F853" t="s">
        <v>14204</v>
      </c>
      <c r="G853" t="s">
        <v>14203</v>
      </c>
      <c r="H853" t="s">
        <v>14205</v>
      </c>
      <c r="K853" t="s">
        <v>14206</v>
      </c>
      <c r="L853" t="s">
        <v>2554</v>
      </c>
      <c r="M853" t="s">
        <v>1937</v>
      </c>
      <c r="N853" t="s">
        <v>14207</v>
      </c>
      <c r="O853" t="s">
        <v>14208</v>
      </c>
      <c r="P853" t="s">
        <v>14209</v>
      </c>
      <c r="Q853" t="s">
        <v>209</v>
      </c>
      <c r="R853" t="s">
        <v>1462</v>
      </c>
      <c r="S853" t="s">
        <v>2384</v>
      </c>
      <c r="T853" t="s">
        <v>1230</v>
      </c>
      <c r="U853" t="s">
        <v>14209</v>
      </c>
      <c r="V853" t="s">
        <v>130</v>
      </c>
      <c r="W853" t="s">
        <v>1293</v>
      </c>
      <c r="X853" t="s">
        <v>13811</v>
      </c>
      <c r="Y853" t="s">
        <v>418</v>
      </c>
      <c r="Z853" t="s">
        <v>13413</v>
      </c>
      <c r="AA853" t="s">
        <v>615</v>
      </c>
      <c r="AC853">
        <v>1743</v>
      </c>
      <c r="AD853" t="s">
        <v>2130</v>
      </c>
      <c r="AE853" t="s">
        <v>2130</v>
      </c>
      <c r="AF853" t="s">
        <v>2639</v>
      </c>
      <c r="AG853" t="s">
        <v>33238</v>
      </c>
      <c r="AH853" t="s">
        <v>14210</v>
      </c>
      <c r="AI853" t="s">
        <v>14211</v>
      </c>
      <c r="AJ853" t="s">
        <v>14212</v>
      </c>
      <c r="AK853">
        <v>1743</v>
      </c>
      <c r="AL853" t="s">
        <v>27027</v>
      </c>
      <c r="AM853" t="s">
        <v>27028</v>
      </c>
      <c r="AN853" t="s">
        <v>953</v>
      </c>
      <c r="AO853" t="s">
        <v>33239</v>
      </c>
      <c r="AP853" t="s">
        <v>2394</v>
      </c>
      <c r="AQ853" t="s">
        <v>14209</v>
      </c>
      <c r="AR853" t="s">
        <v>2666</v>
      </c>
      <c r="BM853" s="162"/>
    </row>
    <row r="854" spans="1:65" ht="20.149999999999999" customHeight="1">
      <c r="A854" s="179" t="str">
        <f t="shared" si="26"/>
        <v>(주)한남코퍼레이션의 폐기물 소각 열을 회수하여 LNG보일러 생산스팀을 대체하는 온실가스 감축사업</v>
      </c>
      <c r="B854" s="179" t="str">
        <f t="shared" si="27"/>
        <v>반려</v>
      </c>
      <c r="C854">
        <v>195</v>
      </c>
      <c r="D854" t="s">
        <v>31728</v>
      </c>
      <c r="E854" t="s">
        <v>14191</v>
      </c>
      <c r="F854" t="s">
        <v>14192</v>
      </c>
      <c r="G854" t="s">
        <v>14191</v>
      </c>
      <c r="H854" t="s">
        <v>14193</v>
      </c>
      <c r="K854" t="s">
        <v>14194</v>
      </c>
      <c r="N854" t="s">
        <v>1812</v>
      </c>
      <c r="P854" t="s">
        <v>14198</v>
      </c>
      <c r="Q854" t="s">
        <v>209</v>
      </c>
      <c r="R854" t="s">
        <v>1462</v>
      </c>
      <c r="S854" t="s">
        <v>2384</v>
      </c>
      <c r="T854" t="s">
        <v>1230</v>
      </c>
      <c r="U854" t="s">
        <v>14198</v>
      </c>
      <c r="V854" t="s">
        <v>130</v>
      </c>
      <c r="W854" t="s">
        <v>1293</v>
      </c>
      <c r="X854" t="s">
        <v>14199</v>
      </c>
      <c r="Y854" t="s">
        <v>418</v>
      </c>
      <c r="Z854" t="s">
        <v>13413</v>
      </c>
      <c r="AA854" t="s">
        <v>567</v>
      </c>
      <c r="AC854">
        <v>1533</v>
      </c>
      <c r="AD854" t="s">
        <v>2130</v>
      </c>
      <c r="AE854" t="s">
        <v>2130</v>
      </c>
      <c r="AF854" t="s">
        <v>2639</v>
      </c>
      <c r="AG854" t="s">
        <v>33240</v>
      </c>
      <c r="AH854" t="s">
        <v>14200</v>
      </c>
      <c r="AI854" t="s">
        <v>14201</v>
      </c>
      <c r="AJ854" t="s">
        <v>14202</v>
      </c>
      <c r="AK854">
        <v>1533</v>
      </c>
      <c r="AL854" t="s">
        <v>27027</v>
      </c>
      <c r="AM854" t="s">
        <v>27028</v>
      </c>
      <c r="AN854" t="s">
        <v>953</v>
      </c>
      <c r="AO854" t="s">
        <v>33241</v>
      </c>
      <c r="AP854" t="s">
        <v>2394</v>
      </c>
      <c r="AQ854" t="s">
        <v>14198</v>
      </c>
      <c r="AR854" t="s">
        <v>2481</v>
      </c>
      <c r="BM854" s="162"/>
    </row>
    <row r="855" spans="1:65" ht="20.149999999999999" customHeight="1">
      <c r="A855" s="179" t="str">
        <f t="shared" si="26"/>
        <v>홍창엠앤티 진천공장 목재펠릿 연료전환을 통한 온실가스 감축사업(부생연료유 2호→목재펠릿)</v>
      </c>
      <c r="B855" s="179" t="str">
        <f t="shared" si="27"/>
        <v>승인</v>
      </c>
      <c r="C855">
        <v>194</v>
      </c>
      <c r="D855" t="s">
        <v>31695</v>
      </c>
      <c r="E855" t="s">
        <v>4242</v>
      </c>
      <c r="F855" t="s">
        <v>4243</v>
      </c>
      <c r="G855" t="s">
        <v>4242</v>
      </c>
      <c r="H855" t="s">
        <v>4244</v>
      </c>
      <c r="K855" t="s">
        <v>4245</v>
      </c>
      <c r="N855" t="s">
        <v>4246</v>
      </c>
      <c r="O855" t="s">
        <v>4247</v>
      </c>
      <c r="P855" t="s">
        <v>4248</v>
      </c>
      <c r="Q855" t="s">
        <v>209</v>
      </c>
      <c r="R855" t="s">
        <v>1462</v>
      </c>
      <c r="S855" t="s">
        <v>2384</v>
      </c>
      <c r="T855" t="s">
        <v>1230</v>
      </c>
      <c r="U855" t="s">
        <v>4248</v>
      </c>
      <c r="V855" t="s">
        <v>130</v>
      </c>
      <c r="W855" t="s">
        <v>1293</v>
      </c>
      <c r="X855" t="s">
        <v>4249</v>
      </c>
      <c r="Y855" t="s">
        <v>418</v>
      </c>
      <c r="Z855" t="s">
        <v>418</v>
      </c>
      <c r="AA855" t="s">
        <v>563</v>
      </c>
      <c r="AC855">
        <v>2407</v>
      </c>
      <c r="AD855" t="s">
        <v>1324</v>
      </c>
      <c r="AE855" t="s">
        <v>1513</v>
      </c>
      <c r="AF855" t="s">
        <v>2387</v>
      </c>
      <c r="AG855" t="s">
        <v>4242</v>
      </c>
      <c r="AH855" t="s">
        <v>4250</v>
      </c>
      <c r="AI855" t="s">
        <v>4251</v>
      </c>
      <c r="AJ855" t="s">
        <v>4252</v>
      </c>
      <c r="AK855">
        <v>2407</v>
      </c>
      <c r="AL855" t="s">
        <v>4253</v>
      </c>
      <c r="AM855" t="s">
        <v>4254</v>
      </c>
      <c r="AN855" t="s">
        <v>953</v>
      </c>
      <c r="AO855" t="s">
        <v>33242</v>
      </c>
      <c r="AP855" t="s">
        <v>2394</v>
      </c>
      <c r="AQ855" t="s">
        <v>4248</v>
      </c>
      <c r="AR855" t="s">
        <v>2450</v>
      </c>
      <c r="BM855" s="162"/>
    </row>
    <row r="856" spans="1:65" ht="20.149999999999999" customHeight="1">
      <c r="A856" s="179" t="str">
        <f t="shared" si="26"/>
        <v>IS동서 청양 보일러 연료전환(B-C유→LNG)을 통한 온실가스 감축 사업</v>
      </c>
      <c r="B856" s="179" t="str">
        <f t="shared" si="27"/>
        <v>승인</v>
      </c>
      <c r="C856">
        <v>193</v>
      </c>
      <c r="D856" t="s">
        <v>31695</v>
      </c>
      <c r="E856" t="s">
        <v>745</v>
      </c>
      <c r="F856" t="s">
        <v>4230</v>
      </c>
      <c r="G856" t="s">
        <v>4231</v>
      </c>
      <c r="H856" t="s">
        <v>4232</v>
      </c>
      <c r="K856" t="s">
        <v>4233</v>
      </c>
      <c r="N856" t="s">
        <v>1812</v>
      </c>
      <c r="P856" t="s">
        <v>744</v>
      </c>
      <c r="Q856" t="s">
        <v>209</v>
      </c>
      <c r="R856" t="s">
        <v>1228</v>
      </c>
      <c r="S856" t="s">
        <v>2384</v>
      </c>
      <c r="T856" t="s">
        <v>1230</v>
      </c>
      <c r="U856" t="s">
        <v>744</v>
      </c>
      <c r="V856" t="s">
        <v>130</v>
      </c>
      <c r="W856" t="s">
        <v>1293</v>
      </c>
      <c r="X856" t="s">
        <v>3269</v>
      </c>
      <c r="Y856" t="s">
        <v>418</v>
      </c>
      <c r="Z856" t="s">
        <v>418</v>
      </c>
      <c r="AA856" t="s">
        <v>697</v>
      </c>
      <c r="AC856">
        <v>3525</v>
      </c>
      <c r="AD856" t="s">
        <v>2130</v>
      </c>
      <c r="AE856" t="s">
        <v>2130</v>
      </c>
      <c r="AF856" t="s">
        <v>2131</v>
      </c>
      <c r="AG856" t="s">
        <v>745</v>
      </c>
      <c r="AH856" t="s">
        <v>4236</v>
      </c>
      <c r="AI856" t="s">
        <v>4237</v>
      </c>
      <c r="AJ856" t="s">
        <v>4238</v>
      </c>
      <c r="AK856">
        <v>3525</v>
      </c>
      <c r="AL856" t="s">
        <v>4239</v>
      </c>
      <c r="AM856" t="s">
        <v>4240</v>
      </c>
      <c r="AN856" t="s">
        <v>953</v>
      </c>
      <c r="AO856" t="s">
        <v>33243</v>
      </c>
      <c r="AP856" t="s">
        <v>2394</v>
      </c>
      <c r="AQ856" t="s">
        <v>744</v>
      </c>
      <c r="AR856" t="s">
        <v>2950</v>
      </c>
      <c r="BM856" s="162"/>
    </row>
    <row r="857" spans="1:65" ht="20.149999999999999" customHeight="1">
      <c r="A857" s="179" t="str">
        <f t="shared" si="26"/>
        <v>㈜팔마 보일러 연료교체 KVER 사업</v>
      </c>
      <c r="B857" s="179" t="str">
        <f t="shared" si="27"/>
        <v>승인</v>
      </c>
      <c r="C857">
        <v>192</v>
      </c>
      <c r="D857" t="s">
        <v>31695</v>
      </c>
      <c r="E857" t="s">
        <v>4219</v>
      </c>
      <c r="F857" t="s">
        <v>4220</v>
      </c>
      <c r="G857" t="s">
        <v>4219</v>
      </c>
      <c r="H857" t="s">
        <v>4221</v>
      </c>
      <c r="K857" t="s">
        <v>4222</v>
      </c>
      <c r="N857" t="s">
        <v>1812</v>
      </c>
      <c r="P857" t="s">
        <v>4223</v>
      </c>
      <c r="Q857" t="s">
        <v>209</v>
      </c>
      <c r="R857" t="s">
        <v>1462</v>
      </c>
      <c r="S857" t="s">
        <v>2384</v>
      </c>
      <c r="T857" t="s">
        <v>1230</v>
      </c>
      <c r="U857" t="s">
        <v>4223</v>
      </c>
      <c r="V857" t="s">
        <v>130</v>
      </c>
      <c r="W857" t="s">
        <v>1293</v>
      </c>
      <c r="X857" t="s">
        <v>4224</v>
      </c>
      <c r="Y857" t="s">
        <v>418</v>
      </c>
      <c r="Z857" t="s">
        <v>418</v>
      </c>
      <c r="AA857" t="s">
        <v>4225</v>
      </c>
      <c r="AC857">
        <v>449</v>
      </c>
      <c r="AD857" t="s">
        <v>2130</v>
      </c>
      <c r="AE857" t="s">
        <v>2130</v>
      </c>
      <c r="AF857" t="s">
        <v>2131</v>
      </c>
      <c r="AG857" t="s">
        <v>4219</v>
      </c>
      <c r="AH857" t="s">
        <v>2667</v>
      </c>
      <c r="AI857" t="s">
        <v>4226</v>
      </c>
      <c r="AJ857" t="s">
        <v>4227</v>
      </c>
      <c r="AK857">
        <v>449</v>
      </c>
      <c r="AL857" t="s">
        <v>4216</v>
      </c>
      <c r="AM857" t="s">
        <v>4217</v>
      </c>
      <c r="AN857" t="s">
        <v>953</v>
      </c>
      <c r="AO857" t="s">
        <v>33244</v>
      </c>
      <c r="AP857" t="s">
        <v>2394</v>
      </c>
      <c r="AQ857" t="s">
        <v>4223</v>
      </c>
      <c r="AR857" t="s">
        <v>4229</v>
      </c>
      <c r="BM857" s="162"/>
    </row>
    <row r="858" spans="1:65" ht="20.149999999999999" customHeight="1">
      <c r="A858" s="179" t="str">
        <f t="shared" si="26"/>
        <v>샘표 영동사업장 목재펠릿 연료전환을 통한 온실가스 감축사업</v>
      </c>
      <c r="B858" s="179" t="str">
        <f t="shared" si="27"/>
        <v>승인</v>
      </c>
      <c r="C858">
        <v>191</v>
      </c>
      <c r="D858" t="s">
        <v>31695</v>
      </c>
      <c r="E858" t="s">
        <v>4204</v>
      </c>
      <c r="F858" t="s">
        <v>4205</v>
      </c>
      <c r="G858" t="s">
        <v>4206</v>
      </c>
      <c r="H858" t="s">
        <v>4207</v>
      </c>
      <c r="K858" t="s">
        <v>4208</v>
      </c>
      <c r="N858" t="s">
        <v>1812</v>
      </c>
      <c r="P858" t="s">
        <v>4212</v>
      </c>
      <c r="Q858" t="s">
        <v>209</v>
      </c>
      <c r="R858" t="s">
        <v>1462</v>
      </c>
      <c r="S858" t="s">
        <v>2384</v>
      </c>
      <c r="T858" t="s">
        <v>1230</v>
      </c>
      <c r="U858" t="s">
        <v>4212</v>
      </c>
      <c r="V858" t="s">
        <v>130</v>
      </c>
      <c r="W858" t="s">
        <v>1293</v>
      </c>
      <c r="X858" t="s">
        <v>4213</v>
      </c>
      <c r="Y858" t="s">
        <v>418</v>
      </c>
      <c r="Z858" t="s">
        <v>418</v>
      </c>
      <c r="AA858" t="s">
        <v>619</v>
      </c>
      <c r="AC858">
        <v>1320</v>
      </c>
      <c r="AD858" t="s">
        <v>1324</v>
      </c>
      <c r="AE858" t="s">
        <v>1513</v>
      </c>
      <c r="AF858" t="s">
        <v>2387</v>
      </c>
      <c r="AG858" t="s">
        <v>4204</v>
      </c>
      <c r="AH858" t="s">
        <v>2667</v>
      </c>
      <c r="AI858" t="s">
        <v>4214</v>
      </c>
      <c r="AJ858" t="s">
        <v>4215</v>
      </c>
      <c r="AK858">
        <v>1320</v>
      </c>
      <c r="AL858" t="s">
        <v>4216</v>
      </c>
      <c r="AM858" t="s">
        <v>4217</v>
      </c>
      <c r="AN858" t="s">
        <v>953</v>
      </c>
      <c r="AO858" t="s">
        <v>33245</v>
      </c>
      <c r="AP858" t="s">
        <v>2394</v>
      </c>
      <c r="AQ858" t="s">
        <v>4212</v>
      </c>
      <c r="AR858" t="s">
        <v>2548</v>
      </c>
      <c r="BM858" s="162"/>
    </row>
    <row r="859" spans="1:65" ht="20.149999999999999" customHeight="1">
      <c r="A859" s="179" t="str">
        <f t="shared" si="26"/>
        <v>현대요업 소성로 연료교체(B-C유→LNG)를 통한 온실가스(CO2) 배출 감축사업</v>
      </c>
      <c r="B859" s="179" t="str">
        <f t="shared" si="27"/>
        <v>승인</v>
      </c>
      <c r="C859">
        <v>190</v>
      </c>
      <c r="D859" t="s">
        <v>31695</v>
      </c>
      <c r="E859" t="s">
        <v>4191</v>
      </c>
      <c r="F859" t="s">
        <v>4192</v>
      </c>
      <c r="G859" t="s">
        <v>4191</v>
      </c>
      <c r="H859" t="s">
        <v>4193</v>
      </c>
      <c r="K859" t="s">
        <v>4194</v>
      </c>
      <c r="N859" t="s">
        <v>1812</v>
      </c>
      <c r="P859" t="s">
        <v>4197</v>
      </c>
      <c r="Q859" t="s">
        <v>209</v>
      </c>
      <c r="R859" t="s">
        <v>1462</v>
      </c>
      <c r="S859" t="s">
        <v>2384</v>
      </c>
      <c r="T859" t="s">
        <v>1230</v>
      </c>
      <c r="U859" t="s">
        <v>4197</v>
      </c>
      <c r="V859" t="s">
        <v>130</v>
      </c>
      <c r="W859" t="s">
        <v>1293</v>
      </c>
      <c r="X859" t="s">
        <v>4198</v>
      </c>
      <c r="Y859" t="s">
        <v>418</v>
      </c>
      <c r="Z859" t="s">
        <v>418</v>
      </c>
      <c r="AA859" t="s">
        <v>570</v>
      </c>
      <c r="AC859">
        <v>1075</v>
      </c>
      <c r="AD859" t="s">
        <v>2130</v>
      </c>
      <c r="AE859" t="s">
        <v>2130</v>
      </c>
      <c r="AF859" t="s">
        <v>2131</v>
      </c>
      <c r="AG859" t="s">
        <v>4191</v>
      </c>
      <c r="AH859" t="s">
        <v>2667</v>
      </c>
      <c r="AI859" t="s">
        <v>4199</v>
      </c>
      <c r="AJ859" t="s">
        <v>4200</v>
      </c>
      <c r="AK859">
        <v>1075</v>
      </c>
      <c r="AL859" t="s">
        <v>4201</v>
      </c>
      <c r="AM859" t="s">
        <v>4202</v>
      </c>
      <c r="AN859" t="s">
        <v>953</v>
      </c>
      <c r="AO859" t="s">
        <v>33246</v>
      </c>
      <c r="AP859" t="s">
        <v>2394</v>
      </c>
      <c r="AQ859" t="s">
        <v>4197</v>
      </c>
      <c r="AR859" t="s">
        <v>2575</v>
      </c>
      <c r="BM859" s="162"/>
    </row>
    <row r="860" spans="1:65" ht="20.149999999999999" customHeight="1">
      <c r="A860" s="179" t="str">
        <f t="shared" si="26"/>
        <v>국순당 횡성공장의 보일러 연료전환 (감압정제유 → LNG)을 통한 온실가스(CO2) 배출 감축사업</v>
      </c>
      <c r="B860" s="179" t="str">
        <f t="shared" si="27"/>
        <v>승인</v>
      </c>
      <c r="C860">
        <v>189</v>
      </c>
      <c r="D860" t="s">
        <v>31695</v>
      </c>
      <c r="E860" t="s">
        <v>4179</v>
      </c>
      <c r="F860" t="s">
        <v>4180</v>
      </c>
      <c r="G860" t="s">
        <v>4181</v>
      </c>
      <c r="H860" t="s">
        <v>4182</v>
      </c>
      <c r="K860" t="s">
        <v>4183</v>
      </c>
      <c r="N860" t="s">
        <v>1812</v>
      </c>
      <c r="P860" t="s">
        <v>4186</v>
      </c>
      <c r="Q860" t="s">
        <v>209</v>
      </c>
      <c r="R860" t="s">
        <v>1462</v>
      </c>
      <c r="S860" t="s">
        <v>2384</v>
      </c>
      <c r="T860" t="s">
        <v>1230</v>
      </c>
      <c r="U860" t="s">
        <v>4186</v>
      </c>
      <c r="V860" t="s">
        <v>130</v>
      </c>
      <c r="W860" t="s">
        <v>1293</v>
      </c>
      <c r="X860" t="s">
        <v>2693</v>
      </c>
      <c r="Y860" t="s">
        <v>418</v>
      </c>
      <c r="Z860" t="s">
        <v>418</v>
      </c>
      <c r="AA860" t="s">
        <v>2994</v>
      </c>
      <c r="AC860">
        <v>720</v>
      </c>
      <c r="AD860" t="s">
        <v>2130</v>
      </c>
      <c r="AE860" t="s">
        <v>2130</v>
      </c>
      <c r="AF860" t="s">
        <v>2131</v>
      </c>
      <c r="AG860" t="s">
        <v>4179</v>
      </c>
      <c r="AH860" t="s">
        <v>4187</v>
      </c>
      <c r="AI860" t="s">
        <v>4188</v>
      </c>
      <c r="AJ860" t="s">
        <v>4189</v>
      </c>
      <c r="AK860">
        <v>720</v>
      </c>
      <c r="AL860" t="s">
        <v>4176</v>
      </c>
      <c r="AM860" t="s">
        <v>4177</v>
      </c>
      <c r="AN860" t="s">
        <v>953</v>
      </c>
      <c r="AO860" t="s">
        <v>33247</v>
      </c>
      <c r="AP860" t="s">
        <v>2394</v>
      </c>
      <c r="AQ860" t="s">
        <v>4186</v>
      </c>
      <c r="AR860" t="s">
        <v>2739</v>
      </c>
      <c r="BM860" s="162"/>
    </row>
    <row r="861" spans="1:65" ht="20.149999999999999" customHeight="1">
      <c r="A861" s="179" t="str">
        <f t="shared" si="26"/>
        <v>남양아스콘(주) 버너연료를 B-C유에서 LNG로 연료 전환 하는 온실가스감축사업</v>
      </c>
      <c r="B861" s="179" t="str">
        <f t="shared" si="27"/>
        <v>승인</v>
      </c>
      <c r="C861">
        <v>188</v>
      </c>
      <c r="D861" t="s">
        <v>31695</v>
      </c>
      <c r="E861" t="s">
        <v>739</v>
      </c>
      <c r="F861" t="s">
        <v>4166</v>
      </c>
      <c r="G861" t="s">
        <v>4167</v>
      </c>
      <c r="H861" t="s">
        <v>4168</v>
      </c>
      <c r="K861" t="s">
        <v>4169</v>
      </c>
      <c r="N861" t="s">
        <v>1812</v>
      </c>
      <c r="P861" t="s">
        <v>738</v>
      </c>
      <c r="Q861" t="s">
        <v>209</v>
      </c>
      <c r="R861" t="s">
        <v>1462</v>
      </c>
      <c r="S861" t="s">
        <v>2384</v>
      </c>
      <c r="T861" t="s">
        <v>1230</v>
      </c>
      <c r="U861" t="s">
        <v>738</v>
      </c>
      <c r="V861" t="s">
        <v>130</v>
      </c>
      <c r="W861" t="s">
        <v>1293</v>
      </c>
      <c r="X861" t="s">
        <v>4172</v>
      </c>
      <c r="Y861" t="s">
        <v>418</v>
      </c>
      <c r="Z861" t="s">
        <v>418</v>
      </c>
      <c r="AA861" t="s">
        <v>740</v>
      </c>
      <c r="AC861">
        <v>2327</v>
      </c>
      <c r="AD861" t="s">
        <v>2130</v>
      </c>
      <c r="AE861" t="s">
        <v>2130</v>
      </c>
      <c r="AF861" t="s">
        <v>2131</v>
      </c>
      <c r="AG861" t="s">
        <v>739</v>
      </c>
      <c r="AH861" t="s">
        <v>4173</v>
      </c>
      <c r="AI861" t="s">
        <v>4174</v>
      </c>
      <c r="AJ861" t="s">
        <v>4175</v>
      </c>
      <c r="AK861">
        <v>2327</v>
      </c>
      <c r="AL861" t="s">
        <v>4176</v>
      </c>
      <c r="AM861" t="s">
        <v>4177</v>
      </c>
      <c r="AN861" t="s">
        <v>953</v>
      </c>
      <c r="AO861" t="s">
        <v>33248</v>
      </c>
      <c r="AP861" t="s">
        <v>2394</v>
      </c>
      <c r="AQ861" t="s">
        <v>738</v>
      </c>
      <c r="AR861" t="s">
        <v>2437</v>
      </c>
      <c r="BM861" s="162"/>
    </row>
    <row r="862" spans="1:65" ht="20.149999999999999" customHeight="1">
      <c r="A862" s="179" t="str">
        <f t="shared" si="26"/>
        <v>다윈섬유의 스팀보일러 등의 연료교체를 통한 온실가스 감축사업</v>
      </c>
      <c r="B862" s="179" t="str">
        <f t="shared" si="27"/>
        <v>승인</v>
      </c>
      <c r="C862">
        <v>187</v>
      </c>
      <c r="D862" t="s">
        <v>31695</v>
      </c>
      <c r="E862" t="s">
        <v>4151</v>
      </c>
      <c r="F862" t="s">
        <v>4152</v>
      </c>
      <c r="G862" t="s">
        <v>4151</v>
      </c>
      <c r="H862" t="s">
        <v>4153</v>
      </c>
      <c r="K862" t="s">
        <v>4154</v>
      </c>
      <c r="N862" t="s">
        <v>1812</v>
      </c>
      <c r="P862" t="s">
        <v>4157</v>
      </c>
      <c r="Q862" t="s">
        <v>209</v>
      </c>
      <c r="R862" t="s">
        <v>1462</v>
      </c>
      <c r="S862" t="s">
        <v>2384</v>
      </c>
      <c r="T862" t="s">
        <v>1230</v>
      </c>
      <c r="U862" t="s">
        <v>4157</v>
      </c>
      <c r="V862" t="s">
        <v>130</v>
      </c>
      <c r="W862" t="s">
        <v>1293</v>
      </c>
      <c r="X862" t="s">
        <v>4158</v>
      </c>
      <c r="Y862" t="s">
        <v>418</v>
      </c>
      <c r="Z862" t="s">
        <v>418</v>
      </c>
      <c r="AA862" t="s">
        <v>637</v>
      </c>
      <c r="AC862">
        <v>801</v>
      </c>
      <c r="AD862" t="s">
        <v>2130</v>
      </c>
      <c r="AE862" t="s">
        <v>2130</v>
      </c>
      <c r="AF862" t="s">
        <v>2131</v>
      </c>
      <c r="AG862" t="s">
        <v>4151</v>
      </c>
      <c r="AH862" t="s">
        <v>4159</v>
      </c>
      <c r="AI862" t="s">
        <v>4160</v>
      </c>
      <c r="AJ862" t="s">
        <v>4161</v>
      </c>
      <c r="AK862">
        <v>801</v>
      </c>
      <c r="AL862" t="s">
        <v>4162</v>
      </c>
      <c r="AM862" t="s">
        <v>4163</v>
      </c>
      <c r="AN862" t="s">
        <v>953</v>
      </c>
      <c r="AO862" t="s">
        <v>33249</v>
      </c>
      <c r="AP862" t="s">
        <v>2394</v>
      </c>
      <c r="AQ862" t="s">
        <v>4157</v>
      </c>
      <c r="AR862" t="s">
        <v>4165</v>
      </c>
      <c r="BM862" s="162"/>
    </row>
    <row r="863" spans="1:65" ht="20.149999999999999" customHeight="1">
      <c r="A863" s="179" t="str">
        <f t="shared" si="26"/>
        <v>(주)도원 아스콘 드라이어 버너 연료전환(B-C유 → LPG)을 통한 온실가스(CO2) 감축사업</v>
      </c>
      <c r="B863" s="179" t="str">
        <f t="shared" si="27"/>
        <v>승인</v>
      </c>
      <c r="C863">
        <v>186</v>
      </c>
      <c r="D863" t="s">
        <v>31695</v>
      </c>
      <c r="E863" t="s">
        <v>4143</v>
      </c>
      <c r="F863" t="s">
        <v>4144</v>
      </c>
      <c r="G863" t="s">
        <v>4143</v>
      </c>
      <c r="H863" t="s">
        <v>2953</v>
      </c>
      <c r="K863" t="s">
        <v>4145</v>
      </c>
      <c r="L863" t="s">
        <v>2204</v>
      </c>
      <c r="M863" t="s">
        <v>2539</v>
      </c>
      <c r="N863" t="s">
        <v>2400</v>
      </c>
      <c r="O863" t="s">
        <v>2401</v>
      </c>
      <c r="P863" t="s">
        <v>4146</v>
      </c>
      <c r="Q863" t="s">
        <v>209</v>
      </c>
      <c r="R863" t="s">
        <v>1462</v>
      </c>
      <c r="S863" t="s">
        <v>2384</v>
      </c>
      <c r="T863" t="s">
        <v>1230</v>
      </c>
      <c r="U863" t="s">
        <v>4146</v>
      </c>
      <c r="V863" t="s">
        <v>130</v>
      </c>
      <c r="W863" t="s">
        <v>1293</v>
      </c>
      <c r="X863" t="s">
        <v>2585</v>
      </c>
      <c r="Y863" t="s">
        <v>418</v>
      </c>
      <c r="Z863" t="s">
        <v>418</v>
      </c>
      <c r="AA863" t="s">
        <v>700</v>
      </c>
      <c r="AC863">
        <v>198</v>
      </c>
      <c r="AD863" t="s">
        <v>2130</v>
      </c>
      <c r="AE863" t="s">
        <v>2130</v>
      </c>
      <c r="AF863" t="s">
        <v>2131</v>
      </c>
      <c r="AG863" t="s">
        <v>4143</v>
      </c>
      <c r="AH863" t="s">
        <v>4137</v>
      </c>
      <c r="AI863" t="s">
        <v>4147</v>
      </c>
      <c r="AJ863" t="s">
        <v>4148</v>
      </c>
      <c r="AK863">
        <v>198</v>
      </c>
      <c r="AL863" t="s">
        <v>4139</v>
      </c>
      <c r="AM863" t="s">
        <v>4140</v>
      </c>
      <c r="AN863" t="s">
        <v>953</v>
      </c>
      <c r="AO863" t="s">
        <v>33250</v>
      </c>
      <c r="AP863" t="s">
        <v>2394</v>
      </c>
      <c r="AQ863" t="s">
        <v>4146</v>
      </c>
      <c r="AR863" t="s">
        <v>4150</v>
      </c>
      <c r="BM863" s="162"/>
    </row>
    <row r="864" spans="1:65" ht="20.149999999999999" customHeight="1">
      <c r="A864" s="179" t="str">
        <f t="shared" si="26"/>
        <v>보원케미칼 열 회수설비 설치를 통한 온실가스감축사업</v>
      </c>
      <c r="B864" s="179" t="str">
        <f t="shared" si="27"/>
        <v>승인</v>
      </c>
      <c r="C864">
        <v>185</v>
      </c>
      <c r="D864" t="s">
        <v>31695</v>
      </c>
      <c r="E864" t="s">
        <v>4129</v>
      </c>
      <c r="F864" t="s">
        <v>4130</v>
      </c>
      <c r="G864" t="s">
        <v>4129</v>
      </c>
      <c r="H864" t="s">
        <v>4131</v>
      </c>
      <c r="K864" t="s">
        <v>4132</v>
      </c>
      <c r="N864" t="s">
        <v>1812</v>
      </c>
      <c r="P864" t="s">
        <v>4135</v>
      </c>
      <c r="Q864" t="s">
        <v>209</v>
      </c>
      <c r="R864" t="s">
        <v>1462</v>
      </c>
      <c r="S864" t="s">
        <v>2384</v>
      </c>
      <c r="T864" t="s">
        <v>1230</v>
      </c>
      <c r="U864" t="s">
        <v>4135</v>
      </c>
      <c r="V864" t="s">
        <v>130</v>
      </c>
      <c r="W864" t="s">
        <v>1293</v>
      </c>
      <c r="X864" t="s">
        <v>4136</v>
      </c>
      <c r="Y864" t="s">
        <v>418</v>
      </c>
      <c r="Z864" t="s">
        <v>418</v>
      </c>
      <c r="AA864" t="s">
        <v>601</v>
      </c>
      <c r="AC864">
        <v>113</v>
      </c>
      <c r="AD864" t="s">
        <v>2130</v>
      </c>
      <c r="AE864" t="s">
        <v>2130</v>
      </c>
      <c r="AF864" t="s">
        <v>2639</v>
      </c>
      <c r="AG864" t="s">
        <v>4129</v>
      </c>
      <c r="AH864" t="s">
        <v>4137</v>
      </c>
      <c r="AI864" t="s">
        <v>2872</v>
      </c>
      <c r="AJ864" t="s">
        <v>4138</v>
      </c>
      <c r="AK864">
        <v>113</v>
      </c>
      <c r="AL864" t="s">
        <v>4139</v>
      </c>
      <c r="AM864" t="s">
        <v>4140</v>
      </c>
      <c r="AN864" t="s">
        <v>953</v>
      </c>
      <c r="AO864" t="s">
        <v>33251</v>
      </c>
      <c r="AP864" t="s">
        <v>2394</v>
      </c>
      <c r="AQ864" t="s">
        <v>4135</v>
      </c>
      <c r="AR864" t="s">
        <v>4142</v>
      </c>
      <c r="BM864" s="162"/>
    </row>
    <row r="865" spans="1:65" ht="20.149999999999999" customHeight="1">
      <c r="A865" s="179" t="str">
        <f t="shared" si="26"/>
        <v>한국유에스지보랄 소성공정 연료전환(B-C유에서 LNG)을 통한 온실가스 감축사업</v>
      </c>
      <c r="B865" s="179" t="str">
        <f t="shared" si="27"/>
        <v>승인</v>
      </c>
      <c r="C865">
        <v>184</v>
      </c>
      <c r="D865" t="s">
        <v>31695</v>
      </c>
      <c r="E865" t="s">
        <v>724</v>
      </c>
      <c r="F865" t="s">
        <v>4118</v>
      </c>
      <c r="G865" t="s">
        <v>4119</v>
      </c>
      <c r="H865" t="s">
        <v>4120</v>
      </c>
      <c r="K865" t="s">
        <v>4121</v>
      </c>
      <c r="N865" t="s">
        <v>1812</v>
      </c>
      <c r="P865" t="s">
        <v>723</v>
      </c>
      <c r="Q865" t="s">
        <v>209</v>
      </c>
      <c r="R865" t="s">
        <v>1462</v>
      </c>
      <c r="S865" t="s">
        <v>2384</v>
      </c>
      <c r="T865" t="s">
        <v>1230</v>
      </c>
      <c r="U865" t="s">
        <v>723</v>
      </c>
      <c r="V865" t="s">
        <v>130</v>
      </c>
      <c r="W865" t="s">
        <v>1293</v>
      </c>
      <c r="X865" t="s">
        <v>3052</v>
      </c>
      <c r="Y865" t="s">
        <v>418</v>
      </c>
      <c r="Z865" t="s">
        <v>418</v>
      </c>
      <c r="AA865" t="s">
        <v>725</v>
      </c>
      <c r="AC865">
        <v>2709</v>
      </c>
      <c r="AD865" t="s">
        <v>2130</v>
      </c>
      <c r="AE865" t="s">
        <v>2130</v>
      </c>
      <c r="AF865" t="s">
        <v>2131</v>
      </c>
      <c r="AG865" t="s">
        <v>724</v>
      </c>
      <c r="AH865" t="s">
        <v>4124</v>
      </c>
      <c r="AI865" t="s">
        <v>4125</v>
      </c>
      <c r="AJ865" t="s">
        <v>4126</v>
      </c>
      <c r="AK865">
        <v>2709</v>
      </c>
      <c r="AL865" t="s">
        <v>4103</v>
      </c>
      <c r="AM865" t="s">
        <v>4104</v>
      </c>
      <c r="AN865" t="s">
        <v>953</v>
      </c>
      <c r="AO865" t="s">
        <v>33252</v>
      </c>
      <c r="AP865" t="s">
        <v>2394</v>
      </c>
      <c r="AQ865" t="s">
        <v>4128</v>
      </c>
      <c r="AR865" t="s">
        <v>2950</v>
      </c>
      <c r="BM865" s="162"/>
    </row>
    <row r="866" spans="1:65" ht="20.149999999999999" customHeight="1">
      <c r="A866" s="179" t="str">
        <f t="shared" si="26"/>
        <v>골드라인 고효율 사출기 개조 및 교체를 통한 온실가스 감축사업</v>
      </c>
      <c r="B866" s="179" t="str">
        <f t="shared" si="27"/>
        <v>승인</v>
      </c>
      <c r="C866">
        <v>183</v>
      </c>
      <c r="D866" t="s">
        <v>31695</v>
      </c>
      <c r="E866" t="s">
        <v>4107</v>
      </c>
      <c r="F866" t="s">
        <v>4108</v>
      </c>
      <c r="G866" t="s">
        <v>4107</v>
      </c>
      <c r="H866" t="s">
        <v>4109</v>
      </c>
      <c r="K866" t="s">
        <v>4110</v>
      </c>
      <c r="N866" t="s">
        <v>1812</v>
      </c>
      <c r="P866" t="s">
        <v>4113</v>
      </c>
      <c r="Q866" t="s">
        <v>209</v>
      </c>
      <c r="R866" t="s">
        <v>1462</v>
      </c>
      <c r="S866" t="s">
        <v>2384</v>
      </c>
      <c r="T866" t="s">
        <v>1230</v>
      </c>
      <c r="U866" t="s">
        <v>4113</v>
      </c>
      <c r="V866" t="s">
        <v>130</v>
      </c>
      <c r="W866" t="s">
        <v>1293</v>
      </c>
      <c r="X866" t="s">
        <v>4114</v>
      </c>
      <c r="Y866" t="s">
        <v>418</v>
      </c>
      <c r="Z866" t="s">
        <v>418</v>
      </c>
      <c r="AA866" t="s">
        <v>567</v>
      </c>
      <c r="AC866">
        <v>954</v>
      </c>
      <c r="AD866" t="s">
        <v>2130</v>
      </c>
      <c r="AE866" t="s">
        <v>2130</v>
      </c>
      <c r="AF866" t="s">
        <v>2210</v>
      </c>
      <c r="AG866" t="s">
        <v>4107</v>
      </c>
      <c r="AH866" t="s">
        <v>2995</v>
      </c>
      <c r="AI866" t="s">
        <v>4115</v>
      </c>
      <c r="AJ866" t="s">
        <v>4116</v>
      </c>
      <c r="AK866">
        <v>954</v>
      </c>
      <c r="AL866" t="s">
        <v>4103</v>
      </c>
      <c r="AM866" t="s">
        <v>4104</v>
      </c>
      <c r="AN866" t="s">
        <v>953</v>
      </c>
      <c r="AO866" t="s">
        <v>33253</v>
      </c>
      <c r="AP866" t="s">
        <v>2394</v>
      </c>
      <c r="AQ866" t="s">
        <v>4113</v>
      </c>
      <c r="AR866" t="s">
        <v>2795</v>
      </c>
      <c r="BM866" s="162"/>
    </row>
    <row r="867" spans="1:65" ht="20.149999999999999" customHeight="1">
      <c r="A867" s="179" t="str">
        <f t="shared" si="26"/>
        <v>진성염직 건조공정 연료전환 및 효율개선사업</v>
      </c>
      <c r="B867" s="179" t="str">
        <f t="shared" si="27"/>
        <v>승인</v>
      </c>
      <c r="C867">
        <v>182</v>
      </c>
      <c r="D867" t="s">
        <v>31695</v>
      </c>
      <c r="E867" t="s">
        <v>4091</v>
      </c>
      <c r="F867" t="s">
        <v>4092</v>
      </c>
      <c r="G867" t="s">
        <v>4091</v>
      </c>
      <c r="H867" t="s">
        <v>4093</v>
      </c>
      <c r="K867" t="s">
        <v>4094</v>
      </c>
      <c r="N867" t="s">
        <v>1812</v>
      </c>
      <c r="P867" t="s">
        <v>4097</v>
      </c>
      <c r="Q867" t="s">
        <v>209</v>
      </c>
      <c r="R867" t="s">
        <v>1462</v>
      </c>
      <c r="S867" t="s">
        <v>2384</v>
      </c>
      <c r="T867" t="s">
        <v>1230</v>
      </c>
      <c r="U867" t="s">
        <v>4097</v>
      </c>
      <c r="V867" t="s">
        <v>130</v>
      </c>
      <c r="W867" t="s">
        <v>1293</v>
      </c>
      <c r="X867" t="s">
        <v>4098</v>
      </c>
      <c r="Y867" t="s">
        <v>418</v>
      </c>
      <c r="Z867" t="s">
        <v>418</v>
      </c>
      <c r="AA867" t="s">
        <v>4099</v>
      </c>
      <c r="AC867">
        <v>651</v>
      </c>
      <c r="AD867" t="s">
        <v>2130</v>
      </c>
      <c r="AE867" t="s">
        <v>2130</v>
      </c>
      <c r="AF867" t="s">
        <v>2210</v>
      </c>
      <c r="AG867" t="s">
        <v>4091</v>
      </c>
      <c r="AH867" t="s">
        <v>4100</v>
      </c>
      <c r="AI867" t="s">
        <v>4101</v>
      </c>
      <c r="AJ867" t="s">
        <v>4102</v>
      </c>
      <c r="AK867">
        <v>651</v>
      </c>
      <c r="AL867" t="s">
        <v>4103</v>
      </c>
      <c r="AM867" t="s">
        <v>4104</v>
      </c>
      <c r="AN867" t="s">
        <v>953</v>
      </c>
      <c r="AO867" t="s">
        <v>33254</v>
      </c>
      <c r="AP867" t="s">
        <v>2394</v>
      </c>
      <c r="AQ867" t="s">
        <v>4097</v>
      </c>
      <c r="AR867" t="s">
        <v>4106</v>
      </c>
      <c r="BM867" s="162"/>
    </row>
    <row r="868" spans="1:65" ht="20.149999999999999" customHeight="1">
      <c r="A868" s="179" t="str">
        <f t="shared" si="26"/>
        <v>삼원의 스팀보일러 연료교체를 통한 온실가스 감축사업</v>
      </c>
      <c r="B868" s="179" t="str">
        <f t="shared" si="27"/>
        <v>승인</v>
      </c>
      <c r="C868">
        <v>181</v>
      </c>
      <c r="D868" t="s">
        <v>31695</v>
      </c>
      <c r="E868" t="s">
        <v>747</v>
      </c>
      <c r="F868" t="s">
        <v>4079</v>
      </c>
      <c r="G868" t="s">
        <v>747</v>
      </c>
      <c r="H868" t="s">
        <v>4080</v>
      </c>
      <c r="K868" t="s">
        <v>4081</v>
      </c>
      <c r="N868" t="s">
        <v>1812</v>
      </c>
      <c r="P868" t="s">
        <v>746</v>
      </c>
      <c r="Q868" t="s">
        <v>209</v>
      </c>
      <c r="R868" t="s">
        <v>1462</v>
      </c>
      <c r="S868" t="s">
        <v>2384</v>
      </c>
      <c r="T868" t="s">
        <v>1230</v>
      </c>
      <c r="U868" t="s">
        <v>746</v>
      </c>
      <c r="V868" t="s">
        <v>130</v>
      </c>
      <c r="W868" t="s">
        <v>1293</v>
      </c>
      <c r="X868" t="s">
        <v>4084</v>
      </c>
      <c r="Y868" t="s">
        <v>418</v>
      </c>
      <c r="Z868" t="s">
        <v>418</v>
      </c>
      <c r="AA868" t="s">
        <v>748</v>
      </c>
      <c r="AC868">
        <v>372</v>
      </c>
      <c r="AD868" t="s">
        <v>2130</v>
      </c>
      <c r="AE868" t="s">
        <v>2130</v>
      </c>
      <c r="AF868" t="s">
        <v>2131</v>
      </c>
      <c r="AG868" t="s">
        <v>747</v>
      </c>
      <c r="AH868" t="s">
        <v>4085</v>
      </c>
      <c r="AI868" t="s">
        <v>4086</v>
      </c>
      <c r="AJ868" t="s">
        <v>4087</v>
      </c>
      <c r="AK868">
        <v>372</v>
      </c>
      <c r="AL868" t="s">
        <v>4088</v>
      </c>
      <c r="AM868" t="s">
        <v>4089</v>
      </c>
      <c r="AN868" t="s">
        <v>953</v>
      </c>
      <c r="AO868" t="s">
        <v>33255</v>
      </c>
      <c r="AP868" t="s">
        <v>2394</v>
      </c>
      <c r="AQ868" t="s">
        <v>746</v>
      </c>
      <c r="AR868" t="s">
        <v>3309</v>
      </c>
      <c r="BM868" s="162"/>
    </row>
    <row r="869" spans="1:65" ht="20.149999999999999" customHeight="1">
      <c r="A869" s="179" t="str">
        <f t="shared" si="26"/>
        <v>화인산업 사출기 일부교체(유압식에서 절전형)을 통한 온실가스 감축사업</v>
      </c>
      <c r="B869" s="179" t="str">
        <f t="shared" si="27"/>
        <v>승인</v>
      </c>
      <c r="C869">
        <v>180</v>
      </c>
      <c r="D869" t="s">
        <v>31695</v>
      </c>
      <c r="E869" t="s">
        <v>4067</v>
      </c>
      <c r="F869" t="s">
        <v>4068</v>
      </c>
      <c r="G869" t="s">
        <v>4069</v>
      </c>
      <c r="H869" t="s">
        <v>4070</v>
      </c>
      <c r="K869" t="s">
        <v>4071</v>
      </c>
      <c r="N869" t="s">
        <v>1812</v>
      </c>
      <c r="P869" t="s">
        <v>4074</v>
      </c>
      <c r="Q869" t="s">
        <v>209</v>
      </c>
      <c r="R869" t="s">
        <v>1462</v>
      </c>
      <c r="S869" t="s">
        <v>2384</v>
      </c>
      <c r="T869" t="s">
        <v>1230</v>
      </c>
      <c r="U869" t="s">
        <v>4074</v>
      </c>
      <c r="V869" t="s">
        <v>130</v>
      </c>
      <c r="W869" t="s">
        <v>1293</v>
      </c>
      <c r="X869" t="s">
        <v>2504</v>
      </c>
      <c r="Y869" t="s">
        <v>418</v>
      </c>
      <c r="Z869" t="s">
        <v>418</v>
      </c>
      <c r="AA869" t="s">
        <v>578</v>
      </c>
      <c r="AC869">
        <v>277</v>
      </c>
      <c r="AD869" t="s">
        <v>2130</v>
      </c>
      <c r="AE869" t="s">
        <v>2130</v>
      </c>
      <c r="AF869" t="s">
        <v>2210</v>
      </c>
      <c r="AG869" t="s">
        <v>4067</v>
      </c>
      <c r="AH869" t="s">
        <v>4075</v>
      </c>
      <c r="AI869" t="s">
        <v>4076</v>
      </c>
      <c r="AJ869" t="s">
        <v>4077</v>
      </c>
      <c r="AK869">
        <v>277</v>
      </c>
      <c r="AL869" t="s">
        <v>4050</v>
      </c>
      <c r="AM869" t="s">
        <v>4051</v>
      </c>
      <c r="AN869" t="s">
        <v>953</v>
      </c>
      <c r="AO869" t="s">
        <v>33256</v>
      </c>
      <c r="AP869" t="s">
        <v>2394</v>
      </c>
      <c r="AQ869" t="s">
        <v>4074</v>
      </c>
      <c r="AR869" t="s">
        <v>2437</v>
      </c>
      <c r="BM869" s="162"/>
    </row>
    <row r="870" spans="1:65" ht="20.149999999999999" customHeight="1">
      <c r="A870" s="179" t="str">
        <f t="shared" si="26"/>
        <v>유니온 화성의 연료전환을 통한 온실가스 감축사업</v>
      </c>
      <c r="B870" s="179" t="str">
        <f t="shared" si="27"/>
        <v>승인</v>
      </c>
      <c r="C870">
        <v>179</v>
      </c>
      <c r="D870" t="s">
        <v>31695</v>
      </c>
      <c r="E870" t="s">
        <v>4054</v>
      </c>
      <c r="F870" t="s">
        <v>4055</v>
      </c>
      <c r="G870" t="s">
        <v>4054</v>
      </c>
      <c r="H870" t="s">
        <v>4056</v>
      </c>
      <c r="K870" t="s">
        <v>4057</v>
      </c>
      <c r="N870" t="s">
        <v>1812</v>
      </c>
      <c r="P870" t="s">
        <v>4061</v>
      </c>
      <c r="Q870" t="s">
        <v>209</v>
      </c>
      <c r="R870" t="s">
        <v>2653</v>
      </c>
      <c r="S870" t="s">
        <v>2384</v>
      </c>
      <c r="T870" t="s">
        <v>1230</v>
      </c>
      <c r="U870" t="s">
        <v>4061</v>
      </c>
      <c r="V870" t="s">
        <v>130</v>
      </c>
      <c r="W870" t="s">
        <v>1293</v>
      </c>
      <c r="X870" t="s">
        <v>4062</v>
      </c>
      <c r="Y870" t="s">
        <v>418</v>
      </c>
      <c r="Z870" t="s">
        <v>418</v>
      </c>
      <c r="AA870" t="s">
        <v>559</v>
      </c>
      <c r="AC870">
        <v>95</v>
      </c>
      <c r="AD870" t="s">
        <v>2130</v>
      </c>
      <c r="AE870" t="s">
        <v>2130</v>
      </c>
      <c r="AF870" t="s">
        <v>2131</v>
      </c>
      <c r="AG870" t="s">
        <v>4054</v>
      </c>
      <c r="AH870" t="s">
        <v>4063</v>
      </c>
      <c r="AI870" t="s">
        <v>4064</v>
      </c>
      <c r="AJ870" t="s">
        <v>4065</v>
      </c>
      <c r="AK870">
        <v>95</v>
      </c>
      <c r="AL870" t="s">
        <v>4050</v>
      </c>
      <c r="AM870" t="s">
        <v>4051</v>
      </c>
      <c r="AN870" t="s">
        <v>953</v>
      </c>
      <c r="AO870" t="s">
        <v>33257</v>
      </c>
      <c r="AP870" t="s">
        <v>2394</v>
      </c>
      <c r="AQ870" t="s">
        <v>3157</v>
      </c>
      <c r="AR870" t="s">
        <v>2575</v>
      </c>
      <c r="BM870" s="162"/>
    </row>
    <row r="871" spans="1:65" ht="20.149999999999999" customHeight="1">
      <c r="A871" s="179" t="str">
        <f t="shared" si="26"/>
        <v>보일러 버너(#1, #2, #3) 연료전환(B-C유에서 LNG)을 통한 온실가스(CO2) 배출 감축사업</v>
      </c>
      <c r="B871" s="179" t="str">
        <f t="shared" si="27"/>
        <v>승인</v>
      </c>
      <c r="C871">
        <v>178</v>
      </c>
      <c r="D871" t="s">
        <v>31695</v>
      </c>
      <c r="E871" t="s">
        <v>4038</v>
      </c>
      <c r="F871" t="s">
        <v>4039</v>
      </c>
      <c r="G871" t="s">
        <v>4040</v>
      </c>
      <c r="H871" t="s">
        <v>4041</v>
      </c>
      <c r="K871" t="s">
        <v>4042</v>
      </c>
      <c r="N871" t="s">
        <v>1812</v>
      </c>
      <c r="P871" t="s">
        <v>4045</v>
      </c>
      <c r="Q871" t="s">
        <v>209</v>
      </c>
      <c r="R871" t="s">
        <v>1462</v>
      </c>
      <c r="S871" t="s">
        <v>2384</v>
      </c>
      <c r="T871" t="s">
        <v>1230</v>
      </c>
      <c r="U871" t="s">
        <v>4045</v>
      </c>
      <c r="V871" t="s">
        <v>130</v>
      </c>
      <c r="W871" t="s">
        <v>1293</v>
      </c>
      <c r="X871" t="s">
        <v>3304</v>
      </c>
      <c r="Y871" t="s">
        <v>418</v>
      </c>
      <c r="Z871" t="s">
        <v>418</v>
      </c>
      <c r="AA871" t="s">
        <v>4046</v>
      </c>
      <c r="AC871">
        <v>1763</v>
      </c>
      <c r="AD871" t="s">
        <v>2130</v>
      </c>
      <c r="AE871" t="s">
        <v>2130</v>
      </c>
      <c r="AF871" t="s">
        <v>2131</v>
      </c>
      <c r="AG871" t="s">
        <v>4038</v>
      </c>
      <c r="AH871" t="s">
        <v>4047</v>
      </c>
      <c r="AI871" t="s">
        <v>4048</v>
      </c>
      <c r="AJ871" t="s">
        <v>4049</v>
      </c>
      <c r="AK871">
        <v>1763</v>
      </c>
      <c r="AL871" t="s">
        <v>4050</v>
      </c>
      <c r="AM871" t="s">
        <v>4051</v>
      </c>
      <c r="AN871" t="s">
        <v>953</v>
      </c>
      <c r="AO871" t="s">
        <v>33258</v>
      </c>
      <c r="AP871" t="s">
        <v>2394</v>
      </c>
      <c r="AQ871" t="s">
        <v>4045</v>
      </c>
      <c r="AR871" t="s">
        <v>4053</v>
      </c>
      <c r="BM871" s="162"/>
    </row>
    <row r="872" spans="1:65" ht="20.149999999999999" customHeight="1">
      <c r="A872" s="179" t="str">
        <f t="shared" si="26"/>
        <v>㈜태형기업 화성 공장 아스콘 생산 시 연료 B-C유에서 LNG로의 연료전환을 통한 온실가스 감축사업</v>
      </c>
      <c r="B872" s="179" t="str">
        <f t="shared" si="27"/>
        <v>승인</v>
      </c>
      <c r="C872">
        <v>177</v>
      </c>
      <c r="D872" t="s">
        <v>31695</v>
      </c>
      <c r="E872" t="s">
        <v>639</v>
      </c>
      <c r="F872" t="s">
        <v>3990</v>
      </c>
      <c r="G872" t="s">
        <v>3991</v>
      </c>
      <c r="H872" t="s">
        <v>3992</v>
      </c>
      <c r="K872" t="s">
        <v>3993</v>
      </c>
      <c r="N872" t="s">
        <v>1812</v>
      </c>
      <c r="P872" t="s">
        <v>638</v>
      </c>
      <c r="Q872" t="s">
        <v>209</v>
      </c>
      <c r="R872" t="s">
        <v>1462</v>
      </c>
      <c r="S872" t="s">
        <v>2384</v>
      </c>
      <c r="T872" t="s">
        <v>1230</v>
      </c>
      <c r="U872" t="s">
        <v>638</v>
      </c>
      <c r="V872" t="s">
        <v>130</v>
      </c>
      <c r="W872" t="s">
        <v>1293</v>
      </c>
      <c r="X872" t="s">
        <v>3996</v>
      </c>
      <c r="Y872" t="s">
        <v>418</v>
      </c>
      <c r="Z872" t="s">
        <v>418</v>
      </c>
      <c r="AA872" t="s">
        <v>640</v>
      </c>
      <c r="AC872">
        <v>2186</v>
      </c>
      <c r="AD872" t="s">
        <v>2130</v>
      </c>
      <c r="AE872" t="s">
        <v>2130</v>
      </c>
      <c r="AF872" t="s">
        <v>2131</v>
      </c>
      <c r="AG872" t="s">
        <v>639</v>
      </c>
      <c r="AH872" t="s">
        <v>3997</v>
      </c>
      <c r="AI872" t="s">
        <v>3998</v>
      </c>
      <c r="AJ872" t="s">
        <v>3999</v>
      </c>
      <c r="AK872">
        <v>2186</v>
      </c>
      <c r="AL872" t="s">
        <v>3903</v>
      </c>
      <c r="AM872" t="s">
        <v>3904</v>
      </c>
      <c r="AN872" t="s">
        <v>953</v>
      </c>
      <c r="AO872" t="s">
        <v>33259</v>
      </c>
      <c r="AP872" t="s">
        <v>2394</v>
      </c>
      <c r="AQ872" t="s">
        <v>638</v>
      </c>
      <c r="AR872" t="s">
        <v>2697</v>
      </c>
      <c r="BM872" s="162"/>
    </row>
    <row r="873" spans="1:65" ht="20.149999999999999" customHeight="1">
      <c r="A873" s="179" t="str">
        <f t="shared" si="26"/>
        <v>캐처스 저압 스팀 재 사용 설비 설치를 통한 온실가스감축사업</v>
      </c>
      <c r="B873" s="179" t="str">
        <f t="shared" si="27"/>
        <v>승인</v>
      </c>
      <c r="C873">
        <v>176</v>
      </c>
      <c r="D873" t="s">
        <v>31695</v>
      </c>
      <c r="E873" t="s">
        <v>3978</v>
      </c>
      <c r="F873" t="s">
        <v>3979</v>
      </c>
      <c r="G873" t="s">
        <v>3980</v>
      </c>
      <c r="H873" t="s">
        <v>3981</v>
      </c>
      <c r="K873" t="s">
        <v>3982</v>
      </c>
      <c r="N873" t="s">
        <v>1812</v>
      </c>
      <c r="P873" t="s">
        <v>3985</v>
      </c>
      <c r="Q873" t="s">
        <v>209</v>
      </c>
      <c r="R873" t="s">
        <v>2653</v>
      </c>
      <c r="S873" t="s">
        <v>2384</v>
      </c>
      <c r="T873" t="s">
        <v>1230</v>
      </c>
      <c r="U873" t="s">
        <v>3985</v>
      </c>
      <c r="V873" t="s">
        <v>130</v>
      </c>
      <c r="W873" t="s">
        <v>1293</v>
      </c>
      <c r="X873" t="s">
        <v>2489</v>
      </c>
      <c r="Y873" t="s">
        <v>418</v>
      </c>
      <c r="Z873" t="s">
        <v>418</v>
      </c>
      <c r="AA873" t="s">
        <v>615</v>
      </c>
      <c r="AC873">
        <v>41</v>
      </c>
      <c r="AD873" t="s">
        <v>2130</v>
      </c>
      <c r="AE873" t="s">
        <v>2130</v>
      </c>
      <c r="AF873" t="s">
        <v>2639</v>
      </c>
      <c r="AG873" t="s">
        <v>3978</v>
      </c>
      <c r="AH873" t="s">
        <v>3986</v>
      </c>
      <c r="AI873" t="s">
        <v>3987</v>
      </c>
      <c r="AJ873" t="s">
        <v>3988</v>
      </c>
      <c r="AK873">
        <v>41</v>
      </c>
      <c r="AL873" t="s">
        <v>3903</v>
      </c>
      <c r="AM873" t="s">
        <v>3904</v>
      </c>
      <c r="AN873" t="s">
        <v>953</v>
      </c>
      <c r="AO873" t="s">
        <v>33260</v>
      </c>
      <c r="AP873" t="s">
        <v>2394</v>
      </c>
      <c r="AQ873" t="s">
        <v>3985</v>
      </c>
      <c r="AR873" t="s">
        <v>2575</v>
      </c>
      <c r="BM873" s="162"/>
    </row>
    <row r="874" spans="1:65" ht="20.149999999999999" customHeight="1">
      <c r="A874" s="179" t="str">
        <f t="shared" si="26"/>
        <v>창명의 절전형 사출 성형기 일부 교체를 통한 설비 성능 개선 온실가스 감축사업</v>
      </c>
      <c r="B874" s="179" t="str">
        <f t="shared" si="27"/>
        <v>승인</v>
      </c>
      <c r="C874">
        <v>175</v>
      </c>
      <c r="D874" t="s">
        <v>31695</v>
      </c>
      <c r="E874" t="s">
        <v>3965</v>
      </c>
      <c r="F874" t="s">
        <v>3966</v>
      </c>
      <c r="G874" t="s">
        <v>3967</v>
      </c>
      <c r="H874" t="s">
        <v>3968</v>
      </c>
      <c r="K874" t="s">
        <v>3969</v>
      </c>
      <c r="N874" t="s">
        <v>1812</v>
      </c>
      <c r="P874" t="s">
        <v>3972</v>
      </c>
      <c r="Q874" t="s">
        <v>209</v>
      </c>
      <c r="R874" t="s">
        <v>1462</v>
      </c>
      <c r="S874" t="s">
        <v>2384</v>
      </c>
      <c r="T874" t="s">
        <v>1230</v>
      </c>
      <c r="U874" t="s">
        <v>3972</v>
      </c>
      <c r="V874" t="s">
        <v>130</v>
      </c>
      <c r="W874" t="s">
        <v>1293</v>
      </c>
      <c r="X874" t="s">
        <v>3973</v>
      </c>
      <c r="Y874" t="s">
        <v>418</v>
      </c>
      <c r="Z874" t="s">
        <v>418</v>
      </c>
      <c r="AA874" t="s">
        <v>619</v>
      </c>
      <c r="AC874">
        <v>303</v>
      </c>
      <c r="AD874" t="s">
        <v>2130</v>
      </c>
      <c r="AE874" t="s">
        <v>2130</v>
      </c>
      <c r="AF874" t="s">
        <v>2210</v>
      </c>
      <c r="AG874" t="s">
        <v>3965</v>
      </c>
      <c r="AH874" t="s">
        <v>3974</v>
      </c>
      <c r="AI874" t="s">
        <v>3975</v>
      </c>
      <c r="AJ874" t="s">
        <v>3976</v>
      </c>
      <c r="AK874">
        <v>303</v>
      </c>
      <c r="AL874" t="s">
        <v>3903</v>
      </c>
      <c r="AM874" t="s">
        <v>3904</v>
      </c>
      <c r="AN874" t="s">
        <v>953</v>
      </c>
      <c r="AO874" t="s">
        <v>33261</v>
      </c>
      <c r="AP874" t="s">
        <v>2394</v>
      </c>
      <c r="AQ874" t="s">
        <v>3972</v>
      </c>
      <c r="AR874" t="s">
        <v>3246</v>
      </c>
      <c r="BM874" s="162"/>
    </row>
    <row r="875" spans="1:65" ht="20.149999999999999" customHeight="1">
      <c r="A875" s="179" t="str">
        <f t="shared" si="26"/>
        <v>중앙아스콘(주) 버너연료를 B-C유 에서 LNG로 연료 전환 하는 온실가스 감축사업</v>
      </c>
      <c r="B875" s="179" t="str">
        <f t="shared" si="27"/>
        <v>승인</v>
      </c>
      <c r="C875">
        <v>174</v>
      </c>
      <c r="D875" t="s">
        <v>31695</v>
      </c>
      <c r="E875" t="s">
        <v>632</v>
      </c>
      <c r="F875" t="s">
        <v>3954</v>
      </c>
      <c r="G875" t="s">
        <v>3955</v>
      </c>
      <c r="H875" t="s">
        <v>3956</v>
      </c>
      <c r="K875" t="s">
        <v>3957</v>
      </c>
      <c r="N875" t="s">
        <v>1812</v>
      </c>
      <c r="P875" t="s">
        <v>631</v>
      </c>
      <c r="Q875" t="s">
        <v>209</v>
      </c>
      <c r="R875" t="s">
        <v>1462</v>
      </c>
      <c r="S875" t="s">
        <v>2384</v>
      </c>
      <c r="T875" t="s">
        <v>1230</v>
      </c>
      <c r="U875" t="s">
        <v>631</v>
      </c>
      <c r="V875" t="s">
        <v>130</v>
      </c>
      <c r="W875" t="s">
        <v>1293</v>
      </c>
      <c r="X875" t="s">
        <v>3960</v>
      </c>
      <c r="Y875" t="s">
        <v>418</v>
      </c>
      <c r="Z875" t="s">
        <v>418</v>
      </c>
      <c r="AA875" t="s">
        <v>633</v>
      </c>
      <c r="AC875">
        <v>1157</v>
      </c>
      <c r="AD875" t="s">
        <v>2130</v>
      </c>
      <c r="AE875" t="s">
        <v>2130</v>
      </c>
      <c r="AF875" t="s">
        <v>2131</v>
      </c>
      <c r="AG875" t="s">
        <v>632</v>
      </c>
      <c r="AH875" t="s">
        <v>3961</v>
      </c>
      <c r="AI875" t="s">
        <v>3962</v>
      </c>
      <c r="AJ875" t="s">
        <v>3963</v>
      </c>
      <c r="AK875">
        <v>1157</v>
      </c>
      <c r="AL875" t="s">
        <v>3903</v>
      </c>
      <c r="AM875" t="s">
        <v>3904</v>
      </c>
      <c r="AN875" t="s">
        <v>953</v>
      </c>
      <c r="AO875" t="s">
        <v>33262</v>
      </c>
      <c r="AP875" t="s">
        <v>2394</v>
      </c>
      <c r="AQ875" t="s">
        <v>631</v>
      </c>
      <c r="AR875" t="s">
        <v>2467</v>
      </c>
      <c r="BM875" s="162"/>
    </row>
    <row r="876" spans="1:65" ht="20.149999999999999" customHeight="1">
      <c r="A876" s="179" t="str">
        <f t="shared" si="26"/>
        <v>신성금속 용해로 버너교체(정제유버너-&gt;순산소-LNG 버너)에 따른 설비 성능개선 및 연료전환을 통한 온실가스 감축사업</v>
      </c>
      <c r="B876" s="179" t="str">
        <f t="shared" si="27"/>
        <v>승인</v>
      </c>
      <c r="C876">
        <v>173</v>
      </c>
      <c r="D876" t="s">
        <v>31695</v>
      </c>
      <c r="E876" t="s">
        <v>537</v>
      </c>
      <c r="F876" t="s">
        <v>3941</v>
      </c>
      <c r="G876" t="s">
        <v>3942</v>
      </c>
      <c r="H876" t="s">
        <v>3943</v>
      </c>
      <c r="K876" t="s">
        <v>3944</v>
      </c>
      <c r="N876" t="s">
        <v>1812</v>
      </c>
      <c r="P876" t="s">
        <v>3947</v>
      </c>
      <c r="Q876" t="s">
        <v>209</v>
      </c>
      <c r="R876" t="s">
        <v>1462</v>
      </c>
      <c r="S876" t="s">
        <v>2384</v>
      </c>
      <c r="T876" t="s">
        <v>1230</v>
      </c>
      <c r="U876" t="s">
        <v>3948</v>
      </c>
      <c r="V876" t="s">
        <v>130</v>
      </c>
      <c r="W876" t="s">
        <v>1293</v>
      </c>
      <c r="X876" t="s">
        <v>3218</v>
      </c>
      <c r="Y876" t="s">
        <v>418</v>
      </c>
      <c r="Z876" t="s">
        <v>418</v>
      </c>
      <c r="AA876" t="s">
        <v>538</v>
      </c>
      <c r="AC876">
        <v>810</v>
      </c>
      <c r="AD876" t="s">
        <v>2130</v>
      </c>
      <c r="AE876" t="s">
        <v>2130</v>
      </c>
      <c r="AF876" t="s">
        <v>2210</v>
      </c>
      <c r="AG876" t="s">
        <v>537</v>
      </c>
      <c r="AH876" t="s">
        <v>3949</v>
      </c>
      <c r="AI876" t="s">
        <v>3950</v>
      </c>
      <c r="AJ876" t="s">
        <v>3951</v>
      </c>
      <c r="AK876">
        <v>810</v>
      </c>
      <c r="AL876" t="s">
        <v>3903</v>
      </c>
      <c r="AM876" t="s">
        <v>3904</v>
      </c>
      <c r="AN876" t="s">
        <v>953</v>
      </c>
      <c r="AO876" t="s">
        <v>33263</v>
      </c>
      <c r="AP876" t="s">
        <v>2394</v>
      </c>
      <c r="AQ876" t="s">
        <v>3947</v>
      </c>
      <c r="AR876" t="s">
        <v>3953</v>
      </c>
      <c r="BM876" s="162"/>
    </row>
    <row r="877" spans="1:65" ht="20.149999999999999" customHeight="1">
      <c r="A877" s="179" t="str">
        <f t="shared" si="26"/>
        <v>동호칼슘(주)의 보일러 연료전환(벙커C유-&gt;LNG)을 통한 온실가스 배출 감축사업</v>
      </c>
      <c r="B877" s="179" t="str">
        <f t="shared" si="27"/>
        <v>승인</v>
      </c>
      <c r="C877">
        <v>172</v>
      </c>
      <c r="D877" t="s">
        <v>31695</v>
      </c>
      <c r="E877" t="s">
        <v>672</v>
      </c>
      <c r="F877" t="s">
        <v>3930</v>
      </c>
      <c r="G877" t="s">
        <v>3931</v>
      </c>
      <c r="H877" t="s">
        <v>3932</v>
      </c>
      <c r="K877" t="s">
        <v>3933</v>
      </c>
      <c r="N877" t="s">
        <v>1812</v>
      </c>
      <c r="P877" t="s">
        <v>671</v>
      </c>
      <c r="Q877" t="s">
        <v>209</v>
      </c>
      <c r="R877" t="s">
        <v>1462</v>
      </c>
      <c r="S877" t="s">
        <v>2384</v>
      </c>
      <c r="T877" t="s">
        <v>1230</v>
      </c>
      <c r="U877" t="s">
        <v>671</v>
      </c>
      <c r="V877" t="s">
        <v>130</v>
      </c>
      <c r="W877" t="s">
        <v>1293</v>
      </c>
      <c r="X877" t="s">
        <v>3936</v>
      </c>
      <c r="Y877" t="s">
        <v>418</v>
      </c>
      <c r="Z877" t="s">
        <v>418</v>
      </c>
      <c r="AA877" t="s">
        <v>673</v>
      </c>
      <c r="AC877">
        <v>1676</v>
      </c>
      <c r="AD877" t="s">
        <v>2130</v>
      </c>
      <c r="AE877" t="s">
        <v>2130</v>
      </c>
      <c r="AF877" t="s">
        <v>2131</v>
      </c>
      <c r="AG877" t="s">
        <v>672</v>
      </c>
      <c r="AH877" t="s">
        <v>3937</v>
      </c>
      <c r="AI877" t="s">
        <v>3938</v>
      </c>
      <c r="AJ877" t="s">
        <v>3939</v>
      </c>
      <c r="AK877">
        <v>1676</v>
      </c>
      <c r="AL877" t="s">
        <v>3903</v>
      </c>
      <c r="AM877" t="s">
        <v>3904</v>
      </c>
      <c r="AN877" t="s">
        <v>953</v>
      </c>
      <c r="AO877" t="s">
        <v>33264</v>
      </c>
      <c r="AP877" t="s">
        <v>2394</v>
      </c>
      <c r="AQ877" t="s">
        <v>671</v>
      </c>
      <c r="AR877" t="s">
        <v>3037</v>
      </c>
      <c r="BM877" s="162"/>
    </row>
    <row r="878" spans="1:65" ht="20.149999999999999" customHeight="1">
      <c r="A878" s="179" t="str">
        <f t="shared" si="26"/>
        <v>대성프라스틱(주) 사출기 일부교체 및 개조(유압식→하이브리드)를 통한 온실가스(CO2) 감축사업</v>
      </c>
      <c r="B878" s="179" t="str">
        <f t="shared" si="27"/>
        <v>승인</v>
      </c>
      <c r="C878">
        <v>171</v>
      </c>
      <c r="D878" t="s">
        <v>31695</v>
      </c>
      <c r="E878" t="s">
        <v>3920</v>
      </c>
      <c r="F878" t="s">
        <v>3921</v>
      </c>
      <c r="G878" t="s">
        <v>3922</v>
      </c>
      <c r="H878" t="s">
        <v>3923</v>
      </c>
      <c r="K878" t="s">
        <v>3924</v>
      </c>
      <c r="N878" t="s">
        <v>1812</v>
      </c>
      <c r="P878" t="s">
        <v>3927</v>
      </c>
      <c r="Q878" t="s">
        <v>209</v>
      </c>
      <c r="R878" t="s">
        <v>1462</v>
      </c>
      <c r="S878" t="s">
        <v>2384</v>
      </c>
      <c r="T878" t="s">
        <v>1230</v>
      </c>
      <c r="U878" t="s">
        <v>3927</v>
      </c>
      <c r="V878" t="s">
        <v>130</v>
      </c>
      <c r="W878" t="s">
        <v>1293</v>
      </c>
      <c r="X878" t="s">
        <v>2816</v>
      </c>
      <c r="Y878" t="s">
        <v>418</v>
      </c>
      <c r="Z878" t="s">
        <v>418</v>
      </c>
      <c r="AA878" t="s">
        <v>567</v>
      </c>
      <c r="AC878">
        <v>641</v>
      </c>
      <c r="AD878" t="s">
        <v>2130</v>
      </c>
      <c r="AE878" t="s">
        <v>2130</v>
      </c>
      <c r="AF878" t="s">
        <v>2210</v>
      </c>
      <c r="AG878" t="s">
        <v>3920</v>
      </c>
      <c r="AH878" t="s">
        <v>2667</v>
      </c>
      <c r="AI878" t="s">
        <v>2764</v>
      </c>
      <c r="AJ878" t="s">
        <v>3928</v>
      </c>
      <c r="AK878">
        <v>641</v>
      </c>
      <c r="AL878" t="s">
        <v>3903</v>
      </c>
      <c r="AM878" t="s">
        <v>3904</v>
      </c>
      <c r="AN878" t="s">
        <v>953</v>
      </c>
      <c r="AO878" t="s">
        <v>33265</v>
      </c>
      <c r="AP878" t="s">
        <v>2394</v>
      </c>
      <c r="AQ878" t="s">
        <v>3927</v>
      </c>
      <c r="AR878" t="s">
        <v>2562</v>
      </c>
      <c r="BM878" s="162"/>
    </row>
    <row r="879" spans="1:65" ht="20.149999999999999" customHeight="1">
      <c r="A879" s="179" t="str">
        <f t="shared" si="26"/>
        <v>(주)면사랑 보일러 연료전환(LNG → 목재펠릿)을 통한 온실가스(CO2) 감축사업</v>
      </c>
      <c r="B879" s="179" t="str">
        <f t="shared" si="27"/>
        <v>승인</v>
      </c>
      <c r="C879">
        <v>170</v>
      </c>
      <c r="D879" t="s">
        <v>31695</v>
      </c>
      <c r="E879" t="s">
        <v>3907</v>
      </c>
      <c r="F879" t="s">
        <v>3908</v>
      </c>
      <c r="G879" t="s">
        <v>3909</v>
      </c>
      <c r="H879" t="s">
        <v>3910</v>
      </c>
      <c r="K879" t="s">
        <v>3911</v>
      </c>
      <c r="N879" t="s">
        <v>1812</v>
      </c>
      <c r="P879" t="s">
        <v>3915</v>
      </c>
      <c r="Q879" t="s">
        <v>209</v>
      </c>
      <c r="R879" t="s">
        <v>1462</v>
      </c>
      <c r="S879" t="s">
        <v>2384</v>
      </c>
      <c r="T879" t="s">
        <v>1230</v>
      </c>
      <c r="U879" t="s">
        <v>3915</v>
      </c>
      <c r="V879" t="s">
        <v>130</v>
      </c>
      <c r="W879" t="s">
        <v>1293</v>
      </c>
      <c r="X879" t="s">
        <v>2585</v>
      </c>
      <c r="Y879" t="s">
        <v>418</v>
      </c>
      <c r="Z879" t="s">
        <v>418</v>
      </c>
      <c r="AA879" t="s">
        <v>700</v>
      </c>
      <c r="AC879">
        <v>1620</v>
      </c>
      <c r="AD879" t="s">
        <v>1324</v>
      </c>
      <c r="AE879" t="s">
        <v>1513</v>
      </c>
      <c r="AF879" t="s">
        <v>2387</v>
      </c>
      <c r="AG879" t="s">
        <v>3907</v>
      </c>
      <c r="AH879" t="s">
        <v>3916</v>
      </c>
      <c r="AI879" t="s">
        <v>3917</v>
      </c>
      <c r="AJ879" t="s">
        <v>3918</v>
      </c>
      <c r="AK879">
        <v>1620</v>
      </c>
      <c r="AL879" t="s">
        <v>3903</v>
      </c>
      <c r="AM879" t="s">
        <v>3904</v>
      </c>
      <c r="AN879" t="s">
        <v>953</v>
      </c>
      <c r="AO879" t="s">
        <v>33266</v>
      </c>
      <c r="AP879" t="s">
        <v>2394</v>
      </c>
      <c r="AQ879" t="s">
        <v>3915</v>
      </c>
      <c r="AR879" t="s">
        <v>2562</v>
      </c>
      <c r="BM879" s="162"/>
    </row>
    <row r="880" spans="1:65" ht="20.149999999999999" customHeight="1">
      <c r="A880" s="179" t="str">
        <f t="shared" si="26"/>
        <v>대동실업 내 폐수열 회수설비를 설치하여 스팀사용량 절감을 통한 온실가스(CO2)배출 감축사업</v>
      </c>
      <c r="B880" s="179" t="str">
        <f t="shared" si="27"/>
        <v>승인</v>
      </c>
      <c r="C880">
        <v>169</v>
      </c>
      <c r="D880" t="s">
        <v>31695</v>
      </c>
      <c r="E880" t="s">
        <v>3893</v>
      </c>
      <c r="F880" t="s">
        <v>3894</v>
      </c>
      <c r="G880" t="s">
        <v>3893</v>
      </c>
      <c r="H880" t="s">
        <v>3895</v>
      </c>
      <c r="K880" t="s">
        <v>3896</v>
      </c>
      <c r="N880" t="s">
        <v>1812</v>
      </c>
      <c r="P880" t="s">
        <v>3898</v>
      </c>
      <c r="Q880" t="s">
        <v>209</v>
      </c>
      <c r="R880" t="s">
        <v>1462</v>
      </c>
      <c r="S880" t="s">
        <v>2384</v>
      </c>
      <c r="T880" t="s">
        <v>1230</v>
      </c>
      <c r="U880" t="s">
        <v>3898</v>
      </c>
      <c r="V880" t="s">
        <v>130</v>
      </c>
      <c r="W880" t="s">
        <v>1293</v>
      </c>
      <c r="X880" t="s">
        <v>3899</v>
      </c>
      <c r="Y880" t="s">
        <v>418</v>
      </c>
      <c r="Z880" t="s">
        <v>418</v>
      </c>
      <c r="AA880" t="s">
        <v>605</v>
      </c>
      <c r="AC880">
        <v>198</v>
      </c>
      <c r="AD880" t="s">
        <v>2130</v>
      </c>
      <c r="AE880" t="s">
        <v>2130</v>
      </c>
      <c r="AF880" t="s">
        <v>2639</v>
      </c>
      <c r="AG880" t="s">
        <v>3893</v>
      </c>
      <c r="AH880" t="s">
        <v>3900</v>
      </c>
      <c r="AI880" t="s">
        <v>3901</v>
      </c>
      <c r="AJ880" t="s">
        <v>3902</v>
      </c>
      <c r="AK880">
        <v>198</v>
      </c>
      <c r="AL880" t="s">
        <v>3903</v>
      </c>
      <c r="AM880" t="s">
        <v>3904</v>
      </c>
      <c r="AN880" t="s">
        <v>953</v>
      </c>
      <c r="AO880" t="s">
        <v>33267</v>
      </c>
      <c r="AP880" t="s">
        <v>2394</v>
      </c>
      <c r="AQ880" t="s">
        <v>3898</v>
      </c>
      <c r="AR880" t="s">
        <v>3906</v>
      </c>
      <c r="BM880" s="162"/>
    </row>
    <row r="881" spans="1:65" ht="20.149999999999999" customHeight="1">
      <c r="A881" s="179" t="str">
        <f t="shared" si="26"/>
        <v>팜스코 중부공장 연료전환 (B-C유 &gt;도시가스) 감축사업</v>
      </c>
      <c r="B881" s="179" t="str">
        <f t="shared" si="27"/>
        <v>승인</v>
      </c>
      <c r="C881">
        <v>168</v>
      </c>
      <c r="D881" t="s">
        <v>31695</v>
      </c>
      <c r="E881" t="s">
        <v>628</v>
      </c>
      <c r="F881" t="s">
        <v>2509</v>
      </c>
      <c r="G881" t="s">
        <v>628</v>
      </c>
      <c r="H881" t="s">
        <v>628</v>
      </c>
      <c r="K881" t="s">
        <v>3883</v>
      </c>
      <c r="N881" t="s">
        <v>1812</v>
      </c>
      <c r="P881" t="s">
        <v>758</v>
      </c>
      <c r="Q881" t="s">
        <v>209</v>
      </c>
      <c r="R881" t="s">
        <v>1462</v>
      </c>
      <c r="S881" t="s">
        <v>1228</v>
      </c>
      <c r="T881" t="s">
        <v>2126</v>
      </c>
      <c r="U881" t="s">
        <v>758</v>
      </c>
      <c r="V881" t="s">
        <v>130</v>
      </c>
      <c r="W881" t="s">
        <v>1293</v>
      </c>
      <c r="X881" t="s">
        <v>3887</v>
      </c>
      <c r="Y881" t="s">
        <v>418</v>
      </c>
      <c r="Z881" t="s">
        <v>418</v>
      </c>
      <c r="AA881" t="s">
        <v>759</v>
      </c>
      <c r="AC881">
        <v>1163</v>
      </c>
      <c r="AD881" t="s">
        <v>2130</v>
      </c>
      <c r="AE881" t="s">
        <v>2130</v>
      </c>
      <c r="AF881" t="s">
        <v>2131</v>
      </c>
      <c r="AG881" t="s">
        <v>3888</v>
      </c>
      <c r="AH881" t="s">
        <v>3889</v>
      </c>
      <c r="AI881" t="s">
        <v>3890</v>
      </c>
      <c r="AJ881" t="s">
        <v>3891</v>
      </c>
      <c r="AK881">
        <v>1163</v>
      </c>
      <c r="AL881" t="s">
        <v>3823</v>
      </c>
      <c r="AM881" t="s">
        <v>3824</v>
      </c>
      <c r="AN881" t="s">
        <v>953</v>
      </c>
      <c r="AO881" t="s">
        <v>33268</v>
      </c>
      <c r="BM881" s="162"/>
    </row>
    <row r="882" spans="1:65" ht="20.149999999999999" customHeight="1">
      <c r="A882" s="179" t="str">
        <f t="shared" si="26"/>
        <v>영덕물산 연료전환(B-C유-&gt;도시가스) 감축사업</v>
      </c>
      <c r="B882" s="179" t="str">
        <f t="shared" si="27"/>
        <v>승인</v>
      </c>
      <c r="C882">
        <v>167</v>
      </c>
      <c r="D882" t="s">
        <v>31695</v>
      </c>
      <c r="E882" t="s">
        <v>334</v>
      </c>
      <c r="F882" t="s">
        <v>3870</v>
      </c>
      <c r="G882" t="s">
        <v>3871</v>
      </c>
      <c r="H882" t="s">
        <v>3871</v>
      </c>
      <c r="K882" t="s">
        <v>3872</v>
      </c>
      <c r="N882" t="s">
        <v>1812</v>
      </c>
      <c r="P882" t="s">
        <v>3875</v>
      </c>
      <c r="Q882" t="s">
        <v>209</v>
      </c>
      <c r="R882" t="s">
        <v>1462</v>
      </c>
      <c r="S882" t="s">
        <v>1228</v>
      </c>
      <c r="T882" t="s">
        <v>2126</v>
      </c>
      <c r="U882" t="s">
        <v>3876</v>
      </c>
      <c r="V882" t="s">
        <v>130</v>
      </c>
      <c r="W882" t="s">
        <v>1293</v>
      </c>
      <c r="X882" t="s">
        <v>3877</v>
      </c>
      <c r="Y882" t="s">
        <v>418</v>
      </c>
      <c r="Z882" t="s">
        <v>418</v>
      </c>
      <c r="AA882" t="s">
        <v>779</v>
      </c>
      <c r="AC882">
        <v>818</v>
      </c>
      <c r="AD882" t="s">
        <v>2130</v>
      </c>
      <c r="AE882" t="s">
        <v>2130</v>
      </c>
      <c r="AF882" t="s">
        <v>2131</v>
      </c>
      <c r="AG882" t="s">
        <v>3878</v>
      </c>
      <c r="AH882" t="s">
        <v>3879</v>
      </c>
      <c r="AI882" t="s">
        <v>3880</v>
      </c>
      <c r="AJ882" t="s">
        <v>3881</v>
      </c>
      <c r="AK882">
        <v>818</v>
      </c>
      <c r="AL882" t="s">
        <v>3823</v>
      </c>
      <c r="AM882" t="s">
        <v>3824</v>
      </c>
      <c r="AN882" t="s">
        <v>953</v>
      </c>
      <c r="AO882" t="s">
        <v>33269</v>
      </c>
      <c r="BM882" s="162"/>
    </row>
    <row r="883" spans="1:65" ht="20.149999999999999" customHeight="1">
      <c r="A883" s="179" t="str">
        <f t="shared" si="26"/>
        <v>동인신철공업 주식회사 연료전환 (B-C유 -&gt; 도시가스) 감축사업</v>
      </c>
      <c r="B883" s="179" t="str">
        <f t="shared" si="27"/>
        <v>승인</v>
      </c>
      <c r="C883">
        <v>166</v>
      </c>
      <c r="D883" t="s">
        <v>31695</v>
      </c>
      <c r="E883" t="s">
        <v>774</v>
      </c>
      <c r="F883" t="s">
        <v>3860</v>
      </c>
      <c r="G883" t="s">
        <v>774</v>
      </c>
      <c r="H883" t="s">
        <v>774</v>
      </c>
      <c r="K883" t="s">
        <v>3861</v>
      </c>
      <c r="N883" t="s">
        <v>1812</v>
      </c>
      <c r="P883" t="s">
        <v>773</v>
      </c>
      <c r="Q883" t="s">
        <v>209</v>
      </c>
      <c r="R883" t="s">
        <v>1462</v>
      </c>
      <c r="S883" t="s">
        <v>1228</v>
      </c>
      <c r="T883" t="s">
        <v>2126</v>
      </c>
      <c r="U883" t="s">
        <v>773</v>
      </c>
      <c r="V883" t="s">
        <v>130</v>
      </c>
      <c r="W883" t="s">
        <v>1293</v>
      </c>
      <c r="X883" t="s">
        <v>3864</v>
      </c>
      <c r="Y883" t="s">
        <v>418</v>
      </c>
      <c r="Z883" t="s">
        <v>418</v>
      </c>
      <c r="AA883" t="s">
        <v>775</v>
      </c>
      <c r="AC883">
        <v>447</v>
      </c>
      <c r="AD883" t="s">
        <v>2130</v>
      </c>
      <c r="AE883" t="s">
        <v>2130</v>
      </c>
      <c r="AF883" t="s">
        <v>2131</v>
      </c>
      <c r="AG883" t="s">
        <v>3865</v>
      </c>
      <c r="AH883" t="s">
        <v>3866</v>
      </c>
      <c r="AI883" t="s">
        <v>3867</v>
      </c>
      <c r="AJ883" t="s">
        <v>3868</v>
      </c>
      <c r="AK883">
        <v>447</v>
      </c>
      <c r="AL883" t="s">
        <v>3823</v>
      </c>
      <c r="AM883" t="s">
        <v>3824</v>
      </c>
      <c r="AN883" t="s">
        <v>953</v>
      </c>
      <c r="AO883" t="s">
        <v>33270</v>
      </c>
      <c r="BM883" s="162"/>
    </row>
    <row r="884" spans="1:65" ht="20.149999999999999" customHeight="1">
      <c r="A884" s="179" t="str">
        <f t="shared" si="26"/>
        <v>선호피엔에스 연료전환 (B-B유 -&gt; 도시가스) 감축사업</v>
      </c>
      <c r="B884" s="179" t="str">
        <f t="shared" si="27"/>
        <v>승인</v>
      </c>
      <c r="C884">
        <v>165</v>
      </c>
      <c r="D884" t="s">
        <v>31695</v>
      </c>
      <c r="E884" t="s">
        <v>770</v>
      </c>
      <c r="F884" t="s">
        <v>3850</v>
      </c>
      <c r="G884" t="s">
        <v>770</v>
      </c>
      <c r="H884" t="s">
        <v>770</v>
      </c>
      <c r="K884" t="s">
        <v>3851</v>
      </c>
      <c r="N884" t="s">
        <v>1812</v>
      </c>
      <c r="P884" t="s">
        <v>769</v>
      </c>
      <c r="Q884" t="s">
        <v>209</v>
      </c>
      <c r="R884" t="s">
        <v>1462</v>
      </c>
      <c r="S884" t="s">
        <v>1228</v>
      </c>
      <c r="T884" t="s">
        <v>2126</v>
      </c>
      <c r="U884" t="s">
        <v>769</v>
      </c>
      <c r="V884" t="s">
        <v>130</v>
      </c>
      <c r="W884" t="s">
        <v>1293</v>
      </c>
      <c r="X884" t="s">
        <v>3854</v>
      </c>
      <c r="Y884" t="s">
        <v>418</v>
      </c>
      <c r="Z884" t="s">
        <v>418</v>
      </c>
      <c r="AA884" t="s">
        <v>771</v>
      </c>
      <c r="AC884">
        <v>374</v>
      </c>
      <c r="AD884" t="s">
        <v>2130</v>
      </c>
      <c r="AE884" t="s">
        <v>2130</v>
      </c>
      <c r="AF884" t="s">
        <v>2131</v>
      </c>
      <c r="AG884" t="s">
        <v>3855</v>
      </c>
      <c r="AH884" t="s">
        <v>3856</v>
      </c>
      <c r="AI884" t="s">
        <v>3857</v>
      </c>
      <c r="AJ884" t="s">
        <v>3858</v>
      </c>
      <c r="AK884">
        <v>374</v>
      </c>
      <c r="AL884" t="s">
        <v>3823</v>
      </c>
      <c r="AM884" t="s">
        <v>3824</v>
      </c>
      <c r="AN884" t="s">
        <v>953</v>
      </c>
      <c r="AO884" t="s">
        <v>33271</v>
      </c>
      <c r="BM884" s="162"/>
    </row>
    <row r="885" spans="1:65" ht="20.149999999999999" customHeight="1">
      <c r="A885" s="179" t="str">
        <f t="shared" si="26"/>
        <v>삼화페인트공업 주식회사 연료전환 (B-C유 → 도시가스) 감축사업</v>
      </c>
      <c r="B885" s="179" t="str">
        <f t="shared" si="27"/>
        <v>승인</v>
      </c>
      <c r="C885">
        <v>164</v>
      </c>
      <c r="D885" t="s">
        <v>31695</v>
      </c>
      <c r="E885" t="s">
        <v>766</v>
      </c>
      <c r="F885" t="s">
        <v>3839</v>
      </c>
      <c r="G885" t="s">
        <v>766</v>
      </c>
      <c r="H885" t="s">
        <v>766</v>
      </c>
      <c r="K885" t="s">
        <v>3840</v>
      </c>
      <c r="N885" t="s">
        <v>1812</v>
      </c>
      <c r="P885" t="s">
        <v>765</v>
      </c>
      <c r="Q885" t="s">
        <v>209</v>
      </c>
      <c r="R885" t="s">
        <v>1462</v>
      </c>
      <c r="S885" t="s">
        <v>1228</v>
      </c>
      <c r="T885" t="s">
        <v>2126</v>
      </c>
      <c r="U885" t="s">
        <v>765</v>
      </c>
      <c r="V885" t="s">
        <v>130</v>
      </c>
      <c r="W885" t="s">
        <v>1293</v>
      </c>
      <c r="X885" t="s">
        <v>3844</v>
      </c>
      <c r="Y885" t="s">
        <v>418</v>
      </c>
      <c r="Z885" t="s">
        <v>418</v>
      </c>
      <c r="AA885" t="s">
        <v>767</v>
      </c>
      <c r="AC885">
        <v>364</v>
      </c>
      <c r="AD885" t="s">
        <v>2130</v>
      </c>
      <c r="AE885" t="s">
        <v>2130</v>
      </c>
      <c r="AF885" t="s">
        <v>2131</v>
      </c>
      <c r="AG885" t="s">
        <v>3845</v>
      </c>
      <c r="AH885" t="s">
        <v>3846</v>
      </c>
      <c r="AI885" t="s">
        <v>3847</v>
      </c>
      <c r="AJ885" t="s">
        <v>3848</v>
      </c>
      <c r="AK885">
        <v>364</v>
      </c>
      <c r="AL885" t="s">
        <v>3823</v>
      </c>
      <c r="AM885" t="s">
        <v>3824</v>
      </c>
      <c r="AN885" t="s">
        <v>953</v>
      </c>
      <c r="AO885" t="s">
        <v>33272</v>
      </c>
      <c r="BM885" s="162"/>
    </row>
    <row r="886" spans="1:65" ht="20.149999999999999" customHeight="1">
      <c r="A886" s="179" t="str">
        <f t="shared" si="26"/>
        <v>신안포장산업 주식회사 연료전환 (정제유 -&gt;도시가스) 감축사업</v>
      </c>
      <c r="B886" s="179" t="str">
        <f t="shared" si="27"/>
        <v>승인</v>
      </c>
      <c r="C886">
        <v>163</v>
      </c>
      <c r="D886" t="s">
        <v>31695</v>
      </c>
      <c r="E886" t="s">
        <v>754</v>
      </c>
      <c r="F886" t="s">
        <v>3829</v>
      </c>
      <c r="G886" t="s">
        <v>754</v>
      </c>
      <c r="H886" t="s">
        <v>754</v>
      </c>
      <c r="K886" t="s">
        <v>3830</v>
      </c>
      <c r="N886" t="s">
        <v>1812</v>
      </c>
      <c r="P886" t="s">
        <v>753</v>
      </c>
      <c r="Q886" t="s">
        <v>209</v>
      </c>
      <c r="R886" t="s">
        <v>1462</v>
      </c>
      <c r="S886" t="s">
        <v>1228</v>
      </c>
      <c r="T886" t="s">
        <v>2126</v>
      </c>
      <c r="U886" t="s">
        <v>753</v>
      </c>
      <c r="V886" t="s">
        <v>130</v>
      </c>
      <c r="W886" t="s">
        <v>1293</v>
      </c>
      <c r="X886" t="s">
        <v>3833</v>
      </c>
      <c r="Y886" t="s">
        <v>418</v>
      </c>
      <c r="Z886" t="s">
        <v>418</v>
      </c>
      <c r="AA886" t="s">
        <v>755</v>
      </c>
      <c r="AC886">
        <v>1199</v>
      </c>
      <c r="AD886" t="s">
        <v>2130</v>
      </c>
      <c r="AE886" t="s">
        <v>2130</v>
      </c>
      <c r="AF886" t="s">
        <v>2131</v>
      </c>
      <c r="AG886" t="s">
        <v>3834</v>
      </c>
      <c r="AH886" t="s">
        <v>3835</v>
      </c>
      <c r="AI886" t="s">
        <v>3836</v>
      </c>
      <c r="AJ886" t="s">
        <v>3837</v>
      </c>
      <c r="AK886">
        <v>1199</v>
      </c>
      <c r="AL886" t="s">
        <v>3823</v>
      </c>
      <c r="AM886" t="s">
        <v>3824</v>
      </c>
      <c r="AN886" t="s">
        <v>953</v>
      </c>
      <c r="AO886" t="s">
        <v>33273</v>
      </c>
      <c r="BM886" s="162"/>
    </row>
    <row r="887" spans="1:65" ht="20.149999999999999" customHeight="1">
      <c r="A887" s="179" t="str">
        <f t="shared" si="26"/>
        <v>삼천리 도시가스 공급 권역의 연료전환을 통한 프로그램 감축사업</v>
      </c>
      <c r="B887" s="179" t="str">
        <f t="shared" si="27"/>
        <v>승인</v>
      </c>
      <c r="C887">
        <v>162</v>
      </c>
      <c r="D887" t="s">
        <v>31695</v>
      </c>
      <c r="E887" t="s">
        <v>223</v>
      </c>
      <c r="F887" t="s">
        <v>3811</v>
      </c>
      <c r="G887" t="s">
        <v>223</v>
      </c>
      <c r="H887" t="s">
        <v>3812</v>
      </c>
      <c r="K887" t="s">
        <v>3813</v>
      </c>
      <c r="L887" t="s">
        <v>3814</v>
      </c>
      <c r="M887" t="s">
        <v>1483</v>
      </c>
      <c r="N887" t="s">
        <v>3815</v>
      </c>
      <c r="O887" t="s">
        <v>3816</v>
      </c>
      <c r="P887" t="s">
        <v>1041</v>
      </c>
      <c r="Q887" t="s">
        <v>277</v>
      </c>
      <c r="S887" t="s">
        <v>1228</v>
      </c>
      <c r="T887" t="s">
        <v>2126</v>
      </c>
      <c r="U887" t="s">
        <v>3817</v>
      </c>
      <c r="V887" t="s">
        <v>130</v>
      </c>
      <c r="W887" t="s">
        <v>1293</v>
      </c>
      <c r="X887" t="s">
        <v>3818</v>
      </c>
      <c r="Y887" t="s">
        <v>418</v>
      </c>
      <c r="Z887" t="s">
        <v>418</v>
      </c>
      <c r="AA887" t="s">
        <v>762</v>
      </c>
      <c r="AC887">
        <v>283</v>
      </c>
      <c r="AD887" t="s">
        <v>2130</v>
      </c>
      <c r="AE887" t="s">
        <v>2130</v>
      </c>
      <c r="AF887" t="s">
        <v>2131</v>
      </c>
      <c r="AG887" t="s">
        <v>3819</v>
      </c>
      <c r="AH887" t="s">
        <v>3820</v>
      </c>
      <c r="AI887" t="s">
        <v>3821</v>
      </c>
      <c r="AJ887" t="s">
        <v>3822</v>
      </c>
      <c r="AK887">
        <v>283</v>
      </c>
      <c r="AL887" t="s">
        <v>3823</v>
      </c>
      <c r="AM887" t="s">
        <v>3824</v>
      </c>
      <c r="AN887" t="s">
        <v>953</v>
      </c>
      <c r="AO887" t="s">
        <v>33274</v>
      </c>
      <c r="BF887" t="s">
        <v>1041</v>
      </c>
      <c r="BG887" t="s">
        <v>3826</v>
      </c>
      <c r="BH887" t="s">
        <v>2130</v>
      </c>
      <c r="BI887" t="s">
        <v>2130</v>
      </c>
      <c r="BJ887" t="s">
        <v>2131</v>
      </c>
      <c r="BK887" t="s">
        <v>3827</v>
      </c>
      <c r="BL887" t="s">
        <v>3828</v>
      </c>
      <c r="BM887" s="162"/>
    </row>
    <row r="888" spans="1:65" ht="20.149999999999999" customHeight="1">
      <c r="A888" s="179" t="str">
        <f t="shared" si="26"/>
        <v>기존 유압식 사출기 4대를 고효율 하이브리드형 사출기로 교체함으로 인한 온실가스 감축사업</v>
      </c>
      <c r="B888" s="179" t="str">
        <f t="shared" si="27"/>
        <v>승인</v>
      </c>
      <c r="C888">
        <v>161</v>
      </c>
      <c r="D888" t="s">
        <v>31695</v>
      </c>
      <c r="E888" t="s">
        <v>3798</v>
      </c>
      <c r="F888" t="s">
        <v>3799</v>
      </c>
      <c r="G888" t="s">
        <v>3798</v>
      </c>
      <c r="H888" t="s">
        <v>3800</v>
      </c>
      <c r="K888" t="s">
        <v>3801</v>
      </c>
      <c r="N888" t="s">
        <v>1812</v>
      </c>
      <c r="P888" t="s">
        <v>3804</v>
      </c>
      <c r="Q888" t="s">
        <v>209</v>
      </c>
      <c r="R888" t="s">
        <v>2653</v>
      </c>
      <c r="S888" t="s">
        <v>2384</v>
      </c>
      <c r="T888" t="s">
        <v>1230</v>
      </c>
      <c r="U888" t="s">
        <v>3804</v>
      </c>
      <c r="V888" t="s">
        <v>130</v>
      </c>
      <c r="W888" t="s">
        <v>1293</v>
      </c>
      <c r="X888" t="s">
        <v>3805</v>
      </c>
      <c r="Y888" t="s">
        <v>418</v>
      </c>
      <c r="Z888" t="s">
        <v>418</v>
      </c>
      <c r="AA888" t="s">
        <v>3806</v>
      </c>
      <c r="AC888">
        <v>96</v>
      </c>
      <c r="AD888" t="s">
        <v>2130</v>
      </c>
      <c r="AE888" t="s">
        <v>2130</v>
      </c>
      <c r="AF888" t="s">
        <v>2210</v>
      </c>
      <c r="AG888" t="s">
        <v>3798</v>
      </c>
      <c r="AH888" t="s">
        <v>3807</v>
      </c>
      <c r="AI888" t="s">
        <v>3808</v>
      </c>
      <c r="AJ888" t="s">
        <v>3809</v>
      </c>
      <c r="AK888">
        <v>96</v>
      </c>
      <c r="AL888" t="s">
        <v>3722</v>
      </c>
      <c r="AM888" t="s">
        <v>3723</v>
      </c>
      <c r="AN888" t="s">
        <v>953</v>
      </c>
      <c r="AO888" t="s">
        <v>33275</v>
      </c>
      <c r="AP888" t="s">
        <v>2394</v>
      </c>
      <c r="AQ888" t="s">
        <v>3804</v>
      </c>
      <c r="AR888" t="s">
        <v>3246</v>
      </c>
      <c r="BM888" s="162"/>
    </row>
    <row r="889" spans="1:65" ht="20.149999999999999" customHeight="1">
      <c r="A889" s="179" t="str">
        <f t="shared" si="26"/>
        <v>현보하이텍의 하이브리드형 사출기 설치하여 설비 성능 개선을 통한 온실가스 감축사업</v>
      </c>
      <c r="B889" s="179" t="str">
        <f t="shared" si="27"/>
        <v>승인</v>
      </c>
      <c r="C889">
        <v>160</v>
      </c>
      <c r="D889" t="s">
        <v>31695</v>
      </c>
      <c r="E889" t="s">
        <v>3785</v>
      </c>
      <c r="F889" t="s">
        <v>3786</v>
      </c>
      <c r="G889" t="s">
        <v>3787</v>
      </c>
      <c r="H889" t="s">
        <v>3788</v>
      </c>
      <c r="K889" t="s">
        <v>3789</v>
      </c>
      <c r="N889" t="s">
        <v>1812</v>
      </c>
      <c r="P889" t="s">
        <v>3792</v>
      </c>
      <c r="Q889" t="s">
        <v>209</v>
      </c>
      <c r="R889" t="s">
        <v>1462</v>
      </c>
      <c r="S889" t="s">
        <v>2384</v>
      </c>
      <c r="T889" t="s">
        <v>1230</v>
      </c>
      <c r="U889" t="s">
        <v>3792</v>
      </c>
      <c r="V889" t="s">
        <v>130</v>
      </c>
      <c r="W889" t="s">
        <v>1293</v>
      </c>
      <c r="X889" t="s">
        <v>3793</v>
      </c>
      <c r="Y889" t="s">
        <v>418</v>
      </c>
      <c r="Z889" t="s">
        <v>418</v>
      </c>
      <c r="AA889" t="s">
        <v>559</v>
      </c>
      <c r="AC889">
        <v>916</v>
      </c>
      <c r="AD889" t="s">
        <v>2130</v>
      </c>
      <c r="AE889" t="s">
        <v>2130</v>
      </c>
      <c r="AF889" t="s">
        <v>2210</v>
      </c>
      <c r="AG889" t="s">
        <v>3785</v>
      </c>
      <c r="AH889" t="s">
        <v>3794</v>
      </c>
      <c r="AI889" t="s">
        <v>3795</v>
      </c>
      <c r="AJ889" t="s">
        <v>3796</v>
      </c>
      <c r="AK889">
        <v>916</v>
      </c>
      <c r="AL889" t="s">
        <v>3722</v>
      </c>
      <c r="AM889" t="s">
        <v>3723</v>
      </c>
      <c r="AN889" t="s">
        <v>953</v>
      </c>
      <c r="AO889" t="s">
        <v>33276</v>
      </c>
      <c r="AP889" t="s">
        <v>2394</v>
      </c>
      <c r="AQ889" t="s">
        <v>3792</v>
      </c>
      <c r="AR889" t="s">
        <v>2666</v>
      </c>
      <c r="BM889" s="162"/>
    </row>
    <row r="890" spans="1:65" ht="20.149999999999999" customHeight="1">
      <c r="A890" s="179" t="str">
        <f t="shared" si="26"/>
        <v>한탈L&amp;C의 보일러 연료 교체(LPG-&amp;gt목재펠릿)을 통한 온실가스 감축사업</v>
      </c>
      <c r="B890" s="179" t="str">
        <f t="shared" si="27"/>
        <v>승인</v>
      </c>
      <c r="C890">
        <v>159</v>
      </c>
      <c r="D890" t="s">
        <v>31695</v>
      </c>
      <c r="E890" t="s">
        <v>1130</v>
      </c>
      <c r="F890" t="s">
        <v>3773</v>
      </c>
      <c r="G890" t="s">
        <v>3774</v>
      </c>
      <c r="H890" t="s">
        <v>3775</v>
      </c>
      <c r="K890" t="s">
        <v>3776</v>
      </c>
      <c r="N890" t="s">
        <v>1812</v>
      </c>
      <c r="P890" t="s">
        <v>3779</v>
      </c>
      <c r="Q890" t="s">
        <v>209</v>
      </c>
      <c r="R890" t="s">
        <v>1462</v>
      </c>
      <c r="S890" t="s">
        <v>2384</v>
      </c>
      <c r="T890" t="s">
        <v>1230</v>
      </c>
      <c r="U890" t="s">
        <v>1129</v>
      </c>
      <c r="V890" t="s">
        <v>130</v>
      </c>
      <c r="W890" t="s">
        <v>1293</v>
      </c>
      <c r="X890" t="s">
        <v>3780</v>
      </c>
      <c r="Y890" t="s">
        <v>418</v>
      </c>
      <c r="Z890" t="s">
        <v>418</v>
      </c>
      <c r="AA890" t="s">
        <v>653</v>
      </c>
      <c r="AC890">
        <v>1234</v>
      </c>
      <c r="AD890" t="s">
        <v>1324</v>
      </c>
      <c r="AE890" t="s">
        <v>1513</v>
      </c>
      <c r="AF890" t="s">
        <v>2387</v>
      </c>
      <c r="AG890" t="s">
        <v>1130</v>
      </c>
      <c r="AH890" t="s">
        <v>3781</v>
      </c>
      <c r="AI890" t="s">
        <v>3782</v>
      </c>
      <c r="AJ890" t="s">
        <v>3783</v>
      </c>
      <c r="AK890">
        <v>1234</v>
      </c>
      <c r="AL890" t="s">
        <v>3722</v>
      </c>
      <c r="AM890" t="s">
        <v>3723</v>
      </c>
      <c r="AN890" t="s">
        <v>953</v>
      </c>
      <c r="AO890" t="s">
        <v>33277</v>
      </c>
      <c r="AP890" t="s">
        <v>2394</v>
      </c>
      <c r="AQ890" t="s">
        <v>1129</v>
      </c>
      <c r="AR890" t="s">
        <v>2467</v>
      </c>
      <c r="BM890" s="162"/>
    </row>
    <row r="891" spans="1:65" ht="20.149999999999999" customHeight="1">
      <c r="A891" s="179" t="str">
        <f t="shared" si="26"/>
        <v>한청판지 보일러 버너의 연료전환 (B-C유 → LNG)을 통한 온실가스 감축사업</v>
      </c>
      <c r="B891" s="179" t="str">
        <f t="shared" si="27"/>
        <v>승인</v>
      </c>
      <c r="C891">
        <v>158</v>
      </c>
      <c r="D891" t="s">
        <v>31695</v>
      </c>
      <c r="E891" t="s">
        <v>558</v>
      </c>
      <c r="F891" t="s">
        <v>3762</v>
      </c>
      <c r="G891" t="s">
        <v>558</v>
      </c>
      <c r="H891" t="s">
        <v>3763</v>
      </c>
      <c r="K891" t="s">
        <v>3764</v>
      </c>
      <c r="N891" t="s">
        <v>1812</v>
      </c>
      <c r="P891" t="s">
        <v>557</v>
      </c>
      <c r="Q891" t="s">
        <v>209</v>
      </c>
      <c r="R891" t="s">
        <v>1462</v>
      </c>
      <c r="S891" t="s">
        <v>2384</v>
      </c>
      <c r="T891" t="s">
        <v>1230</v>
      </c>
      <c r="U891" t="s">
        <v>557</v>
      </c>
      <c r="V891" t="s">
        <v>130</v>
      </c>
      <c r="W891" t="s">
        <v>1293</v>
      </c>
      <c r="X891" t="s">
        <v>2947</v>
      </c>
      <c r="Y891" t="s">
        <v>418</v>
      </c>
      <c r="Z891" t="s">
        <v>418</v>
      </c>
      <c r="AA891" t="s">
        <v>559</v>
      </c>
      <c r="AC891">
        <v>735</v>
      </c>
      <c r="AD891" t="s">
        <v>2130</v>
      </c>
      <c r="AE891" t="s">
        <v>2130</v>
      </c>
      <c r="AF891" t="s">
        <v>2131</v>
      </c>
      <c r="AG891" t="s">
        <v>558</v>
      </c>
      <c r="AH891" t="s">
        <v>3768</v>
      </c>
      <c r="AI891" t="s">
        <v>3769</v>
      </c>
      <c r="AJ891" t="s">
        <v>3770</v>
      </c>
      <c r="AK891">
        <v>735</v>
      </c>
      <c r="AL891" t="s">
        <v>3722</v>
      </c>
      <c r="AM891" t="s">
        <v>3723</v>
      </c>
      <c r="AN891" t="s">
        <v>953</v>
      </c>
      <c r="AO891" t="s">
        <v>33278</v>
      </c>
      <c r="AP891" t="s">
        <v>2394</v>
      </c>
      <c r="AQ891" t="s">
        <v>557</v>
      </c>
      <c r="AR891" t="s">
        <v>3772</v>
      </c>
      <c r="BM891" s="162"/>
    </row>
    <row r="892" spans="1:65" ht="20.149999999999999" customHeight="1">
      <c r="A892" s="179" t="str">
        <f t="shared" si="26"/>
        <v>(주)한국요업 소성로 미활용에너지 회수를 통한 온실가스 감축사업</v>
      </c>
      <c r="B892" s="179" t="str">
        <f t="shared" si="27"/>
        <v>승인</v>
      </c>
      <c r="C892">
        <v>157</v>
      </c>
      <c r="D892" t="s">
        <v>31695</v>
      </c>
      <c r="E892" t="s">
        <v>562</v>
      </c>
      <c r="F892" t="s">
        <v>3751</v>
      </c>
      <c r="G892" t="s">
        <v>3752</v>
      </c>
      <c r="H892" t="s">
        <v>3753</v>
      </c>
      <c r="K892" t="s">
        <v>3754</v>
      </c>
      <c r="N892" t="s">
        <v>1812</v>
      </c>
      <c r="P892" t="s">
        <v>1121</v>
      </c>
      <c r="Q892" t="s">
        <v>209</v>
      </c>
      <c r="R892" t="s">
        <v>1462</v>
      </c>
      <c r="S892" t="s">
        <v>2384</v>
      </c>
      <c r="T892" t="s">
        <v>1230</v>
      </c>
      <c r="U892" t="s">
        <v>1121</v>
      </c>
      <c r="V892" t="s">
        <v>130</v>
      </c>
      <c r="W892" t="s">
        <v>1293</v>
      </c>
      <c r="X892" t="s">
        <v>3757</v>
      </c>
      <c r="Y892" t="s">
        <v>418</v>
      </c>
      <c r="Z892" t="s">
        <v>418</v>
      </c>
      <c r="AA892" t="s">
        <v>563</v>
      </c>
      <c r="AC892">
        <v>859</v>
      </c>
      <c r="AD892" t="s">
        <v>2130</v>
      </c>
      <c r="AE892" t="s">
        <v>2130</v>
      </c>
      <c r="AF892" t="s">
        <v>2639</v>
      </c>
      <c r="AG892" t="s">
        <v>562</v>
      </c>
      <c r="AH892" t="s">
        <v>3758</v>
      </c>
      <c r="AI892" t="s">
        <v>3759</v>
      </c>
      <c r="AJ892" t="s">
        <v>3760</v>
      </c>
      <c r="AK892">
        <v>859</v>
      </c>
      <c r="AL892" t="s">
        <v>3722</v>
      </c>
      <c r="AM892" t="s">
        <v>3723</v>
      </c>
      <c r="AN892" t="s">
        <v>953</v>
      </c>
      <c r="AO892" t="s">
        <v>33279</v>
      </c>
      <c r="AP892" t="s">
        <v>2394</v>
      </c>
      <c r="AQ892" t="s">
        <v>1121</v>
      </c>
      <c r="AR892" t="s">
        <v>2450</v>
      </c>
      <c r="BM892" s="162"/>
    </row>
    <row r="893" spans="1:65" ht="20.149999999999999" customHeight="1">
      <c r="A893" s="179" t="str">
        <f t="shared" si="26"/>
        <v>하이원 인버터형 공기압축기 설치에 따른 전력사용량 절감으로 인한 온실가스 감축사업</v>
      </c>
      <c r="B893" s="179" t="str">
        <f t="shared" si="27"/>
        <v>승인</v>
      </c>
      <c r="C893">
        <v>156</v>
      </c>
      <c r="D893" t="s">
        <v>31695</v>
      </c>
      <c r="E893" t="s">
        <v>3737</v>
      </c>
      <c r="F893" t="s">
        <v>3738</v>
      </c>
      <c r="G893" t="s">
        <v>3739</v>
      </c>
      <c r="H893" t="s">
        <v>3740</v>
      </c>
      <c r="K893" t="s">
        <v>3741</v>
      </c>
      <c r="N893" t="s">
        <v>1812</v>
      </c>
      <c r="P893" t="s">
        <v>3745</v>
      </c>
      <c r="Q893" t="s">
        <v>209</v>
      </c>
      <c r="R893" t="s">
        <v>1462</v>
      </c>
      <c r="S893" t="s">
        <v>2384</v>
      </c>
      <c r="T893" t="s">
        <v>1230</v>
      </c>
      <c r="U893" t="s">
        <v>3745</v>
      </c>
      <c r="V893" t="s">
        <v>130</v>
      </c>
      <c r="W893" t="s">
        <v>1293</v>
      </c>
      <c r="X893" t="s">
        <v>3746</v>
      </c>
      <c r="Y893" t="s">
        <v>418</v>
      </c>
      <c r="Z893" t="s">
        <v>418</v>
      </c>
      <c r="AA893" t="s">
        <v>734</v>
      </c>
      <c r="AC893">
        <v>442</v>
      </c>
      <c r="AD893" t="s">
        <v>2130</v>
      </c>
      <c r="AE893" t="s">
        <v>2130</v>
      </c>
      <c r="AF893" t="s">
        <v>2210</v>
      </c>
      <c r="AG893" t="s">
        <v>3737</v>
      </c>
      <c r="AH893" t="s">
        <v>3747</v>
      </c>
      <c r="AI893" t="s">
        <v>3748</v>
      </c>
      <c r="AJ893" t="s">
        <v>3749</v>
      </c>
      <c r="AK893">
        <v>442</v>
      </c>
      <c r="AL893" t="s">
        <v>3722</v>
      </c>
      <c r="AM893" t="s">
        <v>3723</v>
      </c>
      <c r="AN893" t="s">
        <v>953</v>
      </c>
      <c r="AO893" t="s">
        <v>33280</v>
      </c>
      <c r="AP893" t="s">
        <v>2394</v>
      </c>
      <c r="AQ893" t="s">
        <v>3745</v>
      </c>
      <c r="AR893" t="s">
        <v>2494</v>
      </c>
      <c r="BM893" s="162"/>
    </row>
    <row r="894" spans="1:65" ht="20.149999999999999" customHeight="1">
      <c r="A894" s="179" t="str">
        <f t="shared" si="26"/>
        <v>피피이씨의령 두부공장 목재펠릿 연료 전환을 통한 온실가스 감축사업</v>
      </c>
      <c r="B894" s="179" t="str">
        <f t="shared" si="27"/>
        <v>승인</v>
      </c>
      <c r="C894">
        <v>155</v>
      </c>
      <c r="D894" t="s">
        <v>31695</v>
      </c>
      <c r="E894" t="s">
        <v>566</v>
      </c>
      <c r="F894" t="s">
        <v>3725</v>
      </c>
      <c r="G894" t="s">
        <v>3726</v>
      </c>
      <c r="H894" t="s">
        <v>3727</v>
      </c>
      <c r="K894" t="s">
        <v>3728</v>
      </c>
      <c r="N894" t="s">
        <v>1812</v>
      </c>
      <c r="P894" t="s">
        <v>565</v>
      </c>
      <c r="Q894" t="s">
        <v>209</v>
      </c>
      <c r="R894" t="s">
        <v>1462</v>
      </c>
      <c r="S894" t="s">
        <v>2384</v>
      </c>
      <c r="T894" t="s">
        <v>1230</v>
      </c>
      <c r="U894" t="s">
        <v>565</v>
      </c>
      <c r="V894" t="s">
        <v>130</v>
      </c>
      <c r="W894" t="s">
        <v>1293</v>
      </c>
      <c r="X894" t="s">
        <v>3732</v>
      </c>
      <c r="Y894" t="s">
        <v>418</v>
      </c>
      <c r="Z894" t="s">
        <v>418</v>
      </c>
      <c r="AA894" t="s">
        <v>567</v>
      </c>
      <c r="AC894">
        <v>1305</v>
      </c>
      <c r="AD894" t="s">
        <v>1324</v>
      </c>
      <c r="AE894" t="s">
        <v>1513</v>
      </c>
      <c r="AF894" t="s">
        <v>2387</v>
      </c>
      <c r="AG894" t="s">
        <v>566</v>
      </c>
      <c r="AH894" t="s">
        <v>3733</v>
      </c>
      <c r="AI894" t="s">
        <v>3734</v>
      </c>
      <c r="AJ894" t="s">
        <v>3735</v>
      </c>
      <c r="AK894">
        <v>1305</v>
      </c>
      <c r="AL894" t="s">
        <v>3722</v>
      </c>
      <c r="AM894" t="s">
        <v>3723</v>
      </c>
      <c r="AN894" t="s">
        <v>953</v>
      </c>
      <c r="AO894" t="s">
        <v>33281</v>
      </c>
      <c r="AP894" t="s">
        <v>2394</v>
      </c>
      <c r="AQ894" t="s">
        <v>565</v>
      </c>
      <c r="AR894" t="s">
        <v>2795</v>
      </c>
      <c r="BM894" s="162"/>
    </row>
    <row r="895" spans="1:65" ht="20.149999999999999" customHeight="1">
      <c r="A895" s="179" t="str">
        <f t="shared" si="26"/>
        <v>풀무원 음성 두부공장 목재펠릿 연료 전환을 통한 온실가스 감축사업</v>
      </c>
      <c r="B895" s="179" t="str">
        <f t="shared" si="27"/>
        <v>승인</v>
      </c>
      <c r="C895">
        <v>154</v>
      </c>
      <c r="D895" t="s">
        <v>31695</v>
      </c>
      <c r="E895" t="s">
        <v>569</v>
      </c>
      <c r="F895" t="s">
        <v>3712</v>
      </c>
      <c r="G895" t="s">
        <v>3713</v>
      </c>
      <c r="H895" t="s">
        <v>3714</v>
      </c>
      <c r="K895" t="s">
        <v>3715</v>
      </c>
      <c r="N895" t="s">
        <v>1812</v>
      </c>
      <c r="P895" t="s">
        <v>568</v>
      </c>
      <c r="Q895" t="s">
        <v>209</v>
      </c>
      <c r="R895" t="s">
        <v>1228</v>
      </c>
      <c r="S895" t="s">
        <v>2384</v>
      </c>
      <c r="T895" t="s">
        <v>1230</v>
      </c>
      <c r="U895" t="s">
        <v>568</v>
      </c>
      <c r="V895" t="s">
        <v>130</v>
      </c>
      <c r="W895" t="s">
        <v>1293</v>
      </c>
      <c r="X895" t="s">
        <v>2444</v>
      </c>
      <c r="Y895" t="s">
        <v>418</v>
      </c>
      <c r="Z895" t="s">
        <v>418</v>
      </c>
      <c r="AA895" t="s">
        <v>570</v>
      </c>
      <c r="AC895">
        <v>3815</v>
      </c>
      <c r="AD895" t="s">
        <v>1324</v>
      </c>
      <c r="AE895" t="s">
        <v>1513</v>
      </c>
      <c r="AF895" t="s">
        <v>2387</v>
      </c>
      <c r="AG895" t="s">
        <v>569</v>
      </c>
      <c r="AH895" t="s">
        <v>3719</v>
      </c>
      <c r="AI895" t="s">
        <v>3720</v>
      </c>
      <c r="AJ895" t="s">
        <v>3721</v>
      </c>
      <c r="AK895">
        <v>3815</v>
      </c>
      <c r="AL895" t="s">
        <v>3722</v>
      </c>
      <c r="AM895" t="s">
        <v>3723</v>
      </c>
      <c r="AN895" t="s">
        <v>953</v>
      </c>
      <c r="AO895" t="s">
        <v>33282</v>
      </c>
      <c r="AP895" t="s">
        <v>2394</v>
      </c>
      <c r="AQ895" t="s">
        <v>568</v>
      </c>
      <c r="AR895" t="s">
        <v>3401</v>
      </c>
      <c r="BM895" s="162"/>
    </row>
    <row r="896" spans="1:65" ht="20.149999999999999" customHeight="1">
      <c r="A896" s="179" t="str">
        <f t="shared" si="26"/>
        <v>폴린트컴포지트코리아 연료교체를 통한 온실가스 배출감축사업</v>
      </c>
      <c r="B896" s="179" t="str">
        <f t="shared" si="27"/>
        <v>승인</v>
      </c>
      <c r="C896">
        <v>153</v>
      </c>
      <c r="D896" t="s">
        <v>31695</v>
      </c>
      <c r="E896" t="s">
        <v>636</v>
      </c>
      <c r="F896" t="s">
        <v>3700</v>
      </c>
      <c r="G896" t="s">
        <v>3701</v>
      </c>
      <c r="H896" t="s">
        <v>3702</v>
      </c>
      <c r="K896" t="s">
        <v>3703</v>
      </c>
      <c r="N896" t="s">
        <v>1812</v>
      </c>
      <c r="P896" t="s">
        <v>635</v>
      </c>
      <c r="Q896" t="s">
        <v>209</v>
      </c>
      <c r="R896" t="s">
        <v>1462</v>
      </c>
      <c r="S896" t="s">
        <v>2384</v>
      </c>
      <c r="T896" t="s">
        <v>1230</v>
      </c>
      <c r="U896" t="s">
        <v>635</v>
      </c>
      <c r="V896" t="s">
        <v>130</v>
      </c>
      <c r="W896" t="s">
        <v>1293</v>
      </c>
      <c r="X896" t="s">
        <v>3707</v>
      </c>
      <c r="Y896" t="s">
        <v>418</v>
      </c>
      <c r="Z896" t="s">
        <v>418</v>
      </c>
      <c r="AA896" t="s">
        <v>637</v>
      </c>
      <c r="AC896">
        <v>1635</v>
      </c>
      <c r="AD896" t="s">
        <v>2130</v>
      </c>
      <c r="AE896" t="s">
        <v>2130</v>
      </c>
      <c r="AF896" t="s">
        <v>2131</v>
      </c>
      <c r="AG896" t="s">
        <v>636</v>
      </c>
      <c r="AH896" t="s">
        <v>3708</v>
      </c>
      <c r="AI896" t="s">
        <v>3709</v>
      </c>
      <c r="AJ896" t="s">
        <v>3710</v>
      </c>
      <c r="AK896">
        <v>1635</v>
      </c>
      <c r="AL896" t="s">
        <v>3539</v>
      </c>
      <c r="AM896" t="s">
        <v>3540</v>
      </c>
      <c r="AN896" t="s">
        <v>953</v>
      </c>
      <c r="AO896" t="s">
        <v>33283</v>
      </c>
      <c r="AP896" t="s">
        <v>2394</v>
      </c>
      <c r="AQ896" t="s">
        <v>635</v>
      </c>
      <c r="AR896" t="s">
        <v>2697</v>
      </c>
      <c r="BM896" s="162"/>
    </row>
    <row r="897" spans="1:65" ht="20.149999999999999" customHeight="1">
      <c r="A897" s="179" t="str">
        <f t="shared" si="26"/>
        <v>케이엠레텍의 보일러 연료 교체(B-C유-&amp;gt목재펠릿)를 통한 온실 가스 감축사업</v>
      </c>
      <c r="B897" s="179" t="str">
        <f t="shared" si="27"/>
        <v>승인</v>
      </c>
      <c r="C897">
        <v>152</v>
      </c>
      <c r="D897" t="s">
        <v>31695</v>
      </c>
      <c r="E897" t="s">
        <v>3688</v>
      </c>
      <c r="F897" t="s">
        <v>3689</v>
      </c>
      <c r="G897" t="s">
        <v>3688</v>
      </c>
      <c r="H897" t="s">
        <v>3690</v>
      </c>
      <c r="K897" t="s">
        <v>3691</v>
      </c>
      <c r="N897" t="s">
        <v>1812</v>
      </c>
      <c r="P897" t="s">
        <v>3694</v>
      </c>
      <c r="Q897" t="s">
        <v>209</v>
      </c>
      <c r="R897" t="s">
        <v>1462</v>
      </c>
      <c r="S897" t="s">
        <v>2384</v>
      </c>
      <c r="T897" t="s">
        <v>1230</v>
      </c>
      <c r="U897" t="s">
        <v>3695</v>
      </c>
      <c r="V897" t="s">
        <v>130</v>
      </c>
      <c r="W897" t="s">
        <v>1293</v>
      </c>
      <c r="X897" t="s">
        <v>2654</v>
      </c>
      <c r="Y897" t="s">
        <v>418</v>
      </c>
      <c r="Z897" t="s">
        <v>418</v>
      </c>
      <c r="AA897" t="s">
        <v>578</v>
      </c>
      <c r="AC897">
        <v>2781</v>
      </c>
      <c r="AD897" t="s">
        <v>1324</v>
      </c>
      <c r="AE897" t="s">
        <v>1513</v>
      </c>
      <c r="AF897" t="s">
        <v>2387</v>
      </c>
      <c r="AG897" t="s">
        <v>3688</v>
      </c>
      <c r="AH897" t="s">
        <v>3696</v>
      </c>
      <c r="AI897" t="s">
        <v>3697</v>
      </c>
      <c r="AJ897" t="s">
        <v>3698</v>
      </c>
      <c r="AK897">
        <v>2781</v>
      </c>
      <c r="AL897" t="s">
        <v>3539</v>
      </c>
      <c r="AM897" t="s">
        <v>3540</v>
      </c>
      <c r="AN897" t="s">
        <v>953</v>
      </c>
      <c r="AO897" t="s">
        <v>33284</v>
      </c>
      <c r="AP897" t="s">
        <v>2394</v>
      </c>
      <c r="AQ897" t="s">
        <v>3695</v>
      </c>
      <c r="AR897" t="s">
        <v>2467</v>
      </c>
      <c r="BM897" s="162"/>
    </row>
    <row r="898" spans="1:65" ht="20.149999999999999" customHeight="1">
      <c r="A898" s="179" t="str">
        <f t="shared" si="26"/>
        <v>케이비에프 보일러의 연료전환(부생연료2호-&amp;gtLPG)을 통한 온실가스 감축 사업</v>
      </c>
      <c r="B898" s="179" t="str">
        <f t="shared" si="27"/>
        <v>승인</v>
      </c>
      <c r="C898">
        <v>151</v>
      </c>
      <c r="D898" t="s">
        <v>31695</v>
      </c>
      <c r="E898" t="s">
        <v>642</v>
      </c>
      <c r="F898" t="s">
        <v>3678</v>
      </c>
      <c r="G898" t="s">
        <v>642</v>
      </c>
      <c r="H898" t="s">
        <v>3679</v>
      </c>
      <c r="K898" t="s">
        <v>3680</v>
      </c>
      <c r="N898" t="s">
        <v>1812</v>
      </c>
      <c r="P898" t="s">
        <v>3683</v>
      </c>
      <c r="Q898" t="s">
        <v>209</v>
      </c>
      <c r="R898" t="s">
        <v>1462</v>
      </c>
      <c r="S898" t="s">
        <v>2384</v>
      </c>
      <c r="T898" t="s">
        <v>1230</v>
      </c>
      <c r="U898" t="s">
        <v>1126</v>
      </c>
      <c r="V898" t="s">
        <v>130</v>
      </c>
      <c r="W898" t="s">
        <v>1293</v>
      </c>
      <c r="X898" t="s">
        <v>3614</v>
      </c>
      <c r="Y898" t="s">
        <v>418</v>
      </c>
      <c r="Z898" t="s">
        <v>418</v>
      </c>
      <c r="AA898" t="s">
        <v>643</v>
      </c>
      <c r="AC898">
        <v>145</v>
      </c>
      <c r="AD898" t="s">
        <v>2130</v>
      </c>
      <c r="AE898" t="s">
        <v>2130</v>
      </c>
      <c r="AF898" t="s">
        <v>2131</v>
      </c>
      <c r="AG898" t="s">
        <v>642</v>
      </c>
      <c r="AH898" t="s">
        <v>3684</v>
      </c>
      <c r="AI898" t="s">
        <v>3685</v>
      </c>
      <c r="AJ898" t="s">
        <v>3686</v>
      </c>
      <c r="AK898">
        <v>145</v>
      </c>
      <c r="AL898" t="s">
        <v>3539</v>
      </c>
      <c r="AM898" t="s">
        <v>3540</v>
      </c>
      <c r="AN898" t="s">
        <v>953</v>
      </c>
      <c r="AO898" t="s">
        <v>33285</v>
      </c>
      <c r="AP898" t="s">
        <v>2394</v>
      </c>
      <c r="AQ898" t="s">
        <v>1126</v>
      </c>
      <c r="AR898" t="s">
        <v>2450</v>
      </c>
      <c r="BM898" s="162"/>
    </row>
    <row r="899" spans="1:65" ht="20.149999999999999" customHeight="1">
      <c r="A899" s="179" t="str">
        <f t="shared" si="26"/>
        <v>청우테크 반사로 버너(정제유, LNG)에서 순산소-LNG버너로의 설비 성능개선을 통한 온실가스 감축 사업</v>
      </c>
      <c r="B899" s="179" t="str">
        <f t="shared" si="27"/>
        <v>승인</v>
      </c>
      <c r="C899">
        <v>150</v>
      </c>
      <c r="D899" t="s">
        <v>31695</v>
      </c>
      <c r="E899" t="s">
        <v>727</v>
      </c>
      <c r="F899" t="s">
        <v>3667</v>
      </c>
      <c r="G899" t="s">
        <v>3668</v>
      </c>
      <c r="H899" t="s">
        <v>3669</v>
      </c>
      <c r="K899" t="s">
        <v>3670</v>
      </c>
      <c r="N899" t="s">
        <v>1812</v>
      </c>
      <c r="P899" t="s">
        <v>726</v>
      </c>
      <c r="Q899" t="s">
        <v>209</v>
      </c>
      <c r="R899" t="s">
        <v>1228</v>
      </c>
      <c r="S899" t="s">
        <v>2384</v>
      </c>
      <c r="T899" t="s">
        <v>1230</v>
      </c>
      <c r="U899" t="s">
        <v>726</v>
      </c>
      <c r="V899" t="s">
        <v>130</v>
      </c>
      <c r="W899" t="s">
        <v>1293</v>
      </c>
      <c r="X899" t="s">
        <v>2926</v>
      </c>
      <c r="Y899" t="s">
        <v>418</v>
      </c>
      <c r="Z899" t="s">
        <v>418</v>
      </c>
      <c r="AA899" t="s">
        <v>689</v>
      </c>
      <c r="AC899">
        <v>4081</v>
      </c>
      <c r="AD899" t="s">
        <v>2130</v>
      </c>
      <c r="AE899" t="s">
        <v>2130</v>
      </c>
      <c r="AF899" t="s">
        <v>2210</v>
      </c>
      <c r="AG899" t="s">
        <v>727</v>
      </c>
      <c r="AH899" t="s">
        <v>3673</v>
      </c>
      <c r="AI899" t="s">
        <v>3674</v>
      </c>
      <c r="AJ899" t="s">
        <v>3675</v>
      </c>
      <c r="AK899">
        <v>4081</v>
      </c>
      <c r="AL899" t="s">
        <v>3539</v>
      </c>
      <c r="AM899" t="s">
        <v>3540</v>
      </c>
      <c r="AN899" t="s">
        <v>953</v>
      </c>
      <c r="AO899" t="s">
        <v>33286</v>
      </c>
      <c r="AP899" t="s">
        <v>2394</v>
      </c>
      <c r="AQ899" t="s">
        <v>726</v>
      </c>
      <c r="AR899" t="s">
        <v>3677</v>
      </c>
      <c r="BM899" s="162"/>
    </row>
    <row r="900" spans="1:65" ht="20.149999999999999" customHeight="1">
      <c r="A900" s="179" t="str">
        <f t="shared" ref="A900:A963" si="28">P900</f>
        <v>삼화판지 보일러의 연료전환 (B-C유→LNG)를 통한 온실가스 감축사업</v>
      </c>
      <c r="B900" s="179" t="str">
        <f t="shared" ref="B900:B963" si="29">IF(D900="사업변경 신청","사업변경 신청",IF(D900="인증유효기간 갱신","인증유효기간 갱신",IF(LEFT(AL900,10)="[보완1차]보완요청","보완1차_보완중",IF(LEFT(AL900,8)="[보완1차]접수","보완1차_검토중",IF(LEFT(AL900,8)="[보완1차]신청","보완1차_검토중",IF(LEFT(AL900,11)="[보완1차]문서재제출","보완1차_문서보완중",IF(LEFT(AL900,10)="[보완1차]착수신고","승인",IF(LEFT(AL900,10)="[보완1차]심의승인","승인",IF(LEFT(AL900,10)="[보완1차]심의반려","반려",IF(LEFT(AL900,10)="[보완1차]평가반려","반려",IF(LEFT(AL900,10)="[보완2차]보완요청","보완2차_보완중",IF(LEFT(AL900,8)="[보완2차]접수","보완2차_검토중",IF(LEFT(AL900,8)="[보완2차]신청","보완2차_검토중",IF(LEFT(AL900,11)="[보완2차]문서재제출","보완2차_문서보완중",IF(LEFT(AL900,10)="[보완2차]착수신고","승인",IF(LEFT(AL900,10)="[보완2차]심의승인","승인",IF(LEFT(AL900,10)="[보완2차]심의반려","반려",IF(LEFT(AL900,10)="[보완2차]평가반려","반려",IF(LEFT(AL900,10)="[보완3차]보완요청","보완3차_보완중",IF(LEFT(AL900,8)="[보완3차]신청","보완3차_검토중",IF(LEFT(AL900,8)="[보완3차]신청","보완3차_검토중",IF(LEFT(AL900,11)="[보완3차]문서재제출","보완3차_문서보완중",IF(LEFT(AL900,10)="[보완3차]착수신고","승인",IF(LEFT(AL900,10)="[보완3차]심의승인","승인",IF(LEFT(AL900,10)="[보완3차]심의반려","반려",IF(LEFT(AL900,10)="[보완3차]평가반려","반려",IF(LEFT(AL900,10)="[보완4차]보완요청","보완4차_보완중",IF(LEFT(AL900,8)="[보완4차]신청","보완4차_검토중",IF(LEFT(AL900,11)="[보완4차]문서재제출","보완4차_문서보완중",IF(LEFT(AL900,10)="[보완4차]착수신고","승인",IF(LEFT(AL900,10)="[보완4차]심의승인","승인",IF(LEFT(AL900,10)="[보완4차]심의반려","반려",IF(LEFT(AL900,10)="[보완4차]평가반려","반려",IF(LEFT(AL900,10)="[보완5차]보완요청","보완5차_보완중",IF(LEFT(AL900,8)="[보완5차]신청","보완5차_검토중",IF(LEFT(AL900,11)="[보완5차]문서재제출","보완5차_문서보완중",IF(LEFT(AL900,10)="[보완5차]착수신고","승인",IF(LEFT(AL900,10)="[보완5차]심의승인","승인",IF(LEFT(AL900,10)="[보완5차]심의반려","반려",IF(LEFT(AL900,10)="[보완5차]평가반려","반려",IF(LEFT(AL900,10)="[보완6차]보완요청","보완6차_보완중",IF(LEFT(AL900,8)="[보완6차]신청","보완6차_검토중",IF(LEFT(AL900,11)="[보완6차]문서재제출","보완6차_문서보완중",IF(LEFT(AL900,10)="[보완6차]착수신고","승인",IF(LEFT(AL900,10)="[보완6차]심의승인","승인",IF(LEFT(AL900,10)="[보완6차]심의반려","반려",IF(LEFT(AL900,10)="[보완6차]평가반려","반려",IF(LEFT(AL900,4)="문서재제","문서재제출",IF(LEFT(AL900,4)="평가반려","반려",IF(LEFT(AL900,4)="심의반려","반려",IF(LEFT(AL900,4)="심의승인","승인",IF(LEFT(AL900,4)="착수신고","승인",IF(LEFT(AL900,10)="[보완1차]협의통보","협의통보",IF(LEFT(AL900,10)="[보완2차]협의통보","협의통보",IF(LEFT(AL900,10)="[보완3차]협의통보","협의통보",IF(LEFT(AL900,10)="[보완4차]협의통보","협의통보",IF(LEFT(AL900,11)="[보완1차]협의검토중","협의검토중",IF(LEFT(AL900,11)="[보완2차]협의검토중","협의검토중",IF(LEFT(AL900,11)="[보완3차]협의검토중","협의검토중","검토필요")))))))))))))))))))))))))))))))))))))))))))))))))))))))))))</f>
        <v>승인</v>
      </c>
      <c r="C900">
        <v>149</v>
      </c>
      <c r="D900" t="s">
        <v>31695</v>
      </c>
      <c r="E900" t="s">
        <v>737</v>
      </c>
      <c r="F900" t="s">
        <v>3656</v>
      </c>
      <c r="G900" t="s">
        <v>737</v>
      </c>
      <c r="H900" t="s">
        <v>3657</v>
      </c>
      <c r="K900" t="s">
        <v>3658</v>
      </c>
      <c r="N900" t="s">
        <v>1812</v>
      </c>
      <c r="P900" t="s">
        <v>736</v>
      </c>
      <c r="Q900" t="s">
        <v>209</v>
      </c>
      <c r="R900" t="s">
        <v>1462</v>
      </c>
      <c r="S900" t="s">
        <v>2384</v>
      </c>
      <c r="T900" t="s">
        <v>1230</v>
      </c>
      <c r="U900" t="s">
        <v>736</v>
      </c>
      <c r="V900" t="s">
        <v>130</v>
      </c>
      <c r="W900" t="s">
        <v>1293</v>
      </c>
      <c r="X900" t="s">
        <v>3662</v>
      </c>
      <c r="Y900" t="s">
        <v>418</v>
      </c>
      <c r="Z900" t="s">
        <v>418</v>
      </c>
      <c r="AA900" t="s">
        <v>629</v>
      </c>
      <c r="AD900" t="s">
        <v>2130</v>
      </c>
      <c r="AE900" t="s">
        <v>2130</v>
      </c>
      <c r="AF900" t="s">
        <v>2131</v>
      </c>
      <c r="AG900" t="s">
        <v>737</v>
      </c>
      <c r="AH900" t="s">
        <v>3663</v>
      </c>
      <c r="AI900" t="s">
        <v>3664</v>
      </c>
      <c r="AJ900" t="s">
        <v>3665</v>
      </c>
      <c r="AK900">
        <v>618</v>
      </c>
      <c r="AL900" t="s">
        <v>3539</v>
      </c>
      <c r="AM900" t="s">
        <v>3540</v>
      </c>
      <c r="AN900" t="s">
        <v>953</v>
      </c>
      <c r="AO900" t="s">
        <v>33287</v>
      </c>
      <c r="AP900" t="s">
        <v>2394</v>
      </c>
      <c r="AQ900" t="s">
        <v>736</v>
      </c>
      <c r="AR900" t="s">
        <v>3309</v>
      </c>
      <c r="BM900" s="162"/>
    </row>
    <row r="901" spans="1:65" ht="20.149999999999999" customHeight="1">
      <c r="A901" s="179" t="str">
        <f t="shared" si="28"/>
        <v>일진아스콘 버너의 연료전환(B-C유 → LNG)을 통한 온실가스 감축사업</v>
      </c>
      <c r="B901" s="179" t="str">
        <f t="shared" si="29"/>
        <v>승인</v>
      </c>
      <c r="C901">
        <v>148</v>
      </c>
      <c r="D901" t="s">
        <v>31695</v>
      </c>
      <c r="E901" t="s">
        <v>3644</v>
      </c>
      <c r="F901" t="s">
        <v>3645</v>
      </c>
      <c r="G901" t="s">
        <v>3646</v>
      </c>
      <c r="H901" t="s">
        <v>3647</v>
      </c>
      <c r="K901" t="s">
        <v>3648</v>
      </c>
      <c r="N901" t="s">
        <v>1812</v>
      </c>
      <c r="P901" t="s">
        <v>3651</v>
      </c>
      <c r="Q901" t="s">
        <v>209</v>
      </c>
      <c r="R901" t="s">
        <v>1228</v>
      </c>
      <c r="S901" t="s">
        <v>2384</v>
      </c>
      <c r="T901" t="s">
        <v>1230</v>
      </c>
      <c r="U901" t="s">
        <v>3651</v>
      </c>
      <c r="V901" t="s">
        <v>130</v>
      </c>
      <c r="W901" t="s">
        <v>1293</v>
      </c>
      <c r="X901" t="s">
        <v>3304</v>
      </c>
      <c r="Y901" t="s">
        <v>418</v>
      </c>
      <c r="Z901" t="s">
        <v>418</v>
      </c>
      <c r="AA901" t="s">
        <v>730</v>
      </c>
      <c r="AC901">
        <v>873</v>
      </c>
      <c r="AD901" t="s">
        <v>2130</v>
      </c>
      <c r="AE901" t="s">
        <v>2130</v>
      </c>
      <c r="AF901" t="s">
        <v>2131</v>
      </c>
      <c r="AG901" t="s">
        <v>3644</v>
      </c>
      <c r="AH901" t="s">
        <v>3652</v>
      </c>
      <c r="AI901" t="s">
        <v>3653</v>
      </c>
      <c r="AJ901" t="s">
        <v>3654</v>
      </c>
      <c r="AK901">
        <v>873</v>
      </c>
      <c r="AL901" t="s">
        <v>3539</v>
      </c>
      <c r="AM901" t="s">
        <v>3540</v>
      </c>
      <c r="AN901" t="s">
        <v>953</v>
      </c>
      <c r="AO901" t="s">
        <v>33288</v>
      </c>
      <c r="AP901" t="s">
        <v>2394</v>
      </c>
      <c r="AQ901" t="s">
        <v>3651</v>
      </c>
      <c r="AR901" t="s">
        <v>3309</v>
      </c>
      <c r="BM901" s="162"/>
    </row>
    <row r="902" spans="1:65" ht="20.149999999999999" customHeight="1">
      <c r="A902" s="179" t="str">
        <f t="shared" si="28"/>
        <v>일신콘크리트의 목재펠릿 연료전환을 통한 온실가스 감축사업</v>
      </c>
      <c r="B902" s="179" t="str">
        <f t="shared" si="29"/>
        <v>승인</v>
      </c>
      <c r="C902">
        <v>147</v>
      </c>
      <c r="D902" t="s">
        <v>31695</v>
      </c>
      <c r="E902" t="s">
        <v>3633</v>
      </c>
      <c r="F902" t="s">
        <v>3634</v>
      </c>
      <c r="G902" t="s">
        <v>3633</v>
      </c>
      <c r="H902" t="s">
        <v>3635</v>
      </c>
      <c r="K902" t="s">
        <v>3636</v>
      </c>
      <c r="N902" t="s">
        <v>1812</v>
      </c>
      <c r="P902" t="s">
        <v>3639</v>
      </c>
      <c r="Q902" t="s">
        <v>209</v>
      </c>
      <c r="R902" t="s">
        <v>1462</v>
      </c>
      <c r="S902" t="s">
        <v>2384</v>
      </c>
      <c r="T902" t="s">
        <v>1230</v>
      </c>
      <c r="U902" t="s">
        <v>3639</v>
      </c>
      <c r="V902" t="s">
        <v>130</v>
      </c>
      <c r="W902" t="s">
        <v>1293</v>
      </c>
      <c r="X902" t="s">
        <v>3614</v>
      </c>
      <c r="Y902" t="s">
        <v>418</v>
      </c>
      <c r="Z902" t="s">
        <v>418</v>
      </c>
      <c r="AA902" t="s">
        <v>605</v>
      </c>
      <c r="AC902">
        <v>316</v>
      </c>
      <c r="AD902" t="s">
        <v>1324</v>
      </c>
      <c r="AE902" t="s">
        <v>1513</v>
      </c>
      <c r="AF902" t="s">
        <v>2387</v>
      </c>
      <c r="AG902" t="s">
        <v>3633</v>
      </c>
      <c r="AH902" t="s">
        <v>3640</v>
      </c>
      <c r="AI902" t="s">
        <v>3641</v>
      </c>
      <c r="AJ902" t="s">
        <v>3642</v>
      </c>
      <c r="AK902">
        <v>316</v>
      </c>
      <c r="AL902" t="s">
        <v>3539</v>
      </c>
      <c r="AM902" t="s">
        <v>3540</v>
      </c>
      <c r="AN902" t="s">
        <v>953</v>
      </c>
      <c r="AO902" t="s">
        <v>33289</v>
      </c>
      <c r="AP902" t="s">
        <v>2394</v>
      </c>
      <c r="AQ902" t="s">
        <v>3639</v>
      </c>
      <c r="AR902" t="s">
        <v>2548</v>
      </c>
      <c r="BM902" s="162"/>
    </row>
    <row r="903" spans="1:65" ht="20.149999999999999" customHeight="1">
      <c r="A903" s="179" t="str">
        <f t="shared" si="28"/>
        <v>우창산업(주) 사출기 일부교체(유압식→전동식, 하이브리드)를 통한 온실가스(CO2) 감축사업</v>
      </c>
      <c r="B903" s="179" t="str">
        <f t="shared" si="29"/>
        <v>승인</v>
      </c>
      <c r="C903">
        <v>146</v>
      </c>
      <c r="D903" t="s">
        <v>31695</v>
      </c>
      <c r="E903" t="s">
        <v>3619</v>
      </c>
      <c r="F903" t="s">
        <v>3620</v>
      </c>
      <c r="G903" t="s">
        <v>3621</v>
      </c>
      <c r="H903" t="s">
        <v>3622</v>
      </c>
      <c r="K903" t="s">
        <v>3623</v>
      </c>
      <c r="N903" t="s">
        <v>1812</v>
      </c>
      <c r="P903" t="s">
        <v>3627</v>
      </c>
      <c r="Q903" t="s">
        <v>209</v>
      </c>
      <c r="R903" t="s">
        <v>1228</v>
      </c>
      <c r="S903" t="s">
        <v>2384</v>
      </c>
      <c r="T903" t="s">
        <v>1230</v>
      </c>
      <c r="U903" t="s">
        <v>3627</v>
      </c>
      <c r="V903" t="s">
        <v>130</v>
      </c>
      <c r="W903" t="s">
        <v>1293</v>
      </c>
      <c r="X903" t="s">
        <v>2585</v>
      </c>
      <c r="Y903" t="s">
        <v>418</v>
      </c>
      <c r="Z903" t="s">
        <v>418</v>
      </c>
      <c r="AA903" t="s">
        <v>3628</v>
      </c>
      <c r="AC903">
        <v>201</v>
      </c>
      <c r="AD903" t="s">
        <v>2130</v>
      </c>
      <c r="AE903" t="s">
        <v>2130</v>
      </c>
      <c r="AF903" t="s">
        <v>2210</v>
      </c>
      <c r="AG903" t="s">
        <v>3619</v>
      </c>
      <c r="AH903" t="s">
        <v>3629</v>
      </c>
      <c r="AI903" t="s">
        <v>3630</v>
      </c>
      <c r="AJ903" t="s">
        <v>3631</v>
      </c>
      <c r="AK903">
        <v>201</v>
      </c>
      <c r="AL903" t="s">
        <v>3539</v>
      </c>
      <c r="AM903" t="s">
        <v>3540</v>
      </c>
      <c r="AN903" t="s">
        <v>953</v>
      </c>
      <c r="AO903" t="s">
        <v>33290</v>
      </c>
      <c r="AP903" t="s">
        <v>2394</v>
      </c>
      <c r="AQ903" t="s">
        <v>3627</v>
      </c>
      <c r="AR903" t="s">
        <v>2795</v>
      </c>
      <c r="BM903" s="162"/>
    </row>
    <row r="904" spans="1:65" ht="20.149999999999999" customHeight="1">
      <c r="A904" s="179" t="str">
        <f t="shared" si="28"/>
        <v>우일산업 청양공장 목재펠릿 연료 전환(부생연료 2호-&gt;목재펠릿)을 통한 온실가스 감축사업</v>
      </c>
      <c r="B904" s="179" t="str">
        <f t="shared" si="29"/>
        <v>승인</v>
      </c>
      <c r="C904">
        <v>145</v>
      </c>
      <c r="D904" t="s">
        <v>31695</v>
      </c>
      <c r="E904" t="s">
        <v>646</v>
      </c>
      <c r="F904" t="s">
        <v>3607</v>
      </c>
      <c r="G904" t="s">
        <v>646</v>
      </c>
      <c r="H904" t="s">
        <v>3608</v>
      </c>
      <c r="K904" t="s">
        <v>3609</v>
      </c>
      <c r="N904" t="s">
        <v>1812</v>
      </c>
      <c r="P904" t="s">
        <v>3613</v>
      </c>
      <c r="Q904" t="s">
        <v>209</v>
      </c>
      <c r="R904" t="s">
        <v>1462</v>
      </c>
      <c r="S904" t="s">
        <v>2384</v>
      </c>
      <c r="T904" t="s">
        <v>1230</v>
      </c>
      <c r="U904" t="s">
        <v>1127</v>
      </c>
      <c r="V904" t="s">
        <v>130</v>
      </c>
      <c r="W904" t="s">
        <v>1293</v>
      </c>
      <c r="X904" t="s">
        <v>3614</v>
      </c>
      <c r="Y904" t="s">
        <v>418</v>
      </c>
      <c r="Z904" t="s">
        <v>418</v>
      </c>
      <c r="AA904" t="s">
        <v>647</v>
      </c>
      <c r="AC904">
        <v>1078</v>
      </c>
      <c r="AD904" t="s">
        <v>1324</v>
      </c>
      <c r="AE904" t="s">
        <v>1513</v>
      </c>
      <c r="AF904" t="s">
        <v>2387</v>
      </c>
      <c r="AG904" t="s">
        <v>646</v>
      </c>
      <c r="AH904" t="s">
        <v>3615</v>
      </c>
      <c r="AI904" t="s">
        <v>3616</v>
      </c>
      <c r="AJ904" t="s">
        <v>3617</v>
      </c>
      <c r="AK904">
        <v>1078</v>
      </c>
      <c r="AL904" t="s">
        <v>3539</v>
      </c>
      <c r="AM904" t="s">
        <v>3540</v>
      </c>
      <c r="AN904" t="s">
        <v>953</v>
      </c>
      <c r="AO904" t="s">
        <v>33291</v>
      </c>
      <c r="AP904" t="s">
        <v>2394</v>
      </c>
      <c r="AQ904" t="s">
        <v>1127</v>
      </c>
      <c r="AR904" t="s">
        <v>2395</v>
      </c>
      <c r="BM904" s="162"/>
    </row>
    <row r="905" spans="1:65" ht="20.149999999999999" customHeight="1">
      <c r="A905" s="179" t="str">
        <f t="shared" si="28"/>
        <v>영진화학 김포공장 목재펠릿 연료 전환(B-C유, 경유-&gt;목재펠릿)을 통한 온실가스 감축사업</v>
      </c>
      <c r="B905" s="179" t="str">
        <f t="shared" si="29"/>
        <v>승인</v>
      </c>
      <c r="C905">
        <v>144</v>
      </c>
      <c r="D905" t="s">
        <v>31695</v>
      </c>
      <c r="E905" t="s">
        <v>3592</v>
      </c>
      <c r="F905" t="s">
        <v>3593</v>
      </c>
      <c r="G905" t="s">
        <v>3594</v>
      </c>
      <c r="H905" t="s">
        <v>3595</v>
      </c>
      <c r="K905" t="s">
        <v>3596</v>
      </c>
      <c r="N905" t="s">
        <v>1812</v>
      </c>
      <c r="P905" t="s">
        <v>3600</v>
      </c>
      <c r="Q905" t="s">
        <v>209</v>
      </c>
      <c r="R905" t="s">
        <v>1462</v>
      </c>
      <c r="S905" t="s">
        <v>2384</v>
      </c>
      <c r="T905" t="s">
        <v>1230</v>
      </c>
      <c r="U905" t="s">
        <v>3601</v>
      </c>
      <c r="V905" t="s">
        <v>130</v>
      </c>
      <c r="W905" t="s">
        <v>1293</v>
      </c>
      <c r="X905" t="s">
        <v>3602</v>
      </c>
      <c r="Y905" t="s">
        <v>418</v>
      </c>
      <c r="Z905" t="s">
        <v>418</v>
      </c>
      <c r="AA905" t="s">
        <v>591</v>
      </c>
      <c r="AC905">
        <v>788</v>
      </c>
      <c r="AD905" t="s">
        <v>1324</v>
      </c>
      <c r="AE905" t="s">
        <v>1513</v>
      </c>
      <c r="AF905" t="s">
        <v>2387</v>
      </c>
      <c r="AG905" t="s">
        <v>3592</v>
      </c>
      <c r="AH905" t="s">
        <v>3603</v>
      </c>
      <c r="AI905" t="s">
        <v>3604</v>
      </c>
      <c r="AJ905" t="s">
        <v>3605</v>
      </c>
      <c r="AK905">
        <v>788</v>
      </c>
      <c r="AL905" t="s">
        <v>3539</v>
      </c>
      <c r="AM905" t="s">
        <v>3540</v>
      </c>
      <c r="AN905" t="s">
        <v>953</v>
      </c>
      <c r="AO905" t="s">
        <v>33292</v>
      </c>
      <c r="AP905" t="s">
        <v>2394</v>
      </c>
      <c r="AQ905" t="s">
        <v>3601</v>
      </c>
      <c r="AR905" t="s">
        <v>2548</v>
      </c>
      <c r="BM905" s="162"/>
    </row>
    <row r="906" spans="1:65" ht="20.149999999999999" customHeight="1">
      <c r="A906" s="179" t="str">
        <f t="shared" si="28"/>
        <v>영광아스콘(주) 버너연료를 B-C유 에서 LNG로 연료 전환 하는 온실가스 감축사업</v>
      </c>
      <c r="B906" s="179" t="str">
        <f t="shared" si="29"/>
        <v>승인</v>
      </c>
      <c r="C906">
        <v>143</v>
      </c>
      <c r="D906" t="s">
        <v>31695</v>
      </c>
      <c r="E906" t="s">
        <v>573</v>
      </c>
      <c r="F906" t="s">
        <v>3581</v>
      </c>
      <c r="G906" t="s">
        <v>3582</v>
      </c>
      <c r="H906" t="s">
        <v>3583</v>
      </c>
      <c r="K906" t="s">
        <v>3584</v>
      </c>
      <c r="N906" t="s">
        <v>1812</v>
      </c>
      <c r="P906" t="s">
        <v>572</v>
      </c>
      <c r="Q906" t="s">
        <v>209</v>
      </c>
      <c r="R906" t="s">
        <v>1462</v>
      </c>
      <c r="S906" t="s">
        <v>2384</v>
      </c>
      <c r="T906" t="s">
        <v>1230</v>
      </c>
      <c r="U906" t="s">
        <v>572</v>
      </c>
      <c r="V906" t="s">
        <v>130</v>
      </c>
      <c r="W906" t="s">
        <v>1293</v>
      </c>
      <c r="X906" t="s">
        <v>3587</v>
      </c>
      <c r="Y906" t="s">
        <v>418</v>
      </c>
      <c r="Z906" t="s">
        <v>418</v>
      </c>
      <c r="AA906" t="s">
        <v>574</v>
      </c>
      <c r="AC906">
        <v>551</v>
      </c>
      <c r="AD906" t="s">
        <v>2130</v>
      </c>
      <c r="AE906" t="s">
        <v>2130</v>
      </c>
      <c r="AF906" t="s">
        <v>2131</v>
      </c>
      <c r="AG906" t="s">
        <v>573</v>
      </c>
      <c r="AH906" t="s">
        <v>3588</v>
      </c>
      <c r="AI906" t="s">
        <v>3589</v>
      </c>
      <c r="AJ906" t="s">
        <v>3590</v>
      </c>
      <c r="AK906">
        <v>551</v>
      </c>
      <c r="AL906" t="s">
        <v>3539</v>
      </c>
      <c r="AM906" t="s">
        <v>3540</v>
      </c>
      <c r="AN906" t="s">
        <v>953</v>
      </c>
      <c r="AO906" t="s">
        <v>33293</v>
      </c>
      <c r="AP906" t="s">
        <v>2394</v>
      </c>
      <c r="AQ906" t="s">
        <v>572</v>
      </c>
      <c r="AR906" t="s">
        <v>2697</v>
      </c>
      <c r="BM906" s="162"/>
    </row>
    <row r="907" spans="1:65" ht="20.149999999999999" customHeight="1">
      <c r="A907" s="179" t="str">
        <f t="shared" si="28"/>
        <v>신화콘크리트의 목재펠릿 연료전환(B-C유-&amp;gt목재펠릿)을 통한 온실가스 감축사업</v>
      </c>
      <c r="B907" s="179" t="str">
        <f t="shared" si="29"/>
        <v>승인</v>
      </c>
      <c r="C907">
        <v>142</v>
      </c>
      <c r="D907" t="s">
        <v>31695</v>
      </c>
      <c r="E907" t="s">
        <v>649</v>
      </c>
      <c r="F907" t="s">
        <v>3568</v>
      </c>
      <c r="G907" t="s">
        <v>3569</v>
      </c>
      <c r="H907" t="s">
        <v>3570</v>
      </c>
      <c r="K907" t="s">
        <v>3571</v>
      </c>
      <c r="N907" t="s">
        <v>1812</v>
      </c>
      <c r="P907" t="s">
        <v>3575</v>
      </c>
      <c r="Q907" t="s">
        <v>209</v>
      </c>
      <c r="R907" t="s">
        <v>1462</v>
      </c>
      <c r="S907" t="s">
        <v>2384</v>
      </c>
      <c r="T907" t="s">
        <v>1230</v>
      </c>
      <c r="U907" t="s">
        <v>1128</v>
      </c>
      <c r="V907" t="s">
        <v>130</v>
      </c>
      <c r="W907" t="s">
        <v>1293</v>
      </c>
      <c r="X907" t="s">
        <v>3576</v>
      </c>
      <c r="Y907" t="s">
        <v>418</v>
      </c>
      <c r="Z907" t="s">
        <v>418</v>
      </c>
      <c r="AA907" t="s">
        <v>650</v>
      </c>
      <c r="AC907">
        <v>449</v>
      </c>
      <c r="AD907" t="s">
        <v>1324</v>
      </c>
      <c r="AE907" t="s">
        <v>1513</v>
      </c>
      <c r="AF907" t="s">
        <v>2387</v>
      </c>
      <c r="AG907" t="s">
        <v>649</v>
      </c>
      <c r="AH907" t="s">
        <v>3577</v>
      </c>
      <c r="AI907" t="s">
        <v>3578</v>
      </c>
      <c r="AJ907" t="s">
        <v>3579</v>
      </c>
      <c r="AK907">
        <v>449</v>
      </c>
      <c r="AL907" t="s">
        <v>3539</v>
      </c>
      <c r="AM907" t="s">
        <v>3540</v>
      </c>
      <c r="AN907" t="s">
        <v>953</v>
      </c>
      <c r="AO907" t="s">
        <v>33294</v>
      </c>
      <c r="AP907" t="s">
        <v>2394</v>
      </c>
      <c r="AQ907" t="s">
        <v>1128</v>
      </c>
      <c r="AR907" t="s">
        <v>2437</v>
      </c>
      <c r="BM907" s="162"/>
    </row>
    <row r="908" spans="1:65" ht="20.149999999999999" customHeight="1">
      <c r="A908" s="179" t="str">
        <f t="shared" si="28"/>
        <v>신진이엔지의 사출기 일부교체(유압식→전동식)를 통한 온실가스 감축사업</v>
      </c>
      <c r="B908" s="179" t="str">
        <f t="shared" si="29"/>
        <v>승인</v>
      </c>
      <c r="C908">
        <v>141</v>
      </c>
      <c r="D908" t="s">
        <v>31695</v>
      </c>
      <c r="E908" t="s">
        <v>3556</v>
      </c>
      <c r="F908" t="s">
        <v>3557</v>
      </c>
      <c r="G908" t="s">
        <v>3558</v>
      </c>
      <c r="H908" t="s">
        <v>3559</v>
      </c>
      <c r="K908" t="s">
        <v>3560</v>
      </c>
      <c r="N908" t="s">
        <v>1812</v>
      </c>
      <c r="P908" t="s">
        <v>3563</v>
      </c>
      <c r="Q908" t="s">
        <v>209</v>
      </c>
      <c r="R908" t="s">
        <v>1462</v>
      </c>
      <c r="S908" t="s">
        <v>2384</v>
      </c>
      <c r="T908" t="s">
        <v>1230</v>
      </c>
      <c r="U908" t="s">
        <v>3563</v>
      </c>
      <c r="V908" t="s">
        <v>130</v>
      </c>
      <c r="W908" t="s">
        <v>1293</v>
      </c>
      <c r="X908" t="s">
        <v>3218</v>
      </c>
      <c r="Y908" t="s">
        <v>418</v>
      </c>
      <c r="Z908" t="s">
        <v>418</v>
      </c>
      <c r="AA908" t="s">
        <v>578</v>
      </c>
      <c r="AC908">
        <v>179</v>
      </c>
      <c r="AD908" t="s">
        <v>2130</v>
      </c>
      <c r="AE908" t="s">
        <v>2130</v>
      </c>
      <c r="AF908" t="s">
        <v>2210</v>
      </c>
      <c r="AG908" t="s">
        <v>3556</v>
      </c>
      <c r="AH908" t="s">
        <v>3564</v>
      </c>
      <c r="AI908" t="s">
        <v>3565</v>
      </c>
      <c r="AJ908" t="s">
        <v>3566</v>
      </c>
      <c r="AK908">
        <v>179</v>
      </c>
      <c r="AL908" t="s">
        <v>3539</v>
      </c>
      <c r="AM908" t="s">
        <v>3540</v>
      </c>
      <c r="AN908" t="s">
        <v>953</v>
      </c>
      <c r="AO908" t="s">
        <v>33295</v>
      </c>
      <c r="AP908" t="s">
        <v>2394</v>
      </c>
      <c r="AQ908" t="s">
        <v>3563</v>
      </c>
      <c r="AR908" t="s">
        <v>2562</v>
      </c>
      <c r="BM908" s="162"/>
    </row>
    <row r="909" spans="1:65" ht="20.149999999999999" customHeight="1">
      <c r="A909" s="179" t="str">
        <f t="shared" si="28"/>
        <v>신일산업의 보일러 연료교체(LNG-&amp;gt목재펠릿)을 통한 온실가스 감축사업</v>
      </c>
      <c r="B909" s="179" t="str">
        <f t="shared" si="29"/>
        <v>승인</v>
      </c>
      <c r="C909">
        <v>140</v>
      </c>
      <c r="D909" t="s">
        <v>31695</v>
      </c>
      <c r="E909" t="s">
        <v>1123</v>
      </c>
      <c r="F909" t="s">
        <v>3543</v>
      </c>
      <c r="G909" t="s">
        <v>1123</v>
      </c>
      <c r="H909" t="s">
        <v>3544</v>
      </c>
      <c r="K909" t="s">
        <v>3545</v>
      </c>
      <c r="N909" t="s">
        <v>1812</v>
      </c>
      <c r="P909" t="s">
        <v>3548</v>
      </c>
      <c r="Q909" t="s">
        <v>209</v>
      </c>
      <c r="R909" t="s">
        <v>1462</v>
      </c>
      <c r="S909" t="s">
        <v>2384</v>
      </c>
      <c r="T909" t="s">
        <v>1230</v>
      </c>
      <c r="U909" t="s">
        <v>3549</v>
      </c>
      <c r="V909" t="s">
        <v>130</v>
      </c>
      <c r="W909" t="s">
        <v>1293</v>
      </c>
      <c r="X909" t="s">
        <v>3550</v>
      </c>
      <c r="Y909" t="s">
        <v>418</v>
      </c>
      <c r="Z909" t="s">
        <v>418</v>
      </c>
      <c r="AA909" t="s">
        <v>578</v>
      </c>
      <c r="AC909">
        <v>1307</v>
      </c>
      <c r="AD909" t="s">
        <v>1324</v>
      </c>
      <c r="AE909" t="s">
        <v>1513</v>
      </c>
      <c r="AF909" t="s">
        <v>2387</v>
      </c>
      <c r="AG909" t="s">
        <v>1123</v>
      </c>
      <c r="AH909" t="s">
        <v>3551</v>
      </c>
      <c r="AI909" t="s">
        <v>3552</v>
      </c>
      <c r="AJ909" t="s">
        <v>3553</v>
      </c>
      <c r="AK909">
        <v>1307</v>
      </c>
      <c r="AL909" t="s">
        <v>3539</v>
      </c>
      <c r="AM909" t="s">
        <v>3540</v>
      </c>
      <c r="AN909" t="s">
        <v>953</v>
      </c>
      <c r="AO909" t="s">
        <v>33296</v>
      </c>
      <c r="AP909" t="s">
        <v>2394</v>
      </c>
      <c r="AQ909" t="s">
        <v>3549</v>
      </c>
      <c r="AR909" t="s">
        <v>3555</v>
      </c>
      <c r="BM909" s="162"/>
    </row>
    <row r="910" spans="1:65" ht="20.149999999999999" customHeight="1">
      <c r="A910" s="179" t="str">
        <f t="shared" si="28"/>
        <v>신원아이엔티 버너교체 연료전환(B-C유 → LPG)을 통한 온실가스 감축 사업</v>
      </c>
      <c r="B910" s="179" t="str">
        <f t="shared" si="29"/>
        <v>승인</v>
      </c>
      <c r="C910">
        <v>139</v>
      </c>
      <c r="D910" t="s">
        <v>31695</v>
      </c>
      <c r="E910" t="s">
        <v>581</v>
      </c>
      <c r="F910" t="s">
        <v>3530</v>
      </c>
      <c r="G910" t="s">
        <v>581</v>
      </c>
      <c r="H910" t="s">
        <v>3531</v>
      </c>
      <c r="K910" t="s">
        <v>3532</v>
      </c>
      <c r="N910" t="s">
        <v>1812</v>
      </c>
      <c r="P910" t="s">
        <v>580</v>
      </c>
      <c r="Q910" t="s">
        <v>209</v>
      </c>
      <c r="R910" t="s">
        <v>1462</v>
      </c>
      <c r="S910" t="s">
        <v>2384</v>
      </c>
      <c r="T910" t="s">
        <v>1230</v>
      </c>
      <c r="U910" t="s">
        <v>580</v>
      </c>
      <c r="V910" t="s">
        <v>130</v>
      </c>
      <c r="W910" t="s">
        <v>1293</v>
      </c>
      <c r="X910" t="s">
        <v>3535</v>
      </c>
      <c r="Y910" t="s">
        <v>418</v>
      </c>
      <c r="Z910" t="s">
        <v>418</v>
      </c>
      <c r="AA910" t="s">
        <v>582</v>
      </c>
      <c r="AC910">
        <v>409</v>
      </c>
      <c r="AD910" t="s">
        <v>2130</v>
      </c>
      <c r="AE910" t="s">
        <v>2130</v>
      </c>
      <c r="AF910" t="s">
        <v>2131</v>
      </c>
      <c r="AG910" t="s">
        <v>581</v>
      </c>
      <c r="AH910" t="s">
        <v>3536</v>
      </c>
      <c r="AI910" t="s">
        <v>3537</v>
      </c>
      <c r="AJ910" t="s">
        <v>3538</v>
      </c>
      <c r="AK910">
        <v>409</v>
      </c>
      <c r="AL910" t="s">
        <v>3539</v>
      </c>
      <c r="AM910" t="s">
        <v>3540</v>
      </c>
      <c r="AN910" t="s">
        <v>953</v>
      </c>
      <c r="AO910" t="s">
        <v>33297</v>
      </c>
      <c r="AP910" t="s">
        <v>2394</v>
      </c>
      <c r="AQ910" t="s">
        <v>580</v>
      </c>
      <c r="AR910" t="s">
        <v>3542</v>
      </c>
      <c r="BM910" s="162"/>
    </row>
    <row r="911" spans="1:65" ht="20.149999999999999" customHeight="1">
      <c r="A911" s="179" t="str">
        <f t="shared" si="28"/>
        <v>신명염색 버너교체 연료전환(B-C유 → LPG)을 통한 온실가스 감축 사업</v>
      </c>
      <c r="B911" s="179" t="str">
        <f t="shared" si="29"/>
        <v>승인</v>
      </c>
      <c r="C911">
        <v>138</v>
      </c>
      <c r="D911" t="s">
        <v>31695</v>
      </c>
      <c r="E911" t="s">
        <v>586</v>
      </c>
      <c r="F911" t="s">
        <v>3520</v>
      </c>
      <c r="G911" t="s">
        <v>586</v>
      </c>
      <c r="H911" t="s">
        <v>3521</v>
      </c>
      <c r="K911" t="s">
        <v>3522</v>
      </c>
      <c r="N911" t="s">
        <v>1812</v>
      </c>
      <c r="P911" t="s">
        <v>585</v>
      </c>
      <c r="Q911" t="s">
        <v>209</v>
      </c>
      <c r="R911" t="s">
        <v>1462</v>
      </c>
      <c r="S911" t="s">
        <v>2384</v>
      </c>
      <c r="T911" t="s">
        <v>1230</v>
      </c>
      <c r="U911" t="s">
        <v>585</v>
      </c>
      <c r="V911" t="s">
        <v>130</v>
      </c>
      <c r="W911" t="s">
        <v>1293</v>
      </c>
      <c r="X911" t="s">
        <v>3525</v>
      </c>
      <c r="Y911" t="s">
        <v>418</v>
      </c>
      <c r="Z911" t="s">
        <v>418</v>
      </c>
      <c r="AA911" t="s">
        <v>587</v>
      </c>
      <c r="AC911">
        <v>310</v>
      </c>
      <c r="AD911" t="s">
        <v>2130</v>
      </c>
      <c r="AE911" t="s">
        <v>2130</v>
      </c>
      <c r="AF911" t="s">
        <v>2131</v>
      </c>
      <c r="AG911" t="s">
        <v>586</v>
      </c>
      <c r="AH911" t="s">
        <v>3526</v>
      </c>
      <c r="AI911" t="s">
        <v>3527</v>
      </c>
      <c r="AJ911" t="s">
        <v>3528</v>
      </c>
      <c r="AK911">
        <v>310</v>
      </c>
      <c r="AL911" t="s">
        <v>3285</v>
      </c>
      <c r="AM911" t="s">
        <v>1026</v>
      </c>
      <c r="AN911" t="s">
        <v>953</v>
      </c>
      <c r="AO911" t="s">
        <v>33298</v>
      </c>
      <c r="AP911" t="s">
        <v>2394</v>
      </c>
      <c r="AQ911" t="s">
        <v>585</v>
      </c>
      <c r="AR911" t="s">
        <v>2591</v>
      </c>
      <c r="BM911" s="162"/>
    </row>
    <row r="912" spans="1:65" ht="20.149999999999999" customHeight="1">
      <c r="A912" s="179" t="str">
        <f t="shared" si="28"/>
        <v>승민섬유 보일러 버너의 연료전환(B-C → LNG)을 통한 온실가스 감축사업</v>
      </c>
      <c r="B912" s="179" t="str">
        <f t="shared" si="29"/>
        <v>승인</v>
      </c>
      <c r="C912">
        <v>137</v>
      </c>
      <c r="D912" t="s">
        <v>31695</v>
      </c>
      <c r="E912" t="s">
        <v>652</v>
      </c>
      <c r="F912" t="s">
        <v>3511</v>
      </c>
      <c r="G912" t="s">
        <v>652</v>
      </c>
      <c r="H912" t="s">
        <v>3512</v>
      </c>
      <c r="K912" t="s">
        <v>3513</v>
      </c>
      <c r="N912" t="s">
        <v>1812</v>
      </c>
      <c r="P912" t="s">
        <v>651</v>
      </c>
      <c r="Q912" t="s">
        <v>209</v>
      </c>
      <c r="R912" t="s">
        <v>1462</v>
      </c>
      <c r="S912" t="s">
        <v>2384</v>
      </c>
      <c r="T912" t="s">
        <v>1230</v>
      </c>
      <c r="U912" t="s">
        <v>651</v>
      </c>
      <c r="V912" t="s">
        <v>130</v>
      </c>
      <c r="W912" t="s">
        <v>1293</v>
      </c>
      <c r="X912" t="s">
        <v>2791</v>
      </c>
      <c r="Y912" t="s">
        <v>418</v>
      </c>
      <c r="Z912" t="s">
        <v>418</v>
      </c>
      <c r="AA912" t="s">
        <v>653</v>
      </c>
      <c r="AC912">
        <v>497</v>
      </c>
      <c r="AD912" t="s">
        <v>2130</v>
      </c>
      <c r="AE912" t="s">
        <v>2130</v>
      </c>
      <c r="AF912" t="s">
        <v>2131</v>
      </c>
      <c r="AG912" t="s">
        <v>652</v>
      </c>
      <c r="AH912" t="s">
        <v>3516</v>
      </c>
      <c r="AI912" t="s">
        <v>3517</v>
      </c>
      <c r="AJ912" t="s">
        <v>3518</v>
      </c>
      <c r="AK912">
        <v>497</v>
      </c>
      <c r="AL912" t="s">
        <v>3285</v>
      </c>
      <c r="AM912" t="s">
        <v>1026</v>
      </c>
      <c r="AN912" t="s">
        <v>953</v>
      </c>
      <c r="AO912" t="s">
        <v>33299</v>
      </c>
      <c r="AP912" t="s">
        <v>2394</v>
      </c>
      <c r="AQ912" t="s">
        <v>651</v>
      </c>
      <c r="AR912" t="s">
        <v>3246</v>
      </c>
      <c r="BM912" s="162"/>
    </row>
    <row r="913" spans="1:65" ht="20.149999999999999" customHeight="1">
      <c r="A913" s="179" t="str">
        <f t="shared" si="28"/>
        <v>세흥 목재펠릿 보일러 설치를 통한 온실가스 감축사업</v>
      </c>
      <c r="B913" s="179" t="str">
        <f t="shared" si="29"/>
        <v>승인</v>
      </c>
      <c r="C913">
        <v>136</v>
      </c>
      <c r="D913" t="s">
        <v>31695</v>
      </c>
      <c r="E913" t="s">
        <v>590</v>
      </c>
      <c r="F913" t="s">
        <v>3499</v>
      </c>
      <c r="G913" t="s">
        <v>3500</v>
      </c>
      <c r="H913" t="s">
        <v>3501</v>
      </c>
      <c r="K913" t="s">
        <v>3502</v>
      </c>
      <c r="L913" t="s">
        <v>3503</v>
      </c>
      <c r="M913" t="s">
        <v>2539</v>
      </c>
      <c r="N913" t="s">
        <v>3504</v>
      </c>
      <c r="O913" t="s">
        <v>3505</v>
      </c>
      <c r="P913" t="s">
        <v>589</v>
      </c>
      <c r="Q913" t="s">
        <v>209</v>
      </c>
      <c r="R913" t="s">
        <v>1462</v>
      </c>
      <c r="S913" t="s">
        <v>2384</v>
      </c>
      <c r="T913" t="s">
        <v>1230</v>
      </c>
      <c r="U913" t="s">
        <v>589</v>
      </c>
      <c r="V913" t="s">
        <v>130</v>
      </c>
      <c r="W913" t="s">
        <v>1293</v>
      </c>
      <c r="X913" t="s">
        <v>3506</v>
      </c>
      <c r="Y913" t="s">
        <v>418</v>
      </c>
      <c r="Z913" t="s">
        <v>418</v>
      </c>
      <c r="AA913" t="s">
        <v>591</v>
      </c>
      <c r="AC913">
        <v>1292</v>
      </c>
      <c r="AD913" t="s">
        <v>1324</v>
      </c>
      <c r="AE913" t="s">
        <v>1513</v>
      </c>
      <c r="AF913" t="s">
        <v>2387</v>
      </c>
      <c r="AG913" t="s">
        <v>590</v>
      </c>
      <c r="AH913" t="s">
        <v>3507</v>
      </c>
      <c r="AI913" t="s">
        <v>3508</v>
      </c>
      <c r="AJ913" t="s">
        <v>3509</v>
      </c>
      <c r="AK913">
        <v>1292</v>
      </c>
      <c r="AL913" t="s">
        <v>3285</v>
      </c>
      <c r="AM913" t="s">
        <v>1026</v>
      </c>
      <c r="AN913" t="s">
        <v>953</v>
      </c>
      <c r="AO913" t="s">
        <v>33300</v>
      </c>
      <c r="AP913" t="s">
        <v>2394</v>
      </c>
      <c r="AQ913" t="s">
        <v>589</v>
      </c>
      <c r="AR913" t="s">
        <v>3259</v>
      </c>
      <c r="BM913" s="162"/>
    </row>
    <row r="914" spans="1:65" ht="20.149999999999999" customHeight="1">
      <c r="A914" s="179" t="str">
        <f t="shared" si="28"/>
        <v>세창이피에스 김포공장 목재펠릿 연료 전환(LNG→목재펠릿)을 통한 온실가스 감축사업</v>
      </c>
      <c r="B914" s="179" t="str">
        <f t="shared" si="29"/>
        <v>승인</v>
      </c>
      <c r="C914">
        <v>135</v>
      </c>
      <c r="D914" t="s">
        <v>31695</v>
      </c>
      <c r="E914" t="s">
        <v>656</v>
      </c>
      <c r="F914" t="s">
        <v>3488</v>
      </c>
      <c r="G914" t="s">
        <v>3489</v>
      </c>
      <c r="H914" t="s">
        <v>3490</v>
      </c>
      <c r="K914" t="s">
        <v>3491</v>
      </c>
      <c r="N914" t="s">
        <v>1812</v>
      </c>
      <c r="P914" t="s">
        <v>655</v>
      </c>
      <c r="Q914" t="s">
        <v>209</v>
      </c>
      <c r="R914" t="s">
        <v>1462</v>
      </c>
      <c r="S914" t="s">
        <v>2384</v>
      </c>
      <c r="T914" t="s">
        <v>1230</v>
      </c>
      <c r="U914" t="s">
        <v>655</v>
      </c>
      <c r="V914" t="s">
        <v>130</v>
      </c>
      <c r="W914" t="s">
        <v>1293</v>
      </c>
      <c r="X914" t="s">
        <v>3494</v>
      </c>
      <c r="Y914" t="s">
        <v>418</v>
      </c>
      <c r="Z914" t="s">
        <v>418</v>
      </c>
      <c r="AA914" t="s">
        <v>563</v>
      </c>
      <c r="AC914">
        <v>989</v>
      </c>
      <c r="AD914" t="s">
        <v>1324</v>
      </c>
      <c r="AE914" t="s">
        <v>1513</v>
      </c>
      <c r="AF914" t="s">
        <v>2387</v>
      </c>
      <c r="AG914" t="s">
        <v>656</v>
      </c>
      <c r="AH914" t="s">
        <v>3495</v>
      </c>
      <c r="AI914" t="s">
        <v>3496</v>
      </c>
      <c r="AJ914" t="s">
        <v>3497</v>
      </c>
      <c r="AK914">
        <v>989</v>
      </c>
      <c r="AL914" t="s">
        <v>3285</v>
      </c>
      <c r="AM914" t="s">
        <v>1026</v>
      </c>
      <c r="AN914" t="s">
        <v>953</v>
      </c>
      <c r="AO914" t="s">
        <v>33301</v>
      </c>
      <c r="AP914" t="s">
        <v>2394</v>
      </c>
      <c r="AQ914" t="s">
        <v>655</v>
      </c>
      <c r="AR914" t="s">
        <v>2395</v>
      </c>
      <c r="BM914" s="162"/>
    </row>
    <row r="915" spans="1:65" ht="20.149999999999999" customHeight="1">
      <c r="A915" s="179" t="str">
        <f t="shared" si="28"/>
        <v>(주)세광케미칼김포사업장 정제유 및 벙커C유에서 목재펠릿 연료전환을 통한 온실가스 감축사업</v>
      </c>
      <c r="B915" s="179" t="str">
        <f t="shared" si="29"/>
        <v>승인</v>
      </c>
      <c r="C915">
        <v>134</v>
      </c>
      <c r="D915" t="s">
        <v>31695</v>
      </c>
      <c r="E915" t="s">
        <v>659</v>
      </c>
      <c r="F915" t="s">
        <v>3477</v>
      </c>
      <c r="G915" t="s">
        <v>3478</v>
      </c>
      <c r="H915" t="s">
        <v>3479</v>
      </c>
      <c r="K915" t="s">
        <v>3480</v>
      </c>
      <c r="N915" t="s">
        <v>1812</v>
      </c>
      <c r="P915" t="s">
        <v>658</v>
      </c>
      <c r="Q915" t="s">
        <v>209</v>
      </c>
      <c r="R915" t="s">
        <v>1462</v>
      </c>
      <c r="S915" t="s">
        <v>2384</v>
      </c>
      <c r="T915" t="s">
        <v>1230</v>
      </c>
      <c r="U915" t="s">
        <v>658</v>
      </c>
      <c r="V915" t="s">
        <v>130</v>
      </c>
      <c r="W915" t="s">
        <v>1293</v>
      </c>
      <c r="X915" t="s">
        <v>3483</v>
      </c>
      <c r="Y915" t="s">
        <v>418</v>
      </c>
      <c r="Z915" t="s">
        <v>418</v>
      </c>
      <c r="AA915" t="s">
        <v>660</v>
      </c>
      <c r="AC915">
        <v>1982</v>
      </c>
      <c r="AD915" t="s">
        <v>1324</v>
      </c>
      <c r="AE915" t="s">
        <v>1513</v>
      </c>
      <c r="AF915" t="s">
        <v>2387</v>
      </c>
      <c r="AG915" t="s">
        <v>659</v>
      </c>
      <c r="AH915" t="s">
        <v>3484</v>
      </c>
      <c r="AI915" t="s">
        <v>3485</v>
      </c>
      <c r="AJ915" t="s">
        <v>3486</v>
      </c>
      <c r="AK915">
        <v>1982</v>
      </c>
      <c r="AL915" t="s">
        <v>3285</v>
      </c>
      <c r="AM915" t="s">
        <v>1026</v>
      </c>
      <c r="AN915" t="s">
        <v>953</v>
      </c>
      <c r="AO915" t="s">
        <v>33302</v>
      </c>
      <c r="AP915" t="s">
        <v>2394</v>
      </c>
      <c r="AQ915" t="s">
        <v>658</v>
      </c>
      <c r="AR915" t="s">
        <v>2481</v>
      </c>
      <c r="BM915" s="162"/>
    </row>
    <row r="916" spans="1:65" ht="20.149999999999999" customHeight="1">
      <c r="A916" s="179" t="str">
        <f t="shared" si="28"/>
        <v>성원산업사 열매체보일러 버너교체를 통한 연료전환(B-C유 → LNG) 온실가스 배출 감축 사업   </v>
      </c>
      <c r="B916" s="179" t="str">
        <f t="shared" si="29"/>
        <v>승인</v>
      </c>
      <c r="C916">
        <v>133</v>
      </c>
      <c r="D916" t="s">
        <v>31695</v>
      </c>
      <c r="E916" t="s">
        <v>662</v>
      </c>
      <c r="F916" t="s">
        <v>3466</v>
      </c>
      <c r="G916" t="s">
        <v>3467</v>
      </c>
      <c r="H916" t="s">
        <v>3468</v>
      </c>
      <c r="K916" t="s">
        <v>3469</v>
      </c>
      <c r="N916" t="s">
        <v>1812</v>
      </c>
      <c r="P916" t="s">
        <v>661</v>
      </c>
      <c r="Q916" t="s">
        <v>209</v>
      </c>
      <c r="R916" t="s">
        <v>1462</v>
      </c>
      <c r="S916" t="s">
        <v>2384</v>
      </c>
      <c r="T916" t="s">
        <v>1230</v>
      </c>
      <c r="U916" t="s">
        <v>661</v>
      </c>
      <c r="V916" t="s">
        <v>130</v>
      </c>
      <c r="W916" t="s">
        <v>1293</v>
      </c>
      <c r="X916" t="s">
        <v>3472</v>
      </c>
      <c r="Y916" t="s">
        <v>418</v>
      </c>
      <c r="Z916" t="s">
        <v>418</v>
      </c>
      <c r="AA916" t="s">
        <v>663</v>
      </c>
      <c r="AC916">
        <v>231</v>
      </c>
      <c r="AD916" t="s">
        <v>2130</v>
      </c>
      <c r="AE916" t="s">
        <v>2130</v>
      </c>
      <c r="AF916" t="s">
        <v>2131</v>
      </c>
      <c r="AG916" t="s">
        <v>662</v>
      </c>
      <c r="AH916" t="s">
        <v>3473</v>
      </c>
      <c r="AI916" t="s">
        <v>3474</v>
      </c>
      <c r="AJ916" t="s">
        <v>3475</v>
      </c>
      <c r="AK916">
        <v>231</v>
      </c>
      <c r="AL916" t="s">
        <v>3285</v>
      </c>
      <c r="AM916" t="s">
        <v>1026</v>
      </c>
      <c r="AN916" t="s">
        <v>953</v>
      </c>
      <c r="AO916" t="s">
        <v>33303</v>
      </c>
      <c r="AP916" t="s">
        <v>2394</v>
      </c>
      <c r="AQ916" t="s">
        <v>661</v>
      </c>
      <c r="AR916" t="s">
        <v>2575</v>
      </c>
      <c r="BM916" s="162"/>
    </row>
    <row r="917" spans="1:65" ht="20.149999999999999" customHeight="1">
      <c r="A917" s="179" t="str">
        <f t="shared" si="28"/>
        <v>성관기공 인버터형 공기압축기 설치를 통한 온실가스 감축사업</v>
      </c>
      <c r="B917" s="179" t="str">
        <f t="shared" si="29"/>
        <v>승인</v>
      </c>
      <c r="C917">
        <v>132</v>
      </c>
      <c r="D917" t="s">
        <v>31695</v>
      </c>
      <c r="E917" t="s">
        <v>3452</v>
      </c>
      <c r="F917" t="s">
        <v>3453</v>
      </c>
      <c r="G917" t="s">
        <v>3454</v>
      </c>
      <c r="H917" t="s">
        <v>3455</v>
      </c>
      <c r="K917" t="s">
        <v>3456</v>
      </c>
      <c r="N917" t="s">
        <v>1812</v>
      </c>
      <c r="P917" t="s">
        <v>3459</v>
      </c>
      <c r="Q917" t="s">
        <v>209</v>
      </c>
      <c r="R917" t="s">
        <v>1462</v>
      </c>
      <c r="S917" t="s">
        <v>2384</v>
      </c>
      <c r="T917" t="s">
        <v>1230</v>
      </c>
      <c r="U917" t="s">
        <v>3459</v>
      </c>
      <c r="V917" t="s">
        <v>130</v>
      </c>
      <c r="W917" t="s">
        <v>1293</v>
      </c>
      <c r="X917" t="s">
        <v>3460</v>
      </c>
      <c r="Y917" t="s">
        <v>418</v>
      </c>
      <c r="Z917" t="s">
        <v>418</v>
      </c>
      <c r="AA917" t="s">
        <v>637</v>
      </c>
      <c r="AC917">
        <v>78</v>
      </c>
      <c r="AD917" t="s">
        <v>2130</v>
      </c>
      <c r="AE917" t="s">
        <v>2130</v>
      </c>
      <c r="AF917" t="s">
        <v>3461</v>
      </c>
      <c r="AG917" t="s">
        <v>3452</v>
      </c>
      <c r="AH917" t="s">
        <v>3462</v>
      </c>
      <c r="AI917" t="s">
        <v>3463</v>
      </c>
      <c r="AJ917" t="s">
        <v>3464</v>
      </c>
      <c r="AK917">
        <v>78</v>
      </c>
      <c r="AL917" t="s">
        <v>3285</v>
      </c>
      <c r="AM917" t="s">
        <v>1026</v>
      </c>
      <c r="AN917" t="s">
        <v>953</v>
      </c>
      <c r="AO917" t="s">
        <v>33304</v>
      </c>
      <c r="AP917" t="s">
        <v>2394</v>
      </c>
      <c r="AQ917" t="s">
        <v>3459</v>
      </c>
      <c r="AR917" t="s">
        <v>2575</v>
      </c>
      <c r="BM917" s="162"/>
    </row>
    <row r="918" spans="1:65" ht="20.149999999999999" customHeight="1">
      <c r="A918" s="179" t="str">
        <f t="shared" si="28"/>
        <v>폐열스팀으로 기존의 LNG 및 B-C유 사용 생산스팀을 대체하여 온실가스 배출을 감축하는 사업</v>
      </c>
      <c r="B918" s="179" t="str">
        <f t="shared" si="29"/>
        <v>승인</v>
      </c>
      <c r="C918">
        <v>131</v>
      </c>
      <c r="D918" t="s">
        <v>31695</v>
      </c>
      <c r="E918" t="s">
        <v>665</v>
      </c>
      <c r="F918" t="s">
        <v>3442</v>
      </c>
      <c r="G918" t="s">
        <v>665</v>
      </c>
      <c r="H918" t="s">
        <v>3443</v>
      </c>
      <c r="K918" t="s">
        <v>3444</v>
      </c>
      <c r="N918" t="s">
        <v>1812</v>
      </c>
      <c r="P918" t="s">
        <v>664</v>
      </c>
      <c r="Q918" t="s">
        <v>209</v>
      </c>
      <c r="R918" t="s">
        <v>1462</v>
      </c>
      <c r="S918" t="s">
        <v>2384</v>
      </c>
      <c r="T918" t="s">
        <v>1230</v>
      </c>
      <c r="U918" t="s">
        <v>664</v>
      </c>
      <c r="V918" t="s">
        <v>130</v>
      </c>
      <c r="W918" t="s">
        <v>1293</v>
      </c>
      <c r="X918" t="s">
        <v>3447</v>
      </c>
      <c r="Y918" t="s">
        <v>418</v>
      </c>
      <c r="Z918" t="s">
        <v>418</v>
      </c>
      <c r="AA918" t="s">
        <v>640</v>
      </c>
      <c r="AC918">
        <v>1670</v>
      </c>
      <c r="AD918" t="s">
        <v>2130</v>
      </c>
      <c r="AE918" t="s">
        <v>2130</v>
      </c>
      <c r="AF918" t="s">
        <v>2639</v>
      </c>
      <c r="AG918" t="s">
        <v>665</v>
      </c>
      <c r="AH918" t="s">
        <v>3448</v>
      </c>
      <c r="AI918" t="s">
        <v>3449</v>
      </c>
      <c r="AJ918" t="s">
        <v>3450</v>
      </c>
      <c r="AK918">
        <v>1670</v>
      </c>
      <c r="AL918" t="s">
        <v>3285</v>
      </c>
      <c r="AM918" t="s">
        <v>1026</v>
      </c>
      <c r="AN918" t="s">
        <v>953</v>
      </c>
      <c r="AO918" t="s">
        <v>33305</v>
      </c>
      <c r="AP918" t="s">
        <v>2394</v>
      </c>
      <c r="AQ918" t="s">
        <v>664</v>
      </c>
      <c r="AR918" t="s">
        <v>2697</v>
      </c>
      <c r="BM918" s="162"/>
    </row>
    <row r="919" spans="1:65" ht="20.149999999999999" customHeight="1">
      <c r="A919" s="179" t="str">
        <f t="shared" si="28"/>
        <v>서광의 절전형 사출기 일부개조를 통한 온실가스 감축사업</v>
      </c>
      <c r="B919" s="179" t="str">
        <f t="shared" si="29"/>
        <v>승인</v>
      </c>
      <c r="C919">
        <v>130</v>
      </c>
      <c r="D919" t="s">
        <v>31695</v>
      </c>
      <c r="E919" t="s">
        <v>3428</v>
      </c>
      <c r="F919" t="s">
        <v>3429</v>
      </c>
      <c r="G919" t="s">
        <v>3430</v>
      </c>
      <c r="H919" t="s">
        <v>3431</v>
      </c>
      <c r="K919" t="s">
        <v>3432</v>
      </c>
      <c r="N919" t="s">
        <v>1812</v>
      </c>
      <c r="P919" t="s">
        <v>3435</v>
      </c>
      <c r="Q919" t="s">
        <v>209</v>
      </c>
      <c r="R919" t="s">
        <v>1462</v>
      </c>
      <c r="S919" t="s">
        <v>2384</v>
      </c>
      <c r="T919" t="s">
        <v>1230</v>
      </c>
      <c r="U919" t="s">
        <v>3435</v>
      </c>
      <c r="V919" t="s">
        <v>130</v>
      </c>
      <c r="W919" t="s">
        <v>1293</v>
      </c>
      <c r="X919" t="s">
        <v>3436</v>
      </c>
      <c r="Y919" t="s">
        <v>418</v>
      </c>
      <c r="Z919" t="s">
        <v>418</v>
      </c>
      <c r="AA919" t="s">
        <v>619</v>
      </c>
      <c r="AC919">
        <v>937</v>
      </c>
      <c r="AD919" t="s">
        <v>2130</v>
      </c>
      <c r="AE919" t="s">
        <v>2130</v>
      </c>
      <c r="AF919" t="s">
        <v>2210</v>
      </c>
      <c r="AG919" t="s">
        <v>3428</v>
      </c>
      <c r="AH919" t="s">
        <v>3437</v>
      </c>
      <c r="AI919" t="s">
        <v>3438</v>
      </c>
      <c r="AJ919" t="s">
        <v>3439</v>
      </c>
      <c r="AK919">
        <v>937</v>
      </c>
      <c r="AL919" t="s">
        <v>3285</v>
      </c>
      <c r="AM919" t="s">
        <v>1026</v>
      </c>
      <c r="AN919" t="s">
        <v>953</v>
      </c>
      <c r="AO919" t="s">
        <v>33306</v>
      </c>
      <c r="AP919" t="s">
        <v>2394</v>
      </c>
      <c r="AQ919" t="s">
        <v>3435</v>
      </c>
      <c r="AR919" t="s">
        <v>3441</v>
      </c>
      <c r="BM919" s="162"/>
    </row>
    <row r="920" spans="1:65" ht="20.149999999999999" customHeight="1">
      <c r="A920" s="179" t="str">
        <f t="shared" si="28"/>
        <v>상신싸이징의 보일러 연료전환(감압정제유-&gt;LNG)에 의한 온실가스(CO2) 배출 감축사업</v>
      </c>
      <c r="B920" s="179" t="str">
        <f t="shared" si="29"/>
        <v>승인</v>
      </c>
      <c r="C920">
        <v>129</v>
      </c>
      <c r="D920" t="s">
        <v>31695</v>
      </c>
      <c r="E920" t="s">
        <v>3416</v>
      </c>
      <c r="F920" t="s">
        <v>3417</v>
      </c>
      <c r="G920" t="s">
        <v>3418</v>
      </c>
      <c r="H920" t="s">
        <v>3419</v>
      </c>
      <c r="K920" t="s">
        <v>3420</v>
      </c>
      <c r="N920" t="s">
        <v>1812</v>
      </c>
      <c r="P920" t="s">
        <v>3423</v>
      </c>
      <c r="Q920" t="s">
        <v>209</v>
      </c>
      <c r="R920" t="s">
        <v>1462</v>
      </c>
      <c r="S920" t="s">
        <v>2384</v>
      </c>
      <c r="T920" t="s">
        <v>1230</v>
      </c>
      <c r="U920" t="s">
        <v>3423</v>
      </c>
      <c r="V920" t="s">
        <v>130</v>
      </c>
      <c r="W920" t="s">
        <v>1293</v>
      </c>
      <c r="X920" t="s">
        <v>3018</v>
      </c>
      <c r="Y920" t="s">
        <v>418</v>
      </c>
      <c r="Z920" t="s">
        <v>418</v>
      </c>
      <c r="AA920" t="s">
        <v>570</v>
      </c>
      <c r="AC920">
        <v>282</v>
      </c>
      <c r="AD920" t="s">
        <v>2130</v>
      </c>
      <c r="AE920" t="s">
        <v>2130</v>
      </c>
      <c r="AF920" t="s">
        <v>2131</v>
      </c>
      <c r="AG920" t="s">
        <v>3416</v>
      </c>
      <c r="AH920" t="s">
        <v>3424</v>
      </c>
      <c r="AI920" t="s">
        <v>3425</v>
      </c>
      <c r="AJ920" t="s">
        <v>3426</v>
      </c>
      <c r="AK920">
        <v>282</v>
      </c>
      <c r="AL920" t="s">
        <v>3285</v>
      </c>
      <c r="AM920" t="s">
        <v>1026</v>
      </c>
      <c r="AN920" t="s">
        <v>953</v>
      </c>
      <c r="AO920" t="s">
        <v>33307</v>
      </c>
      <c r="AP920" t="s">
        <v>2394</v>
      </c>
      <c r="AQ920" t="s">
        <v>3423</v>
      </c>
      <c r="AR920" t="s">
        <v>2575</v>
      </c>
      <c r="BM920" s="162"/>
    </row>
    <row r="921" spans="1:65" ht="20.149999999999999" customHeight="1">
      <c r="A921" s="179" t="str">
        <f t="shared" si="28"/>
        <v>(주)축림 익산사업장 LPG에서 목재펠릿으로 연료 전환을 통한 온실가스 감축사업</v>
      </c>
      <c r="B921" s="179" t="str">
        <f t="shared" si="29"/>
        <v>승인</v>
      </c>
      <c r="C921">
        <v>128</v>
      </c>
      <c r="D921" t="s">
        <v>31695</v>
      </c>
      <c r="E921" t="s">
        <v>3402</v>
      </c>
      <c r="F921" t="s">
        <v>3403</v>
      </c>
      <c r="G921" t="s">
        <v>3404</v>
      </c>
      <c r="H921" t="s">
        <v>3405</v>
      </c>
      <c r="K921" t="s">
        <v>3406</v>
      </c>
      <c r="N921" t="s">
        <v>1812</v>
      </c>
      <c r="P921" t="s">
        <v>3410</v>
      </c>
      <c r="Q921" t="s">
        <v>209</v>
      </c>
      <c r="R921" t="s">
        <v>1462</v>
      </c>
      <c r="S921" t="s">
        <v>2384</v>
      </c>
      <c r="T921" t="s">
        <v>1230</v>
      </c>
      <c r="U921" t="s">
        <v>3410</v>
      </c>
      <c r="V921" t="s">
        <v>130</v>
      </c>
      <c r="W921" t="s">
        <v>1293</v>
      </c>
      <c r="X921" t="s">
        <v>3411</v>
      </c>
      <c r="Y921" t="s">
        <v>418</v>
      </c>
      <c r="Z921" t="s">
        <v>418</v>
      </c>
      <c r="AA921" t="s">
        <v>2603</v>
      </c>
      <c r="AC921">
        <v>1214</v>
      </c>
      <c r="AD921" t="s">
        <v>1324</v>
      </c>
      <c r="AE921" t="s">
        <v>1513</v>
      </c>
      <c r="AF921" t="s">
        <v>2387</v>
      </c>
      <c r="AG921" t="s">
        <v>3402</v>
      </c>
      <c r="AH921" t="s">
        <v>3412</v>
      </c>
      <c r="AI921" t="s">
        <v>3413</v>
      </c>
      <c r="AJ921" t="s">
        <v>3414</v>
      </c>
      <c r="AK921">
        <v>1214</v>
      </c>
      <c r="AL921" t="s">
        <v>3285</v>
      </c>
      <c r="AM921" t="s">
        <v>1026</v>
      </c>
      <c r="AN921" t="s">
        <v>953</v>
      </c>
      <c r="AO921" t="s">
        <v>33308</v>
      </c>
      <c r="AP921" t="s">
        <v>2394</v>
      </c>
      <c r="AQ921" t="s">
        <v>3410</v>
      </c>
      <c r="AR921" t="s">
        <v>2450</v>
      </c>
      <c r="BM921" s="162"/>
    </row>
    <row r="922" spans="1:65" ht="20.149999999999999" customHeight="1">
      <c r="A922" s="179" t="str">
        <f t="shared" si="28"/>
        <v xml:space="preserve"> 삼두염색(주) 보일러 연료전환(LNG → 목재펠릿)을 통한 온실가스(CO2) 감축사업</v>
      </c>
      <c r="B922" s="179" t="str">
        <f t="shared" si="29"/>
        <v>승인</v>
      </c>
      <c r="C922">
        <v>127</v>
      </c>
      <c r="D922" t="s">
        <v>31695</v>
      </c>
      <c r="E922" t="s">
        <v>593</v>
      </c>
      <c r="F922" t="s">
        <v>3391</v>
      </c>
      <c r="G922" t="s">
        <v>593</v>
      </c>
      <c r="H922" t="s">
        <v>3392</v>
      </c>
      <c r="K922" t="s">
        <v>3393</v>
      </c>
      <c r="N922" t="s">
        <v>1812</v>
      </c>
      <c r="P922" t="s">
        <v>592</v>
      </c>
      <c r="Q922" t="s">
        <v>209</v>
      </c>
      <c r="R922" t="s">
        <v>1462</v>
      </c>
      <c r="S922" t="s">
        <v>2384</v>
      </c>
      <c r="T922" t="s">
        <v>1230</v>
      </c>
      <c r="U922" t="s">
        <v>592</v>
      </c>
      <c r="V922" t="s">
        <v>130</v>
      </c>
      <c r="W922" t="s">
        <v>1293</v>
      </c>
      <c r="X922" t="s">
        <v>3396</v>
      </c>
      <c r="Y922" t="s">
        <v>418</v>
      </c>
      <c r="Z922" t="s">
        <v>418</v>
      </c>
      <c r="AA922" t="s">
        <v>594</v>
      </c>
      <c r="AC922">
        <v>2075</v>
      </c>
      <c r="AD922" t="s">
        <v>1324</v>
      </c>
      <c r="AE922" t="s">
        <v>1513</v>
      </c>
      <c r="AF922" t="s">
        <v>2387</v>
      </c>
      <c r="AG922" t="s">
        <v>593</v>
      </c>
      <c r="AH922" t="s">
        <v>3397</v>
      </c>
      <c r="AI922" t="s">
        <v>3398</v>
      </c>
      <c r="AJ922" t="s">
        <v>3399</v>
      </c>
      <c r="AK922">
        <v>2075</v>
      </c>
      <c r="AL922" t="s">
        <v>3285</v>
      </c>
      <c r="AM922" t="s">
        <v>1026</v>
      </c>
      <c r="AN922" t="s">
        <v>953</v>
      </c>
      <c r="AO922" t="s">
        <v>33309</v>
      </c>
      <c r="AP922" t="s">
        <v>2394</v>
      </c>
      <c r="AQ922" t="s">
        <v>592</v>
      </c>
      <c r="AR922" t="s">
        <v>3401</v>
      </c>
      <c r="BM922" s="162"/>
    </row>
    <row r="923" spans="1:65" ht="20.149999999999999" customHeight="1">
      <c r="A923" s="179" t="str">
        <f t="shared" si="28"/>
        <v>삼덕프라스틱 절전형 유압식 사출기 일부교체를 통한 설비 성능 개선에 따른 온실가스 감축사업</v>
      </c>
      <c r="B923" s="179" t="str">
        <f t="shared" si="29"/>
        <v>승인</v>
      </c>
      <c r="C923">
        <v>126</v>
      </c>
      <c r="D923" t="s">
        <v>31695</v>
      </c>
      <c r="E923" t="s">
        <v>3379</v>
      </c>
      <c r="F923" t="s">
        <v>3380</v>
      </c>
      <c r="G923" t="s">
        <v>3379</v>
      </c>
      <c r="H923" t="s">
        <v>3381</v>
      </c>
      <c r="K923" t="s">
        <v>3382</v>
      </c>
      <c r="N923" t="s">
        <v>1812</v>
      </c>
      <c r="P923" t="s">
        <v>3385</v>
      </c>
      <c r="Q923" t="s">
        <v>209</v>
      </c>
      <c r="R923" t="s">
        <v>2653</v>
      </c>
      <c r="S923" t="s">
        <v>2384</v>
      </c>
      <c r="T923" t="s">
        <v>1230</v>
      </c>
      <c r="U923" t="s">
        <v>3385</v>
      </c>
      <c r="V923" t="s">
        <v>130</v>
      </c>
      <c r="W923" t="s">
        <v>1293</v>
      </c>
      <c r="X923" t="s">
        <v>2015</v>
      </c>
      <c r="Y923" t="s">
        <v>418</v>
      </c>
      <c r="Z923" t="s">
        <v>418</v>
      </c>
      <c r="AA923" t="s">
        <v>591</v>
      </c>
      <c r="AC923">
        <v>65</v>
      </c>
      <c r="AD923" t="s">
        <v>2130</v>
      </c>
      <c r="AE923" t="s">
        <v>2130</v>
      </c>
      <c r="AF923" t="s">
        <v>2210</v>
      </c>
      <c r="AG923" t="s">
        <v>3379</v>
      </c>
      <c r="AH923" t="s">
        <v>3386</v>
      </c>
      <c r="AI923" t="s">
        <v>3387</v>
      </c>
      <c r="AJ923" t="s">
        <v>3388</v>
      </c>
      <c r="AK923">
        <v>65</v>
      </c>
      <c r="AL923" t="s">
        <v>3285</v>
      </c>
      <c r="AM923" t="s">
        <v>1026</v>
      </c>
      <c r="AN923" t="s">
        <v>953</v>
      </c>
      <c r="AO923" t="s">
        <v>33310</v>
      </c>
      <c r="AP923" t="s">
        <v>2394</v>
      </c>
      <c r="AQ923" t="s">
        <v>3385</v>
      </c>
      <c r="AR923" t="s">
        <v>3390</v>
      </c>
      <c r="BM923" s="162"/>
    </row>
    <row r="924" spans="1:65" ht="20.149999999999999" customHeight="1">
      <c r="A924" s="179" t="str">
        <f t="shared" si="28"/>
        <v>산청토기와 버너교체 연료전환(c9+,LPG → LNG)를 통한 온실가스(CO2) 감축사업</v>
      </c>
      <c r="B924" s="179" t="str">
        <f t="shared" si="29"/>
        <v>승인</v>
      </c>
      <c r="C924">
        <v>125</v>
      </c>
      <c r="D924" t="s">
        <v>31695</v>
      </c>
      <c r="E924" t="s">
        <v>718</v>
      </c>
      <c r="F924" t="s">
        <v>3368</v>
      </c>
      <c r="G924" t="s">
        <v>3369</v>
      </c>
      <c r="H924" t="s">
        <v>3370</v>
      </c>
      <c r="K924" t="s">
        <v>3371</v>
      </c>
      <c r="N924" t="s">
        <v>1812</v>
      </c>
      <c r="P924" t="s">
        <v>717</v>
      </c>
      <c r="Q924" t="s">
        <v>209</v>
      </c>
      <c r="R924" t="s">
        <v>1462</v>
      </c>
      <c r="S924" t="s">
        <v>2384</v>
      </c>
      <c r="T924" t="s">
        <v>1230</v>
      </c>
      <c r="U924" t="s">
        <v>717</v>
      </c>
      <c r="V924" t="s">
        <v>130</v>
      </c>
      <c r="W924" t="s">
        <v>1293</v>
      </c>
      <c r="X924" t="s">
        <v>3374</v>
      </c>
      <c r="Y924" t="s">
        <v>418</v>
      </c>
      <c r="Z924" t="s">
        <v>418</v>
      </c>
      <c r="AA924" t="s">
        <v>637</v>
      </c>
      <c r="AC924">
        <v>302</v>
      </c>
      <c r="AD924" t="s">
        <v>2130</v>
      </c>
      <c r="AE924" t="s">
        <v>2130</v>
      </c>
      <c r="AF924" t="s">
        <v>2131</v>
      </c>
      <c r="AG924" t="s">
        <v>718</v>
      </c>
      <c r="AH924" t="s">
        <v>3375</v>
      </c>
      <c r="AI924" t="s">
        <v>3376</v>
      </c>
      <c r="AJ924" t="s">
        <v>3377</v>
      </c>
      <c r="AK924">
        <v>302</v>
      </c>
      <c r="AL924" t="s">
        <v>3285</v>
      </c>
      <c r="AM924" t="s">
        <v>1026</v>
      </c>
      <c r="AN924" t="s">
        <v>953</v>
      </c>
      <c r="AO924" t="s">
        <v>33311</v>
      </c>
      <c r="AP924" t="s">
        <v>2394</v>
      </c>
      <c r="AQ924" t="s">
        <v>717</v>
      </c>
      <c r="AR924" t="s">
        <v>2950</v>
      </c>
      <c r="BM924" s="162"/>
    </row>
    <row r="925" spans="1:65" ht="20.149999999999999" customHeight="1">
      <c r="A925" s="179" t="str">
        <f t="shared" si="28"/>
        <v>블루텍스 버너교체 연료전환(B-C유 → LPG)을 통한 온실가스 감축 사업</v>
      </c>
      <c r="B925" s="179" t="str">
        <f t="shared" si="29"/>
        <v>승인</v>
      </c>
      <c r="C925">
        <v>124</v>
      </c>
      <c r="D925" t="s">
        <v>31695</v>
      </c>
      <c r="E925" t="s">
        <v>3355</v>
      </c>
      <c r="F925" t="s">
        <v>3356</v>
      </c>
      <c r="G925" t="s">
        <v>3355</v>
      </c>
      <c r="H925" t="s">
        <v>3357</v>
      </c>
      <c r="K925" t="s">
        <v>3358</v>
      </c>
      <c r="N925" t="s">
        <v>1812</v>
      </c>
      <c r="P925" t="s">
        <v>3361</v>
      </c>
      <c r="Q925" t="s">
        <v>209</v>
      </c>
      <c r="R925" t="s">
        <v>1462</v>
      </c>
      <c r="S925" t="s">
        <v>2384</v>
      </c>
      <c r="T925" t="s">
        <v>1230</v>
      </c>
      <c r="U925" t="s">
        <v>3361</v>
      </c>
      <c r="V925" t="s">
        <v>130</v>
      </c>
      <c r="W925" t="s">
        <v>1293</v>
      </c>
      <c r="X925" t="s">
        <v>3362</v>
      </c>
      <c r="Y925" t="s">
        <v>418</v>
      </c>
      <c r="Z925" t="s">
        <v>418</v>
      </c>
      <c r="AA925" t="s">
        <v>582</v>
      </c>
      <c r="AC925">
        <v>307</v>
      </c>
      <c r="AD925" t="s">
        <v>2130</v>
      </c>
      <c r="AE925" t="s">
        <v>2130</v>
      </c>
      <c r="AF925" t="s">
        <v>2131</v>
      </c>
      <c r="AG925" t="s">
        <v>3355</v>
      </c>
      <c r="AH925" t="s">
        <v>3363</v>
      </c>
      <c r="AI925" t="s">
        <v>3364</v>
      </c>
      <c r="AJ925" t="s">
        <v>3365</v>
      </c>
      <c r="AK925">
        <v>307</v>
      </c>
      <c r="AL925" t="s">
        <v>3285</v>
      </c>
      <c r="AM925" t="s">
        <v>1026</v>
      </c>
      <c r="AN925" t="s">
        <v>953</v>
      </c>
      <c r="AO925" t="s">
        <v>33312</v>
      </c>
      <c r="AP925" t="s">
        <v>2394</v>
      </c>
      <c r="AQ925" t="s">
        <v>3361</v>
      </c>
      <c r="AR925" t="s">
        <v>3367</v>
      </c>
      <c r="BM925" s="162"/>
    </row>
    <row r="926" spans="1:65" ht="20.149999999999999" customHeight="1">
      <c r="A926" s="179" t="str">
        <f t="shared" si="28"/>
        <v>폐열스팀으로 LNG 스팀보일러 생산스팀을 대체하여 CO2를 감축하는 사업</v>
      </c>
      <c r="B926" s="179" t="str">
        <f t="shared" si="29"/>
        <v>승인</v>
      </c>
      <c r="C926">
        <v>123</v>
      </c>
      <c r="D926" t="s">
        <v>31695</v>
      </c>
      <c r="E926" t="s">
        <v>669</v>
      </c>
      <c r="F926" t="s">
        <v>3344</v>
      </c>
      <c r="G926" t="s">
        <v>669</v>
      </c>
      <c r="H926" t="s">
        <v>3345</v>
      </c>
      <c r="K926" t="s">
        <v>3346</v>
      </c>
      <c r="N926" t="s">
        <v>1812</v>
      </c>
      <c r="P926" t="s">
        <v>668</v>
      </c>
      <c r="Q926" t="s">
        <v>209</v>
      </c>
      <c r="R926" t="s">
        <v>1462</v>
      </c>
      <c r="S926" t="s">
        <v>2384</v>
      </c>
      <c r="T926" t="s">
        <v>1230</v>
      </c>
      <c r="U926" t="s">
        <v>668</v>
      </c>
      <c r="V926" t="s">
        <v>130</v>
      </c>
      <c r="W926" t="s">
        <v>1293</v>
      </c>
      <c r="X926" t="s">
        <v>3350</v>
      </c>
      <c r="Y926" t="s">
        <v>418</v>
      </c>
      <c r="Z926" t="s">
        <v>418</v>
      </c>
      <c r="AA926" t="s">
        <v>670</v>
      </c>
      <c r="AC926">
        <v>672</v>
      </c>
      <c r="AD926" t="s">
        <v>2130</v>
      </c>
      <c r="AE926" t="s">
        <v>2130</v>
      </c>
      <c r="AF926" t="s">
        <v>2639</v>
      </c>
      <c r="AG926" t="s">
        <v>669</v>
      </c>
      <c r="AH926" t="s">
        <v>3351</v>
      </c>
      <c r="AI926" t="s">
        <v>3352</v>
      </c>
      <c r="AJ926" t="s">
        <v>3353</v>
      </c>
      <c r="AK926">
        <v>672</v>
      </c>
      <c r="AL926" t="s">
        <v>3285</v>
      </c>
      <c r="AM926" t="s">
        <v>1026</v>
      </c>
      <c r="AN926" t="s">
        <v>953</v>
      </c>
      <c r="AO926" t="s">
        <v>33313</v>
      </c>
      <c r="AP926" t="s">
        <v>2394</v>
      </c>
      <c r="AQ926" t="s">
        <v>668</v>
      </c>
      <c r="AR926" t="s">
        <v>2697</v>
      </c>
      <c r="BM926" s="162"/>
    </row>
    <row r="927" spans="1:65" ht="20.149999999999999" customHeight="1">
      <c r="A927" s="179" t="str">
        <f t="shared" si="28"/>
        <v>만진산업 사출기 일부교체(유압식→절전형 전동식)를 통한 온실가스(CO2) 감축사업</v>
      </c>
      <c r="B927" s="179" t="str">
        <f t="shared" si="29"/>
        <v>승인</v>
      </c>
      <c r="C927">
        <v>122</v>
      </c>
      <c r="D927" t="s">
        <v>31695</v>
      </c>
      <c r="E927" t="s">
        <v>3332</v>
      </c>
      <c r="F927" t="s">
        <v>3333</v>
      </c>
      <c r="G927" t="s">
        <v>3332</v>
      </c>
      <c r="H927" t="s">
        <v>3334</v>
      </c>
      <c r="K927" t="s">
        <v>3335</v>
      </c>
      <c r="N927" t="s">
        <v>1812</v>
      </c>
      <c r="P927" t="s">
        <v>3338</v>
      </c>
      <c r="Q927" t="s">
        <v>209</v>
      </c>
      <c r="R927" t="s">
        <v>1462</v>
      </c>
      <c r="S927" t="s">
        <v>2384</v>
      </c>
      <c r="T927" t="s">
        <v>1230</v>
      </c>
      <c r="U927" t="s">
        <v>3338</v>
      </c>
      <c r="V927" t="s">
        <v>130</v>
      </c>
      <c r="W927" t="s">
        <v>1293</v>
      </c>
      <c r="X927" t="s">
        <v>3339</v>
      </c>
      <c r="Y927" t="s">
        <v>418</v>
      </c>
      <c r="Z927" t="s">
        <v>418</v>
      </c>
      <c r="AA927" t="s">
        <v>660</v>
      </c>
      <c r="AC927">
        <v>144</v>
      </c>
      <c r="AD927" t="s">
        <v>2130</v>
      </c>
      <c r="AE927" t="s">
        <v>2130</v>
      </c>
      <c r="AF927" t="s">
        <v>2210</v>
      </c>
      <c r="AG927" t="s">
        <v>3332</v>
      </c>
      <c r="AH927" t="s">
        <v>3340</v>
      </c>
      <c r="AI927" t="s">
        <v>3341</v>
      </c>
      <c r="AJ927" t="s">
        <v>3342</v>
      </c>
      <c r="AK927">
        <v>144</v>
      </c>
      <c r="AL927" t="s">
        <v>3285</v>
      </c>
      <c r="AM927" t="s">
        <v>1026</v>
      </c>
      <c r="AN927" t="s">
        <v>953</v>
      </c>
      <c r="AO927" t="s">
        <v>33314</v>
      </c>
      <c r="AP927" t="s">
        <v>2394</v>
      </c>
      <c r="AQ927" t="s">
        <v>3338</v>
      </c>
      <c r="AR927" t="s">
        <v>2437</v>
      </c>
      <c r="BM927" s="162"/>
    </row>
    <row r="928" spans="1:65" ht="20.149999999999999" customHeight="1">
      <c r="A928" s="179" t="str">
        <f t="shared" si="28"/>
        <v>동화산업사의 절전형 사출 성형기 일부 설비교체 및 신규추가를 통한 설비 성능 개선 온실가스 감축사업</v>
      </c>
      <c r="B928" s="179" t="str">
        <f t="shared" si="29"/>
        <v>승인</v>
      </c>
      <c r="C928">
        <v>121</v>
      </c>
      <c r="D928" t="s">
        <v>31695</v>
      </c>
      <c r="E928" t="s">
        <v>3320</v>
      </c>
      <c r="F928" t="s">
        <v>3321</v>
      </c>
      <c r="G928" t="s">
        <v>3320</v>
      </c>
      <c r="H928" t="s">
        <v>3322</v>
      </c>
      <c r="K928" t="s">
        <v>3323</v>
      </c>
      <c r="N928" t="s">
        <v>1812</v>
      </c>
      <c r="P928" t="s">
        <v>3326</v>
      </c>
      <c r="Q928" t="s">
        <v>209</v>
      </c>
      <c r="R928" t="s">
        <v>1462</v>
      </c>
      <c r="S928" t="s">
        <v>2384</v>
      </c>
      <c r="T928" t="s">
        <v>1230</v>
      </c>
      <c r="U928" t="s">
        <v>3326</v>
      </c>
      <c r="V928" t="s">
        <v>130</v>
      </c>
      <c r="W928" t="s">
        <v>1293</v>
      </c>
      <c r="X928" t="s">
        <v>3327</v>
      </c>
      <c r="Y928" t="s">
        <v>418</v>
      </c>
      <c r="Z928" t="s">
        <v>418</v>
      </c>
      <c r="AA928" t="s">
        <v>2445</v>
      </c>
      <c r="AC928">
        <v>357</v>
      </c>
      <c r="AD928" t="s">
        <v>2130</v>
      </c>
      <c r="AE928" t="s">
        <v>2130</v>
      </c>
      <c r="AF928" t="s">
        <v>2210</v>
      </c>
      <c r="AG928" t="s">
        <v>3320</v>
      </c>
      <c r="AH928" t="s">
        <v>3328</v>
      </c>
      <c r="AI928" t="s">
        <v>3329</v>
      </c>
      <c r="AJ928" t="s">
        <v>3330</v>
      </c>
      <c r="AK928">
        <v>357</v>
      </c>
      <c r="AL928" t="s">
        <v>3285</v>
      </c>
      <c r="AM928" t="s">
        <v>1026</v>
      </c>
      <c r="AN928" t="s">
        <v>953</v>
      </c>
      <c r="AO928" t="s">
        <v>33315</v>
      </c>
      <c r="AP928" t="s">
        <v>2394</v>
      </c>
      <c r="AQ928" t="s">
        <v>3326</v>
      </c>
      <c r="AR928" t="s">
        <v>3246</v>
      </c>
      <c r="BM928" s="162"/>
    </row>
    <row r="929" spans="1:65" ht="20.149999999999999" customHeight="1">
      <c r="A929" s="179" t="str">
        <f t="shared" si="28"/>
        <v>동원유지 목재펠릿 연료 전환을 통한 온실가스 감축사업</v>
      </c>
      <c r="B929" s="179" t="str">
        <f t="shared" si="29"/>
        <v>승인</v>
      </c>
      <c r="C929">
        <v>120</v>
      </c>
      <c r="D929" t="s">
        <v>31695</v>
      </c>
      <c r="E929" t="s">
        <v>675</v>
      </c>
      <c r="F929" t="s">
        <v>3310</v>
      </c>
      <c r="G929" t="s">
        <v>3311</v>
      </c>
      <c r="H929" t="s">
        <v>3312</v>
      </c>
      <c r="K929" t="s">
        <v>3313</v>
      </c>
      <c r="N929" t="s">
        <v>1812</v>
      </c>
      <c r="P929" t="s">
        <v>674</v>
      </c>
      <c r="Q929" t="s">
        <v>209</v>
      </c>
      <c r="R929" t="s">
        <v>1228</v>
      </c>
      <c r="S929" t="s">
        <v>2384</v>
      </c>
      <c r="T929" t="s">
        <v>1230</v>
      </c>
      <c r="U929" t="s">
        <v>674</v>
      </c>
      <c r="V929" t="s">
        <v>130</v>
      </c>
      <c r="W929" t="s">
        <v>1293</v>
      </c>
      <c r="X929" t="s">
        <v>2816</v>
      </c>
      <c r="Y929" t="s">
        <v>418</v>
      </c>
      <c r="Z929" t="s">
        <v>418</v>
      </c>
      <c r="AA929" t="s">
        <v>597</v>
      </c>
      <c r="AC929">
        <v>3177</v>
      </c>
      <c r="AD929" t="s">
        <v>1324</v>
      </c>
      <c r="AE929" t="s">
        <v>1513</v>
      </c>
      <c r="AF929" t="s">
        <v>2387</v>
      </c>
      <c r="AG929" t="s">
        <v>675</v>
      </c>
      <c r="AH929" t="s">
        <v>3316</v>
      </c>
      <c r="AI929" t="s">
        <v>3317</v>
      </c>
      <c r="AJ929" t="s">
        <v>3318</v>
      </c>
      <c r="AK929">
        <v>3177</v>
      </c>
      <c r="AL929" t="s">
        <v>3285</v>
      </c>
      <c r="AM929" t="s">
        <v>1026</v>
      </c>
      <c r="AN929" t="s">
        <v>953</v>
      </c>
      <c r="AO929" t="s">
        <v>33316</v>
      </c>
      <c r="AP929" t="s">
        <v>2394</v>
      </c>
      <c r="AQ929" t="s">
        <v>674</v>
      </c>
      <c r="AR929" t="s">
        <v>2548</v>
      </c>
      <c r="BM929" s="162"/>
    </row>
    <row r="930" spans="1:65" ht="20.149999999999999" customHeight="1">
      <c r="A930" s="179" t="str">
        <f t="shared" si="28"/>
        <v>동양제지공업 보일러 연료 전환([B-C유+정제유]→LNG) 온실가스 감축사업</v>
      </c>
      <c r="B930" s="179" t="str">
        <f t="shared" si="29"/>
        <v>승인</v>
      </c>
      <c r="C930">
        <v>119</v>
      </c>
      <c r="D930" t="s">
        <v>31695</v>
      </c>
      <c r="E930" t="s">
        <v>600</v>
      </c>
      <c r="F930" t="s">
        <v>3298</v>
      </c>
      <c r="G930" t="s">
        <v>600</v>
      </c>
      <c r="H930" t="s">
        <v>3299</v>
      </c>
      <c r="K930" t="s">
        <v>3300</v>
      </c>
      <c r="N930" t="s">
        <v>1812</v>
      </c>
      <c r="P930" t="s">
        <v>599</v>
      </c>
      <c r="Q930" t="s">
        <v>209</v>
      </c>
      <c r="R930" t="s">
        <v>1462</v>
      </c>
      <c r="S930" t="s">
        <v>2384</v>
      </c>
      <c r="T930" t="s">
        <v>1230</v>
      </c>
      <c r="U930" t="s">
        <v>599</v>
      </c>
      <c r="V930" t="s">
        <v>130</v>
      </c>
      <c r="W930" t="s">
        <v>1293</v>
      </c>
      <c r="X930" t="s">
        <v>3304</v>
      </c>
      <c r="Y930" t="s">
        <v>418</v>
      </c>
      <c r="Z930" t="s">
        <v>418</v>
      </c>
      <c r="AA930" t="s">
        <v>601</v>
      </c>
      <c r="AC930">
        <v>1313</v>
      </c>
      <c r="AD930" t="s">
        <v>2130</v>
      </c>
      <c r="AE930" t="s">
        <v>2130</v>
      </c>
      <c r="AF930" t="s">
        <v>2131</v>
      </c>
      <c r="AG930" t="s">
        <v>600</v>
      </c>
      <c r="AH930" t="s">
        <v>3305</v>
      </c>
      <c r="AI930" t="s">
        <v>3306</v>
      </c>
      <c r="AJ930" t="s">
        <v>3307</v>
      </c>
      <c r="AK930">
        <v>1313</v>
      </c>
      <c r="AL930" t="s">
        <v>3285</v>
      </c>
      <c r="AM930" t="s">
        <v>1026</v>
      </c>
      <c r="AN930" t="s">
        <v>953</v>
      </c>
      <c r="AO930" t="s">
        <v>33317</v>
      </c>
      <c r="AP930" t="s">
        <v>2394</v>
      </c>
      <c r="AQ930" t="s">
        <v>599</v>
      </c>
      <c r="AR930" t="s">
        <v>3309</v>
      </c>
      <c r="BM930" s="162"/>
    </row>
    <row r="931" spans="1:65" ht="20.149999999999999" customHeight="1">
      <c r="A931" s="179" t="str">
        <f t="shared" si="28"/>
        <v>동보피엔티 목재펠릿 연료 전환을 통한 온실가스 감축사업</v>
      </c>
      <c r="B931" s="179" t="str">
        <f t="shared" si="29"/>
        <v>승인</v>
      </c>
      <c r="C931">
        <v>118</v>
      </c>
      <c r="D931" t="s">
        <v>31695</v>
      </c>
      <c r="E931" t="s">
        <v>604</v>
      </c>
      <c r="F931" t="s">
        <v>3287</v>
      </c>
      <c r="G931" t="s">
        <v>3288</v>
      </c>
      <c r="H931" t="s">
        <v>3289</v>
      </c>
      <c r="K931" t="s">
        <v>3290</v>
      </c>
      <c r="N931" t="s">
        <v>1812</v>
      </c>
      <c r="P931" t="s">
        <v>603</v>
      </c>
      <c r="Q931" t="s">
        <v>209</v>
      </c>
      <c r="R931" t="s">
        <v>1462</v>
      </c>
      <c r="S931" t="s">
        <v>2384</v>
      </c>
      <c r="T931" t="s">
        <v>1230</v>
      </c>
      <c r="U931" t="s">
        <v>603</v>
      </c>
      <c r="V931" t="s">
        <v>130</v>
      </c>
      <c r="W931" t="s">
        <v>1293</v>
      </c>
      <c r="X931" t="s">
        <v>3293</v>
      </c>
      <c r="Y931" t="s">
        <v>418</v>
      </c>
      <c r="Z931" t="s">
        <v>418</v>
      </c>
      <c r="AA931" t="s">
        <v>605</v>
      </c>
      <c r="AC931">
        <v>2800</v>
      </c>
      <c r="AD931" t="s">
        <v>1324</v>
      </c>
      <c r="AE931" t="s">
        <v>1513</v>
      </c>
      <c r="AF931" t="s">
        <v>2387</v>
      </c>
      <c r="AG931" t="s">
        <v>604</v>
      </c>
      <c r="AH931" t="s">
        <v>3294</v>
      </c>
      <c r="AI931" t="s">
        <v>3295</v>
      </c>
      <c r="AJ931" t="s">
        <v>3296</v>
      </c>
      <c r="AK931">
        <v>2800</v>
      </c>
      <c r="AL931" t="s">
        <v>3285</v>
      </c>
      <c r="AM931" t="s">
        <v>1026</v>
      </c>
      <c r="AN931" t="s">
        <v>953</v>
      </c>
      <c r="AO931" t="s">
        <v>33318</v>
      </c>
      <c r="AP931" t="s">
        <v>2394</v>
      </c>
      <c r="AQ931" t="s">
        <v>603</v>
      </c>
      <c r="AR931" t="s">
        <v>2548</v>
      </c>
      <c r="BM931" s="162"/>
    </row>
    <row r="932" spans="1:65" ht="20.149999999999999" customHeight="1">
      <c r="A932" s="179" t="str">
        <f t="shared" si="28"/>
        <v>도형아스콘 버너 연료전환을 통한 온실가스 감축사업</v>
      </c>
      <c r="B932" s="179" t="str">
        <f t="shared" si="29"/>
        <v>승인</v>
      </c>
      <c r="C932">
        <v>117</v>
      </c>
      <c r="D932" t="s">
        <v>31695</v>
      </c>
      <c r="E932" t="s">
        <v>677</v>
      </c>
      <c r="F932" t="s">
        <v>3275</v>
      </c>
      <c r="G932" t="s">
        <v>3276</v>
      </c>
      <c r="H932" t="s">
        <v>3277</v>
      </c>
      <c r="K932" t="s">
        <v>3278</v>
      </c>
      <c r="N932" t="s">
        <v>1812</v>
      </c>
      <c r="P932" t="s">
        <v>676</v>
      </c>
      <c r="Q932" t="s">
        <v>209</v>
      </c>
      <c r="R932" t="s">
        <v>1462</v>
      </c>
      <c r="S932" t="s">
        <v>2384</v>
      </c>
      <c r="T932" t="s">
        <v>1230</v>
      </c>
      <c r="U932" t="s">
        <v>676</v>
      </c>
      <c r="V932" t="s">
        <v>130</v>
      </c>
      <c r="W932" t="s">
        <v>1231</v>
      </c>
      <c r="X932" t="s">
        <v>3281</v>
      </c>
      <c r="Y932" t="s">
        <v>418</v>
      </c>
      <c r="Z932" t="s">
        <v>418</v>
      </c>
      <c r="AA932" t="s">
        <v>570</v>
      </c>
      <c r="AC932">
        <v>197</v>
      </c>
      <c r="AD932" t="s">
        <v>2130</v>
      </c>
      <c r="AE932" t="s">
        <v>2130</v>
      </c>
      <c r="AF932" t="s">
        <v>2131</v>
      </c>
      <c r="AG932" t="s">
        <v>677</v>
      </c>
      <c r="AH932" t="s">
        <v>3282</v>
      </c>
      <c r="AI932" t="s">
        <v>3283</v>
      </c>
      <c r="AJ932" t="s">
        <v>3284</v>
      </c>
      <c r="AK932">
        <v>197</v>
      </c>
      <c r="AL932" t="s">
        <v>3285</v>
      </c>
      <c r="AM932" t="s">
        <v>1026</v>
      </c>
      <c r="AN932" t="s">
        <v>953</v>
      </c>
      <c r="AO932" t="s">
        <v>33319</v>
      </c>
      <c r="AP932" t="s">
        <v>2394</v>
      </c>
      <c r="AQ932" t="s">
        <v>676</v>
      </c>
      <c r="AR932" t="s">
        <v>2918</v>
      </c>
      <c r="BM932" s="162"/>
    </row>
    <row r="933" spans="1:65" ht="20.149999999999999" customHeight="1">
      <c r="A933" s="179" t="str">
        <f t="shared" si="28"/>
        <v>대림씨엔에스 용인공장 스팀보일러 연료교체 (c9+ → LNG)를 통한 온실가스(CO2) 감축사업</v>
      </c>
      <c r="B933" s="179" t="str">
        <f t="shared" si="29"/>
        <v>승인</v>
      </c>
      <c r="C933">
        <v>116</v>
      </c>
      <c r="D933" t="s">
        <v>31695</v>
      </c>
      <c r="E933" t="s">
        <v>3260</v>
      </c>
      <c r="F933" t="s">
        <v>3261</v>
      </c>
      <c r="G933" t="s">
        <v>3262</v>
      </c>
      <c r="H933" t="s">
        <v>3263</v>
      </c>
      <c r="K933" t="s">
        <v>3264</v>
      </c>
      <c r="N933" t="s">
        <v>1812</v>
      </c>
      <c r="P933" t="s">
        <v>3268</v>
      </c>
      <c r="Q933" t="s">
        <v>209</v>
      </c>
      <c r="R933" t="s">
        <v>1462</v>
      </c>
      <c r="S933" t="s">
        <v>2384</v>
      </c>
      <c r="T933" t="s">
        <v>1230</v>
      </c>
      <c r="U933" t="s">
        <v>3268</v>
      </c>
      <c r="V933" t="s">
        <v>130</v>
      </c>
      <c r="W933" t="s">
        <v>1293</v>
      </c>
      <c r="X933" t="s">
        <v>3269</v>
      </c>
      <c r="Y933" t="s">
        <v>418</v>
      </c>
      <c r="Z933" t="s">
        <v>418</v>
      </c>
      <c r="AA933" t="s">
        <v>3270</v>
      </c>
      <c r="AC933">
        <v>1922</v>
      </c>
      <c r="AD933" t="s">
        <v>2130</v>
      </c>
      <c r="AE933" t="s">
        <v>2130</v>
      </c>
      <c r="AF933" t="s">
        <v>2131</v>
      </c>
      <c r="AG933" t="s">
        <v>3260</v>
      </c>
      <c r="AH933" t="s">
        <v>3271</v>
      </c>
      <c r="AI933" t="s">
        <v>3272</v>
      </c>
      <c r="AJ933" t="s">
        <v>3273</v>
      </c>
      <c r="AK933">
        <v>1922</v>
      </c>
      <c r="AL933" t="s">
        <v>3034</v>
      </c>
      <c r="AM933" t="s">
        <v>3035</v>
      </c>
      <c r="AN933" t="s">
        <v>953</v>
      </c>
      <c r="AO933" t="s">
        <v>33320</v>
      </c>
      <c r="AP933" t="s">
        <v>2394</v>
      </c>
      <c r="AQ933" t="s">
        <v>3268</v>
      </c>
      <c r="AR933" t="s">
        <v>2494</v>
      </c>
      <c r="BM933" s="162"/>
    </row>
    <row r="934" spans="1:65" ht="20.149999999999999" customHeight="1">
      <c r="A934" s="179" t="str">
        <f t="shared" si="28"/>
        <v>대동EPS의 보일러 교체(B-C유 -&gt;목재펠릿보일러)를 통한 온실가스 감축사업</v>
      </c>
      <c r="B934" s="179" t="str">
        <f t="shared" si="29"/>
        <v>승인</v>
      </c>
      <c r="C934">
        <v>115</v>
      </c>
      <c r="D934" t="s">
        <v>31695</v>
      </c>
      <c r="E934" t="s">
        <v>682</v>
      </c>
      <c r="F934" t="s">
        <v>3247</v>
      </c>
      <c r="G934" t="s">
        <v>3248</v>
      </c>
      <c r="H934" t="s">
        <v>3249</v>
      </c>
      <c r="K934" t="s">
        <v>3250</v>
      </c>
      <c r="N934" t="s">
        <v>1812</v>
      </c>
      <c r="P934" t="s">
        <v>3253</v>
      </c>
      <c r="Q934" t="s">
        <v>209</v>
      </c>
      <c r="R934" t="s">
        <v>1462</v>
      </c>
      <c r="S934" t="s">
        <v>2384</v>
      </c>
      <c r="T934" t="s">
        <v>1230</v>
      </c>
      <c r="U934" t="s">
        <v>1131</v>
      </c>
      <c r="V934" t="s">
        <v>130</v>
      </c>
      <c r="W934" t="s">
        <v>1293</v>
      </c>
      <c r="X934" t="s">
        <v>3254</v>
      </c>
      <c r="Y934" t="s">
        <v>418</v>
      </c>
      <c r="Z934" t="s">
        <v>418</v>
      </c>
      <c r="AA934" t="s">
        <v>647</v>
      </c>
      <c r="AC934">
        <v>2352</v>
      </c>
      <c r="AD934" t="s">
        <v>1324</v>
      </c>
      <c r="AE934" t="s">
        <v>1513</v>
      </c>
      <c r="AF934" t="s">
        <v>2387</v>
      </c>
      <c r="AG934" t="s">
        <v>682</v>
      </c>
      <c r="AH934" t="s">
        <v>3255</v>
      </c>
      <c r="AI934" t="s">
        <v>3256</v>
      </c>
      <c r="AJ934" t="s">
        <v>3257</v>
      </c>
      <c r="AK934">
        <v>2352</v>
      </c>
      <c r="AL934" t="s">
        <v>3034</v>
      </c>
      <c r="AM934" t="s">
        <v>3035</v>
      </c>
      <c r="AN934" t="s">
        <v>953</v>
      </c>
      <c r="AO934" t="s">
        <v>33321</v>
      </c>
      <c r="AP934" t="s">
        <v>2394</v>
      </c>
      <c r="AQ934" t="s">
        <v>1131</v>
      </c>
      <c r="AR934" t="s">
        <v>3259</v>
      </c>
      <c r="BM934" s="162"/>
    </row>
    <row r="935" spans="1:65" ht="20.149999999999999" customHeight="1">
      <c r="A935" s="179" t="str">
        <f t="shared" si="28"/>
        <v>대경화학 증기재압축장치 등(B-C유를 LNG로 연료전환) 설치를 통한 온실가스 감축사업</v>
      </c>
      <c r="B935" s="179" t="str">
        <f t="shared" si="29"/>
        <v>승인</v>
      </c>
      <c r="C935">
        <v>114</v>
      </c>
      <c r="D935" t="s">
        <v>31695</v>
      </c>
      <c r="E935" t="s">
        <v>684</v>
      </c>
      <c r="F935" t="s">
        <v>3235</v>
      </c>
      <c r="G935" t="s">
        <v>3236</v>
      </c>
      <c r="H935" t="s">
        <v>3237</v>
      </c>
      <c r="K935" t="s">
        <v>3238</v>
      </c>
      <c r="N935" t="s">
        <v>1812</v>
      </c>
      <c r="P935" t="s">
        <v>683</v>
      </c>
      <c r="Q935" t="s">
        <v>209</v>
      </c>
      <c r="R935" t="s">
        <v>1462</v>
      </c>
      <c r="S935" t="s">
        <v>2384</v>
      </c>
      <c r="T935" t="s">
        <v>1230</v>
      </c>
      <c r="U935" t="s">
        <v>683</v>
      </c>
      <c r="V935" t="s">
        <v>130</v>
      </c>
      <c r="W935" t="s">
        <v>1293</v>
      </c>
      <c r="X935" t="s">
        <v>3241</v>
      </c>
      <c r="Y935" t="s">
        <v>418</v>
      </c>
      <c r="Z935" t="s">
        <v>418</v>
      </c>
      <c r="AA935" t="s">
        <v>647</v>
      </c>
      <c r="AC935">
        <v>339</v>
      </c>
      <c r="AD935" t="s">
        <v>2130</v>
      </c>
      <c r="AE935" t="s">
        <v>2130</v>
      </c>
      <c r="AF935" t="s">
        <v>2639</v>
      </c>
      <c r="AG935" t="s">
        <v>684</v>
      </c>
      <c r="AH935" t="s">
        <v>3242</v>
      </c>
      <c r="AI935" t="s">
        <v>3243</v>
      </c>
      <c r="AJ935" t="s">
        <v>3244</v>
      </c>
      <c r="AK935">
        <v>339</v>
      </c>
      <c r="AL935" t="s">
        <v>3034</v>
      </c>
      <c r="AM935" t="s">
        <v>3035</v>
      </c>
      <c r="AN935" t="s">
        <v>953</v>
      </c>
      <c r="AO935" t="s">
        <v>33322</v>
      </c>
      <c r="AP935" t="s">
        <v>2394</v>
      </c>
      <c r="AQ935" t="s">
        <v>683</v>
      </c>
      <c r="AR935" t="s">
        <v>3246</v>
      </c>
      <c r="BM935" s="162"/>
    </row>
    <row r="936" spans="1:65" ht="20.149999999999999" customHeight="1">
      <c r="A936" s="179" t="str">
        <f t="shared" si="28"/>
        <v>경만섬유 버너교체 연료전환(B-C유 → LNG)을 통한 온실가스 감축사업</v>
      </c>
      <c r="B936" s="179" t="str">
        <f t="shared" si="29"/>
        <v>승인</v>
      </c>
      <c r="C936">
        <v>113</v>
      </c>
      <c r="D936" t="s">
        <v>31695</v>
      </c>
      <c r="E936" t="s">
        <v>3223</v>
      </c>
      <c r="F936" t="s">
        <v>3224</v>
      </c>
      <c r="G936" t="s">
        <v>3223</v>
      </c>
      <c r="H936" t="s">
        <v>3225</v>
      </c>
      <c r="K936" t="s">
        <v>3226</v>
      </c>
      <c r="N936" t="s">
        <v>1812</v>
      </c>
      <c r="P936" t="s">
        <v>3229</v>
      </c>
      <c r="Q936" t="s">
        <v>209</v>
      </c>
      <c r="R936" t="s">
        <v>1462</v>
      </c>
      <c r="S936" t="s">
        <v>2384</v>
      </c>
      <c r="T936" t="s">
        <v>1230</v>
      </c>
      <c r="U936" t="s">
        <v>3223</v>
      </c>
      <c r="V936" t="s">
        <v>130</v>
      </c>
      <c r="W936" t="s">
        <v>1293</v>
      </c>
      <c r="X936" t="s">
        <v>3230</v>
      </c>
      <c r="Y936" t="s">
        <v>418</v>
      </c>
      <c r="Z936" t="s">
        <v>418</v>
      </c>
      <c r="AA936" t="s">
        <v>2445</v>
      </c>
      <c r="AC936">
        <v>433</v>
      </c>
      <c r="AD936" t="s">
        <v>2130</v>
      </c>
      <c r="AE936" t="s">
        <v>2130</v>
      </c>
      <c r="AF936" t="s">
        <v>2131</v>
      </c>
      <c r="AG936" t="s">
        <v>3223</v>
      </c>
      <c r="AH936" t="s">
        <v>3231</v>
      </c>
      <c r="AI936" t="s">
        <v>3232</v>
      </c>
      <c r="AJ936" t="s">
        <v>3233</v>
      </c>
      <c r="AK936">
        <v>433</v>
      </c>
      <c r="AL936" t="s">
        <v>3034</v>
      </c>
      <c r="AM936" t="s">
        <v>3035</v>
      </c>
      <c r="AN936" t="s">
        <v>953</v>
      </c>
      <c r="AO936" t="s">
        <v>33323</v>
      </c>
      <c r="AP936" t="s">
        <v>2394</v>
      </c>
      <c r="AQ936" t="s">
        <v>3229</v>
      </c>
      <c r="AR936" t="s">
        <v>2494</v>
      </c>
      <c r="BM936" s="162"/>
    </row>
    <row r="937" spans="1:65" ht="20.149999999999999" customHeight="1">
      <c r="A937" s="179" t="str">
        <f t="shared" si="28"/>
        <v>경림산업(주) 제주사업장 B-B유에서 목재펠릿으로 연료 전환을 통한 온실가스 감축사업</v>
      </c>
      <c r="B937" s="179" t="str">
        <f t="shared" si="29"/>
        <v>승인</v>
      </c>
      <c r="C937">
        <v>112</v>
      </c>
      <c r="D937" t="s">
        <v>31695</v>
      </c>
      <c r="E937" t="s">
        <v>608</v>
      </c>
      <c r="F937" t="s">
        <v>3210</v>
      </c>
      <c r="G937" t="s">
        <v>3211</v>
      </c>
      <c r="H937" t="s">
        <v>3212</v>
      </c>
      <c r="K937" t="s">
        <v>3213</v>
      </c>
      <c r="N937" t="s">
        <v>1812</v>
      </c>
      <c r="P937" t="s">
        <v>607</v>
      </c>
      <c r="Q937" t="s">
        <v>209</v>
      </c>
      <c r="R937" t="s">
        <v>1462</v>
      </c>
      <c r="S937" t="s">
        <v>2384</v>
      </c>
      <c r="T937" t="s">
        <v>1230</v>
      </c>
      <c r="U937" t="s">
        <v>607</v>
      </c>
      <c r="V937" t="s">
        <v>130</v>
      </c>
      <c r="W937" t="s">
        <v>1293</v>
      </c>
      <c r="X937" t="s">
        <v>3218</v>
      </c>
      <c r="Y937" t="s">
        <v>418</v>
      </c>
      <c r="Z937" t="s">
        <v>418</v>
      </c>
      <c r="AA937" t="s">
        <v>578</v>
      </c>
      <c r="AC937">
        <v>1456</v>
      </c>
      <c r="AD937" t="s">
        <v>1324</v>
      </c>
      <c r="AE937" t="s">
        <v>1513</v>
      </c>
      <c r="AF937" t="s">
        <v>2387</v>
      </c>
      <c r="AG937" t="s">
        <v>608</v>
      </c>
      <c r="AH937" t="s">
        <v>3219</v>
      </c>
      <c r="AI937" t="s">
        <v>3220</v>
      </c>
      <c r="AJ937" t="s">
        <v>3221</v>
      </c>
      <c r="AK937">
        <v>1456</v>
      </c>
      <c r="AL937" t="s">
        <v>3034</v>
      </c>
      <c r="AM937" t="s">
        <v>3035</v>
      </c>
      <c r="AN937" t="s">
        <v>953</v>
      </c>
      <c r="AO937" t="s">
        <v>33324</v>
      </c>
      <c r="AP937" t="s">
        <v>2394</v>
      </c>
      <c r="AQ937" t="s">
        <v>607</v>
      </c>
      <c r="AR937" t="s">
        <v>2711</v>
      </c>
      <c r="BM937" s="162"/>
    </row>
    <row r="938" spans="1:65" ht="20.149999999999999" customHeight="1">
      <c r="A938" s="179" t="str">
        <f t="shared" si="28"/>
        <v>갑을메탈 산소버너 도입을 통한 온실가스(CO2) 감축사업</v>
      </c>
      <c r="B938" s="179" t="str">
        <f t="shared" si="29"/>
        <v>승인</v>
      </c>
      <c r="C938">
        <v>111</v>
      </c>
      <c r="D938" t="s">
        <v>31695</v>
      </c>
      <c r="E938" t="s">
        <v>3196</v>
      </c>
      <c r="F938" t="s">
        <v>3197</v>
      </c>
      <c r="G938" t="s">
        <v>3198</v>
      </c>
      <c r="H938" t="s">
        <v>3199</v>
      </c>
      <c r="K938" t="s">
        <v>3200</v>
      </c>
      <c r="N938" t="s">
        <v>1812</v>
      </c>
      <c r="P938" t="s">
        <v>3204</v>
      </c>
      <c r="Q938" t="s">
        <v>209</v>
      </c>
      <c r="R938" t="s">
        <v>1228</v>
      </c>
      <c r="S938" t="s">
        <v>2384</v>
      </c>
      <c r="T938" t="s">
        <v>1230</v>
      </c>
      <c r="U938" t="s">
        <v>3204</v>
      </c>
      <c r="V938" t="s">
        <v>130</v>
      </c>
      <c r="W938" t="s">
        <v>1293</v>
      </c>
      <c r="X938" t="s">
        <v>3205</v>
      </c>
      <c r="Y938" t="s">
        <v>418</v>
      </c>
      <c r="Z938" t="s">
        <v>418</v>
      </c>
      <c r="AA938" t="s">
        <v>629</v>
      </c>
      <c r="AC938">
        <v>10320</v>
      </c>
      <c r="AD938" t="s">
        <v>2130</v>
      </c>
      <c r="AE938" t="s">
        <v>2130</v>
      </c>
      <c r="AF938" t="s">
        <v>2210</v>
      </c>
      <c r="AG938" t="s">
        <v>3196</v>
      </c>
      <c r="AH938" t="s">
        <v>3206</v>
      </c>
      <c r="AI938" t="s">
        <v>3207</v>
      </c>
      <c r="AJ938" t="s">
        <v>3208</v>
      </c>
      <c r="AK938">
        <v>10320</v>
      </c>
      <c r="AL938" t="s">
        <v>3034</v>
      </c>
      <c r="AM938" t="s">
        <v>3035</v>
      </c>
      <c r="AN938" t="s">
        <v>953</v>
      </c>
      <c r="AO938" t="s">
        <v>33325</v>
      </c>
      <c r="AP938" t="s">
        <v>2394</v>
      </c>
      <c r="AQ938" t="s">
        <v>3204</v>
      </c>
      <c r="AR938" t="s">
        <v>2697</v>
      </c>
      <c r="BM938" s="162"/>
    </row>
    <row r="939" spans="1:65" ht="20.149999999999999" customHeight="1">
      <c r="A939" s="179" t="str">
        <f t="shared" si="28"/>
        <v>㈜태호화학 논산사업장 B-C유에서 LPG로 연료 전환을 통한 온실가스 감축사업</v>
      </c>
      <c r="B939" s="179" t="str">
        <f t="shared" si="29"/>
        <v>승인</v>
      </c>
      <c r="C939">
        <v>110</v>
      </c>
      <c r="D939" t="s">
        <v>31695</v>
      </c>
      <c r="E939" t="s">
        <v>686</v>
      </c>
      <c r="F939" t="s">
        <v>3186</v>
      </c>
      <c r="G939" t="s">
        <v>3187</v>
      </c>
      <c r="H939" t="s">
        <v>3188</v>
      </c>
      <c r="K939" t="s">
        <v>3189</v>
      </c>
      <c r="N939" t="s">
        <v>1812</v>
      </c>
      <c r="P939" t="s">
        <v>685</v>
      </c>
      <c r="Q939" t="s">
        <v>209</v>
      </c>
      <c r="R939" t="s">
        <v>1462</v>
      </c>
      <c r="S939" t="s">
        <v>2384</v>
      </c>
      <c r="T939" t="s">
        <v>1230</v>
      </c>
      <c r="U939" t="s">
        <v>685</v>
      </c>
      <c r="V939" t="s">
        <v>130</v>
      </c>
      <c r="W939" t="s">
        <v>1293</v>
      </c>
      <c r="X939" t="s">
        <v>2504</v>
      </c>
      <c r="Y939" t="s">
        <v>418</v>
      </c>
      <c r="Z939" t="s">
        <v>418</v>
      </c>
      <c r="AA939" t="s">
        <v>650</v>
      </c>
      <c r="AC939">
        <v>284</v>
      </c>
      <c r="AD939" t="s">
        <v>2130</v>
      </c>
      <c r="AE939" t="s">
        <v>2130</v>
      </c>
      <c r="AF939" t="s">
        <v>2131</v>
      </c>
      <c r="AG939" t="s">
        <v>686</v>
      </c>
      <c r="AH939" t="s">
        <v>3192</v>
      </c>
      <c r="AI939" t="s">
        <v>3193</v>
      </c>
      <c r="AJ939" t="s">
        <v>3194</v>
      </c>
      <c r="AK939">
        <v>284</v>
      </c>
      <c r="AL939" t="s">
        <v>3034</v>
      </c>
      <c r="AM939" t="s">
        <v>3035</v>
      </c>
      <c r="AN939" t="s">
        <v>953</v>
      </c>
      <c r="AO939" t="s">
        <v>33326</v>
      </c>
      <c r="AP939" t="s">
        <v>2394</v>
      </c>
      <c r="AQ939" t="s">
        <v>685</v>
      </c>
      <c r="AR939" t="s">
        <v>2534</v>
      </c>
      <c r="BM939" s="162"/>
    </row>
    <row r="940" spans="1:65" ht="20.149999999999999" customHeight="1">
      <c r="A940" s="179" t="str">
        <f t="shared" si="28"/>
        <v>(주)태명실업 보일러의 연료전환 (B-C유 -&gt; LNG)을 통한 온실가스 감축사업</v>
      </c>
      <c r="B940" s="179" t="str">
        <f t="shared" si="29"/>
        <v>승인</v>
      </c>
      <c r="C940">
        <v>109</v>
      </c>
      <c r="D940" t="s">
        <v>31695</v>
      </c>
      <c r="E940" t="s">
        <v>3172</v>
      </c>
      <c r="F940" t="s">
        <v>3173</v>
      </c>
      <c r="G940" t="s">
        <v>3174</v>
      </c>
      <c r="H940" t="s">
        <v>3175</v>
      </c>
      <c r="K940" t="s">
        <v>3176</v>
      </c>
      <c r="N940" t="s">
        <v>1812</v>
      </c>
      <c r="P940" t="s">
        <v>3179</v>
      </c>
      <c r="Q940" t="s">
        <v>209</v>
      </c>
      <c r="R940" t="s">
        <v>1462</v>
      </c>
      <c r="S940" t="s">
        <v>2384</v>
      </c>
      <c r="T940" t="s">
        <v>1230</v>
      </c>
      <c r="U940" t="s">
        <v>3180</v>
      </c>
      <c r="V940" t="s">
        <v>130</v>
      </c>
      <c r="W940" t="s">
        <v>1231</v>
      </c>
      <c r="X940" t="s">
        <v>3181</v>
      </c>
      <c r="Y940" t="s">
        <v>418</v>
      </c>
      <c r="Z940" t="s">
        <v>418</v>
      </c>
      <c r="AA940" t="s">
        <v>640</v>
      </c>
      <c r="AC940">
        <v>891</v>
      </c>
      <c r="AD940" t="s">
        <v>2130</v>
      </c>
      <c r="AE940" t="s">
        <v>2130</v>
      </c>
      <c r="AF940" t="s">
        <v>2131</v>
      </c>
      <c r="AG940" t="s">
        <v>3172</v>
      </c>
      <c r="AH940" t="s">
        <v>3182</v>
      </c>
      <c r="AI940" t="s">
        <v>3183</v>
      </c>
      <c r="AJ940" t="s">
        <v>3184</v>
      </c>
      <c r="AK940">
        <v>891</v>
      </c>
      <c r="AL940" t="s">
        <v>3034</v>
      </c>
      <c r="AM940" t="s">
        <v>3035</v>
      </c>
      <c r="AN940" t="s">
        <v>953</v>
      </c>
      <c r="AO940" t="s">
        <v>33327</v>
      </c>
      <c r="AP940" t="s">
        <v>2394</v>
      </c>
      <c r="AQ940" t="s">
        <v>3180</v>
      </c>
      <c r="AR940" t="s">
        <v>2408</v>
      </c>
      <c r="BM940" s="162"/>
    </row>
    <row r="941" spans="1:65" ht="20.149999999999999" customHeight="1">
      <c r="A941" s="179" t="str">
        <f t="shared" si="28"/>
        <v>크린멤버스의 목재펠릿 연료전환(LPG-&amp;gt목재펠릿)을 통한 온실가스 감축사업</v>
      </c>
      <c r="B941" s="179" t="str">
        <f t="shared" si="29"/>
        <v>승인</v>
      </c>
      <c r="C941">
        <v>108</v>
      </c>
      <c r="D941" t="s">
        <v>31695</v>
      </c>
      <c r="E941" t="s">
        <v>1133</v>
      </c>
      <c r="F941" t="s">
        <v>3159</v>
      </c>
      <c r="G941" t="s">
        <v>3160</v>
      </c>
      <c r="H941" t="s">
        <v>3161</v>
      </c>
      <c r="K941" t="s">
        <v>3162</v>
      </c>
      <c r="N941" t="s">
        <v>1812</v>
      </c>
      <c r="P941" t="s">
        <v>3166</v>
      </c>
      <c r="Q941" t="s">
        <v>209</v>
      </c>
      <c r="R941" t="s">
        <v>1462</v>
      </c>
      <c r="S941" t="s">
        <v>2384</v>
      </c>
      <c r="T941" t="s">
        <v>1230</v>
      </c>
      <c r="U941" t="s">
        <v>1132</v>
      </c>
      <c r="V941" t="s">
        <v>130</v>
      </c>
      <c r="W941" t="s">
        <v>1293</v>
      </c>
      <c r="X941" t="s">
        <v>3167</v>
      </c>
      <c r="Y941" t="s">
        <v>418</v>
      </c>
      <c r="Z941" t="s">
        <v>418</v>
      </c>
      <c r="AA941" t="s">
        <v>689</v>
      </c>
      <c r="AC941">
        <v>700</v>
      </c>
      <c r="AD941" t="s">
        <v>1324</v>
      </c>
      <c r="AE941" t="s">
        <v>1513</v>
      </c>
      <c r="AF941" t="s">
        <v>2387</v>
      </c>
      <c r="AG941" t="s">
        <v>1133</v>
      </c>
      <c r="AH941" t="s">
        <v>3168</v>
      </c>
      <c r="AI941" t="s">
        <v>3169</v>
      </c>
      <c r="AJ941" t="s">
        <v>3170</v>
      </c>
      <c r="AK941">
        <v>700</v>
      </c>
      <c r="AL941" t="s">
        <v>3034</v>
      </c>
      <c r="AM941" t="s">
        <v>3035</v>
      </c>
      <c r="AN941" t="s">
        <v>953</v>
      </c>
      <c r="AO941" t="s">
        <v>33328</v>
      </c>
      <c r="AP941" t="s">
        <v>2394</v>
      </c>
      <c r="AQ941" t="s">
        <v>1132</v>
      </c>
      <c r="AR941" t="s">
        <v>2562</v>
      </c>
      <c r="BM941" s="162"/>
    </row>
    <row r="942" spans="1:65" ht="20.149999999999999" customHeight="1">
      <c r="A942" s="179" t="str">
        <f t="shared" si="28"/>
        <v>(주)조양의 연료전환을 통한 온실가스 감축사업</v>
      </c>
      <c r="B942" s="179" t="str">
        <f t="shared" si="29"/>
        <v>승인</v>
      </c>
      <c r="C942">
        <v>107</v>
      </c>
      <c r="D942" t="s">
        <v>31695</v>
      </c>
      <c r="E942" t="s">
        <v>3145</v>
      </c>
      <c r="F942" t="s">
        <v>3146</v>
      </c>
      <c r="G942" t="s">
        <v>3145</v>
      </c>
      <c r="H942" t="s">
        <v>3147</v>
      </c>
      <c r="K942" t="s">
        <v>3148</v>
      </c>
      <c r="N942" t="s">
        <v>1812</v>
      </c>
      <c r="P942" t="s">
        <v>3151</v>
      </c>
      <c r="Q942" t="s">
        <v>209</v>
      </c>
      <c r="R942" t="s">
        <v>1462</v>
      </c>
      <c r="S942" t="s">
        <v>2384</v>
      </c>
      <c r="T942" t="s">
        <v>1230</v>
      </c>
      <c r="U942" t="s">
        <v>3151</v>
      </c>
      <c r="V942" t="s">
        <v>130</v>
      </c>
      <c r="W942" t="s">
        <v>1293</v>
      </c>
      <c r="X942" t="s">
        <v>3152</v>
      </c>
      <c r="Y942" t="s">
        <v>418</v>
      </c>
      <c r="Z942" t="s">
        <v>418</v>
      </c>
      <c r="AA942" t="s">
        <v>559</v>
      </c>
      <c r="AC942">
        <v>189</v>
      </c>
      <c r="AD942" t="s">
        <v>2130</v>
      </c>
      <c r="AE942" t="s">
        <v>2130</v>
      </c>
      <c r="AF942" t="s">
        <v>2131</v>
      </c>
      <c r="AG942" t="s">
        <v>3145</v>
      </c>
      <c r="AH942" t="s">
        <v>3153</v>
      </c>
      <c r="AI942" t="s">
        <v>3154</v>
      </c>
      <c r="AJ942" t="s">
        <v>3155</v>
      </c>
      <c r="AK942">
        <v>189</v>
      </c>
      <c r="AL942" t="s">
        <v>3034</v>
      </c>
      <c r="AM942" t="s">
        <v>3035</v>
      </c>
      <c r="AN942" t="s">
        <v>953</v>
      </c>
      <c r="AO942" t="s">
        <v>33329</v>
      </c>
      <c r="AP942" t="s">
        <v>2394</v>
      </c>
      <c r="AQ942" t="s">
        <v>3157</v>
      </c>
      <c r="AR942" t="s">
        <v>3158</v>
      </c>
      <c r="BM942" s="162"/>
    </row>
    <row r="943" spans="1:65" ht="20.149999999999999" customHeight="1">
      <c r="A943" s="179" t="str">
        <f t="shared" si="28"/>
        <v>(주)이지테이프 세종특별자치시사업장 LPG에서 목재펠릿으로 연료전환을 통한 온실가스 감축사업</v>
      </c>
      <c r="B943" s="179" t="str">
        <f t="shared" si="29"/>
        <v>승인</v>
      </c>
      <c r="C943">
        <v>106</v>
      </c>
      <c r="D943" t="s">
        <v>31695</v>
      </c>
      <c r="E943" t="s">
        <v>3131</v>
      </c>
      <c r="F943" t="s">
        <v>3132</v>
      </c>
      <c r="G943" t="s">
        <v>3131</v>
      </c>
      <c r="H943" t="s">
        <v>3133</v>
      </c>
      <c r="K943" t="s">
        <v>3134</v>
      </c>
      <c r="N943" t="s">
        <v>1812</v>
      </c>
      <c r="P943" t="s">
        <v>3138</v>
      </c>
      <c r="Q943" t="s">
        <v>209</v>
      </c>
      <c r="R943" t="s">
        <v>1462</v>
      </c>
      <c r="S943" t="s">
        <v>2384</v>
      </c>
      <c r="T943" t="s">
        <v>1230</v>
      </c>
      <c r="U943" t="s">
        <v>3138</v>
      </c>
      <c r="V943" t="s">
        <v>130</v>
      </c>
      <c r="W943" t="s">
        <v>1293</v>
      </c>
      <c r="X943" t="s">
        <v>3139</v>
      </c>
      <c r="Y943" t="s">
        <v>418</v>
      </c>
      <c r="Z943" t="s">
        <v>418</v>
      </c>
      <c r="AA943" t="s">
        <v>594</v>
      </c>
      <c r="AC943">
        <v>1122</v>
      </c>
      <c r="AD943" t="s">
        <v>1324</v>
      </c>
      <c r="AE943" t="s">
        <v>1513</v>
      </c>
      <c r="AF943" t="s">
        <v>2387</v>
      </c>
      <c r="AG943" t="s">
        <v>3131</v>
      </c>
      <c r="AH943" t="s">
        <v>3140</v>
      </c>
      <c r="AI943" t="s">
        <v>3141</v>
      </c>
      <c r="AJ943" t="s">
        <v>3142</v>
      </c>
      <c r="AK943">
        <v>1122</v>
      </c>
      <c r="AL943" t="s">
        <v>3034</v>
      </c>
      <c r="AM943" t="s">
        <v>3035</v>
      </c>
      <c r="AN943" t="s">
        <v>953</v>
      </c>
      <c r="AO943" t="s">
        <v>33330</v>
      </c>
      <c r="AP943" t="s">
        <v>2394</v>
      </c>
      <c r="AQ943" t="s">
        <v>3138</v>
      </c>
      <c r="AR943" t="s">
        <v>3144</v>
      </c>
      <c r="BM943" s="162"/>
    </row>
    <row r="944" spans="1:65" ht="20.149999999999999" customHeight="1">
      <c r="A944" s="179" t="str">
        <f t="shared" si="28"/>
        <v>(주)우리섬유 버너교체 연료전환(경유, B-C유 → LPG)을 통한 온실가스 감축 사업</v>
      </c>
      <c r="B944" s="179" t="str">
        <f t="shared" si="29"/>
        <v>승인</v>
      </c>
      <c r="C944">
        <v>105</v>
      </c>
      <c r="D944" t="s">
        <v>31695</v>
      </c>
      <c r="E944" t="s">
        <v>610</v>
      </c>
      <c r="F944" t="s">
        <v>3120</v>
      </c>
      <c r="G944" t="s">
        <v>610</v>
      </c>
      <c r="H944" t="s">
        <v>3121</v>
      </c>
      <c r="K944" t="s">
        <v>3122</v>
      </c>
      <c r="N944" t="s">
        <v>1812</v>
      </c>
      <c r="P944" t="s">
        <v>609</v>
      </c>
      <c r="Q944" t="s">
        <v>209</v>
      </c>
      <c r="R944" t="s">
        <v>1462</v>
      </c>
      <c r="S944" t="s">
        <v>2384</v>
      </c>
      <c r="T944" t="s">
        <v>1230</v>
      </c>
      <c r="U944" t="s">
        <v>609</v>
      </c>
      <c r="V944" t="s">
        <v>130</v>
      </c>
      <c r="W944" t="s">
        <v>1293</v>
      </c>
      <c r="X944" t="s">
        <v>3125</v>
      </c>
      <c r="Y944" t="s">
        <v>418</v>
      </c>
      <c r="Z944" t="s">
        <v>418</v>
      </c>
      <c r="AA944" t="s">
        <v>611</v>
      </c>
      <c r="AC944">
        <v>179</v>
      </c>
      <c r="AD944" t="s">
        <v>2130</v>
      </c>
      <c r="AE944" t="s">
        <v>2130</v>
      </c>
      <c r="AF944" t="s">
        <v>2131</v>
      </c>
      <c r="AG944" t="s">
        <v>610</v>
      </c>
      <c r="AH944" t="s">
        <v>3126</v>
      </c>
      <c r="AI944" t="s">
        <v>3127</v>
      </c>
      <c r="AJ944" t="s">
        <v>3128</v>
      </c>
      <c r="AK944">
        <v>179</v>
      </c>
      <c r="AL944" t="s">
        <v>3034</v>
      </c>
      <c r="AM944" t="s">
        <v>3035</v>
      </c>
      <c r="AN944" t="s">
        <v>953</v>
      </c>
      <c r="AO944" t="s">
        <v>33331</v>
      </c>
      <c r="AP944" t="s">
        <v>2394</v>
      </c>
      <c r="AQ944" t="s">
        <v>609</v>
      </c>
      <c r="AR944" t="s">
        <v>3130</v>
      </c>
      <c r="BM944" s="162"/>
    </row>
    <row r="945" spans="1:65" ht="20.149999999999999" customHeight="1">
      <c r="A945" s="179" t="str">
        <f t="shared" si="28"/>
        <v>(주)와이엠 프로폴의 보일러 연료전환 (B-C유 → LNG)에 의한 온실가스(CO2) 배출 감축사업</v>
      </c>
      <c r="B945" s="179" t="str">
        <f t="shared" si="29"/>
        <v>승인</v>
      </c>
      <c r="C945">
        <v>104</v>
      </c>
      <c r="D945" t="s">
        <v>31695</v>
      </c>
      <c r="E945" t="s">
        <v>614</v>
      </c>
      <c r="F945" t="s">
        <v>3109</v>
      </c>
      <c r="G945" t="s">
        <v>3110</v>
      </c>
      <c r="H945" t="s">
        <v>3111</v>
      </c>
      <c r="K945" t="s">
        <v>3112</v>
      </c>
      <c r="N945" t="s">
        <v>1812</v>
      </c>
      <c r="P945" t="s">
        <v>613</v>
      </c>
      <c r="Q945" t="s">
        <v>209</v>
      </c>
      <c r="R945" t="s">
        <v>1462</v>
      </c>
      <c r="S945" t="s">
        <v>2384</v>
      </c>
      <c r="T945" t="s">
        <v>1230</v>
      </c>
      <c r="U945" t="s">
        <v>613</v>
      </c>
      <c r="V945" t="s">
        <v>130</v>
      </c>
      <c r="W945" t="s">
        <v>1293</v>
      </c>
      <c r="X945" t="s">
        <v>3115</v>
      </c>
      <c r="Y945" t="s">
        <v>418</v>
      </c>
      <c r="Z945" t="s">
        <v>418</v>
      </c>
      <c r="AA945" t="s">
        <v>615</v>
      </c>
      <c r="AC945">
        <v>678</v>
      </c>
      <c r="AD945" t="s">
        <v>2130</v>
      </c>
      <c r="AE945" t="s">
        <v>2130</v>
      </c>
      <c r="AF945" t="s">
        <v>2131</v>
      </c>
      <c r="AG945" t="s">
        <v>614</v>
      </c>
      <c r="AH945" t="s">
        <v>3116</v>
      </c>
      <c r="AI945" t="s">
        <v>3117</v>
      </c>
      <c r="AJ945" t="s">
        <v>3118</v>
      </c>
      <c r="AK945">
        <v>678</v>
      </c>
      <c r="AL945" t="s">
        <v>3034</v>
      </c>
      <c r="AM945" t="s">
        <v>3035</v>
      </c>
      <c r="AN945" t="s">
        <v>953</v>
      </c>
      <c r="AO945" t="s">
        <v>33332</v>
      </c>
      <c r="AP945" t="s">
        <v>2394</v>
      </c>
      <c r="AQ945" t="s">
        <v>2384</v>
      </c>
      <c r="AR945" t="s">
        <v>2575</v>
      </c>
      <c r="BM945" s="162"/>
    </row>
    <row r="946" spans="1:65" ht="20.149999999999999" customHeight="1">
      <c r="A946" s="179" t="str">
        <f t="shared" si="28"/>
        <v>(주)에이치에스아쿠아피드 밀양사업장 B-C유에서 목재펠릿으로 연료전환을 통한 온실가스 감축사업</v>
      </c>
      <c r="B946" s="179" t="str">
        <f t="shared" si="29"/>
        <v>승인</v>
      </c>
      <c r="C946">
        <v>103</v>
      </c>
      <c r="D946" t="s">
        <v>31695</v>
      </c>
      <c r="E946" t="s">
        <v>618</v>
      </c>
      <c r="F946" t="s">
        <v>3100</v>
      </c>
      <c r="G946" t="s">
        <v>618</v>
      </c>
      <c r="H946" t="s">
        <v>3101</v>
      </c>
      <c r="K946" t="s">
        <v>3102</v>
      </c>
      <c r="N946" t="s">
        <v>1812</v>
      </c>
      <c r="P946" t="s">
        <v>617</v>
      </c>
      <c r="Q946" t="s">
        <v>209</v>
      </c>
      <c r="R946" t="s">
        <v>1462</v>
      </c>
      <c r="S946" t="s">
        <v>2384</v>
      </c>
      <c r="T946" t="s">
        <v>1230</v>
      </c>
      <c r="U946" t="s">
        <v>617</v>
      </c>
      <c r="V946" t="s">
        <v>130</v>
      </c>
      <c r="W946" t="s">
        <v>1293</v>
      </c>
      <c r="X946" t="s">
        <v>2926</v>
      </c>
      <c r="Y946" t="s">
        <v>418</v>
      </c>
      <c r="Z946" t="s">
        <v>418</v>
      </c>
      <c r="AA946" t="s">
        <v>619</v>
      </c>
      <c r="AC946">
        <v>821</v>
      </c>
      <c r="AD946" t="s">
        <v>1324</v>
      </c>
      <c r="AE946" t="s">
        <v>1513</v>
      </c>
      <c r="AF946" t="s">
        <v>2387</v>
      </c>
      <c r="AG946" t="s">
        <v>618</v>
      </c>
      <c r="AH946" t="s">
        <v>3105</v>
      </c>
      <c r="AI946" t="s">
        <v>3106</v>
      </c>
      <c r="AJ946" t="s">
        <v>3107</v>
      </c>
      <c r="AK946">
        <v>821</v>
      </c>
      <c r="AL946" t="s">
        <v>3034</v>
      </c>
      <c r="AM946" t="s">
        <v>3035</v>
      </c>
      <c r="AN946" t="s">
        <v>953</v>
      </c>
      <c r="AO946" t="s">
        <v>33333</v>
      </c>
      <c r="AP946" t="s">
        <v>2394</v>
      </c>
      <c r="AQ946" t="s">
        <v>617</v>
      </c>
      <c r="AR946" t="s">
        <v>2711</v>
      </c>
      <c r="BM946" s="162"/>
    </row>
    <row r="947" spans="1:65" ht="20.149999999999999" customHeight="1">
      <c r="A947" s="179" t="str">
        <f t="shared" si="28"/>
        <v>미활용열을 회수하는 사업</v>
      </c>
      <c r="B947" s="179" t="str">
        <f t="shared" si="29"/>
        <v>승인</v>
      </c>
      <c r="C947">
        <v>102</v>
      </c>
      <c r="D947" t="s">
        <v>31695</v>
      </c>
      <c r="E947" t="s">
        <v>699</v>
      </c>
      <c r="F947" t="s">
        <v>3087</v>
      </c>
      <c r="G947" t="s">
        <v>3088</v>
      </c>
      <c r="H947" t="s">
        <v>3089</v>
      </c>
      <c r="K947" t="s">
        <v>3090</v>
      </c>
      <c r="N947" t="s">
        <v>1812</v>
      </c>
      <c r="P947" t="s">
        <v>698</v>
      </c>
      <c r="Q947" t="s">
        <v>209</v>
      </c>
      <c r="R947" t="s">
        <v>1462</v>
      </c>
      <c r="S947" t="s">
        <v>2384</v>
      </c>
      <c r="T947" t="s">
        <v>1230</v>
      </c>
      <c r="U947" t="s">
        <v>698</v>
      </c>
      <c r="V947" t="s">
        <v>130</v>
      </c>
      <c r="W947" t="s">
        <v>1293</v>
      </c>
      <c r="X947" t="s">
        <v>3093</v>
      </c>
      <c r="Y947" t="s">
        <v>418</v>
      </c>
      <c r="Z947" t="s">
        <v>418</v>
      </c>
      <c r="AA947" t="s">
        <v>700</v>
      </c>
      <c r="AC947">
        <v>946</v>
      </c>
      <c r="AD947" t="s">
        <v>2130</v>
      </c>
      <c r="AE947" t="s">
        <v>2130</v>
      </c>
      <c r="AF947" t="s">
        <v>2639</v>
      </c>
      <c r="AG947" t="s">
        <v>699</v>
      </c>
      <c r="AH947" t="s">
        <v>3094</v>
      </c>
      <c r="AI947" t="s">
        <v>3095</v>
      </c>
      <c r="AJ947" t="s">
        <v>3096</v>
      </c>
      <c r="AK947">
        <v>946</v>
      </c>
      <c r="AL947" t="s">
        <v>3034</v>
      </c>
      <c r="AM947" t="s">
        <v>3035</v>
      </c>
      <c r="AN947" t="s">
        <v>953</v>
      </c>
      <c r="AO947" t="s">
        <v>33334</v>
      </c>
      <c r="AP947" t="s">
        <v>2394</v>
      </c>
      <c r="AQ947" t="s">
        <v>3098</v>
      </c>
      <c r="AR947" t="s">
        <v>3099</v>
      </c>
      <c r="BM947" s="162"/>
    </row>
    <row r="948" spans="1:65" ht="20.149999999999999" customHeight="1">
      <c r="A948" s="179" t="str">
        <f t="shared" si="28"/>
        <v>성창 버너 연료전환을 통한 온실가스 (CO2) 감축사업</v>
      </c>
      <c r="B948" s="179" t="str">
        <f t="shared" si="29"/>
        <v>승인</v>
      </c>
      <c r="C948">
        <v>101</v>
      </c>
      <c r="D948" t="s">
        <v>31695</v>
      </c>
      <c r="E948" t="s">
        <v>621</v>
      </c>
      <c r="F948" t="s">
        <v>3077</v>
      </c>
      <c r="G948" t="s">
        <v>621</v>
      </c>
      <c r="H948" t="s">
        <v>3078</v>
      </c>
      <c r="K948" t="s">
        <v>3079</v>
      </c>
      <c r="N948" t="s">
        <v>1812</v>
      </c>
      <c r="P948" t="s">
        <v>620</v>
      </c>
      <c r="Q948" t="s">
        <v>209</v>
      </c>
      <c r="R948" t="s">
        <v>1462</v>
      </c>
      <c r="S948" t="s">
        <v>2384</v>
      </c>
      <c r="T948" t="s">
        <v>1230</v>
      </c>
      <c r="U948" t="s">
        <v>620</v>
      </c>
      <c r="V948" t="s">
        <v>130</v>
      </c>
      <c r="W948" t="s">
        <v>1293</v>
      </c>
      <c r="X948" t="s">
        <v>3082</v>
      </c>
      <c r="Y948" t="s">
        <v>418</v>
      </c>
      <c r="Z948" t="s">
        <v>418</v>
      </c>
      <c r="AA948" t="s">
        <v>615</v>
      </c>
      <c r="AC948">
        <v>411</v>
      </c>
      <c r="AD948" t="s">
        <v>2130</v>
      </c>
      <c r="AE948" t="s">
        <v>2130</v>
      </c>
      <c r="AF948" t="s">
        <v>2131</v>
      </c>
      <c r="AG948" t="s">
        <v>621</v>
      </c>
      <c r="AH948" t="s">
        <v>3083</v>
      </c>
      <c r="AI948" t="s">
        <v>3084</v>
      </c>
      <c r="AJ948" t="s">
        <v>3085</v>
      </c>
      <c r="AK948">
        <v>411</v>
      </c>
      <c r="AL948" t="s">
        <v>3034</v>
      </c>
      <c r="AM948" t="s">
        <v>3035</v>
      </c>
      <c r="AN948" t="s">
        <v>953</v>
      </c>
      <c r="AO948" t="s">
        <v>33335</v>
      </c>
      <c r="AP948" t="s">
        <v>2394</v>
      </c>
      <c r="AQ948" t="s">
        <v>620</v>
      </c>
      <c r="AR948" t="s">
        <v>2918</v>
      </c>
      <c r="BM948" s="162"/>
    </row>
    <row r="949" spans="1:65" ht="20.149999999999999" customHeight="1">
      <c r="A949" s="179" t="str">
        <f t="shared" si="28"/>
        <v>성암아스콘 건조로 연료교체(B-C유 -&gt;LNG)를 통한 온실가스 배출 감축사업</v>
      </c>
      <c r="B949" s="179" t="str">
        <f t="shared" si="29"/>
        <v>승인</v>
      </c>
      <c r="C949">
        <v>100</v>
      </c>
      <c r="D949" t="s">
        <v>31695</v>
      </c>
      <c r="E949" t="s">
        <v>1145</v>
      </c>
      <c r="F949" t="s">
        <v>3065</v>
      </c>
      <c r="G949" t="s">
        <v>3066</v>
      </c>
      <c r="H949" t="s">
        <v>3054</v>
      </c>
      <c r="K949" t="s">
        <v>3067</v>
      </c>
      <c r="N949" t="s">
        <v>1812</v>
      </c>
      <c r="P949" t="s">
        <v>3071</v>
      </c>
      <c r="Q949" t="s">
        <v>209</v>
      </c>
      <c r="R949" t="s">
        <v>1462</v>
      </c>
      <c r="S949" t="s">
        <v>2384</v>
      </c>
      <c r="T949" t="s">
        <v>1230</v>
      </c>
      <c r="U949" t="s">
        <v>1144</v>
      </c>
      <c r="V949" t="s">
        <v>130</v>
      </c>
      <c r="W949" t="s">
        <v>1293</v>
      </c>
      <c r="X949" t="s">
        <v>3072</v>
      </c>
      <c r="Y949" t="s">
        <v>418</v>
      </c>
      <c r="Z949" t="s">
        <v>418</v>
      </c>
      <c r="AA949" t="s">
        <v>734</v>
      </c>
      <c r="AC949">
        <v>232</v>
      </c>
      <c r="AD949" t="s">
        <v>2130</v>
      </c>
      <c r="AE949" t="s">
        <v>2130</v>
      </c>
      <c r="AF949" t="s">
        <v>2131</v>
      </c>
      <c r="AG949" t="s">
        <v>1145</v>
      </c>
      <c r="AH949" t="s">
        <v>3073</v>
      </c>
      <c r="AI949" t="s">
        <v>3074</v>
      </c>
      <c r="AJ949" t="s">
        <v>3075</v>
      </c>
      <c r="AK949">
        <v>232</v>
      </c>
      <c r="AL949" t="s">
        <v>3034</v>
      </c>
      <c r="AM949" t="s">
        <v>3035</v>
      </c>
      <c r="AN949" t="s">
        <v>953</v>
      </c>
      <c r="AO949" t="s">
        <v>33336</v>
      </c>
      <c r="AP949" t="s">
        <v>2394</v>
      </c>
      <c r="AQ949" t="s">
        <v>1144</v>
      </c>
      <c r="AR949" t="s">
        <v>2617</v>
      </c>
      <c r="BM949" s="162"/>
    </row>
    <row r="950" spans="1:65" ht="20.149999999999999" customHeight="1">
      <c r="A950" s="179" t="str">
        <f t="shared" si="28"/>
        <v>성암 스팀보일러 연료교체(B-C유 -&gt;LNG)를 통한 온실가스 배출 감축사업</v>
      </c>
      <c r="B950" s="179" t="str">
        <f t="shared" si="29"/>
        <v>승인</v>
      </c>
      <c r="C950">
        <v>99</v>
      </c>
      <c r="D950" t="s">
        <v>31695</v>
      </c>
      <c r="E950" t="s">
        <v>1142</v>
      </c>
      <c r="F950" t="s">
        <v>3053</v>
      </c>
      <c r="G950" t="s">
        <v>1142</v>
      </c>
      <c r="H950" t="s">
        <v>3054</v>
      </c>
      <c r="K950" t="s">
        <v>3055</v>
      </c>
      <c r="N950" t="s">
        <v>1812</v>
      </c>
      <c r="P950" t="s">
        <v>3059</v>
      </c>
      <c r="Q950" t="s">
        <v>209</v>
      </c>
      <c r="R950" t="s">
        <v>1462</v>
      </c>
      <c r="S950" t="s">
        <v>2384</v>
      </c>
      <c r="T950" t="s">
        <v>1230</v>
      </c>
      <c r="U950" t="s">
        <v>1141</v>
      </c>
      <c r="V950" t="s">
        <v>130</v>
      </c>
      <c r="W950" t="s">
        <v>1293</v>
      </c>
      <c r="X950" t="s">
        <v>3060</v>
      </c>
      <c r="Y950" t="s">
        <v>418</v>
      </c>
      <c r="Z950" t="s">
        <v>418</v>
      </c>
      <c r="AA950" t="s">
        <v>730</v>
      </c>
      <c r="AC950">
        <v>1473</v>
      </c>
      <c r="AD950" t="s">
        <v>2130</v>
      </c>
      <c r="AE950" t="s">
        <v>2130</v>
      </c>
      <c r="AF950" t="s">
        <v>2131</v>
      </c>
      <c r="AG950" t="s">
        <v>1142</v>
      </c>
      <c r="AH950" t="s">
        <v>3061</v>
      </c>
      <c r="AI950" t="s">
        <v>3062</v>
      </c>
      <c r="AJ950" t="s">
        <v>3063</v>
      </c>
      <c r="AK950">
        <v>1473</v>
      </c>
      <c r="AL950" t="s">
        <v>3034</v>
      </c>
      <c r="AM950" t="s">
        <v>3035</v>
      </c>
      <c r="AN950" t="s">
        <v>953</v>
      </c>
      <c r="AO950" t="s">
        <v>33337</v>
      </c>
      <c r="AP950" t="s">
        <v>2394</v>
      </c>
      <c r="AQ950" t="s">
        <v>1141</v>
      </c>
      <c r="AR950" t="s">
        <v>2918</v>
      </c>
      <c r="BM950" s="162"/>
    </row>
    <row r="951" spans="1:65" ht="20.149999999999999" customHeight="1">
      <c r="A951" s="179" t="str">
        <f t="shared" si="28"/>
        <v>(주)상일 보일러의 연료전환 (B-C유 -&gt;LNG)을 통한 온실가스 감축사업</v>
      </c>
      <c r="B951" s="179" t="str">
        <f t="shared" si="29"/>
        <v>승인</v>
      </c>
      <c r="C951">
        <v>98</v>
      </c>
      <c r="D951" t="s">
        <v>31695</v>
      </c>
      <c r="E951" t="s">
        <v>3038</v>
      </c>
      <c r="F951" t="s">
        <v>3039</v>
      </c>
      <c r="G951" t="s">
        <v>3040</v>
      </c>
      <c r="H951" t="s">
        <v>3041</v>
      </c>
      <c r="K951" t="s">
        <v>3042</v>
      </c>
      <c r="N951" t="s">
        <v>1812</v>
      </c>
      <c r="P951" t="s">
        <v>3045</v>
      </c>
      <c r="Q951" t="s">
        <v>209</v>
      </c>
      <c r="R951" t="s">
        <v>1462</v>
      </c>
      <c r="S951" t="s">
        <v>2384</v>
      </c>
      <c r="T951" t="s">
        <v>1230</v>
      </c>
      <c r="U951" t="s">
        <v>3046</v>
      </c>
      <c r="V951" t="s">
        <v>130</v>
      </c>
      <c r="W951" t="s">
        <v>1293</v>
      </c>
      <c r="X951" t="s">
        <v>3047</v>
      </c>
      <c r="Y951" t="s">
        <v>418</v>
      </c>
      <c r="Z951" t="s">
        <v>418</v>
      </c>
      <c r="AA951" t="s">
        <v>2994</v>
      </c>
      <c r="AC951">
        <v>819</v>
      </c>
      <c r="AD951" t="s">
        <v>2130</v>
      </c>
      <c r="AE951" t="s">
        <v>2130</v>
      </c>
      <c r="AF951" t="s">
        <v>2131</v>
      </c>
      <c r="AG951" t="s">
        <v>3038</v>
      </c>
      <c r="AH951" t="s">
        <v>3048</v>
      </c>
      <c r="AI951" t="s">
        <v>3049</v>
      </c>
      <c r="AJ951" t="s">
        <v>3050</v>
      </c>
      <c r="AK951">
        <v>819</v>
      </c>
      <c r="AL951" t="s">
        <v>3034</v>
      </c>
      <c r="AM951" t="s">
        <v>3035</v>
      </c>
      <c r="AN951" t="s">
        <v>953</v>
      </c>
      <c r="AO951" t="s">
        <v>33338</v>
      </c>
      <c r="AP951" t="s">
        <v>2394</v>
      </c>
      <c r="AQ951" t="s">
        <v>3046</v>
      </c>
      <c r="AR951" t="s">
        <v>3052</v>
      </c>
      <c r="BM951" s="162"/>
    </row>
    <row r="952" spans="1:65" ht="20.149999999999999" customHeight="1">
      <c r="A952" s="179" t="str">
        <f t="shared" si="28"/>
        <v>㈜ 상산쎄라믹 버너 연료전환(B-C유-LNG)를 통한 온실가스 감축사업</v>
      </c>
      <c r="B952" s="179" t="str">
        <f t="shared" si="29"/>
        <v>승인</v>
      </c>
      <c r="C952">
        <v>97</v>
      </c>
      <c r="D952" t="s">
        <v>31695</v>
      </c>
      <c r="E952" t="s">
        <v>703</v>
      </c>
      <c r="F952" t="s">
        <v>3024</v>
      </c>
      <c r="G952" t="s">
        <v>3025</v>
      </c>
      <c r="H952" t="s">
        <v>3026</v>
      </c>
      <c r="K952" t="s">
        <v>3027</v>
      </c>
      <c r="N952" t="s">
        <v>1812</v>
      </c>
      <c r="P952" t="s">
        <v>702</v>
      </c>
      <c r="Q952" t="s">
        <v>209</v>
      </c>
      <c r="R952" t="s">
        <v>1462</v>
      </c>
      <c r="S952" t="s">
        <v>2384</v>
      </c>
      <c r="T952" t="s">
        <v>1230</v>
      </c>
      <c r="U952" t="s">
        <v>702</v>
      </c>
      <c r="V952" t="s">
        <v>130</v>
      </c>
      <c r="W952" t="s">
        <v>1293</v>
      </c>
      <c r="X952" t="s">
        <v>3030</v>
      </c>
      <c r="Y952" t="s">
        <v>418</v>
      </c>
      <c r="Z952" t="s">
        <v>418</v>
      </c>
      <c r="AA952" t="s">
        <v>640</v>
      </c>
      <c r="AC952">
        <v>1315</v>
      </c>
      <c r="AD952" t="s">
        <v>2130</v>
      </c>
      <c r="AE952" t="s">
        <v>2130</v>
      </c>
      <c r="AF952" t="s">
        <v>2131</v>
      </c>
      <c r="AG952" t="s">
        <v>703</v>
      </c>
      <c r="AH952" t="s">
        <v>3031</v>
      </c>
      <c r="AI952" t="s">
        <v>3032</v>
      </c>
      <c r="AJ952" t="s">
        <v>3033</v>
      </c>
      <c r="AK952">
        <v>1315</v>
      </c>
      <c r="AL952" t="s">
        <v>3034</v>
      </c>
      <c r="AM952" t="s">
        <v>3035</v>
      </c>
      <c r="AN952" t="s">
        <v>953</v>
      </c>
      <c r="AO952" t="s">
        <v>33339</v>
      </c>
      <c r="AP952" t="s">
        <v>2394</v>
      </c>
      <c r="AQ952" t="s">
        <v>702</v>
      </c>
      <c r="AR952" t="s">
        <v>3037</v>
      </c>
      <c r="BM952" s="162"/>
    </row>
    <row r="953" spans="1:65" ht="20.149999999999999" customHeight="1">
      <c r="A953" s="179" t="str">
        <f t="shared" si="28"/>
        <v>(주)대평의 연료전환 (B-B유 → LNG)에 의한 온실가스(CO2) 배출 감축사업</v>
      </c>
      <c r="B953" s="179" t="str">
        <f t="shared" si="29"/>
        <v>승인</v>
      </c>
      <c r="C953">
        <v>96</v>
      </c>
      <c r="D953" t="s">
        <v>31695</v>
      </c>
      <c r="E953" t="s">
        <v>523</v>
      </c>
      <c r="F953" t="s">
        <v>3012</v>
      </c>
      <c r="G953" t="s">
        <v>523</v>
      </c>
      <c r="H953" t="s">
        <v>3013</v>
      </c>
      <c r="K953" t="s">
        <v>3014</v>
      </c>
      <c r="N953" t="s">
        <v>1812</v>
      </c>
      <c r="P953" t="s">
        <v>522</v>
      </c>
      <c r="Q953" t="s">
        <v>209</v>
      </c>
      <c r="R953" t="s">
        <v>1462</v>
      </c>
      <c r="S953" t="s">
        <v>2384</v>
      </c>
      <c r="T953" t="s">
        <v>1230</v>
      </c>
      <c r="U953" t="s">
        <v>522</v>
      </c>
      <c r="V953" t="s">
        <v>130</v>
      </c>
      <c r="W953" t="s">
        <v>1293</v>
      </c>
      <c r="X953" t="s">
        <v>3018</v>
      </c>
      <c r="Y953" t="s">
        <v>418</v>
      </c>
      <c r="Z953" t="s">
        <v>418</v>
      </c>
      <c r="AA953" t="s">
        <v>524</v>
      </c>
      <c r="AC953">
        <v>307</v>
      </c>
      <c r="AD953" t="s">
        <v>2130</v>
      </c>
      <c r="AE953" t="s">
        <v>2130</v>
      </c>
      <c r="AF953" t="s">
        <v>2131</v>
      </c>
      <c r="AG953" t="s">
        <v>523</v>
      </c>
      <c r="AH953" t="s">
        <v>3019</v>
      </c>
      <c r="AI953" t="s">
        <v>3020</v>
      </c>
      <c r="AJ953" t="s">
        <v>3021</v>
      </c>
      <c r="AK953">
        <v>307</v>
      </c>
      <c r="AL953" t="s">
        <v>2766</v>
      </c>
      <c r="AM953" t="s">
        <v>2767</v>
      </c>
      <c r="AN953" t="s">
        <v>953</v>
      </c>
      <c r="AO953" t="s">
        <v>33340</v>
      </c>
      <c r="AP953" t="s">
        <v>2394</v>
      </c>
      <c r="AQ953" t="s">
        <v>522</v>
      </c>
      <c r="AR953" t="s">
        <v>3023</v>
      </c>
      <c r="BM953" s="162"/>
    </row>
    <row r="954" spans="1:65" ht="20.149999999999999" customHeight="1">
      <c r="A954" s="179" t="str">
        <f t="shared" si="28"/>
        <v>㈜대성아스콘 건조공정 버너 연료전환(B-C유→LNG)을 통한 온실가스 감축사업</v>
      </c>
      <c r="B954" s="179" t="str">
        <f t="shared" si="29"/>
        <v>승인</v>
      </c>
      <c r="C954">
        <v>95</v>
      </c>
      <c r="D954" t="s">
        <v>31695</v>
      </c>
      <c r="E954" t="s">
        <v>2999</v>
      </c>
      <c r="F954" t="s">
        <v>3000</v>
      </c>
      <c r="G954" t="s">
        <v>3001</v>
      </c>
      <c r="H954" t="s">
        <v>3002</v>
      </c>
      <c r="K954" t="s">
        <v>3003</v>
      </c>
      <c r="N954" t="s">
        <v>1812</v>
      </c>
      <c r="P954" t="s">
        <v>3006</v>
      </c>
      <c r="Q954" t="s">
        <v>209</v>
      </c>
      <c r="R954" t="s">
        <v>1462</v>
      </c>
      <c r="S954" t="s">
        <v>2384</v>
      </c>
      <c r="T954" t="s">
        <v>1230</v>
      </c>
      <c r="U954" t="s">
        <v>3006</v>
      </c>
      <c r="V954" t="s">
        <v>130</v>
      </c>
      <c r="W954" t="s">
        <v>1293</v>
      </c>
      <c r="X954" t="s">
        <v>3007</v>
      </c>
      <c r="Y954" t="s">
        <v>418</v>
      </c>
      <c r="Z954" t="s">
        <v>418</v>
      </c>
      <c r="AA954" t="s">
        <v>559</v>
      </c>
      <c r="AC954">
        <v>1157</v>
      </c>
      <c r="AD954" t="s">
        <v>2130</v>
      </c>
      <c r="AE954" t="s">
        <v>2130</v>
      </c>
      <c r="AF954" t="s">
        <v>2131</v>
      </c>
      <c r="AG954" t="s">
        <v>2999</v>
      </c>
      <c r="AH954" t="s">
        <v>3008</v>
      </c>
      <c r="AI954" t="s">
        <v>3009</v>
      </c>
      <c r="AJ954" t="s">
        <v>3010</v>
      </c>
      <c r="AK954">
        <v>1157</v>
      </c>
      <c r="AL954" t="s">
        <v>2766</v>
      </c>
      <c r="AM954" t="s">
        <v>2767</v>
      </c>
      <c r="AN954" t="s">
        <v>953</v>
      </c>
      <c r="AO954" t="s">
        <v>33341</v>
      </c>
      <c r="AP954" t="s">
        <v>2394</v>
      </c>
      <c r="AQ954" t="s">
        <v>3006</v>
      </c>
      <c r="AR954" t="s">
        <v>2575</v>
      </c>
      <c r="BM954" s="162"/>
    </row>
    <row r="955" spans="1:65" ht="20.149999999999999" customHeight="1">
      <c r="A955" s="179" t="str">
        <f t="shared" si="28"/>
        <v>소성로의 연료인 B-C유를 LNG로 전환함으로써 CO2 배출을 감축하는 사업</v>
      </c>
      <c r="B955" s="179" t="str">
        <f t="shared" si="29"/>
        <v>승인</v>
      </c>
      <c r="C955">
        <v>94</v>
      </c>
      <c r="D955" t="s">
        <v>31695</v>
      </c>
      <c r="E955" t="s">
        <v>2984</v>
      </c>
      <c r="F955" t="s">
        <v>2985</v>
      </c>
      <c r="G955" t="s">
        <v>2986</v>
      </c>
      <c r="H955" t="s">
        <v>2987</v>
      </c>
      <c r="K955" t="s">
        <v>2988</v>
      </c>
      <c r="N955" t="s">
        <v>1812</v>
      </c>
      <c r="P955" t="s">
        <v>2992</v>
      </c>
      <c r="Q955" t="s">
        <v>209</v>
      </c>
      <c r="R955" t="s">
        <v>1462</v>
      </c>
      <c r="S955" t="s">
        <v>2384</v>
      </c>
      <c r="T955" t="s">
        <v>1230</v>
      </c>
      <c r="U955" t="s">
        <v>2992</v>
      </c>
      <c r="V955" t="s">
        <v>130</v>
      </c>
      <c r="W955" t="s">
        <v>1231</v>
      </c>
      <c r="X955" t="s">
        <v>2993</v>
      </c>
      <c r="Y955" t="s">
        <v>418</v>
      </c>
      <c r="Z955" t="s">
        <v>418</v>
      </c>
      <c r="AA955" t="s">
        <v>2994</v>
      </c>
      <c r="AC955">
        <v>1434</v>
      </c>
      <c r="AD955" t="s">
        <v>2130</v>
      </c>
      <c r="AE955" t="s">
        <v>2130</v>
      </c>
      <c r="AF955" t="s">
        <v>2131</v>
      </c>
      <c r="AG955" t="s">
        <v>2984</v>
      </c>
      <c r="AH955" t="s">
        <v>2995</v>
      </c>
      <c r="AI955" t="s">
        <v>2996</v>
      </c>
      <c r="AJ955" t="s">
        <v>2997</v>
      </c>
      <c r="AK955">
        <v>1434</v>
      </c>
      <c r="AL955" t="s">
        <v>2766</v>
      </c>
      <c r="AM955" t="s">
        <v>2767</v>
      </c>
      <c r="AN955" t="s">
        <v>953</v>
      </c>
      <c r="AO955" t="s">
        <v>33342</v>
      </c>
      <c r="AP955" t="s">
        <v>2394</v>
      </c>
      <c r="AQ955" t="s">
        <v>2992</v>
      </c>
      <c r="AR955" t="s">
        <v>2697</v>
      </c>
      <c r="BM955" s="162"/>
    </row>
    <row r="956" spans="1:65" ht="20.149999999999999" customHeight="1">
      <c r="A956" s="179" t="str">
        <f t="shared" si="28"/>
        <v>(주)건창스치로폴 나주사업장 LNG에서 목재펠릿으로 연료 전환을 통한 온실가스 감축사업</v>
      </c>
      <c r="B956" s="179" t="str">
        <f t="shared" si="29"/>
        <v>승인</v>
      </c>
      <c r="C956">
        <v>93</v>
      </c>
      <c r="D956" t="s">
        <v>31695</v>
      </c>
      <c r="E956" t="s">
        <v>2971</v>
      </c>
      <c r="F956" t="s">
        <v>2972</v>
      </c>
      <c r="G956" t="s">
        <v>2973</v>
      </c>
      <c r="H956" t="s">
        <v>2974</v>
      </c>
      <c r="K956" t="s">
        <v>2975</v>
      </c>
      <c r="N956" t="s">
        <v>1812</v>
      </c>
      <c r="P956" t="s">
        <v>2978</v>
      </c>
      <c r="Q956" t="s">
        <v>209</v>
      </c>
      <c r="R956" t="s">
        <v>1462</v>
      </c>
      <c r="S956" t="s">
        <v>2384</v>
      </c>
      <c r="T956" t="s">
        <v>1230</v>
      </c>
      <c r="U956" t="s">
        <v>2978</v>
      </c>
      <c r="V956" t="s">
        <v>130</v>
      </c>
      <c r="W956" t="s">
        <v>1293</v>
      </c>
      <c r="X956" t="s">
        <v>2979</v>
      </c>
      <c r="Y956" t="s">
        <v>418</v>
      </c>
      <c r="Z956" t="s">
        <v>418</v>
      </c>
      <c r="AA956" t="s">
        <v>633</v>
      </c>
      <c r="AC956">
        <v>1058</v>
      </c>
      <c r="AD956" t="s">
        <v>1324</v>
      </c>
      <c r="AE956" t="s">
        <v>1513</v>
      </c>
      <c r="AF956" t="s">
        <v>2387</v>
      </c>
      <c r="AG956" t="s">
        <v>2971</v>
      </c>
      <c r="AH956" t="s">
        <v>2980</v>
      </c>
      <c r="AI956" t="s">
        <v>2981</v>
      </c>
      <c r="AJ956" t="s">
        <v>2982</v>
      </c>
      <c r="AK956">
        <v>1058</v>
      </c>
      <c r="AL956" t="s">
        <v>2766</v>
      </c>
      <c r="AM956" t="s">
        <v>2767</v>
      </c>
      <c r="AN956" t="s">
        <v>953</v>
      </c>
      <c r="AO956" t="s">
        <v>33343</v>
      </c>
      <c r="AP956" t="s">
        <v>2394</v>
      </c>
      <c r="AQ956" t="s">
        <v>2978</v>
      </c>
      <c r="AR956" t="s">
        <v>2467</v>
      </c>
      <c r="BM956" s="162"/>
    </row>
    <row r="957" spans="1:65" ht="20.149999999999999" customHeight="1">
      <c r="A957" s="179" t="str">
        <f t="shared" si="28"/>
        <v>동원유지 보일러 연료 전환(B-C유→목재펠릿)을 통한 온실가스 감축사업</v>
      </c>
      <c r="B957" s="179" t="str">
        <f t="shared" si="29"/>
        <v>승인</v>
      </c>
      <c r="C957">
        <v>92</v>
      </c>
      <c r="D957" t="s">
        <v>31695</v>
      </c>
      <c r="E957" t="s">
        <v>705</v>
      </c>
      <c r="F957" t="s">
        <v>2961</v>
      </c>
      <c r="G957" t="s">
        <v>2962</v>
      </c>
      <c r="H957" t="s">
        <v>2963</v>
      </c>
      <c r="K957" t="s">
        <v>2964</v>
      </c>
      <c r="N957" t="s">
        <v>1812</v>
      </c>
      <c r="P957" t="s">
        <v>704</v>
      </c>
      <c r="Q957" t="s">
        <v>209</v>
      </c>
      <c r="R957" t="s">
        <v>1462</v>
      </c>
      <c r="S957" t="s">
        <v>2384</v>
      </c>
      <c r="T957" t="s">
        <v>1230</v>
      </c>
      <c r="U957" t="s">
        <v>704</v>
      </c>
      <c r="V957" t="s">
        <v>130</v>
      </c>
      <c r="W957" t="s">
        <v>1293</v>
      </c>
      <c r="X957" t="s">
        <v>2444</v>
      </c>
      <c r="Y957" t="s">
        <v>418</v>
      </c>
      <c r="Z957" t="s">
        <v>418</v>
      </c>
      <c r="AA957" t="s">
        <v>647</v>
      </c>
      <c r="AC957">
        <v>853</v>
      </c>
      <c r="AD957" t="s">
        <v>1324</v>
      </c>
      <c r="AE957" t="s">
        <v>1513</v>
      </c>
      <c r="AF957" t="s">
        <v>2387</v>
      </c>
      <c r="AG957" t="s">
        <v>705</v>
      </c>
      <c r="AH957" t="s">
        <v>2967</v>
      </c>
      <c r="AI957" t="s">
        <v>2968</v>
      </c>
      <c r="AJ957" t="s">
        <v>2969</v>
      </c>
      <c r="AK957">
        <v>853</v>
      </c>
      <c r="AL957" t="s">
        <v>2766</v>
      </c>
      <c r="AM957" t="s">
        <v>2767</v>
      </c>
      <c r="AN957" t="s">
        <v>953</v>
      </c>
      <c r="AO957" t="s">
        <v>33344</v>
      </c>
      <c r="AP957" t="s">
        <v>2394</v>
      </c>
      <c r="AQ957" t="s">
        <v>704</v>
      </c>
      <c r="AR957" t="s">
        <v>2481</v>
      </c>
      <c r="BM957" s="162"/>
    </row>
    <row r="958" spans="1:65" ht="20.149999999999999" customHeight="1">
      <c r="A958" s="179" t="str">
        <f t="shared" si="28"/>
        <v xml:space="preserve">(주)일석 아스콘 드라이어 버너 연료전환(B-C유 → LPG)을 통한 온실가스(CO2) 감축사업 </v>
      </c>
      <c r="B958" s="179" t="str">
        <f t="shared" si="29"/>
        <v>승인</v>
      </c>
      <c r="C958">
        <v>91</v>
      </c>
      <c r="D958" t="s">
        <v>31695</v>
      </c>
      <c r="E958" t="s">
        <v>2951</v>
      </c>
      <c r="F958" t="s">
        <v>2952</v>
      </c>
      <c r="G958" t="s">
        <v>2951</v>
      </c>
      <c r="H958" t="s">
        <v>2953</v>
      </c>
      <c r="K958" t="s">
        <v>2954</v>
      </c>
      <c r="N958" t="s">
        <v>1812</v>
      </c>
      <c r="P958" t="s">
        <v>2955</v>
      </c>
      <c r="Q958" t="s">
        <v>209</v>
      </c>
      <c r="R958" t="s">
        <v>1462</v>
      </c>
      <c r="S958" t="s">
        <v>2384</v>
      </c>
      <c r="T958" t="s">
        <v>1230</v>
      </c>
      <c r="U958" t="s">
        <v>2955</v>
      </c>
      <c r="V958" t="s">
        <v>130</v>
      </c>
      <c r="W958" t="s">
        <v>1293</v>
      </c>
      <c r="X958" t="s">
        <v>2956</v>
      </c>
      <c r="Y958" t="s">
        <v>418</v>
      </c>
      <c r="Z958" t="s">
        <v>418</v>
      </c>
      <c r="AA958" t="s">
        <v>2957</v>
      </c>
      <c r="AC958">
        <v>133</v>
      </c>
      <c r="AD958" t="s">
        <v>2130</v>
      </c>
      <c r="AE958" t="s">
        <v>2130</v>
      </c>
      <c r="AF958" t="s">
        <v>2131</v>
      </c>
      <c r="AG958" t="s">
        <v>2951</v>
      </c>
      <c r="AH958" t="s">
        <v>2667</v>
      </c>
      <c r="AI958" t="s">
        <v>2958</v>
      </c>
      <c r="AJ958" t="s">
        <v>2959</v>
      </c>
      <c r="AK958">
        <v>133</v>
      </c>
      <c r="AL958" t="s">
        <v>2766</v>
      </c>
      <c r="AM958" t="s">
        <v>2767</v>
      </c>
      <c r="AN958" t="s">
        <v>953</v>
      </c>
      <c r="AO958" t="s">
        <v>33345</v>
      </c>
      <c r="AP958" t="s">
        <v>2394</v>
      </c>
      <c r="AQ958" t="s">
        <v>2955</v>
      </c>
      <c r="AR958" t="s">
        <v>2591</v>
      </c>
      <c r="BM958" s="162"/>
    </row>
    <row r="959" spans="1:65" ht="20.149999999999999" customHeight="1">
      <c r="A959" s="179" t="str">
        <f t="shared" si="28"/>
        <v>경향산업 열교환기 등의 연료교체(LPG→LNG)를 통한 온실가스(CO2) 배출 감축사업</v>
      </c>
      <c r="B959" s="179" t="str">
        <f t="shared" si="29"/>
        <v>승인</v>
      </c>
      <c r="C959">
        <v>90</v>
      </c>
      <c r="D959" t="s">
        <v>31695</v>
      </c>
      <c r="E959" t="s">
        <v>2940</v>
      </c>
      <c r="F959" t="s">
        <v>2941</v>
      </c>
      <c r="G959" t="s">
        <v>2940</v>
      </c>
      <c r="H959" t="s">
        <v>2942</v>
      </c>
      <c r="K959" t="s">
        <v>2943</v>
      </c>
      <c r="N959" t="s">
        <v>1812</v>
      </c>
      <c r="P959" t="s">
        <v>2946</v>
      </c>
      <c r="Q959" t="s">
        <v>209</v>
      </c>
      <c r="R959" t="s">
        <v>1462</v>
      </c>
      <c r="S959" t="s">
        <v>2384</v>
      </c>
      <c r="T959" t="s">
        <v>1230</v>
      </c>
      <c r="U959" t="s">
        <v>2946</v>
      </c>
      <c r="V959" t="s">
        <v>130</v>
      </c>
      <c r="W959" t="s">
        <v>1293</v>
      </c>
      <c r="X959" t="s">
        <v>2947</v>
      </c>
      <c r="Y959" t="s">
        <v>418</v>
      </c>
      <c r="Z959" t="s">
        <v>418</v>
      </c>
      <c r="AA959" t="s">
        <v>730</v>
      </c>
      <c r="AC959">
        <v>103</v>
      </c>
      <c r="AD959" t="s">
        <v>2130</v>
      </c>
      <c r="AE959" t="s">
        <v>2130</v>
      </c>
      <c r="AF959" t="s">
        <v>2131</v>
      </c>
      <c r="AG959" t="s">
        <v>2940</v>
      </c>
      <c r="AH959" t="s">
        <v>2667</v>
      </c>
      <c r="AI959" t="s">
        <v>2882</v>
      </c>
      <c r="AJ959" t="s">
        <v>2948</v>
      </c>
      <c r="AK959">
        <v>103</v>
      </c>
      <c r="AL959" t="s">
        <v>2766</v>
      </c>
      <c r="AM959" t="s">
        <v>2767</v>
      </c>
      <c r="AN959" t="s">
        <v>953</v>
      </c>
      <c r="AO959" t="s">
        <v>33346</v>
      </c>
      <c r="AP959" t="s">
        <v>2394</v>
      </c>
      <c r="AQ959" t="s">
        <v>2946</v>
      </c>
      <c r="AR959" t="s">
        <v>2950</v>
      </c>
      <c r="BM959" s="162"/>
    </row>
    <row r="960" spans="1:65" ht="20.149999999999999" customHeight="1">
      <c r="A960" s="179" t="str">
        <f t="shared" si="28"/>
        <v>네오세라믹의 소성로 연료교체(LPG→LNG)를 통한 온실가스(CO2) 배출 감축사업</v>
      </c>
      <c r="B960" s="179" t="str">
        <f t="shared" si="29"/>
        <v>승인</v>
      </c>
      <c r="C960">
        <v>89</v>
      </c>
      <c r="D960" t="s">
        <v>31695</v>
      </c>
      <c r="E960" t="s">
        <v>2930</v>
      </c>
      <c r="F960" t="s">
        <v>2931</v>
      </c>
      <c r="G960" t="s">
        <v>2930</v>
      </c>
      <c r="H960" t="s">
        <v>2932</v>
      </c>
      <c r="K960" t="s">
        <v>2933</v>
      </c>
      <c r="N960" t="s">
        <v>1812</v>
      </c>
      <c r="P960" t="s">
        <v>2934</v>
      </c>
      <c r="Q960" t="s">
        <v>209</v>
      </c>
      <c r="R960" t="s">
        <v>1462</v>
      </c>
      <c r="S960" t="s">
        <v>2384</v>
      </c>
      <c r="T960" t="s">
        <v>1230</v>
      </c>
      <c r="U960" t="s">
        <v>2934</v>
      </c>
      <c r="V960" t="s">
        <v>130</v>
      </c>
      <c r="W960" t="s">
        <v>1293</v>
      </c>
      <c r="X960" t="s">
        <v>2935</v>
      </c>
      <c r="Y960" t="s">
        <v>418</v>
      </c>
      <c r="Z960" t="s">
        <v>418</v>
      </c>
      <c r="AA960" t="s">
        <v>2936</v>
      </c>
      <c r="AC960">
        <v>121</v>
      </c>
      <c r="AD960" t="s">
        <v>2130</v>
      </c>
      <c r="AE960" t="s">
        <v>2130</v>
      </c>
      <c r="AF960" t="s">
        <v>2131</v>
      </c>
      <c r="AG960" t="s">
        <v>2930</v>
      </c>
      <c r="AH960" t="s">
        <v>2667</v>
      </c>
      <c r="AI960" t="s">
        <v>2937</v>
      </c>
      <c r="AJ960" t="s">
        <v>2938</v>
      </c>
      <c r="AK960">
        <v>121</v>
      </c>
      <c r="AL960" t="s">
        <v>2766</v>
      </c>
      <c r="AM960" t="s">
        <v>2767</v>
      </c>
      <c r="AN960" t="s">
        <v>953</v>
      </c>
      <c r="AO960" t="s">
        <v>33347</v>
      </c>
      <c r="AP960" t="s">
        <v>2394</v>
      </c>
      <c r="AQ960" t="s">
        <v>2934</v>
      </c>
      <c r="AR960" t="s">
        <v>2918</v>
      </c>
      <c r="BM960" s="162"/>
    </row>
    <row r="961" spans="1:65" ht="20.149999999999999" customHeight="1">
      <c r="A961" s="179" t="str">
        <f t="shared" si="28"/>
        <v>한백섬유㈜ 대전사업장 LNG에서 목재펠릿으로 연료 전환을 통한 온실가스 감축사업</v>
      </c>
      <c r="B961" s="179" t="str">
        <f t="shared" si="29"/>
        <v>승인</v>
      </c>
      <c r="C961">
        <v>88</v>
      </c>
      <c r="D961" t="s">
        <v>31695</v>
      </c>
      <c r="E961" t="s">
        <v>2919</v>
      </c>
      <c r="F961" t="s">
        <v>2920</v>
      </c>
      <c r="G961" t="s">
        <v>2919</v>
      </c>
      <c r="H961" t="s">
        <v>2921</v>
      </c>
      <c r="K961" t="s">
        <v>2922</v>
      </c>
      <c r="N961" t="s">
        <v>1812</v>
      </c>
      <c r="P961" t="s">
        <v>2925</v>
      </c>
      <c r="Q961" t="s">
        <v>209</v>
      </c>
      <c r="R961" t="s">
        <v>1462</v>
      </c>
      <c r="S961" t="s">
        <v>2384</v>
      </c>
      <c r="T961" t="s">
        <v>1230</v>
      </c>
      <c r="U961" t="s">
        <v>2925</v>
      </c>
      <c r="V961" t="s">
        <v>130</v>
      </c>
      <c r="W961" t="s">
        <v>1293</v>
      </c>
      <c r="X961" t="s">
        <v>2926</v>
      </c>
      <c r="Y961" t="s">
        <v>418</v>
      </c>
      <c r="Z961" t="s">
        <v>418</v>
      </c>
      <c r="AA961" t="s">
        <v>605</v>
      </c>
      <c r="AC961">
        <v>1903</v>
      </c>
      <c r="AD961" t="s">
        <v>1324</v>
      </c>
      <c r="AE961" t="s">
        <v>1513</v>
      </c>
      <c r="AF961" t="s">
        <v>2387</v>
      </c>
      <c r="AG961" t="s">
        <v>2919</v>
      </c>
      <c r="AH961" t="s">
        <v>2667</v>
      </c>
      <c r="AI961" t="s">
        <v>2927</v>
      </c>
      <c r="AJ961" t="s">
        <v>2928</v>
      </c>
      <c r="AK961">
        <v>1903</v>
      </c>
      <c r="AL961" t="s">
        <v>2766</v>
      </c>
      <c r="AM961" t="s">
        <v>2767</v>
      </c>
      <c r="AN961" t="s">
        <v>953</v>
      </c>
      <c r="AO961" t="s">
        <v>33348</v>
      </c>
      <c r="AP961" t="s">
        <v>2394</v>
      </c>
      <c r="AQ961" t="s">
        <v>2925</v>
      </c>
      <c r="AR961" t="s">
        <v>2395</v>
      </c>
      <c r="BM961" s="162"/>
    </row>
    <row r="962" spans="1:65" ht="20.149999999999999" customHeight="1">
      <c r="A962" s="179" t="str">
        <f t="shared" si="28"/>
        <v>(주)태창섬유 제1공장 폐열회수설비 설치를 통한 온실가스 감축 사업</v>
      </c>
      <c r="B962" s="179" t="str">
        <f t="shared" si="29"/>
        <v>승인</v>
      </c>
      <c r="C962">
        <v>87</v>
      </c>
      <c r="D962" t="s">
        <v>31695</v>
      </c>
      <c r="E962" t="s">
        <v>2905</v>
      </c>
      <c r="F962" t="s">
        <v>2906</v>
      </c>
      <c r="G962" t="s">
        <v>2907</v>
      </c>
      <c r="H962" t="s">
        <v>2908</v>
      </c>
      <c r="K962" t="s">
        <v>2909</v>
      </c>
      <c r="N962" t="s">
        <v>1812</v>
      </c>
      <c r="P962" t="s">
        <v>2912</v>
      </c>
      <c r="Q962" t="s">
        <v>209</v>
      </c>
      <c r="R962" t="s">
        <v>1462</v>
      </c>
      <c r="S962" t="s">
        <v>2384</v>
      </c>
      <c r="T962" t="s">
        <v>1230</v>
      </c>
      <c r="U962" t="s">
        <v>2912</v>
      </c>
      <c r="V962" t="s">
        <v>130</v>
      </c>
      <c r="W962" t="s">
        <v>1293</v>
      </c>
      <c r="X962" t="s">
        <v>2913</v>
      </c>
      <c r="Y962" t="s">
        <v>418</v>
      </c>
      <c r="Z962" t="s">
        <v>418</v>
      </c>
      <c r="AA962" t="s">
        <v>2914</v>
      </c>
      <c r="AC962">
        <v>523</v>
      </c>
      <c r="AD962" t="s">
        <v>2130</v>
      </c>
      <c r="AE962" t="s">
        <v>2130</v>
      </c>
      <c r="AF962" t="s">
        <v>2639</v>
      </c>
      <c r="AG962" t="s">
        <v>2905</v>
      </c>
      <c r="AH962" t="s">
        <v>2667</v>
      </c>
      <c r="AI962" t="s">
        <v>2915</v>
      </c>
      <c r="AJ962" t="s">
        <v>2916</v>
      </c>
      <c r="AK962">
        <v>523</v>
      </c>
      <c r="AL962" t="s">
        <v>2766</v>
      </c>
      <c r="AM962" t="s">
        <v>2767</v>
      </c>
      <c r="AN962" t="s">
        <v>953</v>
      </c>
      <c r="AO962" t="s">
        <v>33349</v>
      </c>
      <c r="AP962" t="s">
        <v>2394</v>
      </c>
      <c r="AQ962" t="s">
        <v>2912</v>
      </c>
      <c r="AR962" t="s">
        <v>2918</v>
      </c>
      <c r="BM962" s="162"/>
    </row>
    <row r="963" spans="1:65" ht="20.149999999999999" customHeight="1">
      <c r="A963" s="179" t="str">
        <f t="shared" si="28"/>
        <v>유영나염 스팀보일러의 연료교체(B-C유→LNG)를 통한 온실가스(CO2) 배출 감축사업</v>
      </c>
      <c r="B963" s="179" t="str">
        <f t="shared" si="29"/>
        <v>승인</v>
      </c>
      <c r="C963">
        <v>86</v>
      </c>
      <c r="D963" t="s">
        <v>31695</v>
      </c>
      <c r="E963" t="s">
        <v>2895</v>
      </c>
      <c r="F963" t="s">
        <v>2896</v>
      </c>
      <c r="G963" t="s">
        <v>2895</v>
      </c>
      <c r="H963" t="s">
        <v>2897</v>
      </c>
      <c r="K963" t="s">
        <v>2898</v>
      </c>
      <c r="N963" t="s">
        <v>1812</v>
      </c>
      <c r="P963" t="s">
        <v>2901</v>
      </c>
      <c r="Q963" t="s">
        <v>209</v>
      </c>
      <c r="R963" t="s">
        <v>1462</v>
      </c>
      <c r="S963" t="s">
        <v>2384</v>
      </c>
      <c r="T963" t="s">
        <v>1230</v>
      </c>
      <c r="U963" t="s">
        <v>2901</v>
      </c>
      <c r="V963" t="s">
        <v>130</v>
      </c>
      <c r="W963" t="s">
        <v>1293</v>
      </c>
      <c r="X963" t="s">
        <v>2638</v>
      </c>
      <c r="Y963" t="s">
        <v>418</v>
      </c>
      <c r="Z963" t="s">
        <v>418</v>
      </c>
      <c r="AA963" t="s">
        <v>570</v>
      </c>
      <c r="AC963">
        <v>144</v>
      </c>
      <c r="AD963" t="s">
        <v>2130</v>
      </c>
      <c r="AE963" t="s">
        <v>2130</v>
      </c>
      <c r="AF963" t="s">
        <v>2131</v>
      </c>
      <c r="AG963" t="s">
        <v>2895</v>
      </c>
      <c r="AH963" t="s">
        <v>2667</v>
      </c>
      <c r="AI963" t="s">
        <v>2902</v>
      </c>
      <c r="AJ963" t="s">
        <v>2903</v>
      </c>
      <c r="AK963">
        <v>144</v>
      </c>
      <c r="AL963" t="s">
        <v>2766</v>
      </c>
      <c r="AM963" t="s">
        <v>2767</v>
      </c>
      <c r="AN963" t="s">
        <v>953</v>
      </c>
      <c r="AO963" t="s">
        <v>33350</v>
      </c>
      <c r="AP963" t="s">
        <v>2394</v>
      </c>
      <c r="AQ963" t="s">
        <v>2901</v>
      </c>
      <c r="AR963" t="s">
        <v>2494</v>
      </c>
      <c r="BM963" s="162"/>
    </row>
    <row r="964" spans="1:65" ht="20.149999999999999" customHeight="1">
      <c r="A964" s="179" t="str">
        <f t="shared" ref="A964:A1027" si="30">P964</f>
        <v>대갑 스팀보일러의 연료교체(B-C유→LNG)를 통한 온실가스(CO2) 배출 감축사업</v>
      </c>
      <c r="B964" s="179" t="str">
        <f t="shared" ref="B964:B1027" si="31">IF(D964="사업변경 신청","사업변경 신청",IF(D964="인증유효기간 갱신","인증유효기간 갱신",IF(LEFT(AL964,10)="[보완1차]보완요청","보완1차_보완중",IF(LEFT(AL964,8)="[보완1차]접수","보완1차_검토중",IF(LEFT(AL964,8)="[보완1차]신청","보완1차_검토중",IF(LEFT(AL964,11)="[보완1차]문서재제출","보완1차_문서보완중",IF(LEFT(AL964,10)="[보완1차]착수신고","승인",IF(LEFT(AL964,10)="[보완1차]심의승인","승인",IF(LEFT(AL964,10)="[보완1차]심의반려","반려",IF(LEFT(AL964,10)="[보완1차]평가반려","반려",IF(LEFT(AL964,10)="[보완2차]보완요청","보완2차_보완중",IF(LEFT(AL964,8)="[보완2차]접수","보완2차_검토중",IF(LEFT(AL964,8)="[보완2차]신청","보완2차_검토중",IF(LEFT(AL964,11)="[보완2차]문서재제출","보완2차_문서보완중",IF(LEFT(AL964,10)="[보완2차]착수신고","승인",IF(LEFT(AL964,10)="[보완2차]심의승인","승인",IF(LEFT(AL964,10)="[보완2차]심의반려","반려",IF(LEFT(AL964,10)="[보완2차]평가반려","반려",IF(LEFT(AL964,10)="[보완3차]보완요청","보완3차_보완중",IF(LEFT(AL964,8)="[보완3차]신청","보완3차_검토중",IF(LEFT(AL964,8)="[보완3차]신청","보완3차_검토중",IF(LEFT(AL964,11)="[보완3차]문서재제출","보완3차_문서보완중",IF(LEFT(AL964,10)="[보완3차]착수신고","승인",IF(LEFT(AL964,10)="[보완3차]심의승인","승인",IF(LEFT(AL964,10)="[보완3차]심의반려","반려",IF(LEFT(AL964,10)="[보완3차]평가반려","반려",IF(LEFT(AL964,10)="[보완4차]보완요청","보완4차_보완중",IF(LEFT(AL964,8)="[보완4차]신청","보완4차_검토중",IF(LEFT(AL964,11)="[보완4차]문서재제출","보완4차_문서보완중",IF(LEFT(AL964,10)="[보완4차]착수신고","승인",IF(LEFT(AL964,10)="[보완4차]심의승인","승인",IF(LEFT(AL964,10)="[보완4차]심의반려","반려",IF(LEFT(AL964,10)="[보완4차]평가반려","반려",IF(LEFT(AL964,10)="[보완5차]보완요청","보완5차_보완중",IF(LEFT(AL964,8)="[보완5차]신청","보완5차_검토중",IF(LEFT(AL964,11)="[보완5차]문서재제출","보완5차_문서보완중",IF(LEFT(AL964,10)="[보완5차]착수신고","승인",IF(LEFT(AL964,10)="[보완5차]심의승인","승인",IF(LEFT(AL964,10)="[보완5차]심의반려","반려",IF(LEFT(AL964,10)="[보완5차]평가반려","반려",IF(LEFT(AL964,10)="[보완6차]보완요청","보완6차_보완중",IF(LEFT(AL964,8)="[보완6차]신청","보완6차_검토중",IF(LEFT(AL964,11)="[보완6차]문서재제출","보완6차_문서보완중",IF(LEFT(AL964,10)="[보완6차]착수신고","승인",IF(LEFT(AL964,10)="[보완6차]심의승인","승인",IF(LEFT(AL964,10)="[보완6차]심의반려","반려",IF(LEFT(AL964,10)="[보완6차]평가반려","반려",IF(LEFT(AL964,4)="문서재제","문서재제출",IF(LEFT(AL964,4)="평가반려","반려",IF(LEFT(AL964,4)="심의반려","반려",IF(LEFT(AL964,4)="심의승인","승인",IF(LEFT(AL964,4)="착수신고","승인",IF(LEFT(AL964,10)="[보완1차]협의통보","협의통보",IF(LEFT(AL964,10)="[보완2차]협의통보","협의통보",IF(LEFT(AL964,10)="[보완3차]협의통보","협의통보",IF(LEFT(AL964,10)="[보완4차]협의통보","협의통보",IF(LEFT(AL964,11)="[보완1차]협의검토중","협의검토중",IF(LEFT(AL964,11)="[보완2차]협의검토중","협의검토중",IF(LEFT(AL964,11)="[보완3차]협의검토중","협의검토중","검토필요")))))))))))))))))))))))))))))))))))))))))))))))))))))))))))</f>
        <v>승인</v>
      </c>
      <c r="C964">
        <v>85</v>
      </c>
      <c r="D964" t="s">
        <v>31695</v>
      </c>
      <c r="E964" t="s">
        <v>2885</v>
      </c>
      <c r="F964" t="s">
        <v>2886</v>
      </c>
      <c r="G964" t="s">
        <v>2885</v>
      </c>
      <c r="H964" t="s">
        <v>2887</v>
      </c>
      <c r="K964" t="s">
        <v>2888</v>
      </c>
      <c r="N964" t="s">
        <v>1812</v>
      </c>
      <c r="P964" t="s">
        <v>2891</v>
      </c>
      <c r="Q964" t="s">
        <v>209</v>
      </c>
      <c r="R964" t="s">
        <v>1462</v>
      </c>
      <c r="S964" t="s">
        <v>2384</v>
      </c>
      <c r="T964" t="s">
        <v>1230</v>
      </c>
      <c r="U964" t="s">
        <v>2891</v>
      </c>
      <c r="V964" t="s">
        <v>130</v>
      </c>
      <c r="W964" t="s">
        <v>1293</v>
      </c>
      <c r="X964" t="s">
        <v>2892</v>
      </c>
      <c r="Y964" t="s">
        <v>418</v>
      </c>
      <c r="Z964" t="s">
        <v>418</v>
      </c>
      <c r="AA964" t="s">
        <v>730</v>
      </c>
      <c r="AC964">
        <v>200</v>
      </c>
      <c r="AD964" t="s">
        <v>2130</v>
      </c>
      <c r="AE964" t="s">
        <v>2130</v>
      </c>
      <c r="AF964" t="s">
        <v>2131</v>
      </c>
      <c r="AG964" t="s">
        <v>2885</v>
      </c>
      <c r="AH964" t="s">
        <v>2667</v>
      </c>
      <c r="AI964" t="s">
        <v>2681</v>
      </c>
      <c r="AJ964" t="s">
        <v>2893</v>
      </c>
      <c r="AK964">
        <v>200</v>
      </c>
      <c r="AL964" t="s">
        <v>2766</v>
      </c>
      <c r="AM964" t="s">
        <v>2767</v>
      </c>
      <c r="AN964" t="s">
        <v>953</v>
      </c>
      <c r="AO964" t="s">
        <v>33351</v>
      </c>
      <c r="AP964" t="s">
        <v>2394</v>
      </c>
      <c r="AQ964" t="s">
        <v>2891</v>
      </c>
      <c r="AR964" t="s">
        <v>2575</v>
      </c>
      <c r="BM964" s="162"/>
    </row>
    <row r="965" spans="1:65" ht="20.149999999999999" customHeight="1">
      <c r="A965" s="179" t="str">
        <f t="shared" si="30"/>
        <v>청운산업의 보일러 연료전환 (벙커C유 → LNG)을 통한 온실가스(CO2) 배출 감축사업</v>
      </c>
      <c r="B965" s="179" t="str">
        <f t="shared" si="31"/>
        <v>승인</v>
      </c>
      <c r="C965">
        <v>84</v>
      </c>
      <c r="D965" t="s">
        <v>31695</v>
      </c>
      <c r="E965" t="s">
        <v>2876</v>
      </c>
      <c r="F965" t="s">
        <v>2877</v>
      </c>
      <c r="G965" t="s">
        <v>2876</v>
      </c>
      <c r="H965" t="s">
        <v>2878</v>
      </c>
      <c r="K965" t="s">
        <v>2879</v>
      </c>
      <c r="N965" t="s">
        <v>1812</v>
      </c>
      <c r="P965" t="s">
        <v>2880</v>
      </c>
      <c r="Q965" t="s">
        <v>209</v>
      </c>
      <c r="R965" t="s">
        <v>1462</v>
      </c>
      <c r="S965" t="s">
        <v>2384</v>
      </c>
      <c r="T965" t="s">
        <v>1230</v>
      </c>
      <c r="U965" t="s">
        <v>2880</v>
      </c>
      <c r="V965" t="s">
        <v>130</v>
      </c>
      <c r="W965" t="s">
        <v>1293</v>
      </c>
      <c r="X965" t="s">
        <v>2881</v>
      </c>
      <c r="Y965" t="s">
        <v>418</v>
      </c>
      <c r="Z965" t="s">
        <v>418</v>
      </c>
      <c r="AA965" t="s">
        <v>629</v>
      </c>
      <c r="AC965">
        <v>182</v>
      </c>
      <c r="AD965" t="s">
        <v>2130</v>
      </c>
      <c r="AE965" t="s">
        <v>2130</v>
      </c>
      <c r="AF965" t="s">
        <v>2131</v>
      </c>
      <c r="AG965" t="s">
        <v>2876</v>
      </c>
      <c r="AH965" t="s">
        <v>2667</v>
      </c>
      <c r="AI965" t="s">
        <v>2882</v>
      </c>
      <c r="AJ965" t="s">
        <v>2883</v>
      </c>
      <c r="AK965">
        <v>182</v>
      </c>
      <c r="AL965" t="s">
        <v>2766</v>
      </c>
      <c r="AM965" t="s">
        <v>2767</v>
      </c>
      <c r="AN965" t="s">
        <v>953</v>
      </c>
      <c r="AO965" t="s">
        <v>33352</v>
      </c>
      <c r="AP965" t="s">
        <v>2394</v>
      </c>
      <c r="AQ965" t="s">
        <v>2880</v>
      </c>
      <c r="AR965" t="s">
        <v>2408</v>
      </c>
      <c r="BM965" s="162"/>
    </row>
    <row r="966" spans="1:65" ht="20.149999999999999" customHeight="1">
      <c r="A966" s="179" t="str">
        <f t="shared" si="30"/>
        <v xml:space="preserve">(주)다린 제2공장 사출기 일부교체(유압식→절전형)를 통한 온실가스(CO2) 감축사업 </v>
      </c>
      <c r="B966" s="179" t="str">
        <f t="shared" si="31"/>
        <v>승인</v>
      </c>
      <c r="C966">
        <v>83</v>
      </c>
      <c r="D966" t="s">
        <v>31695</v>
      </c>
      <c r="E966" t="s">
        <v>2863</v>
      </c>
      <c r="F966" t="s">
        <v>2864</v>
      </c>
      <c r="G966" t="s">
        <v>2865</v>
      </c>
      <c r="H966" t="s">
        <v>2866</v>
      </c>
      <c r="K966" t="s">
        <v>2867</v>
      </c>
      <c r="N966" t="s">
        <v>1812</v>
      </c>
      <c r="P966" t="s">
        <v>2870</v>
      </c>
      <c r="Q966" t="s">
        <v>209</v>
      </c>
      <c r="R966" t="s">
        <v>1462</v>
      </c>
      <c r="S966" t="s">
        <v>2384</v>
      </c>
      <c r="T966" t="s">
        <v>1230</v>
      </c>
      <c r="U966" t="s">
        <v>2870</v>
      </c>
      <c r="V966" t="s">
        <v>130</v>
      </c>
      <c r="W966" t="s">
        <v>1293</v>
      </c>
      <c r="X966" t="s">
        <v>2871</v>
      </c>
      <c r="Y966" t="s">
        <v>418</v>
      </c>
      <c r="Z966" t="s">
        <v>418</v>
      </c>
      <c r="AA966" t="s">
        <v>2763</v>
      </c>
      <c r="AC966">
        <v>101</v>
      </c>
      <c r="AD966" t="s">
        <v>2130</v>
      </c>
      <c r="AE966" t="s">
        <v>2130</v>
      </c>
      <c r="AF966" t="s">
        <v>2210</v>
      </c>
      <c r="AG966" t="s">
        <v>2863</v>
      </c>
      <c r="AH966" t="s">
        <v>2667</v>
      </c>
      <c r="AI966" t="s">
        <v>2872</v>
      </c>
      <c r="AJ966" t="s">
        <v>2873</v>
      </c>
      <c r="AK966">
        <v>101</v>
      </c>
      <c r="AL966" t="s">
        <v>2766</v>
      </c>
      <c r="AM966" t="s">
        <v>2767</v>
      </c>
      <c r="AN966" t="s">
        <v>953</v>
      </c>
      <c r="AO966" t="s">
        <v>33353</v>
      </c>
      <c r="AP966" t="s">
        <v>2394</v>
      </c>
      <c r="AQ966" t="s">
        <v>2870</v>
      </c>
      <c r="AR966" t="s">
        <v>2875</v>
      </c>
      <c r="BM966" s="162"/>
    </row>
    <row r="967" spans="1:65" ht="20.149999999999999" customHeight="1">
      <c r="A967" s="179" t="str">
        <f t="shared" si="30"/>
        <v>국일화학 사출기 일부 개조(유압식-&amp;gt하이브리드)를 통한 설비 성능 개선에 따른 온실가스 감축사업</v>
      </c>
      <c r="B967" s="179" t="str">
        <f t="shared" si="31"/>
        <v>승인</v>
      </c>
      <c r="C967">
        <v>82</v>
      </c>
      <c r="D967" t="s">
        <v>31695</v>
      </c>
      <c r="E967" t="s">
        <v>2851</v>
      </c>
      <c r="F967" t="s">
        <v>2852</v>
      </c>
      <c r="G967" t="s">
        <v>2851</v>
      </c>
      <c r="H967" t="s">
        <v>2853</v>
      </c>
      <c r="K967" t="s">
        <v>2854</v>
      </c>
      <c r="N967" t="s">
        <v>1812</v>
      </c>
      <c r="P967" t="s">
        <v>2857</v>
      </c>
      <c r="Q967" t="s">
        <v>209</v>
      </c>
      <c r="R967" t="s">
        <v>1462</v>
      </c>
      <c r="S967" t="s">
        <v>2384</v>
      </c>
      <c r="T967" t="s">
        <v>1230</v>
      </c>
      <c r="U967" t="s">
        <v>2858</v>
      </c>
      <c r="V967" t="s">
        <v>130</v>
      </c>
      <c r="W967" t="s">
        <v>1293</v>
      </c>
      <c r="X967" t="s">
        <v>2859</v>
      </c>
      <c r="Y967" t="s">
        <v>418</v>
      </c>
      <c r="Z967" t="s">
        <v>418</v>
      </c>
      <c r="AA967" t="s">
        <v>700</v>
      </c>
      <c r="AC967">
        <v>115</v>
      </c>
      <c r="AD967" t="s">
        <v>2130</v>
      </c>
      <c r="AE967" t="s">
        <v>2130</v>
      </c>
      <c r="AF967" t="s">
        <v>2210</v>
      </c>
      <c r="AG967" t="s">
        <v>2851</v>
      </c>
      <c r="AH967" t="s">
        <v>2667</v>
      </c>
      <c r="AI967" t="s">
        <v>2860</v>
      </c>
      <c r="AJ967" t="s">
        <v>2861</v>
      </c>
      <c r="AK967">
        <v>115</v>
      </c>
      <c r="AL967" t="s">
        <v>2766</v>
      </c>
      <c r="AM967" t="s">
        <v>2767</v>
      </c>
      <c r="AN967" t="s">
        <v>953</v>
      </c>
      <c r="AO967" t="s">
        <v>33354</v>
      </c>
      <c r="AP967" t="s">
        <v>2394</v>
      </c>
      <c r="AQ967" t="s">
        <v>2858</v>
      </c>
      <c r="AR967" t="s">
        <v>2481</v>
      </c>
      <c r="BM967" s="162"/>
    </row>
    <row r="968" spans="1:65" ht="20.149999999999999" customHeight="1">
      <c r="A968" s="179" t="str">
        <f t="shared" si="30"/>
        <v xml:space="preserve">주식회사 동녘 아스콘 드라이어 버너 연료전환(B-C유, 정제유 → LPG)을 통한 온실가스(CO2) 감축사업 </v>
      </c>
      <c r="B968" s="179" t="str">
        <f t="shared" si="31"/>
        <v>승인</v>
      </c>
      <c r="C968">
        <v>81</v>
      </c>
      <c r="D968" t="s">
        <v>31695</v>
      </c>
      <c r="E968" t="s">
        <v>2839</v>
      </c>
      <c r="F968" t="s">
        <v>2840</v>
      </c>
      <c r="G968" t="s">
        <v>2841</v>
      </c>
      <c r="H968" t="s">
        <v>2842</v>
      </c>
      <c r="K968" t="s">
        <v>2843</v>
      </c>
      <c r="N968" t="s">
        <v>1812</v>
      </c>
      <c r="P968" t="s">
        <v>2846</v>
      </c>
      <c r="Q968" t="s">
        <v>209</v>
      </c>
      <c r="R968" t="s">
        <v>1462</v>
      </c>
      <c r="S968" t="s">
        <v>2384</v>
      </c>
      <c r="T968" t="s">
        <v>1230</v>
      </c>
      <c r="U968" t="s">
        <v>2846</v>
      </c>
      <c r="V968" t="s">
        <v>130</v>
      </c>
      <c r="W968" t="s">
        <v>1231</v>
      </c>
      <c r="X968" t="s">
        <v>2847</v>
      </c>
      <c r="Y968" t="s">
        <v>418</v>
      </c>
      <c r="Z968" t="s">
        <v>418</v>
      </c>
      <c r="AA968" t="s">
        <v>538</v>
      </c>
      <c r="AC968">
        <v>539</v>
      </c>
      <c r="AD968" t="s">
        <v>2130</v>
      </c>
      <c r="AE968" t="s">
        <v>2130</v>
      </c>
      <c r="AF968" t="s">
        <v>2131</v>
      </c>
      <c r="AG968" t="s">
        <v>2839</v>
      </c>
      <c r="AH968" t="s">
        <v>2667</v>
      </c>
      <c r="AI968" t="s">
        <v>2848</v>
      </c>
      <c r="AJ968" t="s">
        <v>2849</v>
      </c>
      <c r="AK968">
        <v>539</v>
      </c>
      <c r="AL968" t="s">
        <v>2766</v>
      </c>
      <c r="AM968" t="s">
        <v>2767</v>
      </c>
      <c r="AN968" t="s">
        <v>953</v>
      </c>
      <c r="AO968" t="s">
        <v>33355</v>
      </c>
      <c r="AP968" t="s">
        <v>2394</v>
      </c>
      <c r="AQ968" t="s">
        <v>2846</v>
      </c>
      <c r="AR968" t="s">
        <v>2437</v>
      </c>
      <c r="BM968" s="162"/>
    </row>
    <row r="969" spans="1:65" ht="20.149999999999999" customHeight="1">
      <c r="A969" s="179" t="str">
        <f t="shared" si="30"/>
        <v>금산공영(합) 아스콘 드라이어 버너 연료전환(B-C유 → LPG)을 통한 온실가스(CO2) 감축사업</v>
      </c>
      <c r="B969" s="179" t="str">
        <f t="shared" si="31"/>
        <v>승인</v>
      </c>
      <c r="C969">
        <v>80</v>
      </c>
      <c r="D969" t="s">
        <v>31695</v>
      </c>
      <c r="E969" t="s">
        <v>707</v>
      </c>
      <c r="F969" t="s">
        <v>2830</v>
      </c>
      <c r="G969" t="s">
        <v>707</v>
      </c>
      <c r="H969" t="s">
        <v>2831</v>
      </c>
      <c r="K969" t="s">
        <v>2832</v>
      </c>
      <c r="N969" t="s">
        <v>1812</v>
      </c>
      <c r="P969" t="s">
        <v>706</v>
      </c>
      <c r="Q969" t="s">
        <v>209</v>
      </c>
      <c r="R969" t="s">
        <v>1462</v>
      </c>
      <c r="S969" t="s">
        <v>2384</v>
      </c>
      <c r="T969" t="s">
        <v>1230</v>
      </c>
      <c r="U969" t="s">
        <v>706</v>
      </c>
      <c r="V969" t="s">
        <v>130</v>
      </c>
      <c r="W969" t="s">
        <v>1293</v>
      </c>
      <c r="X969" t="s">
        <v>1302</v>
      </c>
      <c r="Y969" t="s">
        <v>418</v>
      </c>
      <c r="Z969" t="s">
        <v>418</v>
      </c>
      <c r="AA969" t="s">
        <v>578</v>
      </c>
      <c r="AC969">
        <v>340</v>
      </c>
      <c r="AD969" t="s">
        <v>2130</v>
      </c>
      <c r="AE969" t="s">
        <v>2130</v>
      </c>
      <c r="AF969" t="s">
        <v>2131</v>
      </c>
      <c r="AG969" t="s">
        <v>707</v>
      </c>
      <c r="AH969" t="s">
        <v>2667</v>
      </c>
      <c r="AI969" t="s">
        <v>2836</v>
      </c>
      <c r="AJ969" t="s">
        <v>2837</v>
      </c>
      <c r="AK969">
        <v>340</v>
      </c>
      <c r="AL969" t="s">
        <v>2766</v>
      </c>
      <c r="AM969" t="s">
        <v>2767</v>
      </c>
      <c r="AN969" t="s">
        <v>953</v>
      </c>
      <c r="AO969" t="s">
        <v>33356</v>
      </c>
      <c r="AP969" t="s">
        <v>2394</v>
      </c>
      <c r="AQ969" t="s">
        <v>706</v>
      </c>
      <c r="AR969" t="s">
        <v>2481</v>
      </c>
      <c r="BM969" s="162"/>
    </row>
    <row r="970" spans="1:65" ht="20.149999999999999" customHeight="1">
      <c r="A970" s="179" t="str">
        <f t="shared" si="30"/>
        <v>(유)새한하이테크 광주공장 사출기 일부교체 및 개조(유압식→하이브리드)를 통한 온실가스(CO2) 감축사업</v>
      </c>
      <c r="B970" s="179" t="str">
        <f t="shared" si="31"/>
        <v>승인</v>
      </c>
      <c r="C970">
        <v>79</v>
      </c>
      <c r="D970" t="s">
        <v>31695</v>
      </c>
      <c r="E970" t="s">
        <v>2819</v>
      </c>
      <c r="F970" t="s">
        <v>2820</v>
      </c>
      <c r="G970" t="s">
        <v>2821</v>
      </c>
      <c r="H970" t="s">
        <v>2822</v>
      </c>
      <c r="K970" t="s">
        <v>2553</v>
      </c>
      <c r="N970" t="s">
        <v>1812</v>
      </c>
      <c r="P970" t="s">
        <v>2825</v>
      </c>
      <c r="Q970" t="s">
        <v>209</v>
      </c>
      <c r="R970" t="s">
        <v>1462</v>
      </c>
      <c r="S970" t="s">
        <v>2384</v>
      </c>
      <c r="T970" t="s">
        <v>1230</v>
      </c>
      <c r="U970" t="s">
        <v>2825</v>
      </c>
      <c r="V970" t="s">
        <v>130</v>
      </c>
      <c r="W970" t="s">
        <v>1293</v>
      </c>
      <c r="X970" t="s">
        <v>2826</v>
      </c>
      <c r="Y970" t="s">
        <v>418</v>
      </c>
      <c r="Z970" t="s">
        <v>418</v>
      </c>
      <c r="AA970" t="s">
        <v>2763</v>
      </c>
      <c r="AC970">
        <v>299</v>
      </c>
      <c r="AD970" t="s">
        <v>2130</v>
      </c>
      <c r="AE970" t="s">
        <v>2130</v>
      </c>
      <c r="AF970" t="s">
        <v>2210</v>
      </c>
      <c r="AG970" t="s">
        <v>2819</v>
      </c>
      <c r="AH970" t="s">
        <v>2667</v>
      </c>
      <c r="AI970" t="s">
        <v>2827</v>
      </c>
      <c r="AJ970" t="s">
        <v>2828</v>
      </c>
      <c r="AK970">
        <v>299</v>
      </c>
      <c r="AL970" t="s">
        <v>2766</v>
      </c>
      <c r="AM970" t="s">
        <v>2767</v>
      </c>
      <c r="AN970" t="s">
        <v>953</v>
      </c>
      <c r="AO970" t="s">
        <v>33357</v>
      </c>
      <c r="AP970" t="s">
        <v>2394</v>
      </c>
      <c r="AQ970" t="s">
        <v>2825</v>
      </c>
      <c r="AR970" t="s">
        <v>2562</v>
      </c>
      <c r="BM970" s="162"/>
    </row>
    <row r="971" spans="1:65" ht="20.149999999999999" customHeight="1">
      <c r="A971" s="179" t="str">
        <f t="shared" si="30"/>
        <v xml:space="preserve">(주)경희 광주공장 사출기 일부교체(유압식→하이브리드)를 통한 온실가스(CO2) 감축사업 </v>
      </c>
      <c r="B971" s="179" t="str">
        <f t="shared" si="31"/>
        <v>승인</v>
      </c>
      <c r="C971">
        <v>78</v>
      </c>
      <c r="D971" t="s">
        <v>31695</v>
      </c>
      <c r="E971" t="s">
        <v>2808</v>
      </c>
      <c r="F971" t="s">
        <v>2809</v>
      </c>
      <c r="G971" t="s">
        <v>2810</v>
      </c>
      <c r="H971" t="s">
        <v>2811</v>
      </c>
      <c r="K971" t="s">
        <v>2812</v>
      </c>
      <c r="N971" t="s">
        <v>1812</v>
      </c>
      <c r="P971" t="s">
        <v>2815</v>
      </c>
      <c r="Q971" t="s">
        <v>209</v>
      </c>
      <c r="R971" t="s">
        <v>1462</v>
      </c>
      <c r="S971" t="s">
        <v>2384</v>
      </c>
      <c r="T971" t="s">
        <v>1230</v>
      </c>
      <c r="U971" t="s">
        <v>2815</v>
      </c>
      <c r="V971" t="s">
        <v>130</v>
      </c>
      <c r="W971" t="s">
        <v>1293</v>
      </c>
      <c r="X971" t="s">
        <v>2816</v>
      </c>
      <c r="Y971" t="s">
        <v>418</v>
      </c>
      <c r="Z971" t="s">
        <v>418</v>
      </c>
      <c r="AA971" t="s">
        <v>689</v>
      </c>
      <c r="AC971">
        <v>424</v>
      </c>
      <c r="AD971" t="s">
        <v>2130</v>
      </c>
      <c r="AE971" t="s">
        <v>2130</v>
      </c>
      <c r="AF971" t="s">
        <v>2210</v>
      </c>
      <c r="AG971" t="s">
        <v>2808</v>
      </c>
      <c r="AH971" t="s">
        <v>2667</v>
      </c>
      <c r="AI971" t="s">
        <v>2764</v>
      </c>
      <c r="AJ971" t="s">
        <v>2817</v>
      </c>
      <c r="AK971">
        <v>424</v>
      </c>
      <c r="AL971" t="s">
        <v>2766</v>
      </c>
      <c r="AM971" t="s">
        <v>2767</v>
      </c>
      <c r="AN971" t="s">
        <v>953</v>
      </c>
      <c r="AO971" t="s">
        <v>33358</v>
      </c>
      <c r="AP971" t="s">
        <v>2394</v>
      </c>
      <c r="AQ971" t="s">
        <v>2815</v>
      </c>
      <c r="AR971" t="s">
        <v>2562</v>
      </c>
      <c r="BM971" s="162"/>
    </row>
    <row r="972" spans="1:65" ht="20.149999999999999" customHeight="1">
      <c r="A972" s="179" t="str">
        <f t="shared" si="30"/>
        <v>두리테크 성형사출기 일부 모터 교체을 통한 설비 성능 개선에 따른 온실가스 감축사업</v>
      </c>
      <c r="B972" s="179" t="str">
        <f t="shared" si="31"/>
        <v>승인</v>
      </c>
      <c r="C972">
        <v>77</v>
      </c>
      <c r="D972" t="s">
        <v>31695</v>
      </c>
      <c r="E972" t="s">
        <v>2796</v>
      </c>
      <c r="F972" t="s">
        <v>2797</v>
      </c>
      <c r="G972" t="s">
        <v>2796</v>
      </c>
      <c r="H972" t="s">
        <v>2798</v>
      </c>
      <c r="K972" t="s">
        <v>2799</v>
      </c>
      <c r="N972" t="s">
        <v>1812</v>
      </c>
      <c r="P972" t="s">
        <v>2802</v>
      </c>
      <c r="Q972" t="s">
        <v>209</v>
      </c>
      <c r="R972" t="s">
        <v>1462</v>
      </c>
      <c r="S972" t="s">
        <v>2384</v>
      </c>
      <c r="T972" t="s">
        <v>1230</v>
      </c>
      <c r="U972" t="s">
        <v>2802</v>
      </c>
      <c r="V972" t="s">
        <v>130</v>
      </c>
      <c r="W972" t="s">
        <v>1293</v>
      </c>
      <c r="X972" t="s">
        <v>2803</v>
      </c>
      <c r="Y972" t="s">
        <v>418</v>
      </c>
      <c r="Z972" t="s">
        <v>418</v>
      </c>
      <c r="AA972" t="s">
        <v>619</v>
      </c>
      <c r="AC972">
        <v>379</v>
      </c>
      <c r="AD972" t="s">
        <v>2130</v>
      </c>
      <c r="AE972" t="s">
        <v>2130</v>
      </c>
      <c r="AF972" t="s">
        <v>2210</v>
      </c>
      <c r="AG972" t="s">
        <v>2796</v>
      </c>
      <c r="AH972" t="s">
        <v>2667</v>
      </c>
      <c r="AI972" t="s">
        <v>2804</v>
      </c>
      <c r="AJ972" t="s">
        <v>2805</v>
      </c>
      <c r="AK972">
        <v>379</v>
      </c>
      <c r="AL972" t="s">
        <v>2766</v>
      </c>
      <c r="AM972" t="s">
        <v>2767</v>
      </c>
      <c r="AN972" t="s">
        <v>953</v>
      </c>
      <c r="AO972" t="s">
        <v>33359</v>
      </c>
      <c r="AP972" t="s">
        <v>2394</v>
      </c>
      <c r="AQ972" t="s">
        <v>2802</v>
      </c>
      <c r="AR972" t="s">
        <v>2807</v>
      </c>
      <c r="BM972" s="162"/>
    </row>
    <row r="973" spans="1:65" ht="20.149999999999999" customHeight="1">
      <c r="A973" s="179" t="str">
        <f t="shared" si="30"/>
        <v>지금강(주) 제1공장 사출기 일부교체(유압식→하이브리드)를 통한 온실가스(CO2) 감축사업</v>
      </c>
      <c r="B973" s="179" t="str">
        <f t="shared" si="31"/>
        <v>승인</v>
      </c>
      <c r="C973">
        <v>76</v>
      </c>
      <c r="D973" t="s">
        <v>31695</v>
      </c>
      <c r="E973" t="s">
        <v>2783</v>
      </c>
      <c r="F973" t="s">
        <v>2784</v>
      </c>
      <c r="G973" t="s">
        <v>2783</v>
      </c>
      <c r="H973" t="s">
        <v>2785</v>
      </c>
      <c r="K973" t="s">
        <v>2786</v>
      </c>
      <c r="N973" t="s">
        <v>1812</v>
      </c>
      <c r="P973" t="s">
        <v>2790</v>
      </c>
      <c r="Q973" t="s">
        <v>209</v>
      </c>
      <c r="R973" t="s">
        <v>1462</v>
      </c>
      <c r="S973" t="s">
        <v>2384</v>
      </c>
      <c r="T973" t="s">
        <v>1230</v>
      </c>
      <c r="U973" t="s">
        <v>2790</v>
      </c>
      <c r="V973" t="s">
        <v>130</v>
      </c>
      <c r="W973" t="s">
        <v>1293</v>
      </c>
      <c r="X973" t="s">
        <v>2791</v>
      </c>
      <c r="Y973" t="s">
        <v>418</v>
      </c>
      <c r="Z973" t="s">
        <v>418</v>
      </c>
      <c r="AA973" t="s">
        <v>578</v>
      </c>
      <c r="AC973">
        <v>598</v>
      </c>
      <c r="AD973" t="s">
        <v>2130</v>
      </c>
      <c r="AE973" t="s">
        <v>2130</v>
      </c>
      <c r="AF973" t="s">
        <v>2210</v>
      </c>
      <c r="AG973" t="s">
        <v>2783</v>
      </c>
      <c r="AH973" t="s">
        <v>2667</v>
      </c>
      <c r="AI973" t="s">
        <v>2792</v>
      </c>
      <c r="AJ973" t="s">
        <v>2793</v>
      </c>
      <c r="AK973">
        <v>598</v>
      </c>
      <c r="AL973" t="s">
        <v>2766</v>
      </c>
      <c r="AM973" t="s">
        <v>2767</v>
      </c>
      <c r="AN973" t="s">
        <v>953</v>
      </c>
      <c r="AO973" t="s">
        <v>33360</v>
      </c>
      <c r="AP973" t="s">
        <v>2394</v>
      </c>
      <c r="AQ973" t="s">
        <v>2790</v>
      </c>
      <c r="AR973" t="s">
        <v>2795</v>
      </c>
      <c r="BM973" s="162"/>
    </row>
    <row r="974" spans="1:65" ht="20.149999999999999" customHeight="1">
      <c r="A974" s="179" t="str">
        <f t="shared" si="30"/>
        <v>보일러 연료전환(벙커C유 및 벙커A유-&gt; LNG)을 통한 온실가스(CO2) 배출 감축 사업</v>
      </c>
      <c r="B974" s="179" t="str">
        <f t="shared" si="31"/>
        <v>승인</v>
      </c>
      <c r="C974">
        <v>75</v>
      </c>
      <c r="D974" t="s">
        <v>31695</v>
      </c>
      <c r="E974" t="s">
        <v>2769</v>
      </c>
      <c r="F974" t="s">
        <v>2770</v>
      </c>
      <c r="G974" t="s">
        <v>2771</v>
      </c>
      <c r="H974" t="s">
        <v>2772</v>
      </c>
      <c r="K974" t="s">
        <v>2773</v>
      </c>
      <c r="N974" t="s">
        <v>1812</v>
      </c>
      <c r="P974" t="s">
        <v>2777</v>
      </c>
      <c r="Q974" t="s">
        <v>209</v>
      </c>
      <c r="R974" t="s">
        <v>1462</v>
      </c>
      <c r="S974" t="s">
        <v>2384</v>
      </c>
      <c r="T974" t="s">
        <v>1230</v>
      </c>
      <c r="U974" t="s">
        <v>2777</v>
      </c>
      <c r="V974" t="s">
        <v>130</v>
      </c>
      <c r="W974" t="s">
        <v>1293</v>
      </c>
      <c r="X974" t="s">
        <v>2778</v>
      </c>
      <c r="Y974" t="s">
        <v>418</v>
      </c>
      <c r="Z974" t="s">
        <v>418</v>
      </c>
      <c r="AA974" t="s">
        <v>680</v>
      </c>
      <c r="AC974">
        <v>2420</v>
      </c>
      <c r="AD974" t="s">
        <v>2130</v>
      </c>
      <c r="AE974" t="s">
        <v>2130</v>
      </c>
      <c r="AF974" t="s">
        <v>2131</v>
      </c>
      <c r="AG974" t="s">
        <v>2769</v>
      </c>
      <c r="AH974" t="s">
        <v>2667</v>
      </c>
      <c r="AI974" t="s">
        <v>2779</v>
      </c>
      <c r="AJ974" t="s">
        <v>2780</v>
      </c>
      <c r="AK974">
        <v>2420</v>
      </c>
      <c r="AL974" t="s">
        <v>2766</v>
      </c>
      <c r="AM974" t="s">
        <v>2767</v>
      </c>
      <c r="AN974" t="s">
        <v>953</v>
      </c>
      <c r="AO974" t="s">
        <v>33361</v>
      </c>
      <c r="AP974" t="s">
        <v>2394</v>
      </c>
      <c r="AQ974" t="s">
        <v>2777</v>
      </c>
      <c r="AR974" t="s">
        <v>2782</v>
      </c>
    </row>
    <row r="975" spans="1:65" ht="20.149999999999999" customHeight="1">
      <c r="A975" s="179" t="str">
        <f t="shared" si="30"/>
        <v xml:space="preserve">(주)아성프라텍 화성공장 사출기 일부교체(유압식→하이브리드)를 통한 온실가스(CO2) 감축사업 </v>
      </c>
      <c r="B975" s="179" t="str">
        <f t="shared" si="31"/>
        <v>승인</v>
      </c>
      <c r="C975">
        <v>74</v>
      </c>
      <c r="D975" t="s">
        <v>31695</v>
      </c>
      <c r="E975" t="s">
        <v>2752</v>
      </c>
      <c r="F975" t="s">
        <v>2753</v>
      </c>
      <c r="G975" t="s">
        <v>2754</v>
      </c>
      <c r="H975" t="s">
        <v>2755</v>
      </c>
      <c r="K975" t="s">
        <v>2756</v>
      </c>
      <c r="N975" t="s">
        <v>1812</v>
      </c>
      <c r="P975" t="s">
        <v>2761</v>
      </c>
      <c r="Q975" t="s">
        <v>209</v>
      </c>
      <c r="R975" t="s">
        <v>1462</v>
      </c>
      <c r="S975" t="s">
        <v>2384</v>
      </c>
      <c r="T975" t="s">
        <v>1230</v>
      </c>
      <c r="U975" t="s">
        <v>2761</v>
      </c>
      <c r="V975" t="s">
        <v>130</v>
      </c>
      <c r="W975" t="s">
        <v>1293</v>
      </c>
      <c r="X975" t="s">
        <v>2762</v>
      </c>
      <c r="Y975" t="s">
        <v>418</v>
      </c>
      <c r="Z975" t="s">
        <v>418</v>
      </c>
      <c r="AA975" t="s">
        <v>2763</v>
      </c>
      <c r="AC975">
        <v>484</v>
      </c>
      <c r="AD975" t="s">
        <v>2130</v>
      </c>
      <c r="AE975" t="s">
        <v>2130</v>
      </c>
      <c r="AF975" t="s">
        <v>2210</v>
      </c>
      <c r="AG975" t="s">
        <v>2752</v>
      </c>
      <c r="AH975" t="s">
        <v>2667</v>
      </c>
      <c r="AI975" t="s">
        <v>2764</v>
      </c>
      <c r="AJ975" t="s">
        <v>2765</v>
      </c>
      <c r="AK975">
        <v>484</v>
      </c>
      <c r="AL975" t="s">
        <v>2766</v>
      </c>
      <c r="AM975" t="s">
        <v>2767</v>
      </c>
      <c r="AN975" t="s">
        <v>953</v>
      </c>
      <c r="AO975" t="s">
        <v>33362</v>
      </c>
      <c r="AP975" t="s">
        <v>2394</v>
      </c>
      <c r="AQ975" t="s">
        <v>2761</v>
      </c>
      <c r="AR975" t="s">
        <v>2562</v>
      </c>
      <c r="BM975" s="162"/>
    </row>
    <row r="976" spans="1:65" ht="20.149999999999999" customHeight="1">
      <c r="A976" s="179" t="str">
        <f t="shared" si="30"/>
        <v>한일식품(주) 보일러의 연료전환 (B-C유 → LNG)을 통한 온실가스 감축사업</v>
      </c>
      <c r="B976" s="179" t="str">
        <f t="shared" si="31"/>
        <v>승인</v>
      </c>
      <c r="C976">
        <v>73</v>
      </c>
      <c r="D976" t="s">
        <v>31695</v>
      </c>
      <c r="E976" t="s">
        <v>2740</v>
      </c>
      <c r="F976" t="s">
        <v>2741</v>
      </c>
      <c r="G976" t="s">
        <v>2742</v>
      </c>
      <c r="H976" t="s">
        <v>2743</v>
      </c>
      <c r="K976" t="s">
        <v>2744</v>
      </c>
      <c r="N976" t="s">
        <v>1812</v>
      </c>
      <c r="P976" t="s">
        <v>2748</v>
      </c>
      <c r="Q976" t="s">
        <v>209</v>
      </c>
      <c r="R976" t="s">
        <v>1462</v>
      </c>
      <c r="S976" t="s">
        <v>2384</v>
      </c>
      <c r="T976" t="s">
        <v>1230</v>
      </c>
      <c r="U976" t="s">
        <v>2748</v>
      </c>
      <c r="V976" t="s">
        <v>130</v>
      </c>
      <c r="W976" t="s">
        <v>1293</v>
      </c>
      <c r="X976" t="s">
        <v>2627</v>
      </c>
      <c r="Y976" t="s">
        <v>418</v>
      </c>
      <c r="Z976" t="s">
        <v>418</v>
      </c>
      <c r="AA976" t="s">
        <v>725</v>
      </c>
      <c r="AC976">
        <v>479</v>
      </c>
      <c r="AD976" t="s">
        <v>2130</v>
      </c>
      <c r="AE976" t="s">
        <v>2130</v>
      </c>
      <c r="AF976" t="s">
        <v>2131</v>
      </c>
      <c r="AG976" t="s">
        <v>2740</v>
      </c>
      <c r="AH976" t="s">
        <v>2667</v>
      </c>
      <c r="AI976" t="s">
        <v>2749</v>
      </c>
      <c r="AJ976" t="s">
        <v>2750</v>
      </c>
      <c r="AK976">
        <v>479</v>
      </c>
      <c r="AL976" t="s">
        <v>2464</v>
      </c>
      <c r="AM976" t="s">
        <v>2465</v>
      </c>
      <c r="AN976" t="s">
        <v>953</v>
      </c>
      <c r="AO976" t="s">
        <v>33363</v>
      </c>
      <c r="AP976" t="s">
        <v>2394</v>
      </c>
      <c r="AQ976" t="s">
        <v>2748</v>
      </c>
      <c r="AR976" t="s">
        <v>2408</v>
      </c>
      <c r="BM976" s="162"/>
    </row>
    <row r="977" spans="1:65" ht="20.149999999999999" customHeight="1">
      <c r="A977" s="179" t="str">
        <f t="shared" si="30"/>
        <v>JW중외제약(주) 폐열회수 KVER 사업</v>
      </c>
      <c r="B977" s="179" t="str">
        <f t="shared" si="31"/>
        <v>승인</v>
      </c>
      <c r="C977">
        <v>72</v>
      </c>
      <c r="D977" t="s">
        <v>31695</v>
      </c>
      <c r="E977" t="s">
        <v>2725</v>
      </c>
      <c r="F977" t="s">
        <v>2726</v>
      </c>
      <c r="G977" t="s">
        <v>2727</v>
      </c>
      <c r="H977" t="s">
        <v>2728</v>
      </c>
      <c r="K977" t="s">
        <v>2729</v>
      </c>
      <c r="L977" t="s">
        <v>2730</v>
      </c>
      <c r="M977" t="s">
        <v>1848</v>
      </c>
      <c r="N977" t="s">
        <v>2731</v>
      </c>
      <c r="O977" t="s">
        <v>2732</v>
      </c>
      <c r="P977" t="s">
        <v>2733</v>
      </c>
      <c r="Q977" t="s">
        <v>209</v>
      </c>
      <c r="R977" t="s">
        <v>1462</v>
      </c>
      <c r="S977" t="s">
        <v>2384</v>
      </c>
      <c r="T977" t="s">
        <v>1230</v>
      </c>
      <c r="U977" t="s">
        <v>2733</v>
      </c>
      <c r="V977" t="s">
        <v>130</v>
      </c>
      <c r="W977" t="s">
        <v>1293</v>
      </c>
      <c r="X977" t="s">
        <v>2734</v>
      </c>
      <c r="Y977" t="s">
        <v>418</v>
      </c>
      <c r="Z977" t="s">
        <v>418</v>
      </c>
      <c r="AA977" t="s">
        <v>2735</v>
      </c>
      <c r="AC977">
        <v>1990</v>
      </c>
      <c r="AD977" t="s">
        <v>2130</v>
      </c>
      <c r="AE977" t="s">
        <v>2130</v>
      </c>
      <c r="AF977" t="s">
        <v>2639</v>
      </c>
      <c r="AG977" t="s">
        <v>2725</v>
      </c>
      <c r="AH977" t="s">
        <v>2667</v>
      </c>
      <c r="AI977" t="s">
        <v>2736</v>
      </c>
      <c r="AJ977" t="s">
        <v>2737</v>
      </c>
      <c r="AK977">
        <v>1990</v>
      </c>
      <c r="AL977" t="s">
        <v>2464</v>
      </c>
      <c r="AM977" t="s">
        <v>2465</v>
      </c>
      <c r="AN977" t="s">
        <v>953</v>
      </c>
      <c r="AO977" t="s">
        <v>33364</v>
      </c>
      <c r="AP977" t="s">
        <v>2394</v>
      </c>
      <c r="AQ977" t="s">
        <v>2733</v>
      </c>
      <c r="AR977" t="s">
        <v>2739</v>
      </c>
      <c r="BM977" s="162"/>
    </row>
    <row r="978" spans="1:65" ht="20.149999999999999" customHeight="1">
      <c r="A978" s="179" t="str">
        <f t="shared" si="30"/>
        <v>성은 음성공장 B-C유의 LNG로의 연료전환을 통한 온실가스 감축사업</v>
      </c>
      <c r="B978" s="179" t="str">
        <f t="shared" si="31"/>
        <v>승인</v>
      </c>
      <c r="C978">
        <v>71</v>
      </c>
      <c r="D978" t="s">
        <v>31695</v>
      </c>
      <c r="E978" t="s">
        <v>2712</v>
      </c>
      <c r="F978" t="s">
        <v>2713</v>
      </c>
      <c r="G978" t="s">
        <v>2714</v>
      </c>
      <c r="H978" t="s">
        <v>2715</v>
      </c>
      <c r="K978" t="s">
        <v>2716</v>
      </c>
      <c r="N978" t="s">
        <v>1812</v>
      </c>
      <c r="P978" t="s">
        <v>2720</v>
      </c>
      <c r="Q978" t="s">
        <v>209</v>
      </c>
      <c r="R978" t="s">
        <v>1462</v>
      </c>
      <c r="S978" t="s">
        <v>2384</v>
      </c>
      <c r="T978" t="s">
        <v>1230</v>
      </c>
      <c r="U978" t="s">
        <v>2720</v>
      </c>
      <c r="V978" t="s">
        <v>130</v>
      </c>
      <c r="W978" t="s">
        <v>1293</v>
      </c>
      <c r="X978" t="s">
        <v>2721</v>
      </c>
      <c r="Y978" t="s">
        <v>418</v>
      </c>
      <c r="Z978" t="s">
        <v>418</v>
      </c>
      <c r="AA978" t="s">
        <v>748</v>
      </c>
      <c r="AC978">
        <v>1437</v>
      </c>
      <c r="AD978" t="s">
        <v>2130</v>
      </c>
      <c r="AE978" t="s">
        <v>2130</v>
      </c>
      <c r="AF978" t="s">
        <v>2131</v>
      </c>
      <c r="AG978" t="s">
        <v>2712</v>
      </c>
      <c r="AH978" t="s">
        <v>2667</v>
      </c>
      <c r="AI978" t="s">
        <v>2722</v>
      </c>
      <c r="AJ978" t="s">
        <v>2723</v>
      </c>
      <c r="AK978">
        <v>1437</v>
      </c>
      <c r="AL978" t="s">
        <v>2464</v>
      </c>
      <c r="AM978" t="s">
        <v>2465</v>
      </c>
      <c r="AN978" t="s">
        <v>953</v>
      </c>
      <c r="AO978" t="s">
        <v>33365</v>
      </c>
      <c r="AP978" t="s">
        <v>2394</v>
      </c>
      <c r="AQ978" t="s">
        <v>2720</v>
      </c>
      <c r="AR978" t="s">
        <v>2697</v>
      </c>
      <c r="BM978" s="162"/>
    </row>
    <row r="979" spans="1:65" ht="20.149999999999999" customHeight="1">
      <c r="A979" s="179" t="str">
        <f t="shared" si="30"/>
        <v>뉴봉이랜드 목재펠릿 연료전환(LNG-&amp;gt목재펠릿)을 통한 온실가스 배출 감축사업</v>
      </c>
      <c r="B979" s="179" t="str">
        <f t="shared" si="31"/>
        <v>승인</v>
      </c>
      <c r="C979">
        <v>70</v>
      </c>
      <c r="D979" t="s">
        <v>31695</v>
      </c>
      <c r="E979" t="s">
        <v>2698</v>
      </c>
      <c r="F979" t="s">
        <v>2699</v>
      </c>
      <c r="G979" t="s">
        <v>2698</v>
      </c>
      <c r="H979" t="s">
        <v>2700</v>
      </c>
      <c r="K979" t="s">
        <v>2701</v>
      </c>
      <c r="N979" t="s">
        <v>1812</v>
      </c>
      <c r="P979" t="s">
        <v>2704</v>
      </c>
      <c r="Q979" t="s">
        <v>209</v>
      </c>
      <c r="R979" t="s">
        <v>1462</v>
      </c>
      <c r="S979" t="s">
        <v>2384</v>
      </c>
      <c r="T979" t="s">
        <v>1230</v>
      </c>
      <c r="U979" t="s">
        <v>2705</v>
      </c>
      <c r="V979" t="s">
        <v>130</v>
      </c>
      <c r="W979" t="s">
        <v>1293</v>
      </c>
      <c r="X979" t="s">
        <v>2706</v>
      </c>
      <c r="Y979" t="s">
        <v>418</v>
      </c>
      <c r="Z979" t="s">
        <v>418</v>
      </c>
      <c r="AA979" t="s">
        <v>2707</v>
      </c>
      <c r="AC979">
        <v>432</v>
      </c>
      <c r="AD979" t="s">
        <v>1324</v>
      </c>
      <c r="AE979" t="s">
        <v>1513</v>
      </c>
      <c r="AF979" t="s">
        <v>2387</v>
      </c>
      <c r="AG979" t="s">
        <v>2698</v>
      </c>
      <c r="AH979" t="s">
        <v>2667</v>
      </c>
      <c r="AI979" t="s">
        <v>2708</v>
      </c>
      <c r="AJ979" t="s">
        <v>2709</v>
      </c>
      <c r="AK979">
        <v>432</v>
      </c>
      <c r="AL979" t="s">
        <v>2464</v>
      </c>
      <c r="AM979" t="s">
        <v>2465</v>
      </c>
      <c r="AN979" t="s">
        <v>953</v>
      </c>
      <c r="AO979" t="s">
        <v>33366</v>
      </c>
      <c r="AP979" t="s">
        <v>2394</v>
      </c>
      <c r="AQ979" t="s">
        <v>2705</v>
      </c>
      <c r="AR979" t="s">
        <v>2711</v>
      </c>
      <c r="BM979" s="162"/>
    </row>
    <row r="980" spans="1:65" ht="20.149999999999999" customHeight="1">
      <c r="A980" s="179" t="str">
        <f t="shared" si="30"/>
        <v>원일식품 제1공장 스팀보일러 연료교체를 통한 온실가스(CO2) 배출 감축사업</v>
      </c>
      <c r="B980" s="179" t="str">
        <f t="shared" si="31"/>
        <v>승인</v>
      </c>
      <c r="C980">
        <v>69</v>
      </c>
      <c r="D980" t="s">
        <v>31695</v>
      </c>
      <c r="E980" t="s">
        <v>2684</v>
      </c>
      <c r="F980" t="s">
        <v>2685</v>
      </c>
      <c r="G980" t="s">
        <v>2686</v>
      </c>
      <c r="H980" t="s">
        <v>2687</v>
      </c>
      <c r="K980" t="s">
        <v>2688</v>
      </c>
      <c r="N980" t="s">
        <v>1812</v>
      </c>
      <c r="P980" t="s">
        <v>2692</v>
      </c>
      <c r="Q980" t="s">
        <v>209</v>
      </c>
      <c r="R980" t="s">
        <v>1462</v>
      </c>
      <c r="S980" t="s">
        <v>2384</v>
      </c>
      <c r="T980" t="s">
        <v>1230</v>
      </c>
      <c r="U980" t="s">
        <v>2692</v>
      </c>
      <c r="V980" t="s">
        <v>130</v>
      </c>
      <c r="W980" t="s">
        <v>1293</v>
      </c>
      <c r="X980" t="s">
        <v>2693</v>
      </c>
      <c r="Y980" t="s">
        <v>418</v>
      </c>
      <c r="Z980" t="s">
        <v>418</v>
      </c>
      <c r="AA980" t="s">
        <v>670</v>
      </c>
      <c r="AC980">
        <v>500</v>
      </c>
      <c r="AD980" t="s">
        <v>2130</v>
      </c>
      <c r="AE980" t="s">
        <v>2130</v>
      </c>
      <c r="AF980" t="s">
        <v>2131</v>
      </c>
      <c r="AG980" t="s">
        <v>2684</v>
      </c>
      <c r="AH980" t="s">
        <v>2667</v>
      </c>
      <c r="AI980" t="s">
        <v>2694</v>
      </c>
      <c r="AJ980" t="s">
        <v>2695</v>
      </c>
      <c r="AK980">
        <v>500</v>
      </c>
      <c r="AL980" t="s">
        <v>2464</v>
      </c>
      <c r="AM980" t="s">
        <v>2465</v>
      </c>
      <c r="AN980" t="s">
        <v>953</v>
      </c>
      <c r="AO980" t="s">
        <v>33367</v>
      </c>
      <c r="AP980" t="s">
        <v>2394</v>
      </c>
      <c r="AQ980" t="s">
        <v>2692</v>
      </c>
      <c r="AR980" t="s">
        <v>2697</v>
      </c>
      <c r="BM980" s="162"/>
    </row>
    <row r="981" spans="1:65" ht="20.149999999999999" customHeight="1">
      <c r="A981" s="179" t="str">
        <f t="shared" si="30"/>
        <v>신원화학 스팀보일러의 연료교체(B-C유→LNG)를 통한 온실가스(CO2) 배출 감축사업</v>
      </c>
      <c r="B981" s="179" t="str">
        <f t="shared" si="31"/>
        <v>승인</v>
      </c>
      <c r="C981">
        <v>68</v>
      </c>
      <c r="D981" t="s">
        <v>31695</v>
      </c>
      <c r="E981" t="s">
        <v>2672</v>
      </c>
      <c r="F981" t="s">
        <v>2673</v>
      </c>
      <c r="G981" t="s">
        <v>2674</v>
      </c>
      <c r="H981" t="s">
        <v>2675</v>
      </c>
      <c r="K981" t="s">
        <v>2676</v>
      </c>
      <c r="N981" t="s">
        <v>1812</v>
      </c>
      <c r="P981" t="s">
        <v>2679</v>
      </c>
      <c r="Q981" t="s">
        <v>209</v>
      </c>
      <c r="R981" t="s">
        <v>1462</v>
      </c>
      <c r="S981" t="s">
        <v>2384</v>
      </c>
      <c r="T981" t="s">
        <v>1230</v>
      </c>
      <c r="U981" t="s">
        <v>2679</v>
      </c>
      <c r="V981" t="s">
        <v>130</v>
      </c>
      <c r="W981" t="s">
        <v>1293</v>
      </c>
      <c r="X981" t="s">
        <v>2680</v>
      </c>
      <c r="Y981" t="s">
        <v>418</v>
      </c>
      <c r="Z981" t="s">
        <v>418</v>
      </c>
      <c r="AA981" t="s">
        <v>730</v>
      </c>
      <c r="AC981">
        <v>153</v>
      </c>
      <c r="AD981" t="s">
        <v>2130</v>
      </c>
      <c r="AE981" t="s">
        <v>2130</v>
      </c>
      <c r="AF981" t="s">
        <v>2131</v>
      </c>
      <c r="AG981" t="s">
        <v>2672</v>
      </c>
      <c r="AH981" t="s">
        <v>2667</v>
      </c>
      <c r="AI981" t="s">
        <v>2681</v>
      </c>
      <c r="AJ981" t="s">
        <v>2682</v>
      </c>
      <c r="AK981">
        <v>153</v>
      </c>
      <c r="AL981" t="s">
        <v>2464</v>
      </c>
      <c r="AM981" t="s">
        <v>2465</v>
      </c>
      <c r="AN981" t="s">
        <v>953</v>
      </c>
      <c r="AO981" t="s">
        <v>33368</v>
      </c>
      <c r="AP981" t="s">
        <v>2394</v>
      </c>
      <c r="AQ981" t="s">
        <v>2679</v>
      </c>
      <c r="AR981" t="s">
        <v>2494</v>
      </c>
      <c r="BM981" s="162"/>
    </row>
    <row r="982" spans="1:65" ht="20.149999999999999" customHeight="1">
      <c r="A982" s="179" t="str">
        <f t="shared" si="30"/>
        <v>한화제약(주) 스팀보일러 버너 연료전환(부생연료유 1호 → LPG)을 통한 온실가스(CO2) 감축사업</v>
      </c>
      <c r="B982" s="179" t="str">
        <f t="shared" si="31"/>
        <v>승인</v>
      </c>
      <c r="C982">
        <v>67</v>
      </c>
      <c r="D982" t="s">
        <v>31695</v>
      </c>
      <c r="E982" t="s">
        <v>709</v>
      </c>
      <c r="F982" t="s">
        <v>2659</v>
      </c>
      <c r="G982" t="s">
        <v>2660</v>
      </c>
      <c r="H982" t="s">
        <v>2661</v>
      </c>
      <c r="K982" t="s">
        <v>2662</v>
      </c>
      <c r="N982" t="s">
        <v>1812</v>
      </c>
      <c r="P982" t="s">
        <v>708</v>
      </c>
      <c r="Q982" t="s">
        <v>209</v>
      </c>
      <c r="R982" t="s">
        <v>2653</v>
      </c>
      <c r="S982" t="s">
        <v>2384</v>
      </c>
      <c r="T982" t="s">
        <v>1230</v>
      </c>
      <c r="U982" t="s">
        <v>708</v>
      </c>
      <c r="V982" t="s">
        <v>130</v>
      </c>
      <c r="W982" t="s">
        <v>1293</v>
      </c>
      <c r="X982" t="s">
        <v>2666</v>
      </c>
      <c r="Y982" t="s">
        <v>418</v>
      </c>
      <c r="Z982" t="s">
        <v>418</v>
      </c>
      <c r="AA982" t="s">
        <v>650</v>
      </c>
      <c r="AC982">
        <v>74</v>
      </c>
      <c r="AD982" t="s">
        <v>2130</v>
      </c>
      <c r="AE982" t="s">
        <v>2130</v>
      </c>
      <c r="AF982" t="s">
        <v>2131</v>
      </c>
      <c r="AG982" t="s">
        <v>709</v>
      </c>
      <c r="AH982" t="s">
        <v>2667</v>
      </c>
      <c r="AI982" t="s">
        <v>2668</v>
      </c>
      <c r="AJ982" t="s">
        <v>2669</v>
      </c>
      <c r="AK982">
        <v>74</v>
      </c>
      <c r="AL982" t="s">
        <v>2464</v>
      </c>
      <c r="AM982" t="s">
        <v>2465</v>
      </c>
      <c r="AN982" t="s">
        <v>953</v>
      </c>
      <c r="AO982" t="s">
        <v>33369</v>
      </c>
      <c r="AP982" t="s">
        <v>2394</v>
      </c>
      <c r="AQ982" t="s">
        <v>708</v>
      </c>
      <c r="AR982" t="s">
        <v>2671</v>
      </c>
      <c r="BM982" s="162"/>
    </row>
    <row r="983" spans="1:65" ht="20.149999999999999" customHeight="1">
      <c r="A983" s="179" t="str">
        <f t="shared" si="30"/>
        <v>현진테크 사출기 일부교체(유압식→하이브리드)를 통한 온실가스 감축사업</v>
      </c>
      <c r="B983" s="179" t="str">
        <f t="shared" si="31"/>
        <v>승인</v>
      </c>
      <c r="C983">
        <v>66</v>
      </c>
      <c r="D983" t="s">
        <v>31695</v>
      </c>
      <c r="E983" t="s">
        <v>2645</v>
      </c>
      <c r="F983" t="s">
        <v>2646</v>
      </c>
      <c r="G983" t="s">
        <v>2645</v>
      </c>
      <c r="H983" t="s">
        <v>2647</v>
      </c>
      <c r="K983" t="s">
        <v>2648</v>
      </c>
      <c r="N983" t="s">
        <v>1812</v>
      </c>
      <c r="P983" t="s">
        <v>2652</v>
      </c>
      <c r="Q983" t="s">
        <v>209</v>
      </c>
      <c r="R983" t="s">
        <v>2653</v>
      </c>
      <c r="S983" t="s">
        <v>2384</v>
      </c>
      <c r="T983" t="s">
        <v>1230</v>
      </c>
      <c r="U983" t="s">
        <v>2652</v>
      </c>
      <c r="V983" t="s">
        <v>130</v>
      </c>
      <c r="W983" t="s">
        <v>1293</v>
      </c>
      <c r="X983" t="s">
        <v>2654</v>
      </c>
      <c r="Y983" t="s">
        <v>418</v>
      </c>
      <c r="Z983" t="s">
        <v>418</v>
      </c>
      <c r="AA983" t="s">
        <v>689</v>
      </c>
      <c r="AC983">
        <v>85</v>
      </c>
      <c r="AD983" t="s">
        <v>2130</v>
      </c>
      <c r="AE983" t="s">
        <v>2130</v>
      </c>
      <c r="AF983" t="s">
        <v>2210</v>
      </c>
      <c r="AG983" t="s">
        <v>2645</v>
      </c>
      <c r="AH983" t="s">
        <v>2655</v>
      </c>
      <c r="AI983" t="s">
        <v>2656</v>
      </c>
      <c r="AJ983" t="s">
        <v>2657</v>
      </c>
      <c r="AK983">
        <v>85</v>
      </c>
      <c r="AL983" t="s">
        <v>2464</v>
      </c>
      <c r="AM983" t="s">
        <v>2465</v>
      </c>
      <c r="AN983" t="s">
        <v>953</v>
      </c>
      <c r="AO983" t="s">
        <v>33370</v>
      </c>
      <c r="AP983" t="s">
        <v>2394</v>
      </c>
      <c r="AQ983" t="s">
        <v>2652</v>
      </c>
      <c r="AR983" t="s">
        <v>2481</v>
      </c>
      <c r="BM983" s="162"/>
    </row>
    <row r="984" spans="1:65" ht="20.149999999999999" customHeight="1">
      <c r="A984" s="179" t="str">
        <f t="shared" si="30"/>
        <v>폐열스팀으로 LNG 스팀보일러 생산스팀을 대체하여 CO2를 감축하는 사업</v>
      </c>
      <c r="B984" s="179" t="str">
        <f t="shared" si="31"/>
        <v>승인</v>
      </c>
      <c r="C984">
        <v>65</v>
      </c>
      <c r="D984" t="s">
        <v>31695</v>
      </c>
      <c r="E984" t="s">
        <v>2632</v>
      </c>
      <c r="F984" t="s">
        <v>2633</v>
      </c>
      <c r="G984" t="s">
        <v>2632</v>
      </c>
      <c r="H984" t="s">
        <v>2634</v>
      </c>
      <c r="K984" t="s">
        <v>2635</v>
      </c>
      <c r="N984" t="s">
        <v>1812</v>
      </c>
      <c r="P984" t="s">
        <v>668</v>
      </c>
      <c r="Q984" t="s">
        <v>209</v>
      </c>
      <c r="R984" t="s">
        <v>1462</v>
      </c>
      <c r="S984" t="s">
        <v>2384</v>
      </c>
      <c r="T984" t="s">
        <v>1230</v>
      </c>
      <c r="U984" t="s">
        <v>668</v>
      </c>
      <c r="V984" t="s">
        <v>130</v>
      </c>
      <c r="W984" t="s">
        <v>1293</v>
      </c>
      <c r="X984" t="s">
        <v>2638</v>
      </c>
      <c r="Y984" t="s">
        <v>418</v>
      </c>
      <c r="Z984" t="s">
        <v>418</v>
      </c>
      <c r="AA984" t="s">
        <v>559</v>
      </c>
      <c r="AC984">
        <v>162</v>
      </c>
      <c r="AD984" t="s">
        <v>2130</v>
      </c>
      <c r="AE984" t="s">
        <v>2130</v>
      </c>
      <c r="AF984" t="s">
        <v>2639</v>
      </c>
      <c r="AG984" t="s">
        <v>2632</v>
      </c>
      <c r="AH984" t="s">
        <v>2640</v>
      </c>
      <c r="AI984" t="s">
        <v>2641</v>
      </c>
      <c r="AJ984" t="s">
        <v>2642</v>
      </c>
      <c r="AK984">
        <v>162</v>
      </c>
      <c r="AL984" t="s">
        <v>2464</v>
      </c>
      <c r="AM984" t="s">
        <v>2465</v>
      </c>
      <c r="AN984" t="s">
        <v>953</v>
      </c>
      <c r="AO984" t="s">
        <v>33371</v>
      </c>
      <c r="AP984" t="s">
        <v>2394</v>
      </c>
      <c r="AQ984" t="s">
        <v>668</v>
      </c>
      <c r="AR984" t="s">
        <v>2644</v>
      </c>
      <c r="BM984" s="162"/>
    </row>
    <row r="985" spans="1:65" ht="20.149999999999999" customHeight="1">
      <c r="A985" s="179" t="str">
        <f t="shared" si="30"/>
        <v>진흥염직의 보일러 연료전환 (벙커C유 → LNG)을 통한 온실가스(CO2) 배출 감축사업</v>
      </c>
      <c r="B985" s="179" t="str">
        <f t="shared" si="31"/>
        <v>승인</v>
      </c>
      <c r="C985">
        <v>64</v>
      </c>
      <c r="D985" t="s">
        <v>31695</v>
      </c>
      <c r="E985" t="s">
        <v>2622</v>
      </c>
      <c r="F985" t="s">
        <v>2623</v>
      </c>
      <c r="G985" t="s">
        <v>2622</v>
      </c>
      <c r="H985" t="s">
        <v>2624</v>
      </c>
      <c r="K985" t="s">
        <v>2625</v>
      </c>
      <c r="N985" t="s">
        <v>2400</v>
      </c>
      <c r="O985" t="s">
        <v>2401</v>
      </c>
      <c r="P985" t="s">
        <v>2626</v>
      </c>
      <c r="Q985" t="s">
        <v>209</v>
      </c>
      <c r="R985" t="s">
        <v>1462</v>
      </c>
      <c r="S985" t="s">
        <v>2384</v>
      </c>
      <c r="T985" t="s">
        <v>1230</v>
      </c>
      <c r="U985" t="s">
        <v>2626</v>
      </c>
      <c r="V985" t="s">
        <v>130</v>
      </c>
      <c r="W985" t="s">
        <v>1293</v>
      </c>
      <c r="X985" t="s">
        <v>2627</v>
      </c>
      <c r="Y985" t="s">
        <v>418</v>
      </c>
      <c r="Z985" t="s">
        <v>418</v>
      </c>
      <c r="AA985" t="s">
        <v>629</v>
      </c>
      <c r="AC985">
        <v>216</v>
      </c>
      <c r="AD985" t="s">
        <v>2130</v>
      </c>
      <c r="AE985" t="s">
        <v>2130</v>
      </c>
      <c r="AF985" t="s">
        <v>2131</v>
      </c>
      <c r="AG985" t="s">
        <v>2622</v>
      </c>
      <c r="AH985" t="s">
        <v>2628</v>
      </c>
      <c r="AI985" t="s">
        <v>2629</v>
      </c>
      <c r="AJ985" t="s">
        <v>2630</v>
      </c>
      <c r="AK985">
        <v>216</v>
      </c>
      <c r="AL985" t="s">
        <v>2464</v>
      </c>
      <c r="AM985" t="s">
        <v>2465</v>
      </c>
      <c r="AN985" t="s">
        <v>953</v>
      </c>
      <c r="AO985" t="s">
        <v>33372</v>
      </c>
      <c r="AP985" t="s">
        <v>2394</v>
      </c>
      <c r="AQ985" t="s">
        <v>2626</v>
      </c>
      <c r="AR985" t="s">
        <v>2408</v>
      </c>
      <c r="BM985" s="162"/>
    </row>
    <row r="986" spans="1:65" ht="20.149999999999999" customHeight="1">
      <c r="A986" s="179" t="str">
        <f t="shared" si="30"/>
        <v>나산산업의 사출기 일부 모터 교체를 통한 설비 성능 개선에 따른 온실가스 감축사업</v>
      </c>
      <c r="B986" s="179" t="str">
        <f t="shared" si="31"/>
        <v>승인</v>
      </c>
      <c r="C986">
        <v>63</v>
      </c>
      <c r="D986" t="s">
        <v>31695</v>
      </c>
      <c r="E986" t="s">
        <v>2609</v>
      </c>
      <c r="F986" t="s">
        <v>2610</v>
      </c>
      <c r="G986" t="s">
        <v>2611</v>
      </c>
      <c r="H986" t="s">
        <v>2612</v>
      </c>
      <c r="K986" t="s">
        <v>2613</v>
      </c>
      <c r="N986" t="s">
        <v>1812</v>
      </c>
      <c r="P986" t="s">
        <v>2616</v>
      </c>
      <c r="Q986" t="s">
        <v>209</v>
      </c>
      <c r="R986" t="s">
        <v>1462</v>
      </c>
      <c r="S986" t="s">
        <v>2384</v>
      </c>
      <c r="T986" t="s">
        <v>1230</v>
      </c>
      <c r="U986" t="s">
        <v>2616</v>
      </c>
      <c r="V986" t="s">
        <v>130</v>
      </c>
      <c r="W986" t="s">
        <v>1293</v>
      </c>
      <c r="X986" t="s">
        <v>2617</v>
      </c>
      <c r="Y986" t="s">
        <v>418</v>
      </c>
      <c r="Z986" t="s">
        <v>418</v>
      </c>
      <c r="AA986" t="s">
        <v>605</v>
      </c>
      <c r="AC986">
        <v>421</v>
      </c>
      <c r="AD986" t="s">
        <v>2130</v>
      </c>
      <c r="AE986" t="s">
        <v>2130</v>
      </c>
      <c r="AF986" t="s">
        <v>2210</v>
      </c>
      <c r="AG986" t="s">
        <v>2609</v>
      </c>
      <c r="AH986" t="s">
        <v>2618</v>
      </c>
      <c r="AI986" t="s">
        <v>2619</v>
      </c>
      <c r="AJ986" t="s">
        <v>2620</v>
      </c>
      <c r="AK986">
        <v>421</v>
      </c>
      <c r="AL986" t="s">
        <v>2464</v>
      </c>
      <c r="AM986" t="s">
        <v>2465</v>
      </c>
      <c r="AN986" t="s">
        <v>953</v>
      </c>
      <c r="AO986" t="s">
        <v>33373</v>
      </c>
      <c r="AP986" t="s">
        <v>2394</v>
      </c>
      <c r="AQ986" t="s">
        <v>2616</v>
      </c>
      <c r="AR986" t="s">
        <v>2395</v>
      </c>
      <c r="BM986" s="162"/>
    </row>
    <row r="987" spans="1:65" ht="20.149999999999999" customHeight="1">
      <c r="A987" s="179" t="str">
        <f t="shared" si="30"/>
        <v>(주)대연 사출기 일부 개조(유압식-&amp;gt하이브리드)를 통한 설비 성능 개선에 따른 온실가스 감축사업</v>
      </c>
      <c r="B987" s="179" t="str">
        <f t="shared" si="31"/>
        <v>승인</v>
      </c>
      <c r="C987">
        <v>62</v>
      </c>
      <c r="D987" t="s">
        <v>31695</v>
      </c>
      <c r="E987" t="s">
        <v>2592</v>
      </c>
      <c r="F987" t="s">
        <v>2593</v>
      </c>
      <c r="G987" t="s">
        <v>2592</v>
      </c>
      <c r="H987" t="s">
        <v>2594</v>
      </c>
      <c r="K987" t="s">
        <v>2595</v>
      </c>
      <c r="N987" t="s">
        <v>1812</v>
      </c>
      <c r="P987" t="s">
        <v>2600</v>
      </c>
      <c r="Q987" t="s">
        <v>209</v>
      </c>
      <c r="R987" t="s">
        <v>1462</v>
      </c>
      <c r="S987" t="s">
        <v>2384</v>
      </c>
      <c r="T987" t="s">
        <v>1230</v>
      </c>
      <c r="U987" t="s">
        <v>2601</v>
      </c>
      <c r="V987" t="s">
        <v>130</v>
      </c>
      <c r="W987" t="s">
        <v>1293</v>
      </c>
      <c r="X987" t="s">
        <v>2602</v>
      </c>
      <c r="Y987" t="s">
        <v>418</v>
      </c>
      <c r="Z987" t="s">
        <v>418</v>
      </c>
      <c r="AA987" t="s">
        <v>2603</v>
      </c>
      <c r="AC987">
        <v>187</v>
      </c>
      <c r="AD987" t="s">
        <v>2130</v>
      </c>
      <c r="AE987" t="s">
        <v>2130</v>
      </c>
      <c r="AF987" t="s">
        <v>2210</v>
      </c>
      <c r="AG987" t="s">
        <v>2592</v>
      </c>
      <c r="AH987" t="s">
        <v>2604</v>
      </c>
      <c r="AI987" t="s">
        <v>2605</v>
      </c>
      <c r="AJ987" t="s">
        <v>2606</v>
      </c>
      <c r="AK987">
        <v>187</v>
      </c>
      <c r="AL987" t="s">
        <v>2464</v>
      </c>
      <c r="AM987" t="s">
        <v>2465</v>
      </c>
      <c r="AN987" t="s">
        <v>953</v>
      </c>
      <c r="AO987" t="s">
        <v>33374</v>
      </c>
      <c r="AP987" t="s">
        <v>2394</v>
      </c>
      <c r="AQ987" t="s">
        <v>2601</v>
      </c>
      <c r="AR987" t="s">
        <v>2608</v>
      </c>
      <c r="BM987" s="162"/>
    </row>
    <row r="988" spans="1:65" ht="20.149999999999999" customHeight="1">
      <c r="A988" s="179" t="str">
        <f t="shared" si="30"/>
        <v>신우에스에프 보일러 연료전환(LPG → 목재펠릿)을 통한 온실가스 감축사업</v>
      </c>
      <c r="B988" s="179" t="str">
        <f t="shared" si="31"/>
        <v>승인</v>
      </c>
      <c r="C988">
        <v>61</v>
      </c>
      <c r="D988" t="s">
        <v>31695</v>
      </c>
      <c r="E988" t="s">
        <v>2576</v>
      </c>
      <c r="F988" t="s">
        <v>2577</v>
      </c>
      <c r="G988" t="s">
        <v>2576</v>
      </c>
      <c r="H988" t="s">
        <v>2578</v>
      </c>
      <c r="K988" t="s">
        <v>2579</v>
      </c>
      <c r="N988" t="s">
        <v>1812</v>
      </c>
      <c r="P988" t="s">
        <v>2584</v>
      </c>
      <c r="Q988" t="s">
        <v>209</v>
      </c>
      <c r="R988" t="s">
        <v>1462</v>
      </c>
      <c r="S988" t="s">
        <v>2384</v>
      </c>
      <c r="T988" t="s">
        <v>1230</v>
      </c>
      <c r="U988" t="s">
        <v>2584</v>
      </c>
      <c r="V988" t="s">
        <v>130</v>
      </c>
      <c r="W988" t="s">
        <v>1293</v>
      </c>
      <c r="X988" t="s">
        <v>2585</v>
      </c>
      <c r="Y988" t="s">
        <v>418</v>
      </c>
      <c r="Z988" t="s">
        <v>418</v>
      </c>
      <c r="AA988" t="s">
        <v>2586</v>
      </c>
      <c r="AC988">
        <v>318</v>
      </c>
      <c r="AD988" t="s">
        <v>1324</v>
      </c>
      <c r="AE988" t="s">
        <v>1513</v>
      </c>
      <c r="AF988" t="s">
        <v>2387</v>
      </c>
      <c r="AG988" t="s">
        <v>2576</v>
      </c>
      <c r="AH988" t="s">
        <v>2587</v>
      </c>
      <c r="AI988" t="s">
        <v>2588</v>
      </c>
      <c r="AJ988" t="s">
        <v>2589</v>
      </c>
      <c r="AK988">
        <v>318</v>
      </c>
      <c r="AL988" t="s">
        <v>2464</v>
      </c>
      <c r="AM988" t="s">
        <v>2465</v>
      </c>
      <c r="AN988" t="s">
        <v>953</v>
      </c>
      <c r="AO988" t="s">
        <v>33375</v>
      </c>
      <c r="AP988" t="s">
        <v>2394</v>
      </c>
      <c r="AQ988" t="s">
        <v>2584</v>
      </c>
      <c r="AR988" t="s">
        <v>2591</v>
      </c>
      <c r="BM988" s="162"/>
    </row>
    <row r="989" spans="1:65" ht="20.149999999999999" customHeight="1">
      <c r="A989" s="179" t="str">
        <f t="shared" si="30"/>
        <v>명성산업(주) 스팀보일러의 연료교체(B-C유→LNG)를 통한 온실가스(CO2) 배출 감축사업</v>
      </c>
      <c r="B989" s="179" t="str">
        <f t="shared" si="31"/>
        <v>승인</v>
      </c>
      <c r="C989">
        <v>60</v>
      </c>
      <c r="D989" t="s">
        <v>31695</v>
      </c>
      <c r="E989" t="s">
        <v>2563</v>
      </c>
      <c r="F989" t="s">
        <v>2564</v>
      </c>
      <c r="G989" t="s">
        <v>2563</v>
      </c>
      <c r="H989" t="s">
        <v>2565</v>
      </c>
      <c r="K989" t="s">
        <v>2566</v>
      </c>
      <c r="N989" t="s">
        <v>1812</v>
      </c>
      <c r="P989" t="s">
        <v>2569</v>
      </c>
      <c r="Q989" t="s">
        <v>209</v>
      </c>
      <c r="R989" t="s">
        <v>1462</v>
      </c>
      <c r="S989" t="s">
        <v>2384</v>
      </c>
      <c r="T989" t="s">
        <v>1230</v>
      </c>
      <c r="U989" t="s">
        <v>2569</v>
      </c>
      <c r="V989" t="s">
        <v>130</v>
      </c>
      <c r="W989" t="s">
        <v>1293</v>
      </c>
      <c r="X989" t="s">
        <v>2570</v>
      </c>
      <c r="Y989" t="s">
        <v>418</v>
      </c>
      <c r="Z989" t="s">
        <v>418</v>
      </c>
      <c r="AA989" t="s">
        <v>601</v>
      </c>
      <c r="AC989">
        <v>209</v>
      </c>
      <c r="AD989" t="s">
        <v>2130</v>
      </c>
      <c r="AE989" t="s">
        <v>2130</v>
      </c>
      <c r="AF989" t="s">
        <v>2131</v>
      </c>
      <c r="AG989" t="s">
        <v>2563</v>
      </c>
      <c r="AH989" t="s">
        <v>2571</v>
      </c>
      <c r="AI989" t="s">
        <v>2572</v>
      </c>
      <c r="AJ989" t="s">
        <v>2573</v>
      </c>
      <c r="AK989">
        <v>209</v>
      </c>
      <c r="AL989" t="s">
        <v>2464</v>
      </c>
      <c r="AM989" t="s">
        <v>2465</v>
      </c>
      <c r="AN989" t="s">
        <v>953</v>
      </c>
      <c r="AO989" t="s">
        <v>33376</v>
      </c>
      <c r="AP989" t="s">
        <v>2394</v>
      </c>
      <c r="AQ989" t="s">
        <v>2569</v>
      </c>
      <c r="AR989" t="s">
        <v>2575</v>
      </c>
      <c r="BM989" s="162"/>
    </row>
    <row r="990" spans="1:65" ht="20.149999999999999" customHeight="1">
      <c r="A990" s="179" t="str">
        <f t="shared" si="30"/>
        <v>동아기업(주) 사출기 일부교체(유압식→하이브리드형)을 통한 온실가스 감축사업</v>
      </c>
      <c r="B990" s="179" t="str">
        <f t="shared" si="31"/>
        <v>승인</v>
      </c>
      <c r="C990">
        <v>59</v>
      </c>
      <c r="D990" t="s">
        <v>31695</v>
      </c>
      <c r="E990" t="s">
        <v>2549</v>
      </c>
      <c r="F990" t="s">
        <v>2550</v>
      </c>
      <c r="G990" t="s">
        <v>2551</v>
      </c>
      <c r="H990" t="s">
        <v>2552</v>
      </c>
      <c r="K990" t="s">
        <v>2553</v>
      </c>
      <c r="N990" t="s">
        <v>1812</v>
      </c>
      <c r="P990" t="s">
        <v>2557</v>
      </c>
      <c r="Q990" t="s">
        <v>209</v>
      </c>
      <c r="R990" t="s">
        <v>1462</v>
      </c>
      <c r="S990" t="s">
        <v>2384</v>
      </c>
      <c r="T990" t="s">
        <v>1230</v>
      </c>
      <c r="U990" t="s">
        <v>2557</v>
      </c>
      <c r="V990" t="s">
        <v>130</v>
      </c>
      <c r="W990" t="s">
        <v>1293</v>
      </c>
      <c r="X990" t="s">
        <v>2504</v>
      </c>
      <c r="Y990" t="s">
        <v>418</v>
      </c>
      <c r="Z990" t="s">
        <v>418</v>
      </c>
      <c r="AA990" t="s">
        <v>650</v>
      </c>
      <c r="AC990">
        <v>125</v>
      </c>
      <c r="AD990" t="s">
        <v>2130</v>
      </c>
      <c r="AE990" t="s">
        <v>2130</v>
      </c>
      <c r="AF990" t="s">
        <v>2210</v>
      </c>
      <c r="AG990" t="s">
        <v>2549</v>
      </c>
      <c r="AH990" t="s">
        <v>2558</v>
      </c>
      <c r="AI990" t="s">
        <v>2559</v>
      </c>
      <c r="AJ990" t="s">
        <v>2560</v>
      </c>
      <c r="AK990">
        <v>125</v>
      </c>
      <c r="AL990" t="s">
        <v>2464</v>
      </c>
      <c r="AM990" t="s">
        <v>2465</v>
      </c>
      <c r="AN990" t="s">
        <v>953</v>
      </c>
      <c r="AO990" t="s">
        <v>33377</v>
      </c>
      <c r="AP990" t="s">
        <v>2394</v>
      </c>
      <c r="AQ990" t="s">
        <v>2557</v>
      </c>
      <c r="AR990" t="s">
        <v>2562</v>
      </c>
      <c r="BM990" s="162"/>
    </row>
    <row r="991" spans="1:65" ht="20.149999999999999" customHeight="1">
      <c r="A991" s="179" t="str">
        <f t="shared" si="30"/>
        <v>대림산업 목재펠릿 연료전환(B-C유-&amp;gt목재펠릿)을 통한 온실가스 감축사업</v>
      </c>
      <c r="B991" s="179" t="str">
        <f t="shared" si="31"/>
        <v>승인</v>
      </c>
      <c r="C991">
        <v>58</v>
      </c>
      <c r="D991" t="s">
        <v>31695</v>
      </c>
      <c r="E991" t="s">
        <v>2535</v>
      </c>
      <c r="F991" t="s">
        <v>2536</v>
      </c>
      <c r="G991" t="s">
        <v>2535</v>
      </c>
      <c r="H991" t="s">
        <v>2537</v>
      </c>
      <c r="K991" t="s">
        <v>2538</v>
      </c>
      <c r="N991" t="s">
        <v>1812</v>
      </c>
      <c r="P991" t="s">
        <v>2542</v>
      </c>
      <c r="Q991" t="s">
        <v>209</v>
      </c>
      <c r="R991" t="s">
        <v>1462</v>
      </c>
      <c r="S991" t="s">
        <v>2384</v>
      </c>
      <c r="T991" t="s">
        <v>1230</v>
      </c>
      <c r="U991" t="s">
        <v>2543</v>
      </c>
      <c r="V991" t="s">
        <v>130</v>
      </c>
      <c r="W991" t="s">
        <v>1293</v>
      </c>
      <c r="X991" t="s">
        <v>2444</v>
      </c>
      <c r="Y991" t="s">
        <v>418</v>
      </c>
      <c r="Z991" t="s">
        <v>418</v>
      </c>
      <c r="AA991" t="s">
        <v>563</v>
      </c>
      <c r="AC991">
        <v>726</v>
      </c>
      <c r="AD991" t="s">
        <v>1324</v>
      </c>
      <c r="AE991" t="s">
        <v>1513</v>
      </c>
      <c r="AF991" t="s">
        <v>2387</v>
      </c>
      <c r="AG991" t="s">
        <v>2535</v>
      </c>
      <c r="AH991" t="s">
        <v>2544</v>
      </c>
      <c r="AI991" t="s">
        <v>2545</v>
      </c>
      <c r="AJ991" t="s">
        <v>2546</v>
      </c>
      <c r="AK991">
        <v>726</v>
      </c>
      <c r="AL991" t="s">
        <v>2464</v>
      </c>
      <c r="AM991" t="s">
        <v>2465</v>
      </c>
      <c r="AN991" t="s">
        <v>953</v>
      </c>
      <c r="AO991" t="s">
        <v>33378</v>
      </c>
      <c r="AP991" t="s">
        <v>2394</v>
      </c>
      <c r="AQ991" t="s">
        <v>2543</v>
      </c>
      <c r="AR991" t="s">
        <v>2548</v>
      </c>
      <c r="BM991" s="162"/>
    </row>
    <row r="992" spans="1:65" ht="20.149999999999999" customHeight="1">
      <c r="A992" s="179" t="str">
        <f t="shared" si="30"/>
        <v>경동금속의 고효율 전기유도용해로 교체를 통한 효율개선에 따른 온실가스 감축사업</v>
      </c>
      <c r="B992" s="179" t="str">
        <f t="shared" si="31"/>
        <v>승인</v>
      </c>
      <c r="C992">
        <v>57</v>
      </c>
      <c r="D992" t="s">
        <v>31695</v>
      </c>
      <c r="E992" t="s">
        <v>2521</v>
      </c>
      <c r="F992" t="s">
        <v>2522</v>
      </c>
      <c r="G992" t="s">
        <v>2523</v>
      </c>
      <c r="H992" t="s">
        <v>2524</v>
      </c>
      <c r="K992" t="s">
        <v>2525</v>
      </c>
      <c r="N992" t="s">
        <v>1812</v>
      </c>
      <c r="P992" t="s">
        <v>2529</v>
      </c>
      <c r="Q992" t="s">
        <v>209</v>
      </c>
      <c r="R992" t="s">
        <v>1462</v>
      </c>
      <c r="S992" t="s">
        <v>2384</v>
      </c>
      <c r="T992" t="s">
        <v>1230</v>
      </c>
      <c r="U992" t="s">
        <v>2529</v>
      </c>
      <c r="V992" t="s">
        <v>130</v>
      </c>
      <c r="W992" t="s">
        <v>1293</v>
      </c>
      <c r="X992" t="s">
        <v>1302</v>
      </c>
      <c r="Y992" t="s">
        <v>418</v>
      </c>
      <c r="Z992" t="s">
        <v>418</v>
      </c>
      <c r="AA992" t="s">
        <v>578</v>
      </c>
      <c r="AC992">
        <v>337</v>
      </c>
      <c r="AD992" t="s">
        <v>2130</v>
      </c>
      <c r="AE992" t="s">
        <v>2130</v>
      </c>
      <c r="AF992" t="s">
        <v>2210</v>
      </c>
      <c r="AG992" t="s">
        <v>2521</v>
      </c>
      <c r="AH992" t="s">
        <v>2530</v>
      </c>
      <c r="AI992" t="s">
        <v>2531</v>
      </c>
      <c r="AJ992" t="s">
        <v>2532</v>
      </c>
      <c r="AK992">
        <v>337</v>
      </c>
      <c r="AL992" t="s">
        <v>2464</v>
      </c>
      <c r="AM992" t="s">
        <v>2465</v>
      </c>
      <c r="AN992" t="s">
        <v>953</v>
      </c>
      <c r="AO992" t="s">
        <v>33379</v>
      </c>
      <c r="AP992" t="s">
        <v>2394</v>
      </c>
      <c r="AQ992" t="s">
        <v>2529</v>
      </c>
      <c r="AR992" t="s">
        <v>2534</v>
      </c>
      <c r="BM992" s="162"/>
    </row>
    <row r="993" spans="1:65" ht="20.149999999999999" customHeight="1">
      <c r="A993" s="179" t="str">
        <f t="shared" si="30"/>
        <v>팜스코 스팀보일러의 연료교체를 통한 온실가스 감축사업</v>
      </c>
      <c r="B993" s="179" t="str">
        <f t="shared" si="31"/>
        <v>승인</v>
      </c>
      <c r="C993">
        <v>56</v>
      </c>
      <c r="D993" t="s">
        <v>31695</v>
      </c>
      <c r="E993" t="s">
        <v>628</v>
      </c>
      <c r="F993" t="s">
        <v>2509</v>
      </c>
      <c r="G993" t="s">
        <v>2510</v>
      </c>
      <c r="H993" t="s">
        <v>2511</v>
      </c>
      <c r="K993" t="s">
        <v>2512</v>
      </c>
      <c r="N993" t="s">
        <v>1812</v>
      </c>
      <c r="P993" t="s">
        <v>627</v>
      </c>
      <c r="Q993" t="s">
        <v>209</v>
      </c>
      <c r="R993" t="s">
        <v>1462</v>
      </c>
      <c r="S993" t="s">
        <v>2384</v>
      </c>
      <c r="T993" t="s">
        <v>1230</v>
      </c>
      <c r="U993" t="s">
        <v>627</v>
      </c>
      <c r="V993" t="s">
        <v>130</v>
      </c>
      <c r="W993" t="s">
        <v>1293</v>
      </c>
      <c r="X993" t="s">
        <v>2516</v>
      </c>
      <c r="Y993" t="s">
        <v>418</v>
      </c>
      <c r="Z993" t="s">
        <v>418</v>
      </c>
      <c r="AA993" t="s">
        <v>629</v>
      </c>
      <c r="AC993">
        <v>761</v>
      </c>
      <c r="AD993" t="s">
        <v>2130</v>
      </c>
      <c r="AE993" t="s">
        <v>2130</v>
      </c>
      <c r="AF993" t="s">
        <v>2131</v>
      </c>
      <c r="AG993" t="s">
        <v>628</v>
      </c>
      <c r="AH993" t="s">
        <v>2517</v>
      </c>
      <c r="AI993" t="s">
        <v>2518</v>
      </c>
      <c r="AJ993" t="s">
        <v>2519</v>
      </c>
      <c r="AK993">
        <v>761</v>
      </c>
      <c r="AL993" t="s">
        <v>2464</v>
      </c>
      <c r="AM993" t="s">
        <v>2465</v>
      </c>
      <c r="AN993" t="s">
        <v>953</v>
      </c>
      <c r="AO993" t="s">
        <v>33380</v>
      </c>
      <c r="AP993" t="s">
        <v>2394</v>
      </c>
      <c r="AQ993" t="s">
        <v>627</v>
      </c>
      <c r="AR993" t="s">
        <v>2408</v>
      </c>
      <c r="BM993" s="162"/>
    </row>
    <row r="994" spans="1:65" ht="20.149999999999999" customHeight="1">
      <c r="A994" s="179" t="str">
        <f t="shared" si="30"/>
        <v>(주)카파맥스 사출기 교체(유압식→하이브리드)를 통한 온실가스(CO2) 감축사업</v>
      </c>
      <c r="B994" s="179" t="str">
        <f t="shared" si="31"/>
        <v>승인</v>
      </c>
      <c r="C994">
        <v>55</v>
      </c>
      <c r="D994" t="s">
        <v>31695</v>
      </c>
      <c r="E994" t="s">
        <v>2495</v>
      </c>
      <c r="F994" t="s">
        <v>2496</v>
      </c>
      <c r="G994" t="s">
        <v>2497</v>
      </c>
      <c r="H994" t="s">
        <v>2498</v>
      </c>
      <c r="K994" t="s">
        <v>2499</v>
      </c>
      <c r="N994" t="s">
        <v>1812</v>
      </c>
      <c r="P994" t="s">
        <v>2503</v>
      </c>
      <c r="Q994" t="s">
        <v>209</v>
      </c>
      <c r="R994" t="s">
        <v>1462</v>
      </c>
      <c r="S994" t="s">
        <v>2384</v>
      </c>
      <c r="T994" t="s">
        <v>1230</v>
      </c>
      <c r="U994" t="s">
        <v>2503</v>
      </c>
      <c r="V994" t="s">
        <v>130</v>
      </c>
      <c r="W994" t="s">
        <v>1293</v>
      </c>
      <c r="X994" t="s">
        <v>2504</v>
      </c>
      <c r="Y994" t="s">
        <v>418</v>
      </c>
      <c r="Z994" t="s">
        <v>418</v>
      </c>
      <c r="AA994" t="s">
        <v>538</v>
      </c>
      <c r="AC994">
        <v>233</v>
      </c>
      <c r="AD994" t="s">
        <v>2130</v>
      </c>
      <c r="AE994" t="s">
        <v>2130</v>
      </c>
      <c r="AF994" t="s">
        <v>2210</v>
      </c>
      <c r="AG994" t="s">
        <v>2495</v>
      </c>
      <c r="AH994" t="s">
        <v>2505</v>
      </c>
      <c r="AI994" t="s">
        <v>2506</v>
      </c>
      <c r="AJ994" t="s">
        <v>2507</v>
      </c>
      <c r="AK994">
        <v>233</v>
      </c>
      <c r="AL994" t="s">
        <v>2464</v>
      </c>
      <c r="AM994" t="s">
        <v>2465</v>
      </c>
      <c r="AN994" t="s">
        <v>953</v>
      </c>
      <c r="AO994" t="s">
        <v>33381</v>
      </c>
      <c r="AP994" t="s">
        <v>2394</v>
      </c>
      <c r="AQ994" t="s">
        <v>2503</v>
      </c>
      <c r="AR994" t="s">
        <v>2467</v>
      </c>
      <c r="BM994" s="162"/>
    </row>
    <row r="995" spans="1:65" ht="20.149999999999999" customHeight="1">
      <c r="A995" s="179" t="str">
        <f t="shared" si="30"/>
        <v>진영텍스코 보일러의 연료교체를 통한 온실가스 감축사업</v>
      </c>
      <c r="B995" s="179" t="str">
        <f t="shared" si="31"/>
        <v>승인</v>
      </c>
      <c r="C995">
        <v>54</v>
      </c>
      <c r="D995" t="s">
        <v>31695</v>
      </c>
      <c r="E995" t="s">
        <v>2482</v>
      </c>
      <c r="F995" t="s">
        <v>2483</v>
      </c>
      <c r="G995" t="s">
        <v>2484</v>
      </c>
      <c r="H995" t="s">
        <v>2485</v>
      </c>
      <c r="K995" t="s">
        <v>2486</v>
      </c>
      <c r="N995" t="s">
        <v>1812</v>
      </c>
      <c r="P995" t="s">
        <v>2488</v>
      </c>
      <c r="Q995" t="s">
        <v>209</v>
      </c>
      <c r="R995" t="s">
        <v>1462</v>
      </c>
      <c r="S995" t="s">
        <v>2384</v>
      </c>
      <c r="T995" t="s">
        <v>1230</v>
      </c>
      <c r="U995" t="s">
        <v>2488</v>
      </c>
      <c r="V995" t="s">
        <v>130</v>
      </c>
      <c r="W995" t="s">
        <v>1293</v>
      </c>
      <c r="X995" t="s">
        <v>2489</v>
      </c>
      <c r="Y995" t="s">
        <v>418</v>
      </c>
      <c r="Z995" t="s">
        <v>418</v>
      </c>
      <c r="AA995" t="s">
        <v>570</v>
      </c>
      <c r="AC995">
        <v>374</v>
      </c>
      <c r="AD995" t="s">
        <v>2130</v>
      </c>
      <c r="AE995" t="s">
        <v>2130</v>
      </c>
      <c r="AF995" t="s">
        <v>2131</v>
      </c>
      <c r="AG995" t="s">
        <v>2482</v>
      </c>
      <c r="AH995" t="s">
        <v>2490</v>
      </c>
      <c r="AI995" t="s">
        <v>2491</v>
      </c>
      <c r="AJ995" t="s">
        <v>2492</v>
      </c>
      <c r="AK995">
        <v>374</v>
      </c>
      <c r="AL995" t="s">
        <v>2464</v>
      </c>
      <c r="AM995" t="s">
        <v>2465</v>
      </c>
      <c r="AN995" t="s">
        <v>953</v>
      </c>
      <c r="AO995" t="s">
        <v>33382</v>
      </c>
      <c r="AP995" t="s">
        <v>2394</v>
      </c>
      <c r="AQ995" t="s">
        <v>2488</v>
      </c>
      <c r="AR995" t="s">
        <v>2494</v>
      </c>
      <c r="BM995" s="162"/>
    </row>
    <row r="996" spans="1:65" ht="20.149999999999999" customHeight="1">
      <c r="A996" s="179" t="str">
        <f t="shared" si="30"/>
        <v>(주)세림인더스트리 사출기 일부교체(유압식→하이브리드형)을 통한 온실가스 감축사업</v>
      </c>
      <c r="B996" s="179" t="str">
        <f t="shared" si="31"/>
        <v>승인</v>
      </c>
      <c r="C996">
        <v>53</v>
      </c>
      <c r="D996" t="s">
        <v>31695</v>
      </c>
      <c r="E996" t="s">
        <v>2468</v>
      </c>
      <c r="F996" t="s">
        <v>2469</v>
      </c>
      <c r="G996" t="s">
        <v>2468</v>
      </c>
      <c r="H996" t="s">
        <v>2470</v>
      </c>
      <c r="K996" t="s">
        <v>2471</v>
      </c>
      <c r="N996" t="s">
        <v>1812</v>
      </c>
      <c r="P996" t="s">
        <v>2475</v>
      </c>
      <c r="Q996" t="s">
        <v>209</v>
      </c>
      <c r="R996" t="s">
        <v>1462</v>
      </c>
      <c r="S996" t="s">
        <v>2384</v>
      </c>
      <c r="T996" t="s">
        <v>1230</v>
      </c>
      <c r="U996" t="s">
        <v>2475</v>
      </c>
      <c r="V996" t="s">
        <v>130</v>
      </c>
      <c r="W996" t="s">
        <v>1293</v>
      </c>
      <c r="X996" t="s">
        <v>2476</v>
      </c>
      <c r="Y996" t="s">
        <v>418</v>
      </c>
      <c r="Z996" t="s">
        <v>418</v>
      </c>
      <c r="AA996" t="s">
        <v>700</v>
      </c>
      <c r="AC996">
        <v>513</v>
      </c>
      <c r="AD996" t="s">
        <v>2130</v>
      </c>
      <c r="AE996" t="s">
        <v>2130</v>
      </c>
      <c r="AF996" t="s">
        <v>2210</v>
      </c>
      <c r="AG996" t="s">
        <v>2468</v>
      </c>
      <c r="AH996" t="s">
        <v>2477</v>
      </c>
      <c r="AI996" t="s">
        <v>2478</v>
      </c>
      <c r="AJ996" t="s">
        <v>2479</v>
      </c>
      <c r="AK996">
        <v>513</v>
      </c>
      <c r="AL996" t="s">
        <v>2464</v>
      </c>
      <c r="AM996" t="s">
        <v>2465</v>
      </c>
      <c r="AN996" t="s">
        <v>953</v>
      </c>
      <c r="AO996" t="s">
        <v>33383</v>
      </c>
      <c r="AP996" t="s">
        <v>2394</v>
      </c>
      <c r="AQ996" t="s">
        <v>2475</v>
      </c>
      <c r="AR996" t="s">
        <v>2481</v>
      </c>
      <c r="BM996" s="162"/>
    </row>
    <row r="997" spans="1:65" ht="20.149999999999999" customHeight="1">
      <c r="A997" s="179" t="str">
        <f t="shared" si="30"/>
        <v>(주)K.D 사출기 일부 개조(유압식-&amp;gt하이브리드)를 통한 설비 성능 개선에 따른 온실가스 감축사업</v>
      </c>
      <c r="B997" s="179" t="str">
        <f t="shared" si="31"/>
        <v>승인</v>
      </c>
      <c r="C997">
        <v>52</v>
      </c>
      <c r="D997" t="s">
        <v>31695</v>
      </c>
      <c r="E997" t="s">
        <v>2451</v>
      </c>
      <c r="F997" t="s">
        <v>2452</v>
      </c>
      <c r="G997" t="s">
        <v>2451</v>
      </c>
      <c r="H997" t="s">
        <v>2453</v>
      </c>
      <c r="K997" t="s">
        <v>2454</v>
      </c>
      <c r="N997" t="s">
        <v>1812</v>
      </c>
      <c r="P997" t="s">
        <v>2458</v>
      </c>
      <c r="Q997" t="s">
        <v>209</v>
      </c>
      <c r="R997" t="s">
        <v>1462</v>
      </c>
      <c r="S997" t="s">
        <v>2384</v>
      </c>
      <c r="T997" t="s">
        <v>1230</v>
      </c>
      <c r="U997" t="s">
        <v>2459</v>
      </c>
      <c r="V997" t="s">
        <v>130</v>
      </c>
      <c r="W997" t="s">
        <v>1293</v>
      </c>
      <c r="X997" t="s">
        <v>2460</v>
      </c>
      <c r="Y997" t="s">
        <v>418</v>
      </c>
      <c r="Z997" t="s">
        <v>418</v>
      </c>
      <c r="AA997" t="s">
        <v>619</v>
      </c>
      <c r="AC997">
        <v>379</v>
      </c>
      <c r="AD997" t="s">
        <v>2130</v>
      </c>
      <c r="AE997" t="s">
        <v>2130</v>
      </c>
      <c r="AF997" t="s">
        <v>2210</v>
      </c>
      <c r="AG997" t="s">
        <v>2451</v>
      </c>
      <c r="AH997" t="s">
        <v>2461</v>
      </c>
      <c r="AI997" t="s">
        <v>2462</v>
      </c>
      <c r="AJ997" t="s">
        <v>2463</v>
      </c>
      <c r="AK997">
        <v>379</v>
      </c>
      <c r="AL997" t="s">
        <v>2464</v>
      </c>
      <c r="AM997" t="s">
        <v>2465</v>
      </c>
      <c r="AN997" t="s">
        <v>953</v>
      </c>
      <c r="AO997" t="s">
        <v>33384</v>
      </c>
      <c r="AP997" t="s">
        <v>2394</v>
      </c>
      <c r="AQ997" t="s">
        <v>2459</v>
      </c>
      <c r="AR997" t="s">
        <v>2467</v>
      </c>
      <c r="BM997" s="162"/>
    </row>
    <row r="998" spans="1:65" ht="20.149999999999999" customHeight="1">
      <c r="A998" s="179" t="str">
        <f t="shared" si="30"/>
        <v>우성수지 보일러의 목재펠릿 연료전환(B-C유-&amp;gt목재펠릿)을 통한 온실가스 감축사업</v>
      </c>
      <c r="B998" s="179" t="str">
        <f t="shared" si="31"/>
        <v>승인</v>
      </c>
      <c r="C998">
        <v>51</v>
      </c>
      <c r="D998" t="s">
        <v>31695</v>
      </c>
      <c r="E998" t="s">
        <v>2438</v>
      </c>
      <c r="F998" t="s">
        <v>2439</v>
      </c>
      <c r="G998" t="s">
        <v>2438</v>
      </c>
      <c r="H998" t="s">
        <v>2440</v>
      </c>
      <c r="K998" t="s">
        <v>2441</v>
      </c>
      <c r="N998" t="s">
        <v>1812</v>
      </c>
      <c r="P998" t="s">
        <v>2442</v>
      </c>
      <c r="Q998" t="s">
        <v>209</v>
      </c>
      <c r="R998" t="s">
        <v>1462</v>
      </c>
      <c r="S998" t="s">
        <v>2384</v>
      </c>
      <c r="T998" t="s">
        <v>1230</v>
      </c>
      <c r="U998" t="s">
        <v>2443</v>
      </c>
      <c r="V998" t="s">
        <v>130</v>
      </c>
      <c r="W998" t="s">
        <v>1293</v>
      </c>
      <c r="X998" t="s">
        <v>2444</v>
      </c>
      <c r="Y998" t="s">
        <v>418</v>
      </c>
      <c r="Z998" t="s">
        <v>418</v>
      </c>
      <c r="AA998" t="s">
        <v>2445</v>
      </c>
      <c r="AC998">
        <v>474</v>
      </c>
      <c r="AD998" t="s">
        <v>1324</v>
      </c>
      <c r="AE998" t="s">
        <v>1513</v>
      </c>
      <c r="AF998" t="s">
        <v>2387</v>
      </c>
      <c r="AG998" t="s">
        <v>2438</v>
      </c>
      <c r="AH998" t="s">
        <v>2446</v>
      </c>
      <c r="AI998" t="s">
        <v>2447</v>
      </c>
      <c r="AJ998" t="s">
        <v>2448</v>
      </c>
      <c r="AK998">
        <v>474</v>
      </c>
      <c r="AL998" t="s">
        <v>2391</v>
      </c>
      <c r="AM998" t="s">
        <v>2392</v>
      </c>
      <c r="AN998" t="s">
        <v>953</v>
      </c>
      <c r="AO998" t="s">
        <v>33385</v>
      </c>
      <c r="AP998" t="s">
        <v>2394</v>
      </c>
      <c r="AQ998" t="s">
        <v>2443</v>
      </c>
      <c r="AR998" t="s">
        <v>2450</v>
      </c>
      <c r="BM998" s="162"/>
    </row>
    <row r="999" spans="1:65" ht="20.149999999999999" customHeight="1">
      <c r="A999" s="179" t="str">
        <f t="shared" si="30"/>
        <v>태양케미칼의 목재펠릿 연료전환(LPG-&amp;gt목재펠릿)을 통한 온실가스 감축사업</v>
      </c>
      <c r="B999" s="179" t="str">
        <f t="shared" si="31"/>
        <v>승인</v>
      </c>
      <c r="C999">
        <v>50</v>
      </c>
      <c r="D999" t="s">
        <v>31695</v>
      </c>
      <c r="E999" t="s">
        <v>2422</v>
      </c>
      <c r="F999" t="s">
        <v>2423</v>
      </c>
      <c r="G999" t="s">
        <v>2422</v>
      </c>
      <c r="H999" t="s">
        <v>2424</v>
      </c>
      <c r="K999" t="s">
        <v>2425</v>
      </c>
      <c r="N999" t="s">
        <v>1812</v>
      </c>
      <c r="P999" t="s">
        <v>2429</v>
      </c>
      <c r="Q999" t="s">
        <v>209</v>
      </c>
      <c r="R999" t="s">
        <v>1462</v>
      </c>
      <c r="S999" t="s">
        <v>2384</v>
      </c>
      <c r="T999" t="s">
        <v>1230</v>
      </c>
      <c r="U999" t="s">
        <v>2430</v>
      </c>
      <c r="V999" t="s">
        <v>130</v>
      </c>
      <c r="W999" t="s">
        <v>1293</v>
      </c>
      <c r="X999" t="s">
        <v>2431</v>
      </c>
      <c r="Y999" t="s">
        <v>418</v>
      </c>
      <c r="Z999" t="s">
        <v>418</v>
      </c>
      <c r="AA999" t="s">
        <v>2432</v>
      </c>
      <c r="AC999">
        <v>551</v>
      </c>
      <c r="AD999" t="s">
        <v>1324</v>
      </c>
      <c r="AE999" t="s">
        <v>1513</v>
      </c>
      <c r="AF999" t="s">
        <v>2387</v>
      </c>
      <c r="AG999" t="s">
        <v>2422</v>
      </c>
      <c r="AH999" t="s">
        <v>2433</v>
      </c>
      <c r="AI999" t="s">
        <v>2434</v>
      </c>
      <c r="AJ999" t="s">
        <v>2435</v>
      </c>
      <c r="AK999">
        <v>551</v>
      </c>
      <c r="AL999" t="s">
        <v>2391</v>
      </c>
      <c r="AM999" t="s">
        <v>2392</v>
      </c>
      <c r="AN999" t="s">
        <v>953</v>
      </c>
      <c r="AO999" t="s">
        <v>33386</v>
      </c>
      <c r="AP999" t="s">
        <v>2394</v>
      </c>
      <c r="AQ999" t="s">
        <v>2430</v>
      </c>
      <c r="AR999" t="s">
        <v>2437</v>
      </c>
      <c r="BM999" s="162"/>
    </row>
    <row r="1000" spans="1:65" ht="20.149999999999999" customHeight="1">
      <c r="A1000" s="179" t="str">
        <f t="shared" si="30"/>
        <v>산양 스팀보일러 및 건조로의 연료교체를 통한 온실가스 감축사업</v>
      </c>
      <c r="B1000" s="179" t="str">
        <f t="shared" si="31"/>
        <v>승인</v>
      </c>
      <c r="C1000">
        <v>49</v>
      </c>
      <c r="D1000" t="s">
        <v>31695</v>
      </c>
      <c r="E1000" t="s">
        <v>2409</v>
      </c>
      <c r="F1000" t="s">
        <v>2410</v>
      </c>
      <c r="G1000" t="s">
        <v>2409</v>
      </c>
      <c r="H1000" t="s">
        <v>2411</v>
      </c>
      <c r="K1000" t="s">
        <v>2412</v>
      </c>
      <c r="N1000" t="s">
        <v>1812</v>
      </c>
      <c r="P1000" t="s">
        <v>2416</v>
      </c>
      <c r="Q1000" t="s">
        <v>209</v>
      </c>
      <c r="R1000" t="s">
        <v>1462</v>
      </c>
      <c r="S1000" t="s">
        <v>2384</v>
      </c>
      <c r="T1000" t="s">
        <v>1230</v>
      </c>
      <c r="U1000" t="s">
        <v>2416</v>
      </c>
      <c r="V1000" t="s">
        <v>130</v>
      </c>
      <c r="W1000" t="s">
        <v>1293</v>
      </c>
      <c r="X1000" t="s">
        <v>2417</v>
      </c>
      <c r="Y1000" t="s">
        <v>418</v>
      </c>
      <c r="Z1000" t="s">
        <v>418</v>
      </c>
      <c r="AA1000" t="s">
        <v>748</v>
      </c>
      <c r="AC1000">
        <v>1095</v>
      </c>
      <c r="AD1000" t="s">
        <v>2130</v>
      </c>
      <c r="AE1000" t="s">
        <v>2130</v>
      </c>
      <c r="AF1000" t="s">
        <v>2131</v>
      </c>
      <c r="AG1000" t="s">
        <v>2409</v>
      </c>
      <c r="AH1000" t="s">
        <v>2418</v>
      </c>
      <c r="AI1000" t="s">
        <v>2419</v>
      </c>
      <c r="AJ1000" t="s">
        <v>2420</v>
      </c>
      <c r="AK1000">
        <v>1095</v>
      </c>
      <c r="AL1000" t="s">
        <v>2391</v>
      </c>
      <c r="AM1000" t="s">
        <v>2392</v>
      </c>
      <c r="AN1000" t="s">
        <v>953</v>
      </c>
      <c r="AO1000" t="s">
        <v>33387</v>
      </c>
      <c r="AP1000" t="s">
        <v>2394</v>
      </c>
      <c r="AQ1000" t="s">
        <v>2416</v>
      </c>
      <c r="AR1000" t="s">
        <v>2408</v>
      </c>
      <c r="BM1000" s="162"/>
    </row>
    <row r="1001" spans="1:65" ht="20.149999999999999" customHeight="1">
      <c r="A1001" s="179" t="str">
        <f t="shared" si="30"/>
        <v>정광기업 가열로 및 열처리로의 연료교체를 통한 온실가스 감축사업</v>
      </c>
      <c r="B1001" s="179" t="str">
        <f t="shared" si="31"/>
        <v>승인</v>
      </c>
      <c r="C1001">
        <v>48</v>
      </c>
      <c r="D1001" t="s">
        <v>31695</v>
      </c>
      <c r="E1001" t="s">
        <v>2396</v>
      </c>
      <c r="F1001" t="s">
        <v>2397</v>
      </c>
      <c r="G1001" t="s">
        <v>2396</v>
      </c>
      <c r="H1001" t="s">
        <v>2398</v>
      </c>
      <c r="K1001" t="s">
        <v>2399</v>
      </c>
      <c r="N1001" t="s">
        <v>1812</v>
      </c>
      <c r="P1001" t="s">
        <v>2402</v>
      </c>
      <c r="Q1001" t="s">
        <v>209</v>
      </c>
      <c r="R1001" t="s">
        <v>1462</v>
      </c>
      <c r="S1001" t="s">
        <v>2384</v>
      </c>
      <c r="T1001" t="s">
        <v>1230</v>
      </c>
      <c r="U1001" t="s">
        <v>2402</v>
      </c>
      <c r="V1001" t="s">
        <v>130</v>
      </c>
      <c r="W1001" t="s">
        <v>1293</v>
      </c>
      <c r="X1001" t="s">
        <v>2403</v>
      </c>
      <c r="Y1001" t="s">
        <v>418</v>
      </c>
      <c r="Z1001" t="s">
        <v>418</v>
      </c>
      <c r="AA1001" t="s">
        <v>637</v>
      </c>
      <c r="AC1001">
        <v>278</v>
      </c>
      <c r="AD1001" t="s">
        <v>2130</v>
      </c>
      <c r="AE1001" t="s">
        <v>2130</v>
      </c>
      <c r="AF1001" t="s">
        <v>2131</v>
      </c>
      <c r="AG1001" t="s">
        <v>2396</v>
      </c>
      <c r="AH1001" t="s">
        <v>2404</v>
      </c>
      <c r="AI1001" t="s">
        <v>2405</v>
      </c>
      <c r="AJ1001" t="s">
        <v>2406</v>
      </c>
      <c r="AK1001">
        <v>278</v>
      </c>
      <c r="AL1001" t="s">
        <v>2391</v>
      </c>
      <c r="AM1001" t="s">
        <v>2392</v>
      </c>
      <c r="AN1001" t="s">
        <v>953</v>
      </c>
      <c r="AO1001" t="s">
        <v>33388</v>
      </c>
      <c r="AP1001" t="s">
        <v>2394</v>
      </c>
      <c r="AQ1001" t="s">
        <v>2402</v>
      </c>
      <c r="AR1001" t="s">
        <v>2408</v>
      </c>
      <c r="BM1001" s="162"/>
    </row>
    <row r="1002" spans="1:65" ht="20.149999999999999" customHeight="1">
      <c r="A1002" s="179" t="str">
        <f t="shared" si="30"/>
        <v>인천이피에스 목재펠릿 연료전환을 통한 온실가스 감축사업(B-C유, 정제유→목재펠릿)</v>
      </c>
      <c r="B1002" s="179" t="str">
        <f t="shared" si="31"/>
        <v>승인</v>
      </c>
      <c r="C1002">
        <v>47</v>
      </c>
      <c r="D1002" t="s">
        <v>31695</v>
      </c>
      <c r="E1002" t="s">
        <v>33389</v>
      </c>
      <c r="F1002" t="s">
        <v>2378</v>
      </c>
      <c r="G1002" t="s">
        <v>2377</v>
      </c>
      <c r="H1002" t="s">
        <v>2379</v>
      </c>
      <c r="K1002" t="s">
        <v>33390</v>
      </c>
      <c r="L1002" t="s">
        <v>2204</v>
      </c>
      <c r="M1002" t="s">
        <v>2539</v>
      </c>
      <c r="N1002" t="s">
        <v>2381</v>
      </c>
      <c r="O1002" t="s">
        <v>2382</v>
      </c>
      <c r="P1002" t="s">
        <v>2383</v>
      </c>
      <c r="Q1002" t="s">
        <v>209</v>
      </c>
      <c r="R1002" t="s">
        <v>1228</v>
      </c>
      <c r="S1002" t="s">
        <v>2384</v>
      </c>
      <c r="T1002" t="s">
        <v>1230</v>
      </c>
      <c r="U1002" t="s">
        <v>2383</v>
      </c>
      <c r="V1002" t="s">
        <v>130</v>
      </c>
      <c r="W1002" t="s">
        <v>1293</v>
      </c>
      <c r="X1002" t="s">
        <v>2385</v>
      </c>
      <c r="Y1002" t="s">
        <v>418</v>
      </c>
      <c r="Z1002" t="s">
        <v>418</v>
      </c>
      <c r="AA1002" t="s">
        <v>2386</v>
      </c>
      <c r="AC1002">
        <v>3399</v>
      </c>
      <c r="AD1002" t="s">
        <v>1324</v>
      </c>
      <c r="AE1002" t="s">
        <v>1513</v>
      </c>
      <c r="AF1002" t="s">
        <v>2387</v>
      </c>
      <c r="AG1002" t="s">
        <v>33389</v>
      </c>
      <c r="AH1002" t="s">
        <v>2388</v>
      </c>
      <c r="AI1002" t="s">
        <v>2389</v>
      </c>
      <c r="AJ1002" t="s">
        <v>2390</v>
      </c>
      <c r="AK1002">
        <v>3399</v>
      </c>
      <c r="AL1002" t="s">
        <v>2391</v>
      </c>
      <c r="AM1002" t="s">
        <v>2392</v>
      </c>
      <c r="AN1002" t="s">
        <v>953</v>
      </c>
      <c r="AO1002" t="s">
        <v>33391</v>
      </c>
      <c r="AP1002" t="s">
        <v>2394</v>
      </c>
      <c r="AQ1002" t="s">
        <v>2383</v>
      </c>
      <c r="AR1002" t="s">
        <v>2395</v>
      </c>
      <c r="BM1002" s="162"/>
    </row>
    <row r="1003" spans="1:65" ht="20.149999999999999" customHeight="1">
      <c r="A1003" s="179" t="str">
        <f t="shared" si="30"/>
        <v xml:space="preserve">카프로 N2O 저감 사업 </v>
      </c>
      <c r="B1003" s="179" t="str">
        <f t="shared" si="31"/>
        <v>승인</v>
      </c>
      <c r="C1003">
        <v>46</v>
      </c>
      <c r="D1003" t="s">
        <v>31728</v>
      </c>
      <c r="E1003" t="s">
        <v>546</v>
      </c>
      <c r="F1003" t="s">
        <v>13673</v>
      </c>
      <c r="G1003" t="s">
        <v>546</v>
      </c>
      <c r="H1003" t="s">
        <v>13674</v>
      </c>
      <c r="K1003" t="s">
        <v>13675</v>
      </c>
      <c r="N1003" t="s">
        <v>1812</v>
      </c>
      <c r="P1003" t="s">
        <v>545</v>
      </c>
      <c r="Q1003" t="s">
        <v>209</v>
      </c>
      <c r="R1003" t="s">
        <v>1228</v>
      </c>
      <c r="S1003" t="s">
        <v>1229</v>
      </c>
      <c r="T1003" t="s">
        <v>1230</v>
      </c>
      <c r="U1003" t="s">
        <v>545</v>
      </c>
      <c r="V1003" t="s">
        <v>130</v>
      </c>
      <c r="W1003" t="s">
        <v>1293</v>
      </c>
      <c r="X1003" t="s">
        <v>1311</v>
      </c>
      <c r="Y1003" t="s">
        <v>418</v>
      </c>
      <c r="Z1003" t="s">
        <v>13413</v>
      </c>
      <c r="AA1003" t="s">
        <v>453</v>
      </c>
      <c r="AC1003">
        <v>660995</v>
      </c>
      <c r="AD1003" t="s">
        <v>1234</v>
      </c>
      <c r="AE1003" t="s">
        <v>1235</v>
      </c>
      <c r="AF1003" t="s">
        <v>13679</v>
      </c>
      <c r="AG1003" t="s">
        <v>13680</v>
      </c>
      <c r="AH1003" t="s">
        <v>1237</v>
      </c>
      <c r="AI1003" t="s">
        <v>13681</v>
      </c>
      <c r="AJ1003" t="s">
        <v>13682</v>
      </c>
      <c r="AK1003">
        <v>978831</v>
      </c>
      <c r="AL1003" t="s">
        <v>13683</v>
      </c>
      <c r="AM1003" t="s">
        <v>13684</v>
      </c>
      <c r="AN1003" t="s">
        <v>953</v>
      </c>
      <c r="AO1003" t="s">
        <v>33392</v>
      </c>
      <c r="AP1003" t="s">
        <v>1244</v>
      </c>
      <c r="AQ1003" t="s">
        <v>543</v>
      </c>
      <c r="AR1003" t="s">
        <v>1314</v>
      </c>
      <c r="AS1003">
        <v>4665</v>
      </c>
      <c r="AT1003" t="s">
        <v>13686</v>
      </c>
      <c r="AU1003" t="s">
        <v>1316</v>
      </c>
      <c r="AV1003" t="s">
        <v>1317</v>
      </c>
      <c r="AW1003" t="s">
        <v>13687</v>
      </c>
      <c r="AX1003" t="s">
        <v>13688</v>
      </c>
      <c r="AY1003">
        <v>739409</v>
      </c>
      <c r="AZ1003">
        <v>78414</v>
      </c>
      <c r="BA1003">
        <v>0</v>
      </c>
      <c r="BB1003">
        <v>660995</v>
      </c>
      <c r="BC1003" t="s">
        <v>1237</v>
      </c>
      <c r="BD1003" t="s">
        <v>1250</v>
      </c>
      <c r="BE1003" t="s">
        <v>13689</v>
      </c>
      <c r="BM1003" s="162"/>
    </row>
    <row r="1004" spans="1:65" ht="20.149999999999999" customHeight="1">
      <c r="A1004" s="179" t="str">
        <f t="shared" si="30"/>
        <v>(주)한화 울산소재 질산공장 N2O 감축 프로젝트</v>
      </c>
      <c r="B1004" s="179" t="str">
        <f t="shared" si="31"/>
        <v>승인</v>
      </c>
      <c r="C1004">
        <v>45</v>
      </c>
      <c r="D1004" t="s">
        <v>31728</v>
      </c>
      <c r="E1004" t="s">
        <v>425</v>
      </c>
      <c r="F1004" t="s">
        <v>1220</v>
      </c>
      <c r="G1004" t="s">
        <v>1221</v>
      </c>
      <c r="H1004" t="s">
        <v>1291</v>
      </c>
      <c r="K1004" t="s">
        <v>1223</v>
      </c>
      <c r="L1004" t="s">
        <v>1224</v>
      </c>
      <c r="M1004" t="s">
        <v>1224</v>
      </c>
      <c r="N1004" t="s">
        <v>1225</v>
      </c>
      <c r="O1004" t="s">
        <v>1226</v>
      </c>
      <c r="P1004" t="s">
        <v>1259</v>
      </c>
      <c r="Q1004" t="s">
        <v>209</v>
      </c>
      <c r="R1004" t="s">
        <v>1228</v>
      </c>
      <c r="S1004" t="s">
        <v>1229</v>
      </c>
      <c r="T1004" t="s">
        <v>1230</v>
      </c>
      <c r="U1004" t="s">
        <v>1259</v>
      </c>
      <c r="V1004" t="s">
        <v>130</v>
      </c>
      <c r="W1004" t="s">
        <v>1231</v>
      </c>
      <c r="X1004" t="s">
        <v>1260</v>
      </c>
      <c r="Y1004" t="s">
        <v>13413</v>
      </c>
      <c r="Z1004" t="s">
        <v>13427</v>
      </c>
      <c r="AA1004" t="s">
        <v>531</v>
      </c>
      <c r="AC1004">
        <v>243330</v>
      </c>
      <c r="AD1004" t="s">
        <v>1234</v>
      </c>
      <c r="AE1004" t="s">
        <v>1235</v>
      </c>
      <c r="AF1004" t="s">
        <v>2024</v>
      </c>
      <c r="AG1004" t="s">
        <v>425</v>
      </c>
      <c r="AH1004" t="s">
        <v>13657</v>
      </c>
      <c r="AI1004" t="s">
        <v>13664</v>
      </c>
      <c r="AJ1004" t="s">
        <v>13665</v>
      </c>
      <c r="AK1004">
        <v>4443</v>
      </c>
      <c r="AL1004" t="s">
        <v>13666</v>
      </c>
      <c r="AM1004" t="s">
        <v>13667</v>
      </c>
      <c r="AN1004" t="s">
        <v>953</v>
      </c>
      <c r="AO1004" t="s">
        <v>33393</v>
      </c>
      <c r="AP1004" t="s">
        <v>1244</v>
      </c>
      <c r="AQ1004" t="s">
        <v>13669</v>
      </c>
      <c r="AR1004" t="s">
        <v>1266</v>
      </c>
      <c r="AS1004">
        <v>922</v>
      </c>
      <c r="AT1004" t="s">
        <v>1267</v>
      </c>
      <c r="AU1004" t="s">
        <v>1286</v>
      </c>
      <c r="AV1004" t="s">
        <v>1253</v>
      </c>
      <c r="AW1004" t="s">
        <v>13670</v>
      </c>
      <c r="AX1004" t="s">
        <v>13671</v>
      </c>
      <c r="AY1004">
        <v>273925</v>
      </c>
      <c r="AZ1004">
        <v>30594</v>
      </c>
      <c r="BA1004">
        <v>0</v>
      </c>
      <c r="BB1004">
        <v>243330</v>
      </c>
      <c r="BC1004" t="s">
        <v>1237</v>
      </c>
      <c r="BD1004" t="s">
        <v>1250</v>
      </c>
      <c r="BE1004" t="s">
        <v>13672</v>
      </c>
      <c r="BM1004" s="162"/>
    </row>
    <row r="1005" spans="1:65" ht="20.149999999999999" customHeight="1">
      <c r="A1005" s="179" t="str">
        <f t="shared" si="30"/>
        <v xml:space="preserve">제천 장락 주공 1단지 아파트 연료전환을 통한 온실가스 감축사업 </v>
      </c>
      <c r="B1005" s="179" t="str">
        <f t="shared" si="31"/>
        <v>승인</v>
      </c>
      <c r="C1005">
        <v>44</v>
      </c>
      <c r="D1005" t="s">
        <v>31695</v>
      </c>
      <c r="E1005" t="s">
        <v>368</v>
      </c>
      <c r="F1005" t="s">
        <v>2084</v>
      </c>
      <c r="G1005" t="s">
        <v>2272</v>
      </c>
      <c r="H1005" t="s">
        <v>2273</v>
      </c>
      <c r="K1005" t="s">
        <v>2086</v>
      </c>
      <c r="N1005" t="s">
        <v>1812</v>
      </c>
      <c r="P1005" t="s">
        <v>1029</v>
      </c>
      <c r="Q1005" t="s">
        <v>209</v>
      </c>
      <c r="R1005" t="s">
        <v>1462</v>
      </c>
      <c r="S1005" t="s">
        <v>1228</v>
      </c>
      <c r="T1005" t="s">
        <v>2126</v>
      </c>
      <c r="U1005" t="s">
        <v>1029</v>
      </c>
      <c r="V1005" t="s">
        <v>130</v>
      </c>
      <c r="W1005" t="s">
        <v>1293</v>
      </c>
      <c r="X1005" t="s">
        <v>2274</v>
      </c>
      <c r="Y1005" t="s">
        <v>418</v>
      </c>
      <c r="Z1005" t="s">
        <v>418</v>
      </c>
      <c r="AA1005" t="s">
        <v>781</v>
      </c>
      <c r="AC1005">
        <v>507</v>
      </c>
      <c r="AD1005" t="s">
        <v>2130</v>
      </c>
      <c r="AE1005" t="s">
        <v>2130</v>
      </c>
      <c r="AF1005" t="s">
        <v>2131</v>
      </c>
      <c r="AG1005" t="s">
        <v>368</v>
      </c>
      <c r="AH1005" t="s">
        <v>2275</v>
      </c>
      <c r="AI1005" t="s">
        <v>2276</v>
      </c>
      <c r="AJ1005" t="s">
        <v>2277</v>
      </c>
      <c r="AK1005">
        <v>507</v>
      </c>
      <c r="AL1005" t="s">
        <v>2237</v>
      </c>
      <c r="AM1005" t="s">
        <v>2238</v>
      </c>
      <c r="AN1005" t="s">
        <v>953</v>
      </c>
      <c r="AO1005" t="s">
        <v>33394</v>
      </c>
      <c r="BM1005" s="162"/>
    </row>
    <row r="1006" spans="1:65" ht="20.149999999999999" customHeight="1">
      <c r="A1006" s="179" t="str">
        <f t="shared" si="30"/>
        <v xml:space="preserve"> 부천 춘의단지 아파트 연료전환을 통한 온실가스 감축사업 </v>
      </c>
      <c r="B1006" s="179" t="str">
        <f t="shared" si="31"/>
        <v>승인</v>
      </c>
      <c r="C1006">
        <v>43</v>
      </c>
      <c r="D1006" t="s">
        <v>31695</v>
      </c>
      <c r="E1006" t="s">
        <v>368</v>
      </c>
      <c r="F1006" t="s">
        <v>2084</v>
      </c>
      <c r="G1006" t="s">
        <v>2265</v>
      </c>
      <c r="H1006" t="s">
        <v>2266</v>
      </c>
      <c r="K1006" t="s">
        <v>2086</v>
      </c>
      <c r="N1006" t="s">
        <v>1812</v>
      </c>
      <c r="P1006" t="s">
        <v>791</v>
      </c>
      <c r="Q1006" t="s">
        <v>209</v>
      </c>
      <c r="R1006" t="s">
        <v>1462</v>
      </c>
      <c r="S1006" t="s">
        <v>1228</v>
      </c>
      <c r="T1006" t="s">
        <v>2126</v>
      </c>
      <c r="U1006" t="s">
        <v>791</v>
      </c>
      <c r="V1006" t="s">
        <v>130</v>
      </c>
      <c r="W1006" t="s">
        <v>1293</v>
      </c>
      <c r="X1006" t="s">
        <v>2267</v>
      </c>
      <c r="Y1006" t="s">
        <v>418</v>
      </c>
      <c r="Z1006" t="s">
        <v>418</v>
      </c>
      <c r="AA1006" t="s">
        <v>792</v>
      </c>
      <c r="AC1006">
        <v>359</v>
      </c>
      <c r="AD1006" t="s">
        <v>2130</v>
      </c>
      <c r="AE1006" t="s">
        <v>2130</v>
      </c>
      <c r="AF1006" t="s">
        <v>2131</v>
      </c>
      <c r="AG1006" t="s">
        <v>368</v>
      </c>
      <c r="AH1006" t="s">
        <v>2268</v>
      </c>
      <c r="AI1006" t="s">
        <v>2269</v>
      </c>
      <c r="AJ1006" t="s">
        <v>2270</v>
      </c>
      <c r="AK1006">
        <v>359</v>
      </c>
      <c r="AL1006" t="s">
        <v>2237</v>
      </c>
      <c r="AM1006" t="s">
        <v>2238</v>
      </c>
      <c r="AN1006" t="s">
        <v>953</v>
      </c>
      <c r="AO1006" t="s">
        <v>33395</v>
      </c>
      <c r="BM1006" s="162"/>
    </row>
    <row r="1007" spans="1:65" ht="20.149999999999999" customHeight="1">
      <c r="A1007" s="179" t="str">
        <f t="shared" si="30"/>
        <v>서울 월계 주공1단지 아파트 연료전환을 통한 온실가스 감축사업</v>
      </c>
      <c r="B1007" s="179" t="str">
        <f t="shared" si="31"/>
        <v>승인</v>
      </c>
      <c r="C1007">
        <v>42</v>
      </c>
      <c r="D1007" t="s">
        <v>31695</v>
      </c>
      <c r="E1007" t="s">
        <v>368</v>
      </c>
      <c r="F1007" t="s">
        <v>2084</v>
      </c>
      <c r="G1007" t="s">
        <v>2259</v>
      </c>
      <c r="H1007" t="s">
        <v>2260</v>
      </c>
      <c r="K1007" t="s">
        <v>2086</v>
      </c>
      <c r="N1007" t="s">
        <v>1812</v>
      </c>
      <c r="P1007" t="s">
        <v>1032</v>
      </c>
      <c r="Q1007" t="s">
        <v>209</v>
      </c>
      <c r="R1007" t="s">
        <v>1462</v>
      </c>
      <c r="S1007" t="s">
        <v>1228</v>
      </c>
      <c r="T1007" t="s">
        <v>2126</v>
      </c>
      <c r="U1007" t="s">
        <v>1032</v>
      </c>
      <c r="V1007" t="s">
        <v>130</v>
      </c>
      <c r="W1007" t="s">
        <v>1293</v>
      </c>
      <c r="X1007" t="s">
        <v>2233</v>
      </c>
      <c r="Y1007" t="s">
        <v>418</v>
      </c>
      <c r="Z1007" t="s">
        <v>418</v>
      </c>
      <c r="AA1007" t="s">
        <v>783</v>
      </c>
      <c r="AC1007">
        <v>1238</v>
      </c>
      <c r="AD1007" t="s">
        <v>2130</v>
      </c>
      <c r="AE1007" t="s">
        <v>2130</v>
      </c>
      <c r="AF1007" t="s">
        <v>2131</v>
      </c>
      <c r="AG1007" t="s">
        <v>368</v>
      </c>
      <c r="AH1007" t="s">
        <v>2261</v>
      </c>
      <c r="AI1007" t="s">
        <v>2262</v>
      </c>
      <c r="AJ1007" t="s">
        <v>2263</v>
      </c>
      <c r="AK1007">
        <v>1238</v>
      </c>
      <c r="AL1007" t="s">
        <v>2237</v>
      </c>
      <c r="AM1007" t="s">
        <v>2238</v>
      </c>
      <c r="AN1007" t="s">
        <v>953</v>
      </c>
      <c r="AO1007" t="s">
        <v>33396</v>
      </c>
      <c r="BM1007" s="162"/>
    </row>
    <row r="1008" spans="1:65" ht="20.149999999999999" customHeight="1">
      <c r="A1008" s="179" t="str">
        <f t="shared" si="30"/>
        <v>서울 우면아파트 연료전환을 통한 온실가스 감축사업</v>
      </c>
      <c r="B1008" s="179" t="str">
        <f t="shared" si="31"/>
        <v>승인</v>
      </c>
      <c r="C1008">
        <v>41</v>
      </c>
      <c r="D1008" t="s">
        <v>31695</v>
      </c>
      <c r="E1008" t="s">
        <v>368</v>
      </c>
      <c r="F1008" t="s">
        <v>2084</v>
      </c>
      <c r="G1008" t="s">
        <v>2252</v>
      </c>
      <c r="H1008" t="s">
        <v>2253</v>
      </c>
      <c r="K1008" t="s">
        <v>2086</v>
      </c>
      <c r="N1008" t="s">
        <v>1812</v>
      </c>
      <c r="P1008" t="s">
        <v>784</v>
      </c>
      <c r="Q1008" t="s">
        <v>209</v>
      </c>
      <c r="R1008" t="s">
        <v>1462</v>
      </c>
      <c r="S1008" t="s">
        <v>1228</v>
      </c>
      <c r="T1008" t="s">
        <v>2126</v>
      </c>
      <c r="U1008" t="s">
        <v>784</v>
      </c>
      <c r="V1008" t="s">
        <v>130</v>
      </c>
      <c r="W1008" t="s">
        <v>1293</v>
      </c>
      <c r="X1008" t="s">
        <v>2254</v>
      </c>
      <c r="Y1008" t="s">
        <v>418</v>
      </c>
      <c r="Z1008" t="s">
        <v>418</v>
      </c>
      <c r="AA1008" t="s">
        <v>785</v>
      </c>
      <c r="AC1008">
        <v>504</v>
      </c>
      <c r="AD1008" t="s">
        <v>2130</v>
      </c>
      <c r="AE1008" t="s">
        <v>2130</v>
      </c>
      <c r="AF1008" t="s">
        <v>2131</v>
      </c>
      <c r="AG1008" t="s">
        <v>368</v>
      </c>
      <c r="AH1008" t="s">
        <v>2255</v>
      </c>
      <c r="AI1008" t="s">
        <v>2256</v>
      </c>
      <c r="AJ1008" t="s">
        <v>2257</v>
      </c>
      <c r="AK1008">
        <v>504</v>
      </c>
      <c r="AL1008" t="s">
        <v>2237</v>
      </c>
      <c r="AM1008" t="s">
        <v>2238</v>
      </c>
      <c r="AN1008" t="s">
        <v>953</v>
      </c>
      <c r="AO1008" t="s">
        <v>33397</v>
      </c>
      <c r="BM1008" s="162"/>
    </row>
    <row r="1009" spans="1:65" ht="20.149999999999999" customHeight="1">
      <c r="A1009" s="179" t="str">
        <f t="shared" si="30"/>
        <v>서울 번동 주공 5단지 아파트 연료전환을 통한 온실가스 감축사업</v>
      </c>
      <c r="B1009" s="179" t="str">
        <f t="shared" si="31"/>
        <v>승인</v>
      </c>
      <c r="C1009">
        <v>40</v>
      </c>
      <c r="D1009" t="s">
        <v>31695</v>
      </c>
      <c r="E1009" t="s">
        <v>368</v>
      </c>
      <c r="F1009" t="s">
        <v>2084</v>
      </c>
      <c r="G1009" t="s">
        <v>2246</v>
      </c>
      <c r="H1009" t="s">
        <v>2247</v>
      </c>
      <c r="K1009" t="s">
        <v>2086</v>
      </c>
      <c r="N1009" t="s">
        <v>1812</v>
      </c>
      <c r="P1009" t="s">
        <v>786</v>
      </c>
      <c r="Q1009" t="s">
        <v>209</v>
      </c>
      <c r="R1009" t="s">
        <v>1462</v>
      </c>
      <c r="S1009" t="s">
        <v>1228</v>
      </c>
      <c r="T1009" t="s">
        <v>2126</v>
      </c>
      <c r="U1009" t="s">
        <v>786</v>
      </c>
      <c r="V1009" t="s">
        <v>130</v>
      </c>
      <c r="W1009" t="s">
        <v>1293</v>
      </c>
      <c r="X1009" t="s">
        <v>2233</v>
      </c>
      <c r="Y1009" t="s">
        <v>418</v>
      </c>
      <c r="Z1009" t="s">
        <v>418</v>
      </c>
      <c r="AA1009" t="s">
        <v>787</v>
      </c>
      <c r="AC1009">
        <v>836</v>
      </c>
      <c r="AD1009" t="s">
        <v>2130</v>
      </c>
      <c r="AE1009" t="s">
        <v>2130</v>
      </c>
      <c r="AF1009" t="s">
        <v>2131</v>
      </c>
      <c r="AG1009" t="s">
        <v>368</v>
      </c>
      <c r="AH1009" t="s">
        <v>2248</v>
      </c>
      <c r="AI1009" t="s">
        <v>2249</v>
      </c>
      <c r="AJ1009" t="s">
        <v>2250</v>
      </c>
      <c r="AK1009">
        <v>836</v>
      </c>
      <c r="AL1009" t="s">
        <v>2237</v>
      </c>
      <c r="AM1009" t="s">
        <v>2238</v>
      </c>
      <c r="AN1009" t="s">
        <v>953</v>
      </c>
      <c r="AO1009" t="s">
        <v>33398</v>
      </c>
      <c r="BM1009" s="162"/>
    </row>
    <row r="1010" spans="1:65" ht="20.149999999999999" customHeight="1">
      <c r="A1010" s="179" t="str">
        <f t="shared" si="30"/>
        <v>서울 번동 주공3단지 아파트연료전환을 통한 온실가스 감축사업</v>
      </c>
      <c r="B1010" s="179" t="str">
        <f t="shared" si="31"/>
        <v>승인</v>
      </c>
      <c r="C1010">
        <v>39</v>
      </c>
      <c r="D1010" t="s">
        <v>31695</v>
      </c>
      <c r="E1010" t="s">
        <v>368</v>
      </c>
      <c r="F1010" t="s">
        <v>2084</v>
      </c>
      <c r="G1010" t="s">
        <v>2240</v>
      </c>
      <c r="H1010" t="s">
        <v>2241</v>
      </c>
      <c r="K1010" t="s">
        <v>2086</v>
      </c>
      <c r="N1010" t="s">
        <v>1812</v>
      </c>
      <c r="P1010" t="s">
        <v>788</v>
      </c>
      <c r="Q1010" t="s">
        <v>209</v>
      </c>
      <c r="R1010" t="s">
        <v>1462</v>
      </c>
      <c r="S1010" t="s">
        <v>1228</v>
      </c>
      <c r="T1010" t="s">
        <v>2126</v>
      </c>
      <c r="U1010" t="s">
        <v>788</v>
      </c>
      <c r="V1010" t="s">
        <v>130</v>
      </c>
      <c r="W1010" t="s">
        <v>1293</v>
      </c>
      <c r="X1010" t="s">
        <v>2233</v>
      </c>
      <c r="Y1010" t="s">
        <v>418</v>
      </c>
      <c r="Z1010" t="s">
        <v>418</v>
      </c>
      <c r="AA1010" t="s">
        <v>783</v>
      </c>
      <c r="AC1010">
        <v>930</v>
      </c>
      <c r="AD1010" t="s">
        <v>2130</v>
      </c>
      <c r="AE1010" t="s">
        <v>2130</v>
      </c>
      <c r="AF1010" t="s">
        <v>2131</v>
      </c>
      <c r="AG1010" t="s">
        <v>368</v>
      </c>
      <c r="AH1010" t="s">
        <v>2242</v>
      </c>
      <c r="AI1010" t="s">
        <v>2243</v>
      </c>
      <c r="AJ1010" t="s">
        <v>2244</v>
      </c>
      <c r="AK1010">
        <v>930</v>
      </c>
      <c r="AL1010" t="s">
        <v>2237</v>
      </c>
      <c r="AM1010" t="s">
        <v>2238</v>
      </c>
      <c r="AN1010" t="s">
        <v>953</v>
      </c>
      <c r="AO1010" t="s">
        <v>33399</v>
      </c>
      <c r="BM1010" s="162"/>
    </row>
    <row r="1011" spans="1:65" ht="20.149999999999999" customHeight="1">
      <c r="A1011" s="179" t="str">
        <f t="shared" si="30"/>
        <v>서울 번동 주공2단지 아파트 연료전환을 통한 온실가스 감축사업</v>
      </c>
      <c r="B1011" s="179" t="str">
        <f t="shared" si="31"/>
        <v>승인</v>
      </c>
      <c r="C1011">
        <v>38</v>
      </c>
      <c r="D1011" t="s">
        <v>31695</v>
      </c>
      <c r="E1011" t="s">
        <v>368</v>
      </c>
      <c r="F1011" t="s">
        <v>2084</v>
      </c>
      <c r="G1011" t="s">
        <v>2231</v>
      </c>
      <c r="H1011" t="s">
        <v>2232</v>
      </c>
      <c r="K1011" t="s">
        <v>2086</v>
      </c>
      <c r="N1011" t="s">
        <v>1812</v>
      </c>
      <c r="P1011" t="s">
        <v>789</v>
      </c>
      <c r="Q1011" t="s">
        <v>209</v>
      </c>
      <c r="R1011" t="s">
        <v>1462</v>
      </c>
      <c r="S1011" t="s">
        <v>1228</v>
      </c>
      <c r="T1011" t="s">
        <v>2126</v>
      </c>
      <c r="U1011" t="s">
        <v>789</v>
      </c>
      <c r="V1011" t="s">
        <v>130</v>
      </c>
      <c r="W1011" t="s">
        <v>1293</v>
      </c>
      <c r="X1011" t="s">
        <v>2233</v>
      </c>
      <c r="Y1011" t="s">
        <v>418</v>
      </c>
      <c r="Z1011" t="s">
        <v>418</v>
      </c>
      <c r="AA1011" t="s">
        <v>790</v>
      </c>
      <c r="AC1011">
        <v>1122</v>
      </c>
      <c r="AD1011" t="s">
        <v>2130</v>
      </c>
      <c r="AE1011" t="s">
        <v>2130</v>
      </c>
      <c r="AF1011" t="s">
        <v>2131</v>
      </c>
      <c r="AG1011" t="s">
        <v>368</v>
      </c>
      <c r="AH1011" t="s">
        <v>2234</v>
      </c>
      <c r="AI1011" t="s">
        <v>2235</v>
      </c>
      <c r="AJ1011" t="s">
        <v>2236</v>
      </c>
      <c r="AK1011">
        <v>1122</v>
      </c>
      <c r="AL1011" t="s">
        <v>2237</v>
      </c>
      <c r="AM1011" t="s">
        <v>2238</v>
      </c>
      <c r="AN1011" t="s">
        <v>953</v>
      </c>
      <c r="AO1011" t="s">
        <v>33400</v>
      </c>
      <c r="BM1011" s="162"/>
    </row>
    <row r="1012" spans="1:65" ht="20.149999999999999" customHeight="1">
      <c r="A1012" s="179" t="str">
        <f t="shared" si="30"/>
        <v xml:space="preserve"> ㈜한화 울산소재 질산공장 N2O 감축 프로젝트</v>
      </c>
      <c r="B1012" s="179" t="str">
        <f t="shared" si="31"/>
        <v>승인</v>
      </c>
      <c r="C1012">
        <v>37</v>
      </c>
      <c r="D1012" t="s">
        <v>31728</v>
      </c>
      <c r="E1012" t="s">
        <v>750</v>
      </c>
      <c r="F1012" t="s">
        <v>13459</v>
      </c>
      <c r="G1012" t="s">
        <v>749</v>
      </c>
      <c r="H1012" t="s">
        <v>1253</v>
      </c>
      <c r="K1012" t="s">
        <v>13650</v>
      </c>
      <c r="N1012" t="s">
        <v>1812</v>
      </c>
      <c r="P1012" t="s">
        <v>749</v>
      </c>
      <c r="Q1012" t="s">
        <v>209</v>
      </c>
      <c r="R1012" t="s">
        <v>1228</v>
      </c>
      <c r="S1012" t="s">
        <v>1229</v>
      </c>
      <c r="T1012" t="s">
        <v>1230</v>
      </c>
      <c r="U1012" t="s">
        <v>749</v>
      </c>
      <c r="V1012" t="s">
        <v>130</v>
      </c>
      <c r="W1012" t="s">
        <v>1231</v>
      </c>
      <c r="X1012" t="s">
        <v>1260</v>
      </c>
      <c r="Y1012" t="s">
        <v>418</v>
      </c>
      <c r="Z1012" t="s">
        <v>418</v>
      </c>
      <c r="AA1012" t="s">
        <v>531</v>
      </c>
      <c r="AC1012">
        <v>243330</v>
      </c>
      <c r="AD1012" t="s">
        <v>1234</v>
      </c>
      <c r="AE1012" t="s">
        <v>1235</v>
      </c>
      <c r="AF1012" t="s">
        <v>15722</v>
      </c>
      <c r="AG1012" t="s">
        <v>750</v>
      </c>
      <c r="AH1012" t="s">
        <v>13473</v>
      </c>
      <c r="AI1012" t="s">
        <v>33401</v>
      </c>
      <c r="AJ1012" t="s">
        <v>13468</v>
      </c>
      <c r="AK1012">
        <v>199316</v>
      </c>
      <c r="AL1012" t="s">
        <v>33402</v>
      </c>
      <c r="AM1012" t="s">
        <v>10760</v>
      </c>
      <c r="AN1012" t="s">
        <v>953</v>
      </c>
      <c r="AO1012" t="s">
        <v>33403</v>
      </c>
      <c r="AP1012" t="s">
        <v>1244</v>
      </c>
      <c r="AQ1012" t="s">
        <v>749</v>
      </c>
      <c r="AR1012" t="s">
        <v>1266</v>
      </c>
      <c r="AS1012">
        <v>922</v>
      </c>
      <c r="AT1012" t="s">
        <v>13470</v>
      </c>
      <c r="AU1012" t="s">
        <v>1268</v>
      </c>
      <c r="AV1012" t="s">
        <v>1253</v>
      </c>
      <c r="AW1012" t="s">
        <v>13471</v>
      </c>
      <c r="AX1012" t="s">
        <v>13472</v>
      </c>
      <c r="AY1012">
        <v>273925</v>
      </c>
      <c r="AZ1012">
        <v>30594</v>
      </c>
      <c r="BA1012">
        <v>0</v>
      </c>
      <c r="BB1012">
        <v>243330</v>
      </c>
      <c r="BC1012" t="s">
        <v>13473</v>
      </c>
      <c r="BD1012" t="s">
        <v>13474</v>
      </c>
      <c r="BE1012" t="s">
        <v>13475</v>
      </c>
      <c r="BM1012" s="162"/>
    </row>
    <row r="1013" spans="1:65" ht="20.149999999999999" customHeight="1">
      <c r="A1013" s="179" t="str">
        <f t="shared" si="30"/>
        <v>영진글로벌(주) 열풍기의 연료전환(이온정제유-&gt;LNG)을 통한 온실가스 배출 감축사업</v>
      </c>
      <c r="B1013" s="179" t="str">
        <f t="shared" si="31"/>
        <v>승인</v>
      </c>
      <c r="C1013">
        <v>36</v>
      </c>
      <c r="D1013" t="s">
        <v>31695</v>
      </c>
      <c r="E1013" t="s">
        <v>1053</v>
      </c>
      <c r="F1013" t="s">
        <v>2216</v>
      </c>
      <c r="G1013" t="s">
        <v>2217</v>
      </c>
      <c r="H1013" t="s">
        <v>2218</v>
      </c>
      <c r="K1013" t="s">
        <v>2219</v>
      </c>
      <c r="L1013" t="s">
        <v>2220</v>
      </c>
      <c r="M1013" t="s">
        <v>1937</v>
      </c>
      <c r="N1013" t="s">
        <v>2221</v>
      </c>
      <c r="O1013" t="s">
        <v>2222</v>
      </c>
      <c r="P1013" t="s">
        <v>1052</v>
      </c>
      <c r="Q1013" t="s">
        <v>209</v>
      </c>
      <c r="R1013" t="s">
        <v>1462</v>
      </c>
      <c r="S1013" t="s">
        <v>1228</v>
      </c>
      <c r="T1013" t="s">
        <v>2126</v>
      </c>
      <c r="U1013" t="s">
        <v>1052</v>
      </c>
      <c r="V1013" t="s">
        <v>130</v>
      </c>
      <c r="W1013" t="s">
        <v>1293</v>
      </c>
      <c r="X1013" t="s">
        <v>2223</v>
      </c>
      <c r="Y1013" t="s">
        <v>418</v>
      </c>
      <c r="Z1013" t="s">
        <v>418</v>
      </c>
      <c r="AA1013" t="s">
        <v>2224</v>
      </c>
      <c r="AC1013">
        <v>1839</v>
      </c>
      <c r="AD1013" t="s">
        <v>2130</v>
      </c>
      <c r="AE1013" t="s">
        <v>2130</v>
      </c>
      <c r="AF1013" t="s">
        <v>2131</v>
      </c>
      <c r="AG1013" t="s">
        <v>1053</v>
      </c>
      <c r="AH1013" t="s">
        <v>2225</v>
      </c>
      <c r="AI1013" t="s">
        <v>2226</v>
      </c>
      <c r="AJ1013" t="s">
        <v>2227</v>
      </c>
      <c r="AK1013">
        <v>1839</v>
      </c>
      <c r="AL1013" t="s">
        <v>2228</v>
      </c>
      <c r="AM1013" t="s">
        <v>2229</v>
      </c>
      <c r="AN1013" t="s">
        <v>953</v>
      </c>
      <c r="AO1013" t="s">
        <v>33404</v>
      </c>
    </row>
    <row r="1014" spans="1:65" ht="20.149999999999999" customHeight="1">
      <c r="A1014" s="179" t="str">
        <f t="shared" si="30"/>
        <v>광주 하남 주공 1차 아파트 연료전환을 통한 온실가스 감축사업</v>
      </c>
      <c r="B1014" s="179" t="str">
        <f t="shared" si="31"/>
        <v>승인</v>
      </c>
      <c r="C1014">
        <v>35</v>
      </c>
      <c r="D1014" t="s">
        <v>31695</v>
      </c>
      <c r="E1014" t="s">
        <v>368</v>
      </c>
      <c r="F1014" t="s">
        <v>2084</v>
      </c>
      <c r="G1014" t="s">
        <v>13594</v>
      </c>
      <c r="H1014" t="s">
        <v>13595</v>
      </c>
      <c r="K1014" t="s">
        <v>2086</v>
      </c>
      <c r="N1014" t="s">
        <v>1812</v>
      </c>
      <c r="P1014" t="s">
        <v>793</v>
      </c>
      <c r="Q1014" t="s">
        <v>209</v>
      </c>
      <c r="R1014" t="s">
        <v>1462</v>
      </c>
      <c r="S1014" t="s">
        <v>1228</v>
      </c>
      <c r="T1014" t="s">
        <v>2126</v>
      </c>
      <c r="U1014" t="s">
        <v>793</v>
      </c>
      <c r="V1014" t="s">
        <v>130</v>
      </c>
      <c r="W1014" t="s">
        <v>1231</v>
      </c>
      <c r="X1014" t="s">
        <v>13539</v>
      </c>
      <c r="Y1014" t="s">
        <v>418</v>
      </c>
      <c r="Z1014" t="s">
        <v>418</v>
      </c>
      <c r="AA1014" t="s">
        <v>794</v>
      </c>
      <c r="AC1014">
        <v>654</v>
      </c>
      <c r="AD1014" t="s">
        <v>2130</v>
      </c>
      <c r="AE1014" t="s">
        <v>2130</v>
      </c>
      <c r="AF1014" t="s">
        <v>2131</v>
      </c>
      <c r="AG1014" t="s">
        <v>368</v>
      </c>
      <c r="AH1014" t="s">
        <v>33405</v>
      </c>
      <c r="AI1014" t="s">
        <v>33406</v>
      </c>
      <c r="AJ1014" t="s">
        <v>13598</v>
      </c>
      <c r="AK1014">
        <v>654</v>
      </c>
      <c r="AL1014" t="s">
        <v>33407</v>
      </c>
      <c r="AM1014" t="s">
        <v>26530</v>
      </c>
      <c r="AN1014" t="s">
        <v>953</v>
      </c>
      <c r="AO1014" t="s">
        <v>33408</v>
      </c>
      <c r="BM1014" s="162"/>
    </row>
    <row r="1015" spans="1:65" ht="20.149999999999999" customHeight="1">
      <c r="A1015" s="179" t="str">
        <f t="shared" si="30"/>
        <v>광주 우산 주공 3단지 아파트 연료전환을 통한 온실가스 감축사업</v>
      </c>
      <c r="B1015" s="179" t="str">
        <f t="shared" si="31"/>
        <v>승인</v>
      </c>
      <c r="C1015">
        <v>34</v>
      </c>
      <c r="D1015" t="s">
        <v>31695</v>
      </c>
      <c r="E1015" t="s">
        <v>368</v>
      </c>
      <c r="F1015" t="s">
        <v>2084</v>
      </c>
      <c r="G1015" t="s">
        <v>13587</v>
      </c>
      <c r="H1015" t="s">
        <v>13588</v>
      </c>
      <c r="K1015" t="s">
        <v>2086</v>
      </c>
      <c r="N1015" t="s">
        <v>1812</v>
      </c>
      <c r="P1015" t="s">
        <v>796</v>
      </c>
      <c r="Q1015" t="s">
        <v>209</v>
      </c>
      <c r="R1015" t="s">
        <v>1462</v>
      </c>
      <c r="S1015" t="s">
        <v>1228</v>
      </c>
      <c r="T1015" t="s">
        <v>2126</v>
      </c>
      <c r="U1015" t="s">
        <v>796</v>
      </c>
      <c r="V1015" t="s">
        <v>130</v>
      </c>
      <c r="W1015" t="s">
        <v>1231</v>
      </c>
      <c r="X1015" t="s">
        <v>13545</v>
      </c>
      <c r="Y1015" t="s">
        <v>418</v>
      </c>
      <c r="Z1015" t="s">
        <v>418</v>
      </c>
      <c r="AA1015" t="s">
        <v>797</v>
      </c>
      <c r="AC1015">
        <v>387</v>
      </c>
      <c r="AD1015" t="s">
        <v>2130</v>
      </c>
      <c r="AE1015" t="s">
        <v>2130</v>
      </c>
      <c r="AF1015" t="s">
        <v>2131</v>
      </c>
      <c r="AG1015" t="s">
        <v>368</v>
      </c>
      <c r="AH1015" t="s">
        <v>33409</v>
      </c>
      <c r="AI1015" t="s">
        <v>33410</v>
      </c>
      <c r="AJ1015" t="s">
        <v>13591</v>
      </c>
      <c r="AK1015">
        <v>387</v>
      </c>
      <c r="AL1015" t="s">
        <v>33407</v>
      </c>
      <c r="AM1015" t="s">
        <v>26530</v>
      </c>
      <c r="AN1015" t="s">
        <v>953</v>
      </c>
      <c r="AO1015" t="s">
        <v>33411</v>
      </c>
      <c r="BM1015" s="162"/>
    </row>
    <row r="1016" spans="1:65" ht="20.149999999999999" customHeight="1">
      <c r="A1016" s="179" t="str">
        <f t="shared" si="30"/>
        <v>광주 오치 주공 1단지 아파트 연료전환을 통한 온실가스 감축사업</v>
      </c>
      <c r="B1016" s="179" t="str">
        <f t="shared" si="31"/>
        <v>승인</v>
      </c>
      <c r="C1016">
        <v>33</v>
      </c>
      <c r="D1016" t="s">
        <v>31695</v>
      </c>
      <c r="E1016" t="s">
        <v>368</v>
      </c>
      <c r="F1016" t="s">
        <v>2084</v>
      </c>
      <c r="G1016" t="s">
        <v>13599</v>
      </c>
      <c r="H1016" t="s">
        <v>13600</v>
      </c>
      <c r="K1016" t="s">
        <v>2086</v>
      </c>
      <c r="N1016" t="s">
        <v>1812</v>
      </c>
      <c r="P1016" t="s">
        <v>799</v>
      </c>
      <c r="Q1016" t="s">
        <v>209</v>
      </c>
      <c r="R1016" t="s">
        <v>1462</v>
      </c>
      <c r="S1016" t="s">
        <v>1228</v>
      </c>
      <c r="T1016" t="s">
        <v>2126</v>
      </c>
      <c r="U1016" t="s">
        <v>799</v>
      </c>
      <c r="V1016" t="s">
        <v>130</v>
      </c>
      <c r="W1016" t="s">
        <v>1231</v>
      </c>
      <c r="X1016" t="s">
        <v>13601</v>
      </c>
      <c r="Y1016" t="s">
        <v>418</v>
      </c>
      <c r="Z1016" t="s">
        <v>418</v>
      </c>
      <c r="AA1016" t="s">
        <v>800</v>
      </c>
      <c r="AC1016">
        <v>576</v>
      </c>
      <c r="AD1016" t="s">
        <v>2130</v>
      </c>
      <c r="AE1016" t="s">
        <v>2130</v>
      </c>
      <c r="AF1016" t="s">
        <v>2131</v>
      </c>
      <c r="AG1016" t="s">
        <v>368</v>
      </c>
      <c r="AH1016" t="s">
        <v>33412</v>
      </c>
      <c r="AI1016" t="s">
        <v>33413</v>
      </c>
      <c r="AJ1016" t="s">
        <v>13606</v>
      </c>
      <c r="AK1016">
        <v>576</v>
      </c>
      <c r="AL1016" t="s">
        <v>33407</v>
      </c>
      <c r="AM1016" t="s">
        <v>26530</v>
      </c>
      <c r="AN1016" t="s">
        <v>953</v>
      </c>
      <c r="AO1016" t="s">
        <v>33414</v>
      </c>
      <c r="BM1016" s="162"/>
    </row>
    <row r="1017" spans="1:65" ht="20.149999999999999" customHeight="1">
      <c r="A1017" s="179" t="str">
        <f t="shared" si="30"/>
        <v>광주 쌍촌 주공 아파트 연료전환을 통한 온실가스 감축사업</v>
      </c>
      <c r="B1017" s="179" t="str">
        <f t="shared" si="31"/>
        <v>승인</v>
      </c>
      <c r="C1017">
        <v>32</v>
      </c>
      <c r="D1017" t="s">
        <v>31695</v>
      </c>
      <c r="E1017" t="s">
        <v>368</v>
      </c>
      <c r="F1017" t="s">
        <v>2084</v>
      </c>
      <c r="G1017" t="s">
        <v>13537</v>
      </c>
      <c r="H1017" t="s">
        <v>13538</v>
      </c>
      <c r="K1017" t="s">
        <v>2086</v>
      </c>
      <c r="N1017" t="s">
        <v>1812</v>
      </c>
      <c r="P1017" t="s">
        <v>802</v>
      </c>
      <c r="Q1017" t="s">
        <v>209</v>
      </c>
      <c r="R1017" t="s">
        <v>1462</v>
      </c>
      <c r="S1017" t="s">
        <v>1228</v>
      </c>
      <c r="T1017" t="s">
        <v>2126</v>
      </c>
      <c r="U1017" t="s">
        <v>802</v>
      </c>
      <c r="V1017" t="s">
        <v>130</v>
      </c>
      <c r="W1017" t="s">
        <v>1231</v>
      </c>
      <c r="X1017" t="s">
        <v>13539</v>
      </c>
      <c r="Y1017" t="s">
        <v>418</v>
      </c>
      <c r="Z1017" t="s">
        <v>418</v>
      </c>
      <c r="AA1017" t="s">
        <v>794</v>
      </c>
      <c r="AC1017">
        <v>464</v>
      </c>
      <c r="AD1017" t="s">
        <v>2130</v>
      </c>
      <c r="AE1017" t="s">
        <v>2130</v>
      </c>
      <c r="AF1017" t="s">
        <v>2131</v>
      </c>
      <c r="AG1017" t="s">
        <v>368</v>
      </c>
      <c r="AH1017" t="s">
        <v>33415</v>
      </c>
      <c r="AI1017" t="s">
        <v>33416</v>
      </c>
      <c r="AJ1017" t="s">
        <v>13542</v>
      </c>
      <c r="AK1017">
        <v>464</v>
      </c>
      <c r="AL1017" t="s">
        <v>33417</v>
      </c>
      <c r="AM1017" t="s">
        <v>26530</v>
      </c>
      <c r="AN1017" t="s">
        <v>953</v>
      </c>
      <c r="AO1017" t="s">
        <v>33418</v>
      </c>
      <c r="BM1017" s="162"/>
    </row>
    <row r="1018" spans="1:65" ht="20.149999999999999" customHeight="1">
      <c r="A1018" s="179" t="str">
        <f t="shared" si="30"/>
        <v>광주 두암 주공 4단지 아파트 연료전환을 통한 온실가스 감축사업</v>
      </c>
      <c r="B1018" s="179" t="str">
        <f t="shared" si="31"/>
        <v>승인</v>
      </c>
      <c r="C1018">
        <v>31</v>
      </c>
      <c r="D1018" t="s">
        <v>31695</v>
      </c>
      <c r="E1018" t="s">
        <v>368</v>
      </c>
      <c r="F1018" t="s">
        <v>2084</v>
      </c>
      <c r="G1018" t="s">
        <v>13531</v>
      </c>
      <c r="H1018" t="s">
        <v>13532</v>
      </c>
      <c r="K1018" t="s">
        <v>2086</v>
      </c>
      <c r="N1018" t="s">
        <v>1812</v>
      </c>
      <c r="P1018" t="s">
        <v>803</v>
      </c>
      <c r="Q1018" t="s">
        <v>209</v>
      </c>
      <c r="R1018" t="s">
        <v>1462</v>
      </c>
      <c r="S1018" t="s">
        <v>1228</v>
      </c>
      <c r="T1018" t="s">
        <v>2126</v>
      </c>
      <c r="U1018" t="s">
        <v>803</v>
      </c>
      <c r="V1018" t="s">
        <v>130</v>
      </c>
      <c r="W1018" t="s">
        <v>1231</v>
      </c>
      <c r="X1018" t="s">
        <v>13525</v>
      </c>
      <c r="Y1018" t="s">
        <v>418</v>
      </c>
      <c r="Z1018" t="s">
        <v>418</v>
      </c>
      <c r="AA1018" t="s">
        <v>794</v>
      </c>
      <c r="AC1018">
        <v>366</v>
      </c>
      <c r="AD1018" t="s">
        <v>2130</v>
      </c>
      <c r="AE1018" t="s">
        <v>2130</v>
      </c>
      <c r="AF1018" t="s">
        <v>2131</v>
      </c>
      <c r="AG1018" t="s">
        <v>368</v>
      </c>
      <c r="AH1018" t="s">
        <v>33419</v>
      </c>
      <c r="AI1018" t="s">
        <v>33420</v>
      </c>
      <c r="AJ1018" t="s">
        <v>13535</v>
      </c>
      <c r="AK1018">
        <v>366</v>
      </c>
      <c r="AL1018" t="s">
        <v>33407</v>
      </c>
      <c r="AM1018" t="s">
        <v>26530</v>
      </c>
      <c r="AN1018" t="s">
        <v>953</v>
      </c>
      <c r="AO1018" t="s">
        <v>33421</v>
      </c>
      <c r="BM1018" s="162"/>
    </row>
    <row r="1019" spans="1:65" ht="20.149999999999999" customHeight="1">
      <c r="A1019" s="179" t="str">
        <f t="shared" si="30"/>
        <v>광주 두암 주공 2단지 아파트 연료전환을 통한 온실가스 감축사업</v>
      </c>
      <c r="B1019" s="179" t="str">
        <f t="shared" si="31"/>
        <v>승인</v>
      </c>
      <c r="C1019">
        <v>30</v>
      </c>
      <c r="D1019" t="s">
        <v>31695</v>
      </c>
      <c r="E1019" t="s">
        <v>368</v>
      </c>
      <c r="F1019" t="s">
        <v>2084</v>
      </c>
      <c r="G1019" t="s">
        <v>13523</v>
      </c>
      <c r="H1019" t="s">
        <v>13524</v>
      </c>
      <c r="K1019" t="s">
        <v>2086</v>
      </c>
      <c r="N1019" t="s">
        <v>1812</v>
      </c>
      <c r="P1019" t="s">
        <v>804</v>
      </c>
      <c r="Q1019" t="s">
        <v>209</v>
      </c>
      <c r="R1019" t="s">
        <v>1462</v>
      </c>
      <c r="S1019" t="s">
        <v>1228</v>
      </c>
      <c r="T1019" t="s">
        <v>2126</v>
      </c>
      <c r="U1019" t="s">
        <v>804</v>
      </c>
      <c r="V1019" t="s">
        <v>130</v>
      </c>
      <c r="W1019" t="s">
        <v>1231</v>
      </c>
      <c r="X1019" t="s">
        <v>13525</v>
      </c>
      <c r="Y1019" t="s">
        <v>418</v>
      </c>
      <c r="Z1019" t="s">
        <v>418</v>
      </c>
      <c r="AA1019" t="s">
        <v>794</v>
      </c>
      <c r="AC1019">
        <v>557</v>
      </c>
      <c r="AD1019" t="s">
        <v>2130</v>
      </c>
      <c r="AE1019" t="s">
        <v>2130</v>
      </c>
      <c r="AF1019" t="s">
        <v>2131</v>
      </c>
      <c r="AG1019" t="s">
        <v>368</v>
      </c>
      <c r="AH1019" t="s">
        <v>33422</v>
      </c>
      <c r="AI1019" t="s">
        <v>33423</v>
      </c>
      <c r="AJ1019" t="s">
        <v>13530</v>
      </c>
      <c r="AK1019">
        <v>557</v>
      </c>
      <c r="AL1019" t="s">
        <v>33407</v>
      </c>
      <c r="AM1019" t="s">
        <v>26530</v>
      </c>
      <c r="AN1019" t="s">
        <v>953</v>
      </c>
      <c r="AO1019" t="s">
        <v>33424</v>
      </c>
      <c r="BM1019" s="162"/>
    </row>
    <row r="1020" spans="1:65" ht="20.149999999999999" customHeight="1">
      <c r="A1020" s="179" t="str">
        <f t="shared" si="30"/>
        <v>광주 각화 주공아파트 연료전환을 통한 온실가스 감축사업</v>
      </c>
      <c r="B1020" s="179" t="str">
        <f t="shared" si="31"/>
        <v>승인</v>
      </c>
      <c r="C1020">
        <v>29</v>
      </c>
      <c r="D1020" t="s">
        <v>31695</v>
      </c>
      <c r="E1020" t="s">
        <v>368</v>
      </c>
      <c r="F1020" t="s">
        <v>2084</v>
      </c>
      <c r="G1020" t="s">
        <v>13543</v>
      </c>
      <c r="H1020" t="s">
        <v>13544</v>
      </c>
      <c r="K1020" t="s">
        <v>2086</v>
      </c>
      <c r="N1020" t="s">
        <v>1812</v>
      </c>
      <c r="P1020" t="s">
        <v>805</v>
      </c>
      <c r="Q1020" t="s">
        <v>209</v>
      </c>
      <c r="R1020" t="s">
        <v>1462</v>
      </c>
      <c r="S1020" t="s">
        <v>1228</v>
      </c>
      <c r="T1020" t="s">
        <v>2126</v>
      </c>
      <c r="U1020" t="s">
        <v>805</v>
      </c>
      <c r="V1020" t="s">
        <v>130</v>
      </c>
      <c r="W1020" t="s">
        <v>1231</v>
      </c>
      <c r="X1020" t="s">
        <v>13545</v>
      </c>
      <c r="Y1020" t="s">
        <v>418</v>
      </c>
      <c r="Z1020" t="s">
        <v>418</v>
      </c>
      <c r="AA1020" t="s">
        <v>797</v>
      </c>
      <c r="AC1020">
        <v>459</v>
      </c>
      <c r="AD1020" t="s">
        <v>2130</v>
      </c>
      <c r="AE1020" t="s">
        <v>2130</v>
      </c>
      <c r="AF1020" t="s">
        <v>2131</v>
      </c>
      <c r="AG1020" t="s">
        <v>368</v>
      </c>
      <c r="AH1020" t="s">
        <v>33425</v>
      </c>
      <c r="AI1020" t="s">
        <v>33426</v>
      </c>
      <c r="AJ1020" t="s">
        <v>13550</v>
      </c>
      <c r="AK1020">
        <v>459</v>
      </c>
      <c r="AL1020" t="s">
        <v>33407</v>
      </c>
      <c r="AM1020" t="s">
        <v>26530</v>
      </c>
      <c r="AN1020" t="s">
        <v>953</v>
      </c>
      <c r="AO1020" t="s">
        <v>33427</v>
      </c>
      <c r="BM1020" s="162"/>
    </row>
    <row r="1021" spans="1:65" ht="20.149999999999999" customHeight="1">
      <c r="A1021" s="179" t="str">
        <f t="shared" si="30"/>
        <v>청라에너지(주) 미활용 소각폐열 회수를 통한 화석연료 사용 절감 및 온실가스 배출 감축사업</v>
      </c>
      <c r="B1021" s="179" t="str">
        <f t="shared" si="31"/>
        <v>승인</v>
      </c>
      <c r="C1021">
        <v>28</v>
      </c>
      <c r="D1021" t="s">
        <v>31695</v>
      </c>
      <c r="E1021" t="s">
        <v>13552</v>
      </c>
      <c r="F1021" t="s">
        <v>13553</v>
      </c>
      <c r="G1021" t="s">
        <v>13552</v>
      </c>
      <c r="H1021" t="s">
        <v>17172</v>
      </c>
      <c r="K1021" t="s">
        <v>13555</v>
      </c>
      <c r="L1021" t="s">
        <v>13556</v>
      </c>
      <c r="M1021" t="s">
        <v>1483</v>
      </c>
      <c r="N1021" t="s">
        <v>13557</v>
      </c>
      <c r="O1021" t="s">
        <v>18850</v>
      </c>
      <c r="P1021" t="s">
        <v>13558</v>
      </c>
      <c r="Q1021" t="s">
        <v>209</v>
      </c>
      <c r="R1021" t="s">
        <v>1228</v>
      </c>
      <c r="S1021" t="s">
        <v>1228</v>
      </c>
      <c r="T1021" t="s">
        <v>1230</v>
      </c>
      <c r="U1021" t="s">
        <v>13558</v>
      </c>
      <c r="V1021" t="s">
        <v>130</v>
      </c>
      <c r="W1021" t="s">
        <v>1231</v>
      </c>
      <c r="X1021" t="s">
        <v>13559</v>
      </c>
      <c r="Y1021" t="s">
        <v>418</v>
      </c>
      <c r="Z1021" t="s">
        <v>418</v>
      </c>
      <c r="AA1021" t="s">
        <v>17173</v>
      </c>
      <c r="AC1021">
        <v>11498</v>
      </c>
      <c r="AD1021" t="s">
        <v>2130</v>
      </c>
      <c r="AE1021" t="s">
        <v>2130</v>
      </c>
      <c r="AF1021" t="s">
        <v>2639</v>
      </c>
      <c r="AG1021" t="s">
        <v>13562</v>
      </c>
      <c r="AH1021" t="s">
        <v>33428</v>
      </c>
      <c r="AI1021" t="s">
        <v>33429</v>
      </c>
      <c r="AJ1021" t="s">
        <v>13565</v>
      </c>
      <c r="AK1021">
        <v>11498</v>
      </c>
      <c r="AL1021" t="s">
        <v>33430</v>
      </c>
      <c r="AM1021" t="s">
        <v>33431</v>
      </c>
      <c r="AN1021" t="s">
        <v>953</v>
      </c>
      <c r="AO1021" t="s">
        <v>33432</v>
      </c>
      <c r="AP1021" t="s">
        <v>2394</v>
      </c>
      <c r="AQ1021" t="s">
        <v>13567</v>
      </c>
      <c r="AR1021" t="s">
        <v>13568</v>
      </c>
      <c r="BM1021" s="162"/>
    </row>
    <row r="1022" spans="1:65" ht="20.149999999999999" customHeight="1">
      <c r="A1022" s="179" t="str">
        <f t="shared" si="30"/>
        <v>㈜동부수지의 고효율 보일러 교체를 통한 온실가스 감축 사업</v>
      </c>
      <c r="B1022" s="179" t="str">
        <f t="shared" si="31"/>
        <v>반려</v>
      </c>
      <c r="C1022">
        <v>27</v>
      </c>
      <c r="D1022" t="s">
        <v>31695</v>
      </c>
      <c r="E1022" t="s">
        <v>2201</v>
      </c>
      <c r="F1022" t="s">
        <v>2202</v>
      </c>
      <c r="G1022" t="s">
        <v>2201</v>
      </c>
      <c r="H1022" t="s">
        <v>2201</v>
      </c>
      <c r="K1022" t="s">
        <v>2203</v>
      </c>
      <c r="N1022" t="s">
        <v>1812</v>
      </c>
      <c r="P1022" t="s">
        <v>2207</v>
      </c>
      <c r="Q1022" t="s">
        <v>209</v>
      </c>
      <c r="R1022" t="s">
        <v>1462</v>
      </c>
      <c r="S1022" t="s">
        <v>1228</v>
      </c>
      <c r="T1022" t="s">
        <v>2126</v>
      </c>
      <c r="U1022" t="s">
        <v>2207</v>
      </c>
      <c r="V1022" t="s">
        <v>130</v>
      </c>
      <c r="W1022" t="s">
        <v>1231</v>
      </c>
      <c r="X1022" t="s">
        <v>2208</v>
      </c>
      <c r="Y1022" t="s">
        <v>418</v>
      </c>
      <c r="Z1022" t="s">
        <v>418</v>
      </c>
      <c r="AA1022" t="s">
        <v>2209</v>
      </c>
      <c r="AC1022">
        <v>97</v>
      </c>
      <c r="AD1022" t="s">
        <v>2130</v>
      </c>
      <c r="AE1022" t="s">
        <v>2130</v>
      </c>
      <c r="AF1022" t="s">
        <v>2210</v>
      </c>
      <c r="AG1022" t="s">
        <v>2201</v>
      </c>
      <c r="AH1022" t="s">
        <v>2211</v>
      </c>
      <c r="AI1022" t="s">
        <v>2212</v>
      </c>
      <c r="AK1022">
        <v>97</v>
      </c>
      <c r="AL1022" t="s">
        <v>2213</v>
      </c>
      <c r="AM1022" t="s">
        <v>2214</v>
      </c>
      <c r="AN1022" t="s">
        <v>953</v>
      </c>
      <c r="AO1022" t="s">
        <v>33433</v>
      </c>
      <c r="BM1022" s="162"/>
    </row>
    <row r="1023" spans="1:65" ht="20.149999999999999" customHeight="1">
      <c r="A1023" s="179" t="str">
        <f t="shared" si="30"/>
        <v>동물성유지제조공정보일러연료전환사업</v>
      </c>
      <c r="B1023" s="179" t="str">
        <f t="shared" si="31"/>
        <v>반려</v>
      </c>
      <c r="C1023">
        <v>26</v>
      </c>
      <c r="D1023" t="s">
        <v>31695</v>
      </c>
      <c r="E1023" t="s">
        <v>2186</v>
      </c>
      <c r="F1023" t="s">
        <v>2187</v>
      </c>
      <c r="G1023" t="s">
        <v>2188</v>
      </c>
      <c r="H1023" t="s">
        <v>2188</v>
      </c>
      <c r="K1023" t="s">
        <v>2189</v>
      </c>
      <c r="L1023" t="s">
        <v>2190</v>
      </c>
      <c r="M1023" t="s">
        <v>2191</v>
      </c>
      <c r="N1023" t="s">
        <v>2192</v>
      </c>
      <c r="O1023" t="s">
        <v>2193</v>
      </c>
      <c r="P1023" t="s">
        <v>2194</v>
      </c>
      <c r="Q1023" t="s">
        <v>209</v>
      </c>
      <c r="R1023" t="s">
        <v>1228</v>
      </c>
      <c r="S1023" t="s">
        <v>1228</v>
      </c>
      <c r="T1023" t="s">
        <v>2126</v>
      </c>
      <c r="U1023" t="s">
        <v>2194</v>
      </c>
      <c r="V1023" t="s">
        <v>130</v>
      </c>
      <c r="W1023" t="s">
        <v>1293</v>
      </c>
      <c r="X1023" t="s">
        <v>2195</v>
      </c>
      <c r="Y1023" t="s">
        <v>418</v>
      </c>
      <c r="Z1023" t="s">
        <v>418</v>
      </c>
      <c r="AA1023" t="s">
        <v>2196</v>
      </c>
      <c r="AC1023">
        <v>1716</v>
      </c>
      <c r="AD1023" t="s">
        <v>2130</v>
      </c>
      <c r="AE1023" t="s">
        <v>2130</v>
      </c>
      <c r="AF1023" t="s">
        <v>2131</v>
      </c>
      <c r="AG1023" t="s">
        <v>2186</v>
      </c>
      <c r="AH1023" t="s">
        <v>2197</v>
      </c>
      <c r="AI1023" t="s">
        <v>2198</v>
      </c>
      <c r="AK1023">
        <v>1716</v>
      </c>
      <c r="AL1023" t="s">
        <v>2199</v>
      </c>
      <c r="AM1023" t="s">
        <v>1038</v>
      </c>
      <c r="AN1023" t="s">
        <v>953</v>
      </c>
      <c r="AO1023" t="s">
        <v>33434</v>
      </c>
      <c r="BM1023" s="162"/>
    </row>
    <row r="1024" spans="1:65" ht="20.149999999999999" customHeight="1">
      <c r="A1024" s="179" t="str">
        <f t="shared" si="30"/>
        <v>동해천곡5관리소 온수보일러 연료전환(B-C유-&gt;LNG)을 통한 온실가스 배출 감축사업</v>
      </c>
      <c r="B1024" s="179" t="str">
        <f t="shared" si="31"/>
        <v>승인</v>
      </c>
      <c r="C1024">
        <v>25</v>
      </c>
      <c r="D1024" t="s">
        <v>31728</v>
      </c>
      <c r="E1024" t="s">
        <v>368</v>
      </c>
      <c r="F1024" t="s">
        <v>2084</v>
      </c>
      <c r="G1024" t="s">
        <v>368</v>
      </c>
      <c r="H1024" t="s">
        <v>13422</v>
      </c>
      <c r="K1024" t="s">
        <v>2086</v>
      </c>
      <c r="N1024" t="s">
        <v>1812</v>
      </c>
      <c r="P1024" t="s">
        <v>1033</v>
      </c>
      <c r="Q1024" t="s">
        <v>209</v>
      </c>
      <c r="R1024" t="s">
        <v>1462</v>
      </c>
      <c r="S1024" t="s">
        <v>1228</v>
      </c>
      <c r="T1024" t="s">
        <v>2126</v>
      </c>
      <c r="U1024" t="s">
        <v>1033</v>
      </c>
      <c r="V1024" t="s">
        <v>130</v>
      </c>
      <c r="W1024" t="s">
        <v>1231</v>
      </c>
      <c r="X1024" t="s">
        <v>7356</v>
      </c>
      <c r="Y1024" t="s">
        <v>418</v>
      </c>
      <c r="Z1024" t="s">
        <v>418</v>
      </c>
      <c r="AA1024" t="s">
        <v>7200</v>
      </c>
      <c r="AC1024">
        <v>493</v>
      </c>
      <c r="AD1024" t="s">
        <v>2130</v>
      </c>
      <c r="AE1024" t="s">
        <v>2130</v>
      </c>
      <c r="AF1024" t="s">
        <v>2131</v>
      </c>
      <c r="AG1024" t="s">
        <v>368</v>
      </c>
      <c r="AH1024" t="s">
        <v>33435</v>
      </c>
      <c r="AI1024" t="s">
        <v>33436</v>
      </c>
      <c r="AJ1024" t="s">
        <v>13432</v>
      </c>
      <c r="AK1024">
        <v>493</v>
      </c>
      <c r="AL1024" t="s">
        <v>33437</v>
      </c>
      <c r="AM1024" t="s">
        <v>33438</v>
      </c>
      <c r="AN1024" t="s">
        <v>953</v>
      </c>
      <c r="AO1024" t="s">
        <v>33439</v>
      </c>
      <c r="BM1024" s="162"/>
    </row>
    <row r="1025" spans="1:65" ht="20.149999999999999" customHeight="1">
      <c r="A1025" s="179" t="str">
        <f t="shared" si="30"/>
        <v>석사3관리소 온수보일러 연료전환(B-C유-&gt;LNG)을 통한 온실가스 배출 감축사업</v>
      </c>
      <c r="B1025" s="179" t="str">
        <f t="shared" si="31"/>
        <v>승인</v>
      </c>
      <c r="C1025">
        <v>24</v>
      </c>
      <c r="D1025" t="s">
        <v>31728</v>
      </c>
      <c r="E1025" t="s">
        <v>368</v>
      </c>
      <c r="F1025" t="s">
        <v>2084</v>
      </c>
      <c r="G1025" t="s">
        <v>368</v>
      </c>
      <c r="H1025" t="s">
        <v>13422</v>
      </c>
      <c r="K1025" t="s">
        <v>2086</v>
      </c>
      <c r="N1025" t="s">
        <v>1812</v>
      </c>
      <c r="P1025" t="s">
        <v>1034</v>
      </c>
      <c r="Q1025" t="s">
        <v>209</v>
      </c>
      <c r="R1025" t="s">
        <v>1462</v>
      </c>
      <c r="S1025" t="s">
        <v>1228</v>
      </c>
      <c r="T1025" t="s">
        <v>2126</v>
      </c>
      <c r="U1025" t="s">
        <v>1034</v>
      </c>
      <c r="V1025" t="s">
        <v>130</v>
      </c>
      <c r="W1025" t="s">
        <v>1231</v>
      </c>
      <c r="X1025" t="s">
        <v>13435</v>
      </c>
      <c r="Y1025" t="s">
        <v>418</v>
      </c>
      <c r="Z1025" t="s">
        <v>13427</v>
      </c>
      <c r="AA1025" t="s">
        <v>16347</v>
      </c>
      <c r="AC1025">
        <v>299</v>
      </c>
      <c r="AD1025" t="s">
        <v>2130</v>
      </c>
      <c r="AE1025" t="s">
        <v>2130</v>
      </c>
      <c r="AF1025" t="s">
        <v>2131</v>
      </c>
      <c r="AG1025" t="s">
        <v>368</v>
      </c>
      <c r="AH1025" t="s">
        <v>33440</v>
      </c>
      <c r="AI1025" t="s">
        <v>33441</v>
      </c>
      <c r="AJ1025" t="s">
        <v>13440</v>
      </c>
      <c r="AK1025">
        <v>299</v>
      </c>
      <c r="AL1025" t="s">
        <v>33442</v>
      </c>
      <c r="AM1025" t="s">
        <v>33443</v>
      </c>
      <c r="AN1025" t="s">
        <v>953</v>
      </c>
      <c r="AO1025" t="s">
        <v>33444</v>
      </c>
      <c r="BM1025" s="162"/>
    </row>
    <row r="1026" spans="1:65" ht="20.149999999999999" customHeight="1">
      <c r="A1026" s="179" t="str">
        <f t="shared" si="30"/>
        <v>LG 화학 나주 공장 연료전환 사업</v>
      </c>
      <c r="B1026" s="179" t="str">
        <f t="shared" si="31"/>
        <v>승인</v>
      </c>
      <c r="C1026">
        <v>23</v>
      </c>
      <c r="D1026" t="s">
        <v>31695</v>
      </c>
      <c r="E1026" t="s">
        <v>325</v>
      </c>
      <c r="F1026" t="s">
        <v>2162</v>
      </c>
      <c r="G1026" t="s">
        <v>2163</v>
      </c>
      <c r="H1026" t="s">
        <v>2164</v>
      </c>
      <c r="K1026" t="s">
        <v>2165</v>
      </c>
      <c r="L1026" t="s">
        <v>2166</v>
      </c>
      <c r="M1026" t="s">
        <v>1832</v>
      </c>
      <c r="N1026" t="s">
        <v>2167</v>
      </c>
      <c r="O1026" t="s">
        <v>2168</v>
      </c>
      <c r="P1026" t="s">
        <v>2169</v>
      </c>
      <c r="Q1026" t="s">
        <v>209</v>
      </c>
      <c r="R1026" t="s">
        <v>1462</v>
      </c>
      <c r="S1026" t="s">
        <v>1229</v>
      </c>
      <c r="T1026" t="s">
        <v>1230</v>
      </c>
      <c r="U1026" t="s">
        <v>2169</v>
      </c>
      <c r="V1026" t="s">
        <v>130</v>
      </c>
      <c r="W1026" t="s">
        <v>1293</v>
      </c>
      <c r="X1026" t="s">
        <v>2170</v>
      </c>
      <c r="Y1026" t="s">
        <v>418</v>
      </c>
      <c r="Z1026" t="s">
        <v>418</v>
      </c>
      <c r="AA1026" t="s">
        <v>2171</v>
      </c>
      <c r="AC1026">
        <v>19635</v>
      </c>
      <c r="AD1026" t="s">
        <v>2130</v>
      </c>
      <c r="AE1026" t="s">
        <v>2130</v>
      </c>
      <c r="AF1026" t="s">
        <v>2172</v>
      </c>
      <c r="AG1026" t="s">
        <v>325</v>
      </c>
      <c r="AH1026" t="s">
        <v>2173</v>
      </c>
      <c r="AI1026" t="s">
        <v>2174</v>
      </c>
      <c r="AJ1026" t="s">
        <v>2175</v>
      </c>
      <c r="AK1026">
        <v>6435</v>
      </c>
      <c r="AL1026" t="s">
        <v>2176</v>
      </c>
      <c r="AM1026" t="s">
        <v>2177</v>
      </c>
      <c r="AN1026" t="s">
        <v>953</v>
      </c>
      <c r="AO1026" t="s">
        <v>33445</v>
      </c>
      <c r="AP1026" t="s">
        <v>1244</v>
      </c>
      <c r="AQ1026" t="s">
        <v>2179</v>
      </c>
      <c r="AR1026" t="s">
        <v>2180</v>
      </c>
      <c r="AS1026">
        <v>2475</v>
      </c>
      <c r="AT1026" t="s">
        <v>2179</v>
      </c>
      <c r="AU1026" t="s">
        <v>2181</v>
      </c>
      <c r="AV1026" t="s">
        <v>2164</v>
      </c>
      <c r="AW1026" t="s">
        <v>2182</v>
      </c>
      <c r="AX1026" t="s">
        <v>2183</v>
      </c>
      <c r="AY1026">
        <v>71351</v>
      </c>
      <c r="AZ1026">
        <v>51716</v>
      </c>
      <c r="BA1026">
        <v>0</v>
      </c>
      <c r="BB1026">
        <v>19635</v>
      </c>
      <c r="BC1026" t="s">
        <v>2173</v>
      </c>
      <c r="BD1026" t="s">
        <v>2184</v>
      </c>
      <c r="BE1026" t="s">
        <v>2185</v>
      </c>
      <c r="BM1026" s="162"/>
    </row>
    <row r="1027" spans="1:65" ht="20.149999999999999" customHeight="1">
      <c r="A1027" s="179" t="str">
        <f t="shared" si="30"/>
        <v>한국지역난방공사 대구지사 목질 바이오매스 열병합발전 프로젝트</v>
      </c>
      <c r="B1027" s="179" t="str">
        <f t="shared" si="31"/>
        <v>승인</v>
      </c>
      <c r="C1027">
        <v>22</v>
      </c>
      <c r="D1027" t="s">
        <v>31695</v>
      </c>
      <c r="E1027" t="s">
        <v>432</v>
      </c>
      <c r="F1027" t="s">
        <v>1843</v>
      </c>
      <c r="G1027" t="s">
        <v>2140</v>
      </c>
      <c r="H1027" t="s">
        <v>2141</v>
      </c>
      <c r="K1027" t="s">
        <v>2142</v>
      </c>
      <c r="L1027" t="s">
        <v>33446</v>
      </c>
      <c r="M1027" t="s">
        <v>1863</v>
      </c>
      <c r="N1027" t="s">
        <v>2144</v>
      </c>
      <c r="O1027" t="s">
        <v>2145</v>
      </c>
      <c r="P1027" t="s">
        <v>1055</v>
      </c>
      <c r="Q1027" t="s">
        <v>209</v>
      </c>
      <c r="R1027" t="s">
        <v>1228</v>
      </c>
      <c r="S1027" t="s">
        <v>1229</v>
      </c>
      <c r="T1027" t="s">
        <v>1230</v>
      </c>
      <c r="U1027" t="s">
        <v>1055</v>
      </c>
      <c r="V1027" t="s">
        <v>130</v>
      </c>
      <c r="W1027" t="s">
        <v>1293</v>
      </c>
      <c r="X1027" t="s">
        <v>2146</v>
      </c>
      <c r="Y1027" t="s">
        <v>418</v>
      </c>
      <c r="Z1027" t="s">
        <v>418</v>
      </c>
      <c r="AA1027" t="s">
        <v>2147</v>
      </c>
      <c r="AC1027">
        <v>20606</v>
      </c>
      <c r="AD1027" t="s">
        <v>1324</v>
      </c>
      <c r="AE1027" t="s">
        <v>1513</v>
      </c>
      <c r="AF1027" t="s">
        <v>2148</v>
      </c>
      <c r="AG1027" t="s">
        <v>432</v>
      </c>
      <c r="AH1027" t="s">
        <v>2149</v>
      </c>
      <c r="AI1027" t="s">
        <v>2150</v>
      </c>
      <c r="AJ1027" t="s">
        <v>2151</v>
      </c>
      <c r="AK1027">
        <v>17463</v>
      </c>
      <c r="AL1027" t="s">
        <v>2152</v>
      </c>
      <c r="AM1027" t="s">
        <v>2153</v>
      </c>
      <c r="AN1027" t="s">
        <v>953</v>
      </c>
      <c r="AO1027" t="s">
        <v>33447</v>
      </c>
      <c r="AP1027" t="s">
        <v>1244</v>
      </c>
      <c r="AQ1027" t="s">
        <v>1055</v>
      </c>
      <c r="AR1027" t="s">
        <v>2146</v>
      </c>
      <c r="AS1027">
        <v>5153</v>
      </c>
      <c r="AT1027" t="s">
        <v>2155</v>
      </c>
      <c r="AU1027" t="s">
        <v>2156</v>
      </c>
      <c r="AV1027" t="s">
        <v>2157</v>
      </c>
      <c r="AW1027" t="s">
        <v>2158</v>
      </c>
      <c r="AX1027" t="s">
        <v>2159</v>
      </c>
      <c r="AY1027">
        <v>22560</v>
      </c>
      <c r="AZ1027">
        <v>234</v>
      </c>
      <c r="BA1027">
        <v>1720</v>
      </c>
      <c r="BB1027">
        <v>20606</v>
      </c>
      <c r="BC1027" t="s">
        <v>2149</v>
      </c>
      <c r="BD1027" t="s">
        <v>2160</v>
      </c>
      <c r="BE1027" t="s">
        <v>2161</v>
      </c>
      <c r="BM1027" s="162"/>
    </row>
    <row r="1028" spans="1:65" ht="20.149999999999999" customHeight="1">
      <c r="A1028" s="179" t="str">
        <f t="shared" ref="A1028:A1091" si="32">P1028</f>
        <v xml:space="preserve">(주)한화 울산소재 질산공장 N2O 감축 프로젝트 </v>
      </c>
      <c r="B1028" s="179" t="str">
        <f t="shared" ref="B1028:B1091" si="33">IF(D1028="사업변경 신청","사업변경 신청",IF(D1028="인증유효기간 갱신","인증유효기간 갱신",IF(LEFT(AL1028,10)="[보완1차]보완요청","보완1차_보완중",IF(LEFT(AL1028,8)="[보완1차]접수","보완1차_검토중",IF(LEFT(AL1028,8)="[보완1차]신청","보완1차_검토중",IF(LEFT(AL1028,11)="[보완1차]문서재제출","보완1차_문서보완중",IF(LEFT(AL1028,10)="[보완1차]착수신고","승인",IF(LEFT(AL1028,10)="[보완1차]심의승인","승인",IF(LEFT(AL1028,10)="[보완1차]심의반려","반려",IF(LEFT(AL1028,10)="[보완1차]평가반려","반려",IF(LEFT(AL1028,10)="[보완2차]보완요청","보완2차_보완중",IF(LEFT(AL1028,8)="[보완2차]접수","보완2차_검토중",IF(LEFT(AL1028,8)="[보완2차]신청","보완2차_검토중",IF(LEFT(AL1028,11)="[보완2차]문서재제출","보완2차_문서보완중",IF(LEFT(AL1028,10)="[보완2차]착수신고","승인",IF(LEFT(AL1028,10)="[보완2차]심의승인","승인",IF(LEFT(AL1028,10)="[보완2차]심의반려","반려",IF(LEFT(AL1028,10)="[보완2차]평가반려","반려",IF(LEFT(AL1028,10)="[보완3차]보완요청","보완3차_보완중",IF(LEFT(AL1028,8)="[보완3차]신청","보완3차_검토중",IF(LEFT(AL1028,8)="[보완3차]신청","보완3차_검토중",IF(LEFT(AL1028,11)="[보완3차]문서재제출","보완3차_문서보완중",IF(LEFT(AL1028,10)="[보완3차]착수신고","승인",IF(LEFT(AL1028,10)="[보완3차]심의승인","승인",IF(LEFT(AL1028,10)="[보완3차]심의반려","반려",IF(LEFT(AL1028,10)="[보완3차]평가반려","반려",IF(LEFT(AL1028,10)="[보완4차]보완요청","보완4차_보완중",IF(LEFT(AL1028,8)="[보완4차]신청","보완4차_검토중",IF(LEFT(AL1028,11)="[보완4차]문서재제출","보완4차_문서보완중",IF(LEFT(AL1028,10)="[보완4차]착수신고","승인",IF(LEFT(AL1028,10)="[보완4차]심의승인","승인",IF(LEFT(AL1028,10)="[보완4차]심의반려","반려",IF(LEFT(AL1028,10)="[보완4차]평가반려","반려",IF(LEFT(AL1028,10)="[보완5차]보완요청","보완5차_보완중",IF(LEFT(AL1028,8)="[보완5차]신청","보완5차_검토중",IF(LEFT(AL1028,11)="[보완5차]문서재제출","보완5차_문서보완중",IF(LEFT(AL1028,10)="[보완5차]착수신고","승인",IF(LEFT(AL1028,10)="[보완5차]심의승인","승인",IF(LEFT(AL1028,10)="[보완5차]심의반려","반려",IF(LEFT(AL1028,10)="[보완5차]평가반려","반려",IF(LEFT(AL1028,10)="[보완6차]보완요청","보완6차_보완중",IF(LEFT(AL1028,8)="[보완6차]신청","보완6차_검토중",IF(LEFT(AL1028,11)="[보완6차]문서재제출","보완6차_문서보완중",IF(LEFT(AL1028,10)="[보완6차]착수신고","승인",IF(LEFT(AL1028,10)="[보완6차]심의승인","승인",IF(LEFT(AL1028,10)="[보완6차]심의반려","반려",IF(LEFT(AL1028,10)="[보완6차]평가반려","반려",IF(LEFT(AL1028,4)="문서재제","문서재제출",IF(LEFT(AL1028,4)="평가반려","반려",IF(LEFT(AL1028,4)="심의반려","반려",IF(LEFT(AL1028,4)="심의승인","승인",IF(LEFT(AL1028,4)="착수신고","승인",IF(LEFT(AL1028,10)="[보완1차]협의통보","협의통보",IF(LEFT(AL1028,10)="[보완2차]협의통보","협의통보",IF(LEFT(AL1028,10)="[보완3차]협의통보","협의통보",IF(LEFT(AL1028,10)="[보완4차]협의통보","협의통보",IF(LEFT(AL1028,11)="[보완1차]협의검토중","협의검토중",IF(LEFT(AL1028,11)="[보완2차]협의검토중","협의검토중",IF(LEFT(AL1028,11)="[보완3차]협의검토중","협의검토중","검토필요")))))))))))))))))))))))))))))))))))))))))))))))))))))))))))</f>
        <v>반려</v>
      </c>
      <c r="C1028">
        <v>21</v>
      </c>
      <c r="D1028" t="s">
        <v>31728</v>
      </c>
      <c r="E1028" t="s">
        <v>750</v>
      </c>
      <c r="F1028" t="s">
        <v>13459</v>
      </c>
      <c r="G1028" t="s">
        <v>13648</v>
      </c>
      <c r="H1028" t="s">
        <v>13649</v>
      </c>
      <c r="K1028" t="s">
        <v>13650</v>
      </c>
      <c r="N1028" t="s">
        <v>1812</v>
      </c>
      <c r="P1028" t="s">
        <v>13654</v>
      </c>
      <c r="Q1028" t="s">
        <v>209</v>
      </c>
      <c r="R1028" t="s">
        <v>1228</v>
      </c>
      <c r="S1028" t="s">
        <v>1229</v>
      </c>
      <c r="T1028" t="s">
        <v>1230</v>
      </c>
      <c r="U1028" t="s">
        <v>13654</v>
      </c>
      <c r="V1028" t="s">
        <v>130</v>
      </c>
      <c r="W1028" t="s">
        <v>1231</v>
      </c>
      <c r="X1028" t="s">
        <v>13655</v>
      </c>
      <c r="Y1028" t="s">
        <v>418</v>
      </c>
      <c r="Z1028" t="s">
        <v>13413</v>
      </c>
      <c r="AA1028" t="s">
        <v>1261</v>
      </c>
      <c r="AC1028">
        <v>281272</v>
      </c>
      <c r="AD1028" t="s">
        <v>1234</v>
      </c>
      <c r="AE1028" t="s">
        <v>1235</v>
      </c>
      <c r="AF1028" t="s">
        <v>13656</v>
      </c>
      <c r="AG1028" t="s">
        <v>750</v>
      </c>
      <c r="AH1028" t="s">
        <v>13657</v>
      </c>
      <c r="AI1028" t="s">
        <v>13658</v>
      </c>
      <c r="AJ1028" t="s">
        <v>13659</v>
      </c>
      <c r="AK1028">
        <v>286149</v>
      </c>
      <c r="AL1028" t="s">
        <v>2134</v>
      </c>
      <c r="AM1028" t="s">
        <v>2135</v>
      </c>
      <c r="AN1028" t="s">
        <v>953</v>
      </c>
      <c r="AO1028" t="s">
        <v>33448</v>
      </c>
      <c r="AP1028" t="s">
        <v>1244</v>
      </c>
      <c r="AQ1028" t="s">
        <v>13654</v>
      </c>
      <c r="AR1028" t="s">
        <v>1266</v>
      </c>
      <c r="AS1028">
        <v>922</v>
      </c>
      <c r="AT1028" t="s">
        <v>1267</v>
      </c>
      <c r="AU1028" t="s">
        <v>1268</v>
      </c>
      <c r="AV1028" t="s">
        <v>1253</v>
      </c>
      <c r="AW1028" t="s">
        <v>13661</v>
      </c>
      <c r="AX1028" t="s">
        <v>13662</v>
      </c>
      <c r="AY1028">
        <v>318299</v>
      </c>
      <c r="AZ1028">
        <v>36831</v>
      </c>
      <c r="BA1028">
        <v>196</v>
      </c>
      <c r="BB1028">
        <v>281272</v>
      </c>
      <c r="BC1028" t="s">
        <v>2025</v>
      </c>
      <c r="BD1028" t="s">
        <v>1289</v>
      </c>
      <c r="BE1028" t="s">
        <v>13663</v>
      </c>
      <c r="BM1028" s="162"/>
    </row>
    <row r="1029" spans="1:65" ht="20.149999999999999" customHeight="1">
      <c r="A1029" s="179" t="str">
        <f t="shared" si="32"/>
        <v>도시가스 연료전환을 통한 정책감축사업</v>
      </c>
      <c r="B1029" s="179" t="str">
        <f t="shared" si="33"/>
        <v>반려</v>
      </c>
      <c r="C1029">
        <v>20</v>
      </c>
      <c r="D1029" t="s">
        <v>31695</v>
      </c>
      <c r="E1029" t="s">
        <v>530</v>
      </c>
      <c r="F1029" t="s">
        <v>1252</v>
      </c>
      <c r="G1029" t="s">
        <v>530</v>
      </c>
      <c r="H1029" t="s">
        <v>1527</v>
      </c>
      <c r="K1029" t="s">
        <v>1861</v>
      </c>
      <c r="L1029" t="s">
        <v>1862</v>
      </c>
      <c r="M1029" t="s">
        <v>1863</v>
      </c>
      <c r="N1029" t="s">
        <v>1864</v>
      </c>
      <c r="O1029" t="s">
        <v>1865</v>
      </c>
      <c r="P1029" t="s">
        <v>2125</v>
      </c>
      <c r="Q1029" t="s">
        <v>277</v>
      </c>
      <c r="S1029" t="s">
        <v>1228</v>
      </c>
      <c r="T1029" t="s">
        <v>2126</v>
      </c>
      <c r="U1029" t="s">
        <v>2127</v>
      </c>
      <c r="V1029" t="s">
        <v>130</v>
      </c>
      <c r="W1029" t="s">
        <v>1293</v>
      </c>
      <c r="X1029" t="s">
        <v>2128</v>
      </c>
      <c r="Y1029" t="s">
        <v>418</v>
      </c>
      <c r="Z1029" t="s">
        <v>418</v>
      </c>
      <c r="AA1029" t="s">
        <v>2129</v>
      </c>
      <c r="AC1029">
        <v>273</v>
      </c>
      <c r="AD1029" t="s">
        <v>2130</v>
      </c>
      <c r="AE1029" t="s">
        <v>2130</v>
      </c>
      <c r="AF1029" t="s">
        <v>2131</v>
      </c>
      <c r="AG1029" t="s">
        <v>530</v>
      </c>
      <c r="AH1029" t="s">
        <v>2132</v>
      </c>
      <c r="AI1029" t="s">
        <v>2133</v>
      </c>
      <c r="AK1029">
        <v>273</v>
      </c>
      <c r="AL1029" t="s">
        <v>2134</v>
      </c>
      <c r="AM1029" t="s">
        <v>2135</v>
      </c>
      <c r="AN1029" t="s">
        <v>953</v>
      </c>
      <c r="AO1029" t="s">
        <v>33449</v>
      </c>
      <c r="BF1029" t="s">
        <v>2125</v>
      </c>
      <c r="BG1029" t="s">
        <v>2137</v>
      </c>
      <c r="BH1029" t="s">
        <v>2130</v>
      </c>
      <c r="BI1029" t="s">
        <v>2130</v>
      </c>
      <c r="BJ1029" t="s">
        <v>2131</v>
      </c>
      <c r="BK1029" t="s">
        <v>2138</v>
      </c>
      <c r="BL1029" t="s">
        <v>2139</v>
      </c>
      <c r="BM1029" s="162"/>
    </row>
    <row r="1030" spans="1:65" ht="20.149999999999999" customHeight="1">
      <c r="A1030" s="179" t="str">
        <f t="shared" si="32"/>
        <v>카프로 N2O 저감 사업</v>
      </c>
      <c r="B1030" s="179" t="str">
        <f t="shared" si="33"/>
        <v>승인</v>
      </c>
      <c r="C1030">
        <v>19</v>
      </c>
      <c r="D1030" t="s">
        <v>31695</v>
      </c>
      <c r="E1030" t="s">
        <v>530</v>
      </c>
      <c r="F1030" t="s">
        <v>1252</v>
      </c>
      <c r="G1030" t="s">
        <v>530</v>
      </c>
      <c r="H1030" t="s">
        <v>1527</v>
      </c>
      <c r="K1030" t="s">
        <v>1861</v>
      </c>
      <c r="L1030" t="s">
        <v>1862</v>
      </c>
      <c r="M1030" t="s">
        <v>1863</v>
      </c>
      <c r="N1030" t="s">
        <v>1864</v>
      </c>
      <c r="O1030" t="s">
        <v>1865</v>
      </c>
      <c r="P1030" t="s">
        <v>543</v>
      </c>
      <c r="Q1030" t="s">
        <v>209</v>
      </c>
      <c r="R1030" t="s">
        <v>1228</v>
      </c>
      <c r="S1030" t="s">
        <v>1229</v>
      </c>
      <c r="T1030" t="s">
        <v>1230</v>
      </c>
      <c r="U1030" t="s">
        <v>543</v>
      </c>
      <c r="V1030" t="s">
        <v>130</v>
      </c>
      <c r="W1030" t="s">
        <v>1293</v>
      </c>
      <c r="X1030" t="s">
        <v>1311</v>
      </c>
      <c r="Y1030" t="s">
        <v>418</v>
      </c>
      <c r="Z1030" t="s">
        <v>418</v>
      </c>
      <c r="AA1030" t="s">
        <v>453</v>
      </c>
      <c r="AC1030">
        <v>660995</v>
      </c>
      <c r="AD1030" t="s">
        <v>1234</v>
      </c>
      <c r="AE1030" t="s">
        <v>1235</v>
      </c>
      <c r="AF1030" t="s">
        <v>2047</v>
      </c>
      <c r="AG1030" t="s">
        <v>530</v>
      </c>
      <c r="AH1030" t="s">
        <v>1237</v>
      </c>
      <c r="AI1030" t="s">
        <v>2048</v>
      </c>
      <c r="AJ1030" t="s">
        <v>2049</v>
      </c>
      <c r="AK1030">
        <v>9440</v>
      </c>
      <c r="AL1030" t="s">
        <v>2028</v>
      </c>
      <c r="AM1030" t="s">
        <v>2029</v>
      </c>
      <c r="AN1030" t="s">
        <v>953</v>
      </c>
      <c r="AO1030" t="s">
        <v>33450</v>
      </c>
      <c r="AP1030" t="s">
        <v>1244</v>
      </c>
      <c r="AQ1030" t="s">
        <v>543</v>
      </c>
      <c r="AR1030" t="s">
        <v>1314</v>
      </c>
      <c r="AS1030">
        <v>4665</v>
      </c>
      <c r="AT1030" t="s">
        <v>1315</v>
      </c>
      <c r="AU1030" t="s">
        <v>1316</v>
      </c>
      <c r="AV1030" t="s">
        <v>1317</v>
      </c>
      <c r="AW1030" t="s">
        <v>2051</v>
      </c>
      <c r="AX1030" t="s">
        <v>2052</v>
      </c>
      <c r="AY1030">
        <v>739409</v>
      </c>
      <c r="AZ1030">
        <v>78414</v>
      </c>
      <c r="BA1030">
        <v>0</v>
      </c>
      <c r="BB1030">
        <v>660995</v>
      </c>
      <c r="BC1030" t="s">
        <v>1237</v>
      </c>
      <c r="BD1030" t="s">
        <v>1250</v>
      </c>
      <c r="BE1030" t="s">
        <v>2053</v>
      </c>
      <c r="BM1030" s="162"/>
    </row>
    <row r="1031" spans="1:65" ht="20.149999999999999" customHeight="1">
      <c r="A1031" s="179" t="str">
        <f t="shared" si="32"/>
        <v>휴켐스 질산공장 N2O 감축사업(휴켐스 주식회사의 질산 공장 세곡에서 tail gas에 포한된 아산화질소를 촉매를 사용하여 제거하는 프로젝트)</v>
      </c>
      <c r="B1031" s="179" t="str">
        <f t="shared" si="33"/>
        <v>승인</v>
      </c>
      <c r="C1031">
        <v>18</v>
      </c>
      <c r="D1031" t="s">
        <v>31695</v>
      </c>
      <c r="E1031" t="s">
        <v>530</v>
      </c>
      <c r="F1031" t="s">
        <v>1252</v>
      </c>
      <c r="G1031" t="s">
        <v>530</v>
      </c>
      <c r="H1031" t="s">
        <v>1527</v>
      </c>
      <c r="K1031" t="s">
        <v>1861</v>
      </c>
      <c r="L1031" t="s">
        <v>1862</v>
      </c>
      <c r="M1031" t="s">
        <v>1863</v>
      </c>
      <c r="N1031" t="s">
        <v>1864</v>
      </c>
      <c r="O1031" t="s">
        <v>1865</v>
      </c>
      <c r="P1031" t="s">
        <v>714</v>
      </c>
      <c r="Q1031" t="s">
        <v>209</v>
      </c>
      <c r="R1031" t="s">
        <v>1228</v>
      </c>
      <c r="S1031" t="s">
        <v>1229</v>
      </c>
      <c r="T1031" t="s">
        <v>1230</v>
      </c>
      <c r="U1031" t="s">
        <v>714</v>
      </c>
      <c r="V1031" t="s">
        <v>130</v>
      </c>
      <c r="W1031" t="s">
        <v>1231</v>
      </c>
      <c r="X1031" t="s">
        <v>1232</v>
      </c>
      <c r="Y1031" t="s">
        <v>418</v>
      </c>
      <c r="Z1031" t="s">
        <v>418</v>
      </c>
      <c r="AA1031" t="s">
        <v>715</v>
      </c>
      <c r="AC1031">
        <v>1234654</v>
      </c>
      <c r="AD1031" t="s">
        <v>1234</v>
      </c>
      <c r="AE1031" t="s">
        <v>1235</v>
      </c>
      <c r="AF1031" t="s">
        <v>2037</v>
      </c>
      <c r="AG1031" t="s">
        <v>530</v>
      </c>
      <c r="AH1031" t="s">
        <v>2038</v>
      </c>
      <c r="AI1031" t="s">
        <v>2039</v>
      </c>
      <c r="AJ1031" t="s">
        <v>2040</v>
      </c>
      <c r="AK1031">
        <v>8921</v>
      </c>
      <c r="AL1031" t="s">
        <v>2028</v>
      </c>
      <c r="AM1031" t="s">
        <v>2029</v>
      </c>
      <c r="AN1031" t="s">
        <v>953</v>
      </c>
      <c r="AO1031" t="s">
        <v>33451</v>
      </c>
      <c r="AP1031" t="s">
        <v>1244</v>
      </c>
      <c r="AQ1031" t="s">
        <v>714</v>
      </c>
      <c r="AR1031" t="s">
        <v>2015</v>
      </c>
      <c r="AS1031">
        <v>765</v>
      </c>
      <c r="AT1031" t="s">
        <v>2042</v>
      </c>
      <c r="AU1031" t="s">
        <v>2017</v>
      </c>
      <c r="AV1031" t="s">
        <v>1507</v>
      </c>
      <c r="AW1031" t="s">
        <v>2043</v>
      </c>
      <c r="AX1031" t="s">
        <v>2044</v>
      </c>
      <c r="AY1031">
        <v>1277263</v>
      </c>
      <c r="AZ1031">
        <v>42609</v>
      </c>
      <c r="BA1031">
        <v>0</v>
      </c>
      <c r="BB1031">
        <v>1234654</v>
      </c>
      <c r="BC1031" t="s">
        <v>2038</v>
      </c>
      <c r="BD1031" t="s">
        <v>2045</v>
      </c>
      <c r="BE1031" t="s">
        <v>2046</v>
      </c>
      <c r="BM1031" s="162"/>
    </row>
    <row r="1032" spans="1:65" ht="20.149999999999999" customHeight="1">
      <c r="A1032" s="179" t="str">
        <f t="shared" si="32"/>
        <v>(주)한화 울산소재 질산공장 N2O감축 프로젝트</v>
      </c>
      <c r="B1032" s="179" t="str">
        <f t="shared" si="33"/>
        <v>승인</v>
      </c>
      <c r="C1032">
        <v>17</v>
      </c>
      <c r="D1032" t="s">
        <v>31695</v>
      </c>
      <c r="E1032" t="s">
        <v>530</v>
      </c>
      <c r="F1032" t="s">
        <v>1252</v>
      </c>
      <c r="G1032" t="s">
        <v>530</v>
      </c>
      <c r="H1032" t="s">
        <v>2023</v>
      </c>
      <c r="K1032" t="s">
        <v>1861</v>
      </c>
      <c r="L1032" t="s">
        <v>1862</v>
      </c>
      <c r="M1032" t="s">
        <v>1863</v>
      </c>
      <c r="N1032" t="s">
        <v>1864</v>
      </c>
      <c r="O1032" t="s">
        <v>1865</v>
      </c>
      <c r="P1032" t="s">
        <v>529</v>
      </c>
      <c r="Q1032" t="s">
        <v>209</v>
      </c>
      <c r="R1032" t="s">
        <v>1228</v>
      </c>
      <c r="S1032" t="s">
        <v>1229</v>
      </c>
      <c r="T1032" t="s">
        <v>1230</v>
      </c>
      <c r="U1032" t="s">
        <v>529</v>
      </c>
      <c r="V1032" t="s">
        <v>130</v>
      </c>
      <c r="W1032" t="s">
        <v>1231</v>
      </c>
      <c r="X1032" t="s">
        <v>1260</v>
      </c>
      <c r="Y1032" t="s">
        <v>418</v>
      </c>
      <c r="Z1032" t="s">
        <v>418</v>
      </c>
      <c r="AA1032" t="s">
        <v>531</v>
      </c>
      <c r="AC1032">
        <v>242526</v>
      </c>
      <c r="AD1032" t="s">
        <v>1234</v>
      </c>
      <c r="AE1032" t="s">
        <v>1235</v>
      </c>
      <c r="AF1032" t="s">
        <v>2024</v>
      </c>
      <c r="AG1032" t="s">
        <v>530</v>
      </c>
      <c r="AH1032" t="s">
        <v>2025</v>
      </c>
      <c r="AI1032" t="s">
        <v>2026</v>
      </c>
      <c r="AJ1032" t="s">
        <v>2027</v>
      </c>
      <c r="AK1032">
        <v>4068</v>
      </c>
      <c r="AL1032" t="s">
        <v>2028</v>
      </c>
      <c r="AM1032" t="s">
        <v>2029</v>
      </c>
      <c r="AN1032" t="s">
        <v>953</v>
      </c>
      <c r="AO1032" t="s">
        <v>33452</v>
      </c>
      <c r="AP1032" t="s">
        <v>1244</v>
      </c>
      <c r="AQ1032" t="s">
        <v>529</v>
      </c>
      <c r="AR1032" t="s">
        <v>2031</v>
      </c>
      <c r="AS1032">
        <v>922</v>
      </c>
      <c r="AT1032" t="s">
        <v>1267</v>
      </c>
      <c r="AU1032" t="s">
        <v>1286</v>
      </c>
      <c r="AV1032" t="s">
        <v>2032</v>
      </c>
      <c r="AW1032" t="s">
        <v>2033</v>
      </c>
      <c r="AX1032" t="s">
        <v>2034</v>
      </c>
      <c r="AY1032">
        <v>273925</v>
      </c>
      <c r="AZ1032">
        <v>31398</v>
      </c>
      <c r="BA1032">
        <v>0</v>
      </c>
      <c r="BB1032">
        <v>242526</v>
      </c>
      <c r="BC1032" t="s">
        <v>2025</v>
      </c>
      <c r="BD1032" t="s">
        <v>2035</v>
      </c>
      <c r="BE1032" t="s">
        <v>2036</v>
      </c>
      <c r="BM1032" s="162"/>
    </row>
    <row r="1033" spans="1:65" ht="20.149999999999999" customHeight="1">
      <c r="A1033" s="179" t="str">
        <f t="shared" si="32"/>
        <v>휴켐스 질산공장 N2O 감축사업(휴켐스 주식회사의 질산 공장 세 곳에서 tail gas에 포함된 아산화질소를 촉매를 사용하여 제거하는 프로젝트)</v>
      </c>
      <c r="B1033" s="179" t="str">
        <f t="shared" si="33"/>
        <v>승인</v>
      </c>
      <c r="C1033">
        <v>16</v>
      </c>
      <c r="D1033" t="s">
        <v>31695</v>
      </c>
      <c r="E1033" t="s">
        <v>425</v>
      </c>
      <c r="F1033" t="s">
        <v>1220</v>
      </c>
      <c r="G1033" t="s">
        <v>1578</v>
      </c>
      <c r="H1033" t="s">
        <v>2009</v>
      </c>
      <c r="K1033" t="s">
        <v>1223</v>
      </c>
      <c r="L1033" t="s">
        <v>1224</v>
      </c>
      <c r="M1033" t="s">
        <v>1224</v>
      </c>
      <c r="N1033" t="s">
        <v>1225</v>
      </c>
      <c r="O1033" t="s">
        <v>1226</v>
      </c>
      <c r="P1033" t="s">
        <v>1227</v>
      </c>
      <c r="Q1033" t="s">
        <v>209</v>
      </c>
      <c r="R1033" t="s">
        <v>1228</v>
      </c>
      <c r="S1033" t="s">
        <v>1229</v>
      </c>
      <c r="T1033" t="s">
        <v>1230</v>
      </c>
      <c r="U1033" t="s">
        <v>1227</v>
      </c>
      <c r="V1033" t="s">
        <v>130</v>
      </c>
      <c r="W1033" t="s">
        <v>1231</v>
      </c>
      <c r="X1033" t="s">
        <v>1232</v>
      </c>
      <c r="Y1033" t="s">
        <v>418</v>
      </c>
      <c r="Z1033" t="s">
        <v>418</v>
      </c>
      <c r="AA1033" t="s">
        <v>715</v>
      </c>
      <c r="AC1033">
        <v>1234654</v>
      </c>
      <c r="AD1033" t="s">
        <v>1234</v>
      </c>
      <c r="AE1033" t="s">
        <v>1235</v>
      </c>
      <c r="AF1033" t="s">
        <v>2010</v>
      </c>
      <c r="AG1033" t="s">
        <v>425</v>
      </c>
      <c r="AH1033" t="s">
        <v>2011</v>
      </c>
      <c r="AI1033" t="s">
        <v>2012</v>
      </c>
      <c r="AJ1033" t="s">
        <v>2013</v>
      </c>
      <c r="AK1033">
        <v>6771</v>
      </c>
      <c r="AL1033" t="s">
        <v>2003</v>
      </c>
      <c r="AM1033" t="s">
        <v>2004</v>
      </c>
      <c r="AN1033" t="s">
        <v>953</v>
      </c>
      <c r="AO1033" t="s">
        <v>33453</v>
      </c>
      <c r="AP1033" t="s">
        <v>1244</v>
      </c>
      <c r="AQ1033" t="s">
        <v>1227</v>
      </c>
      <c r="AR1033" t="s">
        <v>2015</v>
      </c>
      <c r="AS1033">
        <v>765</v>
      </c>
      <c r="AT1033" t="s">
        <v>2016</v>
      </c>
      <c r="AU1033" t="s">
        <v>2017</v>
      </c>
      <c r="AV1033" t="s">
        <v>2018</v>
      </c>
      <c r="AW1033" t="s">
        <v>2019</v>
      </c>
      <c r="AX1033" t="s">
        <v>2020</v>
      </c>
      <c r="AY1033">
        <v>1277263</v>
      </c>
      <c r="AZ1033">
        <v>42609</v>
      </c>
      <c r="BA1033">
        <v>0</v>
      </c>
      <c r="BB1033">
        <v>1234654</v>
      </c>
      <c r="BC1033" t="s">
        <v>2011</v>
      </c>
      <c r="BD1033" t="s">
        <v>2021</v>
      </c>
      <c r="BE1033" t="s">
        <v>2022</v>
      </c>
      <c r="BM1033" s="162"/>
    </row>
    <row r="1034" spans="1:65" ht="20.149999999999999" customHeight="1">
      <c r="A1034" s="179" t="str">
        <f t="shared" si="32"/>
        <v>삼성전자 SF6 저감 사업</v>
      </c>
      <c r="B1034" s="179" t="str">
        <f t="shared" si="33"/>
        <v>승인</v>
      </c>
      <c r="C1034">
        <v>15</v>
      </c>
      <c r="D1034" t="s">
        <v>31695</v>
      </c>
      <c r="E1034" t="s">
        <v>530</v>
      </c>
      <c r="F1034" t="s">
        <v>1252</v>
      </c>
      <c r="G1034" t="s">
        <v>530</v>
      </c>
      <c r="H1034" t="s">
        <v>1527</v>
      </c>
      <c r="K1034" t="s">
        <v>1861</v>
      </c>
      <c r="L1034" t="s">
        <v>1862</v>
      </c>
      <c r="M1034" t="s">
        <v>1863</v>
      </c>
      <c r="N1034" t="s">
        <v>1864</v>
      </c>
      <c r="O1034" t="s">
        <v>1865</v>
      </c>
      <c r="P1034" t="s">
        <v>1785</v>
      </c>
      <c r="Q1034" t="s">
        <v>209</v>
      </c>
      <c r="R1034" t="s">
        <v>1228</v>
      </c>
      <c r="S1034" t="s">
        <v>1229</v>
      </c>
      <c r="T1034" t="s">
        <v>1230</v>
      </c>
      <c r="U1034" t="s">
        <v>1785</v>
      </c>
      <c r="V1034" t="s">
        <v>130</v>
      </c>
      <c r="W1034" t="s">
        <v>1293</v>
      </c>
      <c r="X1034" t="s">
        <v>1786</v>
      </c>
      <c r="Y1034" t="s">
        <v>418</v>
      </c>
      <c r="Z1034" t="s">
        <v>418</v>
      </c>
      <c r="AA1034" t="s">
        <v>1787</v>
      </c>
      <c r="AC1034">
        <v>768215</v>
      </c>
      <c r="AD1034" t="s">
        <v>32337</v>
      </c>
      <c r="AE1034" t="s">
        <v>1297</v>
      </c>
      <c r="AF1034" t="s">
        <v>1959</v>
      </c>
      <c r="AG1034" t="s">
        <v>530</v>
      </c>
      <c r="AH1034" t="s">
        <v>2001</v>
      </c>
      <c r="AI1034" t="s">
        <v>1961</v>
      </c>
      <c r="AJ1034" t="s">
        <v>2002</v>
      </c>
      <c r="AK1034">
        <v>2310</v>
      </c>
      <c r="AL1034" t="s">
        <v>2003</v>
      </c>
      <c r="AM1034" t="s">
        <v>2004</v>
      </c>
      <c r="AN1034" t="s">
        <v>953</v>
      </c>
      <c r="AO1034" t="s">
        <v>33454</v>
      </c>
      <c r="AP1034" t="s">
        <v>1244</v>
      </c>
      <c r="AQ1034" t="s">
        <v>1785</v>
      </c>
      <c r="AR1034" t="s">
        <v>1791</v>
      </c>
      <c r="AS1034">
        <v>3333</v>
      </c>
      <c r="AT1034" t="s">
        <v>1792</v>
      </c>
      <c r="AU1034" t="s">
        <v>1793</v>
      </c>
      <c r="AV1034" t="s">
        <v>1953</v>
      </c>
      <c r="AW1034" t="s">
        <v>1964</v>
      </c>
      <c r="AX1034" t="s">
        <v>2006</v>
      </c>
      <c r="AY1034">
        <v>854434</v>
      </c>
      <c r="AZ1034">
        <v>86219</v>
      </c>
      <c r="BA1034">
        <v>0</v>
      </c>
      <c r="BB1034">
        <v>768215</v>
      </c>
      <c r="BC1034" t="s">
        <v>2001</v>
      </c>
      <c r="BD1034" t="s">
        <v>2007</v>
      </c>
      <c r="BE1034" t="s">
        <v>2008</v>
      </c>
      <c r="BM1034" s="162"/>
    </row>
    <row r="1035" spans="1:65" ht="20.149999999999999" customHeight="1">
      <c r="A1035" s="179" t="str">
        <f t="shared" si="32"/>
        <v>휴켐스 질산공장 N2O 감축사업(휴켐스 주식회사의 질산 공장 세 곳에서 tail gas에 포함된 아산화질소를 촉매를 사용하여 제거하는 프로젝트)</v>
      </c>
      <c r="B1035" s="179" t="str">
        <f t="shared" si="33"/>
        <v>승인</v>
      </c>
      <c r="C1035">
        <v>14</v>
      </c>
      <c r="D1035" t="s">
        <v>31695</v>
      </c>
      <c r="E1035" t="s">
        <v>1001</v>
      </c>
      <c r="F1035" t="s">
        <v>1748</v>
      </c>
      <c r="G1035" t="s">
        <v>317</v>
      </c>
      <c r="H1035" t="s">
        <v>13449</v>
      </c>
      <c r="K1035" t="s">
        <v>1750</v>
      </c>
      <c r="L1035" t="s">
        <v>1751</v>
      </c>
      <c r="N1035" t="s">
        <v>1752</v>
      </c>
      <c r="O1035" t="s">
        <v>1753</v>
      </c>
      <c r="P1035" t="s">
        <v>1227</v>
      </c>
      <c r="Q1035" t="s">
        <v>209</v>
      </c>
      <c r="R1035" t="s">
        <v>1228</v>
      </c>
      <c r="S1035" t="s">
        <v>1229</v>
      </c>
      <c r="T1035" t="s">
        <v>1230</v>
      </c>
      <c r="U1035" t="s">
        <v>1227</v>
      </c>
      <c r="V1035" t="s">
        <v>130</v>
      </c>
      <c r="W1035" t="s">
        <v>1231</v>
      </c>
      <c r="X1035" t="s">
        <v>1232</v>
      </c>
      <c r="Y1035" t="s">
        <v>418</v>
      </c>
      <c r="Z1035" t="s">
        <v>418</v>
      </c>
      <c r="AA1035" t="s">
        <v>715</v>
      </c>
      <c r="AC1035">
        <v>1234654</v>
      </c>
      <c r="AD1035" t="s">
        <v>1234</v>
      </c>
      <c r="AE1035" t="s">
        <v>1235</v>
      </c>
      <c r="AF1035" t="s">
        <v>1757</v>
      </c>
      <c r="AG1035" t="s">
        <v>1001</v>
      </c>
      <c r="AH1035" t="s">
        <v>13456</v>
      </c>
      <c r="AI1035" t="s">
        <v>33455</v>
      </c>
      <c r="AJ1035" t="s">
        <v>13454</v>
      </c>
      <c r="AK1035">
        <v>331794</v>
      </c>
      <c r="AL1035" t="s">
        <v>33456</v>
      </c>
      <c r="AM1035" t="s">
        <v>2562</v>
      </c>
      <c r="AN1035" t="s">
        <v>953</v>
      </c>
      <c r="AO1035" t="s">
        <v>33457</v>
      </c>
      <c r="AP1035" t="s">
        <v>1244</v>
      </c>
      <c r="AQ1035" t="s">
        <v>1227</v>
      </c>
      <c r="AR1035" t="s">
        <v>2015</v>
      </c>
      <c r="AS1035">
        <v>765</v>
      </c>
      <c r="AT1035" t="s">
        <v>1506</v>
      </c>
      <c r="AU1035" t="s">
        <v>2017</v>
      </c>
      <c r="AV1035" t="s">
        <v>1507</v>
      </c>
      <c r="AW1035" t="s">
        <v>1508</v>
      </c>
      <c r="AX1035" t="s">
        <v>1770</v>
      </c>
      <c r="AY1035">
        <v>1277263</v>
      </c>
      <c r="AZ1035">
        <v>42609</v>
      </c>
      <c r="BA1035">
        <v>0</v>
      </c>
      <c r="BB1035">
        <v>1234654</v>
      </c>
      <c r="BC1035" t="s">
        <v>13456</v>
      </c>
      <c r="BD1035" t="s">
        <v>13457</v>
      </c>
      <c r="BE1035" t="s">
        <v>13458</v>
      </c>
      <c r="BM1035" s="162"/>
    </row>
    <row r="1036" spans="1:65" ht="20.149999999999999" customHeight="1">
      <c r="A1036" s="179" t="str">
        <f t="shared" si="32"/>
        <v>한국의 LCD제조 과정의 SF6 방출 감축을 위한 사용점 감축 설비</v>
      </c>
      <c r="B1036" s="179" t="str">
        <f t="shared" si="33"/>
        <v>승인</v>
      </c>
      <c r="C1036">
        <v>13</v>
      </c>
      <c r="D1036" t="s">
        <v>31695</v>
      </c>
      <c r="E1036" t="s">
        <v>1732</v>
      </c>
      <c r="F1036" t="s">
        <v>1969</v>
      </c>
      <c r="G1036" t="s">
        <v>1732</v>
      </c>
      <c r="H1036" t="s">
        <v>1970</v>
      </c>
      <c r="K1036" t="s">
        <v>1971</v>
      </c>
      <c r="N1036" t="s">
        <v>1812</v>
      </c>
      <c r="P1036" t="s">
        <v>1974</v>
      </c>
      <c r="Q1036" t="s">
        <v>209</v>
      </c>
      <c r="R1036" t="s">
        <v>1228</v>
      </c>
      <c r="S1036" t="s">
        <v>1229</v>
      </c>
      <c r="T1036" t="s">
        <v>1230</v>
      </c>
      <c r="U1036" t="s">
        <v>1974</v>
      </c>
      <c r="V1036" t="s">
        <v>130</v>
      </c>
      <c r="W1036" t="s">
        <v>1293</v>
      </c>
      <c r="X1036" t="s">
        <v>1773</v>
      </c>
      <c r="Y1036" t="s">
        <v>418</v>
      </c>
      <c r="Z1036" t="s">
        <v>418</v>
      </c>
      <c r="AA1036" t="s">
        <v>1774</v>
      </c>
      <c r="AC1036">
        <v>1387458</v>
      </c>
      <c r="AD1036" t="s">
        <v>32337</v>
      </c>
      <c r="AE1036" t="s">
        <v>1235</v>
      </c>
      <c r="AF1036" t="s">
        <v>1867</v>
      </c>
      <c r="AG1036" t="s">
        <v>1732</v>
      </c>
      <c r="AH1036" t="s">
        <v>1975</v>
      </c>
      <c r="AJ1036" t="s">
        <v>1976</v>
      </c>
      <c r="AK1036">
        <v>343971</v>
      </c>
      <c r="AL1036" t="s">
        <v>1977</v>
      </c>
      <c r="AM1036" t="s">
        <v>1978</v>
      </c>
      <c r="AN1036" t="s">
        <v>953</v>
      </c>
      <c r="AO1036" t="s">
        <v>33458</v>
      </c>
      <c r="AP1036" t="s">
        <v>1244</v>
      </c>
      <c r="AQ1036" t="s">
        <v>1974</v>
      </c>
      <c r="AR1036" t="s">
        <v>1779</v>
      </c>
      <c r="AS1036">
        <v>3440</v>
      </c>
      <c r="AT1036" t="s">
        <v>1780</v>
      </c>
      <c r="AU1036" t="s">
        <v>1980</v>
      </c>
      <c r="AV1036" t="s">
        <v>1981</v>
      </c>
      <c r="AW1036" t="s">
        <v>1982</v>
      </c>
      <c r="AX1036" t="s">
        <v>1983</v>
      </c>
      <c r="AY1036">
        <v>1502858</v>
      </c>
      <c r="AZ1036">
        <v>204737</v>
      </c>
      <c r="BA1036">
        <v>0</v>
      </c>
      <c r="BB1036">
        <v>1298121</v>
      </c>
      <c r="BC1036" t="s">
        <v>1975</v>
      </c>
      <c r="BD1036" t="s">
        <v>1250</v>
      </c>
      <c r="BE1036" t="s">
        <v>1984</v>
      </c>
      <c r="BM1036" s="162"/>
    </row>
    <row r="1037" spans="1:65" ht="20.149999999999999" customHeight="1">
      <c r="A1037" s="179" t="str">
        <f t="shared" si="32"/>
        <v>삼성전자 SF6 저감 사업</v>
      </c>
      <c r="B1037" s="179" t="str">
        <f t="shared" si="33"/>
        <v>승인</v>
      </c>
      <c r="C1037">
        <v>12</v>
      </c>
      <c r="D1037" t="s">
        <v>31695</v>
      </c>
      <c r="E1037" t="s">
        <v>1951</v>
      </c>
      <c r="F1037" t="s">
        <v>1952</v>
      </c>
      <c r="G1037" t="s">
        <v>1951</v>
      </c>
      <c r="H1037" t="s">
        <v>1953</v>
      </c>
      <c r="K1037" t="s">
        <v>1954</v>
      </c>
      <c r="N1037" t="s">
        <v>1812</v>
      </c>
      <c r="P1037" t="s">
        <v>1785</v>
      </c>
      <c r="Q1037" t="s">
        <v>209</v>
      </c>
      <c r="R1037" t="s">
        <v>1228</v>
      </c>
      <c r="S1037" t="s">
        <v>1229</v>
      </c>
      <c r="T1037" t="s">
        <v>1230</v>
      </c>
      <c r="U1037" t="s">
        <v>1785</v>
      </c>
      <c r="V1037" t="s">
        <v>130</v>
      </c>
      <c r="W1037" t="s">
        <v>1293</v>
      </c>
      <c r="X1037" t="s">
        <v>1786</v>
      </c>
      <c r="Y1037" t="s">
        <v>418</v>
      </c>
      <c r="Z1037" t="s">
        <v>418</v>
      </c>
      <c r="AA1037" t="s">
        <v>1787</v>
      </c>
      <c r="AC1037">
        <v>768215</v>
      </c>
      <c r="AD1037" t="s">
        <v>32337</v>
      </c>
      <c r="AE1037" t="s">
        <v>1297</v>
      </c>
      <c r="AF1037" t="s">
        <v>1959</v>
      </c>
      <c r="AG1037" t="s">
        <v>1951</v>
      </c>
      <c r="AH1037" t="s">
        <v>1960</v>
      </c>
      <c r="AI1037" t="s">
        <v>1961</v>
      </c>
      <c r="AJ1037" t="s">
        <v>1962</v>
      </c>
      <c r="AK1037">
        <v>204860</v>
      </c>
      <c r="AL1037" t="s">
        <v>1661</v>
      </c>
      <c r="AM1037" t="s">
        <v>1662</v>
      </c>
      <c r="AN1037" t="s">
        <v>953</v>
      </c>
      <c r="AO1037" t="s">
        <v>33459</v>
      </c>
      <c r="AP1037" t="s">
        <v>1244</v>
      </c>
      <c r="AQ1037" t="s">
        <v>1785</v>
      </c>
      <c r="AR1037" t="s">
        <v>1791</v>
      </c>
      <c r="AS1037">
        <v>3333</v>
      </c>
      <c r="AT1037" t="s">
        <v>1792</v>
      </c>
      <c r="AU1037" t="s">
        <v>1793</v>
      </c>
      <c r="AV1037" t="s">
        <v>1953</v>
      </c>
      <c r="AW1037" t="s">
        <v>1964</v>
      </c>
      <c r="AX1037" t="s">
        <v>1965</v>
      </c>
      <c r="AY1037">
        <v>854434</v>
      </c>
      <c r="AZ1037">
        <v>86219</v>
      </c>
      <c r="BA1037">
        <v>0</v>
      </c>
      <c r="BB1037">
        <v>768215</v>
      </c>
      <c r="BC1037" t="s">
        <v>1966</v>
      </c>
      <c r="BD1037" t="s">
        <v>1967</v>
      </c>
      <c r="BE1037" t="s">
        <v>1968</v>
      </c>
      <c r="BM1037" s="162"/>
    </row>
    <row r="1038" spans="1:65" ht="20.149999999999999" customHeight="1">
      <c r="A1038" s="179" t="str">
        <f t="shared" si="32"/>
        <v>휴켐스(주) 신설 5질산에서 발생하는 아산화질소 배출량 저감사업</v>
      </c>
      <c r="B1038" s="179" t="str">
        <f t="shared" si="33"/>
        <v>승인</v>
      </c>
      <c r="C1038">
        <v>11</v>
      </c>
      <c r="D1038" t="s">
        <v>31695</v>
      </c>
      <c r="E1038" t="s">
        <v>530</v>
      </c>
      <c r="F1038" t="s">
        <v>1252</v>
      </c>
      <c r="G1038" t="s">
        <v>530</v>
      </c>
      <c r="H1038" t="s">
        <v>1878</v>
      </c>
      <c r="K1038" t="s">
        <v>1861</v>
      </c>
      <c r="L1038" t="s">
        <v>1862</v>
      </c>
      <c r="M1038" t="s">
        <v>1863</v>
      </c>
      <c r="N1038" t="s">
        <v>1864</v>
      </c>
      <c r="O1038" t="s">
        <v>1865</v>
      </c>
      <c r="P1038" t="s">
        <v>1754</v>
      </c>
      <c r="Q1038" t="s">
        <v>209</v>
      </c>
      <c r="R1038" t="s">
        <v>1228</v>
      </c>
      <c r="S1038" t="s">
        <v>1229</v>
      </c>
      <c r="T1038" t="s">
        <v>1230</v>
      </c>
      <c r="U1038" t="s">
        <v>1754</v>
      </c>
      <c r="V1038" t="s">
        <v>130</v>
      </c>
      <c r="W1038" t="s">
        <v>1293</v>
      </c>
      <c r="X1038" t="s">
        <v>1755</v>
      </c>
      <c r="Y1038" t="s">
        <v>418</v>
      </c>
      <c r="Z1038" t="s">
        <v>418</v>
      </c>
      <c r="AA1038" t="s">
        <v>1756</v>
      </c>
      <c r="AC1038">
        <v>338990</v>
      </c>
      <c r="AD1038" t="s">
        <v>1234</v>
      </c>
      <c r="AE1038" t="s">
        <v>1235</v>
      </c>
      <c r="AF1038" t="s">
        <v>1889</v>
      </c>
      <c r="AG1038" t="s">
        <v>530</v>
      </c>
      <c r="AH1038" t="s">
        <v>1890</v>
      </c>
      <c r="AI1038" t="s">
        <v>1891</v>
      </c>
      <c r="AJ1038" t="s">
        <v>1892</v>
      </c>
      <c r="AK1038">
        <v>4607</v>
      </c>
      <c r="AL1038" t="s">
        <v>1490</v>
      </c>
      <c r="AM1038" t="s">
        <v>1468</v>
      </c>
      <c r="AN1038" t="s">
        <v>953</v>
      </c>
      <c r="AO1038" t="s">
        <v>33460</v>
      </c>
      <c r="AP1038" t="s">
        <v>1244</v>
      </c>
      <c r="AQ1038" t="s">
        <v>1754</v>
      </c>
      <c r="AR1038" t="s">
        <v>1761</v>
      </c>
      <c r="AS1038">
        <v>6637</v>
      </c>
      <c r="AT1038" t="s">
        <v>1894</v>
      </c>
      <c r="AU1038" t="s">
        <v>1895</v>
      </c>
      <c r="AV1038" t="s">
        <v>1507</v>
      </c>
      <c r="AW1038" t="s">
        <v>1508</v>
      </c>
      <c r="AX1038" t="s">
        <v>1896</v>
      </c>
      <c r="AY1038">
        <v>372273</v>
      </c>
      <c r="AZ1038">
        <v>33283</v>
      </c>
      <c r="BA1038">
        <v>0</v>
      </c>
      <c r="BB1038">
        <v>338990</v>
      </c>
      <c r="BC1038" t="s">
        <v>1890</v>
      </c>
      <c r="BD1038" t="s">
        <v>1897</v>
      </c>
      <c r="BE1038" t="s">
        <v>1898</v>
      </c>
      <c r="BM1038" s="162"/>
    </row>
    <row r="1039" spans="1:65" ht="20.149999999999999" customHeight="1">
      <c r="A1039" s="179" t="str">
        <f t="shared" si="32"/>
        <v>SF6 회수 및 재생사업</v>
      </c>
      <c r="B1039" s="179" t="str">
        <f t="shared" si="33"/>
        <v>승인</v>
      </c>
      <c r="C1039">
        <v>10</v>
      </c>
      <c r="D1039" t="s">
        <v>31695</v>
      </c>
      <c r="E1039" t="s">
        <v>530</v>
      </c>
      <c r="F1039" t="s">
        <v>1252</v>
      </c>
      <c r="G1039" t="s">
        <v>530</v>
      </c>
      <c r="H1039" t="s">
        <v>1878</v>
      </c>
      <c r="K1039" t="s">
        <v>1861</v>
      </c>
      <c r="L1039" t="s">
        <v>1862</v>
      </c>
      <c r="M1039" t="s">
        <v>1863</v>
      </c>
      <c r="N1039" t="s">
        <v>1864</v>
      </c>
      <c r="O1039" t="s">
        <v>1865</v>
      </c>
      <c r="P1039" t="s">
        <v>1292</v>
      </c>
      <c r="Q1039" t="s">
        <v>209</v>
      </c>
      <c r="R1039" t="s">
        <v>1228</v>
      </c>
      <c r="S1039" t="s">
        <v>1229</v>
      </c>
      <c r="T1039" t="s">
        <v>1230</v>
      </c>
      <c r="U1039" t="s">
        <v>1292</v>
      </c>
      <c r="V1039" t="s">
        <v>130</v>
      </c>
      <c r="W1039" t="s">
        <v>1293</v>
      </c>
      <c r="X1039" t="s">
        <v>1294</v>
      </c>
      <c r="Y1039" t="s">
        <v>418</v>
      </c>
      <c r="Z1039" t="s">
        <v>418</v>
      </c>
      <c r="AA1039" t="s">
        <v>1295</v>
      </c>
      <c r="AC1039">
        <v>165092</v>
      </c>
      <c r="AD1039" t="s">
        <v>32337</v>
      </c>
      <c r="AE1039" t="s">
        <v>1297</v>
      </c>
      <c r="AF1039" t="s">
        <v>1879</v>
      </c>
      <c r="AG1039" t="s">
        <v>530</v>
      </c>
      <c r="AH1039" t="s">
        <v>1880</v>
      </c>
      <c r="AI1039" t="s">
        <v>1881</v>
      </c>
      <c r="AJ1039" t="s">
        <v>1882</v>
      </c>
      <c r="AK1039">
        <v>7488</v>
      </c>
      <c r="AL1039" t="s">
        <v>1490</v>
      </c>
      <c r="AM1039" t="s">
        <v>1468</v>
      </c>
      <c r="AN1039" t="s">
        <v>953</v>
      </c>
      <c r="AO1039" t="s">
        <v>33461</v>
      </c>
      <c r="AP1039" t="s">
        <v>1244</v>
      </c>
      <c r="AQ1039" t="s">
        <v>1292</v>
      </c>
      <c r="AR1039" t="s">
        <v>1304</v>
      </c>
      <c r="AS1039">
        <v>4274</v>
      </c>
      <c r="AT1039" t="s">
        <v>1305</v>
      </c>
      <c r="AU1039" t="s">
        <v>1306</v>
      </c>
      <c r="AV1039" t="s">
        <v>1884</v>
      </c>
      <c r="AW1039" t="s">
        <v>1885</v>
      </c>
      <c r="AX1039" t="s">
        <v>1886</v>
      </c>
      <c r="AY1039">
        <v>165478</v>
      </c>
      <c r="AZ1039">
        <v>386</v>
      </c>
      <c r="BA1039">
        <v>0</v>
      </c>
      <c r="BB1039">
        <v>165092</v>
      </c>
      <c r="BC1039" t="s">
        <v>1880</v>
      </c>
      <c r="BD1039" t="s">
        <v>1887</v>
      </c>
      <c r="BE1039" t="s">
        <v>1888</v>
      </c>
      <c r="BM1039" s="162"/>
    </row>
    <row r="1040" spans="1:65" ht="20.149999999999999" customHeight="1">
      <c r="A1040" s="179" t="str">
        <f t="shared" si="32"/>
        <v>한국의 LCD 제조 과정의 SF6 방출 감축을 위한 사용점 감축설비</v>
      </c>
      <c r="B1040" s="179" t="str">
        <f t="shared" si="33"/>
        <v>승인</v>
      </c>
      <c r="C1040">
        <v>9</v>
      </c>
      <c r="D1040" t="s">
        <v>31695</v>
      </c>
      <c r="E1040" t="s">
        <v>530</v>
      </c>
      <c r="F1040" t="s">
        <v>1252</v>
      </c>
      <c r="G1040" t="s">
        <v>1500</v>
      </c>
      <c r="H1040" t="s">
        <v>1355</v>
      </c>
      <c r="K1040" t="s">
        <v>1861</v>
      </c>
      <c r="L1040" t="s">
        <v>1862</v>
      </c>
      <c r="M1040" t="s">
        <v>1863</v>
      </c>
      <c r="N1040" t="s">
        <v>1864</v>
      </c>
      <c r="O1040" t="s">
        <v>1865</v>
      </c>
      <c r="P1040" t="s">
        <v>1866</v>
      </c>
      <c r="Q1040" t="s">
        <v>209</v>
      </c>
      <c r="R1040" t="s">
        <v>1228</v>
      </c>
      <c r="S1040" t="s">
        <v>1229</v>
      </c>
      <c r="T1040" t="s">
        <v>1230</v>
      </c>
      <c r="U1040" t="s">
        <v>1866</v>
      </c>
      <c r="V1040" t="s">
        <v>130</v>
      </c>
      <c r="W1040" t="s">
        <v>1293</v>
      </c>
      <c r="X1040" t="s">
        <v>1773</v>
      </c>
      <c r="Y1040" t="s">
        <v>418</v>
      </c>
      <c r="Z1040" t="s">
        <v>418</v>
      </c>
      <c r="AA1040" t="s">
        <v>1774</v>
      </c>
      <c r="AC1040">
        <v>1298121</v>
      </c>
      <c r="AD1040" t="s">
        <v>32337</v>
      </c>
      <c r="AE1040" t="s">
        <v>1297</v>
      </c>
      <c r="AF1040" t="s">
        <v>1867</v>
      </c>
      <c r="AG1040" t="s">
        <v>530</v>
      </c>
      <c r="AH1040" t="s">
        <v>1868</v>
      </c>
      <c r="AI1040" t="s">
        <v>1869</v>
      </c>
      <c r="AJ1040" t="s">
        <v>1870</v>
      </c>
      <c r="AK1040">
        <v>66482</v>
      </c>
      <c r="AL1040" t="s">
        <v>1871</v>
      </c>
      <c r="AM1040" t="s">
        <v>1468</v>
      </c>
      <c r="AN1040" t="s">
        <v>953</v>
      </c>
      <c r="AO1040" t="s">
        <v>33462</v>
      </c>
      <c r="AP1040" t="s">
        <v>1244</v>
      </c>
      <c r="AQ1040" t="s">
        <v>1866</v>
      </c>
      <c r="AR1040" t="s">
        <v>1779</v>
      </c>
      <c r="AS1040">
        <v>3440</v>
      </c>
      <c r="AT1040" t="s">
        <v>1780</v>
      </c>
      <c r="AU1040" t="s">
        <v>1781</v>
      </c>
      <c r="AV1040" t="s">
        <v>1873</v>
      </c>
      <c r="AW1040" t="s">
        <v>1874</v>
      </c>
      <c r="AX1040" t="s">
        <v>1875</v>
      </c>
      <c r="AY1040">
        <v>1502858</v>
      </c>
      <c r="AZ1040">
        <v>204737</v>
      </c>
      <c r="BA1040">
        <v>0</v>
      </c>
      <c r="BB1040">
        <v>1298121</v>
      </c>
      <c r="BC1040" t="s">
        <v>1868</v>
      </c>
      <c r="BD1040" t="s">
        <v>1876</v>
      </c>
      <c r="BE1040" t="s">
        <v>1877</v>
      </c>
      <c r="BM1040" s="162"/>
    </row>
    <row r="1041" spans="1:65" ht="20.149999999999999" customHeight="1">
      <c r="A1041" s="179" t="str">
        <f t="shared" si="32"/>
        <v>지역난방용 온수보일러 연료전환 사업</v>
      </c>
      <c r="B1041" s="179" t="str">
        <f t="shared" si="33"/>
        <v>승인</v>
      </c>
      <c r="C1041">
        <v>8</v>
      </c>
      <c r="D1041" t="s">
        <v>31695</v>
      </c>
      <c r="E1041" t="s">
        <v>432</v>
      </c>
      <c r="F1041" t="s">
        <v>1843</v>
      </c>
      <c r="G1041" t="s">
        <v>1844</v>
      </c>
      <c r="H1041" t="s">
        <v>1845</v>
      </c>
      <c r="K1041" t="s">
        <v>1846</v>
      </c>
      <c r="N1041" t="s">
        <v>1812</v>
      </c>
      <c r="P1041" t="s">
        <v>1851</v>
      </c>
      <c r="Q1041" t="s">
        <v>209</v>
      </c>
      <c r="R1041" t="s">
        <v>1228</v>
      </c>
      <c r="S1041" t="s">
        <v>1229</v>
      </c>
      <c r="T1041" t="s">
        <v>1230</v>
      </c>
      <c r="U1041" t="s">
        <v>1851</v>
      </c>
      <c r="V1041" t="s">
        <v>130</v>
      </c>
      <c r="W1041" t="s">
        <v>1293</v>
      </c>
      <c r="X1041" t="s">
        <v>1512</v>
      </c>
      <c r="Y1041" t="s">
        <v>418</v>
      </c>
      <c r="Z1041" t="s">
        <v>418</v>
      </c>
      <c r="AA1041" t="s">
        <v>497</v>
      </c>
      <c r="AC1041">
        <v>63988</v>
      </c>
      <c r="AD1041" t="s">
        <v>1324</v>
      </c>
      <c r="AE1041" t="s">
        <v>1513</v>
      </c>
      <c r="AF1041" t="s">
        <v>1852</v>
      </c>
      <c r="AG1041" t="s">
        <v>432</v>
      </c>
      <c r="AH1041" t="s">
        <v>1853</v>
      </c>
      <c r="AJ1041" t="s">
        <v>1854</v>
      </c>
      <c r="AK1041">
        <v>144346</v>
      </c>
      <c r="AL1041" t="s">
        <v>1490</v>
      </c>
      <c r="AM1041" t="s">
        <v>1468</v>
      </c>
      <c r="AN1041" t="s">
        <v>953</v>
      </c>
      <c r="AO1041" t="s">
        <v>33463</v>
      </c>
      <c r="AP1041" t="s">
        <v>1244</v>
      </c>
      <c r="AQ1041" t="s">
        <v>1851</v>
      </c>
      <c r="AR1041" t="s">
        <v>1519</v>
      </c>
      <c r="AS1041">
        <v>835</v>
      </c>
      <c r="AT1041" t="s">
        <v>1520</v>
      </c>
      <c r="AU1041" t="s">
        <v>1521</v>
      </c>
      <c r="AV1041" t="s">
        <v>1856</v>
      </c>
      <c r="AW1041" t="s">
        <v>1857</v>
      </c>
      <c r="AX1041" t="s">
        <v>1858</v>
      </c>
      <c r="AY1041">
        <v>343439</v>
      </c>
      <c r="AZ1041">
        <v>229794</v>
      </c>
      <c r="BA1041">
        <v>49656</v>
      </c>
      <c r="BB1041">
        <v>63988</v>
      </c>
      <c r="BC1041" t="s">
        <v>1853</v>
      </c>
      <c r="BD1041" t="s">
        <v>1859</v>
      </c>
      <c r="BE1041" t="s">
        <v>1860</v>
      </c>
      <c r="BM1041" s="162"/>
    </row>
    <row r="1042" spans="1:65" ht="20.149999999999999" customHeight="1">
      <c r="A1042" s="179" t="str">
        <f t="shared" si="32"/>
        <v>동부한농 질산공장 N2O 감축사업</v>
      </c>
      <c r="B1042" s="179" t="str">
        <f t="shared" si="33"/>
        <v>승인</v>
      </c>
      <c r="C1042">
        <v>7</v>
      </c>
      <c r="D1042" t="s">
        <v>31695</v>
      </c>
      <c r="E1042" t="s">
        <v>1826</v>
      </c>
      <c r="F1042" t="s">
        <v>1827</v>
      </c>
      <c r="G1042" t="s">
        <v>1828</v>
      </c>
      <c r="H1042" t="s">
        <v>1829</v>
      </c>
      <c r="K1042" t="s">
        <v>1830</v>
      </c>
      <c r="N1042" t="s">
        <v>1812</v>
      </c>
      <c r="P1042" t="s">
        <v>1401</v>
      </c>
      <c r="Q1042" t="s">
        <v>209</v>
      </c>
      <c r="R1042" t="s">
        <v>1228</v>
      </c>
      <c r="S1042" t="s">
        <v>1229</v>
      </c>
      <c r="T1042" t="s">
        <v>1230</v>
      </c>
      <c r="U1042" t="s">
        <v>1401</v>
      </c>
      <c r="V1042" t="s">
        <v>130</v>
      </c>
      <c r="W1042" t="s">
        <v>1293</v>
      </c>
      <c r="X1042" t="s">
        <v>1402</v>
      </c>
      <c r="Y1042" t="s">
        <v>418</v>
      </c>
      <c r="Z1042" t="s">
        <v>418</v>
      </c>
      <c r="AA1042" t="s">
        <v>497</v>
      </c>
      <c r="AC1042">
        <v>240651</v>
      </c>
      <c r="AD1042" t="s">
        <v>1234</v>
      </c>
      <c r="AE1042" t="s">
        <v>1235</v>
      </c>
      <c r="AF1042" t="s">
        <v>1403</v>
      </c>
      <c r="AG1042" t="s">
        <v>1826</v>
      </c>
      <c r="AH1042" t="s">
        <v>1717</v>
      </c>
      <c r="AI1042" t="s">
        <v>1835</v>
      </c>
      <c r="AJ1042" t="s">
        <v>1836</v>
      </c>
      <c r="AK1042">
        <v>58925</v>
      </c>
      <c r="AL1042" t="s">
        <v>1837</v>
      </c>
      <c r="AM1042" t="s">
        <v>1838</v>
      </c>
      <c r="AN1042" t="s">
        <v>953</v>
      </c>
      <c r="AO1042" t="s">
        <v>33464</v>
      </c>
      <c r="AP1042" t="s">
        <v>1244</v>
      </c>
      <c r="AQ1042" t="s">
        <v>1401</v>
      </c>
      <c r="AR1042" t="s">
        <v>1406</v>
      </c>
      <c r="AS1042">
        <v>1443</v>
      </c>
      <c r="AT1042" t="s">
        <v>1455</v>
      </c>
      <c r="AU1042" t="s">
        <v>1408</v>
      </c>
      <c r="AV1042" t="s">
        <v>1725</v>
      </c>
      <c r="AW1042" t="s">
        <v>1726</v>
      </c>
      <c r="AX1042" t="s">
        <v>1840</v>
      </c>
      <c r="AY1042">
        <v>300814</v>
      </c>
      <c r="AZ1042">
        <v>60163</v>
      </c>
      <c r="BA1042">
        <v>0</v>
      </c>
      <c r="BB1042">
        <v>240651</v>
      </c>
      <c r="BC1042" t="s">
        <v>1717</v>
      </c>
      <c r="BD1042" t="s">
        <v>1841</v>
      </c>
      <c r="BE1042" t="s">
        <v>1842</v>
      </c>
      <c r="BM1042" s="162"/>
    </row>
    <row r="1043" spans="1:65" ht="20.149999999999999" customHeight="1">
      <c r="A1043" s="179" t="str">
        <f t="shared" si="32"/>
        <v xml:space="preserve">한국의 LCD 제조 과정의 SF6 방출 감축을 위한 사용점 감축 설비 </v>
      </c>
      <c r="B1043" s="179" t="str">
        <f t="shared" si="33"/>
        <v>승인</v>
      </c>
      <c r="C1043">
        <v>6</v>
      </c>
      <c r="D1043" t="s">
        <v>31695</v>
      </c>
      <c r="E1043" t="s">
        <v>1808</v>
      </c>
      <c r="F1043" t="s">
        <v>1809</v>
      </c>
      <c r="G1043" t="s">
        <v>1810</v>
      </c>
      <c r="H1043" t="s">
        <v>1811</v>
      </c>
      <c r="N1043" t="s">
        <v>1812</v>
      </c>
      <c r="P1043" t="s">
        <v>1813</v>
      </c>
      <c r="Q1043" t="s">
        <v>209</v>
      </c>
      <c r="R1043" t="s">
        <v>1228</v>
      </c>
      <c r="S1043" t="s">
        <v>1229</v>
      </c>
      <c r="T1043" t="s">
        <v>1230</v>
      </c>
      <c r="U1043" t="s">
        <v>1813</v>
      </c>
      <c r="V1043" t="s">
        <v>130</v>
      </c>
      <c r="W1043" t="s">
        <v>1293</v>
      </c>
      <c r="X1043" t="s">
        <v>1773</v>
      </c>
      <c r="Y1043" t="s">
        <v>418</v>
      </c>
      <c r="Z1043" t="s">
        <v>418</v>
      </c>
      <c r="AA1043" t="s">
        <v>1774</v>
      </c>
      <c r="AC1043">
        <v>1298121</v>
      </c>
      <c r="AD1043" t="s">
        <v>32337</v>
      </c>
      <c r="AE1043" t="s">
        <v>1297</v>
      </c>
      <c r="AF1043" t="s">
        <v>1775</v>
      </c>
      <c r="AG1043" t="s">
        <v>1808</v>
      </c>
      <c r="AH1043" t="s">
        <v>1814</v>
      </c>
      <c r="AI1043" t="s">
        <v>1815</v>
      </c>
      <c r="AJ1043" t="s">
        <v>1816</v>
      </c>
      <c r="AK1043">
        <v>1877774</v>
      </c>
      <c r="AL1043" t="s">
        <v>1817</v>
      </c>
      <c r="AM1043" t="s">
        <v>1818</v>
      </c>
      <c r="AN1043" t="s">
        <v>953</v>
      </c>
      <c r="AO1043" t="s">
        <v>33465</v>
      </c>
      <c r="AP1043" t="s">
        <v>1244</v>
      </c>
      <c r="AQ1043" t="s">
        <v>1813</v>
      </c>
      <c r="AR1043" t="s">
        <v>1779</v>
      </c>
      <c r="AS1043">
        <v>3440</v>
      </c>
      <c r="AT1043" t="s">
        <v>1820</v>
      </c>
      <c r="AU1043" t="s">
        <v>1781</v>
      </c>
      <c r="AV1043" t="s">
        <v>1821</v>
      </c>
      <c r="AW1043" t="s">
        <v>1822</v>
      </c>
      <c r="AX1043" t="s">
        <v>1823</v>
      </c>
      <c r="AY1043">
        <v>1502858</v>
      </c>
      <c r="AZ1043">
        <v>204737</v>
      </c>
      <c r="BA1043">
        <v>0</v>
      </c>
      <c r="BB1043">
        <v>1298121</v>
      </c>
      <c r="BC1043" t="s">
        <v>1814</v>
      </c>
      <c r="BD1043" t="s">
        <v>1824</v>
      </c>
      <c r="BE1043" t="s">
        <v>1825</v>
      </c>
      <c r="BM1043" s="162"/>
    </row>
    <row r="1044" spans="1:65" ht="20.149999999999999" customHeight="1">
      <c r="A1044" s="179" t="str">
        <f t="shared" si="32"/>
        <v>(주)한화 울산소재 질산공장 N2O 감축 프로젝트</v>
      </c>
      <c r="B1044" s="179" t="str">
        <f t="shared" si="33"/>
        <v>승인</v>
      </c>
      <c r="C1044">
        <v>5</v>
      </c>
      <c r="D1044" t="s">
        <v>31695</v>
      </c>
      <c r="E1044" t="s">
        <v>425</v>
      </c>
      <c r="F1044" t="s">
        <v>1220</v>
      </c>
      <c r="G1044" t="s">
        <v>1221</v>
      </c>
      <c r="H1044" t="s">
        <v>1291</v>
      </c>
      <c r="K1044" t="s">
        <v>1223</v>
      </c>
      <c r="L1044" t="s">
        <v>1224</v>
      </c>
      <c r="M1044" t="s">
        <v>1224</v>
      </c>
      <c r="N1044" t="s">
        <v>1225</v>
      </c>
      <c r="O1044" t="s">
        <v>1226</v>
      </c>
      <c r="P1044" t="s">
        <v>1259</v>
      </c>
      <c r="Q1044" t="s">
        <v>209</v>
      </c>
      <c r="R1044" t="s">
        <v>1228</v>
      </c>
      <c r="S1044" t="s">
        <v>1229</v>
      </c>
      <c r="T1044" t="s">
        <v>1230</v>
      </c>
      <c r="U1044" t="s">
        <v>1259</v>
      </c>
      <c r="V1044" t="s">
        <v>130</v>
      </c>
      <c r="W1044" t="s">
        <v>1231</v>
      </c>
      <c r="X1044" t="s">
        <v>13655</v>
      </c>
      <c r="Y1044" t="s">
        <v>418</v>
      </c>
      <c r="Z1044" t="s">
        <v>418</v>
      </c>
      <c r="AA1044" t="s">
        <v>1261</v>
      </c>
      <c r="AC1044">
        <v>281272</v>
      </c>
      <c r="AD1044" t="s">
        <v>1234</v>
      </c>
      <c r="AE1044" t="s">
        <v>1235</v>
      </c>
      <c r="AF1044" t="s">
        <v>1236</v>
      </c>
      <c r="AG1044" t="s">
        <v>425</v>
      </c>
      <c r="AH1044" t="s">
        <v>1237</v>
      </c>
      <c r="AI1044" t="s">
        <v>1238</v>
      </c>
      <c r="AJ1044" t="s">
        <v>13665</v>
      </c>
      <c r="AK1044">
        <v>110654</v>
      </c>
      <c r="AL1044" t="s">
        <v>1344</v>
      </c>
      <c r="AM1044" t="s">
        <v>1345</v>
      </c>
      <c r="AN1044" t="s">
        <v>953</v>
      </c>
      <c r="AO1044" t="s">
        <v>33466</v>
      </c>
      <c r="AP1044" t="s">
        <v>1244</v>
      </c>
      <c r="AQ1044" t="s">
        <v>13669</v>
      </c>
      <c r="AR1044" t="s">
        <v>1266</v>
      </c>
      <c r="AS1044">
        <v>922</v>
      </c>
      <c r="AT1044" t="s">
        <v>1267</v>
      </c>
      <c r="AU1044" t="s">
        <v>1268</v>
      </c>
      <c r="AV1044" t="s">
        <v>1253</v>
      </c>
      <c r="AW1044" t="s">
        <v>13670</v>
      </c>
      <c r="AX1044" t="s">
        <v>13671</v>
      </c>
      <c r="AY1044">
        <v>318299</v>
      </c>
      <c r="AZ1044">
        <v>36831</v>
      </c>
      <c r="BA1044">
        <v>196</v>
      </c>
      <c r="BB1044">
        <v>281272</v>
      </c>
      <c r="BC1044" t="s">
        <v>1237</v>
      </c>
      <c r="BD1044" t="s">
        <v>1250</v>
      </c>
      <c r="BE1044" t="s">
        <v>13672</v>
      </c>
      <c r="BM1044" s="162"/>
    </row>
    <row r="1045" spans="1:65" ht="20.149999999999999" customHeight="1">
      <c r="A1045" s="179" t="str">
        <f t="shared" si="32"/>
        <v>삼성전자 SF6 저감 사업</v>
      </c>
      <c r="B1045" s="179" t="str">
        <f t="shared" si="33"/>
        <v>승인</v>
      </c>
      <c r="C1045">
        <v>4</v>
      </c>
      <c r="D1045" t="s">
        <v>31695</v>
      </c>
      <c r="E1045" t="s">
        <v>425</v>
      </c>
      <c r="F1045" t="s">
        <v>1220</v>
      </c>
      <c r="G1045" t="s">
        <v>1221</v>
      </c>
      <c r="H1045" t="s">
        <v>1291</v>
      </c>
      <c r="K1045" t="s">
        <v>1223</v>
      </c>
      <c r="L1045" t="s">
        <v>1224</v>
      </c>
      <c r="M1045" t="s">
        <v>1224</v>
      </c>
      <c r="N1045" t="s">
        <v>1225</v>
      </c>
      <c r="O1045" t="s">
        <v>1226</v>
      </c>
      <c r="P1045" t="s">
        <v>1785</v>
      </c>
      <c r="Q1045" t="s">
        <v>209</v>
      </c>
      <c r="R1045" t="s">
        <v>1228</v>
      </c>
      <c r="S1045" t="s">
        <v>1229</v>
      </c>
      <c r="T1045" t="s">
        <v>1230</v>
      </c>
      <c r="U1045" t="s">
        <v>1785</v>
      </c>
      <c r="V1045" t="s">
        <v>130</v>
      </c>
      <c r="W1045" t="s">
        <v>1293</v>
      </c>
      <c r="X1045" t="s">
        <v>1786</v>
      </c>
      <c r="Y1045" t="s">
        <v>418</v>
      </c>
      <c r="Z1045" t="s">
        <v>418</v>
      </c>
      <c r="AA1045" t="s">
        <v>1787</v>
      </c>
      <c r="AC1045">
        <v>768215</v>
      </c>
      <c r="AD1045" t="s">
        <v>32337</v>
      </c>
      <c r="AE1045" t="s">
        <v>1297</v>
      </c>
      <c r="AF1045" t="s">
        <v>1775</v>
      </c>
      <c r="AG1045" t="s">
        <v>425</v>
      </c>
      <c r="AH1045" t="s">
        <v>1237</v>
      </c>
      <c r="AI1045" t="s">
        <v>1299</v>
      </c>
      <c r="AJ1045" t="s">
        <v>1788</v>
      </c>
      <c r="AK1045">
        <v>4181</v>
      </c>
      <c r="AL1045" t="s">
        <v>1301</v>
      </c>
      <c r="AM1045" t="s">
        <v>1302</v>
      </c>
      <c r="AN1045" t="s">
        <v>953</v>
      </c>
      <c r="AO1045" t="s">
        <v>33467</v>
      </c>
      <c r="AP1045" t="s">
        <v>1244</v>
      </c>
      <c r="AQ1045" t="s">
        <v>1790</v>
      </c>
      <c r="AR1045" t="s">
        <v>1791</v>
      </c>
      <c r="AS1045">
        <v>3333</v>
      </c>
      <c r="AT1045" t="s">
        <v>1792</v>
      </c>
      <c r="AU1045" t="s">
        <v>1793</v>
      </c>
      <c r="AV1045" t="s">
        <v>1794</v>
      </c>
      <c r="AW1045" t="s">
        <v>1308</v>
      </c>
      <c r="AX1045" t="s">
        <v>1795</v>
      </c>
      <c r="AY1045">
        <v>854435</v>
      </c>
      <c r="AZ1045">
        <v>86220</v>
      </c>
      <c r="BA1045">
        <v>0</v>
      </c>
      <c r="BB1045">
        <v>768215</v>
      </c>
      <c r="BC1045" t="s">
        <v>1237</v>
      </c>
      <c r="BD1045" t="s">
        <v>1250</v>
      </c>
      <c r="BE1045" t="s">
        <v>1796</v>
      </c>
      <c r="BM1045" s="162"/>
    </row>
    <row r="1046" spans="1:65" ht="20.149999999999999" customHeight="1">
      <c r="A1046" s="179" t="str">
        <f t="shared" si="32"/>
        <v>한국의 LCD 제조 과정의 SF6 방출 감축을 위한 사용점 감축 설비</v>
      </c>
      <c r="B1046" s="179" t="str">
        <f t="shared" si="33"/>
        <v>승인</v>
      </c>
      <c r="C1046">
        <v>3</v>
      </c>
      <c r="D1046" t="s">
        <v>31695</v>
      </c>
      <c r="E1046" t="s">
        <v>425</v>
      </c>
      <c r="F1046" t="s">
        <v>1220</v>
      </c>
      <c r="G1046" t="s">
        <v>1221</v>
      </c>
      <c r="H1046" t="s">
        <v>1291</v>
      </c>
      <c r="K1046" t="s">
        <v>1223</v>
      </c>
      <c r="L1046" t="s">
        <v>1224</v>
      </c>
      <c r="M1046" t="s">
        <v>1224</v>
      </c>
      <c r="N1046" t="s">
        <v>1225</v>
      </c>
      <c r="O1046" t="s">
        <v>1226</v>
      </c>
      <c r="P1046" t="s">
        <v>1772</v>
      </c>
      <c r="Q1046" t="s">
        <v>209</v>
      </c>
      <c r="R1046" t="s">
        <v>1228</v>
      </c>
      <c r="S1046" t="s">
        <v>1229</v>
      </c>
      <c r="T1046" t="s">
        <v>1230</v>
      </c>
      <c r="U1046" t="s">
        <v>1772</v>
      </c>
      <c r="V1046" t="s">
        <v>130</v>
      </c>
      <c r="W1046" t="s">
        <v>1293</v>
      </c>
      <c r="X1046" t="s">
        <v>1773</v>
      </c>
      <c r="Y1046" t="s">
        <v>418</v>
      </c>
      <c r="Z1046" t="s">
        <v>418</v>
      </c>
      <c r="AA1046" t="s">
        <v>1774</v>
      </c>
      <c r="AC1046">
        <v>1298120</v>
      </c>
      <c r="AD1046" t="s">
        <v>32337</v>
      </c>
      <c r="AE1046" t="s">
        <v>1297</v>
      </c>
      <c r="AF1046" t="s">
        <v>1775</v>
      </c>
      <c r="AG1046" t="s">
        <v>425</v>
      </c>
      <c r="AH1046" t="s">
        <v>1237</v>
      </c>
      <c r="AI1046" t="s">
        <v>1299</v>
      </c>
      <c r="AJ1046" t="s">
        <v>1776</v>
      </c>
      <c r="AK1046">
        <v>47092</v>
      </c>
      <c r="AL1046" t="s">
        <v>1777</v>
      </c>
      <c r="AM1046" t="s">
        <v>1302</v>
      </c>
      <c r="AN1046" t="s">
        <v>953</v>
      </c>
      <c r="AO1046" t="s">
        <v>33468</v>
      </c>
      <c r="AP1046" t="s">
        <v>1244</v>
      </c>
      <c r="AQ1046" t="s">
        <v>1772</v>
      </c>
      <c r="AR1046" t="s">
        <v>1779</v>
      </c>
      <c r="AS1046">
        <v>3440</v>
      </c>
      <c r="AT1046" t="s">
        <v>1780</v>
      </c>
      <c r="AU1046" t="s">
        <v>1781</v>
      </c>
      <c r="AV1046" t="s">
        <v>1782</v>
      </c>
      <c r="AW1046" t="s">
        <v>1308</v>
      </c>
      <c r="AX1046" t="s">
        <v>1783</v>
      </c>
      <c r="AY1046">
        <v>1502858</v>
      </c>
      <c r="AZ1046">
        <v>204738</v>
      </c>
      <c r="BA1046">
        <v>0</v>
      </c>
      <c r="BB1046">
        <v>1298120</v>
      </c>
      <c r="BC1046" t="s">
        <v>1237</v>
      </c>
      <c r="BD1046" t="s">
        <v>1250</v>
      </c>
      <c r="BE1046" t="s">
        <v>1784</v>
      </c>
      <c r="BM1046" s="162"/>
    </row>
    <row r="1047" spans="1:65" ht="20.149999999999999" customHeight="1">
      <c r="A1047" s="179" t="str">
        <f t="shared" si="32"/>
        <v>휴켐스 질산공장 N2O 감축사업(휴켐스 주식회사의 질산 공장 세 곳에서 tail gas에 포함된 아산화질소를 촉매를 사용하여 제거하는 프로젝트)</v>
      </c>
      <c r="B1047" s="179" t="str">
        <f t="shared" si="33"/>
        <v>승인</v>
      </c>
      <c r="C1047">
        <v>2</v>
      </c>
      <c r="D1047" t="s">
        <v>31695</v>
      </c>
      <c r="E1047" t="s">
        <v>1001</v>
      </c>
      <c r="F1047" t="s">
        <v>1748</v>
      </c>
      <c r="G1047" t="s">
        <v>317</v>
      </c>
      <c r="H1047" t="s">
        <v>1420</v>
      </c>
      <c r="K1047" t="s">
        <v>1750</v>
      </c>
      <c r="L1047" t="s">
        <v>1751</v>
      </c>
      <c r="N1047" t="s">
        <v>1752</v>
      </c>
      <c r="O1047" t="s">
        <v>1753</v>
      </c>
      <c r="P1047" t="s">
        <v>1227</v>
      </c>
      <c r="Q1047" t="s">
        <v>209</v>
      </c>
      <c r="R1047" t="s">
        <v>1228</v>
      </c>
      <c r="S1047" t="s">
        <v>1229</v>
      </c>
      <c r="T1047" t="s">
        <v>1230</v>
      </c>
      <c r="U1047" t="s">
        <v>1227</v>
      </c>
      <c r="V1047" t="s">
        <v>130</v>
      </c>
      <c r="W1047" t="s">
        <v>1231</v>
      </c>
      <c r="X1047" t="s">
        <v>1232</v>
      </c>
      <c r="Y1047" t="s">
        <v>418</v>
      </c>
      <c r="Z1047" t="s">
        <v>418</v>
      </c>
      <c r="AA1047" t="s">
        <v>1233</v>
      </c>
      <c r="AC1047">
        <v>1268310</v>
      </c>
      <c r="AD1047" t="s">
        <v>1234</v>
      </c>
      <c r="AE1047" t="s">
        <v>1235</v>
      </c>
      <c r="AF1047" t="s">
        <v>1236</v>
      </c>
      <c r="AG1047" t="s">
        <v>1001</v>
      </c>
      <c r="AH1047" t="s">
        <v>1262</v>
      </c>
      <c r="AI1047" t="s">
        <v>1766</v>
      </c>
      <c r="AJ1047" t="s">
        <v>1767</v>
      </c>
      <c r="AK1047">
        <v>554390</v>
      </c>
      <c r="AL1047" t="s">
        <v>1240</v>
      </c>
      <c r="AM1047" t="s">
        <v>1241</v>
      </c>
      <c r="AN1047" t="s">
        <v>953</v>
      </c>
      <c r="AO1047" t="s">
        <v>33469</v>
      </c>
      <c r="AP1047" t="s">
        <v>1244</v>
      </c>
      <c r="AQ1047" t="s">
        <v>1227</v>
      </c>
      <c r="AR1047" t="s">
        <v>1245</v>
      </c>
      <c r="AS1047">
        <v>765</v>
      </c>
      <c r="AT1047" t="s">
        <v>1506</v>
      </c>
      <c r="AU1047" t="s">
        <v>1769</v>
      </c>
      <c r="AV1047" t="s">
        <v>1507</v>
      </c>
      <c r="AW1047" t="s">
        <v>1508</v>
      </c>
      <c r="AX1047" t="s">
        <v>1770</v>
      </c>
      <c r="AY1047">
        <v>1351688</v>
      </c>
      <c r="AZ1047">
        <v>83358</v>
      </c>
      <c r="BA1047">
        <v>0</v>
      </c>
      <c r="BB1047">
        <v>1268310</v>
      </c>
      <c r="BC1047" t="s">
        <v>1262</v>
      </c>
      <c r="BD1047" t="s">
        <v>1271</v>
      </c>
      <c r="BE1047" t="s">
        <v>1771</v>
      </c>
      <c r="BM1047" s="162"/>
    </row>
    <row r="1048" spans="1:65" ht="20.149999999999999" customHeight="1">
      <c r="A1048" s="179" t="str">
        <f t="shared" si="32"/>
        <v>휴켐스(주) 신설 5질산에서 발생하는 아산화질소 배출량 저감사업</v>
      </c>
      <c r="B1048" s="179" t="str">
        <f t="shared" si="33"/>
        <v>승인</v>
      </c>
      <c r="C1048">
        <v>1</v>
      </c>
      <c r="D1048" t="s">
        <v>31695</v>
      </c>
      <c r="E1048" t="s">
        <v>1001</v>
      </c>
      <c r="F1048" t="s">
        <v>1748</v>
      </c>
      <c r="G1048" t="s">
        <v>317</v>
      </c>
      <c r="H1048" t="s">
        <v>1507</v>
      </c>
      <c r="K1048" t="s">
        <v>1750</v>
      </c>
      <c r="L1048" t="s">
        <v>1751</v>
      </c>
      <c r="N1048" t="s">
        <v>1752</v>
      </c>
      <c r="O1048" t="s">
        <v>1753</v>
      </c>
      <c r="P1048" t="s">
        <v>1754</v>
      </c>
      <c r="Q1048" t="s">
        <v>209</v>
      </c>
      <c r="R1048" t="s">
        <v>1228</v>
      </c>
      <c r="S1048" t="s">
        <v>1228</v>
      </c>
      <c r="T1048" t="s">
        <v>1230</v>
      </c>
      <c r="U1048" t="s">
        <v>1754</v>
      </c>
      <c r="V1048" t="s">
        <v>130</v>
      </c>
      <c r="W1048" t="s">
        <v>1293</v>
      </c>
      <c r="X1048" t="s">
        <v>1755</v>
      </c>
      <c r="Y1048" t="s">
        <v>418</v>
      </c>
      <c r="Z1048" t="s">
        <v>418</v>
      </c>
      <c r="AA1048" t="s">
        <v>1756</v>
      </c>
      <c r="AC1048">
        <v>338990</v>
      </c>
      <c r="AD1048" t="s">
        <v>1234</v>
      </c>
      <c r="AE1048" t="s">
        <v>1235</v>
      </c>
      <c r="AF1048" t="s">
        <v>1757</v>
      </c>
      <c r="AG1048" t="s">
        <v>1001</v>
      </c>
      <c r="AH1048" t="s">
        <v>1341</v>
      </c>
      <c r="AI1048" t="s">
        <v>1758</v>
      </c>
      <c r="AJ1048" t="s">
        <v>1759</v>
      </c>
      <c r="AK1048">
        <v>225768</v>
      </c>
      <c r="AL1048" t="s">
        <v>1240</v>
      </c>
      <c r="AM1048" t="s">
        <v>1241</v>
      </c>
      <c r="AN1048" t="s">
        <v>953</v>
      </c>
      <c r="AO1048" t="s">
        <v>33470</v>
      </c>
      <c r="AP1048" t="s">
        <v>1244</v>
      </c>
      <c r="AQ1048" t="s">
        <v>1754</v>
      </c>
      <c r="AR1048" t="s">
        <v>1761</v>
      </c>
      <c r="AS1048">
        <v>6637</v>
      </c>
      <c r="AT1048" t="s">
        <v>1762</v>
      </c>
      <c r="AU1048" t="s">
        <v>1763</v>
      </c>
      <c r="AV1048" t="s">
        <v>1507</v>
      </c>
      <c r="AW1048" t="s">
        <v>1508</v>
      </c>
      <c r="AX1048" t="s">
        <v>1764</v>
      </c>
      <c r="AY1048">
        <v>372273</v>
      </c>
      <c r="AZ1048">
        <v>33283</v>
      </c>
      <c r="BA1048">
        <v>0</v>
      </c>
      <c r="BB1048">
        <v>338990</v>
      </c>
      <c r="BC1048" t="s">
        <v>1341</v>
      </c>
      <c r="BD1048" t="s">
        <v>1353</v>
      </c>
      <c r="BE1048" t="s">
        <v>1765</v>
      </c>
      <c r="BM1048" s="162"/>
    </row>
    <row r="1049" spans="1:65" ht="20.149999999999999" customHeight="1">
      <c r="A1049" s="179" t="str">
        <f t="shared" si="32"/>
        <v>(주)지평선에너지 폐플라스틱 활용 열분해유 생산 및 사용을 통한 온실가스 감축사업</v>
      </c>
      <c r="B1049" s="179" t="str">
        <f t="shared" si="33"/>
        <v>승인</v>
      </c>
      <c r="C1049">
        <v>317</v>
      </c>
      <c r="D1049" t="s">
        <v>31695</v>
      </c>
      <c r="E1049" t="s">
        <v>31696</v>
      </c>
      <c r="F1049" t="s">
        <v>31697</v>
      </c>
      <c r="G1049" t="s">
        <v>31698</v>
      </c>
      <c r="H1049" t="s">
        <v>31699</v>
      </c>
      <c r="I1049" t="s">
        <v>6910</v>
      </c>
      <c r="K1049" t="s">
        <v>31700</v>
      </c>
      <c r="L1049" t="s">
        <v>31696</v>
      </c>
      <c r="M1049" t="s">
        <v>31701</v>
      </c>
      <c r="N1049" t="s">
        <v>31702</v>
      </c>
      <c r="O1049" t="s">
        <v>31703</v>
      </c>
      <c r="P1049" t="s">
        <v>31704</v>
      </c>
      <c r="Q1049" t="s">
        <v>209</v>
      </c>
      <c r="R1049" t="s">
        <v>1462</v>
      </c>
      <c r="S1049" t="s">
        <v>1228</v>
      </c>
      <c r="T1049" t="s">
        <v>2126</v>
      </c>
      <c r="U1049" t="s">
        <v>31704</v>
      </c>
      <c r="V1049" t="s">
        <v>130</v>
      </c>
      <c r="W1049" t="s">
        <v>1231</v>
      </c>
      <c r="X1049" t="s">
        <v>30488</v>
      </c>
      <c r="Y1049" t="s">
        <v>418</v>
      </c>
      <c r="Z1049" t="s">
        <v>418</v>
      </c>
      <c r="AA1049" t="s">
        <v>31705</v>
      </c>
      <c r="AC1049">
        <v>2844</v>
      </c>
      <c r="AD1049" t="s">
        <v>26166</v>
      </c>
      <c r="AE1049" t="s">
        <v>26166</v>
      </c>
      <c r="AF1049" t="s">
        <v>31706</v>
      </c>
      <c r="AG1049" t="s">
        <v>31707</v>
      </c>
      <c r="AH1049" t="s">
        <v>31708</v>
      </c>
      <c r="AI1049" t="s">
        <v>31709</v>
      </c>
      <c r="AJ1049" t="s">
        <v>31710</v>
      </c>
      <c r="AK1049">
        <v>2844</v>
      </c>
      <c r="AL1049" t="s">
        <v>31711</v>
      </c>
      <c r="AM1049" t="s">
        <v>31712</v>
      </c>
      <c r="AN1049" t="s">
        <v>1061</v>
      </c>
      <c r="AO1049" t="s">
        <v>31713</v>
      </c>
      <c r="BM1049" s="162"/>
    </row>
    <row r="1050" spans="1:65" ht="20.149999999999999" customHeight="1">
      <c r="A1050" s="179" t="str">
        <f t="shared" si="32"/>
        <v>(주)후시파트너스 재생에너지 설비 도입을 통한 프로그램 감축사업</v>
      </c>
      <c r="B1050" s="179" t="str">
        <f t="shared" si="33"/>
        <v>검토필요</v>
      </c>
      <c r="C1050">
        <v>316</v>
      </c>
      <c r="D1050" t="s">
        <v>31695</v>
      </c>
      <c r="E1050" t="s">
        <v>1064</v>
      </c>
      <c r="F1050" t="s">
        <v>11939</v>
      </c>
      <c r="G1050" t="s">
        <v>1064</v>
      </c>
      <c r="H1050" t="s">
        <v>31714</v>
      </c>
      <c r="I1050" t="s">
        <v>6910</v>
      </c>
      <c r="K1050" t="s">
        <v>12999</v>
      </c>
      <c r="M1050" t="s">
        <v>1446</v>
      </c>
      <c r="N1050" t="s">
        <v>11942</v>
      </c>
      <c r="O1050" t="s">
        <v>11943</v>
      </c>
      <c r="P1050" t="s">
        <v>13000</v>
      </c>
      <c r="Q1050" t="s">
        <v>277</v>
      </c>
      <c r="S1050" t="s">
        <v>1228</v>
      </c>
      <c r="T1050" t="s">
        <v>2126</v>
      </c>
      <c r="U1050" t="s">
        <v>13001</v>
      </c>
      <c r="V1050" t="s">
        <v>130</v>
      </c>
      <c r="W1050" t="s">
        <v>1231</v>
      </c>
      <c r="X1050" t="s">
        <v>13002</v>
      </c>
      <c r="Y1050" t="s">
        <v>418</v>
      </c>
      <c r="Z1050" t="s">
        <v>418</v>
      </c>
      <c r="AA1050" t="s">
        <v>13003</v>
      </c>
      <c r="AC1050">
        <v>666</v>
      </c>
      <c r="AD1050" t="s">
        <v>1324</v>
      </c>
      <c r="AE1050" t="s">
        <v>1325</v>
      </c>
      <c r="AF1050" t="s">
        <v>11946</v>
      </c>
      <c r="AG1050" t="s">
        <v>13004</v>
      </c>
      <c r="AH1050" t="s">
        <v>31715</v>
      </c>
      <c r="AI1050" t="s">
        <v>31716</v>
      </c>
      <c r="AK1050">
        <v>666</v>
      </c>
      <c r="AL1050" t="s">
        <v>31717</v>
      </c>
      <c r="AM1050" t="s">
        <v>31718</v>
      </c>
      <c r="AN1050" t="s">
        <v>1061</v>
      </c>
      <c r="AO1050" t="s">
        <v>31719</v>
      </c>
      <c r="BF1050" t="s">
        <v>13000</v>
      </c>
      <c r="BG1050" t="s">
        <v>13005</v>
      </c>
      <c r="BH1050" t="s">
        <v>1324</v>
      </c>
      <c r="BI1050" t="s">
        <v>1325</v>
      </c>
      <c r="BJ1050" t="s">
        <v>11946</v>
      </c>
      <c r="BK1050" t="s">
        <v>31720</v>
      </c>
      <c r="BL1050" t="s">
        <v>31721</v>
      </c>
      <c r="BM1050" s="162"/>
    </row>
    <row r="1051" spans="1:65" ht="20.149999999999999" customHeight="1">
      <c r="A1051" s="179" t="str">
        <f t="shared" si="32"/>
        <v>엑시콘 태양광 발전설비 설치 및 자가사용을 통한 온실가스 감축사업</v>
      </c>
      <c r="B1051" s="179" t="str">
        <f t="shared" si="33"/>
        <v>승인</v>
      </c>
      <c r="C1051">
        <v>315</v>
      </c>
      <c r="D1051" t="s">
        <v>31695</v>
      </c>
      <c r="E1051" t="s">
        <v>234</v>
      </c>
      <c r="F1051" t="s">
        <v>12316</v>
      </c>
      <c r="G1051" t="s">
        <v>12317</v>
      </c>
      <c r="H1051" t="s">
        <v>12317</v>
      </c>
      <c r="I1051" t="s">
        <v>6910</v>
      </c>
      <c r="K1051" t="s">
        <v>12318</v>
      </c>
      <c r="L1051" t="s">
        <v>2426</v>
      </c>
      <c r="M1051" t="s">
        <v>1956</v>
      </c>
      <c r="N1051" t="s">
        <v>12319</v>
      </c>
      <c r="O1051" t="s">
        <v>12320</v>
      </c>
      <c r="P1051" t="s">
        <v>1059</v>
      </c>
      <c r="Q1051" t="s">
        <v>209</v>
      </c>
      <c r="R1051" t="s">
        <v>1462</v>
      </c>
      <c r="S1051" t="s">
        <v>1228</v>
      </c>
      <c r="T1051" t="s">
        <v>2126</v>
      </c>
      <c r="U1051" t="s">
        <v>1059</v>
      </c>
      <c r="V1051" t="s">
        <v>130</v>
      </c>
      <c r="W1051" t="s">
        <v>1293</v>
      </c>
      <c r="X1051" t="s">
        <v>8268</v>
      </c>
      <c r="Y1051" t="s">
        <v>418</v>
      </c>
      <c r="Z1051" t="s">
        <v>418</v>
      </c>
      <c r="AA1051" t="s">
        <v>31722</v>
      </c>
      <c r="AC1051">
        <v>258</v>
      </c>
      <c r="AD1051" t="s">
        <v>1324</v>
      </c>
      <c r="AE1051" t="s">
        <v>1325</v>
      </c>
      <c r="AF1051" t="s">
        <v>11946</v>
      </c>
      <c r="AG1051" t="s">
        <v>12321</v>
      </c>
      <c r="AH1051" t="s">
        <v>31723</v>
      </c>
      <c r="AI1051" t="s">
        <v>12322</v>
      </c>
      <c r="AJ1051" t="s">
        <v>31724</v>
      </c>
      <c r="AK1051">
        <v>258</v>
      </c>
      <c r="AL1051" t="s">
        <v>31725</v>
      </c>
      <c r="AM1051" t="s">
        <v>31726</v>
      </c>
      <c r="AN1051" t="s">
        <v>1061</v>
      </c>
      <c r="AO1051" t="s">
        <v>31727</v>
      </c>
      <c r="BM1051" s="162"/>
    </row>
    <row r="1052" spans="1:65" ht="20.149999999999999" customHeight="1">
      <c r="A1052" s="179" t="str">
        <f t="shared" si="32"/>
        <v>대구 방천리 매립가스 사업</v>
      </c>
      <c r="B1052" s="179" t="str">
        <f t="shared" si="33"/>
        <v>검토필요</v>
      </c>
      <c r="C1052">
        <v>314</v>
      </c>
      <c r="D1052" t="s">
        <v>31728</v>
      </c>
      <c r="E1052" t="s">
        <v>530</v>
      </c>
      <c r="F1052" t="s">
        <v>1252</v>
      </c>
      <c r="G1052" t="s">
        <v>530</v>
      </c>
      <c r="H1052" t="s">
        <v>31729</v>
      </c>
      <c r="I1052" t="s">
        <v>6910</v>
      </c>
      <c r="K1052" t="s">
        <v>31730</v>
      </c>
      <c r="N1052" t="s">
        <v>31731</v>
      </c>
      <c r="O1052" t="s">
        <v>31732</v>
      </c>
      <c r="P1052" t="s">
        <v>26524</v>
      </c>
      <c r="Q1052" t="s">
        <v>209</v>
      </c>
      <c r="R1052" t="s">
        <v>1228</v>
      </c>
      <c r="S1052" t="s">
        <v>1229</v>
      </c>
      <c r="T1052" t="s">
        <v>1230</v>
      </c>
      <c r="U1052" t="s">
        <v>26524</v>
      </c>
      <c r="V1052" t="s">
        <v>130</v>
      </c>
      <c r="W1052" t="s">
        <v>1231</v>
      </c>
      <c r="X1052" t="s">
        <v>1357</v>
      </c>
      <c r="Y1052" t="s">
        <v>13427</v>
      </c>
      <c r="Z1052" t="s">
        <v>13413</v>
      </c>
      <c r="AA1052" t="s">
        <v>31733</v>
      </c>
      <c r="AC1052">
        <v>231047</v>
      </c>
      <c r="AD1052" t="s">
        <v>26166</v>
      </c>
      <c r="AE1052" t="s">
        <v>26166</v>
      </c>
      <c r="AF1052" t="s">
        <v>30997</v>
      </c>
      <c r="AG1052" t="s">
        <v>530</v>
      </c>
      <c r="AH1052" t="s">
        <v>31734</v>
      </c>
      <c r="AI1052" t="s">
        <v>31735</v>
      </c>
      <c r="AJ1052" t="s">
        <v>31000</v>
      </c>
      <c r="AK1052">
        <v>231047</v>
      </c>
      <c r="AL1052" t="s">
        <v>31736</v>
      </c>
      <c r="AM1052" t="s">
        <v>31726</v>
      </c>
      <c r="AN1052" t="s">
        <v>1061</v>
      </c>
      <c r="AO1052" s="236" t="s">
        <v>31737</v>
      </c>
      <c r="AP1052" t="s">
        <v>1244</v>
      </c>
      <c r="AQ1052" t="s">
        <v>26524</v>
      </c>
      <c r="AR1052" t="s">
        <v>26532</v>
      </c>
      <c r="AS1052">
        <v>851</v>
      </c>
      <c r="AT1052" t="s">
        <v>31003</v>
      </c>
      <c r="AU1052" t="s">
        <v>31004</v>
      </c>
      <c r="AV1052" t="s">
        <v>26535</v>
      </c>
      <c r="AW1052" t="s">
        <v>31005</v>
      </c>
      <c r="AX1052" t="s">
        <v>31006</v>
      </c>
      <c r="AY1052">
        <v>241446</v>
      </c>
      <c r="AZ1052">
        <v>8296</v>
      </c>
      <c r="BA1052">
        <v>0</v>
      </c>
      <c r="BB1052">
        <v>233150</v>
      </c>
      <c r="BC1052" t="s">
        <v>31738</v>
      </c>
      <c r="BD1052" t="s">
        <v>31739</v>
      </c>
      <c r="BE1052" t="s">
        <v>31009</v>
      </c>
      <c r="BM1052" s="162"/>
    </row>
    <row r="1053" spans="1:65" ht="20.149999999999999" customHeight="1">
      <c r="A1053" s="179" t="str">
        <f t="shared" si="32"/>
        <v>여주시 농어촌 폐기물 종합처리장 호기화에 따른 온실가스 감축사업</v>
      </c>
      <c r="B1053" s="179" t="str">
        <f t="shared" si="33"/>
        <v>검토필요</v>
      </c>
      <c r="C1053">
        <v>313</v>
      </c>
      <c r="D1053" t="s">
        <v>31695</v>
      </c>
      <c r="E1053" t="s">
        <v>25997</v>
      </c>
      <c r="F1053" t="s">
        <v>26930</v>
      </c>
      <c r="G1053" t="s">
        <v>31740</v>
      </c>
      <c r="H1053" t="s">
        <v>31741</v>
      </c>
      <c r="I1053" t="s">
        <v>6910</v>
      </c>
      <c r="K1053" t="s">
        <v>26933</v>
      </c>
      <c r="L1053" t="s">
        <v>26934</v>
      </c>
      <c r="N1053" t="s">
        <v>26935</v>
      </c>
      <c r="O1053" t="s">
        <v>26936</v>
      </c>
      <c r="P1053" t="s">
        <v>31742</v>
      </c>
      <c r="Q1053" t="s">
        <v>209</v>
      </c>
      <c r="R1053" t="s">
        <v>1462</v>
      </c>
      <c r="S1053" t="s">
        <v>1228</v>
      </c>
      <c r="T1053" t="s">
        <v>2126</v>
      </c>
      <c r="U1053" t="s">
        <v>31742</v>
      </c>
      <c r="V1053" t="s">
        <v>130</v>
      </c>
      <c r="W1053" t="s">
        <v>1293</v>
      </c>
      <c r="X1053" t="s">
        <v>31743</v>
      </c>
      <c r="Y1053" t="s">
        <v>418</v>
      </c>
      <c r="Z1053" t="s">
        <v>418</v>
      </c>
      <c r="AA1053" t="s">
        <v>31744</v>
      </c>
      <c r="AC1053">
        <v>660</v>
      </c>
      <c r="AD1053" t="s">
        <v>26166</v>
      </c>
      <c r="AE1053" t="s">
        <v>26166</v>
      </c>
      <c r="AF1053" t="s">
        <v>31745</v>
      </c>
      <c r="AG1053" t="s">
        <v>31746</v>
      </c>
      <c r="AH1053" t="s">
        <v>31747</v>
      </c>
      <c r="AI1053" t="s">
        <v>10563</v>
      </c>
      <c r="AK1053">
        <v>660</v>
      </c>
      <c r="AL1053" t="s">
        <v>31748</v>
      </c>
      <c r="AM1053" t="s">
        <v>31749</v>
      </c>
      <c r="AN1053" t="s">
        <v>1061</v>
      </c>
      <c r="AO1053" t="s">
        <v>31750</v>
      </c>
      <c r="BM1053" s="162"/>
    </row>
    <row r="1054" spans="1:65" ht="20.149999999999999" customHeight="1">
      <c r="A1054" s="179" t="str">
        <f t="shared" si="32"/>
        <v>H-그린세이빙(2차년도) - 사회복지시설 태양광설비 설치를 통한 온실가스 묶음감축사업</v>
      </c>
      <c r="B1054" s="179" t="str">
        <f t="shared" si="33"/>
        <v>보완3차_검토중</v>
      </c>
      <c r="C1054">
        <v>312</v>
      </c>
      <c r="D1054" t="s">
        <v>31695</v>
      </c>
      <c r="E1054" t="s">
        <v>279</v>
      </c>
      <c r="F1054" t="s">
        <v>9987</v>
      </c>
      <c r="G1054" t="s">
        <v>12691</v>
      </c>
      <c r="H1054" t="s">
        <v>12692</v>
      </c>
      <c r="I1054" t="s">
        <v>6910</v>
      </c>
      <c r="K1054" t="s">
        <v>9990</v>
      </c>
      <c r="L1054" t="s">
        <v>31751</v>
      </c>
      <c r="M1054" t="s">
        <v>1863</v>
      </c>
      <c r="N1054" t="s">
        <v>12693</v>
      </c>
      <c r="O1054" t="s">
        <v>12694</v>
      </c>
      <c r="P1054" t="s">
        <v>12695</v>
      </c>
      <c r="Q1054" t="s">
        <v>215</v>
      </c>
      <c r="R1054" t="s">
        <v>2653</v>
      </c>
      <c r="S1054" t="s">
        <v>1228</v>
      </c>
      <c r="T1054" t="s">
        <v>2126</v>
      </c>
      <c r="U1054" t="s">
        <v>12695</v>
      </c>
      <c r="V1054" t="s">
        <v>130</v>
      </c>
      <c r="W1054" t="s">
        <v>1293</v>
      </c>
      <c r="X1054" t="s">
        <v>12696</v>
      </c>
      <c r="Y1054" t="s">
        <v>418</v>
      </c>
      <c r="Z1054" t="s">
        <v>418</v>
      </c>
      <c r="AA1054" t="s">
        <v>31752</v>
      </c>
      <c r="AC1054">
        <v>25</v>
      </c>
      <c r="AD1054" t="s">
        <v>1324</v>
      </c>
      <c r="AE1054" t="s">
        <v>1325</v>
      </c>
      <c r="AF1054" t="s">
        <v>4638</v>
      </c>
      <c r="AG1054" t="s">
        <v>279</v>
      </c>
      <c r="AH1054" t="s">
        <v>31753</v>
      </c>
      <c r="AI1054" t="s">
        <v>31754</v>
      </c>
      <c r="AK1054">
        <v>25</v>
      </c>
      <c r="AL1054" t="s">
        <v>31755</v>
      </c>
      <c r="AM1054" t="s">
        <v>31756</v>
      </c>
      <c r="AN1054" t="s">
        <v>1061</v>
      </c>
      <c r="AO1054" t="s">
        <v>31757</v>
      </c>
      <c r="BM1054" s="162"/>
    </row>
    <row r="1055" spans="1:65" ht="20.149999999999999" customHeight="1">
      <c r="A1055" s="179" t="str">
        <f t="shared" si="32"/>
        <v>LH 공동주택 태양광 발전사업 2025-LH-003</v>
      </c>
      <c r="B1055" s="179" t="str">
        <f t="shared" si="33"/>
        <v>보완3차_검토중</v>
      </c>
      <c r="C1055">
        <v>311</v>
      </c>
      <c r="D1055" t="s">
        <v>31695</v>
      </c>
      <c r="E1055" t="s">
        <v>368</v>
      </c>
      <c r="F1055" t="s">
        <v>2084</v>
      </c>
      <c r="G1055" t="s">
        <v>12093</v>
      </c>
      <c r="H1055" t="s">
        <v>12093</v>
      </c>
      <c r="I1055" t="s">
        <v>6910</v>
      </c>
      <c r="K1055" t="s">
        <v>12071</v>
      </c>
      <c r="L1055" t="s">
        <v>12072</v>
      </c>
      <c r="M1055" t="s">
        <v>1483</v>
      </c>
      <c r="N1055" t="s">
        <v>12073</v>
      </c>
      <c r="O1055" t="s">
        <v>12074</v>
      </c>
      <c r="P1055" t="s">
        <v>12094</v>
      </c>
      <c r="Q1055" t="s">
        <v>215</v>
      </c>
      <c r="R1055" t="s">
        <v>2653</v>
      </c>
      <c r="S1055" t="s">
        <v>1228</v>
      </c>
      <c r="T1055" t="s">
        <v>2126</v>
      </c>
      <c r="U1055" t="s">
        <v>12094</v>
      </c>
      <c r="V1055" t="s">
        <v>130</v>
      </c>
      <c r="W1055" t="s">
        <v>1231</v>
      </c>
      <c r="X1055" t="s">
        <v>12076</v>
      </c>
      <c r="Y1055" t="s">
        <v>418</v>
      </c>
      <c r="Z1055" t="s">
        <v>418</v>
      </c>
      <c r="AA1055" t="s">
        <v>12095</v>
      </c>
      <c r="AC1055">
        <v>302</v>
      </c>
      <c r="AD1055" t="s">
        <v>1324</v>
      </c>
      <c r="AE1055" t="s">
        <v>1325</v>
      </c>
      <c r="AF1055" t="s">
        <v>4638</v>
      </c>
      <c r="AG1055" t="s">
        <v>368</v>
      </c>
      <c r="AH1055" t="s">
        <v>31758</v>
      </c>
      <c r="AI1055" t="s">
        <v>31759</v>
      </c>
      <c r="AK1055">
        <v>302</v>
      </c>
      <c r="AL1055" t="s">
        <v>31760</v>
      </c>
      <c r="AM1055" t="s">
        <v>31761</v>
      </c>
      <c r="AN1055" t="s">
        <v>1061</v>
      </c>
      <c r="AO1055" t="s">
        <v>31762</v>
      </c>
      <c r="BM1055" s="162"/>
    </row>
    <row r="1056" spans="1:65" ht="20.149999999999999" customHeight="1">
      <c r="A1056" s="179" t="str">
        <f t="shared" si="32"/>
        <v>LH 공동주택 태양광 발전사업 2025-LH-002</v>
      </c>
      <c r="B1056" s="179" t="str">
        <f t="shared" si="33"/>
        <v>보완3차_검토중</v>
      </c>
      <c r="C1056">
        <v>310</v>
      </c>
      <c r="D1056" t="s">
        <v>31695</v>
      </c>
      <c r="E1056" t="s">
        <v>368</v>
      </c>
      <c r="F1056" t="s">
        <v>2084</v>
      </c>
      <c r="G1056" t="s">
        <v>12070</v>
      </c>
      <c r="H1056" t="s">
        <v>12070</v>
      </c>
      <c r="I1056" t="s">
        <v>6910</v>
      </c>
      <c r="K1056" t="s">
        <v>12071</v>
      </c>
      <c r="L1056" t="s">
        <v>12072</v>
      </c>
      <c r="M1056" t="s">
        <v>1483</v>
      </c>
      <c r="N1056" t="s">
        <v>12073</v>
      </c>
      <c r="O1056" t="s">
        <v>12074</v>
      </c>
      <c r="P1056" t="s">
        <v>12096</v>
      </c>
      <c r="Q1056" t="s">
        <v>215</v>
      </c>
      <c r="R1056" t="s">
        <v>2653</v>
      </c>
      <c r="S1056" t="s">
        <v>1228</v>
      </c>
      <c r="T1056" t="s">
        <v>2126</v>
      </c>
      <c r="U1056" t="s">
        <v>12096</v>
      </c>
      <c r="V1056" t="s">
        <v>130</v>
      </c>
      <c r="W1056" t="s">
        <v>1231</v>
      </c>
      <c r="X1056" t="s">
        <v>12097</v>
      </c>
      <c r="Y1056" t="s">
        <v>418</v>
      </c>
      <c r="Z1056" t="s">
        <v>418</v>
      </c>
      <c r="AA1056" t="s">
        <v>12098</v>
      </c>
      <c r="AC1056">
        <v>371</v>
      </c>
      <c r="AD1056" t="s">
        <v>1324</v>
      </c>
      <c r="AE1056" t="s">
        <v>1325</v>
      </c>
      <c r="AF1056" t="s">
        <v>4638</v>
      </c>
      <c r="AG1056" t="s">
        <v>368</v>
      </c>
      <c r="AH1056" t="s">
        <v>31763</v>
      </c>
      <c r="AI1056" t="s">
        <v>31764</v>
      </c>
      <c r="AK1056">
        <v>371</v>
      </c>
      <c r="AL1056" t="s">
        <v>31760</v>
      </c>
      <c r="AM1056" t="s">
        <v>31761</v>
      </c>
      <c r="AN1056" t="s">
        <v>1061</v>
      </c>
      <c r="AO1056" t="s">
        <v>31765</v>
      </c>
      <c r="BM1056" s="162"/>
    </row>
    <row r="1057" spans="1:65" ht="20.149999999999999" customHeight="1">
      <c r="A1057" s="179" t="str">
        <f t="shared" si="32"/>
        <v>LH 공동주택 태양광 발전사업 2025-LH-001</v>
      </c>
      <c r="B1057" s="179" t="str">
        <f t="shared" si="33"/>
        <v>보완3차_검토중</v>
      </c>
      <c r="C1057">
        <v>309</v>
      </c>
      <c r="D1057" t="s">
        <v>31695</v>
      </c>
      <c r="E1057" t="s">
        <v>368</v>
      </c>
      <c r="F1057" t="s">
        <v>2084</v>
      </c>
      <c r="G1057" t="s">
        <v>12106</v>
      </c>
      <c r="H1057" t="s">
        <v>12093</v>
      </c>
      <c r="I1057" t="s">
        <v>6910</v>
      </c>
      <c r="K1057" t="s">
        <v>12071</v>
      </c>
      <c r="L1057" t="s">
        <v>12072</v>
      </c>
      <c r="M1057" t="s">
        <v>1483</v>
      </c>
      <c r="N1057" t="s">
        <v>12073</v>
      </c>
      <c r="O1057" t="s">
        <v>12074</v>
      </c>
      <c r="P1057" t="s">
        <v>12107</v>
      </c>
      <c r="Q1057" t="s">
        <v>215</v>
      </c>
      <c r="R1057" t="s">
        <v>2653</v>
      </c>
      <c r="S1057" t="s">
        <v>1228</v>
      </c>
      <c r="T1057" t="s">
        <v>2126</v>
      </c>
      <c r="U1057" t="s">
        <v>12107</v>
      </c>
      <c r="V1057" t="s">
        <v>130</v>
      </c>
      <c r="W1057" t="s">
        <v>1231</v>
      </c>
      <c r="X1057" t="s">
        <v>12076</v>
      </c>
      <c r="Y1057" t="s">
        <v>418</v>
      </c>
      <c r="Z1057" t="s">
        <v>418</v>
      </c>
      <c r="AA1057" t="s">
        <v>12108</v>
      </c>
      <c r="AC1057">
        <v>319</v>
      </c>
      <c r="AD1057" t="s">
        <v>1324</v>
      </c>
      <c r="AE1057" t="s">
        <v>1325</v>
      </c>
      <c r="AF1057" t="s">
        <v>4638</v>
      </c>
      <c r="AG1057" t="s">
        <v>368</v>
      </c>
      <c r="AH1057" t="s">
        <v>31766</v>
      </c>
      <c r="AI1057" t="s">
        <v>31767</v>
      </c>
      <c r="AK1057">
        <v>319</v>
      </c>
      <c r="AL1057" t="s">
        <v>31760</v>
      </c>
      <c r="AM1057" t="s">
        <v>31761</v>
      </c>
      <c r="AN1057" t="s">
        <v>1061</v>
      </c>
      <c r="AO1057" t="s">
        <v>31768</v>
      </c>
      <c r="BM1057" s="162"/>
    </row>
    <row r="1058" spans="1:65" ht="20.149999999999999" customHeight="1">
      <c r="A1058" s="179" t="str">
        <f t="shared" si="32"/>
        <v>소화설비 폐기 시 발생되는 할로겐화합물 소화약제에 대한 ㈜하이테크 ENV의 플라즈마 분해처리사업</v>
      </c>
      <c r="B1058" s="179" t="str">
        <f t="shared" si="33"/>
        <v>보완1차_검토중</v>
      </c>
      <c r="C1058">
        <v>308</v>
      </c>
      <c r="D1058" t="s">
        <v>31695</v>
      </c>
      <c r="E1058" t="s">
        <v>31219</v>
      </c>
      <c r="F1058" t="s">
        <v>31220</v>
      </c>
      <c r="G1058" t="s">
        <v>31769</v>
      </c>
      <c r="H1058" t="s">
        <v>31769</v>
      </c>
      <c r="I1058" t="s">
        <v>6910</v>
      </c>
      <c r="K1058" t="s">
        <v>31222</v>
      </c>
      <c r="L1058" t="s">
        <v>26647</v>
      </c>
      <c r="M1058" t="s">
        <v>2703</v>
      </c>
      <c r="N1058" t="s">
        <v>31223</v>
      </c>
      <c r="O1058" t="s">
        <v>31224</v>
      </c>
      <c r="P1058" t="s">
        <v>31770</v>
      </c>
      <c r="Q1058" t="s">
        <v>209</v>
      </c>
      <c r="R1058" t="s">
        <v>1228</v>
      </c>
      <c r="S1058" t="s">
        <v>1228</v>
      </c>
      <c r="T1058" t="s">
        <v>2126</v>
      </c>
      <c r="U1058" t="s">
        <v>31770</v>
      </c>
      <c r="V1058" t="s">
        <v>130</v>
      </c>
      <c r="W1058" t="s">
        <v>1293</v>
      </c>
      <c r="X1058" t="s">
        <v>31771</v>
      </c>
      <c r="Y1058" t="s">
        <v>418</v>
      </c>
      <c r="Z1058" t="s">
        <v>418</v>
      </c>
      <c r="AA1058" t="s">
        <v>31772</v>
      </c>
      <c r="AC1058">
        <v>135140</v>
      </c>
      <c r="AD1058" t="s">
        <v>26166</v>
      </c>
      <c r="AE1058" t="s">
        <v>26166</v>
      </c>
      <c r="AF1058" t="s">
        <v>31773</v>
      </c>
      <c r="AG1058" t="s">
        <v>31774</v>
      </c>
      <c r="AH1058" t="s">
        <v>31775</v>
      </c>
      <c r="AI1058" t="s">
        <v>31776</v>
      </c>
      <c r="AK1058">
        <v>135140</v>
      </c>
      <c r="AL1058" t="s">
        <v>31777</v>
      </c>
      <c r="AM1058" t="s">
        <v>31778</v>
      </c>
      <c r="AN1058" t="s">
        <v>1061</v>
      </c>
      <c r="AO1058" t="s">
        <v>31779</v>
      </c>
      <c r="BM1058" s="162"/>
    </row>
    <row r="1059" spans="1:65" ht="20.149999999999999" customHeight="1">
      <c r="A1059" s="179" t="str">
        <f t="shared" si="32"/>
        <v>㈜선진환경 회수 재충전금지용기내 잔여 HFC-32의 회수, 정제 및 재활용을 통한 온실가스 감축 사업</v>
      </c>
      <c r="B1059" s="179" t="str">
        <f t="shared" si="33"/>
        <v>보완2차_보완중</v>
      </c>
      <c r="C1059">
        <v>307</v>
      </c>
      <c r="D1059" t="s">
        <v>31695</v>
      </c>
      <c r="E1059" t="s">
        <v>31780</v>
      </c>
      <c r="F1059" t="s">
        <v>31781</v>
      </c>
      <c r="G1059" t="s">
        <v>31782</v>
      </c>
      <c r="H1059" t="s">
        <v>31783</v>
      </c>
      <c r="I1059" t="s">
        <v>6910</v>
      </c>
      <c r="K1059" t="s">
        <v>31784</v>
      </c>
      <c r="L1059" t="s">
        <v>31785</v>
      </c>
      <c r="M1059" t="s">
        <v>2191</v>
      </c>
      <c r="N1059" t="s">
        <v>31786</v>
      </c>
      <c r="O1059" t="s">
        <v>31787</v>
      </c>
      <c r="P1059" t="s">
        <v>31788</v>
      </c>
      <c r="Q1059" t="s">
        <v>209</v>
      </c>
      <c r="R1059" t="s">
        <v>1228</v>
      </c>
      <c r="S1059" t="s">
        <v>1228</v>
      </c>
      <c r="T1059" t="s">
        <v>2126</v>
      </c>
      <c r="U1059" t="s">
        <v>31788</v>
      </c>
      <c r="V1059" t="s">
        <v>130</v>
      </c>
      <c r="W1059" t="s">
        <v>1293</v>
      </c>
      <c r="X1059" t="s">
        <v>31789</v>
      </c>
      <c r="Y1059" t="s">
        <v>418</v>
      </c>
      <c r="Z1059" t="s">
        <v>418</v>
      </c>
      <c r="AA1059" t="s">
        <v>31790</v>
      </c>
      <c r="AC1059">
        <v>3083</v>
      </c>
      <c r="AD1059" t="s">
        <v>26166</v>
      </c>
      <c r="AE1059" t="s">
        <v>26166</v>
      </c>
      <c r="AF1059" t="s">
        <v>31791</v>
      </c>
      <c r="AG1059" t="s">
        <v>31780</v>
      </c>
      <c r="AH1059" t="s">
        <v>31792</v>
      </c>
      <c r="AI1059" t="s">
        <v>31793</v>
      </c>
      <c r="AK1059">
        <v>3083</v>
      </c>
      <c r="AL1059" t="s">
        <v>31794</v>
      </c>
      <c r="AM1059" t="s">
        <v>31778</v>
      </c>
      <c r="AN1059" t="s">
        <v>1061</v>
      </c>
      <c r="AO1059" t="s">
        <v>31795</v>
      </c>
      <c r="BM1059" s="162"/>
    </row>
    <row r="1060" spans="1:65" ht="20.149999999999999" customHeight="1">
      <c r="A1060" s="179" t="str">
        <f t="shared" si="32"/>
        <v>케이.엘.이.에스(주) 주차장 태양광 발전설비 설치사업</v>
      </c>
      <c r="B1060" s="179" t="str">
        <f t="shared" si="33"/>
        <v>보완1차_보완중</v>
      </c>
      <c r="C1060">
        <v>306</v>
      </c>
      <c r="D1060" t="s">
        <v>31695</v>
      </c>
      <c r="E1060" t="s">
        <v>13393</v>
      </c>
      <c r="F1060" t="s">
        <v>13394</v>
      </c>
      <c r="G1060" t="s">
        <v>13395</v>
      </c>
      <c r="H1060" t="s">
        <v>13396</v>
      </c>
      <c r="I1060" t="s">
        <v>6910</v>
      </c>
      <c r="K1060" t="s">
        <v>13397</v>
      </c>
      <c r="L1060" t="s">
        <v>13398</v>
      </c>
      <c r="N1060" t="s">
        <v>13399</v>
      </c>
      <c r="O1060" t="s">
        <v>13400</v>
      </c>
      <c r="P1060" t="s">
        <v>13401</v>
      </c>
      <c r="Q1060" t="s">
        <v>209</v>
      </c>
      <c r="R1060" t="s">
        <v>2653</v>
      </c>
      <c r="S1060" t="s">
        <v>1228</v>
      </c>
      <c r="T1060" t="s">
        <v>2126</v>
      </c>
      <c r="U1060" t="s">
        <v>13401</v>
      </c>
      <c r="V1060" t="s">
        <v>130</v>
      </c>
      <c r="W1060" t="s">
        <v>1293</v>
      </c>
      <c r="X1060" t="s">
        <v>13402</v>
      </c>
      <c r="Y1060" t="s">
        <v>418</v>
      </c>
      <c r="Z1060" t="s">
        <v>418</v>
      </c>
      <c r="AA1060" t="s">
        <v>13403</v>
      </c>
      <c r="AC1060">
        <v>34</v>
      </c>
      <c r="AD1060" t="s">
        <v>1324</v>
      </c>
      <c r="AE1060" t="s">
        <v>1325</v>
      </c>
      <c r="AF1060" t="s">
        <v>11946</v>
      </c>
      <c r="AG1060" t="s">
        <v>13393</v>
      </c>
      <c r="AH1060" t="s">
        <v>13404</v>
      </c>
      <c r="AI1060" t="s">
        <v>13405</v>
      </c>
      <c r="AK1060">
        <v>34</v>
      </c>
      <c r="AL1060" t="s">
        <v>31796</v>
      </c>
      <c r="AM1060" t="s">
        <v>31797</v>
      </c>
      <c r="AN1060" t="s">
        <v>1061</v>
      </c>
      <c r="AO1060" t="s">
        <v>31798</v>
      </c>
      <c r="BM1060" s="162"/>
    </row>
    <row r="1061" spans="1:65" ht="20.149999999999999" customHeight="1">
      <c r="A1061" s="179" t="str">
        <f t="shared" si="32"/>
        <v>주택용 태양광 발전 시스템을 이용한 자가사용 묶음 감축사업</v>
      </c>
      <c r="B1061" s="179" t="str">
        <f t="shared" si="33"/>
        <v>반려</v>
      </c>
      <c r="C1061">
        <v>305</v>
      </c>
      <c r="D1061" t="s">
        <v>31695</v>
      </c>
      <c r="E1061" t="s">
        <v>1064</v>
      </c>
      <c r="F1061" t="s">
        <v>11939</v>
      </c>
      <c r="G1061" t="s">
        <v>1064</v>
      </c>
      <c r="H1061" t="s">
        <v>11940</v>
      </c>
      <c r="K1061" t="s">
        <v>12999</v>
      </c>
      <c r="M1061" t="s">
        <v>1446</v>
      </c>
      <c r="N1061" t="s">
        <v>11942</v>
      </c>
      <c r="O1061" t="s">
        <v>11943</v>
      </c>
      <c r="P1061" t="s">
        <v>1063</v>
      </c>
      <c r="Q1061" t="s">
        <v>215</v>
      </c>
      <c r="R1061" t="s">
        <v>2653</v>
      </c>
      <c r="S1061" t="s">
        <v>1228</v>
      </c>
      <c r="T1061" t="s">
        <v>2126</v>
      </c>
      <c r="U1061" t="s">
        <v>1063</v>
      </c>
      <c r="V1061" t="s">
        <v>130</v>
      </c>
      <c r="W1061" t="s">
        <v>1293</v>
      </c>
      <c r="X1061" t="s">
        <v>11944</v>
      </c>
      <c r="Y1061" t="s">
        <v>418</v>
      </c>
      <c r="Z1061" t="s">
        <v>418</v>
      </c>
      <c r="AA1061" t="s">
        <v>11945</v>
      </c>
      <c r="AC1061">
        <v>3</v>
      </c>
      <c r="AD1061" t="s">
        <v>1324</v>
      </c>
      <c r="AE1061" t="s">
        <v>1325</v>
      </c>
      <c r="AF1061" t="s">
        <v>11946</v>
      </c>
      <c r="AG1061" t="s">
        <v>1064</v>
      </c>
      <c r="AH1061" t="s">
        <v>11947</v>
      </c>
      <c r="AI1061" t="s">
        <v>11948</v>
      </c>
      <c r="AK1061">
        <v>3</v>
      </c>
      <c r="AL1061" t="s">
        <v>31799</v>
      </c>
      <c r="AM1061" t="s">
        <v>31800</v>
      </c>
      <c r="AN1061" t="s">
        <v>1061</v>
      </c>
      <c r="AO1061" t="s">
        <v>31801</v>
      </c>
      <c r="BM1061" s="162"/>
    </row>
    <row r="1062" spans="1:65" ht="20.149999999999999" customHeight="1">
      <c r="A1062" s="179" t="str">
        <f t="shared" si="32"/>
        <v>돈보스코오라토리오 서울형 에너지복지 태양광 발전사업</v>
      </c>
      <c r="B1062" s="179" t="str">
        <f t="shared" si="33"/>
        <v>반려</v>
      </c>
      <c r="C1062">
        <v>304</v>
      </c>
      <c r="D1062" t="s">
        <v>31695</v>
      </c>
      <c r="E1062" t="s">
        <v>7362</v>
      </c>
      <c r="F1062" t="s">
        <v>7363</v>
      </c>
      <c r="G1062" t="s">
        <v>9636</v>
      </c>
      <c r="H1062" t="s">
        <v>7431</v>
      </c>
      <c r="K1062" t="s">
        <v>7366</v>
      </c>
      <c r="L1062" t="s">
        <v>11433</v>
      </c>
      <c r="M1062" t="s">
        <v>1483</v>
      </c>
      <c r="N1062" t="s">
        <v>11434</v>
      </c>
      <c r="O1062" t="s">
        <v>7367</v>
      </c>
      <c r="P1062" t="s">
        <v>11435</v>
      </c>
      <c r="Q1062" t="s">
        <v>277</v>
      </c>
      <c r="S1062" t="s">
        <v>1228</v>
      </c>
      <c r="T1062" t="s">
        <v>2126</v>
      </c>
      <c r="U1062" t="s">
        <v>11435</v>
      </c>
      <c r="V1062" t="s">
        <v>130</v>
      </c>
      <c r="W1062" t="s">
        <v>1293</v>
      </c>
      <c r="X1062" t="s">
        <v>11436</v>
      </c>
      <c r="Y1062" t="s">
        <v>418</v>
      </c>
      <c r="Z1062" t="s">
        <v>418</v>
      </c>
      <c r="AA1062" t="s">
        <v>11360</v>
      </c>
      <c r="AC1062">
        <v>25</v>
      </c>
      <c r="AD1062" t="s">
        <v>1324</v>
      </c>
      <c r="AE1062" t="s">
        <v>1325</v>
      </c>
      <c r="AF1062" t="s">
        <v>4638</v>
      </c>
      <c r="AG1062" t="s">
        <v>7362</v>
      </c>
      <c r="AH1062" t="s">
        <v>11437</v>
      </c>
      <c r="AI1062" t="s">
        <v>11438</v>
      </c>
      <c r="AJ1062" t="s">
        <v>11439</v>
      </c>
      <c r="AK1062">
        <v>25</v>
      </c>
      <c r="AL1062" t="s">
        <v>11440</v>
      </c>
      <c r="AM1062" t="s">
        <v>11441</v>
      </c>
      <c r="AN1062" t="s">
        <v>1061</v>
      </c>
      <c r="AO1062" t="s">
        <v>11442</v>
      </c>
      <c r="BF1062" t="s">
        <v>9638</v>
      </c>
      <c r="BG1062" t="s">
        <v>9647</v>
      </c>
      <c r="BH1062" t="s">
        <v>1324</v>
      </c>
      <c r="BI1062" t="s">
        <v>1325</v>
      </c>
      <c r="BJ1062" t="s">
        <v>4638</v>
      </c>
      <c r="BK1062" t="s">
        <v>9648</v>
      </c>
      <c r="BL1062" t="s">
        <v>9649</v>
      </c>
      <c r="BM1062" s="162"/>
    </row>
    <row r="1063" spans="1:65" ht="20.149999999999999" customHeight="1">
      <c r="A1063" s="179" t="str">
        <f t="shared" si="32"/>
        <v>청암노인요양원 서울형 에너지복지 태양광 발전사업</v>
      </c>
      <c r="B1063" s="179" t="str">
        <f t="shared" si="33"/>
        <v>반려</v>
      </c>
      <c r="C1063">
        <v>303</v>
      </c>
      <c r="D1063" t="s">
        <v>31695</v>
      </c>
      <c r="E1063" t="s">
        <v>7362</v>
      </c>
      <c r="F1063" t="s">
        <v>7363</v>
      </c>
      <c r="G1063" t="s">
        <v>9636</v>
      </c>
      <c r="H1063" t="s">
        <v>11933</v>
      </c>
      <c r="I1063" t="s">
        <v>6910</v>
      </c>
      <c r="K1063" t="s">
        <v>7366</v>
      </c>
      <c r="L1063" t="s">
        <v>11433</v>
      </c>
      <c r="M1063" t="s">
        <v>1483</v>
      </c>
      <c r="N1063" t="s">
        <v>11434</v>
      </c>
      <c r="O1063" t="s">
        <v>7367</v>
      </c>
      <c r="P1063" t="s">
        <v>11934</v>
      </c>
      <c r="Q1063" t="s">
        <v>277</v>
      </c>
      <c r="S1063" t="s">
        <v>1228</v>
      </c>
      <c r="T1063" t="s">
        <v>2126</v>
      </c>
      <c r="U1063" t="s">
        <v>11934</v>
      </c>
      <c r="V1063" t="s">
        <v>130</v>
      </c>
      <c r="W1063" t="s">
        <v>1293</v>
      </c>
      <c r="X1063" t="s">
        <v>11227</v>
      </c>
      <c r="Y1063" t="s">
        <v>418</v>
      </c>
      <c r="Z1063" t="s">
        <v>418</v>
      </c>
      <c r="AA1063" t="s">
        <v>11935</v>
      </c>
      <c r="AC1063">
        <v>12</v>
      </c>
      <c r="AD1063" t="s">
        <v>1324</v>
      </c>
      <c r="AE1063" t="s">
        <v>1325</v>
      </c>
      <c r="AF1063" t="s">
        <v>4638</v>
      </c>
      <c r="AG1063" t="s">
        <v>7362</v>
      </c>
      <c r="AH1063" t="s">
        <v>11437</v>
      </c>
      <c r="AI1063" t="s">
        <v>11936</v>
      </c>
      <c r="AK1063">
        <v>12</v>
      </c>
      <c r="AL1063" t="s">
        <v>11937</v>
      </c>
      <c r="AM1063" t="s">
        <v>11441</v>
      </c>
      <c r="AN1063" t="s">
        <v>1061</v>
      </c>
      <c r="AO1063" t="s">
        <v>11938</v>
      </c>
      <c r="BF1063" t="s">
        <v>9638</v>
      </c>
      <c r="BG1063" t="s">
        <v>9647</v>
      </c>
      <c r="BH1063" t="s">
        <v>1324</v>
      </c>
      <c r="BI1063" t="s">
        <v>1325</v>
      </c>
      <c r="BJ1063" t="s">
        <v>4638</v>
      </c>
      <c r="BK1063" t="s">
        <v>9648</v>
      </c>
      <c r="BL1063" t="s">
        <v>9649</v>
      </c>
      <c r="BM1063" s="162"/>
    </row>
    <row r="1064" spans="1:65" ht="20.149999999999999" customHeight="1">
      <c r="A1064" s="179" t="str">
        <f t="shared" si="32"/>
        <v>공동주택 태양광 발전사업 2019-LH-001-02396</v>
      </c>
      <c r="B1064" s="179" t="str">
        <f t="shared" si="33"/>
        <v>인증유효기간 갱신</v>
      </c>
      <c r="C1064">
        <v>302</v>
      </c>
      <c r="D1064" t="s">
        <v>13406</v>
      </c>
      <c r="E1064" t="s">
        <v>368</v>
      </c>
      <c r="F1064" t="s">
        <v>2084</v>
      </c>
      <c r="G1064" t="s">
        <v>13569</v>
      </c>
      <c r="H1064" t="s">
        <v>13569</v>
      </c>
      <c r="I1064" t="s">
        <v>6910</v>
      </c>
      <c r="K1064" t="s">
        <v>12071</v>
      </c>
      <c r="L1064" t="s">
        <v>12072</v>
      </c>
      <c r="M1064" t="s">
        <v>1483</v>
      </c>
      <c r="N1064" t="s">
        <v>12073</v>
      </c>
      <c r="O1064" t="s">
        <v>12074</v>
      </c>
      <c r="P1064" t="s">
        <v>13570</v>
      </c>
      <c r="Q1064" t="s">
        <v>215</v>
      </c>
      <c r="R1064" t="s">
        <v>1462</v>
      </c>
      <c r="S1064" t="s">
        <v>1229</v>
      </c>
      <c r="T1064" t="s">
        <v>1230</v>
      </c>
      <c r="U1064" t="s">
        <v>13570</v>
      </c>
      <c r="V1064" t="s">
        <v>130</v>
      </c>
      <c r="W1064" t="s">
        <v>1231</v>
      </c>
      <c r="X1064" t="s">
        <v>13571</v>
      </c>
      <c r="Y1064" t="s">
        <v>13413</v>
      </c>
      <c r="Z1064" t="s">
        <v>418</v>
      </c>
      <c r="AA1064" t="s">
        <v>13573</v>
      </c>
      <c r="AC1064">
        <v>1303</v>
      </c>
      <c r="AD1064" t="s">
        <v>1324</v>
      </c>
      <c r="AE1064" t="s">
        <v>1325</v>
      </c>
      <c r="AF1064" t="s">
        <v>13498</v>
      </c>
      <c r="AG1064" t="s">
        <v>368</v>
      </c>
      <c r="AH1064" t="s">
        <v>13574</v>
      </c>
      <c r="AI1064" t="s">
        <v>13575</v>
      </c>
      <c r="AJ1064" t="s">
        <v>13576</v>
      </c>
      <c r="AK1064">
        <v>1303</v>
      </c>
      <c r="AL1064" t="s">
        <v>13577</v>
      </c>
      <c r="AM1064" t="s">
        <v>11441</v>
      </c>
      <c r="AN1064" t="s">
        <v>1061</v>
      </c>
      <c r="AO1064" t="s">
        <v>31802</v>
      </c>
      <c r="AP1064" t="s">
        <v>1244</v>
      </c>
      <c r="AQ1064" t="s">
        <v>13578</v>
      </c>
      <c r="AR1064" t="s">
        <v>13579</v>
      </c>
      <c r="AS1064" t="s">
        <v>13580</v>
      </c>
      <c r="AT1064" t="s">
        <v>13581</v>
      </c>
      <c r="AU1064" t="s">
        <v>13582</v>
      </c>
      <c r="AV1064" t="s">
        <v>13583</v>
      </c>
      <c r="AW1064" t="s">
        <v>13490</v>
      </c>
      <c r="AX1064" t="s">
        <v>13491</v>
      </c>
      <c r="AY1064">
        <v>1303</v>
      </c>
      <c r="AZ1064">
        <v>0</v>
      </c>
      <c r="BA1064">
        <v>0</v>
      </c>
      <c r="BB1064">
        <v>1303</v>
      </c>
      <c r="BC1064" t="s">
        <v>13584</v>
      </c>
      <c r="BD1064" t="s">
        <v>13585</v>
      </c>
      <c r="BE1064" t="s">
        <v>13586</v>
      </c>
      <c r="BM1064" s="162"/>
    </row>
    <row r="1065" spans="1:65" ht="20.149999999999999" customHeight="1">
      <c r="A1065" s="179" t="str">
        <f t="shared" si="32"/>
        <v>JB(주) 및 BEF(주)의 바이오메탄 도시가스 공급사업</v>
      </c>
      <c r="B1065" s="179" t="str">
        <f t="shared" si="33"/>
        <v>반려</v>
      </c>
      <c r="C1065">
        <v>301</v>
      </c>
      <c r="D1065" t="s">
        <v>31728</v>
      </c>
      <c r="E1065" t="s">
        <v>31803</v>
      </c>
      <c r="F1065" t="s">
        <v>31804</v>
      </c>
      <c r="G1065" t="s">
        <v>31803</v>
      </c>
      <c r="H1065" t="s">
        <v>31805</v>
      </c>
      <c r="I1065" t="s">
        <v>6910</v>
      </c>
      <c r="K1065" t="s">
        <v>31806</v>
      </c>
      <c r="L1065" t="s">
        <v>31807</v>
      </c>
      <c r="M1065" t="s">
        <v>1483</v>
      </c>
      <c r="N1065" t="s">
        <v>31808</v>
      </c>
      <c r="O1065" t="s">
        <v>31809</v>
      </c>
      <c r="P1065" t="s">
        <v>31810</v>
      </c>
      <c r="Q1065" t="s">
        <v>209</v>
      </c>
      <c r="R1065" t="s">
        <v>1228</v>
      </c>
      <c r="S1065" t="s">
        <v>1228</v>
      </c>
      <c r="T1065" t="s">
        <v>2126</v>
      </c>
      <c r="U1065" t="s">
        <v>31810</v>
      </c>
      <c r="V1065" t="s">
        <v>130</v>
      </c>
      <c r="W1065" t="s">
        <v>1293</v>
      </c>
      <c r="X1065" t="s">
        <v>31811</v>
      </c>
      <c r="Y1065" t="s">
        <v>418</v>
      </c>
      <c r="Z1065" t="s">
        <v>13413</v>
      </c>
      <c r="AA1065" t="s">
        <v>12002</v>
      </c>
      <c r="AC1065">
        <v>7133</v>
      </c>
      <c r="AD1065" t="s">
        <v>26166</v>
      </c>
      <c r="AE1065" t="s">
        <v>26166</v>
      </c>
      <c r="AF1065" t="s">
        <v>29200</v>
      </c>
      <c r="AG1065" t="s">
        <v>31803</v>
      </c>
      <c r="AH1065" t="s">
        <v>31812</v>
      </c>
      <c r="AI1065" t="s">
        <v>31813</v>
      </c>
      <c r="AJ1065" t="s">
        <v>31814</v>
      </c>
      <c r="AK1065">
        <v>7133</v>
      </c>
      <c r="AL1065" t="s">
        <v>31815</v>
      </c>
      <c r="AM1065" t="s">
        <v>7866</v>
      </c>
      <c r="AN1065" t="s">
        <v>1061</v>
      </c>
      <c r="AO1065" t="s">
        <v>31816</v>
      </c>
      <c r="BM1065" s="162"/>
    </row>
    <row r="1066" spans="1:65" ht="20.149999999999999" customHeight="1">
      <c r="A1066" s="179" t="str">
        <f t="shared" si="32"/>
        <v>공동주택 태양광 발전사업 2016-LH-001-05826</v>
      </c>
      <c r="B1066" s="179" t="str">
        <f t="shared" si="33"/>
        <v>인증유효기간 갱신</v>
      </c>
      <c r="C1066">
        <v>300</v>
      </c>
      <c r="D1066" t="s">
        <v>13406</v>
      </c>
      <c r="E1066" t="s">
        <v>368</v>
      </c>
      <c r="F1066" t="s">
        <v>2084</v>
      </c>
      <c r="G1066" t="s">
        <v>368</v>
      </c>
      <c r="H1066" t="s">
        <v>368</v>
      </c>
      <c r="I1066" t="s">
        <v>6910</v>
      </c>
      <c r="K1066" t="s">
        <v>12071</v>
      </c>
      <c r="L1066" t="s">
        <v>12072</v>
      </c>
      <c r="M1066" t="s">
        <v>1483</v>
      </c>
      <c r="N1066" t="s">
        <v>12073</v>
      </c>
      <c r="O1066" t="s">
        <v>12074</v>
      </c>
      <c r="P1066" t="s">
        <v>13495</v>
      </c>
      <c r="Q1066" t="s">
        <v>215</v>
      </c>
      <c r="R1066" t="s">
        <v>1462</v>
      </c>
      <c r="S1066" t="s">
        <v>1229</v>
      </c>
      <c r="T1066" t="s">
        <v>1230</v>
      </c>
      <c r="U1066" t="s">
        <v>13495</v>
      </c>
      <c r="V1066" t="s">
        <v>130</v>
      </c>
      <c r="W1066" t="s">
        <v>1231</v>
      </c>
      <c r="X1066" t="s">
        <v>13477</v>
      </c>
      <c r="Y1066" t="s">
        <v>13413</v>
      </c>
      <c r="Z1066" t="s">
        <v>418</v>
      </c>
      <c r="AA1066" t="s">
        <v>13497</v>
      </c>
      <c r="AC1066">
        <v>3033</v>
      </c>
      <c r="AD1066" t="s">
        <v>1324</v>
      </c>
      <c r="AE1066" t="s">
        <v>1325</v>
      </c>
      <c r="AF1066" t="s">
        <v>13498</v>
      </c>
      <c r="AG1066" t="s">
        <v>368</v>
      </c>
      <c r="AH1066" t="s">
        <v>13499</v>
      </c>
      <c r="AI1066" t="s">
        <v>13500</v>
      </c>
      <c r="AJ1066" t="s">
        <v>13501</v>
      </c>
      <c r="AK1066">
        <v>3033</v>
      </c>
      <c r="AL1066" t="s">
        <v>13502</v>
      </c>
      <c r="AM1066" t="s">
        <v>13503</v>
      </c>
      <c r="AN1066" t="s">
        <v>1061</v>
      </c>
      <c r="AO1066" t="s">
        <v>31817</v>
      </c>
      <c r="AP1066" t="s">
        <v>1244</v>
      </c>
      <c r="AQ1066" t="s">
        <v>13495</v>
      </c>
      <c r="AR1066" t="s">
        <v>13504</v>
      </c>
      <c r="AS1066" t="s">
        <v>13505</v>
      </c>
      <c r="AT1066" t="s">
        <v>13506</v>
      </c>
      <c r="AU1066" t="s">
        <v>13507</v>
      </c>
      <c r="AV1066" t="s">
        <v>13508</v>
      </c>
      <c r="AW1066" t="s">
        <v>13490</v>
      </c>
      <c r="AX1066" t="s">
        <v>13491</v>
      </c>
      <c r="AY1066">
        <v>3033</v>
      </c>
      <c r="AZ1066">
        <v>0</v>
      </c>
      <c r="BA1066">
        <v>0</v>
      </c>
      <c r="BB1066">
        <v>3033</v>
      </c>
      <c r="BC1066" t="s">
        <v>13509</v>
      </c>
      <c r="BD1066" t="s">
        <v>13510</v>
      </c>
      <c r="BE1066" t="s">
        <v>13511</v>
      </c>
      <c r="BM1066" s="162"/>
    </row>
    <row r="1067" spans="1:65" ht="20.149999999999999" customHeight="1">
      <c r="A1067" s="179" t="str">
        <f t="shared" si="32"/>
        <v>공동주택 태양광 발전사업 2011-LH-001-01457</v>
      </c>
      <c r="B1067" s="179" t="str">
        <f t="shared" si="33"/>
        <v>인증유효기간 갱신</v>
      </c>
      <c r="C1067">
        <v>299</v>
      </c>
      <c r="D1067" t="s">
        <v>13406</v>
      </c>
      <c r="E1067" t="s">
        <v>368</v>
      </c>
      <c r="F1067" t="s">
        <v>2084</v>
      </c>
      <c r="G1067" t="s">
        <v>368</v>
      </c>
      <c r="H1067" t="s">
        <v>2085</v>
      </c>
      <c r="I1067" t="s">
        <v>6910</v>
      </c>
      <c r="K1067" t="s">
        <v>12071</v>
      </c>
      <c r="L1067" t="s">
        <v>12072</v>
      </c>
      <c r="M1067" t="s">
        <v>1483</v>
      </c>
      <c r="N1067" t="s">
        <v>12073</v>
      </c>
      <c r="O1067" t="s">
        <v>12074</v>
      </c>
      <c r="P1067" t="s">
        <v>13476</v>
      </c>
      <c r="Q1067" t="s">
        <v>215</v>
      </c>
      <c r="R1067" t="s">
        <v>1462</v>
      </c>
      <c r="S1067" t="s">
        <v>1229</v>
      </c>
      <c r="T1067" t="s">
        <v>1230</v>
      </c>
      <c r="U1067" t="s">
        <v>13476</v>
      </c>
      <c r="V1067" t="s">
        <v>130</v>
      </c>
      <c r="W1067" t="s">
        <v>1231</v>
      </c>
      <c r="X1067" t="s">
        <v>13477</v>
      </c>
      <c r="Y1067" t="s">
        <v>13427</v>
      </c>
      <c r="Z1067" t="s">
        <v>418</v>
      </c>
      <c r="AA1067" t="s">
        <v>13479</v>
      </c>
      <c r="AC1067">
        <v>658</v>
      </c>
      <c r="AD1067" t="s">
        <v>1324</v>
      </c>
      <c r="AE1067" t="s">
        <v>1325</v>
      </c>
      <c r="AF1067" t="s">
        <v>13480</v>
      </c>
      <c r="AG1067" t="s">
        <v>368</v>
      </c>
      <c r="AH1067" t="s">
        <v>13481</v>
      </c>
      <c r="AI1067" t="s">
        <v>13482</v>
      </c>
      <c r="AJ1067" t="s">
        <v>13483</v>
      </c>
      <c r="AK1067">
        <v>658</v>
      </c>
      <c r="AL1067" t="s">
        <v>13484</v>
      </c>
      <c r="AM1067" t="s">
        <v>7878</v>
      </c>
      <c r="AN1067" t="s">
        <v>1061</v>
      </c>
      <c r="AO1067" t="s">
        <v>31818</v>
      </c>
      <c r="AP1067" t="s">
        <v>1244</v>
      </c>
      <c r="AQ1067" t="s">
        <v>13476</v>
      </c>
      <c r="AR1067" t="s">
        <v>13485</v>
      </c>
      <c r="AS1067" t="s">
        <v>13486</v>
      </c>
      <c r="AT1067" t="s">
        <v>13487</v>
      </c>
      <c r="AU1067" t="s">
        <v>13488</v>
      </c>
      <c r="AV1067" t="s">
        <v>13489</v>
      </c>
      <c r="AW1067" t="s">
        <v>13490</v>
      </c>
      <c r="AX1067" t="s">
        <v>13491</v>
      </c>
      <c r="AY1067">
        <v>658</v>
      </c>
      <c r="AZ1067">
        <v>0</v>
      </c>
      <c r="BA1067">
        <v>0</v>
      </c>
      <c r="BB1067">
        <v>658</v>
      </c>
      <c r="BC1067" t="s">
        <v>13492</v>
      </c>
      <c r="BD1067" t="s">
        <v>13493</v>
      </c>
      <c r="BE1067" t="s">
        <v>13494</v>
      </c>
      <c r="BM1067" s="162" t="s">
        <v>1749</v>
      </c>
    </row>
    <row r="1068" spans="1:65" ht="20.149999999999999" customHeight="1">
      <c r="A1068" s="179" t="str">
        <f t="shared" si="32"/>
        <v>㈜원진 425.58KW 소전형 지붕태양광 발전 사업</v>
      </c>
      <c r="B1068" s="179" t="str">
        <f t="shared" si="33"/>
        <v>승인</v>
      </c>
      <c r="C1068">
        <v>298</v>
      </c>
      <c r="D1068" t="s">
        <v>31695</v>
      </c>
      <c r="E1068" t="s">
        <v>12295</v>
      </c>
      <c r="F1068" t="s">
        <v>12296</v>
      </c>
      <c r="G1068" t="s">
        <v>12295</v>
      </c>
      <c r="H1068" t="s">
        <v>12297</v>
      </c>
      <c r="I1068" t="s">
        <v>6910</v>
      </c>
      <c r="K1068" t="s">
        <v>9120</v>
      </c>
      <c r="L1068" t="s">
        <v>12298</v>
      </c>
      <c r="M1068" t="s">
        <v>2500</v>
      </c>
      <c r="N1068" t="s">
        <v>12299</v>
      </c>
      <c r="O1068" t="s">
        <v>12300</v>
      </c>
      <c r="P1068" t="s">
        <v>12301</v>
      </c>
      <c r="Q1068" t="s">
        <v>209</v>
      </c>
      <c r="R1068" t="s">
        <v>1462</v>
      </c>
      <c r="S1068" t="s">
        <v>1228</v>
      </c>
      <c r="T1068" t="s">
        <v>2126</v>
      </c>
      <c r="U1068" t="s">
        <v>12301</v>
      </c>
      <c r="V1068" t="s">
        <v>130</v>
      </c>
      <c r="W1068" t="s">
        <v>1293</v>
      </c>
      <c r="X1068" t="s">
        <v>12302</v>
      </c>
      <c r="Y1068" t="s">
        <v>418</v>
      </c>
      <c r="Z1068" t="s">
        <v>418</v>
      </c>
      <c r="AA1068" t="s">
        <v>12303</v>
      </c>
      <c r="AC1068">
        <v>261</v>
      </c>
      <c r="AD1068" t="s">
        <v>5512</v>
      </c>
      <c r="AE1068" t="s">
        <v>4810</v>
      </c>
      <c r="AF1068" t="s">
        <v>11946</v>
      </c>
      <c r="AG1068" t="s">
        <v>12295</v>
      </c>
      <c r="AH1068" t="s">
        <v>12304</v>
      </c>
      <c r="AI1068" t="s">
        <v>12305</v>
      </c>
      <c r="AJ1068" t="s">
        <v>12306</v>
      </c>
      <c r="AK1068">
        <v>261</v>
      </c>
      <c r="AL1068" t="s">
        <v>12307</v>
      </c>
      <c r="AM1068" t="s">
        <v>7878</v>
      </c>
      <c r="AN1068" t="s">
        <v>1061</v>
      </c>
      <c r="AO1068" t="s">
        <v>12308</v>
      </c>
      <c r="BM1068" s="162" t="s">
        <v>1749</v>
      </c>
    </row>
    <row r="1069" spans="1:65" ht="20.149999999999999" customHeight="1">
      <c r="A1069" s="179" t="str">
        <f t="shared" si="32"/>
        <v>비엠티 태양광 발전설비 설치 및  자가사용을 통한 온실가스 감축사업</v>
      </c>
      <c r="B1069" s="179" t="str">
        <f t="shared" si="33"/>
        <v>승인</v>
      </c>
      <c r="C1069">
        <v>297</v>
      </c>
      <c r="D1069" t="s">
        <v>31695</v>
      </c>
      <c r="E1069" t="s">
        <v>12342</v>
      </c>
      <c r="F1069" t="s">
        <v>12343</v>
      </c>
      <c r="G1069" t="s">
        <v>12344</v>
      </c>
      <c r="H1069" t="s">
        <v>12345</v>
      </c>
      <c r="I1069" t="s">
        <v>6910</v>
      </c>
      <c r="K1069" t="s">
        <v>12346</v>
      </c>
      <c r="L1069" t="s">
        <v>12051</v>
      </c>
      <c r="M1069" t="s">
        <v>1937</v>
      </c>
      <c r="N1069" t="s">
        <v>12347</v>
      </c>
      <c r="O1069" t="s">
        <v>12348</v>
      </c>
      <c r="P1069" t="s">
        <v>12349</v>
      </c>
      <c r="Q1069" t="s">
        <v>209</v>
      </c>
      <c r="R1069" t="s">
        <v>1462</v>
      </c>
      <c r="S1069" t="s">
        <v>1228</v>
      </c>
      <c r="T1069" t="s">
        <v>2126</v>
      </c>
      <c r="U1069" t="s">
        <v>12349</v>
      </c>
      <c r="V1069" t="s">
        <v>130</v>
      </c>
      <c r="W1069" t="s">
        <v>1293</v>
      </c>
      <c r="X1069" t="s">
        <v>11103</v>
      </c>
      <c r="Y1069" t="s">
        <v>418</v>
      </c>
      <c r="Z1069" t="s">
        <v>418</v>
      </c>
      <c r="AA1069" t="s">
        <v>12303</v>
      </c>
      <c r="AC1069">
        <v>361</v>
      </c>
      <c r="AD1069" t="s">
        <v>1324</v>
      </c>
      <c r="AE1069" t="s">
        <v>1325</v>
      </c>
      <c r="AF1069" t="s">
        <v>11946</v>
      </c>
      <c r="AG1069" t="s">
        <v>12342</v>
      </c>
      <c r="AH1069" t="s">
        <v>12350</v>
      </c>
      <c r="AI1069" t="s">
        <v>12351</v>
      </c>
      <c r="AJ1069" t="s">
        <v>12352</v>
      </c>
      <c r="AK1069">
        <v>361</v>
      </c>
      <c r="AL1069" t="s">
        <v>11993</v>
      </c>
      <c r="AM1069" t="s">
        <v>11994</v>
      </c>
      <c r="AN1069" t="s">
        <v>1061</v>
      </c>
      <c r="AO1069" t="s">
        <v>12353</v>
      </c>
      <c r="BM1069" s="162"/>
    </row>
    <row r="1070" spans="1:65" ht="20.149999999999999" customHeight="1">
      <c r="A1070" s="179" t="str">
        <f t="shared" si="32"/>
        <v>폐플라스틱 열분해유 생산 및 공급에 따른 프로그램 감축사업</v>
      </c>
      <c r="B1070" s="179" t="str">
        <f t="shared" si="33"/>
        <v>보완1차_보완중</v>
      </c>
      <c r="C1070">
        <v>296</v>
      </c>
      <c r="D1070" t="s">
        <v>31695</v>
      </c>
      <c r="E1070" t="s">
        <v>31819</v>
      </c>
      <c r="F1070" t="s">
        <v>31820</v>
      </c>
      <c r="G1070" t="s">
        <v>31821</v>
      </c>
      <c r="H1070" t="s">
        <v>31819</v>
      </c>
      <c r="I1070" t="s">
        <v>6910</v>
      </c>
      <c r="K1070" t="s">
        <v>31822</v>
      </c>
      <c r="L1070" t="s">
        <v>31823</v>
      </c>
      <c r="M1070" t="s">
        <v>8244</v>
      </c>
      <c r="N1070" t="s">
        <v>31824</v>
      </c>
      <c r="O1070" t="s">
        <v>31825</v>
      </c>
      <c r="P1070" t="s">
        <v>31826</v>
      </c>
      <c r="Q1070" t="s">
        <v>277</v>
      </c>
      <c r="S1070" t="s">
        <v>1228</v>
      </c>
      <c r="T1070" t="s">
        <v>2126</v>
      </c>
      <c r="U1070" t="s">
        <v>31827</v>
      </c>
      <c r="V1070" t="s">
        <v>130</v>
      </c>
      <c r="W1070" t="s">
        <v>1231</v>
      </c>
      <c r="X1070" t="s">
        <v>31828</v>
      </c>
      <c r="Y1070" t="s">
        <v>418</v>
      </c>
      <c r="Z1070" t="s">
        <v>418</v>
      </c>
      <c r="AA1070" t="s">
        <v>31829</v>
      </c>
      <c r="AC1070">
        <v>17683</v>
      </c>
      <c r="AD1070" t="s">
        <v>26166</v>
      </c>
      <c r="AE1070" t="s">
        <v>26166</v>
      </c>
      <c r="AF1070" t="s">
        <v>31706</v>
      </c>
      <c r="AG1070" t="s">
        <v>31830</v>
      </c>
      <c r="AH1070" t="s">
        <v>31831</v>
      </c>
      <c r="AI1070" t="s">
        <v>31832</v>
      </c>
      <c r="AK1070">
        <v>17683</v>
      </c>
      <c r="AL1070" t="s">
        <v>31833</v>
      </c>
      <c r="AM1070" t="s">
        <v>1062</v>
      </c>
      <c r="AN1070" t="s">
        <v>1061</v>
      </c>
      <c r="AO1070" t="s">
        <v>31834</v>
      </c>
      <c r="BF1070" t="s">
        <v>31826</v>
      </c>
      <c r="BG1070" t="s">
        <v>31835</v>
      </c>
      <c r="BH1070" t="s">
        <v>26166</v>
      </c>
      <c r="BI1070" t="s">
        <v>26166</v>
      </c>
      <c r="BJ1070" t="s">
        <v>31706</v>
      </c>
      <c r="BK1070" t="s">
        <v>31836</v>
      </c>
      <c r="BL1070" t="s">
        <v>31837</v>
      </c>
      <c r="BM1070" s="162"/>
    </row>
    <row r="1071" spans="1:65" ht="20.149999999999999" customHeight="1">
      <c r="A1071" s="179" t="str">
        <f t="shared" si="32"/>
        <v>한국순환자원유통지원센터 열분해유 생산 및 사용을 통한 온실가스 감축사업</v>
      </c>
      <c r="B1071" s="179" t="str">
        <f t="shared" si="33"/>
        <v>반려</v>
      </c>
      <c r="C1071">
        <v>295</v>
      </c>
      <c r="D1071" t="s">
        <v>31695</v>
      </c>
      <c r="E1071" t="s">
        <v>31696</v>
      </c>
      <c r="F1071" t="s">
        <v>31697</v>
      </c>
      <c r="G1071" t="s">
        <v>31696</v>
      </c>
      <c r="H1071" t="s">
        <v>31838</v>
      </c>
      <c r="I1071" t="s">
        <v>6910</v>
      </c>
      <c r="K1071" t="s">
        <v>31700</v>
      </c>
      <c r="L1071" t="s">
        <v>31696</v>
      </c>
      <c r="M1071" t="s">
        <v>31701</v>
      </c>
      <c r="N1071" t="s">
        <v>31702</v>
      </c>
      <c r="O1071" t="s">
        <v>31703</v>
      </c>
      <c r="P1071" t="s">
        <v>31839</v>
      </c>
      <c r="Q1071" t="s">
        <v>277</v>
      </c>
      <c r="S1071" t="s">
        <v>1228</v>
      </c>
      <c r="T1071" t="s">
        <v>2126</v>
      </c>
      <c r="U1071" t="s">
        <v>31840</v>
      </c>
      <c r="V1071" t="s">
        <v>130</v>
      </c>
      <c r="W1071" t="s">
        <v>1231</v>
      </c>
      <c r="X1071" t="s">
        <v>11922</v>
      </c>
      <c r="Y1071" t="s">
        <v>418</v>
      </c>
      <c r="Z1071" t="s">
        <v>418</v>
      </c>
      <c r="AA1071" t="s">
        <v>31841</v>
      </c>
      <c r="AC1071">
        <v>4125</v>
      </c>
      <c r="AD1071" t="s">
        <v>26166</v>
      </c>
      <c r="AE1071" t="s">
        <v>26166</v>
      </c>
      <c r="AF1071" t="s">
        <v>31706</v>
      </c>
      <c r="AG1071" t="s">
        <v>31707</v>
      </c>
      <c r="AH1071" t="s">
        <v>31842</v>
      </c>
      <c r="AI1071" t="s">
        <v>31843</v>
      </c>
      <c r="AK1071">
        <v>4125</v>
      </c>
      <c r="AL1071" t="s">
        <v>31844</v>
      </c>
      <c r="AM1071" t="s">
        <v>19142</v>
      </c>
      <c r="AN1071" t="s">
        <v>1061</v>
      </c>
      <c r="AO1071" t="s">
        <v>31845</v>
      </c>
      <c r="BF1071" t="s">
        <v>31839</v>
      </c>
      <c r="BG1071" t="s">
        <v>31846</v>
      </c>
      <c r="BH1071" t="s">
        <v>26166</v>
      </c>
      <c r="BI1071" t="s">
        <v>26166</v>
      </c>
      <c r="BJ1071" t="s">
        <v>31706</v>
      </c>
      <c r="BK1071" t="s">
        <v>31847</v>
      </c>
      <c r="BL1071" t="s">
        <v>31848</v>
      </c>
      <c r="BM1071" s="162"/>
    </row>
    <row r="1072" spans="1:65" ht="20.149999999999999" customHeight="1">
      <c r="A1072" s="179" t="str">
        <f t="shared" si="32"/>
        <v>산업단지 이동형 폐냉매 회수/재생을 통한 미세먼지 및 온실가스 감축 사업</v>
      </c>
      <c r="B1072" s="179" t="str">
        <f t="shared" si="33"/>
        <v>문서재제출</v>
      </c>
      <c r="C1072">
        <v>294</v>
      </c>
      <c r="D1072" t="s">
        <v>31695</v>
      </c>
      <c r="E1072" t="s">
        <v>31849</v>
      </c>
      <c r="F1072" t="s">
        <v>31850</v>
      </c>
      <c r="G1072" t="s">
        <v>31851</v>
      </c>
      <c r="H1072" t="s">
        <v>31852</v>
      </c>
      <c r="I1072" t="s">
        <v>6910</v>
      </c>
      <c r="K1072" t="s">
        <v>31853</v>
      </c>
      <c r="N1072" t="s">
        <v>31854</v>
      </c>
      <c r="O1072" t="s">
        <v>31855</v>
      </c>
      <c r="P1072" t="s">
        <v>31856</v>
      </c>
      <c r="Q1072" t="s">
        <v>209</v>
      </c>
      <c r="R1072" t="s">
        <v>1462</v>
      </c>
      <c r="S1072" t="s">
        <v>1228</v>
      </c>
      <c r="T1072" t="s">
        <v>2126</v>
      </c>
      <c r="U1072" t="s">
        <v>31856</v>
      </c>
      <c r="V1072" t="s">
        <v>130</v>
      </c>
      <c r="W1072" t="s">
        <v>1293</v>
      </c>
      <c r="X1072" t="s">
        <v>31857</v>
      </c>
      <c r="Y1072" t="s">
        <v>418</v>
      </c>
      <c r="Z1072" t="s">
        <v>418</v>
      </c>
      <c r="AA1072" t="s">
        <v>31858</v>
      </c>
      <c r="AC1072">
        <v>988</v>
      </c>
      <c r="AD1072" t="s">
        <v>26166</v>
      </c>
      <c r="AE1072" t="s">
        <v>26166</v>
      </c>
      <c r="AF1072" t="s">
        <v>31791</v>
      </c>
      <c r="AG1072" t="s">
        <v>31849</v>
      </c>
      <c r="AH1072" t="s">
        <v>31859</v>
      </c>
      <c r="AI1072" t="s">
        <v>31860</v>
      </c>
      <c r="AK1072">
        <v>988</v>
      </c>
      <c r="AL1072" t="s">
        <v>31861</v>
      </c>
      <c r="AM1072" t="s">
        <v>31862</v>
      </c>
      <c r="AN1072" t="s">
        <v>1061</v>
      </c>
      <c r="AO1072" t="s">
        <v>31863</v>
      </c>
      <c r="BM1072" s="162"/>
    </row>
    <row r="1073" spans="1:65" ht="20.149999999999999" customHeight="1">
      <c r="A1073" s="179" t="str">
        <f t="shared" si="32"/>
        <v>폐플라스틱 열분해유 생산 및 공급에 따른 프로그램 감축사업</v>
      </c>
      <c r="B1073" s="179" t="str">
        <f t="shared" si="33"/>
        <v>반려</v>
      </c>
      <c r="C1073">
        <v>293</v>
      </c>
      <c r="D1073" t="s">
        <v>31695</v>
      </c>
      <c r="E1073" t="s">
        <v>31864</v>
      </c>
      <c r="F1073" t="s">
        <v>31865</v>
      </c>
      <c r="G1073" t="s">
        <v>31866</v>
      </c>
      <c r="H1073" t="s">
        <v>31867</v>
      </c>
      <c r="I1073" t="s">
        <v>6910</v>
      </c>
      <c r="K1073" t="s">
        <v>31868</v>
      </c>
      <c r="L1073" t="s">
        <v>12209</v>
      </c>
      <c r="M1073" t="s">
        <v>2191</v>
      </c>
      <c r="N1073" t="s">
        <v>31869</v>
      </c>
      <c r="O1073" t="s">
        <v>31870</v>
      </c>
      <c r="P1073" t="s">
        <v>31826</v>
      </c>
      <c r="Q1073" t="s">
        <v>277</v>
      </c>
      <c r="S1073" t="s">
        <v>1228</v>
      </c>
      <c r="T1073" t="s">
        <v>2126</v>
      </c>
      <c r="U1073" t="s">
        <v>31827</v>
      </c>
      <c r="V1073" t="s">
        <v>130</v>
      </c>
      <c r="W1073" t="s">
        <v>1231</v>
      </c>
      <c r="X1073" t="s">
        <v>31828</v>
      </c>
      <c r="Y1073" t="s">
        <v>418</v>
      </c>
      <c r="Z1073" t="s">
        <v>418</v>
      </c>
      <c r="AA1073" t="s">
        <v>31871</v>
      </c>
      <c r="AC1073">
        <v>20049</v>
      </c>
      <c r="AD1073" t="s">
        <v>26166</v>
      </c>
      <c r="AE1073" t="s">
        <v>26166</v>
      </c>
      <c r="AF1073" t="s">
        <v>31706</v>
      </c>
      <c r="AG1073" t="s">
        <v>31864</v>
      </c>
      <c r="AH1073" t="s">
        <v>31872</v>
      </c>
      <c r="AI1073" t="s">
        <v>31873</v>
      </c>
      <c r="AK1073">
        <v>20049</v>
      </c>
      <c r="AL1073" t="s">
        <v>31874</v>
      </c>
      <c r="AM1073" t="s">
        <v>31875</v>
      </c>
      <c r="AN1073" t="s">
        <v>1061</v>
      </c>
      <c r="AO1073" t="s">
        <v>31876</v>
      </c>
      <c r="BF1073" t="s">
        <v>31826</v>
      </c>
      <c r="BG1073" t="s">
        <v>31877</v>
      </c>
      <c r="BH1073" t="s">
        <v>26166</v>
      </c>
      <c r="BI1073" t="s">
        <v>26166</v>
      </c>
      <c r="BJ1073" t="s">
        <v>31706</v>
      </c>
      <c r="BK1073" t="s">
        <v>31878</v>
      </c>
      <c r="BL1073" t="s">
        <v>31879</v>
      </c>
      <c r="BM1073" s="162"/>
    </row>
    <row r="1074" spans="1:65" ht="20.149999999999999" customHeight="1">
      <c r="A1074" s="179" t="str">
        <f t="shared" si="32"/>
        <v>제이앤항공 태양광 발전설비 설치 및 자가사용 감축사업</v>
      </c>
      <c r="B1074" s="179" t="str">
        <f t="shared" si="33"/>
        <v>승인</v>
      </c>
      <c r="C1074">
        <v>292</v>
      </c>
      <c r="D1074" t="s">
        <v>31695</v>
      </c>
      <c r="E1074" t="s">
        <v>1932</v>
      </c>
      <c r="F1074" t="s">
        <v>1933</v>
      </c>
      <c r="G1074" t="s">
        <v>12928</v>
      </c>
      <c r="H1074" t="s">
        <v>12929</v>
      </c>
      <c r="I1074" t="s">
        <v>6910</v>
      </c>
      <c r="K1074" t="s">
        <v>11842</v>
      </c>
      <c r="L1074" t="s">
        <v>11843</v>
      </c>
      <c r="M1074" t="s">
        <v>1937</v>
      </c>
      <c r="N1074" t="s">
        <v>1938</v>
      </c>
      <c r="O1074" t="s">
        <v>11844</v>
      </c>
      <c r="P1074" t="s">
        <v>12930</v>
      </c>
      <c r="Q1074" t="s">
        <v>209</v>
      </c>
      <c r="R1074" t="s">
        <v>2653</v>
      </c>
      <c r="S1074" t="s">
        <v>1228</v>
      </c>
      <c r="T1074" t="s">
        <v>2126</v>
      </c>
      <c r="U1074" t="s">
        <v>12930</v>
      </c>
      <c r="V1074" t="s">
        <v>130</v>
      </c>
      <c r="W1074" t="s">
        <v>1293</v>
      </c>
      <c r="X1074" t="s">
        <v>12931</v>
      </c>
      <c r="Y1074" t="s">
        <v>418</v>
      </c>
      <c r="Z1074" t="s">
        <v>418</v>
      </c>
      <c r="AA1074" t="s">
        <v>31880</v>
      </c>
      <c r="AC1074">
        <v>28</v>
      </c>
      <c r="AD1074" t="s">
        <v>1324</v>
      </c>
      <c r="AE1074" t="s">
        <v>1325</v>
      </c>
      <c r="AF1074" t="s">
        <v>4638</v>
      </c>
      <c r="AG1074" t="s">
        <v>12932</v>
      </c>
      <c r="AH1074" t="s">
        <v>12933</v>
      </c>
      <c r="AI1074" t="s">
        <v>12934</v>
      </c>
      <c r="AJ1074" t="s">
        <v>12935</v>
      </c>
      <c r="AK1074">
        <v>28</v>
      </c>
      <c r="AL1074" t="s">
        <v>12936</v>
      </c>
      <c r="AM1074" t="s">
        <v>12937</v>
      </c>
      <c r="AN1074" t="s">
        <v>1061</v>
      </c>
      <c r="AO1074" t="s">
        <v>12938</v>
      </c>
      <c r="BM1074" s="162"/>
    </row>
    <row r="1075" spans="1:65" ht="20.149999999999999" customHeight="1">
      <c r="A1075" s="179" t="str">
        <f t="shared" si="32"/>
        <v>한국순환자원유통지원센터 열분해유 생산 및 사용을 통한 온실가스 감축사업</v>
      </c>
      <c r="B1075" s="179" t="str">
        <f t="shared" si="33"/>
        <v>반려</v>
      </c>
      <c r="C1075">
        <v>291</v>
      </c>
      <c r="D1075" t="s">
        <v>31695</v>
      </c>
      <c r="E1075" t="s">
        <v>31696</v>
      </c>
      <c r="F1075" t="s">
        <v>31697</v>
      </c>
      <c r="G1075" t="s">
        <v>31839</v>
      </c>
      <c r="H1075" t="s">
        <v>31838</v>
      </c>
      <c r="I1075" t="s">
        <v>6910</v>
      </c>
      <c r="K1075" t="s">
        <v>31700</v>
      </c>
      <c r="L1075" t="s">
        <v>31696</v>
      </c>
      <c r="M1075" t="s">
        <v>31701</v>
      </c>
      <c r="N1075" t="s">
        <v>31702</v>
      </c>
      <c r="O1075" t="s">
        <v>31703</v>
      </c>
      <c r="P1075" t="s">
        <v>31839</v>
      </c>
      <c r="Q1075" t="s">
        <v>277</v>
      </c>
      <c r="S1075" t="s">
        <v>1228</v>
      </c>
      <c r="T1075" t="s">
        <v>2126</v>
      </c>
      <c r="U1075" t="s">
        <v>31881</v>
      </c>
      <c r="V1075" t="s">
        <v>130</v>
      </c>
      <c r="W1075" t="s">
        <v>1231</v>
      </c>
      <c r="X1075" t="s">
        <v>11922</v>
      </c>
      <c r="Y1075" t="s">
        <v>418</v>
      </c>
      <c r="Z1075" t="s">
        <v>418</v>
      </c>
      <c r="AA1075" t="s">
        <v>31841</v>
      </c>
      <c r="AC1075">
        <v>1468</v>
      </c>
      <c r="AD1075" t="s">
        <v>26166</v>
      </c>
      <c r="AE1075" t="s">
        <v>26166</v>
      </c>
      <c r="AF1075" t="s">
        <v>31706</v>
      </c>
      <c r="AG1075" t="s">
        <v>31882</v>
      </c>
      <c r="AH1075" t="s">
        <v>31883</v>
      </c>
      <c r="AI1075" t="s">
        <v>31884</v>
      </c>
      <c r="AK1075">
        <v>1468</v>
      </c>
      <c r="AL1075" t="s">
        <v>31885</v>
      </c>
      <c r="AM1075" t="s">
        <v>7735</v>
      </c>
      <c r="AN1075" t="s">
        <v>1061</v>
      </c>
      <c r="AO1075" t="s">
        <v>31886</v>
      </c>
      <c r="BF1075" t="s">
        <v>31839</v>
      </c>
      <c r="BG1075" t="s">
        <v>31846</v>
      </c>
      <c r="BH1075" t="s">
        <v>26166</v>
      </c>
      <c r="BI1075" t="s">
        <v>26166</v>
      </c>
      <c r="BJ1075" t="s">
        <v>31706</v>
      </c>
      <c r="BK1075" t="s">
        <v>31847</v>
      </c>
      <c r="BL1075" t="s">
        <v>31887</v>
      </c>
      <c r="BM1075" s="162"/>
    </row>
    <row r="1076" spans="1:65" ht="20.149999999999999" customHeight="1">
      <c r="A1076" s="179" t="str">
        <f t="shared" si="32"/>
        <v>한국순환자원유통지원센터 열분해유 생산 및 사용을 통한 온실가스 감축사업</v>
      </c>
      <c r="B1076" s="179" t="str">
        <f t="shared" si="33"/>
        <v>반려</v>
      </c>
      <c r="C1076">
        <v>290</v>
      </c>
      <c r="D1076" t="s">
        <v>31695</v>
      </c>
      <c r="E1076" t="s">
        <v>31696</v>
      </c>
      <c r="F1076" t="s">
        <v>31697</v>
      </c>
      <c r="G1076" t="s">
        <v>31839</v>
      </c>
      <c r="H1076" t="s">
        <v>31838</v>
      </c>
      <c r="I1076" t="s">
        <v>6910</v>
      </c>
      <c r="K1076" t="s">
        <v>31700</v>
      </c>
      <c r="L1076" t="s">
        <v>31696</v>
      </c>
      <c r="M1076" t="s">
        <v>31701</v>
      </c>
      <c r="N1076" t="s">
        <v>31702</v>
      </c>
      <c r="O1076" t="s">
        <v>31703</v>
      </c>
      <c r="P1076" t="s">
        <v>31839</v>
      </c>
      <c r="Q1076" t="s">
        <v>277</v>
      </c>
      <c r="S1076" t="s">
        <v>1228</v>
      </c>
      <c r="T1076" t="s">
        <v>2126</v>
      </c>
      <c r="U1076" t="s">
        <v>31840</v>
      </c>
      <c r="V1076" t="s">
        <v>130</v>
      </c>
      <c r="W1076" t="s">
        <v>1231</v>
      </c>
      <c r="X1076" t="s">
        <v>11922</v>
      </c>
      <c r="Y1076" t="s">
        <v>418</v>
      </c>
      <c r="Z1076" t="s">
        <v>418</v>
      </c>
      <c r="AA1076" t="s">
        <v>31841</v>
      </c>
      <c r="AC1076">
        <v>4125</v>
      </c>
      <c r="AD1076" t="s">
        <v>26166</v>
      </c>
      <c r="AE1076" t="s">
        <v>26166</v>
      </c>
      <c r="AF1076" t="s">
        <v>31706</v>
      </c>
      <c r="AG1076" t="s">
        <v>31707</v>
      </c>
      <c r="AH1076" t="s">
        <v>31888</v>
      </c>
      <c r="AI1076" t="s">
        <v>31889</v>
      </c>
      <c r="AK1076">
        <v>4125</v>
      </c>
      <c r="AL1076" t="s">
        <v>31885</v>
      </c>
      <c r="AM1076" t="s">
        <v>7735</v>
      </c>
      <c r="AN1076" t="s">
        <v>1061</v>
      </c>
      <c r="AO1076" t="s">
        <v>31890</v>
      </c>
      <c r="BF1076" t="s">
        <v>31839</v>
      </c>
      <c r="BG1076" t="s">
        <v>31846</v>
      </c>
      <c r="BH1076" t="s">
        <v>26166</v>
      </c>
      <c r="BI1076" t="s">
        <v>26166</v>
      </c>
      <c r="BJ1076" t="s">
        <v>31706</v>
      </c>
      <c r="BK1076" t="s">
        <v>31847</v>
      </c>
      <c r="BL1076" t="s">
        <v>31887</v>
      </c>
      <c r="BM1076" s="162"/>
    </row>
    <row r="1077" spans="1:65" ht="20.149999999999999" customHeight="1">
      <c r="A1077" s="179" t="str">
        <f t="shared" si="32"/>
        <v>한국순환자원유통지원센터 열분해유 생산 및 사용을 통한 온실가스 감축사업</v>
      </c>
      <c r="B1077" s="179" t="str">
        <f t="shared" si="33"/>
        <v>반려</v>
      </c>
      <c r="C1077">
        <v>289</v>
      </c>
      <c r="D1077" t="s">
        <v>31695</v>
      </c>
      <c r="E1077" t="s">
        <v>31696</v>
      </c>
      <c r="F1077" t="s">
        <v>31697</v>
      </c>
      <c r="G1077" t="s">
        <v>31839</v>
      </c>
      <c r="H1077" t="s">
        <v>31838</v>
      </c>
      <c r="I1077" t="s">
        <v>6910</v>
      </c>
      <c r="K1077" t="s">
        <v>31700</v>
      </c>
      <c r="L1077" t="s">
        <v>31696</v>
      </c>
      <c r="M1077" t="s">
        <v>31701</v>
      </c>
      <c r="N1077" t="s">
        <v>31702</v>
      </c>
      <c r="O1077" t="s">
        <v>31703</v>
      </c>
      <c r="P1077" t="s">
        <v>31839</v>
      </c>
      <c r="Q1077" t="s">
        <v>277</v>
      </c>
      <c r="S1077" t="s">
        <v>1228</v>
      </c>
      <c r="T1077" t="s">
        <v>2126</v>
      </c>
      <c r="U1077" t="s">
        <v>31891</v>
      </c>
      <c r="V1077" t="s">
        <v>130</v>
      </c>
      <c r="W1077" t="s">
        <v>1231</v>
      </c>
      <c r="X1077" t="s">
        <v>11922</v>
      </c>
      <c r="Y1077" t="s">
        <v>418</v>
      </c>
      <c r="Z1077" t="s">
        <v>418</v>
      </c>
      <c r="AA1077" t="s">
        <v>31841</v>
      </c>
      <c r="AC1077">
        <v>5766</v>
      </c>
      <c r="AD1077" t="s">
        <v>26166</v>
      </c>
      <c r="AE1077" t="s">
        <v>26166</v>
      </c>
      <c r="AF1077" t="s">
        <v>31706</v>
      </c>
      <c r="AG1077" t="s">
        <v>31892</v>
      </c>
      <c r="AH1077" t="s">
        <v>31893</v>
      </c>
      <c r="AI1077" t="s">
        <v>31894</v>
      </c>
      <c r="AK1077">
        <v>5766</v>
      </c>
      <c r="AL1077" t="s">
        <v>31885</v>
      </c>
      <c r="AM1077" t="s">
        <v>7735</v>
      </c>
      <c r="AN1077" t="s">
        <v>1061</v>
      </c>
      <c r="AO1077" t="s">
        <v>31895</v>
      </c>
      <c r="BF1077" t="s">
        <v>31839</v>
      </c>
      <c r="BG1077" t="s">
        <v>31846</v>
      </c>
      <c r="BH1077" t="s">
        <v>26166</v>
      </c>
      <c r="BI1077" t="s">
        <v>26166</v>
      </c>
      <c r="BJ1077" t="s">
        <v>31706</v>
      </c>
      <c r="BK1077" t="s">
        <v>31847</v>
      </c>
      <c r="BL1077" t="s">
        <v>31887</v>
      </c>
      <c r="BM1077" s="162"/>
    </row>
    <row r="1078" spans="1:65" ht="20.149999999999999" customHeight="1">
      <c r="A1078" s="179" t="str">
        <f t="shared" si="32"/>
        <v>한국순환자원유통지원센터 열분해유 생산 및 사용을 통한 온실가스 감축사업</v>
      </c>
      <c r="B1078" s="179" t="str">
        <f t="shared" si="33"/>
        <v>반려</v>
      </c>
      <c r="C1078">
        <v>288</v>
      </c>
      <c r="D1078" t="s">
        <v>31695</v>
      </c>
      <c r="E1078" t="s">
        <v>31696</v>
      </c>
      <c r="F1078" t="s">
        <v>31697</v>
      </c>
      <c r="G1078" t="s">
        <v>31839</v>
      </c>
      <c r="H1078" t="s">
        <v>31838</v>
      </c>
      <c r="I1078" t="s">
        <v>6910</v>
      </c>
      <c r="K1078" t="s">
        <v>31700</v>
      </c>
      <c r="L1078" t="s">
        <v>31696</v>
      </c>
      <c r="M1078" t="s">
        <v>31701</v>
      </c>
      <c r="N1078" t="s">
        <v>31702</v>
      </c>
      <c r="O1078" t="s">
        <v>31703</v>
      </c>
      <c r="P1078" t="s">
        <v>31839</v>
      </c>
      <c r="Q1078" t="s">
        <v>277</v>
      </c>
      <c r="S1078" t="s">
        <v>1228</v>
      </c>
      <c r="T1078" t="s">
        <v>2126</v>
      </c>
      <c r="U1078" t="s">
        <v>31896</v>
      </c>
      <c r="V1078" t="s">
        <v>130</v>
      </c>
      <c r="W1078" t="s">
        <v>1231</v>
      </c>
      <c r="X1078" t="s">
        <v>11922</v>
      </c>
      <c r="Y1078" t="s">
        <v>418</v>
      </c>
      <c r="Z1078" t="s">
        <v>418</v>
      </c>
      <c r="AA1078" t="s">
        <v>31841</v>
      </c>
      <c r="AC1078">
        <v>1344</v>
      </c>
      <c r="AD1078" t="s">
        <v>26166</v>
      </c>
      <c r="AE1078" t="s">
        <v>26166</v>
      </c>
      <c r="AF1078" t="s">
        <v>31706</v>
      </c>
      <c r="AG1078" t="s">
        <v>31897</v>
      </c>
      <c r="AH1078" t="s">
        <v>31898</v>
      </c>
      <c r="AI1078" t="s">
        <v>31899</v>
      </c>
      <c r="AK1078">
        <v>1344</v>
      </c>
      <c r="AL1078" t="s">
        <v>31885</v>
      </c>
      <c r="AM1078" t="s">
        <v>7735</v>
      </c>
      <c r="AN1078" t="s">
        <v>1061</v>
      </c>
      <c r="AO1078" t="s">
        <v>31900</v>
      </c>
      <c r="BF1078" t="s">
        <v>31839</v>
      </c>
      <c r="BG1078" t="s">
        <v>31846</v>
      </c>
      <c r="BH1078" t="s">
        <v>26166</v>
      </c>
      <c r="BI1078" t="s">
        <v>26166</v>
      </c>
      <c r="BJ1078" t="s">
        <v>31706</v>
      </c>
      <c r="BK1078" t="s">
        <v>31847</v>
      </c>
      <c r="BL1078" t="s">
        <v>31887</v>
      </c>
      <c r="BM1078" s="162"/>
    </row>
    <row r="1079" spans="1:65" ht="20.149999999999999" customHeight="1">
      <c r="A1079" s="179" t="str">
        <f t="shared" si="32"/>
        <v>한국순환자원유통지원센터 열분해유 생산 및 사용을 통한 온실가스 감축사업</v>
      </c>
      <c r="B1079" s="179" t="str">
        <f t="shared" si="33"/>
        <v>반려</v>
      </c>
      <c r="C1079">
        <v>287</v>
      </c>
      <c r="D1079" t="s">
        <v>31695</v>
      </c>
      <c r="E1079" t="s">
        <v>31696</v>
      </c>
      <c r="F1079" t="s">
        <v>31697</v>
      </c>
      <c r="G1079" t="s">
        <v>31839</v>
      </c>
      <c r="H1079" t="s">
        <v>31838</v>
      </c>
      <c r="I1079" t="s">
        <v>6910</v>
      </c>
      <c r="K1079" t="s">
        <v>31700</v>
      </c>
      <c r="L1079" t="s">
        <v>31696</v>
      </c>
      <c r="M1079" t="s">
        <v>31701</v>
      </c>
      <c r="N1079" t="s">
        <v>31702</v>
      </c>
      <c r="O1079" t="s">
        <v>31703</v>
      </c>
      <c r="P1079" t="s">
        <v>31839</v>
      </c>
      <c r="Q1079" t="s">
        <v>277</v>
      </c>
      <c r="S1079" t="s">
        <v>1228</v>
      </c>
      <c r="T1079" t="s">
        <v>2126</v>
      </c>
      <c r="U1079" t="s">
        <v>31901</v>
      </c>
      <c r="V1079" t="s">
        <v>130</v>
      </c>
      <c r="W1079" t="s">
        <v>1231</v>
      </c>
      <c r="X1079" t="s">
        <v>11922</v>
      </c>
      <c r="Y1079" t="s">
        <v>418</v>
      </c>
      <c r="Z1079" t="s">
        <v>418</v>
      </c>
      <c r="AA1079" t="s">
        <v>31841</v>
      </c>
      <c r="AC1079">
        <v>1256</v>
      </c>
      <c r="AD1079" t="s">
        <v>26166</v>
      </c>
      <c r="AE1079" t="s">
        <v>26166</v>
      </c>
      <c r="AF1079" t="s">
        <v>31706</v>
      </c>
      <c r="AG1079" t="s">
        <v>31902</v>
      </c>
      <c r="AH1079" t="s">
        <v>31903</v>
      </c>
      <c r="AI1079" t="s">
        <v>31904</v>
      </c>
      <c r="AK1079">
        <v>1256</v>
      </c>
      <c r="AL1079" t="s">
        <v>31885</v>
      </c>
      <c r="AM1079" t="s">
        <v>7735</v>
      </c>
      <c r="AN1079" t="s">
        <v>1061</v>
      </c>
      <c r="AO1079" t="s">
        <v>31905</v>
      </c>
      <c r="BF1079" t="s">
        <v>31839</v>
      </c>
      <c r="BG1079" t="s">
        <v>31846</v>
      </c>
      <c r="BH1079" t="s">
        <v>26166</v>
      </c>
      <c r="BI1079" t="s">
        <v>26166</v>
      </c>
      <c r="BJ1079" t="s">
        <v>31706</v>
      </c>
      <c r="BK1079" t="s">
        <v>31847</v>
      </c>
      <c r="BL1079" t="s">
        <v>31887</v>
      </c>
      <c r="BM1079" s="162"/>
    </row>
    <row r="1080" spans="1:65" ht="20.149999999999999" customHeight="1">
      <c r="A1080" s="179" t="str">
        <f t="shared" si="32"/>
        <v>산업단지 이동형 절삭유 정제 인프라를 통한 미세먼지 및 온실가스 감축 사업</v>
      </c>
      <c r="B1080" s="179" t="str">
        <f t="shared" si="33"/>
        <v>반려</v>
      </c>
      <c r="C1080">
        <v>286</v>
      </c>
      <c r="D1080" t="s">
        <v>31695</v>
      </c>
      <c r="E1080" t="s">
        <v>31906</v>
      </c>
      <c r="F1080" t="s">
        <v>31907</v>
      </c>
      <c r="G1080" t="s">
        <v>31906</v>
      </c>
      <c r="H1080" t="s">
        <v>31908</v>
      </c>
      <c r="I1080" t="s">
        <v>6910</v>
      </c>
      <c r="K1080" t="s">
        <v>31909</v>
      </c>
      <c r="N1080" t="s">
        <v>31910</v>
      </c>
      <c r="O1080" t="s">
        <v>31911</v>
      </c>
      <c r="P1080" t="s">
        <v>31912</v>
      </c>
      <c r="Q1080" t="s">
        <v>209</v>
      </c>
      <c r="R1080" t="s">
        <v>1462</v>
      </c>
      <c r="S1080" t="s">
        <v>1228</v>
      </c>
      <c r="T1080" t="s">
        <v>2126</v>
      </c>
      <c r="U1080" t="s">
        <v>31912</v>
      </c>
      <c r="V1080" t="s">
        <v>130</v>
      </c>
      <c r="W1080" t="s">
        <v>1293</v>
      </c>
      <c r="X1080" t="s">
        <v>9604</v>
      </c>
      <c r="Y1080" t="s">
        <v>418</v>
      </c>
      <c r="Z1080" t="s">
        <v>418</v>
      </c>
      <c r="AA1080" t="s">
        <v>31913</v>
      </c>
      <c r="AC1080">
        <v>209</v>
      </c>
      <c r="AD1080" t="s">
        <v>26166</v>
      </c>
      <c r="AE1080" t="s">
        <v>26166</v>
      </c>
      <c r="AF1080" t="s">
        <v>27928</v>
      </c>
      <c r="AG1080" t="s">
        <v>31906</v>
      </c>
      <c r="AH1080" t="s">
        <v>31914</v>
      </c>
      <c r="AI1080" t="s">
        <v>31915</v>
      </c>
      <c r="AK1080">
        <v>209</v>
      </c>
      <c r="AL1080" t="s">
        <v>31885</v>
      </c>
      <c r="AM1080" t="s">
        <v>7735</v>
      </c>
      <c r="AN1080" t="s">
        <v>1061</v>
      </c>
      <c r="AO1080" t="s">
        <v>31916</v>
      </c>
      <c r="BM1080" s="162"/>
    </row>
    <row r="1081" spans="1:65" ht="20.149999999999999" customHeight="1">
      <c r="A1081" s="179" t="str">
        <f t="shared" si="32"/>
        <v>㈜새한리싸이클의 열분해유 생산 및 사용을 통한 온실가스 감축사업</v>
      </c>
      <c r="B1081" s="179" t="str">
        <f t="shared" si="33"/>
        <v>보완1차_보완중</v>
      </c>
      <c r="C1081">
        <v>285</v>
      </c>
      <c r="D1081" t="s">
        <v>31695</v>
      </c>
      <c r="E1081" t="s">
        <v>13073</v>
      </c>
      <c r="F1081" t="s">
        <v>13074</v>
      </c>
      <c r="G1081" t="s">
        <v>31917</v>
      </c>
      <c r="H1081" t="s">
        <v>31918</v>
      </c>
      <c r="I1081" t="s">
        <v>6910</v>
      </c>
      <c r="K1081" t="s">
        <v>13377</v>
      </c>
      <c r="M1081" t="s">
        <v>1446</v>
      </c>
      <c r="N1081" t="s">
        <v>13076</v>
      </c>
      <c r="O1081" t="s">
        <v>13378</v>
      </c>
      <c r="P1081" t="s">
        <v>31919</v>
      </c>
      <c r="Q1081" t="s">
        <v>209</v>
      </c>
      <c r="R1081" t="s">
        <v>1228</v>
      </c>
      <c r="S1081" t="s">
        <v>1228</v>
      </c>
      <c r="T1081" t="s">
        <v>2126</v>
      </c>
      <c r="U1081" t="s">
        <v>31919</v>
      </c>
      <c r="V1081" t="s">
        <v>130</v>
      </c>
      <c r="W1081" t="s">
        <v>1293</v>
      </c>
      <c r="X1081" t="s">
        <v>31920</v>
      </c>
      <c r="Y1081" t="s">
        <v>418</v>
      </c>
      <c r="Z1081" t="s">
        <v>418</v>
      </c>
      <c r="AA1081" t="s">
        <v>31921</v>
      </c>
      <c r="AC1081">
        <v>15884</v>
      </c>
      <c r="AD1081" t="s">
        <v>26166</v>
      </c>
      <c r="AE1081" t="s">
        <v>26166</v>
      </c>
      <c r="AF1081" t="s">
        <v>31706</v>
      </c>
      <c r="AG1081" t="s">
        <v>31922</v>
      </c>
      <c r="AH1081" t="s">
        <v>31923</v>
      </c>
      <c r="AI1081" t="s">
        <v>31107</v>
      </c>
      <c r="AK1081">
        <v>15884</v>
      </c>
      <c r="AL1081" t="s">
        <v>31924</v>
      </c>
      <c r="AM1081" t="s">
        <v>31925</v>
      </c>
      <c r="AN1081" t="s">
        <v>1061</v>
      </c>
      <c r="AO1081" t="s">
        <v>31926</v>
      </c>
      <c r="BM1081" s="162"/>
    </row>
    <row r="1082" spans="1:65" ht="20.149999999999999" customHeight="1">
      <c r="A1082" s="179" t="str">
        <f t="shared" si="32"/>
        <v>LH 공동주택 태양광 발전사업 2025-LH-004</v>
      </c>
      <c r="B1082" s="179" t="str">
        <f t="shared" si="33"/>
        <v>보완3차_보완중</v>
      </c>
      <c r="C1082">
        <v>284</v>
      </c>
      <c r="D1082" t="s">
        <v>31695</v>
      </c>
      <c r="E1082" t="s">
        <v>368</v>
      </c>
      <c r="F1082" t="s">
        <v>2084</v>
      </c>
      <c r="G1082" t="s">
        <v>12070</v>
      </c>
      <c r="H1082" t="s">
        <v>12070</v>
      </c>
      <c r="I1082" t="s">
        <v>6910</v>
      </c>
      <c r="K1082" t="s">
        <v>12071</v>
      </c>
      <c r="L1082" t="s">
        <v>12072</v>
      </c>
      <c r="M1082" t="s">
        <v>1483</v>
      </c>
      <c r="N1082" t="s">
        <v>12073</v>
      </c>
      <c r="O1082" t="s">
        <v>12074</v>
      </c>
      <c r="P1082" t="s">
        <v>12075</v>
      </c>
      <c r="Q1082" t="s">
        <v>215</v>
      </c>
      <c r="R1082" t="s">
        <v>1462</v>
      </c>
      <c r="S1082" t="s">
        <v>1228</v>
      </c>
      <c r="T1082" t="s">
        <v>2126</v>
      </c>
      <c r="U1082" t="s">
        <v>12075</v>
      </c>
      <c r="V1082" t="s">
        <v>130</v>
      </c>
      <c r="W1082" t="s">
        <v>1231</v>
      </c>
      <c r="X1082" t="s">
        <v>12076</v>
      </c>
      <c r="Y1082" t="s">
        <v>418</v>
      </c>
      <c r="Z1082" t="s">
        <v>418</v>
      </c>
      <c r="AA1082" t="s">
        <v>12077</v>
      </c>
      <c r="AC1082">
        <v>609</v>
      </c>
      <c r="AD1082" t="s">
        <v>1324</v>
      </c>
      <c r="AE1082" t="s">
        <v>1325</v>
      </c>
      <c r="AF1082" t="s">
        <v>11946</v>
      </c>
      <c r="AG1082" t="s">
        <v>368</v>
      </c>
      <c r="AH1082" t="s">
        <v>12078</v>
      </c>
      <c r="AI1082" t="s">
        <v>12079</v>
      </c>
      <c r="AK1082">
        <v>609</v>
      </c>
      <c r="AL1082" t="s">
        <v>12080</v>
      </c>
      <c r="AM1082" t="s">
        <v>12081</v>
      </c>
      <c r="AN1082" t="s">
        <v>1061</v>
      </c>
      <c r="AO1082" t="s">
        <v>12082</v>
      </c>
      <c r="BM1082" s="162"/>
    </row>
    <row r="1083" spans="1:65" ht="20.149999999999999" customHeight="1">
      <c r="A1083" s="179" t="str">
        <f t="shared" si="32"/>
        <v>인천광역시 지역지원사업 121.8kW 태양광 발전설비 설치 및 자가 사용 사업</v>
      </c>
      <c r="B1083" s="179" t="str">
        <f t="shared" si="33"/>
        <v>승인</v>
      </c>
      <c r="C1083">
        <v>283</v>
      </c>
      <c r="D1083" t="s">
        <v>31695</v>
      </c>
      <c r="E1083" t="s">
        <v>319</v>
      </c>
      <c r="F1083" t="s">
        <v>8293</v>
      </c>
      <c r="G1083" t="s">
        <v>319</v>
      </c>
      <c r="H1083" t="s">
        <v>12475</v>
      </c>
      <c r="I1083" t="s">
        <v>12476</v>
      </c>
      <c r="K1083" t="s">
        <v>12477</v>
      </c>
      <c r="L1083" t="s">
        <v>12478</v>
      </c>
      <c r="N1083" t="s">
        <v>12479</v>
      </c>
      <c r="O1083" t="s">
        <v>12480</v>
      </c>
      <c r="P1083" t="s">
        <v>12481</v>
      </c>
      <c r="Q1083" t="s">
        <v>215</v>
      </c>
      <c r="R1083" t="s">
        <v>2653</v>
      </c>
      <c r="S1083" t="s">
        <v>1228</v>
      </c>
      <c r="T1083" t="s">
        <v>2126</v>
      </c>
      <c r="U1083" t="s">
        <v>12481</v>
      </c>
      <c r="V1083" t="s">
        <v>130</v>
      </c>
      <c r="W1083" t="s">
        <v>1293</v>
      </c>
      <c r="X1083" t="s">
        <v>12482</v>
      </c>
      <c r="Y1083" t="s">
        <v>418</v>
      </c>
      <c r="Z1083" t="s">
        <v>418</v>
      </c>
      <c r="AA1083" t="s">
        <v>11633</v>
      </c>
      <c r="AC1083">
        <v>30</v>
      </c>
      <c r="AD1083" t="s">
        <v>1324</v>
      </c>
      <c r="AE1083" t="s">
        <v>1325</v>
      </c>
      <c r="AF1083" t="s">
        <v>4638</v>
      </c>
      <c r="AG1083" t="s">
        <v>319</v>
      </c>
      <c r="AH1083" t="s">
        <v>12483</v>
      </c>
      <c r="AI1083" t="s">
        <v>12484</v>
      </c>
      <c r="AJ1083" t="s">
        <v>12485</v>
      </c>
      <c r="AK1083">
        <v>30</v>
      </c>
      <c r="AL1083" t="s">
        <v>12486</v>
      </c>
      <c r="AM1083" t="s">
        <v>12487</v>
      </c>
      <c r="AN1083" t="s">
        <v>1061</v>
      </c>
      <c r="AO1083" t="s">
        <v>12488</v>
      </c>
      <c r="BM1083" s="162"/>
    </row>
    <row r="1084" spans="1:65" ht="20.149999999999999" customHeight="1">
      <c r="A1084" s="179" t="str">
        <f t="shared" si="32"/>
        <v>인천광역시 지역지원사업 태양광 발전설비 설치 및 자가 사용 사업</v>
      </c>
      <c r="B1084" s="179" t="str">
        <f t="shared" si="33"/>
        <v>승인</v>
      </c>
      <c r="C1084">
        <v>282</v>
      </c>
      <c r="D1084" t="s">
        <v>31695</v>
      </c>
      <c r="E1084" t="s">
        <v>319</v>
      </c>
      <c r="F1084" t="s">
        <v>8293</v>
      </c>
      <c r="G1084" t="s">
        <v>319</v>
      </c>
      <c r="H1084" t="s">
        <v>12475</v>
      </c>
      <c r="I1084" t="s">
        <v>12476</v>
      </c>
      <c r="K1084" t="s">
        <v>12477</v>
      </c>
      <c r="L1084" t="s">
        <v>12478</v>
      </c>
      <c r="N1084" t="s">
        <v>12479</v>
      </c>
      <c r="O1084" t="s">
        <v>12480</v>
      </c>
      <c r="P1084" t="s">
        <v>12499</v>
      </c>
      <c r="Q1084" t="s">
        <v>215</v>
      </c>
      <c r="R1084" t="s">
        <v>2653</v>
      </c>
      <c r="S1084" t="s">
        <v>1228</v>
      </c>
      <c r="T1084" t="s">
        <v>2126</v>
      </c>
      <c r="U1084" t="s">
        <v>12499</v>
      </c>
      <c r="V1084" t="s">
        <v>130</v>
      </c>
      <c r="W1084" t="s">
        <v>1293</v>
      </c>
      <c r="X1084" t="s">
        <v>12500</v>
      </c>
      <c r="Y1084" t="s">
        <v>418</v>
      </c>
      <c r="Z1084" t="s">
        <v>418</v>
      </c>
      <c r="AA1084" t="s">
        <v>11633</v>
      </c>
      <c r="AC1084">
        <v>17</v>
      </c>
      <c r="AD1084" t="s">
        <v>1324</v>
      </c>
      <c r="AE1084" t="s">
        <v>1325</v>
      </c>
      <c r="AF1084" t="s">
        <v>4638</v>
      </c>
      <c r="AG1084" t="s">
        <v>319</v>
      </c>
      <c r="AH1084" t="s">
        <v>12501</v>
      </c>
      <c r="AI1084" t="s">
        <v>12502</v>
      </c>
      <c r="AJ1084" t="s">
        <v>12503</v>
      </c>
      <c r="AK1084">
        <v>17</v>
      </c>
      <c r="AL1084" t="s">
        <v>12486</v>
      </c>
      <c r="AM1084" t="s">
        <v>12487</v>
      </c>
      <c r="AN1084" t="s">
        <v>1061</v>
      </c>
      <c r="AO1084" t="s">
        <v>12504</v>
      </c>
      <c r="BM1084" s="162"/>
    </row>
    <row r="1085" spans="1:65" ht="20.149999999999999" customHeight="1">
      <c r="A1085" s="179" t="str">
        <f t="shared" si="32"/>
        <v>㈜새한리싸이클의 열분해유 생산 및 사용을 통한 온실가스 감축사업</v>
      </c>
      <c r="B1085" s="179" t="str">
        <f t="shared" si="33"/>
        <v>반려</v>
      </c>
      <c r="C1085">
        <v>281</v>
      </c>
      <c r="D1085" t="s">
        <v>31695</v>
      </c>
      <c r="E1085" t="s">
        <v>13073</v>
      </c>
      <c r="F1085" t="s">
        <v>13074</v>
      </c>
      <c r="G1085" t="s">
        <v>31917</v>
      </c>
      <c r="H1085" t="s">
        <v>31918</v>
      </c>
      <c r="I1085" t="s">
        <v>6910</v>
      </c>
      <c r="K1085" t="s">
        <v>13377</v>
      </c>
      <c r="M1085" t="s">
        <v>1446</v>
      </c>
      <c r="N1085" t="s">
        <v>13076</v>
      </c>
      <c r="O1085" t="s">
        <v>13378</v>
      </c>
      <c r="P1085" t="s">
        <v>31919</v>
      </c>
      <c r="Q1085" t="s">
        <v>209</v>
      </c>
      <c r="R1085" t="s">
        <v>1228</v>
      </c>
      <c r="S1085" t="s">
        <v>1228</v>
      </c>
      <c r="T1085" t="s">
        <v>2126</v>
      </c>
      <c r="U1085" t="s">
        <v>31919</v>
      </c>
      <c r="V1085" t="s">
        <v>130</v>
      </c>
      <c r="W1085" t="s">
        <v>1293</v>
      </c>
      <c r="X1085" t="s">
        <v>31920</v>
      </c>
      <c r="Y1085" t="s">
        <v>418</v>
      </c>
      <c r="Z1085" t="s">
        <v>418</v>
      </c>
      <c r="AA1085" t="s">
        <v>31927</v>
      </c>
      <c r="AC1085">
        <v>15884</v>
      </c>
      <c r="AD1085" t="s">
        <v>26166</v>
      </c>
      <c r="AE1085" t="s">
        <v>26166</v>
      </c>
      <c r="AF1085" t="s">
        <v>31706</v>
      </c>
      <c r="AG1085" t="s">
        <v>31922</v>
      </c>
      <c r="AH1085" t="s">
        <v>31928</v>
      </c>
      <c r="AI1085" t="s">
        <v>31107</v>
      </c>
      <c r="AK1085">
        <v>15884</v>
      </c>
      <c r="AL1085" t="s">
        <v>31929</v>
      </c>
      <c r="AM1085" t="s">
        <v>31930</v>
      </c>
      <c r="AN1085" t="s">
        <v>1061</v>
      </c>
      <c r="AO1085" t="s">
        <v>31931</v>
      </c>
      <c r="BM1085" s="162"/>
    </row>
    <row r="1086" spans="1:65" ht="20.149999999999999" customHeight="1">
      <c r="A1086" s="179" t="str">
        <f t="shared" si="32"/>
        <v>2020년 인천광역시 태양광 발전 설비 보급을 통한 온실가스 감축사업(1차)</v>
      </c>
      <c r="B1086" s="179" t="str">
        <f t="shared" si="33"/>
        <v>승인</v>
      </c>
      <c r="C1086">
        <v>280</v>
      </c>
      <c r="D1086" t="s">
        <v>31695</v>
      </c>
      <c r="E1086" t="s">
        <v>319</v>
      </c>
      <c r="F1086" t="s">
        <v>8293</v>
      </c>
      <c r="G1086" t="s">
        <v>8294</v>
      </c>
      <c r="H1086" t="s">
        <v>8295</v>
      </c>
      <c r="I1086" t="s">
        <v>6910</v>
      </c>
      <c r="K1086" t="s">
        <v>11959</v>
      </c>
      <c r="L1086" t="s">
        <v>8297</v>
      </c>
      <c r="M1086" t="s">
        <v>5229</v>
      </c>
      <c r="N1086" t="s">
        <v>11960</v>
      </c>
      <c r="O1086" t="s">
        <v>11961</v>
      </c>
      <c r="P1086" t="s">
        <v>11962</v>
      </c>
      <c r="Q1086" t="s">
        <v>215</v>
      </c>
      <c r="S1086" t="s">
        <v>1228</v>
      </c>
      <c r="T1086" t="s">
        <v>2126</v>
      </c>
      <c r="U1086" t="s">
        <v>11963</v>
      </c>
      <c r="V1086" t="s">
        <v>130</v>
      </c>
      <c r="W1086" t="s">
        <v>1231</v>
      </c>
      <c r="X1086" t="s">
        <v>8309</v>
      </c>
      <c r="Y1086" t="s">
        <v>418</v>
      </c>
      <c r="Z1086" t="s">
        <v>418</v>
      </c>
      <c r="AA1086" t="s">
        <v>11964</v>
      </c>
      <c r="AC1086">
        <v>308</v>
      </c>
      <c r="AD1086" t="s">
        <v>1324</v>
      </c>
      <c r="AE1086" t="s">
        <v>1325</v>
      </c>
      <c r="AF1086" t="s">
        <v>4638</v>
      </c>
      <c r="AG1086" t="s">
        <v>319</v>
      </c>
      <c r="AH1086" t="s">
        <v>11965</v>
      </c>
      <c r="AI1086" t="s">
        <v>11966</v>
      </c>
      <c r="AJ1086" t="s">
        <v>11967</v>
      </c>
      <c r="AK1086">
        <v>308</v>
      </c>
      <c r="AL1086" t="s">
        <v>11638</v>
      </c>
      <c r="AM1086" t="s">
        <v>11639</v>
      </c>
      <c r="AN1086" t="s">
        <v>1061</v>
      </c>
      <c r="AO1086" t="s">
        <v>11968</v>
      </c>
      <c r="BM1086" s="162"/>
    </row>
    <row r="1087" spans="1:65" ht="20.149999999999999" customHeight="1">
      <c r="A1087" s="179" t="str">
        <f t="shared" si="32"/>
        <v>일광금속 태양광 발전설비 설치 및 자가사용 사업</v>
      </c>
      <c r="B1087" s="179" t="str">
        <f t="shared" si="33"/>
        <v>승인</v>
      </c>
      <c r="C1087">
        <v>279</v>
      </c>
      <c r="D1087" t="s">
        <v>31695</v>
      </c>
      <c r="E1087" t="s">
        <v>1932</v>
      </c>
      <c r="F1087" t="s">
        <v>1933</v>
      </c>
      <c r="G1087" t="s">
        <v>12887</v>
      </c>
      <c r="H1087" t="s">
        <v>12888</v>
      </c>
      <c r="I1087" t="s">
        <v>6910</v>
      </c>
      <c r="K1087" t="s">
        <v>11842</v>
      </c>
      <c r="L1087" t="s">
        <v>11843</v>
      </c>
      <c r="M1087" t="s">
        <v>1937</v>
      </c>
      <c r="N1087" t="s">
        <v>1938</v>
      </c>
      <c r="O1087" t="s">
        <v>11844</v>
      </c>
      <c r="P1087" t="s">
        <v>12889</v>
      </c>
      <c r="Q1087" t="s">
        <v>209</v>
      </c>
      <c r="R1087" t="s">
        <v>1462</v>
      </c>
      <c r="S1087" t="s">
        <v>1228</v>
      </c>
      <c r="T1087" t="s">
        <v>2126</v>
      </c>
      <c r="U1087" t="s">
        <v>12889</v>
      </c>
      <c r="V1087" t="s">
        <v>130</v>
      </c>
      <c r="W1087" t="s">
        <v>1293</v>
      </c>
      <c r="X1087" t="s">
        <v>12890</v>
      </c>
      <c r="Y1087" t="s">
        <v>418</v>
      </c>
      <c r="Z1087" t="s">
        <v>418</v>
      </c>
      <c r="AA1087" t="s">
        <v>11633</v>
      </c>
      <c r="AC1087">
        <v>284</v>
      </c>
      <c r="AD1087" t="s">
        <v>1324</v>
      </c>
      <c r="AE1087" t="s">
        <v>1325</v>
      </c>
      <c r="AF1087" t="s">
        <v>11946</v>
      </c>
      <c r="AG1087" t="s">
        <v>12891</v>
      </c>
      <c r="AH1087" t="s">
        <v>12892</v>
      </c>
      <c r="AI1087" t="s">
        <v>12893</v>
      </c>
      <c r="AJ1087" t="s">
        <v>12894</v>
      </c>
      <c r="AK1087">
        <v>284</v>
      </c>
      <c r="AL1087" t="s">
        <v>12895</v>
      </c>
      <c r="AM1087" t="s">
        <v>12896</v>
      </c>
      <c r="AN1087" t="s">
        <v>1061</v>
      </c>
      <c r="AO1087" t="s">
        <v>12897</v>
      </c>
      <c r="BM1087" s="162"/>
    </row>
    <row r="1088" spans="1:65" ht="20.149999999999999" customHeight="1">
      <c r="A1088" s="179" t="str">
        <f t="shared" si="32"/>
        <v>울산항만공사 97.2kW 태양광 발전설비를 이용한 전력 생산 및 자가사용 극소규모 감축 사업</v>
      </c>
      <c r="B1088" s="179" t="str">
        <f t="shared" si="33"/>
        <v>승인</v>
      </c>
      <c r="C1088">
        <v>278</v>
      </c>
      <c r="D1088" t="s">
        <v>31695</v>
      </c>
      <c r="E1088" t="s">
        <v>10901</v>
      </c>
      <c r="F1088" t="s">
        <v>10902</v>
      </c>
      <c r="G1088" t="s">
        <v>10901</v>
      </c>
      <c r="H1088" t="s">
        <v>10903</v>
      </c>
      <c r="K1088" t="s">
        <v>10904</v>
      </c>
      <c r="L1088" t="s">
        <v>10905</v>
      </c>
      <c r="M1088" t="s">
        <v>1483</v>
      </c>
      <c r="N1088" t="s">
        <v>10906</v>
      </c>
      <c r="O1088" t="s">
        <v>10907</v>
      </c>
      <c r="P1088" t="s">
        <v>11176</v>
      </c>
      <c r="Q1088" t="s">
        <v>209</v>
      </c>
      <c r="R1088" t="s">
        <v>2653</v>
      </c>
      <c r="S1088" t="s">
        <v>1228</v>
      </c>
      <c r="T1088" t="s">
        <v>2126</v>
      </c>
      <c r="U1088" t="s">
        <v>11176</v>
      </c>
      <c r="V1088" t="s">
        <v>130</v>
      </c>
      <c r="W1088" t="s">
        <v>1293</v>
      </c>
      <c r="X1088" t="s">
        <v>10909</v>
      </c>
      <c r="Y1088" t="s">
        <v>418</v>
      </c>
      <c r="Z1088" t="s">
        <v>418</v>
      </c>
      <c r="AA1088" t="s">
        <v>11148</v>
      </c>
      <c r="AC1088">
        <v>57</v>
      </c>
      <c r="AD1088" t="s">
        <v>1324</v>
      </c>
      <c r="AE1088" t="s">
        <v>1325</v>
      </c>
      <c r="AF1088" t="s">
        <v>4638</v>
      </c>
      <c r="AG1088" t="s">
        <v>10901</v>
      </c>
      <c r="AH1088" t="s">
        <v>11177</v>
      </c>
      <c r="AI1088" t="s">
        <v>11178</v>
      </c>
      <c r="AJ1088" t="s">
        <v>11179</v>
      </c>
      <c r="AK1088">
        <v>57</v>
      </c>
      <c r="AL1088" t="s">
        <v>11180</v>
      </c>
      <c r="AM1088" t="s">
        <v>11181</v>
      </c>
      <c r="AN1088" t="s">
        <v>1061</v>
      </c>
      <c r="AO1088" t="s">
        <v>31932</v>
      </c>
      <c r="BM1088" s="162"/>
    </row>
    <row r="1089" spans="1:65" ht="20.149999999999999" customHeight="1">
      <c r="A1089" s="179" t="str">
        <f t="shared" si="32"/>
        <v>신재생에너지 보급 융복합지원사업 태양광발전 묶음 감축사업</v>
      </c>
      <c r="B1089" s="179" t="str">
        <f t="shared" si="33"/>
        <v>보완1차_보완중</v>
      </c>
      <c r="C1089">
        <v>277</v>
      </c>
      <c r="D1089" t="s">
        <v>31695</v>
      </c>
      <c r="E1089" t="s">
        <v>12954</v>
      </c>
      <c r="F1089" t="s">
        <v>12955</v>
      </c>
      <c r="G1089" t="s">
        <v>12956</v>
      </c>
      <c r="H1089" t="s">
        <v>12957</v>
      </c>
      <c r="I1089" t="s">
        <v>6910</v>
      </c>
      <c r="K1089" t="s">
        <v>12958</v>
      </c>
      <c r="N1089" t="s">
        <v>12959</v>
      </c>
      <c r="O1089" t="s">
        <v>12960</v>
      </c>
      <c r="P1089" t="s">
        <v>12961</v>
      </c>
      <c r="Q1089" t="s">
        <v>215</v>
      </c>
      <c r="R1089" t="s">
        <v>2653</v>
      </c>
      <c r="S1089" t="s">
        <v>1228</v>
      </c>
      <c r="T1089" t="s">
        <v>2126</v>
      </c>
      <c r="U1089" t="s">
        <v>12961</v>
      </c>
      <c r="V1089" t="s">
        <v>130</v>
      </c>
      <c r="W1089" t="s">
        <v>1293</v>
      </c>
      <c r="X1089" t="s">
        <v>12962</v>
      </c>
      <c r="Y1089" t="s">
        <v>418</v>
      </c>
      <c r="Z1089" t="s">
        <v>418</v>
      </c>
      <c r="AA1089" t="s">
        <v>12963</v>
      </c>
      <c r="AC1089">
        <v>76</v>
      </c>
      <c r="AD1089" t="s">
        <v>1324</v>
      </c>
      <c r="AE1089" t="s">
        <v>1325</v>
      </c>
      <c r="AF1089" t="s">
        <v>11946</v>
      </c>
      <c r="AG1089" t="s">
        <v>12954</v>
      </c>
      <c r="AH1089" t="s">
        <v>12964</v>
      </c>
      <c r="AI1089" t="s">
        <v>12965</v>
      </c>
      <c r="AK1089">
        <v>76</v>
      </c>
      <c r="AL1089" t="s">
        <v>12966</v>
      </c>
      <c r="AM1089" t="s">
        <v>1030</v>
      </c>
      <c r="AN1089" t="s">
        <v>1061</v>
      </c>
      <c r="AO1089" t="s">
        <v>12967</v>
      </c>
      <c r="BM1089" s="162"/>
    </row>
    <row r="1090" spans="1:65" ht="20.149999999999999" customHeight="1">
      <c r="A1090" s="179" t="str">
        <f t="shared" si="32"/>
        <v>디엠테크 건물지원 태양광발전 감축사업</v>
      </c>
      <c r="B1090" s="179" t="str">
        <f t="shared" si="33"/>
        <v>보완1차_보완중</v>
      </c>
      <c r="C1090">
        <v>276</v>
      </c>
      <c r="D1090" t="s">
        <v>31695</v>
      </c>
      <c r="E1090" t="s">
        <v>12954</v>
      </c>
      <c r="F1090" t="s">
        <v>12955</v>
      </c>
      <c r="G1090" t="s">
        <v>12968</v>
      </c>
      <c r="H1090" t="s">
        <v>12969</v>
      </c>
      <c r="I1090" t="s">
        <v>6910</v>
      </c>
      <c r="K1090" t="s">
        <v>12958</v>
      </c>
      <c r="N1090" t="s">
        <v>12959</v>
      </c>
      <c r="O1090" t="s">
        <v>12960</v>
      </c>
      <c r="P1090" t="s">
        <v>12970</v>
      </c>
      <c r="Q1090" t="s">
        <v>209</v>
      </c>
      <c r="R1090" t="s">
        <v>1462</v>
      </c>
      <c r="S1090" t="s">
        <v>1228</v>
      </c>
      <c r="T1090" t="s">
        <v>2126</v>
      </c>
      <c r="U1090" t="s">
        <v>12970</v>
      </c>
      <c r="V1090" t="s">
        <v>130</v>
      </c>
      <c r="W1090" t="s">
        <v>1293</v>
      </c>
      <c r="X1090" t="s">
        <v>11103</v>
      </c>
      <c r="Y1090" t="s">
        <v>418</v>
      </c>
      <c r="Z1090" t="s">
        <v>418</v>
      </c>
      <c r="AA1090" t="s">
        <v>12971</v>
      </c>
      <c r="AC1090">
        <v>132</v>
      </c>
      <c r="AD1090" t="s">
        <v>1324</v>
      </c>
      <c r="AE1090" t="s">
        <v>1325</v>
      </c>
      <c r="AF1090" t="s">
        <v>11946</v>
      </c>
      <c r="AG1090" t="s">
        <v>12954</v>
      </c>
      <c r="AH1090" t="s">
        <v>12972</v>
      </c>
      <c r="AI1090" t="s">
        <v>12973</v>
      </c>
      <c r="AK1090">
        <v>132</v>
      </c>
      <c r="AL1090" t="s">
        <v>12974</v>
      </c>
      <c r="AM1090" t="s">
        <v>12975</v>
      </c>
      <c r="AN1090" t="s">
        <v>1061</v>
      </c>
      <c r="AO1090" t="s">
        <v>12976</v>
      </c>
      <c r="BM1090" s="162"/>
    </row>
    <row r="1091" spans="1:65" ht="20.149999999999999" customHeight="1">
      <c r="A1091" s="179" t="str">
        <f t="shared" si="32"/>
        <v>인천광역시 지역지원사업 476.8kW 태양광발전설비 설치 및 자가 사용 사업</v>
      </c>
      <c r="B1091" s="179" t="str">
        <f t="shared" si="33"/>
        <v>반려</v>
      </c>
      <c r="C1091">
        <v>275</v>
      </c>
      <c r="D1091" t="s">
        <v>31695</v>
      </c>
      <c r="E1091" t="s">
        <v>319</v>
      </c>
      <c r="F1091" t="s">
        <v>8293</v>
      </c>
      <c r="G1091" t="s">
        <v>319</v>
      </c>
      <c r="H1091" t="s">
        <v>12475</v>
      </c>
      <c r="I1091" t="s">
        <v>12476</v>
      </c>
      <c r="K1091" t="s">
        <v>12477</v>
      </c>
      <c r="L1091" t="s">
        <v>12478</v>
      </c>
      <c r="N1091" t="s">
        <v>12479</v>
      </c>
      <c r="O1091" t="s">
        <v>12480</v>
      </c>
      <c r="P1091" t="s">
        <v>12939</v>
      </c>
      <c r="Q1091" t="s">
        <v>215</v>
      </c>
      <c r="R1091" t="s">
        <v>2653</v>
      </c>
      <c r="S1091" t="s">
        <v>1228</v>
      </c>
      <c r="T1091" t="s">
        <v>2126</v>
      </c>
      <c r="U1091" t="s">
        <v>12939</v>
      </c>
      <c r="V1091" t="s">
        <v>130</v>
      </c>
      <c r="W1091" t="s">
        <v>1293</v>
      </c>
      <c r="X1091" t="s">
        <v>8951</v>
      </c>
      <c r="Y1091" t="s">
        <v>418</v>
      </c>
      <c r="Z1091" t="s">
        <v>418</v>
      </c>
      <c r="AA1091" t="s">
        <v>12940</v>
      </c>
      <c r="AC1091">
        <v>253</v>
      </c>
      <c r="AD1091" t="s">
        <v>1324</v>
      </c>
      <c r="AE1091" t="s">
        <v>1325</v>
      </c>
      <c r="AF1091" t="s">
        <v>11946</v>
      </c>
      <c r="AG1091" t="s">
        <v>319</v>
      </c>
      <c r="AH1091" t="s">
        <v>12941</v>
      </c>
      <c r="AI1091" t="s">
        <v>12942</v>
      </c>
      <c r="AK1091">
        <v>253</v>
      </c>
      <c r="AL1091" t="s">
        <v>12943</v>
      </c>
      <c r="AM1091" t="s">
        <v>6920</v>
      </c>
      <c r="AN1091" t="s">
        <v>1061</v>
      </c>
      <c r="AO1091" t="s">
        <v>31933</v>
      </c>
      <c r="BM1091" s="162"/>
    </row>
    <row r="1092" spans="1:65" ht="20.149999999999999" customHeight="1">
      <c r="A1092" s="179" t="str">
        <f t="shared" ref="A1092:A1123" si="34">P1092</f>
        <v>인천도시공사(연수, 선학) 태양광발전 설비 설치를 통한 공용전기 사용사업</v>
      </c>
      <c r="B1092" s="179" t="str">
        <f t="shared" ref="B1092:B1140" si="35">IF(D1092="사업변경 신청","사업변경 신청",IF(D1092="인증유효기간 갱신","인증유효기간 갱신",IF(LEFT(AL1092,10)="[보완1차]보완요청","보완1차_보완중",IF(LEFT(AL1092,8)="[보완1차]접수","보완1차_검토중",IF(LEFT(AL1092,8)="[보완1차]신청","보완1차_검토중",IF(LEFT(AL1092,11)="[보완1차]문서재제출","보완1차_문서보완중",IF(LEFT(AL1092,10)="[보완1차]착수신고","승인",IF(LEFT(AL1092,10)="[보완1차]심의승인","승인",IF(LEFT(AL1092,10)="[보완1차]심의반려","반려",IF(LEFT(AL1092,10)="[보완1차]평가반려","반려",IF(LEFT(AL1092,10)="[보완2차]보완요청","보완2차_보완중",IF(LEFT(AL1092,8)="[보완2차]접수","보완2차_검토중",IF(LEFT(AL1092,8)="[보완2차]신청","보완2차_검토중",IF(LEFT(AL1092,11)="[보완2차]문서재제출","보완2차_문서보완중",IF(LEFT(AL1092,10)="[보완2차]착수신고","승인",IF(LEFT(AL1092,10)="[보완2차]심의승인","승인",IF(LEFT(AL1092,10)="[보완2차]심의반려","반려",IF(LEFT(AL1092,10)="[보완2차]평가반려","반려",IF(LEFT(AL1092,10)="[보완3차]보완요청","보완3차_보완중",IF(LEFT(AL1092,8)="[보완3차]신청","보완3차_검토중",IF(LEFT(AL1092,8)="[보완3차]신청","보완3차_검토중",IF(LEFT(AL1092,11)="[보완3차]문서재제출","보완3차_문서보완중",IF(LEFT(AL1092,10)="[보완3차]착수신고","승인",IF(LEFT(AL1092,10)="[보완3차]심의승인","승인",IF(LEFT(AL1092,10)="[보완3차]심의반려","반려",IF(LEFT(AL1092,10)="[보완3차]평가반려","반려",IF(LEFT(AL1092,10)="[보완4차]보완요청","보완4차_보완중",IF(LEFT(AL1092,8)="[보완4차]신청","보완4차_검토중",IF(LEFT(AL1092,11)="[보완4차]문서재제출","보완4차_문서보완중",IF(LEFT(AL1092,10)="[보완4차]착수신고","승인",IF(LEFT(AL1092,10)="[보완4차]심의승인","승인",IF(LEFT(AL1092,10)="[보완4차]심의반려","반려",IF(LEFT(AL1092,10)="[보완4차]평가반려","반려",IF(LEFT(AL1092,10)="[보완5차]보완요청","보완5차_보완중",IF(LEFT(AL1092,8)="[보완5차]신청","보완5차_검토중",IF(LEFT(AL1092,11)="[보완5차]문서재제출","보완5차_문서보완중",IF(LEFT(AL1092,10)="[보완5차]착수신고","승인",IF(LEFT(AL1092,10)="[보완5차]심의승인","승인",IF(LEFT(AL1092,10)="[보완5차]심의반려","반려",IF(LEFT(AL1092,10)="[보완5차]평가반려","반려",IF(LEFT(AL1092,10)="[보완6차]보완요청","보완6차_보완중",IF(LEFT(AL1092,8)="[보완6차]신청","보완6차_검토중",IF(LEFT(AL1092,11)="[보완6차]문서재제출","보완6차_문서보완중",IF(LEFT(AL1092,10)="[보완6차]착수신고","승인",IF(LEFT(AL1092,10)="[보완6차]심의승인","승인",IF(LEFT(AL1092,10)="[보완6차]심의반려","반려",IF(LEFT(AL1092,10)="[보완6차]평가반려","반려",IF(LEFT(AL1092,4)="문서재제","문서재제출",IF(LEFT(AL1092,4)="평가반려","반려",IF(LEFT(AL1092,4)="심의반려","반려",IF(LEFT(AL1092,4)="심의승인","승인",IF(LEFT(AL1092,4)="착수신고","승인",IF(LEFT(AL1092,10)="[보완1차]협의통보","협의통보",IF(LEFT(AL1092,10)="[보완2차]협의통보","협의통보",IF(LEFT(AL1092,10)="[보완3차]협의통보","협의통보",IF(LEFT(AL1092,10)="[보완4차]협의통보","협의통보",IF(LEFT(AL1092,11)="[보완1차]협의검토중","협의검토중",IF(LEFT(AL1092,11)="[보완2차]협의검토중","협의검토중",IF(LEFT(AL1092,11)="[보완3차]협의검토중","협의검토중","검토필요")))))))))))))))))))))))))))))))))))))))))))))))))))))))))))</f>
        <v>반려</v>
      </c>
      <c r="C1092">
        <v>274</v>
      </c>
      <c r="D1092" t="s">
        <v>31695</v>
      </c>
      <c r="E1092" t="s">
        <v>9524</v>
      </c>
      <c r="F1092" t="s">
        <v>9525</v>
      </c>
      <c r="G1092" t="s">
        <v>9524</v>
      </c>
      <c r="H1092" t="s">
        <v>11247</v>
      </c>
      <c r="K1092" t="s">
        <v>9527</v>
      </c>
      <c r="L1092" t="s">
        <v>9528</v>
      </c>
      <c r="M1092" t="s">
        <v>1937</v>
      </c>
      <c r="N1092" t="s">
        <v>9529</v>
      </c>
      <c r="O1092" t="s">
        <v>9530</v>
      </c>
      <c r="P1092" t="s">
        <v>11248</v>
      </c>
      <c r="Q1092" t="s">
        <v>215</v>
      </c>
      <c r="R1092" t="s">
        <v>1462</v>
      </c>
      <c r="S1092" t="s">
        <v>1228</v>
      </c>
      <c r="T1092" t="s">
        <v>2126</v>
      </c>
      <c r="U1092" t="s">
        <v>11248</v>
      </c>
      <c r="V1092" t="s">
        <v>130</v>
      </c>
      <c r="W1092" t="s">
        <v>1293</v>
      </c>
      <c r="X1092" t="s">
        <v>8175</v>
      </c>
      <c r="Y1092" t="s">
        <v>418</v>
      </c>
      <c r="Z1092" t="s">
        <v>418</v>
      </c>
      <c r="AA1092" t="s">
        <v>11249</v>
      </c>
      <c r="AC1092">
        <v>305</v>
      </c>
      <c r="AD1092" t="s">
        <v>1324</v>
      </c>
      <c r="AE1092" t="s">
        <v>1325</v>
      </c>
      <c r="AF1092" t="s">
        <v>4638</v>
      </c>
      <c r="AG1092" t="s">
        <v>9524</v>
      </c>
      <c r="AH1092" t="s">
        <v>11250</v>
      </c>
      <c r="AI1092" t="s">
        <v>11251</v>
      </c>
      <c r="AK1092">
        <v>305</v>
      </c>
      <c r="AL1092" t="s">
        <v>11252</v>
      </c>
      <c r="AM1092" t="s">
        <v>6920</v>
      </c>
      <c r="AN1092" t="s">
        <v>1061</v>
      </c>
      <c r="AO1092" t="s">
        <v>31934</v>
      </c>
      <c r="BM1092" s="162"/>
    </row>
    <row r="1093" spans="1:65" ht="20.149999999999999" customHeight="1">
      <c r="A1093" s="179" t="str">
        <f t="shared" si="34"/>
        <v>HFC-410A를 사용하는 20RT 미만의 LG 시스  템에어컨 수리과정에서 발생되는 HFC-125 및  HFC-32 폐냉매에 대한 ㈜비에스에코앤모어의  플라즈마 분해처리(2차)</v>
      </c>
      <c r="B1093" s="179" t="str">
        <f t="shared" si="35"/>
        <v>승인</v>
      </c>
      <c r="C1093">
        <v>273</v>
      </c>
      <c r="D1093" t="s">
        <v>31695</v>
      </c>
      <c r="E1093" t="s">
        <v>31935</v>
      </c>
      <c r="F1093" t="s">
        <v>31936</v>
      </c>
      <c r="G1093" t="s">
        <v>31935</v>
      </c>
      <c r="H1093" t="s">
        <v>31937</v>
      </c>
      <c r="I1093" t="s">
        <v>6910</v>
      </c>
      <c r="K1093" t="s">
        <v>31938</v>
      </c>
      <c r="M1093" t="s">
        <v>2703</v>
      </c>
      <c r="N1093" t="s">
        <v>31939</v>
      </c>
      <c r="O1093" t="s">
        <v>31940</v>
      </c>
      <c r="P1093" t="s">
        <v>31941</v>
      </c>
      <c r="Q1093" t="s">
        <v>209</v>
      </c>
      <c r="R1093" t="s">
        <v>1228</v>
      </c>
      <c r="S1093" t="s">
        <v>1228</v>
      </c>
      <c r="T1093" t="s">
        <v>2126</v>
      </c>
      <c r="U1093" t="s">
        <v>31941</v>
      </c>
      <c r="V1093" t="s">
        <v>130</v>
      </c>
      <c r="W1093" t="s">
        <v>1293</v>
      </c>
      <c r="X1093" t="s">
        <v>31942</v>
      </c>
      <c r="Y1093" t="s">
        <v>418</v>
      </c>
      <c r="Z1093" t="s">
        <v>418</v>
      </c>
      <c r="AA1093" t="s">
        <v>31943</v>
      </c>
      <c r="AC1093">
        <v>52800</v>
      </c>
      <c r="AD1093" t="s">
        <v>26166</v>
      </c>
      <c r="AE1093" t="s">
        <v>26166</v>
      </c>
      <c r="AF1093" t="s">
        <v>31944</v>
      </c>
      <c r="AG1093" t="s">
        <v>31945</v>
      </c>
      <c r="AH1093" t="s">
        <v>31946</v>
      </c>
      <c r="AI1093" t="s">
        <v>31947</v>
      </c>
      <c r="AJ1093" t="s">
        <v>31948</v>
      </c>
      <c r="AK1093">
        <v>52800</v>
      </c>
      <c r="AL1093" t="s">
        <v>31949</v>
      </c>
      <c r="AM1093" t="s">
        <v>31950</v>
      </c>
      <c r="AN1093" t="s">
        <v>1061</v>
      </c>
      <c r="AO1093" t="s">
        <v>31951</v>
      </c>
      <c r="BM1093" s="162"/>
    </row>
    <row r="1094" spans="1:65" ht="20.149999999999999" customHeight="1">
      <c r="A1094" s="179" t="str">
        <f t="shared" si="34"/>
        <v>동해시매립지에서의 메탄회수 및 연소에 따른 온실가스 감축사업</v>
      </c>
      <c r="B1094" s="179" t="str">
        <f t="shared" si="35"/>
        <v>승인</v>
      </c>
      <c r="C1094">
        <v>272</v>
      </c>
      <c r="D1094" t="s">
        <v>31695</v>
      </c>
      <c r="E1094" t="s">
        <v>27598</v>
      </c>
      <c r="F1094" t="s">
        <v>27599</v>
      </c>
      <c r="G1094" t="s">
        <v>29795</v>
      </c>
      <c r="H1094" t="s">
        <v>29796</v>
      </c>
      <c r="I1094" t="s">
        <v>12476</v>
      </c>
      <c r="K1094" t="s">
        <v>27601</v>
      </c>
      <c r="N1094" t="s">
        <v>27602</v>
      </c>
      <c r="O1094" t="s">
        <v>27603</v>
      </c>
      <c r="P1094" t="s">
        <v>29795</v>
      </c>
      <c r="Q1094" t="s">
        <v>209</v>
      </c>
      <c r="R1094" t="s">
        <v>1228</v>
      </c>
      <c r="S1094" t="s">
        <v>1228</v>
      </c>
      <c r="T1094" t="s">
        <v>2126</v>
      </c>
      <c r="U1094" t="s">
        <v>29795</v>
      </c>
      <c r="V1094" t="s">
        <v>130</v>
      </c>
      <c r="W1094" t="s">
        <v>1231</v>
      </c>
      <c r="X1094" t="s">
        <v>17281</v>
      </c>
      <c r="Y1094" t="s">
        <v>418</v>
      </c>
      <c r="Z1094" t="s">
        <v>418</v>
      </c>
      <c r="AA1094" t="s">
        <v>31952</v>
      </c>
      <c r="AC1094">
        <v>4422</v>
      </c>
      <c r="AD1094" t="s">
        <v>26166</v>
      </c>
      <c r="AE1094" t="s">
        <v>26166</v>
      </c>
      <c r="AF1094" t="s">
        <v>29798</v>
      </c>
      <c r="AG1094" t="s">
        <v>27598</v>
      </c>
      <c r="AH1094" t="s">
        <v>31953</v>
      </c>
      <c r="AI1094" t="s">
        <v>31954</v>
      </c>
      <c r="AJ1094" t="s">
        <v>31955</v>
      </c>
      <c r="AK1094">
        <v>4422</v>
      </c>
      <c r="AL1094" t="s">
        <v>31956</v>
      </c>
      <c r="AM1094" t="s">
        <v>31942</v>
      </c>
      <c r="AN1094" t="s">
        <v>1061</v>
      </c>
      <c r="AO1094" t="s">
        <v>31957</v>
      </c>
      <c r="BM1094" s="162"/>
    </row>
    <row r="1095" spans="1:65" ht="20.149999999999999" customHeight="1">
      <c r="A1095" s="179" t="str">
        <f t="shared" si="34"/>
        <v>LH 인천 공동주택 태양광 발전사업 2025-LH-005</v>
      </c>
      <c r="B1095" s="179" t="str">
        <f t="shared" si="35"/>
        <v>보완1차_보완중</v>
      </c>
      <c r="C1095">
        <v>271</v>
      </c>
      <c r="D1095" t="s">
        <v>31695</v>
      </c>
      <c r="E1095" t="s">
        <v>368</v>
      </c>
      <c r="F1095" t="s">
        <v>2084</v>
      </c>
      <c r="G1095" t="s">
        <v>12083</v>
      </c>
      <c r="H1095" t="s">
        <v>12099</v>
      </c>
      <c r="K1095" t="s">
        <v>12071</v>
      </c>
      <c r="L1095" t="s">
        <v>12072</v>
      </c>
      <c r="M1095" t="s">
        <v>1483</v>
      </c>
      <c r="N1095" t="s">
        <v>12073</v>
      </c>
      <c r="O1095" t="s">
        <v>12074</v>
      </c>
      <c r="P1095" t="s">
        <v>12100</v>
      </c>
      <c r="Q1095" t="s">
        <v>215</v>
      </c>
      <c r="R1095" t="s">
        <v>1462</v>
      </c>
      <c r="S1095" t="s">
        <v>1228</v>
      </c>
      <c r="T1095" t="s">
        <v>2126</v>
      </c>
      <c r="U1095" t="s">
        <v>12100</v>
      </c>
      <c r="V1095" t="s">
        <v>130</v>
      </c>
      <c r="W1095" t="s">
        <v>1231</v>
      </c>
      <c r="X1095" t="s">
        <v>12086</v>
      </c>
      <c r="Y1095" t="s">
        <v>418</v>
      </c>
      <c r="Z1095" t="s">
        <v>418</v>
      </c>
      <c r="AA1095" t="s">
        <v>12087</v>
      </c>
      <c r="AC1095">
        <v>396</v>
      </c>
      <c r="AD1095" t="s">
        <v>1324</v>
      </c>
      <c r="AE1095" t="s">
        <v>1325</v>
      </c>
      <c r="AF1095" t="s">
        <v>11946</v>
      </c>
      <c r="AG1095" t="s">
        <v>368</v>
      </c>
      <c r="AH1095" t="s">
        <v>12101</v>
      </c>
      <c r="AI1095" t="s">
        <v>12102</v>
      </c>
      <c r="AK1095">
        <v>396</v>
      </c>
      <c r="AL1095" t="s">
        <v>12103</v>
      </c>
      <c r="AM1095" t="s">
        <v>12104</v>
      </c>
      <c r="AN1095" t="s">
        <v>1061</v>
      </c>
      <c r="AO1095" t="s">
        <v>12105</v>
      </c>
      <c r="BM1095" s="162"/>
    </row>
    <row r="1096" spans="1:65" ht="20.149999999999999" customHeight="1">
      <c r="A1096" s="179" t="str">
        <f t="shared" si="34"/>
        <v>LH 전북 공동주택 태양광 발전사업 2025-LH-002</v>
      </c>
      <c r="B1096" s="179" t="str">
        <f t="shared" si="35"/>
        <v>보완1차_보완중</v>
      </c>
      <c r="C1096">
        <v>270</v>
      </c>
      <c r="D1096" t="s">
        <v>31695</v>
      </c>
      <c r="E1096" t="s">
        <v>368</v>
      </c>
      <c r="F1096" t="s">
        <v>2084</v>
      </c>
      <c r="G1096" t="s">
        <v>12083</v>
      </c>
      <c r="H1096" t="s">
        <v>12084</v>
      </c>
      <c r="K1096" t="s">
        <v>12071</v>
      </c>
      <c r="L1096" t="s">
        <v>12072</v>
      </c>
      <c r="M1096" t="s">
        <v>1483</v>
      </c>
      <c r="N1096" t="s">
        <v>12073</v>
      </c>
      <c r="O1096" t="s">
        <v>12074</v>
      </c>
      <c r="P1096" t="s">
        <v>12085</v>
      </c>
      <c r="Q1096" t="s">
        <v>215</v>
      </c>
      <c r="R1096" t="s">
        <v>1462</v>
      </c>
      <c r="S1096" t="s">
        <v>1228</v>
      </c>
      <c r="T1096" t="s">
        <v>2126</v>
      </c>
      <c r="U1096" t="s">
        <v>12085</v>
      </c>
      <c r="V1096" t="s">
        <v>130</v>
      </c>
      <c r="W1096" t="s">
        <v>1231</v>
      </c>
      <c r="X1096" t="s">
        <v>12086</v>
      </c>
      <c r="Y1096" t="s">
        <v>418</v>
      </c>
      <c r="Z1096" t="s">
        <v>418</v>
      </c>
      <c r="AA1096" t="s">
        <v>12087</v>
      </c>
      <c r="AC1096">
        <v>404</v>
      </c>
      <c r="AD1096" t="s">
        <v>1324</v>
      </c>
      <c r="AE1096" t="s">
        <v>1325</v>
      </c>
      <c r="AF1096" t="s">
        <v>11946</v>
      </c>
      <c r="AG1096" t="s">
        <v>368</v>
      </c>
      <c r="AH1096" t="s">
        <v>12088</v>
      </c>
      <c r="AI1096" t="s">
        <v>12089</v>
      </c>
      <c r="AK1096">
        <v>404</v>
      </c>
      <c r="AL1096" t="s">
        <v>12090</v>
      </c>
      <c r="AM1096" t="s">
        <v>12091</v>
      </c>
      <c r="AN1096" t="s">
        <v>1061</v>
      </c>
      <c r="AO1096" t="s">
        <v>12092</v>
      </c>
      <c r="BM1096" s="162"/>
    </row>
    <row r="1097" spans="1:65" ht="20.149999999999999" customHeight="1">
      <c r="A1097" s="179" t="str">
        <f t="shared" si="34"/>
        <v>(주)뉴볼텍</v>
      </c>
      <c r="B1097" s="179" t="str">
        <f t="shared" si="35"/>
        <v>반려</v>
      </c>
      <c r="C1097">
        <v>269</v>
      </c>
      <c r="D1097" t="s">
        <v>31695</v>
      </c>
      <c r="E1097" t="s">
        <v>31958</v>
      </c>
      <c r="F1097" t="s">
        <v>31959</v>
      </c>
      <c r="G1097" t="s">
        <v>31958</v>
      </c>
      <c r="H1097" t="s">
        <v>31960</v>
      </c>
      <c r="K1097" t="s">
        <v>7830</v>
      </c>
      <c r="L1097" t="s">
        <v>31961</v>
      </c>
      <c r="M1097" t="s">
        <v>2758</v>
      </c>
      <c r="N1097" t="s">
        <v>31962</v>
      </c>
      <c r="O1097" t="s">
        <v>31963</v>
      </c>
      <c r="P1097" t="s">
        <v>31958</v>
      </c>
      <c r="Q1097" t="s">
        <v>215</v>
      </c>
      <c r="R1097" t="s">
        <v>1462</v>
      </c>
      <c r="S1097" t="s">
        <v>1228</v>
      </c>
      <c r="T1097" t="s">
        <v>2126</v>
      </c>
      <c r="U1097" t="s">
        <v>31958</v>
      </c>
      <c r="V1097" t="s">
        <v>130</v>
      </c>
      <c r="W1097" t="s">
        <v>1293</v>
      </c>
      <c r="X1097" t="s">
        <v>12456</v>
      </c>
      <c r="Y1097" t="s">
        <v>418</v>
      </c>
      <c r="Z1097" t="s">
        <v>418</v>
      </c>
      <c r="AA1097" t="s">
        <v>31964</v>
      </c>
      <c r="AC1097">
        <v>15366</v>
      </c>
      <c r="AD1097" t="s">
        <v>26166</v>
      </c>
      <c r="AE1097" t="s">
        <v>26166</v>
      </c>
      <c r="AF1097" t="s">
        <v>31965</v>
      </c>
      <c r="AG1097" t="s">
        <v>31958</v>
      </c>
      <c r="AH1097" t="s">
        <v>31966</v>
      </c>
      <c r="AK1097">
        <v>15366</v>
      </c>
      <c r="AL1097" t="s">
        <v>31967</v>
      </c>
      <c r="AM1097" t="s">
        <v>1005</v>
      </c>
      <c r="AN1097" t="s">
        <v>1061</v>
      </c>
      <c r="AO1097" t="s">
        <v>31968</v>
      </c>
      <c r="BM1097" s="162"/>
    </row>
    <row r="1098" spans="1:65" ht="20.149999999999999" customHeight="1">
      <c r="A1098" s="179" t="str">
        <f t="shared" si="34"/>
        <v>(주)엘지화학 자가 소비용 태양광 발전설비의 설치 지원을 통한 프로그램 감축사업</v>
      </c>
      <c r="B1098" s="179" t="str">
        <f t="shared" si="35"/>
        <v>승인</v>
      </c>
      <c r="C1098">
        <v>268</v>
      </c>
      <c r="D1098" t="s">
        <v>31695</v>
      </c>
      <c r="E1098" t="s">
        <v>325</v>
      </c>
      <c r="F1098" t="s">
        <v>2162</v>
      </c>
      <c r="G1098" t="s">
        <v>12061</v>
      </c>
      <c r="H1098" t="s">
        <v>12062</v>
      </c>
      <c r="K1098" t="s">
        <v>2165</v>
      </c>
      <c r="L1098" t="s">
        <v>2166</v>
      </c>
      <c r="M1098" t="s">
        <v>1832</v>
      </c>
      <c r="N1098" t="s">
        <v>2167</v>
      </c>
      <c r="O1098" t="s">
        <v>2168</v>
      </c>
      <c r="P1098" t="s">
        <v>7692</v>
      </c>
      <c r="Q1098" t="s">
        <v>277</v>
      </c>
      <c r="S1098" t="s">
        <v>1228</v>
      </c>
      <c r="T1098" t="s">
        <v>2126</v>
      </c>
      <c r="U1098" t="s">
        <v>12063</v>
      </c>
      <c r="V1098" t="s">
        <v>130</v>
      </c>
      <c r="W1098" t="s">
        <v>1293</v>
      </c>
      <c r="X1098" t="s">
        <v>10360</v>
      </c>
      <c r="Y1098" t="s">
        <v>418</v>
      </c>
      <c r="Z1098" t="s">
        <v>418</v>
      </c>
      <c r="AA1098" t="s">
        <v>11586</v>
      </c>
      <c r="AC1098">
        <v>10</v>
      </c>
      <c r="AD1098" t="s">
        <v>1324</v>
      </c>
      <c r="AE1098" t="s">
        <v>1325</v>
      </c>
      <c r="AF1098" t="s">
        <v>4638</v>
      </c>
      <c r="AG1098" t="s">
        <v>12064</v>
      </c>
      <c r="AH1098" t="s">
        <v>12065</v>
      </c>
      <c r="AI1098" t="s">
        <v>12066</v>
      </c>
      <c r="AJ1098" t="s">
        <v>12067</v>
      </c>
      <c r="AK1098">
        <v>10</v>
      </c>
      <c r="AL1098" t="s">
        <v>12068</v>
      </c>
      <c r="AM1098" t="s">
        <v>12069</v>
      </c>
      <c r="AN1098" t="s">
        <v>1061</v>
      </c>
      <c r="AO1098" t="s">
        <v>31969</v>
      </c>
      <c r="BF1098" t="s">
        <v>7692</v>
      </c>
      <c r="BG1098" t="s">
        <v>7701</v>
      </c>
      <c r="BH1098" t="s">
        <v>1324</v>
      </c>
      <c r="BI1098" t="s">
        <v>1325</v>
      </c>
      <c r="BJ1098" t="s">
        <v>4638</v>
      </c>
      <c r="BK1098" t="s">
        <v>7702</v>
      </c>
      <c r="BL1098" t="s">
        <v>7703</v>
      </c>
      <c r="BM1098" s="162"/>
    </row>
    <row r="1099" spans="1:65" ht="20.149999999999999" customHeight="1">
      <c r="A1099" s="179" t="str">
        <f t="shared" si="34"/>
        <v>HFC-410A를 사용하는 20RT 미만의 LG 시스템에어컨 수리과정에서 발생되는 HFC-125 및 HFC-32 폐냉매에 대한 ㈜비에스에코앤모어의 플라즈마 분해처리</v>
      </c>
      <c r="B1099" s="179" t="str">
        <f t="shared" si="35"/>
        <v>승인</v>
      </c>
      <c r="C1099">
        <v>267</v>
      </c>
      <c r="D1099" t="s">
        <v>31695</v>
      </c>
      <c r="E1099" t="s">
        <v>31935</v>
      </c>
      <c r="F1099" t="s">
        <v>31936</v>
      </c>
      <c r="G1099" t="s">
        <v>31935</v>
      </c>
      <c r="H1099" t="s">
        <v>31937</v>
      </c>
      <c r="K1099" t="s">
        <v>31938</v>
      </c>
      <c r="M1099" t="s">
        <v>2703</v>
      </c>
      <c r="N1099" t="s">
        <v>31939</v>
      </c>
      <c r="O1099" t="s">
        <v>31940</v>
      </c>
      <c r="P1099" t="s">
        <v>31970</v>
      </c>
      <c r="Q1099" t="s">
        <v>209</v>
      </c>
      <c r="R1099" t="s">
        <v>1228</v>
      </c>
      <c r="S1099" t="s">
        <v>1228</v>
      </c>
      <c r="T1099" t="s">
        <v>2126</v>
      </c>
      <c r="U1099" t="s">
        <v>31970</v>
      </c>
      <c r="V1099" t="s">
        <v>130</v>
      </c>
      <c r="W1099" t="s">
        <v>1293</v>
      </c>
      <c r="X1099" t="s">
        <v>24607</v>
      </c>
      <c r="Y1099" t="s">
        <v>418</v>
      </c>
      <c r="Z1099" t="s">
        <v>418</v>
      </c>
      <c r="AA1099" t="s">
        <v>12002</v>
      </c>
      <c r="AC1099">
        <v>22046</v>
      </c>
      <c r="AD1099" t="s">
        <v>26166</v>
      </c>
      <c r="AE1099" t="s">
        <v>26166</v>
      </c>
      <c r="AF1099" t="s">
        <v>31944</v>
      </c>
      <c r="AG1099" t="s">
        <v>31945</v>
      </c>
      <c r="AH1099" t="s">
        <v>31971</v>
      </c>
      <c r="AI1099" t="s">
        <v>31972</v>
      </c>
      <c r="AJ1099" t="s">
        <v>31973</v>
      </c>
      <c r="AK1099">
        <v>22046</v>
      </c>
      <c r="AL1099" t="s">
        <v>31974</v>
      </c>
      <c r="AM1099" t="s">
        <v>31975</v>
      </c>
      <c r="AN1099" t="s">
        <v>1061</v>
      </c>
      <c r="AO1099" t="s">
        <v>31976</v>
      </c>
      <c r="BM1099" s="162"/>
    </row>
    <row r="1100" spans="1:65" ht="20.149999999999999" customHeight="1">
      <c r="A1100" s="179" t="str">
        <f t="shared" si="34"/>
        <v>(주)케이씨엠월드</v>
      </c>
      <c r="B1100" s="179" t="str">
        <f t="shared" si="35"/>
        <v>반려</v>
      </c>
      <c r="C1100">
        <v>266</v>
      </c>
      <c r="D1100" t="s">
        <v>31695</v>
      </c>
      <c r="E1100" t="s">
        <v>31977</v>
      </c>
      <c r="F1100" t="s">
        <v>31978</v>
      </c>
      <c r="G1100" t="s">
        <v>31979</v>
      </c>
      <c r="H1100" t="s">
        <v>31980</v>
      </c>
      <c r="K1100" t="s">
        <v>31981</v>
      </c>
      <c r="L1100" t="s">
        <v>2204</v>
      </c>
      <c r="M1100" t="s">
        <v>2539</v>
      </c>
      <c r="N1100" t="s">
        <v>31982</v>
      </c>
      <c r="O1100" t="s">
        <v>31983</v>
      </c>
      <c r="P1100" t="s">
        <v>31979</v>
      </c>
      <c r="Q1100" t="s">
        <v>215</v>
      </c>
      <c r="R1100" t="s">
        <v>1462</v>
      </c>
      <c r="S1100" t="s">
        <v>1228</v>
      </c>
      <c r="T1100" t="s">
        <v>2126</v>
      </c>
      <c r="U1100" t="s">
        <v>31979</v>
      </c>
      <c r="V1100" t="s">
        <v>130</v>
      </c>
      <c r="W1100" t="s">
        <v>1293</v>
      </c>
      <c r="X1100" t="s">
        <v>31984</v>
      </c>
      <c r="Y1100" t="s">
        <v>418</v>
      </c>
      <c r="Z1100" t="s">
        <v>418</v>
      </c>
      <c r="AA1100" t="s">
        <v>13299</v>
      </c>
      <c r="AC1100">
        <v>6700</v>
      </c>
      <c r="AD1100" t="s">
        <v>26166</v>
      </c>
      <c r="AE1100" t="s">
        <v>26166</v>
      </c>
      <c r="AF1100" t="s">
        <v>31965</v>
      </c>
      <c r="AG1100" t="s">
        <v>31977</v>
      </c>
      <c r="AH1100" t="s">
        <v>31985</v>
      </c>
      <c r="AI1100" t="s">
        <v>31986</v>
      </c>
      <c r="AK1100">
        <v>6700</v>
      </c>
      <c r="AL1100" t="s">
        <v>31987</v>
      </c>
      <c r="AM1100" t="s">
        <v>974</v>
      </c>
      <c r="AN1100" t="s">
        <v>1061</v>
      </c>
      <c r="AO1100" t="s">
        <v>31988</v>
      </c>
      <c r="BM1100" s="162"/>
    </row>
    <row r="1101" spans="1:65" ht="20.149999999999999" customHeight="1">
      <c r="A1101" s="179" t="str">
        <f t="shared" si="34"/>
        <v>한국동서발전(주) 태양광발전 설치 및 자가 사용 프로그램 감축사업</v>
      </c>
      <c r="B1101" s="179" t="str">
        <f t="shared" si="35"/>
        <v>협의통보</v>
      </c>
      <c r="C1101">
        <v>265</v>
      </c>
      <c r="D1101" t="s">
        <v>31695</v>
      </c>
      <c r="E1101" t="s">
        <v>10322</v>
      </c>
      <c r="F1101" t="s">
        <v>10323</v>
      </c>
      <c r="G1101" t="s">
        <v>10324</v>
      </c>
      <c r="H1101" t="s">
        <v>11916</v>
      </c>
      <c r="K1101" t="s">
        <v>10326</v>
      </c>
      <c r="L1101" t="s">
        <v>10327</v>
      </c>
      <c r="M1101" t="s">
        <v>10328</v>
      </c>
      <c r="N1101" t="s">
        <v>10329</v>
      </c>
      <c r="O1101" t="s">
        <v>10330</v>
      </c>
      <c r="P1101" t="s">
        <v>10331</v>
      </c>
      <c r="Q1101" t="s">
        <v>277</v>
      </c>
      <c r="S1101" t="s">
        <v>1228</v>
      </c>
      <c r="T1101" t="s">
        <v>2126</v>
      </c>
      <c r="U1101" t="s">
        <v>11917</v>
      </c>
      <c r="V1101" t="s">
        <v>130</v>
      </c>
      <c r="W1101" t="s">
        <v>1293</v>
      </c>
      <c r="X1101" t="s">
        <v>11918</v>
      </c>
      <c r="Y1101" t="s">
        <v>418</v>
      </c>
      <c r="Z1101" t="s">
        <v>418</v>
      </c>
      <c r="AA1101" t="s">
        <v>9770</v>
      </c>
      <c r="AC1101">
        <v>2</v>
      </c>
      <c r="AD1101" t="s">
        <v>1324</v>
      </c>
      <c r="AE1101" t="s">
        <v>1325</v>
      </c>
      <c r="AF1101" t="s">
        <v>4638</v>
      </c>
      <c r="AG1101" t="s">
        <v>10335</v>
      </c>
      <c r="AH1101" t="s">
        <v>11919</v>
      </c>
      <c r="AI1101" t="s">
        <v>11920</v>
      </c>
      <c r="AK1101">
        <v>2</v>
      </c>
      <c r="AL1101" t="s">
        <v>11921</v>
      </c>
      <c r="AM1101" t="s">
        <v>11922</v>
      </c>
      <c r="AN1101" t="s">
        <v>1061</v>
      </c>
      <c r="AO1101" t="s">
        <v>11923</v>
      </c>
      <c r="BF1101" t="s">
        <v>10331</v>
      </c>
      <c r="BG1101" t="s">
        <v>10340</v>
      </c>
      <c r="BH1101" t="s">
        <v>1324</v>
      </c>
      <c r="BI1101" t="s">
        <v>1325</v>
      </c>
      <c r="BJ1101" t="s">
        <v>4638</v>
      </c>
      <c r="BK1101" t="s">
        <v>10341</v>
      </c>
      <c r="BL1101" t="s">
        <v>10342</v>
      </c>
      <c r="BM1101" s="162"/>
    </row>
    <row r="1102" spans="1:65" ht="20.149999999999999" customHeight="1">
      <c r="A1102" s="179" t="str">
        <f t="shared" si="34"/>
        <v>2023년 지역에너지신산업 활성화 지원 사업에 따른 성남시 공공시설 및 단독주택 태양광발전 프로그램 감축사업</v>
      </c>
      <c r="B1102" s="179" t="str">
        <f t="shared" si="35"/>
        <v>보완1차_보완중</v>
      </c>
      <c r="C1102">
        <v>264</v>
      </c>
      <c r="D1102" t="s">
        <v>31695</v>
      </c>
      <c r="E1102" t="s">
        <v>11895</v>
      </c>
      <c r="F1102" t="s">
        <v>11896</v>
      </c>
      <c r="G1102" t="s">
        <v>11897</v>
      </c>
      <c r="H1102" t="s">
        <v>11898</v>
      </c>
      <c r="K1102" t="s">
        <v>11899</v>
      </c>
      <c r="L1102" t="s">
        <v>11900</v>
      </c>
      <c r="M1102" t="s">
        <v>11901</v>
      </c>
      <c r="N1102" t="s">
        <v>11902</v>
      </c>
      <c r="O1102" t="s">
        <v>11903</v>
      </c>
      <c r="P1102" t="s">
        <v>11904</v>
      </c>
      <c r="Q1102" t="s">
        <v>277</v>
      </c>
      <c r="S1102" t="s">
        <v>1228</v>
      </c>
      <c r="T1102" t="s">
        <v>2126</v>
      </c>
      <c r="U1102" t="s">
        <v>11905</v>
      </c>
      <c r="V1102" t="s">
        <v>130</v>
      </c>
      <c r="W1102" t="s">
        <v>1231</v>
      </c>
      <c r="X1102" t="s">
        <v>11906</v>
      </c>
      <c r="Y1102" t="s">
        <v>418</v>
      </c>
      <c r="Z1102" t="s">
        <v>418</v>
      </c>
      <c r="AA1102" t="s">
        <v>11907</v>
      </c>
      <c r="AC1102">
        <v>55</v>
      </c>
      <c r="AD1102" t="s">
        <v>1324</v>
      </c>
      <c r="AE1102" t="s">
        <v>1325</v>
      </c>
      <c r="AF1102" t="s">
        <v>4638</v>
      </c>
      <c r="AG1102" t="s">
        <v>11895</v>
      </c>
      <c r="AH1102" t="s">
        <v>11908</v>
      </c>
      <c r="AI1102" t="s">
        <v>11909</v>
      </c>
      <c r="AK1102">
        <v>55</v>
      </c>
      <c r="AL1102" t="s">
        <v>11910</v>
      </c>
      <c r="AM1102" t="s">
        <v>11911</v>
      </c>
      <c r="AN1102" t="s">
        <v>1061</v>
      </c>
      <c r="AO1102" t="s">
        <v>11912</v>
      </c>
      <c r="BF1102" t="s">
        <v>11904</v>
      </c>
      <c r="BG1102" t="s">
        <v>11913</v>
      </c>
      <c r="BH1102" t="s">
        <v>1324</v>
      </c>
      <c r="BI1102" t="s">
        <v>1325</v>
      </c>
      <c r="BJ1102" t="s">
        <v>4638</v>
      </c>
      <c r="BK1102" t="s">
        <v>11914</v>
      </c>
      <c r="BL1102" t="s">
        <v>11915</v>
      </c>
      <c r="BM1102" s="162"/>
    </row>
    <row r="1103" spans="1:65" ht="20.149999999999999" customHeight="1">
      <c r="A1103" s="179" t="str">
        <f t="shared" si="34"/>
        <v>한국동서발전(주) 태양광발전 설치 및 자가 사용 프로그램 감축사업</v>
      </c>
      <c r="B1103" s="179" t="str">
        <f t="shared" si="35"/>
        <v>반려</v>
      </c>
      <c r="C1103">
        <v>263</v>
      </c>
      <c r="D1103" t="s">
        <v>31695</v>
      </c>
      <c r="E1103" t="s">
        <v>10322</v>
      </c>
      <c r="F1103" t="s">
        <v>10323</v>
      </c>
      <c r="G1103" t="s">
        <v>10324</v>
      </c>
      <c r="H1103" t="s">
        <v>10325</v>
      </c>
      <c r="K1103" t="s">
        <v>10326</v>
      </c>
      <c r="L1103" t="s">
        <v>10327</v>
      </c>
      <c r="M1103" t="s">
        <v>10328</v>
      </c>
      <c r="N1103" t="s">
        <v>10329</v>
      </c>
      <c r="O1103" t="s">
        <v>10330</v>
      </c>
      <c r="P1103" t="s">
        <v>10331</v>
      </c>
      <c r="Q1103" t="s">
        <v>277</v>
      </c>
      <c r="S1103" t="s">
        <v>1228</v>
      </c>
      <c r="T1103" t="s">
        <v>2126</v>
      </c>
      <c r="U1103" t="s">
        <v>11746</v>
      </c>
      <c r="V1103" t="s">
        <v>130</v>
      </c>
      <c r="W1103" t="s">
        <v>1293</v>
      </c>
      <c r="X1103" t="s">
        <v>1108</v>
      </c>
      <c r="Y1103" t="s">
        <v>418</v>
      </c>
      <c r="Z1103" t="s">
        <v>418</v>
      </c>
      <c r="AA1103" t="s">
        <v>10386</v>
      </c>
      <c r="AC1103">
        <v>2</v>
      </c>
      <c r="AD1103" t="s">
        <v>1324</v>
      </c>
      <c r="AE1103" t="s">
        <v>1325</v>
      </c>
      <c r="AF1103" t="s">
        <v>4638</v>
      </c>
      <c r="AG1103" t="s">
        <v>10335</v>
      </c>
      <c r="AH1103" t="s">
        <v>11747</v>
      </c>
      <c r="AI1103" t="s">
        <v>11699</v>
      </c>
      <c r="AK1103">
        <v>2</v>
      </c>
      <c r="AL1103" t="s">
        <v>11700</v>
      </c>
      <c r="AM1103" t="s">
        <v>11681</v>
      </c>
      <c r="AN1103" t="s">
        <v>1061</v>
      </c>
      <c r="AO1103" t="s">
        <v>31989</v>
      </c>
      <c r="BF1103" t="s">
        <v>10331</v>
      </c>
      <c r="BG1103" t="s">
        <v>10340</v>
      </c>
      <c r="BH1103" t="s">
        <v>1324</v>
      </c>
      <c r="BI1103" t="s">
        <v>1325</v>
      </c>
      <c r="BJ1103" t="s">
        <v>4638</v>
      </c>
      <c r="BK1103" t="s">
        <v>10341</v>
      </c>
      <c r="BL1103" t="s">
        <v>10342</v>
      </c>
      <c r="BM1103" s="162"/>
    </row>
    <row r="1104" spans="1:65" ht="20.149999999999999" customHeight="1">
      <c r="A1104" s="179" t="str">
        <f t="shared" si="34"/>
        <v>한국동서발전(주) 태양광발전 설치 및 자가 사용 프로그램 감축사업</v>
      </c>
      <c r="B1104" s="179" t="str">
        <f t="shared" si="35"/>
        <v>반려</v>
      </c>
      <c r="C1104">
        <v>262</v>
      </c>
      <c r="D1104" t="s">
        <v>31695</v>
      </c>
      <c r="E1104" t="s">
        <v>10322</v>
      </c>
      <c r="F1104" t="s">
        <v>10323</v>
      </c>
      <c r="G1104" t="s">
        <v>10324</v>
      </c>
      <c r="H1104" t="s">
        <v>10325</v>
      </c>
      <c r="K1104" t="s">
        <v>10326</v>
      </c>
      <c r="L1104" t="s">
        <v>10327</v>
      </c>
      <c r="M1104" t="s">
        <v>10328</v>
      </c>
      <c r="N1104" t="s">
        <v>10329</v>
      </c>
      <c r="O1104" t="s">
        <v>10330</v>
      </c>
      <c r="P1104" t="s">
        <v>10331</v>
      </c>
      <c r="Q1104" t="s">
        <v>277</v>
      </c>
      <c r="S1104" t="s">
        <v>1228</v>
      </c>
      <c r="T1104" t="s">
        <v>2126</v>
      </c>
      <c r="U1104" t="s">
        <v>11743</v>
      </c>
      <c r="V1104" t="s">
        <v>130</v>
      </c>
      <c r="W1104" t="s">
        <v>1293</v>
      </c>
      <c r="X1104" t="s">
        <v>1108</v>
      </c>
      <c r="Y1104" t="s">
        <v>418</v>
      </c>
      <c r="Z1104" t="s">
        <v>418</v>
      </c>
      <c r="AA1104" t="s">
        <v>11744</v>
      </c>
      <c r="AC1104">
        <v>2</v>
      </c>
      <c r="AD1104" t="s">
        <v>1324</v>
      </c>
      <c r="AE1104" t="s">
        <v>1325</v>
      </c>
      <c r="AF1104" t="s">
        <v>4638</v>
      </c>
      <c r="AG1104" t="s">
        <v>10335</v>
      </c>
      <c r="AH1104" t="s">
        <v>11745</v>
      </c>
      <c r="AI1104" t="s">
        <v>11699</v>
      </c>
      <c r="AK1104">
        <v>2</v>
      </c>
      <c r="AL1104" t="s">
        <v>11700</v>
      </c>
      <c r="AM1104" t="s">
        <v>11681</v>
      </c>
      <c r="AN1104" t="s">
        <v>1061</v>
      </c>
      <c r="AO1104" t="s">
        <v>31990</v>
      </c>
      <c r="BF1104" t="s">
        <v>10331</v>
      </c>
      <c r="BG1104" t="s">
        <v>10340</v>
      </c>
      <c r="BH1104" t="s">
        <v>1324</v>
      </c>
      <c r="BI1104" t="s">
        <v>1325</v>
      </c>
      <c r="BJ1104" t="s">
        <v>4638</v>
      </c>
      <c r="BK1104" t="s">
        <v>10341</v>
      </c>
      <c r="BL1104" t="s">
        <v>10342</v>
      </c>
      <c r="BM1104" s="162"/>
    </row>
    <row r="1105" spans="1:65" ht="20.149999999999999" customHeight="1">
      <c r="A1105" s="179" t="str">
        <f t="shared" si="34"/>
        <v>한국동서발전(주) 태양광발전 설치 및 자가 사용 프로그램 감축사업</v>
      </c>
      <c r="B1105" s="179" t="str">
        <f t="shared" si="35"/>
        <v>반려</v>
      </c>
      <c r="C1105">
        <v>261</v>
      </c>
      <c r="D1105" t="s">
        <v>31695</v>
      </c>
      <c r="E1105" t="s">
        <v>10322</v>
      </c>
      <c r="F1105" t="s">
        <v>10323</v>
      </c>
      <c r="G1105" t="s">
        <v>10324</v>
      </c>
      <c r="H1105" t="s">
        <v>10325</v>
      </c>
      <c r="K1105" t="s">
        <v>10326</v>
      </c>
      <c r="L1105" t="s">
        <v>10327</v>
      </c>
      <c r="M1105" t="s">
        <v>10328</v>
      </c>
      <c r="N1105" t="s">
        <v>10329</v>
      </c>
      <c r="O1105" t="s">
        <v>10330</v>
      </c>
      <c r="P1105" t="s">
        <v>10331</v>
      </c>
      <c r="Q1105" t="s">
        <v>277</v>
      </c>
      <c r="S1105" t="s">
        <v>1228</v>
      </c>
      <c r="T1105" t="s">
        <v>2126</v>
      </c>
      <c r="U1105" t="s">
        <v>11740</v>
      </c>
      <c r="V1105" t="s">
        <v>130</v>
      </c>
      <c r="W1105" t="s">
        <v>1293</v>
      </c>
      <c r="X1105" t="s">
        <v>1108</v>
      </c>
      <c r="Y1105" t="s">
        <v>418</v>
      </c>
      <c r="Z1105" t="s">
        <v>418</v>
      </c>
      <c r="AA1105" t="s">
        <v>11741</v>
      </c>
      <c r="AC1105">
        <v>2</v>
      </c>
      <c r="AD1105" t="s">
        <v>1324</v>
      </c>
      <c r="AE1105" t="s">
        <v>1325</v>
      </c>
      <c r="AF1105" t="s">
        <v>4638</v>
      </c>
      <c r="AG1105" t="s">
        <v>10335</v>
      </c>
      <c r="AH1105" t="s">
        <v>11742</v>
      </c>
      <c r="AI1105" t="s">
        <v>11699</v>
      </c>
      <c r="AK1105">
        <v>2</v>
      </c>
      <c r="AL1105" t="s">
        <v>11700</v>
      </c>
      <c r="AM1105" t="s">
        <v>11681</v>
      </c>
      <c r="AN1105" t="s">
        <v>1061</v>
      </c>
      <c r="AO1105" t="s">
        <v>31991</v>
      </c>
      <c r="BF1105" t="s">
        <v>10331</v>
      </c>
      <c r="BG1105" t="s">
        <v>10340</v>
      </c>
      <c r="BH1105" t="s">
        <v>1324</v>
      </c>
      <c r="BI1105" t="s">
        <v>1325</v>
      </c>
      <c r="BJ1105" t="s">
        <v>4638</v>
      </c>
      <c r="BK1105" t="s">
        <v>10341</v>
      </c>
      <c r="BL1105" t="s">
        <v>10342</v>
      </c>
      <c r="BM1105" s="162"/>
    </row>
    <row r="1106" spans="1:65" ht="20.149999999999999" customHeight="1">
      <c r="A1106" s="179" t="str">
        <f t="shared" si="34"/>
        <v>한국동서발전(주) 태양광발전 설치 및 자가 사용 프로그램 감축사업</v>
      </c>
      <c r="B1106" s="179" t="str">
        <f t="shared" si="35"/>
        <v>반려</v>
      </c>
      <c r="C1106">
        <v>260</v>
      </c>
      <c r="D1106" t="s">
        <v>31695</v>
      </c>
      <c r="E1106" t="s">
        <v>10322</v>
      </c>
      <c r="F1106" t="s">
        <v>10323</v>
      </c>
      <c r="G1106" t="s">
        <v>10324</v>
      </c>
      <c r="H1106" t="s">
        <v>10325</v>
      </c>
      <c r="K1106" t="s">
        <v>10326</v>
      </c>
      <c r="L1106" t="s">
        <v>10327</v>
      </c>
      <c r="M1106" t="s">
        <v>10328</v>
      </c>
      <c r="N1106" t="s">
        <v>10329</v>
      </c>
      <c r="O1106" t="s">
        <v>10330</v>
      </c>
      <c r="P1106" t="s">
        <v>10331</v>
      </c>
      <c r="Q1106" t="s">
        <v>277</v>
      </c>
      <c r="S1106" t="s">
        <v>1228</v>
      </c>
      <c r="T1106" t="s">
        <v>2126</v>
      </c>
      <c r="U1106" t="s">
        <v>11738</v>
      </c>
      <c r="V1106" t="s">
        <v>130</v>
      </c>
      <c r="W1106" t="s">
        <v>1293</v>
      </c>
      <c r="X1106" t="s">
        <v>10344</v>
      </c>
      <c r="Y1106" t="s">
        <v>418</v>
      </c>
      <c r="Z1106" t="s">
        <v>418</v>
      </c>
      <c r="AA1106" t="s">
        <v>10461</v>
      </c>
      <c r="AC1106">
        <v>2</v>
      </c>
      <c r="AD1106" t="s">
        <v>1324</v>
      </c>
      <c r="AE1106" t="s">
        <v>1325</v>
      </c>
      <c r="AF1106" t="s">
        <v>4638</v>
      </c>
      <c r="AG1106" t="s">
        <v>10335</v>
      </c>
      <c r="AH1106" t="s">
        <v>11739</v>
      </c>
      <c r="AI1106" t="s">
        <v>11699</v>
      </c>
      <c r="AK1106">
        <v>2</v>
      </c>
      <c r="AL1106" t="s">
        <v>11700</v>
      </c>
      <c r="AM1106" t="s">
        <v>11681</v>
      </c>
      <c r="AN1106" t="s">
        <v>1061</v>
      </c>
      <c r="AO1106" t="s">
        <v>31992</v>
      </c>
      <c r="BF1106" t="s">
        <v>10331</v>
      </c>
      <c r="BG1106" t="s">
        <v>10340</v>
      </c>
      <c r="BH1106" t="s">
        <v>1324</v>
      </c>
      <c r="BI1106" t="s">
        <v>1325</v>
      </c>
      <c r="BJ1106" t="s">
        <v>4638</v>
      </c>
      <c r="BK1106" t="s">
        <v>10341</v>
      </c>
      <c r="BL1106" t="s">
        <v>10342</v>
      </c>
      <c r="BM1106" s="162"/>
    </row>
    <row r="1107" spans="1:65" ht="20.149999999999999" customHeight="1">
      <c r="A1107" s="179" t="str">
        <f t="shared" si="34"/>
        <v>한국동서발전(주) 태양광발전 설치 및 자가 사용 프로그램 감축사업</v>
      </c>
      <c r="B1107" s="179" t="str">
        <f t="shared" si="35"/>
        <v>반려</v>
      </c>
      <c r="C1107">
        <v>259</v>
      </c>
      <c r="D1107" t="s">
        <v>31695</v>
      </c>
      <c r="E1107" t="s">
        <v>10322</v>
      </c>
      <c r="F1107" t="s">
        <v>10323</v>
      </c>
      <c r="G1107" t="s">
        <v>10324</v>
      </c>
      <c r="H1107" t="s">
        <v>10325</v>
      </c>
      <c r="K1107" t="s">
        <v>10326</v>
      </c>
      <c r="L1107" t="s">
        <v>10327</v>
      </c>
      <c r="M1107" t="s">
        <v>10328</v>
      </c>
      <c r="N1107" t="s">
        <v>10329</v>
      </c>
      <c r="O1107" t="s">
        <v>10330</v>
      </c>
      <c r="P1107" t="s">
        <v>10331</v>
      </c>
      <c r="Q1107" t="s">
        <v>277</v>
      </c>
      <c r="S1107" t="s">
        <v>1228</v>
      </c>
      <c r="T1107" t="s">
        <v>2126</v>
      </c>
      <c r="U1107" t="s">
        <v>11734</v>
      </c>
      <c r="V1107" t="s">
        <v>130</v>
      </c>
      <c r="W1107" t="s">
        <v>1293</v>
      </c>
      <c r="X1107" t="s">
        <v>11735</v>
      </c>
      <c r="Y1107" t="s">
        <v>418</v>
      </c>
      <c r="Z1107" t="s">
        <v>418</v>
      </c>
      <c r="AA1107" t="s">
        <v>11736</v>
      </c>
      <c r="AC1107">
        <v>2</v>
      </c>
      <c r="AD1107" t="s">
        <v>1324</v>
      </c>
      <c r="AE1107" t="s">
        <v>1325</v>
      </c>
      <c r="AF1107" t="s">
        <v>4638</v>
      </c>
      <c r="AG1107" t="s">
        <v>10335</v>
      </c>
      <c r="AH1107" t="s">
        <v>11737</v>
      </c>
      <c r="AI1107" t="s">
        <v>11699</v>
      </c>
      <c r="AK1107">
        <v>2</v>
      </c>
      <c r="AL1107" t="s">
        <v>11700</v>
      </c>
      <c r="AM1107" t="s">
        <v>11681</v>
      </c>
      <c r="AN1107" t="s">
        <v>1061</v>
      </c>
      <c r="AO1107" t="s">
        <v>31993</v>
      </c>
      <c r="BF1107" t="s">
        <v>10331</v>
      </c>
      <c r="BG1107" t="s">
        <v>10340</v>
      </c>
      <c r="BH1107" t="s">
        <v>1324</v>
      </c>
      <c r="BI1107" t="s">
        <v>1325</v>
      </c>
      <c r="BJ1107" t="s">
        <v>4638</v>
      </c>
      <c r="BK1107" t="s">
        <v>10341</v>
      </c>
      <c r="BL1107" t="s">
        <v>10342</v>
      </c>
      <c r="BM1107" s="162"/>
    </row>
    <row r="1108" spans="1:65" ht="20.149999999999999" customHeight="1">
      <c r="A1108" s="179" t="str">
        <f t="shared" si="34"/>
        <v>한국동서발전(주) 태양광발전 설치 및 자가 사용 프로그램 감축사업</v>
      </c>
      <c r="B1108" s="179" t="str">
        <f t="shared" si="35"/>
        <v>반려</v>
      </c>
      <c r="C1108">
        <v>258</v>
      </c>
      <c r="D1108" t="s">
        <v>31695</v>
      </c>
      <c r="E1108" t="s">
        <v>10322</v>
      </c>
      <c r="F1108" t="s">
        <v>10323</v>
      </c>
      <c r="G1108" t="s">
        <v>10324</v>
      </c>
      <c r="H1108" t="s">
        <v>10325</v>
      </c>
      <c r="K1108" t="s">
        <v>10326</v>
      </c>
      <c r="L1108" t="s">
        <v>10327</v>
      </c>
      <c r="M1108" t="s">
        <v>10328</v>
      </c>
      <c r="N1108" t="s">
        <v>10329</v>
      </c>
      <c r="O1108" t="s">
        <v>10330</v>
      </c>
      <c r="P1108" t="s">
        <v>10331</v>
      </c>
      <c r="Q1108" t="s">
        <v>277</v>
      </c>
      <c r="S1108" t="s">
        <v>1228</v>
      </c>
      <c r="T1108" t="s">
        <v>2126</v>
      </c>
      <c r="U1108" t="s">
        <v>11730</v>
      </c>
      <c r="V1108" t="s">
        <v>130</v>
      </c>
      <c r="W1108" t="s">
        <v>1293</v>
      </c>
      <c r="X1108" t="s">
        <v>11731</v>
      </c>
      <c r="Y1108" t="s">
        <v>418</v>
      </c>
      <c r="Z1108" t="s">
        <v>418</v>
      </c>
      <c r="AA1108" t="s">
        <v>11732</v>
      </c>
      <c r="AC1108">
        <v>3</v>
      </c>
      <c r="AD1108" t="s">
        <v>1324</v>
      </c>
      <c r="AE1108" t="s">
        <v>1325</v>
      </c>
      <c r="AF1108" t="s">
        <v>4638</v>
      </c>
      <c r="AG1108" t="s">
        <v>10335</v>
      </c>
      <c r="AH1108" t="s">
        <v>11733</v>
      </c>
      <c r="AI1108" t="s">
        <v>11699</v>
      </c>
      <c r="AK1108">
        <v>3</v>
      </c>
      <c r="AL1108" t="s">
        <v>11700</v>
      </c>
      <c r="AM1108" t="s">
        <v>11681</v>
      </c>
      <c r="AN1108" t="s">
        <v>1061</v>
      </c>
      <c r="AO1108" t="s">
        <v>31994</v>
      </c>
      <c r="BF1108" t="s">
        <v>10331</v>
      </c>
      <c r="BG1108" t="s">
        <v>10340</v>
      </c>
      <c r="BH1108" t="s">
        <v>1324</v>
      </c>
      <c r="BI1108" t="s">
        <v>1325</v>
      </c>
      <c r="BJ1108" t="s">
        <v>4638</v>
      </c>
      <c r="BK1108" t="s">
        <v>10341</v>
      </c>
      <c r="BL1108" t="s">
        <v>10342</v>
      </c>
      <c r="BM1108" s="162"/>
    </row>
    <row r="1109" spans="1:65" ht="20.149999999999999" customHeight="1">
      <c r="A1109" s="179" t="str">
        <f t="shared" si="34"/>
        <v>한국동서발전(주) 태양광발전 설치 및 자가 사용 프로그램 감축사업</v>
      </c>
      <c r="B1109" s="179" t="str">
        <f t="shared" si="35"/>
        <v>반려</v>
      </c>
      <c r="C1109">
        <v>257</v>
      </c>
      <c r="D1109" t="s">
        <v>31695</v>
      </c>
      <c r="E1109" t="s">
        <v>10322</v>
      </c>
      <c r="F1109" t="s">
        <v>10323</v>
      </c>
      <c r="G1109" t="s">
        <v>10324</v>
      </c>
      <c r="H1109" t="s">
        <v>10325</v>
      </c>
      <c r="K1109" t="s">
        <v>10326</v>
      </c>
      <c r="L1109" t="s">
        <v>10327</v>
      </c>
      <c r="M1109" t="s">
        <v>10328</v>
      </c>
      <c r="N1109" t="s">
        <v>10329</v>
      </c>
      <c r="O1109" t="s">
        <v>10330</v>
      </c>
      <c r="P1109" t="s">
        <v>10331</v>
      </c>
      <c r="Q1109" t="s">
        <v>277</v>
      </c>
      <c r="S1109" t="s">
        <v>1228</v>
      </c>
      <c r="T1109" t="s">
        <v>2126</v>
      </c>
      <c r="U1109" t="s">
        <v>11726</v>
      </c>
      <c r="V1109" t="s">
        <v>130</v>
      </c>
      <c r="W1109" t="s">
        <v>1293</v>
      </c>
      <c r="X1109" t="s">
        <v>11727</v>
      </c>
      <c r="Y1109" t="s">
        <v>418</v>
      </c>
      <c r="Z1109" t="s">
        <v>418</v>
      </c>
      <c r="AA1109" t="s">
        <v>11728</v>
      </c>
      <c r="AC1109">
        <v>3</v>
      </c>
      <c r="AD1109" t="s">
        <v>1324</v>
      </c>
      <c r="AE1109" t="s">
        <v>1325</v>
      </c>
      <c r="AF1109" t="s">
        <v>4638</v>
      </c>
      <c r="AG1109" t="s">
        <v>10335</v>
      </c>
      <c r="AH1109" t="s">
        <v>11729</v>
      </c>
      <c r="AI1109" t="s">
        <v>11699</v>
      </c>
      <c r="AK1109">
        <v>3</v>
      </c>
      <c r="AL1109" t="s">
        <v>11700</v>
      </c>
      <c r="AM1109" t="s">
        <v>11681</v>
      </c>
      <c r="AN1109" t="s">
        <v>1061</v>
      </c>
      <c r="AO1109" t="s">
        <v>31995</v>
      </c>
      <c r="BF1109" t="s">
        <v>10331</v>
      </c>
      <c r="BG1109" t="s">
        <v>10340</v>
      </c>
      <c r="BH1109" t="s">
        <v>1324</v>
      </c>
      <c r="BI1109" t="s">
        <v>1325</v>
      </c>
      <c r="BJ1109" t="s">
        <v>4638</v>
      </c>
      <c r="BK1109" t="s">
        <v>10341</v>
      </c>
      <c r="BL1109" t="s">
        <v>10342</v>
      </c>
      <c r="BM1109" s="162"/>
    </row>
    <row r="1110" spans="1:65" ht="20.149999999999999" customHeight="1">
      <c r="A1110" s="179" t="str">
        <f t="shared" si="34"/>
        <v>한국동서발전(주) 태양광발전 설치 및 자가 사용 프로그램 감축사업</v>
      </c>
      <c r="B1110" s="179" t="str">
        <f t="shared" si="35"/>
        <v>반려</v>
      </c>
      <c r="C1110">
        <v>256</v>
      </c>
      <c r="D1110" t="s">
        <v>31695</v>
      </c>
      <c r="E1110" t="s">
        <v>10322</v>
      </c>
      <c r="F1110" t="s">
        <v>10323</v>
      </c>
      <c r="G1110" t="s">
        <v>10324</v>
      </c>
      <c r="H1110" t="s">
        <v>10325</v>
      </c>
      <c r="K1110" t="s">
        <v>10326</v>
      </c>
      <c r="L1110" t="s">
        <v>10327</v>
      </c>
      <c r="M1110" t="s">
        <v>10328</v>
      </c>
      <c r="N1110" t="s">
        <v>10329</v>
      </c>
      <c r="O1110" t="s">
        <v>10330</v>
      </c>
      <c r="P1110" t="s">
        <v>10331</v>
      </c>
      <c r="Q1110" t="s">
        <v>277</v>
      </c>
      <c r="S1110" t="s">
        <v>1228</v>
      </c>
      <c r="T1110" t="s">
        <v>2126</v>
      </c>
      <c r="U1110" t="s">
        <v>11722</v>
      </c>
      <c r="V1110" t="s">
        <v>130</v>
      </c>
      <c r="W1110" t="s">
        <v>1293</v>
      </c>
      <c r="X1110" t="s">
        <v>11723</v>
      </c>
      <c r="Y1110" t="s">
        <v>418</v>
      </c>
      <c r="Z1110" t="s">
        <v>418</v>
      </c>
      <c r="AA1110" t="s">
        <v>11724</v>
      </c>
      <c r="AC1110">
        <v>3</v>
      </c>
      <c r="AD1110" t="s">
        <v>1324</v>
      </c>
      <c r="AE1110" t="s">
        <v>1325</v>
      </c>
      <c r="AF1110" t="s">
        <v>4638</v>
      </c>
      <c r="AG1110" t="s">
        <v>10335</v>
      </c>
      <c r="AH1110" t="s">
        <v>11725</v>
      </c>
      <c r="AI1110" t="s">
        <v>11699</v>
      </c>
      <c r="AK1110">
        <v>3</v>
      </c>
      <c r="AL1110" t="s">
        <v>11700</v>
      </c>
      <c r="AM1110" t="s">
        <v>11681</v>
      </c>
      <c r="AN1110" t="s">
        <v>1061</v>
      </c>
      <c r="AO1110" t="s">
        <v>31996</v>
      </c>
      <c r="BF1110" t="s">
        <v>10331</v>
      </c>
      <c r="BG1110" t="s">
        <v>10340</v>
      </c>
      <c r="BH1110" t="s">
        <v>1324</v>
      </c>
      <c r="BI1110" t="s">
        <v>1325</v>
      </c>
      <c r="BJ1110" t="s">
        <v>4638</v>
      </c>
      <c r="BK1110" t="s">
        <v>10341</v>
      </c>
      <c r="BL1110" t="s">
        <v>10342</v>
      </c>
      <c r="BM1110" s="162"/>
    </row>
    <row r="1111" spans="1:65" ht="20.149999999999999" customHeight="1">
      <c r="A1111" s="179" t="str">
        <f t="shared" si="34"/>
        <v>한국동서발전(주) 태양광발전 설치 및 자가 사용 프로그램 감축사업</v>
      </c>
      <c r="B1111" s="179" t="str">
        <f t="shared" si="35"/>
        <v>반려</v>
      </c>
      <c r="C1111">
        <v>255</v>
      </c>
      <c r="D1111" t="s">
        <v>31695</v>
      </c>
      <c r="E1111" t="s">
        <v>10322</v>
      </c>
      <c r="F1111" t="s">
        <v>10323</v>
      </c>
      <c r="G1111" t="s">
        <v>10324</v>
      </c>
      <c r="H1111" t="s">
        <v>10325</v>
      </c>
      <c r="K1111" t="s">
        <v>10326</v>
      </c>
      <c r="L1111" t="s">
        <v>10327</v>
      </c>
      <c r="M1111" t="s">
        <v>10328</v>
      </c>
      <c r="N1111" t="s">
        <v>10329</v>
      </c>
      <c r="O1111" t="s">
        <v>10330</v>
      </c>
      <c r="P1111" t="s">
        <v>10331</v>
      </c>
      <c r="Q1111" t="s">
        <v>277</v>
      </c>
      <c r="S1111" t="s">
        <v>1228</v>
      </c>
      <c r="T1111" t="s">
        <v>2126</v>
      </c>
      <c r="U1111" t="s">
        <v>11718</v>
      </c>
      <c r="V1111" t="s">
        <v>130</v>
      </c>
      <c r="W1111" t="s">
        <v>1293</v>
      </c>
      <c r="X1111" t="s">
        <v>11719</v>
      </c>
      <c r="Y1111" t="s">
        <v>418</v>
      </c>
      <c r="Z1111" t="s">
        <v>418</v>
      </c>
      <c r="AA1111" t="s">
        <v>11720</v>
      </c>
      <c r="AC1111">
        <v>3</v>
      </c>
      <c r="AD1111" t="s">
        <v>1324</v>
      </c>
      <c r="AE1111" t="s">
        <v>1325</v>
      </c>
      <c r="AF1111" t="s">
        <v>4638</v>
      </c>
      <c r="AG1111" t="s">
        <v>10335</v>
      </c>
      <c r="AH1111" t="s">
        <v>11721</v>
      </c>
      <c r="AI1111" t="s">
        <v>11699</v>
      </c>
      <c r="AK1111">
        <v>3</v>
      </c>
      <c r="AL1111" t="s">
        <v>11700</v>
      </c>
      <c r="AM1111" t="s">
        <v>11681</v>
      </c>
      <c r="AN1111" t="s">
        <v>1061</v>
      </c>
      <c r="AO1111" t="s">
        <v>31997</v>
      </c>
      <c r="BF1111" t="s">
        <v>10331</v>
      </c>
      <c r="BG1111" t="s">
        <v>10340</v>
      </c>
      <c r="BH1111" t="s">
        <v>1324</v>
      </c>
      <c r="BI1111" t="s">
        <v>1325</v>
      </c>
      <c r="BJ1111" t="s">
        <v>4638</v>
      </c>
      <c r="BK1111" t="s">
        <v>10341</v>
      </c>
      <c r="BL1111" t="s">
        <v>10342</v>
      </c>
      <c r="BM1111" s="162"/>
    </row>
    <row r="1112" spans="1:65" ht="20.149999999999999" customHeight="1">
      <c r="A1112" s="179" t="str">
        <f t="shared" si="34"/>
        <v>한국동서발전(주) 태양광발전 설치 및 자가 사용 프로그램 감축사업</v>
      </c>
      <c r="B1112" s="179" t="str">
        <f t="shared" si="35"/>
        <v>반려</v>
      </c>
      <c r="C1112">
        <v>254</v>
      </c>
      <c r="D1112" t="s">
        <v>31695</v>
      </c>
      <c r="E1112" t="s">
        <v>10322</v>
      </c>
      <c r="F1112" t="s">
        <v>10323</v>
      </c>
      <c r="G1112" t="s">
        <v>10324</v>
      </c>
      <c r="H1112" t="s">
        <v>10325</v>
      </c>
      <c r="K1112" t="s">
        <v>10326</v>
      </c>
      <c r="L1112" t="s">
        <v>10327</v>
      </c>
      <c r="M1112" t="s">
        <v>10328</v>
      </c>
      <c r="N1112" t="s">
        <v>10329</v>
      </c>
      <c r="O1112" t="s">
        <v>10330</v>
      </c>
      <c r="P1112" t="s">
        <v>10331</v>
      </c>
      <c r="Q1112" t="s">
        <v>277</v>
      </c>
      <c r="S1112" t="s">
        <v>1228</v>
      </c>
      <c r="T1112" t="s">
        <v>2126</v>
      </c>
      <c r="U1112" t="s">
        <v>11716</v>
      </c>
      <c r="V1112" t="s">
        <v>130</v>
      </c>
      <c r="W1112" t="s">
        <v>1293</v>
      </c>
      <c r="X1112" t="s">
        <v>10344</v>
      </c>
      <c r="Y1112" t="s">
        <v>418</v>
      </c>
      <c r="Z1112" t="s">
        <v>418</v>
      </c>
      <c r="AA1112" t="s">
        <v>10443</v>
      </c>
      <c r="AC1112">
        <v>2</v>
      </c>
      <c r="AD1112" t="s">
        <v>1324</v>
      </c>
      <c r="AE1112" t="s">
        <v>1325</v>
      </c>
      <c r="AF1112" t="s">
        <v>4638</v>
      </c>
      <c r="AG1112" t="s">
        <v>10335</v>
      </c>
      <c r="AH1112" t="s">
        <v>11717</v>
      </c>
      <c r="AI1112" t="s">
        <v>11699</v>
      </c>
      <c r="AK1112">
        <v>2</v>
      </c>
      <c r="AL1112" t="s">
        <v>11700</v>
      </c>
      <c r="AM1112" t="s">
        <v>11681</v>
      </c>
      <c r="AN1112" t="s">
        <v>1061</v>
      </c>
      <c r="AO1112" t="s">
        <v>31998</v>
      </c>
      <c r="BF1112" t="s">
        <v>10331</v>
      </c>
      <c r="BG1112" t="s">
        <v>10340</v>
      </c>
      <c r="BH1112" t="s">
        <v>1324</v>
      </c>
      <c r="BI1112" t="s">
        <v>1325</v>
      </c>
      <c r="BJ1112" t="s">
        <v>4638</v>
      </c>
      <c r="BK1112" t="s">
        <v>10341</v>
      </c>
      <c r="BL1112" t="s">
        <v>10342</v>
      </c>
      <c r="BM1112" s="162"/>
    </row>
    <row r="1113" spans="1:65" ht="20.149999999999999" customHeight="1">
      <c r="A1113" s="179" t="str">
        <f t="shared" si="34"/>
        <v>한국동서발전(주) 태양광발전 설치 및 자가 사용 프로그램 감축사업</v>
      </c>
      <c r="B1113" s="179" t="str">
        <f t="shared" si="35"/>
        <v>반려</v>
      </c>
      <c r="C1113">
        <v>253</v>
      </c>
      <c r="D1113" t="s">
        <v>31695</v>
      </c>
      <c r="E1113" t="s">
        <v>10322</v>
      </c>
      <c r="F1113" t="s">
        <v>10323</v>
      </c>
      <c r="G1113" t="s">
        <v>10324</v>
      </c>
      <c r="H1113" t="s">
        <v>10325</v>
      </c>
      <c r="K1113" t="s">
        <v>10326</v>
      </c>
      <c r="L1113" t="s">
        <v>10327</v>
      </c>
      <c r="M1113" t="s">
        <v>10328</v>
      </c>
      <c r="N1113" t="s">
        <v>10329</v>
      </c>
      <c r="O1113" t="s">
        <v>10330</v>
      </c>
      <c r="P1113" t="s">
        <v>10331</v>
      </c>
      <c r="Q1113" t="s">
        <v>277</v>
      </c>
      <c r="S1113" t="s">
        <v>1228</v>
      </c>
      <c r="T1113" t="s">
        <v>2126</v>
      </c>
      <c r="U1113" t="s">
        <v>11712</v>
      </c>
      <c r="V1113" t="s">
        <v>130</v>
      </c>
      <c r="W1113" t="s">
        <v>1293</v>
      </c>
      <c r="X1113" t="s">
        <v>11713</v>
      </c>
      <c r="Y1113" t="s">
        <v>418</v>
      </c>
      <c r="Z1113" t="s">
        <v>418</v>
      </c>
      <c r="AA1113" t="s">
        <v>11714</v>
      </c>
      <c r="AC1113">
        <v>2</v>
      </c>
      <c r="AD1113" t="s">
        <v>1324</v>
      </c>
      <c r="AE1113" t="s">
        <v>1325</v>
      </c>
      <c r="AF1113" t="s">
        <v>4638</v>
      </c>
      <c r="AG1113" t="s">
        <v>10335</v>
      </c>
      <c r="AH1113" t="s">
        <v>11715</v>
      </c>
      <c r="AI1113" t="s">
        <v>11699</v>
      </c>
      <c r="AK1113">
        <v>2</v>
      </c>
      <c r="AL1113" t="s">
        <v>11700</v>
      </c>
      <c r="AM1113" t="s">
        <v>11681</v>
      </c>
      <c r="AN1113" t="s">
        <v>1061</v>
      </c>
      <c r="AO1113" t="s">
        <v>31999</v>
      </c>
      <c r="BF1113" t="s">
        <v>10331</v>
      </c>
      <c r="BG1113" t="s">
        <v>10340</v>
      </c>
      <c r="BH1113" t="s">
        <v>1324</v>
      </c>
      <c r="BI1113" t="s">
        <v>1325</v>
      </c>
      <c r="BJ1113" t="s">
        <v>4638</v>
      </c>
      <c r="BK1113" t="s">
        <v>10341</v>
      </c>
      <c r="BL1113" t="s">
        <v>10342</v>
      </c>
      <c r="BM1113" s="162"/>
    </row>
    <row r="1114" spans="1:65" ht="20.149999999999999" customHeight="1">
      <c r="A1114" s="179" t="str">
        <f t="shared" si="34"/>
        <v>한국동서발전(주) 태양광발전 설치 및 자가 사용 프로그램 감축사업</v>
      </c>
      <c r="B1114" s="179" t="str">
        <f t="shared" si="35"/>
        <v>반려</v>
      </c>
      <c r="C1114">
        <v>252</v>
      </c>
      <c r="D1114" t="s">
        <v>31695</v>
      </c>
      <c r="E1114" t="s">
        <v>10322</v>
      </c>
      <c r="F1114" t="s">
        <v>10323</v>
      </c>
      <c r="G1114" t="s">
        <v>10324</v>
      </c>
      <c r="H1114" t="s">
        <v>10325</v>
      </c>
      <c r="K1114" t="s">
        <v>10326</v>
      </c>
      <c r="L1114" t="s">
        <v>10327</v>
      </c>
      <c r="M1114" t="s">
        <v>10328</v>
      </c>
      <c r="N1114" t="s">
        <v>10329</v>
      </c>
      <c r="O1114" t="s">
        <v>10330</v>
      </c>
      <c r="P1114" t="s">
        <v>10331</v>
      </c>
      <c r="Q1114" t="s">
        <v>277</v>
      </c>
      <c r="S1114" t="s">
        <v>1228</v>
      </c>
      <c r="T1114" t="s">
        <v>2126</v>
      </c>
      <c r="U1114" t="s">
        <v>11708</v>
      </c>
      <c r="V1114" t="s">
        <v>130</v>
      </c>
      <c r="W1114" t="s">
        <v>1293</v>
      </c>
      <c r="X1114" t="s">
        <v>11709</v>
      </c>
      <c r="Y1114" t="s">
        <v>418</v>
      </c>
      <c r="Z1114" t="s">
        <v>418</v>
      </c>
      <c r="AA1114" t="s">
        <v>11710</v>
      </c>
      <c r="AC1114">
        <v>3</v>
      </c>
      <c r="AD1114" t="s">
        <v>1324</v>
      </c>
      <c r="AE1114" t="s">
        <v>1325</v>
      </c>
      <c r="AF1114" t="s">
        <v>4638</v>
      </c>
      <c r="AG1114" t="s">
        <v>10335</v>
      </c>
      <c r="AH1114" t="s">
        <v>11711</v>
      </c>
      <c r="AI1114" t="s">
        <v>11699</v>
      </c>
      <c r="AK1114">
        <v>3</v>
      </c>
      <c r="AL1114" t="s">
        <v>11700</v>
      </c>
      <c r="AM1114" t="s">
        <v>11681</v>
      </c>
      <c r="AN1114" t="s">
        <v>1061</v>
      </c>
      <c r="AO1114" t="s">
        <v>32000</v>
      </c>
      <c r="BF1114" t="s">
        <v>10331</v>
      </c>
      <c r="BG1114" t="s">
        <v>10340</v>
      </c>
      <c r="BH1114" t="s">
        <v>1324</v>
      </c>
      <c r="BI1114" t="s">
        <v>1325</v>
      </c>
      <c r="BJ1114" t="s">
        <v>4638</v>
      </c>
      <c r="BK1114" t="s">
        <v>10341</v>
      </c>
      <c r="BL1114" t="s">
        <v>10342</v>
      </c>
      <c r="BM1114" s="162"/>
    </row>
    <row r="1115" spans="1:65" ht="20.149999999999999" customHeight="1">
      <c r="A1115" s="179" t="str">
        <f t="shared" si="34"/>
        <v>한국동서발전(주) 태양광발전 설치 및 자가 사용 프로그램 감축사업</v>
      </c>
      <c r="B1115" s="179" t="str">
        <f t="shared" si="35"/>
        <v>반려</v>
      </c>
      <c r="C1115">
        <v>251</v>
      </c>
      <c r="D1115" t="s">
        <v>31695</v>
      </c>
      <c r="E1115" t="s">
        <v>10322</v>
      </c>
      <c r="F1115" t="s">
        <v>10323</v>
      </c>
      <c r="G1115" t="s">
        <v>10324</v>
      </c>
      <c r="H1115" t="s">
        <v>10325</v>
      </c>
      <c r="K1115" t="s">
        <v>10326</v>
      </c>
      <c r="L1115" t="s">
        <v>10327</v>
      </c>
      <c r="M1115" t="s">
        <v>10328</v>
      </c>
      <c r="N1115" t="s">
        <v>10329</v>
      </c>
      <c r="O1115" t="s">
        <v>10330</v>
      </c>
      <c r="P1115" t="s">
        <v>10331</v>
      </c>
      <c r="Q1115" t="s">
        <v>277</v>
      </c>
      <c r="S1115" t="s">
        <v>1228</v>
      </c>
      <c r="T1115" t="s">
        <v>2126</v>
      </c>
      <c r="U1115" t="s">
        <v>11705</v>
      </c>
      <c r="V1115" t="s">
        <v>130</v>
      </c>
      <c r="W1115" t="s">
        <v>1293</v>
      </c>
      <c r="X1115" t="s">
        <v>7060</v>
      </c>
      <c r="Y1115" t="s">
        <v>418</v>
      </c>
      <c r="Z1115" t="s">
        <v>418</v>
      </c>
      <c r="AA1115" t="s">
        <v>11706</v>
      </c>
      <c r="AC1115">
        <v>3</v>
      </c>
      <c r="AD1115" t="s">
        <v>1324</v>
      </c>
      <c r="AE1115" t="s">
        <v>1325</v>
      </c>
      <c r="AF1115" t="s">
        <v>4638</v>
      </c>
      <c r="AG1115" t="s">
        <v>10335</v>
      </c>
      <c r="AH1115" t="s">
        <v>11707</v>
      </c>
      <c r="AI1115" t="s">
        <v>11699</v>
      </c>
      <c r="AK1115">
        <v>3</v>
      </c>
      <c r="AL1115" t="s">
        <v>11700</v>
      </c>
      <c r="AM1115" t="s">
        <v>11681</v>
      </c>
      <c r="AN1115" t="s">
        <v>1061</v>
      </c>
      <c r="AO1115" t="s">
        <v>32001</v>
      </c>
      <c r="BF1115" t="s">
        <v>10331</v>
      </c>
      <c r="BG1115" t="s">
        <v>10340</v>
      </c>
      <c r="BH1115" t="s">
        <v>1324</v>
      </c>
      <c r="BI1115" t="s">
        <v>1325</v>
      </c>
      <c r="BJ1115" t="s">
        <v>4638</v>
      </c>
      <c r="BK1115" t="s">
        <v>10341</v>
      </c>
      <c r="BL1115" t="s">
        <v>10342</v>
      </c>
      <c r="BM1115" s="162"/>
    </row>
    <row r="1116" spans="1:65" ht="20.149999999999999" customHeight="1">
      <c r="A1116" s="179" t="str">
        <f t="shared" si="34"/>
        <v>한국동서발전(주) 태양광발전 설치 및 자가 사용 프로그램 감축사업</v>
      </c>
      <c r="B1116" s="179" t="str">
        <f t="shared" si="35"/>
        <v>반려</v>
      </c>
      <c r="C1116">
        <v>250</v>
      </c>
      <c r="D1116" t="s">
        <v>31695</v>
      </c>
      <c r="E1116" t="s">
        <v>10322</v>
      </c>
      <c r="F1116" t="s">
        <v>10323</v>
      </c>
      <c r="G1116" t="s">
        <v>10324</v>
      </c>
      <c r="H1116" t="s">
        <v>10325</v>
      </c>
      <c r="K1116" t="s">
        <v>10326</v>
      </c>
      <c r="L1116" t="s">
        <v>10327</v>
      </c>
      <c r="M1116" t="s">
        <v>10328</v>
      </c>
      <c r="N1116" t="s">
        <v>10329</v>
      </c>
      <c r="O1116" t="s">
        <v>10330</v>
      </c>
      <c r="P1116" t="s">
        <v>10331</v>
      </c>
      <c r="Q1116" t="s">
        <v>277</v>
      </c>
      <c r="S1116" t="s">
        <v>1228</v>
      </c>
      <c r="T1116" t="s">
        <v>2126</v>
      </c>
      <c r="U1116" t="s">
        <v>11701</v>
      </c>
      <c r="V1116" t="s">
        <v>130</v>
      </c>
      <c r="W1116" t="s">
        <v>1293</v>
      </c>
      <c r="X1116" t="s">
        <v>11702</v>
      </c>
      <c r="Y1116" t="s">
        <v>418</v>
      </c>
      <c r="Z1116" t="s">
        <v>418</v>
      </c>
      <c r="AA1116" t="s">
        <v>11703</v>
      </c>
      <c r="AC1116">
        <v>3</v>
      </c>
      <c r="AD1116" t="s">
        <v>1324</v>
      </c>
      <c r="AE1116" t="s">
        <v>1325</v>
      </c>
      <c r="AF1116" t="s">
        <v>4638</v>
      </c>
      <c r="AG1116" t="s">
        <v>10335</v>
      </c>
      <c r="AH1116" t="s">
        <v>11704</v>
      </c>
      <c r="AI1116" t="s">
        <v>11699</v>
      </c>
      <c r="AK1116">
        <v>3</v>
      </c>
      <c r="AL1116" t="s">
        <v>11700</v>
      </c>
      <c r="AM1116" t="s">
        <v>11681</v>
      </c>
      <c r="AN1116" t="s">
        <v>1061</v>
      </c>
      <c r="AO1116" t="s">
        <v>32002</v>
      </c>
      <c r="BF1116" t="s">
        <v>10331</v>
      </c>
      <c r="BG1116" t="s">
        <v>10340</v>
      </c>
      <c r="BH1116" t="s">
        <v>1324</v>
      </c>
      <c r="BI1116" t="s">
        <v>1325</v>
      </c>
      <c r="BJ1116" t="s">
        <v>4638</v>
      </c>
      <c r="BK1116" t="s">
        <v>10341</v>
      </c>
      <c r="BL1116" t="s">
        <v>10342</v>
      </c>
      <c r="BM1116" s="162"/>
    </row>
    <row r="1117" spans="1:65" ht="20.149999999999999" customHeight="1">
      <c r="A1117" s="179" t="str">
        <f t="shared" si="34"/>
        <v>한국동서발전(주) 태양광발전 설치 및 자가 사용 프로그램 감축사업</v>
      </c>
      <c r="B1117" s="179" t="str">
        <f t="shared" si="35"/>
        <v>반려</v>
      </c>
      <c r="C1117">
        <v>249</v>
      </c>
      <c r="D1117" t="s">
        <v>31695</v>
      </c>
      <c r="E1117" t="s">
        <v>10322</v>
      </c>
      <c r="F1117" t="s">
        <v>10323</v>
      </c>
      <c r="G1117" t="s">
        <v>10324</v>
      </c>
      <c r="H1117" t="s">
        <v>10325</v>
      </c>
      <c r="K1117" t="s">
        <v>10326</v>
      </c>
      <c r="L1117" t="s">
        <v>10327</v>
      </c>
      <c r="M1117" t="s">
        <v>10328</v>
      </c>
      <c r="N1117" t="s">
        <v>10329</v>
      </c>
      <c r="O1117" t="s">
        <v>10330</v>
      </c>
      <c r="P1117" t="s">
        <v>10331</v>
      </c>
      <c r="Q1117" t="s">
        <v>277</v>
      </c>
      <c r="S1117" t="s">
        <v>1228</v>
      </c>
      <c r="T1117" t="s">
        <v>2126</v>
      </c>
      <c r="U1117" t="s">
        <v>11696</v>
      </c>
      <c r="V1117" t="s">
        <v>130</v>
      </c>
      <c r="W1117" t="s">
        <v>1293</v>
      </c>
      <c r="X1117" t="s">
        <v>11632</v>
      </c>
      <c r="Y1117" t="s">
        <v>418</v>
      </c>
      <c r="Z1117" t="s">
        <v>418</v>
      </c>
      <c r="AA1117" t="s">
        <v>11697</v>
      </c>
      <c r="AC1117">
        <v>2</v>
      </c>
      <c r="AD1117" t="s">
        <v>1324</v>
      </c>
      <c r="AE1117" t="s">
        <v>1325</v>
      </c>
      <c r="AF1117" t="s">
        <v>4638</v>
      </c>
      <c r="AG1117" t="s">
        <v>10335</v>
      </c>
      <c r="AH1117" t="s">
        <v>11698</v>
      </c>
      <c r="AI1117" t="s">
        <v>11699</v>
      </c>
      <c r="AK1117">
        <v>2</v>
      </c>
      <c r="AL1117" t="s">
        <v>11700</v>
      </c>
      <c r="AM1117" t="s">
        <v>11681</v>
      </c>
      <c r="AN1117" t="s">
        <v>1061</v>
      </c>
      <c r="AO1117" t="s">
        <v>32003</v>
      </c>
      <c r="BF1117" t="s">
        <v>10331</v>
      </c>
      <c r="BG1117" t="s">
        <v>10340</v>
      </c>
      <c r="BH1117" t="s">
        <v>1324</v>
      </c>
      <c r="BI1117" t="s">
        <v>1325</v>
      </c>
      <c r="BJ1117" t="s">
        <v>4638</v>
      </c>
      <c r="BK1117" t="s">
        <v>10341</v>
      </c>
      <c r="BL1117" t="s">
        <v>10342</v>
      </c>
      <c r="BM1117" s="162"/>
    </row>
    <row r="1118" spans="1:65" ht="20.149999999999999" customHeight="1">
      <c r="A1118" s="179" t="str">
        <f t="shared" si="34"/>
        <v xml:space="preserve"> 신성이앤에스 영동군 태양광 발전시설의 리파워링 사업</v>
      </c>
      <c r="B1118" s="179" t="str">
        <f t="shared" si="35"/>
        <v>보완2차_보완중</v>
      </c>
      <c r="C1118">
        <v>248</v>
      </c>
      <c r="D1118" t="s">
        <v>31695</v>
      </c>
      <c r="E1118" t="s">
        <v>252</v>
      </c>
      <c r="F1118" t="s">
        <v>11353</v>
      </c>
      <c r="G1118" t="s">
        <v>11674</v>
      </c>
      <c r="H1118" t="s">
        <v>11675</v>
      </c>
      <c r="K1118" t="s">
        <v>11356</v>
      </c>
      <c r="L1118" t="s">
        <v>2787</v>
      </c>
      <c r="M1118" t="s">
        <v>1736</v>
      </c>
      <c r="N1118" t="s">
        <v>11357</v>
      </c>
      <c r="O1118" t="s">
        <v>11358</v>
      </c>
      <c r="P1118" t="s">
        <v>254</v>
      </c>
      <c r="Q1118" t="s">
        <v>215</v>
      </c>
      <c r="R1118" t="s">
        <v>2653</v>
      </c>
      <c r="S1118" t="s">
        <v>1228</v>
      </c>
      <c r="T1118" t="s">
        <v>2126</v>
      </c>
      <c r="U1118" t="s">
        <v>254</v>
      </c>
      <c r="V1118" t="s">
        <v>130</v>
      </c>
      <c r="W1118" t="s">
        <v>1293</v>
      </c>
      <c r="X1118" t="s">
        <v>11676</v>
      </c>
      <c r="Y1118" t="s">
        <v>418</v>
      </c>
      <c r="Z1118" t="s">
        <v>418</v>
      </c>
      <c r="AA1118" t="s">
        <v>11677</v>
      </c>
      <c r="AC1118">
        <v>346</v>
      </c>
      <c r="AD1118" t="s">
        <v>1324</v>
      </c>
      <c r="AE1118" t="s">
        <v>1325</v>
      </c>
      <c r="AF1118" t="s">
        <v>6787</v>
      </c>
      <c r="AG1118" t="s">
        <v>252</v>
      </c>
      <c r="AH1118" t="s">
        <v>11678</v>
      </c>
      <c r="AI1118" t="s">
        <v>11679</v>
      </c>
      <c r="AK1118">
        <v>346</v>
      </c>
      <c r="AL1118" t="s">
        <v>11680</v>
      </c>
      <c r="AM1118" t="s">
        <v>11681</v>
      </c>
      <c r="AN1118" t="s">
        <v>1061</v>
      </c>
      <c r="AO1118" t="s">
        <v>11682</v>
      </c>
      <c r="BM1118" s="162"/>
    </row>
    <row r="1119" spans="1:65" ht="20.149999999999999" customHeight="1">
      <c r="A1119" s="179" t="str">
        <f t="shared" si="34"/>
        <v>공동주택 태양광 발전사업 2019-LH-001-02396</v>
      </c>
      <c r="B1119" s="179" t="str">
        <f t="shared" si="35"/>
        <v>승인</v>
      </c>
      <c r="C1119">
        <v>247</v>
      </c>
      <c r="D1119" t="s">
        <v>31695</v>
      </c>
      <c r="E1119" t="s">
        <v>368</v>
      </c>
      <c r="F1119" t="s">
        <v>2084</v>
      </c>
      <c r="G1119" t="s">
        <v>13569</v>
      </c>
      <c r="H1119" t="s">
        <v>13569</v>
      </c>
      <c r="K1119" t="s">
        <v>12071</v>
      </c>
      <c r="L1119" t="s">
        <v>12072</v>
      </c>
      <c r="M1119" t="s">
        <v>1483</v>
      </c>
      <c r="N1119" t="s">
        <v>12073</v>
      </c>
      <c r="O1119" t="s">
        <v>12074</v>
      </c>
      <c r="P1119" t="s">
        <v>13570</v>
      </c>
      <c r="Q1119" t="s">
        <v>215</v>
      </c>
      <c r="R1119" t="s">
        <v>1462</v>
      </c>
      <c r="S1119" t="s">
        <v>1229</v>
      </c>
      <c r="T1119" t="s">
        <v>1230</v>
      </c>
      <c r="U1119" t="s">
        <v>13570</v>
      </c>
      <c r="V1119" t="s">
        <v>130</v>
      </c>
      <c r="W1119" t="s">
        <v>1231</v>
      </c>
      <c r="X1119" t="s">
        <v>13571</v>
      </c>
      <c r="Y1119" t="s">
        <v>418</v>
      </c>
      <c r="Z1119" t="s">
        <v>418</v>
      </c>
      <c r="AA1119" t="s">
        <v>13572</v>
      </c>
      <c r="AC1119">
        <v>2180</v>
      </c>
      <c r="AD1119" t="s">
        <v>1324</v>
      </c>
      <c r="AE1119" t="s">
        <v>1325</v>
      </c>
      <c r="AF1119" t="s">
        <v>2093</v>
      </c>
      <c r="AG1119" t="s">
        <v>368</v>
      </c>
      <c r="AH1119" t="s">
        <v>13584</v>
      </c>
      <c r="AI1119" t="s">
        <v>32004</v>
      </c>
      <c r="AJ1119" t="s">
        <v>13576</v>
      </c>
      <c r="AK1119">
        <v>1872</v>
      </c>
      <c r="AL1119" t="s">
        <v>32005</v>
      </c>
      <c r="AM1119" t="s">
        <v>32006</v>
      </c>
      <c r="AN1119" t="s">
        <v>1061</v>
      </c>
      <c r="AO1119" t="s">
        <v>32007</v>
      </c>
      <c r="AP1119" t="s">
        <v>1244</v>
      </c>
      <c r="AQ1119" t="s">
        <v>13578</v>
      </c>
      <c r="AR1119" t="s">
        <v>13579</v>
      </c>
      <c r="AS1119" t="s">
        <v>13580</v>
      </c>
      <c r="AT1119" t="s">
        <v>13581</v>
      </c>
      <c r="AU1119" t="s">
        <v>13582</v>
      </c>
      <c r="AV1119" t="s">
        <v>13583</v>
      </c>
      <c r="AW1119" t="s">
        <v>13490</v>
      </c>
      <c r="AX1119" t="s">
        <v>13491</v>
      </c>
      <c r="AY1119">
        <v>2180</v>
      </c>
      <c r="AZ1119">
        <v>0</v>
      </c>
      <c r="BA1119">
        <v>0</v>
      </c>
      <c r="BB1119">
        <v>2180</v>
      </c>
      <c r="BC1119" t="s">
        <v>13584</v>
      </c>
      <c r="BD1119" t="s">
        <v>13585</v>
      </c>
      <c r="BE1119" t="s">
        <v>13586</v>
      </c>
      <c r="BM1119" s="40"/>
    </row>
    <row r="1120" spans="1:65" ht="20.149999999999999" customHeight="1">
      <c r="A1120" s="179" t="str">
        <f t="shared" si="34"/>
        <v>주식회사 해줌 277.075kW 태양광 발전설비 설치 및 자가사용 사업</v>
      </c>
      <c r="B1120" s="179" t="str">
        <f t="shared" si="35"/>
        <v>승인</v>
      </c>
      <c r="C1120">
        <v>246</v>
      </c>
      <c r="D1120" t="s">
        <v>31695</v>
      </c>
      <c r="E1120" t="s">
        <v>10684</v>
      </c>
      <c r="F1120" t="s">
        <v>10685</v>
      </c>
      <c r="G1120" t="s">
        <v>10686</v>
      </c>
      <c r="H1120" t="s">
        <v>9989</v>
      </c>
      <c r="K1120" t="s">
        <v>10688</v>
      </c>
      <c r="N1120" t="s">
        <v>1812</v>
      </c>
      <c r="P1120" t="s">
        <v>11591</v>
      </c>
      <c r="Q1120" t="s">
        <v>215</v>
      </c>
      <c r="R1120" t="s">
        <v>2653</v>
      </c>
      <c r="S1120" t="s">
        <v>1228</v>
      </c>
      <c r="T1120" t="s">
        <v>2126</v>
      </c>
      <c r="U1120" t="s">
        <v>11591</v>
      </c>
      <c r="V1120" t="s">
        <v>130</v>
      </c>
      <c r="W1120" t="s">
        <v>1231</v>
      </c>
      <c r="X1120" t="s">
        <v>11592</v>
      </c>
      <c r="Y1120" t="s">
        <v>418</v>
      </c>
      <c r="Z1120" t="s">
        <v>418</v>
      </c>
      <c r="AA1120" t="s">
        <v>11572</v>
      </c>
      <c r="AC1120">
        <v>164</v>
      </c>
      <c r="AD1120" t="s">
        <v>1324</v>
      </c>
      <c r="AE1120" t="s">
        <v>1325</v>
      </c>
      <c r="AF1120" t="s">
        <v>4638</v>
      </c>
      <c r="AG1120" t="s">
        <v>10695</v>
      </c>
      <c r="AH1120" t="s">
        <v>11593</v>
      </c>
      <c r="AI1120" t="s">
        <v>11594</v>
      </c>
      <c r="AJ1120" t="s">
        <v>11595</v>
      </c>
      <c r="AK1120">
        <v>164</v>
      </c>
      <c r="AL1120" t="s">
        <v>11577</v>
      </c>
      <c r="AM1120" t="s">
        <v>11578</v>
      </c>
      <c r="AN1120" t="s">
        <v>1061</v>
      </c>
      <c r="AO1120" t="s">
        <v>32008</v>
      </c>
      <c r="BM1120" s="40"/>
    </row>
    <row r="1121" spans="1:65" ht="20.149999999999999" customHeight="1">
      <c r="A1121" s="179" t="str">
        <f t="shared" si="34"/>
        <v>원주 매립지 매립가스 발전사업</v>
      </c>
      <c r="B1121" s="179" t="str">
        <f t="shared" si="35"/>
        <v>인증유효기간 갱신</v>
      </c>
      <c r="C1121">
        <v>245</v>
      </c>
      <c r="D1121" t="s">
        <v>13406</v>
      </c>
      <c r="E1121" t="s">
        <v>27097</v>
      </c>
      <c r="F1121" t="s">
        <v>27098</v>
      </c>
      <c r="G1121" t="s">
        <v>27097</v>
      </c>
      <c r="H1121" t="s">
        <v>27099</v>
      </c>
      <c r="K1121" t="s">
        <v>27100</v>
      </c>
      <c r="L1121" t="s">
        <v>27101</v>
      </c>
      <c r="M1121" t="s">
        <v>2703</v>
      </c>
      <c r="N1121" t="s">
        <v>27102</v>
      </c>
      <c r="O1121" t="s">
        <v>27103</v>
      </c>
      <c r="P1121" t="s">
        <v>27104</v>
      </c>
      <c r="Q1121" t="s">
        <v>209</v>
      </c>
      <c r="R1121" t="s">
        <v>1228</v>
      </c>
      <c r="S1121" t="s">
        <v>1229</v>
      </c>
      <c r="T1121" t="s">
        <v>1230</v>
      </c>
      <c r="U1121" t="s">
        <v>27104</v>
      </c>
      <c r="V1121" t="s">
        <v>130</v>
      </c>
      <c r="W1121" t="s">
        <v>1231</v>
      </c>
      <c r="X1121" t="s">
        <v>27105</v>
      </c>
      <c r="Y1121" t="s">
        <v>13413</v>
      </c>
      <c r="Z1121" t="s">
        <v>418</v>
      </c>
      <c r="AA1121" t="s">
        <v>32009</v>
      </c>
      <c r="AC1121">
        <v>16550</v>
      </c>
      <c r="AD1121" t="s">
        <v>26166</v>
      </c>
      <c r="AE1121" t="s">
        <v>26166</v>
      </c>
      <c r="AF1121" t="s">
        <v>27106</v>
      </c>
      <c r="AG1121" t="s">
        <v>27097</v>
      </c>
      <c r="AH1121" t="s">
        <v>32010</v>
      </c>
      <c r="AI1121" t="s">
        <v>32011</v>
      </c>
      <c r="AJ1121" t="s">
        <v>27109</v>
      </c>
      <c r="AK1121">
        <v>16550</v>
      </c>
      <c r="AL1121" t="s">
        <v>13455</v>
      </c>
      <c r="AM1121" t="s">
        <v>11578</v>
      </c>
      <c r="AN1121" t="s">
        <v>1061</v>
      </c>
      <c r="AO1121" t="s">
        <v>32012</v>
      </c>
      <c r="AP1121" t="s">
        <v>1244</v>
      </c>
      <c r="AQ1121" t="s">
        <v>27104</v>
      </c>
      <c r="AR1121" t="s">
        <v>27112</v>
      </c>
      <c r="AS1121">
        <v>10379</v>
      </c>
      <c r="AT1121" t="s">
        <v>27113</v>
      </c>
      <c r="AU1121" t="s">
        <v>27114</v>
      </c>
      <c r="AV1121" t="s">
        <v>27115</v>
      </c>
      <c r="AW1121" t="s">
        <v>27116</v>
      </c>
      <c r="AX1121" t="s">
        <v>32013</v>
      </c>
      <c r="AY1121">
        <v>11689</v>
      </c>
      <c r="AZ1121">
        <v>0</v>
      </c>
      <c r="BA1121">
        <v>0</v>
      </c>
      <c r="BB1121">
        <v>11689</v>
      </c>
      <c r="BC1121" t="s">
        <v>27118</v>
      </c>
      <c r="BD1121" t="s">
        <v>27119</v>
      </c>
      <c r="BE1121" t="s">
        <v>27120</v>
      </c>
      <c r="BM1121" s="40"/>
    </row>
    <row r="1122" spans="1:65" ht="20.149999999999999" customHeight="1">
      <c r="A1122" s="179" t="str">
        <f t="shared" si="34"/>
        <v>수출차량에서 회수한 HFC-134a 폐냉매에 대한 ㈜범석엔지니어링의 플라즈마 분해처리 사업</v>
      </c>
      <c r="B1122" s="179" t="str">
        <f t="shared" si="35"/>
        <v>승인</v>
      </c>
      <c r="C1122">
        <v>244</v>
      </c>
      <c r="D1122" t="s">
        <v>14138</v>
      </c>
      <c r="E1122" t="s">
        <v>31935</v>
      </c>
      <c r="F1122" t="s">
        <v>31936</v>
      </c>
      <c r="G1122" t="s">
        <v>25971</v>
      </c>
      <c r="H1122" t="s">
        <v>27284</v>
      </c>
      <c r="K1122" t="s">
        <v>31938</v>
      </c>
      <c r="M1122" t="s">
        <v>2703</v>
      </c>
      <c r="N1122" t="s">
        <v>31939</v>
      </c>
      <c r="O1122" t="s">
        <v>31940</v>
      </c>
      <c r="P1122" t="s">
        <v>25970</v>
      </c>
      <c r="Q1122" t="s">
        <v>209</v>
      </c>
      <c r="R1122" t="s">
        <v>1228</v>
      </c>
      <c r="S1122" t="s">
        <v>1228</v>
      </c>
      <c r="T1122" t="s">
        <v>2126</v>
      </c>
      <c r="U1122" t="s">
        <v>25970</v>
      </c>
      <c r="V1122" t="s">
        <v>130</v>
      </c>
      <c r="W1122" t="s">
        <v>1293</v>
      </c>
      <c r="X1122" t="s">
        <v>31520</v>
      </c>
      <c r="Y1122" t="s">
        <v>418</v>
      </c>
      <c r="Z1122" t="s">
        <v>13427</v>
      </c>
      <c r="AA1122" t="s">
        <v>31521</v>
      </c>
      <c r="AC1122">
        <v>25753</v>
      </c>
      <c r="AD1122" t="s">
        <v>26166</v>
      </c>
      <c r="AE1122" t="s">
        <v>26166</v>
      </c>
      <c r="AF1122" t="s">
        <v>31522</v>
      </c>
      <c r="AG1122" t="s">
        <v>32014</v>
      </c>
      <c r="AH1122" t="s">
        <v>32015</v>
      </c>
      <c r="AI1122" t="s">
        <v>32016</v>
      </c>
      <c r="AJ1122" t="s">
        <v>31526</v>
      </c>
      <c r="AK1122">
        <v>6438</v>
      </c>
      <c r="AL1122" t="s">
        <v>32017</v>
      </c>
      <c r="AM1122" t="s">
        <v>32018</v>
      </c>
      <c r="AN1122" t="s">
        <v>1061</v>
      </c>
      <c r="AO1122" t="s">
        <v>32019</v>
      </c>
      <c r="BM1122" s="40"/>
    </row>
    <row r="1123" spans="1:65" ht="20.149999999999999" customHeight="1">
      <c r="A1123" s="179" t="str">
        <f t="shared" si="34"/>
        <v>신진엠텍 자가 소비용 태양광 발전설비 설치 사업</v>
      </c>
      <c r="B1123" s="179" t="str">
        <f t="shared" si="35"/>
        <v>승인</v>
      </c>
      <c r="C1123">
        <v>243</v>
      </c>
      <c r="D1123" t="s">
        <v>31695</v>
      </c>
      <c r="E1123" t="s">
        <v>325</v>
      </c>
      <c r="F1123" t="s">
        <v>2162</v>
      </c>
      <c r="G1123" t="s">
        <v>11458</v>
      </c>
      <c r="H1123" t="s">
        <v>11459</v>
      </c>
      <c r="K1123" t="s">
        <v>2165</v>
      </c>
      <c r="L1123" t="s">
        <v>2166</v>
      </c>
      <c r="M1123" t="s">
        <v>1832</v>
      </c>
      <c r="N1123" t="s">
        <v>2167</v>
      </c>
      <c r="O1123" t="s">
        <v>2168</v>
      </c>
      <c r="P1123" t="s">
        <v>8271</v>
      </c>
      <c r="Q1123" t="s">
        <v>209</v>
      </c>
      <c r="R1123" t="s">
        <v>2653</v>
      </c>
      <c r="S1123" t="s">
        <v>1228</v>
      </c>
      <c r="T1123" t="s">
        <v>2126</v>
      </c>
      <c r="U1123" t="s">
        <v>8271</v>
      </c>
      <c r="V1123" t="s">
        <v>130</v>
      </c>
      <c r="W1123" t="s">
        <v>1293</v>
      </c>
      <c r="X1123" t="s">
        <v>8272</v>
      </c>
      <c r="Y1123" t="s">
        <v>418</v>
      </c>
      <c r="Z1123" t="s">
        <v>418</v>
      </c>
      <c r="AA1123" t="s">
        <v>11460</v>
      </c>
      <c r="AC1123">
        <v>44</v>
      </c>
      <c r="AD1123" t="s">
        <v>1324</v>
      </c>
      <c r="AE1123" t="s">
        <v>1325</v>
      </c>
      <c r="AF1123" t="s">
        <v>4638</v>
      </c>
      <c r="AG1123" t="s">
        <v>8274</v>
      </c>
      <c r="AH1123" t="s">
        <v>11461</v>
      </c>
      <c r="AI1123" t="s">
        <v>11462</v>
      </c>
      <c r="AJ1123" t="s">
        <v>11463</v>
      </c>
      <c r="AK1123">
        <v>44</v>
      </c>
      <c r="AL1123" t="s">
        <v>11464</v>
      </c>
      <c r="AM1123" t="s">
        <v>11465</v>
      </c>
      <c r="AN1123" t="s">
        <v>1061</v>
      </c>
      <c r="AO1123" t="s">
        <v>32020</v>
      </c>
      <c r="BM1123" s="40"/>
    </row>
    <row r="1124" spans="1:65" ht="20.149999999999999" customHeight="1">
      <c r="A1124" s="179" t="str">
        <f t="shared" ref="A1124:A1140" si="36">P1124</f>
        <v>주식회사 에코드림 플라스틱 재이용을 통한 온실가스 감축 사업</v>
      </c>
      <c r="B1124" s="179" t="str">
        <f t="shared" si="35"/>
        <v>보완1차_보완중</v>
      </c>
      <c r="C1124">
        <v>242</v>
      </c>
      <c r="D1124" t="s">
        <v>31695</v>
      </c>
      <c r="E1124" t="s">
        <v>32021</v>
      </c>
      <c r="F1124" t="s">
        <v>32022</v>
      </c>
      <c r="G1124" t="s">
        <v>32021</v>
      </c>
      <c r="H1124" t="s">
        <v>32021</v>
      </c>
      <c r="K1124" t="s">
        <v>32023</v>
      </c>
      <c r="N1124" t="s">
        <v>32024</v>
      </c>
      <c r="O1124" t="s">
        <v>32025</v>
      </c>
      <c r="P1124" t="s">
        <v>32026</v>
      </c>
      <c r="Q1124" t="s">
        <v>209</v>
      </c>
      <c r="R1124" t="s">
        <v>2653</v>
      </c>
      <c r="S1124" t="s">
        <v>1228</v>
      </c>
      <c r="T1124" t="s">
        <v>2126</v>
      </c>
      <c r="U1124" t="s">
        <v>32026</v>
      </c>
      <c r="V1124" t="s">
        <v>130</v>
      </c>
      <c r="W1124" t="s">
        <v>1231</v>
      </c>
      <c r="X1124" t="s">
        <v>31142</v>
      </c>
      <c r="Y1124" t="s">
        <v>418</v>
      </c>
      <c r="Z1124" t="s">
        <v>418</v>
      </c>
      <c r="AA1124" t="s">
        <v>32027</v>
      </c>
      <c r="AC1124">
        <v>3</v>
      </c>
      <c r="AD1124" t="s">
        <v>26166</v>
      </c>
      <c r="AE1124" t="s">
        <v>26166</v>
      </c>
      <c r="AF1124" t="s">
        <v>29351</v>
      </c>
      <c r="AG1124" t="s">
        <v>32021</v>
      </c>
      <c r="AH1124" t="s">
        <v>32028</v>
      </c>
      <c r="AI1124" t="s">
        <v>32029</v>
      </c>
      <c r="AK1124">
        <v>3</v>
      </c>
      <c r="AL1124" t="s">
        <v>32030</v>
      </c>
      <c r="AM1124" t="s">
        <v>32031</v>
      </c>
      <c r="AN1124" t="s">
        <v>1061</v>
      </c>
      <c r="AO1124" t="s">
        <v>32032</v>
      </c>
      <c r="BM1124" s="40"/>
    </row>
    <row r="1125" spans="1:65" ht="20.149999999999999" customHeight="1">
      <c r="A1125" s="179" t="str">
        <f t="shared" si="36"/>
        <v>오운알투텍(본사)의 재충전금지용기 내 잔여 HFC-134a 회수 및 재생을 통한 온실가스 감축사업</v>
      </c>
      <c r="B1125" s="179" t="str">
        <f t="shared" si="35"/>
        <v>승인</v>
      </c>
      <c r="C1125">
        <v>241</v>
      </c>
      <c r="D1125" t="s">
        <v>31728</v>
      </c>
      <c r="E1125" t="s">
        <v>25976</v>
      </c>
      <c r="F1125" t="s">
        <v>31294</v>
      </c>
      <c r="G1125" t="s">
        <v>31295</v>
      </c>
      <c r="H1125" t="s">
        <v>31296</v>
      </c>
      <c r="K1125" t="s">
        <v>31297</v>
      </c>
      <c r="N1125" t="s">
        <v>31298</v>
      </c>
      <c r="O1125" t="s">
        <v>31299</v>
      </c>
      <c r="P1125" t="s">
        <v>25975</v>
      </c>
      <c r="Q1125" t="s">
        <v>209</v>
      </c>
      <c r="R1125" t="s">
        <v>1228</v>
      </c>
      <c r="S1125" t="s">
        <v>1228</v>
      </c>
      <c r="T1125" t="s">
        <v>2126</v>
      </c>
      <c r="U1125" t="s">
        <v>25975</v>
      </c>
      <c r="V1125" t="s">
        <v>130</v>
      </c>
      <c r="W1125" t="s">
        <v>1231</v>
      </c>
      <c r="X1125" t="s">
        <v>12110</v>
      </c>
      <c r="Y1125" t="s">
        <v>418</v>
      </c>
      <c r="Z1125" t="s">
        <v>13427</v>
      </c>
      <c r="AA1125" t="s">
        <v>31300</v>
      </c>
      <c r="AC1125">
        <v>5996</v>
      </c>
      <c r="AD1125" t="s">
        <v>26166</v>
      </c>
      <c r="AE1125" t="s">
        <v>26166</v>
      </c>
      <c r="AF1125" t="s">
        <v>31301</v>
      </c>
      <c r="AG1125" t="s">
        <v>25976</v>
      </c>
      <c r="AH1125" t="s">
        <v>32033</v>
      </c>
      <c r="AI1125" t="s">
        <v>32034</v>
      </c>
      <c r="AJ1125" t="s">
        <v>31304</v>
      </c>
      <c r="AK1125">
        <v>5996</v>
      </c>
      <c r="AL1125" t="s">
        <v>32035</v>
      </c>
      <c r="AM1125" t="s">
        <v>11364</v>
      </c>
      <c r="AN1125" t="s">
        <v>1061</v>
      </c>
      <c r="AO1125" t="s">
        <v>32036</v>
      </c>
      <c r="BM1125" s="40"/>
    </row>
    <row r="1126" spans="1:65" ht="20.149999999999999" customHeight="1">
      <c r="A1126" s="179" t="str">
        <f t="shared" si="36"/>
        <v>오운알투텍(본사)의 재충전금지용기 내 잔여 HFCs(HFC-404A, HFC-407C, HFC-410A, HFC-507A) 회수 및 재생을 통한 온실가스 감축사업</v>
      </c>
      <c r="B1126" s="179" t="str">
        <f t="shared" si="35"/>
        <v>승인</v>
      </c>
      <c r="C1126">
        <v>240</v>
      </c>
      <c r="D1126" t="s">
        <v>31695</v>
      </c>
      <c r="E1126" t="s">
        <v>25976</v>
      </c>
      <c r="F1126" t="s">
        <v>31294</v>
      </c>
      <c r="G1126" t="s">
        <v>31295</v>
      </c>
      <c r="H1126" t="s">
        <v>31296</v>
      </c>
      <c r="K1126" t="s">
        <v>31297</v>
      </c>
      <c r="N1126" t="s">
        <v>31298</v>
      </c>
      <c r="O1126" t="s">
        <v>31299</v>
      </c>
      <c r="P1126" t="s">
        <v>32037</v>
      </c>
      <c r="Q1126" t="s">
        <v>209</v>
      </c>
      <c r="R1126" t="s">
        <v>1228</v>
      </c>
      <c r="S1126" t="s">
        <v>1228</v>
      </c>
      <c r="T1126" t="s">
        <v>2126</v>
      </c>
      <c r="U1126" t="s">
        <v>32037</v>
      </c>
      <c r="V1126" t="s">
        <v>130</v>
      </c>
      <c r="W1126" t="s">
        <v>1231</v>
      </c>
      <c r="X1126" t="s">
        <v>32038</v>
      </c>
      <c r="Y1126" t="s">
        <v>418</v>
      </c>
      <c r="Z1126" t="s">
        <v>418</v>
      </c>
      <c r="AA1126" t="s">
        <v>32039</v>
      </c>
      <c r="AC1126">
        <v>3814</v>
      </c>
      <c r="AD1126" t="s">
        <v>26166</v>
      </c>
      <c r="AE1126" t="s">
        <v>26166</v>
      </c>
      <c r="AF1126" t="s">
        <v>31791</v>
      </c>
      <c r="AG1126" t="s">
        <v>25976</v>
      </c>
      <c r="AH1126" t="s">
        <v>32040</v>
      </c>
      <c r="AI1126" t="s">
        <v>32041</v>
      </c>
      <c r="AJ1126" t="s">
        <v>32042</v>
      </c>
      <c r="AK1126">
        <v>3814</v>
      </c>
      <c r="AL1126" t="s">
        <v>32043</v>
      </c>
      <c r="AM1126" t="s">
        <v>11364</v>
      </c>
      <c r="AN1126" t="s">
        <v>1061</v>
      </c>
      <c r="AO1126" t="s">
        <v>32044</v>
      </c>
      <c r="BM1126" s="40"/>
    </row>
    <row r="1127" spans="1:65" ht="20.149999999999999" customHeight="1">
      <c r="A1127" s="179" t="str">
        <f t="shared" si="36"/>
        <v>신성이앤에스 영덕군 태양광 발전시설의 리파워링 사업</v>
      </c>
      <c r="B1127" s="179" t="str">
        <f t="shared" si="35"/>
        <v>보완1차_보완중</v>
      </c>
      <c r="C1127">
        <v>239</v>
      </c>
      <c r="D1127" t="s">
        <v>31695</v>
      </c>
      <c r="E1127" t="s">
        <v>252</v>
      </c>
      <c r="F1127" t="s">
        <v>11353</v>
      </c>
      <c r="G1127" t="s">
        <v>11354</v>
      </c>
      <c r="H1127" t="s">
        <v>11355</v>
      </c>
      <c r="K1127" t="s">
        <v>11356</v>
      </c>
      <c r="L1127" t="s">
        <v>2787</v>
      </c>
      <c r="M1127" t="s">
        <v>1736</v>
      </c>
      <c r="N1127" t="s">
        <v>11357</v>
      </c>
      <c r="O1127" t="s">
        <v>11358</v>
      </c>
      <c r="P1127" t="s">
        <v>1066</v>
      </c>
      <c r="Q1127" t="s">
        <v>215</v>
      </c>
      <c r="R1127" t="s">
        <v>2653</v>
      </c>
      <c r="S1127" t="s">
        <v>1228</v>
      </c>
      <c r="T1127" t="s">
        <v>2126</v>
      </c>
      <c r="U1127" t="s">
        <v>1066</v>
      </c>
      <c r="V1127" t="s">
        <v>130</v>
      </c>
      <c r="W1127" t="s">
        <v>1293</v>
      </c>
      <c r="X1127" t="s">
        <v>11359</v>
      </c>
      <c r="Y1127" t="s">
        <v>418</v>
      </c>
      <c r="Z1127" t="s">
        <v>418</v>
      </c>
      <c r="AA1127" t="s">
        <v>11360</v>
      </c>
      <c r="AC1127">
        <v>328</v>
      </c>
      <c r="AD1127" t="s">
        <v>1324</v>
      </c>
      <c r="AE1127" t="s">
        <v>1325</v>
      </c>
      <c r="AF1127" t="s">
        <v>4638</v>
      </c>
      <c r="AG1127" t="s">
        <v>252</v>
      </c>
      <c r="AH1127" t="s">
        <v>11361</v>
      </c>
      <c r="AI1127" t="s">
        <v>11362</v>
      </c>
      <c r="AK1127">
        <v>328</v>
      </c>
      <c r="AL1127" t="s">
        <v>11363</v>
      </c>
      <c r="AM1127" t="s">
        <v>11364</v>
      </c>
      <c r="AN1127" t="s">
        <v>1061</v>
      </c>
      <c r="AO1127" t="s">
        <v>11365</v>
      </c>
      <c r="BM1127" s="40"/>
    </row>
    <row r="1128" spans="1:65" ht="20.149999999999999" customHeight="1">
      <c r="A1128" s="179" t="str">
        <f t="shared" si="36"/>
        <v>IMI크리티컬엔지니어링코리아(주) 799.68 kW 태양광 발전설비 설치 및 자가 사용 사업</v>
      </c>
      <c r="B1128" s="179" t="str">
        <f t="shared" si="35"/>
        <v>보완3차_보완중</v>
      </c>
      <c r="C1128">
        <v>238</v>
      </c>
      <c r="D1128" t="s">
        <v>31695</v>
      </c>
      <c r="E1128" t="s">
        <v>11313</v>
      </c>
      <c r="F1128" t="s">
        <v>11314</v>
      </c>
      <c r="G1128" t="s">
        <v>11313</v>
      </c>
      <c r="H1128" t="s">
        <v>11315</v>
      </c>
      <c r="K1128" t="s">
        <v>11316</v>
      </c>
      <c r="N1128" t="s">
        <v>1812</v>
      </c>
      <c r="P1128" t="s">
        <v>11317</v>
      </c>
      <c r="Q1128" t="s">
        <v>209</v>
      </c>
      <c r="R1128" t="s">
        <v>1462</v>
      </c>
      <c r="S1128" t="s">
        <v>1228</v>
      </c>
      <c r="T1128" t="s">
        <v>2126</v>
      </c>
      <c r="U1128" t="s">
        <v>11317</v>
      </c>
      <c r="V1128" t="s">
        <v>130</v>
      </c>
      <c r="W1128" t="s">
        <v>1293</v>
      </c>
      <c r="X1128" t="s">
        <v>11318</v>
      </c>
      <c r="Y1128" t="s">
        <v>418</v>
      </c>
      <c r="Z1128" t="s">
        <v>418</v>
      </c>
      <c r="AA1128" t="s">
        <v>11319</v>
      </c>
      <c r="AC1128">
        <v>511</v>
      </c>
      <c r="AD1128" t="s">
        <v>1324</v>
      </c>
      <c r="AE1128" t="s">
        <v>1325</v>
      </c>
      <c r="AF1128" t="s">
        <v>4638</v>
      </c>
      <c r="AG1128" t="s">
        <v>11320</v>
      </c>
      <c r="AH1128" t="s">
        <v>11321</v>
      </c>
      <c r="AI1128" t="s">
        <v>11107</v>
      </c>
      <c r="AK1128">
        <v>511</v>
      </c>
      <c r="AL1128" t="s">
        <v>11322</v>
      </c>
      <c r="AM1128" t="s">
        <v>11323</v>
      </c>
      <c r="AN1128" t="s">
        <v>1061</v>
      </c>
      <c r="AO1128" t="s">
        <v>32045</v>
      </c>
      <c r="BM1128" s="40"/>
    </row>
    <row r="1129" spans="1:65" ht="20.149999999999999" customHeight="1">
      <c r="A1129" s="179" t="str">
        <f>P1129</f>
        <v>재충전금지용기 내 잔여 냉매(HFCs) 회수 및 재생을 통한 온실가스 감축사업</v>
      </c>
      <c r="B1129" s="179" t="str">
        <f>IF(D1129="사업변경 신청","사업변경 신청",IF(D1129="인증유효기간 갱신","인증유효기간 갱신",IF(LEFT(AL1129,10)="[보완1차]보완요청","보완1차_보완중",IF(LEFT(AL1129,8)="[보완1차]접수","보완1차_검토중",IF(LEFT(AL1129,8)="[보완1차]신청","보완1차_검토중",IF(LEFT(AL1129,11)="[보완1차]문서재제출","보완1차_문서보완중",IF(LEFT(AL1129,10)="[보완1차]착수신고","승인",IF(LEFT(AL1129,10)="[보완1차]심의승인","승인",IF(LEFT(AL1129,10)="[보완1차]심의반려","반려",IF(LEFT(AL1129,10)="[보완1차]평가반려","반려",IF(LEFT(AL1129,10)="[보완2차]보완요청","보완2차_보완중",IF(LEFT(AL1129,8)="[보완2차]접수","보완2차_검토중",IF(LEFT(AL1129,8)="[보완2차]신청","보완2차_검토중",IF(LEFT(AL1129,11)="[보완2차]문서재제출","보완2차_문서보완중",IF(LEFT(AL1129,10)="[보완2차]착수신고","승인",IF(LEFT(AL1129,10)="[보완2차]심의승인","승인",IF(LEFT(AL1129,10)="[보완2차]심의반려","반려",IF(LEFT(AL1129,10)="[보완2차]평가반려","반려",IF(LEFT(AL1129,10)="[보완3차]보완요청","보완3차_보완중",IF(LEFT(AL1129,8)="[보완3차]신청","보완3차_검토중",IF(LEFT(AL1129,8)="[보완3차]신청","보완3차_검토중",IF(LEFT(AL1129,11)="[보완3차]문서재제출","보완3차_문서보완중",IF(LEFT(AL1129,10)="[보완3차]착수신고","승인",IF(LEFT(AL1129,10)="[보완3차]심의승인","승인",IF(LEFT(AL1129,10)="[보완3차]심의반려","반려",IF(LEFT(AL1129,10)="[보완3차]평가반려","반려",IF(LEFT(AL1129,10)="[보완4차]보완요청","보완4차_보완중",IF(LEFT(AL1129,8)="[보완4차]신청","보완4차_검토중",IF(LEFT(AL1129,11)="[보완4차]문서재제출","보완4차_문서보완중",IF(LEFT(AL1129,10)="[보완4차]착수신고","승인",IF(LEFT(AL1129,10)="[보완4차]심의승인","승인",IF(LEFT(AL1129,10)="[보완4차]심의반려","반려",IF(LEFT(AL1129,10)="[보완4차]평가반려","반려",IF(LEFT(AL1129,10)="[보완5차]보완요청","보완5차_보완중",IF(LEFT(AL1129,8)="[보완5차]신청","보완5차_검토중",IF(LEFT(AL1129,11)="[보완5차]문서재제출","보완5차_문서보완중",IF(LEFT(AL1129,10)="[보완5차]착수신고","승인",IF(LEFT(AL1129,10)="[보완5차]심의승인","승인",IF(LEFT(AL1129,10)="[보완5차]심의반려","반려",IF(LEFT(AL1129,10)="[보완5차]평가반려","반려",IF(LEFT(AL1129,10)="[보완6차]보완요청","보완6차_보완중",IF(LEFT(AL1129,8)="[보완6차]신청","보완6차_검토중",IF(LEFT(AL1129,11)="[보완6차]문서재제출","보완6차_문서보완중",IF(LEFT(AL1129,10)="[보완6차]착수신고","승인",IF(LEFT(AL1129,10)="[보완6차]심의승인","승인",IF(LEFT(AL1129,10)="[보완6차]심의반려","반려",IF(LEFT(AL1129,10)="[보완6차]평가반려","반려",IF(LEFT(AL1129,4)="문서재제","문서재제출",IF(LEFT(AL1129,4)="평가반려","반려",IF(LEFT(AL1129,4)="심의반려","반려",IF(LEFT(AL1129,4)="심의승인","승인",IF(LEFT(AL1129,4)="착수신고","승인",IF(LEFT(AL1129,10)="[보완1차]협의통보","협의통보",IF(LEFT(AL1129,10)="[보완2차]협의통보","협의통보",IF(LEFT(AL1129,10)="[보완3차]협의통보","협의통보",IF(LEFT(AL1129,10)="[보완4차]협의통보","협의통보",IF(LEFT(AL1129,11)="[보완1차]협의검토중","협의검토중",IF(LEFT(AL1129,11)="[보완2차]협의검토중","협의검토중",IF(LEFT(AL1129,11)="[보완3차]협의검토중","협의검토중","검토필요")))))))))))))))))))))))))))))))))))))))))))))))))))))))))))</f>
        <v>반려</v>
      </c>
      <c r="C1129">
        <v>237</v>
      </c>
      <c r="D1129" t="s">
        <v>31695</v>
      </c>
      <c r="E1129" t="s">
        <v>25976</v>
      </c>
      <c r="F1129" t="s">
        <v>31294</v>
      </c>
      <c r="G1129" t="s">
        <v>31295</v>
      </c>
      <c r="H1129" t="s">
        <v>32046</v>
      </c>
      <c r="K1129" t="s">
        <v>31297</v>
      </c>
      <c r="N1129" t="s">
        <v>31298</v>
      </c>
      <c r="O1129" t="s">
        <v>31299</v>
      </c>
      <c r="P1129" t="s">
        <v>32047</v>
      </c>
      <c r="Q1129" t="s">
        <v>209</v>
      </c>
      <c r="R1129" t="s">
        <v>1228</v>
      </c>
      <c r="S1129" t="s">
        <v>1228</v>
      </c>
      <c r="T1129" t="s">
        <v>2126</v>
      </c>
      <c r="U1129" t="s">
        <v>32047</v>
      </c>
      <c r="V1129" t="s">
        <v>130</v>
      </c>
      <c r="W1129" t="s">
        <v>1231</v>
      </c>
      <c r="X1129" t="s">
        <v>32048</v>
      </c>
      <c r="Y1129" t="s">
        <v>418</v>
      </c>
      <c r="Z1129" t="s">
        <v>418</v>
      </c>
      <c r="AA1129" t="s">
        <v>32049</v>
      </c>
      <c r="AC1129">
        <v>3642</v>
      </c>
      <c r="AD1129" t="s">
        <v>26166</v>
      </c>
      <c r="AE1129" t="s">
        <v>26166</v>
      </c>
      <c r="AF1129" t="s">
        <v>31791</v>
      </c>
      <c r="AG1129" t="s">
        <v>25976</v>
      </c>
      <c r="AH1129" t="s">
        <v>32050</v>
      </c>
      <c r="AI1129" t="s">
        <v>32051</v>
      </c>
      <c r="AK1129">
        <v>3642</v>
      </c>
      <c r="AL1129" t="s">
        <v>32052</v>
      </c>
      <c r="AM1129" t="s">
        <v>32053</v>
      </c>
      <c r="AN1129" t="s">
        <v>1061</v>
      </c>
      <c r="AO1129" t="s">
        <v>32054</v>
      </c>
      <c r="BM1129" s="40"/>
    </row>
    <row r="1130" spans="1:65" ht="20.149999999999999" customHeight="1">
      <c r="A1130" s="179" t="str">
        <f t="shared" si="36"/>
        <v>인천도시공사(청학) 태양광발전 설비 설치를 통한 공용전기 사용사업</v>
      </c>
      <c r="B1130" s="179" t="str">
        <f t="shared" si="35"/>
        <v>승인</v>
      </c>
      <c r="C1130">
        <v>236</v>
      </c>
      <c r="D1130" t="s">
        <v>31695</v>
      </c>
      <c r="E1130" t="s">
        <v>9524</v>
      </c>
      <c r="F1130" t="s">
        <v>9525</v>
      </c>
      <c r="G1130" t="s">
        <v>9524</v>
      </c>
      <c r="H1130" t="s">
        <v>11194</v>
      </c>
      <c r="K1130" t="s">
        <v>9527</v>
      </c>
      <c r="L1130" t="s">
        <v>9528</v>
      </c>
      <c r="M1130" t="s">
        <v>1937</v>
      </c>
      <c r="N1130" t="s">
        <v>9529</v>
      </c>
      <c r="O1130" t="s">
        <v>9530</v>
      </c>
      <c r="P1130" t="s">
        <v>11195</v>
      </c>
      <c r="Q1130" t="s">
        <v>209</v>
      </c>
      <c r="R1130" t="s">
        <v>2653</v>
      </c>
      <c r="S1130" t="s">
        <v>1228</v>
      </c>
      <c r="T1130" t="s">
        <v>2126</v>
      </c>
      <c r="U1130" t="s">
        <v>11195</v>
      </c>
      <c r="V1130" t="s">
        <v>130</v>
      </c>
      <c r="W1130" t="s">
        <v>1293</v>
      </c>
      <c r="X1130" t="s">
        <v>8175</v>
      </c>
      <c r="Y1130" t="s">
        <v>418</v>
      </c>
      <c r="Z1130" t="s">
        <v>418</v>
      </c>
      <c r="AA1130" t="s">
        <v>11148</v>
      </c>
      <c r="AC1130">
        <v>35</v>
      </c>
      <c r="AD1130" t="s">
        <v>1324</v>
      </c>
      <c r="AE1130" t="s">
        <v>1325</v>
      </c>
      <c r="AF1130" t="s">
        <v>4638</v>
      </c>
      <c r="AG1130" t="s">
        <v>9524</v>
      </c>
      <c r="AH1130" t="s">
        <v>11196</v>
      </c>
      <c r="AI1130" t="s">
        <v>11197</v>
      </c>
      <c r="AJ1130" t="s">
        <v>11198</v>
      </c>
      <c r="AK1130">
        <v>35</v>
      </c>
      <c r="AL1130" t="s">
        <v>11199</v>
      </c>
      <c r="AM1130" t="s">
        <v>11200</v>
      </c>
      <c r="AN1130" t="s">
        <v>1061</v>
      </c>
      <c r="AO1130" t="s">
        <v>32055</v>
      </c>
      <c r="BM1130" s="40"/>
    </row>
    <row r="1131" spans="1:65" ht="20.149999999999999" customHeight="1">
      <c r="A1131" s="179" t="str">
        <f t="shared" si="36"/>
        <v>살레시오청소년센터 서울형 에너지복지 태양광 발전사업</v>
      </c>
      <c r="B1131" s="179" t="str">
        <f t="shared" si="35"/>
        <v>승인</v>
      </c>
      <c r="C1131">
        <v>235</v>
      </c>
      <c r="D1131" t="s">
        <v>31695</v>
      </c>
      <c r="E1131" t="s">
        <v>7362</v>
      </c>
      <c r="F1131" t="s">
        <v>7363</v>
      </c>
      <c r="G1131" t="s">
        <v>9636</v>
      </c>
      <c r="H1131" t="s">
        <v>11171</v>
      </c>
      <c r="K1131" t="s">
        <v>7366</v>
      </c>
      <c r="L1131" t="s">
        <v>11433</v>
      </c>
      <c r="M1131" t="s">
        <v>1483</v>
      </c>
      <c r="N1131" t="s">
        <v>11434</v>
      </c>
      <c r="O1131" t="s">
        <v>7367</v>
      </c>
      <c r="P1131" t="s">
        <v>11172</v>
      </c>
      <c r="Q1131" t="s">
        <v>277</v>
      </c>
      <c r="S1131" t="s">
        <v>1228</v>
      </c>
      <c r="T1131" t="s">
        <v>2126</v>
      </c>
      <c r="U1131" t="s">
        <v>11172</v>
      </c>
      <c r="V1131" t="s">
        <v>130</v>
      </c>
      <c r="W1131" t="s">
        <v>1293</v>
      </c>
      <c r="X1131" t="s">
        <v>1069</v>
      </c>
      <c r="Y1131" t="s">
        <v>418</v>
      </c>
      <c r="Z1131" t="s">
        <v>418</v>
      </c>
      <c r="AA1131" t="s">
        <v>11148</v>
      </c>
      <c r="AC1131">
        <v>10</v>
      </c>
      <c r="AD1131" t="s">
        <v>1324</v>
      </c>
      <c r="AE1131" t="s">
        <v>1325</v>
      </c>
      <c r="AF1131" t="s">
        <v>4638</v>
      </c>
      <c r="AG1131" t="s">
        <v>7362</v>
      </c>
      <c r="AH1131" t="s">
        <v>11173</v>
      </c>
      <c r="AI1131" t="s">
        <v>11174</v>
      </c>
      <c r="AJ1131" t="s">
        <v>11175</v>
      </c>
      <c r="AK1131">
        <v>10</v>
      </c>
      <c r="AL1131" t="s">
        <v>11152</v>
      </c>
      <c r="AM1131" t="s">
        <v>11153</v>
      </c>
      <c r="AN1131" t="s">
        <v>1061</v>
      </c>
      <c r="AO1131" t="s">
        <v>32056</v>
      </c>
      <c r="BF1131" t="s">
        <v>9638</v>
      </c>
      <c r="BG1131" t="s">
        <v>9647</v>
      </c>
      <c r="BH1131" t="s">
        <v>1324</v>
      </c>
      <c r="BI1131" t="s">
        <v>1325</v>
      </c>
      <c r="BJ1131" t="s">
        <v>4638</v>
      </c>
      <c r="BK1131" t="s">
        <v>9648</v>
      </c>
      <c r="BL1131" t="s">
        <v>9649</v>
      </c>
      <c r="BM1131" s="40"/>
    </row>
    <row r="1132" spans="1:65" ht="20.149999999999999" customHeight="1">
      <c r="A1132" s="179" t="str">
        <f t="shared" si="36"/>
        <v>인덕원삼천사복지재단 서울형 에너지복지 태양광 발전사업</v>
      </c>
      <c r="B1132" s="179" t="str">
        <f t="shared" si="35"/>
        <v>승인</v>
      </c>
      <c r="C1132">
        <v>234</v>
      </c>
      <c r="D1132" t="s">
        <v>31695</v>
      </c>
      <c r="E1132" t="s">
        <v>7362</v>
      </c>
      <c r="F1132" t="s">
        <v>7363</v>
      </c>
      <c r="G1132" t="s">
        <v>9636</v>
      </c>
      <c r="H1132" t="s">
        <v>11165</v>
      </c>
      <c r="K1132" t="s">
        <v>7366</v>
      </c>
      <c r="L1132" t="s">
        <v>11433</v>
      </c>
      <c r="M1132" t="s">
        <v>1483</v>
      </c>
      <c r="N1132" t="s">
        <v>11434</v>
      </c>
      <c r="O1132" t="s">
        <v>7367</v>
      </c>
      <c r="P1132" t="s">
        <v>11166</v>
      </c>
      <c r="Q1132" t="s">
        <v>277</v>
      </c>
      <c r="S1132" t="s">
        <v>1228</v>
      </c>
      <c r="T1132" t="s">
        <v>2126</v>
      </c>
      <c r="U1132" t="s">
        <v>11166</v>
      </c>
      <c r="V1132" t="s">
        <v>130</v>
      </c>
      <c r="W1132" t="s">
        <v>1293</v>
      </c>
      <c r="X1132" t="s">
        <v>11167</v>
      </c>
      <c r="Y1132" t="s">
        <v>418</v>
      </c>
      <c r="Z1132" t="s">
        <v>418</v>
      </c>
      <c r="AA1132" t="s">
        <v>11148</v>
      </c>
      <c r="AC1132">
        <v>23</v>
      </c>
      <c r="AD1132" t="s">
        <v>1324</v>
      </c>
      <c r="AE1132" t="s">
        <v>1325</v>
      </c>
      <c r="AF1132" t="s">
        <v>4638</v>
      </c>
      <c r="AG1132" t="s">
        <v>7362</v>
      </c>
      <c r="AH1132" t="s">
        <v>11168</v>
      </c>
      <c r="AI1132" t="s">
        <v>11169</v>
      </c>
      <c r="AJ1132" t="s">
        <v>11170</v>
      </c>
      <c r="AK1132">
        <v>23</v>
      </c>
      <c r="AL1132" t="s">
        <v>11152</v>
      </c>
      <c r="AM1132" t="s">
        <v>11153</v>
      </c>
      <c r="AN1132" t="s">
        <v>1061</v>
      </c>
      <c r="AO1132" t="s">
        <v>32057</v>
      </c>
      <c r="BF1132" t="s">
        <v>9638</v>
      </c>
      <c r="BG1132" t="s">
        <v>9647</v>
      </c>
      <c r="BH1132" t="s">
        <v>1324</v>
      </c>
      <c r="BI1132" t="s">
        <v>1325</v>
      </c>
      <c r="BJ1132" t="s">
        <v>4638</v>
      </c>
      <c r="BK1132" t="s">
        <v>9648</v>
      </c>
      <c r="BL1132" t="s">
        <v>9649</v>
      </c>
      <c r="BM1132" s="40"/>
    </row>
    <row r="1133" spans="1:65" ht="20.149999999999999" customHeight="1">
      <c r="A1133" s="179" t="str">
        <f t="shared" si="36"/>
        <v>다일복지재단 서울형 에너지복지 태양광 발전사업</v>
      </c>
      <c r="B1133" s="179" t="str">
        <f t="shared" si="35"/>
        <v>승인</v>
      </c>
      <c r="C1133">
        <v>233</v>
      </c>
      <c r="D1133" t="s">
        <v>31695</v>
      </c>
      <c r="E1133" t="s">
        <v>7362</v>
      </c>
      <c r="F1133" t="s">
        <v>7363</v>
      </c>
      <c r="G1133" t="s">
        <v>9636</v>
      </c>
      <c r="H1133" t="s">
        <v>11160</v>
      </c>
      <c r="K1133" t="s">
        <v>7366</v>
      </c>
      <c r="L1133" t="s">
        <v>11433</v>
      </c>
      <c r="M1133" t="s">
        <v>1483</v>
      </c>
      <c r="N1133" t="s">
        <v>11434</v>
      </c>
      <c r="O1133" t="s">
        <v>7367</v>
      </c>
      <c r="P1133" t="s">
        <v>11161</v>
      </c>
      <c r="Q1133" t="s">
        <v>277</v>
      </c>
      <c r="S1133" t="s">
        <v>1228</v>
      </c>
      <c r="T1133" t="s">
        <v>2126</v>
      </c>
      <c r="U1133" t="s">
        <v>11161</v>
      </c>
      <c r="V1133" t="s">
        <v>130</v>
      </c>
      <c r="W1133" t="s">
        <v>1293</v>
      </c>
      <c r="X1133" t="s">
        <v>1069</v>
      </c>
      <c r="Y1133" t="s">
        <v>418</v>
      </c>
      <c r="Z1133" t="s">
        <v>418</v>
      </c>
      <c r="AA1133" t="s">
        <v>11148</v>
      </c>
      <c r="AC1133">
        <v>5</v>
      </c>
      <c r="AD1133" t="s">
        <v>1324</v>
      </c>
      <c r="AE1133" t="s">
        <v>1325</v>
      </c>
      <c r="AF1133" t="s">
        <v>4638</v>
      </c>
      <c r="AG1133" t="s">
        <v>7362</v>
      </c>
      <c r="AH1133" t="s">
        <v>11162</v>
      </c>
      <c r="AI1133" t="s">
        <v>11163</v>
      </c>
      <c r="AJ1133" t="s">
        <v>11164</v>
      </c>
      <c r="AK1133">
        <v>5</v>
      </c>
      <c r="AL1133" t="s">
        <v>11152</v>
      </c>
      <c r="AM1133" t="s">
        <v>11153</v>
      </c>
      <c r="AN1133" t="s">
        <v>1061</v>
      </c>
      <c r="AO1133" t="s">
        <v>32058</v>
      </c>
      <c r="BF1133" t="s">
        <v>9638</v>
      </c>
      <c r="BG1133" t="s">
        <v>9647</v>
      </c>
      <c r="BH1133" t="s">
        <v>1324</v>
      </c>
      <c r="BI1133" t="s">
        <v>1325</v>
      </c>
      <c r="BJ1133" t="s">
        <v>4638</v>
      </c>
      <c r="BK1133" t="s">
        <v>9648</v>
      </c>
      <c r="BL1133" t="s">
        <v>9649</v>
      </c>
      <c r="BM1133" s="40"/>
    </row>
    <row r="1134" spans="1:65" ht="20.149999999999999" customHeight="1">
      <c r="A1134" s="179" t="str">
        <f t="shared" si="36"/>
        <v>삼성소리샘복지관 서울형 에너지복지 태양광 발전사업</v>
      </c>
      <c r="B1134" s="179" t="str">
        <f t="shared" si="35"/>
        <v>승인</v>
      </c>
      <c r="C1134">
        <v>232</v>
      </c>
      <c r="D1134" t="s">
        <v>31695</v>
      </c>
      <c r="E1134" t="s">
        <v>7362</v>
      </c>
      <c r="F1134" t="s">
        <v>7363</v>
      </c>
      <c r="G1134" t="s">
        <v>9636</v>
      </c>
      <c r="H1134" t="s">
        <v>11154</v>
      </c>
      <c r="K1134" t="s">
        <v>7366</v>
      </c>
      <c r="L1134" t="s">
        <v>11433</v>
      </c>
      <c r="M1134" t="s">
        <v>1483</v>
      </c>
      <c r="N1134" t="s">
        <v>11434</v>
      </c>
      <c r="O1134" t="s">
        <v>7367</v>
      </c>
      <c r="P1134" t="s">
        <v>11155</v>
      </c>
      <c r="Q1134" t="s">
        <v>277</v>
      </c>
      <c r="S1134" t="s">
        <v>1228</v>
      </c>
      <c r="T1134" t="s">
        <v>2126</v>
      </c>
      <c r="U1134" t="s">
        <v>11155</v>
      </c>
      <c r="V1134" t="s">
        <v>130</v>
      </c>
      <c r="W1134" t="s">
        <v>1293</v>
      </c>
      <c r="X1134" t="s">
        <v>11156</v>
      </c>
      <c r="Y1134" t="s">
        <v>418</v>
      </c>
      <c r="Z1134" t="s">
        <v>418</v>
      </c>
      <c r="AA1134" t="s">
        <v>11148</v>
      </c>
      <c r="AC1134">
        <v>12</v>
      </c>
      <c r="AD1134" t="s">
        <v>1324</v>
      </c>
      <c r="AE1134" t="s">
        <v>1325</v>
      </c>
      <c r="AF1134" t="s">
        <v>4638</v>
      </c>
      <c r="AG1134" t="s">
        <v>7362</v>
      </c>
      <c r="AH1134" t="s">
        <v>11157</v>
      </c>
      <c r="AI1134" t="s">
        <v>11158</v>
      </c>
      <c r="AJ1134" t="s">
        <v>11159</v>
      </c>
      <c r="AK1134">
        <v>12</v>
      </c>
      <c r="AL1134" t="s">
        <v>11152</v>
      </c>
      <c r="AM1134" t="s">
        <v>11153</v>
      </c>
      <c r="AN1134" t="s">
        <v>1061</v>
      </c>
      <c r="AO1134" t="s">
        <v>32059</v>
      </c>
      <c r="BF1134" t="s">
        <v>9638</v>
      </c>
      <c r="BG1134" t="s">
        <v>9647</v>
      </c>
      <c r="BH1134" t="s">
        <v>1324</v>
      </c>
      <c r="BI1134" t="s">
        <v>1325</v>
      </c>
      <c r="BJ1134" t="s">
        <v>4638</v>
      </c>
      <c r="BK1134" t="s">
        <v>9648</v>
      </c>
      <c r="BL1134" t="s">
        <v>9649</v>
      </c>
      <c r="BM1134" s="40"/>
    </row>
    <row r="1135" spans="1:65" ht="20.149999999999999" customHeight="1">
      <c r="A1135" s="179" t="str">
        <f t="shared" si="36"/>
        <v>은천노인복지회 서울형 에너지복지 태양광 발전사업</v>
      </c>
      <c r="B1135" s="179" t="str">
        <f t="shared" si="35"/>
        <v>승인</v>
      </c>
      <c r="C1135">
        <v>231</v>
      </c>
      <c r="D1135" t="s">
        <v>31695</v>
      </c>
      <c r="E1135" t="s">
        <v>7362</v>
      </c>
      <c r="F1135" t="s">
        <v>7363</v>
      </c>
      <c r="G1135" t="s">
        <v>9636</v>
      </c>
      <c r="H1135" t="s">
        <v>11145</v>
      </c>
      <c r="K1135" t="s">
        <v>7366</v>
      </c>
      <c r="L1135" t="s">
        <v>11433</v>
      </c>
      <c r="M1135" t="s">
        <v>1483</v>
      </c>
      <c r="N1135" t="s">
        <v>11434</v>
      </c>
      <c r="O1135" t="s">
        <v>7367</v>
      </c>
      <c r="P1135" t="s">
        <v>11146</v>
      </c>
      <c r="Q1135" t="s">
        <v>277</v>
      </c>
      <c r="S1135" t="s">
        <v>1228</v>
      </c>
      <c r="T1135" t="s">
        <v>2126</v>
      </c>
      <c r="U1135" t="s">
        <v>11146</v>
      </c>
      <c r="V1135" t="s">
        <v>130</v>
      </c>
      <c r="W1135" t="s">
        <v>1293</v>
      </c>
      <c r="X1135" t="s">
        <v>11147</v>
      </c>
      <c r="Y1135" t="s">
        <v>418</v>
      </c>
      <c r="Z1135" t="s">
        <v>418</v>
      </c>
      <c r="AA1135" t="s">
        <v>11148</v>
      </c>
      <c r="AC1135">
        <v>9</v>
      </c>
      <c r="AD1135" t="s">
        <v>1324</v>
      </c>
      <c r="AE1135" t="s">
        <v>1325</v>
      </c>
      <c r="AF1135" t="s">
        <v>4638</v>
      </c>
      <c r="AG1135" t="s">
        <v>7362</v>
      </c>
      <c r="AH1135" t="s">
        <v>11149</v>
      </c>
      <c r="AI1135" t="s">
        <v>11150</v>
      </c>
      <c r="AJ1135" t="s">
        <v>11151</v>
      </c>
      <c r="AK1135">
        <v>9</v>
      </c>
      <c r="AL1135" t="s">
        <v>11152</v>
      </c>
      <c r="AM1135" t="s">
        <v>11153</v>
      </c>
      <c r="AN1135" t="s">
        <v>1061</v>
      </c>
      <c r="AO1135" t="s">
        <v>32060</v>
      </c>
      <c r="BF1135" t="s">
        <v>9638</v>
      </c>
      <c r="BG1135" t="s">
        <v>9647</v>
      </c>
      <c r="BH1135" t="s">
        <v>1324</v>
      </c>
      <c r="BI1135" t="s">
        <v>1325</v>
      </c>
      <c r="BJ1135" t="s">
        <v>4638</v>
      </c>
      <c r="BK1135" t="s">
        <v>9648</v>
      </c>
      <c r="BL1135" t="s">
        <v>9649</v>
      </c>
      <c r="BM1135" s="40"/>
    </row>
    <row r="1136" spans="1:65" ht="20.149999999999999" customHeight="1">
      <c r="A1136" s="179" t="str">
        <f t="shared" si="36"/>
        <v>서울형 에너지복지 태양광발전 프로그램 감축사업</v>
      </c>
      <c r="B1136" s="179" t="str">
        <f t="shared" si="35"/>
        <v>승인</v>
      </c>
      <c r="C1136">
        <v>230</v>
      </c>
      <c r="D1136" t="s">
        <v>31728</v>
      </c>
      <c r="E1136" t="s">
        <v>7362</v>
      </c>
      <c r="F1136" t="s">
        <v>7363</v>
      </c>
      <c r="G1136" t="s">
        <v>9636</v>
      </c>
      <c r="H1136" t="s">
        <v>9637</v>
      </c>
      <c r="K1136" t="s">
        <v>7366</v>
      </c>
      <c r="L1136" t="s">
        <v>11433</v>
      </c>
      <c r="M1136" t="s">
        <v>1483</v>
      </c>
      <c r="N1136" t="s">
        <v>11434</v>
      </c>
      <c r="O1136" t="s">
        <v>7367</v>
      </c>
      <c r="P1136" t="s">
        <v>9638</v>
      </c>
      <c r="Q1136" t="s">
        <v>277</v>
      </c>
      <c r="S1136" t="s">
        <v>1228</v>
      </c>
      <c r="T1136" t="s">
        <v>2126</v>
      </c>
      <c r="U1136" t="s">
        <v>14082</v>
      </c>
      <c r="V1136" t="s">
        <v>130</v>
      </c>
      <c r="W1136" t="s">
        <v>1231</v>
      </c>
      <c r="X1136" t="s">
        <v>8326</v>
      </c>
      <c r="Y1136" t="s">
        <v>418</v>
      </c>
      <c r="Z1136" t="s">
        <v>13413</v>
      </c>
      <c r="AA1136" t="s">
        <v>14083</v>
      </c>
      <c r="AC1136">
        <v>6</v>
      </c>
      <c r="AD1136" t="s">
        <v>1324</v>
      </c>
      <c r="AE1136" t="s">
        <v>1325</v>
      </c>
      <c r="AF1136" t="s">
        <v>4638</v>
      </c>
      <c r="AG1136" t="s">
        <v>7362</v>
      </c>
      <c r="AH1136" t="s">
        <v>14084</v>
      </c>
      <c r="AI1136" t="s">
        <v>14085</v>
      </c>
      <c r="AJ1136" t="s">
        <v>14086</v>
      </c>
      <c r="AK1136">
        <v>6</v>
      </c>
      <c r="AL1136" t="s">
        <v>14087</v>
      </c>
      <c r="AM1136" t="s">
        <v>11153</v>
      </c>
      <c r="AN1136" t="s">
        <v>1061</v>
      </c>
      <c r="AO1136" t="s">
        <v>32061</v>
      </c>
      <c r="BF1136" t="s">
        <v>9638</v>
      </c>
      <c r="BG1136" t="s">
        <v>9647</v>
      </c>
      <c r="BH1136" t="s">
        <v>1324</v>
      </c>
      <c r="BI1136" t="s">
        <v>1325</v>
      </c>
      <c r="BJ1136" t="s">
        <v>4638</v>
      </c>
      <c r="BK1136" t="s">
        <v>9648</v>
      </c>
      <c r="BL1136" t="s">
        <v>9649</v>
      </c>
      <c r="BM1136" s="40"/>
    </row>
    <row r="1137" spans="1:65" ht="20.149999999999999" customHeight="1">
      <c r="A1137" s="179" t="str">
        <f t="shared" si="36"/>
        <v>공동주택 태양광 발전사업 2011-LH-001-01457</v>
      </c>
      <c r="B1137" s="179" t="str">
        <f t="shared" si="35"/>
        <v>인증유효기간 갱신</v>
      </c>
      <c r="C1137">
        <v>229</v>
      </c>
      <c r="D1137" t="s">
        <v>13406</v>
      </c>
      <c r="E1137" t="s">
        <v>368</v>
      </c>
      <c r="F1137" t="s">
        <v>2084</v>
      </c>
      <c r="G1137" t="s">
        <v>368</v>
      </c>
      <c r="H1137" t="s">
        <v>2085</v>
      </c>
      <c r="K1137" t="s">
        <v>12071</v>
      </c>
      <c r="L1137" t="s">
        <v>12072</v>
      </c>
      <c r="M1137" t="s">
        <v>1483</v>
      </c>
      <c r="N1137" t="s">
        <v>12073</v>
      </c>
      <c r="O1137" t="s">
        <v>12074</v>
      </c>
      <c r="P1137" t="s">
        <v>13476</v>
      </c>
      <c r="Q1137" t="s">
        <v>215</v>
      </c>
      <c r="R1137" t="s">
        <v>1462</v>
      </c>
      <c r="S1137" t="s">
        <v>1229</v>
      </c>
      <c r="T1137" t="s">
        <v>1230</v>
      </c>
      <c r="U1137" t="s">
        <v>13476</v>
      </c>
      <c r="V1137" t="s">
        <v>130</v>
      </c>
      <c r="W1137" t="s">
        <v>1231</v>
      </c>
      <c r="X1137" t="s">
        <v>13477</v>
      </c>
      <c r="Y1137" t="s">
        <v>13413</v>
      </c>
      <c r="Z1137" t="s">
        <v>418</v>
      </c>
      <c r="AA1137" t="s">
        <v>13478</v>
      </c>
      <c r="AC1137">
        <v>1326</v>
      </c>
      <c r="AD1137" t="s">
        <v>1324</v>
      </c>
      <c r="AE1137" t="s">
        <v>1325</v>
      </c>
      <c r="AF1137" t="s">
        <v>18597</v>
      </c>
      <c r="AG1137" t="s">
        <v>368</v>
      </c>
      <c r="AH1137" t="s">
        <v>30116</v>
      </c>
      <c r="AI1137" t="s">
        <v>32062</v>
      </c>
      <c r="AJ1137" t="s">
        <v>13483</v>
      </c>
      <c r="AK1137">
        <v>6700</v>
      </c>
      <c r="AL1137" t="s">
        <v>32063</v>
      </c>
      <c r="AM1137" t="s">
        <v>11153</v>
      </c>
      <c r="AN1137" t="s">
        <v>1061</v>
      </c>
      <c r="AO1137" t="s">
        <v>32064</v>
      </c>
      <c r="AP1137" t="s">
        <v>1244</v>
      </c>
      <c r="AQ1137" t="s">
        <v>13476</v>
      </c>
      <c r="AR1137" t="s">
        <v>13485</v>
      </c>
      <c r="AS1137" t="s">
        <v>13486</v>
      </c>
      <c r="AT1137" t="s">
        <v>13487</v>
      </c>
      <c r="AU1137" t="s">
        <v>13488</v>
      </c>
      <c r="AV1137" t="s">
        <v>13489</v>
      </c>
      <c r="AW1137" t="s">
        <v>13490</v>
      </c>
      <c r="AX1137" t="s">
        <v>13491</v>
      </c>
      <c r="AY1137">
        <v>1326</v>
      </c>
      <c r="AZ1137">
        <v>0</v>
      </c>
      <c r="BA1137">
        <v>0</v>
      </c>
      <c r="BB1137">
        <v>1326</v>
      </c>
      <c r="BC1137" t="s">
        <v>13492</v>
      </c>
      <c r="BD1137" t="s">
        <v>13493</v>
      </c>
      <c r="BE1137" t="s">
        <v>13494</v>
      </c>
    </row>
    <row r="1138" spans="1:65" ht="20.149999999999999" customHeight="1">
      <c r="A1138" s="179" t="str">
        <f t="shared" si="36"/>
        <v>ISO 탱크 컨테이너 내의 잔여 HFC-32, HFC-125, HFC-134a 및 HFC-143a 폐냉매에 대한 (주)하이테크 Env의 플라즈마 분해처리사업</v>
      </c>
      <c r="B1138" s="179" t="str">
        <f t="shared" si="35"/>
        <v>승인</v>
      </c>
      <c r="C1138">
        <v>228</v>
      </c>
      <c r="D1138" t="s">
        <v>31695</v>
      </c>
      <c r="E1138" t="s">
        <v>31219</v>
      </c>
      <c r="F1138" t="s">
        <v>31220</v>
      </c>
      <c r="G1138" t="s">
        <v>31221</v>
      </c>
      <c r="H1138" t="s">
        <v>31221</v>
      </c>
      <c r="K1138" t="s">
        <v>31222</v>
      </c>
      <c r="L1138" t="s">
        <v>26647</v>
      </c>
      <c r="M1138" t="s">
        <v>2703</v>
      </c>
      <c r="N1138" t="s">
        <v>31223</v>
      </c>
      <c r="O1138" t="s">
        <v>31224</v>
      </c>
      <c r="P1138" t="s">
        <v>32065</v>
      </c>
      <c r="Q1138" t="s">
        <v>209</v>
      </c>
      <c r="R1138" t="s">
        <v>1228</v>
      </c>
      <c r="S1138" t="s">
        <v>1228</v>
      </c>
      <c r="T1138" t="s">
        <v>2126</v>
      </c>
      <c r="U1138" t="s">
        <v>32065</v>
      </c>
      <c r="V1138" t="s">
        <v>130</v>
      </c>
      <c r="W1138" t="s">
        <v>1293</v>
      </c>
      <c r="X1138" t="s">
        <v>31771</v>
      </c>
      <c r="Y1138" t="s">
        <v>418</v>
      </c>
      <c r="Z1138" t="s">
        <v>418</v>
      </c>
      <c r="AA1138" t="s">
        <v>11148</v>
      </c>
      <c r="AC1138">
        <v>140457</v>
      </c>
      <c r="AD1138" t="s">
        <v>26166</v>
      </c>
      <c r="AE1138" t="s">
        <v>26166</v>
      </c>
      <c r="AF1138" t="s">
        <v>31078</v>
      </c>
      <c r="AG1138" t="s">
        <v>32066</v>
      </c>
      <c r="AH1138" t="s">
        <v>32067</v>
      </c>
      <c r="AI1138" t="s">
        <v>32068</v>
      </c>
      <c r="AJ1138" t="s">
        <v>32069</v>
      </c>
      <c r="AK1138">
        <v>140457</v>
      </c>
      <c r="AL1138" t="s">
        <v>32070</v>
      </c>
      <c r="AM1138" t="s">
        <v>32071</v>
      </c>
      <c r="AN1138" t="s">
        <v>1061</v>
      </c>
      <c r="AO1138" t="s">
        <v>32072</v>
      </c>
      <c r="BM1138" s="162"/>
    </row>
    <row r="1139" spans="1:65" ht="20.149999999999999" customHeight="1">
      <c r="A1139" s="179" t="str">
        <f t="shared" si="36"/>
        <v>(주)동국제약 폐수처리장의 바이오가스 회수 및 이용을 통한 온실가스 감축 사업</v>
      </c>
      <c r="B1139" s="179" t="str">
        <f t="shared" si="35"/>
        <v>승인</v>
      </c>
      <c r="C1139">
        <v>227</v>
      </c>
      <c r="D1139" t="s">
        <v>31695</v>
      </c>
      <c r="E1139" t="s">
        <v>32073</v>
      </c>
      <c r="F1139" t="s">
        <v>32074</v>
      </c>
      <c r="G1139" t="s">
        <v>32075</v>
      </c>
      <c r="H1139" t="s">
        <v>32076</v>
      </c>
      <c r="K1139" t="s">
        <v>32077</v>
      </c>
      <c r="L1139" t="s">
        <v>32078</v>
      </c>
      <c r="M1139" t="s">
        <v>1736</v>
      </c>
      <c r="N1139" t="s">
        <v>32079</v>
      </c>
      <c r="O1139" t="s">
        <v>32080</v>
      </c>
      <c r="P1139" t="s">
        <v>32081</v>
      </c>
      <c r="Q1139" t="s">
        <v>209</v>
      </c>
      <c r="R1139" t="s">
        <v>1462</v>
      </c>
      <c r="S1139" t="s">
        <v>1228</v>
      </c>
      <c r="T1139" t="s">
        <v>2126</v>
      </c>
      <c r="U1139" t="s">
        <v>32081</v>
      </c>
      <c r="V1139" t="s">
        <v>130</v>
      </c>
      <c r="W1139" t="s">
        <v>1293</v>
      </c>
      <c r="X1139" t="s">
        <v>25378</v>
      </c>
      <c r="Y1139" t="s">
        <v>418</v>
      </c>
      <c r="Z1139" t="s">
        <v>418</v>
      </c>
      <c r="AA1139" t="s">
        <v>11148</v>
      </c>
      <c r="AC1139">
        <v>803</v>
      </c>
      <c r="AD1139" t="s">
        <v>26166</v>
      </c>
      <c r="AE1139" t="s">
        <v>26166</v>
      </c>
      <c r="AF1139" t="s">
        <v>32082</v>
      </c>
      <c r="AG1139" t="s">
        <v>32083</v>
      </c>
      <c r="AH1139" t="s">
        <v>32084</v>
      </c>
      <c r="AI1139" t="s">
        <v>32085</v>
      </c>
      <c r="AJ1139" t="s">
        <v>32086</v>
      </c>
      <c r="AK1139">
        <v>803</v>
      </c>
      <c r="AL1139" t="s">
        <v>32087</v>
      </c>
      <c r="AM1139" t="s">
        <v>11132</v>
      </c>
      <c r="AN1139" t="s">
        <v>1061</v>
      </c>
      <c r="AO1139" t="s">
        <v>32088</v>
      </c>
      <c r="BM1139" s="40"/>
    </row>
    <row r="1140" spans="1:65" ht="20.149999999999999" customHeight="1">
      <c r="A1140" s="179" t="str">
        <f t="shared" si="36"/>
        <v>한국동서발전(주) 태양광발전 설치 및 자가 사용 프로그램 감축사업</v>
      </c>
      <c r="B1140" s="179" t="str">
        <f t="shared" si="35"/>
        <v>검토필요</v>
      </c>
      <c r="C1140">
        <v>226</v>
      </c>
      <c r="D1140" t="s">
        <v>31695</v>
      </c>
      <c r="E1140" t="s">
        <v>10322</v>
      </c>
      <c r="F1140" t="s">
        <v>10323</v>
      </c>
      <c r="G1140" t="s">
        <v>10324</v>
      </c>
      <c r="H1140" t="s">
        <v>10325</v>
      </c>
      <c r="K1140" t="s">
        <v>10326</v>
      </c>
      <c r="L1140" t="s">
        <v>10327</v>
      </c>
      <c r="M1140" t="s">
        <v>10328</v>
      </c>
      <c r="N1140" t="s">
        <v>10329</v>
      </c>
      <c r="O1140" t="s">
        <v>10330</v>
      </c>
      <c r="P1140" t="s">
        <v>10331</v>
      </c>
      <c r="Q1140" t="s">
        <v>277</v>
      </c>
      <c r="S1140" t="s">
        <v>1228</v>
      </c>
      <c r="T1140" t="s">
        <v>2126</v>
      </c>
      <c r="U1140" t="s">
        <v>10968</v>
      </c>
      <c r="V1140" t="s">
        <v>130</v>
      </c>
      <c r="W1140" t="s">
        <v>1293</v>
      </c>
      <c r="X1140" t="s">
        <v>10916</v>
      </c>
      <c r="Y1140" t="s">
        <v>418</v>
      </c>
      <c r="Z1140" t="s">
        <v>418</v>
      </c>
      <c r="AA1140" t="s">
        <v>10917</v>
      </c>
      <c r="AC1140">
        <v>3</v>
      </c>
      <c r="AD1140" t="s">
        <v>1324</v>
      </c>
      <c r="AE1140" t="s">
        <v>1325</v>
      </c>
      <c r="AF1140" t="s">
        <v>4638</v>
      </c>
      <c r="AG1140" t="s">
        <v>10335</v>
      </c>
      <c r="AH1140" t="s">
        <v>10918</v>
      </c>
      <c r="AI1140" t="s">
        <v>10969</v>
      </c>
      <c r="AK1140">
        <v>3</v>
      </c>
      <c r="AL1140" t="s">
        <v>32089</v>
      </c>
      <c r="AM1140" t="s">
        <v>10966</v>
      </c>
      <c r="AN1140" t="s">
        <v>1061</v>
      </c>
      <c r="AO1140" t="s">
        <v>32090</v>
      </c>
      <c r="BF1140" t="s">
        <v>10331</v>
      </c>
      <c r="BG1140" t="s">
        <v>10340</v>
      </c>
      <c r="BH1140" t="s">
        <v>1324</v>
      </c>
      <c r="BI1140" t="s">
        <v>1325</v>
      </c>
      <c r="BJ1140" t="s">
        <v>4638</v>
      </c>
      <c r="BK1140" t="s">
        <v>10341</v>
      </c>
      <c r="BL1140" t="s">
        <v>10342</v>
      </c>
      <c r="BM1140" s="40"/>
    </row>
    <row r="1141" spans="1:65" ht="20.149999999999999" customHeight="1">
      <c r="A1141" s="179" t="str">
        <f>P1141</f>
        <v>한국동서발전(주) 태양광발전 설치 및 자가 사용 프로그램 감축사업</v>
      </c>
      <c r="B1141" s="179" t="str">
        <f>IF(D1141="사업변경 신청","사업변경 신청",IF(D1141="인증유효기간 갱신","인증유효기간 갱신",IF(LEFT(AL1141,10)="[보완1차]보완요청","보완1차_보완중",IF(LEFT(AL1141,8)="[보완1차]접수","보완1차_검토중",IF(LEFT(AL1141,8)="[보완1차]신청","보완1차_검토중",IF(LEFT(AL1141,11)="[보완1차]문서재제출","보완1차_문서보완중",IF(LEFT(AL1141,10)="[보완1차]착수신고","승인",IF(LEFT(AL1141,10)="[보완1차]심의승인","승인",IF(LEFT(AL1141,10)="[보완1차]심의반려","반려",IF(LEFT(AL1141,10)="[보완1차]평가반려","반려",IF(LEFT(AL1141,10)="[보완2차]보완요청","보완2차_보완중",IF(LEFT(AL1141,8)="[보완2차]접수","보완2차_검토중",IF(LEFT(AL1141,8)="[보완2차]신청","보완2차_검토중",IF(LEFT(AL1141,11)="[보완2차]문서재제출","보완2차_문서보완중",IF(LEFT(AL1141,10)="[보완2차]착수신고","승인",IF(LEFT(AL1141,10)="[보완2차]심의승인","승인",IF(LEFT(AL1141,10)="[보완2차]심의반려","반려",IF(LEFT(AL1141,10)="[보완2차]평가반려","반려",IF(LEFT(AL1141,10)="[보완3차]보완요청","보완3차_보완중",IF(LEFT(AL1141,8)="[보완3차]신청","보완3차_검토중",IF(LEFT(AL1141,8)="[보완3차]신청","보완3차_검토중",IF(LEFT(AL1141,11)="[보완3차]문서재제출","보완3차_문서보완중",IF(LEFT(AL1141,10)="[보완3차]착수신고","승인",IF(LEFT(AL1141,10)="[보완3차]심의승인","승인",IF(LEFT(AL1141,10)="[보완3차]심의반려","반려",IF(LEFT(AL1141,10)="[보완3차]평가반려","반려",IF(LEFT(AL1141,10)="[보완4차]보완요청","보완4차_보완중",IF(LEFT(AL1141,8)="[보완4차]신청","보완4차_검토중",IF(LEFT(AL1141,11)="[보완4차]문서재제출","보완4차_문서보완중",IF(LEFT(AL1141,10)="[보완4차]착수신고","승인",IF(LEFT(AL1141,10)="[보완4차]심의승인","승인",IF(LEFT(AL1141,10)="[보완4차]심의반려","반려",IF(LEFT(AL1141,10)="[보완4차]평가반려","반려",IF(LEFT(AL1141,10)="[보완5차]보완요청","보완5차_보완중",IF(LEFT(AL1141,8)="[보완5차]신청","보완5차_검토중",IF(LEFT(AL1141,11)="[보완5차]문서재제출","보완5차_문서보완중",IF(LEFT(AL1141,10)="[보완5차]착수신고","승인",IF(LEFT(AL1141,10)="[보완5차]심의승인","승인",IF(LEFT(AL1141,10)="[보완5차]심의반려","반려",IF(LEFT(AL1141,10)="[보완5차]평가반려","반려",IF(LEFT(AL1141,10)="[보완6차]보완요청","보완6차_보완중",IF(LEFT(AL1141,8)="[보완6차]신청","보완6차_검토중",IF(LEFT(AL1141,11)="[보완6차]문서재제출","보완6차_문서보완중",IF(LEFT(AL1141,10)="[보완6차]착수신고","승인",IF(LEFT(AL1141,10)="[보완6차]심의승인","승인",IF(LEFT(AL1141,10)="[보완6차]심의반려","반려",IF(LEFT(AL1141,10)="[보완6차]평가반려","반려",IF(LEFT(AL1141,4)="문서재제","문서재제출",IF(LEFT(AL1141,4)="평가반려","반려",IF(LEFT(AL1141,4)="심의반려","반려",IF(LEFT(AL1141,4)="심의승인","승인",IF(LEFT(AL1141,4)="착수신고","승인",IF(LEFT(AL1141,10)="[보완1차]협의통보","협의통보",IF(LEFT(AL1141,10)="[보완2차]협의통보","협의통보",IF(LEFT(AL1141,10)="[보완3차]협의통보","협의통보",IF(LEFT(AL1141,10)="[보완4차]협의통보","협의통보",IF(LEFT(AL1141,11)="[보완1차]협의검토중","협의검토중",IF(LEFT(AL1141,11)="[보완2차]협의검토중","협의검토중",IF(LEFT(AL1141,11)="[보완3차]협의검토중","협의검토중","검토필요")))))))))))))))))))))))))))))))))))))))))))))))))))))))))))</f>
        <v>검토필요</v>
      </c>
      <c r="C1141">
        <v>225</v>
      </c>
      <c r="D1141" t="s">
        <v>31695</v>
      </c>
      <c r="E1141" t="s">
        <v>10322</v>
      </c>
      <c r="F1141" t="s">
        <v>10323</v>
      </c>
      <c r="G1141" t="s">
        <v>10324</v>
      </c>
      <c r="H1141" t="s">
        <v>10325</v>
      </c>
      <c r="K1141" t="s">
        <v>10326</v>
      </c>
      <c r="L1141" t="s">
        <v>10327</v>
      </c>
      <c r="M1141" t="s">
        <v>10328</v>
      </c>
      <c r="N1141" t="s">
        <v>10329</v>
      </c>
      <c r="O1141" t="s">
        <v>10330</v>
      </c>
      <c r="P1141" t="s">
        <v>10331</v>
      </c>
      <c r="Q1141" t="s">
        <v>277</v>
      </c>
      <c r="S1141" t="s">
        <v>1228</v>
      </c>
      <c r="T1141" t="s">
        <v>2126</v>
      </c>
      <c r="U1141" t="s">
        <v>10923</v>
      </c>
      <c r="V1141" t="s">
        <v>130</v>
      </c>
      <c r="W1141" t="s">
        <v>1293</v>
      </c>
      <c r="X1141" t="s">
        <v>10924</v>
      </c>
      <c r="Y1141" t="s">
        <v>418</v>
      </c>
      <c r="Z1141" t="s">
        <v>418</v>
      </c>
      <c r="AA1141" t="s">
        <v>10925</v>
      </c>
      <c r="AC1141">
        <v>10</v>
      </c>
      <c r="AD1141" t="s">
        <v>1324</v>
      </c>
      <c r="AE1141" t="s">
        <v>1325</v>
      </c>
      <c r="AF1141" t="s">
        <v>4638</v>
      </c>
      <c r="AG1141" t="s">
        <v>10335</v>
      </c>
      <c r="AH1141" t="s">
        <v>10926</v>
      </c>
      <c r="AI1141" t="s">
        <v>10967</v>
      </c>
      <c r="AK1141">
        <v>10</v>
      </c>
      <c r="AL1141" t="s">
        <v>32089</v>
      </c>
      <c r="AM1141" t="s">
        <v>10966</v>
      </c>
      <c r="AN1141" t="s">
        <v>1061</v>
      </c>
      <c r="AO1141" t="s">
        <v>32091</v>
      </c>
      <c r="BF1141" t="s">
        <v>10331</v>
      </c>
      <c r="BG1141" t="s">
        <v>10340</v>
      </c>
      <c r="BH1141" t="s">
        <v>1324</v>
      </c>
      <c r="BI1141" t="s">
        <v>1325</v>
      </c>
      <c r="BJ1141" t="s">
        <v>4638</v>
      </c>
      <c r="BK1141" t="s">
        <v>10341</v>
      </c>
      <c r="BL1141" t="s">
        <v>10342</v>
      </c>
      <c r="BM1141" s="40"/>
    </row>
    <row r="1142" spans="1:65" ht="20.149999999999999" customHeight="1">
      <c r="A1142" s="179" t="str">
        <f>P1142</f>
        <v>한국동서발전(주) 태양광발전 설치 및 자가 사용 프로그램 감축사업</v>
      </c>
      <c r="B1142" s="179" t="str">
        <f>IF(D1142="사업변경 신청","사업변경 신청",IF(D1142="인증유효기간 갱신","인증유효기간 갱신",IF(LEFT(AL1142,10)="[보완1차]보완요청","보완1차_보완중",IF(LEFT(AL1142,8)="[보완1차]접수","보완1차_검토중",IF(LEFT(AL1142,8)="[보완1차]신청","보완1차_검토중",IF(LEFT(AL1142,11)="[보완1차]문서재제출","보완1차_문서보완중",IF(LEFT(AL1142,10)="[보완1차]착수신고","승인",IF(LEFT(AL1142,10)="[보완1차]심의승인","승인",IF(LEFT(AL1142,10)="[보완1차]심의반려","반려",IF(LEFT(AL1142,10)="[보완1차]평가반려","반려",IF(LEFT(AL1142,10)="[보완2차]보완요청","보완2차_보완중",IF(LEFT(AL1142,8)="[보완2차]접수","보완2차_검토중",IF(LEFT(AL1142,8)="[보완2차]신청","보완2차_검토중",IF(LEFT(AL1142,11)="[보완2차]문서재제출","보완2차_문서보완중",IF(LEFT(AL1142,10)="[보완2차]착수신고","승인",IF(LEFT(AL1142,10)="[보완2차]심의승인","승인",IF(LEFT(AL1142,10)="[보완2차]심의반려","반려",IF(LEFT(AL1142,10)="[보완2차]평가반려","반려",IF(LEFT(AL1142,10)="[보완3차]보완요청","보완3차_보완중",IF(LEFT(AL1142,8)="[보완3차]신청","보완3차_검토중",IF(LEFT(AL1142,8)="[보완3차]신청","보완3차_검토중",IF(LEFT(AL1142,11)="[보완3차]문서재제출","보완3차_문서보완중",IF(LEFT(AL1142,10)="[보완3차]착수신고","승인",IF(LEFT(AL1142,10)="[보완3차]심의승인","승인",IF(LEFT(AL1142,10)="[보완3차]심의반려","반려",IF(LEFT(AL1142,10)="[보완3차]평가반려","반려",IF(LEFT(AL1142,10)="[보완4차]보완요청","보완4차_보완중",IF(LEFT(AL1142,8)="[보완4차]신청","보완4차_검토중",IF(LEFT(AL1142,11)="[보완4차]문서재제출","보완4차_문서보완중",IF(LEFT(AL1142,10)="[보완4차]착수신고","승인",IF(LEFT(AL1142,10)="[보완4차]심의승인","승인",IF(LEFT(AL1142,10)="[보완4차]심의반려","반려",IF(LEFT(AL1142,10)="[보완4차]평가반려","반려",IF(LEFT(AL1142,10)="[보완5차]보완요청","보완5차_보완중",IF(LEFT(AL1142,8)="[보완5차]신청","보완5차_검토중",IF(LEFT(AL1142,11)="[보완5차]문서재제출","보완5차_문서보완중",IF(LEFT(AL1142,10)="[보완5차]착수신고","승인",IF(LEFT(AL1142,10)="[보완5차]심의승인","승인",IF(LEFT(AL1142,10)="[보완5차]심의반려","반려",IF(LEFT(AL1142,10)="[보완5차]평가반려","반려",IF(LEFT(AL1142,10)="[보완6차]보완요청","보완6차_보완중",IF(LEFT(AL1142,8)="[보완6차]신청","보완6차_검토중",IF(LEFT(AL1142,11)="[보완6차]문서재제출","보완6차_문서보완중",IF(LEFT(AL1142,10)="[보완6차]착수신고","승인",IF(LEFT(AL1142,10)="[보완6차]심의승인","승인",IF(LEFT(AL1142,10)="[보완6차]심의반려","반려",IF(LEFT(AL1142,10)="[보완6차]평가반려","반려",IF(LEFT(AL1142,4)="문서재제","문서재제출",IF(LEFT(AL1142,4)="평가반려","반려",IF(LEFT(AL1142,4)="심의반려","반려",IF(LEFT(AL1142,4)="심의승인","승인",IF(LEFT(AL1142,4)="착수신고","승인",IF(LEFT(AL1142,10)="[보완1차]협의통보","협의통보",IF(LEFT(AL1142,10)="[보완2차]협의통보","협의통보",IF(LEFT(AL1142,10)="[보완3차]협의통보","협의통보",IF(LEFT(AL1142,10)="[보완4차]협의통보","협의통보",IF(LEFT(AL1142,11)="[보완1차]협의검토중","협의검토중",IF(LEFT(AL1142,11)="[보완2차]협의검토중","협의검토중",IF(LEFT(AL1142,11)="[보완3차]협의검토중","협의검토중","검토필요")))))))))))))))))))))))))))))))))))))))))))))))))))))))))))</f>
        <v>검토필요</v>
      </c>
      <c r="C1142">
        <v>224</v>
      </c>
      <c r="D1142" t="s">
        <v>31695</v>
      </c>
      <c r="E1142" t="s">
        <v>10322</v>
      </c>
      <c r="F1142" t="s">
        <v>10323</v>
      </c>
      <c r="G1142" t="s">
        <v>10324</v>
      </c>
      <c r="H1142" t="s">
        <v>10325</v>
      </c>
      <c r="K1142" t="s">
        <v>10326</v>
      </c>
      <c r="L1142" t="s">
        <v>10327</v>
      </c>
      <c r="M1142" t="s">
        <v>10328</v>
      </c>
      <c r="N1142" t="s">
        <v>10329</v>
      </c>
      <c r="O1142" t="s">
        <v>10330</v>
      </c>
      <c r="P1142" t="s">
        <v>10331</v>
      </c>
      <c r="Q1142" t="s">
        <v>277</v>
      </c>
      <c r="S1142" t="s">
        <v>1228</v>
      </c>
      <c r="T1142" t="s">
        <v>2126</v>
      </c>
      <c r="U1142" t="s">
        <v>10961</v>
      </c>
      <c r="V1142" t="s">
        <v>130</v>
      </c>
      <c r="W1142" t="s">
        <v>1293</v>
      </c>
      <c r="X1142" t="s">
        <v>10962</v>
      </c>
      <c r="Y1142" t="s">
        <v>418</v>
      </c>
      <c r="Z1142" t="s">
        <v>418</v>
      </c>
      <c r="AA1142" t="s">
        <v>10963</v>
      </c>
      <c r="AC1142">
        <v>17</v>
      </c>
      <c r="AD1142" t="s">
        <v>1324</v>
      </c>
      <c r="AE1142" t="s">
        <v>1325</v>
      </c>
      <c r="AF1142" t="s">
        <v>4638</v>
      </c>
      <c r="AG1142" t="s">
        <v>10335</v>
      </c>
      <c r="AH1142" t="s">
        <v>10964</v>
      </c>
      <c r="AI1142" t="s">
        <v>10965</v>
      </c>
      <c r="AK1142">
        <v>17</v>
      </c>
      <c r="AL1142" t="s">
        <v>32089</v>
      </c>
      <c r="AM1142" t="s">
        <v>10966</v>
      </c>
      <c r="AN1142" t="s">
        <v>1061</v>
      </c>
      <c r="AO1142" t="s">
        <v>32092</v>
      </c>
      <c r="BF1142" t="s">
        <v>10331</v>
      </c>
      <c r="BG1142" t="s">
        <v>10340</v>
      </c>
      <c r="BH1142" t="s">
        <v>1324</v>
      </c>
      <c r="BI1142" t="s">
        <v>1325</v>
      </c>
      <c r="BJ1142" t="s">
        <v>4638</v>
      </c>
      <c r="BK1142" t="s">
        <v>10341</v>
      </c>
      <c r="BL1142" t="s">
        <v>10342</v>
      </c>
      <c r="BM1142" s="40"/>
    </row>
    <row r="1143" spans="1:65" ht="20.149999999999999" customHeight="1">
      <c r="A1143" s="179" t="str">
        <f>P1143</f>
        <v>도서지역 연평초중고 태양광 설치를 통한 전력 자가사용 및 소규모 계통연계를 위한 극소규모  감축사업</v>
      </c>
      <c r="B1143" s="179" t="str">
        <f>IF(D1143="사업변경 신청","사업변경 신청",IF(D1143="인증유효기간 갱신","인증유효기간 갱신",IF(LEFT(AL1143,10)="[보완1차]보완요청","보완1차_보완중",IF(LEFT(AL1143,8)="[보완1차]접수","보완1차_검토중",IF(LEFT(AL1143,8)="[보완1차]신청","보완1차_검토중",IF(LEFT(AL1143,11)="[보완1차]문서재제출","보완1차_문서보완중",IF(LEFT(AL1143,10)="[보완1차]착수신고","승인",IF(LEFT(AL1143,10)="[보완1차]심의승인","승인",IF(LEFT(AL1143,10)="[보완1차]심의반려","반려",IF(LEFT(AL1143,10)="[보완1차]평가반려","반려",IF(LEFT(AL1143,10)="[보완2차]보완요청","보완2차_보완중",IF(LEFT(AL1143,8)="[보완2차]접수","보완2차_검토중",IF(LEFT(AL1143,8)="[보완2차]신청","보완2차_검토중",IF(LEFT(AL1143,11)="[보완2차]문서재제출","보완2차_문서보완중",IF(LEFT(AL1143,10)="[보완2차]착수신고","승인",IF(LEFT(AL1143,10)="[보완2차]심의승인","승인",IF(LEFT(AL1143,10)="[보완2차]심의반려","반려",IF(LEFT(AL1143,10)="[보완2차]평가반려","반려",IF(LEFT(AL1143,10)="[보완3차]보완요청","보완3차_보완중",IF(LEFT(AL1143,8)="[보완3차]신청","보완3차_검토중",IF(LEFT(AL1143,8)="[보완3차]신청","보완3차_검토중",IF(LEFT(AL1143,11)="[보완3차]문서재제출","보완3차_문서보완중",IF(LEFT(AL1143,10)="[보완3차]착수신고","승인",IF(LEFT(AL1143,10)="[보완3차]심의승인","승인",IF(LEFT(AL1143,10)="[보완3차]심의반려","반려",IF(LEFT(AL1143,10)="[보완3차]평가반려","반려",IF(LEFT(AL1143,10)="[보완4차]보완요청","보완4차_보완중",IF(LEFT(AL1143,8)="[보완4차]신청","보완4차_검토중",IF(LEFT(AL1143,11)="[보완4차]문서재제출","보완4차_문서보완중",IF(LEFT(AL1143,10)="[보완4차]착수신고","승인",IF(LEFT(AL1143,10)="[보완4차]심의승인","승인",IF(LEFT(AL1143,10)="[보완4차]심의반려","반려",IF(LEFT(AL1143,10)="[보완4차]평가반려","반려",IF(LEFT(AL1143,10)="[보완5차]보완요청","보완5차_보완중",IF(LEFT(AL1143,8)="[보완5차]신청","보완5차_검토중",IF(LEFT(AL1143,11)="[보완5차]문서재제출","보완5차_문서보완중",IF(LEFT(AL1143,10)="[보완5차]착수신고","승인",IF(LEFT(AL1143,10)="[보완5차]심의승인","승인",IF(LEFT(AL1143,10)="[보완5차]심의반려","반려",IF(LEFT(AL1143,10)="[보완5차]평가반려","반려",IF(LEFT(AL1143,10)="[보완6차]보완요청","보완6차_보완중",IF(LEFT(AL1143,8)="[보완6차]신청","보완6차_검토중",IF(LEFT(AL1143,11)="[보완6차]문서재제출","보완6차_문서보완중",IF(LEFT(AL1143,10)="[보완6차]착수신고","승인",IF(LEFT(AL1143,10)="[보완6차]심의승인","승인",IF(LEFT(AL1143,10)="[보완6차]심의반려","반려",IF(LEFT(AL1143,10)="[보완6차]평가반려","반려",IF(LEFT(AL1143,4)="문서재제","문서재제출",IF(LEFT(AL1143,4)="평가반려","반려",IF(LEFT(AL1143,4)="심의반려","반려",IF(LEFT(AL1143,4)="심의승인","승인",IF(LEFT(AL1143,4)="착수신고","승인",IF(LEFT(AL1143,10)="[보완1차]협의통보","협의통보",IF(LEFT(AL1143,10)="[보완2차]협의통보","협의통보",IF(LEFT(AL1143,10)="[보완3차]협의통보","협의통보",IF(LEFT(AL1143,10)="[보완4차]협의통보","협의통보",IF(LEFT(AL1143,11)="[보완1차]협의검토중","협의검토중",IF(LEFT(AL1143,11)="[보완2차]협의검토중","협의검토중",IF(LEFT(AL1143,11)="[보완3차]협의검토중","협의검토중","검토필요")))))))))))))))))))))))))))))))))))))))))))))))))))))))))))</f>
        <v>보완3차_문서보완중</v>
      </c>
      <c r="C1143">
        <v>223</v>
      </c>
      <c r="D1143" t="s">
        <v>31695</v>
      </c>
      <c r="E1143" t="s">
        <v>9311</v>
      </c>
      <c r="F1143" t="s">
        <v>9312</v>
      </c>
      <c r="G1143" t="s">
        <v>10933</v>
      </c>
      <c r="H1143" t="s">
        <v>10934</v>
      </c>
      <c r="K1143" t="s">
        <v>9315</v>
      </c>
      <c r="N1143" t="s">
        <v>9316</v>
      </c>
      <c r="O1143" t="s">
        <v>9317</v>
      </c>
      <c r="P1143" t="s">
        <v>10935</v>
      </c>
      <c r="Q1143" t="s">
        <v>209</v>
      </c>
      <c r="R1143" t="s">
        <v>2653</v>
      </c>
      <c r="S1143" t="s">
        <v>1228</v>
      </c>
      <c r="T1143" t="s">
        <v>2126</v>
      </c>
      <c r="U1143" t="s">
        <v>10935</v>
      </c>
      <c r="V1143" t="s">
        <v>130</v>
      </c>
      <c r="W1143" t="s">
        <v>1293</v>
      </c>
      <c r="X1143" t="s">
        <v>10936</v>
      </c>
      <c r="Y1143" t="s">
        <v>418</v>
      </c>
      <c r="Z1143" t="s">
        <v>418</v>
      </c>
      <c r="AA1143" t="s">
        <v>10937</v>
      </c>
      <c r="AC1143">
        <v>30</v>
      </c>
      <c r="AD1143" t="s">
        <v>1324</v>
      </c>
      <c r="AE1143" t="s">
        <v>1325</v>
      </c>
      <c r="AF1143" t="s">
        <v>9321</v>
      </c>
      <c r="AG1143" t="s">
        <v>9311</v>
      </c>
      <c r="AH1143" t="s">
        <v>10938</v>
      </c>
      <c r="AI1143" t="s">
        <v>10939</v>
      </c>
      <c r="AK1143">
        <v>30</v>
      </c>
      <c r="AL1143" t="s">
        <v>10940</v>
      </c>
      <c r="AM1143" t="s">
        <v>10941</v>
      </c>
      <c r="AN1143" t="s">
        <v>1061</v>
      </c>
      <c r="AO1143" t="s">
        <v>10942</v>
      </c>
      <c r="BM1143" s="40"/>
    </row>
    <row r="1144" spans="1:65" ht="20.149999999999999" customHeight="1">
      <c r="A1144" s="179" t="str">
        <f>P1144</f>
        <v>㈜부산바이오에너지 바이오메탄 도시가스 공급사업</v>
      </c>
      <c r="B1144" s="179" t="str">
        <f>IF(D1144="사업변경 신청","사업변경 신청",IF(D1144="인증유효기간 갱신","인증유효기간 갱신",IF(LEFT(AL1144,10)="[보완1차]보완요청","보완1차_보완중",IF(LEFT(AL1144,8)="[보완1차]접수","보완1차_검토중",IF(LEFT(AL1144,8)="[보완1차]신청","보완1차_검토중",IF(LEFT(AL1144,11)="[보완1차]문서재제출","보완1차_문서보완중",IF(LEFT(AL1144,10)="[보완1차]착수신고","승인",IF(LEFT(AL1144,10)="[보완1차]심의승인","승인",IF(LEFT(AL1144,10)="[보완1차]심의반려","반려",IF(LEFT(AL1144,10)="[보완1차]평가반려","반려",IF(LEFT(AL1144,10)="[보완2차]보완요청","보완2차_보완중",IF(LEFT(AL1144,8)="[보완2차]접수","보완2차_검토중",IF(LEFT(AL1144,8)="[보완2차]신청","보완2차_검토중",IF(LEFT(AL1144,11)="[보완2차]문서재제출","보완2차_문서보완중",IF(LEFT(AL1144,10)="[보완2차]착수신고","승인",IF(LEFT(AL1144,10)="[보완2차]심의승인","승인",IF(LEFT(AL1144,10)="[보완2차]심의반려","반려",IF(LEFT(AL1144,10)="[보완2차]평가반려","반려",IF(LEFT(AL1144,10)="[보완3차]보완요청","보완3차_보완중",IF(LEFT(AL1144,8)="[보완3차]신청","보완3차_검토중",IF(LEFT(AL1144,8)="[보완3차]신청","보완3차_검토중",IF(LEFT(AL1144,11)="[보완3차]문서재제출","보완3차_문서보완중",IF(LEFT(AL1144,10)="[보완3차]착수신고","승인",IF(LEFT(AL1144,10)="[보완3차]심의승인","승인",IF(LEFT(AL1144,10)="[보완3차]심의반려","반려",IF(LEFT(AL1144,10)="[보완3차]평가반려","반려",IF(LEFT(AL1144,10)="[보완4차]보완요청","보완4차_보완중",IF(LEFT(AL1144,8)="[보완4차]신청","보완4차_검토중",IF(LEFT(AL1144,11)="[보완4차]문서재제출","보완4차_문서보완중",IF(LEFT(AL1144,10)="[보완4차]착수신고","승인",IF(LEFT(AL1144,10)="[보완4차]심의승인","승인",IF(LEFT(AL1144,10)="[보완4차]심의반려","반려",IF(LEFT(AL1144,10)="[보완4차]평가반려","반려",IF(LEFT(AL1144,10)="[보완5차]보완요청","보완5차_보완중",IF(LEFT(AL1144,8)="[보완5차]신청","보완5차_검토중",IF(LEFT(AL1144,11)="[보완5차]문서재제출","보완5차_문서보완중",IF(LEFT(AL1144,10)="[보완5차]착수신고","승인",IF(LEFT(AL1144,10)="[보완5차]심의승인","승인",IF(LEFT(AL1144,10)="[보완5차]심의반려","반려",IF(LEFT(AL1144,10)="[보완5차]평가반려","반려",IF(LEFT(AL1144,10)="[보완6차]보완요청","보완6차_보완중",IF(LEFT(AL1144,8)="[보완6차]신청","보완6차_검토중",IF(LEFT(AL1144,11)="[보완6차]문서재제출","보완6차_문서보완중",IF(LEFT(AL1144,10)="[보완6차]착수신고","승인",IF(LEFT(AL1144,10)="[보완6차]심의승인","승인",IF(LEFT(AL1144,10)="[보완6차]심의반려","반려",IF(LEFT(AL1144,10)="[보완6차]평가반려","반려",IF(LEFT(AL1144,4)="문서재제","문서재제출",IF(LEFT(AL1144,4)="평가반려","반려",IF(LEFT(AL1144,4)="심의반려","반려",IF(LEFT(AL1144,4)="심의승인","승인",IF(LEFT(AL1144,4)="착수신고","승인",IF(LEFT(AL1144,10)="[보완1차]협의통보","협의통보",IF(LEFT(AL1144,10)="[보완2차]협의통보","협의통보",IF(LEFT(AL1144,10)="[보완3차]협의통보","협의통보",IF(LEFT(AL1144,10)="[보완4차]협의통보","협의통보",IF(LEFT(AL1144,11)="[보완1차]협의검토중","협의검토중",IF(LEFT(AL1144,11)="[보완2차]협의검토중","협의검토중",IF(LEFT(AL1144,11)="[보완3차]협의검토중","협의검토중","검토필요")))))))))))))))))))))))))))))))))))))))))))))))))))))))))))</f>
        <v>승인</v>
      </c>
      <c r="C1144">
        <v>222</v>
      </c>
      <c r="D1144" t="s">
        <v>31695</v>
      </c>
      <c r="E1144" t="s">
        <v>29906</v>
      </c>
      <c r="F1144" t="s">
        <v>29907</v>
      </c>
      <c r="G1144" t="s">
        <v>29908</v>
      </c>
      <c r="H1144" t="s">
        <v>29909</v>
      </c>
      <c r="K1144" t="s">
        <v>32093</v>
      </c>
      <c r="L1144" t="s">
        <v>32094</v>
      </c>
      <c r="N1144" t="s">
        <v>32095</v>
      </c>
      <c r="O1144" t="s">
        <v>29913</v>
      </c>
      <c r="P1144" t="s">
        <v>29914</v>
      </c>
      <c r="Q1144" t="s">
        <v>209</v>
      </c>
      <c r="R1144" t="s">
        <v>1228</v>
      </c>
      <c r="S1144" t="s">
        <v>1228</v>
      </c>
      <c r="T1144" t="s">
        <v>2126</v>
      </c>
      <c r="U1144" t="s">
        <v>29914</v>
      </c>
      <c r="V1144" t="s">
        <v>130</v>
      </c>
      <c r="W1144" t="s">
        <v>1231</v>
      </c>
      <c r="X1144" t="s">
        <v>29915</v>
      </c>
      <c r="Y1144" t="s">
        <v>418</v>
      </c>
      <c r="Z1144" t="s">
        <v>418</v>
      </c>
      <c r="AA1144" t="s">
        <v>29916</v>
      </c>
      <c r="AC1144">
        <v>3200</v>
      </c>
      <c r="AD1144" t="s">
        <v>26166</v>
      </c>
      <c r="AE1144" t="s">
        <v>26166</v>
      </c>
      <c r="AF1144" t="s">
        <v>29200</v>
      </c>
      <c r="AG1144" t="s">
        <v>29906</v>
      </c>
      <c r="AH1144" t="s">
        <v>29917</v>
      </c>
      <c r="AI1144" t="s">
        <v>29918</v>
      </c>
      <c r="AJ1144" t="s">
        <v>29919</v>
      </c>
      <c r="AK1144">
        <v>3200</v>
      </c>
      <c r="AL1144" t="s">
        <v>32096</v>
      </c>
      <c r="AM1144" t="s">
        <v>32097</v>
      </c>
      <c r="AN1144" t="s">
        <v>1061</v>
      </c>
      <c r="AO1144" t="s">
        <v>32098</v>
      </c>
      <c r="BM1144" s="40"/>
    </row>
    <row r="1145" spans="1:65" ht="20.149999999999999" customHeight="1">
      <c r="A1145" s="179" t="str">
        <f>P1145</f>
        <v>한국동서발전(주)-EWP에너지1004 태양광 지원사업</v>
      </c>
      <c r="B1145" s="179" t="str">
        <f>IF(D1145="사업변경 신청","사업변경 신청",IF(D1145="인증유효기간 갱신","인증유효기간 갱신",IF(LEFT(AL1145,10)="[보완1차]보완요청","보완1차_보완중",IF(LEFT(AL1145,8)="[보완1차]접수","보완1차_검토중",IF(LEFT(AL1145,8)="[보완1차]신청","보완1차_검토중",IF(LEFT(AL1145,11)="[보완1차]문서재제출","보완1차_문서보완중",IF(LEFT(AL1145,10)="[보완1차]착수신고","승인",IF(LEFT(AL1145,10)="[보완1차]심의승인","승인",IF(LEFT(AL1145,10)="[보완1차]심의반려","반려",IF(LEFT(AL1145,10)="[보완1차]평가반려","반려",IF(LEFT(AL1145,10)="[보완2차]보완요청","보완2차_보완중",IF(LEFT(AL1145,8)="[보완2차]접수","보완2차_검토중",IF(LEFT(AL1145,8)="[보완2차]신청","보완2차_검토중",IF(LEFT(AL1145,11)="[보완2차]문서재제출","보완2차_문서보완중",IF(LEFT(AL1145,10)="[보완2차]착수신고","승인",IF(LEFT(AL1145,10)="[보완2차]심의승인","승인",IF(LEFT(AL1145,10)="[보완2차]심의반려","반려",IF(LEFT(AL1145,10)="[보완2차]평가반려","반려",IF(LEFT(AL1145,10)="[보완3차]보완요청","보완3차_보완중",IF(LEFT(AL1145,8)="[보완3차]신청","보완3차_검토중",IF(LEFT(AL1145,8)="[보완3차]신청","보완3차_검토중",IF(LEFT(AL1145,11)="[보완3차]문서재제출","보완3차_문서보완중",IF(LEFT(AL1145,10)="[보완3차]착수신고","승인",IF(LEFT(AL1145,10)="[보완3차]심의승인","승인",IF(LEFT(AL1145,10)="[보완3차]심의반려","반려",IF(LEFT(AL1145,10)="[보완3차]평가반려","반려",IF(LEFT(AL1145,10)="[보완4차]보완요청","보완4차_보완중",IF(LEFT(AL1145,8)="[보완4차]신청","보완4차_검토중",IF(LEFT(AL1145,11)="[보완4차]문서재제출","보완4차_문서보완중",IF(LEFT(AL1145,10)="[보완4차]착수신고","승인",IF(LEFT(AL1145,10)="[보완4차]심의승인","승인",IF(LEFT(AL1145,10)="[보완4차]심의반려","반려",IF(LEFT(AL1145,10)="[보완4차]평가반려","반려",IF(LEFT(AL1145,10)="[보완5차]보완요청","보완5차_보완중",IF(LEFT(AL1145,8)="[보완5차]신청","보완5차_검토중",IF(LEFT(AL1145,11)="[보완5차]문서재제출","보완5차_문서보완중",IF(LEFT(AL1145,10)="[보완5차]착수신고","승인",IF(LEFT(AL1145,10)="[보완5차]심의승인","승인",IF(LEFT(AL1145,10)="[보완5차]심의반려","반려",IF(LEFT(AL1145,10)="[보완5차]평가반려","반려",IF(LEFT(AL1145,10)="[보완6차]보완요청","보완6차_보완중",IF(LEFT(AL1145,8)="[보완6차]신청","보완6차_검토중",IF(LEFT(AL1145,11)="[보완6차]문서재제출","보완6차_문서보완중",IF(LEFT(AL1145,10)="[보완6차]착수신고","승인",IF(LEFT(AL1145,10)="[보완6차]심의승인","승인",IF(LEFT(AL1145,10)="[보완6차]심의반려","반려",IF(LEFT(AL1145,10)="[보완6차]평가반려","반려",IF(LEFT(AL1145,4)="문서재제","문서재제출",IF(LEFT(AL1145,4)="평가반려","반려",IF(LEFT(AL1145,4)="심의반려","반려",IF(LEFT(AL1145,4)="심의승인","승인",IF(LEFT(AL1145,4)="착수신고","승인",IF(LEFT(AL1145,10)="[보완1차]협의통보","협의통보",IF(LEFT(AL1145,10)="[보완2차]협의통보","협의통보",IF(LEFT(AL1145,10)="[보완3차]협의통보","협의통보",IF(LEFT(AL1145,10)="[보완4차]협의통보","협의통보",IF(LEFT(AL1145,11)="[보완1차]협의검토중","협의검토중",IF(LEFT(AL1145,11)="[보완2차]협의검토중","협의검토중",IF(LEFT(AL1145,11)="[보완3차]협의검토중","협의검토중","검토필요")))))))))))))))))))))))))))))))))))))))))))))))))))))))))))</f>
        <v>반려</v>
      </c>
      <c r="C1145">
        <v>221</v>
      </c>
      <c r="D1145" t="s">
        <v>31695</v>
      </c>
      <c r="E1145" t="s">
        <v>10322</v>
      </c>
      <c r="F1145" t="s">
        <v>10323</v>
      </c>
      <c r="G1145" t="s">
        <v>10324</v>
      </c>
      <c r="H1145" t="s">
        <v>10325</v>
      </c>
      <c r="K1145" t="s">
        <v>10326</v>
      </c>
      <c r="L1145" t="s">
        <v>10327</v>
      </c>
      <c r="M1145" t="s">
        <v>10328</v>
      </c>
      <c r="N1145" t="s">
        <v>10329</v>
      </c>
      <c r="O1145" t="s">
        <v>10330</v>
      </c>
      <c r="P1145" t="s">
        <v>10914</v>
      </c>
      <c r="Q1145" t="s">
        <v>277</v>
      </c>
      <c r="S1145" t="s">
        <v>1228</v>
      </c>
      <c r="T1145" t="s">
        <v>2126</v>
      </c>
      <c r="U1145" t="s">
        <v>10923</v>
      </c>
      <c r="V1145" t="s">
        <v>130</v>
      </c>
      <c r="W1145" t="s">
        <v>1293</v>
      </c>
      <c r="X1145" t="s">
        <v>10924</v>
      </c>
      <c r="Y1145" t="s">
        <v>418</v>
      </c>
      <c r="Z1145" t="s">
        <v>418</v>
      </c>
      <c r="AA1145" t="s">
        <v>10925</v>
      </c>
      <c r="AC1145">
        <v>10</v>
      </c>
      <c r="AD1145" t="s">
        <v>1324</v>
      </c>
      <c r="AE1145" t="s">
        <v>1325</v>
      </c>
      <c r="AF1145" t="s">
        <v>4638</v>
      </c>
      <c r="AG1145" t="s">
        <v>10335</v>
      </c>
      <c r="AH1145" t="s">
        <v>10926</v>
      </c>
      <c r="AK1145">
        <v>10</v>
      </c>
      <c r="AL1145" t="s">
        <v>10919</v>
      </c>
      <c r="AM1145" t="s">
        <v>10913</v>
      </c>
      <c r="AN1145" t="s">
        <v>1061</v>
      </c>
      <c r="AO1145" t="s">
        <v>32099</v>
      </c>
      <c r="BF1145" t="s">
        <v>10914</v>
      </c>
      <c r="BG1145" t="s">
        <v>10920</v>
      </c>
      <c r="BH1145" t="s">
        <v>1324</v>
      </c>
      <c r="BI1145" t="s">
        <v>1325</v>
      </c>
      <c r="BJ1145" t="s">
        <v>4638</v>
      </c>
      <c r="BK1145" t="s">
        <v>10921</v>
      </c>
      <c r="BL1145" t="s">
        <v>10922</v>
      </c>
      <c r="BM1145" s="40"/>
    </row>
    <row r="1146" spans="1:65" ht="20.149999999999999" customHeight="1">
      <c r="A1146" s="179" t="str">
        <f t="shared" ref="A1146:A1160" si="37">P1146</f>
        <v>한국동서발전(주)-EWP에너지1004 태양광 지원사업</v>
      </c>
      <c r="B1146" s="179" t="str">
        <f t="shared" ref="B1146:B1160" si="38">IF(D1146="사업변경 신청","사업변경 신청",IF(D1146="인증유효기간 갱신","인증유효기간 갱신",IF(LEFT(AL1146,10)="[보완1차]보완요청","보완1차_보완중",IF(LEFT(AL1146,8)="[보완1차]접수","보완1차_검토중",IF(LEFT(AL1146,8)="[보완1차]신청","보완1차_검토중",IF(LEFT(AL1146,11)="[보완1차]문서재제출","보완1차_문서보완중",IF(LEFT(AL1146,10)="[보완1차]착수신고","승인",IF(LEFT(AL1146,10)="[보완1차]심의승인","승인",IF(LEFT(AL1146,10)="[보완1차]심의반려","반려",IF(LEFT(AL1146,10)="[보완1차]평가반려","반려",IF(LEFT(AL1146,10)="[보완2차]보완요청","보완2차_보완중",IF(LEFT(AL1146,8)="[보완2차]접수","보완2차_검토중",IF(LEFT(AL1146,8)="[보완2차]신청","보완2차_검토중",IF(LEFT(AL1146,11)="[보완2차]문서재제출","보완2차_문서보완중",IF(LEFT(AL1146,10)="[보완2차]착수신고","승인",IF(LEFT(AL1146,10)="[보완2차]심의승인","승인",IF(LEFT(AL1146,10)="[보완2차]심의반려","반려",IF(LEFT(AL1146,10)="[보완2차]평가반려","반려",IF(LEFT(AL1146,10)="[보완3차]보완요청","보완3차_보완중",IF(LEFT(AL1146,8)="[보완3차]신청","보완3차_검토중",IF(LEFT(AL1146,8)="[보완3차]신청","보완3차_검토중",IF(LEFT(AL1146,11)="[보완3차]문서재제출","보완3차_문서보완중",IF(LEFT(AL1146,10)="[보완3차]착수신고","승인",IF(LEFT(AL1146,10)="[보완3차]심의승인","승인",IF(LEFT(AL1146,10)="[보완3차]심의반려","반려",IF(LEFT(AL1146,10)="[보완3차]평가반려","반려",IF(LEFT(AL1146,10)="[보완4차]보완요청","보완4차_보완중",IF(LEFT(AL1146,8)="[보완4차]신청","보완4차_검토중",IF(LEFT(AL1146,11)="[보완4차]문서재제출","보완4차_문서보완중",IF(LEFT(AL1146,10)="[보완4차]착수신고","승인",IF(LEFT(AL1146,10)="[보완4차]심의승인","승인",IF(LEFT(AL1146,10)="[보완4차]심의반려","반려",IF(LEFT(AL1146,10)="[보완4차]평가반려","반려",IF(LEFT(AL1146,10)="[보완5차]보완요청","보완5차_보완중",IF(LEFT(AL1146,8)="[보완5차]신청","보완5차_검토중",IF(LEFT(AL1146,11)="[보완5차]문서재제출","보완5차_문서보완중",IF(LEFT(AL1146,10)="[보완5차]착수신고","승인",IF(LEFT(AL1146,10)="[보완5차]심의승인","승인",IF(LEFT(AL1146,10)="[보완5차]심의반려","반려",IF(LEFT(AL1146,10)="[보완5차]평가반려","반려",IF(LEFT(AL1146,10)="[보완6차]보완요청","보완6차_보완중",IF(LEFT(AL1146,8)="[보완6차]신청","보완6차_검토중",IF(LEFT(AL1146,11)="[보완6차]문서재제출","보완6차_문서보완중",IF(LEFT(AL1146,10)="[보완6차]착수신고","승인",IF(LEFT(AL1146,10)="[보완6차]심의승인","승인",IF(LEFT(AL1146,10)="[보완6차]심의반려","반려",IF(LEFT(AL1146,10)="[보완6차]평가반려","반려",IF(LEFT(AL1146,4)="문서재제","문서재제출",IF(LEFT(AL1146,4)="평가반려","반려",IF(LEFT(AL1146,4)="심의반려","반려",IF(LEFT(AL1146,4)="심의승인","승인",IF(LEFT(AL1146,4)="착수신고","승인",IF(LEFT(AL1146,10)="[보완1차]협의통보","협의통보",IF(LEFT(AL1146,10)="[보완2차]협의통보","협의통보",IF(LEFT(AL1146,10)="[보완3차]협의통보","협의통보",IF(LEFT(AL1146,10)="[보완4차]협의통보","협의통보",IF(LEFT(AL1146,11)="[보완1차]협의검토중","협의검토중",IF(LEFT(AL1146,11)="[보완2차]협의검토중","협의검토중",IF(LEFT(AL1146,11)="[보완3차]협의검토중","협의검토중","검토필요")))))))))))))))))))))))))))))))))))))))))))))))))))))))))))</f>
        <v>반려</v>
      </c>
      <c r="C1146">
        <v>220</v>
      </c>
      <c r="D1146" t="s">
        <v>31695</v>
      </c>
      <c r="E1146" t="s">
        <v>10322</v>
      </c>
      <c r="F1146" t="s">
        <v>10323</v>
      </c>
      <c r="G1146" t="s">
        <v>10324</v>
      </c>
      <c r="H1146" t="s">
        <v>10325</v>
      </c>
      <c r="K1146" t="s">
        <v>10326</v>
      </c>
      <c r="L1146" t="s">
        <v>10327</v>
      </c>
      <c r="M1146" t="s">
        <v>10328</v>
      </c>
      <c r="N1146" t="s">
        <v>10329</v>
      </c>
      <c r="O1146" t="s">
        <v>10330</v>
      </c>
      <c r="P1146" t="s">
        <v>10914</v>
      </c>
      <c r="Q1146" t="s">
        <v>277</v>
      </c>
      <c r="S1146" t="s">
        <v>1228</v>
      </c>
      <c r="T1146" t="s">
        <v>2126</v>
      </c>
      <c r="U1146" t="s">
        <v>10915</v>
      </c>
      <c r="V1146" t="s">
        <v>130</v>
      </c>
      <c r="W1146" t="s">
        <v>1293</v>
      </c>
      <c r="X1146" t="s">
        <v>10916</v>
      </c>
      <c r="Y1146" t="s">
        <v>418</v>
      </c>
      <c r="Z1146" t="s">
        <v>418</v>
      </c>
      <c r="AA1146" t="s">
        <v>10917</v>
      </c>
      <c r="AC1146">
        <v>3</v>
      </c>
      <c r="AD1146" t="s">
        <v>1324</v>
      </c>
      <c r="AE1146" t="s">
        <v>1325</v>
      </c>
      <c r="AF1146" t="s">
        <v>4638</v>
      </c>
      <c r="AG1146" t="s">
        <v>10335</v>
      </c>
      <c r="AH1146" t="s">
        <v>10918</v>
      </c>
      <c r="AK1146">
        <v>3</v>
      </c>
      <c r="AL1146" t="s">
        <v>10919</v>
      </c>
      <c r="AM1146" t="s">
        <v>10913</v>
      </c>
      <c r="AN1146" t="s">
        <v>1061</v>
      </c>
      <c r="AO1146" t="s">
        <v>32100</v>
      </c>
      <c r="BF1146" t="s">
        <v>10914</v>
      </c>
      <c r="BG1146" t="s">
        <v>10920</v>
      </c>
      <c r="BH1146" t="s">
        <v>1324</v>
      </c>
      <c r="BI1146" t="s">
        <v>1325</v>
      </c>
      <c r="BJ1146" t="s">
        <v>4638</v>
      </c>
      <c r="BK1146" t="s">
        <v>10921</v>
      </c>
      <c r="BL1146" t="s">
        <v>10922</v>
      </c>
      <c r="BM1146" s="40"/>
    </row>
    <row r="1147" spans="1:65" ht="20.149999999999999" customHeight="1">
      <c r="A1147" s="179" t="str">
        <f t="shared" si="37"/>
        <v>울산항만공사 97.2kW 태양광 발전설비를 이용한 전력 생산 및 계통연계 극소규모 감축 사업</v>
      </c>
      <c r="B1147" s="179" t="str">
        <f t="shared" si="38"/>
        <v>반려</v>
      </c>
      <c r="C1147">
        <v>219</v>
      </c>
      <c r="D1147" t="s">
        <v>31695</v>
      </c>
      <c r="E1147" t="s">
        <v>10901</v>
      </c>
      <c r="F1147" t="s">
        <v>10902</v>
      </c>
      <c r="G1147" t="s">
        <v>10901</v>
      </c>
      <c r="H1147" t="s">
        <v>10903</v>
      </c>
      <c r="K1147" t="s">
        <v>10904</v>
      </c>
      <c r="L1147" t="s">
        <v>10905</v>
      </c>
      <c r="M1147" t="s">
        <v>1483</v>
      </c>
      <c r="N1147" t="s">
        <v>10906</v>
      </c>
      <c r="O1147" t="s">
        <v>10907</v>
      </c>
      <c r="P1147" t="s">
        <v>10908</v>
      </c>
      <c r="Q1147" t="s">
        <v>209</v>
      </c>
      <c r="R1147" t="s">
        <v>2653</v>
      </c>
      <c r="S1147" t="s">
        <v>1228</v>
      </c>
      <c r="T1147" t="s">
        <v>2126</v>
      </c>
      <c r="U1147" t="s">
        <v>10908</v>
      </c>
      <c r="V1147" t="s">
        <v>130</v>
      </c>
      <c r="W1147" t="s">
        <v>1293</v>
      </c>
      <c r="X1147" t="s">
        <v>10909</v>
      </c>
      <c r="Y1147" t="s">
        <v>418</v>
      </c>
      <c r="Z1147" t="s">
        <v>418</v>
      </c>
      <c r="AA1147" t="s">
        <v>10910</v>
      </c>
      <c r="AC1147">
        <v>57</v>
      </c>
      <c r="AD1147" t="s">
        <v>1324</v>
      </c>
      <c r="AE1147" t="s">
        <v>1325</v>
      </c>
      <c r="AF1147" t="s">
        <v>6787</v>
      </c>
      <c r="AG1147" t="s">
        <v>10901</v>
      </c>
      <c r="AH1147" t="s">
        <v>10911</v>
      </c>
      <c r="AK1147">
        <v>57</v>
      </c>
      <c r="AL1147" t="s">
        <v>10912</v>
      </c>
      <c r="AM1147" t="s">
        <v>10913</v>
      </c>
      <c r="AN1147" t="s">
        <v>1061</v>
      </c>
      <c r="AO1147" t="s">
        <v>32101</v>
      </c>
      <c r="BM1147" s="40"/>
    </row>
    <row r="1148" spans="1:65" ht="20.149999999999999" customHeight="1">
      <c r="A1148" s="179" t="str">
        <f t="shared" si="37"/>
        <v>새론산업 태양광발전 설비 설치를 통한 전력 생산 및 자가 사용 사업</v>
      </c>
      <c r="B1148" s="179" t="str">
        <f t="shared" si="38"/>
        <v>보완1차_보완중</v>
      </c>
      <c r="C1148">
        <v>218</v>
      </c>
      <c r="D1148" t="s">
        <v>31695</v>
      </c>
      <c r="E1148" t="s">
        <v>4775</v>
      </c>
      <c r="F1148" t="s">
        <v>4776</v>
      </c>
      <c r="G1148" t="s">
        <v>10872</v>
      </c>
      <c r="H1148" t="s">
        <v>10873</v>
      </c>
      <c r="K1148" t="s">
        <v>4778</v>
      </c>
      <c r="N1148" t="s">
        <v>1812</v>
      </c>
      <c r="P1148" t="s">
        <v>10874</v>
      </c>
      <c r="Q1148" t="s">
        <v>209</v>
      </c>
      <c r="R1148" t="s">
        <v>2653</v>
      </c>
      <c r="S1148" t="s">
        <v>1228</v>
      </c>
      <c r="T1148" t="s">
        <v>2126</v>
      </c>
      <c r="U1148" t="s">
        <v>10874</v>
      </c>
      <c r="V1148" t="s">
        <v>130</v>
      </c>
      <c r="W1148" t="s">
        <v>1293</v>
      </c>
      <c r="X1148" t="s">
        <v>10875</v>
      </c>
      <c r="Y1148" t="s">
        <v>418</v>
      </c>
      <c r="Z1148" t="s">
        <v>418</v>
      </c>
      <c r="AA1148" t="s">
        <v>10850</v>
      </c>
      <c r="AC1148">
        <v>31</v>
      </c>
      <c r="AD1148" t="s">
        <v>1324</v>
      </c>
      <c r="AE1148" t="s">
        <v>1325</v>
      </c>
      <c r="AF1148" t="s">
        <v>4638</v>
      </c>
      <c r="AG1148" t="s">
        <v>7534</v>
      </c>
      <c r="AH1148" t="s">
        <v>10876</v>
      </c>
      <c r="AI1148" t="s">
        <v>10877</v>
      </c>
      <c r="AK1148">
        <v>31</v>
      </c>
      <c r="AL1148" t="s">
        <v>10854</v>
      </c>
      <c r="AM1148" t="s">
        <v>10855</v>
      </c>
      <c r="AN1148" t="s">
        <v>1061</v>
      </c>
      <c r="AO1148" t="s">
        <v>10878</v>
      </c>
      <c r="BM1148" s="40"/>
    </row>
    <row r="1149" spans="1:65" ht="20.149999999999999" customHeight="1">
      <c r="A1149" s="179" t="str">
        <f t="shared" si="37"/>
        <v>태흥전기 태양광 발전설비 설치 및 자가 사용 사업</v>
      </c>
      <c r="B1149" s="179" t="str">
        <f t="shared" si="38"/>
        <v>보완1차_보완중</v>
      </c>
      <c r="C1149">
        <v>217</v>
      </c>
      <c r="D1149" t="s">
        <v>31695</v>
      </c>
      <c r="E1149" t="s">
        <v>4775</v>
      </c>
      <c r="F1149" t="s">
        <v>4776</v>
      </c>
      <c r="G1149" t="s">
        <v>10865</v>
      </c>
      <c r="H1149" t="s">
        <v>10866</v>
      </c>
      <c r="K1149" t="s">
        <v>4778</v>
      </c>
      <c r="N1149" t="s">
        <v>1812</v>
      </c>
      <c r="P1149" t="s">
        <v>10867</v>
      </c>
      <c r="Q1149" t="s">
        <v>209</v>
      </c>
      <c r="R1149" t="s">
        <v>2653</v>
      </c>
      <c r="S1149" t="s">
        <v>1228</v>
      </c>
      <c r="T1149" t="s">
        <v>2126</v>
      </c>
      <c r="U1149" t="s">
        <v>10867</v>
      </c>
      <c r="V1149" t="s">
        <v>130</v>
      </c>
      <c r="W1149" t="s">
        <v>1293</v>
      </c>
      <c r="X1149" t="s">
        <v>822</v>
      </c>
      <c r="Y1149" t="s">
        <v>418</v>
      </c>
      <c r="Z1149" t="s">
        <v>418</v>
      </c>
      <c r="AA1149" t="s">
        <v>10850</v>
      </c>
      <c r="AC1149">
        <v>15</v>
      </c>
      <c r="AD1149" t="s">
        <v>1324</v>
      </c>
      <c r="AE1149" t="s">
        <v>1325</v>
      </c>
      <c r="AF1149" t="s">
        <v>4638</v>
      </c>
      <c r="AG1149" t="s">
        <v>10868</v>
      </c>
      <c r="AH1149" t="s">
        <v>10869</v>
      </c>
      <c r="AI1149" t="s">
        <v>10870</v>
      </c>
      <c r="AK1149">
        <v>15</v>
      </c>
      <c r="AL1149" t="s">
        <v>10854</v>
      </c>
      <c r="AM1149" t="s">
        <v>10855</v>
      </c>
      <c r="AN1149" t="s">
        <v>1061</v>
      </c>
      <c r="AO1149" t="s">
        <v>10871</v>
      </c>
      <c r="BM1149" s="40"/>
    </row>
    <row r="1150" spans="1:65" ht="20.149999999999999" customHeight="1">
      <c r="A1150" s="179" t="str">
        <f t="shared" si="37"/>
        <v>태광유엔티 태양광 발전설비 설치 및 자가 사용 사업</v>
      </c>
      <c r="B1150" s="179" t="str">
        <f t="shared" si="38"/>
        <v>보완1차_보완중</v>
      </c>
      <c r="C1150">
        <v>216</v>
      </c>
      <c r="D1150" t="s">
        <v>31695</v>
      </c>
      <c r="E1150" t="s">
        <v>4775</v>
      </c>
      <c r="F1150" t="s">
        <v>4776</v>
      </c>
      <c r="G1150" t="s">
        <v>10857</v>
      </c>
      <c r="H1150" t="s">
        <v>10858</v>
      </c>
      <c r="K1150" t="s">
        <v>4778</v>
      </c>
      <c r="N1150" t="s">
        <v>1812</v>
      </c>
      <c r="P1150" t="s">
        <v>10859</v>
      </c>
      <c r="Q1150" t="s">
        <v>209</v>
      </c>
      <c r="R1150" t="s">
        <v>2653</v>
      </c>
      <c r="S1150" t="s">
        <v>1228</v>
      </c>
      <c r="T1150" t="s">
        <v>2126</v>
      </c>
      <c r="U1150" t="s">
        <v>10859</v>
      </c>
      <c r="V1150" t="s">
        <v>130</v>
      </c>
      <c r="W1150" t="s">
        <v>1293</v>
      </c>
      <c r="X1150" t="s">
        <v>10860</v>
      </c>
      <c r="Y1150" t="s">
        <v>418</v>
      </c>
      <c r="Z1150" t="s">
        <v>418</v>
      </c>
      <c r="AA1150" t="s">
        <v>10850</v>
      </c>
      <c r="AC1150">
        <v>31</v>
      </c>
      <c r="AD1150" t="s">
        <v>1324</v>
      </c>
      <c r="AE1150" t="s">
        <v>1325</v>
      </c>
      <c r="AF1150" t="s">
        <v>4638</v>
      </c>
      <c r="AG1150" t="s">
        <v>10861</v>
      </c>
      <c r="AH1150" t="s">
        <v>10862</v>
      </c>
      <c r="AI1150" t="s">
        <v>10863</v>
      </c>
      <c r="AK1150">
        <v>31</v>
      </c>
      <c r="AL1150" t="s">
        <v>10854</v>
      </c>
      <c r="AM1150" t="s">
        <v>10855</v>
      </c>
      <c r="AN1150" t="s">
        <v>1061</v>
      </c>
      <c r="AO1150" t="s">
        <v>10864</v>
      </c>
      <c r="BM1150" s="40"/>
    </row>
    <row r="1151" spans="1:65" ht="20.149999999999999" customHeight="1">
      <c r="A1151" s="179" t="str">
        <f t="shared" si="37"/>
        <v>디씨티준오 태양광발전 설비 설치를 통한 전력 생산 및 자가 사용 사업</v>
      </c>
      <c r="B1151" s="179" t="str">
        <f t="shared" si="38"/>
        <v>보완1차_보완중</v>
      </c>
      <c r="C1151">
        <v>215</v>
      </c>
      <c r="D1151" t="s">
        <v>31695</v>
      </c>
      <c r="E1151" t="s">
        <v>4775</v>
      </c>
      <c r="F1151" t="s">
        <v>4776</v>
      </c>
      <c r="G1151" t="s">
        <v>10846</v>
      </c>
      <c r="H1151" t="s">
        <v>10847</v>
      </c>
      <c r="K1151" t="s">
        <v>4778</v>
      </c>
      <c r="N1151" t="s">
        <v>1812</v>
      </c>
      <c r="P1151" t="s">
        <v>10848</v>
      </c>
      <c r="Q1151" t="s">
        <v>209</v>
      </c>
      <c r="R1151" t="s">
        <v>2653</v>
      </c>
      <c r="S1151" t="s">
        <v>1228</v>
      </c>
      <c r="T1151" t="s">
        <v>2126</v>
      </c>
      <c r="U1151" t="s">
        <v>10848</v>
      </c>
      <c r="V1151" t="s">
        <v>130</v>
      </c>
      <c r="W1151" t="s">
        <v>1293</v>
      </c>
      <c r="X1151" t="s">
        <v>10849</v>
      </c>
      <c r="Y1151" t="s">
        <v>418</v>
      </c>
      <c r="Z1151" t="s">
        <v>418</v>
      </c>
      <c r="AA1151" t="s">
        <v>10850</v>
      </c>
      <c r="AC1151">
        <v>6</v>
      </c>
      <c r="AD1151" t="s">
        <v>1324</v>
      </c>
      <c r="AE1151" t="s">
        <v>1325</v>
      </c>
      <c r="AF1151" t="s">
        <v>4638</v>
      </c>
      <c r="AG1151" t="s">
        <v>10851</v>
      </c>
      <c r="AH1151" t="s">
        <v>10852</v>
      </c>
      <c r="AI1151" t="s">
        <v>10853</v>
      </c>
      <c r="AK1151">
        <v>6</v>
      </c>
      <c r="AL1151" t="s">
        <v>10854</v>
      </c>
      <c r="AM1151" t="s">
        <v>10855</v>
      </c>
      <c r="AN1151" t="s">
        <v>1061</v>
      </c>
      <c r="AO1151" t="s">
        <v>10856</v>
      </c>
      <c r="BM1151" s="40"/>
    </row>
    <row r="1152" spans="1:65" ht="20.149999999999999" customHeight="1">
      <c r="A1152" s="179" t="str">
        <f t="shared" si="37"/>
        <v xml:space="preserve"> ISO탱크 컨테이너 내 잔여 HFC-125 및 HFC-32 폐냉매에 대한 ㈜범석엔지니어링의 플라즈마 분해처리 사업 </v>
      </c>
      <c r="B1152" s="179" t="str">
        <f t="shared" si="38"/>
        <v>보완2차_검토중</v>
      </c>
      <c r="C1152">
        <v>214</v>
      </c>
      <c r="D1152" t="s">
        <v>31695</v>
      </c>
      <c r="E1152" t="s">
        <v>25971</v>
      </c>
      <c r="F1152" t="s">
        <v>31070</v>
      </c>
      <c r="G1152" t="s">
        <v>25971</v>
      </c>
      <c r="H1152" t="s">
        <v>27284</v>
      </c>
      <c r="K1152" t="s">
        <v>31071</v>
      </c>
      <c r="L1152" t="s">
        <v>31072</v>
      </c>
      <c r="M1152" t="s">
        <v>2703</v>
      </c>
      <c r="N1152" t="s">
        <v>31939</v>
      </c>
      <c r="O1152" t="s">
        <v>31074</v>
      </c>
      <c r="P1152" t="s">
        <v>31075</v>
      </c>
      <c r="Q1152" t="s">
        <v>209</v>
      </c>
      <c r="R1152" t="s">
        <v>1228</v>
      </c>
      <c r="S1152" t="s">
        <v>1228</v>
      </c>
      <c r="T1152" t="s">
        <v>2126</v>
      </c>
      <c r="U1152" t="s">
        <v>31075</v>
      </c>
      <c r="V1152" t="s">
        <v>130</v>
      </c>
      <c r="W1152" t="s">
        <v>1293</v>
      </c>
      <c r="X1152" t="s">
        <v>11368</v>
      </c>
      <c r="Y1152" t="s">
        <v>418</v>
      </c>
      <c r="Z1152" t="s">
        <v>418</v>
      </c>
      <c r="AA1152" t="s">
        <v>32102</v>
      </c>
      <c r="AC1152">
        <v>179726</v>
      </c>
      <c r="AD1152" t="s">
        <v>26166</v>
      </c>
      <c r="AE1152" t="s">
        <v>26166</v>
      </c>
      <c r="AF1152" t="s">
        <v>31078</v>
      </c>
      <c r="AG1152" t="s">
        <v>32103</v>
      </c>
      <c r="AH1152" t="s">
        <v>32104</v>
      </c>
      <c r="AI1152" t="s">
        <v>32105</v>
      </c>
      <c r="AK1152">
        <v>179726</v>
      </c>
      <c r="AL1152" t="s">
        <v>32106</v>
      </c>
      <c r="AM1152" t="s">
        <v>13276</v>
      </c>
      <c r="AN1152" t="s">
        <v>1061</v>
      </c>
      <c r="AO1152" t="s">
        <v>32107</v>
      </c>
      <c r="BM1152" s="40"/>
    </row>
    <row r="1153" spans="1:65" ht="20.149999999999999" customHeight="1">
      <c r="A1153" s="179" t="str">
        <f t="shared" si="37"/>
        <v>주식회사 해줌 433.16kW 태양광 발전설비 설치 및 자가사용 사업</v>
      </c>
      <c r="B1153" s="179" t="str">
        <f t="shared" si="38"/>
        <v>반려</v>
      </c>
      <c r="C1153">
        <v>213</v>
      </c>
      <c r="D1153" t="s">
        <v>31695</v>
      </c>
      <c r="E1153" t="s">
        <v>10684</v>
      </c>
      <c r="F1153" t="s">
        <v>10685</v>
      </c>
      <c r="G1153" t="s">
        <v>10686</v>
      </c>
      <c r="H1153" t="s">
        <v>10687</v>
      </c>
      <c r="K1153" t="s">
        <v>10688</v>
      </c>
      <c r="N1153" t="s">
        <v>1812</v>
      </c>
      <c r="P1153" t="s">
        <v>10692</v>
      </c>
      <c r="Q1153" t="s">
        <v>215</v>
      </c>
      <c r="R1153" t="s">
        <v>2653</v>
      </c>
      <c r="S1153" t="s">
        <v>1228</v>
      </c>
      <c r="T1153" t="s">
        <v>2126</v>
      </c>
      <c r="U1153" t="s">
        <v>10692</v>
      </c>
      <c r="V1153" t="s">
        <v>130</v>
      </c>
      <c r="W1153" t="s">
        <v>1231</v>
      </c>
      <c r="X1153" t="s">
        <v>10693</v>
      </c>
      <c r="Y1153" t="s">
        <v>418</v>
      </c>
      <c r="Z1153" t="s">
        <v>418</v>
      </c>
      <c r="AA1153" t="s">
        <v>10694</v>
      </c>
      <c r="AC1153">
        <v>281</v>
      </c>
      <c r="AD1153" t="s">
        <v>1324</v>
      </c>
      <c r="AE1153" t="s">
        <v>1325</v>
      </c>
      <c r="AF1153" t="s">
        <v>4638</v>
      </c>
      <c r="AG1153" t="s">
        <v>10695</v>
      </c>
      <c r="AH1153" t="s">
        <v>10696</v>
      </c>
      <c r="AI1153" t="s">
        <v>10697</v>
      </c>
      <c r="AK1153">
        <v>281</v>
      </c>
      <c r="AL1153" t="s">
        <v>10698</v>
      </c>
      <c r="AM1153" t="s">
        <v>10699</v>
      </c>
      <c r="AN1153" t="s">
        <v>1061</v>
      </c>
      <c r="AO1153" t="s">
        <v>32108</v>
      </c>
      <c r="BM1153" s="40"/>
    </row>
    <row r="1154" spans="1:65" ht="20.149999999999999" customHeight="1">
      <c r="A1154" s="179" t="str">
        <f t="shared" si="37"/>
        <v>한국동서발전(주) 태양광발전 설치 및 자가 사용 프로그램 감축사업</v>
      </c>
      <c r="B1154" s="179" t="str">
        <f t="shared" si="38"/>
        <v>검토필요</v>
      </c>
      <c r="C1154">
        <v>212</v>
      </c>
      <c r="D1154" t="s">
        <v>31695</v>
      </c>
      <c r="E1154" t="s">
        <v>10322</v>
      </c>
      <c r="F1154" t="s">
        <v>10323</v>
      </c>
      <c r="G1154" t="s">
        <v>10324</v>
      </c>
      <c r="H1154" t="s">
        <v>10325</v>
      </c>
      <c r="K1154" t="s">
        <v>10326</v>
      </c>
      <c r="L1154" t="s">
        <v>10327</v>
      </c>
      <c r="M1154" t="s">
        <v>10328</v>
      </c>
      <c r="N1154" t="s">
        <v>10329</v>
      </c>
      <c r="O1154" t="s">
        <v>10330</v>
      </c>
      <c r="P1154" t="s">
        <v>10331</v>
      </c>
      <c r="Q1154" t="s">
        <v>277</v>
      </c>
      <c r="S1154" t="s">
        <v>1228</v>
      </c>
      <c r="T1154" t="s">
        <v>2126</v>
      </c>
      <c r="U1154" t="s">
        <v>10498</v>
      </c>
      <c r="V1154" t="s">
        <v>130</v>
      </c>
      <c r="W1154" t="s">
        <v>1293</v>
      </c>
      <c r="X1154" t="s">
        <v>10499</v>
      </c>
      <c r="Y1154" t="s">
        <v>418</v>
      </c>
      <c r="Z1154" t="s">
        <v>418</v>
      </c>
      <c r="AA1154" t="s">
        <v>10500</v>
      </c>
      <c r="AC1154">
        <v>2</v>
      </c>
      <c r="AD1154" t="s">
        <v>1324</v>
      </c>
      <c r="AE1154" t="s">
        <v>1325</v>
      </c>
      <c r="AF1154" t="s">
        <v>4638</v>
      </c>
      <c r="AG1154" t="s">
        <v>10335</v>
      </c>
      <c r="AH1154" t="s">
        <v>10501</v>
      </c>
      <c r="AI1154" t="s">
        <v>10502</v>
      </c>
      <c r="AK1154">
        <v>2</v>
      </c>
      <c r="AL1154" t="s">
        <v>32109</v>
      </c>
      <c r="AM1154" t="s">
        <v>10338</v>
      </c>
      <c r="AN1154" t="s">
        <v>1061</v>
      </c>
      <c r="AO1154" t="s">
        <v>32110</v>
      </c>
      <c r="BF1154" t="s">
        <v>10331</v>
      </c>
      <c r="BG1154" t="s">
        <v>10340</v>
      </c>
      <c r="BH1154" t="s">
        <v>1324</v>
      </c>
      <c r="BI1154" t="s">
        <v>1325</v>
      </c>
      <c r="BJ1154" t="s">
        <v>4638</v>
      </c>
      <c r="BK1154" t="s">
        <v>10341</v>
      </c>
      <c r="BL1154" t="s">
        <v>10342</v>
      </c>
      <c r="BM1154" s="40"/>
    </row>
    <row r="1155" spans="1:65" ht="20.149999999999999" customHeight="1">
      <c r="A1155" s="179" t="str">
        <f t="shared" si="37"/>
        <v>한국동서발전(주) 태양광발전 설치 및 자가 사용 프로그램 감축사업</v>
      </c>
      <c r="B1155" s="179" t="str">
        <f t="shared" si="38"/>
        <v>검토필요</v>
      </c>
      <c r="C1155">
        <v>211</v>
      </c>
      <c r="D1155" t="s">
        <v>31695</v>
      </c>
      <c r="E1155" t="s">
        <v>10322</v>
      </c>
      <c r="F1155" t="s">
        <v>10323</v>
      </c>
      <c r="G1155" t="s">
        <v>10324</v>
      </c>
      <c r="H1155" t="s">
        <v>10325</v>
      </c>
      <c r="K1155" t="s">
        <v>10326</v>
      </c>
      <c r="L1155" t="s">
        <v>10327</v>
      </c>
      <c r="M1155" t="s">
        <v>10328</v>
      </c>
      <c r="N1155" t="s">
        <v>10329</v>
      </c>
      <c r="O1155" t="s">
        <v>10330</v>
      </c>
      <c r="P1155" t="s">
        <v>10331</v>
      </c>
      <c r="Q1155" t="s">
        <v>277</v>
      </c>
      <c r="S1155" t="s">
        <v>1228</v>
      </c>
      <c r="T1155" t="s">
        <v>2126</v>
      </c>
      <c r="U1155" t="s">
        <v>10494</v>
      </c>
      <c r="V1155" t="s">
        <v>130</v>
      </c>
      <c r="W1155" t="s">
        <v>1293</v>
      </c>
      <c r="X1155" t="s">
        <v>10344</v>
      </c>
      <c r="Y1155" t="s">
        <v>418</v>
      </c>
      <c r="Z1155" t="s">
        <v>418</v>
      </c>
      <c r="AA1155" t="s">
        <v>8650</v>
      </c>
      <c r="AC1155">
        <v>2</v>
      </c>
      <c r="AD1155" t="s">
        <v>1324</v>
      </c>
      <c r="AE1155" t="s">
        <v>1325</v>
      </c>
      <c r="AF1155" t="s">
        <v>4638</v>
      </c>
      <c r="AG1155" t="s">
        <v>10335</v>
      </c>
      <c r="AH1155" t="s">
        <v>10495</v>
      </c>
      <c r="AI1155" t="s">
        <v>10496</v>
      </c>
      <c r="AK1155">
        <v>2</v>
      </c>
      <c r="AL1155" t="s">
        <v>32109</v>
      </c>
      <c r="AM1155" t="s">
        <v>10338</v>
      </c>
      <c r="AN1155" t="s">
        <v>1061</v>
      </c>
      <c r="AO1155" t="s">
        <v>32111</v>
      </c>
      <c r="BF1155" t="s">
        <v>10331</v>
      </c>
      <c r="BG1155" t="s">
        <v>10340</v>
      </c>
      <c r="BH1155" t="s">
        <v>1324</v>
      </c>
      <c r="BI1155" t="s">
        <v>1325</v>
      </c>
      <c r="BJ1155" t="s">
        <v>4638</v>
      </c>
      <c r="BK1155" t="s">
        <v>10341</v>
      </c>
      <c r="BL1155" t="s">
        <v>10342</v>
      </c>
      <c r="BM1155" s="40"/>
    </row>
    <row r="1156" spans="1:65" ht="20.149999999999999" customHeight="1">
      <c r="A1156" s="179" t="str">
        <f t="shared" si="37"/>
        <v>한국동서발전(주) 태양광발전 설치 및 자가 사용 프로그램 감축사업</v>
      </c>
      <c r="B1156" s="179" t="str">
        <f t="shared" si="38"/>
        <v>검토필요</v>
      </c>
      <c r="C1156">
        <v>210</v>
      </c>
      <c r="D1156" t="s">
        <v>31695</v>
      </c>
      <c r="E1156" t="s">
        <v>10322</v>
      </c>
      <c r="F1156" t="s">
        <v>10323</v>
      </c>
      <c r="G1156" t="s">
        <v>10324</v>
      </c>
      <c r="H1156" t="s">
        <v>10325</v>
      </c>
      <c r="K1156" t="s">
        <v>10326</v>
      </c>
      <c r="L1156" t="s">
        <v>10327</v>
      </c>
      <c r="M1156" t="s">
        <v>10328</v>
      </c>
      <c r="N1156" t="s">
        <v>10329</v>
      </c>
      <c r="O1156" t="s">
        <v>10330</v>
      </c>
      <c r="P1156" t="s">
        <v>10331</v>
      </c>
      <c r="Q1156" t="s">
        <v>277</v>
      </c>
      <c r="S1156" t="s">
        <v>1228</v>
      </c>
      <c r="T1156" t="s">
        <v>2126</v>
      </c>
      <c r="U1156" t="s">
        <v>10490</v>
      </c>
      <c r="V1156" t="s">
        <v>130</v>
      </c>
      <c r="W1156" t="s">
        <v>1293</v>
      </c>
      <c r="X1156" t="s">
        <v>10344</v>
      </c>
      <c r="Y1156" t="s">
        <v>418</v>
      </c>
      <c r="Z1156" t="s">
        <v>418</v>
      </c>
      <c r="AA1156" t="s">
        <v>10391</v>
      </c>
      <c r="AC1156">
        <v>2</v>
      </c>
      <c r="AD1156" t="s">
        <v>1324</v>
      </c>
      <c r="AE1156" t="s">
        <v>1325</v>
      </c>
      <c r="AF1156" t="s">
        <v>4638</v>
      </c>
      <c r="AG1156" t="s">
        <v>10335</v>
      </c>
      <c r="AH1156" t="s">
        <v>10491</v>
      </c>
      <c r="AI1156" t="s">
        <v>10492</v>
      </c>
      <c r="AK1156">
        <v>2</v>
      </c>
      <c r="AL1156" t="s">
        <v>32109</v>
      </c>
      <c r="AM1156" t="s">
        <v>10338</v>
      </c>
      <c r="AN1156" t="s">
        <v>1061</v>
      </c>
      <c r="AO1156" t="s">
        <v>32112</v>
      </c>
      <c r="BF1156" t="s">
        <v>10331</v>
      </c>
      <c r="BG1156" t="s">
        <v>10340</v>
      </c>
      <c r="BH1156" t="s">
        <v>1324</v>
      </c>
      <c r="BI1156" t="s">
        <v>1325</v>
      </c>
      <c r="BJ1156" t="s">
        <v>4638</v>
      </c>
      <c r="BK1156" t="s">
        <v>10341</v>
      </c>
      <c r="BL1156" t="s">
        <v>10342</v>
      </c>
      <c r="BM1156" s="40"/>
    </row>
    <row r="1157" spans="1:65" ht="20.149999999999999" customHeight="1">
      <c r="A1157" s="179" t="str">
        <f t="shared" si="37"/>
        <v>한국동서발전(주) 태양광발전 설치 및 자가 사용 프로그램 감축사업</v>
      </c>
      <c r="B1157" s="179" t="str">
        <f t="shared" si="38"/>
        <v>검토필요</v>
      </c>
      <c r="C1157">
        <v>209</v>
      </c>
      <c r="D1157" t="s">
        <v>31695</v>
      </c>
      <c r="E1157" t="s">
        <v>10322</v>
      </c>
      <c r="F1157" t="s">
        <v>10323</v>
      </c>
      <c r="G1157" t="s">
        <v>10324</v>
      </c>
      <c r="H1157" t="s">
        <v>10325</v>
      </c>
      <c r="K1157" t="s">
        <v>10326</v>
      </c>
      <c r="L1157" t="s">
        <v>10327</v>
      </c>
      <c r="M1157" t="s">
        <v>10328</v>
      </c>
      <c r="N1157" t="s">
        <v>10329</v>
      </c>
      <c r="O1157" t="s">
        <v>10330</v>
      </c>
      <c r="P1157" t="s">
        <v>10331</v>
      </c>
      <c r="Q1157" t="s">
        <v>277</v>
      </c>
      <c r="S1157" t="s">
        <v>1228</v>
      </c>
      <c r="T1157" t="s">
        <v>2126</v>
      </c>
      <c r="U1157" t="s">
        <v>10486</v>
      </c>
      <c r="V1157" t="s">
        <v>130</v>
      </c>
      <c r="W1157" t="s">
        <v>1293</v>
      </c>
      <c r="X1157" t="s">
        <v>10344</v>
      </c>
      <c r="Y1157" t="s">
        <v>418</v>
      </c>
      <c r="Z1157" t="s">
        <v>418</v>
      </c>
      <c r="AA1157" t="s">
        <v>10391</v>
      </c>
      <c r="AC1157">
        <v>2</v>
      </c>
      <c r="AD1157" t="s">
        <v>1324</v>
      </c>
      <c r="AE1157" t="s">
        <v>1325</v>
      </c>
      <c r="AF1157" t="s">
        <v>4638</v>
      </c>
      <c r="AG1157" t="s">
        <v>10335</v>
      </c>
      <c r="AH1157" t="s">
        <v>10487</v>
      </c>
      <c r="AI1157" t="s">
        <v>10488</v>
      </c>
      <c r="AK1157">
        <v>2</v>
      </c>
      <c r="AL1157" t="s">
        <v>32109</v>
      </c>
      <c r="AM1157" t="s">
        <v>10338</v>
      </c>
      <c r="AN1157" t="s">
        <v>1061</v>
      </c>
      <c r="AO1157" t="s">
        <v>32113</v>
      </c>
      <c r="BF1157" t="s">
        <v>10331</v>
      </c>
      <c r="BG1157" t="s">
        <v>10340</v>
      </c>
      <c r="BH1157" t="s">
        <v>1324</v>
      </c>
      <c r="BI1157" t="s">
        <v>1325</v>
      </c>
      <c r="BJ1157" t="s">
        <v>4638</v>
      </c>
      <c r="BK1157" t="s">
        <v>10341</v>
      </c>
      <c r="BL1157" t="s">
        <v>10342</v>
      </c>
      <c r="BM1157" s="40"/>
    </row>
    <row r="1158" spans="1:65" ht="20.149999999999999" customHeight="1">
      <c r="A1158" s="179" t="str">
        <f t="shared" si="37"/>
        <v>한국동서발전(주) 태양광발전 설치 및 자가 사용 프로그램 감축사업</v>
      </c>
      <c r="B1158" s="179" t="str">
        <f t="shared" si="38"/>
        <v>검토필요</v>
      </c>
      <c r="C1158">
        <v>208</v>
      </c>
      <c r="D1158" t="s">
        <v>31695</v>
      </c>
      <c r="E1158" t="s">
        <v>10322</v>
      </c>
      <c r="F1158" t="s">
        <v>10323</v>
      </c>
      <c r="G1158" t="s">
        <v>10324</v>
      </c>
      <c r="H1158" t="s">
        <v>10325</v>
      </c>
      <c r="K1158" t="s">
        <v>10326</v>
      </c>
      <c r="L1158" t="s">
        <v>10327</v>
      </c>
      <c r="M1158" t="s">
        <v>10328</v>
      </c>
      <c r="N1158" t="s">
        <v>10329</v>
      </c>
      <c r="O1158" t="s">
        <v>10330</v>
      </c>
      <c r="P1158" t="s">
        <v>10331</v>
      </c>
      <c r="Q1158" t="s">
        <v>277</v>
      </c>
      <c r="S1158" t="s">
        <v>1228</v>
      </c>
      <c r="T1158" t="s">
        <v>2126</v>
      </c>
      <c r="U1158" t="s">
        <v>10482</v>
      </c>
      <c r="V1158" t="s">
        <v>130</v>
      </c>
      <c r="W1158" t="s">
        <v>1293</v>
      </c>
      <c r="X1158" t="s">
        <v>10344</v>
      </c>
      <c r="Y1158" t="s">
        <v>418</v>
      </c>
      <c r="Z1158" t="s">
        <v>418</v>
      </c>
      <c r="AA1158" t="s">
        <v>10443</v>
      </c>
      <c r="AC1158">
        <v>2</v>
      </c>
      <c r="AD1158" t="s">
        <v>1324</v>
      </c>
      <c r="AE1158" t="s">
        <v>1325</v>
      </c>
      <c r="AF1158" t="s">
        <v>4638</v>
      </c>
      <c r="AG1158" t="s">
        <v>10335</v>
      </c>
      <c r="AH1158" t="s">
        <v>10483</v>
      </c>
      <c r="AI1158" t="s">
        <v>10484</v>
      </c>
      <c r="AK1158">
        <v>2</v>
      </c>
      <c r="AL1158" t="s">
        <v>32109</v>
      </c>
      <c r="AM1158" t="s">
        <v>10338</v>
      </c>
      <c r="AN1158" t="s">
        <v>1061</v>
      </c>
      <c r="AO1158" t="s">
        <v>32114</v>
      </c>
      <c r="BF1158" t="s">
        <v>10331</v>
      </c>
      <c r="BG1158" t="s">
        <v>10340</v>
      </c>
      <c r="BH1158" t="s">
        <v>1324</v>
      </c>
      <c r="BI1158" t="s">
        <v>1325</v>
      </c>
      <c r="BJ1158" t="s">
        <v>4638</v>
      </c>
      <c r="BK1158" t="s">
        <v>10341</v>
      </c>
      <c r="BL1158" t="s">
        <v>10342</v>
      </c>
      <c r="BM1158" s="40"/>
    </row>
    <row r="1159" spans="1:65" ht="20.149999999999999" customHeight="1">
      <c r="A1159" s="179" t="str">
        <f t="shared" si="37"/>
        <v>한국동서발전(주) 태양광발전 설치 및 자가 사용 프로그램 감축사업</v>
      </c>
      <c r="B1159" s="179" t="str">
        <f t="shared" si="38"/>
        <v>검토필요</v>
      </c>
      <c r="C1159">
        <v>207</v>
      </c>
      <c r="D1159" t="s">
        <v>31695</v>
      </c>
      <c r="E1159" t="s">
        <v>10322</v>
      </c>
      <c r="F1159" t="s">
        <v>10323</v>
      </c>
      <c r="G1159" t="s">
        <v>10324</v>
      </c>
      <c r="H1159" t="s">
        <v>10325</v>
      </c>
      <c r="K1159" t="s">
        <v>10326</v>
      </c>
      <c r="L1159" t="s">
        <v>10327</v>
      </c>
      <c r="M1159" t="s">
        <v>10328</v>
      </c>
      <c r="N1159" t="s">
        <v>10329</v>
      </c>
      <c r="O1159" t="s">
        <v>10330</v>
      </c>
      <c r="P1159" t="s">
        <v>10331</v>
      </c>
      <c r="Q1159" t="s">
        <v>277</v>
      </c>
      <c r="S1159" t="s">
        <v>1228</v>
      </c>
      <c r="T1159" t="s">
        <v>2126</v>
      </c>
      <c r="U1159" t="s">
        <v>10478</v>
      </c>
      <c r="V1159" t="s">
        <v>130</v>
      </c>
      <c r="W1159" t="s">
        <v>1293</v>
      </c>
      <c r="X1159" t="s">
        <v>10344</v>
      </c>
      <c r="Y1159" t="s">
        <v>418</v>
      </c>
      <c r="Z1159" t="s">
        <v>418</v>
      </c>
      <c r="AA1159" t="s">
        <v>10443</v>
      </c>
      <c r="AC1159">
        <v>2</v>
      </c>
      <c r="AD1159" t="s">
        <v>1324</v>
      </c>
      <c r="AE1159" t="s">
        <v>1325</v>
      </c>
      <c r="AF1159" t="s">
        <v>4638</v>
      </c>
      <c r="AG1159" t="s">
        <v>10335</v>
      </c>
      <c r="AH1159" t="s">
        <v>10479</v>
      </c>
      <c r="AI1159" t="s">
        <v>10480</v>
      </c>
      <c r="AK1159">
        <v>2</v>
      </c>
      <c r="AL1159" t="s">
        <v>32109</v>
      </c>
      <c r="AM1159" t="s">
        <v>10338</v>
      </c>
      <c r="AN1159" t="s">
        <v>1061</v>
      </c>
      <c r="AO1159" t="s">
        <v>32115</v>
      </c>
      <c r="BF1159" t="s">
        <v>10331</v>
      </c>
      <c r="BG1159" t="s">
        <v>10340</v>
      </c>
      <c r="BH1159" t="s">
        <v>1324</v>
      </c>
      <c r="BI1159" t="s">
        <v>1325</v>
      </c>
      <c r="BJ1159" t="s">
        <v>4638</v>
      </c>
      <c r="BK1159" t="s">
        <v>10341</v>
      </c>
      <c r="BL1159" t="s">
        <v>10342</v>
      </c>
      <c r="BM1159" s="40"/>
    </row>
    <row r="1160" spans="1:65" ht="20.149999999999999" customHeight="1">
      <c r="A1160" s="179" t="str">
        <f t="shared" si="37"/>
        <v>한국동서발전(주) 태양광발전 설치 및 자가 사용 프로그램 감축사업</v>
      </c>
      <c r="B1160" s="179" t="str">
        <f t="shared" si="38"/>
        <v>검토필요</v>
      </c>
      <c r="C1160">
        <v>206</v>
      </c>
      <c r="D1160" t="s">
        <v>31695</v>
      </c>
      <c r="E1160" t="s">
        <v>10322</v>
      </c>
      <c r="F1160" t="s">
        <v>10323</v>
      </c>
      <c r="G1160" t="s">
        <v>10324</v>
      </c>
      <c r="H1160" t="s">
        <v>10325</v>
      </c>
      <c r="K1160" t="s">
        <v>10326</v>
      </c>
      <c r="L1160" t="s">
        <v>10327</v>
      </c>
      <c r="M1160" t="s">
        <v>10328</v>
      </c>
      <c r="N1160" t="s">
        <v>10329</v>
      </c>
      <c r="O1160" t="s">
        <v>10330</v>
      </c>
      <c r="P1160" t="s">
        <v>10331</v>
      </c>
      <c r="Q1160" t="s">
        <v>277</v>
      </c>
      <c r="S1160" t="s">
        <v>1228</v>
      </c>
      <c r="T1160" t="s">
        <v>2126</v>
      </c>
      <c r="U1160" t="s">
        <v>10474</v>
      </c>
      <c r="V1160" t="s">
        <v>130</v>
      </c>
      <c r="W1160" t="s">
        <v>1293</v>
      </c>
      <c r="X1160" t="s">
        <v>10344</v>
      </c>
      <c r="Y1160" t="s">
        <v>418</v>
      </c>
      <c r="Z1160" t="s">
        <v>418</v>
      </c>
      <c r="AA1160" t="s">
        <v>10443</v>
      </c>
      <c r="AC1160">
        <v>2</v>
      </c>
      <c r="AD1160" t="s">
        <v>1324</v>
      </c>
      <c r="AE1160" t="s">
        <v>1325</v>
      </c>
      <c r="AF1160" t="s">
        <v>4638</v>
      </c>
      <c r="AG1160" t="s">
        <v>10335</v>
      </c>
      <c r="AH1160" t="s">
        <v>10475</v>
      </c>
      <c r="AI1160" t="s">
        <v>10476</v>
      </c>
      <c r="AK1160">
        <v>2</v>
      </c>
      <c r="AL1160" t="s">
        <v>32109</v>
      </c>
      <c r="AM1160" t="s">
        <v>10338</v>
      </c>
      <c r="AN1160" t="s">
        <v>1061</v>
      </c>
      <c r="AO1160" t="s">
        <v>32116</v>
      </c>
      <c r="BF1160" t="s">
        <v>10331</v>
      </c>
      <c r="BG1160" t="s">
        <v>10340</v>
      </c>
      <c r="BH1160" t="s">
        <v>1324</v>
      </c>
      <c r="BI1160" t="s">
        <v>1325</v>
      </c>
      <c r="BJ1160" t="s">
        <v>4638</v>
      </c>
      <c r="BK1160" t="s">
        <v>10341</v>
      </c>
      <c r="BL1160" t="s">
        <v>10342</v>
      </c>
      <c r="BM1160" s="40"/>
    </row>
    <row r="1161" spans="1:65" ht="20.149999999999999" customHeight="1">
      <c r="A1161" s="179" t="str">
        <f t="shared" ref="A1161:A1174" si="39">P1161</f>
        <v>한국동서발전(주) 태양광발전 설치 및 자가 사용 프로그램 감축사업</v>
      </c>
      <c r="B1161" s="179" t="str">
        <f t="shared" ref="B1161:B1174" si="40">IF(D1161="사업변경 신청","사업변경 신청",IF(D1161="인증유효기간 갱신","인증유효기간 갱신",IF(LEFT(AL1161,10)="[보완1차]보완요청","보완1차_보완중",IF(LEFT(AL1161,8)="[보완1차]접수","보완1차_검토중",IF(LEFT(AL1161,8)="[보완1차]신청","보완1차_검토중",IF(LEFT(AL1161,11)="[보완1차]문서재제출","보완1차_문서보완중",IF(LEFT(AL1161,10)="[보완1차]착수신고","승인",IF(LEFT(AL1161,10)="[보완1차]심의승인","승인",IF(LEFT(AL1161,10)="[보완1차]심의반려","반려",IF(LEFT(AL1161,10)="[보완1차]평가반려","반려",IF(LEFT(AL1161,10)="[보완2차]보완요청","보완2차_보완중",IF(LEFT(AL1161,8)="[보완2차]접수","보완2차_검토중",IF(LEFT(AL1161,8)="[보완2차]신청","보완2차_검토중",IF(LEFT(AL1161,11)="[보완2차]문서재제출","보완2차_문서보완중",IF(LEFT(AL1161,10)="[보완2차]착수신고","승인",IF(LEFT(AL1161,10)="[보완2차]심의승인","승인",IF(LEFT(AL1161,10)="[보완2차]심의반려","반려",IF(LEFT(AL1161,10)="[보완2차]평가반려","반려",IF(LEFT(AL1161,10)="[보완3차]보완요청","보완3차_보완중",IF(LEFT(AL1161,8)="[보완3차]신청","보완3차_검토중",IF(LEFT(AL1161,8)="[보완3차]신청","보완3차_검토중",IF(LEFT(AL1161,11)="[보완3차]문서재제출","보완3차_문서보완중",IF(LEFT(AL1161,10)="[보완3차]착수신고","승인",IF(LEFT(AL1161,10)="[보완3차]심의승인","승인",IF(LEFT(AL1161,10)="[보완3차]심의반려","반려",IF(LEFT(AL1161,10)="[보완3차]평가반려","반려",IF(LEFT(AL1161,10)="[보완4차]보완요청","보완4차_보완중",IF(LEFT(AL1161,8)="[보완4차]신청","보완4차_검토중",IF(LEFT(AL1161,11)="[보완4차]문서재제출","보완4차_문서보완중",IF(LEFT(AL1161,10)="[보완4차]착수신고","승인",IF(LEFT(AL1161,10)="[보완4차]심의승인","승인",IF(LEFT(AL1161,10)="[보완4차]심의반려","반려",IF(LEFT(AL1161,10)="[보완4차]평가반려","반려",IF(LEFT(AL1161,10)="[보완5차]보완요청","보완5차_보완중",IF(LEFT(AL1161,8)="[보완5차]신청","보완5차_검토중",IF(LEFT(AL1161,11)="[보완5차]문서재제출","보완5차_문서보완중",IF(LEFT(AL1161,10)="[보완5차]착수신고","승인",IF(LEFT(AL1161,10)="[보완5차]심의승인","승인",IF(LEFT(AL1161,10)="[보완5차]심의반려","반려",IF(LEFT(AL1161,10)="[보완5차]평가반려","반려",IF(LEFT(AL1161,10)="[보완6차]보완요청","보완6차_보완중",IF(LEFT(AL1161,8)="[보완6차]신청","보완6차_검토중",IF(LEFT(AL1161,11)="[보완6차]문서재제출","보완6차_문서보완중",IF(LEFT(AL1161,10)="[보완6차]착수신고","승인",IF(LEFT(AL1161,10)="[보완6차]심의승인","승인",IF(LEFT(AL1161,10)="[보완6차]심의반려","반려",IF(LEFT(AL1161,10)="[보완6차]평가반려","반려",IF(LEFT(AL1161,4)="문서재제","문서재제출",IF(LEFT(AL1161,4)="평가반려","반려",IF(LEFT(AL1161,4)="심의반려","반려",IF(LEFT(AL1161,4)="심의승인","승인",IF(LEFT(AL1161,4)="착수신고","승인",IF(LEFT(AL1161,10)="[보완1차]협의통보","협의통보",IF(LEFT(AL1161,10)="[보완2차]협의통보","협의통보",IF(LEFT(AL1161,10)="[보완3차]협의통보","협의통보",IF(LEFT(AL1161,10)="[보완4차]협의통보","협의통보",IF(LEFT(AL1161,11)="[보완1차]협의검토중","협의검토중",IF(LEFT(AL1161,11)="[보완2차]협의검토중","협의검토중",IF(LEFT(AL1161,11)="[보완3차]협의검토중","협의검토중","검토필요")))))))))))))))))))))))))))))))))))))))))))))))))))))))))))</f>
        <v>검토필요</v>
      </c>
      <c r="C1161">
        <v>205</v>
      </c>
      <c r="D1161" t="s">
        <v>31695</v>
      </c>
      <c r="E1161" t="s">
        <v>10322</v>
      </c>
      <c r="F1161" t="s">
        <v>10323</v>
      </c>
      <c r="G1161" t="s">
        <v>10324</v>
      </c>
      <c r="H1161" t="s">
        <v>10325</v>
      </c>
      <c r="K1161" t="s">
        <v>10326</v>
      </c>
      <c r="L1161" t="s">
        <v>10327</v>
      </c>
      <c r="M1161" t="s">
        <v>10328</v>
      </c>
      <c r="N1161" t="s">
        <v>10329</v>
      </c>
      <c r="O1161" t="s">
        <v>10330</v>
      </c>
      <c r="P1161" t="s">
        <v>10331</v>
      </c>
      <c r="Q1161" t="s">
        <v>277</v>
      </c>
      <c r="S1161" t="s">
        <v>1228</v>
      </c>
      <c r="T1161" t="s">
        <v>2126</v>
      </c>
      <c r="U1161" t="s">
        <v>10470</v>
      </c>
      <c r="V1161" t="s">
        <v>130</v>
      </c>
      <c r="W1161" t="s">
        <v>1293</v>
      </c>
      <c r="X1161" t="s">
        <v>10344</v>
      </c>
      <c r="Y1161" t="s">
        <v>418</v>
      </c>
      <c r="Z1161" t="s">
        <v>418</v>
      </c>
      <c r="AA1161" t="s">
        <v>10349</v>
      </c>
      <c r="AC1161">
        <v>2</v>
      </c>
      <c r="AD1161" t="s">
        <v>1324</v>
      </c>
      <c r="AE1161" t="s">
        <v>1325</v>
      </c>
      <c r="AF1161" t="s">
        <v>4638</v>
      </c>
      <c r="AG1161" t="s">
        <v>10335</v>
      </c>
      <c r="AH1161" t="s">
        <v>10471</v>
      </c>
      <c r="AI1161" t="s">
        <v>10472</v>
      </c>
      <c r="AK1161">
        <v>2</v>
      </c>
      <c r="AL1161" t="s">
        <v>32109</v>
      </c>
      <c r="AM1161" t="s">
        <v>10338</v>
      </c>
      <c r="AN1161" t="s">
        <v>1061</v>
      </c>
      <c r="AO1161" t="s">
        <v>32117</v>
      </c>
      <c r="BF1161" t="s">
        <v>10331</v>
      </c>
      <c r="BG1161" t="s">
        <v>10340</v>
      </c>
      <c r="BH1161" t="s">
        <v>1324</v>
      </c>
      <c r="BI1161" t="s">
        <v>1325</v>
      </c>
      <c r="BJ1161" t="s">
        <v>4638</v>
      </c>
      <c r="BK1161" t="s">
        <v>10341</v>
      </c>
      <c r="BL1161" t="s">
        <v>10342</v>
      </c>
      <c r="BM1161" s="40"/>
    </row>
    <row r="1162" spans="1:65" ht="20.149999999999999" customHeight="1">
      <c r="A1162" s="179" t="str">
        <f t="shared" si="39"/>
        <v>한국동서발전(주) 태양광발전 설치 및 자가 사용 프로그램 감축사업</v>
      </c>
      <c r="B1162" s="179" t="str">
        <f t="shared" si="40"/>
        <v>검토필요</v>
      </c>
      <c r="C1162">
        <v>204</v>
      </c>
      <c r="D1162" t="s">
        <v>31695</v>
      </c>
      <c r="E1162" t="s">
        <v>10322</v>
      </c>
      <c r="F1162" t="s">
        <v>10323</v>
      </c>
      <c r="G1162" t="s">
        <v>10324</v>
      </c>
      <c r="H1162" t="s">
        <v>10325</v>
      </c>
      <c r="K1162" t="s">
        <v>10326</v>
      </c>
      <c r="L1162" t="s">
        <v>10327</v>
      </c>
      <c r="M1162" t="s">
        <v>10328</v>
      </c>
      <c r="N1162" t="s">
        <v>10329</v>
      </c>
      <c r="O1162" t="s">
        <v>10330</v>
      </c>
      <c r="P1162" t="s">
        <v>10331</v>
      </c>
      <c r="Q1162" t="s">
        <v>277</v>
      </c>
      <c r="S1162" t="s">
        <v>1228</v>
      </c>
      <c r="T1162" t="s">
        <v>2126</v>
      </c>
      <c r="U1162" t="s">
        <v>10465</v>
      </c>
      <c r="V1162" t="s">
        <v>130</v>
      </c>
      <c r="W1162" t="s">
        <v>1293</v>
      </c>
      <c r="X1162" t="s">
        <v>10344</v>
      </c>
      <c r="Y1162" t="s">
        <v>418</v>
      </c>
      <c r="Z1162" t="s">
        <v>418</v>
      </c>
      <c r="AA1162" t="s">
        <v>10466</v>
      </c>
      <c r="AC1162">
        <v>2</v>
      </c>
      <c r="AD1162" t="s">
        <v>1324</v>
      </c>
      <c r="AE1162" t="s">
        <v>1325</v>
      </c>
      <c r="AF1162" t="s">
        <v>4638</v>
      </c>
      <c r="AG1162" t="s">
        <v>10335</v>
      </c>
      <c r="AH1162" t="s">
        <v>10467</v>
      </c>
      <c r="AI1162" t="s">
        <v>10468</v>
      </c>
      <c r="AK1162">
        <v>2</v>
      </c>
      <c r="AL1162" t="s">
        <v>32109</v>
      </c>
      <c r="AM1162" t="s">
        <v>10338</v>
      </c>
      <c r="AN1162" t="s">
        <v>1061</v>
      </c>
      <c r="AO1162" t="s">
        <v>32118</v>
      </c>
      <c r="BF1162" t="s">
        <v>10331</v>
      </c>
      <c r="BG1162" t="s">
        <v>10340</v>
      </c>
      <c r="BH1162" t="s">
        <v>1324</v>
      </c>
      <c r="BI1162" t="s">
        <v>1325</v>
      </c>
      <c r="BJ1162" t="s">
        <v>4638</v>
      </c>
      <c r="BK1162" t="s">
        <v>10341</v>
      </c>
      <c r="BL1162" t="s">
        <v>10342</v>
      </c>
      <c r="BM1162" s="40"/>
    </row>
    <row r="1163" spans="1:65" ht="20.149999999999999" customHeight="1">
      <c r="A1163" s="179" t="str">
        <f t="shared" si="39"/>
        <v>한국동서발전(주) 태양광발전 설치 및 자가 사용 프로그램 감축사업</v>
      </c>
      <c r="B1163" s="179" t="str">
        <f t="shared" si="40"/>
        <v>검토필요</v>
      </c>
      <c r="C1163">
        <v>203</v>
      </c>
      <c r="D1163" t="s">
        <v>31695</v>
      </c>
      <c r="E1163" t="s">
        <v>10322</v>
      </c>
      <c r="F1163" t="s">
        <v>10323</v>
      </c>
      <c r="G1163" t="s">
        <v>10324</v>
      </c>
      <c r="H1163" t="s">
        <v>10325</v>
      </c>
      <c r="K1163" t="s">
        <v>10326</v>
      </c>
      <c r="L1163" t="s">
        <v>10327</v>
      </c>
      <c r="M1163" t="s">
        <v>10328</v>
      </c>
      <c r="N1163" t="s">
        <v>10329</v>
      </c>
      <c r="O1163" t="s">
        <v>10330</v>
      </c>
      <c r="P1163" t="s">
        <v>10331</v>
      </c>
      <c r="Q1163" t="s">
        <v>277</v>
      </c>
      <c r="S1163" t="s">
        <v>1228</v>
      </c>
      <c r="T1163" t="s">
        <v>2126</v>
      </c>
      <c r="U1163" t="s">
        <v>10460</v>
      </c>
      <c r="V1163" t="s">
        <v>130</v>
      </c>
      <c r="W1163" t="s">
        <v>1293</v>
      </c>
      <c r="X1163" t="s">
        <v>10344</v>
      </c>
      <c r="Y1163" t="s">
        <v>418</v>
      </c>
      <c r="Z1163" t="s">
        <v>418</v>
      </c>
      <c r="AA1163" t="s">
        <v>10461</v>
      </c>
      <c r="AC1163">
        <v>2</v>
      </c>
      <c r="AD1163" t="s">
        <v>1324</v>
      </c>
      <c r="AE1163" t="s">
        <v>1325</v>
      </c>
      <c r="AF1163" t="s">
        <v>4638</v>
      </c>
      <c r="AG1163" t="s">
        <v>10335</v>
      </c>
      <c r="AH1163" t="s">
        <v>10462</v>
      </c>
      <c r="AI1163" t="s">
        <v>10463</v>
      </c>
      <c r="AK1163">
        <v>2</v>
      </c>
      <c r="AL1163" t="s">
        <v>32109</v>
      </c>
      <c r="AM1163" t="s">
        <v>10338</v>
      </c>
      <c r="AN1163" t="s">
        <v>1061</v>
      </c>
      <c r="AO1163" t="s">
        <v>32119</v>
      </c>
      <c r="BF1163" t="s">
        <v>10331</v>
      </c>
      <c r="BG1163" t="s">
        <v>10340</v>
      </c>
      <c r="BH1163" t="s">
        <v>1324</v>
      </c>
      <c r="BI1163" t="s">
        <v>1325</v>
      </c>
      <c r="BJ1163" t="s">
        <v>4638</v>
      </c>
      <c r="BK1163" t="s">
        <v>10341</v>
      </c>
      <c r="BL1163" t="s">
        <v>10342</v>
      </c>
      <c r="BM1163" s="40"/>
    </row>
    <row r="1164" spans="1:65" ht="20.149999999999999" customHeight="1">
      <c r="A1164" s="179" t="str">
        <f t="shared" si="39"/>
        <v>한국동서발전(주) 태양광발전 설치 및 자가 사용 프로그램 감축사업</v>
      </c>
      <c r="B1164" s="179" t="str">
        <f t="shared" si="40"/>
        <v>검토필요</v>
      </c>
      <c r="C1164">
        <v>202</v>
      </c>
      <c r="D1164" t="s">
        <v>31695</v>
      </c>
      <c r="E1164" t="s">
        <v>10322</v>
      </c>
      <c r="F1164" t="s">
        <v>10323</v>
      </c>
      <c r="G1164" t="s">
        <v>10324</v>
      </c>
      <c r="H1164" t="s">
        <v>10325</v>
      </c>
      <c r="K1164" t="s">
        <v>10326</v>
      </c>
      <c r="L1164" t="s">
        <v>10327</v>
      </c>
      <c r="M1164" t="s">
        <v>10328</v>
      </c>
      <c r="N1164" t="s">
        <v>10329</v>
      </c>
      <c r="O1164" t="s">
        <v>10330</v>
      </c>
      <c r="P1164" t="s">
        <v>10331</v>
      </c>
      <c r="Q1164" t="s">
        <v>277</v>
      </c>
      <c r="S1164" t="s">
        <v>1228</v>
      </c>
      <c r="T1164" t="s">
        <v>2126</v>
      </c>
      <c r="U1164" t="s">
        <v>10456</v>
      </c>
      <c r="V1164" t="s">
        <v>130</v>
      </c>
      <c r="W1164" t="s">
        <v>1293</v>
      </c>
      <c r="X1164" t="s">
        <v>10344</v>
      </c>
      <c r="Y1164" t="s">
        <v>418</v>
      </c>
      <c r="Z1164" t="s">
        <v>418</v>
      </c>
      <c r="AA1164" t="s">
        <v>10452</v>
      </c>
      <c r="AC1164">
        <v>2</v>
      </c>
      <c r="AD1164" t="s">
        <v>1324</v>
      </c>
      <c r="AE1164" t="s">
        <v>1325</v>
      </c>
      <c r="AF1164" t="s">
        <v>4638</v>
      </c>
      <c r="AG1164" t="s">
        <v>10335</v>
      </c>
      <c r="AH1164" t="s">
        <v>10457</v>
      </c>
      <c r="AI1164" t="s">
        <v>10458</v>
      </c>
      <c r="AK1164">
        <v>2</v>
      </c>
      <c r="AL1164" t="s">
        <v>32109</v>
      </c>
      <c r="AM1164" t="s">
        <v>10338</v>
      </c>
      <c r="AN1164" t="s">
        <v>1061</v>
      </c>
      <c r="AO1164" t="s">
        <v>32120</v>
      </c>
      <c r="BF1164" t="s">
        <v>10331</v>
      </c>
      <c r="BG1164" t="s">
        <v>10340</v>
      </c>
      <c r="BH1164" t="s">
        <v>1324</v>
      </c>
      <c r="BI1164" t="s">
        <v>1325</v>
      </c>
      <c r="BJ1164" t="s">
        <v>4638</v>
      </c>
      <c r="BK1164" t="s">
        <v>10341</v>
      </c>
      <c r="BL1164" t="s">
        <v>10342</v>
      </c>
      <c r="BM1164" s="40"/>
    </row>
    <row r="1165" spans="1:65" ht="20.149999999999999" customHeight="1">
      <c r="A1165" s="179" t="str">
        <f t="shared" si="39"/>
        <v>한국동서발전(주) 태양광발전 설치 및 자가 사용 프로그램 감축사업</v>
      </c>
      <c r="B1165" s="179" t="str">
        <f t="shared" si="40"/>
        <v>검토필요</v>
      </c>
      <c r="C1165">
        <v>201</v>
      </c>
      <c r="D1165" t="s">
        <v>31695</v>
      </c>
      <c r="E1165" t="s">
        <v>10322</v>
      </c>
      <c r="F1165" t="s">
        <v>10323</v>
      </c>
      <c r="G1165" t="s">
        <v>10324</v>
      </c>
      <c r="H1165" t="s">
        <v>10325</v>
      </c>
      <c r="K1165" t="s">
        <v>10326</v>
      </c>
      <c r="L1165" t="s">
        <v>10327</v>
      </c>
      <c r="M1165" t="s">
        <v>10328</v>
      </c>
      <c r="N1165" t="s">
        <v>10329</v>
      </c>
      <c r="O1165" t="s">
        <v>10330</v>
      </c>
      <c r="P1165" t="s">
        <v>10331</v>
      </c>
      <c r="Q1165" t="s">
        <v>277</v>
      </c>
      <c r="S1165" t="s">
        <v>1228</v>
      </c>
      <c r="T1165" t="s">
        <v>2126</v>
      </c>
      <c r="U1165" t="s">
        <v>10451</v>
      </c>
      <c r="V1165" t="s">
        <v>130</v>
      </c>
      <c r="W1165" t="s">
        <v>1293</v>
      </c>
      <c r="X1165" t="s">
        <v>10344</v>
      </c>
      <c r="Y1165" t="s">
        <v>418</v>
      </c>
      <c r="Z1165" t="s">
        <v>418</v>
      </c>
      <c r="AA1165" t="s">
        <v>10452</v>
      </c>
      <c r="AC1165">
        <v>2</v>
      </c>
      <c r="AD1165" t="s">
        <v>1324</v>
      </c>
      <c r="AE1165" t="s">
        <v>1325</v>
      </c>
      <c r="AF1165" t="s">
        <v>4638</v>
      </c>
      <c r="AG1165" t="s">
        <v>10335</v>
      </c>
      <c r="AH1165" t="s">
        <v>10453</v>
      </c>
      <c r="AI1165" t="s">
        <v>10454</v>
      </c>
      <c r="AK1165">
        <v>2</v>
      </c>
      <c r="AL1165" t="s">
        <v>32109</v>
      </c>
      <c r="AM1165" t="s">
        <v>10338</v>
      </c>
      <c r="AN1165" t="s">
        <v>1061</v>
      </c>
      <c r="AO1165" t="s">
        <v>32121</v>
      </c>
      <c r="BF1165" t="s">
        <v>10331</v>
      </c>
      <c r="BG1165" t="s">
        <v>10340</v>
      </c>
      <c r="BH1165" t="s">
        <v>1324</v>
      </c>
      <c r="BI1165" t="s">
        <v>1325</v>
      </c>
      <c r="BJ1165" t="s">
        <v>4638</v>
      </c>
      <c r="BK1165" t="s">
        <v>10341</v>
      </c>
      <c r="BL1165" t="s">
        <v>10342</v>
      </c>
      <c r="BM1165" s="40"/>
    </row>
    <row r="1166" spans="1:65" ht="20.149999999999999" customHeight="1">
      <c r="A1166" s="179" t="str">
        <f t="shared" si="39"/>
        <v>한국동서발전(주) 태양광발전 설치 및 자가 사용 프로그램 감축사업</v>
      </c>
      <c r="B1166" s="179" t="str">
        <f t="shared" si="40"/>
        <v>검토필요</v>
      </c>
      <c r="C1166">
        <v>200</v>
      </c>
      <c r="D1166" t="s">
        <v>31695</v>
      </c>
      <c r="E1166" t="s">
        <v>10322</v>
      </c>
      <c r="F1166" t="s">
        <v>10323</v>
      </c>
      <c r="G1166" t="s">
        <v>10324</v>
      </c>
      <c r="H1166" t="s">
        <v>10325</v>
      </c>
      <c r="K1166" t="s">
        <v>10326</v>
      </c>
      <c r="L1166" t="s">
        <v>10327</v>
      </c>
      <c r="M1166" t="s">
        <v>10328</v>
      </c>
      <c r="N1166" t="s">
        <v>10329</v>
      </c>
      <c r="O1166" t="s">
        <v>10330</v>
      </c>
      <c r="P1166" t="s">
        <v>10331</v>
      </c>
      <c r="Q1166" t="s">
        <v>277</v>
      </c>
      <c r="S1166" t="s">
        <v>1228</v>
      </c>
      <c r="T1166" t="s">
        <v>2126</v>
      </c>
      <c r="U1166" t="s">
        <v>10447</v>
      </c>
      <c r="V1166" t="s">
        <v>130</v>
      </c>
      <c r="W1166" t="s">
        <v>1293</v>
      </c>
      <c r="X1166" t="s">
        <v>10344</v>
      </c>
      <c r="Y1166" t="s">
        <v>418</v>
      </c>
      <c r="Z1166" t="s">
        <v>418</v>
      </c>
      <c r="AA1166" t="s">
        <v>10386</v>
      </c>
      <c r="AC1166">
        <v>2</v>
      </c>
      <c r="AD1166" t="s">
        <v>1324</v>
      </c>
      <c r="AE1166" t="s">
        <v>1325</v>
      </c>
      <c r="AF1166" t="s">
        <v>4638</v>
      </c>
      <c r="AG1166" t="s">
        <v>10335</v>
      </c>
      <c r="AH1166" t="s">
        <v>10448</v>
      </c>
      <c r="AI1166" t="s">
        <v>10449</v>
      </c>
      <c r="AK1166">
        <v>2</v>
      </c>
      <c r="AL1166" t="s">
        <v>32109</v>
      </c>
      <c r="AM1166" t="s">
        <v>10338</v>
      </c>
      <c r="AN1166" t="s">
        <v>1061</v>
      </c>
      <c r="AO1166" t="s">
        <v>32122</v>
      </c>
      <c r="BF1166" t="s">
        <v>10331</v>
      </c>
      <c r="BG1166" t="s">
        <v>10340</v>
      </c>
      <c r="BH1166" t="s">
        <v>1324</v>
      </c>
      <c r="BI1166" t="s">
        <v>1325</v>
      </c>
      <c r="BJ1166" t="s">
        <v>4638</v>
      </c>
      <c r="BK1166" t="s">
        <v>10341</v>
      </c>
      <c r="BL1166" t="s">
        <v>10342</v>
      </c>
      <c r="BM1166" s="40"/>
    </row>
    <row r="1167" spans="1:65" ht="20.149999999999999" customHeight="1">
      <c r="A1167" s="179" t="str">
        <f t="shared" si="39"/>
        <v>한국동서발전(주) 태양광발전 설치 및 자가 사용 프로그램 감축사업</v>
      </c>
      <c r="B1167" s="179" t="str">
        <f t="shared" si="40"/>
        <v>검토필요</v>
      </c>
      <c r="C1167">
        <v>199</v>
      </c>
      <c r="D1167" t="s">
        <v>31695</v>
      </c>
      <c r="E1167" t="s">
        <v>10322</v>
      </c>
      <c r="F1167" t="s">
        <v>10323</v>
      </c>
      <c r="G1167" t="s">
        <v>10324</v>
      </c>
      <c r="H1167" t="s">
        <v>10325</v>
      </c>
      <c r="K1167" t="s">
        <v>10326</v>
      </c>
      <c r="L1167" t="s">
        <v>10327</v>
      </c>
      <c r="M1167" t="s">
        <v>10328</v>
      </c>
      <c r="N1167" t="s">
        <v>10329</v>
      </c>
      <c r="O1167" t="s">
        <v>10330</v>
      </c>
      <c r="P1167" t="s">
        <v>10331</v>
      </c>
      <c r="Q1167" t="s">
        <v>277</v>
      </c>
      <c r="S1167" t="s">
        <v>1228</v>
      </c>
      <c r="T1167" t="s">
        <v>2126</v>
      </c>
      <c r="U1167" t="s">
        <v>10442</v>
      </c>
      <c r="V1167" t="s">
        <v>130</v>
      </c>
      <c r="W1167" t="s">
        <v>1293</v>
      </c>
      <c r="X1167" t="s">
        <v>10344</v>
      </c>
      <c r="Y1167" t="s">
        <v>418</v>
      </c>
      <c r="Z1167" t="s">
        <v>418</v>
      </c>
      <c r="AA1167" t="s">
        <v>10443</v>
      </c>
      <c r="AC1167">
        <v>2</v>
      </c>
      <c r="AD1167" t="s">
        <v>1324</v>
      </c>
      <c r="AE1167" t="s">
        <v>1325</v>
      </c>
      <c r="AF1167" t="s">
        <v>4638</v>
      </c>
      <c r="AG1167" t="s">
        <v>10335</v>
      </c>
      <c r="AH1167" t="s">
        <v>10444</v>
      </c>
      <c r="AI1167" t="s">
        <v>10445</v>
      </c>
      <c r="AK1167">
        <v>2</v>
      </c>
      <c r="AL1167" t="s">
        <v>32109</v>
      </c>
      <c r="AM1167" t="s">
        <v>10338</v>
      </c>
      <c r="AN1167" t="s">
        <v>1061</v>
      </c>
      <c r="AO1167" t="s">
        <v>32123</v>
      </c>
      <c r="BF1167" t="s">
        <v>10331</v>
      </c>
      <c r="BG1167" t="s">
        <v>10340</v>
      </c>
      <c r="BH1167" t="s">
        <v>1324</v>
      </c>
      <c r="BI1167" t="s">
        <v>1325</v>
      </c>
      <c r="BJ1167" t="s">
        <v>4638</v>
      </c>
      <c r="BK1167" t="s">
        <v>10341</v>
      </c>
      <c r="BL1167" t="s">
        <v>10342</v>
      </c>
      <c r="BM1167" s="40"/>
    </row>
    <row r="1168" spans="1:65" ht="20.149999999999999" customHeight="1">
      <c r="A1168" s="179" t="str">
        <f t="shared" si="39"/>
        <v>한국동서발전(주) 태양광발전 설치 및 자가 사용 프로그램 감축사업</v>
      </c>
      <c r="B1168" s="179" t="str">
        <f t="shared" si="40"/>
        <v>검토필요</v>
      </c>
      <c r="C1168">
        <v>198</v>
      </c>
      <c r="D1168" t="s">
        <v>31695</v>
      </c>
      <c r="E1168" t="s">
        <v>10322</v>
      </c>
      <c r="F1168" t="s">
        <v>10323</v>
      </c>
      <c r="G1168" t="s">
        <v>10324</v>
      </c>
      <c r="H1168" t="s">
        <v>10325</v>
      </c>
      <c r="K1168" t="s">
        <v>10326</v>
      </c>
      <c r="L1168" t="s">
        <v>10327</v>
      </c>
      <c r="M1168" t="s">
        <v>10328</v>
      </c>
      <c r="N1168" t="s">
        <v>10329</v>
      </c>
      <c r="O1168" t="s">
        <v>10330</v>
      </c>
      <c r="P1168" t="s">
        <v>10331</v>
      </c>
      <c r="Q1168" t="s">
        <v>277</v>
      </c>
      <c r="S1168" t="s">
        <v>1228</v>
      </c>
      <c r="T1168" t="s">
        <v>2126</v>
      </c>
      <c r="U1168" t="s">
        <v>10438</v>
      </c>
      <c r="V1168" t="s">
        <v>130</v>
      </c>
      <c r="W1168" t="s">
        <v>1293</v>
      </c>
      <c r="X1168" t="s">
        <v>10333</v>
      </c>
      <c r="Y1168" t="s">
        <v>418</v>
      </c>
      <c r="Z1168" t="s">
        <v>418</v>
      </c>
      <c r="AA1168" t="s">
        <v>10334</v>
      </c>
      <c r="AC1168">
        <v>2</v>
      </c>
      <c r="AD1168" t="s">
        <v>1324</v>
      </c>
      <c r="AE1168" t="s">
        <v>1325</v>
      </c>
      <c r="AF1168" t="s">
        <v>4638</v>
      </c>
      <c r="AG1168" t="s">
        <v>10335</v>
      </c>
      <c r="AH1168" t="s">
        <v>10439</v>
      </c>
      <c r="AI1168" t="s">
        <v>10440</v>
      </c>
      <c r="AK1168">
        <v>2</v>
      </c>
      <c r="AL1168" t="s">
        <v>32109</v>
      </c>
      <c r="AM1168" t="s">
        <v>10338</v>
      </c>
      <c r="AN1168" t="s">
        <v>1061</v>
      </c>
      <c r="AO1168" t="s">
        <v>32124</v>
      </c>
      <c r="BF1168" t="s">
        <v>10331</v>
      </c>
      <c r="BG1168" t="s">
        <v>10340</v>
      </c>
      <c r="BH1168" t="s">
        <v>1324</v>
      </c>
      <c r="BI1168" t="s">
        <v>1325</v>
      </c>
      <c r="BJ1168" t="s">
        <v>4638</v>
      </c>
      <c r="BK1168" t="s">
        <v>10341</v>
      </c>
      <c r="BL1168" t="s">
        <v>10342</v>
      </c>
      <c r="BM1168" s="40"/>
    </row>
    <row r="1169" spans="1:65" ht="20.149999999999999" customHeight="1">
      <c r="A1169" s="179" t="str">
        <f t="shared" si="39"/>
        <v>한국동서발전(주) 태양광발전 설치 및 자가 사용 프로그램 감축사업</v>
      </c>
      <c r="B1169" s="179" t="str">
        <f t="shared" si="40"/>
        <v>검토필요</v>
      </c>
      <c r="C1169">
        <v>197</v>
      </c>
      <c r="D1169" t="s">
        <v>31695</v>
      </c>
      <c r="E1169" t="s">
        <v>10322</v>
      </c>
      <c r="F1169" t="s">
        <v>10323</v>
      </c>
      <c r="G1169" t="s">
        <v>10324</v>
      </c>
      <c r="H1169" t="s">
        <v>10325</v>
      </c>
      <c r="K1169" t="s">
        <v>10326</v>
      </c>
      <c r="L1169" t="s">
        <v>10327</v>
      </c>
      <c r="M1169" t="s">
        <v>10328</v>
      </c>
      <c r="N1169" t="s">
        <v>10329</v>
      </c>
      <c r="O1169" t="s">
        <v>10330</v>
      </c>
      <c r="P1169" t="s">
        <v>10331</v>
      </c>
      <c r="Q1169" t="s">
        <v>277</v>
      </c>
      <c r="S1169" t="s">
        <v>1228</v>
      </c>
      <c r="T1169" t="s">
        <v>2126</v>
      </c>
      <c r="U1169" t="s">
        <v>10433</v>
      </c>
      <c r="V1169" t="s">
        <v>130</v>
      </c>
      <c r="W1169" t="s">
        <v>1293</v>
      </c>
      <c r="X1169" t="s">
        <v>10344</v>
      </c>
      <c r="Y1169" t="s">
        <v>418</v>
      </c>
      <c r="Z1169" t="s">
        <v>418</v>
      </c>
      <c r="AA1169" t="s">
        <v>10434</v>
      </c>
      <c r="AC1169">
        <v>2</v>
      </c>
      <c r="AD1169" t="s">
        <v>1324</v>
      </c>
      <c r="AE1169" t="s">
        <v>1325</v>
      </c>
      <c r="AF1169" t="s">
        <v>4638</v>
      </c>
      <c r="AG1169" t="s">
        <v>10335</v>
      </c>
      <c r="AH1169" t="s">
        <v>10435</v>
      </c>
      <c r="AI1169" t="s">
        <v>10436</v>
      </c>
      <c r="AK1169">
        <v>2</v>
      </c>
      <c r="AL1169" t="s">
        <v>32109</v>
      </c>
      <c r="AM1169" t="s">
        <v>10338</v>
      </c>
      <c r="AN1169" t="s">
        <v>1061</v>
      </c>
      <c r="AO1169" t="s">
        <v>32125</v>
      </c>
      <c r="BF1169" t="s">
        <v>10331</v>
      </c>
      <c r="BG1169" t="s">
        <v>10340</v>
      </c>
      <c r="BH1169" t="s">
        <v>1324</v>
      </c>
      <c r="BI1169" t="s">
        <v>1325</v>
      </c>
      <c r="BJ1169" t="s">
        <v>4638</v>
      </c>
      <c r="BK1169" t="s">
        <v>10341</v>
      </c>
      <c r="BL1169" t="s">
        <v>10342</v>
      </c>
      <c r="BM1169" s="40"/>
    </row>
    <row r="1170" spans="1:65" ht="20.149999999999999" customHeight="1">
      <c r="A1170" s="179" t="str">
        <f t="shared" si="39"/>
        <v>한국동서발전(주) 태양광발전 설치 및 자가 사용 프로그램 감축사업</v>
      </c>
      <c r="B1170" s="179" t="str">
        <f t="shared" si="40"/>
        <v>검토필요</v>
      </c>
      <c r="C1170">
        <v>196</v>
      </c>
      <c r="D1170" t="s">
        <v>31695</v>
      </c>
      <c r="E1170" t="s">
        <v>10322</v>
      </c>
      <c r="F1170" t="s">
        <v>10323</v>
      </c>
      <c r="G1170" t="s">
        <v>10324</v>
      </c>
      <c r="H1170" t="s">
        <v>10325</v>
      </c>
      <c r="K1170" t="s">
        <v>10326</v>
      </c>
      <c r="L1170" t="s">
        <v>10327</v>
      </c>
      <c r="M1170" t="s">
        <v>10328</v>
      </c>
      <c r="N1170" t="s">
        <v>10329</v>
      </c>
      <c r="O1170" t="s">
        <v>10330</v>
      </c>
      <c r="P1170" t="s">
        <v>10331</v>
      </c>
      <c r="Q1170" t="s">
        <v>277</v>
      </c>
      <c r="S1170" t="s">
        <v>1228</v>
      </c>
      <c r="T1170" t="s">
        <v>2126</v>
      </c>
      <c r="U1170" t="s">
        <v>10429</v>
      </c>
      <c r="V1170" t="s">
        <v>130</v>
      </c>
      <c r="W1170" t="s">
        <v>1293</v>
      </c>
      <c r="X1170" t="s">
        <v>10333</v>
      </c>
      <c r="Y1170" t="s">
        <v>418</v>
      </c>
      <c r="Z1170" t="s">
        <v>418</v>
      </c>
      <c r="AA1170" t="s">
        <v>10334</v>
      </c>
      <c r="AC1170">
        <v>2</v>
      </c>
      <c r="AD1170" t="s">
        <v>1324</v>
      </c>
      <c r="AE1170" t="s">
        <v>1325</v>
      </c>
      <c r="AF1170" t="s">
        <v>4638</v>
      </c>
      <c r="AG1170" t="s">
        <v>10335</v>
      </c>
      <c r="AH1170" t="s">
        <v>10430</v>
      </c>
      <c r="AI1170" t="s">
        <v>10431</v>
      </c>
      <c r="AK1170">
        <v>2</v>
      </c>
      <c r="AL1170" t="s">
        <v>32109</v>
      </c>
      <c r="AM1170" t="s">
        <v>10338</v>
      </c>
      <c r="AN1170" t="s">
        <v>1061</v>
      </c>
      <c r="AO1170" t="s">
        <v>32126</v>
      </c>
      <c r="BF1170" t="s">
        <v>10331</v>
      </c>
      <c r="BG1170" t="s">
        <v>10340</v>
      </c>
      <c r="BH1170" t="s">
        <v>1324</v>
      </c>
      <c r="BI1170" t="s">
        <v>1325</v>
      </c>
      <c r="BJ1170" t="s">
        <v>4638</v>
      </c>
      <c r="BK1170" t="s">
        <v>10341</v>
      </c>
      <c r="BL1170" t="s">
        <v>10342</v>
      </c>
      <c r="BM1170" s="40"/>
    </row>
    <row r="1171" spans="1:65" ht="20.149999999999999" customHeight="1">
      <c r="A1171" s="179" t="str">
        <f t="shared" si="39"/>
        <v>한국동서발전(주) 태양광발전 설치 및 자가 사용 프로그램 감축사업</v>
      </c>
      <c r="B1171" s="179" t="str">
        <f t="shared" si="40"/>
        <v>검토필요</v>
      </c>
      <c r="C1171">
        <v>195</v>
      </c>
      <c r="D1171" t="s">
        <v>31695</v>
      </c>
      <c r="E1171" t="s">
        <v>10322</v>
      </c>
      <c r="F1171" t="s">
        <v>10323</v>
      </c>
      <c r="G1171" t="s">
        <v>10324</v>
      </c>
      <c r="H1171" t="s">
        <v>10325</v>
      </c>
      <c r="K1171" t="s">
        <v>10326</v>
      </c>
      <c r="L1171" t="s">
        <v>10327</v>
      </c>
      <c r="M1171" t="s">
        <v>10328</v>
      </c>
      <c r="N1171" t="s">
        <v>10329</v>
      </c>
      <c r="O1171" t="s">
        <v>10330</v>
      </c>
      <c r="P1171" t="s">
        <v>10331</v>
      </c>
      <c r="Q1171" t="s">
        <v>277</v>
      </c>
      <c r="S1171" t="s">
        <v>1228</v>
      </c>
      <c r="T1171" t="s">
        <v>2126</v>
      </c>
      <c r="U1171" t="s">
        <v>10425</v>
      </c>
      <c r="V1171" t="s">
        <v>130</v>
      </c>
      <c r="W1171" t="s">
        <v>1293</v>
      </c>
      <c r="X1171" t="s">
        <v>10333</v>
      </c>
      <c r="Y1171" t="s">
        <v>418</v>
      </c>
      <c r="Z1171" t="s">
        <v>418</v>
      </c>
      <c r="AA1171" t="s">
        <v>10413</v>
      </c>
      <c r="AC1171">
        <v>2</v>
      </c>
      <c r="AD1171" t="s">
        <v>1324</v>
      </c>
      <c r="AE1171" t="s">
        <v>1325</v>
      </c>
      <c r="AF1171" t="s">
        <v>4638</v>
      </c>
      <c r="AG1171" t="s">
        <v>10335</v>
      </c>
      <c r="AH1171" t="s">
        <v>10426</v>
      </c>
      <c r="AI1171" t="s">
        <v>10427</v>
      </c>
      <c r="AK1171">
        <v>2</v>
      </c>
      <c r="AL1171" t="s">
        <v>32109</v>
      </c>
      <c r="AM1171" t="s">
        <v>10338</v>
      </c>
      <c r="AN1171" t="s">
        <v>1061</v>
      </c>
      <c r="AO1171" t="s">
        <v>32127</v>
      </c>
      <c r="BF1171" t="s">
        <v>10331</v>
      </c>
      <c r="BG1171" t="s">
        <v>10340</v>
      </c>
      <c r="BH1171" t="s">
        <v>1324</v>
      </c>
      <c r="BI1171" t="s">
        <v>1325</v>
      </c>
      <c r="BJ1171" t="s">
        <v>4638</v>
      </c>
      <c r="BK1171" t="s">
        <v>10341</v>
      </c>
      <c r="BL1171" t="s">
        <v>10342</v>
      </c>
      <c r="BM1171" s="40"/>
    </row>
    <row r="1172" spans="1:65" ht="20.149999999999999" customHeight="1">
      <c r="A1172" s="179" t="str">
        <f t="shared" si="39"/>
        <v>한국동서발전(주) 태양광발전 설치 및 자가 사용 프로그램 감축사업</v>
      </c>
      <c r="B1172" s="179" t="str">
        <f t="shared" si="40"/>
        <v>검토필요</v>
      </c>
      <c r="C1172">
        <v>194</v>
      </c>
      <c r="D1172" t="s">
        <v>31695</v>
      </c>
      <c r="E1172" t="s">
        <v>10322</v>
      </c>
      <c r="F1172" t="s">
        <v>10323</v>
      </c>
      <c r="G1172" t="s">
        <v>10324</v>
      </c>
      <c r="H1172" t="s">
        <v>10325</v>
      </c>
      <c r="K1172" t="s">
        <v>10326</v>
      </c>
      <c r="L1172" t="s">
        <v>10327</v>
      </c>
      <c r="M1172" t="s">
        <v>10328</v>
      </c>
      <c r="N1172" t="s">
        <v>10329</v>
      </c>
      <c r="O1172" t="s">
        <v>10330</v>
      </c>
      <c r="P1172" t="s">
        <v>10331</v>
      </c>
      <c r="Q1172" t="s">
        <v>277</v>
      </c>
      <c r="S1172" t="s">
        <v>1228</v>
      </c>
      <c r="T1172" t="s">
        <v>2126</v>
      </c>
      <c r="U1172" t="s">
        <v>10421</v>
      </c>
      <c r="V1172" t="s">
        <v>130</v>
      </c>
      <c r="W1172" t="s">
        <v>1293</v>
      </c>
      <c r="X1172" t="s">
        <v>10344</v>
      </c>
      <c r="Y1172" t="s">
        <v>418</v>
      </c>
      <c r="Z1172" t="s">
        <v>418</v>
      </c>
      <c r="AA1172" t="s">
        <v>10317</v>
      </c>
      <c r="AC1172">
        <v>2</v>
      </c>
      <c r="AD1172" t="s">
        <v>1324</v>
      </c>
      <c r="AE1172" t="s">
        <v>1325</v>
      </c>
      <c r="AF1172" t="s">
        <v>4638</v>
      </c>
      <c r="AG1172" t="s">
        <v>10335</v>
      </c>
      <c r="AH1172" t="s">
        <v>10422</v>
      </c>
      <c r="AI1172" t="s">
        <v>10423</v>
      </c>
      <c r="AK1172">
        <v>2</v>
      </c>
      <c r="AL1172" t="s">
        <v>32109</v>
      </c>
      <c r="AM1172" t="s">
        <v>10338</v>
      </c>
      <c r="AN1172" t="s">
        <v>1061</v>
      </c>
      <c r="AO1172" t="s">
        <v>32128</v>
      </c>
      <c r="BF1172" t="s">
        <v>10331</v>
      </c>
      <c r="BG1172" t="s">
        <v>10340</v>
      </c>
      <c r="BH1172" t="s">
        <v>1324</v>
      </c>
      <c r="BI1172" t="s">
        <v>1325</v>
      </c>
      <c r="BJ1172" t="s">
        <v>4638</v>
      </c>
      <c r="BK1172" t="s">
        <v>10341</v>
      </c>
      <c r="BL1172" t="s">
        <v>10342</v>
      </c>
      <c r="BM1172" s="40"/>
    </row>
    <row r="1173" spans="1:65" ht="20.149999999999999" customHeight="1">
      <c r="A1173" s="179" t="str">
        <f t="shared" si="39"/>
        <v>한국동서발전(주) 태양광발전 설치 및 자가 사용 프로그램 감축사업</v>
      </c>
      <c r="B1173" s="179" t="str">
        <f t="shared" si="40"/>
        <v>검토필요</v>
      </c>
      <c r="C1173">
        <v>193</v>
      </c>
      <c r="D1173" t="s">
        <v>31695</v>
      </c>
      <c r="E1173" t="s">
        <v>10322</v>
      </c>
      <c r="F1173" t="s">
        <v>10323</v>
      </c>
      <c r="G1173" t="s">
        <v>10324</v>
      </c>
      <c r="H1173" t="s">
        <v>10325</v>
      </c>
      <c r="K1173" t="s">
        <v>10326</v>
      </c>
      <c r="L1173" t="s">
        <v>10327</v>
      </c>
      <c r="M1173" t="s">
        <v>10328</v>
      </c>
      <c r="N1173" t="s">
        <v>10329</v>
      </c>
      <c r="O1173" t="s">
        <v>10330</v>
      </c>
      <c r="P1173" t="s">
        <v>10331</v>
      </c>
      <c r="Q1173" t="s">
        <v>277</v>
      </c>
      <c r="S1173" t="s">
        <v>1228</v>
      </c>
      <c r="T1173" t="s">
        <v>2126</v>
      </c>
      <c r="U1173" t="s">
        <v>10417</v>
      </c>
      <c r="V1173" t="s">
        <v>130</v>
      </c>
      <c r="W1173" t="s">
        <v>1293</v>
      </c>
      <c r="X1173" t="s">
        <v>10333</v>
      </c>
      <c r="Y1173" t="s">
        <v>418</v>
      </c>
      <c r="Z1173" t="s">
        <v>418</v>
      </c>
      <c r="AA1173" t="s">
        <v>10413</v>
      </c>
      <c r="AC1173">
        <v>2</v>
      </c>
      <c r="AD1173" t="s">
        <v>1324</v>
      </c>
      <c r="AE1173" t="s">
        <v>1325</v>
      </c>
      <c r="AF1173" t="s">
        <v>4638</v>
      </c>
      <c r="AG1173" t="s">
        <v>10335</v>
      </c>
      <c r="AH1173" t="s">
        <v>10418</v>
      </c>
      <c r="AI1173" t="s">
        <v>10419</v>
      </c>
      <c r="AK1173">
        <v>2</v>
      </c>
      <c r="AL1173" t="s">
        <v>32109</v>
      </c>
      <c r="AM1173" t="s">
        <v>10338</v>
      </c>
      <c r="AN1173" t="s">
        <v>1061</v>
      </c>
      <c r="AO1173" t="s">
        <v>32129</v>
      </c>
      <c r="BF1173" t="s">
        <v>10331</v>
      </c>
      <c r="BG1173" t="s">
        <v>10340</v>
      </c>
      <c r="BH1173" t="s">
        <v>1324</v>
      </c>
      <c r="BI1173" t="s">
        <v>1325</v>
      </c>
      <c r="BJ1173" t="s">
        <v>4638</v>
      </c>
      <c r="BK1173" t="s">
        <v>10341</v>
      </c>
      <c r="BL1173" t="s">
        <v>10342</v>
      </c>
      <c r="BM1173" s="40"/>
    </row>
    <row r="1174" spans="1:65" ht="20.149999999999999" customHeight="1">
      <c r="A1174" s="179" t="str">
        <f t="shared" si="39"/>
        <v>한국동서발전(주) 태양광발전 설치 및 자가 사용 프로그램 감축사업</v>
      </c>
      <c r="B1174" s="179" t="str">
        <f t="shared" si="40"/>
        <v>검토필요</v>
      </c>
      <c r="C1174">
        <v>192</v>
      </c>
      <c r="D1174" t="s">
        <v>31695</v>
      </c>
      <c r="E1174" t="s">
        <v>10322</v>
      </c>
      <c r="F1174" t="s">
        <v>10323</v>
      </c>
      <c r="G1174" t="s">
        <v>10324</v>
      </c>
      <c r="H1174" t="s">
        <v>10325</v>
      </c>
      <c r="K1174" t="s">
        <v>10326</v>
      </c>
      <c r="L1174" t="s">
        <v>10327</v>
      </c>
      <c r="M1174" t="s">
        <v>10328</v>
      </c>
      <c r="N1174" t="s">
        <v>10329</v>
      </c>
      <c r="O1174" t="s">
        <v>10330</v>
      </c>
      <c r="P1174" t="s">
        <v>10331</v>
      </c>
      <c r="Q1174" t="s">
        <v>277</v>
      </c>
      <c r="S1174" t="s">
        <v>1228</v>
      </c>
      <c r="T1174" t="s">
        <v>2126</v>
      </c>
      <c r="U1174" t="s">
        <v>10412</v>
      </c>
      <c r="V1174" t="s">
        <v>130</v>
      </c>
      <c r="W1174" t="s">
        <v>1293</v>
      </c>
      <c r="X1174" t="s">
        <v>10333</v>
      </c>
      <c r="Y1174" t="s">
        <v>418</v>
      </c>
      <c r="Z1174" t="s">
        <v>418</v>
      </c>
      <c r="AA1174" t="s">
        <v>10413</v>
      </c>
      <c r="AC1174">
        <v>2</v>
      </c>
      <c r="AD1174" t="s">
        <v>1324</v>
      </c>
      <c r="AE1174" t="s">
        <v>1325</v>
      </c>
      <c r="AF1174" t="s">
        <v>4638</v>
      </c>
      <c r="AG1174" t="s">
        <v>10335</v>
      </c>
      <c r="AH1174" t="s">
        <v>10414</v>
      </c>
      <c r="AI1174" t="s">
        <v>10415</v>
      </c>
      <c r="AK1174">
        <v>2</v>
      </c>
      <c r="AL1174" t="s">
        <v>32109</v>
      </c>
      <c r="AM1174" t="s">
        <v>10338</v>
      </c>
      <c r="AN1174" t="s">
        <v>1061</v>
      </c>
      <c r="AO1174" t="s">
        <v>32130</v>
      </c>
      <c r="BF1174" t="s">
        <v>10331</v>
      </c>
      <c r="BG1174" t="s">
        <v>10340</v>
      </c>
      <c r="BH1174" t="s">
        <v>1324</v>
      </c>
      <c r="BI1174" t="s">
        <v>1325</v>
      </c>
      <c r="BJ1174" t="s">
        <v>4638</v>
      </c>
      <c r="BK1174" t="s">
        <v>10341</v>
      </c>
      <c r="BL1174" t="s">
        <v>10342</v>
      </c>
      <c r="BM1174" s="40"/>
    </row>
    <row r="1175" spans="1:65" ht="20.149999999999999" customHeight="1">
      <c r="A1175" s="179" t="str">
        <f t="shared" ref="A1175:A1186" si="41">P1175</f>
        <v>한국동서발전(주) 태양광발전 설치 및 자가 사용 프로그램 감축사업</v>
      </c>
      <c r="B1175" s="179" t="str">
        <f t="shared" ref="B1175:B1186" si="42">IF(D1175="사업변경 신청","사업변경 신청",IF(D1175="인증유효기간 갱신","인증유효기간 갱신",IF(LEFT(AL1175,10)="[보완1차]보완요청","보완1차_보완중",IF(LEFT(AL1175,8)="[보완1차]접수","보완1차_검토중",IF(LEFT(AL1175,8)="[보완1차]신청","보완1차_검토중",IF(LEFT(AL1175,11)="[보완1차]문서재제출","보완1차_문서보완중",IF(LEFT(AL1175,10)="[보완1차]착수신고","승인",IF(LEFT(AL1175,10)="[보완1차]심의승인","승인",IF(LEFT(AL1175,10)="[보완1차]심의반려","반려",IF(LEFT(AL1175,10)="[보완1차]평가반려","반려",IF(LEFT(AL1175,10)="[보완2차]보완요청","보완2차_보완중",IF(LEFT(AL1175,8)="[보완2차]접수","보완2차_검토중",IF(LEFT(AL1175,8)="[보완2차]신청","보완2차_검토중",IF(LEFT(AL1175,11)="[보완2차]문서재제출","보완2차_문서보완중",IF(LEFT(AL1175,10)="[보완2차]착수신고","승인",IF(LEFT(AL1175,10)="[보완2차]심의승인","승인",IF(LEFT(AL1175,10)="[보완2차]심의반려","반려",IF(LEFT(AL1175,10)="[보완2차]평가반려","반려",IF(LEFT(AL1175,10)="[보완3차]보완요청","보완3차_보완중",IF(LEFT(AL1175,8)="[보완3차]신청","보완3차_검토중",IF(LEFT(AL1175,8)="[보완3차]신청","보완3차_검토중",IF(LEFT(AL1175,11)="[보완3차]문서재제출","보완3차_문서보완중",IF(LEFT(AL1175,10)="[보완3차]착수신고","승인",IF(LEFT(AL1175,10)="[보완3차]심의승인","승인",IF(LEFT(AL1175,10)="[보완3차]심의반려","반려",IF(LEFT(AL1175,10)="[보완3차]평가반려","반려",IF(LEFT(AL1175,10)="[보완4차]보완요청","보완4차_보완중",IF(LEFT(AL1175,8)="[보완4차]신청","보완4차_검토중",IF(LEFT(AL1175,11)="[보완4차]문서재제출","보완4차_문서보완중",IF(LEFT(AL1175,10)="[보완4차]착수신고","승인",IF(LEFT(AL1175,10)="[보완4차]심의승인","승인",IF(LEFT(AL1175,10)="[보완4차]심의반려","반려",IF(LEFT(AL1175,10)="[보완4차]평가반려","반려",IF(LEFT(AL1175,10)="[보완5차]보완요청","보완5차_보완중",IF(LEFT(AL1175,8)="[보완5차]신청","보완5차_검토중",IF(LEFT(AL1175,11)="[보완5차]문서재제출","보완5차_문서보완중",IF(LEFT(AL1175,10)="[보완5차]착수신고","승인",IF(LEFT(AL1175,10)="[보완5차]심의승인","승인",IF(LEFT(AL1175,10)="[보완5차]심의반려","반려",IF(LEFT(AL1175,10)="[보완5차]평가반려","반려",IF(LEFT(AL1175,10)="[보완6차]보완요청","보완6차_보완중",IF(LEFT(AL1175,8)="[보완6차]신청","보완6차_검토중",IF(LEFT(AL1175,11)="[보완6차]문서재제출","보완6차_문서보완중",IF(LEFT(AL1175,10)="[보완6차]착수신고","승인",IF(LEFT(AL1175,10)="[보완6차]심의승인","승인",IF(LEFT(AL1175,10)="[보완6차]심의반려","반려",IF(LEFT(AL1175,10)="[보완6차]평가반려","반려",IF(LEFT(AL1175,4)="문서재제","문서재제출",IF(LEFT(AL1175,4)="평가반려","반려",IF(LEFT(AL1175,4)="심의반려","반려",IF(LEFT(AL1175,4)="심의승인","승인",IF(LEFT(AL1175,4)="착수신고","승인",IF(LEFT(AL1175,10)="[보완1차]협의통보","협의통보",IF(LEFT(AL1175,10)="[보완2차]협의통보","협의통보",IF(LEFT(AL1175,10)="[보완3차]협의통보","협의통보",IF(LEFT(AL1175,10)="[보완4차]협의통보","협의통보",IF(LEFT(AL1175,11)="[보완1차]협의검토중","협의검토중",IF(LEFT(AL1175,11)="[보완2차]협의검토중","협의검토중",IF(LEFT(AL1175,11)="[보완3차]협의검토중","협의검토중","검토필요")))))))))))))))))))))))))))))))))))))))))))))))))))))))))))</f>
        <v>검토필요</v>
      </c>
      <c r="C1175">
        <v>191</v>
      </c>
      <c r="D1175" t="s">
        <v>31695</v>
      </c>
      <c r="E1175" t="s">
        <v>10322</v>
      </c>
      <c r="F1175" t="s">
        <v>10323</v>
      </c>
      <c r="G1175" t="s">
        <v>10324</v>
      </c>
      <c r="H1175" t="s">
        <v>10325</v>
      </c>
      <c r="K1175" t="s">
        <v>10326</v>
      </c>
      <c r="L1175" t="s">
        <v>10327</v>
      </c>
      <c r="M1175" t="s">
        <v>10328</v>
      </c>
      <c r="N1175" t="s">
        <v>10329</v>
      </c>
      <c r="O1175" t="s">
        <v>10330</v>
      </c>
      <c r="P1175" t="s">
        <v>10331</v>
      </c>
      <c r="Q1175" t="s">
        <v>277</v>
      </c>
      <c r="S1175" t="s">
        <v>1228</v>
      </c>
      <c r="T1175" t="s">
        <v>2126</v>
      </c>
      <c r="U1175" t="s">
        <v>10407</v>
      </c>
      <c r="V1175" t="s">
        <v>130</v>
      </c>
      <c r="W1175" t="s">
        <v>1293</v>
      </c>
      <c r="X1175" t="s">
        <v>10344</v>
      </c>
      <c r="Y1175" t="s">
        <v>418</v>
      </c>
      <c r="Z1175" t="s">
        <v>418</v>
      </c>
      <c r="AA1175" t="s">
        <v>10408</v>
      </c>
      <c r="AC1175">
        <v>2</v>
      </c>
      <c r="AD1175" t="s">
        <v>1324</v>
      </c>
      <c r="AE1175" t="s">
        <v>1325</v>
      </c>
      <c r="AF1175" t="s">
        <v>4638</v>
      </c>
      <c r="AG1175" t="s">
        <v>10335</v>
      </c>
      <c r="AH1175" t="s">
        <v>10409</v>
      </c>
      <c r="AI1175" t="s">
        <v>10410</v>
      </c>
      <c r="AK1175">
        <v>2</v>
      </c>
      <c r="AL1175" t="s">
        <v>32109</v>
      </c>
      <c r="AM1175" t="s">
        <v>10338</v>
      </c>
      <c r="AN1175" t="s">
        <v>1061</v>
      </c>
      <c r="AO1175" t="s">
        <v>32131</v>
      </c>
      <c r="BF1175" t="s">
        <v>10331</v>
      </c>
      <c r="BG1175" t="s">
        <v>10340</v>
      </c>
      <c r="BH1175" t="s">
        <v>1324</v>
      </c>
      <c r="BI1175" t="s">
        <v>1325</v>
      </c>
      <c r="BJ1175" t="s">
        <v>4638</v>
      </c>
      <c r="BK1175" t="s">
        <v>10341</v>
      </c>
      <c r="BL1175" t="s">
        <v>10342</v>
      </c>
      <c r="BM1175" s="40"/>
    </row>
    <row r="1176" spans="1:65" ht="20.149999999999999" customHeight="1">
      <c r="A1176" s="179" t="str">
        <f t="shared" si="41"/>
        <v>한국동서발전(주) 태양광발전 설치 및 자가 사용 프로그램 감축사업</v>
      </c>
      <c r="B1176" s="179" t="str">
        <f t="shared" si="42"/>
        <v>검토필요</v>
      </c>
      <c r="C1176">
        <v>190</v>
      </c>
      <c r="D1176" t="s">
        <v>31695</v>
      </c>
      <c r="E1176" t="s">
        <v>10322</v>
      </c>
      <c r="F1176" t="s">
        <v>10323</v>
      </c>
      <c r="G1176" t="s">
        <v>10324</v>
      </c>
      <c r="H1176" t="s">
        <v>10325</v>
      </c>
      <c r="K1176" t="s">
        <v>10326</v>
      </c>
      <c r="L1176" t="s">
        <v>10327</v>
      </c>
      <c r="M1176" t="s">
        <v>10328</v>
      </c>
      <c r="N1176" t="s">
        <v>10329</v>
      </c>
      <c r="O1176" t="s">
        <v>10330</v>
      </c>
      <c r="P1176" t="s">
        <v>10331</v>
      </c>
      <c r="Q1176" t="s">
        <v>277</v>
      </c>
      <c r="S1176" t="s">
        <v>1228</v>
      </c>
      <c r="T1176" t="s">
        <v>2126</v>
      </c>
      <c r="U1176" t="s">
        <v>10403</v>
      </c>
      <c r="V1176" t="s">
        <v>130</v>
      </c>
      <c r="W1176" t="s">
        <v>1293</v>
      </c>
      <c r="X1176" t="s">
        <v>1108</v>
      </c>
      <c r="Y1176" t="s">
        <v>418</v>
      </c>
      <c r="Z1176" t="s">
        <v>418</v>
      </c>
      <c r="AA1176" t="s">
        <v>10376</v>
      </c>
      <c r="AC1176">
        <v>2</v>
      </c>
      <c r="AD1176" t="s">
        <v>1324</v>
      </c>
      <c r="AE1176" t="s">
        <v>1325</v>
      </c>
      <c r="AF1176" t="s">
        <v>4638</v>
      </c>
      <c r="AG1176" t="s">
        <v>10335</v>
      </c>
      <c r="AH1176" t="s">
        <v>10404</v>
      </c>
      <c r="AI1176" t="s">
        <v>10405</v>
      </c>
      <c r="AK1176">
        <v>2</v>
      </c>
      <c r="AL1176" t="s">
        <v>32109</v>
      </c>
      <c r="AM1176" t="s">
        <v>10338</v>
      </c>
      <c r="AN1176" t="s">
        <v>1061</v>
      </c>
      <c r="AO1176" t="s">
        <v>32132</v>
      </c>
      <c r="BF1176" t="s">
        <v>10331</v>
      </c>
      <c r="BG1176" t="s">
        <v>10340</v>
      </c>
      <c r="BH1176" t="s">
        <v>1324</v>
      </c>
      <c r="BI1176" t="s">
        <v>1325</v>
      </c>
      <c r="BJ1176" t="s">
        <v>4638</v>
      </c>
      <c r="BK1176" t="s">
        <v>10341</v>
      </c>
      <c r="BL1176" t="s">
        <v>10342</v>
      </c>
      <c r="BM1176" s="40"/>
    </row>
    <row r="1177" spans="1:65" ht="20.149999999999999" customHeight="1">
      <c r="A1177" s="179" t="str">
        <f t="shared" si="41"/>
        <v>한국동서발전(주) 태양광발전 설치 및 자가 사용 프로그램 감축사업</v>
      </c>
      <c r="B1177" s="179" t="str">
        <f t="shared" si="42"/>
        <v>검토필요</v>
      </c>
      <c r="C1177">
        <v>189</v>
      </c>
      <c r="D1177" t="s">
        <v>31695</v>
      </c>
      <c r="E1177" t="s">
        <v>10322</v>
      </c>
      <c r="F1177" t="s">
        <v>10323</v>
      </c>
      <c r="G1177" t="s">
        <v>10324</v>
      </c>
      <c r="H1177" t="s">
        <v>10325</v>
      </c>
      <c r="K1177" t="s">
        <v>10326</v>
      </c>
      <c r="L1177" t="s">
        <v>10327</v>
      </c>
      <c r="M1177" t="s">
        <v>10328</v>
      </c>
      <c r="N1177" t="s">
        <v>10329</v>
      </c>
      <c r="O1177" t="s">
        <v>10330</v>
      </c>
      <c r="P1177" t="s">
        <v>10331</v>
      </c>
      <c r="Q1177" t="s">
        <v>277</v>
      </c>
      <c r="S1177" t="s">
        <v>1228</v>
      </c>
      <c r="T1177" t="s">
        <v>2126</v>
      </c>
      <c r="U1177" t="s">
        <v>10399</v>
      </c>
      <c r="V1177" t="s">
        <v>130</v>
      </c>
      <c r="W1177" t="s">
        <v>1293</v>
      </c>
      <c r="X1177" t="s">
        <v>1108</v>
      </c>
      <c r="Y1177" t="s">
        <v>418</v>
      </c>
      <c r="Z1177" t="s">
        <v>418</v>
      </c>
      <c r="AA1177" t="s">
        <v>10317</v>
      </c>
      <c r="AC1177">
        <v>2</v>
      </c>
      <c r="AD1177" t="s">
        <v>1324</v>
      </c>
      <c r="AE1177" t="s">
        <v>1325</v>
      </c>
      <c r="AF1177" t="s">
        <v>4638</v>
      </c>
      <c r="AG1177" t="s">
        <v>10335</v>
      </c>
      <c r="AH1177" t="s">
        <v>10400</v>
      </c>
      <c r="AI1177" t="s">
        <v>10401</v>
      </c>
      <c r="AK1177">
        <v>2</v>
      </c>
      <c r="AL1177" t="s">
        <v>32109</v>
      </c>
      <c r="AM1177" t="s">
        <v>10338</v>
      </c>
      <c r="AN1177" t="s">
        <v>1061</v>
      </c>
      <c r="AO1177" t="s">
        <v>32133</v>
      </c>
      <c r="BF1177" t="s">
        <v>10331</v>
      </c>
      <c r="BG1177" t="s">
        <v>10340</v>
      </c>
      <c r="BH1177" t="s">
        <v>1324</v>
      </c>
      <c r="BI1177" t="s">
        <v>1325</v>
      </c>
      <c r="BJ1177" t="s">
        <v>4638</v>
      </c>
      <c r="BK1177" t="s">
        <v>10341</v>
      </c>
      <c r="BL1177" t="s">
        <v>10342</v>
      </c>
      <c r="BM1177" s="40"/>
    </row>
    <row r="1178" spans="1:65" ht="20.149999999999999" customHeight="1">
      <c r="A1178" s="179" t="str">
        <f t="shared" si="41"/>
        <v>한국동서발전(주) 태양광발전 설치 및 자가 사용 프로그램 감축사업</v>
      </c>
      <c r="B1178" s="179" t="str">
        <f t="shared" si="42"/>
        <v>검토필요</v>
      </c>
      <c r="C1178">
        <v>188</v>
      </c>
      <c r="D1178" t="s">
        <v>31695</v>
      </c>
      <c r="E1178" t="s">
        <v>10322</v>
      </c>
      <c r="F1178" t="s">
        <v>10323</v>
      </c>
      <c r="G1178" t="s">
        <v>10324</v>
      </c>
      <c r="H1178" t="s">
        <v>10325</v>
      </c>
      <c r="K1178" t="s">
        <v>10326</v>
      </c>
      <c r="L1178" t="s">
        <v>10327</v>
      </c>
      <c r="M1178" t="s">
        <v>10328</v>
      </c>
      <c r="N1178" t="s">
        <v>10329</v>
      </c>
      <c r="O1178" t="s">
        <v>10330</v>
      </c>
      <c r="P1178" t="s">
        <v>10331</v>
      </c>
      <c r="Q1178" t="s">
        <v>277</v>
      </c>
      <c r="S1178" t="s">
        <v>1228</v>
      </c>
      <c r="T1178" t="s">
        <v>2126</v>
      </c>
      <c r="U1178" t="s">
        <v>10395</v>
      </c>
      <c r="V1178" t="s">
        <v>130</v>
      </c>
      <c r="W1178" t="s">
        <v>1293</v>
      </c>
      <c r="X1178" t="s">
        <v>1108</v>
      </c>
      <c r="Y1178" t="s">
        <v>418</v>
      </c>
      <c r="Z1178" t="s">
        <v>418</v>
      </c>
      <c r="AA1178" t="s">
        <v>10376</v>
      </c>
      <c r="AC1178">
        <v>2</v>
      </c>
      <c r="AD1178" t="s">
        <v>1324</v>
      </c>
      <c r="AE1178" t="s">
        <v>1325</v>
      </c>
      <c r="AF1178" t="s">
        <v>4638</v>
      </c>
      <c r="AG1178" t="s">
        <v>10335</v>
      </c>
      <c r="AH1178" t="s">
        <v>10396</v>
      </c>
      <c r="AI1178" t="s">
        <v>10397</v>
      </c>
      <c r="AK1178">
        <v>2</v>
      </c>
      <c r="AL1178" t="s">
        <v>32109</v>
      </c>
      <c r="AM1178" t="s">
        <v>10338</v>
      </c>
      <c r="AN1178" t="s">
        <v>1061</v>
      </c>
      <c r="AO1178" t="s">
        <v>32134</v>
      </c>
      <c r="BF1178" t="s">
        <v>10331</v>
      </c>
      <c r="BG1178" t="s">
        <v>10340</v>
      </c>
      <c r="BH1178" t="s">
        <v>1324</v>
      </c>
      <c r="BI1178" t="s">
        <v>1325</v>
      </c>
      <c r="BJ1178" t="s">
        <v>4638</v>
      </c>
      <c r="BK1178" t="s">
        <v>10341</v>
      </c>
      <c r="BL1178" t="s">
        <v>10342</v>
      </c>
      <c r="BM1178" s="40"/>
    </row>
    <row r="1179" spans="1:65" ht="20.149999999999999" customHeight="1">
      <c r="A1179" s="179" t="str">
        <f t="shared" si="41"/>
        <v>한국동서발전(주) 태양광발전 설치 및 자가 사용 프로그램 감축사업</v>
      </c>
      <c r="B1179" s="179" t="str">
        <f t="shared" si="42"/>
        <v>검토필요</v>
      </c>
      <c r="C1179">
        <v>187</v>
      </c>
      <c r="D1179" t="s">
        <v>31695</v>
      </c>
      <c r="E1179" t="s">
        <v>10322</v>
      </c>
      <c r="F1179" t="s">
        <v>10323</v>
      </c>
      <c r="G1179" t="s">
        <v>10324</v>
      </c>
      <c r="H1179" t="s">
        <v>10325</v>
      </c>
      <c r="K1179" t="s">
        <v>10326</v>
      </c>
      <c r="L1179" t="s">
        <v>10327</v>
      </c>
      <c r="M1179" t="s">
        <v>10328</v>
      </c>
      <c r="N1179" t="s">
        <v>10329</v>
      </c>
      <c r="O1179" t="s">
        <v>10330</v>
      </c>
      <c r="P1179" t="s">
        <v>10331</v>
      </c>
      <c r="Q1179" t="s">
        <v>277</v>
      </c>
      <c r="S1179" t="s">
        <v>1228</v>
      </c>
      <c r="T1179" t="s">
        <v>2126</v>
      </c>
      <c r="U1179" t="s">
        <v>10390</v>
      </c>
      <c r="V1179" t="s">
        <v>130</v>
      </c>
      <c r="W1179" t="s">
        <v>1293</v>
      </c>
      <c r="X1179" t="s">
        <v>1108</v>
      </c>
      <c r="Y1179" t="s">
        <v>418</v>
      </c>
      <c r="Z1179" t="s">
        <v>418</v>
      </c>
      <c r="AA1179" t="s">
        <v>10391</v>
      </c>
      <c r="AC1179">
        <v>2</v>
      </c>
      <c r="AD1179" t="s">
        <v>1324</v>
      </c>
      <c r="AE1179" t="s">
        <v>1325</v>
      </c>
      <c r="AF1179" t="s">
        <v>4638</v>
      </c>
      <c r="AG1179" t="s">
        <v>10335</v>
      </c>
      <c r="AH1179" t="s">
        <v>10392</v>
      </c>
      <c r="AI1179" t="s">
        <v>10393</v>
      </c>
      <c r="AK1179">
        <v>2</v>
      </c>
      <c r="AL1179" t="s">
        <v>32109</v>
      </c>
      <c r="AM1179" t="s">
        <v>10338</v>
      </c>
      <c r="AN1179" t="s">
        <v>1061</v>
      </c>
      <c r="AO1179" t="s">
        <v>32135</v>
      </c>
      <c r="BF1179" t="s">
        <v>10331</v>
      </c>
      <c r="BG1179" t="s">
        <v>10340</v>
      </c>
      <c r="BH1179" t="s">
        <v>1324</v>
      </c>
      <c r="BI1179" t="s">
        <v>1325</v>
      </c>
      <c r="BJ1179" t="s">
        <v>4638</v>
      </c>
      <c r="BK1179" t="s">
        <v>10341</v>
      </c>
      <c r="BL1179" t="s">
        <v>10342</v>
      </c>
      <c r="BM1179" s="40"/>
    </row>
    <row r="1180" spans="1:65" ht="20.149999999999999" customHeight="1">
      <c r="A1180" s="179" t="str">
        <f t="shared" si="41"/>
        <v>한국동서발전(주) 태양광발전 설치 및 자가 사용 프로그램 감축사업</v>
      </c>
      <c r="B1180" s="179" t="str">
        <f t="shared" si="42"/>
        <v>검토필요</v>
      </c>
      <c r="C1180">
        <v>186</v>
      </c>
      <c r="D1180" t="s">
        <v>31695</v>
      </c>
      <c r="E1180" t="s">
        <v>10322</v>
      </c>
      <c r="F1180" t="s">
        <v>10323</v>
      </c>
      <c r="G1180" t="s">
        <v>10324</v>
      </c>
      <c r="H1180" t="s">
        <v>10325</v>
      </c>
      <c r="K1180" t="s">
        <v>10326</v>
      </c>
      <c r="L1180" t="s">
        <v>10327</v>
      </c>
      <c r="M1180" t="s">
        <v>10328</v>
      </c>
      <c r="N1180" t="s">
        <v>10329</v>
      </c>
      <c r="O1180" t="s">
        <v>10330</v>
      </c>
      <c r="P1180" t="s">
        <v>10331</v>
      </c>
      <c r="Q1180" t="s">
        <v>277</v>
      </c>
      <c r="S1180" t="s">
        <v>1228</v>
      </c>
      <c r="T1180" t="s">
        <v>2126</v>
      </c>
      <c r="U1180" t="s">
        <v>10385</v>
      </c>
      <c r="V1180" t="s">
        <v>130</v>
      </c>
      <c r="W1180" t="s">
        <v>1293</v>
      </c>
      <c r="X1180" t="s">
        <v>1108</v>
      </c>
      <c r="Y1180" t="s">
        <v>418</v>
      </c>
      <c r="Z1180" t="s">
        <v>418</v>
      </c>
      <c r="AA1180" t="s">
        <v>10386</v>
      </c>
      <c r="AC1180">
        <v>2</v>
      </c>
      <c r="AD1180" t="s">
        <v>1324</v>
      </c>
      <c r="AE1180" t="s">
        <v>1325</v>
      </c>
      <c r="AF1180" t="s">
        <v>4638</v>
      </c>
      <c r="AG1180" t="s">
        <v>10335</v>
      </c>
      <c r="AH1180" t="s">
        <v>10387</v>
      </c>
      <c r="AI1180" t="s">
        <v>10388</v>
      </c>
      <c r="AK1180">
        <v>2</v>
      </c>
      <c r="AL1180" t="s">
        <v>32109</v>
      </c>
      <c r="AM1180" t="s">
        <v>10338</v>
      </c>
      <c r="AN1180" t="s">
        <v>1061</v>
      </c>
      <c r="AO1180" t="s">
        <v>32136</v>
      </c>
      <c r="BF1180" t="s">
        <v>10331</v>
      </c>
      <c r="BG1180" t="s">
        <v>10340</v>
      </c>
      <c r="BH1180" t="s">
        <v>1324</v>
      </c>
      <c r="BI1180" t="s">
        <v>1325</v>
      </c>
      <c r="BJ1180" t="s">
        <v>4638</v>
      </c>
      <c r="BK1180" t="s">
        <v>10341</v>
      </c>
      <c r="BL1180" t="s">
        <v>10342</v>
      </c>
      <c r="BM1180" s="40"/>
    </row>
    <row r="1181" spans="1:65" ht="20.149999999999999" customHeight="1">
      <c r="A1181" s="179" t="str">
        <f t="shared" si="41"/>
        <v>한국동서발전(주) 태양광발전 설치 및 자가 사용 프로그램 감축사업</v>
      </c>
      <c r="B1181" s="179" t="str">
        <f t="shared" si="42"/>
        <v>검토필요</v>
      </c>
      <c r="C1181">
        <v>185</v>
      </c>
      <c r="D1181" t="s">
        <v>31695</v>
      </c>
      <c r="E1181" t="s">
        <v>10322</v>
      </c>
      <c r="F1181" t="s">
        <v>10323</v>
      </c>
      <c r="G1181" t="s">
        <v>10324</v>
      </c>
      <c r="H1181" t="s">
        <v>10325</v>
      </c>
      <c r="K1181" t="s">
        <v>10326</v>
      </c>
      <c r="L1181" t="s">
        <v>10327</v>
      </c>
      <c r="M1181" t="s">
        <v>10328</v>
      </c>
      <c r="N1181" t="s">
        <v>10329</v>
      </c>
      <c r="O1181" t="s">
        <v>10330</v>
      </c>
      <c r="P1181" t="s">
        <v>10331</v>
      </c>
      <c r="Q1181" t="s">
        <v>277</v>
      </c>
      <c r="S1181" t="s">
        <v>1228</v>
      </c>
      <c r="T1181" t="s">
        <v>2126</v>
      </c>
      <c r="U1181" t="s">
        <v>10380</v>
      </c>
      <c r="V1181" t="s">
        <v>130</v>
      </c>
      <c r="W1181" t="s">
        <v>1293</v>
      </c>
      <c r="X1181" t="s">
        <v>10333</v>
      </c>
      <c r="Y1181" t="s">
        <v>418</v>
      </c>
      <c r="Z1181" t="s">
        <v>418</v>
      </c>
      <c r="AA1181" t="s">
        <v>10381</v>
      </c>
      <c r="AC1181">
        <v>2</v>
      </c>
      <c r="AD1181" t="s">
        <v>1324</v>
      </c>
      <c r="AE1181" t="s">
        <v>1325</v>
      </c>
      <c r="AF1181" t="s">
        <v>4638</v>
      </c>
      <c r="AG1181" t="s">
        <v>10335</v>
      </c>
      <c r="AH1181" t="s">
        <v>10382</v>
      </c>
      <c r="AI1181" t="s">
        <v>10383</v>
      </c>
      <c r="AK1181">
        <v>2</v>
      </c>
      <c r="AL1181" t="s">
        <v>32109</v>
      </c>
      <c r="AM1181" t="s">
        <v>10338</v>
      </c>
      <c r="AN1181" t="s">
        <v>1061</v>
      </c>
      <c r="AO1181" t="s">
        <v>32137</v>
      </c>
      <c r="BF1181" t="s">
        <v>10331</v>
      </c>
      <c r="BG1181" t="s">
        <v>10340</v>
      </c>
      <c r="BH1181" t="s">
        <v>1324</v>
      </c>
      <c r="BI1181" t="s">
        <v>1325</v>
      </c>
      <c r="BJ1181" t="s">
        <v>4638</v>
      </c>
      <c r="BK1181" t="s">
        <v>10341</v>
      </c>
      <c r="BL1181" t="s">
        <v>10342</v>
      </c>
      <c r="BM1181" s="40"/>
    </row>
    <row r="1182" spans="1:65" ht="20.149999999999999" customHeight="1">
      <c r="A1182" s="179" t="str">
        <f t="shared" si="41"/>
        <v>한국동서발전(주) 태양광발전 설치 및 자가 사용 프로그램 감축사업</v>
      </c>
      <c r="B1182" s="179" t="str">
        <f t="shared" si="42"/>
        <v>검토필요</v>
      </c>
      <c r="C1182">
        <v>184</v>
      </c>
      <c r="D1182" t="s">
        <v>31695</v>
      </c>
      <c r="E1182" t="s">
        <v>10322</v>
      </c>
      <c r="F1182" t="s">
        <v>10323</v>
      </c>
      <c r="G1182" t="s">
        <v>10324</v>
      </c>
      <c r="H1182" t="s">
        <v>10325</v>
      </c>
      <c r="K1182" t="s">
        <v>10326</v>
      </c>
      <c r="L1182" t="s">
        <v>10327</v>
      </c>
      <c r="M1182" t="s">
        <v>10328</v>
      </c>
      <c r="N1182" t="s">
        <v>10329</v>
      </c>
      <c r="O1182" t="s">
        <v>10330</v>
      </c>
      <c r="P1182" t="s">
        <v>10331</v>
      </c>
      <c r="Q1182" t="s">
        <v>277</v>
      </c>
      <c r="S1182" t="s">
        <v>1228</v>
      </c>
      <c r="T1182" t="s">
        <v>2126</v>
      </c>
      <c r="U1182" t="s">
        <v>10375</v>
      </c>
      <c r="V1182" t="s">
        <v>130</v>
      </c>
      <c r="W1182" t="s">
        <v>1293</v>
      </c>
      <c r="X1182" t="s">
        <v>1108</v>
      </c>
      <c r="Y1182" t="s">
        <v>418</v>
      </c>
      <c r="Z1182" t="s">
        <v>418</v>
      </c>
      <c r="AA1182" t="s">
        <v>10376</v>
      </c>
      <c r="AC1182">
        <v>2</v>
      </c>
      <c r="AD1182" t="s">
        <v>1324</v>
      </c>
      <c r="AE1182" t="s">
        <v>1325</v>
      </c>
      <c r="AF1182" t="s">
        <v>4638</v>
      </c>
      <c r="AG1182" t="s">
        <v>10335</v>
      </c>
      <c r="AH1182" t="s">
        <v>10377</v>
      </c>
      <c r="AI1182" t="s">
        <v>10378</v>
      </c>
      <c r="AK1182">
        <v>2</v>
      </c>
      <c r="AL1182" t="s">
        <v>32109</v>
      </c>
      <c r="AM1182" t="s">
        <v>10338</v>
      </c>
      <c r="AN1182" t="s">
        <v>1061</v>
      </c>
      <c r="AO1182" t="s">
        <v>32138</v>
      </c>
      <c r="BF1182" t="s">
        <v>10331</v>
      </c>
      <c r="BG1182" t="s">
        <v>10340</v>
      </c>
      <c r="BH1182" t="s">
        <v>1324</v>
      </c>
      <c r="BI1182" t="s">
        <v>1325</v>
      </c>
      <c r="BJ1182" t="s">
        <v>4638</v>
      </c>
      <c r="BK1182" t="s">
        <v>10341</v>
      </c>
      <c r="BL1182" t="s">
        <v>10342</v>
      </c>
      <c r="BM1182" s="40" t="s">
        <v>1749</v>
      </c>
    </row>
    <row r="1183" spans="1:65" ht="20.149999999999999" customHeight="1">
      <c r="A1183" s="179" t="str">
        <f t="shared" si="41"/>
        <v>한국동서발전(주) 태양광발전 설치 및 자가 사용 프로그램 감축사업</v>
      </c>
      <c r="B1183" s="179" t="str">
        <f t="shared" si="42"/>
        <v>검토필요</v>
      </c>
      <c r="C1183">
        <v>183</v>
      </c>
      <c r="D1183" t="s">
        <v>31695</v>
      </c>
      <c r="E1183" t="s">
        <v>10322</v>
      </c>
      <c r="F1183" t="s">
        <v>10323</v>
      </c>
      <c r="G1183" t="s">
        <v>10324</v>
      </c>
      <c r="H1183" t="s">
        <v>10325</v>
      </c>
      <c r="K1183" t="s">
        <v>10326</v>
      </c>
      <c r="L1183" t="s">
        <v>10327</v>
      </c>
      <c r="M1183" t="s">
        <v>10328</v>
      </c>
      <c r="N1183" t="s">
        <v>10329</v>
      </c>
      <c r="O1183" t="s">
        <v>10330</v>
      </c>
      <c r="P1183" t="s">
        <v>10331</v>
      </c>
      <c r="Q1183" t="s">
        <v>277</v>
      </c>
      <c r="S1183" t="s">
        <v>1228</v>
      </c>
      <c r="T1183" t="s">
        <v>2126</v>
      </c>
      <c r="U1183" t="s">
        <v>10370</v>
      </c>
      <c r="V1183" t="s">
        <v>130</v>
      </c>
      <c r="W1183" t="s">
        <v>1293</v>
      </c>
      <c r="X1183" t="s">
        <v>1108</v>
      </c>
      <c r="Y1183" t="s">
        <v>418</v>
      </c>
      <c r="Z1183" t="s">
        <v>418</v>
      </c>
      <c r="AA1183" t="s">
        <v>10371</v>
      </c>
      <c r="AC1183">
        <v>2</v>
      </c>
      <c r="AD1183" t="s">
        <v>1324</v>
      </c>
      <c r="AE1183" t="s">
        <v>1325</v>
      </c>
      <c r="AF1183" t="s">
        <v>4638</v>
      </c>
      <c r="AG1183" t="s">
        <v>10335</v>
      </c>
      <c r="AH1183" t="s">
        <v>10372</v>
      </c>
      <c r="AI1183" t="s">
        <v>10373</v>
      </c>
      <c r="AK1183">
        <v>2</v>
      </c>
      <c r="AL1183" t="s">
        <v>32109</v>
      </c>
      <c r="AM1183" t="s">
        <v>10338</v>
      </c>
      <c r="AN1183" t="s">
        <v>1061</v>
      </c>
      <c r="AO1183" t="s">
        <v>32139</v>
      </c>
      <c r="BF1183" t="s">
        <v>10331</v>
      </c>
      <c r="BG1183" t="s">
        <v>10340</v>
      </c>
      <c r="BH1183" t="s">
        <v>1324</v>
      </c>
      <c r="BI1183" t="s">
        <v>1325</v>
      </c>
      <c r="BJ1183" t="s">
        <v>4638</v>
      </c>
      <c r="BK1183" t="s">
        <v>10341</v>
      </c>
      <c r="BL1183" t="s">
        <v>10342</v>
      </c>
      <c r="BM1183" s="162" t="s">
        <v>1749</v>
      </c>
    </row>
    <row r="1184" spans="1:65" ht="20.149999999999999" customHeight="1">
      <c r="A1184" s="179" t="str">
        <f t="shared" si="41"/>
        <v>한국동서발전(주) 태양광발전 설치 및 자가 사용 프로그램 감축사업</v>
      </c>
      <c r="B1184" s="179" t="str">
        <f t="shared" si="42"/>
        <v>검토필요</v>
      </c>
      <c r="C1184">
        <v>182</v>
      </c>
      <c r="D1184" t="s">
        <v>31695</v>
      </c>
      <c r="E1184" t="s">
        <v>10322</v>
      </c>
      <c r="F1184" t="s">
        <v>10323</v>
      </c>
      <c r="G1184" t="s">
        <v>10324</v>
      </c>
      <c r="H1184" t="s">
        <v>10325</v>
      </c>
      <c r="K1184" t="s">
        <v>10326</v>
      </c>
      <c r="L1184" t="s">
        <v>10327</v>
      </c>
      <c r="M1184" t="s">
        <v>10328</v>
      </c>
      <c r="N1184" t="s">
        <v>10329</v>
      </c>
      <c r="O1184" t="s">
        <v>10330</v>
      </c>
      <c r="P1184" t="s">
        <v>10331</v>
      </c>
      <c r="Q1184" t="s">
        <v>277</v>
      </c>
      <c r="S1184" t="s">
        <v>1228</v>
      </c>
      <c r="T1184" t="s">
        <v>2126</v>
      </c>
      <c r="U1184" t="s">
        <v>10365</v>
      </c>
      <c r="V1184" t="s">
        <v>130</v>
      </c>
      <c r="W1184" t="s">
        <v>1293</v>
      </c>
      <c r="X1184" t="s">
        <v>10366</v>
      </c>
      <c r="Y1184" t="s">
        <v>418</v>
      </c>
      <c r="Z1184" t="s">
        <v>418</v>
      </c>
      <c r="AA1184" t="s">
        <v>10361</v>
      </c>
      <c r="AC1184">
        <v>3</v>
      </c>
      <c r="AD1184" t="s">
        <v>1324</v>
      </c>
      <c r="AE1184" t="s">
        <v>1325</v>
      </c>
      <c r="AF1184" t="s">
        <v>4638</v>
      </c>
      <c r="AG1184" t="s">
        <v>10335</v>
      </c>
      <c r="AH1184" t="s">
        <v>10367</v>
      </c>
      <c r="AI1184" t="s">
        <v>10368</v>
      </c>
      <c r="AK1184">
        <v>3</v>
      </c>
      <c r="AL1184" t="s">
        <v>32109</v>
      </c>
      <c r="AM1184" t="s">
        <v>10338</v>
      </c>
      <c r="AN1184" t="s">
        <v>1061</v>
      </c>
      <c r="AO1184" t="s">
        <v>32140</v>
      </c>
      <c r="BF1184" t="s">
        <v>10331</v>
      </c>
      <c r="BG1184" t="s">
        <v>10340</v>
      </c>
      <c r="BH1184" t="s">
        <v>1324</v>
      </c>
      <c r="BI1184" t="s">
        <v>1325</v>
      </c>
      <c r="BJ1184" t="s">
        <v>4638</v>
      </c>
      <c r="BK1184" t="s">
        <v>10341</v>
      </c>
      <c r="BL1184" t="s">
        <v>10342</v>
      </c>
      <c r="BM1184" s="162" t="s">
        <v>1749</v>
      </c>
    </row>
    <row r="1185" spans="1:65" ht="20.149999999999999" customHeight="1">
      <c r="A1185" s="179" t="str">
        <f t="shared" si="41"/>
        <v>한국동서발전(주) 태양광발전 설치 및 자가 사용 프로그램 감축사업</v>
      </c>
      <c r="B1185" s="179" t="str">
        <f t="shared" si="42"/>
        <v>검토필요</v>
      </c>
      <c r="C1185">
        <v>181</v>
      </c>
      <c r="D1185" t="s">
        <v>31695</v>
      </c>
      <c r="E1185" t="s">
        <v>10322</v>
      </c>
      <c r="F1185" t="s">
        <v>10323</v>
      </c>
      <c r="G1185" t="s">
        <v>10324</v>
      </c>
      <c r="H1185" t="s">
        <v>10325</v>
      </c>
      <c r="K1185" t="s">
        <v>10326</v>
      </c>
      <c r="L1185" t="s">
        <v>10327</v>
      </c>
      <c r="M1185" t="s">
        <v>10328</v>
      </c>
      <c r="N1185" t="s">
        <v>10329</v>
      </c>
      <c r="O1185" t="s">
        <v>10330</v>
      </c>
      <c r="P1185" t="s">
        <v>10331</v>
      </c>
      <c r="Q1185" t="s">
        <v>277</v>
      </c>
      <c r="S1185" t="s">
        <v>1228</v>
      </c>
      <c r="T1185" t="s">
        <v>2126</v>
      </c>
      <c r="U1185" t="s">
        <v>10359</v>
      </c>
      <c r="V1185" t="s">
        <v>130</v>
      </c>
      <c r="W1185" t="s">
        <v>1293</v>
      </c>
      <c r="X1185" t="s">
        <v>10360</v>
      </c>
      <c r="Y1185" t="s">
        <v>418</v>
      </c>
      <c r="Z1185" t="s">
        <v>418</v>
      </c>
      <c r="AA1185" t="s">
        <v>10361</v>
      </c>
      <c r="AC1185">
        <v>3</v>
      </c>
      <c r="AD1185" t="s">
        <v>1324</v>
      </c>
      <c r="AE1185" t="s">
        <v>1325</v>
      </c>
      <c r="AF1185" t="s">
        <v>4638</v>
      </c>
      <c r="AG1185" t="s">
        <v>10335</v>
      </c>
      <c r="AH1185" t="s">
        <v>10362</v>
      </c>
      <c r="AI1185" t="s">
        <v>10363</v>
      </c>
      <c r="AK1185">
        <v>3</v>
      </c>
      <c r="AL1185" t="s">
        <v>32109</v>
      </c>
      <c r="AM1185" t="s">
        <v>10338</v>
      </c>
      <c r="AN1185" t="s">
        <v>1061</v>
      </c>
      <c r="AO1185" t="s">
        <v>32141</v>
      </c>
      <c r="BF1185" t="s">
        <v>10331</v>
      </c>
      <c r="BG1185" t="s">
        <v>10340</v>
      </c>
      <c r="BH1185" t="s">
        <v>1324</v>
      </c>
      <c r="BI1185" t="s">
        <v>1325</v>
      </c>
      <c r="BJ1185" t="s">
        <v>4638</v>
      </c>
      <c r="BK1185" t="s">
        <v>10341</v>
      </c>
      <c r="BL1185" t="s">
        <v>10342</v>
      </c>
      <c r="BM1185" s="40" t="s">
        <v>1749</v>
      </c>
    </row>
    <row r="1186" spans="1:65" ht="20.149999999999999" customHeight="1">
      <c r="A1186" s="179" t="str">
        <f t="shared" si="41"/>
        <v>한국동서발전(주) 태양광발전 설치 및 자가 사용 프로그램 감축사업</v>
      </c>
      <c r="B1186" s="179" t="str">
        <f t="shared" si="42"/>
        <v>검토필요</v>
      </c>
      <c r="C1186">
        <v>180</v>
      </c>
      <c r="D1186" t="s">
        <v>31695</v>
      </c>
      <c r="E1186" t="s">
        <v>10322</v>
      </c>
      <c r="F1186" t="s">
        <v>10323</v>
      </c>
      <c r="G1186" t="s">
        <v>10324</v>
      </c>
      <c r="H1186" t="s">
        <v>10325</v>
      </c>
      <c r="K1186" t="s">
        <v>10326</v>
      </c>
      <c r="L1186" t="s">
        <v>10327</v>
      </c>
      <c r="M1186" t="s">
        <v>10328</v>
      </c>
      <c r="N1186" t="s">
        <v>10329</v>
      </c>
      <c r="O1186" t="s">
        <v>10330</v>
      </c>
      <c r="P1186" t="s">
        <v>10331</v>
      </c>
      <c r="Q1186" t="s">
        <v>277</v>
      </c>
      <c r="S1186" t="s">
        <v>1228</v>
      </c>
      <c r="T1186" t="s">
        <v>2126</v>
      </c>
      <c r="U1186" t="s">
        <v>10353</v>
      </c>
      <c r="V1186" t="s">
        <v>130</v>
      </c>
      <c r="W1186" t="s">
        <v>1293</v>
      </c>
      <c r="X1186" t="s">
        <v>10354</v>
      </c>
      <c r="Y1186" t="s">
        <v>418</v>
      </c>
      <c r="Z1186" t="s">
        <v>418</v>
      </c>
      <c r="AA1186" t="s">
        <v>10355</v>
      </c>
      <c r="AC1186">
        <v>3</v>
      </c>
      <c r="AD1186" t="s">
        <v>1324</v>
      </c>
      <c r="AE1186" t="s">
        <v>1325</v>
      </c>
      <c r="AF1186" t="s">
        <v>4638</v>
      </c>
      <c r="AG1186" t="s">
        <v>10335</v>
      </c>
      <c r="AH1186" t="s">
        <v>10356</v>
      </c>
      <c r="AI1186" t="s">
        <v>10357</v>
      </c>
      <c r="AK1186">
        <v>3</v>
      </c>
      <c r="AL1186" t="s">
        <v>32109</v>
      </c>
      <c r="AM1186" t="s">
        <v>10338</v>
      </c>
      <c r="AN1186" t="s">
        <v>1061</v>
      </c>
      <c r="AO1186" t="s">
        <v>32142</v>
      </c>
      <c r="BF1186" t="s">
        <v>10331</v>
      </c>
      <c r="BG1186" t="s">
        <v>10340</v>
      </c>
      <c r="BH1186" t="s">
        <v>1324</v>
      </c>
      <c r="BI1186" t="s">
        <v>1325</v>
      </c>
      <c r="BJ1186" t="s">
        <v>4638</v>
      </c>
      <c r="BK1186" t="s">
        <v>10341</v>
      </c>
      <c r="BL1186" t="s">
        <v>10342</v>
      </c>
      <c r="BM1186" s="40" t="s">
        <v>1749</v>
      </c>
    </row>
    <row r="1187" spans="1:65" ht="20.149999999999999" customHeight="1">
      <c r="A1187" s="179" t="str">
        <f>P1187</f>
        <v>한국동서발전(주) 태양광발전 설치 및 자가 사용 프로그램 감축사업</v>
      </c>
      <c r="B1187" s="179" t="str">
        <f>IF(D1187="사업변경 신청","사업변경 신청",IF(D1187="인증유효기간 갱신","인증유효기간 갱신",IF(LEFT(AL1187,10)="[보완1차]보완요청","보완1차_보완중",IF(LEFT(AL1187,8)="[보완1차]접수","보완1차_검토중",IF(LEFT(AL1187,8)="[보완1차]신청","보완1차_검토중",IF(LEFT(AL1187,11)="[보완1차]문서재제출","보완1차_문서보완중",IF(LEFT(AL1187,10)="[보완1차]착수신고","승인",IF(LEFT(AL1187,10)="[보완1차]심의승인","승인",IF(LEFT(AL1187,10)="[보완1차]심의반려","반려",IF(LEFT(AL1187,10)="[보완1차]평가반려","반려",IF(LEFT(AL1187,10)="[보완2차]보완요청","보완2차_보완중",IF(LEFT(AL1187,8)="[보완2차]접수","보완2차_검토중",IF(LEFT(AL1187,8)="[보완2차]신청","보완2차_검토중",IF(LEFT(AL1187,11)="[보완2차]문서재제출","보완2차_문서보완중",IF(LEFT(AL1187,10)="[보완2차]착수신고","승인",IF(LEFT(AL1187,10)="[보완2차]심의승인","승인",IF(LEFT(AL1187,10)="[보완2차]심의반려","반려",IF(LEFT(AL1187,10)="[보완2차]평가반려","반려",IF(LEFT(AL1187,10)="[보완3차]보완요청","보완3차_보완중",IF(LEFT(AL1187,8)="[보완3차]신청","보완3차_검토중",IF(LEFT(AL1187,8)="[보완3차]신청","보완3차_검토중",IF(LEFT(AL1187,11)="[보완3차]문서재제출","보완3차_문서보완중",IF(LEFT(AL1187,10)="[보완3차]착수신고","승인",IF(LEFT(AL1187,10)="[보완3차]심의승인","승인",IF(LEFT(AL1187,10)="[보완3차]심의반려","반려",IF(LEFT(AL1187,10)="[보완3차]평가반려","반려",IF(LEFT(AL1187,10)="[보완4차]보완요청","보완4차_보완중",IF(LEFT(AL1187,8)="[보완4차]신청","보완4차_검토중",IF(LEFT(AL1187,11)="[보완4차]문서재제출","보완4차_문서보완중",IF(LEFT(AL1187,10)="[보완4차]착수신고","승인",IF(LEFT(AL1187,10)="[보완4차]심의승인","승인",IF(LEFT(AL1187,10)="[보완4차]심의반려","반려",IF(LEFT(AL1187,10)="[보완4차]평가반려","반려",IF(LEFT(AL1187,10)="[보완5차]보완요청","보완5차_보완중",IF(LEFT(AL1187,8)="[보완5차]신청","보완5차_검토중",IF(LEFT(AL1187,11)="[보완5차]문서재제출","보완5차_문서보완중",IF(LEFT(AL1187,10)="[보완5차]착수신고","승인",IF(LEFT(AL1187,10)="[보완5차]심의승인","승인",IF(LEFT(AL1187,10)="[보완5차]심의반려","반려",IF(LEFT(AL1187,10)="[보완5차]평가반려","반려",IF(LEFT(AL1187,10)="[보완6차]보완요청","보완6차_보완중",IF(LEFT(AL1187,8)="[보완6차]신청","보완6차_검토중",IF(LEFT(AL1187,11)="[보완6차]문서재제출","보완6차_문서보완중",IF(LEFT(AL1187,10)="[보완6차]착수신고","승인",IF(LEFT(AL1187,10)="[보완6차]심의승인","승인",IF(LEFT(AL1187,10)="[보완6차]심의반려","반려",IF(LEFT(AL1187,10)="[보완6차]평가반려","반려",IF(LEFT(AL1187,4)="문서재제","문서재제출",IF(LEFT(AL1187,4)="평가반려","반려",IF(LEFT(AL1187,4)="심의반려","반려",IF(LEFT(AL1187,4)="심의승인","승인",IF(LEFT(AL1187,4)="착수신고","승인",IF(LEFT(AL1187,10)="[보완1차]협의통보","협의통보",IF(LEFT(AL1187,10)="[보완2차]협의통보","협의통보",IF(LEFT(AL1187,10)="[보완3차]협의통보","협의통보",IF(LEFT(AL1187,10)="[보완4차]협의통보","협의통보",IF(LEFT(AL1187,11)="[보완1차]협의검토중","협의검토중",IF(LEFT(AL1187,11)="[보완2차]협의검토중","협의검토중",IF(LEFT(AL1187,11)="[보완3차]협의검토중","협의검토중","검토필요")))))))))))))))))))))))))))))))))))))))))))))))))))))))))))</f>
        <v>검토필요</v>
      </c>
      <c r="C1187">
        <v>179</v>
      </c>
      <c r="D1187" t="s">
        <v>31695</v>
      </c>
      <c r="E1187" t="s">
        <v>10322</v>
      </c>
      <c r="F1187" t="s">
        <v>10323</v>
      </c>
      <c r="G1187" t="s">
        <v>10324</v>
      </c>
      <c r="H1187" t="s">
        <v>10325</v>
      </c>
      <c r="K1187" t="s">
        <v>10326</v>
      </c>
      <c r="L1187" t="s">
        <v>10327</v>
      </c>
      <c r="M1187" t="s">
        <v>10328</v>
      </c>
      <c r="N1187" t="s">
        <v>10329</v>
      </c>
      <c r="O1187" t="s">
        <v>10330</v>
      </c>
      <c r="P1187" t="s">
        <v>10331</v>
      </c>
      <c r="Q1187" t="s">
        <v>277</v>
      </c>
      <c r="S1187" t="s">
        <v>1228</v>
      </c>
      <c r="T1187" t="s">
        <v>2126</v>
      </c>
      <c r="U1187" t="s">
        <v>10348</v>
      </c>
      <c r="V1187" t="s">
        <v>130</v>
      </c>
      <c r="W1187" t="s">
        <v>1293</v>
      </c>
      <c r="X1187" t="s">
        <v>10344</v>
      </c>
      <c r="Y1187" t="s">
        <v>418</v>
      </c>
      <c r="Z1187" t="s">
        <v>418</v>
      </c>
      <c r="AA1187" t="s">
        <v>10349</v>
      </c>
      <c r="AC1187">
        <v>2</v>
      </c>
      <c r="AD1187" t="s">
        <v>1324</v>
      </c>
      <c r="AE1187" t="s">
        <v>1325</v>
      </c>
      <c r="AF1187" t="s">
        <v>4638</v>
      </c>
      <c r="AG1187" t="s">
        <v>10335</v>
      </c>
      <c r="AH1187" t="s">
        <v>10350</v>
      </c>
      <c r="AI1187" t="s">
        <v>10351</v>
      </c>
      <c r="AK1187">
        <v>2</v>
      </c>
      <c r="AL1187" t="s">
        <v>32109</v>
      </c>
      <c r="AM1187" t="s">
        <v>10338</v>
      </c>
      <c r="AN1187" t="s">
        <v>1061</v>
      </c>
      <c r="AO1187" t="s">
        <v>32143</v>
      </c>
      <c r="BF1187" t="s">
        <v>10331</v>
      </c>
      <c r="BG1187" t="s">
        <v>10340</v>
      </c>
      <c r="BH1187" t="s">
        <v>1324</v>
      </c>
      <c r="BI1187" t="s">
        <v>1325</v>
      </c>
      <c r="BJ1187" t="s">
        <v>4638</v>
      </c>
      <c r="BK1187" t="s">
        <v>10341</v>
      </c>
      <c r="BL1187" t="s">
        <v>10342</v>
      </c>
      <c r="BM1187" s="40" t="s">
        <v>1749</v>
      </c>
    </row>
    <row r="1188" spans="1:65" ht="20.149999999999999" customHeight="1">
      <c r="A1188" s="179" t="str">
        <f>P1188</f>
        <v>한국동서발전(주) 태양광발전 설치 및 자가 사용 프로그램 감축사업</v>
      </c>
      <c r="B1188" s="179" t="str">
        <f>IF(D1188="사업변경 신청","사업변경 신청",IF(D1188="인증유효기간 갱신","인증유효기간 갱신",IF(LEFT(AL1188,10)="[보완1차]보완요청","보완1차_보완중",IF(LEFT(AL1188,8)="[보완1차]접수","보완1차_검토중",IF(LEFT(AL1188,8)="[보완1차]신청","보완1차_검토중",IF(LEFT(AL1188,11)="[보완1차]문서재제출","보완1차_문서보완중",IF(LEFT(AL1188,10)="[보완1차]착수신고","승인",IF(LEFT(AL1188,10)="[보완1차]심의승인","승인",IF(LEFT(AL1188,10)="[보완1차]심의반려","반려",IF(LEFT(AL1188,10)="[보완1차]평가반려","반려",IF(LEFT(AL1188,10)="[보완2차]보완요청","보완2차_보완중",IF(LEFT(AL1188,8)="[보완2차]접수","보완2차_검토중",IF(LEFT(AL1188,8)="[보완2차]신청","보완2차_검토중",IF(LEFT(AL1188,11)="[보완2차]문서재제출","보완2차_문서보완중",IF(LEFT(AL1188,10)="[보완2차]착수신고","승인",IF(LEFT(AL1188,10)="[보완2차]심의승인","승인",IF(LEFT(AL1188,10)="[보완2차]심의반려","반려",IF(LEFT(AL1188,10)="[보완2차]평가반려","반려",IF(LEFT(AL1188,10)="[보완3차]보완요청","보완3차_보완중",IF(LEFT(AL1188,8)="[보완3차]신청","보완3차_검토중",IF(LEFT(AL1188,8)="[보완3차]신청","보완3차_검토중",IF(LEFT(AL1188,11)="[보완3차]문서재제출","보완3차_문서보완중",IF(LEFT(AL1188,10)="[보완3차]착수신고","승인",IF(LEFT(AL1188,10)="[보완3차]심의승인","승인",IF(LEFT(AL1188,10)="[보완3차]심의반려","반려",IF(LEFT(AL1188,10)="[보완3차]평가반려","반려",IF(LEFT(AL1188,10)="[보완4차]보완요청","보완4차_보완중",IF(LEFT(AL1188,8)="[보완4차]신청","보완4차_검토중",IF(LEFT(AL1188,11)="[보완4차]문서재제출","보완4차_문서보완중",IF(LEFT(AL1188,10)="[보완4차]착수신고","승인",IF(LEFT(AL1188,10)="[보완4차]심의승인","승인",IF(LEFT(AL1188,10)="[보완4차]심의반려","반려",IF(LEFT(AL1188,10)="[보완4차]평가반려","반려",IF(LEFT(AL1188,10)="[보완5차]보완요청","보완5차_보완중",IF(LEFT(AL1188,8)="[보완5차]신청","보완5차_검토중",IF(LEFT(AL1188,11)="[보완5차]문서재제출","보완5차_문서보완중",IF(LEFT(AL1188,10)="[보완5차]착수신고","승인",IF(LEFT(AL1188,10)="[보완5차]심의승인","승인",IF(LEFT(AL1188,10)="[보완5차]심의반려","반려",IF(LEFT(AL1188,10)="[보완5차]평가반려","반려",IF(LEFT(AL1188,10)="[보완6차]보완요청","보완6차_보완중",IF(LEFT(AL1188,8)="[보완6차]신청","보완6차_검토중",IF(LEFT(AL1188,11)="[보완6차]문서재제출","보완6차_문서보완중",IF(LEFT(AL1188,10)="[보완6차]착수신고","승인",IF(LEFT(AL1188,10)="[보완6차]심의승인","승인",IF(LEFT(AL1188,10)="[보완6차]심의반려","반려",IF(LEFT(AL1188,10)="[보완6차]평가반려","반려",IF(LEFT(AL1188,4)="문서재제","문서재제출",IF(LEFT(AL1188,4)="평가반려","반려",IF(LEFT(AL1188,4)="심의반려","반려",IF(LEFT(AL1188,4)="심의승인","승인",IF(LEFT(AL1188,4)="착수신고","승인",IF(LEFT(AL1188,10)="[보완1차]협의통보","협의통보",IF(LEFT(AL1188,10)="[보완2차]협의통보","협의통보",IF(LEFT(AL1188,10)="[보완3차]협의통보","협의통보",IF(LEFT(AL1188,10)="[보완4차]협의통보","협의통보",IF(LEFT(AL1188,11)="[보완1차]협의검토중","협의검토중",IF(LEFT(AL1188,11)="[보완2차]협의검토중","협의검토중",IF(LEFT(AL1188,11)="[보완3차]협의검토중","협의검토중","검토필요")))))))))))))))))))))))))))))))))))))))))))))))))))))))))))</f>
        <v>검토필요</v>
      </c>
      <c r="C1188">
        <v>178</v>
      </c>
      <c r="D1188" t="s">
        <v>31695</v>
      </c>
      <c r="E1188" t="s">
        <v>10322</v>
      </c>
      <c r="F1188" t="s">
        <v>10323</v>
      </c>
      <c r="G1188" t="s">
        <v>10324</v>
      </c>
      <c r="H1188" t="s">
        <v>10325</v>
      </c>
      <c r="K1188" t="s">
        <v>10326</v>
      </c>
      <c r="L1188" t="s">
        <v>10327</v>
      </c>
      <c r="M1188" t="s">
        <v>10328</v>
      </c>
      <c r="N1188" t="s">
        <v>10329</v>
      </c>
      <c r="O1188" t="s">
        <v>10330</v>
      </c>
      <c r="P1188" t="s">
        <v>10331</v>
      </c>
      <c r="Q1188" t="s">
        <v>277</v>
      </c>
      <c r="S1188" t="s">
        <v>1228</v>
      </c>
      <c r="T1188" t="s">
        <v>2126</v>
      </c>
      <c r="U1188" t="s">
        <v>10343</v>
      </c>
      <c r="V1188" t="s">
        <v>130</v>
      </c>
      <c r="W1188" t="s">
        <v>1293</v>
      </c>
      <c r="X1188" t="s">
        <v>10344</v>
      </c>
      <c r="Y1188" t="s">
        <v>418</v>
      </c>
      <c r="Z1188" t="s">
        <v>418</v>
      </c>
      <c r="AA1188" t="s">
        <v>10317</v>
      </c>
      <c r="AC1188">
        <v>2</v>
      </c>
      <c r="AD1188" t="s">
        <v>1324</v>
      </c>
      <c r="AE1188" t="s">
        <v>1325</v>
      </c>
      <c r="AF1188" t="s">
        <v>4638</v>
      </c>
      <c r="AG1188" t="s">
        <v>10335</v>
      </c>
      <c r="AH1188" t="s">
        <v>10345</v>
      </c>
      <c r="AI1188" t="s">
        <v>10346</v>
      </c>
      <c r="AK1188">
        <v>2</v>
      </c>
      <c r="AL1188" t="s">
        <v>32109</v>
      </c>
      <c r="AM1188" t="s">
        <v>10338</v>
      </c>
      <c r="AN1188" t="s">
        <v>1061</v>
      </c>
      <c r="AO1188" t="s">
        <v>32144</v>
      </c>
      <c r="BF1188" t="s">
        <v>10331</v>
      </c>
      <c r="BG1188" t="s">
        <v>10340</v>
      </c>
      <c r="BH1188" t="s">
        <v>1324</v>
      </c>
      <c r="BI1188" t="s">
        <v>1325</v>
      </c>
      <c r="BJ1188" t="s">
        <v>4638</v>
      </c>
      <c r="BK1188" t="s">
        <v>10341</v>
      </c>
      <c r="BL1188" t="s">
        <v>10342</v>
      </c>
      <c r="BM1188" s="40" t="s">
        <v>1749</v>
      </c>
    </row>
    <row r="1189" spans="1:65" ht="20.149999999999999" customHeight="1">
      <c r="A1189" s="179" t="str">
        <f>P1189</f>
        <v>한국동서발전(주) 태양광발전 설치 및 자가 사용 프로그램 감축사업</v>
      </c>
      <c r="B1189" s="179" t="str">
        <f>IF(D1189="사업변경 신청","사업변경 신청",IF(D1189="인증유효기간 갱신","인증유효기간 갱신",IF(LEFT(AL1189,10)="[보완1차]보완요청","보완1차_보완중",IF(LEFT(AL1189,8)="[보완1차]접수","보완1차_검토중",IF(LEFT(AL1189,8)="[보완1차]신청","보완1차_검토중",IF(LEFT(AL1189,11)="[보완1차]문서재제출","보완1차_문서보완중",IF(LEFT(AL1189,10)="[보완1차]착수신고","승인",IF(LEFT(AL1189,10)="[보완1차]심의승인","승인",IF(LEFT(AL1189,10)="[보완1차]심의반려","반려",IF(LEFT(AL1189,10)="[보완1차]평가반려","반려",IF(LEFT(AL1189,10)="[보완2차]보완요청","보완2차_보완중",IF(LEFT(AL1189,8)="[보완2차]접수","보완2차_검토중",IF(LEFT(AL1189,8)="[보완2차]신청","보완2차_검토중",IF(LEFT(AL1189,11)="[보완2차]문서재제출","보완2차_문서보완중",IF(LEFT(AL1189,10)="[보완2차]착수신고","승인",IF(LEFT(AL1189,10)="[보완2차]심의승인","승인",IF(LEFT(AL1189,10)="[보완2차]심의반려","반려",IF(LEFT(AL1189,10)="[보완2차]평가반려","반려",IF(LEFT(AL1189,10)="[보완3차]보완요청","보완3차_보완중",IF(LEFT(AL1189,8)="[보완3차]신청","보완3차_검토중",IF(LEFT(AL1189,8)="[보완3차]신청","보완3차_검토중",IF(LEFT(AL1189,11)="[보완3차]문서재제출","보완3차_문서보완중",IF(LEFT(AL1189,10)="[보완3차]착수신고","승인",IF(LEFT(AL1189,10)="[보완3차]심의승인","승인",IF(LEFT(AL1189,10)="[보완3차]심의반려","반려",IF(LEFT(AL1189,10)="[보완3차]평가반려","반려",IF(LEFT(AL1189,10)="[보완4차]보완요청","보완4차_보완중",IF(LEFT(AL1189,8)="[보완4차]신청","보완4차_검토중",IF(LEFT(AL1189,11)="[보완4차]문서재제출","보완4차_문서보완중",IF(LEFT(AL1189,10)="[보완4차]착수신고","승인",IF(LEFT(AL1189,10)="[보완4차]심의승인","승인",IF(LEFT(AL1189,10)="[보완4차]심의반려","반려",IF(LEFT(AL1189,10)="[보완4차]평가반려","반려",IF(LEFT(AL1189,10)="[보완5차]보완요청","보완5차_보완중",IF(LEFT(AL1189,8)="[보완5차]신청","보완5차_검토중",IF(LEFT(AL1189,11)="[보완5차]문서재제출","보완5차_문서보완중",IF(LEFT(AL1189,10)="[보완5차]착수신고","승인",IF(LEFT(AL1189,10)="[보완5차]심의승인","승인",IF(LEFT(AL1189,10)="[보완5차]심의반려","반려",IF(LEFT(AL1189,10)="[보완5차]평가반려","반려",IF(LEFT(AL1189,10)="[보완6차]보완요청","보완6차_보완중",IF(LEFT(AL1189,8)="[보완6차]신청","보완6차_검토중",IF(LEFT(AL1189,11)="[보완6차]문서재제출","보완6차_문서보완중",IF(LEFT(AL1189,10)="[보완6차]착수신고","승인",IF(LEFT(AL1189,10)="[보완6차]심의승인","승인",IF(LEFT(AL1189,10)="[보완6차]심의반려","반려",IF(LEFT(AL1189,10)="[보완6차]평가반려","반려",IF(LEFT(AL1189,4)="문서재제","문서재제출",IF(LEFT(AL1189,4)="평가반려","반려",IF(LEFT(AL1189,4)="심의반려","반려",IF(LEFT(AL1189,4)="심의승인","승인",IF(LEFT(AL1189,4)="착수신고","승인",IF(LEFT(AL1189,10)="[보완1차]협의통보","협의통보",IF(LEFT(AL1189,10)="[보완2차]협의통보","협의통보",IF(LEFT(AL1189,10)="[보완3차]협의통보","협의통보",IF(LEFT(AL1189,10)="[보완4차]협의통보","협의통보",IF(LEFT(AL1189,11)="[보완1차]협의검토중","협의검토중",IF(LEFT(AL1189,11)="[보완2차]협의검토중","협의검토중",IF(LEFT(AL1189,11)="[보완3차]협의검토중","협의검토중","검토필요")))))))))))))))))))))))))))))))))))))))))))))))))))))))))))</f>
        <v>검토필요</v>
      </c>
      <c r="C1189">
        <v>177</v>
      </c>
      <c r="D1189" t="s">
        <v>31695</v>
      </c>
      <c r="E1189" t="s">
        <v>10322</v>
      </c>
      <c r="F1189" t="s">
        <v>10323</v>
      </c>
      <c r="G1189" t="s">
        <v>10324</v>
      </c>
      <c r="H1189" t="s">
        <v>10325</v>
      </c>
      <c r="K1189" t="s">
        <v>10326</v>
      </c>
      <c r="L1189" t="s">
        <v>10327</v>
      </c>
      <c r="M1189" t="s">
        <v>10328</v>
      </c>
      <c r="N1189" t="s">
        <v>10329</v>
      </c>
      <c r="O1189" t="s">
        <v>10330</v>
      </c>
      <c r="P1189" t="s">
        <v>10331</v>
      </c>
      <c r="Q1189" t="s">
        <v>277</v>
      </c>
      <c r="S1189" t="s">
        <v>1228</v>
      </c>
      <c r="T1189" t="s">
        <v>2126</v>
      </c>
      <c r="U1189" t="s">
        <v>10332</v>
      </c>
      <c r="V1189" t="s">
        <v>130</v>
      </c>
      <c r="W1189" t="s">
        <v>1293</v>
      </c>
      <c r="X1189" t="s">
        <v>10333</v>
      </c>
      <c r="Y1189" t="s">
        <v>418</v>
      </c>
      <c r="Z1189" t="s">
        <v>418</v>
      </c>
      <c r="AA1189" t="s">
        <v>10334</v>
      </c>
      <c r="AC1189">
        <v>2</v>
      </c>
      <c r="AD1189" t="s">
        <v>1324</v>
      </c>
      <c r="AE1189" t="s">
        <v>1325</v>
      </c>
      <c r="AF1189" t="s">
        <v>4638</v>
      </c>
      <c r="AG1189" t="s">
        <v>10335</v>
      </c>
      <c r="AH1189" t="s">
        <v>10336</v>
      </c>
      <c r="AI1189" t="s">
        <v>10337</v>
      </c>
      <c r="AK1189">
        <v>2</v>
      </c>
      <c r="AL1189" t="s">
        <v>32109</v>
      </c>
      <c r="AM1189" t="s">
        <v>10338</v>
      </c>
      <c r="AN1189" t="s">
        <v>1061</v>
      </c>
      <c r="AO1189" t="s">
        <v>32145</v>
      </c>
      <c r="BF1189" t="s">
        <v>10331</v>
      </c>
      <c r="BG1189" t="s">
        <v>10340</v>
      </c>
      <c r="BH1189" t="s">
        <v>1324</v>
      </c>
      <c r="BI1189" t="s">
        <v>1325</v>
      </c>
      <c r="BJ1189" t="s">
        <v>4638</v>
      </c>
      <c r="BK1189" t="s">
        <v>10341</v>
      </c>
      <c r="BL1189" t="s">
        <v>10342</v>
      </c>
      <c r="BM1189" s="40" t="s">
        <v>1749</v>
      </c>
    </row>
    <row r="1190" spans="1:65" ht="20.149999999999999" customHeight="1">
      <c r="A1190" s="179" t="str">
        <f t="shared" ref="A1190:A1199" si="43">P1190</f>
        <v>포스코에너지(주) 태양광 발전설비를 이용한 전력 생산 및 자가사용 사업(사회공헌)</v>
      </c>
      <c r="B1190" s="179" t="str">
        <f t="shared" ref="B1190:B1199" si="44">IF(D1190="사업변경 신청","사업변경 신청",IF(D1190="인증유효기간 갱신","인증유효기간 갱신",IF(LEFT(AL1190,10)="[보완1차]보완요청","보완1차_보완중",IF(LEFT(AL1190,8)="[보완1차]접수","보완1차_검토중",IF(LEFT(AL1190,8)="[보완1차]신청","보완1차_검토중",IF(LEFT(AL1190,11)="[보완1차]문서재제출","보완1차_문서보완중",IF(LEFT(AL1190,10)="[보완1차]착수신고","승인",IF(LEFT(AL1190,10)="[보완1차]심의승인","승인",IF(LEFT(AL1190,10)="[보완1차]심의반려","반려",IF(LEFT(AL1190,10)="[보완1차]평가반려","반려",IF(LEFT(AL1190,10)="[보완2차]보완요청","보완2차_보완중",IF(LEFT(AL1190,8)="[보완2차]접수","보완2차_검토중",IF(LEFT(AL1190,8)="[보완2차]신청","보완2차_검토중",IF(LEFT(AL1190,11)="[보완2차]문서재제출","보완2차_문서보완중",IF(LEFT(AL1190,10)="[보완2차]착수신고","승인",IF(LEFT(AL1190,10)="[보완2차]심의승인","승인",IF(LEFT(AL1190,10)="[보완2차]심의반려","반려",IF(LEFT(AL1190,10)="[보완2차]평가반려","반려",IF(LEFT(AL1190,10)="[보완3차]보완요청","보완3차_보완중",IF(LEFT(AL1190,8)="[보완3차]신청","보완3차_검토중",IF(LEFT(AL1190,8)="[보완3차]신청","보완3차_검토중",IF(LEFT(AL1190,11)="[보완3차]문서재제출","보완3차_문서보완중",IF(LEFT(AL1190,10)="[보완3차]착수신고","승인",IF(LEFT(AL1190,10)="[보완3차]심의승인","승인",IF(LEFT(AL1190,10)="[보완3차]심의반려","반려",IF(LEFT(AL1190,10)="[보완3차]평가반려","반려",IF(LEFT(AL1190,10)="[보완4차]보완요청","보완4차_보완중",IF(LEFT(AL1190,8)="[보완4차]신청","보완4차_검토중",IF(LEFT(AL1190,11)="[보완4차]문서재제출","보완4차_문서보완중",IF(LEFT(AL1190,10)="[보완4차]착수신고","승인",IF(LEFT(AL1190,10)="[보완4차]심의승인","승인",IF(LEFT(AL1190,10)="[보완4차]심의반려","반려",IF(LEFT(AL1190,10)="[보완4차]평가반려","반려",IF(LEFT(AL1190,10)="[보완5차]보완요청","보완5차_보완중",IF(LEFT(AL1190,8)="[보완5차]신청","보완5차_검토중",IF(LEFT(AL1190,11)="[보완5차]문서재제출","보완5차_문서보완중",IF(LEFT(AL1190,10)="[보완5차]착수신고","승인",IF(LEFT(AL1190,10)="[보완5차]심의승인","승인",IF(LEFT(AL1190,10)="[보완5차]심의반려","반려",IF(LEFT(AL1190,10)="[보완5차]평가반려","반려",IF(LEFT(AL1190,10)="[보완6차]보완요청","보완6차_보완중",IF(LEFT(AL1190,8)="[보완6차]신청","보완6차_검토중",IF(LEFT(AL1190,11)="[보완6차]문서재제출","보완6차_문서보완중",IF(LEFT(AL1190,10)="[보완6차]착수신고","승인",IF(LEFT(AL1190,10)="[보완6차]심의승인","승인",IF(LEFT(AL1190,10)="[보완6차]심의반려","반려",IF(LEFT(AL1190,10)="[보완6차]평가반려","반려",IF(LEFT(AL1190,4)="문서재제","문서재제출",IF(LEFT(AL1190,4)="평가반려","반려",IF(LEFT(AL1190,4)="심의반려","반려",IF(LEFT(AL1190,4)="심의승인","승인",IF(LEFT(AL1190,4)="착수신고","승인",IF(LEFT(AL1190,10)="[보완1차]협의통보","협의통보",IF(LEFT(AL1190,10)="[보완2차]협의통보","협의통보",IF(LEFT(AL1190,10)="[보완3차]협의통보","협의통보",IF(LEFT(AL1190,10)="[보완4차]협의통보","협의통보",IF(LEFT(AL1190,11)="[보완1차]협의검토중","협의검토중",IF(LEFT(AL1190,11)="[보완2차]협의검토중","협의검토중",IF(LEFT(AL1190,11)="[보완3차]협의검토중","협의검토중","검토필요")))))))))))))))))))))))))))))))))))))))))))))))))))))))))))</f>
        <v>반려</v>
      </c>
      <c r="C1190">
        <v>176</v>
      </c>
      <c r="D1190" t="s">
        <v>31695</v>
      </c>
      <c r="E1190" t="s">
        <v>9823</v>
      </c>
      <c r="G1190" t="s">
        <v>10315</v>
      </c>
      <c r="H1190" t="s">
        <v>9825</v>
      </c>
      <c r="K1190" t="s">
        <v>9826</v>
      </c>
      <c r="N1190" t="s">
        <v>1812</v>
      </c>
      <c r="P1190" t="s">
        <v>9830</v>
      </c>
      <c r="Q1190" t="s">
        <v>215</v>
      </c>
      <c r="R1190" t="s">
        <v>2653</v>
      </c>
      <c r="S1190" t="s">
        <v>1228</v>
      </c>
      <c r="T1190" t="s">
        <v>2126</v>
      </c>
      <c r="U1190" t="s">
        <v>9830</v>
      </c>
      <c r="V1190" t="s">
        <v>130</v>
      </c>
      <c r="W1190" t="s">
        <v>1293</v>
      </c>
      <c r="X1190" t="s">
        <v>10316</v>
      </c>
      <c r="Y1190" t="s">
        <v>418</v>
      </c>
      <c r="Z1190" t="s">
        <v>418</v>
      </c>
      <c r="AA1190" t="s">
        <v>10317</v>
      </c>
      <c r="AC1190">
        <v>10</v>
      </c>
      <c r="AD1190" t="s">
        <v>1324</v>
      </c>
      <c r="AE1190" t="s">
        <v>1325</v>
      </c>
      <c r="AF1190" t="s">
        <v>4638</v>
      </c>
      <c r="AG1190" t="s">
        <v>9823</v>
      </c>
      <c r="AH1190" t="s">
        <v>10318</v>
      </c>
      <c r="AI1190" t="s">
        <v>10319</v>
      </c>
      <c r="AK1190">
        <v>10</v>
      </c>
      <c r="AL1190" t="s">
        <v>10320</v>
      </c>
      <c r="AM1190" t="s">
        <v>10300</v>
      </c>
      <c r="AN1190" t="s">
        <v>1061</v>
      </c>
      <c r="AO1190" t="s">
        <v>32146</v>
      </c>
      <c r="BM1190" t="s">
        <v>1749</v>
      </c>
    </row>
    <row r="1191" spans="1:65" ht="20.149999999999999" customHeight="1">
      <c r="A1191" s="179" t="str">
        <f t="shared" si="43"/>
        <v>서울시사회복지협의회 태양광발전설비 설치를 통한 프로그램 온실가스 배출 감축사업</v>
      </c>
      <c r="B1191" s="179" t="str">
        <f t="shared" si="44"/>
        <v>반려</v>
      </c>
      <c r="C1191">
        <v>175</v>
      </c>
      <c r="D1191" t="s">
        <v>31695</v>
      </c>
      <c r="E1191" t="s">
        <v>279</v>
      </c>
      <c r="F1191" t="s">
        <v>9987</v>
      </c>
      <c r="G1191" t="s">
        <v>9988</v>
      </c>
      <c r="H1191" t="s">
        <v>9989</v>
      </c>
      <c r="K1191" t="s">
        <v>9990</v>
      </c>
      <c r="L1191" t="s">
        <v>31751</v>
      </c>
      <c r="M1191" t="s">
        <v>1863</v>
      </c>
      <c r="N1191" t="s">
        <v>12693</v>
      </c>
      <c r="O1191" t="s">
        <v>12694</v>
      </c>
      <c r="P1191" t="s">
        <v>281</v>
      </c>
      <c r="Q1191" t="s">
        <v>277</v>
      </c>
      <c r="S1191" t="s">
        <v>1228</v>
      </c>
      <c r="T1191" t="s">
        <v>2126</v>
      </c>
      <c r="U1191" t="s">
        <v>10000</v>
      </c>
      <c r="V1191" t="s">
        <v>130</v>
      </c>
      <c r="W1191" t="s">
        <v>1293</v>
      </c>
      <c r="X1191" t="s">
        <v>10001</v>
      </c>
      <c r="Y1191" t="s">
        <v>418</v>
      </c>
      <c r="Z1191" t="s">
        <v>418</v>
      </c>
      <c r="AA1191" t="s">
        <v>10002</v>
      </c>
      <c r="AC1191">
        <v>1</v>
      </c>
      <c r="AD1191" t="s">
        <v>1324</v>
      </c>
      <c r="AE1191" t="s">
        <v>1325</v>
      </c>
      <c r="AF1191" t="s">
        <v>4638</v>
      </c>
      <c r="AG1191" t="s">
        <v>9993</v>
      </c>
      <c r="AH1191" t="s">
        <v>10003</v>
      </c>
      <c r="AI1191" t="s">
        <v>10004</v>
      </c>
      <c r="AK1191">
        <v>1</v>
      </c>
      <c r="AL1191" t="s">
        <v>10005</v>
      </c>
      <c r="AM1191" t="s">
        <v>9946</v>
      </c>
      <c r="AN1191" t="s">
        <v>1061</v>
      </c>
      <c r="AO1191" t="s">
        <v>32147</v>
      </c>
      <c r="BF1191" t="s">
        <v>281</v>
      </c>
      <c r="BG1191" t="s">
        <v>9997</v>
      </c>
      <c r="BH1191" t="s">
        <v>1324</v>
      </c>
      <c r="BI1191" t="s">
        <v>1325</v>
      </c>
      <c r="BJ1191" t="s">
        <v>4638</v>
      </c>
      <c r="BK1191" t="s">
        <v>9998</v>
      </c>
      <c r="BL1191" t="s">
        <v>9999</v>
      </c>
      <c r="BM1191" t="s">
        <v>1749</v>
      </c>
    </row>
    <row r="1192" spans="1:65" ht="20.149999999999999" customHeight="1">
      <c r="A1192" s="179" t="str">
        <f t="shared" si="43"/>
        <v>서울시사회복지협의회 태양광발전설비 설치를 통한 프로그램 온실가스 배출 감축사업</v>
      </c>
      <c r="B1192" s="179" t="str">
        <f t="shared" si="44"/>
        <v>반려</v>
      </c>
      <c r="C1192">
        <v>174</v>
      </c>
      <c r="D1192" t="s">
        <v>31695</v>
      </c>
      <c r="E1192" t="s">
        <v>279</v>
      </c>
      <c r="F1192" t="s">
        <v>9987</v>
      </c>
      <c r="G1192" t="s">
        <v>9988</v>
      </c>
      <c r="H1192" t="s">
        <v>9989</v>
      </c>
      <c r="K1192" t="s">
        <v>9990</v>
      </c>
      <c r="L1192" t="s">
        <v>31751</v>
      </c>
      <c r="M1192" t="s">
        <v>1863</v>
      </c>
      <c r="N1192" t="s">
        <v>12693</v>
      </c>
      <c r="O1192" t="s">
        <v>12694</v>
      </c>
      <c r="P1192" t="s">
        <v>281</v>
      </c>
      <c r="Q1192" t="s">
        <v>277</v>
      </c>
      <c r="S1192" t="s">
        <v>1228</v>
      </c>
      <c r="T1192" t="s">
        <v>2126</v>
      </c>
      <c r="U1192" t="s">
        <v>9992</v>
      </c>
      <c r="V1192" t="s">
        <v>130</v>
      </c>
      <c r="W1192" t="s">
        <v>1293</v>
      </c>
      <c r="X1192" t="s">
        <v>9209</v>
      </c>
      <c r="Y1192" t="s">
        <v>418</v>
      </c>
      <c r="Z1192" t="s">
        <v>418</v>
      </c>
      <c r="AA1192" t="s">
        <v>7433</v>
      </c>
      <c r="AC1192">
        <v>4</v>
      </c>
      <c r="AD1192" t="s">
        <v>1324</v>
      </c>
      <c r="AE1192" t="s">
        <v>1325</v>
      </c>
      <c r="AF1192" t="s">
        <v>4638</v>
      </c>
      <c r="AG1192" t="s">
        <v>9993</v>
      </c>
      <c r="AH1192" t="s">
        <v>9994</v>
      </c>
      <c r="AI1192" t="s">
        <v>9995</v>
      </c>
      <c r="AK1192">
        <v>4</v>
      </c>
      <c r="AL1192" t="s">
        <v>9945</v>
      </c>
      <c r="AM1192" t="s">
        <v>9946</v>
      </c>
      <c r="AN1192" t="s">
        <v>1061</v>
      </c>
      <c r="AO1192" t="s">
        <v>32148</v>
      </c>
      <c r="BF1192" t="s">
        <v>281</v>
      </c>
      <c r="BG1192" t="s">
        <v>9997</v>
      </c>
      <c r="BH1192" t="s">
        <v>1324</v>
      </c>
      <c r="BI1192" t="s">
        <v>1325</v>
      </c>
      <c r="BJ1192" t="s">
        <v>4638</v>
      </c>
      <c r="BK1192" t="s">
        <v>9998</v>
      </c>
      <c r="BL1192" t="s">
        <v>9999</v>
      </c>
      <c r="BM1192" t="s">
        <v>1749</v>
      </c>
    </row>
    <row r="1193" spans="1:65" ht="20.149999999999999" customHeight="1">
      <c r="A1193" s="179" t="str">
        <f t="shared" si="43"/>
        <v>서울형 에너지복지 태양광발전 프로그램 감축사업</v>
      </c>
      <c r="B1193" s="179" t="str">
        <f t="shared" si="44"/>
        <v>승인</v>
      </c>
      <c r="C1193">
        <v>173</v>
      </c>
      <c r="D1193" t="s">
        <v>31695</v>
      </c>
      <c r="E1193" t="s">
        <v>7362</v>
      </c>
      <c r="F1193" t="s">
        <v>7363</v>
      </c>
      <c r="G1193" t="s">
        <v>9636</v>
      </c>
      <c r="H1193" t="s">
        <v>9637</v>
      </c>
      <c r="K1193" t="s">
        <v>7366</v>
      </c>
      <c r="L1193" t="s">
        <v>11433</v>
      </c>
      <c r="M1193" t="s">
        <v>1483</v>
      </c>
      <c r="N1193" t="s">
        <v>11434</v>
      </c>
      <c r="O1193" t="s">
        <v>7367</v>
      </c>
      <c r="P1193" t="s">
        <v>9638</v>
      </c>
      <c r="Q1193" t="s">
        <v>277</v>
      </c>
      <c r="S1193" t="s">
        <v>1228</v>
      </c>
      <c r="T1193" t="s">
        <v>2126</v>
      </c>
      <c r="U1193" t="s">
        <v>9878</v>
      </c>
      <c r="V1193" t="s">
        <v>130</v>
      </c>
      <c r="W1193" t="s">
        <v>1231</v>
      </c>
      <c r="X1193" t="s">
        <v>8326</v>
      </c>
      <c r="Y1193" t="s">
        <v>418</v>
      </c>
      <c r="Z1193" t="s">
        <v>418</v>
      </c>
      <c r="AA1193" t="s">
        <v>9879</v>
      </c>
      <c r="AC1193">
        <v>2</v>
      </c>
      <c r="AD1193" t="s">
        <v>1324</v>
      </c>
      <c r="AE1193" t="s">
        <v>1325</v>
      </c>
      <c r="AF1193" t="s">
        <v>4638</v>
      </c>
      <c r="AG1193" t="s">
        <v>7362</v>
      </c>
      <c r="AH1193" t="s">
        <v>9880</v>
      </c>
      <c r="AI1193" t="s">
        <v>9881</v>
      </c>
      <c r="AJ1193" t="s">
        <v>9882</v>
      </c>
      <c r="AK1193">
        <v>2</v>
      </c>
      <c r="AL1193" t="s">
        <v>9883</v>
      </c>
      <c r="AM1193" t="s">
        <v>9884</v>
      </c>
      <c r="AN1193" t="s">
        <v>1061</v>
      </c>
      <c r="AO1193" t="s">
        <v>32149</v>
      </c>
      <c r="BF1193" t="s">
        <v>9638</v>
      </c>
      <c r="BG1193" t="s">
        <v>9647</v>
      </c>
      <c r="BH1193" t="s">
        <v>1324</v>
      </c>
      <c r="BI1193" t="s">
        <v>1325</v>
      </c>
      <c r="BJ1193" t="s">
        <v>4638</v>
      </c>
      <c r="BK1193" t="s">
        <v>9648</v>
      </c>
      <c r="BL1193" t="s">
        <v>9649</v>
      </c>
      <c r="BM1193" t="s">
        <v>1749</v>
      </c>
    </row>
    <row r="1194" spans="1:65" ht="20.149999999999999" customHeight="1">
      <c r="A1194" s="179" t="str">
        <f t="shared" si="43"/>
        <v>㈜디앤와이 폐전기전자제품으로부터 재생원료 회수 사업</v>
      </c>
      <c r="B1194" s="179" t="str">
        <f t="shared" si="44"/>
        <v>문서재제출</v>
      </c>
      <c r="C1194">
        <v>172</v>
      </c>
      <c r="D1194" t="s">
        <v>31695</v>
      </c>
      <c r="E1194" t="s">
        <v>30639</v>
      </c>
      <c r="F1194" t="s">
        <v>30640</v>
      </c>
      <c r="G1194" t="s">
        <v>30641</v>
      </c>
      <c r="H1194" t="s">
        <v>30642</v>
      </c>
      <c r="K1194" t="s">
        <v>30643</v>
      </c>
      <c r="N1194" t="s">
        <v>1812</v>
      </c>
      <c r="P1194" t="s">
        <v>30646</v>
      </c>
      <c r="Q1194" t="s">
        <v>209</v>
      </c>
      <c r="R1194" t="s">
        <v>1462</v>
      </c>
      <c r="S1194" t="s">
        <v>1228</v>
      </c>
      <c r="T1194" t="s">
        <v>2126</v>
      </c>
      <c r="U1194" t="s">
        <v>30646</v>
      </c>
      <c r="V1194" t="s">
        <v>130</v>
      </c>
      <c r="W1194" t="s">
        <v>1231</v>
      </c>
      <c r="X1194" t="s">
        <v>19813</v>
      </c>
      <c r="Y1194" t="s">
        <v>418</v>
      </c>
      <c r="Z1194" t="s">
        <v>418</v>
      </c>
      <c r="AA1194" t="s">
        <v>30647</v>
      </c>
      <c r="AC1194">
        <v>746</v>
      </c>
      <c r="AD1194" t="s">
        <v>26166</v>
      </c>
      <c r="AE1194" t="s">
        <v>26166</v>
      </c>
      <c r="AF1194" t="s">
        <v>27928</v>
      </c>
      <c r="AG1194" t="s">
        <v>32150</v>
      </c>
      <c r="AH1194" t="s">
        <v>30649</v>
      </c>
      <c r="AI1194" t="s">
        <v>30650</v>
      </c>
      <c r="AK1194">
        <v>746</v>
      </c>
      <c r="AL1194" t="s">
        <v>30651</v>
      </c>
      <c r="AM1194" t="s">
        <v>30652</v>
      </c>
      <c r="AN1194" t="s">
        <v>1061</v>
      </c>
      <c r="AO1194" t="s">
        <v>32151</v>
      </c>
      <c r="BM1194" t="s">
        <v>1749</v>
      </c>
    </row>
    <row r="1195" spans="1:65" ht="20.149999999999999" customHeight="1">
      <c r="A1195" s="179" t="str">
        <f t="shared" si="43"/>
        <v>포스코에너지(주) 태양광 발전설비를 이용한 전력 생산 및 자가사용 사업(사회공헌)</v>
      </c>
      <c r="B1195" s="179" t="str">
        <f t="shared" si="44"/>
        <v>보완3차_보완중</v>
      </c>
      <c r="C1195">
        <v>171</v>
      </c>
      <c r="D1195" t="s">
        <v>31695</v>
      </c>
      <c r="E1195" t="s">
        <v>9823</v>
      </c>
      <c r="G1195" t="s">
        <v>9824</v>
      </c>
      <c r="H1195" t="s">
        <v>9825</v>
      </c>
      <c r="K1195" t="s">
        <v>9826</v>
      </c>
      <c r="N1195" t="s">
        <v>1812</v>
      </c>
      <c r="P1195" t="s">
        <v>9830</v>
      </c>
      <c r="Q1195" t="s">
        <v>209</v>
      </c>
      <c r="R1195" t="s">
        <v>2653</v>
      </c>
      <c r="S1195" t="s">
        <v>1228</v>
      </c>
      <c r="T1195" t="s">
        <v>2126</v>
      </c>
      <c r="U1195" t="s">
        <v>9830</v>
      </c>
      <c r="V1195" t="s">
        <v>130</v>
      </c>
      <c r="W1195" t="s">
        <v>1293</v>
      </c>
      <c r="X1195" t="s">
        <v>9831</v>
      </c>
      <c r="Y1195" t="s">
        <v>418</v>
      </c>
      <c r="Z1195" t="s">
        <v>418</v>
      </c>
      <c r="AA1195" t="s">
        <v>9832</v>
      </c>
      <c r="AC1195">
        <v>6</v>
      </c>
      <c r="AD1195" t="s">
        <v>1324</v>
      </c>
      <c r="AE1195" t="s">
        <v>1325</v>
      </c>
      <c r="AF1195" t="s">
        <v>4638</v>
      </c>
      <c r="AG1195" t="s">
        <v>9823</v>
      </c>
      <c r="AH1195" t="s">
        <v>9833</v>
      </c>
      <c r="AI1195" t="s">
        <v>9834</v>
      </c>
      <c r="AK1195">
        <v>6</v>
      </c>
      <c r="AL1195" t="s">
        <v>9835</v>
      </c>
      <c r="AM1195" t="s">
        <v>9836</v>
      </c>
      <c r="AN1195" t="s">
        <v>1061</v>
      </c>
      <c r="AO1195" t="s">
        <v>9837</v>
      </c>
      <c r="BM1195" t="s">
        <v>1749</v>
      </c>
    </row>
    <row r="1196" spans="1:65" ht="20.149999999999999" customHeight="1">
      <c r="A1196" s="179" t="str">
        <f t="shared" si="43"/>
        <v>서울형 에너지복지 태양광발전 프로그램 감축사업</v>
      </c>
      <c r="B1196" s="179" t="str">
        <f t="shared" si="44"/>
        <v>승인</v>
      </c>
      <c r="C1196">
        <v>170</v>
      </c>
      <c r="D1196" t="s">
        <v>31695</v>
      </c>
      <c r="E1196" t="s">
        <v>7362</v>
      </c>
      <c r="F1196" t="s">
        <v>7363</v>
      </c>
      <c r="G1196" t="s">
        <v>9636</v>
      </c>
      <c r="H1196" t="s">
        <v>9637</v>
      </c>
      <c r="K1196" t="s">
        <v>7366</v>
      </c>
      <c r="L1196" t="s">
        <v>11433</v>
      </c>
      <c r="M1196" t="s">
        <v>1483</v>
      </c>
      <c r="N1196" t="s">
        <v>11434</v>
      </c>
      <c r="O1196" t="s">
        <v>7367</v>
      </c>
      <c r="P1196" t="s">
        <v>9638</v>
      </c>
      <c r="Q1196" t="s">
        <v>277</v>
      </c>
      <c r="S1196" t="s">
        <v>1228</v>
      </c>
      <c r="T1196" t="s">
        <v>2126</v>
      </c>
      <c r="U1196" t="s">
        <v>9691</v>
      </c>
      <c r="V1196" t="s">
        <v>130</v>
      </c>
      <c r="W1196" t="s">
        <v>1231</v>
      </c>
      <c r="X1196" t="s">
        <v>9692</v>
      </c>
      <c r="Y1196" t="s">
        <v>418</v>
      </c>
      <c r="Z1196" t="s">
        <v>418</v>
      </c>
      <c r="AA1196" t="s">
        <v>9641</v>
      </c>
      <c r="AC1196">
        <v>28</v>
      </c>
      <c r="AD1196" t="s">
        <v>1324</v>
      </c>
      <c r="AE1196" t="s">
        <v>1325</v>
      </c>
      <c r="AF1196" t="s">
        <v>4638</v>
      </c>
      <c r="AG1196" t="s">
        <v>7362</v>
      </c>
      <c r="AH1196" t="s">
        <v>9693</v>
      </c>
      <c r="AI1196" t="s">
        <v>9694</v>
      </c>
      <c r="AJ1196" t="s">
        <v>9695</v>
      </c>
      <c r="AK1196">
        <v>28</v>
      </c>
      <c r="AL1196" t="s">
        <v>9633</v>
      </c>
      <c r="AM1196" t="s">
        <v>9634</v>
      </c>
      <c r="AN1196" t="s">
        <v>1061</v>
      </c>
      <c r="AO1196" t="s">
        <v>32152</v>
      </c>
      <c r="BF1196" t="s">
        <v>9638</v>
      </c>
      <c r="BG1196" t="s">
        <v>9647</v>
      </c>
      <c r="BH1196" t="s">
        <v>1324</v>
      </c>
      <c r="BI1196" t="s">
        <v>1325</v>
      </c>
      <c r="BJ1196" t="s">
        <v>4638</v>
      </c>
      <c r="BK1196" t="s">
        <v>9648</v>
      </c>
      <c r="BL1196" t="s">
        <v>9649</v>
      </c>
    </row>
    <row r="1197" spans="1:65" ht="20.149999999999999" customHeight="1">
      <c r="A1197" s="179" t="str">
        <f t="shared" si="43"/>
        <v>서울형 에너지복지 태양광발전 프로그램 감축사업</v>
      </c>
      <c r="B1197" s="179" t="str">
        <f t="shared" si="44"/>
        <v>승인</v>
      </c>
      <c r="C1197">
        <v>169</v>
      </c>
      <c r="D1197" t="s">
        <v>31695</v>
      </c>
      <c r="E1197" t="s">
        <v>7362</v>
      </c>
      <c r="F1197" t="s">
        <v>7363</v>
      </c>
      <c r="G1197" t="s">
        <v>9636</v>
      </c>
      <c r="H1197" t="s">
        <v>9637</v>
      </c>
      <c r="K1197" t="s">
        <v>7366</v>
      </c>
      <c r="L1197" t="s">
        <v>11433</v>
      </c>
      <c r="M1197" t="s">
        <v>1483</v>
      </c>
      <c r="N1197" t="s">
        <v>11434</v>
      </c>
      <c r="O1197" t="s">
        <v>7367</v>
      </c>
      <c r="P1197" t="s">
        <v>9638</v>
      </c>
      <c r="Q1197" t="s">
        <v>277</v>
      </c>
      <c r="S1197" t="s">
        <v>1228</v>
      </c>
      <c r="T1197" t="s">
        <v>2126</v>
      </c>
      <c r="U1197" t="s">
        <v>9686</v>
      </c>
      <c r="V1197" t="s">
        <v>130</v>
      </c>
      <c r="W1197" t="s">
        <v>1231</v>
      </c>
      <c r="X1197" t="s">
        <v>4270</v>
      </c>
      <c r="Y1197" t="s">
        <v>418</v>
      </c>
      <c r="Z1197" t="s">
        <v>418</v>
      </c>
      <c r="AA1197" t="s">
        <v>9641</v>
      </c>
      <c r="AC1197">
        <v>18</v>
      </c>
      <c r="AD1197" t="s">
        <v>1324</v>
      </c>
      <c r="AE1197" t="s">
        <v>1325</v>
      </c>
      <c r="AF1197" t="s">
        <v>4638</v>
      </c>
      <c r="AG1197" t="s">
        <v>7362</v>
      </c>
      <c r="AH1197" t="s">
        <v>9687</v>
      </c>
      <c r="AI1197" t="s">
        <v>9688</v>
      </c>
      <c r="AJ1197" t="s">
        <v>9689</v>
      </c>
      <c r="AK1197">
        <v>18</v>
      </c>
      <c r="AL1197" t="s">
        <v>9645</v>
      </c>
      <c r="AM1197" t="s">
        <v>9634</v>
      </c>
      <c r="AN1197" t="s">
        <v>1061</v>
      </c>
      <c r="AO1197" t="s">
        <v>32153</v>
      </c>
      <c r="BF1197" t="s">
        <v>9638</v>
      </c>
      <c r="BG1197" t="s">
        <v>9647</v>
      </c>
      <c r="BH1197" t="s">
        <v>1324</v>
      </c>
      <c r="BI1197" t="s">
        <v>1325</v>
      </c>
      <c r="BJ1197" t="s">
        <v>4638</v>
      </c>
      <c r="BK1197" t="s">
        <v>9648</v>
      </c>
      <c r="BL1197" t="s">
        <v>9649</v>
      </c>
    </row>
    <row r="1198" spans="1:65" ht="20.149999999999999" customHeight="1">
      <c r="A1198" s="179" t="str">
        <f t="shared" si="43"/>
        <v>서울형 에너지복지 태양광발전 프로그램 감축사업</v>
      </c>
      <c r="B1198" s="179" t="str">
        <f t="shared" si="44"/>
        <v>승인</v>
      </c>
      <c r="C1198">
        <v>168</v>
      </c>
      <c r="D1198" t="s">
        <v>31695</v>
      </c>
      <c r="E1198" t="s">
        <v>7362</v>
      </c>
      <c r="F1198" t="s">
        <v>7363</v>
      </c>
      <c r="G1198" t="s">
        <v>9636</v>
      </c>
      <c r="H1198" t="s">
        <v>9637</v>
      </c>
      <c r="K1198" t="s">
        <v>7366</v>
      </c>
      <c r="L1198" t="s">
        <v>11433</v>
      </c>
      <c r="M1198" t="s">
        <v>1483</v>
      </c>
      <c r="N1198" t="s">
        <v>11434</v>
      </c>
      <c r="O1198" t="s">
        <v>7367</v>
      </c>
      <c r="P1198" t="s">
        <v>9638</v>
      </c>
      <c r="Q1198" t="s">
        <v>277</v>
      </c>
      <c r="S1198" t="s">
        <v>1228</v>
      </c>
      <c r="T1198" t="s">
        <v>2126</v>
      </c>
      <c r="U1198" t="s">
        <v>9666</v>
      </c>
      <c r="V1198" t="s">
        <v>130</v>
      </c>
      <c r="W1198" t="s">
        <v>1231</v>
      </c>
      <c r="X1198" t="s">
        <v>9667</v>
      </c>
      <c r="Y1198" t="s">
        <v>418</v>
      </c>
      <c r="Z1198" t="s">
        <v>418</v>
      </c>
      <c r="AA1198" t="s">
        <v>9641</v>
      </c>
      <c r="AC1198">
        <v>18</v>
      </c>
      <c r="AD1198" t="s">
        <v>1324</v>
      </c>
      <c r="AE1198" t="s">
        <v>1325</v>
      </c>
      <c r="AF1198" t="s">
        <v>4638</v>
      </c>
      <c r="AG1198" t="s">
        <v>7362</v>
      </c>
      <c r="AH1198" t="s">
        <v>9668</v>
      </c>
      <c r="AI1198" t="s">
        <v>9669</v>
      </c>
      <c r="AJ1198" t="s">
        <v>9670</v>
      </c>
      <c r="AK1198">
        <v>18</v>
      </c>
      <c r="AL1198" t="s">
        <v>9633</v>
      </c>
      <c r="AM1198" t="s">
        <v>9634</v>
      </c>
      <c r="AN1198" t="s">
        <v>1061</v>
      </c>
      <c r="AO1198" t="s">
        <v>32154</v>
      </c>
      <c r="BF1198" t="s">
        <v>9638</v>
      </c>
      <c r="BG1198" t="s">
        <v>9647</v>
      </c>
      <c r="BH1198" t="s">
        <v>1324</v>
      </c>
      <c r="BI1198" t="s">
        <v>1325</v>
      </c>
      <c r="BJ1198" t="s">
        <v>4638</v>
      </c>
      <c r="BK1198" t="s">
        <v>9648</v>
      </c>
      <c r="BL1198" t="s">
        <v>9649</v>
      </c>
    </row>
    <row r="1199" spans="1:65" ht="20.149999999999999" customHeight="1">
      <c r="A1199" s="179" t="str">
        <f t="shared" si="43"/>
        <v>서울형 에너지복지 태양광발전 프로그램 감축사업</v>
      </c>
      <c r="B1199" s="179" t="str">
        <f t="shared" si="44"/>
        <v>승인</v>
      </c>
      <c r="C1199">
        <v>167</v>
      </c>
      <c r="D1199" t="s">
        <v>31695</v>
      </c>
      <c r="E1199" t="s">
        <v>7362</v>
      </c>
      <c r="F1199" t="s">
        <v>7363</v>
      </c>
      <c r="G1199" t="s">
        <v>9636</v>
      </c>
      <c r="H1199" t="s">
        <v>9637</v>
      </c>
      <c r="K1199" t="s">
        <v>7366</v>
      </c>
      <c r="L1199" t="s">
        <v>11433</v>
      </c>
      <c r="M1199" t="s">
        <v>1483</v>
      </c>
      <c r="N1199" t="s">
        <v>11434</v>
      </c>
      <c r="O1199" t="s">
        <v>7367</v>
      </c>
      <c r="P1199" t="s">
        <v>9638</v>
      </c>
      <c r="Q1199" t="s">
        <v>277</v>
      </c>
      <c r="S1199" t="s">
        <v>1228</v>
      </c>
      <c r="T1199" t="s">
        <v>2126</v>
      </c>
      <c r="U1199" t="s">
        <v>9661</v>
      </c>
      <c r="V1199" t="s">
        <v>130</v>
      </c>
      <c r="W1199" t="s">
        <v>1231</v>
      </c>
      <c r="X1199" t="s">
        <v>9651</v>
      </c>
      <c r="Y1199" t="s">
        <v>418</v>
      </c>
      <c r="Z1199" t="s">
        <v>418</v>
      </c>
      <c r="AA1199" t="s">
        <v>9641</v>
      </c>
      <c r="AC1199">
        <v>28</v>
      </c>
      <c r="AD1199" t="s">
        <v>1324</v>
      </c>
      <c r="AE1199" t="s">
        <v>1325</v>
      </c>
      <c r="AF1199" t="s">
        <v>4638</v>
      </c>
      <c r="AG1199" t="s">
        <v>7362</v>
      </c>
      <c r="AH1199" t="s">
        <v>9662</v>
      </c>
      <c r="AI1199" t="s">
        <v>9663</v>
      </c>
      <c r="AJ1199" t="s">
        <v>9664</v>
      </c>
      <c r="AK1199">
        <v>28</v>
      </c>
      <c r="AL1199" t="s">
        <v>9633</v>
      </c>
      <c r="AM1199" t="s">
        <v>9634</v>
      </c>
      <c r="AN1199" t="s">
        <v>1061</v>
      </c>
      <c r="AO1199" t="s">
        <v>32155</v>
      </c>
      <c r="BF1199" t="s">
        <v>9638</v>
      </c>
      <c r="BG1199" t="s">
        <v>9647</v>
      </c>
      <c r="BH1199" t="s">
        <v>1324</v>
      </c>
      <c r="BI1199" t="s">
        <v>1325</v>
      </c>
      <c r="BJ1199" t="s">
        <v>4638</v>
      </c>
      <c r="BK1199" t="s">
        <v>9648</v>
      </c>
      <c r="BL1199" t="s">
        <v>9649</v>
      </c>
    </row>
    <row r="1200" spans="1:65" ht="20.149999999999999" customHeight="1">
      <c r="A1200" s="179" t="str">
        <f t="shared" ref="A1200:A1210" si="45">P1200</f>
        <v>서울형 에너지복지 태양광발전 프로그램 감축사업</v>
      </c>
      <c r="B1200" s="179" t="str">
        <f t="shared" ref="B1200:B1210" si="46">IF(D1200="사업변경 신청","사업변경 신청",IF(D1200="인증유효기간 갱신","인증유효기간 갱신",IF(LEFT(AL1200,10)="[보완1차]보완요청","보완1차_보완중",IF(LEFT(AL1200,8)="[보완1차]접수","보완1차_검토중",IF(LEFT(AL1200,8)="[보완1차]신청","보완1차_검토중",IF(LEFT(AL1200,11)="[보완1차]문서재제출","보완1차_문서보완중",IF(LEFT(AL1200,10)="[보완1차]착수신고","승인",IF(LEFT(AL1200,10)="[보완1차]심의승인","승인",IF(LEFT(AL1200,10)="[보완1차]심의반려","반려",IF(LEFT(AL1200,10)="[보완1차]평가반려","반려",IF(LEFT(AL1200,10)="[보완2차]보완요청","보완2차_보완중",IF(LEFT(AL1200,8)="[보완2차]접수","보완2차_검토중",IF(LEFT(AL1200,8)="[보완2차]신청","보완2차_검토중",IF(LEFT(AL1200,11)="[보완2차]문서재제출","보완2차_문서보완중",IF(LEFT(AL1200,10)="[보완2차]착수신고","승인",IF(LEFT(AL1200,10)="[보완2차]심의승인","승인",IF(LEFT(AL1200,10)="[보완2차]심의반려","반려",IF(LEFT(AL1200,10)="[보완2차]평가반려","반려",IF(LEFT(AL1200,10)="[보완3차]보완요청","보완3차_보완중",IF(LEFT(AL1200,8)="[보완3차]신청","보완3차_검토중",IF(LEFT(AL1200,8)="[보완3차]신청","보완3차_검토중",IF(LEFT(AL1200,11)="[보완3차]문서재제출","보완3차_문서보완중",IF(LEFT(AL1200,10)="[보완3차]착수신고","승인",IF(LEFT(AL1200,10)="[보완3차]심의승인","승인",IF(LEFT(AL1200,10)="[보완3차]심의반려","반려",IF(LEFT(AL1200,10)="[보완3차]평가반려","반려",IF(LEFT(AL1200,10)="[보완4차]보완요청","보완4차_보완중",IF(LEFT(AL1200,8)="[보완4차]신청","보완4차_검토중",IF(LEFT(AL1200,11)="[보완4차]문서재제출","보완4차_문서보완중",IF(LEFT(AL1200,10)="[보완4차]착수신고","승인",IF(LEFT(AL1200,10)="[보완4차]심의승인","승인",IF(LEFT(AL1200,10)="[보완4차]심의반려","반려",IF(LEFT(AL1200,10)="[보완4차]평가반려","반려",IF(LEFT(AL1200,10)="[보완5차]보완요청","보완5차_보완중",IF(LEFT(AL1200,8)="[보완5차]신청","보완5차_검토중",IF(LEFT(AL1200,11)="[보완5차]문서재제출","보완5차_문서보완중",IF(LEFT(AL1200,10)="[보완5차]착수신고","승인",IF(LEFT(AL1200,10)="[보완5차]심의승인","승인",IF(LEFT(AL1200,10)="[보완5차]심의반려","반려",IF(LEFT(AL1200,10)="[보완5차]평가반려","반려",IF(LEFT(AL1200,10)="[보완6차]보완요청","보완6차_보완중",IF(LEFT(AL1200,8)="[보완6차]신청","보완6차_검토중",IF(LEFT(AL1200,11)="[보완6차]문서재제출","보완6차_문서보완중",IF(LEFT(AL1200,10)="[보완6차]착수신고","승인",IF(LEFT(AL1200,10)="[보완6차]심의승인","승인",IF(LEFT(AL1200,10)="[보완6차]심의반려","반려",IF(LEFT(AL1200,10)="[보완6차]평가반려","반려",IF(LEFT(AL1200,4)="문서재제","문서재제출",IF(LEFT(AL1200,4)="평가반려","반려",IF(LEFT(AL1200,4)="심의반려","반려",IF(LEFT(AL1200,4)="심의승인","승인",IF(LEFT(AL1200,4)="착수신고","승인",IF(LEFT(AL1200,10)="[보완1차]협의통보","협의통보",IF(LEFT(AL1200,10)="[보완2차]협의통보","협의통보",IF(LEFT(AL1200,10)="[보완3차]협의통보","협의통보",IF(LEFT(AL1200,10)="[보완4차]협의통보","협의통보",IF(LEFT(AL1200,11)="[보완1차]협의검토중","협의검토중",IF(LEFT(AL1200,11)="[보완2차]협의검토중","협의검토중",IF(LEFT(AL1200,11)="[보완3차]협의검토중","협의검토중","검토필요")))))))))))))))))))))))))))))))))))))))))))))))))))))))))))</f>
        <v>승인</v>
      </c>
      <c r="C1200">
        <v>166</v>
      </c>
      <c r="D1200" t="s">
        <v>31695</v>
      </c>
      <c r="E1200" t="s">
        <v>7362</v>
      </c>
      <c r="F1200" t="s">
        <v>7363</v>
      </c>
      <c r="G1200" t="s">
        <v>9636</v>
      </c>
      <c r="H1200" t="s">
        <v>9637</v>
      </c>
      <c r="K1200" t="s">
        <v>7366</v>
      </c>
      <c r="L1200" t="s">
        <v>11433</v>
      </c>
      <c r="M1200" t="s">
        <v>1483</v>
      </c>
      <c r="N1200" t="s">
        <v>11434</v>
      </c>
      <c r="O1200" t="s">
        <v>7367</v>
      </c>
      <c r="P1200" t="s">
        <v>9638</v>
      </c>
      <c r="Q1200" t="s">
        <v>277</v>
      </c>
      <c r="S1200" t="s">
        <v>1228</v>
      </c>
      <c r="T1200" t="s">
        <v>2126</v>
      </c>
      <c r="U1200" t="s">
        <v>9656</v>
      </c>
      <c r="V1200" t="s">
        <v>130</v>
      </c>
      <c r="W1200" t="s">
        <v>1231</v>
      </c>
      <c r="X1200" t="s">
        <v>1148</v>
      </c>
      <c r="Y1200" t="s">
        <v>418</v>
      </c>
      <c r="Z1200" t="s">
        <v>418</v>
      </c>
      <c r="AA1200" t="s">
        <v>9641</v>
      </c>
      <c r="AC1200">
        <v>12</v>
      </c>
      <c r="AD1200" t="s">
        <v>1324</v>
      </c>
      <c r="AE1200" t="s">
        <v>1325</v>
      </c>
      <c r="AF1200" t="s">
        <v>4638</v>
      </c>
      <c r="AG1200" t="s">
        <v>7362</v>
      </c>
      <c r="AH1200" t="s">
        <v>9657</v>
      </c>
      <c r="AI1200" t="s">
        <v>9658</v>
      </c>
      <c r="AJ1200" t="s">
        <v>9659</v>
      </c>
      <c r="AK1200">
        <v>12</v>
      </c>
      <c r="AL1200" t="s">
        <v>9645</v>
      </c>
      <c r="AM1200" t="s">
        <v>9634</v>
      </c>
      <c r="AN1200" t="s">
        <v>1061</v>
      </c>
      <c r="AO1200" t="s">
        <v>32156</v>
      </c>
      <c r="BF1200" t="s">
        <v>9638</v>
      </c>
      <c r="BG1200" t="s">
        <v>9647</v>
      </c>
      <c r="BH1200" t="s">
        <v>1324</v>
      </c>
      <c r="BI1200" t="s">
        <v>1325</v>
      </c>
      <c r="BJ1200" t="s">
        <v>4638</v>
      </c>
      <c r="BK1200" t="s">
        <v>9648</v>
      </c>
      <c r="BL1200" t="s">
        <v>9649</v>
      </c>
    </row>
    <row r="1201" spans="1:64" ht="20.149999999999999" customHeight="1">
      <c r="A1201" s="179" t="str">
        <f t="shared" si="45"/>
        <v>서울형 에너지복지 태양광발전 프로그램 감축사업</v>
      </c>
      <c r="B1201" s="179" t="str">
        <f t="shared" si="46"/>
        <v>승인</v>
      </c>
      <c r="C1201">
        <v>165</v>
      </c>
      <c r="D1201" t="s">
        <v>31695</v>
      </c>
      <c r="E1201" t="s">
        <v>7362</v>
      </c>
      <c r="F1201" t="s">
        <v>7363</v>
      </c>
      <c r="G1201" t="s">
        <v>9636</v>
      </c>
      <c r="H1201" t="s">
        <v>9637</v>
      </c>
      <c r="K1201" t="s">
        <v>7366</v>
      </c>
      <c r="L1201" t="s">
        <v>11433</v>
      </c>
      <c r="M1201" t="s">
        <v>1483</v>
      </c>
      <c r="N1201" t="s">
        <v>11434</v>
      </c>
      <c r="O1201" t="s">
        <v>7367</v>
      </c>
      <c r="P1201" t="s">
        <v>9638</v>
      </c>
      <c r="Q1201" t="s">
        <v>277</v>
      </c>
      <c r="S1201" t="s">
        <v>1228</v>
      </c>
      <c r="T1201" t="s">
        <v>2126</v>
      </c>
      <c r="U1201" t="s">
        <v>9650</v>
      </c>
      <c r="V1201" t="s">
        <v>130</v>
      </c>
      <c r="W1201" t="s">
        <v>1231</v>
      </c>
      <c r="X1201" t="s">
        <v>9651</v>
      </c>
      <c r="Y1201" t="s">
        <v>418</v>
      </c>
      <c r="Z1201" t="s">
        <v>418</v>
      </c>
      <c r="AA1201" t="s">
        <v>9641</v>
      </c>
      <c r="AC1201">
        <v>26</v>
      </c>
      <c r="AD1201" t="s">
        <v>1324</v>
      </c>
      <c r="AE1201" t="s">
        <v>1325</v>
      </c>
      <c r="AF1201" t="s">
        <v>4638</v>
      </c>
      <c r="AG1201" t="s">
        <v>7362</v>
      </c>
      <c r="AH1201" t="s">
        <v>9652</v>
      </c>
      <c r="AI1201" t="s">
        <v>9653</v>
      </c>
      <c r="AJ1201" t="s">
        <v>9654</v>
      </c>
      <c r="AK1201">
        <v>26</v>
      </c>
      <c r="AL1201" t="s">
        <v>9645</v>
      </c>
      <c r="AM1201" t="s">
        <v>9634</v>
      </c>
      <c r="AN1201" t="s">
        <v>1061</v>
      </c>
      <c r="AO1201" t="s">
        <v>32157</v>
      </c>
      <c r="BF1201" t="s">
        <v>9638</v>
      </c>
      <c r="BG1201" t="s">
        <v>9647</v>
      </c>
      <c r="BH1201" t="s">
        <v>1324</v>
      </c>
      <c r="BI1201" t="s">
        <v>1325</v>
      </c>
      <c r="BJ1201" t="s">
        <v>4638</v>
      </c>
      <c r="BK1201" t="s">
        <v>9648</v>
      </c>
      <c r="BL1201" t="s">
        <v>9649</v>
      </c>
    </row>
    <row r="1202" spans="1:64" ht="20.149999999999999" customHeight="1">
      <c r="A1202" s="179" t="str">
        <f t="shared" si="45"/>
        <v>서울형 에너지복지 태양광발전 프로그램 감축사업</v>
      </c>
      <c r="B1202" s="179" t="str">
        <f t="shared" si="46"/>
        <v>승인</v>
      </c>
      <c r="C1202">
        <v>164</v>
      </c>
      <c r="D1202" t="s">
        <v>31695</v>
      </c>
      <c r="E1202" t="s">
        <v>7362</v>
      </c>
      <c r="F1202" t="s">
        <v>7363</v>
      </c>
      <c r="G1202" t="s">
        <v>9636</v>
      </c>
      <c r="H1202" t="s">
        <v>9637</v>
      </c>
      <c r="K1202" t="s">
        <v>7366</v>
      </c>
      <c r="L1202" t="s">
        <v>11433</v>
      </c>
      <c r="M1202" t="s">
        <v>1483</v>
      </c>
      <c r="N1202" t="s">
        <v>11434</v>
      </c>
      <c r="O1202" t="s">
        <v>7367</v>
      </c>
      <c r="P1202" t="s">
        <v>9638</v>
      </c>
      <c r="Q1202" t="s">
        <v>277</v>
      </c>
      <c r="S1202" t="s">
        <v>1228</v>
      </c>
      <c r="T1202" t="s">
        <v>2126</v>
      </c>
      <c r="U1202" t="s">
        <v>9639</v>
      </c>
      <c r="V1202" t="s">
        <v>130</v>
      </c>
      <c r="W1202" t="s">
        <v>1231</v>
      </c>
      <c r="X1202" t="s">
        <v>9640</v>
      </c>
      <c r="Y1202" t="s">
        <v>418</v>
      </c>
      <c r="Z1202" t="s">
        <v>418</v>
      </c>
      <c r="AA1202" t="s">
        <v>9641</v>
      </c>
      <c r="AC1202">
        <v>12</v>
      </c>
      <c r="AD1202" t="s">
        <v>1324</v>
      </c>
      <c r="AE1202" t="s">
        <v>1325</v>
      </c>
      <c r="AF1202" t="s">
        <v>4638</v>
      </c>
      <c r="AG1202" t="s">
        <v>7362</v>
      </c>
      <c r="AH1202" t="s">
        <v>9642</v>
      </c>
      <c r="AI1202" t="s">
        <v>9643</v>
      </c>
      <c r="AJ1202" t="s">
        <v>9644</v>
      </c>
      <c r="AK1202">
        <v>12</v>
      </c>
      <c r="AL1202" t="s">
        <v>9645</v>
      </c>
      <c r="AM1202" t="s">
        <v>9634</v>
      </c>
      <c r="AN1202" t="s">
        <v>1061</v>
      </c>
      <c r="AO1202" t="s">
        <v>32158</v>
      </c>
      <c r="BF1202" t="s">
        <v>9638</v>
      </c>
      <c r="BG1202" t="s">
        <v>9647</v>
      </c>
      <c r="BH1202" t="s">
        <v>1324</v>
      </c>
      <c r="BI1202" t="s">
        <v>1325</v>
      </c>
      <c r="BJ1202" t="s">
        <v>4638</v>
      </c>
      <c r="BK1202" t="s">
        <v>9648</v>
      </c>
      <c r="BL1202" t="s">
        <v>9649</v>
      </c>
    </row>
    <row r="1203" spans="1:64" ht="20.149999999999999" customHeight="1">
      <c r="A1203" s="179" t="str">
        <f t="shared" si="45"/>
        <v>소화메탄가스 정제 및 바이오가스 제조 사업</v>
      </c>
      <c r="B1203" s="179" t="str">
        <f t="shared" si="46"/>
        <v>보완1차_보완중</v>
      </c>
      <c r="C1203">
        <v>163</v>
      </c>
      <c r="D1203" t="s">
        <v>31695</v>
      </c>
      <c r="E1203" t="s">
        <v>30278</v>
      </c>
      <c r="F1203" t="s">
        <v>30279</v>
      </c>
      <c r="G1203" t="s">
        <v>30280</v>
      </c>
      <c r="H1203" t="s">
        <v>30281</v>
      </c>
      <c r="K1203" t="s">
        <v>30282</v>
      </c>
      <c r="N1203" t="s">
        <v>1812</v>
      </c>
      <c r="P1203" t="s">
        <v>30285</v>
      </c>
      <c r="Q1203" t="s">
        <v>209</v>
      </c>
      <c r="R1203" t="s">
        <v>1228</v>
      </c>
      <c r="S1203" t="s">
        <v>1228</v>
      </c>
      <c r="T1203" t="s">
        <v>2126</v>
      </c>
      <c r="U1203" t="s">
        <v>30285</v>
      </c>
      <c r="V1203" t="s">
        <v>130</v>
      </c>
      <c r="W1203" t="s">
        <v>1231</v>
      </c>
      <c r="X1203" t="s">
        <v>25842</v>
      </c>
      <c r="Y1203" t="s">
        <v>418</v>
      </c>
      <c r="Z1203" t="s">
        <v>418</v>
      </c>
      <c r="AA1203" t="s">
        <v>30286</v>
      </c>
      <c r="AC1203">
        <v>6722</v>
      </c>
      <c r="AD1203" t="s">
        <v>26166</v>
      </c>
      <c r="AE1203" t="s">
        <v>26166</v>
      </c>
      <c r="AF1203" t="s">
        <v>29200</v>
      </c>
      <c r="AG1203" t="s">
        <v>30278</v>
      </c>
      <c r="AH1203" t="s">
        <v>30287</v>
      </c>
      <c r="AI1203" t="s">
        <v>30288</v>
      </c>
      <c r="AK1203">
        <v>6722</v>
      </c>
      <c r="AL1203" t="s">
        <v>30289</v>
      </c>
      <c r="AM1203" t="s">
        <v>30263</v>
      </c>
      <c r="AN1203" t="s">
        <v>1061</v>
      </c>
      <c r="AO1203" t="s">
        <v>32159</v>
      </c>
    </row>
    <row r="1204" spans="1:64" ht="20.149999999999999" customHeight="1">
      <c r="A1204" s="179" t="str">
        <f t="shared" si="45"/>
        <v>에이치케이이노엔(주) 522.90kWP 태양광 발전설비 설치 및 자가 사용 사업</v>
      </c>
      <c r="B1204" s="179" t="str">
        <f t="shared" si="46"/>
        <v>보완1차_보완중</v>
      </c>
      <c r="C1204">
        <v>162</v>
      </c>
      <c r="D1204" t="s">
        <v>31695</v>
      </c>
      <c r="E1204" t="s">
        <v>9605</v>
      </c>
      <c r="F1204" t="s">
        <v>9606</v>
      </c>
      <c r="G1204" t="s">
        <v>9607</v>
      </c>
      <c r="H1204" t="s">
        <v>9608</v>
      </c>
      <c r="K1204" t="s">
        <v>9609</v>
      </c>
      <c r="N1204" t="s">
        <v>1812</v>
      </c>
      <c r="P1204" t="s">
        <v>9613</v>
      </c>
      <c r="Q1204" t="s">
        <v>209</v>
      </c>
      <c r="R1204" t="s">
        <v>1462</v>
      </c>
      <c r="S1204" t="s">
        <v>1228</v>
      </c>
      <c r="T1204" t="s">
        <v>2126</v>
      </c>
      <c r="U1204" t="s">
        <v>9613</v>
      </c>
      <c r="V1204" t="s">
        <v>130</v>
      </c>
      <c r="W1204" t="s">
        <v>1293</v>
      </c>
      <c r="X1204" t="s">
        <v>9614</v>
      </c>
      <c r="Y1204" t="s">
        <v>418</v>
      </c>
      <c r="Z1204" t="s">
        <v>418</v>
      </c>
      <c r="AA1204" t="s">
        <v>9615</v>
      </c>
      <c r="AC1204">
        <v>285</v>
      </c>
      <c r="AD1204" t="s">
        <v>5512</v>
      </c>
      <c r="AE1204" t="s">
        <v>4810</v>
      </c>
      <c r="AF1204" t="s">
        <v>4638</v>
      </c>
      <c r="AG1204" t="s">
        <v>9605</v>
      </c>
      <c r="AH1204" t="s">
        <v>9616</v>
      </c>
      <c r="AI1204" t="s">
        <v>9617</v>
      </c>
      <c r="AK1204">
        <v>285</v>
      </c>
      <c r="AL1204" t="s">
        <v>9618</v>
      </c>
      <c r="AM1204" t="s">
        <v>1096</v>
      </c>
      <c r="AN1204" t="s">
        <v>1061</v>
      </c>
      <c r="AO1204" t="s">
        <v>9619</v>
      </c>
    </row>
    <row r="1205" spans="1:64" ht="20.149999999999999" customHeight="1">
      <c r="A1205" s="179" t="str">
        <f t="shared" si="45"/>
        <v>인천도시공사(청학, 연수, 선학) 태양광발전설비 설치를 통한 공용전기 사용사업</v>
      </c>
      <c r="B1205" s="179" t="str">
        <f t="shared" si="46"/>
        <v>반려</v>
      </c>
      <c r="C1205">
        <v>161</v>
      </c>
      <c r="D1205" t="s">
        <v>31695</v>
      </c>
      <c r="E1205" t="s">
        <v>9524</v>
      </c>
      <c r="F1205" t="s">
        <v>9525</v>
      </c>
      <c r="G1205" t="s">
        <v>9524</v>
      </c>
      <c r="H1205" t="s">
        <v>9526</v>
      </c>
      <c r="K1205" t="s">
        <v>9527</v>
      </c>
      <c r="L1205" t="s">
        <v>9528</v>
      </c>
      <c r="M1205" t="s">
        <v>1937</v>
      </c>
      <c r="N1205" t="s">
        <v>9529</v>
      </c>
      <c r="O1205" t="s">
        <v>9530</v>
      </c>
      <c r="P1205" t="s">
        <v>9531</v>
      </c>
      <c r="Q1205" t="s">
        <v>209</v>
      </c>
      <c r="R1205" t="s">
        <v>1462</v>
      </c>
      <c r="S1205" t="s">
        <v>1228</v>
      </c>
      <c r="T1205" t="s">
        <v>2126</v>
      </c>
      <c r="U1205" t="s">
        <v>9531</v>
      </c>
      <c r="V1205" t="s">
        <v>130</v>
      </c>
      <c r="W1205" t="s">
        <v>1293</v>
      </c>
      <c r="X1205" t="s">
        <v>9129</v>
      </c>
      <c r="Y1205" t="s">
        <v>418</v>
      </c>
      <c r="Z1205" t="s">
        <v>418</v>
      </c>
      <c r="AA1205" t="s">
        <v>9532</v>
      </c>
      <c r="AC1205">
        <v>340</v>
      </c>
      <c r="AD1205" t="s">
        <v>1324</v>
      </c>
      <c r="AE1205" t="s">
        <v>1325</v>
      </c>
      <c r="AF1205" t="s">
        <v>4638</v>
      </c>
      <c r="AG1205" t="s">
        <v>9524</v>
      </c>
      <c r="AH1205" t="s">
        <v>9533</v>
      </c>
      <c r="AI1205" t="s">
        <v>9534</v>
      </c>
      <c r="AK1205">
        <v>340</v>
      </c>
      <c r="AL1205" t="s">
        <v>9535</v>
      </c>
      <c r="AM1205" t="s">
        <v>9522</v>
      </c>
      <c r="AN1205" t="s">
        <v>1061</v>
      </c>
      <c r="AO1205" t="s">
        <v>32160</v>
      </c>
    </row>
    <row r="1206" spans="1:64" ht="20.149999999999999" customHeight="1">
      <c r="A1206" s="179" t="str">
        <f t="shared" si="45"/>
        <v>인천광역시 주택 태양광 발전설비 보급 프로그램 감축사업</v>
      </c>
      <c r="B1206" s="179" t="str">
        <f t="shared" si="46"/>
        <v>문서재제출</v>
      </c>
      <c r="C1206">
        <v>160</v>
      </c>
      <c r="D1206" t="s">
        <v>31695</v>
      </c>
      <c r="E1206" t="s">
        <v>319</v>
      </c>
      <c r="F1206" t="s">
        <v>8293</v>
      </c>
      <c r="G1206" t="s">
        <v>8294</v>
      </c>
      <c r="H1206" t="s">
        <v>8295</v>
      </c>
      <c r="K1206" t="s">
        <v>8296</v>
      </c>
      <c r="N1206" t="s">
        <v>1812</v>
      </c>
      <c r="P1206" t="s">
        <v>321</v>
      </c>
      <c r="Q1206" t="s">
        <v>215</v>
      </c>
      <c r="S1206" t="s">
        <v>1228</v>
      </c>
      <c r="T1206" t="s">
        <v>2126</v>
      </c>
      <c r="U1206" t="s">
        <v>321</v>
      </c>
      <c r="V1206" t="s">
        <v>130</v>
      </c>
      <c r="W1206" t="s">
        <v>1231</v>
      </c>
      <c r="X1206" t="s">
        <v>9336</v>
      </c>
      <c r="Y1206" t="s">
        <v>418</v>
      </c>
      <c r="Z1206" t="s">
        <v>418</v>
      </c>
      <c r="AA1206" t="s">
        <v>8310</v>
      </c>
      <c r="AC1206">
        <v>441</v>
      </c>
      <c r="AD1206" t="s">
        <v>1324</v>
      </c>
      <c r="AE1206" t="s">
        <v>1325</v>
      </c>
      <c r="AF1206" t="s">
        <v>4638</v>
      </c>
      <c r="AG1206" t="s">
        <v>319</v>
      </c>
      <c r="AH1206" t="s">
        <v>8318</v>
      </c>
      <c r="AI1206" t="s">
        <v>9337</v>
      </c>
      <c r="AK1206">
        <v>441</v>
      </c>
      <c r="AL1206" t="s">
        <v>9330</v>
      </c>
      <c r="AM1206" t="s">
        <v>9290</v>
      </c>
      <c r="AN1206" t="s">
        <v>1061</v>
      </c>
      <c r="AO1206" t="s">
        <v>32161</v>
      </c>
    </row>
    <row r="1207" spans="1:64" ht="20.149999999999999" customHeight="1">
      <c r="A1207" s="179" t="str">
        <f t="shared" si="45"/>
        <v>인천광역시 주택 태양광 발전설비 보급 프로그램 감축사업</v>
      </c>
      <c r="B1207" s="179" t="str">
        <f t="shared" si="46"/>
        <v>문서재제출</v>
      </c>
      <c r="C1207">
        <v>159</v>
      </c>
      <c r="D1207" t="s">
        <v>31695</v>
      </c>
      <c r="E1207" t="s">
        <v>319</v>
      </c>
      <c r="F1207" t="s">
        <v>8293</v>
      </c>
      <c r="G1207" t="s">
        <v>8294</v>
      </c>
      <c r="H1207" t="s">
        <v>8295</v>
      </c>
      <c r="K1207" t="s">
        <v>8296</v>
      </c>
      <c r="N1207" t="s">
        <v>1812</v>
      </c>
      <c r="P1207" t="s">
        <v>321</v>
      </c>
      <c r="Q1207" t="s">
        <v>215</v>
      </c>
      <c r="S1207" t="s">
        <v>1228</v>
      </c>
      <c r="T1207" t="s">
        <v>2126</v>
      </c>
      <c r="U1207" t="s">
        <v>321</v>
      </c>
      <c r="V1207" t="s">
        <v>130</v>
      </c>
      <c r="W1207" t="s">
        <v>1231</v>
      </c>
      <c r="X1207" t="s">
        <v>5089</v>
      </c>
      <c r="Y1207" t="s">
        <v>418</v>
      </c>
      <c r="Z1207" t="s">
        <v>418</v>
      </c>
      <c r="AA1207" t="s">
        <v>9332</v>
      </c>
      <c r="AC1207">
        <v>400</v>
      </c>
      <c r="AD1207" t="s">
        <v>1324</v>
      </c>
      <c r="AE1207" t="s">
        <v>1325</v>
      </c>
      <c r="AF1207" t="s">
        <v>4638</v>
      </c>
      <c r="AG1207" t="s">
        <v>319</v>
      </c>
      <c r="AH1207" t="s">
        <v>9333</v>
      </c>
      <c r="AI1207" t="s">
        <v>9334</v>
      </c>
      <c r="AK1207">
        <v>400</v>
      </c>
      <c r="AL1207" t="s">
        <v>9330</v>
      </c>
      <c r="AM1207" t="s">
        <v>9290</v>
      </c>
      <c r="AN1207" t="s">
        <v>1061</v>
      </c>
      <c r="AO1207" t="s">
        <v>32162</v>
      </c>
    </row>
    <row r="1208" spans="1:64" ht="20.149999999999999" customHeight="1">
      <c r="A1208" s="179" t="str">
        <f t="shared" si="45"/>
        <v>인천광역시 주택 태양광 발전설비 보급 프로그램 감축사업</v>
      </c>
      <c r="B1208" s="179" t="str">
        <f t="shared" si="46"/>
        <v>문서재제출</v>
      </c>
      <c r="C1208">
        <v>158</v>
      </c>
      <c r="D1208" t="s">
        <v>31695</v>
      </c>
      <c r="E1208" t="s">
        <v>319</v>
      </c>
      <c r="F1208" t="s">
        <v>8293</v>
      </c>
      <c r="G1208" t="s">
        <v>8294</v>
      </c>
      <c r="H1208" t="s">
        <v>8295</v>
      </c>
      <c r="K1208" t="s">
        <v>8296</v>
      </c>
      <c r="N1208" t="s">
        <v>1812</v>
      </c>
      <c r="P1208" t="s">
        <v>321</v>
      </c>
      <c r="Q1208" t="s">
        <v>215</v>
      </c>
      <c r="S1208" t="s">
        <v>1228</v>
      </c>
      <c r="T1208" t="s">
        <v>2126</v>
      </c>
      <c r="U1208" t="s">
        <v>321</v>
      </c>
      <c r="V1208" t="s">
        <v>130</v>
      </c>
      <c r="W1208" t="s">
        <v>1231</v>
      </c>
      <c r="X1208" t="s">
        <v>9326</v>
      </c>
      <c r="Y1208" t="s">
        <v>418</v>
      </c>
      <c r="Z1208" t="s">
        <v>418</v>
      </c>
      <c r="AA1208" t="s">
        <v>9327</v>
      </c>
      <c r="AC1208">
        <v>394</v>
      </c>
      <c r="AD1208" t="s">
        <v>1324</v>
      </c>
      <c r="AE1208" t="s">
        <v>1325</v>
      </c>
      <c r="AF1208" t="s">
        <v>4638</v>
      </c>
      <c r="AG1208" t="s">
        <v>319</v>
      </c>
      <c r="AH1208" t="s">
        <v>9328</v>
      </c>
      <c r="AI1208" t="s">
        <v>9329</v>
      </c>
      <c r="AK1208">
        <v>394</v>
      </c>
      <c r="AL1208" t="s">
        <v>9330</v>
      </c>
      <c r="AM1208" t="s">
        <v>9290</v>
      </c>
      <c r="AN1208" t="s">
        <v>1061</v>
      </c>
      <c r="AO1208" t="s">
        <v>32163</v>
      </c>
    </row>
    <row r="1209" spans="1:64" ht="20.149999999999999" customHeight="1">
      <c r="A1209" s="179" t="str">
        <f t="shared" si="45"/>
        <v>도서지역 북포초등학교 태양광 설치를 통한 전력 자가사용 및 소규모 계통연계를 위한 극소규모 감축사업</v>
      </c>
      <c r="B1209" s="179" t="str">
        <f t="shared" si="46"/>
        <v>보완3차_문서보완중</v>
      </c>
      <c r="C1209">
        <v>157</v>
      </c>
      <c r="D1209" t="s">
        <v>31695</v>
      </c>
      <c r="E1209" t="s">
        <v>9311</v>
      </c>
      <c r="F1209" t="s">
        <v>9312</v>
      </c>
      <c r="G1209" t="s">
        <v>9313</v>
      </c>
      <c r="H1209" t="s">
        <v>9314</v>
      </c>
      <c r="K1209" t="s">
        <v>9315</v>
      </c>
      <c r="N1209" t="s">
        <v>9316</v>
      </c>
      <c r="O1209" t="s">
        <v>9317</v>
      </c>
      <c r="P1209" t="s">
        <v>9318</v>
      </c>
      <c r="Q1209" t="s">
        <v>209</v>
      </c>
      <c r="R1209" t="s">
        <v>2653</v>
      </c>
      <c r="S1209" t="s">
        <v>1228</v>
      </c>
      <c r="T1209" t="s">
        <v>2126</v>
      </c>
      <c r="U1209" t="s">
        <v>9318</v>
      </c>
      <c r="V1209" t="s">
        <v>130</v>
      </c>
      <c r="W1209" t="s">
        <v>1231</v>
      </c>
      <c r="X1209" t="s">
        <v>9319</v>
      </c>
      <c r="Y1209" t="s">
        <v>418</v>
      </c>
      <c r="Z1209" t="s">
        <v>418</v>
      </c>
      <c r="AA1209" t="s">
        <v>9320</v>
      </c>
      <c r="AC1209">
        <v>41</v>
      </c>
      <c r="AD1209" t="s">
        <v>1324</v>
      </c>
      <c r="AE1209" t="s">
        <v>1325</v>
      </c>
      <c r="AF1209" t="s">
        <v>9321</v>
      </c>
      <c r="AG1209" t="s">
        <v>9311</v>
      </c>
      <c r="AH1209" t="s">
        <v>9322</v>
      </c>
      <c r="AI1209" t="s">
        <v>9323</v>
      </c>
      <c r="AK1209">
        <v>41</v>
      </c>
      <c r="AL1209" t="s">
        <v>9324</v>
      </c>
      <c r="AM1209" t="s">
        <v>9290</v>
      </c>
      <c r="AN1209" t="s">
        <v>1061</v>
      </c>
      <c r="AO1209" t="s">
        <v>9325</v>
      </c>
    </row>
    <row r="1210" spans="1:64" ht="20.149999999999999" customHeight="1">
      <c r="A1210" s="179" t="str">
        <f t="shared" si="45"/>
        <v>Santa Rosa 태양광 CDM 프로젝트</v>
      </c>
      <c r="B1210" s="179" t="str">
        <f t="shared" si="46"/>
        <v>반려</v>
      </c>
      <c r="C1210">
        <v>156</v>
      </c>
      <c r="D1210" t="s">
        <v>31695</v>
      </c>
      <c r="E1210" t="s">
        <v>9276</v>
      </c>
      <c r="F1210" t="s">
        <v>9277</v>
      </c>
      <c r="G1210" t="s">
        <v>9299</v>
      </c>
      <c r="H1210" t="s">
        <v>9279</v>
      </c>
      <c r="K1210" t="s">
        <v>9280</v>
      </c>
      <c r="N1210" t="s">
        <v>1812</v>
      </c>
      <c r="P1210" t="s">
        <v>9300</v>
      </c>
      <c r="Q1210" t="s">
        <v>209</v>
      </c>
      <c r="R1210" t="s">
        <v>1228</v>
      </c>
      <c r="S1210" t="s">
        <v>1229</v>
      </c>
      <c r="T1210" t="s">
        <v>1230</v>
      </c>
      <c r="U1210" t="s">
        <v>9300</v>
      </c>
      <c r="V1210" t="s">
        <v>130</v>
      </c>
      <c r="W1210" t="s">
        <v>1231</v>
      </c>
      <c r="X1210" t="s">
        <v>3035</v>
      </c>
      <c r="Y1210" t="s">
        <v>418</v>
      </c>
      <c r="Z1210" t="s">
        <v>418</v>
      </c>
      <c r="AA1210" t="s">
        <v>9301</v>
      </c>
      <c r="AC1210">
        <v>14419</v>
      </c>
      <c r="AD1210" t="s">
        <v>1324</v>
      </c>
      <c r="AE1210" t="s">
        <v>1325</v>
      </c>
      <c r="AF1210" t="s">
        <v>9286</v>
      </c>
      <c r="AG1210" t="s">
        <v>9276</v>
      </c>
      <c r="AH1210" t="s">
        <v>9302</v>
      </c>
      <c r="AI1210" t="s">
        <v>9303</v>
      </c>
      <c r="AK1210">
        <v>15223</v>
      </c>
      <c r="AL1210" t="s">
        <v>9289</v>
      </c>
      <c r="AM1210" t="s">
        <v>9290</v>
      </c>
      <c r="AN1210" t="s">
        <v>1061</v>
      </c>
      <c r="AO1210" t="s">
        <v>32164</v>
      </c>
      <c r="AP1210" t="s">
        <v>1244</v>
      </c>
      <c r="AQ1210" t="s">
        <v>9305</v>
      </c>
      <c r="AR1210" t="s">
        <v>9306</v>
      </c>
      <c r="AS1210">
        <v>10546</v>
      </c>
      <c r="AT1210" t="s">
        <v>9305</v>
      </c>
      <c r="AU1210" t="s">
        <v>9307</v>
      </c>
      <c r="AV1210" t="s">
        <v>9279</v>
      </c>
      <c r="AW1210" t="s">
        <v>9308</v>
      </c>
      <c r="AX1210" t="s">
        <v>9295</v>
      </c>
      <c r="AY1210">
        <v>14419</v>
      </c>
      <c r="AZ1210">
        <v>0</v>
      </c>
      <c r="BA1210">
        <v>0</v>
      </c>
      <c r="BB1210">
        <v>14419</v>
      </c>
      <c r="BC1210" t="s">
        <v>1237</v>
      </c>
      <c r="BD1210" t="s">
        <v>9309</v>
      </c>
      <c r="BE1210" t="s">
        <v>9310</v>
      </c>
    </row>
    <row r="1211" spans="1:64" ht="20.149999999999999" customHeight="1">
      <c r="A1211" s="179" t="str">
        <f>P1211</f>
        <v>Rinconada PV CDM Project</v>
      </c>
      <c r="B1211" s="179" t="str">
        <f>IF(D1211="사업변경 신청","사업변경 신청",IF(D1211="인증유효기간 갱신","인증유효기간 갱신",IF(LEFT(AL1211,10)="[보완1차]보완요청","보완1차_보완중",IF(LEFT(AL1211,8)="[보완1차]접수","보완1차_검토중",IF(LEFT(AL1211,8)="[보완1차]신청","보완1차_검토중",IF(LEFT(AL1211,11)="[보완1차]문서재제출","보완1차_문서보완중",IF(LEFT(AL1211,10)="[보완1차]착수신고","승인",IF(LEFT(AL1211,10)="[보완1차]심의승인","승인",IF(LEFT(AL1211,10)="[보완1차]심의반려","반려",IF(LEFT(AL1211,10)="[보완1차]평가반려","반려",IF(LEFT(AL1211,10)="[보완2차]보완요청","보완2차_보완중",IF(LEFT(AL1211,8)="[보완2차]접수","보완2차_검토중",IF(LEFT(AL1211,8)="[보완2차]신청","보완2차_검토중",IF(LEFT(AL1211,11)="[보완2차]문서재제출","보완2차_문서보완중",IF(LEFT(AL1211,10)="[보완2차]착수신고","승인",IF(LEFT(AL1211,10)="[보완2차]심의승인","승인",IF(LEFT(AL1211,10)="[보완2차]심의반려","반려",IF(LEFT(AL1211,10)="[보완2차]평가반려","반려",IF(LEFT(AL1211,10)="[보완3차]보완요청","보완3차_보완중",IF(LEFT(AL1211,8)="[보완3차]신청","보완3차_검토중",IF(LEFT(AL1211,8)="[보완3차]신청","보완3차_검토중",IF(LEFT(AL1211,11)="[보완3차]문서재제출","보완3차_문서보완중",IF(LEFT(AL1211,10)="[보완3차]착수신고","승인",IF(LEFT(AL1211,10)="[보완3차]심의승인","승인",IF(LEFT(AL1211,10)="[보완3차]심의반려","반려",IF(LEFT(AL1211,10)="[보완3차]평가반려","반려",IF(LEFT(AL1211,10)="[보완4차]보완요청","보완4차_보완중",IF(LEFT(AL1211,8)="[보완4차]신청","보완4차_검토중",IF(LEFT(AL1211,11)="[보완4차]문서재제출","보완4차_문서보완중",IF(LEFT(AL1211,10)="[보완4차]착수신고","승인",IF(LEFT(AL1211,10)="[보완4차]심의승인","승인",IF(LEFT(AL1211,10)="[보완4차]심의반려","반려",IF(LEFT(AL1211,10)="[보완4차]평가반려","반려",IF(LEFT(AL1211,10)="[보완5차]보완요청","보완5차_보완중",IF(LEFT(AL1211,8)="[보완5차]신청","보완5차_검토중",IF(LEFT(AL1211,11)="[보완5차]문서재제출","보완5차_문서보완중",IF(LEFT(AL1211,10)="[보완5차]착수신고","승인",IF(LEFT(AL1211,10)="[보완5차]심의승인","승인",IF(LEFT(AL1211,10)="[보완5차]심의반려","반려",IF(LEFT(AL1211,10)="[보완5차]평가반려","반려",IF(LEFT(AL1211,10)="[보완6차]보완요청","보완6차_보완중",IF(LEFT(AL1211,8)="[보완6차]신청","보완6차_검토중",IF(LEFT(AL1211,11)="[보완6차]문서재제출","보완6차_문서보완중",IF(LEFT(AL1211,10)="[보완6차]착수신고","승인",IF(LEFT(AL1211,10)="[보완6차]심의승인","승인",IF(LEFT(AL1211,10)="[보완6차]심의반려","반려",IF(LEFT(AL1211,10)="[보완6차]평가반려","반려",IF(LEFT(AL1211,4)="문서재제","문서재제출",IF(LEFT(AL1211,4)="평가반려","반려",IF(LEFT(AL1211,4)="심의반려","반려",IF(LEFT(AL1211,4)="심의승인","승인",IF(LEFT(AL1211,4)="착수신고","승인",IF(LEFT(AL1211,10)="[보완1차]협의통보","협의통보",IF(LEFT(AL1211,10)="[보완2차]협의통보","협의통보",IF(LEFT(AL1211,10)="[보완3차]협의통보","협의통보",IF(LEFT(AL1211,10)="[보완4차]협의통보","협의통보",IF(LEFT(AL1211,11)="[보완1차]협의검토중","협의검토중",IF(LEFT(AL1211,11)="[보완2차]협의검토중","협의검토중",IF(LEFT(AL1211,11)="[보완3차]협의검토중","협의검토중","검토필요")))))))))))))))))))))))))))))))))))))))))))))))))))))))))))</f>
        <v>반려</v>
      </c>
      <c r="C1211">
        <v>155</v>
      </c>
      <c r="D1211" t="s">
        <v>31695</v>
      </c>
      <c r="E1211" t="s">
        <v>9276</v>
      </c>
      <c r="F1211" t="s">
        <v>9277</v>
      </c>
      <c r="G1211" t="s">
        <v>9278</v>
      </c>
      <c r="H1211" t="s">
        <v>9279</v>
      </c>
      <c r="K1211" t="s">
        <v>9280</v>
      </c>
      <c r="N1211" t="s">
        <v>1812</v>
      </c>
      <c r="P1211" t="s">
        <v>9283</v>
      </c>
      <c r="Q1211" t="s">
        <v>209</v>
      </c>
      <c r="R1211" t="s">
        <v>1228</v>
      </c>
      <c r="S1211" t="s">
        <v>1229</v>
      </c>
      <c r="T1211" t="s">
        <v>1230</v>
      </c>
      <c r="U1211" t="s">
        <v>9284</v>
      </c>
      <c r="V1211" t="s">
        <v>130</v>
      </c>
      <c r="W1211" t="s">
        <v>1231</v>
      </c>
      <c r="X1211" t="s">
        <v>1147</v>
      </c>
      <c r="Y1211" t="s">
        <v>418</v>
      </c>
      <c r="Z1211" t="s">
        <v>418</v>
      </c>
      <c r="AA1211" t="s">
        <v>9285</v>
      </c>
      <c r="AC1211">
        <v>13622</v>
      </c>
      <c r="AD1211" t="s">
        <v>1324</v>
      </c>
      <c r="AE1211" t="s">
        <v>1325</v>
      </c>
      <c r="AF1211" t="s">
        <v>9286</v>
      </c>
      <c r="AG1211" t="s">
        <v>9276</v>
      </c>
      <c r="AH1211" t="s">
        <v>9287</v>
      </c>
      <c r="AI1211" t="s">
        <v>9288</v>
      </c>
      <c r="AK1211">
        <v>10538</v>
      </c>
      <c r="AL1211" t="s">
        <v>9289</v>
      </c>
      <c r="AM1211" t="s">
        <v>9290</v>
      </c>
      <c r="AN1211" t="s">
        <v>1061</v>
      </c>
      <c r="AO1211" t="s">
        <v>32165</v>
      </c>
      <c r="AP1211" t="s">
        <v>1244</v>
      </c>
      <c r="AQ1211" t="s">
        <v>9283</v>
      </c>
      <c r="AR1211" t="s">
        <v>9292</v>
      </c>
      <c r="AS1211">
        <v>10549</v>
      </c>
      <c r="AT1211" t="s">
        <v>9283</v>
      </c>
      <c r="AU1211" t="s">
        <v>9293</v>
      </c>
      <c r="AV1211" t="s">
        <v>9279</v>
      </c>
      <c r="AW1211" t="s">
        <v>9294</v>
      </c>
      <c r="AX1211" t="s">
        <v>9295</v>
      </c>
      <c r="AY1211">
        <v>13622</v>
      </c>
      <c r="AZ1211">
        <v>0</v>
      </c>
      <c r="BA1211">
        <v>0</v>
      </c>
      <c r="BB1211">
        <v>13622</v>
      </c>
      <c r="BC1211" t="s">
        <v>9296</v>
      </c>
      <c r="BD1211" t="s">
        <v>9297</v>
      </c>
      <c r="BE1211" t="s">
        <v>9298</v>
      </c>
    </row>
    <row r="1212" spans="1:64" ht="20.149999999999999" customHeight="1">
      <c r="A1212" s="179" t="str">
        <f>P1212</f>
        <v>부산 서부 클린에너지 학교 태양광발전 묶음 감축사업</v>
      </c>
      <c r="B1212" s="179" t="str">
        <f>IF(D1212="사업변경 신청","사업변경 신청",IF(D1212="인증유효기간 갱신","인증유효기간 갱신",IF(LEFT(AL1212,10)="[보완1차]보완요청","보완1차_보완중",IF(LEFT(AL1212,8)="[보완1차]접수","보완1차_검토중",IF(LEFT(AL1212,8)="[보완1차]신청","보완1차_검토중",IF(LEFT(AL1212,11)="[보완1차]문서재제출","보완1차_문서보완중",IF(LEFT(AL1212,10)="[보완1차]착수신고","승인",IF(LEFT(AL1212,10)="[보완1차]심의승인","승인",IF(LEFT(AL1212,10)="[보완1차]심의반려","반려",IF(LEFT(AL1212,10)="[보완1차]평가반려","반려",IF(LEFT(AL1212,10)="[보완2차]보완요청","보완2차_보완중",IF(LEFT(AL1212,8)="[보완2차]접수","보완2차_검토중",IF(LEFT(AL1212,8)="[보완2차]신청","보완2차_검토중",IF(LEFT(AL1212,11)="[보완2차]문서재제출","보완2차_문서보완중",IF(LEFT(AL1212,10)="[보완2차]착수신고","승인",IF(LEFT(AL1212,10)="[보완2차]심의승인","승인",IF(LEFT(AL1212,10)="[보완2차]심의반려","반려",IF(LEFT(AL1212,10)="[보완2차]평가반려","반려",IF(LEFT(AL1212,10)="[보완3차]보완요청","보완3차_보완중",IF(LEFT(AL1212,8)="[보완3차]신청","보완3차_검토중",IF(LEFT(AL1212,8)="[보완3차]신청","보완3차_검토중",IF(LEFT(AL1212,11)="[보완3차]문서재제출","보완3차_문서보완중",IF(LEFT(AL1212,10)="[보완3차]착수신고","승인",IF(LEFT(AL1212,10)="[보완3차]심의승인","승인",IF(LEFT(AL1212,10)="[보완3차]심의반려","반려",IF(LEFT(AL1212,10)="[보완3차]평가반려","반려",IF(LEFT(AL1212,10)="[보완4차]보완요청","보완4차_보완중",IF(LEFT(AL1212,8)="[보완4차]신청","보완4차_검토중",IF(LEFT(AL1212,11)="[보완4차]문서재제출","보완4차_문서보완중",IF(LEFT(AL1212,10)="[보완4차]착수신고","승인",IF(LEFT(AL1212,10)="[보완4차]심의승인","승인",IF(LEFT(AL1212,10)="[보완4차]심의반려","반려",IF(LEFT(AL1212,10)="[보완4차]평가반려","반려",IF(LEFT(AL1212,10)="[보완5차]보완요청","보완5차_보완중",IF(LEFT(AL1212,8)="[보완5차]신청","보완5차_검토중",IF(LEFT(AL1212,11)="[보완5차]문서재제출","보완5차_문서보완중",IF(LEFT(AL1212,10)="[보완5차]착수신고","승인",IF(LEFT(AL1212,10)="[보완5차]심의승인","승인",IF(LEFT(AL1212,10)="[보완5차]심의반려","반려",IF(LEFT(AL1212,10)="[보완5차]평가반려","반려",IF(LEFT(AL1212,10)="[보완6차]보완요청","보완6차_보완중",IF(LEFT(AL1212,8)="[보완6차]신청","보완6차_검토중",IF(LEFT(AL1212,11)="[보완6차]문서재제출","보완6차_문서보완중",IF(LEFT(AL1212,10)="[보완6차]착수신고","승인",IF(LEFT(AL1212,10)="[보완6차]심의승인","승인",IF(LEFT(AL1212,10)="[보완6차]심의반려","반려",IF(LEFT(AL1212,10)="[보완6차]평가반려","반려",IF(LEFT(AL1212,4)="문서재제","문서재제출",IF(LEFT(AL1212,4)="평가반려","반려",IF(LEFT(AL1212,4)="심의반려","반려",IF(LEFT(AL1212,4)="심의승인","승인",IF(LEFT(AL1212,4)="착수신고","승인",IF(LEFT(AL1212,10)="[보완1차]협의통보","협의통보",IF(LEFT(AL1212,10)="[보완2차]협의통보","협의통보",IF(LEFT(AL1212,10)="[보완3차]협의통보","협의통보",IF(LEFT(AL1212,10)="[보완4차]협의통보","협의통보",IF(LEFT(AL1212,11)="[보완1차]협의검토중","협의검토중",IF(LEFT(AL1212,11)="[보완2차]협의검토중","협의검토중",IF(LEFT(AL1212,11)="[보완3차]협의검토중","협의검토중","검토필요")))))))))))))))))))))))))))))))))))))))))))))))))))))))))))</f>
        <v>승인</v>
      </c>
      <c r="C1212">
        <v>154</v>
      </c>
      <c r="D1212" t="s">
        <v>31695</v>
      </c>
      <c r="E1212" t="s">
        <v>270</v>
      </c>
      <c r="F1212" t="s">
        <v>8389</v>
      </c>
      <c r="G1212" t="s">
        <v>270</v>
      </c>
      <c r="H1212" t="s">
        <v>270</v>
      </c>
      <c r="K1212" t="s">
        <v>8390</v>
      </c>
      <c r="L1212" t="s">
        <v>8391</v>
      </c>
      <c r="M1212" t="s">
        <v>5229</v>
      </c>
      <c r="N1212" t="s">
        <v>8392</v>
      </c>
      <c r="O1212" t="s">
        <v>8393</v>
      </c>
      <c r="P1212" t="s">
        <v>9214</v>
      </c>
      <c r="Q1212" t="s">
        <v>215</v>
      </c>
      <c r="R1212" t="s">
        <v>2653</v>
      </c>
      <c r="S1212" t="s">
        <v>1228</v>
      </c>
      <c r="T1212" t="s">
        <v>2126</v>
      </c>
      <c r="U1212" t="s">
        <v>9214</v>
      </c>
      <c r="V1212" t="s">
        <v>130</v>
      </c>
      <c r="W1212" t="s">
        <v>1293</v>
      </c>
      <c r="X1212" t="s">
        <v>8394</v>
      </c>
      <c r="Y1212" t="s">
        <v>418</v>
      </c>
      <c r="Z1212" t="s">
        <v>418</v>
      </c>
      <c r="AA1212" t="s">
        <v>8395</v>
      </c>
      <c r="AC1212">
        <v>356</v>
      </c>
      <c r="AD1212" t="s">
        <v>1324</v>
      </c>
      <c r="AE1212" t="s">
        <v>1325</v>
      </c>
      <c r="AF1212" t="s">
        <v>4638</v>
      </c>
      <c r="AG1212" t="s">
        <v>270</v>
      </c>
      <c r="AH1212" t="s">
        <v>9215</v>
      </c>
      <c r="AI1212" t="s">
        <v>9216</v>
      </c>
      <c r="AJ1212" t="s">
        <v>9217</v>
      </c>
      <c r="AK1212">
        <v>356</v>
      </c>
      <c r="AL1212" t="s">
        <v>9201</v>
      </c>
      <c r="AM1212" t="s">
        <v>9194</v>
      </c>
      <c r="AN1212" t="s">
        <v>1061</v>
      </c>
      <c r="AO1212" t="s">
        <v>32166</v>
      </c>
    </row>
    <row r="1213" spans="1:64" ht="20.149999999999999" customHeight="1">
      <c r="A1213" s="179" t="str">
        <f>P1213</f>
        <v>부산 북부 클린에너지 학교 태양광발전 묶음 감축사업</v>
      </c>
      <c r="B1213" s="179" t="str">
        <f>IF(D1213="사업변경 신청","사업변경 신청",IF(D1213="인증유효기간 갱신","인증유효기간 갱신",IF(LEFT(AL1213,10)="[보완1차]보완요청","보완1차_보완중",IF(LEFT(AL1213,8)="[보완1차]접수","보완1차_검토중",IF(LEFT(AL1213,8)="[보완1차]신청","보완1차_검토중",IF(LEFT(AL1213,11)="[보완1차]문서재제출","보완1차_문서보완중",IF(LEFT(AL1213,10)="[보완1차]착수신고","승인",IF(LEFT(AL1213,10)="[보완1차]심의승인","승인",IF(LEFT(AL1213,10)="[보완1차]심의반려","반려",IF(LEFT(AL1213,10)="[보완1차]평가반려","반려",IF(LEFT(AL1213,10)="[보완2차]보완요청","보완2차_보완중",IF(LEFT(AL1213,8)="[보완2차]접수","보완2차_검토중",IF(LEFT(AL1213,8)="[보완2차]신청","보완2차_검토중",IF(LEFT(AL1213,11)="[보완2차]문서재제출","보완2차_문서보완중",IF(LEFT(AL1213,10)="[보완2차]착수신고","승인",IF(LEFT(AL1213,10)="[보완2차]심의승인","승인",IF(LEFT(AL1213,10)="[보완2차]심의반려","반려",IF(LEFT(AL1213,10)="[보완2차]평가반려","반려",IF(LEFT(AL1213,10)="[보완3차]보완요청","보완3차_보완중",IF(LEFT(AL1213,8)="[보완3차]신청","보완3차_검토중",IF(LEFT(AL1213,8)="[보완3차]신청","보완3차_검토중",IF(LEFT(AL1213,11)="[보완3차]문서재제출","보완3차_문서보완중",IF(LEFT(AL1213,10)="[보완3차]착수신고","승인",IF(LEFT(AL1213,10)="[보완3차]심의승인","승인",IF(LEFT(AL1213,10)="[보완3차]심의반려","반려",IF(LEFT(AL1213,10)="[보완3차]평가반려","반려",IF(LEFT(AL1213,10)="[보완4차]보완요청","보완4차_보완중",IF(LEFT(AL1213,8)="[보완4차]신청","보완4차_검토중",IF(LEFT(AL1213,11)="[보완4차]문서재제출","보완4차_문서보완중",IF(LEFT(AL1213,10)="[보완4차]착수신고","승인",IF(LEFT(AL1213,10)="[보완4차]심의승인","승인",IF(LEFT(AL1213,10)="[보완4차]심의반려","반려",IF(LEFT(AL1213,10)="[보완4차]평가반려","반려",IF(LEFT(AL1213,10)="[보완5차]보완요청","보완5차_보완중",IF(LEFT(AL1213,8)="[보완5차]신청","보완5차_검토중",IF(LEFT(AL1213,11)="[보완5차]문서재제출","보완5차_문서보완중",IF(LEFT(AL1213,10)="[보완5차]착수신고","승인",IF(LEFT(AL1213,10)="[보완5차]심의승인","승인",IF(LEFT(AL1213,10)="[보완5차]심의반려","반려",IF(LEFT(AL1213,10)="[보완5차]평가반려","반려",IF(LEFT(AL1213,10)="[보완6차]보완요청","보완6차_보완중",IF(LEFT(AL1213,8)="[보완6차]신청","보완6차_검토중",IF(LEFT(AL1213,11)="[보완6차]문서재제출","보완6차_문서보완중",IF(LEFT(AL1213,10)="[보완6차]착수신고","승인",IF(LEFT(AL1213,10)="[보완6차]심의승인","승인",IF(LEFT(AL1213,10)="[보완6차]심의반려","반려",IF(LEFT(AL1213,10)="[보완6차]평가반려","반려",IF(LEFT(AL1213,4)="문서재제","문서재제출",IF(LEFT(AL1213,4)="평가반려","반려",IF(LEFT(AL1213,4)="심의반려","반려",IF(LEFT(AL1213,4)="심의승인","승인",IF(LEFT(AL1213,4)="착수신고","승인",IF(LEFT(AL1213,10)="[보완1차]협의통보","협의통보",IF(LEFT(AL1213,10)="[보완2차]협의통보","협의통보",IF(LEFT(AL1213,10)="[보완3차]협의통보","협의통보",IF(LEFT(AL1213,10)="[보완4차]협의통보","협의통보",IF(LEFT(AL1213,11)="[보완1차]협의검토중","협의검토중",IF(LEFT(AL1213,11)="[보완2차]협의검토중","협의검토중",IF(LEFT(AL1213,11)="[보완3차]협의검토중","협의검토중","검토필요")))))))))))))))))))))))))))))))))))))))))))))))))))))))))))</f>
        <v>승인</v>
      </c>
      <c r="C1213">
        <v>153</v>
      </c>
      <c r="D1213" t="s">
        <v>31695</v>
      </c>
      <c r="E1213" t="s">
        <v>270</v>
      </c>
      <c r="F1213" t="s">
        <v>8389</v>
      </c>
      <c r="G1213" t="s">
        <v>270</v>
      </c>
      <c r="H1213" t="s">
        <v>270</v>
      </c>
      <c r="K1213" t="s">
        <v>8390</v>
      </c>
      <c r="L1213" t="s">
        <v>8391</v>
      </c>
      <c r="M1213" t="s">
        <v>5229</v>
      </c>
      <c r="N1213" t="s">
        <v>8392</v>
      </c>
      <c r="O1213" t="s">
        <v>8393</v>
      </c>
      <c r="P1213" t="s">
        <v>9208</v>
      </c>
      <c r="Q1213" t="s">
        <v>215</v>
      </c>
      <c r="R1213" t="s">
        <v>2653</v>
      </c>
      <c r="S1213" t="s">
        <v>1228</v>
      </c>
      <c r="T1213" t="s">
        <v>2126</v>
      </c>
      <c r="U1213" t="s">
        <v>9208</v>
      </c>
      <c r="V1213" t="s">
        <v>130</v>
      </c>
      <c r="W1213" t="s">
        <v>1293</v>
      </c>
      <c r="X1213" t="s">
        <v>9209</v>
      </c>
      <c r="Y1213" t="s">
        <v>418</v>
      </c>
      <c r="Z1213" t="s">
        <v>418</v>
      </c>
      <c r="AA1213" t="s">
        <v>8395</v>
      </c>
      <c r="AC1213">
        <v>401</v>
      </c>
      <c r="AD1213" t="s">
        <v>1324</v>
      </c>
      <c r="AE1213" t="s">
        <v>1325</v>
      </c>
      <c r="AF1213" t="s">
        <v>4638</v>
      </c>
      <c r="AG1213" t="s">
        <v>270</v>
      </c>
      <c r="AH1213" t="s">
        <v>9210</v>
      </c>
      <c r="AI1213" t="s">
        <v>9211</v>
      </c>
      <c r="AJ1213" t="s">
        <v>9212</v>
      </c>
      <c r="AK1213">
        <v>401</v>
      </c>
      <c r="AL1213" t="s">
        <v>9201</v>
      </c>
      <c r="AM1213" t="s">
        <v>9194</v>
      </c>
      <c r="AN1213" t="s">
        <v>1061</v>
      </c>
      <c r="AO1213" t="s">
        <v>32167</v>
      </c>
    </row>
    <row r="1214" spans="1:64" ht="20.149999999999999" customHeight="1">
      <c r="A1214" s="179" t="str">
        <f t="shared" ref="A1214:A1245" si="47">P1214</f>
        <v>부산 동래 클린에너지 학교 태양광발전 묶음 감축사업</v>
      </c>
      <c r="B1214" s="179" t="str">
        <f t="shared" ref="B1214:B1245" si="48">IF(D1214="사업변경 신청","사업변경 신청",IF(D1214="인증유효기간 갱신","인증유효기간 갱신",IF(LEFT(AL1214,10)="[보완1차]보완요청","보완1차_보완중",IF(LEFT(AL1214,8)="[보완1차]접수","보완1차_검토중",IF(LEFT(AL1214,8)="[보완1차]신청","보완1차_검토중",IF(LEFT(AL1214,11)="[보완1차]문서재제출","보완1차_문서보완중",IF(LEFT(AL1214,10)="[보완1차]착수신고","승인",IF(LEFT(AL1214,10)="[보완1차]심의승인","승인",IF(LEFT(AL1214,10)="[보완1차]심의반려","반려",IF(LEFT(AL1214,10)="[보완1차]평가반려","반려",IF(LEFT(AL1214,10)="[보완2차]보완요청","보완2차_보완중",IF(LEFT(AL1214,8)="[보완2차]접수","보완2차_검토중",IF(LEFT(AL1214,8)="[보완2차]신청","보완2차_검토중",IF(LEFT(AL1214,11)="[보완2차]문서재제출","보완2차_문서보완중",IF(LEFT(AL1214,10)="[보완2차]착수신고","승인",IF(LEFT(AL1214,10)="[보완2차]심의승인","승인",IF(LEFT(AL1214,10)="[보완2차]심의반려","반려",IF(LEFT(AL1214,10)="[보완2차]평가반려","반려",IF(LEFT(AL1214,10)="[보완3차]보완요청","보완3차_보완중",IF(LEFT(AL1214,8)="[보완3차]신청","보완3차_검토중",IF(LEFT(AL1214,8)="[보완3차]신청","보완3차_검토중",IF(LEFT(AL1214,11)="[보완3차]문서재제출","보완3차_문서보완중",IF(LEFT(AL1214,10)="[보완3차]착수신고","승인",IF(LEFT(AL1214,10)="[보완3차]심의승인","승인",IF(LEFT(AL1214,10)="[보완3차]심의반려","반려",IF(LEFT(AL1214,10)="[보완3차]평가반려","반려",IF(LEFT(AL1214,10)="[보완4차]보완요청","보완4차_보완중",IF(LEFT(AL1214,8)="[보완4차]신청","보완4차_검토중",IF(LEFT(AL1214,11)="[보완4차]문서재제출","보완4차_문서보완중",IF(LEFT(AL1214,10)="[보완4차]착수신고","승인",IF(LEFT(AL1214,10)="[보완4차]심의승인","승인",IF(LEFT(AL1214,10)="[보완4차]심의반려","반려",IF(LEFT(AL1214,10)="[보완4차]평가반려","반려",IF(LEFT(AL1214,10)="[보완5차]보완요청","보완5차_보완중",IF(LEFT(AL1214,8)="[보완5차]신청","보완5차_검토중",IF(LEFT(AL1214,11)="[보완5차]문서재제출","보완5차_문서보완중",IF(LEFT(AL1214,10)="[보완5차]착수신고","승인",IF(LEFT(AL1214,10)="[보완5차]심의승인","승인",IF(LEFT(AL1214,10)="[보완5차]심의반려","반려",IF(LEFT(AL1214,10)="[보완5차]평가반려","반려",IF(LEFT(AL1214,10)="[보완6차]보완요청","보완6차_보완중",IF(LEFT(AL1214,8)="[보완6차]신청","보완6차_검토중",IF(LEFT(AL1214,11)="[보완6차]문서재제출","보완6차_문서보완중",IF(LEFT(AL1214,10)="[보완6차]착수신고","승인",IF(LEFT(AL1214,10)="[보완6차]심의승인","승인",IF(LEFT(AL1214,10)="[보완6차]심의반려","반려",IF(LEFT(AL1214,10)="[보완6차]평가반려","반려",IF(LEFT(AL1214,4)="문서재제","문서재제출",IF(LEFT(AL1214,4)="평가반려","반려",IF(LEFT(AL1214,4)="심의반려","반려",IF(LEFT(AL1214,4)="심의승인","승인",IF(LEFT(AL1214,4)="착수신고","승인",IF(LEFT(AL1214,10)="[보완1차]협의통보","협의통보",IF(LEFT(AL1214,10)="[보완2차]협의통보","협의통보",IF(LEFT(AL1214,10)="[보완3차]협의통보","협의통보",IF(LEFT(AL1214,10)="[보완4차]협의통보","협의통보",IF(LEFT(AL1214,11)="[보완1차]협의검토중","협의검토중",IF(LEFT(AL1214,11)="[보완2차]협의검토중","협의검토중",IF(LEFT(AL1214,11)="[보완3차]협의검토중","협의검토중","검토필요")))))))))))))))))))))))))))))))))))))))))))))))))))))))))))</f>
        <v>승인</v>
      </c>
      <c r="C1214">
        <v>152</v>
      </c>
      <c r="D1214" t="s">
        <v>31695</v>
      </c>
      <c r="E1214" t="s">
        <v>270</v>
      </c>
      <c r="F1214" t="s">
        <v>8389</v>
      </c>
      <c r="G1214" t="s">
        <v>270</v>
      </c>
      <c r="H1214" t="s">
        <v>270</v>
      </c>
      <c r="K1214" t="s">
        <v>8390</v>
      </c>
      <c r="L1214" t="s">
        <v>8391</v>
      </c>
      <c r="M1214" t="s">
        <v>5229</v>
      </c>
      <c r="N1214" t="s">
        <v>8392</v>
      </c>
      <c r="O1214" t="s">
        <v>8393</v>
      </c>
      <c r="P1214" t="s">
        <v>9203</v>
      </c>
      <c r="Q1214" t="s">
        <v>215</v>
      </c>
      <c r="R1214" t="s">
        <v>2653</v>
      </c>
      <c r="S1214" t="s">
        <v>1228</v>
      </c>
      <c r="T1214" t="s">
        <v>2126</v>
      </c>
      <c r="U1214" t="s">
        <v>9203</v>
      </c>
      <c r="V1214" t="s">
        <v>130</v>
      </c>
      <c r="W1214" t="s">
        <v>1293</v>
      </c>
      <c r="X1214" t="s">
        <v>7762</v>
      </c>
      <c r="Y1214" t="s">
        <v>418</v>
      </c>
      <c r="Z1214" t="s">
        <v>418</v>
      </c>
      <c r="AA1214" t="s">
        <v>8395</v>
      </c>
      <c r="AC1214">
        <v>270</v>
      </c>
      <c r="AD1214" t="s">
        <v>1324</v>
      </c>
      <c r="AE1214" t="s">
        <v>1325</v>
      </c>
      <c r="AF1214" t="s">
        <v>4638</v>
      </c>
      <c r="AG1214" t="s">
        <v>270</v>
      </c>
      <c r="AH1214" t="s">
        <v>9204</v>
      </c>
      <c r="AI1214" t="s">
        <v>9205</v>
      </c>
      <c r="AJ1214" t="s">
        <v>9206</v>
      </c>
      <c r="AK1214">
        <v>270</v>
      </c>
      <c r="AL1214" t="s">
        <v>9201</v>
      </c>
      <c r="AM1214" t="s">
        <v>9194</v>
      </c>
      <c r="AN1214" t="s">
        <v>1061</v>
      </c>
      <c r="AO1214" t="s">
        <v>32168</v>
      </c>
    </row>
    <row r="1215" spans="1:64" ht="20.149999999999999" customHeight="1">
      <c r="A1215" s="179" t="str">
        <f t="shared" si="47"/>
        <v>부산 남부 클린에너지 학교 태양광발전 묶음 감축사업</v>
      </c>
      <c r="B1215" s="179" t="str">
        <f t="shared" si="48"/>
        <v>승인</v>
      </c>
      <c r="C1215">
        <v>151</v>
      </c>
      <c r="D1215" t="s">
        <v>31695</v>
      </c>
      <c r="E1215" t="s">
        <v>270</v>
      </c>
      <c r="F1215" t="s">
        <v>8389</v>
      </c>
      <c r="G1215" t="s">
        <v>270</v>
      </c>
      <c r="H1215" t="s">
        <v>270</v>
      </c>
      <c r="K1215" t="s">
        <v>8390</v>
      </c>
      <c r="L1215" t="s">
        <v>8391</v>
      </c>
      <c r="M1215" t="s">
        <v>5229</v>
      </c>
      <c r="N1215" t="s">
        <v>8392</v>
      </c>
      <c r="O1215" t="s">
        <v>8393</v>
      </c>
      <c r="P1215" t="s">
        <v>9196</v>
      </c>
      <c r="Q1215" t="s">
        <v>215</v>
      </c>
      <c r="R1215" t="s">
        <v>2653</v>
      </c>
      <c r="S1215" t="s">
        <v>1228</v>
      </c>
      <c r="T1215" t="s">
        <v>2126</v>
      </c>
      <c r="U1215" t="s">
        <v>9196</v>
      </c>
      <c r="V1215" t="s">
        <v>130</v>
      </c>
      <c r="W1215" t="s">
        <v>1293</v>
      </c>
      <c r="X1215" t="s">
        <v>9197</v>
      </c>
      <c r="Y1215" t="s">
        <v>418</v>
      </c>
      <c r="Z1215" t="s">
        <v>418</v>
      </c>
      <c r="AA1215" t="s">
        <v>8395</v>
      </c>
      <c r="AC1215">
        <v>360</v>
      </c>
      <c r="AD1215" t="s">
        <v>1324</v>
      </c>
      <c r="AE1215" t="s">
        <v>1325</v>
      </c>
      <c r="AF1215" t="s">
        <v>4638</v>
      </c>
      <c r="AG1215" t="s">
        <v>270</v>
      </c>
      <c r="AH1215" t="s">
        <v>9198</v>
      </c>
      <c r="AI1215" t="s">
        <v>9199</v>
      </c>
      <c r="AJ1215" t="s">
        <v>9200</v>
      </c>
      <c r="AK1215">
        <v>360</v>
      </c>
      <c r="AL1215" t="s">
        <v>9201</v>
      </c>
      <c r="AM1215" t="s">
        <v>9194</v>
      </c>
      <c r="AN1215" t="s">
        <v>1061</v>
      </c>
      <c r="AO1215" t="s">
        <v>32169</v>
      </c>
    </row>
    <row r="1216" spans="1:64" ht="20.149999999999999" customHeight="1">
      <c r="A1216" s="179" t="str">
        <f t="shared" si="47"/>
        <v>동성EPS 태양광발전 설비 설치를 통한 전력 생산 및 자가 사용 사업</v>
      </c>
      <c r="B1216" s="179" t="str">
        <f t="shared" si="48"/>
        <v>보완3차_보완중</v>
      </c>
      <c r="C1216">
        <v>150</v>
      </c>
      <c r="D1216" t="s">
        <v>31695</v>
      </c>
      <c r="E1216" t="s">
        <v>8903</v>
      </c>
      <c r="F1216" t="s">
        <v>8904</v>
      </c>
      <c r="G1216" t="s">
        <v>8905</v>
      </c>
      <c r="H1216" t="s">
        <v>8906</v>
      </c>
      <c r="K1216" t="s">
        <v>8907</v>
      </c>
      <c r="N1216" t="s">
        <v>1812</v>
      </c>
      <c r="P1216" t="s">
        <v>8911</v>
      </c>
      <c r="Q1216" t="s">
        <v>209</v>
      </c>
      <c r="R1216" t="s">
        <v>2653</v>
      </c>
      <c r="S1216" t="s">
        <v>1228</v>
      </c>
      <c r="T1216" t="s">
        <v>2126</v>
      </c>
      <c r="U1216" t="s">
        <v>8911</v>
      </c>
      <c r="V1216" t="s">
        <v>130</v>
      </c>
      <c r="W1216" t="s">
        <v>1293</v>
      </c>
      <c r="X1216" t="s">
        <v>8912</v>
      </c>
      <c r="Y1216" t="s">
        <v>418</v>
      </c>
      <c r="Z1216" t="s">
        <v>418</v>
      </c>
      <c r="AA1216" t="s">
        <v>7433</v>
      </c>
      <c r="AC1216">
        <v>16</v>
      </c>
      <c r="AD1216" t="s">
        <v>1324</v>
      </c>
      <c r="AE1216" t="s">
        <v>1325</v>
      </c>
      <c r="AF1216" t="s">
        <v>4638</v>
      </c>
      <c r="AG1216" t="s">
        <v>8913</v>
      </c>
      <c r="AH1216" t="s">
        <v>8914</v>
      </c>
      <c r="AI1216" t="s">
        <v>8915</v>
      </c>
      <c r="AK1216">
        <v>16</v>
      </c>
      <c r="AL1216" t="s">
        <v>8916</v>
      </c>
      <c r="AM1216" t="s">
        <v>8817</v>
      </c>
      <c r="AN1216" t="s">
        <v>1061</v>
      </c>
      <c r="AO1216" t="s">
        <v>8917</v>
      </c>
    </row>
    <row r="1217" spans="1:64" ht="20.149999999999999" customHeight="1">
      <c r="A1217" s="179" t="str">
        <f t="shared" si="47"/>
        <v>풀무원 247.58kW 태양광 발전설비 설치 및 자가 사용 사업</v>
      </c>
      <c r="B1217" s="179" t="str">
        <f t="shared" si="48"/>
        <v>반려</v>
      </c>
      <c r="C1217">
        <v>149</v>
      </c>
      <c r="D1217" t="s">
        <v>31728</v>
      </c>
      <c r="E1217" t="s">
        <v>14032</v>
      </c>
      <c r="F1217" t="s">
        <v>14033</v>
      </c>
      <c r="G1217" t="s">
        <v>14032</v>
      </c>
      <c r="H1217" t="s">
        <v>14034</v>
      </c>
      <c r="K1217" t="s">
        <v>14035</v>
      </c>
      <c r="N1217" t="s">
        <v>1812</v>
      </c>
      <c r="P1217" t="s">
        <v>14036</v>
      </c>
      <c r="Q1217" t="s">
        <v>215</v>
      </c>
      <c r="R1217" t="s">
        <v>2653</v>
      </c>
      <c r="S1217" t="s">
        <v>1228</v>
      </c>
      <c r="T1217" t="s">
        <v>2126</v>
      </c>
      <c r="U1217" t="s">
        <v>14036</v>
      </c>
      <c r="V1217" t="s">
        <v>130</v>
      </c>
      <c r="W1217" t="s">
        <v>1293</v>
      </c>
      <c r="X1217" t="s">
        <v>14037</v>
      </c>
      <c r="Y1217" t="s">
        <v>418</v>
      </c>
      <c r="Z1217" t="s">
        <v>13413</v>
      </c>
      <c r="AA1217" t="s">
        <v>14025</v>
      </c>
      <c r="AC1217">
        <v>149</v>
      </c>
      <c r="AD1217" t="s">
        <v>1324</v>
      </c>
      <c r="AE1217" t="s">
        <v>1325</v>
      </c>
      <c r="AF1217" t="s">
        <v>4638</v>
      </c>
      <c r="AG1217" t="s">
        <v>14032</v>
      </c>
      <c r="AH1217" t="s">
        <v>14038</v>
      </c>
      <c r="AI1217" t="s">
        <v>14039</v>
      </c>
      <c r="AJ1217" t="s">
        <v>14040</v>
      </c>
      <c r="AK1217">
        <v>149</v>
      </c>
      <c r="AL1217" t="s">
        <v>14041</v>
      </c>
      <c r="AM1217" t="s">
        <v>14042</v>
      </c>
      <c r="AN1217" t="s">
        <v>1061</v>
      </c>
      <c r="AO1217" t="s">
        <v>32170</v>
      </c>
    </row>
    <row r="1218" spans="1:64" ht="20.149999999999999" customHeight="1">
      <c r="A1218" s="179" t="str">
        <f t="shared" si="47"/>
        <v>㈜풀무원녹즙, 풀무원건강생활㈜ 195kW 태양광 발전설비 및 자가 사용 사업</v>
      </c>
      <c r="B1218" s="179" t="str">
        <f t="shared" si="48"/>
        <v>반려</v>
      </c>
      <c r="C1218">
        <v>148</v>
      </c>
      <c r="D1218" t="s">
        <v>31728</v>
      </c>
      <c r="E1218" t="s">
        <v>14018</v>
      </c>
      <c r="F1218" t="s">
        <v>14019</v>
      </c>
      <c r="G1218" t="s">
        <v>14018</v>
      </c>
      <c r="H1218" t="s">
        <v>14020</v>
      </c>
      <c r="K1218" t="s">
        <v>14021</v>
      </c>
      <c r="N1218" t="s">
        <v>1812</v>
      </c>
      <c r="P1218" t="s">
        <v>14024</v>
      </c>
      <c r="Q1218" t="s">
        <v>209</v>
      </c>
      <c r="R1218" t="s">
        <v>1462</v>
      </c>
      <c r="S1218" t="s">
        <v>1228</v>
      </c>
      <c r="T1218" t="s">
        <v>2126</v>
      </c>
      <c r="U1218" t="s">
        <v>14024</v>
      </c>
      <c r="V1218" t="s">
        <v>130</v>
      </c>
      <c r="W1218" t="s">
        <v>1293</v>
      </c>
      <c r="X1218" t="s">
        <v>4542</v>
      </c>
      <c r="Y1218" t="s">
        <v>418</v>
      </c>
      <c r="Z1218" t="s">
        <v>13413</v>
      </c>
      <c r="AA1218" t="s">
        <v>14025</v>
      </c>
      <c r="AC1218">
        <v>119</v>
      </c>
      <c r="AD1218" t="s">
        <v>1324</v>
      </c>
      <c r="AE1218" t="s">
        <v>1325</v>
      </c>
      <c r="AF1218" t="s">
        <v>4638</v>
      </c>
      <c r="AG1218" t="s">
        <v>14018</v>
      </c>
      <c r="AH1218" t="s">
        <v>14026</v>
      </c>
      <c r="AI1218" t="s">
        <v>14027</v>
      </c>
      <c r="AJ1218" t="s">
        <v>14028</v>
      </c>
      <c r="AK1218">
        <v>119</v>
      </c>
      <c r="AL1218" t="s">
        <v>14029</v>
      </c>
      <c r="AM1218" t="s">
        <v>14030</v>
      </c>
      <c r="AN1218" t="s">
        <v>1061</v>
      </c>
      <c r="AO1218" t="s">
        <v>32171</v>
      </c>
    </row>
    <row r="1219" spans="1:64" ht="20.149999999999999" customHeight="1">
      <c r="A1219" s="179" t="str">
        <f t="shared" si="47"/>
        <v>㈜포스코건설 태양광 발전설비를 이용한 전력생산 및 자가사용 사업(사회공헌형)</v>
      </c>
      <c r="B1219" s="179" t="str">
        <f t="shared" si="48"/>
        <v>보완1차_보완중</v>
      </c>
      <c r="C1219">
        <v>147</v>
      </c>
      <c r="D1219" t="s">
        <v>31695</v>
      </c>
      <c r="E1219" t="s">
        <v>1477</v>
      </c>
      <c r="F1219" t="s">
        <v>1478</v>
      </c>
      <c r="G1219" t="s">
        <v>8647</v>
      </c>
      <c r="H1219" t="s">
        <v>8648</v>
      </c>
      <c r="K1219" t="s">
        <v>1481</v>
      </c>
      <c r="N1219" t="s">
        <v>1812</v>
      </c>
      <c r="P1219" t="s">
        <v>8649</v>
      </c>
      <c r="Q1219" t="s">
        <v>215</v>
      </c>
      <c r="R1219" t="s">
        <v>2653</v>
      </c>
      <c r="S1219" t="s">
        <v>1228</v>
      </c>
      <c r="T1219" t="s">
        <v>2126</v>
      </c>
      <c r="U1219" t="s">
        <v>8649</v>
      </c>
      <c r="V1219" t="s">
        <v>130</v>
      </c>
      <c r="W1219" t="s">
        <v>1293</v>
      </c>
      <c r="X1219" t="s">
        <v>8355</v>
      </c>
      <c r="Y1219" t="s">
        <v>418</v>
      </c>
      <c r="Z1219" t="s">
        <v>418</v>
      </c>
      <c r="AA1219" t="s">
        <v>8650</v>
      </c>
      <c r="AC1219">
        <v>11</v>
      </c>
      <c r="AD1219" t="s">
        <v>1324</v>
      </c>
      <c r="AE1219" t="s">
        <v>1325</v>
      </c>
      <c r="AF1219" t="s">
        <v>4638</v>
      </c>
      <c r="AG1219" t="s">
        <v>1477</v>
      </c>
      <c r="AH1219" t="s">
        <v>8651</v>
      </c>
      <c r="AI1219" t="s">
        <v>8652</v>
      </c>
      <c r="AK1219">
        <v>11</v>
      </c>
      <c r="AL1219" t="s">
        <v>8653</v>
      </c>
      <c r="AM1219" t="s">
        <v>8654</v>
      </c>
      <c r="AN1219" t="s">
        <v>1061</v>
      </c>
      <c r="AO1219" t="s">
        <v>8655</v>
      </c>
    </row>
    <row r="1220" spans="1:64" ht="20.149999999999999" customHeight="1">
      <c r="A1220" s="179" t="str">
        <f t="shared" si="47"/>
        <v>국내 (극)소규모 자가사용 태양광 발전 프로그램 감축사업</v>
      </c>
      <c r="B1220" s="179" t="str">
        <f t="shared" si="48"/>
        <v>반려</v>
      </c>
      <c r="C1220">
        <v>146</v>
      </c>
      <c r="D1220" t="s">
        <v>31695</v>
      </c>
      <c r="E1220" t="s">
        <v>4960</v>
      </c>
      <c r="F1220" t="s">
        <v>4961</v>
      </c>
      <c r="G1220" t="s">
        <v>4960</v>
      </c>
      <c r="H1220" t="s">
        <v>4963</v>
      </c>
      <c r="K1220" t="s">
        <v>4964</v>
      </c>
      <c r="L1220" t="s">
        <v>4965</v>
      </c>
      <c r="M1220" t="s">
        <v>1956</v>
      </c>
      <c r="N1220" t="s">
        <v>4966</v>
      </c>
      <c r="O1220" t="s">
        <v>4967</v>
      </c>
      <c r="P1220" t="s">
        <v>4968</v>
      </c>
      <c r="Q1220" t="s">
        <v>277</v>
      </c>
      <c r="S1220" t="s">
        <v>1228</v>
      </c>
      <c r="T1220" t="s">
        <v>2126</v>
      </c>
      <c r="U1220" t="s">
        <v>8629</v>
      </c>
      <c r="V1220" t="s">
        <v>130</v>
      </c>
      <c r="W1220" t="s">
        <v>1293</v>
      </c>
      <c r="X1220" t="s">
        <v>4906</v>
      </c>
      <c r="Y1220" t="s">
        <v>418</v>
      </c>
      <c r="Z1220" t="s">
        <v>418</v>
      </c>
      <c r="AA1220" t="s">
        <v>8630</v>
      </c>
      <c r="AC1220">
        <v>28</v>
      </c>
      <c r="AD1220" t="s">
        <v>1324</v>
      </c>
      <c r="AE1220" t="s">
        <v>1325</v>
      </c>
      <c r="AF1220" t="s">
        <v>4638</v>
      </c>
      <c r="AG1220" t="s">
        <v>4960</v>
      </c>
      <c r="AH1220" t="s">
        <v>8631</v>
      </c>
      <c r="AI1220" t="s">
        <v>8632</v>
      </c>
      <c r="AK1220">
        <v>28</v>
      </c>
      <c r="AL1220" t="s">
        <v>8633</v>
      </c>
      <c r="AM1220" t="s">
        <v>1102</v>
      </c>
      <c r="AN1220" t="s">
        <v>1061</v>
      </c>
      <c r="AO1220" t="s">
        <v>32172</v>
      </c>
      <c r="BF1220" t="s">
        <v>4968</v>
      </c>
      <c r="BG1220" t="s">
        <v>4977</v>
      </c>
      <c r="BH1220" t="s">
        <v>1324</v>
      </c>
      <c r="BI1220" t="s">
        <v>1325</v>
      </c>
      <c r="BJ1220" t="s">
        <v>4638</v>
      </c>
      <c r="BK1220" t="s">
        <v>4978</v>
      </c>
      <c r="BL1220" t="s">
        <v>4979</v>
      </c>
    </row>
    <row r="1221" spans="1:64" ht="20.149999999999999" customHeight="1">
      <c r="A1221" s="179" t="str">
        <f t="shared" si="47"/>
        <v>고형폐기물(폐PET)회수와 재활용을 통한 온실가스 감축사업</v>
      </c>
      <c r="B1221" s="179" t="str">
        <f t="shared" si="48"/>
        <v>문서재제출</v>
      </c>
      <c r="C1221">
        <v>145</v>
      </c>
      <c r="D1221" t="s">
        <v>31695</v>
      </c>
      <c r="E1221" t="s">
        <v>25961</v>
      </c>
      <c r="F1221" t="s">
        <v>29345</v>
      </c>
      <c r="G1221" t="s">
        <v>25961</v>
      </c>
      <c r="H1221" t="s">
        <v>29346</v>
      </c>
      <c r="K1221" t="s">
        <v>29347</v>
      </c>
      <c r="N1221" t="s">
        <v>1812</v>
      </c>
      <c r="P1221" t="s">
        <v>25960</v>
      </c>
      <c r="Q1221" t="s">
        <v>209</v>
      </c>
      <c r="R1221" t="s">
        <v>1228</v>
      </c>
      <c r="S1221" t="s">
        <v>1228</v>
      </c>
      <c r="T1221" t="s">
        <v>2126</v>
      </c>
      <c r="U1221" t="s">
        <v>25960</v>
      </c>
      <c r="V1221" t="s">
        <v>130</v>
      </c>
      <c r="W1221" t="s">
        <v>1293</v>
      </c>
      <c r="X1221" t="s">
        <v>29350</v>
      </c>
      <c r="Y1221" t="s">
        <v>418</v>
      </c>
      <c r="Z1221" t="s">
        <v>418</v>
      </c>
      <c r="AA1221" t="s">
        <v>10381</v>
      </c>
      <c r="AC1221">
        <v>30151</v>
      </c>
      <c r="AD1221" t="s">
        <v>26166</v>
      </c>
      <c r="AE1221" t="s">
        <v>26166</v>
      </c>
      <c r="AF1221" t="s">
        <v>29351</v>
      </c>
      <c r="AG1221" t="s">
        <v>25961</v>
      </c>
      <c r="AH1221" t="s">
        <v>29352</v>
      </c>
      <c r="AI1221" t="s">
        <v>29353</v>
      </c>
      <c r="AK1221">
        <v>30151</v>
      </c>
      <c r="AL1221" t="s">
        <v>29343</v>
      </c>
      <c r="AM1221" t="s">
        <v>24961</v>
      </c>
      <c r="AN1221" t="s">
        <v>1061</v>
      </c>
      <c r="AO1221" t="s">
        <v>32173</v>
      </c>
    </row>
    <row r="1222" spans="1:64" ht="20.149999999999999" customHeight="1">
      <c r="A1222" s="179" t="str">
        <f t="shared" si="47"/>
        <v>부산 해운대 클린에너지 학교 태양광발전 묶음 감축사업</v>
      </c>
      <c r="B1222" s="179" t="str">
        <f t="shared" si="48"/>
        <v>승인</v>
      </c>
      <c r="C1222">
        <v>144</v>
      </c>
      <c r="D1222" t="s">
        <v>31695</v>
      </c>
      <c r="E1222" t="s">
        <v>270</v>
      </c>
      <c r="F1222" t="s">
        <v>8389</v>
      </c>
      <c r="G1222" t="s">
        <v>270</v>
      </c>
      <c r="H1222" t="s">
        <v>270</v>
      </c>
      <c r="K1222" t="s">
        <v>8390</v>
      </c>
      <c r="L1222" t="s">
        <v>8391</v>
      </c>
      <c r="M1222" t="s">
        <v>5229</v>
      </c>
      <c r="N1222" t="s">
        <v>8392</v>
      </c>
      <c r="O1222" t="s">
        <v>8393</v>
      </c>
      <c r="P1222" t="s">
        <v>1068</v>
      </c>
      <c r="Q1222" t="s">
        <v>215</v>
      </c>
      <c r="R1222" t="s">
        <v>2653</v>
      </c>
      <c r="S1222" t="s">
        <v>1228</v>
      </c>
      <c r="T1222" t="s">
        <v>2126</v>
      </c>
      <c r="U1222" t="s">
        <v>1068</v>
      </c>
      <c r="V1222" t="s">
        <v>130</v>
      </c>
      <c r="W1222" t="s">
        <v>1293</v>
      </c>
      <c r="X1222" t="s">
        <v>8394</v>
      </c>
      <c r="Y1222" t="s">
        <v>418</v>
      </c>
      <c r="Z1222" t="s">
        <v>418</v>
      </c>
      <c r="AA1222" t="s">
        <v>8395</v>
      </c>
      <c r="AC1222">
        <v>360</v>
      </c>
      <c r="AD1222" t="s">
        <v>1324</v>
      </c>
      <c r="AE1222" t="s">
        <v>1325</v>
      </c>
      <c r="AF1222" t="s">
        <v>4638</v>
      </c>
      <c r="AG1222" t="s">
        <v>270</v>
      </c>
      <c r="AH1222" t="s">
        <v>8396</v>
      </c>
      <c r="AI1222" t="s">
        <v>8397</v>
      </c>
      <c r="AJ1222" t="s">
        <v>8398</v>
      </c>
      <c r="AK1222">
        <v>360</v>
      </c>
      <c r="AL1222" t="s">
        <v>8399</v>
      </c>
      <c r="AM1222" t="s">
        <v>8400</v>
      </c>
      <c r="AN1222" t="s">
        <v>1061</v>
      </c>
      <c r="AO1222" t="s">
        <v>32174</v>
      </c>
    </row>
    <row r="1223" spans="1:64" ht="20.149999999999999" customHeight="1">
      <c r="A1223" s="179" t="str">
        <f t="shared" si="47"/>
        <v>예스코 바이오메탄 제조 공급 사업</v>
      </c>
      <c r="B1223" s="179" t="str">
        <f t="shared" si="48"/>
        <v>인증유효기간 갱신</v>
      </c>
      <c r="C1223">
        <v>143</v>
      </c>
      <c r="D1223" t="s">
        <v>13406</v>
      </c>
      <c r="E1223" t="s">
        <v>9736</v>
      </c>
      <c r="F1223" t="s">
        <v>9737</v>
      </c>
      <c r="G1223" t="s">
        <v>9736</v>
      </c>
      <c r="H1223" t="s">
        <v>9736</v>
      </c>
      <c r="K1223" t="s">
        <v>32175</v>
      </c>
      <c r="L1223" t="s">
        <v>32176</v>
      </c>
      <c r="M1223" t="s">
        <v>8244</v>
      </c>
      <c r="N1223" t="s">
        <v>32177</v>
      </c>
      <c r="O1223" t="s">
        <v>32178</v>
      </c>
      <c r="P1223" t="s">
        <v>29197</v>
      </c>
      <c r="Q1223" t="s">
        <v>209</v>
      </c>
      <c r="R1223" t="s">
        <v>1228</v>
      </c>
      <c r="S1223" t="s">
        <v>1228</v>
      </c>
      <c r="T1223" t="s">
        <v>2126</v>
      </c>
      <c r="U1223" t="s">
        <v>29197</v>
      </c>
      <c r="V1223" t="s">
        <v>130</v>
      </c>
      <c r="W1223" t="s">
        <v>1231</v>
      </c>
      <c r="X1223" t="s">
        <v>29198</v>
      </c>
      <c r="Y1223" t="s">
        <v>13413</v>
      </c>
      <c r="Z1223" t="s">
        <v>418</v>
      </c>
      <c r="AA1223" t="s">
        <v>29199</v>
      </c>
      <c r="AC1223">
        <v>8090</v>
      </c>
      <c r="AD1223" t="s">
        <v>26166</v>
      </c>
      <c r="AE1223" t="s">
        <v>26166</v>
      </c>
      <c r="AF1223" t="s">
        <v>29200</v>
      </c>
      <c r="AG1223" t="s">
        <v>9736</v>
      </c>
      <c r="AH1223" t="s">
        <v>29201</v>
      </c>
      <c r="AI1223" t="s">
        <v>29202</v>
      </c>
      <c r="AJ1223" t="s">
        <v>29203</v>
      </c>
      <c r="AK1223">
        <v>8090</v>
      </c>
      <c r="AL1223" t="s">
        <v>29204</v>
      </c>
      <c r="AM1223" t="s">
        <v>8622</v>
      </c>
      <c r="AN1223" t="s">
        <v>1061</v>
      </c>
      <c r="AO1223" t="s">
        <v>32179</v>
      </c>
    </row>
    <row r="1224" spans="1:64" ht="20.149999999999999" customHeight="1">
      <c r="A1224" s="179" t="str">
        <f t="shared" si="47"/>
        <v>삼성화재 글로벌캠퍼스 태양광발전 설비 설치를 통한 전력 생산 및 자가 사용 사업</v>
      </c>
      <c r="B1224" s="179" t="str">
        <f t="shared" si="48"/>
        <v>반려</v>
      </c>
      <c r="C1224">
        <v>142</v>
      </c>
      <c r="D1224" t="s">
        <v>31695</v>
      </c>
      <c r="E1224" t="s">
        <v>8332</v>
      </c>
      <c r="F1224" t="s">
        <v>8333</v>
      </c>
      <c r="G1224" t="s">
        <v>8334</v>
      </c>
      <c r="H1224" t="s">
        <v>8334</v>
      </c>
      <c r="N1224" t="s">
        <v>1812</v>
      </c>
      <c r="P1224" t="s">
        <v>8339</v>
      </c>
      <c r="Q1224" t="s">
        <v>209</v>
      </c>
      <c r="R1224" t="s">
        <v>1462</v>
      </c>
      <c r="S1224" t="s">
        <v>1228</v>
      </c>
      <c r="T1224" t="s">
        <v>2126</v>
      </c>
      <c r="U1224" t="s">
        <v>8339</v>
      </c>
      <c r="V1224" t="s">
        <v>130</v>
      </c>
      <c r="W1224" t="s">
        <v>1293</v>
      </c>
      <c r="X1224" t="s">
        <v>8340</v>
      </c>
      <c r="Y1224" t="s">
        <v>418</v>
      </c>
      <c r="Z1224" t="s">
        <v>418</v>
      </c>
      <c r="AA1224" t="s">
        <v>8341</v>
      </c>
      <c r="AC1224">
        <v>300</v>
      </c>
      <c r="AD1224" t="s">
        <v>1324</v>
      </c>
      <c r="AE1224" t="s">
        <v>1325</v>
      </c>
      <c r="AF1224" t="s">
        <v>4638</v>
      </c>
      <c r="AG1224" t="s">
        <v>8332</v>
      </c>
      <c r="AH1224" t="s">
        <v>8342</v>
      </c>
      <c r="AI1224" t="s">
        <v>8343</v>
      </c>
      <c r="AK1224">
        <v>300</v>
      </c>
      <c r="AL1224" t="s">
        <v>8303</v>
      </c>
      <c r="AM1224" t="s">
        <v>8304</v>
      </c>
      <c r="AN1224" t="s">
        <v>1061</v>
      </c>
      <c r="AO1224" t="s">
        <v>32180</v>
      </c>
    </row>
    <row r="1225" spans="1:64" ht="20.149999999999999" customHeight="1">
      <c r="A1225" s="179" t="str">
        <f t="shared" si="47"/>
        <v>인천광역시 주택 태양광 발전설비 보급 프로그램 감축사업</v>
      </c>
      <c r="B1225" s="179" t="str">
        <f t="shared" si="48"/>
        <v>반려</v>
      </c>
      <c r="C1225">
        <v>141</v>
      </c>
      <c r="D1225" t="s">
        <v>31695</v>
      </c>
      <c r="E1225" t="s">
        <v>319</v>
      </c>
      <c r="F1225" t="s">
        <v>8293</v>
      </c>
      <c r="G1225" t="s">
        <v>8294</v>
      </c>
      <c r="H1225" t="s">
        <v>8295</v>
      </c>
      <c r="K1225" t="s">
        <v>8296</v>
      </c>
      <c r="N1225" t="s">
        <v>1812</v>
      </c>
      <c r="P1225" t="s">
        <v>321</v>
      </c>
      <c r="Q1225" t="s">
        <v>277</v>
      </c>
      <c r="S1225" t="s">
        <v>1228</v>
      </c>
      <c r="T1225" t="s">
        <v>2126</v>
      </c>
      <c r="U1225" t="s">
        <v>8316</v>
      </c>
      <c r="V1225" t="s">
        <v>130</v>
      </c>
      <c r="W1225" t="s">
        <v>1231</v>
      </c>
      <c r="X1225" t="s">
        <v>8317</v>
      </c>
      <c r="Y1225" t="s">
        <v>418</v>
      </c>
      <c r="Z1225" t="s">
        <v>418</v>
      </c>
      <c r="AA1225" t="s">
        <v>8310</v>
      </c>
      <c r="AC1225">
        <v>441</v>
      </c>
      <c r="AD1225" t="s">
        <v>1324</v>
      </c>
      <c r="AE1225" t="s">
        <v>1325</v>
      </c>
      <c r="AF1225" t="s">
        <v>4638</v>
      </c>
      <c r="AG1225" t="s">
        <v>319</v>
      </c>
      <c r="AH1225" t="s">
        <v>8318</v>
      </c>
      <c r="AI1225" t="s">
        <v>8319</v>
      </c>
      <c r="AK1225">
        <v>441</v>
      </c>
      <c r="AL1225" t="s">
        <v>8313</v>
      </c>
      <c r="AM1225" t="s">
        <v>8304</v>
      </c>
      <c r="AN1225" t="s">
        <v>1061</v>
      </c>
      <c r="AO1225" t="s">
        <v>32181</v>
      </c>
      <c r="BF1225" t="s">
        <v>321</v>
      </c>
      <c r="BG1225" t="s">
        <v>8306</v>
      </c>
      <c r="BH1225" t="s">
        <v>1324</v>
      </c>
      <c r="BI1225" t="s">
        <v>1325</v>
      </c>
      <c r="BJ1225" t="s">
        <v>4638</v>
      </c>
      <c r="BK1225" t="s">
        <v>8307</v>
      </c>
      <c r="BL1225" t="s">
        <v>8308</v>
      </c>
    </row>
    <row r="1226" spans="1:64" ht="20.149999999999999" customHeight="1">
      <c r="A1226" s="179" t="str">
        <f t="shared" si="47"/>
        <v>인천광역시 주택 태양광 발전설비 보급 프로그램 감축사업</v>
      </c>
      <c r="B1226" s="179" t="str">
        <f t="shared" si="48"/>
        <v>반려</v>
      </c>
      <c r="C1226">
        <v>140</v>
      </c>
      <c r="D1226" t="s">
        <v>31695</v>
      </c>
      <c r="E1226" t="s">
        <v>319</v>
      </c>
      <c r="F1226" t="s">
        <v>8293</v>
      </c>
      <c r="G1226" t="s">
        <v>8294</v>
      </c>
      <c r="H1226" t="s">
        <v>8295</v>
      </c>
      <c r="K1226" t="s">
        <v>8296</v>
      </c>
      <c r="N1226" t="s">
        <v>1812</v>
      </c>
      <c r="P1226" t="s">
        <v>321</v>
      </c>
      <c r="Q1226" t="s">
        <v>277</v>
      </c>
      <c r="S1226" t="s">
        <v>1228</v>
      </c>
      <c r="T1226" t="s">
        <v>2126</v>
      </c>
      <c r="U1226" t="s">
        <v>321</v>
      </c>
      <c r="V1226" t="s">
        <v>130</v>
      </c>
      <c r="W1226" t="s">
        <v>1231</v>
      </c>
      <c r="X1226" t="s">
        <v>8309</v>
      </c>
      <c r="Y1226" t="s">
        <v>418</v>
      </c>
      <c r="Z1226" t="s">
        <v>418</v>
      </c>
      <c r="AA1226" t="s">
        <v>8310</v>
      </c>
      <c r="AC1226">
        <v>456</v>
      </c>
      <c r="AD1226" t="s">
        <v>1324</v>
      </c>
      <c r="AE1226" t="s">
        <v>1325</v>
      </c>
      <c r="AF1226" t="s">
        <v>4638</v>
      </c>
      <c r="AG1226" t="s">
        <v>319</v>
      </c>
      <c r="AH1226" t="s">
        <v>8311</v>
      </c>
      <c r="AI1226" t="s">
        <v>8312</v>
      </c>
      <c r="AK1226">
        <v>456</v>
      </c>
      <c r="AL1226" t="s">
        <v>8313</v>
      </c>
      <c r="AM1226" t="s">
        <v>8304</v>
      </c>
      <c r="AN1226" t="s">
        <v>1061</v>
      </c>
      <c r="AO1226" t="s">
        <v>32182</v>
      </c>
      <c r="BF1226" t="s">
        <v>321</v>
      </c>
      <c r="BG1226" t="s">
        <v>8306</v>
      </c>
      <c r="BH1226" t="s">
        <v>1324</v>
      </c>
      <c r="BI1226" t="s">
        <v>1325</v>
      </c>
      <c r="BJ1226" t="s">
        <v>4638</v>
      </c>
      <c r="BK1226" t="s">
        <v>8315</v>
      </c>
      <c r="BL1226" t="s">
        <v>8308</v>
      </c>
    </row>
    <row r="1227" spans="1:64" ht="20.149999999999999" customHeight="1">
      <c r="A1227" s="179" t="str">
        <f t="shared" si="47"/>
        <v>인천광역시 주택 태양광 발전설비 보급 프로그램 감축사업</v>
      </c>
      <c r="B1227" s="179" t="str">
        <f t="shared" si="48"/>
        <v>반려</v>
      </c>
      <c r="C1227">
        <v>139</v>
      </c>
      <c r="D1227" t="s">
        <v>31695</v>
      </c>
      <c r="E1227" t="s">
        <v>319</v>
      </c>
      <c r="F1227" t="s">
        <v>8293</v>
      </c>
      <c r="G1227" t="s">
        <v>8294</v>
      </c>
      <c r="H1227" t="s">
        <v>8295</v>
      </c>
      <c r="K1227" t="s">
        <v>8296</v>
      </c>
      <c r="N1227" t="s">
        <v>1812</v>
      </c>
      <c r="P1227" t="s">
        <v>321</v>
      </c>
      <c r="Q1227" t="s">
        <v>277</v>
      </c>
      <c r="S1227" t="s">
        <v>1228</v>
      </c>
      <c r="T1227" t="s">
        <v>2126</v>
      </c>
      <c r="U1227" t="s">
        <v>8298</v>
      </c>
      <c r="V1227" t="s">
        <v>130</v>
      </c>
      <c r="W1227" t="s">
        <v>1231</v>
      </c>
      <c r="X1227" t="s">
        <v>8299</v>
      </c>
      <c r="Y1227" t="s">
        <v>418</v>
      </c>
      <c r="Z1227" t="s">
        <v>418</v>
      </c>
      <c r="AA1227" t="s">
        <v>8300</v>
      </c>
      <c r="AC1227">
        <v>500</v>
      </c>
      <c r="AD1227" t="s">
        <v>1324</v>
      </c>
      <c r="AE1227" t="s">
        <v>1325</v>
      </c>
      <c r="AF1227" t="s">
        <v>4638</v>
      </c>
      <c r="AG1227" t="s">
        <v>319</v>
      </c>
      <c r="AH1227" t="s">
        <v>8301</v>
      </c>
      <c r="AI1227" t="s">
        <v>8302</v>
      </c>
      <c r="AK1227">
        <v>500</v>
      </c>
      <c r="AL1227" t="s">
        <v>8303</v>
      </c>
      <c r="AM1227" t="s">
        <v>8304</v>
      </c>
      <c r="AN1227" t="s">
        <v>1061</v>
      </c>
      <c r="AO1227" t="s">
        <v>32183</v>
      </c>
      <c r="BF1227" t="s">
        <v>321</v>
      </c>
      <c r="BG1227" t="s">
        <v>8306</v>
      </c>
      <c r="BH1227" t="s">
        <v>1324</v>
      </c>
      <c r="BI1227" t="s">
        <v>1325</v>
      </c>
      <c r="BJ1227" t="s">
        <v>4638</v>
      </c>
      <c r="BK1227" t="s">
        <v>8307</v>
      </c>
      <c r="BL1227" t="s">
        <v>8308</v>
      </c>
    </row>
    <row r="1228" spans="1:64" ht="20.149999999999999" customHeight="1">
      <c r="A1228" s="179" t="str">
        <f t="shared" si="47"/>
        <v>㈜엘지화학 자가 소비용 태양광 발전설비의 설치 지원을 통한 프로그램 감축사업</v>
      </c>
      <c r="B1228" s="179" t="str">
        <f t="shared" si="48"/>
        <v>반려</v>
      </c>
      <c r="C1228">
        <v>138</v>
      </c>
      <c r="D1228" t="s">
        <v>31695</v>
      </c>
      <c r="E1228" t="s">
        <v>325</v>
      </c>
      <c r="F1228" t="s">
        <v>2162</v>
      </c>
      <c r="G1228" t="s">
        <v>1844</v>
      </c>
      <c r="H1228" t="s">
        <v>7691</v>
      </c>
      <c r="K1228" t="s">
        <v>2165</v>
      </c>
      <c r="L1228" t="s">
        <v>2166</v>
      </c>
      <c r="M1228" t="s">
        <v>1832</v>
      </c>
      <c r="N1228" t="s">
        <v>2167</v>
      </c>
      <c r="O1228" t="s">
        <v>2168</v>
      </c>
      <c r="P1228" t="s">
        <v>8270</v>
      </c>
      <c r="Q1228" t="s">
        <v>277</v>
      </c>
      <c r="S1228" t="s">
        <v>1228</v>
      </c>
      <c r="T1228" t="s">
        <v>2126</v>
      </c>
      <c r="U1228" t="s">
        <v>8271</v>
      </c>
      <c r="V1228" t="s">
        <v>130</v>
      </c>
      <c r="W1228" t="s">
        <v>1293</v>
      </c>
      <c r="X1228" t="s">
        <v>8272</v>
      </c>
      <c r="Y1228" t="s">
        <v>418</v>
      </c>
      <c r="Z1228" t="s">
        <v>418</v>
      </c>
      <c r="AA1228" t="s">
        <v>8273</v>
      </c>
      <c r="AC1228">
        <v>45</v>
      </c>
      <c r="AD1228" t="s">
        <v>1324</v>
      </c>
      <c r="AE1228" t="s">
        <v>1325</v>
      </c>
      <c r="AF1228" t="s">
        <v>4638</v>
      </c>
      <c r="AG1228" t="s">
        <v>8274</v>
      </c>
      <c r="AH1228" t="s">
        <v>8275</v>
      </c>
      <c r="AI1228" t="s">
        <v>8276</v>
      </c>
      <c r="AK1228">
        <v>45</v>
      </c>
      <c r="AL1228" t="s">
        <v>8277</v>
      </c>
      <c r="AM1228" t="s">
        <v>8278</v>
      </c>
      <c r="AN1228" t="s">
        <v>1061</v>
      </c>
      <c r="AO1228" t="s">
        <v>32184</v>
      </c>
      <c r="BF1228" t="s">
        <v>7692</v>
      </c>
      <c r="BG1228" t="s">
        <v>7701</v>
      </c>
      <c r="BH1228" t="s">
        <v>1324</v>
      </c>
      <c r="BI1228" t="s">
        <v>1325</v>
      </c>
      <c r="BJ1228" t="s">
        <v>4638</v>
      </c>
      <c r="BK1228" t="s">
        <v>7702</v>
      </c>
      <c r="BL1228" t="s">
        <v>7703</v>
      </c>
    </row>
    <row r="1229" spans="1:64" ht="20.149999999999999" customHeight="1">
      <c r="A1229" s="179" t="str">
        <f t="shared" si="47"/>
        <v>서울시 태양광 미니발전소 보급사업에 의한 온실가스 배출량 감축사업</v>
      </c>
      <c r="B1229" s="179" t="str">
        <f t="shared" si="48"/>
        <v>반려</v>
      </c>
      <c r="C1229">
        <v>137</v>
      </c>
      <c r="D1229" t="s">
        <v>31695</v>
      </c>
      <c r="E1229" t="s">
        <v>217</v>
      </c>
      <c r="F1229" t="s">
        <v>5225</v>
      </c>
      <c r="G1229" t="s">
        <v>217</v>
      </c>
      <c r="H1229" t="s">
        <v>8222</v>
      </c>
      <c r="K1229" t="s">
        <v>8223</v>
      </c>
      <c r="L1229" t="s">
        <v>8224</v>
      </c>
      <c r="M1229" t="s">
        <v>5229</v>
      </c>
      <c r="N1229" t="s">
        <v>8225</v>
      </c>
      <c r="O1229" t="s">
        <v>8226</v>
      </c>
      <c r="P1229" t="s">
        <v>1073</v>
      </c>
      <c r="Q1229" t="s">
        <v>277</v>
      </c>
      <c r="S1229" t="s">
        <v>1228</v>
      </c>
      <c r="T1229" t="s">
        <v>2126</v>
      </c>
      <c r="U1229" t="s">
        <v>8227</v>
      </c>
      <c r="V1229" t="s">
        <v>130</v>
      </c>
      <c r="W1229" t="s">
        <v>1231</v>
      </c>
      <c r="X1229" t="s">
        <v>8228</v>
      </c>
      <c r="Y1229" t="s">
        <v>418</v>
      </c>
      <c r="Z1229" t="s">
        <v>418</v>
      </c>
      <c r="AA1229" t="s">
        <v>8229</v>
      </c>
      <c r="AD1229" t="s">
        <v>1324</v>
      </c>
      <c r="AE1229" t="s">
        <v>1325</v>
      </c>
      <c r="AF1229" t="s">
        <v>4638</v>
      </c>
      <c r="AG1229" t="s">
        <v>217</v>
      </c>
      <c r="AH1229" t="s">
        <v>8230</v>
      </c>
      <c r="AI1229" t="s">
        <v>8231</v>
      </c>
      <c r="AK1229">
        <v>500</v>
      </c>
      <c r="AL1229" t="s">
        <v>8232</v>
      </c>
      <c r="AM1229" t="s">
        <v>8233</v>
      </c>
      <c r="AN1229" t="s">
        <v>1061</v>
      </c>
      <c r="AO1229" t="s">
        <v>32185</v>
      </c>
      <c r="BF1229" t="s">
        <v>1073</v>
      </c>
      <c r="BG1229" t="s">
        <v>8235</v>
      </c>
      <c r="BH1229" t="s">
        <v>1324</v>
      </c>
      <c r="BI1229" t="s">
        <v>1325</v>
      </c>
      <c r="BJ1229" t="s">
        <v>4638</v>
      </c>
      <c r="BK1229" t="s">
        <v>8236</v>
      </c>
      <c r="BL1229" t="s">
        <v>8237</v>
      </c>
    </row>
    <row r="1230" spans="1:64" ht="20.149999999999999" customHeight="1">
      <c r="A1230" s="179" t="str">
        <f t="shared" si="47"/>
        <v>(주)엘림 188.7kW 태양광 발전사업</v>
      </c>
      <c r="B1230" s="179" t="str">
        <f t="shared" si="48"/>
        <v>반려</v>
      </c>
      <c r="C1230">
        <v>136</v>
      </c>
      <c r="D1230" t="s">
        <v>31695</v>
      </c>
      <c r="E1230" t="s">
        <v>341</v>
      </c>
      <c r="F1230" t="s">
        <v>8199</v>
      </c>
      <c r="G1230" t="s">
        <v>1844</v>
      </c>
      <c r="H1230" t="s">
        <v>8200</v>
      </c>
      <c r="K1230" t="s">
        <v>8201</v>
      </c>
      <c r="N1230" t="s">
        <v>1812</v>
      </c>
      <c r="P1230" t="s">
        <v>340</v>
      </c>
      <c r="Q1230" t="s">
        <v>209</v>
      </c>
      <c r="R1230" t="s">
        <v>1462</v>
      </c>
      <c r="S1230" t="s">
        <v>1228</v>
      </c>
      <c r="T1230" t="s">
        <v>2126</v>
      </c>
      <c r="U1230" t="s">
        <v>340</v>
      </c>
      <c r="V1230" t="s">
        <v>130</v>
      </c>
      <c r="W1230" t="s">
        <v>1231</v>
      </c>
      <c r="X1230" t="s">
        <v>4333</v>
      </c>
      <c r="Y1230" t="s">
        <v>418</v>
      </c>
      <c r="Z1230" t="s">
        <v>418</v>
      </c>
      <c r="AA1230" t="s">
        <v>8204</v>
      </c>
      <c r="AC1230">
        <v>122</v>
      </c>
      <c r="AD1230" t="s">
        <v>1324</v>
      </c>
      <c r="AE1230" t="s">
        <v>1325</v>
      </c>
      <c r="AF1230" t="s">
        <v>6787</v>
      </c>
      <c r="AG1230" t="s">
        <v>341</v>
      </c>
      <c r="AH1230" t="s">
        <v>8205</v>
      </c>
      <c r="AI1230" t="s">
        <v>8206</v>
      </c>
      <c r="AK1230">
        <v>122</v>
      </c>
      <c r="AL1230" t="s">
        <v>8207</v>
      </c>
      <c r="AM1230" t="s">
        <v>8181</v>
      </c>
      <c r="AN1230" t="s">
        <v>1061</v>
      </c>
      <c r="AO1230" t="s">
        <v>32186</v>
      </c>
    </row>
    <row r="1231" spans="1:64" ht="20.149999999999999" customHeight="1">
      <c r="A1231" s="179" t="str">
        <f t="shared" si="47"/>
        <v>(주)엘지화학 자가 소비용 태양광 발전설비의 설치 지원을 통한 프로그램 감축사업</v>
      </c>
      <c r="B1231" s="179" t="str">
        <f t="shared" si="48"/>
        <v>승인</v>
      </c>
      <c r="C1231">
        <v>135</v>
      </c>
      <c r="D1231" t="s">
        <v>31695</v>
      </c>
      <c r="E1231" t="s">
        <v>325</v>
      </c>
      <c r="F1231" t="s">
        <v>2162</v>
      </c>
      <c r="G1231" t="s">
        <v>1844</v>
      </c>
      <c r="H1231" t="s">
        <v>7691</v>
      </c>
      <c r="K1231" t="s">
        <v>2165</v>
      </c>
      <c r="L1231" t="s">
        <v>2166</v>
      </c>
      <c r="M1231" t="s">
        <v>1832</v>
      </c>
      <c r="N1231" t="s">
        <v>2167</v>
      </c>
      <c r="O1231" t="s">
        <v>2168</v>
      </c>
      <c r="P1231" t="s">
        <v>7692</v>
      </c>
      <c r="Q1231" t="s">
        <v>277</v>
      </c>
      <c r="S1231" t="s">
        <v>1228</v>
      </c>
      <c r="T1231" t="s">
        <v>2126</v>
      </c>
      <c r="U1231" t="s">
        <v>7693</v>
      </c>
      <c r="V1231" t="s">
        <v>130</v>
      </c>
      <c r="W1231" t="s">
        <v>1293</v>
      </c>
      <c r="X1231" t="s">
        <v>7694</v>
      </c>
      <c r="Y1231" t="s">
        <v>418</v>
      </c>
      <c r="Z1231" t="s">
        <v>418</v>
      </c>
      <c r="AA1231" t="s">
        <v>7695</v>
      </c>
      <c r="AC1231">
        <v>11</v>
      </c>
      <c r="AD1231" t="s">
        <v>1324</v>
      </c>
      <c r="AE1231" t="s">
        <v>1325</v>
      </c>
      <c r="AF1231" t="s">
        <v>4638</v>
      </c>
      <c r="AG1231" t="s">
        <v>7696</v>
      </c>
      <c r="AH1231" t="s">
        <v>7697</v>
      </c>
      <c r="AI1231" t="s">
        <v>7698</v>
      </c>
      <c r="AJ1231" t="s">
        <v>7699</v>
      </c>
      <c r="AK1231">
        <v>11</v>
      </c>
      <c r="AL1231" t="s">
        <v>7689</v>
      </c>
      <c r="AM1231" t="s">
        <v>7677</v>
      </c>
      <c r="AN1231" t="s">
        <v>1061</v>
      </c>
      <c r="AO1231" t="s">
        <v>32187</v>
      </c>
      <c r="BF1231" t="s">
        <v>7692</v>
      </c>
      <c r="BG1231" t="s">
        <v>7701</v>
      </c>
      <c r="BH1231" t="s">
        <v>1324</v>
      </c>
      <c r="BI1231" t="s">
        <v>1325</v>
      </c>
      <c r="BJ1231" t="s">
        <v>4638</v>
      </c>
      <c r="BK1231" t="s">
        <v>7702</v>
      </c>
      <c r="BL1231" t="s">
        <v>7703</v>
      </c>
    </row>
    <row r="1232" spans="1:64" ht="20.149999999999999" customHeight="1">
      <c r="A1232" s="179" t="str">
        <f t="shared" si="47"/>
        <v>한빛맹아원 태양광발전 자가사용 감축사업</v>
      </c>
      <c r="B1232" s="179" t="str">
        <f t="shared" si="48"/>
        <v>승인</v>
      </c>
      <c r="C1232">
        <v>134</v>
      </c>
      <c r="D1232" t="s">
        <v>31695</v>
      </c>
      <c r="E1232" t="s">
        <v>7362</v>
      </c>
      <c r="F1232" t="s">
        <v>7363</v>
      </c>
      <c r="G1232" t="s">
        <v>7592</v>
      </c>
      <c r="H1232" t="s">
        <v>7593</v>
      </c>
      <c r="K1232" t="s">
        <v>7366</v>
      </c>
      <c r="L1232" t="s">
        <v>11433</v>
      </c>
      <c r="M1232" t="s">
        <v>1483</v>
      </c>
      <c r="N1232" t="s">
        <v>11434</v>
      </c>
      <c r="O1232" t="s">
        <v>7367</v>
      </c>
      <c r="P1232" t="s">
        <v>7594</v>
      </c>
      <c r="Q1232" t="s">
        <v>209</v>
      </c>
      <c r="R1232" t="s">
        <v>2653</v>
      </c>
      <c r="S1232" t="s">
        <v>1228</v>
      </c>
      <c r="T1232" t="s">
        <v>2126</v>
      </c>
      <c r="U1232" t="s">
        <v>7594</v>
      </c>
      <c r="V1232" t="s">
        <v>130</v>
      </c>
      <c r="W1232" t="s">
        <v>1293</v>
      </c>
      <c r="X1232" t="s">
        <v>7369</v>
      </c>
      <c r="Y1232" t="s">
        <v>418</v>
      </c>
      <c r="Z1232" t="s">
        <v>418</v>
      </c>
      <c r="AA1232" t="s">
        <v>7370</v>
      </c>
      <c r="AC1232">
        <v>3</v>
      </c>
      <c r="AD1232" t="s">
        <v>1324</v>
      </c>
      <c r="AE1232" t="s">
        <v>1325</v>
      </c>
      <c r="AF1232" t="s">
        <v>4638</v>
      </c>
      <c r="AG1232" t="s">
        <v>7362</v>
      </c>
      <c r="AH1232" t="s">
        <v>7595</v>
      </c>
      <c r="AI1232" t="s">
        <v>7596</v>
      </c>
      <c r="AJ1232" t="s">
        <v>7597</v>
      </c>
      <c r="AK1232">
        <v>3</v>
      </c>
      <c r="AL1232" t="s">
        <v>7309</v>
      </c>
      <c r="AM1232" t="s">
        <v>7227</v>
      </c>
      <c r="AN1232" t="s">
        <v>1061</v>
      </c>
      <c r="AO1232" t="s">
        <v>32188</v>
      </c>
    </row>
    <row r="1233" spans="1:41" ht="20.149999999999999" customHeight="1">
      <c r="A1233" s="179" t="str">
        <f t="shared" si="47"/>
        <v>청운보육원 태양광발전 자가사용 감축사업</v>
      </c>
      <c r="B1233" s="179" t="str">
        <f t="shared" si="48"/>
        <v>승인</v>
      </c>
      <c r="C1233">
        <v>133</v>
      </c>
      <c r="D1233" t="s">
        <v>31695</v>
      </c>
      <c r="E1233" t="s">
        <v>7362</v>
      </c>
      <c r="F1233" t="s">
        <v>7363</v>
      </c>
      <c r="G1233" t="s">
        <v>7584</v>
      </c>
      <c r="H1233" t="s">
        <v>7585</v>
      </c>
      <c r="K1233" t="s">
        <v>7366</v>
      </c>
      <c r="L1233" t="s">
        <v>11433</v>
      </c>
      <c r="M1233" t="s">
        <v>1483</v>
      </c>
      <c r="N1233" t="s">
        <v>11434</v>
      </c>
      <c r="O1233" t="s">
        <v>7367</v>
      </c>
      <c r="P1233" t="s">
        <v>7586</v>
      </c>
      <c r="Q1233" t="s">
        <v>209</v>
      </c>
      <c r="R1233" t="s">
        <v>2653</v>
      </c>
      <c r="S1233" t="s">
        <v>1228</v>
      </c>
      <c r="T1233" t="s">
        <v>2126</v>
      </c>
      <c r="U1233" t="s">
        <v>7586</v>
      </c>
      <c r="V1233" t="s">
        <v>130</v>
      </c>
      <c r="W1233" t="s">
        <v>1293</v>
      </c>
      <c r="X1233" t="s">
        <v>7419</v>
      </c>
      <c r="Y1233" t="s">
        <v>418</v>
      </c>
      <c r="Z1233" t="s">
        <v>418</v>
      </c>
      <c r="AA1233" t="s">
        <v>7587</v>
      </c>
      <c r="AC1233">
        <v>3</v>
      </c>
      <c r="AD1233" t="s">
        <v>1324</v>
      </c>
      <c r="AE1233" t="s">
        <v>1325</v>
      </c>
      <c r="AF1233" t="s">
        <v>4638</v>
      </c>
      <c r="AG1233" t="s">
        <v>7362</v>
      </c>
      <c r="AH1233" t="s">
        <v>7588</v>
      </c>
      <c r="AI1233" t="s">
        <v>7589</v>
      </c>
      <c r="AJ1233" t="s">
        <v>7590</v>
      </c>
      <c r="AK1233">
        <v>3</v>
      </c>
      <c r="AL1233" t="s">
        <v>7309</v>
      </c>
      <c r="AM1233" t="s">
        <v>7227</v>
      </c>
      <c r="AN1233" t="s">
        <v>1061</v>
      </c>
      <c r="AO1233" t="s">
        <v>32189</v>
      </c>
    </row>
    <row r="1234" spans="1:41" ht="20.149999999999999" customHeight="1">
      <c r="A1234" s="179" t="str">
        <f t="shared" si="47"/>
        <v>새론산업 30.8kW 태양광 발전설비 설치 및 자가 사용 사업</v>
      </c>
      <c r="B1234" s="179" t="str">
        <f t="shared" si="48"/>
        <v>승인</v>
      </c>
      <c r="C1234">
        <v>132</v>
      </c>
      <c r="D1234" t="s">
        <v>31695</v>
      </c>
      <c r="E1234" t="s">
        <v>4775</v>
      </c>
      <c r="F1234" t="s">
        <v>4776</v>
      </c>
      <c r="G1234" t="s">
        <v>4775</v>
      </c>
      <c r="H1234" t="s">
        <v>7531</v>
      </c>
      <c r="K1234" t="s">
        <v>4778</v>
      </c>
      <c r="N1234" t="s">
        <v>1812</v>
      </c>
      <c r="P1234" t="s">
        <v>7532</v>
      </c>
      <c r="Q1234" t="s">
        <v>209</v>
      </c>
      <c r="R1234" t="s">
        <v>2653</v>
      </c>
      <c r="S1234" t="s">
        <v>1228</v>
      </c>
      <c r="T1234" t="s">
        <v>2126</v>
      </c>
      <c r="U1234" t="s">
        <v>7532</v>
      </c>
      <c r="V1234" t="s">
        <v>130</v>
      </c>
      <c r="W1234" t="s">
        <v>1293</v>
      </c>
      <c r="X1234" t="s">
        <v>994</v>
      </c>
      <c r="Y1234" t="s">
        <v>418</v>
      </c>
      <c r="Z1234" t="s">
        <v>418</v>
      </c>
      <c r="AA1234" t="s">
        <v>7533</v>
      </c>
      <c r="AC1234">
        <v>18</v>
      </c>
      <c r="AD1234" t="s">
        <v>1324</v>
      </c>
      <c r="AE1234" t="s">
        <v>1325</v>
      </c>
      <c r="AF1234" t="s">
        <v>4638</v>
      </c>
      <c r="AG1234" t="s">
        <v>7534</v>
      </c>
      <c r="AH1234" t="s">
        <v>7535</v>
      </c>
      <c r="AI1234" t="s">
        <v>7536</v>
      </c>
      <c r="AJ1234" t="s">
        <v>7537</v>
      </c>
      <c r="AK1234">
        <v>18</v>
      </c>
      <c r="AL1234" t="s">
        <v>7259</v>
      </c>
      <c r="AM1234" t="s">
        <v>7227</v>
      </c>
      <c r="AN1234" t="s">
        <v>1061</v>
      </c>
      <c r="AO1234" t="s">
        <v>32190</v>
      </c>
    </row>
    <row r="1235" spans="1:41" ht="20.149999999999999" customHeight="1">
      <c r="A1235" s="179" t="str">
        <f t="shared" si="47"/>
        <v>인강원 태양광발전 자가사용 감축사업</v>
      </c>
      <c r="B1235" s="179" t="str">
        <f t="shared" si="48"/>
        <v>승인</v>
      </c>
      <c r="C1235">
        <v>131</v>
      </c>
      <c r="D1235" t="s">
        <v>31695</v>
      </c>
      <c r="E1235" t="s">
        <v>7362</v>
      </c>
      <c r="F1235" t="s">
        <v>7363</v>
      </c>
      <c r="G1235" t="s">
        <v>7517</v>
      </c>
      <c r="H1235" t="s">
        <v>7518</v>
      </c>
      <c r="K1235" t="s">
        <v>7366</v>
      </c>
      <c r="L1235" t="s">
        <v>11433</v>
      </c>
      <c r="M1235" t="s">
        <v>1483</v>
      </c>
      <c r="N1235" t="s">
        <v>11434</v>
      </c>
      <c r="O1235" t="s">
        <v>7367</v>
      </c>
      <c r="P1235" t="s">
        <v>7519</v>
      </c>
      <c r="Q1235" t="s">
        <v>209</v>
      </c>
      <c r="R1235" t="s">
        <v>2653</v>
      </c>
      <c r="S1235" t="s">
        <v>1228</v>
      </c>
      <c r="T1235" t="s">
        <v>2126</v>
      </c>
      <c r="U1235" t="s">
        <v>7519</v>
      </c>
      <c r="V1235" t="s">
        <v>130</v>
      </c>
      <c r="W1235" t="s">
        <v>1293</v>
      </c>
      <c r="X1235" t="s">
        <v>7369</v>
      </c>
      <c r="Y1235" t="s">
        <v>418</v>
      </c>
      <c r="Z1235" t="s">
        <v>418</v>
      </c>
      <c r="AA1235" t="s">
        <v>7487</v>
      </c>
      <c r="AC1235">
        <v>3</v>
      </c>
      <c r="AD1235" t="s">
        <v>1324</v>
      </c>
      <c r="AE1235" t="s">
        <v>1325</v>
      </c>
      <c r="AF1235" t="s">
        <v>4638</v>
      </c>
      <c r="AG1235" t="s">
        <v>7362</v>
      </c>
      <c r="AH1235" t="s">
        <v>7520</v>
      </c>
      <c r="AI1235" t="s">
        <v>7521</v>
      </c>
      <c r="AJ1235" t="s">
        <v>7522</v>
      </c>
      <c r="AK1235">
        <v>3</v>
      </c>
      <c r="AL1235" t="s">
        <v>7309</v>
      </c>
      <c r="AM1235" t="s">
        <v>7227</v>
      </c>
      <c r="AN1235" t="s">
        <v>1061</v>
      </c>
      <c r="AO1235" t="s">
        <v>32191</v>
      </c>
    </row>
    <row r="1236" spans="1:41" ht="20.149999999999999" customHeight="1">
      <c r="A1236" s="179" t="str">
        <f t="shared" si="47"/>
        <v>은평천사원 태양광발전 자가사용 감축사업</v>
      </c>
      <c r="B1236" s="179" t="str">
        <f t="shared" si="48"/>
        <v>승인</v>
      </c>
      <c r="C1236">
        <v>130</v>
      </c>
      <c r="D1236" t="s">
        <v>31695</v>
      </c>
      <c r="E1236" t="s">
        <v>7362</v>
      </c>
      <c r="F1236" t="s">
        <v>7363</v>
      </c>
      <c r="G1236" t="s">
        <v>7504</v>
      </c>
      <c r="H1236" t="s">
        <v>7485</v>
      </c>
      <c r="K1236" t="s">
        <v>7366</v>
      </c>
      <c r="L1236" t="s">
        <v>11433</v>
      </c>
      <c r="M1236" t="s">
        <v>1483</v>
      </c>
      <c r="N1236" t="s">
        <v>11434</v>
      </c>
      <c r="O1236" t="s">
        <v>7367</v>
      </c>
      <c r="P1236" t="s">
        <v>7505</v>
      </c>
      <c r="Q1236" t="s">
        <v>209</v>
      </c>
      <c r="R1236" t="s">
        <v>2653</v>
      </c>
      <c r="S1236" t="s">
        <v>1228</v>
      </c>
      <c r="T1236" t="s">
        <v>2126</v>
      </c>
      <c r="U1236" t="s">
        <v>7505</v>
      </c>
      <c r="V1236" t="s">
        <v>130</v>
      </c>
      <c r="W1236" t="s">
        <v>1293</v>
      </c>
      <c r="X1236" t="s">
        <v>7459</v>
      </c>
      <c r="Y1236" t="s">
        <v>418</v>
      </c>
      <c r="Z1236" t="s">
        <v>418</v>
      </c>
      <c r="AA1236" t="s">
        <v>7460</v>
      </c>
      <c r="AC1236">
        <v>3</v>
      </c>
      <c r="AD1236" t="s">
        <v>1324</v>
      </c>
      <c r="AE1236" t="s">
        <v>1325</v>
      </c>
      <c r="AF1236" t="s">
        <v>4638</v>
      </c>
      <c r="AG1236" t="s">
        <v>7362</v>
      </c>
      <c r="AH1236" t="s">
        <v>7506</v>
      </c>
      <c r="AI1236" t="s">
        <v>7507</v>
      </c>
      <c r="AJ1236" t="s">
        <v>7508</v>
      </c>
      <c r="AK1236">
        <v>3</v>
      </c>
      <c r="AL1236" t="s">
        <v>7309</v>
      </c>
      <c r="AM1236" t="s">
        <v>7227</v>
      </c>
      <c r="AN1236" t="s">
        <v>1061</v>
      </c>
      <c r="AO1236" t="s">
        <v>32192</v>
      </c>
    </row>
    <row r="1237" spans="1:41" ht="20.149999999999999" customHeight="1">
      <c r="A1237" s="179" t="str">
        <f t="shared" si="47"/>
        <v>은평재활원 태양광발전 자가사용 감축사업</v>
      </c>
      <c r="B1237" s="179" t="str">
        <f t="shared" si="48"/>
        <v>승인</v>
      </c>
      <c r="C1237">
        <v>129</v>
      </c>
      <c r="D1237" t="s">
        <v>31695</v>
      </c>
      <c r="E1237" t="s">
        <v>7362</v>
      </c>
      <c r="F1237" t="s">
        <v>7363</v>
      </c>
      <c r="G1237" t="s">
        <v>7484</v>
      </c>
      <c r="H1237" t="s">
        <v>7485</v>
      </c>
      <c r="K1237" t="s">
        <v>7366</v>
      </c>
      <c r="L1237" t="s">
        <v>11433</v>
      </c>
      <c r="M1237" t="s">
        <v>1483</v>
      </c>
      <c r="N1237" t="s">
        <v>11434</v>
      </c>
      <c r="O1237" t="s">
        <v>7367</v>
      </c>
      <c r="P1237" t="s">
        <v>7486</v>
      </c>
      <c r="Q1237" t="s">
        <v>209</v>
      </c>
      <c r="R1237" t="s">
        <v>2653</v>
      </c>
      <c r="S1237" t="s">
        <v>1228</v>
      </c>
      <c r="T1237" t="s">
        <v>2126</v>
      </c>
      <c r="U1237" t="s">
        <v>7486</v>
      </c>
      <c r="V1237" t="s">
        <v>130</v>
      </c>
      <c r="W1237" t="s">
        <v>1293</v>
      </c>
      <c r="X1237" t="s">
        <v>7369</v>
      </c>
      <c r="Y1237" t="s">
        <v>418</v>
      </c>
      <c r="Z1237" t="s">
        <v>418</v>
      </c>
      <c r="AA1237" t="s">
        <v>7487</v>
      </c>
      <c r="AC1237">
        <v>3</v>
      </c>
      <c r="AD1237" t="s">
        <v>1324</v>
      </c>
      <c r="AE1237" t="s">
        <v>1325</v>
      </c>
      <c r="AF1237" t="s">
        <v>4638</v>
      </c>
      <c r="AG1237" t="s">
        <v>7362</v>
      </c>
      <c r="AH1237" t="s">
        <v>7488</v>
      </c>
      <c r="AI1237" t="s">
        <v>7489</v>
      </c>
      <c r="AJ1237" t="s">
        <v>7490</v>
      </c>
      <c r="AK1237">
        <v>3</v>
      </c>
      <c r="AL1237" t="s">
        <v>7309</v>
      </c>
      <c r="AM1237" t="s">
        <v>7227</v>
      </c>
      <c r="AN1237" t="s">
        <v>1061</v>
      </c>
      <c r="AO1237" t="s">
        <v>32193</v>
      </c>
    </row>
    <row r="1238" spans="1:41" ht="20.149999999999999" customHeight="1">
      <c r="A1238" s="179" t="str">
        <f t="shared" si="47"/>
        <v>성모자애드림힐 태양광발전 자가사용 감축사업</v>
      </c>
      <c r="B1238" s="179" t="str">
        <f t="shared" si="48"/>
        <v>승인</v>
      </c>
      <c r="C1238">
        <v>128</v>
      </c>
      <c r="D1238" t="s">
        <v>31695</v>
      </c>
      <c r="E1238" t="s">
        <v>7362</v>
      </c>
      <c r="F1238" t="s">
        <v>7363</v>
      </c>
      <c r="G1238" t="s">
        <v>7471</v>
      </c>
      <c r="H1238" t="s">
        <v>7472</v>
      </c>
      <c r="K1238" t="s">
        <v>7366</v>
      </c>
      <c r="L1238" t="s">
        <v>11433</v>
      </c>
      <c r="M1238" t="s">
        <v>1483</v>
      </c>
      <c r="N1238" t="s">
        <v>11434</v>
      </c>
      <c r="O1238" t="s">
        <v>7367</v>
      </c>
      <c r="P1238" t="s">
        <v>7473</v>
      </c>
      <c r="Q1238" t="s">
        <v>209</v>
      </c>
      <c r="R1238" t="s">
        <v>2653</v>
      </c>
      <c r="S1238" t="s">
        <v>1228</v>
      </c>
      <c r="T1238" t="s">
        <v>2126</v>
      </c>
      <c r="U1238" t="s">
        <v>7473</v>
      </c>
      <c r="V1238" t="s">
        <v>130</v>
      </c>
      <c r="W1238" t="s">
        <v>1293</v>
      </c>
      <c r="X1238" t="s">
        <v>7419</v>
      </c>
      <c r="Y1238" t="s">
        <v>418</v>
      </c>
      <c r="Z1238" t="s">
        <v>418</v>
      </c>
      <c r="AA1238" t="s">
        <v>6392</v>
      </c>
      <c r="AC1238">
        <v>6</v>
      </c>
      <c r="AD1238" t="s">
        <v>1324</v>
      </c>
      <c r="AE1238" t="s">
        <v>1325</v>
      </c>
      <c r="AF1238" t="s">
        <v>4638</v>
      </c>
      <c r="AG1238" t="s">
        <v>7362</v>
      </c>
      <c r="AH1238" t="s">
        <v>7474</v>
      </c>
      <c r="AI1238" t="s">
        <v>7475</v>
      </c>
      <c r="AJ1238" t="s">
        <v>7476</v>
      </c>
      <c r="AK1238">
        <v>6</v>
      </c>
      <c r="AL1238" t="s">
        <v>7259</v>
      </c>
      <c r="AM1238" t="s">
        <v>7227</v>
      </c>
      <c r="AN1238" t="s">
        <v>1061</v>
      </c>
      <c r="AO1238" t="s">
        <v>32194</v>
      </c>
    </row>
    <row r="1239" spans="1:41" ht="20.149999999999999" customHeight="1">
      <c r="A1239" s="179" t="str">
        <f t="shared" si="47"/>
        <v>명진들꽃사랑마을 태양광발전 자가사용 감축사업</v>
      </c>
      <c r="B1239" s="179" t="str">
        <f t="shared" si="48"/>
        <v>승인</v>
      </c>
      <c r="C1239">
        <v>127</v>
      </c>
      <c r="D1239" t="s">
        <v>31695</v>
      </c>
      <c r="E1239" t="s">
        <v>7362</v>
      </c>
      <c r="F1239" t="s">
        <v>7363</v>
      </c>
      <c r="G1239" t="s">
        <v>7456</v>
      </c>
      <c r="H1239" t="s">
        <v>7457</v>
      </c>
      <c r="K1239" t="s">
        <v>7366</v>
      </c>
      <c r="L1239" t="s">
        <v>11433</v>
      </c>
      <c r="M1239" t="s">
        <v>1483</v>
      </c>
      <c r="N1239" t="s">
        <v>11434</v>
      </c>
      <c r="O1239" t="s">
        <v>7367</v>
      </c>
      <c r="P1239" t="s">
        <v>7458</v>
      </c>
      <c r="Q1239" t="s">
        <v>209</v>
      </c>
      <c r="R1239" t="s">
        <v>2653</v>
      </c>
      <c r="S1239" t="s">
        <v>1228</v>
      </c>
      <c r="T1239" t="s">
        <v>2126</v>
      </c>
      <c r="U1239" t="s">
        <v>7458</v>
      </c>
      <c r="V1239" t="s">
        <v>130</v>
      </c>
      <c r="W1239" t="s">
        <v>1293</v>
      </c>
      <c r="X1239" t="s">
        <v>7459</v>
      </c>
      <c r="Y1239" t="s">
        <v>418</v>
      </c>
      <c r="Z1239" t="s">
        <v>418</v>
      </c>
      <c r="AA1239" t="s">
        <v>7460</v>
      </c>
      <c r="AC1239">
        <v>3</v>
      </c>
      <c r="AD1239" t="s">
        <v>1324</v>
      </c>
      <c r="AE1239" t="s">
        <v>1325</v>
      </c>
      <c r="AF1239" t="s">
        <v>4638</v>
      </c>
      <c r="AG1239" t="s">
        <v>7362</v>
      </c>
      <c r="AH1239" t="s">
        <v>7461</v>
      </c>
      <c r="AI1239" t="s">
        <v>7462</v>
      </c>
      <c r="AJ1239" t="s">
        <v>7463</v>
      </c>
      <c r="AK1239">
        <v>3</v>
      </c>
      <c r="AL1239" t="s">
        <v>7309</v>
      </c>
      <c r="AM1239" t="s">
        <v>7227</v>
      </c>
      <c r="AN1239" t="s">
        <v>1061</v>
      </c>
      <c r="AO1239" t="s">
        <v>32195</v>
      </c>
    </row>
    <row r="1240" spans="1:41" ht="20.149999999999999" customHeight="1">
      <c r="A1240" s="179" t="str">
        <f t="shared" si="47"/>
        <v>돈보스코자립생활관 태양광발전 자가사용 감축사업</v>
      </c>
      <c r="B1240" s="179" t="str">
        <f t="shared" si="48"/>
        <v>승인</v>
      </c>
      <c r="C1240">
        <v>126</v>
      </c>
      <c r="D1240" t="s">
        <v>31695</v>
      </c>
      <c r="E1240" t="s">
        <v>7362</v>
      </c>
      <c r="F1240" t="s">
        <v>7363</v>
      </c>
      <c r="G1240" t="s">
        <v>7430</v>
      </c>
      <c r="H1240" t="s">
        <v>7431</v>
      </c>
      <c r="K1240" t="s">
        <v>7366</v>
      </c>
      <c r="L1240" t="s">
        <v>11433</v>
      </c>
      <c r="M1240" t="s">
        <v>1483</v>
      </c>
      <c r="N1240" t="s">
        <v>11434</v>
      </c>
      <c r="O1240" t="s">
        <v>7367</v>
      </c>
      <c r="P1240" t="s">
        <v>7432</v>
      </c>
      <c r="Q1240" t="s">
        <v>209</v>
      </c>
      <c r="R1240" t="s">
        <v>2653</v>
      </c>
      <c r="S1240" t="s">
        <v>1228</v>
      </c>
      <c r="T1240" t="s">
        <v>2126</v>
      </c>
      <c r="U1240" t="s">
        <v>7432</v>
      </c>
      <c r="V1240" t="s">
        <v>130</v>
      </c>
      <c r="W1240" t="s">
        <v>1293</v>
      </c>
      <c r="X1240" t="s">
        <v>7419</v>
      </c>
      <c r="Y1240" t="s">
        <v>418</v>
      </c>
      <c r="Z1240" t="s">
        <v>418</v>
      </c>
      <c r="AA1240" t="s">
        <v>7433</v>
      </c>
      <c r="AC1240">
        <v>3</v>
      </c>
      <c r="AD1240" t="s">
        <v>1324</v>
      </c>
      <c r="AE1240" t="s">
        <v>1325</v>
      </c>
      <c r="AF1240" t="s">
        <v>4638</v>
      </c>
      <c r="AG1240" t="s">
        <v>7362</v>
      </c>
      <c r="AH1240" t="s">
        <v>7434</v>
      </c>
      <c r="AI1240" t="s">
        <v>7435</v>
      </c>
      <c r="AJ1240" t="s">
        <v>7436</v>
      </c>
      <c r="AK1240">
        <v>3</v>
      </c>
      <c r="AL1240" t="s">
        <v>7309</v>
      </c>
      <c r="AM1240" t="s">
        <v>7227</v>
      </c>
      <c r="AN1240" t="s">
        <v>1061</v>
      </c>
      <c r="AO1240" t="s">
        <v>32196</v>
      </c>
    </row>
    <row r="1241" spans="1:41" ht="20.149999999999999" customHeight="1">
      <c r="A1241" s="179" t="str">
        <f t="shared" si="47"/>
        <v>남산원 태양광발전 자가사용 감축사업</v>
      </c>
      <c r="B1241" s="179" t="str">
        <f t="shared" si="48"/>
        <v>승인</v>
      </c>
      <c r="C1241">
        <v>125</v>
      </c>
      <c r="D1241" t="s">
        <v>31695</v>
      </c>
      <c r="E1241" t="s">
        <v>7362</v>
      </c>
      <c r="F1241" t="s">
        <v>7363</v>
      </c>
      <c r="G1241" t="s">
        <v>7416</v>
      </c>
      <c r="H1241" t="s">
        <v>7417</v>
      </c>
      <c r="K1241" t="s">
        <v>7366</v>
      </c>
      <c r="L1241" t="s">
        <v>11433</v>
      </c>
      <c r="M1241" t="s">
        <v>1483</v>
      </c>
      <c r="N1241" t="s">
        <v>11434</v>
      </c>
      <c r="O1241" t="s">
        <v>7367</v>
      </c>
      <c r="P1241" t="s">
        <v>7418</v>
      </c>
      <c r="Q1241" t="s">
        <v>209</v>
      </c>
      <c r="R1241" t="s">
        <v>2653</v>
      </c>
      <c r="S1241" t="s">
        <v>1228</v>
      </c>
      <c r="T1241" t="s">
        <v>2126</v>
      </c>
      <c r="U1241" t="s">
        <v>7418</v>
      </c>
      <c r="V1241" t="s">
        <v>130</v>
      </c>
      <c r="W1241" t="s">
        <v>1293</v>
      </c>
      <c r="X1241" t="s">
        <v>7419</v>
      </c>
      <c r="Y1241" t="s">
        <v>418</v>
      </c>
      <c r="Z1241" t="s">
        <v>418</v>
      </c>
      <c r="AA1241" t="s">
        <v>6543</v>
      </c>
      <c r="AC1241">
        <v>3</v>
      </c>
      <c r="AD1241" t="s">
        <v>1324</v>
      </c>
      <c r="AE1241" t="s">
        <v>1325</v>
      </c>
      <c r="AF1241" t="s">
        <v>4638</v>
      </c>
      <c r="AG1241" t="s">
        <v>7362</v>
      </c>
      <c r="AH1241" t="s">
        <v>7420</v>
      </c>
      <c r="AI1241" t="s">
        <v>7421</v>
      </c>
      <c r="AJ1241" t="s">
        <v>7422</v>
      </c>
      <c r="AK1241">
        <v>3</v>
      </c>
      <c r="AL1241" t="s">
        <v>7309</v>
      </c>
      <c r="AM1241" t="s">
        <v>7227</v>
      </c>
      <c r="AN1241" t="s">
        <v>1061</v>
      </c>
      <c r="AO1241" t="s">
        <v>32197</v>
      </c>
    </row>
    <row r="1242" spans="1:41" ht="20.149999999999999" customHeight="1">
      <c r="A1242" s="179" t="str">
        <f t="shared" si="47"/>
        <v>교남소망의집 태양광발전 자가사용 감축사업</v>
      </c>
      <c r="B1242" s="179" t="str">
        <f t="shared" si="48"/>
        <v>승인</v>
      </c>
      <c r="C1242">
        <v>124</v>
      </c>
      <c r="D1242" t="s">
        <v>31695</v>
      </c>
      <c r="E1242" t="s">
        <v>7362</v>
      </c>
      <c r="F1242" t="s">
        <v>7363</v>
      </c>
      <c r="G1242" t="s">
        <v>7388</v>
      </c>
      <c r="H1242" t="s">
        <v>7389</v>
      </c>
      <c r="K1242" t="s">
        <v>7366</v>
      </c>
      <c r="L1242" t="s">
        <v>11433</v>
      </c>
      <c r="M1242" t="s">
        <v>1483</v>
      </c>
      <c r="N1242" t="s">
        <v>11434</v>
      </c>
      <c r="O1242" t="s">
        <v>7367</v>
      </c>
      <c r="P1242" t="s">
        <v>7390</v>
      </c>
      <c r="Q1242" t="s">
        <v>209</v>
      </c>
      <c r="R1242" t="s">
        <v>2653</v>
      </c>
      <c r="S1242" t="s">
        <v>1228</v>
      </c>
      <c r="T1242" t="s">
        <v>2126</v>
      </c>
      <c r="U1242" t="s">
        <v>7390</v>
      </c>
      <c r="V1242" t="s">
        <v>130</v>
      </c>
      <c r="W1242" t="s">
        <v>1293</v>
      </c>
      <c r="X1242" t="s">
        <v>7369</v>
      </c>
      <c r="Y1242" t="s">
        <v>418</v>
      </c>
      <c r="Z1242" t="s">
        <v>418</v>
      </c>
      <c r="AA1242" t="s">
        <v>7391</v>
      </c>
      <c r="AC1242">
        <v>6</v>
      </c>
      <c r="AD1242" t="s">
        <v>1324</v>
      </c>
      <c r="AE1242" t="s">
        <v>1325</v>
      </c>
      <c r="AF1242" t="s">
        <v>4638</v>
      </c>
      <c r="AG1242" t="s">
        <v>7362</v>
      </c>
      <c r="AH1242" t="s">
        <v>7392</v>
      </c>
      <c r="AI1242" t="s">
        <v>7393</v>
      </c>
      <c r="AJ1242" t="s">
        <v>7394</v>
      </c>
      <c r="AK1242">
        <v>6</v>
      </c>
      <c r="AL1242" t="s">
        <v>7309</v>
      </c>
      <c r="AM1242" t="s">
        <v>7227</v>
      </c>
      <c r="AN1242" t="s">
        <v>1061</v>
      </c>
      <c r="AO1242" t="s">
        <v>32198</v>
      </c>
    </row>
    <row r="1243" spans="1:41" ht="20.149999999999999" customHeight="1">
      <c r="A1243" s="179" t="str">
        <f t="shared" si="47"/>
        <v>H2빌 태양광발전 자가사용 감축사업</v>
      </c>
      <c r="B1243" s="179" t="str">
        <f t="shared" si="48"/>
        <v>승인</v>
      </c>
      <c r="C1243">
        <v>123</v>
      </c>
      <c r="D1243" t="s">
        <v>31695</v>
      </c>
      <c r="E1243" t="s">
        <v>7362</v>
      </c>
      <c r="F1243" t="s">
        <v>7363</v>
      </c>
      <c r="G1243" t="s">
        <v>7364</v>
      </c>
      <c r="H1243" t="s">
        <v>7365</v>
      </c>
      <c r="K1243" t="s">
        <v>7366</v>
      </c>
      <c r="L1243" t="s">
        <v>11433</v>
      </c>
      <c r="M1243" t="s">
        <v>1483</v>
      </c>
      <c r="N1243" t="s">
        <v>11434</v>
      </c>
      <c r="O1243" t="s">
        <v>7367</v>
      </c>
      <c r="P1243" t="s">
        <v>7368</v>
      </c>
      <c r="Q1243" t="s">
        <v>209</v>
      </c>
      <c r="R1243" t="s">
        <v>2653</v>
      </c>
      <c r="S1243" t="s">
        <v>1228</v>
      </c>
      <c r="T1243" t="s">
        <v>2126</v>
      </c>
      <c r="U1243" t="s">
        <v>7368</v>
      </c>
      <c r="V1243" t="s">
        <v>130</v>
      </c>
      <c r="W1243" t="s">
        <v>1293</v>
      </c>
      <c r="X1243" t="s">
        <v>7369</v>
      </c>
      <c r="Y1243" t="s">
        <v>418</v>
      </c>
      <c r="Z1243" t="s">
        <v>418</v>
      </c>
      <c r="AA1243" t="s">
        <v>7370</v>
      </c>
      <c r="AC1243">
        <v>3</v>
      </c>
      <c r="AD1243" t="s">
        <v>1324</v>
      </c>
      <c r="AE1243" t="s">
        <v>1325</v>
      </c>
      <c r="AF1243" t="s">
        <v>4638</v>
      </c>
      <c r="AG1243" t="s">
        <v>7362</v>
      </c>
      <c r="AH1243" t="s">
        <v>7371</v>
      </c>
      <c r="AI1243" t="s">
        <v>7372</v>
      </c>
      <c r="AJ1243" t="s">
        <v>7373</v>
      </c>
      <c r="AK1243">
        <v>3</v>
      </c>
      <c r="AL1243" t="s">
        <v>7309</v>
      </c>
      <c r="AM1243" t="s">
        <v>7227</v>
      </c>
      <c r="AN1243" t="s">
        <v>1061</v>
      </c>
      <c r="AO1243" t="s">
        <v>32199</v>
      </c>
    </row>
    <row r="1244" spans="1:41" ht="20.149999999999999" customHeight="1">
      <c r="A1244" s="179" t="str">
        <f t="shared" si="47"/>
        <v>강원학사 100.7kW 태양광 발전설비 설치 및 자가 사용 사업</v>
      </c>
      <c r="B1244" s="179" t="str">
        <f t="shared" si="48"/>
        <v>반려</v>
      </c>
      <c r="C1244">
        <v>122</v>
      </c>
      <c r="D1244" t="s">
        <v>31695</v>
      </c>
      <c r="E1244" t="s">
        <v>6776</v>
      </c>
      <c r="F1244" t="s">
        <v>6777</v>
      </c>
      <c r="G1244" t="s">
        <v>6813</v>
      </c>
      <c r="H1244" t="s">
        <v>6814</v>
      </c>
      <c r="K1244" t="s">
        <v>6780</v>
      </c>
      <c r="N1244" t="s">
        <v>1812</v>
      </c>
      <c r="P1244" t="s">
        <v>6815</v>
      </c>
      <c r="Q1244" t="s">
        <v>209</v>
      </c>
      <c r="R1244" t="s">
        <v>2653</v>
      </c>
      <c r="S1244" t="s">
        <v>1228</v>
      </c>
      <c r="T1244" t="s">
        <v>2126</v>
      </c>
      <c r="U1244" t="s">
        <v>6815</v>
      </c>
      <c r="V1244" t="s">
        <v>130</v>
      </c>
      <c r="W1244" t="s">
        <v>1293</v>
      </c>
      <c r="X1244" t="s">
        <v>6816</v>
      </c>
      <c r="Y1244" t="s">
        <v>418</v>
      </c>
      <c r="Z1244" t="s">
        <v>418</v>
      </c>
      <c r="AA1244" t="s">
        <v>6817</v>
      </c>
      <c r="AC1244">
        <v>63</v>
      </c>
      <c r="AD1244" t="s">
        <v>1324</v>
      </c>
      <c r="AE1244" t="s">
        <v>1325</v>
      </c>
      <c r="AF1244" t="s">
        <v>4638</v>
      </c>
      <c r="AG1244" t="s">
        <v>6776</v>
      </c>
      <c r="AH1244" t="s">
        <v>6818</v>
      </c>
      <c r="AI1244" t="s">
        <v>6789</v>
      </c>
      <c r="AK1244">
        <v>63</v>
      </c>
      <c r="AL1244" t="s">
        <v>6790</v>
      </c>
      <c r="AM1244" t="s">
        <v>6791</v>
      </c>
      <c r="AN1244" t="s">
        <v>1061</v>
      </c>
      <c r="AO1244" t="s">
        <v>32200</v>
      </c>
    </row>
    <row r="1245" spans="1:41" ht="20.149999999999999" customHeight="1">
      <c r="A1245" s="179" t="str">
        <f t="shared" si="47"/>
        <v>강원도산업경제진흥원 태양광 발전설비 설치 및 자가 사용을 통한 온실가스 배출 감축사업</v>
      </c>
      <c r="B1245" s="179" t="str">
        <f t="shared" si="48"/>
        <v>반려</v>
      </c>
      <c r="C1245">
        <v>121</v>
      </c>
      <c r="D1245" t="s">
        <v>31695</v>
      </c>
      <c r="E1245" t="s">
        <v>6776</v>
      </c>
      <c r="F1245" t="s">
        <v>6777</v>
      </c>
      <c r="G1245" t="s">
        <v>6806</v>
      </c>
      <c r="H1245" t="s">
        <v>6807</v>
      </c>
      <c r="K1245" t="s">
        <v>6780</v>
      </c>
      <c r="N1245" t="s">
        <v>1812</v>
      </c>
      <c r="P1245" t="s">
        <v>6808</v>
      </c>
      <c r="Q1245" t="s">
        <v>209</v>
      </c>
      <c r="R1245" t="s">
        <v>2653</v>
      </c>
      <c r="S1245" t="s">
        <v>1228</v>
      </c>
      <c r="T1245" t="s">
        <v>2126</v>
      </c>
      <c r="U1245" t="s">
        <v>6808</v>
      </c>
      <c r="V1245" t="s">
        <v>130</v>
      </c>
      <c r="W1245" t="s">
        <v>1293</v>
      </c>
      <c r="X1245" t="s">
        <v>6809</v>
      </c>
      <c r="Y1245" t="s">
        <v>418</v>
      </c>
      <c r="Z1245" t="s">
        <v>418</v>
      </c>
      <c r="AA1245" t="s">
        <v>6810</v>
      </c>
      <c r="AC1245">
        <v>27</v>
      </c>
      <c r="AD1245" t="s">
        <v>1324</v>
      </c>
      <c r="AE1245" t="s">
        <v>1325</v>
      </c>
      <c r="AF1245" t="s">
        <v>4638</v>
      </c>
      <c r="AG1245" t="s">
        <v>6776</v>
      </c>
      <c r="AH1245" t="s">
        <v>6811</v>
      </c>
      <c r="AI1245" t="s">
        <v>6789</v>
      </c>
      <c r="AK1245">
        <v>27</v>
      </c>
      <c r="AL1245" t="s">
        <v>6790</v>
      </c>
      <c r="AM1245" t="s">
        <v>6791</v>
      </c>
      <c r="AN1245" t="s">
        <v>1061</v>
      </c>
      <c r="AO1245" t="s">
        <v>32201</v>
      </c>
    </row>
    <row r="1246" spans="1:41" ht="20.149999999999999" customHeight="1">
      <c r="A1246" s="179" t="str">
        <f t="shared" ref="A1246:A1252" si="49">P1246</f>
        <v>강원테크노파크 태양광 발전설비 설치 및 자가 사용을 통한 온실가스 배출 감축사업</v>
      </c>
      <c r="B1246" s="179" t="str">
        <f t="shared" ref="B1246:B1252" si="50">IF(D1246="사업변경 신청","사업변경 신청",IF(D1246="인증유효기간 갱신","인증유효기간 갱신",IF(LEFT(AL1246,10)="[보완1차]보완요청","보완1차_보완중",IF(LEFT(AL1246,8)="[보완1차]접수","보완1차_검토중",IF(LEFT(AL1246,8)="[보완1차]신청","보완1차_검토중",IF(LEFT(AL1246,11)="[보완1차]문서재제출","보완1차_문서보완중",IF(LEFT(AL1246,10)="[보완1차]착수신고","승인",IF(LEFT(AL1246,10)="[보완1차]심의승인","승인",IF(LEFT(AL1246,10)="[보완1차]심의반려","반려",IF(LEFT(AL1246,10)="[보완1차]평가반려","반려",IF(LEFT(AL1246,10)="[보완2차]보완요청","보완2차_보완중",IF(LEFT(AL1246,8)="[보완2차]접수","보완2차_검토중",IF(LEFT(AL1246,8)="[보완2차]신청","보완2차_검토중",IF(LEFT(AL1246,11)="[보완2차]문서재제출","보완2차_문서보완중",IF(LEFT(AL1246,10)="[보완2차]착수신고","승인",IF(LEFT(AL1246,10)="[보완2차]심의승인","승인",IF(LEFT(AL1246,10)="[보완2차]심의반려","반려",IF(LEFT(AL1246,10)="[보완2차]평가반려","반려",IF(LEFT(AL1246,10)="[보완3차]보완요청","보완3차_보완중",IF(LEFT(AL1246,8)="[보완3차]신청","보완3차_검토중",IF(LEFT(AL1246,8)="[보완3차]신청","보완3차_검토중",IF(LEFT(AL1246,11)="[보완3차]문서재제출","보완3차_문서보완중",IF(LEFT(AL1246,10)="[보완3차]착수신고","승인",IF(LEFT(AL1246,10)="[보완3차]심의승인","승인",IF(LEFT(AL1246,10)="[보완3차]심의반려","반려",IF(LEFT(AL1246,10)="[보완3차]평가반려","반려",IF(LEFT(AL1246,10)="[보완4차]보완요청","보완4차_보완중",IF(LEFT(AL1246,8)="[보완4차]신청","보완4차_검토중",IF(LEFT(AL1246,11)="[보완4차]문서재제출","보완4차_문서보완중",IF(LEFT(AL1246,10)="[보완4차]착수신고","승인",IF(LEFT(AL1246,10)="[보완4차]심의승인","승인",IF(LEFT(AL1246,10)="[보완4차]심의반려","반려",IF(LEFT(AL1246,10)="[보완4차]평가반려","반려",IF(LEFT(AL1246,10)="[보완5차]보완요청","보완5차_보완중",IF(LEFT(AL1246,8)="[보완5차]신청","보완5차_검토중",IF(LEFT(AL1246,11)="[보완5차]문서재제출","보완5차_문서보완중",IF(LEFT(AL1246,10)="[보완5차]착수신고","승인",IF(LEFT(AL1246,10)="[보완5차]심의승인","승인",IF(LEFT(AL1246,10)="[보완5차]심의반려","반려",IF(LEFT(AL1246,10)="[보완5차]평가반려","반려",IF(LEFT(AL1246,10)="[보완6차]보완요청","보완6차_보완중",IF(LEFT(AL1246,8)="[보완6차]신청","보완6차_검토중",IF(LEFT(AL1246,11)="[보완6차]문서재제출","보완6차_문서보완중",IF(LEFT(AL1246,10)="[보완6차]착수신고","승인",IF(LEFT(AL1246,10)="[보완6차]심의승인","승인",IF(LEFT(AL1246,10)="[보완6차]심의반려","반려",IF(LEFT(AL1246,10)="[보완6차]평가반려","반려",IF(LEFT(AL1246,4)="문서재제","문서재제출",IF(LEFT(AL1246,4)="평가반려","반려",IF(LEFT(AL1246,4)="심의반려","반려",IF(LEFT(AL1246,4)="심의승인","승인",IF(LEFT(AL1246,4)="착수신고","승인",IF(LEFT(AL1246,10)="[보완1차]협의통보","협의통보",IF(LEFT(AL1246,10)="[보완2차]협의통보","협의통보",IF(LEFT(AL1246,10)="[보완3차]협의통보","협의통보",IF(LEFT(AL1246,10)="[보완4차]협의통보","협의통보",IF(LEFT(AL1246,11)="[보완1차]협의검토중","협의검토중",IF(LEFT(AL1246,11)="[보완2차]협의검토중","협의검토중",IF(LEFT(AL1246,11)="[보완3차]협의검토중","협의검토중","검토필요")))))))))))))))))))))))))))))))))))))))))))))))))))))))))))</f>
        <v>반려</v>
      </c>
      <c r="C1246">
        <v>120</v>
      </c>
      <c r="D1246" t="s">
        <v>31695</v>
      </c>
      <c r="E1246" t="s">
        <v>6776</v>
      </c>
      <c r="F1246" t="s">
        <v>6777</v>
      </c>
      <c r="G1246" t="s">
        <v>6799</v>
      </c>
      <c r="H1246" t="s">
        <v>6800</v>
      </c>
      <c r="K1246" t="s">
        <v>6780</v>
      </c>
      <c r="N1246" t="s">
        <v>1812</v>
      </c>
      <c r="P1246" t="s">
        <v>6801</v>
      </c>
      <c r="Q1246" t="s">
        <v>209</v>
      </c>
      <c r="R1246" t="s">
        <v>2653</v>
      </c>
      <c r="S1246" t="s">
        <v>1228</v>
      </c>
      <c r="T1246" t="s">
        <v>2126</v>
      </c>
      <c r="U1246" t="s">
        <v>6801</v>
      </c>
      <c r="V1246" t="s">
        <v>130</v>
      </c>
      <c r="W1246" t="s">
        <v>1293</v>
      </c>
      <c r="X1246" t="s">
        <v>6802</v>
      </c>
      <c r="Y1246" t="s">
        <v>418</v>
      </c>
      <c r="Z1246" t="s">
        <v>418</v>
      </c>
      <c r="AA1246" t="s">
        <v>6803</v>
      </c>
      <c r="AC1246">
        <v>22</v>
      </c>
      <c r="AD1246" t="s">
        <v>1324</v>
      </c>
      <c r="AE1246" t="s">
        <v>1325</v>
      </c>
      <c r="AF1246" t="s">
        <v>4638</v>
      </c>
      <c r="AG1246" t="s">
        <v>6776</v>
      </c>
      <c r="AH1246" t="s">
        <v>6804</v>
      </c>
      <c r="AI1246" t="s">
        <v>6789</v>
      </c>
      <c r="AK1246">
        <v>22</v>
      </c>
      <c r="AL1246" t="s">
        <v>6790</v>
      </c>
      <c r="AM1246" t="s">
        <v>6791</v>
      </c>
      <c r="AN1246" t="s">
        <v>1061</v>
      </c>
      <c r="AO1246" t="s">
        <v>32202</v>
      </c>
    </row>
    <row r="1247" spans="1:41" ht="20.149999999999999" customHeight="1">
      <c r="A1247" s="179" t="str">
        <f t="shared" si="49"/>
        <v>한국여성수련원 50.35kW 태양광 발전설비 설치 및 자가 사용 사업</v>
      </c>
      <c r="B1247" s="179" t="str">
        <f t="shared" si="50"/>
        <v>반려</v>
      </c>
      <c r="C1247">
        <v>119</v>
      </c>
      <c r="D1247" t="s">
        <v>31695</v>
      </c>
      <c r="E1247" t="s">
        <v>6776</v>
      </c>
      <c r="F1247" t="s">
        <v>6777</v>
      </c>
      <c r="G1247" t="s">
        <v>6793</v>
      </c>
      <c r="H1247" t="s">
        <v>6794</v>
      </c>
      <c r="K1247" t="s">
        <v>6780</v>
      </c>
      <c r="N1247" t="s">
        <v>1812</v>
      </c>
      <c r="P1247" t="s">
        <v>6795</v>
      </c>
      <c r="Q1247" t="s">
        <v>209</v>
      </c>
      <c r="R1247" t="s">
        <v>2653</v>
      </c>
      <c r="S1247" t="s">
        <v>1228</v>
      </c>
      <c r="T1247" t="s">
        <v>2126</v>
      </c>
      <c r="U1247" t="s">
        <v>6795</v>
      </c>
      <c r="V1247" t="s">
        <v>130</v>
      </c>
      <c r="W1247" t="s">
        <v>1293</v>
      </c>
      <c r="X1247" t="s">
        <v>6796</v>
      </c>
      <c r="Y1247" t="s">
        <v>418</v>
      </c>
      <c r="Z1247" t="s">
        <v>418</v>
      </c>
      <c r="AA1247" t="s">
        <v>5234</v>
      </c>
      <c r="AC1247">
        <v>31</v>
      </c>
      <c r="AD1247" t="s">
        <v>1324</v>
      </c>
      <c r="AE1247" t="s">
        <v>1325</v>
      </c>
      <c r="AF1247" t="s">
        <v>4638</v>
      </c>
      <c r="AG1247" t="s">
        <v>6776</v>
      </c>
      <c r="AH1247" t="s">
        <v>6797</v>
      </c>
      <c r="AI1247" t="s">
        <v>6789</v>
      </c>
      <c r="AK1247">
        <v>31</v>
      </c>
      <c r="AL1247" t="s">
        <v>6790</v>
      </c>
      <c r="AM1247" t="s">
        <v>6791</v>
      </c>
      <c r="AN1247" t="s">
        <v>1061</v>
      </c>
      <c r="AO1247" t="s">
        <v>32203</v>
      </c>
    </row>
    <row r="1248" spans="1:41" ht="20.149999999999999" customHeight="1">
      <c r="A1248" s="179" t="str">
        <f t="shared" si="49"/>
        <v>강원도보육시설 20kW 태양광 발전설비 설치 및 계통연계 사업</v>
      </c>
      <c r="B1248" s="179" t="str">
        <f t="shared" si="50"/>
        <v>반려</v>
      </c>
      <c r="C1248">
        <v>118</v>
      </c>
      <c r="D1248" t="s">
        <v>31695</v>
      </c>
      <c r="E1248" t="s">
        <v>6776</v>
      </c>
      <c r="F1248" t="s">
        <v>6777</v>
      </c>
      <c r="G1248" t="s">
        <v>6778</v>
      </c>
      <c r="H1248" t="s">
        <v>6779</v>
      </c>
      <c r="K1248" t="s">
        <v>6780</v>
      </c>
      <c r="N1248" t="s">
        <v>1812</v>
      </c>
      <c r="P1248" t="s">
        <v>6784</v>
      </c>
      <c r="Q1248" t="s">
        <v>209</v>
      </c>
      <c r="R1248" t="s">
        <v>2653</v>
      </c>
      <c r="S1248" t="s">
        <v>1228</v>
      </c>
      <c r="T1248" t="s">
        <v>2126</v>
      </c>
      <c r="U1248" t="s">
        <v>6784</v>
      </c>
      <c r="V1248" t="s">
        <v>130</v>
      </c>
      <c r="W1248" t="s">
        <v>1293</v>
      </c>
      <c r="X1248" t="s">
        <v>6785</v>
      </c>
      <c r="Y1248" t="s">
        <v>418</v>
      </c>
      <c r="Z1248" t="s">
        <v>418</v>
      </c>
      <c r="AA1248" t="s">
        <v>6786</v>
      </c>
      <c r="AC1248">
        <v>12</v>
      </c>
      <c r="AD1248" t="s">
        <v>1324</v>
      </c>
      <c r="AE1248" t="s">
        <v>1325</v>
      </c>
      <c r="AF1248" t="s">
        <v>6787</v>
      </c>
      <c r="AG1248" t="s">
        <v>6776</v>
      </c>
      <c r="AH1248" t="s">
        <v>6788</v>
      </c>
      <c r="AI1248" t="s">
        <v>6789</v>
      </c>
      <c r="AK1248">
        <v>12</v>
      </c>
      <c r="AL1248" t="s">
        <v>6790</v>
      </c>
      <c r="AM1248" t="s">
        <v>6791</v>
      </c>
      <c r="AN1248" t="s">
        <v>1061</v>
      </c>
      <c r="AO1248" t="s">
        <v>32204</v>
      </c>
    </row>
    <row r="1249" spans="1:64" ht="20.149999999999999" customHeight="1">
      <c r="A1249" s="179" t="str">
        <f t="shared" si="49"/>
        <v>KT 외부사업 묶음감축사업_001</v>
      </c>
      <c r="B1249" s="179" t="str">
        <f t="shared" si="50"/>
        <v>반려</v>
      </c>
      <c r="C1249">
        <v>117</v>
      </c>
      <c r="D1249" t="s">
        <v>31695</v>
      </c>
      <c r="E1249" t="s">
        <v>5632</v>
      </c>
      <c r="F1249" t="s">
        <v>5633</v>
      </c>
      <c r="G1249" t="s">
        <v>5634</v>
      </c>
      <c r="H1249" t="s">
        <v>5635</v>
      </c>
      <c r="K1249" t="s">
        <v>5636</v>
      </c>
      <c r="L1249" t="s">
        <v>5637</v>
      </c>
      <c r="M1249" t="s">
        <v>1736</v>
      </c>
      <c r="N1249" t="s">
        <v>5638</v>
      </c>
      <c r="O1249" t="s">
        <v>5639</v>
      </c>
      <c r="P1249" t="s">
        <v>5640</v>
      </c>
      <c r="Q1249" t="s">
        <v>215</v>
      </c>
      <c r="R1249" t="s">
        <v>2653</v>
      </c>
      <c r="S1249" t="s">
        <v>1228</v>
      </c>
      <c r="T1249" t="s">
        <v>2126</v>
      </c>
      <c r="U1249" t="s">
        <v>5640</v>
      </c>
      <c r="V1249" t="s">
        <v>130</v>
      </c>
      <c r="W1249" t="s">
        <v>1231</v>
      </c>
      <c r="X1249" t="s">
        <v>5641</v>
      </c>
      <c r="Y1249" t="s">
        <v>418</v>
      </c>
      <c r="Z1249" t="s">
        <v>418</v>
      </c>
      <c r="AA1249" t="s">
        <v>5642</v>
      </c>
      <c r="AC1249">
        <v>394</v>
      </c>
      <c r="AD1249" t="s">
        <v>1324</v>
      </c>
      <c r="AE1249" t="s">
        <v>1325</v>
      </c>
      <c r="AF1249" t="s">
        <v>5643</v>
      </c>
      <c r="AG1249" t="s">
        <v>5644</v>
      </c>
      <c r="AH1249" t="s">
        <v>5645</v>
      </c>
      <c r="AI1249" t="s">
        <v>5646</v>
      </c>
      <c r="AK1249">
        <v>394</v>
      </c>
      <c r="AL1249" t="s">
        <v>5647</v>
      </c>
      <c r="AM1249" t="s">
        <v>5648</v>
      </c>
      <c r="AN1249" t="s">
        <v>1061</v>
      </c>
      <c r="AO1249" t="s">
        <v>32205</v>
      </c>
    </row>
    <row r="1250" spans="1:64" ht="20.149999999999999" customHeight="1">
      <c r="A1250" s="179" t="str">
        <f t="shared" si="49"/>
        <v>인제군 실버홈 태양광 발전설비 설치 및 자가 사용을 통한 온실가스 배출 감축사업</v>
      </c>
      <c r="B1250" s="179" t="str">
        <f t="shared" si="50"/>
        <v>반려</v>
      </c>
      <c r="C1250">
        <v>116</v>
      </c>
      <c r="D1250" t="s">
        <v>31695</v>
      </c>
      <c r="E1250" t="s">
        <v>399</v>
      </c>
      <c r="F1250" t="s">
        <v>5570</v>
      </c>
      <c r="G1250" t="s">
        <v>5588</v>
      </c>
      <c r="H1250" t="s">
        <v>5589</v>
      </c>
      <c r="K1250" t="s">
        <v>5573</v>
      </c>
      <c r="N1250" t="s">
        <v>1812</v>
      </c>
      <c r="P1250" t="s">
        <v>400</v>
      </c>
      <c r="Q1250" t="s">
        <v>209</v>
      </c>
      <c r="R1250" t="s">
        <v>2653</v>
      </c>
      <c r="S1250" t="s">
        <v>1228</v>
      </c>
      <c r="T1250" t="s">
        <v>2126</v>
      </c>
      <c r="U1250" t="s">
        <v>400</v>
      </c>
      <c r="V1250" t="s">
        <v>130</v>
      </c>
      <c r="W1250" t="s">
        <v>1293</v>
      </c>
      <c r="X1250" t="s">
        <v>5577</v>
      </c>
      <c r="Y1250" t="s">
        <v>418</v>
      </c>
      <c r="Z1250" t="s">
        <v>418</v>
      </c>
      <c r="AA1250" t="s">
        <v>5578</v>
      </c>
      <c r="AC1250">
        <v>9</v>
      </c>
      <c r="AD1250" t="s">
        <v>1324</v>
      </c>
      <c r="AE1250" t="s">
        <v>1325</v>
      </c>
      <c r="AF1250" t="s">
        <v>4638</v>
      </c>
      <c r="AG1250" t="s">
        <v>399</v>
      </c>
      <c r="AH1250" t="s">
        <v>5590</v>
      </c>
      <c r="AI1250" t="s">
        <v>5580</v>
      </c>
      <c r="AK1250">
        <v>9</v>
      </c>
      <c r="AL1250" t="s">
        <v>5581</v>
      </c>
      <c r="AM1250" t="s">
        <v>5582</v>
      </c>
      <c r="AN1250" t="s">
        <v>1061</v>
      </c>
      <c r="AO1250" t="s">
        <v>32206</v>
      </c>
    </row>
    <row r="1251" spans="1:64" ht="20.149999999999999" customHeight="1">
      <c r="A1251" s="179" t="str">
        <f t="shared" si="49"/>
        <v>인제군 애향원 태양광 발전설비 설치 및 자가 사용을 통한 온실가스 배출 감축사업</v>
      </c>
      <c r="B1251" s="179" t="str">
        <f t="shared" si="50"/>
        <v>반려</v>
      </c>
      <c r="C1251">
        <v>115</v>
      </c>
      <c r="D1251" t="s">
        <v>31695</v>
      </c>
      <c r="E1251" t="s">
        <v>399</v>
      </c>
      <c r="F1251" t="s">
        <v>5570</v>
      </c>
      <c r="G1251" t="s">
        <v>5584</v>
      </c>
      <c r="H1251" t="s">
        <v>5585</v>
      </c>
      <c r="K1251" t="s">
        <v>5573</v>
      </c>
      <c r="N1251" t="s">
        <v>1812</v>
      </c>
      <c r="P1251" t="s">
        <v>401</v>
      </c>
      <c r="Q1251" t="s">
        <v>209</v>
      </c>
      <c r="R1251" t="s">
        <v>2653</v>
      </c>
      <c r="S1251" t="s">
        <v>1228</v>
      </c>
      <c r="T1251" t="s">
        <v>2126</v>
      </c>
      <c r="U1251" t="s">
        <v>401</v>
      </c>
      <c r="V1251" t="s">
        <v>130</v>
      </c>
      <c r="W1251" t="s">
        <v>1293</v>
      </c>
      <c r="X1251" t="s">
        <v>5577</v>
      </c>
      <c r="Y1251" t="s">
        <v>418</v>
      </c>
      <c r="Z1251" t="s">
        <v>418</v>
      </c>
      <c r="AA1251" t="s">
        <v>5578</v>
      </c>
      <c r="AC1251">
        <v>18</v>
      </c>
      <c r="AD1251" t="s">
        <v>1324</v>
      </c>
      <c r="AE1251" t="s">
        <v>1325</v>
      </c>
      <c r="AF1251" t="s">
        <v>4638</v>
      </c>
      <c r="AG1251" t="s">
        <v>399</v>
      </c>
      <c r="AH1251" t="s">
        <v>5586</v>
      </c>
      <c r="AI1251" t="s">
        <v>5580</v>
      </c>
      <c r="AK1251">
        <v>18</v>
      </c>
      <c r="AL1251" t="s">
        <v>5581</v>
      </c>
      <c r="AM1251" t="s">
        <v>5582</v>
      </c>
      <c r="AN1251" t="s">
        <v>1061</v>
      </c>
      <c r="AO1251" t="s">
        <v>32207</v>
      </c>
    </row>
    <row r="1252" spans="1:64" ht="20.149999999999999" customHeight="1">
      <c r="A1252" s="179" t="str">
        <f t="shared" si="49"/>
        <v>인제군 내린천요양원 태양광 발전설비 설치 및 자가 사용을 통한 온실가스 배출 감축사업</v>
      </c>
      <c r="B1252" s="179" t="str">
        <f t="shared" si="50"/>
        <v>반려</v>
      </c>
      <c r="C1252">
        <v>114</v>
      </c>
      <c r="D1252" t="s">
        <v>31695</v>
      </c>
      <c r="E1252" t="s">
        <v>399</v>
      </c>
      <c r="F1252" t="s">
        <v>5570</v>
      </c>
      <c r="G1252" t="s">
        <v>5571</v>
      </c>
      <c r="H1252" t="s">
        <v>5572</v>
      </c>
      <c r="K1252" t="s">
        <v>5573</v>
      </c>
      <c r="N1252" t="s">
        <v>1812</v>
      </c>
      <c r="P1252" t="s">
        <v>398</v>
      </c>
      <c r="Q1252" t="s">
        <v>209</v>
      </c>
      <c r="R1252" t="s">
        <v>2653</v>
      </c>
      <c r="S1252" t="s">
        <v>1228</v>
      </c>
      <c r="T1252" t="s">
        <v>2126</v>
      </c>
      <c r="U1252" t="s">
        <v>398</v>
      </c>
      <c r="V1252" t="s">
        <v>130</v>
      </c>
      <c r="W1252" t="s">
        <v>1293</v>
      </c>
      <c r="X1252" t="s">
        <v>5577</v>
      </c>
      <c r="Y1252" t="s">
        <v>418</v>
      </c>
      <c r="Z1252" t="s">
        <v>418</v>
      </c>
      <c r="AA1252" t="s">
        <v>5578</v>
      </c>
      <c r="AC1252">
        <v>61</v>
      </c>
      <c r="AD1252" t="s">
        <v>1324</v>
      </c>
      <c r="AE1252" t="s">
        <v>1325</v>
      </c>
      <c r="AF1252" t="s">
        <v>4638</v>
      </c>
      <c r="AG1252" t="s">
        <v>399</v>
      </c>
      <c r="AH1252" t="s">
        <v>5579</v>
      </c>
      <c r="AI1252" t="s">
        <v>5580</v>
      </c>
      <c r="AK1252">
        <v>61</v>
      </c>
      <c r="AL1252" t="s">
        <v>5581</v>
      </c>
      <c r="AM1252" t="s">
        <v>5582</v>
      </c>
      <c r="AN1252" t="s">
        <v>1061</v>
      </c>
      <c r="AO1252" t="s">
        <v>32208</v>
      </c>
    </row>
    <row r="1253" spans="1:64" ht="20.149999999999999" customHeight="1">
      <c r="A1253" s="179" t="str">
        <f t="shared" ref="A1253:A1255" si="51">P1253</f>
        <v>양산시 삼성문화의 집 태양광발전 자가 사용에 의한 온실가스 배출 감축사업</v>
      </c>
      <c r="B1253" s="179" t="str">
        <f t="shared" ref="B1253:B1255" si="52">IF(D1253="사업변경 신청","사업변경 신청",IF(D1253="인증유효기간 갱신","인증유효기간 갱신",IF(LEFT(AL1253,10)="[보완1차]보완요청","보완1차_보완중",IF(LEFT(AL1253,8)="[보완1차]접수","보완1차_검토중",IF(LEFT(AL1253,8)="[보완1차]신청","보완1차_검토중",IF(LEFT(AL1253,11)="[보완1차]문서재제출","보완1차_문서보완중",IF(LEFT(AL1253,10)="[보완1차]착수신고","승인",IF(LEFT(AL1253,10)="[보완1차]심의승인","승인",IF(LEFT(AL1253,10)="[보완1차]심의반려","반려",IF(LEFT(AL1253,10)="[보완1차]평가반려","반려",IF(LEFT(AL1253,10)="[보완2차]보완요청","보완2차_보완중",IF(LEFT(AL1253,8)="[보완2차]접수","보완2차_검토중",IF(LEFT(AL1253,8)="[보완2차]신청","보완2차_검토중",IF(LEFT(AL1253,11)="[보완2차]문서재제출","보완2차_문서보완중",IF(LEFT(AL1253,10)="[보완2차]착수신고","승인",IF(LEFT(AL1253,10)="[보완2차]심의승인","승인",IF(LEFT(AL1253,10)="[보완2차]심의반려","반려",IF(LEFT(AL1253,10)="[보완2차]평가반려","반려",IF(LEFT(AL1253,10)="[보완3차]보완요청","보완3차_보완중",IF(LEFT(AL1253,8)="[보완3차]신청","보완3차_검토중",IF(LEFT(AL1253,8)="[보완3차]신청","보완3차_검토중",IF(LEFT(AL1253,11)="[보완3차]문서재제출","보완3차_문서보완중",IF(LEFT(AL1253,10)="[보완3차]착수신고","승인",IF(LEFT(AL1253,10)="[보완3차]심의승인","승인",IF(LEFT(AL1253,10)="[보완3차]심의반려","반려",IF(LEFT(AL1253,10)="[보완3차]평가반려","반려",IF(LEFT(AL1253,10)="[보완4차]보완요청","보완4차_보완중",IF(LEFT(AL1253,8)="[보완4차]신청","보완4차_검토중",IF(LEFT(AL1253,11)="[보완4차]문서재제출","보완4차_문서보완중",IF(LEFT(AL1253,10)="[보완4차]착수신고","승인",IF(LEFT(AL1253,10)="[보완4차]심의승인","승인",IF(LEFT(AL1253,10)="[보완4차]심의반려","반려",IF(LEFT(AL1253,10)="[보완4차]평가반려","반려",IF(LEFT(AL1253,10)="[보완5차]보완요청","보완5차_보완중",IF(LEFT(AL1253,8)="[보완5차]신청","보완5차_검토중",IF(LEFT(AL1253,11)="[보완5차]문서재제출","보완5차_문서보완중",IF(LEFT(AL1253,10)="[보완5차]착수신고","승인",IF(LEFT(AL1253,10)="[보완5차]심의승인","승인",IF(LEFT(AL1253,10)="[보완5차]심의반려","반려",IF(LEFT(AL1253,10)="[보완5차]평가반려","반려",IF(LEFT(AL1253,10)="[보완6차]보완요청","보완6차_보완중",IF(LEFT(AL1253,8)="[보완6차]신청","보완6차_검토중",IF(LEFT(AL1253,11)="[보완6차]문서재제출","보완6차_문서보완중",IF(LEFT(AL1253,10)="[보완6차]착수신고","승인",IF(LEFT(AL1253,10)="[보완6차]심의승인","승인",IF(LEFT(AL1253,10)="[보완6차]심의반려","반려",IF(LEFT(AL1253,10)="[보완6차]평가반려","반려",IF(LEFT(AL1253,4)="문서재제","문서재제출",IF(LEFT(AL1253,4)="평가반려","반려",IF(LEFT(AL1253,4)="심의반려","반려",IF(LEFT(AL1253,4)="심의승인","승인",IF(LEFT(AL1253,4)="착수신고","승인",IF(LEFT(AL1253,10)="[보완1차]협의통보","협의통보",IF(LEFT(AL1253,10)="[보완2차]협의통보","협의통보",IF(LEFT(AL1253,10)="[보완3차]협의통보","협의통보",IF(LEFT(AL1253,10)="[보완4차]협의통보","협의통보",IF(LEFT(AL1253,11)="[보완1차]협의검토중","협의검토중",IF(LEFT(AL1253,11)="[보완2차]협의검토중","협의검토중",IF(LEFT(AL1253,11)="[보완3차]협의검토중","협의검토중","검토필요")))))))))))))))))))))))))))))))))))))))))))))))))))))))))))</f>
        <v>반려</v>
      </c>
      <c r="C1253">
        <v>113</v>
      </c>
      <c r="D1253" t="s">
        <v>31695</v>
      </c>
      <c r="E1253" t="s">
        <v>420</v>
      </c>
      <c r="F1253" t="s">
        <v>5409</v>
      </c>
      <c r="G1253" t="s">
        <v>5410</v>
      </c>
      <c r="H1253" t="s">
        <v>5411</v>
      </c>
      <c r="K1253" t="s">
        <v>5412</v>
      </c>
      <c r="N1253" t="s">
        <v>1812</v>
      </c>
      <c r="P1253" t="s">
        <v>5529</v>
      </c>
      <c r="Q1253" t="s">
        <v>277</v>
      </c>
      <c r="S1253" t="s">
        <v>1228</v>
      </c>
      <c r="T1253" t="s">
        <v>2126</v>
      </c>
      <c r="U1253" t="s">
        <v>5529</v>
      </c>
      <c r="V1253" t="s">
        <v>130</v>
      </c>
      <c r="W1253" t="s">
        <v>1293</v>
      </c>
      <c r="X1253" t="s">
        <v>1611</v>
      </c>
      <c r="Y1253" t="s">
        <v>418</v>
      </c>
      <c r="Z1253" t="s">
        <v>418</v>
      </c>
      <c r="AA1253" t="s">
        <v>5517</v>
      </c>
      <c r="AC1253">
        <v>5</v>
      </c>
      <c r="AD1253" t="s">
        <v>1324</v>
      </c>
      <c r="AE1253" t="s">
        <v>1325</v>
      </c>
      <c r="AF1253" t="s">
        <v>4638</v>
      </c>
      <c r="AG1253" t="s">
        <v>420</v>
      </c>
      <c r="AH1253" t="s">
        <v>5530</v>
      </c>
      <c r="AI1253" t="s">
        <v>5531</v>
      </c>
      <c r="AK1253">
        <v>5</v>
      </c>
      <c r="AL1253" t="s">
        <v>5520</v>
      </c>
      <c r="AM1253" t="s">
        <v>5521</v>
      </c>
      <c r="AN1253" t="s">
        <v>1061</v>
      </c>
      <c r="AO1253" t="s">
        <v>5532</v>
      </c>
      <c r="BF1253" t="s">
        <v>419</v>
      </c>
      <c r="BG1253" t="s">
        <v>5523</v>
      </c>
      <c r="BH1253" t="s">
        <v>1324</v>
      </c>
      <c r="BI1253" t="s">
        <v>1325</v>
      </c>
      <c r="BJ1253" t="s">
        <v>4638</v>
      </c>
      <c r="BK1253" t="s">
        <v>5524</v>
      </c>
    </row>
    <row r="1254" spans="1:64" ht="20.149999999999999" customHeight="1">
      <c r="A1254" s="179" t="str">
        <f t="shared" si="51"/>
        <v>양산시 상북문화의 집 태양광발전 자가 사용에 의한 온실가스 배출 감축사업</v>
      </c>
      <c r="B1254" s="179" t="str">
        <f t="shared" si="52"/>
        <v>반려</v>
      </c>
      <c r="C1254">
        <v>112</v>
      </c>
      <c r="D1254" t="s">
        <v>31695</v>
      </c>
      <c r="E1254" t="s">
        <v>420</v>
      </c>
      <c r="F1254" t="s">
        <v>5409</v>
      </c>
      <c r="G1254" t="s">
        <v>5410</v>
      </c>
      <c r="H1254" t="s">
        <v>5411</v>
      </c>
      <c r="K1254" t="s">
        <v>5412</v>
      </c>
      <c r="N1254" t="s">
        <v>1812</v>
      </c>
      <c r="P1254" t="s">
        <v>5525</v>
      </c>
      <c r="Q1254" t="s">
        <v>277</v>
      </c>
      <c r="S1254" t="s">
        <v>1228</v>
      </c>
      <c r="T1254" t="s">
        <v>2126</v>
      </c>
      <c r="U1254" t="s">
        <v>5525</v>
      </c>
      <c r="V1254" t="s">
        <v>130</v>
      </c>
      <c r="W1254" t="s">
        <v>1293</v>
      </c>
      <c r="X1254" t="s">
        <v>1611</v>
      </c>
      <c r="Y1254" t="s">
        <v>418</v>
      </c>
      <c r="Z1254" t="s">
        <v>418</v>
      </c>
      <c r="AA1254" t="s">
        <v>5517</v>
      </c>
      <c r="AC1254">
        <v>11</v>
      </c>
      <c r="AD1254" t="s">
        <v>1324</v>
      </c>
      <c r="AE1254" t="s">
        <v>1325</v>
      </c>
      <c r="AF1254" t="s">
        <v>4638</v>
      </c>
      <c r="AG1254" t="s">
        <v>420</v>
      </c>
      <c r="AH1254" t="s">
        <v>5526</v>
      </c>
      <c r="AI1254" t="s">
        <v>5527</v>
      </c>
      <c r="AK1254">
        <v>11</v>
      </c>
      <c r="AL1254" t="s">
        <v>5520</v>
      </c>
      <c r="AM1254" t="s">
        <v>5521</v>
      </c>
      <c r="AN1254" t="s">
        <v>1061</v>
      </c>
      <c r="AO1254" t="s">
        <v>5528</v>
      </c>
      <c r="BF1254" t="s">
        <v>419</v>
      </c>
      <c r="BG1254" t="s">
        <v>5523</v>
      </c>
      <c r="BH1254" t="s">
        <v>1324</v>
      </c>
      <c r="BI1254" t="s">
        <v>1325</v>
      </c>
      <c r="BJ1254" t="s">
        <v>4638</v>
      </c>
      <c r="BK1254" t="s">
        <v>5524</v>
      </c>
    </row>
    <row r="1255" spans="1:64" ht="20.149999999999999" customHeight="1">
      <c r="A1255" s="179" t="str">
        <f t="shared" si="51"/>
        <v>양산시 공공시설 태양광발전 자가 사용에 의한 온실가스 배출 감축사업</v>
      </c>
      <c r="B1255" s="179" t="str">
        <f t="shared" si="52"/>
        <v>반려</v>
      </c>
      <c r="C1255">
        <v>111</v>
      </c>
      <c r="D1255" t="s">
        <v>31695</v>
      </c>
      <c r="E1255" t="s">
        <v>420</v>
      </c>
      <c r="F1255" t="s">
        <v>5409</v>
      </c>
      <c r="G1255" t="s">
        <v>5410</v>
      </c>
      <c r="H1255" t="s">
        <v>5411</v>
      </c>
      <c r="K1255" t="s">
        <v>5412</v>
      </c>
      <c r="N1255" t="s">
        <v>1812</v>
      </c>
      <c r="P1255" t="s">
        <v>419</v>
      </c>
      <c r="Q1255" t="s">
        <v>277</v>
      </c>
      <c r="S1255" t="s">
        <v>1228</v>
      </c>
      <c r="T1255" t="s">
        <v>2126</v>
      </c>
      <c r="U1255" t="s">
        <v>5516</v>
      </c>
      <c r="V1255" t="s">
        <v>130</v>
      </c>
      <c r="W1255" t="s">
        <v>1293</v>
      </c>
      <c r="X1255" t="s">
        <v>1611</v>
      </c>
      <c r="Y1255" t="s">
        <v>418</v>
      </c>
      <c r="Z1255" t="s">
        <v>418</v>
      </c>
      <c r="AA1255" t="s">
        <v>5517</v>
      </c>
      <c r="AC1255">
        <v>16</v>
      </c>
      <c r="AD1255" t="s">
        <v>1324</v>
      </c>
      <c r="AE1255" t="s">
        <v>1325</v>
      </c>
      <c r="AF1255" t="s">
        <v>4638</v>
      </c>
      <c r="AG1255" t="s">
        <v>420</v>
      </c>
      <c r="AH1255" t="s">
        <v>5518</v>
      </c>
      <c r="AI1255" t="s">
        <v>5519</v>
      </c>
      <c r="AK1255">
        <v>16</v>
      </c>
      <c r="AL1255" t="s">
        <v>5520</v>
      </c>
      <c r="AM1255" t="s">
        <v>5521</v>
      </c>
      <c r="AN1255" t="s">
        <v>1061</v>
      </c>
      <c r="AO1255" t="s">
        <v>32209</v>
      </c>
      <c r="BF1255" t="s">
        <v>419</v>
      </c>
      <c r="BG1255" t="s">
        <v>5523</v>
      </c>
      <c r="BH1255" t="s">
        <v>1324</v>
      </c>
      <c r="BI1255" t="s">
        <v>1325</v>
      </c>
      <c r="BJ1255" t="s">
        <v>4638</v>
      </c>
      <c r="BK1255" t="s">
        <v>5524</v>
      </c>
    </row>
    <row r="1256" spans="1:64" ht="20.149999999999999" customHeight="1">
      <c r="A1256" s="179" t="str">
        <f t="shared" ref="A1256:A1319" si="53">P1256</f>
        <v>울산광역시 남구청의 태양광 발전을 통한 온실가스 배출 정책 감축사업</v>
      </c>
      <c r="B1256" s="179" t="str">
        <f t="shared" ref="B1256:B1319" si="54">IF(D1256="사업변경 신청","사업변경 신청",IF(D1256="인증유효기간 갱신","인증유효기간 갱신",IF(LEFT(AL1256,10)="[보완1차]보완요청","보완1차_보완중",IF(LEFT(AL1256,8)="[보완1차]접수","보완1차_검토중",IF(LEFT(AL1256,8)="[보완1차]신청","보완1차_검토중",IF(LEFT(AL1256,11)="[보완1차]문서재제출","보완1차_문서보완중",IF(LEFT(AL1256,10)="[보완1차]착수신고","승인",IF(LEFT(AL1256,10)="[보완1차]심의승인","승인",IF(LEFT(AL1256,10)="[보완1차]심의반려","반려",IF(LEFT(AL1256,10)="[보완1차]평가반려","반려",IF(LEFT(AL1256,10)="[보완2차]보완요청","보완2차_보완중",IF(LEFT(AL1256,8)="[보완2차]접수","보완2차_검토중",IF(LEFT(AL1256,8)="[보완2차]신청","보완2차_검토중",IF(LEFT(AL1256,11)="[보완2차]문서재제출","보완2차_문서보완중",IF(LEFT(AL1256,10)="[보완2차]착수신고","승인",IF(LEFT(AL1256,10)="[보완2차]심의승인","승인",IF(LEFT(AL1256,10)="[보완2차]심의반려","반려",IF(LEFT(AL1256,10)="[보완2차]평가반려","반려",IF(LEFT(AL1256,10)="[보완3차]보완요청","보완3차_보완중",IF(LEFT(AL1256,8)="[보완3차]신청","보완3차_검토중",IF(LEFT(AL1256,8)="[보완3차]신청","보완3차_검토중",IF(LEFT(AL1256,11)="[보완3차]문서재제출","보완3차_문서보완중",IF(LEFT(AL1256,10)="[보완3차]착수신고","승인",IF(LEFT(AL1256,10)="[보완3차]심의승인","승인",IF(LEFT(AL1256,10)="[보완3차]심의반려","반려",IF(LEFT(AL1256,10)="[보완3차]평가반려","반려",IF(LEFT(AL1256,10)="[보완4차]보완요청","보완4차_보완중",IF(LEFT(AL1256,8)="[보완4차]신청","보완4차_검토중",IF(LEFT(AL1256,11)="[보완4차]문서재제출","보완4차_문서보완중",IF(LEFT(AL1256,10)="[보완4차]착수신고","승인",IF(LEFT(AL1256,10)="[보완4차]심의승인","승인",IF(LEFT(AL1256,10)="[보완4차]심의반려","반려",IF(LEFT(AL1256,10)="[보완4차]평가반려","반려",IF(LEFT(AL1256,10)="[보완5차]보완요청","보완5차_보완중",IF(LEFT(AL1256,8)="[보완5차]신청","보완5차_검토중",IF(LEFT(AL1256,11)="[보완5차]문서재제출","보완5차_문서보완중",IF(LEFT(AL1256,10)="[보완5차]착수신고","승인",IF(LEFT(AL1256,10)="[보완5차]심의승인","승인",IF(LEFT(AL1256,10)="[보완5차]심의반려","반려",IF(LEFT(AL1256,10)="[보완5차]평가반려","반려",IF(LEFT(AL1256,10)="[보완6차]보완요청","보완6차_보완중",IF(LEFT(AL1256,8)="[보완6차]신청","보완6차_검토중",IF(LEFT(AL1256,11)="[보완6차]문서재제출","보완6차_문서보완중",IF(LEFT(AL1256,10)="[보완6차]착수신고","승인",IF(LEFT(AL1256,10)="[보완6차]심의승인","승인",IF(LEFT(AL1256,10)="[보완6차]심의반려","반려",IF(LEFT(AL1256,10)="[보완6차]평가반려","반려",IF(LEFT(AL1256,4)="문서재제","문서재제출",IF(LEFT(AL1256,4)="평가반려","반려",IF(LEFT(AL1256,4)="심의반려","반려",IF(LEFT(AL1256,4)="심의승인","승인",IF(LEFT(AL1256,4)="착수신고","승인",IF(LEFT(AL1256,10)="[보완1차]협의통보","협의통보",IF(LEFT(AL1256,10)="[보완2차]협의통보","협의통보",IF(LEFT(AL1256,10)="[보완3차]협의통보","협의통보",IF(LEFT(AL1256,10)="[보완4차]협의통보","협의통보",IF(LEFT(AL1256,11)="[보완1차]협의검토중","협의검토중",IF(LEFT(AL1256,11)="[보완2차]협의검토중","협의검토중",IF(LEFT(AL1256,11)="[보완3차]협의검토중","협의검토중","검토필요")))))))))))))))))))))))))))))))))))))))))))))))))))))))))))</f>
        <v>반려</v>
      </c>
      <c r="C1256">
        <v>110</v>
      </c>
      <c r="D1256" t="s">
        <v>31695</v>
      </c>
      <c r="E1256" t="s">
        <v>5427</v>
      </c>
      <c r="F1256" t="s">
        <v>5428</v>
      </c>
      <c r="G1256" t="s">
        <v>5429</v>
      </c>
      <c r="H1256" t="s">
        <v>5429</v>
      </c>
      <c r="K1256" t="s">
        <v>5430</v>
      </c>
      <c r="N1256" t="s">
        <v>1812</v>
      </c>
      <c r="P1256" t="s">
        <v>5434</v>
      </c>
      <c r="Q1256" t="s">
        <v>277</v>
      </c>
      <c r="S1256" t="s">
        <v>1228</v>
      </c>
      <c r="T1256" t="s">
        <v>2126</v>
      </c>
      <c r="U1256" t="s">
        <v>5435</v>
      </c>
      <c r="V1256" t="s">
        <v>130</v>
      </c>
      <c r="W1256" t="s">
        <v>1231</v>
      </c>
      <c r="X1256" t="s">
        <v>5436</v>
      </c>
      <c r="Y1256" t="s">
        <v>418</v>
      </c>
      <c r="Z1256" t="s">
        <v>418</v>
      </c>
      <c r="AA1256" t="s">
        <v>5437</v>
      </c>
      <c r="AC1256">
        <v>890</v>
      </c>
      <c r="AD1256" t="s">
        <v>1324</v>
      </c>
      <c r="AE1256" t="s">
        <v>1325</v>
      </c>
      <c r="AF1256" t="s">
        <v>4638</v>
      </c>
      <c r="AG1256" t="s">
        <v>5427</v>
      </c>
      <c r="AH1256" t="s">
        <v>5438</v>
      </c>
      <c r="AI1256" t="s">
        <v>5439</v>
      </c>
      <c r="AK1256">
        <v>890</v>
      </c>
      <c r="AL1256" t="s">
        <v>5440</v>
      </c>
      <c r="AM1256" t="s">
        <v>5422</v>
      </c>
      <c r="AN1256" t="s">
        <v>1061</v>
      </c>
      <c r="AO1256" t="s">
        <v>32210</v>
      </c>
      <c r="BF1256" t="s">
        <v>5434</v>
      </c>
      <c r="BG1256" t="s">
        <v>5442</v>
      </c>
      <c r="BH1256" t="s">
        <v>1324</v>
      </c>
      <c r="BI1256" t="s">
        <v>1325</v>
      </c>
      <c r="BJ1256" t="s">
        <v>4638</v>
      </c>
      <c r="BK1256" t="s">
        <v>5443</v>
      </c>
      <c r="BL1256" t="s">
        <v>5444</v>
      </c>
    </row>
    <row r="1257" spans="1:64" ht="20.149999999999999" customHeight="1">
      <c r="A1257" s="179" t="str">
        <f t="shared" si="53"/>
        <v>양산시 주택 태양광발전 자가 사용에 의한 온실가스 배출 감축사업</v>
      </c>
      <c r="B1257" s="179" t="str">
        <f t="shared" si="54"/>
        <v>반려</v>
      </c>
      <c r="C1257">
        <v>109</v>
      </c>
      <c r="D1257" t="s">
        <v>31695</v>
      </c>
      <c r="E1257" t="s">
        <v>420</v>
      </c>
      <c r="F1257" t="s">
        <v>5409</v>
      </c>
      <c r="G1257" t="s">
        <v>5410</v>
      </c>
      <c r="H1257" t="s">
        <v>5411</v>
      </c>
      <c r="K1257" t="s">
        <v>5412</v>
      </c>
      <c r="N1257" t="s">
        <v>1812</v>
      </c>
      <c r="P1257" t="s">
        <v>421</v>
      </c>
      <c r="Q1257" t="s">
        <v>277</v>
      </c>
      <c r="S1257" t="s">
        <v>1228</v>
      </c>
      <c r="T1257" t="s">
        <v>2126</v>
      </c>
      <c r="U1257" t="s">
        <v>5416</v>
      </c>
      <c r="V1257" t="s">
        <v>130</v>
      </c>
      <c r="W1257" t="s">
        <v>1293</v>
      </c>
      <c r="X1257" t="s">
        <v>5417</v>
      </c>
      <c r="Y1257" t="s">
        <v>418</v>
      </c>
      <c r="Z1257" t="s">
        <v>418</v>
      </c>
      <c r="AA1257" t="s">
        <v>5418</v>
      </c>
      <c r="AC1257">
        <v>1</v>
      </c>
      <c r="AD1257" t="s">
        <v>1324</v>
      </c>
      <c r="AE1257" t="s">
        <v>1325</v>
      </c>
      <c r="AF1257" t="s">
        <v>4638</v>
      </c>
      <c r="AG1257" t="s">
        <v>420</v>
      </c>
      <c r="AH1257" t="s">
        <v>5419</v>
      </c>
      <c r="AI1257" t="s">
        <v>5420</v>
      </c>
      <c r="AK1257">
        <v>1</v>
      </c>
      <c r="AL1257" t="s">
        <v>5421</v>
      </c>
      <c r="AM1257" t="s">
        <v>5422</v>
      </c>
      <c r="AN1257" t="s">
        <v>1061</v>
      </c>
      <c r="AO1257" t="s">
        <v>32211</v>
      </c>
      <c r="BF1257" t="s">
        <v>421</v>
      </c>
      <c r="BG1257" t="s">
        <v>5424</v>
      </c>
      <c r="BH1257" t="s">
        <v>1324</v>
      </c>
      <c r="BI1257" t="s">
        <v>1325</v>
      </c>
      <c r="BJ1257" t="s">
        <v>4638</v>
      </c>
      <c r="BK1257" t="s">
        <v>5425</v>
      </c>
      <c r="BL1257" t="s">
        <v>5426</v>
      </c>
    </row>
    <row r="1258" spans="1:64" ht="20.149999999999999" customHeight="1">
      <c r="A1258" s="179" t="str">
        <f t="shared" si="53"/>
        <v>2016년 서울시 건물형 미니발전소 설치 및 자가사용 묶음감축사업</v>
      </c>
      <c r="B1258" s="179" t="str">
        <f t="shared" si="54"/>
        <v>반려</v>
      </c>
      <c r="C1258">
        <v>108</v>
      </c>
      <c r="D1258" t="s">
        <v>31695</v>
      </c>
      <c r="E1258" t="s">
        <v>217</v>
      </c>
      <c r="F1258" t="s">
        <v>5225</v>
      </c>
      <c r="G1258" t="s">
        <v>217</v>
      </c>
      <c r="H1258" t="s">
        <v>5386</v>
      </c>
      <c r="K1258" t="s">
        <v>5227</v>
      </c>
      <c r="N1258" t="s">
        <v>1812</v>
      </c>
      <c r="P1258" t="s">
        <v>1076</v>
      </c>
      <c r="Q1258" t="s">
        <v>215</v>
      </c>
      <c r="R1258" t="s">
        <v>2653</v>
      </c>
      <c r="S1258" t="s">
        <v>1228</v>
      </c>
      <c r="T1258" t="s">
        <v>2126</v>
      </c>
      <c r="U1258" t="s">
        <v>5387</v>
      </c>
      <c r="V1258" t="s">
        <v>130</v>
      </c>
      <c r="W1258" t="s">
        <v>1293</v>
      </c>
      <c r="X1258" t="s">
        <v>5388</v>
      </c>
      <c r="Y1258" t="s">
        <v>418</v>
      </c>
      <c r="Z1258" t="s">
        <v>418</v>
      </c>
      <c r="AA1258" t="s">
        <v>5389</v>
      </c>
      <c r="AC1258">
        <v>85</v>
      </c>
      <c r="AD1258" t="s">
        <v>1324</v>
      </c>
      <c r="AE1258" t="s">
        <v>1325</v>
      </c>
      <c r="AF1258" t="s">
        <v>4638</v>
      </c>
      <c r="AG1258" t="s">
        <v>217</v>
      </c>
      <c r="AH1258" t="s">
        <v>5390</v>
      </c>
      <c r="AI1258" t="s">
        <v>5391</v>
      </c>
      <c r="AK1258">
        <v>85</v>
      </c>
      <c r="AL1258" t="s">
        <v>5392</v>
      </c>
      <c r="AM1258" t="s">
        <v>5393</v>
      </c>
      <c r="AN1258" t="s">
        <v>1061</v>
      </c>
      <c r="AO1258" t="s">
        <v>32212</v>
      </c>
    </row>
    <row r="1259" spans="1:64" ht="20.149999999999999" customHeight="1">
      <c r="A1259" s="179" t="str">
        <f t="shared" si="53"/>
        <v>2015년 건물형 태양광 미니발전소 설치 및 자가사용 사업</v>
      </c>
      <c r="B1259" s="179" t="str">
        <f t="shared" si="54"/>
        <v>반려</v>
      </c>
      <c r="C1259">
        <v>107</v>
      </c>
      <c r="D1259" t="s">
        <v>31695</v>
      </c>
      <c r="E1259" t="s">
        <v>217</v>
      </c>
      <c r="F1259" t="s">
        <v>5225</v>
      </c>
      <c r="G1259" t="s">
        <v>217</v>
      </c>
      <c r="H1259" t="s">
        <v>5226</v>
      </c>
      <c r="K1259" t="s">
        <v>5227</v>
      </c>
      <c r="N1259" t="s">
        <v>1812</v>
      </c>
      <c r="P1259" t="s">
        <v>411</v>
      </c>
      <c r="Q1259" t="s">
        <v>215</v>
      </c>
      <c r="R1259" t="s">
        <v>2653</v>
      </c>
      <c r="S1259" t="s">
        <v>1228</v>
      </c>
      <c r="T1259" t="s">
        <v>2126</v>
      </c>
      <c r="U1259" t="s">
        <v>5232</v>
      </c>
      <c r="V1259" t="s">
        <v>130</v>
      </c>
      <c r="W1259" t="s">
        <v>1293</v>
      </c>
      <c r="X1259" t="s">
        <v>5233</v>
      </c>
      <c r="Y1259" t="s">
        <v>418</v>
      </c>
      <c r="Z1259" t="s">
        <v>418</v>
      </c>
      <c r="AA1259" t="s">
        <v>5234</v>
      </c>
      <c r="AC1259">
        <v>267</v>
      </c>
      <c r="AD1259" t="s">
        <v>1324</v>
      </c>
      <c r="AE1259" t="s">
        <v>1325</v>
      </c>
      <c r="AF1259" t="s">
        <v>4638</v>
      </c>
      <c r="AG1259" t="s">
        <v>217</v>
      </c>
      <c r="AH1259" t="s">
        <v>5235</v>
      </c>
      <c r="AI1259" t="s">
        <v>5236</v>
      </c>
      <c r="AK1259">
        <v>267</v>
      </c>
      <c r="AL1259" t="s">
        <v>5237</v>
      </c>
      <c r="AM1259" t="s">
        <v>5238</v>
      </c>
      <c r="AN1259" t="s">
        <v>1061</v>
      </c>
      <c r="AO1259" t="s">
        <v>32213</v>
      </c>
    </row>
    <row r="1260" spans="1:64" ht="20.149999999999999" customHeight="1">
      <c r="A1260" s="179" t="str">
        <f t="shared" si="53"/>
        <v>공동주택 태양광 발전사업 2016-LH-001-05826</v>
      </c>
      <c r="B1260" s="179" t="str">
        <f t="shared" si="54"/>
        <v>승인</v>
      </c>
      <c r="C1260">
        <v>106</v>
      </c>
      <c r="D1260" t="s">
        <v>31695</v>
      </c>
      <c r="E1260" t="s">
        <v>368</v>
      </c>
      <c r="F1260" t="s">
        <v>2084</v>
      </c>
      <c r="G1260" t="s">
        <v>368</v>
      </c>
      <c r="H1260" t="s">
        <v>368</v>
      </c>
      <c r="K1260" t="s">
        <v>12071</v>
      </c>
      <c r="L1260" t="s">
        <v>12072</v>
      </c>
      <c r="M1260" t="s">
        <v>1483</v>
      </c>
      <c r="N1260" t="s">
        <v>12073</v>
      </c>
      <c r="O1260" t="s">
        <v>12074</v>
      </c>
      <c r="P1260" t="s">
        <v>13495</v>
      </c>
      <c r="Q1260" t="s">
        <v>215</v>
      </c>
      <c r="R1260" t="s">
        <v>1462</v>
      </c>
      <c r="S1260" t="s">
        <v>1229</v>
      </c>
      <c r="T1260" t="s">
        <v>1230</v>
      </c>
      <c r="U1260" t="s">
        <v>13495</v>
      </c>
      <c r="V1260" t="s">
        <v>130</v>
      </c>
      <c r="W1260" t="s">
        <v>1231</v>
      </c>
      <c r="X1260" t="s">
        <v>13477</v>
      </c>
      <c r="Y1260" t="s">
        <v>418</v>
      </c>
      <c r="Z1260" t="s">
        <v>418</v>
      </c>
      <c r="AA1260" t="s">
        <v>13496</v>
      </c>
      <c r="AC1260">
        <v>5301</v>
      </c>
      <c r="AD1260" t="s">
        <v>1324</v>
      </c>
      <c r="AE1260" t="s">
        <v>1325</v>
      </c>
      <c r="AF1260" t="s">
        <v>2093</v>
      </c>
      <c r="AG1260" t="s">
        <v>368</v>
      </c>
      <c r="AH1260" t="s">
        <v>13509</v>
      </c>
      <c r="AI1260" t="s">
        <v>31012</v>
      </c>
      <c r="AJ1260" t="s">
        <v>13501</v>
      </c>
      <c r="AK1260">
        <v>10107</v>
      </c>
      <c r="AL1260" t="s">
        <v>32214</v>
      </c>
      <c r="AM1260" t="s">
        <v>5031</v>
      </c>
      <c r="AN1260" t="s">
        <v>1061</v>
      </c>
      <c r="AO1260" t="s">
        <v>32215</v>
      </c>
      <c r="AP1260" t="s">
        <v>1244</v>
      </c>
      <c r="AQ1260" t="s">
        <v>13495</v>
      </c>
      <c r="AR1260" t="s">
        <v>13504</v>
      </c>
      <c r="AS1260" t="s">
        <v>13505</v>
      </c>
      <c r="AT1260" t="s">
        <v>13506</v>
      </c>
      <c r="AU1260" t="s">
        <v>13507</v>
      </c>
      <c r="AV1260" t="s">
        <v>13508</v>
      </c>
      <c r="AW1260" t="s">
        <v>13490</v>
      </c>
      <c r="AX1260" t="s">
        <v>13491</v>
      </c>
      <c r="AY1260">
        <v>5301</v>
      </c>
      <c r="AZ1260">
        <v>0</v>
      </c>
      <c r="BA1260">
        <v>0</v>
      </c>
      <c r="BB1260">
        <v>5301</v>
      </c>
      <c r="BC1260" t="s">
        <v>13509</v>
      </c>
      <c r="BD1260" t="s">
        <v>13510</v>
      </c>
      <c r="BE1260" t="s">
        <v>13511</v>
      </c>
    </row>
    <row r="1261" spans="1:64" ht="20.149999999999999" customHeight="1">
      <c r="A1261" s="179" t="str">
        <f t="shared" si="53"/>
        <v>공동주택 태양광 발전사업 2011-LH-001-01457</v>
      </c>
      <c r="B1261" s="179" t="str">
        <f t="shared" si="54"/>
        <v>승인</v>
      </c>
      <c r="C1261">
        <v>105</v>
      </c>
      <c r="D1261" t="s">
        <v>31695</v>
      </c>
      <c r="E1261" t="s">
        <v>368</v>
      </c>
      <c r="F1261" t="s">
        <v>2084</v>
      </c>
      <c r="G1261" t="s">
        <v>368</v>
      </c>
      <c r="H1261" t="s">
        <v>2085</v>
      </c>
      <c r="K1261" t="s">
        <v>12071</v>
      </c>
      <c r="L1261" t="s">
        <v>12072</v>
      </c>
      <c r="M1261" t="s">
        <v>1483</v>
      </c>
      <c r="N1261" t="s">
        <v>12073</v>
      </c>
      <c r="O1261" t="s">
        <v>12074</v>
      </c>
      <c r="P1261" t="s">
        <v>13476</v>
      </c>
      <c r="Q1261" t="s">
        <v>215</v>
      </c>
      <c r="R1261" t="s">
        <v>1462</v>
      </c>
      <c r="S1261" t="s">
        <v>1229</v>
      </c>
      <c r="T1261" t="s">
        <v>1230</v>
      </c>
      <c r="U1261" t="s">
        <v>13476</v>
      </c>
      <c r="V1261" t="s">
        <v>130</v>
      </c>
      <c r="W1261" t="s">
        <v>1231</v>
      </c>
      <c r="X1261" t="s">
        <v>13477</v>
      </c>
      <c r="Y1261" t="s">
        <v>418</v>
      </c>
      <c r="Z1261" t="s">
        <v>418</v>
      </c>
      <c r="AA1261" t="s">
        <v>17698</v>
      </c>
      <c r="AC1261">
        <v>1326</v>
      </c>
      <c r="AD1261" t="s">
        <v>1324</v>
      </c>
      <c r="AE1261" t="s">
        <v>1325</v>
      </c>
      <c r="AF1261" t="s">
        <v>17699</v>
      </c>
      <c r="AG1261" t="s">
        <v>368</v>
      </c>
      <c r="AH1261" t="s">
        <v>13492</v>
      </c>
      <c r="AI1261" t="s">
        <v>31012</v>
      </c>
      <c r="AJ1261" t="s">
        <v>13483</v>
      </c>
      <c r="AK1261">
        <v>6700</v>
      </c>
      <c r="AL1261" t="s">
        <v>32214</v>
      </c>
      <c r="AM1261" t="s">
        <v>5031</v>
      </c>
      <c r="AN1261" t="s">
        <v>1061</v>
      </c>
      <c r="AO1261" t="s">
        <v>32216</v>
      </c>
      <c r="AP1261" t="s">
        <v>1244</v>
      </c>
      <c r="AQ1261" t="s">
        <v>13476</v>
      </c>
      <c r="AR1261" t="s">
        <v>13485</v>
      </c>
      <c r="AS1261" t="s">
        <v>13486</v>
      </c>
      <c r="AT1261" t="s">
        <v>13487</v>
      </c>
      <c r="AU1261" t="s">
        <v>13488</v>
      </c>
      <c r="AV1261" t="s">
        <v>13489</v>
      </c>
      <c r="AW1261" t="s">
        <v>13490</v>
      </c>
      <c r="AX1261" t="s">
        <v>13491</v>
      </c>
      <c r="AY1261">
        <v>1326</v>
      </c>
      <c r="AZ1261">
        <v>0</v>
      </c>
      <c r="BA1261">
        <v>0</v>
      </c>
      <c r="BB1261">
        <v>1326</v>
      </c>
      <c r="BC1261" t="s">
        <v>13492</v>
      </c>
      <c r="BD1261" t="s">
        <v>13493</v>
      </c>
      <c r="BE1261" t="s">
        <v>13494</v>
      </c>
    </row>
    <row r="1262" spans="1:64" ht="20.149999999999999" customHeight="1">
      <c r="A1262" s="179" t="str">
        <f t="shared" si="53"/>
        <v>국내 (극)소규모 자가사용 태양광 발전 프로그램 감축사업</v>
      </c>
      <c r="B1262" s="179" t="str">
        <f t="shared" si="54"/>
        <v>승인</v>
      </c>
      <c r="C1262">
        <v>104</v>
      </c>
      <c r="D1262" t="s">
        <v>31695</v>
      </c>
      <c r="E1262" t="s">
        <v>4960</v>
      </c>
      <c r="F1262" t="s">
        <v>4961</v>
      </c>
      <c r="G1262" t="s">
        <v>4962</v>
      </c>
      <c r="H1262" t="s">
        <v>4963</v>
      </c>
      <c r="K1262" t="s">
        <v>4964</v>
      </c>
      <c r="L1262" t="s">
        <v>4965</v>
      </c>
      <c r="M1262" t="s">
        <v>1956</v>
      </c>
      <c r="N1262" t="s">
        <v>4966</v>
      </c>
      <c r="O1262" t="s">
        <v>4967</v>
      </c>
      <c r="P1262" t="s">
        <v>4968</v>
      </c>
      <c r="Q1262" t="s">
        <v>277</v>
      </c>
      <c r="S1262" t="s">
        <v>1228</v>
      </c>
      <c r="T1262" t="s">
        <v>2126</v>
      </c>
      <c r="U1262" t="s">
        <v>4969</v>
      </c>
      <c r="V1262" t="s">
        <v>130</v>
      </c>
      <c r="W1262" t="s">
        <v>1293</v>
      </c>
      <c r="X1262" t="s">
        <v>1000</v>
      </c>
      <c r="Y1262" t="s">
        <v>418</v>
      </c>
      <c r="Z1262" t="s">
        <v>418</v>
      </c>
      <c r="AA1262" t="s">
        <v>4970</v>
      </c>
      <c r="AC1262">
        <v>22</v>
      </c>
      <c r="AD1262" t="s">
        <v>1324</v>
      </c>
      <c r="AE1262" t="s">
        <v>1325</v>
      </c>
      <c r="AF1262" t="s">
        <v>4638</v>
      </c>
      <c r="AG1262" t="s">
        <v>4960</v>
      </c>
      <c r="AH1262" t="s">
        <v>4971</v>
      </c>
      <c r="AI1262" t="s">
        <v>4972</v>
      </c>
      <c r="AJ1262" t="s">
        <v>4973</v>
      </c>
      <c r="AK1262">
        <v>22</v>
      </c>
      <c r="AL1262" t="s">
        <v>4974</v>
      </c>
      <c r="AM1262" t="s">
        <v>4975</v>
      </c>
      <c r="AN1262" t="s">
        <v>1061</v>
      </c>
      <c r="AO1262" t="s">
        <v>32217</v>
      </c>
      <c r="BF1262" t="s">
        <v>4968</v>
      </c>
      <c r="BG1262" t="s">
        <v>4977</v>
      </c>
      <c r="BH1262" t="s">
        <v>1324</v>
      </c>
      <c r="BI1262" t="s">
        <v>1325</v>
      </c>
      <c r="BJ1262" t="s">
        <v>4638</v>
      </c>
      <c r="BK1262" t="s">
        <v>4978</v>
      </c>
      <c r="BL1262" t="s">
        <v>4979</v>
      </c>
    </row>
    <row r="1263" spans="1:64" ht="20.149999999999999" customHeight="1">
      <c r="A1263" s="179" t="str">
        <f t="shared" si="53"/>
        <v>인천화학㈜ 폐 도금 플라스틱으로부터 재생 원료 회수 사업</v>
      </c>
      <c r="B1263" s="179" t="str">
        <f t="shared" si="54"/>
        <v>승인</v>
      </c>
      <c r="C1263">
        <v>103</v>
      </c>
      <c r="D1263" t="s">
        <v>31695</v>
      </c>
      <c r="E1263" t="s">
        <v>26003</v>
      </c>
      <c r="F1263" t="s">
        <v>27921</v>
      </c>
      <c r="G1263" t="s">
        <v>27922</v>
      </c>
      <c r="H1263" t="s">
        <v>27923</v>
      </c>
      <c r="K1263" t="s">
        <v>27924</v>
      </c>
      <c r="N1263" t="s">
        <v>1812</v>
      </c>
      <c r="P1263" t="s">
        <v>26002</v>
      </c>
      <c r="Q1263" t="s">
        <v>209</v>
      </c>
      <c r="R1263" t="s">
        <v>1462</v>
      </c>
      <c r="S1263" t="s">
        <v>1228</v>
      </c>
      <c r="T1263" t="s">
        <v>2126</v>
      </c>
      <c r="U1263" t="s">
        <v>26002</v>
      </c>
      <c r="V1263" t="s">
        <v>130</v>
      </c>
      <c r="W1263" t="s">
        <v>1231</v>
      </c>
      <c r="X1263" t="s">
        <v>16485</v>
      </c>
      <c r="Y1263" t="s">
        <v>418</v>
      </c>
      <c r="Z1263" t="s">
        <v>418</v>
      </c>
      <c r="AA1263" t="s">
        <v>20682</v>
      </c>
      <c r="AC1263">
        <v>639</v>
      </c>
      <c r="AD1263" t="s">
        <v>26166</v>
      </c>
      <c r="AE1263" t="s">
        <v>26166</v>
      </c>
      <c r="AF1263" t="s">
        <v>27928</v>
      </c>
      <c r="AG1263" t="s">
        <v>32218</v>
      </c>
      <c r="AH1263" t="s">
        <v>27930</v>
      </c>
      <c r="AI1263" t="s">
        <v>27931</v>
      </c>
      <c r="AJ1263" t="s">
        <v>27932</v>
      </c>
      <c r="AK1263">
        <v>639</v>
      </c>
      <c r="AL1263" t="s">
        <v>27933</v>
      </c>
      <c r="AM1263" t="s">
        <v>27934</v>
      </c>
      <c r="AN1263" t="s">
        <v>1061</v>
      </c>
      <c r="AO1263" t="s">
        <v>32219</v>
      </c>
    </row>
    <row r="1264" spans="1:64" ht="20.149999999999999" customHeight="1">
      <c r="A1264" s="179" t="str">
        <f t="shared" si="53"/>
        <v>친환경대현그린의 바이오가스에서 추출된 메탄을 사용한 수소생산을 통한 온실가스 감축사업</v>
      </c>
      <c r="B1264" s="179" t="str">
        <f t="shared" si="54"/>
        <v>보완2차_보완중</v>
      </c>
      <c r="C1264">
        <v>102</v>
      </c>
      <c r="D1264" t="s">
        <v>31695</v>
      </c>
      <c r="E1264" t="s">
        <v>27841</v>
      </c>
      <c r="F1264" t="s">
        <v>27842</v>
      </c>
      <c r="G1264" t="s">
        <v>27843</v>
      </c>
      <c r="H1264" t="s">
        <v>27844</v>
      </c>
      <c r="K1264" t="s">
        <v>27845</v>
      </c>
      <c r="N1264" t="s">
        <v>1812</v>
      </c>
      <c r="P1264" t="s">
        <v>27849</v>
      </c>
      <c r="Q1264" t="s">
        <v>209</v>
      </c>
      <c r="R1264" t="s">
        <v>2653</v>
      </c>
      <c r="S1264" t="s">
        <v>1228</v>
      </c>
      <c r="T1264" t="s">
        <v>2126</v>
      </c>
      <c r="U1264" t="s">
        <v>27849</v>
      </c>
      <c r="V1264" t="s">
        <v>130</v>
      </c>
      <c r="W1264" t="s">
        <v>1293</v>
      </c>
      <c r="X1264" t="s">
        <v>27015</v>
      </c>
      <c r="Y1264" t="s">
        <v>418</v>
      </c>
      <c r="Z1264" t="s">
        <v>418</v>
      </c>
      <c r="AA1264" t="s">
        <v>8327</v>
      </c>
      <c r="AC1264">
        <v>11</v>
      </c>
      <c r="AD1264" t="s">
        <v>1234</v>
      </c>
      <c r="AE1264" t="s">
        <v>1235</v>
      </c>
      <c r="AF1264" t="s">
        <v>27850</v>
      </c>
      <c r="AG1264" t="s">
        <v>27841</v>
      </c>
      <c r="AH1264" t="s">
        <v>27851</v>
      </c>
      <c r="AI1264" t="s">
        <v>27852</v>
      </c>
      <c r="AK1264">
        <v>11</v>
      </c>
      <c r="AL1264" t="s">
        <v>27853</v>
      </c>
      <c r="AM1264" t="s">
        <v>4855</v>
      </c>
      <c r="AN1264" t="s">
        <v>1061</v>
      </c>
      <c r="AO1264" t="s">
        <v>32220</v>
      </c>
    </row>
    <row r="1265" spans="1:57" ht="20.149999999999999" customHeight="1">
      <c r="A1265" s="179" t="str">
        <f t="shared" si="53"/>
        <v>현대제철 태양광 발전설비 설치 및 자가사용 사업(사회공헌)</v>
      </c>
      <c r="B1265" s="179" t="str">
        <f t="shared" si="54"/>
        <v>승인</v>
      </c>
      <c r="C1265">
        <v>101</v>
      </c>
      <c r="D1265" t="s">
        <v>31695</v>
      </c>
      <c r="E1265" t="s">
        <v>4775</v>
      </c>
      <c r="F1265" t="s">
        <v>4776</v>
      </c>
      <c r="G1265" t="s">
        <v>4775</v>
      </c>
      <c r="H1265" t="s">
        <v>4857</v>
      </c>
      <c r="K1265" t="s">
        <v>4778</v>
      </c>
      <c r="N1265" t="s">
        <v>1812</v>
      </c>
      <c r="P1265" t="s">
        <v>4858</v>
      </c>
      <c r="Q1265" t="s">
        <v>215</v>
      </c>
      <c r="R1265" t="s">
        <v>2653</v>
      </c>
      <c r="S1265" t="s">
        <v>1228</v>
      </c>
      <c r="T1265" t="s">
        <v>2126</v>
      </c>
      <c r="U1265" t="s">
        <v>4858</v>
      </c>
      <c r="V1265" t="s">
        <v>130</v>
      </c>
      <c r="W1265" t="s">
        <v>1293</v>
      </c>
      <c r="X1265" t="s">
        <v>4859</v>
      </c>
      <c r="Y1265" t="s">
        <v>418</v>
      </c>
      <c r="Z1265" t="s">
        <v>418</v>
      </c>
      <c r="AA1265" t="s">
        <v>4860</v>
      </c>
      <c r="AC1265">
        <v>26</v>
      </c>
      <c r="AD1265" t="s">
        <v>1324</v>
      </c>
      <c r="AE1265" t="s">
        <v>1325</v>
      </c>
      <c r="AF1265" t="s">
        <v>4638</v>
      </c>
      <c r="AG1265" t="s">
        <v>4861</v>
      </c>
      <c r="AH1265" t="s">
        <v>4862</v>
      </c>
      <c r="AI1265" t="s">
        <v>4863</v>
      </c>
      <c r="AJ1265" t="s">
        <v>4864</v>
      </c>
      <c r="AK1265">
        <v>26</v>
      </c>
      <c r="AL1265" t="s">
        <v>4865</v>
      </c>
      <c r="AM1265" t="s">
        <v>4855</v>
      </c>
      <c r="AN1265" t="s">
        <v>1061</v>
      </c>
      <c r="AO1265" t="s">
        <v>32221</v>
      </c>
    </row>
    <row r="1266" spans="1:57" ht="20.149999999999999" customHeight="1">
      <c r="A1266" s="179" t="str">
        <f t="shared" si="53"/>
        <v>우림기계 태양광발전 설비 설치를 통한 전력 생산 및 자가 사용 사업</v>
      </c>
      <c r="B1266" s="179" t="str">
        <f t="shared" si="54"/>
        <v>승인</v>
      </c>
      <c r="C1266">
        <v>100</v>
      </c>
      <c r="D1266" t="s">
        <v>31695</v>
      </c>
      <c r="E1266" t="s">
        <v>4775</v>
      </c>
      <c r="F1266" t="s">
        <v>4776</v>
      </c>
      <c r="G1266" t="s">
        <v>4775</v>
      </c>
      <c r="H1266" t="s">
        <v>4793</v>
      </c>
      <c r="K1266" t="s">
        <v>4778</v>
      </c>
      <c r="N1266" t="s">
        <v>1812</v>
      </c>
      <c r="P1266" t="s">
        <v>4794</v>
      </c>
      <c r="Q1266" t="s">
        <v>209</v>
      </c>
      <c r="R1266" t="s">
        <v>2653</v>
      </c>
      <c r="S1266" t="s">
        <v>1228</v>
      </c>
      <c r="T1266" t="s">
        <v>2126</v>
      </c>
      <c r="U1266" t="s">
        <v>4794</v>
      </c>
      <c r="V1266" t="s">
        <v>130</v>
      </c>
      <c r="W1266" t="s">
        <v>1293</v>
      </c>
      <c r="X1266" t="s">
        <v>4795</v>
      </c>
      <c r="Y1266" t="s">
        <v>418</v>
      </c>
      <c r="Z1266" t="s">
        <v>418</v>
      </c>
      <c r="AA1266" t="s">
        <v>4796</v>
      </c>
      <c r="AC1266">
        <v>30</v>
      </c>
      <c r="AD1266" t="s">
        <v>1324</v>
      </c>
      <c r="AE1266" t="s">
        <v>1325</v>
      </c>
      <c r="AF1266" t="s">
        <v>4638</v>
      </c>
      <c r="AG1266" t="s">
        <v>4797</v>
      </c>
      <c r="AH1266" t="s">
        <v>4798</v>
      </c>
      <c r="AI1266" t="s">
        <v>4799</v>
      </c>
      <c r="AJ1266" t="s">
        <v>4800</v>
      </c>
      <c r="AK1266">
        <v>30</v>
      </c>
      <c r="AL1266" t="s">
        <v>4801</v>
      </c>
      <c r="AM1266" t="s">
        <v>4791</v>
      </c>
      <c r="AN1266" t="s">
        <v>1061</v>
      </c>
      <c r="AO1266" t="s">
        <v>32222</v>
      </c>
    </row>
    <row r="1267" spans="1:57" ht="20.149999999999999" customHeight="1">
      <c r="A1267" s="179" t="str">
        <f t="shared" si="53"/>
        <v>현대제철 삼우에코 태양광 발전설비 설치 및 자가사용 사업</v>
      </c>
      <c r="B1267" s="179" t="str">
        <f t="shared" si="54"/>
        <v>승인</v>
      </c>
      <c r="C1267">
        <v>99</v>
      </c>
      <c r="D1267" t="s">
        <v>31695</v>
      </c>
      <c r="E1267" t="s">
        <v>4775</v>
      </c>
      <c r="F1267" t="s">
        <v>4776</v>
      </c>
      <c r="G1267" t="s">
        <v>4775</v>
      </c>
      <c r="H1267" t="s">
        <v>4777</v>
      </c>
      <c r="K1267" t="s">
        <v>4778</v>
      </c>
      <c r="N1267" t="s">
        <v>1812</v>
      </c>
      <c r="P1267" t="s">
        <v>4783</v>
      </c>
      <c r="Q1267" t="s">
        <v>209</v>
      </c>
      <c r="R1267" t="s">
        <v>2653</v>
      </c>
      <c r="S1267" t="s">
        <v>1228</v>
      </c>
      <c r="T1267" t="s">
        <v>2126</v>
      </c>
      <c r="U1267" t="s">
        <v>4783</v>
      </c>
      <c r="V1267" t="s">
        <v>130</v>
      </c>
      <c r="W1267" t="s">
        <v>1293</v>
      </c>
      <c r="X1267" t="s">
        <v>4784</v>
      </c>
      <c r="Y1267" t="s">
        <v>418</v>
      </c>
      <c r="Z1267" t="s">
        <v>418</v>
      </c>
      <c r="AA1267" t="s">
        <v>4785</v>
      </c>
      <c r="AC1267">
        <v>19</v>
      </c>
      <c r="AD1267" t="s">
        <v>1324</v>
      </c>
      <c r="AE1267" t="s">
        <v>1325</v>
      </c>
      <c r="AF1267" t="s">
        <v>4638</v>
      </c>
      <c r="AG1267" t="s">
        <v>4786</v>
      </c>
      <c r="AH1267" t="s">
        <v>4787</v>
      </c>
      <c r="AI1267" t="s">
        <v>4788</v>
      </c>
      <c r="AJ1267" t="s">
        <v>4789</v>
      </c>
      <c r="AK1267">
        <v>19</v>
      </c>
      <c r="AL1267" t="s">
        <v>4790</v>
      </c>
      <c r="AM1267" t="s">
        <v>4791</v>
      </c>
      <c r="AN1267" t="s">
        <v>1061</v>
      </c>
      <c r="AO1267" t="s">
        <v>32223</v>
      </c>
    </row>
    <row r="1268" spans="1:57" ht="20.149999999999999" customHeight="1">
      <c r="A1268" s="179" t="str">
        <f t="shared" si="53"/>
        <v>양양 풍력 소수력 CDM사업</v>
      </c>
      <c r="B1268" s="179" t="str">
        <f t="shared" si="54"/>
        <v>승인</v>
      </c>
      <c r="C1268">
        <v>98</v>
      </c>
      <c r="D1268" t="s">
        <v>31728</v>
      </c>
      <c r="E1268" t="s">
        <v>4001</v>
      </c>
      <c r="F1268" t="s">
        <v>4002</v>
      </c>
      <c r="G1268" t="s">
        <v>4001</v>
      </c>
      <c r="H1268" t="s">
        <v>13780</v>
      </c>
      <c r="K1268" t="s">
        <v>13781</v>
      </c>
      <c r="N1268" t="s">
        <v>1812</v>
      </c>
      <c r="P1268" t="s">
        <v>13784</v>
      </c>
      <c r="Q1268" t="s">
        <v>209</v>
      </c>
      <c r="R1268" t="s">
        <v>1228</v>
      </c>
      <c r="S1268" t="s">
        <v>1229</v>
      </c>
      <c r="T1268" t="s">
        <v>1230</v>
      </c>
      <c r="U1268" t="s">
        <v>13784</v>
      </c>
      <c r="V1268" t="s">
        <v>130</v>
      </c>
      <c r="W1268" t="s">
        <v>1231</v>
      </c>
      <c r="X1268" t="s">
        <v>13785</v>
      </c>
      <c r="Y1268" t="s">
        <v>418</v>
      </c>
      <c r="Z1268" t="s">
        <v>13413</v>
      </c>
      <c r="AA1268" t="s">
        <v>13786</v>
      </c>
      <c r="AC1268">
        <v>8620</v>
      </c>
      <c r="AD1268" t="s">
        <v>1324</v>
      </c>
      <c r="AE1268" t="s">
        <v>1325</v>
      </c>
      <c r="AF1268" t="s">
        <v>13787</v>
      </c>
      <c r="AG1268" t="s">
        <v>4001</v>
      </c>
      <c r="AH1268" t="s">
        <v>13788</v>
      </c>
      <c r="AI1268" t="s">
        <v>13789</v>
      </c>
      <c r="AJ1268" t="s">
        <v>13790</v>
      </c>
      <c r="AK1268">
        <v>7276</v>
      </c>
      <c r="AL1268" t="s">
        <v>13791</v>
      </c>
      <c r="AM1268" t="s">
        <v>13792</v>
      </c>
      <c r="AN1268" t="s">
        <v>1061</v>
      </c>
      <c r="AO1268" t="s">
        <v>32224</v>
      </c>
      <c r="AP1268" t="s">
        <v>1244</v>
      </c>
      <c r="AQ1268" t="s">
        <v>13784</v>
      </c>
      <c r="AR1268" t="s">
        <v>13794</v>
      </c>
      <c r="AS1268">
        <v>784</v>
      </c>
      <c r="AT1268" t="s">
        <v>13795</v>
      </c>
      <c r="AU1268" t="s">
        <v>13796</v>
      </c>
      <c r="AV1268" t="s">
        <v>13780</v>
      </c>
      <c r="AW1268" t="s">
        <v>13797</v>
      </c>
      <c r="AX1268" t="s">
        <v>13798</v>
      </c>
      <c r="AY1268">
        <v>8620</v>
      </c>
      <c r="AZ1268">
        <v>0</v>
      </c>
      <c r="BA1268">
        <v>0</v>
      </c>
      <c r="BB1268">
        <v>8620</v>
      </c>
      <c r="BC1268" t="s">
        <v>13799</v>
      </c>
      <c r="BD1268" t="s">
        <v>13800</v>
      </c>
      <c r="BE1268" t="s">
        <v>13801</v>
      </c>
    </row>
    <row r="1269" spans="1:57" ht="20.149999999999999" customHeight="1">
      <c r="A1269" s="179" t="str">
        <f t="shared" si="53"/>
        <v>K-water 소수력발전 9번들 CDM</v>
      </c>
      <c r="B1269" s="179" t="str">
        <f t="shared" si="54"/>
        <v>반려</v>
      </c>
      <c r="C1269">
        <v>97</v>
      </c>
      <c r="D1269" t="s">
        <v>31695</v>
      </c>
      <c r="E1269" t="s">
        <v>2324</v>
      </c>
      <c r="F1269" t="s">
        <v>2325</v>
      </c>
      <c r="G1269" t="s">
        <v>2324</v>
      </c>
      <c r="H1269" t="s">
        <v>2326</v>
      </c>
      <c r="K1269" t="s">
        <v>2327</v>
      </c>
      <c r="L1269" t="s">
        <v>2328</v>
      </c>
      <c r="M1269" t="s">
        <v>1736</v>
      </c>
      <c r="N1269" t="s">
        <v>2329</v>
      </c>
      <c r="O1269" t="s">
        <v>2330</v>
      </c>
      <c r="P1269" t="s">
        <v>4750</v>
      </c>
      <c r="Q1269" t="s">
        <v>215</v>
      </c>
      <c r="R1269" t="s">
        <v>1462</v>
      </c>
      <c r="S1269" t="s">
        <v>1229</v>
      </c>
      <c r="T1269" t="s">
        <v>1230</v>
      </c>
      <c r="U1269" t="s">
        <v>4750</v>
      </c>
      <c r="V1269" t="s">
        <v>130</v>
      </c>
      <c r="W1269" t="s">
        <v>1293</v>
      </c>
      <c r="X1269" t="s">
        <v>1786</v>
      </c>
      <c r="Y1269" t="s">
        <v>418</v>
      </c>
      <c r="Z1269" t="s">
        <v>418</v>
      </c>
      <c r="AA1269" t="s">
        <v>4712</v>
      </c>
      <c r="AC1269">
        <v>52892</v>
      </c>
      <c r="AD1269" t="s">
        <v>1324</v>
      </c>
      <c r="AE1269" t="s">
        <v>1325</v>
      </c>
      <c r="AF1269" t="s">
        <v>4713</v>
      </c>
      <c r="AG1269" t="s">
        <v>2324</v>
      </c>
      <c r="AH1269" t="s">
        <v>4751</v>
      </c>
      <c r="AI1269" t="s">
        <v>4752</v>
      </c>
      <c r="AK1269">
        <v>4655</v>
      </c>
      <c r="AL1269" t="s">
        <v>4716</v>
      </c>
      <c r="AM1269" t="s">
        <v>4717</v>
      </c>
      <c r="AN1269" t="s">
        <v>1061</v>
      </c>
      <c r="AO1269" t="s">
        <v>32225</v>
      </c>
      <c r="AP1269" t="s">
        <v>1244</v>
      </c>
      <c r="AQ1269" t="s">
        <v>4750</v>
      </c>
      <c r="AR1269" t="s">
        <v>4743</v>
      </c>
      <c r="AS1269">
        <v>7326</v>
      </c>
      <c r="AT1269" t="s">
        <v>4754</v>
      </c>
      <c r="AU1269" t="s">
        <v>4755</v>
      </c>
      <c r="AV1269" t="s">
        <v>4756</v>
      </c>
      <c r="AW1269" t="s">
        <v>4757</v>
      </c>
      <c r="AX1269" t="s">
        <v>4736</v>
      </c>
      <c r="AY1269">
        <v>52892</v>
      </c>
      <c r="AZ1269">
        <v>0</v>
      </c>
      <c r="BA1269">
        <v>0</v>
      </c>
      <c r="BB1269">
        <v>52892</v>
      </c>
      <c r="BC1269" t="s">
        <v>4751</v>
      </c>
      <c r="BD1269" t="s">
        <v>4758</v>
      </c>
      <c r="BE1269" t="s">
        <v>4759</v>
      </c>
    </row>
    <row r="1270" spans="1:57" ht="20.149999999999999" customHeight="1">
      <c r="A1270" s="179" t="str">
        <f t="shared" si="53"/>
        <v>K-water 소수력발전 8번들 CDM</v>
      </c>
      <c r="B1270" s="179" t="str">
        <f t="shared" si="54"/>
        <v>반려</v>
      </c>
      <c r="C1270">
        <v>96</v>
      </c>
      <c r="D1270" t="s">
        <v>31695</v>
      </c>
      <c r="E1270" t="s">
        <v>2324</v>
      </c>
      <c r="F1270" t="s">
        <v>2325</v>
      </c>
      <c r="G1270" t="s">
        <v>2324</v>
      </c>
      <c r="H1270" t="s">
        <v>2326</v>
      </c>
      <c r="K1270" t="s">
        <v>2327</v>
      </c>
      <c r="L1270" t="s">
        <v>2328</v>
      </c>
      <c r="M1270" t="s">
        <v>1736</v>
      </c>
      <c r="N1270" t="s">
        <v>2329</v>
      </c>
      <c r="O1270" t="s">
        <v>2330</v>
      </c>
      <c r="P1270" t="s">
        <v>4739</v>
      </c>
      <c r="Q1270" t="s">
        <v>215</v>
      </c>
      <c r="R1270" t="s">
        <v>1462</v>
      </c>
      <c r="S1270" t="s">
        <v>1229</v>
      </c>
      <c r="T1270" t="s">
        <v>1230</v>
      </c>
      <c r="U1270" t="s">
        <v>4739</v>
      </c>
      <c r="V1270" t="s">
        <v>130</v>
      </c>
      <c r="W1270" t="s">
        <v>1293</v>
      </c>
      <c r="X1270" t="s">
        <v>4728</v>
      </c>
      <c r="Y1270" t="s">
        <v>418</v>
      </c>
      <c r="Z1270" t="s">
        <v>418</v>
      </c>
      <c r="AA1270" t="s">
        <v>4712</v>
      </c>
      <c r="AC1270">
        <v>38654</v>
      </c>
      <c r="AD1270" t="s">
        <v>1324</v>
      </c>
      <c r="AE1270" t="s">
        <v>1325</v>
      </c>
      <c r="AF1270" t="s">
        <v>4713</v>
      </c>
      <c r="AG1270" t="s">
        <v>2324</v>
      </c>
      <c r="AH1270" t="s">
        <v>4740</v>
      </c>
      <c r="AI1270" t="s">
        <v>4741</v>
      </c>
      <c r="AK1270">
        <v>4200</v>
      </c>
      <c r="AL1270" t="s">
        <v>4716</v>
      </c>
      <c r="AM1270" t="s">
        <v>4717</v>
      </c>
      <c r="AN1270" t="s">
        <v>1061</v>
      </c>
      <c r="AO1270" t="s">
        <v>32226</v>
      </c>
      <c r="AP1270" t="s">
        <v>1244</v>
      </c>
      <c r="AQ1270" t="s">
        <v>4739</v>
      </c>
      <c r="AR1270" t="s">
        <v>4743</v>
      </c>
      <c r="AS1270">
        <v>7273</v>
      </c>
      <c r="AT1270" t="s">
        <v>4744</v>
      </c>
      <c r="AU1270" t="s">
        <v>4745</v>
      </c>
      <c r="AV1270" t="s">
        <v>4746</v>
      </c>
      <c r="AW1270" t="s">
        <v>4723</v>
      </c>
      <c r="AX1270" t="s">
        <v>4747</v>
      </c>
      <c r="AY1270">
        <v>38654</v>
      </c>
      <c r="AZ1270">
        <v>0</v>
      </c>
      <c r="BA1270">
        <v>0</v>
      </c>
      <c r="BB1270">
        <v>38654</v>
      </c>
      <c r="BC1270" t="s">
        <v>4740</v>
      </c>
      <c r="BD1270" t="s">
        <v>4748</v>
      </c>
      <c r="BE1270" t="s">
        <v>4749</v>
      </c>
    </row>
    <row r="1271" spans="1:57" ht="20.149999999999999" customHeight="1">
      <c r="A1271" s="179" t="str">
        <f t="shared" si="53"/>
        <v>K-water 소수력발전 7번들 CDM</v>
      </c>
      <c r="B1271" s="179" t="str">
        <f t="shared" si="54"/>
        <v>반려</v>
      </c>
      <c r="C1271">
        <v>95</v>
      </c>
      <c r="D1271" t="s">
        <v>31695</v>
      </c>
      <c r="E1271" t="s">
        <v>2324</v>
      </c>
      <c r="F1271" t="s">
        <v>2325</v>
      </c>
      <c r="G1271" t="s">
        <v>2324</v>
      </c>
      <c r="H1271" t="s">
        <v>2326</v>
      </c>
      <c r="K1271" t="s">
        <v>2327</v>
      </c>
      <c r="L1271" t="s">
        <v>2328</v>
      </c>
      <c r="M1271" t="s">
        <v>1736</v>
      </c>
      <c r="N1271" t="s">
        <v>2329</v>
      </c>
      <c r="O1271" t="s">
        <v>2330</v>
      </c>
      <c r="P1271" t="s">
        <v>4727</v>
      </c>
      <c r="Q1271" t="s">
        <v>215</v>
      </c>
      <c r="R1271" t="s">
        <v>1462</v>
      </c>
      <c r="S1271" t="s">
        <v>1229</v>
      </c>
      <c r="T1271" t="s">
        <v>1230</v>
      </c>
      <c r="U1271" t="s">
        <v>4727</v>
      </c>
      <c r="V1271" t="s">
        <v>130</v>
      </c>
      <c r="W1271" t="s">
        <v>1293</v>
      </c>
      <c r="X1271" t="s">
        <v>4728</v>
      </c>
      <c r="Y1271" t="s">
        <v>418</v>
      </c>
      <c r="Z1271" t="s">
        <v>418</v>
      </c>
      <c r="AA1271" t="s">
        <v>4712</v>
      </c>
      <c r="AC1271">
        <v>38237</v>
      </c>
      <c r="AD1271" t="s">
        <v>1324</v>
      </c>
      <c r="AE1271" t="s">
        <v>1325</v>
      </c>
      <c r="AF1271" t="s">
        <v>4713</v>
      </c>
      <c r="AG1271" t="s">
        <v>2324</v>
      </c>
      <c r="AH1271" t="s">
        <v>4729</v>
      </c>
      <c r="AI1271" t="s">
        <v>4730</v>
      </c>
      <c r="AK1271">
        <v>3581</v>
      </c>
      <c r="AL1271" t="s">
        <v>4716</v>
      </c>
      <c r="AM1271" t="s">
        <v>4717</v>
      </c>
      <c r="AN1271" t="s">
        <v>1061</v>
      </c>
      <c r="AO1271" t="s">
        <v>32227</v>
      </c>
      <c r="AP1271" t="s">
        <v>1244</v>
      </c>
      <c r="AQ1271" t="s">
        <v>4727</v>
      </c>
      <c r="AR1271" t="s">
        <v>4732</v>
      </c>
      <c r="AS1271">
        <v>7207</v>
      </c>
      <c r="AT1271" t="s">
        <v>4733</v>
      </c>
      <c r="AU1271" t="s">
        <v>4734</v>
      </c>
      <c r="AV1271" t="s">
        <v>4735</v>
      </c>
      <c r="AW1271" t="s">
        <v>4723</v>
      </c>
      <c r="AX1271" t="s">
        <v>4736</v>
      </c>
      <c r="AY1271">
        <v>38237</v>
      </c>
      <c r="AZ1271">
        <v>0</v>
      </c>
      <c r="BA1271">
        <v>0</v>
      </c>
      <c r="BB1271">
        <v>38237</v>
      </c>
      <c r="BC1271" t="s">
        <v>4729</v>
      </c>
      <c r="BD1271" t="s">
        <v>4737</v>
      </c>
      <c r="BE1271" t="s">
        <v>4738</v>
      </c>
    </row>
    <row r="1272" spans="1:57" ht="20.149999999999999" customHeight="1">
      <c r="A1272" s="179" t="str">
        <f t="shared" si="53"/>
        <v>K-water 소수력발전 6번들 CDM</v>
      </c>
      <c r="B1272" s="179" t="str">
        <f t="shared" si="54"/>
        <v>반려</v>
      </c>
      <c r="C1272">
        <v>94</v>
      </c>
      <c r="D1272" t="s">
        <v>31695</v>
      </c>
      <c r="E1272" t="s">
        <v>2324</v>
      </c>
      <c r="F1272" t="s">
        <v>2325</v>
      </c>
      <c r="G1272" t="s">
        <v>2324</v>
      </c>
      <c r="H1272" t="s">
        <v>2326</v>
      </c>
      <c r="K1272" t="s">
        <v>2327</v>
      </c>
      <c r="L1272" t="s">
        <v>2328</v>
      </c>
      <c r="M1272" t="s">
        <v>1736</v>
      </c>
      <c r="N1272" t="s">
        <v>2329</v>
      </c>
      <c r="O1272" t="s">
        <v>2330</v>
      </c>
      <c r="P1272" t="s">
        <v>4710</v>
      </c>
      <c r="Q1272" t="s">
        <v>215</v>
      </c>
      <c r="R1272" t="s">
        <v>1462</v>
      </c>
      <c r="S1272" t="s">
        <v>1229</v>
      </c>
      <c r="T1272" t="s">
        <v>1230</v>
      </c>
      <c r="U1272" t="s">
        <v>4710</v>
      </c>
      <c r="V1272" t="s">
        <v>130</v>
      </c>
      <c r="W1272" t="s">
        <v>1293</v>
      </c>
      <c r="X1272" t="s">
        <v>4711</v>
      </c>
      <c r="Y1272" t="s">
        <v>418</v>
      </c>
      <c r="Z1272" t="s">
        <v>418</v>
      </c>
      <c r="AA1272" t="s">
        <v>4712</v>
      </c>
      <c r="AC1272">
        <v>50772</v>
      </c>
      <c r="AD1272" t="s">
        <v>1324</v>
      </c>
      <c r="AE1272" t="s">
        <v>1325</v>
      </c>
      <c r="AF1272" t="s">
        <v>4713</v>
      </c>
      <c r="AG1272" t="s">
        <v>2324</v>
      </c>
      <c r="AH1272" t="s">
        <v>4714</v>
      </c>
      <c r="AI1272" t="s">
        <v>4715</v>
      </c>
      <c r="AK1272">
        <v>5569</v>
      </c>
      <c r="AL1272" t="s">
        <v>4716</v>
      </c>
      <c r="AM1272" t="s">
        <v>4717</v>
      </c>
      <c r="AN1272" t="s">
        <v>1061</v>
      </c>
      <c r="AO1272" t="s">
        <v>32228</v>
      </c>
      <c r="AP1272" t="s">
        <v>1244</v>
      </c>
      <c r="AQ1272" t="s">
        <v>4710</v>
      </c>
      <c r="AR1272" t="s">
        <v>4719</v>
      </c>
      <c r="AS1272">
        <v>7140</v>
      </c>
      <c r="AT1272" t="s">
        <v>4720</v>
      </c>
      <c r="AU1272" t="s">
        <v>4721</v>
      </c>
      <c r="AV1272" t="s">
        <v>4722</v>
      </c>
      <c r="AW1272" t="s">
        <v>4723</v>
      </c>
      <c r="AX1272" t="s">
        <v>4724</v>
      </c>
      <c r="AY1272">
        <v>50772</v>
      </c>
      <c r="AZ1272">
        <v>0</v>
      </c>
      <c r="BA1272">
        <v>0</v>
      </c>
      <c r="BB1272">
        <v>50772</v>
      </c>
      <c r="BC1272" t="s">
        <v>4714</v>
      </c>
      <c r="BD1272" t="s">
        <v>4725</v>
      </c>
      <c r="BE1272" t="s">
        <v>4726</v>
      </c>
    </row>
    <row r="1273" spans="1:57" ht="20.149999999999999" customHeight="1">
      <c r="A1273" s="179" t="str">
        <f t="shared" si="53"/>
        <v>춘천하수처리장의 열병합 발전 시스템 설치 사업</v>
      </c>
      <c r="B1273" s="179" t="str">
        <f t="shared" si="54"/>
        <v>보완1차_보완중</v>
      </c>
      <c r="C1273">
        <v>93</v>
      </c>
      <c r="D1273" t="s">
        <v>31695</v>
      </c>
      <c r="E1273" t="s">
        <v>244</v>
      </c>
      <c r="F1273" t="s">
        <v>7679</v>
      </c>
      <c r="G1273" t="s">
        <v>27651</v>
      </c>
      <c r="H1273" t="s">
        <v>27651</v>
      </c>
      <c r="K1273" t="s">
        <v>7681</v>
      </c>
      <c r="L1273" t="s">
        <v>7682</v>
      </c>
      <c r="M1273" t="s">
        <v>5229</v>
      </c>
      <c r="N1273" t="s">
        <v>7683</v>
      </c>
      <c r="O1273" t="s">
        <v>7684</v>
      </c>
      <c r="P1273" t="s">
        <v>27654</v>
      </c>
      <c r="Q1273" t="s">
        <v>209</v>
      </c>
      <c r="R1273" t="s">
        <v>1462</v>
      </c>
      <c r="S1273" t="s">
        <v>1229</v>
      </c>
      <c r="T1273" t="s">
        <v>1230</v>
      </c>
      <c r="U1273" t="s">
        <v>27654</v>
      </c>
      <c r="V1273" t="s">
        <v>130</v>
      </c>
      <c r="W1273" t="s">
        <v>1293</v>
      </c>
      <c r="X1273" t="s">
        <v>6210</v>
      </c>
      <c r="Y1273" t="s">
        <v>418</v>
      </c>
      <c r="Z1273" t="s">
        <v>418</v>
      </c>
      <c r="AA1273" t="s">
        <v>27655</v>
      </c>
      <c r="AC1273">
        <v>1218</v>
      </c>
      <c r="AD1273" t="s">
        <v>26166</v>
      </c>
      <c r="AE1273" t="s">
        <v>26166</v>
      </c>
      <c r="AF1273" t="s">
        <v>27639</v>
      </c>
      <c r="AG1273" t="s">
        <v>244</v>
      </c>
      <c r="AH1273" t="s">
        <v>27640</v>
      </c>
      <c r="AI1273" t="s">
        <v>27656</v>
      </c>
      <c r="AK1273">
        <v>1218</v>
      </c>
      <c r="AL1273" t="s">
        <v>27657</v>
      </c>
      <c r="AM1273" t="s">
        <v>13728</v>
      </c>
      <c r="AN1273" t="s">
        <v>1061</v>
      </c>
      <c r="AO1273" t="s">
        <v>32229</v>
      </c>
      <c r="AP1273" t="s">
        <v>1244</v>
      </c>
      <c r="AQ1273" t="s">
        <v>27659</v>
      </c>
      <c r="AR1273" t="s">
        <v>27660</v>
      </c>
      <c r="AS1273" t="s">
        <v>27661</v>
      </c>
      <c r="AT1273" t="s">
        <v>27659</v>
      </c>
      <c r="AU1273" t="s">
        <v>27662</v>
      </c>
      <c r="AV1273" t="s">
        <v>27651</v>
      </c>
      <c r="AW1273" t="s">
        <v>27663</v>
      </c>
      <c r="AX1273" t="s">
        <v>27664</v>
      </c>
      <c r="AY1273">
        <v>2860</v>
      </c>
      <c r="AZ1273">
        <v>1642</v>
      </c>
      <c r="BA1273">
        <v>0</v>
      </c>
      <c r="BB1273">
        <v>1218</v>
      </c>
      <c r="BC1273" t="s">
        <v>27665</v>
      </c>
      <c r="BD1273" t="s">
        <v>27666</v>
      </c>
      <c r="BE1273" t="s">
        <v>27650</v>
      </c>
    </row>
    <row r="1274" spans="1:57" ht="20.149999999999999" customHeight="1">
      <c r="A1274" s="179" t="str">
        <f t="shared" si="53"/>
        <v xml:space="preserve"> 원주공공하수처리장에서 혐기적소화조의 효율을 향상시킴에 따른 에너지 자립화 증진 사업</v>
      </c>
      <c r="B1274" s="179" t="str">
        <f t="shared" si="54"/>
        <v>반려</v>
      </c>
      <c r="C1274">
        <v>92</v>
      </c>
      <c r="D1274" t="s">
        <v>31695</v>
      </c>
      <c r="E1274" t="s">
        <v>336</v>
      </c>
      <c r="F1274" t="s">
        <v>13512</v>
      </c>
      <c r="G1274" t="s">
        <v>27634</v>
      </c>
      <c r="H1274" t="s">
        <v>27634</v>
      </c>
      <c r="K1274" t="s">
        <v>27496</v>
      </c>
      <c r="N1274" t="s">
        <v>1812</v>
      </c>
      <c r="P1274" t="s">
        <v>27636</v>
      </c>
      <c r="Q1274" t="s">
        <v>209</v>
      </c>
      <c r="R1274" t="s">
        <v>1462</v>
      </c>
      <c r="S1274" t="s">
        <v>1229</v>
      </c>
      <c r="T1274" t="s">
        <v>1230</v>
      </c>
      <c r="U1274" t="s">
        <v>27636</v>
      </c>
      <c r="V1274" t="s">
        <v>130</v>
      </c>
      <c r="W1274" t="s">
        <v>1231</v>
      </c>
      <c r="X1274" t="s">
        <v>27637</v>
      </c>
      <c r="Y1274" t="s">
        <v>418</v>
      </c>
      <c r="Z1274" t="s">
        <v>418</v>
      </c>
      <c r="AA1274" t="s">
        <v>27638</v>
      </c>
      <c r="AC1274">
        <v>407</v>
      </c>
      <c r="AD1274" t="s">
        <v>26166</v>
      </c>
      <c r="AE1274" t="s">
        <v>26166</v>
      </c>
      <c r="AF1274" t="s">
        <v>27639</v>
      </c>
      <c r="AG1274" t="s">
        <v>336</v>
      </c>
      <c r="AH1274" t="s">
        <v>27640</v>
      </c>
      <c r="AI1274" t="s">
        <v>27641</v>
      </c>
      <c r="AK1274">
        <v>407</v>
      </c>
      <c r="AL1274" t="s">
        <v>13727</v>
      </c>
      <c r="AM1274" t="s">
        <v>13728</v>
      </c>
      <c r="AN1274" t="s">
        <v>1061</v>
      </c>
      <c r="AO1274" t="s">
        <v>32230</v>
      </c>
      <c r="AP1274" t="s">
        <v>1244</v>
      </c>
      <c r="AQ1274" t="s">
        <v>27643</v>
      </c>
      <c r="AR1274" t="s">
        <v>3904</v>
      </c>
      <c r="AS1274" t="s">
        <v>27644</v>
      </c>
      <c r="AT1274" t="s">
        <v>27643</v>
      </c>
      <c r="AU1274" t="s">
        <v>27645</v>
      </c>
      <c r="AV1274" t="s">
        <v>27634</v>
      </c>
      <c r="AW1274" t="s">
        <v>27646</v>
      </c>
      <c r="AX1274" t="s">
        <v>27647</v>
      </c>
      <c r="AY1274">
        <v>5738</v>
      </c>
      <c r="AZ1274">
        <v>5331</v>
      </c>
      <c r="BA1274">
        <v>0</v>
      </c>
      <c r="BB1274">
        <v>407</v>
      </c>
      <c r="BC1274" t="s">
        <v>27648</v>
      </c>
      <c r="BD1274" t="s">
        <v>27649</v>
      </c>
      <c r="BE1274" t="s">
        <v>27650</v>
      </c>
    </row>
    <row r="1275" spans="1:57" ht="20.149999999999999" customHeight="1">
      <c r="A1275" s="179" t="str">
        <f t="shared" si="53"/>
        <v xml:space="preserve">강릉 매립지 매립가스 회수 및 플레어링 사업 </v>
      </c>
      <c r="B1275" s="179" t="str">
        <f t="shared" si="54"/>
        <v>반려</v>
      </c>
      <c r="C1275">
        <v>91</v>
      </c>
      <c r="D1275" t="s">
        <v>31695</v>
      </c>
      <c r="E1275" t="s">
        <v>27616</v>
      </c>
      <c r="F1275" t="s">
        <v>27617</v>
      </c>
      <c r="G1275" t="s">
        <v>27618</v>
      </c>
      <c r="H1275" t="s">
        <v>27619</v>
      </c>
      <c r="K1275" t="s">
        <v>27620</v>
      </c>
      <c r="N1275" t="s">
        <v>1812</v>
      </c>
      <c r="P1275" t="s">
        <v>27623</v>
      </c>
      <c r="Q1275" t="s">
        <v>209</v>
      </c>
      <c r="R1275" t="s">
        <v>1228</v>
      </c>
      <c r="S1275" t="s">
        <v>1229</v>
      </c>
      <c r="T1275" t="s">
        <v>1230</v>
      </c>
      <c r="U1275" t="s">
        <v>27623</v>
      </c>
      <c r="V1275" t="s">
        <v>130</v>
      </c>
      <c r="W1275" t="s">
        <v>1231</v>
      </c>
      <c r="X1275" t="s">
        <v>13792</v>
      </c>
      <c r="Y1275" t="s">
        <v>418</v>
      </c>
      <c r="Z1275" t="s">
        <v>418</v>
      </c>
      <c r="AA1275" t="s">
        <v>27624</v>
      </c>
      <c r="AC1275">
        <v>10206</v>
      </c>
      <c r="AD1275" t="s">
        <v>26166</v>
      </c>
      <c r="AE1275" t="s">
        <v>26166</v>
      </c>
      <c r="AF1275" t="s">
        <v>27625</v>
      </c>
      <c r="AG1275" t="s">
        <v>27616</v>
      </c>
      <c r="AH1275" t="s">
        <v>27626</v>
      </c>
      <c r="AI1275" t="s">
        <v>27627</v>
      </c>
      <c r="AK1275">
        <v>10206</v>
      </c>
      <c r="AL1275" t="s">
        <v>13727</v>
      </c>
      <c r="AM1275" t="s">
        <v>13728</v>
      </c>
      <c r="AN1275" t="s">
        <v>1061</v>
      </c>
      <c r="AO1275" t="s">
        <v>32231</v>
      </c>
      <c r="AP1275" t="s">
        <v>1244</v>
      </c>
      <c r="AQ1275" t="s">
        <v>27629</v>
      </c>
      <c r="AR1275" t="s">
        <v>16668</v>
      </c>
      <c r="AT1275" t="s">
        <v>27629</v>
      </c>
      <c r="AU1275" t="s">
        <v>27630</v>
      </c>
      <c r="AV1275" t="s">
        <v>27631</v>
      </c>
      <c r="AW1275" t="s">
        <v>27632</v>
      </c>
      <c r="AX1275" t="s">
        <v>27633</v>
      </c>
      <c r="AY1275">
        <v>20060</v>
      </c>
      <c r="AZ1275">
        <v>9854</v>
      </c>
      <c r="BA1275">
        <v>0</v>
      </c>
      <c r="BB1275">
        <v>10206</v>
      </c>
      <c r="BC1275" t="s">
        <v>27626</v>
      </c>
    </row>
    <row r="1276" spans="1:57" ht="20.149999999999999" customHeight="1">
      <c r="A1276" s="179" t="str">
        <f t="shared" si="53"/>
        <v>창원 매립가스 발전 CDM 사업</v>
      </c>
      <c r="B1276" s="179" t="str">
        <f t="shared" si="54"/>
        <v>반려</v>
      </c>
      <c r="C1276">
        <v>90</v>
      </c>
      <c r="D1276" t="s">
        <v>31695</v>
      </c>
      <c r="E1276" t="s">
        <v>27598</v>
      </c>
      <c r="F1276" t="s">
        <v>27599</v>
      </c>
      <c r="G1276" t="s">
        <v>27598</v>
      </c>
      <c r="H1276" t="s">
        <v>27600</v>
      </c>
      <c r="K1276" t="s">
        <v>27601</v>
      </c>
      <c r="N1276" t="s">
        <v>27602</v>
      </c>
      <c r="O1276" t="s">
        <v>27603</v>
      </c>
      <c r="P1276" t="s">
        <v>27604</v>
      </c>
      <c r="Q1276" t="s">
        <v>209</v>
      </c>
      <c r="R1276" t="s">
        <v>1228</v>
      </c>
      <c r="S1276" t="s">
        <v>1229</v>
      </c>
      <c r="T1276" t="s">
        <v>1230</v>
      </c>
      <c r="U1276" t="s">
        <v>27604</v>
      </c>
      <c r="V1276" t="s">
        <v>130</v>
      </c>
      <c r="W1276" t="s">
        <v>1231</v>
      </c>
      <c r="X1276" t="s">
        <v>27605</v>
      </c>
      <c r="Y1276" t="s">
        <v>418</v>
      </c>
      <c r="Z1276" t="s">
        <v>418</v>
      </c>
      <c r="AA1276" t="s">
        <v>13428</v>
      </c>
      <c r="AC1276">
        <v>13952</v>
      </c>
      <c r="AD1276" t="s">
        <v>26166</v>
      </c>
      <c r="AE1276" t="s">
        <v>26166</v>
      </c>
      <c r="AF1276" t="s">
        <v>27606</v>
      </c>
      <c r="AG1276" t="s">
        <v>27598</v>
      </c>
      <c r="AH1276" t="s">
        <v>27607</v>
      </c>
      <c r="AI1276" t="s">
        <v>27608</v>
      </c>
      <c r="AK1276">
        <v>13952</v>
      </c>
      <c r="AL1276" t="s">
        <v>13727</v>
      </c>
      <c r="AM1276" t="s">
        <v>13728</v>
      </c>
      <c r="AN1276" t="s">
        <v>1061</v>
      </c>
      <c r="AO1276" t="s">
        <v>32232</v>
      </c>
      <c r="AP1276" t="s">
        <v>1244</v>
      </c>
      <c r="AQ1276" t="s">
        <v>27604</v>
      </c>
      <c r="AR1276" t="s">
        <v>1139</v>
      </c>
      <c r="AS1276">
        <v>10501</v>
      </c>
      <c r="AT1276" t="s">
        <v>27610</v>
      </c>
      <c r="AU1276" t="s">
        <v>27611</v>
      </c>
      <c r="AV1276" t="s">
        <v>27600</v>
      </c>
      <c r="AW1276" t="s">
        <v>27612</v>
      </c>
      <c r="AX1276" t="s">
        <v>27613</v>
      </c>
      <c r="AY1276">
        <v>13952</v>
      </c>
      <c r="AZ1276">
        <v>0</v>
      </c>
      <c r="BA1276">
        <v>0</v>
      </c>
      <c r="BB1276">
        <v>13952</v>
      </c>
      <c r="BC1276" t="s">
        <v>27607</v>
      </c>
      <c r="BD1276" t="s">
        <v>27614</v>
      </c>
      <c r="BE1276" t="s">
        <v>27615</v>
      </c>
    </row>
    <row r="1277" spans="1:57" ht="20.149999999999999" customHeight="1">
      <c r="A1277" s="179" t="str">
        <f t="shared" si="53"/>
        <v>시화호 조력발전 사업</v>
      </c>
      <c r="B1277" s="179" t="str">
        <f t="shared" si="54"/>
        <v>승인</v>
      </c>
      <c r="C1277">
        <v>89</v>
      </c>
      <c r="D1277" t="s">
        <v>31728</v>
      </c>
      <c r="E1277" t="s">
        <v>530</v>
      </c>
      <c r="F1277" t="s">
        <v>1252</v>
      </c>
      <c r="G1277" t="s">
        <v>1500</v>
      </c>
      <c r="H1277" t="s">
        <v>1878</v>
      </c>
      <c r="K1277" t="s">
        <v>1861</v>
      </c>
      <c r="L1277" t="s">
        <v>1862</v>
      </c>
      <c r="M1277" t="s">
        <v>1863</v>
      </c>
      <c r="N1277" t="s">
        <v>1864</v>
      </c>
      <c r="O1277" t="s">
        <v>1865</v>
      </c>
      <c r="P1277" t="s">
        <v>1155</v>
      </c>
      <c r="Q1277" t="s">
        <v>209</v>
      </c>
      <c r="R1277" t="s">
        <v>1228</v>
      </c>
      <c r="S1277" t="s">
        <v>1229</v>
      </c>
      <c r="T1277" t="s">
        <v>1230</v>
      </c>
      <c r="U1277" t="s">
        <v>1155</v>
      </c>
      <c r="V1277" t="s">
        <v>130</v>
      </c>
      <c r="W1277" t="s">
        <v>1231</v>
      </c>
      <c r="X1277" t="s">
        <v>1426</v>
      </c>
      <c r="Y1277" t="s">
        <v>13413</v>
      </c>
      <c r="Z1277" t="s">
        <v>13413</v>
      </c>
      <c r="AA1277" t="s">
        <v>552</v>
      </c>
      <c r="AC1277">
        <v>251089</v>
      </c>
      <c r="AD1277" t="s">
        <v>1324</v>
      </c>
      <c r="AE1277" t="s">
        <v>1325</v>
      </c>
      <c r="AF1277" t="s">
        <v>13690</v>
      </c>
      <c r="AG1277" t="s">
        <v>530</v>
      </c>
      <c r="AH1277" t="s">
        <v>13706</v>
      </c>
      <c r="AI1277" t="s">
        <v>13707</v>
      </c>
      <c r="AJ1277" t="s">
        <v>13708</v>
      </c>
      <c r="AK1277">
        <v>2488</v>
      </c>
      <c r="AL1277" t="s">
        <v>13709</v>
      </c>
      <c r="AM1277" t="s">
        <v>13710</v>
      </c>
      <c r="AN1277" t="s">
        <v>1061</v>
      </c>
      <c r="AO1277" t="s">
        <v>32233</v>
      </c>
      <c r="AP1277" t="s">
        <v>1244</v>
      </c>
      <c r="AQ1277" t="s">
        <v>1155</v>
      </c>
      <c r="AR1277" t="s">
        <v>1433</v>
      </c>
      <c r="AS1277">
        <v>349</v>
      </c>
      <c r="AT1277" t="s">
        <v>13712</v>
      </c>
      <c r="AU1277" t="s">
        <v>1435</v>
      </c>
      <c r="AV1277" t="s">
        <v>13713</v>
      </c>
      <c r="AW1277" t="s">
        <v>13714</v>
      </c>
      <c r="AX1277" t="s">
        <v>1557</v>
      </c>
      <c r="AY1277">
        <v>251089</v>
      </c>
      <c r="AZ1277">
        <v>0</v>
      </c>
      <c r="BA1277">
        <v>0</v>
      </c>
      <c r="BB1277">
        <v>251089</v>
      </c>
      <c r="BC1277" t="s">
        <v>13706</v>
      </c>
      <c r="BD1277" t="s">
        <v>13715</v>
      </c>
      <c r="BE1277" t="s">
        <v>13716</v>
      </c>
    </row>
    <row r="1278" spans="1:57" ht="20.149999999999999" customHeight="1">
      <c r="A1278" s="179" t="str">
        <f t="shared" si="53"/>
        <v>성산 풍력발전 건설사업</v>
      </c>
      <c r="B1278" s="179" t="str">
        <f t="shared" si="54"/>
        <v>승인</v>
      </c>
      <c r="C1278">
        <v>88</v>
      </c>
      <c r="D1278" t="s">
        <v>31695</v>
      </c>
      <c r="E1278" t="s">
        <v>1985</v>
      </c>
      <c r="F1278" t="s">
        <v>1986</v>
      </c>
      <c r="G1278" t="s">
        <v>4665</v>
      </c>
      <c r="H1278" t="s">
        <v>4666</v>
      </c>
      <c r="K1278" t="s">
        <v>4667</v>
      </c>
      <c r="N1278" t="s">
        <v>1812</v>
      </c>
      <c r="P1278" t="s">
        <v>4670</v>
      </c>
      <c r="Q1278" t="s">
        <v>209</v>
      </c>
      <c r="R1278" t="s">
        <v>1228</v>
      </c>
      <c r="S1278" t="s">
        <v>1229</v>
      </c>
      <c r="T1278" t="s">
        <v>1230</v>
      </c>
      <c r="U1278" t="s">
        <v>4670</v>
      </c>
      <c r="V1278" t="s">
        <v>130</v>
      </c>
      <c r="W1278" t="s">
        <v>1231</v>
      </c>
      <c r="X1278" t="s">
        <v>4671</v>
      </c>
      <c r="Y1278" t="s">
        <v>418</v>
      </c>
      <c r="Z1278" t="s">
        <v>418</v>
      </c>
      <c r="AA1278" t="s">
        <v>4672</v>
      </c>
      <c r="AC1278">
        <v>35265</v>
      </c>
      <c r="AD1278" t="s">
        <v>1324</v>
      </c>
      <c r="AE1278" t="s">
        <v>1325</v>
      </c>
      <c r="AF1278" t="s">
        <v>4673</v>
      </c>
      <c r="AG1278" t="s">
        <v>1985</v>
      </c>
      <c r="AH1278" t="s">
        <v>4674</v>
      </c>
      <c r="AI1278" t="s">
        <v>4675</v>
      </c>
      <c r="AJ1278" t="s">
        <v>4676</v>
      </c>
      <c r="AK1278">
        <v>9312</v>
      </c>
      <c r="AL1278" t="s">
        <v>4655</v>
      </c>
      <c r="AM1278" t="s">
        <v>4621</v>
      </c>
      <c r="AN1278" t="s">
        <v>1061</v>
      </c>
      <c r="AO1278" t="s">
        <v>32234</v>
      </c>
      <c r="AP1278" t="s">
        <v>1244</v>
      </c>
      <c r="AQ1278" t="s">
        <v>4670</v>
      </c>
      <c r="AR1278" t="s">
        <v>4678</v>
      </c>
      <c r="AS1278">
        <v>3649</v>
      </c>
      <c r="AT1278" t="s">
        <v>4679</v>
      </c>
      <c r="AU1278" t="s">
        <v>4680</v>
      </c>
      <c r="AV1278" t="s">
        <v>4681</v>
      </c>
      <c r="AW1278" t="s">
        <v>4682</v>
      </c>
      <c r="AX1278" t="s">
        <v>4683</v>
      </c>
      <c r="AY1278">
        <v>35265</v>
      </c>
      <c r="AZ1278">
        <v>0</v>
      </c>
      <c r="BA1278">
        <v>0</v>
      </c>
      <c r="BB1278">
        <v>35265</v>
      </c>
      <c r="BC1278" t="s">
        <v>4674</v>
      </c>
      <c r="BD1278" t="s">
        <v>4684</v>
      </c>
      <c r="BE1278" t="s">
        <v>4685</v>
      </c>
    </row>
    <row r="1279" spans="1:57" ht="20.149999999999999" customHeight="1">
      <c r="A1279" s="179" t="str">
        <f t="shared" si="53"/>
        <v>한국남부발전 하동-부산 번들 태양광 발전 사업</v>
      </c>
      <c r="B1279" s="179" t="str">
        <f t="shared" si="54"/>
        <v>승인</v>
      </c>
      <c r="C1279">
        <v>87</v>
      </c>
      <c r="D1279" t="s">
        <v>31695</v>
      </c>
      <c r="E1279" t="s">
        <v>1985</v>
      </c>
      <c r="F1279" t="s">
        <v>1986</v>
      </c>
      <c r="G1279" t="s">
        <v>1985</v>
      </c>
      <c r="H1279" t="s">
        <v>1988</v>
      </c>
      <c r="K1279" t="s">
        <v>4644</v>
      </c>
      <c r="N1279" t="s">
        <v>1812</v>
      </c>
      <c r="P1279" t="s">
        <v>4648</v>
      </c>
      <c r="Q1279" t="s">
        <v>215</v>
      </c>
      <c r="R1279" t="s">
        <v>1462</v>
      </c>
      <c r="S1279" t="s">
        <v>1229</v>
      </c>
      <c r="T1279" t="s">
        <v>1230</v>
      </c>
      <c r="U1279" t="s">
        <v>4648</v>
      </c>
      <c r="V1279" t="s">
        <v>130</v>
      </c>
      <c r="W1279" t="s">
        <v>1293</v>
      </c>
      <c r="X1279" t="s">
        <v>4649</v>
      </c>
      <c r="Y1279" t="s">
        <v>418</v>
      </c>
      <c r="Z1279" t="s">
        <v>418</v>
      </c>
      <c r="AA1279" t="s">
        <v>4650</v>
      </c>
      <c r="AC1279">
        <v>1027</v>
      </c>
      <c r="AD1279" t="s">
        <v>1324</v>
      </c>
      <c r="AE1279" t="s">
        <v>1325</v>
      </c>
      <c r="AF1279" t="s">
        <v>4651</v>
      </c>
      <c r="AG1279" t="s">
        <v>1985</v>
      </c>
      <c r="AH1279" t="s">
        <v>4652</v>
      </c>
      <c r="AI1279" t="s">
        <v>4653</v>
      </c>
      <c r="AJ1279" t="s">
        <v>4654</v>
      </c>
      <c r="AK1279">
        <v>930</v>
      </c>
      <c r="AL1279" t="s">
        <v>4655</v>
      </c>
      <c r="AM1279" t="s">
        <v>4621</v>
      </c>
      <c r="AN1279" t="s">
        <v>1061</v>
      </c>
      <c r="AO1279" t="s">
        <v>32235</v>
      </c>
      <c r="AP1279" t="s">
        <v>1244</v>
      </c>
      <c r="AQ1279" t="s">
        <v>4648</v>
      </c>
      <c r="AR1279" t="s">
        <v>4657</v>
      </c>
      <c r="AS1279">
        <v>3827</v>
      </c>
      <c r="AT1279" t="s">
        <v>4658</v>
      </c>
      <c r="AU1279" t="s">
        <v>4659</v>
      </c>
      <c r="AV1279" t="s">
        <v>4660</v>
      </c>
      <c r="AW1279" t="s">
        <v>4661</v>
      </c>
      <c r="AX1279" t="s">
        <v>4662</v>
      </c>
      <c r="AY1279">
        <v>1027</v>
      </c>
      <c r="AZ1279">
        <v>0</v>
      </c>
      <c r="BA1279">
        <v>0</v>
      </c>
      <c r="BB1279">
        <v>1027</v>
      </c>
      <c r="BC1279" t="s">
        <v>4652</v>
      </c>
      <c r="BD1279" t="s">
        <v>4663</v>
      </c>
      <c r="BE1279" t="s">
        <v>4664</v>
      </c>
    </row>
    <row r="1280" spans="1:57" ht="20.149999999999999" customHeight="1">
      <c r="A1280" s="179" t="str">
        <f t="shared" si="53"/>
        <v>정한정밀 태양광발전 설비 설치를 통한 전력 생산 및 자가 사용 사업</v>
      </c>
      <c r="B1280" s="179" t="str">
        <f t="shared" si="54"/>
        <v>승인</v>
      </c>
      <c r="C1280">
        <v>86</v>
      </c>
      <c r="D1280" t="s">
        <v>31695</v>
      </c>
      <c r="E1280" t="s">
        <v>4629</v>
      </c>
      <c r="F1280" t="s">
        <v>4630</v>
      </c>
      <c r="G1280" t="s">
        <v>4629</v>
      </c>
      <c r="H1280" t="s">
        <v>4631</v>
      </c>
      <c r="K1280" t="s">
        <v>4632</v>
      </c>
      <c r="N1280" t="s">
        <v>1812</v>
      </c>
      <c r="P1280" t="s">
        <v>4635</v>
      </c>
      <c r="Q1280" t="s">
        <v>209</v>
      </c>
      <c r="R1280" t="s">
        <v>2653</v>
      </c>
      <c r="S1280" t="s">
        <v>1228</v>
      </c>
      <c r="T1280" t="s">
        <v>2126</v>
      </c>
      <c r="U1280" t="s">
        <v>4635</v>
      </c>
      <c r="V1280" t="s">
        <v>130</v>
      </c>
      <c r="W1280" t="s">
        <v>1293</v>
      </c>
      <c r="X1280" t="s">
        <v>4636</v>
      </c>
      <c r="Y1280" t="s">
        <v>418</v>
      </c>
      <c r="Z1280" t="s">
        <v>418</v>
      </c>
      <c r="AA1280" t="s">
        <v>4637</v>
      </c>
      <c r="AC1280">
        <v>30</v>
      </c>
      <c r="AD1280" t="s">
        <v>1324</v>
      </c>
      <c r="AE1280" t="s">
        <v>1325</v>
      </c>
      <c r="AF1280" t="s">
        <v>4638</v>
      </c>
      <c r="AG1280" t="s">
        <v>4629</v>
      </c>
      <c r="AH1280" t="s">
        <v>4639</v>
      </c>
      <c r="AI1280" t="s">
        <v>4640</v>
      </c>
      <c r="AJ1280" t="s">
        <v>4641</v>
      </c>
      <c r="AK1280">
        <v>30</v>
      </c>
      <c r="AL1280" t="s">
        <v>4642</v>
      </c>
      <c r="AM1280" t="s">
        <v>4621</v>
      </c>
      <c r="AN1280" t="s">
        <v>1061</v>
      </c>
      <c r="AO1280" t="s">
        <v>32236</v>
      </c>
    </row>
    <row r="1281" spans="1:57" ht="20.149999999999999" customHeight="1">
      <c r="A1281" s="179" t="str">
        <f t="shared" si="53"/>
        <v>3MW 신안풍력발전사업</v>
      </c>
      <c r="B1281" s="179" t="str">
        <f t="shared" si="54"/>
        <v>승인</v>
      </c>
      <c r="C1281">
        <v>85</v>
      </c>
      <c r="D1281" t="s">
        <v>31695</v>
      </c>
      <c r="E1281" t="s">
        <v>4609</v>
      </c>
      <c r="F1281" t="s">
        <v>4610</v>
      </c>
      <c r="G1281" t="s">
        <v>4609</v>
      </c>
      <c r="H1281" t="s">
        <v>4611</v>
      </c>
      <c r="K1281" t="s">
        <v>4612</v>
      </c>
      <c r="N1281" t="s">
        <v>1812</v>
      </c>
      <c r="P1281" t="s">
        <v>1461</v>
      </c>
      <c r="Q1281" t="s">
        <v>209</v>
      </c>
      <c r="R1281" t="s">
        <v>1228</v>
      </c>
      <c r="S1281" t="s">
        <v>1229</v>
      </c>
      <c r="T1281" t="s">
        <v>1230</v>
      </c>
      <c r="U1281" t="s">
        <v>1461</v>
      </c>
      <c r="V1281" t="s">
        <v>130</v>
      </c>
      <c r="W1281" t="s">
        <v>1231</v>
      </c>
      <c r="X1281" t="s">
        <v>1463</v>
      </c>
      <c r="Y1281" t="s">
        <v>418</v>
      </c>
      <c r="Z1281" t="s">
        <v>418</v>
      </c>
      <c r="AA1281" t="s">
        <v>1464</v>
      </c>
      <c r="AC1281">
        <v>3901</v>
      </c>
      <c r="AD1281" t="s">
        <v>1324</v>
      </c>
      <c r="AE1281" t="s">
        <v>1325</v>
      </c>
      <c r="AF1281" t="s">
        <v>4616</v>
      </c>
      <c r="AG1281" t="s">
        <v>4609</v>
      </c>
      <c r="AH1281" t="s">
        <v>4617</v>
      </c>
      <c r="AI1281" t="s">
        <v>4618</v>
      </c>
      <c r="AJ1281" t="s">
        <v>4619</v>
      </c>
      <c r="AK1281">
        <v>6312</v>
      </c>
      <c r="AL1281" t="s">
        <v>4620</v>
      </c>
      <c r="AM1281" t="s">
        <v>4621</v>
      </c>
      <c r="AN1281" t="s">
        <v>1061</v>
      </c>
      <c r="AO1281" t="s">
        <v>32237</v>
      </c>
      <c r="AP1281" t="s">
        <v>1244</v>
      </c>
      <c r="AQ1281" t="s">
        <v>1461</v>
      </c>
      <c r="AR1281" t="s">
        <v>1470</v>
      </c>
      <c r="AS1281">
        <v>3110</v>
      </c>
      <c r="AT1281" t="s">
        <v>4623</v>
      </c>
      <c r="AU1281" t="s">
        <v>1472</v>
      </c>
      <c r="AV1281" t="s">
        <v>4624</v>
      </c>
      <c r="AW1281" t="s">
        <v>4625</v>
      </c>
      <c r="AX1281" t="s">
        <v>4626</v>
      </c>
      <c r="AY1281">
        <v>3901</v>
      </c>
      <c r="AZ1281">
        <v>0</v>
      </c>
      <c r="BA1281">
        <v>0</v>
      </c>
      <c r="BB1281">
        <v>3901</v>
      </c>
      <c r="BC1281" t="s">
        <v>4617</v>
      </c>
      <c r="BD1281" t="s">
        <v>4627</v>
      </c>
      <c r="BE1281" t="s">
        <v>4628</v>
      </c>
    </row>
    <row r="1282" spans="1:57" ht="20.149999999999999" customHeight="1">
      <c r="A1282" s="179" t="str">
        <f t="shared" si="53"/>
        <v>시화호 조력발전 사업</v>
      </c>
      <c r="B1282" s="179" t="str">
        <f t="shared" si="54"/>
        <v>승인</v>
      </c>
      <c r="C1282">
        <v>84</v>
      </c>
      <c r="D1282" t="s">
        <v>31728</v>
      </c>
      <c r="E1282" t="s">
        <v>2324</v>
      </c>
      <c r="F1282" t="s">
        <v>2325</v>
      </c>
      <c r="G1282" t="s">
        <v>2324</v>
      </c>
      <c r="H1282" t="s">
        <v>2326</v>
      </c>
      <c r="K1282" t="s">
        <v>2327</v>
      </c>
      <c r="L1282" t="s">
        <v>2328</v>
      </c>
      <c r="M1282" t="s">
        <v>1736</v>
      </c>
      <c r="N1282" t="s">
        <v>2329</v>
      </c>
      <c r="O1282" t="s">
        <v>2330</v>
      </c>
      <c r="P1282" t="s">
        <v>1155</v>
      </c>
      <c r="Q1282" t="s">
        <v>209</v>
      </c>
      <c r="R1282" t="s">
        <v>1228</v>
      </c>
      <c r="S1282" t="s">
        <v>1229</v>
      </c>
      <c r="T1282" t="s">
        <v>1230</v>
      </c>
      <c r="U1282" t="s">
        <v>1155</v>
      </c>
      <c r="V1282" t="s">
        <v>130</v>
      </c>
      <c r="W1282" t="s">
        <v>1231</v>
      </c>
      <c r="X1282" t="s">
        <v>1426</v>
      </c>
      <c r="Y1282" t="s">
        <v>13413</v>
      </c>
      <c r="Z1282" t="s">
        <v>13413</v>
      </c>
      <c r="AA1282" t="s">
        <v>552</v>
      </c>
      <c r="AC1282">
        <v>251089</v>
      </c>
      <c r="AD1282" t="s">
        <v>1324</v>
      </c>
      <c r="AE1282" t="s">
        <v>1325</v>
      </c>
      <c r="AF1282" t="s">
        <v>13690</v>
      </c>
      <c r="AG1282" t="s">
        <v>2324</v>
      </c>
      <c r="AH1282" t="s">
        <v>13691</v>
      </c>
      <c r="AI1282" t="s">
        <v>13692</v>
      </c>
      <c r="AJ1282" t="s">
        <v>13693</v>
      </c>
      <c r="AK1282">
        <v>251089</v>
      </c>
      <c r="AL1282" t="s">
        <v>13694</v>
      </c>
      <c r="AM1282" t="s">
        <v>13695</v>
      </c>
      <c r="AN1282" t="s">
        <v>1061</v>
      </c>
      <c r="AO1282" t="s">
        <v>32238</v>
      </c>
      <c r="AP1282" t="s">
        <v>1244</v>
      </c>
      <c r="AQ1282" t="s">
        <v>1155</v>
      </c>
      <c r="AR1282" t="s">
        <v>1433</v>
      </c>
      <c r="AS1282">
        <v>349</v>
      </c>
      <c r="AT1282" t="s">
        <v>1434</v>
      </c>
      <c r="AU1282" t="s">
        <v>1435</v>
      </c>
      <c r="AV1282" t="s">
        <v>1436</v>
      </c>
      <c r="AW1282" t="s">
        <v>13697</v>
      </c>
      <c r="AX1282" t="s">
        <v>2346</v>
      </c>
      <c r="AY1282">
        <v>251089</v>
      </c>
      <c r="AZ1282">
        <v>0</v>
      </c>
      <c r="BA1282">
        <v>0</v>
      </c>
      <c r="BB1282">
        <v>251089</v>
      </c>
      <c r="BC1282" t="s">
        <v>1428</v>
      </c>
      <c r="BD1282" t="s">
        <v>1439</v>
      </c>
      <c r="BE1282" t="s">
        <v>13698</v>
      </c>
    </row>
    <row r="1283" spans="1:57" ht="20.149999999999999" customHeight="1">
      <c r="A1283" s="179" t="str">
        <f t="shared" si="53"/>
        <v>예스코 바이오메탄 제조 공급 사업</v>
      </c>
      <c r="B1283" s="179" t="str">
        <f t="shared" si="54"/>
        <v>승인</v>
      </c>
      <c r="C1283">
        <v>83</v>
      </c>
      <c r="D1283" t="s">
        <v>31728</v>
      </c>
      <c r="E1283" t="s">
        <v>9736</v>
      </c>
      <c r="F1283" t="s">
        <v>9737</v>
      </c>
      <c r="G1283" t="s">
        <v>9736</v>
      </c>
      <c r="H1283" t="s">
        <v>9736</v>
      </c>
      <c r="K1283" t="s">
        <v>9740</v>
      </c>
      <c r="L1283" t="s">
        <v>9741</v>
      </c>
      <c r="M1283" t="s">
        <v>1483</v>
      </c>
      <c r="N1283" t="s">
        <v>9742</v>
      </c>
      <c r="O1283" t="s">
        <v>9743</v>
      </c>
      <c r="P1283" t="s">
        <v>29197</v>
      </c>
      <c r="Q1283" t="s">
        <v>209</v>
      </c>
      <c r="R1283" t="s">
        <v>1228</v>
      </c>
      <c r="S1283" t="s">
        <v>1228</v>
      </c>
      <c r="T1283" t="s">
        <v>2126</v>
      </c>
      <c r="U1283" t="s">
        <v>29197</v>
      </c>
      <c r="V1283" t="s">
        <v>130</v>
      </c>
      <c r="W1283" t="s">
        <v>1231</v>
      </c>
      <c r="X1283" t="s">
        <v>29198</v>
      </c>
      <c r="Y1283" t="s">
        <v>418</v>
      </c>
      <c r="Z1283" t="s">
        <v>14315</v>
      </c>
      <c r="AA1283" t="s">
        <v>32239</v>
      </c>
      <c r="AC1283">
        <v>9224</v>
      </c>
      <c r="AD1283" t="s">
        <v>26166</v>
      </c>
      <c r="AE1283" t="s">
        <v>26166</v>
      </c>
      <c r="AF1283" t="s">
        <v>29200</v>
      </c>
      <c r="AG1283" t="s">
        <v>9736</v>
      </c>
      <c r="AH1283" t="s">
        <v>32240</v>
      </c>
      <c r="AI1283" t="s">
        <v>32241</v>
      </c>
      <c r="AJ1283" t="s">
        <v>29203</v>
      </c>
      <c r="AK1283">
        <v>9224</v>
      </c>
      <c r="AL1283" t="s">
        <v>32242</v>
      </c>
      <c r="AM1283" t="s">
        <v>1139</v>
      </c>
      <c r="AN1283" t="s">
        <v>1061</v>
      </c>
      <c r="AO1283" t="s">
        <v>32243</v>
      </c>
    </row>
    <row r="1284" spans="1:57" ht="20.149999999999999" customHeight="1">
      <c r="A1284" s="179" t="str">
        <f t="shared" si="53"/>
        <v>원주 매립지 매립가스 발전사업</v>
      </c>
      <c r="B1284" s="179" t="str">
        <f t="shared" si="54"/>
        <v>승인</v>
      </c>
      <c r="C1284">
        <v>82</v>
      </c>
      <c r="D1284" t="s">
        <v>31695</v>
      </c>
      <c r="E1284" t="s">
        <v>27097</v>
      </c>
      <c r="F1284" t="s">
        <v>27098</v>
      </c>
      <c r="G1284" t="s">
        <v>27097</v>
      </c>
      <c r="H1284" t="s">
        <v>27099</v>
      </c>
      <c r="K1284" t="s">
        <v>27100</v>
      </c>
      <c r="L1284" t="s">
        <v>27101</v>
      </c>
      <c r="M1284" t="s">
        <v>2703</v>
      </c>
      <c r="N1284" t="s">
        <v>27102</v>
      </c>
      <c r="O1284" t="s">
        <v>27103</v>
      </c>
      <c r="P1284" t="s">
        <v>27104</v>
      </c>
      <c r="Q1284" t="s">
        <v>209</v>
      </c>
      <c r="R1284" t="s">
        <v>1462</v>
      </c>
      <c r="S1284" t="s">
        <v>1228</v>
      </c>
      <c r="T1284" t="s">
        <v>1230</v>
      </c>
      <c r="U1284" t="s">
        <v>27104</v>
      </c>
      <c r="V1284" t="s">
        <v>130</v>
      </c>
      <c r="W1284" t="s">
        <v>1231</v>
      </c>
      <c r="X1284" t="s">
        <v>27105</v>
      </c>
      <c r="Y1284" t="s">
        <v>418</v>
      </c>
      <c r="Z1284" t="s">
        <v>418</v>
      </c>
      <c r="AA1284" t="s">
        <v>5642</v>
      </c>
      <c r="AC1284">
        <v>11689</v>
      </c>
      <c r="AD1284" t="s">
        <v>26166</v>
      </c>
      <c r="AE1284" t="s">
        <v>26166</v>
      </c>
      <c r="AF1284" t="s">
        <v>27106</v>
      </c>
      <c r="AG1284" t="s">
        <v>27097</v>
      </c>
      <c r="AH1284" t="s">
        <v>27107</v>
      </c>
      <c r="AI1284" t="s">
        <v>27108</v>
      </c>
      <c r="AJ1284" t="s">
        <v>27109</v>
      </c>
      <c r="AK1284">
        <v>18181</v>
      </c>
      <c r="AL1284" t="s">
        <v>27110</v>
      </c>
      <c r="AM1284" t="s">
        <v>20694</v>
      </c>
      <c r="AN1284" t="s">
        <v>1061</v>
      </c>
      <c r="AO1284" t="s">
        <v>32244</v>
      </c>
      <c r="AP1284" t="s">
        <v>1244</v>
      </c>
      <c r="AQ1284" t="s">
        <v>27104</v>
      </c>
      <c r="AR1284" t="s">
        <v>27112</v>
      </c>
      <c r="AS1284">
        <v>10379</v>
      </c>
      <c r="AT1284" t="s">
        <v>27113</v>
      </c>
      <c r="AU1284" t="s">
        <v>27114</v>
      </c>
      <c r="AV1284" t="s">
        <v>27115</v>
      </c>
      <c r="AW1284" t="s">
        <v>27116</v>
      </c>
      <c r="AX1284" t="s">
        <v>27117</v>
      </c>
      <c r="AY1284">
        <v>11689</v>
      </c>
      <c r="AZ1284">
        <v>0</v>
      </c>
      <c r="BA1284">
        <v>0</v>
      </c>
      <c r="BB1284">
        <v>11689</v>
      </c>
      <c r="BC1284" t="s">
        <v>27118</v>
      </c>
      <c r="BD1284" t="s">
        <v>27119</v>
      </c>
      <c r="BE1284" t="s">
        <v>27120</v>
      </c>
    </row>
    <row r="1285" spans="1:57" ht="20.149999999999999" customHeight="1">
      <c r="A1285" s="179" t="str">
        <f t="shared" si="53"/>
        <v>24MW 동양에너지 태양광발전</v>
      </c>
      <c r="B1285" s="179" t="str">
        <f t="shared" si="54"/>
        <v>승인</v>
      </c>
      <c r="C1285">
        <v>81</v>
      </c>
      <c r="D1285" t="s">
        <v>31695</v>
      </c>
      <c r="E1285" t="s">
        <v>4274</v>
      </c>
      <c r="F1285" t="s">
        <v>4275</v>
      </c>
      <c r="G1285" t="s">
        <v>4274</v>
      </c>
      <c r="H1285" t="s">
        <v>4276</v>
      </c>
      <c r="K1285" t="s">
        <v>4277</v>
      </c>
      <c r="N1285" t="s">
        <v>1812</v>
      </c>
      <c r="P1285" t="s">
        <v>4281</v>
      </c>
      <c r="Q1285" t="s">
        <v>209</v>
      </c>
      <c r="R1285" t="s">
        <v>1228</v>
      </c>
      <c r="S1285" t="s">
        <v>1229</v>
      </c>
      <c r="T1285" t="s">
        <v>1230</v>
      </c>
      <c r="U1285" t="s">
        <v>4281</v>
      </c>
      <c r="V1285" t="s">
        <v>130</v>
      </c>
      <c r="W1285" t="s">
        <v>1293</v>
      </c>
      <c r="X1285" t="s">
        <v>1369</v>
      </c>
      <c r="Y1285" t="s">
        <v>418</v>
      </c>
      <c r="Z1285" t="s">
        <v>418</v>
      </c>
      <c r="AA1285" t="s">
        <v>1370</v>
      </c>
      <c r="AC1285">
        <v>21874</v>
      </c>
      <c r="AD1285" t="s">
        <v>1324</v>
      </c>
      <c r="AE1285" t="s">
        <v>1325</v>
      </c>
      <c r="AF1285" t="s">
        <v>4282</v>
      </c>
      <c r="AG1285" t="s">
        <v>4274</v>
      </c>
      <c r="AH1285" t="s">
        <v>4283</v>
      </c>
      <c r="AI1285" t="s">
        <v>4284</v>
      </c>
      <c r="AJ1285" t="s">
        <v>4285</v>
      </c>
      <c r="AK1285">
        <v>20817</v>
      </c>
      <c r="AL1285" t="s">
        <v>4286</v>
      </c>
      <c r="AM1285" t="s">
        <v>4287</v>
      </c>
      <c r="AN1285" t="s">
        <v>1061</v>
      </c>
      <c r="AO1285" t="s">
        <v>32245</v>
      </c>
      <c r="AP1285" t="s">
        <v>1244</v>
      </c>
      <c r="AQ1285" t="s">
        <v>4281</v>
      </c>
      <c r="AR1285" t="s">
        <v>1374</v>
      </c>
      <c r="AS1285">
        <v>3246</v>
      </c>
      <c r="AT1285" t="s">
        <v>4289</v>
      </c>
      <c r="AU1285" t="s">
        <v>1376</v>
      </c>
      <c r="AV1285" t="s">
        <v>4290</v>
      </c>
      <c r="AW1285" t="s">
        <v>4291</v>
      </c>
      <c r="AX1285" t="s">
        <v>4292</v>
      </c>
      <c r="AY1285">
        <v>21874</v>
      </c>
      <c r="AZ1285">
        <v>0</v>
      </c>
      <c r="BA1285">
        <v>0</v>
      </c>
      <c r="BB1285">
        <v>21874</v>
      </c>
      <c r="BC1285" t="s">
        <v>4283</v>
      </c>
      <c r="BD1285" t="s">
        <v>4293</v>
      </c>
      <c r="BE1285" t="s">
        <v>4294</v>
      </c>
    </row>
    <row r="1286" spans="1:57" ht="20.149999999999999" customHeight="1">
      <c r="A1286" s="179" t="str">
        <f t="shared" si="53"/>
        <v>한국중부발전 보령 소수력 CDM사업</v>
      </c>
      <c r="B1286" s="179" t="str">
        <f t="shared" si="54"/>
        <v>승인</v>
      </c>
      <c r="C1286">
        <v>80</v>
      </c>
      <c r="D1286" t="s">
        <v>31695</v>
      </c>
      <c r="E1286" t="s">
        <v>4001</v>
      </c>
      <c r="F1286" t="s">
        <v>4002</v>
      </c>
      <c r="G1286" t="s">
        <v>4001</v>
      </c>
      <c r="H1286" t="s">
        <v>4021</v>
      </c>
      <c r="K1286" t="s">
        <v>4004</v>
      </c>
      <c r="N1286" t="s">
        <v>1812</v>
      </c>
      <c r="P1286" t="s">
        <v>4022</v>
      </c>
      <c r="Q1286" t="s">
        <v>209</v>
      </c>
      <c r="R1286" t="s">
        <v>1228</v>
      </c>
      <c r="S1286" t="s">
        <v>1229</v>
      </c>
      <c r="T1286" t="s">
        <v>1230</v>
      </c>
      <c r="U1286" t="s">
        <v>4022</v>
      </c>
      <c r="V1286" t="s">
        <v>130</v>
      </c>
      <c r="W1286" t="s">
        <v>1293</v>
      </c>
      <c r="X1286" t="s">
        <v>4023</v>
      </c>
      <c r="Y1286" t="s">
        <v>418</v>
      </c>
      <c r="Z1286" t="s">
        <v>418</v>
      </c>
      <c r="AA1286" t="s">
        <v>4024</v>
      </c>
      <c r="AC1286">
        <v>13715</v>
      </c>
      <c r="AD1286" t="s">
        <v>1324</v>
      </c>
      <c r="AE1286" t="s">
        <v>1325</v>
      </c>
      <c r="AF1286" t="s">
        <v>1685</v>
      </c>
      <c r="AG1286" t="s">
        <v>4001</v>
      </c>
      <c r="AH1286" t="s">
        <v>4025</v>
      </c>
      <c r="AI1286" t="s">
        <v>4026</v>
      </c>
      <c r="AJ1286" t="s">
        <v>4027</v>
      </c>
      <c r="AK1286">
        <v>17830</v>
      </c>
      <c r="AL1286" t="s">
        <v>4012</v>
      </c>
      <c r="AM1286" t="s">
        <v>4013</v>
      </c>
      <c r="AN1286" t="s">
        <v>1061</v>
      </c>
      <c r="AO1286" t="s">
        <v>32246</v>
      </c>
      <c r="AP1286" t="s">
        <v>1244</v>
      </c>
      <c r="AQ1286" t="s">
        <v>4022</v>
      </c>
      <c r="AR1286" t="s">
        <v>4029</v>
      </c>
      <c r="AS1286">
        <v>2225</v>
      </c>
      <c r="AT1286" t="s">
        <v>4030</v>
      </c>
      <c r="AU1286" t="s">
        <v>4031</v>
      </c>
      <c r="AV1286" t="s">
        <v>4032</v>
      </c>
      <c r="AW1286" t="s">
        <v>4033</v>
      </c>
      <c r="AX1286" t="s">
        <v>4034</v>
      </c>
      <c r="AY1286">
        <v>13715</v>
      </c>
      <c r="AZ1286">
        <v>0</v>
      </c>
      <c r="BA1286">
        <v>0</v>
      </c>
      <c r="BB1286">
        <v>13715</v>
      </c>
      <c r="BC1286" t="s">
        <v>4035</v>
      </c>
      <c r="BD1286" t="s">
        <v>4036</v>
      </c>
      <c r="BE1286" t="s">
        <v>4037</v>
      </c>
    </row>
    <row r="1287" spans="1:57" ht="20.149999999999999" customHeight="1">
      <c r="A1287" s="179" t="str">
        <f t="shared" si="53"/>
        <v>강원 풍력 CDM사업</v>
      </c>
      <c r="B1287" s="179" t="str">
        <f t="shared" si="54"/>
        <v>승인</v>
      </c>
      <c r="C1287">
        <v>79</v>
      </c>
      <c r="D1287" t="s">
        <v>31695</v>
      </c>
      <c r="E1287" t="s">
        <v>4001</v>
      </c>
      <c r="F1287" t="s">
        <v>4002</v>
      </c>
      <c r="G1287" t="s">
        <v>4001</v>
      </c>
      <c r="H1287" t="s">
        <v>4003</v>
      </c>
      <c r="K1287" t="s">
        <v>4004</v>
      </c>
      <c r="N1287" t="s">
        <v>1812</v>
      </c>
      <c r="P1287" t="s">
        <v>4007</v>
      </c>
      <c r="Q1287" t="s">
        <v>209</v>
      </c>
      <c r="R1287" t="s">
        <v>1228</v>
      </c>
      <c r="S1287" t="s">
        <v>1229</v>
      </c>
      <c r="T1287" t="s">
        <v>1230</v>
      </c>
      <c r="U1287" t="s">
        <v>4007</v>
      </c>
      <c r="V1287" t="s">
        <v>130</v>
      </c>
      <c r="W1287" t="s">
        <v>1293</v>
      </c>
      <c r="X1287" t="s">
        <v>1357</v>
      </c>
      <c r="Y1287" t="s">
        <v>418</v>
      </c>
      <c r="Z1287" t="s">
        <v>418</v>
      </c>
      <c r="AA1287" t="s">
        <v>1358</v>
      </c>
      <c r="AC1287">
        <v>149536</v>
      </c>
      <c r="AD1287" t="s">
        <v>1324</v>
      </c>
      <c r="AE1287" t="s">
        <v>1325</v>
      </c>
      <c r="AF1287" t="s">
        <v>4008</v>
      </c>
      <c r="AG1287" t="s">
        <v>4001</v>
      </c>
      <c r="AH1287" t="s">
        <v>4009</v>
      </c>
      <c r="AI1287" t="s">
        <v>4010</v>
      </c>
      <c r="AJ1287" t="s">
        <v>4011</v>
      </c>
      <c r="AK1287">
        <v>33531</v>
      </c>
      <c r="AL1287" t="s">
        <v>4012</v>
      </c>
      <c r="AM1287" t="s">
        <v>4013</v>
      </c>
      <c r="AN1287" t="s">
        <v>1061</v>
      </c>
      <c r="AO1287" t="s">
        <v>32247</v>
      </c>
      <c r="AP1287" t="s">
        <v>1244</v>
      </c>
      <c r="AQ1287" t="s">
        <v>4007</v>
      </c>
      <c r="AR1287" t="s">
        <v>1362</v>
      </c>
      <c r="AS1287">
        <v>222</v>
      </c>
      <c r="AT1287" t="s">
        <v>1363</v>
      </c>
      <c r="AU1287" t="s">
        <v>4015</v>
      </c>
      <c r="AV1287" t="s">
        <v>4003</v>
      </c>
      <c r="AW1287" t="s">
        <v>4016</v>
      </c>
      <c r="AX1287" t="s">
        <v>4017</v>
      </c>
      <c r="AY1287">
        <v>149536</v>
      </c>
      <c r="AZ1287">
        <v>0</v>
      </c>
      <c r="BA1287">
        <v>0</v>
      </c>
      <c r="BB1287">
        <v>149536</v>
      </c>
      <c r="BC1287" t="s">
        <v>4018</v>
      </c>
      <c r="BD1287" t="s">
        <v>4019</v>
      </c>
      <c r="BE1287" t="s">
        <v>4020</v>
      </c>
    </row>
    <row r="1288" spans="1:57" ht="20.149999999999999" customHeight="1">
      <c r="A1288" s="179" t="str">
        <f t="shared" si="53"/>
        <v>K-water 소수력발전 3번들 CDM</v>
      </c>
      <c r="B1288" s="179" t="str">
        <f t="shared" si="54"/>
        <v>승인</v>
      </c>
      <c r="C1288">
        <v>78</v>
      </c>
      <c r="D1288" t="s">
        <v>31695</v>
      </c>
      <c r="E1288" t="s">
        <v>2324</v>
      </c>
      <c r="F1288" t="s">
        <v>2325</v>
      </c>
      <c r="G1288" t="s">
        <v>2324</v>
      </c>
      <c r="H1288" t="s">
        <v>2326</v>
      </c>
      <c r="K1288" t="s">
        <v>2327</v>
      </c>
      <c r="L1288" t="s">
        <v>2328</v>
      </c>
      <c r="M1288" t="s">
        <v>1736</v>
      </c>
      <c r="N1288" t="s">
        <v>2329</v>
      </c>
      <c r="O1288" t="s">
        <v>2330</v>
      </c>
      <c r="P1288" t="s">
        <v>2362</v>
      </c>
      <c r="Q1288" t="s">
        <v>215</v>
      </c>
      <c r="R1288" t="s">
        <v>1462</v>
      </c>
      <c r="S1288" t="s">
        <v>1229</v>
      </c>
      <c r="T1288" t="s">
        <v>1230</v>
      </c>
      <c r="U1288" t="s">
        <v>2362</v>
      </c>
      <c r="V1288" t="s">
        <v>130</v>
      </c>
      <c r="W1288" t="s">
        <v>1293</v>
      </c>
      <c r="X1288" t="s">
        <v>2363</v>
      </c>
      <c r="Y1288" t="s">
        <v>418</v>
      </c>
      <c r="Z1288" t="s">
        <v>418</v>
      </c>
      <c r="AA1288" t="s">
        <v>2364</v>
      </c>
      <c r="AC1288">
        <v>2987</v>
      </c>
      <c r="AD1288" t="s">
        <v>1324</v>
      </c>
      <c r="AE1288" t="s">
        <v>1325</v>
      </c>
      <c r="AF1288" t="s">
        <v>2365</v>
      </c>
      <c r="AG1288" t="s">
        <v>2324</v>
      </c>
      <c r="AH1288" t="s">
        <v>2366</v>
      </c>
      <c r="AI1288" t="s">
        <v>2367</v>
      </c>
      <c r="AJ1288" t="s">
        <v>2368</v>
      </c>
      <c r="AK1288">
        <v>4878</v>
      </c>
      <c r="AL1288" t="s">
        <v>2338</v>
      </c>
      <c r="AM1288" t="s">
        <v>2339</v>
      </c>
      <c r="AN1288" t="s">
        <v>1061</v>
      </c>
      <c r="AO1288" t="s">
        <v>32248</v>
      </c>
      <c r="AP1288" t="s">
        <v>1244</v>
      </c>
      <c r="AQ1288" t="s">
        <v>2362</v>
      </c>
      <c r="AR1288" t="s">
        <v>2370</v>
      </c>
      <c r="AS1288">
        <v>2910</v>
      </c>
      <c r="AT1288" t="s">
        <v>2371</v>
      </c>
      <c r="AU1288" t="s">
        <v>2372</v>
      </c>
      <c r="AV1288" t="s">
        <v>2373</v>
      </c>
      <c r="AW1288" t="s">
        <v>2374</v>
      </c>
      <c r="AX1288" t="s">
        <v>2346</v>
      </c>
      <c r="AY1288">
        <v>2987</v>
      </c>
      <c r="AZ1288">
        <v>0</v>
      </c>
      <c r="BA1288">
        <v>0</v>
      </c>
      <c r="BB1288">
        <v>2987</v>
      </c>
      <c r="BC1288" t="s">
        <v>2366</v>
      </c>
      <c r="BD1288" t="s">
        <v>2375</v>
      </c>
      <c r="BE1288" t="s">
        <v>2376</v>
      </c>
    </row>
    <row r="1289" spans="1:57" ht="20.149999999999999" customHeight="1">
      <c r="A1289" s="179" t="str">
        <f t="shared" si="53"/>
        <v>K-water 소수력발전 2번들 CDM</v>
      </c>
      <c r="B1289" s="179" t="str">
        <f t="shared" si="54"/>
        <v>승인</v>
      </c>
      <c r="C1289">
        <v>77</v>
      </c>
      <c r="D1289" t="s">
        <v>31695</v>
      </c>
      <c r="E1289" t="s">
        <v>2324</v>
      </c>
      <c r="F1289" t="s">
        <v>2325</v>
      </c>
      <c r="G1289" t="s">
        <v>2324</v>
      </c>
      <c r="H1289" t="s">
        <v>2326</v>
      </c>
      <c r="K1289" t="s">
        <v>2327</v>
      </c>
      <c r="L1289" t="s">
        <v>2328</v>
      </c>
      <c r="M1289" t="s">
        <v>1736</v>
      </c>
      <c r="N1289" t="s">
        <v>2329</v>
      </c>
      <c r="O1289" t="s">
        <v>2330</v>
      </c>
      <c r="P1289" t="s">
        <v>2349</v>
      </c>
      <c r="Q1289" t="s">
        <v>215</v>
      </c>
      <c r="R1289" t="s">
        <v>1462</v>
      </c>
      <c r="S1289" t="s">
        <v>1229</v>
      </c>
      <c r="T1289" t="s">
        <v>1230</v>
      </c>
      <c r="U1289" t="s">
        <v>2350</v>
      </c>
      <c r="V1289" t="s">
        <v>130</v>
      </c>
      <c r="W1289" t="s">
        <v>1231</v>
      </c>
      <c r="X1289" t="s">
        <v>1643</v>
      </c>
      <c r="Y1289" t="s">
        <v>418</v>
      </c>
      <c r="Z1289" t="s">
        <v>418</v>
      </c>
      <c r="AA1289" t="s">
        <v>1644</v>
      </c>
      <c r="AC1289">
        <v>8664</v>
      </c>
      <c r="AD1289" t="s">
        <v>1324</v>
      </c>
      <c r="AE1289" t="s">
        <v>1325</v>
      </c>
      <c r="AF1289" t="s">
        <v>2351</v>
      </c>
      <c r="AG1289" t="s">
        <v>2324</v>
      </c>
      <c r="AH1289" t="s">
        <v>2352</v>
      </c>
      <c r="AI1289" t="s">
        <v>2353</v>
      </c>
      <c r="AJ1289" t="s">
        <v>2354</v>
      </c>
      <c r="AK1289">
        <v>3986</v>
      </c>
      <c r="AL1289" t="s">
        <v>2338</v>
      </c>
      <c r="AM1289" t="s">
        <v>2339</v>
      </c>
      <c r="AN1289" t="s">
        <v>1061</v>
      </c>
      <c r="AO1289" t="s">
        <v>32249</v>
      </c>
      <c r="AP1289" t="s">
        <v>1244</v>
      </c>
      <c r="AQ1289" t="s">
        <v>2349</v>
      </c>
      <c r="AR1289" t="s">
        <v>1648</v>
      </c>
      <c r="AS1289">
        <v>801</v>
      </c>
      <c r="AT1289" t="s">
        <v>2356</v>
      </c>
      <c r="AU1289" t="s">
        <v>2357</v>
      </c>
      <c r="AV1289" t="s">
        <v>2358</v>
      </c>
      <c r="AW1289" t="s">
        <v>2359</v>
      </c>
      <c r="AX1289" t="s">
        <v>2346</v>
      </c>
      <c r="AY1289">
        <v>8664</v>
      </c>
      <c r="AZ1289">
        <v>0</v>
      </c>
      <c r="BA1289">
        <v>0</v>
      </c>
      <c r="BB1289">
        <v>8664</v>
      </c>
      <c r="BC1289" t="s">
        <v>2352</v>
      </c>
      <c r="BD1289" t="s">
        <v>2360</v>
      </c>
      <c r="BE1289" t="s">
        <v>2361</v>
      </c>
    </row>
    <row r="1290" spans="1:57" ht="20.149999999999999" customHeight="1">
      <c r="A1290" s="179" t="str">
        <f t="shared" si="53"/>
        <v>K-water 소수력발전 1번들 CDM</v>
      </c>
      <c r="B1290" s="179" t="str">
        <f t="shared" si="54"/>
        <v>승인</v>
      </c>
      <c r="C1290">
        <v>76</v>
      </c>
      <c r="D1290" t="s">
        <v>31695</v>
      </c>
      <c r="E1290" t="s">
        <v>2324</v>
      </c>
      <c r="F1290" t="s">
        <v>2325</v>
      </c>
      <c r="G1290" t="s">
        <v>2324</v>
      </c>
      <c r="H1290" t="s">
        <v>2326</v>
      </c>
      <c r="K1290" t="s">
        <v>2327</v>
      </c>
      <c r="L1290" t="s">
        <v>2328</v>
      </c>
      <c r="M1290" t="s">
        <v>1736</v>
      </c>
      <c r="N1290" t="s">
        <v>2329</v>
      </c>
      <c r="O1290" t="s">
        <v>2330</v>
      </c>
      <c r="P1290" t="s">
        <v>2331</v>
      </c>
      <c r="Q1290" t="s">
        <v>215</v>
      </c>
      <c r="R1290" t="s">
        <v>1462</v>
      </c>
      <c r="S1290" t="s">
        <v>1229</v>
      </c>
      <c r="T1290" t="s">
        <v>1230</v>
      </c>
      <c r="U1290" t="s">
        <v>2331</v>
      </c>
      <c r="V1290" t="s">
        <v>130</v>
      </c>
      <c r="W1290" t="s">
        <v>1231</v>
      </c>
      <c r="X1290" t="s">
        <v>2332</v>
      </c>
      <c r="Y1290" t="s">
        <v>418</v>
      </c>
      <c r="Z1290" t="s">
        <v>418</v>
      </c>
      <c r="AA1290" t="s">
        <v>2333</v>
      </c>
      <c r="AC1290">
        <v>9689</v>
      </c>
      <c r="AD1290" t="s">
        <v>1324</v>
      </c>
      <c r="AE1290" t="s">
        <v>1325</v>
      </c>
      <c r="AF1290" t="s">
        <v>2334</v>
      </c>
      <c r="AG1290" t="s">
        <v>2324</v>
      </c>
      <c r="AH1290" t="s">
        <v>2335</v>
      </c>
      <c r="AI1290" t="s">
        <v>2336</v>
      </c>
      <c r="AJ1290" t="s">
        <v>2337</v>
      </c>
      <c r="AK1290">
        <v>8029</v>
      </c>
      <c r="AL1290" t="s">
        <v>2338</v>
      </c>
      <c r="AM1290" t="s">
        <v>2339</v>
      </c>
      <c r="AN1290" t="s">
        <v>1061</v>
      </c>
      <c r="AO1290" t="s">
        <v>32250</v>
      </c>
      <c r="AP1290" t="s">
        <v>1244</v>
      </c>
      <c r="AQ1290" t="s">
        <v>2331</v>
      </c>
      <c r="AR1290" t="s">
        <v>2341</v>
      </c>
      <c r="AS1290">
        <v>584</v>
      </c>
      <c r="AT1290" t="s">
        <v>2342</v>
      </c>
      <c r="AU1290" t="s">
        <v>2343</v>
      </c>
      <c r="AV1290" t="s">
        <v>2344</v>
      </c>
      <c r="AW1290" t="s">
        <v>2345</v>
      </c>
      <c r="AX1290" t="s">
        <v>2346</v>
      </c>
      <c r="AY1290">
        <v>9689</v>
      </c>
      <c r="AZ1290">
        <v>0</v>
      </c>
      <c r="BA1290">
        <v>0</v>
      </c>
      <c r="BB1290">
        <v>9689</v>
      </c>
      <c r="BC1290" t="s">
        <v>2335</v>
      </c>
      <c r="BD1290" t="s">
        <v>2347</v>
      </c>
      <c r="BE1290" t="s">
        <v>2348</v>
      </c>
    </row>
    <row r="1291" spans="1:57" ht="20.149999999999999" customHeight="1">
      <c r="A1291" s="179" t="str">
        <f t="shared" si="53"/>
        <v>김천 태양광발전 사이트 1 CDM프로젝트</v>
      </c>
      <c r="B1291" s="179" t="str">
        <f t="shared" si="54"/>
        <v>승인</v>
      </c>
      <c r="C1291">
        <v>75</v>
      </c>
      <c r="D1291" t="s">
        <v>31695</v>
      </c>
      <c r="E1291" t="s">
        <v>2304</v>
      </c>
      <c r="F1291" t="s">
        <v>2305</v>
      </c>
      <c r="G1291" t="s">
        <v>2306</v>
      </c>
      <c r="H1291" t="s">
        <v>2307</v>
      </c>
      <c r="K1291" t="s">
        <v>2308</v>
      </c>
      <c r="N1291" t="s">
        <v>1812</v>
      </c>
      <c r="P1291" t="s">
        <v>2312</v>
      </c>
      <c r="Q1291" t="s">
        <v>209</v>
      </c>
      <c r="R1291" t="s">
        <v>1462</v>
      </c>
      <c r="S1291" t="s">
        <v>1229</v>
      </c>
      <c r="T1291" t="s">
        <v>1230</v>
      </c>
      <c r="U1291" t="s">
        <v>2312</v>
      </c>
      <c r="V1291" t="s">
        <v>130</v>
      </c>
      <c r="W1291" t="s">
        <v>1293</v>
      </c>
      <c r="X1291" t="s">
        <v>2313</v>
      </c>
      <c r="Y1291" t="s">
        <v>418</v>
      </c>
      <c r="Z1291" t="s">
        <v>418</v>
      </c>
      <c r="AA1291" t="s">
        <v>2314</v>
      </c>
      <c r="AC1291">
        <v>81969</v>
      </c>
      <c r="AD1291" t="s">
        <v>1324</v>
      </c>
      <c r="AE1291" t="s">
        <v>1325</v>
      </c>
      <c r="AF1291" t="s">
        <v>2290</v>
      </c>
      <c r="AG1291" t="s">
        <v>2304</v>
      </c>
      <c r="AH1291" t="s">
        <v>2315</v>
      </c>
      <c r="AI1291" t="s">
        <v>2316</v>
      </c>
      <c r="AJ1291" t="s">
        <v>2317</v>
      </c>
      <c r="AK1291">
        <v>81969</v>
      </c>
      <c r="AL1291" t="s">
        <v>2294</v>
      </c>
      <c r="AM1291" t="s">
        <v>2295</v>
      </c>
      <c r="AN1291" t="s">
        <v>1061</v>
      </c>
      <c r="AO1291" t="s">
        <v>32251</v>
      </c>
      <c r="AP1291" t="s">
        <v>1244</v>
      </c>
      <c r="AQ1291" t="s">
        <v>2312</v>
      </c>
      <c r="AR1291" t="s">
        <v>2319</v>
      </c>
      <c r="AS1291">
        <v>2683</v>
      </c>
      <c r="AT1291" t="s">
        <v>2320</v>
      </c>
      <c r="AU1291" t="s">
        <v>2321</v>
      </c>
      <c r="AV1291" t="s">
        <v>2307</v>
      </c>
      <c r="AW1291" t="s">
        <v>1910</v>
      </c>
      <c r="AX1291" t="s">
        <v>2301</v>
      </c>
      <c r="AY1291">
        <v>8197</v>
      </c>
      <c r="AZ1291">
        <v>0</v>
      </c>
      <c r="BA1291">
        <v>0</v>
      </c>
      <c r="BB1291">
        <v>8197</v>
      </c>
      <c r="BC1291" t="s">
        <v>2315</v>
      </c>
      <c r="BD1291" t="s">
        <v>2322</v>
      </c>
      <c r="BE1291" t="s">
        <v>2323</v>
      </c>
    </row>
    <row r="1292" spans="1:57" ht="20.149999999999999" customHeight="1">
      <c r="A1292" s="179" t="str">
        <f t="shared" si="53"/>
        <v>김천 태양광발전 사이트 2 CDM프로젝트</v>
      </c>
      <c r="B1292" s="179" t="str">
        <f t="shared" si="54"/>
        <v>승인</v>
      </c>
      <c r="C1292">
        <v>74</v>
      </c>
      <c r="D1292" t="s">
        <v>31695</v>
      </c>
      <c r="E1292" t="s">
        <v>2279</v>
      </c>
      <c r="F1292" t="s">
        <v>32252</v>
      </c>
      <c r="G1292" t="s">
        <v>2280</v>
      </c>
      <c r="H1292" t="s">
        <v>2281</v>
      </c>
      <c r="K1292" t="s">
        <v>2282</v>
      </c>
      <c r="N1292" t="s">
        <v>1812</v>
      </c>
      <c r="P1292" t="s">
        <v>2287</v>
      </c>
      <c r="Q1292" t="s">
        <v>209</v>
      </c>
      <c r="R1292" t="s">
        <v>1462</v>
      </c>
      <c r="S1292" t="s">
        <v>1229</v>
      </c>
      <c r="T1292" t="s">
        <v>1230</v>
      </c>
      <c r="U1292" t="s">
        <v>2287</v>
      </c>
      <c r="V1292" t="s">
        <v>130</v>
      </c>
      <c r="W1292" t="s">
        <v>1293</v>
      </c>
      <c r="X1292" t="s">
        <v>2288</v>
      </c>
      <c r="Y1292" t="s">
        <v>418</v>
      </c>
      <c r="Z1292" t="s">
        <v>418</v>
      </c>
      <c r="AA1292" t="s">
        <v>2289</v>
      </c>
      <c r="AC1292">
        <v>78960</v>
      </c>
      <c r="AD1292" t="s">
        <v>1324</v>
      </c>
      <c r="AE1292" t="s">
        <v>1325</v>
      </c>
      <c r="AF1292" t="s">
        <v>2290</v>
      </c>
      <c r="AG1292" t="s">
        <v>2279</v>
      </c>
      <c r="AH1292" t="s">
        <v>2291</v>
      </c>
      <c r="AI1292" t="s">
        <v>2292</v>
      </c>
      <c r="AJ1292" t="s">
        <v>2293</v>
      </c>
      <c r="AK1292">
        <v>78960</v>
      </c>
      <c r="AL1292" t="s">
        <v>2294</v>
      </c>
      <c r="AM1292" t="s">
        <v>2295</v>
      </c>
      <c r="AN1292" t="s">
        <v>1061</v>
      </c>
      <c r="AO1292" t="s">
        <v>32253</v>
      </c>
      <c r="AP1292" t="s">
        <v>1244</v>
      </c>
      <c r="AQ1292" t="s">
        <v>2287</v>
      </c>
      <c r="AR1292" t="s">
        <v>2297</v>
      </c>
      <c r="AS1292">
        <v>2684</v>
      </c>
      <c r="AT1292" t="s">
        <v>2298</v>
      </c>
      <c r="AU1292" t="s">
        <v>2299</v>
      </c>
      <c r="AV1292" t="s">
        <v>2300</v>
      </c>
      <c r="AW1292" t="s">
        <v>1910</v>
      </c>
      <c r="AX1292" t="s">
        <v>2301</v>
      </c>
      <c r="AY1292">
        <v>7896</v>
      </c>
      <c r="AZ1292">
        <v>0</v>
      </c>
      <c r="BA1292">
        <v>0</v>
      </c>
      <c r="BB1292">
        <v>7896</v>
      </c>
      <c r="BC1292" t="s">
        <v>2291</v>
      </c>
      <c r="BD1292" t="s">
        <v>2302</v>
      </c>
      <c r="BE1292" t="s">
        <v>2303</v>
      </c>
    </row>
    <row r="1293" spans="1:57" ht="20.149999999999999" customHeight="1">
      <c r="A1293" s="179" t="str">
        <f t="shared" si="53"/>
        <v xml:space="preserve">진주권 광역쓰레기 매립장 매립가스 발전 및 CDM 사업 </v>
      </c>
      <c r="B1293" s="179" t="str">
        <f t="shared" si="54"/>
        <v>승인</v>
      </c>
      <c r="C1293">
        <v>73</v>
      </c>
      <c r="D1293" t="s">
        <v>31695</v>
      </c>
      <c r="E1293" t="s">
        <v>530</v>
      </c>
      <c r="F1293" t="s">
        <v>1252</v>
      </c>
      <c r="G1293" t="s">
        <v>530</v>
      </c>
      <c r="H1293" t="s">
        <v>26668</v>
      </c>
      <c r="K1293" t="s">
        <v>1861</v>
      </c>
      <c r="L1293" t="s">
        <v>1862</v>
      </c>
      <c r="M1293" t="s">
        <v>1863</v>
      </c>
      <c r="N1293" t="s">
        <v>1864</v>
      </c>
      <c r="O1293" t="s">
        <v>1865</v>
      </c>
      <c r="P1293" t="s">
        <v>26669</v>
      </c>
      <c r="Q1293" t="s">
        <v>209</v>
      </c>
      <c r="R1293" t="s">
        <v>1462</v>
      </c>
      <c r="S1293" t="s">
        <v>1229</v>
      </c>
      <c r="T1293" t="s">
        <v>1230</v>
      </c>
      <c r="U1293" t="s">
        <v>26669</v>
      </c>
      <c r="V1293" t="s">
        <v>130</v>
      </c>
      <c r="W1293" t="s">
        <v>1293</v>
      </c>
      <c r="X1293" t="s">
        <v>26423</v>
      </c>
      <c r="Y1293" t="s">
        <v>418</v>
      </c>
      <c r="Z1293" t="s">
        <v>418</v>
      </c>
      <c r="AA1293" t="s">
        <v>26424</v>
      </c>
      <c r="AC1293">
        <v>37376</v>
      </c>
      <c r="AD1293" t="s">
        <v>26166</v>
      </c>
      <c r="AE1293" t="s">
        <v>26166</v>
      </c>
      <c r="AF1293" t="s">
        <v>26670</v>
      </c>
      <c r="AG1293" t="s">
        <v>530</v>
      </c>
      <c r="AH1293" t="s">
        <v>26671</v>
      </c>
      <c r="AI1293" t="s">
        <v>26672</v>
      </c>
      <c r="AJ1293" t="s">
        <v>26673</v>
      </c>
      <c r="AK1293">
        <v>391</v>
      </c>
      <c r="AL1293" t="s">
        <v>26674</v>
      </c>
      <c r="AM1293" t="s">
        <v>2238</v>
      </c>
      <c r="AN1293" t="s">
        <v>1061</v>
      </c>
      <c r="AO1293" t="s">
        <v>32254</v>
      </c>
      <c r="AP1293" t="s">
        <v>1244</v>
      </c>
      <c r="AQ1293" t="s">
        <v>26676</v>
      </c>
      <c r="AR1293" t="s">
        <v>2935</v>
      </c>
      <c r="AS1293">
        <v>6922</v>
      </c>
      <c r="AT1293" t="s">
        <v>26431</v>
      </c>
      <c r="AU1293" t="s">
        <v>26677</v>
      </c>
      <c r="AV1293" t="s">
        <v>26433</v>
      </c>
      <c r="AW1293" t="s">
        <v>26678</v>
      </c>
      <c r="AX1293" t="s">
        <v>26679</v>
      </c>
      <c r="AY1293">
        <v>37539</v>
      </c>
      <c r="AZ1293">
        <v>163</v>
      </c>
      <c r="BB1293">
        <v>37376</v>
      </c>
      <c r="BC1293" t="s">
        <v>26671</v>
      </c>
      <c r="BD1293" t="s">
        <v>26680</v>
      </c>
      <c r="BE1293" t="s">
        <v>26681</v>
      </c>
    </row>
    <row r="1294" spans="1:57" ht="20.149999999999999" customHeight="1">
      <c r="A1294" s="179" t="str">
        <f t="shared" si="53"/>
        <v>대구 방천리 매립가스 사업</v>
      </c>
      <c r="B1294" s="179" t="str">
        <f t="shared" si="54"/>
        <v>승인</v>
      </c>
      <c r="C1294">
        <v>72</v>
      </c>
      <c r="D1294" t="s">
        <v>31728</v>
      </c>
      <c r="E1294" t="s">
        <v>530</v>
      </c>
      <c r="F1294" t="s">
        <v>1252</v>
      </c>
      <c r="G1294" t="s">
        <v>530</v>
      </c>
      <c r="H1294" t="s">
        <v>1527</v>
      </c>
      <c r="K1294" t="s">
        <v>1861</v>
      </c>
      <c r="L1294" t="s">
        <v>1862</v>
      </c>
      <c r="M1294" t="s">
        <v>1863</v>
      </c>
      <c r="N1294" t="s">
        <v>1864</v>
      </c>
      <c r="O1294" t="s">
        <v>1865</v>
      </c>
      <c r="P1294" t="s">
        <v>26524</v>
      </c>
      <c r="Q1294" t="s">
        <v>209</v>
      </c>
      <c r="R1294" t="s">
        <v>1228</v>
      </c>
      <c r="S1294" t="s">
        <v>1228</v>
      </c>
      <c r="T1294" t="s">
        <v>1230</v>
      </c>
      <c r="U1294" t="s">
        <v>26524</v>
      </c>
      <c r="V1294" t="s">
        <v>130</v>
      </c>
      <c r="W1294" t="s">
        <v>1231</v>
      </c>
      <c r="X1294" t="s">
        <v>1357</v>
      </c>
      <c r="Y1294" t="s">
        <v>13413</v>
      </c>
      <c r="Z1294" t="s">
        <v>13413</v>
      </c>
      <c r="AA1294" t="s">
        <v>26525</v>
      </c>
      <c r="AC1294">
        <v>177923</v>
      </c>
      <c r="AD1294" t="s">
        <v>26166</v>
      </c>
      <c r="AE1294" t="s">
        <v>26166</v>
      </c>
      <c r="AF1294" t="s">
        <v>26526</v>
      </c>
      <c r="AG1294" t="s">
        <v>530</v>
      </c>
      <c r="AH1294" t="s">
        <v>31007</v>
      </c>
      <c r="AI1294" t="s">
        <v>32255</v>
      </c>
      <c r="AJ1294" t="s">
        <v>31000</v>
      </c>
      <c r="AK1294">
        <v>477658</v>
      </c>
      <c r="AL1294" t="s">
        <v>1741</v>
      </c>
      <c r="AM1294" t="s">
        <v>1742</v>
      </c>
      <c r="AN1294" t="s">
        <v>1061</v>
      </c>
      <c r="AO1294" t="s">
        <v>32256</v>
      </c>
      <c r="AP1294" t="s">
        <v>1244</v>
      </c>
      <c r="AQ1294" t="s">
        <v>26524</v>
      </c>
      <c r="AR1294" t="s">
        <v>26532</v>
      </c>
      <c r="AS1294">
        <v>851</v>
      </c>
      <c r="AT1294" t="s">
        <v>31003</v>
      </c>
      <c r="AU1294" t="s">
        <v>31004</v>
      </c>
      <c r="AV1294" t="s">
        <v>26535</v>
      </c>
      <c r="AW1294" t="s">
        <v>31005</v>
      </c>
      <c r="AX1294" t="s">
        <v>31006</v>
      </c>
      <c r="AY1294">
        <v>182430</v>
      </c>
      <c r="AZ1294">
        <v>4507</v>
      </c>
      <c r="BA1294">
        <v>0</v>
      </c>
      <c r="BB1294">
        <v>177923</v>
      </c>
      <c r="BC1294" t="s">
        <v>31007</v>
      </c>
      <c r="BD1294" t="s">
        <v>31008</v>
      </c>
      <c r="BE1294" t="s">
        <v>31009</v>
      </c>
    </row>
    <row r="1295" spans="1:57" ht="20.149999999999999" customHeight="1">
      <c r="A1295" s="179" t="str">
        <f t="shared" si="53"/>
        <v>(주)한화 울산소재 질산공장 N2O 감축 프로젝트</v>
      </c>
      <c r="B1295" s="179" t="str">
        <f t="shared" si="54"/>
        <v>승인</v>
      </c>
      <c r="C1295">
        <v>71</v>
      </c>
      <c r="D1295" t="s">
        <v>14138</v>
      </c>
      <c r="E1295" t="s">
        <v>1730</v>
      </c>
      <c r="F1295" t="s">
        <v>1731</v>
      </c>
      <c r="G1295" t="s">
        <v>1732</v>
      </c>
      <c r="H1295" t="s">
        <v>1733</v>
      </c>
      <c r="K1295" t="s">
        <v>1734</v>
      </c>
      <c r="N1295" t="s">
        <v>1812</v>
      </c>
      <c r="P1295" t="s">
        <v>1259</v>
      </c>
      <c r="Q1295" t="s">
        <v>209</v>
      </c>
      <c r="R1295" t="s">
        <v>1228</v>
      </c>
      <c r="S1295" t="s">
        <v>1229</v>
      </c>
      <c r="T1295" t="s">
        <v>1230</v>
      </c>
      <c r="U1295" t="s">
        <v>1259</v>
      </c>
      <c r="V1295" t="s">
        <v>130</v>
      </c>
      <c r="W1295" t="s">
        <v>1231</v>
      </c>
      <c r="X1295" t="s">
        <v>1260</v>
      </c>
      <c r="Y1295" t="s">
        <v>418</v>
      </c>
      <c r="Z1295" t="s">
        <v>13413</v>
      </c>
      <c r="AA1295" t="s">
        <v>1261</v>
      </c>
      <c r="AC1295">
        <v>281272</v>
      </c>
      <c r="AD1295" t="s">
        <v>1234</v>
      </c>
      <c r="AE1295" t="s">
        <v>1235</v>
      </c>
      <c r="AF1295" t="s">
        <v>1739</v>
      </c>
      <c r="AG1295" t="s">
        <v>1730</v>
      </c>
      <c r="AH1295" t="s">
        <v>1237</v>
      </c>
      <c r="AJ1295" t="s">
        <v>1740</v>
      </c>
      <c r="AK1295">
        <v>0</v>
      </c>
      <c r="AL1295" t="s">
        <v>1741</v>
      </c>
      <c r="AM1295" t="s">
        <v>1742</v>
      </c>
      <c r="AN1295" t="s">
        <v>1061</v>
      </c>
      <c r="AO1295" t="s">
        <v>32257</v>
      </c>
      <c r="AP1295" t="s">
        <v>1244</v>
      </c>
      <c r="AQ1295" t="s">
        <v>1259</v>
      </c>
      <c r="AR1295" t="s">
        <v>1266</v>
      </c>
      <c r="AS1295">
        <v>922</v>
      </c>
      <c r="AT1295" t="s">
        <v>1744</v>
      </c>
      <c r="AU1295" t="s">
        <v>1268</v>
      </c>
      <c r="AV1295" t="s">
        <v>1253</v>
      </c>
      <c r="AW1295" t="s">
        <v>1745</v>
      </c>
      <c r="AX1295" t="s">
        <v>1746</v>
      </c>
      <c r="AY1295">
        <v>318299</v>
      </c>
      <c r="AZ1295">
        <v>36831</v>
      </c>
      <c r="BA1295">
        <v>196</v>
      </c>
      <c r="BB1295">
        <v>281272</v>
      </c>
      <c r="BC1295" t="s">
        <v>1237</v>
      </c>
      <c r="BD1295" t="s">
        <v>1289</v>
      </c>
      <c r="BE1295" t="s">
        <v>1747</v>
      </c>
    </row>
    <row r="1296" spans="1:57" ht="20.149999999999999" customHeight="1">
      <c r="A1296" s="179" t="str">
        <f t="shared" si="53"/>
        <v>대구 방천리 매립가스 사업</v>
      </c>
      <c r="B1296" s="179" t="str">
        <f t="shared" si="54"/>
        <v>반려</v>
      </c>
      <c r="C1296">
        <v>70</v>
      </c>
      <c r="D1296" t="s">
        <v>31695</v>
      </c>
      <c r="E1296" t="s">
        <v>530</v>
      </c>
      <c r="F1296" t="s">
        <v>1252</v>
      </c>
      <c r="G1296" t="s">
        <v>530</v>
      </c>
      <c r="H1296" t="s">
        <v>1527</v>
      </c>
      <c r="K1296" t="s">
        <v>1861</v>
      </c>
      <c r="L1296" t="s">
        <v>1862</v>
      </c>
      <c r="M1296" t="s">
        <v>1863</v>
      </c>
      <c r="N1296" t="s">
        <v>1864</v>
      </c>
      <c r="O1296" t="s">
        <v>1865</v>
      </c>
      <c r="P1296" t="s">
        <v>26524</v>
      </c>
      <c r="Q1296" t="s">
        <v>209</v>
      </c>
      <c r="R1296" t="s">
        <v>1228</v>
      </c>
      <c r="S1296" t="s">
        <v>1229</v>
      </c>
      <c r="T1296" t="s">
        <v>1230</v>
      </c>
      <c r="U1296" t="s">
        <v>26524</v>
      </c>
      <c r="V1296" t="s">
        <v>130</v>
      </c>
      <c r="W1296" t="s">
        <v>1231</v>
      </c>
      <c r="X1296" t="s">
        <v>1357</v>
      </c>
      <c r="Y1296" t="s">
        <v>418</v>
      </c>
      <c r="Z1296" t="s">
        <v>418</v>
      </c>
      <c r="AA1296" t="s">
        <v>26525</v>
      </c>
      <c r="AC1296">
        <v>177923</v>
      </c>
      <c r="AD1296" t="s">
        <v>26166</v>
      </c>
      <c r="AE1296" t="s">
        <v>26166</v>
      </c>
      <c r="AF1296" t="s">
        <v>26526</v>
      </c>
      <c r="AG1296" t="s">
        <v>530</v>
      </c>
      <c r="AH1296" t="s">
        <v>26527</v>
      </c>
      <c r="AI1296" t="s">
        <v>26528</v>
      </c>
      <c r="AK1296">
        <v>487406</v>
      </c>
      <c r="AL1296" t="s">
        <v>26529</v>
      </c>
      <c r="AM1296" t="s">
        <v>26530</v>
      </c>
      <c r="AN1296" t="s">
        <v>1061</v>
      </c>
      <c r="AO1296" t="s">
        <v>32258</v>
      </c>
      <c r="AP1296" t="s">
        <v>1244</v>
      </c>
      <c r="AQ1296" t="s">
        <v>26524</v>
      </c>
      <c r="AR1296" t="s">
        <v>26532</v>
      </c>
      <c r="AS1296">
        <v>851</v>
      </c>
      <c r="AT1296" t="s">
        <v>26533</v>
      </c>
      <c r="AU1296" t="s">
        <v>26534</v>
      </c>
      <c r="AV1296" t="s">
        <v>26535</v>
      </c>
      <c r="AW1296" t="s">
        <v>26536</v>
      </c>
      <c r="AX1296" t="s">
        <v>26537</v>
      </c>
      <c r="AY1296">
        <v>182430</v>
      </c>
      <c r="AZ1296">
        <v>4507</v>
      </c>
      <c r="BA1296">
        <v>0</v>
      </c>
      <c r="BB1296">
        <v>177923</v>
      </c>
      <c r="BC1296" t="s">
        <v>26527</v>
      </c>
      <c r="BD1296" t="s">
        <v>26538</v>
      </c>
    </row>
    <row r="1297" spans="1:57" ht="20.149999999999999" customHeight="1">
      <c r="A1297" s="179" t="str">
        <f t="shared" si="53"/>
        <v>동서발전 당진 소수력 프로젝트</v>
      </c>
      <c r="B1297" s="179" t="str">
        <f t="shared" si="54"/>
        <v>승인</v>
      </c>
      <c r="C1297">
        <v>69</v>
      </c>
      <c r="D1297" t="s">
        <v>31695</v>
      </c>
      <c r="E1297" t="s">
        <v>387</v>
      </c>
      <c r="F1297" t="s">
        <v>2109</v>
      </c>
      <c r="G1297" t="s">
        <v>2110</v>
      </c>
      <c r="H1297" t="s">
        <v>2111</v>
      </c>
      <c r="K1297" t="s">
        <v>2112</v>
      </c>
      <c r="N1297" t="s">
        <v>1812</v>
      </c>
      <c r="P1297" t="s">
        <v>806</v>
      </c>
      <c r="Q1297" t="s">
        <v>209</v>
      </c>
      <c r="R1297" t="s">
        <v>1228</v>
      </c>
      <c r="S1297" t="s">
        <v>1229</v>
      </c>
      <c r="T1297" t="s">
        <v>1230</v>
      </c>
      <c r="U1297" t="s">
        <v>806</v>
      </c>
      <c r="V1297" t="s">
        <v>130</v>
      </c>
      <c r="W1297" t="s">
        <v>1293</v>
      </c>
      <c r="X1297" t="s">
        <v>2115</v>
      </c>
      <c r="Y1297" t="s">
        <v>418</v>
      </c>
      <c r="Z1297" t="s">
        <v>418</v>
      </c>
      <c r="AA1297" t="s">
        <v>807</v>
      </c>
      <c r="AC1297">
        <v>15096</v>
      </c>
      <c r="AD1297" t="s">
        <v>1324</v>
      </c>
      <c r="AE1297" t="s">
        <v>1325</v>
      </c>
      <c r="AF1297" t="s">
        <v>2116</v>
      </c>
      <c r="AG1297" t="s">
        <v>387</v>
      </c>
      <c r="AH1297" t="s">
        <v>2117</v>
      </c>
      <c r="AI1297" t="s">
        <v>2118</v>
      </c>
      <c r="AJ1297" t="s">
        <v>2119</v>
      </c>
      <c r="AK1297">
        <v>13421</v>
      </c>
      <c r="AL1297" t="s">
        <v>2097</v>
      </c>
      <c r="AM1297" t="s">
        <v>2098</v>
      </c>
      <c r="AN1297" t="s">
        <v>1061</v>
      </c>
      <c r="AO1297" t="s">
        <v>32259</v>
      </c>
      <c r="AP1297" t="s">
        <v>1244</v>
      </c>
      <c r="AQ1297" t="s">
        <v>806</v>
      </c>
      <c r="AR1297" t="s">
        <v>1691</v>
      </c>
      <c r="AS1297">
        <v>2366</v>
      </c>
      <c r="AT1297" t="s">
        <v>2121</v>
      </c>
      <c r="AV1297" t="s">
        <v>2111</v>
      </c>
      <c r="AW1297" t="s">
        <v>2122</v>
      </c>
      <c r="AY1297">
        <v>15096</v>
      </c>
      <c r="AZ1297">
        <v>0</v>
      </c>
      <c r="BA1297">
        <v>0</v>
      </c>
      <c r="BB1297">
        <v>15096</v>
      </c>
      <c r="BC1297" t="s">
        <v>2117</v>
      </c>
      <c r="BD1297" t="s">
        <v>2123</v>
      </c>
      <c r="BE1297" t="s">
        <v>2124</v>
      </c>
    </row>
    <row r="1298" spans="1:57" ht="20.149999999999999" customHeight="1">
      <c r="A1298" s="179" t="str">
        <f t="shared" si="53"/>
        <v>한국토지주택공사 국민임대주택 태양광 발전 번들링 CDM사업</v>
      </c>
      <c r="B1298" s="179" t="str">
        <f t="shared" si="54"/>
        <v>승인</v>
      </c>
      <c r="C1298">
        <v>68</v>
      </c>
      <c r="D1298" t="s">
        <v>31695</v>
      </c>
      <c r="E1298" t="s">
        <v>368</v>
      </c>
      <c r="F1298" t="s">
        <v>2084</v>
      </c>
      <c r="G1298" t="s">
        <v>368</v>
      </c>
      <c r="H1298" t="s">
        <v>2085</v>
      </c>
      <c r="K1298" t="s">
        <v>2086</v>
      </c>
      <c r="N1298" t="s">
        <v>1812</v>
      </c>
      <c r="P1298" t="s">
        <v>2090</v>
      </c>
      <c r="Q1298" t="s">
        <v>215</v>
      </c>
      <c r="R1298" t="s">
        <v>1462</v>
      </c>
      <c r="S1298" t="s">
        <v>1229</v>
      </c>
      <c r="T1298" t="s">
        <v>1230</v>
      </c>
      <c r="U1298" t="s">
        <v>2090</v>
      </c>
      <c r="V1298" t="s">
        <v>130</v>
      </c>
      <c r="W1298" t="s">
        <v>1293</v>
      </c>
      <c r="X1298" t="s">
        <v>2091</v>
      </c>
      <c r="Y1298" t="s">
        <v>418</v>
      </c>
      <c r="Z1298" t="s">
        <v>418</v>
      </c>
      <c r="AA1298" t="s">
        <v>2092</v>
      </c>
      <c r="AC1298">
        <v>2420</v>
      </c>
      <c r="AD1298" t="s">
        <v>1324</v>
      </c>
      <c r="AE1298" t="s">
        <v>1325</v>
      </c>
      <c r="AF1298" t="s">
        <v>2093</v>
      </c>
      <c r="AG1298" t="s">
        <v>368</v>
      </c>
      <c r="AH1298" t="s">
        <v>2094</v>
      </c>
      <c r="AI1298" t="s">
        <v>2095</v>
      </c>
      <c r="AJ1298" t="s">
        <v>2096</v>
      </c>
      <c r="AK1298">
        <v>8999</v>
      </c>
      <c r="AL1298" t="s">
        <v>2097</v>
      </c>
      <c r="AM1298" t="s">
        <v>2098</v>
      </c>
      <c r="AN1298" t="s">
        <v>1061</v>
      </c>
      <c r="AO1298" t="s">
        <v>32260</v>
      </c>
      <c r="AP1298" t="s">
        <v>1244</v>
      </c>
      <c r="AQ1298" t="s">
        <v>2100</v>
      </c>
      <c r="AR1298" t="s">
        <v>2101</v>
      </c>
      <c r="AS1298">
        <v>5251</v>
      </c>
      <c r="AT1298" t="s">
        <v>2102</v>
      </c>
      <c r="AU1298" t="s">
        <v>2103</v>
      </c>
      <c r="AV1298" t="s">
        <v>2104</v>
      </c>
      <c r="AW1298" t="s">
        <v>2105</v>
      </c>
      <c r="AX1298" t="s">
        <v>2106</v>
      </c>
      <c r="AY1298">
        <v>2420</v>
      </c>
      <c r="AZ1298">
        <v>0</v>
      </c>
      <c r="BA1298">
        <v>0</v>
      </c>
      <c r="BB1298">
        <v>2420</v>
      </c>
      <c r="BC1298" t="s">
        <v>2094</v>
      </c>
      <c r="BD1298" t="s">
        <v>2107</v>
      </c>
      <c r="BE1298" t="s">
        <v>2108</v>
      </c>
    </row>
    <row r="1299" spans="1:57" ht="20.149999999999999" customHeight="1">
      <c r="A1299" s="179" t="str">
        <f t="shared" si="53"/>
        <v>시화호 조력발전 사업</v>
      </c>
      <c r="B1299" s="179" t="str">
        <f t="shared" si="54"/>
        <v>승인</v>
      </c>
      <c r="C1299">
        <v>67</v>
      </c>
      <c r="D1299" t="s">
        <v>31695</v>
      </c>
      <c r="E1299" t="s">
        <v>425</v>
      </c>
      <c r="F1299" t="s">
        <v>1220</v>
      </c>
      <c r="G1299" t="s">
        <v>1578</v>
      </c>
      <c r="H1299" t="s">
        <v>2072</v>
      </c>
      <c r="K1299" t="s">
        <v>1223</v>
      </c>
      <c r="L1299" t="s">
        <v>1224</v>
      </c>
      <c r="M1299" t="s">
        <v>1224</v>
      </c>
      <c r="N1299" t="s">
        <v>1225</v>
      </c>
      <c r="O1299" t="s">
        <v>1226</v>
      </c>
      <c r="P1299" t="s">
        <v>1155</v>
      </c>
      <c r="Q1299" t="s">
        <v>209</v>
      </c>
      <c r="R1299" t="s">
        <v>1228</v>
      </c>
      <c r="S1299" t="s">
        <v>1229</v>
      </c>
      <c r="T1299" t="s">
        <v>1230</v>
      </c>
      <c r="U1299" t="s">
        <v>1155</v>
      </c>
      <c r="V1299" t="s">
        <v>130</v>
      </c>
      <c r="W1299" t="s">
        <v>1231</v>
      </c>
      <c r="X1299" t="s">
        <v>1426</v>
      </c>
      <c r="Y1299" t="s">
        <v>418</v>
      </c>
      <c r="Z1299" t="s">
        <v>418</v>
      </c>
      <c r="AA1299" t="s">
        <v>1427</v>
      </c>
      <c r="AC1299">
        <v>315440</v>
      </c>
      <c r="AD1299" t="s">
        <v>1324</v>
      </c>
      <c r="AE1299" t="s">
        <v>1325</v>
      </c>
      <c r="AF1299" t="s">
        <v>2073</v>
      </c>
      <c r="AG1299" t="s">
        <v>425</v>
      </c>
      <c r="AH1299" t="s">
        <v>2074</v>
      </c>
      <c r="AJ1299" t="s">
        <v>2075</v>
      </c>
      <c r="AK1299">
        <v>1641</v>
      </c>
      <c r="AL1299" t="s">
        <v>2076</v>
      </c>
      <c r="AM1299" t="s">
        <v>2077</v>
      </c>
      <c r="AN1299" t="s">
        <v>1061</v>
      </c>
      <c r="AO1299" t="s">
        <v>32261</v>
      </c>
      <c r="AP1299" t="s">
        <v>1244</v>
      </c>
      <c r="AQ1299" t="s">
        <v>1155</v>
      </c>
      <c r="AR1299" t="s">
        <v>1433</v>
      </c>
      <c r="AS1299">
        <v>349</v>
      </c>
      <c r="AT1299" t="s">
        <v>1434</v>
      </c>
      <c r="AU1299" t="s">
        <v>1435</v>
      </c>
      <c r="AV1299" t="s">
        <v>2079</v>
      </c>
      <c r="AW1299" t="s">
        <v>2080</v>
      </c>
      <c r="AX1299" t="s">
        <v>2081</v>
      </c>
      <c r="AY1299">
        <v>315440</v>
      </c>
      <c r="AZ1299">
        <v>0</v>
      </c>
      <c r="BA1299">
        <v>0</v>
      </c>
      <c r="BB1299">
        <v>315440</v>
      </c>
      <c r="BC1299" t="s">
        <v>2074</v>
      </c>
      <c r="BD1299" t="s">
        <v>2082</v>
      </c>
      <c r="BE1299" t="s">
        <v>2083</v>
      </c>
    </row>
    <row r="1300" spans="1:57" ht="20.149999999999999" customHeight="1">
      <c r="A1300" s="179" t="str">
        <f t="shared" si="53"/>
        <v>4.85MW 한국농어촌공사 태양광발전 번들링 사업</v>
      </c>
      <c r="B1300" s="179" t="str">
        <f t="shared" si="54"/>
        <v>승인</v>
      </c>
      <c r="C1300">
        <v>66</v>
      </c>
      <c r="D1300" t="s">
        <v>31695</v>
      </c>
      <c r="E1300" t="s">
        <v>2054</v>
      </c>
      <c r="F1300" t="s">
        <v>2055</v>
      </c>
      <c r="G1300" t="s">
        <v>2054</v>
      </c>
      <c r="H1300" t="s">
        <v>2056</v>
      </c>
      <c r="K1300" t="s">
        <v>2057</v>
      </c>
      <c r="N1300" t="s">
        <v>1812</v>
      </c>
      <c r="P1300" t="s">
        <v>2062</v>
      </c>
      <c r="Q1300" t="s">
        <v>209</v>
      </c>
      <c r="R1300" t="s">
        <v>1228</v>
      </c>
      <c r="S1300" t="s">
        <v>1229</v>
      </c>
      <c r="T1300" t="s">
        <v>1230</v>
      </c>
      <c r="U1300" t="s">
        <v>2062</v>
      </c>
      <c r="V1300" t="s">
        <v>130</v>
      </c>
      <c r="W1300" t="s">
        <v>1293</v>
      </c>
      <c r="X1300" t="s">
        <v>1619</v>
      </c>
      <c r="Y1300" t="s">
        <v>418</v>
      </c>
      <c r="Z1300" t="s">
        <v>418</v>
      </c>
      <c r="AA1300" t="s">
        <v>1620</v>
      </c>
      <c r="AC1300">
        <v>3753</v>
      </c>
      <c r="AD1300" t="s">
        <v>1324</v>
      </c>
      <c r="AE1300" t="s">
        <v>1325</v>
      </c>
      <c r="AF1300" t="s">
        <v>2063</v>
      </c>
      <c r="AG1300" t="s">
        <v>2054</v>
      </c>
      <c r="AH1300" t="s">
        <v>1237</v>
      </c>
      <c r="AI1300" t="s">
        <v>2064</v>
      </c>
      <c r="AJ1300" t="s">
        <v>2065</v>
      </c>
      <c r="AK1300">
        <v>4193</v>
      </c>
      <c r="AL1300" t="s">
        <v>2066</v>
      </c>
      <c r="AM1300" t="s">
        <v>2029</v>
      </c>
      <c r="AN1300" t="s">
        <v>1061</v>
      </c>
      <c r="AO1300" t="s">
        <v>32262</v>
      </c>
      <c r="AP1300" t="s">
        <v>1244</v>
      </c>
      <c r="AQ1300" t="s">
        <v>2062</v>
      </c>
      <c r="AR1300" t="s">
        <v>1625</v>
      </c>
      <c r="AS1300">
        <v>3152</v>
      </c>
      <c r="AT1300" t="s">
        <v>2068</v>
      </c>
      <c r="AU1300" t="s">
        <v>1627</v>
      </c>
      <c r="AV1300" t="s">
        <v>2069</v>
      </c>
      <c r="AW1300" t="s">
        <v>1910</v>
      </c>
      <c r="AX1300" t="s">
        <v>2070</v>
      </c>
      <c r="AY1300">
        <v>3753</v>
      </c>
      <c r="AZ1300">
        <v>0</v>
      </c>
      <c r="BA1300">
        <v>0</v>
      </c>
      <c r="BB1300">
        <v>3753</v>
      </c>
      <c r="BC1300" t="s">
        <v>1237</v>
      </c>
      <c r="BD1300" t="s">
        <v>1250</v>
      </c>
      <c r="BE1300" t="s">
        <v>2071</v>
      </c>
    </row>
    <row r="1301" spans="1:57" ht="20.149999999999999" customHeight="1">
      <c r="A1301" s="179" t="str">
        <f t="shared" si="53"/>
        <v>목포시 매립가스 자원화사업</v>
      </c>
      <c r="B1301" s="179" t="str">
        <f t="shared" si="54"/>
        <v>승인</v>
      </c>
      <c r="C1301">
        <v>65</v>
      </c>
      <c r="D1301" t="s">
        <v>31695</v>
      </c>
      <c r="E1301" t="s">
        <v>750</v>
      </c>
      <c r="F1301" t="s">
        <v>13459</v>
      </c>
      <c r="G1301" t="s">
        <v>26450</v>
      </c>
      <c r="H1301" t="s">
        <v>26451</v>
      </c>
      <c r="K1301" t="s">
        <v>26452</v>
      </c>
      <c r="N1301" t="s">
        <v>1812</v>
      </c>
      <c r="P1301" t="s">
        <v>26177</v>
      </c>
      <c r="Q1301" t="s">
        <v>209</v>
      </c>
      <c r="R1301" t="s">
        <v>1462</v>
      </c>
      <c r="S1301" t="s">
        <v>1229</v>
      </c>
      <c r="T1301" t="s">
        <v>1230</v>
      </c>
      <c r="U1301" t="s">
        <v>26177</v>
      </c>
      <c r="V1301" t="s">
        <v>130</v>
      </c>
      <c r="W1301" t="s">
        <v>1293</v>
      </c>
      <c r="X1301" t="s">
        <v>26178</v>
      </c>
      <c r="Y1301" t="s">
        <v>418</v>
      </c>
      <c r="Z1301" t="s">
        <v>418</v>
      </c>
      <c r="AA1301" t="s">
        <v>26179</v>
      </c>
      <c r="AC1301">
        <v>25795</v>
      </c>
      <c r="AD1301" t="s">
        <v>26166</v>
      </c>
      <c r="AE1301" t="s">
        <v>26166</v>
      </c>
      <c r="AF1301" t="s">
        <v>26457</v>
      </c>
      <c r="AG1301" t="s">
        <v>750</v>
      </c>
      <c r="AH1301" t="s">
        <v>26458</v>
      </c>
      <c r="AI1301" t="s">
        <v>26459</v>
      </c>
      <c r="AJ1301" t="s">
        <v>26460</v>
      </c>
      <c r="AK1301">
        <v>47483</v>
      </c>
      <c r="AL1301" t="s">
        <v>26461</v>
      </c>
      <c r="AM1301" t="s">
        <v>8228</v>
      </c>
      <c r="AN1301" t="s">
        <v>1061</v>
      </c>
      <c r="AO1301" t="s">
        <v>32263</v>
      </c>
      <c r="AP1301" t="s">
        <v>1244</v>
      </c>
      <c r="AQ1301" t="s">
        <v>26177</v>
      </c>
      <c r="AR1301" t="s">
        <v>26183</v>
      </c>
      <c r="AS1301">
        <v>2834</v>
      </c>
      <c r="AT1301" t="s">
        <v>26184</v>
      </c>
      <c r="AU1301" t="s">
        <v>26185</v>
      </c>
      <c r="AV1301" t="s">
        <v>26463</v>
      </c>
      <c r="AW1301" t="s">
        <v>26464</v>
      </c>
      <c r="AX1301" t="s">
        <v>1948</v>
      </c>
      <c r="AY1301">
        <v>25796</v>
      </c>
      <c r="AZ1301">
        <v>1</v>
      </c>
      <c r="BA1301">
        <v>0</v>
      </c>
      <c r="BB1301">
        <v>25795</v>
      </c>
      <c r="BC1301" t="s">
        <v>26465</v>
      </c>
      <c r="BD1301" t="s">
        <v>26466</v>
      </c>
    </row>
    <row r="1302" spans="1:57" ht="20.149999999999999" customHeight="1">
      <c r="A1302" s="179" t="str">
        <f t="shared" si="53"/>
        <v>대구 방천리 매립가스 사업</v>
      </c>
      <c r="B1302" s="179" t="str">
        <f t="shared" si="54"/>
        <v>승인</v>
      </c>
      <c r="C1302">
        <v>64</v>
      </c>
      <c r="D1302" t="s">
        <v>31695</v>
      </c>
      <c r="E1302" t="s">
        <v>530</v>
      </c>
      <c r="F1302" t="s">
        <v>1252</v>
      </c>
      <c r="G1302" t="s">
        <v>530</v>
      </c>
      <c r="H1302" t="s">
        <v>1527</v>
      </c>
      <c r="K1302" t="s">
        <v>1861</v>
      </c>
      <c r="L1302" t="s">
        <v>1862</v>
      </c>
      <c r="M1302" t="s">
        <v>1863</v>
      </c>
      <c r="N1302" t="s">
        <v>1864</v>
      </c>
      <c r="O1302" t="s">
        <v>1865</v>
      </c>
      <c r="P1302" t="s">
        <v>26524</v>
      </c>
      <c r="Q1302" t="s">
        <v>209</v>
      </c>
      <c r="R1302" t="s">
        <v>1228</v>
      </c>
      <c r="S1302" t="s">
        <v>1229</v>
      </c>
      <c r="T1302" t="s">
        <v>1230</v>
      </c>
      <c r="U1302" t="s">
        <v>26524</v>
      </c>
      <c r="V1302" t="s">
        <v>130</v>
      </c>
      <c r="W1302" t="s">
        <v>1231</v>
      </c>
      <c r="X1302" t="s">
        <v>1357</v>
      </c>
      <c r="Y1302" t="s">
        <v>418</v>
      </c>
      <c r="Z1302" t="s">
        <v>418</v>
      </c>
      <c r="AA1302" t="s">
        <v>32264</v>
      </c>
      <c r="AC1302">
        <v>404872</v>
      </c>
      <c r="AD1302" t="s">
        <v>26166</v>
      </c>
      <c r="AE1302" t="s">
        <v>26166</v>
      </c>
      <c r="AF1302" t="s">
        <v>32265</v>
      </c>
      <c r="AG1302" t="s">
        <v>530</v>
      </c>
      <c r="AH1302" t="s">
        <v>32266</v>
      </c>
      <c r="AI1302" t="s">
        <v>32267</v>
      </c>
      <c r="AJ1302" t="s">
        <v>31000</v>
      </c>
      <c r="AK1302">
        <v>10647</v>
      </c>
      <c r="AL1302" t="s">
        <v>32268</v>
      </c>
      <c r="AM1302" t="s">
        <v>32269</v>
      </c>
      <c r="AN1302" t="s">
        <v>1061</v>
      </c>
      <c r="AO1302" t="s">
        <v>32270</v>
      </c>
      <c r="AP1302" t="s">
        <v>1244</v>
      </c>
      <c r="AQ1302" t="s">
        <v>26524</v>
      </c>
      <c r="AR1302" t="s">
        <v>26532</v>
      </c>
      <c r="AS1302">
        <v>851</v>
      </c>
      <c r="AT1302" t="s">
        <v>31003</v>
      </c>
      <c r="AU1302" t="s">
        <v>31004</v>
      </c>
      <c r="AV1302" t="s">
        <v>26535</v>
      </c>
      <c r="AW1302" t="s">
        <v>31005</v>
      </c>
      <c r="AX1302" t="s">
        <v>31006</v>
      </c>
      <c r="AY1302">
        <v>477667</v>
      </c>
      <c r="AZ1302">
        <v>70629</v>
      </c>
      <c r="BA1302">
        <v>2165</v>
      </c>
      <c r="BB1302">
        <v>404872</v>
      </c>
      <c r="BC1302" t="s">
        <v>32266</v>
      </c>
      <c r="BD1302" t="s">
        <v>32271</v>
      </c>
      <c r="BE1302" t="s">
        <v>32272</v>
      </c>
    </row>
    <row r="1303" spans="1:57" ht="20.149999999999999" customHeight="1">
      <c r="A1303" s="179" t="str">
        <f t="shared" si="53"/>
        <v>LG 솔라에너지 태안 태양광발전소 사업</v>
      </c>
      <c r="B1303" s="179" t="str">
        <f t="shared" si="54"/>
        <v>승인</v>
      </c>
      <c r="C1303">
        <v>63</v>
      </c>
      <c r="D1303" t="s">
        <v>31728</v>
      </c>
      <c r="E1303" t="s">
        <v>1157</v>
      </c>
      <c r="F1303" t="s">
        <v>13629</v>
      </c>
      <c r="G1303" t="s">
        <v>13630</v>
      </c>
      <c r="H1303" t="s">
        <v>13631</v>
      </c>
      <c r="K1303" t="s">
        <v>13632</v>
      </c>
      <c r="N1303" t="s">
        <v>1812</v>
      </c>
      <c r="P1303" t="s">
        <v>810</v>
      </c>
      <c r="Q1303" t="s">
        <v>209</v>
      </c>
      <c r="R1303" t="s">
        <v>1462</v>
      </c>
      <c r="S1303" t="s">
        <v>1229</v>
      </c>
      <c r="T1303" t="s">
        <v>1230</v>
      </c>
      <c r="U1303" t="s">
        <v>13636</v>
      </c>
      <c r="V1303" t="s">
        <v>130</v>
      </c>
      <c r="W1303" t="s">
        <v>1231</v>
      </c>
      <c r="X1303" t="s">
        <v>1797</v>
      </c>
      <c r="Y1303" t="s">
        <v>418</v>
      </c>
      <c r="Z1303" t="s">
        <v>13413</v>
      </c>
      <c r="AA1303" t="s">
        <v>812</v>
      </c>
      <c r="AC1303">
        <v>12275</v>
      </c>
      <c r="AD1303" t="s">
        <v>1324</v>
      </c>
      <c r="AE1303" t="s">
        <v>1325</v>
      </c>
      <c r="AF1303" t="s">
        <v>1798</v>
      </c>
      <c r="AG1303" t="s">
        <v>1157</v>
      </c>
      <c r="AH1303" t="s">
        <v>13637</v>
      </c>
      <c r="AI1303" t="s">
        <v>13638</v>
      </c>
      <c r="AJ1303" t="s">
        <v>13639</v>
      </c>
      <c r="AK1303">
        <v>11408</v>
      </c>
      <c r="AL1303" t="s">
        <v>13640</v>
      </c>
      <c r="AM1303" t="s">
        <v>2875</v>
      </c>
      <c r="AN1303" t="s">
        <v>1061</v>
      </c>
      <c r="AO1303" t="s">
        <v>32273</v>
      </c>
      <c r="AP1303" t="s">
        <v>1244</v>
      </c>
      <c r="AQ1303" t="s">
        <v>810</v>
      </c>
      <c r="AR1303" t="s">
        <v>1802</v>
      </c>
      <c r="AS1303">
        <v>3874</v>
      </c>
      <c r="AT1303" t="s">
        <v>1803</v>
      </c>
      <c r="AU1303" t="s">
        <v>13642</v>
      </c>
      <c r="AV1303" t="s">
        <v>13643</v>
      </c>
      <c r="AW1303" t="s">
        <v>13644</v>
      </c>
      <c r="AX1303" t="s">
        <v>13645</v>
      </c>
      <c r="AY1303">
        <v>12275</v>
      </c>
      <c r="AZ1303">
        <v>0</v>
      </c>
      <c r="BA1303">
        <v>0</v>
      </c>
      <c r="BB1303">
        <v>12275</v>
      </c>
      <c r="BC1303" t="s">
        <v>13637</v>
      </c>
      <c r="BD1303" t="s">
        <v>13646</v>
      </c>
      <c r="BE1303" t="s">
        <v>13647</v>
      </c>
    </row>
    <row r="1304" spans="1:57" ht="20.149999999999999" customHeight="1">
      <c r="A1304" s="179" t="str">
        <f t="shared" si="53"/>
        <v>진주권 광역쓰레기 매립장 매립가스발전 및 CDM사업</v>
      </c>
      <c r="B1304" s="179" t="str">
        <f t="shared" si="54"/>
        <v>승인</v>
      </c>
      <c r="C1304">
        <v>62</v>
      </c>
      <c r="D1304" t="s">
        <v>31695</v>
      </c>
      <c r="E1304" t="s">
        <v>26416</v>
      </c>
      <c r="F1304" t="s">
        <v>26417</v>
      </c>
      <c r="G1304" t="s">
        <v>26416</v>
      </c>
      <c r="H1304" t="s">
        <v>26418</v>
      </c>
      <c r="K1304" t="s">
        <v>14184</v>
      </c>
      <c r="N1304" t="s">
        <v>1812</v>
      </c>
      <c r="P1304" t="s">
        <v>26422</v>
      </c>
      <c r="Q1304" t="s">
        <v>209</v>
      </c>
      <c r="R1304" t="s">
        <v>1462</v>
      </c>
      <c r="S1304" t="s">
        <v>1229</v>
      </c>
      <c r="T1304" t="s">
        <v>1230</v>
      </c>
      <c r="U1304" t="s">
        <v>26422</v>
      </c>
      <c r="V1304" t="s">
        <v>130</v>
      </c>
      <c r="W1304" t="s">
        <v>1293</v>
      </c>
      <c r="X1304" t="s">
        <v>26423</v>
      </c>
      <c r="Y1304" t="s">
        <v>418</v>
      </c>
      <c r="Z1304" t="s">
        <v>418</v>
      </c>
      <c r="AA1304" t="s">
        <v>26424</v>
      </c>
      <c r="AC1304">
        <v>38375</v>
      </c>
      <c r="AD1304" t="s">
        <v>26166</v>
      </c>
      <c r="AE1304" t="s">
        <v>26166</v>
      </c>
      <c r="AF1304" t="s">
        <v>26425</v>
      </c>
      <c r="AG1304" t="s">
        <v>26416</v>
      </c>
      <c r="AH1304" t="s">
        <v>26426</v>
      </c>
      <c r="AI1304" t="s">
        <v>26427</v>
      </c>
      <c r="AJ1304" t="s">
        <v>26428</v>
      </c>
      <c r="AK1304">
        <v>25494</v>
      </c>
      <c r="AL1304" t="s">
        <v>26429</v>
      </c>
      <c r="AM1304" t="s">
        <v>15510</v>
      </c>
      <c r="AN1304" t="s">
        <v>1061</v>
      </c>
      <c r="AO1304" t="s">
        <v>32274</v>
      </c>
      <c r="AP1304" t="s">
        <v>1244</v>
      </c>
      <c r="AQ1304" t="s">
        <v>26422</v>
      </c>
      <c r="AR1304" t="s">
        <v>2935</v>
      </c>
      <c r="AS1304">
        <v>6922</v>
      </c>
      <c r="AT1304" t="s">
        <v>26431</v>
      </c>
      <c r="AU1304" t="s">
        <v>26432</v>
      </c>
      <c r="AV1304" t="s">
        <v>26433</v>
      </c>
      <c r="AW1304" t="s">
        <v>26434</v>
      </c>
      <c r="AX1304" t="s">
        <v>26435</v>
      </c>
      <c r="AY1304">
        <v>37539</v>
      </c>
      <c r="AZ1304">
        <v>163</v>
      </c>
      <c r="BA1304">
        <v>0</v>
      </c>
      <c r="BB1304">
        <v>37376</v>
      </c>
      <c r="BC1304" t="s">
        <v>26426</v>
      </c>
      <c r="BD1304" t="s">
        <v>1250</v>
      </c>
      <c r="BE1304" t="s">
        <v>26436</v>
      </c>
    </row>
    <row r="1305" spans="1:57" ht="20.149999999999999" customHeight="1">
      <c r="A1305" s="179" t="str">
        <f t="shared" si="53"/>
        <v>광주광역시 광역위생매립장 LFG  발전 CDM 사업</v>
      </c>
      <c r="B1305" s="179" t="str">
        <f t="shared" si="54"/>
        <v>승인</v>
      </c>
      <c r="C1305">
        <v>61</v>
      </c>
      <c r="D1305" t="s">
        <v>31695</v>
      </c>
      <c r="E1305" t="s">
        <v>530</v>
      </c>
      <c r="F1305" t="s">
        <v>1252</v>
      </c>
      <c r="G1305" t="s">
        <v>530</v>
      </c>
      <c r="H1305" t="s">
        <v>26399</v>
      </c>
      <c r="K1305" t="s">
        <v>1861</v>
      </c>
      <c r="L1305" t="s">
        <v>1862</v>
      </c>
      <c r="M1305" t="s">
        <v>1863</v>
      </c>
      <c r="N1305" t="s">
        <v>1864</v>
      </c>
      <c r="O1305" t="s">
        <v>1865</v>
      </c>
      <c r="P1305" t="s">
        <v>26400</v>
      </c>
      <c r="Q1305" t="s">
        <v>209</v>
      </c>
      <c r="R1305" t="s">
        <v>1462</v>
      </c>
      <c r="S1305" t="s">
        <v>1229</v>
      </c>
      <c r="T1305" t="s">
        <v>1230</v>
      </c>
      <c r="U1305" t="s">
        <v>26400</v>
      </c>
      <c r="V1305" t="s">
        <v>130</v>
      </c>
      <c r="W1305" t="s">
        <v>1293</v>
      </c>
      <c r="X1305" t="s">
        <v>26401</v>
      </c>
      <c r="Y1305" t="s">
        <v>418</v>
      </c>
      <c r="Z1305" t="s">
        <v>418</v>
      </c>
      <c r="AA1305" t="s">
        <v>26402</v>
      </c>
      <c r="AC1305">
        <v>30565</v>
      </c>
      <c r="AD1305" t="s">
        <v>26166</v>
      </c>
      <c r="AE1305" t="s">
        <v>26166</v>
      </c>
      <c r="AF1305" t="s">
        <v>26403</v>
      </c>
      <c r="AG1305" t="s">
        <v>530</v>
      </c>
      <c r="AH1305" t="s">
        <v>26404</v>
      </c>
      <c r="AI1305" t="s">
        <v>26405</v>
      </c>
      <c r="AJ1305" t="s">
        <v>26406</v>
      </c>
      <c r="AK1305">
        <v>97487</v>
      </c>
      <c r="AL1305" t="s">
        <v>2003</v>
      </c>
      <c r="AM1305" t="s">
        <v>2004</v>
      </c>
      <c r="AN1305" t="s">
        <v>1061</v>
      </c>
      <c r="AO1305" t="s">
        <v>32275</v>
      </c>
      <c r="AP1305" t="s">
        <v>1244</v>
      </c>
      <c r="AQ1305" t="s">
        <v>26408</v>
      </c>
      <c r="AR1305" t="s">
        <v>26409</v>
      </c>
      <c r="AS1305">
        <v>4294</v>
      </c>
      <c r="AT1305" t="s">
        <v>26410</v>
      </c>
      <c r="AU1305" t="s">
        <v>26411</v>
      </c>
      <c r="AV1305" t="s">
        <v>26412</v>
      </c>
      <c r="AW1305" t="s">
        <v>26413</v>
      </c>
      <c r="AX1305" t="s">
        <v>26414</v>
      </c>
      <c r="AY1305">
        <v>30249</v>
      </c>
      <c r="AZ1305">
        <v>316</v>
      </c>
      <c r="BA1305">
        <v>0</v>
      </c>
      <c r="BB1305">
        <v>30565</v>
      </c>
      <c r="BC1305" t="s">
        <v>26404</v>
      </c>
      <c r="BD1305" t="s">
        <v>9309</v>
      </c>
      <c r="BE1305" t="s">
        <v>26415</v>
      </c>
    </row>
    <row r="1306" spans="1:57" ht="20.149999999999999" customHeight="1">
      <c r="A1306" s="179" t="str">
        <f t="shared" si="53"/>
        <v>목재펠릿을 통한 연료 전환사업,우성</v>
      </c>
      <c r="B1306" s="179" t="str">
        <f t="shared" si="54"/>
        <v>반려</v>
      </c>
      <c r="C1306">
        <v>60</v>
      </c>
      <c r="D1306" t="s">
        <v>31695</v>
      </c>
      <c r="E1306" t="s">
        <v>26258</v>
      </c>
      <c r="F1306" t="s">
        <v>26259</v>
      </c>
      <c r="G1306" t="s">
        <v>26390</v>
      </c>
      <c r="H1306" t="s">
        <v>26391</v>
      </c>
      <c r="K1306" t="s">
        <v>26262</v>
      </c>
      <c r="N1306" t="s">
        <v>1812</v>
      </c>
      <c r="P1306" t="s">
        <v>26392</v>
      </c>
      <c r="Q1306" t="s">
        <v>209</v>
      </c>
      <c r="R1306" t="s">
        <v>1228</v>
      </c>
      <c r="S1306" t="s">
        <v>1228</v>
      </c>
      <c r="T1306" t="s">
        <v>2126</v>
      </c>
      <c r="U1306" t="s">
        <v>26393</v>
      </c>
      <c r="V1306" t="s">
        <v>130</v>
      </c>
      <c r="W1306" t="s">
        <v>1231</v>
      </c>
      <c r="X1306" t="s">
        <v>2791</v>
      </c>
      <c r="Y1306" t="s">
        <v>418</v>
      </c>
      <c r="Z1306" t="s">
        <v>418</v>
      </c>
      <c r="AA1306" t="s">
        <v>26394</v>
      </c>
      <c r="AC1306">
        <v>1969</v>
      </c>
      <c r="AD1306" t="s">
        <v>1324</v>
      </c>
      <c r="AE1306" t="s">
        <v>1513</v>
      </c>
      <c r="AF1306" t="s">
        <v>2387</v>
      </c>
      <c r="AG1306" t="s">
        <v>26258</v>
      </c>
      <c r="AH1306" t="s">
        <v>26395</v>
      </c>
      <c r="AI1306" t="s">
        <v>26396</v>
      </c>
      <c r="AK1306">
        <v>394</v>
      </c>
      <c r="AL1306" t="s">
        <v>26397</v>
      </c>
      <c r="AM1306" t="s">
        <v>2004</v>
      </c>
      <c r="AN1306" t="s">
        <v>1061</v>
      </c>
      <c r="AO1306" t="s">
        <v>32276</v>
      </c>
    </row>
    <row r="1307" spans="1:57" ht="20.149999999999999" customHeight="1">
      <c r="A1307" s="179" t="str">
        <f t="shared" si="53"/>
        <v>영양 61.5MW 풍력발전단지 CDM 사업</v>
      </c>
      <c r="B1307" s="179" t="str">
        <f t="shared" si="54"/>
        <v>반려</v>
      </c>
      <c r="C1307">
        <v>59</v>
      </c>
      <c r="D1307" t="s">
        <v>31695</v>
      </c>
      <c r="E1307" t="s">
        <v>26377</v>
      </c>
      <c r="F1307" t="s">
        <v>26378</v>
      </c>
      <c r="G1307" t="s">
        <v>26379</v>
      </c>
      <c r="H1307" t="s">
        <v>26380</v>
      </c>
      <c r="K1307" t="s">
        <v>26381</v>
      </c>
      <c r="N1307" t="s">
        <v>1812</v>
      </c>
      <c r="P1307" t="s">
        <v>1337</v>
      </c>
      <c r="Q1307" t="s">
        <v>209</v>
      </c>
      <c r="R1307" t="s">
        <v>1228</v>
      </c>
      <c r="S1307" t="s">
        <v>1229</v>
      </c>
      <c r="T1307" t="s">
        <v>1230</v>
      </c>
      <c r="U1307" t="s">
        <v>1337</v>
      </c>
      <c r="V1307" t="s">
        <v>130</v>
      </c>
      <c r="W1307" t="s">
        <v>1293</v>
      </c>
      <c r="X1307" t="s">
        <v>1338</v>
      </c>
      <c r="Y1307" t="s">
        <v>418</v>
      </c>
      <c r="Z1307" t="s">
        <v>418</v>
      </c>
      <c r="AA1307" t="s">
        <v>26384</v>
      </c>
      <c r="AC1307">
        <v>112812</v>
      </c>
      <c r="AD1307" t="s">
        <v>1324</v>
      </c>
      <c r="AE1307" t="s">
        <v>1325</v>
      </c>
      <c r="AF1307" t="s">
        <v>1340</v>
      </c>
      <c r="AG1307" t="s">
        <v>26377</v>
      </c>
      <c r="AH1307" t="s">
        <v>1341</v>
      </c>
      <c r="AI1307" t="s">
        <v>26385</v>
      </c>
      <c r="AK1307">
        <v>243877</v>
      </c>
      <c r="AL1307" t="s">
        <v>26386</v>
      </c>
      <c r="AM1307" t="s">
        <v>2004</v>
      </c>
      <c r="AN1307" t="s">
        <v>1061</v>
      </c>
      <c r="AO1307" t="s">
        <v>32277</v>
      </c>
      <c r="AP1307" t="s">
        <v>1244</v>
      </c>
      <c r="AQ1307" t="s">
        <v>1337</v>
      </c>
      <c r="AR1307" t="s">
        <v>1347</v>
      </c>
      <c r="AS1307">
        <v>1841</v>
      </c>
      <c r="AT1307" t="s">
        <v>1348</v>
      </c>
      <c r="AU1307" t="s">
        <v>1349</v>
      </c>
      <c r="AV1307" t="s">
        <v>26388</v>
      </c>
      <c r="AW1307" t="s">
        <v>1366</v>
      </c>
      <c r="AX1307" t="s">
        <v>1270</v>
      </c>
      <c r="AY1307">
        <v>112812</v>
      </c>
      <c r="AZ1307">
        <v>0</v>
      </c>
      <c r="BA1307">
        <v>0</v>
      </c>
      <c r="BB1307">
        <v>112812</v>
      </c>
      <c r="BC1307" t="s">
        <v>1341</v>
      </c>
      <c r="BD1307" t="s">
        <v>1353</v>
      </c>
      <c r="BE1307" t="s">
        <v>26389</v>
      </c>
    </row>
    <row r="1308" spans="1:57" ht="20.149999999999999" customHeight="1">
      <c r="A1308" s="179" t="str">
        <f t="shared" si="53"/>
        <v>영덕풍력발전단지청정개발체제사업</v>
      </c>
      <c r="B1308" s="179" t="str">
        <f t="shared" si="54"/>
        <v>반려</v>
      </c>
      <c r="C1308">
        <v>58</v>
      </c>
      <c r="D1308" t="s">
        <v>31695</v>
      </c>
      <c r="E1308" t="s">
        <v>26358</v>
      </c>
      <c r="F1308" t="s">
        <v>26359</v>
      </c>
      <c r="G1308" t="s">
        <v>26360</v>
      </c>
      <c r="H1308" t="s">
        <v>26361</v>
      </c>
      <c r="K1308" t="s">
        <v>26362</v>
      </c>
      <c r="N1308" t="s">
        <v>1812</v>
      </c>
      <c r="P1308" t="s">
        <v>26366</v>
      </c>
      <c r="Q1308" t="s">
        <v>209</v>
      </c>
      <c r="R1308" t="s">
        <v>1228</v>
      </c>
      <c r="S1308" t="s">
        <v>1229</v>
      </c>
      <c r="T1308" t="s">
        <v>1230</v>
      </c>
      <c r="U1308" t="s">
        <v>26367</v>
      </c>
      <c r="V1308" t="s">
        <v>130</v>
      </c>
      <c r="W1308" t="s">
        <v>1231</v>
      </c>
      <c r="X1308" t="s">
        <v>1545</v>
      </c>
      <c r="Y1308" t="s">
        <v>418</v>
      </c>
      <c r="Z1308" t="s">
        <v>418</v>
      </c>
      <c r="AA1308" t="s">
        <v>1546</v>
      </c>
      <c r="AC1308">
        <v>60071</v>
      </c>
      <c r="AD1308" t="s">
        <v>1324</v>
      </c>
      <c r="AE1308" t="s">
        <v>1325</v>
      </c>
      <c r="AF1308" t="s">
        <v>1340</v>
      </c>
      <c r="AG1308" t="s">
        <v>26358</v>
      </c>
      <c r="AH1308" t="s">
        <v>1262</v>
      </c>
      <c r="AI1308" t="s">
        <v>26368</v>
      </c>
      <c r="AK1308">
        <v>47977</v>
      </c>
      <c r="AL1308" t="s">
        <v>26369</v>
      </c>
      <c r="AM1308" t="s">
        <v>26370</v>
      </c>
      <c r="AN1308" t="s">
        <v>1061</v>
      </c>
      <c r="AO1308" t="s">
        <v>32278</v>
      </c>
      <c r="AP1308" t="s">
        <v>1244</v>
      </c>
      <c r="AQ1308" t="s">
        <v>26372</v>
      </c>
      <c r="AR1308" t="s">
        <v>26373</v>
      </c>
      <c r="AS1308">
        <v>290</v>
      </c>
      <c r="AT1308" t="s">
        <v>1553</v>
      </c>
      <c r="AU1308" t="s">
        <v>26374</v>
      </c>
      <c r="AV1308" t="s">
        <v>26375</v>
      </c>
      <c r="AW1308" t="s">
        <v>1366</v>
      </c>
      <c r="AX1308" t="s">
        <v>1270</v>
      </c>
      <c r="AY1308">
        <v>60071</v>
      </c>
      <c r="AZ1308">
        <v>0</v>
      </c>
      <c r="BA1308">
        <v>0</v>
      </c>
      <c r="BB1308">
        <v>60071</v>
      </c>
      <c r="BC1308" t="s">
        <v>1262</v>
      </c>
      <c r="BD1308" t="s">
        <v>1271</v>
      </c>
      <c r="BE1308" t="s">
        <v>26376</v>
      </c>
    </row>
    <row r="1309" spans="1:57" ht="20.149999999999999" customHeight="1">
      <c r="A1309" s="179" t="str">
        <f t="shared" si="53"/>
        <v>태양광</v>
      </c>
      <c r="B1309" s="179" t="str">
        <f t="shared" si="54"/>
        <v>반려</v>
      </c>
      <c r="C1309">
        <v>57</v>
      </c>
      <c r="D1309" t="s">
        <v>31695</v>
      </c>
      <c r="E1309" t="s">
        <v>26344</v>
      </c>
      <c r="F1309" t="s">
        <v>26345</v>
      </c>
      <c r="G1309" t="s">
        <v>26346</v>
      </c>
      <c r="H1309" t="s">
        <v>26347</v>
      </c>
      <c r="K1309" t="s">
        <v>26348</v>
      </c>
      <c r="N1309" t="s">
        <v>1812</v>
      </c>
      <c r="P1309" t="s">
        <v>26351</v>
      </c>
      <c r="Q1309" t="s">
        <v>209</v>
      </c>
      <c r="R1309" t="s">
        <v>1228</v>
      </c>
      <c r="S1309" t="s">
        <v>1228</v>
      </c>
      <c r="T1309" t="s">
        <v>2126</v>
      </c>
      <c r="U1309" t="s">
        <v>26351</v>
      </c>
      <c r="V1309" t="s">
        <v>130</v>
      </c>
      <c r="W1309" t="s">
        <v>1231</v>
      </c>
      <c r="X1309" t="s">
        <v>8194</v>
      </c>
      <c r="Y1309" t="s">
        <v>418</v>
      </c>
      <c r="Z1309" t="s">
        <v>418</v>
      </c>
      <c r="AA1309" t="s">
        <v>26352</v>
      </c>
      <c r="AD1309" t="s">
        <v>1324</v>
      </c>
      <c r="AE1309" t="s">
        <v>1325</v>
      </c>
      <c r="AF1309" t="s">
        <v>6787</v>
      </c>
      <c r="AG1309" t="s">
        <v>26344</v>
      </c>
      <c r="AH1309" t="s">
        <v>26353</v>
      </c>
      <c r="AI1309" t="s">
        <v>26354</v>
      </c>
      <c r="AK1309">
        <v>990000</v>
      </c>
      <c r="AL1309" t="s">
        <v>26355</v>
      </c>
      <c r="AM1309" t="s">
        <v>26356</v>
      </c>
      <c r="AN1309" t="s">
        <v>1061</v>
      </c>
      <c r="AO1309" t="s">
        <v>32279</v>
      </c>
    </row>
    <row r="1310" spans="1:57" ht="20.149999999999999" customHeight="1">
      <c r="A1310" s="179" t="str">
        <f t="shared" si="53"/>
        <v>제주도 한경풍력 2단계 CDM사업</v>
      </c>
      <c r="B1310" s="179" t="str">
        <f t="shared" si="54"/>
        <v>승인</v>
      </c>
      <c r="C1310">
        <v>56</v>
      </c>
      <c r="D1310" t="s">
        <v>31695</v>
      </c>
      <c r="E1310" t="s">
        <v>1985</v>
      </c>
      <c r="F1310" t="s">
        <v>1986</v>
      </c>
      <c r="G1310" t="s">
        <v>1987</v>
      </c>
      <c r="H1310" t="s">
        <v>1988</v>
      </c>
      <c r="K1310" t="s">
        <v>1989</v>
      </c>
      <c r="N1310" t="s">
        <v>1812</v>
      </c>
      <c r="P1310" t="s">
        <v>1528</v>
      </c>
      <c r="Q1310" t="s">
        <v>209</v>
      </c>
      <c r="R1310" t="s">
        <v>1462</v>
      </c>
      <c r="S1310" t="s">
        <v>1229</v>
      </c>
      <c r="T1310" t="s">
        <v>1230</v>
      </c>
      <c r="U1310" t="s">
        <v>1528</v>
      </c>
      <c r="V1310" t="s">
        <v>130</v>
      </c>
      <c r="W1310" t="s">
        <v>1231</v>
      </c>
      <c r="X1310" t="s">
        <v>1512</v>
      </c>
      <c r="Y1310" t="s">
        <v>418</v>
      </c>
      <c r="Z1310" t="s">
        <v>418</v>
      </c>
      <c r="AA1310" t="s">
        <v>1529</v>
      </c>
      <c r="AC1310">
        <v>28898</v>
      </c>
      <c r="AD1310" t="s">
        <v>1324</v>
      </c>
      <c r="AE1310" t="s">
        <v>1325</v>
      </c>
      <c r="AF1310" t="s">
        <v>1530</v>
      </c>
      <c r="AG1310" t="s">
        <v>1992</v>
      </c>
      <c r="AH1310" t="s">
        <v>1531</v>
      </c>
      <c r="AI1310" t="s">
        <v>1993</v>
      </c>
      <c r="AJ1310" t="s">
        <v>1994</v>
      </c>
      <c r="AK1310">
        <v>10838</v>
      </c>
      <c r="AL1310" t="s">
        <v>1995</v>
      </c>
      <c r="AM1310" t="s">
        <v>1996</v>
      </c>
      <c r="AN1310" t="s">
        <v>1061</v>
      </c>
      <c r="AO1310" t="s">
        <v>32280</v>
      </c>
      <c r="AP1310" t="s">
        <v>1244</v>
      </c>
      <c r="AQ1310" t="s">
        <v>1528</v>
      </c>
      <c r="AR1310" t="s">
        <v>1536</v>
      </c>
      <c r="AS1310">
        <v>1000</v>
      </c>
      <c r="AT1310" t="s">
        <v>1998</v>
      </c>
      <c r="AU1310" t="s">
        <v>1538</v>
      </c>
      <c r="AV1310" t="s">
        <v>1539</v>
      </c>
      <c r="AW1310" t="s">
        <v>1540</v>
      </c>
      <c r="AX1310" t="s">
        <v>1541</v>
      </c>
      <c r="AY1310">
        <v>28898</v>
      </c>
      <c r="AZ1310">
        <v>0</v>
      </c>
      <c r="BA1310">
        <v>0</v>
      </c>
      <c r="BB1310">
        <v>28898</v>
      </c>
      <c r="BC1310" t="s">
        <v>1531</v>
      </c>
      <c r="BD1310" t="s">
        <v>1999</v>
      </c>
      <c r="BE1310" t="s">
        <v>2000</v>
      </c>
    </row>
    <row r="1311" spans="1:57" ht="20.149999999999999" customHeight="1">
      <c r="A1311" s="179" t="str">
        <f t="shared" si="53"/>
        <v>열에너지생산을 위한 보일러연료전환사업(대경서농)</v>
      </c>
      <c r="B1311" s="179" t="str">
        <f t="shared" si="54"/>
        <v>반려</v>
      </c>
      <c r="C1311">
        <v>55</v>
      </c>
      <c r="D1311" t="s">
        <v>31695</v>
      </c>
      <c r="E1311" t="s">
        <v>26258</v>
      </c>
      <c r="F1311" t="s">
        <v>26259</v>
      </c>
      <c r="G1311" t="s">
        <v>26333</v>
      </c>
      <c r="H1311" t="s">
        <v>26334</v>
      </c>
      <c r="K1311" t="s">
        <v>26262</v>
      </c>
      <c r="N1311" t="s">
        <v>1812</v>
      </c>
      <c r="P1311" t="s">
        <v>26335</v>
      </c>
      <c r="Q1311" t="s">
        <v>209</v>
      </c>
      <c r="R1311" t="s">
        <v>1228</v>
      </c>
      <c r="S1311" t="s">
        <v>1228</v>
      </c>
      <c r="T1311" t="s">
        <v>2126</v>
      </c>
      <c r="U1311" t="s">
        <v>26336</v>
      </c>
      <c r="V1311" t="s">
        <v>130</v>
      </c>
      <c r="W1311" t="s">
        <v>1293</v>
      </c>
      <c r="X1311" t="s">
        <v>2195</v>
      </c>
      <c r="Y1311" t="s">
        <v>418</v>
      </c>
      <c r="Z1311" t="s">
        <v>418</v>
      </c>
      <c r="AA1311" t="s">
        <v>26337</v>
      </c>
      <c r="AC1311">
        <v>1143</v>
      </c>
      <c r="AD1311" t="s">
        <v>2130</v>
      </c>
      <c r="AE1311" t="s">
        <v>2130</v>
      </c>
      <c r="AF1311" t="s">
        <v>2131</v>
      </c>
      <c r="AG1311" t="s">
        <v>26258</v>
      </c>
      <c r="AH1311" t="s">
        <v>26338</v>
      </c>
      <c r="AI1311" t="s">
        <v>26339</v>
      </c>
      <c r="AK1311">
        <v>0</v>
      </c>
      <c r="AL1311" t="s">
        <v>26340</v>
      </c>
      <c r="AM1311" t="s">
        <v>26341</v>
      </c>
      <c r="AN1311" t="s">
        <v>1061</v>
      </c>
      <c r="AO1311" t="s">
        <v>32281</v>
      </c>
    </row>
    <row r="1312" spans="1:57" ht="20.149999999999999" customHeight="1">
      <c r="A1312" s="179" t="str">
        <f t="shared" si="53"/>
        <v>수도권매립지 매립가스 자원화 사업 (50MW 발전사업)</v>
      </c>
      <c r="B1312" s="179" t="str">
        <f t="shared" si="54"/>
        <v>승인</v>
      </c>
      <c r="C1312">
        <v>54</v>
      </c>
      <c r="D1312" t="s">
        <v>31695</v>
      </c>
      <c r="E1312" t="s">
        <v>530</v>
      </c>
      <c r="F1312" t="s">
        <v>1252</v>
      </c>
      <c r="G1312" t="s">
        <v>530</v>
      </c>
      <c r="H1312" t="s">
        <v>1527</v>
      </c>
      <c r="K1312" t="s">
        <v>1861</v>
      </c>
      <c r="L1312" t="s">
        <v>1862</v>
      </c>
      <c r="M1312" t="s">
        <v>1863</v>
      </c>
      <c r="N1312" t="s">
        <v>1864</v>
      </c>
      <c r="O1312" t="s">
        <v>1865</v>
      </c>
      <c r="P1312" t="s">
        <v>26323</v>
      </c>
      <c r="Q1312" t="s">
        <v>209</v>
      </c>
      <c r="R1312" t="s">
        <v>1228</v>
      </c>
      <c r="S1312" t="s">
        <v>1229</v>
      </c>
      <c r="T1312" t="s">
        <v>1230</v>
      </c>
      <c r="U1312" t="s">
        <v>26323</v>
      </c>
      <c r="V1312" t="s">
        <v>130</v>
      </c>
      <c r="W1312" t="s">
        <v>1293</v>
      </c>
      <c r="X1312" t="s">
        <v>26164</v>
      </c>
      <c r="Y1312" t="s">
        <v>418</v>
      </c>
      <c r="Z1312" t="s">
        <v>418</v>
      </c>
      <c r="AA1312" t="s">
        <v>26165</v>
      </c>
      <c r="AC1312">
        <v>1210341</v>
      </c>
      <c r="AD1312" t="s">
        <v>26166</v>
      </c>
      <c r="AE1312" t="s">
        <v>26166</v>
      </c>
      <c r="AF1312" t="s">
        <v>26324</v>
      </c>
      <c r="AG1312" t="s">
        <v>530</v>
      </c>
      <c r="AH1312" t="s">
        <v>26325</v>
      </c>
      <c r="AI1312" t="s">
        <v>26326</v>
      </c>
      <c r="AJ1312" t="s">
        <v>26327</v>
      </c>
      <c r="AK1312">
        <v>9269</v>
      </c>
      <c r="AL1312" t="s">
        <v>1720</v>
      </c>
      <c r="AM1312" t="s">
        <v>1721</v>
      </c>
      <c r="AN1312" t="s">
        <v>1061</v>
      </c>
      <c r="AO1312" t="s">
        <v>32282</v>
      </c>
      <c r="AP1312" t="s">
        <v>1244</v>
      </c>
      <c r="AQ1312" t="s">
        <v>26323</v>
      </c>
      <c r="AR1312" t="s">
        <v>26170</v>
      </c>
      <c r="AS1312">
        <v>941</v>
      </c>
      <c r="AT1312" t="s">
        <v>26171</v>
      </c>
      <c r="AU1312" t="s">
        <v>26172</v>
      </c>
      <c r="AV1312" t="s">
        <v>26329</v>
      </c>
      <c r="AW1312" t="s">
        <v>26249</v>
      </c>
      <c r="AX1312" t="s">
        <v>26330</v>
      </c>
      <c r="AY1312">
        <v>2217821</v>
      </c>
      <c r="AZ1312">
        <v>1007479</v>
      </c>
      <c r="BA1312">
        <v>0</v>
      </c>
      <c r="BB1312">
        <v>1210342</v>
      </c>
      <c r="BC1312" t="s">
        <v>26325</v>
      </c>
      <c r="BD1312" t="s">
        <v>26331</v>
      </c>
      <c r="BE1312" t="s">
        <v>26332</v>
      </c>
    </row>
    <row r="1313" spans="1:57" ht="20.149999999999999" customHeight="1">
      <c r="A1313" s="179" t="str">
        <f t="shared" si="53"/>
        <v>동부한농 질산공장 N2O 감축사업</v>
      </c>
      <c r="B1313" s="179" t="str">
        <f t="shared" si="54"/>
        <v>승인</v>
      </c>
      <c r="C1313">
        <v>53</v>
      </c>
      <c r="D1313" t="s">
        <v>31695</v>
      </c>
      <c r="E1313" t="s">
        <v>530</v>
      </c>
      <c r="F1313" t="s">
        <v>1252</v>
      </c>
      <c r="G1313" t="s">
        <v>530</v>
      </c>
      <c r="H1313" t="s">
        <v>1527</v>
      </c>
      <c r="K1313" t="s">
        <v>1861</v>
      </c>
      <c r="L1313" t="s">
        <v>1862</v>
      </c>
      <c r="M1313" t="s">
        <v>1863</v>
      </c>
      <c r="N1313" t="s">
        <v>1864</v>
      </c>
      <c r="O1313" t="s">
        <v>1865</v>
      </c>
      <c r="P1313" t="s">
        <v>1401</v>
      </c>
      <c r="Q1313" t="s">
        <v>209</v>
      </c>
      <c r="R1313" t="s">
        <v>1228</v>
      </c>
      <c r="S1313" t="s">
        <v>1229</v>
      </c>
      <c r="T1313" t="s">
        <v>1230</v>
      </c>
      <c r="U1313" t="s">
        <v>1401</v>
      </c>
      <c r="V1313" t="s">
        <v>130</v>
      </c>
      <c r="W1313" t="s">
        <v>1293</v>
      </c>
      <c r="X1313" t="s">
        <v>1402</v>
      </c>
      <c r="Y1313" t="s">
        <v>418</v>
      </c>
      <c r="Z1313" t="s">
        <v>418</v>
      </c>
      <c r="AA1313" t="s">
        <v>497</v>
      </c>
      <c r="AC1313">
        <v>240651</v>
      </c>
      <c r="AD1313" t="s">
        <v>1234</v>
      </c>
      <c r="AE1313" t="s">
        <v>1235</v>
      </c>
      <c r="AF1313" t="s">
        <v>1716</v>
      </c>
      <c r="AG1313" t="s">
        <v>530</v>
      </c>
      <c r="AH1313" t="s">
        <v>1717</v>
      </c>
      <c r="AI1313" t="s">
        <v>1718</v>
      </c>
      <c r="AJ1313" t="s">
        <v>1719</v>
      </c>
      <c r="AK1313">
        <v>737</v>
      </c>
      <c r="AL1313" t="s">
        <v>1720</v>
      </c>
      <c r="AM1313" t="s">
        <v>1721</v>
      </c>
      <c r="AN1313" t="s">
        <v>1061</v>
      </c>
      <c r="AO1313" t="s">
        <v>32283</v>
      </c>
      <c r="AP1313" t="s">
        <v>1244</v>
      </c>
      <c r="AQ1313" t="s">
        <v>1723</v>
      </c>
      <c r="AR1313" t="s">
        <v>1406</v>
      </c>
      <c r="AS1313">
        <v>1443</v>
      </c>
      <c r="AT1313" t="s">
        <v>1724</v>
      </c>
      <c r="AU1313" t="s">
        <v>1408</v>
      </c>
      <c r="AV1313" t="s">
        <v>1725</v>
      </c>
      <c r="AW1313" t="s">
        <v>1726</v>
      </c>
      <c r="AX1313" t="s">
        <v>1727</v>
      </c>
      <c r="AY1313">
        <v>300814</v>
      </c>
      <c r="AZ1313">
        <v>60163</v>
      </c>
      <c r="BA1313">
        <v>0</v>
      </c>
      <c r="BB1313">
        <v>240651</v>
      </c>
      <c r="BC1313" t="s">
        <v>1717</v>
      </c>
      <c r="BD1313" t="s">
        <v>1728</v>
      </c>
      <c r="BE1313" t="s">
        <v>1729</v>
      </c>
    </row>
    <row r="1314" spans="1:57" ht="20.149999999999999" customHeight="1">
      <c r="A1314" s="179" t="str">
        <f t="shared" si="53"/>
        <v>4.85MW 한국농어촌공사 태양광발전 번들링사업</v>
      </c>
      <c r="B1314" s="179" t="str">
        <f t="shared" si="54"/>
        <v>반려</v>
      </c>
      <c r="C1314">
        <v>52</v>
      </c>
      <c r="D1314" t="s">
        <v>31695</v>
      </c>
      <c r="E1314" t="s">
        <v>2054</v>
      </c>
      <c r="F1314" t="s">
        <v>2055</v>
      </c>
      <c r="G1314" t="s">
        <v>2054</v>
      </c>
      <c r="H1314" t="s">
        <v>26316</v>
      </c>
      <c r="K1314" t="s">
        <v>2057</v>
      </c>
      <c r="N1314" t="s">
        <v>1812</v>
      </c>
      <c r="P1314" t="s">
        <v>1618</v>
      </c>
      <c r="Q1314" t="s">
        <v>215</v>
      </c>
      <c r="R1314" t="s">
        <v>1462</v>
      </c>
      <c r="S1314" t="s">
        <v>1229</v>
      </c>
      <c r="T1314" t="s">
        <v>1230</v>
      </c>
      <c r="U1314" t="s">
        <v>1618</v>
      </c>
      <c r="V1314" t="s">
        <v>130</v>
      </c>
      <c r="W1314" t="s">
        <v>1293</v>
      </c>
      <c r="X1314" t="s">
        <v>1625</v>
      </c>
      <c r="Y1314" t="s">
        <v>418</v>
      </c>
      <c r="Z1314" t="s">
        <v>418</v>
      </c>
      <c r="AA1314" t="s">
        <v>1620</v>
      </c>
      <c r="AC1314">
        <v>3753</v>
      </c>
      <c r="AD1314" t="s">
        <v>1324</v>
      </c>
      <c r="AE1314" t="s">
        <v>1325</v>
      </c>
      <c r="AF1314" t="s">
        <v>26317</v>
      </c>
      <c r="AG1314" t="s">
        <v>2054</v>
      </c>
      <c r="AH1314" t="s">
        <v>26318</v>
      </c>
      <c r="AI1314" t="s">
        <v>26319</v>
      </c>
      <c r="AK1314">
        <v>3753</v>
      </c>
      <c r="AL1314" t="s">
        <v>26320</v>
      </c>
      <c r="AM1314" t="s">
        <v>26321</v>
      </c>
      <c r="AN1314" t="s">
        <v>1061</v>
      </c>
      <c r="AO1314" t="s">
        <v>32284</v>
      </c>
      <c r="AP1314" t="s">
        <v>1244</v>
      </c>
      <c r="AQ1314" t="s">
        <v>1618</v>
      </c>
      <c r="AR1314" t="s">
        <v>1978</v>
      </c>
      <c r="AS1314">
        <v>3152</v>
      </c>
    </row>
    <row r="1315" spans="1:57" ht="20.149999999999999" customHeight="1">
      <c r="A1315" s="179" t="str">
        <f t="shared" si="53"/>
        <v>아산화질소 배출 감축사업</v>
      </c>
      <c r="B1315" s="179" t="str">
        <f t="shared" si="54"/>
        <v>검토필요</v>
      </c>
      <c r="C1315">
        <v>51</v>
      </c>
      <c r="D1315" t="s">
        <v>31695</v>
      </c>
      <c r="E1315" t="s">
        <v>26293</v>
      </c>
      <c r="F1315" t="s">
        <v>26294</v>
      </c>
      <c r="G1315" t="s">
        <v>26293</v>
      </c>
      <c r="H1315" t="s">
        <v>26295</v>
      </c>
      <c r="K1315" t="s">
        <v>26296</v>
      </c>
      <c r="N1315" t="s">
        <v>1812</v>
      </c>
      <c r="P1315" t="s">
        <v>26300</v>
      </c>
      <c r="Q1315" t="s">
        <v>209</v>
      </c>
      <c r="R1315" t="s">
        <v>1228</v>
      </c>
      <c r="S1315" t="s">
        <v>1229</v>
      </c>
      <c r="T1315" t="s">
        <v>1230</v>
      </c>
      <c r="U1315" t="s">
        <v>26300</v>
      </c>
      <c r="V1315" t="s">
        <v>130</v>
      </c>
      <c r="W1315" t="s">
        <v>1231</v>
      </c>
      <c r="X1315" t="s">
        <v>26301</v>
      </c>
      <c r="Y1315" t="s">
        <v>418</v>
      </c>
      <c r="Z1315" t="s">
        <v>418</v>
      </c>
      <c r="AA1315" t="s">
        <v>26302</v>
      </c>
      <c r="AC1315">
        <v>9147301</v>
      </c>
      <c r="AD1315" t="s">
        <v>1234</v>
      </c>
      <c r="AE1315" t="s">
        <v>1235</v>
      </c>
      <c r="AF1315" t="s">
        <v>26303</v>
      </c>
      <c r="AG1315" t="s">
        <v>26293</v>
      </c>
      <c r="AH1315" t="s">
        <v>26304</v>
      </c>
      <c r="AK1315">
        <v>1016401</v>
      </c>
      <c r="AL1315" t="s">
        <v>26305</v>
      </c>
      <c r="AM1315" t="s">
        <v>26306</v>
      </c>
      <c r="AN1315" t="s">
        <v>1061</v>
      </c>
      <c r="AO1315" t="s">
        <v>32285</v>
      </c>
      <c r="AP1315" t="s">
        <v>1244</v>
      </c>
      <c r="AQ1315" t="s">
        <v>26300</v>
      </c>
      <c r="AR1315" t="s">
        <v>26308</v>
      </c>
      <c r="AS1315">
        <v>99</v>
      </c>
      <c r="AT1315" t="s">
        <v>26309</v>
      </c>
      <c r="AU1315" t="s">
        <v>26310</v>
      </c>
      <c r="AV1315" t="s">
        <v>26311</v>
      </c>
      <c r="AW1315" t="s">
        <v>26312</v>
      </c>
      <c r="AX1315" t="s">
        <v>26313</v>
      </c>
      <c r="AY1315">
        <v>10898780</v>
      </c>
      <c r="AZ1315">
        <v>1749140</v>
      </c>
      <c r="BA1315">
        <v>2339</v>
      </c>
      <c r="BB1315">
        <v>9147301</v>
      </c>
      <c r="BC1315" t="s">
        <v>26304</v>
      </c>
      <c r="BD1315" t="s">
        <v>26314</v>
      </c>
      <c r="BE1315" t="s">
        <v>26315</v>
      </c>
    </row>
    <row r="1316" spans="1:57" ht="20.149999999999999" customHeight="1">
      <c r="A1316" s="179" t="str">
        <f t="shared" si="53"/>
        <v>한국남동발전주식회사 소수력 발전사업</v>
      </c>
      <c r="B1316" s="179" t="str">
        <f t="shared" si="54"/>
        <v>승인</v>
      </c>
      <c r="C1316">
        <v>50</v>
      </c>
      <c r="D1316" t="s">
        <v>31695</v>
      </c>
      <c r="E1316" t="s">
        <v>1932</v>
      </c>
      <c r="F1316" t="s">
        <v>1933</v>
      </c>
      <c r="G1316" t="s">
        <v>1932</v>
      </c>
      <c r="H1316" t="s">
        <v>1934</v>
      </c>
      <c r="K1316" t="s">
        <v>1935</v>
      </c>
      <c r="N1316" t="s">
        <v>1812</v>
      </c>
      <c r="P1316" t="s">
        <v>1654</v>
      </c>
      <c r="Q1316" t="s">
        <v>215</v>
      </c>
      <c r="R1316" t="s">
        <v>1462</v>
      </c>
      <c r="S1316" t="s">
        <v>1229</v>
      </c>
      <c r="T1316" t="s">
        <v>1230</v>
      </c>
      <c r="U1316" t="s">
        <v>1654</v>
      </c>
      <c r="V1316" t="s">
        <v>130</v>
      </c>
      <c r="W1316" t="s">
        <v>1293</v>
      </c>
      <c r="X1316" t="s">
        <v>1655</v>
      </c>
      <c r="Y1316" t="s">
        <v>418</v>
      </c>
      <c r="Z1316" t="s">
        <v>418</v>
      </c>
      <c r="AA1316" t="s">
        <v>1656</v>
      </c>
      <c r="AC1316">
        <v>24298</v>
      </c>
      <c r="AD1316" t="s">
        <v>1324</v>
      </c>
      <c r="AE1316" t="s">
        <v>1325</v>
      </c>
      <c r="AF1316" t="s">
        <v>1940</v>
      </c>
      <c r="AG1316" t="s">
        <v>1932</v>
      </c>
      <c r="AH1316" t="s">
        <v>1941</v>
      </c>
      <c r="AI1316" t="s">
        <v>1942</v>
      </c>
      <c r="AJ1316" t="s">
        <v>1943</v>
      </c>
      <c r="AK1316">
        <v>36688</v>
      </c>
      <c r="AL1316" t="s">
        <v>1921</v>
      </c>
      <c r="AM1316" t="s">
        <v>1662</v>
      </c>
      <c r="AN1316" t="s">
        <v>1061</v>
      </c>
      <c r="AO1316" t="s">
        <v>32286</v>
      </c>
      <c r="AP1316" t="s">
        <v>1244</v>
      </c>
      <c r="AQ1316" t="s">
        <v>1654</v>
      </c>
      <c r="AR1316" t="s">
        <v>1664</v>
      </c>
      <c r="AS1316">
        <v>788</v>
      </c>
      <c r="AT1316" t="s">
        <v>1665</v>
      </c>
      <c r="AU1316" t="s">
        <v>1945</v>
      </c>
      <c r="AV1316" t="s">
        <v>1946</v>
      </c>
      <c r="AW1316" t="s">
        <v>1947</v>
      </c>
      <c r="AX1316" t="s">
        <v>1948</v>
      </c>
      <c r="AY1316">
        <v>24298</v>
      </c>
      <c r="AZ1316">
        <v>0</v>
      </c>
      <c r="BA1316">
        <v>0</v>
      </c>
      <c r="BB1316">
        <v>24298</v>
      </c>
      <c r="BC1316" t="s">
        <v>1941</v>
      </c>
      <c r="BD1316" t="s">
        <v>1949</v>
      </c>
      <c r="BE1316" t="s">
        <v>1950</v>
      </c>
    </row>
    <row r="1317" spans="1:57" ht="20.149999999999999" customHeight="1">
      <c r="A1317" s="179" t="str">
        <f t="shared" si="53"/>
        <v>삼달풍력발전사업</v>
      </c>
      <c r="B1317" s="179" t="str">
        <f t="shared" si="54"/>
        <v>승인</v>
      </c>
      <c r="C1317">
        <v>49</v>
      </c>
      <c r="D1317" t="s">
        <v>31695</v>
      </c>
      <c r="E1317" t="s">
        <v>1699</v>
      </c>
      <c r="F1317" t="s">
        <v>1700</v>
      </c>
      <c r="G1317" t="s">
        <v>1701</v>
      </c>
      <c r="H1317" t="s">
        <v>1702</v>
      </c>
      <c r="K1317" t="s">
        <v>1703</v>
      </c>
      <c r="N1317" t="s">
        <v>1812</v>
      </c>
      <c r="P1317" t="s">
        <v>1707</v>
      </c>
      <c r="Q1317" t="s">
        <v>209</v>
      </c>
      <c r="R1317" t="s">
        <v>1228</v>
      </c>
      <c r="S1317" t="s">
        <v>1229</v>
      </c>
      <c r="T1317" t="s">
        <v>1230</v>
      </c>
      <c r="U1317" t="s">
        <v>1707</v>
      </c>
      <c r="V1317" t="s">
        <v>130</v>
      </c>
      <c r="W1317" t="s">
        <v>1293</v>
      </c>
      <c r="X1317" t="s">
        <v>1562</v>
      </c>
      <c r="Y1317" t="s">
        <v>418</v>
      </c>
      <c r="Z1317" t="s">
        <v>418</v>
      </c>
      <c r="AA1317" t="s">
        <v>1563</v>
      </c>
      <c r="AC1317">
        <v>54276</v>
      </c>
      <c r="AD1317" t="s">
        <v>1324</v>
      </c>
      <c r="AE1317" t="s">
        <v>1325</v>
      </c>
      <c r="AF1317" t="s">
        <v>1708</v>
      </c>
      <c r="AG1317" t="s">
        <v>1699</v>
      </c>
      <c r="AH1317" t="s">
        <v>1565</v>
      </c>
      <c r="AI1317" t="s">
        <v>1709</v>
      </c>
      <c r="AJ1317" t="s">
        <v>1710</v>
      </c>
      <c r="AK1317">
        <v>19184</v>
      </c>
      <c r="AL1317" t="s">
        <v>1711</v>
      </c>
      <c r="AM1317" t="s">
        <v>1662</v>
      </c>
      <c r="AN1317" t="s">
        <v>1061</v>
      </c>
      <c r="AO1317" t="s">
        <v>32287</v>
      </c>
      <c r="AP1317" t="s">
        <v>1244</v>
      </c>
      <c r="AQ1317" t="s">
        <v>1707</v>
      </c>
      <c r="AR1317" t="s">
        <v>1570</v>
      </c>
      <c r="AS1317">
        <v>4661</v>
      </c>
      <c r="AT1317" t="s">
        <v>1713</v>
      </c>
      <c r="AU1317" t="s">
        <v>1572</v>
      </c>
      <c r="AV1317" t="s">
        <v>1573</v>
      </c>
      <c r="AW1317" t="s">
        <v>1574</v>
      </c>
      <c r="AX1317" t="s">
        <v>1714</v>
      </c>
      <c r="AY1317">
        <v>54276</v>
      </c>
      <c r="AZ1317">
        <v>0</v>
      </c>
      <c r="BA1317">
        <v>0</v>
      </c>
      <c r="BB1317">
        <v>54276</v>
      </c>
      <c r="BC1317" t="s">
        <v>1565</v>
      </c>
      <c r="BD1317" t="s">
        <v>1576</v>
      </c>
      <c r="BE1317" t="s">
        <v>1715</v>
      </c>
    </row>
    <row r="1318" spans="1:57" ht="20.149999999999999" customHeight="1">
      <c r="A1318" s="179" t="str">
        <f t="shared" si="53"/>
        <v>고창솔라파크 14.98MW 태양광발전 사업</v>
      </c>
      <c r="B1318" s="179" t="str">
        <f t="shared" si="54"/>
        <v>승인</v>
      </c>
      <c r="C1318">
        <v>48</v>
      </c>
      <c r="D1318" t="s">
        <v>31695</v>
      </c>
      <c r="E1318" t="s">
        <v>530</v>
      </c>
      <c r="F1318" t="s">
        <v>1252</v>
      </c>
      <c r="G1318" t="s">
        <v>530</v>
      </c>
      <c r="H1318" t="s">
        <v>1913</v>
      </c>
      <c r="K1318" t="s">
        <v>1861</v>
      </c>
      <c r="L1318" t="s">
        <v>1862</v>
      </c>
      <c r="M1318" t="s">
        <v>1863</v>
      </c>
      <c r="N1318" t="s">
        <v>1864</v>
      </c>
      <c r="O1318" t="s">
        <v>1865</v>
      </c>
      <c r="P1318" t="s">
        <v>1914</v>
      </c>
      <c r="Q1318" t="s">
        <v>209</v>
      </c>
      <c r="R1318" t="s">
        <v>1462</v>
      </c>
      <c r="S1318" t="s">
        <v>1229</v>
      </c>
      <c r="T1318" t="s">
        <v>1230</v>
      </c>
      <c r="U1318" t="s">
        <v>1914</v>
      </c>
      <c r="V1318" t="s">
        <v>130</v>
      </c>
      <c r="W1318" t="s">
        <v>1293</v>
      </c>
      <c r="X1318" t="s">
        <v>1915</v>
      </c>
      <c r="Y1318" t="s">
        <v>418</v>
      </c>
      <c r="Z1318" t="s">
        <v>418</v>
      </c>
      <c r="AA1318" t="s">
        <v>1916</v>
      </c>
      <c r="AC1318">
        <v>13523</v>
      </c>
      <c r="AD1318" t="s">
        <v>1324</v>
      </c>
      <c r="AE1318" t="s">
        <v>1325</v>
      </c>
      <c r="AF1318" t="s">
        <v>1917</v>
      </c>
      <c r="AG1318" t="s">
        <v>530</v>
      </c>
      <c r="AH1318" t="s">
        <v>1918</v>
      </c>
      <c r="AI1318" t="s">
        <v>1919</v>
      </c>
      <c r="AJ1318" t="s">
        <v>1920</v>
      </c>
      <c r="AK1318">
        <v>300</v>
      </c>
      <c r="AL1318" t="s">
        <v>1921</v>
      </c>
      <c r="AM1318" t="s">
        <v>1662</v>
      </c>
      <c r="AN1318" t="s">
        <v>1061</v>
      </c>
      <c r="AO1318" t="s">
        <v>32288</v>
      </c>
      <c r="AP1318" t="s">
        <v>1244</v>
      </c>
      <c r="AQ1318" t="s">
        <v>1923</v>
      </c>
      <c r="AR1318" t="s">
        <v>1924</v>
      </c>
      <c r="AS1318">
        <v>3009</v>
      </c>
      <c r="AT1318" t="s">
        <v>1925</v>
      </c>
      <c r="AU1318" t="s">
        <v>1926</v>
      </c>
      <c r="AV1318" t="s">
        <v>1927</v>
      </c>
      <c r="AW1318" t="s">
        <v>1928</v>
      </c>
      <c r="AX1318" t="s">
        <v>1929</v>
      </c>
      <c r="AY1318">
        <v>13523</v>
      </c>
      <c r="AZ1318">
        <v>0</v>
      </c>
      <c r="BA1318">
        <v>0</v>
      </c>
      <c r="BB1318">
        <v>13523</v>
      </c>
      <c r="BC1318" t="s">
        <v>1918</v>
      </c>
      <c r="BD1318" t="s">
        <v>1930</v>
      </c>
      <c r="BE1318" t="s">
        <v>1931</v>
      </c>
    </row>
    <row r="1319" spans="1:57" ht="20.149999999999999" customHeight="1">
      <c r="A1319" s="179" t="str">
        <f t="shared" si="53"/>
        <v xml:space="preserve">당진소수력 CDM사업 </v>
      </c>
      <c r="B1319" s="179" t="str">
        <f t="shared" si="54"/>
        <v>승인</v>
      </c>
      <c r="C1319">
        <v>47</v>
      </c>
      <c r="D1319" t="s">
        <v>31695</v>
      </c>
      <c r="E1319" t="s">
        <v>530</v>
      </c>
      <c r="F1319" t="s">
        <v>1252</v>
      </c>
      <c r="G1319" t="s">
        <v>1500</v>
      </c>
      <c r="H1319" t="s">
        <v>1560</v>
      </c>
      <c r="K1319" t="s">
        <v>1861</v>
      </c>
      <c r="L1319" t="s">
        <v>1862</v>
      </c>
      <c r="M1319" t="s">
        <v>1863</v>
      </c>
      <c r="N1319" t="s">
        <v>1864</v>
      </c>
      <c r="O1319" t="s">
        <v>1865</v>
      </c>
      <c r="P1319" t="s">
        <v>1683</v>
      </c>
      <c r="Q1319" t="s">
        <v>209</v>
      </c>
      <c r="R1319" t="s">
        <v>1462</v>
      </c>
      <c r="S1319" t="s">
        <v>1229</v>
      </c>
      <c r="T1319" t="s">
        <v>1230</v>
      </c>
      <c r="U1319" t="s">
        <v>1683</v>
      </c>
      <c r="V1319" t="s">
        <v>130</v>
      </c>
      <c r="W1319" t="s">
        <v>1293</v>
      </c>
      <c r="X1319" t="s">
        <v>1684</v>
      </c>
      <c r="Y1319" t="s">
        <v>418</v>
      </c>
      <c r="Z1319" t="s">
        <v>418</v>
      </c>
      <c r="AA1319" t="s">
        <v>807</v>
      </c>
      <c r="AC1319">
        <v>15096</v>
      </c>
      <c r="AD1319" t="s">
        <v>1324</v>
      </c>
      <c r="AE1319" t="s">
        <v>1325</v>
      </c>
      <c r="AF1319" t="s">
        <v>1685</v>
      </c>
      <c r="AG1319" t="s">
        <v>530</v>
      </c>
      <c r="AH1319" t="s">
        <v>1686</v>
      </c>
      <c r="AI1319" t="s">
        <v>1687</v>
      </c>
      <c r="AJ1319" t="s">
        <v>1688</v>
      </c>
      <c r="AK1319">
        <v>269</v>
      </c>
      <c r="AL1319" t="s">
        <v>1661</v>
      </c>
      <c r="AM1319" t="s">
        <v>1662</v>
      </c>
      <c r="AN1319" t="s">
        <v>1061</v>
      </c>
      <c r="AO1319" t="s">
        <v>32289</v>
      </c>
      <c r="AP1319" t="s">
        <v>1244</v>
      </c>
      <c r="AQ1319" t="s">
        <v>1690</v>
      </c>
      <c r="AR1319" t="s">
        <v>1691</v>
      </c>
      <c r="AS1319">
        <v>2366</v>
      </c>
      <c r="AT1319" t="s">
        <v>1692</v>
      </c>
      <c r="AU1319" t="s">
        <v>1693</v>
      </c>
      <c r="AV1319" t="s">
        <v>1694</v>
      </c>
      <c r="AW1319" t="s">
        <v>1695</v>
      </c>
      <c r="AX1319" t="s">
        <v>1696</v>
      </c>
      <c r="AY1319">
        <v>15096</v>
      </c>
      <c r="AZ1319">
        <v>0</v>
      </c>
      <c r="BA1319">
        <v>0</v>
      </c>
      <c r="BB1319">
        <v>15096</v>
      </c>
      <c r="BC1319" t="s">
        <v>1686</v>
      </c>
      <c r="BD1319" t="s">
        <v>1697</v>
      </c>
      <c r="BE1319" t="s">
        <v>1698</v>
      </c>
    </row>
    <row r="1320" spans="1:57" ht="20.149999999999999" customHeight="1">
      <c r="A1320" s="179" t="str">
        <f t="shared" ref="A1320:A1365" si="55">P1320</f>
        <v>태기산 풍력발전 CDM 사업</v>
      </c>
      <c r="B1320" s="179" t="str">
        <f t="shared" ref="B1320:B1365" si="56">IF(D1320="사업변경 신청","사업변경 신청",IF(D1320="인증유효기간 갱신","인증유효기간 갱신",IF(LEFT(AL1320,10)="[보완1차]보완요청","보완1차_보완중",IF(LEFT(AL1320,8)="[보완1차]접수","보완1차_검토중",IF(LEFT(AL1320,8)="[보완1차]신청","보완1차_검토중",IF(LEFT(AL1320,11)="[보완1차]문서재제출","보완1차_문서보완중",IF(LEFT(AL1320,10)="[보완1차]착수신고","승인",IF(LEFT(AL1320,10)="[보완1차]심의승인","승인",IF(LEFT(AL1320,10)="[보완1차]심의반려","반려",IF(LEFT(AL1320,10)="[보완1차]평가반려","반려",IF(LEFT(AL1320,10)="[보완2차]보완요청","보완2차_보완중",IF(LEFT(AL1320,8)="[보완2차]접수","보완2차_검토중",IF(LEFT(AL1320,8)="[보완2차]신청","보완2차_검토중",IF(LEFT(AL1320,11)="[보완2차]문서재제출","보완2차_문서보완중",IF(LEFT(AL1320,10)="[보완2차]착수신고","승인",IF(LEFT(AL1320,10)="[보완2차]심의승인","승인",IF(LEFT(AL1320,10)="[보완2차]심의반려","반려",IF(LEFT(AL1320,10)="[보완2차]평가반려","반려",IF(LEFT(AL1320,10)="[보완3차]보완요청","보완3차_보완중",IF(LEFT(AL1320,8)="[보완3차]신청","보완3차_검토중",IF(LEFT(AL1320,8)="[보완3차]신청","보완3차_검토중",IF(LEFT(AL1320,11)="[보완3차]문서재제출","보완3차_문서보완중",IF(LEFT(AL1320,10)="[보완3차]착수신고","승인",IF(LEFT(AL1320,10)="[보완3차]심의승인","승인",IF(LEFT(AL1320,10)="[보완3차]심의반려","반려",IF(LEFT(AL1320,10)="[보완3차]평가반려","반려",IF(LEFT(AL1320,10)="[보완4차]보완요청","보완4차_보완중",IF(LEFT(AL1320,8)="[보완4차]신청","보완4차_검토중",IF(LEFT(AL1320,11)="[보완4차]문서재제출","보완4차_문서보완중",IF(LEFT(AL1320,10)="[보완4차]착수신고","승인",IF(LEFT(AL1320,10)="[보완4차]심의승인","승인",IF(LEFT(AL1320,10)="[보완4차]심의반려","반려",IF(LEFT(AL1320,10)="[보완4차]평가반려","반려",IF(LEFT(AL1320,10)="[보완5차]보완요청","보완5차_보완중",IF(LEFT(AL1320,8)="[보완5차]신청","보완5차_검토중",IF(LEFT(AL1320,11)="[보완5차]문서재제출","보완5차_문서보완중",IF(LEFT(AL1320,10)="[보완5차]착수신고","승인",IF(LEFT(AL1320,10)="[보완5차]심의승인","승인",IF(LEFT(AL1320,10)="[보완5차]심의반려","반려",IF(LEFT(AL1320,10)="[보완5차]평가반려","반려",IF(LEFT(AL1320,10)="[보완6차]보완요청","보완6차_보완중",IF(LEFT(AL1320,8)="[보완6차]신청","보완6차_검토중",IF(LEFT(AL1320,11)="[보완6차]문서재제출","보완6차_문서보완중",IF(LEFT(AL1320,10)="[보완6차]착수신고","승인",IF(LEFT(AL1320,10)="[보완6차]심의승인","승인",IF(LEFT(AL1320,10)="[보완6차]심의반려","반려",IF(LEFT(AL1320,10)="[보완6차]평가반려","반려",IF(LEFT(AL1320,4)="문서재제","문서재제출",IF(LEFT(AL1320,4)="평가반려","반려",IF(LEFT(AL1320,4)="심의반려","반려",IF(LEFT(AL1320,4)="심의승인","승인",IF(LEFT(AL1320,4)="착수신고","승인",IF(LEFT(AL1320,10)="[보완1차]협의통보","협의통보",IF(LEFT(AL1320,10)="[보완2차]협의통보","협의통보",IF(LEFT(AL1320,10)="[보완3차]협의통보","협의통보",IF(LEFT(AL1320,10)="[보완4차]협의통보","협의통보",IF(LEFT(AL1320,11)="[보완1차]협의검토중","협의검토중",IF(LEFT(AL1320,11)="[보완2차]협의검토중","협의검토중",IF(LEFT(AL1320,11)="[보완3차]협의검토중","협의검토중","검토필요")))))))))))))))))))))))))))))))))))))))))))))))))))))))))))</f>
        <v>승인</v>
      </c>
      <c r="C1320">
        <v>46</v>
      </c>
      <c r="D1320" t="s">
        <v>31695</v>
      </c>
      <c r="E1320" t="s">
        <v>530</v>
      </c>
      <c r="F1320" t="s">
        <v>1252</v>
      </c>
      <c r="G1320" t="s">
        <v>530</v>
      </c>
      <c r="H1320" t="s">
        <v>1672</v>
      </c>
      <c r="K1320" t="s">
        <v>1861</v>
      </c>
      <c r="L1320" t="s">
        <v>1862</v>
      </c>
      <c r="M1320" t="s">
        <v>1863</v>
      </c>
      <c r="N1320" t="s">
        <v>1864</v>
      </c>
      <c r="O1320" t="s">
        <v>1865</v>
      </c>
      <c r="P1320" t="s">
        <v>1673</v>
      </c>
      <c r="Q1320" t="s">
        <v>209</v>
      </c>
      <c r="R1320" t="s">
        <v>1228</v>
      </c>
      <c r="S1320" t="s">
        <v>1229</v>
      </c>
      <c r="T1320" t="s">
        <v>1230</v>
      </c>
      <c r="U1320" t="s">
        <v>1673</v>
      </c>
      <c r="V1320" t="s">
        <v>130</v>
      </c>
      <c r="W1320" t="s">
        <v>1293</v>
      </c>
      <c r="X1320" t="s">
        <v>1382</v>
      </c>
      <c r="Y1320" t="s">
        <v>418</v>
      </c>
      <c r="Z1320" t="s">
        <v>418</v>
      </c>
      <c r="AA1320" t="s">
        <v>1383</v>
      </c>
      <c r="AC1320">
        <v>59669</v>
      </c>
      <c r="AD1320" t="s">
        <v>1324</v>
      </c>
      <c r="AE1320" t="s">
        <v>1325</v>
      </c>
      <c r="AF1320" t="s">
        <v>1486</v>
      </c>
      <c r="AG1320" t="s">
        <v>530</v>
      </c>
      <c r="AH1320" t="s">
        <v>1674</v>
      </c>
      <c r="AI1320" t="s">
        <v>1675</v>
      </c>
      <c r="AJ1320" t="s">
        <v>1676</v>
      </c>
      <c r="AK1320">
        <v>13353</v>
      </c>
      <c r="AL1320" t="s">
        <v>1661</v>
      </c>
      <c r="AM1320" t="s">
        <v>1662</v>
      </c>
      <c r="AN1320" t="s">
        <v>1061</v>
      </c>
      <c r="AO1320" t="s">
        <v>32290</v>
      </c>
      <c r="AP1320" t="s">
        <v>1244</v>
      </c>
      <c r="AQ1320" t="s">
        <v>1673</v>
      </c>
      <c r="AR1320" t="s">
        <v>1387</v>
      </c>
      <c r="AS1320">
        <v>2302</v>
      </c>
      <c r="AT1320" t="s">
        <v>1388</v>
      </c>
      <c r="AU1320" t="s">
        <v>1389</v>
      </c>
      <c r="AV1320" t="s">
        <v>1678</v>
      </c>
      <c r="AW1320" t="s">
        <v>1679</v>
      </c>
      <c r="AX1320" t="s">
        <v>1680</v>
      </c>
      <c r="AY1320">
        <v>59669</v>
      </c>
      <c r="AZ1320">
        <v>0</v>
      </c>
      <c r="BA1320">
        <v>0</v>
      </c>
      <c r="BB1320">
        <v>59669</v>
      </c>
      <c r="BC1320" t="s">
        <v>1674</v>
      </c>
      <c r="BD1320" t="s">
        <v>1681</v>
      </c>
      <c r="BE1320" t="s">
        <v>1682</v>
      </c>
    </row>
    <row r="1321" spans="1:57" ht="20.149999999999999" customHeight="1">
      <c r="A1321" s="179" t="str">
        <f t="shared" si="55"/>
        <v xml:space="preserve">한국남동발전주식회사 소수력 발전사업 </v>
      </c>
      <c r="B1321" s="179" t="str">
        <f t="shared" si="56"/>
        <v>승인</v>
      </c>
      <c r="C1321">
        <v>45</v>
      </c>
      <c r="D1321" t="s">
        <v>31695</v>
      </c>
      <c r="E1321" t="s">
        <v>530</v>
      </c>
      <c r="F1321" t="s">
        <v>1252</v>
      </c>
      <c r="G1321" t="s">
        <v>530</v>
      </c>
      <c r="H1321" t="s">
        <v>1653</v>
      </c>
      <c r="K1321" t="s">
        <v>1861</v>
      </c>
      <c r="L1321" t="s">
        <v>1862</v>
      </c>
      <c r="M1321" t="s">
        <v>1863</v>
      </c>
      <c r="N1321" t="s">
        <v>1864</v>
      </c>
      <c r="O1321" t="s">
        <v>1865</v>
      </c>
      <c r="P1321" t="s">
        <v>26275</v>
      </c>
      <c r="Q1321" t="s">
        <v>215</v>
      </c>
      <c r="R1321" t="s">
        <v>1462</v>
      </c>
      <c r="S1321" t="s">
        <v>1229</v>
      </c>
      <c r="T1321" t="s">
        <v>1230</v>
      </c>
      <c r="U1321" t="s">
        <v>26275</v>
      </c>
      <c r="V1321" t="s">
        <v>130</v>
      </c>
      <c r="W1321" t="s">
        <v>1293</v>
      </c>
      <c r="X1321" t="s">
        <v>1655</v>
      </c>
      <c r="Y1321" t="s">
        <v>418</v>
      </c>
      <c r="Z1321" t="s">
        <v>418</v>
      </c>
      <c r="AA1321" t="s">
        <v>1656</v>
      </c>
      <c r="AC1321">
        <v>24298</v>
      </c>
      <c r="AD1321" t="s">
        <v>1324</v>
      </c>
      <c r="AE1321" t="s">
        <v>1325</v>
      </c>
      <c r="AF1321" t="s">
        <v>1657</v>
      </c>
      <c r="AG1321" t="s">
        <v>530</v>
      </c>
      <c r="AH1321" t="s">
        <v>1658</v>
      </c>
      <c r="AI1321" t="s">
        <v>1659</v>
      </c>
      <c r="AJ1321" t="s">
        <v>1660</v>
      </c>
      <c r="AK1321">
        <v>748</v>
      </c>
      <c r="AL1321" t="s">
        <v>1661</v>
      </c>
      <c r="AM1321" t="s">
        <v>1662</v>
      </c>
      <c r="AN1321" t="s">
        <v>1061</v>
      </c>
      <c r="AO1321" t="s">
        <v>32291</v>
      </c>
      <c r="AP1321" t="s">
        <v>1244</v>
      </c>
      <c r="AQ1321" t="s">
        <v>1654</v>
      </c>
      <c r="AR1321" t="s">
        <v>1664</v>
      </c>
      <c r="AS1321">
        <v>788</v>
      </c>
      <c r="AT1321" t="s">
        <v>1665</v>
      </c>
      <c r="AU1321" t="s">
        <v>1666</v>
      </c>
      <c r="AV1321" t="s">
        <v>1667</v>
      </c>
      <c r="AW1321" t="s">
        <v>1668</v>
      </c>
      <c r="AX1321" t="s">
        <v>1669</v>
      </c>
      <c r="AY1321">
        <v>24298</v>
      </c>
      <c r="AZ1321">
        <v>0</v>
      </c>
      <c r="BA1321">
        <v>0</v>
      </c>
      <c r="BB1321">
        <v>24298</v>
      </c>
      <c r="BC1321" t="s">
        <v>1658</v>
      </c>
      <c r="BD1321" t="s">
        <v>1670</v>
      </c>
      <c r="BE1321" t="s">
        <v>1671</v>
      </c>
    </row>
    <row r="1322" spans="1:57" ht="20.149999999999999" customHeight="1">
      <c r="A1322" s="179" t="str">
        <f t="shared" si="55"/>
        <v>소수력발전 사업Ⅱ</v>
      </c>
      <c r="B1322" s="179" t="str">
        <f t="shared" si="56"/>
        <v>승인</v>
      </c>
      <c r="C1322">
        <v>44</v>
      </c>
      <c r="D1322" t="s">
        <v>31695</v>
      </c>
      <c r="E1322" t="s">
        <v>425</v>
      </c>
      <c r="F1322" t="s">
        <v>1220</v>
      </c>
      <c r="G1322" t="s">
        <v>1221</v>
      </c>
      <c r="H1322" t="s">
        <v>1579</v>
      </c>
      <c r="K1322" t="s">
        <v>1223</v>
      </c>
      <c r="L1322" t="s">
        <v>1224</v>
      </c>
      <c r="M1322" t="s">
        <v>1224</v>
      </c>
      <c r="N1322" t="s">
        <v>1225</v>
      </c>
      <c r="O1322" t="s">
        <v>1226</v>
      </c>
      <c r="P1322" t="s">
        <v>1642</v>
      </c>
      <c r="Q1322" t="s">
        <v>215</v>
      </c>
      <c r="R1322" t="s">
        <v>1462</v>
      </c>
      <c r="S1322" t="s">
        <v>1229</v>
      </c>
      <c r="T1322" t="s">
        <v>1230</v>
      </c>
      <c r="U1322" t="s">
        <v>1642</v>
      </c>
      <c r="V1322" t="s">
        <v>130</v>
      </c>
      <c r="W1322" t="s">
        <v>1231</v>
      </c>
      <c r="X1322" t="s">
        <v>1643</v>
      </c>
      <c r="Y1322" t="s">
        <v>418</v>
      </c>
      <c r="Z1322" t="s">
        <v>418</v>
      </c>
      <c r="AA1322" t="s">
        <v>1644</v>
      </c>
      <c r="AC1322">
        <v>8664</v>
      </c>
      <c r="AD1322" t="s">
        <v>1324</v>
      </c>
      <c r="AE1322" t="s">
        <v>1325</v>
      </c>
      <c r="AF1322" t="s">
        <v>1645</v>
      </c>
      <c r="AG1322" t="s">
        <v>425</v>
      </c>
      <c r="AH1322" t="s">
        <v>1237</v>
      </c>
      <c r="AI1322" t="s">
        <v>1299</v>
      </c>
      <c r="AJ1322" t="s">
        <v>1646</v>
      </c>
      <c r="AK1322">
        <v>154</v>
      </c>
      <c r="AL1322" t="s">
        <v>1583</v>
      </c>
      <c r="AM1322" t="s">
        <v>1584</v>
      </c>
      <c r="AN1322" t="s">
        <v>1061</v>
      </c>
      <c r="AO1322" t="s">
        <v>32292</v>
      </c>
      <c r="AP1322" t="s">
        <v>1244</v>
      </c>
      <c r="AQ1322" t="s">
        <v>1642</v>
      </c>
      <c r="AR1322" t="s">
        <v>1648</v>
      </c>
      <c r="AS1322">
        <v>801</v>
      </c>
      <c r="AT1322" t="s">
        <v>1649</v>
      </c>
      <c r="AU1322" t="s">
        <v>1650</v>
      </c>
      <c r="AV1322" t="s">
        <v>1651</v>
      </c>
      <c r="AW1322" t="s">
        <v>1603</v>
      </c>
      <c r="AX1322" t="s">
        <v>1616</v>
      </c>
      <c r="AY1322">
        <v>8664</v>
      </c>
      <c r="AZ1322">
        <v>0</v>
      </c>
      <c r="BA1322">
        <v>0</v>
      </c>
      <c r="BB1322">
        <v>8664</v>
      </c>
      <c r="BC1322" t="s">
        <v>1237</v>
      </c>
      <c r="BD1322" t="s">
        <v>1250</v>
      </c>
      <c r="BE1322" t="s">
        <v>1652</v>
      </c>
    </row>
    <row r="1323" spans="1:57" ht="20.149999999999999" customHeight="1">
      <c r="A1323" s="179" t="str">
        <f t="shared" si="55"/>
        <v xml:space="preserve">한국수자원공사 방아머리 풍력발전 사업 </v>
      </c>
      <c r="B1323" s="179" t="str">
        <f t="shared" si="56"/>
        <v>승인</v>
      </c>
      <c r="C1323">
        <v>43</v>
      </c>
      <c r="D1323" t="s">
        <v>31695</v>
      </c>
      <c r="E1323" t="s">
        <v>425</v>
      </c>
      <c r="F1323" t="s">
        <v>1220</v>
      </c>
      <c r="G1323" t="s">
        <v>1578</v>
      </c>
      <c r="H1323" t="s">
        <v>1579</v>
      </c>
      <c r="K1323" t="s">
        <v>1223</v>
      </c>
      <c r="L1323" t="s">
        <v>1224</v>
      </c>
      <c r="M1323" t="s">
        <v>1224</v>
      </c>
      <c r="N1323" t="s">
        <v>1225</v>
      </c>
      <c r="O1323" t="s">
        <v>1226</v>
      </c>
      <c r="P1323" t="s">
        <v>1631</v>
      </c>
      <c r="Q1323" t="s">
        <v>209</v>
      </c>
      <c r="R1323" t="s">
        <v>1462</v>
      </c>
      <c r="S1323" t="s">
        <v>1229</v>
      </c>
      <c r="T1323" t="s">
        <v>1230</v>
      </c>
      <c r="U1323" t="s">
        <v>1631</v>
      </c>
      <c r="V1323" t="s">
        <v>130</v>
      </c>
      <c r="W1323" t="s">
        <v>1231</v>
      </c>
      <c r="X1323" t="s">
        <v>1632</v>
      </c>
      <c r="Y1323" t="s">
        <v>418</v>
      </c>
      <c r="Z1323" t="s">
        <v>418</v>
      </c>
      <c r="AA1323" t="s">
        <v>1633</v>
      </c>
      <c r="AC1323">
        <v>4013</v>
      </c>
      <c r="AD1323" t="s">
        <v>1324</v>
      </c>
      <c r="AE1323" t="s">
        <v>1325</v>
      </c>
      <c r="AF1323" t="s">
        <v>1634</v>
      </c>
      <c r="AG1323" t="s">
        <v>425</v>
      </c>
      <c r="AH1323" t="s">
        <v>1237</v>
      </c>
      <c r="AI1323" t="s">
        <v>1299</v>
      </c>
      <c r="AJ1323" t="s">
        <v>1635</v>
      </c>
      <c r="AK1323">
        <v>45</v>
      </c>
      <c r="AL1323" t="s">
        <v>1583</v>
      </c>
      <c r="AM1323" t="s">
        <v>1584</v>
      </c>
      <c r="AN1323" t="s">
        <v>1061</v>
      </c>
      <c r="AO1323" t="s">
        <v>32293</v>
      </c>
      <c r="AP1323" t="s">
        <v>1244</v>
      </c>
      <c r="AQ1323" t="s">
        <v>1631</v>
      </c>
      <c r="AR1323" t="s">
        <v>1637</v>
      </c>
      <c r="AS1323">
        <v>1170</v>
      </c>
      <c r="AT1323" t="s">
        <v>1638</v>
      </c>
      <c r="AU1323" t="s">
        <v>1639</v>
      </c>
      <c r="AV1323" t="s">
        <v>1640</v>
      </c>
      <c r="AW1323" t="s">
        <v>1474</v>
      </c>
      <c r="AX1323" t="s">
        <v>1616</v>
      </c>
      <c r="AY1323">
        <v>4013</v>
      </c>
      <c r="AZ1323">
        <v>0</v>
      </c>
      <c r="BA1323">
        <v>0</v>
      </c>
      <c r="BB1323">
        <v>4013</v>
      </c>
      <c r="BC1323" t="s">
        <v>1237</v>
      </c>
      <c r="BD1323" t="s">
        <v>1250</v>
      </c>
      <c r="BE1323" t="s">
        <v>1641</v>
      </c>
    </row>
    <row r="1324" spans="1:57" ht="20.149999999999999" customHeight="1">
      <c r="A1324" s="179" t="str">
        <f t="shared" si="55"/>
        <v>4.85MW 한국농어촌공사 태양광발전 번들링사업</v>
      </c>
      <c r="B1324" s="179" t="str">
        <f t="shared" si="56"/>
        <v>승인</v>
      </c>
      <c r="C1324">
        <v>42</v>
      </c>
      <c r="D1324" t="s">
        <v>31695</v>
      </c>
      <c r="E1324" t="s">
        <v>425</v>
      </c>
      <c r="F1324" t="s">
        <v>1220</v>
      </c>
      <c r="G1324" t="s">
        <v>1221</v>
      </c>
      <c r="H1324" t="s">
        <v>1579</v>
      </c>
      <c r="K1324" t="s">
        <v>1223</v>
      </c>
      <c r="L1324" t="s">
        <v>1224</v>
      </c>
      <c r="M1324" t="s">
        <v>1224</v>
      </c>
      <c r="N1324" t="s">
        <v>1225</v>
      </c>
      <c r="O1324" t="s">
        <v>1226</v>
      </c>
      <c r="P1324" t="s">
        <v>1618</v>
      </c>
      <c r="Q1324" t="s">
        <v>215</v>
      </c>
      <c r="R1324" t="s">
        <v>1462</v>
      </c>
      <c r="S1324" t="s">
        <v>1229</v>
      </c>
      <c r="T1324" t="s">
        <v>1230</v>
      </c>
      <c r="U1324" t="s">
        <v>1618</v>
      </c>
      <c r="V1324" t="s">
        <v>130</v>
      </c>
      <c r="W1324" t="s">
        <v>1293</v>
      </c>
      <c r="X1324" t="s">
        <v>1619</v>
      </c>
      <c r="Y1324" t="s">
        <v>418</v>
      </c>
      <c r="Z1324" t="s">
        <v>418</v>
      </c>
      <c r="AA1324" t="s">
        <v>1620</v>
      </c>
      <c r="AC1324">
        <v>3753</v>
      </c>
      <c r="AD1324" t="s">
        <v>1324</v>
      </c>
      <c r="AE1324" t="s">
        <v>1325</v>
      </c>
      <c r="AF1324" t="s">
        <v>1621</v>
      </c>
      <c r="AG1324" t="s">
        <v>425</v>
      </c>
      <c r="AH1324" t="s">
        <v>1237</v>
      </c>
      <c r="AI1324" t="s">
        <v>1299</v>
      </c>
      <c r="AJ1324" t="s">
        <v>1622</v>
      </c>
      <c r="AK1324">
        <v>86</v>
      </c>
      <c r="AL1324" t="s">
        <v>1623</v>
      </c>
      <c r="AM1324" t="s">
        <v>1584</v>
      </c>
      <c r="AN1324" t="s">
        <v>1061</v>
      </c>
      <c r="AO1324" t="s">
        <v>32294</v>
      </c>
      <c r="AP1324" t="s">
        <v>1244</v>
      </c>
      <c r="AQ1324" t="s">
        <v>1618</v>
      </c>
      <c r="AR1324" t="s">
        <v>1625</v>
      </c>
      <c r="AS1324">
        <v>3152</v>
      </c>
      <c r="AT1324" t="s">
        <v>1626</v>
      </c>
      <c r="AU1324" t="s">
        <v>1627</v>
      </c>
      <c r="AV1324" t="s">
        <v>1628</v>
      </c>
      <c r="AW1324" t="s">
        <v>1629</v>
      </c>
      <c r="AX1324" t="s">
        <v>1616</v>
      </c>
      <c r="AY1324">
        <v>3753</v>
      </c>
      <c r="AZ1324">
        <v>0</v>
      </c>
      <c r="BA1324">
        <v>0</v>
      </c>
      <c r="BB1324">
        <v>3753</v>
      </c>
      <c r="BC1324" t="s">
        <v>1237</v>
      </c>
      <c r="BD1324" t="s">
        <v>1250</v>
      </c>
      <c r="BE1324" t="s">
        <v>1630</v>
      </c>
    </row>
    <row r="1325" spans="1:57" ht="20.149999999999999" customHeight="1">
      <c r="A1325" s="179" t="str">
        <f t="shared" si="55"/>
        <v>대구 및 신안증도 태양광발전 사업</v>
      </c>
      <c r="B1325" s="179" t="str">
        <f t="shared" si="56"/>
        <v>승인</v>
      </c>
      <c r="C1325">
        <v>41</v>
      </c>
      <c r="D1325" t="s">
        <v>31695</v>
      </c>
      <c r="E1325" t="s">
        <v>425</v>
      </c>
      <c r="F1325" t="s">
        <v>1220</v>
      </c>
      <c r="G1325" t="s">
        <v>1221</v>
      </c>
      <c r="H1325" t="s">
        <v>1579</v>
      </c>
      <c r="K1325" t="s">
        <v>1223</v>
      </c>
      <c r="L1325" t="s">
        <v>1224</v>
      </c>
      <c r="M1325" t="s">
        <v>1224</v>
      </c>
      <c r="N1325" t="s">
        <v>1225</v>
      </c>
      <c r="O1325" t="s">
        <v>1226</v>
      </c>
      <c r="P1325" t="s">
        <v>1605</v>
      </c>
      <c r="Q1325" t="s">
        <v>215</v>
      </c>
      <c r="R1325" t="s">
        <v>1462</v>
      </c>
      <c r="S1325" t="s">
        <v>1229</v>
      </c>
      <c r="T1325" t="s">
        <v>1230</v>
      </c>
      <c r="U1325" t="s">
        <v>1605</v>
      </c>
      <c r="V1325" t="s">
        <v>130</v>
      </c>
      <c r="W1325" t="s">
        <v>1293</v>
      </c>
      <c r="X1325" t="s">
        <v>1606</v>
      </c>
      <c r="Y1325" t="s">
        <v>418</v>
      </c>
      <c r="Z1325" t="s">
        <v>418</v>
      </c>
      <c r="AA1325" t="s">
        <v>1607</v>
      </c>
      <c r="AC1325">
        <v>827</v>
      </c>
      <c r="AD1325" t="s">
        <v>1324</v>
      </c>
      <c r="AE1325" t="s">
        <v>1325</v>
      </c>
      <c r="AF1325" t="s">
        <v>1608</v>
      </c>
      <c r="AG1325" t="s">
        <v>425</v>
      </c>
      <c r="AH1325" t="s">
        <v>1237</v>
      </c>
      <c r="AI1325" t="s">
        <v>1299</v>
      </c>
      <c r="AJ1325" t="s">
        <v>1609</v>
      </c>
      <c r="AK1325">
        <v>21</v>
      </c>
      <c r="AL1325" t="s">
        <v>1583</v>
      </c>
      <c r="AM1325" t="s">
        <v>1584</v>
      </c>
      <c r="AN1325" t="s">
        <v>1061</v>
      </c>
      <c r="AO1325" t="s">
        <v>32295</v>
      </c>
      <c r="AP1325" t="s">
        <v>1244</v>
      </c>
      <c r="AQ1325" t="s">
        <v>1605</v>
      </c>
      <c r="AR1325" t="s">
        <v>1611</v>
      </c>
      <c r="AS1325">
        <v>1883</v>
      </c>
      <c r="AT1325" t="s">
        <v>1612</v>
      </c>
      <c r="AU1325" t="s">
        <v>1613</v>
      </c>
      <c r="AV1325" t="s">
        <v>1614</v>
      </c>
      <c r="AW1325" t="s">
        <v>1615</v>
      </c>
      <c r="AX1325" t="s">
        <v>1616</v>
      </c>
      <c r="AY1325">
        <v>827</v>
      </c>
      <c r="AZ1325">
        <v>0</v>
      </c>
      <c r="BA1325">
        <v>0</v>
      </c>
      <c r="BB1325">
        <v>827</v>
      </c>
      <c r="BC1325" t="s">
        <v>1237</v>
      </c>
      <c r="BD1325" t="s">
        <v>1250</v>
      </c>
      <c r="BE1325" t="s">
        <v>1617</v>
      </c>
    </row>
    <row r="1326" spans="1:57" ht="20.149999999999999" customHeight="1">
      <c r="A1326" s="179" t="str">
        <f t="shared" si="55"/>
        <v>한국서부발전 태안 소수력발전 CDM사업</v>
      </c>
      <c r="B1326" s="179" t="str">
        <f t="shared" si="56"/>
        <v>승인</v>
      </c>
      <c r="C1326">
        <v>40</v>
      </c>
      <c r="D1326" t="s">
        <v>31695</v>
      </c>
      <c r="E1326" t="s">
        <v>425</v>
      </c>
      <c r="F1326" t="s">
        <v>1220</v>
      </c>
      <c r="G1326" t="s">
        <v>1221</v>
      </c>
      <c r="H1326" t="s">
        <v>1579</v>
      </c>
      <c r="K1326" t="s">
        <v>1223</v>
      </c>
      <c r="L1326" t="s">
        <v>1224</v>
      </c>
      <c r="M1326" t="s">
        <v>1224</v>
      </c>
      <c r="N1326" t="s">
        <v>1225</v>
      </c>
      <c r="O1326" t="s">
        <v>1226</v>
      </c>
      <c r="P1326" t="s">
        <v>1592</v>
      </c>
      <c r="Q1326" t="s">
        <v>209</v>
      </c>
      <c r="R1326" t="s">
        <v>1462</v>
      </c>
      <c r="S1326" t="s">
        <v>1229</v>
      </c>
      <c r="T1326" t="s">
        <v>1230</v>
      </c>
      <c r="U1326" t="s">
        <v>1592</v>
      </c>
      <c r="V1326" t="s">
        <v>130</v>
      </c>
      <c r="W1326" t="s">
        <v>1293</v>
      </c>
      <c r="X1326" t="s">
        <v>1593</v>
      </c>
      <c r="Y1326" t="s">
        <v>418</v>
      </c>
      <c r="Z1326" t="s">
        <v>418</v>
      </c>
      <c r="AA1326" t="s">
        <v>1594</v>
      </c>
      <c r="AC1326">
        <v>4050</v>
      </c>
      <c r="AD1326" t="s">
        <v>1324</v>
      </c>
      <c r="AE1326" t="s">
        <v>1325</v>
      </c>
      <c r="AF1326" t="s">
        <v>1595</v>
      </c>
      <c r="AG1326" t="s">
        <v>425</v>
      </c>
      <c r="AH1326" t="s">
        <v>1237</v>
      </c>
      <c r="AI1326" t="s">
        <v>1299</v>
      </c>
      <c r="AJ1326" t="s">
        <v>1596</v>
      </c>
      <c r="AK1326">
        <v>48</v>
      </c>
      <c r="AL1326" t="s">
        <v>1597</v>
      </c>
      <c r="AM1326" t="s">
        <v>1584</v>
      </c>
      <c r="AN1326" t="s">
        <v>1061</v>
      </c>
      <c r="AO1326" t="s">
        <v>32296</v>
      </c>
      <c r="AP1326" t="s">
        <v>1244</v>
      </c>
      <c r="AQ1326" t="s">
        <v>1592</v>
      </c>
      <c r="AR1326" t="s">
        <v>1599</v>
      </c>
      <c r="AS1326">
        <v>3833</v>
      </c>
      <c r="AT1326" t="s">
        <v>1600</v>
      </c>
      <c r="AU1326" t="s">
        <v>1601</v>
      </c>
      <c r="AV1326" t="s">
        <v>1602</v>
      </c>
      <c r="AW1326" t="s">
        <v>1603</v>
      </c>
      <c r="AX1326" t="s">
        <v>1475</v>
      </c>
      <c r="AY1326">
        <v>4050</v>
      </c>
      <c r="AZ1326">
        <v>0</v>
      </c>
      <c r="BA1326">
        <v>0</v>
      </c>
      <c r="BB1326">
        <v>4050</v>
      </c>
      <c r="BC1326" t="s">
        <v>1237</v>
      </c>
      <c r="BD1326" t="s">
        <v>1250</v>
      </c>
      <c r="BE1326" t="s">
        <v>1604</v>
      </c>
    </row>
    <row r="1327" spans="1:57" ht="20.149999999999999" customHeight="1">
      <c r="A1327" s="179" t="str">
        <f t="shared" si="55"/>
        <v xml:space="preserve">강원풍력발전단지사업 </v>
      </c>
      <c r="B1327" s="179" t="str">
        <f t="shared" si="56"/>
        <v>승인</v>
      </c>
      <c r="C1327">
        <v>39</v>
      </c>
      <c r="D1327" t="s">
        <v>31695</v>
      </c>
      <c r="E1327" t="s">
        <v>425</v>
      </c>
      <c r="F1327" t="s">
        <v>1220</v>
      </c>
      <c r="G1327" t="s">
        <v>1578</v>
      </c>
      <c r="H1327" t="s">
        <v>1579</v>
      </c>
      <c r="K1327" t="s">
        <v>1223</v>
      </c>
      <c r="L1327" t="s">
        <v>1224</v>
      </c>
      <c r="M1327" t="s">
        <v>1224</v>
      </c>
      <c r="N1327" t="s">
        <v>1225</v>
      </c>
      <c r="O1327" t="s">
        <v>1226</v>
      </c>
      <c r="P1327" t="s">
        <v>1580</v>
      </c>
      <c r="Q1327" t="s">
        <v>209</v>
      </c>
      <c r="R1327" t="s">
        <v>1228</v>
      </c>
      <c r="S1327" t="s">
        <v>1229</v>
      </c>
      <c r="T1327" t="s">
        <v>1230</v>
      </c>
      <c r="U1327" t="s">
        <v>1580</v>
      </c>
      <c r="V1327" t="s">
        <v>130</v>
      </c>
      <c r="W1327" t="s">
        <v>1293</v>
      </c>
      <c r="X1327" t="s">
        <v>1357</v>
      </c>
      <c r="Y1327" t="s">
        <v>418</v>
      </c>
      <c r="Z1327" t="s">
        <v>418</v>
      </c>
      <c r="AA1327" t="s">
        <v>1358</v>
      </c>
      <c r="AC1327">
        <v>149536</v>
      </c>
      <c r="AD1327" t="s">
        <v>1324</v>
      </c>
      <c r="AE1327" t="s">
        <v>1325</v>
      </c>
      <c r="AF1327" t="s">
        <v>1581</v>
      </c>
      <c r="AG1327" t="s">
        <v>425</v>
      </c>
      <c r="AH1327" t="s">
        <v>1237</v>
      </c>
      <c r="AI1327" t="s">
        <v>1299</v>
      </c>
      <c r="AJ1327" t="s">
        <v>1582</v>
      </c>
      <c r="AK1327">
        <v>19318</v>
      </c>
      <c r="AL1327" t="s">
        <v>1583</v>
      </c>
      <c r="AM1327" t="s">
        <v>1584</v>
      </c>
      <c r="AN1327" t="s">
        <v>1061</v>
      </c>
      <c r="AO1327" t="s">
        <v>32297</v>
      </c>
      <c r="AP1327" t="s">
        <v>1244</v>
      </c>
      <c r="AQ1327" t="s">
        <v>1580</v>
      </c>
      <c r="AR1327" t="s">
        <v>1362</v>
      </c>
      <c r="AS1327">
        <v>222</v>
      </c>
      <c r="AT1327" t="s">
        <v>1586</v>
      </c>
      <c r="AU1327" t="s">
        <v>1587</v>
      </c>
      <c r="AV1327" t="s">
        <v>1588</v>
      </c>
      <c r="AW1327" t="s">
        <v>1589</v>
      </c>
      <c r="AX1327" t="s">
        <v>1590</v>
      </c>
      <c r="AY1327">
        <v>149536</v>
      </c>
      <c r="AZ1327">
        <v>0</v>
      </c>
      <c r="BA1327">
        <v>0</v>
      </c>
      <c r="BB1327">
        <v>149536</v>
      </c>
      <c r="BC1327" t="s">
        <v>1237</v>
      </c>
      <c r="BD1327" t="s">
        <v>1250</v>
      </c>
      <c r="BE1327" t="s">
        <v>1591</v>
      </c>
    </row>
    <row r="1328" spans="1:57" ht="20.149999999999999" customHeight="1">
      <c r="A1328" s="179" t="str">
        <f t="shared" si="55"/>
        <v>열에너지생산을위한 보일러 연료전환사업(대경음성)</v>
      </c>
      <c r="B1328" s="179" t="str">
        <f t="shared" si="56"/>
        <v>반려</v>
      </c>
      <c r="C1328">
        <v>38</v>
      </c>
      <c r="D1328" t="s">
        <v>31695</v>
      </c>
      <c r="E1328" t="s">
        <v>26258</v>
      </c>
      <c r="F1328" t="s">
        <v>26259</v>
      </c>
      <c r="G1328" t="s">
        <v>26260</v>
      </c>
      <c r="H1328" t="s">
        <v>26261</v>
      </c>
      <c r="K1328" t="s">
        <v>26262</v>
      </c>
      <c r="N1328" t="s">
        <v>1812</v>
      </c>
      <c r="P1328" t="s">
        <v>26266</v>
      </c>
      <c r="Q1328" t="s">
        <v>209</v>
      </c>
      <c r="R1328" t="s">
        <v>1462</v>
      </c>
      <c r="S1328" t="s">
        <v>1228</v>
      </c>
      <c r="T1328" t="s">
        <v>2126</v>
      </c>
      <c r="U1328" t="s">
        <v>26267</v>
      </c>
      <c r="V1328" t="s">
        <v>130</v>
      </c>
      <c r="W1328" t="s">
        <v>1293</v>
      </c>
      <c r="X1328" t="s">
        <v>26268</v>
      </c>
      <c r="Y1328" t="s">
        <v>418</v>
      </c>
      <c r="Z1328" t="s">
        <v>418</v>
      </c>
      <c r="AA1328" t="s">
        <v>26269</v>
      </c>
      <c r="AC1328">
        <v>430</v>
      </c>
      <c r="AD1328" t="s">
        <v>2130</v>
      </c>
      <c r="AE1328" t="s">
        <v>2130</v>
      </c>
      <c r="AF1328" t="s">
        <v>2131</v>
      </c>
      <c r="AG1328" t="s">
        <v>26258</v>
      </c>
      <c r="AH1328" t="s">
        <v>26270</v>
      </c>
      <c r="AI1328" t="s">
        <v>26271</v>
      </c>
      <c r="AK1328">
        <v>0</v>
      </c>
      <c r="AL1328" t="s">
        <v>26272</v>
      </c>
      <c r="AM1328" t="s">
        <v>26273</v>
      </c>
      <c r="AN1328" t="s">
        <v>1061</v>
      </c>
      <c r="AO1328" t="s">
        <v>32298</v>
      </c>
    </row>
    <row r="1329" spans="1:57" ht="20.149999999999999" customHeight="1">
      <c r="A1329" s="179" t="str">
        <f t="shared" si="55"/>
        <v>강원풍력발전단지사업</v>
      </c>
      <c r="B1329" s="179" t="str">
        <f t="shared" si="56"/>
        <v>반려</v>
      </c>
      <c r="C1329">
        <v>37</v>
      </c>
      <c r="D1329" t="s">
        <v>31695</v>
      </c>
      <c r="E1329" t="s">
        <v>425</v>
      </c>
      <c r="F1329" t="s">
        <v>1220</v>
      </c>
      <c r="G1329" t="s">
        <v>1221</v>
      </c>
      <c r="H1329" t="s">
        <v>1291</v>
      </c>
      <c r="K1329" t="s">
        <v>1223</v>
      </c>
      <c r="L1329" t="s">
        <v>1224</v>
      </c>
      <c r="M1329" t="s">
        <v>1224</v>
      </c>
      <c r="N1329" t="s">
        <v>1225</v>
      </c>
      <c r="O1329" t="s">
        <v>1226</v>
      </c>
      <c r="P1329" t="s">
        <v>1356</v>
      </c>
      <c r="Q1329" t="s">
        <v>209</v>
      </c>
      <c r="R1329" t="s">
        <v>1228</v>
      </c>
      <c r="S1329" t="s">
        <v>1229</v>
      </c>
      <c r="T1329" t="s">
        <v>1230</v>
      </c>
      <c r="U1329" t="s">
        <v>1356</v>
      </c>
      <c r="V1329" t="s">
        <v>130</v>
      </c>
      <c r="W1329" t="s">
        <v>1293</v>
      </c>
      <c r="X1329" t="s">
        <v>1357</v>
      </c>
      <c r="Y1329" t="s">
        <v>418</v>
      </c>
      <c r="Z1329" t="s">
        <v>418</v>
      </c>
      <c r="AA1329" t="s">
        <v>1358</v>
      </c>
      <c r="AC1329">
        <v>149536</v>
      </c>
      <c r="AD1329" t="s">
        <v>1324</v>
      </c>
      <c r="AE1329" t="s">
        <v>1325</v>
      </c>
      <c r="AF1329" t="s">
        <v>1340</v>
      </c>
      <c r="AG1329" t="s">
        <v>425</v>
      </c>
      <c r="AH1329" t="s">
        <v>1237</v>
      </c>
      <c r="AI1329" t="s">
        <v>1299</v>
      </c>
      <c r="AK1329">
        <v>3174</v>
      </c>
      <c r="AL1329" t="s">
        <v>26252</v>
      </c>
      <c r="AM1329" t="s">
        <v>26253</v>
      </c>
      <c r="AN1329" t="s">
        <v>1061</v>
      </c>
      <c r="AO1329" t="s">
        <v>32299</v>
      </c>
      <c r="AP1329" t="s">
        <v>1244</v>
      </c>
      <c r="AQ1329" t="s">
        <v>1356</v>
      </c>
      <c r="AR1329" t="s">
        <v>1362</v>
      </c>
      <c r="AS1329">
        <v>222</v>
      </c>
      <c r="AT1329" t="s">
        <v>1363</v>
      </c>
      <c r="AU1329" t="s">
        <v>1364</v>
      </c>
      <c r="AV1329" t="s">
        <v>26255</v>
      </c>
      <c r="AW1329" t="s">
        <v>1474</v>
      </c>
      <c r="AX1329" t="s">
        <v>26256</v>
      </c>
      <c r="AY1329">
        <v>149536</v>
      </c>
      <c r="AZ1329">
        <v>0</v>
      </c>
      <c r="BA1329">
        <v>0</v>
      </c>
      <c r="BB1329">
        <v>149536</v>
      </c>
      <c r="BC1329" t="s">
        <v>1237</v>
      </c>
      <c r="BD1329" t="s">
        <v>1250</v>
      </c>
      <c r="BE1329" t="s">
        <v>26257</v>
      </c>
    </row>
    <row r="1330" spans="1:57" ht="20.149999999999999" customHeight="1">
      <c r="A1330" s="179" t="str">
        <f t="shared" si="55"/>
        <v xml:space="preserve">삼달풍력발전사업 </v>
      </c>
      <c r="B1330" s="179" t="str">
        <f t="shared" si="56"/>
        <v>승인</v>
      </c>
      <c r="C1330">
        <v>36</v>
      </c>
      <c r="D1330" t="s">
        <v>31695</v>
      </c>
      <c r="E1330" t="s">
        <v>530</v>
      </c>
      <c r="F1330" t="s">
        <v>1252</v>
      </c>
      <c r="G1330" t="s">
        <v>530</v>
      </c>
      <c r="H1330" t="s">
        <v>1560</v>
      </c>
      <c r="K1330" t="s">
        <v>1861</v>
      </c>
      <c r="L1330" t="s">
        <v>1862</v>
      </c>
      <c r="M1330" t="s">
        <v>1863</v>
      </c>
      <c r="N1330" t="s">
        <v>1864</v>
      </c>
      <c r="O1330" t="s">
        <v>1865</v>
      </c>
      <c r="P1330" t="s">
        <v>1561</v>
      </c>
      <c r="Q1330" t="s">
        <v>209</v>
      </c>
      <c r="R1330" t="s">
        <v>1228</v>
      </c>
      <c r="S1330" t="s">
        <v>1229</v>
      </c>
      <c r="T1330" t="s">
        <v>1230</v>
      </c>
      <c r="U1330" t="s">
        <v>1561</v>
      </c>
      <c r="V1330" t="s">
        <v>130</v>
      </c>
      <c r="W1330" t="s">
        <v>1293</v>
      </c>
      <c r="X1330" t="s">
        <v>1562</v>
      </c>
      <c r="Y1330" t="s">
        <v>418</v>
      </c>
      <c r="Z1330" t="s">
        <v>418</v>
      </c>
      <c r="AA1330" t="s">
        <v>1563</v>
      </c>
      <c r="AC1330">
        <v>54276</v>
      </c>
      <c r="AD1330" t="s">
        <v>1324</v>
      </c>
      <c r="AE1330" t="s">
        <v>1325</v>
      </c>
      <c r="AF1330" t="s">
        <v>1564</v>
      </c>
      <c r="AG1330" t="s">
        <v>530</v>
      </c>
      <c r="AH1330" t="s">
        <v>1565</v>
      </c>
      <c r="AI1330" t="s">
        <v>1566</v>
      </c>
      <c r="AJ1330" t="s">
        <v>1567</v>
      </c>
      <c r="AK1330">
        <v>391</v>
      </c>
      <c r="AL1330" t="s">
        <v>1568</v>
      </c>
      <c r="AM1330" t="s">
        <v>1468</v>
      </c>
      <c r="AN1330" t="s">
        <v>1061</v>
      </c>
      <c r="AO1330" t="s">
        <v>32300</v>
      </c>
      <c r="AP1330" t="s">
        <v>1244</v>
      </c>
      <c r="AQ1330" t="s">
        <v>1561</v>
      </c>
      <c r="AR1330" t="s">
        <v>1570</v>
      </c>
      <c r="AS1330">
        <v>4661</v>
      </c>
      <c r="AT1330" t="s">
        <v>1571</v>
      </c>
      <c r="AU1330" t="s">
        <v>1572</v>
      </c>
      <c r="AV1330" t="s">
        <v>1573</v>
      </c>
      <c r="AW1330" t="s">
        <v>1574</v>
      </c>
      <c r="AX1330" t="s">
        <v>1575</v>
      </c>
      <c r="AY1330">
        <v>54276</v>
      </c>
      <c r="AZ1330">
        <v>0</v>
      </c>
      <c r="BA1330">
        <v>0</v>
      </c>
      <c r="BB1330">
        <v>54276</v>
      </c>
      <c r="BC1330" t="s">
        <v>1565</v>
      </c>
      <c r="BD1330" t="s">
        <v>1576</v>
      </c>
      <c r="BE1330" t="s">
        <v>1577</v>
      </c>
    </row>
    <row r="1331" spans="1:57" ht="20.149999999999999" customHeight="1">
      <c r="A1331" s="179" t="str">
        <f t="shared" si="55"/>
        <v>영덕풍력발전단지 사업</v>
      </c>
      <c r="B1331" s="179" t="str">
        <f t="shared" si="56"/>
        <v>승인</v>
      </c>
      <c r="C1331">
        <v>35</v>
      </c>
      <c r="D1331" t="s">
        <v>31695</v>
      </c>
      <c r="E1331" t="s">
        <v>530</v>
      </c>
      <c r="F1331" t="s">
        <v>1252</v>
      </c>
      <c r="G1331" t="s">
        <v>530</v>
      </c>
      <c r="H1331" t="s">
        <v>1527</v>
      </c>
      <c r="K1331" t="s">
        <v>1861</v>
      </c>
      <c r="L1331" t="s">
        <v>1862</v>
      </c>
      <c r="M1331" t="s">
        <v>1863</v>
      </c>
      <c r="N1331" t="s">
        <v>1864</v>
      </c>
      <c r="O1331" t="s">
        <v>1865</v>
      </c>
      <c r="P1331" t="s">
        <v>1544</v>
      </c>
      <c r="Q1331" t="s">
        <v>209</v>
      </c>
      <c r="R1331" t="s">
        <v>1228</v>
      </c>
      <c r="S1331" t="s">
        <v>1229</v>
      </c>
      <c r="T1331" t="s">
        <v>1230</v>
      </c>
      <c r="U1331" t="s">
        <v>1544</v>
      </c>
      <c r="V1331" t="s">
        <v>130</v>
      </c>
      <c r="W1331" t="s">
        <v>1231</v>
      </c>
      <c r="X1331" t="s">
        <v>1545</v>
      </c>
      <c r="Y1331" t="s">
        <v>418</v>
      </c>
      <c r="Z1331" t="s">
        <v>418</v>
      </c>
      <c r="AA1331" t="s">
        <v>1546</v>
      </c>
      <c r="AC1331">
        <v>60071</v>
      </c>
      <c r="AD1331" t="s">
        <v>1324</v>
      </c>
      <c r="AE1331" t="s">
        <v>1325</v>
      </c>
      <c r="AF1331" t="s">
        <v>1547</v>
      </c>
      <c r="AG1331" t="s">
        <v>530</v>
      </c>
      <c r="AH1331" t="s">
        <v>1548</v>
      </c>
      <c r="AI1331" t="s">
        <v>1549</v>
      </c>
      <c r="AJ1331" t="s">
        <v>1550</v>
      </c>
      <c r="AK1331">
        <v>41668</v>
      </c>
      <c r="AL1331" t="s">
        <v>1490</v>
      </c>
      <c r="AM1331" t="s">
        <v>1468</v>
      </c>
      <c r="AN1331" t="s">
        <v>1061</v>
      </c>
      <c r="AO1331" t="s">
        <v>32301</v>
      </c>
      <c r="AP1331" t="s">
        <v>1244</v>
      </c>
      <c r="AQ1331" t="s">
        <v>1544</v>
      </c>
      <c r="AR1331" t="s">
        <v>1552</v>
      </c>
      <c r="AS1331">
        <v>290</v>
      </c>
      <c r="AT1331" t="s">
        <v>1553</v>
      </c>
      <c r="AU1331" t="s">
        <v>1554</v>
      </c>
      <c r="AV1331" t="s">
        <v>1555</v>
      </c>
      <c r="AW1331" t="s">
        <v>1556</v>
      </c>
      <c r="AX1331" t="s">
        <v>1557</v>
      </c>
      <c r="AY1331">
        <v>60071</v>
      </c>
      <c r="AZ1331">
        <v>0</v>
      </c>
      <c r="BA1331">
        <v>0</v>
      </c>
      <c r="BB1331">
        <v>60071</v>
      </c>
      <c r="BC1331" t="s">
        <v>1548</v>
      </c>
      <c r="BD1331" t="s">
        <v>1558</v>
      </c>
      <c r="BE1331" t="s">
        <v>1559</v>
      </c>
    </row>
    <row r="1332" spans="1:57" ht="20.149999999999999" customHeight="1">
      <c r="A1332" s="179" t="str">
        <f t="shared" si="55"/>
        <v>14MW 미래에셋 태양광발전 CDM 사업</v>
      </c>
      <c r="B1332" s="179" t="str">
        <f t="shared" si="56"/>
        <v>승인</v>
      </c>
      <c r="C1332">
        <v>34</v>
      </c>
      <c r="D1332" t="s">
        <v>31695</v>
      </c>
      <c r="E1332" t="s">
        <v>530</v>
      </c>
      <c r="F1332" t="s">
        <v>1252</v>
      </c>
      <c r="G1332" t="s">
        <v>530</v>
      </c>
      <c r="H1332" t="s">
        <v>1527</v>
      </c>
      <c r="K1332" t="s">
        <v>1861</v>
      </c>
      <c r="L1332" t="s">
        <v>1862</v>
      </c>
      <c r="M1332" t="s">
        <v>1863</v>
      </c>
      <c r="N1332" t="s">
        <v>1864</v>
      </c>
      <c r="O1332" t="s">
        <v>1865</v>
      </c>
      <c r="P1332" t="s">
        <v>1899</v>
      </c>
      <c r="Q1332" t="s">
        <v>209</v>
      </c>
      <c r="R1332" t="s">
        <v>1228</v>
      </c>
      <c r="S1332" t="s">
        <v>1229</v>
      </c>
      <c r="T1332" t="s">
        <v>1230</v>
      </c>
      <c r="U1332" t="s">
        <v>1899</v>
      </c>
      <c r="V1332" t="s">
        <v>130</v>
      </c>
      <c r="W1332" t="s">
        <v>1231</v>
      </c>
      <c r="X1332" t="s">
        <v>1900</v>
      </c>
      <c r="Y1332" t="s">
        <v>418</v>
      </c>
      <c r="Z1332" t="s">
        <v>418</v>
      </c>
      <c r="AA1332" t="s">
        <v>1901</v>
      </c>
      <c r="AC1332">
        <v>12914</v>
      </c>
      <c r="AD1332" t="s">
        <v>1324</v>
      </c>
      <c r="AE1332" t="s">
        <v>1325</v>
      </c>
      <c r="AF1332" t="s">
        <v>1685</v>
      </c>
      <c r="AG1332" t="s">
        <v>530</v>
      </c>
      <c r="AH1332" t="s">
        <v>1902</v>
      </c>
      <c r="AI1332" t="s">
        <v>1903</v>
      </c>
      <c r="AJ1332" t="s">
        <v>1904</v>
      </c>
      <c r="AK1332">
        <v>222</v>
      </c>
      <c r="AL1332" t="s">
        <v>1490</v>
      </c>
      <c r="AM1332" t="s">
        <v>1468</v>
      </c>
      <c r="AN1332" t="s">
        <v>1061</v>
      </c>
      <c r="AO1332" t="s">
        <v>32302</v>
      </c>
      <c r="AP1332" t="s">
        <v>1244</v>
      </c>
      <c r="AQ1332" t="s">
        <v>1899</v>
      </c>
      <c r="AR1332" t="s">
        <v>1906</v>
      </c>
      <c r="AS1332">
        <v>3296</v>
      </c>
      <c r="AT1332" t="s">
        <v>1907</v>
      </c>
      <c r="AU1332" t="s">
        <v>1908</v>
      </c>
      <c r="AV1332" t="s">
        <v>1909</v>
      </c>
      <c r="AW1332" t="s">
        <v>1910</v>
      </c>
      <c r="AX1332" t="s">
        <v>1541</v>
      </c>
      <c r="AY1332">
        <v>12914</v>
      </c>
      <c r="AZ1332">
        <v>0</v>
      </c>
      <c r="BA1332">
        <v>0</v>
      </c>
      <c r="BB1332">
        <v>12914</v>
      </c>
      <c r="BC1332" t="s">
        <v>1902</v>
      </c>
      <c r="BD1332" t="s">
        <v>1911</v>
      </c>
      <c r="BE1332" t="s">
        <v>1912</v>
      </c>
    </row>
    <row r="1333" spans="1:57" ht="20.149999999999999" customHeight="1">
      <c r="A1333" s="179" t="str">
        <f t="shared" si="55"/>
        <v>제주도 한경풍력 2단계 CDM사업</v>
      </c>
      <c r="B1333" s="179" t="str">
        <f t="shared" si="56"/>
        <v>승인</v>
      </c>
      <c r="C1333">
        <v>33</v>
      </c>
      <c r="D1333" t="s">
        <v>31695</v>
      </c>
      <c r="E1333" t="s">
        <v>530</v>
      </c>
      <c r="F1333" t="s">
        <v>1252</v>
      </c>
      <c r="G1333" t="s">
        <v>530</v>
      </c>
      <c r="H1333" t="s">
        <v>1527</v>
      </c>
      <c r="K1333" t="s">
        <v>1861</v>
      </c>
      <c r="L1333" t="s">
        <v>1862</v>
      </c>
      <c r="M1333" t="s">
        <v>1863</v>
      </c>
      <c r="N1333" t="s">
        <v>1864</v>
      </c>
      <c r="O1333" t="s">
        <v>1865</v>
      </c>
      <c r="P1333" t="s">
        <v>1528</v>
      </c>
      <c r="Q1333" t="s">
        <v>209</v>
      </c>
      <c r="R1333" t="s">
        <v>1228</v>
      </c>
      <c r="S1333" t="s">
        <v>1229</v>
      </c>
      <c r="T1333" t="s">
        <v>1230</v>
      </c>
      <c r="U1333" t="s">
        <v>1528</v>
      </c>
      <c r="V1333" t="s">
        <v>130</v>
      </c>
      <c r="W1333" t="s">
        <v>1231</v>
      </c>
      <c r="X1333" t="s">
        <v>1512</v>
      </c>
      <c r="Y1333" t="s">
        <v>418</v>
      </c>
      <c r="Z1333" t="s">
        <v>418</v>
      </c>
      <c r="AA1333" t="s">
        <v>1529</v>
      </c>
      <c r="AC1333">
        <v>28898</v>
      </c>
      <c r="AD1333" t="s">
        <v>1324</v>
      </c>
      <c r="AE1333" t="s">
        <v>1325</v>
      </c>
      <c r="AF1333" t="s">
        <v>1530</v>
      </c>
      <c r="AG1333" t="s">
        <v>530</v>
      </c>
      <c r="AH1333" t="s">
        <v>1531</v>
      </c>
      <c r="AI1333" t="s">
        <v>1532</v>
      </c>
      <c r="AJ1333" t="s">
        <v>1533</v>
      </c>
      <c r="AK1333">
        <v>1757</v>
      </c>
      <c r="AL1333" t="s">
        <v>1490</v>
      </c>
      <c r="AM1333" t="s">
        <v>1468</v>
      </c>
      <c r="AN1333" t="s">
        <v>1061</v>
      </c>
      <c r="AO1333" t="s">
        <v>32303</v>
      </c>
      <c r="AP1333" t="s">
        <v>1244</v>
      </c>
      <c r="AQ1333" t="s">
        <v>1535</v>
      </c>
      <c r="AR1333" t="s">
        <v>1536</v>
      </c>
      <c r="AS1333">
        <v>1000</v>
      </c>
      <c r="AT1333" t="s">
        <v>1537</v>
      </c>
      <c r="AU1333" t="s">
        <v>1538</v>
      </c>
      <c r="AV1333" t="s">
        <v>1539</v>
      </c>
      <c r="AW1333" t="s">
        <v>1540</v>
      </c>
      <c r="AX1333" t="s">
        <v>1541</v>
      </c>
      <c r="AY1333">
        <v>28898</v>
      </c>
      <c r="AZ1333">
        <v>0</v>
      </c>
      <c r="BA1333">
        <v>0</v>
      </c>
      <c r="BB1333">
        <v>28898</v>
      </c>
      <c r="BC1333" t="s">
        <v>1531</v>
      </c>
      <c r="BD1333" t="s">
        <v>1542</v>
      </c>
      <c r="BE1333" t="s">
        <v>1543</v>
      </c>
    </row>
    <row r="1334" spans="1:57" ht="20.149999999999999" customHeight="1">
      <c r="A1334" s="179" t="str">
        <f t="shared" si="55"/>
        <v>시화호 조력발전 사업</v>
      </c>
      <c r="B1334" s="179" t="str">
        <f t="shared" si="56"/>
        <v>승인</v>
      </c>
      <c r="C1334">
        <v>32</v>
      </c>
      <c r="D1334" t="s">
        <v>31695</v>
      </c>
      <c r="E1334" t="s">
        <v>530</v>
      </c>
      <c r="F1334" t="s">
        <v>1252</v>
      </c>
      <c r="G1334" t="s">
        <v>1500</v>
      </c>
      <c r="H1334" t="s">
        <v>1878</v>
      </c>
      <c r="K1334" t="s">
        <v>1861</v>
      </c>
      <c r="L1334" t="s">
        <v>1862</v>
      </c>
      <c r="M1334" t="s">
        <v>1863</v>
      </c>
      <c r="N1334" t="s">
        <v>1864</v>
      </c>
      <c r="O1334" t="s">
        <v>1865</v>
      </c>
      <c r="P1334" t="s">
        <v>1155</v>
      </c>
      <c r="Q1334" t="s">
        <v>209</v>
      </c>
      <c r="R1334" t="s">
        <v>1228</v>
      </c>
      <c r="S1334" t="s">
        <v>1229</v>
      </c>
      <c r="T1334" t="s">
        <v>1230</v>
      </c>
      <c r="U1334" t="s">
        <v>1155</v>
      </c>
      <c r="V1334" t="s">
        <v>130</v>
      </c>
      <c r="W1334" t="s">
        <v>1231</v>
      </c>
      <c r="X1334" t="s">
        <v>1426</v>
      </c>
      <c r="Y1334" t="s">
        <v>418</v>
      </c>
      <c r="Z1334" t="s">
        <v>418</v>
      </c>
      <c r="AA1334" t="s">
        <v>1427</v>
      </c>
      <c r="AC1334">
        <v>315440</v>
      </c>
      <c r="AD1334" t="s">
        <v>1324</v>
      </c>
      <c r="AE1334" t="s">
        <v>1325</v>
      </c>
      <c r="AF1334" t="s">
        <v>15121</v>
      </c>
      <c r="AG1334" t="s">
        <v>530</v>
      </c>
      <c r="AH1334" t="s">
        <v>32304</v>
      </c>
      <c r="AI1334" t="s">
        <v>32305</v>
      </c>
      <c r="AJ1334" t="s">
        <v>13708</v>
      </c>
      <c r="AK1334">
        <v>339866</v>
      </c>
      <c r="AL1334" t="s">
        <v>1490</v>
      </c>
      <c r="AM1334" t="s">
        <v>1468</v>
      </c>
      <c r="AN1334" t="s">
        <v>1061</v>
      </c>
      <c r="AO1334" t="s">
        <v>32306</v>
      </c>
      <c r="AP1334" t="s">
        <v>1244</v>
      </c>
      <c r="AQ1334" t="s">
        <v>1155</v>
      </c>
      <c r="AR1334" t="s">
        <v>1433</v>
      </c>
      <c r="AS1334">
        <v>349</v>
      </c>
      <c r="AT1334" t="s">
        <v>13712</v>
      </c>
      <c r="AU1334" t="s">
        <v>1435</v>
      </c>
      <c r="AV1334" t="s">
        <v>13713</v>
      </c>
      <c r="AW1334" t="s">
        <v>13714</v>
      </c>
      <c r="AX1334" t="s">
        <v>1557</v>
      </c>
      <c r="AY1334">
        <v>315440</v>
      </c>
      <c r="AZ1334">
        <v>0</v>
      </c>
      <c r="BA1334">
        <v>0</v>
      </c>
      <c r="BB1334">
        <v>315440</v>
      </c>
      <c r="BC1334" t="s">
        <v>32304</v>
      </c>
      <c r="BD1334" t="s">
        <v>32307</v>
      </c>
      <c r="BE1334" t="s">
        <v>32308</v>
      </c>
    </row>
    <row r="1335" spans="1:57" ht="20.149999999999999" customHeight="1">
      <c r="A1335" s="179" t="str">
        <f t="shared" si="55"/>
        <v>지역 난방용 온수 보일러 연료전환 사업</v>
      </c>
      <c r="B1335" s="179" t="str">
        <f t="shared" si="56"/>
        <v>승인</v>
      </c>
      <c r="C1335">
        <v>31</v>
      </c>
      <c r="D1335" t="s">
        <v>31695</v>
      </c>
      <c r="E1335" t="s">
        <v>530</v>
      </c>
      <c r="F1335" t="s">
        <v>1252</v>
      </c>
      <c r="G1335" t="s">
        <v>1500</v>
      </c>
      <c r="H1335" t="s">
        <v>1355</v>
      </c>
      <c r="K1335" t="s">
        <v>1861</v>
      </c>
      <c r="L1335" t="s">
        <v>1862</v>
      </c>
      <c r="M1335" t="s">
        <v>1863</v>
      </c>
      <c r="N1335" t="s">
        <v>1864</v>
      </c>
      <c r="O1335" t="s">
        <v>1865</v>
      </c>
      <c r="P1335" t="s">
        <v>1511</v>
      </c>
      <c r="Q1335" t="s">
        <v>209</v>
      </c>
      <c r="R1335" t="s">
        <v>1228</v>
      </c>
      <c r="S1335" t="s">
        <v>1229</v>
      </c>
      <c r="T1335" t="s">
        <v>1230</v>
      </c>
      <c r="U1335" t="s">
        <v>1511</v>
      </c>
      <c r="V1335" t="s">
        <v>130</v>
      </c>
      <c r="W1335" t="s">
        <v>1293</v>
      </c>
      <c r="X1335" t="s">
        <v>1512</v>
      </c>
      <c r="Y1335" t="s">
        <v>418</v>
      </c>
      <c r="Z1335" t="s">
        <v>418</v>
      </c>
      <c r="AA1335" t="s">
        <v>497</v>
      </c>
      <c r="AC1335">
        <v>63988</v>
      </c>
      <c r="AD1335" t="s">
        <v>1324</v>
      </c>
      <c r="AE1335" t="s">
        <v>1513</v>
      </c>
      <c r="AF1335" t="s">
        <v>1514</v>
      </c>
      <c r="AG1335" t="s">
        <v>530</v>
      </c>
      <c r="AH1335" t="s">
        <v>1515</v>
      </c>
      <c r="AI1335" t="s">
        <v>1516</v>
      </c>
      <c r="AJ1335" t="s">
        <v>1517</v>
      </c>
      <c r="AK1335">
        <v>1186</v>
      </c>
      <c r="AL1335" t="s">
        <v>1504</v>
      </c>
      <c r="AM1335" t="s">
        <v>1468</v>
      </c>
      <c r="AN1335" t="s">
        <v>1061</v>
      </c>
      <c r="AO1335" t="s">
        <v>32309</v>
      </c>
      <c r="AP1335" t="s">
        <v>1244</v>
      </c>
      <c r="AQ1335" t="s">
        <v>1511</v>
      </c>
      <c r="AR1335" t="s">
        <v>1519</v>
      </c>
      <c r="AS1335">
        <v>835</v>
      </c>
      <c r="AT1335" t="s">
        <v>1520</v>
      </c>
      <c r="AU1335" t="s">
        <v>1521</v>
      </c>
      <c r="AV1335" t="s">
        <v>1522</v>
      </c>
      <c r="AW1335" t="s">
        <v>1523</v>
      </c>
      <c r="AX1335" t="s">
        <v>1524</v>
      </c>
      <c r="AY1335">
        <v>343439</v>
      </c>
      <c r="AZ1335">
        <v>229794</v>
      </c>
      <c r="BA1335">
        <v>49656</v>
      </c>
      <c r="BB1335">
        <v>63988</v>
      </c>
      <c r="BC1335" t="s">
        <v>1515</v>
      </c>
      <c r="BD1335" t="s">
        <v>1525</v>
      </c>
      <c r="BE1335" t="s">
        <v>1526</v>
      </c>
    </row>
    <row r="1336" spans="1:57" ht="20.149999999999999" customHeight="1">
      <c r="A1336" s="179" t="str">
        <f t="shared" si="55"/>
        <v>목포시 매립가스 자원화사업</v>
      </c>
      <c r="B1336" s="179" t="str">
        <f t="shared" si="56"/>
        <v>승인</v>
      </c>
      <c r="C1336">
        <v>30</v>
      </c>
      <c r="D1336" t="s">
        <v>31695</v>
      </c>
      <c r="E1336" t="s">
        <v>530</v>
      </c>
      <c r="F1336" t="s">
        <v>1252</v>
      </c>
      <c r="G1336" t="s">
        <v>530</v>
      </c>
      <c r="H1336" t="s">
        <v>1527</v>
      </c>
      <c r="K1336" t="s">
        <v>1861</v>
      </c>
      <c r="L1336" t="s">
        <v>1862</v>
      </c>
      <c r="M1336" t="s">
        <v>1863</v>
      </c>
      <c r="N1336" t="s">
        <v>1864</v>
      </c>
      <c r="O1336" t="s">
        <v>1865</v>
      </c>
      <c r="P1336" t="s">
        <v>26177</v>
      </c>
      <c r="Q1336" t="s">
        <v>209</v>
      </c>
      <c r="R1336" t="s">
        <v>1228</v>
      </c>
      <c r="S1336" t="s">
        <v>1229</v>
      </c>
      <c r="T1336" t="s">
        <v>1230</v>
      </c>
      <c r="U1336" t="s">
        <v>26177</v>
      </c>
      <c r="V1336" t="s">
        <v>130</v>
      </c>
      <c r="W1336" t="s">
        <v>1293</v>
      </c>
      <c r="X1336" t="s">
        <v>26178</v>
      </c>
      <c r="Y1336" t="s">
        <v>418</v>
      </c>
      <c r="Z1336" t="s">
        <v>418</v>
      </c>
      <c r="AA1336" t="s">
        <v>26179</v>
      </c>
      <c r="AC1336">
        <v>25795</v>
      </c>
      <c r="AD1336" t="s">
        <v>26166</v>
      </c>
      <c r="AE1336" t="s">
        <v>26166</v>
      </c>
      <c r="AF1336" t="s">
        <v>26242</v>
      </c>
      <c r="AG1336" t="s">
        <v>530</v>
      </c>
      <c r="AH1336" t="s">
        <v>26243</v>
      </c>
      <c r="AI1336" t="s">
        <v>26244</v>
      </c>
      <c r="AJ1336" t="s">
        <v>26245</v>
      </c>
      <c r="AK1336">
        <v>37202</v>
      </c>
      <c r="AL1336" t="s">
        <v>1504</v>
      </c>
      <c r="AM1336" t="s">
        <v>1468</v>
      </c>
      <c r="AN1336" t="s">
        <v>1061</v>
      </c>
      <c r="AO1336" t="s">
        <v>32310</v>
      </c>
      <c r="AP1336" t="s">
        <v>1244</v>
      </c>
      <c r="AQ1336" t="s">
        <v>26177</v>
      </c>
      <c r="AR1336" t="s">
        <v>26183</v>
      </c>
      <c r="AS1336">
        <v>2834</v>
      </c>
      <c r="AT1336" t="s">
        <v>26247</v>
      </c>
      <c r="AU1336" t="s">
        <v>26185</v>
      </c>
      <c r="AV1336" t="s">
        <v>26248</v>
      </c>
      <c r="AW1336" t="s">
        <v>26249</v>
      </c>
      <c r="AX1336" t="s">
        <v>1541</v>
      </c>
      <c r="AY1336">
        <v>25796</v>
      </c>
      <c r="AZ1336">
        <v>1</v>
      </c>
      <c r="BA1336">
        <v>0</v>
      </c>
      <c r="BB1336">
        <v>25795</v>
      </c>
      <c r="BC1336" t="s">
        <v>26243</v>
      </c>
      <c r="BD1336" t="s">
        <v>26250</v>
      </c>
      <c r="BE1336" t="s">
        <v>26251</v>
      </c>
    </row>
    <row r="1337" spans="1:57" ht="20.149999999999999" customHeight="1">
      <c r="A1337" s="179" t="str">
        <f t="shared" si="55"/>
        <v>휴켐스 질산공장 N2O 감축사업(휴켐스 주식회사의 질산 공장 세곳에서 tail gas에 포함된 아산화질소를 촉매를 사용하여 제거하는 프로젝트)</v>
      </c>
      <c r="B1337" s="179" t="str">
        <f t="shared" si="56"/>
        <v>승인</v>
      </c>
      <c r="C1337">
        <v>29</v>
      </c>
      <c r="D1337" t="s">
        <v>31695</v>
      </c>
      <c r="E1337" t="s">
        <v>530</v>
      </c>
      <c r="F1337" t="s">
        <v>1252</v>
      </c>
      <c r="G1337" t="s">
        <v>1500</v>
      </c>
      <c r="H1337" t="s">
        <v>1355</v>
      </c>
      <c r="K1337" t="s">
        <v>1861</v>
      </c>
      <c r="L1337" t="s">
        <v>1862</v>
      </c>
      <c r="M1337" t="s">
        <v>1863</v>
      </c>
      <c r="N1337" t="s">
        <v>1864</v>
      </c>
      <c r="O1337" t="s">
        <v>1865</v>
      </c>
      <c r="P1337" t="s">
        <v>1501</v>
      </c>
      <c r="Q1337" t="s">
        <v>209</v>
      </c>
      <c r="R1337" t="s">
        <v>1228</v>
      </c>
      <c r="S1337" t="s">
        <v>1229</v>
      </c>
      <c r="T1337" t="s">
        <v>1230</v>
      </c>
      <c r="U1337" t="s">
        <v>1501</v>
      </c>
      <c r="V1337" t="s">
        <v>130</v>
      </c>
      <c r="W1337" t="s">
        <v>1231</v>
      </c>
      <c r="X1337" t="s">
        <v>1232</v>
      </c>
      <c r="Y1337" t="s">
        <v>418</v>
      </c>
      <c r="Z1337" t="s">
        <v>418</v>
      </c>
      <c r="AA1337" t="s">
        <v>1233</v>
      </c>
      <c r="AC1337">
        <v>1268310</v>
      </c>
      <c r="AD1337" t="s">
        <v>1234</v>
      </c>
      <c r="AE1337" t="s">
        <v>1235</v>
      </c>
      <c r="AF1337" t="s">
        <v>1236</v>
      </c>
      <c r="AG1337" t="s">
        <v>530</v>
      </c>
      <c r="AH1337" t="s">
        <v>1262</v>
      </c>
      <c r="AI1337" t="s">
        <v>1502</v>
      </c>
      <c r="AJ1337" t="s">
        <v>1503</v>
      </c>
      <c r="AK1337">
        <v>60000</v>
      </c>
      <c r="AL1337" t="s">
        <v>1504</v>
      </c>
      <c r="AM1337" t="s">
        <v>1468</v>
      </c>
      <c r="AN1337" t="s">
        <v>1061</v>
      </c>
      <c r="AO1337" t="s">
        <v>32311</v>
      </c>
      <c r="AP1337" t="s">
        <v>1244</v>
      </c>
      <c r="AQ1337" t="s">
        <v>1501</v>
      </c>
      <c r="AR1337" t="s">
        <v>1245</v>
      </c>
      <c r="AS1337">
        <v>765</v>
      </c>
      <c r="AT1337" t="s">
        <v>1506</v>
      </c>
      <c r="AU1337" t="s">
        <v>1247</v>
      </c>
      <c r="AV1337" t="s">
        <v>1507</v>
      </c>
      <c r="AW1337" t="s">
        <v>1508</v>
      </c>
      <c r="AX1337" t="s">
        <v>1509</v>
      </c>
      <c r="AY1337">
        <v>1351668</v>
      </c>
      <c r="AZ1337">
        <v>83358</v>
      </c>
      <c r="BA1337">
        <v>0</v>
      </c>
      <c r="BB1337">
        <v>1268310</v>
      </c>
      <c r="BC1337" t="s">
        <v>1262</v>
      </c>
      <c r="BD1337" t="s">
        <v>1271</v>
      </c>
      <c r="BE1337" t="s">
        <v>1510</v>
      </c>
    </row>
    <row r="1338" spans="1:57" ht="20.149999999999999" customHeight="1">
      <c r="A1338" s="179" t="str">
        <f t="shared" si="55"/>
        <v>태기산 풍력발전 CDM사업</v>
      </c>
      <c r="B1338" s="179" t="str">
        <f t="shared" si="56"/>
        <v>승인</v>
      </c>
      <c r="C1338">
        <v>28</v>
      </c>
      <c r="D1338" t="s">
        <v>31695</v>
      </c>
      <c r="E1338" t="s">
        <v>1477</v>
      </c>
      <c r="F1338" t="s">
        <v>1478</v>
      </c>
      <c r="G1338" t="s">
        <v>1479</v>
      </c>
      <c r="H1338" t="s">
        <v>1480</v>
      </c>
      <c r="K1338" t="s">
        <v>1481</v>
      </c>
      <c r="N1338" t="s">
        <v>1812</v>
      </c>
      <c r="P1338" t="s">
        <v>1381</v>
      </c>
      <c r="Q1338" t="s">
        <v>209</v>
      </c>
      <c r="R1338" t="s">
        <v>1228</v>
      </c>
      <c r="S1338" t="s">
        <v>1229</v>
      </c>
      <c r="T1338" t="s">
        <v>1230</v>
      </c>
      <c r="U1338" t="s">
        <v>1381</v>
      </c>
      <c r="V1338" t="s">
        <v>130</v>
      </c>
      <c r="W1338" t="s">
        <v>1293</v>
      </c>
      <c r="X1338" t="s">
        <v>1382</v>
      </c>
      <c r="Y1338" t="s">
        <v>418</v>
      </c>
      <c r="Z1338" t="s">
        <v>418</v>
      </c>
      <c r="AA1338" t="s">
        <v>1383</v>
      </c>
      <c r="AC1338">
        <v>59669</v>
      </c>
      <c r="AD1338" t="s">
        <v>1324</v>
      </c>
      <c r="AE1338" t="s">
        <v>1325</v>
      </c>
      <c r="AF1338" t="s">
        <v>1486</v>
      </c>
      <c r="AG1338" t="s">
        <v>1477</v>
      </c>
      <c r="AH1338" t="s">
        <v>1487</v>
      </c>
      <c r="AI1338" t="s">
        <v>1488</v>
      </c>
      <c r="AJ1338" t="s">
        <v>1489</v>
      </c>
      <c r="AK1338">
        <v>40619</v>
      </c>
      <c r="AL1338" t="s">
        <v>1490</v>
      </c>
      <c r="AM1338" t="s">
        <v>1468</v>
      </c>
      <c r="AN1338" t="s">
        <v>1061</v>
      </c>
      <c r="AO1338" t="s">
        <v>32312</v>
      </c>
      <c r="AP1338" t="s">
        <v>1244</v>
      </c>
      <c r="AQ1338" t="s">
        <v>1381</v>
      </c>
      <c r="AR1338" t="s">
        <v>1387</v>
      </c>
      <c r="AS1338">
        <v>2302</v>
      </c>
      <c r="AT1338" t="s">
        <v>1492</v>
      </c>
      <c r="AU1338" t="s">
        <v>1493</v>
      </c>
      <c r="AV1338" t="s">
        <v>1494</v>
      </c>
      <c r="AW1338" t="s">
        <v>1495</v>
      </c>
      <c r="AX1338" t="s">
        <v>1496</v>
      </c>
      <c r="AY1338">
        <v>59669</v>
      </c>
      <c r="AZ1338">
        <v>0</v>
      </c>
      <c r="BA1338">
        <v>0</v>
      </c>
      <c r="BB1338">
        <v>59669</v>
      </c>
      <c r="BC1338" t="s">
        <v>1497</v>
      </c>
      <c r="BD1338" t="s">
        <v>1498</v>
      </c>
      <c r="BE1338" t="s">
        <v>1499</v>
      </c>
    </row>
    <row r="1339" spans="1:57" ht="20.149999999999999" customHeight="1">
      <c r="A1339" s="179" t="str">
        <f t="shared" si="55"/>
        <v>북한 예성강 4호기 수력발전 프로젝트</v>
      </c>
      <c r="B1339" s="179" t="str">
        <f t="shared" si="56"/>
        <v>반려</v>
      </c>
      <c r="C1339">
        <v>27</v>
      </c>
      <c r="D1339" t="s">
        <v>31695</v>
      </c>
      <c r="E1339" t="s">
        <v>425</v>
      </c>
      <c r="F1339" t="s">
        <v>1220</v>
      </c>
      <c r="G1339" t="s">
        <v>1221</v>
      </c>
      <c r="H1339" t="s">
        <v>1291</v>
      </c>
      <c r="K1339" t="s">
        <v>1223</v>
      </c>
      <c r="L1339" t="s">
        <v>1224</v>
      </c>
      <c r="M1339" t="s">
        <v>1224</v>
      </c>
      <c r="N1339" t="s">
        <v>1225</v>
      </c>
      <c r="O1339" t="s">
        <v>1226</v>
      </c>
      <c r="P1339" t="s">
        <v>26235</v>
      </c>
      <c r="Q1339" t="s">
        <v>209</v>
      </c>
      <c r="R1339" t="s">
        <v>1462</v>
      </c>
      <c r="S1339" t="s">
        <v>1228</v>
      </c>
      <c r="T1339" t="s">
        <v>2126</v>
      </c>
      <c r="U1339" t="s">
        <v>26235</v>
      </c>
      <c r="V1339" t="s">
        <v>130</v>
      </c>
      <c r="W1339" t="s">
        <v>1231</v>
      </c>
      <c r="X1339" t="s">
        <v>26236</v>
      </c>
      <c r="Y1339" t="s">
        <v>418</v>
      </c>
      <c r="Z1339" t="s">
        <v>418</v>
      </c>
      <c r="AA1339" t="s">
        <v>26237</v>
      </c>
      <c r="AC1339">
        <v>32719</v>
      </c>
      <c r="AD1339" t="s">
        <v>1324</v>
      </c>
      <c r="AE1339" t="s">
        <v>1325</v>
      </c>
      <c r="AF1339" t="s">
        <v>6787</v>
      </c>
      <c r="AG1339" t="s">
        <v>425</v>
      </c>
      <c r="AH1339" t="s">
        <v>26238</v>
      </c>
      <c r="AI1339" t="s">
        <v>26239</v>
      </c>
      <c r="AK1339">
        <v>32719</v>
      </c>
      <c r="AL1339" t="s">
        <v>26240</v>
      </c>
      <c r="AM1339" t="s">
        <v>1468</v>
      </c>
      <c r="AN1339" t="s">
        <v>1061</v>
      </c>
      <c r="AO1339" t="s">
        <v>32313</v>
      </c>
    </row>
    <row r="1340" spans="1:57" ht="20.149999999999999" customHeight="1">
      <c r="A1340" s="179" t="str">
        <f t="shared" si="55"/>
        <v>3MW 신안풍력발전사업</v>
      </c>
      <c r="B1340" s="179" t="str">
        <f t="shared" si="56"/>
        <v>승인</v>
      </c>
      <c r="C1340">
        <v>26</v>
      </c>
      <c r="D1340" t="s">
        <v>31695</v>
      </c>
      <c r="E1340" t="s">
        <v>425</v>
      </c>
      <c r="F1340" t="s">
        <v>1220</v>
      </c>
      <c r="G1340" t="s">
        <v>1460</v>
      </c>
      <c r="H1340" t="s">
        <v>1291</v>
      </c>
      <c r="K1340" t="s">
        <v>1223</v>
      </c>
      <c r="L1340" t="s">
        <v>1224</v>
      </c>
      <c r="M1340" t="s">
        <v>1224</v>
      </c>
      <c r="N1340" t="s">
        <v>1225</v>
      </c>
      <c r="O1340" t="s">
        <v>1226</v>
      </c>
      <c r="P1340" t="s">
        <v>1461</v>
      </c>
      <c r="Q1340" t="s">
        <v>209</v>
      </c>
      <c r="R1340" t="s">
        <v>1462</v>
      </c>
      <c r="S1340" t="s">
        <v>1229</v>
      </c>
      <c r="T1340" t="s">
        <v>1230</v>
      </c>
      <c r="U1340" t="s">
        <v>1461</v>
      </c>
      <c r="V1340" t="s">
        <v>130</v>
      </c>
      <c r="W1340" t="s">
        <v>1231</v>
      </c>
      <c r="X1340" t="s">
        <v>1463</v>
      </c>
      <c r="Y1340" t="s">
        <v>418</v>
      </c>
      <c r="Z1340" t="s">
        <v>418</v>
      </c>
      <c r="AA1340" t="s">
        <v>1464</v>
      </c>
      <c r="AC1340">
        <v>3901</v>
      </c>
      <c r="AD1340" t="s">
        <v>1324</v>
      </c>
      <c r="AE1340" t="s">
        <v>1325</v>
      </c>
      <c r="AF1340" t="s">
        <v>1465</v>
      </c>
      <c r="AG1340" t="s">
        <v>425</v>
      </c>
      <c r="AH1340" t="s">
        <v>1237</v>
      </c>
      <c r="AI1340" t="s">
        <v>1299</v>
      </c>
      <c r="AJ1340" t="s">
        <v>1466</v>
      </c>
      <c r="AK1340">
        <v>139</v>
      </c>
      <c r="AL1340" t="s">
        <v>1467</v>
      </c>
      <c r="AM1340" t="s">
        <v>1468</v>
      </c>
      <c r="AN1340" t="s">
        <v>1061</v>
      </c>
      <c r="AO1340" t="s">
        <v>32314</v>
      </c>
      <c r="AP1340" t="s">
        <v>1244</v>
      </c>
      <c r="AQ1340" t="s">
        <v>1461</v>
      </c>
      <c r="AR1340" t="s">
        <v>1470</v>
      </c>
      <c r="AS1340">
        <v>3110</v>
      </c>
      <c r="AT1340" t="s">
        <v>1471</v>
      </c>
      <c r="AU1340" t="s">
        <v>1472</v>
      </c>
      <c r="AV1340" t="s">
        <v>1473</v>
      </c>
      <c r="AW1340" t="s">
        <v>1474</v>
      </c>
      <c r="AX1340" t="s">
        <v>1475</v>
      </c>
      <c r="AY1340">
        <v>3901</v>
      </c>
      <c r="AZ1340">
        <v>0</v>
      </c>
      <c r="BA1340">
        <v>0</v>
      </c>
      <c r="BB1340">
        <v>3901</v>
      </c>
      <c r="BC1340" t="s">
        <v>1237</v>
      </c>
      <c r="BD1340" t="s">
        <v>1250</v>
      </c>
      <c r="BE1340" t="s">
        <v>1476</v>
      </c>
    </row>
    <row r="1341" spans="1:57" ht="20.149999999999999" customHeight="1">
      <c r="A1341" s="179" t="str">
        <f t="shared" si="55"/>
        <v>삼달 풍력 발전사업</v>
      </c>
      <c r="B1341" s="179" t="str">
        <f t="shared" si="56"/>
        <v>반려</v>
      </c>
      <c r="C1341">
        <v>25</v>
      </c>
      <c r="D1341" t="s">
        <v>31695</v>
      </c>
      <c r="E1341" t="s">
        <v>425</v>
      </c>
      <c r="F1341" t="s">
        <v>1220</v>
      </c>
      <c r="G1341" t="s">
        <v>26228</v>
      </c>
      <c r="H1341" t="s">
        <v>1291</v>
      </c>
      <c r="K1341" t="s">
        <v>1223</v>
      </c>
      <c r="L1341" t="s">
        <v>1224</v>
      </c>
      <c r="M1341" t="s">
        <v>1224</v>
      </c>
      <c r="N1341" t="s">
        <v>1225</v>
      </c>
      <c r="O1341" t="s">
        <v>1226</v>
      </c>
      <c r="P1341" t="s">
        <v>26229</v>
      </c>
      <c r="Q1341" t="s">
        <v>209</v>
      </c>
      <c r="R1341" t="s">
        <v>1228</v>
      </c>
      <c r="S1341" t="s">
        <v>1229</v>
      </c>
      <c r="T1341" t="s">
        <v>1230</v>
      </c>
      <c r="U1341" t="s">
        <v>26229</v>
      </c>
      <c r="V1341" t="s">
        <v>130</v>
      </c>
      <c r="W1341" t="s">
        <v>1293</v>
      </c>
      <c r="X1341" t="s">
        <v>1562</v>
      </c>
      <c r="Y1341" t="s">
        <v>418</v>
      </c>
      <c r="Z1341" t="s">
        <v>418</v>
      </c>
      <c r="AA1341" t="s">
        <v>1563</v>
      </c>
      <c r="AC1341">
        <v>54276</v>
      </c>
      <c r="AD1341" t="s">
        <v>1324</v>
      </c>
      <c r="AE1341" t="s">
        <v>1325</v>
      </c>
      <c r="AF1341" t="s">
        <v>1340</v>
      </c>
      <c r="AG1341" t="s">
        <v>425</v>
      </c>
      <c r="AH1341" t="s">
        <v>1237</v>
      </c>
      <c r="AI1341" t="s">
        <v>1299</v>
      </c>
      <c r="AK1341">
        <v>120</v>
      </c>
      <c r="AL1341" t="s">
        <v>26230</v>
      </c>
      <c r="AM1341" t="s">
        <v>1468</v>
      </c>
      <c r="AN1341" t="s">
        <v>1061</v>
      </c>
      <c r="AO1341" t="s">
        <v>32315</v>
      </c>
      <c r="AP1341" t="s">
        <v>1244</v>
      </c>
      <c r="AQ1341" t="s">
        <v>26229</v>
      </c>
      <c r="AR1341" t="s">
        <v>1570</v>
      </c>
      <c r="AS1341">
        <v>4661</v>
      </c>
      <c r="AT1341" t="s">
        <v>1571</v>
      </c>
      <c r="AU1341" t="s">
        <v>1572</v>
      </c>
      <c r="AV1341" t="s">
        <v>26232</v>
      </c>
      <c r="AW1341" t="s">
        <v>1474</v>
      </c>
      <c r="AX1341" t="s">
        <v>26233</v>
      </c>
      <c r="AY1341">
        <v>54276</v>
      </c>
      <c r="AZ1341">
        <v>0</v>
      </c>
      <c r="BA1341">
        <v>0</v>
      </c>
      <c r="BB1341">
        <v>54276</v>
      </c>
      <c r="BC1341" t="s">
        <v>1237</v>
      </c>
      <c r="BD1341" t="s">
        <v>1250</v>
      </c>
      <c r="BE1341" t="s">
        <v>26234</v>
      </c>
    </row>
    <row r="1342" spans="1:57" ht="20.149999999999999" customHeight="1">
      <c r="A1342" s="179" t="str">
        <f t="shared" si="55"/>
        <v>태양광발전 5호</v>
      </c>
      <c r="B1342" s="179" t="str">
        <f t="shared" si="56"/>
        <v>반려</v>
      </c>
      <c r="C1342">
        <v>24</v>
      </c>
      <c r="D1342" t="s">
        <v>31695</v>
      </c>
      <c r="E1342" t="s">
        <v>26190</v>
      </c>
      <c r="F1342" t="s">
        <v>26191</v>
      </c>
      <c r="G1342" t="s">
        <v>26225</v>
      </c>
      <c r="H1342" t="s">
        <v>26226</v>
      </c>
      <c r="K1342" t="s">
        <v>26194</v>
      </c>
      <c r="N1342" t="s">
        <v>1812</v>
      </c>
      <c r="P1342" t="s">
        <v>26197</v>
      </c>
      <c r="Q1342" t="s">
        <v>209</v>
      </c>
      <c r="R1342" t="s">
        <v>1462</v>
      </c>
      <c r="S1342" t="s">
        <v>1228</v>
      </c>
      <c r="T1342" t="s">
        <v>2126</v>
      </c>
      <c r="U1342" t="s">
        <v>26197</v>
      </c>
      <c r="V1342" t="s">
        <v>130</v>
      </c>
      <c r="W1342" t="s">
        <v>1231</v>
      </c>
      <c r="X1342" t="s">
        <v>2585</v>
      </c>
      <c r="Y1342" t="s">
        <v>418</v>
      </c>
      <c r="Z1342" t="s">
        <v>418</v>
      </c>
      <c r="AA1342" t="s">
        <v>26198</v>
      </c>
      <c r="AC1342">
        <v>284</v>
      </c>
      <c r="AD1342" t="s">
        <v>5512</v>
      </c>
      <c r="AE1342" t="s">
        <v>26199</v>
      </c>
      <c r="AF1342" t="s">
        <v>6787</v>
      </c>
      <c r="AG1342" t="s">
        <v>26190</v>
      </c>
      <c r="AH1342" t="s">
        <v>26222</v>
      </c>
      <c r="AK1342">
        <v>284</v>
      </c>
      <c r="AL1342" t="s">
        <v>26223</v>
      </c>
      <c r="AM1342" t="s">
        <v>6623</v>
      </c>
      <c r="AN1342" t="s">
        <v>1061</v>
      </c>
      <c r="AO1342" t="s">
        <v>32316</v>
      </c>
    </row>
    <row r="1343" spans="1:57" ht="20.149999999999999" customHeight="1">
      <c r="A1343" s="179" t="str">
        <f t="shared" si="55"/>
        <v>태양광발전 5호</v>
      </c>
      <c r="B1343" s="179" t="str">
        <f t="shared" si="56"/>
        <v>반려</v>
      </c>
      <c r="C1343">
        <v>23</v>
      </c>
      <c r="D1343" t="s">
        <v>31695</v>
      </c>
      <c r="E1343" t="s">
        <v>26190</v>
      </c>
      <c r="F1343" t="s">
        <v>26191</v>
      </c>
      <c r="G1343" t="s">
        <v>26192</v>
      </c>
      <c r="H1343" t="s">
        <v>26221</v>
      </c>
      <c r="K1343" t="s">
        <v>26194</v>
      </c>
      <c r="N1343" t="s">
        <v>1812</v>
      </c>
      <c r="P1343" t="s">
        <v>26197</v>
      </c>
      <c r="Q1343" t="s">
        <v>209</v>
      </c>
      <c r="R1343" t="s">
        <v>1228</v>
      </c>
      <c r="S1343" t="s">
        <v>1228</v>
      </c>
      <c r="T1343" t="s">
        <v>2126</v>
      </c>
      <c r="U1343" t="s">
        <v>26197</v>
      </c>
      <c r="V1343" t="s">
        <v>130</v>
      </c>
      <c r="W1343" t="s">
        <v>1231</v>
      </c>
      <c r="X1343" t="s">
        <v>2585</v>
      </c>
      <c r="Y1343" t="s">
        <v>418</v>
      </c>
      <c r="Z1343" t="s">
        <v>418</v>
      </c>
      <c r="AA1343" t="s">
        <v>26198</v>
      </c>
      <c r="AC1343">
        <v>1125</v>
      </c>
      <c r="AD1343" t="s">
        <v>5512</v>
      </c>
      <c r="AE1343" t="s">
        <v>26199</v>
      </c>
      <c r="AF1343" t="s">
        <v>6787</v>
      </c>
      <c r="AG1343" t="s">
        <v>26190</v>
      </c>
      <c r="AH1343" t="s">
        <v>26222</v>
      </c>
      <c r="AK1343">
        <v>1125</v>
      </c>
      <c r="AL1343" t="s">
        <v>26223</v>
      </c>
      <c r="AM1343" t="s">
        <v>6623</v>
      </c>
      <c r="AN1343" t="s">
        <v>1061</v>
      </c>
      <c r="AO1343" t="s">
        <v>32317</v>
      </c>
    </row>
    <row r="1344" spans="1:57" ht="20.149999999999999" customHeight="1">
      <c r="A1344" s="179" t="str">
        <f t="shared" si="55"/>
        <v>동부한농 질산공장 N2O 감축사업</v>
      </c>
      <c r="B1344" s="179" t="str">
        <f t="shared" si="56"/>
        <v>승인</v>
      </c>
      <c r="C1344">
        <v>22</v>
      </c>
      <c r="D1344" t="s">
        <v>31695</v>
      </c>
      <c r="E1344" t="s">
        <v>1441</v>
      </c>
      <c r="F1344" t="s">
        <v>1442</v>
      </c>
      <c r="G1344" t="s">
        <v>1443</v>
      </c>
      <c r="H1344" t="s">
        <v>1444</v>
      </c>
      <c r="K1344" t="s">
        <v>1445</v>
      </c>
      <c r="N1344" t="s">
        <v>1812</v>
      </c>
      <c r="P1344" t="s">
        <v>1401</v>
      </c>
      <c r="Q1344" t="s">
        <v>209</v>
      </c>
      <c r="R1344" t="s">
        <v>1228</v>
      </c>
      <c r="S1344" t="s">
        <v>1229</v>
      </c>
      <c r="T1344" t="s">
        <v>1230</v>
      </c>
      <c r="U1344" t="s">
        <v>1401</v>
      </c>
      <c r="V1344" t="s">
        <v>130</v>
      </c>
      <c r="W1344" t="s">
        <v>1293</v>
      </c>
      <c r="X1344" t="s">
        <v>1402</v>
      </c>
      <c r="Y1344" t="s">
        <v>418</v>
      </c>
      <c r="Z1344" t="s">
        <v>418</v>
      </c>
      <c r="AA1344" t="s">
        <v>497</v>
      </c>
      <c r="AC1344">
        <v>240651</v>
      </c>
      <c r="AD1344" t="s">
        <v>1234</v>
      </c>
      <c r="AE1344" t="s">
        <v>1235</v>
      </c>
      <c r="AF1344" t="s">
        <v>1403</v>
      </c>
      <c r="AG1344" t="s">
        <v>1441</v>
      </c>
      <c r="AH1344" t="s">
        <v>1449</v>
      </c>
      <c r="AI1344" t="s">
        <v>1450</v>
      </c>
      <c r="AJ1344" t="s">
        <v>1451</v>
      </c>
      <c r="AK1344">
        <v>2631</v>
      </c>
      <c r="AL1344" t="s">
        <v>1452</v>
      </c>
      <c r="AM1344" t="s">
        <v>1453</v>
      </c>
      <c r="AN1344" t="s">
        <v>1061</v>
      </c>
      <c r="AO1344" t="s">
        <v>32318</v>
      </c>
      <c r="AP1344" t="s">
        <v>1244</v>
      </c>
      <c r="AQ1344" t="s">
        <v>1401</v>
      </c>
      <c r="AR1344" t="s">
        <v>1406</v>
      </c>
      <c r="AS1344">
        <v>1443</v>
      </c>
      <c r="AT1344" t="s">
        <v>1455</v>
      </c>
      <c r="AU1344" t="s">
        <v>1408</v>
      </c>
      <c r="AV1344" t="s">
        <v>1409</v>
      </c>
      <c r="AW1344" t="s">
        <v>1456</v>
      </c>
      <c r="AX1344" t="s">
        <v>1457</v>
      </c>
      <c r="AY1344">
        <v>300814</v>
      </c>
      <c r="AZ1344">
        <v>60163</v>
      </c>
      <c r="BA1344">
        <v>0</v>
      </c>
      <c r="BB1344">
        <v>240651</v>
      </c>
      <c r="BC1344" t="s">
        <v>1449</v>
      </c>
      <c r="BD1344" t="s">
        <v>1458</v>
      </c>
      <c r="BE1344" t="s">
        <v>1459</v>
      </c>
    </row>
    <row r="1345" spans="1:57" ht="20.149999999999999" customHeight="1">
      <c r="A1345" s="179" t="str">
        <f t="shared" si="55"/>
        <v>수도권매립지 매립가스 자원화사업(50MW 발전사업)</v>
      </c>
      <c r="B1345" s="179" t="str">
        <f t="shared" si="56"/>
        <v>승인</v>
      </c>
      <c r="C1345">
        <v>21</v>
      </c>
      <c r="D1345" t="s">
        <v>31695</v>
      </c>
      <c r="E1345" t="s">
        <v>26203</v>
      </c>
      <c r="F1345" t="s">
        <v>26204</v>
      </c>
      <c r="G1345" t="s">
        <v>26203</v>
      </c>
      <c r="H1345" t="s">
        <v>26205</v>
      </c>
      <c r="K1345" t="s">
        <v>2142</v>
      </c>
      <c r="L1345" t="s">
        <v>26206</v>
      </c>
      <c r="M1345" t="s">
        <v>1736</v>
      </c>
      <c r="N1345" t="s">
        <v>26207</v>
      </c>
      <c r="O1345" t="s">
        <v>26208</v>
      </c>
      <c r="P1345" t="s">
        <v>26163</v>
      </c>
      <c r="Q1345" t="s">
        <v>209</v>
      </c>
      <c r="R1345" t="s">
        <v>1228</v>
      </c>
      <c r="S1345" t="s">
        <v>1229</v>
      </c>
      <c r="T1345" t="s">
        <v>1230</v>
      </c>
      <c r="U1345" t="s">
        <v>26163</v>
      </c>
      <c r="V1345" t="s">
        <v>130</v>
      </c>
      <c r="W1345" t="s">
        <v>1293</v>
      </c>
      <c r="X1345" t="s">
        <v>26164</v>
      </c>
      <c r="Y1345" t="s">
        <v>418</v>
      </c>
      <c r="Z1345" t="s">
        <v>418</v>
      </c>
      <c r="AA1345" t="s">
        <v>26165</v>
      </c>
      <c r="AC1345">
        <v>1210342</v>
      </c>
      <c r="AD1345" t="s">
        <v>26166</v>
      </c>
      <c r="AE1345" t="s">
        <v>26166</v>
      </c>
      <c r="AF1345" t="s">
        <v>26209</v>
      </c>
      <c r="AG1345" t="s">
        <v>26203</v>
      </c>
      <c r="AH1345" t="s">
        <v>26210</v>
      </c>
      <c r="AI1345" t="s">
        <v>26211</v>
      </c>
      <c r="AJ1345" t="s">
        <v>26212</v>
      </c>
      <c r="AK1345">
        <v>1359061</v>
      </c>
      <c r="AL1345" t="s">
        <v>26213</v>
      </c>
      <c r="AM1345" t="s">
        <v>5233</v>
      </c>
      <c r="AN1345" t="s">
        <v>1061</v>
      </c>
      <c r="AO1345" t="s">
        <v>32319</v>
      </c>
      <c r="AP1345" t="s">
        <v>1244</v>
      </c>
      <c r="AQ1345" t="s">
        <v>26163</v>
      </c>
      <c r="AR1345" t="s">
        <v>26170</v>
      </c>
      <c r="AS1345" t="s">
        <v>26215</v>
      </c>
      <c r="AT1345" t="s">
        <v>26216</v>
      </c>
      <c r="AU1345" t="s">
        <v>26172</v>
      </c>
      <c r="AV1345" t="s">
        <v>26173</v>
      </c>
      <c r="AW1345" t="s">
        <v>26217</v>
      </c>
      <c r="AX1345" t="s">
        <v>26218</v>
      </c>
      <c r="AY1345">
        <v>2217821</v>
      </c>
      <c r="AZ1345">
        <v>1007479</v>
      </c>
      <c r="BA1345">
        <v>0</v>
      </c>
      <c r="BB1345">
        <v>1210342</v>
      </c>
      <c r="BC1345" t="s">
        <v>26210</v>
      </c>
      <c r="BD1345" t="s">
        <v>26219</v>
      </c>
      <c r="BE1345" t="s">
        <v>26220</v>
      </c>
    </row>
    <row r="1346" spans="1:57" ht="20.149999999999999" customHeight="1">
      <c r="A1346" s="179" t="str">
        <f t="shared" si="55"/>
        <v>태양광발전 5호</v>
      </c>
      <c r="B1346" s="179" t="str">
        <f t="shared" si="56"/>
        <v>반려</v>
      </c>
      <c r="C1346">
        <v>20</v>
      </c>
      <c r="D1346" t="s">
        <v>31695</v>
      </c>
      <c r="E1346" t="s">
        <v>26190</v>
      </c>
      <c r="F1346" t="s">
        <v>26191</v>
      </c>
      <c r="G1346" t="s">
        <v>26192</v>
      </c>
      <c r="H1346" t="s">
        <v>26193</v>
      </c>
      <c r="K1346" t="s">
        <v>26194</v>
      </c>
      <c r="N1346" t="s">
        <v>1812</v>
      </c>
      <c r="P1346" t="s">
        <v>26197</v>
      </c>
      <c r="Q1346" t="s">
        <v>209</v>
      </c>
      <c r="R1346" t="s">
        <v>1228</v>
      </c>
      <c r="S1346" t="s">
        <v>1228</v>
      </c>
      <c r="T1346" t="s">
        <v>2126</v>
      </c>
      <c r="U1346" t="s">
        <v>26197</v>
      </c>
      <c r="V1346" t="s">
        <v>130</v>
      </c>
      <c r="W1346" t="s">
        <v>1231</v>
      </c>
      <c r="X1346" t="s">
        <v>2585</v>
      </c>
      <c r="Y1346" t="s">
        <v>418</v>
      </c>
      <c r="Z1346" t="s">
        <v>418</v>
      </c>
      <c r="AA1346" t="s">
        <v>26198</v>
      </c>
      <c r="AC1346">
        <v>9592</v>
      </c>
      <c r="AD1346" t="s">
        <v>5512</v>
      </c>
      <c r="AE1346" t="s">
        <v>26199</v>
      </c>
      <c r="AF1346" t="s">
        <v>6787</v>
      </c>
      <c r="AG1346" t="s">
        <v>26190</v>
      </c>
      <c r="AH1346" t="s">
        <v>26200</v>
      </c>
      <c r="AK1346">
        <v>9592</v>
      </c>
      <c r="AL1346" t="s">
        <v>26201</v>
      </c>
      <c r="AM1346" t="s">
        <v>2585</v>
      </c>
      <c r="AN1346" t="s">
        <v>1061</v>
      </c>
      <c r="AO1346" t="s">
        <v>32320</v>
      </c>
    </row>
    <row r="1347" spans="1:57" ht="20.149999999999999" customHeight="1">
      <c r="A1347" s="179" t="str">
        <f t="shared" si="55"/>
        <v>시화호 조력발전 사업</v>
      </c>
      <c r="B1347" s="179" t="str">
        <f t="shared" si="56"/>
        <v>승인</v>
      </c>
      <c r="C1347">
        <v>19</v>
      </c>
      <c r="D1347" t="s">
        <v>31695</v>
      </c>
      <c r="E1347" t="s">
        <v>1273</v>
      </c>
      <c r="F1347" t="s">
        <v>1274</v>
      </c>
      <c r="G1347" t="s">
        <v>1275</v>
      </c>
      <c r="H1347" t="s">
        <v>1425</v>
      </c>
      <c r="K1347" t="s">
        <v>1276</v>
      </c>
      <c r="N1347" t="s">
        <v>1812</v>
      </c>
      <c r="P1347" t="s">
        <v>1155</v>
      </c>
      <c r="Q1347" t="s">
        <v>209</v>
      </c>
      <c r="R1347" t="s">
        <v>1228</v>
      </c>
      <c r="S1347" t="s">
        <v>1229</v>
      </c>
      <c r="T1347" t="s">
        <v>1230</v>
      </c>
      <c r="U1347" t="s">
        <v>1155</v>
      </c>
      <c r="V1347" t="s">
        <v>130</v>
      </c>
      <c r="W1347" t="s">
        <v>1231</v>
      </c>
      <c r="X1347" t="s">
        <v>1426</v>
      </c>
      <c r="Y1347" t="s">
        <v>418</v>
      </c>
      <c r="Z1347" t="s">
        <v>418</v>
      </c>
      <c r="AA1347" t="s">
        <v>1427</v>
      </c>
      <c r="AC1347">
        <v>315440</v>
      </c>
      <c r="AD1347" t="s">
        <v>1324</v>
      </c>
      <c r="AE1347" t="s">
        <v>1325</v>
      </c>
      <c r="AF1347" t="s">
        <v>1340</v>
      </c>
      <c r="AG1347" t="s">
        <v>1273</v>
      </c>
      <c r="AH1347" t="s">
        <v>1428</v>
      </c>
      <c r="AI1347" t="s">
        <v>1429</v>
      </c>
      <c r="AJ1347" t="s">
        <v>1430</v>
      </c>
      <c r="AK1347">
        <v>50000</v>
      </c>
      <c r="AL1347" t="s">
        <v>1417</v>
      </c>
      <c r="AM1347" t="s">
        <v>1418</v>
      </c>
      <c r="AN1347" t="s">
        <v>1061</v>
      </c>
      <c r="AO1347" t="s">
        <v>32321</v>
      </c>
      <c r="AP1347" t="s">
        <v>1244</v>
      </c>
      <c r="AQ1347" t="s">
        <v>1432</v>
      </c>
      <c r="AR1347" t="s">
        <v>1433</v>
      </c>
      <c r="AS1347">
        <v>349</v>
      </c>
      <c r="AT1347" t="s">
        <v>1434</v>
      </c>
      <c r="AU1347" t="s">
        <v>1435</v>
      </c>
      <c r="AV1347" t="s">
        <v>1436</v>
      </c>
      <c r="AW1347" t="s">
        <v>1437</v>
      </c>
      <c r="AX1347" t="s">
        <v>1438</v>
      </c>
      <c r="AY1347">
        <v>315440</v>
      </c>
      <c r="AZ1347">
        <v>0</v>
      </c>
      <c r="BA1347">
        <v>0</v>
      </c>
      <c r="BB1347">
        <v>315440</v>
      </c>
      <c r="BC1347" t="s">
        <v>1428</v>
      </c>
      <c r="BD1347" t="s">
        <v>1439</v>
      </c>
      <c r="BE1347" t="s">
        <v>1440</v>
      </c>
    </row>
    <row r="1348" spans="1:57" ht="20.149999999999999" customHeight="1">
      <c r="A1348" s="179" t="str">
        <f t="shared" si="55"/>
        <v>휴켐스 질산공장 N2O 감축사업(휴켐스 주식회사의 질산 공장 세 곳에서 tail gas에 포함된 아산화질소를 촉매를 사용하여 제거하는 프로젝트)</v>
      </c>
      <c r="B1348" s="179" t="str">
        <f t="shared" si="56"/>
        <v>승인</v>
      </c>
      <c r="C1348">
        <v>18</v>
      </c>
      <c r="D1348" t="s">
        <v>31695</v>
      </c>
      <c r="E1348" t="s">
        <v>1273</v>
      </c>
      <c r="F1348" t="s">
        <v>1274</v>
      </c>
      <c r="G1348" t="s">
        <v>1275</v>
      </c>
      <c r="H1348" t="s">
        <v>1413</v>
      </c>
      <c r="K1348" t="s">
        <v>1276</v>
      </c>
      <c r="N1348" t="s">
        <v>1812</v>
      </c>
      <c r="P1348" t="s">
        <v>1227</v>
      </c>
      <c r="Q1348" t="s">
        <v>209</v>
      </c>
      <c r="R1348" t="s">
        <v>1228</v>
      </c>
      <c r="S1348" t="s">
        <v>1229</v>
      </c>
      <c r="T1348" t="s">
        <v>1230</v>
      </c>
      <c r="U1348" t="s">
        <v>1227</v>
      </c>
      <c r="V1348" t="s">
        <v>130</v>
      </c>
      <c r="W1348" t="s">
        <v>1231</v>
      </c>
      <c r="X1348" t="s">
        <v>1232</v>
      </c>
      <c r="Y1348" t="s">
        <v>418</v>
      </c>
      <c r="Z1348" t="s">
        <v>418</v>
      </c>
      <c r="AA1348" t="s">
        <v>1233</v>
      </c>
      <c r="AC1348">
        <v>1268310</v>
      </c>
      <c r="AD1348" t="s">
        <v>1234</v>
      </c>
      <c r="AE1348" t="s">
        <v>1235</v>
      </c>
      <c r="AF1348" t="s">
        <v>1236</v>
      </c>
      <c r="AG1348" t="s">
        <v>1273</v>
      </c>
      <c r="AH1348" t="s">
        <v>1414</v>
      </c>
      <c r="AI1348" t="s">
        <v>1415</v>
      </c>
      <c r="AJ1348" t="s">
        <v>1416</v>
      </c>
      <c r="AK1348">
        <v>70000</v>
      </c>
      <c r="AL1348" t="s">
        <v>1417</v>
      </c>
      <c r="AM1348" t="s">
        <v>1418</v>
      </c>
      <c r="AN1348" t="s">
        <v>1061</v>
      </c>
      <c r="AO1348" t="s">
        <v>32322</v>
      </c>
      <c r="AP1348" t="s">
        <v>1244</v>
      </c>
      <c r="AQ1348" t="s">
        <v>1227</v>
      </c>
      <c r="AR1348" t="s">
        <v>1245</v>
      </c>
      <c r="AS1348">
        <v>765</v>
      </c>
      <c r="AT1348" t="s">
        <v>1246</v>
      </c>
      <c r="AU1348" t="s">
        <v>1247</v>
      </c>
      <c r="AV1348" t="s">
        <v>1420</v>
      </c>
      <c r="AW1348" t="s">
        <v>1421</v>
      </c>
      <c r="AX1348" t="s">
        <v>1422</v>
      </c>
      <c r="AY1348">
        <v>1351668</v>
      </c>
      <c r="AZ1348">
        <v>83358</v>
      </c>
      <c r="BA1348">
        <v>0</v>
      </c>
      <c r="BB1348">
        <v>1268310</v>
      </c>
      <c r="BC1348" t="s">
        <v>1414</v>
      </c>
      <c r="BD1348" t="s">
        <v>1423</v>
      </c>
      <c r="BE1348" t="s">
        <v>1424</v>
      </c>
    </row>
    <row r="1349" spans="1:57" ht="20.149999999999999" customHeight="1">
      <c r="A1349" s="179" t="str">
        <f t="shared" si="55"/>
        <v>시화호 조력발전 사업</v>
      </c>
      <c r="B1349" s="179" t="str">
        <f t="shared" si="56"/>
        <v>승인</v>
      </c>
      <c r="C1349">
        <v>17</v>
      </c>
      <c r="D1349" t="s">
        <v>31695</v>
      </c>
      <c r="E1349" t="s">
        <v>2324</v>
      </c>
      <c r="F1349" t="s">
        <v>2325</v>
      </c>
      <c r="G1349" t="s">
        <v>2324</v>
      </c>
      <c r="H1349" t="s">
        <v>2326</v>
      </c>
      <c r="K1349" t="s">
        <v>2327</v>
      </c>
      <c r="L1349" t="s">
        <v>2328</v>
      </c>
      <c r="M1349" t="s">
        <v>1736</v>
      </c>
      <c r="N1349" t="s">
        <v>2329</v>
      </c>
      <c r="O1349" t="s">
        <v>2330</v>
      </c>
      <c r="P1349" t="s">
        <v>1155</v>
      </c>
      <c r="Q1349" t="s">
        <v>209</v>
      </c>
      <c r="R1349" t="s">
        <v>1228</v>
      </c>
      <c r="S1349" t="s">
        <v>1229</v>
      </c>
      <c r="T1349" t="s">
        <v>1230</v>
      </c>
      <c r="U1349" t="s">
        <v>1155</v>
      </c>
      <c r="V1349" t="s">
        <v>130</v>
      </c>
      <c r="W1349" t="s">
        <v>1231</v>
      </c>
      <c r="X1349" t="s">
        <v>1426</v>
      </c>
      <c r="Y1349" t="s">
        <v>418</v>
      </c>
      <c r="Z1349" t="s">
        <v>418</v>
      </c>
      <c r="AA1349" t="s">
        <v>1427</v>
      </c>
      <c r="AC1349">
        <v>315440</v>
      </c>
      <c r="AD1349" t="s">
        <v>1324</v>
      </c>
      <c r="AE1349" t="s">
        <v>1325</v>
      </c>
      <c r="AF1349" t="s">
        <v>1340</v>
      </c>
      <c r="AG1349" t="s">
        <v>2324</v>
      </c>
      <c r="AH1349" t="s">
        <v>1428</v>
      </c>
      <c r="AI1349" t="s">
        <v>32323</v>
      </c>
      <c r="AJ1349" t="s">
        <v>13693</v>
      </c>
      <c r="AK1349">
        <v>307329</v>
      </c>
      <c r="AL1349" t="s">
        <v>1417</v>
      </c>
      <c r="AM1349" t="s">
        <v>1418</v>
      </c>
      <c r="AN1349" t="s">
        <v>1061</v>
      </c>
      <c r="AO1349" t="s">
        <v>32324</v>
      </c>
      <c r="AP1349" t="s">
        <v>1244</v>
      </c>
      <c r="AQ1349" t="s">
        <v>1155</v>
      </c>
      <c r="AR1349" t="s">
        <v>1433</v>
      </c>
      <c r="AS1349">
        <v>349</v>
      </c>
      <c r="AT1349" t="s">
        <v>1434</v>
      </c>
      <c r="AU1349" t="s">
        <v>1435</v>
      </c>
      <c r="AV1349" t="s">
        <v>1436</v>
      </c>
      <c r="AW1349" t="s">
        <v>13697</v>
      </c>
      <c r="AX1349" t="s">
        <v>2346</v>
      </c>
      <c r="AY1349">
        <v>315440</v>
      </c>
      <c r="AZ1349">
        <v>0</v>
      </c>
      <c r="BA1349">
        <v>0</v>
      </c>
      <c r="BB1349">
        <v>315440</v>
      </c>
      <c r="BC1349" t="s">
        <v>1428</v>
      </c>
      <c r="BD1349" t="s">
        <v>1439</v>
      </c>
      <c r="BE1349" t="s">
        <v>13698</v>
      </c>
    </row>
    <row r="1350" spans="1:57" ht="20.149999999999999" customHeight="1">
      <c r="A1350" s="179" t="str">
        <f t="shared" si="55"/>
        <v>동부한농 질산공장 N2O 감축사업</v>
      </c>
      <c r="B1350" s="179" t="str">
        <f t="shared" si="56"/>
        <v>승인</v>
      </c>
      <c r="C1350">
        <v>16</v>
      </c>
      <c r="D1350" t="s">
        <v>31695</v>
      </c>
      <c r="E1350" t="s">
        <v>425</v>
      </c>
      <c r="F1350" t="s">
        <v>1220</v>
      </c>
      <c r="G1350" t="s">
        <v>1221</v>
      </c>
      <c r="H1350" t="s">
        <v>1291</v>
      </c>
      <c r="K1350" t="s">
        <v>1223</v>
      </c>
      <c r="L1350" t="s">
        <v>1224</v>
      </c>
      <c r="M1350" t="s">
        <v>1224</v>
      </c>
      <c r="N1350" t="s">
        <v>1225</v>
      </c>
      <c r="O1350" t="s">
        <v>1226</v>
      </c>
      <c r="P1350" t="s">
        <v>1401</v>
      </c>
      <c r="Q1350" t="s">
        <v>209</v>
      </c>
      <c r="R1350" t="s">
        <v>1228</v>
      </c>
      <c r="S1350" t="s">
        <v>1229</v>
      </c>
      <c r="T1350" t="s">
        <v>1230</v>
      </c>
      <c r="U1350" t="s">
        <v>1401</v>
      </c>
      <c r="V1350" t="s">
        <v>130</v>
      </c>
      <c r="W1350" t="s">
        <v>1293</v>
      </c>
      <c r="X1350" t="s">
        <v>1402</v>
      </c>
      <c r="Y1350" t="s">
        <v>418</v>
      </c>
      <c r="Z1350" t="s">
        <v>418</v>
      </c>
      <c r="AA1350" t="s">
        <v>497</v>
      </c>
      <c r="AC1350">
        <v>240651</v>
      </c>
      <c r="AD1350" t="s">
        <v>1234</v>
      </c>
      <c r="AE1350" t="s">
        <v>1235</v>
      </c>
      <c r="AF1350" t="s">
        <v>1403</v>
      </c>
      <c r="AG1350" t="s">
        <v>425</v>
      </c>
      <c r="AH1350" t="s">
        <v>1237</v>
      </c>
      <c r="AI1350" t="s">
        <v>1238</v>
      </c>
      <c r="AJ1350" t="s">
        <v>1404</v>
      </c>
      <c r="AK1350">
        <v>21750</v>
      </c>
      <c r="AL1350" t="s">
        <v>1344</v>
      </c>
      <c r="AM1350" t="s">
        <v>1345</v>
      </c>
      <c r="AN1350" t="s">
        <v>1061</v>
      </c>
      <c r="AO1350" t="s">
        <v>32325</v>
      </c>
      <c r="AP1350" t="s">
        <v>1244</v>
      </c>
      <c r="AQ1350" t="s">
        <v>1401</v>
      </c>
      <c r="AR1350" t="s">
        <v>1406</v>
      </c>
      <c r="AS1350">
        <v>1443</v>
      </c>
      <c r="AT1350" t="s">
        <v>1407</v>
      </c>
      <c r="AU1350" t="s">
        <v>1408</v>
      </c>
      <c r="AV1350" t="s">
        <v>1409</v>
      </c>
      <c r="AW1350" t="s">
        <v>1410</v>
      </c>
      <c r="AX1350" t="s">
        <v>1411</v>
      </c>
      <c r="AY1350">
        <v>300814</v>
      </c>
      <c r="AZ1350">
        <v>60163</v>
      </c>
      <c r="BA1350">
        <v>0</v>
      </c>
      <c r="BB1350">
        <v>240651</v>
      </c>
      <c r="BC1350" t="s">
        <v>1237</v>
      </c>
      <c r="BD1350" t="s">
        <v>1250</v>
      </c>
      <c r="BE1350" t="s">
        <v>1412</v>
      </c>
    </row>
    <row r="1351" spans="1:57" ht="20.149999999999999" customHeight="1">
      <c r="A1351" s="179" t="str">
        <f t="shared" si="55"/>
        <v>영양 61.5MW 풍력발전단지 CDM 사업</v>
      </c>
      <c r="B1351" s="179" t="str">
        <f t="shared" si="56"/>
        <v>승인</v>
      </c>
      <c r="C1351">
        <v>15</v>
      </c>
      <c r="D1351" t="s">
        <v>31695</v>
      </c>
      <c r="E1351" t="s">
        <v>425</v>
      </c>
      <c r="F1351" t="s">
        <v>1220</v>
      </c>
      <c r="G1351" t="s">
        <v>1221</v>
      </c>
      <c r="H1351" t="s">
        <v>1291</v>
      </c>
      <c r="K1351" t="s">
        <v>1223</v>
      </c>
      <c r="L1351" t="s">
        <v>1224</v>
      </c>
      <c r="M1351" t="s">
        <v>1224</v>
      </c>
      <c r="N1351" t="s">
        <v>1225</v>
      </c>
      <c r="O1351" t="s">
        <v>1226</v>
      </c>
      <c r="P1351" t="s">
        <v>1337</v>
      </c>
      <c r="Q1351" t="s">
        <v>209</v>
      </c>
      <c r="R1351" t="s">
        <v>1228</v>
      </c>
      <c r="S1351" t="s">
        <v>1229</v>
      </c>
      <c r="T1351" t="s">
        <v>1230</v>
      </c>
      <c r="U1351" t="s">
        <v>1337</v>
      </c>
      <c r="V1351" t="s">
        <v>130</v>
      </c>
      <c r="W1351" t="s">
        <v>1293</v>
      </c>
      <c r="X1351" t="s">
        <v>1338</v>
      </c>
      <c r="Y1351" t="s">
        <v>418</v>
      </c>
      <c r="Z1351" t="s">
        <v>418</v>
      </c>
      <c r="AA1351" t="s">
        <v>1339</v>
      </c>
      <c r="AC1351">
        <v>112812</v>
      </c>
      <c r="AD1351" t="s">
        <v>1324</v>
      </c>
      <c r="AE1351" t="s">
        <v>1325</v>
      </c>
      <c r="AF1351" t="s">
        <v>1340</v>
      </c>
      <c r="AG1351" t="s">
        <v>425</v>
      </c>
      <c r="AH1351" t="s">
        <v>1237</v>
      </c>
      <c r="AI1351" t="s">
        <v>1299</v>
      </c>
      <c r="AJ1351" t="s">
        <v>1394</v>
      </c>
      <c r="AK1351">
        <v>5000</v>
      </c>
      <c r="AL1351" t="s">
        <v>1395</v>
      </c>
      <c r="AM1351" t="s">
        <v>1345</v>
      </c>
      <c r="AN1351" t="s">
        <v>1061</v>
      </c>
      <c r="AO1351" t="s">
        <v>32326</v>
      </c>
      <c r="AP1351" t="s">
        <v>1244</v>
      </c>
      <c r="AQ1351" t="s">
        <v>1337</v>
      </c>
      <c r="AR1351" t="s">
        <v>1347</v>
      </c>
      <c r="AS1351">
        <v>1841</v>
      </c>
      <c r="AT1351" t="s">
        <v>1348</v>
      </c>
      <c r="AU1351" t="s">
        <v>1397</v>
      </c>
      <c r="AV1351" t="s">
        <v>1350</v>
      </c>
      <c r="AW1351" t="s">
        <v>1398</v>
      </c>
      <c r="AX1351" t="s">
        <v>1399</v>
      </c>
      <c r="AY1351">
        <v>112812</v>
      </c>
      <c r="AZ1351">
        <v>0</v>
      </c>
      <c r="BA1351">
        <v>0</v>
      </c>
      <c r="BB1351">
        <v>112812</v>
      </c>
      <c r="BC1351" t="s">
        <v>1237</v>
      </c>
      <c r="BD1351" t="s">
        <v>1250</v>
      </c>
      <c r="BE1351" t="s">
        <v>1400</v>
      </c>
    </row>
    <row r="1352" spans="1:57" ht="20.149999999999999" customHeight="1">
      <c r="A1352" s="179" t="str">
        <f t="shared" si="55"/>
        <v>LG 솔라에너지 태안 태양광발전소 사업</v>
      </c>
      <c r="B1352" s="179" t="str">
        <f t="shared" si="56"/>
        <v>승인</v>
      </c>
      <c r="C1352">
        <v>14</v>
      </c>
      <c r="D1352" t="s">
        <v>31695</v>
      </c>
      <c r="E1352" t="s">
        <v>425</v>
      </c>
      <c r="F1352" t="s">
        <v>1220</v>
      </c>
      <c r="G1352" t="s">
        <v>1460</v>
      </c>
      <c r="H1352" t="s">
        <v>1291</v>
      </c>
      <c r="K1352" t="s">
        <v>1223</v>
      </c>
      <c r="L1352" t="s">
        <v>1224</v>
      </c>
      <c r="M1352" t="s">
        <v>1224</v>
      </c>
      <c r="N1352" t="s">
        <v>1225</v>
      </c>
      <c r="O1352" t="s">
        <v>1226</v>
      </c>
      <c r="P1352" t="s">
        <v>810</v>
      </c>
      <c r="Q1352" t="s">
        <v>209</v>
      </c>
      <c r="R1352" t="s">
        <v>1462</v>
      </c>
      <c r="S1352" t="s">
        <v>1229</v>
      </c>
      <c r="T1352" t="s">
        <v>1230</v>
      </c>
      <c r="U1352" t="s">
        <v>810</v>
      </c>
      <c r="V1352" t="s">
        <v>130</v>
      </c>
      <c r="W1352" t="s">
        <v>1231</v>
      </c>
      <c r="X1352" t="s">
        <v>1797</v>
      </c>
      <c r="Y1352" t="s">
        <v>418</v>
      </c>
      <c r="Z1352" t="s">
        <v>418</v>
      </c>
      <c r="AA1352" t="s">
        <v>812</v>
      </c>
      <c r="AC1352">
        <v>12275</v>
      </c>
      <c r="AD1352" t="s">
        <v>1324</v>
      </c>
      <c r="AE1352" t="s">
        <v>1325</v>
      </c>
      <c r="AF1352" t="s">
        <v>1798</v>
      </c>
      <c r="AG1352" t="s">
        <v>425</v>
      </c>
      <c r="AH1352" t="s">
        <v>1237</v>
      </c>
      <c r="AI1352" t="s">
        <v>1299</v>
      </c>
      <c r="AJ1352" t="s">
        <v>1799</v>
      </c>
      <c r="AK1352">
        <v>233</v>
      </c>
      <c r="AL1352" t="s">
        <v>1372</v>
      </c>
      <c r="AM1352" t="s">
        <v>1345</v>
      </c>
      <c r="AN1352" t="s">
        <v>1061</v>
      </c>
      <c r="AO1352" t="s">
        <v>32327</v>
      </c>
      <c r="AP1352" t="s">
        <v>1244</v>
      </c>
      <c r="AQ1352" t="s">
        <v>1801</v>
      </c>
      <c r="AR1352" t="s">
        <v>1802</v>
      </c>
      <c r="AS1352">
        <v>3874</v>
      </c>
      <c r="AT1352" t="s">
        <v>1803</v>
      </c>
      <c r="AU1352" t="s">
        <v>1804</v>
      </c>
      <c r="AV1352" t="s">
        <v>1805</v>
      </c>
      <c r="AW1352" t="s">
        <v>1806</v>
      </c>
      <c r="AX1352" t="s">
        <v>1475</v>
      </c>
      <c r="AY1352">
        <v>12275</v>
      </c>
      <c r="AZ1352">
        <v>0</v>
      </c>
      <c r="BA1352">
        <v>0</v>
      </c>
      <c r="BB1352">
        <v>12275</v>
      </c>
      <c r="BC1352" t="s">
        <v>1237</v>
      </c>
      <c r="BD1352" t="s">
        <v>1250</v>
      </c>
      <c r="BE1352" t="s">
        <v>1807</v>
      </c>
    </row>
    <row r="1353" spans="1:57" ht="20.149999999999999" customHeight="1">
      <c r="A1353" s="179" t="str">
        <f t="shared" si="55"/>
        <v>목포시 매립가스 자원화사업</v>
      </c>
      <c r="B1353" s="179" t="str">
        <f t="shared" si="56"/>
        <v>승인</v>
      </c>
      <c r="C1353">
        <v>13</v>
      </c>
      <c r="D1353" t="s">
        <v>31695</v>
      </c>
      <c r="E1353" t="s">
        <v>425</v>
      </c>
      <c r="F1353" t="s">
        <v>1220</v>
      </c>
      <c r="G1353" t="s">
        <v>1221</v>
      </c>
      <c r="H1353" t="s">
        <v>1291</v>
      </c>
      <c r="K1353" t="s">
        <v>1223</v>
      </c>
      <c r="L1353" t="s">
        <v>1224</v>
      </c>
      <c r="M1353" t="s">
        <v>1224</v>
      </c>
      <c r="N1353" t="s">
        <v>1225</v>
      </c>
      <c r="O1353" t="s">
        <v>1226</v>
      </c>
      <c r="P1353" t="s">
        <v>26177</v>
      </c>
      <c r="Q1353" t="s">
        <v>209</v>
      </c>
      <c r="R1353" t="s">
        <v>1462</v>
      </c>
      <c r="S1353" t="s">
        <v>1229</v>
      </c>
      <c r="T1353" t="s">
        <v>1230</v>
      </c>
      <c r="U1353" t="s">
        <v>26177</v>
      </c>
      <c r="V1353" t="s">
        <v>130</v>
      </c>
      <c r="W1353" t="s">
        <v>1293</v>
      </c>
      <c r="X1353" t="s">
        <v>26178</v>
      </c>
      <c r="Y1353" t="s">
        <v>418</v>
      </c>
      <c r="Z1353" t="s">
        <v>418</v>
      </c>
      <c r="AA1353" t="s">
        <v>26179</v>
      </c>
      <c r="AC1353">
        <v>25795</v>
      </c>
      <c r="AD1353" t="s">
        <v>26166</v>
      </c>
      <c r="AE1353" t="s">
        <v>26166</v>
      </c>
      <c r="AF1353" t="s">
        <v>26180</v>
      </c>
      <c r="AG1353" t="s">
        <v>425</v>
      </c>
      <c r="AH1353" t="s">
        <v>1237</v>
      </c>
      <c r="AI1353" t="s">
        <v>1238</v>
      </c>
      <c r="AJ1353" t="s">
        <v>26181</v>
      </c>
      <c r="AK1353">
        <v>672</v>
      </c>
      <c r="AL1353" t="s">
        <v>1372</v>
      </c>
      <c r="AM1353" t="s">
        <v>1345</v>
      </c>
      <c r="AN1353" t="s">
        <v>1061</v>
      </c>
      <c r="AO1353" t="s">
        <v>32328</v>
      </c>
      <c r="AP1353" t="s">
        <v>1244</v>
      </c>
      <c r="AQ1353" t="s">
        <v>26177</v>
      </c>
      <c r="AR1353" t="s">
        <v>26183</v>
      </c>
      <c r="AS1353">
        <v>2834</v>
      </c>
      <c r="AT1353" t="s">
        <v>26184</v>
      </c>
      <c r="AU1353" t="s">
        <v>26185</v>
      </c>
      <c r="AV1353" t="s">
        <v>26186</v>
      </c>
      <c r="AW1353" t="s">
        <v>26187</v>
      </c>
      <c r="AX1353" t="s">
        <v>26188</v>
      </c>
      <c r="AY1353">
        <v>25796</v>
      </c>
      <c r="AZ1353">
        <v>1</v>
      </c>
      <c r="BA1353">
        <v>0</v>
      </c>
      <c r="BB1353">
        <v>25795</v>
      </c>
      <c r="BC1353" t="s">
        <v>1237</v>
      </c>
      <c r="BD1353" t="s">
        <v>1250</v>
      </c>
      <c r="BE1353" t="s">
        <v>26189</v>
      </c>
    </row>
    <row r="1354" spans="1:57" ht="20.149999999999999" customHeight="1">
      <c r="A1354" s="179" t="str">
        <f t="shared" si="55"/>
        <v>수도권매립지 매립가스 자원화사업(50MW 발전사업)</v>
      </c>
      <c r="B1354" s="179" t="str">
        <f t="shared" si="56"/>
        <v>승인</v>
      </c>
      <c r="C1354">
        <v>12</v>
      </c>
      <c r="D1354" t="s">
        <v>31695</v>
      </c>
      <c r="E1354" t="s">
        <v>425</v>
      </c>
      <c r="F1354" t="s">
        <v>1220</v>
      </c>
      <c r="G1354" t="s">
        <v>1221</v>
      </c>
      <c r="H1354" t="s">
        <v>1291</v>
      </c>
      <c r="K1354" t="s">
        <v>1223</v>
      </c>
      <c r="L1354" t="s">
        <v>1224</v>
      </c>
      <c r="M1354" t="s">
        <v>1224</v>
      </c>
      <c r="N1354" t="s">
        <v>1225</v>
      </c>
      <c r="O1354" t="s">
        <v>1226</v>
      </c>
      <c r="P1354" t="s">
        <v>26163</v>
      </c>
      <c r="Q1354" t="s">
        <v>209</v>
      </c>
      <c r="R1354" t="s">
        <v>1228</v>
      </c>
      <c r="S1354" t="s">
        <v>1229</v>
      </c>
      <c r="T1354" t="s">
        <v>1230</v>
      </c>
      <c r="U1354" t="s">
        <v>26163</v>
      </c>
      <c r="V1354" t="s">
        <v>130</v>
      </c>
      <c r="W1354" t="s">
        <v>1293</v>
      </c>
      <c r="X1354" t="s">
        <v>26164</v>
      </c>
      <c r="Y1354" t="s">
        <v>418</v>
      </c>
      <c r="Z1354" t="s">
        <v>418</v>
      </c>
      <c r="AA1354" t="s">
        <v>26165</v>
      </c>
      <c r="AC1354">
        <v>1210342</v>
      </c>
      <c r="AD1354" t="s">
        <v>26166</v>
      </c>
      <c r="AE1354" t="s">
        <v>26166</v>
      </c>
      <c r="AF1354" t="s">
        <v>26167</v>
      </c>
      <c r="AG1354" t="s">
        <v>425</v>
      </c>
      <c r="AH1354" t="s">
        <v>1237</v>
      </c>
      <c r="AI1354" t="s">
        <v>1299</v>
      </c>
      <c r="AJ1354" t="s">
        <v>26168</v>
      </c>
      <c r="AK1354">
        <v>16495</v>
      </c>
      <c r="AL1354" t="s">
        <v>1344</v>
      </c>
      <c r="AM1354" t="s">
        <v>1345</v>
      </c>
      <c r="AN1354" t="s">
        <v>1061</v>
      </c>
      <c r="AO1354" t="s">
        <v>32329</v>
      </c>
      <c r="AP1354" t="s">
        <v>1244</v>
      </c>
      <c r="AQ1354" t="s">
        <v>26163</v>
      </c>
      <c r="AR1354" t="s">
        <v>26170</v>
      </c>
      <c r="AS1354">
        <v>941</v>
      </c>
      <c r="AT1354" t="s">
        <v>26171</v>
      </c>
      <c r="AU1354" t="s">
        <v>26172</v>
      </c>
      <c r="AV1354" t="s">
        <v>26173</v>
      </c>
      <c r="AW1354" t="s">
        <v>26174</v>
      </c>
      <c r="AX1354" t="s">
        <v>26175</v>
      </c>
      <c r="AY1354">
        <v>2217821</v>
      </c>
      <c r="AZ1354">
        <v>1007479</v>
      </c>
      <c r="BA1354">
        <v>0</v>
      </c>
      <c r="BB1354">
        <v>1210342</v>
      </c>
      <c r="BC1354" t="s">
        <v>1237</v>
      </c>
      <c r="BD1354" t="s">
        <v>1250</v>
      </c>
      <c r="BE1354" t="s">
        <v>26176</v>
      </c>
    </row>
    <row r="1355" spans="1:57" ht="20.149999999999999" customHeight="1">
      <c r="A1355" s="179" t="str">
        <f t="shared" si="55"/>
        <v>태기산 풍력발전 CDM사업</v>
      </c>
      <c r="B1355" s="179" t="str">
        <f t="shared" si="56"/>
        <v>승인</v>
      </c>
      <c r="C1355">
        <v>11</v>
      </c>
      <c r="D1355" t="s">
        <v>31695</v>
      </c>
      <c r="E1355" t="s">
        <v>425</v>
      </c>
      <c r="F1355" t="s">
        <v>1220</v>
      </c>
      <c r="G1355" t="s">
        <v>1221</v>
      </c>
      <c r="H1355" t="s">
        <v>1291</v>
      </c>
      <c r="K1355" t="s">
        <v>1223</v>
      </c>
      <c r="L1355" t="s">
        <v>1224</v>
      </c>
      <c r="M1355" t="s">
        <v>1224</v>
      </c>
      <c r="N1355" t="s">
        <v>1225</v>
      </c>
      <c r="O1355" t="s">
        <v>1226</v>
      </c>
      <c r="P1355" t="s">
        <v>1381</v>
      </c>
      <c r="Q1355" t="s">
        <v>209</v>
      </c>
      <c r="R1355" t="s">
        <v>1228</v>
      </c>
      <c r="S1355" t="s">
        <v>1229</v>
      </c>
      <c r="T1355" t="s">
        <v>1230</v>
      </c>
      <c r="U1355" t="s">
        <v>1381</v>
      </c>
      <c r="V1355" t="s">
        <v>130</v>
      </c>
      <c r="W1355" t="s">
        <v>1293</v>
      </c>
      <c r="X1355" t="s">
        <v>1382</v>
      </c>
      <c r="Y1355" t="s">
        <v>418</v>
      </c>
      <c r="Z1355" t="s">
        <v>418</v>
      </c>
      <c r="AA1355" t="s">
        <v>1383</v>
      </c>
      <c r="AC1355">
        <v>59669</v>
      </c>
      <c r="AD1355" t="s">
        <v>1324</v>
      </c>
      <c r="AE1355" t="s">
        <v>1325</v>
      </c>
      <c r="AF1355" t="s">
        <v>1340</v>
      </c>
      <c r="AG1355" t="s">
        <v>425</v>
      </c>
      <c r="AH1355" t="s">
        <v>1237</v>
      </c>
      <c r="AI1355" t="s">
        <v>1299</v>
      </c>
      <c r="AJ1355" t="s">
        <v>1384</v>
      </c>
      <c r="AK1355">
        <v>25257</v>
      </c>
      <c r="AL1355" t="s">
        <v>1385</v>
      </c>
      <c r="AM1355" t="s">
        <v>1345</v>
      </c>
      <c r="AN1355" t="s">
        <v>1061</v>
      </c>
      <c r="AO1355" t="s">
        <v>32330</v>
      </c>
      <c r="AP1355" t="s">
        <v>1244</v>
      </c>
      <c r="AQ1355" t="s">
        <v>1381</v>
      </c>
      <c r="AR1355" t="s">
        <v>1387</v>
      </c>
      <c r="AS1355">
        <v>2302</v>
      </c>
      <c r="AT1355" t="s">
        <v>1388</v>
      </c>
      <c r="AU1355" t="s">
        <v>1389</v>
      </c>
      <c r="AV1355" t="s">
        <v>1390</v>
      </c>
      <c r="AW1355" t="s">
        <v>1391</v>
      </c>
      <c r="AX1355" t="s">
        <v>1392</v>
      </c>
      <c r="AY1355">
        <v>59669</v>
      </c>
      <c r="AZ1355">
        <v>0</v>
      </c>
      <c r="BA1355">
        <v>0</v>
      </c>
      <c r="BB1355">
        <v>59669</v>
      </c>
      <c r="BC1355" t="s">
        <v>1237</v>
      </c>
      <c r="BD1355" t="s">
        <v>1250</v>
      </c>
      <c r="BE1355" t="s">
        <v>1393</v>
      </c>
    </row>
    <row r="1356" spans="1:57" ht="20.149999999999999" customHeight="1">
      <c r="A1356" s="179" t="str">
        <f t="shared" si="55"/>
        <v>24MW 동양 태양광 발전사업</v>
      </c>
      <c r="B1356" s="179" t="str">
        <f t="shared" si="56"/>
        <v>승인</v>
      </c>
      <c r="C1356">
        <v>10</v>
      </c>
      <c r="D1356" t="s">
        <v>31695</v>
      </c>
      <c r="E1356" t="s">
        <v>425</v>
      </c>
      <c r="F1356" t="s">
        <v>1220</v>
      </c>
      <c r="G1356" t="s">
        <v>1221</v>
      </c>
      <c r="H1356" t="s">
        <v>1291</v>
      </c>
      <c r="K1356" t="s">
        <v>1223</v>
      </c>
      <c r="L1356" t="s">
        <v>1224</v>
      </c>
      <c r="M1356" t="s">
        <v>1224</v>
      </c>
      <c r="N1356" t="s">
        <v>1225</v>
      </c>
      <c r="O1356" t="s">
        <v>1226</v>
      </c>
      <c r="P1356" t="s">
        <v>1368</v>
      </c>
      <c r="Q1356" t="s">
        <v>209</v>
      </c>
      <c r="R1356" t="s">
        <v>1228</v>
      </c>
      <c r="S1356" t="s">
        <v>1229</v>
      </c>
      <c r="T1356" t="s">
        <v>1230</v>
      </c>
      <c r="U1356" t="s">
        <v>1368</v>
      </c>
      <c r="V1356" t="s">
        <v>130</v>
      </c>
      <c r="W1356" t="s">
        <v>1293</v>
      </c>
      <c r="X1356" t="s">
        <v>1369</v>
      </c>
      <c r="Y1356" t="s">
        <v>418</v>
      </c>
      <c r="Z1356" t="s">
        <v>418</v>
      </c>
      <c r="AA1356" t="s">
        <v>1370</v>
      </c>
      <c r="AC1356">
        <v>21874</v>
      </c>
      <c r="AD1356" t="s">
        <v>1324</v>
      </c>
      <c r="AE1356" t="s">
        <v>1325</v>
      </c>
      <c r="AF1356" t="s">
        <v>1340</v>
      </c>
      <c r="AG1356" t="s">
        <v>425</v>
      </c>
      <c r="AH1356" t="s">
        <v>1237</v>
      </c>
      <c r="AI1356" t="s">
        <v>1299</v>
      </c>
      <c r="AJ1356" t="s">
        <v>1371</v>
      </c>
      <c r="AK1356">
        <v>425</v>
      </c>
      <c r="AL1356" t="s">
        <v>1372</v>
      </c>
      <c r="AM1356" t="s">
        <v>1345</v>
      </c>
      <c r="AN1356" t="s">
        <v>1061</v>
      </c>
      <c r="AO1356" t="s">
        <v>32331</v>
      </c>
      <c r="AP1356" t="s">
        <v>1244</v>
      </c>
      <c r="AQ1356" t="s">
        <v>1368</v>
      </c>
      <c r="AR1356" t="s">
        <v>1374</v>
      </c>
      <c r="AS1356">
        <v>3246</v>
      </c>
      <c r="AT1356" t="s">
        <v>1375</v>
      </c>
      <c r="AU1356" t="s">
        <v>1376</v>
      </c>
      <c r="AV1356" t="s">
        <v>1377</v>
      </c>
      <c r="AW1356" t="s">
        <v>1378</v>
      </c>
      <c r="AX1356" t="s">
        <v>1379</v>
      </c>
      <c r="AY1356">
        <v>21874</v>
      </c>
      <c r="AZ1356">
        <v>0</v>
      </c>
      <c r="BA1356">
        <v>0</v>
      </c>
      <c r="BB1356">
        <v>21874</v>
      </c>
      <c r="BC1356" t="s">
        <v>1237</v>
      </c>
      <c r="BD1356" t="s">
        <v>1250</v>
      </c>
      <c r="BE1356" t="s">
        <v>1380</v>
      </c>
    </row>
    <row r="1357" spans="1:57" ht="20.149999999999999" customHeight="1">
      <c r="A1357" s="179" t="str">
        <f t="shared" si="55"/>
        <v>강원풍력발전단지사업</v>
      </c>
      <c r="B1357" s="179" t="str">
        <f t="shared" si="56"/>
        <v>승인</v>
      </c>
      <c r="C1357">
        <v>9</v>
      </c>
      <c r="D1357" t="s">
        <v>31695</v>
      </c>
      <c r="E1357" t="s">
        <v>530</v>
      </c>
      <c r="F1357" t="s">
        <v>1252</v>
      </c>
      <c r="G1357" t="s">
        <v>530</v>
      </c>
      <c r="H1357" t="s">
        <v>1355</v>
      </c>
      <c r="K1357" t="s">
        <v>1861</v>
      </c>
      <c r="L1357" t="s">
        <v>1862</v>
      </c>
      <c r="M1357" t="s">
        <v>1863</v>
      </c>
      <c r="N1357" t="s">
        <v>1864</v>
      </c>
      <c r="O1357" t="s">
        <v>1865</v>
      </c>
      <c r="P1357" t="s">
        <v>1356</v>
      </c>
      <c r="Q1357" t="s">
        <v>209</v>
      </c>
      <c r="R1357" t="s">
        <v>1228</v>
      </c>
      <c r="S1357" t="s">
        <v>1229</v>
      </c>
      <c r="T1357" t="s">
        <v>1230</v>
      </c>
      <c r="U1357" t="s">
        <v>1356</v>
      </c>
      <c r="V1357" t="s">
        <v>130</v>
      </c>
      <c r="W1357" t="s">
        <v>1293</v>
      </c>
      <c r="X1357" t="s">
        <v>1357</v>
      </c>
      <c r="Y1357" t="s">
        <v>418</v>
      </c>
      <c r="Z1357" t="s">
        <v>418</v>
      </c>
      <c r="AA1357" t="s">
        <v>1358</v>
      </c>
      <c r="AC1357">
        <v>149536</v>
      </c>
      <c r="AD1357" t="s">
        <v>1324</v>
      </c>
      <c r="AE1357" t="s">
        <v>1325</v>
      </c>
      <c r="AF1357" t="s">
        <v>1340</v>
      </c>
      <c r="AG1357" t="s">
        <v>530</v>
      </c>
      <c r="AH1357" t="s">
        <v>1341</v>
      </c>
      <c r="AI1357" t="s">
        <v>1359</v>
      </c>
      <c r="AJ1357" t="s">
        <v>1360</v>
      </c>
      <c r="AK1357">
        <v>49444</v>
      </c>
      <c r="AL1357" t="s">
        <v>1344</v>
      </c>
      <c r="AM1357" t="s">
        <v>1345</v>
      </c>
      <c r="AN1357" t="s">
        <v>1061</v>
      </c>
      <c r="AO1357" t="s">
        <v>32332</v>
      </c>
      <c r="AP1357" t="s">
        <v>1244</v>
      </c>
      <c r="AQ1357" t="s">
        <v>1356</v>
      </c>
      <c r="AR1357" t="s">
        <v>1362</v>
      </c>
      <c r="AS1357">
        <v>222</v>
      </c>
      <c r="AT1357" t="s">
        <v>1363</v>
      </c>
      <c r="AU1357" t="s">
        <v>1364</v>
      </c>
      <c r="AV1357" t="s">
        <v>1365</v>
      </c>
      <c r="AW1357" t="s">
        <v>1366</v>
      </c>
      <c r="AX1357" t="s">
        <v>1270</v>
      </c>
      <c r="AY1357">
        <v>149536</v>
      </c>
      <c r="AZ1357">
        <v>0</v>
      </c>
      <c r="BA1357">
        <v>0</v>
      </c>
      <c r="BB1357">
        <v>149536</v>
      </c>
      <c r="BC1357" t="s">
        <v>1341</v>
      </c>
      <c r="BD1357" t="s">
        <v>1353</v>
      </c>
      <c r="BE1357" t="s">
        <v>1367</v>
      </c>
    </row>
    <row r="1358" spans="1:57" ht="20.149999999999999" customHeight="1">
      <c r="A1358" s="179" t="str">
        <f t="shared" si="55"/>
        <v>영양 61.5MW 풍력발전단지 CDM 사업</v>
      </c>
      <c r="B1358" s="179" t="str">
        <f t="shared" si="56"/>
        <v>승인</v>
      </c>
      <c r="C1358">
        <v>8</v>
      </c>
      <c r="D1358" t="s">
        <v>31695</v>
      </c>
      <c r="E1358" t="s">
        <v>530</v>
      </c>
      <c r="F1358" t="s">
        <v>1252</v>
      </c>
      <c r="G1358" t="s">
        <v>530</v>
      </c>
      <c r="H1358" t="s">
        <v>1336</v>
      </c>
      <c r="K1358" t="s">
        <v>1861</v>
      </c>
      <c r="L1358" t="s">
        <v>1862</v>
      </c>
      <c r="M1358" t="s">
        <v>1863</v>
      </c>
      <c r="N1358" t="s">
        <v>1864</v>
      </c>
      <c r="O1358" t="s">
        <v>1865</v>
      </c>
      <c r="P1358" t="s">
        <v>1337</v>
      </c>
      <c r="Q1358" t="s">
        <v>209</v>
      </c>
      <c r="R1358" t="s">
        <v>1228</v>
      </c>
      <c r="S1358" t="s">
        <v>1229</v>
      </c>
      <c r="T1358" t="s">
        <v>1230</v>
      </c>
      <c r="U1358" t="s">
        <v>1337</v>
      </c>
      <c r="V1358" t="s">
        <v>130</v>
      </c>
      <c r="W1358" t="s">
        <v>1293</v>
      </c>
      <c r="X1358" t="s">
        <v>1338</v>
      </c>
      <c r="Y1358" t="s">
        <v>418</v>
      </c>
      <c r="Z1358" t="s">
        <v>418</v>
      </c>
      <c r="AA1358" t="s">
        <v>1339</v>
      </c>
      <c r="AC1358">
        <v>112812</v>
      </c>
      <c r="AD1358" t="s">
        <v>1324</v>
      </c>
      <c r="AE1358" t="s">
        <v>1325</v>
      </c>
      <c r="AF1358" t="s">
        <v>1340</v>
      </c>
      <c r="AG1358" t="s">
        <v>530</v>
      </c>
      <c r="AH1358" t="s">
        <v>1341</v>
      </c>
      <c r="AI1358" t="s">
        <v>1342</v>
      </c>
      <c r="AJ1358" t="s">
        <v>1343</v>
      </c>
      <c r="AK1358">
        <v>88293</v>
      </c>
      <c r="AL1358" t="s">
        <v>1344</v>
      </c>
      <c r="AM1358" t="s">
        <v>1345</v>
      </c>
      <c r="AN1358" t="s">
        <v>1061</v>
      </c>
      <c r="AO1358" t="s">
        <v>32333</v>
      </c>
      <c r="AP1358" t="s">
        <v>1244</v>
      </c>
      <c r="AQ1358" t="s">
        <v>1337</v>
      </c>
      <c r="AR1358" t="s">
        <v>1347</v>
      </c>
      <c r="AS1358">
        <v>1841</v>
      </c>
      <c r="AT1358" t="s">
        <v>1348</v>
      </c>
      <c r="AU1358" t="s">
        <v>1349</v>
      </c>
      <c r="AV1358" t="s">
        <v>1350</v>
      </c>
      <c r="AW1358" t="s">
        <v>1351</v>
      </c>
      <c r="AX1358" t="s">
        <v>1352</v>
      </c>
      <c r="AY1358">
        <v>112812</v>
      </c>
      <c r="AZ1358">
        <v>0</v>
      </c>
      <c r="BA1358">
        <v>0</v>
      </c>
      <c r="BB1358">
        <v>112812</v>
      </c>
      <c r="BC1358" t="s">
        <v>1341</v>
      </c>
      <c r="BD1358" t="s">
        <v>1353</v>
      </c>
      <c r="BE1358" t="s">
        <v>1354</v>
      </c>
    </row>
    <row r="1359" spans="1:57" ht="20.149999999999999" customHeight="1">
      <c r="A1359" s="179" t="str">
        <f t="shared" si="55"/>
        <v>휴켐스 질산공장 N2O 감축사업</v>
      </c>
      <c r="B1359" s="179" t="str">
        <f t="shared" si="56"/>
        <v>반려</v>
      </c>
      <c r="C1359">
        <v>7</v>
      </c>
      <c r="D1359" t="s">
        <v>31695</v>
      </c>
      <c r="E1359" t="s">
        <v>26147</v>
      </c>
      <c r="F1359" t="s">
        <v>26148</v>
      </c>
      <c r="G1359" t="s">
        <v>1750</v>
      </c>
      <c r="H1359" t="s">
        <v>26149</v>
      </c>
      <c r="K1359" t="s">
        <v>26150</v>
      </c>
      <c r="N1359" t="s">
        <v>1812</v>
      </c>
      <c r="P1359" t="s">
        <v>26153</v>
      </c>
      <c r="Q1359" t="s">
        <v>209</v>
      </c>
      <c r="R1359" t="s">
        <v>1228</v>
      </c>
      <c r="S1359" t="s">
        <v>1229</v>
      </c>
      <c r="T1359" t="s">
        <v>1230</v>
      </c>
      <c r="U1359" t="s">
        <v>26153</v>
      </c>
      <c r="V1359" t="s">
        <v>130</v>
      </c>
      <c r="W1359" t="s">
        <v>1231</v>
      </c>
      <c r="X1359" t="s">
        <v>1232</v>
      </c>
      <c r="Y1359" t="s">
        <v>418</v>
      </c>
      <c r="Z1359" t="s">
        <v>418</v>
      </c>
      <c r="AA1359" t="s">
        <v>1233</v>
      </c>
      <c r="AC1359">
        <v>8878169</v>
      </c>
      <c r="AD1359" t="s">
        <v>1234</v>
      </c>
      <c r="AE1359" t="s">
        <v>1235</v>
      </c>
      <c r="AF1359" t="s">
        <v>1236</v>
      </c>
      <c r="AG1359" t="s">
        <v>26147</v>
      </c>
      <c r="AH1359" t="s">
        <v>2038</v>
      </c>
      <c r="AI1359" t="s">
        <v>26154</v>
      </c>
      <c r="AK1359">
        <v>64000</v>
      </c>
      <c r="AL1359" t="s">
        <v>26155</v>
      </c>
      <c r="AM1359" t="s">
        <v>26156</v>
      </c>
      <c r="AN1359" t="s">
        <v>1061</v>
      </c>
      <c r="AO1359" t="s">
        <v>32334</v>
      </c>
      <c r="AP1359" t="s">
        <v>1244</v>
      </c>
      <c r="AQ1359" t="s">
        <v>26153</v>
      </c>
      <c r="AR1359" t="s">
        <v>26158</v>
      </c>
      <c r="AS1359">
        <v>765</v>
      </c>
      <c r="AT1359" t="s">
        <v>1246</v>
      </c>
      <c r="AU1359" t="s">
        <v>26159</v>
      </c>
      <c r="AV1359" t="s">
        <v>26160</v>
      </c>
      <c r="AW1359" t="s">
        <v>26161</v>
      </c>
      <c r="AX1359" t="s">
        <v>1422</v>
      </c>
      <c r="AY1359">
        <v>9461673</v>
      </c>
      <c r="AZ1359">
        <v>583504</v>
      </c>
      <c r="BA1359">
        <v>0</v>
      </c>
      <c r="BB1359">
        <v>8878169</v>
      </c>
      <c r="BC1359" t="s">
        <v>2038</v>
      </c>
      <c r="BD1359" t="s">
        <v>26162</v>
      </c>
    </row>
    <row r="1360" spans="1:57" ht="20.149999999999999" customHeight="1">
      <c r="A1360" s="179" t="str">
        <f t="shared" si="55"/>
        <v>삼천리 연료전환 번들링 CDM</v>
      </c>
      <c r="B1360" s="179" t="str">
        <f t="shared" si="56"/>
        <v>승인</v>
      </c>
      <c r="C1360">
        <v>6</v>
      </c>
      <c r="D1360" t="s">
        <v>31695</v>
      </c>
      <c r="E1360" t="s">
        <v>425</v>
      </c>
      <c r="F1360" t="s">
        <v>1220</v>
      </c>
      <c r="G1360" t="s">
        <v>1221</v>
      </c>
      <c r="H1360" t="s">
        <v>1291</v>
      </c>
      <c r="K1360" t="s">
        <v>1223</v>
      </c>
      <c r="L1360" t="s">
        <v>1224</v>
      </c>
      <c r="M1360" t="s">
        <v>1224</v>
      </c>
      <c r="N1360" t="s">
        <v>1225</v>
      </c>
      <c r="O1360" t="s">
        <v>1226</v>
      </c>
      <c r="P1360" t="s">
        <v>1321</v>
      </c>
      <c r="Q1360" t="s">
        <v>209</v>
      </c>
      <c r="R1360" t="s">
        <v>1228</v>
      </c>
      <c r="S1360" t="s">
        <v>1229</v>
      </c>
      <c r="T1360" t="s">
        <v>1230</v>
      </c>
      <c r="U1360" t="s">
        <v>1321</v>
      </c>
      <c r="V1360" t="s">
        <v>130</v>
      </c>
      <c r="W1360" t="s">
        <v>1293</v>
      </c>
      <c r="X1360" t="s">
        <v>1322</v>
      </c>
      <c r="Y1360" t="s">
        <v>418</v>
      </c>
      <c r="Z1360" t="s">
        <v>418</v>
      </c>
      <c r="AA1360" t="s">
        <v>1323</v>
      </c>
      <c r="AC1360">
        <v>6390</v>
      </c>
      <c r="AD1360" t="s">
        <v>1324</v>
      </c>
      <c r="AE1360" t="s">
        <v>1325</v>
      </c>
      <c r="AF1360" t="s">
        <v>1326</v>
      </c>
      <c r="AG1360" t="s">
        <v>425</v>
      </c>
      <c r="AH1360" t="s">
        <v>1237</v>
      </c>
      <c r="AI1360" t="s">
        <v>1299</v>
      </c>
      <c r="AJ1360" t="s">
        <v>1327</v>
      </c>
      <c r="AK1360">
        <v>126</v>
      </c>
      <c r="AL1360" t="s">
        <v>1301</v>
      </c>
      <c r="AM1360" t="s">
        <v>1302</v>
      </c>
      <c r="AN1360" t="s">
        <v>1061</v>
      </c>
      <c r="AO1360" t="s">
        <v>32335</v>
      </c>
      <c r="AP1360" t="s">
        <v>1244</v>
      </c>
      <c r="AQ1360" t="s">
        <v>1321</v>
      </c>
      <c r="AR1360" t="s">
        <v>1329</v>
      </c>
      <c r="AS1360">
        <v>3384</v>
      </c>
      <c r="AT1360" t="s">
        <v>1330</v>
      </c>
      <c r="AU1360" t="s">
        <v>1331</v>
      </c>
      <c r="AV1360" t="s">
        <v>1332</v>
      </c>
      <c r="AW1360" t="s">
        <v>1333</v>
      </c>
      <c r="AX1360" t="s">
        <v>1334</v>
      </c>
      <c r="AY1360">
        <v>23221</v>
      </c>
      <c r="AZ1360">
        <v>16831</v>
      </c>
      <c r="BA1360">
        <v>0</v>
      </c>
      <c r="BB1360">
        <v>6390</v>
      </c>
      <c r="BC1360" t="s">
        <v>1237</v>
      </c>
      <c r="BD1360" t="s">
        <v>1250</v>
      </c>
      <c r="BE1360" t="s">
        <v>1335</v>
      </c>
    </row>
    <row r="1361" spans="1:57" ht="20.149999999999999" customHeight="1">
      <c r="A1361" s="179" t="str">
        <f t="shared" si="55"/>
        <v>카프로 N2O 저감 사업</v>
      </c>
      <c r="B1361" s="179" t="str">
        <f t="shared" si="56"/>
        <v>승인</v>
      </c>
      <c r="C1361">
        <v>5</v>
      </c>
      <c r="D1361" t="s">
        <v>31695</v>
      </c>
      <c r="E1361" t="s">
        <v>425</v>
      </c>
      <c r="F1361" t="s">
        <v>1220</v>
      </c>
      <c r="G1361" t="s">
        <v>1221</v>
      </c>
      <c r="H1361" t="s">
        <v>1291</v>
      </c>
      <c r="K1361" t="s">
        <v>1223</v>
      </c>
      <c r="L1361" t="s">
        <v>1224</v>
      </c>
      <c r="M1361" t="s">
        <v>1224</v>
      </c>
      <c r="N1361" t="s">
        <v>1225</v>
      </c>
      <c r="O1361" t="s">
        <v>1226</v>
      </c>
      <c r="P1361" t="s">
        <v>543</v>
      </c>
      <c r="Q1361" t="s">
        <v>209</v>
      </c>
      <c r="R1361" t="s">
        <v>1228</v>
      </c>
      <c r="S1361" t="s">
        <v>1229</v>
      </c>
      <c r="T1361" t="s">
        <v>1230</v>
      </c>
      <c r="U1361" t="s">
        <v>543</v>
      </c>
      <c r="V1361" t="s">
        <v>130</v>
      </c>
      <c r="W1361" t="s">
        <v>1293</v>
      </c>
      <c r="X1361" t="s">
        <v>1311</v>
      </c>
      <c r="Y1361" t="s">
        <v>418</v>
      </c>
      <c r="Z1361" t="s">
        <v>418</v>
      </c>
      <c r="AA1361" t="s">
        <v>453</v>
      </c>
      <c r="AC1361">
        <v>660995</v>
      </c>
      <c r="AD1361" t="s">
        <v>1234</v>
      </c>
      <c r="AE1361" t="s">
        <v>1235</v>
      </c>
      <c r="AF1361" t="s">
        <v>1236</v>
      </c>
      <c r="AG1361" t="s">
        <v>425</v>
      </c>
      <c r="AH1361" t="s">
        <v>1237</v>
      </c>
      <c r="AI1361" t="s">
        <v>1299</v>
      </c>
      <c r="AJ1361" t="s">
        <v>1312</v>
      </c>
      <c r="AK1361">
        <v>20183</v>
      </c>
      <c r="AL1361" t="s">
        <v>1301</v>
      </c>
      <c r="AM1361" t="s">
        <v>1302</v>
      </c>
      <c r="AN1361" t="s">
        <v>1061</v>
      </c>
      <c r="AO1361" t="s">
        <v>32336</v>
      </c>
      <c r="AP1361" t="s">
        <v>1244</v>
      </c>
      <c r="AQ1361" t="s">
        <v>543</v>
      </c>
      <c r="AR1361" t="s">
        <v>1314</v>
      </c>
      <c r="AS1361">
        <v>4665</v>
      </c>
      <c r="AT1361" t="s">
        <v>1315</v>
      </c>
      <c r="AU1361" t="s">
        <v>1316</v>
      </c>
      <c r="AV1361" t="s">
        <v>1317</v>
      </c>
      <c r="AW1361" t="s">
        <v>1318</v>
      </c>
      <c r="AX1361" t="s">
        <v>1319</v>
      </c>
      <c r="AY1361">
        <v>739409</v>
      </c>
      <c r="AZ1361">
        <v>78414</v>
      </c>
      <c r="BA1361">
        <v>0</v>
      </c>
      <c r="BB1361">
        <v>660995</v>
      </c>
      <c r="BC1361" t="s">
        <v>1237</v>
      </c>
      <c r="BD1361" t="s">
        <v>1250</v>
      </c>
      <c r="BE1361" t="s">
        <v>1320</v>
      </c>
    </row>
    <row r="1362" spans="1:57" ht="20.149999999999999" customHeight="1">
      <c r="A1362" s="179" t="str">
        <f t="shared" si="55"/>
        <v>SF6 회수 및 재생사업</v>
      </c>
      <c r="B1362" s="179" t="str">
        <f t="shared" si="56"/>
        <v>승인</v>
      </c>
      <c r="C1362">
        <v>4</v>
      </c>
      <c r="D1362" t="s">
        <v>31695</v>
      </c>
      <c r="E1362" t="s">
        <v>425</v>
      </c>
      <c r="F1362" t="s">
        <v>1220</v>
      </c>
      <c r="G1362" t="s">
        <v>1221</v>
      </c>
      <c r="H1362" t="s">
        <v>1291</v>
      </c>
      <c r="K1362" t="s">
        <v>1223</v>
      </c>
      <c r="L1362" t="s">
        <v>1224</v>
      </c>
      <c r="M1362" t="s">
        <v>1224</v>
      </c>
      <c r="N1362" t="s">
        <v>1225</v>
      </c>
      <c r="O1362" t="s">
        <v>1226</v>
      </c>
      <c r="P1362" t="s">
        <v>1292</v>
      </c>
      <c r="Q1362" t="s">
        <v>209</v>
      </c>
      <c r="R1362" t="s">
        <v>1228</v>
      </c>
      <c r="S1362" t="s">
        <v>1229</v>
      </c>
      <c r="T1362" t="s">
        <v>1230</v>
      </c>
      <c r="U1362" t="s">
        <v>1292</v>
      </c>
      <c r="V1362" t="s">
        <v>130</v>
      </c>
      <c r="W1362" t="s">
        <v>1293</v>
      </c>
      <c r="X1362" t="s">
        <v>1294</v>
      </c>
      <c r="Y1362" t="s">
        <v>418</v>
      </c>
      <c r="Z1362" t="s">
        <v>418</v>
      </c>
      <c r="AA1362" t="s">
        <v>1295</v>
      </c>
      <c r="AC1362">
        <v>165092</v>
      </c>
      <c r="AD1362" t="s">
        <v>32337</v>
      </c>
      <c r="AE1362" t="s">
        <v>1297</v>
      </c>
      <c r="AF1362" t="s">
        <v>1298</v>
      </c>
      <c r="AG1362" t="s">
        <v>425</v>
      </c>
      <c r="AH1362" t="s">
        <v>1237</v>
      </c>
      <c r="AI1362" t="s">
        <v>1299</v>
      </c>
      <c r="AJ1362" t="s">
        <v>1300</v>
      </c>
      <c r="AK1362">
        <v>2021</v>
      </c>
      <c r="AL1362" t="s">
        <v>1301</v>
      </c>
      <c r="AM1362" t="s">
        <v>1302</v>
      </c>
      <c r="AN1362" t="s">
        <v>1061</v>
      </c>
      <c r="AO1362" t="s">
        <v>32338</v>
      </c>
      <c r="AP1362" t="s">
        <v>1244</v>
      </c>
      <c r="AQ1362" t="s">
        <v>1292</v>
      </c>
      <c r="AR1362" t="s">
        <v>1304</v>
      </c>
      <c r="AS1362">
        <v>4274</v>
      </c>
      <c r="AT1362" t="s">
        <v>1305</v>
      </c>
      <c r="AU1362" t="s">
        <v>1306</v>
      </c>
      <c r="AV1362" t="s">
        <v>1307</v>
      </c>
      <c r="AW1362" t="s">
        <v>1308</v>
      </c>
      <c r="AX1362" t="s">
        <v>1309</v>
      </c>
      <c r="AY1362">
        <v>165478</v>
      </c>
      <c r="AZ1362">
        <v>386</v>
      </c>
      <c r="BA1362">
        <v>0</v>
      </c>
      <c r="BB1362">
        <v>165092</v>
      </c>
      <c r="BC1362" t="s">
        <v>1237</v>
      </c>
      <c r="BD1362" t="s">
        <v>1250</v>
      </c>
      <c r="BE1362" t="s">
        <v>1310</v>
      </c>
    </row>
    <row r="1363" spans="1:57" ht="20.149999999999999" customHeight="1">
      <c r="A1363" s="179" t="str">
        <f t="shared" si="55"/>
        <v>(주)한화 울산소재 질산공장 N2O 감축 프로젝트</v>
      </c>
      <c r="B1363" s="179" t="str">
        <f t="shared" si="56"/>
        <v>승인</v>
      </c>
      <c r="C1363">
        <v>3</v>
      </c>
      <c r="D1363" t="s">
        <v>31695</v>
      </c>
      <c r="E1363" t="s">
        <v>1273</v>
      </c>
      <c r="F1363" t="s">
        <v>1274</v>
      </c>
      <c r="G1363" t="s">
        <v>1275</v>
      </c>
      <c r="H1363" t="s">
        <v>1253</v>
      </c>
      <c r="K1363" t="s">
        <v>1276</v>
      </c>
      <c r="N1363" t="s">
        <v>1812</v>
      </c>
      <c r="P1363" t="s">
        <v>1259</v>
      </c>
      <c r="Q1363" t="s">
        <v>209</v>
      </c>
      <c r="R1363" t="s">
        <v>1228</v>
      </c>
      <c r="S1363" t="s">
        <v>1229</v>
      </c>
      <c r="T1363" t="s">
        <v>1230</v>
      </c>
      <c r="U1363" t="s">
        <v>1259</v>
      </c>
      <c r="V1363" t="s">
        <v>130</v>
      </c>
      <c r="W1363" t="s">
        <v>1231</v>
      </c>
      <c r="X1363" t="s">
        <v>1260</v>
      </c>
      <c r="Y1363" t="s">
        <v>418</v>
      </c>
      <c r="Z1363" t="s">
        <v>418</v>
      </c>
      <c r="AA1363" t="s">
        <v>1261</v>
      </c>
      <c r="AC1363">
        <v>281272</v>
      </c>
      <c r="AD1363" t="s">
        <v>1234</v>
      </c>
      <c r="AE1363" t="s">
        <v>1235</v>
      </c>
      <c r="AF1363" t="s">
        <v>1236</v>
      </c>
      <c r="AG1363" t="s">
        <v>1273</v>
      </c>
      <c r="AH1363" t="s">
        <v>1237</v>
      </c>
      <c r="AI1363" t="s">
        <v>1279</v>
      </c>
      <c r="AJ1363" t="s">
        <v>1280</v>
      </c>
      <c r="AK1363">
        <v>6772</v>
      </c>
      <c r="AL1363" t="s">
        <v>1281</v>
      </c>
      <c r="AM1363" t="s">
        <v>1282</v>
      </c>
      <c r="AN1363" t="s">
        <v>1061</v>
      </c>
      <c r="AO1363" t="s">
        <v>32339</v>
      </c>
      <c r="AP1363" t="s">
        <v>1244</v>
      </c>
      <c r="AQ1363" t="s">
        <v>1284</v>
      </c>
      <c r="AR1363" t="s">
        <v>1266</v>
      </c>
      <c r="AS1363">
        <v>922</v>
      </c>
      <c r="AT1363" t="s">
        <v>1285</v>
      </c>
      <c r="AU1363" t="s">
        <v>1286</v>
      </c>
      <c r="AV1363" t="s">
        <v>1253</v>
      </c>
      <c r="AW1363" t="s">
        <v>1287</v>
      </c>
      <c r="AX1363" t="s">
        <v>1288</v>
      </c>
      <c r="AY1363">
        <v>318299</v>
      </c>
      <c r="AZ1363">
        <v>36831</v>
      </c>
      <c r="BA1363">
        <v>196</v>
      </c>
      <c r="BB1363">
        <v>281272</v>
      </c>
      <c r="BC1363" t="s">
        <v>1237</v>
      </c>
      <c r="BD1363" t="s">
        <v>1289</v>
      </c>
      <c r="BE1363" t="s">
        <v>1290</v>
      </c>
    </row>
    <row r="1364" spans="1:57" ht="20.149999999999999" customHeight="1">
      <c r="A1364" s="179" t="str">
        <f t="shared" si="55"/>
        <v>(주)한화 울산소재 질산공장 N2O 감축 프로젝트</v>
      </c>
      <c r="B1364" s="179" t="str">
        <f t="shared" si="56"/>
        <v>승인</v>
      </c>
      <c r="C1364">
        <v>2</v>
      </c>
      <c r="D1364" t="s">
        <v>31695</v>
      </c>
      <c r="E1364" t="s">
        <v>530</v>
      </c>
      <c r="F1364" t="s">
        <v>1252</v>
      </c>
      <c r="G1364" t="s">
        <v>530</v>
      </c>
      <c r="H1364" t="s">
        <v>1253</v>
      </c>
      <c r="K1364" t="s">
        <v>1861</v>
      </c>
      <c r="L1364" t="s">
        <v>1862</v>
      </c>
      <c r="M1364" t="s">
        <v>1863</v>
      </c>
      <c r="N1364" t="s">
        <v>1864</v>
      </c>
      <c r="O1364" t="s">
        <v>1865</v>
      </c>
      <c r="P1364" t="s">
        <v>1259</v>
      </c>
      <c r="Q1364" t="s">
        <v>209</v>
      </c>
      <c r="R1364" t="s">
        <v>1228</v>
      </c>
      <c r="S1364" t="s">
        <v>1229</v>
      </c>
      <c r="T1364" t="s">
        <v>1230</v>
      </c>
      <c r="U1364" t="s">
        <v>1259</v>
      </c>
      <c r="V1364" t="s">
        <v>130</v>
      </c>
      <c r="W1364" t="s">
        <v>1231</v>
      </c>
      <c r="X1364" t="s">
        <v>1260</v>
      </c>
      <c r="Y1364" t="s">
        <v>418</v>
      </c>
      <c r="Z1364" t="s">
        <v>418</v>
      </c>
      <c r="AA1364" t="s">
        <v>1261</v>
      </c>
      <c r="AC1364">
        <v>281272</v>
      </c>
      <c r="AD1364" t="s">
        <v>1234</v>
      </c>
      <c r="AE1364" t="s">
        <v>1235</v>
      </c>
      <c r="AF1364" t="s">
        <v>1236</v>
      </c>
      <c r="AG1364" t="s">
        <v>530</v>
      </c>
      <c r="AH1364" t="s">
        <v>1262</v>
      </c>
      <c r="AI1364" t="s">
        <v>1263</v>
      </c>
      <c r="AJ1364" t="s">
        <v>1264</v>
      </c>
      <c r="AK1364">
        <v>50000</v>
      </c>
      <c r="AL1364" t="s">
        <v>1240</v>
      </c>
      <c r="AM1364" t="s">
        <v>1241</v>
      </c>
      <c r="AN1364" t="s">
        <v>1061</v>
      </c>
      <c r="AO1364" t="s">
        <v>32340</v>
      </c>
      <c r="AP1364" t="s">
        <v>1244</v>
      </c>
      <c r="AQ1364" t="s">
        <v>1259</v>
      </c>
      <c r="AR1364" t="s">
        <v>1266</v>
      </c>
      <c r="AS1364">
        <v>922</v>
      </c>
      <c r="AT1364" t="s">
        <v>1267</v>
      </c>
      <c r="AU1364" t="s">
        <v>1268</v>
      </c>
      <c r="AV1364" t="s">
        <v>1253</v>
      </c>
      <c r="AW1364" t="s">
        <v>1269</v>
      </c>
      <c r="AX1364" t="s">
        <v>1270</v>
      </c>
      <c r="AY1364">
        <v>318299</v>
      </c>
      <c r="AZ1364">
        <v>36831</v>
      </c>
      <c r="BA1364">
        <v>196</v>
      </c>
      <c r="BB1364">
        <v>281272</v>
      </c>
      <c r="BC1364" t="s">
        <v>1262</v>
      </c>
      <c r="BD1364" t="s">
        <v>1271</v>
      </c>
      <c r="BE1364" t="s">
        <v>1272</v>
      </c>
    </row>
    <row r="1365" spans="1:57" ht="20.149999999999999" customHeight="1">
      <c r="A1365" s="179" t="str">
        <f t="shared" si="55"/>
        <v>휴켐스 질산공장 N2O 감축사업(휴켐스 주식회사의 질산 공장 세 곳에서 tail gas에 포함된 아산화질소를 촉매를 사용하여 제거하는 프로젝트)</v>
      </c>
      <c r="B1365" s="179" t="str">
        <f t="shared" si="56"/>
        <v>승인</v>
      </c>
      <c r="C1365">
        <v>1</v>
      </c>
      <c r="D1365" t="s">
        <v>31695</v>
      </c>
      <c r="E1365" t="s">
        <v>425</v>
      </c>
      <c r="F1365" t="s">
        <v>1220</v>
      </c>
      <c r="G1365" t="s">
        <v>1221</v>
      </c>
      <c r="H1365" t="s">
        <v>1222</v>
      </c>
      <c r="K1365" t="s">
        <v>1223</v>
      </c>
      <c r="L1365" t="s">
        <v>1224</v>
      </c>
      <c r="M1365" t="s">
        <v>1224</v>
      </c>
      <c r="N1365" t="s">
        <v>1225</v>
      </c>
      <c r="O1365" t="s">
        <v>1226</v>
      </c>
      <c r="P1365" t="s">
        <v>1227</v>
      </c>
      <c r="Q1365" t="s">
        <v>209</v>
      </c>
      <c r="R1365" t="s">
        <v>1228</v>
      </c>
      <c r="S1365" t="s">
        <v>1229</v>
      </c>
      <c r="T1365" t="s">
        <v>1230</v>
      </c>
      <c r="U1365" t="s">
        <v>1227</v>
      </c>
      <c r="V1365" t="s">
        <v>130</v>
      </c>
      <c r="W1365" t="s">
        <v>1231</v>
      </c>
      <c r="X1365" t="s">
        <v>1232</v>
      </c>
      <c r="Y1365" t="s">
        <v>418</v>
      </c>
      <c r="Z1365" t="s">
        <v>418</v>
      </c>
      <c r="AA1365" t="s">
        <v>1233</v>
      </c>
      <c r="AC1365">
        <v>1280429</v>
      </c>
      <c r="AD1365" t="s">
        <v>1234</v>
      </c>
      <c r="AE1365" t="s">
        <v>1235</v>
      </c>
      <c r="AF1365" t="s">
        <v>1236</v>
      </c>
      <c r="AG1365" t="s">
        <v>425</v>
      </c>
      <c r="AH1365" t="s">
        <v>1237</v>
      </c>
      <c r="AI1365" t="s">
        <v>1238</v>
      </c>
      <c r="AJ1365" t="s">
        <v>1239</v>
      </c>
      <c r="AK1365">
        <v>1088985</v>
      </c>
      <c r="AL1365" t="s">
        <v>1240</v>
      </c>
      <c r="AM1365" t="s">
        <v>1241</v>
      </c>
      <c r="AN1365" t="s">
        <v>1061</v>
      </c>
      <c r="AO1365" t="s">
        <v>32341</v>
      </c>
      <c r="AP1365" t="s">
        <v>1244</v>
      </c>
      <c r="AQ1365" t="s">
        <v>1227</v>
      </c>
      <c r="AR1365" t="s">
        <v>1245</v>
      </c>
      <c r="AS1365">
        <v>765</v>
      </c>
      <c r="AT1365" t="s">
        <v>1246</v>
      </c>
      <c r="AU1365" t="s">
        <v>1247</v>
      </c>
      <c r="AV1365" t="s">
        <v>1222</v>
      </c>
      <c r="AW1365" t="s">
        <v>1248</v>
      </c>
      <c r="AX1365" t="s">
        <v>1249</v>
      </c>
      <c r="AY1365">
        <v>1351668</v>
      </c>
      <c r="AZ1365">
        <v>83358</v>
      </c>
      <c r="BA1365">
        <v>0</v>
      </c>
      <c r="BB1365">
        <v>1268310</v>
      </c>
      <c r="BC1365" t="s">
        <v>1237</v>
      </c>
      <c r="BD1365" t="s">
        <v>1250</v>
      </c>
      <c r="BE1365" t="s">
        <v>1251</v>
      </c>
    </row>
  </sheetData>
  <autoFilter ref="A2:BM1255" xr:uid="{00000000-0001-0000-0700-000000000000}"/>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tint="0.499984740745262"/>
  </sheetPr>
  <dimension ref="A1:BI833"/>
  <sheetViews>
    <sheetView zoomScale="118" zoomScaleNormal="70" workbookViewId="0">
      <pane ySplit="2" topLeftCell="A3" activePane="bottomLeft" state="frozen"/>
      <selection pane="bottomLeft" activeCell="M4" sqref="M4"/>
    </sheetView>
  </sheetViews>
  <sheetFormatPr defaultRowHeight="12.5"/>
  <cols>
    <col min="1" max="1" width="8.7265625" customWidth="1"/>
    <col min="2" max="2" width="12.08984375" bestFit="1" customWidth="1"/>
    <col min="3" max="5" width="8.81640625" bestFit="1" customWidth="1"/>
    <col min="6" max="6" width="26.26953125" customWidth="1"/>
    <col min="7" max="14" width="8.81640625" bestFit="1" customWidth="1"/>
    <col min="15" max="15" width="58.453125" customWidth="1"/>
    <col min="16" max="20" width="8.81640625" bestFit="1" customWidth="1"/>
    <col min="21" max="21" width="14.54296875" customWidth="1"/>
    <col min="22" max="22" width="26.7265625" customWidth="1"/>
    <col min="23" max="23" width="9.81640625" bestFit="1" customWidth="1"/>
    <col min="24" max="27" width="8.81640625" bestFit="1" customWidth="1"/>
    <col min="28" max="28" width="28.26953125" customWidth="1"/>
    <col min="29" max="29" width="9.81640625" bestFit="1" customWidth="1"/>
    <col min="30" max="38" width="8.81640625" bestFit="1" customWidth="1"/>
    <col min="39" max="39" width="9.81640625" bestFit="1" customWidth="1"/>
    <col min="40" max="48" width="8.81640625" bestFit="1" customWidth="1"/>
    <col min="49" max="49" width="17" customWidth="1"/>
    <col min="50" max="61" width="8.81640625" bestFit="1" customWidth="1"/>
  </cols>
  <sheetData>
    <row r="1" spans="1:61">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c r="AX1">
        <v>50</v>
      </c>
      <c r="AY1">
        <v>51</v>
      </c>
      <c r="AZ1">
        <v>52</v>
      </c>
      <c r="BA1">
        <v>53</v>
      </c>
      <c r="BB1">
        <v>54</v>
      </c>
      <c r="BC1">
        <v>55</v>
      </c>
      <c r="BD1">
        <v>56</v>
      </c>
      <c r="BE1">
        <v>57</v>
      </c>
      <c r="BF1">
        <v>58</v>
      </c>
      <c r="BG1">
        <v>59</v>
      </c>
      <c r="BH1">
        <v>60</v>
      </c>
      <c r="BI1">
        <v>61</v>
      </c>
    </row>
    <row r="2" spans="1:61" ht="16">
      <c r="A2" s="105" t="s">
        <v>438</v>
      </c>
      <c r="B2" s="105" t="s">
        <v>1083</v>
      </c>
      <c r="C2" t="s">
        <v>947</v>
      </c>
      <c r="D2" t="s">
        <v>1162</v>
      </c>
      <c r="E2" t="s">
        <v>1163</v>
      </c>
      <c r="F2" s="121" t="s">
        <v>14223</v>
      </c>
      <c r="G2" t="s">
        <v>1165</v>
      </c>
      <c r="H2" t="s">
        <v>1166</v>
      </c>
      <c r="I2" t="s">
        <v>1167</v>
      </c>
      <c r="J2" t="s">
        <v>1168</v>
      </c>
      <c r="K2" t="s">
        <v>1169</v>
      </c>
      <c r="L2" t="s">
        <v>1170</v>
      </c>
      <c r="M2" t="s">
        <v>1171</v>
      </c>
      <c r="N2" t="s">
        <v>14224</v>
      </c>
      <c r="O2" s="20" t="s">
        <v>14225</v>
      </c>
      <c r="P2" t="s">
        <v>948</v>
      </c>
      <c r="Q2" t="s">
        <v>1173</v>
      </c>
      <c r="R2" t="s">
        <v>1174</v>
      </c>
      <c r="S2" t="s">
        <v>14226</v>
      </c>
      <c r="T2" t="s">
        <v>1178</v>
      </c>
      <c r="U2" t="s">
        <v>14227</v>
      </c>
      <c r="V2" t="s">
        <v>14228</v>
      </c>
      <c r="W2" t="s">
        <v>14229</v>
      </c>
      <c r="X2" t="s">
        <v>1185</v>
      </c>
      <c r="Y2" t="s">
        <v>1186</v>
      </c>
      <c r="Z2" t="s">
        <v>1187</v>
      </c>
      <c r="AA2" s="20" t="s">
        <v>14230</v>
      </c>
      <c r="AB2" t="s">
        <v>14231</v>
      </c>
      <c r="AC2" t="s">
        <v>14232</v>
      </c>
      <c r="AD2" t="s">
        <v>14233</v>
      </c>
      <c r="AE2" t="s">
        <v>14234</v>
      </c>
      <c r="AF2" t="s">
        <v>14235</v>
      </c>
      <c r="AG2" t="s">
        <v>14236</v>
      </c>
      <c r="AH2" t="s">
        <v>14237</v>
      </c>
      <c r="AI2" t="s">
        <v>14238</v>
      </c>
      <c r="AJ2" t="s">
        <v>14239</v>
      </c>
      <c r="AK2" t="s">
        <v>14240</v>
      </c>
      <c r="AL2" t="s">
        <v>14241</v>
      </c>
      <c r="AM2" t="s">
        <v>14242</v>
      </c>
      <c r="AN2" t="s">
        <v>14243</v>
      </c>
      <c r="AO2" t="s">
        <v>14244</v>
      </c>
      <c r="AP2" t="s">
        <v>14245</v>
      </c>
      <c r="AQ2" t="s">
        <v>1190</v>
      </c>
      <c r="AR2" t="s">
        <v>14246</v>
      </c>
      <c r="AS2" t="s">
        <v>14247</v>
      </c>
      <c r="AT2" t="s">
        <v>1191</v>
      </c>
      <c r="AU2" t="s">
        <v>1192</v>
      </c>
      <c r="AV2" t="s">
        <v>14248</v>
      </c>
      <c r="AW2" s="120" t="s">
        <v>1193</v>
      </c>
      <c r="AX2" t="s">
        <v>1194</v>
      </c>
      <c r="AY2" t="s">
        <v>861</v>
      </c>
      <c r="AZ2" t="s">
        <v>1195</v>
      </c>
      <c r="BA2" t="s">
        <v>1196</v>
      </c>
      <c r="BB2" t="s">
        <v>1197</v>
      </c>
      <c r="BC2" t="s">
        <v>14249</v>
      </c>
      <c r="BD2" t="s">
        <v>14250</v>
      </c>
      <c r="BE2" t="s">
        <v>14251</v>
      </c>
      <c r="BF2" t="s">
        <v>14252</v>
      </c>
      <c r="BG2" t="s">
        <v>14253</v>
      </c>
    </row>
    <row r="3" spans="1:61" ht="20" customHeight="1">
      <c r="A3" t="str">
        <f>O3&amp;AA3&amp;B3</f>
        <v xml:space="preserve"> ㈜한화 울산소재 질산공장 N2O 감축 프로젝트9차2025-01-01</v>
      </c>
      <c r="B3" t="str">
        <f>LEFT(AB3,10)</f>
        <v>2025-01-01</v>
      </c>
      <c r="C3">
        <v>551</v>
      </c>
      <c r="D3" t="s">
        <v>750</v>
      </c>
      <c r="E3" t="s">
        <v>13459</v>
      </c>
      <c r="F3" t="s">
        <v>749</v>
      </c>
      <c r="G3" t="s">
        <v>1253</v>
      </c>
      <c r="M3" t="s">
        <v>1812</v>
      </c>
      <c r="O3" t="s">
        <v>749</v>
      </c>
      <c r="P3" t="s">
        <v>209</v>
      </c>
      <c r="Q3" t="s">
        <v>1228</v>
      </c>
      <c r="R3" t="s">
        <v>1229</v>
      </c>
      <c r="S3" t="s">
        <v>130</v>
      </c>
      <c r="T3" t="s">
        <v>1231</v>
      </c>
      <c r="U3" t="s">
        <v>1260</v>
      </c>
      <c r="V3" t="s">
        <v>13464</v>
      </c>
      <c r="W3">
        <v>206341</v>
      </c>
      <c r="X3" t="s">
        <v>1234</v>
      </c>
      <c r="Y3" t="s">
        <v>1235</v>
      </c>
      <c r="Z3" t="s">
        <v>13465</v>
      </c>
      <c r="AA3" t="s">
        <v>14631</v>
      </c>
      <c r="AB3" t="s">
        <v>19125</v>
      </c>
      <c r="AC3">
        <v>206341</v>
      </c>
      <c r="AD3">
        <v>241550</v>
      </c>
      <c r="AE3">
        <v>241550</v>
      </c>
      <c r="AJ3" t="s">
        <v>18259</v>
      </c>
      <c r="AK3" t="s">
        <v>14259</v>
      </c>
      <c r="AL3" t="s">
        <v>750</v>
      </c>
      <c r="AM3">
        <v>206341</v>
      </c>
      <c r="AN3">
        <v>241550</v>
      </c>
      <c r="AO3" t="s">
        <v>33471</v>
      </c>
      <c r="AP3" t="s">
        <v>33472</v>
      </c>
      <c r="AQ3" t="s">
        <v>33473</v>
      </c>
      <c r="AR3" t="s">
        <v>19139</v>
      </c>
      <c r="AS3" t="s">
        <v>19140</v>
      </c>
      <c r="AT3" t="s">
        <v>13468</v>
      </c>
      <c r="AU3">
        <v>241550</v>
      </c>
      <c r="AW3" t="s">
        <v>25919</v>
      </c>
      <c r="AX3" t="s">
        <v>31712</v>
      </c>
      <c r="AY3" t="s">
        <v>953</v>
      </c>
      <c r="AZ3" t="s">
        <v>33474</v>
      </c>
      <c r="BA3" t="s">
        <v>1244</v>
      </c>
      <c r="BB3" t="s">
        <v>749</v>
      </c>
      <c r="BC3" t="s">
        <v>19142</v>
      </c>
      <c r="BD3">
        <v>922</v>
      </c>
    </row>
    <row r="4" spans="1:61" ht="20" customHeight="1">
      <c r="A4" t="str">
        <f t="shared" ref="A4:A67" si="0">O4&amp;AA4&amp;B4</f>
        <v>원주시 보안등 LED교체 ESCO용역사업1차2016-10-31</v>
      </c>
      <c r="B4" t="str">
        <f t="shared" ref="B4:B67" si="1">LEFT(AB4,10)</f>
        <v>2016-10-31</v>
      </c>
      <c r="C4">
        <v>550</v>
      </c>
      <c r="D4" t="s">
        <v>336</v>
      </c>
      <c r="E4" t="s">
        <v>13512</v>
      </c>
      <c r="F4" t="s">
        <v>336</v>
      </c>
      <c r="G4" t="s">
        <v>13513</v>
      </c>
      <c r="J4" t="s">
        <v>18839</v>
      </c>
      <c r="K4" t="s">
        <v>13515</v>
      </c>
      <c r="L4" t="s">
        <v>18840</v>
      </c>
      <c r="M4" t="s">
        <v>13516</v>
      </c>
      <c r="N4" t="s">
        <v>18841</v>
      </c>
      <c r="O4" t="s">
        <v>1011</v>
      </c>
      <c r="P4" t="s">
        <v>209</v>
      </c>
      <c r="Q4" t="s">
        <v>1462</v>
      </c>
      <c r="R4" t="s">
        <v>1228</v>
      </c>
      <c r="S4" t="s">
        <v>130</v>
      </c>
      <c r="T4" t="s">
        <v>1231</v>
      </c>
      <c r="U4" t="s">
        <v>11826</v>
      </c>
      <c r="V4" t="s">
        <v>1084</v>
      </c>
      <c r="W4">
        <v>730</v>
      </c>
      <c r="X4" t="s">
        <v>2130</v>
      </c>
      <c r="Y4" t="s">
        <v>2130</v>
      </c>
      <c r="Z4" t="s">
        <v>5248</v>
      </c>
      <c r="AA4" t="s">
        <v>13413</v>
      </c>
      <c r="AB4" t="s">
        <v>1084</v>
      </c>
      <c r="AC4">
        <v>5110</v>
      </c>
      <c r="AD4">
        <v>4717</v>
      </c>
      <c r="AE4">
        <v>4717</v>
      </c>
      <c r="AJ4" t="s">
        <v>18259</v>
      </c>
      <c r="AK4" t="s">
        <v>16311</v>
      </c>
      <c r="AL4" t="s">
        <v>336</v>
      </c>
      <c r="AM4">
        <v>730</v>
      </c>
      <c r="AN4">
        <v>4717</v>
      </c>
      <c r="AO4" t="s">
        <v>18842</v>
      </c>
      <c r="AP4" t="s">
        <v>18843</v>
      </c>
      <c r="AQ4" t="s">
        <v>33475</v>
      </c>
      <c r="AT4" t="s">
        <v>13521</v>
      </c>
      <c r="AU4">
        <v>4717</v>
      </c>
      <c r="AW4" t="s">
        <v>224</v>
      </c>
      <c r="AX4" t="s">
        <v>32351</v>
      </c>
      <c r="AY4" t="s">
        <v>953</v>
      </c>
      <c r="AZ4" s="236" t="s">
        <v>33476</v>
      </c>
    </row>
    <row r="5" spans="1:61" ht="20" customHeight="1">
      <c r="A5" t="str">
        <f t="shared" si="0"/>
        <v>휴켐스 질산공장 N2O 감축사업(휴켐스 주식회사의 질산 공장 세 곳에서 tail gas에 포함된 아산화질소를 촉매를 사용하여 제거하는 프로젝트)26차2025-01-01</v>
      </c>
      <c r="B5" t="str">
        <f t="shared" si="1"/>
        <v>2025-01-01</v>
      </c>
      <c r="C5">
        <v>549</v>
      </c>
      <c r="D5" t="s">
        <v>1001</v>
      </c>
      <c r="E5" t="s">
        <v>1748</v>
      </c>
      <c r="F5" t="s">
        <v>317</v>
      </c>
      <c r="G5" t="s">
        <v>13449</v>
      </c>
      <c r="M5" t="s">
        <v>1812</v>
      </c>
      <c r="O5" t="s">
        <v>1227</v>
      </c>
      <c r="P5" t="s">
        <v>209</v>
      </c>
      <c r="Q5" t="s">
        <v>1228</v>
      </c>
      <c r="R5" t="s">
        <v>1229</v>
      </c>
      <c r="S5" t="s">
        <v>130</v>
      </c>
      <c r="T5" t="s">
        <v>1231</v>
      </c>
      <c r="U5" t="s">
        <v>1232</v>
      </c>
      <c r="V5" t="s">
        <v>13450</v>
      </c>
      <c r="W5">
        <v>1087706</v>
      </c>
      <c r="X5" t="s">
        <v>1234</v>
      </c>
      <c r="Y5" t="s">
        <v>1235</v>
      </c>
      <c r="Z5" t="s">
        <v>13451</v>
      </c>
      <c r="AA5" t="s">
        <v>19039</v>
      </c>
      <c r="AB5" t="s">
        <v>19040</v>
      </c>
      <c r="AC5">
        <v>619852</v>
      </c>
      <c r="AD5">
        <v>593891</v>
      </c>
      <c r="AE5">
        <v>593891</v>
      </c>
      <c r="AF5" t="s">
        <v>33477</v>
      </c>
      <c r="AJ5" t="s">
        <v>18060</v>
      </c>
      <c r="AK5" t="s">
        <v>14259</v>
      </c>
      <c r="AL5" t="s">
        <v>1001</v>
      </c>
      <c r="AM5">
        <v>1087706</v>
      </c>
      <c r="AN5">
        <v>593891</v>
      </c>
      <c r="AO5" t="s">
        <v>19041</v>
      </c>
      <c r="AP5" t="s">
        <v>19042</v>
      </c>
      <c r="AQ5" t="s">
        <v>19043</v>
      </c>
      <c r="AR5" t="s">
        <v>19041</v>
      </c>
      <c r="AS5" t="s">
        <v>19044</v>
      </c>
      <c r="AT5" t="s">
        <v>13454</v>
      </c>
      <c r="AU5">
        <v>593891</v>
      </c>
      <c r="AW5" t="s">
        <v>224</v>
      </c>
      <c r="AX5" t="s">
        <v>32351</v>
      </c>
      <c r="AY5" t="s">
        <v>953</v>
      </c>
      <c r="AZ5" s="236" t="s">
        <v>33478</v>
      </c>
      <c r="BA5" t="s">
        <v>1244</v>
      </c>
      <c r="BB5" t="s">
        <v>1227</v>
      </c>
      <c r="BC5" t="s">
        <v>12949</v>
      </c>
      <c r="BD5">
        <v>765</v>
      </c>
    </row>
    <row r="6" spans="1:61" ht="20" customHeight="1">
      <c r="A6" t="str">
        <f t="shared" si="0"/>
        <v>플루오린코리아 주식회사 육불화황 회수 및 플라즈마 분해를 통한 온실가스 배출 감축사업3차2025-01-01</v>
      </c>
      <c r="B6" t="str">
        <f t="shared" si="1"/>
        <v>2025-01-01</v>
      </c>
      <c r="C6">
        <v>548</v>
      </c>
      <c r="D6" t="s">
        <v>13939</v>
      </c>
      <c r="E6" t="s">
        <v>13940</v>
      </c>
      <c r="F6" t="s">
        <v>13939</v>
      </c>
      <c r="G6" t="s">
        <v>13942</v>
      </c>
      <c r="H6" t="s">
        <v>6910</v>
      </c>
      <c r="M6" t="s">
        <v>1812</v>
      </c>
      <c r="O6" t="s">
        <v>14092</v>
      </c>
      <c r="P6" t="s">
        <v>209</v>
      </c>
      <c r="Q6" t="s">
        <v>1228</v>
      </c>
      <c r="R6" t="s">
        <v>1228</v>
      </c>
      <c r="S6" t="s">
        <v>130</v>
      </c>
      <c r="T6" t="s">
        <v>1231</v>
      </c>
      <c r="U6" t="s">
        <v>980</v>
      </c>
      <c r="V6" t="s">
        <v>14093</v>
      </c>
      <c r="W6">
        <v>157657</v>
      </c>
      <c r="X6" t="s">
        <v>32337</v>
      </c>
      <c r="Y6" t="s">
        <v>1297</v>
      </c>
      <c r="Z6" t="s">
        <v>14094</v>
      </c>
      <c r="AA6" t="s">
        <v>14315</v>
      </c>
      <c r="AB6" t="s">
        <v>19125</v>
      </c>
      <c r="AC6">
        <v>157657</v>
      </c>
      <c r="AD6">
        <v>113094</v>
      </c>
      <c r="AE6">
        <v>113094</v>
      </c>
      <c r="AJ6" t="s">
        <v>19126</v>
      </c>
      <c r="AK6" t="s">
        <v>16311</v>
      </c>
      <c r="AL6" t="s">
        <v>13939</v>
      </c>
      <c r="AM6">
        <v>157657</v>
      </c>
      <c r="AN6">
        <v>113094</v>
      </c>
      <c r="AO6" t="s">
        <v>19127</v>
      </c>
      <c r="AP6" t="s">
        <v>19128</v>
      </c>
      <c r="AQ6" t="s">
        <v>19129</v>
      </c>
      <c r="AR6" t="s">
        <v>19130</v>
      </c>
      <c r="AT6" t="s">
        <v>14097</v>
      </c>
      <c r="AU6">
        <v>113094</v>
      </c>
      <c r="AW6" t="s">
        <v>224</v>
      </c>
      <c r="AX6" t="s">
        <v>32351</v>
      </c>
      <c r="AY6" t="s">
        <v>953</v>
      </c>
      <c r="AZ6" t="s">
        <v>33479</v>
      </c>
    </row>
    <row r="7" spans="1:61" ht="20" customHeight="1">
      <c r="A7" t="str">
        <f t="shared" si="0"/>
        <v>㈜규원이엔지 바이오매스 연료기반 열에너지 공급으로 수용가 화석연료 사용량 절감 사업1차2023-09-05</v>
      </c>
      <c r="B7" t="str">
        <f t="shared" si="1"/>
        <v>2023-09-05</v>
      </c>
      <c r="C7">
        <v>547</v>
      </c>
      <c r="D7" t="s">
        <v>19143</v>
      </c>
      <c r="E7" t="s">
        <v>14112</v>
      </c>
      <c r="F7" t="s">
        <v>14113</v>
      </c>
      <c r="G7" t="s">
        <v>14114</v>
      </c>
      <c r="M7" t="s">
        <v>1812</v>
      </c>
      <c r="O7" t="s">
        <v>14118</v>
      </c>
      <c r="P7" t="s">
        <v>209</v>
      </c>
      <c r="Q7" t="s">
        <v>1228</v>
      </c>
      <c r="R7" t="s">
        <v>1228</v>
      </c>
      <c r="S7" t="s">
        <v>130</v>
      </c>
      <c r="T7" t="s">
        <v>1231</v>
      </c>
      <c r="U7" t="s">
        <v>10849</v>
      </c>
      <c r="V7" t="s">
        <v>14119</v>
      </c>
      <c r="W7">
        <v>3506</v>
      </c>
      <c r="X7" t="s">
        <v>9391</v>
      </c>
      <c r="Y7" t="s">
        <v>9392</v>
      </c>
      <c r="Z7" t="s">
        <v>4850</v>
      </c>
      <c r="AA7" t="s">
        <v>13413</v>
      </c>
      <c r="AB7" t="s">
        <v>19144</v>
      </c>
      <c r="AC7">
        <v>7132</v>
      </c>
      <c r="AD7">
        <v>6255</v>
      </c>
      <c r="AE7">
        <v>6255</v>
      </c>
      <c r="AJ7" t="s">
        <v>15299</v>
      </c>
      <c r="AK7" t="s">
        <v>16311</v>
      </c>
      <c r="AL7" t="s">
        <v>19143</v>
      </c>
      <c r="AM7">
        <v>3506</v>
      </c>
      <c r="AN7">
        <v>6255</v>
      </c>
      <c r="AO7" t="s">
        <v>33480</v>
      </c>
      <c r="AP7" t="s">
        <v>33481</v>
      </c>
      <c r="AQ7" t="s">
        <v>33482</v>
      </c>
      <c r="AT7" t="s">
        <v>14123</v>
      </c>
      <c r="AU7">
        <v>6255</v>
      </c>
      <c r="AW7" t="s">
        <v>18844</v>
      </c>
      <c r="AX7" t="s">
        <v>32399</v>
      </c>
      <c r="AY7" t="s">
        <v>953</v>
      </c>
      <c r="AZ7" s="236" t="s">
        <v>33483</v>
      </c>
    </row>
    <row r="8" spans="1:61" ht="20" customHeight="1">
      <c r="A8" t="str">
        <f t="shared" si="0"/>
        <v>휴켐스 질산공장 N2O 감축사업(휴켐스 주식회사의 질산 공장 세 곳에서 tail gas에 포함된 아산화질소를 촉매를 사용하여 제거하는 프로젝트)25차2024-04-01</v>
      </c>
      <c r="B8" t="str">
        <f t="shared" si="1"/>
        <v>2024-04-01</v>
      </c>
      <c r="C8">
        <v>546</v>
      </c>
      <c r="D8" t="s">
        <v>1001</v>
      </c>
      <c r="E8" t="s">
        <v>1748</v>
      </c>
      <c r="F8" t="s">
        <v>317</v>
      </c>
      <c r="G8" t="s">
        <v>13449</v>
      </c>
      <c r="M8" t="s">
        <v>1812</v>
      </c>
      <c r="O8" t="s">
        <v>1227</v>
      </c>
      <c r="P8" t="s">
        <v>209</v>
      </c>
      <c r="Q8" t="s">
        <v>1228</v>
      </c>
      <c r="R8" t="s">
        <v>1229</v>
      </c>
      <c r="S8" t="s">
        <v>130</v>
      </c>
      <c r="T8" t="s">
        <v>1231</v>
      </c>
      <c r="U8" t="s">
        <v>1232</v>
      </c>
      <c r="V8" t="s">
        <v>13450</v>
      </c>
      <c r="W8">
        <v>1087706</v>
      </c>
      <c r="X8" t="s">
        <v>1234</v>
      </c>
      <c r="Y8" t="s">
        <v>1235</v>
      </c>
      <c r="Z8" t="s">
        <v>13451</v>
      </c>
      <c r="AA8" t="s">
        <v>19030</v>
      </c>
      <c r="AB8" t="s">
        <v>19031</v>
      </c>
      <c r="AC8">
        <v>812008</v>
      </c>
      <c r="AD8">
        <v>816289</v>
      </c>
      <c r="AE8">
        <v>816289</v>
      </c>
      <c r="AJ8" t="s">
        <v>18060</v>
      </c>
      <c r="AK8" t="s">
        <v>14259</v>
      </c>
      <c r="AL8" t="s">
        <v>1001</v>
      </c>
      <c r="AM8">
        <v>1087706</v>
      </c>
      <c r="AN8">
        <v>816289</v>
      </c>
      <c r="AO8" t="s">
        <v>19032</v>
      </c>
      <c r="AP8" t="s">
        <v>19033</v>
      </c>
      <c r="AQ8" t="s">
        <v>19034</v>
      </c>
      <c r="AR8" t="s">
        <v>19032</v>
      </c>
      <c r="AS8" t="s">
        <v>19035</v>
      </c>
      <c r="AT8" t="s">
        <v>13454</v>
      </c>
      <c r="AU8">
        <v>816289</v>
      </c>
      <c r="AW8" t="s">
        <v>18189</v>
      </c>
      <c r="AX8" t="s">
        <v>19036</v>
      </c>
      <c r="AY8" t="s">
        <v>953</v>
      </c>
      <c r="AZ8" t="s">
        <v>19037</v>
      </c>
      <c r="BA8" t="s">
        <v>1244</v>
      </c>
      <c r="BB8" t="s">
        <v>1227</v>
      </c>
      <c r="BC8" t="s">
        <v>19038</v>
      </c>
      <c r="BD8">
        <v>765</v>
      </c>
    </row>
    <row r="9" spans="1:61" ht="20" customHeight="1">
      <c r="A9" t="str">
        <f t="shared" si="0"/>
        <v>(주)윤성산업개발 버너 연료전환 (B-C유-&gt;LPG) 온실가스 감축사업1차2019-06-25</v>
      </c>
      <c r="B9" t="str">
        <f t="shared" si="1"/>
        <v>2019-06-25</v>
      </c>
      <c r="C9">
        <v>545</v>
      </c>
      <c r="D9" t="s">
        <v>10602</v>
      </c>
      <c r="E9" t="s">
        <v>10603</v>
      </c>
      <c r="F9" t="s">
        <v>10604</v>
      </c>
      <c r="G9" t="s">
        <v>10605</v>
      </c>
      <c r="M9" t="s">
        <v>1812</v>
      </c>
      <c r="O9" t="s">
        <v>10608</v>
      </c>
      <c r="P9" t="s">
        <v>209</v>
      </c>
      <c r="Q9" t="s">
        <v>1462</v>
      </c>
      <c r="R9" t="s">
        <v>1228</v>
      </c>
      <c r="S9" t="s">
        <v>130</v>
      </c>
      <c r="T9" t="s">
        <v>1293</v>
      </c>
      <c r="U9" t="s">
        <v>8945</v>
      </c>
      <c r="V9" t="s">
        <v>10609</v>
      </c>
      <c r="W9">
        <v>246</v>
      </c>
      <c r="X9" t="s">
        <v>2130</v>
      </c>
      <c r="Y9" t="s">
        <v>2130</v>
      </c>
      <c r="Z9" t="s">
        <v>2131</v>
      </c>
      <c r="AA9" t="s">
        <v>13413</v>
      </c>
      <c r="AB9" t="s">
        <v>19025</v>
      </c>
      <c r="AC9">
        <v>1219</v>
      </c>
      <c r="AD9">
        <v>1773</v>
      </c>
      <c r="AE9">
        <v>1773</v>
      </c>
      <c r="AJ9" t="s">
        <v>15299</v>
      </c>
      <c r="AK9" t="s">
        <v>16311</v>
      </c>
      <c r="AL9" t="s">
        <v>10602</v>
      </c>
      <c r="AM9">
        <v>246</v>
      </c>
      <c r="AN9">
        <v>1773</v>
      </c>
      <c r="AO9" t="s">
        <v>19026</v>
      </c>
      <c r="AP9" t="s">
        <v>19027</v>
      </c>
      <c r="AQ9" t="s">
        <v>19028</v>
      </c>
      <c r="AT9" t="s">
        <v>10612</v>
      </c>
      <c r="AU9">
        <v>1773</v>
      </c>
      <c r="AW9" t="s">
        <v>224</v>
      </c>
      <c r="AX9" t="s">
        <v>7878</v>
      </c>
      <c r="AY9" t="s">
        <v>953</v>
      </c>
      <c r="AZ9" t="s">
        <v>19029</v>
      </c>
    </row>
    <row r="10" spans="1:61" ht="20" customHeight="1">
      <c r="A10" t="str">
        <f t="shared" si="0"/>
        <v>동해천곡5관리소 온수보일러 연료전환(B-C유-&gt;LNG)을 통한 온실가스 배출 감축사업2차2017-10-01</v>
      </c>
      <c r="B10" t="str">
        <f t="shared" si="1"/>
        <v>2017-10-01</v>
      </c>
      <c r="C10">
        <v>544</v>
      </c>
      <c r="D10" t="s">
        <v>368</v>
      </c>
      <c r="E10" t="s">
        <v>2084</v>
      </c>
      <c r="F10" t="s">
        <v>368</v>
      </c>
      <c r="G10" t="s">
        <v>13422</v>
      </c>
      <c r="M10" t="s">
        <v>1812</v>
      </c>
      <c r="O10" t="s">
        <v>1033</v>
      </c>
      <c r="P10" t="s">
        <v>209</v>
      </c>
      <c r="Q10" t="s">
        <v>1462</v>
      </c>
      <c r="R10" t="s">
        <v>1228</v>
      </c>
      <c r="S10" t="s">
        <v>130</v>
      </c>
      <c r="T10" t="s">
        <v>1231</v>
      </c>
      <c r="U10" t="s">
        <v>7356</v>
      </c>
      <c r="V10" t="s">
        <v>7200</v>
      </c>
      <c r="W10">
        <v>493</v>
      </c>
      <c r="X10" t="s">
        <v>2130</v>
      </c>
      <c r="Y10" t="s">
        <v>2130</v>
      </c>
      <c r="Z10" t="s">
        <v>2131</v>
      </c>
      <c r="AA10" t="s">
        <v>13427</v>
      </c>
      <c r="AB10" t="s">
        <v>18834</v>
      </c>
      <c r="AC10">
        <v>1027</v>
      </c>
      <c r="AD10">
        <v>954</v>
      </c>
      <c r="AE10">
        <v>954</v>
      </c>
      <c r="AJ10" t="s">
        <v>15299</v>
      </c>
      <c r="AK10" t="s">
        <v>16311</v>
      </c>
      <c r="AL10" t="s">
        <v>368</v>
      </c>
      <c r="AM10">
        <v>493</v>
      </c>
      <c r="AN10">
        <v>954</v>
      </c>
      <c r="AO10" t="s">
        <v>18835</v>
      </c>
      <c r="AP10" t="s">
        <v>18836</v>
      </c>
      <c r="AQ10" t="s">
        <v>18837</v>
      </c>
      <c r="AT10" t="s">
        <v>13432</v>
      </c>
      <c r="AU10">
        <v>954</v>
      </c>
      <c r="AW10" t="s">
        <v>224</v>
      </c>
      <c r="AX10" t="s">
        <v>7878</v>
      </c>
      <c r="AY10" t="s">
        <v>953</v>
      </c>
      <c r="AZ10" t="s">
        <v>18838</v>
      </c>
    </row>
    <row r="11" spans="1:61" ht="20" customHeight="1">
      <c r="A11" t="str">
        <f t="shared" si="0"/>
        <v>석사3관리소 온수보일러 연료전환(B-C유-&gt;LNG)을 통한 온실가스 배출 감축사업2차2017-10-01</v>
      </c>
      <c r="B11" t="str">
        <f t="shared" si="1"/>
        <v>2017-10-01</v>
      </c>
      <c r="C11">
        <v>543</v>
      </c>
      <c r="D11" t="s">
        <v>368</v>
      </c>
      <c r="E11" t="s">
        <v>2084</v>
      </c>
      <c r="F11" t="s">
        <v>368</v>
      </c>
      <c r="G11" t="s">
        <v>13422</v>
      </c>
      <c r="M11" t="s">
        <v>1812</v>
      </c>
      <c r="O11" t="s">
        <v>1034</v>
      </c>
      <c r="P11" t="s">
        <v>209</v>
      </c>
      <c r="Q11" t="s">
        <v>1462</v>
      </c>
      <c r="R11" t="s">
        <v>1228</v>
      </c>
      <c r="S11" t="s">
        <v>130</v>
      </c>
      <c r="T11" t="s">
        <v>1231</v>
      </c>
      <c r="U11" t="s">
        <v>13435</v>
      </c>
      <c r="V11" t="s">
        <v>16347</v>
      </c>
      <c r="W11">
        <v>299</v>
      </c>
      <c r="X11" t="s">
        <v>2130</v>
      </c>
      <c r="Y11" t="s">
        <v>2130</v>
      </c>
      <c r="Z11" t="s">
        <v>2131</v>
      </c>
      <c r="AA11" t="s">
        <v>13427</v>
      </c>
      <c r="AB11" t="s">
        <v>18819</v>
      </c>
      <c r="AC11">
        <v>598</v>
      </c>
      <c r="AD11">
        <v>615</v>
      </c>
      <c r="AE11">
        <v>615</v>
      </c>
      <c r="AJ11" t="s">
        <v>15299</v>
      </c>
      <c r="AK11" t="s">
        <v>16311</v>
      </c>
      <c r="AL11" t="s">
        <v>368</v>
      </c>
      <c r="AM11">
        <v>299</v>
      </c>
      <c r="AN11">
        <v>615</v>
      </c>
      <c r="AO11" t="s">
        <v>18820</v>
      </c>
      <c r="AP11" t="s">
        <v>18821</v>
      </c>
      <c r="AQ11" t="s">
        <v>18822</v>
      </c>
      <c r="AT11" t="s">
        <v>13440</v>
      </c>
      <c r="AU11">
        <v>615</v>
      </c>
      <c r="AW11" t="s">
        <v>224</v>
      </c>
      <c r="AX11" t="s">
        <v>7878</v>
      </c>
      <c r="AY11" t="s">
        <v>953</v>
      </c>
      <c r="AZ11" t="s">
        <v>18823</v>
      </c>
    </row>
    <row r="12" spans="1:61" ht="20" customHeight="1">
      <c r="A12" t="str">
        <f t="shared" si="0"/>
        <v>휴켐스 질산공장 N2O 감축사업(휴켐스 주식회사의 질산 공장 세 곳에서 tail gas에 포함된 아산화질소를 촉매를 사용하여 제거하는 프로젝트)27차2025-08-01</v>
      </c>
      <c r="B12" t="str">
        <f t="shared" si="1"/>
        <v>2025-08-01</v>
      </c>
      <c r="C12">
        <v>542</v>
      </c>
      <c r="D12" t="s">
        <v>1001</v>
      </c>
      <c r="E12" t="s">
        <v>1748</v>
      </c>
      <c r="F12" t="s">
        <v>317</v>
      </c>
      <c r="G12" t="s">
        <v>13449</v>
      </c>
      <c r="M12" t="s">
        <v>1812</v>
      </c>
      <c r="O12" t="s">
        <v>1227</v>
      </c>
      <c r="P12" t="s">
        <v>209</v>
      </c>
      <c r="Q12" t="s">
        <v>1228</v>
      </c>
      <c r="R12" t="s">
        <v>1229</v>
      </c>
      <c r="S12" t="s">
        <v>130</v>
      </c>
      <c r="T12" t="s">
        <v>1231</v>
      </c>
      <c r="U12" t="s">
        <v>1232</v>
      </c>
      <c r="V12" t="s">
        <v>13450</v>
      </c>
      <c r="W12">
        <v>1087706</v>
      </c>
      <c r="X12" t="s">
        <v>1234</v>
      </c>
      <c r="Y12" t="s">
        <v>1235</v>
      </c>
      <c r="Z12" t="s">
        <v>13451</v>
      </c>
      <c r="AA12" t="s">
        <v>19131</v>
      </c>
      <c r="AB12" t="s">
        <v>19132</v>
      </c>
      <c r="AC12">
        <v>447346</v>
      </c>
      <c r="AD12">
        <v>347775</v>
      </c>
      <c r="AE12">
        <v>347775</v>
      </c>
      <c r="AJ12" t="s">
        <v>18060</v>
      </c>
      <c r="AK12" t="s">
        <v>14259</v>
      </c>
      <c r="AL12" t="s">
        <v>1001</v>
      </c>
      <c r="AM12">
        <v>1087706</v>
      </c>
      <c r="AN12">
        <v>347775</v>
      </c>
      <c r="AO12" t="s">
        <v>19133</v>
      </c>
      <c r="AP12" t="s">
        <v>19134</v>
      </c>
      <c r="AQ12" t="s">
        <v>19135</v>
      </c>
      <c r="AR12" t="s">
        <v>19133</v>
      </c>
      <c r="AS12" t="s">
        <v>19136</v>
      </c>
      <c r="AT12" t="s">
        <v>13454</v>
      </c>
      <c r="AU12">
        <v>347775</v>
      </c>
      <c r="AW12" t="s">
        <v>218</v>
      </c>
      <c r="AX12" t="s">
        <v>19137</v>
      </c>
      <c r="AY12" t="s">
        <v>953</v>
      </c>
      <c r="AZ12" t="s">
        <v>19138</v>
      </c>
      <c r="BA12" t="s">
        <v>1244</v>
      </c>
      <c r="BB12" t="s">
        <v>1227</v>
      </c>
      <c r="BC12" t="s">
        <v>13321</v>
      </c>
      <c r="BD12">
        <v>765</v>
      </c>
    </row>
    <row r="13" spans="1:61" ht="20" customHeight="1">
      <c r="A13" t="str">
        <f t="shared" si="0"/>
        <v>청라에너지(주) 미활용 소각폐열 회수를 통한 화석연료 사용 절감 및 온실가스 배출 감축사업6차2023-11-17</v>
      </c>
      <c r="B13" t="str">
        <f t="shared" si="1"/>
        <v>2023-11-17</v>
      </c>
      <c r="C13">
        <v>541</v>
      </c>
      <c r="D13" t="s">
        <v>17171</v>
      </c>
      <c r="E13" t="s">
        <v>13553</v>
      </c>
      <c r="F13" t="s">
        <v>13552</v>
      </c>
      <c r="G13" t="s">
        <v>13554</v>
      </c>
      <c r="J13" t="s">
        <v>13555</v>
      </c>
      <c r="K13" t="s">
        <v>13556</v>
      </c>
      <c r="L13" t="s">
        <v>1483</v>
      </c>
      <c r="M13" t="s">
        <v>13557</v>
      </c>
      <c r="N13" t="s">
        <v>18850</v>
      </c>
      <c r="O13" t="s">
        <v>13558</v>
      </c>
      <c r="P13" t="s">
        <v>209</v>
      </c>
      <c r="Q13" t="s">
        <v>1228</v>
      </c>
      <c r="R13" t="s">
        <v>1228</v>
      </c>
      <c r="S13" t="s">
        <v>130</v>
      </c>
      <c r="T13" t="s">
        <v>1231</v>
      </c>
      <c r="U13" t="s">
        <v>13559</v>
      </c>
      <c r="V13" t="s">
        <v>13560</v>
      </c>
      <c r="W13">
        <v>12422</v>
      </c>
      <c r="X13" t="s">
        <v>2130</v>
      </c>
      <c r="Y13" t="s">
        <v>2130</v>
      </c>
      <c r="Z13" t="s">
        <v>2639</v>
      </c>
      <c r="AA13" t="s">
        <v>14554</v>
      </c>
      <c r="AB13" t="s">
        <v>18851</v>
      </c>
      <c r="AC13">
        <v>24844</v>
      </c>
      <c r="AD13">
        <v>14652</v>
      </c>
      <c r="AE13">
        <v>14652</v>
      </c>
      <c r="AJ13" t="s">
        <v>15299</v>
      </c>
      <c r="AK13" t="s">
        <v>14259</v>
      </c>
      <c r="AL13" t="s">
        <v>17171</v>
      </c>
      <c r="AM13">
        <v>12422</v>
      </c>
      <c r="AN13">
        <v>14652</v>
      </c>
      <c r="AO13" t="s">
        <v>18852</v>
      </c>
      <c r="AP13" t="s">
        <v>18853</v>
      </c>
      <c r="AQ13" t="s">
        <v>18854</v>
      </c>
      <c r="AR13" t="s">
        <v>18853</v>
      </c>
      <c r="AT13" t="s">
        <v>13565</v>
      </c>
      <c r="AU13">
        <v>14652</v>
      </c>
      <c r="AW13" t="s">
        <v>224</v>
      </c>
      <c r="AX13" t="s">
        <v>7735</v>
      </c>
      <c r="AY13" t="s">
        <v>953</v>
      </c>
      <c r="AZ13" t="s">
        <v>18855</v>
      </c>
      <c r="BA13" t="s">
        <v>2394</v>
      </c>
      <c r="BB13" t="s">
        <v>13567</v>
      </c>
      <c r="BC13" t="s">
        <v>11663</v>
      </c>
    </row>
    <row r="14" spans="1:61" ht="20" customHeight="1">
      <c r="A14" t="str">
        <f t="shared" si="0"/>
        <v>대구 황금 3단지 아파트 연료전환을 통한 온실가스 단위감축사업2차2022-01-01</v>
      </c>
      <c r="B14" t="str">
        <f t="shared" si="1"/>
        <v>2022-01-01</v>
      </c>
      <c r="C14">
        <v>540</v>
      </c>
      <c r="D14" t="s">
        <v>368</v>
      </c>
      <c r="E14" t="s">
        <v>2084</v>
      </c>
      <c r="F14" t="s">
        <v>368</v>
      </c>
      <c r="G14" t="s">
        <v>2085</v>
      </c>
      <c r="M14" t="s">
        <v>1812</v>
      </c>
      <c r="O14" t="s">
        <v>7297</v>
      </c>
      <c r="P14" t="s">
        <v>18058</v>
      </c>
      <c r="R14" t="s">
        <v>1228</v>
      </c>
      <c r="S14" t="s">
        <v>130</v>
      </c>
      <c r="T14" t="s">
        <v>1293</v>
      </c>
      <c r="U14" t="s">
        <v>7289</v>
      </c>
      <c r="V14" t="s">
        <v>7298</v>
      </c>
      <c r="W14">
        <v>448</v>
      </c>
      <c r="X14" t="s">
        <v>2130</v>
      </c>
      <c r="Y14" t="s">
        <v>2130</v>
      </c>
      <c r="Z14" t="s">
        <v>2131</v>
      </c>
      <c r="AA14" t="s">
        <v>13427</v>
      </c>
      <c r="AB14" t="s">
        <v>18845</v>
      </c>
      <c r="AC14">
        <v>857</v>
      </c>
      <c r="AD14">
        <v>657</v>
      </c>
      <c r="AE14">
        <v>657</v>
      </c>
      <c r="AJ14" t="s">
        <v>15299</v>
      </c>
      <c r="AK14" t="s">
        <v>16311</v>
      </c>
      <c r="AL14" t="s">
        <v>368</v>
      </c>
      <c r="AM14">
        <v>448</v>
      </c>
      <c r="AN14">
        <v>657</v>
      </c>
      <c r="AO14" t="s">
        <v>19021</v>
      </c>
      <c r="AP14" t="s">
        <v>19022</v>
      </c>
      <c r="AQ14" t="s">
        <v>19023</v>
      </c>
      <c r="AT14" t="s">
        <v>18289</v>
      </c>
      <c r="AU14">
        <v>657</v>
      </c>
      <c r="AW14" t="s">
        <v>224</v>
      </c>
      <c r="AX14" t="s">
        <v>7735</v>
      </c>
      <c r="AY14" t="s">
        <v>953</v>
      </c>
      <c r="AZ14" t="s">
        <v>19024</v>
      </c>
    </row>
    <row r="15" spans="1:61" ht="20" customHeight="1">
      <c r="A15" t="str">
        <f t="shared" si="0"/>
        <v>포항 창포 주공 1단지아파트 연료전환을 통한 온실가스 단위감축사업2차2022-01-01</v>
      </c>
      <c r="B15" t="str">
        <f t="shared" si="1"/>
        <v>2022-01-01</v>
      </c>
      <c r="C15">
        <v>539</v>
      </c>
      <c r="D15" t="s">
        <v>368</v>
      </c>
      <c r="E15" t="s">
        <v>2084</v>
      </c>
      <c r="F15" t="s">
        <v>368</v>
      </c>
      <c r="G15" t="s">
        <v>2085</v>
      </c>
      <c r="M15" t="s">
        <v>1812</v>
      </c>
      <c r="O15" t="s">
        <v>7556</v>
      </c>
      <c r="P15" t="s">
        <v>18058</v>
      </c>
      <c r="R15" t="s">
        <v>1228</v>
      </c>
      <c r="S15" t="s">
        <v>130</v>
      </c>
      <c r="T15" t="s">
        <v>1293</v>
      </c>
      <c r="U15" t="s">
        <v>7557</v>
      </c>
      <c r="V15" t="s">
        <v>7558</v>
      </c>
      <c r="W15">
        <v>509</v>
      </c>
      <c r="X15" t="s">
        <v>2130</v>
      </c>
      <c r="Y15" t="s">
        <v>2130</v>
      </c>
      <c r="Z15" t="s">
        <v>2131</v>
      </c>
      <c r="AA15" t="s">
        <v>13427</v>
      </c>
      <c r="AB15" t="s">
        <v>18829</v>
      </c>
      <c r="AC15">
        <v>889</v>
      </c>
      <c r="AD15">
        <v>779</v>
      </c>
      <c r="AE15">
        <v>779</v>
      </c>
      <c r="AJ15" t="s">
        <v>15299</v>
      </c>
      <c r="AK15" t="s">
        <v>16311</v>
      </c>
      <c r="AL15" t="s">
        <v>368</v>
      </c>
      <c r="AM15">
        <v>509</v>
      </c>
      <c r="AN15">
        <v>779</v>
      </c>
      <c r="AO15" t="s">
        <v>19012</v>
      </c>
      <c r="AP15" t="s">
        <v>19013</v>
      </c>
      <c r="AQ15" t="s">
        <v>19014</v>
      </c>
      <c r="AT15" t="s">
        <v>18289</v>
      </c>
      <c r="AU15">
        <v>779</v>
      </c>
      <c r="AW15" t="s">
        <v>224</v>
      </c>
      <c r="AX15" t="s">
        <v>7735</v>
      </c>
      <c r="AY15" t="s">
        <v>953</v>
      </c>
      <c r="AZ15" t="s">
        <v>19015</v>
      </c>
    </row>
    <row r="16" spans="1:61" ht="20" customHeight="1">
      <c r="A16" t="str">
        <f t="shared" si="0"/>
        <v>경주 용강 주공 1단지 아파트 연료전환을 통한 온실가스 단위감축사업2차2021-12-13</v>
      </c>
      <c r="B16" t="str">
        <f t="shared" si="1"/>
        <v>2021-12-13</v>
      </c>
      <c r="C16">
        <v>538</v>
      </c>
      <c r="D16" t="s">
        <v>368</v>
      </c>
      <c r="E16" t="s">
        <v>2084</v>
      </c>
      <c r="F16" t="s">
        <v>368</v>
      </c>
      <c r="G16" t="s">
        <v>2085</v>
      </c>
      <c r="M16" t="s">
        <v>1812</v>
      </c>
      <c r="O16" t="s">
        <v>7234</v>
      </c>
      <c r="P16" t="s">
        <v>18058</v>
      </c>
      <c r="R16" t="s">
        <v>1228</v>
      </c>
      <c r="S16" t="s">
        <v>130</v>
      </c>
      <c r="T16" t="s">
        <v>1293</v>
      </c>
      <c r="U16" t="s">
        <v>3018</v>
      </c>
      <c r="V16" t="s">
        <v>7235</v>
      </c>
      <c r="W16">
        <v>502</v>
      </c>
      <c r="X16" t="s">
        <v>2130</v>
      </c>
      <c r="Y16" t="s">
        <v>2130</v>
      </c>
      <c r="Z16" t="s">
        <v>2131</v>
      </c>
      <c r="AA16" t="s">
        <v>13427</v>
      </c>
      <c r="AB16" t="s">
        <v>19016</v>
      </c>
      <c r="AC16">
        <v>920</v>
      </c>
      <c r="AD16">
        <v>703</v>
      </c>
      <c r="AE16">
        <v>703</v>
      </c>
      <c r="AJ16" t="s">
        <v>15299</v>
      </c>
      <c r="AK16" t="s">
        <v>16311</v>
      </c>
      <c r="AL16" t="s">
        <v>368</v>
      </c>
      <c r="AM16">
        <v>502</v>
      </c>
      <c r="AN16">
        <v>703</v>
      </c>
      <c r="AO16" t="s">
        <v>19017</v>
      </c>
      <c r="AP16" t="s">
        <v>19018</v>
      </c>
      <c r="AQ16" t="s">
        <v>19019</v>
      </c>
      <c r="AT16" t="s">
        <v>18289</v>
      </c>
      <c r="AU16">
        <v>703</v>
      </c>
      <c r="AW16" t="s">
        <v>224</v>
      </c>
      <c r="AX16" t="s">
        <v>7735</v>
      </c>
      <c r="AY16" t="s">
        <v>953</v>
      </c>
      <c r="AZ16" t="s">
        <v>19020</v>
      </c>
    </row>
    <row r="17" spans="1:52" ht="20" customHeight="1">
      <c r="A17" t="str">
        <f t="shared" si="0"/>
        <v>공주 옥룡 주공 1단지 아파트 연료전환을 통한 온실가스 단위감축사업2차2022-01-01</v>
      </c>
      <c r="B17" t="str">
        <f t="shared" si="1"/>
        <v>2022-01-01</v>
      </c>
      <c r="C17">
        <v>537</v>
      </c>
      <c r="D17" t="s">
        <v>368</v>
      </c>
      <c r="E17" t="s">
        <v>2084</v>
      </c>
      <c r="F17" t="s">
        <v>368</v>
      </c>
      <c r="G17" t="s">
        <v>2085</v>
      </c>
      <c r="M17" t="s">
        <v>1812</v>
      </c>
      <c r="O17" t="s">
        <v>7240</v>
      </c>
      <c r="P17" t="s">
        <v>18058</v>
      </c>
      <c r="R17" t="s">
        <v>1228</v>
      </c>
      <c r="S17" t="s">
        <v>130</v>
      </c>
      <c r="T17" t="s">
        <v>1293</v>
      </c>
      <c r="U17" t="s">
        <v>7241</v>
      </c>
      <c r="V17" t="s">
        <v>7242</v>
      </c>
      <c r="W17">
        <v>251</v>
      </c>
      <c r="X17" t="s">
        <v>2130</v>
      </c>
      <c r="Y17" t="s">
        <v>2130</v>
      </c>
      <c r="Z17" t="s">
        <v>2131</v>
      </c>
      <c r="AA17" t="s">
        <v>13427</v>
      </c>
      <c r="AB17" t="s">
        <v>18829</v>
      </c>
      <c r="AC17">
        <v>438</v>
      </c>
      <c r="AD17">
        <v>308</v>
      </c>
      <c r="AE17">
        <v>308</v>
      </c>
      <c r="AJ17" t="s">
        <v>15299</v>
      </c>
      <c r="AK17" t="s">
        <v>16311</v>
      </c>
      <c r="AL17" t="s">
        <v>368</v>
      </c>
      <c r="AM17">
        <v>251</v>
      </c>
      <c r="AN17">
        <v>308</v>
      </c>
      <c r="AO17" t="s">
        <v>18830</v>
      </c>
      <c r="AP17" t="s">
        <v>18831</v>
      </c>
      <c r="AQ17" t="s">
        <v>18832</v>
      </c>
      <c r="AT17" t="s">
        <v>18289</v>
      </c>
      <c r="AU17">
        <v>308</v>
      </c>
      <c r="AW17" t="s">
        <v>224</v>
      </c>
      <c r="AX17" t="s">
        <v>7735</v>
      </c>
      <c r="AY17" t="s">
        <v>953</v>
      </c>
      <c r="AZ17" t="s">
        <v>18833</v>
      </c>
    </row>
    <row r="18" spans="1:52" ht="20" customHeight="1">
      <c r="A18" t="str">
        <f t="shared" si="0"/>
        <v>대구 산격아파트 연료전환을 통한 온실가스 단위감축사업2차2022-01-01</v>
      </c>
      <c r="B18" t="str">
        <f t="shared" si="1"/>
        <v>2022-01-01</v>
      </c>
      <c r="C18">
        <v>536</v>
      </c>
      <c r="D18" t="s">
        <v>368</v>
      </c>
      <c r="E18" t="s">
        <v>2084</v>
      </c>
      <c r="F18" t="s">
        <v>368</v>
      </c>
      <c r="G18" t="s">
        <v>2085</v>
      </c>
      <c r="M18" t="s">
        <v>1812</v>
      </c>
      <c r="O18" t="s">
        <v>7288</v>
      </c>
      <c r="P18" t="s">
        <v>18058</v>
      </c>
      <c r="R18" t="s">
        <v>1228</v>
      </c>
      <c r="S18" t="s">
        <v>130</v>
      </c>
      <c r="T18" t="s">
        <v>1293</v>
      </c>
      <c r="U18" t="s">
        <v>7289</v>
      </c>
      <c r="V18" t="s">
        <v>7290</v>
      </c>
      <c r="W18">
        <v>629</v>
      </c>
      <c r="X18" t="s">
        <v>2130</v>
      </c>
      <c r="Y18" t="s">
        <v>2130</v>
      </c>
      <c r="Z18" t="s">
        <v>2131</v>
      </c>
      <c r="AA18" t="s">
        <v>13427</v>
      </c>
      <c r="AB18" t="s">
        <v>18845</v>
      </c>
      <c r="AC18">
        <v>1258</v>
      </c>
      <c r="AD18">
        <v>1024</v>
      </c>
      <c r="AE18">
        <v>1024</v>
      </c>
      <c r="AJ18" t="s">
        <v>15299</v>
      </c>
      <c r="AK18" t="s">
        <v>16311</v>
      </c>
      <c r="AL18" t="s">
        <v>368</v>
      </c>
      <c r="AM18">
        <v>629</v>
      </c>
      <c r="AN18">
        <v>1024</v>
      </c>
      <c r="AO18" t="s">
        <v>18846</v>
      </c>
      <c r="AP18" t="s">
        <v>18847</v>
      </c>
      <c r="AQ18" t="s">
        <v>18848</v>
      </c>
      <c r="AT18" t="s">
        <v>18289</v>
      </c>
      <c r="AU18">
        <v>1024</v>
      </c>
      <c r="AW18" t="s">
        <v>224</v>
      </c>
      <c r="AX18" t="s">
        <v>7735</v>
      </c>
      <c r="AY18" t="s">
        <v>953</v>
      </c>
      <c r="AZ18" t="s">
        <v>18849</v>
      </c>
    </row>
    <row r="19" spans="1:52" ht="20" customHeight="1">
      <c r="A19" t="str">
        <f t="shared" si="0"/>
        <v>부산 동삼2단지 아파트 연료전환을 통한 온실가스 단위감축사업2차2021-12-01</v>
      </c>
      <c r="B19" t="str">
        <f t="shared" si="1"/>
        <v>2021-12-01</v>
      </c>
      <c r="C19">
        <v>535</v>
      </c>
      <c r="D19" t="s">
        <v>368</v>
      </c>
      <c r="E19" t="s">
        <v>2084</v>
      </c>
      <c r="F19" t="s">
        <v>368</v>
      </c>
      <c r="G19" t="s">
        <v>2085</v>
      </c>
      <c r="M19" t="s">
        <v>1812</v>
      </c>
      <c r="O19" t="s">
        <v>8665</v>
      </c>
      <c r="P19" t="s">
        <v>18058</v>
      </c>
      <c r="R19" t="s">
        <v>1228</v>
      </c>
      <c r="S19" t="s">
        <v>130</v>
      </c>
      <c r="T19" t="s">
        <v>1293</v>
      </c>
      <c r="U19" t="s">
        <v>7410</v>
      </c>
      <c r="V19" t="s">
        <v>6261</v>
      </c>
      <c r="W19">
        <v>721</v>
      </c>
      <c r="X19" t="s">
        <v>2130</v>
      </c>
      <c r="Y19" t="s">
        <v>2130</v>
      </c>
      <c r="Z19" t="s">
        <v>2131</v>
      </c>
      <c r="AA19" t="s">
        <v>13427</v>
      </c>
      <c r="AB19" t="s">
        <v>18824</v>
      </c>
      <c r="AC19">
        <v>721</v>
      </c>
      <c r="AD19">
        <v>660</v>
      </c>
      <c r="AE19">
        <v>660</v>
      </c>
      <c r="AJ19" t="s">
        <v>15299</v>
      </c>
      <c r="AK19" t="s">
        <v>16311</v>
      </c>
      <c r="AL19" t="s">
        <v>368</v>
      </c>
      <c r="AM19">
        <v>721</v>
      </c>
      <c r="AN19">
        <v>660</v>
      </c>
      <c r="AO19" t="s">
        <v>18860</v>
      </c>
      <c r="AP19" t="s">
        <v>18861</v>
      </c>
      <c r="AQ19" t="s">
        <v>18862</v>
      </c>
      <c r="AT19" t="s">
        <v>18289</v>
      </c>
      <c r="AU19">
        <v>660</v>
      </c>
      <c r="AW19" t="s">
        <v>224</v>
      </c>
      <c r="AX19" t="s">
        <v>7735</v>
      </c>
      <c r="AY19" t="s">
        <v>953</v>
      </c>
      <c r="AZ19" t="s">
        <v>18863</v>
      </c>
    </row>
    <row r="20" spans="1:52" ht="20" customHeight="1">
      <c r="A20" t="str">
        <f t="shared" si="0"/>
        <v>부산 금곡1단지 아파트 연료전환을 통한 온실가스 단위감축사업2차2021-02-01</v>
      </c>
      <c r="B20" t="str">
        <f t="shared" si="1"/>
        <v>2021-02-01</v>
      </c>
      <c r="C20">
        <v>534</v>
      </c>
      <c r="D20" t="s">
        <v>368</v>
      </c>
      <c r="E20" t="s">
        <v>2084</v>
      </c>
      <c r="F20" t="s">
        <v>368</v>
      </c>
      <c r="G20" t="s">
        <v>2085</v>
      </c>
      <c r="M20" t="s">
        <v>1812</v>
      </c>
      <c r="O20" t="s">
        <v>8688</v>
      </c>
      <c r="P20" t="s">
        <v>18058</v>
      </c>
      <c r="R20" t="s">
        <v>1228</v>
      </c>
      <c r="S20" t="s">
        <v>130</v>
      </c>
      <c r="T20" t="s">
        <v>1293</v>
      </c>
      <c r="U20" t="s">
        <v>7410</v>
      </c>
      <c r="V20" t="s">
        <v>8689</v>
      </c>
      <c r="W20">
        <v>405</v>
      </c>
      <c r="X20" t="s">
        <v>2130</v>
      </c>
      <c r="Y20" t="s">
        <v>2130</v>
      </c>
      <c r="Z20" t="s">
        <v>2131</v>
      </c>
      <c r="AA20" t="s">
        <v>13427</v>
      </c>
      <c r="AB20" t="s">
        <v>18864</v>
      </c>
      <c r="AC20">
        <v>810</v>
      </c>
      <c r="AD20">
        <v>763</v>
      </c>
      <c r="AE20">
        <v>763</v>
      </c>
      <c r="AJ20" t="s">
        <v>15299</v>
      </c>
      <c r="AK20" t="s">
        <v>16311</v>
      </c>
      <c r="AL20" t="s">
        <v>368</v>
      </c>
      <c r="AM20">
        <v>405</v>
      </c>
      <c r="AN20">
        <v>763</v>
      </c>
      <c r="AO20" t="s">
        <v>18865</v>
      </c>
      <c r="AP20" t="s">
        <v>18866</v>
      </c>
      <c r="AQ20" t="s">
        <v>18867</v>
      </c>
      <c r="AT20" t="s">
        <v>18289</v>
      </c>
      <c r="AU20">
        <v>763</v>
      </c>
      <c r="AW20" t="s">
        <v>224</v>
      </c>
      <c r="AX20" t="s">
        <v>7735</v>
      </c>
      <c r="AY20" t="s">
        <v>953</v>
      </c>
      <c r="AZ20" t="s">
        <v>18868</v>
      </c>
    </row>
    <row r="21" spans="1:52" ht="20" customHeight="1">
      <c r="A21" t="str">
        <f t="shared" si="0"/>
        <v>부산 덕천 주공2단지 아파트 연료전환을 통한 온실가스 단위감축사업2차2021-12-01</v>
      </c>
      <c r="B21" t="str">
        <f t="shared" si="1"/>
        <v>2021-12-01</v>
      </c>
      <c r="C21">
        <v>533</v>
      </c>
      <c r="D21" t="s">
        <v>368</v>
      </c>
      <c r="E21" t="s">
        <v>2084</v>
      </c>
      <c r="F21" t="s">
        <v>368</v>
      </c>
      <c r="G21" t="s">
        <v>2085</v>
      </c>
      <c r="M21" t="s">
        <v>1812</v>
      </c>
      <c r="O21" t="s">
        <v>8694</v>
      </c>
      <c r="P21" t="s">
        <v>18058</v>
      </c>
      <c r="R21" t="s">
        <v>1228</v>
      </c>
      <c r="S21" t="s">
        <v>130</v>
      </c>
      <c r="T21" t="s">
        <v>1293</v>
      </c>
      <c r="U21" t="s">
        <v>5001</v>
      </c>
      <c r="V21" t="s">
        <v>5015</v>
      </c>
      <c r="W21">
        <v>630</v>
      </c>
      <c r="X21" t="s">
        <v>2130</v>
      </c>
      <c r="Y21" t="s">
        <v>2130</v>
      </c>
      <c r="Z21" t="s">
        <v>2131</v>
      </c>
      <c r="AA21" t="s">
        <v>13427</v>
      </c>
      <c r="AB21" t="s">
        <v>18824</v>
      </c>
      <c r="AC21">
        <v>602</v>
      </c>
      <c r="AD21">
        <v>594</v>
      </c>
      <c r="AE21">
        <v>594</v>
      </c>
      <c r="AJ21" t="s">
        <v>15299</v>
      </c>
      <c r="AK21" t="s">
        <v>16311</v>
      </c>
      <c r="AL21" t="s">
        <v>368</v>
      </c>
      <c r="AM21">
        <v>630</v>
      </c>
      <c r="AN21">
        <v>594</v>
      </c>
      <c r="AO21" t="s">
        <v>18856</v>
      </c>
      <c r="AP21" t="s">
        <v>18857</v>
      </c>
      <c r="AQ21" t="s">
        <v>18858</v>
      </c>
      <c r="AT21" t="s">
        <v>18289</v>
      </c>
      <c r="AU21">
        <v>594</v>
      </c>
      <c r="AW21" t="s">
        <v>224</v>
      </c>
      <c r="AX21" t="s">
        <v>7735</v>
      </c>
      <c r="AY21" t="s">
        <v>953</v>
      </c>
      <c r="AZ21" t="s">
        <v>18859</v>
      </c>
    </row>
    <row r="22" spans="1:52" ht="20" customHeight="1">
      <c r="A22" t="str">
        <f t="shared" si="0"/>
        <v>부산 금곡2단지 아파트 연료전환을 통한 온실가스 단위감축사업2차2021-12-01</v>
      </c>
      <c r="B22" t="str">
        <f t="shared" si="1"/>
        <v>2021-12-01</v>
      </c>
      <c r="C22">
        <v>532</v>
      </c>
      <c r="D22" t="s">
        <v>368</v>
      </c>
      <c r="E22" t="s">
        <v>2084</v>
      </c>
      <c r="F22" t="s">
        <v>368</v>
      </c>
      <c r="G22" t="s">
        <v>2085</v>
      </c>
      <c r="M22" t="s">
        <v>1812</v>
      </c>
      <c r="O22" t="s">
        <v>8682</v>
      </c>
      <c r="P22" t="s">
        <v>18058</v>
      </c>
      <c r="R22" t="s">
        <v>1228</v>
      </c>
      <c r="S22" t="s">
        <v>130</v>
      </c>
      <c r="T22" t="s">
        <v>1293</v>
      </c>
      <c r="U22" t="s">
        <v>7410</v>
      </c>
      <c r="V22" t="s">
        <v>8683</v>
      </c>
      <c r="W22">
        <v>543</v>
      </c>
      <c r="X22" t="s">
        <v>2130</v>
      </c>
      <c r="Y22" t="s">
        <v>2130</v>
      </c>
      <c r="Z22" t="s">
        <v>2131</v>
      </c>
      <c r="AA22" t="s">
        <v>13427</v>
      </c>
      <c r="AB22" t="s">
        <v>18824</v>
      </c>
      <c r="AC22">
        <v>543</v>
      </c>
      <c r="AD22">
        <v>489</v>
      </c>
      <c r="AE22">
        <v>489</v>
      </c>
      <c r="AJ22" t="s">
        <v>15299</v>
      </c>
      <c r="AK22" t="s">
        <v>16311</v>
      </c>
      <c r="AL22" t="s">
        <v>368</v>
      </c>
      <c r="AM22">
        <v>543</v>
      </c>
      <c r="AN22">
        <v>489</v>
      </c>
      <c r="AO22" t="s">
        <v>18825</v>
      </c>
      <c r="AP22" t="s">
        <v>18826</v>
      </c>
      <c r="AQ22" t="s">
        <v>18827</v>
      </c>
      <c r="AT22" t="s">
        <v>18289</v>
      </c>
      <c r="AU22">
        <v>489</v>
      </c>
      <c r="AW22" t="s">
        <v>224</v>
      </c>
      <c r="AX22" t="s">
        <v>7735</v>
      </c>
      <c r="AY22" t="s">
        <v>953</v>
      </c>
      <c r="AZ22" t="s">
        <v>18828</v>
      </c>
    </row>
    <row r="23" spans="1:52" ht="20" customHeight="1">
      <c r="A23" t="str">
        <f t="shared" si="0"/>
        <v>㈜중앙벽돌 소성로 연료교체(B-C유→LPG)를 통한 온실가스(CO2) 배출 감축사업1차2020-02-27</v>
      </c>
      <c r="B23" t="str">
        <f t="shared" si="1"/>
        <v>2020-02-27</v>
      </c>
      <c r="C23">
        <v>531</v>
      </c>
      <c r="D23" t="s">
        <v>19045</v>
      </c>
      <c r="E23" t="s">
        <v>14100</v>
      </c>
      <c r="F23" t="s">
        <v>14101</v>
      </c>
      <c r="G23" t="s">
        <v>14102</v>
      </c>
      <c r="H23" t="s">
        <v>6910</v>
      </c>
      <c r="M23" t="s">
        <v>1812</v>
      </c>
      <c r="O23" t="s">
        <v>14104</v>
      </c>
      <c r="P23" t="s">
        <v>209</v>
      </c>
      <c r="Q23" t="s">
        <v>1462</v>
      </c>
      <c r="R23" t="s">
        <v>1228</v>
      </c>
      <c r="S23" t="s">
        <v>130</v>
      </c>
      <c r="T23" t="s">
        <v>1293</v>
      </c>
      <c r="U23" t="s">
        <v>1139</v>
      </c>
      <c r="V23" t="s">
        <v>14105</v>
      </c>
      <c r="W23">
        <v>778</v>
      </c>
      <c r="X23" t="s">
        <v>2130</v>
      </c>
      <c r="Y23" t="s">
        <v>2130</v>
      </c>
      <c r="Z23" t="s">
        <v>2131</v>
      </c>
      <c r="AA23" t="s">
        <v>13413</v>
      </c>
      <c r="AB23" t="s">
        <v>19046</v>
      </c>
      <c r="AC23">
        <v>3890</v>
      </c>
      <c r="AD23">
        <v>3703</v>
      </c>
      <c r="AE23">
        <v>3703</v>
      </c>
      <c r="AJ23" t="s">
        <v>15299</v>
      </c>
      <c r="AK23" t="s">
        <v>16311</v>
      </c>
      <c r="AL23" t="s">
        <v>19045</v>
      </c>
      <c r="AM23">
        <v>778</v>
      </c>
      <c r="AN23">
        <v>3703</v>
      </c>
      <c r="AO23" t="s">
        <v>19047</v>
      </c>
      <c r="AP23" t="s">
        <v>19048</v>
      </c>
      <c r="AQ23" t="s">
        <v>19049</v>
      </c>
      <c r="AR23" t="s">
        <v>19048</v>
      </c>
      <c r="AT23" t="s">
        <v>14109</v>
      </c>
      <c r="AU23">
        <v>3703</v>
      </c>
      <c r="AW23" t="s">
        <v>218</v>
      </c>
      <c r="AX23" t="s">
        <v>19050</v>
      </c>
      <c r="AY23" t="s">
        <v>953</v>
      </c>
      <c r="AZ23" t="s">
        <v>19051</v>
      </c>
    </row>
    <row r="24" spans="1:52" ht="20" customHeight="1">
      <c r="A24" t="str">
        <f t="shared" si="0"/>
        <v>(주)대한이엔지 외 10개사의 고효율 공기압축기 교체를 통한 온실가스 감축사업1차2023-01-03</v>
      </c>
      <c r="B24" t="str">
        <f t="shared" si="1"/>
        <v>2023-01-03</v>
      </c>
      <c r="C24">
        <v>530</v>
      </c>
      <c r="D24" t="s">
        <v>18786</v>
      </c>
      <c r="E24" t="s">
        <v>9788</v>
      </c>
      <c r="F24" t="s">
        <v>228</v>
      </c>
      <c r="G24" t="s">
        <v>9801</v>
      </c>
      <c r="J24" t="s">
        <v>9790</v>
      </c>
      <c r="K24" t="s">
        <v>3135</v>
      </c>
      <c r="L24" t="s">
        <v>2703</v>
      </c>
      <c r="M24" t="s">
        <v>9791</v>
      </c>
      <c r="N24" t="s">
        <v>12231</v>
      </c>
      <c r="O24" t="s">
        <v>9802</v>
      </c>
      <c r="P24" t="s">
        <v>215</v>
      </c>
      <c r="Q24" t="s">
        <v>2653</v>
      </c>
      <c r="R24" t="s">
        <v>1228</v>
      </c>
      <c r="S24" t="s">
        <v>130</v>
      </c>
      <c r="T24" t="s">
        <v>1293</v>
      </c>
      <c r="U24" t="s">
        <v>6334</v>
      </c>
      <c r="V24" t="s">
        <v>8869</v>
      </c>
      <c r="W24">
        <v>219</v>
      </c>
      <c r="X24" t="s">
        <v>2130</v>
      </c>
      <c r="Y24" t="s">
        <v>2130</v>
      </c>
      <c r="Z24" t="s">
        <v>2210</v>
      </c>
      <c r="AA24" t="s">
        <v>13413</v>
      </c>
      <c r="AB24" t="s">
        <v>18787</v>
      </c>
      <c r="AC24">
        <v>91</v>
      </c>
      <c r="AD24">
        <v>62</v>
      </c>
      <c r="AE24">
        <v>62</v>
      </c>
      <c r="AJ24" t="s">
        <v>15299</v>
      </c>
      <c r="AK24" t="s">
        <v>16311</v>
      </c>
      <c r="AL24" t="s">
        <v>18786</v>
      </c>
      <c r="AM24">
        <v>219</v>
      </c>
      <c r="AN24">
        <v>62</v>
      </c>
      <c r="AO24" t="s">
        <v>18788</v>
      </c>
      <c r="AP24" t="s">
        <v>18789</v>
      </c>
      <c r="AQ24" t="s">
        <v>18790</v>
      </c>
      <c r="AS24" t="s">
        <v>18791</v>
      </c>
      <c r="AT24" t="s">
        <v>9806</v>
      </c>
      <c r="AU24">
        <v>62</v>
      </c>
      <c r="AW24" t="s">
        <v>224</v>
      </c>
      <c r="AX24" t="s">
        <v>12333</v>
      </c>
      <c r="AY24" t="s">
        <v>953</v>
      </c>
      <c r="AZ24" t="s">
        <v>18792</v>
      </c>
    </row>
    <row r="25" spans="1:52" ht="20" customHeight="1">
      <c r="A25" t="str">
        <f t="shared" si="0"/>
        <v xml:space="preserve"> 부천 춘의단지 아파트 연료전환을 통한 온실가스 감축사업 2차2017-12-24</v>
      </c>
      <c r="B25" t="str">
        <f t="shared" si="1"/>
        <v>2017-12-24</v>
      </c>
      <c r="C25">
        <v>529</v>
      </c>
      <c r="D25" t="s">
        <v>368</v>
      </c>
      <c r="E25" t="s">
        <v>2084</v>
      </c>
      <c r="F25" t="s">
        <v>2265</v>
      </c>
      <c r="G25" t="s">
        <v>2266</v>
      </c>
      <c r="J25" t="s">
        <v>12071</v>
      </c>
      <c r="K25" t="s">
        <v>12072</v>
      </c>
      <c r="L25" t="s">
        <v>1483</v>
      </c>
      <c r="M25" t="s">
        <v>12073</v>
      </c>
      <c r="N25" t="s">
        <v>12074</v>
      </c>
      <c r="O25" t="s">
        <v>791</v>
      </c>
      <c r="P25" t="s">
        <v>209</v>
      </c>
      <c r="Q25" t="s">
        <v>1462</v>
      </c>
      <c r="R25" t="s">
        <v>1228</v>
      </c>
      <c r="S25" t="s">
        <v>130</v>
      </c>
      <c r="T25" t="s">
        <v>1293</v>
      </c>
      <c r="U25" t="s">
        <v>2267</v>
      </c>
      <c r="V25" t="s">
        <v>792</v>
      </c>
      <c r="W25">
        <v>359</v>
      </c>
      <c r="X25" t="s">
        <v>2130</v>
      </c>
      <c r="Y25" t="s">
        <v>2130</v>
      </c>
      <c r="Z25" t="s">
        <v>2131</v>
      </c>
      <c r="AA25" t="s">
        <v>13427</v>
      </c>
      <c r="AB25" t="s">
        <v>18994</v>
      </c>
      <c r="AC25">
        <v>627</v>
      </c>
      <c r="AD25">
        <v>622</v>
      </c>
      <c r="AE25">
        <v>622</v>
      </c>
      <c r="AJ25" t="s">
        <v>15299</v>
      </c>
      <c r="AK25" t="s">
        <v>16311</v>
      </c>
      <c r="AL25" t="s">
        <v>368</v>
      </c>
      <c r="AM25">
        <v>359</v>
      </c>
      <c r="AN25">
        <v>622</v>
      </c>
      <c r="AO25" t="s">
        <v>18995</v>
      </c>
      <c r="AP25" t="s">
        <v>18996</v>
      </c>
      <c r="AQ25" t="s">
        <v>18997</v>
      </c>
      <c r="AT25" t="s">
        <v>2270</v>
      </c>
      <c r="AU25">
        <v>622</v>
      </c>
      <c r="AW25" t="s">
        <v>224</v>
      </c>
      <c r="AX25" t="s">
        <v>12333</v>
      </c>
      <c r="AY25" t="s">
        <v>953</v>
      </c>
      <c r="AZ25" t="s">
        <v>18998</v>
      </c>
    </row>
    <row r="26" spans="1:52" ht="20" customHeight="1">
      <c r="A26" t="str">
        <f t="shared" si="0"/>
        <v>울산 달동3단지 아파트 연료전환을 통한 온실가스 단위감축사업2차2022-01-01</v>
      </c>
      <c r="B26" t="str">
        <f t="shared" si="1"/>
        <v>2022-01-01</v>
      </c>
      <c r="C26">
        <v>528</v>
      </c>
      <c r="D26" t="s">
        <v>368</v>
      </c>
      <c r="E26" t="s">
        <v>2084</v>
      </c>
      <c r="F26" t="s">
        <v>368</v>
      </c>
      <c r="G26" t="s">
        <v>2085</v>
      </c>
      <c r="M26" t="s">
        <v>1812</v>
      </c>
      <c r="O26" t="s">
        <v>7409</v>
      </c>
      <c r="P26" t="s">
        <v>18058</v>
      </c>
      <c r="R26" t="s">
        <v>1228</v>
      </c>
      <c r="S26" t="s">
        <v>130</v>
      </c>
      <c r="T26" t="s">
        <v>1293</v>
      </c>
      <c r="U26" t="s">
        <v>7410</v>
      </c>
      <c r="V26" t="s">
        <v>7411</v>
      </c>
      <c r="W26">
        <v>592</v>
      </c>
      <c r="X26" t="s">
        <v>2130</v>
      </c>
      <c r="Y26" t="s">
        <v>2130</v>
      </c>
      <c r="Z26" t="s">
        <v>2131</v>
      </c>
      <c r="AA26" t="s">
        <v>13427</v>
      </c>
      <c r="AB26" t="s">
        <v>18980</v>
      </c>
      <c r="AC26">
        <v>592</v>
      </c>
      <c r="AD26">
        <v>472</v>
      </c>
      <c r="AE26">
        <v>472</v>
      </c>
      <c r="AJ26" t="s">
        <v>15299</v>
      </c>
      <c r="AK26" t="s">
        <v>16311</v>
      </c>
      <c r="AL26" t="s">
        <v>368</v>
      </c>
      <c r="AM26">
        <v>592</v>
      </c>
      <c r="AN26">
        <v>472</v>
      </c>
      <c r="AO26" t="s">
        <v>18981</v>
      </c>
      <c r="AP26" t="s">
        <v>18982</v>
      </c>
      <c r="AQ26" t="s">
        <v>18983</v>
      </c>
      <c r="AT26" t="s">
        <v>18289</v>
      </c>
      <c r="AU26">
        <v>472</v>
      </c>
      <c r="AW26" t="s">
        <v>224</v>
      </c>
      <c r="AX26" t="s">
        <v>12333</v>
      </c>
      <c r="AY26" t="s">
        <v>953</v>
      </c>
      <c r="AZ26" t="s">
        <v>18984</v>
      </c>
    </row>
    <row r="27" spans="1:52" ht="20" customHeight="1">
      <c r="A27" t="str">
        <f t="shared" si="0"/>
        <v>부산 모라 주공3단지 아파트 연료전환을 통한 온실가스 단위감축사업2차2021-12-01</v>
      </c>
      <c r="B27" t="str">
        <f t="shared" si="1"/>
        <v>2021-12-01</v>
      </c>
      <c r="C27">
        <v>527</v>
      </c>
      <c r="D27" t="s">
        <v>368</v>
      </c>
      <c r="E27" t="s">
        <v>2084</v>
      </c>
      <c r="F27" t="s">
        <v>5012</v>
      </c>
      <c r="G27" t="s">
        <v>5013</v>
      </c>
      <c r="M27" t="s">
        <v>1812</v>
      </c>
      <c r="O27" t="s">
        <v>5014</v>
      </c>
      <c r="P27" t="s">
        <v>18058</v>
      </c>
      <c r="R27" t="s">
        <v>1228</v>
      </c>
      <c r="S27" t="s">
        <v>130</v>
      </c>
      <c r="T27" t="s">
        <v>1293</v>
      </c>
      <c r="U27" t="s">
        <v>5001</v>
      </c>
      <c r="V27" t="s">
        <v>5015</v>
      </c>
      <c r="W27">
        <v>962</v>
      </c>
      <c r="X27" t="s">
        <v>2130</v>
      </c>
      <c r="Y27" t="s">
        <v>2130</v>
      </c>
      <c r="Z27" t="s">
        <v>2131</v>
      </c>
      <c r="AA27" t="s">
        <v>13427</v>
      </c>
      <c r="AB27" t="s">
        <v>18824</v>
      </c>
      <c r="AC27">
        <v>962</v>
      </c>
      <c r="AD27">
        <v>886</v>
      </c>
      <c r="AE27">
        <v>886</v>
      </c>
      <c r="AJ27" t="s">
        <v>15299</v>
      </c>
      <c r="AK27" t="s">
        <v>16311</v>
      </c>
      <c r="AL27" t="s">
        <v>368</v>
      </c>
      <c r="AM27">
        <v>962</v>
      </c>
      <c r="AN27">
        <v>886</v>
      </c>
      <c r="AO27" t="s">
        <v>18954</v>
      </c>
      <c r="AP27" t="s">
        <v>18955</v>
      </c>
      <c r="AQ27" t="s">
        <v>18956</v>
      </c>
      <c r="AT27" t="s">
        <v>18289</v>
      </c>
      <c r="AU27">
        <v>886</v>
      </c>
      <c r="AW27" t="s">
        <v>224</v>
      </c>
      <c r="AX27" t="s">
        <v>12333</v>
      </c>
      <c r="AY27" t="s">
        <v>953</v>
      </c>
      <c r="AZ27" t="s">
        <v>18957</v>
      </c>
    </row>
    <row r="28" spans="1:52" ht="20" customHeight="1">
      <c r="A28" t="str">
        <f t="shared" si="0"/>
        <v>부산 모라 주공 1단지 아파트 연료전환을 통한 온실가스 단위감축사업2차2021-12-01</v>
      </c>
      <c r="B28" t="str">
        <f t="shared" si="1"/>
        <v>2021-12-01</v>
      </c>
      <c r="C28">
        <v>526</v>
      </c>
      <c r="D28" t="s">
        <v>368</v>
      </c>
      <c r="E28" t="s">
        <v>2084</v>
      </c>
      <c r="F28" t="s">
        <v>4996</v>
      </c>
      <c r="G28" t="s">
        <v>4997</v>
      </c>
      <c r="M28" t="s">
        <v>1812</v>
      </c>
      <c r="O28" t="s">
        <v>5000</v>
      </c>
      <c r="P28" t="s">
        <v>18058</v>
      </c>
      <c r="R28" t="s">
        <v>1228</v>
      </c>
      <c r="S28" t="s">
        <v>130</v>
      </c>
      <c r="T28" t="s">
        <v>1293</v>
      </c>
      <c r="U28" t="s">
        <v>5001</v>
      </c>
      <c r="V28" t="s">
        <v>5002</v>
      </c>
      <c r="W28">
        <v>1000</v>
      </c>
      <c r="X28" t="s">
        <v>2130</v>
      </c>
      <c r="Y28" t="s">
        <v>2130</v>
      </c>
      <c r="Z28" t="s">
        <v>2131</v>
      </c>
      <c r="AA28" t="s">
        <v>13427</v>
      </c>
      <c r="AB28" t="s">
        <v>18824</v>
      </c>
      <c r="AC28">
        <v>1000</v>
      </c>
      <c r="AD28">
        <v>929</v>
      </c>
      <c r="AE28">
        <v>929</v>
      </c>
      <c r="AJ28" t="s">
        <v>15299</v>
      </c>
      <c r="AK28" t="s">
        <v>16311</v>
      </c>
      <c r="AL28" t="s">
        <v>368</v>
      </c>
      <c r="AM28">
        <v>1000</v>
      </c>
      <c r="AN28">
        <v>929</v>
      </c>
      <c r="AO28" t="s">
        <v>18950</v>
      </c>
      <c r="AP28" t="s">
        <v>18951</v>
      </c>
      <c r="AQ28" t="s">
        <v>18952</v>
      </c>
      <c r="AT28" t="s">
        <v>18289</v>
      </c>
      <c r="AU28">
        <v>929</v>
      </c>
      <c r="AW28" t="s">
        <v>224</v>
      </c>
      <c r="AX28" t="s">
        <v>12333</v>
      </c>
      <c r="AY28" t="s">
        <v>953</v>
      </c>
      <c r="AZ28" t="s">
        <v>18953</v>
      </c>
    </row>
    <row r="29" spans="1:52" ht="20" customHeight="1">
      <c r="A29" t="str">
        <f t="shared" si="0"/>
        <v>경남하이웨이(주) 도로조명 LED 조명기기 교체를 통한 온실가스 감축 사업1차2023-01-01</v>
      </c>
      <c r="B29" t="str">
        <f t="shared" si="1"/>
        <v>2023-01-01</v>
      </c>
      <c r="C29">
        <v>525</v>
      </c>
      <c r="D29" t="s">
        <v>9847</v>
      </c>
      <c r="E29" t="s">
        <v>9848</v>
      </c>
      <c r="F29" t="s">
        <v>9847</v>
      </c>
      <c r="G29" t="s">
        <v>9849</v>
      </c>
      <c r="M29" t="s">
        <v>1812</v>
      </c>
      <c r="O29" t="s">
        <v>9854</v>
      </c>
      <c r="P29" t="s">
        <v>209</v>
      </c>
      <c r="Q29" t="s">
        <v>1462</v>
      </c>
      <c r="R29" t="s">
        <v>1228</v>
      </c>
      <c r="S29" t="s">
        <v>130</v>
      </c>
      <c r="T29" t="s">
        <v>1293</v>
      </c>
      <c r="U29" t="s">
        <v>9855</v>
      </c>
      <c r="V29" t="s">
        <v>9745</v>
      </c>
      <c r="W29">
        <v>1958</v>
      </c>
      <c r="X29" t="s">
        <v>2130</v>
      </c>
      <c r="Y29" t="s">
        <v>2130</v>
      </c>
      <c r="Z29" t="s">
        <v>5248</v>
      </c>
      <c r="AA29" t="s">
        <v>13413</v>
      </c>
      <c r="AB29" t="s">
        <v>18945</v>
      </c>
      <c r="AC29">
        <v>3916</v>
      </c>
      <c r="AD29">
        <v>4291</v>
      </c>
      <c r="AE29">
        <v>4291</v>
      </c>
      <c r="AJ29" t="s">
        <v>18259</v>
      </c>
      <c r="AK29" t="s">
        <v>16311</v>
      </c>
      <c r="AL29" t="s">
        <v>9847</v>
      </c>
      <c r="AM29">
        <v>1958</v>
      </c>
      <c r="AN29">
        <v>4291</v>
      </c>
      <c r="AO29" t="s">
        <v>18946</v>
      </c>
      <c r="AP29" t="s">
        <v>18947</v>
      </c>
      <c r="AQ29" t="s">
        <v>18948</v>
      </c>
      <c r="AT29" t="s">
        <v>9858</v>
      </c>
      <c r="AU29">
        <v>4291</v>
      </c>
      <c r="AW29" t="s">
        <v>224</v>
      </c>
      <c r="AX29" t="s">
        <v>12333</v>
      </c>
      <c r="AY29" t="s">
        <v>953</v>
      </c>
      <c r="AZ29" t="s">
        <v>18949</v>
      </c>
    </row>
    <row r="30" spans="1:52" ht="20" customHeight="1">
      <c r="A30" t="str">
        <f t="shared" si="0"/>
        <v>웅진식품(주) 연료전환(B-B유, 감압정제유 → LNG)을 통한 온실가스 배출 감축사업2차2021-12-01</v>
      </c>
      <c r="B30" t="str">
        <f t="shared" si="1"/>
        <v>2021-12-01</v>
      </c>
      <c r="C30">
        <v>524</v>
      </c>
      <c r="D30" t="s">
        <v>18095</v>
      </c>
      <c r="E30" t="s">
        <v>7705</v>
      </c>
      <c r="F30" t="s">
        <v>7704</v>
      </c>
      <c r="G30" t="s">
        <v>7706</v>
      </c>
      <c r="M30" t="s">
        <v>1812</v>
      </c>
      <c r="O30" t="s">
        <v>7711</v>
      </c>
      <c r="P30" t="s">
        <v>209</v>
      </c>
      <c r="Q30" t="s">
        <v>1462</v>
      </c>
      <c r="R30" t="s">
        <v>1228</v>
      </c>
      <c r="S30" t="s">
        <v>130</v>
      </c>
      <c r="T30" t="s">
        <v>1293</v>
      </c>
      <c r="U30" t="s">
        <v>7712</v>
      </c>
      <c r="V30" t="s">
        <v>7713</v>
      </c>
      <c r="W30">
        <v>1245</v>
      </c>
      <c r="X30" t="s">
        <v>2130</v>
      </c>
      <c r="Y30" t="s">
        <v>2130</v>
      </c>
      <c r="Z30" t="s">
        <v>2131</v>
      </c>
      <c r="AA30" t="s">
        <v>13427</v>
      </c>
      <c r="AB30" t="s">
        <v>18985</v>
      </c>
      <c r="AC30">
        <v>3735</v>
      </c>
      <c r="AD30">
        <v>3532</v>
      </c>
      <c r="AE30">
        <v>3532</v>
      </c>
      <c r="AJ30" t="s">
        <v>15299</v>
      </c>
      <c r="AK30" t="s">
        <v>16311</v>
      </c>
      <c r="AL30" t="s">
        <v>18095</v>
      </c>
      <c r="AM30">
        <v>1245</v>
      </c>
      <c r="AN30">
        <v>3532</v>
      </c>
      <c r="AO30" t="s">
        <v>18986</v>
      </c>
      <c r="AP30" t="s">
        <v>18987</v>
      </c>
      <c r="AQ30" t="s">
        <v>18988</v>
      </c>
      <c r="AT30" t="s">
        <v>7717</v>
      </c>
      <c r="AU30">
        <v>3532</v>
      </c>
      <c r="AW30" t="s">
        <v>224</v>
      </c>
      <c r="AX30" t="s">
        <v>12333</v>
      </c>
      <c r="AY30" t="s">
        <v>953</v>
      </c>
      <c r="AZ30" t="s">
        <v>18989</v>
      </c>
    </row>
    <row r="31" spans="1:52" ht="20" customHeight="1">
      <c r="A31" t="str">
        <f t="shared" si="0"/>
        <v>제천 하소 주공 3단지 아파트 연료전환을 통한 온실가스 단위감축사업2차2021-12-01</v>
      </c>
      <c r="B31" t="str">
        <f t="shared" si="1"/>
        <v>2021-12-01</v>
      </c>
      <c r="C31">
        <v>523</v>
      </c>
      <c r="D31" t="s">
        <v>368</v>
      </c>
      <c r="E31" t="s">
        <v>2084</v>
      </c>
      <c r="F31" t="s">
        <v>368</v>
      </c>
      <c r="G31" t="s">
        <v>2085</v>
      </c>
      <c r="M31" t="s">
        <v>1812</v>
      </c>
      <c r="O31" t="s">
        <v>7492</v>
      </c>
      <c r="P31" t="s">
        <v>18058</v>
      </c>
      <c r="R31" t="s">
        <v>1228</v>
      </c>
      <c r="S31" t="s">
        <v>130</v>
      </c>
      <c r="T31" t="s">
        <v>1293</v>
      </c>
      <c r="U31" t="s">
        <v>3602</v>
      </c>
      <c r="V31" t="s">
        <v>7493</v>
      </c>
      <c r="W31">
        <v>297</v>
      </c>
      <c r="X31" t="s">
        <v>2130</v>
      </c>
      <c r="Y31" t="s">
        <v>2130</v>
      </c>
      <c r="Z31" t="s">
        <v>2131</v>
      </c>
      <c r="AA31" t="s">
        <v>13427</v>
      </c>
      <c r="AB31" t="s">
        <v>18904</v>
      </c>
      <c r="AC31">
        <v>594</v>
      </c>
      <c r="AD31">
        <v>536</v>
      </c>
      <c r="AE31">
        <v>536</v>
      </c>
      <c r="AJ31" t="s">
        <v>15299</v>
      </c>
      <c r="AK31" t="s">
        <v>16311</v>
      </c>
      <c r="AL31" t="s">
        <v>368</v>
      </c>
      <c r="AM31">
        <v>297</v>
      </c>
      <c r="AN31">
        <v>536</v>
      </c>
      <c r="AO31" t="s">
        <v>19004</v>
      </c>
      <c r="AP31" t="s">
        <v>19005</v>
      </c>
      <c r="AQ31" t="s">
        <v>19006</v>
      </c>
      <c r="AT31" t="s">
        <v>18289</v>
      </c>
      <c r="AU31">
        <v>536</v>
      </c>
      <c r="AW31" t="s">
        <v>224</v>
      </c>
      <c r="AX31" t="s">
        <v>12333</v>
      </c>
      <c r="AY31" t="s">
        <v>953</v>
      </c>
      <c r="AZ31" t="s">
        <v>19007</v>
      </c>
    </row>
    <row r="32" spans="1:52" ht="20" customHeight="1">
      <c r="A32" t="str">
        <f t="shared" si="0"/>
        <v>광주 하남 주공 1차 아파트 연료전환을 통한 온실가스 감축사업2차2018-01-01</v>
      </c>
      <c r="B32" t="str">
        <f t="shared" si="1"/>
        <v>2018-01-01</v>
      </c>
      <c r="C32">
        <v>522</v>
      </c>
      <c r="D32" t="s">
        <v>368</v>
      </c>
      <c r="E32" t="s">
        <v>2084</v>
      </c>
      <c r="F32" t="s">
        <v>13594</v>
      </c>
      <c r="G32" t="s">
        <v>13595</v>
      </c>
      <c r="M32" t="s">
        <v>1812</v>
      </c>
      <c r="O32" t="s">
        <v>793</v>
      </c>
      <c r="P32" t="s">
        <v>209</v>
      </c>
      <c r="Q32" t="s">
        <v>1462</v>
      </c>
      <c r="R32" t="s">
        <v>1228</v>
      </c>
      <c r="S32" t="s">
        <v>130</v>
      </c>
      <c r="T32" t="s">
        <v>1231</v>
      </c>
      <c r="U32" t="s">
        <v>13539</v>
      </c>
      <c r="V32" t="s">
        <v>794</v>
      </c>
      <c r="W32">
        <v>654</v>
      </c>
      <c r="X32" t="s">
        <v>2130</v>
      </c>
      <c r="Y32" t="s">
        <v>2130</v>
      </c>
      <c r="Z32" t="s">
        <v>2131</v>
      </c>
      <c r="AA32" t="s">
        <v>13427</v>
      </c>
      <c r="AB32" t="s">
        <v>18940</v>
      </c>
      <c r="AC32">
        <v>435</v>
      </c>
      <c r="AD32">
        <v>443</v>
      </c>
      <c r="AE32">
        <v>443</v>
      </c>
      <c r="AJ32" t="s">
        <v>15299</v>
      </c>
      <c r="AK32" t="s">
        <v>16311</v>
      </c>
      <c r="AL32" t="s">
        <v>368</v>
      </c>
      <c r="AM32">
        <v>654</v>
      </c>
      <c r="AN32">
        <v>443</v>
      </c>
      <c r="AO32" t="s">
        <v>18941</v>
      </c>
      <c r="AP32" t="s">
        <v>18942</v>
      </c>
      <c r="AQ32" t="s">
        <v>18943</v>
      </c>
      <c r="AT32" t="s">
        <v>13598</v>
      </c>
      <c r="AU32">
        <v>443</v>
      </c>
      <c r="AW32" t="s">
        <v>224</v>
      </c>
      <c r="AX32" t="s">
        <v>12333</v>
      </c>
      <c r="AY32" t="s">
        <v>953</v>
      </c>
      <c r="AZ32" t="s">
        <v>18944</v>
      </c>
    </row>
    <row r="33" spans="1:56" ht="20" customHeight="1">
      <c r="A33" t="str">
        <f t="shared" si="0"/>
        <v>의정부 장암1단지아파트 연료전환을 통한 온실가스 단위감축사업2차2021-12-01</v>
      </c>
      <c r="B33" t="str">
        <f t="shared" si="1"/>
        <v>2021-12-01</v>
      </c>
      <c r="C33">
        <v>521</v>
      </c>
      <c r="D33" t="s">
        <v>368</v>
      </c>
      <c r="E33" t="s">
        <v>2084</v>
      </c>
      <c r="F33" t="s">
        <v>368</v>
      </c>
      <c r="G33" t="s">
        <v>2085</v>
      </c>
      <c r="M33" t="s">
        <v>1812</v>
      </c>
      <c r="O33" t="s">
        <v>8751</v>
      </c>
      <c r="P33" t="s">
        <v>18058</v>
      </c>
      <c r="R33" t="s">
        <v>1228</v>
      </c>
      <c r="S33" t="s">
        <v>130</v>
      </c>
      <c r="T33" t="s">
        <v>1293</v>
      </c>
      <c r="U33" t="s">
        <v>8752</v>
      </c>
      <c r="V33" t="s">
        <v>8753</v>
      </c>
      <c r="W33">
        <v>485</v>
      </c>
      <c r="X33" t="s">
        <v>2130</v>
      </c>
      <c r="Y33" t="s">
        <v>2130</v>
      </c>
      <c r="Z33" t="s">
        <v>2131</v>
      </c>
      <c r="AA33" t="s">
        <v>13427</v>
      </c>
      <c r="AB33" t="s">
        <v>18909</v>
      </c>
      <c r="AC33">
        <v>493</v>
      </c>
      <c r="AD33">
        <v>397</v>
      </c>
      <c r="AE33">
        <v>397</v>
      </c>
      <c r="AJ33" t="s">
        <v>15299</v>
      </c>
      <c r="AK33" t="s">
        <v>16311</v>
      </c>
      <c r="AL33" t="s">
        <v>368</v>
      </c>
      <c r="AM33">
        <v>485</v>
      </c>
      <c r="AN33">
        <v>397</v>
      </c>
      <c r="AO33" t="s">
        <v>18990</v>
      </c>
      <c r="AP33" t="s">
        <v>18991</v>
      </c>
      <c r="AQ33" t="s">
        <v>18992</v>
      </c>
      <c r="AT33" t="s">
        <v>18289</v>
      </c>
      <c r="AU33">
        <v>397</v>
      </c>
      <c r="AW33" t="s">
        <v>224</v>
      </c>
      <c r="AX33" t="s">
        <v>12333</v>
      </c>
      <c r="AY33" t="s">
        <v>953</v>
      </c>
      <c r="AZ33" t="s">
        <v>18993</v>
      </c>
    </row>
    <row r="34" spans="1:56" ht="20" customHeight="1">
      <c r="A34" t="str">
        <f t="shared" si="0"/>
        <v>전주평화 4단지아파트 연료전환을 통한 온실가스 단위감축사업2차2021-08-01</v>
      </c>
      <c r="B34" t="str">
        <f t="shared" si="1"/>
        <v>2021-08-01</v>
      </c>
      <c r="C34">
        <v>520</v>
      </c>
      <c r="D34" t="s">
        <v>368</v>
      </c>
      <c r="E34" t="s">
        <v>2084</v>
      </c>
      <c r="F34" t="s">
        <v>368</v>
      </c>
      <c r="G34" t="s">
        <v>2085</v>
      </c>
      <c r="M34" t="s">
        <v>1812</v>
      </c>
      <c r="O34" t="s">
        <v>7465</v>
      </c>
      <c r="P34" t="s">
        <v>18058</v>
      </c>
      <c r="R34" t="s">
        <v>1228</v>
      </c>
      <c r="S34" t="s">
        <v>130</v>
      </c>
      <c r="T34" t="s">
        <v>1293</v>
      </c>
      <c r="U34" t="s">
        <v>7450</v>
      </c>
      <c r="V34" t="s">
        <v>7466</v>
      </c>
      <c r="W34">
        <v>538</v>
      </c>
      <c r="X34" t="s">
        <v>2130</v>
      </c>
      <c r="Y34" t="s">
        <v>2130</v>
      </c>
      <c r="Z34" t="s">
        <v>2131</v>
      </c>
      <c r="AA34" t="s">
        <v>13427</v>
      </c>
      <c r="AB34" t="s">
        <v>18999</v>
      </c>
      <c r="AC34">
        <v>1030</v>
      </c>
      <c r="AD34">
        <v>952</v>
      </c>
      <c r="AE34">
        <v>952</v>
      </c>
      <c r="AJ34" t="s">
        <v>15299</v>
      </c>
      <c r="AK34" t="s">
        <v>16311</v>
      </c>
      <c r="AL34" t="s">
        <v>368</v>
      </c>
      <c r="AM34">
        <v>538</v>
      </c>
      <c r="AN34">
        <v>952</v>
      </c>
      <c r="AO34" t="s">
        <v>19000</v>
      </c>
      <c r="AP34" t="s">
        <v>19001</v>
      </c>
      <c r="AQ34" t="s">
        <v>19002</v>
      </c>
      <c r="AT34" t="s">
        <v>18289</v>
      </c>
      <c r="AU34">
        <v>952</v>
      </c>
      <c r="AW34" t="s">
        <v>224</v>
      </c>
      <c r="AX34" t="s">
        <v>12333</v>
      </c>
      <c r="AY34" t="s">
        <v>953</v>
      </c>
      <c r="AZ34" t="s">
        <v>19003</v>
      </c>
    </row>
    <row r="35" spans="1:56" ht="20" customHeight="1">
      <c r="A35" t="str">
        <f t="shared" si="0"/>
        <v>전주평화 1단지아파트 연료전환을 통한 온실가스 단위감축사업2차2021-08-01</v>
      </c>
      <c r="B35" t="str">
        <f t="shared" si="1"/>
        <v>2021-08-01</v>
      </c>
      <c r="C35">
        <v>519</v>
      </c>
      <c r="D35" t="s">
        <v>368</v>
      </c>
      <c r="E35" t="s">
        <v>2084</v>
      </c>
      <c r="F35" t="s">
        <v>368</v>
      </c>
      <c r="G35" t="s">
        <v>2085</v>
      </c>
      <c r="M35" t="s">
        <v>1812</v>
      </c>
      <c r="O35" t="s">
        <v>7449</v>
      </c>
      <c r="P35" t="s">
        <v>18058</v>
      </c>
      <c r="R35" t="s">
        <v>1228</v>
      </c>
      <c r="S35" t="s">
        <v>130</v>
      </c>
      <c r="T35" t="s">
        <v>1293</v>
      </c>
      <c r="U35" t="s">
        <v>7450</v>
      </c>
      <c r="V35" t="s">
        <v>7451</v>
      </c>
      <c r="W35">
        <v>724</v>
      </c>
      <c r="X35" t="s">
        <v>2130</v>
      </c>
      <c r="Y35" t="s">
        <v>2130</v>
      </c>
      <c r="Z35" t="s">
        <v>2131</v>
      </c>
      <c r="AA35" t="s">
        <v>13427</v>
      </c>
      <c r="AB35" t="s">
        <v>18999</v>
      </c>
      <c r="AC35">
        <v>1386</v>
      </c>
      <c r="AD35">
        <v>1220</v>
      </c>
      <c r="AE35">
        <v>1220</v>
      </c>
      <c r="AJ35" t="s">
        <v>15299</v>
      </c>
      <c r="AK35" t="s">
        <v>16311</v>
      </c>
      <c r="AL35" t="s">
        <v>368</v>
      </c>
      <c r="AM35">
        <v>724</v>
      </c>
      <c r="AN35">
        <v>1220</v>
      </c>
      <c r="AO35" t="s">
        <v>19008</v>
      </c>
      <c r="AP35" t="s">
        <v>19009</v>
      </c>
      <c r="AQ35" t="s">
        <v>19010</v>
      </c>
      <c r="AT35" t="s">
        <v>18289</v>
      </c>
      <c r="AU35">
        <v>1220</v>
      </c>
      <c r="AW35" t="s">
        <v>224</v>
      </c>
      <c r="AX35" t="s">
        <v>12333</v>
      </c>
      <c r="AY35" t="s">
        <v>953</v>
      </c>
      <c r="AZ35" t="s">
        <v>19011</v>
      </c>
    </row>
    <row r="36" spans="1:56" ht="20" customHeight="1">
      <c r="A36" t="str">
        <f t="shared" si="0"/>
        <v>부산 반송아파트 연료전환을 통한 온실가스 단위감축사업2차2022-01-01</v>
      </c>
      <c r="B36" t="str">
        <f t="shared" si="1"/>
        <v>2022-01-01</v>
      </c>
      <c r="C36">
        <v>518</v>
      </c>
      <c r="D36" t="s">
        <v>368</v>
      </c>
      <c r="E36" t="s">
        <v>2084</v>
      </c>
      <c r="F36" t="s">
        <v>368</v>
      </c>
      <c r="G36" t="s">
        <v>2085</v>
      </c>
      <c r="M36" t="s">
        <v>1812</v>
      </c>
      <c r="O36" t="s">
        <v>7375</v>
      </c>
      <c r="P36" t="s">
        <v>18058</v>
      </c>
      <c r="R36" t="s">
        <v>1228</v>
      </c>
      <c r="S36" t="s">
        <v>130</v>
      </c>
      <c r="T36" t="s">
        <v>1293</v>
      </c>
      <c r="U36" t="s">
        <v>5001</v>
      </c>
      <c r="V36" t="s">
        <v>5015</v>
      </c>
      <c r="W36">
        <v>668</v>
      </c>
      <c r="X36" t="s">
        <v>2130</v>
      </c>
      <c r="Y36" t="s">
        <v>2130</v>
      </c>
      <c r="Z36" t="s">
        <v>2131</v>
      </c>
      <c r="AA36" t="s">
        <v>13427</v>
      </c>
      <c r="AB36" t="s">
        <v>18975</v>
      </c>
      <c r="AC36">
        <v>668</v>
      </c>
      <c r="AD36">
        <v>525</v>
      </c>
      <c r="AE36">
        <v>525</v>
      </c>
      <c r="AJ36" t="s">
        <v>15299</v>
      </c>
      <c r="AK36" t="s">
        <v>16311</v>
      </c>
      <c r="AL36" t="s">
        <v>368</v>
      </c>
      <c r="AM36">
        <v>668</v>
      </c>
      <c r="AN36">
        <v>525</v>
      </c>
      <c r="AO36" t="s">
        <v>18976</v>
      </c>
      <c r="AP36" t="s">
        <v>18977</v>
      </c>
      <c r="AQ36" t="s">
        <v>18978</v>
      </c>
      <c r="AT36" t="s">
        <v>18289</v>
      </c>
      <c r="AU36">
        <v>525</v>
      </c>
      <c r="AW36" t="s">
        <v>224</v>
      </c>
      <c r="AX36" t="s">
        <v>12333</v>
      </c>
      <c r="AY36" t="s">
        <v>953</v>
      </c>
      <c r="AZ36" t="s">
        <v>18979</v>
      </c>
    </row>
    <row r="37" spans="1:56" ht="20" customHeight="1">
      <c r="A37" t="str">
        <f t="shared" si="0"/>
        <v>대전 법동 주공 3단지 아파트 연료전환을 통한 온실가스 단위감축사업2차2021-11-01</v>
      </c>
      <c r="B37" t="str">
        <f t="shared" si="1"/>
        <v>2021-11-01</v>
      </c>
      <c r="C37">
        <v>517</v>
      </c>
      <c r="D37" t="s">
        <v>368</v>
      </c>
      <c r="E37" t="s">
        <v>2084</v>
      </c>
      <c r="F37" t="s">
        <v>368</v>
      </c>
      <c r="G37" t="s">
        <v>2085</v>
      </c>
      <c r="M37" t="s">
        <v>1812</v>
      </c>
      <c r="O37" t="s">
        <v>7323</v>
      </c>
      <c r="P37" t="s">
        <v>18058</v>
      </c>
      <c r="R37" t="s">
        <v>1228</v>
      </c>
      <c r="S37" t="s">
        <v>130</v>
      </c>
      <c r="T37" t="s">
        <v>1293</v>
      </c>
      <c r="U37" t="s">
        <v>4952</v>
      </c>
      <c r="V37" t="s">
        <v>7324</v>
      </c>
      <c r="W37">
        <v>739</v>
      </c>
      <c r="X37" t="s">
        <v>2130</v>
      </c>
      <c r="Y37" t="s">
        <v>2130</v>
      </c>
      <c r="Z37" t="s">
        <v>2131</v>
      </c>
      <c r="AA37" t="s">
        <v>13427</v>
      </c>
      <c r="AB37" t="s">
        <v>18884</v>
      </c>
      <c r="AC37">
        <v>739</v>
      </c>
      <c r="AD37">
        <v>542</v>
      </c>
      <c r="AE37">
        <v>542</v>
      </c>
      <c r="AJ37" t="s">
        <v>15299</v>
      </c>
      <c r="AK37" t="s">
        <v>16311</v>
      </c>
      <c r="AL37" t="s">
        <v>368</v>
      </c>
      <c r="AM37">
        <v>739</v>
      </c>
      <c r="AN37">
        <v>542</v>
      </c>
      <c r="AO37" t="s">
        <v>18962</v>
      </c>
      <c r="AP37" t="s">
        <v>18963</v>
      </c>
      <c r="AQ37" t="s">
        <v>18964</v>
      </c>
      <c r="AT37" t="s">
        <v>18289</v>
      </c>
      <c r="AU37">
        <v>542</v>
      </c>
      <c r="AW37" t="s">
        <v>224</v>
      </c>
      <c r="AX37" t="s">
        <v>12333</v>
      </c>
      <c r="AY37" t="s">
        <v>953</v>
      </c>
      <c r="AZ37" t="s">
        <v>18965</v>
      </c>
    </row>
    <row r="38" spans="1:56" ht="20" customHeight="1">
      <c r="A38" t="str">
        <f t="shared" si="0"/>
        <v>청주 산남2-2아파트 연료전환을 통한 온실가스 단위감축사업2차2021-05-01</v>
      </c>
      <c r="B38" t="str">
        <f t="shared" si="1"/>
        <v>2021-05-01</v>
      </c>
      <c r="C38">
        <v>516</v>
      </c>
      <c r="D38" t="s">
        <v>368</v>
      </c>
      <c r="E38" t="s">
        <v>2084</v>
      </c>
      <c r="F38" t="s">
        <v>368</v>
      </c>
      <c r="G38" t="s">
        <v>2085</v>
      </c>
      <c r="M38" t="s">
        <v>1812</v>
      </c>
      <c r="O38" t="s">
        <v>7545</v>
      </c>
      <c r="P38" t="s">
        <v>18058</v>
      </c>
      <c r="R38" t="s">
        <v>1228</v>
      </c>
      <c r="S38" t="s">
        <v>130</v>
      </c>
      <c r="T38" t="s">
        <v>1293</v>
      </c>
      <c r="U38" t="s">
        <v>5001</v>
      </c>
      <c r="V38" t="s">
        <v>7540</v>
      </c>
      <c r="W38">
        <v>297</v>
      </c>
      <c r="X38" t="s">
        <v>2130</v>
      </c>
      <c r="Y38" t="s">
        <v>2130</v>
      </c>
      <c r="Z38" t="s">
        <v>2131</v>
      </c>
      <c r="AA38" t="s">
        <v>13427</v>
      </c>
      <c r="AB38" t="s">
        <v>18966</v>
      </c>
      <c r="AC38">
        <v>594</v>
      </c>
      <c r="AD38">
        <v>565</v>
      </c>
      <c r="AE38">
        <v>565</v>
      </c>
      <c r="AJ38" t="s">
        <v>15299</v>
      </c>
      <c r="AK38" t="s">
        <v>16311</v>
      </c>
      <c r="AL38" t="s">
        <v>368</v>
      </c>
      <c r="AM38">
        <v>297</v>
      </c>
      <c r="AN38">
        <v>565</v>
      </c>
      <c r="AO38" t="s">
        <v>18971</v>
      </c>
      <c r="AP38" t="s">
        <v>18972</v>
      </c>
      <c r="AQ38" t="s">
        <v>18973</v>
      </c>
      <c r="AT38" t="s">
        <v>18289</v>
      </c>
      <c r="AU38">
        <v>565</v>
      </c>
      <c r="AW38" t="s">
        <v>224</v>
      </c>
      <c r="AX38" t="s">
        <v>12333</v>
      </c>
      <c r="AY38" t="s">
        <v>953</v>
      </c>
      <c r="AZ38" t="s">
        <v>18974</v>
      </c>
    </row>
    <row r="39" spans="1:56" ht="20" customHeight="1">
      <c r="A39" t="str">
        <f t="shared" si="0"/>
        <v>청주 산남2-1아파트 연료전환을 통한 온실가스 단위감축사업2차2021-05-01</v>
      </c>
      <c r="B39" t="str">
        <f t="shared" si="1"/>
        <v>2021-05-01</v>
      </c>
      <c r="C39">
        <v>515</v>
      </c>
      <c r="D39" t="s">
        <v>368</v>
      </c>
      <c r="E39" t="s">
        <v>2084</v>
      </c>
      <c r="F39" t="s">
        <v>368</v>
      </c>
      <c r="G39" t="s">
        <v>2085</v>
      </c>
      <c r="M39" t="s">
        <v>1812</v>
      </c>
      <c r="O39" t="s">
        <v>7539</v>
      </c>
      <c r="P39" t="s">
        <v>18058</v>
      </c>
      <c r="R39" t="s">
        <v>1228</v>
      </c>
      <c r="S39" t="s">
        <v>130</v>
      </c>
      <c r="T39" t="s">
        <v>1293</v>
      </c>
      <c r="U39" t="s">
        <v>5001</v>
      </c>
      <c r="V39" t="s">
        <v>7540</v>
      </c>
      <c r="W39">
        <v>521</v>
      </c>
      <c r="X39" t="s">
        <v>2130</v>
      </c>
      <c r="Y39" t="s">
        <v>2130</v>
      </c>
      <c r="Z39" t="s">
        <v>2131</v>
      </c>
      <c r="AA39" t="s">
        <v>13427</v>
      </c>
      <c r="AB39" t="s">
        <v>18966</v>
      </c>
      <c r="AC39">
        <v>1042</v>
      </c>
      <c r="AD39">
        <v>936</v>
      </c>
      <c r="AE39">
        <v>936</v>
      </c>
      <c r="AJ39" t="s">
        <v>15299</v>
      </c>
      <c r="AK39" t="s">
        <v>16311</v>
      </c>
      <c r="AL39" t="s">
        <v>368</v>
      </c>
      <c r="AM39">
        <v>521</v>
      </c>
      <c r="AN39">
        <v>936</v>
      </c>
      <c r="AO39" t="s">
        <v>18967</v>
      </c>
      <c r="AP39" t="s">
        <v>18968</v>
      </c>
      <c r="AQ39" t="s">
        <v>18969</v>
      </c>
      <c r="AT39" t="s">
        <v>18289</v>
      </c>
      <c r="AU39">
        <v>936</v>
      </c>
      <c r="AW39" t="s">
        <v>224</v>
      </c>
      <c r="AX39" t="s">
        <v>12333</v>
      </c>
      <c r="AY39" t="s">
        <v>953</v>
      </c>
      <c r="AZ39" t="s">
        <v>18970</v>
      </c>
    </row>
    <row r="40" spans="1:56" ht="20" customHeight="1">
      <c r="A40" t="str">
        <f t="shared" si="0"/>
        <v>부산 금곡4단지 아파트 연료전환을 통한 온실가스 단위감축사업2차2021-12-01</v>
      </c>
      <c r="B40" t="str">
        <f t="shared" si="1"/>
        <v>2021-12-01</v>
      </c>
      <c r="C40">
        <v>514</v>
      </c>
      <c r="D40" t="s">
        <v>368</v>
      </c>
      <c r="E40" t="s">
        <v>2084</v>
      </c>
      <c r="F40" t="s">
        <v>368</v>
      </c>
      <c r="G40" t="s">
        <v>2085</v>
      </c>
      <c r="M40" t="s">
        <v>1812</v>
      </c>
      <c r="O40" t="s">
        <v>8676</v>
      </c>
      <c r="P40" t="s">
        <v>18058</v>
      </c>
      <c r="R40" t="s">
        <v>1228</v>
      </c>
      <c r="S40" t="s">
        <v>130</v>
      </c>
      <c r="T40" t="s">
        <v>1293</v>
      </c>
      <c r="U40" t="s">
        <v>7410</v>
      </c>
      <c r="V40" t="s">
        <v>8677</v>
      </c>
      <c r="W40">
        <v>715</v>
      </c>
      <c r="X40" t="s">
        <v>2130</v>
      </c>
      <c r="Y40" t="s">
        <v>2130</v>
      </c>
      <c r="Z40" t="s">
        <v>2131</v>
      </c>
      <c r="AA40" t="s">
        <v>13427</v>
      </c>
      <c r="AB40" t="s">
        <v>18824</v>
      </c>
      <c r="AC40">
        <v>715</v>
      </c>
      <c r="AD40">
        <v>712</v>
      </c>
      <c r="AE40">
        <v>712</v>
      </c>
      <c r="AJ40" t="s">
        <v>15299</v>
      </c>
      <c r="AK40" t="s">
        <v>16311</v>
      </c>
      <c r="AL40" t="s">
        <v>368</v>
      </c>
      <c r="AM40">
        <v>715</v>
      </c>
      <c r="AN40">
        <v>712</v>
      </c>
      <c r="AO40" t="s">
        <v>18958</v>
      </c>
      <c r="AP40" t="s">
        <v>18959</v>
      </c>
      <c r="AQ40" t="s">
        <v>18960</v>
      </c>
      <c r="AT40" t="s">
        <v>18289</v>
      </c>
      <c r="AU40">
        <v>712</v>
      </c>
      <c r="AW40" t="s">
        <v>224</v>
      </c>
      <c r="AX40" t="s">
        <v>12333</v>
      </c>
      <c r="AY40" t="s">
        <v>953</v>
      </c>
      <c r="AZ40" t="s">
        <v>18961</v>
      </c>
    </row>
    <row r="41" spans="1:56" ht="20" customHeight="1">
      <c r="A41" t="str">
        <f t="shared" si="0"/>
        <v>휴켐스 질산공장 N2O 감축사업(휴켐스 주식회사의 질산 공장 세 곳에서 tail gas에 포함된 아산화질소를 촉매를 사용하여 제거하는 프로젝트)24차2023-01-01</v>
      </c>
      <c r="B41" t="str">
        <f t="shared" si="1"/>
        <v>2023-01-01</v>
      </c>
      <c r="C41">
        <v>513</v>
      </c>
      <c r="D41" t="s">
        <v>1001</v>
      </c>
      <c r="E41" t="s">
        <v>1748</v>
      </c>
      <c r="F41" t="s">
        <v>317</v>
      </c>
      <c r="G41" t="s">
        <v>13449</v>
      </c>
      <c r="M41" t="s">
        <v>1812</v>
      </c>
      <c r="O41" t="s">
        <v>1227</v>
      </c>
      <c r="P41" t="s">
        <v>209</v>
      </c>
      <c r="Q41" t="s">
        <v>1228</v>
      </c>
      <c r="R41" t="s">
        <v>1229</v>
      </c>
      <c r="S41" t="s">
        <v>130</v>
      </c>
      <c r="T41" t="s">
        <v>1231</v>
      </c>
      <c r="U41" t="s">
        <v>1232</v>
      </c>
      <c r="V41" t="s">
        <v>13450</v>
      </c>
      <c r="W41">
        <v>1087706</v>
      </c>
      <c r="X41" t="s">
        <v>1234</v>
      </c>
      <c r="Y41" t="s">
        <v>1235</v>
      </c>
      <c r="Z41" t="s">
        <v>13451</v>
      </c>
      <c r="AA41" t="s">
        <v>18583</v>
      </c>
      <c r="AB41" t="s">
        <v>18924</v>
      </c>
      <c r="AC41">
        <v>1357015</v>
      </c>
      <c r="AD41">
        <v>1527153</v>
      </c>
      <c r="AE41">
        <v>1527153</v>
      </c>
      <c r="AF41" t="s">
        <v>18925</v>
      </c>
      <c r="AJ41" t="s">
        <v>18060</v>
      </c>
      <c r="AK41" t="s">
        <v>14259</v>
      </c>
      <c r="AL41" t="s">
        <v>1001</v>
      </c>
      <c r="AM41">
        <v>1087706</v>
      </c>
      <c r="AN41">
        <v>1527153</v>
      </c>
      <c r="AO41" t="s">
        <v>18926</v>
      </c>
      <c r="AP41" t="s">
        <v>18927</v>
      </c>
      <c r="AQ41" t="s">
        <v>18928</v>
      </c>
      <c r="AR41" t="s">
        <v>18926</v>
      </c>
      <c r="AS41" t="s">
        <v>18929</v>
      </c>
      <c r="AT41" t="s">
        <v>13454</v>
      </c>
      <c r="AU41">
        <v>1527153</v>
      </c>
      <c r="AW41" t="s">
        <v>224</v>
      </c>
      <c r="AX41" t="s">
        <v>18873</v>
      </c>
      <c r="AY41" t="s">
        <v>953</v>
      </c>
      <c r="AZ41" t="s">
        <v>18930</v>
      </c>
      <c r="BA41" t="s">
        <v>1244</v>
      </c>
      <c r="BB41" t="s">
        <v>1227</v>
      </c>
      <c r="BC41" t="s">
        <v>18931</v>
      </c>
      <c r="BD41">
        <v>765</v>
      </c>
    </row>
    <row r="42" spans="1:56" ht="20" customHeight="1">
      <c r="A42" t="str">
        <f t="shared" si="0"/>
        <v xml:space="preserve"> ㈜한화 울산소재 질산공장 N2O 감축 프로젝트8차2023-06-27</v>
      </c>
      <c r="B42" t="str">
        <f t="shared" si="1"/>
        <v>2023-06-27</v>
      </c>
      <c r="C42">
        <v>512</v>
      </c>
      <c r="D42" t="s">
        <v>750</v>
      </c>
      <c r="E42" t="s">
        <v>13459</v>
      </c>
      <c r="F42" t="s">
        <v>749</v>
      </c>
      <c r="G42" t="s">
        <v>1253</v>
      </c>
      <c r="J42" t="s">
        <v>13460</v>
      </c>
      <c r="K42" t="s">
        <v>13461</v>
      </c>
      <c r="M42" t="s">
        <v>13462</v>
      </c>
      <c r="N42" t="s">
        <v>13463</v>
      </c>
      <c r="O42" t="s">
        <v>749</v>
      </c>
      <c r="P42" t="s">
        <v>209</v>
      </c>
      <c r="Q42" t="s">
        <v>1228</v>
      </c>
      <c r="R42" t="s">
        <v>1229</v>
      </c>
      <c r="S42" t="s">
        <v>130</v>
      </c>
      <c r="T42" t="s">
        <v>1231</v>
      </c>
      <c r="U42" t="s">
        <v>1260</v>
      </c>
      <c r="V42" t="s">
        <v>13464</v>
      </c>
      <c r="W42">
        <v>206341</v>
      </c>
      <c r="X42" t="s">
        <v>1234</v>
      </c>
      <c r="Y42" t="s">
        <v>1235</v>
      </c>
      <c r="Z42" t="s">
        <v>13465</v>
      </c>
      <c r="AA42" t="s">
        <v>14753</v>
      </c>
      <c r="AB42" t="s">
        <v>18914</v>
      </c>
      <c r="AC42">
        <v>312620</v>
      </c>
      <c r="AD42">
        <v>370695</v>
      </c>
      <c r="AE42">
        <v>370695</v>
      </c>
      <c r="AF42" t="s">
        <v>18915</v>
      </c>
      <c r="AJ42" t="s">
        <v>18916</v>
      </c>
      <c r="AK42" t="s">
        <v>14259</v>
      </c>
      <c r="AL42" t="s">
        <v>750</v>
      </c>
      <c r="AM42">
        <v>206341</v>
      </c>
      <c r="AN42">
        <v>370695</v>
      </c>
      <c r="AO42" t="s">
        <v>18917</v>
      </c>
      <c r="AP42" t="s">
        <v>18918</v>
      </c>
      <c r="AQ42" t="s">
        <v>18919</v>
      </c>
      <c r="AR42" t="s">
        <v>18920</v>
      </c>
      <c r="AS42" t="s">
        <v>18921</v>
      </c>
      <c r="AT42" t="s">
        <v>13468</v>
      </c>
      <c r="AU42">
        <v>370695</v>
      </c>
      <c r="AW42" t="s">
        <v>224</v>
      </c>
      <c r="AX42" t="s">
        <v>18873</v>
      </c>
      <c r="AY42" t="s">
        <v>953</v>
      </c>
      <c r="AZ42" t="s">
        <v>18922</v>
      </c>
      <c r="BA42" t="s">
        <v>1244</v>
      </c>
      <c r="BB42" t="s">
        <v>749</v>
      </c>
      <c r="BC42" t="s">
        <v>18923</v>
      </c>
      <c r="BD42">
        <v>922</v>
      </c>
    </row>
    <row r="43" spans="1:56" ht="20" customHeight="1">
      <c r="A43" t="str">
        <f t="shared" si="0"/>
        <v>충주 연수2단지아파트 연료전환을 통한 온실가스 단위감축사업2차2021-12-01</v>
      </c>
      <c r="B43" t="str">
        <f t="shared" si="1"/>
        <v>2021-12-01</v>
      </c>
      <c r="C43">
        <v>511</v>
      </c>
      <c r="D43" t="s">
        <v>368</v>
      </c>
      <c r="E43" t="s">
        <v>2084</v>
      </c>
      <c r="F43" t="s">
        <v>368</v>
      </c>
      <c r="G43" t="s">
        <v>2085</v>
      </c>
      <c r="M43" t="s">
        <v>1812</v>
      </c>
      <c r="O43" t="s">
        <v>7550</v>
      </c>
      <c r="P43" t="s">
        <v>18058</v>
      </c>
      <c r="R43" t="s">
        <v>1228</v>
      </c>
      <c r="S43" t="s">
        <v>130</v>
      </c>
      <c r="T43" t="s">
        <v>1293</v>
      </c>
      <c r="U43" t="s">
        <v>5001</v>
      </c>
      <c r="V43" t="s">
        <v>7551</v>
      </c>
      <c r="W43">
        <v>636</v>
      </c>
      <c r="X43" t="s">
        <v>2130</v>
      </c>
      <c r="Y43" t="s">
        <v>2130</v>
      </c>
      <c r="Z43" t="s">
        <v>2131</v>
      </c>
      <c r="AA43" t="s">
        <v>13427</v>
      </c>
      <c r="AB43" t="s">
        <v>18909</v>
      </c>
      <c r="AC43">
        <v>636</v>
      </c>
      <c r="AD43">
        <v>578</v>
      </c>
      <c r="AE43">
        <v>578</v>
      </c>
      <c r="AJ43" t="s">
        <v>15299</v>
      </c>
      <c r="AK43" t="s">
        <v>16311</v>
      </c>
      <c r="AL43" t="s">
        <v>368</v>
      </c>
      <c r="AM43">
        <v>636</v>
      </c>
      <c r="AN43">
        <v>578</v>
      </c>
      <c r="AO43" t="s">
        <v>18910</v>
      </c>
      <c r="AP43" t="s">
        <v>18911</v>
      </c>
      <c r="AQ43" t="s">
        <v>18912</v>
      </c>
      <c r="AT43" t="s">
        <v>18289</v>
      </c>
      <c r="AU43">
        <v>578</v>
      </c>
      <c r="AW43" t="s">
        <v>224</v>
      </c>
      <c r="AX43" t="s">
        <v>18873</v>
      </c>
      <c r="AY43" t="s">
        <v>953</v>
      </c>
      <c r="AZ43" t="s">
        <v>18913</v>
      </c>
    </row>
    <row r="44" spans="1:56" ht="20" customHeight="1">
      <c r="A44" t="str">
        <f t="shared" si="0"/>
        <v>제천 하소 주공 4단지아파트 연료전환을 통한 온실가스 단위감축사업2차2021-12-01</v>
      </c>
      <c r="B44" t="str">
        <f t="shared" si="1"/>
        <v>2021-12-01</v>
      </c>
      <c r="C44">
        <v>510</v>
      </c>
      <c r="D44" t="s">
        <v>368</v>
      </c>
      <c r="E44" t="s">
        <v>2084</v>
      </c>
      <c r="F44" t="s">
        <v>368</v>
      </c>
      <c r="G44" t="s">
        <v>2085</v>
      </c>
      <c r="M44" t="s">
        <v>1812</v>
      </c>
      <c r="O44" t="s">
        <v>7498</v>
      </c>
      <c r="P44" t="s">
        <v>18058</v>
      </c>
      <c r="R44" t="s">
        <v>1228</v>
      </c>
      <c r="S44" t="s">
        <v>130</v>
      </c>
      <c r="T44" t="s">
        <v>1293</v>
      </c>
      <c r="U44" t="s">
        <v>7499</v>
      </c>
      <c r="V44" t="s">
        <v>7493</v>
      </c>
      <c r="W44">
        <v>498</v>
      </c>
      <c r="X44" t="s">
        <v>2130</v>
      </c>
      <c r="Y44" t="s">
        <v>2130</v>
      </c>
      <c r="Z44" t="s">
        <v>2131</v>
      </c>
      <c r="AA44" t="s">
        <v>13427</v>
      </c>
      <c r="AB44" t="s">
        <v>18904</v>
      </c>
      <c r="AC44">
        <v>996</v>
      </c>
      <c r="AD44">
        <v>797</v>
      </c>
      <c r="AE44">
        <v>797</v>
      </c>
      <c r="AJ44" t="s">
        <v>15299</v>
      </c>
      <c r="AK44" t="s">
        <v>16311</v>
      </c>
      <c r="AL44" t="s">
        <v>368</v>
      </c>
      <c r="AM44">
        <v>498</v>
      </c>
      <c r="AN44">
        <v>797</v>
      </c>
      <c r="AO44" t="s">
        <v>18905</v>
      </c>
      <c r="AP44" t="s">
        <v>18906</v>
      </c>
      <c r="AQ44" t="s">
        <v>18907</v>
      </c>
      <c r="AT44" t="s">
        <v>18289</v>
      </c>
      <c r="AU44">
        <v>797</v>
      </c>
      <c r="AW44" t="s">
        <v>224</v>
      </c>
      <c r="AX44" t="s">
        <v>18873</v>
      </c>
      <c r="AY44" t="s">
        <v>953</v>
      </c>
      <c r="AZ44" t="s">
        <v>18908</v>
      </c>
    </row>
    <row r="45" spans="1:56" ht="20" customHeight="1">
      <c r="A45" t="str">
        <f t="shared" si="0"/>
        <v>제천 장락 주공 1단지 아파트 연료전환을 통한 온실가스 감축사업 2차2018-01-01</v>
      </c>
      <c r="B45" t="str">
        <f t="shared" si="1"/>
        <v>2018-01-01</v>
      </c>
      <c r="C45">
        <v>509</v>
      </c>
      <c r="D45" t="s">
        <v>368</v>
      </c>
      <c r="E45" t="s">
        <v>2084</v>
      </c>
      <c r="F45" t="s">
        <v>2272</v>
      </c>
      <c r="G45" t="s">
        <v>2273</v>
      </c>
      <c r="M45" t="s">
        <v>1812</v>
      </c>
      <c r="O45" t="s">
        <v>1029</v>
      </c>
      <c r="P45" t="s">
        <v>209</v>
      </c>
      <c r="Q45" t="s">
        <v>1462</v>
      </c>
      <c r="R45" t="s">
        <v>1228</v>
      </c>
      <c r="S45" t="s">
        <v>130</v>
      </c>
      <c r="T45" t="s">
        <v>1293</v>
      </c>
      <c r="U45" t="s">
        <v>2274</v>
      </c>
      <c r="V45" t="s">
        <v>781</v>
      </c>
      <c r="W45">
        <v>507</v>
      </c>
      <c r="X45" t="s">
        <v>2130</v>
      </c>
      <c r="Y45" t="s">
        <v>2130</v>
      </c>
      <c r="Z45" t="s">
        <v>2131</v>
      </c>
      <c r="AA45" t="s">
        <v>13427</v>
      </c>
      <c r="AB45" t="s">
        <v>18899</v>
      </c>
      <c r="AC45">
        <v>507</v>
      </c>
      <c r="AD45">
        <v>401</v>
      </c>
      <c r="AE45">
        <v>401</v>
      </c>
      <c r="AJ45" t="s">
        <v>15299</v>
      </c>
      <c r="AK45" t="s">
        <v>16311</v>
      </c>
      <c r="AL45" t="s">
        <v>368</v>
      </c>
      <c r="AM45">
        <v>507</v>
      </c>
      <c r="AN45">
        <v>401</v>
      </c>
      <c r="AO45" t="s">
        <v>18900</v>
      </c>
      <c r="AP45" t="s">
        <v>18901</v>
      </c>
      <c r="AQ45" t="s">
        <v>18902</v>
      </c>
      <c r="AT45" t="s">
        <v>2277</v>
      </c>
      <c r="AU45">
        <v>401</v>
      </c>
      <c r="AW45" t="s">
        <v>224</v>
      </c>
      <c r="AX45" t="s">
        <v>18873</v>
      </c>
      <c r="AY45" t="s">
        <v>953</v>
      </c>
      <c r="AZ45" t="s">
        <v>18903</v>
      </c>
    </row>
    <row r="46" spans="1:56" ht="20" customHeight="1">
      <c r="A46" t="str">
        <f t="shared" si="0"/>
        <v>아산 읍내 주공 아파트 연료전환을 통한 온실가스 단위감축사업2차2021-10-01</v>
      </c>
      <c r="B46" t="str">
        <f t="shared" si="1"/>
        <v>2021-10-01</v>
      </c>
      <c r="C46">
        <v>508</v>
      </c>
      <c r="D46" t="s">
        <v>368</v>
      </c>
      <c r="E46" t="s">
        <v>2084</v>
      </c>
      <c r="F46" t="s">
        <v>368</v>
      </c>
      <c r="G46" t="s">
        <v>2085</v>
      </c>
      <c r="M46" t="s">
        <v>1812</v>
      </c>
      <c r="O46" t="s">
        <v>8656</v>
      </c>
      <c r="P46" t="s">
        <v>18058</v>
      </c>
      <c r="R46" t="s">
        <v>1228</v>
      </c>
      <c r="S46" t="s">
        <v>130</v>
      </c>
      <c r="T46" t="s">
        <v>1293</v>
      </c>
      <c r="U46" t="s">
        <v>8657</v>
      </c>
      <c r="V46" t="s">
        <v>8658</v>
      </c>
      <c r="W46">
        <v>473</v>
      </c>
      <c r="X46" t="s">
        <v>2130</v>
      </c>
      <c r="Y46" t="s">
        <v>2130</v>
      </c>
      <c r="Z46" t="s">
        <v>2131</v>
      </c>
      <c r="AA46" t="s">
        <v>13427</v>
      </c>
      <c r="AB46" t="s">
        <v>18894</v>
      </c>
      <c r="AC46">
        <v>473</v>
      </c>
      <c r="AD46">
        <v>455</v>
      </c>
      <c r="AE46">
        <v>455</v>
      </c>
      <c r="AJ46" t="s">
        <v>15299</v>
      </c>
      <c r="AK46" t="s">
        <v>16311</v>
      </c>
      <c r="AL46" t="s">
        <v>368</v>
      </c>
      <c r="AM46">
        <v>473</v>
      </c>
      <c r="AN46">
        <v>455</v>
      </c>
      <c r="AO46" t="s">
        <v>18895</v>
      </c>
      <c r="AP46" t="s">
        <v>18896</v>
      </c>
      <c r="AQ46" t="s">
        <v>18897</v>
      </c>
      <c r="AT46" t="s">
        <v>18289</v>
      </c>
      <c r="AU46">
        <v>455</v>
      </c>
      <c r="AW46" t="s">
        <v>224</v>
      </c>
      <c r="AX46" t="s">
        <v>18873</v>
      </c>
      <c r="AY46" t="s">
        <v>953</v>
      </c>
      <c r="AZ46" t="s">
        <v>18898</v>
      </c>
    </row>
    <row r="47" spans="1:56" ht="20" customHeight="1">
      <c r="A47" t="str">
        <f t="shared" si="0"/>
        <v>서산 석림 주공3단지 아파트 연료전환을 통한 온실가스 단위감축사업2차2021-10-01</v>
      </c>
      <c r="B47" t="str">
        <f t="shared" si="1"/>
        <v>2021-10-01</v>
      </c>
      <c r="C47">
        <v>507</v>
      </c>
      <c r="D47" t="s">
        <v>368</v>
      </c>
      <c r="E47" t="s">
        <v>2084</v>
      </c>
      <c r="F47" t="s">
        <v>368</v>
      </c>
      <c r="G47" t="s">
        <v>2085</v>
      </c>
      <c r="M47" t="s">
        <v>1812</v>
      </c>
      <c r="O47" t="s">
        <v>8699</v>
      </c>
      <c r="P47" t="s">
        <v>18058</v>
      </c>
      <c r="R47" t="s">
        <v>1228</v>
      </c>
      <c r="S47" t="s">
        <v>130</v>
      </c>
      <c r="T47" t="s">
        <v>1293</v>
      </c>
      <c r="U47" t="s">
        <v>7241</v>
      </c>
      <c r="V47" t="s">
        <v>8700</v>
      </c>
      <c r="W47">
        <v>397</v>
      </c>
      <c r="X47" t="s">
        <v>2130</v>
      </c>
      <c r="Y47" t="s">
        <v>2130</v>
      </c>
      <c r="Z47" t="s">
        <v>2131</v>
      </c>
      <c r="AA47" t="s">
        <v>13427</v>
      </c>
      <c r="AB47" t="s">
        <v>18889</v>
      </c>
      <c r="AC47">
        <v>794</v>
      </c>
      <c r="AD47">
        <v>651</v>
      </c>
      <c r="AE47">
        <v>651</v>
      </c>
      <c r="AJ47" t="s">
        <v>15299</v>
      </c>
      <c r="AK47" t="s">
        <v>16311</v>
      </c>
      <c r="AL47" t="s">
        <v>368</v>
      </c>
      <c r="AM47">
        <v>397</v>
      </c>
      <c r="AN47">
        <v>651</v>
      </c>
      <c r="AO47" t="s">
        <v>18890</v>
      </c>
      <c r="AP47" t="s">
        <v>18891</v>
      </c>
      <c r="AQ47" t="s">
        <v>18892</v>
      </c>
      <c r="AT47" t="s">
        <v>18289</v>
      </c>
      <c r="AU47">
        <v>651</v>
      </c>
      <c r="AW47" t="s">
        <v>224</v>
      </c>
      <c r="AX47" t="s">
        <v>18873</v>
      </c>
      <c r="AY47" t="s">
        <v>953</v>
      </c>
      <c r="AZ47" t="s">
        <v>18893</v>
      </c>
    </row>
    <row r="48" spans="1:56" ht="20" customHeight="1">
      <c r="A48" t="str">
        <f t="shared" si="0"/>
        <v>대전 중촌 2단지 아파트 연료전환을 통한 온실가스 단위감축사업2차2021-11-01</v>
      </c>
      <c r="B48" t="str">
        <f t="shared" si="1"/>
        <v>2021-11-01</v>
      </c>
      <c r="C48">
        <v>506</v>
      </c>
      <c r="D48" t="s">
        <v>368</v>
      </c>
      <c r="E48" t="s">
        <v>2084</v>
      </c>
      <c r="F48" t="s">
        <v>368</v>
      </c>
      <c r="G48" t="s">
        <v>2085</v>
      </c>
      <c r="M48" t="s">
        <v>1812</v>
      </c>
      <c r="O48" t="s">
        <v>7329</v>
      </c>
      <c r="P48" t="s">
        <v>18058</v>
      </c>
      <c r="R48" t="s">
        <v>1228</v>
      </c>
      <c r="S48" t="s">
        <v>130</v>
      </c>
      <c r="T48" t="s">
        <v>1293</v>
      </c>
      <c r="U48" t="s">
        <v>7330</v>
      </c>
      <c r="V48" t="s">
        <v>7331</v>
      </c>
      <c r="W48">
        <v>481</v>
      </c>
      <c r="X48" t="s">
        <v>2130</v>
      </c>
      <c r="Y48" t="s">
        <v>2130</v>
      </c>
      <c r="Z48" t="s">
        <v>2131</v>
      </c>
      <c r="AA48" t="s">
        <v>13427</v>
      </c>
      <c r="AB48" t="s">
        <v>18884</v>
      </c>
      <c r="AC48">
        <v>481</v>
      </c>
      <c r="AD48">
        <v>363</v>
      </c>
      <c r="AE48">
        <v>363</v>
      </c>
      <c r="AJ48" t="s">
        <v>15299</v>
      </c>
      <c r="AK48" t="s">
        <v>16311</v>
      </c>
      <c r="AL48" t="s">
        <v>368</v>
      </c>
      <c r="AM48">
        <v>481</v>
      </c>
      <c r="AN48">
        <v>363</v>
      </c>
      <c r="AO48" t="s">
        <v>18885</v>
      </c>
      <c r="AP48" t="s">
        <v>18886</v>
      </c>
      <c r="AQ48" t="s">
        <v>18887</v>
      </c>
      <c r="AT48" t="s">
        <v>18289</v>
      </c>
      <c r="AU48">
        <v>363</v>
      </c>
      <c r="AW48" t="s">
        <v>224</v>
      </c>
      <c r="AX48" t="s">
        <v>18873</v>
      </c>
      <c r="AY48" t="s">
        <v>953</v>
      </c>
      <c r="AZ48" t="s">
        <v>18888</v>
      </c>
    </row>
    <row r="49" spans="1:56" ht="20" customHeight="1">
      <c r="A49" t="str">
        <f t="shared" si="0"/>
        <v>플루오린코리아 주식회사 육불화황 회수 및 플라즈마 분해를 통한 온실가스 배출 감축사업2차2024-01-01</v>
      </c>
      <c r="B49" t="str">
        <f t="shared" si="1"/>
        <v>2024-01-01</v>
      </c>
      <c r="C49">
        <v>505</v>
      </c>
      <c r="D49" t="s">
        <v>13939</v>
      </c>
      <c r="E49" t="s">
        <v>13940</v>
      </c>
      <c r="F49" t="s">
        <v>18779</v>
      </c>
      <c r="G49" t="s">
        <v>13942</v>
      </c>
      <c r="J49" t="s">
        <v>14088</v>
      </c>
      <c r="K49" t="s">
        <v>14089</v>
      </c>
      <c r="L49" t="s">
        <v>1937</v>
      </c>
      <c r="M49" t="s">
        <v>14090</v>
      </c>
      <c r="N49" t="s">
        <v>14091</v>
      </c>
      <c r="O49" t="s">
        <v>14092</v>
      </c>
      <c r="P49" t="s">
        <v>209</v>
      </c>
      <c r="Q49" t="s">
        <v>1228</v>
      </c>
      <c r="R49" t="s">
        <v>1228</v>
      </c>
      <c r="S49" t="s">
        <v>130</v>
      </c>
      <c r="T49" t="s">
        <v>1231</v>
      </c>
      <c r="U49" t="s">
        <v>980</v>
      </c>
      <c r="V49" t="s">
        <v>14093</v>
      </c>
      <c r="W49">
        <v>157657</v>
      </c>
      <c r="X49" t="s">
        <v>32337</v>
      </c>
      <c r="Y49" t="s">
        <v>1297</v>
      </c>
      <c r="Z49" t="s">
        <v>14094</v>
      </c>
      <c r="AA49" t="s">
        <v>13427</v>
      </c>
      <c r="AB49" t="s">
        <v>18879</v>
      </c>
      <c r="AC49">
        <v>157657</v>
      </c>
      <c r="AD49">
        <v>46502</v>
      </c>
      <c r="AE49">
        <v>46502</v>
      </c>
      <c r="AJ49" t="s">
        <v>18781</v>
      </c>
      <c r="AK49" t="s">
        <v>16311</v>
      </c>
      <c r="AL49" t="s">
        <v>13939</v>
      </c>
      <c r="AM49">
        <v>157657</v>
      </c>
      <c r="AN49">
        <v>46502</v>
      </c>
      <c r="AO49" t="s">
        <v>18880</v>
      </c>
      <c r="AP49" t="s">
        <v>18881</v>
      </c>
      <c r="AQ49" t="s">
        <v>18882</v>
      </c>
      <c r="AT49" t="s">
        <v>14097</v>
      </c>
      <c r="AU49">
        <v>46502</v>
      </c>
      <c r="AW49" t="s">
        <v>224</v>
      </c>
      <c r="AX49" t="s">
        <v>18873</v>
      </c>
      <c r="AY49" t="s">
        <v>953</v>
      </c>
      <c r="AZ49" t="s">
        <v>18883</v>
      </c>
    </row>
    <row r="50" spans="1:56" ht="20" customHeight="1">
      <c r="A50" t="str">
        <f t="shared" si="0"/>
        <v>영주 가흥1,2단지아파트 연료전환을 통한 온실가스 단위감축사업2차2021-03-01</v>
      </c>
      <c r="B50" t="str">
        <f t="shared" si="1"/>
        <v>2021-03-01</v>
      </c>
      <c r="C50">
        <v>504</v>
      </c>
      <c r="D50" t="s">
        <v>368</v>
      </c>
      <c r="E50" t="s">
        <v>2084</v>
      </c>
      <c r="F50" t="s">
        <v>368</v>
      </c>
      <c r="G50" t="s">
        <v>2085</v>
      </c>
      <c r="M50" t="s">
        <v>1812</v>
      </c>
      <c r="O50" t="s">
        <v>7403</v>
      </c>
      <c r="P50" t="s">
        <v>18058</v>
      </c>
      <c r="R50" t="s">
        <v>1228</v>
      </c>
      <c r="S50" t="s">
        <v>130</v>
      </c>
      <c r="T50" t="s">
        <v>1293</v>
      </c>
      <c r="U50" t="s">
        <v>7397</v>
      </c>
      <c r="V50" t="s">
        <v>7404</v>
      </c>
      <c r="W50">
        <v>585</v>
      </c>
      <c r="X50" t="s">
        <v>2130</v>
      </c>
      <c r="Y50" t="s">
        <v>2130</v>
      </c>
      <c r="Z50" t="s">
        <v>2131</v>
      </c>
      <c r="AA50" t="s">
        <v>13427</v>
      </c>
      <c r="AB50" t="s">
        <v>18869</v>
      </c>
      <c r="AC50">
        <v>1136</v>
      </c>
      <c r="AD50">
        <v>1040</v>
      </c>
      <c r="AE50">
        <v>1040</v>
      </c>
      <c r="AJ50" t="s">
        <v>15299</v>
      </c>
      <c r="AK50" t="s">
        <v>16311</v>
      </c>
      <c r="AL50" t="s">
        <v>368</v>
      </c>
      <c r="AM50">
        <v>585</v>
      </c>
      <c r="AN50">
        <v>1040</v>
      </c>
      <c r="AO50" t="s">
        <v>18875</v>
      </c>
      <c r="AP50" t="s">
        <v>18876</v>
      </c>
      <c r="AQ50" t="s">
        <v>18877</v>
      </c>
      <c r="AT50" t="s">
        <v>18289</v>
      </c>
      <c r="AU50">
        <v>1040</v>
      </c>
      <c r="AW50" t="s">
        <v>224</v>
      </c>
      <c r="AX50" t="s">
        <v>18873</v>
      </c>
      <c r="AY50" t="s">
        <v>953</v>
      </c>
      <c r="AZ50" t="s">
        <v>18878</v>
      </c>
    </row>
    <row r="51" spans="1:56" ht="20" customHeight="1">
      <c r="A51" t="str">
        <f t="shared" si="0"/>
        <v>안동 옥동2단지 아파트 연료전환을 통한 온실가스 단위감축사업2차2021-03-01</v>
      </c>
      <c r="B51" t="str">
        <f t="shared" si="1"/>
        <v>2021-03-01</v>
      </c>
      <c r="C51">
        <v>503</v>
      </c>
      <c r="D51" t="s">
        <v>368</v>
      </c>
      <c r="E51" t="s">
        <v>2084</v>
      </c>
      <c r="F51" t="s">
        <v>368</v>
      </c>
      <c r="G51" t="s">
        <v>2085</v>
      </c>
      <c r="M51" t="s">
        <v>1812</v>
      </c>
      <c r="O51" t="s">
        <v>7396</v>
      </c>
      <c r="P51" t="s">
        <v>18058</v>
      </c>
      <c r="R51" t="s">
        <v>1228</v>
      </c>
      <c r="S51" t="s">
        <v>130</v>
      </c>
      <c r="T51" t="s">
        <v>1293</v>
      </c>
      <c r="U51" t="s">
        <v>7397</v>
      </c>
      <c r="V51" t="s">
        <v>7398</v>
      </c>
      <c r="W51">
        <v>627</v>
      </c>
      <c r="X51" t="s">
        <v>2130</v>
      </c>
      <c r="Y51" t="s">
        <v>2130</v>
      </c>
      <c r="Z51" t="s">
        <v>2131</v>
      </c>
      <c r="AA51" t="s">
        <v>13427</v>
      </c>
      <c r="AB51" t="s">
        <v>18869</v>
      </c>
      <c r="AC51">
        <v>1254</v>
      </c>
      <c r="AD51">
        <v>1033</v>
      </c>
      <c r="AE51">
        <v>1033</v>
      </c>
      <c r="AJ51" t="s">
        <v>15299</v>
      </c>
      <c r="AK51" t="s">
        <v>16311</v>
      </c>
      <c r="AL51" t="s">
        <v>368</v>
      </c>
      <c r="AM51">
        <v>627</v>
      </c>
      <c r="AN51">
        <v>1033</v>
      </c>
      <c r="AO51" t="s">
        <v>18870</v>
      </c>
      <c r="AP51" t="s">
        <v>18871</v>
      </c>
      <c r="AQ51" t="s">
        <v>18872</v>
      </c>
      <c r="AT51" t="s">
        <v>18289</v>
      </c>
      <c r="AU51">
        <v>1033</v>
      </c>
      <c r="AW51" t="s">
        <v>224</v>
      </c>
      <c r="AX51" t="s">
        <v>18873</v>
      </c>
      <c r="AY51" t="s">
        <v>953</v>
      </c>
      <c r="AZ51" t="s">
        <v>18874</v>
      </c>
    </row>
    <row r="52" spans="1:56" ht="20" customHeight="1">
      <c r="A52" t="str">
        <f t="shared" si="0"/>
        <v>엠함안(주) 목질계 바이오매스 연료 이용 열 공급을 통한 수용가의 화석연료 절감 및 온실가스 감축사업1차2022-12-13</v>
      </c>
      <c r="B52" t="str">
        <f t="shared" si="1"/>
        <v>2022-12-13</v>
      </c>
      <c r="C52">
        <v>502</v>
      </c>
      <c r="D52" t="s">
        <v>264</v>
      </c>
      <c r="E52" t="s">
        <v>11421</v>
      </c>
      <c r="F52" t="s">
        <v>264</v>
      </c>
      <c r="G52" t="s">
        <v>11422</v>
      </c>
      <c r="M52" t="s">
        <v>1812</v>
      </c>
      <c r="O52" t="s">
        <v>975</v>
      </c>
      <c r="P52" t="s">
        <v>209</v>
      </c>
      <c r="Q52" t="s">
        <v>1228</v>
      </c>
      <c r="R52" t="s">
        <v>1228</v>
      </c>
      <c r="S52" t="s">
        <v>130</v>
      </c>
      <c r="T52" t="s">
        <v>1293</v>
      </c>
      <c r="U52" t="s">
        <v>11427</v>
      </c>
      <c r="V52" t="s">
        <v>10841</v>
      </c>
      <c r="W52">
        <v>3994</v>
      </c>
      <c r="X52" t="s">
        <v>9391</v>
      </c>
      <c r="Y52" t="s">
        <v>9392</v>
      </c>
      <c r="Z52" t="s">
        <v>4850</v>
      </c>
      <c r="AA52" t="s">
        <v>13413</v>
      </c>
      <c r="AB52" t="s">
        <v>18814</v>
      </c>
      <c r="AC52">
        <v>3994</v>
      </c>
      <c r="AD52">
        <v>4488</v>
      </c>
      <c r="AE52">
        <v>4488</v>
      </c>
      <c r="AJ52" t="s">
        <v>18709</v>
      </c>
      <c r="AK52" t="s">
        <v>16311</v>
      </c>
      <c r="AL52" t="s">
        <v>264</v>
      </c>
      <c r="AM52">
        <v>3994</v>
      </c>
      <c r="AN52">
        <v>4488</v>
      </c>
      <c r="AO52" t="s">
        <v>18815</v>
      </c>
      <c r="AP52" t="s">
        <v>18816</v>
      </c>
      <c r="AQ52" t="s">
        <v>18817</v>
      </c>
      <c r="AT52" t="s">
        <v>11430</v>
      </c>
      <c r="AU52">
        <v>4488</v>
      </c>
      <c r="AW52" t="s">
        <v>224</v>
      </c>
      <c r="AX52" t="s">
        <v>18797</v>
      </c>
      <c r="AY52" t="s">
        <v>953</v>
      </c>
      <c r="AZ52" t="s">
        <v>18818</v>
      </c>
    </row>
    <row r="53" spans="1:56" ht="20" customHeight="1">
      <c r="A53" t="str">
        <f t="shared" si="0"/>
        <v>휴켐스 질산공장 N2O 감축사업(휴켐스 주식회사의 질산 공장 세 곳에서 tail gas에 포함된 아산화질소를 촉매를 사용하여 제거하는 프로젝트)23차2021-01-22</v>
      </c>
      <c r="B53" t="str">
        <f t="shared" si="1"/>
        <v>2021-01-22</v>
      </c>
      <c r="C53">
        <v>501</v>
      </c>
      <c r="D53" t="s">
        <v>1001</v>
      </c>
      <c r="E53" t="s">
        <v>1748</v>
      </c>
      <c r="F53" t="s">
        <v>317</v>
      </c>
      <c r="G53" t="s">
        <v>13449</v>
      </c>
      <c r="M53" t="s">
        <v>1812</v>
      </c>
      <c r="O53" t="s">
        <v>1227</v>
      </c>
      <c r="P53" t="s">
        <v>209</v>
      </c>
      <c r="Q53" t="s">
        <v>1228</v>
      </c>
      <c r="R53" t="s">
        <v>1229</v>
      </c>
      <c r="S53" t="s">
        <v>130</v>
      </c>
      <c r="T53" t="s">
        <v>1231</v>
      </c>
      <c r="U53" t="s">
        <v>1232</v>
      </c>
      <c r="V53" t="s">
        <v>13450</v>
      </c>
      <c r="W53">
        <v>1087706</v>
      </c>
      <c r="X53" t="s">
        <v>1234</v>
      </c>
      <c r="Y53" t="s">
        <v>1235</v>
      </c>
      <c r="Z53" t="s">
        <v>13451</v>
      </c>
      <c r="AA53" t="s">
        <v>18376</v>
      </c>
      <c r="AB53" t="s">
        <v>18806</v>
      </c>
      <c r="AC53">
        <v>2144471</v>
      </c>
      <c r="AD53">
        <v>2292082</v>
      </c>
      <c r="AE53">
        <v>2292082</v>
      </c>
      <c r="AF53" t="s">
        <v>18807</v>
      </c>
      <c r="AJ53" t="s">
        <v>18060</v>
      </c>
      <c r="AK53" t="s">
        <v>14259</v>
      </c>
      <c r="AL53" t="s">
        <v>1001</v>
      </c>
      <c r="AM53">
        <v>1087706</v>
      </c>
      <c r="AN53">
        <v>2292082</v>
      </c>
      <c r="AO53" t="s">
        <v>18808</v>
      </c>
      <c r="AP53" t="s">
        <v>18809</v>
      </c>
      <c r="AQ53" t="s">
        <v>18810</v>
      </c>
      <c r="AR53" t="s">
        <v>18808</v>
      </c>
      <c r="AS53" t="s">
        <v>18811</v>
      </c>
      <c r="AT53" t="s">
        <v>13454</v>
      </c>
      <c r="AU53">
        <v>2292082</v>
      </c>
      <c r="AW53" t="s">
        <v>224</v>
      </c>
      <c r="AX53" t="s">
        <v>18797</v>
      </c>
      <c r="AY53" t="s">
        <v>953</v>
      </c>
      <c r="AZ53" t="s">
        <v>18812</v>
      </c>
      <c r="BA53" t="s">
        <v>1244</v>
      </c>
      <c r="BB53" t="s">
        <v>1227</v>
      </c>
      <c r="BC53" t="s">
        <v>18813</v>
      </c>
      <c r="BD53">
        <v>765</v>
      </c>
    </row>
    <row r="54" spans="1:56" ht="20" customHeight="1">
      <c r="A54" t="str">
        <f t="shared" si="0"/>
        <v>청라에너지(주) 미활용 소각폐열 회수를 통한 화석연료 사용 절감 및 온실가스 배출 감축사업5차2021-11-17</v>
      </c>
      <c r="B54" t="str">
        <f t="shared" si="1"/>
        <v>2021-11-17</v>
      </c>
      <c r="C54">
        <v>500</v>
      </c>
      <c r="D54" t="s">
        <v>17171</v>
      </c>
      <c r="E54" t="s">
        <v>13553</v>
      </c>
      <c r="F54" t="s">
        <v>13552</v>
      </c>
      <c r="G54" t="s">
        <v>13554</v>
      </c>
      <c r="M54" t="s">
        <v>1812</v>
      </c>
      <c r="O54" t="s">
        <v>13558</v>
      </c>
      <c r="P54" t="s">
        <v>209</v>
      </c>
      <c r="Q54" t="s">
        <v>1228</v>
      </c>
      <c r="R54" t="s">
        <v>1228</v>
      </c>
      <c r="S54" t="s">
        <v>130</v>
      </c>
      <c r="T54" t="s">
        <v>1231</v>
      </c>
      <c r="U54" t="s">
        <v>13559</v>
      </c>
      <c r="V54" t="s">
        <v>13560</v>
      </c>
      <c r="W54">
        <v>12422</v>
      </c>
      <c r="X54" t="s">
        <v>2130</v>
      </c>
      <c r="Y54" t="s">
        <v>2130</v>
      </c>
      <c r="Z54" t="s">
        <v>2639</v>
      </c>
      <c r="AA54" t="s">
        <v>14542</v>
      </c>
      <c r="AB54" t="s">
        <v>18799</v>
      </c>
      <c r="AC54">
        <v>24844</v>
      </c>
      <c r="AD54">
        <v>23354</v>
      </c>
      <c r="AE54">
        <v>23354</v>
      </c>
      <c r="AJ54" t="s">
        <v>15299</v>
      </c>
      <c r="AK54" t="s">
        <v>14259</v>
      </c>
      <c r="AL54" t="s">
        <v>17171</v>
      </c>
      <c r="AM54">
        <v>12422</v>
      </c>
      <c r="AN54">
        <v>23354</v>
      </c>
      <c r="AO54" t="s">
        <v>18800</v>
      </c>
      <c r="AP54" t="s">
        <v>18801</v>
      </c>
      <c r="AQ54" t="s">
        <v>18802</v>
      </c>
      <c r="AR54" t="s">
        <v>18803</v>
      </c>
      <c r="AT54" t="s">
        <v>13565</v>
      </c>
      <c r="AU54">
        <v>23354</v>
      </c>
      <c r="AW54" t="s">
        <v>224</v>
      </c>
      <c r="AX54" t="s">
        <v>18797</v>
      </c>
      <c r="AY54" t="s">
        <v>953</v>
      </c>
      <c r="AZ54" t="s">
        <v>18804</v>
      </c>
      <c r="BA54" t="s">
        <v>2394</v>
      </c>
      <c r="BB54" t="s">
        <v>13567</v>
      </c>
      <c r="BC54" t="s">
        <v>18805</v>
      </c>
    </row>
    <row r="55" spans="1:56" ht="20" customHeight="1">
      <c r="A55" t="str">
        <f t="shared" si="0"/>
        <v>2015년 춘천시 도로조명 LED 교체를 통한 묶음 감축사업1차2015-10-30</v>
      </c>
      <c r="B55" t="str">
        <f t="shared" si="1"/>
        <v>2015-10-30</v>
      </c>
      <c r="C55">
        <v>499</v>
      </c>
      <c r="D55" t="s">
        <v>244</v>
      </c>
      <c r="E55" t="s">
        <v>7679</v>
      </c>
      <c r="F55" t="s">
        <v>7680</v>
      </c>
      <c r="G55" t="s">
        <v>244</v>
      </c>
      <c r="M55" t="s">
        <v>1812</v>
      </c>
      <c r="O55" t="s">
        <v>445</v>
      </c>
      <c r="P55" t="s">
        <v>215</v>
      </c>
      <c r="Q55" t="s">
        <v>2653</v>
      </c>
      <c r="R55" t="s">
        <v>1228</v>
      </c>
      <c r="S55" t="s">
        <v>130</v>
      </c>
      <c r="T55" t="s">
        <v>1293</v>
      </c>
      <c r="U55" t="s">
        <v>7685</v>
      </c>
      <c r="V55" t="s">
        <v>446</v>
      </c>
      <c r="W55">
        <v>370</v>
      </c>
      <c r="X55" t="s">
        <v>2130</v>
      </c>
      <c r="Y55" t="s">
        <v>2130</v>
      </c>
      <c r="Z55" t="s">
        <v>5248</v>
      </c>
      <c r="AA55" t="s">
        <v>13413</v>
      </c>
      <c r="AB55" t="s">
        <v>18793</v>
      </c>
      <c r="AC55">
        <v>1850</v>
      </c>
      <c r="AD55">
        <v>1087</v>
      </c>
      <c r="AE55">
        <v>1087</v>
      </c>
      <c r="AJ55" t="s">
        <v>18781</v>
      </c>
      <c r="AK55" t="s">
        <v>16311</v>
      </c>
      <c r="AL55" t="s">
        <v>244</v>
      </c>
      <c r="AM55">
        <v>370</v>
      </c>
      <c r="AN55">
        <v>1087</v>
      </c>
      <c r="AO55" t="s">
        <v>18794</v>
      </c>
      <c r="AP55" t="s">
        <v>18795</v>
      </c>
      <c r="AQ55" t="s">
        <v>18796</v>
      </c>
      <c r="AT55" t="s">
        <v>7688</v>
      </c>
      <c r="AU55">
        <v>1087</v>
      </c>
      <c r="AW55" t="s">
        <v>224</v>
      </c>
      <c r="AX55" t="s">
        <v>18797</v>
      </c>
      <c r="AY55" t="s">
        <v>953</v>
      </c>
      <c r="AZ55" t="s">
        <v>18798</v>
      </c>
    </row>
    <row r="56" spans="1:56" ht="20" customHeight="1">
      <c r="A56" t="str">
        <f t="shared" si="0"/>
        <v>플루오린코리아 주식회사 육불화황 회수 및 플라즈마 분해를 통한 온실가스 배출 감축사업1차2023-01-01</v>
      </c>
      <c r="B56" t="str">
        <f t="shared" si="1"/>
        <v>2023-01-01</v>
      </c>
      <c r="C56">
        <v>498</v>
      </c>
      <c r="D56" t="s">
        <v>13939</v>
      </c>
      <c r="E56" t="s">
        <v>13940</v>
      </c>
      <c r="F56" t="s">
        <v>18779</v>
      </c>
      <c r="G56" t="s">
        <v>13942</v>
      </c>
      <c r="M56" t="s">
        <v>1812</v>
      </c>
      <c r="O56" t="s">
        <v>14092</v>
      </c>
      <c r="P56" t="s">
        <v>209</v>
      </c>
      <c r="Q56" t="s">
        <v>1228</v>
      </c>
      <c r="R56" t="s">
        <v>1228</v>
      </c>
      <c r="S56" t="s">
        <v>130</v>
      </c>
      <c r="T56" t="s">
        <v>1231</v>
      </c>
      <c r="U56" t="s">
        <v>980</v>
      </c>
      <c r="V56" t="s">
        <v>14093</v>
      </c>
      <c r="W56">
        <v>157657</v>
      </c>
      <c r="X56" t="s">
        <v>32337</v>
      </c>
      <c r="Y56" t="s">
        <v>1297</v>
      </c>
      <c r="Z56" t="s">
        <v>14094</v>
      </c>
      <c r="AA56" t="s">
        <v>13413</v>
      </c>
      <c r="AB56" t="s">
        <v>18780</v>
      </c>
      <c r="AC56">
        <v>157657</v>
      </c>
      <c r="AD56">
        <v>63231</v>
      </c>
      <c r="AE56">
        <v>63231</v>
      </c>
      <c r="AJ56" t="s">
        <v>18781</v>
      </c>
      <c r="AK56" t="s">
        <v>16311</v>
      </c>
      <c r="AL56" t="s">
        <v>13939</v>
      </c>
      <c r="AM56">
        <v>157657</v>
      </c>
      <c r="AN56">
        <v>63231</v>
      </c>
      <c r="AO56" t="s">
        <v>18782</v>
      </c>
      <c r="AP56" t="s">
        <v>18783</v>
      </c>
      <c r="AQ56" t="s">
        <v>18784</v>
      </c>
      <c r="AT56" t="s">
        <v>14097</v>
      </c>
      <c r="AU56">
        <v>63231</v>
      </c>
      <c r="AW56" t="s">
        <v>224</v>
      </c>
      <c r="AX56" t="s">
        <v>12984</v>
      </c>
      <c r="AY56" t="s">
        <v>953</v>
      </c>
      <c r="AZ56" t="s">
        <v>18785</v>
      </c>
    </row>
    <row r="57" spans="1:56" ht="20" customHeight="1">
      <c r="A57" t="str">
        <f t="shared" si="0"/>
        <v>보령 명천 주공 2단지 아파트 연료전환을 통한 온실가스 단위감축사업1차2012-11-01</v>
      </c>
      <c r="B57" t="str">
        <f t="shared" si="1"/>
        <v>2012-11-01</v>
      </c>
      <c r="C57">
        <v>497</v>
      </c>
      <c r="D57" t="s">
        <v>368</v>
      </c>
      <c r="E57" t="s">
        <v>2084</v>
      </c>
      <c r="F57" t="s">
        <v>368</v>
      </c>
      <c r="G57" t="s">
        <v>2085</v>
      </c>
      <c r="M57" t="s">
        <v>1812</v>
      </c>
      <c r="O57" t="s">
        <v>7355</v>
      </c>
      <c r="P57" t="s">
        <v>18058</v>
      </c>
      <c r="R57" t="s">
        <v>1228</v>
      </c>
      <c r="S57" t="s">
        <v>130</v>
      </c>
      <c r="T57" t="s">
        <v>1293</v>
      </c>
      <c r="U57" t="s">
        <v>7356</v>
      </c>
      <c r="V57" t="s">
        <v>7357</v>
      </c>
      <c r="W57">
        <v>290</v>
      </c>
      <c r="X57" t="s">
        <v>2130</v>
      </c>
      <c r="Y57" t="s">
        <v>2130</v>
      </c>
      <c r="Z57" t="s">
        <v>2131</v>
      </c>
      <c r="AA57" t="s">
        <v>13413</v>
      </c>
      <c r="AB57" t="s">
        <v>7357</v>
      </c>
      <c r="AC57">
        <v>2900</v>
      </c>
      <c r="AD57">
        <v>2725</v>
      </c>
      <c r="AE57">
        <v>2725</v>
      </c>
      <c r="AJ57" t="s">
        <v>15299</v>
      </c>
      <c r="AK57" t="s">
        <v>16311</v>
      </c>
      <c r="AL57" t="s">
        <v>368</v>
      </c>
      <c r="AM57">
        <v>290</v>
      </c>
      <c r="AN57">
        <v>2725</v>
      </c>
      <c r="AO57" t="s">
        <v>18775</v>
      </c>
      <c r="AP57" t="s">
        <v>18776</v>
      </c>
      <c r="AQ57" t="s">
        <v>18777</v>
      </c>
      <c r="AT57" t="s">
        <v>18289</v>
      </c>
      <c r="AU57">
        <v>2725</v>
      </c>
      <c r="AW57" t="s">
        <v>224</v>
      </c>
      <c r="AX57" t="s">
        <v>12984</v>
      </c>
      <c r="AY57" t="s">
        <v>953</v>
      </c>
      <c r="AZ57" t="s">
        <v>18778</v>
      </c>
    </row>
    <row r="58" spans="1:56" ht="20" customHeight="1">
      <c r="A58" t="str">
        <f t="shared" si="0"/>
        <v>군산 나운 주공 4단지 아파트 연료전환을 통한 온실가스 단위감축사업1차2012-11-23</v>
      </c>
      <c r="B58" t="str">
        <f t="shared" si="1"/>
        <v>2012-11-23</v>
      </c>
      <c r="C58">
        <v>496</v>
      </c>
      <c r="D58" t="s">
        <v>368</v>
      </c>
      <c r="E58" t="s">
        <v>2084</v>
      </c>
      <c r="F58" t="s">
        <v>368</v>
      </c>
      <c r="G58" t="s">
        <v>2085</v>
      </c>
      <c r="M58" t="s">
        <v>1812</v>
      </c>
      <c r="O58" t="s">
        <v>7253</v>
      </c>
      <c r="P58" t="s">
        <v>18058</v>
      </c>
      <c r="R58" t="s">
        <v>1228</v>
      </c>
      <c r="S58" t="s">
        <v>130</v>
      </c>
      <c r="T58" t="s">
        <v>1293</v>
      </c>
      <c r="U58" t="s">
        <v>7254</v>
      </c>
      <c r="V58" t="s">
        <v>7255</v>
      </c>
      <c r="W58">
        <v>752</v>
      </c>
      <c r="X58" t="s">
        <v>2130</v>
      </c>
      <c r="Y58" t="s">
        <v>2130</v>
      </c>
      <c r="Z58" t="s">
        <v>2131</v>
      </c>
      <c r="AA58" t="s">
        <v>13413</v>
      </c>
      <c r="AB58" t="s">
        <v>18770</v>
      </c>
      <c r="AC58">
        <v>7520</v>
      </c>
      <c r="AD58">
        <v>6683</v>
      </c>
      <c r="AE58">
        <v>6683</v>
      </c>
      <c r="AJ58" t="s">
        <v>15299</v>
      </c>
      <c r="AK58" t="s">
        <v>16311</v>
      </c>
      <c r="AL58" t="s">
        <v>368</v>
      </c>
      <c r="AM58">
        <v>752</v>
      </c>
      <c r="AN58">
        <v>6683</v>
      </c>
      <c r="AO58" t="s">
        <v>18771</v>
      </c>
      <c r="AP58" t="s">
        <v>18772</v>
      </c>
      <c r="AQ58" t="s">
        <v>18773</v>
      </c>
      <c r="AT58" t="s">
        <v>18289</v>
      </c>
      <c r="AU58">
        <v>6683</v>
      </c>
      <c r="AW58" t="s">
        <v>224</v>
      </c>
      <c r="AX58" t="s">
        <v>12984</v>
      </c>
      <c r="AY58" t="s">
        <v>953</v>
      </c>
      <c r="AZ58" t="s">
        <v>18774</v>
      </c>
    </row>
    <row r="59" spans="1:56" ht="20" customHeight="1">
      <c r="A59" t="str">
        <f t="shared" si="0"/>
        <v>이연제약 진천공장의 B-C유에서 LNG로의 연료전환을 통한 온실가스 배출 감축사업2차2021-12-01</v>
      </c>
      <c r="B59" t="str">
        <f t="shared" si="1"/>
        <v>2021-12-01</v>
      </c>
      <c r="C59">
        <v>495</v>
      </c>
      <c r="D59" t="s">
        <v>18077</v>
      </c>
      <c r="E59" t="s">
        <v>8601</v>
      </c>
      <c r="F59" t="s">
        <v>8602</v>
      </c>
      <c r="G59" t="s">
        <v>8603</v>
      </c>
      <c r="M59" t="s">
        <v>1812</v>
      </c>
      <c r="O59" t="s">
        <v>1019</v>
      </c>
      <c r="P59" t="s">
        <v>209</v>
      </c>
      <c r="Q59" t="s">
        <v>1462</v>
      </c>
      <c r="R59" t="s">
        <v>1228</v>
      </c>
      <c r="S59" t="s">
        <v>130</v>
      </c>
      <c r="T59" t="s">
        <v>1293</v>
      </c>
      <c r="U59" t="s">
        <v>8607</v>
      </c>
      <c r="V59" t="s">
        <v>495</v>
      </c>
      <c r="W59">
        <v>300</v>
      </c>
      <c r="X59" t="s">
        <v>2130</v>
      </c>
      <c r="Y59" t="s">
        <v>2130</v>
      </c>
      <c r="Z59" t="s">
        <v>2131</v>
      </c>
      <c r="AA59" t="s">
        <v>13427</v>
      </c>
      <c r="AB59" t="s">
        <v>18765</v>
      </c>
      <c r="AC59">
        <v>592</v>
      </c>
      <c r="AD59">
        <v>561</v>
      </c>
      <c r="AE59">
        <v>561</v>
      </c>
      <c r="AJ59" t="s">
        <v>15299</v>
      </c>
      <c r="AK59" t="s">
        <v>16311</v>
      </c>
      <c r="AL59" t="s">
        <v>18077</v>
      </c>
      <c r="AM59">
        <v>300</v>
      </c>
      <c r="AN59">
        <v>561</v>
      </c>
      <c r="AO59" t="s">
        <v>18766</v>
      </c>
      <c r="AP59" t="s">
        <v>18767</v>
      </c>
      <c r="AQ59" t="s">
        <v>18768</v>
      </c>
      <c r="AT59" t="s">
        <v>8611</v>
      </c>
      <c r="AU59">
        <v>561</v>
      </c>
      <c r="AW59" t="s">
        <v>224</v>
      </c>
      <c r="AX59" t="s">
        <v>12984</v>
      </c>
      <c r="AY59" t="s">
        <v>953</v>
      </c>
      <c r="AZ59" t="s">
        <v>18769</v>
      </c>
    </row>
    <row r="60" spans="1:56" ht="20" customHeight="1">
      <c r="A60" t="str">
        <f t="shared" si="0"/>
        <v>원주명륜2관리소 연료전환을 통한 온실가스 단위감축사업1차2012-11-01</v>
      </c>
      <c r="B60" t="str">
        <f t="shared" si="1"/>
        <v>2012-11-01</v>
      </c>
      <c r="C60">
        <v>494</v>
      </c>
      <c r="D60" t="s">
        <v>368</v>
      </c>
      <c r="E60" t="s">
        <v>2084</v>
      </c>
      <c r="F60" t="s">
        <v>368</v>
      </c>
      <c r="G60" t="s">
        <v>2085</v>
      </c>
      <c r="M60" t="s">
        <v>1812</v>
      </c>
      <c r="O60" t="s">
        <v>7439</v>
      </c>
      <c r="P60" t="s">
        <v>18058</v>
      </c>
      <c r="R60" t="s">
        <v>1228</v>
      </c>
      <c r="S60" t="s">
        <v>130</v>
      </c>
      <c r="T60" t="s">
        <v>1293</v>
      </c>
      <c r="U60" t="s">
        <v>2947</v>
      </c>
      <c r="V60" t="s">
        <v>7357</v>
      </c>
      <c r="W60">
        <v>527</v>
      </c>
      <c r="X60" t="s">
        <v>2130</v>
      </c>
      <c r="Y60" t="s">
        <v>2130</v>
      </c>
      <c r="Z60" t="s">
        <v>2131</v>
      </c>
      <c r="AA60" t="s">
        <v>13413</v>
      </c>
      <c r="AB60" t="s">
        <v>7357</v>
      </c>
      <c r="AC60">
        <v>5270</v>
      </c>
      <c r="AD60">
        <v>5021</v>
      </c>
      <c r="AE60">
        <v>5021</v>
      </c>
      <c r="AJ60" t="s">
        <v>15299</v>
      </c>
      <c r="AK60" t="s">
        <v>16311</v>
      </c>
      <c r="AL60" t="s">
        <v>368</v>
      </c>
      <c r="AM60">
        <v>527</v>
      </c>
      <c r="AN60">
        <v>5021</v>
      </c>
      <c r="AO60" t="s">
        <v>18750</v>
      </c>
      <c r="AP60" t="s">
        <v>18751</v>
      </c>
      <c r="AQ60" t="s">
        <v>18752</v>
      </c>
      <c r="AT60" t="s">
        <v>18289</v>
      </c>
      <c r="AU60">
        <v>5021</v>
      </c>
      <c r="AW60" t="s">
        <v>224</v>
      </c>
      <c r="AX60" t="s">
        <v>18722</v>
      </c>
      <c r="AY60" t="s">
        <v>953</v>
      </c>
      <c r="AZ60" t="s">
        <v>18753</v>
      </c>
    </row>
    <row r="61" spans="1:56" ht="20" customHeight="1">
      <c r="A61" t="str">
        <f t="shared" si="0"/>
        <v>우성TC의 보일러 연료전환(B-C유→ LNG)을 통한 온실가스(CO2) 배출 감축사업1차2012-07-29</v>
      </c>
      <c r="B61" t="str">
        <f t="shared" si="1"/>
        <v>2012-07-29</v>
      </c>
      <c r="C61">
        <v>493</v>
      </c>
      <c r="D61" t="s">
        <v>18745</v>
      </c>
      <c r="E61" t="s">
        <v>9233</v>
      </c>
      <c r="F61" t="s">
        <v>9232</v>
      </c>
      <c r="G61" t="s">
        <v>9234</v>
      </c>
      <c r="M61" t="s">
        <v>1812</v>
      </c>
      <c r="O61" t="s">
        <v>9239</v>
      </c>
      <c r="P61" t="s">
        <v>209</v>
      </c>
      <c r="Q61" t="s">
        <v>1462</v>
      </c>
      <c r="R61" t="s">
        <v>1228</v>
      </c>
      <c r="S61" t="s">
        <v>130</v>
      </c>
      <c r="T61" t="s">
        <v>1293</v>
      </c>
      <c r="U61" t="s">
        <v>6184</v>
      </c>
      <c r="V61" t="s">
        <v>9240</v>
      </c>
      <c r="W61">
        <v>250</v>
      </c>
      <c r="X61" t="s">
        <v>2130</v>
      </c>
      <c r="Y61" t="s">
        <v>2130</v>
      </c>
      <c r="Z61" t="s">
        <v>2131</v>
      </c>
      <c r="AA61" t="s">
        <v>13413</v>
      </c>
      <c r="AB61" t="s">
        <v>9240</v>
      </c>
      <c r="AC61">
        <v>2505</v>
      </c>
      <c r="AD61">
        <v>2472</v>
      </c>
      <c r="AE61">
        <v>2472</v>
      </c>
      <c r="AJ61" t="s">
        <v>15282</v>
      </c>
      <c r="AK61" t="s">
        <v>16311</v>
      </c>
      <c r="AL61" t="s">
        <v>18745</v>
      </c>
      <c r="AM61">
        <v>250</v>
      </c>
      <c r="AN61">
        <v>2472</v>
      </c>
      <c r="AO61" t="s">
        <v>18746</v>
      </c>
      <c r="AP61" t="s">
        <v>18747</v>
      </c>
      <c r="AQ61" t="s">
        <v>18748</v>
      </c>
      <c r="AT61" t="s">
        <v>9244</v>
      </c>
      <c r="AU61">
        <v>2472</v>
      </c>
      <c r="AW61" t="s">
        <v>224</v>
      </c>
      <c r="AX61" t="s">
        <v>18722</v>
      </c>
      <c r="AY61" t="s">
        <v>953</v>
      </c>
      <c r="AZ61" t="s">
        <v>18749</v>
      </c>
    </row>
    <row r="62" spans="1:56" ht="20" customHeight="1">
      <c r="A62" t="str">
        <f t="shared" si="0"/>
        <v>김제 검산아파트 연료전환을 통한 온실가스 단위감축사업1차2013-08-01</v>
      </c>
      <c r="B62" t="str">
        <f t="shared" si="1"/>
        <v>2013-08-01</v>
      </c>
      <c r="C62">
        <v>492</v>
      </c>
      <c r="D62" t="s">
        <v>368</v>
      </c>
      <c r="E62" t="s">
        <v>2084</v>
      </c>
      <c r="F62" t="s">
        <v>368</v>
      </c>
      <c r="G62" t="s">
        <v>2085</v>
      </c>
      <c r="M62" t="s">
        <v>1812</v>
      </c>
      <c r="O62" t="s">
        <v>7261</v>
      </c>
      <c r="P62" t="s">
        <v>18058</v>
      </c>
      <c r="R62" t="s">
        <v>1228</v>
      </c>
      <c r="S62" t="s">
        <v>130</v>
      </c>
      <c r="T62" t="s">
        <v>1293</v>
      </c>
      <c r="U62" t="s">
        <v>7262</v>
      </c>
      <c r="V62" t="s">
        <v>7263</v>
      </c>
      <c r="W62">
        <v>220</v>
      </c>
      <c r="X62" t="s">
        <v>2130</v>
      </c>
      <c r="Y62" t="s">
        <v>2130</v>
      </c>
      <c r="Z62" t="s">
        <v>2131</v>
      </c>
      <c r="AA62" t="s">
        <v>13413</v>
      </c>
      <c r="AB62" t="s">
        <v>7263</v>
      </c>
      <c r="AC62">
        <v>2200</v>
      </c>
      <c r="AD62">
        <v>1992</v>
      </c>
      <c r="AE62">
        <v>1992</v>
      </c>
      <c r="AJ62" t="s">
        <v>15299</v>
      </c>
      <c r="AK62" t="s">
        <v>16311</v>
      </c>
      <c r="AL62" t="s">
        <v>368</v>
      </c>
      <c r="AM62">
        <v>220</v>
      </c>
      <c r="AN62">
        <v>1992</v>
      </c>
      <c r="AO62" t="s">
        <v>18741</v>
      </c>
      <c r="AP62" t="s">
        <v>18742</v>
      </c>
      <c r="AQ62" t="s">
        <v>18743</v>
      </c>
      <c r="AT62" t="s">
        <v>18289</v>
      </c>
      <c r="AU62">
        <v>1992</v>
      </c>
      <c r="AW62" t="s">
        <v>224</v>
      </c>
      <c r="AX62" t="s">
        <v>18722</v>
      </c>
      <c r="AY62" t="s">
        <v>953</v>
      </c>
      <c r="AZ62" t="s">
        <v>18744</v>
      </c>
    </row>
    <row r="63" spans="1:56" ht="20" customHeight="1">
      <c r="A63" t="str">
        <f t="shared" si="0"/>
        <v>천안 쌍용 7단지 1차 아파트 연료전환을 통한 온실가스 단위감축사업1차2017-09-14</v>
      </c>
      <c r="B63" t="str">
        <f t="shared" si="1"/>
        <v>2017-09-14</v>
      </c>
      <c r="C63">
        <v>491</v>
      </c>
      <c r="D63" t="s">
        <v>368</v>
      </c>
      <c r="E63" t="s">
        <v>2084</v>
      </c>
      <c r="F63" t="s">
        <v>368</v>
      </c>
      <c r="G63" t="s">
        <v>2085</v>
      </c>
      <c r="M63" t="s">
        <v>1812</v>
      </c>
      <c r="O63" t="s">
        <v>7524</v>
      </c>
      <c r="P63" t="s">
        <v>18058</v>
      </c>
      <c r="R63" t="s">
        <v>1228</v>
      </c>
      <c r="S63" t="s">
        <v>130</v>
      </c>
      <c r="T63" t="s">
        <v>1293</v>
      </c>
      <c r="U63" t="s">
        <v>7525</v>
      </c>
      <c r="V63" t="s">
        <v>7526</v>
      </c>
      <c r="W63">
        <v>356</v>
      </c>
      <c r="X63" t="s">
        <v>2130</v>
      </c>
      <c r="Y63" t="s">
        <v>2130</v>
      </c>
      <c r="Z63" t="s">
        <v>2131</v>
      </c>
      <c r="AA63" t="s">
        <v>13413</v>
      </c>
      <c r="AB63" t="s">
        <v>18736</v>
      </c>
      <c r="AC63">
        <v>2700</v>
      </c>
      <c r="AD63">
        <v>2261</v>
      </c>
      <c r="AE63">
        <v>2261</v>
      </c>
      <c r="AJ63" t="s">
        <v>15299</v>
      </c>
      <c r="AK63" t="s">
        <v>16311</v>
      </c>
      <c r="AL63" t="s">
        <v>368</v>
      </c>
      <c r="AM63">
        <v>356</v>
      </c>
      <c r="AN63">
        <v>2261</v>
      </c>
      <c r="AO63" t="s">
        <v>18737</v>
      </c>
      <c r="AP63" t="s">
        <v>18738</v>
      </c>
      <c r="AQ63" t="s">
        <v>18739</v>
      </c>
      <c r="AT63" t="s">
        <v>18289</v>
      </c>
      <c r="AU63">
        <v>2261</v>
      </c>
      <c r="AW63" t="s">
        <v>224</v>
      </c>
      <c r="AX63" t="s">
        <v>18722</v>
      </c>
      <c r="AY63" t="s">
        <v>953</v>
      </c>
      <c r="AZ63" t="s">
        <v>18740</v>
      </c>
    </row>
    <row r="64" spans="1:56" ht="20" customHeight="1">
      <c r="A64" t="str">
        <f t="shared" si="0"/>
        <v>진주 가좌1단지아파트 연료전환을 통한 온실가스 단위감축사업1차2012-11-19</v>
      </c>
      <c r="B64" t="str">
        <f t="shared" si="1"/>
        <v>2012-11-19</v>
      </c>
      <c r="C64">
        <v>490</v>
      </c>
      <c r="D64" t="s">
        <v>368</v>
      </c>
      <c r="E64" t="s">
        <v>2084</v>
      </c>
      <c r="F64" t="s">
        <v>368</v>
      </c>
      <c r="G64" t="s">
        <v>2085</v>
      </c>
      <c r="M64" t="s">
        <v>1812</v>
      </c>
      <c r="O64" t="s">
        <v>7510</v>
      </c>
      <c r="P64" t="s">
        <v>18058</v>
      </c>
      <c r="R64" t="s">
        <v>1228</v>
      </c>
      <c r="S64" t="s">
        <v>130</v>
      </c>
      <c r="T64" t="s">
        <v>1293</v>
      </c>
      <c r="U64" t="s">
        <v>7511</v>
      </c>
      <c r="V64" t="s">
        <v>7512</v>
      </c>
      <c r="W64">
        <v>271</v>
      </c>
      <c r="X64" t="s">
        <v>2130</v>
      </c>
      <c r="Y64" t="s">
        <v>2130</v>
      </c>
      <c r="Z64" t="s">
        <v>2131</v>
      </c>
      <c r="AA64" t="s">
        <v>13413</v>
      </c>
      <c r="AB64" t="s">
        <v>18731</v>
      </c>
      <c r="AC64">
        <v>2699</v>
      </c>
      <c r="AD64">
        <v>2791</v>
      </c>
      <c r="AE64">
        <v>2791</v>
      </c>
      <c r="AJ64" t="s">
        <v>15299</v>
      </c>
      <c r="AK64" t="s">
        <v>16311</v>
      </c>
      <c r="AL64" t="s">
        <v>368</v>
      </c>
      <c r="AM64">
        <v>271</v>
      </c>
      <c r="AN64">
        <v>2791</v>
      </c>
      <c r="AO64" t="s">
        <v>18732</v>
      </c>
      <c r="AP64" t="s">
        <v>18733</v>
      </c>
      <c r="AQ64" t="s">
        <v>18734</v>
      </c>
      <c r="AT64" t="s">
        <v>18289</v>
      </c>
      <c r="AU64">
        <v>2791</v>
      </c>
      <c r="AW64" t="s">
        <v>224</v>
      </c>
      <c r="AX64" t="s">
        <v>18722</v>
      </c>
      <c r="AY64" t="s">
        <v>953</v>
      </c>
      <c r="AZ64" t="s">
        <v>18735</v>
      </c>
    </row>
    <row r="65" spans="1:57" ht="20" customHeight="1">
      <c r="A65" t="str">
        <f t="shared" si="0"/>
        <v>괴산 증평 주공 3단지 아파트 연료전환을 통한 온실가스 단위감축사업1차2013-11-26</v>
      </c>
      <c r="B65" t="str">
        <f t="shared" si="1"/>
        <v>2013-11-26</v>
      </c>
      <c r="C65">
        <v>489</v>
      </c>
      <c r="D65" t="s">
        <v>368</v>
      </c>
      <c r="E65" t="s">
        <v>2084</v>
      </c>
      <c r="F65" t="s">
        <v>368</v>
      </c>
      <c r="G65" t="s">
        <v>2085</v>
      </c>
      <c r="M65" t="s">
        <v>1812</v>
      </c>
      <c r="O65" t="s">
        <v>7247</v>
      </c>
      <c r="P65" t="s">
        <v>16460</v>
      </c>
      <c r="R65" t="s">
        <v>1228</v>
      </c>
      <c r="S65" t="s">
        <v>130</v>
      </c>
      <c r="T65" t="s">
        <v>1293</v>
      </c>
      <c r="U65" t="s">
        <v>3494</v>
      </c>
      <c r="V65" t="s">
        <v>7248</v>
      </c>
      <c r="W65">
        <v>135</v>
      </c>
      <c r="X65" t="s">
        <v>2130</v>
      </c>
      <c r="Y65" t="s">
        <v>2130</v>
      </c>
      <c r="Z65" t="s">
        <v>2131</v>
      </c>
      <c r="AA65" t="s">
        <v>13413</v>
      </c>
      <c r="AB65" t="s">
        <v>18726</v>
      </c>
      <c r="AC65">
        <v>1350</v>
      </c>
      <c r="AD65">
        <v>1263</v>
      </c>
      <c r="AE65">
        <v>1263</v>
      </c>
      <c r="AJ65" t="s">
        <v>15299</v>
      </c>
      <c r="AK65" t="s">
        <v>16311</v>
      </c>
      <c r="AL65" t="s">
        <v>368</v>
      </c>
      <c r="AM65">
        <v>135</v>
      </c>
      <c r="AN65">
        <v>1263</v>
      </c>
      <c r="AO65" t="s">
        <v>18727</v>
      </c>
      <c r="AP65" t="s">
        <v>18728</v>
      </c>
      <c r="AQ65" t="s">
        <v>18729</v>
      </c>
      <c r="AT65" t="s">
        <v>18289</v>
      </c>
      <c r="AU65">
        <v>1263</v>
      </c>
      <c r="AW65" t="s">
        <v>224</v>
      </c>
      <c r="AX65" t="s">
        <v>18722</v>
      </c>
      <c r="AY65" t="s">
        <v>953</v>
      </c>
      <c r="AZ65" t="s">
        <v>18730</v>
      </c>
    </row>
    <row r="66" spans="1:57" ht="20" customHeight="1">
      <c r="A66" t="str">
        <f t="shared" si="0"/>
        <v xml:space="preserve"> ㈜한화 울산소재 질산공장 N2O 감축 프로젝트7차2021-06-27</v>
      </c>
      <c r="B66" t="str">
        <f t="shared" si="1"/>
        <v>2021-06-27</v>
      </c>
      <c r="C66">
        <v>488</v>
      </c>
      <c r="D66" t="s">
        <v>750</v>
      </c>
      <c r="E66" t="s">
        <v>13459</v>
      </c>
      <c r="F66" t="s">
        <v>749</v>
      </c>
      <c r="G66" t="s">
        <v>1253</v>
      </c>
      <c r="M66" t="s">
        <v>1812</v>
      </c>
      <c r="O66" t="s">
        <v>749</v>
      </c>
      <c r="P66" t="s">
        <v>209</v>
      </c>
      <c r="Q66" t="s">
        <v>1228</v>
      </c>
      <c r="R66" t="s">
        <v>1229</v>
      </c>
      <c r="S66" t="s">
        <v>130</v>
      </c>
      <c r="T66" t="s">
        <v>1231</v>
      </c>
      <c r="U66" t="s">
        <v>1260</v>
      </c>
      <c r="V66" t="s">
        <v>13464</v>
      </c>
      <c r="W66">
        <v>206341</v>
      </c>
      <c r="X66" t="s">
        <v>1234</v>
      </c>
      <c r="Y66" t="s">
        <v>1235</v>
      </c>
      <c r="Z66" t="s">
        <v>13465</v>
      </c>
      <c r="AA66" t="s">
        <v>14763</v>
      </c>
      <c r="AB66" t="s">
        <v>18714</v>
      </c>
      <c r="AC66">
        <v>412682</v>
      </c>
      <c r="AD66">
        <v>496193</v>
      </c>
      <c r="AE66">
        <v>496193</v>
      </c>
      <c r="AF66" t="s">
        <v>18715</v>
      </c>
      <c r="AJ66" t="s">
        <v>18716</v>
      </c>
      <c r="AK66" t="s">
        <v>14259</v>
      </c>
      <c r="AL66" t="s">
        <v>750</v>
      </c>
      <c r="AM66">
        <v>206341</v>
      </c>
      <c r="AN66">
        <v>496193</v>
      </c>
      <c r="AO66" t="s">
        <v>18717</v>
      </c>
      <c r="AP66" t="s">
        <v>18718</v>
      </c>
      <c r="AQ66" t="s">
        <v>18719</v>
      </c>
      <c r="AR66" t="s">
        <v>18720</v>
      </c>
      <c r="AS66" t="s">
        <v>18721</v>
      </c>
      <c r="AT66" t="s">
        <v>13468</v>
      </c>
      <c r="AU66">
        <v>496193</v>
      </c>
      <c r="AW66" t="s">
        <v>224</v>
      </c>
      <c r="AX66" t="s">
        <v>18722</v>
      </c>
      <c r="AY66" t="s">
        <v>953</v>
      </c>
      <c r="AZ66" t="s">
        <v>18723</v>
      </c>
      <c r="BA66" t="s">
        <v>1244</v>
      </c>
      <c r="BB66" t="s">
        <v>749</v>
      </c>
      <c r="BC66" t="s">
        <v>18724</v>
      </c>
      <c r="BD66">
        <v>922</v>
      </c>
      <c r="BE66" t="s">
        <v>18725</v>
      </c>
    </row>
    <row r="67" spans="1:57" ht="20" customHeight="1">
      <c r="A67" t="str">
        <f t="shared" si="0"/>
        <v>에이스침대 중부공장의 B-C유에서 도시가스(LNG)로 연료전환을 통한 온실가스 배출 감축사업1차2010-10-11</v>
      </c>
      <c r="B67" t="str">
        <f t="shared" si="1"/>
        <v>2010-10-11</v>
      </c>
      <c r="C67">
        <v>487</v>
      </c>
      <c r="D67" t="s">
        <v>18707</v>
      </c>
      <c r="E67" t="s">
        <v>9510</v>
      </c>
      <c r="F67" t="s">
        <v>11238</v>
      </c>
      <c r="G67" t="s">
        <v>11239</v>
      </c>
      <c r="M67" t="s">
        <v>1812</v>
      </c>
      <c r="O67" t="s">
        <v>1023</v>
      </c>
      <c r="P67" t="s">
        <v>209</v>
      </c>
      <c r="Q67" t="s">
        <v>1462</v>
      </c>
      <c r="R67" t="s">
        <v>1228</v>
      </c>
      <c r="S67" t="s">
        <v>130</v>
      </c>
      <c r="T67" t="s">
        <v>1293</v>
      </c>
      <c r="U67" t="s">
        <v>11240</v>
      </c>
      <c r="V67" t="s">
        <v>448</v>
      </c>
      <c r="W67">
        <v>343</v>
      </c>
      <c r="X67" t="s">
        <v>2130</v>
      </c>
      <c r="Y67" t="s">
        <v>2130</v>
      </c>
      <c r="Z67" t="s">
        <v>2131</v>
      </c>
      <c r="AA67" t="s">
        <v>13413</v>
      </c>
      <c r="AB67" t="s">
        <v>18708</v>
      </c>
      <c r="AC67">
        <v>3437</v>
      </c>
      <c r="AD67">
        <v>3425</v>
      </c>
      <c r="AE67">
        <v>3425</v>
      </c>
      <c r="AJ67" t="s">
        <v>18709</v>
      </c>
      <c r="AK67" t="s">
        <v>16311</v>
      </c>
      <c r="AL67" t="s">
        <v>18707</v>
      </c>
      <c r="AM67">
        <v>343</v>
      </c>
      <c r="AN67">
        <v>3425</v>
      </c>
      <c r="AO67" t="s">
        <v>18710</v>
      </c>
      <c r="AP67" t="s">
        <v>18711</v>
      </c>
      <c r="AQ67" t="s">
        <v>18712</v>
      </c>
      <c r="AT67" t="s">
        <v>11244</v>
      </c>
      <c r="AU67">
        <v>3425</v>
      </c>
      <c r="AW67" t="s">
        <v>224</v>
      </c>
      <c r="AX67" t="s">
        <v>11824</v>
      </c>
      <c r="AY67" t="s">
        <v>953</v>
      </c>
      <c r="AZ67" t="s">
        <v>18713</v>
      </c>
    </row>
    <row r="68" spans="1:57" ht="20" customHeight="1">
      <c r="A68" t="str">
        <f t="shared" ref="A68:A131" si="2">O68&amp;AA68&amp;B68</f>
        <v>대전 문화 주공 1단지 아파트 연료전환을 통한 온실가스 단위감축사업1차2012-09-28</v>
      </c>
      <c r="B68" t="str">
        <f t="shared" ref="B68:B131" si="3">LEFT(AB68,10)</f>
        <v>2012-09-28</v>
      </c>
      <c r="C68">
        <v>486</v>
      </c>
      <c r="D68" t="s">
        <v>368</v>
      </c>
      <c r="E68" t="s">
        <v>2084</v>
      </c>
      <c r="F68" t="s">
        <v>368</v>
      </c>
      <c r="G68" t="s">
        <v>2085</v>
      </c>
      <c r="M68" t="s">
        <v>1812</v>
      </c>
      <c r="O68" t="s">
        <v>7316</v>
      </c>
      <c r="P68" t="s">
        <v>18058</v>
      </c>
      <c r="R68" t="s">
        <v>1228</v>
      </c>
      <c r="S68" t="s">
        <v>130</v>
      </c>
      <c r="T68" t="s">
        <v>1293</v>
      </c>
      <c r="U68" t="s">
        <v>7317</v>
      </c>
      <c r="V68" t="s">
        <v>7318</v>
      </c>
      <c r="W68">
        <v>453</v>
      </c>
      <c r="X68" t="s">
        <v>2130</v>
      </c>
      <c r="Y68" t="s">
        <v>2130</v>
      </c>
      <c r="Z68" t="s">
        <v>2131</v>
      </c>
      <c r="AA68" t="s">
        <v>13413</v>
      </c>
      <c r="AB68" t="s">
        <v>18702</v>
      </c>
      <c r="AC68">
        <v>4055</v>
      </c>
      <c r="AD68">
        <v>3888</v>
      </c>
      <c r="AE68">
        <v>3888</v>
      </c>
      <c r="AJ68" t="s">
        <v>15299</v>
      </c>
      <c r="AK68" t="s">
        <v>16311</v>
      </c>
      <c r="AL68" t="s">
        <v>368</v>
      </c>
      <c r="AM68">
        <v>453</v>
      </c>
      <c r="AN68">
        <v>3888</v>
      </c>
      <c r="AO68" t="s">
        <v>18703</v>
      </c>
      <c r="AP68" t="s">
        <v>18704</v>
      </c>
      <c r="AQ68" t="s">
        <v>18705</v>
      </c>
      <c r="AT68" t="s">
        <v>18289</v>
      </c>
      <c r="AU68">
        <v>3888</v>
      </c>
      <c r="AW68" t="s">
        <v>224</v>
      </c>
      <c r="AX68" t="s">
        <v>11824</v>
      </c>
      <c r="AY68" t="s">
        <v>953</v>
      </c>
      <c r="AZ68" t="s">
        <v>18706</v>
      </c>
    </row>
    <row r="69" spans="1:57" ht="20" customHeight="1">
      <c r="A69" t="str">
        <f t="shared" si="2"/>
        <v>대구 본동 주공아파트 연료전환을 통한 온실가스 단위감축사업1차2015-08-25</v>
      </c>
      <c r="B69" t="str">
        <f t="shared" si="3"/>
        <v>2015-08-25</v>
      </c>
      <c r="C69">
        <v>485</v>
      </c>
      <c r="D69" t="s">
        <v>368</v>
      </c>
      <c r="E69" t="s">
        <v>2084</v>
      </c>
      <c r="F69" t="s">
        <v>368</v>
      </c>
      <c r="G69" t="s">
        <v>2085</v>
      </c>
      <c r="M69" t="s">
        <v>1812</v>
      </c>
      <c r="O69" t="s">
        <v>7281</v>
      </c>
      <c r="P69" t="s">
        <v>18058</v>
      </c>
      <c r="R69" t="s">
        <v>1228</v>
      </c>
      <c r="S69" t="s">
        <v>130</v>
      </c>
      <c r="T69" t="s">
        <v>1293</v>
      </c>
      <c r="U69" t="s">
        <v>7282</v>
      </c>
      <c r="V69" t="s">
        <v>7283</v>
      </c>
      <c r="W69">
        <v>470</v>
      </c>
      <c r="X69" t="s">
        <v>2130</v>
      </c>
      <c r="Y69" t="s">
        <v>2130</v>
      </c>
      <c r="Z69" t="s">
        <v>2131</v>
      </c>
      <c r="AA69" t="s">
        <v>13413</v>
      </c>
      <c r="AB69" t="s">
        <v>18697</v>
      </c>
      <c r="AC69">
        <v>2968</v>
      </c>
      <c r="AD69">
        <v>2399</v>
      </c>
      <c r="AE69">
        <v>2399</v>
      </c>
      <c r="AJ69" t="s">
        <v>15299</v>
      </c>
      <c r="AK69" t="s">
        <v>16311</v>
      </c>
      <c r="AL69" t="s">
        <v>368</v>
      </c>
      <c r="AM69">
        <v>470</v>
      </c>
      <c r="AN69">
        <v>2399</v>
      </c>
      <c r="AO69" t="s">
        <v>18698</v>
      </c>
      <c r="AP69" t="s">
        <v>18699</v>
      </c>
      <c r="AQ69" t="s">
        <v>18700</v>
      </c>
      <c r="AT69" t="s">
        <v>18289</v>
      </c>
      <c r="AU69">
        <v>2399</v>
      </c>
      <c r="AW69" t="s">
        <v>224</v>
      </c>
      <c r="AX69" t="s">
        <v>11824</v>
      </c>
      <c r="AY69" t="s">
        <v>953</v>
      </c>
      <c r="AZ69" t="s">
        <v>18701</v>
      </c>
    </row>
    <row r="70" spans="1:57" ht="20" customHeight="1">
      <c r="A70" t="str">
        <f t="shared" si="2"/>
        <v>대구 산격아파트 연료전환을 통한 온실가스 단위감축사업1차2013-12-01</v>
      </c>
      <c r="B70" t="str">
        <f t="shared" si="3"/>
        <v>2013-12-01</v>
      </c>
      <c r="C70">
        <v>484</v>
      </c>
      <c r="D70" t="s">
        <v>368</v>
      </c>
      <c r="E70" t="s">
        <v>2084</v>
      </c>
      <c r="F70" t="s">
        <v>368</v>
      </c>
      <c r="G70" t="s">
        <v>2085</v>
      </c>
      <c r="M70" t="s">
        <v>1812</v>
      </c>
      <c r="O70" t="s">
        <v>7288</v>
      </c>
      <c r="P70" t="s">
        <v>18058</v>
      </c>
      <c r="R70" t="s">
        <v>1228</v>
      </c>
      <c r="S70" t="s">
        <v>130</v>
      </c>
      <c r="T70" t="s">
        <v>1293</v>
      </c>
      <c r="U70" t="s">
        <v>7289</v>
      </c>
      <c r="V70" t="s">
        <v>7290</v>
      </c>
      <c r="W70">
        <v>629</v>
      </c>
      <c r="X70" t="s">
        <v>2130</v>
      </c>
      <c r="Y70" t="s">
        <v>2130</v>
      </c>
      <c r="Z70" t="s">
        <v>2131</v>
      </c>
      <c r="AA70" t="s">
        <v>13413</v>
      </c>
      <c r="AB70" t="s">
        <v>18692</v>
      </c>
      <c r="AC70">
        <v>5089</v>
      </c>
      <c r="AD70">
        <v>4893</v>
      </c>
      <c r="AE70">
        <v>4893</v>
      </c>
      <c r="AJ70" t="s">
        <v>15299</v>
      </c>
      <c r="AK70" t="s">
        <v>16311</v>
      </c>
      <c r="AL70" t="s">
        <v>368</v>
      </c>
      <c r="AM70">
        <v>629</v>
      </c>
      <c r="AN70">
        <v>4893</v>
      </c>
      <c r="AO70" t="s">
        <v>18693</v>
      </c>
      <c r="AP70" t="s">
        <v>18694</v>
      </c>
      <c r="AQ70" t="s">
        <v>18695</v>
      </c>
      <c r="AT70" t="s">
        <v>18289</v>
      </c>
      <c r="AU70">
        <v>4893</v>
      </c>
      <c r="AW70" t="s">
        <v>224</v>
      </c>
      <c r="AX70" t="s">
        <v>11824</v>
      </c>
      <c r="AY70" t="s">
        <v>953</v>
      </c>
      <c r="AZ70" t="s">
        <v>18696</v>
      </c>
    </row>
    <row r="71" spans="1:57" ht="20" customHeight="1">
      <c r="A71" t="str">
        <f t="shared" si="2"/>
        <v>대구 황금 3단지 아파트 연료전환을 통한 온실가스 단위감축사업1차2013-12-04</v>
      </c>
      <c r="B71" t="str">
        <f t="shared" si="3"/>
        <v>2013-12-04</v>
      </c>
      <c r="C71">
        <v>483</v>
      </c>
      <c r="D71" t="s">
        <v>368</v>
      </c>
      <c r="E71" t="s">
        <v>2084</v>
      </c>
      <c r="F71" t="s">
        <v>368</v>
      </c>
      <c r="G71" t="s">
        <v>2085</v>
      </c>
      <c r="M71" t="s">
        <v>1812</v>
      </c>
      <c r="O71" t="s">
        <v>7297</v>
      </c>
      <c r="P71" t="s">
        <v>18058</v>
      </c>
      <c r="R71" t="s">
        <v>1228</v>
      </c>
      <c r="S71" t="s">
        <v>130</v>
      </c>
      <c r="T71" t="s">
        <v>1293</v>
      </c>
      <c r="U71" t="s">
        <v>7289</v>
      </c>
      <c r="V71" t="s">
        <v>7298</v>
      </c>
      <c r="W71">
        <v>448</v>
      </c>
      <c r="X71" t="s">
        <v>2130</v>
      </c>
      <c r="Y71" t="s">
        <v>2130</v>
      </c>
      <c r="Z71" t="s">
        <v>2131</v>
      </c>
      <c r="AA71" t="s">
        <v>13413</v>
      </c>
      <c r="AB71" t="s">
        <v>18687</v>
      </c>
      <c r="AC71">
        <v>3622</v>
      </c>
      <c r="AD71">
        <v>3506</v>
      </c>
      <c r="AE71">
        <v>3506</v>
      </c>
      <c r="AJ71" t="s">
        <v>15299</v>
      </c>
      <c r="AK71" t="s">
        <v>16311</v>
      </c>
      <c r="AL71" t="s">
        <v>368</v>
      </c>
      <c r="AM71">
        <v>448</v>
      </c>
      <c r="AN71">
        <v>3506</v>
      </c>
      <c r="AO71" t="s">
        <v>18688</v>
      </c>
      <c r="AP71" t="s">
        <v>18689</v>
      </c>
      <c r="AQ71" t="s">
        <v>18690</v>
      </c>
      <c r="AT71" t="s">
        <v>18289</v>
      </c>
      <c r="AU71">
        <v>3506</v>
      </c>
      <c r="AW71" t="s">
        <v>224</v>
      </c>
      <c r="AX71" t="s">
        <v>11824</v>
      </c>
      <c r="AY71" t="s">
        <v>953</v>
      </c>
      <c r="AZ71" t="s">
        <v>18691</v>
      </c>
    </row>
    <row r="72" spans="1:57" ht="20" customHeight="1">
      <c r="A72" t="str">
        <f t="shared" si="2"/>
        <v>대전 둔산 주공 1단지 아파트 연료전환을 통한 온실가스 단위감축사업1차2012-09-27</v>
      </c>
      <c r="B72" t="str">
        <f t="shared" si="3"/>
        <v>2012-09-27</v>
      </c>
      <c r="C72">
        <v>482</v>
      </c>
      <c r="D72" t="s">
        <v>368</v>
      </c>
      <c r="E72" t="s">
        <v>2084</v>
      </c>
      <c r="F72" t="s">
        <v>368</v>
      </c>
      <c r="G72" t="s">
        <v>2085</v>
      </c>
      <c r="M72" t="s">
        <v>1812</v>
      </c>
      <c r="O72" t="s">
        <v>7303</v>
      </c>
      <c r="P72" t="s">
        <v>18058</v>
      </c>
      <c r="R72" t="s">
        <v>1228</v>
      </c>
      <c r="S72" t="s">
        <v>130</v>
      </c>
      <c r="T72" t="s">
        <v>1293</v>
      </c>
      <c r="U72" t="s">
        <v>7304</v>
      </c>
      <c r="V72" t="s">
        <v>7305</v>
      </c>
      <c r="W72">
        <v>585</v>
      </c>
      <c r="X72" t="s">
        <v>2130</v>
      </c>
      <c r="Y72" t="s">
        <v>2130</v>
      </c>
      <c r="Z72" t="s">
        <v>2131</v>
      </c>
      <c r="AA72" t="s">
        <v>13413</v>
      </c>
      <c r="AB72" t="s">
        <v>18678</v>
      </c>
      <c r="AC72">
        <v>5461</v>
      </c>
      <c r="AD72">
        <v>5100</v>
      </c>
      <c r="AE72">
        <v>5100</v>
      </c>
      <c r="AJ72" t="s">
        <v>15299</v>
      </c>
      <c r="AK72" t="s">
        <v>16311</v>
      </c>
      <c r="AL72" t="s">
        <v>368</v>
      </c>
      <c r="AM72">
        <v>585</v>
      </c>
      <c r="AN72">
        <v>5100</v>
      </c>
      <c r="AO72" t="s">
        <v>18683</v>
      </c>
      <c r="AP72" t="s">
        <v>18684</v>
      </c>
      <c r="AQ72" t="s">
        <v>18685</v>
      </c>
      <c r="AT72" t="s">
        <v>18289</v>
      </c>
      <c r="AU72">
        <v>5100</v>
      </c>
      <c r="AW72" t="s">
        <v>224</v>
      </c>
      <c r="AX72" t="s">
        <v>11824</v>
      </c>
      <c r="AY72" t="s">
        <v>953</v>
      </c>
      <c r="AZ72" t="s">
        <v>18686</v>
      </c>
    </row>
    <row r="73" spans="1:57" ht="20" customHeight="1">
      <c r="A73" t="str">
        <f t="shared" si="2"/>
        <v>대전 둔산 주공 3단지 아파트 연료전환을 통한 온실가스 단위감축사업1차2012-09-27</v>
      </c>
      <c r="B73" t="str">
        <f t="shared" si="3"/>
        <v>2012-09-27</v>
      </c>
      <c r="C73">
        <v>481</v>
      </c>
      <c r="D73" t="s">
        <v>368</v>
      </c>
      <c r="E73" t="s">
        <v>2084</v>
      </c>
      <c r="F73" t="s">
        <v>368</v>
      </c>
      <c r="G73" t="s">
        <v>2085</v>
      </c>
      <c r="M73" t="s">
        <v>1812</v>
      </c>
      <c r="O73" t="s">
        <v>7311</v>
      </c>
      <c r="P73" t="s">
        <v>18058</v>
      </c>
      <c r="R73" t="s">
        <v>1228</v>
      </c>
      <c r="S73" t="s">
        <v>130</v>
      </c>
      <c r="T73" t="s">
        <v>1293</v>
      </c>
      <c r="U73" t="s">
        <v>7304</v>
      </c>
      <c r="V73" t="s">
        <v>7305</v>
      </c>
      <c r="W73">
        <v>541</v>
      </c>
      <c r="X73" t="s">
        <v>2130</v>
      </c>
      <c r="Y73" t="s">
        <v>2130</v>
      </c>
      <c r="Z73" t="s">
        <v>2131</v>
      </c>
      <c r="AA73" t="s">
        <v>13413</v>
      </c>
      <c r="AB73" t="s">
        <v>18678</v>
      </c>
      <c r="AC73">
        <v>5402</v>
      </c>
      <c r="AD73">
        <v>4665</v>
      </c>
      <c r="AE73">
        <v>4665</v>
      </c>
      <c r="AJ73" t="s">
        <v>15299</v>
      </c>
      <c r="AK73" t="s">
        <v>16311</v>
      </c>
      <c r="AL73" t="s">
        <v>368</v>
      </c>
      <c r="AM73">
        <v>541</v>
      </c>
      <c r="AN73">
        <v>4665</v>
      </c>
      <c r="AO73" t="s">
        <v>18679</v>
      </c>
      <c r="AP73" t="s">
        <v>18680</v>
      </c>
      <c r="AQ73" t="s">
        <v>18681</v>
      </c>
      <c r="AT73" t="s">
        <v>18289</v>
      </c>
      <c r="AU73">
        <v>4665</v>
      </c>
      <c r="AW73" t="s">
        <v>224</v>
      </c>
      <c r="AX73" t="s">
        <v>11824</v>
      </c>
      <c r="AY73" t="s">
        <v>953</v>
      </c>
      <c r="AZ73" t="s">
        <v>18682</v>
      </c>
    </row>
    <row r="74" spans="1:57" ht="20" customHeight="1">
      <c r="A74" t="str">
        <f t="shared" si="2"/>
        <v>부산 반송아파트 연료전환을 통한 온실가스 단위감축사업1차2012-12-10</v>
      </c>
      <c r="B74" t="str">
        <f t="shared" si="3"/>
        <v>2012-12-10</v>
      </c>
      <c r="C74">
        <v>480</v>
      </c>
      <c r="D74" t="s">
        <v>368</v>
      </c>
      <c r="E74" t="s">
        <v>2084</v>
      </c>
      <c r="F74" t="s">
        <v>368</v>
      </c>
      <c r="G74" t="s">
        <v>2085</v>
      </c>
      <c r="M74" t="s">
        <v>1812</v>
      </c>
      <c r="O74" t="s">
        <v>7375</v>
      </c>
      <c r="P74" t="s">
        <v>18058</v>
      </c>
      <c r="R74" t="s">
        <v>1228</v>
      </c>
      <c r="S74" t="s">
        <v>130</v>
      </c>
      <c r="T74" t="s">
        <v>1293</v>
      </c>
      <c r="U74" t="s">
        <v>5001</v>
      </c>
      <c r="V74" t="s">
        <v>5015</v>
      </c>
      <c r="W74">
        <v>668</v>
      </c>
      <c r="X74" t="s">
        <v>2130</v>
      </c>
      <c r="Y74" t="s">
        <v>2130</v>
      </c>
      <c r="Z74" t="s">
        <v>2131</v>
      </c>
      <c r="AA74" t="s">
        <v>13413</v>
      </c>
      <c r="AB74" t="s">
        <v>18673</v>
      </c>
      <c r="AC74">
        <v>6067</v>
      </c>
      <c r="AD74">
        <v>5767</v>
      </c>
      <c r="AE74">
        <v>5767</v>
      </c>
      <c r="AJ74" t="s">
        <v>15299</v>
      </c>
      <c r="AK74" t="s">
        <v>16311</v>
      </c>
      <c r="AL74" t="s">
        <v>368</v>
      </c>
      <c r="AM74">
        <v>668</v>
      </c>
      <c r="AN74">
        <v>5767</v>
      </c>
      <c r="AO74" t="s">
        <v>18674</v>
      </c>
      <c r="AP74" t="s">
        <v>18675</v>
      </c>
      <c r="AQ74" t="s">
        <v>18676</v>
      </c>
      <c r="AT74" t="s">
        <v>18289</v>
      </c>
      <c r="AU74">
        <v>5767</v>
      </c>
      <c r="AW74" t="s">
        <v>224</v>
      </c>
      <c r="AX74" t="s">
        <v>11824</v>
      </c>
      <c r="AY74" t="s">
        <v>953</v>
      </c>
      <c r="AZ74" t="s">
        <v>18677</v>
      </c>
    </row>
    <row r="75" spans="1:57" ht="20" customHeight="1">
      <c r="A75" t="str">
        <f t="shared" si="2"/>
        <v>대전 판암 주공 3단지 아파트 연료전환을 통한 온실가스 단위감축사업1차2012-10-16</v>
      </c>
      <c r="B75" t="str">
        <f t="shared" si="3"/>
        <v>2012-10-16</v>
      </c>
      <c r="C75">
        <v>479</v>
      </c>
      <c r="D75" t="s">
        <v>368</v>
      </c>
      <c r="E75" t="s">
        <v>2084</v>
      </c>
      <c r="F75" t="s">
        <v>368</v>
      </c>
      <c r="G75" t="s">
        <v>2085</v>
      </c>
      <c r="M75" t="s">
        <v>1812</v>
      </c>
      <c r="O75" t="s">
        <v>7336</v>
      </c>
      <c r="P75" t="s">
        <v>18058</v>
      </c>
      <c r="R75" t="s">
        <v>1228</v>
      </c>
      <c r="S75" t="s">
        <v>130</v>
      </c>
      <c r="T75" t="s">
        <v>1293</v>
      </c>
      <c r="U75" t="s">
        <v>7330</v>
      </c>
      <c r="V75" t="s">
        <v>7331</v>
      </c>
      <c r="W75">
        <v>310</v>
      </c>
      <c r="X75" t="s">
        <v>2130</v>
      </c>
      <c r="Y75" t="s">
        <v>2130</v>
      </c>
      <c r="Z75" t="s">
        <v>2131</v>
      </c>
      <c r="AA75" t="s">
        <v>13413</v>
      </c>
      <c r="AB75" t="s">
        <v>18668</v>
      </c>
      <c r="AC75">
        <v>2573</v>
      </c>
      <c r="AD75">
        <v>2571</v>
      </c>
      <c r="AE75">
        <v>2571</v>
      </c>
      <c r="AJ75" t="s">
        <v>15299</v>
      </c>
      <c r="AK75" t="s">
        <v>16311</v>
      </c>
      <c r="AL75" t="s">
        <v>368</v>
      </c>
      <c r="AM75">
        <v>310</v>
      </c>
      <c r="AN75">
        <v>2571</v>
      </c>
      <c r="AO75" t="s">
        <v>18669</v>
      </c>
      <c r="AP75" t="s">
        <v>18670</v>
      </c>
      <c r="AQ75" t="s">
        <v>18671</v>
      </c>
      <c r="AT75" t="s">
        <v>18289</v>
      </c>
      <c r="AU75">
        <v>2571</v>
      </c>
      <c r="AW75" t="s">
        <v>224</v>
      </c>
      <c r="AX75" t="s">
        <v>11824</v>
      </c>
      <c r="AY75" t="s">
        <v>953</v>
      </c>
      <c r="AZ75" t="s">
        <v>18672</v>
      </c>
    </row>
    <row r="76" spans="1:57" ht="20" customHeight="1">
      <c r="A76" t="str">
        <f t="shared" si="2"/>
        <v>부산 모라 주공3단지 아파트 연료전환을 통한 온실가스 단위감축사업1차2012-12-10</v>
      </c>
      <c r="B76" t="str">
        <f t="shared" si="3"/>
        <v>2012-12-10</v>
      </c>
      <c r="C76">
        <v>478</v>
      </c>
      <c r="D76" t="s">
        <v>368</v>
      </c>
      <c r="E76" t="s">
        <v>2084</v>
      </c>
      <c r="F76" t="s">
        <v>5012</v>
      </c>
      <c r="G76" t="s">
        <v>5013</v>
      </c>
      <c r="M76" t="s">
        <v>1812</v>
      </c>
      <c r="O76" t="s">
        <v>5014</v>
      </c>
      <c r="P76" t="s">
        <v>18058</v>
      </c>
      <c r="R76" t="s">
        <v>1228</v>
      </c>
      <c r="S76" t="s">
        <v>130</v>
      </c>
      <c r="T76" t="s">
        <v>1293</v>
      </c>
      <c r="U76" t="s">
        <v>5001</v>
      </c>
      <c r="V76" t="s">
        <v>5015</v>
      </c>
      <c r="W76">
        <v>962</v>
      </c>
      <c r="X76" t="s">
        <v>2130</v>
      </c>
      <c r="Y76" t="s">
        <v>2130</v>
      </c>
      <c r="Z76" t="s">
        <v>2131</v>
      </c>
      <c r="AA76" t="s">
        <v>13413</v>
      </c>
      <c r="AB76" t="s">
        <v>18306</v>
      </c>
      <c r="AC76">
        <v>8686</v>
      </c>
      <c r="AD76">
        <v>8358</v>
      </c>
      <c r="AE76">
        <v>8358</v>
      </c>
      <c r="AJ76" t="s">
        <v>15299</v>
      </c>
      <c r="AK76" t="s">
        <v>16311</v>
      </c>
      <c r="AL76" t="s">
        <v>368</v>
      </c>
      <c r="AM76">
        <v>962</v>
      </c>
      <c r="AN76">
        <v>8358</v>
      </c>
      <c r="AO76" t="s">
        <v>18664</v>
      </c>
      <c r="AP76" t="s">
        <v>18665</v>
      </c>
      <c r="AQ76" t="s">
        <v>18666</v>
      </c>
      <c r="AT76" t="s">
        <v>18289</v>
      </c>
      <c r="AU76">
        <v>8358</v>
      </c>
      <c r="AW76" t="s">
        <v>224</v>
      </c>
      <c r="AX76" t="s">
        <v>11824</v>
      </c>
      <c r="AY76" t="s">
        <v>953</v>
      </c>
      <c r="AZ76" t="s">
        <v>18667</v>
      </c>
    </row>
    <row r="77" spans="1:57" ht="20" customHeight="1">
      <c r="A77" t="str">
        <f t="shared" si="2"/>
        <v>부산 모라 주공 1단지 아파트 연료전환을 통한 온실가스 단위감축사업1차2012-12-12</v>
      </c>
      <c r="B77" t="str">
        <f t="shared" si="3"/>
        <v>2012-12-12</v>
      </c>
      <c r="C77">
        <v>477</v>
      </c>
      <c r="D77" t="s">
        <v>368</v>
      </c>
      <c r="E77" t="s">
        <v>2084</v>
      </c>
      <c r="F77" t="s">
        <v>4996</v>
      </c>
      <c r="G77" t="s">
        <v>4997</v>
      </c>
      <c r="M77" t="s">
        <v>1812</v>
      </c>
      <c r="O77" t="s">
        <v>5000</v>
      </c>
      <c r="P77" t="s">
        <v>18058</v>
      </c>
      <c r="R77" t="s">
        <v>1228</v>
      </c>
      <c r="S77" t="s">
        <v>130</v>
      </c>
      <c r="T77" t="s">
        <v>1293</v>
      </c>
      <c r="U77" t="s">
        <v>5001</v>
      </c>
      <c r="V77" t="s">
        <v>5002</v>
      </c>
      <c r="W77">
        <v>1000</v>
      </c>
      <c r="X77" t="s">
        <v>2130</v>
      </c>
      <c r="Y77" t="s">
        <v>2130</v>
      </c>
      <c r="Z77" t="s">
        <v>2131</v>
      </c>
      <c r="AA77" t="s">
        <v>13413</v>
      </c>
      <c r="AB77" t="s">
        <v>18659</v>
      </c>
      <c r="AC77">
        <v>9013</v>
      </c>
      <c r="AD77">
        <v>8637</v>
      </c>
      <c r="AE77">
        <v>8637</v>
      </c>
      <c r="AJ77" t="s">
        <v>15299</v>
      </c>
      <c r="AK77" t="s">
        <v>16311</v>
      </c>
      <c r="AL77" t="s">
        <v>368</v>
      </c>
      <c r="AM77">
        <v>1000</v>
      </c>
      <c r="AN77">
        <v>8637</v>
      </c>
      <c r="AO77" t="s">
        <v>18660</v>
      </c>
      <c r="AP77" t="s">
        <v>18661</v>
      </c>
      <c r="AQ77" t="s">
        <v>18662</v>
      </c>
      <c r="AT77" t="s">
        <v>18289</v>
      </c>
      <c r="AU77">
        <v>8637</v>
      </c>
      <c r="AW77" t="s">
        <v>224</v>
      </c>
      <c r="AX77" t="s">
        <v>11824</v>
      </c>
      <c r="AY77" t="s">
        <v>953</v>
      </c>
      <c r="AZ77" t="s">
        <v>18663</v>
      </c>
    </row>
    <row r="78" spans="1:57" ht="20" customHeight="1">
      <c r="A78" t="str">
        <f t="shared" si="2"/>
        <v>제일사료 주식회사 연료교체(B-C유 → LNG) 사업1차2012-12-17</v>
      </c>
      <c r="B78" t="str">
        <f t="shared" si="3"/>
        <v>2012-12-17</v>
      </c>
      <c r="C78">
        <v>476</v>
      </c>
      <c r="D78" t="s">
        <v>18653</v>
      </c>
      <c r="E78" t="s">
        <v>8419</v>
      </c>
      <c r="F78" t="s">
        <v>8418</v>
      </c>
      <c r="G78" t="s">
        <v>8420</v>
      </c>
      <c r="M78" t="s">
        <v>1812</v>
      </c>
      <c r="O78" t="s">
        <v>8424</v>
      </c>
      <c r="P78" t="s">
        <v>209</v>
      </c>
      <c r="Q78" t="s">
        <v>1462</v>
      </c>
      <c r="R78" t="s">
        <v>1228</v>
      </c>
      <c r="S78" t="s">
        <v>130</v>
      </c>
      <c r="T78" t="s">
        <v>1293</v>
      </c>
      <c r="U78" t="s">
        <v>8425</v>
      </c>
      <c r="V78" t="s">
        <v>8426</v>
      </c>
      <c r="W78">
        <v>513</v>
      </c>
      <c r="X78" t="s">
        <v>2130</v>
      </c>
      <c r="Y78" t="s">
        <v>2130</v>
      </c>
      <c r="Z78" t="s">
        <v>2131</v>
      </c>
      <c r="AA78" t="s">
        <v>13413</v>
      </c>
      <c r="AB78" t="s">
        <v>18654</v>
      </c>
      <c r="AC78">
        <v>5127</v>
      </c>
      <c r="AD78">
        <v>4759</v>
      </c>
      <c r="AE78">
        <v>4758</v>
      </c>
      <c r="AJ78" t="s">
        <v>15299</v>
      </c>
      <c r="AK78" t="s">
        <v>16311</v>
      </c>
      <c r="AL78" t="s">
        <v>18653</v>
      </c>
      <c r="AM78">
        <v>512</v>
      </c>
      <c r="AN78">
        <v>4758</v>
      </c>
      <c r="AO78" t="s">
        <v>18655</v>
      </c>
      <c r="AP78" t="s">
        <v>18656</v>
      </c>
      <c r="AQ78" t="s">
        <v>18657</v>
      </c>
      <c r="AT78" t="s">
        <v>8429</v>
      </c>
      <c r="AU78">
        <v>4758</v>
      </c>
      <c r="AW78" t="s">
        <v>224</v>
      </c>
      <c r="AX78" t="s">
        <v>11824</v>
      </c>
      <c r="AY78" t="s">
        <v>953</v>
      </c>
      <c r="AZ78" t="s">
        <v>18658</v>
      </c>
    </row>
    <row r="79" spans="1:57" ht="20" customHeight="1">
      <c r="A79" t="str">
        <f t="shared" si="2"/>
        <v>대전 판암 주공 4단지 아파트 연료전화을 통한 온실가스 단위감축사업1차2012-09-26</v>
      </c>
      <c r="B79" t="str">
        <f t="shared" si="3"/>
        <v>2012-09-26</v>
      </c>
      <c r="C79">
        <v>475</v>
      </c>
      <c r="D79" t="s">
        <v>368</v>
      </c>
      <c r="E79" t="s">
        <v>2084</v>
      </c>
      <c r="F79" t="s">
        <v>368</v>
      </c>
      <c r="G79" t="s">
        <v>2085</v>
      </c>
      <c r="M79" t="s">
        <v>1812</v>
      </c>
      <c r="O79" t="s">
        <v>14064</v>
      </c>
      <c r="P79" t="s">
        <v>18058</v>
      </c>
      <c r="R79" t="s">
        <v>1228</v>
      </c>
      <c r="S79" t="s">
        <v>130</v>
      </c>
      <c r="T79" t="s">
        <v>1231</v>
      </c>
      <c r="U79" t="s">
        <v>7317</v>
      </c>
      <c r="V79" t="s">
        <v>14065</v>
      </c>
      <c r="W79">
        <v>1162</v>
      </c>
      <c r="X79" t="s">
        <v>2130</v>
      </c>
      <c r="Y79" t="s">
        <v>2130</v>
      </c>
      <c r="Z79" t="s">
        <v>2131</v>
      </c>
      <c r="AA79" t="s">
        <v>13413</v>
      </c>
      <c r="AB79" t="s">
        <v>18648</v>
      </c>
      <c r="AC79">
        <v>6572</v>
      </c>
      <c r="AD79">
        <v>6582</v>
      </c>
      <c r="AE79">
        <v>6582</v>
      </c>
      <c r="AJ79" t="s">
        <v>15299</v>
      </c>
      <c r="AK79" t="s">
        <v>16311</v>
      </c>
      <c r="AL79" t="s">
        <v>368</v>
      </c>
      <c r="AM79">
        <v>1162</v>
      </c>
      <c r="AN79">
        <v>6582</v>
      </c>
      <c r="AO79" t="s">
        <v>18649</v>
      </c>
      <c r="AP79" t="s">
        <v>18650</v>
      </c>
      <c r="AQ79" t="s">
        <v>18651</v>
      </c>
      <c r="AT79" t="s">
        <v>18289</v>
      </c>
      <c r="AU79">
        <v>6582</v>
      </c>
      <c r="AW79" t="s">
        <v>224</v>
      </c>
      <c r="AX79" t="s">
        <v>11824</v>
      </c>
      <c r="AY79" t="s">
        <v>953</v>
      </c>
      <c r="AZ79" t="s">
        <v>18652</v>
      </c>
    </row>
    <row r="80" spans="1:57" ht="20" customHeight="1">
      <c r="A80" t="str">
        <f t="shared" si="2"/>
        <v>김천 부곡 주공 2단지 아파트 연료전환을 통한 온실가스 단위감축사업1차2016-10-12</v>
      </c>
      <c r="B80" t="str">
        <f t="shared" si="3"/>
        <v>2016-10-12</v>
      </c>
      <c r="C80">
        <v>474</v>
      </c>
      <c r="D80" t="s">
        <v>368</v>
      </c>
      <c r="E80" t="s">
        <v>2084</v>
      </c>
      <c r="F80" t="s">
        <v>368</v>
      </c>
      <c r="G80" t="s">
        <v>2085</v>
      </c>
      <c r="M80" t="s">
        <v>1812</v>
      </c>
      <c r="O80" t="s">
        <v>7268</v>
      </c>
      <c r="P80" t="s">
        <v>18058</v>
      </c>
      <c r="R80" t="s">
        <v>1228</v>
      </c>
      <c r="S80" t="s">
        <v>130</v>
      </c>
      <c r="T80" t="s">
        <v>1293</v>
      </c>
      <c r="U80" t="s">
        <v>7269</v>
      </c>
      <c r="V80" t="s">
        <v>7270</v>
      </c>
      <c r="W80">
        <v>178</v>
      </c>
      <c r="X80" t="s">
        <v>2130</v>
      </c>
      <c r="Y80" t="s">
        <v>2130</v>
      </c>
      <c r="Z80" t="s">
        <v>2131</v>
      </c>
      <c r="AA80" t="s">
        <v>13413</v>
      </c>
      <c r="AB80" t="s">
        <v>18643</v>
      </c>
      <c r="AC80">
        <v>929</v>
      </c>
      <c r="AD80">
        <v>917</v>
      </c>
      <c r="AE80">
        <v>917</v>
      </c>
      <c r="AJ80" t="s">
        <v>15299</v>
      </c>
      <c r="AK80" t="s">
        <v>16311</v>
      </c>
      <c r="AL80" t="s">
        <v>368</v>
      </c>
      <c r="AM80">
        <v>178</v>
      </c>
      <c r="AN80">
        <v>917</v>
      </c>
      <c r="AO80" t="s">
        <v>18644</v>
      </c>
      <c r="AP80" t="s">
        <v>18645</v>
      </c>
      <c r="AQ80" t="s">
        <v>18646</v>
      </c>
      <c r="AT80" t="s">
        <v>18289</v>
      </c>
      <c r="AU80">
        <v>917</v>
      </c>
      <c r="AW80" t="s">
        <v>224</v>
      </c>
      <c r="AX80" t="s">
        <v>11824</v>
      </c>
      <c r="AY80" t="s">
        <v>953</v>
      </c>
      <c r="AZ80" t="s">
        <v>18647</v>
      </c>
    </row>
    <row r="81" spans="1:57" ht="20" customHeight="1">
      <c r="A81" t="str">
        <f t="shared" si="2"/>
        <v>㈜서대구에너지의 집단에너지 열공급시설에서 목질계 바이오매스 연료를 이용하여4차2016-01-01</v>
      </c>
      <c r="B81" t="str">
        <f t="shared" si="3"/>
        <v>2016-01-01</v>
      </c>
      <c r="C81">
        <v>473</v>
      </c>
      <c r="D81" t="s">
        <v>425</v>
      </c>
      <c r="E81" t="s">
        <v>1220</v>
      </c>
      <c r="F81" t="s">
        <v>9386</v>
      </c>
      <c r="G81" t="s">
        <v>9387</v>
      </c>
      <c r="M81" t="s">
        <v>1812</v>
      </c>
      <c r="O81" t="s">
        <v>9388</v>
      </c>
      <c r="P81" t="s">
        <v>209</v>
      </c>
      <c r="Q81" t="s">
        <v>1228</v>
      </c>
      <c r="R81" t="s">
        <v>1228</v>
      </c>
      <c r="S81" t="s">
        <v>130</v>
      </c>
      <c r="T81" t="s">
        <v>1293</v>
      </c>
      <c r="U81" t="s">
        <v>9389</v>
      </c>
      <c r="V81" t="s">
        <v>9390</v>
      </c>
      <c r="W81">
        <v>10577</v>
      </c>
      <c r="X81" t="s">
        <v>9391</v>
      </c>
      <c r="Y81" t="s">
        <v>9392</v>
      </c>
      <c r="Z81" t="s">
        <v>4850</v>
      </c>
      <c r="AA81" t="s">
        <v>14303</v>
      </c>
      <c r="AB81" t="s">
        <v>18638</v>
      </c>
      <c r="AC81">
        <v>8132</v>
      </c>
      <c r="AD81">
        <v>7155</v>
      </c>
      <c r="AE81">
        <v>7155</v>
      </c>
      <c r="AJ81" t="s">
        <v>15282</v>
      </c>
      <c r="AK81" t="s">
        <v>16311</v>
      </c>
      <c r="AL81" t="s">
        <v>425</v>
      </c>
      <c r="AM81">
        <v>10577</v>
      </c>
      <c r="AN81">
        <v>7155</v>
      </c>
      <c r="AO81" t="s">
        <v>18639</v>
      </c>
      <c r="AP81" t="s">
        <v>18640</v>
      </c>
      <c r="AQ81" t="s">
        <v>18641</v>
      </c>
      <c r="AT81" t="s">
        <v>9395</v>
      </c>
      <c r="AU81">
        <v>7155</v>
      </c>
      <c r="AW81" t="s">
        <v>224</v>
      </c>
      <c r="AX81" t="s">
        <v>11824</v>
      </c>
      <c r="AY81" t="s">
        <v>953</v>
      </c>
      <c r="AZ81" t="s">
        <v>18642</v>
      </c>
    </row>
    <row r="82" spans="1:57" ht="20" customHeight="1">
      <c r="A82" t="str">
        <f t="shared" si="2"/>
        <v>㈜서대구에너지의 집단에너지 열공급시설에서 목질계 바이오매스 연료를 이용하여3차2014-01-01</v>
      </c>
      <c r="B82" t="str">
        <f t="shared" si="3"/>
        <v>2014-01-01</v>
      </c>
      <c r="C82">
        <v>472</v>
      </c>
      <c r="D82" t="s">
        <v>425</v>
      </c>
      <c r="E82" t="s">
        <v>1220</v>
      </c>
      <c r="F82" t="s">
        <v>9386</v>
      </c>
      <c r="G82" t="s">
        <v>9387</v>
      </c>
      <c r="M82" t="s">
        <v>1812</v>
      </c>
      <c r="O82" t="s">
        <v>9388</v>
      </c>
      <c r="P82" t="s">
        <v>209</v>
      </c>
      <c r="Q82" t="s">
        <v>1228</v>
      </c>
      <c r="R82" t="s">
        <v>1228</v>
      </c>
      <c r="S82" t="s">
        <v>130</v>
      </c>
      <c r="T82" t="s">
        <v>1293</v>
      </c>
      <c r="U82" t="s">
        <v>9389</v>
      </c>
      <c r="V82" t="s">
        <v>9390</v>
      </c>
      <c r="W82">
        <v>10577</v>
      </c>
      <c r="X82" t="s">
        <v>9391</v>
      </c>
      <c r="Y82" t="s">
        <v>9392</v>
      </c>
      <c r="Z82" t="s">
        <v>4850</v>
      </c>
      <c r="AA82" t="s">
        <v>14315</v>
      </c>
      <c r="AB82" t="s">
        <v>17777</v>
      </c>
      <c r="AC82">
        <v>16649</v>
      </c>
      <c r="AD82">
        <v>15805</v>
      </c>
      <c r="AE82">
        <v>15805</v>
      </c>
      <c r="AJ82" t="s">
        <v>15282</v>
      </c>
      <c r="AK82" t="s">
        <v>16311</v>
      </c>
      <c r="AL82" t="s">
        <v>425</v>
      </c>
      <c r="AM82">
        <v>10577</v>
      </c>
      <c r="AN82">
        <v>15805</v>
      </c>
      <c r="AO82" t="s">
        <v>18634</v>
      </c>
      <c r="AP82" t="s">
        <v>18635</v>
      </c>
      <c r="AQ82" t="s">
        <v>18636</v>
      </c>
      <c r="AT82" t="s">
        <v>9395</v>
      </c>
      <c r="AU82">
        <v>15805</v>
      </c>
      <c r="AW82" t="s">
        <v>224</v>
      </c>
      <c r="AX82" t="s">
        <v>11824</v>
      </c>
      <c r="AY82" t="s">
        <v>953</v>
      </c>
      <c r="AZ82" t="s">
        <v>18637</v>
      </c>
    </row>
    <row r="83" spans="1:57" ht="20" customHeight="1">
      <c r="A83" t="str">
        <f t="shared" si="2"/>
        <v>㈜서대구에너지의 집단에너지 열공급시설에서 목질계 바이오매스 연료를 이용하여2차2012-01-01</v>
      </c>
      <c r="B83" t="str">
        <f t="shared" si="3"/>
        <v>2012-01-01</v>
      </c>
      <c r="C83">
        <v>471</v>
      </c>
      <c r="D83" t="s">
        <v>425</v>
      </c>
      <c r="E83" t="s">
        <v>1220</v>
      </c>
      <c r="F83" t="s">
        <v>9386</v>
      </c>
      <c r="G83" t="s">
        <v>9387</v>
      </c>
      <c r="M83" t="s">
        <v>1812</v>
      </c>
      <c r="O83" t="s">
        <v>9388</v>
      </c>
      <c r="P83" t="s">
        <v>209</v>
      </c>
      <c r="Q83" t="s">
        <v>1228</v>
      </c>
      <c r="R83" t="s">
        <v>1228</v>
      </c>
      <c r="S83" t="s">
        <v>130</v>
      </c>
      <c r="T83" t="s">
        <v>1293</v>
      </c>
      <c r="U83" t="s">
        <v>9389</v>
      </c>
      <c r="V83" t="s">
        <v>9390</v>
      </c>
      <c r="W83">
        <v>10577</v>
      </c>
      <c r="X83" t="s">
        <v>9391</v>
      </c>
      <c r="Y83" t="s">
        <v>9392</v>
      </c>
      <c r="Z83" t="s">
        <v>4850</v>
      </c>
      <c r="AA83" t="s">
        <v>13427</v>
      </c>
      <c r="AB83" t="s">
        <v>18629</v>
      </c>
      <c r="AC83">
        <v>23811</v>
      </c>
      <c r="AD83">
        <v>21554</v>
      </c>
      <c r="AE83">
        <v>21554</v>
      </c>
      <c r="AJ83" t="s">
        <v>15282</v>
      </c>
      <c r="AK83" t="s">
        <v>16311</v>
      </c>
      <c r="AL83" t="s">
        <v>425</v>
      </c>
      <c r="AM83">
        <v>10577</v>
      </c>
      <c r="AN83">
        <v>21554</v>
      </c>
      <c r="AO83" t="s">
        <v>18630</v>
      </c>
      <c r="AP83" t="s">
        <v>18631</v>
      </c>
      <c r="AQ83" t="s">
        <v>18632</v>
      </c>
      <c r="AT83" t="s">
        <v>9395</v>
      </c>
      <c r="AU83">
        <v>21554</v>
      </c>
      <c r="AW83" t="s">
        <v>224</v>
      </c>
      <c r="AX83" t="s">
        <v>11824</v>
      </c>
      <c r="AY83" t="s">
        <v>953</v>
      </c>
      <c r="AZ83" t="s">
        <v>18633</v>
      </c>
    </row>
    <row r="84" spans="1:57" ht="20" customHeight="1">
      <c r="A84" t="str">
        <f t="shared" si="2"/>
        <v>㈜서대구에너지의 집단에너지 열공급시설에서 목질계 바이오매스 연료를 이용하여1차2010-05-01</v>
      </c>
      <c r="B84" t="str">
        <f t="shared" si="3"/>
        <v>2010-05-01</v>
      </c>
      <c r="C84">
        <v>470</v>
      </c>
      <c r="D84" t="s">
        <v>425</v>
      </c>
      <c r="E84" t="s">
        <v>1220</v>
      </c>
      <c r="F84" t="s">
        <v>9386</v>
      </c>
      <c r="G84" t="s">
        <v>9387</v>
      </c>
      <c r="M84" t="s">
        <v>1812</v>
      </c>
      <c r="O84" t="s">
        <v>9388</v>
      </c>
      <c r="P84" t="s">
        <v>209</v>
      </c>
      <c r="Q84" t="s">
        <v>1228</v>
      </c>
      <c r="R84" t="s">
        <v>1228</v>
      </c>
      <c r="S84" t="s">
        <v>130</v>
      </c>
      <c r="T84" t="s">
        <v>1293</v>
      </c>
      <c r="U84" t="s">
        <v>9389</v>
      </c>
      <c r="V84" t="s">
        <v>9390</v>
      </c>
      <c r="W84">
        <v>10577</v>
      </c>
      <c r="X84" t="s">
        <v>9391</v>
      </c>
      <c r="Y84" t="s">
        <v>9392</v>
      </c>
      <c r="Z84" t="s">
        <v>4850</v>
      </c>
      <c r="AA84" t="s">
        <v>13413</v>
      </c>
      <c r="AB84" t="s">
        <v>18623</v>
      </c>
      <c r="AC84">
        <v>25446</v>
      </c>
      <c r="AD84">
        <v>19678</v>
      </c>
      <c r="AE84">
        <v>19678</v>
      </c>
      <c r="AJ84" t="s">
        <v>15282</v>
      </c>
      <c r="AK84" t="s">
        <v>16311</v>
      </c>
      <c r="AL84" t="s">
        <v>425</v>
      </c>
      <c r="AM84">
        <v>10577</v>
      </c>
      <c r="AN84">
        <v>19678</v>
      </c>
      <c r="AO84" t="s">
        <v>18624</v>
      </c>
      <c r="AP84" t="s">
        <v>18625</v>
      </c>
      <c r="AQ84" t="s">
        <v>18626</v>
      </c>
      <c r="AS84" t="s">
        <v>18627</v>
      </c>
      <c r="AT84" t="s">
        <v>9395</v>
      </c>
      <c r="AU84">
        <v>19678</v>
      </c>
      <c r="AW84" t="s">
        <v>224</v>
      </c>
      <c r="AX84" t="s">
        <v>11824</v>
      </c>
      <c r="AY84" t="s">
        <v>953</v>
      </c>
      <c r="AZ84" t="s">
        <v>18628</v>
      </c>
    </row>
    <row r="85" spans="1:57" ht="20" customHeight="1">
      <c r="A85" t="str">
        <f t="shared" si="2"/>
        <v>주식회사 디티알 진주공장 인버터 공기압축기 고효율설비 교체 사업1차2017-08-15</v>
      </c>
      <c r="B85" t="str">
        <f t="shared" si="3"/>
        <v>2017-08-15</v>
      </c>
      <c r="C85">
        <v>469</v>
      </c>
      <c r="D85" t="s">
        <v>4893</v>
      </c>
      <c r="E85" t="s">
        <v>4894</v>
      </c>
      <c r="F85" t="s">
        <v>4893</v>
      </c>
      <c r="G85" t="s">
        <v>4895</v>
      </c>
      <c r="M85" t="s">
        <v>1812</v>
      </c>
      <c r="O85" t="s">
        <v>4900</v>
      </c>
      <c r="P85" t="s">
        <v>209</v>
      </c>
      <c r="Q85" t="s">
        <v>2653</v>
      </c>
      <c r="R85" t="s">
        <v>1228</v>
      </c>
      <c r="S85" t="s">
        <v>130</v>
      </c>
      <c r="T85" t="s">
        <v>1293</v>
      </c>
      <c r="U85" t="s">
        <v>4636</v>
      </c>
      <c r="V85" t="s">
        <v>4901</v>
      </c>
      <c r="W85">
        <v>58</v>
      </c>
      <c r="X85" t="s">
        <v>2130</v>
      </c>
      <c r="Y85" t="s">
        <v>2130</v>
      </c>
      <c r="Z85" t="s">
        <v>2210</v>
      </c>
      <c r="AA85" t="s">
        <v>13413</v>
      </c>
      <c r="AB85" t="s">
        <v>18617</v>
      </c>
      <c r="AC85">
        <v>212</v>
      </c>
      <c r="AD85">
        <v>211</v>
      </c>
      <c r="AE85">
        <v>211</v>
      </c>
      <c r="AJ85" t="s">
        <v>15299</v>
      </c>
      <c r="AK85" t="s">
        <v>16311</v>
      </c>
      <c r="AL85" t="s">
        <v>4893</v>
      </c>
      <c r="AM85">
        <v>58</v>
      </c>
      <c r="AN85">
        <v>211</v>
      </c>
      <c r="AO85" t="s">
        <v>18618</v>
      </c>
      <c r="AP85" t="s">
        <v>18619</v>
      </c>
      <c r="AQ85" t="s">
        <v>18620</v>
      </c>
      <c r="AT85" t="s">
        <v>4904</v>
      </c>
      <c r="AU85">
        <v>211</v>
      </c>
      <c r="AW85" t="s">
        <v>18189</v>
      </c>
      <c r="AX85" t="s">
        <v>18621</v>
      </c>
      <c r="AY85" t="s">
        <v>953</v>
      </c>
      <c r="AZ85" t="s">
        <v>18622</v>
      </c>
    </row>
    <row r="86" spans="1:57" ht="20" customHeight="1">
      <c r="A86" t="str">
        <f t="shared" si="2"/>
        <v>카프로 N2O 저감 사업10차2021-01-01</v>
      </c>
      <c r="B86" t="str">
        <f t="shared" si="3"/>
        <v>2021-01-01</v>
      </c>
      <c r="C86">
        <v>468</v>
      </c>
      <c r="D86" t="s">
        <v>452</v>
      </c>
      <c r="E86" t="s">
        <v>14044</v>
      </c>
      <c r="F86" t="s">
        <v>452</v>
      </c>
      <c r="G86" t="s">
        <v>14045</v>
      </c>
      <c r="M86" t="s">
        <v>1812</v>
      </c>
      <c r="O86" t="s">
        <v>543</v>
      </c>
      <c r="P86" t="s">
        <v>209</v>
      </c>
      <c r="Q86" t="s">
        <v>1228</v>
      </c>
      <c r="R86" t="s">
        <v>1229</v>
      </c>
      <c r="S86" t="s">
        <v>130</v>
      </c>
      <c r="T86" t="s">
        <v>1293</v>
      </c>
      <c r="U86" t="s">
        <v>1311</v>
      </c>
      <c r="V86" t="s">
        <v>453</v>
      </c>
      <c r="W86">
        <v>660995</v>
      </c>
      <c r="X86" t="s">
        <v>1234</v>
      </c>
      <c r="Y86" t="s">
        <v>1235</v>
      </c>
      <c r="Z86" t="s">
        <v>13679</v>
      </c>
      <c r="AA86" t="s">
        <v>14350</v>
      </c>
      <c r="AB86" t="s">
        <v>18439</v>
      </c>
      <c r="AC86">
        <v>152665</v>
      </c>
      <c r="AD86">
        <v>124432</v>
      </c>
      <c r="AE86">
        <v>124432</v>
      </c>
      <c r="AF86" t="s">
        <v>18589</v>
      </c>
      <c r="AJ86" t="s">
        <v>18259</v>
      </c>
      <c r="AK86" t="s">
        <v>14259</v>
      </c>
      <c r="AL86" t="s">
        <v>452</v>
      </c>
      <c r="AM86">
        <v>73676</v>
      </c>
      <c r="AN86">
        <v>124432</v>
      </c>
      <c r="AO86" t="s">
        <v>18590</v>
      </c>
      <c r="AP86" t="s">
        <v>18591</v>
      </c>
      <c r="AQ86" t="s">
        <v>18592</v>
      </c>
      <c r="AR86" t="s">
        <v>18593</v>
      </c>
      <c r="AS86" t="s">
        <v>18594</v>
      </c>
      <c r="AT86" t="s">
        <v>14052</v>
      </c>
      <c r="AU86">
        <v>124432</v>
      </c>
      <c r="AW86" t="s">
        <v>224</v>
      </c>
      <c r="AX86" t="s">
        <v>18510</v>
      </c>
      <c r="AY86" t="s">
        <v>953</v>
      </c>
      <c r="AZ86" t="s">
        <v>18595</v>
      </c>
      <c r="BA86" t="s">
        <v>1244</v>
      </c>
      <c r="BB86" t="s">
        <v>543</v>
      </c>
      <c r="BC86" t="s">
        <v>18044</v>
      </c>
      <c r="BD86">
        <v>4665</v>
      </c>
      <c r="BE86" t="s">
        <v>18596</v>
      </c>
    </row>
    <row r="87" spans="1:57" ht="20" customHeight="1">
      <c r="A87" t="str">
        <f t="shared" si="2"/>
        <v>휴켐스(주) 신설 5질산에서 발생하는 아산화질소 배출량 저감사업24차2023-01-01</v>
      </c>
      <c r="B87" t="str">
        <f t="shared" si="3"/>
        <v>2023-01-01</v>
      </c>
      <c r="C87">
        <v>467</v>
      </c>
      <c r="D87" t="s">
        <v>1001</v>
      </c>
      <c r="E87" t="s">
        <v>1748</v>
      </c>
      <c r="F87" t="s">
        <v>317</v>
      </c>
      <c r="G87" t="s">
        <v>1507</v>
      </c>
      <c r="M87" t="s">
        <v>1812</v>
      </c>
      <c r="O87" t="s">
        <v>1754</v>
      </c>
      <c r="P87" t="s">
        <v>209</v>
      </c>
      <c r="Q87" t="s">
        <v>1228</v>
      </c>
      <c r="R87" t="s">
        <v>1228</v>
      </c>
      <c r="S87" t="s">
        <v>130</v>
      </c>
      <c r="T87" t="s">
        <v>1293</v>
      </c>
      <c r="U87" t="s">
        <v>1755</v>
      </c>
      <c r="V87" t="s">
        <v>1756</v>
      </c>
      <c r="W87">
        <v>338990</v>
      </c>
      <c r="X87" t="s">
        <v>1234</v>
      </c>
      <c r="Y87" t="s">
        <v>1235</v>
      </c>
      <c r="AA87" t="s">
        <v>18583</v>
      </c>
      <c r="AB87" t="s">
        <v>18584</v>
      </c>
      <c r="AC87">
        <v>35320</v>
      </c>
      <c r="AD87">
        <v>46482</v>
      </c>
      <c r="AE87">
        <v>46482</v>
      </c>
      <c r="AJ87" t="s">
        <v>15178</v>
      </c>
      <c r="AK87" t="s">
        <v>14259</v>
      </c>
      <c r="AL87" t="s">
        <v>1001</v>
      </c>
      <c r="AM87">
        <v>225768</v>
      </c>
      <c r="AN87">
        <v>46482</v>
      </c>
      <c r="AO87" t="s">
        <v>18585</v>
      </c>
      <c r="AP87" t="s">
        <v>18586</v>
      </c>
      <c r="AQ87" t="s">
        <v>18587</v>
      </c>
      <c r="AR87" t="s">
        <v>18585</v>
      </c>
      <c r="AS87" t="s">
        <v>18381</v>
      </c>
      <c r="AT87" t="s">
        <v>1759</v>
      </c>
      <c r="AU87">
        <v>46482</v>
      </c>
      <c r="AW87" t="s">
        <v>224</v>
      </c>
      <c r="AX87" t="s">
        <v>18510</v>
      </c>
      <c r="AY87" t="s">
        <v>953</v>
      </c>
      <c r="AZ87" t="s">
        <v>18588</v>
      </c>
      <c r="BA87" t="s">
        <v>1244</v>
      </c>
      <c r="BB87" t="s">
        <v>1754</v>
      </c>
      <c r="BC87" t="s">
        <v>11218</v>
      </c>
      <c r="BD87">
        <v>6637</v>
      </c>
    </row>
    <row r="88" spans="1:57" ht="20" customHeight="1">
      <c r="A88" t="str">
        <f t="shared" si="2"/>
        <v>포항 학산 주공아파트 연료전환을 통한 온실가스 단위감축사업1차2013-10-24</v>
      </c>
      <c r="B88" t="str">
        <f t="shared" si="3"/>
        <v>2013-10-24</v>
      </c>
      <c r="C88">
        <v>466</v>
      </c>
      <c r="D88" t="s">
        <v>368</v>
      </c>
      <c r="E88" t="s">
        <v>2084</v>
      </c>
      <c r="F88" t="s">
        <v>368</v>
      </c>
      <c r="G88" t="s">
        <v>2085</v>
      </c>
      <c r="M88" t="s">
        <v>1812</v>
      </c>
      <c r="O88" t="s">
        <v>7563</v>
      </c>
      <c r="P88" t="s">
        <v>18058</v>
      </c>
      <c r="R88" t="s">
        <v>1228</v>
      </c>
      <c r="S88" t="s">
        <v>130</v>
      </c>
      <c r="T88" t="s">
        <v>1293</v>
      </c>
      <c r="U88" t="s">
        <v>7557</v>
      </c>
      <c r="V88" t="s">
        <v>7564</v>
      </c>
      <c r="W88">
        <v>211</v>
      </c>
      <c r="X88" t="s">
        <v>2130</v>
      </c>
      <c r="Y88" t="s">
        <v>2130</v>
      </c>
      <c r="Z88" t="s">
        <v>2131</v>
      </c>
      <c r="AA88" t="s">
        <v>13413</v>
      </c>
      <c r="AB88" t="s">
        <v>18578</v>
      </c>
      <c r="AC88">
        <v>1727</v>
      </c>
      <c r="AD88">
        <v>1711</v>
      </c>
      <c r="AE88">
        <v>1711</v>
      </c>
      <c r="AJ88" t="s">
        <v>15299</v>
      </c>
      <c r="AK88" t="s">
        <v>16311</v>
      </c>
      <c r="AL88" t="s">
        <v>368</v>
      </c>
      <c r="AM88">
        <v>211</v>
      </c>
      <c r="AN88">
        <v>1711</v>
      </c>
      <c r="AO88" t="s">
        <v>18579</v>
      </c>
      <c r="AP88" t="s">
        <v>18580</v>
      </c>
      <c r="AQ88" t="s">
        <v>18581</v>
      </c>
      <c r="AT88" t="s">
        <v>18289</v>
      </c>
      <c r="AU88">
        <v>1711</v>
      </c>
      <c r="AW88" t="s">
        <v>224</v>
      </c>
      <c r="AX88" t="s">
        <v>18510</v>
      </c>
      <c r="AY88" t="s">
        <v>953</v>
      </c>
      <c r="AZ88" t="s">
        <v>18582</v>
      </c>
    </row>
    <row r="89" spans="1:57" ht="20" customHeight="1">
      <c r="A89" t="str">
        <f t="shared" si="2"/>
        <v>포항 창포 주공 1단지아파트 연료전환을 통한 온실가스 단위감축사업1차2013-10-23</v>
      </c>
      <c r="B89" t="str">
        <f t="shared" si="3"/>
        <v>2013-10-23</v>
      </c>
      <c r="C89">
        <v>465</v>
      </c>
      <c r="D89" t="s">
        <v>368</v>
      </c>
      <c r="E89" t="s">
        <v>2084</v>
      </c>
      <c r="F89" t="s">
        <v>368</v>
      </c>
      <c r="G89" t="s">
        <v>2085</v>
      </c>
      <c r="M89" t="s">
        <v>1812</v>
      </c>
      <c r="O89" t="s">
        <v>7556</v>
      </c>
      <c r="P89" t="s">
        <v>18058</v>
      </c>
      <c r="R89" t="s">
        <v>1228</v>
      </c>
      <c r="S89" t="s">
        <v>130</v>
      </c>
      <c r="T89" t="s">
        <v>1293</v>
      </c>
      <c r="U89" t="s">
        <v>7557</v>
      </c>
      <c r="V89" t="s">
        <v>7558</v>
      </c>
      <c r="W89">
        <v>509</v>
      </c>
      <c r="X89" t="s">
        <v>2130</v>
      </c>
      <c r="Y89" t="s">
        <v>2130</v>
      </c>
      <c r="Z89" t="s">
        <v>2131</v>
      </c>
      <c r="AA89" t="s">
        <v>13413</v>
      </c>
      <c r="AB89" t="s">
        <v>18573</v>
      </c>
      <c r="AC89">
        <v>4169</v>
      </c>
      <c r="AD89">
        <v>3974</v>
      </c>
      <c r="AE89">
        <v>3974</v>
      </c>
      <c r="AJ89" t="s">
        <v>15299</v>
      </c>
      <c r="AK89" t="s">
        <v>16311</v>
      </c>
      <c r="AL89" t="s">
        <v>368</v>
      </c>
      <c r="AM89">
        <v>509</v>
      </c>
      <c r="AN89">
        <v>3974</v>
      </c>
      <c r="AO89" t="s">
        <v>18574</v>
      </c>
      <c r="AP89" t="s">
        <v>18575</v>
      </c>
      <c r="AQ89" t="s">
        <v>18576</v>
      </c>
      <c r="AT89" t="s">
        <v>18289</v>
      </c>
      <c r="AU89">
        <v>3974</v>
      </c>
      <c r="AW89" t="s">
        <v>224</v>
      </c>
      <c r="AX89" t="s">
        <v>18510</v>
      </c>
      <c r="AY89" t="s">
        <v>953</v>
      </c>
      <c r="AZ89" t="s">
        <v>18577</v>
      </c>
    </row>
    <row r="90" spans="1:57" ht="20" customHeight="1">
      <c r="A90" t="str">
        <f t="shared" si="2"/>
        <v>영주 가흥1,2단지아파트 연료전환을 통한 온실가스 단위감축사업1차2013-02-13</v>
      </c>
      <c r="B90" t="str">
        <f t="shared" si="3"/>
        <v>2013-02-13</v>
      </c>
      <c r="C90">
        <v>464</v>
      </c>
      <c r="D90" t="s">
        <v>368</v>
      </c>
      <c r="E90" t="s">
        <v>2084</v>
      </c>
      <c r="F90" t="s">
        <v>368</v>
      </c>
      <c r="G90" t="s">
        <v>2085</v>
      </c>
      <c r="M90" t="s">
        <v>1812</v>
      </c>
      <c r="O90" t="s">
        <v>7403</v>
      </c>
      <c r="P90" t="s">
        <v>18058</v>
      </c>
      <c r="R90" t="s">
        <v>1228</v>
      </c>
      <c r="S90" t="s">
        <v>130</v>
      </c>
      <c r="T90" t="s">
        <v>1293</v>
      </c>
      <c r="U90" t="s">
        <v>7397</v>
      </c>
      <c r="V90" t="s">
        <v>7404</v>
      </c>
      <c r="W90">
        <v>585</v>
      </c>
      <c r="X90" t="s">
        <v>2130</v>
      </c>
      <c r="Y90" t="s">
        <v>2130</v>
      </c>
      <c r="Z90" t="s">
        <v>2131</v>
      </c>
      <c r="AA90" t="s">
        <v>13413</v>
      </c>
      <c r="AB90" t="s">
        <v>18568</v>
      </c>
      <c r="AC90">
        <v>4728</v>
      </c>
      <c r="AD90">
        <v>4620</v>
      </c>
      <c r="AE90">
        <v>4620</v>
      </c>
      <c r="AJ90" t="s">
        <v>15299</v>
      </c>
      <c r="AK90" t="s">
        <v>16311</v>
      </c>
      <c r="AL90" t="s">
        <v>368</v>
      </c>
      <c r="AM90">
        <v>585</v>
      </c>
      <c r="AN90">
        <v>4620</v>
      </c>
      <c r="AO90" t="s">
        <v>18569</v>
      </c>
      <c r="AP90" t="s">
        <v>18570</v>
      </c>
      <c r="AQ90" t="s">
        <v>18571</v>
      </c>
      <c r="AT90" t="s">
        <v>18289</v>
      </c>
      <c r="AU90">
        <v>4620</v>
      </c>
      <c r="AW90" t="s">
        <v>224</v>
      </c>
      <c r="AX90" t="s">
        <v>18510</v>
      </c>
      <c r="AY90" t="s">
        <v>953</v>
      </c>
      <c r="AZ90" t="s">
        <v>18572</v>
      </c>
    </row>
    <row r="91" spans="1:57" ht="20" customHeight="1">
      <c r="A91" t="str">
        <f t="shared" si="2"/>
        <v>의정부 장암1단지아파트 연료전환을 통한 온실가스 단위감축사업1차2012-11-26</v>
      </c>
      <c r="B91" t="str">
        <f t="shared" si="3"/>
        <v>2012-11-26</v>
      </c>
      <c r="C91">
        <v>463</v>
      </c>
      <c r="D91" t="s">
        <v>368</v>
      </c>
      <c r="E91" t="s">
        <v>2084</v>
      </c>
      <c r="F91" t="s">
        <v>368</v>
      </c>
      <c r="G91" t="s">
        <v>2085</v>
      </c>
      <c r="M91" t="s">
        <v>1812</v>
      </c>
      <c r="O91" t="s">
        <v>8751</v>
      </c>
      <c r="P91" t="s">
        <v>18058</v>
      </c>
      <c r="R91" t="s">
        <v>1228</v>
      </c>
      <c r="S91" t="s">
        <v>130</v>
      </c>
      <c r="T91" t="s">
        <v>1293</v>
      </c>
      <c r="U91" t="s">
        <v>8752</v>
      </c>
      <c r="V91" t="s">
        <v>8753</v>
      </c>
      <c r="W91">
        <v>485</v>
      </c>
      <c r="X91" t="s">
        <v>2130</v>
      </c>
      <c r="Y91" t="s">
        <v>2130</v>
      </c>
      <c r="Z91" t="s">
        <v>2131</v>
      </c>
      <c r="AA91" t="s">
        <v>13413</v>
      </c>
      <c r="AB91" t="s">
        <v>18563</v>
      </c>
      <c r="AC91">
        <v>4390</v>
      </c>
      <c r="AD91">
        <v>4179</v>
      </c>
      <c r="AE91">
        <v>4179</v>
      </c>
      <c r="AJ91" t="s">
        <v>15299</v>
      </c>
      <c r="AK91" t="s">
        <v>16311</v>
      </c>
      <c r="AL91" t="s">
        <v>368</v>
      </c>
      <c r="AM91">
        <v>485</v>
      </c>
      <c r="AN91">
        <v>4179</v>
      </c>
      <c r="AO91" t="s">
        <v>18564</v>
      </c>
      <c r="AP91" t="s">
        <v>18565</v>
      </c>
      <c r="AQ91" t="s">
        <v>18566</v>
      </c>
      <c r="AT91" t="s">
        <v>18289</v>
      </c>
      <c r="AU91">
        <v>4179</v>
      </c>
      <c r="AW91" t="s">
        <v>224</v>
      </c>
      <c r="AX91" t="s">
        <v>18510</v>
      </c>
      <c r="AY91" t="s">
        <v>953</v>
      </c>
      <c r="AZ91" t="s">
        <v>18567</v>
      </c>
    </row>
    <row r="92" spans="1:57" ht="20" customHeight="1">
      <c r="A92" t="str">
        <f t="shared" si="2"/>
        <v>대전 중촌 2단지 아파트 연료전환을 통한 온실가스 단위감축사업1차2012-10-16</v>
      </c>
      <c r="B92" t="str">
        <f t="shared" si="3"/>
        <v>2012-10-16</v>
      </c>
      <c r="C92">
        <v>462</v>
      </c>
      <c r="D92" t="s">
        <v>368</v>
      </c>
      <c r="E92" t="s">
        <v>2084</v>
      </c>
      <c r="F92" t="s">
        <v>368</v>
      </c>
      <c r="G92" t="s">
        <v>2085</v>
      </c>
      <c r="M92" t="s">
        <v>1812</v>
      </c>
      <c r="O92" t="s">
        <v>7329</v>
      </c>
      <c r="P92" t="s">
        <v>18058</v>
      </c>
      <c r="R92" t="s">
        <v>1228</v>
      </c>
      <c r="S92" t="s">
        <v>130</v>
      </c>
      <c r="T92" t="s">
        <v>1293</v>
      </c>
      <c r="U92" t="s">
        <v>7330</v>
      </c>
      <c r="V92" t="s">
        <v>7331</v>
      </c>
      <c r="W92">
        <v>481</v>
      </c>
      <c r="X92" t="s">
        <v>2130</v>
      </c>
      <c r="Y92" t="s">
        <v>2130</v>
      </c>
      <c r="Z92" t="s">
        <v>2131</v>
      </c>
      <c r="AA92" t="s">
        <v>13413</v>
      </c>
      <c r="AB92" t="s">
        <v>18558</v>
      </c>
      <c r="AC92">
        <v>3913</v>
      </c>
      <c r="AD92">
        <v>3449</v>
      </c>
      <c r="AE92">
        <v>3449</v>
      </c>
      <c r="AJ92" t="s">
        <v>15299</v>
      </c>
      <c r="AK92" t="s">
        <v>16311</v>
      </c>
      <c r="AL92" t="s">
        <v>368</v>
      </c>
      <c r="AM92">
        <v>481</v>
      </c>
      <c r="AN92">
        <v>3449</v>
      </c>
      <c r="AO92" t="s">
        <v>18559</v>
      </c>
      <c r="AP92" t="s">
        <v>18560</v>
      </c>
      <c r="AQ92" t="s">
        <v>18561</v>
      </c>
      <c r="AT92" t="s">
        <v>18289</v>
      </c>
      <c r="AU92">
        <v>3449</v>
      </c>
      <c r="AW92" t="s">
        <v>224</v>
      </c>
      <c r="AX92" t="s">
        <v>18510</v>
      </c>
      <c r="AY92" t="s">
        <v>953</v>
      </c>
      <c r="AZ92" t="s">
        <v>18562</v>
      </c>
    </row>
    <row r="93" spans="1:57" ht="20" customHeight="1">
      <c r="A93" t="str">
        <f t="shared" si="2"/>
        <v>대전 법동 주공 3단지 아파트 연료전환을 통한 온실가스 단위감축사업1차2012-10-22</v>
      </c>
      <c r="B93" t="str">
        <f t="shared" si="3"/>
        <v>2012-10-22</v>
      </c>
      <c r="C93">
        <v>461</v>
      </c>
      <c r="D93" t="s">
        <v>368</v>
      </c>
      <c r="E93" t="s">
        <v>2084</v>
      </c>
      <c r="F93" t="s">
        <v>368</v>
      </c>
      <c r="G93" t="s">
        <v>2085</v>
      </c>
      <c r="M93" t="s">
        <v>1812</v>
      </c>
      <c r="O93" t="s">
        <v>7323</v>
      </c>
      <c r="P93" t="s">
        <v>18058</v>
      </c>
      <c r="R93" t="s">
        <v>1228</v>
      </c>
      <c r="S93" t="s">
        <v>130</v>
      </c>
      <c r="T93" t="s">
        <v>1293</v>
      </c>
      <c r="U93" t="s">
        <v>4952</v>
      </c>
      <c r="V93" t="s">
        <v>7324</v>
      </c>
      <c r="W93">
        <v>739</v>
      </c>
      <c r="X93" t="s">
        <v>2130</v>
      </c>
      <c r="Y93" t="s">
        <v>2130</v>
      </c>
      <c r="Z93" t="s">
        <v>2131</v>
      </c>
      <c r="AA93" t="s">
        <v>13413</v>
      </c>
      <c r="AB93" t="s">
        <v>18552</v>
      </c>
      <c r="AC93">
        <v>5401</v>
      </c>
      <c r="AD93">
        <v>5156</v>
      </c>
      <c r="AE93">
        <v>5156</v>
      </c>
      <c r="AJ93" t="s">
        <v>15299</v>
      </c>
      <c r="AK93" t="s">
        <v>16311</v>
      </c>
      <c r="AL93" t="s">
        <v>368</v>
      </c>
      <c r="AM93">
        <v>739</v>
      </c>
      <c r="AN93">
        <v>5156</v>
      </c>
      <c r="AO93" t="s">
        <v>18553</v>
      </c>
      <c r="AP93" t="s">
        <v>18554</v>
      </c>
      <c r="AQ93" t="s">
        <v>18555</v>
      </c>
      <c r="AS93" t="s">
        <v>18556</v>
      </c>
      <c r="AT93" t="s">
        <v>18289</v>
      </c>
      <c r="AU93">
        <v>5156</v>
      </c>
      <c r="AW93" t="s">
        <v>224</v>
      </c>
      <c r="AX93" t="s">
        <v>18510</v>
      </c>
      <c r="AY93" t="s">
        <v>953</v>
      </c>
      <c r="AZ93" t="s">
        <v>18557</v>
      </c>
    </row>
    <row r="94" spans="1:57" ht="20" customHeight="1">
      <c r="A94" t="str">
        <f t="shared" si="2"/>
        <v>제천 하소 주공 4단지아파트 연료전환을 통한 온실가스 단위감축사업1차2013-11-20</v>
      </c>
      <c r="B94" t="str">
        <f t="shared" si="3"/>
        <v>2013-11-20</v>
      </c>
      <c r="C94">
        <v>460</v>
      </c>
      <c r="D94" t="s">
        <v>368</v>
      </c>
      <c r="E94" t="s">
        <v>2084</v>
      </c>
      <c r="F94" t="s">
        <v>368</v>
      </c>
      <c r="G94" t="s">
        <v>2085</v>
      </c>
      <c r="M94" t="s">
        <v>1812</v>
      </c>
      <c r="O94" t="s">
        <v>7498</v>
      </c>
      <c r="P94" t="s">
        <v>18058</v>
      </c>
      <c r="R94" t="s">
        <v>1228</v>
      </c>
      <c r="S94" t="s">
        <v>130</v>
      </c>
      <c r="T94" t="s">
        <v>1293</v>
      </c>
      <c r="U94" t="s">
        <v>7499</v>
      </c>
      <c r="V94" t="s">
        <v>7493</v>
      </c>
      <c r="W94">
        <v>498</v>
      </c>
      <c r="X94" t="s">
        <v>2130</v>
      </c>
      <c r="Y94" t="s">
        <v>2130</v>
      </c>
      <c r="Z94" t="s">
        <v>2131</v>
      </c>
      <c r="AA94" t="s">
        <v>13413</v>
      </c>
      <c r="AB94" t="s">
        <v>18543</v>
      </c>
      <c r="AC94">
        <v>3492</v>
      </c>
      <c r="AD94">
        <v>3574</v>
      </c>
      <c r="AE94">
        <v>3574</v>
      </c>
      <c r="AJ94" t="s">
        <v>15299</v>
      </c>
      <c r="AK94" t="s">
        <v>16311</v>
      </c>
      <c r="AL94" t="s">
        <v>368</v>
      </c>
      <c r="AM94">
        <v>498</v>
      </c>
      <c r="AN94">
        <v>3574</v>
      </c>
      <c r="AO94" t="s">
        <v>18548</v>
      </c>
      <c r="AP94" t="s">
        <v>18549</v>
      </c>
      <c r="AQ94" t="s">
        <v>18550</v>
      </c>
      <c r="AT94" t="s">
        <v>18289</v>
      </c>
      <c r="AU94">
        <v>3574</v>
      </c>
      <c r="AW94" t="s">
        <v>224</v>
      </c>
      <c r="AX94" t="s">
        <v>18510</v>
      </c>
      <c r="AY94" t="s">
        <v>953</v>
      </c>
      <c r="AZ94" t="s">
        <v>18551</v>
      </c>
    </row>
    <row r="95" spans="1:57" ht="20" customHeight="1">
      <c r="A95" t="str">
        <f t="shared" si="2"/>
        <v>제천 하소 주공 3단지 아파트 연료전환을 통한 온실가스 단위감축사업1차2013-11-20</v>
      </c>
      <c r="B95" t="str">
        <f t="shared" si="3"/>
        <v>2013-11-20</v>
      </c>
      <c r="C95">
        <v>459</v>
      </c>
      <c r="D95" t="s">
        <v>368</v>
      </c>
      <c r="E95" t="s">
        <v>2084</v>
      </c>
      <c r="F95" t="s">
        <v>368</v>
      </c>
      <c r="G95" t="s">
        <v>2085</v>
      </c>
      <c r="M95" t="s">
        <v>1812</v>
      </c>
      <c r="O95" t="s">
        <v>7492</v>
      </c>
      <c r="P95" t="s">
        <v>18058</v>
      </c>
      <c r="R95" t="s">
        <v>1228</v>
      </c>
      <c r="S95" t="s">
        <v>130</v>
      </c>
      <c r="T95" t="s">
        <v>1293</v>
      </c>
      <c r="U95" t="s">
        <v>3602</v>
      </c>
      <c r="V95" t="s">
        <v>7493</v>
      </c>
      <c r="W95">
        <v>297</v>
      </c>
      <c r="X95" t="s">
        <v>2130</v>
      </c>
      <c r="Y95" t="s">
        <v>2130</v>
      </c>
      <c r="Z95" t="s">
        <v>2131</v>
      </c>
      <c r="AA95" t="s">
        <v>13413</v>
      </c>
      <c r="AB95" t="s">
        <v>18543</v>
      </c>
      <c r="AC95">
        <v>2115</v>
      </c>
      <c r="AD95">
        <v>2170</v>
      </c>
      <c r="AE95">
        <v>2170</v>
      </c>
      <c r="AJ95" t="s">
        <v>15299</v>
      </c>
      <c r="AK95" t="s">
        <v>16311</v>
      </c>
      <c r="AL95" t="s">
        <v>368</v>
      </c>
      <c r="AM95">
        <v>297</v>
      </c>
      <c r="AN95">
        <v>2170</v>
      </c>
      <c r="AO95" t="s">
        <v>18544</v>
      </c>
      <c r="AP95" t="s">
        <v>18545</v>
      </c>
      <c r="AQ95" t="s">
        <v>18546</v>
      </c>
      <c r="AT95" t="s">
        <v>18289</v>
      </c>
      <c r="AU95">
        <v>2170</v>
      </c>
      <c r="AW95" t="s">
        <v>224</v>
      </c>
      <c r="AX95" t="s">
        <v>18510</v>
      </c>
      <c r="AY95" t="s">
        <v>953</v>
      </c>
      <c r="AZ95" t="s">
        <v>18547</v>
      </c>
    </row>
    <row r="96" spans="1:57" ht="20" customHeight="1">
      <c r="A96" t="str">
        <f t="shared" si="2"/>
        <v>전주평화 1단지아파트 연료전환을 통한 온실가스 단위감축사업1차2013-07-18</v>
      </c>
      <c r="B96" t="str">
        <f t="shared" si="3"/>
        <v>2013-07-18</v>
      </c>
      <c r="C96">
        <v>458</v>
      </c>
      <c r="D96" t="s">
        <v>368</v>
      </c>
      <c r="E96" t="s">
        <v>2084</v>
      </c>
      <c r="F96" t="s">
        <v>368</v>
      </c>
      <c r="G96" t="s">
        <v>2085</v>
      </c>
      <c r="M96" t="s">
        <v>1812</v>
      </c>
      <c r="O96" t="s">
        <v>7449</v>
      </c>
      <c r="P96" t="s">
        <v>18058</v>
      </c>
      <c r="R96" t="s">
        <v>1228</v>
      </c>
      <c r="S96" t="s">
        <v>130</v>
      </c>
      <c r="T96" t="s">
        <v>1293</v>
      </c>
      <c r="U96" t="s">
        <v>7450</v>
      </c>
      <c r="V96" t="s">
        <v>7451</v>
      </c>
      <c r="W96">
        <v>724</v>
      </c>
      <c r="X96" t="s">
        <v>2130</v>
      </c>
      <c r="Y96" t="s">
        <v>2130</v>
      </c>
      <c r="Z96" t="s">
        <v>2131</v>
      </c>
      <c r="AA96" t="s">
        <v>13413</v>
      </c>
      <c r="AB96" t="s">
        <v>18538</v>
      </c>
      <c r="AC96">
        <v>5844</v>
      </c>
      <c r="AD96">
        <v>5368</v>
      </c>
      <c r="AE96">
        <v>5368</v>
      </c>
      <c r="AJ96" t="s">
        <v>15299</v>
      </c>
      <c r="AK96" t="s">
        <v>16311</v>
      </c>
      <c r="AL96" t="s">
        <v>368</v>
      </c>
      <c r="AM96">
        <v>724</v>
      </c>
      <c r="AN96">
        <v>5368</v>
      </c>
      <c r="AO96" t="s">
        <v>18539</v>
      </c>
      <c r="AP96" t="s">
        <v>18540</v>
      </c>
      <c r="AQ96" t="s">
        <v>18541</v>
      </c>
      <c r="AT96" t="s">
        <v>18289</v>
      </c>
      <c r="AU96">
        <v>5368</v>
      </c>
      <c r="AW96" t="s">
        <v>224</v>
      </c>
      <c r="AX96" t="s">
        <v>18510</v>
      </c>
      <c r="AY96" t="s">
        <v>953</v>
      </c>
      <c r="AZ96" t="s">
        <v>18542</v>
      </c>
    </row>
    <row r="97" spans="1:55" ht="20" customHeight="1">
      <c r="A97" t="str">
        <f t="shared" si="2"/>
        <v>충주 연수2단지아파트 연료전환을 통한 온실가스 단위감축사업1차2012-11-14</v>
      </c>
      <c r="B97" t="str">
        <f t="shared" si="3"/>
        <v>2012-11-14</v>
      </c>
      <c r="C97">
        <v>457</v>
      </c>
      <c r="D97" t="s">
        <v>368</v>
      </c>
      <c r="E97" t="s">
        <v>2084</v>
      </c>
      <c r="F97" t="s">
        <v>368</v>
      </c>
      <c r="G97" t="s">
        <v>2085</v>
      </c>
      <c r="M97" t="s">
        <v>1812</v>
      </c>
      <c r="O97" t="s">
        <v>7550</v>
      </c>
      <c r="P97" t="s">
        <v>18058</v>
      </c>
      <c r="R97" t="s">
        <v>1228</v>
      </c>
      <c r="S97" t="s">
        <v>130</v>
      </c>
      <c r="T97" t="s">
        <v>1293</v>
      </c>
      <c r="U97" t="s">
        <v>5001</v>
      </c>
      <c r="V97" t="s">
        <v>7551</v>
      </c>
      <c r="W97">
        <v>636</v>
      </c>
      <c r="X97" t="s">
        <v>2130</v>
      </c>
      <c r="Y97" t="s">
        <v>2130</v>
      </c>
      <c r="Z97" t="s">
        <v>2131</v>
      </c>
      <c r="AA97" t="s">
        <v>13413</v>
      </c>
      <c r="AB97" t="s">
        <v>18533</v>
      </c>
      <c r="AC97">
        <v>5410</v>
      </c>
      <c r="AD97">
        <v>5501</v>
      </c>
      <c r="AE97">
        <v>5501</v>
      </c>
      <c r="AJ97" t="s">
        <v>15299</v>
      </c>
      <c r="AK97" t="s">
        <v>16311</v>
      </c>
      <c r="AL97" t="s">
        <v>368</v>
      </c>
      <c r="AM97">
        <v>636</v>
      </c>
      <c r="AN97">
        <v>5501</v>
      </c>
      <c r="AO97" t="s">
        <v>18534</v>
      </c>
      <c r="AP97" t="s">
        <v>18535</v>
      </c>
      <c r="AQ97" t="s">
        <v>18536</v>
      </c>
      <c r="AT97" t="s">
        <v>18289</v>
      </c>
      <c r="AU97">
        <v>5501</v>
      </c>
      <c r="AW97" t="s">
        <v>224</v>
      </c>
      <c r="AX97" t="s">
        <v>18510</v>
      </c>
      <c r="AY97" t="s">
        <v>953</v>
      </c>
      <c r="AZ97" t="s">
        <v>18537</v>
      </c>
    </row>
    <row r="98" spans="1:55" ht="20" customHeight="1">
      <c r="A98" t="str">
        <f t="shared" si="2"/>
        <v>윤성아스콘 버너 연료전환(B-C유-&gt;LNG) 온실가스 감축사업1차2019-05-10</v>
      </c>
      <c r="B98" t="str">
        <f t="shared" si="3"/>
        <v>2019-05-10</v>
      </c>
      <c r="C98">
        <v>456</v>
      </c>
      <c r="D98" t="s">
        <v>10504</v>
      </c>
      <c r="E98" t="s">
        <v>10505</v>
      </c>
      <c r="F98" t="s">
        <v>10504</v>
      </c>
      <c r="G98" t="s">
        <v>10506</v>
      </c>
      <c r="M98" t="s">
        <v>1812</v>
      </c>
      <c r="O98" t="s">
        <v>10510</v>
      </c>
      <c r="P98" t="s">
        <v>209</v>
      </c>
      <c r="Q98" t="s">
        <v>1462</v>
      </c>
      <c r="R98" t="s">
        <v>1228</v>
      </c>
      <c r="S98" t="s">
        <v>130</v>
      </c>
      <c r="T98" t="s">
        <v>1293</v>
      </c>
      <c r="U98" t="s">
        <v>10511</v>
      </c>
      <c r="V98" t="s">
        <v>10512</v>
      </c>
      <c r="W98">
        <v>336</v>
      </c>
      <c r="X98" t="s">
        <v>2130</v>
      </c>
      <c r="Y98" t="s">
        <v>2130</v>
      </c>
      <c r="Z98" t="s">
        <v>2131</v>
      </c>
      <c r="AA98" t="s">
        <v>13413</v>
      </c>
      <c r="AB98" t="s">
        <v>18527</v>
      </c>
      <c r="AC98">
        <v>1308</v>
      </c>
      <c r="AD98">
        <v>1286</v>
      </c>
      <c r="AE98">
        <v>1286</v>
      </c>
      <c r="AJ98" t="s">
        <v>15299</v>
      </c>
      <c r="AK98" t="s">
        <v>16311</v>
      </c>
      <c r="AL98" t="s">
        <v>10504</v>
      </c>
      <c r="AM98">
        <v>336</v>
      </c>
      <c r="AN98">
        <v>1286</v>
      </c>
      <c r="AO98" t="s">
        <v>18528</v>
      </c>
      <c r="AP98" t="s">
        <v>18529</v>
      </c>
      <c r="AQ98" t="s">
        <v>18530</v>
      </c>
      <c r="AR98" t="s">
        <v>18531</v>
      </c>
      <c r="AT98" t="s">
        <v>10515</v>
      </c>
      <c r="AU98">
        <v>1286</v>
      </c>
      <c r="AW98" t="s">
        <v>224</v>
      </c>
      <c r="AX98" t="s">
        <v>18510</v>
      </c>
      <c r="AY98" t="s">
        <v>953</v>
      </c>
      <c r="AZ98" t="s">
        <v>18532</v>
      </c>
    </row>
    <row r="99" spans="1:55" ht="20" customHeight="1">
      <c r="A99" t="str">
        <f t="shared" si="2"/>
        <v>울산 달동3단지 아파트 연료전환을 통한 온실가스 단위감축사업1차2012-12-29</v>
      </c>
      <c r="B99" t="str">
        <f t="shared" si="3"/>
        <v>2012-12-29</v>
      </c>
      <c r="C99">
        <v>455</v>
      </c>
      <c r="D99" t="s">
        <v>368</v>
      </c>
      <c r="E99" t="s">
        <v>2084</v>
      </c>
      <c r="F99" t="s">
        <v>368</v>
      </c>
      <c r="G99" t="s">
        <v>2085</v>
      </c>
      <c r="M99" t="s">
        <v>1812</v>
      </c>
      <c r="O99" t="s">
        <v>7409</v>
      </c>
      <c r="P99" t="s">
        <v>18058</v>
      </c>
      <c r="R99" t="s">
        <v>1228</v>
      </c>
      <c r="S99" t="s">
        <v>130</v>
      </c>
      <c r="T99" t="s">
        <v>1293</v>
      </c>
      <c r="U99" t="s">
        <v>7410</v>
      </c>
      <c r="V99" t="s">
        <v>7411</v>
      </c>
      <c r="W99">
        <v>592</v>
      </c>
      <c r="X99" t="s">
        <v>2130</v>
      </c>
      <c r="Y99" t="s">
        <v>2130</v>
      </c>
      <c r="Z99" t="s">
        <v>2131</v>
      </c>
      <c r="AA99" t="s">
        <v>13413</v>
      </c>
      <c r="AB99" t="s">
        <v>18522</v>
      </c>
      <c r="AC99">
        <v>5326</v>
      </c>
      <c r="AD99">
        <v>5144</v>
      </c>
      <c r="AE99">
        <v>5144</v>
      </c>
      <c r="AJ99" t="s">
        <v>15299</v>
      </c>
      <c r="AK99" t="s">
        <v>16311</v>
      </c>
      <c r="AL99" t="s">
        <v>368</v>
      </c>
      <c r="AM99">
        <v>592</v>
      </c>
      <c r="AN99">
        <v>5144</v>
      </c>
      <c r="AO99" t="s">
        <v>18523</v>
      </c>
      <c r="AP99" t="s">
        <v>18524</v>
      </c>
      <c r="AQ99" t="s">
        <v>18525</v>
      </c>
      <c r="AT99" t="s">
        <v>18289</v>
      </c>
      <c r="AU99">
        <v>5144</v>
      </c>
      <c r="AW99" t="s">
        <v>224</v>
      </c>
      <c r="AX99" t="s">
        <v>18510</v>
      </c>
      <c r="AY99" t="s">
        <v>953</v>
      </c>
      <c r="AZ99" t="s">
        <v>18526</v>
      </c>
    </row>
    <row r="100" spans="1:55" ht="20" customHeight="1">
      <c r="A100" t="str">
        <f t="shared" si="2"/>
        <v>남원 노암아파트 연료전환을 통한 온실가스 단위감축사업1차2013-06-28</v>
      </c>
      <c r="B100" t="str">
        <f t="shared" si="3"/>
        <v>2013-06-28</v>
      </c>
      <c r="C100">
        <v>454</v>
      </c>
      <c r="D100" t="s">
        <v>368</v>
      </c>
      <c r="E100" t="s">
        <v>2084</v>
      </c>
      <c r="F100" t="s">
        <v>368</v>
      </c>
      <c r="G100" t="s">
        <v>2085</v>
      </c>
      <c r="M100" t="s">
        <v>1812</v>
      </c>
      <c r="O100" t="s">
        <v>7275</v>
      </c>
      <c r="P100" t="s">
        <v>18058</v>
      </c>
      <c r="R100" t="s">
        <v>1228</v>
      </c>
      <c r="S100" t="s">
        <v>130</v>
      </c>
      <c r="T100" t="s">
        <v>1293</v>
      </c>
      <c r="U100" t="s">
        <v>4198</v>
      </c>
      <c r="V100" t="s">
        <v>7276</v>
      </c>
      <c r="W100">
        <v>248</v>
      </c>
      <c r="X100" t="s">
        <v>2130</v>
      </c>
      <c r="Y100" t="s">
        <v>2130</v>
      </c>
      <c r="Z100" t="s">
        <v>2131</v>
      </c>
      <c r="AA100" t="s">
        <v>13413</v>
      </c>
      <c r="AB100" t="s">
        <v>18517</v>
      </c>
      <c r="AC100">
        <v>2127</v>
      </c>
      <c r="AD100">
        <v>2128</v>
      </c>
      <c r="AE100">
        <v>2128</v>
      </c>
      <c r="AJ100" t="s">
        <v>15299</v>
      </c>
      <c r="AK100" t="s">
        <v>16311</v>
      </c>
      <c r="AL100" t="s">
        <v>368</v>
      </c>
      <c r="AM100">
        <v>248</v>
      </c>
      <c r="AN100">
        <v>2128</v>
      </c>
      <c r="AO100" t="s">
        <v>18518</v>
      </c>
      <c r="AP100" t="s">
        <v>18519</v>
      </c>
      <c r="AQ100" t="s">
        <v>18520</v>
      </c>
      <c r="AT100" t="s">
        <v>18289</v>
      </c>
      <c r="AU100">
        <v>2128</v>
      </c>
      <c r="AW100" t="s">
        <v>224</v>
      </c>
      <c r="AX100" t="s">
        <v>18510</v>
      </c>
      <c r="AY100" t="s">
        <v>953</v>
      </c>
      <c r="AZ100" t="s">
        <v>18521</v>
      </c>
    </row>
    <row r="101" spans="1:55" ht="20" customHeight="1">
      <c r="A101" t="str">
        <f t="shared" si="2"/>
        <v>덕성 인천사업장의 B-A유 및 B-C유에서 LNG로 연료전환을 통한 온실가스 배출 감축사업2차2020-11-01</v>
      </c>
      <c r="B101" t="str">
        <f t="shared" si="3"/>
        <v>2020-11-01</v>
      </c>
      <c r="C101">
        <v>453</v>
      </c>
      <c r="D101" t="s">
        <v>17531</v>
      </c>
      <c r="E101" t="s">
        <v>4697</v>
      </c>
      <c r="F101" t="s">
        <v>5055</v>
      </c>
      <c r="G101" t="s">
        <v>5056</v>
      </c>
      <c r="M101" t="s">
        <v>1812</v>
      </c>
      <c r="O101" t="s">
        <v>515</v>
      </c>
      <c r="P101" t="s">
        <v>209</v>
      </c>
      <c r="Q101" t="s">
        <v>1462</v>
      </c>
      <c r="R101" t="s">
        <v>1228</v>
      </c>
      <c r="S101" t="s">
        <v>130</v>
      </c>
      <c r="T101" t="s">
        <v>1293</v>
      </c>
      <c r="U101" t="s">
        <v>5057</v>
      </c>
      <c r="V101" t="s">
        <v>456</v>
      </c>
      <c r="W101">
        <v>1166</v>
      </c>
      <c r="X101" t="s">
        <v>2130</v>
      </c>
      <c r="Y101" t="s">
        <v>2130</v>
      </c>
      <c r="Z101" t="s">
        <v>2131</v>
      </c>
      <c r="AA101" t="s">
        <v>13427</v>
      </c>
      <c r="AB101" t="s">
        <v>18512</v>
      </c>
      <c r="AC101">
        <v>2427</v>
      </c>
      <c r="AD101">
        <v>2598</v>
      </c>
      <c r="AE101">
        <v>2598</v>
      </c>
      <c r="AJ101" t="s">
        <v>15299</v>
      </c>
      <c r="AK101" t="s">
        <v>16311</v>
      </c>
      <c r="AL101" t="s">
        <v>17531</v>
      </c>
      <c r="AM101">
        <v>1166</v>
      </c>
      <c r="AN101">
        <v>2598</v>
      </c>
      <c r="AO101" t="s">
        <v>18513</v>
      </c>
      <c r="AP101" t="s">
        <v>18514</v>
      </c>
      <c r="AQ101" t="s">
        <v>18515</v>
      </c>
      <c r="AT101" t="s">
        <v>5060</v>
      </c>
      <c r="AU101">
        <v>2598</v>
      </c>
      <c r="AW101" t="s">
        <v>224</v>
      </c>
      <c r="AX101" t="s">
        <v>18510</v>
      </c>
      <c r="AY101" t="s">
        <v>953</v>
      </c>
      <c r="AZ101" t="s">
        <v>18516</v>
      </c>
    </row>
    <row r="102" spans="1:55" ht="20" customHeight="1">
      <c r="A102" t="str">
        <f t="shared" si="2"/>
        <v>삼일이노팩의 B-C유에서 LNG로 연료전환을 통한 온실가스 배출 감축사업2차2020-07-01</v>
      </c>
      <c r="B102" t="str">
        <f t="shared" si="3"/>
        <v>2020-07-01</v>
      </c>
      <c r="C102">
        <v>452</v>
      </c>
      <c r="D102" t="s">
        <v>17769</v>
      </c>
      <c r="E102" t="s">
        <v>4947</v>
      </c>
      <c r="F102" t="s">
        <v>355</v>
      </c>
      <c r="G102" t="s">
        <v>4948</v>
      </c>
      <c r="M102" t="s">
        <v>1812</v>
      </c>
      <c r="O102" t="s">
        <v>517</v>
      </c>
      <c r="P102" t="s">
        <v>209</v>
      </c>
      <c r="Q102" t="s">
        <v>1462</v>
      </c>
      <c r="R102" t="s">
        <v>1228</v>
      </c>
      <c r="S102" t="s">
        <v>130</v>
      </c>
      <c r="T102" t="s">
        <v>1293</v>
      </c>
      <c r="U102" t="s">
        <v>4952</v>
      </c>
      <c r="V102" t="s">
        <v>466</v>
      </c>
      <c r="W102">
        <v>1717</v>
      </c>
      <c r="X102" t="s">
        <v>2130</v>
      </c>
      <c r="Y102" t="s">
        <v>2130</v>
      </c>
      <c r="Z102" t="s">
        <v>2131</v>
      </c>
      <c r="AA102" t="s">
        <v>13427</v>
      </c>
      <c r="AB102" t="s">
        <v>18506</v>
      </c>
      <c r="AC102">
        <v>3880</v>
      </c>
      <c r="AD102">
        <v>6327</v>
      </c>
      <c r="AE102">
        <v>6327</v>
      </c>
      <c r="AJ102" t="s">
        <v>15178</v>
      </c>
      <c r="AK102" t="s">
        <v>14259</v>
      </c>
      <c r="AL102" t="s">
        <v>17769</v>
      </c>
      <c r="AM102">
        <v>1717</v>
      </c>
      <c r="AN102">
        <v>6327</v>
      </c>
      <c r="AO102" t="s">
        <v>18507</v>
      </c>
      <c r="AP102" t="s">
        <v>18508</v>
      </c>
      <c r="AQ102" t="s">
        <v>18509</v>
      </c>
      <c r="AR102" t="s">
        <v>18507</v>
      </c>
      <c r="AT102" t="s">
        <v>4956</v>
      </c>
      <c r="AU102">
        <v>6327</v>
      </c>
      <c r="AW102" t="s">
        <v>224</v>
      </c>
      <c r="AX102" t="s">
        <v>18510</v>
      </c>
      <c r="AY102" t="s">
        <v>953</v>
      </c>
      <c r="AZ102" t="s">
        <v>18511</v>
      </c>
      <c r="BA102" t="s">
        <v>2394</v>
      </c>
      <c r="BB102" t="s">
        <v>4959</v>
      </c>
      <c r="BC102" t="s">
        <v>17776</v>
      </c>
    </row>
    <row r="103" spans="1:55" ht="20" customHeight="1">
      <c r="A103" t="str">
        <f t="shared" si="2"/>
        <v>황산공정 미활용 폐열 회수 및 공급을 통한 화석연료 사용 절감 및 온실가스 배출 감축사업2차2021-04-01</v>
      </c>
      <c r="B103" t="str">
        <f t="shared" si="3"/>
        <v>2021-04-01</v>
      </c>
      <c r="C103">
        <v>451</v>
      </c>
      <c r="D103" t="s">
        <v>16756</v>
      </c>
      <c r="E103" t="s">
        <v>13407</v>
      </c>
      <c r="F103" t="s">
        <v>13408</v>
      </c>
      <c r="G103" t="s">
        <v>13409</v>
      </c>
      <c r="M103" t="s">
        <v>1812</v>
      </c>
      <c r="O103" t="s">
        <v>1043</v>
      </c>
      <c r="P103" t="s">
        <v>209</v>
      </c>
      <c r="Q103" t="s">
        <v>1228</v>
      </c>
      <c r="R103" t="s">
        <v>1228</v>
      </c>
      <c r="S103" t="s">
        <v>130</v>
      </c>
      <c r="T103" t="s">
        <v>1231</v>
      </c>
      <c r="U103" t="s">
        <v>13412</v>
      </c>
      <c r="V103" t="s">
        <v>13415</v>
      </c>
      <c r="W103">
        <v>3045</v>
      </c>
      <c r="X103" t="s">
        <v>2130</v>
      </c>
      <c r="Y103" t="s">
        <v>2130</v>
      </c>
      <c r="Z103" t="s">
        <v>2639</v>
      </c>
      <c r="AA103" t="s">
        <v>13427</v>
      </c>
      <c r="AB103" t="s">
        <v>18500</v>
      </c>
      <c r="AC103">
        <v>5339</v>
      </c>
      <c r="AD103">
        <v>838</v>
      </c>
      <c r="AE103">
        <v>838</v>
      </c>
      <c r="AJ103" t="s">
        <v>15299</v>
      </c>
      <c r="AK103" t="s">
        <v>16311</v>
      </c>
      <c r="AL103" t="s">
        <v>16756</v>
      </c>
      <c r="AM103">
        <v>3045</v>
      </c>
      <c r="AN103">
        <v>838</v>
      </c>
      <c r="AO103" t="s">
        <v>18501</v>
      </c>
      <c r="AP103" t="s">
        <v>18502</v>
      </c>
      <c r="AQ103" t="s">
        <v>18503</v>
      </c>
      <c r="AT103" t="s">
        <v>13419</v>
      </c>
      <c r="AU103">
        <v>838</v>
      </c>
      <c r="AW103" t="s">
        <v>218</v>
      </c>
      <c r="AX103" t="s">
        <v>18504</v>
      </c>
      <c r="AY103" t="s">
        <v>953</v>
      </c>
      <c r="AZ103" t="s">
        <v>18505</v>
      </c>
    </row>
    <row r="104" spans="1:55" ht="20" customHeight="1">
      <c r="A104" t="str">
        <f t="shared" si="2"/>
        <v>코오롱바스프이노폼의 TX 생산공정에서의 폐열회수를 통한 온실가스 감축사업2차2020-12-01</v>
      </c>
      <c r="B104" t="str">
        <f t="shared" si="3"/>
        <v>2020-12-01</v>
      </c>
      <c r="C104">
        <v>450</v>
      </c>
      <c r="D104" t="s">
        <v>14180</v>
      </c>
      <c r="E104" t="s">
        <v>14181</v>
      </c>
      <c r="F104" t="s">
        <v>14182</v>
      </c>
      <c r="G104" t="s">
        <v>14183</v>
      </c>
      <c r="M104" t="s">
        <v>1812</v>
      </c>
      <c r="O104" t="s">
        <v>14185</v>
      </c>
      <c r="P104" t="s">
        <v>209</v>
      </c>
      <c r="Q104" t="s">
        <v>1228</v>
      </c>
      <c r="R104" t="s">
        <v>1228</v>
      </c>
      <c r="S104" t="s">
        <v>130</v>
      </c>
      <c r="T104" t="s">
        <v>1293</v>
      </c>
      <c r="U104" t="s">
        <v>6334</v>
      </c>
      <c r="V104" t="s">
        <v>14186</v>
      </c>
      <c r="W104">
        <v>9596</v>
      </c>
      <c r="X104" t="s">
        <v>2130</v>
      </c>
      <c r="Y104" t="s">
        <v>2130</v>
      </c>
      <c r="Z104" t="s">
        <v>8218</v>
      </c>
      <c r="AA104" t="s">
        <v>13427</v>
      </c>
      <c r="AB104" t="s">
        <v>18489</v>
      </c>
      <c r="AC104">
        <v>711</v>
      </c>
      <c r="AD104">
        <v>638</v>
      </c>
      <c r="AE104">
        <v>638</v>
      </c>
      <c r="AJ104" t="s">
        <v>18259</v>
      </c>
      <c r="AK104" t="s">
        <v>16311</v>
      </c>
      <c r="AL104" t="s">
        <v>14180</v>
      </c>
      <c r="AM104">
        <v>9596</v>
      </c>
      <c r="AN104">
        <v>638</v>
      </c>
      <c r="AO104" t="s">
        <v>18490</v>
      </c>
      <c r="AP104" t="s">
        <v>18491</v>
      </c>
      <c r="AQ104" t="s">
        <v>18487</v>
      </c>
      <c r="AT104" t="s">
        <v>14189</v>
      </c>
      <c r="AU104">
        <v>638</v>
      </c>
      <c r="AW104" t="s">
        <v>224</v>
      </c>
      <c r="AX104" t="s">
        <v>18451</v>
      </c>
      <c r="AY104" t="s">
        <v>953</v>
      </c>
      <c r="AZ104" t="s">
        <v>18492</v>
      </c>
    </row>
    <row r="105" spans="1:55" ht="20" customHeight="1">
      <c r="A105" t="str">
        <f t="shared" si="2"/>
        <v>코오롱바스프이노폼의 TX 생산공정에서의 폐열회수를 통한 온실가스 감축사업1차2018-12-01</v>
      </c>
      <c r="B105" t="str">
        <f t="shared" si="3"/>
        <v>2018-12-01</v>
      </c>
      <c r="C105">
        <v>449</v>
      </c>
      <c r="D105" t="s">
        <v>14180</v>
      </c>
      <c r="E105" t="s">
        <v>14181</v>
      </c>
      <c r="F105" t="s">
        <v>14182</v>
      </c>
      <c r="G105" t="s">
        <v>14183</v>
      </c>
      <c r="M105" t="s">
        <v>1812</v>
      </c>
      <c r="O105" t="s">
        <v>14185</v>
      </c>
      <c r="P105" t="s">
        <v>209</v>
      </c>
      <c r="Q105" t="s">
        <v>1228</v>
      </c>
      <c r="R105" t="s">
        <v>1228</v>
      </c>
      <c r="S105" t="s">
        <v>130</v>
      </c>
      <c r="T105" t="s">
        <v>1293</v>
      </c>
      <c r="U105" t="s">
        <v>6334</v>
      </c>
      <c r="V105" t="s">
        <v>14186</v>
      </c>
      <c r="W105">
        <v>9596</v>
      </c>
      <c r="X105" t="s">
        <v>2130</v>
      </c>
      <c r="Y105" t="s">
        <v>2130</v>
      </c>
      <c r="Z105" t="s">
        <v>8218</v>
      </c>
      <c r="AA105" t="s">
        <v>13413</v>
      </c>
      <c r="AB105" t="s">
        <v>18484</v>
      </c>
      <c r="AC105">
        <v>19282</v>
      </c>
      <c r="AD105">
        <v>17562</v>
      </c>
      <c r="AE105">
        <v>17562</v>
      </c>
      <c r="AJ105" t="s">
        <v>18259</v>
      </c>
      <c r="AK105" t="s">
        <v>16311</v>
      </c>
      <c r="AL105" t="s">
        <v>14180</v>
      </c>
      <c r="AM105">
        <v>9596</v>
      </c>
      <c r="AN105">
        <v>17562</v>
      </c>
      <c r="AO105" t="s">
        <v>18485</v>
      </c>
      <c r="AP105" t="s">
        <v>18486</v>
      </c>
      <c r="AQ105" t="s">
        <v>18487</v>
      </c>
      <c r="AT105" t="s">
        <v>14189</v>
      </c>
      <c r="AU105">
        <v>17562</v>
      </c>
      <c r="AW105" t="s">
        <v>224</v>
      </c>
      <c r="AX105" t="s">
        <v>18451</v>
      </c>
      <c r="AY105" t="s">
        <v>953</v>
      </c>
      <c r="AZ105" t="s">
        <v>18488</v>
      </c>
    </row>
    <row r="106" spans="1:55" ht="20" customHeight="1">
      <c r="A106" t="str">
        <f t="shared" si="2"/>
        <v>에스오엠의 정제유에서 도시가스(LNG)로 연료전환을 통한 온실가스 배출 감축사업1차2011-01-22</v>
      </c>
      <c r="B106" t="str">
        <f t="shared" si="3"/>
        <v>2011-01-22</v>
      </c>
      <c r="C106">
        <v>448</v>
      </c>
      <c r="D106" t="s">
        <v>18478</v>
      </c>
      <c r="E106" t="s">
        <v>9551</v>
      </c>
      <c r="F106" t="s">
        <v>9552</v>
      </c>
      <c r="G106" t="s">
        <v>9553</v>
      </c>
      <c r="M106" t="s">
        <v>1812</v>
      </c>
      <c r="O106" t="s">
        <v>1095</v>
      </c>
      <c r="P106" t="s">
        <v>209</v>
      </c>
      <c r="Q106" t="s">
        <v>1462</v>
      </c>
      <c r="R106" t="s">
        <v>1228</v>
      </c>
      <c r="S106" t="s">
        <v>130</v>
      </c>
      <c r="T106" t="s">
        <v>1293</v>
      </c>
      <c r="U106" t="s">
        <v>9557</v>
      </c>
      <c r="V106" t="s">
        <v>464</v>
      </c>
      <c r="W106">
        <v>936</v>
      </c>
      <c r="X106" t="s">
        <v>2130</v>
      </c>
      <c r="Y106" t="s">
        <v>2130</v>
      </c>
      <c r="Z106" t="s">
        <v>2131</v>
      </c>
      <c r="AA106" t="s">
        <v>13413</v>
      </c>
      <c r="AB106" t="s">
        <v>18479</v>
      </c>
      <c r="AC106">
        <v>9363</v>
      </c>
      <c r="AD106">
        <v>9058</v>
      </c>
      <c r="AE106">
        <v>9058</v>
      </c>
      <c r="AJ106" t="s">
        <v>15178</v>
      </c>
      <c r="AK106" t="s">
        <v>16311</v>
      </c>
      <c r="AL106" t="s">
        <v>18478</v>
      </c>
      <c r="AM106">
        <v>936</v>
      </c>
      <c r="AN106">
        <v>9058</v>
      </c>
      <c r="AO106" t="s">
        <v>18480</v>
      </c>
      <c r="AP106" t="s">
        <v>18481</v>
      </c>
      <c r="AQ106" t="s">
        <v>18482</v>
      </c>
      <c r="AT106" t="s">
        <v>9561</v>
      </c>
      <c r="AU106">
        <v>9058</v>
      </c>
      <c r="AW106" t="s">
        <v>224</v>
      </c>
      <c r="AX106" t="s">
        <v>18451</v>
      </c>
      <c r="AY106" t="s">
        <v>953</v>
      </c>
      <c r="AZ106" t="s">
        <v>18483</v>
      </c>
    </row>
    <row r="107" spans="1:55" ht="20" customHeight="1">
      <c r="A107" t="str">
        <f t="shared" si="2"/>
        <v>울산 화정아파트 연료전환을 통한 온실가스 단위감축사업1차2012-12-26</v>
      </c>
      <c r="B107" t="str">
        <f t="shared" si="3"/>
        <v>2012-12-26</v>
      </c>
      <c r="C107">
        <v>447</v>
      </c>
      <c r="D107" t="s">
        <v>368</v>
      </c>
      <c r="E107" t="s">
        <v>2084</v>
      </c>
      <c r="F107" t="s">
        <v>368</v>
      </c>
      <c r="G107" t="s">
        <v>2085</v>
      </c>
      <c r="M107" t="s">
        <v>1812</v>
      </c>
      <c r="O107" t="s">
        <v>7424</v>
      </c>
      <c r="P107" t="s">
        <v>18058</v>
      </c>
      <c r="R107" t="s">
        <v>1228</v>
      </c>
      <c r="S107" t="s">
        <v>130</v>
      </c>
      <c r="T107" t="s">
        <v>1293</v>
      </c>
      <c r="U107" t="s">
        <v>7410</v>
      </c>
      <c r="V107" t="s">
        <v>7425</v>
      </c>
      <c r="W107">
        <v>377</v>
      </c>
      <c r="X107" t="s">
        <v>2130</v>
      </c>
      <c r="Y107" t="s">
        <v>2130</v>
      </c>
      <c r="Z107" t="s">
        <v>2131</v>
      </c>
      <c r="AA107" t="s">
        <v>13413</v>
      </c>
      <c r="AB107" t="s">
        <v>18473</v>
      </c>
      <c r="AC107">
        <v>3395</v>
      </c>
      <c r="AD107">
        <v>3238</v>
      </c>
      <c r="AE107">
        <v>3238</v>
      </c>
      <c r="AJ107" t="s">
        <v>15299</v>
      </c>
      <c r="AK107" t="s">
        <v>16311</v>
      </c>
      <c r="AL107" t="s">
        <v>368</v>
      </c>
      <c r="AM107">
        <v>377</v>
      </c>
      <c r="AN107">
        <v>3238</v>
      </c>
      <c r="AO107" t="s">
        <v>18474</v>
      </c>
      <c r="AP107" t="s">
        <v>18475</v>
      </c>
      <c r="AQ107" t="s">
        <v>18476</v>
      </c>
      <c r="AT107" t="s">
        <v>18289</v>
      </c>
      <c r="AU107">
        <v>3238</v>
      </c>
      <c r="AW107" t="s">
        <v>224</v>
      </c>
      <c r="AX107" t="s">
        <v>18451</v>
      </c>
      <c r="AY107" t="s">
        <v>953</v>
      </c>
      <c r="AZ107" t="s">
        <v>18477</v>
      </c>
    </row>
    <row r="108" spans="1:55" ht="20" customHeight="1">
      <c r="A108" t="str">
        <f t="shared" si="2"/>
        <v>아산 읍내 주공 아파트 연료전환을 통한 온실가스 단위감축사업1차2012-10-31</v>
      </c>
      <c r="B108" t="str">
        <f t="shared" si="3"/>
        <v>2012-10-31</v>
      </c>
      <c r="C108">
        <v>446</v>
      </c>
      <c r="D108" t="s">
        <v>368</v>
      </c>
      <c r="E108" t="s">
        <v>2084</v>
      </c>
      <c r="F108" t="s">
        <v>368</v>
      </c>
      <c r="G108" t="s">
        <v>2085</v>
      </c>
      <c r="M108" t="s">
        <v>1812</v>
      </c>
      <c r="O108" t="s">
        <v>8656</v>
      </c>
      <c r="P108" t="s">
        <v>18058</v>
      </c>
      <c r="R108" t="s">
        <v>1228</v>
      </c>
      <c r="S108" t="s">
        <v>130</v>
      </c>
      <c r="T108" t="s">
        <v>1293</v>
      </c>
      <c r="U108" t="s">
        <v>8657</v>
      </c>
      <c r="V108" t="s">
        <v>8658</v>
      </c>
      <c r="W108">
        <v>473</v>
      </c>
      <c r="X108" t="s">
        <v>2130</v>
      </c>
      <c r="Y108" t="s">
        <v>2130</v>
      </c>
      <c r="Z108" t="s">
        <v>2131</v>
      </c>
      <c r="AA108" t="s">
        <v>13413</v>
      </c>
      <c r="AB108" t="s">
        <v>18468</v>
      </c>
      <c r="AC108">
        <v>4289</v>
      </c>
      <c r="AD108">
        <v>4258</v>
      </c>
      <c r="AE108">
        <v>4258</v>
      </c>
      <c r="AJ108" t="s">
        <v>15299</v>
      </c>
      <c r="AK108" t="s">
        <v>16311</v>
      </c>
      <c r="AL108" t="s">
        <v>368</v>
      </c>
      <c r="AM108">
        <v>473</v>
      </c>
      <c r="AN108">
        <v>4258</v>
      </c>
      <c r="AO108" t="s">
        <v>18469</v>
      </c>
      <c r="AP108" t="s">
        <v>18470</v>
      </c>
      <c r="AQ108" t="s">
        <v>18471</v>
      </c>
      <c r="AT108" t="s">
        <v>18289</v>
      </c>
      <c r="AU108">
        <v>4258</v>
      </c>
      <c r="AW108" t="s">
        <v>224</v>
      </c>
      <c r="AX108" t="s">
        <v>18451</v>
      </c>
      <c r="AY108" t="s">
        <v>953</v>
      </c>
      <c r="AZ108" t="s">
        <v>18472</v>
      </c>
    </row>
    <row r="109" spans="1:55" ht="20" customHeight="1">
      <c r="A109" t="str">
        <f t="shared" si="2"/>
        <v>마산 중리1단지 아파트 연료전환을 통한 온실가스 단위감축사업1차2016-11-25</v>
      </c>
      <c r="B109" t="str">
        <f t="shared" si="3"/>
        <v>2016-11-25</v>
      </c>
      <c r="C109">
        <v>445</v>
      </c>
      <c r="D109" t="s">
        <v>368</v>
      </c>
      <c r="E109" t="s">
        <v>2084</v>
      </c>
      <c r="F109" t="s">
        <v>368</v>
      </c>
      <c r="G109" t="s">
        <v>2085</v>
      </c>
      <c r="M109" t="s">
        <v>1812</v>
      </c>
      <c r="O109" t="s">
        <v>7341</v>
      </c>
      <c r="P109" t="s">
        <v>18058</v>
      </c>
      <c r="R109" t="s">
        <v>1228</v>
      </c>
      <c r="S109" t="s">
        <v>130</v>
      </c>
      <c r="T109" t="s">
        <v>1293</v>
      </c>
      <c r="U109" t="s">
        <v>7342</v>
      </c>
      <c r="V109" t="s">
        <v>7343</v>
      </c>
      <c r="W109">
        <v>399</v>
      </c>
      <c r="X109" t="s">
        <v>2130</v>
      </c>
      <c r="Y109" t="s">
        <v>2130</v>
      </c>
      <c r="Z109" t="s">
        <v>2131</v>
      </c>
      <c r="AA109" t="s">
        <v>13413</v>
      </c>
      <c r="AB109" t="s">
        <v>18463</v>
      </c>
      <c r="AC109">
        <v>2034</v>
      </c>
      <c r="AD109">
        <v>2005</v>
      </c>
      <c r="AE109">
        <v>2005</v>
      </c>
      <c r="AJ109" t="s">
        <v>15299</v>
      </c>
      <c r="AK109" t="s">
        <v>16311</v>
      </c>
      <c r="AL109" t="s">
        <v>368</v>
      </c>
      <c r="AM109">
        <v>399</v>
      </c>
      <c r="AN109">
        <v>2005</v>
      </c>
      <c r="AO109" t="s">
        <v>18464</v>
      </c>
      <c r="AP109" t="s">
        <v>18465</v>
      </c>
      <c r="AQ109" t="s">
        <v>18466</v>
      </c>
      <c r="AT109" t="s">
        <v>18289</v>
      </c>
      <c r="AU109">
        <v>2005</v>
      </c>
      <c r="AW109" t="s">
        <v>224</v>
      </c>
      <c r="AX109" t="s">
        <v>18451</v>
      </c>
      <c r="AY109" t="s">
        <v>953</v>
      </c>
      <c r="AZ109" t="s">
        <v>18467</v>
      </c>
    </row>
    <row r="110" spans="1:55" ht="20" customHeight="1">
      <c r="A110" t="str">
        <f t="shared" si="2"/>
        <v>공주 옥룡 주공 1단지 아파트 연료전환을 통한 온실가스 단위감축사업1차2013-10-30</v>
      </c>
      <c r="B110" t="str">
        <f t="shared" si="3"/>
        <v>2013-10-30</v>
      </c>
      <c r="C110">
        <v>444</v>
      </c>
      <c r="D110" t="s">
        <v>368</v>
      </c>
      <c r="E110" t="s">
        <v>2084</v>
      </c>
      <c r="F110" t="s">
        <v>368</v>
      </c>
      <c r="G110" t="s">
        <v>2085</v>
      </c>
      <c r="M110" t="s">
        <v>1812</v>
      </c>
      <c r="O110" t="s">
        <v>7240</v>
      </c>
      <c r="P110" t="s">
        <v>18058</v>
      </c>
      <c r="R110" t="s">
        <v>1228</v>
      </c>
      <c r="S110" t="s">
        <v>130</v>
      </c>
      <c r="T110" t="s">
        <v>1293</v>
      </c>
      <c r="U110" t="s">
        <v>7241</v>
      </c>
      <c r="V110" t="s">
        <v>7242</v>
      </c>
      <c r="W110">
        <v>251</v>
      </c>
      <c r="X110" t="s">
        <v>2130</v>
      </c>
      <c r="Y110" t="s">
        <v>2130</v>
      </c>
      <c r="Z110" t="s">
        <v>2131</v>
      </c>
      <c r="AA110" t="s">
        <v>13413</v>
      </c>
      <c r="AB110" t="s">
        <v>18458</v>
      </c>
      <c r="AC110">
        <v>2051</v>
      </c>
      <c r="AD110">
        <v>1848</v>
      </c>
      <c r="AE110">
        <v>1848</v>
      </c>
      <c r="AJ110" t="s">
        <v>15299</v>
      </c>
      <c r="AK110" t="s">
        <v>16311</v>
      </c>
      <c r="AL110" t="s">
        <v>368</v>
      </c>
      <c r="AM110">
        <v>251</v>
      </c>
      <c r="AN110">
        <v>1848</v>
      </c>
      <c r="AO110" t="s">
        <v>18459</v>
      </c>
      <c r="AP110" t="s">
        <v>18460</v>
      </c>
      <c r="AQ110" t="s">
        <v>18461</v>
      </c>
      <c r="AT110" t="s">
        <v>18289</v>
      </c>
      <c r="AU110">
        <v>1848</v>
      </c>
      <c r="AW110" t="s">
        <v>224</v>
      </c>
      <c r="AX110" t="s">
        <v>18451</v>
      </c>
      <c r="AY110" t="s">
        <v>953</v>
      </c>
      <c r="AZ110" t="s">
        <v>18462</v>
      </c>
    </row>
    <row r="111" spans="1:55" ht="20" customHeight="1">
      <c r="A111" t="str">
        <f t="shared" si="2"/>
        <v>경주 용강 주공 1단지 아파트 연료전환을 통한 온실가스 단위감축사업1차2013-10-17</v>
      </c>
      <c r="B111" t="str">
        <f t="shared" si="3"/>
        <v>2013-10-17</v>
      </c>
      <c r="C111">
        <v>443</v>
      </c>
      <c r="D111" t="s">
        <v>368</v>
      </c>
      <c r="E111" t="s">
        <v>2084</v>
      </c>
      <c r="F111" t="s">
        <v>368</v>
      </c>
      <c r="G111" t="s">
        <v>2085</v>
      </c>
      <c r="M111" t="s">
        <v>1812</v>
      </c>
      <c r="O111" t="s">
        <v>7234</v>
      </c>
      <c r="P111" t="s">
        <v>18058</v>
      </c>
      <c r="R111" t="s">
        <v>1228</v>
      </c>
      <c r="S111" t="s">
        <v>130</v>
      </c>
      <c r="T111" t="s">
        <v>1293</v>
      </c>
      <c r="U111" t="s">
        <v>3018</v>
      </c>
      <c r="V111" t="s">
        <v>7235</v>
      </c>
      <c r="W111">
        <v>502</v>
      </c>
      <c r="X111" t="s">
        <v>2130</v>
      </c>
      <c r="Y111" t="s">
        <v>2130</v>
      </c>
      <c r="Z111" t="s">
        <v>2131</v>
      </c>
      <c r="AA111" t="s">
        <v>13413</v>
      </c>
      <c r="AB111" t="s">
        <v>18453</v>
      </c>
      <c r="AC111">
        <v>4078</v>
      </c>
      <c r="AD111">
        <v>3665</v>
      </c>
      <c r="AE111">
        <v>3665</v>
      </c>
      <c r="AJ111" t="s">
        <v>15299</v>
      </c>
      <c r="AK111" t="s">
        <v>16311</v>
      </c>
      <c r="AL111" t="s">
        <v>368</v>
      </c>
      <c r="AM111">
        <v>502</v>
      </c>
      <c r="AN111">
        <v>3666</v>
      </c>
      <c r="AO111" t="s">
        <v>18454</v>
      </c>
      <c r="AP111" t="s">
        <v>18455</v>
      </c>
      <c r="AQ111" t="s">
        <v>18456</v>
      </c>
      <c r="AT111" t="s">
        <v>18289</v>
      </c>
      <c r="AU111">
        <v>3666</v>
      </c>
      <c r="AW111" t="s">
        <v>224</v>
      </c>
      <c r="AX111" t="s">
        <v>18451</v>
      </c>
      <c r="AY111" t="s">
        <v>953</v>
      </c>
      <c r="AZ111" t="s">
        <v>18457</v>
      </c>
    </row>
    <row r="112" spans="1:55" ht="20" customHeight="1">
      <c r="A112" t="str">
        <f t="shared" si="2"/>
        <v>주식회사 클린에코 보일러 연료교체(LPG→LNG) 사업1차2019-07-03</v>
      </c>
      <c r="B112" t="str">
        <f t="shared" si="3"/>
        <v>2019-07-03</v>
      </c>
      <c r="C112">
        <v>442</v>
      </c>
      <c r="D112" t="s">
        <v>18446</v>
      </c>
      <c r="E112" t="s">
        <v>7570</v>
      </c>
      <c r="F112" t="s">
        <v>7569</v>
      </c>
      <c r="G112" t="s">
        <v>7571</v>
      </c>
      <c r="M112" t="s">
        <v>1812</v>
      </c>
      <c r="O112" t="s">
        <v>7575</v>
      </c>
      <c r="P112" t="s">
        <v>209</v>
      </c>
      <c r="Q112" t="s">
        <v>1462</v>
      </c>
      <c r="R112" t="s">
        <v>1228</v>
      </c>
      <c r="S112" t="s">
        <v>130</v>
      </c>
      <c r="T112" t="s">
        <v>1293</v>
      </c>
      <c r="U112" t="s">
        <v>7576</v>
      </c>
      <c r="V112" t="s">
        <v>7577</v>
      </c>
      <c r="W112">
        <v>561</v>
      </c>
      <c r="X112" t="s">
        <v>2130</v>
      </c>
      <c r="Y112" t="s">
        <v>2130</v>
      </c>
      <c r="Z112" t="s">
        <v>2131</v>
      </c>
      <c r="AA112" t="s">
        <v>13413</v>
      </c>
      <c r="AB112" t="s">
        <v>18447</v>
      </c>
      <c r="AC112">
        <v>1452</v>
      </c>
      <c r="AD112">
        <v>1408</v>
      </c>
      <c r="AE112">
        <v>1408</v>
      </c>
      <c r="AJ112" t="s">
        <v>15299</v>
      </c>
      <c r="AK112" t="s">
        <v>16311</v>
      </c>
      <c r="AL112" t="s">
        <v>18446</v>
      </c>
      <c r="AM112">
        <v>561</v>
      </c>
      <c r="AN112">
        <v>1408</v>
      </c>
      <c r="AO112" t="s">
        <v>18448</v>
      </c>
      <c r="AP112" t="s">
        <v>18449</v>
      </c>
      <c r="AQ112" t="s">
        <v>18450</v>
      </c>
      <c r="AT112" t="s">
        <v>7581</v>
      </c>
      <c r="AU112">
        <v>1408</v>
      </c>
      <c r="AW112" t="s">
        <v>224</v>
      </c>
      <c r="AX112" t="s">
        <v>18451</v>
      </c>
      <c r="AY112" t="s">
        <v>953</v>
      </c>
      <c r="AZ112" t="s">
        <v>18452</v>
      </c>
    </row>
    <row r="113" spans="1:56" ht="20" customHeight="1">
      <c r="A113" t="str">
        <f t="shared" si="2"/>
        <v>카프로 N2O 저감 사업11차2021-01-01</v>
      </c>
      <c r="B113" t="str">
        <f t="shared" si="3"/>
        <v>2021-01-01</v>
      </c>
      <c r="C113">
        <v>441</v>
      </c>
      <c r="D113" t="s">
        <v>452</v>
      </c>
      <c r="E113" t="s">
        <v>14044</v>
      </c>
      <c r="F113" t="s">
        <v>452</v>
      </c>
      <c r="G113" t="s">
        <v>14045</v>
      </c>
      <c r="M113" t="s">
        <v>1812</v>
      </c>
      <c r="O113" t="s">
        <v>543</v>
      </c>
      <c r="P113" t="s">
        <v>209</v>
      </c>
      <c r="Q113" t="s">
        <v>1228</v>
      </c>
      <c r="R113" t="s">
        <v>1229</v>
      </c>
      <c r="S113" t="s">
        <v>130</v>
      </c>
      <c r="T113" t="s">
        <v>1293</v>
      </c>
      <c r="U113" t="s">
        <v>1311</v>
      </c>
      <c r="V113" t="s">
        <v>453</v>
      </c>
      <c r="W113">
        <v>660995</v>
      </c>
      <c r="X113" t="s">
        <v>1234</v>
      </c>
      <c r="Y113" t="s">
        <v>1235</v>
      </c>
      <c r="Z113" t="s">
        <v>13679</v>
      </c>
      <c r="AA113" t="s">
        <v>15960</v>
      </c>
      <c r="AB113" t="s">
        <v>18439</v>
      </c>
      <c r="AC113">
        <v>152665</v>
      </c>
      <c r="AD113">
        <v>124432</v>
      </c>
      <c r="AE113">
        <v>124432</v>
      </c>
      <c r="AJ113" t="s">
        <v>18259</v>
      </c>
      <c r="AK113" t="s">
        <v>14259</v>
      </c>
      <c r="AL113" t="s">
        <v>452</v>
      </c>
      <c r="AM113">
        <v>73676</v>
      </c>
      <c r="AN113">
        <v>124432</v>
      </c>
      <c r="AO113" t="s">
        <v>18440</v>
      </c>
      <c r="AP113" t="s">
        <v>18441</v>
      </c>
      <c r="AQ113" t="s">
        <v>18442</v>
      </c>
      <c r="AR113" t="s">
        <v>18440</v>
      </c>
      <c r="AS113" t="s">
        <v>18443</v>
      </c>
      <c r="AT113" t="s">
        <v>14052</v>
      </c>
      <c r="AU113">
        <v>124432</v>
      </c>
      <c r="AW113" t="s">
        <v>16020</v>
      </c>
      <c r="AX113" t="s">
        <v>18444</v>
      </c>
      <c r="AY113" t="s">
        <v>953</v>
      </c>
      <c r="AZ113" t="s">
        <v>18445</v>
      </c>
      <c r="BA113" t="s">
        <v>1244</v>
      </c>
      <c r="BB113" t="s">
        <v>543</v>
      </c>
      <c r="BC113" t="s">
        <v>1092</v>
      </c>
      <c r="BD113">
        <v>4665</v>
      </c>
    </row>
    <row r="114" spans="1:56" ht="20" customHeight="1">
      <c r="A114" t="str">
        <f t="shared" si="2"/>
        <v>(주)성우하이텍지사공장 인버터 공기압축기 고효율설비 교체사업1차2018-08-17</v>
      </c>
      <c r="B114" t="str">
        <f t="shared" si="3"/>
        <v>2018-08-17</v>
      </c>
      <c r="C114">
        <v>440</v>
      </c>
      <c r="D114" t="s">
        <v>18433</v>
      </c>
      <c r="E114" t="s">
        <v>4909</v>
      </c>
      <c r="F114" t="s">
        <v>4910</v>
      </c>
      <c r="G114" t="s">
        <v>4911</v>
      </c>
      <c r="M114" t="s">
        <v>1812</v>
      </c>
      <c r="O114" t="s">
        <v>4916</v>
      </c>
      <c r="P114" t="s">
        <v>209</v>
      </c>
      <c r="Q114" t="s">
        <v>2653</v>
      </c>
      <c r="R114" t="s">
        <v>1228</v>
      </c>
      <c r="S114" t="s">
        <v>130</v>
      </c>
      <c r="T114" t="s">
        <v>1293</v>
      </c>
      <c r="U114" t="s">
        <v>4917</v>
      </c>
      <c r="V114" t="s">
        <v>4918</v>
      </c>
      <c r="W114">
        <v>40</v>
      </c>
      <c r="X114" t="s">
        <v>2130</v>
      </c>
      <c r="Y114" t="s">
        <v>2130</v>
      </c>
      <c r="Z114" t="s">
        <v>2210</v>
      </c>
      <c r="AA114" t="s">
        <v>13413</v>
      </c>
      <c r="AB114" t="s">
        <v>18434</v>
      </c>
      <c r="AC114">
        <v>156</v>
      </c>
      <c r="AD114">
        <v>145</v>
      </c>
      <c r="AE114">
        <v>145</v>
      </c>
      <c r="AJ114" t="s">
        <v>15299</v>
      </c>
      <c r="AK114" t="s">
        <v>16311</v>
      </c>
      <c r="AL114" t="s">
        <v>18433</v>
      </c>
      <c r="AM114">
        <v>40</v>
      </c>
      <c r="AN114">
        <v>145</v>
      </c>
      <c r="AO114" t="s">
        <v>18435</v>
      </c>
      <c r="AP114" t="s">
        <v>18436</v>
      </c>
      <c r="AQ114" t="s">
        <v>18437</v>
      </c>
      <c r="AT114" t="s">
        <v>4922</v>
      </c>
      <c r="AU114">
        <v>145</v>
      </c>
      <c r="AW114" t="s">
        <v>224</v>
      </c>
      <c r="AX114" t="s">
        <v>11200</v>
      </c>
      <c r="AY114" t="s">
        <v>953</v>
      </c>
      <c r="AZ114" t="s">
        <v>18438</v>
      </c>
    </row>
    <row r="115" spans="1:56" ht="20" customHeight="1">
      <c r="A115" t="str">
        <f t="shared" si="2"/>
        <v>대원강업(주) 창원2공장 고효율 공기압축기 교체를  통한  온실가스 감축사업1차2020-08-05</v>
      </c>
      <c r="B115" t="str">
        <f t="shared" si="3"/>
        <v>2020-08-05</v>
      </c>
      <c r="C115">
        <v>439</v>
      </c>
      <c r="D115" t="s">
        <v>18427</v>
      </c>
      <c r="E115" t="s">
        <v>8889</v>
      </c>
      <c r="F115" t="s">
        <v>8888</v>
      </c>
      <c r="G115" t="s">
        <v>8890</v>
      </c>
      <c r="M115" t="s">
        <v>1812</v>
      </c>
      <c r="O115" t="s">
        <v>8895</v>
      </c>
      <c r="P115" t="s">
        <v>209</v>
      </c>
      <c r="Q115" t="s">
        <v>2653</v>
      </c>
      <c r="R115" t="s">
        <v>1228</v>
      </c>
      <c r="S115" t="s">
        <v>130</v>
      </c>
      <c r="T115" t="s">
        <v>1293</v>
      </c>
      <c r="U115" t="s">
        <v>8896</v>
      </c>
      <c r="V115" t="s">
        <v>8897</v>
      </c>
      <c r="W115">
        <v>40</v>
      </c>
      <c r="X115" t="s">
        <v>2130</v>
      </c>
      <c r="Y115" t="s">
        <v>2130</v>
      </c>
      <c r="Z115" t="s">
        <v>2210</v>
      </c>
      <c r="AA115" t="s">
        <v>13413</v>
      </c>
      <c r="AB115" t="s">
        <v>18428</v>
      </c>
      <c r="AC115">
        <v>76</v>
      </c>
      <c r="AD115">
        <v>79</v>
      </c>
      <c r="AE115">
        <v>79</v>
      </c>
      <c r="AJ115" t="s">
        <v>15299</v>
      </c>
      <c r="AK115" t="s">
        <v>16311</v>
      </c>
      <c r="AL115" t="s">
        <v>18427</v>
      </c>
      <c r="AM115">
        <v>40</v>
      </c>
      <c r="AN115">
        <v>79</v>
      </c>
      <c r="AO115" t="s">
        <v>18429</v>
      </c>
      <c r="AP115" t="s">
        <v>18430</v>
      </c>
      <c r="AQ115" t="s">
        <v>18431</v>
      </c>
      <c r="AT115" t="s">
        <v>8901</v>
      </c>
      <c r="AU115">
        <v>79</v>
      </c>
      <c r="AW115" t="s">
        <v>224</v>
      </c>
      <c r="AX115" t="s">
        <v>11200</v>
      </c>
      <c r="AY115" t="s">
        <v>953</v>
      </c>
      <c r="AZ115" t="s">
        <v>18432</v>
      </c>
    </row>
    <row r="116" spans="1:56" ht="20" customHeight="1">
      <c r="A116" t="str">
        <f t="shared" si="2"/>
        <v>경산 백천1단지아파트 연료전환을 통한 온실가스 단위감축사업1차2013-10-18</v>
      </c>
      <c r="B116" t="str">
        <f t="shared" si="3"/>
        <v>2013-10-18</v>
      </c>
      <c r="C116">
        <v>438</v>
      </c>
      <c r="D116" t="s">
        <v>368</v>
      </c>
      <c r="E116" t="s">
        <v>2084</v>
      </c>
      <c r="F116" t="s">
        <v>10174</v>
      </c>
      <c r="G116" t="s">
        <v>10175</v>
      </c>
      <c r="M116" t="s">
        <v>1812</v>
      </c>
      <c r="O116" t="s">
        <v>10176</v>
      </c>
      <c r="P116" t="s">
        <v>18058</v>
      </c>
      <c r="R116" t="s">
        <v>1228</v>
      </c>
      <c r="S116" t="s">
        <v>130</v>
      </c>
      <c r="T116" t="s">
        <v>1293</v>
      </c>
      <c r="U116" t="s">
        <v>3018</v>
      </c>
      <c r="V116" t="s">
        <v>10177</v>
      </c>
      <c r="W116">
        <v>297</v>
      </c>
      <c r="X116" t="s">
        <v>2130</v>
      </c>
      <c r="Y116" t="s">
        <v>2130</v>
      </c>
      <c r="Z116" t="s">
        <v>2131</v>
      </c>
      <c r="AA116" t="s">
        <v>13413</v>
      </c>
      <c r="AB116" t="s">
        <v>18422</v>
      </c>
      <c r="AC116">
        <v>1354</v>
      </c>
      <c r="AD116">
        <v>1248</v>
      </c>
      <c r="AE116">
        <v>1248</v>
      </c>
      <c r="AJ116" t="s">
        <v>15299</v>
      </c>
      <c r="AK116" t="s">
        <v>16311</v>
      </c>
      <c r="AL116" t="s">
        <v>368</v>
      </c>
      <c r="AM116">
        <v>297</v>
      </c>
      <c r="AN116">
        <v>1248</v>
      </c>
      <c r="AO116" t="s">
        <v>18423</v>
      </c>
      <c r="AP116" t="s">
        <v>18424</v>
      </c>
      <c r="AQ116" t="s">
        <v>18425</v>
      </c>
      <c r="AT116" t="s">
        <v>18289</v>
      </c>
      <c r="AU116">
        <v>1248</v>
      </c>
      <c r="AW116" t="s">
        <v>224</v>
      </c>
      <c r="AX116" t="s">
        <v>11200</v>
      </c>
      <c r="AY116" t="s">
        <v>953</v>
      </c>
      <c r="AZ116" t="s">
        <v>18426</v>
      </c>
    </row>
    <row r="117" spans="1:56" ht="20" customHeight="1">
      <c r="A117" t="str">
        <f t="shared" si="2"/>
        <v>정읍 수성1단지아파트 연료전환을 통한 온실가스 단위감축사업1차2012-11-27</v>
      </c>
      <c r="B117" t="str">
        <f t="shared" si="3"/>
        <v>2012-11-27</v>
      </c>
      <c r="C117">
        <v>437</v>
      </c>
      <c r="D117" t="s">
        <v>368</v>
      </c>
      <c r="E117" t="s">
        <v>2084</v>
      </c>
      <c r="F117" t="s">
        <v>368</v>
      </c>
      <c r="G117" t="s">
        <v>2085</v>
      </c>
      <c r="M117" t="s">
        <v>1812</v>
      </c>
      <c r="O117" t="s">
        <v>7478</v>
      </c>
      <c r="P117" t="s">
        <v>18058</v>
      </c>
      <c r="R117" t="s">
        <v>1228</v>
      </c>
      <c r="S117" t="s">
        <v>130</v>
      </c>
      <c r="T117" t="s">
        <v>1293</v>
      </c>
      <c r="U117" t="s">
        <v>4719</v>
      </c>
      <c r="V117" t="s">
        <v>7479</v>
      </c>
      <c r="W117">
        <v>369</v>
      </c>
      <c r="X117" t="s">
        <v>2130</v>
      </c>
      <c r="Y117" t="s">
        <v>2130</v>
      </c>
      <c r="Z117" t="s">
        <v>2131</v>
      </c>
      <c r="AA117" t="s">
        <v>13413</v>
      </c>
      <c r="AB117" t="s">
        <v>18417</v>
      </c>
      <c r="AC117">
        <v>3318</v>
      </c>
      <c r="AD117">
        <v>2475</v>
      </c>
      <c r="AE117">
        <v>2475</v>
      </c>
      <c r="AJ117" t="s">
        <v>15299</v>
      </c>
      <c r="AK117" t="s">
        <v>16311</v>
      </c>
      <c r="AL117" t="s">
        <v>368</v>
      </c>
      <c r="AM117">
        <v>369</v>
      </c>
      <c r="AN117">
        <v>2475</v>
      </c>
      <c r="AO117" t="s">
        <v>18418</v>
      </c>
      <c r="AP117" t="s">
        <v>18419</v>
      </c>
      <c r="AQ117" t="s">
        <v>18420</v>
      </c>
      <c r="AT117" t="s">
        <v>18289</v>
      </c>
      <c r="AU117">
        <v>2475</v>
      </c>
      <c r="AW117" t="s">
        <v>224</v>
      </c>
      <c r="AX117" t="s">
        <v>11200</v>
      </c>
      <c r="AY117" t="s">
        <v>953</v>
      </c>
      <c r="AZ117" t="s">
        <v>18421</v>
      </c>
    </row>
    <row r="118" spans="1:56" ht="20" customHeight="1">
      <c r="A118" t="str">
        <f t="shared" si="2"/>
        <v>익산 동산아파트 연료전환을 통한 온실가스 단위감축사업1차2012-12-01</v>
      </c>
      <c r="B118" t="str">
        <f t="shared" si="3"/>
        <v>2012-12-01</v>
      </c>
      <c r="C118">
        <v>436</v>
      </c>
      <c r="D118" t="s">
        <v>368</v>
      </c>
      <c r="E118" t="s">
        <v>2084</v>
      </c>
      <c r="F118" t="s">
        <v>368</v>
      </c>
      <c r="G118" t="s">
        <v>2085</v>
      </c>
      <c r="M118" t="s">
        <v>1812</v>
      </c>
      <c r="O118" t="s">
        <v>7444</v>
      </c>
      <c r="P118" t="s">
        <v>18058</v>
      </c>
      <c r="R118" t="s">
        <v>1228</v>
      </c>
      <c r="S118" t="s">
        <v>130</v>
      </c>
      <c r="T118" t="s">
        <v>1293</v>
      </c>
      <c r="U118" t="s">
        <v>4719</v>
      </c>
      <c r="V118" t="s">
        <v>4712</v>
      </c>
      <c r="W118">
        <v>230</v>
      </c>
      <c r="X118" t="s">
        <v>2130</v>
      </c>
      <c r="Y118" t="s">
        <v>2130</v>
      </c>
      <c r="Z118" t="s">
        <v>2131</v>
      </c>
      <c r="AA118" t="s">
        <v>13413</v>
      </c>
      <c r="AB118" t="s">
        <v>18412</v>
      </c>
      <c r="AC118">
        <v>2070</v>
      </c>
      <c r="AD118">
        <v>1865</v>
      </c>
      <c r="AE118">
        <v>1865</v>
      </c>
      <c r="AJ118" t="s">
        <v>15299</v>
      </c>
      <c r="AK118" t="s">
        <v>16311</v>
      </c>
      <c r="AL118" t="s">
        <v>368</v>
      </c>
      <c r="AM118">
        <v>230</v>
      </c>
      <c r="AN118">
        <v>1865</v>
      </c>
      <c r="AO118" t="s">
        <v>18413</v>
      </c>
      <c r="AP118" t="s">
        <v>18414</v>
      </c>
      <c r="AQ118" t="s">
        <v>18415</v>
      </c>
      <c r="AT118" t="s">
        <v>18289</v>
      </c>
      <c r="AU118">
        <v>1865</v>
      </c>
      <c r="AW118" t="s">
        <v>224</v>
      </c>
      <c r="AX118" t="s">
        <v>11200</v>
      </c>
      <c r="AY118" t="s">
        <v>953</v>
      </c>
      <c r="AZ118" t="s">
        <v>18416</v>
      </c>
    </row>
    <row r="119" spans="1:56" ht="20" customHeight="1">
      <c r="A119" t="str">
        <f t="shared" si="2"/>
        <v>강릉 입암 3단지 아파트 연료전환을 통한 온실가스 단위감축사업1차2017-09-08</v>
      </c>
      <c r="B119" t="str">
        <f t="shared" si="3"/>
        <v>2017-09-08</v>
      </c>
      <c r="C119">
        <v>435</v>
      </c>
      <c r="D119" t="s">
        <v>368</v>
      </c>
      <c r="E119" t="s">
        <v>2084</v>
      </c>
      <c r="F119" t="s">
        <v>368</v>
      </c>
      <c r="G119" t="s">
        <v>2085</v>
      </c>
      <c r="M119" t="s">
        <v>1812</v>
      </c>
      <c r="O119" t="s">
        <v>7229</v>
      </c>
      <c r="P119" t="s">
        <v>18058</v>
      </c>
      <c r="R119" t="s">
        <v>1228</v>
      </c>
      <c r="S119" t="s">
        <v>130</v>
      </c>
      <c r="T119" t="s">
        <v>1293</v>
      </c>
      <c r="U119" t="s">
        <v>7221</v>
      </c>
      <c r="V119" t="s">
        <v>7222</v>
      </c>
      <c r="W119">
        <v>281</v>
      </c>
      <c r="X119" t="s">
        <v>2130</v>
      </c>
      <c r="Y119" t="s">
        <v>2130</v>
      </c>
      <c r="Z119" t="s">
        <v>2131</v>
      </c>
      <c r="AA119" t="s">
        <v>13413</v>
      </c>
      <c r="AB119" t="s">
        <v>18403</v>
      </c>
      <c r="AC119">
        <v>1213</v>
      </c>
      <c r="AD119">
        <v>1229</v>
      </c>
      <c r="AE119">
        <v>1229</v>
      </c>
      <c r="AJ119" t="s">
        <v>15299</v>
      </c>
      <c r="AK119" t="s">
        <v>16311</v>
      </c>
      <c r="AL119" t="s">
        <v>368</v>
      </c>
      <c r="AM119">
        <v>281</v>
      </c>
      <c r="AN119">
        <v>1229</v>
      </c>
      <c r="AO119" t="s">
        <v>18408</v>
      </c>
      <c r="AP119" t="s">
        <v>18409</v>
      </c>
      <c r="AQ119" t="s">
        <v>18410</v>
      </c>
      <c r="AT119" t="s">
        <v>18289</v>
      </c>
      <c r="AU119">
        <v>1229</v>
      </c>
      <c r="AW119" t="s">
        <v>224</v>
      </c>
      <c r="AX119" t="s">
        <v>11200</v>
      </c>
      <c r="AY119" t="s">
        <v>953</v>
      </c>
      <c r="AZ119" t="s">
        <v>18411</v>
      </c>
    </row>
    <row r="120" spans="1:56" ht="20" customHeight="1">
      <c r="A120" t="str">
        <f t="shared" si="2"/>
        <v>강릉 송정 아파트 연료전환을 통한 온실가스 단위감축사업1차2017-09-08</v>
      </c>
      <c r="B120" t="str">
        <f t="shared" si="3"/>
        <v>2017-09-08</v>
      </c>
      <c r="C120">
        <v>434</v>
      </c>
      <c r="D120" t="s">
        <v>368</v>
      </c>
      <c r="E120" t="s">
        <v>2084</v>
      </c>
      <c r="F120" t="s">
        <v>368</v>
      </c>
      <c r="G120" t="s">
        <v>2085</v>
      </c>
      <c r="M120" t="s">
        <v>1812</v>
      </c>
      <c r="O120" t="s">
        <v>7220</v>
      </c>
      <c r="P120" t="s">
        <v>18058</v>
      </c>
      <c r="R120" t="s">
        <v>1228</v>
      </c>
      <c r="S120" t="s">
        <v>130</v>
      </c>
      <c r="T120" t="s">
        <v>1293</v>
      </c>
      <c r="U120" t="s">
        <v>7221</v>
      </c>
      <c r="V120" t="s">
        <v>7222</v>
      </c>
      <c r="W120">
        <v>351</v>
      </c>
      <c r="X120" t="s">
        <v>2130</v>
      </c>
      <c r="Y120" t="s">
        <v>2130</v>
      </c>
      <c r="Z120" t="s">
        <v>2131</v>
      </c>
      <c r="AA120" t="s">
        <v>13413</v>
      </c>
      <c r="AB120" t="s">
        <v>18403</v>
      </c>
      <c r="AC120">
        <v>1513</v>
      </c>
      <c r="AD120">
        <v>1509</v>
      </c>
      <c r="AE120">
        <v>1509</v>
      </c>
      <c r="AJ120" t="s">
        <v>15299</v>
      </c>
      <c r="AK120" t="s">
        <v>16311</v>
      </c>
      <c r="AL120" t="s">
        <v>368</v>
      </c>
      <c r="AM120">
        <v>351</v>
      </c>
      <c r="AN120">
        <v>1509</v>
      </c>
      <c r="AO120" t="s">
        <v>18404</v>
      </c>
      <c r="AP120" t="s">
        <v>18405</v>
      </c>
      <c r="AQ120" t="s">
        <v>18406</v>
      </c>
      <c r="AT120" t="s">
        <v>18289</v>
      </c>
      <c r="AU120">
        <v>1509</v>
      </c>
      <c r="AW120" t="s">
        <v>224</v>
      </c>
      <c r="AX120" t="s">
        <v>11200</v>
      </c>
      <c r="AY120" t="s">
        <v>953</v>
      </c>
      <c r="AZ120" t="s">
        <v>18407</v>
      </c>
    </row>
    <row r="121" spans="1:56" ht="20" customHeight="1">
      <c r="A121" t="str">
        <f t="shared" si="2"/>
        <v>속초 청초1 아파트 연료전환을 통한 온실가스 단위감축사업1차2018-08-14</v>
      </c>
      <c r="B121" t="str">
        <f t="shared" si="3"/>
        <v>2018-08-14</v>
      </c>
      <c r="C121">
        <v>433</v>
      </c>
      <c r="D121" t="s">
        <v>368</v>
      </c>
      <c r="E121" t="s">
        <v>2084</v>
      </c>
      <c r="F121" t="s">
        <v>368</v>
      </c>
      <c r="G121" t="s">
        <v>2085</v>
      </c>
      <c r="M121" t="s">
        <v>1812</v>
      </c>
      <c r="O121" t="s">
        <v>7381</v>
      </c>
      <c r="P121" t="s">
        <v>18058</v>
      </c>
      <c r="R121" t="s">
        <v>1228</v>
      </c>
      <c r="S121" t="s">
        <v>130</v>
      </c>
      <c r="T121" t="s">
        <v>1293</v>
      </c>
      <c r="U121" t="s">
        <v>7382</v>
      </c>
      <c r="V121" t="s">
        <v>7383</v>
      </c>
      <c r="W121">
        <v>192</v>
      </c>
      <c r="X121" t="s">
        <v>2130</v>
      </c>
      <c r="Y121" t="s">
        <v>2130</v>
      </c>
      <c r="Z121" t="s">
        <v>2131</v>
      </c>
      <c r="AA121" t="s">
        <v>13413</v>
      </c>
      <c r="AB121" t="s">
        <v>18398</v>
      </c>
      <c r="AC121">
        <v>649</v>
      </c>
      <c r="AD121">
        <v>678</v>
      </c>
      <c r="AE121">
        <v>678</v>
      </c>
      <c r="AJ121" t="s">
        <v>15299</v>
      </c>
      <c r="AK121" t="s">
        <v>16311</v>
      </c>
      <c r="AL121" t="s">
        <v>368</v>
      </c>
      <c r="AM121">
        <v>192</v>
      </c>
      <c r="AN121">
        <v>678</v>
      </c>
      <c r="AO121" t="s">
        <v>18399</v>
      </c>
      <c r="AP121" t="s">
        <v>18400</v>
      </c>
      <c r="AQ121" t="s">
        <v>18401</v>
      </c>
      <c r="AT121" t="s">
        <v>18289</v>
      </c>
      <c r="AU121">
        <v>678</v>
      </c>
      <c r="AW121" t="s">
        <v>224</v>
      </c>
      <c r="AX121" t="s">
        <v>11200</v>
      </c>
      <c r="AY121" t="s">
        <v>953</v>
      </c>
      <c r="AZ121" t="s">
        <v>18402</v>
      </c>
    </row>
    <row r="122" spans="1:56" ht="20" customHeight="1">
      <c r="A122" t="str">
        <f t="shared" si="2"/>
        <v>부산 동삼 주공 1단지 아파트 연료전환을 통한 온실가스 단위감축사업1차2013-01-17</v>
      </c>
      <c r="B122" t="str">
        <f t="shared" si="3"/>
        <v>2013-01-17</v>
      </c>
      <c r="C122">
        <v>432</v>
      </c>
      <c r="D122" t="s">
        <v>368</v>
      </c>
      <c r="E122" t="s">
        <v>2084</v>
      </c>
      <c r="F122" t="s">
        <v>368</v>
      </c>
      <c r="G122" t="s">
        <v>2085</v>
      </c>
      <c r="M122" t="s">
        <v>1812</v>
      </c>
      <c r="O122" t="s">
        <v>8670</v>
      </c>
      <c r="P122" t="s">
        <v>18058</v>
      </c>
      <c r="R122" t="s">
        <v>1228</v>
      </c>
      <c r="S122" t="s">
        <v>130</v>
      </c>
      <c r="T122" t="s">
        <v>1293</v>
      </c>
      <c r="U122" t="s">
        <v>5001</v>
      </c>
      <c r="V122" t="s">
        <v>8671</v>
      </c>
      <c r="W122">
        <v>351</v>
      </c>
      <c r="X122" t="s">
        <v>2130</v>
      </c>
      <c r="Y122" t="s">
        <v>2130</v>
      </c>
      <c r="Z122" t="s">
        <v>2131</v>
      </c>
      <c r="AA122" t="s">
        <v>13413</v>
      </c>
      <c r="AB122" t="s">
        <v>18393</v>
      </c>
      <c r="AC122">
        <v>3193</v>
      </c>
      <c r="AD122">
        <v>3021</v>
      </c>
      <c r="AE122">
        <v>3021</v>
      </c>
      <c r="AJ122" t="s">
        <v>15299</v>
      </c>
      <c r="AK122" t="s">
        <v>16311</v>
      </c>
      <c r="AL122" t="s">
        <v>368</v>
      </c>
      <c r="AM122">
        <v>351</v>
      </c>
      <c r="AN122">
        <v>3021</v>
      </c>
      <c r="AO122" t="s">
        <v>18394</v>
      </c>
      <c r="AP122" t="s">
        <v>18395</v>
      </c>
      <c r="AQ122" t="s">
        <v>18396</v>
      </c>
      <c r="AT122" t="s">
        <v>18289</v>
      </c>
      <c r="AU122">
        <v>3021</v>
      </c>
      <c r="AW122" t="s">
        <v>224</v>
      </c>
      <c r="AX122" t="s">
        <v>11200</v>
      </c>
      <c r="AY122" t="s">
        <v>953</v>
      </c>
      <c r="AZ122" t="s">
        <v>18397</v>
      </c>
    </row>
    <row r="123" spans="1:56" ht="20" customHeight="1">
      <c r="A123" t="str">
        <f t="shared" si="2"/>
        <v>휴켐스(주) 신설 5질산에서 발생하는 아산화질소 배출량 저감사업23차2021-01-01</v>
      </c>
      <c r="B123" t="str">
        <f t="shared" si="3"/>
        <v>2021-01-01</v>
      </c>
      <c r="C123">
        <v>431</v>
      </c>
      <c r="D123" t="s">
        <v>1001</v>
      </c>
      <c r="E123" t="s">
        <v>1748</v>
      </c>
      <c r="F123" t="s">
        <v>317</v>
      </c>
      <c r="G123" t="s">
        <v>1507</v>
      </c>
      <c r="M123" t="s">
        <v>1812</v>
      </c>
      <c r="O123" t="s">
        <v>1754</v>
      </c>
      <c r="P123" t="s">
        <v>209</v>
      </c>
      <c r="Q123" t="s">
        <v>1228</v>
      </c>
      <c r="R123" t="s">
        <v>1228</v>
      </c>
      <c r="S123" t="s">
        <v>130</v>
      </c>
      <c r="T123" t="s">
        <v>1293</v>
      </c>
      <c r="U123" t="s">
        <v>1755</v>
      </c>
      <c r="V123" t="s">
        <v>1756</v>
      </c>
      <c r="W123">
        <v>338990</v>
      </c>
      <c r="X123" t="s">
        <v>1234</v>
      </c>
      <c r="Y123" t="s">
        <v>1235</v>
      </c>
      <c r="AA123" t="s">
        <v>18376</v>
      </c>
      <c r="AB123" t="s">
        <v>18377</v>
      </c>
      <c r="AC123">
        <v>548396</v>
      </c>
      <c r="AD123">
        <v>556511</v>
      </c>
      <c r="AE123">
        <v>556511</v>
      </c>
      <c r="AJ123" t="s">
        <v>15178</v>
      </c>
      <c r="AK123" t="s">
        <v>14259</v>
      </c>
      <c r="AL123" t="s">
        <v>1001</v>
      </c>
      <c r="AM123">
        <v>225768</v>
      </c>
      <c r="AN123">
        <v>556511</v>
      </c>
      <c r="AO123" t="s">
        <v>18378</v>
      </c>
      <c r="AP123" t="s">
        <v>18379</v>
      </c>
      <c r="AQ123" t="s">
        <v>18380</v>
      </c>
      <c r="AR123" t="s">
        <v>18378</v>
      </c>
      <c r="AS123" t="s">
        <v>18381</v>
      </c>
      <c r="AT123" t="s">
        <v>1759</v>
      </c>
      <c r="AU123">
        <v>556511</v>
      </c>
      <c r="AW123" t="s">
        <v>224</v>
      </c>
      <c r="AX123" t="s">
        <v>11200</v>
      </c>
      <c r="AY123" t="s">
        <v>953</v>
      </c>
      <c r="AZ123" t="s">
        <v>18382</v>
      </c>
      <c r="BA123" t="s">
        <v>1244</v>
      </c>
      <c r="BB123" t="s">
        <v>1754</v>
      </c>
      <c r="BC123" t="s">
        <v>10577</v>
      </c>
      <c r="BD123">
        <v>6637</v>
      </c>
    </row>
    <row r="124" spans="1:56" ht="20" customHeight="1">
      <c r="A124" t="str">
        <f t="shared" si="2"/>
        <v>청주 산남2-2아파트 연료전환을 통한 온실가스 단위감축사업1차2013-04-18</v>
      </c>
      <c r="B124" t="str">
        <f t="shared" si="3"/>
        <v>2013-04-18</v>
      </c>
      <c r="C124">
        <v>430</v>
      </c>
      <c r="D124" t="s">
        <v>368</v>
      </c>
      <c r="E124" t="s">
        <v>2084</v>
      </c>
      <c r="F124" t="s">
        <v>368</v>
      </c>
      <c r="G124" t="s">
        <v>2085</v>
      </c>
      <c r="M124" t="s">
        <v>1812</v>
      </c>
      <c r="O124" t="s">
        <v>7545</v>
      </c>
      <c r="P124" t="s">
        <v>18058</v>
      </c>
      <c r="R124" t="s">
        <v>1228</v>
      </c>
      <c r="S124" t="s">
        <v>130</v>
      </c>
      <c r="T124" t="s">
        <v>1293</v>
      </c>
      <c r="U124" t="s">
        <v>5001</v>
      </c>
      <c r="V124" t="s">
        <v>7540</v>
      </c>
      <c r="W124">
        <v>297</v>
      </c>
      <c r="X124" t="s">
        <v>2130</v>
      </c>
      <c r="Y124" t="s">
        <v>2130</v>
      </c>
      <c r="Z124" t="s">
        <v>2131</v>
      </c>
      <c r="AA124" t="s">
        <v>13413</v>
      </c>
      <c r="AB124" t="s">
        <v>18366</v>
      </c>
      <c r="AC124">
        <v>2209</v>
      </c>
      <c r="AD124">
        <v>2351</v>
      </c>
      <c r="AE124">
        <v>2351</v>
      </c>
      <c r="AJ124" t="s">
        <v>15299</v>
      </c>
      <c r="AK124" t="s">
        <v>16311</v>
      </c>
      <c r="AL124" t="s">
        <v>368</v>
      </c>
      <c r="AM124">
        <v>297</v>
      </c>
      <c r="AN124">
        <v>2351</v>
      </c>
      <c r="AO124" t="s">
        <v>18371</v>
      </c>
      <c r="AP124" t="s">
        <v>18372</v>
      </c>
      <c r="AQ124" t="s">
        <v>18373</v>
      </c>
      <c r="AR124" t="s">
        <v>18374</v>
      </c>
      <c r="AT124" t="s">
        <v>18289</v>
      </c>
      <c r="AU124">
        <v>2351</v>
      </c>
      <c r="AW124" t="s">
        <v>224</v>
      </c>
      <c r="AX124" t="s">
        <v>11200</v>
      </c>
      <c r="AY124" t="s">
        <v>953</v>
      </c>
      <c r="AZ124" t="s">
        <v>18375</v>
      </c>
    </row>
    <row r="125" spans="1:56" ht="20" customHeight="1">
      <c r="A125" t="str">
        <f t="shared" si="2"/>
        <v>청주 산남2-1아파트 연료전환을 통한 온실가스 단위감축사업1차2013-04-18</v>
      </c>
      <c r="B125" t="str">
        <f t="shared" si="3"/>
        <v>2013-04-18</v>
      </c>
      <c r="C125">
        <v>429</v>
      </c>
      <c r="D125" t="s">
        <v>368</v>
      </c>
      <c r="E125" t="s">
        <v>2084</v>
      </c>
      <c r="F125" t="s">
        <v>368</v>
      </c>
      <c r="G125" t="s">
        <v>2085</v>
      </c>
      <c r="M125" t="s">
        <v>1812</v>
      </c>
      <c r="O125" t="s">
        <v>7539</v>
      </c>
      <c r="P125" t="s">
        <v>18058</v>
      </c>
      <c r="R125" t="s">
        <v>1228</v>
      </c>
      <c r="S125" t="s">
        <v>130</v>
      </c>
      <c r="T125" t="s">
        <v>1293</v>
      </c>
      <c r="U125" t="s">
        <v>5001</v>
      </c>
      <c r="V125" t="s">
        <v>7540</v>
      </c>
      <c r="W125">
        <v>521</v>
      </c>
      <c r="X125" t="s">
        <v>2130</v>
      </c>
      <c r="Y125" t="s">
        <v>2130</v>
      </c>
      <c r="Z125" t="s">
        <v>2131</v>
      </c>
      <c r="AA125" t="s">
        <v>13413</v>
      </c>
      <c r="AB125" t="s">
        <v>18366</v>
      </c>
      <c r="AC125">
        <v>3932</v>
      </c>
      <c r="AD125">
        <v>4014</v>
      </c>
      <c r="AE125">
        <v>4014</v>
      </c>
      <c r="AJ125" t="s">
        <v>15299</v>
      </c>
      <c r="AK125" t="s">
        <v>16311</v>
      </c>
      <c r="AL125" t="s">
        <v>368</v>
      </c>
      <c r="AM125">
        <v>521</v>
      </c>
      <c r="AN125">
        <v>4014</v>
      </c>
      <c r="AO125" t="s">
        <v>18367</v>
      </c>
      <c r="AP125" t="s">
        <v>18368</v>
      </c>
      <c r="AQ125" t="s">
        <v>18369</v>
      </c>
      <c r="AT125" t="s">
        <v>18289</v>
      </c>
      <c r="AU125">
        <v>4014</v>
      </c>
      <c r="AW125" t="s">
        <v>224</v>
      </c>
      <c r="AX125" t="s">
        <v>11200</v>
      </c>
      <c r="AY125" t="s">
        <v>953</v>
      </c>
      <c r="AZ125" t="s">
        <v>18370</v>
      </c>
    </row>
    <row r="126" spans="1:56" ht="20" customHeight="1">
      <c r="A126" t="str">
        <f t="shared" si="2"/>
        <v>여수 미평 주공 1단지 연료전환을 통한 온실가스 단위감축사업1차2012-09-26</v>
      </c>
      <c r="B126" t="str">
        <f t="shared" si="3"/>
        <v>2012-09-26</v>
      </c>
      <c r="C126">
        <v>428</v>
      </c>
      <c r="D126" t="s">
        <v>368</v>
      </c>
      <c r="E126" t="s">
        <v>2084</v>
      </c>
      <c r="F126" t="s">
        <v>368</v>
      </c>
      <c r="G126" t="s">
        <v>2085</v>
      </c>
      <c r="M126" t="s">
        <v>1812</v>
      </c>
      <c r="O126" t="s">
        <v>10184</v>
      </c>
      <c r="P126" t="s">
        <v>18058</v>
      </c>
      <c r="R126" t="s">
        <v>1228</v>
      </c>
      <c r="S126" t="s">
        <v>130</v>
      </c>
      <c r="T126" t="s">
        <v>1293</v>
      </c>
      <c r="U126" t="s">
        <v>10185</v>
      </c>
      <c r="V126" t="s">
        <v>6976</v>
      </c>
      <c r="W126">
        <v>205</v>
      </c>
      <c r="X126" t="s">
        <v>2130</v>
      </c>
      <c r="Y126" t="s">
        <v>2130</v>
      </c>
      <c r="Z126" t="s">
        <v>2131</v>
      </c>
      <c r="AA126" t="s">
        <v>13413</v>
      </c>
      <c r="AB126" t="s">
        <v>18361</v>
      </c>
      <c r="AC126">
        <v>1845</v>
      </c>
      <c r="AD126">
        <v>1776</v>
      </c>
      <c r="AE126">
        <v>1776</v>
      </c>
      <c r="AJ126" t="s">
        <v>15299</v>
      </c>
      <c r="AK126" t="s">
        <v>16311</v>
      </c>
      <c r="AL126" t="s">
        <v>368</v>
      </c>
      <c r="AM126">
        <v>205</v>
      </c>
      <c r="AN126">
        <v>1776</v>
      </c>
      <c r="AO126" t="s">
        <v>18362</v>
      </c>
      <c r="AP126" t="s">
        <v>18363</v>
      </c>
      <c r="AQ126" t="s">
        <v>18364</v>
      </c>
      <c r="AT126" t="s">
        <v>18289</v>
      </c>
      <c r="AU126">
        <v>1776</v>
      </c>
      <c r="AW126" t="s">
        <v>224</v>
      </c>
      <c r="AX126" t="s">
        <v>11200</v>
      </c>
      <c r="AY126" t="s">
        <v>953</v>
      </c>
      <c r="AZ126" t="s">
        <v>18365</v>
      </c>
    </row>
    <row r="127" spans="1:56" ht="20" customHeight="1">
      <c r="A127" t="str">
        <f t="shared" si="2"/>
        <v>부산 금곡2단지 아파트 연료전환을 통한 온실가스 단위감축사업1차2012-12-28</v>
      </c>
      <c r="B127" t="str">
        <f t="shared" si="3"/>
        <v>2012-12-28</v>
      </c>
      <c r="C127">
        <v>427</v>
      </c>
      <c r="D127" t="s">
        <v>368</v>
      </c>
      <c r="E127" t="s">
        <v>2084</v>
      </c>
      <c r="F127" t="s">
        <v>368</v>
      </c>
      <c r="G127" t="s">
        <v>2085</v>
      </c>
      <c r="M127" t="s">
        <v>1812</v>
      </c>
      <c r="O127" t="s">
        <v>8682</v>
      </c>
      <c r="P127" t="s">
        <v>18058</v>
      </c>
      <c r="R127" t="s">
        <v>1228</v>
      </c>
      <c r="S127" t="s">
        <v>130</v>
      </c>
      <c r="T127" t="s">
        <v>1293</v>
      </c>
      <c r="U127" t="s">
        <v>7410</v>
      </c>
      <c r="V127" t="s">
        <v>8683</v>
      </c>
      <c r="W127">
        <v>543</v>
      </c>
      <c r="X127" t="s">
        <v>2130</v>
      </c>
      <c r="Y127" t="s">
        <v>2130</v>
      </c>
      <c r="Z127" t="s">
        <v>2131</v>
      </c>
      <c r="AA127" t="s">
        <v>13413</v>
      </c>
      <c r="AB127" t="s">
        <v>18356</v>
      </c>
      <c r="AC127">
        <v>5048</v>
      </c>
      <c r="AD127">
        <v>4741</v>
      </c>
      <c r="AE127">
        <v>4741</v>
      </c>
      <c r="AJ127" t="s">
        <v>15299</v>
      </c>
      <c r="AK127" t="s">
        <v>16311</v>
      </c>
      <c r="AL127" t="s">
        <v>368</v>
      </c>
      <c r="AM127">
        <v>543</v>
      </c>
      <c r="AN127">
        <v>4741</v>
      </c>
      <c r="AO127" t="s">
        <v>18357</v>
      </c>
      <c r="AP127" t="s">
        <v>18358</v>
      </c>
      <c r="AQ127" t="s">
        <v>18359</v>
      </c>
      <c r="AT127" t="s">
        <v>18289</v>
      </c>
      <c r="AU127">
        <v>4741</v>
      </c>
      <c r="AW127" t="s">
        <v>224</v>
      </c>
      <c r="AX127" t="s">
        <v>11200</v>
      </c>
      <c r="AY127" t="s">
        <v>953</v>
      </c>
      <c r="AZ127" t="s">
        <v>18360</v>
      </c>
    </row>
    <row r="128" spans="1:56" ht="20" customHeight="1">
      <c r="A128" t="str">
        <f t="shared" si="2"/>
        <v>(주)종근당 천안공장 미활용 열에너지 회수를 통한 온실가스 배출 감축사업2차2018-07-01</v>
      </c>
      <c r="B128" t="str">
        <f t="shared" si="3"/>
        <v>2018-07-01</v>
      </c>
      <c r="C128">
        <v>426</v>
      </c>
      <c r="D128" t="s">
        <v>18250</v>
      </c>
      <c r="E128" t="s">
        <v>9477</v>
      </c>
      <c r="F128" t="s">
        <v>9478</v>
      </c>
      <c r="G128" t="s">
        <v>9479</v>
      </c>
      <c r="M128" t="s">
        <v>1812</v>
      </c>
      <c r="O128" t="s">
        <v>9483</v>
      </c>
      <c r="P128" t="s">
        <v>209</v>
      </c>
      <c r="Q128" t="s">
        <v>1228</v>
      </c>
      <c r="R128" t="s">
        <v>1228</v>
      </c>
      <c r="S128" t="s">
        <v>130</v>
      </c>
      <c r="T128" t="s">
        <v>1293</v>
      </c>
      <c r="U128" t="s">
        <v>9484</v>
      </c>
      <c r="V128" t="s">
        <v>9485</v>
      </c>
      <c r="W128">
        <v>3799</v>
      </c>
      <c r="X128" t="s">
        <v>2130</v>
      </c>
      <c r="Y128" t="s">
        <v>2130</v>
      </c>
      <c r="Z128" t="s">
        <v>2639</v>
      </c>
      <c r="AA128" t="s">
        <v>13427</v>
      </c>
      <c r="AB128" t="s">
        <v>16690</v>
      </c>
      <c r="AC128">
        <v>1899</v>
      </c>
      <c r="AD128">
        <v>1845</v>
      </c>
      <c r="AE128">
        <v>1845</v>
      </c>
      <c r="AJ128" t="s">
        <v>18252</v>
      </c>
      <c r="AK128" t="s">
        <v>16311</v>
      </c>
      <c r="AL128" t="s">
        <v>18250</v>
      </c>
      <c r="AM128">
        <v>3799</v>
      </c>
      <c r="AN128">
        <v>1845</v>
      </c>
      <c r="AO128" t="s">
        <v>18342</v>
      </c>
      <c r="AP128" t="s">
        <v>18343</v>
      </c>
      <c r="AQ128" t="s">
        <v>18344</v>
      </c>
      <c r="AT128" t="s">
        <v>9489</v>
      </c>
      <c r="AU128">
        <v>1845</v>
      </c>
      <c r="AW128" t="s">
        <v>224</v>
      </c>
      <c r="AX128" t="s">
        <v>11200</v>
      </c>
      <c r="AY128" t="s">
        <v>953</v>
      </c>
      <c r="AZ128" t="s">
        <v>18345</v>
      </c>
    </row>
    <row r="129" spans="1:55" ht="20" customHeight="1">
      <c r="A129" t="str">
        <f t="shared" si="2"/>
        <v>문경 모전2단지 아파트 연료전환을 통한 온실가스 단위감축사업1차2016-09-09</v>
      </c>
      <c r="B129" t="str">
        <f t="shared" si="3"/>
        <v>2016-09-09</v>
      </c>
      <c r="C129">
        <v>425</v>
      </c>
      <c r="D129" t="s">
        <v>368</v>
      </c>
      <c r="E129" t="s">
        <v>2084</v>
      </c>
      <c r="F129" t="s">
        <v>368</v>
      </c>
      <c r="G129" t="s">
        <v>2085</v>
      </c>
      <c r="M129" t="s">
        <v>1812</v>
      </c>
      <c r="O129" t="s">
        <v>7348</v>
      </c>
      <c r="P129" t="s">
        <v>18058</v>
      </c>
      <c r="R129" t="s">
        <v>1228</v>
      </c>
      <c r="S129" t="s">
        <v>130</v>
      </c>
      <c r="T129" t="s">
        <v>1293</v>
      </c>
      <c r="U129" t="s">
        <v>7349</v>
      </c>
      <c r="V129" t="s">
        <v>7350</v>
      </c>
      <c r="W129">
        <v>171</v>
      </c>
      <c r="X129" t="s">
        <v>2130</v>
      </c>
      <c r="Y129" t="s">
        <v>2130</v>
      </c>
      <c r="Z129" t="s">
        <v>2131</v>
      </c>
      <c r="AA129" t="s">
        <v>13413</v>
      </c>
      <c r="AB129" t="s">
        <v>18337</v>
      </c>
      <c r="AC129">
        <v>862</v>
      </c>
      <c r="AD129">
        <v>840</v>
      </c>
      <c r="AE129">
        <v>840</v>
      </c>
      <c r="AJ129" t="s">
        <v>15299</v>
      </c>
      <c r="AK129" t="s">
        <v>16311</v>
      </c>
      <c r="AL129" t="s">
        <v>368</v>
      </c>
      <c r="AM129">
        <v>171</v>
      </c>
      <c r="AN129">
        <v>840</v>
      </c>
      <c r="AO129" t="s">
        <v>18338</v>
      </c>
      <c r="AP129" t="s">
        <v>18339</v>
      </c>
      <c r="AQ129" t="s">
        <v>18340</v>
      </c>
      <c r="AT129" t="s">
        <v>18289</v>
      </c>
      <c r="AU129">
        <v>840</v>
      </c>
      <c r="AW129" t="s">
        <v>224</v>
      </c>
      <c r="AX129" t="s">
        <v>11200</v>
      </c>
      <c r="AY129" t="s">
        <v>953</v>
      </c>
      <c r="AZ129" t="s">
        <v>18341</v>
      </c>
    </row>
    <row r="130" spans="1:55" ht="20" customHeight="1">
      <c r="A130" t="str">
        <f t="shared" si="2"/>
        <v>부산 금곡4단지 아파트 연료전환을 통한 온실가스 단위감축사업1차2012-12-22</v>
      </c>
      <c r="B130" t="str">
        <f t="shared" si="3"/>
        <v>2012-12-22</v>
      </c>
      <c r="C130">
        <v>424</v>
      </c>
      <c r="D130" t="s">
        <v>368</v>
      </c>
      <c r="E130" t="s">
        <v>2084</v>
      </c>
      <c r="F130" t="s">
        <v>368</v>
      </c>
      <c r="G130" t="s">
        <v>2085</v>
      </c>
      <c r="M130" t="s">
        <v>1812</v>
      </c>
      <c r="O130" t="s">
        <v>8676</v>
      </c>
      <c r="P130" t="s">
        <v>18058</v>
      </c>
      <c r="R130" t="s">
        <v>1228</v>
      </c>
      <c r="S130" t="s">
        <v>130</v>
      </c>
      <c r="T130" t="s">
        <v>1293</v>
      </c>
      <c r="U130" t="s">
        <v>7410</v>
      </c>
      <c r="V130" t="s">
        <v>8677</v>
      </c>
      <c r="W130">
        <v>715</v>
      </c>
      <c r="X130" t="s">
        <v>2130</v>
      </c>
      <c r="Y130" t="s">
        <v>2130</v>
      </c>
      <c r="Z130" t="s">
        <v>2131</v>
      </c>
      <c r="AA130" t="s">
        <v>13413</v>
      </c>
      <c r="AB130" t="s">
        <v>18332</v>
      </c>
      <c r="AC130">
        <v>6458</v>
      </c>
      <c r="AD130">
        <v>6119</v>
      </c>
      <c r="AE130">
        <v>6119</v>
      </c>
      <c r="AJ130" t="s">
        <v>15299</v>
      </c>
      <c r="AK130" t="s">
        <v>16311</v>
      </c>
      <c r="AL130" t="s">
        <v>368</v>
      </c>
      <c r="AM130">
        <v>715</v>
      </c>
      <c r="AN130">
        <v>6119</v>
      </c>
      <c r="AO130" t="s">
        <v>18333</v>
      </c>
      <c r="AP130" t="s">
        <v>18334</v>
      </c>
      <c r="AQ130" t="s">
        <v>18335</v>
      </c>
      <c r="AT130" t="s">
        <v>18289</v>
      </c>
      <c r="AU130">
        <v>6119</v>
      </c>
      <c r="AW130" t="s">
        <v>224</v>
      </c>
      <c r="AX130" t="s">
        <v>11200</v>
      </c>
      <c r="AY130" t="s">
        <v>953</v>
      </c>
      <c r="AZ130" t="s">
        <v>18336</v>
      </c>
    </row>
    <row r="131" spans="1:55" ht="20" customHeight="1">
      <c r="A131" t="str">
        <f t="shared" si="2"/>
        <v>신일산업의 보일러 연료교체(LNG-&gt;목재펠릿)을 통한 온실가스 감축사업1차2016-05-01</v>
      </c>
      <c r="B131" t="str">
        <f t="shared" si="3"/>
        <v>2016-05-01</v>
      </c>
      <c r="C131">
        <v>423</v>
      </c>
      <c r="D131" t="s">
        <v>1123</v>
      </c>
      <c r="E131" t="s">
        <v>3543</v>
      </c>
      <c r="F131" t="s">
        <v>1123</v>
      </c>
      <c r="G131" t="s">
        <v>3544</v>
      </c>
      <c r="M131" t="s">
        <v>1812</v>
      </c>
      <c r="O131" t="s">
        <v>3549</v>
      </c>
      <c r="P131" t="s">
        <v>209</v>
      </c>
      <c r="Q131" t="s">
        <v>1462</v>
      </c>
      <c r="R131" t="s">
        <v>2384</v>
      </c>
      <c r="S131" t="s">
        <v>130</v>
      </c>
      <c r="T131" t="s">
        <v>1293</v>
      </c>
      <c r="U131" t="s">
        <v>3550</v>
      </c>
      <c r="V131" t="s">
        <v>578</v>
      </c>
      <c r="W131">
        <v>1307</v>
      </c>
      <c r="X131" t="s">
        <v>1324</v>
      </c>
      <c r="Y131" t="s">
        <v>1513</v>
      </c>
      <c r="Z131" t="s">
        <v>2387</v>
      </c>
      <c r="AA131" t="s">
        <v>13413</v>
      </c>
      <c r="AB131" t="s">
        <v>17617</v>
      </c>
      <c r="AC131">
        <v>3921</v>
      </c>
      <c r="AD131">
        <v>3766</v>
      </c>
      <c r="AE131">
        <v>3766</v>
      </c>
      <c r="AJ131" t="s">
        <v>16825</v>
      </c>
      <c r="AK131" t="s">
        <v>14259</v>
      </c>
      <c r="AL131" t="s">
        <v>1123</v>
      </c>
      <c r="AM131">
        <v>1307</v>
      </c>
      <c r="AN131">
        <v>3766</v>
      </c>
      <c r="AO131" t="s">
        <v>18320</v>
      </c>
      <c r="AP131" t="s">
        <v>18321</v>
      </c>
      <c r="AQ131" t="s">
        <v>18322</v>
      </c>
      <c r="AR131" t="s">
        <v>18321</v>
      </c>
      <c r="AT131" t="s">
        <v>3553</v>
      </c>
      <c r="AU131">
        <v>3766</v>
      </c>
      <c r="AW131" t="s">
        <v>224</v>
      </c>
      <c r="AX131" t="s">
        <v>18277</v>
      </c>
      <c r="AY131" t="s">
        <v>953</v>
      </c>
      <c r="AZ131" t="s">
        <v>18323</v>
      </c>
      <c r="BA131" t="s">
        <v>2394</v>
      </c>
      <c r="BB131" t="s">
        <v>3549</v>
      </c>
      <c r="BC131" t="s">
        <v>1122</v>
      </c>
    </row>
    <row r="132" spans="1:55" ht="20" customHeight="1">
      <c r="A132" t="str">
        <f t="shared" ref="A132:A195" si="4">O132&amp;AA132&amp;B132</f>
        <v>영미산업(주) 보일러 연료 BC유 및 부생연료1호를 LNG로의 전환을 통한 온실가스 감축사업1차2010-04-14</v>
      </c>
      <c r="B132" t="str">
        <f t="shared" ref="B132:B195" si="5">LEFT(AB132,10)</f>
        <v>2010-04-14</v>
      </c>
      <c r="C132">
        <v>422</v>
      </c>
      <c r="D132" t="s">
        <v>1046</v>
      </c>
      <c r="E132" t="s">
        <v>7626</v>
      </c>
      <c r="F132" t="s">
        <v>1046</v>
      </c>
      <c r="G132" t="s">
        <v>7627</v>
      </c>
      <c r="M132" t="s">
        <v>1812</v>
      </c>
      <c r="O132" t="s">
        <v>7632</v>
      </c>
      <c r="P132" t="s">
        <v>209</v>
      </c>
      <c r="Q132" t="s">
        <v>1462</v>
      </c>
      <c r="R132" t="s">
        <v>1228</v>
      </c>
      <c r="S132" t="s">
        <v>130</v>
      </c>
      <c r="T132" t="s">
        <v>1293</v>
      </c>
      <c r="U132" t="s">
        <v>7633</v>
      </c>
      <c r="V132" t="s">
        <v>7634</v>
      </c>
      <c r="W132">
        <v>703</v>
      </c>
      <c r="X132" t="s">
        <v>2130</v>
      </c>
      <c r="Y132" t="s">
        <v>2130</v>
      </c>
      <c r="Z132" t="s">
        <v>2131</v>
      </c>
      <c r="AA132" t="s">
        <v>13413</v>
      </c>
      <c r="AB132" t="s">
        <v>18316</v>
      </c>
      <c r="AC132">
        <v>5858</v>
      </c>
      <c r="AD132">
        <v>5530</v>
      </c>
      <c r="AE132">
        <v>5530</v>
      </c>
      <c r="AJ132" t="s">
        <v>15299</v>
      </c>
      <c r="AK132" t="s">
        <v>16311</v>
      </c>
      <c r="AL132" t="s">
        <v>1046</v>
      </c>
      <c r="AM132">
        <v>703</v>
      </c>
      <c r="AN132">
        <v>5530</v>
      </c>
      <c r="AO132" t="s">
        <v>18317</v>
      </c>
      <c r="AP132" t="s">
        <v>18318</v>
      </c>
      <c r="AQ132" t="s">
        <v>18319</v>
      </c>
      <c r="AT132" t="s">
        <v>7637</v>
      </c>
      <c r="AU132">
        <v>5530</v>
      </c>
      <c r="AW132" t="s">
        <v>224</v>
      </c>
      <c r="AX132" t="s">
        <v>18277</v>
      </c>
      <c r="AY132" t="s">
        <v>953</v>
      </c>
      <c r="AZ132" t="s">
        <v>33484</v>
      </c>
    </row>
    <row r="133" spans="1:55" ht="20" customHeight="1">
      <c r="A133" t="str">
        <f t="shared" si="4"/>
        <v>안동 옥동2단지 아파트 연료전환을 통한 온실가스 단위감축사업1차2013-02-27</v>
      </c>
      <c r="B133" t="str">
        <f t="shared" si="5"/>
        <v>2013-02-27</v>
      </c>
      <c r="C133">
        <v>421</v>
      </c>
      <c r="D133" t="s">
        <v>368</v>
      </c>
      <c r="E133" t="s">
        <v>2084</v>
      </c>
      <c r="F133" t="s">
        <v>368</v>
      </c>
      <c r="G133" t="s">
        <v>2085</v>
      </c>
      <c r="M133" t="s">
        <v>1812</v>
      </c>
      <c r="O133" t="s">
        <v>7396</v>
      </c>
      <c r="P133" t="s">
        <v>18058</v>
      </c>
      <c r="R133" t="s">
        <v>1228</v>
      </c>
      <c r="S133" t="s">
        <v>130</v>
      </c>
      <c r="T133" t="s">
        <v>1293</v>
      </c>
      <c r="U133" t="s">
        <v>7397</v>
      </c>
      <c r="V133" t="s">
        <v>7398</v>
      </c>
      <c r="W133">
        <v>627</v>
      </c>
      <c r="X133" t="s">
        <v>2130</v>
      </c>
      <c r="Y133" t="s">
        <v>2130</v>
      </c>
      <c r="Z133" t="s">
        <v>2131</v>
      </c>
      <c r="AA133" t="s">
        <v>13413</v>
      </c>
      <c r="AB133" t="s">
        <v>18311</v>
      </c>
      <c r="AC133">
        <v>5016</v>
      </c>
      <c r="AD133">
        <v>4729</v>
      </c>
      <c r="AE133">
        <v>4729</v>
      </c>
      <c r="AJ133" t="s">
        <v>15299</v>
      </c>
      <c r="AK133" t="s">
        <v>16311</v>
      </c>
      <c r="AL133" t="s">
        <v>368</v>
      </c>
      <c r="AM133">
        <v>627</v>
      </c>
      <c r="AN133">
        <v>4729</v>
      </c>
      <c r="AO133" t="s">
        <v>18312</v>
      </c>
      <c r="AP133" t="s">
        <v>18313</v>
      </c>
      <c r="AQ133" t="s">
        <v>18314</v>
      </c>
      <c r="AT133" t="s">
        <v>18289</v>
      </c>
      <c r="AU133">
        <v>4729</v>
      </c>
      <c r="AW133" t="s">
        <v>224</v>
      </c>
      <c r="AX133" t="s">
        <v>18277</v>
      </c>
      <c r="AY133" t="s">
        <v>953</v>
      </c>
      <c r="AZ133" t="s">
        <v>18315</v>
      </c>
    </row>
    <row r="134" spans="1:55" ht="20" customHeight="1">
      <c r="A134" t="str">
        <f t="shared" si="4"/>
        <v>부산 덕천 주공2단지 아파트 연료전환을 통한 온실가스 단위감축사업1차2012-12-10</v>
      </c>
      <c r="B134" t="str">
        <f t="shared" si="5"/>
        <v>2012-12-10</v>
      </c>
      <c r="C134">
        <v>420</v>
      </c>
      <c r="D134" t="s">
        <v>368</v>
      </c>
      <c r="E134" t="s">
        <v>2084</v>
      </c>
      <c r="F134" t="s">
        <v>368</v>
      </c>
      <c r="G134" t="s">
        <v>2085</v>
      </c>
      <c r="M134" t="s">
        <v>1812</v>
      </c>
      <c r="O134" t="s">
        <v>8694</v>
      </c>
      <c r="P134" t="s">
        <v>18058</v>
      </c>
      <c r="R134" t="s">
        <v>1228</v>
      </c>
      <c r="S134" t="s">
        <v>130</v>
      </c>
      <c r="T134" t="s">
        <v>1293</v>
      </c>
      <c r="U134" t="s">
        <v>5001</v>
      </c>
      <c r="V134" t="s">
        <v>5015</v>
      </c>
      <c r="W134">
        <v>630</v>
      </c>
      <c r="X134" t="s">
        <v>2130</v>
      </c>
      <c r="Y134" t="s">
        <v>2130</v>
      </c>
      <c r="Z134" t="s">
        <v>2131</v>
      </c>
      <c r="AA134" t="s">
        <v>13413</v>
      </c>
      <c r="AB134" t="s">
        <v>18306</v>
      </c>
      <c r="AC134">
        <v>5699</v>
      </c>
      <c r="AD134">
        <v>5519</v>
      </c>
      <c r="AE134">
        <v>5519</v>
      </c>
      <c r="AJ134" t="s">
        <v>15299</v>
      </c>
      <c r="AK134" t="s">
        <v>16311</v>
      </c>
      <c r="AL134" t="s">
        <v>368</v>
      </c>
      <c r="AM134">
        <v>630</v>
      </c>
      <c r="AN134">
        <v>5519</v>
      </c>
      <c r="AO134" t="s">
        <v>18307</v>
      </c>
      <c r="AP134" t="s">
        <v>18308</v>
      </c>
      <c r="AQ134" t="s">
        <v>18309</v>
      </c>
      <c r="AT134" t="s">
        <v>18289</v>
      </c>
      <c r="AU134">
        <v>5519</v>
      </c>
      <c r="AW134" t="s">
        <v>224</v>
      </c>
      <c r="AX134" t="s">
        <v>18277</v>
      </c>
      <c r="AY134" t="s">
        <v>953</v>
      </c>
      <c r="AZ134" t="s">
        <v>18310</v>
      </c>
    </row>
    <row r="135" spans="1:55" ht="20" customHeight="1">
      <c r="A135" t="str">
        <f t="shared" si="4"/>
        <v>부산 금곡1단지 아파트 연료전환을 통한 온실가스 단위감축사업1차2013-02-01</v>
      </c>
      <c r="B135" t="str">
        <f t="shared" si="5"/>
        <v>2013-02-01</v>
      </c>
      <c r="C135">
        <v>419</v>
      </c>
      <c r="D135" t="s">
        <v>368</v>
      </c>
      <c r="E135" t="s">
        <v>2084</v>
      </c>
      <c r="F135" t="s">
        <v>368</v>
      </c>
      <c r="G135" t="s">
        <v>2085</v>
      </c>
      <c r="M135" t="s">
        <v>1812</v>
      </c>
      <c r="O135" t="s">
        <v>8688</v>
      </c>
      <c r="P135" t="s">
        <v>18058</v>
      </c>
      <c r="R135" t="s">
        <v>1228</v>
      </c>
      <c r="S135" t="s">
        <v>130</v>
      </c>
      <c r="T135" t="s">
        <v>1293</v>
      </c>
      <c r="U135" t="s">
        <v>7410</v>
      </c>
      <c r="V135" t="s">
        <v>8689</v>
      </c>
      <c r="W135">
        <v>405</v>
      </c>
      <c r="X135" t="s">
        <v>2130</v>
      </c>
      <c r="Y135" t="s">
        <v>2130</v>
      </c>
      <c r="Z135" t="s">
        <v>2131</v>
      </c>
      <c r="AA135" t="s">
        <v>13413</v>
      </c>
      <c r="AB135" t="s">
        <v>18301</v>
      </c>
      <c r="AC135">
        <v>3238</v>
      </c>
      <c r="AD135">
        <v>3090</v>
      </c>
      <c r="AE135">
        <v>3090</v>
      </c>
      <c r="AJ135" t="s">
        <v>15299</v>
      </c>
      <c r="AK135" t="s">
        <v>16311</v>
      </c>
      <c r="AL135" t="s">
        <v>368</v>
      </c>
      <c r="AM135">
        <v>405</v>
      </c>
      <c r="AN135">
        <v>3090</v>
      </c>
      <c r="AO135" t="s">
        <v>18302</v>
      </c>
      <c r="AP135" t="s">
        <v>18303</v>
      </c>
      <c r="AQ135" t="s">
        <v>18304</v>
      </c>
      <c r="AT135" t="s">
        <v>18289</v>
      </c>
      <c r="AU135">
        <v>3090</v>
      </c>
      <c r="AW135" t="s">
        <v>224</v>
      </c>
      <c r="AX135" t="s">
        <v>18277</v>
      </c>
      <c r="AY135" t="s">
        <v>953</v>
      </c>
      <c r="AZ135" t="s">
        <v>18305</v>
      </c>
    </row>
    <row r="136" spans="1:55" ht="20" customHeight="1">
      <c r="A136" t="str">
        <f t="shared" si="4"/>
        <v>부산 동삼2단지 아파트 연료전환을 통한 온실가스 단위감축사업1차2012-12-18</v>
      </c>
      <c r="B136" t="str">
        <f t="shared" si="5"/>
        <v>2012-12-18</v>
      </c>
      <c r="C136">
        <v>418</v>
      </c>
      <c r="D136" t="s">
        <v>368</v>
      </c>
      <c r="E136" t="s">
        <v>2084</v>
      </c>
      <c r="F136" t="s">
        <v>368</v>
      </c>
      <c r="G136" t="s">
        <v>2085</v>
      </c>
      <c r="M136" t="s">
        <v>1812</v>
      </c>
      <c r="O136" t="s">
        <v>8665</v>
      </c>
      <c r="P136" t="s">
        <v>18058</v>
      </c>
      <c r="R136" t="s">
        <v>1228</v>
      </c>
      <c r="S136" t="s">
        <v>130</v>
      </c>
      <c r="T136" t="s">
        <v>1293</v>
      </c>
      <c r="U136" t="s">
        <v>7410</v>
      </c>
      <c r="V136" t="s">
        <v>6261</v>
      </c>
      <c r="W136">
        <v>721</v>
      </c>
      <c r="X136" t="s">
        <v>2130</v>
      </c>
      <c r="Y136" t="s">
        <v>2130</v>
      </c>
      <c r="Z136" t="s">
        <v>2131</v>
      </c>
      <c r="AA136" t="s">
        <v>13413</v>
      </c>
      <c r="AB136" t="s">
        <v>18296</v>
      </c>
      <c r="AC136">
        <v>7227</v>
      </c>
      <c r="AD136">
        <v>6746</v>
      </c>
      <c r="AE136">
        <v>6746</v>
      </c>
      <c r="AJ136" t="s">
        <v>15299</v>
      </c>
      <c r="AK136" t="s">
        <v>16311</v>
      </c>
      <c r="AL136" t="s">
        <v>368</v>
      </c>
      <c r="AM136">
        <v>721</v>
      </c>
      <c r="AN136">
        <v>6746</v>
      </c>
      <c r="AO136" t="s">
        <v>18297</v>
      </c>
      <c r="AP136" t="s">
        <v>18298</v>
      </c>
      <c r="AQ136" t="s">
        <v>18299</v>
      </c>
      <c r="AT136" t="s">
        <v>18289</v>
      </c>
      <c r="AU136">
        <v>6746</v>
      </c>
      <c r="AW136" t="s">
        <v>224</v>
      </c>
      <c r="AX136" t="s">
        <v>18277</v>
      </c>
      <c r="AY136" t="s">
        <v>953</v>
      </c>
      <c r="AZ136" t="s">
        <v>18300</v>
      </c>
    </row>
    <row r="137" spans="1:55" ht="20" customHeight="1">
      <c r="A137" t="str">
        <f t="shared" si="4"/>
        <v>전주평화 4단지아파트 연료전환을 통한 온실가스 단위감축사업1차2013-07-17</v>
      </c>
      <c r="B137" t="str">
        <f t="shared" si="5"/>
        <v>2013-07-17</v>
      </c>
      <c r="C137">
        <v>417</v>
      </c>
      <c r="D137" t="s">
        <v>368</v>
      </c>
      <c r="E137" t="s">
        <v>2084</v>
      </c>
      <c r="F137" t="s">
        <v>368</v>
      </c>
      <c r="G137" t="s">
        <v>2085</v>
      </c>
      <c r="M137" t="s">
        <v>1812</v>
      </c>
      <c r="O137" t="s">
        <v>7465</v>
      </c>
      <c r="P137" t="s">
        <v>18058</v>
      </c>
      <c r="R137" t="s">
        <v>1228</v>
      </c>
      <c r="S137" t="s">
        <v>130</v>
      </c>
      <c r="T137" t="s">
        <v>1293</v>
      </c>
      <c r="U137" t="s">
        <v>7450</v>
      </c>
      <c r="V137" t="s">
        <v>7466</v>
      </c>
      <c r="W137">
        <v>538</v>
      </c>
      <c r="X137" t="s">
        <v>2130</v>
      </c>
      <c r="Y137" t="s">
        <v>2130</v>
      </c>
      <c r="Z137" t="s">
        <v>2131</v>
      </c>
      <c r="AA137" t="s">
        <v>13413</v>
      </c>
      <c r="AB137" t="s">
        <v>18291</v>
      </c>
      <c r="AC137">
        <v>4470</v>
      </c>
      <c r="AD137">
        <v>4028</v>
      </c>
      <c r="AE137">
        <v>4028</v>
      </c>
      <c r="AJ137" t="s">
        <v>15299</v>
      </c>
      <c r="AK137" t="s">
        <v>16311</v>
      </c>
      <c r="AL137" t="s">
        <v>368</v>
      </c>
      <c r="AM137">
        <v>538</v>
      </c>
      <c r="AN137">
        <v>4028</v>
      </c>
      <c r="AO137" t="s">
        <v>18292</v>
      </c>
      <c r="AP137" t="s">
        <v>18293</v>
      </c>
      <c r="AQ137" t="s">
        <v>18294</v>
      </c>
      <c r="AT137" t="s">
        <v>18289</v>
      </c>
      <c r="AU137">
        <v>4028</v>
      </c>
      <c r="AW137" t="s">
        <v>224</v>
      </c>
      <c r="AX137" t="s">
        <v>18277</v>
      </c>
      <c r="AY137" t="s">
        <v>953</v>
      </c>
      <c r="AZ137" t="s">
        <v>18295</v>
      </c>
    </row>
    <row r="138" spans="1:55" ht="20" customHeight="1">
      <c r="A138" t="str">
        <f t="shared" si="4"/>
        <v>서산 석림 주공3단지 아파트 연료전환을 통한 온실가스 단위감축사업1차2013-10-01</v>
      </c>
      <c r="B138" t="str">
        <f t="shared" si="5"/>
        <v>2013-10-01</v>
      </c>
      <c r="C138">
        <v>416</v>
      </c>
      <c r="D138" t="s">
        <v>368</v>
      </c>
      <c r="E138" t="s">
        <v>2084</v>
      </c>
      <c r="F138" t="s">
        <v>368</v>
      </c>
      <c r="G138" t="s">
        <v>2085</v>
      </c>
      <c r="M138" t="s">
        <v>1812</v>
      </c>
      <c r="O138" t="s">
        <v>8699</v>
      </c>
      <c r="P138" t="s">
        <v>18058</v>
      </c>
      <c r="R138" t="s">
        <v>1228</v>
      </c>
      <c r="S138" t="s">
        <v>130</v>
      </c>
      <c r="T138" t="s">
        <v>1293</v>
      </c>
      <c r="U138" t="s">
        <v>7241</v>
      </c>
      <c r="V138" t="s">
        <v>8700</v>
      </c>
      <c r="W138">
        <v>397</v>
      </c>
      <c r="X138" t="s">
        <v>2130</v>
      </c>
      <c r="Y138" t="s">
        <v>2130</v>
      </c>
      <c r="Z138" t="s">
        <v>2131</v>
      </c>
      <c r="AA138" t="s">
        <v>13413</v>
      </c>
      <c r="AB138" t="s">
        <v>18285</v>
      </c>
      <c r="AC138">
        <v>3173</v>
      </c>
      <c r="AD138">
        <v>3101</v>
      </c>
      <c r="AE138">
        <v>3101</v>
      </c>
      <c r="AJ138" t="s">
        <v>15299</v>
      </c>
      <c r="AK138" t="s">
        <v>16311</v>
      </c>
      <c r="AL138" t="s">
        <v>368</v>
      </c>
      <c r="AM138">
        <v>397</v>
      </c>
      <c r="AN138">
        <v>3101</v>
      </c>
      <c r="AO138" t="s">
        <v>18286</v>
      </c>
      <c r="AP138" t="s">
        <v>18287</v>
      </c>
      <c r="AQ138" t="s">
        <v>18288</v>
      </c>
      <c r="AT138" t="s">
        <v>18289</v>
      </c>
      <c r="AU138">
        <v>3101</v>
      </c>
      <c r="AW138" t="s">
        <v>224</v>
      </c>
      <c r="AX138" t="s">
        <v>18277</v>
      </c>
      <c r="AY138" t="s">
        <v>953</v>
      </c>
      <c r="AZ138" t="s">
        <v>18290</v>
      </c>
    </row>
    <row r="139" spans="1:55" ht="20" customHeight="1">
      <c r="A139" t="str">
        <f t="shared" si="4"/>
        <v>신흥 보일러 연료교체(B-C유 → LNG) 사업1차2011-06-19</v>
      </c>
      <c r="B139" t="str">
        <f t="shared" si="5"/>
        <v>2011-06-19</v>
      </c>
      <c r="C139">
        <v>415</v>
      </c>
      <c r="D139" t="s">
        <v>18280</v>
      </c>
      <c r="E139" t="s">
        <v>9621</v>
      </c>
      <c r="F139" t="s">
        <v>9620</v>
      </c>
      <c r="G139" t="s">
        <v>9622</v>
      </c>
      <c r="M139" t="s">
        <v>1812</v>
      </c>
      <c r="O139" t="s">
        <v>9626</v>
      </c>
      <c r="P139" t="s">
        <v>209</v>
      </c>
      <c r="Q139" t="s">
        <v>1462</v>
      </c>
      <c r="R139" t="s">
        <v>1228</v>
      </c>
      <c r="S139" t="s">
        <v>130</v>
      </c>
      <c r="T139" t="s">
        <v>1293</v>
      </c>
      <c r="U139" t="s">
        <v>9627</v>
      </c>
      <c r="V139" t="s">
        <v>9628</v>
      </c>
      <c r="W139">
        <v>1867</v>
      </c>
      <c r="X139" t="s">
        <v>2130</v>
      </c>
      <c r="Y139" t="s">
        <v>2130</v>
      </c>
      <c r="Z139" t="s">
        <v>2131</v>
      </c>
      <c r="AA139" t="s">
        <v>13413</v>
      </c>
      <c r="AB139" t="s">
        <v>9628</v>
      </c>
      <c r="AC139">
        <v>18674</v>
      </c>
      <c r="AD139">
        <v>18676</v>
      </c>
      <c r="AE139">
        <v>18676</v>
      </c>
      <c r="AJ139" t="s">
        <v>15299</v>
      </c>
      <c r="AK139" t="s">
        <v>16311</v>
      </c>
      <c r="AL139" t="s">
        <v>18280</v>
      </c>
      <c r="AM139">
        <v>1867</v>
      </c>
      <c r="AN139">
        <v>18676</v>
      </c>
      <c r="AO139" t="s">
        <v>18281</v>
      </c>
      <c r="AP139" t="s">
        <v>18282</v>
      </c>
      <c r="AQ139" t="s">
        <v>18283</v>
      </c>
      <c r="AT139" t="s">
        <v>9632</v>
      </c>
      <c r="AU139">
        <v>18676</v>
      </c>
      <c r="AW139" t="s">
        <v>224</v>
      </c>
      <c r="AX139" t="s">
        <v>18277</v>
      </c>
      <c r="AY139" t="s">
        <v>953</v>
      </c>
      <c r="AZ139" t="s">
        <v>18284</v>
      </c>
    </row>
    <row r="140" spans="1:55" ht="20" customHeight="1">
      <c r="A140" t="str">
        <f t="shared" si="4"/>
        <v>청라에너지(주) 미활용 소각폐열 회수를 통한 화석연료 사용 절감 및 온실가스 배출 감축사업4차2020-02-18</v>
      </c>
      <c r="B140" t="str">
        <f t="shared" si="5"/>
        <v>2020-02-18</v>
      </c>
      <c r="C140">
        <v>414</v>
      </c>
      <c r="D140" t="s">
        <v>17171</v>
      </c>
      <c r="E140" t="s">
        <v>13553</v>
      </c>
      <c r="F140" t="s">
        <v>13552</v>
      </c>
      <c r="G140" t="s">
        <v>17172</v>
      </c>
      <c r="M140" t="s">
        <v>1812</v>
      </c>
      <c r="O140" t="s">
        <v>13558</v>
      </c>
      <c r="P140" t="s">
        <v>209</v>
      </c>
      <c r="Q140" t="s">
        <v>1228</v>
      </c>
      <c r="R140" t="s">
        <v>1228</v>
      </c>
      <c r="S140" t="s">
        <v>130</v>
      </c>
      <c r="T140" t="s">
        <v>1231</v>
      </c>
      <c r="U140" t="s">
        <v>13559</v>
      </c>
      <c r="V140" t="s">
        <v>13560</v>
      </c>
      <c r="W140">
        <v>11498</v>
      </c>
      <c r="X140" t="s">
        <v>2130</v>
      </c>
      <c r="Y140" t="s">
        <v>2130</v>
      </c>
      <c r="Z140" t="s">
        <v>2639</v>
      </c>
      <c r="AA140" t="s">
        <v>14303</v>
      </c>
      <c r="AB140" t="s">
        <v>18273</v>
      </c>
      <c r="AC140">
        <v>24844</v>
      </c>
      <c r="AD140">
        <v>20379</v>
      </c>
      <c r="AE140">
        <v>20379</v>
      </c>
      <c r="AJ140" t="s">
        <v>15299</v>
      </c>
      <c r="AK140" t="s">
        <v>14259</v>
      </c>
      <c r="AL140" t="s">
        <v>17171</v>
      </c>
      <c r="AM140">
        <v>11498</v>
      </c>
      <c r="AN140">
        <v>20379</v>
      </c>
      <c r="AO140" t="s">
        <v>18274</v>
      </c>
      <c r="AP140" t="s">
        <v>18275</v>
      </c>
      <c r="AQ140" t="s">
        <v>18276</v>
      </c>
      <c r="AR140" t="s">
        <v>18275</v>
      </c>
      <c r="AT140" t="s">
        <v>13565</v>
      </c>
      <c r="AU140">
        <v>20379</v>
      </c>
      <c r="AW140" t="s">
        <v>224</v>
      </c>
      <c r="AX140" t="s">
        <v>18277</v>
      </c>
      <c r="AY140" t="s">
        <v>953</v>
      </c>
      <c r="AZ140" t="s">
        <v>18278</v>
      </c>
      <c r="BA140" t="s">
        <v>2394</v>
      </c>
      <c r="BB140" t="s">
        <v>13567</v>
      </c>
      <c r="BC140" t="s">
        <v>18279</v>
      </c>
    </row>
    <row r="141" spans="1:55" ht="20" customHeight="1">
      <c r="A141" t="str">
        <f t="shared" si="4"/>
        <v>케이비에프 보일러의 연료전환(부생연료2호-&gt;LPG)을 통한 온실가스 감축 사업1차2016-06-10</v>
      </c>
      <c r="B141" t="str">
        <f t="shared" si="5"/>
        <v>2016-06-10</v>
      </c>
      <c r="C141">
        <v>413</v>
      </c>
      <c r="D141" t="s">
        <v>642</v>
      </c>
      <c r="E141" t="s">
        <v>3678</v>
      </c>
      <c r="F141" t="s">
        <v>642</v>
      </c>
      <c r="G141" t="s">
        <v>3679</v>
      </c>
      <c r="M141" t="s">
        <v>1812</v>
      </c>
      <c r="O141" t="s">
        <v>1126</v>
      </c>
      <c r="P141" t="s">
        <v>209</v>
      </c>
      <c r="Q141" t="s">
        <v>1462</v>
      </c>
      <c r="R141" t="s">
        <v>2384</v>
      </c>
      <c r="S141" t="s">
        <v>130</v>
      </c>
      <c r="T141" t="s">
        <v>1293</v>
      </c>
      <c r="U141" t="s">
        <v>3614</v>
      </c>
      <c r="V141" t="s">
        <v>643</v>
      </c>
      <c r="W141">
        <v>145</v>
      </c>
      <c r="X141" t="s">
        <v>2130</v>
      </c>
      <c r="Y141" t="s">
        <v>2130</v>
      </c>
      <c r="Z141" t="s">
        <v>2131</v>
      </c>
      <c r="AA141" t="s">
        <v>13413</v>
      </c>
      <c r="AB141" t="s">
        <v>18268</v>
      </c>
      <c r="AC141">
        <v>362</v>
      </c>
      <c r="AD141">
        <v>301</v>
      </c>
      <c r="AE141">
        <v>301</v>
      </c>
      <c r="AJ141" t="s">
        <v>16825</v>
      </c>
      <c r="AK141" t="s">
        <v>14259</v>
      </c>
      <c r="AL141" t="s">
        <v>642</v>
      </c>
      <c r="AM141">
        <v>145</v>
      </c>
      <c r="AN141">
        <v>301</v>
      </c>
      <c r="AO141" t="s">
        <v>18269</v>
      </c>
      <c r="AP141" t="s">
        <v>18270</v>
      </c>
      <c r="AQ141" t="s">
        <v>18271</v>
      </c>
      <c r="AR141" t="s">
        <v>18270</v>
      </c>
      <c r="AT141" t="s">
        <v>3686</v>
      </c>
      <c r="AU141">
        <v>301</v>
      </c>
      <c r="AW141" t="s">
        <v>224</v>
      </c>
      <c r="AX141" t="s">
        <v>18195</v>
      </c>
      <c r="AY141" t="s">
        <v>953</v>
      </c>
      <c r="AZ141" t="s">
        <v>18272</v>
      </c>
      <c r="BA141" t="s">
        <v>2394</v>
      </c>
      <c r="BB141" t="s">
        <v>1126</v>
      </c>
      <c r="BC141" t="s">
        <v>1125</v>
      </c>
    </row>
    <row r="142" spans="1:55" ht="20" customHeight="1">
      <c r="A142" t="str">
        <f t="shared" si="4"/>
        <v>세창이피에스 김포공장 목재펠릿 연료 전환(LNG→목재펠릿)을 통한 온실가스 감축사업1차2016-01-01</v>
      </c>
      <c r="B142" t="str">
        <f t="shared" si="5"/>
        <v>2016-01-01</v>
      </c>
      <c r="C142">
        <v>412</v>
      </c>
      <c r="D142" t="s">
        <v>656</v>
      </c>
      <c r="E142" t="s">
        <v>3488</v>
      </c>
      <c r="F142" t="s">
        <v>3489</v>
      </c>
      <c r="G142" t="s">
        <v>3490</v>
      </c>
      <c r="M142" t="s">
        <v>1812</v>
      </c>
      <c r="O142" t="s">
        <v>655</v>
      </c>
      <c r="P142" t="s">
        <v>209</v>
      </c>
      <c r="Q142" t="s">
        <v>1462</v>
      </c>
      <c r="R142" t="s">
        <v>2384</v>
      </c>
      <c r="S142" t="s">
        <v>130</v>
      </c>
      <c r="T142" t="s">
        <v>1293</v>
      </c>
      <c r="U142" t="s">
        <v>3494</v>
      </c>
      <c r="V142" t="s">
        <v>563</v>
      </c>
      <c r="W142">
        <v>989</v>
      </c>
      <c r="X142" t="s">
        <v>1324</v>
      </c>
      <c r="Y142" t="s">
        <v>1513</v>
      </c>
      <c r="Z142" t="s">
        <v>2387</v>
      </c>
      <c r="AA142" t="s">
        <v>13413</v>
      </c>
      <c r="AB142" t="s">
        <v>17114</v>
      </c>
      <c r="AC142">
        <v>2967</v>
      </c>
      <c r="AD142">
        <v>2668</v>
      </c>
      <c r="AE142">
        <v>2668</v>
      </c>
      <c r="AJ142" t="s">
        <v>16825</v>
      </c>
      <c r="AK142" t="s">
        <v>14259</v>
      </c>
      <c r="AL142" t="s">
        <v>656</v>
      </c>
      <c r="AM142">
        <v>989</v>
      </c>
      <c r="AN142">
        <v>2668</v>
      </c>
      <c r="AO142" t="s">
        <v>18264</v>
      </c>
      <c r="AP142" t="s">
        <v>18265</v>
      </c>
      <c r="AQ142" t="s">
        <v>18266</v>
      </c>
      <c r="AR142" t="s">
        <v>18265</v>
      </c>
      <c r="AT142" t="s">
        <v>3497</v>
      </c>
      <c r="AU142">
        <v>2668</v>
      </c>
      <c r="AW142" t="s">
        <v>224</v>
      </c>
      <c r="AX142" t="s">
        <v>18195</v>
      </c>
      <c r="AY142" t="s">
        <v>953</v>
      </c>
      <c r="AZ142" t="s">
        <v>18267</v>
      </c>
      <c r="BA142" t="s">
        <v>2394</v>
      </c>
      <c r="BB142" t="s">
        <v>655</v>
      </c>
      <c r="BC142" t="s">
        <v>1125</v>
      </c>
    </row>
    <row r="143" spans="1:55" ht="20" customHeight="1">
      <c r="A143" t="str">
        <f t="shared" si="4"/>
        <v>에이스침대 여주공장의 B-C유에서 도시가스(LNG)로 연료전환을 통한 온실가스 배출 감축사업1차2010-11-22</v>
      </c>
      <c r="B143" t="str">
        <f t="shared" si="5"/>
        <v>2010-11-22</v>
      </c>
      <c r="C143">
        <v>411</v>
      </c>
      <c r="D143" t="s">
        <v>18257</v>
      </c>
      <c r="E143" t="s">
        <v>9510</v>
      </c>
      <c r="F143" t="s">
        <v>9511</v>
      </c>
      <c r="G143" t="s">
        <v>9512</v>
      </c>
      <c r="M143" t="s">
        <v>1812</v>
      </c>
      <c r="O143" t="s">
        <v>1021</v>
      </c>
      <c r="P143" t="s">
        <v>209</v>
      </c>
      <c r="Q143" t="s">
        <v>1462</v>
      </c>
      <c r="R143" t="s">
        <v>1228</v>
      </c>
      <c r="S143" t="s">
        <v>130</v>
      </c>
      <c r="T143" t="s">
        <v>1293</v>
      </c>
      <c r="U143" t="s">
        <v>9516</v>
      </c>
      <c r="V143" t="s">
        <v>461</v>
      </c>
      <c r="W143">
        <v>180</v>
      </c>
      <c r="X143" t="s">
        <v>2130</v>
      </c>
      <c r="Y143" t="s">
        <v>2130</v>
      </c>
      <c r="Z143" t="s">
        <v>2131</v>
      </c>
      <c r="AA143" t="s">
        <v>13413</v>
      </c>
      <c r="AB143" t="s">
        <v>18258</v>
      </c>
      <c r="AC143">
        <v>1809</v>
      </c>
      <c r="AD143">
        <v>1795</v>
      </c>
      <c r="AE143">
        <v>1795</v>
      </c>
      <c r="AJ143" t="s">
        <v>18259</v>
      </c>
      <c r="AK143" t="s">
        <v>16311</v>
      </c>
      <c r="AL143" t="s">
        <v>18257</v>
      </c>
      <c r="AM143">
        <v>180</v>
      </c>
      <c r="AN143">
        <v>1795</v>
      </c>
      <c r="AO143" t="s">
        <v>18260</v>
      </c>
      <c r="AP143" t="s">
        <v>18261</v>
      </c>
      <c r="AQ143" t="s">
        <v>18262</v>
      </c>
      <c r="AT143" t="s">
        <v>9520</v>
      </c>
      <c r="AU143">
        <v>1795</v>
      </c>
      <c r="AW143" t="s">
        <v>224</v>
      </c>
      <c r="AX143" t="s">
        <v>18195</v>
      </c>
      <c r="AY143" t="s">
        <v>953</v>
      </c>
      <c r="AZ143" t="s">
        <v>18263</v>
      </c>
    </row>
    <row r="144" spans="1:55" ht="20" customHeight="1">
      <c r="A144" t="str">
        <f t="shared" si="4"/>
        <v>(주)종근당 천안공장 미활용 열에너지 회수를 통한 온실가스 배출 감축사업1차2016-07-11</v>
      </c>
      <c r="B144" t="str">
        <f t="shared" si="5"/>
        <v>2016-07-11</v>
      </c>
      <c r="C144">
        <v>410</v>
      </c>
      <c r="D144" t="s">
        <v>18250</v>
      </c>
      <c r="E144" t="s">
        <v>9477</v>
      </c>
      <c r="F144" t="s">
        <v>9478</v>
      </c>
      <c r="G144" t="s">
        <v>9479</v>
      </c>
      <c r="M144" t="s">
        <v>1812</v>
      </c>
      <c r="O144" t="s">
        <v>9483</v>
      </c>
      <c r="P144" t="s">
        <v>209</v>
      </c>
      <c r="Q144" t="s">
        <v>1228</v>
      </c>
      <c r="R144" t="s">
        <v>1228</v>
      </c>
      <c r="S144" t="s">
        <v>130</v>
      </c>
      <c r="T144" t="s">
        <v>1293</v>
      </c>
      <c r="U144" t="s">
        <v>9484</v>
      </c>
      <c r="V144" t="s">
        <v>9485</v>
      </c>
      <c r="W144">
        <v>3799</v>
      </c>
      <c r="X144" t="s">
        <v>2130</v>
      </c>
      <c r="Y144" t="s">
        <v>2130</v>
      </c>
      <c r="Z144" t="s">
        <v>2639</v>
      </c>
      <c r="AA144" t="s">
        <v>13413</v>
      </c>
      <c r="AB144" t="s">
        <v>18251</v>
      </c>
      <c r="AC144">
        <v>7598</v>
      </c>
      <c r="AD144">
        <v>7540</v>
      </c>
      <c r="AE144">
        <v>7540</v>
      </c>
      <c r="AJ144" t="s">
        <v>18252</v>
      </c>
      <c r="AK144" t="s">
        <v>16311</v>
      </c>
      <c r="AL144" t="s">
        <v>18250</v>
      </c>
      <c r="AM144">
        <v>3799</v>
      </c>
      <c r="AN144">
        <v>7540</v>
      </c>
      <c r="AO144" t="s">
        <v>18253</v>
      </c>
      <c r="AP144" t="s">
        <v>18254</v>
      </c>
      <c r="AQ144" t="s">
        <v>18255</v>
      </c>
      <c r="AT144" t="s">
        <v>9489</v>
      </c>
      <c r="AU144">
        <v>7540</v>
      </c>
      <c r="AW144" t="s">
        <v>224</v>
      </c>
      <c r="AX144" t="s">
        <v>18195</v>
      </c>
      <c r="AY144" t="s">
        <v>953</v>
      </c>
      <c r="AZ144" t="s">
        <v>18256</v>
      </c>
    </row>
    <row r="145" spans="1:57" ht="20" customHeight="1">
      <c r="A145" t="str">
        <f t="shared" si="4"/>
        <v>스팀에너지생산공정에서 화석연료 전환을 통한 온실가스 감축사업1차2010-05-01</v>
      </c>
      <c r="B145" t="str">
        <f t="shared" si="5"/>
        <v>2010-05-01</v>
      </c>
      <c r="C145">
        <v>409</v>
      </c>
      <c r="D145" t="s">
        <v>2186</v>
      </c>
      <c r="E145" t="s">
        <v>2187</v>
      </c>
      <c r="F145" t="s">
        <v>2188</v>
      </c>
      <c r="G145" t="s">
        <v>2188</v>
      </c>
      <c r="M145" t="s">
        <v>1812</v>
      </c>
      <c r="O145" t="s">
        <v>14058</v>
      </c>
      <c r="P145" t="s">
        <v>209</v>
      </c>
      <c r="Q145" t="s">
        <v>1462</v>
      </c>
      <c r="R145" t="s">
        <v>1228</v>
      </c>
      <c r="S145" t="s">
        <v>130</v>
      </c>
      <c r="T145" t="s">
        <v>1293</v>
      </c>
      <c r="U145" t="s">
        <v>2195</v>
      </c>
      <c r="V145" t="s">
        <v>14059</v>
      </c>
      <c r="W145">
        <v>1528</v>
      </c>
      <c r="X145" t="s">
        <v>1324</v>
      </c>
      <c r="Y145" t="s">
        <v>1513</v>
      </c>
      <c r="Z145" t="s">
        <v>4811</v>
      </c>
      <c r="AA145" t="s">
        <v>13413</v>
      </c>
      <c r="AB145" t="s">
        <v>18191</v>
      </c>
      <c r="AC145">
        <v>15282</v>
      </c>
      <c r="AD145">
        <v>15282</v>
      </c>
      <c r="AE145">
        <v>15282</v>
      </c>
      <c r="AJ145" t="s">
        <v>15282</v>
      </c>
      <c r="AK145" t="s">
        <v>16311</v>
      </c>
      <c r="AL145" t="s">
        <v>2186</v>
      </c>
      <c r="AM145">
        <v>1528</v>
      </c>
      <c r="AN145">
        <v>15282</v>
      </c>
      <c r="AO145" t="s">
        <v>18192</v>
      </c>
      <c r="AP145" t="s">
        <v>18193</v>
      </c>
      <c r="AQ145" t="s">
        <v>18194</v>
      </c>
      <c r="AT145" t="s">
        <v>14062</v>
      </c>
      <c r="AU145">
        <v>15282</v>
      </c>
      <c r="AW145" t="s">
        <v>224</v>
      </c>
      <c r="AX145" t="s">
        <v>18195</v>
      </c>
      <c r="AY145" t="s">
        <v>953</v>
      </c>
      <c r="AZ145" t="s">
        <v>18196</v>
      </c>
    </row>
    <row r="146" spans="1:57" ht="20" customHeight="1">
      <c r="A146" t="str">
        <f t="shared" si="4"/>
        <v>(주)한국요업 소성로 미활용에너지 회수를 통한 온실가스 감축사업1차2014-01-01</v>
      </c>
      <c r="B146" t="str">
        <f t="shared" si="5"/>
        <v>2014-01-01</v>
      </c>
      <c r="C146">
        <v>408</v>
      </c>
      <c r="D146" t="s">
        <v>562</v>
      </c>
      <c r="E146" t="s">
        <v>3751</v>
      </c>
      <c r="F146" t="s">
        <v>3752</v>
      </c>
      <c r="G146" t="s">
        <v>3753</v>
      </c>
      <c r="M146" t="s">
        <v>1812</v>
      </c>
      <c r="O146" t="s">
        <v>1121</v>
      </c>
      <c r="P146" t="s">
        <v>209</v>
      </c>
      <c r="Q146" t="s">
        <v>1462</v>
      </c>
      <c r="R146" t="s">
        <v>2384</v>
      </c>
      <c r="S146" t="s">
        <v>130</v>
      </c>
      <c r="T146" t="s">
        <v>1293</v>
      </c>
      <c r="U146" t="s">
        <v>3757</v>
      </c>
      <c r="V146" t="s">
        <v>563</v>
      </c>
      <c r="W146">
        <v>859</v>
      </c>
      <c r="X146" t="s">
        <v>2130</v>
      </c>
      <c r="Y146" t="s">
        <v>2130</v>
      </c>
      <c r="Z146" t="s">
        <v>2639</v>
      </c>
      <c r="AA146" t="s">
        <v>13413</v>
      </c>
      <c r="AB146" t="s">
        <v>18184</v>
      </c>
      <c r="AC146">
        <v>3436</v>
      </c>
      <c r="AD146">
        <v>1381</v>
      </c>
      <c r="AE146">
        <v>1381</v>
      </c>
      <c r="AJ146" t="s">
        <v>16751</v>
      </c>
      <c r="AK146" t="s">
        <v>14259</v>
      </c>
      <c r="AL146" t="s">
        <v>562</v>
      </c>
      <c r="AM146">
        <v>859</v>
      </c>
      <c r="AN146">
        <v>1381</v>
      </c>
      <c r="AO146" t="s">
        <v>18185</v>
      </c>
      <c r="AP146" t="s">
        <v>18186</v>
      </c>
      <c r="AQ146" t="s">
        <v>18187</v>
      </c>
      <c r="AR146" t="s">
        <v>18188</v>
      </c>
      <c r="AT146" t="s">
        <v>3760</v>
      </c>
      <c r="AU146">
        <v>1381</v>
      </c>
      <c r="AW146" t="s">
        <v>18189</v>
      </c>
      <c r="AX146" t="s">
        <v>10287</v>
      </c>
      <c r="AY146" t="s">
        <v>953</v>
      </c>
      <c r="AZ146" t="s">
        <v>18190</v>
      </c>
      <c r="BA146" t="s">
        <v>2394</v>
      </c>
      <c r="BB146" t="s">
        <v>1121</v>
      </c>
      <c r="BC146" t="s">
        <v>1120</v>
      </c>
    </row>
    <row r="147" spans="1:57" ht="20" customHeight="1">
      <c r="A147" t="str">
        <f t="shared" si="4"/>
        <v>JW중외제약(주) 폐열회수 KVER 사업1차2014-06-01</v>
      </c>
      <c r="B147" t="str">
        <f t="shared" si="5"/>
        <v>2014-06-01</v>
      </c>
      <c r="C147">
        <v>407</v>
      </c>
      <c r="D147" t="s">
        <v>2725</v>
      </c>
      <c r="E147" t="s">
        <v>2726</v>
      </c>
      <c r="F147" t="s">
        <v>2727</v>
      </c>
      <c r="G147" t="s">
        <v>2728</v>
      </c>
      <c r="M147" t="s">
        <v>1812</v>
      </c>
      <c r="O147" t="s">
        <v>2733</v>
      </c>
      <c r="P147" t="s">
        <v>209</v>
      </c>
      <c r="Q147" t="s">
        <v>1462</v>
      </c>
      <c r="R147" t="s">
        <v>2384</v>
      </c>
      <c r="S147" t="s">
        <v>130</v>
      </c>
      <c r="T147" t="s">
        <v>1293</v>
      </c>
      <c r="U147" t="s">
        <v>2734</v>
      </c>
      <c r="V147" t="s">
        <v>2735</v>
      </c>
      <c r="W147">
        <v>1990</v>
      </c>
      <c r="X147" t="s">
        <v>2130</v>
      </c>
      <c r="Y147" t="s">
        <v>2130</v>
      </c>
      <c r="Z147" t="s">
        <v>2639</v>
      </c>
      <c r="AA147" t="s">
        <v>13413</v>
      </c>
      <c r="AB147" t="s">
        <v>18178</v>
      </c>
      <c r="AC147">
        <v>4975</v>
      </c>
      <c r="AD147">
        <v>2877</v>
      </c>
      <c r="AE147">
        <v>2877</v>
      </c>
      <c r="AJ147" t="s">
        <v>15282</v>
      </c>
      <c r="AK147" t="s">
        <v>14259</v>
      </c>
      <c r="AL147" t="s">
        <v>2725</v>
      </c>
      <c r="AM147">
        <v>1990</v>
      </c>
      <c r="AN147">
        <v>2877</v>
      </c>
      <c r="AO147" t="s">
        <v>18179</v>
      </c>
      <c r="AP147" t="s">
        <v>18180</v>
      </c>
      <c r="AQ147" t="s">
        <v>18181</v>
      </c>
      <c r="AR147" t="s">
        <v>18179</v>
      </c>
      <c r="AT147" t="s">
        <v>2737</v>
      </c>
      <c r="AU147">
        <v>2877</v>
      </c>
      <c r="AW147" t="s">
        <v>224</v>
      </c>
      <c r="AX147" t="s">
        <v>18170</v>
      </c>
      <c r="AY147" t="s">
        <v>953</v>
      </c>
      <c r="AZ147" t="s">
        <v>18182</v>
      </c>
      <c r="BA147" t="s">
        <v>2394</v>
      </c>
      <c r="BB147" t="s">
        <v>2733</v>
      </c>
      <c r="BC147" t="s">
        <v>18183</v>
      </c>
    </row>
    <row r="148" spans="1:57" ht="20" customHeight="1">
      <c r="A148" t="str">
        <f t="shared" si="4"/>
        <v>동원유지 목재펠릿 연료 전환을 통한 온실가스 감축사업1차2016-09-01</v>
      </c>
      <c r="B148" t="str">
        <f t="shared" si="5"/>
        <v>2016-09-01</v>
      </c>
      <c r="C148">
        <v>406</v>
      </c>
      <c r="D148" t="s">
        <v>675</v>
      </c>
      <c r="E148" t="s">
        <v>3310</v>
      </c>
      <c r="F148" t="s">
        <v>3311</v>
      </c>
      <c r="G148" t="s">
        <v>3312</v>
      </c>
      <c r="M148" t="s">
        <v>1812</v>
      </c>
      <c r="O148" t="s">
        <v>674</v>
      </c>
      <c r="P148" t="s">
        <v>209</v>
      </c>
      <c r="Q148" t="s">
        <v>1228</v>
      </c>
      <c r="R148" t="s">
        <v>2384</v>
      </c>
      <c r="S148" t="s">
        <v>130</v>
      </c>
      <c r="T148" t="s">
        <v>1293</v>
      </c>
      <c r="U148" t="s">
        <v>2816</v>
      </c>
      <c r="V148" t="s">
        <v>597</v>
      </c>
      <c r="W148">
        <v>3177</v>
      </c>
      <c r="X148" t="s">
        <v>1324</v>
      </c>
      <c r="Y148" t="s">
        <v>1513</v>
      </c>
      <c r="Z148" t="s">
        <v>2387</v>
      </c>
      <c r="AA148" t="s">
        <v>13413</v>
      </c>
      <c r="AB148" t="s">
        <v>18157</v>
      </c>
      <c r="AC148">
        <v>6619</v>
      </c>
      <c r="AD148">
        <v>5420</v>
      </c>
      <c r="AE148">
        <v>5420</v>
      </c>
      <c r="AJ148" t="s">
        <v>16751</v>
      </c>
      <c r="AK148" t="s">
        <v>14259</v>
      </c>
      <c r="AL148" t="s">
        <v>675</v>
      </c>
      <c r="AM148">
        <v>3177</v>
      </c>
      <c r="AN148">
        <v>5420</v>
      </c>
      <c r="AO148" t="s">
        <v>18158</v>
      </c>
      <c r="AP148" t="s">
        <v>18159</v>
      </c>
      <c r="AQ148" t="s">
        <v>18160</v>
      </c>
      <c r="AR148" t="s">
        <v>18161</v>
      </c>
      <c r="AT148" t="s">
        <v>3318</v>
      </c>
      <c r="AU148">
        <v>5420</v>
      </c>
      <c r="AW148" t="s">
        <v>218</v>
      </c>
      <c r="AX148" t="s">
        <v>18162</v>
      </c>
      <c r="AY148" t="s">
        <v>953</v>
      </c>
      <c r="AZ148" t="s">
        <v>18163</v>
      </c>
      <c r="BA148" t="s">
        <v>2394</v>
      </c>
      <c r="BB148" t="s">
        <v>674</v>
      </c>
      <c r="BC148" t="s">
        <v>1125</v>
      </c>
    </row>
    <row r="149" spans="1:57" ht="20" customHeight="1">
      <c r="A149" t="str">
        <f t="shared" si="4"/>
        <v>카프로 N2O 저감 사업 18차2020-05-01</v>
      </c>
      <c r="B149" t="str">
        <f t="shared" si="5"/>
        <v>2020-05-01</v>
      </c>
      <c r="C149">
        <v>405</v>
      </c>
      <c r="D149" t="s">
        <v>16568</v>
      </c>
      <c r="E149" t="s">
        <v>13673</v>
      </c>
      <c r="F149" t="s">
        <v>546</v>
      </c>
      <c r="G149" t="s">
        <v>13674</v>
      </c>
      <c r="M149" t="s">
        <v>1812</v>
      </c>
      <c r="O149" t="s">
        <v>545</v>
      </c>
      <c r="P149" t="s">
        <v>209</v>
      </c>
      <c r="Q149" t="s">
        <v>1228</v>
      </c>
      <c r="R149" t="s">
        <v>1229</v>
      </c>
      <c r="S149" t="s">
        <v>130</v>
      </c>
      <c r="T149" t="s">
        <v>1293</v>
      </c>
      <c r="U149" t="s">
        <v>1311</v>
      </c>
      <c r="V149" t="s">
        <v>453</v>
      </c>
      <c r="W149">
        <v>660995</v>
      </c>
      <c r="X149" t="s">
        <v>1234</v>
      </c>
      <c r="Y149" t="s">
        <v>1235</v>
      </c>
      <c r="Z149" t="s">
        <v>13679</v>
      </c>
      <c r="AA149" t="s">
        <v>16959</v>
      </c>
      <c r="AB149" t="s">
        <v>18136</v>
      </c>
      <c r="AC149">
        <v>60490</v>
      </c>
      <c r="AD149">
        <v>51346</v>
      </c>
      <c r="AE149">
        <v>12073</v>
      </c>
      <c r="AF149" t="s">
        <v>18146</v>
      </c>
      <c r="AJ149" t="s">
        <v>15913</v>
      </c>
      <c r="AK149" t="s">
        <v>14259</v>
      </c>
      <c r="AL149" t="s">
        <v>16568</v>
      </c>
      <c r="AM149">
        <v>978831</v>
      </c>
      <c r="AN149">
        <v>12073</v>
      </c>
      <c r="AO149" t="s">
        <v>18138</v>
      </c>
      <c r="AP149" t="s">
        <v>18139</v>
      </c>
      <c r="AQ149" t="s">
        <v>18147</v>
      </c>
      <c r="AR149" t="s">
        <v>18148</v>
      </c>
      <c r="AS149" t="s">
        <v>18142</v>
      </c>
      <c r="AT149" t="s">
        <v>13682</v>
      </c>
      <c r="AU149">
        <v>12073</v>
      </c>
      <c r="AW149" t="s">
        <v>224</v>
      </c>
      <c r="AX149" t="s">
        <v>18093</v>
      </c>
      <c r="AY149" t="s">
        <v>953</v>
      </c>
      <c r="AZ149" t="s">
        <v>18149</v>
      </c>
      <c r="BA149" t="s">
        <v>1244</v>
      </c>
      <c r="BB149" t="s">
        <v>543</v>
      </c>
      <c r="BC149" t="s">
        <v>18144</v>
      </c>
      <c r="BD149">
        <v>4665</v>
      </c>
      <c r="BE149" t="s">
        <v>18150</v>
      </c>
    </row>
    <row r="150" spans="1:57" ht="20" customHeight="1">
      <c r="A150" t="str">
        <f t="shared" si="4"/>
        <v>카프로 N2O 저감 사업9차2020-05-01</v>
      </c>
      <c r="B150" t="str">
        <f t="shared" si="5"/>
        <v>2020-05-01</v>
      </c>
      <c r="C150">
        <v>404</v>
      </c>
      <c r="D150" t="s">
        <v>452</v>
      </c>
      <c r="E150" t="s">
        <v>14044</v>
      </c>
      <c r="F150" t="s">
        <v>452</v>
      </c>
      <c r="G150" t="s">
        <v>14045</v>
      </c>
      <c r="M150" t="s">
        <v>1812</v>
      </c>
      <c r="O150" t="s">
        <v>543</v>
      </c>
      <c r="P150" t="s">
        <v>209</v>
      </c>
      <c r="Q150" t="s">
        <v>1228</v>
      </c>
      <c r="R150" t="s">
        <v>1229</v>
      </c>
      <c r="S150" t="s">
        <v>130</v>
      </c>
      <c r="T150" t="s">
        <v>1293</v>
      </c>
      <c r="U150" t="s">
        <v>1311</v>
      </c>
      <c r="V150" t="s">
        <v>453</v>
      </c>
      <c r="W150">
        <v>660995</v>
      </c>
      <c r="X150" t="s">
        <v>1234</v>
      </c>
      <c r="Y150" t="s">
        <v>1235</v>
      </c>
      <c r="Z150" t="s">
        <v>13679</v>
      </c>
      <c r="AA150" t="s">
        <v>14631</v>
      </c>
      <c r="AB150" t="s">
        <v>18136</v>
      </c>
      <c r="AC150">
        <v>60490</v>
      </c>
      <c r="AD150">
        <v>51346</v>
      </c>
      <c r="AE150">
        <v>38246</v>
      </c>
      <c r="AF150" t="s">
        <v>18137</v>
      </c>
      <c r="AJ150" t="s">
        <v>15913</v>
      </c>
      <c r="AK150" t="s">
        <v>14259</v>
      </c>
      <c r="AL150" t="s">
        <v>452</v>
      </c>
      <c r="AM150">
        <v>73676</v>
      </c>
      <c r="AN150">
        <v>38246</v>
      </c>
      <c r="AO150" t="s">
        <v>18138</v>
      </c>
      <c r="AP150" t="s">
        <v>18139</v>
      </c>
      <c r="AQ150" t="s">
        <v>18140</v>
      </c>
      <c r="AR150" t="s">
        <v>18141</v>
      </c>
      <c r="AS150" t="s">
        <v>18142</v>
      </c>
      <c r="AT150" t="s">
        <v>14052</v>
      </c>
      <c r="AU150">
        <v>38246</v>
      </c>
      <c r="AW150" t="s">
        <v>224</v>
      </c>
      <c r="AX150" t="s">
        <v>18093</v>
      </c>
      <c r="AY150" t="s">
        <v>953</v>
      </c>
      <c r="AZ150" t="s">
        <v>18143</v>
      </c>
      <c r="BA150" t="s">
        <v>1244</v>
      </c>
      <c r="BB150" t="s">
        <v>543</v>
      </c>
      <c r="BC150" t="s">
        <v>18144</v>
      </c>
      <c r="BD150">
        <v>4665</v>
      </c>
      <c r="BE150" t="s">
        <v>18145</v>
      </c>
    </row>
    <row r="151" spans="1:57" ht="20" customHeight="1">
      <c r="A151" t="str">
        <f t="shared" si="4"/>
        <v>주식회사 동녘 아스콘 드라이어 버너 연료전환(B-C유, 정제유 → LPG)을 통한 온실가스(CO2) 감축사업 1차2016-07-01</v>
      </c>
      <c r="B151" t="str">
        <f t="shared" si="5"/>
        <v>2016-07-01</v>
      </c>
      <c r="C151">
        <v>403</v>
      </c>
      <c r="D151" t="s">
        <v>2839</v>
      </c>
      <c r="E151" t="s">
        <v>2840</v>
      </c>
      <c r="F151" t="s">
        <v>2841</v>
      </c>
      <c r="G151" t="s">
        <v>2842</v>
      </c>
      <c r="M151" t="s">
        <v>1812</v>
      </c>
      <c r="O151" t="s">
        <v>2846</v>
      </c>
      <c r="P151" t="s">
        <v>209</v>
      </c>
      <c r="Q151" t="s">
        <v>1462</v>
      </c>
      <c r="R151" t="s">
        <v>2384</v>
      </c>
      <c r="S151" t="s">
        <v>130</v>
      </c>
      <c r="T151" t="s">
        <v>1231</v>
      </c>
      <c r="U151" t="s">
        <v>2847</v>
      </c>
      <c r="V151" t="s">
        <v>538</v>
      </c>
      <c r="W151">
        <v>539</v>
      </c>
      <c r="X151" t="s">
        <v>2130</v>
      </c>
      <c r="Y151" t="s">
        <v>2130</v>
      </c>
      <c r="Z151" t="s">
        <v>2131</v>
      </c>
      <c r="AA151" t="s">
        <v>13413</v>
      </c>
      <c r="AB151" t="s">
        <v>18130</v>
      </c>
      <c r="AC151">
        <v>1052</v>
      </c>
      <c r="AD151">
        <v>1033</v>
      </c>
      <c r="AE151">
        <v>1033</v>
      </c>
      <c r="AJ151" t="s">
        <v>15282</v>
      </c>
      <c r="AK151" t="s">
        <v>14259</v>
      </c>
      <c r="AL151" t="s">
        <v>2839</v>
      </c>
      <c r="AM151">
        <v>539</v>
      </c>
      <c r="AN151">
        <v>1033</v>
      </c>
      <c r="AO151" t="s">
        <v>18131</v>
      </c>
      <c r="AP151" t="s">
        <v>18132</v>
      </c>
      <c r="AQ151" t="s">
        <v>18133</v>
      </c>
      <c r="AR151" t="s">
        <v>18132</v>
      </c>
      <c r="AT151" t="s">
        <v>2849</v>
      </c>
      <c r="AU151">
        <v>1033</v>
      </c>
      <c r="AW151" t="s">
        <v>224</v>
      </c>
      <c r="AX151" t="s">
        <v>18093</v>
      </c>
      <c r="AY151" t="s">
        <v>953</v>
      </c>
      <c r="AZ151" t="s">
        <v>18134</v>
      </c>
      <c r="BA151" t="s">
        <v>2394</v>
      </c>
      <c r="BB151" t="s">
        <v>2846</v>
      </c>
      <c r="BC151" t="s">
        <v>18135</v>
      </c>
    </row>
    <row r="152" spans="1:57" ht="20" customHeight="1">
      <c r="A152" t="str">
        <f t="shared" si="4"/>
        <v>에스피탱크터미널의 B-C유에서 도시가스(LNG)로 연료전환을 통한 온실가스 배출 감축사업1차2010-11-01</v>
      </c>
      <c r="B152" t="str">
        <f t="shared" si="5"/>
        <v>2010-11-01</v>
      </c>
      <c r="C152">
        <v>402</v>
      </c>
      <c r="D152" t="s">
        <v>18125</v>
      </c>
      <c r="E152" t="s">
        <v>8403</v>
      </c>
      <c r="F152" t="s">
        <v>8404</v>
      </c>
      <c r="G152" t="s">
        <v>8404</v>
      </c>
      <c r="M152" t="s">
        <v>1812</v>
      </c>
      <c r="O152" t="s">
        <v>8408</v>
      </c>
      <c r="P152" t="s">
        <v>209</v>
      </c>
      <c r="Q152" t="s">
        <v>1462</v>
      </c>
      <c r="R152" t="s">
        <v>1228</v>
      </c>
      <c r="S152" t="s">
        <v>130</v>
      </c>
      <c r="T152" t="s">
        <v>1293</v>
      </c>
      <c r="U152" t="s">
        <v>8409</v>
      </c>
      <c r="V152" t="s">
        <v>8410</v>
      </c>
      <c r="W152">
        <v>951</v>
      </c>
      <c r="X152" t="s">
        <v>2130</v>
      </c>
      <c r="Y152" t="s">
        <v>2130</v>
      </c>
      <c r="Z152" t="s">
        <v>2131</v>
      </c>
      <c r="AA152" t="s">
        <v>13413</v>
      </c>
      <c r="AB152" t="s">
        <v>8410</v>
      </c>
      <c r="AC152">
        <v>9517</v>
      </c>
      <c r="AD152">
        <v>9335</v>
      </c>
      <c r="AE152">
        <v>9335</v>
      </c>
      <c r="AJ152" t="s">
        <v>15282</v>
      </c>
      <c r="AK152" t="s">
        <v>16311</v>
      </c>
      <c r="AL152" t="s">
        <v>18125</v>
      </c>
      <c r="AM152">
        <v>951</v>
      </c>
      <c r="AN152">
        <v>9335</v>
      </c>
      <c r="AO152" t="s">
        <v>18126</v>
      </c>
      <c r="AP152" t="s">
        <v>18127</v>
      </c>
      <c r="AQ152" t="s">
        <v>18128</v>
      </c>
      <c r="AT152" t="s">
        <v>8414</v>
      </c>
      <c r="AU152">
        <v>9335</v>
      </c>
      <c r="AW152" t="s">
        <v>224</v>
      </c>
      <c r="AX152" t="s">
        <v>18093</v>
      </c>
      <c r="AY152" t="s">
        <v>953</v>
      </c>
      <c r="AZ152" t="s">
        <v>18129</v>
      </c>
    </row>
    <row r="153" spans="1:57" ht="20" customHeight="1">
      <c r="A153" t="str">
        <f t="shared" si="4"/>
        <v>부천수지의 B-C유에서 도시가스(LNG)로 연료전환을 통한 온실가스 배출 감축사업1차2011-08-08</v>
      </c>
      <c r="B153" t="str">
        <f t="shared" si="5"/>
        <v>2011-08-08</v>
      </c>
      <c r="C153">
        <v>401</v>
      </c>
      <c r="D153" t="s">
        <v>18119</v>
      </c>
      <c r="E153" t="s">
        <v>9147</v>
      </c>
      <c r="F153" t="s">
        <v>301</v>
      </c>
      <c r="G153" t="s">
        <v>9148</v>
      </c>
      <c r="M153" t="s">
        <v>1812</v>
      </c>
      <c r="O153" t="s">
        <v>475</v>
      </c>
      <c r="P153" t="s">
        <v>209</v>
      </c>
      <c r="Q153" t="s">
        <v>1462</v>
      </c>
      <c r="R153" t="s">
        <v>1228</v>
      </c>
      <c r="S153" t="s">
        <v>130</v>
      </c>
      <c r="T153" t="s">
        <v>1293</v>
      </c>
      <c r="U153" t="s">
        <v>9152</v>
      </c>
      <c r="V153" t="s">
        <v>477</v>
      </c>
      <c r="W153">
        <v>975</v>
      </c>
      <c r="X153" t="s">
        <v>2130</v>
      </c>
      <c r="Y153" t="s">
        <v>2130</v>
      </c>
      <c r="Z153" t="s">
        <v>2131</v>
      </c>
      <c r="AA153" t="s">
        <v>13413</v>
      </c>
      <c r="AB153" t="s">
        <v>18120</v>
      </c>
      <c r="AC153">
        <v>4876</v>
      </c>
      <c r="AD153">
        <v>4584</v>
      </c>
      <c r="AE153">
        <v>4584</v>
      </c>
      <c r="AJ153" t="s">
        <v>15178</v>
      </c>
      <c r="AK153" t="s">
        <v>16311</v>
      </c>
      <c r="AL153" t="s">
        <v>18119</v>
      </c>
      <c r="AM153">
        <v>975</v>
      </c>
      <c r="AN153">
        <v>4584</v>
      </c>
      <c r="AO153" t="s">
        <v>18121</v>
      </c>
      <c r="AP153" t="s">
        <v>18122</v>
      </c>
      <c r="AQ153" t="s">
        <v>18123</v>
      </c>
      <c r="AT153" t="s">
        <v>9156</v>
      </c>
      <c r="AU153">
        <v>4584</v>
      </c>
      <c r="AW153" t="s">
        <v>224</v>
      </c>
      <c r="AX153" t="s">
        <v>18093</v>
      </c>
      <c r="AY153" t="s">
        <v>953</v>
      </c>
      <c r="AZ153" t="s">
        <v>18124</v>
      </c>
    </row>
    <row r="154" spans="1:57" ht="20" customHeight="1">
      <c r="A154" t="str">
        <f t="shared" si="4"/>
        <v>태림포장의 B-C유에서 LNG로 연료전환을 통한 온실가스 배출 감축사업1차2010-05-02</v>
      </c>
      <c r="B154" t="str">
        <f t="shared" si="5"/>
        <v>2010-05-02</v>
      </c>
      <c r="C154">
        <v>400</v>
      </c>
      <c r="D154" t="s">
        <v>18112</v>
      </c>
      <c r="E154" t="s">
        <v>14004</v>
      </c>
      <c r="F154" t="s">
        <v>1039</v>
      </c>
      <c r="G154" t="s">
        <v>14005</v>
      </c>
      <c r="M154" t="s">
        <v>1812</v>
      </c>
      <c r="O154" t="s">
        <v>480</v>
      </c>
      <c r="P154" t="s">
        <v>209</v>
      </c>
      <c r="Q154" t="s">
        <v>1462</v>
      </c>
      <c r="R154" t="s">
        <v>1228</v>
      </c>
      <c r="S154" t="s">
        <v>130</v>
      </c>
      <c r="T154" t="s">
        <v>1293</v>
      </c>
      <c r="U154" t="s">
        <v>14010</v>
      </c>
      <c r="V154" t="s">
        <v>482</v>
      </c>
      <c r="W154">
        <v>1335</v>
      </c>
      <c r="X154" t="s">
        <v>2130</v>
      </c>
      <c r="Y154" t="s">
        <v>2130</v>
      </c>
      <c r="Z154" t="s">
        <v>2131</v>
      </c>
      <c r="AA154" t="s">
        <v>13413</v>
      </c>
      <c r="AB154" t="s">
        <v>18113</v>
      </c>
      <c r="AC154">
        <v>10680</v>
      </c>
      <c r="AD154">
        <v>10056</v>
      </c>
      <c r="AE154">
        <v>10056</v>
      </c>
      <c r="AJ154" t="s">
        <v>15178</v>
      </c>
      <c r="AK154" t="s">
        <v>16311</v>
      </c>
      <c r="AL154" t="s">
        <v>18112</v>
      </c>
      <c r="AM154">
        <v>1335</v>
      </c>
      <c r="AN154">
        <v>10056</v>
      </c>
      <c r="AO154" t="s">
        <v>18114</v>
      </c>
      <c r="AP154" t="s">
        <v>18115</v>
      </c>
      <c r="AQ154" t="s">
        <v>18116</v>
      </c>
      <c r="AT154" t="s">
        <v>18117</v>
      </c>
      <c r="AU154">
        <v>10056</v>
      </c>
      <c r="AW154" t="s">
        <v>224</v>
      </c>
      <c r="AX154" t="s">
        <v>18093</v>
      </c>
      <c r="AY154" t="s">
        <v>953</v>
      </c>
      <c r="AZ154" t="s">
        <v>18118</v>
      </c>
    </row>
    <row r="155" spans="1:57" ht="20" customHeight="1">
      <c r="A155" t="str">
        <f t="shared" si="4"/>
        <v>(주)덕산의 신재 및 재생 드라이어의 B-C유에서 도시가스(LNG)로 연료전환을 통한 온실가스 배출 감축사업1차2020-01-22</v>
      </c>
      <c r="B155" t="str">
        <f t="shared" si="5"/>
        <v>2020-01-22</v>
      </c>
      <c r="C155">
        <v>399</v>
      </c>
      <c r="D155" t="s">
        <v>18106</v>
      </c>
      <c r="E155" t="s">
        <v>14213</v>
      </c>
      <c r="F155" t="s">
        <v>990</v>
      </c>
      <c r="G155" t="s">
        <v>14214</v>
      </c>
      <c r="M155" t="s">
        <v>1812</v>
      </c>
      <c r="O155" t="s">
        <v>484</v>
      </c>
      <c r="P155" t="s">
        <v>209</v>
      </c>
      <c r="Q155" t="s">
        <v>1462</v>
      </c>
      <c r="R155" t="s">
        <v>1228</v>
      </c>
      <c r="S155" t="s">
        <v>130</v>
      </c>
      <c r="T155" t="s">
        <v>1293</v>
      </c>
      <c r="U155" t="s">
        <v>4557</v>
      </c>
      <c r="V155" t="s">
        <v>485</v>
      </c>
      <c r="W155">
        <v>341</v>
      </c>
      <c r="X155" t="s">
        <v>2130</v>
      </c>
      <c r="Y155" t="s">
        <v>2130</v>
      </c>
      <c r="Z155" t="s">
        <v>2131</v>
      </c>
      <c r="AA155" t="s">
        <v>13413</v>
      </c>
      <c r="AB155" t="s">
        <v>18107</v>
      </c>
      <c r="AC155">
        <v>746</v>
      </c>
      <c r="AD155">
        <v>791</v>
      </c>
      <c r="AE155">
        <v>791</v>
      </c>
      <c r="AJ155" t="s">
        <v>15178</v>
      </c>
      <c r="AK155" t="s">
        <v>16311</v>
      </c>
      <c r="AL155" t="s">
        <v>18106</v>
      </c>
      <c r="AM155">
        <v>341</v>
      </c>
      <c r="AN155">
        <v>791</v>
      </c>
      <c r="AO155" t="s">
        <v>18108</v>
      </c>
      <c r="AP155" t="s">
        <v>18109</v>
      </c>
      <c r="AQ155" t="s">
        <v>18110</v>
      </c>
      <c r="AT155" t="s">
        <v>14222</v>
      </c>
      <c r="AU155">
        <v>791</v>
      </c>
      <c r="AW155" t="s">
        <v>224</v>
      </c>
      <c r="AX155" t="s">
        <v>18093</v>
      </c>
      <c r="AY155" t="s">
        <v>953</v>
      </c>
      <c r="AZ155" t="s">
        <v>18111</v>
      </c>
    </row>
    <row r="156" spans="1:57" ht="20" customHeight="1">
      <c r="A156" t="str">
        <f t="shared" si="4"/>
        <v>대평산업개발의 정제유 및 B-C유에서 도시가스(LNG)로의 연료전환을 통한 온실가스 배출 감축사업1차2019-02-01</v>
      </c>
      <c r="B156" t="str">
        <f t="shared" si="5"/>
        <v>2019-02-01</v>
      </c>
      <c r="C156">
        <v>398</v>
      </c>
      <c r="D156" t="s">
        <v>18100</v>
      </c>
      <c r="E156" t="s">
        <v>13607</v>
      </c>
      <c r="F156" t="s">
        <v>13608</v>
      </c>
      <c r="G156" t="s">
        <v>13609</v>
      </c>
      <c r="M156" t="s">
        <v>1812</v>
      </c>
      <c r="O156" t="s">
        <v>487</v>
      </c>
      <c r="P156" t="s">
        <v>209</v>
      </c>
      <c r="Q156" t="s">
        <v>1462</v>
      </c>
      <c r="R156" t="s">
        <v>1228</v>
      </c>
      <c r="S156" t="s">
        <v>130</v>
      </c>
      <c r="T156" t="s">
        <v>1231</v>
      </c>
      <c r="U156" t="s">
        <v>3540</v>
      </c>
      <c r="V156" t="s">
        <v>489</v>
      </c>
      <c r="W156">
        <v>511</v>
      </c>
      <c r="X156" t="s">
        <v>2130</v>
      </c>
      <c r="Y156" t="s">
        <v>2130</v>
      </c>
      <c r="Z156" t="s">
        <v>2131</v>
      </c>
      <c r="AA156" t="s">
        <v>13413</v>
      </c>
      <c r="AB156" t="s">
        <v>18101</v>
      </c>
      <c r="AC156">
        <v>1536</v>
      </c>
      <c r="AD156">
        <v>1434</v>
      </c>
      <c r="AE156">
        <v>1434</v>
      </c>
      <c r="AJ156" t="s">
        <v>15299</v>
      </c>
      <c r="AK156" t="s">
        <v>16311</v>
      </c>
      <c r="AL156" t="s">
        <v>18100</v>
      </c>
      <c r="AM156">
        <v>511</v>
      </c>
      <c r="AN156">
        <v>1434</v>
      </c>
      <c r="AO156" t="s">
        <v>18102</v>
      </c>
      <c r="AP156" t="s">
        <v>18103</v>
      </c>
      <c r="AQ156" t="s">
        <v>18104</v>
      </c>
      <c r="AT156" t="s">
        <v>13617</v>
      </c>
      <c r="AU156">
        <v>1434</v>
      </c>
      <c r="AW156" t="s">
        <v>224</v>
      </c>
      <c r="AX156" t="s">
        <v>18093</v>
      </c>
      <c r="AY156" t="s">
        <v>953</v>
      </c>
      <c r="AZ156" t="s">
        <v>18105</v>
      </c>
    </row>
    <row r="157" spans="1:57" ht="20" customHeight="1">
      <c r="A157" t="str">
        <f t="shared" si="4"/>
        <v>웅진식품(주) 연료전환(B-B유, 감압정제유 → LNG)을 통한 온실가스 배출 감축사업1차2019-12-04</v>
      </c>
      <c r="B157" t="str">
        <f t="shared" si="5"/>
        <v>2019-12-04</v>
      </c>
      <c r="C157">
        <v>397</v>
      </c>
      <c r="D157" t="s">
        <v>18095</v>
      </c>
      <c r="E157" t="s">
        <v>7705</v>
      </c>
      <c r="F157" t="s">
        <v>7704</v>
      </c>
      <c r="G157" t="s">
        <v>7706</v>
      </c>
      <c r="M157" t="s">
        <v>1812</v>
      </c>
      <c r="O157" t="s">
        <v>7711</v>
      </c>
      <c r="P157" t="s">
        <v>209</v>
      </c>
      <c r="Q157" t="s">
        <v>1462</v>
      </c>
      <c r="R157" t="s">
        <v>1228</v>
      </c>
      <c r="S157" t="s">
        <v>130</v>
      </c>
      <c r="T157" t="s">
        <v>1293</v>
      </c>
      <c r="U157" t="s">
        <v>7712</v>
      </c>
      <c r="V157" t="s">
        <v>7713</v>
      </c>
      <c r="W157">
        <v>1245</v>
      </c>
      <c r="X157" t="s">
        <v>2130</v>
      </c>
      <c r="Y157" t="s">
        <v>2130</v>
      </c>
      <c r="Z157" t="s">
        <v>2131</v>
      </c>
      <c r="AA157" t="s">
        <v>13413</v>
      </c>
      <c r="AB157" t="s">
        <v>18096</v>
      </c>
      <c r="AC157">
        <v>2490</v>
      </c>
      <c r="AD157">
        <v>2393</v>
      </c>
      <c r="AE157">
        <v>2393</v>
      </c>
      <c r="AJ157" t="s">
        <v>15299</v>
      </c>
      <c r="AK157" t="s">
        <v>16311</v>
      </c>
      <c r="AL157" t="s">
        <v>18095</v>
      </c>
      <c r="AM157">
        <v>1245</v>
      </c>
      <c r="AN157">
        <v>2393</v>
      </c>
      <c r="AO157" t="s">
        <v>18097</v>
      </c>
      <c r="AP157" t="s">
        <v>18098</v>
      </c>
      <c r="AQ157" t="s">
        <v>18055</v>
      </c>
      <c r="AT157" t="s">
        <v>7717</v>
      </c>
      <c r="AU157">
        <v>2393</v>
      </c>
      <c r="AW157" t="s">
        <v>224</v>
      </c>
      <c r="AX157" t="s">
        <v>18093</v>
      </c>
      <c r="AY157" t="s">
        <v>953</v>
      </c>
      <c r="AZ157" t="s">
        <v>18099</v>
      </c>
    </row>
    <row r="158" spans="1:57" ht="20" customHeight="1">
      <c r="A158" t="str">
        <f t="shared" si="4"/>
        <v>덕산지에스의 부생연료유 2호에서 도시가스(LNG)로의 연료전환을 통한 온실가스 배출 감축사업1차2018-12-17</v>
      </c>
      <c r="B158" t="str">
        <f t="shared" si="5"/>
        <v>2018-12-17</v>
      </c>
      <c r="C158">
        <v>396</v>
      </c>
      <c r="D158" t="s">
        <v>18088</v>
      </c>
      <c r="E158" t="s">
        <v>8930</v>
      </c>
      <c r="F158" t="s">
        <v>8931</v>
      </c>
      <c r="G158" t="s">
        <v>8932</v>
      </c>
      <c r="M158" t="s">
        <v>1812</v>
      </c>
      <c r="O158" t="s">
        <v>491</v>
      </c>
      <c r="P158" t="s">
        <v>209</v>
      </c>
      <c r="Q158" t="s">
        <v>1462</v>
      </c>
      <c r="R158" t="s">
        <v>1228</v>
      </c>
      <c r="S158" t="s">
        <v>130</v>
      </c>
      <c r="T158" t="s">
        <v>1293</v>
      </c>
      <c r="U158" t="s">
        <v>8936</v>
      </c>
      <c r="V158" t="s">
        <v>493</v>
      </c>
      <c r="W158">
        <v>448</v>
      </c>
      <c r="X158" t="s">
        <v>2130</v>
      </c>
      <c r="Y158" t="s">
        <v>2130</v>
      </c>
      <c r="Z158" t="s">
        <v>2131</v>
      </c>
      <c r="AA158" t="s">
        <v>13413</v>
      </c>
      <c r="AB158" t="s">
        <v>18089</v>
      </c>
      <c r="AC158">
        <v>1344</v>
      </c>
      <c r="AD158">
        <v>1265</v>
      </c>
      <c r="AE158">
        <v>1265</v>
      </c>
      <c r="AJ158" t="s">
        <v>15299</v>
      </c>
      <c r="AK158" t="s">
        <v>16311</v>
      </c>
      <c r="AL158" t="s">
        <v>18088</v>
      </c>
      <c r="AM158">
        <v>448</v>
      </c>
      <c r="AN158">
        <v>1265</v>
      </c>
      <c r="AO158" t="s">
        <v>18090</v>
      </c>
      <c r="AP158" t="s">
        <v>18091</v>
      </c>
      <c r="AQ158" t="s">
        <v>18092</v>
      </c>
      <c r="AT158" t="s">
        <v>8940</v>
      </c>
      <c r="AU158">
        <v>1265</v>
      </c>
      <c r="AW158" t="s">
        <v>224</v>
      </c>
      <c r="AX158" t="s">
        <v>18093</v>
      </c>
      <c r="AY158" t="s">
        <v>953</v>
      </c>
      <c r="AZ158" t="s">
        <v>18094</v>
      </c>
    </row>
    <row r="159" spans="1:57" ht="20" customHeight="1">
      <c r="A159" t="str">
        <f t="shared" si="4"/>
        <v>홍익콘크리트산업 연료전환(B-C유-&gt;도시가스) 감축사업(C-001)2차2018-06-29</v>
      </c>
      <c r="B159" t="str">
        <f t="shared" si="5"/>
        <v>2018-06-29</v>
      </c>
      <c r="C159">
        <v>395</v>
      </c>
      <c r="D159" t="s">
        <v>16459</v>
      </c>
      <c r="E159" t="s">
        <v>3811</v>
      </c>
      <c r="F159" t="s">
        <v>223</v>
      </c>
      <c r="G159" t="s">
        <v>3812</v>
      </c>
      <c r="M159" t="s">
        <v>1812</v>
      </c>
      <c r="O159" t="s">
        <v>3817</v>
      </c>
      <c r="P159" t="s">
        <v>16460</v>
      </c>
      <c r="R159" t="s">
        <v>1228</v>
      </c>
      <c r="S159" t="s">
        <v>130</v>
      </c>
      <c r="T159" t="s">
        <v>1293</v>
      </c>
      <c r="U159" t="s">
        <v>3818</v>
      </c>
      <c r="V159" t="s">
        <v>762</v>
      </c>
      <c r="W159">
        <v>283</v>
      </c>
      <c r="X159" t="s">
        <v>2130</v>
      </c>
      <c r="Y159" t="s">
        <v>2130</v>
      </c>
      <c r="Z159" t="s">
        <v>2131</v>
      </c>
      <c r="AA159" t="s">
        <v>13427</v>
      </c>
      <c r="AB159" t="s">
        <v>18083</v>
      </c>
      <c r="AC159">
        <v>886</v>
      </c>
      <c r="AD159">
        <v>306</v>
      </c>
      <c r="AE159">
        <v>306</v>
      </c>
      <c r="AJ159" t="s">
        <v>18060</v>
      </c>
      <c r="AK159" t="s">
        <v>16311</v>
      </c>
      <c r="AL159" t="s">
        <v>16459</v>
      </c>
      <c r="AM159">
        <v>283</v>
      </c>
      <c r="AN159">
        <v>306</v>
      </c>
      <c r="AO159" t="s">
        <v>18084</v>
      </c>
      <c r="AP159" t="s">
        <v>18085</v>
      </c>
      <c r="AQ159" t="s">
        <v>18086</v>
      </c>
      <c r="AT159" t="s">
        <v>16465</v>
      </c>
      <c r="AU159">
        <v>306</v>
      </c>
      <c r="AW159" t="s">
        <v>224</v>
      </c>
      <c r="AX159" t="s">
        <v>9522</v>
      </c>
      <c r="AY159" t="s">
        <v>953</v>
      </c>
      <c r="AZ159" t="s">
        <v>18087</v>
      </c>
    </row>
    <row r="160" spans="1:57" ht="20" customHeight="1">
      <c r="A160" t="str">
        <f t="shared" si="4"/>
        <v>이연제약 진천공장의 B-C유에서 LNG로의 연료전환을 통한 온실가스 배출 감축사업1차2013-12-11</v>
      </c>
      <c r="B160" t="str">
        <f t="shared" si="5"/>
        <v>2013-12-11</v>
      </c>
      <c r="C160">
        <v>394</v>
      </c>
      <c r="D160" t="s">
        <v>18077</v>
      </c>
      <c r="E160" t="s">
        <v>8601</v>
      </c>
      <c r="F160" t="s">
        <v>8602</v>
      </c>
      <c r="G160" t="s">
        <v>8603</v>
      </c>
      <c r="M160" t="s">
        <v>1812</v>
      </c>
      <c r="O160" t="s">
        <v>1019</v>
      </c>
      <c r="P160" t="s">
        <v>209</v>
      </c>
      <c r="Q160" t="s">
        <v>1462</v>
      </c>
      <c r="R160" t="s">
        <v>1228</v>
      </c>
      <c r="S160" t="s">
        <v>130</v>
      </c>
      <c r="T160" t="s">
        <v>1293</v>
      </c>
      <c r="U160" t="s">
        <v>8607</v>
      </c>
      <c r="V160" t="s">
        <v>495</v>
      </c>
      <c r="W160">
        <v>300</v>
      </c>
      <c r="X160" t="s">
        <v>2130</v>
      </c>
      <c r="Y160" t="s">
        <v>2130</v>
      </c>
      <c r="Z160" t="s">
        <v>2131</v>
      </c>
      <c r="AA160" t="s">
        <v>13413</v>
      </c>
      <c r="AB160" t="s">
        <v>18078</v>
      </c>
      <c r="AC160">
        <v>2409</v>
      </c>
      <c r="AD160">
        <v>2347</v>
      </c>
      <c r="AE160">
        <v>2347</v>
      </c>
      <c r="AJ160" t="s">
        <v>15299</v>
      </c>
      <c r="AK160" t="s">
        <v>16311</v>
      </c>
      <c r="AL160" t="s">
        <v>18077</v>
      </c>
      <c r="AM160">
        <v>300</v>
      </c>
      <c r="AN160">
        <v>2347</v>
      </c>
      <c r="AO160" t="s">
        <v>18079</v>
      </c>
      <c r="AP160" t="s">
        <v>18080</v>
      </c>
      <c r="AQ160" t="s">
        <v>18081</v>
      </c>
      <c r="AT160" t="s">
        <v>8611</v>
      </c>
      <c r="AU160">
        <v>2347</v>
      </c>
      <c r="AW160" t="s">
        <v>224</v>
      </c>
      <c r="AX160" t="s">
        <v>9522</v>
      </c>
      <c r="AY160" t="s">
        <v>953</v>
      </c>
      <c r="AZ160" t="s">
        <v>18082</v>
      </c>
    </row>
    <row r="161" spans="1:57" ht="20" customHeight="1">
      <c r="A161" t="str">
        <f t="shared" si="4"/>
        <v>샘표 영동사업장 목재펠릿 연료전환을 통한 온실가스 감축사업1차2015-12-01</v>
      </c>
      <c r="B161" t="str">
        <f t="shared" si="5"/>
        <v>2015-12-01</v>
      </c>
      <c r="C161">
        <v>393</v>
      </c>
      <c r="D161" t="s">
        <v>4204</v>
      </c>
      <c r="E161" t="s">
        <v>4205</v>
      </c>
      <c r="F161" t="s">
        <v>4206</v>
      </c>
      <c r="G161" t="s">
        <v>4207</v>
      </c>
      <c r="M161" t="s">
        <v>1812</v>
      </c>
      <c r="O161" t="s">
        <v>4212</v>
      </c>
      <c r="P161" t="s">
        <v>209</v>
      </c>
      <c r="Q161" t="s">
        <v>1462</v>
      </c>
      <c r="R161" t="s">
        <v>2384</v>
      </c>
      <c r="S161" t="s">
        <v>130</v>
      </c>
      <c r="T161" t="s">
        <v>1293</v>
      </c>
      <c r="U161" t="s">
        <v>4213</v>
      </c>
      <c r="V161" t="s">
        <v>619</v>
      </c>
      <c r="W161">
        <v>1320</v>
      </c>
      <c r="X161" t="s">
        <v>1324</v>
      </c>
      <c r="Y161" t="s">
        <v>1513</v>
      </c>
      <c r="Z161" t="s">
        <v>2387</v>
      </c>
      <c r="AA161" t="s">
        <v>13413</v>
      </c>
      <c r="AB161" t="s">
        <v>18071</v>
      </c>
      <c r="AC161">
        <v>4620</v>
      </c>
      <c r="AD161">
        <v>3225</v>
      </c>
      <c r="AE161">
        <v>3225</v>
      </c>
      <c r="AJ161" t="s">
        <v>15282</v>
      </c>
      <c r="AK161" t="s">
        <v>14259</v>
      </c>
      <c r="AL161" t="s">
        <v>4204</v>
      </c>
      <c r="AM161">
        <v>1320</v>
      </c>
      <c r="AN161">
        <v>3225</v>
      </c>
      <c r="AO161" t="s">
        <v>18072</v>
      </c>
      <c r="AP161" t="s">
        <v>18073</v>
      </c>
      <c r="AQ161" t="s">
        <v>18074</v>
      </c>
      <c r="AR161" t="s">
        <v>18075</v>
      </c>
      <c r="AT161" t="s">
        <v>4215</v>
      </c>
      <c r="AU161">
        <v>3225</v>
      </c>
      <c r="AW161" t="s">
        <v>224</v>
      </c>
      <c r="AX161" t="s">
        <v>9522</v>
      </c>
      <c r="AY161" t="s">
        <v>953</v>
      </c>
      <c r="AZ161" t="s">
        <v>18076</v>
      </c>
      <c r="BA161" t="s">
        <v>2394</v>
      </c>
      <c r="BB161" t="s">
        <v>4212</v>
      </c>
      <c r="BC161" t="s">
        <v>17349</v>
      </c>
    </row>
    <row r="162" spans="1:57" ht="20" customHeight="1">
      <c r="A162" t="str">
        <f t="shared" si="4"/>
        <v>부일레미콘의 B-C유에서 도시가스(LNG)로 연료전환을 통한 온실가스 배출 감축사업1차2018-01-25</v>
      </c>
      <c r="B162" t="str">
        <f t="shared" si="5"/>
        <v>2018-01-25</v>
      </c>
      <c r="C162">
        <v>392</v>
      </c>
      <c r="D162" t="s">
        <v>18065</v>
      </c>
      <c r="E162" t="s">
        <v>8280</v>
      </c>
      <c r="F162" t="s">
        <v>8281</v>
      </c>
      <c r="G162" t="s">
        <v>8282</v>
      </c>
      <c r="M162" t="s">
        <v>1812</v>
      </c>
      <c r="O162" t="s">
        <v>1025</v>
      </c>
      <c r="P162" t="s">
        <v>209</v>
      </c>
      <c r="Q162" t="s">
        <v>1462</v>
      </c>
      <c r="R162" t="s">
        <v>1228</v>
      </c>
      <c r="S162" t="s">
        <v>130</v>
      </c>
      <c r="T162" t="s">
        <v>1293</v>
      </c>
      <c r="U162" t="s">
        <v>8286</v>
      </c>
      <c r="V162" t="s">
        <v>505</v>
      </c>
      <c r="W162">
        <v>851</v>
      </c>
      <c r="X162" t="s">
        <v>2130</v>
      </c>
      <c r="Y162" t="s">
        <v>2130</v>
      </c>
      <c r="Z162" t="s">
        <v>2131</v>
      </c>
      <c r="AA162" t="s">
        <v>13413</v>
      </c>
      <c r="AB162" t="s">
        <v>18066</v>
      </c>
      <c r="AC162">
        <v>3417</v>
      </c>
      <c r="AD162">
        <v>2967</v>
      </c>
      <c r="AE162">
        <v>2967</v>
      </c>
      <c r="AJ162" t="s">
        <v>15299</v>
      </c>
      <c r="AK162" t="s">
        <v>16311</v>
      </c>
      <c r="AL162" t="s">
        <v>18065</v>
      </c>
      <c r="AM162">
        <v>851</v>
      </c>
      <c r="AN162">
        <v>2967</v>
      </c>
      <c r="AO162" t="s">
        <v>18067</v>
      </c>
      <c r="AP162" t="s">
        <v>18068</v>
      </c>
      <c r="AQ162" t="s">
        <v>18069</v>
      </c>
      <c r="AT162" t="s">
        <v>8290</v>
      </c>
      <c r="AU162">
        <v>2967</v>
      </c>
      <c r="AW162" t="s">
        <v>224</v>
      </c>
      <c r="AX162" t="s">
        <v>9522</v>
      </c>
      <c r="AY162" t="s">
        <v>953</v>
      </c>
      <c r="AZ162" t="s">
        <v>18070</v>
      </c>
    </row>
    <row r="163" spans="1:57" ht="20" customHeight="1">
      <c r="A163" t="str">
        <f t="shared" si="4"/>
        <v>금강 연료전환(B-C유-&gt;도시가스) 감축사업(C-002)1차2019-07-31</v>
      </c>
      <c r="B163" t="str">
        <f t="shared" si="5"/>
        <v>2019-07-31</v>
      </c>
      <c r="C163">
        <v>391</v>
      </c>
      <c r="D163" t="s">
        <v>18057</v>
      </c>
      <c r="E163" t="s">
        <v>3811</v>
      </c>
      <c r="F163" t="s">
        <v>223</v>
      </c>
      <c r="G163" t="s">
        <v>3812</v>
      </c>
      <c r="M163" t="s">
        <v>1812</v>
      </c>
      <c r="O163" t="s">
        <v>13620</v>
      </c>
      <c r="P163" t="s">
        <v>18058</v>
      </c>
      <c r="R163" t="s">
        <v>1228</v>
      </c>
      <c r="S163" t="s">
        <v>130</v>
      </c>
      <c r="T163" t="s">
        <v>1231</v>
      </c>
      <c r="U163" t="s">
        <v>13621</v>
      </c>
      <c r="V163" t="s">
        <v>501</v>
      </c>
      <c r="W163">
        <v>363</v>
      </c>
      <c r="X163" t="s">
        <v>2130</v>
      </c>
      <c r="Y163" t="s">
        <v>2130</v>
      </c>
      <c r="Z163" t="s">
        <v>2131</v>
      </c>
      <c r="AA163" t="s">
        <v>13413</v>
      </c>
      <c r="AB163" t="s">
        <v>18059</v>
      </c>
      <c r="AC163">
        <v>780</v>
      </c>
      <c r="AD163">
        <v>632</v>
      </c>
      <c r="AE163">
        <v>632</v>
      </c>
      <c r="AJ163" t="s">
        <v>18060</v>
      </c>
      <c r="AK163" t="s">
        <v>16311</v>
      </c>
      <c r="AL163" t="s">
        <v>18057</v>
      </c>
      <c r="AM163">
        <v>363</v>
      </c>
      <c r="AN163">
        <v>632</v>
      </c>
      <c r="AO163" t="s">
        <v>18061</v>
      </c>
      <c r="AP163" t="s">
        <v>18062</v>
      </c>
      <c r="AQ163" t="s">
        <v>18063</v>
      </c>
      <c r="AT163" t="s">
        <v>16465</v>
      </c>
      <c r="AU163">
        <v>632</v>
      </c>
      <c r="AW163" t="s">
        <v>224</v>
      </c>
      <c r="AX163" t="s">
        <v>9522</v>
      </c>
      <c r="AY163" t="s">
        <v>953</v>
      </c>
      <c r="AZ163" t="s">
        <v>18064</v>
      </c>
    </row>
    <row r="164" spans="1:57" ht="20" customHeight="1">
      <c r="A164" t="str">
        <f t="shared" si="4"/>
        <v>(주)웅진산업 보일러 연료 전환(B-B유 → 목재펠릿)을 통한 온실가스 감축사업2차2019-02-01</v>
      </c>
      <c r="B164" t="str">
        <f t="shared" si="5"/>
        <v>2019-02-01</v>
      </c>
      <c r="C164">
        <v>390</v>
      </c>
      <c r="D164" t="s">
        <v>13987</v>
      </c>
      <c r="E164" t="s">
        <v>13988</v>
      </c>
      <c r="F164" t="s">
        <v>13989</v>
      </c>
      <c r="G164" t="s">
        <v>13990</v>
      </c>
      <c r="M164" t="s">
        <v>1812</v>
      </c>
      <c r="O164" t="s">
        <v>13994</v>
      </c>
      <c r="P164" t="s">
        <v>209</v>
      </c>
      <c r="Q164" t="s">
        <v>1462</v>
      </c>
      <c r="R164" t="s">
        <v>2384</v>
      </c>
      <c r="S164" t="s">
        <v>130</v>
      </c>
      <c r="T164" t="s">
        <v>1293</v>
      </c>
      <c r="U164" t="s">
        <v>13995</v>
      </c>
      <c r="V164" t="s">
        <v>13996</v>
      </c>
      <c r="W164">
        <v>2141</v>
      </c>
      <c r="X164" t="s">
        <v>1324</v>
      </c>
      <c r="Y164" t="s">
        <v>1513</v>
      </c>
      <c r="Z164" t="s">
        <v>2387</v>
      </c>
      <c r="AA164" t="s">
        <v>13427</v>
      </c>
      <c r="AB164" t="s">
        <v>18052</v>
      </c>
      <c r="AC164">
        <v>4282</v>
      </c>
      <c r="AD164">
        <v>3668</v>
      </c>
      <c r="AE164">
        <v>3668</v>
      </c>
      <c r="AJ164" t="s">
        <v>15299</v>
      </c>
      <c r="AK164" t="s">
        <v>14259</v>
      </c>
      <c r="AL164" t="s">
        <v>13987</v>
      </c>
      <c r="AM164">
        <v>2141</v>
      </c>
      <c r="AN164">
        <v>3668</v>
      </c>
      <c r="AO164" t="s">
        <v>18053</v>
      </c>
      <c r="AP164" t="s">
        <v>18054</v>
      </c>
      <c r="AQ164" t="s">
        <v>18055</v>
      </c>
      <c r="AR164" t="s">
        <v>18053</v>
      </c>
      <c r="AT164" t="s">
        <v>13999</v>
      </c>
      <c r="AU164">
        <v>3668</v>
      </c>
      <c r="AW164" t="s">
        <v>224</v>
      </c>
      <c r="AX164" t="s">
        <v>9522</v>
      </c>
      <c r="AY164" t="s">
        <v>953</v>
      </c>
      <c r="AZ164" t="s">
        <v>18056</v>
      </c>
      <c r="BA164" t="s">
        <v>2394</v>
      </c>
      <c r="BB164" t="s">
        <v>13994</v>
      </c>
      <c r="BC164" t="s">
        <v>4467</v>
      </c>
    </row>
    <row r="165" spans="1:57" ht="20" customHeight="1">
      <c r="A165" t="str">
        <f t="shared" si="4"/>
        <v>카프로 N2O 저감 사업 17차2019-11-01</v>
      </c>
      <c r="B165" t="str">
        <f t="shared" si="5"/>
        <v>2019-11-01</v>
      </c>
      <c r="C165">
        <v>389</v>
      </c>
      <c r="D165" t="s">
        <v>16568</v>
      </c>
      <c r="E165" t="s">
        <v>13673</v>
      </c>
      <c r="F165" t="s">
        <v>546</v>
      </c>
      <c r="G165" t="s">
        <v>13674</v>
      </c>
      <c r="M165" t="s">
        <v>1812</v>
      </c>
      <c r="O165" t="s">
        <v>545</v>
      </c>
      <c r="P165" t="s">
        <v>209</v>
      </c>
      <c r="Q165" t="s">
        <v>1228</v>
      </c>
      <c r="R165" t="s">
        <v>1229</v>
      </c>
      <c r="S165" t="s">
        <v>130</v>
      </c>
      <c r="T165" t="s">
        <v>1293</v>
      </c>
      <c r="U165" t="s">
        <v>1311</v>
      </c>
      <c r="V165" t="s">
        <v>453</v>
      </c>
      <c r="W165">
        <v>660995</v>
      </c>
      <c r="X165" t="s">
        <v>1234</v>
      </c>
      <c r="Y165" t="s">
        <v>1235</v>
      </c>
      <c r="Z165" t="s">
        <v>13679</v>
      </c>
      <c r="AA165" t="s">
        <v>16861</v>
      </c>
      <c r="AB165" t="s">
        <v>18036</v>
      </c>
      <c r="AC165">
        <v>174748</v>
      </c>
      <c r="AD165">
        <v>139531</v>
      </c>
      <c r="AE165">
        <v>38108</v>
      </c>
      <c r="AF165" t="s">
        <v>18046</v>
      </c>
      <c r="AJ165" t="s">
        <v>15913</v>
      </c>
      <c r="AK165" t="s">
        <v>14259</v>
      </c>
      <c r="AL165" t="s">
        <v>16568</v>
      </c>
      <c r="AM165">
        <v>978831</v>
      </c>
      <c r="AN165">
        <v>38108</v>
      </c>
      <c r="AO165" t="s">
        <v>18038</v>
      </c>
      <c r="AP165" t="s">
        <v>18039</v>
      </c>
      <c r="AQ165" t="s">
        <v>18047</v>
      </c>
      <c r="AR165" t="s">
        <v>18048</v>
      </c>
      <c r="AS165" t="s">
        <v>18049</v>
      </c>
      <c r="AT165" t="s">
        <v>13682</v>
      </c>
      <c r="AU165">
        <v>38108</v>
      </c>
      <c r="AW165" t="s">
        <v>224</v>
      </c>
      <c r="AX165" t="s">
        <v>17961</v>
      </c>
      <c r="AY165" t="s">
        <v>953</v>
      </c>
      <c r="AZ165" t="s">
        <v>18050</v>
      </c>
      <c r="BA165" t="s">
        <v>1244</v>
      </c>
      <c r="BB165" t="s">
        <v>543</v>
      </c>
      <c r="BC165" t="s">
        <v>18044</v>
      </c>
      <c r="BD165">
        <v>4665</v>
      </c>
      <c r="BE165" t="s">
        <v>18051</v>
      </c>
    </row>
    <row r="166" spans="1:57" ht="20" customHeight="1">
      <c r="A166" t="str">
        <f t="shared" si="4"/>
        <v>카프로 N2O 저감 사업8차2019-11-01</v>
      </c>
      <c r="B166" t="str">
        <f t="shared" si="5"/>
        <v>2019-11-01</v>
      </c>
      <c r="C166">
        <v>388</v>
      </c>
      <c r="D166" t="s">
        <v>452</v>
      </c>
      <c r="E166" t="s">
        <v>14044</v>
      </c>
      <c r="F166" t="s">
        <v>452</v>
      </c>
      <c r="G166" t="s">
        <v>14045</v>
      </c>
      <c r="M166" t="s">
        <v>1812</v>
      </c>
      <c r="O166" t="s">
        <v>543</v>
      </c>
      <c r="P166" t="s">
        <v>209</v>
      </c>
      <c r="Q166" t="s">
        <v>1228</v>
      </c>
      <c r="R166" t="s">
        <v>1229</v>
      </c>
      <c r="S166" t="s">
        <v>130</v>
      </c>
      <c r="T166" t="s">
        <v>1293</v>
      </c>
      <c r="U166" t="s">
        <v>1311</v>
      </c>
      <c r="V166" t="s">
        <v>453</v>
      </c>
      <c r="W166">
        <v>660995</v>
      </c>
      <c r="X166" t="s">
        <v>1234</v>
      </c>
      <c r="Y166" t="s">
        <v>1235</v>
      </c>
      <c r="Z166" t="s">
        <v>13679</v>
      </c>
      <c r="AA166" t="s">
        <v>14753</v>
      </c>
      <c r="AB166" t="s">
        <v>18036</v>
      </c>
      <c r="AC166">
        <v>174748</v>
      </c>
      <c r="AD166">
        <v>139531</v>
      </c>
      <c r="AE166">
        <v>98632</v>
      </c>
      <c r="AF166" t="s">
        <v>18037</v>
      </c>
      <c r="AJ166" t="s">
        <v>15913</v>
      </c>
      <c r="AK166" t="s">
        <v>14259</v>
      </c>
      <c r="AL166" t="s">
        <v>452</v>
      </c>
      <c r="AM166">
        <v>73676</v>
      </c>
      <c r="AN166">
        <v>98632</v>
      </c>
      <c r="AO166" t="s">
        <v>18038</v>
      </c>
      <c r="AP166" t="s">
        <v>18039</v>
      </c>
      <c r="AQ166" t="s">
        <v>18040</v>
      </c>
      <c r="AR166" t="s">
        <v>18041</v>
      </c>
      <c r="AS166" t="s">
        <v>18042</v>
      </c>
      <c r="AT166" t="s">
        <v>14052</v>
      </c>
      <c r="AU166">
        <v>98632</v>
      </c>
      <c r="AW166" t="s">
        <v>224</v>
      </c>
      <c r="AX166" t="s">
        <v>17961</v>
      </c>
      <c r="AY166" t="s">
        <v>953</v>
      </c>
      <c r="AZ166" t="s">
        <v>18043</v>
      </c>
      <c r="BA166" t="s">
        <v>1244</v>
      </c>
      <c r="BB166" t="s">
        <v>543</v>
      </c>
      <c r="BC166" t="s">
        <v>18044</v>
      </c>
      <c r="BD166">
        <v>4665</v>
      </c>
      <c r="BE166" t="s">
        <v>18045</v>
      </c>
    </row>
    <row r="167" spans="1:57" ht="20" customHeight="1">
      <c r="A167" t="str">
        <f t="shared" si="4"/>
        <v xml:space="preserve"> ㈜한화 울산소재 질산공장 N2O 감축 프로젝트6차2020-01-01</v>
      </c>
      <c r="B167" t="str">
        <f t="shared" si="5"/>
        <v>2020-01-01</v>
      </c>
      <c r="C167">
        <v>387</v>
      </c>
      <c r="D167" t="s">
        <v>750</v>
      </c>
      <c r="E167" t="s">
        <v>13459</v>
      </c>
      <c r="F167" t="s">
        <v>749</v>
      </c>
      <c r="G167" t="s">
        <v>1253</v>
      </c>
      <c r="M167" t="s">
        <v>1812</v>
      </c>
      <c r="O167" t="s">
        <v>749</v>
      </c>
      <c r="P167" t="s">
        <v>209</v>
      </c>
      <c r="Q167" t="s">
        <v>1228</v>
      </c>
      <c r="R167" t="s">
        <v>1229</v>
      </c>
      <c r="S167" t="s">
        <v>130</v>
      </c>
      <c r="T167" t="s">
        <v>1231</v>
      </c>
      <c r="U167" t="s">
        <v>1260</v>
      </c>
      <c r="V167" t="s">
        <v>531</v>
      </c>
      <c r="W167">
        <v>243330</v>
      </c>
      <c r="X167" t="s">
        <v>1234</v>
      </c>
      <c r="Y167" t="s">
        <v>1235</v>
      </c>
      <c r="Z167" t="s">
        <v>15722</v>
      </c>
      <c r="AA167" t="s">
        <v>14554</v>
      </c>
      <c r="AB167" t="s">
        <v>18026</v>
      </c>
      <c r="AC167">
        <v>243330</v>
      </c>
      <c r="AD167">
        <v>293153</v>
      </c>
      <c r="AE167">
        <v>287290</v>
      </c>
      <c r="AF167" t="s">
        <v>18027</v>
      </c>
      <c r="AJ167" t="s">
        <v>15178</v>
      </c>
      <c r="AK167" t="s">
        <v>14259</v>
      </c>
      <c r="AL167" t="s">
        <v>750</v>
      </c>
      <c r="AM167">
        <v>199316</v>
      </c>
      <c r="AN167">
        <v>287290</v>
      </c>
      <c r="AO167" t="s">
        <v>18028</v>
      </c>
      <c r="AP167" t="s">
        <v>18029</v>
      </c>
      <c r="AQ167" t="s">
        <v>18030</v>
      </c>
      <c r="AR167" t="s">
        <v>18031</v>
      </c>
      <c r="AS167" t="s">
        <v>18032</v>
      </c>
      <c r="AT167" t="s">
        <v>13468</v>
      </c>
      <c r="AU167">
        <v>287290</v>
      </c>
      <c r="AW167" t="s">
        <v>224</v>
      </c>
      <c r="AX167" t="s">
        <v>17961</v>
      </c>
      <c r="AY167" t="s">
        <v>953</v>
      </c>
      <c r="AZ167" t="s">
        <v>18033</v>
      </c>
      <c r="BA167" t="s">
        <v>1244</v>
      </c>
      <c r="BB167" t="s">
        <v>749</v>
      </c>
      <c r="BC167" t="s">
        <v>18034</v>
      </c>
      <c r="BD167">
        <v>922</v>
      </c>
      <c r="BE167" t="s">
        <v>18035</v>
      </c>
    </row>
    <row r="168" spans="1:57" ht="20" customHeight="1">
      <c r="A168" t="str">
        <f t="shared" si="4"/>
        <v>SF6 회수 및 재생사업8차2020-02-13</v>
      </c>
      <c r="B168" t="str">
        <f t="shared" si="5"/>
        <v>2020-02-13</v>
      </c>
      <c r="C168">
        <v>386</v>
      </c>
      <c r="D168" t="s">
        <v>13939</v>
      </c>
      <c r="E168" t="s">
        <v>13940</v>
      </c>
      <c r="F168" t="s">
        <v>13941</v>
      </c>
      <c r="G168" t="s">
        <v>13942</v>
      </c>
      <c r="M168" t="s">
        <v>1812</v>
      </c>
      <c r="O168" t="s">
        <v>1292</v>
      </c>
      <c r="P168" t="s">
        <v>209</v>
      </c>
      <c r="Q168" t="s">
        <v>1228</v>
      </c>
      <c r="R168" t="s">
        <v>1229</v>
      </c>
      <c r="S168" t="s">
        <v>130</v>
      </c>
      <c r="T168" t="s">
        <v>1293</v>
      </c>
      <c r="U168" t="s">
        <v>1294</v>
      </c>
      <c r="V168" t="s">
        <v>1295</v>
      </c>
      <c r="W168">
        <v>165092</v>
      </c>
      <c r="X168" t="s">
        <v>32337</v>
      </c>
      <c r="Y168" t="s">
        <v>1297</v>
      </c>
      <c r="Z168" t="s">
        <v>1298</v>
      </c>
      <c r="AA168" t="s">
        <v>14753</v>
      </c>
      <c r="AB168" t="s">
        <v>18016</v>
      </c>
      <c r="AC168">
        <v>146095</v>
      </c>
      <c r="AD168">
        <v>123245</v>
      </c>
      <c r="AE168">
        <v>120780</v>
      </c>
      <c r="AF168" t="s">
        <v>18017</v>
      </c>
      <c r="AJ168" t="s">
        <v>15202</v>
      </c>
      <c r="AK168" t="s">
        <v>14259</v>
      </c>
      <c r="AL168" t="s">
        <v>13939</v>
      </c>
      <c r="AM168">
        <v>99053</v>
      </c>
      <c r="AN168">
        <v>120780</v>
      </c>
      <c r="AO168" t="s">
        <v>18018</v>
      </c>
      <c r="AP168" t="s">
        <v>18019</v>
      </c>
      <c r="AQ168" t="s">
        <v>18020</v>
      </c>
      <c r="AR168" t="s">
        <v>18021</v>
      </c>
      <c r="AS168" t="s">
        <v>18022</v>
      </c>
      <c r="AT168" t="s">
        <v>13949</v>
      </c>
      <c r="AU168">
        <v>120780</v>
      </c>
      <c r="AW168" t="s">
        <v>224</v>
      </c>
      <c r="AX168" t="s">
        <v>17961</v>
      </c>
      <c r="AY168" t="s">
        <v>953</v>
      </c>
      <c r="AZ168" t="s">
        <v>18023</v>
      </c>
      <c r="BA168" t="s">
        <v>1244</v>
      </c>
      <c r="BB168" t="s">
        <v>13953</v>
      </c>
      <c r="BC168" t="s">
        <v>18024</v>
      </c>
      <c r="BD168">
        <v>4274</v>
      </c>
      <c r="BE168" t="s">
        <v>18025</v>
      </c>
    </row>
    <row r="169" spans="1:57" ht="20" customHeight="1">
      <c r="A169" t="str">
        <f t="shared" si="4"/>
        <v>한탈L&amp;C의 보일러 연료 교체(LPG-&gt;목재펠릿)을 통한 온실가스 감축사업1차2016-02-01</v>
      </c>
      <c r="B169" t="str">
        <f t="shared" si="5"/>
        <v>2016-02-01</v>
      </c>
      <c r="C169">
        <v>385</v>
      </c>
      <c r="D169" t="s">
        <v>1130</v>
      </c>
      <c r="E169" t="s">
        <v>3773</v>
      </c>
      <c r="F169" t="s">
        <v>3774</v>
      </c>
      <c r="G169" t="s">
        <v>3775</v>
      </c>
      <c r="M169" t="s">
        <v>1812</v>
      </c>
      <c r="O169" t="s">
        <v>1129</v>
      </c>
      <c r="P169" t="s">
        <v>209</v>
      </c>
      <c r="Q169" t="s">
        <v>1462</v>
      </c>
      <c r="R169" t="s">
        <v>2384</v>
      </c>
      <c r="S169" t="s">
        <v>130</v>
      </c>
      <c r="T169" t="s">
        <v>1293</v>
      </c>
      <c r="U169" t="s">
        <v>3780</v>
      </c>
      <c r="V169" t="s">
        <v>653</v>
      </c>
      <c r="W169">
        <v>1234</v>
      </c>
      <c r="X169" t="s">
        <v>1324</v>
      </c>
      <c r="Y169" t="s">
        <v>1513</v>
      </c>
      <c r="Z169" t="s">
        <v>2387</v>
      </c>
      <c r="AA169" t="s">
        <v>13413</v>
      </c>
      <c r="AB169" t="s">
        <v>18010</v>
      </c>
      <c r="AC169">
        <v>4319</v>
      </c>
      <c r="AD169">
        <v>2055</v>
      </c>
      <c r="AE169">
        <v>2055</v>
      </c>
      <c r="AJ169" t="s">
        <v>16751</v>
      </c>
      <c r="AK169" t="s">
        <v>14259</v>
      </c>
      <c r="AL169" t="s">
        <v>1130</v>
      </c>
      <c r="AM169">
        <v>1234</v>
      </c>
      <c r="AN169">
        <v>2055</v>
      </c>
      <c r="AO169" t="s">
        <v>18011</v>
      </c>
      <c r="AP169" t="s">
        <v>18012</v>
      </c>
      <c r="AQ169" t="s">
        <v>18013</v>
      </c>
      <c r="AR169" t="s">
        <v>18014</v>
      </c>
      <c r="AT169" t="s">
        <v>3783</v>
      </c>
      <c r="AU169">
        <v>2055</v>
      </c>
      <c r="AW169" t="s">
        <v>224</v>
      </c>
      <c r="AX169" t="s">
        <v>17961</v>
      </c>
      <c r="AY169" t="s">
        <v>953</v>
      </c>
      <c r="AZ169" t="s">
        <v>18015</v>
      </c>
      <c r="BA169" t="s">
        <v>2394</v>
      </c>
      <c r="BB169" t="s">
        <v>1129</v>
      </c>
      <c r="BC169" t="s">
        <v>1125</v>
      </c>
    </row>
    <row r="170" spans="1:57" ht="20" customHeight="1">
      <c r="A170" t="str">
        <f t="shared" si="4"/>
        <v>크린멤버스의 목재펠릿 연료전환(LPG-&gt;목재펠릿)을 통한 온실가스 감축사업1차2016-01-01</v>
      </c>
      <c r="B170" t="str">
        <f t="shared" si="5"/>
        <v>2016-01-01</v>
      </c>
      <c r="C170">
        <v>384</v>
      </c>
      <c r="D170" t="s">
        <v>1133</v>
      </c>
      <c r="E170" t="s">
        <v>3159</v>
      </c>
      <c r="F170" t="s">
        <v>3160</v>
      </c>
      <c r="G170" t="s">
        <v>3161</v>
      </c>
      <c r="M170" t="s">
        <v>1812</v>
      </c>
      <c r="O170" t="s">
        <v>1132</v>
      </c>
      <c r="P170" t="s">
        <v>209</v>
      </c>
      <c r="Q170" t="s">
        <v>1462</v>
      </c>
      <c r="R170" t="s">
        <v>2384</v>
      </c>
      <c r="S170" t="s">
        <v>130</v>
      </c>
      <c r="T170" t="s">
        <v>1293</v>
      </c>
      <c r="U170" t="s">
        <v>3167</v>
      </c>
      <c r="V170" t="s">
        <v>689</v>
      </c>
      <c r="W170">
        <v>700</v>
      </c>
      <c r="X170" t="s">
        <v>1324</v>
      </c>
      <c r="Y170" t="s">
        <v>1513</v>
      </c>
      <c r="Z170" t="s">
        <v>2387</v>
      </c>
      <c r="AA170" t="s">
        <v>13413</v>
      </c>
      <c r="AB170" t="s">
        <v>18004</v>
      </c>
      <c r="AC170">
        <v>1925</v>
      </c>
      <c r="AD170">
        <v>2084</v>
      </c>
      <c r="AE170">
        <v>2084</v>
      </c>
      <c r="AJ170" t="s">
        <v>16751</v>
      </c>
      <c r="AK170" t="s">
        <v>14259</v>
      </c>
      <c r="AL170" t="s">
        <v>1133</v>
      </c>
      <c r="AM170">
        <v>700</v>
      </c>
      <c r="AN170">
        <v>2084</v>
      </c>
      <c r="AO170" t="s">
        <v>18005</v>
      </c>
      <c r="AP170" t="s">
        <v>18006</v>
      </c>
      <c r="AQ170" t="s">
        <v>18007</v>
      </c>
      <c r="AR170" t="s">
        <v>18008</v>
      </c>
      <c r="AT170" t="s">
        <v>3170</v>
      </c>
      <c r="AU170">
        <v>2084</v>
      </c>
      <c r="AW170" t="s">
        <v>224</v>
      </c>
      <c r="AX170" t="s">
        <v>17961</v>
      </c>
      <c r="AY170" t="s">
        <v>953</v>
      </c>
      <c r="AZ170" t="s">
        <v>18009</v>
      </c>
      <c r="BA170" t="s">
        <v>2394</v>
      </c>
      <c r="BB170" t="s">
        <v>1132</v>
      </c>
      <c r="BC170" t="s">
        <v>1125</v>
      </c>
    </row>
    <row r="171" spans="1:57" ht="20" customHeight="1">
      <c r="A171" t="str">
        <f t="shared" si="4"/>
        <v>갑을메탈 산소버너 도입을 통한 온실가스(CO2) 감축사업1차2016-08-01</v>
      </c>
      <c r="B171" t="str">
        <f t="shared" si="5"/>
        <v>2016-08-01</v>
      </c>
      <c r="C171">
        <v>383</v>
      </c>
      <c r="D171" t="s">
        <v>3196</v>
      </c>
      <c r="E171" t="s">
        <v>3197</v>
      </c>
      <c r="F171" t="s">
        <v>3198</v>
      </c>
      <c r="G171" t="s">
        <v>3199</v>
      </c>
      <c r="M171" t="s">
        <v>1812</v>
      </c>
      <c r="O171" t="s">
        <v>3204</v>
      </c>
      <c r="P171" t="s">
        <v>209</v>
      </c>
      <c r="Q171" t="s">
        <v>1228</v>
      </c>
      <c r="R171" t="s">
        <v>2384</v>
      </c>
      <c r="S171" t="s">
        <v>130</v>
      </c>
      <c r="T171" t="s">
        <v>1293</v>
      </c>
      <c r="U171" t="s">
        <v>3205</v>
      </c>
      <c r="V171" t="s">
        <v>629</v>
      </c>
      <c r="W171">
        <v>10320</v>
      </c>
      <c r="X171" t="s">
        <v>2130</v>
      </c>
      <c r="Y171" t="s">
        <v>2130</v>
      </c>
      <c r="Z171" t="s">
        <v>2210</v>
      </c>
      <c r="AA171" t="s">
        <v>13413</v>
      </c>
      <c r="AB171" t="s">
        <v>17038</v>
      </c>
      <c r="AC171">
        <v>10320</v>
      </c>
      <c r="AD171">
        <v>10370</v>
      </c>
      <c r="AE171">
        <v>10370</v>
      </c>
      <c r="AJ171" t="s">
        <v>15282</v>
      </c>
      <c r="AK171" t="s">
        <v>14259</v>
      </c>
      <c r="AL171" t="s">
        <v>3196</v>
      </c>
      <c r="AM171">
        <v>10320</v>
      </c>
      <c r="AN171">
        <v>10370</v>
      </c>
      <c r="AO171" t="s">
        <v>17999</v>
      </c>
      <c r="AP171" t="s">
        <v>18000</v>
      </c>
      <c r="AQ171" t="s">
        <v>18001</v>
      </c>
      <c r="AR171" t="s">
        <v>17999</v>
      </c>
      <c r="AT171" t="s">
        <v>3208</v>
      </c>
      <c r="AU171">
        <v>10370</v>
      </c>
      <c r="AW171" t="s">
        <v>224</v>
      </c>
      <c r="AX171" t="s">
        <v>17961</v>
      </c>
      <c r="AY171" t="s">
        <v>953</v>
      </c>
      <c r="AZ171" t="s">
        <v>18002</v>
      </c>
      <c r="BA171" t="s">
        <v>2394</v>
      </c>
      <c r="BB171" t="s">
        <v>3204</v>
      </c>
      <c r="BC171" t="s">
        <v>18003</v>
      </c>
    </row>
    <row r="172" spans="1:57" ht="20" customHeight="1">
      <c r="A172" t="str">
        <f t="shared" si="4"/>
        <v>승민섬유 보일러 버너의 연료전환(B-C → LNG)을 통한 온실가스 감축사업1차2016-08-01</v>
      </c>
      <c r="B172" t="str">
        <f t="shared" si="5"/>
        <v>2016-08-01</v>
      </c>
      <c r="C172">
        <v>382</v>
      </c>
      <c r="D172" t="s">
        <v>652</v>
      </c>
      <c r="E172" t="s">
        <v>3511</v>
      </c>
      <c r="F172" t="s">
        <v>652</v>
      </c>
      <c r="G172" t="s">
        <v>3512</v>
      </c>
      <c r="M172" t="s">
        <v>1812</v>
      </c>
      <c r="O172" t="s">
        <v>651</v>
      </c>
      <c r="P172" t="s">
        <v>209</v>
      </c>
      <c r="Q172" t="s">
        <v>1462</v>
      </c>
      <c r="R172" t="s">
        <v>2384</v>
      </c>
      <c r="S172" t="s">
        <v>130</v>
      </c>
      <c r="T172" t="s">
        <v>1293</v>
      </c>
      <c r="U172" t="s">
        <v>2791</v>
      </c>
      <c r="V172" t="s">
        <v>653</v>
      </c>
      <c r="W172">
        <v>497</v>
      </c>
      <c r="X172" t="s">
        <v>2130</v>
      </c>
      <c r="Y172" t="s">
        <v>2130</v>
      </c>
      <c r="Z172" t="s">
        <v>2131</v>
      </c>
      <c r="AA172" t="s">
        <v>13413</v>
      </c>
      <c r="AB172" t="s">
        <v>17570</v>
      </c>
      <c r="AC172">
        <v>1491</v>
      </c>
      <c r="AD172">
        <v>1431</v>
      </c>
      <c r="AE172">
        <v>1431</v>
      </c>
      <c r="AJ172" t="s">
        <v>16825</v>
      </c>
      <c r="AK172" t="s">
        <v>14259</v>
      </c>
      <c r="AL172" t="s">
        <v>652</v>
      </c>
      <c r="AM172">
        <v>497</v>
      </c>
      <c r="AN172">
        <v>1431</v>
      </c>
      <c r="AO172" t="s">
        <v>17994</v>
      </c>
      <c r="AP172" t="s">
        <v>17995</v>
      </c>
      <c r="AQ172" t="s">
        <v>17996</v>
      </c>
      <c r="AR172" t="s">
        <v>17997</v>
      </c>
      <c r="AT172" t="s">
        <v>3518</v>
      </c>
      <c r="AU172">
        <v>1431</v>
      </c>
      <c r="AW172" t="s">
        <v>224</v>
      </c>
      <c r="AX172" t="s">
        <v>17961</v>
      </c>
      <c r="AY172" t="s">
        <v>953</v>
      </c>
      <c r="AZ172" t="s">
        <v>17998</v>
      </c>
      <c r="BA172" t="s">
        <v>2394</v>
      </c>
      <c r="BB172" t="s">
        <v>651</v>
      </c>
      <c r="BC172" t="s">
        <v>1125</v>
      </c>
    </row>
    <row r="173" spans="1:57" ht="20" customHeight="1">
      <c r="A173" t="str">
        <f t="shared" si="4"/>
        <v>케이티세라믹 당진사업장 소성로 및 드라이어의 연료교체(LPG-&gt;LNG)를 통한 온실가스 배출 감축사업1차2015-06-01</v>
      </c>
      <c r="B173" t="str">
        <f t="shared" si="5"/>
        <v>2015-06-01</v>
      </c>
      <c r="C173">
        <v>381</v>
      </c>
      <c r="D173" t="s">
        <v>691</v>
      </c>
      <c r="E173" t="s">
        <v>6720</v>
      </c>
      <c r="F173" t="s">
        <v>691</v>
      </c>
      <c r="G173" t="s">
        <v>14176</v>
      </c>
      <c r="M173" t="s">
        <v>1812</v>
      </c>
      <c r="O173" t="s">
        <v>1134</v>
      </c>
      <c r="P173" t="s">
        <v>209</v>
      </c>
      <c r="Q173" t="s">
        <v>1462</v>
      </c>
      <c r="R173" t="s">
        <v>2384</v>
      </c>
      <c r="S173" t="s">
        <v>130</v>
      </c>
      <c r="T173" t="s">
        <v>1293</v>
      </c>
      <c r="U173" t="s">
        <v>6725</v>
      </c>
      <c r="V173" t="s">
        <v>619</v>
      </c>
      <c r="W173">
        <v>1019</v>
      </c>
      <c r="X173" t="s">
        <v>2130</v>
      </c>
      <c r="Y173" t="s">
        <v>2130</v>
      </c>
      <c r="Z173" t="s">
        <v>2131</v>
      </c>
      <c r="AA173" t="s">
        <v>13413</v>
      </c>
      <c r="AB173" t="s">
        <v>17989</v>
      </c>
      <c r="AC173">
        <v>4076</v>
      </c>
      <c r="AD173">
        <v>3298</v>
      </c>
      <c r="AE173">
        <v>3298</v>
      </c>
      <c r="AJ173" t="s">
        <v>16825</v>
      </c>
      <c r="AK173" t="s">
        <v>14259</v>
      </c>
      <c r="AL173" t="s">
        <v>691</v>
      </c>
      <c r="AM173">
        <v>1019</v>
      </c>
      <c r="AN173">
        <v>3298</v>
      </c>
      <c r="AO173" t="s">
        <v>17990</v>
      </c>
      <c r="AP173" t="s">
        <v>17991</v>
      </c>
      <c r="AQ173" t="s">
        <v>17992</v>
      </c>
      <c r="AR173" t="s">
        <v>17990</v>
      </c>
      <c r="AT173" t="s">
        <v>14178</v>
      </c>
      <c r="AU173">
        <v>3298</v>
      </c>
      <c r="AW173" t="s">
        <v>224</v>
      </c>
      <c r="AX173" t="s">
        <v>17961</v>
      </c>
      <c r="AY173" t="s">
        <v>953</v>
      </c>
      <c r="AZ173" t="s">
        <v>17993</v>
      </c>
      <c r="BA173" t="s">
        <v>2394</v>
      </c>
      <c r="BB173" t="s">
        <v>1134</v>
      </c>
      <c r="BC173" t="s">
        <v>1125</v>
      </c>
    </row>
    <row r="174" spans="1:57" ht="20" customHeight="1">
      <c r="A174" t="str">
        <f t="shared" si="4"/>
        <v>케이티세라믹 예산사업장 소성로 및 드라이어의 연료교체(LPG-LNG)을 통한 온실가스 배출 감축사업1차2016-04-01</v>
      </c>
      <c r="B174" t="str">
        <f t="shared" si="5"/>
        <v>2016-04-01</v>
      </c>
      <c r="C174">
        <v>380</v>
      </c>
      <c r="D174" t="s">
        <v>696</v>
      </c>
      <c r="E174" t="s">
        <v>6669</v>
      </c>
      <c r="F174" t="s">
        <v>696</v>
      </c>
      <c r="G174" t="s">
        <v>14170</v>
      </c>
      <c r="M174" t="s">
        <v>1812</v>
      </c>
      <c r="O174" t="s">
        <v>695</v>
      </c>
      <c r="P174" t="s">
        <v>209</v>
      </c>
      <c r="Q174" t="s">
        <v>1462</v>
      </c>
      <c r="R174" t="s">
        <v>2384</v>
      </c>
      <c r="S174" t="s">
        <v>130</v>
      </c>
      <c r="T174" t="s">
        <v>1293</v>
      </c>
      <c r="U174" t="s">
        <v>14171</v>
      </c>
      <c r="V174" t="s">
        <v>697</v>
      </c>
      <c r="W174">
        <v>1090</v>
      </c>
      <c r="X174" t="s">
        <v>2130</v>
      </c>
      <c r="Y174" t="s">
        <v>2130</v>
      </c>
      <c r="Z174" t="s">
        <v>2131</v>
      </c>
      <c r="AA174" t="s">
        <v>13413</v>
      </c>
      <c r="AB174" t="s">
        <v>16722</v>
      </c>
      <c r="AC174">
        <v>2180</v>
      </c>
      <c r="AD174">
        <v>2101</v>
      </c>
      <c r="AE174">
        <v>2101</v>
      </c>
      <c r="AJ174" t="s">
        <v>15178</v>
      </c>
      <c r="AK174" t="s">
        <v>14259</v>
      </c>
      <c r="AL174" t="s">
        <v>696</v>
      </c>
      <c r="AM174">
        <v>1090</v>
      </c>
      <c r="AN174">
        <v>2101</v>
      </c>
      <c r="AO174" t="s">
        <v>17984</v>
      </c>
      <c r="AP174" t="s">
        <v>17985</v>
      </c>
      <c r="AQ174" t="s">
        <v>17986</v>
      </c>
      <c r="AR174" t="s">
        <v>17987</v>
      </c>
      <c r="AT174" t="s">
        <v>14173</v>
      </c>
      <c r="AU174">
        <v>2101</v>
      </c>
      <c r="AW174" t="s">
        <v>224</v>
      </c>
      <c r="AX174" t="s">
        <v>17961</v>
      </c>
      <c r="AY174" t="s">
        <v>953</v>
      </c>
      <c r="AZ174" t="s">
        <v>17988</v>
      </c>
      <c r="BA174" t="s">
        <v>2394</v>
      </c>
      <c r="BB174" t="s">
        <v>695</v>
      </c>
      <c r="BC174" t="s">
        <v>1120</v>
      </c>
    </row>
    <row r="175" spans="1:57" ht="20" customHeight="1">
      <c r="A175" t="str">
        <f t="shared" si="4"/>
        <v>(주)도원 아스콘 드라이어 버너 연료전환(B-C유 → LPG)을 통한 온실가스(CO2) 감축사업1차2015-08-01</v>
      </c>
      <c r="B175" t="str">
        <f t="shared" si="5"/>
        <v>2015-08-01</v>
      </c>
      <c r="C175">
        <v>379</v>
      </c>
      <c r="D175" t="s">
        <v>4143</v>
      </c>
      <c r="E175" t="s">
        <v>4144</v>
      </c>
      <c r="F175" t="s">
        <v>4143</v>
      </c>
      <c r="G175" t="s">
        <v>2953</v>
      </c>
      <c r="M175" t="s">
        <v>1812</v>
      </c>
      <c r="O175" t="s">
        <v>4146</v>
      </c>
      <c r="P175" t="s">
        <v>209</v>
      </c>
      <c r="Q175" t="s">
        <v>1462</v>
      </c>
      <c r="R175" t="s">
        <v>2384</v>
      </c>
      <c r="S175" t="s">
        <v>130</v>
      </c>
      <c r="T175" t="s">
        <v>1293</v>
      </c>
      <c r="U175" t="s">
        <v>2585</v>
      </c>
      <c r="V175" t="s">
        <v>700</v>
      </c>
      <c r="W175">
        <v>198</v>
      </c>
      <c r="X175" t="s">
        <v>2130</v>
      </c>
      <c r="Y175" t="s">
        <v>2130</v>
      </c>
      <c r="Z175" t="s">
        <v>2131</v>
      </c>
      <c r="AA175" t="s">
        <v>13413</v>
      </c>
      <c r="AB175" t="s">
        <v>17979</v>
      </c>
      <c r="AC175">
        <v>495</v>
      </c>
      <c r="AD175">
        <v>434</v>
      </c>
      <c r="AE175">
        <v>434</v>
      </c>
      <c r="AJ175" t="s">
        <v>15282</v>
      </c>
      <c r="AK175" t="s">
        <v>14259</v>
      </c>
      <c r="AL175" t="s">
        <v>4143</v>
      </c>
      <c r="AM175">
        <v>198</v>
      </c>
      <c r="AN175">
        <v>434</v>
      </c>
      <c r="AO175" t="s">
        <v>17980</v>
      </c>
      <c r="AP175" t="s">
        <v>17981</v>
      </c>
      <c r="AQ175" t="s">
        <v>17982</v>
      </c>
      <c r="AR175" t="s">
        <v>17980</v>
      </c>
      <c r="AT175" t="s">
        <v>4148</v>
      </c>
      <c r="AU175">
        <v>434</v>
      </c>
      <c r="AW175" t="s">
        <v>224</v>
      </c>
      <c r="AX175" t="s">
        <v>17961</v>
      </c>
      <c r="AY175" t="s">
        <v>953</v>
      </c>
      <c r="AZ175" t="s">
        <v>17983</v>
      </c>
      <c r="BA175" t="s">
        <v>2394</v>
      </c>
      <c r="BB175" t="s">
        <v>4146</v>
      </c>
      <c r="BC175" t="s">
        <v>4532</v>
      </c>
    </row>
    <row r="176" spans="1:57" ht="20" customHeight="1">
      <c r="A176" t="str">
        <f t="shared" si="4"/>
        <v>(주)선일로에스의 B-A유에서 LNG로 연료전환을 통한 온실가스 배출 감축사업1차2013-04-01</v>
      </c>
      <c r="B176" t="str">
        <f t="shared" si="5"/>
        <v>2013-04-01</v>
      </c>
      <c r="C176">
        <v>378</v>
      </c>
      <c r="D176" t="s">
        <v>17974</v>
      </c>
      <c r="E176" t="s">
        <v>8375</v>
      </c>
      <c r="F176" t="s">
        <v>291</v>
      </c>
      <c r="G176" t="s">
        <v>8376</v>
      </c>
      <c r="M176" t="s">
        <v>1812</v>
      </c>
      <c r="O176" t="s">
        <v>988</v>
      </c>
      <c r="P176" t="s">
        <v>209</v>
      </c>
      <c r="Q176" t="s">
        <v>1462</v>
      </c>
      <c r="R176" t="s">
        <v>1228</v>
      </c>
      <c r="S176" t="s">
        <v>130</v>
      </c>
      <c r="T176" t="s">
        <v>1293</v>
      </c>
      <c r="U176" t="s">
        <v>8380</v>
      </c>
      <c r="V176" t="s">
        <v>497</v>
      </c>
      <c r="W176">
        <v>1594</v>
      </c>
      <c r="X176" t="s">
        <v>2130</v>
      </c>
      <c r="Y176" t="s">
        <v>2130</v>
      </c>
      <c r="Z176" t="s">
        <v>2131</v>
      </c>
      <c r="AA176" t="s">
        <v>13413</v>
      </c>
      <c r="AB176" t="s">
        <v>697</v>
      </c>
      <c r="AC176">
        <v>7972</v>
      </c>
      <c r="AD176">
        <v>7972</v>
      </c>
      <c r="AE176">
        <v>7972</v>
      </c>
      <c r="AJ176" t="s">
        <v>15299</v>
      </c>
      <c r="AK176" t="s">
        <v>14259</v>
      </c>
      <c r="AL176" t="s">
        <v>17974</v>
      </c>
      <c r="AM176">
        <v>1594</v>
      </c>
      <c r="AN176">
        <v>7972</v>
      </c>
      <c r="AO176" t="s">
        <v>17975</v>
      </c>
      <c r="AP176" t="s">
        <v>17976</v>
      </c>
      <c r="AQ176" t="s">
        <v>17977</v>
      </c>
      <c r="AR176" t="s">
        <v>17975</v>
      </c>
      <c r="AT176" t="s">
        <v>8384</v>
      </c>
      <c r="AU176">
        <v>7972</v>
      </c>
      <c r="AW176" t="s">
        <v>224</v>
      </c>
      <c r="AX176" t="s">
        <v>17961</v>
      </c>
      <c r="AY176" t="s">
        <v>953</v>
      </c>
      <c r="AZ176" t="s">
        <v>17978</v>
      </c>
      <c r="BA176" t="s">
        <v>2394</v>
      </c>
      <c r="BB176" t="s">
        <v>8387</v>
      </c>
      <c r="BC176" t="s">
        <v>2739</v>
      </c>
    </row>
    <row r="177" spans="1:58" ht="20" customHeight="1">
      <c r="A177" t="str">
        <f t="shared" si="4"/>
        <v>울산항 하역시설 LED  조명기기 교체를 통한 온실가스 배출 극소규모 감축사업1차2016-07-25</v>
      </c>
      <c r="B177" t="str">
        <f t="shared" si="5"/>
        <v>2016-07-25</v>
      </c>
      <c r="C177">
        <v>377</v>
      </c>
      <c r="D177" t="s">
        <v>10901</v>
      </c>
      <c r="E177" t="s">
        <v>10902</v>
      </c>
      <c r="F177" t="s">
        <v>13441</v>
      </c>
      <c r="G177" t="s">
        <v>13442</v>
      </c>
      <c r="M177" t="s">
        <v>1812</v>
      </c>
      <c r="O177" t="s">
        <v>13443</v>
      </c>
      <c r="P177" t="s">
        <v>209</v>
      </c>
      <c r="Q177" t="s">
        <v>2653</v>
      </c>
      <c r="R177" t="s">
        <v>1228</v>
      </c>
      <c r="S177" t="s">
        <v>130</v>
      </c>
      <c r="T177" t="s">
        <v>1231</v>
      </c>
      <c r="U177" t="s">
        <v>3953</v>
      </c>
      <c r="V177" t="s">
        <v>13444</v>
      </c>
      <c r="W177">
        <v>81</v>
      </c>
      <c r="X177" t="s">
        <v>2130</v>
      </c>
      <c r="Y177" t="s">
        <v>2130</v>
      </c>
      <c r="Z177" t="s">
        <v>5248</v>
      </c>
      <c r="AA177" t="s">
        <v>13413</v>
      </c>
      <c r="AB177" t="s">
        <v>17969</v>
      </c>
      <c r="AC177">
        <v>391</v>
      </c>
      <c r="AD177">
        <v>391</v>
      </c>
      <c r="AE177">
        <v>391</v>
      </c>
      <c r="AJ177" t="s">
        <v>15299</v>
      </c>
      <c r="AK177" t="s">
        <v>16311</v>
      </c>
      <c r="AL177" t="s">
        <v>10901</v>
      </c>
      <c r="AM177">
        <v>81</v>
      </c>
      <c r="AN177">
        <v>391</v>
      </c>
      <c r="AO177" t="s">
        <v>17970</v>
      </c>
      <c r="AP177" t="s">
        <v>17971</v>
      </c>
      <c r="AQ177" t="s">
        <v>17972</v>
      </c>
      <c r="AT177" t="s">
        <v>13448</v>
      </c>
      <c r="AU177">
        <v>391</v>
      </c>
      <c r="AW177" t="s">
        <v>224</v>
      </c>
      <c r="AX177" t="s">
        <v>17961</v>
      </c>
      <c r="AY177" t="s">
        <v>953</v>
      </c>
      <c r="AZ177" t="s">
        <v>17973</v>
      </c>
    </row>
    <row r="178" spans="1:58" ht="20" customHeight="1">
      <c r="A178" t="str">
        <f t="shared" si="4"/>
        <v>남부산업의 이온정제유에서 LNG로 연료전환을 통한 온실가스 배출 감축사업1차2015-03-01</v>
      </c>
      <c r="B178" t="str">
        <f t="shared" si="5"/>
        <v>2015-03-01</v>
      </c>
      <c r="C178">
        <v>376</v>
      </c>
      <c r="D178" t="s">
        <v>17963</v>
      </c>
      <c r="E178" t="s">
        <v>7657</v>
      </c>
      <c r="F178" t="s">
        <v>7658</v>
      </c>
      <c r="G178" t="s">
        <v>7659</v>
      </c>
      <c r="M178" t="s">
        <v>1812</v>
      </c>
      <c r="O178" t="s">
        <v>468</v>
      </c>
      <c r="P178" t="s">
        <v>209</v>
      </c>
      <c r="Q178" t="s">
        <v>1462</v>
      </c>
      <c r="R178" t="s">
        <v>1228</v>
      </c>
      <c r="S178" t="s">
        <v>130</v>
      </c>
      <c r="T178" t="s">
        <v>1293</v>
      </c>
      <c r="U178" t="s">
        <v>7663</v>
      </c>
      <c r="V178" t="s">
        <v>469</v>
      </c>
      <c r="W178">
        <v>954</v>
      </c>
      <c r="X178" t="s">
        <v>2130</v>
      </c>
      <c r="Y178" t="s">
        <v>2130</v>
      </c>
      <c r="Z178" t="s">
        <v>2131</v>
      </c>
      <c r="AA178" t="s">
        <v>13413</v>
      </c>
      <c r="AB178" t="s">
        <v>17964</v>
      </c>
      <c r="AC178">
        <v>6691</v>
      </c>
      <c r="AD178">
        <v>4662</v>
      </c>
      <c r="AE178">
        <v>4662</v>
      </c>
      <c r="AJ178" t="s">
        <v>17585</v>
      </c>
      <c r="AK178" t="s">
        <v>14259</v>
      </c>
      <c r="AL178" t="s">
        <v>17963</v>
      </c>
      <c r="AM178">
        <v>954</v>
      </c>
      <c r="AN178">
        <v>4662</v>
      </c>
      <c r="AO178" t="s">
        <v>17965</v>
      </c>
      <c r="AP178" t="s">
        <v>17966</v>
      </c>
      <c r="AQ178" t="s">
        <v>17967</v>
      </c>
      <c r="AR178" t="s">
        <v>17965</v>
      </c>
      <c r="AT178" t="s">
        <v>7667</v>
      </c>
      <c r="AU178">
        <v>4662</v>
      </c>
      <c r="AW178" t="s">
        <v>224</v>
      </c>
      <c r="AX178" t="s">
        <v>17961</v>
      </c>
      <c r="AY178" t="s">
        <v>953</v>
      </c>
      <c r="AZ178" t="s">
        <v>17968</v>
      </c>
      <c r="BA178" t="s">
        <v>2394</v>
      </c>
      <c r="BB178" t="s">
        <v>7669</v>
      </c>
      <c r="BC178" t="s">
        <v>14161</v>
      </c>
    </row>
    <row r="179" spans="1:58" ht="20" customHeight="1">
      <c r="A179" t="str">
        <f t="shared" si="4"/>
        <v>동신산업 평택공장의 B-C유에서 LNG로 연료전환을 통한 온실가스 배출 감축사업1차2010-05-21</v>
      </c>
      <c r="B179" t="str">
        <f t="shared" si="5"/>
        <v>2010-05-21</v>
      </c>
      <c r="C179">
        <v>375</v>
      </c>
      <c r="D179" t="s">
        <v>17956</v>
      </c>
      <c r="E179" t="s">
        <v>5144</v>
      </c>
      <c r="F179" t="s">
        <v>5145</v>
      </c>
      <c r="G179" t="s">
        <v>5145</v>
      </c>
      <c r="M179" t="s">
        <v>1812</v>
      </c>
      <c r="O179" t="s">
        <v>472</v>
      </c>
      <c r="P179" t="s">
        <v>209</v>
      </c>
      <c r="Q179" t="s">
        <v>1462</v>
      </c>
      <c r="R179" t="s">
        <v>1228</v>
      </c>
      <c r="S179" t="s">
        <v>130</v>
      </c>
      <c r="T179" t="s">
        <v>1293</v>
      </c>
      <c r="U179" t="s">
        <v>5149</v>
      </c>
      <c r="V179" t="s">
        <v>473</v>
      </c>
      <c r="W179">
        <v>1050</v>
      </c>
      <c r="X179" t="s">
        <v>2130</v>
      </c>
      <c r="Y179" t="s">
        <v>2130</v>
      </c>
      <c r="Z179" t="s">
        <v>2131</v>
      </c>
      <c r="AA179" t="s">
        <v>13413</v>
      </c>
      <c r="AB179" t="s">
        <v>17957</v>
      </c>
      <c r="AC179">
        <v>1050</v>
      </c>
      <c r="AD179">
        <v>1064</v>
      </c>
      <c r="AE179">
        <v>1064</v>
      </c>
      <c r="AJ179" t="s">
        <v>15299</v>
      </c>
      <c r="AK179" t="s">
        <v>16311</v>
      </c>
      <c r="AL179" t="s">
        <v>17956</v>
      </c>
      <c r="AM179">
        <v>1050</v>
      </c>
      <c r="AN179">
        <v>1064</v>
      </c>
      <c r="AO179" t="s">
        <v>17958</v>
      </c>
      <c r="AP179" t="s">
        <v>17959</v>
      </c>
      <c r="AQ179" t="s">
        <v>17960</v>
      </c>
      <c r="AT179" t="s">
        <v>5153</v>
      </c>
      <c r="AU179">
        <v>1064</v>
      </c>
      <c r="AW179" t="s">
        <v>224</v>
      </c>
      <c r="AX179" t="s">
        <v>17961</v>
      </c>
      <c r="AY179" t="s">
        <v>953</v>
      </c>
      <c r="AZ179" t="s">
        <v>17962</v>
      </c>
    </row>
    <row r="180" spans="1:58" ht="20" customHeight="1">
      <c r="A180" t="str">
        <f t="shared" si="4"/>
        <v>현대리바트의 부생연료 1호에서 LNG로 연료전환을 통한 온실가스 배출 감축사업1차2010-11-23</v>
      </c>
      <c r="B180" t="str">
        <f t="shared" si="5"/>
        <v>2010-11-23</v>
      </c>
      <c r="C180">
        <v>374</v>
      </c>
      <c r="D180" t="s">
        <v>17950</v>
      </c>
      <c r="E180" t="s">
        <v>5130</v>
      </c>
      <c r="F180" t="s">
        <v>5131</v>
      </c>
      <c r="G180" t="s">
        <v>5132</v>
      </c>
      <c r="M180" t="s">
        <v>1812</v>
      </c>
      <c r="O180" t="s">
        <v>507</v>
      </c>
      <c r="P180" t="s">
        <v>209</v>
      </c>
      <c r="Q180" t="s">
        <v>1462</v>
      </c>
      <c r="R180" t="s">
        <v>1228</v>
      </c>
      <c r="S180" t="s">
        <v>130</v>
      </c>
      <c r="T180" t="s">
        <v>1293</v>
      </c>
      <c r="U180" t="s">
        <v>5136</v>
      </c>
      <c r="V180" t="s">
        <v>508</v>
      </c>
      <c r="W180">
        <v>372</v>
      </c>
      <c r="X180" t="s">
        <v>2130</v>
      </c>
      <c r="Y180" t="s">
        <v>2130</v>
      </c>
      <c r="Z180" t="s">
        <v>2131</v>
      </c>
      <c r="AA180" t="s">
        <v>13413</v>
      </c>
      <c r="AB180" t="s">
        <v>508</v>
      </c>
      <c r="AC180">
        <v>3355</v>
      </c>
      <c r="AD180">
        <v>3190</v>
      </c>
      <c r="AE180">
        <v>3190</v>
      </c>
      <c r="AJ180" t="s">
        <v>15299</v>
      </c>
      <c r="AK180" t="s">
        <v>16311</v>
      </c>
      <c r="AL180" t="s">
        <v>17950</v>
      </c>
      <c r="AM180">
        <v>372</v>
      </c>
      <c r="AN180">
        <v>3190</v>
      </c>
      <c r="AO180" t="s">
        <v>17951</v>
      </c>
      <c r="AP180" t="s">
        <v>17952</v>
      </c>
      <c r="AQ180" t="s">
        <v>17953</v>
      </c>
      <c r="AT180" t="s">
        <v>5140</v>
      </c>
      <c r="AU180">
        <v>3190</v>
      </c>
      <c r="AW180" t="s">
        <v>224</v>
      </c>
      <c r="AX180" t="s">
        <v>17954</v>
      </c>
      <c r="AY180" t="s">
        <v>953</v>
      </c>
      <c r="AZ180" t="s">
        <v>17955</v>
      </c>
    </row>
    <row r="181" spans="1:58" ht="20" customHeight="1">
      <c r="A181" t="str">
        <f t="shared" si="4"/>
        <v>(주)세광케미칼김포사업장 정제유 및 벙커C유에서 목재펠릿 연료전환을 통한 온실가스 감축사업1차2014-10-01</v>
      </c>
      <c r="B181" t="str">
        <f t="shared" si="5"/>
        <v>2014-10-01</v>
      </c>
      <c r="C181">
        <v>373</v>
      </c>
      <c r="D181" t="s">
        <v>659</v>
      </c>
      <c r="E181" t="s">
        <v>3477</v>
      </c>
      <c r="F181" t="s">
        <v>3478</v>
      </c>
      <c r="G181" t="s">
        <v>3479</v>
      </c>
      <c r="M181" t="s">
        <v>1812</v>
      </c>
      <c r="O181" t="s">
        <v>658</v>
      </c>
      <c r="P181" t="s">
        <v>209</v>
      </c>
      <c r="Q181" t="s">
        <v>1462</v>
      </c>
      <c r="R181" t="s">
        <v>2384</v>
      </c>
      <c r="S181" t="s">
        <v>130</v>
      </c>
      <c r="T181" t="s">
        <v>1293</v>
      </c>
      <c r="U181" t="s">
        <v>3483</v>
      </c>
      <c r="V181" t="s">
        <v>660</v>
      </c>
      <c r="W181">
        <v>1982</v>
      </c>
      <c r="X181" t="s">
        <v>1324</v>
      </c>
      <c r="Y181" t="s">
        <v>1513</v>
      </c>
      <c r="Z181" t="s">
        <v>2387</v>
      </c>
      <c r="AA181" t="s">
        <v>13413</v>
      </c>
      <c r="AB181" t="s">
        <v>660</v>
      </c>
      <c r="AC181">
        <v>9910</v>
      </c>
      <c r="AD181">
        <v>8419</v>
      </c>
      <c r="AE181">
        <v>8419</v>
      </c>
      <c r="AJ181" t="s">
        <v>16825</v>
      </c>
      <c r="AK181" t="s">
        <v>14259</v>
      </c>
      <c r="AL181" t="s">
        <v>659</v>
      </c>
      <c r="AM181">
        <v>1982</v>
      </c>
      <c r="AN181">
        <v>8419</v>
      </c>
      <c r="AO181" t="s">
        <v>17946</v>
      </c>
      <c r="AP181" t="s">
        <v>17947</v>
      </c>
      <c r="AQ181" t="s">
        <v>17948</v>
      </c>
      <c r="AR181" t="s">
        <v>17946</v>
      </c>
      <c r="AT181" t="s">
        <v>3486</v>
      </c>
      <c r="AU181">
        <v>8419</v>
      </c>
      <c r="AW181" t="s">
        <v>224</v>
      </c>
      <c r="AX181" t="s">
        <v>17934</v>
      </c>
      <c r="AY181" t="s">
        <v>953</v>
      </c>
      <c r="AZ181" t="s">
        <v>17949</v>
      </c>
      <c r="BA181" t="s">
        <v>2394</v>
      </c>
      <c r="BB181" t="s">
        <v>658</v>
      </c>
      <c r="BC181" t="s">
        <v>1125</v>
      </c>
    </row>
    <row r="182" spans="1:58" ht="20" customHeight="1">
      <c r="A182" t="str">
        <f t="shared" si="4"/>
        <v>일성정공 사출기 일부 개조(유압식-&gt;하이브리드)를 통한 설비 성능 개선에 따른 온실가스 감축사업1차2014-12-01</v>
      </c>
      <c r="B182" t="str">
        <f t="shared" si="5"/>
        <v>2014-12-01</v>
      </c>
      <c r="C182">
        <v>372</v>
      </c>
      <c r="D182" t="s">
        <v>4534</v>
      </c>
      <c r="E182" t="s">
        <v>4535</v>
      </c>
      <c r="F182" t="s">
        <v>4534</v>
      </c>
      <c r="G182" t="s">
        <v>4536</v>
      </c>
      <c r="M182" t="s">
        <v>1812</v>
      </c>
      <c r="O182" t="s">
        <v>4541</v>
      </c>
      <c r="P182" t="s">
        <v>209</v>
      </c>
      <c r="Q182" t="s">
        <v>2653</v>
      </c>
      <c r="R182" t="s">
        <v>2384</v>
      </c>
      <c r="S182" t="s">
        <v>130</v>
      </c>
      <c r="T182" t="s">
        <v>1293</v>
      </c>
      <c r="U182" t="s">
        <v>4542</v>
      </c>
      <c r="V182" t="s">
        <v>2603</v>
      </c>
      <c r="W182">
        <v>90</v>
      </c>
      <c r="X182" t="s">
        <v>2130</v>
      </c>
      <c r="Y182" t="s">
        <v>2130</v>
      </c>
      <c r="Z182" t="s">
        <v>2210</v>
      </c>
      <c r="AA182" t="s">
        <v>13413</v>
      </c>
      <c r="AB182" t="s">
        <v>2603</v>
      </c>
      <c r="AC182">
        <v>420</v>
      </c>
      <c r="AD182">
        <v>5</v>
      </c>
      <c r="AE182">
        <v>5</v>
      </c>
      <c r="AJ182" t="s">
        <v>15299</v>
      </c>
      <c r="AK182" t="s">
        <v>14259</v>
      </c>
      <c r="AL182" t="s">
        <v>4534</v>
      </c>
      <c r="AM182">
        <v>90</v>
      </c>
      <c r="AN182">
        <v>5</v>
      </c>
      <c r="AO182" t="s">
        <v>17941</v>
      </c>
      <c r="AP182" t="s">
        <v>17942</v>
      </c>
      <c r="AQ182" t="s">
        <v>17943</v>
      </c>
      <c r="AR182" t="s">
        <v>17944</v>
      </c>
      <c r="AT182" t="s">
        <v>4543</v>
      </c>
      <c r="AU182">
        <v>5</v>
      </c>
      <c r="AW182" t="s">
        <v>224</v>
      </c>
      <c r="AX182" t="s">
        <v>17934</v>
      </c>
      <c r="AY182" t="s">
        <v>953</v>
      </c>
      <c r="AZ182" t="s">
        <v>17945</v>
      </c>
      <c r="BA182" t="s">
        <v>2394</v>
      </c>
      <c r="BB182" t="s">
        <v>4541</v>
      </c>
      <c r="BC182" t="s">
        <v>4557</v>
      </c>
    </row>
    <row r="183" spans="1:58" ht="20" customHeight="1">
      <c r="A183" t="str">
        <f t="shared" si="4"/>
        <v>태양케미칼의 목재펠릿 연료전환(LPG-&gt;목재펠릿)을 통한 온실가스 감축사업1차2015-05-28</v>
      </c>
      <c r="B183" t="str">
        <f t="shared" si="5"/>
        <v>2015-05-28</v>
      </c>
      <c r="C183">
        <v>371</v>
      </c>
      <c r="D183" t="s">
        <v>2422</v>
      </c>
      <c r="E183" t="s">
        <v>2423</v>
      </c>
      <c r="F183" t="s">
        <v>2422</v>
      </c>
      <c r="G183" t="s">
        <v>2424</v>
      </c>
      <c r="M183" t="s">
        <v>1812</v>
      </c>
      <c r="O183" t="s">
        <v>2430</v>
      </c>
      <c r="P183" t="s">
        <v>209</v>
      </c>
      <c r="Q183" t="s">
        <v>1462</v>
      </c>
      <c r="R183" t="s">
        <v>2384</v>
      </c>
      <c r="S183" t="s">
        <v>130</v>
      </c>
      <c r="T183" t="s">
        <v>1293</v>
      </c>
      <c r="U183" t="s">
        <v>2431</v>
      </c>
      <c r="V183" t="s">
        <v>2432</v>
      </c>
      <c r="W183">
        <v>551</v>
      </c>
      <c r="X183" t="s">
        <v>1324</v>
      </c>
      <c r="Y183" t="s">
        <v>1513</v>
      </c>
      <c r="Z183" t="s">
        <v>2387</v>
      </c>
      <c r="AA183" t="s">
        <v>13413</v>
      </c>
      <c r="AB183" t="s">
        <v>17936</v>
      </c>
      <c r="AC183">
        <v>2308</v>
      </c>
      <c r="AD183">
        <v>1069</v>
      </c>
      <c r="AE183">
        <v>1069</v>
      </c>
      <c r="AJ183" t="s">
        <v>15282</v>
      </c>
      <c r="AK183" t="s">
        <v>14259</v>
      </c>
      <c r="AL183" t="s">
        <v>2422</v>
      </c>
      <c r="AM183">
        <v>551</v>
      </c>
      <c r="AN183">
        <v>1069</v>
      </c>
      <c r="AO183" t="s">
        <v>17937</v>
      </c>
      <c r="AP183" t="s">
        <v>17938</v>
      </c>
      <c r="AQ183" t="s">
        <v>17939</v>
      </c>
      <c r="AR183" t="s">
        <v>17937</v>
      </c>
      <c r="AT183" t="s">
        <v>2435</v>
      </c>
      <c r="AU183">
        <v>1069</v>
      </c>
      <c r="AW183" t="s">
        <v>224</v>
      </c>
      <c r="AX183" t="s">
        <v>17934</v>
      </c>
      <c r="AY183" t="s">
        <v>953</v>
      </c>
      <c r="AZ183" t="s">
        <v>17940</v>
      </c>
      <c r="BA183" t="s">
        <v>2394</v>
      </c>
      <c r="BB183" t="s">
        <v>2430</v>
      </c>
      <c r="BC183" t="s">
        <v>4532</v>
      </c>
    </row>
    <row r="184" spans="1:58" ht="20" customHeight="1">
      <c r="A184" t="str">
        <f t="shared" si="4"/>
        <v>우성세라믹스공업의 LPG에서 LNG로 연료전환을 통한 온실가스 배출 감축사업1차2008-05-15</v>
      </c>
      <c r="B184" t="str">
        <f t="shared" si="5"/>
        <v>2008-05-15</v>
      </c>
      <c r="C184">
        <v>370</v>
      </c>
      <c r="D184" t="s">
        <v>17930</v>
      </c>
      <c r="E184" t="s">
        <v>5078</v>
      </c>
      <c r="F184" t="s">
        <v>308</v>
      </c>
      <c r="G184" t="s">
        <v>5079</v>
      </c>
      <c r="M184" t="s">
        <v>1812</v>
      </c>
      <c r="O184" t="s">
        <v>997</v>
      </c>
      <c r="P184" t="s">
        <v>209</v>
      </c>
      <c r="Q184" t="s">
        <v>1462</v>
      </c>
      <c r="R184" t="s">
        <v>1228</v>
      </c>
      <c r="S184" t="s">
        <v>130</v>
      </c>
      <c r="T184" t="s">
        <v>1293</v>
      </c>
      <c r="U184" t="s">
        <v>5083</v>
      </c>
      <c r="V184" t="s">
        <v>510</v>
      </c>
      <c r="W184">
        <v>666</v>
      </c>
      <c r="X184" t="s">
        <v>2130</v>
      </c>
      <c r="Y184" t="s">
        <v>2130</v>
      </c>
      <c r="Z184" t="s">
        <v>2131</v>
      </c>
      <c r="AA184" t="s">
        <v>13413</v>
      </c>
      <c r="AB184" t="s">
        <v>510</v>
      </c>
      <c r="AC184">
        <v>6664</v>
      </c>
      <c r="AD184">
        <v>6447</v>
      </c>
      <c r="AE184">
        <v>6447</v>
      </c>
      <c r="AJ184" t="s">
        <v>15178</v>
      </c>
      <c r="AK184" t="s">
        <v>16311</v>
      </c>
      <c r="AL184" t="s">
        <v>17930</v>
      </c>
      <c r="AM184">
        <v>666</v>
      </c>
      <c r="AN184">
        <v>6447</v>
      </c>
      <c r="AO184" t="s">
        <v>17931</v>
      </c>
      <c r="AP184" t="s">
        <v>17932</v>
      </c>
      <c r="AQ184" t="s">
        <v>17933</v>
      </c>
      <c r="AT184" t="s">
        <v>5087</v>
      </c>
      <c r="AU184">
        <v>6447</v>
      </c>
      <c r="AW184" t="s">
        <v>224</v>
      </c>
      <c r="AX184" t="s">
        <v>17934</v>
      </c>
      <c r="AY184" t="s">
        <v>953</v>
      </c>
      <c r="AZ184" t="s">
        <v>17935</v>
      </c>
    </row>
    <row r="185" spans="1:58" ht="20" customHeight="1">
      <c r="A185" t="str">
        <f t="shared" si="4"/>
        <v>한국지역난방공사 대구지사 목질 바이오매스 열병합발전 프로젝트4차2017-08-31</v>
      </c>
      <c r="B185" t="str">
        <f t="shared" si="5"/>
        <v>2017-08-31</v>
      </c>
      <c r="C185">
        <v>369</v>
      </c>
      <c r="D185" t="s">
        <v>432</v>
      </c>
      <c r="E185" t="s">
        <v>1843</v>
      </c>
      <c r="F185" t="s">
        <v>2140</v>
      </c>
      <c r="G185" t="s">
        <v>2141</v>
      </c>
      <c r="M185" t="s">
        <v>1812</v>
      </c>
      <c r="O185" t="s">
        <v>1055</v>
      </c>
      <c r="P185" t="s">
        <v>209</v>
      </c>
      <c r="Q185" t="s">
        <v>1228</v>
      </c>
      <c r="R185" t="s">
        <v>1229</v>
      </c>
      <c r="S185" t="s">
        <v>130</v>
      </c>
      <c r="T185" t="s">
        <v>1293</v>
      </c>
      <c r="U185" t="s">
        <v>2146</v>
      </c>
      <c r="V185" t="s">
        <v>2147</v>
      </c>
      <c r="W185">
        <v>20606</v>
      </c>
      <c r="X185" t="s">
        <v>1324</v>
      </c>
      <c r="Y185" t="s">
        <v>1513</v>
      </c>
      <c r="Z185" t="s">
        <v>2148</v>
      </c>
      <c r="AA185" t="s">
        <v>14303</v>
      </c>
      <c r="AB185" t="s">
        <v>17919</v>
      </c>
      <c r="AC185">
        <v>69649</v>
      </c>
      <c r="AD185">
        <v>79828</v>
      </c>
      <c r="AE185">
        <v>57331</v>
      </c>
      <c r="AF185" t="s">
        <v>17920</v>
      </c>
      <c r="AG185">
        <v>20900</v>
      </c>
      <c r="AJ185" t="s">
        <v>15178</v>
      </c>
      <c r="AK185" t="s">
        <v>14259</v>
      </c>
      <c r="AL185" t="s">
        <v>432</v>
      </c>
      <c r="AM185">
        <v>17463</v>
      </c>
      <c r="AN185">
        <v>57331</v>
      </c>
      <c r="AO185" t="s">
        <v>17921</v>
      </c>
      <c r="AP185" t="s">
        <v>17922</v>
      </c>
      <c r="AQ185" t="s">
        <v>17923</v>
      </c>
      <c r="AR185" t="s">
        <v>17924</v>
      </c>
      <c r="AS185" t="s">
        <v>17925</v>
      </c>
      <c r="AT185" t="s">
        <v>2151</v>
      </c>
      <c r="AU185">
        <v>57331</v>
      </c>
      <c r="AW185" t="s">
        <v>224</v>
      </c>
      <c r="AX185" t="s">
        <v>17774</v>
      </c>
      <c r="AY185" t="s">
        <v>953</v>
      </c>
      <c r="AZ185" t="s">
        <v>17926</v>
      </c>
      <c r="BA185" t="s">
        <v>1244</v>
      </c>
      <c r="BB185" t="s">
        <v>1055</v>
      </c>
      <c r="BC185" t="s">
        <v>17927</v>
      </c>
      <c r="BD185">
        <v>5153</v>
      </c>
      <c r="BE185" t="s">
        <v>17928</v>
      </c>
      <c r="BF185" t="s">
        <v>17929</v>
      </c>
    </row>
    <row r="186" spans="1:58" ht="20" customHeight="1">
      <c r="A186" t="str">
        <f t="shared" si="4"/>
        <v>세흥 목재펠릿 보일러 설치를 통한 온실가스 감축사업1차2015-10-01</v>
      </c>
      <c r="B186" t="str">
        <f t="shared" si="5"/>
        <v>2015-10-01</v>
      </c>
      <c r="C186">
        <v>368</v>
      </c>
      <c r="D186" t="s">
        <v>590</v>
      </c>
      <c r="E186" t="s">
        <v>3499</v>
      </c>
      <c r="F186" t="s">
        <v>3500</v>
      </c>
      <c r="G186" t="s">
        <v>3501</v>
      </c>
      <c r="M186" t="s">
        <v>1812</v>
      </c>
      <c r="O186" t="s">
        <v>589</v>
      </c>
      <c r="P186" t="s">
        <v>209</v>
      </c>
      <c r="Q186" t="s">
        <v>1462</v>
      </c>
      <c r="R186" t="s">
        <v>2384</v>
      </c>
      <c r="S186" t="s">
        <v>130</v>
      </c>
      <c r="T186" t="s">
        <v>1293</v>
      </c>
      <c r="U186" t="s">
        <v>3506</v>
      </c>
      <c r="V186" t="s">
        <v>591</v>
      </c>
      <c r="W186">
        <v>1292</v>
      </c>
      <c r="X186" t="s">
        <v>1324</v>
      </c>
      <c r="Y186" t="s">
        <v>1513</v>
      </c>
      <c r="Z186" t="s">
        <v>2387</v>
      </c>
      <c r="AA186" t="s">
        <v>13413</v>
      </c>
      <c r="AB186" t="s">
        <v>17904</v>
      </c>
      <c r="AC186">
        <v>1292</v>
      </c>
      <c r="AD186">
        <v>2813</v>
      </c>
      <c r="AE186">
        <v>2813</v>
      </c>
      <c r="AJ186" t="s">
        <v>16751</v>
      </c>
      <c r="AK186" t="s">
        <v>14259</v>
      </c>
      <c r="AL186" t="s">
        <v>590</v>
      </c>
      <c r="AM186">
        <v>1292</v>
      </c>
      <c r="AN186">
        <v>2813</v>
      </c>
      <c r="AO186" t="s">
        <v>17905</v>
      </c>
      <c r="AP186" t="s">
        <v>17906</v>
      </c>
      <c r="AQ186" t="s">
        <v>17907</v>
      </c>
      <c r="AR186" t="s">
        <v>17905</v>
      </c>
      <c r="AT186" t="s">
        <v>3509</v>
      </c>
      <c r="AU186">
        <v>2813</v>
      </c>
      <c r="AW186" t="s">
        <v>224</v>
      </c>
      <c r="AX186" t="s">
        <v>17774</v>
      </c>
      <c r="AY186" t="s">
        <v>953</v>
      </c>
      <c r="AZ186" t="s">
        <v>17908</v>
      </c>
      <c r="BA186" t="s">
        <v>2394</v>
      </c>
      <c r="BB186" t="s">
        <v>589</v>
      </c>
      <c r="BC186" t="s">
        <v>1122</v>
      </c>
    </row>
    <row r="187" spans="1:58" ht="20" customHeight="1">
      <c r="A187" t="str">
        <f t="shared" si="4"/>
        <v>목재펠릿 연료전환(LNG-&gt;목재펠릿)을 통한 온실가스 감축사업1차2014-11-01</v>
      </c>
      <c r="B187" t="str">
        <f t="shared" si="5"/>
        <v>2014-11-01</v>
      </c>
      <c r="C187">
        <v>367</v>
      </c>
      <c r="D187" t="s">
        <v>6954</v>
      </c>
      <c r="E187" t="s">
        <v>6955</v>
      </c>
      <c r="F187" t="s">
        <v>14162</v>
      </c>
      <c r="G187" t="s">
        <v>14163</v>
      </c>
      <c r="M187" t="s">
        <v>1812</v>
      </c>
      <c r="O187" t="s">
        <v>6958</v>
      </c>
      <c r="P187" t="s">
        <v>209</v>
      </c>
      <c r="Q187" t="s">
        <v>1462</v>
      </c>
      <c r="R187" t="s">
        <v>2384</v>
      </c>
      <c r="S187" t="s">
        <v>130</v>
      </c>
      <c r="T187" t="s">
        <v>1293</v>
      </c>
      <c r="U187" t="s">
        <v>14165</v>
      </c>
      <c r="V187" t="s">
        <v>650</v>
      </c>
      <c r="W187">
        <v>304</v>
      </c>
      <c r="X187" t="s">
        <v>1324</v>
      </c>
      <c r="Y187" t="s">
        <v>1513</v>
      </c>
      <c r="Z187" t="s">
        <v>2387</v>
      </c>
      <c r="AA187" t="s">
        <v>13413</v>
      </c>
      <c r="AB187" t="s">
        <v>650</v>
      </c>
      <c r="AC187">
        <v>1502</v>
      </c>
      <c r="AD187">
        <v>1052</v>
      </c>
      <c r="AE187">
        <v>1052</v>
      </c>
      <c r="AJ187" t="s">
        <v>15282</v>
      </c>
      <c r="AK187" t="s">
        <v>14259</v>
      </c>
      <c r="AL187" t="s">
        <v>6954</v>
      </c>
      <c r="AM187">
        <v>304</v>
      </c>
      <c r="AN187">
        <v>1052</v>
      </c>
      <c r="AO187" t="s">
        <v>17900</v>
      </c>
      <c r="AP187" t="s">
        <v>17901</v>
      </c>
      <c r="AQ187" t="s">
        <v>17902</v>
      </c>
      <c r="AR187" t="s">
        <v>17900</v>
      </c>
      <c r="AT187" t="s">
        <v>14167</v>
      </c>
      <c r="AU187">
        <v>1052</v>
      </c>
      <c r="AW187" t="s">
        <v>224</v>
      </c>
      <c r="AX187" t="s">
        <v>17774</v>
      </c>
      <c r="AY187" t="s">
        <v>953</v>
      </c>
      <c r="AZ187" t="s">
        <v>17903</v>
      </c>
      <c r="BA187" t="s">
        <v>2394</v>
      </c>
      <c r="BB187" t="s">
        <v>6958</v>
      </c>
      <c r="BC187" t="s">
        <v>4532</v>
      </c>
    </row>
    <row r="188" spans="1:58" ht="20" customHeight="1">
      <c r="A188" t="str">
        <f t="shared" si="4"/>
        <v>대경화학 증기재압축장치 등(B-C유를 LNG로 연료전환) 설치를 통한 온실가스 감축사업1차2016-07-01</v>
      </c>
      <c r="B188" t="str">
        <f t="shared" si="5"/>
        <v>2016-07-01</v>
      </c>
      <c r="C188">
        <v>366</v>
      </c>
      <c r="D188" t="s">
        <v>684</v>
      </c>
      <c r="E188" t="s">
        <v>3235</v>
      </c>
      <c r="F188" t="s">
        <v>3236</v>
      </c>
      <c r="G188" t="s">
        <v>3237</v>
      </c>
      <c r="M188" t="s">
        <v>1812</v>
      </c>
      <c r="O188" t="s">
        <v>683</v>
      </c>
      <c r="P188" t="s">
        <v>209</v>
      </c>
      <c r="Q188" t="s">
        <v>1462</v>
      </c>
      <c r="R188" t="s">
        <v>2384</v>
      </c>
      <c r="S188" t="s">
        <v>130</v>
      </c>
      <c r="T188" t="s">
        <v>1293</v>
      </c>
      <c r="U188" t="s">
        <v>3241</v>
      </c>
      <c r="V188" t="s">
        <v>647</v>
      </c>
      <c r="W188">
        <v>339</v>
      </c>
      <c r="X188" t="s">
        <v>2130</v>
      </c>
      <c r="Y188" t="s">
        <v>2130</v>
      </c>
      <c r="Z188" t="s">
        <v>2639</v>
      </c>
      <c r="AA188" t="s">
        <v>13413</v>
      </c>
      <c r="AB188" t="s">
        <v>17145</v>
      </c>
      <c r="AC188">
        <v>1017</v>
      </c>
      <c r="AD188">
        <v>725</v>
      </c>
      <c r="AE188">
        <v>725</v>
      </c>
      <c r="AJ188" t="s">
        <v>16825</v>
      </c>
      <c r="AK188" t="s">
        <v>14259</v>
      </c>
      <c r="AL188" t="s">
        <v>684</v>
      </c>
      <c r="AM188">
        <v>339</v>
      </c>
      <c r="AN188">
        <v>725</v>
      </c>
      <c r="AO188" t="s">
        <v>17896</v>
      </c>
      <c r="AP188" t="s">
        <v>17897</v>
      </c>
      <c r="AQ188" t="s">
        <v>17898</v>
      </c>
      <c r="AR188" t="s">
        <v>17896</v>
      </c>
      <c r="AT188" t="s">
        <v>3244</v>
      </c>
      <c r="AU188">
        <v>725</v>
      </c>
      <c r="AW188" t="s">
        <v>224</v>
      </c>
      <c r="AX188" t="s">
        <v>17774</v>
      </c>
      <c r="AY188" t="s">
        <v>953</v>
      </c>
      <c r="AZ188" t="s">
        <v>17899</v>
      </c>
      <c r="BA188" t="s">
        <v>2394</v>
      </c>
      <c r="BB188" t="s">
        <v>683</v>
      </c>
      <c r="BC188" t="s">
        <v>1125</v>
      </c>
    </row>
    <row r="189" spans="1:58" ht="20" customHeight="1">
      <c r="A189" t="str">
        <f t="shared" si="4"/>
        <v>(주)에이치에스아쿠아피드 밀양사업장 B-C유에서 목재펠릿으로 연료전환을 통한 온실가스 감축사업1차2016-06-01</v>
      </c>
      <c r="B189" t="str">
        <f t="shared" si="5"/>
        <v>2016-06-01</v>
      </c>
      <c r="C189">
        <v>365</v>
      </c>
      <c r="D189" t="s">
        <v>618</v>
      </c>
      <c r="E189" t="s">
        <v>3100</v>
      </c>
      <c r="F189" t="s">
        <v>618</v>
      </c>
      <c r="G189" t="s">
        <v>3101</v>
      </c>
      <c r="M189" t="s">
        <v>1812</v>
      </c>
      <c r="O189" t="s">
        <v>617</v>
      </c>
      <c r="P189" t="s">
        <v>209</v>
      </c>
      <c r="Q189" t="s">
        <v>1462</v>
      </c>
      <c r="R189" t="s">
        <v>2384</v>
      </c>
      <c r="S189" t="s">
        <v>130</v>
      </c>
      <c r="T189" t="s">
        <v>1293</v>
      </c>
      <c r="U189" t="s">
        <v>2926</v>
      </c>
      <c r="V189" t="s">
        <v>619</v>
      </c>
      <c r="W189">
        <v>821</v>
      </c>
      <c r="X189" t="s">
        <v>1324</v>
      </c>
      <c r="Y189" t="s">
        <v>1513</v>
      </c>
      <c r="Z189" t="s">
        <v>2387</v>
      </c>
      <c r="AA189" t="s">
        <v>13413</v>
      </c>
      <c r="AB189" t="s">
        <v>17512</v>
      </c>
      <c r="AC189">
        <v>2463</v>
      </c>
      <c r="AD189">
        <v>2337</v>
      </c>
      <c r="AE189">
        <v>2337</v>
      </c>
      <c r="AJ189" t="s">
        <v>16751</v>
      </c>
      <c r="AK189" t="s">
        <v>14259</v>
      </c>
      <c r="AL189" t="s">
        <v>618</v>
      </c>
      <c r="AM189">
        <v>821</v>
      </c>
      <c r="AN189">
        <v>2337</v>
      </c>
      <c r="AO189" t="s">
        <v>17892</v>
      </c>
      <c r="AP189" t="s">
        <v>17893</v>
      </c>
      <c r="AQ189" t="s">
        <v>17894</v>
      </c>
      <c r="AR189" t="s">
        <v>17892</v>
      </c>
      <c r="AT189" t="s">
        <v>3107</v>
      </c>
      <c r="AU189">
        <v>2337</v>
      </c>
      <c r="AW189" t="s">
        <v>224</v>
      </c>
      <c r="AX189" t="s">
        <v>17774</v>
      </c>
      <c r="AY189" t="s">
        <v>953</v>
      </c>
      <c r="AZ189" t="s">
        <v>17895</v>
      </c>
      <c r="BA189" t="s">
        <v>2394</v>
      </c>
      <c r="BB189" t="s">
        <v>617</v>
      </c>
      <c r="BC189" t="s">
        <v>1122</v>
      </c>
    </row>
    <row r="190" spans="1:58" ht="20" customHeight="1">
      <c r="A190" t="str">
        <f t="shared" si="4"/>
        <v>우일산업 청양공장 목재펠릿 연료 전환(부생연료 2호-&gt; 목재펠릿)을 통한 온실가스 감축사업1차2016-07-01</v>
      </c>
      <c r="B190" t="str">
        <f t="shared" si="5"/>
        <v>2016-07-01</v>
      </c>
      <c r="C190">
        <v>364</v>
      </c>
      <c r="D190" t="s">
        <v>646</v>
      </c>
      <c r="E190" t="s">
        <v>3607</v>
      </c>
      <c r="F190" t="s">
        <v>646</v>
      </c>
      <c r="G190" t="s">
        <v>3608</v>
      </c>
      <c r="M190" t="s">
        <v>1812</v>
      </c>
      <c r="O190" t="s">
        <v>1127</v>
      </c>
      <c r="P190" t="s">
        <v>209</v>
      </c>
      <c r="Q190" t="s">
        <v>1462</v>
      </c>
      <c r="R190" t="s">
        <v>2384</v>
      </c>
      <c r="S190" t="s">
        <v>130</v>
      </c>
      <c r="T190" t="s">
        <v>1293</v>
      </c>
      <c r="U190" t="s">
        <v>3614</v>
      </c>
      <c r="V190" t="s">
        <v>647</v>
      </c>
      <c r="W190">
        <v>1078</v>
      </c>
      <c r="X190" t="s">
        <v>1324</v>
      </c>
      <c r="Y190" t="s">
        <v>1513</v>
      </c>
      <c r="Z190" t="s">
        <v>2387</v>
      </c>
      <c r="AA190" t="s">
        <v>13413</v>
      </c>
      <c r="AB190" t="s">
        <v>17145</v>
      </c>
      <c r="AC190">
        <v>3234</v>
      </c>
      <c r="AD190">
        <v>3961</v>
      </c>
      <c r="AE190">
        <v>3961</v>
      </c>
      <c r="AJ190" t="s">
        <v>16825</v>
      </c>
      <c r="AK190" t="s">
        <v>14259</v>
      </c>
      <c r="AL190" t="s">
        <v>646</v>
      </c>
      <c r="AM190">
        <v>1078</v>
      </c>
      <c r="AN190">
        <v>3961</v>
      </c>
      <c r="AO190" t="s">
        <v>17888</v>
      </c>
      <c r="AP190" t="s">
        <v>17889</v>
      </c>
      <c r="AQ190" t="s">
        <v>17890</v>
      </c>
      <c r="AR190" t="s">
        <v>17888</v>
      </c>
      <c r="AT190" t="s">
        <v>3617</v>
      </c>
      <c r="AU190">
        <v>3961</v>
      </c>
      <c r="AW190" t="s">
        <v>224</v>
      </c>
      <c r="AX190" t="s">
        <v>17774</v>
      </c>
      <c r="AY190" t="s">
        <v>953</v>
      </c>
      <c r="AZ190" t="s">
        <v>17891</v>
      </c>
      <c r="BA190" t="s">
        <v>2394</v>
      </c>
      <c r="BB190" t="s">
        <v>1127</v>
      </c>
      <c r="BC190" t="s">
        <v>1125</v>
      </c>
    </row>
    <row r="191" spans="1:58" ht="20" customHeight="1">
      <c r="A191" t="str">
        <f t="shared" si="4"/>
        <v>동원유지 보일러 연료 전환(B-C유→목재펠릿)을 통한 온실가스 감축사업1차2016-07-01</v>
      </c>
      <c r="B191" t="str">
        <f t="shared" si="5"/>
        <v>2016-07-01</v>
      </c>
      <c r="C191">
        <v>363</v>
      </c>
      <c r="D191" t="s">
        <v>705</v>
      </c>
      <c r="E191" t="s">
        <v>2961</v>
      </c>
      <c r="F191" t="s">
        <v>2962</v>
      </c>
      <c r="G191" t="s">
        <v>2963</v>
      </c>
      <c r="M191" t="s">
        <v>1812</v>
      </c>
      <c r="O191" t="s">
        <v>704</v>
      </c>
      <c r="P191" t="s">
        <v>209</v>
      </c>
      <c r="Q191" t="s">
        <v>1462</v>
      </c>
      <c r="R191" t="s">
        <v>2384</v>
      </c>
      <c r="S191" t="s">
        <v>130</v>
      </c>
      <c r="T191" t="s">
        <v>1293</v>
      </c>
      <c r="U191" t="s">
        <v>2444</v>
      </c>
      <c r="V191" t="s">
        <v>647</v>
      </c>
      <c r="W191">
        <v>853</v>
      </c>
      <c r="X191" t="s">
        <v>1324</v>
      </c>
      <c r="Y191" t="s">
        <v>1513</v>
      </c>
      <c r="Z191" t="s">
        <v>2387</v>
      </c>
      <c r="AA191" t="s">
        <v>13413</v>
      </c>
      <c r="AB191" t="s">
        <v>17145</v>
      </c>
      <c r="AC191">
        <v>2559</v>
      </c>
      <c r="AD191">
        <v>2426</v>
      </c>
      <c r="AE191">
        <v>2426</v>
      </c>
      <c r="AJ191" t="s">
        <v>16825</v>
      </c>
      <c r="AK191" t="s">
        <v>14259</v>
      </c>
      <c r="AL191" t="s">
        <v>705</v>
      </c>
      <c r="AM191">
        <v>853</v>
      </c>
      <c r="AN191">
        <v>2426</v>
      </c>
      <c r="AO191" t="s">
        <v>17884</v>
      </c>
      <c r="AP191" t="s">
        <v>17885</v>
      </c>
      <c r="AQ191" t="s">
        <v>17886</v>
      </c>
      <c r="AR191" t="s">
        <v>17884</v>
      </c>
      <c r="AT191" t="s">
        <v>2969</v>
      </c>
      <c r="AU191">
        <v>2426</v>
      </c>
      <c r="AW191" t="s">
        <v>224</v>
      </c>
      <c r="AX191" t="s">
        <v>17774</v>
      </c>
      <c r="AY191" t="s">
        <v>953</v>
      </c>
      <c r="AZ191" t="s">
        <v>17887</v>
      </c>
      <c r="BA191" t="s">
        <v>2394</v>
      </c>
      <c r="BB191" t="s">
        <v>704</v>
      </c>
      <c r="BC191" t="s">
        <v>1125</v>
      </c>
    </row>
    <row r="192" spans="1:58" ht="20" customHeight="1">
      <c r="A192" t="str">
        <f t="shared" si="4"/>
        <v>경림산업(주) 제주사업장 B-B유에서 목재펠릿으로 연료 전환을 통한 온실가스 감축사업1차2016-05-01</v>
      </c>
      <c r="B192" t="str">
        <f t="shared" si="5"/>
        <v>2016-05-01</v>
      </c>
      <c r="C192">
        <v>362</v>
      </c>
      <c r="D192" t="s">
        <v>608</v>
      </c>
      <c r="E192" t="s">
        <v>3210</v>
      </c>
      <c r="F192" t="s">
        <v>3211</v>
      </c>
      <c r="G192" t="s">
        <v>3212</v>
      </c>
      <c r="M192" t="s">
        <v>1812</v>
      </c>
      <c r="O192" t="s">
        <v>607</v>
      </c>
      <c r="P192" t="s">
        <v>209</v>
      </c>
      <c r="Q192" t="s">
        <v>1462</v>
      </c>
      <c r="R192" t="s">
        <v>2384</v>
      </c>
      <c r="S192" t="s">
        <v>130</v>
      </c>
      <c r="T192" t="s">
        <v>1293</v>
      </c>
      <c r="U192" t="s">
        <v>3218</v>
      </c>
      <c r="V192" t="s">
        <v>578</v>
      </c>
      <c r="W192">
        <v>1456</v>
      </c>
      <c r="X192" t="s">
        <v>1324</v>
      </c>
      <c r="Y192" t="s">
        <v>1513</v>
      </c>
      <c r="Z192" t="s">
        <v>2387</v>
      </c>
      <c r="AA192" t="s">
        <v>13413</v>
      </c>
      <c r="AB192" t="s">
        <v>17879</v>
      </c>
      <c r="AC192">
        <v>2912</v>
      </c>
      <c r="AD192">
        <v>1844</v>
      </c>
      <c r="AE192">
        <v>1844</v>
      </c>
      <c r="AJ192" t="s">
        <v>16751</v>
      </c>
      <c r="AK192" t="s">
        <v>14259</v>
      </c>
      <c r="AL192" t="s">
        <v>608</v>
      </c>
      <c r="AM192">
        <v>1456</v>
      </c>
      <c r="AN192">
        <v>1844</v>
      </c>
      <c r="AO192" t="s">
        <v>17880</v>
      </c>
      <c r="AP192" t="s">
        <v>17881</v>
      </c>
      <c r="AQ192" t="s">
        <v>17882</v>
      </c>
      <c r="AR192" t="s">
        <v>17880</v>
      </c>
      <c r="AT192" t="s">
        <v>3221</v>
      </c>
      <c r="AU192">
        <v>1844</v>
      </c>
      <c r="AW192" t="s">
        <v>224</v>
      </c>
      <c r="AX192" t="s">
        <v>17774</v>
      </c>
      <c r="AY192" t="s">
        <v>953</v>
      </c>
      <c r="AZ192" t="s">
        <v>17883</v>
      </c>
      <c r="BA192" t="s">
        <v>2394</v>
      </c>
      <c r="BB192" t="s">
        <v>607</v>
      </c>
      <c r="BC192" t="s">
        <v>1122</v>
      </c>
    </row>
    <row r="193" spans="1:55" ht="20" customHeight="1">
      <c r="A193" t="str">
        <f t="shared" si="4"/>
        <v>(주)축림 익산사업장 LPG에서 목재펠릿으로 연료 전환을 통한 온실가스 감축사업1차2014-12-01</v>
      </c>
      <c r="B193" t="str">
        <f t="shared" si="5"/>
        <v>2014-12-01</v>
      </c>
      <c r="C193">
        <v>361</v>
      </c>
      <c r="D193" t="s">
        <v>3402</v>
      </c>
      <c r="E193" t="s">
        <v>3403</v>
      </c>
      <c r="F193" t="s">
        <v>3404</v>
      </c>
      <c r="G193" t="s">
        <v>3405</v>
      </c>
      <c r="M193" t="s">
        <v>1812</v>
      </c>
      <c r="O193" t="s">
        <v>3410</v>
      </c>
      <c r="P193" t="s">
        <v>209</v>
      </c>
      <c r="Q193" t="s">
        <v>1462</v>
      </c>
      <c r="R193" t="s">
        <v>2384</v>
      </c>
      <c r="S193" t="s">
        <v>130</v>
      </c>
      <c r="T193" t="s">
        <v>1293</v>
      </c>
      <c r="U193" t="s">
        <v>3411</v>
      </c>
      <c r="V193" t="s">
        <v>2603</v>
      </c>
      <c r="W193">
        <v>1214</v>
      </c>
      <c r="X193" t="s">
        <v>1324</v>
      </c>
      <c r="Y193" t="s">
        <v>1513</v>
      </c>
      <c r="Z193" t="s">
        <v>2387</v>
      </c>
      <c r="AA193" t="s">
        <v>13413</v>
      </c>
      <c r="AB193" t="s">
        <v>2603</v>
      </c>
      <c r="AC193">
        <v>6070</v>
      </c>
      <c r="AD193">
        <v>3165</v>
      </c>
      <c r="AE193">
        <v>3165</v>
      </c>
      <c r="AJ193" t="s">
        <v>15282</v>
      </c>
      <c r="AK193" t="s">
        <v>14259</v>
      </c>
      <c r="AL193" t="s">
        <v>3402</v>
      </c>
      <c r="AM193">
        <v>1214</v>
      </c>
      <c r="AN193">
        <v>3165</v>
      </c>
      <c r="AO193" t="s">
        <v>17875</v>
      </c>
      <c r="AP193" t="s">
        <v>17876</v>
      </c>
      <c r="AQ193" t="s">
        <v>17877</v>
      </c>
      <c r="AR193" t="s">
        <v>17875</v>
      </c>
      <c r="AT193" t="s">
        <v>3414</v>
      </c>
      <c r="AU193">
        <v>3165</v>
      </c>
      <c r="AW193" t="s">
        <v>224</v>
      </c>
      <c r="AX193" t="s">
        <v>17774</v>
      </c>
      <c r="AY193" t="s">
        <v>953</v>
      </c>
      <c r="AZ193" t="s">
        <v>17878</v>
      </c>
      <c r="BA193" t="s">
        <v>2394</v>
      </c>
      <c r="BB193" t="s">
        <v>3410</v>
      </c>
      <c r="BC193" t="s">
        <v>4532</v>
      </c>
    </row>
    <row r="194" spans="1:55" ht="20" customHeight="1">
      <c r="A194" t="str">
        <f t="shared" si="4"/>
        <v>사출기 일부 개조(유압식-&gt;하이브리드) 및 사출기 일부 교체(유압식-&gt;전동식)를 통한 온실가스 감축사업1차2015-12-01</v>
      </c>
      <c r="B194" t="str">
        <f t="shared" si="5"/>
        <v>2015-12-01</v>
      </c>
      <c r="C194">
        <v>360</v>
      </c>
      <c r="D194" t="s">
        <v>4520</v>
      </c>
      <c r="E194" t="s">
        <v>4521</v>
      </c>
      <c r="F194" t="s">
        <v>4522</v>
      </c>
      <c r="G194" t="s">
        <v>4523</v>
      </c>
      <c r="M194" t="s">
        <v>1812</v>
      </c>
      <c r="O194" t="s">
        <v>4528</v>
      </c>
      <c r="P194" t="s">
        <v>209</v>
      </c>
      <c r="Q194" t="s">
        <v>1462</v>
      </c>
      <c r="R194" t="s">
        <v>2384</v>
      </c>
      <c r="S194" t="s">
        <v>130</v>
      </c>
      <c r="T194" t="s">
        <v>1293</v>
      </c>
      <c r="U194" t="s">
        <v>4529</v>
      </c>
      <c r="V194" t="s">
        <v>2957</v>
      </c>
      <c r="W194">
        <v>189</v>
      </c>
      <c r="X194" t="s">
        <v>2130</v>
      </c>
      <c r="Y194" t="s">
        <v>2130</v>
      </c>
      <c r="Z194" t="s">
        <v>2210</v>
      </c>
      <c r="AA194" t="s">
        <v>13413</v>
      </c>
      <c r="AB194" t="s">
        <v>17869</v>
      </c>
      <c r="AC194">
        <v>599</v>
      </c>
      <c r="AD194">
        <v>1555</v>
      </c>
      <c r="AE194">
        <v>1555</v>
      </c>
      <c r="AJ194" t="s">
        <v>15299</v>
      </c>
      <c r="AK194" t="s">
        <v>14259</v>
      </c>
      <c r="AL194" t="s">
        <v>4520</v>
      </c>
      <c r="AM194">
        <v>189</v>
      </c>
      <c r="AN194">
        <v>1555</v>
      </c>
      <c r="AO194" t="s">
        <v>17870</v>
      </c>
      <c r="AP194" t="s">
        <v>17871</v>
      </c>
      <c r="AQ194" t="s">
        <v>17872</v>
      </c>
      <c r="AR194" t="s">
        <v>17873</v>
      </c>
      <c r="AT194" t="s">
        <v>4530</v>
      </c>
      <c r="AU194">
        <v>1555</v>
      </c>
      <c r="AW194" t="s">
        <v>224</v>
      </c>
      <c r="AX194" t="s">
        <v>17774</v>
      </c>
      <c r="AY194" t="s">
        <v>953</v>
      </c>
      <c r="AZ194" t="s">
        <v>17874</v>
      </c>
      <c r="BA194" t="s">
        <v>2394</v>
      </c>
      <c r="BB194" t="s">
        <v>4528</v>
      </c>
      <c r="BC194" t="s">
        <v>4532</v>
      </c>
    </row>
    <row r="195" spans="1:55" ht="20" customHeight="1">
      <c r="A195" t="str">
        <f t="shared" si="4"/>
        <v>폐열스팀으로 LNG 스팀보일러 생산스팀을 대체하여 CO2를 감축하는 사업1차2016-05-01</v>
      </c>
      <c r="B195" t="str">
        <f t="shared" si="5"/>
        <v>2016-05-01</v>
      </c>
      <c r="C195">
        <v>359</v>
      </c>
      <c r="D195" t="s">
        <v>669</v>
      </c>
      <c r="E195" t="s">
        <v>3344</v>
      </c>
      <c r="F195" t="s">
        <v>669</v>
      </c>
      <c r="G195" t="s">
        <v>3345</v>
      </c>
      <c r="M195" t="s">
        <v>1812</v>
      </c>
      <c r="O195" t="s">
        <v>668</v>
      </c>
      <c r="P195" t="s">
        <v>209</v>
      </c>
      <c r="Q195" t="s">
        <v>1462</v>
      </c>
      <c r="R195" t="s">
        <v>2384</v>
      </c>
      <c r="S195" t="s">
        <v>130</v>
      </c>
      <c r="T195" t="s">
        <v>1293</v>
      </c>
      <c r="U195" t="s">
        <v>3350</v>
      </c>
      <c r="V195" t="s">
        <v>670</v>
      </c>
      <c r="W195">
        <v>672</v>
      </c>
      <c r="X195" t="s">
        <v>2130</v>
      </c>
      <c r="Y195" t="s">
        <v>2130</v>
      </c>
      <c r="Z195" t="s">
        <v>2639</v>
      </c>
      <c r="AA195" t="s">
        <v>13413</v>
      </c>
      <c r="AB195" t="s">
        <v>17864</v>
      </c>
      <c r="AC195">
        <v>672</v>
      </c>
      <c r="AD195">
        <v>679</v>
      </c>
      <c r="AE195">
        <v>679</v>
      </c>
      <c r="AJ195" t="s">
        <v>16751</v>
      </c>
      <c r="AK195" t="s">
        <v>14259</v>
      </c>
      <c r="AL195" t="s">
        <v>669</v>
      </c>
      <c r="AM195">
        <v>672</v>
      </c>
      <c r="AN195">
        <v>679</v>
      </c>
      <c r="AO195" t="s">
        <v>17865</v>
      </c>
      <c r="AP195" t="s">
        <v>17866</v>
      </c>
      <c r="AQ195" t="s">
        <v>17867</v>
      </c>
      <c r="AR195" t="s">
        <v>17865</v>
      </c>
      <c r="AT195" t="s">
        <v>3353</v>
      </c>
      <c r="AU195">
        <v>679</v>
      </c>
      <c r="AW195" t="s">
        <v>224</v>
      </c>
      <c r="AX195" t="s">
        <v>17774</v>
      </c>
      <c r="AY195" t="s">
        <v>953</v>
      </c>
      <c r="AZ195" t="s">
        <v>17868</v>
      </c>
      <c r="BA195" t="s">
        <v>2394</v>
      </c>
      <c r="BB195" t="s">
        <v>668</v>
      </c>
      <c r="BC195" t="s">
        <v>1125</v>
      </c>
    </row>
    <row r="196" spans="1:55" ht="20" customHeight="1">
      <c r="A196" t="str">
        <f t="shared" ref="A196:A259" si="6">O196&amp;AA196&amp;B196</f>
        <v>㈜태호화학 논산사업장 B-C유에서 LPG로 연료 전환을 통한 온실가스 감축사업1차2016-05-01</v>
      </c>
      <c r="B196" t="str">
        <f t="shared" ref="B196:B259" si="7">LEFT(AB196,10)</f>
        <v>2016-05-01</v>
      </c>
      <c r="C196">
        <v>358</v>
      </c>
      <c r="D196" t="s">
        <v>686</v>
      </c>
      <c r="E196" t="s">
        <v>3186</v>
      </c>
      <c r="F196" t="s">
        <v>3187</v>
      </c>
      <c r="G196" t="s">
        <v>3188</v>
      </c>
      <c r="M196" t="s">
        <v>1812</v>
      </c>
      <c r="O196" t="s">
        <v>685</v>
      </c>
      <c r="P196" t="s">
        <v>209</v>
      </c>
      <c r="Q196" t="s">
        <v>1462</v>
      </c>
      <c r="R196" t="s">
        <v>2384</v>
      </c>
      <c r="S196" t="s">
        <v>130</v>
      </c>
      <c r="T196" t="s">
        <v>1293</v>
      </c>
      <c r="U196" t="s">
        <v>2504</v>
      </c>
      <c r="V196" t="s">
        <v>650</v>
      </c>
      <c r="W196">
        <v>284</v>
      </c>
      <c r="X196" t="s">
        <v>2130</v>
      </c>
      <c r="Y196" t="s">
        <v>2130</v>
      </c>
      <c r="Z196" t="s">
        <v>2131</v>
      </c>
      <c r="AA196" t="s">
        <v>13413</v>
      </c>
      <c r="AB196" t="s">
        <v>17859</v>
      </c>
      <c r="AC196">
        <v>1119</v>
      </c>
      <c r="AD196">
        <v>582</v>
      </c>
      <c r="AE196">
        <v>582</v>
      </c>
      <c r="AJ196" t="s">
        <v>16825</v>
      </c>
      <c r="AK196" t="s">
        <v>14259</v>
      </c>
      <c r="AL196" t="s">
        <v>686</v>
      </c>
      <c r="AM196">
        <v>284</v>
      </c>
      <c r="AN196">
        <v>582</v>
      </c>
      <c r="AO196" t="s">
        <v>17860</v>
      </c>
      <c r="AP196" t="s">
        <v>17861</v>
      </c>
      <c r="AQ196" t="s">
        <v>17862</v>
      </c>
      <c r="AR196" t="s">
        <v>17860</v>
      </c>
      <c r="AT196" t="s">
        <v>3194</v>
      </c>
      <c r="AU196">
        <v>582</v>
      </c>
      <c r="AW196" t="s">
        <v>224</v>
      </c>
      <c r="AX196" t="s">
        <v>17774</v>
      </c>
      <c r="AY196" t="s">
        <v>953</v>
      </c>
      <c r="AZ196" t="s">
        <v>17863</v>
      </c>
      <c r="BA196" t="s">
        <v>2394</v>
      </c>
      <c r="BB196" t="s">
        <v>685</v>
      </c>
      <c r="BC196" t="s">
        <v>1125</v>
      </c>
    </row>
    <row r="197" spans="1:55" ht="20" customHeight="1">
      <c r="A197" t="str">
        <f t="shared" si="6"/>
        <v>피피이씨의령 두부공장 목재펠릿 연료 전환을 통한 온실가스 감축사업1차2015-10-01</v>
      </c>
      <c r="B197" t="str">
        <f t="shared" si="7"/>
        <v>2015-10-01</v>
      </c>
      <c r="C197">
        <v>357</v>
      </c>
      <c r="D197" t="s">
        <v>566</v>
      </c>
      <c r="E197" t="s">
        <v>3725</v>
      </c>
      <c r="F197" t="s">
        <v>3726</v>
      </c>
      <c r="G197" t="s">
        <v>3727</v>
      </c>
      <c r="M197" t="s">
        <v>1812</v>
      </c>
      <c r="O197" t="s">
        <v>565</v>
      </c>
      <c r="P197" t="s">
        <v>209</v>
      </c>
      <c r="Q197" t="s">
        <v>1462</v>
      </c>
      <c r="R197" t="s">
        <v>2384</v>
      </c>
      <c r="S197" t="s">
        <v>130</v>
      </c>
      <c r="T197" t="s">
        <v>1293</v>
      </c>
      <c r="U197" t="s">
        <v>3732</v>
      </c>
      <c r="V197" t="s">
        <v>567</v>
      </c>
      <c r="W197">
        <v>1305</v>
      </c>
      <c r="X197" t="s">
        <v>1324</v>
      </c>
      <c r="Y197" t="s">
        <v>1513</v>
      </c>
      <c r="Z197" t="s">
        <v>2387</v>
      </c>
      <c r="AA197" t="s">
        <v>13413</v>
      </c>
      <c r="AB197" t="s">
        <v>16767</v>
      </c>
      <c r="AC197">
        <v>3915</v>
      </c>
      <c r="AD197">
        <v>2643</v>
      </c>
      <c r="AE197">
        <v>2643</v>
      </c>
      <c r="AJ197" t="s">
        <v>16751</v>
      </c>
      <c r="AK197" t="s">
        <v>14259</v>
      </c>
      <c r="AL197" t="s">
        <v>566</v>
      </c>
      <c r="AM197">
        <v>1305</v>
      </c>
      <c r="AN197">
        <v>2643</v>
      </c>
      <c r="AO197" t="s">
        <v>17855</v>
      </c>
      <c r="AP197" t="s">
        <v>17856</v>
      </c>
      <c r="AQ197" t="s">
        <v>17857</v>
      </c>
      <c r="AR197" t="s">
        <v>17855</v>
      </c>
      <c r="AT197" t="s">
        <v>3735</v>
      </c>
      <c r="AU197">
        <v>2643</v>
      </c>
      <c r="AW197" t="s">
        <v>224</v>
      </c>
      <c r="AX197" t="s">
        <v>17774</v>
      </c>
      <c r="AY197" t="s">
        <v>953</v>
      </c>
      <c r="AZ197" t="s">
        <v>17858</v>
      </c>
      <c r="BA197" t="s">
        <v>2394</v>
      </c>
      <c r="BB197" t="s">
        <v>565</v>
      </c>
      <c r="BC197" t="s">
        <v>1122</v>
      </c>
    </row>
    <row r="198" spans="1:55" ht="20" customHeight="1">
      <c r="A198" t="str">
        <f t="shared" si="6"/>
        <v>신성금속 용해로 버너교체에 따른 설비 성능개선 및 연료전환을 통한 온실가스 감축사업1차2016-07-01</v>
      </c>
      <c r="B198" t="str">
        <f t="shared" si="7"/>
        <v>2016-07-01</v>
      </c>
      <c r="C198">
        <v>356</v>
      </c>
      <c r="D198" t="s">
        <v>537</v>
      </c>
      <c r="E198" t="s">
        <v>3941</v>
      </c>
      <c r="F198" t="s">
        <v>3942</v>
      </c>
      <c r="G198" t="s">
        <v>3943</v>
      </c>
      <c r="M198" t="s">
        <v>1812</v>
      </c>
      <c r="O198" t="s">
        <v>3948</v>
      </c>
      <c r="P198" t="s">
        <v>209</v>
      </c>
      <c r="Q198" t="s">
        <v>1462</v>
      </c>
      <c r="R198" t="s">
        <v>2384</v>
      </c>
      <c r="S198" t="s">
        <v>130</v>
      </c>
      <c r="T198" t="s">
        <v>1293</v>
      </c>
      <c r="U198" t="s">
        <v>3218</v>
      </c>
      <c r="V198" t="s">
        <v>538</v>
      </c>
      <c r="W198">
        <v>810</v>
      </c>
      <c r="X198" t="s">
        <v>2130</v>
      </c>
      <c r="Y198" t="s">
        <v>2130</v>
      </c>
      <c r="Z198" t="s">
        <v>2210</v>
      </c>
      <c r="AA198" t="s">
        <v>13413</v>
      </c>
      <c r="AB198" t="s">
        <v>17145</v>
      </c>
      <c r="AC198">
        <v>2430</v>
      </c>
      <c r="AD198">
        <v>2043</v>
      </c>
      <c r="AE198">
        <v>2043</v>
      </c>
      <c r="AJ198" t="s">
        <v>16751</v>
      </c>
      <c r="AK198" t="s">
        <v>14259</v>
      </c>
      <c r="AL198" t="s">
        <v>537</v>
      </c>
      <c r="AM198">
        <v>810</v>
      </c>
      <c r="AN198">
        <v>2043</v>
      </c>
      <c r="AO198" t="s">
        <v>17850</v>
      </c>
      <c r="AP198" t="s">
        <v>17851</v>
      </c>
      <c r="AQ198" t="s">
        <v>17852</v>
      </c>
      <c r="AR198" t="s">
        <v>17850</v>
      </c>
      <c r="AT198" t="s">
        <v>3951</v>
      </c>
      <c r="AU198">
        <v>2043</v>
      </c>
      <c r="AW198" t="s">
        <v>224</v>
      </c>
      <c r="AX198" t="s">
        <v>17774</v>
      </c>
      <c r="AY198" t="s">
        <v>953</v>
      </c>
      <c r="AZ198" t="s">
        <v>17853</v>
      </c>
      <c r="BA198" t="s">
        <v>2394</v>
      </c>
      <c r="BB198" t="s">
        <v>3947</v>
      </c>
      <c r="BC198" t="s">
        <v>17854</v>
      </c>
    </row>
    <row r="199" spans="1:55" ht="20" customHeight="1">
      <c r="A199" t="str">
        <f t="shared" si="6"/>
        <v>미활용열을 회수하는 사업2차2019-08-01</v>
      </c>
      <c r="B199" t="str">
        <f t="shared" si="7"/>
        <v>2019-08-01</v>
      </c>
      <c r="C199">
        <v>355</v>
      </c>
      <c r="D199" t="s">
        <v>699</v>
      </c>
      <c r="E199" t="s">
        <v>3087</v>
      </c>
      <c r="F199" t="s">
        <v>3088</v>
      </c>
      <c r="G199" t="s">
        <v>3089</v>
      </c>
      <c r="M199" t="s">
        <v>1812</v>
      </c>
      <c r="O199" t="s">
        <v>698</v>
      </c>
      <c r="P199" t="s">
        <v>209</v>
      </c>
      <c r="Q199" t="s">
        <v>1462</v>
      </c>
      <c r="R199" t="s">
        <v>2384</v>
      </c>
      <c r="S199" t="s">
        <v>130</v>
      </c>
      <c r="T199" t="s">
        <v>1293</v>
      </c>
      <c r="U199" t="s">
        <v>3093</v>
      </c>
      <c r="V199" t="s">
        <v>700</v>
      </c>
      <c r="W199">
        <v>946</v>
      </c>
      <c r="X199" t="s">
        <v>2130</v>
      </c>
      <c r="Y199" t="s">
        <v>2130</v>
      </c>
      <c r="Z199" t="s">
        <v>2639</v>
      </c>
      <c r="AA199" t="s">
        <v>13427</v>
      </c>
      <c r="AB199" t="s">
        <v>17844</v>
      </c>
      <c r="AC199">
        <v>946</v>
      </c>
      <c r="AD199">
        <v>1308</v>
      </c>
      <c r="AE199">
        <v>1308</v>
      </c>
      <c r="AJ199" t="s">
        <v>14258</v>
      </c>
      <c r="AK199" t="s">
        <v>14259</v>
      </c>
      <c r="AL199" t="s">
        <v>699</v>
      </c>
      <c r="AM199">
        <v>946</v>
      </c>
      <c r="AN199">
        <v>1308</v>
      </c>
      <c r="AO199" t="s">
        <v>17845</v>
      </c>
      <c r="AP199" t="s">
        <v>17846</v>
      </c>
      <c r="AQ199" t="s">
        <v>17847</v>
      </c>
      <c r="AR199" t="s">
        <v>17845</v>
      </c>
      <c r="AT199" t="s">
        <v>3096</v>
      </c>
      <c r="AU199">
        <v>1308</v>
      </c>
      <c r="AW199" t="s">
        <v>224</v>
      </c>
      <c r="AX199" t="s">
        <v>17774</v>
      </c>
      <c r="AY199" t="s">
        <v>953</v>
      </c>
      <c r="AZ199" t="s">
        <v>17848</v>
      </c>
      <c r="BA199" t="s">
        <v>2394</v>
      </c>
      <c r="BB199" t="s">
        <v>3098</v>
      </c>
      <c r="BC199" t="s">
        <v>17849</v>
      </c>
    </row>
    <row r="200" spans="1:55" ht="20" customHeight="1">
      <c r="A200" t="str">
        <f t="shared" si="6"/>
        <v>미활용열을 회수하는 사업1차2015-08-01</v>
      </c>
      <c r="B200" t="str">
        <f t="shared" si="7"/>
        <v>2015-08-01</v>
      </c>
      <c r="C200">
        <v>354</v>
      </c>
      <c r="D200" t="s">
        <v>699</v>
      </c>
      <c r="E200" t="s">
        <v>3087</v>
      </c>
      <c r="F200" t="s">
        <v>3088</v>
      </c>
      <c r="G200" t="s">
        <v>3089</v>
      </c>
      <c r="M200" t="s">
        <v>1812</v>
      </c>
      <c r="O200" t="s">
        <v>698</v>
      </c>
      <c r="P200" t="s">
        <v>209</v>
      </c>
      <c r="Q200" t="s">
        <v>1462</v>
      </c>
      <c r="R200" t="s">
        <v>2384</v>
      </c>
      <c r="S200" t="s">
        <v>130</v>
      </c>
      <c r="T200" t="s">
        <v>1293</v>
      </c>
      <c r="U200" t="s">
        <v>3093</v>
      </c>
      <c r="V200" t="s">
        <v>700</v>
      </c>
      <c r="W200">
        <v>946</v>
      </c>
      <c r="X200" t="s">
        <v>2130</v>
      </c>
      <c r="Y200" t="s">
        <v>2130</v>
      </c>
      <c r="Z200" t="s">
        <v>2639</v>
      </c>
      <c r="AA200" t="s">
        <v>13413</v>
      </c>
      <c r="AB200" t="s">
        <v>17343</v>
      </c>
      <c r="AC200">
        <v>3784</v>
      </c>
      <c r="AD200">
        <v>4008</v>
      </c>
      <c r="AE200">
        <v>4008</v>
      </c>
      <c r="AJ200" t="s">
        <v>15380</v>
      </c>
      <c r="AK200" t="s">
        <v>14259</v>
      </c>
      <c r="AL200" t="s">
        <v>699</v>
      </c>
      <c r="AM200">
        <v>946</v>
      </c>
      <c r="AN200">
        <v>4008</v>
      </c>
      <c r="AO200" t="s">
        <v>17840</v>
      </c>
      <c r="AP200" t="s">
        <v>17841</v>
      </c>
      <c r="AQ200" t="s">
        <v>17842</v>
      </c>
      <c r="AR200" t="s">
        <v>17840</v>
      </c>
      <c r="AT200" t="s">
        <v>3096</v>
      </c>
      <c r="AU200">
        <v>4008</v>
      </c>
      <c r="AW200" t="s">
        <v>224</v>
      </c>
      <c r="AX200" t="s">
        <v>17774</v>
      </c>
      <c r="AY200" t="s">
        <v>953</v>
      </c>
      <c r="AZ200" t="s">
        <v>17843</v>
      </c>
      <c r="BA200" t="s">
        <v>2394</v>
      </c>
      <c r="BB200" t="s">
        <v>3098</v>
      </c>
      <c r="BC200" t="s">
        <v>1125</v>
      </c>
    </row>
    <row r="201" spans="1:55" ht="20" customHeight="1">
      <c r="A201" t="str">
        <f t="shared" si="6"/>
        <v xml:space="preserve"> 삼두염색(주) 보일러 연료전환(LNG → 목재펠릿)을 통한 온실가스(CO2) 감축사업1차2015-09-01</v>
      </c>
      <c r="B201" t="str">
        <f t="shared" si="7"/>
        <v>2015-09-01</v>
      </c>
      <c r="C201">
        <v>353</v>
      </c>
      <c r="D201" t="s">
        <v>593</v>
      </c>
      <c r="E201" t="s">
        <v>3391</v>
      </c>
      <c r="F201" t="s">
        <v>593</v>
      </c>
      <c r="G201" t="s">
        <v>3392</v>
      </c>
      <c r="M201" t="s">
        <v>1812</v>
      </c>
      <c r="O201" t="s">
        <v>592</v>
      </c>
      <c r="P201" t="s">
        <v>209</v>
      </c>
      <c r="Q201" t="s">
        <v>1462</v>
      </c>
      <c r="R201" t="s">
        <v>2384</v>
      </c>
      <c r="S201" t="s">
        <v>130</v>
      </c>
      <c r="T201" t="s">
        <v>1293</v>
      </c>
      <c r="U201" t="s">
        <v>3396</v>
      </c>
      <c r="V201" t="s">
        <v>594</v>
      </c>
      <c r="W201">
        <v>2075</v>
      </c>
      <c r="X201" t="s">
        <v>1324</v>
      </c>
      <c r="Y201" t="s">
        <v>1513</v>
      </c>
      <c r="Z201" t="s">
        <v>2387</v>
      </c>
      <c r="AA201" t="s">
        <v>13413</v>
      </c>
      <c r="AB201" t="s">
        <v>17104</v>
      </c>
      <c r="AC201">
        <v>7263</v>
      </c>
      <c r="AD201">
        <v>8679</v>
      </c>
      <c r="AE201">
        <v>8679</v>
      </c>
      <c r="AJ201" t="s">
        <v>16751</v>
      </c>
      <c r="AK201" t="s">
        <v>14259</v>
      </c>
      <c r="AL201" t="s">
        <v>593</v>
      </c>
      <c r="AM201">
        <v>2075</v>
      </c>
      <c r="AN201">
        <v>8679</v>
      </c>
      <c r="AO201" t="s">
        <v>17836</v>
      </c>
      <c r="AP201" t="s">
        <v>17837</v>
      </c>
      <c r="AQ201" t="s">
        <v>17838</v>
      </c>
      <c r="AR201" t="s">
        <v>17836</v>
      </c>
      <c r="AT201" t="s">
        <v>3399</v>
      </c>
      <c r="AU201">
        <v>8679</v>
      </c>
      <c r="AW201" t="s">
        <v>224</v>
      </c>
      <c r="AX201" t="s">
        <v>17774</v>
      </c>
      <c r="AY201" t="s">
        <v>953</v>
      </c>
      <c r="AZ201" t="s">
        <v>17839</v>
      </c>
      <c r="BA201" t="s">
        <v>2394</v>
      </c>
      <c r="BB201" t="s">
        <v>592</v>
      </c>
      <c r="BC201" t="s">
        <v>1122</v>
      </c>
    </row>
    <row r="202" spans="1:55" ht="20" customHeight="1">
      <c r="A202" t="str">
        <f t="shared" si="6"/>
        <v>동보피엔티 목재펠릿 연료 전환을 통한 온실가스 감축사업1차2016-02-01</v>
      </c>
      <c r="B202" t="str">
        <f t="shared" si="7"/>
        <v>2016-02-01</v>
      </c>
      <c r="C202">
        <v>352</v>
      </c>
      <c r="D202" t="s">
        <v>604</v>
      </c>
      <c r="E202" t="s">
        <v>3287</v>
      </c>
      <c r="F202" t="s">
        <v>3288</v>
      </c>
      <c r="G202" t="s">
        <v>3289</v>
      </c>
      <c r="M202" t="s">
        <v>1812</v>
      </c>
      <c r="O202" t="s">
        <v>603</v>
      </c>
      <c r="P202" t="s">
        <v>209</v>
      </c>
      <c r="Q202" t="s">
        <v>1462</v>
      </c>
      <c r="R202" t="s">
        <v>2384</v>
      </c>
      <c r="S202" t="s">
        <v>130</v>
      </c>
      <c r="T202" t="s">
        <v>1293</v>
      </c>
      <c r="U202" t="s">
        <v>3293</v>
      </c>
      <c r="V202" t="s">
        <v>605</v>
      </c>
      <c r="W202">
        <v>2800</v>
      </c>
      <c r="X202" t="s">
        <v>1324</v>
      </c>
      <c r="Y202" t="s">
        <v>1513</v>
      </c>
      <c r="Z202" t="s">
        <v>2387</v>
      </c>
      <c r="AA202" t="s">
        <v>13413</v>
      </c>
      <c r="AB202" t="s">
        <v>17358</v>
      </c>
      <c r="AC202">
        <v>8400</v>
      </c>
      <c r="AD202">
        <v>5252</v>
      </c>
      <c r="AE202">
        <v>5252</v>
      </c>
      <c r="AJ202" t="s">
        <v>16751</v>
      </c>
      <c r="AK202" t="s">
        <v>14259</v>
      </c>
      <c r="AL202" t="s">
        <v>604</v>
      </c>
      <c r="AM202">
        <v>2800</v>
      </c>
      <c r="AN202">
        <v>5252</v>
      </c>
      <c r="AO202" t="s">
        <v>17832</v>
      </c>
      <c r="AP202" t="s">
        <v>17833</v>
      </c>
      <c r="AQ202" t="s">
        <v>17834</v>
      </c>
      <c r="AR202" t="s">
        <v>17832</v>
      </c>
      <c r="AT202" t="s">
        <v>3296</v>
      </c>
      <c r="AU202">
        <v>5252</v>
      </c>
      <c r="AW202" t="s">
        <v>224</v>
      </c>
      <c r="AX202" t="s">
        <v>17774</v>
      </c>
      <c r="AY202" t="s">
        <v>953</v>
      </c>
      <c r="AZ202" t="s">
        <v>17835</v>
      </c>
      <c r="BA202" t="s">
        <v>2394</v>
      </c>
      <c r="BB202" t="s">
        <v>603</v>
      </c>
      <c r="BC202" t="s">
        <v>1122</v>
      </c>
    </row>
    <row r="203" spans="1:55" ht="20" customHeight="1">
      <c r="A203" t="str">
        <f t="shared" si="6"/>
        <v>한화제약(주) 스팀보일러 버너 연료전환(부생연료유 1호 → LPG)을 통한 온실가스(CO2) 감축사업1차2016-11-01</v>
      </c>
      <c r="B203" t="str">
        <f t="shared" si="7"/>
        <v>2016-11-01</v>
      </c>
      <c r="C203">
        <v>351</v>
      </c>
      <c r="D203" t="s">
        <v>709</v>
      </c>
      <c r="E203" t="s">
        <v>2659</v>
      </c>
      <c r="F203" t="s">
        <v>2660</v>
      </c>
      <c r="G203" t="s">
        <v>2661</v>
      </c>
      <c r="M203" t="s">
        <v>1812</v>
      </c>
      <c r="O203" t="s">
        <v>708</v>
      </c>
      <c r="P203" t="s">
        <v>209</v>
      </c>
      <c r="Q203" t="s">
        <v>2653</v>
      </c>
      <c r="R203" t="s">
        <v>2384</v>
      </c>
      <c r="S203" t="s">
        <v>130</v>
      </c>
      <c r="T203" t="s">
        <v>1293</v>
      </c>
      <c r="U203" t="s">
        <v>2666</v>
      </c>
      <c r="V203" t="s">
        <v>650</v>
      </c>
      <c r="W203">
        <v>74</v>
      </c>
      <c r="X203" t="s">
        <v>2130</v>
      </c>
      <c r="Y203" t="s">
        <v>2130</v>
      </c>
      <c r="Z203" t="s">
        <v>2131</v>
      </c>
      <c r="AA203" t="s">
        <v>13413</v>
      </c>
      <c r="AB203" t="s">
        <v>17827</v>
      </c>
      <c r="AC203">
        <v>222</v>
      </c>
      <c r="AD203">
        <v>222</v>
      </c>
      <c r="AE203">
        <v>222</v>
      </c>
      <c r="AJ203" t="s">
        <v>16825</v>
      </c>
      <c r="AK203" t="s">
        <v>14259</v>
      </c>
      <c r="AL203" t="s">
        <v>709</v>
      </c>
      <c r="AM203">
        <v>74</v>
      </c>
      <c r="AN203">
        <v>222</v>
      </c>
      <c r="AO203" t="s">
        <v>17828</v>
      </c>
      <c r="AP203" t="s">
        <v>17829</v>
      </c>
      <c r="AQ203" t="s">
        <v>17830</v>
      </c>
      <c r="AR203" t="s">
        <v>17828</v>
      </c>
      <c r="AT203" t="s">
        <v>2669</v>
      </c>
      <c r="AU203">
        <v>222</v>
      </c>
      <c r="AW203" t="s">
        <v>224</v>
      </c>
      <c r="AX203" t="s">
        <v>17774</v>
      </c>
      <c r="AY203" t="s">
        <v>953</v>
      </c>
      <c r="AZ203" t="s">
        <v>17831</v>
      </c>
      <c r="BA203" t="s">
        <v>2394</v>
      </c>
      <c r="BB203" t="s">
        <v>708</v>
      </c>
      <c r="BC203" t="s">
        <v>1125</v>
      </c>
    </row>
    <row r="204" spans="1:55" ht="20" customHeight="1">
      <c r="A204" t="str">
        <f t="shared" si="6"/>
        <v>골드라인 고효율 사출기 개조 및 교체를 통한 온실가스 감축사업1차2016-10-01</v>
      </c>
      <c r="B204" t="str">
        <f t="shared" si="7"/>
        <v>2016-10-01</v>
      </c>
      <c r="C204">
        <v>350</v>
      </c>
      <c r="D204" t="s">
        <v>4107</v>
      </c>
      <c r="E204" t="s">
        <v>4108</v>
      </c>
      <c r="F204" t="s">
        <v>4107</v>
      </c>
      <c r="G204" t="s">
        <v>4109</v>
      </c>
      <c r="M204" t="s">
        <v>1812</v>
      </c>
      <c r="O204" t="s">
        <v>4113</v>
      </c>
      <c r="P204" t="s">
        <v>209</v>
      </c>
      <c r="Q204" t="s">
        <v>1462</v>
      </c>
      <c r="R204" t="s">
        <v>2384</v>
      </c>
      <c r="S204" t="s">
        <v>130</v>
      </c>
      <c r="T204" t="s">
        <v>1293</v>
      </c>
      <c r="U204" t="s">
        <v>4114</v>
      </c>
      <c r="V204" t="s">
        <v>567</v>
      </c>
      <c r="W204">
        <v>954</v>
      </c>
      <c r="X204" t="s">
        <v>2130</v>
      </c>
      <c r="Y204" t="s">
        <v>2130</v>
      </c>
      <c r="Z204" t="s">
        <v>2210</v>
      </c>
      <c r="AA204" t="s">
        <v>13413</v>
      </c>
      <c r="AB204" t="s">
        <v>17822</v>
      </c>
      <c r="AC204">
        <v>1908</v>
      </c>
      <c r="AD204">
        <v>2602</v>
      </c>
      <c r="AE204">
        <v>2602</v>
      </c>
      <c r="AJ204" t="s">
        <v>15282</v>
      </c>
      <c r="AK204" t="s">
        <v>14259</v>
      </c>
      <c r="AL204" t="s">
        <v>4107</v>
      </c>
      <c r="AM204">
        <v>954</v>
      </c>
      <c r="AN204">
        <v>2602</v>
      </c>
      <c r="AO204" t="s">
        <v>17823</v>
      </c>
      <c r="AP204" t="s">
        <v>17824</v>
      </c>
      <c r="AQ204" t="s">
        <v>17825</v>
      </c>
      <c r="AR204" t="s">
        <v>17823</v>
      </c>
      <c r="AT204" t="s">
        <v>4116</v>
      </c>
      <c r="AU204">
        <v>2602</v>
      </c>
      <c r="AW204" t="s">
        <v>224</v>
      </c>
      <c r="AX204" t="s">
        <v>17774</v>
      </c>
      <c r="AY204" t="s">
        <v>953</v>
      </c>
      <c r="AZ204" t="s">
        <v>17826</v>
      </c>
      <c r="BA204" t="s">
        <v>2394</v>
      </c>
      <c r="BB204" t="s">
        <v>4113</v>
      </c>
      <c r="BC204" t="s">
        <v>17303</v>
      </c>
    </row>
    <row r="205" spans="1:55" ht="20" customHeight="1">
      <c r="A205" t="str">
        <f t="shared" si="6"/>
        <v>대동EPS의 보일러 교체(B-C유 -&gt; 목재펠릿보일러)를 통한 온실가스 감축사업1차2016-01-01</v>
      </c>
      <c r="B205" t="str">
        <f t="shared" si="7"/>
        <v>2016-01-01</v>
      </c>
      <c r="C205">
        <v>349</v>
      </c>
      <c r="D205" t="s">
        <v>682</v>
      </c>
      <c r="E205" t="s">
        <v>3247</v>
      </c>
      <c r="F205" t="s">
        <v>3248</v>
      </c>
      <c r="G205" t="s">
        <v>3249</v>
      </c>
      <c r="M205" t="s">
        <v>1812</v>
      </c>
      <c r="O205" t="s">
        <v>1131</v>
      </c>
      <c r="P205" t="s">
        <v>209</v>
      </c>
      <c r="Q205" t="s">
        <v>1462</v>
      </c>
      <c r="R205" t="s">
        <v>2384</v>
      </c>
      <c r="S205" t="s">
        <v>130</v>
      </c>
      <c r="T205" t="s">
        <v>1293</v>
      </c>
      <c r="U205" t="s">
        <v>3254</v>
      </c>
      <c r="V205" t="s">
        <v>647</v>
      </c>
      <c r="W205">
        <v>2352</v>
      </c>
      <c r="X205" t="s">
        <v>1324</v>
      </c>
      <c r="Y205" t="s">
        <v>1513</v>
      </c>
      <c r="Z205" t="s">
        <v>2387</v>
      </c>
      <c r="AA205" t="s">
        <v>13413</v>
      </c>
      <c r="AB205" t="s">
        <v>17817</v>
      </c>
      <c r="AC205">
        <v>8232</v>
      </c>
      <c r="AD205">
        <v>7230</v>
      </c>
      <c r="AE205">
        <v>7230</v>
      </c>
      <c r="AJ205" t="s">
        <v>16825</v>
      </c>
      <c r="AK205" t="s">
        <v>14259</v>
      </c>
      <c r="AL205" t="s">
        <v>682</v>
      </c>
      <c r="AM205">
        <v>2352</v>
      </c>
      <c r="AN205">
        <v>7230</v>
      </c>
      <c r="AO205" t="s">
        <v>17818</v>
      </c>
      <c r="AP205" t="s">
        <v>17819</v>
      </c>
      <c r="AQ205" t="s">
        <v>17820</v>
      </c>
      <c r="AR205" t="s">
        <v>17818</v>
      </c>
      <c r="AT205" t="s">
        <v>3257</v>
      </c>
      <c r="AU205">
        <v>7230</v>
      </c>
      <c r="AW205" t="s">
        <v>224</v>
      </c>
      <c r="AX205" t="s">
        <v>17774</v>
      </c>
      <c r="AY205" t="s">
        <v>953</v>
      </c>
      <c r="AZ205" t="s">
        <v>17821</v>
      </c>
      <c r="BA205" t="s">
        <v>2394</v>
      </c>
      <c r="BB205" t="s">
        <v>1131</v>
      </c>
      <c r="BC205" t="s">
        <v>1125</v>
      </c>
    </row>
    <row r="206" spans="1:55" ht="20" customHeight="1">
      <c r="A206" t="str">
        <f t="shared" si="6"/>
        <v>한국유에스지보랄 소성공정 연료전환(B-C유에서 LNG)을 통한 온실가스 감축사업1차2016-01-01</v>
      </c>
      <c r="B206" t="str">
        <f t="shared" si="7"/>
        <v>2016-01-01</v>
      </c>
      <c r="C206">
        <v>348</v>
      </c>
      <c r="D206" t="s">
        <v>724</v>
      </c>
      <c r="E206" t="s">
        <v>4118</v>
      </c>
      <c r="F206" t="s">
        <v>4119</v>
      </c>
      <c r="G206" t="s">
        <v>4120</v>
      </c>
      <c r="M206" t="s">
        <v>1812</v>
      </c>
      <c r="O206" t="s">
        <v>723</v>
      </c>
      <c r="P206" t="s">
        <v>209</v>
      </c>
      <c r="Q206" t="s">
        <v>1462</v>
      </c>
      <c r="R206" t="s">
        <v>2384</v>
      </c>
      <c r="S206" t="s">
        <v>130</v>
      </c>
      <c r="T206" t="s">
        <v>1293</v>
      </c>
      <c r="U206" t="s">
        <v>3052</v>
      </c>
      <c r="V206" t="s">
        <v>725</v>
      </c>
      <c r="W206">
        <v>2709</v>
      </c>
      <c r="X206" t="s">
        <v>2130</v>
      </c>
      <c r="Y206" t="s">
        <v>2130</v>
      </c>
      <c r="Z206" t="s">
        <v>2131</v>
      </c>
      <c r="AA206" t="s">
        <v>13413</v>
      </c>
      <c r="AB206" t="s">
        <v>17812</v>
      </c>
      <c r="AC206">
        <v>4515</v>
      </c>
      <c r="AD206">
        <v>3739</v>
      </c>
      <c r="AE206">
        <v>3739</v>
      </c>
      <c r="AJ206" t="s">
        <v>15178</v>
      </c>
      <c r="AK206" t="s">
        <v>14259</v>
      </c>
      <c r="AL206" t="s">
        <v>724</v>
      </c>
      <c r="AM206">
        <v>2709</v>
      </c>
      <c r="AN206">
        <v>3739</v>
      </c>
      <c r="AO206" t="s">
        <v>17813</v>
      </c>
      <c r="AP206" t="s">
        <v>17814</v>
      </c>
      <c r="AQ206" t="s">
        <v>17815</v>
      </c>
      <c r="AR206" t="s">
        <v>17814</v>
      </c>
      <c r="AT206" t="s">
        <v>4126</v>
      </c>
      <c r="AU206">
        <v>3739</v>
      </c>
      <c r="AW206" t="s">
        <v>224</v>
      </c>
      <c r="AX206" t="s">
        <v>17774</v>
      </c>
      <c r="AY206" t="s">
        <v>953</v>
      </c>
      <c r="AZ206" t="s">
        <v>17816</v>
      </c>
      <c r="BA206" t="s">
        <v>2394</v>
      </c>
      <c r="BB206" t="s">
        <v>4128</v>
      </c>
      <c r="BC206" t="s">
        <v>1139</v>
      </c>
    </row>
    <row r="207" spans="1:55" ht="20" customHeight="1">
      <c r="A207" t="str">
        <f t="shared" si="6"/>
        <v>뉴봉이랜드 목재펠릿 연료전환(LNG-&gt;목재펠릿)을 통한 온실가스 배출 감축사업1차2014-05-01</v>
      </c>
      <c r="B207" t="str">
        <f t="shared" si="7"/>
        <v>2014-05-01</v>
      </c>
      <c r="C207">
        <v>347</v>
      </c>
      <c r="D207" t="s">
        <v>2698</v>
      </c>
      <c r="E207" t="s">
        <v>2699</v>
      </c>
      <c r="F207" t="s">
        <v>2698</v>
      </c>
      <c r="G207" t="s">
        <v>2700</v>
      </c>
      <c r="M207" t="s">
        <v>1812</v>
      </c>
      <c r="O207" t="s">
        <v>2705</v>
      </c>
      <c r="P207" t="s">
        <v>209</v>
      </c>
      <c r="Q207" t="s">
        <v>1462</v>
      </c>
      <c r="R207" t="s">
        <v>2384</v>
      </c>
      <c r="S207" t="s">
        <v>130</v>
      </c>
      <c r="T207" t="s">
        <v>1293</v>
      </c>
      <c r="U207" t="s">
        <v>2706</v>
      </c>
      <c r="V207" t="s">
        <v>2707</v>
      </c>
      <c r="W207">
        <v>432</v>
      </c>
      <c r="X207" t="s">
        <v>1324</v>
      </c>
      <c r="Y207" t="s">
        <v>1513</v>
      </c>
      <c r="Z207" t="s">
        <v>2387</v>
      </c>
      <c r="AA207" t="s">
        <v>13413</v>
      </c>
      <c r="AB207" t="s">
        <v>2707</v>
      </c>
      <c r="AC207">
        <v>2935</v>
      </c>
      <c r="AD207">
        <v>800</v>
      </c>
      <c r="AE207">
        <v>800</v>
      </c>
      <c r="AJ207" t="s">
        <v>15282</v>
      </c>
      <c r="AK207" t="s">
        <v>14259</v>
      </c>
      <c r="AL207" t="s">
        <v>2698</v>
      </c>
      <c r="AM207">
        <v>432</v>
      </c>
      <c r="AN207">
        <v>800</v>
      </c>
      <c r="AO207" t="s">
        <v>17808</v>
      </c>
      <c r="AP207" t="s">
        <v>17809</v>
      </c>
      <c r="AQ207" t="s">
        <v>17810</v>
      </c>
      <c r="AR207" t="s">
        <v>17808</v>
      </c>
      <c r="AT207" t="s">
        <v>2709</v>
      </c>
      <c r="AU207">
        <v>800</v>
      </c>
      <c r="AW207" t="s">
        <v>224</v>
      </c>
      <c r="AX207" t="s">
        <v>17774</v>
      </c>
      <c r="AY207" t="s">
        <v>953</v>
      </c>
      <c r="AZ207" t="s">
        <v>17811</v>
      </c>
      <c r="BA207" t="s">
        <v>2394</v>
      </c>
      <c r="BB207" t="s">
        <v>2705</v>
      </c>
      <c r="BC207" t="s">
        <v>4532</v>
      </c>
    </row>
    <row r="208" spans="1:55" ht="20" customHeight="1">
      <c r="A208" t="str">
        <f t="shared" si="6"/>
        <v>동양제지공업 보일러 연료 전환([B-C유+정제유]→LNG) 온실가스 감축사업1차2015-07-01</v>
      </c>
      <c r="B208" t="str">
        <f t="shared" si="7"/>
        <v>2015-07-01</v>
      </c>
      <c r="C208">
        <v>346</v>
      </c>
      <c r="D208" t="s">
        <v>600</v>
      </c>
      <c r="E208" t="s">
        <v>3298</v>
      </c>
      <c r="F208" t="s">
        <v>600</v>
      </c>
      <c r="G208" t="s">
        <v>3299</v>
      </c>
      <c r="M208" t="s">
        <v>1812</v>
      </c>
      <c r="O208" t="s">
        <v>599</v>
      </c>
      <c r="P208" t="s">
        <v>209</v>
      </c>
      <c r="Q208" t="s">
        <v>1462</v>
      </c>
      <c r="R208" t="s">
        <v>2384</v>
      </c>
      <c r="S208" t="s">
        <v>130</v>
      </c>
      <c r="T208" t="s">
        <v>1293</v>
      </c>
      <c r="U208" t="s">
        <v>3304</v>
      </c>
      <c r="V208" t="s">
        <v>601</v>
      </c>
      <c r="W208">
        <v>1313</v>
      </c>
      <c r="X208" t="s">
        <v>2130</v>
      </c>
      <c r="Y208" t="s">
        <v>2130</v>
      </c>
      <c r="Z208" t="s">
        <v>2131</v>
      </c>
      <c r="AA208" t="s">
        <v>13413</v>
      </c>
      <c r="AB208" t="s">
        <v>17802</v>
      </c>
      <c r="AC208">
        <v>3283</v>
      </c>
      <c r="AD208">
        <v>2635</v>
      </c>
      <c r="AE208">
        <v>2635</v>
      </c>
      <c r="AJ208" t="s">
        <v>16751</v>
      </c>
      <c r="AK208" t="s">
        <v>14259</v>
      </c>
      <c r="AL208" t="s">
        <v>600</v>
      </c>
      <c r="AM208">
        <v>1313</v>
      </c>
      <c r="AN208">
        <v>2635</v>
      </c>
      <c r="AO208" t="s">
        <v>17803</v>
      </c>
      <c r="AP208" t="s">
        <v>17804</v>
      </c>
      <c r="AQ208" t="s">
        <v>17805</v>
      </c>
      <c r="AR208" t="s">
        <v>17806</v>
      </c>
      <c r="AT208" t="s">
        <v>3307</v>
      </c>
      <c r="AU208">
        <v>2635</v>
      </c>
      <c r="AW208" t="s">
        <v>224</v>
      </c>
      <c r="AX208" t="s">
        <v>17774</v>
      </c>
      <c r="AY208" t="s">
        <v>953</v>
      </c>
      <c r="AZ208" t="s">
        <v>17807</v>
      </c>
      <c r="BA208" t="s">
        <v>2394</v>
      </c>
      <c r="BB208" t="s">
        <v>599</v>
      </c>
      <c r="BC208" t="s">
        <v>1122</v>
      </c>
    </row>
    <row r="209" spans="1:57" ht="20" customHeight="1">
      <c r="A209" t="str">
        <f t="shared" si="6"/>
        <v>국순당 횡성공장의 보일러 연료전환 (감압정제유 → LNG)을 통한 온실가스(CO2) 배출 감축사업1차2015-07-01</v>
      </c>
      <c r="B209" t="str">
        <f t="shared" si="7"/>
        <v>2015-07-01</v>
      </c>
      <c r="C209">
        <v>345</v>
      </c>
      <c r="D209" t="s">
        <v>4179</v>
      </c>
      <c r="E209" t="s">
        <v>4180</v>
      </c>
      <c r="F209" t="s">
        <v>4181</v>
      </c>
      <c r="G209" t="s">
        <v>4182</v>
      </c>
      <c r="M209" t="s">
        <v>1812</v>
      </c>
      <c r="O209" t="s">
        <v>4186</v>
      </c>
      <c r="P209" t="s">
        <v>209</v>
      </c>
      <c r="Q209" t="s">
        <v>1462</v>
      </c>
      <c r="R209" t="s">
        <v>2384</v>
      </c>
      <c r="S209" t="s">
        <v>130</v>
      </c>
      <c r="T209" t="s">
        <v>1293</v>
      </c>
      <c r="U209" t="s">
        <v>2693</v>
      </c>
      <c r="V209" t="s">
        <v>2994</v>
      </c>
      <c r="W209">
        <v>720</v>
      </c>
      <c r="X209" t="s">
        <v>2130</v>
      </c>
      <c r="Y209" t="s">
        <v>2130</v>
      </c>
      <c r="Z209" t="s">
        <v>2131</v>
      </c>
      <c r="AA209" t="s">
        <v>13413</v>
      </c>
      <c r="AB209" t="s">
        <v>17796</v>
      </c>
      <c r="AC209">
        <v>1440</v>
      </c>
      <c r="AD209">
        <v>1418</v>
      </c>
      <c r="AE209">
        <v>1418</v>
      </c>
      <c r="AJ209" t="s">
        <v>15299</v>
      </c>
      <c r="AK209" t="s">
        <v>14259</v>
      </c>
      <c r="AL209" t="s">
        <v>4179</v>
      </c>
      <c r="AM209">
        <v>720</v>
      </c>
      <c r="AN209">
        <v>1418</v>
      </c>
      <c r="AO209" t="s">
        <v>17797</v>
      </c>
      <c r="AP209" t="s">
        <v>17798</v>
      </c>
      <c r="AQ209" t="s">
        <v>17799</v>
      </c>
      <c r="AR209" t="s">
        <v>17797</v>
      </c>
      <c r="AT209" t="s">
        <v>4189</v>
      </c>
      <c r="AU209">
        <v>1418</v>
      </c>
      <c r="AW209" t="s">
        <v>224</v>
      </c>
      <c r="AX209" t="s">
        <v>17774</v>
      </c>
      <c r="AY209" t="s">
        <v>953</v>
      </c>
      <c r="AZ209" t="s">
        <v>17800</v>
      </c>
      <c r="BA209" t="s">
        <v>2394</v>
      </c>
      <c r="BB209" t="s">
        <v>4186</v>
      </c>
      <c r="BC209" t="s">
        <v>17801</v>
      </c>
    </row>
    <row r="210" spans="1:57" ht="20" customHeight="1">
      <c r="A210" t="str">
        <f t="shared" si="6"/>
        <v>우성수지 보일러의 목재펠릿 연료전환(B-C유-&gt;목재펠릿)을 통한 온실가스 감축사업1차2015-06-01</v>
      </c>
      <c r="B210" t="str">
        <f t="shared" si="7"/>
        <v>2015-06-01</v>
      </c>
      <c r="C210">
        <v>344</v>
      </c>
      <c r="D210" t="s">
        <v>2438</v>
      </c>
      <c r="E210" t="s">
        <v>2439</v>
      </c>
      <c r="F210" t="s">
        <v>2438</v>
      </c>
      <c r="G210" t="s">
        <v>2440</v>
      </c>
      <c r="M210" t="s">
        <v>1812</v>
      </c>
      <c r="O210" t="s">
        <v>2443</v>
      </c>
      <c r="P210" t="s">
        <v>209</v>
      </c>
      <c r="Q210" t="s">
        <v>1462</v>
      </c>
      <c r="R210" t="s">
        <v>2384</v>
      </c>
      <c r="S210" t="s">
        <v>130</v>
      </c>
      <c r="T210" t="s">
        <v>1293</v>
      </c>
      <c r="U210" t="s">
        <v>2444</v>
      </c>
      <c r="V210" t="s">
        <v>2445</v>
      </c>
      <c r="W210">
        <v>474</v>
      </c>
      <c r="X210" t="s">
        <v>1324</v>
      </c>
      <c r="Y210" t="s">
        <v>1513</v>
      </c>
      <c r="Z210" t="s">
        <v>2387</v>
      </c>
      <c r="AA210" t="s">
        <v>13413</v>
      </c>
      <c r="AB210" t="s">
        <v>17654</v>
      </c>
      <c r="AC210">
        <v>1659</v>
      </c>
      <c r="AD210">
        <v>1706</v>
      </c>
      <c r="AE210">
        <v>1706</v>
      </c>
      <c r="AJ210" t="s">
        <v>15282</v>
      </c>
      <c r="AK210" t="s">
        <v>14259</v>
      </c>
      <c r="AL210" t="s">
        <v>2438</v>
      </c>
      <c r="AM210">
        <v>474</v>
      </c>
      <c r="AN210">
        <v>1706</v>
      </c>
      <c r="AO210" t="s">
        <v>17792</v>
      </c>
      <c r="AP210" t="s">
        <v>17793</v>
      </c>
      <c r="AQ210" t="s">
        <v>17794</v>
      </c>
      <c r="AR210" t="s">
        <v>17792</v>
      </c>
      <c r="AT210" t="s">
        <v>2448</v>
      </c>
      <c r="AU210">
        <v>1706</v>
      </c>
      <c r="AW210" t="s">
        <v>224</v>
      </c>
      <c r="AX210" t="s">
        <v>17774</v>
      </c>
      <c r="AY210" t="s">
        <v>953</v>
      </c>
      <c r="AZ210" t="s">
        <v>17795</v>
      </c>
      <c r="BA210" t="s">
        <v>2394</v>
      </c>
      <c r="BB210" t="s">
        <v>2443</v>
      </c>
      <c r="BC210" t="s">
        <v>4532</v>
      </c>
    </row>
    <row r="211" spans="1:57" ht="20" customHeight="1">
      <c r="A211" t="str">
        <f t="shared" si="6"/>
        <v>대재에너지㈜의 집단에너지 열공급시설에서 목질계 바이오매스 연료를 이용하여 생산된 열에너지 공급을 통3차2018-01-01</v>
      </c>
      <c r="B211" t="str">
        <f t="shared" si="7"/>
        <v>2018-01-01</v>
      </c>
      <c r="C211">
        <v>343</v>
      </c>
      <c r="D211" t="s">
        <v>425</v>
      </c>
      <c r="E211" t="s">
        <v>1220</v>
      </c>
      <c r="F211" t="s">
        <v>4844</v>
      </c>
      <c r="G211" t="s">
        <v>4845</v>
      </c>
      <c r="M211" t="s">
        <v>1812</v>
      </c>
      <c r="O211" t="s">
        <v>4847</v>
      </c>
      <c r="P211" t="s">
        <v>209</v>
      </c>
      <c r="Q211" t="s">
        <v>1228</v>
      </c>
      <c r="R211" t="s">
        <v>1228</v>
      </c>
      <c r="S211" t="s">
        <v>130</v>
      </c>
      <c r="T211" t="s">
        <v>1293</v>
      </c>
      <c r="U211" t="s">
        <v>4848</v>
      </c>
      <c r="V211" t="s">
        <v>4849</v>
      </c>
      <c r="W211">
        <v>28802</v>
      </c>
      <c r="X211" t="s">
        <v>1324</v>
      </c>
      <c r="Y211" t="s">
        <v>1513</v>
      </c>
      <c r="Z211" t="s">
        <v>4850</v>
      </c>
      <c r="AA211" t="s">
        <v>14315</v>
      </c>
      <c r="AB211" t="s">
        <v>17786</v>
      </c>
      <c r="AC211">
        <v>53510</v>
      </c>
      <c r="AD211">
        <v>49860</v>
      </c>
      <c r="AE211">
        <v>49860</v>
      </c>
      <c r="AJ211" t="s">
        <v>17585</v>
      </c>
      <c r="AK211" t="s">
        <v>16311</v>
      </c>
      <c r="AL211" t="s">
        <v>425</v>
      </c>
      <c r="AM211">
        <v>28802</v>
      </c>
      <c r="AN211">
        <v>49860</v>
      </c>
      <c r="AO211" t="s">
        <v>17787</v>
      </c>
      <c r="AP211" t="s">
        <v>17788</v>
      </c>
      <c r="AQ211" t="s">
        <v>17789</v>
      </c>
      <c r="AR211" t="s">
        <v>17790</v>
      </c>
      <c r="AT211" t="s">
        <v>4853</v>
      </c>
      <c r="AU211">
        <v>49860</v>
      </c>
      <c r="AW211" t="s">
        <v>224</v>
      </c>
      <c r="AX211" t="s">
        <v>17774</v>
      </c>
      <c r="AY211" t="s">
        <v>953</v>
      </c>
      <c r="AZ211" t="s">
        <v>17791</v>
      </c>
    </row>
    <row r="212" spans="1:57" ht="20" customHeight="1">
      <c r="A212" t="str">
        <f t="shared" si="6"/>
        <v>대재에너지㈜의 집단에너지 열공급시설에서 목질계 바이오매스 연료를 이용하여 생산된 열에너지 공급을 통2차2016-01-01</v>
      </c>
      <c r="B212" t="str">
        <f t="shared" si="7"/>
        <v>2016-01-01</v>
      </c>
      <c r="C212">
        <v>342</v>
      </c>
      <c r="D212" t="s">
        <v>425</v>
      </c>
      <c r="E212" t="s">
        <v>1220</v>
      </c>
      <c r="F212" t="s">
        <v>4844</v>
      </c>
      <c r="G212" t="s">
        <v>4845</v>
      </c>
      <c r="M212" t="s">
        <v>1812</v>
      </c>
      <c r="O212" t="s">
        <v>4847</v>
      </c>
      <c r="P212" t="s">
        <v>209</v>
      </c>
      <c r="Q212" t="s">
        <v>1228</v>
      </c>
      <c r="R212" t="s">
        <v>1228</v>
      </c>
      <c r="S212" t="s">
        <v>130</v>
      </c>
      <c r="T212" t="s">
        <v>1293</v>
      </c>
      <c r="U212" t="s">
        <v>4848</v>
      </c>
      <c r="V212" t="s">
        <v>4849</v>
      </c>
      <c r="W212">
        <v>28802</v>
      </c>
      <c r="X212" t="s">
        <v>1324</v>
      </c>
      <c r="Y212" t="s">
        <v>1513</v>
      </c>
      <c r="Z212" t="s">
        <v>4850</v>
      </c>
      <c r="AA212" t="s">
        <v>13427</v>
      </c>
      <c r="AB212" t="s">
        <v>17028</v>
      </c>
      <c r="AC212">
        <v>60193</v>
      </c>
      <c r="AD212">
        <v>56490</v>
      </c>
      <c r="AE212">
        <v>56490</v>
      </c>
      <c r="AJ212" t="s">
        <v>17585</v>
      </c>
      <c r="AK212" t="s">
        <v>16311</v>
      </c>
      <c r="AL212" t="s">
        <v>425</v>
      </c>
      <c r="AM212">
        <v>28802</v>
      </c>
      <c r="AN212">
        <v>56490</v>
      </c>
      <c r="AO212" t="s">
        <v>17782</v>
      </c>
      <c r="AP212" t="s">
        <v>17783</v>
      </c>
      <c r="AQ212" t="s">
        <v>17784</v>
      </c>
      <c r="AT212" t="s">
        <v>4853</v>
      </c>
      <c r="AU212">
        <v>56490</v>
      </c>
      <c r="AW212" t="s">
        <v>224</v>
      </c>
      <c r="AX212" t="s">
        <v>17774</v>
      </c>
      <c r="AY212" t="s">
        <v>953</v>
      </c>
      <c r="AZ212" t="s">
        <v>17785</v>
      </c>
    </row>
    <row r="213" spans="1:57" ht="20" customHeight="1">
      <c r="A213" t="str">
        <f t="shared" si="6"/>
        <v>대재에너지㈜의 집단에너지 열공급시설에서 목질계 바이오매스 연료를 이용하여 생산된 열에너지 공급을 통1차2014-01-01</v>
      </c>
      <c r="B213" t="str">
        <f t="shared" si="7"/>
        <v>2014-01-01</v>
      </c>
      <c r="C213">
        <v>341</v>
      </c>
      <c r="D213" t="s">
        <v>425</v>
      </c>
      <c r="E213" t="s">
        <v>1220</v>
      </c>
      <c r="F213" t="s">
        <v>4844</v>
      </c>
      <c r="G213" t="s">
        <v>4845</v>
      </c>
      <c r="M213" t="s">
        <v>1812</v>
      </c>
      <c r="O213" t="s">
        <v>4847</v>
      </c>
      <c r="P213" t="s">
        <v>209</v>
      </c>
      <c r="Q213" t="s">
        <v>1228</v>
      </c>
      <c r="R213" t="s">
        <v>1228</v>
      </c>
      <c r="S213" t="s">
        <v>130</v>
      </c>
      <c r="T213" t="s">
        <v>1293</v>
      </c>
      <c r="U213" t="s">
        <v>4848</v>
      </c>
      <c r="V213" t="s">
        <v>4849</v>
      </c>
      <c r="W213">
        <v>28802</v>
      </c>
      <c r="X213" t="s">
        <v>1324</v>
      </c>
      <c r="Y213" t="s">
        <v>1513</v>
      </c>
      <c r="Z213" t="s">
        <v>4850</v>
      </c>
      <c r="AA213" t="s">
        <v>13413</v>
      </c>
      <c r="AB213" t="s">
        <v>17777</v>
      </c>
      <c r="AC213">
        <v>59110</v>
      </c>
      <c r="AD213">
        <v>56055</v>
      </c>
      <c r="AE213">
        <v>56055</v>
      </c>
      <c r="AJ213" t="s">
        <v>17585</v>
      </c>
      <c r="AK213" t="s">
        <v>16311</v>
      </c>
      <c r="AL213" t="s">
        <v>425</v>
      </c>
      <c r="AM213">
        <v>28802</v>
      </c>
      <c r="AN213">
        <v>56055</v>
      </c>
      <c r="AO213" t="s">
        <v>17778</v>
      </c>
      <c r="AP213" t="s">
        <v>17779</v>
      </c>
      <c r="AQ213" t="s">
        <v>17780</v>
      </c>
      <c r="AT213" t="s">
        <v>4853</v>
      </c>
      <c r="AU213">
        <v>56055</v>
      </c>
      <c r="AW213" t="s">
        <v>224</v>
      </c>
      <c r="AX213" t="s">
        <v>17774</v>
      </c>
      <c r="AY213" t="s">
        <v>953</v>
      </c>
      <c r="AZ213" t="s">
        <v>17781</v>
      </c>
    </row>
    <row r="214" spans="1:57" ht="20" customHeight="1">
      <c r="A214" t="str">
        <f t="shared" si="6"/>
        <v>삼일이노팩의 B-C유에서 LNG로 연료전환을 통한 온실가스 배출 감축사업1차2014-10-01</v>
      </c>
      <c r="B214" t="str">
        <f t="shared" si="7"/>
        <v>2014-10-01</v>
      </c>
      <c r="C214">
        <v>340</v>
      </c>
      <c r="D214" t="s">
        <v>17769</v>
      </c>
      <c r="E214" t="s">
        <v>4947</v>
      </c>
      <c r="F214" t="s">
        <v>355</v>
      </c>
      <c r="G214" t="s">
        <v>4948</v>
      </c>
      <c r="M214" t="s">
        <v>1812</v>
      </c>
      <c r="O214" t="s">
        <v>517</v>
      </c>
      <c r="P214" t="s">
        <v>209</v>
      </c>
      <c r="Q214" t="s">
        <v>1462</v>
      </c>
      <c r="R214" t="s">
        <v>1228</v>
      </c>
      <c r="S214" t="s">
        <v>130</v>
      </c>
      <c r="T214" t="s">
        <v>1293</v>
      </c>
      <c r="U214" t="s">
        <v>4952</v>
      </c>
      <c r="V214" t="s">
        <v>466</v>
      </c>
      <c r="W214">
        <v>1717</v>
      </c>
      <c r="X214" t="s">
        <v>2130</v>
      </c>
      <c r="Y214" t="s">
        <v>2130</v>
      </c>
      <c r="Z214" t="s">
        <v>2131</v>
      </c>
      <c r="AA214" t="s">
        <v>13413</v>
      </c>
      <c r="AB214" t="s">
        <v>17770</v>
      </c>
      <c r="AC214">
        <v>9875</v>
      </c>
      <c r="AD214">
        <v>10221</v>
      </c>
      <c r="AE214">
        <v>10221</v>
      </c>
      <c r="AJ214" t="s">
        <v>15178</v>
      </c>
      <c r="AK214" t="s">
        <v>14259</v>
      </c>
      <c r="AL214" t="s">
        <v>17769</v>
      </c>
      <c r="AM214">
        <v>1717</v>
      </c>
      <c r="AN214">
        <v>10221</v>
      </c>
      <c r="AO214" t="s">
        <v>17771</v>
      </c>
      <c r="AP214" t="s">
        <v>17772</v>
      </c>
      <c r="AQ214" t="s">
        <v>17773</v>
      </c>
      <c r="AR214" t="s">
        <v>17771</v>
      </c>
      <c r="AT214" t="s">
        <v>4956</v>
      </c>
      <c r="AU214">
        <v>10221</v>
      </c>
      <c r="AW214" t="s">
        <v>224</v>
      </c>
      <c r="AX214" t="s">
        <v>17774</v>
      </c>
      <c r="AY214" t="s">
        <v>953</v>
      </c>
      <c r="AZ214" t="s">
        <v>17775</v>
      </c>
      <c r="BA214" t="s">
        <v>2394</v>
      </c>
      <c r="BB214" t="s">
        <v>4959</v>
      </c>
      <c r="BC214" t="s">
        <v>17776</v>
      </c>
    </row>
    <row r="215" spans="1:57" ht="20" customHeight="1">
      <c r="A215" t="str">
        <f t="shared" si="6"/>
        <v>대성프라스틱(주) 사출기 일부교체 및 개조(유압식→하이브리드)를 통한 온실가스(CO2) 감축사업1차2016-10-01</v>
      </c>
      <c r="B215" t="str">
        <f t="shared" si="7"/>
        <v>2016-10-01</v>
      </c>
      <c r="C215">
        <v>339</v>
      </c>
      <c r="D215" t="s">
        <v>3920</v>
      </c>
      <c r="E215" t="s">
        <v>3921</v>
      </c>
      <c r="F215" t="s">
        <v>3922</v>
      </c>
      <c r="G215" t="s">
        <v>3923</v>
      </c>
      <c r="M215" t="s">
        <v>1812</v>
      </c>
      <c r="O215" t="s">
        <v>3927</v>
      </c>
      <c r="P215" t="s">
        <v>209</v>
      </c>
      <c r="Q215" t="s">
        <v>1462</v>
      </c>
      <c r="R215" t="s">
        <v>2384</v>
      </c>
      <c r="S215" t="s">
        <v>130</v>
      </c>
      <c r="T215" t="s">
        <v>1293</v>
      </c>
      <c r="U215" t="s">
        <v>2816</v>
      </c>
      <c r="V215" t="s">
        <v>567</v>
      </c>
      <c r="W215">
        <v>641</v>
      </c>
      <c r="X215" t="s">
        <v>2130</v>
      </c>
      <c r="Y215" t="s">
        <v>2130</v>
      </c>
      <c r="Z215" t="s">
        <v>2210</v>
      </c>
      <c r="AA215" t="s">
        <v>13413</v>
      </c>
      <c r="AB215" t="s">
        <v>17316</v>
      </c>
      <c r="AC215">
        <v>641</v>
      </c>
      <c r="AD215">
        <v>2610</v>
      </c>
      <c r="AE215">
        <v>2610</v>
      </c>
      <c r="AJ215" t="s">
        <v>17763</v>
      </c>
      <c r="AK215" t="s">
        <v>14259</v>
      </c>
      <c r="AL215" t="s">
        <v>3920</v>
      </c>
      <c r="AM215">
        <v>641</v>
      </c>
      <c r="AN215">
        <v>2610</v>
      </c>
      <c r="AO215" t="s">
        <v>17764</v>
      </c>
      <c r="AP215" t="s">
        <v>17765</v>
      </c>
      <c r="AQ215" t="s">
        <v>17766</v>
      </c>
      <c r="AR215" t="s">
        <v>17767</v>
      </c>
      <c r="AT215" t="s">
        <v>3928</v>
      </c>
      <c r="AU215">
        <v>2610</v>
      </c>
      <c r="AW215" t="s">
        <v>16020</v>
      </c>
      <c r="AX215" t="s">
        <v>8181</v>
      </c>
      <c r="AY215" t="s">
        <v>953</v>
      </c>
      <c r="AZ215" t="s">
        <v>17768</v>
      </c>
      <c r="BA215" t="s">
        <v>2394</v>
      </c>
      <c r="BB215" t="s">
        <v>3927</v>
      </c>
      <c r="BC215" t="s">
        <v>1120</v>
      </c>
    </row>
    <row r="216" spans="1:57" ht="20" customHeight="1">
      <c r="A216" t="str">
        <f t="shared" si="6"/>
        <v>청라에너지(주) 미활용 소각폐열 회수를 통한 화석연료 사용 절감 및 온실가스 배출 감축사업2차2011-02-18</v>
      </c>
      <c r="B216" t="str">
        <f t="shared" si="7"/>
        <v>2011-02-18</v>
      </c>
      <c r="C216">
        <v>338</v>
      </c>
      <c r="D216" t="s">
        <v>17171</v>
      </c>
      <c r="E216" t="s">
        <v>13553</v>
      </c>
      <c r="F216" t="s">
        <v>13552</v>
      </c>
      <c r="G216" t="s">
        <v>17172</v>
      </c>
      <c r="M216" t="s">
        <v>1812</v>
      </c>
      <c r="O216" t="s">
        <v>13558</v>
      </c>
      <c r="P216" t="s">
        <v>209</v>
      </c>
      <c r="Q216" t="s">
        <v>1228</v>
      </c>
      <c r="R216" t="s">
        <v>1228</v>
      </c>
      <c r="S216" t="s">
        <v>130</v>
      </c>
      <c r="T216" t="s">
        <v>1231</v>
      </c>
      <c r="U216" t="s">
        <v>13559</v>
      </c>
      <c r="V216" t="s">
        <v>17173</v>
      </c>
      <c r="W216">
        <v>11498</v>
      </c>
      <c r="X216" t="s">
        <v>2130</v>
      </c>
      <c r="Y216" t="s">
        <v>2130</v>
      </c>
      <c r="Z216" t="s">
        <v>2639</v>
      </c>
      <c r="AA216" t="s">
        <v>13427</v>
      </c>
      <c r="AB216" t="s">
        <v>17173</v>
      </c>
      <c r="AC216">
        <v>24844</v>
      </c>
      <c r="AD216">
        <v>23354</v>
      </c>
      <c r="AE216">
        <v>23354</v>
      </c>
      <c r="AJ216" t="s">
        <v>15299</v>
      </c>
      <c r="AK216" t="s">
        <v>14259</v>
      </c>
      <c r="AL216" t="s">
        <v>17171</v>
      </c>
      <c r="AM216">
        <v>11498</v>
      </c>
      <c r="AN216">
        <v>23354</v>
      </c>
      <c r="AO216" t="s">
        <v>17549</v>
      </c>
      <c r="AP216" t="s">
        <v>17759</v>
      </c>
      <c r="AQ216" t="s">
        <v>17760</v>
      </c>
      <c r="AR216" t="s">
        <v>17759</v>
      </c>
      <c r="AT216" t="s">
        <v>13565</v>
      </c>
      <c r="AU216">
        <v>23354</v>
      </c>
      <c r="AW216" t="s">
        <v>16020</v>
      </c>
      <c r="AX216" t="s">
        <v>17761</v>
      </c>
      <c r="AY216" t="s">
        <v>953</v>
      </c>
      <c r="AZ216" t="s">
        <v>17762</v>
      </c>
      <c r="BA216" t="s">
        <v>2394</v>
      </c>
      <c r="BB216" t="s">
        <v>13567</v>
      </c>
      <c r="BC216" t="s">
        <v>2782</v>
      </c>
    </row>
    <row r="217" spans="1:57" ht="20" customHeight="1">
      <c r="A217" t="str">
        <f t="shared" si="6"/>
        <v>휴켐스(주) 신설 5질산에서 발생하는 아산화질소 배출량 저감사업22차2020-10-01</v>
      </c>
      <c r="B217" t="str">
        <f t="shared" si="7"/>
        <v>2020-10-01</v>
      </c>
      <c r="C217">
        <v>337</v>
      </c>
      <c r="D217" t="s">
        <v>1001</v>
      </c>
      <c r="E217" t="s">
        <v>1748</v>
      </c>
      <c r="F217" t="s">
        <v>317</v>
      </c>
      <c r="G217" t="s">
        <v>1507</v>
      </c>
      <c r="M217" t="s">
        <v>1812</v>
      </c>
      <c r="O217" t="s">
        <v>1754</v>
      </c>
      <c r="P217" t="s">
        <v>209</v>
      </c>
      <c r="Q217" t="s">
        <v>1228</v>
      </c>
      <c r="R217" t="s">
        <v>1228</v>
      </c>
      <c r="S217" t="s">
        <v>130</v>
      </c>
      <c r="T217" t="s">
        <v>1293</v>
      </c>
      <c r="U217" t="s">
        <v>1755</v>
      </c>
      <c r="V217" t="s">
        <v>1756</v>
      </c>
      <c r="W217">
        <v>338990</v>
      </c>
      <c r="X217" t="s">
        <v>1234</v>
      </c>
      <c r="Y217" t="s">
        <v>1235</v>
      </c>
      <c r="AA217" t="s">
        <v>17728</v>
      </c>
      <c r="AB217" t="s">
        <v>17729</v>
      </c>
      <c r="AC217">
        <v>68924</v>
      </c>
      <c r="AD217">
        <v>82285</v>
      </c>
      <c r="AE217">
        <v>80639</v>
      </c>
      <c r="AJ217" t="s">
        <v>15563</v>
      </c>
      <c r="AK217" t="s">
        <v>14259</v>
      </c>
      <c r="AL217" t="s">
        <v>1001</v>
      </c>
      <c r="AM217">
        <v>225768</v>
      </c>
      <c r="AN217">
        <v>80639</v>
      </c>
      <c r="AO217" t="s">
        <v>17744</v>
      </c>
      <c r="AP217" t="s">
        <v>17745</v>
      </c>
      <c r="AQ217" t="s">
        <v>17746</v>
      </c>
      <c r="AR217" t="s">
        <v>17747</v>
      </c>
      <c r="AS217" t="s">
        <v>17748</v>
      </c>
      <c r="AT217" t="s">
        <v>1759</v>
      </c>
      <c r="AU217">
        <v>80639</v>
      </c>
      <c r="AW217" t="s">
        <v>224</v>
      </c>
      <c r="AX217" t="s">
        <v>17535</v>
      </c>
      <c r="AY217" t="s">
        <v>953</v>
      </c>
      <c r="AZ217" t="s">
        <v>17749</v>
      </c>
      <c r="BA217" t="s">
        <v>1244</v>
      </c>
      <c r="BB217" t="s">
        <v>1754</v>
      </c>
      <c r="BC217" t="s">
        <v>11147</v>
      </c>
      <c r="BD217">
        <v>6637</v>
      </c>
    </row>
    <row r="218" spans="1:57" ht="20" customHeight="1">
      <c r="A218" t="str">
        <f t="shared" si="6"/>
        <v>휴켐스(주) 신설 5질산에서 발생하는 아산화질소 배출량 저감사업21차2020-08-09</v>
      </c>
      <c r="B218" t="str">
        <f t="shared" si="7"/>
        <v>2020-08-09</v>
      </c>
      <c r="C218">
        <v>336</v>
      </c>
      <c r="D218" t="s">
        <v>1001</v>
      </c>
      <c r="E218" t="s">
        <v>1748</v>
      </c>
      <c r="F218" t="s">
        <v>317</v>
      </c>
      <c r="G218" t="s">
        <v>1507</v>
      </c>
      <c r="M218" t="s">
        <v>1812</v>
      </c>
      <c r="O218" t="s">
        <v>1754</v>
      </c>
      <c r="P218" t="s">
        <v>209</v>
      </c>
      <c r="Q218" t="s">
        <v>1228</v>
      </c>
      <c r="R218" t="s">
        <v>1228</v>
      </c>
      <c r="S218" t="s">
        <v>130</v>
      </c>
      <c r="T218" t="s">
        <v>1293</v>
      </c>
      <c r="U218" t="s">
        <v>1755</v>
      </c>
      <c r="V218" t="s">
        <v>1756</v>
      </c>
      <c r="W218">
        <v>338990</v>
      </c>
      <c r="X218" t="s">
        <v>1234</v>
      </c>
      <c r="Y218" t="s">
        <v>1235</v>
      </c>
      <c r="AA218" t="s">
        <v>17717</v>
      </c>
      <c r="AB218" t="s">
        <v>17718</v>
      </c>
      <c r="AC218">
        <v>39706</v>
      </c>
      <c r="AD218">
        <v>45711</v>
      </c>
      <c r="AE218">
        <v>44797</v>
      </c>
      <c r="AJ218" t="s">
        <v>15563</v>
      </c>
      <c r="AK218" t="s">
        <v>14259</v>
      </c>
      <c r="AL218" t="s">
        <v>1001</v>
      </c>
      <c r="AM218">
        <v>225768</v>
      </c>
      <c r="AN218">
        <v>44797</v>
      </c>
      <c r="AO218" t="s">
        <v>17738</v>
      </c>
      <c r="AP218" t="s">
        <v>17739</v>
      </c>
      <c r="AQ218" t="s">
        <v>17740</v>
      </c>
      <c r="AR218" t="s">
        <v>17741</v>
      </c>
      <c r="AS218" t="s">
        <v>17742</v>
      </c>
      <c r="AT218" t="s">
        <v>1759</v>
      </c>
      <c r="AU218">
        <v>44797</v>
      </c>
      <c r="AW218" t="s">
        <v>224</v>
      </c>
      <c r="AX218" t="s">
        <v>17535</v>
      </c>
      <c r="AY218" t="s">
        <v>953</v>
      </c>
      <c r="AZ218" t="s">
        <v>17743</v>
      </c>
      <c r="BA218" t="s">
        <v>1244</v>
      </c>
      <c r="BB218" t="s">
        <v>1754</v>
      </c>
      <c r="BC218" t="s">
        <v>17726</v>
      </c>
      <c r="BD218">
        <v>6637</v>
      </c>
    </row>
    <row r="219" spans="1:57" ht="20" customHeight="1">
      <c r="A219" t="str">
        <f t="shared" si="6"/>
        <v>휴켐스 질산공장 N2O 감축사업(휴켐스 주식회사의 질산 공장 세 곳에서 tail gas에 포함된 아산화질소를 촉매를 사용하여 제거하는 프로젝트)22차2020-10-01</v>
      </c>
      <c r="B219" t="str">
        <f t="shared" si="7"/>
        <v>2020-10-01</v>
      </c>
      <c r="C219">
        <v>335</v>
      </c>
      <c r="D219" t="s">
        <v>1001</v>
      </c>
      <c r="E219" t="s">
        <v>1748</v>
      </c>
      <c r="F219" t="s">
        <v>317</v>
      </c>
      <c r="G219" t="s">
        <v>13449</v>
      </c>
      <c r="M219" t="s">
        <v>1812</v>
      </c>
      <c r="O219" t="s">
        <v>1227</v>
      </c>
      <c r="P219" t="s">
        <v>209</v>
      </c>
      <c r="Q219" t="s">
        <v>1228</v>
      </c>
      <c r="R219" t="s">
        <v>1229</v>
      </c>
      <c r="S219" t="s">
        <v>130</v>
      </c>
      <c r="T219" t="s">
        <v>1231</v>
      </c>
      <c r="U219" t="s">
        <v>1232</v>
      </c>
      <c r="V219" t="s">
        <v>715</v>
      </c>
      <c r="W219">
        <v>1234654</v>
      </c>
      <c r="X219" t="s">
        <v>1234</v>
      </c>
      <c r="Y219" t="s">
        <v>1235</v>
      </c>
      <c r="Z219" t="s">
        <v>1757</v>
      </c>
      <c r="AA219" t="s">
        <v>17728</v>
      </c>
      <c r="AB219" t="s">
        <v>17729</v>
      </c>
      <c r="AC219">
        <v>306847</v>
      </c>
      <c r="AD219">
        <v>311822</v>
      </c>
      <c r="AE219">
        <v>305062</v>
      </c>
      <c r="AF219" t="s">
        <v>17730</v>
      </c>
      <c r="AJ219" t="s">
        <v>15563</v>
      </c>
      <c r="AK219" t="s">
        <v>14259</v>
      </c>
      <c r="AL219" t="s">
        <v>1001</v>
      </c>
      <c r="AM219">
        <v>331794</v>
      </c>
      <c r="AN219">
        <v>305062</v>
      </c>
      <c r="AO219" t="s">
        <v>17731</v>
      </c>
      <c r="AP219" t="s">
        <v>17732</v>
      </c>
      <c r="AQ219" t="s">
        <v>17733</v>
      </c>
      <c r="AR219" t="s">
        <v>17734</v>
      </c>
      <c r="AS219" t="s">
        <v>17735</v>
      </c>
      <c r="AT219" t="s">
        <v>13454</v>
      </c>
      <c r="AU219">
        <v>305062</v>
      </c>
      <c r="AW219" t="s">
        <v>224</v>
      </c>
      <c r="AX219" t="s">
        <v>17535</v>
      </c>
      <c r="AY219" t="s">
        <v>953</v>
      </c>
      <c r="AZ219" t="s">
        <v>17736</v>
      </c>
      <c r="BA219" t="s">
        <v>1244</v>
      </c>
      <c r="BB219" t="s">
        <v>1227</v>
      </c>
      <c r="BC219" t="s">
        <v>13951</v>
      </c>
      <c r="BD219">
        <v>765</v>
      </c>
      <c r="BE219" t="s">
        <v>17737</v>
      </c>
    </row>
    <row r="220" spans="1:57" ht="20" customHeight="1">
      <c r="A220" t="str">
        <f t="shared" si="6"/>
        <v>휴켐스 질산공장 N2O 감축사업(휴켐스 주식회사의 질산 공장 세 곳에서 tail gas에 포함된 아산화질소를 촉매를 사용하여 제거하는 프로젝트)21차2020-08-09</v>
      </c>
      <c r="B220" t="str">
        <f t="shared" si="7"/>
        <v>2020-08-09</v>
      </c>
      <c r="C220">
        <v>334</v>
      </c>
      <c r="D220" t="s">
        <v>1001</v>
      </c>
      <c r="E220" t="s">
        <v>1748</v>
      </c>
      <c r="F220" t="s">
        <v>317</v>
      </c>
      <c r="G220" t="s">
        <v>13449</v>
      </c>
      <c r="M220" t="s">
        <v>1812</v>
      </c>
      <c r="O220" t="s">
        <v>1227</v>
      </c>
      <c r="P220" t="s">
        <v>209</v>
      </c>
      <c r="Q220" t="s">
        <v>1228</v>
      </c>
      <c r="R220" t="s">
        <v>1229</v>
      </c>
      <c r="S220" t="s">
        <v>130</v>
      </c>
      <c r="T220" t="s">
        <v>1231</v>
      </c>
      <c r="U220" t="s">
        <v>1232</v>
      </c>
      <c r="V220" t="s">
        <v>715</v>
      </c>
      <c r="W220">
        <v>1234654</v>
      </c>
      <c r="X220" t="s">
        <v>1234</v>
      </c>
      <c r="Y220" t="s">
        <v>1235</v>
      </c>
      <c r="Z220" t="s">
        <v>1757</v>
      </c>
      <c r="AA220" t="s">
        <v>17717</v>
      </c>
      <c r="AB220" t="s">
        <v>17718</v>
      </c>
      <c r="AC220">
        <v>176769</v>
      </c>
      <c r="AD220">
        <v>200926</v>
      </c>
      <c r="AE220">
        <v>196907</v>
      </c>
      <c r="AF220" t="s">
        <v>17719</v>
      </c>
      <c r="AJ220" t="s">
        <v>15563</v>
      </c>
      <c r="AK220" t="s">
        <v>14259</v>
      </c>
      <c r="AL220" t="s">
        <v>1001</v>
      </c>
      <c r="AM220">
        <v>331794</v>
      </c>
      <c r="AN220">
        <v>196907</v>
      </c>
      <c r="AO220" t="s">
        <v>17720</v>
      </c>
      <c r="AP220" t="s">
        <v>17721</v>
      </c>
      <c r="AQ220" t="s">
        <v>17722</v>
      </c>
      <c r="AR220" t="s">
        <v>17723</v>
      </c>
      <c r="AS220" t="s">
        <v>17724</v>
      </c>
      <c r="AT220" t="s">
        <v>13454</v>
      </c>
      <c r="AU220">
        <v>196907</v>
      </c>
      <c r="AW220" t="s">
        <v>224</v>
      </c>
      <c r="AX220" t="s">
        <v>17535</v>
      </c>
      <c r="AY220" t="s">
        <v>953</v>
      </c>
      <c r="AZ220" t="s">
        <v>17725</v>
      </c>
      <c r="BA220" t="s">
        <v>1244</v>
      </c>
      <c r="BB220" t="s">
        <v>1227</v>
      </c>
      <c r="BC220" t="s">
        <v>17726</v>
      </c>
      <c r="BD220">
        <v>765</v>
      </c>
      <c r="BE220" t="s">
        <v>17727</v>
      </c>
    </row>
    <row r="221" spans="1:57" ht="20" customHeight="1">
      <c r="A221" t="str">
        <f t="shared" si="6"/>
        <v xml:space="preserve"> ㈜한화 울산소재 질산공장 N2O 감축 프로젝트5차2019-01-01</v>
      </c>
      <c r="B221" t="str">
        <f t="shared" si="7"/>
        <v>2019-01-01</v>
      </c>
      <c r="C221">
        <v>333</v>
      </c>
      <c r="D221" t="s">
        <v>750</v>
      </c>
      <c r="E221" t="s">
        <v>13459</v>
      </c>
      <c r="F221" t="s">
        <v>749</v>
      </c>
      <c r="G221" t="s">
        <v>1253</v>
      </c>
      <c r="M221" t="s">
        <v>1812</v>
      </c>
      <c r="O221" t="s">
        <v>749</v>
      </c>
      <c r="P221" t="s">
        <v>209</v>
      </c>
      <c r="Q221" t="s">
        <v>1228</v>
      </c>
      <c r="R221" t="s">
        <v>1229</v>
      </c>
      <c r="S221" t="s">
        <v>130</v>
      </c>
      <c r="T221" t="s">
        <v>1231</v>
      </c>
      <c r="U221" t="s">
        <v>1260</v>
      </c>
      <c r="V221" t="s">
        <v>531</v>
      </c>
      <c r="W221">
        <v>243330</v>
      </c>
      <c r="X221" t="s">
        <v>1234</v>
      </c>
      <c r="Y221" t="s">
        <v>1235</v>
      </c>
      <c r="Z221" t="s">
        <v>15722</v>
      </c>
      <c r="AA221" t="s">
        <v>14542</v>
      </c>
      <c r="AB221" t="s">
        <v>17389</v>
      </c>
      <c r="AC221">
        <v>246432</v>
      </c>
      <c r="AD221">
        <v>304329</v>
      </c>
      <c r="AE221">
        <v>298242</v>
      </c>
      <c r="AF221" t="s">
        <v>17690</v>
      </c>
      <c r="AJ221" t="s">
        <v>15178</v>
      </c>
      <c r="AK221" t="s">
        <v>14259</v>
      </c>
      <c r="AL221" t="s">
        <v>750</v>
      </c>
      <c r="AM221">
        <v>199316</v>
      </c>
      <c r="AN221">
        <v>298242</v>
      </c>
      <c r="AO221" t="s">
        <v>17691</v>
      </c>
      <c r="AP221" t="s">
        <v>17692</v>
      </c>
      <c r="AQ221" t="s">
        <v>17693</v>
      </c>
      <c r="AR221" t="s">
        <v>17694</v>
      </c>
      <c r="AS221" t="s">
        <v>17695</v>
      </c>
      <c r="AT221" t="s">
        <v>13468</v>
      </c>
      <c r="AU221">
        <v>298242</v>
      </c>
      <c r="AW221" t="s">
        <v>224</v>
      </c>
      <c r="AX221" t="s">
        <v>17535</v>
      </c>
      <c r="AY221" t="s">
        <v>953</v>
      </c>
      <c r="AZ221" t="s">
        <v>17696</v>
      </c>
      <c r="BA221" t="s">
        <v>1244</v>
      </c>
      <c r="BB221" t="s">
        <v>749</v>
      </c>
      <c r="BC221" t="s">
        <v>16801</v>
      </c>
      <c r="BD221">
        <v>922</v>
      </c>
      <c r="BE221" t="s">
        <v>17697</v>
      </c>
    </row>
    <row r="222" spans="1:57" ht="20" customHeight="1">
      <c r="A222" t="str">
        <f t="shared" si="6"/>
        <v>SF6 회수 및 재생사업7차2019-02-01</v>
      </c>
      <c r="B222" t="str">
        <f t="shared" si="7"/>
        <v>2019-02-01</v>
      </c>
      <c r="C222">
        <v>332</v>
      </c>
      <c r="D222" t="s">
        <v>13939</v>
      </c>
      <c r="E222" t="s">
        <v>13940</v>
      </c>
      <c r="F222" t="s">
        <v>13941</v>
      </c>
      <c r="G222" t="s">
        <v>13942</v>
      </c>
      <c r="M222" t="s">
        <v>1812</v>
      </c>
      <c r="O222" t="s">
        <v>1292</v>
      </c>
      <c r="P222" t="s">
        <v>209</v>
      </c>
      <c r="Q222" t="s">
        <v>1228</v>
      </c>
      <c r="R222" t="s">
        <v>1229</v>
      </c>
      <c r="S222" t="s">
        <v>130</v>
      </c>
      <c r="T222" t="s">
        <v>1293</v>
      </c>
      <c r="U222" t="s">
        <v>1294</v>
      </c>
      <c r="V222" t="s">
        <v>1295</v>
      </c>
      <c r="W222">
        <v>165092</v>
      </c>
      <c r="X222" t="s">
        <v>32337</v>
      </c>
      <c r="Y222" t="s">
        <v>1297</v>
      </c>
      <c r="Z222" t="s">
        <v>1298</v>
      </c>
      <c r="AA222" t="s">
        <v>14763</v>
      </c>
      <c r="AB222" t="s">
        <v>17487</v>
      </c>
      <c r="AC222">
        <v>170520</v>
      </c>
      <c r="AD222">
        <v>147150</v>
      </c>
      <c r="AE222">
        <v>144207</v>
      </c>
      <c r="AF222" t="s">
        <v>17682</v>
      </c>
      <c r="AJ222" t="s">
        <v>15202</v>
      </c>
      <c r="AK222" t="s">
        <v>14259</v>
      </c>
      <c r="AL222" t="s">
        <v>13939</v>
      </c>
      <c r="AM222">
        <v>99053</v>
      </c>
      <c r="AN222">
        <v>144207</v>
      </c>
      <c r="AO222" t="s">
        <v>17683</v>
      </c>
      <c r="AP222" t="s">
        <v>17684</v>
      </c>
      <c r="AQ222" t="s">
        <v>17685</v>
      </c>
      <c r="AR222" t="s">
        <v>17686</v>
      </c>
      <c r="AS222" t="s">
        <v>17687</v>
      </c>
      <c r="AT222" t="s">
        <v>13949</v>
      </c>
      <c r="AU222">
        <v>144207</v>
      </c>
      <c r="AW222" t="s">
        <v>224</v>
      </c>
      <c r="AX222" t="s">
        <v>17535</v>
      </c>
      <c r="AY222" t="s">
        <v>953</v>
      </c>
      <c r="AZ222" t="s">
        <v>17688</v>
      </c>
      <c r="BA222" t="s">
        <v>1244</v>
      </c>
      <c r="BB222" t="s">
        <v>13953</v>
      </c>
      <c r="BC222" t="s">
        <v>11972</v>
      </c>
      <c r="BD222">
        <v>4274</v>
      </c>
      <c r="BE222" t="s">
        <v>17689</v>
      </c>
    </row>
    <row r="223" spans="1:57" ht="20" customHeight="1">
      <c r="A223" t="str">
        <f t="shared" si="6"/>
        <v>보광섬유 보일러의 연료전환(B-C유·부생연료유2호-&gt;LNG)을 통한 온실가스감축사업1차2015-10-01</v>
      </c>
      <c r="B223" t="str">
        <f t="shared" si="7"/>
        <v>2015-10-01</v>
      </c>
      <c r="C223">
        <v>331</v>
      </c>
      <c r="D223" t="s">
        <v>4416</v>
      </c>
      <c r="E223" t="s">
        <v>4417</v>
      </c>
      <c r="F223" t="s">
        <v>4416</v>
      </c>
      <c r="G223" t="s">
        <v>4418</v>
      </c>
      <c r="M223" t="s">
        <v>1812</v>
      </c>
      <c r="O223" t="s">
        <v>4423</v>
      </c>
      <c r="P223" t="s">
        <v>209</v>
      </c>
      <c r="Q223" t="s">
        <v>1462</v>
      </c>
      <c r="R223" t="s">
        <v>2384</v>
      </c>
      <c r="S223" t="s">
        <v>130</v>
      </c>
      <c r="T223" t="s">
        <v>1293</v>
      </c>
      <c r="U223" t="s">
        <v>4424</v>
      </c>
      <c r="V223" t="s">
        <v>637</v>
      </c>
      <c r="W223">
        <v>276</v>
      </c>
      <c r="X223" t="s">
        <v>2130</v>
      </c>
      <c r="Y223" t="s">
        <v>2130</v>
      </c>
      <c r="Z223" t="s">
        <v>2131</v>
      </c>
      <c r="AA223" t="s">
        <v>13413</v>
      </c>
      <c r="AB223" t="s">
        <v>16714</v>
      </c>
      <c r="AC223">
        <v>552</v>
      </c>
      <c r="AD223">
        <v>552</v>
      </c>
      <c r="AE223">
        <v>552</v>
      </c>
      <c r="AJ223" t="s">
        <v>15178</v>
      </c>
      <c r="AK223" t="s">
        <v>14259</v>
      </c>
      <c r="AL223" t="s">
        <v>4416</v>
      </c>
      <c r="AM223">
        <v>276</v>
      </c>
      <c r="AN223">
        <v>552</v>
      </c>
      <c r="AO223" t="s">
        <v>17660</v>
      </c>
      <c r="AP223" t="s">
        <v>17661</v>
      </c>
      <c r="AQ223" t="s">
        <v>17662</v>
      </c>
      <c r="AR223" t="s">
        <v>16718</v>
      </c>
      <c r="AT223" t="s">
        <v>4427</v>
      </c>
      <c r="AU223">
        <v>552</v>
      </c>
      <c r="AW223" t="s">
        <v>224</v>
      </c>
      <c r="AX223" t="s">
        <v>17535</v>
      </c>
      <c r="AY223" t="s">
        <v>953</v>
      </c>
      <c r="AZ223" t="s">
        <v>17663</v>
      </c>
      <c r="BA223" t="s">
        <v>2394</v>
      </c>
      <c r="BB223" t="s">
        <v>4423</v>
      </c>
      <c r="BC223" t="s">
        <v>2392</v>
      </c>
    </row>
    <row r="224" spans="1:57" ht="20" customHeight="1">
      <c r="A224" t="str">
        <f t="shared" si="6"/>
        <v>버울새송이 목재펠릿 연료전환(경유→목재펠릿)을 통한 온실가스 감축사업1차2015-06-01</v>
      </c>
      <c r="B224" t="str">
        <f t="shared" si="7"/>
        <v>2015-06-01</v>
      </c>
      <c r="C224">
        <v>330</v>
      </c>
      <c r="D224" t="s">
        <v>4391</v>
      </c>
      <c r="E224" t="s">
        <v>4392</v>
      </c>
      <c r="F224" t="s">
        <v>4393</v>
      </c>
      <c r="G224" t="s">
        <v>4394</v>
      </c>
      <c r="M224" t="s">
        <v>1812</v>
      </c>
      <c r="O224" t="s">
        <v>4399</v>
      </c>
      <c r="P224" t="s">
        <v>209</v>
      </c>
      <c r="Q224" t="s">
        <v>1462</v>
      </c>
      <c r="R224" t="s">
        <v>2384</v>
      </c>
      <c r="S224" t="s">
        <v>130</v>
      </c>
      <c r="T224" t="s">
        <v>1293</v>
      </c>
      <c r="U224" t="s">
        <v>3254</v>
      </c>
      <c r="V224" t="s">
        <v>2445</v>
      </c>
      <c r="W224">
        <v>390</v>
      </c>
      <c r="X224" t="s">
        <v>1324</v>
      </c>
      <c r="Y224" t="s">
        <v>1513</v>
      </c>
      <c r="Z224" t="s">
        <v>2387</v>
      </c>
      <c r="AA224" t="s">
        <v>13413</v>
      </c>
      <c r="AB224" t="s">
        <v>17654</v>
      </c>
      <c r="AC224">
        <v>1350</v>
      </c>
      <c r="AD224">
        <v>1352</v>
      </c>
      <c r="AE224">
        <v>1352</v>
      </c>
      <c r="AJ224" t="s">
        <v>15178</v>
      </c>
      <c r="AK224" t="s">
        <v>14259</v>
      </c>
      <c r="AL224" t="s">
        <v>4391</v>
      </c>
      <c r="AM224">
        <v>390</v>
      </c>
      <c r="AN224">
        <v>1352</v>
      </c>
      <c r="AO224" t="s">
        <v>17655</v>
      </c>
      <c r="AP224" t="s">
        <v>17656</v>
      </c>
      <c r="AQ224" t="s">
        <v>17657</v>
      </c>
      <c r="AR224" t="s">
        <v>17658</v>
      </c>
      <c r="AT224" t="s">
        <v>4402</v>
      </c>
      <c r="AU224">
        <v>1352</v>
      </c>
      <c r="AW224" t="s">
        <v>224</v>
      </c>
      <c r="AX224" t="s">
        <v>17535</v>
      </c>
      <c r="AY224" t="s">
        <v>953</v>
      </c>
      <c r="AZ224" t="s">
        <v>17659</v>
      </c>
      <c r="BA224" t="s">
        <v>2394</v>
      </c>
      <c r="BB224" t="s">
        <v>4399</v>
      </c>
      <c r="BC224" t="s">
        <v>2465</v>
      </c>
    </row>
    <row r="225" spans="1:55" ht="20" customHeight="1">
      <c r="A225" t="str">
        <f t="shared" si="6"/>
        <v>폴린트컴포지트코리아 연료교체를 통한 온실가스 배출감축사업1차2016-04-01</v>
      </c>
      <c r="B225" t="str">
        <f t="shared" si="7"/>
        <v>2016-04-01</v>
      </c>
      <c r="C225">
        <v>329</v>
      </c>
      <c r="D225" t="s">
        <v>636</v>
      </c>
      <c r="E225" t="s">
        <v>3700</v>
      </c>
      <c r="F225" t="s">
        <v>3701</v>
      </c>
      <c r="G225" t="s">
        <v>3702</v>
      </c>
      <c r="M225" t="s">
        <v>1812</v>
      </c>
      <c r="O225" t="s">
        <v>635</v>
      </c>
      <c r="P225" t="s">
        <v>209</v>
      </c>
      <c r="Q225" t="s">
        <v>1462</v>
      </c>
      <c r="R225" t="s">
        <v>2384</v>
      </c>
      <c r="S225" t="s">
        <v>130</v>
      </c>
      <c r="T225" t="s">
        <v>1293</v>
      </c>
      <c r="U225" t="s">
        <v>3707</v>
      </c>
      <c r="V225" t="s">
        <v>637</v>
      </c>
      <c r="W225">
        <v>1635</v>
      </c>
      <c r="X225" t="s">
        <v>2130</v>
      </c>
      <c r="Y225" t="s">
        <v>2130</v>
      </c>
      <c r="Z225" t="s">
        <v>2131</v>
      </c>
      <c r="AA225" t="s">
        <v>13413</v>
      </c>
      <c r="AB225" t="s">
        <v>17649</v>
      </c>
      <c r="AC225">
        <v>2451</v>
      </c>
      <c r="AD225">
        <v>2121</v>
      </c>
      <c r="AE225">
        <v>2121</v>
      </c>
      <c r="AJ225" t="s">
        <v>16751</v>
      </c>
      <c r="AK225" t="s">
        <v>14259</v>
      </c>
      <c r="AL225" t="s">
        <v>636</v>
      </c>
      <c r="AM225">
        <v>1635</v>
      </c>
      <c r="AN225">
        <v>2121</v>
      </c>
      <c r="AO225" t="s">
        <v>17650</v>
      </c>
      <c r="AP225" t="s">
        <v>17651</v>
      </c>
      <c r="AQ225" t="s">
        <v>17652</v>
      </c>
      <c r="AR225" t="s">
        <v>17650</v>
      </c>
      <c r="AT225" t="s">
        <v>3710</v>
      </c>
      <c r="AU225">
        <v>2121</v>
      </c>
      <c r="AW225" t="s">
        <v>224</v>
      </c>
      <c r="AX225" t="s">
        <v>17535</v>
      </c>
      <c r="AY225" t="s">
        <v>953</v>
      </c>
      <c r="AZ225" t="s">
        <v>17653</v>
      </c>
      <c r="BA225" t="s">
        <v>2394</v>
      </c>
      <c r="BB225" t="s">
        <v>635</v>
      </c>
      <c r="BC225" t="s">
        <v>1125</v>
      </c>
    </row>
    <row r="226" spans="1:55" ht="20" customHeight="1">
      <c r="A226" t="str">
        <f t="shared" si="6"/>
        <v>(주)상일 보일러의 연료전환 (B-C유 -&gt; LNG)을 통한 온실가스 감축사업1차2016-07-01</v>
      </c>
      <c r="B226" t="str">
        <f t="shared" si="7"/>
        <v>2016-07-01</v>
      </c>
      <c r="C226">
        <v>328</v>
      </c>
      <c r="D226" t="s">
        <v>3038</v>
      </c>
      <c r="E226" t="s">
        <v>3039</v>
      </c>
      <c r="F226" t="s">
        <v>3040</v>
      </c>
      <c r="G226" t="s">
        <v>3041</v>
      </c>
      <c r="M226" t="s">
        <v>1812</v>
      </c>
      <c r="O226" t="s">
        <v>3046</v>
      </c>
      <c r="P226" t="s">
        <v>209</v>
      </c>
      <c r="Q226" t="s">
        <v>1462</v>
      </c>
      <c r="R226" t="s">
        <v>2384</v>
      </c>
      <c r="S226" t="s">
        <v>130</v>
      </c>
      <c r="T226" t="s">
        <v>1293</v>
      </c>
      <c r="U226" t="s">
        <v>3047</v>
      </c>
      <c r="V226" t="s">
        <v>2994</v>
      </c>
      <c r="W226">
        <v>819</v>
      </c>
      <c r="X226" t="s">
        <v>2130</v>
      </c>
      <c r="Y226" t="s">
        <v>2130</v>
      </c>
      <c r="Z226" t="s">
        <v>2131</v>
      </c>
      <c r="AA226" t="s">
        <v>13413</v>
      </c>
      <c r="AB226" t="s">
        <v>17643</v>
      </c>
      <c r="AC226">
        <v>819</v>
      </c>
      <c r="AD226">
        <v>857</v>
      </c>
      <c r="AE226">
        <v>857</v>
      </c>
      <c r="AJ226" t="s">
        <v>15282</v>
      </c>
      <c r="AK226" t="s">
        <v>14259</v>
      </c>
      <c r="AL226" t="s">
        <v>3038</v>
      </c>
      <c r="AM226">
        <v>819</v>
      </c>
      <c r="AN226">
        <v>857</v>
      </c>
      <c r="AO226" t="s">
        <v>17644</v>
      </c>
      <c r="AP226" t="s">
        <v>17645</v>
      </c>
      <c r="AQ226" t="s">
        <v>17646</v>
      </c>
      <c r="AR226" t="s">
        <v>17645</v>
      </c>
      <c r="AT226" t="s">
        <v>3050</v>
      </c>
      <c r="AU226">
        <v>857</v>
      </c>
      <c r="AW226" t="s">
        <v>224</v>
      </c>
      <c r="AX226" t="s">
        <v>17535</v>
      </c>
      <c r="AY226" t="s">
        <v>953</v>
      </c>
      <c r="AZ226" t="s">
        <v>17647</v>
      </c>
      <c r="BA226" t="s">
        <v>2394</v>
      </c>
      <c r="BB226" t="s">
        <v>3046</v>
      </c>
      <c r="BC226" t="s">
        <v>17648</v>
      </c>
    </row>
    <row r="227" spans="1:55" ht="20" customHeight="1">
      <c r="A227" t="str">
        <f t="shared" si="6"/>
        <v>영광아스콘(주) 버너연료를 B-C유 에서 LNG로 연료 전환 하는 온실가스 감축사업1차2016-06-01</v>
      </c>
      <c r="B227" t="str">
        <f t="shared" si="7"/>
        <v>2016-06-01</v>
      </c>
      <c r="C227">
        <v>327</v>
      </c>
      <c r="D227" t="s">
        <v>573</v>
      </c>
      <c r="E227" t="s">
        <v>3581</v>
      </c>
      <c r="F227" t="s">
        <v>3582</v>
      </c>
      <c r="G227" t="s">
        <v>3583</v>
      </c>
      <c r="M227" t="s">
        <v>1812</v>
      </c>
      <c r="O227" t="s">
        <v>572</v>
      </c>
      <c r="P227" t="s">
        <v>209</v>
      </c>
      <c r="Q227" t="s">
        <v>1462</v>
      </c>
      <c r="R227" t="s">
        <v>2384</v>
      </c>
      <c r="S227" t="s">
        <v>130</v>
      </c>
      <c r="T227" t="s">
        <v>1293</v>
      </c>
      <c r="U227" t="s">
        <v>3587</v>
      </c>
      <c r="V227" t="s">
        <v>574</v>
      </c>
      <c r="W227">
        <v>551</v>
      </c>
      <c r="X227" t="s">
        <v>2130</v>
      </c>
      <c r="Y227" t="s">
        <v>2130</v>
      </c>
      <c r="Z227" t="s">
        <v>2131</v>
      </c>
      <c r="AA227" t="s">
        <v>13413</v>
      </c>
      <c r="AB227" t="s">
        <v>17638</v>
      </c>
      <c r="AC227">
        <v>551</v>
      </c>
      <c r="AD227">
        <v>694</v>
      </c>
      <c r="AE227">
        <v>694</v>
      </c>
      <c r="AJ227" t="s">
        <v>16751</v>
      </c>
      <c r="AK227" t="s">
        <v>14259</v>
      </c>
      <c r="AL227" t="s">
        <v>573</v>
      </c>
      <c r="AM227">
        <v>551</v>
      </c>
      <c r="AN227">
        <v>694</v>
      </c>
      <c r="AO227" t="s">
        <v>17639</v>
      </c>
      <c r="AP227" t="s">
        <v>17640</v>
      </c>
      <c r="AQ227" t="s">
        <v>17641</v>
      </c>
      <c r="AR227" t="s">
        <v>17639</v>
      </c>
      <c r="AT227" t="s">
        <v>3590</v>
      </c>
      <c r="AU227">
        <v>694</v>
      </c>
      <c r="AW227" t="s">
        <v>224</v>
      </c>
      <c r="AX227" t="s">
        <v>17535</v>
      </c>
      <c r="AY227" t="s">
        <v>953</v>
      </c>
      <c r="AZ227" t="s">
        <v>17642</v>
      </c>
      <c r="BA227" t="s">
        <v>2394</v>
      </c>
      <c r="BB227" t="s">
        <v>572</v>
      </c>
      <c r="BC227" t="s">
        <v>1122</v>
      </c>
    </row>
    <row r="228" spans="1:55" ht="20" customHeight="1">
      <c r="A228" t="str">
        <f t="shared" si="6"/>
        <v>IS동서 청양 보일러 연료전환(B-C유→LNG)을 통한 온실가스 감축 사업1차2016-04-01</v>
      </c>
      <c r="B228" t="str">
        <f t="shared" si="7"/>
        <v>2016-04-01</v>
      </c>
      <c r="C228">
        <v>326</v>
      </c>
      <c r="D228" t="s">
        <v>745</v>
      </c>
      <c r="E228" t="s">
        <v>4230</v>
      </c>
      <c r="F228" t="s">
        <v>4231</v>
      </c>
      <c r="G228" t="s">
        <v>4232</v>
      </c>
      <c r="M228" t="s">
        <v>1812</v>
      </c>
      <c r="O228" t="s">
        <v>744</v>
      </c>
      <c r="P228" t="s">
        <v>209</v>
      </c>
      <c r="Q228" t="s">
        <v>1228</v>
      </c>
      <c r="R228" t="s">
        <v>2384</v>
      </c>
      <c r="S228" t="s">
        <v>130</v>
      </c>
      <c r="T228" t="s">
        <v>1293</v>
      </c>
      <c r="U228" t="s">
        <v>3269</v>
      </c>
      <c r="V228" t="s">
        <v>697</v>
      </c>
      <c r="W228">
        <v>3525</v>
      </c>
      <c r="X228" t="s">
        <v>2130</v>
      </c>
      <c r="Y228" t="s">
        <v>2130</v>
      </c>
      <c r="Z228" t="s">
        <v>2131</v>
      </c>
      <c r="AA228" t="s">
        <v>13413</v>
      </c>
      <c r="AB228" t="s">
        <v>17633</v>
      </c>
      <c r="AC228">
        <v>2643</v>
      </c>
      <c r="AD228">
        <v>2575</v>
      </c>
      <c r="AE228">
        <v>2575</v>
      </c>
      <c r="AJ228" t="s">
        <v>16751</v>
      </c>
      <c r="AK228" t="s">
        <v>14259</v>
      </c>
      <c r="AL228" t="s">
        <v>745</v>
      </c>
      <c r="AM228">
        <v>3525</v>
      </c>
      <c r="AN228">
        <v>2575</v>
      </c>
      <c r="AO228" t="s">
        <v>17634</v>
      </c>
      <c r="AP228" t="s">
        <v>17635</v>
      </c>
      <c r="AQ228" t="s">
        <v>17636</v>
      </c>
      <c r="AR228" t="s">
        <v>17634</v>
      </c>
      <c r="AT228" t="s">
        <v>4238</v>
      </c>
      <c r="AU228">
        <v>2575</v>
      </c>
      <c r="AW228" t="s">
        <v>224</v>
      </c>
      <c r="AX228" t="s">
        <v>17535</v>
      </c>
      <c r="AY228" t="s">
        <v>953</v>
      </c>
      <c r="AZ228" t="s">
        <v>17637</v>
      </c>
      <c r="BA228" t="s">
        <v>2394</v>
      </c>
      <c r="BB228" t="s">
        <v>744</v>
      </c>
      <c r="BC228" t="s">
        <v>1148</v>
      </c>
    </row>
    <row r="229" spans="1:55" ht="20" customHeight="1">
      <c r="A229" t="str">
        <f t="shared" si="6"/>
        <v>중앙아스콘(주) 버너연료를 B-C유 에서 LNG로 연료 전환 하는 온실가스 감축사업1차2016-04-01</v>
      </c>
      <c r="B229" t="str">
        <f t="shared" si="7"/>
        <v>2016-04-01</v>
      </c>
      <c r="C229">
        <v>325</v>
      </c>
      <c r="D229" t="s">
        <v>632</v>
      </c>
      <c r="E229" t="s">
        <v>3954</v>
      </c>
      <c r="F229" t="s">
        <v>3955</v>
      </c>
      <c r="G229" t="s">
        <v>3956</v>
      </c>
      <c r="M229" t="s">
        <v>1812</v>
      </c>
      <c r="O229" t="s">
        <v>631</v>
      </c>
      <c r="P229" t="s">
        <v>209</v>
      </c>
      <c r="Q229" t="s">
        <v>1462</v>
      </c>
      <c r="R229" t="s">
        <v>2384</v>
      </c>
      <c r="S229" t="s">
        <v>130</v>
      </c>
      <c r="T229" t="s">
        <v>1293</v>
      </c>
      <c r="U229" t="s">
        <v>3960</v>
      </c>
      <c r="V229" t="s">
        <v>633</v>
      </c>
      <c r="W229">
        <v>1157</v>
      </c>
      <c r="X229" t="s">
        <v>2130</v>
      </c>
      <c r="Y229" t="s">
        <v>2130</v>
      </c>
      <c r="Z229" t="s">
        <v>2131</v>
      </c>
      <c r="AA229" t="s">
        <v>13413</v>
      </c>
      <c r="AB229" t="s">
        <v>17628</v>
      </c>
      <c r="AC229">
        <v>3471</v>
      </c>
      <c r="AD229">
        <v>4041</v>
      </c>
      <c r="AE229">
        <v>4041</v>
      </c>
      <c r="AJ229" t="s">
        <v>16825</v>
      </c>
      <c r="AK229" t="s">
        <v>14259</v>
      </c>
      <c r="AL229" t="s">
        <v>632</v>
      </c>
      <c r="AM229">
        <v>1157</v>
      </c>
      <c r="AN229">
        <v>4041</v>
      </c>
      <c r="AO229" t="s">
        <v>17629</v>
      </c>
      <c r="AP229" t="s">
        <v>17630</v>
      </c>
      <c r="AQ229" t="s">
        <v>17631</v>
      </c>
      <c r="AR229" t="s">
        <v>17629</v>
      </c>
      <c r="AT229" t="s">
        <v>3963</v>
      </c>
      <c r="AU229">
        <v>4041</v>
      </c>
      <c r="AW229" t="s">
        <v>224</v>
      </c>
      <c r="AX229" t="s">
        <v>17535</v>
      </c>
      <c r="AY229" t="s">
        <v>953</v>
      </c>
      <c r="AZ229" t="s">
        <v>17632</v>
      </c>
      <c r="BA229" t="s">
        <v>2394</v>
      </c>
      <c r="BB229" t="s">
        <v>631</v>
      </c>
      <c r="BC229" t="s">
        <v>1125</v>
      </c>
    </row>
    <row r="230" spans="1:55" ht="20" customHeight="1">
      <c r="A230" t="str">
        <f t="shared" si="6"/>
        <v>동호칼슘(주)의 보일러 연료전환(벙커C유-&gt;LNG)을 통한 온실가스 배출 감축사업1차2015-11-01</v>
      </c>
      <c r="B230" t="str">
        <f t="shared" si="7"/>
        <v>2015-11-01</v>
      </c>
      <c r="C230">
        <v>324</v>
      </c>
      <c r="D230" t="s">
        <v>672</v>
      </c>
      <c r="E230" t="s">
        <v>3930</v>
      </c>
      <c r="F230" t="s">
        <v>3931</v>
      </c>
      <c r="G230" t="s">
        <v>3932</v>
      </c>
      <c r="M230" t="s">
        <v>1812</v>
      </c>
      <c r="O230" t="s">
        <v>671</v>
      </c>
      <c r="P230" t="s">
        <v>209</v>
      </c>
      <c r="Q230" t="s">
        <v>1462</v>
      </c>
      <c r="R230" t="s">
        <v>2384</v>
      </c>
      <c r="S230" t="s">
        <v>130</v>
      </c>
      <c r="T230" t="s">
        <v>1293</v>
      </c>
      <c r="U230" t="s">
        <v>3936</v>
      </c>
      <c r="V230" t="s">
        <v>673</v>
      </c>
      <c r="W230">
        <v>1676</v>
      </c>
      <c r="X230" t="s">
        <v>2130</v>
      </c>
      <c r="Y230" t="s">
        <v>2130</v>
      </c>
      <c r="Z230" t="s">
        <v>2131</v>
      </c>
      <c r="AA230" t="s">
        <v>13413</v>
      </c>
      <c r="AB230" t="s">
        <v>17394</v>
      </c>
      <c r="AC230">
        <v>1676</v>
      </c>
      <c r="AD230">
        <v>1676</v>
      </c>
      <c r="AE230">
        <v>1676</v>
      </c>
      <c r="AJ230" t="s">
        <v>16751</v>
      </c>
      <c r="AK230" t="s">
        <v>14259</v>
      </c>
      <c r="AL230" t="s">
        <v>672</v>
      </c>
      <c r="AM230">
        <v>1676</v>
      </c>
      <c r="AN230">
        <v>1676</v>
      </c>
      <c r="AO230" t="s">
        <v>17623</v>
      </c>
      <c r="AP230" t="s">
        <v>17624</v>
      </c>
      <c r="AQ230" t="s">
        <v>17625</v>
      </c>
      <c r="AR230" t="s">
        <v>17626</v>
      </c>
      <c r="AT230" t="s">
        <v>3939</v>
      </c>
      <c r="AU230">
        <v>1676</v>
      </c>
      <c r="AW230" t="s">
        <v>224</v>
      </c>
      <c r="AX230" t="s">
        <v>17535</v>
      </c>
      <c r="AY230" t="s">
        <v>953</v>
      </c>
      <c r="AZ230" t="s">
        <v>17627</v>
      </c>
      <c r="BA230" t="s">
        <v>2394</v>
      </c>
      <c r="BB230" t="s">
        <v>671</v>
      </c>
      <c r="BC230" t="s">
        <v>1125</v>
      </c>
    </row>
    <row r="231" spans="1:55" ht="20" customHeight="1">
      <c r="A231" t="str">
        <f>O231&amp;AA231&amp;B231</f>
        <v>금산공영(합) 아스콘 드라이어 버너 연료전환(B-C유 → LPG)을 통한 온실가스(CO2) 감축사업1차2016-05-01</v>
      </c>
      <c r="B231" t="str">
        <f t="shared" si="7"/>
        <v>2016-05-01</v>
      </c>
      <c r="C231">
        <v>323</v>
      </c>
      <c r="D231" t="s">
        <v>707</v>
      </c>
      <c r="E231" t="s">
        <v>2830</v>
      </c>
      <c r="F231" t="s">
        <v>707</v>
      </c>
      <c r="G231" t="s">
        <v>2831</v>
      </c>
      <c r="M231" t="s">
        <v>1812</v>
      </c>
      <c r="O231" t="s">
        <v>706</v>
      </c>
      <c r="P231" t="s">
        <v>209</v>
      </c>
      <c r="Q231" t="s">
        <v>1462</v>
      </c>
      <c r="R231" t="s">
        <v>2384</v>
      </c>
      <c r="S231" t="s">
        <v>130</v>
      </c>
      <c r="T231" t="s">
        <v>1293</v>
      </c>
      <c r="U231" t="s">
        <v>1302</v>
      </c>
      <c r="V231" t="s">
        <v>578</v>
      </c>
      <c r="W231">
        <v>340</v>
      </c>
      <c r="X231" t="s">
        <v>2130</v>
      </c>
      <c r="Y231" t="s">
        <v>2130</v>
      </c>
      <c r="Z231" t="s">
        <v>2131</v>
      </c>
      <c r="AA231" t="s">
        <v>13413</v>
      </c>
      <c r="AB231" t="s">
        <v>17617</v>
      </c>
      <c r="AC231">
        <v>1020</v>
      </c>
      <c r="AD231">
        <v>1005</v>
      </c>
      <c r="AE231">
        <v>1005</v>
      </c>
      <c r="AJ231" t="s">
        <v>16825</v>
      </c>
      <c r="AK231" t="s">
        <v>14259</v>
      </c>
      <c r="AL231" t="s">
        <v>707</v>
      </c>
      <c r="AM231">
        <v>340</v>
      </c>
      <c r="AN231">
        <v>1005</v>
      </c>
      <c r="AO231" t="s">
        <v>17618</v>
      </c>
      <c r="AP231" t="s">
        <v>17619</v>
      </c>
      <c r="AQ231" t="s">
        <v>17620</v>
      </c>
      <c r="AR231" t="s">
        <v>17621</v>
      </c>
      <c r="AT231" t="s">
        <v>2837</v>
      </c>
      <c r="AU231">
        <v>1005</v>
      </c>
      <c r="AW231" t="s">
        <v>224</v>
      </c>
      <c r="AX231" t="s">
        <v>17535</v>
      </c>
      <c r="AY231" t="s">
        <v>953</v>
      </c>
      <c r="AZ231" t="s">
        <v>17622</v>
      </c>
      <c r="BA231" t="s">
        <v>2394</v>
      </c>
      <c r="BB231" t="s">
        <v>706</v>
      </c>
      <c r="BC231" t="s">
        <v>1125</v>
      </c>
    </row>
    <row r="232" spans="1:55" ht="20" customHeight="1">
      <c r="A232" t="str">
        <f t="shared" si="6"/>
        <v>한청판지 보일러 버너의 연료전환 (B-C유 → LNG)을 통한 온실가스 감축사업1차2015-10-01</v>
      </c>
      <c r="B232" t="str">
        <f t="shared" si="7"/>
        <v>2015-10-01</v>
      </c>
      <c r="C232">
        <v>322</v>
      </c>
      <c r="D232" t="s">
        <v>558</v>
      </c>
      <c r="E232" t="s">
        <v>3762</v>
      </c>
      <c r="F232" t="s">
        <v>558</v>
      </c>
      <c r="G232" t="s">
        <v>3763</v>
      </c>
      <c r="M232" t="s">
        <v>1812</v>
      </c>
      <c r="O232" t="s">
        <v>557</v>
      </c>
      <c r="P232" t="s">
        <v>209</v>
      </c>
      <c r="Q232" t="s">
        <v>1462</v>
      </c>
      <c r="R232" t="s">
        <v>2384</v>
      </c>
      <c r="S232" t="s">
        <v>130</v>
      </c>
      <c r="T232" t="s">
        <v>1293</v>
      </c>
      <c r="U232" t="s">
        <v>2947</v>
      </c>
      <c r="V232" t="s">
        <v>559</v>
      </c>
      <c r="W232">
        <v>735</v>
      </c>
      <c r="X232" t="s">
        <v>2130</v>
      </c>
      <c r="Y232" t="s">
        <v>2130</v>
      </c>
      <c r="Z232" t="s">
        <v>2131</v>
      </c>
      <c r="AA232" t="s">
        <v>13413</v>
      </c>
      <c r="AB232" t="s">
        <v>16767</v>
      </c>
      <c r="AC232">
        <v>2205</v>
      </c>
      <c r="AD232">
        <v>2205</v>
      </c>
      <c r="AE232">
        <v>2205</v>
      </c>
      <c r="AJ232" t="s">
        <v>16751</v>
      </c>
      <c r="AK232" t="s">
        <v>14259</v>
      </c>
      <c r="AL232" t="s">
        <v>558</v>
      </c>
      <c r="AM232">
        <v>735</v>
      </c>
      <c r="AN232">
        <v>2205</v>
      </c>
      <c r="AO232" t="s">
        <v>17613</v>
      </c>
      <c r="AP232" t="s">
        <v>17614</v>
      </c>
      <c r="AQ232" t="s">
        <v>17615</v>
      </c>
      <c r="AR232" t="s">
        <v>17613</v>
      </c>
      <c r="AT232" t="s">
        <v>3770</v>
      </c>
      <c r="AU232">
        <v>2205</v>
      </c>
      <c r="AW232" t="s">
        <v>224</v>
      </c>
      <c r="AX232" t="s">
        <v>17535</v>
      </c>
      <c r="AY232" t="s">
        <v>953</v>
      </c>
      <c r="AZ232" t="s">
        <v>17616</v>
      </c>
      <c r="BA232" t="s">
        <v>2394</v>
      </c>
      <c r="BB232" t="s">
        <v>557</v>
      </c>
      <c r="BC232" t="s">
        <v>1120</v>
      </c>
    </row>
    <row r="233" spans="1:55" ht="20" customHeight="1">
      <c r="A233" t="str">
        <f t="shared" si="6"/>
        <v>(주)와이엠 프로폴의 보일러 연료전환 (B-C유 → LNG)에 의한 온실가스(CO2) 배출 감축사업1차2013-07-01</v>
      </c>
      <c r="B233" t="str">
        <f t="shared" si="7"/>
        <v>2013-07-01</v>
      </c>
      <c r="C233">
        <v>321</v>
      </c>
      <c r="D233" t="s">
        <v>614</v>
      </c>
      <c r="E233" t="s">
        <v>3109</v>
      </c>
      <c r="F233" t="s">
        <v>3110</v>
      </c>
      <c r="G233" t="s">
        <v>3111</v>
      </c>
      <c r="M233" t="s">
        <v>1812</v>
      </c>
      <c r="O233" t="s">
        <v>613</v>
      </c>
      <c r="P233" t="s">
        <v>209</v>
      </c>
      <c r="Q233" t="s">
        <v>1462</v>
      </c>
      <c r="R233" t="s">
        <v>2384</v>
      </c>
      <c r="S233" t="s">
        <v>130</v>
      </c>
      <c r="T233" t="s">
        <v>1293</v>
      </c>
      <c r="U233" t="s">
        <v>3115</v>
      </c>
      <c r="V233" t="s">
        <v>615</v>
      </c>
      <c r="W233">
        <v>678</v>
      </c>
      <c r="X233" t="s">
        <v>2130</v>
      </c>
      <c r="Y233" t="s">
        <v>2130</v>
      </c>
      <c r="Z233" t="s">
        <v>2131</v>
      </c>
      <c r="AA233" t="s">
        <v>13413</v>
      </c>
      <c r="AB233" t="s">
        <v>615</v>
      </c>
      <c r="AC233">
        <v>3390</v>
      </c>
      <c r="AD233">
        <v>3174</v>
      </c>
      <c r="AE233">
        <v>3174</v>
      </c>
      <c r="AJ233" t="s">
        <v>16751</v>
      </c>
      <c r="AK233" t="s">
        <v>14259</v>
      </c>
      <c r="AL233" t="s">
        <v>614</v>
      </c>
      <c r="AM233">
        <v>678</v>
      </c>
      <c r="AN233">
        <v>3174</v>
      </c>
      <c r="AO233" t="s">
        <v>17609</v>
      </c>
      <c r="AP233" t="s">
        <v>17610</v>
      </c>
      <c r="AQ233" t="s">
        <v>17611</v>
      </c>
      <c r="AR233" t="s">
        <v>17609</v>
      </c>
      <c r="AT233" t="s">
        <v>3118</v>
      </c>
      <c r="AU233">
        <v>3174</v>
      </c>
      <c r="AW233" t="s">
        <v>224</v>
      </c>
      <c r="AX233" t="s">
        <v>17535</v>
      </c>
      <c r="AY233" t="s">
        <v>953</v>
      </c>
      <c r="AZ233" t="s">
        <v>17612</v>
      </c>
      <c r="BA233" t="s">
        <v>2394</v>
      </c>
      <c r="BB233" t="s">
        <v>2384</v>
      </c>
      <c r="BC233" t="s">
        <v>1122</v>
      </c>
    </row>
    <row r="234" spans="1:55" ht="20" customHeight="1">
      <c r="A234" t="str">
        <f t="shared" si="6"/>
        <v>성창 버너 연료전환을 통한 온실가스 (CO2) 감축사업1차2015-07-01</v>
      </c>
      <c r="B234" t="str">
        <f t="shared" si="7"/>
        <v>2015-07-01</v>
      </c>
      <c r="C234">
        <v>320</v>
      </c>
      <c r="D234" t="s">
        <v>621</v>
      </c>
      <c r="E234" t="s">
        <v>3077</v>
      </c>
      <c r="F234" t="s">
        <v>621</v>
      </c>
      <c r="G234" t="s">
        <v>3078</v>
      </c>
      <c r="M234" t="s">
        <v>1812</v>
      </c>
      <c r="O234" t="s">
        <v>620</v>
      </c>
      <c r="P234" t="s">
        <v>209</v>
      </c>
      <c r="Q234" t="s">
        <v>1462</v>
      </c>
      <c r="R234" t="s">
        <v>2384</v>
      </c>
      <c r="S234" t="s">
        <v>130</v>
      </c>
      <c r="T234" t="s">
        <v>1293</v>
      </c>
      <c r="U234" t="s">
        <v>3082</v>
      </c>
      <c r="V234" t="s">
        <v>615</v>
      </c>
      <c r="W234">
        <v>411</v>
      </c>
      <c r="X234" t="s">
        <v>2130</v>
      </c>
      <c r="Y234" t="s">
        <v>2130</v>
      </c>
      <c r="Z234" t="s">
        <v>2131</v>
      </c>
      <c r="AA234" t="s">
        <v>13413</v>
      </c>
      <c r="AB234" t="s">
        <v>17604</v>
      </c>
      <c r="AC234">
        <v>1233</v>
      </c>
      <c r="AD234">
        <v>1292</v>
      </c>
      <c r="AE234">
        <v>1292</v>
      </c>
      <c r="AJ234" t="s">
        <v>16751</v>
      </c>
      <c r="AK234" t="s">
        <v>14259</v>
      </c>
      <c r="AL234" t="s">
        <v>621</v>
      </c>
      <c r="AM234">
        <v>411</v>
      </c>
      <c r="AN234">
        <v>1292</v>
      </c>
      <c r="AO234" t="s">
        <v>17605</v>
      </c>
      <c r="AP234" t="s">
        <v>17606</v>
      </c>
      <c r="AQ234" t="s">
        <v>17607</v>
      </c>
      <c r="AR234" t="s">
        <v>17605</v>
      </c>
      <c r="AT234" t="s">
        <v>3085</v>
      </c>
      <c r="AU234">
        <v>1292</v>
      </c>
      <c r="AW234" t="s">
        <v>224</v>
      </c>
      <c r="AX234" t="s">
        <v>17535</v>
      </c>
      <c r="AY234" t="s">
        <v>953</v>
      </c>
      <c r="AZ234" t="s">
        <v>17608</v>
      </c>
      <c r="BA234" t="s">
        <v>2394</v>
      </c>
      <c r="BB234" t="s">
        <v>620</v>
      </c>
      <c r="BC234" t="s">
        <v>1122</v>
      </c>
    </row>
    <row r="235" spans="1:55" ht="20" customHeight="1">
      <c r="A235" t="str">
        <f t="shared" si="6"/>
        <v>삼원의 스팀보일러 연료교체를 통한 온실가스 감축사업1차2014-01-01</v>
      </c>
      <c r="B235" t="str">
        <f t="shared" si="7"/>
        <v>2014-01-01</v>
      </c>
      <c r="C235">
        <v>319</v>
      </c>
      <c r="D235" t="s">
        <v>747</v>
      </c>
      <c r="E235" t="s">
        <v>4079</v>
      </c>
      <c r="F235" t="s">
        <v>747</v>
      </c>
      <c r="G235" t="s">
        <v>4080</v>
      </c>
      <c r="M235" t="s">
        <v>1812</v>
      </c>
      <c r="O235" t="s">
        <v>746</v>
      </c>
      <c r="P235" t="s">
        <v>209</v>
      </c>
      <c r="Q235" t="s">
        <v>1462</v>
      </c>
      <c r="R235" t="s">
        <v>2384</v>
      </c>
      <c r="S235" t="s">
        <v>130</v>
      </c>
      <c r="T235" t="s">
        <v>1293</v>
      </c>
      <c r="U235" t="s">
        <v>4084</v>
      </c>
      <c r="V235" t="s">
        <v>748</v>
      </c>
      <c r="W235">
        <v>372</v>
      </c>
      <c r="X235" t="s">
        <v>2130</v>
      </c>
      <c r="Y235" t="s">
        <v>2130</v>
      </c>
      <c r="Z235" t="s">
        <v>2131</v>
      </c>
      <c r="AA235" t="s">
        <v>13413</v>
      </c>
      <c r="AB235" t="s">
        <v>17599</v>
      </c>
      <c r="AC235">
        <v>1116</v>
      </c>
      <c r="AD235">
        <v>1153</v>
      </c>
      <c r="AE235">
        <v>1153</v>
      </c>
      <c r="AJ235" t="s">
        <v>16751</v>
      </c>
      <c r="AK235" t="s">
        <v>14259</v>
      </c>
      <c r="AL235" t="s">
        <v>747</v>
      </c>
      <c r="AM235">
        <v>372</v>
      </c>
      <c r="AN235">
        <v>1153</v>
      </c>
      <c r="AO235" t="s">
        <v>17600</v>
      </c>
      <c r="AP235" t="s">
        <v>17601</v>
      </c>
      <c r="AQ235" t="s">
        <v>17602</v>
      </c>
      <c r="AR235" t="s">
        <v>17600</v>
      </c>
      <c r="AT235" t="s">
        <v>4087</v>
      </c>
      <c r="AU235">
        <v>1153</v>
      </c>
      <c r="AW235" t="s">
        <v>224</v>
      </c>
      <c r="AX235" t="s">
        <v>17535</v>
      </c>
      <c r="AY235" t="s">
        <v>953</v>
      </c>
      <c r="AZ235" t="s">
        <v>17603</v>
      </c>
      <c r="BA235" t="s">
        <v>2394</v>
      </c>
      <c r="BB235" t="s">
        <v>746</v>
      </c>
      <c r="BC235" t="s">
        <v>1148</v>
      </c>
    </row>
    <row r="236" spans="1:55" ht="20" customHeight="1">
      <c r="A236" t="str">
        <f t="shared" si="6"/>
        <v>도형아스콘 버너 연료전환을 통한 온실가스 감축사업1차2015-09-01</v>
      </c>
      <c r="B236" t="str">
        <f t="shared" si="7"/>
        <v>2015-09-01</v>
      </c>
      <c r="C236">
        <v>318</v>
      </c>
      <c r="D236" t="s">
        <v>677</v>
      </c>
      <c r="E236" t="s">
        <v>3275</v>
      </c>
      <c r="F236" t="s">
        <v>3276</v>
      </c>
      <c r="G236" t="s">
        <v>3277</v>
      </c>
      <c r="M236" t="s">
        <v>1812</v>
      </c>
      <c r="O236" t="s">
        <v>676</v>
      </c>
      <c r="P236" t="s">
        <v>209</v>
      </c>
      <c r="Q236" t="s">
        <v>1462</v>
      </c>
      <c r="R236" t="s">
        <v>2384</v>
      </c>
      <c r="S236" t="s">
        <v>130</v>
      </c>
      <c r="T236" t="s">
        <v>1231</v>
      </c>
      <c r="U236" t="s">
        <v>3281</v>
      </c>
      <c r="V236" t="s">
        <v>570</v>
      </c>
      <c r="W236">
        <v>197</v>
      </c>
      <c r="X236" t="s">
        <v>2130</v>
      </c>
      <c r="Y236" t="s">
        <v>2130</v>
      </c>
      <c r="Z236" t="s">
        <v>2131</v>
      </c>
      <c r="AA236" t="s">
        <v>13413</v>
      </c>
      <c r="AB236" t="s">
        <v>16745</v>
      </c>
      <c r="AC236">
        <v>591</v>
      </c>
      <c r="AD236">
        <v>93</v>
      </c>
      <c r="AE236">
        <v>93</v>
      </c>
      <c r="AJ236" t="s">
        <v>16751</v>
      </c>
      <c r="AK236" t="s">
        <v>14259</v>
      </c>
      <c r="AL236" t="s">
        <v>677</v>
      </c>
      <c r="AM236">
        <v>197</v>
      </c>
      <c r="AN236">
        <v>93</v>
      </c>
      <c r="AO236" t="s">
        <v>17595</v>
      </c>
      <c r="AP236" t="s">
        <v>17596</v>
      </c>
      <c r="AQ236" t="s">
        <v>17597</v>
      </c>
      <c r="AR236" t="s">
        <v>17595</v>
      </c>
      <c r="AT236" t="s">
        <v>3284</v>
      </c>
      <c r="AU236">
        <v>93</v>
      </c>
      <c r="AW236" t="s">
        <v>224</v>
      </c>
      <c r="AX236" t="s">
        <v>17535</v>
      </c>
      <c r="AY236" t="s">
        <v>953</v>
      </c>
      <c r="AZ236" t="s">
        <v>17598</v>
      </c>
      <c r="BA236" t="s">
        <v>2394</v>
      </c>
      <c r="BB236" t="s">
        <v>676</v>
      </c>
      <c r="BC236" t="s">
        <v>1125</v>
      </c>
    </row>
    <row r="237" spans="1:55" ht="20" customHeight="1">
      <c r="A237" t="str">
        <f t="shared" si="6"/>
        <v>인천이피에스 목재펠릿 연료전환을 통한 온실가스 감축사업(B-C유, 정제유→목재펠릿)2차2017-08-08</v>
      </c>
      <c r="B237" t="str">
        <f t="shared" si="7"/>
        <v>2017-08-08</v>
      </c>
      <c r="C237">
        <v>317</v>
      </c>
      <c r="D237" t="s">
        <v>33389</v>
      </c>
      <c r="E237" t="s">
        <v>2378</v>
      </c>
      <c r="F237" t="s">
        <v>2377</v>
      </c>
      <c r="G237" t="s">
        <v>2379</v>
      </c>
      <c r="M237" t="s">
        <v>1812</v>
      </c>
      <c r="O237" t="s">
        <v>2383</v>
      </c>
      <c r="P237" t="s">
        <v>209</v>
      </c>
      <c r="Q237" t="s">
        <v>1228</v>
      </c>
      <c r="R237" t="s">
        <v>2384</v>
      </c>
      <c r="S237" t="s">
        <v>130</v>
      </c>
      <c r="T237" t="s">
        <v>1293</v>
      </c>
      <c r="U237" t="s">
        <v>2385</v>
      </c>
      <c r="V237" t="s">
        <v>2386</v>
      </c>
      <c r="W237">
        <v>3399</v>
      </c>
      <c r="X237" t="s">
        <v>1324</v>
      </c>
      <c r="Y237" t="s">
        <v>1513</v>
      </c>
      <c r="Z237" t="s">
        <v>2387</v>
      </c>
      <c r="AA237" t="s">
        <v>13427</v>
      </c>
      <c r="AB237" t="s">
        <v>17590</v>
      </c>
      <c r="AC237">
        <v>6798</v>
      </c>
      <c r="AD237">
        <v>5549</v>
      </c>
      <c r="AE237">
        <v>5549</v>
      </c>
      <c r="AJ237" t="s">
        <v>17585</v>
      </c>
      <c r="AK237" t="s">
        <v>14259</v>
      </c>
      <c r="AL237" t="s">
        <v>33389</v>
      </c>
      <c r="AM237">
        <v>3399</v>
      </c>
      <c r="AN237">
        <v>5549</v>
      </c>
      <c r="AO237" t="s">
        <v>17591</v>
      </c>
      <c r="AP237" t="s">
        <v>17592</v>
      </c>
      <c r="AQ237" t="s">
        <v>17593</v>
      </c>
      <c r="AR237" t="s">
        <v>17591</v>
      </c>
      <c r="AT237" t="s">
        <v>2390</v>
      </c>
      <c r="AU237">
        <v>5549</v>
      </c>
      <c r="AW237" t="s">
        <v>224</v>
      </c>
      <c r="AX237" t="s">
        <v>17535</v>
      </c>
      <c r="AY237" t="s">
        <v>953</v>
      </c>
      <c r="AZ237" t="s">
        <v>17594</v>
      </c>
      <c r="BA237" t="s">
        <v>2394</v>
      </c>
      <c r="BB237" t="s">
        <v>2383</v>
      </c>
      <c r="BC237" t="s">
        <v>4467</v>
      </c>
    </row>
    <row r="238" spans="1:55" ht="20" customHeight="1">
      <c r="A238" t="str">
        <f t="shared" si="6"/>
        <v>인천이피에스 목재펠릿 연료전환을 통한 온실가스 감축사업(B-C유, 정제유→목재펠릿)1차2015-08-08</v>
      </c>
      <c r="B238" t="str">
        <f t="shared" si="7"/>
        <v>2015-08-08</v>
      </c>
      <c r="C238">
        <v>316</v>
      </c>
      <c r="D238" t="s">
        <v>33389</v>
      </c>
      <c r="E238" t="s">
        <v>2378</v>
      </c>
      <c r="F238" t="s">
        <v>2377</v>
      </c>
      <c r="G238" t="s">
        <v>2379</v>
      </c>
      <c r="M238" t="s">
        <v>1812</v>
      </c>
      <c r="O238" t="s">
        <v>2383</v>
      </c>
      <c r="P238" t="s">
        <v>209</v>
      </c>
      <c r="Q238" t="s">
        <v>1228</v>
      </c>
      <c r="R238" t="s">
        <v>2384</v>
      </c>
      <c r="S238" t="s">
        <v>130</v>
      </c>
      <c r="T238" t="s">
        <v>1293</v>
      </c>
      <c r="U238" t="s">
        <v>2385</v>
      </c>
      <c r="V238" t="s">
        <v>2386</v>
      </c>
      <c r="W238">
        <v>3399</v>
      </c>
      <c r="X238" t="s">
        <v>1324</v>
      </c>
      <c r="Y238" t="s">
        <v>1513</v>
      </c>
      <c r="Z238" t="s">
        <v>2387</v>
      </c>
      <c r="AA238" t="s">
        <v>13413</v>
      </c>
      <c r="AB238" t="s">
        <v>17584</v>
      </c>
      <c r="AC238">
        <v>6798</v>
      </c>
      <c r="AD238">
        <v>5834</v>
      </c>
      <c r="AE238">
        <v>5834</v>
      </c>
      <c r="AJ238" t="s">
        <v>17585</v>
      </c>
      <c r="AK238" t="s">
        <v>14259</v>
      </c>
      <c r="AL238" t="s">
        <v>33389</v>
      </c>
      <c r="AM238">
        <v>3399</v>
      </c>
      <c r="AN238">
        <v>5834</v>
      </c>
      <c r="AO238" t="s">
        <v>17586</v>
      </c>
      <c r="AP238" t="s">
        <v>17587</v>
      </c>
      <c r="AQ238" t="s">
        <v>17588</v>
      </c>
      <c r="AR238" t="s">
        <v>17586</v>
      </c>
      <c r="AT238" t="s">
        <v>2390</v>
      </c>
      <c r="AU238">
        <v>5834</v>
      </c>
      <c r="AW238" t="s">
        <v>224</v>
      </c>
      <c r="AX238" t="s">
        <v>17535</v>
      </c>
      <c r="AY238" t="s">
        <v>953</v>
      </c>
      <c r="AZ238" t="s">
        <v>17589</v>
      </c>
      <c r="BA238" t="s">
        <v>2394</v>
      </c>
      <c r="BB238" t="s">
        <v>2383</v>
      </c>
      <c r="BC238" t="s">
        <v>4467</v>
      </c>
    </row>
    <row r="239" spans="1:55" ht="20" customHeight="1">
      <c r="A239" t="str">
        <f t="shared" si="6"/>
        <v>풀무원 음성 두부공장 목재펠릿 연료 전환을 통한 온실가스 감축사업1차2015-09-01</v>
      </c>
      <c r="B239" t="str">
        <f t="shared" si="7"/>
        <v>2015-09-01</v>
      </c>
      <c r="C239">
        <v>315</v>
      </c>
      <c r="D239" t="s">
        <v>569</v>
      </c>
      <c r="E239" t="s">
        <v>3712</v>
      </c>
      <c r="F239" t="s">
        <v>3713</v>
      </c>
      <c r="G239" t="s">
        <v>3714</v>
      </c>
      <c r="M239" t="s">
        <v>1812</v>
      </c>
      <c r="O239" t="s">
        <v>568</v>
      </c>
      <c r="P239" t="s">
        <v>209</v>
      </c>
      <c r="Q239" t="s">
        <v>1228</v>
      </c>
      <c r="R239" t="s">
        <v>2384</v>
      </c>
      <c r="S239" t="s">
        <v>130</v>
      </c>
      <c r="T239" t="s">
        <v>1293</v>
      </c>
      <c r="U239" t="s">
        <v>2444</v>
      </c>
      <c r="V239" t="s">
        <v>570</v>
      </c>
      <c r="W239">
        <v>3815</v>
      </c>
      <c r="X239" t="s">
        <v>1324</v>
      </c>
      <c r="Y239" t="s">
        <v>1513</v>
      </c>
      <c r="Z239" t="s">
        <v>2387</v>
      </c>
      <c r="AA239" t="s">
        <v>13413</v>
      </c>
      <c r="AB239" t="s">
        <v>16745</v>
      </c>
      <c r="AC239">
        <v>11445</v>
      </c>
      <c r="AD239">
        <v>9076</v>
      </c>
      <c r="AE239">
        <v>9076</v>
      </c>
      <c r="AJ239" t="s">
        <v>16751</v>
      </c>
      <c r="AK239" t="s">
        <v>14259</v>
      </c>
      <c r="AL239" t="s">
        <v>569</v>
      </c>
      <c r="AM239">
        <v>3815</v>
      </c>
      <c r="AN239">
        <v>9076</v>
      </c>
      <c r="AO239" t="s">
        <v>17580</v>
      </c>
      <c r="AP239" t="s">
        <v>17581</v>
      </c>
      <c r="AQ239" t="s">
        <v>17582</v>
      </c>
      <c r="AR239" t="s">
        <v>17580</v>
      </c>
      <c r="AT239" t="s">
        <v>3721</v>
      </c>
      <c r="AU239">
        <v>9076</v>
      </c>
      <c r="AW239" t="s">
        <v>224</v>
      </c>
      <c r="AX239" t="s">
        <v>17535</v>
      </c>
      <c r="AY239" t="s">
        <v>953</v>
      </c>
      <c r="AZ239" t="s">
        <v>17583</v>
      </c>
      <c r="BA239" t="s">
        <v>2394</v>
      </c>
      <c r="BB239" t="s">
        <v>568</v>
      </c>
      <c r="BC239" t="s">
        <v>1122</v>
      </c>
    </row>
    <row r="240" spans="1:55" ht="20" customHeight="1">
      <c r="A240" t="str">
        <f t="shared" si="6"/>
        <v>㈜태형기업 화성 공장 아스콘 생산 시 연료 B-C유에서 LNG로의 연료전환을 통한 온실가스 감축사업1차2016-04-01</v>
      </c>
      <c r="B240" t="str">
        <f t="shared" si="7"/>
        <v>2016-04-01</v>
      </c>
      <c r="C240">
        <v>314</v>
      </c>
      <c r="D240" t="s">
        <v>639</v>
      </c>
      <c r="E240" t="s">
        <v>3990</v>
      </c>
      <c r="F240" t="s">
        <v>3991</v>
      </c>
      <c r="G240" t="s">
        <v>3992</v>
      </c>
      <c r="M240" t="s">
        <v>1812</v>
      </c>
      <c r="O240" t="s">
        <v>638</v>
      </c>
      <c r="P240" t="s">
        <v>209</v>
      </c>
      <c r="Q240" t="s">
        <v>1462</v>
      </c>
      <c r="R240" t="s">
        <v>2384</v>
      </c>
      <c r="S240" t="s">
        <v>130</v>
      </c>
      <c r="T240" t="s">
        <v>1293</v>
      </c>
      <c r="U240" t="s">
        <v>3996</v>
      </c>
      <c r="V240" t="s">
        <v>640</v>
      </c>
      <c r="W240">
        <v>2186</v>
      </c>
      <c r="X240" t="s">
        <v>2130</v>
      </c>
      <c r="Y240" t="s">
        <v>2130</v>
      </c>
      <c r="Z240" t="s">
        <v>2131</v>
      </c>
      <c r="AA240" t="s">
        <v>13413</v>
      </c>
      <c r="AB240" t="s">
        <v>17333</v>
      </c>
      <c r="AC240">
        <v>2186</v>
      </c>
      <c r="AD240">
        <v>2186</v>
      </c>
      <c r="AE240">
        <v>2186</v>
      </c>
      <c r="AJ240" t="s">
        <v>16825</v>
      </c>
      <c r="AK240" t="s">
        <v>14259</v>
      </c>
      <c r="AL240" t="s">
        <v>639</v>
      </c>
      <c r="AM240">
        <v>2186</v>
      </c>
      <c r="AN240">
        <v>2186</v>
      </c>
      <c r="AO240" t="s">
        <v>17576</v>
      </c>
      <c r="AP240" t="s">
        <v>17577</v>
      </c>
      <c r="AQ240" t="s">
        <v>17578</v>
      </c>
      <c r="AR240" t="s">
        <v>17576</v>
      </c>
      <c r="AT240" t="s">
        <v>3999</v>
      </c>
      <c r="AU240">
        <v>2186</v>
      </c>
      <c r="AW240" t="s">
        <v>224</v>
      </c>
      <c r="AX240" t="s">
        <v>17535</v>
      </c>
      <c r="AY240" t="s">
        <v>953</v>
      </c>
      <c r="AZ240" t="s">
        <v>17579</v>
      </c>
      <c r="BA240" t="s">
        <v>2394</v>
      </c>
      <c r="BB240" t="s">
        <v>638</v>
      </c>
      <c r="BC240" t="s">
        <v>1125</v>
      </c>
    </row>
    <row r="241" spans="1:55" ht="20" customHeight="1">
      <c r="A241" t="str">
        <f t="shared" si="6"/>
        <v>신원아이엔티 버너교체 연료전환(B-C유 → LPG)을 통한 온실가스 감축 사업1차2016-08-01</v>
      </c>
      <c r="B241" t="str">
        <f t="shared" si="7"/>
        <v>2016-08-01</v>
      </c>
      <c r="C241">
        <v>313</v>
      </c>
      <c r="D241" t="s">
        <v>581</v>
      </c>
      <c r="E241" t="s">
        <v>3530</v>
      </c>
      <c r="F241" t="s">
        <v>581</v>
      </c>
      <c r="G241" t="s">
        <v>3531</v>
      </c>
      <c r="M241" t="s">
        <v>1812</v>
      </c>
      <c r="O241" t="s">
        <v>580</v>
      </c>
      <c r="P241" t="s">
        <v>209</v>
      </c>
      <c r="Q241" t="s">
        <v>1462</v>
      </c>
      <c r="R241" t="s">
        <v>2384</v>
      </c>
      <c r="S241" t="s">
        <v>130</v>
      </c>
      <c r="T241" t="s">
        <v>1293</v>
      </c>
      <c r="U241" t="s">
        <v>3535</v>
      </c>
      <c r="V241" t="s">
        <v>582</v>
      </c>
      <c r="W241">
        <v>409</v>
      </c>
      <c r="X241" t="s">
        <v>2130</v>
      </c>
      <c r="Y241" t="s">
        <v>2130</v>
      </c>
      <c r="Z241" t="s">
        <v>2131</v>
      </c>
      <c r="AA241" t="s">
        <v>13413</v>
      </c>
      <c r="AB241" t="s">
        <v>17570</v>
      </c>
      <c r="AC241">
        <v>1227</v>
      </c>
      <c r="AD241">
        <v>818</v>
      </c>
      <c r="AE241">
        <v>818</v>
      </c>
      <c r="AJ241" t="s">
        <v>16825</v>
      </c>
      <c r="AK241" t="s">
        <v>14259</v>
      </c>
      <c r="AL241" t="s">
        <v>581</v>
      </c>
      <c r="AM241">
        <v>409</v>
      </c>
      <c r="AN241">
        <v>818</v>
      </c>
      <c r="AO241" t="s">
        <v>17571</v>
      </c>
      <c r="AP241" t="s">
        <v>17572</v>
      </c>
      <c r="AQ241" t="s">
        <v>17573</v>
      </c>
      <c r="AR241" t="s">
        <v>17574</v>
      </c>
      <c r="AT241" t="s">
        <v>3538</v>
      </c>
      <c r="AU241">
        <v>818</v>
      </c>
      <c r="AW241" t="s">
        <v>224</v>
      </c>
      <c r="AX241" t="s">
        <v>17535</v>
      </c>
      <c r="AY241" t="s">
        <v>953</v>
      </c>
      <c r="AZ241" t="s">
        <v>17575</v>
      </c>
      <c r="BA241" t="s">
        <v>2394</v>
      </c>
      <c r="BB241" t="s">
        <v>580</v>
      </c>
      <c r="BC241" t="s">
        <v>1122</v>
      </c>
    </row>
    <row r="242" spans="1:55" ht="20" customHeight="1">
      <c r="A242" t="str">
        <f t="shared" si="6"/>
        <v>신화콘크리트의 목재펠릿 연료전환(B-C유-&gt;목재펠릿)을 통한 온실가스 감축사업1차2015-11-01</v>
      </c>
      <c r="B242" t="str">
        <f t="shared" si="7"/>
        <v>2015-11-01</v>
      </c>
      <c r="C242">
        <v>312</v>
      </c>
      <c r="D242" t="s">
        <v>649</v>
      </c>
      <c r="E242" t="s">
        <v>3568</v>
      </c>
      <c r="F242" t="s">
        <v>3569</v>
      </c>
      <c r="G242" t="s">
        <v>3570</v>
      </c>
      <c r="M242" t="s">
        <v>1812</v>
      </c>
      <c r="O242" t="s">
        <v>1128</v>
      </c>
      <c r="P242" t="s">
        <v>209</v>
      </c>
      <c r="Q242" t="s">
        <v>1462</v>
      </c>
      <c r="R242" t="s">
        <v>2384</v>
      </c>
      <c r="S242" t="s">
        <v>130</v>
      </c>
      <c r="T242" t="s">
        <v>1293</v>
      </c>
      <c r="U242" t="s">
        <v>3576</v>
      </c>
      <c r="V242" t="s">
        <v>650</v>
      </c>
      <c r="W242">
        <v>449</v>
      </c>
      <c r="X242" t="s">
        <v>1324</v>
      </c>
      <c r="Y242" t="s">
        <v>1513</v>
      </c>
      <c r="Z242" t="s">
        <v>2387</v>
      </c>
      <c r="AA242" t="s">
        <v>13413</v>
      </c>
      <c r="AB242" t="s">
        <v>17564</v>
      </c>
      <c r="AC242">
        <v>1384</v>
      </c>
      <c r="AD242">
        <v>1862</v>
      </c>
      <c r="AE242">
        <v>1862</v>
      </c>
      <c r="AJ242" t="s">
        <v>16751</v>
      </c>
      <c r="AK242" t="s">
        <v>14259</v>
      </c>
      <c r="AL242" t="s">
        <v>649</v>
      </c>
      <c r="AM242">
        <v>449</v>
      </c>
      <c r="AN242">
        <v>1862</v>
      </c>
      <c r="AO242" t="s">
        <v>17565</v>
      </c>
      <c r="AP242" t="s">
        <v>17566</v>
      </c>
      <c r="AQ242" t="s">
        <v>17567</v>
      </c>
      <c r="AR242" t="s">
        <v>17568</v>
      </c>
      <c r="AT242" t="s">
        <v>3579</v>
      </c>
      <c r="AU242">
        <v>1862</v>
      </c>
      <c r="AW242" t="s">
        <v>224</v>
      </c>
      <c r="AX242" t="s">
        <v>17535</v>
      </c>
      <c r="AY242" t="s">
        <v>953</v>
      </c>
      <c r="AZ242" t="s">
        <v>17569</v>
      </c>
      <c r="BA242" t="s">
        <v>2394</v>
      </c>
      <c r="BB242" t="s">
        <v>1128</v>
      </c>
      <c r="BC242" t="s">
        <v>1125</v>
      </c>
    </row>
    <row r="243" spans="1:55" ht="20" customHeight="1">
      <c r="A243" t="str">
        <f t="shared" si="6"/>
        <v>태형기업(주) 양주사업장의 B-C유에서 도시가스(LNG)로 연료전환을 통한 온실가스(CO2) 배출 감축사업1차2011-03-30</v>
      </c>
      <c r="B243" t="str">
        <f t="shared" si="7"/>
        <v>2011-03-30</v>
      </c>
      <c r="C243">
        <v>311</v>
      </c>
      <c r="D243" t="s">
        <v>17559</v>
      </c>
      <c r="E243" t="s">
        <v>7206</v>
      </c>
      <c r="F243" t="s">
        <v>7207</v>
      </c>
      <c r="G243" t="s">
        <v>7208</v>
      </c>
      <c r="M243" t="s">
        <v>1812</v>
      </c>
      <c r="O243" t="s">
        <v>512</v>
      </c>
      <c r="P243" t="s">
        <v>209</v>
      </c>
      <c r="Q243" t="s">
        <v>1462</v>
      </c>
      <c r="R243" t="s">
        <v>1228</v>
      </c>
      <c r="S243" t="s">
        <v>130</v>
      </c>
      <c r="T243" t="s">
        <v>1293</v>
      </c>
      <c r="U243" t="s">
        <v>7212</v>
      </c>
      <c r="V243" t="s">
        <v>513</v>
      </c>
      <c r="W243">
        <v>1331</v>
      </c>
      <c r="X243" t="s">
        <v>2130</v>
      </c>
      <c r="Y243" t="s">
        <v>2130</v>
      </c>
      <c r="Z243" t="s">
        <v>2131</v>
      </c>
      <c r="AA243" t="s">
        <v>13413</v>
      </c>
      <c r="AB243" t="s">
        <v>513</v>
      </c>
      <c r="AC243">
        <v>3995</v>
      </c>
      <c r="AD243">
        <v>3755</v>
      </c>
      <c r="AE243">
        <v>3755</v>
      </c>
      <c r="AJ243" t="s">
        <v>15299</v>
      </c>
      <c r="AK243" t="s">
        <v>16311</v>
      </c>
      <c r="AL243" t="s">
        <v>17559</v>
      </c>
      <c r="AM243">
        <v>1331</v>
      </c>
      <c r="AN243">
        <v>3755</v>
      </c>
      <c r="AO243" t="s">
        <v>17560</v>
      </c>
      <c r="AP243" t="s">
        <v>17561</v>
      </c>
      <c r="AQ243" t="s">
        <v>17562</v>
      </c>
      <c r="AT243" t="s">
        <v>7216</v>
      </c>
      <c r="AU243">
        <v>3755</v>
      </c>
      <c r="AW243" t="s">
        <v>224</v>
      </c>
      <c r="AX243" t="s">
        <v>17535</v>
      </c>
      <c r="AY243" t="s">
        <v>953</v>
      </c>
      <c r="AZ243" t="s">
        <v>17563</v>
      </c>
    </row>
    <row r="244" spans="1:55" ht="20" customHeight="1">
      <c r="A244" t="str">
        <f t="shared" si="6"/>
        <v>서울금속공업의 정제유에서 LNG로 연료전환을 통한 온실가스 배출 감축사업1차2010-05-01</v>
      </c>
      <c r="B244" t="str">
        <f t="shared" si="7"/>
        <v>2010-05-01</v>
      </c>
      <c r="C244">
        <v>310</v>
      </c>
      <c r="D244" t="s">
        <v>17553</v>
      </c>
      <c r="E244" t="s">
        <v>13959</v>
      </c>
      <c r="F244" t="s">
        <v>13960</v>
      </c>
      <c r="G244" t="s">
        <v>13961</v>
      </c>
      <c r="M244" t="s">
        <v>1812</v>
      </c>
      <c r="O244" t="s">
        <v>540</v>
      </c>
      <c r="P244" t="s">
        <v>209</v>
      </c>
      <c r="Q244" t="s">
        <v>1462</v>
      </c>
      <c r="R244" t="s">
        <v>1228</v>
      </c>
      <c r="S244" t="s">
        <v>130</v>
      </c>
      <c r="T244" t="s">
        <v>1293</v>
      </c>
      <c r="U244" t="s">
        <v>13966</v>
      </c>
      <c r="V244" t="s">
        <v>541</v>
      </c>
      <c r="W244">
        <v>406</v>
      </c>
      <c r="X244" t="s">
        <v>2130</v>
      </c>
      <c r="Y244" t="s">
        <v>2130</v>
      </c>
      <c r="Z244" t="s">
        <v>2131</v>
      </c>
      <c r="AA244" t="s">
        <v>13413</v>
      </c>
      <c r="AB244" t="s">
        <v>17554</v>
      </c>
      <c r="AC244">
        <v>4063</v>
      </c>
      <c r="AD244">
        <v>3897</v>
      </c>
      <c r="AE244">
        <v>3897</v>
      </c>
      <c r="AJ244" t="s">
        <v>16825</v>
      </c>
      <c r="AK244" t="s">
        <v>16311</v>
      </c>
      <c r="AL244" t="s">
        <v>17553</v>
      </c>
      <c r="AM244">
        <v>406</v>
      </c>
      <c r="AN244">
        <v>3897</v>
      </c>
      <c r="AO244" t="s">
        <v>17555</v>
      </c>
      <c r="AP244" t="s">
        <v>17556</v>
      </c>
      <c r="AQ244" t="s">
        <v>17557</v>
      </c>
      <c r="AT244" t="s">
        <v>13970</v>
      </c>
      <c r="AU244">
        <v>3897</v>
      </c>
      <c r="AW244" t="s">
        <v>224</v>
      </c>
      <c r="AX244" t="s">
        <v>17535</v>
      </c>
      <c r="AY244" t="s">
        <v>953</v>
      </c>
      <c r="AZ244" t="s">
        <v>17558</v>
      </c>
    </row>
    <row r="245" spans="1:55" ht="20" customHeight="1">
      <c r="A245" t="str">
        <f t="shared" si="6"/>
        <v>청라에너지(주) 미활용 소각폐열 회수를 통한 화석연료 사용 절감 및 온실가스 배출 감축사업3차2018-02-18</v>
      </c>
      <c r="B245" t="str">
        <f t="shared" si="7"/>
        <v>2018-02-18</v>
      </c>
      <c r="C245">
        <v>309</v>
      </c>
      <c r="D245" t="s">
        <v>17171</v>
      </c>
      <c r="E245" t="s">
        <v>13553</v>
      </c>
      <c r="F245" t="s">
        <v>13552</v>
      </c>
      <c r="G245" t="s">
        <v>17172</v>
      </c>
      <c r="M245" t="s">
        <v>1812</v>
      </c>
      <c r="O245" t="s">
        <v>13558</v>
      </c>
      <c r="P245" t="s">
        <v>209</v>
      </c>
      <c r="Q245" t="s">
        <v>1228</v>
      </c>
      <c r="R245" t="s">
        <v>1228</v>
      </c>
      <c r="S245" t="s">
        <v>130</v>
      </c>
      <c r="T245" t="s">
        <v>1231</v>
      </c>
      <c r="U245" t="s">
        <v>13559</v>
      </c>
      <c r="V245" t="s">
        <v>13560</v>
      </c>
      <c r="W245">
        <v>11498</v>
      </c>
      <c r="X245" t="s">
        <v>2130</v>
      </c>
      <c r="Y245" t="s">
        <v>2130</v>
      </c>
      <c r="Z245" t="s">
        <v>2639</v>
      </c>
      <c r="AA245" t="s">
        <v>14315</v>
      </c>
      <c r="AB245" t="s">
        <v>17548</v>
      </c>
      <c r="AC245">
        <v>24844</v>
      </c>
      <c r="AD245">
        <v>23354</v>
      </c>
      <c r="AE245">
        <v>23354</v>
      </c>
      <c r="AJ245" t="s">
        <v>15299</v>
      </c>
      <c r="AK245" t="s">
        <v>14259</v>
      </c>
      <c r="AL245" t="s">
        <v>17171</v>
      </c>
      <c r="AM245">
        <v>11498</v>
      </c>
      <c r="AN245">
        <v>23354</v>
      </c>
      <c r="AO245" t="s">
        <v>17549</v>
      </c>
      <c r="AP245" t="s">
        <v>17550</v>
      </c>
      <c r="AQ245" t="s">
        <v>17551</v>
      </c>
      <c r="AR245" t="s">
        <v>17550</v>
      </c>
      <c r="AT245" t="s">
        <v>13565</v>
      </c>
      <c r="AU245">
        <v>23354</v>
      </c>
      <c r="AW245" t="s">
        <v>224</v>
      </c>
      <c r="AX245" t="s">
        <v>17535</v>
      </c>
      <c r="AY245" t="s">
        <v>953</v>
      </c>
      <c r="AZ245" t="s">
        <v>17552</v>
      </c>
      <c r="BA245" t="s">
        <v>2394</v>
      </c>
      <c r="BB245" t="s">
        <v>13567</v>
      </c>
      <c r="BC245" t="s">
        <v>2782</v>
      </c>
    </row>
    <row r="246" spans="1:55" ht="20" customHeight="1">
      <c r="A246" t="str">
        <f t="shared" si="6"/>
        <v>한미약품의 경유에서 LNG로 연료전환을 통한 온실가스 배출 감축사업1차2010-04-21</v>
      </c>
      <c r="B246" t="str">
        <f t="shared" si="7"/>
        <v>2010-04-21</v>
      </c>
      <c r="C246">
        <v>308</v>
      </c>
      <c r="D246" t="s">
        <v>17542</v>
      </c>
      <c r="E246" t="s">
        <v>4934</v>
      </c>
      <c r="F246" t="s">
        <v>285</v>
      </c>
      <c r="G246" t="s">
        <v>4935</v>
      </c>
      <c r="M246" t="s">
        <v>1812</v>
      </c>
      <c r="O246" t="s">
        <v>519</v>
      </c>
      <c r="P246" t="s">
        <v>209</v>
      </c>
      <c r="Q246" t="s">
        <v>1462</v>
      </c>
      <c r="R246" t="s">
        <v>1228</v>
      </c>
      <c r="S246" t="s">
        <v>130</v>
      </c>
      <c r="T246" t="s">
        <v>1293</v>
      </c>
      <c r="U246" t="s">
        <v>4940</v>
      </c>
      <c r="V246" t="s">
        <v>520</v>
      </c>
      <c r="W246">
        <v>623</v>
      </c>
      <c r="X246" t="s">
        <v>2130</v>
      </c>
      <c r="Y246" t="s">
        <v>2130</v>
      </c>
      <c r="Z246" t="s">
        <v>2131</v>
      </c>
      <c r="AA246" t="s">
        <v>13413</v>
      </c>
      <c r="AB246" t="s">
        <v>17543</v>
      </c>
      <c r="AC246">
        <v>3118</v>
      </c>
      <c r="AD246">
        <v>3056</v>
      </c>
      <c r="AE246">
        <v>3056</v>
      </c>
      <c r="AJ246" t="s">
        <v>15178</v>
      </c>
      <c r="AK246" t="s">
        <v>16311</v>
      </c>
      <c r="AL246" t="s">
        <v>17542</v>
      </c>
      <c r="AM246">
        <v>623</v>
      </c>
      <c r="AN246">
        <v>3056</v>
      </c>
      <c r="AO246" t="s">
        <v>17544</v>
      </c>
      <c r="AP246" t="s">
        <v>17545</v>
      </c>
      <c r="AQ246" t="s">
        <v>17546</v>
      </c>
      <c r="AT246" t="s">
        <v>4944</v>
      </c>
      <c r="AU246">
        <v>3056</v>
      </c>
      <c r="AW246" t="s">
        <v>224</v>
      </c>
      <c r="AX246" t="s">
        <v>17535</v>
      </c>
      <c r="AY246" t="s">
        <v>953</v>
      </c>
      <c r="AZ246" t="s">
        <v>17547</v>
      </c>
    </row>
    <row r="247" spans="1:55" ht="20" customHeight="1">
      <c r="A247" t="str">
        <f t="shared" si="6"/>
        <v>덕성 인천사업장의 B-A유 및 B-C유에서 LNG로 연료전환을 통한 온실가스 배출 감축사업1차2012-12-19</v>
      </c>
      <c r="B247" t="str">
        <f t="shared" si="7"/>
        <v>2012-12-19</v>
      </c>
      <c r="C247">
        <v>307</v>
      </c>
      <c r="D247" t="s">
        <v>17531</v>
      </c>
      <c r="E247" t="s">
        <v>4697</v>
      </c>
      <c r="F247" t="s">
        <v>5055</v>
      </c>
      <c r="G247" t="s">
        <v>5056</v>
      </c>
      <c r="M247" t="s">
        <v>1812</v>
      </c>
      <c r="O247" t="s">
        <v>515</v>
      </c>
      <c r="P247" t="s">
        <v>209</v>
      </c>
      <c r="Q247" t="s">
        <v>1462</v>
      </c>
      <c r="R247" t="s">
        <v>1228</v>
      </c>
      <c r="S247" t="s">
        <v>130</v>
      </c>
      <c r="T247" t="s">
        <v>1293</v>
      </c>
      <c r="U247" t="s">
        <v>5057</v>
      </c>
      <c r="V247" t="s">
        <v>456</v>
      </c>
      <c r="W247">
        <v>1166</v>
      </c>
      <c r="X247" t="s">
        <v>2130</v>
      </c>
      <c r="Y247" t="s">
        <v>2130</v>
      </c>
      <c r="Z247" t="s">
        <v>2131</v>
      </c>
      <c r="AA247" t="s">
        <v>13413</v>
      </c>
      <c r="AB247" t="s">
        <v>17537</v>
      </c>
      <c r="AC247">
        <v>9234</v>
      </c>
      <c r="AD247">
        <v>8715</v>
      </c>
      <c r="AE247">
        <v>8715</v>
      </c>
      <c r="AJ247" t="s">
        <v>15178</v>
      </c>
      <c r="AK247" t="s">
        <v>16311</v>
      </c>
      <c r="AL247" t="s">
        <v>17531</v>
      </c>
      <c r="AM247">
        <v>1166</v>
      </c>
      <c r="AN247">
        <v>8715</v>
      </c>
      <c r="AO247" t="s">
        <v>17538</v>
      </c>
      <c r="AP247" t="s">
        <v>17539</v>
      </c>
      <c r="AQ247" t="s">
        <v>17540</v>
      </c>
      <c r="AT247" t="s">
        <v>5060</v>
      </c>
      <c r="AU247">
        <v>8715</v>
      </c>
      <c r="AW247" t="s">
        <v>224</v>
      </c>
      <c r="AX247" t="s">
        <v>17535</v>
      </c>
      <c r="AY247" t="s">
        <v>953</v>
      </c>
      <c r="AZ247" t="s">
        <v>17541</v>
      </c>
    </row>
    <row r="248" spans="1:55" ht="20" customHeight="1">
      <c r="A248" t="str">
        <f t="shared" si="6"/>
        <v>덕성 수원사업장의 B-A유에서 LNG로 연료전환을 통한 온실가스 배출 감축사업1차2008-10-20</v>
      </c>
      <c r="B248" t="str">
        <f t="shared" si="7"/>
        <v>2008-10-20</v>
      </c>
      <c r="C248">
        <v>306</v>
      </c>
      <c r="D248" t="s">
        <v>17531</v>
      </c>
      <c r="E248" t="s">
        <v>4697</v>
      </c>
      <c r="F248" t="s">
        <v>4698</v>
      </c>
      <c r="G248" t="s">
        <v>4699</v>
      </c>
      <c r="M248" t="s">
        <v>1812</v>
      </c>
      <c r="O248" t="s">
        <v>548</v>
      </c>
      <c r="P248" t="s">
        <v>209</v>
      </c>
      <c r="Q248" t="s">
        <v>1462</v>
      </c>
      <c r="R248" t="s">
        <v>1228</v>
      </c>
      <c r="S248" t="s">
        <v>130</v>
      </c>
      <c r="T248" t="s">
        <v>1293</v>
      </c>
      <c r="U248" t="s">
        <v>4703</v>
      </c>
      <c r="V248" t="s">
        <v>549</v>
      </c>
      <c r="W248">
        <v>650</v>
      </c>
      <c r="X248" t="s">
        <v>2130</v>
      </c>
      <c r="Y248" t="s">
        <v>2130</v>
      </c>
      <c r="Z248" t="s">
        <v>2131</v>
      </c>
      <c r="AA248" t="s">
        <v>13413</v>
      </c>
      <c r="AB248" t="s">
        <v>549</v>
      </c>
      <c r="AC248">
        <v>6503</v>
      </c>
      <c r="AD248">
        <v>6399</v>
      </c>
      <c r="AE248">
        <v>6399</v>
      </c>
      <c r="AJ248" t="s">
        <v>15178</v>
      </c>
      <c r="AK248" t="s">
        <v>16311</v>
      </c>
      <c r="AL248" t="s">
        <v>17531</v>
      </c>
      <c r="AM248">
        <v>650</v>
      </c>
      <c r="AN248">
        <v>6399</v>
      </c>
      <c r="AO248" t="s">
        <v>17532</v>
      </c>
      <c r="AP248" t="s">
        <v>17533</v>
      </c>
      <c r="AQ248" t="s">
        <v>17534</v>
      </c>
      <c r="AT248" t="s">
        <v>4707</v>
      </c>
      <c r="AU248">
        <v>6399</v>
      </c>
      <c r="AW248" t="s">
        <v>224</v>
      </c>
      <c r="AX248" t="s">
        <v>17535</v>
      </c>
      <c r="AY248" t="s">
        <v>953</v>
      </c>
      <c r="AZ248" t="s">
        <v>17536</v>
      </c>
    </row>
    <row r="249" spans="1:55" ht="20" customHeight="1">
      <c r="A249" t="str">
        <f t="shared" si="6"/>
        <v>남도금형제2공장 하이브리드형 사출기 일부교체를 통한 설비 성능 개선에 따른 온실가스 감축사업1차2013-10-02</v>
      </c>
      <c r="B249" t="str">
        <f t="shared" si="7"/>
        <v>2013-10-02</v>
      </c>
      <c r="C249">
        <v>305</v>
      </c>
      <c r="D249" t="s">
        <v>4878</v>
      </c>
      <c r="E249" t="s">
        <v>4879</v>
      </c>
      <c r="F249" t="s">
        <v>4878</v>
      </c>
      <c r="G249" t="s">
        <v>4880</v>
      </c>
      <c r="M249" t="s">
        <v>1812</v>
      </c>
      <c r="O249" t="s">
        <v>4885</v>
      </c>
      <c r="P249" t="s">
        <v>209</v>
      </c>
      <c r="Q249" t="s">
        <v>1462</v>
      </c>
      <c r="R249" t="s">
        <v>2384</v>
      </c>
      <c r="S249" t="s">
        <v>130</v>
      </c>
      <c r="T249" t="s">
        <v>1293</v>
      </c>
      <c r="U249" t="s">
        <v>3793</v>
      </c>
      <c r="V249" t="s">
        <v>559</v>
      </c>
      <c r="W249">
        <v>553</v>
      </c>
      <c r="X249" t="s">
        <v>2130</v>
      </c>
      <c r="Y249" t="s">
        <v>2130</v>
      </c>
      <c r="Z249" t="s">
        <v>2210</v>
      </c>
      <c r="AA249" t="s">
        <v>13413</v>
      </c>
      <c r="AB249" t="s">
        <v>17526</v>
      </c>
      <c r="AC249">
        <v>553</v>
      </c>
      <c r="AD249">
        <v>2765</v>
      </c>
      <c r="AE249">
        <v>2765</v>
      </c>
      <c r="AJ249" t="s">
        <v>15299</v>
      </c>
      <c r="AK249" t="s">
        <v>14259</v>
      </c>
      <c r="AL249" t="s">
        <v>4878</v>
      </c>
      <c r="AM249">
        <v>553</v>
      </c>
      <c r="AN249">
        <v>2765</v>
      </c>
      <c r="AO249" t="s">
        <v>17527</v>
      </c>
      <c r="AP249" t="s">
        <v>17527</v>
      </c>
      <c r="AQ249" t="s">
        <v>17528</v>
      </c>
      <c r="AR249" t="s">
        <v>17527</v>
      </c>
      <c r="AT249" t="s">
        <v>4888</v>
      </c>
      <c r="AU249">
        <v>2765</v>
      </c>
      <c r="AW249" t="s">
        <v>16020</v>
      </c>
      <c r="AX249" t="s">
        <v>7139</v>
      </c>
      <c r="AY249" t="s">
        <v>953</v>
      </c>
      <c r="AZ249" t="s">
        <v>17529</v>
      </c>
      <c r="BA249" t="s">
        <v>2394</v>
      </c>
      <c r="BB249" t="s">
        <v>4892</v>
      </c>
      <c r="BC249" t="s">
        <v>17530</v>
      </c>
    </row>
    <row r="250" spans="1:55" ht="20" customHeight="1">
      <c r="A250" t="str">
        <f t="shared" si="6"/>
        <v>대갑 스팀보일러의 연료교체(B-C유→LNG)를 통한 온실가스(CO2) 배출 감축사업1차2012-12-01</v>
      </c>
      <c r="B250" t="str">
        <f t="shared" si="7"/>
        <v>2012-12-01</v>
      </c>
      <c r="C250">
        <v>304</v>
      </c>
      <c r="D250" t="s">
        <v>2885</v>
      </c>
      <c r="E250" t="s">
        <v>2886</v>
      </c>
      <c r="F250" t="s">
        <v>2885</v>
      </c>
      <c r="G250" t="s">
        <v>2887</v>
      </c>
      <c r="M250" t="s">
        <v>1812</v>
      </c>
      <c r="O250" t="s">
        <v>2891</v>
      </c>
      <c r="P250" t="s">
        <v>209</v>
      </c>
      <c r="Q250" t="s">
        <v>1462</v>
      </c>
      <c r="R250" t="s">
        <v>2384</v>
      </c>
      <c r="S250" t="s">
        <v>130</v>
      </c>
      <c r="T250" t="s">
        <v>1293</v>
      </c>
      <c r="U250" t="s">
        <v>2892</v>
      </c>
      <c r="V250" t="s">
        <v>730</v>
      </c>
      <c r="W250">
        <v>200</v>
      </c>
      <c r="X250" t="s">
        <v>2130</v>
      </c>
      <c r="Y250" t="s">
        <v>2130</v>
      </c>
      <c r="Z250" t="s">
        <v>2131</v>
      </c>
      <c r="AA250" t="s">
        <v>13413</v>
      </c>
      <c r="AB250" t="s">
        <v>730</v>
      </c>
      <c r="AC250">
        <v>1000</v>
      </c>
      <c r="AD250">
        <v>1000</v>
      </c>
      <c r="AE250">
        <v>1000</v>
      </c>
      <c r="AJ250" t="s">
        <v>15282</v>
      </c>
      <c r="AK250" t="s">
        <v>14259</v>
      </c>
      <c r="AL250" t="s">
        <v>2885</v>
      </c>
      <c r="AM250">
        <v>200</v>
      </c>
      <c r="AN250">
        <v>1000</v>
      </c>
      <c r="AO250" t="s">
        <v>17522</v>
      </c>
      <c r="AP250" t="s">
        <v>17523</v>
      </c>
      <c r="AQ250" t="s">
        <v>17524</v>
      </c>
      <c r="AR250" t="s">
        <v>4137</v>
      </c>
      <c r="AT250" t="s">
        <v>2893</v>
      </c>
      <c r="AU250">
        <v>1000</v>
      </c>
      <c r="AW250" t="s">
        <v>16020</v>
      </c>
      <c r="AX250" t="s">
        <v>7139</v>
      </c>
      <c r="AY250" t="s">
        <v>953</v>
      </c>
      <c r="AZ250" t="s">
        <v>17525</v>
      </c>
      <c r="BA250" t="s">
        <v>2394</v>
      </c>
      <c r="BB250" t="s">
        <v>2891</v>
      </c>
      <c r="BC250" t="s">
        <v>4532</v>
      </c>
    </row>
    <row r="251" spans="1:55" ht="20" customHeight="1">
      <c r="A251" t="str">
        <f t="shared" si="6"/>
        <v>대성나염 스팀보일러 및 열매체보일러 연료교체(B-C유→LNG)를 통한 온실가스(CO2) 배출 감축사업1차2014-09-01</v>
      </c>
      <c r="B251" t="str">
        <f t="shared" si="7"/>
        <v>2014-09-01</v>
      </c>
      <c r="C251">
        <v>303</v>
      </c>
      <c r="D251" t="s">
        <v>4429</v>
      </c>
      <c r="E251" t="s">
        <v>4430</v>
      </c>
      <c r="F251" t="s">
        <v>4431</v>
      </c>
      <c r="G251" t="s">
        <v>4432</v>
      </c>
      <c r="M251" t="s">
        <v>1812</v>
      </c>
      <c r="O251" t="s">
        <v>4437</v>
      </c>
      <c r="P251" t="s">
        <v>209</v>
      </c>
      <c r="Q251" t="s">
        <v>1462</v>
      </c>
      <c r="R251" t="s">
        <v>2384</v>
      </c>
      <c r="S251" t="s">
        <v>130</v>
      </c>
      <c r="T251" t="s">
        <v>1231</v>
      </c>
      <c r="U251" t="s">
        <v>4438</v>
      </c>
      <c r="V251" t="s">
        <v>570</v>
      </c>
      <c r="W251">
        <v>216</v>
      </c>
      <c r="X251" t="s">
        <v>2130</v>
      </c>
      <c r="Y251" t="s">
        <v>2130</v>
      </c>
      <c r="Z251" t="s">
        <v>2131</v>
      </c>
      <c r="AA251" t="s">
        <v>13413</v>
      </c>
      <c r="AB251" t="s">
        <v>17399</v>
      </c>
      <c r="AC251">
        <v>864</v>
      </c>
      <c r="AD251">
        <v>864</v>
      </c>
      <c r="AE251">
        <v>864</v>
      </c>
      <c r="AJ251" t="s">
        <v>15178</v>
      </c>
      <c r="AK251" t="s">
        <v>14259</v>
      </c>
      <c r="AL251" t="s">
        <v>4429</v>
      </c>
      <c r="AM251">
        <v>216</v>
      </c>
      <c r="AN251">
        <v>864</v>
      </c>
      <c r="AO251" t="s">
        <v>17519</v>
      </c>
      <c r="AP251" t="s">
        <v>17520</v>
      </c>
      <c r="AR251" t="s">
        <v>4137</v>
      </c>
      <c r="AT251" t="s">
        <v>4439</v>
      </c>
      <c r="AU251">
        <v>864</v>
      </c>
      <c r="AW251" t="s">
        <v>16020</v>
      </c>
      <c r="AX251" t="s">
        <v>7060</v>
      </c>
      <c r="AY251" t="s">
        <v>953</v>
      </c>
      <c r="AZ251" t="s">
        <v>17521</v>
      </c>
      <c r="BA251" t="s">
        <v>2394</v>
      </c>
      <c r="BB251" t="s">
        <v>4437</v>
      </c>
      <c r="BC251" t="s">
        <v>3246</v>
      </c>
    </row>
    <row r="252" spans="1:55" ht="20" customHeight="1">
      <c r="A252" t="str">
        <f t="shared" si="6"/>
        <v>한일식품(주) 보일러의 연료전환 (B-C유 → LNG)을 통한 온실가스 감축사업1차2015-09-01</v>
      </c>
      <c r="B252" t="str">
        <f t="shared" si="7"/>
        <v>2015-09-01</v>
      </c>
      <c r="C252">
        <v>302</v>
      </c>
      <c r="D252" t="s">
        <v>2740</v>
      </c>
      <c r="E252" t="s">
        <v>2741</v>
      </c>
      <c r="F252" t="s">
        <v>2742</v>
      </c>
      <c r="G252" t="s">
        <v>2743</v>
      </c>
      <c r="M252" t="s">
        <v>1812</v>
      </c>
      <c r="O252" t="s">
        <v>2748</v>
      </c>
      <c r="P252" t="s">
        <v>209</v>
      </c>
      <c r="Q252" t="s">
        <v>1462</v>
      </c>
      <c r="R252" t="s">
        <v>2384</v>
      </c>
      <c r="S252" t="s">
        <v>130</v>
      </c>
      <c r="T252" t="s">
        <v>1293</v>
      </c>
      <c r="U252" t="s">
        <v>2627</v>
      </c>
      <c r="V252" t="s">
        <v>725</v>
      </c>
      <c r="W252">
        <v>479</v>
      </c>
      <c r="X252" t="s">
        <v>2130</v>
      </c>
      <c r="Y252" t="s">
        <v>2130</v>
      </c>
      <c r="Z252" t="s">
        <v>2131</v>
      </c>
      <c r="AA252" t="s">
        <v>13413</v>
      </c>
      <c r="AB252" t="s">
        <v>17516</v>
      </c>
      <c r="AC252">
        <v>934</v>
      </c>
      <c r="AD252">
        <v>934</v>
      </c>
      <c r="AE252">
        <v>934</v>
      </c>
      <c r="AJ252" t="s">
        <v>15178</v>
      </c>
      <c r="AK252" t="s">
        <v>14259</v>
      </c>
      <c r="AL252" t="s">
        <v>2740</v>
      </c>
      <c r="AM252">
        <v>479</v>
      </c>
      <c r="AN252">
        <v>934</v>
      </c>
      <c r="AO252" t="s">
        <v>17513</v>
      </c>
      <c r="AP252" t="s">
        <v>17514</v>
      </c>
      <c r="AR252" t="s">
        <v>17514</v>
      </c>
      <c r="AT252" t="s">
        <v>2750</v>
      </c>
      <c r="AU252">
        <v>934</v>
      </c>
      <c r="AW252" t="s">
        <v>16020</v>
      </c>
      <c r="AX252" t="s">
        <v>7060</v>
      </c>
      <c r="AY252" t="s">
        <v>953</v>
      </c>
      <c r="AZ252" t="s">
        <v>17517</v>
      </c>
      <c r="BA252" t="s">
        <v>2394</v>
      </c>
      <c r="BB252" t="s">
        <v>2748</v>
      </c>
      <c r="BC252" t="s">
        <v>17518</v>
      </c>
    </row>
    <row r="253" spans="1:55" ht="20" customHeight="1">
      <c r="A253" t="str">
        <f t="shared" si="6"/>
        <v>(주)아성프라텍 화성공장 사출기 일부교체(유압식→하이브리드)를 통한 온실가스(CO2) 감축사업 1차2016-06-01</v>
      </c>
      <c r="B253" t="str">
        <f t="shared" si="7"/>
        <v>2016-06-01</v>
      </c>
      <c r="C253">
        <v>301</v>
      </c>
      <c r="D253" t="s">
        <v>2752</v>
      </c>
      <c r="E253" t="s">
        <v>2753</v>
      </c>
      <c r="F253" t="s">
        <v>2754</v>
      </c>
      <c r="G253" t="s">
        <v>2755</v>
      </c>
      <c r="M253" t="s">
        <v>1812</v>
      </c>
      <c r="O253" t="s">
        <v>2761</v>
      </c>
      <c r="P253" t="s">
        <v>209</v>
      </c>
      <c r="Q253" t="s">
        <v>1462</v>
      </c>
      <c r="R253" t="s">
        <v>2384</v>
      </c>
      <c r="S253" t="s">
        <v>130</v>
      </c>
      <c r="T253" t="s">
        <v>1293</v>
      </c>
      <c r="U253" t="s">
        <v>2762</v>
      </c>
      <c r="V253" t="s">
        <v>2763</v>
      </c>
      <c r="W253">
        <v>484</v>
      </c>
      <c r="X253" t="s">
        <v>2130</v>
      </c>
      <c r="Y253" t="s">
        <v>2130</v>
      </c>
      <c r="Z253" t="s">
        <v>2210</v>
      </c>
      <c r="AA253" t="s">
        <v>13413</v>
      </c>
      <c r="AB253" t="s">
        <v>17512</v>
      </c>
      <c r="AC253">
        <v>1936</v>
      </c>
      <c r="AD253">
        <v>1452</v>
      </c>
      <c r="AE253">
        <v>1452</v>
      </c>
      <c r="AJ253" t="s">
        <v>15299</v>
      </c>
      <c r="AK253" t="s">
        <v>14259</v>
      </c>
      <c r="AL253" t="s">
        <v>2752</v>
      </c>
      <c r="AM253">
        <v>484</v>
      </c>
      <c r="AN253">
        <v>1452</v>
      </c>
      <c r="AO253" t="s">
        <v>17513</v>
      </c>
      <c r="AP253" t="s">
        <v>17514</v>
      </c>
      <c r="AR253" t="s">
        <v>17514</v>
      </c>
      <c r="AT253" t="s">
        <v>2765</v>
      </c>
      <c r="AU253">
        <v>1452</v>
      </c>
      <c r="AW253" t="s">
        <v>16020</v>
      </c>
      <c r="AX253" t="s">
        <v>7060</v>
      </c>
      <c r="AY253" t="s">
        <v>953</v>
      </c>
      <c r="AZ253" t="s">
        <v>17515</v>
      </c>
      <c r="BA253" t="s">
        <v>2394</v>
      </c>
      <c r="BB253" t="s">
        <v>2761</v>
      </c>
      <c r="BC253" t="s">
        <v>1120</v>
      </c>
    </row>
    <row r="254" spans="1:55" ht="20" customHeight="1">
      <c r="A254" t="str">
        <f t="shared" si="6"/>
        <v>동부요업 터널침탄가마 교체를 통한 설비 성능개선에 따른 온실가스 배출 감축사업1차2015-03-01</v>
      </c>
      <c r="B254" t="str">
        <f t="shared" si="7"/>
        <v>2015-03-01</v>
      </c>
      <c r="C254">
        <v>300</v>
      </c>
      <c r="D254" t="s">
        <v>4469</v>
      </c>
      <c r="E254" t="s">
        <v>4470</v>
      </c>
      <c r="F254" t="s">
        <v>4469</v>
      </c>
      <c r="G254" t="s">
        <v>4471</v>
      </c>
      <c r="M254" t="s">
        <v>1812</v>
      </c>
      <c r="O254" t="s">
        <v>4475</v>
      </c>
      <c r="P254" t="s">
        <v>209</v>
      </c>
      <c r="Q254" t="s">
        <v>1462</v>
      </c>
      <c r="R254" t="s">
        <v>2384</v>
      </c>
      <c r="S254" t="s">
        <v>130</v>
      </c>
      <c r="T254" t="s">
        <v>1293</v>
      </c>
      <c r="U254" t="s">
        <v>4476</v>
      </c>
      <c r="V254" t="s">
        <v>605</v>
      </c>
      <c r="W254">
        <v>1247</v>
      </c>
      <c r="X254" t="s">
        <v>2130</v>
      </c>
      <c r="Y254" t="s">
        <v>2130</v>
      </c>
      <c r="Z254" t="s">
        <v>2210</v>
      </c>
      <c r="AA254" t="s">
        <v>13413</v>
      </c>
      <c r="AB254" t="s">
        <v>17508</v>
      </c>
      <c r="AC254">
        <v>5576</v>
      </c>
      <c r="AD254">
        <v>5576</v>
      </c>
      <c r="AE254">
        <v>5576</v>
      </c>
      <c r="AJ254" t="s">
        <v>15299</v>
      </c>
      <c r="AK254" t="s">
        <v>14259</v>
      </c>
      <c r="AL254" t="s">
        <v>4469</v>
      </c>
      <c r="AM254">
        <v>1247</v>
      </c>
      <c r="AN254">
        <v>5576</v>
      </c>
      <c r="AO254" t="s">
        <v>17509</v>
      </c>
      <c r="AP254" t="s">
        <v>17509</v>
      </c>
      <c r="AQ254" t="s">
        <v>17510</v>
      </c>
      <c r="AR254" t="s">
        <v>17509</v>
      </c>
      <c r="AT254" t="s">
        <v>4479</v>
      </c>
      <c r="AU254">
        <v>5576</v>
      </c>
      <c r="AW254" t="s">
        <v>16020</v>
      </c>
      <c r="AX254" t="s">
        <v>7060</v>
      </c>
      <c r="AY254" t="s">
        <v>953</v>
      </c>
      <c r="AZ254" t="s">
        <v>17511</v>
      </c>
      <c r="BA254" t="s">
        <v>2394</v>
      </c>
      <c r="BB254" t="s">
        <v>4475</v>
      </c>
      <c r="BC254" t="s">
        <v>4467</v>
      </c>
    </row>
    <row r="255" spans="1:55" ht="20" customHeight="1">
      <c r="A255" t="str">
        <f t="shared" si="6"/>
        <v>신명염색 버너교체 연료전환(B-C유 → LPG)을 통한 온실가스 감축 사업1차2016-11-01</v>
      </c>
      <c r="B255" t="str">
        <f t="shared" si="7"/>
        <v>2016-11-01</v>
      </c>
      <c r="C255">
        <v>299</v>
      </c>
      <c r="D255" t="s">
        <v>586</v>
      </c>
      <c r="E255" t="s">
        <v>3520</v>
      </c>
      <c r="F255" t="s">
        <v>586</v>
      </c>
      <c r="G255" t="s">
        <v>3521</v>
      </c>
      <c r="M255" t="s">
        <v>1812</v>
      </c>
      <c r="O255" t="s">
        <v>585</v>
      </c>
      <c r="P255" t="s">
        <v>209</v>
      </c>
      <c r="Q255" t="s">
        <v>1462</v>
      </c>
      <c r="R255" t="s">
        <v>2384</v>
      </c>
      <c r="S255" t="s">
        <v>130</v>
      </c>
      <c r="T255" t="s">
        <v>1293</v>
      </c>
      <c r="U255" t="s">
        <v>3525</v>
      </c>
      <c r="V255" t="s">
        <v>587</v>
      </c>
      <c r="W255">
        <v>310</v>
      </c>
      <c r="X255" t="s">
        <v>2130</v>
      </c>
      <c r="Y255" t="s">
        <v>2130</v>
      </c>
      <c r="Z255" t="s">
        <v>2131</v>
      </c>
      <c r="AA255" t="s">
        <v>13413</v>
      </c>
      <c r="AB255" t="s">
        <v>17502</v>
      </c>
      <c r="AC255">
        <v>723</v>
      </c>
      <c r="AD255">
        <v>505</v>
      </c>
      <c r="AE255">
        <v>505</v>
      </c>
      <c r="AJ255" t="s">
        <v>16751</v>
      </c>
      <c r="AK255" t="s">
        <v>14259</v>
      </c>
      <c r="AL255" t="s">
        <v>586</v>
      </c>
      <c r="AM255">
        <v>310</v>
      </c>
      <c r="AN255">
        <v>505</v>
      </c>
      <c r="AO255" t="s">
        <v>17503</v>
      </c>
      <c r="AP255" t="s">
        <v>17504</v>
      </c>
      <c r="AQ255" t="s">
        <v>17505</v>
      </c>
      <c r="AR255" t="s">
        <v>17506</v>
      </c>
      <c r="AT255" t="s">
        <v>3528</v>
      </c>
      <c r="AU255">
        <v>505</v>
      </c>
      <c r="AW255" t="s">
        <v>224</v>
      </c>
      <c r="AX255" t="s">
        <v>6830</v>
      </c>
      <c r="AY255" t="s">
        <v>953</v>
      </c>
      <c r="AZ255" t="s">
        <v>17507</v>
      </c>
      <c r="BA255" t="s">
        <v>2394</v>
      </c>
      <c r="BB255" t="s">
        <v>585</v>
      </c>
      <c r="BC255" t="s">
        <v>1122</v>
      </c>
    </row>
    <row r="256" spans="1:55" ht="20" customHeight="1">
      <c r="A256" t="str">
        <f t="shared" si="6"/>
        <v>㈜ 상산쎄라믹 버너 연료전환(B-C유-LNG)를 통한 온실가스 감축사업1차2016-04-01</v>
      </c>
      <c r="B256" t="str">
        <f t="shared" si="7"/>
        <v>2016-04-01</v>
      </c>
      <c r="C256">
        <v>298</v>
      </c>
      <c r="D256" t="s">
        <v>703</v>
      </c>
      <c r="E256" t="s">
        <v>3024</v>
      </c>
      <c r="F256" t="s">
        <v>3025</v>
      </c>
      <c r="G256" t="s">
        <v>3026</v>
      </c>
      <c r="M256" t="s">
        <v>1812</v>
      </c>
      <c r="O256" t="s">
        <v>702</v>
      </c>
      <c r="P256" t="s">
        <v>209</v>
      </c>
      <c r="Q256" t="s">
        <v>1462</v>
      </c>
      <c r="R256" t="s">
        <v>2384</v>
      </c>
      <c r="S256" t="s">
        <v>130</v>
      </c>
      <c r="T256" t="s">
        <v>1293</v>
      </c>
      <c r="U256" t="s">
        <v>3030</v>
      </c>
      <c r="V256" t="s">
        <v>640</v>
      </c>
      <c r="W256">
        <v>1315</v>
      </c>
      <c r="X256" t="s">
        <v>2130</v>
      </c>
      <c r="Y256" t="s">
        <v>2130</v>
      </c>
      <c r="Z256" t="s">
        <v>2131</v>
      </c>
      <c r="AA256" t="s">
        <v>13413</v>
      </c>
      <c r="AB256" t="s">
        <v>17333</v>
      </c>
      <c r="AC256">
        <v>1315</v>
      </c>
      <c r="AD256">
        <v>1310</v>
      </c>
      <c r="AE256">
        <v>1310</v>
      </c>
      <c r="AJ256" t="s">
        <v>16751</v>
      </c>
      <c r="AK256" t="s">
        <v>14259</v>
      </c>
      <c r="AL256" t="s">
        <v>703</v>
      </c>
      <c r="AM256">
        <v>1315</v>
      </c>
      <c r="AN256">
        <v>1310</v>
      </c>
      <c r="AO256" t="s">
        <v>17497</v>
      </c>
      <c r="AP256" t="s">
        <v>17498</v>
      </c>
      <c r="AQ256" t="s">
        <v>17499</v>
      </c>
      <c r="AR256" t="s">
        <v>17500</v>
      </c>
      <c r="AT256" t="s">
        <v>3033</v>
      </c>
      <c r="AU256">
        <v>1310</v>
      </c>
      <c r="AW256" t="s">
        <v>224</v>
      </c>
      <c r="AX256" t="s">
        <v>6830</v>
      </c>
      <c r="AY256" t="s">
        <v>953</v>
      </c>
      <c r="AZ256" t="s">
        <v>17501</v>
      </c>
      <c r="BA256" t="s">
        <v>2394</v>
      </c>
      <c r="BB256" t="s">
        <v>702</v>
      </c>
      <c r="BC256" t="s">
        <v>1125</v>
      </c>
    </row>
    <row r="257" spans="1:57" ht="20" customHeight="1">
      <c r="A257" t="str">
        <f t="shared" si="6"/>
        <v>SF6 회수 및 재생사업8차2019-02-01</v>
      </c>
      <c r="B257" t="str">
        <f t="shared" si="7"/>
        <v>2019-02-01</v>
      </c>
      <c r="C257">
        <v>297</v>
      </c>
      <c r="D257" t="s">
        <v>530</v>
      </c>
      <c r="E257" t="s">
        <v>1252</v>
      </c>
      <c r="F257" t="s">
        <v>530</v>
      </c>
      <c r="G257" t="s">
        <v>1878</v>
      </c>
      <c r="M257" t="s">
        <v>1812</v>
      </c>
      <c r="O257" t="s">
        <v>1292</v>
      </c>
      <c r="P257" t="s">
        <v>209</v>
      </c>
      <c r="Q257" t="s">
        <v>1228</v>
      </c>
      <c r="R257" t="s">
        <v>1229</v>
      </c>
      <c r="S257" t="s">
        <v>130</v>
      </c>
      <c r="T257" t="s">
        <v>1293</v>
      </c>
      <c r="U257" t="s">
        <v>1294</v>
      </c>
      <c r="V257" t="s">
        <v>1295</v>
      </c>
      <c r="W257">
        <v>165092</v>
      </c>
      <c r="X257" t="s">
        <v>32337</v>
      </c>
      <c r="Y257" t="s">
        <v>1297</v>
      </c>
      <c r="Z257" t="s">
        <v>1879</v>
      </c>
      <c r="AA257" t="s">
        <v>14753</v>
      </c>
      <c r="AB257" t="s">
        <v>17487</v>
      </c>
      <c r="AC257">
        <v>170520</v>
      </c>
      <c r="AD257">
        <v>147150</v>
      </c>
      <c r="AE257">
        <v>2943</v>
      </c>
      <c r="AF257" t="s">
        <v>17488</v>
      </c>
      <c r="AJ257" t="s">
        <v>17489</v>
      </c>
      <c r="AK257" t="s">
        <v>14259</v>
      </c>
      <c r="AL257" t="s">
        <v>530</v>
      </c>
      <c r="AM257">
        <v>7488</v>
      </c>
      <c r="AN257">
        <v>2943</v>
      </c>
      <c r="AO257" t="s">
        <v>17490</v>
      </c>
      <c r="AP257" t="s">
        <v>17491</v>
      </c>
      <c r="AQ257" t="s">
        <v>17492</v>
      </c>
      <c r="AR257" t="s">
        <v>17493</v>
      </c>
      <c r="AS257" t="s">
        <v>17494</v>
      </c>
      <c r="AT257" t="s">
        <v>1882</v>
      </c>
      <c r="AU257">
        <v>2943</v>
      </c>
      <c r="AW257" t="s">
        <v>224</v>
      </c>
      <c r="AX257" t="s">
        <v>6830</v>
      </c>
      <c r="AY257" t="s">
        <v>953</v>
      </c>
      <c r="AZ257" t="s">
        <v>17495</v>
      </c>
      <c r="BA257" t="s">
        <v>1244</v>
      </c>
      <c r="BB257" t="s">
        <v>1292</v>
      </c>
      <c r="BC257" t="s">
        <v>11972</v>
      </c>
      <c r="BD257">
        <v>4274</v>
      </c>
      <c r="BE257" t="s">
        <v>17496</v>
      </c>
    </row>
    <row r="258" spans="1:57" ht="20" customHeight="1">
      <c r="A258" t="str">
        <f t="shared" si="6"/>
        <v>휴켐스 질산공장 N2O 감축사업(휴켐스 주식회사의 질산 공장 세 곳에서 tail gas에 포함된 아산화질소를 촉매를 사용하여 제거하는 프로젝트)20차2020-05-05</v>
      </c>
      <c r="B258" t="str">
        <f t="shared" si="7"/>
        <v>2020-05-05</v>
      </c>
      <c r="C258">
        <v>296</v>
      </c>
      <c r="D258" t="s">
        <v>1001</v>
      </c>
      <c r="E258" t="s">
        <v>1748</v>
      </c>
      <c r="F258" t="s">
        <v>317</v>
      </c>
      <c r="G258" t="s">
        <v>13449</v>
      </c>
      <c r="M258" t="s">
        <v>1812</v>
      </c>
      <c r="O258" t="s">
        <v>1227</v>
      </c>
      <c r="P258" t="s">
        <v>209</v>
      </c>
      <c r="Q258" t="s">
        <v>1228</v>
      </c>
      <c r="R258" t="s">
        <v>1229</v>
      </c>
      <c r="S258" t="s">
        <v>130</v>
      </c>
      <c r="T258" t="s">
        <v>1231</v>
      </c>
      <c r="U258" t="s">
        <v>1232</v>
      </c>
      <c r="V258" t="s">
        <v>715</v>
      </c>
      <c r="W258">
        <v>1234654</v>
      </c>
      <c r="X258" t="s">
        <v>1234</v>
      </c>
      <c r="Y258" t="s">
        <v>1235</v>
      </c>
      <c r="Z258" t="s">
        <v>1757</v>
      </c>
      <c r="AA258" t="s">
        <v>17455</v>
      </c>
      <c r="AB258" t="s">
        <v>17456</v>
      </c>
      <c r="AC258">
        <v>320187</v>
      </c>
      <c r="AD258">
        <v>248663</v>
      </c>
      <c r="AE258">
        <v>243690</v>
      </c>
      <c r="AF258" t="s">
        <v>17479</v>
      </c>
      <c r="AJ258" t="s">
        <v>15563</v>
      </c>
      <c r="AK258" t="s">
        <v>14259</v>
      </c>
      <c r="AL258" t="s">
        <v>1001</v>
      </c>
      <c r="AM258">
        <v>331794</v>
      </c>
      <c r="AN258">
        <v>243690</v>
      </c>
      <c r="AO258" t="s">
        <v>17480</v>
      </c>
      <c r="AP258" t="s">
        <v>17481</v>
      </c>
      <c r="AQ258" t="s">
        <v>17482</v>
      </c>
      <c r="AR258" t="s">
        <v>17483</v>
      </c>
      <c r="AS258" t="s">
        <v>17484</v>
      </c>
      <c r="AT258" t="s">
        <v>13454</v>
      </c>
      <c r="AU258">
        <v>243690</v>
      </c>
      <c r="AW258" t="s">
        <v>224</v>
      </c>
      <c r="AX258" t="s">
        <v>6830</v>
      </c>
      <c r="AY258" t="s">
        <v>953</v>
      </c>
      <c r="AZ258" t="s">
        <v>17485</v>
      </c>
      <c r="BA258" t="s">
        <v>1244</v>
      </c>
      <c r="BB258" t="s">
        <v>1227</v>
      </c>
      <c r="BC258" t="s">
        <v>986</v>
      </c>
      <c r="BD258">
        <v>765</v>
      </c>
      <c r="BE258" t="s">
        <v>17486</v>
      </c>
    </row>
    <row r="259" spans="1:57" ht="20" customHeight="1">
      <c r="A259" t="str">
        <f t="shared" si="6"/>
        <v>휴켐스 질산공장 N2O 감축사업(휴켐스 주식회사의 질산 공장 세 곳에서 tail gas에 포함된 아산화질소를 촉매를 사용하여 제거하는 프로젝트)19차2020-02-03</v>
      </c>
      <c r="B259" t="str">
        <f t="shared" si="7"/>
        <v>2020-02-03</v>
      </c>
      <c r="C259">
        <v>295</v>
      </c>
      <c r="D259" t="s">
        <v>1001</v>
      </c>
      <c r="E259" t="s">
        <v>1748</v>
      </c>
      <c r="F259" t="s">
        <v>317</v>
      </c>
      <c r="G259" t="s">
        <v>13449</v>
      </c>
      <c r="M259" t="s">
        <v>1812</v>
      </c>
      <c r="O259" t="s">
        <v>1227</v>
      </c>
      <c r="P259" t="s">
        <v>209</v>
      </c>
      <c r="Q259" t="s">
        <v>1228</v>
      </c>
      <c r="R259" t="s">
        <v>1229</v>
      </c>
      <c r="S259" t="s">
        <v>130</v>
      </c>
      <c r="T259" t="s">
        <v>1231</v>
      </c>
      <c r="U259" t="s">
        <v>1232</v>
      </c>
      <c r="V259" t="s">
        <v>715</v>
      </c>
      <c r="W259">
        <v>1234654</v>
      </c>
      <c r="X259" t="s">
        <v>1234</v>
      </c>
      <c r="Y259" t="s">
        <v>1235</v>
      </c>
      <c r="Z259" t="s">
        <v>1757</v>
      </c>
      <c r="AA259" t="s">
        <v>17438</v>
      </c>
      <c r="AB259" t="s">
        <v>17439</v>
      </c>
      <c r="AC259">
        <v>306847</v>
      </c>
      <c r="AD259">
        <v>310126</v>
      </c>
      <c r="AE259">
        <v>303923</v>
      </c>
      <c r="AF259" t="s">
        <v>17471</v>
      </c>
      <c r="AJ259" t="s">
        <v>15563</v>
      </c>
      <c r="AK259" t="s">
        <v>14259</v>
      </c>
      <c r="AL259" t="s">
        <v>1001</v>
      </c>
      <c r="AM259">
        <v>331794</v>
      </c>
      <c r="AN259">
        <v>303923</v>
      </c>
      <c r="AO259" t="s">
        <v>17472</v>
      </c>
      <c r="AP259" t="s">
        <v>17473</v>
      </c>
      <c r="AQ259" t="s">
        <v>17474</v>
      </c>
      <c r="AR259" t="s">
        <v>17475</v>
      </c>
      <c r="AS259" t="s">
        <v>17476</v>
      </c>
      <c r="AT259" t="s">
        <v>13454</v>
      </c>
      <c r="AU259">
        <v>303923</v>
      </c>
      <c r="AW259" t="s">
        <v>224</v>
      </c>
      <c r="AX259" t="s">
        <v>6830</v>
      </c>
      <c r="AY259" t="s">
        <v>953</v>
      </c>
      <c r="AZ259" t="s">
        <v>17477</v>
      </c>
      <c r="BA259" t="s">
        <v>1244</v>
      </c>
      <c r="BB259" t="s">
        <v>1227</v>
      </c>
      <c r="BC259" t="s">
        <v>17446</v>
      </c>
      <c r="BD259">
        <v>765</v>
      </c>
      <c r="BE259" t="s">
        <v>17478</v>
      </c>
    </row>
    <row r="260" spans="1:57" ht="20" customHeight="1">
      <c r="A260" t="str">
        <f t="shared" ref="A260:A323" si="8">O260&amp;AA260&amp;B260</f>
        <v>휴켐스 질산공장 N2O 감축사업(휴켐스 주식회사의 질산 공장 세곡에서 tail gas에 포한된 아산화질소를 촉매를 사용하여 제거하는 프로젝트)18차2020-02-03</v>
      </c>
      <c r="B260" t="str">
        <f t="shared" ref="B260:B323" si="9">LEFT(AB260,10)</f>
        <v>2020-02-03</v>
      </c>
      <c r="C260">
        <v>294</v>
      </c>
      <c r="D260" t="s">
        <v>530</v>
      </c>
      <c r="E260" t="s">
        <v>1252</v>
      </c>
      <c r="F260" t="s">
        <v>530</v>
      </c>
      <c r="G260" t="s">
        <v>1527</v>
      </c>
      <c r="M260" t="s">
        <v>1812</v>
      </c>
      <c r="O260" t="s">
        <v>714</v>
      </c>
      <c r="P260" t="s">
        <v>209</v>
      </c>
      <c r="Q260" t="s">
        <v>1228</v>
      </c>
      <c r="R260" t="s">
        <v>1229</v>
      </c>
      <c r="S260" t="s">
        <v>130</v>
      </c>
      <c r="T260" t="s">
        <v>1231</v>
      </c>
      <c r="U260" t="s">
        <v>1232</v>
      </c>
      <c r="V260" t="s">
        <v>715</v>
      </c>
      <c r="W260">
        <v>1234654</v>
      </c>
      <c r="X260" t="s">
        <v>1234</v>
      </c>
      <c r="Y260" t="s">
        <v>1235</v>
      </c>
      <c r="Z260" t="s">
        <v>2037</v>
      </c>
      <c r="AA260" t="s">
        <v>16959</v>
      </c>
      <c r="AB260" t="s">
        <v>17439</v>
      </c>
      <c r="AC260">
        <v>306847</v>
      </c>
      <c r="AD260">
        <v>310126</v>
      </c>
      <c r="AE260">
        <v>6203</v>
      </c>
      <c r="AF260" t="s">
        <v>17463</v>
      </c>
      <c r="AJ260" t="s">
        <v>16825</v>
      </c>
      <c r="AK260" t="s">
        <v>14259</v>
      </c>
      <c r="AL260" t="s">
        <v>530</v>
      </c>
      <c r="AM260">
        <v>8921</v>
      </c>
      <c r="AN260">
        <v>6203</v>
      </c>
      <c r="AO260" t="s">
        <v>17464</v>
      </c>
      <c r="AP260" t="s">
        <v>17465</v>
      </c>
      <c r="AQ260" t="s">
        <v>17466</v>
      </c>
      <c r="AR260" t="s">
        <v>17467</v>
      </c>
      <c r="AS260" t="s">
        <v>17468</v>
      </c>
      <c r="AT260" t="s">
        <v>2040</v>
      </c>
      <c r="AU260">
        <v>6203</v>
      </c>
      <c r="AW260" t="s">
        <v>224</v>
      </c>
      <c r="AX260" t="s">
        <v>6830</v>
      </c>
      <c r="AY260" t="s">
        <v>953</v>
      </c>
      <c r="AZ260" t="s">
        <v>17469</v>
      </c>
      <c r="BA260" t="s">
        <v>1244</v>
      </c>
      <c r="BB260" t="s">
        <v>714</v>
      </c>
      <c r="BC260" t="s">
        <v>17446</v>
      </c>
      <c r="BD260">
        <v>765</v>
      </c>
      <c r="BE260" t="s">
        <v>17470</v>
      </c>
    </row>
    <row r="261" spans="1:57" ht="20" customHeight="1">
      <c r="A261" t="str">
        <f t="shared" si="8"/>
        <v>휴켐스(주) 신설 5질산에서 발생하는 아산화질소 배출량 저감사업20차2020-05-05</v>
      </c>
      <c r="B261" t="str">
        <f t="shared" si="9"/>
        <v>2020-05-05</v>
      </c>
      <c r="C261">
        <v>293</v>
      </c>
      <c r="D261" t="s">
        <v>1001</v>
      </c>
      <c r="E261" t="s">
        <v>1748</v>
      </c>
      <c r="F261" t="s">
        <v>317</v>
      </c>
      <c r="G261" t="s">
        <v>1507</v>
      </c>
      <c r="M261" t="s">
        <v>1812</v>
      </c>
      <c r="O261" t="s">
        <v>1754</v>
      </c>
      <c r="P261" t="s">
        <v>209</v>
      </c>
      <c r="Q261" t="s">
        <v>1228</v>
      </c>
      <c r="R261" t="s">
        <v>1228</v>
      </c>
      <c r="S261" t="s">
        <v>130</v>
      </c>
      <c r="T261" t="s">
        <v>1293</v>
      </c>
      <c r="U261" t="s">
        <v>1755</v>
      </c>
      <c r="V261" t="s">
        <v>1756</v>
      </c>
      <c r="W261">
        <v>338990</v>
      </c>
      <c r="X261" t="s">
        <v>1234</v>
      </c>
      <c r="Y261" t="s">
        <v>1235</v>
      </c>
      <c r="AA261" t="s">
        <v>17455</v>
      </c>
      <c r="AB261" t="s">
        <v>17456</v>
      </c>
      <c r="AC261">
        <v>71921</v>
      </c>
      <c r="AD261">
        <v>74966</v>
      </c>
      <c r="AE261">
        <v>73467</v>
      </c>
      <c r="AJ261" t="s">
        <v>15563</v>
      </c>
      <c r="AK261" t="s">
        <v>14259</v>
      </c>
      <c r="AL261" t="s">
        <v>1001</v>
      </c>
      <c r="AM261">
        <v>225768</v>
      </c>
      <c r="AN261">
        <v>73467</v>
      </c>
      <c r="AO261" t="s">
        <v>17457</v>
      </c>
      <c r="AP261" t="s">
        <v>17458</v>
      </c>
      <c r="AQ261" t="s">
        <v>17459</v>
      </c>
      <c r="AR261" t="s">
        <v>17460</v>
      </c>
      <c r="AS261" t="s">
        <v>17461</v>
      </c>
      <c r="AT261" t="s">
        <v>1759</v>
      </c>
      <c r="AU261">
        <v>73467</v>
      </c>
      <c r="AW261" t="s">
        <v>224</v>
      </c>
      <c r="AX261" t="s">
        <v>6830</v>
      </c>
      <c r="AY261" t="s">
        <v>953</v>
      </c>
      <c r="AZ261" t="s">
        <v>17462</v>
      </c>
      <c r="BA261" t="s">
        <v>1244</v>
      </c>
      <c r="BB261" t="s">
        <v>1754</v>
      </c>
      <c r="BC261" t="s">
        <v>986</v>
      </c>
      <c r="BD261">
        <v>6637</v>
      </c>
    </row>
    <row r="262" spans="1:57" ht="20" customHeight="1">
      <c r="A262" t="str">
        <f t="shared" si="8"/>
        <v>휴켐스(주) 신설 5질산에서 발생하는 아산화질소 배출량 저감사업19차2020-02-03</v>
      </c>
      <c r="B262" t="str">
        <f t="shared" si="9"/>
        <v>2020-02-03</v>
      </c>
      <c r="C262">
        <v>292</v>
      </c>
      <c r="D262" t="s">
        <v>530</v>
      </c>
      <c r="E262" t="s">
        <v>1252</v>
      </c>
      <c r="F262" t="s">
        <v>530</v>
      </c>
      <c r="G262" t="s">
        <v>1878</v>
      </c>
      <c r="M262" t="s">
        <v>1812</v>
      </c>
      <c r="O262" t="s">
        <v>1754</v>
      </c>
      <c r="P262" t="s">
        <v>209</v>
      </c>
      <c r="Q262" t="s">
        <v>1228</v>
      </c>
      <c r="R262" t="s">
        <v>1229</v>
      </c>
      <c r="S262" t="s">
        <v>130</v>
      </c>
      <c r="T262" t="s">
        <v>1293</v>
      </c>
      <c r="U262" t="s">
        <v>1755</v>
      </c>
      <c r="V262" t="s">
        <v>1756</v>
      </c>
      <c r="W262">
        <v>338990</v>
      </c>
      <c r="X262" t="s">
        <v>1234</v>
      </c>
      <c r="Y262" t="s">
        <v>1235</v>
      </c>
      <c r="Z262" t="s">
        <v>1889</v>
      </c>
      <c r="AA262" t="s">
        <v>17438</v>
      </c>
      <c r="AB262" t="s">
        <v>17439</v>
      </c>
      <c r="AC262">
        <v>68924</v>
      </c>
      <c r="AD262">
        <v>80121</v>
      </c>
      <c r="AE262">
        <v>1602</v>
      </c>
      <c r="AF262" t="s">
        <v>17447</v>
      </c>
      <c r="AJ262" t="s">
        <v>16825</v>
      </c>
      <c r="AK262" t="s">
        <v>14259</v>
      </c>
      <c r="AL262" t="s">
        <v>530</v>
      </c>
      <c r="AM262">
        <v>4607</v>
      </c>
      <c r="AN262">
        <v>1602</v>
      </c>
      <c r="AO262" t="s">
        <v>17448</v>
      </c>
      <c r="AP262" t="s">
        <v>17449</v>
      </c>
      <c r="AQ262" t="s">
        <v>17450</v>
      </c>
      <c r="AR262" t="s">
        <v>17451</v>
      </c>
      <c r="AS262" t="s">
        <v>17452</v>
      </c>
      <c r="AT262" t="s">
        <v>1892</v>
      </c>
      <c r="AU262">
        <v>1602</v>
      </c>
      <c r="AW262" t="s">
        <v>224</v>
      </c>
      <c r="AX262" t="s">
        <v>6830</v>
      </c>
      <c r="AY262" t="s">
        <v>953</v>
      </c>
      <c r="AZ262" t="s">
        <v>17453</v>
      </c>
      <c r="BA262" t="s">
        <v>1244</v>
      </c>
      <c r="BB262" t="s">
        <v>1754</v>
      </c>
      <c r="BC262" t="s">
        <v>17446</v>
      </c>
      <c r="BD262">
        <v>6637</v>
      </c>
      <c r="BE262" t="s">
        <v>17454</v>
      </c>
    </row>
    <row r="263" spans="1:57" ht="20" customHeight="1">
      <c r="A263" t="str">
        <f t="shared" si="8"/>
        <v>휴켐스(주) 신설 5질산에서 발생하는 아산화질소 배출량 저감사업19차2020-02-03</v>
      </c>
      <c r="B263" t="str">
        <f t="shared" si="9"/>
        <v>2020-02-03</v>
      </c>
      <c r="C263">
        <v>291</v>
      </c>
      <c r="D263" t="s">
        <v>1001</v>
      </c>
      <c r="E263" t="s">
        <v>1748</v>
      </c>
      <c r="F263" t="s">
        <v>317</v>
      </c>
      <c r="G263" t="s">
        <v>1507</v>
      </c>
      <c r="M263" t="s">
        <v>1812</v>
      </c>
      <c r="O263" t="s">
        <v>1754</v>
      </c>
      <c r="P263" t="s">
        <v>209</v>
      </c>
      <c r="Q263" t="s">
        <v>1228</v>
      </c>
      <c r="R263" t="s">
        <v>1228</v>
      </c>
      <c r="S263" t="s">
        <v>130</v>
      </c>
      <c r="T263" t="s">
        <v>1293</v>
      </c>
      <c r="U263" t="s">
        <v>1755</v>
      </c>
      <c r="V263" t="s">
        <v>1756</v>
      </c>
      <c r="W263">
        <v>338990</v>
      </c>
      <c r="X263" t="s">
        <v>1234</v>
      </c>
      <c r="Y263" t="s">
        <v>1235</v>
      </c>
      <c r="AA263" t="s">
        <v>17438</v>
      </c>
      <c r="AB263" t="s">
        <v>17439</v>
      </c>
      <c r="AC263">
        <v>68924</v>
      </c>
      <c r="AD263">
        <v>80121</v>
      </c>
      <c r="AE263">
        <v>78519</v>
      </c>
      <c r="AJ263" t="s">
        <v>15563</v>
      </c>
      <c r="AK263" t="s">
        <v>14259</v>
      </c>
      <c r="AL263" t="s">
        <v>1001</v>
      </c>
      <c r="AM263">
        <v>225768</v>
      </c>
      <c r="AN263">
        <v>78519</v>
      </c>
      <c r="AO263" t="s">
        <v>17440</v>
      </c>
      <c r="AP263" t="s">
        <v>17441</v>
      </c>
      <c r="AQ263" t="s">
        <v>17442</v>
      </c>
      <c r="AR263" t="s">
        <v>17443</v>
      </c>
      <c r="AS263" t="s">
        <v>17444</v>
      </c>
      <c r="AT263" t="s">
        <v>1759</v>
      </c>
      <c r="AU263">
        <v>78519</v>
      </c>
      <c r="AW263" t="s">
        <v>224</v>
      </c>
      <c r="AX263" t="s">
        <v>6830</v>
      </c>
      <c r="AY263" t="s">
        <v>953</v>
      </c>
      <c r="AZ263" t="s">
        <v>17445</v>
      </c>
      <c r="BA263" t="s">
        <v>1244</v>
      </c>
      <c r="BB263" t="s">
        <v>1754</v>
      </c>
      <c r="BC263" t="s">
        <v>17446</v>
      </c>
      <c r="BD263">
        <v>6637</v>
      </c>
    </row>
    <row r="264" spans="1:57" ht="20" customHeight="1">
      <c r="A264" t="str">
        <f t="shared" si="8"/>
        <v>카프로 N2O 저감 사업 16차2019-05-01</v>
      </c>
      <c r="B264" t="str">
        <f t="shared" si="9"/>
        <v>2019-05-01</v>
      </c>
      <c r="C264">
        <v>290</v>
      </c>
      <c r="D264" t="s">
        <v>16568</v>
      </c>
      <c r="E264" t="s">
        <v>13673</v>
      </c>
      <c r="F264" t="s">
        <v>546</v>
      </c>
      <c r="G264" t="s">
        <v>13674</v>
      </c>
      <c r="M264" t="s">
        <v>1812</v>
      </c>
      <c r="O264" t="s">
        <v>545</v>
      </c>
      <c r="P264" t="s">
        <v>209</v>
      </c>
      <c r="Q264" t="s">
        <v>1228</v>
      </c>
      <c r="R264" t="s">
        <v>1229</v>
      </c>
      <c r="S264" t="s">
        <v>130</v>
      </c>
      <c r="T264" t="s">
        <v>1293</v>
      </c>
      <c r="U264" t="s">
        <v>1311</v>
      </c>
      <c r="V264" t="s">
        <v>453</v>
      </c>
      <c r="W264">
        <v>660995</v>
      </c>
      <c r="X264" t="s">
        <v>1234</v>
      </c>
      <c r="Y264" t="s">
        <v>1235</v>
      </c>
      <c r="Z264" t="s">
        <v>13679</v>
      </c>
      <c r="AA264" t="s">
        <v>16852</v>
      </c>
      <c r="AB264" t="s">
        <v>17414</v>
      </c>
      <c r="AC264">
        <v>173788</v>
      </c>
      <c r="AD264">
        <v>146219</v>
      </c>
      <c r="AE264">
        <v>39545</v>
      </c>
      <c r="AF264" t="s">
        <v>17432</v>
      </c>
      <c r="AJ264" t="s">
        <v>15913</v>
      </c>
      <c r="AK264" t="s">
        <v>14259</v>
      </c>
      <c r="AL264" t="s">
        <v>16568</v>
      </c>
      <c r="AM264">
        <v>978831</v>
      </c>
      <c r="AN264">
        <v>39545</v>
      </c>
      <c r="AO264" t="s">
        <v>17416</v>
      </c>
      <c r="AP264" t="s">
        <v>17417</v>
      </c>
      <c r="AQ264" t="s">
        <v>17433</v>
      </c>
      <c r="AR264" t="s">
        <v>17434</v>
      </c>
      <c r="AS264" t="s">
        <v>17435</v>
      </c>
      <c r="AT264" t="s">
        <v>13682</v>
      </c>
      <c r="AU264">
        <v>39545</v>
      </c>
      <c r="AW264" t="s">
        <v>224</v>
      </c>
      <c r="AX264" t="s">
        <v>6830</v>
      </c>
      <c r="AY264" t="s">
        <v>953</v>
      </c>
      <c r="AZ264" t="s">
        <v>17436</v>
      </c>
      <c r="BA264" t="s">
        <v>1244</v>
      </c>
      <c r="BB264" t="s">
        <v>543</v>
      </c>
      <c r="BC264" t="s">
        <v>17422</v>
      </c>
      <c r="BD264">
        <v>4665</v>
      </c>
      <c r="BE264" t="s">
        <v>17437</v>
      </c>
    </row>
    <row r="265" spans="1:57" ht="20" customHeight="1">
      <c r="A265" t="str">
        <f t="shared" si="8"/>
        <v>카프로 N2O 저감 사업10차2019-05-01</v>
      </c>
      <c r="B265" t="str">
        <f t="shared" si="9"/>
        <v>2019-05-01</v>
      </c>
      <c r="C265">
        <v>289</v>
      </c>
      <c r="D265" t="s">
        <v>530</v>
      </c>
      <c r="E265" t="s">
        <v>1252</v>
      </c>
      <c r="F265" t="s">
        <v>530</v>
      </c>
      <c r="G265" t="s">
        <v>1527</v>
      </c>
      <c r="M265" t="s">
        <v>1812</v>
      </c>
      <c r="O265" t="s">
        <v>543</v>
      </c>
      <c r="P265" t="s">
        <v>209</v>
      </c>
      <c r="Q265" t="s">
        <v>1228</v>
      </c>
      <c r="R265" t="s">
        <v>1229</v>
      </c>
      <c r="S265" t="s">
        <v>130</v>
      </c>
      <c r="T265" t="s">
        <v>1293</v>
      </c>
      <c r="U265" t="s">
        <v>1311</v>
      </c>
      <c r="V265" t="s">
        <v>453</v>
      </c>
      <c r="W265">
        <v>660995</v>
      </c>
      <c r="X265" t="s">
        <v>1234</v>
      </c>
      <c r="Y265" t="s">
        <v>1235</v>
      </c>
      <c r="Z265" t="s">
        <v>2047</v>
      </c>
      <c r="AA265" t="s">
        <v>14350</v>
      </c>
      <c r="AB265" t="s">
        <v>17414</v>
      </c>
      <c r="AC265">
        <v>176669</v>
      </c>
      <c r="AD265">
        <v>146219</v>
      </c>
      <c r="AE265">
        <v>2924</v>
      </c>
      <c r="AF265" t="s">
        <v>17424</v>
      </c>
      <c r="AJ265" t="s">
        <v>15913</v>
      </c>
      <c r="AK265" t="s">
        <v>14259</v>
      </c>
      <c r="AL265" t="s">
        <v>530</v>
      </c>
      <c r="AM265">
        <v>9440</v>
      </c>
      <c r="AN265">
        <v>2924</v>
      </c>
      <c r="AO265" t="s">
        <v>17425</v>
      </c>
      <c r="AP265" t="s">
        <v>17426</v>
      </c>
      <c r="AQ265" t="s">
        <v>17427</v>
      </c>
      <c r="AR265" t="s">
        <v>17428</v>
      </c>
      <c r="AS265" t="s">
        <v>17429</v>
      </c>
      <c r="AT265" t="s">
        <v>2049</v>
      </c>
      <c r="AU265">
        <v>2924</v>
      </c>
      <c r="AW265" t="s">
        <v>224</v>
      </c>
      <c r="AX265" t="s">
        <v>6830</v>
      </c>
      <c r="AY265" t="s">
        <v>953</v>
      </c>
      <c r="AZ265" t="s">
        <v>17430</v>
      </c>
      <c r="BA265" t="s">
        <v>1244</v>
      </c>
      <c r="BB265" t="s">
        <v>543</v>
      </c>
      <c r="BC265" t="s">
        <v>17422</v>
      </c>
      <c r="BD265">
        <v>4665</v>
      </c>
      <c r="BE265" t="s">
        <v>17431</v>
      </c>
    </row>
    <row r="266" spans="1:57" ht="20" customHeight="1">
      <c r="A266" t="str">
        <f t="shared" si="8"/>
        <v>카프로 N2O 저감 사업7차2019-05-01</v>
      </c>
      <c r="B266" t="str">
        <f t="shared" si="9"/>
        <v>2019-05-01</v>
      </c>
      <c r="C266">
        <v>288</v>
      </c>
      <c r="D266" t="s">
        <v>452</v>
      </c>
      <c r="E266" t="s">
        <v>14044</v>
      </c>
      <c r="F266" t="s">
        <v>452</v>
      </c>
      <c r="G266" t="s">
        <v>14045</v>
      </c>
      <c r="M266" t="s">
        <v>1812</v>
      </c>
      <c r="O266" t="s">
        <v>543</v>
      </c>
      <c r="P266" t="s">
        <v>209</v>
      </c>
      <c r="Q266" t="s">
        <v>1228</v>
      </c>
      <c r="R266" t="s">
        <v>1229</v>
      </c>
      <c r="S266" t="s">
        <v>130</v>
      </c>
      <c r="T266" t="s">
        <v>1293</v>
      </c>
      <c r="U266" t="s">
        <v>1311</v>
      </c>
      <c r="V266" t="s">
        <v>453</v>
      </c>
      <c r="W266">
        <v>660995</v>
      </c>
      <c r="X266" t="s">
        <v>1234</v>
      </c>
      <c r="Y266" t="s">
        <v>1235</v>
      </c>
      <c r="Z266" t="s">
        <v>13679</v>
      </c>
      <c r="AA266" t="s">
        <v>14763</v>
      </c>
      <c r="AB266" t="s">
        <v>17414</v>
      </c>
      <c r="AC266">
        <v>173788</v>
      </c>
      <c r="AD266">
        <v>146219</v>
      </c>
      <c r="AE266">
        <v>103750</v>
      </c>
      <c r="AF266" t="s">
        <v>17415</v>
      </c>
      <c r="AJ266" t="s">
        <v>15913</v>
      </c>
      <c r="AK266" t="s">
        <v>14259</v>
      </c>
      <c r="AL266" t="s">
        <v>452</v>
      </c>
      <c r="AM266">
        <v>73676</v>
      </c>
      <c r="AN266">
        <v>103750</v>
      </c>
      <c r="AO266" t="s">
        <v>17416</v>
      </c>
      <c r="AP266" t="s">
        <v>17417</v>
      </c>
      <c r="AQ266" t="s">
        <v>17418</v>
      </c>
      <c r="AR266" t="s">
        <v>17419</v>
      </c>
      <c r="AS266" t="s">
        <v>17420</v>
      </c>
      <c r="AT266" t="s">
        <v>14052</v>
      </c>
      <c r="AU266">
        <v>103750</v>
      </c>
      <c r="AW266" t="s">
        <v>224</v>
      </c>
      <c r="AX266" t="s">
        <v>6830</v>
      </c>
      <c r="AY266" t="s">
        <v>953</v>
      </c>
      <c r="AZ266" t="s">
        <v>17421</v>
      </c>
      <c r="BA266" t="s">
        <v>1244</v>
      </c>
      <c r="BB266" t="s">
        <v>543</v>
      </c>
      <c r="BC266" t="s">
        <v>17422</v>
      </c>
      <c r="BD266">
        <v>4665</v>
      </c>
      <c r="BE266" t="s">
        <v>17423</v>
      </c>
    </row>
    <row r="267" spans="1:57" ht="20" customHeight="1">
      <c r="A267" t="str">
        <f t="shared" si="8"/>
        <v>(주)삼오 평택사업장 사출기  개조를 통한 설비 성능 개선에 따른 온실가스 감축사업1차2014-08-01</v>
      </c>
      <c r="B267" t="str">
        <f t="shared" si="9"/>
        <v>2014-08-01</v>
      </c>
      <c r="C267">
        <v>287</v>
      </c>
      <c r="D267" t="s">
        <v>4508</v>
      </c>
      <c r="E267" t="s">
        <v>4509</v>
      </c>
      <c r="F267" t="s">
        <v>4510</v>
      </c>
      <c r="G267" t="s">
        <v>4511</v>
      </c>
      <c r="M267" t="s">
        <v>1812</v>
      </c>
      <c r="O267" t="s">
        <v>4515</v>
      </c>
      <c r="P267" t="s">
        <v>209</v>
      </c>
      <c r="Q267" t="s">
        <v>1462</v>
      </c>
      <c r="R267" t="s">
        <v>2384</v>
      </c>
      <c r="S267" t="s">
        <v>130</v>
      </c>
      <c r="T267" t="s">
        <v>1293</v>
      </c>
      <c r="U267" t="s">
        <v>2871</v>
      </c>
      <c r="V267" t="s">
        <v>653</v>
      </c>
      <c r="W267">
        <v>793</v>
      </c>
      <c r="X267" t="s">
        <v>2130</v>
      </c>
      <c r="Y267" t="s">
        <v>2130</v>
      </c>
      <c r="Z267" t="s">
        <v>2210</v>
      </c>
      <c r="AA267" t="s">
        <v>13413</v>
      </c>
      <c r="AB267" t="s">
        <v>653</v>
      </c>
      <c r="AC267">
        <v>3965</v>
      </c>
      <c r="AD267">
        <v>1877</v>
      </c>
      <c r="AE267">
        <v>1877</v>
      </c>
      <c r="AJ267" t="s">
        <v>15299</v>
      </c>
      <c r="AK267" t="s">
        <v>14259</v>
      </c>
      <c r="AL267" t="s">
        <v>4508</v>
      </c>
      <c r="AM267">
        <v>793</v>
      </c>
      <c r="AN267">
        <v>1877</v>
      </c>
      <c r="AO267" t="s">
        <v>17409</v>
      </c>
      <c r="AP267" t="s">
        <v>17410</v>
      </c>
      <c r="AQ267" t="s">
        <v>17411</v>
      </c>
      <c r="AR267" t="s">
        <v>17412</v>
      </c>
      <c r="AT267" t="s">
        <v>4518</v>
      </c>
      <c r="AU267">
        <v>1877</v>
      </c>
      <c r="AW267" t="s">
        <v>224</v>
      </c>
      <c r="AX267" t="s">
        <v>17281</v>
      </c>
      <c r="AY267" t="s">
        <v>953</v>
      </c>
      <c r="AZ267" t="s">
        <v>17413</v>
      </c>
      <c r="BA267" t="s">
        <v>2394</v>
      </c>
      <c r="BB267" t="s">
        <v>4515</v>
      </c>
      <c r="BC267" t="s">
        <v>4532</v>
      </c>
    </row>
    <row r="268" spans="1:57" ht="20" customHeight="1">
      <c r="A268" t="str">
        <f t="shared" si="8"/>
        <v>진영텍스코 보일러의 연료교체를 통한 온실가스 감축사업1차2015-09-01</v>
      </c>
      <c r="B268" t="str">
        <f t="shared" si="9"/>
        <v>2015-09-01</v>
      </c>
      <c r="C268">
        <v>286</v>
      </c>
      <c r="D268" t="s">
        <v>2482</v>
      </c>
      <c r="E268" t="s">
        <v>2483</v>
      </c>
      <c r="F268" t="s">
        <v>2484</v>
      </c>
      <c r="G268" t="s">
        <v>2485</v>
      </c>
      <c r="M268" t="s">
        <v>1812</v>
      </c>
      <c r="O268" t="s">
        <v>2488</v>
      </c>
      <c r="P268" t="s">
        <v>209</v>
      </c>
      <c r="Q268" t="s">
        <v>1462</v>
      </c>
      <c r="R268" t="s">
        <v>2384</v>
      </c>
      <c r="S268" t="s">
        <v>130</v>
      </c>
      <c r="T268" t="s">
        <v>1293</v>
      </c>
      <c r="U268" t="s">
        <v>2489</v>
      </c>
      <c r="V268" t="s">
        <v>570</v>
      </c>
      <c r="W268">
        <v>374</v>
      </c>
      <c r="X268" t="s">
        <v>2130</v>
      </c>
      <c r="Y268" t="s">
        <v>2130</v>
      </c>
      <c r="Z268" t="s">
        <v>2131</v>
      </c>
      <c r="AA268" t="s">
        <v>13413</v>
      </c>
      <c r="AB268" t="s">
        <v>16745</v>
      </c>
      <c r="AC268">
        <v>1122</v>
      </c>
      <c r="AD268">
        <v>974</v>
      </c>
      <c r="AE268">
        <v>974</v>
      </c>
      <c r="AJ268" t="s">
        <v>15282</v>
      </c>
      <c r="AK268" t="s">
        <v>14259</v>
      </c>
      <c r="AL268" t="s">
        <v>2482</v>
      </c>
      <c r="AM268">
        <v>374</v>
      </c>
      <c r="AN268">
        <v>974</v>
      </c>
      <c r="AO268" t="s">
        <v>17405</v>
      </c>
      <c r="AP268" t="s">
        <v>17406</v>
      </c>
      <c r="AQ268" t="s">
        <v>17407</v>
      </c>
      <c r="AR268" t="s">
        <v>17405</v>
      </c>
      <c r="AT268" t="s">
        <v>2492</v>
      </c>
      <c r="AU268">
        <v>974</v>
      </c>
      <c r="AW268" t="s">
        <v>224</v>
      </c>
      <c r="AX268" t="s">
        <v>17281</v>
      </c>
      <c r="AY268" t="s">
        <v>953</v>
      </c>
      <c r="AZ268" t="s">
        <v>17408</v>
      </c>
      <c r="BA268" t="s">
        <v>2394</v>
      </c>
      <c r="BB268" t="s">
        <v>2488</v>
      </c>
      <c r="BC268" t="s">
        <v>4532</v>
      </c>
    </row>
    <row r="269" spans="1:57" ht="20" customHeight="1">
      <c r="A269" t="str">
        <f t="shared" si="8"/>
        <v>(주)네이처셀의 보일러 연료전환 (B-C유 → LNG)에 의한 온실가스(CO2) 배출 감축사업1차2014-09-01</v>
      </c>
      <c r="B269" t="str">
        <f t="shared" si="9"/>
        <v>2014-09-01</v>
      </c>
      <c r="C269">
        <v>285</v>
      </c>
      <c r="D269" t="s">
        <v>4405</v>
      </c>
      <c r="E269" t="s">
        <v>4406</v>
      </c>
      <c r="F269" t="s">
        <v>4405</v>
      </c>
      <c r="G269" t="s">
        <v>4407</v>
      </c>
      <c r="M269" t="s">
        <v>1812</v>
      </c>
      <c r="O269" t="s">
        <v>4412</v>
      </c>
      <c r="P269" t="s">
        <v>209</v>
      </c>
      <c r="Q269" t="s">
        <v>1462</v>
      </c>
      <c r="R269" t="s">
        <v>2384</v>
      </c>
      <c r="S269" t="s">
        <v>130</v>
      </c>
      <c r="T269" t="s">
        <v>1293</v>
      </c>
      <c r="U269" t="s">
        <v>3018</v>
      </c>
      <c r="V269" t="s">
        <v>570</v>
      </c>
      <c r="W269">
        <v>629</v>
      </c>
      <c r="X269" t="s">
        <v>2130</v>
      </c>
      <c r="Y269" t="s">
        <v>2130</v>
      </c>
      <c r="Z269" t="s">
        <v>2131</v>
      </c>
      <c r="AA269" t="s">
        <v>13413</v>
      </c>
      <c r="AB269" t="s">
        <v>17399</v>
      </c>
      <c r="AC269">
        <v>2516</v>
      </c>
      <c r="AD269">
        <v>2455</v>
      </c>
      <c r="AE269">
        <v>2455</v>
      </c>
      <c r="AJ269" t="s">
        <v>15299</v>
      </c>
      <c r="AK269" t="s">
        <v>14259</v>
      </c>
      <c r="AL269" t="s">
        <v>4405</v>
      </c>
      <c r="AM269">
        <v>629</v>
      </c>
      <c r="AN269">
        <v>2455</v>
      </c>
      <c r="AO269" t="s">
        <v>17400</v>
      </c>
      <c r="AP269" t="s">
        <v>17401</v>
      </c>
      <c r="AQ269" t="s">
        <v>17402</v>
      </c>
      <c r="AR269" t="s">
        <v>17401</v>
      </c>
      <c r="AT269" t="s">
        <v>4414</v>
      </c>
      <c r="AU269">
        <v>2455</v>
      </c>
      <c r="AW269" t="s">
        <v>224</v>
      </c>
      <c r="AX269" t="s">
        <v>17281</v>
      </c>
      <c r="AY269" t="s">
        <v>953</v>
      </c>
      <c r="AZ269" t="s">
        <v>17403</v>
      </c>
      <c r="BA269" t="s">
        <v>2394</v>
      </c>
      <c r="BB269" t="s">
        <v>4412</v>
      </c>
      <c r="BC269" t="s">
        <v>17404</v>
      </c>
    </row>
    <row r="270" spans="1:57" ht="20" customHeight="1">
      <c r="A270" t="str">
        <f t="shared" si="8"/>
        <v>정암산업 버너 교체를 통한 연료전환 사업 (콘크리트 파일 생산)1차2015-11-01</v>
      </c>
      <c r="B270" t="str">
        <f t="shared" si="9"/>
        <v>2015-11-01</v>
      </c>
      <c r="C270">
        <v>284</v>
      </c>
      <c r="D270" t="s">
        <v>720</v>
      </c>
      <c r="E270" t="s">
        <v>4321</v>
      </c>
      <c r="F270" t="s">
        <v>4322</v>
      </c>
      <c r="G270" t="s">
        <v>4323</v>
      </c>
      <c r="M270" t="s">
        <v>1812</v>
      </c>
      <c r="O270" t="s">
        <v>719</v>
      </c>
      <c r="P270" t="s">
        <v>209</v>
      </c>
      <c r="Q270" t="s">
        <v>1462</v>
      </c>
      <c r="R270" t="s">
        <v>2384</v>
      </c>
      <c r="S270" t="s">
        <v>130</v>
      </c>
      <c r="T270" t="s">
        <v>1293</v>
      </c>
      <c r="U270" t="s">
        <v>4587</v>
      </c>
      <c r="V270" t="s">
        <v>673</v>
      </c>
      <c r="W270">
        <v>1055</v>
      </c>
      <c r="X270" t="s">
        <v>2130</v>
      </c>
      <c r="Y270" t="s">
        <v>2130</v>
      </c>
      <c r="Z270" t="s">
        <v>2131</v>
      </c>
      <c r="AA270" t="s">
        <v>13413</v>
      </c>
      <c r="AB270" t="s">
        <v>17394</v>
      </c>
      <c r="AC270">
        <v>1055</v>
      </c>
      <c r="AD270">
        <v>1055</v>
      </c>
      <c r="AE270">
        <v>1055</v>
      </c>
      <c r="AJ270" t="s">
        <v>16751</v>
      </c>
      <c r="AK270" t="s">
        <v>14259</v>
      </c>
      <c r="AL270" t="s">
        <v>720</v>
      </c>
      <c r="AM270">
        <v>1055</v>
      </c>
      <c r="AN270">
        <v>1055</v>
      </c>
      <c r="AO270" t="s">
        <v>17395</v>
      </c>
      <c r="AP270" t="s">
        <v>17396</v>
      </c>
      <c r="AQ270" t="s">
        <v>17397</v>
      </c>
      <c r="AR270" t="s">
        <v>17395</v>
      </c>
      <c r="AT270" t="s">
        <v>4590</v>
      </c>
      <c r="AU270">
        <v>1055</v>
      </c>
      <c r="AW270" t="s">
        <v>224</v>
      </c>
      <c r="AX270" t="s">
        <v>17281</v>
      </c>
      <c r="AY270" t="s">
        <v>953</v>
      </c>
      <c r="AZ270" t="s">
        <v>17398</v>
      </c>
      <c r="BA270" t="s">
        <v>2394</v>
      </c>
      <c r="BB270" t="s">
        <v>719</v>
      </c>
      <c r="BC270" t="s">
        <v>1138</v>
      </c>
    </row>
    <row r="271" spans="1:57" ht="20" customHeight="1">
      <c r="A271" t="str">
        <f t="shared" si="8"/>
        <v>청우테크 반사로 버너(정제유, LNG)에서 순산소-LNG버너로의 설비 성능개선을 통한 온실가스 감축 사업2차2019-01-01</v>
      </c>
      <c r="B271" t="str">
        <f t="shared" si="9"/>
        <v>2019-01-01</v>
      </c>
      <c r="C271">
        <v>283</v>
      </c>
      <c r="D271" t="s">
        <v>727</v>
      </c>
      <c r="E271" t="s">
        <v>3667</v>
      </c>
      <c r="F271" t="s">
        <v>3668</v>
      </c>
      <c r="G271" t="s">
        <v>3669</v>
      </c>
      <c r="M271" t="s">
        <v>1812</v>
      </c>
      <c r="O271" t="s">
        <v>726</v>
      </c>
      <c r="P271" t="s">
        <v>209</v>
      </c>
      <c r="Q271" t="s">
        <v>1228</v>
      </c>
      <c r="R271" t="s">
        <v>2384</v>
      </c>
      <c r="S271" t="s">
        <v>130</v>
      </c>
      <c r="T271" t="s">
        <v>1293</v>
      </c>
      <c r="U271" t="s">
        <v>2926</v>
      </c>
      <c r="V271" t="s">
        <v>689</v>
      </c>
      <c r="W271">
        <v>4081</v>
      </c>
      <c r="X271" t="s">
        <v>2130</v>
      </c>
      <c r="Y271" t="s">
        <v>2130</v>
      </c>
      <c r="Z271" t="s">
        <v>2210</v>
      </c>
      <c r="AA271" t="s">
        <v>13427</v>
      </c>
      <c r="AB271" t="s">
        <v>17389</v>
      </c>
      <c r="AC271">
        <v>4081</v>
      </c>
      <c r="AD271">
        <v>3079</v>
      </c>
      <c r="AE271">
        <v>3079</v>
      </c>
      <c r="AJ271" t="s">
        <v>17015</v>
      </c>
      <c r="AK271" t="s">
        <v>14259</v>
      </c>
      <c r="AL271" t="s">
        <v>727</v>
      </c>
      <c r="AM271">
        <v>4081</v>
      </c>
      <c r="AN271">
        <v>3079</v>
      </c>
      <c r="AO271" t="s">
        <v>17390</v>
      </c>
      <c r="AP271" t="s">
        <v>17391</v>
      </c>
      <c r="AQ271" t="s">
        <v>17392</v>
      </c>
      <c r="AR271" t="s">
        <v>17390</v>
      </c>
      <c r="AT271" t="s">
        <v>3675</v>
      </c>
      <c r="AU271">
        <v>3079</v>
      </c>
      <c r="AW271" t="s">
        <v>224</v>
      </c>
      <c r="AX271" t="s">
        <v>17281</v>
      </c>
      <c r="AY271" t="s">
        <v>953</v>
      </c>
      <c r="AZ271" t="s">
        <v>17393</v>
      </c>
      <c r="BA271" t="s">
        <v>2394</v>
      </c>
      <c r="BB271" t="s">
        <v>726</v>
      </c>
      <c r="BC271" t="s">
        <v>7651</v>
      </c>
    </row>
    <row r="272" spans="1:57" ht="20" customHeight="1">
      <c r="A272" t="str">
        <f t="shared" si="8"/>
        <v>청우테크 반사로 버너(정제유, LNG)에서 순산소-LNG버너로의 설비 성능개선을 통한 온실가스 감축 사업1차2016-01-01</v>
      </c>
      <c r="B272" t="str">
        <f t="shared" si="9"/>
        <v>2016-01-01</v>
      </c>
      <c r="C272">
        <v>282</v>
      </c>
      <c r="D272" t="s">
        <v>727</v>
      </c>
      <c r="E272" t="s">
        <v>3667</v>
      </c>
      <c r="F272" t="s">
        <v>3668</v>
      </c>
      <c r="G272" t="s">
        <v>3669</v>
      </c>
      <c r="M272" t="s">
        <v>1812</v>
      </c>
      <c r="O272" t="s">
        <v>726</v>
      </c>
      <c r="P272" t="s">
        <v>209</v>
      </c>
      <c r="Q272" t="s">
        <v>1228</v>
      </c>
      <c r="R272" t="s">
        <v>2384</v>
      </c>
      <c r="S272" t="s">
        <v>130</v>
      </c>
      <c r="T272" t="s">
        <v>1293</v>
      </c>
      <c r="U272" t="s">
        <v>2926</v>
      </c>
      <c r="V272" t="s">
        <v>689</v>
      </c>
      <c r="W272">
        <v>4081</v>
      </c>
      <c r="X272" t="s">
        <v>2130</v>
      </c>
      <c r="Y272" t="s">
        <v>2130</v>
      </c>
      <c r="Z272" t="s">
        <v>2210</v>
      </c>
      <c r="AA272" t="s">
        <v>13413</v>
      </c>
      <c r="AB272" t="s">
        <v>17114</v>
      </c>
      <c r="AC272">
        <v>12243</v>
      </c>
      <c r="AD272">
        <v>10774</v>
      </c>
      <c r="AE272">
        <v>10774</v>
      </c>
      <c r="AJ272" t="s">
        <v>16751</v>
      </c>
      <c r="AK272" t="s">
        <v>14259</v>
      </c>
      <c r="AL272" t="s">
        <v>727</v>
      </c>
      <c r="AM272">
        <v>4081</v>
      </c>
      <c r="AN272">
        <v>10774</v>
      </c>
      <c r="AO272" t="s">
        <v>17385</v>
      </c>
      <c r="AP272" t="s">
        <v>17386</v>
      </c>
      <c r="AQ272" t="s">
        <v>17387</v>
      </c>
      <c r="AR272" t="s">
        <v>17385</v>
      </c>
      <c r="AT272" t="s">
        <v>3675</v>
      </c>
      <c r="AU272">
        <v>10774</v>
      </c>
      <c r="AW272" t="s">
        <v>224</v>
      </c>
      <c r="AX272" t="s">
        <v>17281</v>
      </c>
      <c r="AY272" t="s">
        <v>953</v>
      </c>
      <c r="AZ272" t="s">
        <v>17388</v>
      </c>
      <c r="BA272" t="s">
        <v>2394</v>
      </c>
      <c r="BB272" t="s">
        <v>726</v>
      </c>
      <c r="BC272" t="s">
        <v>1140</v>
      </c>
    </row>
    <row r="273" spans="1:55" ht="20" customHeight="1">
      <c r="A273" t="str">
        <f t="shared" si="8"/>
        <v>㈜팔마 보일러 연료교체 KVER 사업1차2011-05-18</v>
      </c>
      <c r="B273" t="str">
        <f t="shared" si="9"/>
        <v>2011-05-18</v>
      </c>
      <c r="C273">
        <v>281</v>
      </c>
      <c r="D273" t="s">
        <v>4219</v>
      </c>
      <c r="E273" t="s">
        <v>4220</v>
      </c>
      <c r="F273" t="s">
        <v>4219</v>
      </c>
      <c r="G273" t="s">
        <v>4221</v>
      </c>
      <c r="M273" t="s">
        <v>1812</v>
      </c>
      <c r="O273" t="s">
        <v>4223</v>
      </c>
      <c r="P273" t="s">
        <v>209</v>
      </c>
      <c r="Q273" t="s">
        <v>1462</v>
      </c>
      <c r="R273" t="s">
        <v>2384</v>
      </c>
      <c r="S273" t="s">
        <v>130</v>
      </c>
      <c r="T273" t="s">
        <v>1293</v>
      </c>
      <c r="U273" t="s">
        <v>4224</v>
      </c>
      <c r="V273" t="s">
        <v>4225</v>
      </c>
      <c r="W273">
        <v>449</v>
      </c>
      <c r="X273" t="s">
        <v>2130</v>
      </c>
      <c r="Y273" t="s">
        <v>2130</v>
      </c>
      <c r="Z273" t="s">
        <v>2131</v>
      </c>
      <c r="AA273" t="s">
        <v>13413</v>
      </c>
      <c r="AB273" t="s">
        <v>4225</v>
      </c>
      <c r="AC273">
        <v>2245</v>
      </c>
      <c r="AD273">
        <v>2065</v>
      </c>
      <c r="AE273">
        <v>2065</v>
      </c>
      <c r="AJ273" t="s">
        <v>15282</v>
      </c>
      <c r="AK273" t="s">
        <v>14259</v>
      </c>
      <c r="AL273" t="s">
        <v>4219</v>
      </c>
      <c r="AM273">
        <v>449</v>
      </c>
      <c r="AN273">
        <v>2065</v>
      </c>
      <c r="AO273" t="s">
        <v>17381</v>
      </c>
      <c r="AP273" t="s">
        <v>17382</v>
      </c>
      <c r="AQ273" t="s">
        <v>17383</v>
      </c>
      <c r="AR273" t="s">
        <v>17381</v>
      </c>
      <c r="AT273" t="s">
        <v>4227</v>
      </c>
      <c r="AU273">
        <v>2065</v>
      </c>
      <c r="AW273" t="s">
        <v>224</v>
      </c>
      <c r="AX273" t="s">
        <v>17281</v>
      </c>
      <c r="AY273" t="s">
        <v>953</v>
      </c>
      <c r="AZ273" t="s">
        <v>17384</v>
      </c>
      <c r="BA273" t="s">
        <v>2394</v>
      </c>
      <c r="BB273" t="s">
        <v>4223</v>
      </c>
      <c r="BC273" t="s">
        <v>4532</v>
      </c>
    </row>
    <row r="274" spans="1:55" ht="20" customHeight="1">
      <c r="A274" t="str">
        <f t="shared" si="8"/>
        <v>진흥염직의 보일러 연료전환 (벙커C유 → LNG)을 통한 온실가스(CO2) 배출 감축사업1차2015-08-01</v>
      </c>
      <c r="B274" t="str">
        <f t="shared" si="9"/>
        <v>2015-08-01</v>
      </c>
      <c r="C274">
        <v>280</v>
      </c>
      <c r="D274" t="s">
        <v>2622</v>
      </c>
      <c r="E274" t="s">
        <v>2623</v>
      </c>
      <c r="F274" t="s">
        <v>2622</v>
      </c>
      <c r="G274" t="s">
        <v>2624</v>
      </c>
      <c r="M274" t="s">
        <v>1812</v>
      </c>
      <c r="O274" t="s">
        <v>2626</v>
      </c>
      <c r="P274" t="s">
        <v>209</v>
      </c>
      <c r="Q274" t="s">
        <v>1462</v>
      </c>
      <c r="R274" t="s">
        <v>2384</v>
      </c>
      <c r="S274" t="s">
        <v>130</v>
      </c>
      <c r="T274" t="s">
        <v>1293</v>
      </c>
      <c r="U274" t="s">
        <v>2627</v>
      </c>
      <c r="V274" t="s">
        <v>629</v>
      </c>
      <c r="W274">
        <v>216</v>
      </c>
      <c r="X274" t="s">
        <v>2130</v>
      </c>
      <c r="Y274" t="s">
        <v>2130</v>
      </c>
      <c r="Z274" t="s">
        <v>2131</v>
      </c>
      <c r="AA274" t="s">
        <v>13413</v>
      </c>
      <c r="AB274" t="s">
        <v>17376</v>
      </c>
      <c r="AC274">
        <v>488</v>
      </c>
      <c r="AD274">
        <v>397</v>
      </c>
      <c r="AE274">
        <v>397</v>
      </c>
      <c r="AJ274" t="s">
        <v>15282</v>
      </c>
      <c r="AK274" t="s">
        <v>14259</v>
      </c>
      <c r="AL274" t="s">
        <v>2622</v>
      </c>
      <c r="AM274">
        <v>216</v>
      </c>
      <c r="AN274">
        <v>397</v>
      </c>
      <c r="AO274" t="s">
        <v>17377</v>
      </c>
      <c r="AP274" t="s">
        <v>17378</v>
      </c>
      <c r="AQ274" t="s">
        <v>17379</v>
      </c>
      <c r="AR274" t="s">
        <v>17377</v>
      </c>
      <c r="AT274" t="s">
        <v>2630</v>
      </c>
      <c r="AU274">
        <v>397</v>
      </c>
      <c r="AW274" t="s">
        <v>224</v>
      </c>
      <c r="AX274" t="s">
        <v>17281</v>
      </c>
      <c r="AY274" t="s">
        <v>953</v>
      </c>
      <c r="AZ274" t="s">
        <v>17380</v>
      </c>
      <c r="BA274" t="s">
        <v>2394</v>
      </c>
      <c r="BB274" t="s">
        <v>2626</v>
      </c>
      <c r="BC274" t="s">
        <v>4532</v>
      </c>
    </row>
    <row r="275" spans="1:55" ht="20" customHeight="1">
      <c r="A275" t="str">
        <f t="shared" si="8"/>
        <v>(주)​ 청우식품 보일러 연료전환(B-C유 &gt;목재펠릿)을  통한 온실가스(CO2)배출 감축사업1차2016-03-01</v>
      </c>
      <c r="B275" t="str">
        <f t="shared" si="9"/>
        <v>2016-03-01</v>
      </c>
      <c r="C275">
        <v>279</v>
      </c>
      <c r="D275" t="s">
        <v>4593</v>
      </c>
      <c r="E275" t="s">
        <v>4594</v>
      </c>
      <c r="F275" t="s">
        <v>4595</v>
      </c>
      <c r="G275" t="s">
        <v>4596</v>
      </c>
      <c r="M275" t="s">
        <v>1812</v>
      </c>
      <c r="O275" t="s">
        <v>4601</v>
      </c>
      <c r="P275" t="s">
        <v>209</v>
      </c>
      <c r="Q275" t="s">
        <v>1462</v>
      </c>
      <c r="R275" t="s">
        <v>2384</v>
      </c>
      <c r="S275" t="s">
        <v>130</v>
      </c>
      <c r="T275" t="s">
        <v>1293</v>
      </c>
      <c r="U275" t="s">
        <v>4602</v>
      </c>
      <c r="V275" t="s">
        <v>597</v>
      </c>
      <c r="W275">
        <v>1042</v>
      </c>
      <c r="X275" t="s">
        <v>2130</v>
      </c>
      <c r="Y275" t="s">
        <v>2130</v>
      </c>
      <c r="Z275" t="s">
        <v>2131</v>
      </c>
      <c r="AA275" t="s">
        <v>13413</v>
      </c>
      <c r="AB275" t="s">
        <v>17370</v>
      </c>
      <c r="AC275">
        <v>3647</v>
      </c>
      <c r="AD275">
        <v>3520</v>
      </c>
      <c r="AE275">
        <v>3520</v>
      </c>
      <c r="AJ275" t="s">
        <v>15299</v>
      </c>
      <c r="AK275" t="s">
        <v>14259</v>
      </c>
      <c r="AL275" t="s">
        <v>4593</v>
      </c>
      <c r="AM275">
        <v>1042</v>
      </c>
      <c r="AN275">
        <v>3520</v>
      </c>
      <c r="AO275" t="s">
        <v>17371</v>
      </c>
      <c r="AP275" t="s">
        <v>17372</v>
      </c>
      <c r="AQ275" t="s">
        <v>17373</v>
      </c>
      <c r="AR275" t="s">
        <v>17374</v>
      </c>
      <c r="AT275" t="s">
        <v>4604</v>
      </c>
      <c r="AU275">
        <v>3520</v>
      </c>
      <c r="AW275" t="s">
        <v>224</v>
      </c>
      <c r="AX275" t="s">
        <v>17281</v>
      </c>
      <c r="AY275" t="s">
        <v>953</v>
      </c>
      <c r="AZ275" t="s">
        <v>17375</v>
      </c>
      <c r="BA275" t="s">
        <v>2394</v>
      </c>
      <c r="BB275" t="s">
        <v>4608</v>
      </c>
      <c r="BC275" t="s">
        <v>1120</v>
      </c>
    </row>
    <row r="276" spans="1:55" ht="20" customHeight="1">
      <c r="A276" t="str">
        <f t="shared" si="8"/>
        <v>영우냉동식품 절탄기 설치에 따른 미활용에너지 (B-C유 -&gt; LNG 연료전환 포함) 회수를 통한 온실가스 감축사업1차2015-06-01</v>
      </c>
      <c r="B276" t="str">
        <f t="shared" si="9"/>
        <v>2015-06-01</v>
      </c>
      <c r="C276">
        <v>278</v>
      </c>
      <c r="D276" t="s">
        <v>14147</v>
      </c>
      <c r="E276" t="s">
        <v>14148</v>
      </c>
      <c r="F276" t="s">
        <v>14149</v>
      </c>
      <c r="G276" t="s">
        <v>14150</v>
      </c>
      <c r="M276" t="s">
        <v>1812</v>
      </c>
      <c r="O276" t="s">
        <v>14154</v>
      </c>
      <c r="P276" t="s">
        <v>209</v>
      </c>
      <c r="Q276" t="s">
        <v>1228</v>
      </c>
      <c r="R276" t="s">
        <v>2384</v>
      </c>
      <c r="S276" t="s">
        <v>130</v>
      </c>
      <c r="T276" t="s">
        <v>1293</v>
      </c>
      <c r="U276" t="s">
        <v>14155</v>
      </c>
      <c r="V276" t="s">
        <v>2914</v>
      </c>
      <c r="W276">
        <v>3161</v>
      </c>
      <c r="X276" t="s">
        <v>2130</v>
      </c>
      <c r="Y276" t="s">
        <v>2130</v>
      </c>
      <c r="Z276" t="s">
        <v>2639</v>
      </c>
      <c r="AA276" t="s">
        <v>13413</v>
      </c>
      <c r="AB276" t="s">
        <v>17363</v>
      </c>
      <c r="AC276">
        <v>9483</v>
      </c>
      <c r="AD276">
        <v>11288</v>
      </c>
      <c r="AE276">
        <v>11288</v>
      </c>
      <c r="AJ276" t="s">
        <v>15178</v>
      </c>
      <c r="AK276" t="s">
        <v>14259</v>
      </c>
      <c r="AL276" t="s">
        <v>14147</v>
      </c>
      <c r="AM276">
        <v>3161</v>
      </c>
      <c r="AN276">
        <v>11288</v>
      </c>
      <c r="AO276" t="s">
        <v>17364</v>
      </c>
      <c r="AP276" t="s">
        <v>17365</v>
      </c>
      <c r="AQ276" t="s">
        <v>17366</v>
      </c>
      <c r="AR276" t="s">
        <v>17367</v>
      </c>
      <c r="AT276" t="s">
        <v>14158</v>
      </c>
      <c r="AU276">
        <v>11288</v>
      </c>
      <c r="AW276" t="s">
        <v>224</v>
      </c>
      <c r="AX276" t="s">
        <v>17281</v>
      </c>
      <c r="AY276" t="s">
        <v>953</v>
      </c>
      <c r="AZ276" t="s">
        <v>17368</v>
      </c>
      <c r="BA276" t="s">
        <v>2394</v>
      </c>
      <c r="BB276" t="s">
        <v>14154</v>
      </c>
      <c r="BC276" t="s">
        <v>17369</v>
      </c>
    </row>
    <row r="277" spans="1:55" ht="20" customHeight="1">
      <c r="A277" t="str">
        <f t="shared" si="8"/>
        <v>(주)웅진산업 보일러 연료 전환(B-B유 → 목재펠릿)을 통한 온실가스 감축사업1차2016-02-01</v>
      </c>
      <c r="B277" t="str">
        <f t="shared" si="9"/>
        <v>2016-02-01</v>
      </c>
      <c r="C277">
        <v>277</v>
      </c>
      <c r="D277" t="s">
        <v>13987</v>
      </c>
      <c r="E277" t="s">
        <v>13988</v>
      </c>
      <c r="F277" t="s">
        <v>13989</v>
      </c>
      <c r="G277" t="s">
        <v>13990</v>
      </c>
      <c r="M277" t="s">
        <v>1812</v>
      </c>
      <c r="O277" t="s">
        <v>13994</v>
      </c>
      <c r="P277" t="s">
        <v>209</v>
      </c>
      <c r="Q277" t="s">
        <v>1462</v>
      </c>
      <c r="R277" t="s">
        <v>2384</v>
      </c>
      <c r="S277" t="s">
        <v>130</v>
      </c>
      <c r="T277" t="s">
        <v>1293</v>
      </c>
      <c r="U277" t="s">
        <v>13995</v>
      </c>
      <c r="V277" t="s">
        <v>13996</v>
      </c>
      <c r="W277">
        <v>2141</v>
      </c>
      <c r="X277" t="s">
        <v>1324</v>
      </c>
      <c r="Y277" t="s">
        <v>1513</v>
      </c>
      <c r="Z277" t="s">
        <v>2387</v>
      </c>
      <c r="AA277" t="s">
        <v>13413</v>
      </c>
      <c r="AB277" t="s">
        <v>17358</v>
      </c>
      <c r="AC277">
        <v>6423</v>
      </c>
      <c r="AD277">
        <v>5750</v>
      </c>
      <c r="AE277">
        <v>5750</v>
      </c>
      <c r="AJ277" t="s">
        <v>15178</v>
      </c>
      <c r="AK277" t="s">
        <v>14259</v>
      </c>
      <c r="AL277" t="s">
        <v>13987</v>
      </c>
      <c r="AM277">
        <v>2141</v>
      </c>
      <c r="AN277">
        <v>5750</v>
      </c>
      <c r="AO277" t="s">
        <v>17359</v>
      </c>
      <c r="AP277" t="s">
        <v>17360</v>
      </c>
      <c r="AQ277" t="s">
        <v>17361</v>
      </c>
      <c r="AR277" t="s">
        <v>17359</v>
      </c>
      <c r="AT277" t="s">
        <v>13999</v>
      </c>
      <c r="AU277">
        <v>5750</v>
      </c>
      <c r="AW277" t="s">
        <v>224</v>
      </c>
      <c r="AX277" t="s">
        <v>17281</v>
      </c>
      <c r="AY277" t="s">
        <v>953</v>
      </c>
      <c r="AZ277" t="s">
        <v>17362</v>
      </c>
      <c r="BA277" t="s">
        <v>2394</v>
      </c>
      <c r="BB277" t="s">
        <v>13994</v>
      </c>
      <c r="BC277" t="s">
        <v>4467</v>
      </c>
    </row>
    <row r="278" spans="1:55" ht="20" customHeight="1">
      <c r="A278" t="str">
        <f t="shared" si="8"/>
        <v>홍창엠앤티 진천공장 목재펠릿 연료전환을 통한 온실가스 감축사업(부생연료유 2호→목재펠릿)1차2016-01-01</v>
      </c>
      <c r="B278" t="str">
        <f t="shared" si="9"/>
        <v>2016-01-01</v>
      </c>
      <c r="C278">
        <v>276</v>
      </c>
      <c r="D278" t="s">
        <v>4242</v>
      </c>
      <c r="E278" t="s">
        <v>4243</v>
      </c>
      <c r="F278" t="s">
        <v>4242</v>
      </c>
      <c r="G278" t="s">
        <v>4244</v>
      </c>
      <c r="M278" t="s">
        <v>1812</v>
      </c>
      <c r="O278" t="s">
        <v>4248</v>
      </c>
      <c r="P278" t="s">
        <v>209</v>
      </c>
      <c r="Q278" t="s">
        <v>1462</v>
      </c>
      <c r="R278" t="s">
        <v>2384</v>
      </c>
      <c r="S278" t="s">
        <v>130</v>
      </c>
      <c r="T278" t="s">
        <v>1293</v>
      </c>
      <c r="U278" t="s">
        <v>4249</v>
      </c>
      <c r="V278" t="s">
        <v>563</v>
      </c>
      <c r="W278">
        <v>2407</v>
      </c>
      <c r="X278" t="s">
        <v>1324</v>
      </c>
      <c r="Y278" t="s">
        <v>1513</v>
      </c>
      <c r="Z278" t="s">
        <v>2387</v>
      </c>
      <c r="AA278" t="s">
        <v>13413</v>
      </c>
      <c r="AB278" t="s">
        <v>17114</v>
      </c>
      <c r="AC278">
        <v>7221</v>
      </c>
      <c r="AD278">
        <v>7329</v>
      </c>
      <c r="AE278">
        <v>7329</v>
      </c>
      <c r="AJ278" t="s">
        <v>15282</v>
      </c>
      <c r="AK278" t="s">
        <v>14259</v>
      </c>
      <c r="AL278" t="s">
        <v>4242</v>
      </c>
      <c r="AM278">
        <v>2407</v>
      </c>
      <c r="AN278">
        <v>7329</v>
      </c>
      <c r="AO278" t="s">
        <v>17354</v>
      </c>
      <c r="AP278" t="s">
        <v>17355</v>
      </c>
      <c r="AQ278" t="s">
        <v>17356</v>
      </c>
      <c r="AR278" t="s">
        <v>17354</v>
      </c>
      <c r="AT278" t="s">
        <v>4252</v>
      </c>
      <c r="AU278">
        <v>7329</v>
      </c>
      <c r="AW278" t="s">
        <v>224</v>
      </c>
      <c r="AX278" t="s">
        <v>17281</v>
      </c>
      <c r="AY278" t="s">
        <v>953</v>
      </c>
      <c r="AZ278" t="s">
        <v>17357</v>
      </c>
      <c r="BA278" t="s">
        <v>2394</v>
      </c>
      <c r="BB278" t="s">
        <v>4248</v>
      </c>
      <c r="BC278" t="s">
        <v>11139</v>
      </c>
    </row>
    <row r="279" spans="1:55" ht="20" customHeight="1">
      <c r="A279" t="str">
        <f t="shared" si="8"/>
        <v>유영나염 스팀보일러의 연료교체(B-C유→LNG)를 통한 온실가스(CO2) 배출 감축사업1차2013-09-01</v>
      </c>
      <c r="B279" t="str">
        <f t="shared" si="9"/>
        <v>2013-09-01</v>
      </c>
      <c r="C279">
        <v>275</v>
      </c>
      <c r="D279" t="s">
        <v>2895</v>
      </c>
      <c r="E279" t="s">
        <v>2896</v>
      </c>
      <c r="F279" t="s">
        <v>2895</v>
      </c>
      <c r="G279" t="s">
        <v>2897</v>
      </c>
      <c r="M279" t="s">
        <v>1812</v>
      </c>
      <c r="O279" t="s">
        <v>2901</v>
      </c>
      <c r="P279" t="s">
        <v>209</v>
      </c>
      <c r="Q279" t="s">
        <v>1462</v>
      </c>
      <c r="R279" t="s">
        <v>2384</v>
      </c>
      <c r="S279" t="s">
        <v>130</v>
      </c>
      <c r="T279" t="s">
        <v>1293</v>
      </c>
      <c r="U279" t="s">
        <v>2638</v>
      </c>
      <c r="V279" t="s">
        <v>570</v>
      </c>
      <c r="W279">
        <v>144</v>
      </c>
      <c r="X279" t="s">
        <v>2130</v>
      </c>
      <c r="Y279" t="s">
        <v>2130</v>
      </c>
      <c r="Z279" t="s">
        <v>2131</v>
      </c>
      <c r="AA279" t="s">
        <v>13413</v>
      </c>
      <c r="AB279" t="s">
        <v>570</v>
      </c>
      <c r="AC279">
        <v>720</v>
      </c>
      <c r="AD279">
        <v>630</v>
      </c>
      <c r="AE279">
        <v>630</v>
      </c>
      <c r="AJ279" t="s">
        <v>15282</v>
      </c>
      <c r="AK279" t="s">
        <v>14259</v>
      </c>
      <c r="AL279" t="s">
        <v>2895</v>
      </c>
      <c r="AM279">
        <v>144</v>
      </c>
      <c r="AN279">
        <v>630</v>
      </c>
      <c r="AO279" t="s">
        <v>17350</v>
      </c>
      <c r="AP279" t="s">
        <v>17351</v>
      </c>
      <c r="AQ279" t="s">
        <v>17352</v>
      </c>
      <c r="AR279" t="s">
        <v>17350</v>
      </c>
      <c r="AT279" t="s">
        <v>2903</v>
      </c>
      <c r="AU279">
        <v>630</v>
      </c>
      <c r="AW279" t="s">
        <v>224</v>
      </c>
      <c r="AX279" t="s">
        <v>17281</v>
      </c>
      <c r="AY279" t="s">
        <v>953</v>
      </c>
      <c r="AZ279" t="s">
        <v>17353</v>
      </c>
      <c r="BA279" t="s">
        <v>2394</v>
      </c>
      <c r="BB279" t="s">
        <v>2901</v>
      </c>
      <c r="BC279" t="s">
        <v>4532</v>
      </c>
    </row>
    <row r="280" spans="1:55" ht="20" customHeight="1">
      <c r="A280" t="str">
        <f t="shared" si="8"/>
        <v>고려테크주식회사 순산소 버너 도입을 통한 온실가스(CO2) 감축사업1차2015-08-01</v>
      </c>
      <c r="B280" t="str">
        <f t="shared" si="9"/>
        <v>2015-08-01</v>
      </c>
      <c r="C280">
        <v>274</v>
      </c>
      <c r="D280" t="s">
        <v>4546</v>
      </c>
      <c r="E280" t="s">
        <v>4547</v>
      </c>
      <c r="F280" t="s">
        <v>4546</v>
      </c>
      <c r="G280" t="s">
        <v>4548</v>
      </c>
      <c r="M280" t="s">
        <v>1812</v>
      </c>
      <c r="O280" t="s">
        <v>4552</v>
      </c>
      <c r="P280" t="s">
        <v>209</v>
      </c>
      <c r="Q280" t="s">
        <v>1462</v>
      </c>
      <c r="R280" t="s">
        <v>2384</v>
      </c>
      <c r="S280" t="s">
        <v>130</v>
      </c>
      <c r="T280" t="s">
        <v>1293</v>
      </c>
      <c r="U280" t="s">
        <v>2826</v>
      </c>
      <c r="V280" t="s">
        <v>653</v>
      </c>
      <c r="W280">
        <v>1384</v>
      </c>
      <c r="X280" t="s">
        <v>2130</v>
      </c>
      <c r="Y280" t="s">
        <v>2130</v>
      </c>
      <c r="Z280" t="s">
        <v>2210</v>
      </c>
      <c r="AA280" t="s">
        <v>13413</v>
      </c>
      <c r="AB280" t="s">
        <v>17343</v>
      </c>
      <c r="AC280">
        <v>5536</v>
      </c>
      <c r="AD280">
        <v>5312</v>
      </c>
      <c r="AE280">
        <v>5312</v>
      </c>
      <c r="AJ280" t="s">
        <v>15178</v>
      </c>
      <c r="AK280" t="s">
        <v>14259</v>
      </c>
      <c r="AL280" t="s">
        <v>4546</v>
      </c>
      <c r="AM280">
        <v>1384</v>
      </c>
      <c r="AN280">
        <v>5312</v>
      </c>
      <c r="AO280" t="s">
        <v>17344</v>
      </c>
      <c r="AP280" t="s">
        <v>17345</v>
      </c>
      <c r="AQ280" t="s">
        <v>17346</v>
      </c>
      <c r="AR280" t="s">
        <v>17347</v>
      </c>
      <c r="AT280" t="s">
        <v>4555</v>
      </c>
      <c r="AU280">
        <v>5312</v>
      </c>
      <c r="AW280" t="s">
        <v>224</v>
      </c>
      <c r="AX280" t="s">
        <v>17281</v>
      </c>
      <c r="AY280" t="s">
        <v>953</v>
      </c>
      <c r="AZ280" t="s">
        <v>17348</v>
      </c>
      <c r="BA280" t="s">
        <v>2394</v>
      </c>
      <c r="BB280" t="s">
        <v>4552</v>
      </c>
      <c r="BC280" t="s">
        <v>17349</v>
      </c>
    </row>
    <row r="281" spans="1:55" ht="20" customHeight="1">
      <c r="A281" t="str">
        <f t="shared" si="8"/>
        <v>성원산업사 열매체보일러 버너교체를 통한 연료전환(B-C유 → LNG) 온실가스 배출 감축 사업   1차2015-03-01</v>
      </c>
      <c r="B281" t="str">
        <f t="shared" si="9"/>
        <v>2015-03-01</v>
      </c>
      <c r="C281">
        <v>273</v>
      </c>
      <c r="D281" t="s">
        <v>662</v>
      </c>
      <c r="E281" t="s">
        <v>3466</v>
      </c>
      <c r="F281" t="s">
        <v>3467</v>
      </c>
      <c r="G281" t="s">
        <v>3468</v>
      </c>
      <c r="M281" t="s">
        <v>1812</v>
      </c>
      <c r="O281" t="s">
        <v>661</v>
      </c>
      <c r="P281" t="s">
        <v>209</v>
      </c>
      <c r="Q281" t="s">
        <v>1462</v>
      </c>
      <c r="R281" t="s">
        <v>2384</v>
      </c>
      <c r="S281" t="s">
        <v>130</v>
      </c>
      <c r="T281" t="s">
        <v>1293</v>
      </c>
      <c r="U281" t="s">
        <v>3472</v>
      </c>
      <c r="V281" t="s">
        <v>663</v>
      </c>
      <c r="W281">
        <v>231</v>
      </c>
      <c r="X281" t="s">
        <v>2130</v>
      </c>
      <c r="Y281" t="s">
        <v>2130</v>
      </c>
      <c r="Z281" t="s">
        <v>2131</v>
      </c>
      <c r="AA281" t="s">
        <v>13413</v>
      </c>
      <c r="AB281" t="s">
        <v>16735</v>
      </c>
      <c r="AC281">
        <v>693</v>
      </c>
      <c r="AD281">
        <v>668</v>
      </c>
      <c r="AE281">
        <v>668</v>
      </c>
      <c r="AJ281" t="s">
        <v>16751</v>
      </c>
      <c r="AK281" t="s">
        <v>14259</v>
      </c>
      <c r="AL281" t="s">
        <v>662</v>
      </c>
      <c r="AM281">
        <v>231</v>
      </c>
      <c r="AN281">
        <v>668</v>
      </c>
      <c r="AO281" t="s">
        <v>17339</v>
      </c>
      <c r="AP281" t="s">
        <v>17340</v>
      </c>
      <c r="AQ281" t="s">
        <v>17341</v>
      </c>
      <c r="AR281" t="s">
        <v>17339</v>
      </c>
      <c r="AT281" t="s">
        <v>3475</v>
      </c>
      <c r="AU281">
        <v>668</v>
      </c>
      <c r="AW281" t="s">
        <v>224</v>
      </c>
      <c r="AX281" t="s">
        <v>17281</v>
      </c>
      <c r="AY281" t="s">
        <v>953</v>
      </c>
      <c r="AZ281" t="s">
        <v>17342</v>
      </c>
      <c r="BA281" t="s">
        <v>2394</v>
      </c>
      <c r="BB281" t="s">
        <v>661</v>
      </c>
      <c r="BC281" t="s">
        <v>1125</v>
      </c>
    </row>
    <row r="282" spans="1:55" ht="20" customHeight="1">
      <c r="A282" t="str">
        <f t="shared" si="8"/>
        <v>폐열스팀으로 기존의 LNG 및 B-C유 사용 생산스팀을 대체하여 온실가스 배출을 감축하는 사업1차2016-04-01</v>
      </c>
      <c r="B282" t="str">
        <f t="shared" si="9"/>
        <v>2016-04-01</v>
      </c>
      <c r="C282">
        <v>272</v>
      </c>
      <c r="D282" t="s">
        <v>665</v>
      </c>
      <c r="E282" t="s">
        <v>3442</v>
      </c>
      <c r="F282" t="s">
        <v>665</v>
      </c>
      <c r="G282" t="s">
        <v>3443</v>
      </c>
      <c r="M282" t="s">
        <v>1812</v>
      </c>
      <c r="O282" t="s">
        <v>664</v>
      </c>
      <c r="P282" t="s">
        <v>209</v>
      </c>
      <c r="Q282" t="s">
        <v>1462</v>
      </c>
      <c r="R282" t="s">
        <v>2384</v>
      </c>
      <c r="S282" t="s">
        <v>130</v>
      </c>
      <c r="T282" t="s">
        <v>1293</v>
      </c>
      <c r="U282" t="s">
        <v>3447</v>
      </c>
      <c r="V282" t="s">
        <v>640</v>
      </c>
      <c r="W282">
        <v>1670</v>
      </c>
      <c r="X282" t="s">
        <v>2130</v>
      </c>
      <c r="Y282" t="s">
        <v>2130</v>
      </c>
      <c r="Z282" t="s">
        <v>2639</v>
      </c>
      <c r="AA282" t="s">
        <v>13413</v>
      </c>
      <c r="AB282" t="s">
        <v>17333</v>
      </c>
      <c r="AC282">
        <v>1670</v>
      </c>
      <c r="AD282">
        <v>1693</v>
      </c>
      <c r="AE282">
        <v>1693</v>
      </c>
      <c r="AJ282" t="s">
        <v>17334</v>
      </c>
      <c r="AK282" t="s">
        <v>14259</v>
      </c>
      <c r="AL282" t="s">
        <v>665</v>
      </c>
      <c r="AM282">
        <v>1670</v>
      </c>
      <c r="AN282">
        <v>1693</v>
      </c>
      <c r="AO282" t="s">
        <v>17335</v>
      </c>
      <c r="AP282" t="s">
        <v>17336</v>
      </c>
      <c r="AQ282" t="s">
        <v>17337</v>
      </c>
      <c r="AR282" t="s">
        <v>17335</v>
      </c>
      <c r="AT282" t="s">
        <v>3450</v>
      </c>
      <c r="AU282">
        <v>1693</v>
      </c>
      <c r="AW282" t="s">
        <v>224</v>
      </c>
      <c r="AX282" t="s">
        <v>17281</v>
      </c>
      <c r="AY282" t="s">
        <v>953</v>
      </c>
      <c r="AZ282" t="s">
        <v>17338</v>
      </c>
      <c r="BA282" t="s">
        <v>2394</v>
      </c>
      <c r="BB282" t="s">
        <v>664</v>
      </c>
      <c r="BC282" t="s">
        <v>1125</v>
      </c>
    </row>
    <row r="283" spans="1:55" ht="20" customHeight="1">
      <c r="A283" t="str">
        <f t="shared" si="8"/>
        <v>대림산업 목재펠릿 연료전환(B-C유-&gt;목재펠릿)을 통한 온실가스 감축사업1차2015-07-01</v>
      </c>
      <c r="B283" t="str">
        <f t="shared" si="9"/>
        <v>2015-07-01</v>
      </c>
      <c r="C283">
        <v>271</v>
      </c>
      <c r="D283" t="s">
        <v>2535</v>
      </c>
      <c r="E283" t="s">
        <v>2536</v>
      </c>
      <c r="F283" t="s">
        <v>2535</v>
      </c>
      <c r="G283" t="s">
        <v>2537</v>
      </c>
      <c r="M283" t="s">
        <v>1812</v>
      </c>
      <c r="O283" t="s">
        <v>2543</v>
      </c>
      <c r="P283" t="s">
        <v>209</v>
      </c>
      <c r="Q283" t="s">
        <v>1462</v>
      </c>
      <c r="R283" t="s">
        <v>2384</v>
      </c>
      <c r="S283" t="s">
        <v>130</v>
      </c>
      <c r="T283" t="s">
        <v>1293</v>
      </c>
      <c r="U283" t="s">
        <v>2444</v>
      </c>
      <c r="V283" t="s">
        <v>563</v>
      </c>
      <c r="W283">
        <v>726</v>
      </c>
      <c r="X283" t="s">
        <v>1324</v>
      </c>
      <c r="Y283" t="s">
        <v>1513</v>
      </c>
      <c r="Z283" t="s">
        <v>2387</v>
      </c>
      <c r="AA283" t="s">
        <v>13413</v>
      </c>
      <c r="AB283" t="s">
        <v>17328</v>
      </c>
      <c r="AC283">
        <v>2541</v>
      </c>
      <c r="AD283">
        <v>2596</v>
      </c>
      <c r="AE283">
        <v>2596</v>
      </c>
      <c r="AJ283" t="s">
        <v>15282</v>
      </c>
      <c r="AK283" t="s">
        <v>14259</v>
      </c>
      <c r="AL283" t="s">
        <v>2535</v>
      </c>
      <c r="AM283">
        <v>726</v>
      </c>
      <c r="AN283">
        <v>2596</v>
      </c>
      <c r="AO283" t="s">
        <v>17329</v>
      </c>
      <c r="AP283" t="s">
        <v>17330</v>
      </c>
      <c r="AQ283" t="s">
        <v>17331</v>
      </c>
      <c r="AR283" t="s">
        <v>17329</v>
      </c>
      <c r="AT283" t="s">
        <v>2546</v>
      </c>
      <c r="AU283">
        <v>2596</v>
      </c>
      <c r="AW283" t="s">
        <v>224</v>
      </c>
      <c r="AX283" t="s">
        <v>17281</v>
      </c>
      <c r="AY283" t="s">
        <v>953</v>
      </c>
      <c r="AZ283" t="s">
        <v>17332</v>
      </c>
      <c r="BA283" t="s">
        <v>2394</v>
      </c>
      <c r="BB283" t="s">
        <v>2543</v>
      </c>
      <c r="BC283" t="s">
        <v>4532</v>
      </c>
    </row>
    <row r="284" spans="1:55" ht="20" customHeight="1">
      <c r="A284" t="str">
        <f t="shared" si="8"/>
        <v>대흥산업 열매체 보일러의 연료교체(B-C유→LNG)를 통한 온실가스(CO2) 배출 감축사업1차2016-08-01</v>
      </c>
      <c r="B284" t="str">
        <f t="shared" si="9"/>
        <v>2016-08-01</v>
      </c>
      <c r="C284">
        <v>270</v>
      </c>
      <c r="D284" t="s">
        <v>679</v>
      </c>
      <c r="E284" t="s">
        <v>14139</v>
      </c>
      <c r="F284" t="s">
        <v>679</v>
      </c>
      <c r="G284" t="s">
        <v>14140</v>
      </c>
      <c r="M284" t="s">
        <v>1812</v>
      </c>
      <c r="O284" t="s">
        <v>678</v>
      </c>
      <c r="P284" t="s">
        <v>209</v>
      </c>
      <c r="Q284" t="s">
        <v>1462</v>
      </c>
      <c r="R284" t="s">
        <v>2384</v>
      </c>
      <c r="S284" t="s">
        <v>130</v>
      </c>
      <c r="T284" t="s">
        <v>1293</v>
      </c>
      <c r="U284" t="s">
        <v>14142</v>
      </c>
      <c r="V284" t="s">
        <v>680</v>
      </c>
      <c r="W284">
        <v>214</v>
      </c>
      <c r="X284" t="s">
        <v>2130</v>
      </c>
      <c r="Y284" t="s">
        <v>2130</v>
      </c>
      <c r="Z284" t="s">
        <v>2131</v>
      </c>
      <c r="AA284" t="s">
        <v>13413</v>
      </c>
      <c r="AB284" t="s">
        <v>17322</v>
      </c>
      <c r="AC284">
        <v>214</v>
      </c>
      <c r="AD284">
        <v>101</v>
      </c>
      <c r="AE284">
        <v>101</v>
      </c>
      <c r="AJ284" t="s">
        <v>16751</v>
      </c>
      <c r="AK284" t="s">
        <v>14259</v>
      </c>
      <c r="AL284" t="s">
        <v>679</v>
      </c>
      <c r="AM284">
        <v>214</v>
      </c>
      <c r="AN284">
        <v>101</v>
      </c>
      <c r="AO284" t="s">
        <v>17323</v>
      </c>
      <c r="AP284" t="s">
        <v>17324</v>
      </c>
      <c r="AQ284" t="s">
        <v>17325</v>
      </c>
      <c r="AR284" t="s">
        <v>17326</v>
      </c>
      <c r="AT284" t="s">
        <v>14145</v>
      </c>
      <c r="AU284">
        <v>101</v>
      </c>
      <c r="AW284" t="s">
        <v>224</v>
      </c>
      <c r="AX284" t="s">
        <v>17281</v>
      </c>
      <c r="AY284" t="s">
        <v>953</v>
      </c>
      <c r="AZ284" t="s">
        <v>17327</v>
      </c>
      <c r="BA284" t="s">
        <v>2394</v>
      </c>
      <c r="BB284" t="s">
        <v>678</v>
      </c>
      <c r="BC284" t="s">
        <v>1125</v>
      </c>
    </row>
    <row r="285" spans="1:55" ht="20" customHeight="1">
      <c r="A285" t="str">
        <f t="shared" si="8"/>
        <v>한솔플라스틱의 사출기 일부교체(유압식→전동식)를 통한 온실가스 감축사업1차2016-10-01</v>
      </c>
      <c r="B285" t="str">
        <f t="shared" si="9"/>
        <v>2016-10-01</v>
      </c>
      <c r="C285">
        <v>269</v>
      </c>
      <c r="D285" t="s">
        <v>13884</v>
      </c>
      <c r="E285" t="s">
        <v>13885</v>
      </c>
      <c r="F285" t="s">
        <v>13886</v>
      </c>
      <c r="G285" t="s">
        <v>13887</v>
      </c>
      <c r="M285" t="s">
        <v>1812</v>
      </c>
      <c r="O285" t="s">
        <v>13891</v>
      </c>
      <c r="P285" t="s">
        <v>209</v>
      </c>
      <c r="Q285" t="s">
        <v>1462</v>
      </c>
      <c r="R285" t="s">
        <v>2384</v>
      </c>
      <c r="S285" t="s">
        <v>130</v>
      </c>
      <c r="T285" t="s">
        <v>1231</v>
      </c>
      <c r="U285" t="s">
        <v>4114</v>
      </c>
      <c r="V285" t="s">
        <v>567</v>
      </c>
      <c r="W285">
        <v>149</v>
      </c>
      <c r="X285" t="s">
        <v>2130</v>
      </c>
      <c r="Y285" t="s">
        <v>2130</v>
      </c>
      <c r="Z285" t="s">
        <v>2210</v>
      </c>
      <c r="AA285" t="s">
        <v>13413</v>
      </c>
      <c r="AB285" t="s">
        <v>17316</v>
      </c>
      <c r="AC285">
        <v>298</v>
      </c>
      <c r="AD285">
        <v>271</v>
      </c>
      <c r="AE285">
        <v>271</v>
      </c>
      <c r="AJ285" t="s">
        <v>15178</v>
      </c>
      <c r="AK285" t="s">
        <v>14259</v>
      </c>
      <c r="AL285" t="s">
        <v>13884</v>
      </c>
      <c r="AM285">
        <v>149</v>
      </c>
      <c r="AN285">
        <v>271</v>
      </c>
      <c r="AO285" t="s">
        <v>17317</v>
      </c>
      <c r="AP285" t="s">
        <v>17318</v>
      </c>
      <c r="AQ285" t="s">
        <v>17319</v>
      </c>
      <c r="AR285" t="s">
        <v>17320</v>
      </c>
      <c r="AT285" t="s">
        <v>13894</v>
      </c>
      <c r="AU285">
        <v>271</v>
      </c>
      <c r="AW285" t="s">
        <v>224</v>
      </c>
      <c r="AX285" t="s">
        <v>17281</v>
      </c>
      <c r="AY285" t="s">
        <v>953</v>
      </c>
      <c r="AZ285" t="s">
        <v>17321</v>
      </c>
      <c r="BA285" t="s">
        <v>2394</v>
      </c>
      <c r="BB285" t="s">
        <v>13891</v>
      </c>
      <c r="BC285" t="s">
        <v>3723</v>
      </c>
    </row>
    <row r="286" spans="1:55" ht="20" customHeight="1">
      <c r="A286" t="str">
        <f t="shared" si="8"/>
        <v>대림씨엔에스 용인공장 스팀보일러 연료교체 (c9+ → LNG)를 통한 온실가스(CO2) 감축사업1차2016-03-01</v>
      </c>
      <c r="B286" t="str">
        <f t="shared" si="9"/>
        <v>2016-03-01</v>
      </c>
      <c r="C286">
        <v>268</v>
      </c>
      <c r="D286" t="s">
        <v>3260</v>
      </c>
      <c r="E286" t="s">
        <v>3261</v>
      </c>
      <c r="F286" t="s">
        <v>3262</v>
      </c>
      <c r="G286" t="s">
        <v>3263</v>
      </c>
      <c r="M286" t="s">
        <v>1812</v>
      </c>
      <c r="O286" t="s">
        <v>3268</v>
      </c>
      <c r="P286" t="s">
        <v>209</v>
      </c>
      <c r="Q286" t="s">
        <v>1462</v>
      </c>
      <c r="R286" t="s">
        <v>2384</v>
      </c>
      <c r="S286" t="s">
        <v>130</v>
      </c>
      <c r="T286" t="s">
        <v>1293</v>
      </c>
      <c r="U286" t="s">
        <v>3269</v>
      </c>
      <c r="V286" t="s">
        <v>3270</v>
      </c>
      <c r="W286">
        <v>1922</v>
      </c>
      <c r="X286" t="s">
        <v>2130</v>
      </c>
      <c r="Y286" t="s">
        <v>2130</v>
      </c>
      <c r="Z286" t="s">
        <v>2131</v>
      </c>
      <c r="AA286" t="s">
        <v>13413</v>
      </c>
      <c r="AB286" t="s">
        <v>17310</v>
      </c>
      <c r="AC286">
        <v>3844</v>
      </c>
      <c r="AD286">
        <v>3453</v>
      </c>
      <c r="AE286">
        <v>3453</v>
      </c>
      <c r="AJ286" t="s">
        <v>15282</v>
      </c>
      <c r="AK286" t="s">
        <v>14259</v>
      </c>
      <c r="AL286" t="s">
        <v>3260</v>
      </c>
      <c r="AM286">
        <v>1922</v>
      </c>
      <c r="AN286">
        <v>3453</v>
      </c>
      <c r="AO286" t="s">
        <v>17311</v>
      </c>
      <c r="AP286" t="s">
        <v>17312</v>
      </c>
      <c r="AQ286" t="s">
        <v>17313</v>
      </c>
      <c r="AR286" t="s">
        <v>17311</v>
      </c>
      <c r="AT286" t="s">
        <v>3273</v>
      </c>
      <c r="AU286">
        <v>3453</v>
      </c>
      <c r="AW286" t="s">
        <v>224</v>
      </c>
      <c r="AX286" t="s">
        <v>17281</v>
      </c>
      <c r="AY286" t="s">
        <v>953</v>
      </c>
      <c r="AZ286" t="s">
        <v>17314</v>
      </c>
      <c r="BA286" t="s">
        <v>2394</v>
      </c>
      <c r="BB286" t="s">
        <v>3268</v>
      </c>
      <c r="BC286" t="s">
        <v>17315</v>
      </c>
    </row>
    <row r="287" spans="1:55" ht="20" customHeight="1">
      <c r="A287" t="str">
        <f t="shared" si="8"/>
        <v>(주)대평의 연료전환 (B-B유 → LNG)에 의한 온실가스(CO2) 배출 감축사업1차2015-11-01</v>
      </c>
      <c r="B287" t="str">
        <f t="shared" si="9"/>
        <v>2015-11-01</v>
      </c>
      <c r="C287">
        <v>267</v>
      </c>
      <c r="D287" t="s">
        <v>523</v>
      </c>
      <c r="E287" t="s">
        <v>3012</v>
      </c>
      <c r="F287" t="s">
        <v>523</v>
      </c>
      <c r="G287" t="s">
        <v>3013</v>
      </c>
      <c r="M287" t="s">
        <v>1812</v>
      </c>
      <c r="O287" t="s">
        <v>522</v>
      </c>
      <c r="P287" t="s">
        <v>209</v>
      </c>
      <c r="Q287" t="s">
        <v>1462</v>
      </c>
      <c r="R287" t="s">
        <v>2384</v>
      </c>
      <c r="S287" t="s">
        <v>130</v>
      </c>
      <c r="T287" t="s">
        <v>1293</v>
      </c>
      <c r="U287" t="s">
        <v>3018</v>
      </c>
      <c r="V287" t="s">
        <v>524</v>
      </c>
      <c r="W287">
        <v>307</v>
      </c>
      <c r="X287" t="s">
        <v>2130</v>
      </c>
      <c r="Y287" t="s">
        <v>2130</v>
      </c>
      <c r="Z287" t="s">
        <v>2131</v>
      </c>
      <c r="AA287" t="s">
        <v>13413</v>
      </c>
      <c r="AB287" t="s">
        <v>17304</v>
      </c>
      <c r="AC287">
        <v>921</v>
      </c>
      <c r="AD287">
        <v>1032</v>
      </c>
      <c r="AE287">
        <v>1032</v>
      </c>
      <c r="AJ287" t="s">
        <v>15282</v>
      </c>
      <c r="AK287" t="s">
        <v>14259</v>
      </c>
      <c r="AL287" t="s">
        <v>523</v>
      </c>
      <c r="AM287">
        <v>307</v>
      </c>
      <c r="AN287">
        <v>1032</v>
      </c>
      <c r="AO287" t="s">
        <v>17305</v>
      </c>
      <c r="AP287" t="s">
        <v>17306</v>
      </c>
      <c r="AQ287" t="s">
        <v>17307</v>
      </c>
      <c r="AR287" t="s">
        <v>17305</v>
      </c>
      <c r="AT287" t="s">
        <v>3021</v>
      </c>
      <c r="AU287">
        <v>1032</v>
      </c>
      <c r="AW287" t="s">
        <v>224</v>
      </c>
      <c r="AX287" t="s">
        <v>17281</v>
      </c>
      <c r="AY287" t="s">
        <v>953</v>
      </c>
      <c r="AZ287" t="s">
        <v>17308</v>
      </c>
      <c r="BA287" t="s">
        <v>2394</v>
      </c>
      <c r="BB287" t="s">
        <v>522</v>
      </c>
      <c r="BC287" t="s">
        <v>17309</v>
      </c>
    </row>
    <row r="288" spans="1:55" ht="20" customHeight="1">
      <c r="A288" t="str">
        <f t="shared" si="8"/>
        <v>㈜대성아스콘 건조공정 버너 연료전환(B-C유→LNG)을 통한 온실가스 감축사업1차2015-10-01</v>
      </c>
      <c r="B288" t="str">
        <f t="shared" si="9"/>
        <v>2015-10-01</v>
      </c>
      <c r="C288">
        <v>266</v>
      </c>
      <c r="D288" t="s">
        <v>2999</v>
      </c>
      <c r="E288" t="s">
        <v>3000</v>
      </c>
      <c r="F288" t="s">
        <v>3001</v>
      </c>
      <c r="G288" t="s">
        <v>3002</v>
      </c>
      <c r="M288" t="s">
        <v>1812</v>
      </c>
      <c r="O288" t="s">
        <v>3006</v>
      </c>
      <c r="P288" t="s">
        <v>209</v>
      </c>
      <c r="Q288" t="s">
        <v>1462</v>
      </c>
      <c r="R288" t="s">
        <v>2384</v>
      </c>
      <c r="S288" t="s">
        <v>130</v>
      </c>
      <c r="T288" t="s">
        <v>1293</v>
      </c>
      <c r="U288" t="s">
        <v>3007</v>
      </c>
      <c r="V288" t="s">
        <v>559</v>
      </c>
      <c r="W288">
        <v>1157</v>
      </c>
      <c r="X288" t="s">
        <v>2130</v>
      </c>
      <c r="Y288" t="s">
        <v>2130</v>
      </c>
      <c r="Z288" t="s">
        <v>2131</v>
      </c>
      <c r="AA288" t="s">
        <v>13413</v>
      </c>
      <c r="AB288" t="s">
        <v>16767</v>
      </c>
      <c r="AC288">
        <v>1157</v>
      </c>
      <c r="AD288">
        <v>3317</v>
      </c>
      <c r="AE288">
        <v>3317</v>
      </c>
      <c r="AJ288" t="s">
        <v>15282</v>
      </c>
      <c r="AK288" t="s">
        <v>14259</v>
      </c>
      <c r="AL288" t="s">
        <v>2999</v>
      </c>
      <c r="AM288">
        <v>1157</v>
      </c>
      <c r="AN288">
        <v>3317</v>
      </c>
      <c r="AO288" t="s">
        <v>17299</v>
      </c>
      <c r="AP288" t="s">
        <v>17300</v>
      </c>
      <c r="AQ288" t="s">
        <v>17301</v>
      </c>
      <c r="AR288" t="s">
        <v>17299</v>
      </c>
      <c r="AT288" t="s">
        <v>3010</v>
      </c>
      <c r="AU288">
        <v>3317</v>
      </c>
      <c r="AW288" t="s">
        <v>224</v>
      </c>
      <c r="AX288" t="s">
        <v>17281</v>
      </c>
      <c r="AY288" t="s">
        <v>953</v>
      </c>
      <c r="AZ288" t="s">
        <v>17302</v>
      </c>
      <c r="BA288" t="s">
        <v>2394</v>
      </c>
      <c r="BB288" t="s">
        <v>3006</v>
      </c>
      <c r="BC288" t="s">
        <v>17303</v>
      </c>
    </row>
    <row r="289" spans="1:58" ht="20" customHeight="1">
      <c r="A289" t="str">
        <f t="shared" si="8"/>
        <v>부일화학의 B-C유에서 LNG로 연료전환을 통한 온실가스 배출 감축사업1차2013-06-26</v>
      </c>
      <c r="B289" t="str">
        <f t="shared" si="9"/>
        <v>2013-06-26</v>
      </c>
      <c r="C289">
        <v>265</v>
      </c>
      <c r="D289" t="s">
        <v>17283</v>
      </c>
      <c r="E289" t="s">
        <v>4819</v>
      </c>
      <c r="F289" t="s">
        <v>390</v>
      </c>
      <c r="G289" t="s">
        <v>4820</v>
      </c>
      <c r="M289" t="s">
        <v>1812</v>
      </c>
      <c r="O289" t="s">
        <v>533</v>
      </c>
      <c r="P289" t="s">
        <v>209</v>
      </c>
      <c r="Q289" t="s">
        <v>1462</v>
      </c>
      <c r="R289" t="s">
        <v>1228</v>
      </c>
      <c r="S289" t="s">
        <v>130</v>
      </c>
      <c r="T289" t="s">
        <v>1293</v>
      </c>
      <c r="U289" t="s">
        <v>4824</v>
      </c>
      <c r="V289" t="s">
        <v>534</v>
      </c>
      <c r="W289">
        <v>432</v>
      </c>
      <c r="X289" t="s">
        <v>2130</v>
      </c>
      <c r="Y289" t="s">
        <v>2130</v>
      </c>
      <c r="Z289" t="s">
        <v>2131</v>
      </c>
      <c r="AA289" t="s">
        <v>13413</v>
      </c>
      <c r="AB289" t="s">
        <v>17284</v>
      </c>
      <c r="AC289">
        <v>3029</v>
      </c>
      <c r="AD289">
        <v>2613</v>
      </c>
      <c r="AE289">
        <v>2613</v>
      </c>
      <c r="AJ289" t="s">
        <v>15299</v>
      </c>
      <c r="AK289" t="s">
        <v>16311</v>
      </c>
      <c r="AL289" t="s">
        <v>17283</v>
      </c>
      <c r="AM289">
        <v>432</v>
      </c>
      <c r="AN289">
        <v>2613</v>
      </c>
      <c r="AO289" t="s">
        <v>17285</v>
      </c>
      <c r="AP289" t="s">
        <v>17286</v>
      </c>
      <c r="AQ289" t="s">
        <v>17287</v>
      </c>
      <c r="AT289" t="s">
        <v>4828</v>
      </c>
      <c r="AU289">
        <v>2613</v>
      </c>
      <c r="AW289" t="s">
        <v>224</v>
      </c>
      <c r="AX289" t="s">
        <v>17281</v>
      </c>
      <c r="AY289" t="s">
        <v>953</v>
      </c>
      <c r="AZ289" t="s">
        <v>17288</v>
      </c>
    </row>
    <row r="290" spans="1:58" ht="20" customHeight="1">
      <c r="A290" t="str">
        <f t="shared" si="8"/>
        <v>마니커 동두천지점의 B-C유에서 LNG로 연료전환을 통한 온실가스 배출 감축사업1차2008-08-18</v>
      </c>
      <c r="B290" t="str">
        <f t="shared" si="9"/>
        <v>2008-08-18</v>
      </c>
      <c r="C290">
        <v>264</v>
      </c>
      <c r="D290" t="s">
        <v>17277</v>
      </c>
      <c r="E290" t="s">
        <v>4831</v>
      </c>
      <c r="F290" t="s">
        <v>4832</v>
      </c>
      <c r="G290" t="s">
        <v>4833</v>
      </c>
      <c r="M290" t="s">
        <v>1812</v>
      </c>
      <c r="O290" t="s">
        <v>526</v>
      </c>
      <c r="P290" t="s">
        <v>209</v>
      </c>
      <c r="Q290" t="s">
        <v>1462</v>
      </c>
      <c r="R290" t="s">
        <v>1228</v>
      </c>
      <c r="S290" t="s">
        <v>130</v>
      </c>
      <c r="T290" t="s">
        <v>1293</v>
      </c>
      <c r="U290" t="s">
        <v>4837</v>
      </c>
      <c r="V290" t="s">
        <v>527</v>
      </c>
      <c r="W290">
        <v>1320</v>
      </c>
      <c r="X290" t="s">
        <v>2130</v>
      </c>
      <c r="Y290" t="s">
        <v>2130</v>
      </c>
      <c r="Z290" t="s">
        <v>2131</v>
      </c>
      <c r="AA290" t="s">
        <v>13413</v>
      </c>
      <c r="AB290" t="s">
        <v>527</v>
      </c>
      <c r="AC290">
        <v>11885</v>
      </c>
      <c r="AD290">
        <v>11350</v>
      </c>
      <c r="AE290">
        <v>11350</v>
      </c>
      <c r="AJ290" t="s">
        <v>15299</v>
      </c>
      <c r="AK290" t="s">
        <v>16311</v>
      </c>
      <c r="AL290" t="s">
        <v>17277</v>
      </c>
      <c r="AM290">
        <v>1320</v>
      </c>
      <c r="AN290">
        <v>11350</v>
      </c>
      <c r="AO290" t="s">
        <v>17278</v>
      </c>
      <c r="AP290" t="s">
        <v>17279</v>
      </c>
      <c r="AQ290" t="s">
        <v>17280</v>
      </c>
      <c r="AT290" t="s">
        <v>4841</v>
      </c>
      <c r="AU290">
        <v>11350</v>
      </c>
      <c r="AW290" t="s">
        <v>224</v>
      </c>
      <c r="AX290" t="s">
        <v>17281</v>
      </c>
      <c r="AY290" t="s">
        <v>953</v>
      </c>
      <c r="AZ290" t="s">
        <v>17282</v>
      </c>
    </row>
    <row r="291" spans="1:58" ht="20" customHeight="1">
      <c r="A291" t="str">
        <f t="shared" si="8"/>
        <v>한국지역난방공사 대구지사 목질 바이오매스 열병합발전 프로젝트3차2015-01-01</v>
      </c>
      <c r="B291" t="str">
        <f t="shared" si="9"/>
        <v>2015-01-01</v>
      </c>
      <c r="C291">
        <v>263</v>
      </c>
      <c r="D291" t="s">
        <v>432</v>
      </c>
      <c r="E291" t="s">
        <v>1843</v>
      </c>
      <c r="F291" t="s">
        <v>2140</v>
      </c>
      <c r="G291" t="s">
        <v>2141</v>
      </c>
      <c r="M291" t="s">
        <v>1812</v>
      </c>
      <c r="O291" t="s">
        <v>1055</v>
      </c>
      <c r="P291" t="s">
        <v>209</v>
      </c>
      <c r="Q291" t="s">
        <v>1228</v>
      </c>
      <c r="R291" t="s">
        <v>1229</v>
      </c>
      <c r="S291" t="s">
        <v>130</v>
      </c>
      <c r="T291" t="s">
        <v>1293</v>
      </c>
      <c r="U291" t="s">
        <v>2146</v>
      </c>
      <c r="V291" t="s">
        <v>2147</v>
      </c>
      <c r="W291">
        <v>20606</v>
      </c>
      <c r="X291" t="s">
        <v>1324</v>
      </c>
      <c r="Y291" t="s">
        <v>1513</v>
      </c>
      <c r="Z291" t="s">
        <v>2148</v>
      </c>
      <c r="AA291" t="s">
        <v>14315</v>
      </c>
      <c r="AB291" t="s">
        <v>17267</v>
      </c>
      <c r="AC291">
        <v>54874</v>
      </c>
      <c r="AD291">
        <v>58747</v>
      </c>
      <c r="AE291">
        <v>42483</v>
      </c>
      <c r="AF291" t="s">
        <v>17268</v>
      </c>
      <c r="AG291">
        <v>15089</v>
      </c>
      <c r="AJ291" t="s">
        <v>15178</v>
      </c>
      <c r="AK291" t="s">
        <v>14259</v>
      </c>
      <c r="AL291" t="s">
        <v>432</v>
      </c>
      <c r="AM291">
        <v>17463</v>
      </c>
      <c r="AN291">
        <v>42483</v>
      </c>
      <c r="AO291" t="s">
        <v>17269</v>
      </c>
      <c r="AP291" t="s">
        <v>17270</v>
      </c>
      <c r="AQ291" t="s">
        <v>17271</v>
      </c>
      <c r="AR291" t="s">
        <v>17272</v>
      </c>
      <c r="AS291" t="s">
        <v>17273</v>
      </c>
      <c r="AT291" t="s">
        <v>2151</v>
      </c>
      <c r="AU291">
        <v>42483</v>
      </c>
      <c r="AW291" t="s">
        <v>224</v>
      </c>
      <c r="AX291" t="s">
        <v>987</v>
      </c>
      <c r="AY291" t="s">
        <v>953</v>
      </c>
      <c r="AZ291" t="s">
        <v>17274</v>
      </c>
      <c r="BA291" t="s">
        <v>1244</v>
      </c>
      <c r="BB291" t="s">
        <v>1055</v>
      </c>
      <c r="BC291" t="s">
        <v>995</v>
      </c>
      <c r="BD291">
        <v>5153</v>
      </c>
      <c r="BE291" t="s">
        <v>17275</v>
      </c>
      <c r="BF291" t="s">
        <v>17276</v>
      </c>
    </row>
    <row r="292" spans="1:58" ht="20" customHeight="1">
      <c r="A292" t="str">
        <f t="shared" si="8"/>
        <v>LG 화학 나주 공장 연료전환 사업3차2016-11-01</v>
      </c>
      <c r="B292" t="str">
        <f t="shared" si="9"/>
        <v>2016-11-01</v>
      </c>
      <c r="C292">
        <v>262</v>
      </c>
      <c r="D292" t="s">
        <v>325</v>
      </c>
      <c r="E292" t="s">
        <v>2162</v>
      </c>
      <c r="F292" t="s">
        <v>2163</v>
      </c>
      <c r="G292" t="s">
        <v>2164</v>
      </c>
      <c r="M292" t="s">
        <v>1812</v>
      </c>
      <c r="O292" t="s">
        <v>2169</v>
      </c>
      <c r="P292" t="s">
        <v>209</v>
      </c>
      <c r="Q292" t="s">
        <v>1462</v>
      </c>
      <c r="R292" t="s">
        <v>1229</v>
      </c>
      <c r="S292" t="s">
        <v>130</v>
      </c>
      <c r="T292" t="s">
        <v>1293</v>
      </c>
      <c r="U292" t="s">
        <v>2170</v>
      </c>
      <c r="V292" t="s">
        <v>2171</v>
      </c>
      <c r="W292">
        <v>19635</v>
      </c>
      <c r="X292" t="s">
        <v>2130</v>
      </c>
      <c r="Y292" t="s">
        <v>2130</v>
      </c>
      <c r="Z292" t="s">
        <v>2172</v>
      </c>
      <c r="AA292" t="s">
        <v>14315</v>
      </c>
      <c r="AB292" t="s">
        <v>17209</v>
      </c>
      <c r="AC292">
        <v>34671</v>
      </c>
      <c r="AD292">
        <v>34671</v>
      </c>
      <c r="AE292">
        <v>33978</v>
      </c>
      <c r="AF292" t="s">
        <v>17210</v>
      </c>
      <c r="AJ292" t="s">
        <v>15299</v>
      </c>
      <c r="AK292" t="s">
        <v>14259</v>
      </c>
      <c r="AL292" t="s">
        <v>325</v>
      </c>
      <c r="AM292">
        <v>6435</v>
      </c>
      <c r="AN292">
        <v>33978</v>
      </c>
      <c r="AO292" t="s">
        <v>17211</v>
      </c>
      <c r="AP292" t="s">
        <v>17212</v>
      </c>
      <c r="AQ292" t="s">
        <v>17213</v>
      </c>
      <c r="AR292" t="s">
        <v>17214</v>
      </c>
      <c r="AS292" t="s">
        <v>17215</v>
      </c>
      <c r="AT292" t="s">
        <v>2175</v>
      </c>
      <c r="AU292">
        <v>33978</v>
      </c>
      <c r="AW292" t="s">
        <v>224</v>
      </c>
      <c r="AX292" t="s">
        <v>987</v>
      </c>
      <c r="AY292" t="s">
        <v>953</v>
      </c>
      <c r="AZ292" t="s">
        <v>17216</v>
      </c>
      <c r="BA292" t="s">
        <v>1244</v>
      </c>
      <c r="BB292" t="s">
        <v>2179</v>
      </c>
      <c r="BC292" t="s">
        <v>4762</v>
      </c>
      <c r="BD292">
        <v>2475</v>
      </c>
      <c r="BE292" t="s">
        <v>17217</v>
      </c>
    </row>
    <row r="293" spans="1:58" ht="20" customHeight="1">
      <c r="A293" t="str">
        <f t="shared" si="8"/>
        <v>휴켐스(주) 신설 5질산에서 발생하는 아산화질소 배출량 저감사업15차2019-02-17</v>
      </c>
      <c r="B293" t="str">
        <f t="shared" si="9"/>
        <v>2019-02-17</v>
      </c>
      <c r="C293">
        <v>261</v>
      </c>
      <c r="D293" t="s">
        <v>530</v>
      </c>
      <c r="E293" t="s">
        <v>1252</v>
      </c>
      <c r="F293" t="s">
        <v>530</v>
      </c>
      <c r="G293" t="s">
        <v>1878</v>
      </c>
      <c r="M293" t="s">
        <v>1812</v>
      </c>
      <c r="O293" t="s">
        <v>1754</v>
      </c>
      <c r="P293" t="s">
        <v>209</v>
      </c>
      <c r="Q293" t="s">
        <v>1228</v>
      </c>
      <c r="R293" t="s">
        <v>1229</v>
      </c>
      <c r="S293" t="s">
        <v>130</v>
      </c>
      <c r="T293" t="s">
        <v>1293</v>
      </c>
      <c r="U293" t="s">
        <v>1755</v>
      </c>
      <c r="V293" t="s">
        <v>1756</v>
      </c>
      <c r="W293">
        <v>338990</v>
      </c>
      <c r="X293" t="s">
        <v>1234</v>
      </c>
      <c r="Y293" t="s">
        <v>1235</v>
      </c>
      <c r="Z293" t="s">
        <v>1889</v>
      </c>
      <c r="AA293" t="s">
        <v>16660</v>
      </c>
      <c r="AB293" t="s">
        <v>16661</v>
      </c>
      <c r="AC293">
        <v>81044</v>
      </c>
      <c r="AD293">
        <v>68705</v>
      </c>
      <c r="AE293">
        <v>1374</v>
      </c>
      <c r="AF293" t="s">
        <v>17201</v>
      </c>
      <c r="AJ293" t="s">
        <v>16241</v>
      </c>
      <c r="AK293" t="s">
        <v>14259</v>
      </c>
      <c r="AL293" t="s">
        <v>530</v>
      </c>
      <c r="AM293">
        <v>4607</v>
      </c>
      <c r="AN293">
        <v>1374</v>
      </c>
      <c r="AO293" t="s">
        <v>17202</v>
      </c>
      <c r="AP293" t="s">
        <v>17203</v>
      </c>
      <c r="AQ293" t="s">
        <v>17204</v>
      </c>
      <c r="AR293" t="s">
        <v>17205</v>
      </c>
      <c r="AS293" t="s">
        <v>17206</v>
      </c>
      <c r="AT293" t="s">
        <v>1892</v>
      </c>
      <c r="AU293">
        <v>1374</v>
      </c>
      <c r="AW293" t="s">
        <v>224</v>
      </c>
      <c r="AX293" t="s">
        <v>987</v>
      </c>
      <c r="AY293" t="s">
        <v>953</v>
      </c>
      <c r="AZ293" t="s">
        <v>17207</v>
      </c>
      <c r="BA293" t="s">
        <v>1244</v>
      </c>
      <c r="BB293" t="s">
        <v>1754</v>
      </c>
      <c r="BC293" t="s">
        <v>7186</v>
      </c>
      <c r="BD293">
        <v>6637</v>
      </c>
      <c r="BE293" t="s">
        <v>17208</v>
      </c>
    </row>
    <row r="294" spans="1:58" ht="20" customHeight="1">
      <c r="A294" t="str">
        <f t="shared" si="8"/>
        <v>휴켐스(주) 신설 5질산에서 발생하는 아산화질소 배출량 저감사업17차2019-08-19</v>
      </c>
      <c r="B294" t="str">
        <f t="shared" si="9"/>
        <v>2019-08-19</v>
      </c>
      <c r="C294">
        <v>260</v>
      </c>
      <c r="D294" t="s">
        <v>530</v>
      </c>
      <c r="E294" t="s">
        <v>1252</v>
      </c>
      <c r="F294" t="s">
        <v>530</v>
      </c>
      <c r="G294" t="s">
        <v>1878</v>
      </c>
      <c r="M294" t="s">
        <v>1812</v>
      </c>
      <c r="O294" t="s">
        <v>1754</v>
      </c>
      <c r="P294" t="s">
        <v>209</v>
      </c>
      <c r="Q294" t="s">
        <v>1228</v>
      </c>
      <c r="R294" t="s">
        <v>1229</v>
      </c>
      <c r="S294" t="s">
        <v>130</v>
      </c>
      <c r="T294" t="s">
        <v>1293</v>
      </c>
      <c r="U294" t="s">
        <v>1755</v>
      </c>
      <c r="V294" t="s">
        <v>1756</v>
      </c>
      <c r="W294">
        <v>338990</v>
      </c>
      <c r="X294" t="s">
        <v>1234</v>
      </c>
      <c r="Y294" t="s">
        <v>1235</v>
      </c>
      <c r="Z294" t="s">
        <v>1889</v>
      </c>
      <c r="AA294" t="s">
        <v>16861</v>
      </c>
      <c r="AB294" t="s">
        <v>16862</v>
      </c>
      <c r="AC294">
        <v>57304</v>
      </c>
      <c r="AD294">
        <v>65949</v>
      </c>
      <c r="AE294">
        <v>1319</v>
      </c>
      <c r="AF294" t="s">
        <v>17193</v>
      </c>
      <c r="AJ294" t="s">
        <v>16825</v>
      </c>
      <c r="AK294" t="s">
        <v>14259</v>
      </c>
      <c r="AL294" t="s">
        <v>530</v>
      </c>
      <c r="AM294">
        <v>4607</v>
      </c>
      <c r="AN294">
        <v>1319</v>
      </c>
      <c r="AO294" t="s">
        <v>17194</v>
      </c>
      <c r="AP294" t="s">
        <v>17195</v>
      </c>
      <c r="AQ294" t="s">
        <v>17196</v>
      </c>
      <c r="AR294" t="s">
        <v>17197</v>
      </c>
      <c r="AS294" t="s">
        <v>17198</v>
      </c>
      <c r="AT294" t="s">
        <v>1892</v>
      </c>
      <c r="AU294">
        <v>1319</v>
      </c>
      <c r="AW294" t="s">
        <v>224</v>
      </c>
      <c r="AX294" t="s">
        <v>987</v>
      </c>
      <c r="AY294" t="s">
        <v>953</v>
      </c>
      <c r="AZ294" t="s">
        <v>17199</v>
      </c>
      <c r="BA294" t="s">
        <v>1244</v>
      </c>
      <c r="BB294" t="s">
        <v>1754</v>
      </c>
      <c r="BC294" t="s">
        <v>16892</v>
      </c>
      <c r="BD294">
        <v>6637</v>
      </c>
      <c r="BE294" t="s">
        <v>17200</v>
      </c>
    </row>
    <row r="295" spans="1:58" ht="20" customHeight="1">
      <c r="A295" t="str">
        <f t="shared" si="8"/>
        <v>휴켐스(주) 신설 5질산에서 발생하는 아산화질소 배출량 저감사업18차2019-10-28</v>
      </c>
      <c r="B295" t="str">
        <f t="shared" si="9"/>
        <v>2019-10-28</v>
      </c>
      <c r="C295">
        <v>259</v>
      </c>
      <c r="D295" t="s">
        <v>1001</v>
      </c>
      <c r="E295" t="s">
        <v>1748</v>
      </c>
      <c r="F295" t="s">
        <v>317</v>
      </c>
      <c r="G295" t="s">
        <v>1507</v>
      </c>
      <c r="M295" t="s">
        <v>1812</v>
      </c>
      <c r="O295" t="s">
        <v>1754</v>
      </c>
      <c r="P295" t="s">
        <v>209</v>
      </c>
      <c r="Q295" t="s">
        <v>1228</v>
      </c>
      <c r="R295" t="s">
        <v>1228</v>
      </c>
      <c r="S295" t="s">
        <v>130</v>
      </c>
      <c r="T295" t="s">
        <v>1293</v>
      </c>
      <c r="U295" t="s">
        <v>1755</v>
      </c>
      <c r="V295" t="s">
        <v>1756</v>
      </c>
      <c r="W295">
        <v>338990</v>
      </c>
      <c r="X295" t="s">
        <v>1234</v>
      </c>
      <c r="Y295" t="s">
        <v>1235</v>
      </c>
      <c r="AA295" t="s">
        <v>16959</v>
      </c>
      <c r="AB295" t="s">
        <v>16960</v>
      </c>
      <c r="AC295">
        <v>77933</v>
      </c>
      <c r="AD295">
        <v>84219</v>
      </c>
      <c r="AE295">
        <v>82535</v>
      </c>
      <c r="AJ295" t="s">
        <v>15563</v>
      </c>
      <c r="AK295" t="s">
        <v>14259</v>
      </c>
      <c r="AL295" t="s">
        <v>1001</v>
      </c>
      <c r="AM295">
        <v>225768</v>
      </c>
      <c r="AN295">
        <v>82535</v>
      </c>
      <c r="AO295" t="s">
        <v>17188</v>
      </c>
      <c r="AP295" t="s">
        <v>17182</v>
      </c>
      <c r="AQ295" t="s">
        <v>17189</v>
      </c>
      <c r="AR295" t="s">
        <v>17190</v>
      </c>
      <c r="AS295" t="s">
        <v>17191</v>
      </c>
      <c r="AT295" t="s">
        <v>1759</v>
      </c>
      <c r="AU295">
        <v>82535</v>
      </c>
      <c r="AW295" t="s">
        <v>224</v>
      </c>
      <c r="AX295" t="s">
        <v>987</v>
      </c>
      <c r="AY295" t="s">
        <v>953</v>
      </c>
      <c r="AZ295" t="s">
        <v>17192</v>
      </c>
      <c r="BA295" t="s">
        <v>1244</v>
      </c>
      <c r="BB295" t="s">
        <v>1754</v>
      </c>
      <c r="BC295" t="s">
        <v>11690</v>
      </c>
      <c r="BD295">
        <v>6637</v>
      </c>
    </row>
    <row r="296" spans="1:58" ht="20" customHeight="1">
      <c r="A296" t="str">
        <f t="shared" si="8"/>
        <v>휴켐스(주) 신설 5질산에서 발생하는 아산화질소 배출량 저감사업18차2019-10-28</v>
      </c>
      <c r="B296" t="str">
        <f t="shared" si="9"/>
        <v>2019-10-28</v>
      </c>
      <c r="C296">
        <v>258</v>
      </c>
      <c r="D296" t="s">
        <v>530</v>
      </c>
      <c r="E296" t="s">
        <v>1252</v>
      </c>
      <c r="F296" t="s">
        <v>530</v>
      </c>
      <c r="G296" t="s">
        <v>1878</v>
      </c>
      <c r="M296" t="s">
        <v>1812</v>
      </c>
      <c r="O296" t="s">
        <v>1754</v>
      </c>
      <c r="P296" t="s">
        <v>209</v>
      </c>
      <c r="Q296" t="s">
        <v>1228</v>
      </c>
      <c r="R296" t="s">
        <v>1229</v>
      </c>
      <c r="S296" t="s">
        <v>130</v>
      </c>
      <c r="T296" t="s">
        <v>1293</v>
      </c>
      <c r="U296" t="s">
        <v>1755</v>
      </c>
      <c r="V296" t="s">
        <v>1756</v>
      </c>
      <c r="W296">
        <v>338990</v>
      </c>
      <c r="X296" t="s">
        <v>1234</v>
      </c>
      <c r="Y296" t="s">
        <v>1235</v>
      </c>
      <c r="Z296" t="s">
        <v>1889</v>
      </c>
      <c r="AA296" t="s">
        <v>16959</v>
      </c>
      <c r="AB296" t="s">
        <v>16960</v>
      </c>
      <c r="AC296">
        <v>77933</v>
      </c>
      <c r="AD296">
        <v>84219</v>
      </c>
      <c r="AE296">
        <v>1684</v>
      </c>
      <c r="AF296" t="s">
        <v>17180</v>
      </c>
      <c r="AJ296" t="s">
        <v>16825</v>
      </c>
      <c r="AK296" t="s">
        <v>14259</v>
      </c>
      <c r="AL296" t="s">
        <v>530</v>
      </c>
      <c r="AM296">
        <v>4607</v>
      </c>
      <c r="AN296">
        <v>1684</v>
      </c>
      <c r="AO296" t="s">
        <v>17181</v>
      </c>
      <c r="AP296" t="s">
        <v>17182</v>
      </c>
      <c r="AQ296" t="s">
        <v>17183</v>
      </c>
      <c r="AR296" t="s">
        <v>17184</v>
      </c>
      <c r="AS296" t="s">
        <v>17185</v>
      </c>
      <c r="AT296" t="s">
        <v>1892</v>
      </c>
      <c r="AU296">
        <v>1684</v>
      </c>
      <c r="AW296" t="s">
        <v>224</v>
      </c>
      <c r="AX296" t="s">
        <v>987</v>
      </c>
      <c r="AY296" t="s">
        <v>953</v>
      </c>
      <c r="AZ296" t="s">
        <v>17186</v>
      </c>
      <c r="BA296" t="s">
        <v>1244</v>
      </c>
      <c r="BB296" t="s">
        <v>1754</v>
      </c>
      <c r="BC296" t="s">
        <v>11690</v>
      </c>
      <c r="BD296">
        <v>6637</v>
      </c>
      <c r="BE296" t="s">
        <v>17187</v>
      </c>
    </row>
    <row r="297" spans="1:58" ht="20" customHeight="1">
      <c r="A297" t="str">
        <f t="shared" si="8"/>
        <v>청라에너지(주) 미활용 소각폐열 회수를 통한 화석연료 사용 절감 및 온실가스 배출 감축사업1차2016-02-18</v>
      </c>
      <c r="B297" t="str">
        <f t="shared" si="9"/>
        <v>2016-02-18</v>
      </c>
      <c r="C297">
        <v>257</v>
      </c>
      <c r="D297" t="s">
        <v>17171</v>
      </c>
      <c r="E297" t="s">
        <v>13553</v>
      </c>
      <c r="F297" t="s">
        <v>13552</v>
      </c>
      <c r="G297" t="s">
        <v>17172</v>
      </c>
      <c r="M297" t="s">
        <v>1812</v>
      </c>
      <c r="O297" t="s">
        <v>13558</v>
      </c>
      <c r="P297" t="s">
        <v>209</v>
      </c>
      <c r="Q297" t="s">
        <v>1228</v>
      </c>
      <c r="R297" t="s">
        <v>1228</v>
      </c>
      <c r="S297" t="s">
        <v>130</v>
      </c>
      <c r="T297" t="s">
        <v>1231</v>
      </c>
      <c r="U297" t="s">
        <v>13559</v>
      </c>
      <c r="V297" t="s">
        <v>17173</v>
      </c>
      <c r="W297">
        <v>11498</v>
      </c>
      <c r="X297" t="s">
        <v>2130</v>
      </c>
      <c r="Y297" t="s">
        <v>2130</v>
      </c>
      <c r="Z297" t="s">
        <v>2639</v>
      </c>
      <c r="AA297" t="s">
        <v>13413</v>
      </c>
      <c r="AB297" t="s">
        <v>17174</v>
      </c>
      <c r="AC297">
        <v>24844</v>
      </c>
      <c r="AD297">
        <v>23354</v>
      </c>
      <c r="AE297">
        <v>23354</v>
      </c>
      <c r="AJ297" t="s">
        <v>15299</v>
      </c>
      <c r="AK297" t="s">
        <v>14259</v>
      </c>
      <c r="AL297" t="s">
        <v>17171</v>
      </c>
      <c r="AM297">
        <v>11498</v>
      </c>
      <c r="AN297">
        <v>23354</v>
      </c>
      <c r="AO297" t="s">
        <v>17175</v>
      </c>
      <c r="AP297" t="s">
        <v>17176</v>
      </c>
      <c r="AQ297" t="s">
        <v>17177</v>
      </c>
      <c r="AR297" t="s">
        <v>17176</v>
      </c>
      <c r="AT297" t="s">
        <v>13565</v>
      </c>
      <c r="AU297">
        <v>23354</v>
      </c>
      <c r="AW297" t="s">
        <v>224</v>
      </c>
      <c r="AX297" t="s">
        <v>987</v>
      </c>
      <c r="AY297" t="s">
        <v>953</v>
      </c>
      <c r="AZ297" t="s">
        <v>17178</v>
      </c>
      <c r="BA297" t="s">
        <v>2394</v>
      </c>
      <c r="BB297" t="s">
        <v>13567</v>
      </c>
      <c r="BC297" t="s">
        <v>17179</v>
      </c>
    </row>
    <row r="298" spans="1:58" ht="20" customHeight="1">
      <c r="A298" t="str">
        <f t="shared" si="8"/>
        <v>보일러 연료전환(벙커C유 및 보일러 등유 -&gt; LNG)을 통한 온실가스(CO2) 배출 감축 사업1차2014-06-01</v>
      </c>
      <c r="B298" t="str">
        <f t="shared" si="9"/>
        <v>2014-06-01</v>
      </c>
      <c r="C298">
        <v>256</v>
      </c>
      <c r="D298" t="s">
        <v>711</v>
      </c>
      <c r="E298" t="s">
        <v>13730</v>
      </c>
      <c r="F298" t="s">
        <v>711</v>
      </c>
      <c r="G298" t="s">
        <v>13731</v>
      </c>
      <c r="M298" t="s">
        <v>1812</v>
      </c>
      <c r="O298" t="s">
        <v>1135</v>
      </c>
      <c r="P298" t="s">
        <v>209</v>
      </c>
      <c r="Q298" t="s">
        <v>1462</v>
      </c>
      <c r="R298" t="s">
        <v>2384</v>
      </c>
      <c r="S298" t="s">
        <v>130</v>
      </c>
      <c r="T298" t="s">
        <v>1293</v>
      </c>
      <c r="U298" t="s">
        <v>13736</v>
      </c>
      <c r="V298" t="s">
        <v>712</v>
      </c>
      <c r="W298">
        <v>1443</v>
      </c>
      <c r="X298" t="s">
        <v>2130</v>
      </c>
      <c r="Y298" t="s">
        <v>2130</v>
      </c>
      <c r="Z298" t="s">
        <v>2131</v>
      </c>
      <c r="AA298" t="s">
        <v>13413</v>
      </c>
      <c r="AB298" t="s">
        <v>17166</v>
      </c>
      <c r="AC298">
        <v>2886</v>
      </c>
      <c r="AD298">
        <v>2822</v>
      </c>
      <c r="AE298">
        <v>2822</v>
      </c>
      <c r="AJ298" t="s">
        <v>17156</v>
      </c>
      <c r="AK298" t="s">
        <v>14259</v>
      </c>
      <c r="AL298" t="s">
        <v>711</v>
      </c>
      <c r="AM298">
        <v>1443</v>
      </c>
      <c r="AN298">
        <v>2822</v>
      </c>
      <c r="AO298" t="s">
        <v>17167</v>
      </c>
      <c r="AP298" t="s">
        <v>17168</v>
      </c>
      <c r="AQ298" t="s">
        <v>17169</v>
      </c>
      <c r="AR298" t="s">
        <v>17167</v>
      </c>
      <c r="AT298" t="s">
        <v>13740</v>
      </c>
      <c r="AU298">
        <v>2822</v>
      </c>
      <c r="AW298" t="s">
        <v>224</v>
      </c>
      <c r="AX298" t="s">
        <v>987</v>
      </c>
      <c r="AY298" t="s">
        <v>953</v>
      </c>
      <c r="AZ298" t="s">
        <v>17170</v>
      </c>
      <c r="BA298" t="s">
        <v>2394</v>
      </c>
      <c r="BB298" t="s">
        <v>1135</v>
      </c>
      <c r="BC298" t="s">
        <v>1136</v>
      </c>
    </row>
    <row r="299" spans="1:58" ht="20" customHeight="1">
      <c r="A299" t="str">
        <f t="shared" si="8"/>
        <v>(주)에버텍 스팀보일러의 연료교체(B-C유 등→LNG)를 통한 온실가스(CO2) 배출 감축사업1차2016-02-01</v>
      </c>
      <c r="B299" t="str">
        <f t="shared" si="9"/>
        <v>2016-02-01</v>
      </c>
      <c r="C299">
        <v>255</v>
      </c>
      <c r="D299" t="s">
        <v>13765</v>
      </c>
      <c r="E299" t="s">
        <v>13766</v>
      </c>
      <c r="F299" t="s">
        <v>13765</v>
      </c>
      <c r="G299" t="s">
        <v>13767</v>
      </c>
      <c r="M299" t="s">
        <v>1812</v>
      </c>
      <c r="O299" t="s">
        <v>13772</v>
      </c>
      <c r="P299" t="s">
        <v>209</v>
      </c>
      <c r="Q299" t="s">
        <v>1462</v>
      </c>
      <c r="R299" t="s">
        <v>2384</v>
      </c>
      <c r="S299" t="s">
        <v>130</v>
      </c>
      <c r="T299" t="s">
        <v>1293</v>
      </c>
      <c r="U299" t="s">
        <v>13773</v>
      </c>
      <c r="V299" t="s">
        <v>650</v>
      </c>
      <c r="W299">
        <v>1161</v>
      </c>
      <c r="X299" t="s">
        <v>2130</v>
      </c>
      <c r="Y299" t="s">
        <v>2130</v>
      </c>
      <c r="Z299" t="s">
        <v>2131</v>
      </c>
      <c r="AA299" t="s">
        <v>13413</v>
      </c>
      <c r="AB299" t="s">
        <v>17161</v>
      </c>
      <c r="AC299">
        <v>4353</v>
      </c>
      <c r="AD299">
        <v>4281</v>
      </c>
      <c r="AE299">
        <v>4281</v>
      </c>
      <c r="AJ299" t="s">
        <v>15178</v>
      </c>
      <c r="AK299" t="s">
        <v>14259</v>
      </c>
      <c r="AL299" t="s">
        <v>13765</v>
      </c>
      <c r="AM299">
        <v>1161</v>
      </c>
      <c r="AN299">
        <v>4281</v>
      </c>
      <c r="AO299" t="s">
        <v>17162</v>
      </c>
      <c r="AP299" t="s">
        <v>17163</v>
      </c>
      <c r="AQ299" t="s">
        <v>17164</v>
      </c>
      <c r="AR299" t="s">
        <v>17162</v>
      </c>
      <c r="AT299" t="s">
        <v>13776</v>
      </c>
      <c r="AU299">
        <v>4281</v>
      </c>
      <c r="AW299" t="s">
        <v>224</v>
      </c>
      <c r="AX299" t="s">
        <v>987</v>
      </c>
      <c r="AY299" t="s">
        <v>953</v>
      </c>
      <c r="AZ299" t="s">
        <v>17165</v>
      </c>
      <c r="BA299" t="s">
        <v>2394</v>
      </c>
      <c r="BB299" t="s">
        <v>13772</v>
      </c>
      <c r="BC299" t="s">
        <v>1120</v>
      </c>
    </row>
    <row r="300" spans="1:58" ht="20" customHeight="1">
      <c r="A300" t="str">
        <f t="shared" si="8"/>
        <v>한일섬유  건조공정 연료교체 KVER사업1차2015-09-01</v>
      </c>
      <c r="B300" t="str">
        <f t="shared" si="9"/>
        <v>2015-09-01</v>
      </c>
      <c r="C300">
        <v>254</v>
      </c>
      <c r="D300" t="s">
        <v>625</v>
      </c>
      <c r="E300" t="s">
        <v>13754</v>
      </c>
      <c r="F300" t="s">
        <v>625</v>
      </c>
      <c r="G300" t="s">
        <v>13755</v>
      </c>
      <c r="M300" t="s">
        <v>1812</v>
      </c>
      <c r="O300" t="s">
        <v>624</v>
      </c>
      <c r="P300" t="s">
        <v>209</v>
      </c>
      <c r="Q300" t="s">
        <v>1462</v>
      </c>
      <c r="R300" t="s">
        <v>2384</v>
      </c>
      <c r="S300" t="s">
        <v>130</v>
      </c>
      <c r="T300" t="s">
        <v>1293</v>
      </c>
      <c r="U300" t="s">
        <v>13759</v>
      </c>
      <c r="V300" t="s">
        <v>626</v>
      </c>
      <c r="W300">
        <v>461</v>
      </c>
      <c r="X300" t="s">
        <v>2130</v>
      </c>
      <c r="Y300" t="s">
        <v>2130</v>
      </c>
      <c r="Z300" t="s">
        <v>2131</v>
      </c>
      <c r="AA300" t="s">
        <v>13413</v>
      </c>
      <c r="AB300" t="s">
        <v>17155</v>
      </c>
      <c r="AC300">
        <v>461</v>
      </c>
      <c r="AD300">
        <v>454</v>
      </c>
      <c r="AE300">
        <v>454</v>
      </c>
      <c r="AJ300" t="s">
        <v>17156</v>
      </c>
      <c r="AK300" t="s">
        <v>14259</v>
      </c>
      <c r="AL300" t="s">
        <v>625</v>
      </c>
      <c r="AM300">
        <v>461</v>
      </c>
      <c r="AN300">
        <v>454</v>
      </c>
      <c r="AO300" t="s">
        <v>17157</v>
      </c>
      <c r="AP300" t="s">
        <v>17158</v>
      </c>
      <c r="AQ300" t="s">
        <v>17159</v>
      </c>
      <c r="AR300" t="s">
        <v>17157</v>
      </c>
      <c r="AT300" t="s">
        <v>13763</v>
      </c>
      <c r="AU300">
        <v>454</v>
      </c>
      <c r="AW300" t="s">
        <v>224</v>
      </c>
      <c r="AX300" t="s">
        <v>987</v>
      </c>
      <c r="AY300" t="s">
        <v>953</v>
      </c>
      <c r="AZ300" t="s">
        <v>17160</v>
      </c>
      <c r="BA300" t="s">
        <v>2394</v>
      </c>
      <c r="BB300" t="s">
        <v>624</v>
      </c>
      <c r="BC300" t="s">
        <v>1122</v>
      </c>
    </row>
    <row r="301" spans="1:58" ht="20" customHeight="1">
      <c r="A301" t="str">
        <f t="shared" si="8"/>
        <v>스팀보일러의 연료전환(부생연료유, B-C유→LNG)을 통해 CO2 배출을 감축하는 사업1차2016-04-01</v>
      </c>
      <c r="B301" t="str">
        <f t="shared" si="9"/>
        <v>2016-04-01</v>
      </c>
      <c r="C301">
        <v>253</v>
      </c>
      <c r="D301" t="s">
        <v>4495</v>
      </c>
      <c r="E301" t="s">
        <v>4496</v>
      </c>
      <c r="F301" t="s">
        <v>4497</v>
      </c>
      <c r="G301" t="s">
        <v>4498</v>
      </c>
      <c r="M301" t="s">
        <v>1812</v>
      </c>
      <c r="O301" t="s">
        <v>4502</v>
      </c>
      <c r="P301" t="s">
        <v>209</v>
      </c>
      <c r="Q301" t="s">
        <v>1462</v>
      </c>
      <c r="R301" t="s">
        <v>2384</v>
      </c>
      <c r="S301" t="s">
        <v>130</v>
      </c>
      <c r="T301" t="s">
        <v>1293</v>
      </c>
      <c r="U301" t="s">
        <v>4503</v>
      </c>
      <c r="V301" t="s">
        <v>660</v>
      </c>
      <c r="W301">
        <v>1188</v>
      </c>
      <c r="X301" t="s">
        <v>2130</v>
      </c>
      <c r="Y301" t="s">
        <v>2130</v>
      </c>
      <c r="Z301" t="s">
        <v>2131</v>
      </c>
      <c r="AA301" t="s">
        <v>13413</v>
      </c>
      <c r="AB301" t="s">
        <v>17109</v>
      </c>
      <c r="AC301">
        <v>4158</v>
      </c>
      <c r="AD301">
        <v>4265</v>
      </c>
      <c r="AE301">
        <v>4265</v>
      </c>
      <c r="AJ301" t="s">
        <v>15178</v>
      </c>
      <c r="AK301" t="s">
        <v>14259</v>
      </c>
      <c r="AL301" t="s">
        <v>4495</v>
      </c>
      <c r="AM301">
        <v>1188</v>
      </c>
      <c r="AN301">
        <v>4265</v>
      </c>
      <c r="AO301" t="s">
        <v>17151</v>
      </c>
      <c r="AP301" t="s">
        <v>17152</v>
      </c>
      <c r="AQ301" t="s">
        <v>17153</v>
      </c>
      <c r="AR301" t="s">
        <v>17151</v>
      </c>
      <c r="AT301" t="s">
        <v>4506</v>
      </c>
      <c r="AU301">
        <v>4265</v>
      </c>
      <c r="AW301" t="s">
        <v>224</v>
      </c>
      <c r="AX301" t="s">
        <v>987</v>
      </c>
      <c r="AY301" t="s">
        <v>953</v>
      </c>
      <c r="AZ301" t="s">
        <v>17154</v>
      </c>
      <c r="BA301" t="s">
        <v>2394</v>
      </c>
      <c r="BB301" t="s">
        <v>4502</v>
      </c>
      <c r="BC301" t="s">
        <v>1120</v>
      </c>
    </row>
    <row r="302" spans="1:58" ht="20" customHeight="1">
      <c r="A302" t="str">
        <f t="shared" si="8"/>
        <v>해담식품 스팀보일러 연료전환(B-C유 → LPG)을 통한 온실가스(CO2) 감축사업1차2016-07-01</v>
      </c>
      <c r="B302" t="str">
        <f t="shared" si="9"/>
        <v>2016-07-01</v>
      </c>
      <c r="C302">
        <v>252</v>
      </c>
      <c r="D302" t="s">
        <v>4441</v>
      </c>
      <c r="E302" t="s">
        <v>4442</v>
      </c>
      <c r="F302" t="s">
        <v>17144</v>
      </c>
      <c r="G302" t="s">
        <v>4444</v>
      </c>
      <c r="M302" t="s">
        <v>1812</v>
      </c>
      <c r="O302" t="s">
        <v>13825</v>
      </c>
      <c r="P302" t="s">
        <v>209</v>
      </c>
      <c r="Q302" t="s">
        <v>1462</v>
      </c>
      <c r="R302" t="s">
        <v>2384</v>
      </c>
      <c r="S302" t="s">
        <v>130</v>
      </c>
      <c r="T302" t="s">
        <v>1293</v>
      </c>
      <c r="U302" t="s">
        <v>3535</v>
      </c>
      <c r="V302" t="s">
        <v>13819</v>
      </c>
      <c r="W302">
        <v>139</v>
      </c>
      <c r="X302" t="s">
        <v>2130</v>
      </c>
      <c r="Y302" t="s">
        <v>2130</v>
      </c>
      <c r="Z302" t="s">
        <v>2210</v>
      </c>
      <c r="AA302" t="s">
        <v>13413</v>
      </c>
      <c r="AB302" t="s">
        <v>17145</v>
      </c>
      <c r="AC302">
        <v>695</v>
      </c>
      <c r="AD302">
        <v>181</v>
      </c>
      <c r="AE302">
        <v>181</v>
      </c>
      <c r="AJ302" t="s">
        <v>15178</v>
      </c>
      <c r="AK302" t="s">
        <v>14259</v>
      </c>
      <c r="AL302" t="s">
        <v>4441</v>
      </c>
      <c r="AM302">
        <v>139</v>
      </c>
      <c r="AN302">
        <v>181</v>
      </c>
      <c r="AO302" t="s">
        <v>17146</v>
      </c>
      <c r="AP302" t="s">
        <v>17147</v>
      </c>
      <c r="AQ302" t="s">
        <v>17148</v>
      </c>
      <c r="AR302" t="s">
        <v>17149</v>
      </c>
      <c r="AT302" t="s">
        <v>13822</v>
      </c>
      <c r="AU302">
        <v>181</v>
      </c>
      <c r="AW302" t="s">
        <v>224</v>
      </c>
      <c r="AX302" t="s">
        <v>987</v>
      </c>
      <c r="AY302" t="s">
        <v>953</v>
      </c>
      <c r="AZ302" t="s">
        <v>17150</v>
      </c>
      <c r="BA302" t="s">
        <v>2394</v>
      </c>
      <c r="BB302" t="s">
        <v>13825</v>
      </c>
      <c r="BC302" t="s">
        <v>2465</v>
      </c>
    </row>
    <row r="303" spans="1:58" ht="20" customHeight="1">
      <c r="A303" t="str">
        <f t="shared" si="8"/>
        <v>(주)뉴덕흥기업 보일러 버너교체를 통한 연료전환(B-C유 → LNG)  온실가스 배출 감축 사업1차2016-07-01</v>
      </c>
      <c r="B303" t="str">
        <f t="shared" si="9"/>
        <v>2016-07-01</v>
      </c>
      <c r="C303">
        <v>251</v>
      </c>
      <c r="D303" t="s">
        <v>6710</v>
      </c>
      <c r="E303" t="s">
        <v>6711</v>
      </c>
      <c r="F303" t="s">
        <v>6710</v>
      </c>
      <c r="G303" t="s">
        <v>13932</v>
      </c>
      <c r="M303" t="s">
        <v>1812</v>
      </c>
      <c r="O303" t="s">
        <v>13933</v>
      </c>
      <c r="P303" t="s">
        <v>209</v>
      </c>
      <c r="Q303" t="s">
        <v>1462</v>
      </c>
      <c r="R303" t="s">
        <v>2384</v>
      </c>
      <c r="S303" t="s">
        <v>130</v>
      </c>
      <c r="T303" t="s">
        <v>1293</v>
      </c>
      <c r="U303" t="s">
        <v>17138</v>
      </c>
      <c r="V303" t="s">
        <v>601</v>
      </c>
      <c r="W303">
        <v>457</v>
      </c>
      <c r="X303" t="s">
        <v>2130</v>
      </c>
      <c r="Y303" t="s">
        <v>2130</v>
      </c>
      <c r="Z303" t="s">
        <v>2131</v>
      </c>
      <c r="AA303" t="s">
        <v>13413</v>
      </c>
      <c r="AB303" t="s">
        <v>17139</v>
      </c>
      <c r="AC303">
        <v>685</v>
      </c>
      <c r="AD303">
        <v>883</v>
      </c>
      <c r="AE303">
        <v>883</v>
      </c>
      <c r="AJ303" t="s">
        <v>15299</v>
      </c>
      <c r="AK303" t="s">
        <v>14259</v>
      </c>
      <c r="AL303" t="s">
        <v>6710</v>
      </c>
      <c r="AM303">
        <v>457</v>
      </c>
      <c r="AN303">
        <v>883</v>
      </c>
      <c r="AO303" t="s">
        <v>17140</v>
      </c>
      <c r="AP303" t="s">
        <v>17141</v>
      </c>
      <c r="AQ303" t="s">
        <v>17142</v>
      </c>
      <c r="AR303" t="s">
        <v>17141</v>
      </c>
      <c r="AT303" t="s">
        <v>13937</v>
      </c>
      <c r="AU303">
        <v>883</v>
      </c>
      <c r="AW303" t="s">
        <v>224</v>
      </c>
      <c r="AX303" t="s">
        <v>987</v>
      </c>
      <c r="AY303" t="s">
        <v>953</v>
      </c>
      <c r="AZ303" t="s">
        <v>17143</v>
      </c>
      <c r="BA303" t="s">
        <v>2394</v>
      </c>
      <c r="BB303" t="s">
        <v>13933</v>
      </c>
      <c r="BC303" t="s">
        <v>7186</v>
      </c>
    </row>
    <row r="304" spans="1:58" ht="20" customHeight="1">
      <c r="A304" t="str">
        <f t="shared" si="8"/>
        <v>대동실업 내 폐수열 회수설비를 설치하여 스팀사용량 절감을 통한 온실가스(CO2)배출 감축사업1차2014-02-01</v>
      </c>
      <c r="B304" t="str">
        <f t="shared" si="9"/>
        <v>2014-02-01</v>
      </c>
      <c r="C304">
        <v>250</v>
      </c>
      <c r="D304" t="s">
        <v>3893</v>
      </c>
      <c r="E304" t="s">
        <v>3894</v>
      </c>
      <c r="F304" t="s">
        <v>3893</v>
      </c>
      <c r="G304" t="s">
        <v>3895</v>
      </c>
      <c r="M304" t="s">
        <v>1812</v>
      </c>
      <c r="O304" t="s">
        <v>3898</v>
      </c>
      <c r="P304" t="s">
        <v>209</v>
      </c>
      <c r="Q304" t="s">
        <v>1462</v>
      </c>
      <c r="R304" t="s">
        <v>2384</v>
      </c>
      <c r="S304" t="s">
        <v>130</v>
      </c>
      <c r="T304" t="s">
        <v>1293</v>
      </c>
      <c r="U304" t="s">
        <v>3899</v>
      </c>
      <c r="V304" t="s">
        <v>605</v>
      </c>
      <c r="W304">
        <v>198</v>
      </c>
      <c r="X304" t="s">
        <v>2130</v>
      </c>
      <c r="Y304" t="s">
        <v>2130</v>
      </c>
      <c r="Z304" t="s">
        <v>2639</v>
      </c>
      <c r="AA304" t="s">
        <v>13413</v>
      </c>
      <c r="AB304" t="s">
        <v>605</v>
      </c>
      <c r="AC304">
        <v>990</v>
      </c>
      <c r="AD304">
        <v>923</v>
      </c>
      <c r="AE304">
        <v>923</v>
      </c>
      <c r="AJ304" t="s">
        <v>15282</v>
      </c>
      <c r="AK304" t="s">
        <v>14259</v>
      </c>
      <c r="AL304" t="s">
        <v>3893</v>
      </c>
      <c r="AM304">
        <v>198</v>
      </c>
      <c r="AN304">
        <v>923</v>
      </c>
      <c r="AO304" t="s">
        <v>17134</v>
      </c>
      <c r="AP304" t="s">
        <v>17135</v>
      </c>
      <c r="AQ304" t="s">
        <v>17136</v>
      </c>
      <c r="AR304" t="s">
        <v>17134</v>
      </c>
      <c r="AT304" t="s">
        <v>3902</v>
      </c>
      <c r="AU304">
        <v>923</v>
      </c>
      <c r="AW304" t="s">
        <v>224</v>
      </c>
      <c r="AX304" t="s">
        <v>987</v>
      </c>
      <c r="AY304" t="s">
        <v>953</v>
      </c>
      <c r="AZ304" t="s">
        <v>17137</v>
      </c>
      <c r="BA304" t="s">
        <v>2394</v>
      </c>
      <c r="BB304" t="s">
        <v>3898</v>
      </c>
      <c r="BC304" t="s">
        <v>4532</v>
      </c>
    </row>
    <row r="305" spans="1:55" ht="20" customHeight="1">
      <c r="A305" t="str">
        <f t="shared" si="8"/>
        <v>(주)삼오텍 하이브리드형 사출기 교체를 통한 설비 성능개선에 따른 온실가스 감축사업1차2015-09-01</v>
      </c>
      <c r="B305" t="str">
        <f t="shared" si="9"/>
        <v>2015-09-01</v>
      </c>
      <c r="C305">
        <v>249</v>
      </c>
      <c r="D305" t="s">
        <v>4349</v>
      </c>
      <c r="E305" t="s">
        <v>4350</v>
      </c>
      <c r="F305" t="s">
        <v>4349</v>
      </c>
      <c r="G305" t="s">
        <v>4351</v>
      </c>
      <c r="M305" t="s">
        <v>1812</v>
      </c>
      <c r="O305" t="s">
        <v>4355</v>
      </c>
      <c r="P305" t="s">
        <v>209</v>
      </c>
      <c r="Q305" t="s">
        <v>1462</v>
      </c>
      <c r="R305" t="s">
        <v>2384</v>
      </c>
      <c r="S305" t="s">
        <v>130</v>
      </c>
      <c r="T305" t="s">
        <v>1293</v>
      </c>
      <c r="U305" t="s">
        <v>3793</v>
      </c>
      <c r="V305" t="s">
        <v>570</v>
      </c>
      <c r="W305">
        <v>872</v>
      </c>
      <c r="X305" t="s">
        <v>2130</v>
      </c>
      <c r="Y305" t="s">
        <v>2130</v>
      </c>
      <c r="Z305" t="s">
        <v>2210</v>
      </c>
      <c r="AA305" t="s">
        <v>13413</v>
      </c>
      <c r="AB305" t="s">
        <v>17129</v>
      </c>
      <c r="AC305">
        <v>1671</v>
      </c>
      <c r="AD305">
        <v>1444</v>
      </c>
      <c r="AE305">
        <v>1444</v>
      </c>
      <c r="AJ305" t="s">
        <v>15282</v>
      </c>
      <c r="AK305" t="s">
        <v>14259</v>
      </c>
      <c r="AL305" t="s">
        <v>4349</v>
      </c>
      <c r="AM305">
        <v>872</v>
      </c>
      <c r="AN305">
        <v>1444</v>
      </c>
      <c r="AO305" t="s">
        <v>17130</v>
      </c>
      <c r="AP305" t="s">
        <v>17131</v>
      </c>
      <c r="AQ305" t="s">
        <v>17132</v>
      </c>
      <c r="AR305" t="s">
        <v>17130</v>
      </c>
      <c r="AT305" t="s">
        <v>4358</v>
      </c>
      <c r="AU305">
        <v>1444</v>
      </c>
      <c r="AW305" t="s">
        <v>224</v>
      </c>
      <c r="AX305" t="s">
        <v>987</v>
      </c>
      <c r="AY305" t="s">
        <v>953</v>
      </c>
      <c r="AZ305" t="s">
        <v>17133</v>
      </c>
      <c r="BA305" t="s">
        <v>2394</v>
      </c>
      <c r="BB305" t="s">
        <v>4355</v>
      </c>
      <c r="BC305" t="s">
        <v>4360</v>
      </c>
    </row>
    <row r="306" spans="1:55" ht="20" customHeight="1">
      <c r="A306" t="str">
        <f t="shared" si="8"/>
        <v>(주)일석 아스콘 드라이어 버너 연료전환(B-C유 → LPG)을 통한 온실가스(CO2) 감축사업 1차2015-12-01</v>
      </c>
      <c r="B306" t="str">
        <f t="shared" si="9"/>
        <v>2015-12-01</v>
      </c>
      <c r="C306">
        <v>248</v>
      </c>
      <c r="D306" t="s">
        <v>2951</v>
      </c>
      <c r="E306" t="s">
        <v>2952</v>
      </c>
      <c r="F306" t="s">
        <v>2951</v>
      </c>
      <c r="G306" t="s">
        <v>2953</v>
      </c>
      <c r="M306" t="s">
        <v>1812</v>
      </c>
      <c r="O306" t="s">
        <v>2955</v>
      </c>
      <c r="P306" t="s">
        <v>209</v>
      </c>
      <c r="Q306" t="s">
        <v>1462</v>
      </c>
      <c r="R306" t="s">
        <v>2384</v>
      </c>
      <c r="S306" t="s">
        <v>130</v>
      </c>
      <c r="T306" t="s">
        <v>1293</v>
      </c>
      <c r="U306" t="s">
        <v>2956</v>
      </c>
      <c r="V306" t="s">
        <v>2957</v>
      </c>
      <c r="W306">
        <v>133</v>
      </c>
      <c r="X306" t="s">
        <v>2130</v>
      </c>
      <c r="Y306" t="s">
        <v>2130</v>
      </c>
      <c r="Z306" t="s">
        <v>2131</v>
      </c>
      <c r="AA306" t="s">
        <v>13413</v>
      </c>
      <c r="AB306" t="s">
        <v>17124</v>
      </c>
      <c r="AC306">
        <v>332</v>
      </c>
      <c r="AD306">
        <v>325</v>
      </c>
      <c r="AE306">
        <v>325</v>
      </c>
      <c r="AJ306" t="s">
        <v>15282</v>
      </c>
      <c r="AK306" t="s">
        <v>14259</v>
      </c>
      <c r="AL306" t="s">
        <v>2951</v>
      </c>
      <c r="AM306">
        <v>133</v>
      </c>
      <c r="AN306">
        <v>325</v>
      </c>
      <c r="AO306" t="s">
        <v>17125</v>
      </c>
      <c r="AP306" t="s">
        <v>17126</v>
      </c>
      <c r="AQ306" t="s">
        <v>17127</v>
      </c>
      <c r="AR306" t="s">
        <v>17125</v>
      </c>
      <c r="AT306" t="s">
        <v>2959</v>
      </c>
      <c r="AU306">
        <v>325</v>
      </c>
      <c r="AW306" t="s">
        <v>224</v>
      </c>
      <c r="AX306" t="s">
        <v>987</v>
      </c>
      <c r="AY306" t="s">
        <v>953</v>
      </c>
      <c r="AZ306" t="s">
        <v>17128</v>
      </c>
      <c r="BA306" t="s">
        <v>2394</v>
      </c>
      <c r="BB306" t="s">
        <v>2955</v>
      </c>
      <c r="BC306" t="s">
        <v>4532</v>
      </c>
    </row>
    <row r="307" spans="1:55" ht="20" customHeight="1">
      <c r="A307" t="str">
        <f t="shared" si="8"/>
        <v>(주)우리섬유 버너교체 연료전환(경유, B-C유 → LPG)을 통한 온실가스 감축 사업1차2016-10-01</v>
      </c>
      <c r="B307" t="str">
        <f t="shared" si="9"/>
        <v>2016-10-01</v>
      </c>
      <c r="C307">
        <v>247</v>
      </c>
      <c r="D307" t="s">
        <v>610</v>
      </c>
      <c r="E307" t="s">
        <v>3120</v>
      </c>
      <c r="F307" t="s">
        <v>610</v>
      </c>
      <c r="G307" t="s">
        <v>3121</v>
      </c>
      <c r="M307" t="s">
        <v>1812</v>
      </c>
      <c r="O307" t="s">
        <v>609</v>
      </c>
      <c r="P307" t="s">
        <v>209</v>
      </c>
      <c r="Q307" t="s">
        <v>1462</v>
      </c>
      <c r="R307" t="s">
        <v>2384</v>
      </c>
      <c r="S307" t="s">
        <v>130</v>
      </c>
      <c r="T307" t="s">
        <v>1293</v>
      </c>
      <c r="U307" t="s">
        <v>3125</v>
      </c>
      <c r="V307" t="s">
        <v>611</v>
      </c>
      <c r="W307">
        <v>179</v>
      </c>
      <c r="X307" t="s">
        <v>2130</v>
      </c>
      <c r="Y307" t="s">
        <v>2130</v>
      </c>
      <c r="Z307" t="s">
        <v>2131</v>
      </c>
      <c r="AA307" t="s">
        <v>13413</v>
      </c>
      <c r="AB307" t="s">
        <v>17119</v>
      </c>
      <c r="AC307">
        <v>448</v>
      </c>
      <c r="AD307">
        <v>494</v>
      </c>
      <c r="AE307">
        <v>494</v>
      </c>
      <c r="AJ307" t="s">
        <v>16751</v>
      </c>
      <c r="AK307" t="s">
        <v>14259</v>
      </c>
      <c r="AL307" t="s">
        <v>610</v>
      </c>
      <c r="AM307">
        <v>179</v>
      </c>
      <c r="AN307">
        <v>494</v>
      </c>
      <c r="AO307" t="s">
        <v>17120</v>
      </c>
      <c r="AP307" t="s">
        <v>17121</v>
      </c>
      <c r="AQ307" t="s">
        <v>17122</v>
      </c>
      <c r="AR307" t="s">
        <v>17120</v>
      </c>
      <c r="AT307" t="s">
        <v>3128</v>
      </c>
      <c r="AU307">
        <v>494</v>
      </c>
      <c r="AW307" t="s">
        <v>224</v>
      </c>
      <c r="AX307" t="s">
        <v>987</v>
      </c>
      <c r="AY307" t="s">
        <v>953</v>
      </c>
      <c r="AZ307" t="s">
        <v>17123</v>
      </c>
      <c r="BA307" t="s">
        <v>2394</v>
      </c>
      <c r="BB307" t="s">
        <v>609</v>
      </c>
      <c r="BC307" t="s">
        <v>1122</v>
      </c>
    </row>
    <row r="308" spans="1:55" ht="20" customHeight="1">
      <c r="A308" t="str">
        <f t="shared" si="8"/>
        <v>융도물산 목재펠릿 연료전환(B-C유, 연료유→목재펠릿)을 통한 온실가스 감축사업1차2016-01-01</v>
      </c>
      <c r="B308" t="str">
        <f t="shared" si="9"/>
        <v>2016-01-01</v>
      </c>
      <c r="C308">
        <v>246</v>
      </c>
      <c r="D308" t="s">
        <v>4335</v>
      </c>
      <c r="E308" t="s">
        <v>4336</v>
      </c>
      <c r="F308" t="s">
        <v>4337</v>
      </c>
      <c r="G308" t="s">
        <v>4338</v>
      </c>
      <c r="M308" t="s">
        <v>1812</v>
      </c>
      <c r="O308" t="s">
        <v>4342</v>
      </c>
      <c r="P308" t="s">
        <v>209</v>
      </c>
      <c r="Q308" t="s">
        <v>1462</v>
      </c>
      <c r="R308" t="s">
        <v>2384</v>
      </c>
      <c r="S308" t="s">
        <v>130</v>
      </c>
      <c r="T308" t="s">
        <v>1293</v>
      </c>
      <c r="U308" t="s">
        <v>2913</v>
      </c>
      <c r="V308" t="s">
        <v>563</v>
      </c>
      <c r="W308">
        <v>2207</v>
      </c>
      <c r="X308" t="s">
        <v>1324</v>
      </c>
      <c r="Y308" t="s">
        <v>1513</v>
      </c>
      <c r="Z308" t="s">
        <v>2387</v>
      </c>
      <c r="AA308" t="s">
        <v>13413</v>
      </c>
      <c r="AB308" t="s">
        <v>17114</v>
      </c>
      <c r="AC308">
        <v>6621</v>
      </c>
      <c r="AD308">
        <v>6400</v>
      </c>
      <c r="AE308">
        <v>6400</v>
      </c>
      <c r="AJ308" t="s">
        <v>15178</v>
      </c>
      <c r="AK308" t="s">
        <v>14259</v>
      </c>
      <c r="AL308" t="s">
        <v>4335</v>
      </c>
      <c r="AM308">
        <v>2207</v>
      </c>
      <c r="AN308">
        <v>6400</v>
      </c>
      <c r="AO308" t="s">
        <v>17115</v>
      </c>
      <c r="AP308" t="s">
        <v>17116</v>
      </c>
      <c r="AQ308" t="s">
        <v>17117</v>
      </c>
      <c r="AR308" t="s">
        <v>17115</v>
      </c>
      <c r="AT308" t="s">
        <v>4345</v>
      </c>
      <c r="AU308">
        <v>6400</v>
      </c>
      <c r="AW308" t="s">
        <v>224</v>
      </c>
      <c r="AX308" t="s">
        <v>987</v>
      </c>
      <c r="AY308" t="s">
        <v>953</v>
      </c>
      <c r="AZ308" t="s">
        <v>17118</v>
      </c>
      <c r="BA308" t="s">
        <v>2394</v>
      </c>
      <c r="BB308" t="s">
        <v>4342</v>
      </c>
      <c r="BC308" t="s">
        <v>4347</v>
      </c>
    </row>
    <row r="309" spans="1:55" ht="20" customHeight="1">
      <c r="A309" t="str">
        <f t="shared" si="8"/>
        <v>세화산업 동해공장 목재펠릿 연료 전환(B-C유-&gt; 목재펠릿)을 통한 온실가스 감축사업1차2016-04-01</v>
      </c>
      <c r="B309" t="str">
        <f t="shared" si="9"/>
        <v>2016-04-01</v>
      </c>
      <c r="C309">
        <v>245</v>
      </c>
      <c r="D309" t="s">
        <v>4453</v>
      </c>
      <c r="E309" t="s">
        <v>4454</v>
      </c>
      <c r="F309" t="s">
        <v>4455</v>
      </c>
      <c r="G309" t="s">
        <v>4456</v>
      </c>
      <c r="M309" t="s">
        <v>1812</v>
      </c>
      <c r="O309" t="s">
        <v>4461</v>
      </c>
      <c r="P309" t="s">
        <v>209</v>
      </c>
      <c r="Q309" t="s">
        <v>1462</v>
      </c>
      <c r="R309" t="s">
        <v>2384</v>
      </c>
      <c r="S309" t="s">
        <v>130</v>
      </c>
      <c r="T309" t="s">
        <v>1293</v>
      </c>
      <c r="U309" t="s">
        <v>4462</v>
      </c>
      <c r="V309" t="s">
        <v>660</v>
      </c>
      <c r="W309">
        <v>662</v>
      </c>
      <c r="X309" t="s">
        <v>1324</v>
      </c>
      <c r="Y309" t="s">
        <v>1513</v>
      </c>
      <c r="Z309" t="s">
        <v>2387</v>
      </c>
      <c r="AA309" t="s">
        <v>13413</v>
      </c>
      <c r="AB309" t="s">
        <v>17109</v>
      </c>
      <c r="AC309">
        <v>2317</v>
      </c>
      <c r="AD309">
        <v>2231</v>
      </c>
      <c r="AE309">
        <v>2231</v>
      </c>
      <c r="AJ309" t="s">
        <v>15299</v>
      </c>
      <c r="AK309" t="s">
        <v>14259</v>
      </c>
      <c r="AL309" t="s">
        <v>4453</v>
      </c>
      <c r="AM309">
        <v>662</v>
      </c>
      <c r="AN309">
        <v>2231</v>
      </c>
      <c r="AO309" t="s">
        <v>17110</v>
      </c>
      <c r="AP309" t="s">
        <v>17111</v>
      </c>
      <c r="AQ309" t="s">
        <v>17112</v>
      </c>
      <c r="AR309" t="s">
        <v>17110</v>
      </c>
      <c r="AT309" t="s">
        <v>4465</v>
      </c>
      <c r="AU309">
        <v>2231</v>
      </c>
      <c r="AW309" t="s">
        <v>224</v>
      </c>
      <c r="AX309" t="s">
        <v>987</v>
      </c>
      <c r="AY309" t="s">
        <v>953</v>
      </c>
      <c r="AZ309" t="s">
        <v>17113</v>
      </c>
      <c r="BA309" t="s">
        <v>2394</v>
      </c>
      <c r="BB309" t="s">
        <v>4461</v>
      </c>
      <c r="BC309" t="s">
        <v>4467</v>
      </c>
    </row>
    <row r="310" spans="1:55" ht="20" customHeight="1">
      <c r="A310" t="str">
        <f t="shared" si="8"/>
        <v>선광제지 목재펠릿 연료전환(B-C유-&gt;목재펠릿)을 통한 온실가스 감축사업1차2015-09-01</v>
      </c>
      <c r="B310" t="str">
        <f t="shared" si="9"/>
        <v>2015-09-01</v>
      </c>
      <c r="C310">
        <v>244</v>
      </c>
      <c r="D310" t="s">
        <v>4481</v>
      </c>
      <c r="E310" t="s">
        <v>4482</v>
      </c>
      <c r="F310" t="s">
        <v>4481</v>
      </c>
      <c r="G310" t="s">
        <v>4483</v>
      </c>
      <c r="M310" t="s">
        <v>1812</v>
      </c>
      <c r="O310" t="s">
        <v>4489</v>
      </c>
      <c r="P310" t="s">
        <v>209</v>
      </c>
      <c r="Q310" t="s">
        <v>1462</v>
      </c>
      <c r="R310" t="s">
        <v>2384</v>
      </c>
      <c r="S310" t="s">
        <v>130</v>
      </c>
      <c r="T310" t="s">
        <v>1293</v>
      </c>
      <c r="U310" t="s">
        <v>4490</v>
      </c>
      <c r="V310" t="s">
        <v>594</v>
      </c>
      <c r="W310">
        <v>528</v>
      </c>
      <c r="X310" t="s">
        <v>1324</v>
      </c>
      <c r="Y310" t="s">
        <v>1513</v>
      </c>
      <c r="Z310" t="s">
        <v>2387</v>
      </c>
      <c r="AA310" t="s">
        <v>13413</v>
      </c>
      <c r="AB310" t="s">
        <v>17104</v>
      </c>
      <c r="AC310">
        <v>1848</v>
      </c>
      <c r="AD310">
        <v>1784</v>
      </c>
      <c r="AE310">
        <v>1784</v>
      </c>
      <c r="AJ310" t="s">
        <v>15178</v>
      </c>
      <c r="AK310" t="s">
        <v>14259</v>
      </c>
      <c r="AL310" t="s">
        <v>4481</v>
      </c>
      <c r="AM310">
        <v>528</v>
      </c>
      <c r="AN310">
        <v>1784</v>
      </c>
      <c r="AO310" t="s">
        <v>17105</v>
      </c>
      <c r="AP310" t="s">
        <v>17106</v>
      </c>
      <c r="AQ310" t="s">
        <v>17107</v>
      </c>
      <c r="AR310" t="s">
        <v>17105</v>
      </c>
      <c r="AT310" t="s">
        <v>4493</v>
      </c>
      <c r="AU310">
        <v>1784</v>
      </c>
      <c r="AW310" t="s">
        <v>224</v>
      </c>
      <c r="AX310" t="s">
        <v>987</v>
      </c>
      <c r="AY310" t="s">
        <v>953</v>
      </c>
      <c r="AZ310" t="s">
        <v>17108</v>
      </c>
      <c r="BA310" t="s">
        <v>2394</v>
      </c>
      <c r="BB310" t="s">
        <v>4489</v>
      </c>
      <c r="BC310" t="s">
        <v>4467</v>
      </c>
    </row>
    <row r="311" spans="1:55" ht="20" customHeight="1">
      <c r="A311" t="str">
        <f t="shared" si="8"/>
        <v>삼광에프엔씨 목재펠릿 연료 전환을 통한 온실가스 감축사업1차2016-09-01</v>
      </c>
      <c r="B311" t="str">
        <f t="shared" si="9"/>
        <v>2016-09-01</v>
      </c>
      <c r="C311">
        <v>243</v>
      </c>
      <c r="D311" t="s">
        <v>596</v>
      </c>
      <c r="E311" t="s">
        <v>13843</v>
      </c>
      <c r="F311" t="s">
        <v>596</v>
      </c>
      <c r="G311" t="s">
        <v>13844</v>
      </c>
      <c r="M311" t="s">
        <v>1812</v>
      </c>
      <c r="O311" t="s">
        <v>595</v>
      </c>
      <c r="P311" t="s">
        <v>209</v>
      </c>
      <c r="Q311" t="s">
        <v>1462</v>
      </c>
      <c r="R311" t="s">
        <v>2384</v>
      </c>
      <c r="S311" t="s">
        <v>130</v>
      </c>
      <c r="T311" t="s">
        <v>1293</v>
      </c>
      <c r="U311" t="s">
        <v>13848</v>
      </c>
      <c r="V311" t="s">
        <v>597</v>
      </c>
      <c r="W311">
        <v>1317</v>
      </c>
      <c r="X311" t="s">
        <v>1324</v>
      </c>
      <c r="Y311" t="s">
        <v>1513</v>
      </c>
      <c r="Z311" t="s">
        <v>2387</v>
      </c>
      <c r="AA311" t="s">
        <v>13413</v>
      </c>
      <c r="AB311" t="s">
        <v>17099</v>
      </c>
      <c r="AC311">
        <v>3951</v>
      </c>
      <c r="AD311">
        <v>3096</v>
      </c>
      <c r="AE311">
        <v>3096</v>
      </c>
      <c r="AJ311" t="s">
        <v>16751</v>
      </c>
      <c r="AK311" t="s">
        <v>14259</v>
      </c>
      <c r="AL311" t="s">
        <v>596</v>
      </c>
      <c r="AM311">
        <v>1317</v>
      </c>
      <c r="AN311">
        <v>3096</v>
      </c>
      <c r="AO311" t="s">
        <v>17100</v>
      </c>
      <c r="AP311" t="s">
        <v>17101</v>
      </c>
      <c r="AQ311" t="s">
        <v>17102</v>
      </c>
      <c r="AR311" t="s">
        <v>17100</v>
      </c>
      <c r="AT311" t="s">
        <v>13851</v>
      </c>
      <c r="AU311">
        <v>3096</v>
      </c>
      <c r="AW311" t="s">
        <v>224</v>
      </c>
      <c r="AX311" t="s">
        <v>987</v>
      </c>
      <c r="AY311" t="s">
        <v>953</v>
      </c>
      <c r="AZ311" t="s">
        <v>17103</v>
      </c>
      <c r="BA311" t="s">
        <v>2394</v>
      </c>
      <c r="BB311" t="s">
        <v>595</v>
      </c>
      <c r="BC311" t="s">
        <v>1122</v>
      </c>
    </row>
    <row r="312" spans="1:55" ht="20" customHeight="1">
      <c r="A312" t="str">
        <f t="shared" si="8"/>
        <v>부옥물산의 B-C유에서 LNG로 연료전환을 통한 온실가스 배출 감축사업1차2012-07-18</v>
      </c>
      <c r="B312" t="str">
        <f t="shared" si="9"/>
        <v>2012-07-18</v>
      </c>
      <c r="C312">
        <v>242</v>
      </c>
      <c r="D312" t="s">
        <v>17093</v>
      </c>
      <c r="E312" t="s">
        <v>4686</v>
      </c>
      <c r="F312" t="s">
        <v>313</v>
      </c>
      <c r="G312" t="s">
        <v>4687</v>
      </c>
      <c r="M312" t="s">
        <v>1812</v>
      </c>
      <c r="O312" t="s">
        <v>554</v>
      </c>
      <c r="P312" t="s">
        <v>209</v>
      </c>
      <c r="Q312" t="s">
        <v>1462</v>
      </c>
      <c r="R312" t="s">
        <v>1228</v>
      </c>
      <c r="S312" t="s">
        <v>130</v>
      </c>
      <c r="T312" t="s">
        <v>1293</v>
      </c>
      <c r="U312" t="s">
        <v>3746</v>
      </c>
      <c r="V312" t="s">
        <v>555</v>
      </c>
      <c r="W312">
        <v>1094</v>
      </c>
      <c r="X312" t="s">
        <v>2130</v>
      </c>
      <c r="Y312" t="s">
        <v>2130</v>
      </c>
      <c r="Z312" t="s">
        <v>2131</v>
      </c>
      <c r="AA312" t="s">
        <v>13413</v>
      </c>
      <c r="AB312" t="s">
        <v>17094</v>
      </c>
      <c r="AC312">
        <v>8752</v>
      </c>
      <c r="AD312">
        <v>7824</v>
      </c>
      <c r="AE312">
        <v>7824</v>
      </c>
      <c r="AJ312" t="s">
        <v>15178</v>
      </c>
      <c r="AK312" t="s">
        <v>16311</v>
      </c>
      <c r="AL312" t="s">
        <v>17093</v>
      </c>
      <c r="AM312">
        <v>1094</v>
      </c>
      <c r="AN312">
        <v>7824</v>
      </c>
      <c r="AO312" t="s">
        <v>17095</v>
      </c>
      <c r="AP312" t="s">
        <v>17096</v>
      </c>
      <c r="AQ312" t="s">
        <v>17097</v>
      </c>
      <c r="AT312" t="s">
        <v>4694</v>
      </c>
      <c r="AU312">
        <v>7824</v>
      </c>
      <c r="AW312" t="s">
        <v>224</v>
      </c>
      <c r="AX312" t="s">
        <v>987</v>
      </c>
      <c r="AY312" t="s">
        <v>953</v>
      </c>
      <c r="AZ312" t="s">
        <v>17098</v>
      </c>
    </row>
    <row r="313" spans="1:55" ht="20" customHeight="1">
      <c r="A313" t="str">
        <f t="shared" si="8"/>
        <v>팜스코 스팀보일러의 연료교체를 통한 온실가스 감축사업1차2014-08-01</v>
      </c>
      <c r="B313" t="str">
        <f t="shared" si="9"/>
        <v>2014-08-01</v>
      </c>
      <c r="C313">
        <v>241</v>
      </c>
      <c r="D313" t="s">
        <v>628</v>
      </c>
      <c r="E313" t="s">
        <v>2509</v>
      </c>
      <c r="F313" t="s">
        <v>2510</v>
      </c>
      <c r="G313" t="s">
        <v>2511</v>
      </c>
      <c r="M313" t="s">
        <v>1812</v>
      </c>
      <c r="O313" t="s">
        <v>627</v>
      </c>
      <c r="P313" t="s">
        <v>209</v>
      </c>
      <c r="Q313" t="s">
        <v>1462</v>
      </c>
      <c r="R313" t="s">
        <v>2384</v>
      </c>
      <c r="S313" t="s">
        <v>130</v>
      </c>
      <c r="T313" t="s">
        <v>1293</v>
      </c>
      <c r="U313" t="s">
        <v>2516</v>
      </c>
      <c r="V313" t="s">
        <v>629</v>
      </c>
      <c r="W313">
        <v>761</v>
      </c>
      <c r="X313" t="s">
        <v>2130</v>
      </c>
      <c r="Y313" t="s">
        <v>2130</v>
      </c>
      <c r="Z313" t="s">
        <v>2131</v>
      </c>
      <c r="AA313" t="s">
        <v>13413</v>
      </c>
      <c r="AB313" t="s">
        <v>17088</v>
      </c>
      <c r="AC313">
        <v>2283</v>
      </c>
      <c r="AD313">
        <v>2325</v>
      </c>
      <c r="AE313">
        <v>2325</v>
      </c>
      <c r="AJ313" t="s">
        <v>16825</v>
      </c>
      <c r="AK313" t="s">
        <v>14259</v>
      </c>
      <c r="AL313" t="s">
        <v>628</v>
      </c>
      <c r="AM313">
        <v>761</v>
      </c>
      <c r="AN313">
        <v>2325</v>
      </c>
      <c r="AO313" t="s">
        <v>17089</v>
      </c>
      <c r="AP313" t="s">
        <v>17090</v>
      </c>
      <c r="AQ313" t="s">
        <v>17091</v>
      </c>
      <c r="AR313" t="s">
        <v>17089</v>
      </c>
      <c r="AT313" t="s">
        <v>2519</v>
      </c>
      <c r="AU313">
        <v>2325</v>
      </c>
      <c r="AW313" t="s">
        <v>224</v>
      </c>
      <c r="AX313" t="s">
        <v>987</v>
      </c>
      <c r="AY313" t="s">
        <v>953</v>
      </c>
      <c r="AZ313" t="s">
        <v>17092</v>
      </c>
      <c r="BA313" t="s">
        <v>2394</v>
      </c>
      <c r="BB313" t="s">
        <v>627</v>
      </c>
      <c r="BC313" t="s">
        <v>1122</v>
      </c>
    </row>
    <row r="314" spans="1:55" ht="20" customHeight="1">
      <c r="A314" t="str">
        <f t="shared" si="8"/>
        <v>동보섬유 버너교체를 통한 연료전환 온실가스 배출 감축 사업1차2015-04-01</v>
      </c>
      <c r="B314" t="str">
        <f t="shared" si="9"/>
        <v>2015-04-01</v>
      </c>
      <c r="C314">
        <v>240</v>
      </c>
      <c r="D314" t="s">
        <v>6644</v>
      </c>
      <c r="E314" t="s">
        <v>6645</v>
      </c>
      <c r="F314" t="s">
        <v>6646</v>
      </c>
      <c r="G314" t="s">
        <v>13925</v>
      </c>
      <c r="M314" t="s">
        <v>1812</v>
      </c>
      <c r="O314" t="s">
        <v>13926</v>
      </c>
      <c r="P314" t="s">
        <v>209</v>
      </c>
      <c r="Q314" t="s">
        <v>1462</v>
      </c>
      <c r="R314" t="s">
        <v>2384</v>
      </c>
      <c r="S314" t="s">
        <v>130</v>
      </c>
      <c r="T314" t="s">
        <v>1293</v>
      </c>
      <c r="U314" t="s">
        <v>17082</v>
      </c>
      <c r="V314" t="s">
        <v>640</v>
      </c>
      <c r="W314">
        <v>478</v>
      </c>
      <c r="X314" t="s">
        <v>2130</v>
      </c>
      <c r="Y314" t="s">
        <v>2130</v>
      </c>
      <c r="Z314" t="s">
        <v>2131</v>
      </c>
      <c r="AA314" t="s">
        <v>13413</v>
      </c>
      <c r="AB314" t="s">
        <v>17083</v>
      </c>
      <c r="AC314">
        <v>956</v>
      </c>
      <c r="AD314">
        <v>421</v>
      </c>
      <c r="AE314">
        <v>421</v>
      </c>
      <c r="AJ314" t="s">
        <v>15299</v>
      </c>
      <c r="AK314" t="s">
        <v>14259</v>
      </c>
      <c r="AL314" t="s">
        <v>6644</v>
      </c>
      <c r="AM314">
        <v>478</v>
      </c>
      <c r="AN314">
        <v>421</v>
      </c>
      <c r="AO314" t="s">
        <v>17084</v>
      </c>
      <c r="AP314" t="s">
        <v>17085</v>
      </c>
      <c r="AQ314" t="s">
        <v>17086</v>
      </c>
      <c r="AR314" t="s">
        <v>17085</v>
      </c>
      <c r="AT314" t="s">
        <v>13930</v>
      </c>
      <c r="AU314">
        <v>421</v>
      </c>
      <c r="AW314" t="s">
        <v>224</v>
      </c>
      <c r="AX314" t="s">
        <v>987</v>
      </c>
      <c r="AY314" t="s">
        <v>953</v>
      </c>
      <c r="AZ314" t="s">
        <v>17087</v>
      </c>
      <c r="BA314" t="s">
        <v>2394</v>
      </c>
      <c r="BB314" t="s">
        <v>13926</v>
      </c>
      <c r="BC314" t="s">
        <v>4467</v>
      </c>
    </row>
    <row r="315" spans="1:55" ht="20" customHeight="1">
      <c r="A315" t="str">
        <f t="shared" si="8"/>
        <v>산양 스팀보일러 및 건조로의 연료교체를 통한 온실가스 감축사업1차2016-01-01</v>
      </c>
      <c r="B315" t="str">
        <f t="shared" si="9"/>
        <v>2016-01-01</v>
      </c>
      <c r="C315">
        <v>239</v>
      </c>
      <c r="D315" t="s">
        <v>2409</v>
      </c>
      <c r="E315" t="s">
        <v>2410</v>
      </c>
      <c r="F315" t="s">
        <v>2409</v>
      </c>
      <c r="G315" t="s">
        <v>2411</v>
      </c>
      <c r="M315" t="s">
        <v>1812</v>
      </c>
      <c r="O315" t="s">
        <v>2416</v>
      </c>
      <c r="P315" t="s">
        <v>209</v>
      </c>
      <c r="Q315" t="s">
        <v>1462</v>
      </c>
      <c r="R315" t="s">
        <v>2384</v>
      </c>
      <c r="S315" t="s">
        <v>130</v>
      </c>
      <c r="T315" t="s">
        <v>1293</v>
      </c>
      <c r="U315" t="s">
        <v>2417</v>
      </c>
      <c r="V315" t="s">
        <v>748</v>
      </c>
      <c r="W315">
        <v>1095</v>
      </c>
      <c r="X315" t="s">
        <v>2130</v>
      </c>
      <c r="Y315" t="s">
        <v>2130</v>
      </c>
      <c r="Z315" t="s">
        <v>2131</v>
      </c>
      <c r="AA315" t="s">
        <v>13413</v>
      </c>
      <c r="AB315" t="s">
        <v>15796</v>
      </c>
      <c r="AC315">
        <v>1095</v>
      </c>
      <c r="AD315">
        <v>895</v>
      </c>
      <c r="AE315">
        <v>895</v>
      </c>
      <c r="AJ315" t="s">
        <v>15299</v>
      </c>
      <c r="AK315" t="s">
        <v>14259</v>
      </c>
      <c r="AL315" t="s">
        <v>2409</v>
      </c>
      <c r="AM315">
        <v>1095</v>
      </c>
      <c r="AN315">
        <v>895</v>
      </c>
      <c r="AO315" t="s">
        <v>17078</v>
      </c>
      <c r="AP315" t="s">
        <v>17079</v>
      </c>
      <c r="AQ315" t="s">
        <v>17080</v>
      </c>
      <c r="AR315" t="s">
        <v>17079</v>
      </c>
      <c r="AT315" t="s">
        <v>2420</v>
      </c>
      <c r="AU315">
        <v>895</v>
      </c>
      <c r="AW315" t="s">
        <v>224</v>
      </c>
      <c r="AX315" t="s">
        <v>987</v>
      </c>
      <c r="AY315" t="s">
        <v>953</v>
      </c>
      <c r="AZ315" t="s">
        <v>17081</v>
      </c>
      <c r="BA315" t="s">
        <v>2394</v>
      </c>
      <c r="BB315" t="s">
        <v>2416</v>
      </c>
      <c r="BC315" t="s">
        <v>12076</v>
      </c>
    </row>
    <row r="316" spans="1:55" ht="20" customHeight="1">
      <c r="A316" t="str">
        <f t="shared" si="8"/>
        <v>정암산업 버너 교체를 통한 연료전환 사업 (아스콘 생산)1차2015-11-01</v>
      </c>
      <c r="B316" t="str">
        <f t="shared" si="9"/>
        <v>2015-11-01</v>
      </c>
      <c r="C316">
        <v>238</v>
      </c>
      <c r="D316" t="s">
        <v>720</v>
      </c>
      <c r="E316" t="s">
        <v>4321</v>
      </c>
      <c r="F316" t="s">
        <v>4322</v>
      </c>
      <c r="G316" t="s">
        <v>4323</v>
      </c>
      <c r="M316" t="s">
        <v>1812</v>
      </c>
      <c r="O316" t="s">
        <v>721</v>
      </c>
      <c r="P316" t="s">
        <v>209</v>
      </c>
      <c r="Q316" t="s">
        <v>1462</v>
      </c>
      <c r="R316" t="s">
        <v>2384</v>
      </c>
      <c r="S316" t="s">
        <v>130</v>
      </c>
      <c r="T316" t="s">
        <v>1293</v>
      </c>
      <c r="U316" t="s">
        <v>4328</v>
      </c>
      <c r="V316" t="s">
        <v>574</v>
      </c>
      <c r="W316">
        <v>313</v>
      </c>
      <c r="X316" t="s">
        <v>2130</v>
      </c>
      <c r="Y316" t="s">
        <v>2130</v>
      </c>
      <c r="Z316" t="s">
        <v>2131</v>
      </c>
      <c r="AA316" t="s">
        <v>13413</v>
      </c>
      <c r="AB316" t="s">
        <v>17073</v>
      </c>
      <c r="AC316">
        <v>495</v>
      </c>
      <c r="AD316">
        <v>507</v>
      </c>
      <c r="AE316">
        <v>507</v>
      </c>
      <c r="AJ316" t="s">
        <v>16751</v>
      </c>
      <c r="AK316" t="s">
        <v>14259</v>
      </c>
      <c r="AL316" t="s">
        <v>720</v>
      </c>
      <c r="AM316">
        <v>313</v>
      </c>
      <c r="AN316">
        <v>507</v>
      </c>
      <c r="AO316" t="s">
        <v>17074</v>
      </c>
      <c r="AP316" t="s">
        <v>17075</v>
      </c>
      <c r="AQ316" t="s">
        <v>17076</v>
      </c>
      <c r="AR316" t="s">
        <v>17074</v>
      </c>
      <c r="AT316" t="s">
        <v>4331</v>
      </c>
      <c r="AU316">
        <v>507</v>
      </c>
      <c r="AW316" t="s">
        <v>224</v>
      </c>
      <c r="AX316" t="s">
        <v>987</v>
      </c>
      <c r="AY316" t="s">
        <v>953</v>
      </c>
      <c r="AZ316" t="s">
        <v>17077</v>
      </c>
      <c r="BA316" t="s">
        <v>2394</v>
      </c>
      <c r="BB316" t="s">
        <v>721</v>
      </c>
      <c r="BC316" t="s">
        <v>1138</v>
      </c>
    </row>
    <row r="317" spans="1:55" ht="20" customHeight="1">
      <c r="A317" t="str">
        <f t="shared" si="8"/>
        <v>㈜금성이피에스산업 스팀보일러의 연료교체(B-C유→LNG)를 통한 온실가스(CO2)배출 감축사업1차2016-08-01</v>
      </c>
      <c r="B317" t="str">
        <f t="shared" si="9"/>
        <v>2016-08-01</v>
      </c>
      <c r="C317">
        <v>237</v>
      </c>
      <c r="D317" t="s">
        <v>4559</v>
      </c>
      <c r="E317" t="s">
        <v>4560</v>
      </c>
      <c r="F317" t="s">
        <v>4561</v>
      </c>
      <c r="G317" t="s">
        <v>4562</v>
      </c>
      <c r="M317" t="s">
        <v>1812</v>
      </c>
      <c r="O317" t="s">
        <v>13834</v>
      </c>
      <c r="P317" t="s">
        <v>209</v>
      </c>
      <c r="Q317" t="s">
        <v>1462</v>
      </c>
      <c r="R317" t="s">
        <v>2384</v>
      </c>
      <c r="S317" t="s">
        <v>130</v>
      </c>
      <c r="T317" t="s">
        <v>1293</v>
      </c>
      <c r="U317" t="s">
        <v>17066</v>
      </c>
      <c r="V317" t="s">
        <v>605</v>
      </c>
      <c r="W317">
        <v>355</v>
      </c>
      <c r="X317" t="s">
        <v>2130</v>
      </c>
      <c r="Y317" t="s">
        <v>2130</v>
      </c>
      <c r="Z317" t="s">
        <v>2131</v>
      </c>
      <c r="AA317" t="s">
        <v>13413</v>
      </c>
      <c r="AB317" t="s">
        <v>17067</v>
      </c>
      <c r="AC317">
        <v>887</v>
      </c>
      <c r="AD317">
        <v>710</v>
      </c>
      <c r="AE317">
        <v>710</v>
      </c>
      <c r="AJ317" t="s">
        <v>15299</v>
      </c>
      <c r="AK317" t="s">
        <v>14259</v>
      </c>
      <c r="AL317" t="s">
        <v>4559</v>
      </c>
      <c r="AM317">
        <v>355</v>
      </c>
      <c r="AN317">
        <v>710</v>
      </c>
      <c r="AO317" t="s">
        <v>17068</v>
      </c>
      <c r="AP317" t="s">
        <v>17069</v>
      </c>
      <c r="AQ317" t="s">
        <v>17070</v>
      </c>
      <c r="AR317" t="s">
        <v>17069</v>
      </c>
      <c r="AT317" t="s">
        <v>13832</v>
      </c>
      <c r="AU317">
        <v>710</v>
      </c>
      <c r="AW317" t="s">
        <v>224</v>
      </c>
      <c r="AX317" t="s">
        <v>987</v>
      </c>
      <c r="AY317" t="s">
        <v>953</v>
      </c>
      <c r="AZ317" t="s">
        <v>17071</v>
      </c>
      <c r="BA317" t="s">
        <v>2394</v>
      </c>
      <c r="BB317" t="s">
        <v>13834</v>
      </c>
      <c r="BC317" t="s">
        <v>17072</v>
      </c>
    </row>
    <row r="318" spans="1:55" ht="20" customHeight="1">
      <c r="A318" t="str">
        <f t="shared" si="8"/>
        <v>성암아스콘 건조로 연료교체(B-C유 -&gt; LNG)를 통한 온실가스 배출 감축사업1차2015-11-01</v>
      </c>
      <c r="B318" t="str">
        <f t="shared" si="9"/>
        <v>2015-11-01</v>
      </c>
      <c r="C318">
        <v>236</v>
      </c>
      <c r="D318" t="s">
        <v>1145</v>
      </c>
      <c r="E318" t="s">
        <v>3065</v>
      </c>
      <c r="F318" t="s">
        <v>3066</v>
      </c>
      <c r="G318" t="s">
        <v>3054</v>
      </c>
      <c r="M318" t="s">
        <v>1812</v>
      </c>
      <c r="O318" t="s">
        <v>1144</v>
      </c>
      <c r="P318" t="s">
        <v>209</v>
      </c>
      <c r="Q318" t="s">
        <v>1462</v>
      </c>
      <c r="R318" t="s">
        <v>2384</v>
      </c>
      <c r="S318" t="s">
        <v>130</v>
      </c>
      <c r="T318" t="s">
        <v>1293</v>
      </c>
      <c r="U318" t="s">
        <v>3072</v>
      </c>
      <c r="V318" t="s">
        <v>734</v>
      </c>
      <c r="W318">
        <v>232</v>
      </c>
      <c r="X318" t="s">
        <v>2130</v>
      </c>
      <c r="Y318" t="s">
        <v>2130</v>
      </c>
      <c r="Z318" t="s">
        <v>2131</v>
      </c>
      <c r="AA318" t="s">
        <v>13413</v>
      </c>
      <c r="AB318" t="s">
        <v>16997</v>
      </c>
      <c r="AC318">
        <v>464</v>
      </c>
      <c r="AD318">
        <v>469</v>
      </c>
      <c r="AE318">
        <v>469</v>
      </c>
      <c r="AJ318" t="s">
        <v>17015</v>
      </c>
      <c r="AK318" t="s">
        <v>14259</v>
      </c>
      <c r="AL318" t="s">
        <v>1145</v>
      </c>
      <c r="AM318">
        <v>232</v>
      </c>
      <c r="AN318">
        <v>469</v>
      </c>
      <c r="AO318" t="s">
        <v>17062</v>
      </c>
      <c r="AP318" t="s">
        <v>17063</v>
      </c>
      <c r="AQ318" t="s">
        <v>17064</v>
      </c>
      <c r="AR318" t="s">
        <v>17062</v>
      </c>
      <c r="AT318" t="s">
        <v>3075</v>
      </c>
      <c r="AU318">
        <v>469</v>
      </c>
      <c r="AW318" t="s">
        <v>224</v>
      </c>
      <c r="AX318" t="s">
        <v>987</v>
      </c>
      <c r="AY318" t="s">
        <v>953</v>
      </c>
      <c r="AZ318" t="s">
        <v>17065</v>
      </c>
      <c r="BA318" t="s">
        <v>2394</v>
      </c>
      <c r="BB318" t="s">
        <v>1144</v>
      </c>
      <c r="BC318" t="s">
        <v>1143</v>
      </c>
    </row>
    <row r="319" spans="1:55" ht="20" customHeight="1">
      <c r="A319" t="str">
        <f t="shared" si="8"/>
        <v>(주)산하의 아스콘 제조 사업장의 버너연료를 B-C유에서 LNG로 연료 전환하는 온실가스 감축사업1차2015-10-01</v>
      </c>
      <c r="B319" t="str">
        <f t="shared" si="9"/>
        <v>2015-10-01</v>
      </c>
      <c r="C319">
        <v>235</v>
      </c>
      <c r="D319" t="s">
        <v>694</v>
      </c>
      <c r="E319" t="s">
        <v>4867</v>
      </c>
      <c r="F319" t="s">
        <v>694</v>
      </c>
      <c r="G319" t="s">
        <v>4868</v>
      </c>
      <c r="M319" t="s">
        <v>1812</v>
      </c>
      <c r="O319" t="s">
        <v>693</v>
      </c>
      <c r="P319" t="s">
        <v>209</v>
      </c>
      <c r="Q319" t="s">
        <v>1462</v>
      </c>
      <c r="R319" t="s">
        <v>2384</v>
      </c>
      <c r="S319" t="s">
        <v>130</v>
      </c>
      <c r="T319" t="s">
        <v>1293</v>
      </c>
      <c r="U319" t="s">
        <v>3662</v>
      </c>
      <c r="V319" t="s">
        <v>637</v>
      </c>
      <c r="W319">
        <v>855</v>
      </c>
      <c r="X319" t="s">
        <v>2130</v>
      </c>
      <c r="Y319" t="s">
        <v>2130</v>
      </c>
      <c r="Z319" t="s">
        <v>2131</v>
      </c>
      <c r="AA319" t="s">
        <v>13413</v>
      </c>
      <c r="AB319" t="s">
        <v>16714</v>
      </c>
      <c r="AC319">
        <v>1710</v>
      </c>
      <c r="AD319">
        <v>1506</v>
      </c>
      <c r="AE319">
        <v>1506</v>
      </c>
      <c r="AJ319" t="s">
        <v>16825</v>
      </c>
      <c r="AK319" t="s">
        <v>14259</v>
      </c>
      <c r="AL319" t="s">
        <v>694</v>
      </c>
      <c r="AM319">
        <v>855</v>
      </c>
      <c r="AN319">
        <v>1506</v>
      </c>
      <c r="AO319" t="s">
        <v>17058</v>
      </c>
      <c r="AP319" t="s">
        <v>17059</v>
      </c>
      <c r="AQ319" t="s">
        <v>17060</v>
      </c>
      <c r="AR319" t="s">
        <v>17058</v>
      </c>
      <c r="AT319" t="s">
        <v>4874</v>
      </c>
      <c r="AU319">
        <v>1506</v>
      </c>
      <c r="AW319" t="s">
        <v>224</v>
      </c>
      <c r="AX319" t="s">
        <v>987</v>
      </c>
      <c r="AY319" t="s">
        <v>953</v>
      </c>
      <c r="AZ319" t="s">
        <v>17061</v>
      </c>
      <c r="BA319" t="s">
        <v>2394</v>
      </c>
      <c r="BB319" t="s">
        <v>693</v>
      </c>
      <c r="BC319" t="s">
        <v>1125</v>
      </c>
    </row>
    <row r="320" spans="1:55" ht="20" customHeight="1">
      <c r="A320" t="str">
        <f t="shared" si="8"/>
        <v>하나산업의 보일러 연료전환 (B-C유 → LNG)을 통한 온실가스 감축사업1차2016-04-01</v>
      </c>
      <c r="B320" t="str">
        <f t="shared" si="9"/>
        <v>2016-04-01</v>
      </c>
      <c r="C320">
        <v>234</v>
      </c>
      <c r="D320" t="s">
        <v>13873</v>
      </c>
      <c r="E320" t="s">
        <v>13874</v>
      </c>
      <c r="F320" t="s">
        <v>13873</v>
      </c>
      <c r="G320" t="s">
        <v>13875</v>
      </c>
      <c r="M320" t="s">
        <v>1812</v>
      </c>
      <c r="O320" t="s">
        <v>13878</v>
      </c>
      <c r="P320" t="s">
        <v>209</v>
      </c>
      <c r="Q320" t="s">
        <v>1462</v>
      </c>
      <c r="R320" t="s">
        <v>2384</v>
      </c>
      <c r="S320" t="s">
        <v>130</v>
      </c>
      <c r="T320" t="s">
        <v>1293</v>
      </c>
      <c r="U320" t="s">
        <v>13879</v>
      </c>
      <c r="V320" t="s">
        <v>697</v>
      </c>
      <c r="W320">
        <v>625</v>
      </c>
      <c r="X320" t="s">
        <v>2130</v>
      </c>
      <c r="Y320" t="s">
        <v>2130</v>
      </c>
      <c r="Z320" t="s">
        <v>2131</v>
      </c>
      <c r="AA320" t="s">
        <v>13413</v>
      </c>
      <c r="AB320" t="s">
        <v>16722</v>
      </c>
      <c r="AC320">
        <v>1250</v>
      </c>
      <c r="AD320">
        <v>1266</v>
      </c>
      <c r="AE320">
        <v>1266</v>
      </c>
      <c r="AJ320" t="s">
        <v>15299</v>
      </c>
      <c r="AK320" t="s">
        <v>14259</v>
      </c>
      <c r="AL320" t="s">
        <v>13873</v>
      </c>
      <c r="AM320">
        <v>625</v>
      </c>
      <c r="AN320">
        <v>1266</v>
      </c>
      <c r="AO320" t="s">
        <v>17053</v>
      </c>
      <c r="AP320" t="s">
        <v>17054</v>
      </c>
      <c r="AQ320" t="s">
        <v>17055</v>
      </c>
      <c r="AR320" t="s">
        <v>17053</v>
      </c>
      <c r="AT320" t="s">
        <v>13882</v>
      </c>
      <c r="AU320">
        <v>1266</v>
      </c>
      <c r="AW320" t="s">
        <v>224</v>
      </c>
      <c r="AX320" t="s">
        <v>987</v>
      </c>
      <c r="AY320" t="s">
        <v>953</v>
      </c>
      <c r="AZ320" t="s">
        <v>17056</v>
      </c>
      <c r="BA320" t="s">
        <v>2394</v>
      </c>
      <c r="BB320" t="s">
        <v>13878</v>
      </c>
      <c r="BC320" t="s">
        <v>17057</v>
      </c>
    </row>
    <row r="321" spans="1:57" ht="20" customHeight="1">
      <c r="A321" t="str">
        <f t="shared" si="8"/>
        <v>명성산업(주) 스팀보일러의 연료교체(B-C유→LNG)를 통한 온실가스(CO2) 배출 감축사업1차2015-01-01</v>
      </c>
      <c r="B321" t="str">
        <f t="shared" si="9"/>
        <v>2015-01-01</v>
      </c>
      <c r="C321">
        <v>233</v>
      </c>
      <c r="D321" t="s">
        <v>2563</v>
      </c>
      <c r="E321" t="s">
        <v>2564</v>
      </c>
      <c r="F321" t="s">
        <v>2563</v>
      </c>
      <c r="G321" t="s">
        <v>2565</v>
      </c>
      <c r="M321" t="s">
        <v>1812</v>
      </c>
      <c r="O321" t="s">
        <v>2569</v>
      </c>
      <c r="P321" t="s">
        <v>209</v>
      </c>
      <c r="Q321" t="s">
        <v>1462</v>
      </c>
      <c r="R321" t="s">
        <v>2384</v>
      </c>
      <c r="S321" t="s">
        <v>130</v>
      </c>
      <c r="T321" t="s">
        <v>1293</v>
      </c>
      <c r="U321" t="s">
        <v>2570</v>
      </c>
      <c r="V321" t="s">
        <v>601</v>
      </c>
      <c r="W321">
        <v>209</v>
      </c>
      <c r="X321" t="s">
        <v>2130</v>
      </c>
      <c r="Y321" t="s">
        <v>2130</v>
      </c>
      <c r="Z321" t="s">
        <v>2131</v>
      </c>
      <c r="AA321" t="s">
        <v>13413</v>
      </c>
      <c r="AB321" t="s">
        <v>17048</v>
      </c>
      <c r="AC321">
        <v>627</v>
      </c>
      <c r="AD321">
        <v>627</v>
      </c>
      <c r="AE321">
        <v>627</v>
      </c>
      <c r="AJ321" t="s">
        <v>15282</v>
      </c>
      <c r="AK321" t="s">
        <v>14259</v>
      </c>
      <c r="AL321" t="s">
        <v>2563</v>
      </c>
      <c r="AM321">
        <v>209</v>
      </c>
      <c r="AN321">
        <v>627</v>
      </c>
      <c r="AO321" t="s">
        <v>17049</v>
      </c>
      <c r="AP321" t="s">
        <v>17050</v>
      </c>
      <c r="AQ321" t="s">
        <v>17051</v>
      </c>
      <c r="AR321" t="s">
        <v>17049</v>
      </c>
      <c r="AT321" t="s">
        <v>2573</v>
      </c>
      <c r="AU321">
        <v>627</v>
      </c>
      <c r="AW321" t="s">
        <v>224</v>
      </c>
      <c r="AX321" t="s">
        <v>987</v>
      </c>
      <c r="AY321" t="s">
        <v>953</v>
      </c>
      <c r="AZ321" t="s">
        <v>17052</v>
      </c>
      <c r="BA321" t="s">
        <v>2394</v>
      </c>
      <c r="BB321" t="s">
        <v>2569</v>
      </c>
      <c r="BC321" t="s">
        <v>4532</v>
      </c>
    </row>
    <row r="322" spans="1:57" ht="20" customHeight="1">
      <c r="A322" t="str">
        <f t="shared" si="8"/>
        <v>성은 음성공장 B-C유의 LNG로의 연료전환을 통한 온실가스 감축사업1차2015-01-01</v>
      </c>
      <c r="B322" t="str">
        <f t="shared" si="9"/>
        <v>2015-01-01</v>
      </c>
      <c r="C322">
        <v>232</v>
      </c>
      <c r="D322" t="s">
        <v>2712</v>
      </c>
      <c r="E322" t="s">
        <v>2713</v>
      </c>
      <c r="F322" t="s">
        <v>2714</v>
      </c>
      <c r="G322" t="s">
        <v>2715</v>
      </c>
      <c r="M322" t="s">
        <v>1812</v>
      </c>
      <c r="O322" t="s">
        <v>2720</v>
      </c>
      <c r="P322" t="s">
        <v>209</v>
      </c>
      <c r="Q322" t="s">
        <v>1462</v>
      </c>
      <c r="R322" t="s">
        <v>2384</v>
      </c>
      <c r="S322" t="s">
        <v>130</v>
      </c>
      <c r="T322" t="s">
        <v>1293</v>
      </c>
      <c r="U322" t="s">
        <v>2721</v>
      </c>
      <c r="V322" t="s">
        <v>748</v>
      </c>
      <c r="W322">
        <v>1437</v>
      </c>
      <c r="X322" t="s">
        <v>2130</v>
      </c>
      <c r="Y322" t="s">
        <v>2130</v>
      </c>
      <c r="Z322" t="s">
        <v>2131</v>
      </c>
      <c r="AA322" t="s">
        <v>13413</v>
      </c>
      <c r="AB322" t="s">
        <v>15967</v>
      </c>
      <c r="AC322">
        <v>2874</v>
      </c>
      <c r="AD322">
        <v>1594</v>
      </c>
      <c r="AE322">
        <v>1594</v>
      </c>
      <c r="AJ322" t="s">
        <v>15299</v>
      </c>
      <c r="AK322" t="s">
        <v>14259</v>
      </c>
      <c r="AL322" t="s">
        <v>2712</v>
      </c>
      <c r="AM322">
        <v>1437</v>
      </c>
      <c r="AN322">
        <v>1594</v>
      </c>
      <c r="AO322" t="s">
        <v>17043</v>
      </c>
      <c r="AP322" t="s">
        <v>17044</v>
      </c>
      <c r="AQ322" t="s">
        <v>17045</v>
      </c>
      <c r="AR322" t="s">
        <v>17044</v>
      </c>
      <c r="AT322" t="s">
        <v>2723</v>
      </c>
      <c r="AU322">
        <v>1594</v>
      </c>
      <c r="AW322" t="s">
        <v>224</v>
      </c>
      <c r="AX322" t="s">
        <v>987</v>
      </c>
      <c r="AY322" t="s">
        <v>953</v>
      </c>
      <c r="AZ322" t="s">
        <v>17046</v>
      </c>
      <c r="BA322" t="s">
        <v>2394</v>
      </c>
      <c r="BB322" t="s">
        <v>2720</v>
      </c>
      <c r="BC322" t="s">
        <v>17047</v>
      </c>
    </row>
    <row r="323" spans="1:57" ht="20" customHeight="1">
      <c r="A323" t="str">
        <f t="shared" si="8"/>
        <v>삼화판지 보일러의 연료전환 (B-C유→LNG)를 통한 온실가스 감축사업1차2016-08-01</v>
      </c>
      <c r="B323" t="str">
        <f t="shared" si="9"/>
        <v>2016-08-01</v>
      </c>
      <c r="C323">
        <v>231</v>
      </c>
      <c r="D323" t="s">
        <v>737</v>
      </c>
      <c r="E323" t="s">
        <v>3656</v>
      </c>
      <c r="F323" t="s">
        <v>737</v>
      </c>
      <c r="G323" t="s">
        <v>3657</v>
      </c>
      <c r="M323" t="s">
        <v>1812</v>
      </c>
      <c r="O323" t="s">
        <v>736</v>
      </c>
      <c r="P323" t="s">
        <v>209</v>
      </c>
      <c r="Q323" t="s">
        <v>1462</v>
      </c>
      <c r="R323" t="s">
        <v>2384</v>
      </c>
      <c r="S323" t="s">
        <v>130</v>
      </c>
      <c r="T323" t="s">
        <v>1293</v>
      </c>
      <c r="U323" t="s">
        <v>3662</v>
      </c>
      <c r="V323" t="s">
        <v>629</v>
      </c>
      <c r="X323" t="s">
        <v>2130</v>
      </c>
      <c r="Y323" t="s">
        <v>2130</v>
      </c>
      <c r="Z323" t="s">
        <v>2131</v>
      </c>
      <c r="AA323" t="s">
        <v>13413</v>
      </c>
      <c r="AB323" t="s">
        <v>17038</v>
      </c>
      <c r="AC323">
        <v>618</v>
      </c>
      <c r="AD323">
        <v>618</v>
      </c>
      <c r="AE323">
        <v>618</v>
      </c>
      <c r="AJ323" t="s">
        <v>16751</v>
      </c>
      <c r="AK323" t="s">
        <v>14259</v>
      </c>
      <c r="AL323" t="s">
        <v>737</v>
      </c>
      <c r="AM323">
        <v>618</v>
      </c>
      <c r="AN323">
        <v>618</v>
      </c>
      <c r="AO323" t="s">
        <v>17039</v>
      </c>
      <c r="AP323" t="s">
        <v>17040</v>
      </c>
      <c r="AQ323" t="s">
        <v>17041</v>
      </c>
      <c r="AR323" t="s">
        <v>17039</v>
      </c>
      <c r="AT323" t="s">
        <v>3665</v>
      </c>
      <c r="AU323">
        <v>618</v>
      </c>
      <c r="AW323" t="s">
        <v>224</v>
      </c>
      <c r="AX323" t="s">
        <v>987</v>
      </c>
      <c r="AY323" t="s">
        <v>953</v>
      </c>
      <c r="AZ323" t="s">
        <v>17042</v>
      </c>
      <c r="BA323" t="s">
        <v>2394</v>
      </c>
      <c r="BB323" t="s">
        <v>736</v>
      </c>
      <c r="BC323" t="s">
        <v>1146</v>
      </c>
    </row>
    <row r="324" spans="1:57" ht="20" customHeight="1">
      <c r="A324" t="str">
        <f t="shared" ref="A324:A387" si="10">O324&amp;AA324&amp;B324</f>
        <v>(주)메라톤의 보일러 연료전환(B-C유-&gt;LNG)에 의한 온실가스(CO2)배출 감축사업1차2015-06-01</v>
      </c>
      <c r="B324" t="str">
        <f t="shared" ref="B324:B387" si="11">LEFT(AB324,10)</f>
        <v>2015-06-01</v>
      </c>
      <c r="C324">
        <v>230</v>
      </c>
      <c r="D324" t="s">
        <v>6699</v>
      </c>
      <c r="E324" t="s">
        <v>6700</v>
      </c>
      <c r="F324" t="s">
        <v>6699</v>
      </c>
      <c r="G324" t="s">
        <v>13897</v>
      </c>
      <c r="M324" t="s">
        <v>1812</v>
      </c>
      <c r="O324" t="s">
        <v>13899</v>
      </c>
      <c r="P324" t="s">
        <v>209</v>
      </c>
      <c r="Q324" t="s">
        <v>1462</v>
      </c>
      <c r="R324" t="s">
        <v>2384</v>
      </c>
      <c r="S324" t="s">
        <v>130</v>
      </c>
      <c r="T324" t="s">
        <v>1293</v>
      </c>
      <c r="U324" t="s">
        <v>13900</v>
      </c>
      <c r="V324" t="s">
        <v>2914</v>
      </c>
      <c r="W324">
        <v>904</v>
      </c>
      <c r="X324" t="s">
        <v>2130</v>
      </c>
      <c r="Y324" t="s">
        <v>2130</v>
      </c>
      <c r="Z324" t="s">
        <v>2131</v>
      </c>
      <c r="AA324" t="s">
        <v>13413</v>
      </c>
      <c r="AB324" t="s">
        <v>17033</v>
      </c>
      <c r="AC324">
        <v>2712</v>
      </c>
      <c r="AD324">
        <v>2670</v>
      </c>
      <c r="AE324">
        <v>2670</v>
      </c>
      <c r="AJ324" t="s">
        <v>15299</v>
      </c>
      <c r="AK324" t="s">
        <v>14259</v>
      </c>
      <c r="AL324" t="s">
        <v>6699</v>
      </c>
      <c r="AM324">
        <v>904</v>
      </c>
      <c r="AN324">
        <v>2670</v>
      </c>
      <c r="AO324" t="s">
        <v>17034</v>
      </c>
      <c r="AP324" t="s">
        <v>17035</v>
      </c>
      <c r="AQ324" t="s">
        <v>17036</v>
      </c>
      <c r="AR324" t="s">
        <v>17035</v>
      </c>
      <c r="AT324" t="s">
        <v>13903</v>
      </c>
      <c r="AU324">
        <v>2670</v>
      </c>
      <c r="AW324" t="s">
        <v>224</v>
      </c>
      <c r="AX324" t="s">
        <v>987</v>
      </c>
      <c r="AY324" t="s">
        <v>953</v>
      </c>
      <c r="AZ324" t="s">
        <v>17037</v>
      </c>
      <c r="BA324" t="s">
        <v>2394</v>
      </c>
      <c r="BB324" t="s">
        <v>13899</v>
      </c>
      <c r="BC324" t="s">
        <v>12076</v>
      </c>
    </row>
    <row r="325" spans="1:57" ht="20" customHeight="1">
      <c r="A325" t="str">
        <f t="shared" si="10"/>
        <v>스팀보일러와 열매보일러의 연료를 B-C유에서 LNG로 연료 전환하는 온실가스(CO2) 감축사업1차2016-01-01</v>
      </c>
      <c r="B325" t="str">
        <f t="shared" si="11"/>
        <v>2016-01-01</v>
      </c>
      <c r="C325">
        <v>229</v>
      </c>
      <c r="D325" t="s">
        <v>6747</v>
      </c>
      <c r="E325" t="s">
        <v>6748</v>
      </c>
      <c r="F325" t="s">
        <v>13866</v>
      </c>
      <c r="G325" t="s">
        <v>13867</v>
      </c>
      <c r="M325" t="s">
        <v>1812</v>
      </c>
      <c r="O325" t="s">
        <v>13868</v>
      </c>
      <c r="P325" t="s">
        <v>209</v>
      </c>
      <c r="Q325" t="s">
        <v>1462</v>
      </c>
      <c r="R325" t="s">
        <v>2384</v>
      </c>
      <c r="S325" t="s">
        <v>130</v>
      </c>
      <c r="T325" t="s">
        <v>1293</v>
      </c>
      <c r="U325" t="s">
        <v>5795</v>
      </c>
      <c r="V325" t="s">
        <v>601</v>
      </c>
      <c r="W325">
        <v>1980</v>
      </c>
      <c r="X325" t="s">
        <v>2130</v>
      </c>
      <c r="Y325" t="s">
        <v>2130</v>
      </c>
      <c r="Z325" t="s">
        <v>2131</v>
      </c>
      <c r="AA325" t="s">
        <v>13413</v>
      </c>
      <c r="AB325" t="s">
        <v>17028</v>
      </c>
      <c r="AC325">
        <v>3960</v>
      </c>
      <c r="AD325">
        <v>3962</v>
      </c>
      <c r="AE325">
        <v>3962</v>
      </c>
      <c r="AJ325" t="s">
        <v>15299</v>
      </c>
      <c r="AK325" t="s">
        <v>14259</v>
      </c>
      <c r="AL325" t="s">
        <v>6747</v>
      </c>
      <c r="AM325">
        <v>1980</v>
      </c>
      <c r="AN325">
        <v>3962</v>
      </c>
      <c r="AO325" t="s">
        <v>17029</v>
      </c>
      <c r="AP325" t="s">
        <v>17030</v>
      </c>
      <c r="AQ325" t="s">
        <v>17031</v>
      </c>
      <c r="AR325" t="s">
        <v>17030</v>
      </c>
      <c r="AT325" t="s">
        <v>13871</v>
      </c>
      <c r="AU325">
        <v>3962</v>
      </c>
      <c r="AW325" t="s">
        <v>224</v>
      </c>
      <c r="AX325" t="s">
        <v>987</v>
      </c>
      <c r="AY325" t="s">
        <v>953</v>
      </c>
      <c r="AZ325" t="s">
        <v>17032</v>
      </c>
      <c r="BA325" t="s">
        <v>2394</v>
      </c>
      <c r="BB325" t="s">
        <v>13868</v>
      </c>
      <c r="BC325" t="s">
        <v>1120</v>
      </c>
    </row>
    <row r="326" spans="1:57" ht="20" customHeight="1">
      <c r="A326" t="str">
        <f t="shared" si="10"/>
        <v>가열드라이어 버너 연료전환(벙커C유 및 이온정제유 → LNG)을 통한 온실가스(CO2) 배출 감축사업1차2015-11-01</v>
      </c>
      <c r="B326" t="str">
        <f t="shared" si="11"/>
        <v>2015-11-01</v>
      </c>
      <c r="C326">
        <v>228</v>
      </c>
      <c r="D326" t="s">
        <v>743</v>
      </c>
      <c r="E326" t="s">
        <v>13717</v>
      </c>
      <c r="F326" t="s">
        <v>743</v>
      </c>
      <c r="G326" t="s">
        <v>13718</v>
      </c>
      <c r="M326" t="s">
        <v>1812</v>
      </c>
      <c r="O326" t="s">
        <v>742</v>
      </c>
      <c r="P326" t="s">
        <v>209</v>
      </c>
      <c r="Q326" t="s">
        <v>1462</v>
      </c>
      <c r="R326" t="s">
        <v>2384</v>
      </c>
      <c r="S326" t="s">
        <v>130</v>
      </c>
      <c r="T326" t="s">
        <v>1293</v>
      </c>
      <c r="U326" t="s">
        <v>3007</v>
      </c>
      <c r="V326" t="s">
        <v>734</v>
      </c>
      <c r="W326">
        <v>1086</v>
      </c>
      <c r="X326" t="s">
        <v>2130</v>
      </c>
      <c r="Y326" t="s">
        <v>2130</v>
      </c>
      <c r="Z326" t="s">
        <v>2131</v>
      </c>
      <c r="AA326" t="s">
        <v>13413</v>
      </c>
      <c r="AB326" t="s">
        <v>16997</v>
      </c>
      <c r="AC326">
        <v>2172</v>
      </c>
      <c r="AD326">
        <v>2944</v>
      </c>
      <c r="AE326">
        <v>2944</v>
      </c>
      <c r="AJ326" t="s">
        <v>16751</v>
      </c>
      <c r="AK326" t="s">
        <v>14259</v>
      </c>
      <c r="AL326" t="s">
        <v>743</v>
      </c>
      <c r="AM326">
        <v>1086</v>
      </c>
      <c r="AN326">
        <v>2944</v>
      </c>
      <c r="AO326" t="s">
        <v>17024</v>
      </c>
      <c r="AP326" t="s">
        <v>17025</v>
      </c>
      <c r="AQ326" t="s">
        <v>17026</v>
      </c>
      <c r="AR326" t="s">
        <v>17024</v>
      </c>
      <c r="AT326" t="s">
        <v>13726</v>
      </c>
      <c r="AU326">
        <v>2944</v>
      </c>
      <c r="AW326" t="s">
        <v>224</v>
      </c>
      <c r="AX326" t="s">
        <v>987</v>
      </c>
      <c r="AY326" t="s">
        <v>953</v>
      </c>
      <c r="AZ326" t="s">
        <v>17027</v>
      </c>
      <c r="BA326" t="s">
        <v>2394</v>
      </c>
      <c r="BB326" t="s">
        <v>742</v>
      </c>
      <c r="BC326" t="s">
        <v>1148</v>
      </c>
    </row>
    <row r="327" spans="1:57" ht="20" customHeight="1">
      <c r="A327" t="str">
        <f t="shared" si="10"/>
        <v>산청토기와 버너교체 연료전환(c9+,LPG → LNG)를 통한 온실가스(CO2) 감축사업1차2015-10-01</v>
      </c>
      <c r="B327" t="str">
        <f t="shared" si="11"/>
        <v>2015-10-01</v>
      </c>
      <c r="C327">
        <v>227</v>
      </c>
      <c r="D327" t="s">
        <v>718</v>
      </c>
      <c r="E327" t="s">
        <v>3368</v>
      </c>
      <c r="F327" t="s">
        <v>3369</v>
      </c>
      <c r="G327" t="s">
        <v>3370</v>
      </c>
      <c r="M327" t="s">
        <v>1812</v>
      </c>
      <c r="O327" t="s">
        <v>717</v>
      </c>
      <c r="P327" t="s">
        <v>209</v>
      </c>
      <c r="Q327" t="s">
        <v>1462</v>
      </c>
      <c r="R327" t="s">
        <v>2384</v>
      </c>
      <c r="S327" t="s">
        <v>130</v>
      </c>
      <c r="T327" t="s">
        <v>1293</v>
      </c>
      <c r="U327" t="s">
        <v>3374</v>
      </c>
      <c r="V327" t="s">
        <v>637</v>
      </c>
      <c r="W327">
        <v>302</v>
      </c>
      <c r="X327" t="s">
        <v>2130</v>
      </c>
      <c r="Y327" t="s">
        <v>2130</v>
      </c>
      <c r="Z327" t="s">
        <v>2131</v>
      </c>
      <c r="AA327" t="s">
        <v>13413</v>
      </c>
      <c r="AB327" t="s">
        <v>16714</v>
      </c>
      <c r="AC327">
        <v>604</v>
      </c>
      <c r="AD327">
        <v>604</v>
      </c>
      <c r="AE327">
        <v>604</v>
      </c>
      <c r="AJ327" t="s">
        <v>16751</v>
      </c>
      <c r="AK327" t="s">
        <v>14259</v>
      </c>
      <c r="AL327" t="s">
        <v>718</v>
      </c>
      <c r="AM327">
        <v>302</v>
      </c>
      <c r="AN327">
        <v>604</v>
      </c>
      <c r="AO327" t="s">
        <v>17020</v>
      </c>
      <c r="AP327" t="s">
        <v>17021</v>
      </c>
      <c r="AQ327" t="s">
        <v>17022</v>
      </c>
      <c r="AR327" t="s">
        <v>17020</v>
      </c>
      <c r="AT327" t="s">
        <v>3377</v>
      </c>
      <c r="AU327">
        <v>604</v>
      </c>
      <c r="AW327" t="s">
        <v>224</v>
      </c>
      <c r="AX327" t="s">
        <v>987</v>
      </c>
      <c r="AY327" t="s">
        <v>953</v>
      </c>
      <c r="AZ327" t="s">
        <v>17023</v>
      </c>
      <c r="BA327" t="s">
        <v>2394</v>
      </c>
      <c r="BB327" t="s">
        <v>717</v>
      </c>
      <c r="BC327" t="s">
        <v>1137</v>
      </c>
    </row>
    <row r="328" spans="1:57" ht="20" customHeight="1">
      <c r="A328" t="str">
        <f t="shared" si="10"/>
        <v>성암 스팀보일러 연료교체(B-C유 -&gt; LNG)를 통한 온실가스 배출 감축사업1차2015-12-01</v>
      </c>
      <c r="B328" t="str">
        <f t="shared" si="11"/>
        <v>2015-12-01</v>
      </c>
      <c r="C328">
        <v>226</v>
      </c>
      <c r="D328" t="s">
        <v>1142</v>
      </c>
      <c r="E328" t="s">
        <v>3053</v>
      </c>
      <c r="F328" t="s">
        <v>1142</v>
      </c>
      <c r="G328" t="s">
        <v>3054</v>
      </c>
      <c r="M328" t="s">
        <v>1812</v>
      </c>
      <c r="O328" t="s">
        <v>1141</v>
      </c>
      <c r="P328" t="s">
        <v>209</v>
      </c>
      <c r="Q328" t="s">
        <v>1462</v>
      </c>
      <c r="R328" t="s">
        <v>2384</v>
      </c>
      <c r="S328" t="s">
        <v>130</v>
      </c>
      <c r="T328" t="s">
        <v>1293</v>
      </c>
      <c r="U328" t="s">
        <v>3060</v>
      </c>
      <c r="V328" t="s">
        <v>730</v>
      </c>
      <c r="W328">
        <v>1473</v>
      </c>
      <c r="X328" t="s">
        <v>2130</v>
      </c>
      <c r="Y328" t="s">
        <v>2130</v>
      </c>
      <c r="Z328" t="s">
        <v>2131</v>
      </c>
      <c r="AA328" t="s">
        <v>13413</v>
      </c>
      <c r="AB328" t="s">
        <v>17014</v>
      </c>
      <c r="AC328">
        <v>2946</v>
      </c>
      <c r="AD328">
        <v>2946</v>
      </c>
      <c r="AE328">
        <v>2946</v>
      </c>
      <c r="AJ328" t="s">
        <v>17015</v>
      </c>
      <c r="AK328" t="s">
        <v>14259</v>
      </c>
      <c r="AL328" t="s">
        <v>1142</v>
      </c>
      <c r="AM328">
        <v>1473</v>
      </c>
      <c r="AN328">
        <v>2946</v>
      </c>
      <c r="AO328" t="s">
        <v>17016</v>
      </c>
      <c r="AP328" t="s">
        <v>17017</v>
      </c>
      <c r="AQ328" t="s">
        <v>17018</v>
      </c>
      <c r="AR328" t="s">
        <v>17016</v>
      </c>
      <c r="AT328" t="s">
        <v>3063</v>
      </c>
      <c r="AU328">
        <v>2946</v>
      </c>
      <c r="AW328" t="s">
        <v>224</v>
      </c>
      <c r="AX328" t="s">
        <v>987</v>
      </c>
      <c r="AY328" t="s">
        <v>953</v>
      </c>
      <c r="AZ328" t="s">
        <v>17019</v>
      </c>
      <c r="BA328" t="s">
        <v>2394</v>
      </c>
      <c r="BB328" t="s">
        <v>1141</v>
      </c>
      <c r="BC328" t="s">
        <v>1143</v>
      </c>
    </row>
    <row r="329" spans="1:57" ht="20" customHeight="1">
      <c r="A329" t="str">
        <f t="shared" si="10"/>
        <v>바이넥스 스팀보일러 연료교체(부생연료2호→LNG)를 통한 온실가스(CO2)배출 감축사업1차2014-09-01</v>
      </c>
      <c r="B329" t="str">
        <f t="shared" si="11"/>
        <v>2014-09-01</v>
      </c>
      <c r="C329">
        <v>225</v>
      </c>
      <c r="D329" t="s">
        <v>13914</v>
      </c>
      <c r="E329" t="s">
        <v>13915</v>
      </c>
      <c r="F329" t="s">
        <v>13914</v>
      </c>
      <c r="G329" t="s">
        <v>13916</v>
      </c>
      <c r="M329" t="s">
        <v>1812</v>
      </c>
      <c r="O329" t="s">
        <v>13919</v>
      </c>
      <c r="P329" t="s">
        <v>209</v>
      </c>
      <c r="Q329" t="s">
        <v>1462</v>
      </c>
      <c r="R329" t="s">
        <v>2384</v>
      </c>
      <c r="S329" t="s">
        <v>130</v>
      </c>
      <c r="T329" t="s">
        <v>1293</v>
      </c>
      <c r="U329" t="s">
        <v>13920</v>
      </c>
      <c r="V329" t="s">
        <v>597</v>
      </c>
      <c r="W329">
        <v>155</v>
      </c>
      <c r="X329" t="s">
        <v>2130</v>
      </c>
      <c r="Y329" t="s">
        <v>2130</v>
      </c>
      <c r="Z329" t="s">
        <v>2131</v>
      </c>
      <c r="AA329" t="s">
        <v>13413</v>
      </c>
      <c r="AB329" t="s">
        <v>597</v>
      </c>
      <c r="AC329">
        <v>775</v>
      </c>
      <c r="AD329">
        <v>780</v>
      </c>
      <c r="AE329">
        <v>780</v>
      </c>
      <c r="AJ329" t="s">
        <v>15299</v>
      </c>
      <c r="AK329" t="s">
        <v>14259</v>
      </c>
      <c r="AL329" t="s">
        <v>13914</v>
      </c>
      <c r="AM329">
        <v>155</v>
      </c>
      <c r="AN329">
        <v>780</v>
      </c>
      <c r="AO329" t="s">
        <v>17010</v>
      </c>
      <c r="AP329" t="s">
        <v>17011</v>
      </c>
      <c r="AQ329" t="s">
        <v>17012</v>
      </c>
      <c r="AR329" t="s">
        <v>17011</v>
      </c>
      <c r="AT329" t="s">
        <v>13923</v>
      </c>
      <c r="AU329">
        <v>780</v>
      </c>
      <c r="AW329" t="s">
        <v>224</v>
      </c>
      <c r="AX329" t="s">
        <v>987</v>
      </c>
      <c r="AY329" t="s">
        <v>953</v>
      </c>
      <c r="AZ329" t="s">
        <v>17013</v>
      </c>
      <c r="BA329" t="s">
        <v>2394</v>
      </c>
      <c r="BB329" t="s">
        <v>13919</v>
      </c>
      <c r="BC329" t="s">
        <v>1136</v>
      </c>
    </row>
    <row r="330" spans="1:57" ht="20" customHeight="1">
      <c r="A330" t="str">
        <f t="shared" si="10"/>
        <v>보일러 연료전환 (보일러 등유 에서 LNG)을  통한 온실가스 감축사업1차2011-10-01</v>
      </c>
      <c r="B330" t="str">
        <f t="shared" si="11"/>
        <v>2011-10-01</v>
      </c>
      <c r="C330">
        <v>224</v>
      </c>
      <c r="D330" t="s">
        <v>13853</v>
      </c>
      <c r="E330" t="s">
        <v>13854</v>
      </c>
      <c r="F330" t="s">
        <v>13853</v>
      </c>
      <c r="G330" t="s">
        <v>13855</v>
      </c>
      <c r="M330" t="s">
        <v>1812</v>
      </c>
      <c r="O330" t="s">
        <v>13859</v>
      </c>
      <c r="P330" t="s">
        <v>209</v>
      </c>
      <c r="Q330" t="s">
        <v>1462</v>
      </c>
      <c r="R330" t="s">
        <v>2384</v>
      </c>
      <c r="S330" t="s">
        <v>130</v>
      </c>
      <c r="T330" t="s">
        <v>1293</v>
      </c>
      <c r="U330" t="s">
        <v>3936</v>
      </c>
      <c r="V330" t="s">
        <v>13860</v>
      </c>
      <c r="W330">
        <v>308</v>
      </c>
      <c r="X330" t="s">
        <v>2130</v>
      </c>
      <c r="Y330" t="s">
        <v>2130</v>
      </c>
      <c r="Z330" t="s">
        <v>2131</v>
      </c>
      <c r="AA330" t="s">
        <v>13413</v>
      </c>
      <c r="AB330" t="s">
        <v>13860</v>
      </c>
      <c r="AC330">
        <v>1540</v>
      </c>
      <c r="AD330">
        <v>397</v>
      </c>
      <c r="AE330">
        <v>397</v>
      </c>
      <c r="AJ330" t="s">
        <v>15299</v>
      </c>
      <c r="AK330" t="s">
        <v>14259</v>
      </c>
      <c r="AL330" t="s">
        <v>13853</v>
      </c>
      <c r="AM330">
        <v>308</v>
      </c>
      <c r="AN330">
        <v>397</v>
      </c>
      <c r="AO330" t="s">
        <v>17006</v>
      </c>
      <c r="AP330" t="s">
        <v>17007</v>
      </c>
      <c r="AQ330" t="s">
        <v>17008</v>
      </c>
      <c r="AR330" t="s">
        <v>17007</v>
      </c>
      <c r="AT330" t="s">
        <v>13863</v>
      </c>
      <c r="AU330">
        <v>397</v>
      </c>
      <c r="AW330" t="s">
        <v>224</v>
      </c>
      <c r="AX330" t="s">
        <v>987</v>
      </c>
      <c r="AY330" t="s">
        <v>953</v>
      </c>
      <c r="AZ330" t="s">
        <v>17009</v>
      </c>
      <c r="BA330" t="s">
        <v>2394</v>
      </c>
      <c r="BB330" t="s">
        <v>13865</v>
      </c>
      <c r="BC330" t="s">
        <v>12097</v>
      </c>
    </row>
    <row r="331" spans="1:57" ht="20" customHeight="1">
      <c r="A331" t="str">
        <f t="shared" si="10"/>
        <v>신원화학 스팀보일러의 연료교체(B-C유→LNG)를 통한 온실가스(CO2) 배출 감축사업1차2012-12-01</v>
      </c>
      <c r="B331" t="str">
        <f t="shared" si="11"/>
        <v>2012-12-01</v>
      </c>
      <c r="C331">
        <v>223</v>
      </c>
      <c r="D331" t="s">
        <v>2672</v>
      </c>
      <c r="E331" t="s">
        <v>2673</v>
      </c>
      <c r="F331" t="s">
        <v>2674</v>
      </c>
      <c r="G331" t="s">
        <v>2675</v>
      </c>
      <c r="M331" t="s">
        <v>1812</v>
      </c>
      <c r="O331" t="s">
        <v>2679</v>
      </c>
      <c r="P331" t="s">
        <v>209</v>
      </c>
      <c r="Q331" t="s">
        <v>1462</v>
      </c>
      <c r="R331" t="s">
        <v>2384</v>
      </c>
      <c r="S331" t="s">
        <v>130</v>
      </c>
      <c r="T331" t="s">
        <v>1293</v>
      </c>
      <c r="U331" t="s">
        <v>2680</v>
      </c>
      <c r="V331" t="s">
        <v>730</v>
      </c>
      <c r="W331">
        <v>153</v>
      </c>
      <c r="X331" t="s">
        <v>2130</v>
      </c>
      <c r="Y331" t="s">
        <v>2130</v>
      </c>
      <c r="Z331" t="s">
        <v>2131</v>
      </c>
      <c r="AA331" t="s">
        <v>13413</v>
      </c>
      <c r="AB331" t="s">
        <v>730</v>
      </c>
      <c r="AC331">
        <v>765</v>
      </c>
      <c r="AD331">
        <v>765</v>
      </c>
      <c r="AE331">
        <v>765</v>
      </c>
      <c r="AJ331" t="s">
        <v>15299</v>
      </c>
      <c r="AK331" t="s">
        <v>14259</v>
      </c>
      <c r="AL331" t="s">
        <v>2672</v>
      </c>
      <c r="AM331">
        <v>153</v>
      </c>
      <c r="AN331">
        <v>765</v>
      </c>
      <c r="AO331" t="s">
        <v>17002</v>
      </c>
      <c r="AP331" t="s">
        <v>17003</v>
      </c>
      <c r="AQ331" t="s">
        <v>17004</v>
      </c>
      <c r="AR331" t="s">
        <v>17003</v>
      </c>
      <c r="AT331" t="s">
        <v>2682</v>
      </c>
      <c r="AU331">
        <v>765</v>
      </c>
      <c r="AW331" t="s">
        <v>224</v>
      </c>
      <c r="AX331" t="s">
        <v>987</v>
      </c>
      <c r="AY331" t="s">
        <v>953</v>
      </c>
      <c r="AZ331" t="s">
        <v>17005</v>
      </c>
      <c r="BA331" t="s">
        <v>2394</v>
      </c>
      <c r="BB331" t="s">
        <v>2679</v>
      </c>
      <c r="BC331" t="s">
        <v>12097</v>
      </c>
    </row>
    <row r="332" spans="1:57" ht="20" customHeight="1">
      <c r="A332" t="str">
        <f t="shared" si="10"/>
        <v>세림산업 소성로 및 열풍기 등의 연료교체(LPG→LNG)를 통한 온실가스(CO2) 배출 감축사업1차2015-11-01</v>
      </c>
      <c r="B332" t="str">
        <f t="shared" si="11"/>
        <v>2015-11-01</v>
      </c>
      <c r="C332">
        <v>222</v>
      </c>
      <c r="D332" t="s">
        <v>6730</v>
      </c>
      <c r="E332" t="s">
        <v>6731</v>
      </c>
      <c r="F332" t="s">
        <v>6730</v>
      </c>
      <c r="G332" t="s">
        <v>13836</v>
      </c>
      <c r="M332" t="s">
        <v>1812</v>
      </c>
      <c r="O332" t="s">
        <v>13837</v>
      </c>
      <c r="P332" t="s">
        <v>209</v>
      </c>
      <c r="Q332" t="s">
        <v>1462</v>
      </c>
      <c r="R332" t="s">
        <v>2384</v>
      </c>
      <c r="S332" t="s">
        <v>130</v>
      </c>
      <c r="T332" t="s">
        <v>1293</v>
      </c>
      <c r="U332" t="s">
        <v>4158</v>
      </c>
      <c r="V332" t="s">
        <v>734</v>
      </c>
      <c r="W332">
        <v>703</v>
      </c>
      <c r="X332" t="s">
        <v>2130</v>
      </c>
      <c r="Y332" t="s">
        <v>2130</v>
      </c>
      <c r="Z332" t="s">
        <v>2131</v>
      </c>
      <c r="AA332" t="s">
        <v>13413</v>
      </c>
      <c r="AB332" t="s">
        <v>16997</v>
      </c>
      <c r="AC332">
        <v>1172</v>
      </c>
      <c r="AD332">
        <v>1172</v>
      </c>
      <c r="AE332">
        <v>1172</v>
      </c>
      <c r="AJ332" t="s">
        <v>15299</v>
      </c>
      <c r="AK332" t="s">
        <v>14259</v>
      </c>
      <c r="AL332" t="s">
        <v>6730</v>
      </c>
      <c r="AM332">
        <v>703</v>
      </c>
      <c r="AN332">
        <v>1172</v>
      </c>
      <c r="AO332" t="s">
        <v>16998</v>
      </c>
      <c r="AP332" t="s">
        <v>16999</v>
      </c>
      <c r="AQ332" t="s">
        <v>17000</v>
      </c>
      <c r="AR332" t="s">
        <v>16999</v>
      </c>
      <c r="AT332" t="s">
        <v>13840</v>
      </c>
      <c r="AU332">
        <v>1172</v>
      </c>
      <c r="AW332" t="s">
        <v>224</v>
      </c>
      <c r="AX332" t="s">
        <v>987</v>
      </c>
      <c r="AY332" t="s">
        <v>953</v>
      </c>
      <c r="AZ332" t="s">
        <v>17001</v>
      </c>
      <c r="BA332" t="s">
        <v>2394</v>
      </c>
      <c r="BB332" t="s">
        <v>13837</v>
      </c>
      <c r="BC332" t="s">
        <v>12097</v>
      </c>
    </row>
    <row r="333" spans="1:57" ht="20" customHeight="1">
      <c r="A333" t="str">
        <f t="shared" si="10"/>
        <v>보일러 연료전환 (벙커C유 → LNG)을 통한 온실가스(CO2) 배출 감축사업1차2015-05-01</v>
      </c>
      <c r="B333" t="str">
        <f t="shared" si="11"/>
        <v>2015-05-01</v>
      </c>
      <c r="C333">
        <v>221</v>
      </c>
      <c r="D333" t="s">
        <v>6611</v>
      </c>
      <c r="E333" t="s">
        <v>6612</v>
      </c>
      <c r="F333" t="s">
        <v>6611</v>
      </c>
      <c r="G333" t="s">
        <v>6613</v>
      </c>
      <c r="M333" t="s">
        <v>1812</v>
      </c>
      <c r="O333" t="s">
        <v>13908</v>
      </c>
      <c r="P333" t="s">
        <v>209</v>
      </c>
      <c r="Q333" t="s">
        <v>1462</v>
      </c>
      <c r="R333" t="s">
        <v>2384</v>
      </c>
      <c r="S333" t="s">
        <v>130</v>
      </c>
      <c r="T333" t="s">
        <v>1293</v>
      </c>
      <c r="U333" t="s">
        <v>13909</v>
      </c>
      <c r="V333" t="s">
        <v>670</v>
      </c>
      <c r="W333">
        <v>637</v>
      </c>
      <c r="X333" t="s">
        <v>2130</v>
      </c>
      <c r="Y333" t="s">
        <v>2130</v>
      </c>
      <c r="Z333" t="s">
        <v>2131</v>
      </c>
      <c r="AA333" t="s">
        <v>13413</v>
      </c>
      <c r="AB333" t="s">
        <v>16729</v>
      </c>
      <c r="AC333">
        <v>1274</v>
      </c>
      <c r="AD333">
        <v>1390</v>
      </c>
      <c r="AE333">
        <v>1390</v>
      </c>
      <c r="AJ333" t="s">
        <v>15299</v>
      </c>
      <c r="AK333" t="s">
        <v>14259</v>
      </c>
      <c r="AL333" t="s">
        <v>6611</v>
      </c>
      <c r="AM333">
        <v>637</v>
      </c>
      <c r="AN333">
        <v>1390</v>
      </c>
      <c r="AO333" t="s">
        <v>16993</v>
      </c>
      <c r="AP333" t="s">
        <v>16994</v>
      </c>
      <c r="AQ333" t="s">
        <v>16995</v>
      </c>
      <c r="AR333" t="s">
        <v>16994</v>
      </c>
      <c r="AT333" t="s">
        <v>13912</v>
      </c>
      <c r="AU333">
        <v>1390</v>
      </c>
      <c r="AW333" t="s">
        <v>224</v>
      </c>
      <c r="AX333" t="s">
        <v>987</v>
      </c>
      <c r="AY333" t="s">
        <v>953</v>
      </c>
      <c r="AZ333" t="s">
        <v>16996</v>
      </c>
      <c r="BA333" t="s">
        <v>2394</v>
      </c>
      <c r="BB333" t="s">
        <v>13908</v>
      </c>
      <c r="BC333" t="s">
        <v>4347</v>
      </c>
    </row>
    <row r="334" spans="1:57" ht="20" customHeight="1">
      <c r="A334" t="str">
        <f t="shared" si="10"/>
        <v>휴켐스 질산공장 N2O 감축사업(휴켐스 주식회사의 질산 공장 세곡에서 tail gas에 포한된 아산화질소를 촉매를 사용하여 제거하는 프로젝트)14차2019-02-17</v>
      </c>
      <c r="B334" t="str">
        <f t="shared" si="11"/>
        <v>2019-02-17</v>
      </c>
      <c r="C334">
        <v>220</v>
      </c>
      <c r="D334" t="s">
        <v>530</v>
      </c>
      <c r="E334" t="s">
        <v>1252</v>
      </c>
      <c r="F334" t="s">
        <v>530</v>
      </c>
      <c r="G334" t="s">
        <v>1527</v>
      </c>
      <c r="M334" t="s">
        <v>1812</v>
      </c>
      <c r="O334" t="s">
        <v>714</v>
      </c>
      <c r="P334" t="s">
        <v>209</v>
      </c>
      <c r="Q334" t="s">
        <v>1228</v>
      </c>
      <c r="R334" t="s">
        <v>1229</v>
      </c>
      <c r="S334" t="s">
        <v>130</v>
      </c>
      <c r="T334" t="s">
        <v>1231</v>
      </c>
      <c r="U334" t="s">
        <v>1232</v>
      </c>
      <c r="V334" t="s">
        <v>715</v>
      </c>
      <c r="W334">
        <v>1234654</v>
      </c>
      <c r="X334" t="s">
        <v>1234</v>
      </c>
      <c r="Y334" t="s">
        <v>1235</v>
      </c>
      <c r="Z334" t="s">
        <v>2037</v>
      </c>
      <c r="AA334" t="s">
        <v>16585</v>
      </c>
      <c r="AB334" t="s">
        <v>16661</v>
      </c>
      <c r="AC334">
        <v>332805</v>
      </c>
      <c r="AD334">
        <v>369774</v>
      </c>
      <c r="AE334">
        <v>7395</v>
      </c>
      <c r="AF334" t="s">
        <v>16985</v>
      </c>
      <c r="AJ334" t="s">
        <v>16416</v>
      </c>
      <c r="AK334" t="s">
        <v>14259</v>
      </c>
      <c r="AL334" t="s">
        <v>530</v>
      </c>
      <c r="AM334">
        <v>8921</v>
      </c>
      <c r="AN334">
        <v>7395</v>
      </c>
      <c r="AO334" t="s">
        <v>16986</v>
      </c>
      <c r="AP334" t="s">
        <v>16987</v>
      </c>
      <c r="AQ334" t="s">
        <v>16988</v>
      </c>
      <c r="AR334" t="s">
        <v>16989</v>
      </c>
      <c r="AS334" t="s">
        <v>16990</v>
      </c>
      <c r="AT334" t="s">
        <v>2040</v>
      </c>
      <c r="AU334">
        <v>7395</v>
      </c>
      <c r="AW334" t="s">
        <v>224</v>
      </c>
      <c r="AX334" t="s">
        <v>987</v>
      </c>
      <c r="AY334" t="s">
        <v>953</v>
      </c>
      <c r="AZ334" t="s">
        <v>16991</v>
      </c>
      <c r="BA334" t="s">
        <v>1244</v>
      </c>
      <c r="BB334" t="s">
        <v>714</v>
      </c>
      <c r="BC334" t="s">
        <v>7186</v>
      </c>
      <c r="BD334">
        <v>765</v>
      </c>
      <c r="BE334" t="s">
        <v>16992</v>
      </c>
    </row>
    <row r="335" spans="1:57" ht="20" customHeight="1">
      <c r="A335" t="str">
        <f t="shared" si="10"/>
        <v>휴켐스 질산공장 N2O 감축사업(휴켐스 주식회사의 질산 공장 세곡에서 tail gas에 포한된 아산화질소를 촉매를 사용하여 제거하는 프로젝트)16차2019-08-19</v>
      </c>
      <c r="B335" t="str">
        <f t="shared" si="11"/>
        <v>2019-08-19</v>
      </c>
      <c r="C335">
        <v>219</v>
      </c>
      <c r="D335" t="s">
        <v>530</v>
      </c>
      <c r="E335" t="s">
        <v>1252</v>
      </c>
      <c r="F335" t="s">
        <v>530</v>
      </c>
      <c r="G335" t="s">
        <v>1527</v>
      </c>
      <c r="M335" t="s">
        <v>1812</v>
      </c>
      <c r="O335" t="s">
        <v>714</v>
      </c>
      <c r="P335" t="s">
        <v>209</v>
      </c>
      <c r="Q335" t="s">
        <v>1228</v>
      </c>
      <c r="R335" t="s">
        <v>1229</v>
      </c>
      <c r="S335" t="s">
        <v>130</v>
      </c>
      <c r="T335" t="s">
        <v>1231</v>
      </c>
      <c r="U335" t="s">
        <v>1232</v>
      </c>
      <c r="V335" t="s">
        <v>715</v>
      </c>
      <c r="W335">
        <v>1234654</v>
      </c>
      <c r="X335" t="s">
        <v>1234</v>
      </c>
      <c r="Y335" t="s">
        <v>1235</v>
      </c>
      <c r="Z335" t="s">
        <v>2037</v>
      </c>
      <c r="AA335" t="s">
        <v>16852</v>
      </c>
      <c r="AB335" t="s">
        <v>16862</v>
      </c>
      <c r="AC335">
        <v>235317</v>
      </c>
      <c r="AD335">
        <v>259810</v>
      </c>
      <c r="AE335">
        <v>5196</v>
      </c>
      <c r="AF335" t="s">
        <v>16977</v>
      </c>
      <c r="AJ335" t="s">
        <v>16825</v>
      </c>
      <c r="AK335" t="s">
        <v>14259</v>
      </c>
      <c r="AL335" t="s">
        <v>530</v>
      </c>
      <c r="AM335">
        <v>8921</v>
      </c>
      <c r="AN335">
        <v>5196</v>
      </c>
      <c r="AO335" t="s">
        <v>16978</v>
      </c>
      <c r="AP335" t="s">
        <v>16979</v>
      </c>
      <c r="AQ335" t="s">
        <v>16980</v>
      </c>
      <c r="AR335" t="s">
        <v>16981</v>
      </c>
      <c r="AS335" t="s">
        <v>16982</v>
      </c>
      <c r="AT335" t="s">
        <v>2040</v>
      </c>
      <c r="AU335">
        <v>5196</v>
      </c>
      <c r="AW335" t="s">
        <v>224</v>
      </c>
      <c r="AX335" t="s">
        <v>987</v>
      </c>
      <c r="AY335" t="s">
        <v>953</v>
      </c>
      <c r="AZ335" t="s">
        <v>16983</v>
      </c>
      <c r="BA335" t="s">
        <v>1244</v>
      </c>
      <c r="BB335" t="s">
        <v>714</v>
      </c>
      <c r="BC335" t="s">
        <v>16870</v>
      </c>
      <c r="BD335">
        <v>765</v>
      </c>
      <c r="BE335" t="s">
        <v>16984</v>
      </c>
    </row>
    <row r="336" spans="1:57" ht="20" customHeight="1">
      <c r="A336" t="str">
        <f t="shared" si="10"/>
        <v>휴켐스 질산공장 N2O 감축사업(휴켐스 주식회사의 질산 공장 세곡에서 tail gas에 포한된 아산화질소를 촉매를 사용하여 제거하는 프로젝트)17차2019-10-28</v>
      </c>
      <c r="B336" t="str">
        <f t="shared" si="11"/>
        <v>2019-10-28</v>
      </c>
      <c r="C336">
        <v>218</v>
      </c>
      <c r="D336" t="s">
        <v>530</v>
      </c>
      <c r="E336" t="s">
        <v>1252</v>
      </c>
      <c r="F336" t="s">
        <v>530</v>
      </c>
      <c r="G336" t="s">
        <v>1527</v>
      </c>
      <c r="M336" t="s">
        <v>1812</v>
      </c>
      <c r="O336" t="s">
        <v>714</v>
      </c>
      <c r="P336" t="s">
        <v>209</v>
      </c>
      <c r="Q336" t="s">
        <v>1228</v>
      </c>
      <c r="R336" t="s">
        <v>1229</v>
      </c>
      <c r="S336" t="s">
        <v>130</v>
      </c>
      <c r="T336" t="s">
        <v>1231</v>
      </c>
      <c r="U336" t="s">
        <v>1232</v>
      </c>
      <c r="V336" t="s">
        <v>715</v>
      </c>
      <c r="W336">
        <v>1234654</v>
      </c>
      <c r="X336" t="s">
        <v>1234</v>
      </c>
      <c r="Y336" t="s">
        <v>1235</v>
      </c>
      <c r="Z336" t="s">
        <v>2037</v>
      </c>
      <c r="AA336" t="s">
        <v>16861</v>
      </c>
      <c r="AB336" t="s">
        <v>16960</v>
      </c>
      <c r="AC336">
        <v>328573</v>
      </c>
      <c r="AD336">
        <v>341068</v>
      </c>
      <c r="AE336">
        <v>6821</v>
      </c>
      <c r="AF336" t="s">
        <v>16969</v>
      </c>
      <c r="AJ336" t="s">
        <v>16825</v>
      </c>
      <c r="AK336" t="s">
        <v>14259</v>
      </c>
      <c r="AL336" t="s">
        <v>530</v>
      </c>
      <c r="AM336">
        <v>8921</v>
      </c>
      <c r="AN336">
        <v>6821</v>
      </c>
      <c r="AO336" t="s">
        <v>16970</v>
      </c>
      <c r="AP336" t="s">
        <v>16971</v>
      </c>
      <c r="AQ336" t="s">
        <v>16972</v>
      </c>
      <c r="AR336" t="s">
        <v>16973</v>
      </c>
      <c r="AS336" t="s">
        <v>16974</v>
      </c>
      <c r="AT336" t="s">
        <v>2040</v>
      </c>
      <c r="AU336">
        <v>6821</v>
      </c>
      <c r="AW336" t="s">
        <v>224</v>
      </c>
      <c r="AX336" t="s">
        <v>987</v>
      </c>
      <c r="AY336" t="s">
        <v>953</v>
      </c>
      <c r="AZ336" t="s">
        <v>16975</v>
      </c>
      <c r="BA336" t="s">
        <v>1244</v>
      </c>
      <c r="BB336" t="s">
        <v>714</v>
      </c>
      <c r="BC336" t="s">
        <v>11690</v>
      </c>
      <c r="BD336">
        <v>765</v>
      </c>
      <c r="BE336" t="s">
        <v>16976</v>
      </c>
    </row>
    <row r="337" spans="1:57" ht="20" customHeight="1">
      <c r="A337" t="str">
        <f t="shared" si="10"/>
        <v>휴켐스 질산공장 N2O 감축사업(휴켐스 주식회사의 질산 공장 세 곳에서 tail gas에 포함된 아산화질소를 촉매를 사용하여 제거하는 프로젝트)18차2019-10-28</v>
      </c>
      <c r="B337" t="str">
        <f t="shared" si="11"/>
        <v>2019-10-28</v>
      </c>
      <c r="C337">
        <v>217</v>
      </c>
      <c r="D337" t="s">
        <v>1001</v>
      </c>
      <c r="E337" t="s">
        <v>1748</v>
      </c>
      <c r="F337" t="s">
        <v>317</v>
      </c>
      <c r="G337" t="s">
        <v>13449</v>
      </c>
      <c r="M337" t="s">
        <v>1812</v>
      </c>
      <c r="O337" t="s">
        <v>1227</v>
      </c>
      <c r="P337" t="s">
        <v>209</v>
      </c>
      <c r="Q337" t="s">
        <v>1228</v>
      </c>
      <c r="R337" t="s">
        <v>1229</v>
      </c>
      <c r="S337" t="s">
        <v>130</v>
      </c>
      <c r="T337" t="s">
        <v>1231</v>
      </c>
      <c r="U337" t="s">
        <v>1232</v>
      </c>
      <c r="V337" t="s">
        <v>715</v>
      </c>
      <c r="W337">
        <v>1234654</v>
      </c>
      <c r="X337" t="s">
        <v>1234</v>
      </c>
      <c r="Y337" t="s">
        <v>1235</v>
      </c>
      <c r="Z337" t="s">
        <v>1757</v>
      </c>
      <c r="AA337" t="s">
        <v>16959</v>
      </c>
      <c r="AB337" t="s">
        <v>16960</v>
      </c>
      <c r="AC337">
        <v>328573</v>
      </c>
      <c r="AD337">
        <v>341068</v>
      </c>
      <c r="AE337">
        <v>334247</v>
      </c>
      <c r="AF337" t="s">
        <v>16961</v>
      </c>
      <c r="AJ337" t="s">
        <v>15563</v>
      </c>
      <c r="AK337" t="s">
        <v>14259</v>
      </c>
      <c r="AL337" t="s">
        <v>1001</v>
      </c>
      <c r="AM337">
        <v>331794</v>
      </c>
      <c r="AN337">
        <v>334247</v>
      </c>
      <c r="AO337" t="s">
        <v>16962</v>
      </c>
      <c r="AP337" t="s">
        <v>16963</v>
      </c>
      <c r="AQ337" t="s">
        <v>16964</v>
      </c>
      <c r="AR337" t="s">
        <v>16965</v>
      </c>
      <c r="AS337" t="s">
        <v>16966</v>
      </c>
      <c r="AT337" t="s">
        <v>13454</v>
      </c>
      <c r="AU337">
        <v>334247</v>
      </c>
      <c r="AW337" t="s">
        <v>224</v>
      </c>
      <c r="AX337" t="s">
        <v>987</v>
      </c>
      <c r="AY337" t="s">
        <v>953</v>
      </c>
      <c r="AZ337" t="s">
        <v>16967</v>
      </c>
      <c r="BA337" t="s">
        <v>1244</v>
      </c>
      <c r="BB337" t="s">
        <v>1227</v>
      </c>
      <c r="BC337" t="s">
        <v>11690</v>
      </c>
      <c r="BD337">
        <v>765</v>
      </c>
      <c r="BE337" t="s">
        <v>16968</v>
      </c>
    </row>
    <row r="338" spans="1:57" ht="20" customHeight="1">
      <c r="A338" t="str">
        <f t="shared" si="10"/>
        <v>카프로 N2O 저감 사업 15차2018-11-01</v>
      </c>
      <c r="B338" t="str">
        <f t="shared" si="11"/>
        <v>2018-11-01</v>
      </c>
      <c r="C338">
        <v>216</v>
      </c>
      <c r="D338" t="s">
        <v>16568</v>
      </c>
      <c r="E338" t="s">
        <v>13673</v>
      </c>
      <c r="F338" t="s">
        <v>546</v>
      </c>
      <c r="G338" t="s">
        <v>13674</v>
      </c>
      <c r="M338" t="s">
        <v>1812</v>
      </c>
      <c r="O338" t="s">
        <v>545</v>
      </c>
      <c r="P338" t="s">
        <v>209</v>
      </c>
      <c r="Q338" t="s">
        <v>1228</v>
      </c>
      <c r="R338" t="s">
        <v>1229</v>
      </c>
      <c r="S338" t="s">
        <v>130</v>
      </c>
      <c r="T338" t="s">
        <v>1293</v>
      </c>
      <c r="U338" t="s">
        <v>1311</v>
      </c>
      <c r="V338" t="s">
        <v>453</v>
      </c>
      <c r="W338">
        <v>660995</v>
      </c>
      <c r="X338" t="s">
        <v>1234</v>
      </c>
      <c r="Y338" t="s">
        <v>1235</v>
      </c>
      <c r="Z338" t="s">
        <v>13679</v>
      </c>
      <c r="AA338" t="s">
        <v>16660</v>
      </c>
      <c r="AB338" t="s">
        <v>16935</v>
      </c>
      <c r="AC338">
        <v>173788</v>
      </c>
      <c r="AD338">
        <v>166322</v>
      </c>
      <c r="AE338">
        <v>45688</v>
      </c>
      <c r="AF338" t="s">
        <v>16953</v>
      </c>
      <c r="AJ338" t="s">
        <v>15913</v>
      </c>
      <c r="AK338" t="s">
        <v>14259</v>
      </c>
      <c r="AL338" t="s">
        <v>16568</v>
      </c>
      <c r="AM338">
        <v>978831</v>
      </c>
      <c r="AN338">
        <v>45688</v>
      </c>
      <c r="AO338" t="s">
        <v>16937</v>
      </c>
      <c r="AP338" t="s">
        <v>16938</v>
      </c>
      <c r="AQ338" t="s">
        <v>16954</v>
      </c>
      <c r="AR338" t="s">
        <v>16955</v>
      </c>
      <c r="AS338" t="s">
        <v>16956</v>
      </c>
      <c r="AT338" t="s">
        <v>13682</v>
      </c>
      <c r="AU338">
        <v>45688</v>
      </c>
      <c r="AW338" t="s">
        <v>224</v>
      </c>
      <c r="AX338" t="s">
        <v>987</v>
      </c>
      <c r="AY338" t="s">
        <v>953</v>
      </c>
      <c r="AZ338" t="s">
        <v>16957</v>
      </c>
      <c r="BA338" t="s">
        <v>1244</v>
      </c>
      <c r="BB338" t="s">
        <v>543</v>
      </c>
      <c r="BC338" t="s">
        <v>16943</v>
      </c>
      <c r="BD338">
        <v>4665</v>
      </c>
      <c r="BE338" t="s">
        <v>16958</v>
      </c>
    </row>
    <row r="339" spans="1:57" ht="20" customHeight="1">
      <c r="A339" t="str">
        <f t="shared" si="10"/>
        <v>카프로 N2O 저감 사업9차2018-11-01</v>
      </c>
      <c r="B339" t="str">
        <f t="shared" si="11"/>
        <v>2018-11-01</v>
      </c>
      <c r="C339">
        <v>215</v>
      </c>
      <c r="D339" t="s">
        <v>530</v>
      </c>
      <c r="E339" t="s">
        <v>1252</v>
      </c>
      <c r="F339" t="s">
        <v>530</v>
      </c>
      <c r="G339" t="s">
        <v>1527</v>
      </c>
      <c r="M339" t="s">
        <v>1812</v>
      </c>
      <c r="O339" t="s">
        <v>543</v>
      </c>
      <c r="P339" t="s">
        <v>209</v>
      </c>
      <c r="Q339" t="s">
        <v>1228</v>
      </c>
      <c r="R339" t="s">
        <v>1229</v>
      </c>
      <c r="S339" t="s">
        <v>130</v>
      </c>
      <c r="T339" t="s">
        <v>1293</v>
      </c>
      <c r="U339" t="s">
        <v>1311</v>
      </c>
      <c r="V339" t="s">
        <v>453</v>
      </c>
      <c r="W339">
        <v>660995</v>
      </c>
      <c r="X339" t="s">
        <v>1234</v>
      </c>
      <c r="Y339" t="s">
        <v>1235</v>
      </c>
      <c r="Z339" t="s">
        <v>2047</v>
      </c>
      <c r="AA339" t="s">
        <v>14631</v>
      </c>
      <c r="AB339" t="s">
        <v>16935</v>
      </c>
      <c r="AC339">
        <v>173788</v>
      </c>
      <c r="AD339">
        <v>166322</v>
      </c>
      <c r="AE339">
        <v>3326</v>
      </c>
      <c r="AF339" t="s">
        <v>16945</v>
      </c>
      <c r="AJ339" t="s">
        <v>15913</v>
      </c>
      <c r="AK339" t="s">
        <v>14259</v>
      </c>
      <c r="AL339" t="s">
        <v>530</v>
      </c>
      <c r="AM339">
        <v>9440</v>
      </c>
      <c r="AN339">
        <v>3326</v>
      </c>
      <c r="AO339" t="s">
        <v>16946</v>
      </c>
      <c r="AP339" t="s">
        <v>16947</v>
      </c>
      <c r="AQ339" t="s">
        <v>16948</v>
      </c>
      <c r="AR339" t="s">
        <v>16949</v>
      </c>
      <c r="AS339" t="s">
        <v>16950</v>
      </c>
      <c r="AT339" t="s">
        <v>2049</v>
      </c>
      <c r="AU339">
        <v>3326</v>
      </c>
      <c r="AW339" t="s">
        <v>224</v>
      </c>
      <c r="AX339" t="s">
        <v>987</v>
      </c>
      <c r="AY339" t="s">
        <v>953</v>
      </c>
      <c r="AZ339" t="s">
        <v>16951</v>
      </c>
      <c r="BA339" t="s">
        <v>1244</v>
      </c>
      <c r="BB339" t="s">
        <v>543</v>
      </c>
      <c r="BC339" t="s">
        <v>16943</v>
      </c>
      <c r="BD339">
        <v>4665</v>
      </c>
      <c r="BE339" t="s">
        <v>16952</v>
      </c>
    </row>
    <row r="340" spans="1:57" ht="20" customHeight="1">
      <c r="A340" t="str">
        <f t="shared" si="10"/>
        <v>카프로 N2O 저감 사업6차2018-11-01</v>
      </c>
      <c r="B340" t="str">
        <f t="shared" si="11"/>
        <v>2018-11-01</v>
      </c>
      <c r="C340">
        <v>214</v>
      </c>
      <c r="D340" t="s">
        <v>452</v>
      </c>
      <c r="E340" t="s">
        <v>14044</v>
      </c>
      <c r="F340" t="s">
        <v>452</v>
      </c>
      <c r="G340" t="s">
        <v>14045</v>
      </c>
      <c r="M340" t="s">
        <v>1812</v>
      </c>
      <c r="O340" t="s">
        <v>543</v>
      </c>
      <c r="P340" t="s">
        <v>209</v>
      </c>
      <c r="Q340" t="s">
        <v>1228</v>
      </c>
      <c r="R340" t="s">
        <v>1229</v>
      </c>
      <c r="S340" t="s">
        <v>130</v>
      </c>
      <c r="T340" t="s">
        <v>1293</v>
      </c>
      <c r="U340" t="s">
        <v>1311</v>
      </c>
      <c r="V340" t="s">
        <v>453</v>
      </c>
      <c r="W340">
        <v>660995</v>
      </c>
      <c r="X340" t="s">
        <v>1234</v>
      </c>
      <c r="Y340" t="s">
        <v>1235</v>
      </c>
      <c r="Z340" t="s">
        <v>13679</v>
      </c>
      <c r="AA340" t="s">
        <v>14554</v>
      </c>
      <c r="AB340" t="s">
        <v>16935</v>
      </c>
      <c r="AC340">
        <v>173788</v>
      </c>
      <c r="AD340">
        <v>166322</v>
      </c>
      <c r="AE340">
        <v>117308</v>
      </c>
      <c r="AF340" t="s">
        <v>16936</v>
      </c>
      <c r="AJ340" t="s">
        <v>15913</v>
      </c>
      <c r="AK340" t="s">
        <v>14259</v>
      </c>
      <c r="AL340" t="s">
        <v>452</v>
      </c>
      <c r="AM340">
        <v>73676</v>
      </c>
      <c r="AN340">
        <v>117308</v>
      </c>
      <c r="AO340" t="s">
        <v>16937</v>
      </c>
      <c r="AP340" t="s">
        <v>16938</v>
      </c>
      <c r="AQ340" t="s">
        <v>16939</v>
      </c>
      <c r="AR340" t="s">
        <v>16940</v>
      </c>
      <c r="AS340" t="s">
        <v>16941</v>
      </c>
      <c r="AT340" t="s">
        <v>14052</v>
      </c>
      <c r="AU340">
        <v>117308</v>
      </c>
      <c r="AW340" t="s">
        <v>224</v>
      </c>
      <c r="AX340" t="s">
        <v>987</v>
      </c>
      <c r="AY340" t="s">
        <v>953</v>
      </c>
      <c r="AZ340" t="s">
        <v>16942</v>
      </c>
      <c r="BA340" t="s">
        <v>1244</v>
      </c>
      <c r="BB340" t="s">
        <v>543</v>
      </c>
      <c r="BC340" t="s">
        <v>16943</v>
      </c>
      <c r="BD340">
        <v>4665</v>
      </c>
      <c r="BE340" t="s">
        <v>16944</v>
      </c>
    </row>
    <row r="341" spans="1:57" ht="20" customHeight="1">
      <c r="A341" t="str">
        <f t="shared" si="10"/>
        <v>(주)한화 울산소재 질산공장 N2O감축 프로젝트3차2017-09-01</v>
      </c>
      <c r="B341" t="str">
        <f t="shared" si="11"/>
        <v>2017-09-01</v>
      </c>
      <c r="C341">
        <v>213</v>
      </c>
      <c r="D341" t="s">
        <v>530</v>
      </c>
      <c r="E341" t="s">
        <v>1252</v>
      </c>
      <c r="F341" t="s">
        <v>530</v>
      </c>
      <c r="G341" t="s">
        <v>2023</v>
      </c>
      <c r="M341" t="s">
        <v>1812</v>
      </c>
      <c r="O341" t="s">
        <v>529</v>
      </c>
      <c r="P341" t="s">
        <v>209</v>
      </c>
      <c r="Q341" t="s">
        <v>1228</v>
      </c>
      <c r="R341" t="s">
        <v>1229</v>
      </c>
      <c r="S341" t="s">
        <v>130</v>
      </c>
      <c r="T341" t="s">
        <v>1231</v>
      </c>
      <c r="U341" t="s">
        <v>1260</v>
      </c>
      <c r="V341" t="s">
        <v>531</v>
      </c>
      <c r="W341">
        <v>242526</v>
      </c>
      <c r="X341" t="s">
        <v>1234</v>
      </c>
      <c r="Y341" t="s">
        <v>1235</v>
      </c>
      <c r="Z341" t="s">
        <v>2024</v>
      </c>
      <c r="AA341" t="s">
        <v>14315</v>
      </c>
      <c r="AB341" t="s">
        <v>16794</v>
      </c>
      <c r="AC341">
        <v>324663</v>
      </c>
      <c r="AD341">
        <v>405165</v>
      </c>
      <c r="AE341">
        <v>8103</v>
      </c>
      <c r="AF341" t="s">
        <v>16927</v>
      </c>
      <c r="AJ341" t="s">
        <v>16825</v>
      </c>
      <c r="AK341" t="s">
        <v>14259</v>
      </c>
      <c r="AL341" t="s">
        <v>530</v>
      </c>
      <c r="AM341">
        <v>4068</v>
      </c>
      <c r="AN341">
        <v>8103</v>
      </c>
      <c r="AO341" t="s">
        <v>16928</v>
      </c>
      <c r="AP341" t="s">
        <v>16929</v>
      </c>
      <c r="AQ341" t="s">
        <v>16930</v>
      </c>
      <c r="AR341" t="s">
        <v>16931</v>
      </c>
      <c r="AS341" t="s">
        <v>16932</v>
      </c>
      <c r="AT341" t="s">
        <v>2027</v>
      </c>
      <c r="AU341">
        <v>8103</v>
      </c>
      <c r="AW341" t="s">
        <v>224</v>
      </c>
      <c r="AX341" t="s">
        <v>987</v>
      </c>
      <c r="AY341" t="s">
        <v>953</v>
      </c>
      <c r="AZ341" t="s">
        <v>16933</v>
      </c>
      <c r="BA341" t="s">
        <v>1244</v>
      </c>
      <c r="BB341" t="s">
        <v>529</v>
      </c>
      <c r="BC341" t="s">
        <v>8317</v>
      </c>
      <c r="BD341">
        <v>922</v>
      </c>
      <c r="BE341" t="s">
        <v>16934</v>
      </c>
    </row>
    <row r="342" spans="1:57" ht="20" customHeight="1">
      <c r="A342" t="str">
        <f t="shared" si="10"/>
        <v>광일케미스틸 스팀보일러 연료교체(B-C유→LNG)를 통한 온실가스(CO2)배출 감축사업1차2014-06-01</v>
      </c>
      <c r="B342" t="str">
        <f t="shared" si="11"/>
        <v>2014-06-01</v>
      </c>
      <c r="C342">
        <v>212</v>
      </c>
      <c r="D342" t="s">
        <v>4376</v>
      </c>
      <c r="E342" t="s">
        <v>4377</v>
      </c>
      <c r="F342" t="s">
        <v>4376</v>
      </c>
      <c r="G342" t="s">
        <v>4378</v>
      </c>
      <c r="M342" t="s">
        <v>1812</v>
      </c>
      <c r="O342" t="s">
        <v>4382</v>
      </c>
      <c r="P342" t="s">
        <v>209</v>
      </c>
      <c r="Q342" t="s">
        <v>1462</v>
      </c>
      <c r="R342" t="s">
        <v>2384</v>
      </c>
      <c r="S342" t="s">
        <v>130</v>
      </c>
      <c r="T342" t="s">
        <v>1293</v>
      </c>
      <c r="U342" t="s">
        <v>4383</v>
      </c>
      <c r="V342" t="s">
        <v>2914</v>
      </c>
      <c r="W342">
        <v>476</v>
      </c>
      <c r="X342" t="s">
        <v>2130</v>
      </c>
      <c r="Y342" t="s">
        <v>2130</v>
      </c>
      <c r="Z342" t="s">
        <v>2131</v>
      </c>
      <c r="AA342" t="s">
        <v>13413</v>
      </c>
      <c r="AB342" t="s">
        <v>16905</v>
      </c>
      <c r="AC342">
        <v>1904</v>
      </c>
      <c r="AD342">
        <v>2060</v>
      </c>
      <c r="AE342">
        <v>2060</v>
      </c>
      <c r="AJ342" t="s">
        <v>15299</v>
      </c>
      <c r="AK342" t="s">
        <v>14259</v>
      </c>
      <c r="AL342" t="s">
        <v>4376</v>
      </c>
      <c r="AM342">
        <v>476</v>
      </c>
      <c r="AN342">
        <v>2060</v>
      </c>
      <c r="AO342" t="s">
        <v>16906</v>
      </c>
      <c r="AP342" t="s">
        <v>16907</v>
      </c>
      <c r="AQ342" t="s">
        <v>16908</v>
      </c>
      <c r="AR342" t="s">
        <v>16909</v>
      </c>
      <c r="AT342" t="s">
        <v>4386</v>
      </c>
      <c r="AU342">
        <v>2060</v>
      </c>
      <c r="AW342" t="s">
        <v>224</v>
      </c>
      <c r="AX342" t="s">
        <v>16765</v>
      </c>
      <c r="AY342" t="s">
        <v>953</v>
      </c>
      <c r="AZ342" t="s">
        <v>16910</v>
      </c>
      <c r="BA342" t="s">
        <v>2394</v>
      </c>
      <c r="BB342" t="s">
        <v>4382</v>
      </c>
      <c r="BC342" t="s">
        <v>4532</v>
      </c>
    </row>
    <row r="343" spans="1:57" ht="20" customHeight="1">
      <c r="A343" t="str">
        <f t="shared" si="10"/>
        <v>(주)천안의종개발의 폐기물 소각 열을 회수하여 LNG 보일러 생산스팀을 대체하는 온실가스 감축사업1차2015-02-01</v>
      </c>
      <c r="B343" t="str">
        <f t="shared" si="11"/>
        <v>2015-02-01</v>
      </c>
      <c r="C343">
        <v>211</v>
      </c>
      <c r="D343" t="s">
        <v>13974</v>
      </c>
      <c r="E343" t="s">
        <v>13975</v>
      </c>
      <c r="F343" t="s">
        <v>13976</v>
      </c>
      <c r="G343" t="s">
        <v>13977</v>
      </c>
      <c r="M343" t="s">
        <v>1812</v>
      </c>
      <c r="O343" t="s">
        <v>13981</v>
      </c>
      <c r="P343" t="s">
        <v>209</v>
      </c>
      <c r="Q343" t="s">
        <v>1462</v>
      </c>
      <c r="R343" t="s">
        <v>2384</v>
      </c>
      <c r="S343" t="s">
        <v>130</v>
      </c>
      <c r="T343" t="s">
        <v>1293</v>
      </c>
      <c r="U343" t="s">
        <v>2504</v>
      </c>
      <c r="V343" t="s">
        <v>13982</v>
      </c>
      <c r="W343">
        <v>2320</v>
      </c>
      <c r="X343" t="s">
        <v>2130</v>
      </c>
      <c r="Y343" t="s">
        <v>2130</v>
      </c>
      <c r="Z343" t="s">
        <v>2639</v>
      </c>
      <c r="AA343" t="s">
        <v>13413</v>
      </c>
      <c r="AB343" t="s">
        <v>16899</v>
      </c>
      <c r="AC343">
        <v>9280</v>
      </c>
      <c r="AD343">
        <v>9285</v>
      </c>
      <c r="AE343">
        <v>9285</v>
      </c>
      <c r="AJ343" t="s">
        <v>15282</v>
      </c>
      <c r="AK343" t="s">
        <v>14259</v>
      </c>
      <c r="AL343" t="s">
        <v>13974</v>
      </c>
      <c r="AM343">
        <v>2320</v>
      </c>
      <c r="AN343">
        <v>9285</v>
      </c>
      <c r="AO343" t="s">
        <v>16900</v>
      </c>
      <c r="AP343" t="s">
        <v>16901</v>
      </c>
      <c r="AQ343" t="s">
        <v>16902</v>
      </c>
      <c r="AR343" t="s">
        <v>16900</v>
      </c>
      <c r="AT343" t="s">
        <v>13985</v>
      </c>
      <c r="AU343">
        <v>9285</v>
      </c>
      <c r="AW343" t="s">
        <v>224</v>
      </c>
      <c r="AX343" t="s">
        <v>16765</v>
      </c>
      <c r="AY343" t="s">
        <v>953</v>
      </c>
      <c r="AZ343" t="s">
        <v>16903</v>
      </c>
      <c r="BA343" t="s">
        <v>2394</v>
      </c>
      <c r="BB343" t="s">
        <v>13981</v>
      </c>
      <c r="BC343" t="s">
        <v>16904</v>
      </c>
    </row>
    <row r="344" spans="1:57" ht="20" customHeight="1">
      <c r="A344" t="str">
        <f t="shared" si="10"/>
        <v>폐기물 소각 열을 회수하여 LNG 보일러 생산스팀을 대체하는 온실가스 감축사업1차2016-04-01</v>
      </c>
      <c r="B344" t="str">
        <f t="shared" si="11"/>
        <v>2016-04-01</v>
      </c>
      <c r="C344">
        <v>210</v>
      </c>
      <c r="D344" t="s">
        <v>14203</v>
      </c>
      <c r="E344" t="s">
        <v>14204</v>
      </c>
      <c r="F344" t="s">
        <v>14203</v>
      </c>
      <c r="G344" t="s">
        <v>14205</v>
      </c>
      <c r="M344" t="s">
        <v>1812</v>
      </c>
      <c r="O344" t="s">
        <v>14209</v>
      </c>
      <c r="P344" t="s">
        <v>209</v>
      </c>
      <c r="Q344" t="s">
        <v>1462</v>
      </c>
      <c r="R344" t="s">
        <v>2384</v>
      </c>
      <c r="S344" t="s">
        <v>130</v>
      </c>
      <c r="T344" t="s">
        <v>1293</v>
      </c>
      <c r="U344" t="s">
        <v>13811</v>
      </c>
      <c r="V344" t="s">
        <v>615</v>
      </c>
      <c r="W344">
        <v>1743</v>
      </c>
      <c r="X344" t="s">
        <v>2130</v>
      </c>
      <c r="Y344" t="s">
        <v>2130</v>
      </c>
      <c r="Z344" t="s">
        <v>2639</v>
      </c>
      <c r="AA344" t="s">
        <v>13413</v>
      </c>
      <c r="AB344" t="s">
        <v>16893</v>
      </c>
      <c r="AC344">
        <v>3921</v>
      </c>
      <c r="AD344">
        <v>4005</v>
      </c>
      <c r="AE344">
        <v>4005</v>
      </c>
      <c r="AJ344" t="s">
        <v>15299</v>
      </c>
      <c r="AK344" t="s">
        <v>14259</v>
      </c>
      <c r="AL344" t="s">
        <v>14203</v>
      </c>
      <c r="AM344">
        <v>1743</v>
      </c>
      <c r="AN344">
        <v>4005</v>
      </c>
      <c r="AO344" t="s">
        <v>16894</v>
      </c>
      <c r="AP344" t="s">
        <v>16895</v>
      </c>
      <c r="AQ344" t="s">
        <v>16896</v>
      </c>
      <c r="AR344" t="s">
        <v>16897</v>
      </c>
      <c r="AT344" t="s">
        <v>14212</v>
      </c>
      <c r="AU344">
        <v>4005</v>
      </c>
      <c r="AW344" t="s">
        <v>224</v>
      </c>
      <c r="AX344" t="s">
        <v>16765</v>
      </c>
      <c r="AY344" t="s">
        <v>953</v>
      </c>
      <c r="AZ344" t="s">
        <v>16898</v>
      </c>
      <c r="BA344" t="s">
        <v>2394</v>
      </c>
      <c r="BB344" t="s">
        <v>14209</v>
      </c>
      <c r="BC344" t="s">
        <v>13621</v>
      </c>
    </row>
    <row r="345" spans="1:57" ht="20" customHeight="1">
      <c r="A345" t="str">
        <f t="shared" si="10"/>
        <v>휴켐스(주) 신설 5질산에서 발생하는 아산화질소 배출량 저감사업17차2019-08-19</v>
      </c>
      <c r="B345" t="str">
        <f t="shared" si="11"/>
        <v>2019-08-19</v>
      </c>
      <c r="C345">
        <v>209</v>
      </c>
      <c r="D345" t="s">
        <v>1001</v>
      </c>
      <c r="E345" t="s">
        <v>1748</v>
      </c>
      <c r="F345" t="s">
        <v>317</v>
      </c>
      <c r="G345" t="s">
        <v>1507</v>
      </c>
      <c r="M345" t="s">
        <v>1812</v>
      </c>
      <c r="O345" t="s">
        <v>1754</v>
      </c>
      <c r="P345" t="s">
        <v>209</v>
      </c>
      <c r="Q345" t="s">
        <v>1228</v>
      </c>
      <c r="R345" t="s">
        <v>1228</v>
      </c>
      <c r="S345" t="s">
        <v>130</v>
      </c>
      <c r="T345" t="s">
        <v>1293</v>
      </c>
      <c r="U345" t="s">
        <v>1755</v>
      </c>
      <c r="V345" t="s">
        <v>1756</v>
      </c>
      <c r="W345">
        <v>338990</v>
      </c>
      <c r="X345" t="s">
        <v>1234</v>
      </c>
      <c r="Y345" t="s">
        <v>1235</v>
      </c>
      <c r="AA345" t="s">
        <v>16861</v>
      </c>
      <c r="AB345" t="s">
        <v>16862</v>
      </c>
      <c r="AC345">
        <v>57304</v>
      </c>
      <c r="AD345">
        <v>65949</v>
      </c>
      <c r="AE345">
        <v>64630</v>
      </c>
      <c r="AJ345" t="s">
        <v>15563</v>
      </c>
      <c r="AK345" t="s">
        <v>14259</v>
      </c>
      <c r="AL345" t="s">
        <v>1001</v>
      </c>
      <c r="AM345">
        <v>225768</v>
      </c>
      <c r="AN345">
        <v>64630</v>
      </c>
      <c r="AO345" t="s">
        <v>16886</v>
      </c>
      <c r="AP345" t="s">
        <v>16887</v>
      </c>
      <c r="AQ345" t="s">
        <v>16888</v>
      </c>
      <c r="AR345" t="s">
        <v>16889</v>
      </c>
      <c r="AS345" t="s">
        <v>16890</v>
      </c>
      <c r="AT345" t="s">
        <v>1759</v>
      </c>
      <c r="AU345">
        <v>64630</v>
      </c>
      <c r="AW345" t="s">
        <v>224</v>
      </c>
      <c r="AX345" t="s">
        <v>16765</v>
      </c>
      <c r="AY345" t="s">
        <v>953</v>
      </c>
      <c r="AZ345" t="s">
        <v>16891</v>
      </c>
      <c r="BA345" t="s">
        <v>1244</v>
      </c>
      <c r="BB345" t="s">
        <v>1754</v>
      </c>
      <c r="BC345" t="s">
        <v>16892</v>
      </c>
      <c r="BD345">
        <v>6637</v>
      </c>
    </row>
    <row r="346" spans="1:57" ht="20" customHeight="1">
      <c r="A346" t="str">
        <f t="shared" si="10"/>
        <v>휴켐스(주) 신설 5질산에서 발생하는 아산화질소 배출량 저감사업16차2019-05-27</v>
      </c>
      <c r="B346" t="str">
        <f t="shared" si="11"/>
        <v>2019-05-27</v>
      </c>
      <c r="C346">
        <v>208</v>
      </c>
      <c r="D346" t="s">
        <v>1001</v>
      </c>
      <c r="E346" t="s">
        <v>1748</v>
      </c>
      <c r="F346" t="s">
        <v>317</v>
      </c>
      <c r="G346" t="s">
        <v>1507</v>
      </c>
      <c r="M346" t="s">
        <v>1812</v>
      </c>
      <c r="O346" t="s">
        <v>1754</v>
      </c>
      <c r="P346" t="s">
        <v>209</v>
      </c>
      <c r="Q346" t="s">
        <v>1228</v>
      </c>
      <c r="R346" t="s">
        <v>1228</v>
      </c>
      <c r="S346" t="s">
        <v>130</v>
      </c>
      <c r="T346" t="s">
        <v>1293</v>
      </c>
      <c r="U346" t="s">
        <v>1755</v>
      </c>
      <c r="V346" t="s">
        <v>1756</v>
      </c>
      <c r="W346">
        <v>338990</v>
      </c>
      <c r="X346" t="s">
        <v>1234</v>
      </c>
      <c r="Y346" t="s">
        <v>1235</v>
      </c>
      <c r="AA346" t="s">
        <v>16852</v>
      </c>
      <c r="AB346" t="s">
        <v>16842</v>
      </c>
      <c r="AC346">
        <v>68764</v>
      </c>
      <c r="AD346">
        <v>77092</v>
      </c>
      <c r="AE346">
        <v>75550</v>
      </c>
      <c r="AJ346" t="s">
        <v>15563</v>
      </c>
      <c r="AK346" t="s">
        <v>14259</v>
      </c>
      <c r="AL346" t="s">
        <v>1001</v>
      </c>
      <c r="AM346">
        <v>225768</v>
      </c>
      <c r="AN346">
        <v>75550</v>
      </c>
      <c r="AO346" t="s">
        <v>16880</v>
      </c>
      <c r="AP346" t="s">
        <v>16881</v>
      </c>
      <c r="AQ346" t="s">
        <v>16882</v>
      </c>
      <c r="AR346" t="s">
        <v>16883</v>
      </c>
      <c r="AS346" t="s">
        <v>16884</v>
      </c>
      <c r="AT346" t="s">
        <v>1759</v>
      </c>
      <c r="AU346">
        <v>75550</v>
      </c>
      <c r="AW346" t="s">
        <v>224</v>
      </c>
      <c r="AX346" t="s">
        <v>16765</v>
      </c>
      <c r="AY346" t="s">
        <v>953</v>
      </c>
      <c r="AZ346" t="s">
        <v>16885</v>
      </c>
      <c r="BA346" t="s">
        <v>1244</v>
      </c>
      <c r="BB346" t="s">
        <v>1754</v>
      </c>
      <c r="BC346" t="s">
        <v>16850</v>
      </c>
      <c r="BD346">
        <v>6637</v>
      </c>
    </row>
    <row r="347" spans="1:57" ht="20" customHeight="1">
      <c r="A347" t="str">
        <f t="shared" si="10"/>
        <v>휴켐스(주) 신설 5질산에서 발생하는 아산화질소 배출량 저감사업16차2019-05-27</v>
      </c>
      <c r="B347" t="str">
        <f t="shared" si="11"/>
        <v>2019-05-27</v>
      </c>
      <c r="C347">
        <v>207</v>
      </c>
      <c r="D347" t="s">
        <v>530</v>
      </c>
      <c r="E347" t="s">
        <v>1252</v>
      </c>
      <c r="F347" t="s">
        <v>530</v>
      </c>
      <c r="G347" t="s">
        <v>1878</v>
      </c>
      <c r="M347" t="s">
        <v>1812</v>
      </c>
      <c r="O347" t="s">
        <v>1754</v>
      </c>
      <c r="P347" t="s">
        <v>209</v>
      </c>
      <c r="Q347" t="s">
        <v>1228</v>
      </c>
      <c r="R347" t="s">
        <v>1229</v>
      </c>
      <c r="S347" t="s">
        <v>130</v>
      </c>
      <c r="T347" t="s">
        <v>1293</v>
      </c>
      <c r="U347" t="s">
        <v>1755</v>
      </c>
      <c r="V347" t="s">
        <v>1756</v>
      </c>
      <c r="W347">
        <v>338990</v>
      </c>
      <c r="X347" t="s">
        <v>1234</v>
      </c>
      <c r="Y347" t="s">
        <v>1235</v>
      </c>
      <c r="Z347" t="s">
        <v>1889</v>
      </c>
      <c r="AA347" t="s">
        <v>16852</v>
      </c>
      <c r="AB347" t="s">
        <v>16842</v>
      </c>
      <c r="AC347">
        <v>68764</v>
      </c>
      <c r="AD347">
        <v>77092</v>
      </c>
      <c r="AE347">
        <v>1542</v>
      </c>
      <c r="AF347" t="s">
        <v>16872</v>
      </c>
      <c r="AJ347" t="s">
        <v>16825</v>
      </c>
      <c r="AK347" t="s">
        <v>14259</v>
      </c>
      <c r="AL347" t="s">
        <v>530</v>
      </c>
      <c r="AM347">
        <v>4607</v>
      </c>
      <c r="AN347">
        <v>1542</v>
      </c>
      <c r="AO347" t="s">
        <v>16873</v>
      </c>
      <c r="AP347" t="s">
        <v>16874</v>
      </c>
      <c r="AQ347" t="s">
        <v>16875</v>
      </c>
      <c r="AR347" t="s">
        <v>16876</v>
      </c>
      <c r="AS347" t="s">
        <v>16877</v>
      </c>
      <c r="AT347" t="s">
        <v>1892</v>
      </c>
      <c r="AU347">
        <v>1542</v>
      </c>
      <c r="AW347" t="s">
        <v>224</v>
      </c>
      <c r="AX347" t="s">
        <v>16765</v>
      </c>
      <c r="AY347" t="s">
        <v>953</v>
      </c>
      <c r="AZ347" t="s">
        <v>16878</v>
      </c>
      <c r="BA347" t="s">
        <v>1244</v>
      </c>
      <c r="BB347" t="s">
        <v>1754</v>
      </c>
      <c r="BC347" t="s">
        <v>16850</v>
      </c>
      <c r="BD347">
        <v>6637</v>
      </c>
      <c r="BE347" t="s">
        <v>16879</v>
      </c>
    </row>
    <row r="348" spans="1:57" ht="20" customHeight="1">
      <c r="A348" t="str">
        <f t="shared" si="10"/>
        <v>휴켐스 질산공장 N2O 감축사업(휴켐스 주식회사의 질산 공장 세 곳에서 tail gas에 포함된 아산화질소를 촉매를 사용하여 제거하는 프로젝트)17차2019-08-19</v>
      </c>
      <c r="B348" t="str">
        <f t="shared" si="11"/>
        <v>2019-08-19</v>
      </c>
      <c r="C348">
        <v>206</v>
      </c>
      <c r="D348" t="s">
        <v>1001</v>
      </c>
      <c r="E348" t="s">
        <v>1748</v>
      </c>
      <c r="F348" t="s">
        <v>317</v>
      </c>
      <c r="G348" t="s">
        <v>13449</v>
      </c>
      <c r="M348" t="s">
        <v>1812</v>
      </c>
      <c r="O348" t="s">
        <v>1227</v>
      </c>
      <c r="P348" t="s">
        <v>209</v>
      </c>
      <c r="Q348" t="s">
        <v>1228</v>
      </c>
      <c r="R348" t="s">
        <v>1229</v>
      </c>
      <c r="S348" t="s">
        <v>130</v>
      </c>
      <c r="T348" t="s">
        <v>1231</v>
      </c>
      <c r="U348" t="s">
        <v>1232</v>
      </c>
      <c r="V348" t="s">
        <v>715</v>
      </c>
      <c r="W348">
        <v>1234654</v>
      </c>
      <c r="X348" t="s">
        <v>1234</v>
      </c>
      <c r="Y348" t="s">
        <v>1235</v>
      </c>
      <c r="Z348" t="s">
        <v>1757</v>
      </c>
      <c r="AA348" t="s">
        <v>16861</v>
      </c>
      <c r="AB348" t="s">
        <v>16862</v>
      </c>
      <c r="AC348">
        <v>235317</v>
      </c>
      <c r="AD348">
        <v>259810</v>
      </c>
      <c r="AE348">
        <v>254614</v>
      </c>
      <c r="AF348" t="s">
        <v>16863</v>
      </c>
      <c r="AJ348" t="s">
        <v>15563</v>
      </c>
      <c r="AK348" t="s">
        <v>14259</v>
      </c>
      <c r="AL348" t="s">
        <v>1001</v>
      </c>
      <c r="AM348">
        <v>331794</v>
      </c>
      <c r="AN348">
        <v>254614</v>
      </c>
      <c r="AO348" t="s">
        <v>16864</v>
      </c>
      <c r="AP348" t="s">
        <v>16865</v>
      </c>
      <c r="AQ348" t="s">
        <v>16866</v>
      </c>
      <c r="AR348" t="s">
        <v>16867</v>
      </c>
      <c r="AS348" t="s">
        <v>16868</v>
      </c>
      <c r="AT348" t="s">
        <v>13454</v>
      </c>
      <c r="AU348">
        <v>254614</v>
      </c>
      <c r="AW348" t="s">
        <v>224</v>
      </c>
      <c r="AX348" t="s">
        <v>16765</v>
      </c>
      <c r="AY348" t="s">
        <v>953</v>
      </c>
      <c r="AZ348" t="s">
        <v>16869</v>
      </c>
      <c r="BA348" t="s">
        <v>1244</v>
      </c>
      <c r="BB348" t="s">
        <v>1227</v>
      </c>
      <c r="BC348" t="s">
        <v>16870</v>
      </c>
      <c r="BD348">
        <v>765</v>
      </c>
      <c r="BE348" t="s">
        <v>16871</v>
      </c>
    </row>
    <row r="349" spans="1:57" ht="20" customHeight="1">
      <c r="A349" t="str">
        <f t="shared" si="10"/>
        <v>휴켐스 질산공장 N2O 감축사업(휴켐스 주식회사의 질산 공장 세 곳에서 tail gas에 포함된 아산화질소를 촉매를 사용하여 제거하는 프로젝트)16차2019-05-27</v>
      </c>
      <c r="B349" t="str">
        <f t="shared" si="11"/>
        <v>2019-05-27</v>
      </c>
      <c r="C349">
        <v>205</v>
      </c>
      <c r="D349" t="s">
        <v>1001</v>
      </c>
      <c r="E349" t="s">
        <v>1748</v>
      </c>
      <c r="F349" t="s">
        <v>317</v>
      </c>
      <c r="G349" t="s">
        <v>13449</v>
      </c>
      <c r="M349" t="s">
        <v>1812</v>
      </c>
      <c r="O349" t="s">
        <v>1227</v>
      </c>
      <c r="P349" t="s">
        <v>209</v>
      </c>
      <c r="Q349" t="s">
        <v>1228</v>
      </c>
      <c r="R349" t="s">
        <v>1229</v>
      </c>
      <c r="S349" t="s">
        <v>130</v>
      </c>
      <c r="T349" t="s">
        <v>1231</v>
      </c>
      <c r="U349" t="s">
        <v>1232</v>
      </c>
      <c r="V349" t="s">
        <v>715</v>
      </c>
      <c r="W349">
        <v>1234654</v>
      </c>
      <c r="X349" t="s">
        <v>1234</v>
      </c>
      <c r="Y349" t="s">
        <v>1235</v>
      </c>
      <c r="Z349" t="s">
        <v>1757</v>
      </c>
      <c r="AA349" t="s">
        <v>16852</v>
      </c>
      <c r="AB349" t="s">
        <v>16842</v>
      </c>
      <c r="AC349">
        <v>282380</v>
      </c>
      <c r="AD349">
        <v>320175</v>
      </c>
      <c r="AE349">
        <v>313772</v>
      </c>
      <c r="AF349" t="s">
        <v>16853</v>
      </c>
      <c r="AJ349" t="s">
        <v>15563</v>
      </c>
      <c r="AK349" t="s">
        <v>14259</v>
      </c>
      <c r="AL349" t="s">
        <v>1001</v>
      </c>
      <c r="AM349">
        <v>331794</v>
      </c>
      <c r="AN349">
        <v>313772</v>
      </c>
      <c r="AO349" t="s">
        <v>16854</v>
      </c>
      <c r="AP349" t="s">
        <v>16855</v>
      </c>
      <c r="AQ349" t="s">
        <v>16856</v>
      </c>
      <c r="AR349" t="s">
        <v>16857</v>
      </c>
      <c r="AS349" t="s">
        <v>16858</v>
      </c>
      <c r="AT349" t="s">
        <v>13454</v>
      </c>
      <c r="AU349">
        <v>313772</v>
      </c>
      <c r="AW349" t="s">
        <v>224</v>
      </c>
      <c r="AX349" t="s">
        <v>16765</v>
      </c>
      <c r="AY349" t="s">
        <v>953</v>
      </c>
      <c r="AZ349" t="s">
        <v>16859</v>
      </c>
      <c r="BA349" t="s">
        <v>1244</v>
      </c>
      <c r="BB349" t="s">
        <v>1227</v>
      </c>
      <c r="BC349" t="s">
        <v>16850</v>
      </c>
      <c r="BD349">
        <v>765</v>
      </c>
      <c r="BE349" t="s">
        <v>16860</v>
      </c>
    </row>
    <row r="350" spans="1:57" ht="20" customHeight="1">
      <c r="A350" t="str">
        <f t="shared" si="10"/>
        <v>휴켐스 질산공장 N2O 감축사업(휴켐스 주식회사의 질산 공장 세곡에서 tail gas에 포한된 아산화질소를 촉매를 사용하여 제거하는 프로젝트)15차2019-05-27</v>
      </c>
      <c r="B350" t="str">
        <f t="shared" si="11"/>
        <v>2019-05-27</v>
      </c>
      <c r="C350">
        <v>204</v>
      </c>
      <c r="D350" t="s">
        <v>530</v>
      </c>
      <c r="E350" t="s">
        <v>1252</v>
      </c>
      <c r="F350" t="s">
        <v>530</v>
      </c>
      <c r="G350" t="s">
        <v>1527</v>
      </c>
      <c r="M350" t="s">
        <v>1812</v>
      </c>
      <c r="O350" t="s">
        <v>714</v>
      </c>
      <c r="P350" t="s">
        <v>209</v>
      </c>
      <c r="Q350" t="s">
        <v>1228</v>
      </c>
      <c r="R350" t="s">
        <v>1229</v>
      </c>
      <c r="S350" t="s">
        <v>130</v>
      </c>
      <c r="T350" t="s">
        <v>1231</v>
      </c>
      <c r="U350" t="s">
        <v>1232</v>
      </c>
      <c r="V350" t="s">
        <v>715</v>
      </c>
      <c r="W350">
        <v>1234654</v>
      </c>
      <c r="X350" t="s">
        <v>1234</v>
      </c>
      <c r="Y350" t="s">
        <v>1235</v>
      </c>
      <c r="Z350" t="s">
        <v>2037</v>
      </c>
      <c r="AA350" t="s">
        <v>16660</v>
      </c>
      <c r="AB350" t="s">
        <v>16842</v>
      </c>
      <c r="AC350">
        <v>282380</v>
      </c>
      <c r="AD350">
        <v>320175</v>
      </c>
      <c r="AE350">
        <v>6403</v>
      </c>
      <c r="AF350" t="s">
        <v>16843</v>
      </c>
      <c r="AJ350" t="s">
        <v>16825</v>
      </c>
      <c r="AK350" t="s">
        <v>14259</v>
      </c>
      <c r="AL350" t="s">
        <v>530</v>
      </c>
      <c r="AM350">
        <v>8921</v>
      </c>
      <c r="AN350">
        <v>6403</v>
      </c>
      <c r="AO350" t="s">
        <v>16844</v>
      </c>
      <c r="AP350" t="s">
        <v>16845</v>
      </c>
      <c r="AQ350" t="s">
        <v>16846</v>
      </c>
      <c r="AR350" t="s">
        <v>16847</v>
      </c>
      <c r="AS350" t="s">
        <v>16848</v>
      </c>
      <c r="AT350" t="s">
        <v>2040</v>
      </c>
      <c r="AU350">
        <v>6403</v>
      </c>
      <c r="AW350" t="s">
        <v>224</v>
      </c>
      <c r="AX350" t="s">
        <v>16765</v>
      </c>
      <c r="AY350" t="s">
        <v>953</v>
      </c>
      <c r="AZ350" t="s">
        <v>16849</v>
      </c>
      <c r="BA350" t="s">
        <v>1244</v>
      </c>
      <c r="BB350" t="s">
        <v>714</v>
      </c>
      <c r="BC350" t="s">
        <v>16850</v>
      </c>
      <c r="BD350">
        <v>765</v>
      </c>
      <c r="BE350" t="s">
        <v>16851</v>
      </c>
    </row>
    <row r="351" spans="1:57" ht="20" customHeight="1">
      <c r="A351" t="str">
        <f t="shared" si="10"/>
        <v xml:space="preserve"> ㈜한화 울산소재 질산공장 N2O 감축 프로젝트4차2017-09-01</v>
      </c>
      <c r="B351" t="str">
        <f t="shared" si="11"/>
        <v>2017-09-01</v>
      </c>
      <c r="C351">
        <v>203</v>
      </c>
      <c r="D351" t="s">
        <v>750</v>
      </c>
      <c r="E351" t="s">
        <v>13459</v>
      </c>
      <c r="F351" t="s">
        <v>749</v>
      </c>
      <c r="G351" t="s">
        <v>1253</v>
      </c>
      <c r="M351" t="s">
        <v>1812</v>
      </c>
      <c r="O351" t="s">
        <v>749</v>
      </c>
      <c r="P351" t="s">
        <v>209</v>
      </c>
      <c r="Q351" t="s">
        <v>1228</v>
      </c>
      <c r="R351" t="s">
        <v>1229</v>
      </c>
      <c r="S351" t="s">
        <v>130</v>
      </c>
      <c r="T351" t="s">
        <v>1231</v>
      </c>
      <c r="U351" t="s">
        <v>1260</v>
      </c>
      <c r="V351" t="s">
        <v>531</v>
      </c>
      <c r="W351">
        <v>243330</v>
      </c>
      <c r="X351" t="s">
        <v>1234</v>
      </c>
      <c r="Y351" t="s">
        <v>1235</v>
      </c>
      <c r="Z351" t="s">
        <v>15722</v>
      </c>
      <c r="AA351" t="s">
        <v>14303</v>
      </c>
      <c r="AB351" t="s">
        <v>16794</v>
      </c>
      <c r="AC351">
        <v>246432</v>
      </c>
      <c r="AD351">
        <v>405165</v>
      </c>
      <c r="AE351">
        <v>397062</v>
      </c>
      <c r="AF351" t="s">
        <v>16795</v>
      </c>
      <c r="AJ351" t="s">
        <v>15178</v>
      </c>
      <c r="AK351" t="s">
        <v>14259</v>
      </c>
      <c r="AL351" t="s">
        <v>750</v>
      </c>
      <c r="AM351">
        <v>199316</v>
      </c>
      <c r="AN351">
        <v>397062</v>
      </c>
      <c r="AO351" t="s">
        <v>16796</v>
      </c>
      <c r="AP351" t="s">
        <v>16797</v>
      </c>
      <c r="AQ351" t="s">
        <v>16798</v>
      </c>
      <c r="AR351" t="s">
        <v>15517</v>
      </c>
      <c r="AS351" t="s">
        <v>16799</v>
      </c>
      <c r="AT351" t="s">
        <v>13468</v>
      </c>
      <c r="AU351">
        <v>397062</v>
      </c>
      <c r="AW351" t="s">
        <v>224</v>
      </c>
      <c r="AX351" t="s">
        <v>16765</v>
      </c>
      <c r="AY351" t="s">
        <v>953</v>
      </c>
      <c r="AZ351" t="s">
        <v>16800</v>
      </c>
      <c r="BA351" t="s">
        <v>1244</v>
      </c>
      <c r="BB351" t="s">
        <v>749</v>
      </c>
      <c r="BC351" t="s">
        <v>16801</v>
      </c>
      <c r="BD351">
        <v>922</v>
      </c>
      <c r="BE351" t="s">
        <v>16802</v>
      </c>
    </row>
    <row r="352" spans="1:57" ht="20" customHeight="1">
      <c r="A352" t="str">
        <f t="shared" si="10"/>
        <v>경보판지공업의 연료전환을 통한 온실가스 감축사업1차2014-10-01</v>
      </c>
      <c r="B352" t="str">
        <f t="shared" si="11"/>
        <v>2014-10-01</v>
      </c>
      <c r="C352">
        <v>202</v>
      </c>
      <c r="D352" t="s">
        <v>623</v>
      </c>
      <c r="E352" t="s">
        <v>13743</v>
      </c>
      <c r="F352" t="s">
        <v>13744</v>
      </c>
      <c r="G352" t="s">
        <v>13745</v>
      </c>
      <c r="M352" t="s">
        <v>1812</v>
      </c>
      <c r="O352" t="s">
        <v>622</v>
      </c>
      <c r="P352" t="s">
        <v>209</v>
      </c>
      <c r="Q352" t="s">
        <v>1462</v>
      </c>
      <c r="R352" t="s">
        <v>2384</v>
      </c>
      <c r="S352" t="s">
        <v>130</v>
      </c>
      <c r="T352" t="s">
        <v>1293</v>
      </c>
      <c r="U352" t="s">
        <v>3152</v>
      </c>
      <c r="V352" t="s">
        <v>559</v>
      </c>
      <c r="W352">
        <v>361</v>
      </c>
      <c r="X352" t="s">
        <v>2130</v>
      </c>
      <c r="Y352" t="s">
        <v>2130</v>
      </c>
      <c r="Z352" t="s">
        <v>2131</v>
      </c>
      <c r="AA352" t="s">
        <v>13413</v>
      </c>
      <c r="AB352" t="s">
        <v>16788</v>
      </c>
      <c r="AC352">
        <v>1444</v>
      </c>
      <c r="AD352">
        <v>1416</v>
      </c>
      <c r="AE352">
        <v>1416</v>
      </c>
      <c r="AJ352" t="s">
        <v>16789</v>
      </c>
      <c r="AK352" t="s">
        <v>14259</v>
      </c>
      <c r="AL352" t="s">
        <v>623</v>
      </c>
      <c r="AM352">
        <v>361</v>
      </c>
      <c r="AN352">
        <v>1416</v>
      </c>
      <c r="AO352" t="s">
        <v>16790</v>
      </c>
      <c r="AP352" t="s">
        <v>16791</v>
      </c>
      <c r="AQ352" t="s">
        <v>16792</v>
      </c>
      <c r="AR352" t="s">
        <v>16790</v>
      </c>
      <c r="AT352" t="s">
        <v>13752</v>
      </c>
      <c r="AU352">
        <v>1416</v>
      </c>
      <c r="AW352" t="s">
        <v>224</v>
      </c>
      <c r="AX352" t="s">
        <v>16765</v>
      </c>
      <c r="AY352" t="s">
        <v>953</v>
      </c>
      <c r="AZ352" t="s">
        <v>16793</v>
      </c>
      <c r="BA352" t="s">
        <v>2394</v>
      </c>
      <c r="BB352" t="s">
        <v>3157</v>
      </c>
      <c r="BC352" t="s">
        <v>1122</v>
      </c>
    </row>
    <row r="353" spans="1:57" ht="20" customHeight="1">
      <c r="A353" t="str">
        <f t="shared" si="10"/>
        <v>(주)한맥전자 하이브리드형 사출기 교체를 통한 설비 성능 개선에 따른 온실가스 감축사업1차2015-03-01</v>
      </c>
      <c r="B353" t="str">
        <f t="shared" si="11"/>
        <v>2015-03-01</v>
      </c>
      <c r="C353">
        <v>201</v>
      </c>
      <c r="D353" t="s">
        <v>4362</v>
      </c>
      <c r="E353" t="s">
        <v>4363</v>
      </c>
      <c r="F353" t="s">
        <v>4362</v>
      </c>
      <c r="G353" t="s">
        <v>4364</v>
      </c>
      <c r="M353" t="s">
        <v>1812</v>
      </c>
      <c r="O353" t="s">
        <v>4368</v>
      </c>
      <c r="P353" t="s">
        <v>209</v>
      </c>
      <c r="Q353" t="s">
        <v>1462</v>
      </c>
      <c r="R353" t="s">
        <v>2384</v>
      </c>
      <c r="S353" t="s">
        <v>130</v>
      </c>
      <c r="T353" t="s">
        <v>1293</v>
      </c>
      <c r="U353" t="s">
        <v>4369</v>
      </c>
      <c r="V353" t="s">
        <v>594</v>
      </c>
      <c r="W353">
        <v>1060</v>
      </c>
      <c r="X353" t="s">
        <v>2130</v>
      </c>
      <c r="Y353" t="s">
        <v>2130</v>
      </c>
      <c r="Z353" t="s">
        <v>2210</v>
      </c>
      <c r="AA353" t="s">
        <v>13413</v>
      </c>
      <c r="AB353" t="s">
        <v>16782</v>
      </c>
      <c r="AC353">
        <v>4240</v>
      </c>
      <c r="AD353">
        <v>1175</v>
      </c>
      <c r="AE353">
        <v>1175</v>
      </c>
      <c r="AJ353" t="s">
        <v>15178</v>
      </c>
      <c r="AK353" t="s">
        <v>14259</v>
      </c>
      <c r="AL353" t="s">
        <v>4362</v>
      </c>
      <c r="AM353">
        <v>1060</v>
      </c>
      <c r="AN353">
        <v>1175</v>
      </c>
      <c r="AO353" t="s">
        <v>16783</v>
      </c>
      <c r="AP353" t="s">
        <v>16784</v>
      </c>
      <c r="AQ353" t="s">
        <v>16785</v>
      </c>
      <c r="AR353" t="s">
        <v>16786</v>
      </c>
      <c r="AT353" t="s">
        <v>4372</v>
      </c>
      <c r="AU353">
        <v>1175</v>
      </c>
      <c r="AW353" t="s">
        <v>224</v>
      </c>
      <c r="AX353" t="s">
        <v>16765</v>
      </c>
      <c r="AY353" t="s">
        <v>953</v>
      </c>
      <c r="AZ353" t="s">
        <v>16787</v>
      </c>
      <c r="BA353" t="s">
        <v>2394</v>
      </c>
      <c r="BB353" t="s">
        <v>4368</v>
      </c>
      <c r="BC353" t="s">
        <v>4374</v>
      </c>
    </row>
    <row r="354" spans="1:57" ht="20" customHeight="1">
      <c r="A354" t="str">
        <f t="shared" si="10"/>
        <v>정광기업 가열로 및 열처리로의 연료교체를 통한 온실가스 감축사업1차2014-10-01</v>
      </c>
      <c r="B354" t="str">
        <f t="shared" si="11"/>
        <v>2014-10-01</v>
      </c>
      <c r="C354">
        <v>200</v>
      </c>
      <c r="D354" t="s">
        <v>2396</v>
      </c>
      <c r="E354" t="s">
        <v>2397</v>
      </c>
      <c r="F354" t="s">
        <v>2396</v>
      </c>
      <c r="G354" t="s">
        <v>2398</v>
      </c>
      <c r="M354" t="s">
        <v>1812</v>
      </c>
      <c r="O354" t="s">
        <v>2402</v>
      </c>
      <c r="P354" t="s">
        <v>209</v>
      </c>
      <c r="Q354" t="s">
        <v>1462</v>
      </c>
      <c r="R354" t="s">
        <v>2384</v>
      </c>
      <c r="S354" t="s">
        <v>130</v>
      </c>
      <c r="T354" t="s">
        <v>1293</v>
      </c>
      <c r="U354" t="s">
        <v>2403</v>
      </c>
      <c r="V354" t="s">
        <v>637</v>
      </c>
      <c r="W354">
        <v>278</v>
      </c>
      <c r="X354" t="s">
        <v>2130</v>
      </c>
      <c r="Y354" t="s">
        <v>2130</v>
      </c>
      <c r="Z354" t="s">
        <v>2131</v>
      </c>
      <c r="AA354" t="s">
        <v>13413</v>
      </c>
      <c r="AB354" t="s">
        <v>16777</v>
      </c>
      <c r="AC354">
        <v>834</v>
      </c>
      <c r="AD354">
        <v>804</v>
      </c>
      <c r="AE354">
        <v>804</v>
      </c>
      <c r="AJ354" t="s">
        <v>15282</v>
      </c>
      <c r="AK354" t="s">
        <v>14259</v>
      </c>
      <c r="AL354" t="s">
        <v>2396</v>
      </c>
      <c r="AM354">
        <v>278</v>
      </c>
      <c r="AN354">
        <v>804</v>
      </c>
      <c r="AO354" t="s">
        <v>16778</v>
      </c>
      <c r="AP354" t="s">
        <v>16779</v>
      </c>
      <c r="AQ354" t="s">
        <v>16780</v>
      </c>
      <c r="AR354" t="s">
        <v>16778</v>
      </c>
      <c r="AT354" t="s">
        <v>2406</v>
      </c>
      <c r="AU354">
        <v>804</v>
      </c>
      <c r="AW354" t="s">
        <v>224</v>
      </c>
      <c r="AX354" t="s">
        <v>16765</v>
      </c>
      <c r="AY354" t="s">
        <v>953</v>
      </c>
      <c r="AZ354" t="s">
        <v>16781</v>
      </c>
      <c r="BA354" t="s">
        <v>2394</v>
      </c>
      <c r="BB354" t="s">
        <v>2402</v>
      </c>
      <c r="BC354" t="s">
        <v>4532</v>
      </c>
    </row>
    <row r="355" spans="1:57" ht="20" customHeight="1">
      <c r="A355" t="str">
        <f t="shared" si="10"/>
        <v>네오세라믹의 소성로 연료교체(LPG→LNG)를 통한 온실가스(CO2) 배출 감축사업1차2012-09-26</v>
      </c>
      <c r="B355" t="str">
        <f t="shared" si="11"/>
        <v>2012-09-26</v>
      </c>
      <c r="C355">
        <v>199</v>
      </c>
      <c r="D355" t="s">
        <v>2930</v>
      </c>
      <c r="E355" t="s">
        <v>2931</v>
      </c>
      <c r="F355" t="s">
        <v>2930</v>
      </c>
      <c r="G355" t="s">
        <v>2932</v>
      </c>
      <c r="M355" t="s">
        <v>1812</v>
      </c>
      <c r="O355" t="s">
        <v>2934</v>
      </c>
      <c r="P355" t="s">
        <v>209</v>
      </c>
      <c r="Q355" t="s">
        <v>1462</v>
      </c>
      <c r="R355" t="s">
        <v>2384</v>
      </c>
      <c r="S355" t="s">
        <v>130</v>
      </c>
      <c r="T355" t="s">
        <v>1293</v>
      </c>
      <c r="U355" t="s">
        <v>2935</v>
      </c>
      <c r="V355" t="s">
        <v>2936</v>
      </c>
      <c r="W355">
        <v>121</v>
      </c>
      <c r="X355" t="s">
        <v>2130</v>
      </c>
      <c r="Y355" t="s">
        <v>2130</v>
      </c>
      <c r="Z355" t="s">
        <v>2131</v>
      </c>
      <c r="AA355" t="s">
        <v>13413</v>
      </c>
      <c r="AB355" t="s">
        <v>2936</v>
      </c>
      <c r="AC355">
        <v>605</v>
      </c>
      <c r="AD355">
        <v>605</v>
      </c>
      <c r="AE355">
        <v>605</v>
      </c>
      <c r="AJ355" t="s">
        <v>15282</v>
      </c>
      <c r="AK355" t="s">
        <v>14259</v>
      </c>
      <c r="AL355" t="s">
        <v>2930</v>
      </c>
      <c r="AM355">
        <v>121</v>
      </c>
      <c r="AN355">
        <v>605</v>
      </c>
      <c r="AO355" t="s">
        <v>16773</v>
      </c>
      <c r="AP355" t="s">
        <v>16774</v>
      </c>
      <c r="AQ355" t="s">
        <v>16775</v>
      </c>
      <c r="AR355" t="s">
        <v>16773</v>
      </c>
      <c r="AT355" t="s">
        <v>2938</v>
      </c>
      <c r="AU355">
        <v>605</v>
      </c>
      <c r="AW355" t="s">
        <v>224</v>
      </c>
      <c r="AX355" t="s">
        <v>16765</v>
      </c>
      <c r="AY355" t="s">
        <v>953</v>
      </c>
      <c r="AZ355" t="s">
        <v>16776</v>
      </c>
      <c r="BA355" t="s">
        <v>2394</v>
      </c>
      <c r="BB355" t="s">
        <v>2934</v>
      </c>
      <c r="BC355" t="s">
        <v>4532</v>
      </c>
    </row>
    <row r="356" spans="1:57" ht="20" customHeight="1">
      <c r="A356" t="str">
        <f t="shared" si="10"/>
        <v>(주)한남코퍼레이션의 폐기물 소각 열을 회수하여 LNG보일러 생산스팀을 대체하는 온실가스 감축사업1차2015-10-01</v>
      </c>
      <c r="B356" t="str">
        <f t="shared" si="11"/>
        <v>2015-10-01</v>
      </c>
      <c r="C356">
        <v>198</v>
      </c>
      <c r="D356" t="s">
        <v>14191</v>
      </c>
      <c r="E356" t="s">
        <v>14192</v>
      </c>
      <c r="F356" t="s">
        <v>14191</v>
      </c>
      <c r="G356" t="s">
        <v>14193</v>
      </c>
      <c r="M356" t="s">
        <v>1812</v>
      </c>
      <c r="O356" t="s">
        <v>14198</v>
      </c>
      <c r="P356" t="s">
        <v>209</v>
      </c>
      <c r="Q356" t="s">
        <v>1462</v>
      </c>
      <c r="R356" t="s">
        <v>2384</v>
      </c>
      <c r="S356" t="s">
        <v>130</v>
      </c>
      <c r="T356" t="s">
        <v>1293</v>
      </c>
      <c r="U356" t="s">
        <v>14199</v>
      </c>
      <c r="V356" t="s">
        <v>567</v>
      </c>
      <c r="W356">
        <v>1533</v>
      </c>
      <c r="X356" t="s">
        <v>2130</v>
      </c>
      <c r="Y356" t="s">
        <v>2130</v>
      </c>
      <c r="Z356" t="s">
        <v>2639</v>
      </c>
      <c r="AA356" t="s">
        <v>13413</v>
      </c>
      <c r="AB356" t="s">
        <v>16767</v>
      </c>
      <c r="AC356">
        <v>4599</v>
      </c>
      <c r="AD356">
        <v>2581</v>
      </c>
      <c r="AE356">
        <v>2581</v>
      </c>
      <c r="AJ356" t="s">
        <v>15299</v>
      </c>
      <c r="AK356" t="s">
        <v>14259</v>
      </c>
      <c r="AL356" t="s">
        <v>14191</v>
      </c>
      <c r="AM356">
        <v>1533</v>
      </c>
      <c r="AN356">
        <v>2581</v>
      </c>
      <c r="AO356" t="s">
        <v>16768</v>
      </c>
      <c r="AP356" t="s">
        <v>16769</v>
      </c>
      <c r="AQ356" t="s">
        <v>16770</v>
      </c>
      <c r="AR356" t="s">
        <v>16768</v>
      </c>
      <c r="AT356" t="s">
        <v>14202</v>
      </c>
      <c r="AU356">
        <v>2581</v>
      </c>
      <c r="AW356" t="s">
        <v>224</v>
      </c>
      <c r="AX356" t="s">
        <v>16765</v>
      </c>
      <c r="AY356" t="s">
        <v>953</v>
      </c>
      <c r="AZ356" t="s">
        <v>16771</v>
      </c>
      <c r="BA356" t="s">
        <v>2394</v>
      </c>
      <c r="BB356" t="s">
        <v>14198</v>
      </c>
      <c r="BC356" t="s">
        <v>16772</v>
      </c>
    </row>
    <row r="357" spans="1:57" ht="20" customHeight="1">
      <c r="A357" t="str">
        <f t="shared" si="10"/>
        <v>청운산업의 보일러 연료전환 (벙커C유 → LNG)을 통한 온실가스(CO2) 배출 감축사업1차2012-08-01</v>
      </c>
      <c r="B357" t="str">
        <f t="shared" si="11"/>
        <v>2012-08-01</v>
      </c>
      <c r="C357">
        <v>197</v>
      </c>
      <c r="D357" t="s">
        <v>2876</v>
      </c>
      <c r="E357" t="s">
        <v>2877</v>
      </c>
      <c r="F357" t="s">
        <v>2876</v>
      </c>
      <c r="G357" t="s">
        <v>2878</v>
      </c>
      <c r="M357" t="s">
        <v>1812</v>
      </c>
      <c r="O357" t="s">
        <v>2880</v>
      </c>
      <c r="P357" t="s">
        <v>209</v>
      </c>
      <c r="Q357" t="s">
        <v>1462</v>
      </c>
      <c r="R357" t="s">
        <v>2384</v>
      </c>
      <c r="S357" t="s">
        <v>130</v>
      </c>
      <c r="T357" t="s">
        <v>1293</v>
      </c>
      <c r="U357" t="s">
        <v>2881</v>
      </c>
      <c r="V357" t="s">
        <v>629</v>
      </c>
      <c r="W357">
        <v>182</v>
      </c>
      <c r="X357" t="s">
        <v>2130</v>
      </c>
      <c r="Y357" t="s">
        <v>2130</v>
      </c>
      <c r="Z357" t="s">
        <v>2131</v>
      </c>
      <c r="AA357" t="s">
        <v>13413</v>
      </c>
      <c r="AB357" t="s">
        <v>629</v>
      </c>
      <c r="AC357">
        <v>910</v>
      </c>
      <c r="AD357">
        <v>737</v>
      </c>
      <c r="AE357">
        <v>737</v>
      </c>
      <c r="AJ357" t="s">
        <v>15282</v>
      </c>
      <c r="AK357" t="s">
        <v>14259</v>
      </c>
      <c r="AL357" t="s">
        <v>2876</v>
      </c>
      <c r="AM357">
        <v>182</v>
      </c>
      <c r="AN357">
        <v>737</v>
      </c>
      <c r="AO357" t="s">
        <v>16762</v>
      </c>
      <c r="AP357" t="s">
        <v>16763</v>
      </c>
      <c r="AQ357" t="s">
        <v>16764</v>
      </c>
      <c r="AR357" t="s">
        <v>16763</v>
      </c>
      <c r="AT357" t="s">
        <v>2883</v>
      </c>
      <c r="AU357">
        <v>737</v>
      </c>
      <c r="AW357" t="s">
        <v>224</v>
      </c>
      <c r="AX357" t="s">
        <v>16765</v>
      </c>
      <c r="AY357" t="s">
        <v>953</v>
      </c>
      <c r="AZ357" t="s">
        <v>16766</v>
      </c>
      <c r="BA357" t="s">
        <v>2394</v>
      </c>
      <c r="BB357" t="s">
        <v>2880</v>
      </c>
      <c r="BC357" t="s">
        <v>4532</v>
      </c>
    </row>
    <row r="358" spans="1:57" ht="20" customHeight="1">
      <c r="A358" t="str">
        <f t="shared" si="10"/>
        <v>황산공정 미활용 폐열 회수 및 공급을 통한 화석연료 사용 절감 및 온실가스 배출 감축사업1차2011-11-01</v>
      </c>
      <c r="B358" t="str">
        <f t="shared" si="11"/>
        <v>2011-11-01</v>
      </c>
      <c r="C358">
        <v>196</v>
      </c>
      <c r="D358" t="s">
        <v>16756</v>
      </c>
      <c r="E358" t="s">
        <v>13407</v>
      </c>
      <c r="F358" t="s">
        <v>13408</v>
      </c>
      <c r="G358" t="s">
        <v>13409</v>
      </c>
      <c r="M358" t="s">
        <v>1812</v>
      </c>
      <c r="O358" t="s">
        <v>1043</v>
      </c>
      <c r="P358" t="s">
        <v>209</v>
      </c>
      <c r="Q358" t="s">
        <v>1228</v>
      </c>
      <c r="R358" t="s">
        <v>1228</v>
      </c>
      <c r="S358" t="s">
        <v>130</v>
      </c>
      <c r="T358" t="s">
        <v>1231</v>
      </c>
      <c r="U358" t="s">
        <v>13412</v>
      </c>
      <c r="V358" t="s">
        <v>13414</v>
      </c>
      <c r="W358">
        <v>3045</v>
      </c>
      <c r="X358" t="s">
        <v>2130</v>
      </c>
      <c r="Y358" t="s">
        <v>2130</v>
      </c>
      <c r="Z358" t="s">
        <v>2639</v>
      </c>
      <c r="AA358" t="s">
        <v>13413</v>
      </c>
      <c r="AB358" t="s">
        <v>13414</v>
      </c>
      <c r="AC358">
        <v>21315</v>
      </c>
      <c r="AD358">
        <v>19037</v>
      </c>
      <c r="AE358">
        <v>19037</v>
      </c>
      <c r="AJ358" t="s">
        <v>15299</v>
      </c>
      <c r="AK358" t="s">
        <v>16311</v>
      </c>
      <c r="AL358" t="s">
        <v>16756</v>
      </c>
      <c r="AM358">
        <v>3045</v>
      </c>
      <c r="AN358">
        <v>19037</v>
      </c>
      <c r="AO358" t="s">
        <v>16757</v>
      </c>
      <c r="AP358" t="s">
        <v>16758</v>
      </c>
      <c r="AQ358" t="s">
        <v>16759</v>
      </c>
      <c r="AT358" t="s">
        <v>13419</v>
      </c>
      <c r="AU358">
        <v>19037</v>
      </c>
      <c r="AW358" t="s">
        <v>224</v>
      </c>
      <c r="AX358" t="s">
        <v>16760</v>
      </c>
      <c r="AY358" t="s">
        <v>953</v>
      </c>
      <c r="AZ358" t="s">
        <v>16761</v>
      </c>
    </row>
    <row r="359" spans="1:57" ht="20" customHeight="1">
      <c r="A359" t="str">
        <f t="shared" si="10"/>
        <v>남양아스콘(주) 버너연료를 B-C유에서 LNG로 연료 전환 하는 온실가스감축사업1차2016-03-01</v>
      </c>
      <c r="B359" t="str">
        <f t="shared" si="11"/>
        <v>2016-03-01</v>
      </c>
      <c r="C359">
        <v>195</v>
      </c>
      <c r="D359" t="s">
        <v>739</v>
      </c>
      <c r="E359" t="s">
        <v>4166</v>
      </c>
      <c r="F359" t="s">
        <v>4167</v>
      </c>
      <c r="G359" t="s">
        <v>4168</v>
      </c>
      <c r="M359" t="s">
        <v>1812</v>
      </c>
      <c r="O359" t="s">
        <v>738</v>
      </c>
      <c r="P359" t="s">
        <v>209</v>
      </c>
      <c r="Q359" t="s">
        <v>1462</v>
      </c>
      <c r="R359" t="s">
        <v>2384</v>
      </c>
      <c r="S359" t="s">
        <v>130</v>
      </c>
      <c r="T359" t="s">
        <v>1293</v>
      </c>
      <c r="U359" t="s">
        <v>4172</v>
      </c>
      <c r="V359" t="s">
        <v>740</v>
      </c>
      <c r="W359">
        <v>2327</v>
      </c>
      <c r="X359" t="s">
        <v>2130</v>
      </c>
      <c r="Y359" t="s">
        <v>2130</v>
      </c>
      <c r="Z359" t="s">
        <v>2131</v>
      </c>
      <c r="AA359" t="s">
        <v>13413</v>
      </c>
      <c r="AB359" t="s">
        <v>16750</v>
      </c>
      <c r="AC359">
        <v>6981</v>
      </c>
      <c r="AD359">
        <v>6981</v>
      </c>
      <c r="AE359">
        <v>6981</v>
      </c>
      <c r="AJ359" t="s">
        <v>16751</v>
      </c>
      <c r="AK359" t="s">
        <v>14259</v>
      </c>
      <c r="AL359" t="s">
        <v>739</v>
      </c>
      <c r="AM359">
        <v>2327</v>
      </c>
      <c r="AN359">
        <v>6981</v>
      </c>
      <c r="AO359" t="s">
        <v>16752</v>
      </c>
      <c r="AP359" t="s">
        <v>16753</v>
      </c>
      <c r="AQ359" t="s">
        <v>16754</v>
      </c>
      <c r="AR359" t="s">
        <v>16752</v>
      </c>
      <c r="AT359" t="s">
        <v>4175</v>
      </c>
      <c r="AU359">
        <v>6981</v>
      </c>
      <c r="AW359" t="s">
        <v>224</v>
      </c>
      <c r="AX359" t="s">
        <v>16726</v>
      </c>
      <c r="AY359" t="s">
        <v>953</v>
      </c>
      <c r="AZ359" t="s">
        <v>16755</v>
      </c>
      <c r="BA359" t="s">
        <v>2394</v>
      </c>
      <c r="BB359" t="s">
        <v>738</v>
      </c>
      <c r="BC359" t="s">
        <v>1147</v>
      </c>
    </row>
    <row r="360" spans="1:57" ht="20" customHeight="1">
      <c r="A360" t="str">
        <f t="shared" si="10"/>
        <v>현대요업 소성로 연료교체(B-C유→LNG)를 통한 온실가스(CO2) 배출 감축사업1차2015-09-01</v>
      </c>
      <c r="B360" t="str">
        <f t="shared" si="11"/>
        <v>2015-09-01</v>
      </c>
      <c r="C360">
        <v>194</v>
      </c>
      <c r="D360" t="s">
        <v>4191</v>
      </c>
      <c r="E360" t="s">
        <v>4192</v>
      </c>
      <c r="F360" t="s">
        <v>4191</v>
      </c>
      <c r="G360" t="s">
        <v>4193</v>
      </c>
      <c r="M360" t="s">
        <v>1812</v>
      </c>
      <c r="O360" t="s">
        <v>4197</v>
      </c>
      <c r="P360" t="s">
        <v>209</v>
      </c>
      <c r="Q360" t="s">
        <v>1462</v>
      </c>
      <c r="R360" t="s">
        <v>2384</v>
      </c>
      <c r="S360" t="s">
        <v>130</v>
      </c>
      <c r="T360" t="s">
        <v>1293</v>
      </c>
      <c r="U360" t="s">
        <v>4198</v>
      </c>
      <c r="V360" t="s">
        <v>570</v>
      </c>
      <c r="W360">
        <v>1075</v>
      </c>
      <c r="X360" t="s">
        <v>2130</v>
      </c>
      <c r="Y360" t="s">
        <v>2130</v>
      </c>
      <c r="Z360" t="s">
        <v>2131</v>
      </c>
      <c r="AA360" t="s">
        <v>13413</v>
      </c>
      <c r="AB360" t="s">
        <v>16745</v>
      </c>
      <c r="AC360">
        <v>3225</v>
      </c>
      <c r="AD360">
        <v>3739</v>
      </c>
      <c r="AE360">
        <v>3739</v>
      </c>
      <c r="AJ360" t="s">
        <v>15299</v>
      </c>
      <c r="AK360" t="s">
        <v>14259</v>
      </c>
      <c r="AL360" t="s">
        <v>4191</v>
      </c>
      <c r="AM360">
        <v>1075</v>
      </c>
      <c r="AN360">
        <v>3739</v>
      </c>
      <c r="AO360" t="s">
        <v>16746</v>
      </c>
      <c r="AP360" t="s">
        <v>16747</v>
      </c>
      <c r="AQ360" t="s">
        <v>16748</v>
      </c>
      <c r="AR360" t="s">
        <v>16746</v>
      </c>
      <c r="AT360" t="s">
        <v>4200</v>
      </c>
      <c r="AU360">
        <v>3739</v>
      </c>
      <c r="AW360" t="s">
        <v>224</v>
      </c>
      <c r="AX360" t="s">
        <v>16726</v>
      </c>
      <c r="AY360" t="s">
        <v>953</v>
      </c>
      <c r="AZ360" t="s">
        <v>16749</v>
      </c>
      <c r="BA360" t="s">
        <v>2394</v>
      </c>
      <c r="BB360" t="s">
        <v>4197</v>
      </c>
      <c r="BC360" t="s">
        <v>1016</v>
      </c>
    </row>
    <row r="361" spans="1:57" ht="20" customHeight="1">
      <c r="A361" t="str">
        <f t="shared" si="10"/>
        <v>다윈섬유의 스팀보일러 등의 연료교체를 통한 온실가스 감축사업1차2015-10-01</v>
      </c>
      <c r="B361" t="str">
        <f t="shared" si="11"/>
        <v>2015-10-01</v>
      </c>
      <c r="C361">
        <v>193</v>
      </c>
      <c r="D361" t="s">
        <v>4151</v>
      </c>
      <c r="E361" t="s">
        <v>4152</v>
      </c>
      <c r="F361" t="s">
        <v>4151</v>
      </c>
      <c r="G361" t="s">
        <v>4153</v>
      </c>
      <c r="M361" t="s">
        <v>1812</v>
      </c>
      <c r="O361" t="s">
        <v>4157</v>
      </c>
      <c r="P361" t="s">
        <v>209</v>
      </c>
      <c r="Q361" t="s">
        <v>1462</v>
      </c>
      <c r="R361" t="s">
        <v>2384</v>
      </c>
      <c r="S361" t="s">
        <v>130</v>
      </c>
      <c r="T361" t="s">
        <v>1293</v>
      </c>
      <c r="U361" t="s">
        <v>4158</v>
      </c>
      <c r="V361" t="s">
        <v>637</v>
      </c>
      <c r="W361">
        <v>801</v>
      </c>
      <c r="X361" t="s">
        <v>2130</v>
      </c>
      <c r="Y361" t="s">
        <v>2130</v>
      </c>
      <c r="Z361" t="s">
        <v>2131</v>
      </c>
      <c r="AA361" t="s">
        <v>13413</v>
      </c>
      <c r="AB361" t="s">
        <v>16714</v>
      </c>
      <c r="AC361">
        <v>1602</v>
      </c>
      <c r="AD361">
        <v>1521</v>
      </c>
      <c r="AE361">
        <v>1521</v>
      </c>
      <c r="AJ361" t="s">
        <v>15178</v>
      </c>
      <c r="AK361" t="s">
        <v>14259</v>
      </c>
      <c r="AL361" t="s">
        <v>4151</v>
      </c>
      <c r="AM361">
        <v>801</v>
      </c>
      <c r="AN361">
        <v>1521</v>
      </c>
      <c r="AO361" t="s">
        <v>16740</v>
      </c>
      <c r="AP361" t="s">
        <v>16741</v>
      </c>
      <c r="AQ361" t="s">
        <v>16742</v>
      </c>
      <c r="AR361" t="s">
        <v>16740</v>
      </c>
      <c r="AT361" t="s">
        <v>4161</v>
      </c>
      <c r="AU361">
        <v>1521</v>
      </c>
      <c r="AW361" t="s">
        <v>224</v>
      </c>
      <c r="AX361" t="s">
        <v>16726</v>
      </c>
      <c r="AY361" t="s">
        <v>953</v>
      </c>
      <c r="AZ361" t="s">
        <v>16743</v>
      </c>
      <c r="BA361" t="s">
        <v>2394</v>
      </c>
      <c r="BB361" t="s">
        <v>4157</v>
      </c>
      <c r="BC361" t="s">
        <v>16744</v>
      </c>
    </row>
    <row r="362" spans="1:57" ht="20" customHeight="1">
      <c r="A362" t="str">
        <f t="shared" si="10"/>
        <v>(유)성광쎄라믹 소성로 연료교체 (B-C유→LNG)를 통한 온실가스 배출 감축사업1차2015-03-01</v>
      </c>
      <c r="B362" t="str">
        <f t="shared" si="11"/>
        <v>2015-03-01</v>
      </c>
      <c r="C362">
        <v>192</v>
      </c>
      <c r="D362" t="s">
        <v>13802</v>
      </c>
      <c r="E362" t="s">
        <v>13803</v>
      </c>
      <c r="F362" t="s">
        <v>13804</v>
      </c>
      <c r="G362" t="s">
        <v>13805</v>
      </c>
      <c r="M362" t="s">
        <v>1812</v>
      </c>
      <c r="O362" t="s">
        <v>16734</v>
      </c>
      <c r="P362" t="s">
        <v>209</v>
      </c>
      <c r="Q362" t="s">
        <v>1462</v>
      </c>
      <c r="R362" t="s">
        <v>2384</v>
      </c>
      <c r="S362" t="s">
        <v>130</v>
      </c>
      <c r="T362" t="s">
        <v>1293</v>
      </c>
      <c r="U362" t="s">
        <v>13811</v>
      </c>
      <c r="V362" t="s">
        <v>3270</v>
      </c>
      <c r="X362" t="s">
        <v>2130</v>
      </c>
      <c r="Y362" t="s">
        <v>2130</v>
      </c>
      <c r="Z362" t="s">
        <v>2131</v>
      </c>
      <c r="AA362" t="s">
        <v>13413</v>
      </c>
      <c r="AB362" t="s">
        <v>16735</v>
      </c>
      <c r="AC362">
        <v>2146</v>
      </c>
      <c r="AD362">
        <v>1985</v>
      </c>
      <c r="AE362">
        <v>1985</v>
      </c>
      <c r="AJ362" t="s">
        <v>15299</v>
      </c>
      <c r="AK362" t="s">
        <v>14259</v>
      </c>
      <c r="AL362" t="s">
        <v>13802</v>
      </c>
      <c r="AM362">
        <v>742</v>
      </c>
      <c r="AN362">
        <v>1985</v>
      </c>
      <c r="AO362" t="s">
        <v>16736</v>
      </c>
      <c r="AP362" t="s">
        <v>16737</v>
      </c>
      <c r="AQ362" t="s">
        <v>16738</v>
      </c>
      <c r="AR362" t="s">
        <v>16736</v>
      </c>
      <c r="AT362" t="s">
        <v>13814</v>
      </c>
      <c r="AU362">
        <v>1985</v>
      </c>
      <c r="AW362" t="s">
        <v>224</v>
      </c>
      <c r="AX362" t="s">
        <v>16726</v>
      </c>
      <c r="AY362" t="s">
        <v>953</v>
      </c>
      <c r="AZ362" t="s">
        <v>16739</v>
      </c>
      <c r="BA362" t="s">
        <v>2394</v>
      </c>
      <c r="BB362" t="s">
        <v>16734</v>
      </c>
      <c r="BC362" t="s">
        <v>1016</v>
      </c>
    </row>
    <row r="363" spans="1:57" ht="20" customHeight="1">
      <c r="A363" t="str">
        <f t="shared" si="10"/>
        <v>원일식품 제1공장 스팀보일러 연료교체를 통한 온실가스(CO2) 배출 감축사업1차2015-05-01</v>
      </c>
      <c r="B363" t="str">
        <f t="shared" si="11"/>
        <v>2015-05-01</v>
      </c>
      <c r="C363">
        <v>191</v>
      </c>
      <c r="D363" t="s">
        <v>2684</v>
      </c>
      <c r="E363" t="s">
        <v>2685</v>
      </c>
      <c r="F363" t="s">
        <v>2686</v>
      </c>
      <c r="G363" t="s">
        <v>2687</v>
      </c>
      <c r="M363" t="s">
        <v>1812</v>
      </c>
      <c r="O363" t="s">
        <v>2692</v>
      </c>
      <c r="P363" t="s">
        <v>209</v>
      </c>
      <c r="Q363" t="s">
        <v>1462</v>
      </c>
      <c r="R363" t="s">
        <v>2384</v>
      </c>
      <c r="S363" t="s">
        <v>130</v>
      </c>
      <c r="T363" t="s">
        <v>1293</v>
      </c>
      <c r="U363" t="s">
        <v>2693</v>
      </c>
      <c r="V363" t="s">
        <v>670</v>
      </c>
      <c r="W363">
        <v>500</v>
      </c>
      <c r="X363" t="s">
        <v>2130</v>
      </c>
      <c r="Y363" t="s">
        <v>2130</v>
      </c>
      <c r="Z363" t="s">
        <v>2131</v>
      </c>
      <c r="AA363" t="s">
        <v>13413</v>
      </c>
      <c r="AB363" t="s">
        <v>16729</v>
      </c>
      <c r="AC363">
        <v>1000</v>
      </c>
      <c r="AD363">
        <v>1000</v>
      </c>
      <c r="AE363">
        <v>1000</v>
      </c>
      <c r="AJ363" t="s">
        <v>15299</v>
      </c>
      <c r="AK363" t="s">
        <v>14259</v>
      </c>
      <c r="AL363" t="s">
        <v>2684</v>
      </c>
      <c r="AM363">
        <v>500</v>
      </c>
      <c r="AN363">
        <v>1000</v>
      </c>
      <c r="AO363" t="s">
        <v>16730</v>
      </c>
      <c r="AP363" t="s">
        <v>16731</v>
      </c>
      <c r="AQ363" t="s">
        <v>16732</v>
      </c>
      <c r="AR363" t="s">
        <v>16731</v>
      </c>
      <c r="AT363" t="s">
        <v>2695</v>
      </c>
      <c r="AU363">
        <v>1000</v>
      </c>
      <c r="AW363" t="s">
        <v>224</v>
      </c>
      <c r="AX363" t="s">
        <v>16726</v>
      </c>
      <c r="AY363" t="s">
        <v>953</v>
      </c>
      <c r="AZ363" t="s">
        <v>16733</v>
      </c>
      <c r="BA363" t="s">
        <v>2394</v>
      </c>
      <c r="BB363" t="s">
        <v>2692</v>
      </c>
      <c r="BC363" t="s">
        <v>12076</v>
      </c>
    </row>
    <row r="364" spans="1:57" ht="20" customHeight="1">
      <c r="A364" t="str">
        <f t="shared" si="10"/>
        <v>(주)자연과사람들 스팀보일러의 연료교체(B-C유→LNG)를 통한 온실가스(CO2) 배출 감축사업1차2016-04-01</v>
      </c>
      <c r="B364" t="str">
        <f t="shared" si="11"/>
        <v>2016-04-01</v>
      </c>
      <c r="C364">
        <v>190</v>
      </c>
      <c r="D364" t="s">
        <v>6597</v>
      </c>
      <c r="E364" t="s">
        <v>6598</v>
      </c>
      <c r="F364" t="s">
        <v>13699</v>
      </c>
      <c r="G364" t="s">
        <v>13700</v>
      </c>
      <c r="M364" t="s">
        <v>1812</v>
      </c>
      <c r="O364" t="s">
        <v>6610</v>
      </c>
      <c r="P364" t="s">
        <v>209</v>
      </c>
      <c r="Q364" t="s">
        <v>1462</v>
      </c>
      <c r="R364" t="s">
        <v>2384</v>
      </c>
      <c r="S364" t="s">
        <v>130</v>
      </c>
      <c r="T364" t="s">
        <v>1293</v>
      </c>
      <c r="U364" t="s">
        <v>6605</v>
      </c>
      <c r="V364" t="s">
        <v>697</v>
      </c>
      <c r="W364">
        <v>2159</v>
      </c>
      <c r="X364" t="s">
        <v>2130</v>
      </c>
      <c r="Y364" t="s">
        <v>2130</v>
      </c>
      <c r="Z364" t="s">
        <v>2131</v>
      </c>
      <c r="AA364" t="s">
        <v>13413</v>
      </c>
      <c r="AB364" t="s">
        <v>16722</v>
      </c>
      <c r="AC364">
        <v>4318</v>
      </c>
      <c r="AD364">
        <v>4450</v>
      </c>
      <c r="AE364">
        <v>4450</v>
      </c>
      <c r="AJ364" t="s">
        <v>15299</v>
      </c>
      <c r="AK364" t="s">
        <v>14259</v>
      </c>
      <c r="AL364" t="s">
        <v>6597</v>
      </c>
      <c r="AM364">
        <v>2159</v>
      </c>
      <c r="AN364">
        <v>4450</v>
      </c>
      <c r="AO364" t="s">
        <v>16723</v>
      </c>
      <c r="AP364" t="s">
        <v>16724</v>
      </c>
      <c r="AQ364" t="s">
        <v>16725</v>
      </c>
      <c r="AR364" t="s">
        <v>16724</v>
      </c>
      <c r="AT364" t="s">
        <v>13702</v>
      </c>
      <c r="AU364">
        <v>4450</v>
      </c>
      <c r="AW364" t="s">
        <v>224</v>
      </c>
      <c r="AX364" t="s">
        <v>16726</v>
      </c>
      <c r="AY364" t="s">
        <v>953</v>
      </c>
      <c r="AZ364" t="s">
        <v>16727</v>
      </c>
      <c r="BA364" t="s">
        <v>2394</v>
      </c>
      <c r="BB364" t="s">
        <v>6610</v>
      </c>
      <c r="BC364" t="s">
        <v>16728</v>
      </c>
    </row>
    <row r="365" spans="1:57" ht="20" customHeight="1">
      <c r="A365" t="str">
        <f t="shared" si="10"/>
        <v>보광섬유 보일러의 연료전환(B-C유·부생연료유2호-&gt;LNG)을 통한 온실가스감축사업2차2015-10-01</v>
      </c>
      <c r="B365" t="str">
        <f t="shared" si="11"/>
        <v>2015-10-01</v>
      </c>
      <c r="C365">
        <v>189</v>
      </c>
      <c r="D365" t="s">
        <v>4416</v>
      </c>
      <c r="E365" t="s">
        <v>4417</v>
      </c>
      <c r="F365" t="s">
        <v>4416</v>
      </c>
      <c r="G365" t="s">
        <v>4418</v>
      </c>
      <c r="M365" t="s">
        <v>1812</v>
      </c>
      <c r="O365" t="s">
        <v>4423</v>
      </c>
      <c r="P365" t="s">
        <v>209</v>
      </c>
      <c r="Q365" t="s">
        <v>1462</v>
      </c>
      <c r="R365" t="s">
        <v>2384</v>
      </c>
      <c r="S365" t="s">
        <v>130</v>
      </c>
      <c r="T365" t="s">
        <v>1293</v>
      </c>
      <c r="U365" t="s">
        <v>4424</v>
      </c>
      <c r="V365" t="s">
        <v>637</v>
      </c>
      <c r="W365">
        <v>276</v>
      </c>
      <c r="X365" t="s">
        <v>2130</v>
      </c>
      <c r="Y365" t="s">
        <v>2130</v>
      </c>
      <c r="Z365" t="s">
        <v>2131</v>
      </c>
      <c r="AA365" t="s">
        <v>13427</v>
      </c>
      <c r="AB365" t="s">
        <v>16714</v>
      </c>
      <c r="AC365">
        <v>552</v>
      </c>
      <c r="AD365">
        <v>552</v>
      </c>
      <c r="AE365">
        <v>552</v>
      </c>
      <c r="AJ365" t="s">
        <v>15282</v>
      </c>
      <c r="AK365" t="s">
        <v>14259</v>
      </c>
      <c r="AL365" t="s">
        <v>4416</v>
      </c>
      <c r="AM365">
        <v>276</v>
      </c>
      <c r="AN365">
        <v>552</v>
      </c>
      <c r="AO365" t="s">
        <v>16715</v>
      </c>
      <c r="AP365" t="s">
        <v>16716</v>
      </c>
      <c r="AQ365" t="s">
        <v>16717</v>
      </c>
      <c r="AR365" t="s">
        <v>16718</v>
      </c>
      <c r="AS365" t="s">
        <v>16719</v>
      </c>
      <c r="AT365" t="s">
        <v>4427</v>
      </c>
      <c r="AU365">
        <v>552</v>
      </c>
      <c r="AW365" t="s">
        <v>16020</v>
      </c>
      <c r="AX365" t="s">
        <v>16720</v>
      </c>
      <c r="AY365" t="s">
        <v>953</v>
      </c>
      <c r="AZ365" t="s">
        <v>16721</v>
      </c>
      <c r="BA365" t="s">
        <v>2394</v>
      </c>
      <c r="BB365" t="s">
        <v>4423</v>
      </c>
      <c r="BC365" t="s">
        <v>1120</v>
      </c>
    </row>
    <row r="366" spans="1:57" ht="20" customHeight="1">
      <c r="A366" t="str">
        <f t="shared" si="10"/>
        <v>SF6 회수 및 재생사업6차2017-01-01</v>
      </c>
      <c r="B366" t="str">
        <f t="shared" si="11"/>
        <v>2017-01-01</v>
      </c>
      <c r="C366">
        <v>188</v>
      </c>
      <c r="D366" t="s">
        <v>530</v>
      </c>
      <c r="E366" t="s">
        <v>1252</v>
      </c>
      <c r="F366" t="s">
        <v>530</v>
      </c>
      <c r="G366" t="s">
        <v>1878</v>
      </c>
      <c r="M366" t="s">
        <v>1812</v>
      </c>
      <c r="O366" t="s">
        <v>1292</v>
      </c>
      <c r="P366" t="s">
        <v>209</v>
      </c>
      <c r="Q366" t="s">
        <v>1228</v>
      </c>
      <c r="R366" t="s">
        <v>1229</v>
      </c>
      <c r="S366" t="s">
        <v>130</v>
      </c>
      <c r="T366" t="s">
        <v>1293</v>
      </c>
      <c r="U366" t="s">
        <v>1294</v>
      </c>
      <c r="V366" t="s">
        <v>1295</v>
      </c>
      <c r="W366">
        <v>165092</v>
      </c>
      <c r="X366" t="s">
        <v>32337</v>
      </c>
      <c r="Y366" t="s">
        <v>1297</v>
      </c>
      <c r="Z366" t="s">
        <v>1879</v>
      </c>
      <c r="AA366" t="s">
        <v>14554</v>
      </c>
      <c r="AB366" t="s">
        <v>16032</v>
      </c>
      <c r="AC366">
        <v>165092</v>
      </c>
      <c r="AD366">
        <v>133322</v>
      </c>
      <c r="AE366">
        <v>1333</v>
      </c>
      <c r="AF366" t="s">
        <v>16708</v>
      </c>
      <c r="AJ366" t="s">
        <v>15202</v>
      </c>
      <c r="AK366" t="s">
        <v>14259</v>
      </c>
      <c r="AL366" t="s">
        <v>530</v>
      </c>
      <c r="AM366">
        <v>7488</v>
      </c>
      <c r="AN366">
        <v>1333</v>
      </c>
      <c r="AO366" t="s">
        <v>16078</v>
      </c>
      <c r="AP366" t="s">
        <v>16079</v>
      </c>
      <c r="AQ366" t="s">
        <v>16709</v>
      </c>
      <c r="AR366" t="s">
        <v>16710</v>
      </c>
      <c r="AS366" t="s">
        <v>16711</v>
      </c>
      <c r="AT366" t="s">
        <v>1882</v>
      </c>
      <c r="AU366">
        <v>1333</v>
      </c>
      <c r="AW366" t="s">
        <v>224</v>
      </c>
      <c r="AX366" t="s">
        <v>16668</v>
      </c>
      <c r="AY366" t="s">
        <v>953</v>
      </c>
      <c r="AZ366" t="s">
        <v>16712</v>
      </c>
      <c r="BA366" t="s">
        <v>1244</v>
      </c>
      <c r="BB366" t="s">
        <v>1292</v>
      </c>
      <c r="BC366" t="s">
        <v>16040</v>
      </c>
      <c r="BD366">
        <v>4274</v>
      </c>
      <c r="BE366" t="s">
        <v>16713</v>
      </c>
    </row>
    <row r="367" spans="1:57" ht="20" customHeight="1">
      <c r="A367" t="str">
        <f t="shared" si="10"/>
        <v>SF6 회수 및 재생사업7차2018-01-01</v>
      </c>
      <c r="B367" t="str">
        <f t="shared" si="11"/>
        <v>2018-01-01</v>
      </c>
      <c r="C367">
        <v>187</v>
      </c>
      <c r="D367" t="s">
        <v>530</v>
      </c>
      <c r="E367" t="s">
        <v>1252</v>
      </c>
      <c r="F367" t="s">
        <v>530</v>
      </c>
      <c r="G367" t="s">
        <v>1878</v>
      </c>
      <c r="M367" t="s">
        <v>1812</v>
      </c>
      <c r="O367" t="s">
        <v>1292</v>
      </c>
      <c r="P367" t="s">
        <v>209</v>
      </c>
      <c r="Q367" t="s">
        <v>1228</v>
      </c>
      <c r="R367" t="s">
        <v>1229</v>
      </c>
      <c r="S367" t="s">
        <v>130</v>
      </c>
      <c r="T367" t="s">
        <v>1293</v>
      </c>
      <c r="U367" t="s">
        <v>1294</v>
      </c>
      <c r="V367" t="s">
        <v>1295</v>
      </c>
      <c r="W367">
        <v>165092</v>
      </c>
      <c r="X367" t="s">
        <v>32337</v>
      </c>
      <c r="Y367" t="s">
        <v>1297</v>
      </c>
      <c r="Z367" t="s">
        <v>1879</v>
      </c>
      <c r="AA367" t="s">
        <v>14763</v>
      </c>
      <c r="AB367" t="s">
        <v>16650</v>
      </c>
      <c r="AC367">
        <v>179114</v>
      </c>
      <c r="AD367">
        <v>110826</v>
      </c>
      <c r="AE367">
        <v>2217</v>
      </c>
      <c r="AF367" t="s">
        <v>16700</v>
      </c>
      <c r="AJ367" t="s">
        <v>15202</v>
      </c>
      <c r="AK367" t="s">
        <v>14259</v>
      </c>
      <c r="AL367" t="s">
        <v>530</v>
      </c>
      <c r="AM367">
        <v>7488</v>
      </c>
      <c r="AN367">
        <v>2217</v>
      </c>
      <c r="AO367" t="s">
        <v>16701</v>
      </c>
      <c r="AP367" t="s">
        <v>16702</v>
      </c>
      <c r="AQ367" t="s">
        <v>16703</v>
      </c>
      <c r="AR367" t="s">
        <v>16704</v>
      </c>
      <c r="AS367" t="s">
        <v>16705</v>
      </c>
      <c r="AT367" t="s">
        <v>1882</v>
      </c>
      <c r="AU367">
        <v>2217</v>
      </c>
      <c r="AW367" t="s">
        <v>224</v>
      </c>
      <c r="AX367" t="s">
        <v>16668</v>
      </c>
      <c r="AY367" t="s">
        <v>953</v>
      </c>
      <c r="AZ367" t="s">
        <v>16706</v>
      </c>
      <c r="BA367" t="s">
        <v>1244</v>
      </c>
      <c r="BB367" t="s">
        <v>1292</v>
      </c>
      <c r="BC367" t="s">
        <v>16658</v>
      </c>
      <c r="BD367">
        <v>4274</v>
      </c>
      <c r="BE367" t="s">
        <v>16707</v>
      </c>
    </row>
    <row r="368" spans="1:57" ht="20" customHeight="1">
      <c r="A368" t="str">
        <f t="shared" si="10"/>
        <v>카프로 N2O 저감 사업7차2017-11-01</v>
      </c>
      <c r="B368" t="str">
        <f t="shared" si="11"/>
        <v>2017-11-01</v>
      </c>
      <c r="C368">
        <v>186</v>
      </c>
      <c r="D368" t="s">
        <v>530</v>
      </c>
      <c r="E368" t="s">
        <v>1252</v>
      </c>
      <c r="F368" t="s">
        <v>530</v>
      </c>
      <c r="G368" t="s">
        <v>1527</v>
      </c>
      <c r="M368" t="s">
        <v>1812</v>
      </c>
      <c r="O368" t="s">
        <v>543</v>
      </c>
      <c r="P368" t="s">
        <v>209</v>
      </c>
      <c r="Q368" t="s">
        <v>1228</v>
      </c>
      <c r="R368" t="s">
        <v>1229</v>
      </c>
      <c r="S368" t="s">
        <v>130</v>
      </c>
      <c r="T368" t="s">
        <v>1293</v>
      </c>
      <c r="U368" t="s">
        <v>1311</v>
      </c>
      <c r="V368" t="s">
        <v>453</v>
      </c>
      <c r="W368">
        <v>660995</v>
      </c>
      <c r="X368" t="s">
        <v>1234</v>
      </c>
      <c r="Y368" t="s">
        <v>1235</v>
      </c>
      <c r="Z368" t="s">
        <v>2047</v>
      </c>
      <c r="AA368" t="s">
        <v>14763</v>
      </c>
      <c r="AB368" t="s">
        <v>16222</v>
      </c>
      <c r="AC368">
        <v>173788</v>
      </c>
      <c r="AD368">
        <v>140238</v>
      </c>
      <c r="AE368">
        <v>2737</v>
      </c>
      <c r="AF368" t="s">
        <v>16685</v>
      </c>
      <c r="AJ368" t="s">
        <v>15913</v>
      </c>
      <c r="AK368" t="s">
        <v>14259</v>
      </c>
      <c r="AL368" t="s">
        <v>530</v>
      </c>
      <c r="AM368">
        <v>9440</v>
      </c>
      <c r="AN368">
        <v>2737</v>
      </c>
      <c r="AO368" t="s">
        <v>16224</v>
      </c>
      <c r="AP368" t="s">
        <v>16225</v>
      </c>
      <c r="AQ368" t="s">
        <v>16686</v>
      </c>
      <c r="AR368" t="s">
        <v>16687</v>
      </c>
      <c r="AS368" t="s">
        <v>16682</v>
      </c>
      <c r="AT368" t="s">
        <v>2049</v>
      </c>
      <c r="AU368">
        <v>2737</v>
      </c>
      <c r="AW368" t="s">
        <v>224</v>
      </c>
      <c r="AX368" t="s">
        <v>16668</v>
      </c>
      <c r="AY368" t="s">
        <v>953</v>
      </c>
      <c r="AZ368" t="s">
        <v>16688</v>
      </c>
      <c r="BA368" t="s">
        <v>1244</v>
      </c>
      <c r="BB368" t="s">
        <v>543</v>
      </c>
      <c r="BC368" t="s">
        <v>2392</v>
      </c>
      <c r="BD368">
        <v>4665</v>
      </c>
      <c r="BE368" t="s">
        <v>16689</v>
      </c>
    </row>
    <row r="369" spans="1:57" ht="20" customHeight="1">
      <c r="A369" t="str">
        <f t="shared" si="10"/>
        <v>카프로 N2O 저감 사업8차2018-05-01</v>
      </c>
      <c r="B369" t="str">
        <f t="shared" si="11"/>
        <v>2018-05-01</v>
      </c>
      <c r="C369">
        <v>185</v>
      </c>
      <c r="D369" t="s">
        <v>530</v>
      </c>
      <c r="E369" t="s">
        <v>1252</v>
      </c>
      <c r="F369" t="s">
        <v>530</v>
      </c>
      <c r="G369" t="s">
        <v>1527</v>
      </c>
      <c r="M369" t="s">
        <v>1812</v>
      </c>
      <c r="O369" t="s">
        <v>543</v>
      </c>
      <c r="P369" t="s">
        <v>209</v>
      </c>
      <c r="Q369" t="s">
        <v>1228</v>
      </c>
      <c r="R369" t="s">
        <v>1229</v>
      </c>
      <c r="S369" t="s">
        <v>130</v>
      </c>
      <c r="T369" t="s">
        <v>1293</v>
      </c>
      <c r="U369" t="s">
        <v>1311</v>
      </c>
      <c r="V369" t="s">
        <v>453</v>
      </c>
      <c r="W369">
        <v>660995</v>
      </c>
      <c r="X369" t="s">
        <v>1234</v>
      </c>
      <c r="Y369" t="s">
        <v>1235</v>
      </c>
      <c r="Z369" t="s">
        <v>2047</v>
      </c>
      <c r="AA369" t="s">
        <v>14753</v>
      </c>
      <c r="AB369" t="s">
        <v>16635</v>
      </c>
      <c r="AC369">
        <v>176669</v>
      </c>
      <c r="AD369">
        <v>136645</v>
      </c>
      <c r="AE369">
        <v>2733</v>
      </c>
      <c r="AF369" t="s">
        <v>16677</v>
      </c>
      <c r="AJ369" t="s">
        <v>15913</v>
      </c>
      <c r="AK369" t="s">
        <v>14259</v>
      </c>
      <c r="AL369" t="s">
        <v>530</v>
      </c>
      <c r="AM369">
        <v>9440</v>
      </c>
      <c r="AN369">
        <v>2733</v>
      </c>
      <c r="AO369" t="s">
        <v>16678</v>
      </c>
      <c r="AP369" t="s">
        <v>16679</v>
      </c>
      <c r="AQ369" t="s">
        <v>16680</v>
      </c>
      <c r="AR369" t="s">
        <v>16681</v>
      </c>
      <c r="AS369" t="s">
        <v>16682</v>
      </c>
      <c r="AT369" t="s">
        <v>2049</v>
      </c>
      <c r="AU369">
        <v>2733</v>
      </c>
      <c r="AW369" t="s">
        <v>224</v>
      </c>
      <c r="AX369" t="s">
        <v>16668</v>
      </c>
      <c r="AY369" t="s">
        <v>953</v>
      </c>
      <c r="AZ369" t="s">
        <v>16683</v>
      </c>
      <c r="BA369" t="s">
        <v>1244</v>
      </c>
      <c r="BB369" t="s">
        <v>543</v>
      </c>
      <c r="BC369" t="s">
        <v>5310</v>
      </c>
      <c r="BD369">
        <v>4665</v>
      </c>
      <c r="BE369" t="s">
        <v>16684</v>
      </c>
    </row>
    <row r="370" spans="1:57" ht="20" customHeight="1">
      <c r="A370" t="str">
        <f t="shared" si="10"/>
        <v>휴켐스(주) 신설 5질산에서 발생하는 아산화질소 배출량 저감사업15차2019-02-17</v>
      </c>
      <c r="B370" t="str">
        <f t="shared" si="11"/>
        <v>2019-02-17</v>
      </c>
      <c r="C370">
        <v>184</v>
      </c>
      <c r="D370" t="s">
        <v>1001</v>
      </c>
      <c r="E370" t="s">
        <v>1748</v>
      </c>
      <c r="F370" t="s">
        <v>317</v>
      </c>
      <c r="G370" t="s">
        <v>1507</v>
      </c>
      <c r="M370" t="s">
        <v>1812</v>
      </c>
      <c r="O370" t="s">
        <v>1754</v>
      </c>
      <c r="P370" t="s">
        <v>209</v>
      </c>
      <c r="Q370" t="s">
        <v>1228</v>
      </c>
      <c r="R370" t="s">
        <v>1228</v>
      </c>
      <c r="S370" t="s">
        <v>130</v>
      </c>
      <c r="T370" t="s">
        <v>1293</v>
      </c>
      <c r="U370" t="s">
        <v>1755</v>
      </c>
      <c r="V370" t="s">
        <v>1756</v>
      </c>
      <c r="W370">
        <v>338990</v>
      </c>
      <c r="X370" t="s">
        <v>1234</v>
      </c>
      <c r="Y370" t="s">
        <v>1235</v>
      </c>
      <c r="AA370" t="s">
        <v>16660</v>
      </c>
      <c r="AB370" t="s">
        <v>16661</v>
      </c>
      <c r="AC370">
        <v>81044</v>
      </c>
      <c r="AD370">
        <v>68705</v>
      </c>
      <c r="AE370">
        <v>67331</v>
      </c>
      <c r="AJ370" t="s">
        <v>15563</v>
      </c>
      <c r="AK370" t="s">
        <v>14259</v>
      </c>
      <c r="AL370" t="s">
        <v>1001</v>
      </c>
      <c r="AM370">
        <v>225768</v>
      </c>
      <c r="AN370">
        <v>67331</v>
      </c>
      <c r="AO370" t="s">
        <v>16671</v>
      </c>
      <c r="AP370" t="s">
        <v>16672</v>
      </c>
      <c r="AQ370" t="s">
        <v>16673</v>
      </c>
      <c r="AR370" t="s">
        <v>16674</v>
      </c>
      <c r="AS370" t="s">
        <v>16675</v>
      </c>
      <c r="AT370" t="s">
        <v>1759</v>
      </c>
      <c r="AU370">
        <v>67331</v>
      </c>
      <c r="AW370" t="s">
        <v>224</v>
      </c>
      <c r="AX370" t="s">
        <v>16668</v>
      </c>
      <c r="AY370" t="s">
        <v>953</v>
      </c>
      <c r="AZ370" t="s">
        <v>16676</v>
      </c>
      <c r="BA370" t="s">
        <v>1244</v>
      </c>
      <c r="BB370" t="s">
        <v>1754</v>
      </c>
      <c r="BC370" t="s">
        <v>7186</v>
      </c>
      <c r="BD370">
        <v>6637</v>
      </c>
    </row>
    <row r="371" spans="1:57" ht="20" customHeight="1">
      <c r="A371" t="str">
        <f t="shared" si="10"/>
        <v>휴켐스 질산공장 N2O 감축사업(휴켐스 주식회사의 질산 공장 세 곳에서 tail gas에 포함된 아산화질소를 촉매를 사용하여 제거하는 프로젝트)15차2019-02-17</v>
      </c>
      <c r="B371" t="str">
        <f t="shared" si="11"/>
        <v>2019-02-17</v>
      </c>
      <c r="C371">
        <v>183</v>
      </c>
      <c r="D371" t="s">
        <v>1001</v>
      </c>
      <c r="E371" t="s">
        <v>1748</v>
      </c>
      <c r="F371" t="s">
        <v>317</v>
      </c>
      <c r="G371" t="s">
        <v>13449</v>
      </c>
      <c r="M371" t="s">
        <v>1812</v>
      </c>
      <c r="O371" t="s">
        <v>1227</v>
      </c>
      <c r="P371" t="s">
        <v>209</v>
      </c>
      <c r="Q371" t="s">
        <v>1228</v>
      </c>
      <c r="R371" t="s">
        <v>1229</v>
      </c>
      <c r="S371" t="s">
        <v>130</v>
      </c>
      <c r="T371" t="s">
        <v>1231</v>
      </c>
      <c r="U371" t="s">
        <v>1232</v>
      </c>
      <c r="V371" t="s">
        <v>715</v>
      </c>
      <c r="W371">
        <v>1234654</v>
      </c>
      <c r="X371" t="s">
        <v>1234</v>
      </c>
      <c r="Y371" t="s">
        <v>1235</v>
      </c>
      <c r="Z371" t="s">
        <v>1757</v>
      </c>
      <c r="AA371" t="s">
        <v>16660</v>
      </c>
      <c r="AB371" t="s">
        <v>16661</v>
      </c>
      <c r="AC371">
        <v>332805</v>
      </c>
      <c r="AD371">
        <v>369774</v>
      </c>
      <c r="AE371">
        <v>362379</v>
      </c>
      <c r="AF371" t="s">
        <v>16662</v>
      </c>
      <c r="AJ371" t="s">
        <v>15563</v>
      </c>
      <c r="AK371" t="s">
        <v>14259</v>
      </c>
      <c r="AL371" t="s">
        <v>1001</v>
      </c>
      <c r="AM371">
        <v>331794</v>
      </c>
      <c r="AN371">
        <v>362379</v>
      </c>
      <c r="AO371" t="s">
        <v>16663</v>
      </c>
      <c r="AP371" t="s">
        <v>16664</v>
      </c>
      <c r="AQ371" t="s">
        <v>16665</v>
      </c>
      <c r="AR371" t="s">
        <v>16666</v>
      </c>
      <c r="AS371" t="s">
        <v>16667</v>
      </c>
      <c r="AT371" t="s">
        <v>13454</v>
      </c>
      <c r="AU371">
        <v>362379</v>
      </c>
      <c r="AW371" t="s">
        <v>224</v>
      </c>
      <c r="AX371" t="s">
        <v>16668</v>
      </c>
      <c r="AY371" t="s">
        <v>953</v>
      </c>
      <c r="AZ371" t="s">
        <v>16669</v>
      </c>
      <c r="BA371" t="s">
        <v>1244</v>
      </c>
      <c r="BB371" t="s">
        <v>1227</v>
      </c>
      <c r="BC371" t="s">
        <v>7186</v>
      </c>
      <c r="BD371">
        <v>765</v>
      </c>
      <c r="BE371" t="s">
        <v>16670</v>
      </c>
    </row>
    <row r="372" spans="1:57" ht="20" customHeight="1">
      <c r="A372" t="str">
        <f t="shared" si="10"/>
        <v>SF6 회수 및 재생사업6차2018-01-01</v>
      </c>
      <c r="B372" t="str">
        <f t="shared" si="11"/>
        <v>2018-01-01</v>
      </c>
      <c r="C372">
        <v>182</v>
      </c>
      <c r="D372" t="s">
        <v>13939</v>
      </c>
      <c r="E372" t="s">
        <v>13940</v>
      </c>
      <c r="F372" t="s">
        <v>13941</v>
      </c>
      <c r="G372" t="s">
        <v>13942</v>
      </c>
      <c r="M372" t="s">
        <v>1812</v>
      </c>
      <c r="O372" t="s">
        <v>1292</v>
      </c>
      <c r="P372" t="s">
        <v>209</v>
      </c>
      <c r="Q372" t="s">
        <v>1228</v>
      </c>
      <c r="R372" t="s">
        <v>1229</v>
      </c>
      <c r="S372" t="s">
        <v>130</v>
      </c>
      <c r="T372" t="s">
        <v>1293</v>
      </c>
      <c r="U372" t="s">
        <v>1294</v>
      </c>
      <c r="V372" t="s">
        <v>1295</v>
      </c>
      <c r="W372">
        <v>165092</v>
      </c>
      <c r="X372" t="s">
        <v>32337</v>
      </c>
      <c r="Y372" t="s">
        <v>1297</v>
      </c>
      <c r="Z372" t="s">
        <v>1298</v>
      </c>
      <c r="AA372" t="s">
        <v>14554</v>
      </c>
      <c r="AB372" t="s">
        <v>16650</v>
      </c>
      <c r="AC372">
        <v>179114</v>
      </c>
      <c r="AD372">
        <v>110826</v>
      </c>
      <c r="AE372">
        <v>108609</v>
      </c>
      <c r="AF372" t="s">
        <v>16651</v>
      </c>
      <c r="AJ372" t="s">
        <v>15202</v>
      </c>
      <c r="AK372" t="s">
        <v>14259</v>
      </c>
      <c r="AL372" t="s">
        <v>13939</v>
      </c>
      <c r="AM372">
        <v>99053</v>
      </c>
      <c r="AN372">
        <v>108609</v>
      </c>
      <c r="AO372" t="s">
        <v>16652</v>
      </c>
      <c r="AP372" t="s">
        <v>16653</v>
      </c>
      <c r="AQ372" t="s">
        <v>16654</v>
      </c>
      <c r="AR372" t="s">
        <v>16655</v>
      </c>
      <c r="AS372" t="s">
        <v>16656</v>
      </c>
      <c r="AT372" t="s">
        <v>13949</v>
      </c>
      <c r="AU372">
        <v>108609</v>
      </c>
      <c r="AW372" t="s">
        <v>224</v>
      </c>
      <c r="AX372" t="s">
        <v>10936</v>
      </c>
      <c r="AY372" t="s">
        <v>953</v>
      </c>
      <c r="AZ372" t="s">
        <v>16657</v>
      </c>
      <c r="BA372" t="s">
        <v>1244</v>
      </c>
      <c r="BB372" t="s">
        <v>13953</v>
      </c>
      <c r="BC372" t="s">
        <v>16658</v>
      </c>
      <c r="BD372">
        <v>4274</v>
      </c>
      <c r="BE372" t="s">
        <v>16659</v>
      </c>
    </row>
    <row r="373" spans="1:57" ht="20" customHeight="1">
      <c r="A373" t="str">
        <f t="shared" si="10"/>
        <v>카프로 N2O 저감 사업 14차2018-05-01</v>
      </c>
      <c r="B373" t="str">
        <f t="shared" si="11"/>
        <v>2018-05-01</v>
      </c>
      <c r="C373">
        <v>181</v>
      </c>
      <c r="D373" t="s">
        <v>16568</v>
      </c>
      <c r="E373" t="s">
        <v>13673</v>
      </c>
      <c r="F373" t="s">
        <v>546</v>
      </c>
      <c r="G373" t="s">
        <v>13674</v>
      </c>
      <c r="M373" t="s">
        <v>1812</v>
      </c>
      <c r="O373" t="s">
        <v>545</v>
      </c>
      <c r="P373" t="s">
        <v>209</v>
      </c>
      <c r="Q373" t="s">
        <v>1228</v>
      </c>
      <c r="R373" t="s">
        <v>1229</v>
      </c>
      <c r="S373" t="s">
        <v>130</v>
      </c>
      <c r="T373" t="s">
        <v>1293</v>
      </c>
      <c r="U373" t="s">
        <v>1311</v>
      </c>
      <c r="V373" t="s">
        <v>453</v>
      </c>
      <c r="W373">
        <v>660995</v>
      </c>
      <c r="X373" t="s">
        <v>1234</v>
      </c>
      <c r="Y373" t="s">
        <v>1235</v>
      </c>
      <c r="Z373" t="s">
        <v>13679</v>
      </c>
      <c r="AA373" t="s">
        <v>16585</v>
      </c>
      <c r="AB373" t="s">
        <v>16635</v>
      </c>
      <c r="AC373">
        <v>176669</v>
      </c>
      <c r="AD373">
        <v>136645</v>
      </c>
      <c r="AE373">
        <v>35327</v>
      </c>
      <c r="AF373" t="s">
        <v>16644</v>
      </c>
      <c r="AJ373" t="s">
        <v>16044</v>
      </c>
      <c r="AK373" t="s">
        <v>14259</v>
      </c>
      <c r="AL373" t="s">
        <v>16568</v>
      </c>
      <c r="AM373">
        <v>978831</v>
      </c>
      <c r="AN373">
        <v>35327</v>
      </c>
      <c r="AO373" t="s">
        <v>16637</v>
      </c>
      <c r="AP373" t="s">
        <v>16638</v>
      </c>
      <c r="AQ373" t="s">
        <v>16645</v>
      </c>
      <c r="AR373" t="s">
        <v>16646</v>
      </c>
      <c r="AS373" t="s">
        <v>16647</v>
      </c>
      <c r="AT373" t="s">
        <v>13682</v>
      </c>
      <c r="AU373">
        <v>35327</v>
      </c>
      <c r="AW373" t="s">
        <v>224</v>
      </c>
      <c r="AX373" t="s">
        <v>10936</v>
      </c>
      <c r="AY373" t="s">
        <v>953</v>
      </c>
      <c r="AZ373" t="s">
        <v>16648</v>
      </c>
      <c r="BA373" t="s">
        <v>1244</v>
      </c>
      <c r="BB373" t="s">
        <v>543</v>
      </c>
      <c r="BC373" t="s">
        <v>5310</v>
      </c>
      <c r="BD373">
        <v>4665</v>
      </c>
      <c r="BE373" t="s">
        <v>16649</v>
      </c>
    </row>
    <row r="374" spans="1:57" ht="20" customHeight="1">
      <c r="A374" t="str">
        <f t="shared" si="10"/>
        <v>카프로 N2O 저감 사업5차2018-05-01</v>
      </c>
      <c r="B374" t="str">
        <f t="shared" si="11"/>
        <v>2018-05-01</v>
      </c>
      <c r="C374">
        <v>180</v>
      </c>
      <c r="D374" t="s">
        <v>452</v>
      </c>
      <c r="E374" t="s">
        <v>14044</v>
      </c>
      <c r="F374" t="s">
        <v>452</v>
      </c>
      <c r="G374" t="s">
        <v>14045</v>
      </c>
      <c r="M374" t="s">
        <v>1812</v>
      </c>
      <c r="O374" t="s">
        <v>543</v>
      </c>
      <c r="P374" t="s">
        <v>209</v>
      </c>
      <c r="Q374" t="s">
        <v>1228</v>
      </c>
      <c r="R374" t="s">
        <v>1229</v>
      </c>
      <c r="S374" t="s">
        <v>130</v>
      </c>
      <c r="T374" t="s">
        <v>1293</v>
      </c>
      <c r="U374" t="s">
        <v>1311</v>
      </c>
      <c r="V374" t="s">
        <v>453</v>
      </c>
      <c r="W374">
        <v>660995</v>
      </c>
      <c r="X374" t="s">
        <v>1234</v>
      </c>
      <c r="Y374" t="s">
        <v>1235</v>
      </c>
      <c r="Z374" t="s">
        <v>13679</v>
      </c>
      <c r="AA374" t="s">
        <v>14542</v>
      </c>
      <c r="AB374" t="s">
        <v>16635</v>
      </c>
      <c r="AC374">
        <v>176669</v>
      </c>
      <c r="AD374">
        <v>136645</v>
      </c>
      <c r="AE374">
        <v>98585</v>
      </c>
      <c r="AF374" t="s">
        <v>16636</v>
      </c>
      <c r="AJ374" t="s">
        <v>15913</v>
      </c>
      <c r="AK374" t="s">
        <v>14259</v>
      </c>
      <c r="AL374" t="s">
        <v>452</v>
      </c>
      <c r="AM374">
        <v>73676</v>
      </c>
      <c r="AN374">
        <v>98585</v>
      </c>
      <c r="AO374" t="s">
        <v>16637</v>
      </c>
      <c r="AP374" t="s">
        <v>16638</v>
      </c>
      <c r="AQ374" t="s">
        <v>16639</v>
      </c>
      <c r="AR374" t="s">
        <v>16640</v>
      </c>
      <c r="AS374" t="s">
        <v>16641</v>
      </c>
      <c r="AT374" t="s">
        <v>14052</v>
      </c>
      <c r="AU374">
        <v>98585</v>
      </c>
      <c r="AW374" t="s">
        <v>224</v>
      </c>
      <c r="AX374" t="s">
        <v>10936</v>
      </c>
      <c r="AY374" t="s">
        <v>953</v>
      </c>
      <c r="AZ374" t="s">
        <v>16642</v>
      </c>
      <c r="BA374" t="s">
        <v>1244</v>
      </c>
      <c r="BB374" t="s">
        <v>543</v>
      </c>
      <c r="BC374" t="s">
        <v>5310</v>
      </c>
      <c r="BD374">
        <v>4665</v>
      </c>
      <c r="BE374" t="s">
        <v>16643</v>
      </c>
    </row>
    <row r="375" spans="1:57" ht="20" customHeight="1">
      <c r="A375" t="str">
        <f t="shared" si="10"/>
        <v>휴켐스(주) 신설 5질산에서 발생하는 아산화질소 배출량 저감사업14차2018-11-08</v>
      </c>
      <c r="B375" t="str">
        <f t="shared" si="11"/>
        <v>2018-11-08</v>
      </c>
      <c r="C375">
        <v>179</v>
      </c>
      <c r="D375" t="s">
        <v>530</v>
      </c>
      <c r="E375" t="s">
        <v>1252</v>
      </c>
      <c r="F375" t="s">
        <v>530</v>
      </c>
      <c r="G375" t="s">
        <v>1878</v>
      </c>
      <c r="M375" t="s">
        <v>1812</v>
      </c>
      <c r="O375" t="s">
        <v>1754</v>
      </c>
      <c r="P375" t="s">
        <v>209</v>
      </c>
      <c r="Q375" t="s">
        <v>1228</v>
      </c>
      <c r="R375" t="s">
        <v>1229</v>
      </c>
      <c r="S375" t="s">
        <v>130</v>
      </c>
      <c r="T375" t="s">
        <v>1293</v>
      </c>
      <c r="U375" t="s">
        <v>1755</v>
      </c>
      <c r="V375" t="s">
        <v>1756</v>
      </c>
      <c r="W375">
        <v>338990</v>
      </c>
      <c r="X375" t="s">
        <v>1234</v>
      </c>
      <c r="Y375" t="s">
        <v>1235</v>
      </c>
      <c r="Z375" t="s">
        <v>1889</v>
      </c>
      <c r="AA375" t="s">
        <v>16585</v>
      </c>
      <c r="AB375" t="s">
        <v>16586</v>
      </c>
      <c r="AC375">
        <v>84500</v>
      </c>
      <c r="AD375">
        <v>93980</v>
      </c>
      <c r="AE375">
        <v>1880</v>
      </c>
      <c r="AF375" t="s">
        <v>16627</v>
      </c>
      <c r="AJ375" t="s">
        <v>16416</v>
      </c>
      <c r="AK375" t="s">
        <v>14259</v>
      </c>
      <c r="AL375" t="s">
        <v>530</v>
      </c>
      <c r="AM375">
        <v>4607</v>
      </c>
      <c r="AN375">
        <v>1880</v>
      </c>
      <c r="AO375" t="s">
        <v>16628</v>
      </c>
      <c r="AP375" t="s">
        <v>16629</v>
      </c>
      <c r="AQ375" t="s">
        <v>16630</v>
      </c>
      <c r="AR375" t="s">
        <v>16631</v>
      </c>
      <c r="AS375" t="s">
        <v>16632</v>
      </c>
      <c r="AT375" t="s">
        <v>1892</v>
      </c>
      <c r="AU375">
        <v>1880</v>
      </c>
      <c r="AW375" t="s">
        <v>224</v>
      </c>
      <c r="AX375" t="s">
        <v>10936</v>
      </c>
      <c r="AY375" t="s">
        <v>953</v>
      </c>
      <c r="AZ375" t="s">
        <v>16633</v>
      </c>
      <c r="BA375" t="s">
        <v>1244</v>
      </c>
      <c r="BB375" t="s">
        <v>1754</v>
      </c>
      <c r="BC375" t="s">
        <v>16594</v>
      </c>
      <c r="BD375">
        <v>6637</v>
      </c>
      <c r="BE375" t="s">
        <v>16634</v>
      </c>
    </row>
    <row r="376" spans="1:57" ht="20" customHeight="1">
      <c r="A376" t="str">
        <f t="shared" si="10"/>
        <v>휴켐스 질산공장 N2O 감축사업(휴켐스 주식회사의 질산 공장 세곡에서 tail gas에 포한된 아산화질소를 촉매를 사용하여 제거하는 프로젝트)13차2018-11-08</v>
      </c>
      <c r="B376" t="str">
        <f t="shared" si="11"/>
        <v>2018-11-08</v>
      </c>
      <c r="C376">
        <v>178</v>
      </c>
      <c r="D376" t="s">
        <v>530</v>
      </c>
      <c r="E376" t="s">
        <v>1252</v>
      </c>
      <c r="F376" t="s">
        <v>530</v>
      </c>
      <c r="G376" t="s">
        <v>1527</v>
      </c>
      <c r="M376" t="s">
        <v>1812</v>
      </c>
      <c r="O376" t="s">
        <v>714</v>
      </c>
      <c r="P376" t="s">
        <v>209</v>
      </c>
      <c r="Q376" t="s">
        <v>1228</v>
      </c>
      <c r="R376" t="s">
        <v>1229</v>
      </c>
      <c r="S376" t="s">
        <v>130</v>
      </c>
      <c r="T376" t="s">
        <v>1231</v>
      </c>
      <c r="U376" t="s">
        <v>1232</v>
      </c>
      <c r="V376" t="s">
        <v>715</v>
      </c>
      <c r="W376">
        <v>1234654</v>
      </c>
      <c r="X376" t="s">
        <v>1234</v>
      </c>
      <c r="Y376" t="s">
        <v>1235</v>
      </c>
      <c r="Z376" t="s">
        <v>2037</v>
      </c>
      <c r="AA376" t="s">
        <v>16406</v>
      </c>
      <c r="AB376" t="s">
        <v>16586</v>
      </c>
      <c r="AC376">
        <v>340234</v>
      </c>
      <c r="AD376">
        <v>341644</v>
      </c>
      <c r="AE376">
        <v>6833</v>
      </c>
      <c r="AF376" t="s">
        <v>16619</v>
      </c>
      <c r="AJ376" t="s">
        <v>16416</v>
      </c>
      <c r="AK376" t="s">
        <v>14259</v>
      </c>
      <c r="AL376" t="s">
        <v>530</v>
      </c>
      <c r="AM376">
        <v>8921</v>
      </c>
      <c r="AN376">
        <v>6833</v>
      </c>
      <c r="AO376" t="s">
        <v>16620</v>
      </c>
      <c r="AP376" t="s">
        <v>16621</v>
      </c>
      <c r="AQ376" t="s">
        <v>16622</v>
      </c>
      <c r="AR376" t="s">
        <v>16623</v>
      </c>
      <c r="AS376" t="s">
        <v>16624</v>
      </c>
      <c r="AT376" t="s">
        <v>2040</v>
      </c>
      <c r="AU376">
        <v>6833</v>
      </c>
      <c r="AW376" t="s">
        <v>224</v>
      </c>
      <c r="AX376" t="s">
        <v>10936</v>
      </c>
      <c r="AY376" t="s">
        <v>953</v>
      </c>
      <c r="AZ376" t="s">
        <v>16625</v>
      </c>
      <c r="BA376" t="s">
        <v>1244</v>
      </c>
      <c r="BB376" t="s">
        <v>714</v>
      </c>
      <c r="BC376" t="s">
        <v>16594</v>
      </c>
      <c r="BD376">
        <v>765</v>
      </c>
      <c r="BE376" t="s">
        <v>16626</v>
      </c>
    </row>
    <row r="377" spans="1:57" ht="20" customHeight="1">
      <c r="A377" t="str">
        <f t="shared" si="10"/>
        <v>지역난방용 온수보일러 연료전환 사업6차2017-01-01</v>
      </c>
      <c r="B377" t="str">
        <f t="shared" si="11"/>
        <v>2017-01-01</v>
      </c>
      <c r="C377">
        <v>177</v>
      </c>
      <c r="D377" t="s">
        <v>432</v>
      </c>
      <c r="E377" t="s">
        <v>1843</v>
      </c>
      <c r="F377" t="s">
        <v>1844</v>
      </c>
      <c r="G377" t="s">
        <v>1845</v>
      </c>
      <c r="M377" t="s">
        <v>1812</v>
      </c>
      <c r="O377" t="s">
        <v>1851</v>
      </c>
      <c r="P377" t="s">
        <v>209</v>
      </c>
      <c r="Q377" t="s">
        <v>1228</v>
      </c>
      <c r="R377" t="s">
        <v>1229</v>
      </c>
      <c r="S377" t="s">
        <v>130</v>
      </c>
      <c r="T377" t="s">
        <v>1293</v>
      </c>
      <c r="U377" t="s">
        <v>1512</v>
      </c>
      <c r="V377" t="s">
        <v>497</v>
      </c>
      <c r="W377">
        <v>63988</v>
      </c>
      <c r="X377" t="s">
        <v>1324</v>
      </c>
      <c r="Y377" t="s">
        <v>1513</v>
      </c>
      <c r="Z377" t="s">
        <v>1852</v>
      </c>
      <c r="AA377" t="s">
        <v>14554</v>
      </c>
      <c r="AB377" t="s">
        <v>16602</v>
      </c>
      <c r="AC377">
        <v>79766</v>
      </c>
      <c r="AD377">
        <v>9698</v>
      </c>
      <c r="AE377">
        <v>9504</v>
      </c>
      <c r="AF377" t="s">
        <v>16603</v>
      </c>
      <c r="AJ377" t="s">
        <v>14622</v>
      </c>
      <c r="AK377" t="s">
        <v>14259</v>
      </c>
      <c r="AL377" t="s">
        <v>432</v>
      </c>
      <c r="AM377">
        <v>144346</v>
      </c>
      <c r="AN377">
        <v>9504</v>
      </c>
      <c r="AO377" t="s">
        <v>16604</v>
      </c>
      <c r="AP377" t="s">
        <v>16605</v>
      </c>
      <c r="AQ377" t="s">
        <v>16606</v>
      </c>
      <c r="AR377" t="s">
        <v>16607</v>
      </c>
      <c r="AS377" t="s">
        <v>16608</v>
      </c>
      <c r="AT377" t="s">
        <v>1854</v>
      </c>
      <c r="AU377">
        <v>9504</v>
      </c>
      <c r="AW377" t="s">
        <v>224</v>
      </c>
      <c r="AX377" t="s">
        <v>10936</v>
      </c>
      <c r="AY377" t="s">
        <v>953</v>
      </c>
      <c r="AZ377" t="s">
        <v>16609</v>
      </c>
      <c r="BA377" t="s">
        <v>1244</v>
      </c>
      <c r="BB377" t="s">
        <v>1851</v>
      </c>
      <c r="BC377" t="s">
        <v>16171</v>
      </c>
      <c r="BD377">
        <v>835</v>
      </c>
      <c r="BE377" t="s">
        <v>16610</v>
      </c>
    </row>
    <row r="378" spans="1:57" ht="20" customHeight="1">
      <c r="A378" t="str">
        <f t="shared" si="10"/>
        <v>휴켐스(주) 신설 5질산에서 발생하는 아산화질소 배출량 저감사업14차2018-11-08</v>
      </c>
      <c r="B378" t="str">
        <f t="shared" si="11"/>
        <v>2018-11-08</v>
      </c>
      <c r="C378">
        <v>176</v>
      </c>
      <c r="D378" t="s">
        <v>1001</v>
      </c>
      <c r="E378" t="s">
        <v>1748</v>
      </c>
      <c r="F378" t="s">
        <v>317</v>
      </c>
      <c r="G378" t="s">
        <v>1507</v>
      </c>
      <c r="M378" t="s">
        <v>1812</v>
      </c>
      <c r="O378" t="s">
        <v>1754</v>
      </c>
      <c r="P378" t="s">
        <v>209</v>
      </c>
      <c r="Q378" t="s">
        <v>1228</v>
      </c>
      <c r="R378" t="s">
        <v>1228</v>
      </c>
      <c r="S378" t="s">
        <v>130</v>
      </c>
      <c r="T378" t="s">
        <v>1293</v>
      </c>
      <c r="U378" t="s">
        <v>1755</v>
      </c>
      <c r="V378" t="s">
        <v>1756</v>
      </c>
      <c r="W378">
        <v>338990</v>
      </c>
      <c r="X378" t="s">
        <v>1234</v>
      </c>
      <c r="Y378" t="s">
        <v>1235</v>
      </c>
      <c r="AA378" t="s">
        <v>16585</v>
      </c>
      <c r="AB378" t="s">
        <v>16586</v>
      </c>
      <c r="AC378">
        <v>84500</v>
      </c>
      <c r="AD378">
        <v>93980</v>
      </c>
      <c r="AE378">
        <v>92100</v>
      </c>
      <c r="AJ378" t="s">
        <v>15563</v>
      </c>
      <c r="AK378" t="s">
        <v>14259</v>
      </c>
      <c r="AL378" t="s">
        <v>1001</v>
      </c>
      <c r="AM378">
        <v>225768</v>
      </c>
      <c r="AN378">
        <v>92100</v>
      </c>
      <c r="AO378" t="s">
        <v>16596</v>
      </c>
      <c r="AP378" t="s">
        <v>16597</v>
      </c>
      <c r="AQ378" t="s">
        <v>16598</v>
      </c>
      <c r="AR378" t="s">
        <v>16599</v>
      </c>
      <c r="AS378" t="s">
        <v>16600</v>
      </c>
      <c r="AT378" t="s">
        <v>1759</v>
      </c>
      <c r="AU378">
        <v>92100</v>
      </c>
      <c r="AW378" t="s">
        <v>224</v>
      </c>
      <c r="AX378" t="s">
        <v>10936</v>
      </c>
      <c r="AY378" t="s">
        <v>953</v>
      </c>
      <c r="AZ378" t="s">
        <v>16601</v>
      </c>
      <c r="BA378" t="s">
        <v>1244</v>
      </c>
      <c r="BB378" t="s">
        <v>1754</v>
      </c>
      <c r="BC378" t="s">
        <v>16594</v>
      </c>
      <c r="BD378">
        <v>6637</v>
      </c>
    </row>
    <row r="379" spans="1:57" ht="20" customHeight="1">
      <c r="A379" t="str">
        <f t="shared" si="10"/>
        <v>휴켐스 질산공장 N2O 감축사업(휴켐스 주식회사의 질산 공장 세 곳에서 tail gas에 포함된 아산화질소를 촉매를 사용하여 제거하는 프로젝트)14차2018-11-08</v>
      </c>
      <c r="B379" t="str">
        <f t="shared" si="11"/>
        <v>2018-11-08</v>
      </c>
      <c r="C379">
        <v>175</v>
      </c>
      <c r="D379" t="s">
        <v>1001</v>
      </c>
      <c r="E379" t="s">
        <v>1748</v>
      </c>
      <c r="F379" t="s">
        <v>317</v>
      </c>
      <c r="G379" t="s">
        <v>13449</v>
      </c>
      <c r="M379" t="s">
        <v>1812</v>
      </c>
      <c r="O379" t="s">
        <v>1227</v>
      </c>
      <c r="P379" t="s">
        <v>209</v>
      </c>
      <c r="Q379" t="s">
        <v>1228</v>
      </c>
      <c r="R379" t="s">
        <v>1229</v>
      </c>
      <c r="S379" t="s">
        <v>130</v>
      </c>
      <c r="T379" t="s">
        <v>1231</v>
      </c>
      <c r="U379" t="s">
        <v>1232</v>
      </c>
      <c r="V379" t="s">
        <v>715</v>
      </c>
      <c r="W379">
        <v>1234654</v>
      </c>
      <c r="X379" t="s">
        <v>1234</v>
      </c>
      <c r="Y379" t="s">
        <v>1235</v>
      </c>
      <c r="Z379" t="s">
        <v>1757</v>
      </c>
      <c r="AA379" t="s">
        <v>16585</v>
      </c>
      <c r="AB379" t="s">
        <v>16586</v>
      </c>
      <c r="AC379">
        <v>340234</v>
      </c>
      <c r="AD379">
        <v>341644</v>
      </c>
      <c r="AE379">
        <v>334811</v>
      </c>
      <c r="AF379" t="s">
        <v>16587</v>
      </c>
      <c r="AJ379" t="s">
        <v>15563</v>
      </c>
      <c r="AK379" t="s">
        <v>14259</v>
      </c>
      <c r="AL379" t="s">
        <v>1001</v>
      </c>
      <c r="AM379">
        <v>331794</v>
      </c>
      <c r="AN379">
        <v>334811</v>
      </c>
      <c r="AO379" t="s">
        <v>16588</v>
      </c>
      <c r="AP379" t="s">
        <v>16589</v>
      </c>
      <c r="AQ379" t="s">
        <v>16590</v>
      </c>
      <c r="AR379" t="s">
        <v>16591</v>
      </c>
      <c r="AS379" t="s">
        <v>16592</v>
      </c>
      <c r="AT379" t="s">
        <v>13454</v>
      </c>
      <c r="AU379">
        <v>334811</v>
      </c>
      <c r="AW379" t="s">
        <v>224</v>
      </c>
      <c r="AX379" t="s">
        <v>10936</v>
      </c>
      <c r="AY379" t="s">
        <v>953</v>
      </c>
      <c r="AZ379" t="s">
        <v>16593</v>
      </c>
      <c r="BA379" t="s">
        <v>1244</v>
      </c>
      <c r="BB379" t="s">
        <v>1227</v>
      </c>
      <c r="BC379" t="s">
        <v>16594</v>
      </c>
      <c r="BD379">
        <v>765</v>
      </c>
      <c r="BE379" t="s">
        <v>16595</v>
      </c>
    </row>
    <row r="380" spans="1:57" ht="20" customHeight="1">
      <c r="A380" t="str">
        <f t="shared" si="10"/>
        <v>한국 경기도 지역의 천연가스 연료전환 번들링 사업1차2010-09-28</v>
      </c>
      <c r="B380" t="str">
        <f t="shared" si="11"/>
        <v>2010-09-28</v>
      </c>
      <c r="C380">
        <v>174</v>
      </c>
      <c r="D380" t="s">
        <v>16575</v>
      </c>
      <c r="E380" t="s">
        <v>4303</v>
      </c>
      <c r="F380" t="s">
        <v>396</v>
      </c>
      <c r="G380" t="s">
        <v>4304</v>
      </c>
      <c r="M380" t="s">
        <v>1812</v>
      </c>
      <c r="O380" t="s">
        <v>1036</v>
      </c>
      <c r="P380" t="s">
        <v>215</v>
      </c>
      <c r="Q380" t="s">
        <v>1462</v>
      </c>
      <c r="R380" t="s">
        <v>1229</v>
      </c>
      <c r="S380" t="s">
        <v>130</v>
      </c>
      <c r="T380" t="s">
        <v>1293</v>
      </c>
      <c r="U380" t="s">
        <v>1322</v>
      </c>
      <c r="V380" t="s">
        <v>1323</v>
      </c>
      <c r="W380">
        <v>6390</v>
      </c>
      <c r="X380" t="s">
        <v>2130</v>
      </c>
      <c r="Y380" t="s">
        <v>2130</v>
      </c>
      <c r="Z380" t="s">
        <v>4308</v>
      </c>
      <c r="AA380" t="s">
        <v>13413</v>
      </c>
      <c r="AB380" t="s">
        <v>14788</v>
      </c>
      <c r="AC380">
        <v>6390</v>
      </c>
      <c r="AD380">
        <v>6290</v>
      </c>
      <c r="AE380">
        <v>6164</v>
      </c>
      <c r="AF380" t="s">
        <v>16576</v>
      </c>
      <c r="AJ380" t="s">
        <v>16577</v>
      </c>
      <c r="AK380" t="s">
        <v>14259</v>
      </c>
      <c r="AL380" t="s">
        <v>16575</v>
      </c>
      <c r="AM380">
        <v>6164</v>
      </c>
      <c r="AN380">
        <v>6164</v>
      </c>
      <c r="AO380" t="s">
        <v>16578</v>
      </c>
      <c r="AP380" t="s">
        <v>16579</v>
      </c>
      <c r="AQ380" t="s">
        <v>16580</v>
      </c>
      <c r="AR380" t="s">
        <v>16581</v>
      </c>
      <c r="AS380" t="s">
        <v>16582</v>
      </c>
      <c r="AT380" t="s">
        <v>4312</v>
      </c>
      <c r="AU380">
        <v>6164</v>
      </c>
      <c r="AW380" t="s">
        <v>224</v>
      </c>
      <c r="AX380" t="s">
        <v>10936</v>
      </c>
      <c r="AY380" t="s">
        <v>953</v>
      </c>
      <c r="AZ380" t="s">
        <v>16583</v>
      </c>
      <c r="BA380" t="s">
        <v>1244</v>
      </c>
      <c r="BB380" t="s">
        <v>1036</v>
      </c>
      <c r="BC380" t="s">
        <v>14796</v>
      </c>
      <c r="BD380">
        <v>3384</v>
      </c>
      <c r="BE380" t="s">
        <v>16584</v>
      </c>
    </row>
    <row r="381" spans="1:57" ht="20" customHeight="1">
      <c r="A381" t="str">
        <f t="shared" si="10"/>
        <v>카프로 N2O 저감 사업 13차2017-11-01</v>
      </c>
      <c r="B381" t="str">
        <f t="shared" si="11"/>
        <v>2017-11-01</v>
      </c>
      <c r="C381">
        <v>173</v>
      </c>
      <c r="D381" t="s">
        <v>16568</v>
      </c>
      <c r="E381" t="s">
        <v>13673</v>
      </c>
      <c r="F381" t="s">
        <v>546</v>
      </c>
      <c r="G381" t="s">
        <v>13674</v>
      </c>
      <c r="M381" t="s">
        <v>1812</v>
      </c>
      <c r="O381" t="s">
        <v>545</v>
      </c>
      <c r="P381" t="s">
        <v>209</v>
      </c>
      <c r="Q381" t="s">
        <v>1228</v>
      </c>
      <c r="R381" t="s">
        <v>1229</v>
      </c>
      <c r="S381" t="s">
        <v>130</v>
      </c>
      <c r="T381" t="s">
        <v>1293</v>
      </c>
      <c r="U381" t="s">
        <v>1311</v>
      </c>
      <c r="V381" t="s">
        <v>453</v>
      </c>
      <c r="W381">
        <v>660995</v>
      </c>
      <c r="X381" t="s">
        <v>1234</v>
      </c>
      <c r="Y381" t="s">
        <v>1235</v>
      </c>
      <c r="Z381" t="s">
        <v>13679</v>
      </c>
      <c r="AA381" t="s">
        <v>16406</v>
      </c>
      <c r="AB381" t="s">
        <v>16222</v>
      </c>
      <c r="AC381">
        <v>173788</v>
      </c>
      <c r="AD381">
        <v>140238</v>
      </c>
      <c r="AE381">
        <v>36953</v>
      </c>
      <c r="AF381" t="s">
        <v>16569</v>
      </c>
      <c r="AJ381" t="s">
        <v>15913</v>
      </c>
      <c r="AK381" t="s">
        <v>14259</v>
      </c>
      <c r="AL381" t="s">
        <v>16568</v>
      </c>
      <c r="AM381">
        <v>978831</v>
      </c>
      <c r="AN381">
        <v>36953</v>
      </c>
      <c r="AO381" t="s">
        <v>16561</v>
      </c>
      <c r="AP381" t="s">
        <v>16562</v>
      </c>
      <c r="AQ381" t="s">
        <v>16570</v>
      </c>
      <c r="AR381" t="s">
        <v>16571</v>
      </c>
      <c r="AS381" t="s">
        <v>16572</v>
      </c>
      <c r="AT381" t="s">
        <v>13682</v>
      </c>
      <c r="AU381">
        <v>36953</v>
      </c>
      <c r="AW381" t="s">
        <v>224</v>
      </c>
      <c r="AX381" t="s">
        <v>10936</v>
      </c>
      <c r="AY381" t="s">
        <v>953</v>
      </c>
      <c r="AZ381" t="s">
        <v>16573</v>
      </c>
      <c r="BA381" t="s">
        <v>1244</v>
      </c>
      <c r="BB381" t="s">
        <v>543</v>
      </c>
      <c r="BC381" t="s">
        <v>2392</v>
      </c>
      <c r="BD381">
        <v>4665</v>
      </c>
      <c r="BE381" t="s">
        <v>16574</v>
      </c>
    </row>
    <row r="382" spans="1:57" ht="20" customHeight="1">
      <c r="A382" t="str">
        <f t="shared" si="10"/>
        <v>카프로 N2O 저감 사업4차2017-11-01</v>
      </c>
      <c r="B382" t="str">
        <f t="shared" si="11"/>
        <v>2017-11-01</v>
      </c>
      <c r="C382">
        <v>172</v>
      </c>
      <c r="D382" t="s">
        <v>452</v>
      </c>
      <c r="E382" t="s">
        <v>14044</v>
      </c>
      <c r="F382" t="s">
        <v>452</v>
      </c>
      <c r="G382" t="s">
        <v>14045</v>
      </c>
      <c r="M382" t="s">
        <v>1812</v>
      </c>
      <c r="O382" t="s">
        <v>543</v>
      </c>
      <c r="P382" t="s">
        <v>209</v>
      </c>
      <c r="Q382" t="s">
        <v>1228</v>
      </c>
      <c r="R382" t="s">
        <v>1229</v>
      </c>
      <c r="S382" t="s">
        <v>130</v>
      </c>
      <c r="T382" t="s">
        <v>1293</v>
      </c>
      <c r="U382" t="s">
        <v>1311</v>
      </c>
      <c r="V382" t="s">
        <v>453</v>
      </c>
      <c r="W382">
        <v>660995</v>
      </c>
      <c r="X382" t="s">
        <v>1234</v>
      </c>
      <c r="Y382" t="s">
        <v>1235</v>
      </c>
      <c r="Z382" t="s">
        <v>13679</v>
      </c>
      <c r="AA382" t="s">
        <v>14303</v>
      </c>
      <c r="AB382" t="s">
        <v>16222</v>
      </c>
      <c r="AC382">
        <v>173788</v>
      </c>
      <c r="AD382">
        <v>140238</v>
      </c>
      <c r="AE382">
        <v>100480</v>
      </c>
      <c r="AF382" t="s">
        <v>16560</v>
      </c>
      <c r="AJ382" t="s">
        <v>15913</v>
      </c>
      <c r="AK382" t="s">
        <v>14259</v>
      </c>
      <c r="AL382" t="s">
        <v>452</v>
      </c>
      <c r="AM382">
        <v>73676</v>
      </c>
      <c r="AN382">
        <v>100480</v>
      </c>
      <c r="AO382" t="s">
        <v>16561</v>
      </c>
      <c r="AP382" t="s">
        <v>16562</v>
      </c>
      <c r="AQ382" t="s">
        <v>16563</v>
      </c>
      <c r="AR382" t="s">
        <v>16564</v>
      </c>
      <c r="AS382" t="s">
        <v>16565</v>
      </c>
      <c r="AT382" t="s">
        <v>14052</v>
      </c>
      <c r="AU382">
        <v>100480</v>
      </c>
      <c r="AW382" t="s">
        <v>224</v>
      </c>
      <c r="AX382" t="s">
        <v>10936</v>
      </c>
      <c r="AY382" t="s">
        <v>953</v>
      </c>
      <c r="AZ382" t="s">
        <v>16566</v>
      </c>
      <c r="BA382" t="s">
        <v>1244</v>
      </c>
      <c r="BB382" t="s">
        <v>543</v>
      </c>
      <c r="BC382" t="s">
        <v>2392</v>
      </c>
      <c r="BD382">
        <v>4665</v>
      </c>
      <c r="BE382" t="s">
        <v>16567</v>
      </c>
    </row>
    <row r="383" spans="1:57" ht="20" customHeight="1">
      <c r="A383" t="str">
        <f t="shared" si="10"/>
        <v>제천 장락 주공 1단지 아파트 연료전환을 통한 온실가스 감축사업 1차2010-05-01</v>
      </c>
      <c r="B383" t="str">
        <f t="shared" si="11"/>
        <v>2010-05-01</v>
      </c>
      <c r="C383">
        <v>171</v>
      </c>
      <c r="D383" t="s">
        <v>368</v>
      </c>
      <c r="E383" t="s">
        <v>2084</v>
      </c>
      <c r="F383" t="s">
        <v>2272</v>
      </c>
      <c r="G383" t="s">
        <v>2273</v>
      </c>
      <c r="M383" t="s">
        <v>1812</v>
      </c>
      <c r="O383" t="s">
        <v>1029</v>
      </c>
      <c r="P383" t="s">
        <v>209</v>
      </c>
      <c r="Q383" t="s">
        <v>1462</v>
      </c>
      <c r="R383" t="s">
        <v>1228</v>
      </c>
      <c r="S383" t="s">
        <v>130</v>
      </c>
      <c r="T383" t="s">
        <v>1293</v>
      </c>
      <c r="U383" t="s">
        <v>2274</v>
      </c>
      <c r="V383" t="s">
        <v>781</v>
      </c>
      <c r="W383">
        <v>507</v>
      </c>
      <c r="X383" t="s">
        <v>2130</v>
      </c>
      <c r="Y383" t="s">
        <v>2130</v>
      </c>
      <c r="Z383" t="s">
        <v>2131</v>
      </c>
      <c r="AA383" t="s">
        <v>13413</v>
      </c>
      <c r="AB383" t="s">
        <v>16530</v>
      </c>
      <c r="AC383">
        <v>3889</v>
      </c>
      <c r="AD383">
        <v>3485</v>
      </c>
      <c r="AE383">
        <v>3485</v>
      </c>
      <c r="AJ383" t="s">
        <v>15299</v>
      </c>
      <c r="AK383" t="s">
        <v>16311</v>
      </c>
      <c r="AL383" t="s">
        <v>368</v>
      </c>
      <c r="AM383">
        <v>507</v>
      </c>
      <c r="AN383">
        <v>3485</v>
      </c>
      <c r="AO383" t="s">
        <v>16556</v>
      </c>
      <c r="AP383" t="s">
        <v>16557</v>
      </c>
      <c r="AQ383" t="s">
        <v>16558</v>
      </c>
      <c r="AT383" t="s">
        <v>2277</v>
      </c>
      <c r="AU383">
        <v>3485</v>
      </c>
      <c r="AW383" t="s">
        <v>224</v>
      </c>
      <c r="AX383" t="s">
        <v>10936</v>
      </c>
      <c r="AY383" t="s">
        <v>953</v>
      </c>
      <c r="AZ383" t="s">
        <v>16559</v>
      </c>
    </row>
    <row r="384" spans="1:57" ht="20" customHeight="1">
      <c r="A384" t="str">
        <f t="shared" si="10"/>
        <v>서울 번동 주공 5단지 아파트 연료전환을 통한 온실가스 감축사업1차2010-05-01</v>
      </c>
      <c r="B384" t="str">
        <f t="shared" si="11"/>
        <v>2010-05-01</v>
      </c>
      <c r="C384">
        <v>170</v>
      </c>
      <c r="D384" t="s">
        <v>368</v>
      </c>
      <c r="E384" t="s">
        <v>2084</v>
      </c>
      <c r="F384" t="s">
        <v>2246</v>
      </c>
      <c r="G384" t="s">
        <v>2247</v>
      </c>
      <c r="M384" t="s">
        <v>1812</v>
      </c>
      <c r="O384" t="s">
        <v>786</v>
      </c>
      <c r="P384" t="s">
        <v>209</v>
      </c>
      <c r="Q384" t="s">
        <v>1462</v>
      </c>
      <c r="R384" t="s">
        <v>1228</v>
      </c>
      <c r="S384" t="s">
        <v>130</v>
      </c>
      <c r="T384" t="s">
        <v>1293</v>
      </c>
      <c r="U384" t="s">
        <v>2233</v>
      </c>
      <c r="V384" t="s">
        <v>787</v>
      </c>
      <c r="W384">
        <v>836</v>
      </c>
      <c r="X384" t="s">
        <v>2130</v>
      </c>
      <c r="Y384" t="s">
        <v>2130</v>
      </c>
      <c r="Z384" t="s">
        <v>2131</v>
      </c>
      <c r="AA384" t="s">
        <v>13413</v>
      </c>
      <c r="AB384" t="s">
        <v>16530</v>
      </c>
      <c r="AC384">
        <v>6413</v>
      </c>
      <c r="AD384">
        <v>4724</v>
      </c>
      <c r="AE384">
        <v>4724</v>
      </c>
      <c r="AJ384" t="s">
        <v>15299</v>
      </c>
      <c r="AK384" t="s">
        <v>16311</v>
      </c>
      <c r="AL384" t="s">
        <v>368</v>
      </c>
      <c r="AM384">
        <v>836</v>
      </c>
      <c r="AN384">
        <v>4724</v>
      </c>
      <c r="AO384" t="s">
        <v>16552</v>
      </c>
      <c r="AP384" t="s">
        <v>16553</v>
      </c>
      <c r="AQ384" t="s">
        <v>16554</v>
      </c>
      <c r="AT384" t="s">
        <v>2250</v>
      </c>
      <c r="AU384">
        <v>4724</v>
      </c>
      <c r="AW384" t="s">
        <v>224</v>
      </c>
      <c r="AX384" t="s">
        <v>10936</v>
      </c>
      <c r="AY384" t="s">
        <v>953</v>
      </c>
      <c r="AZ384" t="s">
        <v>16555</v>
      </c>
    </row>
    <row r="385" spans="1:58" ht="20" customHeight="1">
      <c r="A385" t="str">
        <f t="shared" si="10"/>
        <v>서울 번동 주공3단지 아파트연료전환을 통한 온실가스 감축사업1차2010-05-01</v>
      </c>
      <c r="B385" t="str">
        <f t="shared" si="11"/>
        <v>2010-05-01</v>
      </c>
      <c r="C385">
        <v>169</v>
      </c>
      <c r="D385" t="s">
        <v>368</v>
      </c>
      <c r="E385" t="s">
        <v>2084</v>
      </c>
      <c r="F385" t="s">
        <v>2240</v>
      </c>
      <c r="G385" t="s">
        <v>2241</v>
      </c>
      <c r="M385" t="s">
        <v>1812</v>
      </c>
      <c r="O385" t="s">
        <v>788</v>
      </c>
      <c r="P385" t="s">
        <v>209</v>
      </c>
      <c r="Q385" t="s">
        <v>1462</v>
      </c>
      <c r="R385" t="s">
        <v>1228</v>
      </c>
      <c r="S385" t="s">
        <v>130</v>
      </c>
      <c r="T385" t="s">
        <v>1293</v>
      </c>
      <c r="U385" t="s">
        <v>2233</v>
      </c>
      <c r="V385" t="s">
        <v>783</v>
      </c>
      <c r="W385">
        <v>930</v>
      </c>
      <c r="X385" t="s">
        <v>2130</v>
      </c>
      <c r="Y385" t="s">
        <v>2130</v>
      </c>
      <c r="Z385" t="s">
        <v>2131</v>
      </c>
      <c r="AA385" t="s">
        <v>13413</v>
      </c>
      <c r="AB385" t="s">
        <v>16530</v>
      </c>
      <c r="AC385">
        <v>7134</v>
      </c>
      <c r="AD385">
        <v>5482</v>
      </c>
      <c r="AE385">
        <v>5482</v>
      </c>
      <c r="AJ385" t="s">
        <v>15299</v>
      </c>
      <c r="AK385" t="s">
        <v>16311</v>
      </c>
      <c r="AL385" t="s">
        <v>368</v>
      </c>
      <c r="AM385">
        <v>930</v>
      </c>
      <c r="AN385">
        <v>5482</v>
      </c>
      <c r="AO385" t="s">
        <v>16548</v>
      </c>
      <c r="AP385" t="s">
        <v>16549</v>
      </c>
      <c r="AQ385" t="s">
        <v>16550</v>
      </c>
      <c r="AT385" t="s">
        <v>2244</v>
      </c>
      <c r="AU385">
        <v>5482</v>
      </c>
      <c r="AW385" t="s">
        <v>224</v>
      </c>
      <c r="AX385" t="s">
        <v>10936</v>
      </c>
      <c r="AY385" t="s">
        <v>953</v>
      </c>
      <c r="AZ385" t="s">
        <v>16551</v>
      </c>
    </row>
    <row r="386" spans="1:58" ht="20" customHeight="1">
      <c r="A386" t="str">
        <f t="shared" si="10"/>
        <v>서울 번동 주공2단지 아파트 연료전환을 통한 온실가스 감축사업1차2010-05-01</v>
      </c>
      <c r="B386" t="str">
        <f t="shared" si="11"/>
        <v>2010-05-01</v>
      </c>
      <c r="C386">
        <v>168</v>
      </c>
      <c r="D386" t="s">
        <v>368</v>
      </c>
      <c r="E386" t="s">
        <v>2084</v>
      </c>
      <c r="F386" t="s">
        <v>2231</v>
      </c>
      <c r="G386" t="s">
        <v>2232</v>
      </c>
      <c r="M386" t="s">
        <v>1812</v>
      </c>
      <c r="O386" t="s">
        <v>789</v>
      </c>
      <c r="P386" t="s">
        <v>209</v>
      </c>
      <c r="Q386" t="s">
        <v>1462</v>
      </c>
      <c r="R386" t="s">
        <v>1228</v>
      </c>
      <c r="S386" t="s">
        <v>130</v>
      </c>
      <c r="T386" t="s">
        <v>1293</v>
      </c>
      <c r="U386" t="s">
        <v>2233</v>
      </c>
      <c r="V386" t="s">
        <v>790</v>
      </c>
      <c r="W386">
        <v>1122</v>
      </c>
      <c r="X386" t="s">
        <v>2130</v>
      </c>
      <c r="Y386" t="s">
        <v>2130</v>
      </c>
      <c r="Z386" t="s">
        <v>2131</v>
      </c>
      <c r="AA386" t="s">
        <v>13413</v>
      </c>
      <c r="AB386" t="s">
        <v>16530</v>
      </c>
      <c r="AC386">
        <v>8607</v>
      </c>
      <c r="AD386">
        <v>7247</v>
      </c>
      <c r="AE386">
        <v>7247</v>
      </c>
      <c r="AJ386" t="s">
        <v>15299</v>
      </c>
      <c r="AK386" t="s">
        <v>16311</v>
      </c>
      <c r="AL386" t="s">
        <v>368</v>
      </c>
      <c r="AM386">
        <v>1122</v>
      </c>
      <c r="AN386">
        <v>7247</v>
      </c>
      <c r="AO386" t="s">
        <v>16544</v>
      </c>
      <c r="AP386" t="s">
        <v>16545</v>
      </c>
      <c r="AQ386" t="s">
        <v>16546</v>
      </c>
      <c r="AT386" t="s">
        <v>2236</v>
      </c>
      <c r="AU386">
        <v>7247</v>
      </c>
      <c r="AW386" t="s">
        <v>224</v>
      </c>
      <c r="AX386" t="s">
        <v>10936</v>
      </c>
      <c r="AY386" t="s">
        <v>953</v>
      </c>
      <c r="AZ386" t="s">
        <v>16547</v>
      </c>
    </row>
    <row r="387" spans="1:58" ht="20" customHeight="1">
      <c r="A387" t="str">
        <f t="shared" si="10"/>
        <v>서울 월계 주공1단지 아파트 연료전환을 통한 온실가스 감축사업1차2010-05-01</v>
      </c>
      <c r="B387" t="str">
        <f t="shared" si="11"/>
        <v>2010-05-01</v>
      </c>
      <c r="C387">
        <v>167</v>
      </c>
      <c r="D387" t="s">
        <v>368</v>
      </c>
      <c r="E387" t="s">
        <v>2084</v>
      </c>
      <c r="F387" t="s">
        <v>2259</v>
      </c>
      <c r="G387" t="s">
        <v>2260</v>
      </c>
      <c r="M387" t="s">
        <v>1812</v>
      </c>
      <c r="O387" t="s">
        <v>1032</v>
      </c>
      <c r="P387" t="s">
        <v>209</v>
      </c>
      <c r="Q387" t="s">
        <v>1462</v>
      </c>
      <c r="R387" t="s">
        <v>1228</v>
      </c>
      <c r="S387" t="s">
        <v>130</v>
      </c>
      <c r="T387" t="s">
        <v>1293</v>
      </c>
      <c r="U387" t="s">
        <v>2233</v>
      </c>
      <c r="V387" t="s">
        <v>783</v>
      </c>
      <c r="W387">
        <v>1238</v>
      </c>
      <c r="X387" t="s">
        <v>2130</v>
      </c>
      <c r="Y387" t="s">
        <v>2130</v>
      </c>
      <c r="Z387" t="s">
        <v>2131</v>
      </c>
      <c r="AA387" t="s">
        <v>13413</v>
      </c>
      <c r="AB387" t="s">
        <v>16530</v>
      </c>
      <c r="AC387">
        <v>9497</v>
      </c>
      <c r="AD387">
        <v>8135</v>
      </c>
      <c r="AE387">
        <v>8135</v>
      </c>
      <c r="AJ387" t="s">
        <v>15299</v>
      </c>
      <c r="AK387" t="s">
        <v>16311</v>
      </c>
      <c r="AL387" t="s">
        <v>368</v>
      </c>
      <c r="AM387">
        <v>1238</v>
      </c>
      <c r="AN387">
        <v>8135</v>
      </c>
      <c r="AO387" t="s">
        <v>16540</v>
      </c>
      <c r="AP387" t="s">
        <v>16541</v>
      </c>
      <c r="AQ387" t="s">
        <v>16542</v>
      </c>
      <c r="AT387" t="s">
        <v>2263</v>
      </c>
      <c r="AU387">
        <v>8135</v>
      </c>
      <c r="AW387" t="s">
        <v>224</v>
      </c>
      <c r="AX387" t="s">
        <v>10936</v>
      </c>
      <c r="AY387" t="s">
        <v>953</v>
      </c>
      <c r="AZ387" t="s">
        <v>16543</v>
      </c>
    </row>
    <row r="388" spans="1:58" ht="20" customHeight="1">
      <c r="A388" t="str">
        <f t="shared" ref="A388:A451" si="12">O388&amp;AA388&amp;B388</f>
        <v>서울 우면아파트 연료전환을 통한 온실가스 감축사업1차2010-05-01</v>
      </c>
      <c r="B388" t="str">
        <f t="shared" ref="B388:B451" si="13">LEFT(AB388,10)</f>
        <v>2010-05-01</v>
      </c>
      <c r="C388">
        <v>166</v>
      </c>
      <c r="D388" t="s">
        <v>368</v>
      </c>
      <c r="E388" t="s">
        <v>2084</v>
      </c>
      <c r="F388" t="s">
        <v>2252</v>
      </c>
      <c r="G388" t="s">
        <v>2253</v>
      </c>
      <c r="M388" t="s">
        <v>1812</v>
      </c>
      <c r="O388" t="s">
        <v>784</v>
      </c>
      <c r="P388" t="s">
        <v>209</v>
      </c>
      <c r="Q388" t="s">
        <v>1462</v>
      </c>
      <c r="R388" t="s">
        <v>1228</v>
      </c>
      <c r="S388" t="s">
        <v>130</v>
      </c>
      <c r="T388" t="s">
        <v>1293</v>
      </c>
      <c r="U388" t="s">
        <v>2254</v>
      </c>
      <c r="V388" t="s">
        <v>785</v>
      </c>
      <c r="W388">
        <v>504</v>
      </c>
      <c r="X388" t="s">
        <v>2130</v>
      </c>
      <c r="Y388" t="s">
        <v>2130</v>
      </c>
      <c r="Z388" t="s">
        <v>2131</v>
      </c>
      <c r="AA388" t="s">
        <v>13413</v>
      </c>
      <c r="AB388" t="s">
        <v>16535</v>
      </c>
      <c r="AC388">
        <v>3698</v>
      </c>
      <c r="AD388">
        <v>2791</v>
      </c>
      <c r="AE388">
        <v>2791</v>
      </c>
      <c r="AJ388" t="s">
        <v>15299</v>
      </c>
      <c r="AK388" t="s">
        <v>16311</v>
      </c>
      <c r="AL388" t="s">
        <v>368</v>
      </c>
      <c r="AM388">
        <v>504</v>
      </c>
      <c r="AN388">
        <v>2791</v>
      </c>
      <c r="AO388" t="s">
        <v>16536</v>
      </c>
      <c r="AP388" t="s">
        <v>16537</v>
      </c>
      <c r="AQ388" t="s">
        <v>16538</v>
      </c>
      <c r="AT388" t="s">
        <v>2257</v>
      </c>
      <c r="AU388">
        <v>2791</v>
      </c>
      <c r="AW388" t="s">
        <v>224</v>
      </c>
      <c r="AX388" t="s">
        <v>10936</v>
      </c>
      <c r="AY388" t="s">
        <v>953</v>
      </c>
      <c r="AZ388" t="s">
        <v>16539</v>
      </c>
    </row>
    <row r="389" spans="1:58" ht="20" customHeight="1">
      <c r="A389" t="str">
        <f t="shared" si="12"/>
        <v xml:space="preserve"> 부천 춘의단지 아파트 연료전환을 통한 온실가스 감축사업 1차2010-05-01</v>
      </c>
      <c r="B389" t="str">
        <f t="shared" si="13"/>
        <v>2010-05-01</v>
      </c>
      <c r="C389">
        <v>165</v>
      </c>
      <c r="D389" t="s">
        <v>368</v>
      </c>
      <c r="E389" t="s">
        <v>2084</v>
      </c>
      <c r="F389" t="s">
        <v>2265</v>
      </c>
      <c r="G389" t="s">
        <v>2266</v>
      </c>
      <c r="M389" t="s">
        <v>1812</v>
      </c>
      <c r="O389" t="s">
        <v>791</v>
      </c>
      <c r="P389" t="s">
        <v>209</v>
      </c>
      <c r="Q389" t="s">
        <v>1462</v>
      </c>
      <c r="R389" t="s">
        <v>1228</v>
      </c>
      <c r="S389" t="s">
        <v>130</v>
      </c>
      <c r="T389" t="s">
        <v>1293</v>
      </c>
      <c r="U389" t="s">
        <v>2267</v>
      </c>
      <c r="V389" t="s">
        <v>792</v>
      </c>
      <c r="W389">
        <v>359</v>
      </c>
      <c r="X389" t="s">
        <v>2130</v>
      </c>
      <c r="Y389" t="s">
        <v>2130</v>
      </c>
      <c r="Z389" t="s">
        <v>2131</v>
      </c>
      <c r="AA389" t="s">
        <v>13413</v>
      </c>
      <c r="AB389" t="s">
        <v>16530</v>
      </c>
      <c r="AC389">
        <v>2770</v>
      </c>
      <c r="AD389">
        <v>2706</v>
      </c>
      <c r="AE389">
        <v>2706</v>
      </c>
      <c r="AJ389" t="s">
        <v>15299</v>
      </c>
      <c r="AK389" t="s">
        <v>16311</v>
      </c>
      <c r="AL389" t="s">
        <v>368</v>
      </c>
      <c r="AM389">
        <v>359</v>
      </c>
      <c r="AN389">
        <v>2706</v>
      </c>
      <c r="AO389" t="s">
        <v>16531</v>
      </c>
      <c r="AP389" t="s">
        <v>16532</v>
      </c>
      <c r="AQ389" t="s">
        <v>16533</v>
      </c>
      <c r="AT389" t="s">
        <v>2270</v>
      </c>
      <c r="AU389">
        <v>2706</v>
      </c>
      <c r="AW389" t="s">
        <v>224</v>
      </c>
      <c r="AX389" t="s">
        <v>10936</v>
      </c>
      <c r="AY389" t="s">
        <v>953</v>
      </c>
      <c r="AZ389" t="s">
        <v>16534</v>
      </c>
    </row>
    <row r="390" spans="1:58" ht="20" customHeight="1">
      <c r="A390" t="str">
        <f t="shared" si="12"/>
        <v>휴켐스(주) 신설 5질산에서 발생하는 아산화질소 배출량 저감사업2차2017-08-07</v>
      </c>
      <c r="B390" t="str">
        <f t="shared" si="13"/>
        <v>2017-08-07</v>
      </c>
      <c r="C390">
        <v>164</v>
      </c>
      <c r="D390" t="s">
        <v>425</v>
      </c>
      <c r="E390" t="s">
        <v>1220</v>
      </c>
      <c r="F390" t="s">
        <v>1221</v>
      </c>
      <c r="G390" t="s">
        <v>4295</v>
      </c>
      <c r="M390" t="s">
        <v>1812</v>
      </c>
      <c r="O390" t="s">
        <v>1754</v>
      </c>
      <c r="P390" t="s">
        <v>209</v>
      </c>
      <c r="Q390" t="s">
        <v>1228</v>
      </c>
      <c r="R390" t="s">
        <v>1229</v>
      </c>
      <c r="S390" t="s">
        <v>130</v>
      </c>
      <c r="T390" t="s">
        <v>1293</v>
      </c>
      <c r="U390" t="s">
        <v>1755</v>
      </c>
      <c r="V390" t="s">
        <v>1756</v>
      </c>
      <c r="W390">
        <v>338990</v>
      </c>
      <c r="X390" t="s">
        <v>1234</v>
      </c>
      <c r="Y390" t="s">
        <v>1235</v>
      </c>
      <c r="Z390" t="s">
        <v>4296</v>
      </c>
      <c r="AA390" t="s">
        <v>13427</v>
      </c>
      <c r="AB390" t="s">
        <v>16053</v>
      </c>
      <c r="AC390">
        <v>84613</v>
      </c>
      <c r="AD390">
        <v>78002</v>
      </c>
      <c r="AE390">
        <v>1560</v>
      </c>
      <c r="AF390" t="s">
        <v>16524</v>
      </c>
      <c r="AJ390" t="s">
        <v>14557</v>
      </c>
      <c r="AK390" t="s">
        <v>14259</v>
      </c>
      <c r="AL390" t="s">
        <v>425</v>
      </c>
      <c r="AM390">
        <v>1121</v>
      </c>
      <c r="AN390">
        <v>1560</v>
      </c>
      <c r="AO390" t="s">
        <v>16118</v>
      </c>
      <c r="AP390" t="s">
        <v>16119</v>
      </c>
      <c r="AQ390" t="s">
        <v>16525</v>
      </c>
      <c r="AR390" t="s">
        <v>16526</v>
      </c>
      <c r="AS390" t="s">
        <v>16527</v>
      </c>
      <c r="AT390" t="s">
        <v>4298</v>
      </c>
      <c r="AU390">
        <v>1560</v>
      </c>
      <c r="AW390" t="s">
        <v>224</v>
      </c>
      <c r="AX390" t="s">
        <v>1139</v>
      </c>
      <c r="AY390" t="s">
        <v>953</v>
      </c>
      <c r="AZ390" t="s">
        <v>16528</v>
      </c>
      <c r="BA390" t="s">
        <v>1244</v>
      </c>
      <c r="BB390" t="s">
        <v>1754</v>
      </c>
      <c r="BC390" t="s">
        <v>16058</v>
      </c>
      <c r="BD390">
        <v>6637</v>
      </c>
      <c r="BE390" t="s">
        <v>16529</v>
      </c>
    </row>
    <row r="391" spans="1:58" ht="20" customHeight="1">
      <c r="A391" t="str">
        <f t="shared" si="12"/>
        <v>휴켐스(주) 신설 5질산에서 발생하는 아산화질소 배출량 저감사업1차2017-04-16</v>
      </c>
      <c r="B391" t="str">
        <f t="shared" si="13"/>
        <v>2017-04-16</v>
      </c>
      <c r="C391">
        <v>163</v>
      </c>
      <c r="D391" t="s">
        <v>425</v>
      </c>
      <c r="E391" t="s">
        <v>1220</v>
      </c>
      <c r="F391" t="s">
        <v>1221</v>
      </c>
      <c r="G391" t="s">
        <v>4295</v>
      </c>
      <c r="M391" t="s">
        <v>1812</v>
      </c>
      <c r="O391" t="s">
        <v>1754</v>
      </c>
      <c r="P391" t="s">
        <v>209</v>
      </c>
      <c r="Q391" t="s">
        <v>1228</v>
      </c>
      <c r="R391" t="s">
        <v>1229</v>
      </c>
      <c r="S391" t="s">
        <v>130</v>
      </c>
      <c r="T391" t="s">
        <v>1293</v>
      </c>
      <c r="U391" t="s">
        <v>1755</v>
      </c>
      <c r="V391" t="s">
        <v>1756</v>
      </c>
      <c r="W391">
        <v>338990</v>
      </c>
      <c r="X391" t="s">
        <v>1234</v>
      </c>
      <c r="Y391" t="s">
        <v>1235</v>
      </c>
      <c r="Z391" t="s">
        <v>4296</v>
      </c>
      <c r="AA391" t="s">
        <v>13413</v>
      </c>
      <c r="AB391" t="s">
        <v>15984</v>
      </c>
      <c r="AC391">
        <v>103927</v>
      </c>
      <c r="AD391">
        <v>112094</v>
      </c>
      <c r="AE391">
        <v>1121</v>
      </c>
      <c r="AF391" t="s">
        <v>16516</v>
      </c>
      <c r="AJ391" t="s">
        <v>14557</v>
      </c>
      <c r="AK391" t="s">
        <v>14259</v>
      </c>
      <c r="AL391" t="s">
        <v>425</v>
      </c>
      <c r="AM391">
        <v>1121</v>
      </c>
      <c r="AN391">
        <v>1121</v>
      </c>
      <c r="AO391" t="s">
        <v>16517</v>
      </c>
      <c r="AP391" t="s">
        <v>16518</v>
      </c>
      <c r="AQ391" t="s">
        <v>16519</v>
      </c>
      <c r="AR391" t="s">
        <v>16520</v>
      </c>
      <c r="AS391" t="s">
        <v>16521</v>
      </c>
      <c r="AT391" t="s">
        <v>4298</v>
      </c>
      <c r="AU391">
        <v>1121</v>
      </c>
      <c r="AW391" t="s">
        <v>224</v>
      </c>
      <c r="AX391" t="s">
        <v>1139</v>
      </c>
      <c r="AY391" t="s">
        <v>953</v>
      </c>
      <c r="AZ391" t="s">
        <v>16522</v>
      </c>
      <c r="BA391" t="s">
        <v>1244</v>
      </c>
      <c r="BB391" t="s">
        <v>1754</v>
      </c>
      <c r="BC391" t="s">
        <v>16009</v>
      </c>
      <c r="BD391">
        <v>6637</v>
      </c>
      <c r="BE391" t="s">
        <v>16523</v>
      </c>
    </row>
    <row r="392" spans="1:58" ht="20" customHeight="1">
      <c r="A392" t="str">
        <f t="shared" si="12"/>
        <v>(주)한화 울산소재 질산공장 N2O감축 프로젝트2차2016-08-27</v>
      </c>
      <c r="B392" t="str">
        <f t="shared" si="13"/>
        <v>2016-08-27</v>
      </c>
      <c r="C392">
        <v>162</v>
      </c>
      <c r="D392" t="s">
        <v>530</v>
      </c>
      <c r="E392" t="s">
        <v>1252</v>
      </c>
      <c r="F392" t="s">
        <v>530</v>
      </c>
      <c r="G392" t="s">
        <v>2023</v>
      </c>
      <c r="M392" t="s">
        <v>1812</v>
      </c>
      <c r="O392" t="s">
        <v>529</v>
      </c>
      <c r="P392" t="s">
        <v>209</v>
      </c>
      <c r="Q392" t="s">
        <v>1228</v>
      </c>
      <c r="R392" t="s">
        <v>1229</v>
      </c>
      <c r="S392" t="s">
        <v>130</v>
      </c>
      <c r="T392" t="s">
        <v>1231</v>
      </c>
      <c r="U392" t="s">
        <v>1260</v>
      </c>
      <c r="V392" t="s">
        <v>531</v>
      </c>
      <c r="W392">
        <v>242526</v>
      </c>
      <c r="X392" t="s">
        <v>1234</v>
      </c>
      <c r="Y392" t="s">
        <v>1235</v>
      </c>
      <c r="Z392" t="s">
        <v>2024</v>
      </c>
      <c r="AA392" t="s">
        <v>13427</v>
      </c>
      <c r="AB392" t="s">
        <v>16386</v>
      </c>
      <c r="AC392">
        <v>246432</v>
      </c>
      <c r="AD392">
        <v>287367</v>
      </c>
      <c r="AE392">
        <v>5747</v>
      </c>
      <c r="AF392" t="s">
        <v>16509</v>
      </c>
      <c r="AJ392" t="s">
        <v>16416</v>
      </c>
      <c r="AK392" t="s">
        <v>14259</v>
      </c>
      <c r="AL392" t="s">
        <v>530</v>
      </c>
      <c r="AM392">
        <v>4068</v>
      </c>
      <c r="AN392">
        <v>5747</v>
      </c>
      <c r="AO392" t="s">
        <v>16510</v>
      </c>
      <c r="AP392" t="s">
        <v>16389</v>
      </c>
      <c r="AQ392" t="s">
        <v>16511</v>
      </c>
      <c r="AR392" t="s">
        <v>16512</v>
      </c>
      <c r="AS392" t="s">
        <v>16513</v>
      </c>
      <c r="AT392" t="s">
        <v>2027</v>
      </c>
      <c r="AU392">
        <v>5747</v>
      </c>
      <c r="AW392" t="s">
        <v>224</v>
      </c>
      <c r="AX392" t="s">
        <v>1139</v>
      </c>
      <c r="AY392" t="s">
        <v>953</v>
      </c>
      <c r="AZ392" t="s">
        <v>16514</v>
      </c>
      <c r="BA392" t="s">
        <v>1244</v>
      </c>
      <c r="BB392" t="s">
        <v>529</v>
      </c>
      <c r="BC392" t="s">
        <v>16394</v>
      </c>
      <c r="BD392">
        <v>922</v>
      </c>
      <c r="BE392" t="s">
        <v>16515</v>
      </c>
    </row>
    <row r="393" spans="1:58" ht="20" customHeight="1">
      <c r="A393" t="str">
        <f t="shared" si="12"/>
        <v>한국지역난방공사 대구지사 목질 바이오매스 열병합발전 프로젝트2차2013-01-01</v>
      </c>
      <c r="B393" t="str">
        <f t="shared" si="13"/>
        <v>2013-01-01</v>
      </c>
      <c r="C393">
        <v>161</v>
      </c>
      <c r="D393" t="s">
        <v>432</v>
      </c>
      <c r="E393" t="s">
        <v>1843</v>
      </c>
      <c r="F393" t="s">
        <v>2140</v>
      </c>
      <c r="G393" t="s">
        <v>2141</v>
      </c>
      <c r="M393" t="s">
        <v>1812</v>
      </c>
      <c r="O393" t="s">
        <v>1055</v>
      </c>
      <c r="P393" t="s">
        <v>209</v>
      </c>
      <c r="Q393" t="s">
        <v>1228</v>
      </c>
      <c r="R393" t="s">
        <v>1229</v>
      </c>
      <c r="S393" t="s">
        <v>130</v>
      </c>
      <c r="T393" t="s">
        <v>1293</v>
      </c>
      <c r="U393" t="s">
        <v>2146</v>
      </c>
      <c r="V393" t="s">
        <v>2147</v>
      </c>
      <c r="W393">
        <v>20606</v>
      </c>
      <c r="X393" t="s">
        <v>1324</v>
      </c>
      <c r="Y393" t="s">
        <v>1513</v>
      </c>
      <c r="Z393" t="s">
        <v>2148</v>
      </c>
      <c r="AA393" t="s">
        <v>13427</v>
      </c>
      <c r="AB393" t="s">
        <v>16498</v>
      </c>
      <c r="AC393">
        <v>41212</v>
      </c>
      <c r="AD393">
        <v>41501</v>
      </c>
      <c r="AE393">
        <v>29986</v>
      </c>
      <c r="AF393" t="s">
        <v>16499</v>
      </c>
      <c r="AG393">
        <v>10685</v>
      </c>
      <c r="AJ393" t="s">
        <v>14622</v>
      </c>
      <c r="AK393" t="s">
        <v>14259</v>
      </c>
      <c r="AL393" t="s">
        <v>432</v>
      </c>
      <c r="AM393">
        <v>17463</v>
      </c>
      <c r="AN393">
        <v>29986</v>
      </c>
      <c r="AO393" t="s">
        <v>16500</v>
      </c>
      <c r="AP393" t="s">
        <v>16501</v>
      </c>
      <c r="AQ393" t="s">
        <v>16502</v>
      </c>
      <c r="AR393" t="s">
        <v>16503</v>
      </c>
      <c r="AS393" t="s">
        <v>16504</v>
      </c>
      <c r="AT393" t="s">
        <v>2151</v>
      </c>
      <c r="AU393">
        <v>29986</v>
      </c>
      <c r="AW393" t="s">
        <v>224</v>
      </c>
      <c r="AX393" t="s">
        <v>1139</v>
      </c>
      <c r="AY393" t="s">
        <v>953</v>
      </c>
      <c r="AZ393" t="s">
        <v>16505</v>
      </c>
      <c r="BA393" t="s">
        <v>1244</v>
      </c>
      <c r="BB393" t="s">
        <v>1055</v>
      </c>
      <c r="BC393" t="s">
        <v>16506</v>
      </c>
      <c r="BD393">
        <v>5153</v>
      </c>
      <c r="BE393" t="s">
        <v>16507</v>
      </c>
      <c r="BF393" t="s">
        <v>16508</v>
      </c>
    </row>
    <row r="394" spans="1:58" ht="20" customHeight="1">
      <c r="A394" t="str">
        <f t="shared" si="12"/>
        <v>홍익콘크리트산업 연료전환(B-C유-&gt;도시가스) 감축사업(C-001)1차2011-08-17</v>
      </c>
      <c r="B394" t="str">
        <f t="shared" si="13"/>
        <v>2011-08-17</v>
      </c>
      <c r="C394">
        <v>160</v>
      </c>
      <c r="D394" t="s">
        <v>16459</v>
      </c>
      <c r="E394" t="s">
        <v>3811</v>
      </c>
      <c r="F394" t="s">
        <v>223</v>
      </c>
      <c r="G394" t="s">
        <v>3812</v>
      </c>
      <c r="M394" t="s">
        <v>1812</v>
      </c>
      <c r="O394" t="s">
        <v>3817</v>
      </c>
      <c r="P394" t="s">
        <v>16460</v>
      </c>
      <c r="R394" t="s">
        <v>1228</v>
      </c>
      <c r="S394" t="s">
        <v>130</v>
      </c>
      <c r="T394" t="s">
        <v>1293</v>
      </c>
      <c r="U394" t="s">
        <v>3818</v>
      </c>
      <c r="V394" t="s">
        <v>762</v>
      </c>
      <c r="W394">
        <v>283</v>
      </c>
      <c r="X394" t="s">
        <v>2130</v>
      </c>
      <c r="Y394" t="s">
        <v>2130</v>
      </c>
      <c r="Z394" t="s">
        <v>2131</v>
      </c>
      <c r="AA394" t="s">
        <v>13413</v>
      </c>
      <c r="AB394" t="s">
        <v>16461</v>
      </c>
      <c r="AC394">
        <v>1981</v>
      </c>
      <c r="AD394">
        <v>1512</v>
      </c>
      <c r="AE394">
        <v>1512</v>
      </c>
      <c r="AJ394" t="s">
        <v>15282</v>
      </c>
      <c r="AK394" t="s">
        <v>16311</v>
      </c>
      <c r="AL394" t="s">
        <v>16459</v>
      </c>
      <c r="AM394">
        <v>283</v>
      </c>
      <c r="AN394">
        <v>1512</v>
      </c>
      <c r="AO394" t="s">
        <v>16462</v>
      </c>
      <c r="AP394" t="s">
        <v>16463</v>
      </c>
      <c r="AQ394" t="s">
        <v>16464</v>
      </c>
      <c r="AT394" t="s">
        <v>16465</v>
      </c>
      <c r="AU394">
        <v>1512</v>
      </c>
      <c r="AW394" t="s">
        <v>224</v>
      </c>
      <c r="AX394" t="s">
        <v>16171</v>
      </c>
      <c r="AY394" t="s">
        <v>953</v>
      </c>
      <c r="AZ394" t="s">
        <v>16466</v>
      </c>
    </row>
    <row r="395" spans="1:58" ht="20" customHeight="1">
      <c r="A395" t="str">
        <f t="shared" si="12"/>
        <v>팜스코 중부공장 연료전환 (B-C유 &gt;도시가스) 감축사업1차2008-12-17</v>
      </c>
      <c r="B395" t="str">
        <f t="shared" si="13"/>
        <v>2008-12-17</v>
      </c>
      <c r="C395">
        <v>159</v>
      </c>
      <c r="D395" t="s">
        <v>16454</v>
      </c>
      <c r="E395" t="s">
        <v>2509</v>
      </c>
      <c r="F395" t="s">
        <v>628</v>
      </c>
      <c r="G395" t="s">
        <v>628</v>
      </c>
      <c r="M395" t="s">
        <v>1812</v>
      </c>
      <c r="O395" t="s">
        <v>758</v>
      </c>
      <c r="P395" t="s">
        <v>209</v>
      </c>
      <c r="Q395" t="s">
        <v>1462</v>
      </c>
      <c r="R395" t="s">
        <v>1228</v>
      </c>
      <c r="S395" t="s">
        <v>130</v>
      </c>
      <c r="T395" t="s">
        <v>1293</v>
      </c>
      <c r="U395" t="s">
        <v>3887</v>
      </c>
      <c r="V395" t="s">
        <v>759</v>
      </c>
      <c r="W395">
        <v>1163</v>
      </c>
      <c r="X395" t="s">
        <v>2130</v>
      </c>
      <c r="Y395" t="s">
        <v>2130</v>
      </c>
      <c r="Z395" t="s">
        <v>2131</v>
      </c>
      <c r="AA395" t="s">
        <v>13413</v>
      </c>
      <c r="AB395" t="s">
        <v>759</v>
      </c>
      <c r="AC395">
        <v>10048</v>
      </c>
      <c r="AD395">
        <v>9974</v>
      </c>
      <c r="AE395">
        <v>9974</v>
      </c>
      <c r="AJ395" t="s">
        <v>15282</v>
      </c>
      <c r="AK395" t="s">
        <v>16311</v>
      </c>
      <c r="AL395" t="s">
        <v>16454</v>
      </c>
      <c r="AM395">
        <v>1163</v>
      </c>
      <c r="AN395">
        <v>9974</v>
      </c>
      <c r="AO395" t="s">
        <v>16455</v>
      </c>
      <c r="AP395" t="s">
        <v>16456</v>
      </c>
      <c r="AQ395" t="s">
        <v>16457</v>
      </c>
      <c r="AT395" t="s">
        <v>3891</v>
      </c>
      <c r="AU395">
        <v>9974</v>
      </c>
      <c r="AW395" t="s">
        <v>224</v>
      </c>
      <c r="AX395" t="s">
        <v>16171</v>
      </c>
      <c r="AY395" t="s">
        <v>953</v>
      </c>
      <c r="AZ395" t="s">
        <v>16458</v>
      </c>
    </row>
    <row r="396" spans="1:58" ht="20" customHeight="1">
      <c r="A396" t="str">
        <f t="shared" si="12"/>
        <v>영덕물산 연료전환(B-C유-&gt; 도시가스) 감축사업1차2007-09-10</v>
      </c>
      <c r="B396" t="str">
        <f t="shared" si="13"/>
        <v>2007-09-10</v>
      </c>
      <c r="C396">
        <v>158</v>
      </c>
      <c r="D396" t="s">
        <v>16449</v>
      </c>
      <c r="E396" t="s">
        <v>3870</v>
      </c>
      <c r="F396" t="s">
        <v>3871</v>
      </c>
      <c r="G396" t="s">
        <v>3871</v>
      </c>
      <c r="M396" t="s">
        <v>1812</v>
      </c>
      <c r="O396" t="s">
        <v>3876</v>
      </c>
      <c r="P396" t="s">
        <v>209</v>
      </c>
      <c r="Q396" t="s">
        <v>1462</v>
      </c>
      <c r="R396" t="s">
        <v>1228</v>
      </c>
      <c r="S396" t="s">
        <v>130</v>
      </c>
      <c r="T396" t="s">
        <v>1293</v>
      </c>
      <c r="U396" t="s">
        <v>3877</v>
      </c>
      <c r="V396" t="s">
        <v>779</v>
      </c>
      <c r="W396">
        <v>818</v>
      </c>
      <c r="X396" t="s">
        <v>2130</v>
      </c>
      <c r="Y396" t="s">
        <v>2130</v>
      </c>
      <c r="Z396" t="s">
        <v>2131</v>
      </c>
      <c r="AA396" t="s">
        <v>13413</v>
      </c>
      <c r="AB396" t="s">
        <v>779</v>
      </c>
      <c r="AC396">
        <v>3839</v>
      </c>
      <c r="AD396">
        <v>3839</v>
      </c>
      <c r="AE396">
        <v>3839</v>
      </c>
      <c r="AJ396" t="s">
        <v>15282</v>
      </c>
      <c r="AK396" t="s">
        <v>16311</v>
      </c>
      <c r="AL396" t="s">
        <v>16449</v>
      </c>
      <c r="AM396">
        <v>818</v>
      </c>
      <c r="AN396">
        <v>3839</v>
      </c>
      <c r="AO396" t="s">
        <v>16450</v>
      </c>
      <c r="AP396" t="s">
        <v>16451</v>
      </c>
      <c r="AQ396" t="s">
        <v>16452</v>
      </c>
      <c r="AT396" t="s">
        <v>3881</v>
      </c>
      <c r="AU396">
        <v>3839</v>
      </c>
      <c r="AW396" t="s">
        <v>224</v>
      </c>
      <c r="AX396" t="s">
        <v>16171</v>
      </c>
      <c r="AY396" t="s">
        <v>953</v>
      </c>
      <c r="AZ396" t="s">
        <v>16453</v>
      </c>
    </row>
    <row r="397" spans="1:58" ht="20" customHeight="1">
      <c r="A397" t="str">
        <f t="shared" si="12"/>
        <v>신안포장산업 주식회사 연료전환 (정제유 -&gt;도시가스) 감축사업1차2008-07-11</v>
      </c>
      <c r="B397" t="str">
        <f t="shared" si="13"/>
        <v>2008-07-11</v>
      </c>
      <c r="C397">
        <v>157</v>
      </c>
      <c r="D397" t="s">
        <v>16444</v>
      </c>
      <c r="E397" t="s">
        <v>3829</v>
      </c>
      <c r="F397" t="s">
        <v>754</v>
      </c>
      <c r="G397" t="s">
        <v>754</v>
      </c>
      <c r="M397" t="s">
        <v>1812</v>
      </c>
      <c r="O397" t="s">
        <v>753</v>
      </c>
      <c r="P397" t="s">
        <v>209</v>
      </c>
      <c r="Q397" t="s">
        <v>1462</v>
      </c>
      <c r="R397" t="s">
        <v>1228</v>
      </c>
      <c r="S397" t="s">
        <v>130</v>
      </c>
      <c r="T397" t="s">
        <v>1293</v>
      </c>
      <c r="U397" t="s">
        <v>3833</v>
      </c>
      <c r="V397" t="s">
        <v>755</v>
      </c>
      <c r="W397">
        <v>1199</v>
      </c>
      <c r="X397" t="s">
        <v>2130</v>
      </c>
      <c r="Y397" t="s">
        <v>2130</v>
      </c>
      <c r="Z397" t="s">
        <v>2131</v>
      </c>
      <c r="AA397" t="s">
        <v>13413</v>
      </c>
      <c r="AB397" t="s">
        <v>755</v>
      </c>
      <c r="AC397">
        <v>9848</v>
      </c>
      <c r="AD397">
        <v>8999</v>
      </c>
      <c r="AE397">
        <v>8999</v>
      </c>
      <c r="AJ397" t="s">
        <v>15282</v>
      </c>
      <c r="AK397" t="s">
        <v>16311</v>
      </c>
      <c r="AL397" t="s">
        <v>16444</v>
      </c>
      <c r="AM397">
        <v>1199</v>
      </c>
      <c r="AN397">
        <v>8999</v>
      </c>
      <c r="AO397" t="s">
        <v>16445</v>
      </c>
      <c r="AP397" t="s">
        <v>16446</v>
      </c>
      <c r="AQ397" t="s">
        <v>16447</v>
      </c>
      <c r="AT397" t="s">
        <v>3837</v>
      </c>
      <c r="AU397">
        <v>8999</v>
      </c>
      <c r="AW397" t="s">
        <v>224</v>
      </c>
      <c r="AX397" t="s">
        <v>16171</v>
      </c>
      <c r="AY397" t="s">
        <v>953</v>
      </c>
      <c r="AZ397" t="s">
        <v>16448</v>
      </c>
    </row>
    <row r="398" spans="1:58" ht="20" customHeight="1">
      <c r="A398" t="str">
        <f t="shared" si="12"/>
        <v>선호피엔에스 연료전환 (B-B유 -&gt; 도시가스) 감축사업1차2007-02-13</v>
      </c>
      <c r="B398" t="str">
        <f t="shared" si="13"/>
        <v>2007-02-13</v>
      </c>
      <c r="C398">
        <v>156</v>
      </c>
      <c r="D398" t="s">
        <v>16439</v>
      </c>
      <c r="E398" t="s">
        <v>3850</v>
      </c>
      <c r="F398" t="s">
        <v>770</v>
      </c>
      <c r="G398" t="s">
        <v>770</v>
      </c>
      <c r="M398" t="s">
        <v>1812</v>
      </c>
      <c r="O398" t="s">
        <v>769</v>
      </c>
      <c r="P398" t="s">
        <v>209</v>
      </c>
      <c r="Q398" t="s">
        <v>1462</v>
      </c>
      <c r="R398" t="s">
        <v>1228</v>
      </c>
      <c r="S398" t="s">
        <v>130</v>
      </c>
      <c r="T398" t="s">
        <v>1293</v>
      </c>
      <c r="U398" t="s">
        <v>3854</v>
      </c>
      <c r="V398" t="s">
        <v>771</v>
      </c>
      <c r="W398">
        <v>374</v>
      </c>
      <c r="X398" t="s">
        <v>2130</v>
      </c>
      <c r="Y398" t="s">
        <v>2130</v>
      </c>
      <c r="Z398" t="s">
        <v>2131</v>
      </c>
      <c r="AA398" t="s">
        <v>13413</v>
      </c>
      <c r="AB398" t="s">
        <v>771</v>
      </c>
      <c r="AC398">
        <v>2539</v>
      </c>
      <c r="AD398">
        <v>2543</v>
      </c>
      <c r="AE398">
        <v>2543</v>
      </c>
      <c r="AJ398" t="s">
        <v>15282</v>
      </c>
      <c r="AK398" t="s">
        <v>16311</v>
      </c>
      <c r="AL398" t="s">
        <v>16439</v>
      </c>
      <c r="AM398">
        <v>374</v>
      </c>
      <c r="AN398">
        <v>2543</v>
      </c>
      <c r="AO398" t="s">
        <v>16440</v>
      </c>
      <c r="AP398" t="s">
        <v>16441</v>
      </c>
      <c r="AQ398" t="s">
        <v>16442</v>
      </c>
      <c r="AT398" t="s">
        <v>3858</v>
      </c>
      <c r="AU398">
        <v>2543</v>
      </c>
      <c r="AW398" t="s">
        <v>224</v>
      </c>
      <c r="AX398" t="s">
        <v>16171</v>
      </c>
      <c r="AY398" t="s">
        <v>953</v>
      </c>
      <c r="AZ398" t="s">
        <v>16443</v>
      </c>
    </row>
    <row r="399" spans="1:58" ht="20" customHeight="1">
      <c r="A399" t="str">
        <f t="shared" si="12"/>
        <v>삼화페인트공업 주식회사 연료전환 (B-C유 → 도시가스) 감축사업1차2008-12-04</v>
      </c>
      <c r="B399" t="str">
        <f t="shared" si="13"/>
        <v>2008-12-04</v>
      </c>
      <c r="C399">
        <v>155</v>
      </c>
      <c r="D399" t="s">
        <v>16434</v>
      </c>
      <c r="E399" t="s">
        <v>3839</v>
      </c>
      <c r="F399" t="s">
        <v>766</v>
      </c>
      <c r="G399" t="s">
        <v>766</v>
      </c>
      <c r="M399" t="s">
        <v>1812</v>
      </c>
      <c r="O399" t="s">
        <v>765</v>
      </c>
      <c r="P399" t="s">
        <v>209</v>
      </c>
      <c r="Q399" t="s">
        <v>1462</v>
      </c>
      <c r="R399" t="s">
        <v>1228</v>
      </c>
      <c r="S399" t="s">
        <v>130</v>
      </c>
      <c r="T399" t="s">
        <v>1293</v>
      </c>
      <c r="U399" t="s">
        <v>3844</v>
      </c>
      <c r="V399" t="s">
        <v>767</v>
      </c>
      <c r="W399">
        <v>364</v>
      </c>
      <c r="X399" t="s">
        <v>2130</v>
      </c>
      <c r="Y399" t="s">
        <v>2130</v>
      </c>
      <c r="Z399" t="s">
        <v>2131</v>
      </c>
      <c r="AA399" t="s">
        <v>13413</v>
      </c>
      <c r="AB399" t="s">
        <v>767</v>
      </c>
      <c r="AC399">
        <v>3144</v>
      </c>
      <c r="AD399">
        <v>3059</v>
      </c>
      <c r="AE399">
        <v>3059</v>
      </c>
      <c r="AJ399" t="s">
        <v>15282</v>
      </c>
      <c r="AK399" t="s">
        <v>16311</v>
      </c>
      <c r="AL399" t="s">
        <v>16434</v>
      </c>
      <c r="AM399">
        <v>364</v>
      </c>
      <c r="AN399">
        <v>3059</v>
      </c>
      <c r="AO399" t="s">
        <v>16435</v>
      </c>
      <c r="AP399" t="s">
        <v>16436</v>
      </c>
      <c r="AQ399" t="s">
        <v>16437</v>
      </c>
      <c r="AT399" t="s">
        <v>3848</v>
      </c>
      <c r="AU399">
        <v>3059</v>
      </c>
      <c r="AW399" t="s">
        <v>224</v>
      </c>
      <c r="AX399" t="s">
        <v>16171</v>
      </c>
      <c r="AY399" t="s">
        <v>953</v>
      </c>
      <c r="AZ399" t="s">
        <v>16438</v>
      </c>
    </row>
    <row r="400" spans="1:58" ht="20" customHeight="1">
      <c r="A400" t="str">
        <f t="shared" si="12"/>
        <v>동인신철공업 주식회사 연료전환 (B-C유 -&gt; 도시가스) 감축사업1차2008-03-20</v>
      </c>
      <c r="B400" t="str">
        <f t="shared" si="13"/>
        <v>2008-03-20</v>
      </c>
      <c r="C400">
        <v>154</v>
      </c>
      <c r="D400" t="s">
        <v>16429</v>
      </c>
      <c r="E400" t="s">
        <v>3860</v>
      </c>
      <c r="F400" t="s">
        <v>774</v>
      </c>
      <c r="G400" t="s">
        <v>774</v>
      </c>
      <c r="M400" t="s">
        <v>1812</v>
      </c>
      <c r="O400" t="s">
        <v>773</v>
      </c>
      <c r="P400" t="s">
        <v>209</v>
      </c>
      <c r="Q400" t="s">
        <v>1462</v>
      </c>
      <c r="R400" t="s">
        <v>1228</v>
      </c>
      <c r="S400" t="s">
        <v>130</v>
      </c>
      <c r="T400" t="s">
        <v>1293</v>
      </c>
      <c r="U400" t="s">
        <v>3864</v>
      </c>
      <c r="V400" t="s">
        <v>775</v>
      </c>
      <c r="W400">
        <v>447</v>
      </c>
      <c r="X400" t="s">
        <v>2130</v>
      </c>
      <c r="Y400" t="s">
        <v>2130</v>
      </c>
      <c r="Z400" t="s">
        <v>2131</v>
      </c>
      <c r="AA400" t="s">
        <v>13413</v>
      </c>
      <c r="AB400" t="s">
        <v>775</v>
      </c>
      <c r="AC400">
        <v>3504</v>
      </c>
      <c r="AD400">
        <v>3484</v>
      </c>
      <c r="AE400">
        <v>3484</v>
      </c>
      <c r="AJ400" t="s">
        <v>15282</v>
      </c>
      <c r="AK400" t="s">
        <v>16311</v>
      </c>
      <c r="AL400" t="s">
        <v>16429</v>
      </c>
      <c r="AM400">
        <v>447</v>
      </c>
      <c r="AN400">
        <v>3484</v>
      </c>
      <c r="AO400" t="s">
        <v>16430</v>
      </c>
      <c r="AP400" t="s">
        <v>16431</v>
      </c>
      <c r="AQ400" t="s">
        <v>16432</v>
      </c>
      <c r="AT400" t="s">
        <v>3868</v>
      </c>
      <c r="AU400">
        <v>3484</v>
      </c>
      <c r="AW400" t="s">
        <v>224</v>
      </c>
      <c r="AX400" t="s">
        <v>16171</v>
      </c>
      <c r="AY400" t="s">
        <v>953</v>
      </c>
      <c r="AZ400" t="s">
        <v>16433</v>
      </c>
    </row>
    <row r="401" spans="1:57" ht="20" customHeight="1">
      <c r="A401" t="str">
        <f t="shared" si="12"/>
        <v>휴켐스(주) 신설 5질산에서 발생하는 아산화질소 배출량 저감사업13차2018-08-06</v>
      </c>
      <c r="B401" t="str">
        <f t="shared" si="13"/>
        <v>2018-08-06</v>
      </c>
      <c r="C401">
        <v>153</v>
      </c>
      <c r="D401" t="s">
        <v>1001</v>
      </c>
      <c r="E401" t="s">
        <v>1748</v>
      </c>
      <c r="F401" t="s">
        <v>317</v>
      </c>
      <c r="G401" t="s">
        <v>1507</v>
      </c>
      <c r="M401" t="s">
        <v>1812</v>
      </c>
      <c r="O401" t="s">
        <v>1754</v>
      </c>
      <c r="P401" t="s">
        <v>209</v>
      </c>
      <c r="Q401" t="s">
        <v>1228</v>
      </c>
      <c r="R401" t="s">
        <v>1228</v>
      </c>
      <c r="S401" t="s">
        <v>130</v>
      </c>
      <c r="T401" t="s">
        <v>1293</v>
      </c>
      <c r="U401" t="s">
        <v>1755</v>
      </c>
      <c r="V401" t="s">
        <v>1756</v>
      </c>
      <c r="W401">
        <v>338990</v>
      </c>
      <c r="X401" t="s">
        <v>1234</v>
      </c>
      <c r="Y401" t="s">
        <v>1235</v>
      </c>
      <c r="AA401" t="s">
        <v>16406</v>
      </c>
      <c r="AB401" t="s">
        <v>16396</v>
      </c>
      <c r="AC401">
        <v>80118</v>
      </c>
      <c r="AD401">
        <v>79297</v>
      </c>
      <c r="AE401">
        <v>77711</v>
      </c>
      <c r="AJ401" t="s">
        <v>15563</v>
      </c>
      <c r="AK401" t="s">
        <v>14259</v>
      </c>
      <c r="AL401" t="s">
        <v>1001</v>
      </c>
      <c r="AM401">
        <v>225768</v>
      </c>
      <c r="AN401">
        <v>77711</v>
      </c>
      <c r="AO401" t="s">
        <v>16304</v>
      </c>
      <c r="AP401" t="s">
        <v>16305</v>
      </c>
      <c r="AQ401" t="s">
        <v>16425</v>
      </c>
      <c r="AR401" t="s">
        <v>16426</v>
      </c>
      <c r="AS401" t="s">
        <v>16427</v>
      </c>
      <c r="AT401" t="s">
        <v>1759</v>
      </c>
      <c r="AU401">
        <v>77711</v>
      </c>
      <c r="AW401" t="s">
        <v>224</v>
      </c>
      <c r="AX401" t="s">
        <v>16171</v>
      </c>
      <c r="AY401" t="s">
        <v>953</v>
      </c>
      <c r="AZ401" t="s">
        <v>16428</v>
      </c>
      <c r="BA401" t="s">
        <v>1244</v>
      </c>
      <c r="BB401" t="s">
        <v>1754</v>
      </c>
      <c r="BC401" t="s">
        <v>16423</v>
      </c>
      <c r="BD401">
        <v>6637</v>
      </c>
    </row>
    <row r="402" spans="1:57" ht="20" customHeight="1">
      <c r="A402" t="str">
        <f t="shared" si="12"/>
        <v>휴켐스(주) 신설 5질산에서 발생하는 아산화질소 배출량 저감사업13차2018-08-06</v>
      </c>
      <c r="B402" t="str">
        <f t="shared" si="13"/>
        <v>2018-08-06</v>
      </c>
      <c r="C402">
        <v>152</v>
      </c>
      <c r="D402" t="s">
        <v>530</v>
      </c>
      <c r="E402" t="s">
        <v>1252</v>
      </c>
      <c r="F402" t="s">
        <v>530</v>
      </c>
      <c r="G402" t="s">
        <v>1878</v>
      </c>
      <c r="M402" t="s">
        <v>1812</v>
      </c>
      <c r="O402" t="s">
        <v>1754</v>
      </c>
      <c r="P402" t="s">
        <v>209</v>
      </c>
      <c r="Q402" t="s">
        <v>1228</v>
      </c>
      <c r="R402" t="s">
        <v>1229</v>
      </c>
      <c r="S402" t="s">
        <v>130</v>
      </c>
      <c r="T402" t="s">
        <v>1293</v>
      </c>
      <c r="U402" t="s">
        <v>1755</v>
      </c>
      <c r="V402" t="s">
        <v>1756</v>
      </c>
      <c r="W402">
        <v>338990</v>
      </c>
      <c r="X402" t="s">
        <v>1234</v>
      </c>
      <c r="Y402" t="s">
        <v>1235</v>
      </c>
      <c r="Z402" t="s">
        <v>1889</v>
      </c>
      <c r="AA402" t="s">
        <v>16406</v>
      </c>
      <c r="AB402" t="s">
        <v>16396</v>
      </c>
      <c r="AC402">
        <v>80118</v>
      </c>
      <c r="AD402">
        <v>79297</v>
      </c>
      <c r="AE402">
        <v>1586</v>
      </c>
      <c r="AF402" t="s">
        <v>16415</v>
      </c>
      <c r="AJ402" t="s">
        <v>16416</v>
      </c>
      <c r="AK402" t="s">
        <v>14259</v>
      </c>
      <c r="AL402" t="s">
        <v>530</v>
      </c>
      <c r="AM402">
        <v>4607</v>
      </c>
      <c r="AN402">
        <v>1586</v>
      </c>
      <c r="AO402" t="s">
        <v>16417</v>
      </c>
      <c r="AP402" t="s">
        <v>16418</v>
      </c>
      <c r="AQ402" t="s">
        <v>16419</v>
      </c>
      <c r="AR402" t="s">
        <v>16420</v>
      </c>
      <c r="AS402" t="s">
        <v>16421</v>
      </c>
      <c r="AT402" t="s">
        <v>1892</v>
      </c>
      <c r="AU402">
        <v>1586</v>
      </c>
      <c r="AW402" t="s">
        <v>224</v>
      </c>
      <c r="AX402" t="s">
        <v>16171</v>
      </c>
      <c r="AY402" t="s">
        <v>953</v>
      </c>
      <c r="AZ402" t="s">
        <v>16422</v>
      </c>
      <c r="BA402" t="s">
        <v>1244</v>
      </c>
      <c r="BB402" t="s">
        <v>1754</v>
      </c>
      <c r="BC402" t="s">
        <v>16423</v>
      </c>
      <c r="BD402">
        <v>6637</v>
      </c>
      <c r="BE402" t="s">
        <v>16424</v>
      </c>
    </row>
    <row r="403" spans="1:57" ht="20" customHeight="1">
      <c r="A403" t="str">
        <f t="shared" si="12"/>
        <v>휴켐스 질산공장 N2O 감축사업(휴켐스 주식회사의 질산 공장 세 곳에서 tail gas에 포함된 아산화질소를 촉매를 사용하여 제거하는 프로젝트)13차2018-08-06</v>
      </c>
      <c r="B403" t="str">
        <f t="shared" si="13"/>
        <v>2018-08-06</v>
      </c>
      <c r="C403">
        <v>151</v>
      </c>
      <c r="D403" t="s">
        <v>1001</v>
      </c>
      <c r="E403" t="s">
        <v>1748</v>
      </c>
      <c r="F403" t="s">
        <v>317</v>
      </c>
      <c r="G403" t="s">
        <v>13449</v>
      </c>
      <c r="M403" t="s">
        <v>1812</v>
      </c>
      <c r="O403" t="s">
        <v>1227</v>
      </c>
      <c r="P403" t="s">
        <v>209</v>
      </c>
      <c r="Q403" t="s">
        <v>1228</v>
      </c>
      <c r="R403" t="s">
        <v>1229</v>
      </c>
      <c r="S403" t="s">
        <v>130</v>
      </c>
      <c r="T403" t="s">
        <v>1231</v>
      </c>
      <c r="U403" t="s">
        <v>1232</v>
      </c>
      <c r="V403" t="s">
        <v>715</v>
      </c>
      <c r="W403">
        <v>1234654</v>
      </c>
      <c r="X403" t="s">
        <v>1234</v>
      </c>
      <c r="Y403" t="s">
        <v>1235</v>
      </c>
      <c r="Z403" t="s">
        <v>1757</v>
      </c>
      <c r="AA403" t="s">
        <v>16406</v>
      </c>
      <c r="AB403" t="s">
        <v>16396</v>
      </c>
      <c r="AC403">
        <v>317225</v>
      </c>
      <c r="AD403">
        <v>269199</v>
      </c>
      <c r="AE403">
        <v>263815</v>
      </c>
      <c r="AF403" t="s">
        <v>16407</v>
      </c>
      <c r="AJ403" t="s">
        <v>15563</v>
      </c>
      <c r="AK403" t="s">
        <v>14259</v>
      </c>
      <c r="AL403" t="s">
        <v>1001</v>
      </c>
      <c r="AM403">
        <v>331794</v>
      </c>
      <c r="AN403">
        <v>263815</v>
      </c>
      <c r="AO403" t="s">
        <v>16408</v>
      </c>
      <c r="AP403" t="s">
        <v>16409</v>
      </c>
      <c r="AQ403" t="s">
        <v>16410</v>
      </c>
      <c r="AR403" t="s">
        <v>16411</v>
      </c>
      <c r="AS403" t="s">
        <v>16412</v>
      </c>
      <c r="AT403" t="s">
        <v>13454</v>
      </c>
      <c r="AU403">
        <v>263815</v>
      </c>
      <c r="AW403" t="s">
        <v>224</v>
      </c>
      <c r="AX403" t="s">
        <v>16171</v>
      </c>
      <c r="AY403" t="s">
        <v>953</v>
      </c>
      <c r="AZ403" t="s">
        <v>16413</v>
      </c>
      <c r="BA403" t="s">
        <v>1244</v>
      </c>
      <c r="BB403" t="s">
        <v>1227</v>
      </c>
      <c r="BC403" t="s">
        <v>16404</v>
      </c>
      <c r="BD403">
        <v>765</v>
      </c>
      <c r="BE403" t="s">
        <v>16414</v>
      </c>
    </row>
    <row r="404" spans="1:57" ht="20" customHeight="1">
      <c r="A404" t="str">
        <f t="shared" si="12"/>
        <v>휴켐스 질산공장 N2O 감축사업(휴켐스 주식회사의 질산 공장 세곡에서 tail gas에 포한된 아산화질소를 촉매를 사용하여 제거하는 프로젝트)12차2018-08-06</v>
      </c>
      <c r="B404" t="str">
        <f t="shared" si="13"/>
        <v>2018-08-06</v>
      </c>
      <c r="C404">
        <v>150</v>
      </c>
      <c r="D404" t="s">
        <v>530</v>
      </c>
      <c r="E404" t="s">
        <v>1252</v>
      </c>
      <c r="F404" t="s">
        <v>530</v>
      </c>
      <c r="G404" t="s">
        <v>1527</v>
      </c>
      <c r="M404" t="s">
        <v>1812</v>
      </c>
      <c r="O404" t="s">
        <v>714</v>
      </c>
      <c r="P404" t="s">
        <v>209</v>
      </c>
      <c r="Q404" t="s">
        <v>1228</v>
      </c>
      <c r="R404" t="s">
        <v>1229</v>
      </c>
      <c r="S404" t="s">
        <v>130</v>
      </c>
      <c r="T404" t="s">
        <v>1231</v>
      </c>
      <c r="U404" t="s">
        <v>1232</v>
      </c>
      <c r="V404" t="s">
        <v>715</v>
      </c>
      <c r="W404">
        <v>1234654</v>
      </c>
      <c r="X404" t="s">
        <v>1234</v>
      </c>
      <c r="Y404" t="s">
        <v>1235</v>
      </c>
      <c r="Z404" t="s">
        <v>2037</v>
      </c>
      <c r="AA404" t="s">
        <v>16207</v>
      </c>
      <c r="AB404" t="s">
        <v>16396</v>
      </c>
      <c r="AC404">
        <v>317225</v>
      </c>
      <c r="AD404">
        <v>269199</v>
      </c>
      <c r="AE404">
        <v>5384</v>
      </c>
      <c r="AF404" t="s">
        <v>16397</v>
      </c>
      <c r="AJ404" t="s">
        <v>16241</v>
      </c>
      <c r="AK404" t="s">
        <v>14259</v>
      </c>
      <c r="AL404" t="s">
        <v>530</v>
      </c>
      <c r="AM404">
        <v>8921</v>
      </c>
      <c r="AN404">
        <v>5384</v>
      </c>
      <c r="AO404" t="s">
        <v>16398</v>
      </c>
      <c r="AP404" t="s">
        <v>16399</v>
      </c>
      <c r="AQ404" t="s">
        <v>16400</v>
      </c>
      <c r="AR404" t="s">
        <v>16401</v>
      </c>
      <c r="AS404" t="s">
        <v>16402</v>
      </c>
      <c r="AT404" t="s">
        <v>2040</v>
      </c>
      <c r="AU404">
        <v>5384</v>
      </c>
      <c r="AW404" t="s">
        <v>224</v>
      </c>
      <c r="AX404" t="s">
        <v>16171</v>
      </c>
      <c r="AY404" t="s">
        <v>953</v>
      </c>
      <c r="AZ404" t="s">
        <v>16403</v>
      </c>
      <c r="BA404" t="s">
        <v>1244</v>
      </c>
      <c r="BB404" t="s">
        <v>714</v>
      </c>
      <c r="BC404" t="s">
        <v>16404</v>
      </c>
      <c r="BD404">
        <v>765</v>
      </c>
      <c r="BE404" t="s">
        <v>16405</v>
      </c>
    </row>
    <row r="405" spans="1:57" ht="20" customHeight="1">
      <c r="A405" t="str">
        <f t="shared" si="12"/>
        <v xml:space="preserve"> ㈜한화 울산소재 질산공장 N2O 감축 프로젝트3차2016-08-27</v>
      </c>
      <c r="B405" t="str">
        <f t="shared" si="13"/>
        <v>2016-08-27</v>
      </c>
      <c r="C405">
        <v>149</v>
      </c>
      <c r="D405" t="s">
        <v>750</v>
      </c>
      <c r="E405" t="s">
        <v>13459</v>
      </c>
      <c r="F405" t="s">
        <v>749</v>
      </c>
      <c r="G405" t="s">
        <v>1253</v>
      </c>
      <c r="M405" t="s">
        <v>1812</v>
      </c>
      <c r="O405" t="s">
        <v>749</v>
      </c>
      <c r="P405" t="s">
        <v>209</v>
      </c>
      <c r="Q405" t="s">
        <v>1228</v>
      </c>
      <c r="R405" t="s">
        <v>1229</v>
      </c>
      <c r="S405" t="s">
        <v>130</v>
      </c>
      <c r="T405" t="s">
        <v>1231</v>
      </c>
      <c r="U405" t="s">
        <v>1260</v>
      </c>
      <c r="V405" t="s">
        <v>531</v>
      </c>
      <c r="W405">
        <v>243330</v>
      </c>
      <c r="X405" t="s">
        <v>1234</v>
      </c>
      <c r="Y405" t="s">
        <v>1235</v>
      </c>
      <c r="Z405" t="s">
        <v>15722</v>
      </c>
      <c r="AA405" t="s">
        <v>14315</v>
      </c>
      <c r="AB405" t="s">
        <v>16386</v>
      </c>
      <c r="AC405">
        <v>246432</v>
      </c>
      <c r="AD405">
        <v>287367</v>
      </c>
      <c r="AE405">
        <v>281620</v>
      </c>
      <c r="AF405" t="s">
        <v>16387</v>
      </c>
      <c r="AJ405" t="s">
        <v>15178</v>
      </c>
      <c r="AK405" t="s">
        <v>14259</v>
      </c>
      <c r="AL405" t="s">
        <v>750</v>
      </c>
      <c r="AM405">
        <v>199316</v>
      </c>
      <c r="AN405">
        <v>281620</v>
      </c>
      <c r="AO405" t="s">
        <v>16388</v>
      </c>
      <c r="AP405" t="s">
        <v>16389</v>
      </c>
      <c r="AQ405" t="s">
        <v>16390</v>
      </c>
      <c r="AR405" t="s">
        <v>16391</v>
      </c>
      <c r="AS405" t="s">
        <v>16392</v>
      </c>
      <c r="AT405" t="s">
        <v>13468</v>
      </c>
      <c r="AU405">
        <v>281620</v>
      </c>
      <c r="AW405" t="s">
        <v>224</v>
      </c>
      <c r="AX405" t="s">
        <v>16171</v>
      </c>
      <c r="AY405" t="s">
        <v>953</v>
      </c>
      <c r="AZ405" t="s">
        <v>16393</v>
      </c>
      <c r="BA405" t="s">
        <v>1244</v>
      </c>
      <c r="BB405" t="s">
        <v>749</v>
      </c>
      <c r="BC405" t="s">
        <v>16394</v>
      </c>
      <c r="BD405">
        <v>922</v>
      </c>
      <c r="BE405" t="s">
        <v>16395</v>
      </c>
    </row>
    <row r="406" spans="1:57" ht="20" customHeight="1">
      <c r="A406" t="str">
        <f t="shared" si="12"/>
        <v>영진글로벌(주) 열풍기의 연료전환(이온정제유-&gt;LNG)을 통한 온실가스 배출 감축사업1차2011-09-23</v>
      </c>
      <c r="B406" t="str">
        <f t="shared" si="13"/>
        <v>2011-09-23</v>
      </c>
      <c r="C406">
        <v>148</v>
      </c>
      <c r="D406" t="s">
        <v>1053</v>
      </c>
      <c r="E406" t="s">
        <v>2216</v>
      </c>
      <c r="F406" t="s">
        <v>2217</v>
      </c>
      <c r="G406" t="s">
        <v>2218</v>
      </c>
      <c r="M406" t="s">
        <v>1812</v>
      </c>
      <c r="O406" t="s">
        <v>1052</v>
      </c>
      <c r="P406" t="s">
        <v>209</v>
      </c>
      <c r="Q406" t="s">
        <v>1462</v>
      </c>
      <c r="R406" t="s">
        <v>1228</v>
      </c>
      <c r="S406" t="s">
        <v>130</v>
      </c>
      <c r="T406" t="s">
        <v>1293</v>
      </c>
      <c r="U406" t="s">
        <v>2223</v>
      </c>
      <c r="V406" t="s">
        <v>2224</v>
      </c>
      <c r="W406">
        <v>1839</v>
      </c>
      <c r="X406" t="s">
        <v>2130</v>
      </c>
      <c r="Y406" t="s">
        <v>2130</v>
      </c>
      <c r="Z406" t="s">
        <v>2131</v>
      </c>
      <c r="AA406" t="s">
        <v>13413</v>
      </c>
      <c r="AB406" t="s">
        <v>2224</v>
      </c>
      <c r="AC406">
        <v>9812</v>
      </c>
      <c r="AD406">
        <v>9812</v>
      </c>
      <c r="AE406">
        <v>9812</v>
      </c>
      <c r="AJ406" t="s">
        <v>15299</v>
      </c>
      <c r="AK406" t="s">
        <v>16311</v>
      </c>
      <c r="AL406" t="s">
        <v>1053</v>
      </c>
      <c r="AM406">
        <v>1839</v>
      </c>
      <c r="AN406">
        <v>9812</v>
      </c>
      <c r="AO406" t="s">
        <v>16352</v>
      </c>
      <c r="AP406" t="s">
        <v>16353</v>
      </c>
      <c r="AQ406" t="s">
        <v>16354</v>
      </c>
      <c r="AT406" t="s">
        <v>2227</v>
      </c>
      <c r="AU406">
        <v>9812</v>
      </c>
      <c r="AW406" t="s">
        <v>224</v>
      </c>
      <c r="AX406" t="s">
        <v>16171</v>
      </c>
      <c r="AY406" t="s">
        <v>953</v>
      </c>
      <c r="AZ406" t="s">
        <v>16355</v>
      </c>
    </row>
    <row r="407" spans="1:57" ht="20" customHeight="1">
      <c r="A407" t="str">
        <f t="shared" si="12"/>
        <v>석사3관리소 온수보일러 연료전환(B-C유-&gt;LNG)을 통한 온실가스 배출 감축사업1차2012-10-01</v>
      </c>
      <c r="B407" t="str">
        <f t="shared" si="13"/>
        <v>2012-10-01</v>
      </c>
      <c r="C407">
        <v>147</v>
      </c>
      <c r="D407" t="s">
        <v>368</v>
      </c>
      <c r="E407" t="s">
        <v>2084</v>
      </c>
      <c r="F407" t="s">
        <v>368</v>
      </c>
      <c r="G407" t="s">
        <v>13422</v>
      </c>
      <c r="M407" t="s">
        <v>1812</v>
      </c>
      <c r="O407" t="s">
        <v>1034</v>
      </c>
      <c r="P407" t="s">
        <v>209</v>
      </c>
      <c r="Q407" t="s">
        <v>1462</v>
      </c>
      <c r="R407" t="s">
        <v>1228</v>
      </c>
      <c r="S407" t="s">
        <v>130</v>
      </c>
      <c r="T407" t="s">
        <v>1231</v>
      </c>
      <c r="U407" t="s">
        <v>13435</v>
      </c>
      <c r="V407" t="s">
        <v>16347</v>
      </c>
      <c r="W407">
        <v>299</v>
      </c>
      <c r="X407" t="s">
        <v>2130</v>
      </c>
      <c r="Y407" t="s">
        <v>2130</v>
      </c>
      <c r="Z407" t="s">
        <v>2131</v>
      </c>
      <c r="AA407" t="s">
        <v>13413</v>
      </c>
      <c r="AB407" t="s">
        <v>637</v>
      </c>
      <c r="AC407">
        <v>1495</v>
      </c>
      <c r="AD407">
        <v>1506</v>
      </c>
      <c r="AE407">
        <v>1506</v>
      </c>
      <c r="AJ407" t="s">
        <v>15299</v>
      </c>
      <c r="AK407" t="s">
        <v>16311</v>
      </c>
      <c r="AL407" t="s">
        <v>368</v>
      </c>
      <c r="AM407">
        <v>299</v>
      </c>
      <c r="AN407">
        <v>1506</v>
      </c>
      <c r="AO407" t="s">
        <v>16348</v>
      </c>
      <c r="AP407" t="s">
        <v>16349</v>
      </c>
      <c r="AQ407" t="s">
        <v>16350</v>
      </c>
      <c r="AT407" t="s">
        <v>13440</v>
      </c>
      <c r="AU407">
        <v>1506</v>
      </c>
      <c r="AW407" t="s">
        <v>224</v>
      </c>
      <c r="AX407" t="s">
        <v>16171</v>
      </c>
      <c r="AY407" t="s">
        <v>953</v>
      </c>
      <c r="AZ407" t="s">
        <v>16351</v>
      </c>
    </row>
    <row r="408" spans="1:57" ht="20" customHeight="1">
      <c r="A408" t="str">
        <f t="shared" si="12"/>
        <v>동해천곡5관리소 온수보일러 연료전환(B-C유-&gt;LNG)을 통한 온실가스 배출 감축사업1차2012-11-01</v>
      </c>
      <c r="B408" t="str">
        <f t="shared" si="13"/>
        <v>2012-11-01</v>
      </c>
      <c r="C408">
        <v>146</v>
      </c>
      <c r="D408" t="s">
        <v>368</v>
      </c>
      <c r="E408" t="s">
        <v>2084</v>
      </c>
      <c r="F408" t="s">
        <v>368</v>
      </c>
      <c r="G408" t="s">
        <v>13422</v>
      </c>
      <c r="M408" t="s">
        <v>1812</v>
      </c>
      <c r="O408" t="s">
        <v>1033</v>
      </c>
      <c r="P408" t="s">
        <v>209</v>
      </c>
      <c r="Q408" t="s">
        <v>1462</v>
      </c>
      <c r="R408" t="s">
        <v>1228</v>
      </c>
      <c r="S408" t="s">
        <v>130</v>
      </c>
      <c r="T408" t="s">
        <v>1231</v>
      </c>
      <c r="U408" t="s">
        <v>7356</v>
      </c>
      <c r="V408" t="s">
        <v>7200</v>
      </c>
      <c r="W408">
        <v>493</v>
      </c>
      <c r="X408" t="s">
        <v>2130</v>
      </c>
      <c r="Y408" t="s">
        <v>2130</v>
      </c>
      <c r="Z408" t="s">
        <v>2131</v>
      </c>
      <c r="AA408" t="s">
        <v>13413</v>
      </c>
      <c r="AB408" t="s">
        <v>16342</v>
      </c>
      <c r="AC408">
        <v>2423</v>
      </c>
      <c r="AD408">
        <v>2376</v>
      </c>
      <c r="AE408">
        <v>2376</v>
      </c>
      <c r="AJ408" t="s">
        <v>15299</v>
      </c>
      <c r="AK408" t="s">
        <v>16311</v>
      </c>
      <c r="AL408" t="s">
        <v>368</v>
      </c>
      <c r="AM408">
        <v>493</v>
      </c>
      <c r="AN408">
        <v>2376</v>
      </c>
      <c r="AO408" t="s">
        <v>16343</v>
      </c>
      <c r="AP408" t="s">
        <v>16344</v>
      </c>
      <c r="AQ408" t="s">
        <v>16345</v>
      </c>
      <c r="AT408" t="s">
        <v>13432</v>
      </c>
      <c r="AU408">
        <v>2376</v>
      </c>
      <c r="AW408" t="s">
        <v>224</v>
      </c>
      <c r="AX408" t="s">
        <v>16171</v>
      </c>
      <c r="AY408" t="s">
        <v>953</v>
      </c>
      <c r="AZ408" t="s">
        <v>16346</v>
      </c>
    </row>
    <row r="409" spans="1:57" ht="20" customHeight="1">
      <c r="A409" t="str">
        <f t="shared" si="12"/>
        <v>광주 하남 주공 1차 아파트 연료전환을 통한 온실가스 감축사업1차2011-09-02</v>
      </c>
      <c r="B409" t="str">
        <f t="shared" si="13"/>
        <v>2011-09-02</v>
      </c>
      <c r="C409">
        <v>145</v>
      </c>
      <c r="D409" t="s">
        <v>368</v>
      </c>
      <c r="E409" t="s">
        <v>2084</v>
      </c>
      <c r="F409" t="s">
        <v>13594</v>
      </c>
      <c r="G409" t="s">
        <v>13595</v>
      </c>
      <c r="M409" t="s">
        <v>1812</v>
      </c>
      <c r="O409" t="s">
        <v>793</v>
      </c>
      <c r="P409" t="s">
        <v>209</v>
      </c>
      <c r="Q409" t="s">
        <v>1462</v>
      </c>
      <c r="R409" t="s">
        <v>1228</v>
      </c>
      <c r="S409" t="s">
        <v>130</v>
      </c>
      <c r="T409" t="s">
        <v>1231</v>
      </c>
      <c r="U409" t="s">
        <v>13539</v>
      </c>
      <c r="V409" t="s">
        <v>794</v>
      </c>
      <c r="W409">
        <v>654</v>
      </c>
      <c r="X409" t="s">
        <v>2130</v>
      </c>
      <c r="Y409" t="s">
        <v>2130</v>
      </c>
      <c r="Z409" t="s">
        <v>2131</v>
      </c>
      <c r="AA409" t="s">
        <v>13413</v>
      </c>
      <c r="AB409" t="s">
        <v>16316</v>
      </c>
      <c r="AC409">
        <v>4141</v>
      </c>
      <c r="AD409">
        <v>4342</v>
      </c>
      <c r="AE409">
        <v>4342</v>
      </c>
      <c r="AJ409" t="s">
        <v>15299</v>
      </c>
      <c r="AK409" t="s">
        <v>16311</v>
      </c>
      <c r="AL409" t="s">
        <v>368</v>
      </c>
      <c r="AM409">
        <v>654</v>
      </c>
      <c r="AN409">
        <v>4342</v>
      </c>
      <c r="AO409" t="s">
        <v>16338</v>
      </c>
      <c r="AP409" t="s">
        <v>16339</v>
      </c>
      <c r="AQ409" t="s">
        <v>16340</v>
      </c>
      <c r="AT409" t="s">
        <v>13598</v>
      </c>
      <c r="AU409">
        <v>4342</v>
      </c>
      <c r="AW409" t="s">
        <v>224</v>
      </c>
      <c r="AX409" t="s">
        <v>16171</v>
      </c>
      <c r="AY409" t="s">
        <v>953</v>
      </c>
      <c r="AZ409" t="s">
        <v>16341</v>
      </c>
    </row>
    <row r="410" spans="1:57" ht="20" customHeight="1">
      <c r="A410" t="str">
        <f t="shared" si="12"/>
        <v>광주 우산 주공 3단지 아파트 연료전환을 통한 온실가스 감축사업1차2011-09-01</v>
      </c>
      <c r="B410" t="str">
        <f t="shared" si="13"/>
        <v>2011-09-01</v>
      </c>
      <c r="C410">
        <v>144</v>
      </c>
      <c r="D410" t="s">
        <v>368</v>
      </c>
      <c r="E410" t="s">
        <v>2084</v>
      </c>
      <c r="F410" t="s">
        <v>13587</v>
      </c>
      <c r="G410" t="s">
        <v>13588</v>
      </c>
      <c r="M410" t="s">
        <v>1812</v>
      </c>
      <c r="O410" t="s">
        <v>796</v>
      </c>
      <c r="P410" t="s">
        <v>209</v>
      </c>
      <c r="Q410" t="s">
        <v>1462</v>
      </c>
      <c r="R410" t="s">
        <v>1228</v>
      </c>
      <c r="S410" t="s">
        <v>130</v>
      </c>
      <c r="T410" t="s">
        <v>1231</v>
      </c>
      <c r="U410" t="s">
        <v>13545</v>
      </c>
      <c r="V410" t="s">
        <v>797</v>
      </c>
      <c r="W410">
        <v>387</v>
      </c>
      <c r="X410" t="s">
        <v>2130</v>
      </c>
      <c r="Y410" t="s">
        <v>2130</v>
      </c>
      <c r="Z410" t="s">
        <v>2131</v>
      </c>
      <c r="AA410" t="s">
        <v>13413</v>
      </c>
      <c r="AB410" t="s">
        <v>16310</v>
      </c>
      <c r="AC410">
        <v>2451</v>
      </c>
      <c r="AD410">
        <v>2596</v>
      </c>
      <c r="AE410">
        <v>2596</v>
      </c>
      <c r="AJ410" t="s">
        <v>15299</v>
      </c>
      <c r="AK410" t="s">
        <v>16311</v>
      </c>
      <c r="AL410" t="s">
        <v>368</v>
      </c>
      <c r="AM410">
        <v>387</v>
      </c>
      <c r="AN410">
        <v>2596</v>
      </c>
      <c r="AO410" t="s">
        <v>16334</v>
      </c>
      <c r="AP410" t="s">
        <v>16335</v>
      </c>
      <c r="AQ410" t="s">
        <v>16336</v>
      </c>
      <c r="AT410" t="s">
        <v>13591</v>
      </c>
      <c r="AU410">
        <v>2596</v>
      </c>
      <c r="AW410" t="s">
        <v>224</v>
      </c>
      <c r="AX410" t="s">
        <v>16171</v>
      </c>
      <c r="AY410" t="s">
        <v>953</v>
      </c>
      <c r="AZ410" t="s">
        <v>16337</v>
      </c>
    </row>
    <row r="411" spans="1:57" ht="20" customHeight="1">
      <c r="A411" t="str">
        <f t="shared" si="12"/>
        <v>광주 오치 주공 1단지 아파트 연료전환을 통한 온실가스 감축사업1차2011-08-18</v>
      </c>
      <c r="B411" t="str">
        <f t="shared" si="13"/>
        <v>2011-08-18</v>
      </c>
      <c r="C411">
        <v>143</v>
      </c>
      <c r="D411" t="s">
        <v>368</v>
      </c>
      <c r="E411" t="s">
        <v>2084</v>
      </c>
      <c r="F411" t="s">
        <v>13599</v>
      </c>
      <c r="G411" t="s">
        <v>13600</v>
      </c>
      <c r="M411" t="s">
        <v>1812</v>
      </c>
      <c r="O411" t="s">
        <v>799</v>
      </c>
      <c r="P411" t="s">
        <v>209</v>
      </c>
      <c r="Q411" t="s">
        <v>1462</v>
      </c>
      <c r="R411" t="s">
        <v>1228</v>
      </c>
      <c r="S411" t="s">
        <v>130</v>
      </c>
      <c r="T411" t="s">
        <v>1231</v>
      </c>
      <c r="U411" t="s">
        <v>13601</v>
      </c>
      <c r="V411" t="s">
        <v>800</v>
      </c>
      <c r="W411">
        <v>576</v>
      </c>
      <c r="X411" t="s">
        <v>2130</v>
      </c>
      <c r="Y411" t="s">
        <v>2130</v>
      </c>
      <c r="Z411" t="s">
        <v>2131</v>
      </c>
      <c r="AA411" t="s">
        <v>13413</v>
      </c>
      <c r="AB411" t="s">
        <v>16329</v>
      </c>
      <c r="AC411">
        <v>3671</v>
      </c>
      <c r="AD411">
        <v>3838</v>
      </c>
      <c r="AE411">
        <v>3838</v>
      </c>
      <c r="AJ411" t="s">
        <v>15299</v>
      </c>
      <c r="AK411" t="s">
        <v>16311</v>
      </c>
      <c r="AL411" t="s">
        <v>368</v>
      </c>
      <c r="AM411">
        <v>576</v>
      </c>
      <c r="AN411">
        <v>3838</v>
      </c>
      <c r="AO411" t="s">
        <v>16330</v>
      </c>
      <c r="AP411" t="s">
        <v>16331</v>
      </c>
      <c r="AQ411" t="s">
        <v>16332</v>
      </c>
      <c r="AT411" t="s">
        <v>13606</v>
      </c>
      <c r="AU411">
        <v>3838</v>
      </c>
      <c r="AW411" t="s">
        <v>224</v>
      </c>
      <c r="AX411" t="s">
        <v>16171</v>
      </c>
      <c r="AY411" t="s">
        <v>953</v>
      </c>
      <c r="AZ411" t="s">
        <v>16333</v>
      </c>
    </row>
    <row r="412" spans="1:57" ht="20" customHeight="1">
      <c r="A412" t="str">
        <f t="shared" si="12"/>
        <v>광주 쌍촌 주공 아파트 연료전환을 통한 온실가스 감축사업1차2011-09-02</v>
      </c>
      <c r="B412" t="str">
        <f t="shared" si="13"/>
        <v>2011-09-02</v>
      </c>
      <c r="C412">
        <v>142</v>
      </c>
      <c r="D412" t="s">
        <v>368</v>
      </c>
      <c r="E412" t="s">
        <v>2084</v>
      </c>
      <c r="F412" t="s">
        <v>13537</v>
      </c>
      <c r="G412" t="s">
        <v>13538</v>
      </c>
      <c r="M412" t="s">
        <v>1812</v>
      </c>
      <c r="O412" t="s">
        <v>802</v>
      </c>
      <c r="P412" t="s">
        <v>209</v>
      </c>
      <c r="Q412" t="s">
        <v>1462</v>
      </c>
      <c r="R412" t="s">
        <v>1228</v>
      </c>
      <c r="S412" t="s">
        <v>130</v>
      </c>
      <c r="T412" t="s">
        <v>1231</v>
      </c>
      <c r="U412" t="s">
        <v>13539</v>
      </c>
      <c r="V412" t="s">
        <v>794</v>
      </c>
      <c r="W412">
        <v>464</v>
      </c>
      <c r="X412" t="s">
        <v>2130</v>
      </c>
      <c r="Y412" t="s">
        <v>2130</v>
      </c>
      <c r="Z412" t="s">
        <v>2131</v>
      </c>
      <c r="AA412" t="s">
        <v>13413</v>
      </c>
      <c r="AB412" t="s">
        <v>16316</v>
      </c>
      <c r="AC412">
        <v>2937</v>
      </c>
      <c r="AD412">
        <v>3054</v>
      </c>
      <c r="AE412">
        <v>3054</v>
      </c>
      <c r="AJ412" t="s">
        <v>15299</v>
      </c>
      <c r="AK412" t="s">
        <v>16311</v>
      </c>
      <c r="AL412" t="s">
        <v>368</v>
      </c>
      <c r="AM412">
        <v>464</v>
      </c>
      <c r="AN412">
        <v>3054</v>
      </c>
      <c r="AO412" t="s">
        <v>16325</v>
      </c>
      <c r="AP412" t="s">
        <v>16326</v>
      </c>
      <c r="AQ412" t="s">
        <v>16327</v>
      </c>
      <c r="AT412" t="s">
        <v>13542</v>
      </c>
      <c r="AU412">
        <v>3054</v>
      </c>
      <c r="AW412" t="s">
        <v>224</v>
      </c>
      <c r="AX412" t="s">
        <v>16171</v>
      </c>
      <c r="AY412" t="s">
        <v>953</v>
      </c>
      <c r="AZ412" t="s">
        <v>16328</v>
      </c>
    </row>
    <row r="413" spans="1:57" ht="20" customHeight="1">
      <c r="A413" t="str">
        <f t="shared" si="12"/>
        <v>광주 두암 주공 4단지 아파트 연료전환을 통한 온실가스 감축사업1차2011-09-02</v>
      </c>
      <c r="B413" t="str">
        <f t="shared" si="13"/>
        <v>2011-09-02</v>
      </c>
      <c r="C413">
        <v>141</v>
      </c>
      <c r="D413" t="s">
        <v>368</v>
      </c>
      <c r="E413" t="s">
        <v>2084</v>
      </c>
      <c r="F413" t="s">
        <v>13531</v>
      </c>
      <c r="G413" t="s">
        <v>13532</v>
      </c>
      <c r="M413" t="s">
        <v>1812</v>
      </c>
      <c r="O413" t="s">
        <v>803</v>
      </c>
      <c r="P413" t="s">
        <v>209</v>
      </c>
      <c r="Q413" t="s">
        <v>1462</v>
      </c>
      <c r="R413" t="s">
        <v>1228</v>
      </c>
      <c r="S413" t="s">
        <v>130</v>
      </c>
      <c r="T413" t="s">
        <v>1231</v>
      </c>
      <c r="U413" t="s">
        <v>13525</v>
      </c>
      <c r="V413" t="s">
        <v>794</v>
      </c>
      <c r="W413">
        <v>366</v>
      </c>
      <c r="X413" t="s">
        <v>2130</v>
      </c>
      <c r="Y413" t="s">
        <v>2130</v>
      </c>
      <c r="Z413" t="s">
        <v>2131</v>
      </c>
      <c r="AA413" t="s">
        <v>13413</v>
      </c>
      <c r="AB413" t="s">
        <v>16316</v>
      </c>
      <c r="AC413">
        <v>2317</v>
      </c>
      <c r="AD413">
        <v>2440</v>
      </c>
      <c r="AE413">
        <v>2440</v>
      </c>
      <c r="AJ413" t="s">
        <v>15299</v>
      </c>
      <c r="AK413" t="s">
        <v>16311</v>
      </c>
      <c r="AL413" t="s">
        <v>368</v>
      </c>
      <c r="AM413">
        <v>366</v>
      </c>
      <c r="AN413">
        <v>2440</v>
      </c>
      <c r="AO413" t="s">
        <v>16321</v>
      </c>
      <c r="AP413" t="s">
        <v>16322</v>
      </c>
      <c r="AQ413" t="s">
        <v>16323</v>
      </c>
      <c r="AT413" t="s">
        <v>13535</v>
      </c>
      <c r="AU413">
        <v>2440</v>
      </c>
      <c r="AW413" t="s">
        <v>224</v>
      </c>
      <c r="AX413" t="s">
        <v>16171</v>
      </c>
      <c r="AY413" t="s">
        <v>953</v>
      </c>
      <c r="AZ413" t="s">
        <v>16324</v>
      </c>
    </row>
    <row r="414" spans="1:57" ht="20" customHeight="1">
      <c r="A414" t="str">
        <f t="shared" si="12"/>
        <v>광주 두암 주공 2단지 아파트 연료전환을 통한 온실가스 감축사업1차2011-09-02</v>
      </c>
      <c r="B414" t="str">
        <f t="shared" si="13"/>
        <v>2011-09-02</v>
      </c>
      <c r="C414">
        <v>140</v>
      </c>
      <c r="D414" t="s">
        <v>368</v>
      </c>
      <c r="E414" t="s">
        <v>2084</v>
      </c>
      <c r="F414" t="s">
        <v>13523</v>
      </c>
      <c r="G414" t="s">
        <v>13524</v>
      </c>
      <c r="M414" t="s">
        <v>1812</v>
      </c>
      <c r="O414" t="s">
        <v>804</v>
      </c>
      <c r="P414" t="s">
        <v>209</v>
      </c>
      <c r="Q414" t="s">
        <v>1462</v>
      </c>
      <c r="R414" t="s">
        <v>1228</v>
      </c>
      <c r="S414" t="s">
        <v>130</v>
      </c>
      <c r="T414" t="s">
        <v>1231</v>
      </c>
      <c r="U414" t="s">
        <v>13525</v>
      </c>
      <c r="V414" t="s">
        <v>794</v>
      </c>
      <c r="W414">
        <v>557</v>
      </c>
      <c r="X414" t="s">
        <v>2130</v>
      </c>
      <c r="Y414" t="s">
        <v>2130</v>
      </c>
      <c r="Z414" t="s">
        <v>2131</v>
      </c>
      <c r="AA414" t="s">
        <v>13413</v>
      </c>
      <c r="AB414" t="s">
        <v>16316</v>
      </c>
      <c r="AC414">
        <v>3527</v>
      </c>
      <c r="AD414">
        <v>3721</v>
      </c>
      <c r="AE414">
        <v>3721</v>
      </c>
      <c r="AJ414" t="s">
        <v>15299</v>
      </c>
      <c r="AK414" t="s">
        <v>16311</v>
      </c>
      <c r="AL414" t="s">
        <v>368</v>
      </c>
      <c r="AM414">
        <v>557</v>
      </c>
      <c r="AN414">
        <v>3721</v>
      </c>
      <c r="AO414" t="s">
        <v>16317</v>
      </c>
      <c r="AP414" t="s">
        <v>16318</v>
      </c>
      <c r="AQ414" t="s">
        <v>16319</v>
      </c>
      <c r="AT414" t="s">
        <v>13530</v>
      </c>
      <c r="AU414">
        <v>3721</v>
      </c>
      <c r="AW414" t="s">
        <v>224</v>
      </c>
      <c r="AX414" t="s">
        <v>16171</v>
      </c>
      <c r="AY414" t="s">
        <v>953</v>
      </c>
      <c r="AZ414" t="s">
        <v>16320</v>
      </c>
    </row>
    <row r="415" spans="1:57" ht="20" customHeight="1">
      <c r="A415" t="str">
        <f t="shared" si="12"/>
        <v>광주 각화 주공아파트 연료전환을 통한 온실가스 감축사업1차2011-09-01</v>
      </c>
      <c r="B415" t="str">
        <f t="shared" si="13"/>
        <v>2011-09-01</v>
      </c>
      <c r="C415">
        <v>139</v>
      </c>
      <c r="D415" t="s">
        <v>368</v>
      </c>
      <c r="E415" t="s">
        <v>2084</v>
      </c>
      <c r="F415" t="s">
        <v>13543</v>
      </c>
      <c r="G415" t="s">
        <v>13544</v>
      </c>
      <c r="M415" t="s">
        <v>1812</v>
      </c>
      <c r="O415" t="s">
        <v>805</v>
      </c>
      <c r="P415" t="s">
        <v>209</v>
      </c>
      <c r="Q415" t="s">
        <v>1462</v>
      </c>
      <c r="R415" t="s">
        <v>1228</v>
      </c>
      <c r="S415" t="s">
        <v>130</v>
      </c>
      <c r="T415" t="s">
        <v>1231</v>
      </c>
      <c r="U415" t="s">
        <v>13545</v>
      </c>
      <c r="V415" t="s">
        <v>797</v>
      </c>
      <c r="W415">
        <v>459</v>
      </c>
      <c r="X415" t="s">
        <v>2130</v>
      </c>
      <c r="Y415" t="s">
        <v>2130</v>
      </c>
      <c r="Z415" t="s">
        <v>2131</v>
      </c>
      <c r="AA415" t="s">
        <v>13413</v>
      </c>
      <c r="AB415" t="s">
        <v>16310</v>
      </c>
      <c r="AC415">
        <v>2907</v>
      </c>
      <c r="AD415">
        <v>3026</v>
      </c>
      <c r="AE415">
        <v>3026</v>
      </c>
      <c r="AJ415" t="s">
        <v>15299</v>
      </c>
      <c r="AK415" t="s">
        <v>16311</v>
      </c>
      <c r="AL415" t="s">
        <v>368</v>
      </c>
      <c r="AM415">
        <v>459</v>
      </c>
      <c r="AN415">
        <v>3026</v>
      </c>
      <c r="AO415" t="s">
        <v>16312</v>
      </c>
      <c r="AP415" t="s">
        <v>16313</v>
      </c>
      <c r="AQ415" t="s">
        <v>16314</v>
      </c>
      <c r="AT415" t="s">
        <v>13550</v>
      </c>
      <c r="AU415">
        <v>3026</v>
      </c>
      <c r="AW415" t="s">
        <v>224</v>
      </c>
      <c r="AX415" t="s">
        <v>16171</v>
      </c>
      <c r="AY415" t="s">
        <v>953</v>
      </c>
      <c r="AZ415" t="s">
        <v>16315</v>
      </c>
    </row>
    <row r="416" spans="1:57" ht="20" customHeight="1">
      <c r="A416" t="str">
        <f t="shared" si="12"/>
        <v>휴켐스(주) 신설 5질산에서 발생하는 아산화질소 배출량 저감사업12차2018-05-07</v>
      </c>
      <c r="B416" t="str">
        <f t="shared" si="13"/>
        <v>2018-05-07</v>
      </c>
      <c r="C416">
        <v>138</v>
      </c>
      <c r="D416" t="s">
        <v>1001</v>
      </c>
      <c r="E416" t="s">
        <v>1748</v>
      </c>
      <c r="F416" t="s">
        <v>317</v>
      </c>
      <c r="G416" t="s">
        <v>1507</v>
      </c>
      <c r="M416" t="s">
        <v>1812</v>
      </c>
      <c r="O416" t="s">
        <v>1754</v>
      </c>
      <c r="P416" t="s">
        <v>209</v>
      </c>
      <c r="Q416" t="s">
        <v>1228</v>
      </c>
      <c r="R416" t="s">
        <v>1228</v>
      </c>
      <c r="S416" t="s">
        <v>130</v>
      </c>
      <c r="T416" t="s">
        <v>1293</v>
      </c>
      <c r="U416" t="s">
        <v>1755</v>
      </c>
      <c r="V416" t="s">
        <v>1756</v>
      </c>
      <c r="W416">
        <v>338990</v>
      </c>
      <c r="X416" t="s">
        <v>1234</v>
      </c>
      <c r="Y416" t="s">
        <v>1235</v>
      </c>
      <c r="AA416" t="s">
        <v>16207</v>
      </c>
      <c r="AB416" t="s">
        <v>16256</v>
      </c>
      <c r="AC416">
        <v>77561</v>
      </c>
      <c r="AD416">
        <v>81074</v>
      </c>
      <c r="AE416">
        <v>79453</v>
      </c>
      <c r="AJ416" t="s">
        <v>15563</v>
      </c>
      <c r="AK416" t="s">
        <v>14259</v>
      </c>
      <c r="AL416" t="s">
        <v>1001</v>
      </c>
      <c r="AM416">
        <v>225768</v>
      </c>
      <c r="AN416">
        <v>79453</v>
      </c>
      <c r="AO416" t="s">
        <v>16304</v>
      </c>
      <c r="AP416" t="s">
        <v>16305</v>
      </c>
      <c r="AQ416" t="s">
        <v>16306</v>
      </c>
      <c r="AR416" t="s">
        <v>16307</v>
      </c>
      <c r="AS416" t="s">
        <v>16308</v>
      </c>
      <c r="AT416" t="s">
        <v>1759</v>
      </c>
      <c r="AU416">
        <v>79453</v>
      </c>
      <c r="AW416" t="s">
        <v>224</v>
      </c>
      <c r="AX416" t="s">
        <v>16171</v>
      </c>
      <c r="AY416" t="s">
        <v>953</v>
      </c>
      <c r="AZ416" t="s">
        <v>16309</v>
      </c>
      <c r="BA416" t="s">
        <v>1244</v>
      </c>
      <c r="BB416" t="s">
        <v>1754</v>
      </c>
      <c r="BC416" t="s">
        <v>16263</v>
      </c>
      <c r="BD416">
        <v>6637</v>
      </c>
    </row>
    <row r="417" spans="1:57" ht="20" customHeight="1">
      <c r="A417" t="str">
        <f t="shared" si="12"/>
        <v>휴켐스(주) 신설 5질산에서 발생하는 아산화질소 배출량 저감사업11차2018-02-04</v>
      </c>
      <c r="B417" t="str">
        <f t="shared" si="13"/>
        <v>2018-02-04</v>
      </c>
      <c r="C417">
        <v>137</v>
      </c>
      <c r="D417" t="s">
        <v>1001</v>
      </c>
      <c r="E417" t="s">
        <v>1748</v>
      </c>
      <c r="F417" t="s">
        <v>317</v>
      </c>
      <c r="G417" t="s">
        <v>1507</v>
      </c>
      <c r="M417" t="s">
        <v>1812</v>
      </c>
      <c r="O417" t="s">
        <v>1754</v>
      </c>
      <c r="P417" t="s">
        <v>209</v>
      </c>
      <c r="Q417" t="s">
        <v>1228</v>
      </c>
      <c r="R417" t="s">
        <v>1228</v>
      </c>
      <c r="S417" t="s">
        <v>130</v>
      </c>
      <c r="T417" t="s">
        <v>1293</v>
      </c>
      <c r="U417" t="s">
        <v>1755</v>
      </c>
      <c r="V417" t="s">
        <v>1756</v>
      </c>
      <c r="W417">
        <v>338990</v>
      </c>
      <c r="X417" t="s">
        <v>1234</v>
      </c>
      <c r="Y417" t="s">
        <v>1235</v>
      </c>
      <c r="AA417" t="s">
        <v>15960</v>
      </c>
      <c r="AB417" t="s">
        <v>16230</v>
      </c>
      <c r="AC417">
        <v>78413</v>
      </c>
      <c r="AD417">
        <v>90956</v>
      </c>
      <c r="AE417">
        <v>89137</v>
      </c>
      <c r="AJ417" t="s">
        <v>15986</v>
      </c>
      <c r="AK417" t="s">
        <v>14259</v>
      </c>
      <c r="AL417" t="s">
        <v>1001</v>
      </c>
      <c r="AM417">
        <v>225768</v>
      </c>
      <c r="AN417">
        <v>89137</v>
      </c>
      <c r="AO417" t="s">
        <v>15767</v>
      </c>
      <c r="AP417" t="s">
        <v>14283</v>
      </c>
      <c r="AQ417" t="s">
        <v>16301</v>
      </c>
      <c r="AR417" t="s">
        <v>16290</v>
      </c>
      <c r="AS417" t="s">
        <v>16302</v>
      </c>
      <c r="AT417" t="s">
        <v>1759</v>
      </c>
      <c r="AU417">
        <v>89137</v>
      </c>
      <c r="AW417" t="s">
        <v>224</v>
      </c>
      <c r="AX417" t="s">
        <v>16171</v>
      </c>
      <c r="AY417" t="s">
        <v>953</v>
      </c>
      <c r="AZ417" t="s">
        <v>16303</v>
      </c>
      <c r="BA417" t="s">
        <v>1244</v>
      </c>
      <c r="BB417" t="s">
        <v>1754</v>
      </c>
      <c r="BC417" t="s">
        <v>16279</v>
      </c>
      <c r="BD417">
        <v>6637</v>
      </c>
    </row>
    <row r="418" spans="1:57" ht="20" customHeight="1">
      <c r="A418" t="str">
        <f t="shared" si="12"/>
        <v>휴켐스 질산공장 N2O 감축사업(휴켐스 주식회사의 질산 공장 세 곳에서 tail gas에 포함된 아산화질소를 촉매를 사용하여 제거하는 프로젝트)12차2018-05-07</v>
      </c>
      <c r="B418" t="str">
        <f t="shared" si="13"/>
        <v>2018-05-07</v>
      </c>
      <c r="C418">
        <v>136</v>
      </c>
      <c r="D418" t="s">
        <v>1001</v>
      </c>
      <c r="E418" t="s">
        <v>1748</v>
      </c>
      <c r="F418" t="s">
        <v>317</v>
      </c>
      <c r="G418" t="s">
        <v>13449</v>
      </c>
      <c r="M418" t="s">
        <v>1812</v>
      </c>
      <c r="O418" t="s">
        <v>1227</v>
      </c>
      <c r="P418" t="s">
        <v>209</v>
      </c>
      <c r="Q418" t="s">
        <v>1228</v>
      </c>
      <c r="R418" t="s">
        <v>1229</v>
      </c>
      <c r="S418" t="s">
        <v>130</v>
      </c>
      <c r="T418" t="s">
        <v>1231</v>
      </c>
      <c r="U418" t="s">
        <v>1232</v>
      </c>
      <c r="V418" t="s">
        <v>715</v>
      </c>
      <c r="W418">
        <v>1234654</v>
      </c>
      <c r="X418" t="s">
        <v>1234</v>
      </c>
      <c r="Y418" t="s">
        <v>1235</v>
      </c>
      <c r="Z418" t="s">
        <v>1757</v>
      </c>
      <c r="AA418" t="s">
        <v>16207</v>
      </c>
      <c r="AB418" t="s">
        <v>16256</v>
      </c>
      <c r="AC418">
        <v>307101</v>
      </c>
      <c r="AD418">
        <v>305079</v>
      </c>
      <c r="AE418">
        <v>298977</v>
      </c>
      <c r="AF418" t="s">
        <v>16294</v>
      </c>
      <c r="AJ418" t="s">
        <v>15563</v>
      </c>
      <c r="AK418" t="s">
        <v>14259</v>
      </c>
      <c r="AL418" t="s">
        <v>1001</v>
      </c>
      <c r="AM418">
        <v>331794</v>
      </c>
      <c r="AN418">
        <v>298977</v>
      </c>
      <c r="AO418" t="s">
        <v>15767</v>
      </c>
      <c r="AP418" t="s">
        <v>16295</v>
      </c>
      <c r="AQ418" t="s">
        <v>16296</v>
      </c>
      <c r="AR418" t="s">
        <v>16297</v>
      </c>
      <c r="AS418" t="s">
        <v>16298</v>
      </c>
      <c r="AT418" t="s">
        <v>13454</v>
      </c>
      <c r="AU418">
        <v>298977</v>
      </c>
      <c r="AW418" t="s">
        <v>224</v>
      </c>
      <c r="AX418" t="s">
        <v>16171</v>
      </c>
      <c r="AY418" t="s">
        <v>953</v>
      </c>
      <c r="AZ418" t="s">
        <v>16299</v>
      </c>
      <c r="BA418" t="s">
        <v>1244</v>
      </c>
      <c r="BB418" t="s">
        <v>1227</v>
      </c>
      <c r="BC418" t="s">
        <v>16263</v>
      </c>
      <c r="BD418">
        <v>765</v>
      </c>
      <c r="BE418" t="s">
        <v>16300</v>
      </c>
    </row>
    <row r="419" spans="1:57" ht="20" customHeight="1">
      <c r="A419" t="str">
        <f t="shared" si="12"/>
        <v>휴켐스 질산공장 N2O 감축사업(휴켐스 주식회사의 질산 공장 세 곳에서 tail gas에 포함된 아산화질소를 촉매를 사용하여 제거하는 프로젝트)11차2018-02-04</v>
      </c>
      <c r="B419" t="str">
        <f t="shared" si="13"/>
        <v>2018-02-04</v>
      </c>
      <c r="C419">
        <v>135</v>
      </c>
      <c r="D419" t="s">
        <v>1001</v>
      </c>
      <c r="E419" t="s">
        <v>1748</v>
      </c>
      <c r="F419" t="s">
        <v>317</v>
      </c>
      <c r="G419" t="s">
        <v>13449</v>
      </c>
      <c r="M419" t="s">
        <v>1812</v>
      </c>
      <c r="O419" t="s">
        <v>1227</v>
      </c>
      <c r="P419" t="s">
        <v>209</v>
      </c>
      <c r="Q419" t="s">
        <v>1228</v>
      </c>
      <c r="R419" t="s">
        <v>1229</v>
      </c>
      <c r="S419" t="s">
        <v>130</v>
      </c>
      <c r="T419" t="s">
        <v>1231</v>
      </c>
      <c r="U419" t="s">
        <v>1232</v>
      </c>
      <c r="V419" t="s">
        <v>715</v>
      </c>
      <c r="W419">
        <v>1234654</v>
      </c>
      <c r="X419" t="s">
        <v>1234</v>
      </c>
      <c r="Y419" t="s">
        <v>1235</v>
      </c>
      <c r="Z419" t="s">
        <v>1757</v>
      </c>
      <c r="AA419" t="s">
        <v>15960</v>
      </c>
      <c r="AB419" t="s">
        <v>16230</v>
      </c>
      <c r="AC419">
        <v>310476</v>
      </c>
      <c r="AD419">
        <v>351336</v>
      </c>
      <c r="AE419">
        <v>344309</v>
      </c>
      <c r="AF419" t="s">
        <v>16288</v>
      </c>
      <c r="AJ419" t="s">
        <v>15986</v>
      </c>
      <c r="AK419" t="s">
        <v>14259</v>
      </c>
      <c r="AL419" t="s">
        <v>1001</v>
      </c>
      <c r="AM419">
        <v>331794</v>
      </c>
      <c r="AN419">
        <v>344309</v>
      </c>
      <c r="AO419" t="s">
        <v>15767</v>
      </c>
      <c r="AP419" t="s">
        <v>14283</v>
      </c>
      <c r="AQ419" t="s">
        <v>16289</v>
      </c>
      <c r="AR419" t="s">
        <v>16290</v>
      </c>
      <c r="AS419" t="s">
        <v>16291</v>
      </c>
      <c r="AT419" t="s">
        <v>13454</v>
      </c>
      <c r="AU419">
        <v>344309</v>
      </c>
      <c r="AW419" t="s">
        <v>224</v>
      </c>
      <c r="AX419" t="s">
        <v>16171</v>
      </c>
      <c r="AY419" t="s">
        <v>953</v>
      </c>
      <c r="AZ419" t="s">
        <v>16292</v>
      </c>
      <c r="BA419" t="s">
        <v>1244</v>
      </c>
      <c r="BB419" t="s">
        <v>1227</v>
      </c>
      <c r="BC419" t="s">
        <v>16238</v>
      </c>
      <c r="BD419">
        <v>765</v>
      </c>
      <c r="BE419" t="s">
        <v>16293</v>
      </c>
    </row>
    <row r="420" spans="1:57" ht="20" customHeight="1">
      <c r="A420" t="str">
        <f t="shared" si="12"/>
        <v>휴켐스(주) 신설 5질산에서 발생하는 아산화질소 배출량 저감사업12차2018-05-07</v>
      </c>
      <c r="B420" t="str">
        <f t="shared" si="13"/>
        <v>2018-05-07</v>
      </c>
      <c r="C420">
        <v>134</v>
      </c>
      <c r="D420" t="s">
        <v>530</v>
      </c>
      <c r="E420" t="s">
        <v>1252</v>
      </c>
      <c r="F420" t="s">
        <v>530</v>
      </c>
      <c r="G420" t="s">
        <v>1878</v>
      </c>
      <c r="M420" t="s">
        <v>1812</v>
      </c>
      <c r="O420" t="s">
        <v>1754</v>
      </c>
      <c r="P420" t="s">
        <v>209</v>
      </c>
      <c r="Q420" t="s">
        <v>1228</v>
      </c>
      <c r="R420" t="s">
        <v>1229</v>
      </c>
      <c r="S420" t="s">
        <v>130</v>
      </c>
      <c r="T420" t="s">
        <v>1293</v>
      </c>
      <c r="U420" t="s">
        <v>1755</v>
      </c>
      <c r="V420" t="s">
        <v>1756</v>
      </c>
      <c r="W420">
        <v>338990</v>
      </c>
      <c r="X420" t="s">
        <v>1234</v>
      </c>
      <c r="Y420" t="s">
        <v>1235</v>
      </c>
      <c r="Z420" t="s">
        <v>1889</v>
      </c>
      <c r="AA420" t="s">
        <v>16207</v>
      </c>
      <c r="AB420" t="s">
        <v>16256</v>
      </c>
      <c r="AC420">
        <v>77561</v>
      </c>
      <c r="AD420">
        <v>81074</v>
      </c>
      <c r="AE420">
        <v>1621</v>
      </c>
      <c r="AF420" t="s">
        <v>16281</v>
      </c>
      <c r="AJ420" t="s">
        <v>16241</v>
      </c>
      <c r="AK420" t="s">
        <v>14259</v>
      </c>
      <c r="AL420" t="s">
        <v>530</v>
      </c>
      <c r="AM420">
        <v>4607</v>
      </c>
      <c r="AN420">
        <v>1621</v>
      </c>
      <c r="AO420" t="s">
        <v>16282</v>
      </c>
      <c r="AP420" t="s">
        <v>16283</v>
      </c>
      <c r="AQ420" t="s">
        <v>16284</v>
      </c>
      <c r="AR420" t="s">
        <v>16285</v>
      </c>
      <c r="AS420" t="s">
        <v>16270</v>
      </c>
      <c r="AT420" t="s">
        <v>1892</v>
      </c>
      <c r="AU420">
        <v>1621</v>
      </c>
      <c r="AW420" t="s">
        <v>224</v>
      </c>
      <c r="AX420" t="s">
        <v>16171</v>
      </c>
      <c r="AY420" t="s">
        <v>953</v>
      </c>
      <c r="AZ420" t="s">
        <v>16286</v>
      </c>
      <c r="BA420" t="s">
        <v>1244</v>
      </c>
      <c r="BB420" t="s">
        <v>1754</v>
      </c>
      <c r="BC420" t="s">
        <v>16263</v>
      </c>
      <c r="BD420">
        <v>6637</v>
      </c>
      <c r="BE420" t="s">
        <v>16287</v>
      </c>
    </row>
    <row r="421" spans="1:57" ht="20" customHeight="1">
      <c r="A421" t="str">
        <f t="shared" si="12"/>
        <v>휴켐스(주) 신설 5질산에서 발생하는 아산화질소 배출량 저감사업11차2018-02-04</v>
      </c>
      <c r="B421" t="str">
        <f t="shared" si="13"/>
        <v>2018-02-04</v>
      </c>
      <c r="C421">
        <v>133</v>
      </c>
      <c r="D421" t="s">
        <v>530</v>
      </c>
      <c r="E421" t="s">
        <v>1252</v>
      </c>
      <c r="F421" t="s">
        <v>530</v>
      </c>
      <c r="G421" t="s">
        <v>1878</v>
      </c>
      <c r="M421" t="s">
        <v>1812</v>
      </c>
      <c r="O421" t="s">
        <v>1754</v>
      </c>
      <c r="P421" t="s">
        <v>209</v>
      </c>
      <c r="Q421" t="s">
        <v>1228</v>
      </c>
      <c r="R421" t="s">
        <v>1229</v>
      </c>
      <c r="S421" t="s">
        <v>130</v>
      </c>
      <c r="T421" t="s">
        <v>1293</v>
      </c>
      <c r="U421" t="s">
        <v>1755</v>
      </c>
      <c r="V421" t="s">
        <v>1756</v>
      </c>
      <c r="W421">
        <v>338990</v>
      </c>
      <c r="X421" t="s">
        <v>1234</v>
      </c>
      <c r="Y421" t="s">
        <v>1235</v>
      </c>
      <c r="Z421" t="s">
        <v>1889</v>
      </c>
      <c r="AA421" t="s">
        <v>15960</v>
      </c>
      <c r="AB421" t="s">
        <v>16230</v>
      </c>
      <c r="AC421">
        <v>78413</v>
      </c>
      <c r="AD421">
        <v>90956</v>
      </c>
      <c r="AE421">
        <v>1819</v>
      </c>
      <c r="AF421" t="s">
        <v>16273</v>
      </c>
      <c r="AJ421" t="s">
        <v>16241</v>
      </c>
      <c r="AK421" t="s">
        <v>14259</v>
      </c>
      <c r="AL421" t="s">
        <v>530</v>
      </c>
      <c r="AM421">
        <v>4607</v>
      </c>
      <c r="AN421">
        <v>1819</v>
      </c>
      <c r="AO421" t="s">
        <v>16274</v>
      </c>
      <c r="AP421" t="s">
        <v>16275</v>
      </c>
      <c r="AQ421" t="s">
        <v>16276</v>
      </c>
      <c r="AR421" t="s">
        <v>16277</v>
      </c>
      <c r="AS421" t="s">
        <v>16270</v>
      </c>
      <c r="AT421" t="s">
        <v>1892</v>
      </c>
      <c r="AU421">
        <v>1819</v>
      </c>
      <c r="AW421" t="s">
        <v>224</v>
      </c>
      <c r="AX421" t="s">
        <v>16171</v>
      </c>
      <c r="AY421" t="s">
        <v>953</v>
      </c>
      <c r="AZ421" t="s">
        <v>16278</v>
      </c>
      <c r="BA421" t="s">
        <v>1244</v>
      </c>
      <c r="BB421" t="s">
        <v>1754</v>
      </c>
      <c r="BC421" t="s">
        <v>16279</v>
      </c>
      <c r="BD421">
        <v>6637</v>
      </c>
      <c r="BE421" t="s">
        <v>16280</v>
      </c>
    </row>
    <row r="422" spans="1:57" ht="20" customHeight="1">
      <c r="A422" t="str">
        <f t="shared" si="12"/>
        <v>휴켐스(주) 신설 5질산에서 발생하는 아산화질소 배출량 저감사업10차2017-11-07</v>
      </c>
      <c r="B422" t="str">
        <f t="shared" si="13"/>
        <v>2017-11-07</v>
      </c>
      <c r="C422">
        <v>132</v>
      </c>
      <c r="D422" t="s">
        <v>530</v>
      </c>
      <c r="E422" t="s">
        <v>1252</v>
      </c>
      <c r="F422" t="s">
        <v>530</v>
      </c>
      <c r="G422" t="s">
        <v>1878</v>
      </c>
      <c r="M422" t="s">
        <v>1812</v>
      </c>
      <c r="O422" t="s">
        <v>1754</v>
      </c>
      <c r="P422" t="s">
        <v>209</v>
      </c>
      <c r="Q422" t="s">
        <v>1228</v>
      </c>
      <c r="R422" t="s">
        <v>1229</v>
      </c>
      <c r="S422" t="s">
        <v>130</v>
      </c>
      <c r="T422" t="s">
        <v>1293</v>
      </c>
      <c r="U422" t="s">
        <v>1755</v>
      </c>
      <c r="V422" t="s">
        <v>1756</v>
      </c>
      <c r="W422">
        <v>338990</v>
      </c>
      <c r="X422" t="s">
        <v>1234</v>
      </c>
      <c r="Y422" t="s">
        <v>1235</v>
      </c>
      <c r="Z422" t="s">
        <v>1889</v>
      </c>
      <c r="AA422" t="s">
        <v>14350</v>
      </c>
      <c r="AB422" t="s">
        <v>16059</v>
      </c>
      <c r="AC422">
        <v>79563</v>
      </c>
      <c r="AD422">
        <v>88164</v>
      </c>
      <c r="AE422">
        <v>881</v>
      </c>
      <c r="AF422" t="s">
        <v>16265</v>
      </c>
      <c r="AJ422" t="s">
        <v>16241</v>
      </c>
      <c r="AK422" t="s">
        <v>14259</v>
      </c>
      <c r="AL422" t="s">
        <v>530</v>
      </c>
      <c r="AM422">
        <v>4607</v>
      </c>
      <c r="AN422">
        <v>881</v>
      </c>
      <c r="AO422" t="s">
        <v>16266</v>
      </c>
      <c r="AP422" t="s">
        <v>16267</v>
      </c>
      <c r="AQ422" t="s">
        <v>16268</v>
      </c>
      <c r="AR422" t="s">
        <v>16269</v>
      </c>
      <c r="AS422" t="s">
        <v>16270</v>
      </c>
      <c r="AT422" t="s">
        <v>1892</v>
      </c>
      <c r="AU422">
        <v>881</v>
      </c>
      <c r="AW422" t="s">
        <v>224</v>
      </c>
      <c r="AX422" t="s">
        <v>16171</v>
      </c>
      <c r="AY422" t="s">
        <v>953</v>
      </c>
      <c r="AZ422" t="s">
        <v>16271</v>
      </c>
      <c r="BA422" t="s">
        <v>1244</v>
      </c>
      <c r="BB422" t="s">
        <v>1754</v>
      </c>
      <c r="BC422" t="s">
        <v>9197</v>
      </c>
      <c r="BD422">
        <v>6637</v>
      </c>
      <c r="BE422" t="s">
        <v>16272</v>
      </c>
    </row>
    <row r="423" spans="1:57" ht="20" customHeight="1">
      <c r="A423" t="str">
        <f t="shared" si="12"/>
        <v>휴켐스 질산공장 N2O 감축사업(휴켐스 주식회사의 질산 공장 세곡에서 tail gas에 포한된 아산화질소를 촉매를 사용하여 제거하는 프로젝트)11차2018-05-07</v>
      </c>
      <c r="B423" t="str">
        <f t="shared" si="13"/>
        <v>2018-05-07</v>
      </c>
      <c r="C423">
        <v>131</v>
      </c>
      <c r="D423" t="s">
        <v>530</v>
      </c>
      <c r="E423" t="s">
        <v>1252</v>
      </c>
      <c r="F423" t="s">
        <v>530</v>
      </c>
      <c r="G423" t="s">
        <v>1527</v>
      </c>
      <c r="M423" t="s">
        <v>1812</v>
      </c>
      <c r="O423" t="s">
        <v>714</v>
      </c>
      <c r="P423" t="s">
        <v>209</v>
      </c>
      <c r="Q423" t="s">
        <v>1228</v>
      </c>
      <c r="R423" t="s">
        <v>1229</v>
      </c>
      <c r="S423" t="s">
        <v>130</v>
      </c>
      <c r="T423" t="s">
        <v>1231</v>
      </c>
      <c r="U423" t="s">
        <v>1232</v>
      </c>
      <c r="V423" t="s">
        <v>715</v>
      </c>
      <c r="W423">
        <v>1234654</v>
      </c>
      <c r="X423" t="s">
        <v>1234</v>
      </c>
      <c r="Y423" t="s">
        <v>1235</v>
      </c>
      <c r="Z423" t="s">
        <v>2037</v>
      </c>
      <c r="AA423" t="s">
        <v>15960</v>
      </c>
      <c r="AB423" t="s">
        <v>16256</v>
      </c>
      <c r="AC423">
        <v>307101</v>
      </c>
      <c r="AD423">
        <v>305079</v>
      </c>
      <c r="AE423">
        <v>6102</v>
      </c>
      <c r="AF423" t="s">
        <v>16257</v>
      </c>
      <c r="AJ423" t="s">
        <v>16241</v>
      </c>
      <c r="AK423" t="s">
        <v>14259</v>
      </c>
      <c r="AL423" t="s">
        <v>530</v>
      </c>
      <c r="AM423">
        <v>8921</v>
      </c>
      <c r="AN423">
        <v>6102</v>
      </c>
      <c r="AO423" t="s">
        <v>16258</v>
      </c>
      <c r="AP423" t="s">
        <v>16259</v>
      </c>
      <c r="AQ423" t="s">
        <v>16260</v>
      </c>
      <c r="AR423" t="s">
        <v>16261</v>
      </c>
      <c r="AS423" t="s">
        <v>16246</v>
      </c>
      <c r="AT423" t="s">
        <v>2040</v>
      </c>
      <c r="AU423">
        <v>6102</v>
      </c>
      <c r="AW423" t="s">
        <v>224</v>
      </c>
      <c r="AX423" t="s">
        <v>16171</v>
      </c>
      <c r="AY423" t="s">
        <v>953</v>
      </c>
      <c r="AZ423" t="s">
        <v>16262</v>
      </c>
      <c r="BA423" t="s">
        <v>1244</v>
      </c>
      <c r="BB423" t="s">
        <v>714</v>
      </c>
      <c r="BC423" t="s">
        <v>16263</v>
      </c>
      <c r="BD423">
        <v>765</v>
      </c>
      <c r="BE423" t="s">
        <v>16264</v>
      </c>
    </row>
    <row r="424" spans="1:57" ht="20" customHeight="1">
      <c r="A424" t="str">
        <f t="shared" si="12"/>
        <v>휴켐스 질산공장 N2O 감축사업(휴켐스 주식회사의 질산 공장 세곡에서 tail gas에 포한된 아산화질소를 촉매를 사용하여 제거하는 프로젝트)10차2018-02-04</v>
      </c>
      <c r="B424" t="str">
        <f t="shared" si="13"/>
        <v>2018-02-04</v>
      </c>
      <c r="C424">
        <v>130</v>
      </c>
      <c r="D424" t="s">
        <v>530</v>
      </c>
      <c r="E424" t="s">
        <v>1252</v>
      </c>
      <c r="F424" t="s">
        <v>530</v>
      </c>
      <c r="G424" t="s">
        <v>1527</v>
      </c>
      <c r="M424" t="s">
        <v>1812</v>
      </c>
      <c r="O424" t="s">
        <v>714</v>
      </c>
      <c r="P424" t="s">
        <v>209</v>
      </c>
      <c r="Q424" t="s">
        <v>1228</v>
      </c>
      <c r="R424" t="s">
        <v>1229</v>
      </c>
      <c r="S424" t="s">
        <v>130</v>
      </c>
      <c r="T424" t="s">
        <v>1231</v>
      </c>
      <c r="U424" t="s">
        <v>1232</v>
      </c>
      <c r="V424" t="s">
        <v>715</v>
      </c>
      <c r="W424">
        <v>1234654</v>
      </c>
      <c r="X424" t="s">
        <v>1234</v>
      </c>
      <c r="Y424" t="s">
        <v>1235</v>
      </c>
      <c r="Z424" t="s">
        <v>2037</v>
      </c>
      <c r="AA424" t="s">
        <v>14350</v>
      </c>
      <c r="AB424" t="s">
        <v>16230</v>
      </c>
      <c r="AC424">
        <v>310476</v>
      </c>
      <c r="AD424">
        <v>351336</v>
      </c>
      <c r="AE424">
        <v>3513</v>
      </c>
      <c r="AF424" t="s">
        <v>16249</v>
      </c>
      <c r="AJ424" t="s">
        <v>16241</v>
      </c>
      <c r="AK424" t="s">
        <v>14259</v>
      </c>
      <c r="AL424" t="s">
        <v>530</v>
      </c>
      <c r="AM424">
        <v>8921</v>
      </c>
      <c r="AN424">
        <v>3513</v>
      </c>
      <c r="AO424" t="s">
        <v>16250</v>
      </c>
      <c r="AP424" t="s">
        <v>16251</v>
      </c>
      <c r="AQ424" t="s">
        <v>16252</v>
      </c>
      <c r="AR424" t="s">
        <v>16253</v>
      </c>
      <c r="AS424" t="s">
        <v>16246</v>
      </c>
      <c r="AT424" t="s">
        <v>2040</v>
      </c>
      <c r="AU424">
        <v>3513</v>
      </c>
      <c r="AW424" t="s">
        <v>224</v>
      </c>
      <c r="AX424" t="s">
        <v>16171</v>
      </c>
      <c r="AY424" t="s">
        <v>953</v>
      </c>
      <c r="AZ424" t="s">
        <v>16254</v>
      </c>
      <c r="BA424" t="s">
        <v>1244</v>
      </c>
      <c r="BB424" t="s">
        <v>714</v>
      </c>
      <c r="BC424" t="s">
        <v>16238</v>
      </c>
      <c r="BD424">
        <v>765</v>
      </c>
      <c r="BE424" t="s">
        <v>16255</v>
      </c>
    </row>
    <row r="425" spans="1:57" ht="20" customHeight="1">
      <c r="A425" t="str">
        <f t="shared" si="12"/>
        <v>휴켐스 질산공장 N2O 감축사업(휴켐스 주식회사의 질산 공장 세곡에서 tail gas에 포한된 아산화질소를 촉매를 사용하여 제거하는 프로젝트)9차2017-11-07</v>
      </c>
      <c r="B425" t="str">
        <f t="shared" si="13"/>
        <v>2017-11-07</v>
      </c>
      <c r="C425">
        <v>129</v>
      </c>
      <c r="D425" t="s">
        <v>530</v>
      </c>
      <c r="E425" t="s">
        <v>1252</v>
      </c>
      <c r="F425" t="s">
        <v>530</v>
      </c>
      <c r="G425" t="s">
        <v>1527</v>
      </c>
      <c r="M425" t="s">
        <v>1812</v>
      </c>
      <c r="O425" t="s">
        <v>714</v>
      </c>
      <c r="P425" t="s">
        <v>209</v>
      </c>
      <c r="Q425" t="s">
        <v>1228</v>
      </c>
      <c r="R425" t="s">
        <v>1229</v>
      </c>
      <c r="S425" t="s">
        <v>130</v>
      </c>
      <c r="T425" t="s">
        <v>1231</v>
      </c>
      <c r="U425" t="s">
        <v>1232</v>
      </c>
      <c r="V425" t="s">
        <v>715</v>
      </c>
      <c r="W425">
        <v>1234654</v>
      </c>
      <c r="X425" t="s">
        <v>1234</v>
      </c>
      <c r="Y425" t="s">
        <v>1235</v>
      </c>
      <c r="Z425" t="s">
        <v>2037</v>
      </c>
      <c r="AA425" t="s">
        <v>14631</v>
      </c>
      <c r="AB425" t="s">
        <v>16059</v>
      </c>
      <c r="AC425">
        <v>301070</v>
      </c>
      <c r="AD425">
        <v>345851</v>
      </c>
      <c r="AE425">
        <v>3458</v>
      </c>
      <c r="AF425" t="s">
        <v>16240</v>
      </c>
      <c r="AJ425" t="s">
        <v>16241</v>
      </c>
      <c r="AK425" t="s">
        <v>14259</v>
      </c>
      <c r="AL425" t="s">
        <v>530</v>
      </c>
      <c r="AM425">
        <v>8921</v>
      </c>
      <c r="AN425">
        <v>3458</v>
      </c>
      <c r="AO425" t="s">
        <v>16242</v>
      </c>
      <c r="AP425" t="s">
        <v>16243</v>
      </c>
      <c r="AQ425" t="s">
        <v>16244</v>
      </c>
      <c r="AR425" t="s">
        <v>16245</v>
      </c>
      <c r="AS425" t="s">
        <v>16246</v>
      </c>
      <c r="AT425" t="s">
        <v>2040</v>
      </c>
      <c r="AU425">
        <v>3458</v>
      </c>
      <c r="AW425" t="s">
        <v>224</v>
      </c>
      <c r="AX425" t="s">
        <v>16171</v>
      </c>
      <c r="AY425" t="s">
        <v>953</v>
      </c>
      <c r="AZ425" t="s">
        <v>16247</v>
      </c>
      <c r="BA425" t="s">
        <v>1244</v>
      </c>
      <c r="BB425" t="s">
        <v>714</v>
      </c>
      <c r="BC425" t="s">
        <v>16074</v>
      </c>
      <c r="BD425">
        <v>765</v>
      </c>
      <c r="BE425" t="s">
        <v>16248</v>
      </c>
    </row>
    <row r="426" spans="1:57" ht="20" customHeight="1">
      <c r="A426" t="str">
        <f t="shared" si="12"/>
        <v>휴켐스 질산공장 N2O 감축사업(휴켐스 주식회사의 질산 공장 세곡에서 tail gas에 포한된 아산화질소를 촉매를 사용하여 제거하는 프로젝트)8차2018-02-04</v>
      </c>
      <c r="B426" t="str">
        <f t="shared" si="13"/>
        <v>2018-02-04</v>
      </c>
      <c r="C426">
        <v>128</v>
      </c>
      <c r="D426" t="s">
        <v>530</v>
      </c>
      <c r="E426" t="s">
        <v>1252</v>
      </c>
      <c r="F426" t="s">
        <v>530</v>
      </c>
      <c r="G426" t="s">
        <v>1527</v>
      </c>
      <c r="M426" t="s">
        <v>1812</v>
      </c>
      <c r="O426" t="s">
        <v>714</v>
      </c>
      <c r="P426" t="s">
        <v>209</v>
      </c>
      <c r="Q426" t="s">
        <v>1228</v>
      </c>
      <c r="R426" t="s">
        <v>1229</v>
      </c>
      <c r="S426" t="s">
        <v>130</v>
      </c>
      <c r="T426" t="s">
        <v>1231</v>
      </c>
      <c r="U426" t="s">
        <v>1232</v>
      </c>
      <c r="V426" t="s">
        <v>715</v>
      </c>
      <c r="W426">
        <v>1234654</v>
      </c>
      <c r="X426" t="s">
        <v>1234</v>
      </c>
      <c r="Y426" t="s">
        <v>1235</v>
      </c>
      <c r="Z426" t="s">
        <v>2037</v>
      </c>
      <c r="AA426" t="s">
        <v>14753</v>
      </c>
      <c r="AB426" t="s">
        <v>16230</v>
      </c>
      <c r="AC426">
        <v>310476</v>
      </c>
      <c r="AD426">
        <v>351336</v>
      </c>
      <c r="AE426">
        <v>3514</v>
      </c>
      <c r="AF426" t="s">
        <v>16231</v>
      </c>
      <c r="AJ426" t="s">
        <v>14352</v>
      </c>
      <c r="AK426" t="s">
        <v>14259</v>
      </c>
      <c r="AL426" t="s">
        <v>530</v>
      </c>
      <c r="AM426">
        <v>8921</v>
      </c>
      <c r="AN426">
        <v>3514</v>
      </c>
      <c r="AO426" t="s">
        <v>16232</v>
      </c>
      <c r="AP426" t="s">
        <v>16233</v>
      </c>
      <c r="AQ426" t="s">
        <v>16234</v>
      </c>
      <c r="AR426" t="s">
        <v>16235</v>
      </c>
      <c r="AS426" t="s">
        <v>16236</v>
      </c>
      <c r="AT426" t="s">
        <v>2040</v>
      </c>
      <c r="AU426">
        <v>3514</v>
      </c>
      <c r="AW426" t="s">
        <v>224</v>
      </c>
      <c r="AX426" t="s">
        <v>16171</v>
      </c>
      <c r="AY426" t="s">
        <v>953</v>
      </c>
      <c r="AZ426" t="s">
        <v>16237</v>
      </c>
      <c r="BA426" t="s">
        <v>1244</v>
      </c>
      <c r="BB426" t="s">
        <v>714</v>
      </c>
      <c r="BC426" t="s">
        <v>16238</v>
      </c>
      <c r="BD426">
        <v>765</v>
      </c>
      <c r="BE426" t="s">
        <v>16239</v>
      </c>
    </row>
    <row r="427" spans="1:57" ht="20" customHeight="1">
      <c r="A427" t="str">
        <f t="shared" si="12"/>
        <v>카프로 N2O 저감 사업6차2017-11-01</v>
      </c>
      <c r="B427" t="str">
        <f t="shared" si="13"/>
        <v>2017-11-01</v>
      </c>
      <c r="C427">
        <v>127</v>
      </c>
      <c r="D427" t="s">
        <v>530</v>
      </c>
      <c r="E427" t="s">
        <v>1252</v>
      </c>
      <c r="F427" t="s">
        <v>530</v>
      </c>
      <c r="G427" t="s">
        <v>1527</v>
      </c>
      <c r="M427" t="s">
        <v>1812</v>
      </c>
      <c r="O427" t="s">
        <v>543</v>
      </c>
      <c r="P427" t="s">
        <v>209</v>
      </c>
      <c r="Q427" t="s">
        <v>1228</v>
      </c>
      <c r="R427" t="s">
        <v>1229</v>
      </c>
      <c r="S427" t="s">
        <v>130</v>
      </c>
      <c r="T427" t="s">
        <v>1293</v>
      </c>
      <c r="U427" t="s">
        <v>1311</v>
      </c>
      <c r="V427" t="s">
        <v>453</v>
      </c>
      <c r="W427">
        <v>660995</v>
      </c>
      <c r="X427" t="s">
        <v>1234</v>
      </c>
      <c r="Y427" t="s">
        <v>1235</v>
      </c>
      <c r="Z427" t="s">
        <v>2047</v>
      </c>
      <c r="AA427" t="s">
        <v>14554</v>
      </c>
      <c r="AB427" t="s">
        <v>16222</v>
      </c>
      <c r="AC427">
        <v>173788</v>
      </c>
      <c r="AD427">
        <v>140238</v>
      </c>
      <c r="AE427">
        <v>68</v>
      </c>
      <c r="AF427" t="s">
        <v>16223</v>
      </c>
      <c r="AJ427" t="s">
        <v>15913</v>
      </c>
      <c r="AK427" t="s">
        <v>14259</v>
      </c>
      <c r="AL427" t="s">
        <v>530</v>
      </c>
      <c r="AM427">
        <v>9440</v>
      </c>
      <c r="AN427">
        <v>68</v>
      </c>
      <c r="AO427" t="s">
        <v>16224</v>
      </c>
      <c r="AP427" t="s">
        <v>16225</v>
      </c>
      <c r="AQ427" t="s">
        <v>16226</v>
      </c>
      <c r="AR427" t="s">
        <v>16227</v>
      </c>
      <c r="AS427" t="s">
        <v>16219</v>
      </c>
      <c r="AT427" t="s">
        <v>2049</v>
      </c>
      <c r="AU427">
        <v>68</v>
      </c>
      <c r="AW427" t="s">
        <v>224</v>
      </c>
      <c r="AX427" t="s">
        <v>16171</v>
      </c>
      <c r="AY427" t="s">
        <v>953</v>
      </c>
      <c r="AZ427" t="s">
        <v>16228</v>
      </c>
      <c r="BA427" t="s">
        <v>1244</v>
      </c>
      <c r="BB427" t="s">
        <v>543</v>
      </c>
      <c r="BC427" t="s">
        <v>2392</v>
      </c>
      <c r="BD427">
        <v>4665</v>
      </c>
      <c r="BE427" t="s">
        <v>16229</v>
      </c>
    </row>
    <row r="428" spans="1:57" ht="20" customHeight="1">
      <c r="A428" t="str">
        <f t="shared" si="12"/>
        <v>카프로 N2O 저감 사업5차2017-05-01</v>
      </c>
      <c r="B428" t="str">
        <f t="shared" si="13"/>
        <v>2017-05-01</v>
      </c>
      <c r="C428">
        <v>126</v>
      </c>
      <c r="D428" t="s">
        <v>530</v>
      </c>
      <c r="E428" t="s">
        <v>1252</v>
      </c>
      <c r="F428" t="s">
        <v>530</v>
      </c>
      <c r="G428" t="s">
        <v>1527</v>
      </c>
      <c r="M428" t="s">
        <v>1812</v>
      </c>
      <c r="O428" t="s">
        <v>543</v>
      </c>
      <c r="P428" t="s">
        <v>209</v>
      </c>
      <c r="Q428" t="s">
        <v>1228</v>
      </c>
      <c r="R428" t="s">
        <v>1229</v>
      </c>
      <c r="S428" t="s">
        <v>130</v>
      </c>
      <c r="T428" t="s">
        <v>1293</v>
      </c>
      <c r="U428" t="s">
        <v>1311</v>
      </c>
      <c r="V428" t="s">
        <v>453</v>
      </c>
      <c r="W428">
        <v>660995</v>
      </c>
      <c r="X428" t="s">
        <v>1234</v>
      </c>
      <c r="Y428" t="s">
        <v>1235</v>
      </c>
      <c r="Z428" t="s">
        <v>2047</v>
      </c>
      <c r="AA428" t="s">
        <v>14542</v>
      </c>
      <c r="AB428" t="s">
        <v>16042</v>
      </c>
      <c r="AC428">
        <v>176669</v>
      </c>
      <c r="AD428">
        <v>133500</v>
      </c>
      <c r="AE428">
        <v>1335</v>
      </c>
      <c r="AF428" t="s">
        <v>16214</v>
      </c>
      <c r="AJ428" t="s">
        <v>16044</v>
      </c>
      <c r="AK428" t="s">
        <v>14259</v>
      </c>
      <c r="AL428" t="s">
        <v>530</v>
      </c>
      <c r="AM428">
        <v>9440</v>
      </c>
      <c r="AN428">
        <v>1335</v>
      </c>
      <c r="AO428" t="s">
        <v>16215</v>
      </c>
      <c r="AP428" t="s">
        <v>16216</v>
      </c>
      <c r="AQ428" t="s">
        <v>16217</v>
      </c>
      <c r="AR428" t="s">
        <v>16218</v>
      </c>
      <c r="AS428" t="s">
        <v>16219</v>
      </c>
      <c r="AT428" t="s">
        <v>2049</v>
      </c>
      <c r="AU428">
        <v>1335</v>
      </c>
      <c r="AW428" t="s">
        <v>224</v>
      </c>
      <c r="AX428" t="s">
        <v>16171</v>
      </c>
      <c r="AY428" t="s">
        <v>953</v>
      </c>
      <c r="AZ428" t="s">
        <v>16220</v>
      </c>
      <c r="BA428" t="s">
        <v>1244</v>
      </c>
      <c r="BB428" t="s">
        <v>543</v>
      </c>
      <c r="BC428" t="s">
        <v>16051</v>
      </c>
      <c r="BD428">
        <v>4665</v>
      </c>
      <c r="BE428" t="s">
        <v>16221</v>
      </c>
    </row>
    <row r="429" spans="1:57" ht="20" customHeight="1">
      <c r="A429" t="str">
        <f t="shared" si="12"/>
        <v>카프로 N2O 저감 사업 12차2017-05-01</v>
      </c>
      <c r="B429" t="str">
        <f t="shared" si="13"/>
        <v>2017-05-01</v>
      </c>
      <c r="C429">
        <v>125</v>
      </c>
      <c r="D429" t="s">
        <v>15397</v>
      </c>
      <c r="E429" t="s">
        <v>13673</v>
      </c>
      <c r="F429" t="s">
        <v>546</v>
      </c>
      <c r="G429" t="s">
        <v>13674</v>
      </c>
      <c r="M429" t="s">
        <v>1812</v>
      </c>
      <c r="O429" t="s">
        <v>545</v>
      </c>
      <c r="P429" t="s">
        <v>209</v>
      </c>
      <c r="Q429" t="s">
        <v>1228</v>
      </c>
      <c r="R429" t="s">
        <v>1229</v>
      </c>
      <c r="S429" t="s">
        <v>130</v>
      </c>
      <c r="T429" t="s">
        <v>1293</v>
      </c>
      <c r="U429" t="s">
        <v>1311</v>
      </c>
      <c r="V429" t="s">
        <v>453</v>
      </c>
      <c r="W429">
        <v>660995</v>
      </c>
      <c r="X429" t="s">
        <v>1234</v>
      </c>
      <c r="Y429" t="s">
        <v>1235</v>
      </c>
      <c r="Z429" t="s">
        <v>13679</v>
      </c>
      <c r="AA429" t="s">
        <v>16207</v>
      </c>
      <c r="AB429" t="s">
        <v>16042</v>
      </c>
      <c r="AC429">
        <v>176669</v>
      </c>
      <c r="AD429">
        <v>133500</v>
      </c>
      <c r="AE429">
        <v>34620</v>
      </c>
      <c r="AF429" t="s">
        <v>16208</v>
      </c>
      <c r="AJ429" t="s">
        <v>16044</v>
      </c>
      <c r="AK429" t="s">
        <v>14259</v>
      </c>
      <c r="AL429" t="s">
        <v>15397</v>
      </c>
      <c r="AM429">
        <v>978831</v>
      </c>
      <c r="AN429">
        <v>34620</v>
      </c>
      <c r="AO429" t="s">
        <v>16045</v>
      </c>
      <c r="AP429" t="s">
        <v>16046</v>
      </c>
      <c r="AQ429" t="s">
        <v>16209</v>
      </c>
      <c r="AR429" t="s">
        <v>16210</v>
      </c>
      <c r="AS429" t="s">
        <v>16211</v>
      </c>
      <c r="AT429" t="s">
        <v>13682</v>
      </c>
      <c r="AU429">
        <v>34620</v>
      </c>
      <c r="AW429" t="s">
        <v>224</v>
      </c>
      <c r="AX429" t="s">
        <v>16171</v>
      </c>
      <c r="AY429" t="s">
        <v>953</v>
      </c>
      <c r="AZ429" t="s">
        <v>16212</v>
      </c>
      <c r="BA429" t="s">
        <v>1244</v>
      </c>
      <c r="BB429" t="s">
        <v>543</v>
      </c>
      <c r="BC429" t="s">
        <v>16051</v>
      </c>
      <c r="BD429">
        <v>4665</v>
      </c>
      <c r="BE429" t="s">
        <v>16213</v>
      </c>
    </row>
    <row r="430" spans="1:57" ht="20" customHeight="1">
      <c r="A430" t="str">
        <f t="shared" si="12"/>
        <v>LG 화학 나주 공장 연료전환 사업2차2011-02-24</v>
      </c>
      <c r="B430" t="str">
        <f t="shared" si="13"/>
        <v>2011-02-24</v>
      </c>
      <c r="C430">
        <v>124</v>
      </c>
      <c r="D430" t="s">
        <v>325</v>
      </c>
      <c r="E430" t="s">
        <v>2162</v>
      </c>
      <c r="F430" t="s">
        <v>2163</v>
      </c>
      <c r="G430" t="s">
        <v>2164</v>
      </c>
      <c r="M430" t="s">
        <v>1812</v>
      </c>
      <c r="O430" t="s">
        <v>2169</v>
      </c>
      <c r="P430" t="s">
        <v>209</v>
      </c>
      <c r="Q430" t="s">
        <v>1462</v>
      </c>
      <c r="R430" t="s">
        <v>1229</v>
      </c>
      <c r="S430" t="s">
        <v>130</v>
      </c>
      <c r="T430" t="s">
        <v>1293</v>
      </c>
      <c r="U430" t="s">
        <v>2170</v>
      </c>
      <c r="V430" t="s">
        <v>2171</v>
      </c>
      <c r="W430">
        <v>19635</v>
      </c>
      <c r="X430" t="s">
        <v>2130</v>
      </c>
      <c r="Y430" t="s">
        <v>2130</v>
      </c>
      <c r="Z430" t="s">
        <v>2172</v>
      </c>
      <c r="AA430" t="s">
        <v>13427</v>
      </c>
      <c r="AB430" t="s">
        <v>16164</v>
      </c>
      <c r="AC430">
        <v>111632</v>
      </c>
      <c r="AD430">
        <v>80861</v>
      </c>
      <c r="AE430">
        <v>79244</v>
      </c>
      <c r="AF430" t="s">
        <v>16165</v>
      </c>
      <c r="AJ430" t="s">
        <v>15299</v>
      </c>
      <c r="AK430" t="s">
        <v>14259</v>
      </c>
      <c r="AL430" t="s">
        <v>325</v>
      </c>
      <c r="AM430">
        <v>6435</v>
      </c>
      <c r="AN430">
        <v>79244</v>
      </c>
      <c r="AO430" t="s">
        <v>16166</v>
      </c>
      <c r="AP430" t="s">
        <v>16167</v>
      </c>
      <c r="AQ430" t="s">
        <v>16168</v>
      </c>
      <c r="AR430" t="s">
        <v>16169</v>
      </c>
      <c r="AS430" t="s">
        <v>16170</v>
      </c>
      <c r="AT430" t="s">
        <v>2175</v>
      </c>
      <c r="AU430">
        <v>79244</v>
      </c>
      <c r="AW430" t="s">
        <v>224</v>
      </c>
      <c r="AX430" t="s">
        <v>16171</v>
      </c>
      <c r="AY430" t="s">
        <v>953</v>
      </c>
      <c r="AZ430" t="s">
        <v>16172</v>
      </c>
      <c r="BA430" t="s">
        <v>1244</v>
      </c>
      <c r="BB430" t="s">
        <v>2179</v>
      </c>
      <c r="BC430" t="s">
        <v>16173</v>
      </c>
      <c r="BD430">
        <v>2475</v>
      </c>
      <c r="BE430" t="s">
        <v>16174</v>
      </c>
    </row>
    <row r="431" spans="1:57" ht="20" customHeight="1">
      <c r="A431" t="str">
        <f t="shared" si="12"/>
        <v>(주)한화 울산소재 질산공장 N2O 감축 프로젝트8차2015-06-27</v>
      </c>
      <c r="B431" t="str">
        <f t="shared" si="13"/>
        <v>2015-06-27</v>
      </c>
      <c r="C431">
        <v>123</v>
      </c>
      <c r="D431" t="s">
        <v>425</v>
      </c>
      <c r="E431" t="s">
        <v>1220</v>
      </c>
      <c r="F431" t="s">
        <v>1221</v>
      </c>
      <c r="G431" t="s">
        <v>1291</v>
      </c>
      <c r="M431" t="s">
        <v>1812</v>
      </c>
      <c r="O431" t="s">
        <v>1259</v>
      </c>
      <c r="P431" t="s">
        <v>209</v>
      </c>
      <c r="Q431" t="s">
        <v>1228</v>
      </c>
      <c r="R431" t="s">
        <v>1229</v>
      </c>
      <c r="S431" t="s">
        <v>130</v>
      </c>
      <c r="T431" t="s">
        <v>1231</v>
      </c>
      <c r="U431" t="s">
        <v>1260</v>
      </c>
      <c r="V431" t="s">
        <v>531</v>
      </c>
      <c r="W431">
        <v>243330</v>
      </c>
      <c r="X431" t="s">
        <v>1234</v>
      </c>
      <c r="Y431" t="s">
        <v>1235</v>
      </c>
      <c r="Z431" t="s">
        <v>2024</v>
      </c>
      <c r="AA431" t="s">
        <v>14753</v>
      </c>
      <c r="AB431" t="s">
        <v>16014</v>
      </c>
      <c r="AC431">
        <v>284228</v>
      </c>
      <c r="AD431">
        <v>222159</v>
      </c>
      <c r="AE431">
        <v>4443</v>
      </c>
      <c r="AF431" t="s">
        <v>16160</v>
      </c>
      <c r="AJ431" t="s">
        <v>14557</v>
      </c>
      <c r="AK431" t="s">
        <v>14259</v>
      </c>
      <c r="AL431" t="s">
        <v>425</v>
      </c>
      <c r="AM431">
        <v>4443</v>
      </c>
      <c r="AN431">
        <v>4443</v>
      </c>
      <c r="AO431" t="s">
        <v>16015</v>
      </c>
      <c r="AP431" t="s">
        <v>16016</v>
      </c>
      <c r="AQ431" t="s">
        <v>16161</v>
      </c>
      <c r="AR431" t="s">
        <v>16018</v>
      </c>
      <c r="AS431" t="s">
        <v>16162</v>
      </c>
      <c r="AT431" t="s">
        <v>13665</v>
      </c>
      <c r="AU431">
        <v>4443</v>
      </c>
      <c r="AW431" t="s">
        <v>224</v>
      </c>
      <c r="AX431" t="s">
        <v>2392</v>
      </c>
      <c r="AY431" t="s">
        <v>953</v>
      </c>
      <c r="AZ431" t="s">
        <v>16163</v>
      </c>
      <c r="BA431" t="s">
        <v>1244</v>
      </c>
      <c r="BB431" t="s">
        <v>13669</v>
      </c>
      <c r="BC431" t="s">
        <v>15929</v>
      </c>
      <c r="BD431">
        <v>922</v>
      </c>
      <c r="BE431" t="s">
        <v>16022</v>
      </c>
    </row>
    <row r="432" spans="1:57" ht="20" customHeight="1">
      <c r="A432" t="str">
        <f t="shared" si="12"/>
        <v>삼성전자 SF6 저감 사업2차2013-11-01</v>
      </c>
      <c r="B432" t="str">
        <f t="shared" si="13"/>
        <v>2013-11-01</v>
      </c>
      <c r="C432">
        <v>122</v>
      </c>
      <c r="D432" t="s">
        <v>425</v>
      </c>
      <c r="E432" t="s">
        <v>1220</v>
      </c>
      <c r="F432" t="s">
        <v>1221</v>
      </c>
      <c r="G432" t="s">
        <v>1291</v>
      </c>
      <c r="M432" t="s">
        <v>1812</v>
      </c>
      <c r="O432" t="s">
        <v>1785</v>
      </c>
      <c r="P432" t="s">
        <v>209</v>
      </c>
      <c r="Q432" t="s">
        <v>1228</v>
      </c>
      <c r="R432" t="s">
        <v>1229</v>
      </c>
      <c r="S432" t="s">
        <v>130</v>
      </c>
      <c r="T432" t="s">
        <v>1293</v>
      </c>
      <c r="U432" t="s">
        <v>1786</v>
      </c>
      <c r="V432" t="s">
        <v>1787</v>
      </c>
      <c r="W432">
        <v>768215</v>
      </c>
      <c r="X432" t="s">
        <v>32337</v>
      </c>
      <c r="Y432" t="s">
        <v>1297</v>
      </c>
      <c r="Z432" t="s">
        <v>1775</v>
      </c>
      <c r="AA432" t="s">
        <v>13427</v>
      </c>
      <c r="AB432" t="s">
        <v>15894</v>
      </c>
      <c r="AC432">
        <v>1020778</v>
      </c>
      <c r="AD432">
        <v>267852</v>
      </c>
      <c r="AE432">
        <v>2678</v>
      </c>
      <c r="AF432" t="s">
        <v>16125</v>
      </c>
      <c r="AJ432" t="s">
        <v>14557</v>
      </c>
      <c r="AK432" t="s">
        <v>14259</v>
      </c>
      <c r="AL432" t="s">
        <v>425</v>
      </c>
      <c r="AM432">
        <v>4181</v>
      </c>
      <c r="AN432">
        <v>2678</v>
      </c>
      <c r="AO432" t="s">
        <v>16126</v>
      </c>
      <c r="AP432" t="s">
        <v>16127</v>
      </c>
      <c r="AQ432" t="s">
        <v>16128</v>
      </c>
      <c r="AR432" t="s">
        <v>16129</v>
      </c>
      <c r="AS432" t="s">
        <v>16130</v>
      </c>
      <c r="AT432" t="s">
        <v>1788</v>
      </c>
      <c r="AU432">
        <v>2678</v>
      </c>
      <c r="AW432" t="s">
        <v>224</v>
      </c>
      <c r="AX432" t="s">
        <v>2392</v>
      </c>
      <c r="AY432" t="s">
        <v>953</v>
      </c>
      <c r="AZ432" t="s">
        <v>16131</v>
      </c>
      <c r="BA432" t="s">
        <v>1244</v>
      </c>
      <c r="BB432" t="s">
        <v>1790</v>
      </c>
      <c r="BC432" t="s">
        <v>15903</v>
      </c>
      <c r="BD432">
        <v>3333</v>
      </c>
      <c r="BE432" t="s">
        <v>16132</v>
      </c>
    </row>
    <row r="433" spans="1:57" ht="20" customHeight="1">
      <c r="A433" t="str">
        <f t="shared" si="12"/>
        <v>휴켐스 질산공장 N2O 감축사업(휴켐스 주식회사의 질산 공장 세 곳에서 tail gas에 포함된 아산화질소를 촉매를 사용하여 제거하는 프로젝트)4차2017-08-07</v>
      </c>
      <c r="B433" t="str">
        <f t="shared" si="13"/>
        <v>2017-08-07</v>
      </c>
      <c r="C433">
        <v>121</v>
      </c>
      <c r="D433" t="s">
        <v>425</v>
      </c>
      <c r="E433" t="s">
        <v>1220</v>
      </c>
      <c r="F433" t="s">
        <v>1578</v>
      </c>
      <c r="G433" t="s">
        <v>2009</v>
      </c>
      <c r="M433" t="s">
        <v>1812</v>
      </c>
      <c r="O433" t="s">
        <v>1227</v>
      </c>
      <c r="P433" t="s">
        <v>209</v>
      </c>
      <c r="Q433" t="s">
        <v>1228</v>
      </c>
      <c r="R433" t="s">
        <v>1229</v>
      </c>
      <c r="S433" t="s">
        <v>130</v>
      </c>
      <c r="T433" t="s">
        <v>1231</v>
      </c>
      <c r="U433" t="s">
        <v>1232</v>
      </c>
      <c r="V433" t="s">
        <v>715</v>
      </c>
      <c r="W433">
        <v>1234654</v>
      </c>
      <c r="X433" t="s">
        <v>1234</v>
      </c>
      <c r="Y433" t="s">
        <v>1235</v>
      </c>
      <c r="Z433" t="s">
        <v>2010</v>
      </c>
      <c r="AA433" t="s">
        <v>14303</v>
      </c>
      <c r="AB433" t="s">
        <v>16053</v>
      </c>
      <c r="AC433">
        <v>311677</v>
      </c>
      <c r="AD433">
        <v>311080</v>
      </c>
      <c r="AE433">
        <v>6222</v>
      </c>
      <c r="AF433" t="s">
        <v>16117</v>
      </c>
      <c r="AJ433" t="s">
        <v>14557</v>
      </c>
      <c r="AK433" t="s">
        <v>14259</v>
      </c>
      <c r="AL433" t="s">
        <v>425</v>
      </c>
      <c r="AM433">
        <v>6771</v>
      </c>
      <c r="AN433">
        <v>6222</v>
      </c>
      <c r="AO433" t="s">
        <v>16118</v>
      </c>
      <c r="AP433" t="s">
        <v>16119</v>
      </c>
      <c r="AQ433" t="s">
        <v>16120</v>
      </c>
      <c r="AR433" t="s">
        <v>16121</v>
      </c>
      <c r="AS433" t="s">
        <v>16122</v>
      </c>
      <c r="AT433" t="s">
        <v>2013</v>
      </c>
      <c r="AU433">
        <v>6222</v>
      </c>
      <c r="AW433" t="s">
        <v>224</v>
      </c>
      <c r="AX433" t="s">
        <v>2392</v>
      </c>
      <c r="AY433" t="s">
        <v>953</v>
      </c>
      <c r="AZ433" t="s">
        <v>16123</v>
      </c>
      <c r="BA433" t="s">
        <v>1244</v>
      </c>
      <c r="BB433" t="s">
        <v>1227</v>
      </c>
      <c r="BC433" t="s">
        <v>16068</v>
      </c>
      <c r="BD433">
        <v>765</v>
      </c>
      <c r="BE433" t="s">
        <v>16124</v>
      </c>
    </row>
    <row r="434" spans="1:57" ht="20" customHeight="1">
      <c r="A434" t="str">
        <f t="shared" si="12"/>
        <v>휴켐스 질산공장 N2O 감축사업(휴켐스 주식회사의 질산 공장 세 곳에서 tail gas에 포함된 아산화질소를 촉매를 사용하여 제거하는 프로젝트)3차2017-04-16</v>
      </c>
      <c r="B434" t="str">
        <f t="shared" si="13"/>
        <v>2017-04-16</v>
      </c>
      <c r="C434">
        <v>120</v>
      </c>
      <c r="D434" t="s">
        <v>425</v>
      </c>
      <c r="E434" t="s">
        <v>1220</v>
      </c>
      <c r="F434" t="s">
        <v>1578</v>
      </c>
      <c r="G434" t="s">
        <v>2009</v>
      </c>
      <c r="M434" t="s">
        <v>1812</v>
      </c>
      <c r="O434" t="s">
        <v>1227</v>
      </c>
      <c r="P434" t="s">
        <v>209</v>
      </c>
      <c r="Q434" t="s">
        <v>1228</v>
      </c>
      <c r="R434" t="s">
        <v>1229</v>
      </c>
      <c r="S434" t="s">
        <v>130</v>
      </c>
      <c r="T434" t="s">
        <v>1231</v>
      </c>
      <c r="U434" t="s">
        <v>1232</v>
      </c>
      <c r="V434" t="s">
        <v>715</v>
      </c>
      <c r="W434">
        <v>1234654</v>
      </c>
      <c r="X434" t="s">
        <v>1234</v>
      </c>
      <c r="Y434" t="s">
        <v>1235</v>
      </c>
      <c r="Z434" t="s">
        <v>2010</v>
      </c>
      <c r="AA434" t="s">
        <v>14315</v>
      </c>
      <c r="AB434" t="s">
        <v>15984</v>
      </c>
      <c r="AC434">
        <v>382821</v>
      </c>
      <c r="AD434">
        <v>331888</v>
      </c>
      <c r="AE434">
        <v>3319</v>
      </c>
      <c r="AF434" t="s">
        <v>16109</v>
      </c>
      <c r="AJ434" t="s">
        <v>14557</v>
      </c>
      <c r="AK434" t="s">
        <v>14259</v>
      </c>
      <c r="AL434" t="s">
        <v>425</v>
      </c>
      <c r="AM434">
        <v>6771</v>
      </c>
      <c r="AN434">
        <v>3319</v>
      </c>
      <c r="AO434" t="s">
        <v>16110</v>
      </c>
      <c r="AP434" t="s">
        <v>16111</v>
      </c>
      <c r="AQ434" t="s">
        <v>16112</v>
      </c>
      <c r="AR434" t="s">
        <v>16113</v>
      </c>
      <c r="AS434" t="s">
        <v>16114</v>
      </c>
      <c r="AT434" t="s">
        <v>2013</v>
      </c>
      <c r="AU434">
        <v>3319</v>
      </c>
      <c r="AW434" t="s">
        <v>224</v>
      </c>
      <c r="AX434" t="s">
        <v>2392</v>
      </c>
      <c r="AY434" t="s">
        <v>953</v>
      </c>
      <c r="AZ434" t="s">
        <v>16115</v>
      </c>
      <c r="BA434" t="s">
        <v>1244</v>
      </c>
      <c r="BB434" t="s">
        <v>1227</v>
      </c>
      <c r="BC434" t="s">
        <v>15990</v>
      </c>
      <c r="BD434">
        <v>765</v>
      </c>
      <c r="BE434" t="s">
        <v>16116</v>
      </c>
    </row>
    <row r="435" spans="1:57" ht="20" customHeight="1">
      <c r="A435" t="str">
        <f t="shared" si="12"/>
        <v>휴켐스(주) 신설 5질산에서 발생하는 아산화질소 배출량 저감사업9차2017-11-07</v>
      </c>
      <c r="B435" t="str">
        <f t="shared" si="13"/>
        <v>2017-11-07</v>
      </c>
      <c r="C435">
        <v>119</v>
      </c>
      <c r="D435" t="s">
        <v>530</v>
      </c>
      <c r="E435" t="s">
        <v>1252</v>
      </c>
      <c r="F435" t="s">
        <v>530</v>
      </c>
      <c r="G435" t="s">
        <v>1878</v>
      </c>
      <c r="M435" t="s">
        <v>1812</v>
      </c>
      <c r="O435" t="s">
        <v>1754</v>
      </c>
      <c r="P435" t="s">
        <v>209</v>
      </c>
      <c r="Q435" t="s">
        <v>1228</v>
      </c>
      <c r="R435" t="s">
        <v>1229</v>
      </c>
      <c r="S435" t="s">
        <v>130</v>
      </c>
      <c r="T435" t="s">
        <v>1293</v>
      </c>
      <c r="U435" t="s">
        <v>1755</v>
      </c>
      <c r="V435" t="s">
        <v>1756</v>
      </c>
      <c r="W435">
        <v>338990</v>
      </c>
      <c r="X435" t="s">
        <v>1234</v>
      </c>
      <c r="Y435" t="s">
        <v>1235</v>
      </c>
      <c r="Z435" t="s">
        <v>1889</v>
      </c>
      <c r="AA435" t="s">
        <v>14631</v>
      </c>
      <c r="AB435" t="s">
        <v>16059</v>
      </c>
      <c r="AC435">
        <v>79563</v>
      </c>
      <c r="AD435">
        <v>88164</v>
      </c>
      <c r="AE435">
        <v>882</v>
      </c>
      <c r="AF435" t="s">
        <v>16101</v>
      </c>
      <c r="AJ435" t="s">
        <v>14352</v>
      </c>
      <c r="AK435" t="s">
        <v>14259</v>
      </c>
      <c r="AL435" t="s">
        <v>530</v>
      </c>
      <c r="AM435">
        <v>4607</v>
      </c>
      <c r="AN435">
        <v>882</v>
      </c>
      <c r="AO435" t="s">
        <v>16102</v>
      </c>
      <c r="AP435" t="s">
        <v>16103</v>
      </c>
      <c r="AQ435" t="s">
        <v>16104</v>
      </c>
      <c r="AR435" t="s">
        <v>16105</v>
      </c>
      <c r="AS435" t="s">
        <v>16106</v>
      </c>
      <c r="AT435" t="s">
        <v>1892</v>
      </c>
      <c r="AU435">
        <v>882</v>
      </c>
      <c r="AW435" t="s">
        <v>224</v>
      </c>
      <c r="AX435" t="s">
        <v>2392</v>
      </c>
      <c r="AY435" t="s">
        <v>953</v>
      </c>
      <c r="AZ435" t="s">
        <v>16107</v>
      </c>
      <c r="BA435" t="s">
        <v>1244</v>
      </c>
      <c r="BB435" t="s">
        <v>1754</v>
      </c>
      <c r="BC435" t="s">
        <v>9197</v>
      </c>
      <c r="BD435">
        <v>6637</v>
      </c>
      <c r="BE435" t="s">
        <v>16108</v>
      </c>
    </row>
    <row r="436" spans="1:57" ht="20" customHeight="1">
      <c r="A436" t="str">
        <f t="shared" si="12"/>
        <v>카프로 N2O 저감 사업4차2017-05-01</v>
      </c>
      <c r="B436" t="str">
        <f t="shared" si="13"/>
        <v>2017-05-01</v>
      </c>
      <c r="C436">
        <v>118</v>
      </c>
      <c r="D436" t="s">
        <v>530</v>
      </c>
      <c r="E436" t="s">
        <v>1252</v>
      </c>
      <c r="F436" t="s">
        <v>530</v>
      </c>
      <c r="G436" t="s">
        <v>1527</v>
      </c>
      <c r="M436" t="s">
        <v>1812</v>
      </c>
      <c r="O436" t="s">
        <v>543</v>
      </c>
      <c r="P436" t="s">
        <v>209</v>
      </c>
      <c r="Q436" t="s">
        <v>1228</v>
      </c>
      <c r="R436" t="s">
        <v>1229</v>
      </c>
      <c r="S436" t="s">
        <v>130</v>
      </c>
      <c r="T436" t="s">
        <v>1293</v>
      </c>
      <c r="U436" t="s">
        <v>1311</v>
      </c>
      <c r="V436" t="s">
        <v>453</v>
      </c>
      <c r="W436">
        <v>660995</v>
      </c>
      <c r="X436" t="s">
        <v>1234</v>
      </c>
      <c r="Y436" t="s">
        <v>1235</v>
      </c>
      <c r="Z436" t="s">
        <v>2047</v>
      </c>
      <c r="AA436" t="s">
        <v>14303</v>
      </c>
      <c r="AB436" t="s">
        <v>16042</v>
      </c>
      <c r="AC436">
        <v>176669</v>
      </c>
      <c r="AD436">
        <v>133500</v>
      </c>
      <c r="AE436">
        <v>1335</v>
      </c>
      <c r="AF436" t="s">
        <v>16093</v>
      </c>
      <c r="AJ436" t="s">
        <v>16044</v>
      </c>
      <c r="AK436" t="s">
        <v>14259</v>
      </c>
      <c r="AL436" t="s">
        <v>530</v>
      </c>
      <c r="AM436">
        <v>9440</v>
      </c>
      <c r="AN436">
        <v>1335</v>
      </c>
      <c r="AO436" t="s">
        <v>16094</v>
      </c>
      <c r="AP436" t="s">
        <v>16095</v>
      </c>
      <c r="AQ436" t="s">
        <v>16096</v>
      </c>
      <c r="AR436" t="s">
        <v>16097</v>
      </c>
      <c r="AS436" t="s">
        <v>16098</v>
      </c>
      <c r="AT436" t="s">
        <v>2049</v>
      </c>
      <c r="AU436">
        <v>1335</v>
      </c>
      <c r="AW436" t="s">
        <v>224</v>
      </c>
      <c r="AX436" t="s">
        <v>2392</v>
      </c>
      <c r="AY436" t="s">
        <v>953</v>
      </c>
      <c r="AZ436" t="s">
        <v>16099</v>
      </c>
      <c r="BA436" t="s">
        <v>1244</v>
      </c>
      <c r="BB436" t="s">
        <v>543</v>
      </c>
      <c r="BC436" t="s">
        <v>16051</v>
      </c>
      <c r="BD436">
        <v>4665</v>
      </c>
      <c r="BE436" t="s">
        <v>16100</v>
      </c>
    </row>
    <row r="437" spans="1:57" ht="20" customHeight="1">
      <c r="A437" t="str">
        <f t="shared" si="12"/>
        <v>휴켐스 질산공장 N2O 감축사업(휴켐스 주식회사의 질산 공장 세곡에서 tail gas에 포한된 아산화질소를 촉매를 사용하여 제거하는 프로젝트)7차2017-11-07</v>
      </c>
      <c r="B437" t="str">
        <f t="shared" si="13"/>
        <v>2017-11-07</v>
      </c>
      <c r="C437">
        <v>117</v>
      </c>
      <c r="D437" t="s">
        <v>530</v>
      </c>
      <c r="E437" t="s">
        <v>1252</v>
      </c>
      <c r="F437" t="s">
        <v>530</v>
      </c>
      <c r="G437" t="s">
        <v>1527</v>
      </c>
      <c r="M437" t="s">
        <v>1812</v>
      </c>
      <c r="O437" t="s">
        <v>714</v>
      </c>
      <c r="P437" t="s">
        <v>209</v>
      </c>
      <c r="Q437" t="s">
        <v>1228</v>
      </c>
      <c r="R437" t="s">
        <v>1229</v>
      </c>
      <c r="S437" t="s">
        <v>130</v>
      </c>
      <c r="T437" t="s">
        <v>1231</v>
      </c>
      <c r="U437" t="s">
        <v>1232</v>
      </c>
      <c r="V437" t="s">
        <v>715</v>
      </c>
      <c r="W437">
        <v>1234654</v>
      </c>
      <c r="X437" t="s">
        <v>1234</v>
      </c>
      <c r="Y437" t="s">
        <v>1235</v>
      </c>
      <c r="Z437" t="s">
        <v>2037</v>
      </c>
      <c r="AA437" t="s">
        <v>14763</v>
      </c>
      <c r="AB437" t="s">
        <v>16059</v>
      </c>
      <c r="AC437">
        <v>301070</v>
      </c>
      <c r="AD437">
        <v>345851</v>
      </c>
      <c r="AE437">
        <v>3459</v>
      </c>
      <c r="AF437" t="s">
        <v>16085</v>
      </c>
      <c r="AJ437" t="s">
        <v>14352</v>
      </c>
      <c r="AK437" t="s">
        <v>14259</v>
      </c>
      <c r="AL437" t="s">
        <v>530</v>
      </c>
      <c r="AM437">
        <v>8921</v>
      </c>
      <c r="AN437">
        <v>3459</v>
      </c>
      <c r="AO437" t="s">
        <v>16086</v>
      </c>
      <c r="AP437" t="s">
        <v>16087</v>
      </c>
      <c r="AQ437" t="s">
        <v>16088</v>
      </c>
      <c r="AR437" t="s">
        <v>16089</v>
      </c>
      <c r="AS437" t="s">
        <v>16090</v>
      </c>
      <c r="AT437" t="s">
        <v>2040</v>
      </c>
      <c r="AU437">
        <v>3459</v>
      </c>
      <c r="AW437" t="s">
        <v>224</v>
      </c>
      <c r="AX437" t="s">
        <v>2392</v>
      </c>
      <c r="AY437" t="s">
        <v>953</v>
      </c>
      <c r="AZ437" t="s">
        <v>16091</v>
      </c>
      <c r="BA437" t="s">
        <v>1244</v>
      </c>
      <c r="BB437" t="s">
        <v>714</v>
      </c>
      <c r="BC437" t="s">
        <v>16074</v>
      </c>
      <c r="BD437">
        <v>765</v>
      </c>
      <c r="BE437" t="s">
        <v>16092</v>
      </c>
    </row>
    <row r="438" spans="1:57" ht="20" customHeight="1">
      <c r="A438" t="str">
        <f t="shared" si="12"/>
        <v>SF6 회수 및 재생사업5차2017-01-01</v>
      </c>
      <c r="B438" t="str">
        <f t="shared" si="13"/>
        <v>2017-01-01</v>
      </c>
      <c r="C438">
        <v>116</v>
      </c>
      <c r="D438" t="s">
        <v>530</v>
      </c>
      <c r="E438" t="s">
        <v>1252</v>
      </c>
      <c r="F438" t="s">
        <v>530</v>
      </c>
      <c r="G438" t="s">
        <v>1878</v>
      </c>
      <c r="M438" t="s">
        <v>1812</v>
      </c>
      <c r="O438" t="s">
        <v>1292</v>
      </c>
      <c r="P438" t="s">
        <v>209</v>
      </c>
      <c r="Q438" t="s">
        <v>1228</v>
      </c>
      <c r="R438" t="s">
        <v>1229</v>
      </c>
      <c r="S438" t="s">
        <v>130</v>
      </c>
      <c r="T438" t="s">
        <v>1293</v>
      </c>
      <c r="U438" t="s">
        <v>1294</v>
      </c>
      <c r="V438" t="s">
        <v>1295</v>
      </c>
      <c r="W438">
        <v>165092</v>
      </c>
      <c r="X438" t="s">
        <v>32337</v>
      </c>
      <c r="Y438" t="s">
        <v>1297</v>
      </c>
      <c r="Z438" t="s">
        <v>1879</v>
      </c>
      <c r="AA438" t="s">
        <v>14542</v>
      </c>
      <c r="AB438" t="s">
        <v>16032</v>
      </c>
      <c r="AC438">
        <v>165092</v>
      </c>
      <c r="AD438">
        <v>133322</v>
      </c>
      <c r="AE438">
        <v>1333</v>
      </c>
      <c r="AF438" t="s">
        <v>16076</v>
      </c>
      <c r="AJ438" t="s">
        <v>16077</v>
      </c>
      <c r="AK438" t="s">
        <v>14259</v>
      </c>
      <c r="AL438" t="s">
        <v>530</v>
      </c>
      <c r="AM438">
        <v>7488</v>
      </c>
      <c r="AN438">
        <v>1333</v>
      </c>
      <c r="AO438" t="s">
        <v>16078</v>
      </c>
      <c r="AP438" t="s">
        <v>16079</v>
      </c>
      <c r="AQ438" t="s">
        <v>16080</v>
      </c>
      <c r="AR438" t="s">
        <v>16081</v>
      </c>
      <c r="AS438" t="s">
        <v>16082</v>
      </c>
      <c r="AT438" t="s">
        <v>1882</v>
      </c>
      <c r="AU438">
        <v>1333</v>
      </c>
      <c r="AW438" t="s">
        <v>224</v>
      </c>
      <c r="AX438" t="s">
        <v>2392</v>
      </c>
      <c r="AY438" t="s">
        <v>953</v>
      </c>
      <c r="AZ438" t="s">
        <v>16083</v>
      </c>
      <c r="BA438" t="s">
        <v>1244</v>
      </c>
      <c r="BB438" t="s">
        <v>1292</v>
      </c>
      <c r="BC438" t="s">
        <v>16040</v>
      </c>
      <c r="BD438">
        <v>4274</v>
      </c>
      <c r="BE438" t="s">
        <v>16084</v>
      </c>
    </row>
    <row r="439" spans="1:57" ht="20" customHeight="1">
      <c r="A439" t="str">
        <f t="shared" si="12"/>
        <v>휴켐스 질산공장 N2O 감축사업(휴켐스 주식회사의 질산 공장 세 곳에서 tail gas에 포함된 아산화질소를 촉매를 사용하여 제거하는 프로젝트)10차2017-11-07</v>
      </c>
      <c r="B439" t="str">
        <f t="shared" si="13"/>
        <v>2017-11-07</v>
      </c>
      <c r="C439">
        <v>115</v>
      </c>
      <c r="D439" t="s">
        <v>1001</v>
      </c>
      <c r="E439" t="s">
        <v>1748</v>
      </c>
      <c r="F439" t="s">
        <v>317</v>
      </c>
      <c r="G439" t="s">
        <v>13449</v>
      </c>
      <c r="M439" t="s">
        <v>1812</v>
      </c>
      <c r="O439" t="s">
        <v>1227</v>
      </c>
      <c r="P439" t="s">
        <v>209</v>
      </c>
      <c r="Q439" t="s">
        <v>1228</v>
      </c>
      <c r="R439" t="s">
        <v>1229</v>
      </c>
      <c r="S439" t="s">
        <v>130</v>
      </c>
      <c r="T439" t="s">
        <v>1231</v>
      </c>
      <c r="U439" t="s">
        <v>1232</v>
      </c>
      <c r="V439" t="s">
        <v>715</v>
      </c>
      <c r="W439">
        <v>1234654</v>
      </c>
      <c r="X439" t="s">
        <v>1234</v>
      </c>
      <c r="Y439" t="s">
        <v>1235</v>
      </c>
      <c r="Z439" t="s">
        <v>1757</v>
      </c>
      <c r="AA439" t="s">
        <v>14350</v>
      </c>
      <c r="AB439" t="s">
        <v>16059</v>
      </c>
      <c r="AC439">
        <v>301070</v>
      </c>
      <c r="AD439">
        <v>345851</v>
      </c>
      <c r="AE439">
        <v>338934</v>
      </c>
      <c r="AF439" t="s">
        <v>16070</v>
      </c>
      <c r="AJ439" t="s">
        <v>15986</v>
      </c>
      <c r="AK439" t="s">
        <v>14259</v>
      </c>
      <c r="AL439" t="s">
        <v>1001</v>
      </c>
      <c r="AM439">
        <v>331794</v>
      </c>
      <c r="AN439">
        <v>338934</v>
      </c>
      <c r="AO439" t="s">
        <v>15767</v>
      </c>
      <c r="AP439" t="s">
        <v>14283</v>
      </c>
      <c r="AQ439" t="s">
        <v>16071</v>
      </c>
      <c r="AR439" t="s">
        <v>16055</v>
      </c>
      <c r="AS439" t="s">
        <v>16072</v>
      </c>
      <c r="AT439" t="s">
        <v>13454</v>
      </c>
      <c r="AU439">
        <v>338934</v>
      </c>
      <c r="AW439" t="s">
        <v>224</v>
      </c>
      <c r="AX439" t="s">
        <v>2392</v>
      </c>
      <c r="AY439" t="s">
        <v>953</v>
      </c>
      <c r="AZ439" t="s">
        <v>16073</v>
      </c>
      <c r="BA439" t="s">
        <v>1244</v>
      </c>
      <c r="BB439" t="s">
        <v>1227</v>
      </c>
      <c r="BC439" t="s">
        <v>16074</v>
      </c>
      <c r="BD439">
        <v>765</v>
      </c>
      <c r="BE439" t="s">
        <v>16075</v>
      </c>
    </row>
    <row r="440" spans="1:57" ht="20" customHeight="1">
      <c r="A440" t="str">
        <f t="shared" si="12"/>
        <v>휴켐스 질산공장 N2O 감축사업(휴켐스 주식회사의 질산 공장 세 곳에서 tail gas에 포함된 아산화질소를 촉매를 사용하여 제거하는 프로젝트)9차2017-08-07</v>
      </c>
      <c r="B440" t="str">
        <f t="shared" si="13"/>
        <v>2017-08-07</v>
      </c>
      <c r="C440">
        <v>114</v>
      </c>
      <c r="D440" t="s">
        <v>1001</v>
      </c>
      <c r="E440" t="s">
        <v>1748</v>
      </c>
      <c r="F440" t="s">
        <v>317</v>
      </c>
      <c r="G440" t="s">
        <v>13449</v>
      </c>
      <c r="M440" t="s">
        <v>1812</v>
      </c>
      <c r="O440" t="s">
        <v>1227</v>
      </c>
      <c r="P440" t="s">
        <v>209</v>
      </c>
      <c r="Q440" t="s">
        <v>1228</v>
      </c>
      <c r="R440" t="s">
        <v>1229</v>
      </c>
      <c r="S440" t="s">
        <v>130</v>
      </c>
      <c r="T440" t="s">
        <v>1231</v>
      </c>
      <c r="U440" t="s">
        <v>1232</v>
      </c>
      <c r="V440" t="s">
        <v>715</v>
      </c>
      <c r="W440">
        <v>1234654</v>
      </c>
      <c r="X440" t="s">
        <v>1234</v>
      </c>
      <c r="Y440" t="s">
        <v>1235</v>
      </c>
      <c r="Z440" t="s">
        <v>1757</v>
      </c>
      <c r="AA440" t="s">
        <v>14631</v>
      </c>
      <c r="AB440" t="s">
        <v>16053</v>
      </c>
      <c r="AC440">
        <v>311677</v>
      </c>
      <c r="AD440">
        <v>311080</v>
      </c>
      <c r="AE440">
        <v>304858</v>
      </c>
      <c r="AF440" t="s">
        <v>16063</v>
      </c>
      <c r="AJ440" t="s">
        <v>15986</v>
      </c>
      <c r="AK440" t="s">
        <v>14259</v>
      </c>
      <c r="AL440" t="s">
        <v>1001</v>
      </c>
      <c r="AM440">
        <v>331794</v>
      </c>
      <c r="AN440">
        <v>304858</v>
      </c>
      <c r="AO440" t="s">
        <v>15767</v>
      </c>
      <c r="AP440" t="s">
        <v>14283</v>
      </c>
      <c r="AQ440" t="s">
        <v>16064</v>
      </c>
      <c r="AR440" t="s">
        <v>16065</v>
      </c>
      <c r="AS440" t="s">
        <v>16066</v>
      </c>
      <c r="AT440" t="s">
        <v>13454</v>
      </c>
      <c r="AU440">
        <v>304858</v>
      </c>
      <c r="AW440" t="s">
        <v>224</v>
      </c>
      <c r="AX440" t="s">
        <v>2392</v>
      </c>
      <c r="AY440" t="s">
        <v>953</v>
      </c>
      <c r="AZ440" t="s">
        <v>16067</v>
      </c>
      <c r="BA440" t="s">
        <v>1244</v>
      </c>
      <c r="BB440" t="s">
        <v>1227</v>
      </c>
      <c r="BC440" t="s">
        <v>16068</v>
      </c>
      <c r="BD440">
        <v>765</v>
      </c>
      <c r="BE440" t="s">
        <v>16069</v>
      </c>
    </row>
    <row r="441" spans="1:57" ht="20" customHeight="1">
      <c r="A441" t="str">
        <f t="shared" si="12"/>
        <v>휴켐스(주) 신설 5질산에서 발생하는 아산화질소 배출량 저감사업10차2017-11-07</v>
      </c>
      <c r="B441" t="str">
        <f t="shared" si="13"/>
        <v>2017-11-07</v>
      </c>
      <c r="C441">
        <v>113</v>
      </c>
      <c r="D441" t="s">
        <v>1001</v>
      </c>
      <c r="E441" t="s">
        <v>1748</v>
      </c>
      <c r="F441" t="s">
        <v>317</v>
      </c>
      <c r="G441" t="s">
        <v>1507</v>
      </c>
      <c r="M441" t="s">
        <v>1812</v>
      </c>
      <c r="O441" t="s">
        <v>1754</v>
      </c>
      <c r="P441" t="s">
        <v>209</v>
      </c>
      <c r="Q441" t="s">
        <v>1228</v>
      </c>
      <c r="R441" t="s">
        <v>1228</v>
      </c>
      <c r="S441" t="s">
        <v>130</v>
      </c>
      <c r="T441" t="s">
        <v>1293</v>
      </c>
      <c r="U441" t="s">
        <v>1755</v>
      </c>
      <c r="V441" t="s">
        <v>1756</v>
      </c>
      <c r="W441">
        <v>338990</v>
      </c>
      <c r="X441" t="s">
        <v>1234</v>
      </c>
      <c r="Y441" t="s">
        <v>1235</v>
      </c>
      <c r="AA441" t="s">
        <v>14350</v>
      </c>
      <c r="AB441" t="s">
        <v>16059</v>
      </c>
      <c r="AC441">
        <v>79563</v>
      </c>
      <c r="AD441">
        <v>88164</v>
      </c>
      <c r="AE441">
        <v>86401</v>
      </c>
      <c r="AJ441" t="s">
        <v>15986</v>
      </c>
      <c r="AK441" t="s">
        <v>14259</v>
      </c>
      <c r="AL441" t="s">
        <v>1001</v>
      </c>
      <c r="AM441">
        <v>225768</v>
      </c>
      <c r="AN441">
        <v>86401</v>
      </c>
      <c r="AO441" t="s">
        <v>15767</v>
      </c>
      <c r="AP441" t="s">
        <v>14283</v>
      </c>
      <c r="AQ441" t="s">
        <v>16060</v>
      </c>
      <c r="AR441" t="s">
        <v>16055</v>
      </c>
      <c r="AS441" t="s">
        <v>16061</v>
      </c>
      <c r="AT441" t="s">
        <v>1759</v>
      </c>
      <c r="AU441">
        <v>86401</v>
      </c>
      <c r="AW441" t="s">
        <v>224</v>
      </c>
      <c r="AX441" t="s">
        <v>2392</v>
      </c>
      <c r="AY441" t="s">
        <v>953</v>
      </c>
      <c r="AZ441" t="s">
        <v>16062</v>
      </c>
      <c r="BA441" t="s">
        <v>1244</v>
      </c>
      <c r="BB441" t="s">
        <v>1754</v>
      </c>
      <c r="BC441" t="s">
        <v>9197</v>
      </c>
      <c r="BD441">
        <v>6637</v>
      </c>
    </row>
    <row r="442" spans="1:57" ht="20" customHeight="1">
      <c r="A442" t="str">
        <f t="shared" si="12"/>
        <v>휴켐스(주) 신설 5질산에서 발생하는 아산화질소 배출량 저감사업9차2017-08-07</v>
      </c>
      <c r="B442" t="str">
        <f t="shared" si="13"/>
        <v>2017-08-07</v>
      </c>
      <c r="C442">
        <v>112</v>
      </c>
      <c r="D442" t="s">
        <v>1001</v>
      </c>
      <c r="E442" t="s">
        <v>1748</v>
      </c>
      <c r="F442" t="s">
        <v>317</v>
      </c>
      <c r="G442" t="s">
        <v>1507</v>
      </c>
      <c r="M442" t="s">
        <v>1812</v>
      </c>
      <c r="O442" t="s">
        <v>1754</v>
      </c>
      <c r="P442" t="s">
        <v>209</v>
      </c>
      <c r="Q442" t="s">
        <v>1228</v>
      </c>
      <c r="R442" t="s">
        <v>1228</v>
      </c>
      <c r="S442" t="s">
        <v>130</v>
      </c>
      <c r="T442" t="s">
        <v>1293</v>
      </c>
      <c r="U442" t="s">
        <v>1755</v>
      </c>
      <c r="V442" t="s">
        <v>1756</v>
      </c>
      <c r="W442">
        <v>338990</v>
      </c>
      <c r="X442" t="s">
        <v>1234</v>
      </c>
      <c r="Y442" t="s">
        <v>1235</v>
      </c>
      <c r="AA442" t="s">
        <v>14631</v>
      </c>
      <c r="AB442" t="s">
        <v>16053</v>
      </c>
      <c r="AC442">
        <v>84613</v>
      </c>
      <c r="AD442">
        <v>78002</v>
      </c>
      <c r="AE442">
        <v>76442</v>
      </c>
      <c r="AJ442" t="s">
        <v>15986</v>
      </c>
      <c r="AK442" t="s">
        <v>14259</v>
      </c>
      <c r="AL442" t="s">
        <v>1001</v>
      </c>
      <c r="AM442">
        <v>225768</v>
      </c>
      <c r="AN442">
        <v>76442</v>
      </c>
      <c r="AO442" t="s">
        <v>15767</v>
      </c>
      <c r="AP442" t="s">
        <v>14283</v>
      </c>
      <c r="AQ442" t="s">
        <v>16054</v>
      </c>
      <c r="AR442" t="s">
        <v>16055</v>
      </c>
      <c r="AS442" t="s">
        <v>16056</v>
      </c>
      <c r="AT442" t="s">
        <v>1759</v>
      </c>
      <c r="AU442">
        <v>76442</v>
      </c>
      <c r="AW442" t="s">
        <v>224</v>
      </c>
      <c r="AX442" t="s">
        <v>2392</v>
      </c>
      <c r="AY442" t="s">
        <v>953</v>
      </c>
      <c r="AZ442" t="s">
        <v>16057</v>
      </c>
      <c r="BA442" t="s">
        <v>1244</v>
      </c>
      <c r="BB442" t="s">
        <v>1754</v>
      </c>
      <c r="BC442" t="s">
        <v>16058</v>
      </c>
      <c r="BD442">
        <v>6637</v>
      </c>
    </row>
    <row r="443" spans="1:57" ht="20" customHeight="1">
      <c r="A443" t="str">
        <f t="shared" si="12"/>
        <v>카프로 N2O 저감 사업3차2017-05-01</v>
      </c>
      <c r="B443" t="str">
        <f t="shared" si="13"/>
        <v>2017-05-01</v>
      </c>
      <c r="C443">
        <v>111</v>
      </c>
      <c r="D443" t="s">
        <v>452</v>
      </c>
      <c r="E443" t="s">
        <v>14044</v>
      </c>
      <c r="F443" t="s">
        <v>452</v>
      </c>
      <c r="G443" t="s">
        <v>14045</v>
      </c>
      <c r="M443" t="s">
        <v>1812</v>
      </c>
      <c r="O443" t="s">
        <v>543</v>
      </c>
      <c r="P443" t="s">
        <v>209</v>
      </c>
      <c r="Q443" t="s">
        <v>1228</v>
      </c>
      <c r="R443" t="s">
        <v>1229</v>
      </c>
      <c r="S443" t="s">
        <v>130</v>
      </c>
      <c r="T443" t="s">
        <v>1293</v>
      </c>
      <c r="U443" t="s">
        <v>1311</v>
      </c>
      <c r="V443" t="s">
        <v>453</v>
      </c>
      <c r="W443">
        <v>660995</v>
      </c>
      <c r="X443" t="s">
        <v>1234</v>
      </c>
      <c r="Y443" t="s">
        <v>1235</v>
      </c>
      <c r="Z443" t="s">
        <v>13679</v>
      </c>
      <c r="AA443" t="s">
        <v>14315</v>
      </c>
      <c r="AB443" t="s">
        <v>16042</v>
      </c>
      <c r="AC443">
        <v>176669</v>
      </c>
      <c r="AD443">
        <v>133500</v>
      </c>
      <c r="AE443">
        <v>96210</v>
      </c>
      <c r="AF443" t="s">
        <v>16043</v>
      </c>
      <c r="AJ443" t="s">
        <v>16044</v>
      </c>
      <c r="AK443" t="s">
        <v>14259</v>
      </c>
      <c r="AL443" t="s">
        <v>452</v>
      </c>
      <c r="AM443">
        <v>73676</v>
      </c>
      <c r="AN443">
        <v>96210</v>
      </c>
      <c r="AO443" t="s">
        <v>16045</v>
      </c>
      <c r="AP443" t="s">
        <v>16046</v>
      </c>
      <c r="AQ443" t="s">
        <v>16047</v>
      </c>
      <c r="AR443" t="s">
        <v>16048</v>
      </c>
      <c r="AS443" t="s">
        <v>16049</v>
      </c>
      <c r="AT443" t="s">
        <v>14052</v>
      </c>
      <c r="AU443">
        <v>96210</v>
      </c>
      <c r="AW443" t="s">
        <v>224</v>
      </c>
      <c r="AX443" t="s">
        <v>2392</v>
      </c>
      <c r="AY443" t="s">
        <v>953</v>
      </c>
      <c r="AZ443" t="s">
        <v>16050</v>
      </c>
      <c r="BA443" t="s">
        <v>1244</v>
      </c>
      <c r="BB443" t="s">
        <v>543</v>
      </c>
      <c r="BC443" t="s">
        <v>16051</v>
      </c>
      <c r="BD443">
        <v>4665</v>
      </c>
      <c r="BE443" t="s">
        <v>16052</v>
      </c>
    </row>
    <row r="444" spans="1:57" ht="20" customHeight="1">
      <c r="A444" t="str">
        <f t="shared" si="12"/>
        <v>SF6 회수 및 재생사업5차2017-01-01</v>
      </c>
      <c r="B444" t="str">
        <f t="shared" si="13"/>
        <v>2017-01-01</v>
      </c>
      <c r="C444">
        <v>110</v>
      </c>
      <c r="D444" t="s">
        <v>13939</v>
      </c>
      <c r="E444" t="s">
        <v>13940</v>
      </c>
      <c r="F444" t="s">
        <v>13941</v>
      </c>
      <c r="G444" t="s">
        <v>13942</v>
      </c>
      <c r="M444" t="s">
        <v>1812</v>
      </c>
      <c r="O444" t="s">
        <v>1292</v>
      </c>
      <c r="P444" t="s">
        <v>209</v>
      </c>
      <c r="Q444" t="s">
        <v>1228</v>
      </c>
      <c r="R444" t="s">
        <v>1229</v>
      </c>
      <c r="S444" t="s">
        <v>130</v>
      </c>
      <c r="T444" t="s">
        <v>1293</v>
      </c>
      <c r="U444" t="s">
        <v>1294</v>
      </c>
      <c r="V444" t="s">
        <v>1295</v>
      </c>
      <c r="W444">
        <v>165092</v>
      </c>
      <c r="X444" t="s">
        <v>32337</v>
      </c>
      <c r="Y444" t="s">
        <v>1297</v>
      </c>
      <c r="Z444" t="s">
        <v>1298</v>
      </c>
      <c r="AA444" t="s">
        <v>14542</v>
      </c>
      <c r="AB444" t="s">
        <v>16032</v>
      </c>
      <c r="AC444">
        <v>165092</v>
      </c>
      <c r="AD444">
        <v>133322</v>
      </c>
      <c r="AE444">
        <v>130656</v>
      </c>
      <c r="AF444" t="s">
        <v>16033</v>
      </c>
      <c r="AJ444" t="s">
        <v>15202</v>
      </c>
      <c r="AK444" t="s">
        <v>14259</v>
      </c>
      <c r="AL444" t="s">
        <v>13939</v>
      </c>
      <c r="AM444">
        <v>99053</v>
      </c>
      <c r="AN444">
        <v>130656</v>
      </c>
      <c r="AO444" t="s">
        <v>16034</v>
      </c>
      <c r="AP444" t="s">
        <v>16035</v>
      </c>
      <c r="AQ444" t="s">
        <v>16036</v>
      </c>
      <c r="AR444" t="s">
        <v>16037</v>
      </c>
      <c r="AS444" t="s">
        <v>16038</v>
      </c>
      <c r="AT444" t="s">
        <v>13949</v>
      </c>
      <c r="AU444">
        <v>130656</v>
      </c>
      <c r="AW444" t="s">
        <v>224</v>
      </c>
      <c r="AX444" t="s">
        <v>2392</v>
      </c>
      <c r="AY444" t="s">
        <v>953</v>
      </c>
      <c r="AZ444" t="s">
        <v>16039</v>
      </c>
      <c r="BA444" t="s">
        <v>1244</v>
      </c>
      <c r="BB444" t="s">
        <v>13953</v>
      </c>
      <c r="BC444" t="s">
        <v>16040</v>
      </c>
      <c r="BD444">
        <v>4274</v>
      </c>
      <c r="BE444" t="s">
        <v>16041</v>
      </c>
    </row>
    <row r="445" spans="1:57" ht="20" customHeight="1">
      <c r="A445" t="str">
        <f t="shared" si="12"/>
        <v xml:space="preserve"> ㈜한화 울산소재 질산공장 N2O 감축 프로젝트2차2015-06-27</v>
      </c>
      <c r="B445" t="str">
        <f t="shared" si="13"/>
        <v>2015-06-27</v>
      </c>
      <c r="C445">
        <v>109</v>
      </c>
      <c r="D445" t="s">
        <v>750</v>
      </c>
      <c r="E445" t="s">
        <v>13459</v>
      </c>
      <c r="F445" t="s">
        <v>749</v>
      </c>
      <c r="G445" t="s">
        <v>1253</v>
      </c>
      <c r="M445" t="s">
        <v>1812</v>
      </c>
      <c r="O445" t="s">
        <v>749</v>
      </c>
      <c r="P445" t="s">
        <v>209</v>
      </c>
      <c r="Q445" t="s">
        <v>1228</v>
      </c>
      <c r="R445" t="s">
        <v>1229</v>
      </c>
      <c r="S445" t="s">
        <v>130</v>
      </c>
      <c r="T445" t="s">
        <v>1231</v>
      </c>
      <c r="U445" t="s">
        <v>1260</v>
      </c>
      <c r="V445" t="s">
        <v>531</v>
      </c>
      <c r="W445">
        <v>243330</v>
      </c>
      <c r="X445" t="s">
        <v>1234</v>
      </c>
      <c r="Y445" t="s">
        <v>1235</v>
      </c>
      <c r="Z445" t="s">
        <v>15722</v>
      </c>
      <c r="AA445" t="s">
        <v>13427</v>
      </c>
      <c r="AB445" t="s">
        <v>16014</v>
      </c>
      <c r="AC445">
        <v>284228</v>
      </c>
      <c r="AD445">
        <v>222159</v>
      </c>
      <c r="AE445">
        <v>217716</v>
      </c>
      <c r="AF445" t="s">
        <v>16023</v>
      </c>
      <c r="AJ445" t="s">
        <v>15178</v>
      </c>
      <c r="AK445" t="s">
        <v>14259</v>
      </c>
      <c r="AL445" t="s">
        <v>750</v>
      </c>
      <c r="AM445">
        <v>199316</v>
      </c>
      <c r="AN445">
        <v>217716</v>
      </c>
      <c r="AO445" t="s">
        <v>16024</v>
      </c>
      <c r="AP445" t="s">
        <v>16025</v>
      </c>
      <c r="AQ445" t="s">
        <v>16026</v>
      </c>
      <c r="AR445" t="s">
        <v>16027</v>
      </c>
      <c r="AS445" t="s">
        <v>16028</v>
      </c>
      <c r="AT445" t="s">
        <v>13468</v>
      </c>
      <c r="AU445">
        <v>217716</v>
      </c>
      <c r="AW445" t="s">
        <v>224</v>
      </c>
      <c r="AX445" t="s">
        <v>16029</v>
      </c>
      <c r="AY445" t="s">
        <v>953</v>
      </c>
      <c r="AZ445" t="s">
        <v>16030</v>
      </c>
      <c r="BA445" t="s">
        <v>1244</v>
      </c>
      <c r="BB445" t="s">
        <v>749</v>
      </c>
      <c r="BC445" t="s">
        <v>15929</v>
      </c>
      <c r="BD445">
        <v>922</v>
      </c>
      <c r="BE445" t="s">
        <v>16031</v>
      </c>
    </row>
    <row r="446" spans="1:57" ht="20" customHeight="1">
      <c r="A446" t="str">
        <f t="shared" si="12"/>
        <v>(주)한화 울산소재 질산공장 N2O 감축 프로젝트7차2015-06-27</v>
      </c>
      <c r="B446" t="str">
        <f t="shared" si="13"/>
        <v>2015-06-27</v>
      </c>
      <c r="C446">
        <v>108</v>
      </c>
      <c r="D446" t="s">
        <v>425</v>
      </c>
      <c r="E446" t="s">
        <v>1220</v>
      </c>
      <c r="F446" t="s">
        <v>1221</v>
      </c>
      <c r="G446" t="s">
        <v>1291</v>
      </c>
      <c r="M446" t="s">
        <v>1812</v>
      </c>
      <c r="O446" t="s">
        <v>1259</v>
      </c>
      <c r="P446" t="s">
        <v>209</v>
      </c>
      <c r="Q446" t="s">
        <v>1228</v>
      </c>
      <c r="R446" t="s">
        <v>1229</v>
      </c>
      <c r="S446" t="s">
        <v>130</v>
      </c>
      <c r="T446" t="s">
        <v>1231</v>
      </c>
      <c r="U446" t="s">
        <v>13655</v>
      </c>
      <c r="V446" t="s">
        <v>531</v>
      </c>
      <c r="W446">
        <v>281272</v>
      </c>
      <c r="X446" t="s">
        <v>1234</v>
      </c>
      <c r="Y446" t="s">
        <v>1235</v>
      </c>
      <c r="Z446" t="s">
        <v>1236</v>
      </c>
      <c r="AA446" t="s">
        <v>14763</v>
      </c>
      <c r="AB446" t="s">
        <v>16014</v>
      </c>
      <c r="AC446">
        <v>284228</v>
      </c>
      <c r="AD446">
        <v>222159</v>
      </c>
      <c r="AE446">
        <v>4443</v>
      </c>
      <c r="AJ446" t="s">
        <v>14557</v>
      </c>
      <c r="AK446" t="s">
        <v>14259</v>
      </c>
      <c r="AL446" t="s">
        <v>425</v>
      </c>
      <c r="AM446">
        <v>110654</v>
      </c>
      <c r="AN446">
        <v>4443</v>
      </c>
      <c r="AO446" t="s">
        <v>16015</v>
      </c>
      <c r="AP446" t="s">
        <v>16016</v>
      </c>
      <c r="AQ446" t="s">
        <v>16017</v>
      </c>
      <c r="AR446" t="s">
        <v>16018</v>
      </c>
      <c r="AS446" t="s">
        <v>16019</v>
      </c>
      <c r="AT446" t="s">
        <v>13665</v>
      </c>
      <c r="AU446">
        <v>4443</v>
      </c>
      <c r="AW446" t="s">
        <v>16020</v>
      </c>
      <c r="AX446" t="s">
        <v>13667</v>
      </c>
      <c r="AY446" t="s">
        <v>953</v>
      </c>
      <c r="AZ446" t="s">
        <v>16021</v>
      </c>
      <c r="BA446" t="s">
        <v>1244</v>
      </c>
      <c r="BB446" t="s">
        <v>13669</v>
      </c>
      <c r="BC446" t="s">
        <v>15929</v>
      </c>
      <c r="BD446">
        <v>922</v>
      </c>
      <c r="BE446" t="s">
        <v>16022</v>
      </c>
    </row>
    <row r="447" spans="1:57" ht="20" customHeight="1">
      <c r="A447" t="str">
        <f t="shared" si="12"/>
        <v>휴켐스(주) 신설 5질산에서 발생하는 아산화질소 배출량 저감사업8차2017-04-16</v>
      </c>
      <c r="B447" t="str">
        <f t="shared" si="13"/>
        <v>2017-04-16</v>
      </c>
      <c r="C447">
        <v>107</v>
      </c>
      <c r="D447" t="s">
        <v>1001</v>
      </c>
      <c r="E447" t="s">
        <v>1748</v>
      </c>
      <c r="F447" t="s">
        <v>317</v>
      </c>
      <c r="G447" t="s">
        <v>1507</v>
      </c>
      <c r="M447" t="s">
        <v>1812</v>
      </c>
      <c r="O447" t="s">
        <v>1754</v>
      </c>
      <c r="P447" t="s">
        <v>209</v>
      </c>
      <c r="Q447" t="s">
        <v>1228</v>
      </c>
      <c r="R447" t="s">
        <v>1228</v>
      </c>
      <c r="S447" t="s">
        <v>130</v>
      </c>
      <c r="T447" t="s">
        <v>1293</v>
      </c>
      <c r="U447" t="s">
        <v>1755</v>
      </c>
      <c r="V447" t="s">
        <v>1756</v>
      </c>
      <c r="W447">
        <v>338990</v>
      </c>
      <c r="X447" t="s">
        <v>1234</v>
      </c>
      <c r="Y447" t="s">
        <v>1235</v>
      </c>
      <c r="AA447" t="s">
        <v>14753</v>
      </c>
      <c r="AB447" t="s">
        <v>15984</v>
      </c>
      <c r="AC447">
        <v>122145</v>
      </c>
      <c r="AD447">
        <v>112094</v>
      </c>
      <c r="AE447">
        <v>109852</v>
      </c>
      <c r="AJ447" t="s">
        <v>15986</v>
      </c>
      <c r="AK447" t="s">
        <v>14259</v>
      </c>
      <c r="AL447" t="s">
        <v>1001</v>
      </c>
      <c r="AM447">
        <v>225768</v>
      </c>
      <c r="AN447">
        <v>109852</v>
      </c>
      <c r="AO447" t="s">
        <v>15767</v>
      </c>
      <c r="AP447" t="s">
        <v>14283</v>
      </c>
      <c r="AQ447" t="s">
        <v>16011</v>
      </c>
      <c r="AR447" t="s">
        <v>15517</v>
      </c>
      <c r="AS447" t="s">
        <v>16012</v>
      </c>
      <c r="AT447" t="s">
        <v>1759</v>
      </c>
      <c r="AU447">
        <v>109852</v>
      </c>
      <c r="AW447" t="s">
        <v>224</v>
      </c>
      <c r="AX447" t="s">
        <v>10760</v>
      </c>
      <c r="AY447" t="s">
        <v>953</v>
      </c>
      <c r="AZ447" t="s">
        <v>16013</v>
      </c>
      <c r="BA447" t="s">
        <v>1244</v>
      </c>
      <c r="BB447" t="s">
        <v>1754</v>
      </c>
      <c r="BC447" t="s">
        <v>16009</v>
      </c>
      <c r="BD447">
        <v>6637</v>
      </c>
    </row>
    <row r="448" spans="1:57" ht="20" customHeight="1">
      <c r="A448" t="str">
        <f t="shared" si="12"/>
        <v>휴켐스(주) 신설 5질산에서 발생하는 아산화질소 배출량 저감사업8차2017-04-16</v>
      </c>
      <c r="B448" t="str">
        <f t="shared" si="13"/>
        <v>2017-04-16</v>
      </c>
      <c r="C448">
        <v>106</v>
      </c>
      <c r="D448" t="s">
        <v>530</v>
      </c>
      <c r="E448" t="s">
        <v>1252</v>
      </c>
      <c r="F448" t="s">
        <v>530</v>
      </c>
      <c r="G448" t="s">
        <v>1878</v>
      </c>
      <c r="M448" t="s">
        <v>1812</v>
      </c>
      <c r="O448" t="s">
        <v>1754</v>
      </c>
      <c r="P448" t="s">
        <v>209</v>
      </c>
      <c r="Q448" t="s">
        <v>1228</v>
      </c>
      <c r="R448" t="s">
        <v>1229</v>
      </c>
      <c r="S448" t="s">
        <v>130</v>
      </c>
      <c r="T448" t="s">
        <v>1293</v>
      </c>
      <c r="U448" t="s">
        <v>1755</v>
      </c>
      <c r="V448" t="s">
        <v>1756</v>
      </c>
      <c r="W448">
        <v>338990</v>
      </c>
      <c r="X448" t="s">
        <v>1234</v>
      </c>
      <c r="Y448" t="s">
        <v>1235</v>
      </c>
      <c r="Z448" t="s">
        <v>1889</v>
      </c>
      <c r="AA448" t="s">
        <v>14753</v>
      </c>
      <c r="AB448" t="s">
        <v>15984</v>
      </c>
      <c r="AC448">
        <v>103927</v>
      </c>
      <c r="AD448">
        <v>112094</v>
      </c>
      <c r="AE448">
        <v>1121</v>
      </c>
      <c r="AF448" t="s">
        <v>16002</v>
      </c>
      <c r="AJ448" t="s">
        <v>15380</v>
      </c>
      <c r="AK448" t="s">
        <v>14259</v>
      </c>
      <c r="AL448" t="s">
        <v>530</v>
      </c>
      <c r="AM448">
        <v>4607</v>
      </c>
      <c r="AN448">
        <v>1121</v>
      </c>
      <c r="AO448" t="s">
        <v>16003</v>
      </c>
      <c r="AP448" t="s">
        <v>16004</v>
      </c>
      <c r="AQ448" t="s">
        <v>16005</v>
      </c>
      <c r="AR448" t="s">
        <v>16006</v>
      </c>
      <c r="AS448" t="s">
        <v>16007</v>
      </c>
      <c r="AT448" t="s">
        <v>1892</v>
      </c>
      <c r="AU448">
        <v>1121</v>
      </c>
      <c r="AW448" t="s">
        <v>224</v>
      </c>
      <c r="AX448" t="s">
        <v>10760</v>
      </c>
      <c r="AY448" t="s">
        <v>953</v>
      </c>
      <c r="AZ448" t="s">
        <v>16008</v>
      </c>
      <c r="BA448" t="s">
        <v>1244</v>
      </c>
      <c r="BB448" t="s">
        <v>1754</v>
      </c>
      <c r="BC448" t="s">
        <v>16009</v>
      </c>
      <c r="BD448">
        <v>6637</v>
      </c>
      <c r="BE448" t="s">
        <v>16010</v>
      </c>
    </row>
    <row r="449" spans="1:57" ht="20" customHeight="1">
      <c r="A449" t="str">
        <f t="shared" si="12"/>
        <v>휴켐스 질산공장 N2O 감축사업(휴켐스 주식회사의 질산 공장 세곡에서 tail gas에 포한된 아산화질소를 촉매를 사용하여 제거하는 프로젝트)6차2017-04-16</v>
      </c>
      <c r="B449" t="str">
        <f t="shared" si="13"/>
        <v>2017-04-16</v>
      </c>
      <c r="C449">
        <v>105</v>
      </c>
      <c r="D449" t="s">
        <v>530</v>
      </c>
      <c r="E449" t="s">
        <v>1252</v>
      </c>
      <c r="F449" t="s">
        <v>530</v>
      </c>
      <c r="G449" t="s">
        <v>1527</v>
      </c>
      <c r="M449" t="s">
        <v>1812</v>
      </c>
      <c r="O449" t="s">
        <v>714</v>
      </c>
      <c r="P449" t="s">
        <v>209</v>
      </c>
      <c r="Q449" t="s">
        <v>1228</v>
      </c>
      <c r="R449" t="s">
        <v>1229</v>
      </c>
      <c r="S449" t="s">
        <v>130</v>
      </c>
      <c r="T449" t="s">
        <v>1231</v>
      </c>
      <c r="U449" t="s">
        <v>1232</v>
      </c>
      <c r="V449" t="s">
        <v>715</v>
      </c>
      <c r="W449">
        <v>1234654</v>
      </c>
      <c r="X449" t="s">
        <v>1234</v>
      </c>
      <c r="Y449" t="s">
        <v>1235</v>
      </c>
      <c r="Z449" t="s">
        <v>2037</v>
      </c>
      <c r="AA449" t="s">
        <v>14554</v>
      </c>
      <c r="AB449" t="s">
        <v>15984</v>
      </c>
      <c r="AC449">
        <v>382821</v>
      </c>
      <c r="AD449">
        <v>331888</v>
      </c>
      <c r="AE449">
        <v>3319</v>
      </c>
      <c r="AF449" t="s">
        <v>15992</v>
      </c>
      <c r="AJ449" t="s">
        <v>15993</v>
      </c>
      <c r="AK449" t="s">
        <v>14259</v>
      </c>
      <c r="AL449" t="s">
        <v>530</v>
      </c>
      <c r="AM449">
        <v>8921</v>
      </c>
      <c r="AN449">
        <v>3319</v>
      </c>
      <c r="AO449" t="s">
        <v>15994</v>
      </c>
      <c r="AP449" t="s">
        <v>15995</v>
      </c>
      <c r="AQ449" t="s">
        <v>15996</v>
      </c>
      <c r="AR449" t="s">
        <v>15997</v>
      </c>
      <c r="AS449" t="s">
        <v>15998</v>
      </c>
      <c r="AT449" t="s">
        <v>2040</v>
      </c>
      <c r="AU449">
        <v>3319</v>
      </c>
      <c r="AW449" t="s">
        <v>224</v>
      </c>
      <c r="AX449" t="s">
        <v>10760</v>
      </c>
      <c r="AY449" t="s">
        <v>953</v>
      </c>
      <c r="AZ449" t="s">
        <v>15999</v>
      </c>
      <c r="BA449" t="s">
        <v>1244</v>
      </c>
      <c r="BB449" t="s">
        <v>714</v>
      </c>
      <c r="BC449" t="s">
        <v>16000</v>
      </c>
      <c r="BD449">
        <v>765</v>
      </c>
      <c r="BE449" t="s">
        <v>16001</v>
      </c>
    </row>
    <row r="450" spans="1:57" ht="20" customHeight="1">
      <c r="A450" t="str">
        <f t="shared" si="12"/>
        <v>휴켐스 질산공장 N2O 감축사업(휴켐스 주식회사의 질산 공장 세 곳에서 tail gas에 포함된 아산화질소를 촉매를 사용하여 제거하는 프로젝트)8차2017-04-16</v>
      </c>
      <c r="B450" t="str">
        <f t="shared" si="13"/>
        <v>2017-04-16</v>
      </c>
      <c r="C450">
        <v>104</v>
      </c>
      <c r="D450" t="s">
        <v>1001</v>
      </c>
      <c r="E450" t="s">
        <v>1748</v>
      </c>
      <c r="F450" t="s">
        <v>317</v>
      </c>
      <c r="G450" t="s">
        <v>13449</v>
      </c>
      <c r="M450" t="s">
        <v>1812</v>
      </c>
      <c r="O450" t="s">
        <v>1227</v>
      </c>
      <c r="P450" t="s">
        <v>209</v>
      </c>
      <c r="Q450" t="s">
        <v>1228</v>
      </c>
      <c r="R450" t="s">
        <v>1229</v>
      </c>
      <c r="S450" t="s">
        <v>130</v>
      </c>
      <c r="T450" t="s">
        <v>1231</v>
      </c>
      <c r="U450" t="s">
        <v>1232</v>
      </c>
      <c r="V450" t="s">
        <v>715</v>
      </c>
      <c r="W450">
        <v>1234654</v>
      </c>
      <c r="X450" t="s">
        <v>1234</v>
      </c>
      <c r="Y450" t="s">
        <v>1235</v>
      </c>
      <c r="Z450" t="s">
        <v>1757</v>
      </c>
      <c r="AA450" t="s">
        <v>14753</v>
      </c>
      <c r="AB450" t="s">
        <v>15984</v>
      </c>
      <c r="AC450">
        <v>382821</v>
      </c>
      <c r="AD450">
        <v>331888</v>
      </c>
      <c r="AE450">
        <v>325250</v>
      </c>
      <c r="AF450" t="s">
        <v>15985</v>
      </c>
      <c r="AJ450" t="s">
        <v>15986</v>
      </c>
      <c r="AK450" t="s">
        <v>14259</v>
      </c>
      <c r="AL450" t="s">
        <v>1001</v>
      </c>
      <c r="AM450">
        <v>331794</v>
      </c>
      <c r="AN450">
        <v>325250</v>
      </c>
      <c r="AO450" t="s">
        <v>15767</v>
      </c>
      <c r="AP450" t="s">
        <v>14283</v>
      </c>
      <c r="AQ450" t="s">
        <v>15987</v>
      </c>
      <c r="AR450" t="s">
        <v>15517</v>
      </c>
      <c r="AS450" t="s">
        <v>15988</v>
      </c>
      <c r="AT450" t="s">
        <v>13454</v>
      </c>
      <c r="AU450">
        <v>325250</v>
      </c>
      <c r="AW450" t="s">
        <v>224</v>
      </c>
      <c r="AX450" t="s">
        <v>10760</v>
      </c>
      <c r="AY450" t="s">
        <v>953</v>
      </c>
      <c r="AZ450" t="s">
        <v>15989</v>
      </c>
      <c r="BA450" t="s">
        <v>1244</v>
      </c>
      <c r="BB450" t="s">
        <v>1227</v>
      </c>
      <c r="BC450" t="s">
        <v>15990</v>
      </c>
      <c r="BD450">
        <v>765</v>
      </c>
      <c r="BE450" t="s">
        <v>15991</v>
      </c>
    </row>
    <row r="451" spans="1:57" ht="20" customHeight="1">
      <c r="A451" t="str">
        <f t="shared" si="12"/>
        <v>삼성전자 SF6 저감 사업2차2013-11-01</v>
      </c>
      <c r="B451" t="str">
        <f t="shared" si="13"/>
        <v>2013-11-01</v>
      </c>
      <c r="C451">
        <v>103</v>
      </c>
      <c r="D451" t="s">
        <v>530</v>
      </c>
      <c r="E451" t="s">
        <v>1252</v>
      </c>
      <c r="F451" t="s">
        <v>530</v>
      </c>
      <c r="G451" t="s">
        <v>1527</v>
      </c>
      <c r="M451" t="s">
        <v>1812</v>
      </c>
      <c r="O451" t="s">
        <v>1785</v>
      </c>
      <c r="P451" t="s">
        <v>209</v>
      </c>
      <c r="Q451" t="s">
        <v>1228</v>
      </c>
      <c r="R451" t="s">
        <v>1229</v>
      </c>
      <c r="S451" t="s">
        <v>130</v>
      </c>
      <c r="T451" t="s">
        <v>1293</v>
      </c>
      <c r="U451" t="s">
        <v>1786</v>
      </c>
      <c r="V451" t="s">
        <v>1787</v>
      </c>
      <c r="W451">
        <v>768215</v>
      </c>
      <c r="X451" t="s">
        <v>32337</v>
      </c>
      <c r="Y451" t="s">
        <v>1297</v>
      </c>
      <c r="Z451" t="s">
        <v>1959</v>
      </c>
      <c r="AA451" t="s">
        <v>13427</v>
      </c>
      <c r="AB451" t="s">
        <v>15894</v>
      </c>
      <c r="AC451">
        <v>1020778</v>
      </c>
      <c r="AD451">
        <v>267852</v>
      </c>
      <c r="AE451">
        <v>2679</v>
      </c>
      <c r="AF451" t="s">
        <v>15976</v>
      </c>
      <c r="AJ451" t="s">
        <v>14352</v>
      </c>
      <c r="AK451" t="s">
        <v>14259</v>
      </c>
      <c r="AL451" t="s">
        <v>530</v>
      </c>
      <c r="AM451">
        <v>2310</v>
      </c>
      <c r="AN451">
        <v>2679</v>
      </c>
      <c r="AO451" t="s">
        <v>15977</v>
      </c>
      <c r="AP451" t="s">
        <v>15978</v>
      </c>
      <c r="AQ451" t="s">
        <v>15979</v>
      </c>
      <c r="AR451" t="s">
        <v>15980</v>
      </c>
      <c r="AS451" t="s">
        <v>15981</v>
      </c>
      <c r="AT451" t="s">
        <v>2002</v>
      </c>
      <c r="AU451">
        <v>2679</v>
      </c>
      <c r="AW451" t="s">
        <v>224</v>
      </c>
      <c r="AX451" t="s">
        <v>10760</v>
      </c>
      <c r="AY451" t="s">
        <v>953</v>
      </c>
      <c r="AZ451" t="s">
        <v>15982</v>
      </c>
      <c r="BA451" t="s">
        <v>1244</v>
      </c>
      <c r="BB451" t="s">
        <v>1785</v>
      </c>
      <c r="BC451" t="s">
        <v>15903</v>
      </c>
      <c r="BD451">
        <v>3333</v>
      </c>
      <c r="BE451" t="s">
        <v>15983</v>
      </c>
    </row>
    <row r="452" spans="1:57" ht="20" customHeight="1">
      <c r="A452" t="str">
        <f t="shared" ref="A452:A515" si="14">O452&amp;AA452&amp;B452</f>
        <v>지역난방용 온수보일러 연료전환 사업5차2015-01-01</v>
      </c>
      <c r="B452" t="str">
        <f t="shared" ref="B452:B515" si="15">LEFT(AB452,10)</f>
        <v>2015-01-01</v>
      </c>
      <c r="C452">
        <v>102</v>
      </c>
      <c r="D452" t="s">
        <v>432</v>
      </c>
      <c r="E452" t="s">
        <v>1843</v>
      </c>
      <c r="F452" t="s">
        <v>1844</v>
      </c>
      <c r="G452" t="s">
        <v>1845</v>
      </c>
      <c r="M452" t="s">
        <v>1812</v>
      </c>
      <c r="O452" t="s">
        <v>1851</v>
      </c>
      <c r="P452" t="s">
        <v>209</v>
      </c>
      <c r="Q452" t="s">
        <v>1228</v>
      </c>
      <c r="R452" t="s">
        <v>1229</v>
      </c>
      <c r="S452" t="s">
        <v>130</v>
      </c>
      <c r="T452" t="s">
        <v>1293</v>
      </c>
      <c r="U452" t="s">
        <v>1512</v>
      </c>
      <c r="V452" t="s">
        <v>497</v>
      </c>
      <c r="W452">
        <v>63988</v>
      </c>
      <c r="X452" t="s">
        <v>1324</v>
      </c>
      <c r="Y452" t="s">
        <v>1513</v>
      </c>
      <c r="Z452" t="s">
        <v>1852</v>
      </c>
      <c r="AA452" t="s">
        <v>14542</v>
      </c>
      <c r="AB452" t="s">
        <v>15967</v>
      </c>
      <c r="AC452">
        <v>127976</v>
      </c>
      <c r="AD452">
        <v>21670</v>
      </c>
      <c r="AE452">
        <v>21237</v>
      </c>
      <c r="AF452" t="s">
        <v>15968</v>
      </c>
      <c r="AJ452" t="s">
        <v>15178</v>
      </c>
      <c r="AK452" t="s">
        <v>14259</v>
      </c>
      <c r="AL452" t="s">
        <v>432</v>
      </c>
      <c r="AM452">
        <v>144346</v>
      </c>
      <c r="AN452">
        <v>21237</v>
      </c>
      <c r="AO452" t="s">
        <v>15472</v>
      </c>
      <c r="AP452" t="s">
        <v>15969</v>
      </c>
      <c r="AQ452" t="s">
        <v>15970</v>
      </c>
      <c r="AR452" t="s">
        <v>15971</v>
      </c>
      <c r="AS452" t="s">
        <v>15972</v>
      </c>
      <c r="AT452" t="s">
        <v>1854</v>
      </c>
      <c r="AU452">
        <v>21237</v>
      </c>
      <c r="AW452" t="s">
        <v>224</v>
      </c>
      <c r="AX452" t="s">
        <v>10760</v>
      </c>
      <c r="AY452" t="s">
        <v>953</v>
      </c>
      <c r="AZ452" t="s">
        <v>15973</v>
      </c>
      <c r="BA452" t="s">
        <v>1244</v>
      </c>
      <c r="BB452" t="s">
        <v>1851</v>
      </c>
      <c r="BC452" t="s">
        <v>15974</v>
      </c>
      <c r="BD452">
        <v>835</v>
      </c>
      <c r="BE452" t="s">
        <v>15975</v>
      </c>
    </row>
    <row r="453" spans="1:57" ht="20" customHeight="1">
      <c r="A453" t="str">
        <f t="shared" si="14"/>
        <v>카프로 N2O 저감 사업 11차2016-11-01</v>
      </c>
      <c r="B453" t="str">
        <f t="shared" si="15"/>
        <v>2016-11-01</v>
      </c>
      <c r="C453">
        <v>101</v>
      </c>
      <c r="D453" t="s">
        <v>15397</v>
      </c>
      <c r="E453" t="s">
        <v>13673</v>
      </c>
      <c r="F453" t="s">
        <v>546</v>
      </c>
      <c r="G453" t="s">
        <v>13674</v>
      </c>
      <c r="M453" t="s">
        <v>1812</v>
      </c>
      <c r="O453" t="s">
        <v>545</v>
      </c>
      <c r="P453" t="s">
        <v>209</v>
      </c>
      <c r="Q453" t="s">
        <v>1228</v>
      </c>
      <c r="R453" t="s">
        <v>1229</v>
      </c>
      <c r="S453" t="s">
        <v>130</v>
      </c>
      <c r="T453" t="s">
        <v>1293</v>
      </c>
      <c r="U453" t="s">
        <v>1311</v>
      </c>
      <c r="V453" t="s">
        <v>453</v>
      </c>
      <c r="W453">
        <v>660995</v>
      </c>
      <c r="X453" t="s">
        <v>1234</v>
      </c>
      <c r="Y453" t="s">
        <v>1235</v>
      </c>
      <c r="Z453" t="s">
        <v>13679</v>
      </c>
      <c r="AA453" t="s">
        <v>15960</v>
      </c>
      <c r="AB453" t="s">
        <v>15922</v>
      </c>
      <c r="AC453">
        <v>170908</v>
      </c>
      <c r="AD453">
        <v>158859</v>
      </c>
      <c r="AE453">
        <v>42232</v>
      </c>
      <c r="AF453" t="s">
        <v>15961</v>
      </c>
      <c r="AJ453" t="s">
        <v>15913</v>
      </c>
      <c r="AK453" t="s">
        <v>14259</v>
      </c>
      <c r="AL453" t="s">
        <v>15397</v>
      </c>
      <c r="AM453">
        <v>978831</v>
      </c>
      <c r="AN453">
        <v>42232</v>
      </c>
      <c r="AO453" t="s">
        <v>15947</v>
      </c>
      <c r="AP453" t="s">
        <v>15948</v>
      </c>
      <c r="AQ453" t="s">
        <v>15962</v>
      </c>
      <c r="AR453" t="s">
        <v>15963</v>
      </c>
      <c r="AS453" t="s">
        <v>15964</v>
      </c>
      <c r="AT453" t="s">
        <v>13682</v>
      </c>
      <c r="AU453">
        <v>42232</v>
      </c>
      <c r="AW453" t="s">
        <v>224</v>
      </c>
      <c r="AX453" t="s">
        <v>10760</v>
      </c>
      <c r="AY453" t="s">
        <v>953</v>
      </c>
      <c r="AZ453" t="s">
        <v>15965</v>
      </c>
      <c r="BA453" t="s">
        <v>1244</v>
      </c>
      <c r="BB453" t="s">
        <v>543</v>
      </c>
      <c r="BC453" t="s">
        <v>15929</v>
      </c>
      <c r="BD453">
        <v>4665</v>
      </c>
      <c r="BE453" t="s">
        <v>15966</v>
      </c>
    </row>
    <row r="454" spans="1:57" ht="20" customHeight="1">
      <c r="A454" t="str">
        <f t="shared" si="14"/>
        <v>카프로 N2O 저감 사업 10차2013-11-16</v>
      </c>
      <c r="B454" t="str">
        <f t="shared" si="15"/>
        <v>2013-11-16</v>
      </c>
      <c r="C454">
        <v>100</v>
      </c>
      <c r="D454" t="s">
        <v>15397</v>
      </c>
      <c r="E454" t="s">
        <v>13673</v>
      </c>
      <c r="F454" t="s">
        <v>546</v>
      </c>
      <c r="G454" t="s">
        <v>13674</v>
      </c>
      <c r="M454" t="s">
        <v>1812</v>
      </c>
      <c r="O454" t="s">
        <v>545</v>
      </c>
      <c r="P454" t="s">
        <v>209</v>
      </c>
      <c r="Q454" t="s">
        <v>1228</v>
      </c>
      <c r="R454" t="s">
        <v>1229</v>
      </c>
      <c r="S454" t="s">
        <v>130</v>
      </c>
      <c r="T454" t="s">
        <v>1293</v>
      </c>
      <c r="U454" t="s">
        <v>1311</v>
      </c>
      <c r="V454" t="s">
        <v>453</v>
      </c>
      <c r="W454">
        <v>660995</v>
      </c>
      <c r="X454" t="s">
        <v>1234</v>
      </c>
      <c r="Y454" t="s">
        <v>1235</v>
      </c>
      <c r="Z454" t="s">
        <v>13679</v>
      </c>
      <c r="AA454" t="s">
        <v>14350</v>
      </c>
      <c r="AB454" t="s">
        <v>15911</v>
      </c>
      <c r="AC454">
        <v>84493</v>
      </c>
      <c r="AD454">
        <v>75180</v>
      </c>
      <c r="AE454">
        <v>18390</v>
      </c>
      <c r="AF454" t="s">
        <v>15954</v>
      </c>
      <c r="AJ454" t="s">
        <v>15913</v>
      </c>
      <c r="AK454" t="s">
        <v>14259</v>
      </c>
      <c r="AL454" t="s">
        <v>15397</v>
      </c>
      <c r="AM454">
        <v>978831</v>
      </c>
      <c r="AN454">
        <v>18390</v>
      </c>
      <c r="AO454" t="s">
        <v>15940</v>
      </c>
      <c r="AP454" t="s">
        <v>15915</v>
      </c>
      <c r="AQ454" t="s">
        <v>15955</v>
      </c>
      <c r="AR454" t="s">
        <v>15956</v>
      </c>
      <c r="AS454" t="s">
        <v>15957</v>
      </c>
      <c r="AT454" t="s">
        <v>13682</v>
      </c>
      <c r="AU454">
        <v>18390</v>
      </c>
      <c r="AW454" t="s">
        <v>224</v>
      </c>
      <c r="AX454" t="s">
        <v>10760</v>
      </c>
      <c r="AY454" t="s">
        <v>953</v>
      </c>
      <c r="AZ454" t="s">
        <v>15958</v>
      </c>
      <c r="BA454" t="s">
        <v>1244</v>
      </c>
      <c r="BB454" t="s">
        <v>543</v>
      </c>
      <c r="BC454" t="s">
        <v>15920</v>
      </c>
      <c r="BD454">
        <v>4665</v>
      </c>
      <c r="BE454" t="s">
        <v>15959</v>
      </c>
    </row>
    <row r="455" spans="1:57" ht="20" customHeight="1">
      <c r="A455" t="str">
        <f t="shared" si="14"/>
        <v>카프로 N2O 저감 사업2차2016-11-01</v>
      </c>
      <c r="B455" t="str">
        <f t="shared" si="15"/>
        <v>2016-11-01</v>
      </c>
      <c r="C455">
        <v>99</v>
      </c>
      <c r="D455" t="s">
        <v>452</v>
      </c>
      <c r="E455" t="s">
        <v>14044</v>
      </c>
      <c r="F455" t="s">
        <v>452</v>
      </c>
      <c r="G455" t="s">
        <v>14045</v>
      </c>
      <c r="M455" t="s">
        <v>1812</v>
      </c>
      <c r="O455" t="s">
        <v>543</v>
      </c>
      <c r="P455" t="s">
        <v>209</v>
      </c>
      <c r="Q455" t="s">
        <v>1228</v>
      </c>
      <c r="R455" t="s">
        <v>1229</v>
      </c>
      <c r="S455" t="s">
        <v>130</v>
      </c>
      <c r="T455" t="s">
        <v>1293</v>
      </c>
      <c r="U455" t="s">
        <v>1311</v>
      </c>
      <c r="V455" t="s">
        <v>453</v>
      </c>
      <c r="W455">
        <v>660995</v>
      </c>
      <c r="X455" t="s">
        <v>1234</v>
      </c>
      <c r="Y455" t="s">
        <v>1235</v>
      </c>
      <c r="Z455" t="s">
        <v>13679</v>
      </c>
      <c r="AA455" t="s">
        <v>13427</v>
      </c>
      <c r="AB455" t="s">
        <v>15922</v>
      </c>
      <c r="AC455">
        <v>170908</v>
      </c>
      <c r="AD455">
        <v>158859</v>
      </c>
      <c r="AE455">
        <v>113450</v>
      </c>
      <c r="AF455" t="s">
        <v>15946</v>
      </c>
      <c r="AJ455" t="s">
        <v>15913</v>
      </c>
      <c r="AK455" t="s">
        <v>14259</v>
      </c>
      <c r="AL455" t="s">
        <v>452</v>
      </c>
      <c r="AM455">
        <v>73676</v>
      </c>
      <c r="AN455">
        <v>113450</v>
      </c>
      <c r="AO455" t="s">
        <v>15947</v>
      </c>
      <c r="AP455" t="s">
        <v>15948</v>
      </c>
      <c r="AQ455" t="s">
        <v>15949</v>
      </c>
      <c r="AR455" t="s">
        <v>15950</v>
      </c>
      <c r="AS455" t="s">
        <v>15951</v>
      </c>
      <c r="AT455" t="s">
        <v>14052</v>
      </c>
      <c r="AU455">
        <v>113450</v>
      </c>
      <c r="AW455" t="s">
        <v>224</v>
      </c>
      <c r="AX455" t="s">
        <v>10760</v>
      </c>
      <c r="AY455" t="s">
        <v>953</v>
      </c>
      <c r="AZ455" t="s">
        <v>15952</v>
      </c>
      <c r="BA455" t="s">
        <v>1244</v>
      </c>
      <c r="BB455" t="s">
        <v>543</v>
      </c>
      <c r="BC455" t="s">
        <v>15929</v>
      </c>
      <c r="BD455">
        <v>4665</v>
      </c>
      <c r="BE455" t="s">
        <v>15953</v>
      </c>
    </row>
    <row r="456" spans="1:57" ht="20" customHeight="1">
      <c r="A456" t="str">
        <f t="shared" si="14"/>
        <v>카프로 N2O 저감 사업1차2013-11-16</v>
      </c>
      <c r="B456" t="str">
        <f t="shared" si="15"/>
        <v>2013-11-16</v>
      </c>
      <c r="C456">
        <v>98</v>
      </c>
      <c r="D456" t="s">
        <v>452</v>
      </c>
      <c r="E456" t="s">
        <v>14044</v>
      </c>
      <c r="F456" t="s">
        <v>452</v>
      </c>
      <c r="G456" t="s">
        <v>14045</v>
      </c>
      <c r="M456" t="s">
        <v>1812</v>
      </c>
      <c r="O456" t="s">
        <v>543</v>
      </c>
      <c r="P456" t="s">
        <v>209</v>
      </c>
      <c r="Q456" t="s">
        <v>1228</v>
      </c>
      <c r="R456" t="s">
        <v>1229</v>
      </c>
      <c r="S456" t="s">
        <v>130</v>
      </c>
      <c r="T456" t="s">
        <v>1293</v>
      </c>
      <c r="U456" t="s">
        <v>1311</v>
      </c>
      <c r="V456" t="s">
        <v>453</v>
      </c>
      <c r="W456">
        <v>660995</v>
      </c>
      <c r="X456" t="s">
        <v>1234</v>
      </c>
      <c r="Y456" t="s">
        <v>1235</v>
      </c>
      <c r="Z456" t="s">
        <v>13679</v>
      </c>
      <c r="AA456" t="s">
        <v>13413</v>
      </c>
      <c r="AB456" t="s">
        <v>15911</v>
      </c>
      <c r="AC456">
        <v>84493</v>
      </c>
      <c r="AD456">
        <v>75180</v>
      </c>
      <c r="AE456">
        <v>55286</v>
      </c>
      <c r="AF456" t="s">
        <v>15939</v>
      </c>
      <c r="AJ456" t="s">
        <v>15913</v>
      </c>
      <c r="AK456" t="s">
        <v>14259</v>
      </c>
      <c r="AL456" t="s">
        <v>452</v>
      </c>
      <c r="AM456">
        <v>73676</v>
      </c>
      <c r="AN456">
        <v>55286</v>
      </c>
      <c r="AO456" t="s">
        <v>15940</v>
      </c>
      <c r="AP456" t="s">
        <v>15915</v>
      </c>
      <c r="AQ456" t="s">
        <v>15941</v>
      </c>
      <c r="AR456" t="s">
        <v>15942</v>
      </c>
      <c r="AS456" t="s">
        <v>15943</v>
      </c>
      <c r="AT456" t="s">
        <v>14052</v>
      </c>
      <c r="AU456">
        <v>55286</v>
      </c>
      <c r="AW456" t="s">
        <v>224</v>
      </c>
      <c r="AX456" t="s">
        <v>10760</v>
      </c>
      <c r="AY456" t="s">
        <v>953</v>
      </c>
      <c r="AZ456" t="s">
        <v>15944</v>
      </c>
      <c r="BA456" t="s">
        <v>1244</v>
      </c>
      <c r="BB456" t="s">
        <v>543</v>
      </c>
      <c r="BC456" t="s">
        <v>15920</v>
      </c>
      <c r="BD456">
        <v>4665</v>
      </c>
      <c r="BE456" t="s">
        <v>15945</v>
      </c>
    </row>
    <row r="457" spans="1:57" ht="20" customHeight="1">
      <c r="A457" t="str">
        <f t="shared" si="14"/>
        <v>카프로 N2O 저감 사업3차2016-11-01</v>
      </c>
      <c r="B457" t="str">
        <f t="shared" si="15"/>
        <v>2016-11-01</v>
      </c>
      <c r="C457">
        <v>97</v>
      </c>
      <c r="D457" t="s">
        <v>530</v>
      </c>
      <c r="E457" t="s">
        <v>1252</v>
      </c>
      <c r="F457" t="s">
        <v>530</v>
      </c>
      <c r="G457" t="s">
        <v>1527</v>
      </c>
      <c r="M457" t="s">
        <v>1812</v>
      </c>
      <c r="O457" t="s">
        <v>543</v>
      </c>
      <c r="P457" t="s">
        <v>209</v>
      </c>
      <c r="Q457" t="s">
        <v>1228</v>
      </c>
      <c r="R457" t="s">
        <v>1229</v>
      </c>
      <c r="S457" t="s">
        <v>130</v>
      </c>
      <c r="T457" t="s">
        <v>1293</v>
      </c>
      <c r="U457" t="s">
        <v>1311</v>
      </c>
      <c r="V457" t="s">
        <v>453</v>
      </c>
      <c r="W457">
        <v>660995</v>
      </c>
      <c r="X457" t="s">
        <v>1234</v>
      </c>
      <c r="Y457" t="s">
        <v>1235</v>
      </c>
      <c r="Z457" t="s">
        <v>2047</v>
      </c>
      <c r="AA457" t="s">
        <v>14315</v>
      </c>
      <c r="AB457" t="s">
        <v>15922</v>
      </c>
      <c r="AC457">
        <v>170908</v>
      </c>
      <c r="AD457">
        <v>158859</v>
      </c>
      <c r="AE457">
        <v>3177</v>
      </c>
      <c r="AF457" t="s">
        <v>15923</v>
      </c>
      <c r="AJ457" t="s">
        <v>15913</v>
      </c>
      <c r="AK457" t="s">
        <v>14259</v>
      </c>
      <c r="AL457" t="s">
        <v>530</v>
      </c>
      <c r="AM457">
        <v>9440</v>
      </c>
      <c r="AN457">
        <v>3177</v>
      </c>
      <c r="AO457" t="s">
        <v>15924</v>
      </c>
      <c r="AP457" t="s">
        <v>15925</v>
      </c>
      <c r="AQ457" t="s">
        <v>15926</v>
      </c>
      <c r="AR457" t="s">
        <v>15927</v>
      </c>
      <c r="AS457" t="s">
        <v>15918</v>
      </c>
      <c r="AT457" t="s">
        <v>2049</v>
      </c>
      <c r="AU457">
        <v>3177</v>
      </c>
      <c r="AW457" t="s">
        <v>224</v>
      </c>
      <c r="AX457" t="s">
        <v>10760</v>
      </c>
      <c r="AY457" t="s">
        <v>953</v>
      </c>
      <c r="AZ457" t="s">
        <v>15928</v>
      </c>
      <c r="BA457" t="s">
        <v>1244</v>
      </c>
      <c r="BB457" t="s">
        <v>543</v>
      </c>
      <c r="BC457" t="s">
        <v>15929</v>
      </c>
      <c r="BD457">
        <v>4665</v>
      </c>
      <c r="BE457" t="s">
        <v>15930</v>
      </c>
    </row>
    <row r="458" spans="1:57" ht="20" customHeight="1">
      <c r="A458" t="str">
        <f t="shared" si="14"/>
        <v>카프로 N2O 저감 사업2차2013-11-16</v>
      </c>
      <c r="B458" t="str">
        <f t="shared" si="15"/>
        <v>2013-11-16</v>
      </c>
      <c r="C458">
        <v>96</v>
      </c>
      <c r="D458" t="s">
        <v>530</v>
      </c>
      <c r="E458" t="s">
        <v>1252</v>
      </c>
      <c r="F458" t="s">
        <v>530</v>
      </c>
      <c r="G458" t="s">
        <v>1527</v>
      </c>
      <c r="M458" t="s">
        <v>1812</v>
      </c>
      <c r="O458" t="s">
        <v>543</v>
      </c>
      <c r="P458" t="s">
        <v>209</v>
      </c>
      <c r="Q458" t="s">
        <v>1228</v>
      </c>
      <c r="R458" t="s">
        <v>1229</v>
      </c>
      <c r="S458" t="s">
        <v>130</v>
      </c>
      <c r="T458" t="s">
        <v>1293</v>
      </c>
      <c r="U458" t="s">
        <v>1311</v>
      </c>
      <c r="V458" t="s">
        <v>453</v>
      </c>
      <c r="W458">
        <v>660995</v>
      </c>
      <c r="X458" t="s">
        <v>1234</v>
      </c>
      <c r="Y458" t="s">
        <v>1235</v>
      </c>
      <c r="Z458" t="s">
        <v>2047</v>
      </c>
      <c r="AA458" t="s">
        <v>13427</v>
      </c>
      <c r="AB458" t="s">
        <v>15911</v>
      </c>
      <c r="AC458">
        <v>84493</v>
      </c>
      <c r="AD458">
        <v>75180</v>
      </c>
      <c r="AE458">
        <v>1504</v>
      </c>
      <c r="AF458" t="s">
        <v>15912</v>
      </c>
      <c r="AJ458" t="s">
        <v>15913</v>
      </c>
      <c r="AK458" t="s">
        <v>14259</v>
      </c>
      <c r="AL458" t="s">
        <v>530</v>
      </c>
      <c r="AM458">
        <v>9440</v>
      </c>
      <c r="AN458">
        <v>1504</v>
      </c>
      <c r="AO458" t="s">
        <v>15914</v>
      </c>
      <c r="AP458" t="s">
        <v>15915</v>
      </c>
      <c r="AQ458" t="s">
        <v>15916</v>
      </c>
      <c r="AR458" t="s">
        <v>15917</v>
      </c>
      <c r="AS458" t="s">
        <v>15918</v>
      </c>
      <c r="AT458" t="s">
        <v>2049</v>
      </c>
      <c r="AU458">
        <v>1504</v>
      </c>
      <c r="AW458" t="s">
        <v>224</v>
      </c>
      <c r="AX458" t="s">
        <v>10760</v>
      </c>
      <c r="AY458" t="s">
        <v>953</v>
      </c>
      <c r="AZ458" t="s">
        <v>15919</v>
      </c>
      <c r="BA458" t="s">
        <v>1244</v>
      </c>
      <c r="BB458" t="s">
        <v>543</v>
      </c>
      <c r="BC458" t="s">
        <v>15920</v>
      </c>
      <c r="BD458">
        <v>4665</v>
      </c>
      <c r="BE458" t="s">
        <v>15921</v>
      </c>
    </row>
    <row r="459" spans="1:57" ht="20" customHeight="1">
      <c r="A459" t="str">
        <f t="shared" si="14"/>
        <v>삼성전자 SF6 저감 사업3차2013-11-01</v>
      </c>
      <c r="B459" t="str">
        <f t="shared" si="15"/>
        <v>2013-11-01</v>
      </c>
      <c r="C459">
        <v>95</v>
      </c>
      <c r="D459" t="s">
        <v>1951</v>
      </c>
      <c r="E459" t="s">
        <v>1952</v>
      </c>
      <c r="F459" t="s">
        <v>1951</v>
      </c>
      <c r="G459" t="s">
        <v>1953</v>
      </c>
      <c r="M459" t="s">
        <v>1812</v>
      </c>
      <c r="O459" t="s">
        <v>1785</v>
      </c>
      <c r="P459" t="s">
        <v>209</v>
      </c>
      <c r="Q459" t="s">
        <v>1228</v>
      </c>
      <c r="R459" t="s">
        <v>1229</v>
      </c>
      <c r="S459" t="s">
        <v>130</v>
      </c>
      <c r="T459" t="s">
        <v>1293</v>
      </c>
      <c r="U459" t="s">
        <v>1786</v>
      </c>
      <c r="V459" t="s">
        <v>1787</v>
      </c>
      <c r="W459">
        <v>768215</v>
      </c>
      <c r="X459" t="s">
        <v>32337</v>
      </c>
      <c r="Y459" t="s">
        <v>1297</v>
      </c>
      <c r="Z459" t="s">
        <v>1959</v>
      </c>
      <c r="AA459" t="s">
        <v>14315</v>
      </c>
      <c r="AB459" t="s">
        <v>15894</v>
      </c>
      <c r="AC459">
        <v>1020778</v>
      </c>
      <c r="AD459">
        <v>267852</v>
      </c>
      <c r="AE459">
        <v>262495</v>
      </c>
      <c r="AF459" t="s">
        <v>15895</v>
      </c>
      <c r="AJ459" t="s">
        <v>15178</v>
      </c>
      <c r="AK459" t="s">
        <v>14259</v>
      </c>
      <c r="AL459" t="s">
        <v>1951</v>
      </c>
      <c r="AM459">
        <v>204860</v>
      </c>
      <c r="AN459">
        <v>262495</v>
      </c>
      <c r="AO459" t="s">
        <v>15896</v>
      </c>
      <c r="AP459" t="s">
        <v>15897</v>
      </c>
      <c r="AQ459" t="s">
        <v>15898</v>
      </c>
      <c r="AR459" t="s">
        <v>15899</v>
      </c>
      <c r="AS459" t="s">
        <v>15900</v>
      </c>
      <c r="AT459" t="s">
        <v>1962</v>
      </c>
      <c r="AU459">
        <v>262495</v>
      </c>
      <c r="AW459" t="s">
        <v>224</v>
      </c>
      <c r="AX459" t="s">
        <v>15901</v>
      </c>
      <c r="AY459" t="s">
        <v>953</v>
      </c>
      <c r="AZ459" t="s">
        <v>15902</v>
      </c>
      <c r="BA459" t="s">
        <v>1244</v>
      </c>
      <c r="BB459" t="s">
        <v>1785</v>
      </c>
      <c r="BC459" t="s">
        <v>15903</v>
      </c>
      <c r="BD459">
        <v>3333</v>
      </c>
      <c r="BE459" t="s">
        <v>15904</v>
      </c>
    </row>
    <row r="460" spans="1:57" ht="20" customHeight="1">
      <c r="A460" t="str">
        <f t="shared" si="14"/>
        <v>휴켐스 질산공장 N2O 감축사업(휴켐스 주식회사의 질산 공장 세 곳에서 tail gas에 포함된 아산화질소를 촉매를 사용하여 제거하는 프로젝트)2차2017-01-01</v>
      </c>
      <c r="B460" t="str">
        <f t="shared" si="15"/>
        <v>2017-01-01</v>
      </c>
      <c r="C460">
        <v>94</v>
      </c>
      <c r="D460" t="s">
        <v>425</v>
      </c>
      <c r="E460" t="s">
        <v>1220</v>
      </c>
      <c r="F460" t="s">
        <v>1578</v>
      </c>
      <c r="G460" t="s">
        <v>2009</v>
      </c>
      <c r="M460" t="s">
        <v>1812</v>
      </c>
      <c r="O460" t="s">
        <v>1227</v>
      </c>
      <c r="P460" t="s">
        <v>209</v>
      </c>
      <c r="Q460" t="s">
        <v>1228</v>
      </c>
      <c r="R460" t="s">
        <v>1229</v>
      </c>
      <c r="S460" t="s">
        <v>130</v>
      </c>
      <c r="T460" t="s">
        <v>1231</v>
      </c>
      <c r="U460" t="s">
        <v>1232</v>
      </c>
      <c r="V460" t="s">
        <v>715</v>
      </c>
      <c r="W460">
        <v>1234654</v>
      </c>
      <c r="X460" t="s">
        <v>1234</v>
      </c>
      <c r="Y460" t="s">
        <v>1235</v>
      </c>
      <c r="Z460" t="s">
        <v>2010</v>
      </c>
      <c r="AA460" t="s">
        <v>13427</v>
      </c>
      <c r="AB460" t="s">
        <v>15851</v>
      </c>
      <c r="AC460">
        <v>355719</v>
      </c>
      <c r="AD460">
        <v>317179</v>
      </c>
      <c r="AE460">
        <v>6344</v>
      </c>
      <c r="AF460" t="s">
        <v>15886</v>
      </c>
      <c r="AJ460" t="s">
        <v>14352</v>
      </c>
      <c r="AK460" t="s">
        <v>14259</v>
      </c>
      <c r="AL460" t="s">
        <v>425</v>
      </c>
      <c r="AM460">
        <v>6771</v>
      </c>
      <c r="AN460">
        <v>6344</v>
      </c>
      <c r="AO460" t="s">
        <v>15887</v>
      </c>
      <c r="AP460" t="s">
        <v>15888</v>
      </c>
      <c r="AQ460" t="s">
        <v>15889</v>
      </c>
      <c r="AR460" t="s">
        <v>15890</v>
      </c>
      <c r="AS460" t="s">
        <v>15891</v>
      </c>
      <c r="AT460" t="s">
        <v>2013</v>
      </c>
      <c r="AU460">
        <v>6344</v>
      </c>
      <c r="AW460" t="s">
        <v>224</v>
      </c>
      <c r="AX460" t="s">
        <v>2214</v>
      </c>
      <c r="AY460" t="s">
        <v>953</v>
      </c>
      <c r="AZ460" t="s">
        <v>15892</v>
      </c>
      <c r="BA460" t="s">
        <v>1244</v>
      </c>
      <c r="BB460" t="s">
        <v>1227</v>
      </c>
      <c r="BC460" t="s">
        <v>15873</v>
      </c>
      <c r="BD460">
        <v>765</v>
      </c>
      <c r="BE460" t="s">
        <v>15893</v>
      </c>
    </row>
    <row r="461" spans="1:57" ht="20" customHeight="1">
      <c r="A461" t="str">
        <f t="shared" si="14"/>
        <v>한국의 LCD 제조 과정의 SF6 방출 감축을 위한 사용점 감축 설비9차2013-01-01</v>
      </c>
      <c r="B461" t="str">
        <f t="shared" si="15"/>
        <v>2013-01-01</v>
      </c>
      <c r="C461">
        <v>93</v>
      </c>
      <c r="D461" t="s">
        <v>425</v>
      </c>
      <c r="E461" t="s">
        <v>1220</v>
      </c>
      <c r="F461" t="s">
        <v>1221</v>
      </c>
      <c r="G461" t="s">
        <v>1291</v>
      </c>
      <c r="M461" t="s">
        <v>1812</v>
      </c>
      <c r="O461" t="s">
        <v>1772</v>
      </c>
      <c r="P461" t="s">
        <v>209</v>
      </c>
      <c r="Q461" t="s">
        <v>1228</v>
      </c>
      <c r="R461" t="s">
        <v>1229</v>
      </c>
      <c r="S461" t="s">
        <v>130</v>
      </c>
      <c r="T461" t="s">
        <v>1293</v>
      </c>
      <c r="U461" t="s">
        <v>1773</v>
      </c>
      <c r="V461" t="s">
        <v>1774</v>
      </c>
      <c r="W461">
        <v>1298120</v>
      </c>
      <c r="X461" t="s">
        <v>32337</v>
      </c>
      <c r="Y461" t="s">
        <v>1297</v>
      </c>
      <c r="Z461" t="s">
        <v>1775</v>
      </c>
      <c r="AA461" t="s">
        <v>14631</v>
      </c>
      <c r="AB461" t="s">
        <v>15780</v>
      </c>
      <c r="AC461">
        <v>349715</v>
      </c>
      <c r="AD461">
        <v>316206</v>
      </c>
      <c r="AE461">
        <v>8173</v>
      </c>
      <c r="AF461" t="s">
        <v>15878</v>
      </c>
      <c r="AJ461" t="s">
        <v>14612</v>
      </c>
      <c r="AK461" t="s">
        <v>14259</v>
      </c>
      <c r="AL461" t="s">
        <v>425</v>
      </c>
      <c r="AM461">
        <v>47092</v>
      </c>
      <c r="AN461">
        <v>8173</v>
      </c>
      <c r="AO461" t="s">
        <v>15879</v>
      </c>
      <c r="AP461" t="s">
        <v>15880</v>
      </c>
      <c r="AQ461" t="s">
        <v>15881</v>
      </c>
      <c r="AR461" t="s">
        <v>15882</v>
      </c>
      <c r="AS461" t="s">
        <v>15883</v>
      </c>
      <c r="AT461" t="s">
        <v>1776</v>
      </c>
      <c r="AU461">
        <v>8173</v>
      </c>
      <c r="AW461" t="s">
        <v>224</v>
      </c>
      <c r="AX461" t="s">
        <v>2214</v>
      </c>
      <c r="AY461" t="s">
        <v>953</v>
      </c>
      <c r="AZ461" t="s">
        <v>15884</v>
      </c>
      <c r="BA461" t="s">
        <v>1244</v>
      </c>
      <c r="BB461" t="s">
        <v>1772</v>
      </c>
      <c r="BC461" t="s">
        <v>2029</v>
      </c>
      <c r="BD461">
        <v>3440</v>
      </c>
      <c r="BE461" t="s">
        <v>15885</v>
      </c>
    </row>
    <row r="462" spans="1:57" ht="20" customHeight="1">
      <c r="A462" t="str">
        <f t="shared" si="14"/>
        <v>휴켐스(주) 신설 5질산에서 발생하는 아산화질소 배출량 저감사업7차2017-01-01</v>
      </c>
      <c r="B462" t="str">
        <f t="shared" si="15"/>
        <v>2017-01-01</v>
      </c>
      <c r="C462">
        <v>92</v>
      </c>
      <c r="D462" t="s">
        <v>1001</v>
      </c>
      <c r="E462" t="s">
        <v>1748</v>
      </c>
      <c r="F462" t="s">
        <v>317</v>
      </c>
      <c r="G462" t="s">
        <v>1507</v>
      </c>
      <c r="M462" t="s">
        <v>1812</v>
      </c>
      <c r="O462" t="s">
        <v>1754</v>
      </c>
      <c r="P462" t="s">
        <v>209</v>
      </c>
      <c r="Q462" t="s">
        <v>1228</v>
      </c>
      <c r="R462" t="s">
        <v>1228</v>
      </c>
      <c r="S462" t="s">
        <v>130</v>
      </c>
      <c r="T462" t="s">
        <v>1293</v>
      </c>
      <c r="U462" t="s">
        <v>1755</v>
      </c>
      <c r="V462" t="s">
        <v>1756</v>
      </c>
      <c r="W462">
        <v>338990</v>
      </c>
      <c r="X462" t="s">
        <v>1234</v>
      </c>
      <c r="Y462" t="s">
        <v>1235</v>
      </c>
      <c r="AA462" t="s">
        <v>14763</v>
      </c>
      <c r="AB462" t="s">
        <v>15851</v>
      </c>
      <c r="AC462">
        <v>96570</v>
      </c>
      <c r="AD462">
        <v>107808</v>
      </c>
      <c r="AE462">
        <v>105652</v>
      </c>
      <c r="AJ462" t="s">
        <v>15563</v>
      </c>
      <c r="AK462" t="s">
        <v>14259</v>
      </c>
      <c r="AL462" t="s">
        <v>1001</v>
      </c>
      <c r="AM462">
        <v>225768</v>
      </c>
      <c r="AN462">
        <v>105652</v>
      </c>
      <c r="AO462" t="s">
        <v>15767</v>
      </c>
      <c r="AP462" t="s">
        <v>14283</v>
      </c>
      <c r="AQ462" t="s">
        <v>15875</v>
      </c>
      <c r="AR462" t="s">
        <v>15870</v>
      </c>
      <c r="AS462" t="s">
        <v>15876</v>
      </c>
      <c r="AT462" t="s">
        <v>1759</v>
      </c>
      <c r="AU462">
        <v>105652</v>
      </c>
      <c r="AW462" t="s">
        <v>224</v>
      </c>
      <c r="AX462" t="s">
        <v>1038</v>
      </c>
      <c r="AY462" t="s">
        <v>953</v>
      </c>
      <c r="AZ462" t="s">
        <v>15877</v>
      </c>
      <c r="BA462" t="s">
        <v>1244</v>
      </c>
      <c r="BB462" t="s">
        <v>1754</v>
      </c>
      <c r="BC462" t="s">
        <v>15859</v>
      </c>
      <c r="BD462">
        <v>6637</v>
      </c>
    </row>
    <row r="463" spans="1:57" ht="20" customHeight="1">
      <c r="A463" t="str">
        <f t="shared" si="14"/>
        <v>휴켐스 질산공장 N2O 감축사업(휴켐스 주식회사의 질산 공장 세 곳에서 tail gas에 포함된 아산화질소를 촉매를 사용하여 제거하는 프로젝트)7차2017-01-01</v>
      </c>
      <c r="B463" t="str">
        <f t="shared" si="15"/>
        <v>2017-01-01</v>
      </c>
      <c r="C463">
        <v>91</v>
      </c>
      <c r="D463" t="s">
        <v>1001</v>
      </c>
      <c r="E463" t="s">
        <v>1748</v>
      </c>
      <c r="F463" t="s">
        <v>317</v>
      </c>
      <c r="G463" t="s">
        <v>13449</v>
      </c>
      <c r="M463" t="s">
        <v>1812</v>
      </c>
      <c r="O463" t="s">
        <v>1227</v>
      </c>
      <c r="P463" t="s">
        <v>209</v>
      </c>
      <c r="Q463" t="s">
        <v>1228</v>
      </c>
      <c r="R463" t="s">
        <v>1229</v>
      </c>
      <c r="S463" t="s">
        <v>130</v>
      </c>
      <c r="T463" t="s">
        <v>1231</v>
      </c>
      <c r="U463" t="s">
        <v>1232</v>
      </c>
      <c r="V463" t="s">
        <v>715</v>
      </c>
      <c r="W463">
        <v>1234654</v>
      </c>
      <c r="X463" t="s">
        <v>1234</v>
      </c>
      <c r="Y463" t="s">
        <v>1235</v>
      </c>
      <c r="Z463" t="s">
        <v>1757</v>
      </c>
      <c r="AA463" t="s">
        <v>14763</v>
      </c>
      <c r="AB463" t="s">
        <v>15851</v>
      </c>
      <c r="AC463">
        <v>355719</v>
      </c>
      <c r="AD463">
        <v>317179</v>
      </c>
      <c r="AE463">
        <v>310835</v>
      </c>
      <c r="AF463" t="s">
        <v>15868</v>
      </c>
      <c r="AJ463" t="s">
        <v>15563</v>
      </c>
      <c r="AK463" t="s">
        <v>14259</v>
      </c>
      <c r="AL463" t="s">
        <v>1001</v>
      </c>
      <c r="AM463">
        <v>331794</v>
      </c>
      <c r="AN463">
        <v>310835</v>
      </c>
      <c r="AO463" t="s">
        <v>15767</v>
      </c>
      <c r="AP463" t="s">
        <v>14283</v>
      </c>
      <c r="AQ463" t="s">
        <v>15869</v>
      </c>
      <c r="AR463" t="s">
        <v>15870</v>
      </c>
      <c r="AS463" t="s">
        <v>15871</v>
      </c>
      <c r="AT463" t="s">
        <v>13454</v>
      </c>
      <c r="AU463">
        <v>310835</v>
      </c>
      <c r="AW463" t="s">
        <v>224</v>
      </c>
      <c r="AX463" t="s">
        <v>1038</v>
      </c>
      <c r="AY463" t="s">
        <v>953</v>
      </c>
      <c r="AZ463" t="s">
        <v>15872</v>
      </c>
      <c r="BA463" t="s">
        <v>1244</v>
      </c>
      <c r="BB463" t="s">
        <v>1227</v>
      </c>
      <c r="BC463" t="s">
        <v>15873</v>
      </c>
      <c r="BD463">
        <v>765</v>
      </c>
      <c r="BE463" t="s">
        <v>15874</v>
      </c>
    </row>
    <row r="464" spans="1:57" ht="20" customHeight="1">
      <c r="A464" t="str">
        <f t="shared" si="14"/>
        <v>SF6 회수 및 재생사업4차2016-01-01</v>
      </c>
      <c r="B464" t="str">
        <f t="shared" si="15"/>
        <v>2016-01-01</v>
      </c>
      <c r="C464">
        <v>90</v>
      </c>
      <c r="D464" t="s">
        <v>530</v>
      </c>
      <c r="E464" t="s">
        <v>1252</v>
      </c>
      <c r="F464" t="s">
        <v>530</v>
      </c>
      <c r="G464" t="s">
        <v>1878</v>
      </c>
      <c r="M464" t="s">
        <v>1812</v>
      </c>
      <c r="O464" t="s">
        <v>1292</v>
      </c>
      <c r="P464" t="s">
        <v>209</v>
      </c>
      <c r="Q464" t="s">
        <v>1228</v>
      </c>
      <c r="R464" t="s">
        <v>1229</v>
      </c>
      <c r="S464" t="s">
        <v>130</v>
      </c>
      <c r="T464" t="s">
        <v>1293</v>
      </c>
      <c r="U464" t="s">
        <v>1294</v>
      </c>
      <c r="V464" t="s">
        <v>1295</v>
      </c>
      <c r="W464">
        <v>165092</v>
      </c>
      <c r="X464" t="s">
        <v>32337</v>
      </c>
      <c r="Y464" t="s">
        <v>1297</v>
      </c>
      <c r="Z464" t="s">
        <v>1879</v>
      </c>
      <c r="AA464" t="s">
        <v>14303</v>
      </c>
      <c r="AB464" t="s">
        <v>15796</v>
      </c>
      <c r="AC464">
        <v>165092</v>
      </c>
      <c r="AD464">
        <v>126956</v>
      </c>
      <c r="AE464">
        <v>2539</v>
      </c>
      <c r="AF464" t="s">
        <v>15861</v>
      </c>
      <c r="AJ464" t="s">
        <v>15202</v>
      </c>
      <c r="AK464" t="s">
        <v>14259</v>
      </c>
      <c r="AL464" t="s">
        <v>530</v>
      </c>
      <c r="AM464">
        <v>7488</v>
      </c>
      <c r="AN464">
        <v>2539</v>
      </c>
      <c r="AO464" t="s">
        <v>15862</v>
      </c>
      <c r="AP464" t="s">
        <v>15863</v>
      </c>
      <c r="AQ464" t="s">
        <v>15864</v>
      </c>
      <c r="AR464" t="s">
        <v>15550</v>
      </c>
      <c r="AS464" t="s">
        <v>15865</v>
      </c>
      <c r="AT464" t="s">
        <v>1882</v>
      </c>
      <c r="AU464">
        <v>2539</v>
      </c>
      <c r="AW464" t="s">
        <v>224</v>
      </c>
      <c r="AX464" t="s">
        <v>1038</v>
      </c>
      <c r="AY464" t="s">
        <v>953</v>
      </c>
      <c r="AZ464" t="s">
        <v>15866</v>
      </c>
      <c r="BA464" t="s">
        <v>1244</v>
      </c>
      <c r="BB464" t="s">
        <v>1292</v>
      </c>
      <c r="BC464" t="s">
        <v>8133</v>
      </c>
      <c r="BD464">
        <v>4274</v>
      </c>
      <c r="BE464" t="s">
        <v>15867</v>
      </c>
    </row>
    <row r="465" spans="1:58" ht="20" customHeight="1">
      <c r="A465" t="str">
        <f t="shared" si="14"/>
        <v>휴켐스(주) 신설 5질산에서 발생하는 아산화질소 배출량 저감사업7차2017-01-01</v>
      </c>
      <c r="B465" t="str">
        <f t="shared" si="15"/>
        <v>2017-01-01</v>
      </c>
      <c r="C465">
        <v>89</v>
      </c>
      <c r="D465" t="s">
        <v>530</v>
      </c>
      <c r="E465" t="s">
        <v>1252</v>
      </c>
      <c r="F465" t="s">
        <v>530</v>
      </c>
      <c r="G465" t="s">
        <v>1878</v>
      </c>
      <c r="M465" t="s">
        <v>1812</v>
      </c>
      <c r="O465" t="s">
        <v>1754</v>
      </c>
      <c r="P465" t="s">
        <v>209</v>
      </c>
      <c r="Q465" t="s">
        <v>1228</v>
      </c>
      <c r="R465" t="s">
        <v>1229</v>
      </c>
      <c r="S465" t="s">
        <v>130</v>
      </c>
      <c r="T465" t="s">
        <v>1293</v>
      </c>
      <c r="U465" t="s">
        <v>1755</v>
      </c>
      <c r="V465" t="s">
        <v>1756</v>
      </c>
      <c r="W465">
        <v>338990</v>
      </c>
      <c r="X465" t="s">
        <v>1234</v>
      </c>
      <c r="Y465" t="s">
        <v>1235</v>
      </c>
      <c r="Z465" t="s">
        <v>1889</v>
      </c>
      <c r="AA465" t="s">
        <v>14763</v>
      </c>
      <c r="AB465" t="s">
        <v>15851</v>
      </c>
      <c r="AC465">
        <v>335694</v>
      </c>
      <c r="AD465">
        <v>107808</v>
      </c>
      <c r="AE465">
        <v>2156</v>
      </c>
      <c r="AF465" t="s">
        <v>15852</v>
      </c>
      <c r="AJ465" t="s">
        <v>14352</v>
      </c>
      <c r="AK465" t="s">
        <v>14259</v>
      </c>
      <c r="AL465" t="s">
        <v>530</v>
      </c>
      <c r="AM465">
        <v>4607</v>
      </c>
      <c r="AN465">
        <v>2156</v>
      </c>
      <c r="AO465" t="s">
        <v>15853</v>
      </c>
      <c r="AP465" t="s">
        <v>15854</v>
      </c>
      <c r="AQ465" t="s">
        <v>15855</v>
      </c>
      <c r="AR465" t="s">
        <v>15856</v>
      </c>
      <c r="AS465" t="s">
        <v>15857</v>
      </c>
      <c r="AT465" t="s">
        <v>1892</v>
      </c>
      <c r="AU465">
        <v>2156</v>
      </c>
      <c r="AW465" t="s">
        <v>224</v>
      </c>
      <c r="AX465" t="s">
        <v>1038</v>
      </c>
      <c r="AY465" t="s">
        <v>953</v>
      </c>
      <c r="AZ465" t="s">
        <v>15858</v>
      </c>
      <c r="BA465" t="s">
        <v>1244</v>
      </c>
      <c r="BB465" t="s">
        <v>1754</v>
      </c>
      <c r="BC465" t="s">
        <v>15859</v>
      </c>
      <c r="BD465">
        <v>6637</v>
      </c>
      <c r="BE465" t="s">
        <v>15860</v>
      </c>
    </row>
    <row r="466" spans="1:58" ht="20" customHeight="1">
      <c r="A466" t="str">
        <f t="shared" si="14"/>
        <v>LG 화학 나주 공장 연료전환 사업1차2009-06-04</v>
      </c>
      <c r="B466" t="str">
        <f t="shared" si="15"/>
        <v>2009-06-04</v>
      </c>
      <c r="C466">
        <v>88</v>
      </c>
      <c r="D466" t="s">
        <v>325</v>
      </c>
      <c r="E466" t="s">
        <v>2162</v>
      </c>
      <c r="F466" t="s">
        <v>2163</v>
      </c>
      <c r="G466" t="s">
        <v>2164</v>
      </c>
      <c r="M466" t="s">
        <v>1812</v>
      </c>
      <c r="O466" t="s">
        <v>2169</v>
      </c>
      <c r="P466" t="s">
        <v>209</v>
      </c>
      <c r="Q466" t="s">
        <v>1462</v>
      </c>
      <c r="R466" t="s">
        <v>1229</v>
      </c>
      <c r="S466" t="s">
        <v>130</v>
      </c>
      <c r="T466" t="s">
        <v>1293</v>
      </c>
      <c r="U466" t="s">
        <v>2170</v>
      </c>
      <c r="V466" t="s">
        <v>2171</v>
      </c>
      <c r="W466">
        <v>19635</v>
      </c>
      <c r="X466" t="s">
        <v>2130</v>
      </c>
      <c r="Y466" t="s">
        <v>2130</v>
      </c>
      <c r="Z466" t="s">
        <v>2172</v>
      </c>
      <c r="AA466" t="s">
        <v>13413</v>
      </c>
      <c r="AB466" t="s">
        <v>15823</v>
      </c>
      <c r="AC466">
        <v>33837</v>
      </c>
      <c r="AD466">
        <v>12831</v>
      </c>
      <c r="AE466">
        <v>5518</v>
      </c>
      <c r="AF466" t="s">
        <v>15824</v>
      </c>
      <c r="AG466">
        <v>5484</v>
      </c>
      <c r="AJ466" t="s">
        <v>15178</v>
      </c>
      <c r="AK466" t="s">
        <v>14259</v>
      </c>
      <c r="AL466" t="s">
        <v>325</v>
      </c>
      <c r="AM466">
        <v>6435</v>
      </c>
      <c r="AN466">
        <v>5518</v>
      </c>
      <c r="AO466" t="s">
        <v>15825</v>
      </c>
      <c r="AP466" t="s">
        <v>15826</v>
      </c>
      <c r="AQ466" t="s">
        <v>15827</v>
      </c>
      <c r="AR466" t="s">
        <v>15828</v>
      </c>
      <c r="AS466" t="s">
        <v>15829</v>
      </c>
      <c r="AT466" t="s">
        <v>2175</v>
      </c>
      <c r="AU466">
        <v>5518</v>
      </c>
      <c r="AW466" t="s">
        <v>224</v>
      </c>
      <c r="AX466" t="s">
        <v>1038</v>
      </c>
      <c r="AY466" t="s">
        <v>953</v>
      </c>
      <c r="AZ466" t="s">
        <v>15830</v>
      </c>
      <c r="BA466" t="s">
        <v>1244</v>
      </c>
      <c r="BB466" t="s">
        <v>2179</v>
      </c>
      <c r="BC466" t="s">
        <v>1050</v>
      </c>
      <c r="BD466">
        <v>2475</v>
      </c>
      <c r="BE466" t="s">
        <v>15831</v>
      </c>
      <c r="BF466" t="s">
        <v>15832</v>
      </c>
    </row>
    <row r="467" spans="1:58" ht="20" customHeight="1">
      <c r="A467" t="str">
        <f t="shared" si="14"/>
        <v>한국지역난방공사 대구지사 목질 바이오매스 열병합발전 프로젝트1차2011-09-14</v>
      </c>
      <c r="B467" t="str">
        <f t="shared" si="15"/>
        <v>2011-09-14</v>
      </c>
      <c r="C467">
        <v>87</v>
      </c>
      <c r="D467" t="s">
        <v>432</v>
      </c>
      <c r="E467" t="s">
        <v>1843</v>
      </c>
      <c r="F467" t="s">
        <v>2140</v>
      </c>
      <c r="G467" t="s">
        <v>2141</v>
      </c>
      <c r="M467" t="s">
        <v>1812</v>
      </c>
      <c r="O467" t="s">
        <v>1055</v>
      </c>
      <c r="P467" t="s">
        <v>209</v>
      </c>
      <c r="Q467" t="s">
        <v>1228</v>
      </c>
      <c r="R467" t="s">
        <v>1229</v>
      </c>
      <c r="S467" t="s">
        <v>130</v>
      </c>
      <c r="T467" t="s">
        <v>1293</v>
      </c>
      <c r="U467" t="s">
        <v>2146</v>
      </c>
      <c r="V467" t="s">
        <v>2147</v>
      </c>
      <c r="W467">
        <v>20606</v>
      </c>
      <c r="X467" t="s">
        <v>1324</v>
      </c>
      <c r="Y467" t="s">
        <v>1513</v>
      </c>
      <c r="Z467" t="s">
        <v>2148</v>
      </c>
      <c r="AA467" t="s">
        <v>13413</v>
      </c>
      <c r="AB467" t="s">
        <v>15814</v>
      </c>
      <c r="AC467">
        <v>26816</v>
      </c>
      <c r="AD467">
        <v>23859</v>
      </c>
      <c r="AE467">
        <v>17463</v>
      </c>
      <c r="AF467" t="s">
        <v>15815</v>
      </c>
      <c r="AG467">
        <v>5919</v>
      </c>
      <c r="AJ467" t="s">
        <v>15282</v>
      </c>
      <c r="AK467" t="s">
        <v>14259</v>
      </c>
      <c r="AL467" t="s">
        <v>432</v>
      </c>
      <c r="AM467">
        <v>17463</v>
      </c>
      <c r="AN467">
        <v>17463</v>
      </c>
      <c r="AO467" t="s">
        <v>15472</v>
      </c>
      <c r="AP467" t="s">
        <v>15473</v>
      </c>
      <c r="AQ467" t="s">
        <v>15816</v>
      </c>
      <c r="AR467" t="s">
        <v>15817</v>
      </c>
      <c r="AS467" t="s">
        <v>15818</v>
      </c>
      <c r="AT467" t="s">
        <v>2151</v>
      </c>
      <c r="AU467">
        <v>17463</v>
      </c>
      <c r="AW467" t="s">
        <v>224</v>
      </c>
      <c r="AX467" t="s">
        <v>1038</v>
      </c>
      <c r="AY467" t="s">
        <v>953</v>
      </c>
      <c r="AZ467" t="s">
        <v>15819</v>
      </c>
      <c r="BA467" t="s">
        <v>1244</v>
      </c>
      <c r="BB467" t="s">
        <v>1055</v>
      </c>
      <c r="BC467" t="s">
        <v>15820</v>
      </c>
      <c r="BD467">
        <v>5153</v>
      </c>
      <c r="BE467" t="s">
        <v>15821</v>
      </c>
      <c r="BF467" t="s">
        <v>15822</v>
      </c>
    </row>
    <row r="468" spans="1:58" ht="20" customHeight="1">
      <c r="A468" t="str">
        <f t="shared" si="14"/>
        <v>SF6 회수 및 재생사업4차2016-01-01</v>
      </c>
      <c r="B468" t="str">
        <f t="shared" si="15"/>
        <v>2016-01-01</v>
      </c>
      <c r="C468">
        <v>86</v>
      </c>
      <c r="D468" t="s">
        <v>13939</v>
      </c>
      <c r="E468" t="s">
        <v>13940</v>
      </c>
      <c r="F468" t="s">
        <v>13941</v>
      </c>
      <c r="G468" t="s">
        <v>13942</v>
      </c>
      <c r="M468" t="s">
        <v>1812</v>
      </c>
      <c r="O468" t="s">
        <v>1292</v>
      </c>
      <c r="P468" t="s">
        <v>209</v>
      </c>
      <c r="Q468" t="s">
        <v>1228</v>
      </c>
      <c r="R468" t="s">
        <v>1229</v>
      </c>
      <c r="S468" t="s">
        <v>130</v>
      </c>
      <c r="T468" t="s">
        <v>1293</v>
      </c>
      <c r="U468" t="s">
        <v>1294</v>
      </c>
      <c r="V468" t="s">
        <v>1295</v>
      </c>
      <c r="W468">
        <v>165092</v>
      </c>
      <c r="X468" t="s">
        <v>32337</v>
      </c>
      <c r="Y468" t="s">
        <v>1297</v>
      </c>
      <c r="Z468" t="s">
        <v>1298</v>
      </c>
      <c r="AA468" t="s">
        <v>14303</v>
      </c>
      <c r="AB468" t="s">
        <v>15796</v>
      </c>
      <c r="AC468">
        <v>165092</v>
      </c>
      <c r="AD468">
        <v>126956</v>
      </c>
      <c r="AE468">
        <v>124417</v>
      </c>
      <c r="AF468" t="s">
        <v>15797</v>
      </c>
      <c r="AJ468" t="s">
        <v>15202</v>
      </c>
      <c r="AK468" t="s">
        <v>14259</v>
      </c>
      <c r="AL468" t="s">
        <v>13939</v>
      </c>
      <c r="AM468">
        <v>99053</v>
      </c>
      <c r="AN468">
        <v>124417</v>
      </c>
      <c r="AO468" t="s">
        <v>15798</v>
      </c>
      <c r="AP468" t="s">
        <v>15799</v>
      </c>
      <c r="AQ468" t="s">
        <v>15800</v>
      </c>
      <c r="AR468" t="s">
        <v>15801</v>
      </c>
      <c r="AS468" t="s">
        <v>15802</v>
      </c>
      <c r="AT468" t="s">
        <v>13949</v>
      </c>
      <c r="AU468">
        <v>124417</v>
      </c>
      <c r="AW468" t="s">
        <v>224</v>
      </c>
      <c r="AX468" t="s">
        <v>1038</v>
      </c>
      <c r="AY468" t="s">
        <v>953</v>
      </c>
      <c r="AZ468" t="s">
        <v>15803</v>
      </c>
      <c r="BA468" t="s">
        <v>1244</v>
      </c>
      <c r="BB468" t="s">
        <v>13953</v>
      </c>
      <c r="BC468" t="s">
        <v>8133</v>
      </c>
      <c r="BD468">
        <v>4274</v>
      </c>
      <c r="BE468" t="s">
        <v>15804</v>
      </c>
    </row>
    <row r="469" spans="1:58" ht="20" customHeight="1">
      <c r="A469" t="str">
        <f t="shared" si="14"/>
        <v>한국의 LCD 제조 과정의 SF6 방출 감축을 위한 사용점 감축 설비 7차2013-01-01</v>
      </c>
      <c r="B469" t="str">
        <f t="shared" si="15"/>
        <v>2013-01-01</v>
      </c>
      <c r="C469">
        <v>85</v>
      </c>
      <c r="D469" t="s">
        <v>1808</v>
      </c>
      <c r="E469" t="s">
        <v>1809</v>
      </c>
      <c r="F469" t="s">
        <v>1810</v>
      </c>
      <c r="G469" t="s">
        <v>1811</v>
      </c>
      <c r="M469" t="s">
        <v>1812</v>
      </c>
      <c r="O469" t="s">
        <v>1813</v>
      </c>
      <c r="P469" t="s">
        <v>209</v>
      </c>
      <c r="Q469" t="s">
        <v>1228</v>
      </c>
      <c r="R469" t="s">
        <v>1229</v>
      </c>
      <c r="S469" t="s">
        <v>130</v>
      </c>
      <c r="T469" t="s">
        <v>1293</v>
      </c>
      <c r="U469" t="s">
        <v>1773</v>
      </c>
      <c r="V469" t="s">
        <v>1774</v>
      </c>
      <c r="W469">
        <v>1298121</v>
      </c>
      <c r="X469" t="s">
        <v>32337</v>
      </c>
      <c r="Y469" t="s">
        <v>1297</v>
      </c>
      <c r="Z469" t="s">
        <v>1775</v>
      </c>
      <c r="AA469" t="s">
        <v>14763</v>
      </c>
      <c r="AB469" t="s">
        <v>15780</v>
      </c>
      <c r="AC469">
        <v>349715</v>
      </c>
      <c r="AD469">
        <v>316206</v>
      </c>
      <c r="AE469">
        <v>301709</v>
      </c>
      <c r="AF469" t="s">
        <v>15789</v>
      </c>
      <c r="AJ469" t="s">
        <v>15790</v>
      </c>
      <c r="AK469" t="s">
        <v>14259</v>
      </c>
      <c r="AL469" t="s">
        <v>1808</v>
      </c>
      <c r="AM469">
        <v>1877774</v>
      </c>
      <c r="AN469">
        <v>301709</v>
      </c>
      <c r="AO469" t="s">
        <v>15782</v>
      </c>
      <c r="AP469" t="s">
        <v>15783</v>
      </c>
      <c r="AQ469" t="s">
        <v>15791</v>
      </c>
      <c r="AR469" t="s">
        <v>15792</v>
      </c>
      <c r="AS469" t="s">
        <v>15793</v>
      </c>
      <c r="AT469" t="s">
        <v>1816</v>
      </c>
      <c r="AU469">
        <v>301709</v>
      </c>
      <c r="AW469" t="s">
        <v>224</v>
      </c>
      <c r="AX469" t="s">
        <v>15718</v>
      </c>
      <c r="AY469" t="s">
        <v>953</v>
      </c>
      <c r="AZ469" t="s">
        <v>15794</v>
      </c>
      <c r="BA469" t="s">
        <v>1244</v>
      </c>
      <c r="BB469" t="s">
        <v>1813</v>
      </c>
      <c r="BC469" t="s">
        <v>2029</v>
      </c>
      <c r="BD469">
        <v>3440</v>
      </c>
      <c r="BE469" t="s">
        <v>15795</v>
      </c>
    </row>
    <row r="470" spans="1:58" ht="20" customHeight="1">
      <c r="A470" t="str">
        <f t="shared" si="14"/>
        <v>한국의 LCD 제조 과정의 SF6 방출 감축을 위한 사용점 감축설비7차2013-01-01</v>
      </c>
      <c r="B470" t="str">
        <f t="shared" si="15"/>
        <v>2013-01-01</v>
      </c>
      <c r="C470">
        <v>84</v>
      </c>
      <c r="D470" t="s">
        <v>530</v>
      </c>
      <c r="E470" t="s">
        <v>1252</v>
      </c>
      <c r="F470" t="s">
        <v>1500</v>
      </c>
      <c r="G470" t="s">
        <v>1355</v>
      </c>
      <c r="M470" t="s">
        <v>1812</v>
      </c>
      <c r="O470" t="s">
        <v>1866</v>
      </c>
      <c r="P470" t="s">
        <v>209</v>
      </c>
      <c r="Q470" t="s">
        <v>1228</v>
      </c>
      <c r="R470" t="s">
        <v>1229</v>
      </c>
      <c r="S470" t="s">
        <v>130</v>
      </c>
      <c r="T470" t="s">
        <v>1293</v>
      </c>
      <c r="U470" t="s">
        <v>1773</v>
      </c>
      <c r="V470" t="s">
        <v>1774</v>
      </c>
      <c r="W470">
        <v>1298121</v>
      </c>
      <c r="X470" t="s">
        <v>32337</v>
      </c>
      <c r="Y470" t="s">
        <v>1297</v>
      </c>
      <c r="Z470" t="s">
        <v>1867</v>
      </c>
      <c r="AA470" t="s">
        <v>14763</v>
      </c>
      <c r="AB470" t="s">
        <v>15780</v>
      </c>
      <c r="AC470">
        <v>349715</v>
      </c>
      <c r="AD470">
        <v>316206</v>
      </c>
      <c r="AE470">
        <v>6324</v>
      </c>
      <c r="AF470" t="s">
        <v>15781</v>
      </c>
      <c r="AJ470" t="s">
        <v>15163</v>
      </c>
      <c r="AK470" t="s">
        <v>14259</v>
      </c>
      <c r="AL470" t="s">
        <v>530</v>
      </c>
      <c r="AM470">
        <v>66482</v>
      </c>
      <c r="AN470">
        <v>6324</v>
      </c>
      <c r="AO470" t="s">
        <v>15782</v>
      </c>
      <c r="AP470" t="s">
        <v>15783</v>
      </c>
      <c r="AQ470" t="s">
        <v>15784</v>
      </c>
      <c r="AR470" t="s">
        <v>15785</v>
      </c>
      <c r="AS470" t="s">
        <v>15786</v>
      </c>
      <c r="AT470" t="s">
        <v>1870</v>
      </c>
      <c r="AU470">
        <v>6324</v>
      </c>
      <c r="AW470" t="s">
        <v>224</v>
      </c>
      <c r="AX470" t="s">
        <v>15718</v>
      </c>
      <c r="AY470" t="s">
        <v>953</v>
      </c>
      <c r="AZ470" t="s">
        <v>15787</v>
      </c>
      <c r="BA470" t="s">
        <v>1244</v>
      </c>
      <c r="BB470" t="s">
        <v>1866</v>
      </c>
      <c r="BC470" t="s">
        <v>2029</v>
      </c>
      <c r="BD470">
        <v>3440</v>
      </c>
      <c r="BE470" t="s">
        <v>15788</v>
      </c>
    </row>
    <row r="471" spans="1:58" ht="20" customHeight="1">
      <c r="A471" t="str">
        <f t="shared" si="14"/>
        <v>휴켐스(주) 신설 5질산에서 발생하는 아산화질소 배출량 저감사업6차2016-10-01</v>
      </c>
      <c r="B471" t="str">
        <f t="shared" si="15"/>
        <v>2016-10-01</v>
      </c>
      <c r="C471">
        <v>83</v>
      </c>
      <c r="D471" t="s">
        <v>1001</v>
      </c>
      <c r="E471" t="s">
        <v>1748</v>
      </c>
      <c r="F471" t="s">
        <v>317</v>
      </c>
      <c r="G471" t="s">
        <v>1507</v>
      </c>
      <c r="M471" t="s">
        <v>1812</v>
      </c>
      <c r="O471" t="s">
        <v>1754</v>
      </c>
      <c r="P471" t="s">
        <v>209</v>
      </c>
      <c r="Q471" t="s">
        <v>1228</v>
      </c>
      <c r="R471" t="s">
        <v>1228</v>
      </c>
      <c r="S471" t="s">
        <v>130</v>
      </c>
      <c r="T471" t="s">
        <v>1293</v>
      </c>
      <c r="U471" t="s">
        <v>1755</v>
      </c>
      <c r="V471" t="s">
        <v>1756</v>
      </c>
      <c r="W471">
        <v>338990</v>
      </c>
      <c r="X471" t="s">
        <v>1234</v>
      </c>
      <c r="Y471" t="s">
        <v>1235</v>
      </c>
      <c r="AA471" t="s">
        <v>14554</v>
      </c>
      <c r="AB471" t="s">
        <v>15736</v>
      </c>
      <c r="AC471">
        <v>90565</v>
      </c>
      <c r="AD471">
        <v>99421</v>
      </c>
      <c r="AE471">
        <v>97433</v>
      </c>
      <c r="AJ471" t="s">
        <v>15563</v>
      </c>
      <c r="AK471" t="s">
        <v>14259</v>
      </c>
      <c r="AL471" t="s">
        <v>1001</v>
      </c>
      <c r="AM471">
        <v>225768</v>
      </c>
      <c r="AN471">
        <v>97433</v>
      </c>
      <c r="AO471" t="s">
        <v>15767</v>
      </c>
      <c r="AP471" t="s">
        <v>14283</v>
      </c>
      <c r="AQ471" t="s">
        <v>15768</v>
      </c>
      <c r="AR471" t="s">
        <v>15769</v>
      </c>
      <c r="AS471" t="s">
        <v>15770</v>
      </c>
      <c r="AT471" t="s">
        <v>1759</v>
      </c>
      <c r="AU471">
        <v>97433</v>
      </c>
      <c r="AW471" t="s">
        <v>224</v>
      </c>
      <c r="AX471" t="s">
        <v>15718</v>
      </c>
      <c r="AY471" t="s">
        <v>953</v>
      </c>
      <c r="AZ471" t="s">
        <v>15771</v>
      </c>
      <c r="BA471" t="s">
        <v>1244</v>
      </c>
      <c r="BB471" t="s">
        <v>1754</v>
      </c>
      <c r="BC471" t="s">
        <v>15744</v>
      </c>
      <c r="BD471">
        <v>6637</v>
      </c>
    </row>
    <row r="472" spans="1:58" ht="20" customHeight="1">
      <c r="A472" t="str">
        <f t="shared" si="14"/>
        <v>휴켐스 질산공장 N2O 감축사업(휴켐스 주식회사의 질산 공장 세 곳에서 tail gas에 포함된 아산화질소를 촉매를 사용하여 제거하는 프로젝트)6차2016-10-01</v>
      </c>
      <c r="B472" t="str">
        <f t="shared" si="15"/>
        <v>2016-10-01</v>
      </c>
      <c r="C472">
        <v>82</v>
      </c>
      <c r="D472" t="s">
        <v>1001</v>
      </c>
      <c r="E472" t="s">
        <v>1748</v>
      </c>
      <c r="F472" t="s">
        <v>317</v>
      </c>
      <c r="G472" t="s">
        <v>13449</v>
      </c>
      <c r="M472" t="s">
        <v>1812</v>
      </c>
      <c r="O472" t="s">
        <v>1227</v>
      </c>
      <c r="P472" t="s">
        <v>209</v>
      </c>
      <c r="Q472" t="s">
        <v>1228</v>
      </c>
      <c r="R472" t="s">
        <v>1229</v>
      </c>
      <c r="S472" t="s">
        <v>130</v>
      </c>
      <c r="T472" t="s">
        <v>1231</v>
      </c>
      <c r="U472" t="s">
        <v>1232</v>
      </c>
      <c r="V472" t="s">
        <v>715</v>
      </c>
      <c r="W472">
        <v>1234654</v>
      </c>
      <c r="X472" t="s">
        <v>1234</v>
      </c>
      <c r="Y472" t="s">
        <v>1235</v>
      </c>
      <c r="Z472" t="s">
        <v>1757</v>
      </c>
      <c r="AA472" t="s">
        <v>14554</v>
      </c>
      <c r="AB472" t="s">
        <v>15736</v>
      </c>
      <c r="AC472">
        <v>312024</v>
      </c>
      <c r="AD472">
        <v>268655</v>
      </c>
      <c r="AE472">
        <v>263282</v>
      </c>
      <c r="AF472" t="s">
        <v>15760</v>
      </c>
      <c r="AJ472" t="s">
        <v>15563</v>
      </c>
      <c r="AK472" t="s">
        <v>14259</v>
      </c>
      <c r="AL472" t="s">
        <v>1001</v>
      </c>
      <c r="AM472">
        <v>331794</v>
      </c>
      <c r="AN472">
        <v>263282</v>
      </c>
      <c r="AO472" t="s">
        <v>15761</v>
      </c>
      <c r="AP472" t="s">
        <v>14283</v>
      </c>
      <c r="AQ472" t="s">
        <v>15762</v>
      </c>
      <c r="AR472" t="s">
        <v>15763</v>
      </c>
      <c r="AS472" t="s">
        <v>15764</v>
      </c>
      <c r="AT472" t="s">
        <v>13454</v>
      </c>
      <c r="AU472">
        <v>263282</v>
      </c>
      <c r="AW472" t="s">
        <v>224</v>
      </c>
      <c r="AX472" t="s">
        <v>15718</v>
      </c>
      <c r="AY472" t="s">
        <v>953</v>
      </c>
      <c r="AZ472" t="s">
        <v>15765</v>
      </c>
      <c r="BA472" t="s">
        <v>1244</v>
      </c>
      <c r="BB472" t="s">
        <v>1227</v>
      </c>
      <c r="BC472" t="s">
        <v>15744</v>
      </c>
      <c r="BD472">
        <v>765</v>
      </c>
      <c r="BE472" t="s">
        <v>15766</v>
      </c>
    </row>
    <row r="473" spans="1:58" ht="20" customHeight="1">
      <c r="A473" t="str">
        <f t="shared" si="14"/>
        <v>휴켐스 질산공장 N2O 감축사업(휴켐스 주식회사의 질산 공장 세곡에서 tail gas에 포한된 아산화질소를 촉매를 사용하여 제거하는 프로젝트)5차2016-10-01</v>
      </c>
      <c r="B473" t="str">
        <f t="shared" si="15"/>
        <v>2016-10-01</v>
      </c>
      <c r="C473">
        <v>81</v>
      </c>
      <c r="D473" t="s">
        <v>530</v>
      </c>
      <c r="E473" t="s">
        <v>1252</v>
      </c>
      <c r="F473" t="s">
        <v>530</v>
      </c>
      <c r="G473" t="s">
        <v>1527</v>
      </c>
      <c r="M473" t="s">
        <v>1812</v>
      </c>
      <c r="O473" t="s">
        <v>714</v>
      </c>
      <c r="P473" t="s">
        <v>209</v>
      </c>
      <c r="Q473" t="s">
        <v>1228</v>
      </c>
      <c r="R473" t="s">
        <v>1229</v>
      </c>
      <c r="S473" t="s">
        <v>130</v>
      </c>
      <c r="T473" t="s">
        <v>1231</v>
      </c>
      <c r="U473" t="s">
        <v>1232</v>
      </c>
      <c r="V473" t="s">
        <v>715</v>
      </c>
      <c r="W473">
        <v>1234654</v>
      </c>
      <c r="X473" t="s">
        <v>1234</v>
      </c>
      <c r="Y473" t="s">
        <v>1235</v>
      </c>
      <c r="Z473" t="s">
        <v>2037</v>
      </c>
      <c r="AA473" t="s">
        <v>14542</v>
      </c>
      <c r="AB473" t="s">
        <v>15736</v>
      </c>
      <c r="AC473">
        <v>312024</v>
      </c>
      <c r="AD473">
        <v>268655</v>
      </c>
      <c r="AE473">
        <v>5373</v>
      </c>
      <c r="AF473" t="s">
        <v>15753</v>
      </c>
      <c r="AJ473" t="s">
        <v>15380</v>
      </c>
      <c r="AK473" t="s">
        <v>14259</v>
      </c>
      <c r="AL473" t="s">
        <v>530</v>
      </c>
      <c r="AM473">
        <v>8921</v>
      </c>
      <c r="AN473">
        <v>5373</v>
      </c>
      <c r="AO473" t="s">
        <v>15754</v>
      </c>
      <c r="AP473" t="s">
        <v>15755</v>
      </c>
      <c r="AQ473" t="s">
        <v>15756</v>
      </c>
      <c r="AR473" t="s">
        <v>15757</v>
      </c>
      <c r="AS473" t="s">
        <v>15742</v>
      </c>
      <c r="AT473" t="s">
        <v>2040</v>
      </c>
      <c r="AU473">
        <v>5373</v>
      </c>
      <c r="AW473" t="s">
        <v>224</v>
      </c>
      <c r="AX473" t="s">
        <v>15718</v>
      </c>
      <c r="AY473" t="s">
        <v>953</v>
      </c>
      <c r="AZ473" t="s">
        <v>15758</v>
      </c>
      <c r="BA473" t="s">
        <v>1244</v>
      </c>
      <c r="BB473" t="s">
        <v>714</v>
      </c>
      <c r="BC473" t="s">
        <v>15744</v>
      </c>
      <c r="BD473">
        <v>765</v>
      </c>
      <c r="BE473" t="s">
        <v>15759</v>
      </c>
    </row>
    <row r="474" spans="1:58" ht="20" customHeight="1">
      <c r="A474" t="str">
        <f t="shared" si="14"/>
        <v>휴켐스 질산공장 N2O 감축사업(휴켐스 주식회사의 질산 공장 세곡에서 tail gas에 포한된 아산화질소를 촉매를 사용하여 제거하는 프로젝트)4차2016-04-01</v>
      </c>
      <c r="B474" t="str">
        <f t="shared" si="15"/>
        <v>2016-04-01</v>
      </c>
      <c r="C474">
        <v>80</v>
      </c>
      <c r="D474" t="s">
        <v>530</v>
      </c>
      <c r="E474" t="s">
        <v>1252</v>
      </c>
      <c r="F474" t="s">
        <v>530</v>
      </c>
      <c r="G474" t="s">
        <v>1527</v>
      </c>
      <c r="M474" t="s">
        <v>1812</v>
      </c>
      <c r="O474" t="s">
        <v>714</v>
      </c>
      <c r="P474" t="s">
        <v>209</v>
      </c>
      <c r="Q474" t="s">
        <v>1228</v>
      </c>
      <c r="R474" t="s">
        <v>1229</v>
      </c>
      <c r="S474" t="s">
        <v>130</v>
      </c>
      <c r="T474" t="s">
        <v>1231</v>
      </c>
      <c r="U474" t="s">
        <v>1232</v>
      </c>
      <c r="V474" t="s">
        <v>715</v>
      </c>
      <c r="W474">
        <v>1234654</v>
      </c>
      <c r="X474" t="s">
        <v>1234</v>
      </c>
      <c r="Y474" t="s">
        <v>1235</v>
      </c>
      <c r="Z474" t="s">
        <v>2037</v>
      </c>
      <c r="AA474" t="s">
        <v>14303</v>
      </c>
      <c r="AB474" t="s">
        <v>15697</v>
      </c>
      <c r="AC474">
        <v>620657</v>
      </c>
      <c r="AD474">
        <v>378497</v>
      </c>
      <c r="AE474">
        <v>7570</v>
      </c>
      <c r="AF474" t="s">
        <v>15746</v>
      </c>
      <c r="AJ474" t="s">
        <v>15380</v>
      </c>
      <c r="AK474" t="s">
        <v>14259</v>
      </c>
      <c r="AL474" t="s">
        <v>530</v>
      </c>
      <c r="AM474">
        <v>8921</v>
      </c>
      <c r="AN474">
        <v>7570</v>
      </c>
      <c r="AO474" t="s">
        <v>15747</v>
      </c>
      <c r="AP474" t="s">
        <v>15748</v>
      </c>
      <c r="AQ474" t="s">
        <v>15749</v>
      </c>
      <c r="AR474" t="s">
        <v>15694</v>
      </c>
      <c r="AS474" t="s">
        <v>15750</v>
      </c>
      <c r="AT474" t="s">
        <v>2040</v>
      </c>
      <c r="AU474">
        <v>7570</v>
      </c>
      <c r="AW474" t="s">
        <v>224</v>
      </c>
      <c r="AX474" t="s">
        <v>15718</v>
      </c>
      <c r="AY474" t="s">
        <v>953</v>
      </c>
      <c r="AZ474" t="s">
        <v>15751</v>
      </c>
      <c r="BA474" t="s">
        <v>1244</v>
      </c>
      <c r="BB474" t="s">
        <v>714</v>
      </c>
      <c r="BC474" t="s">
        <v>5123</v>
      </c>
      <c r="BD474">
        <v>765</v>
      </c>
      <c r="BE474" t="s">
        <v>15752</v>
      </c>
    </row>
    <row r="475" spans="1:58" ht="20" customHeight="1">
      <c r="A475" t="str">
        <f t="shared" si="14"/>
        <v>휴켐스(주) 신설 5질산에서 발생하는 아산화질소 배출량 저감사업6차2016-10-01</v>
      </c>
      <c r="B475" t="str">
        <f t="shared" si="15"/>
        <v>2016-10-01</v>
      </c>
      <c r="C475">
        <v>79</v>
      </c>
      <c r="D475" t="s">
        <v>530</v>
      </c>
      <c r="E475" t="s">
        <v>1252</v>
      </c>
      <c r="F475" t="s">
        <v>530</v>
      </c>
      <c r="G475" t="s">
        <v>1878</v>
      </c>
      <c r="M475" t="s">
        <v>1812</v>
      </c>
      <c r="O475" t="s">
        <v>1754</v>
      </c>
      <c r="P475" t="s">
        <v>209</v>
      </c>
      <c r="Q475" t="s">
        <v>1228</v>
      </c>
      <c r="R475" t="s">
        <v>1229</v>
      </c>
      <c r="S475" t="s">
        <v>130</v>
      </c>
      <c r="T475" t="s">
        <v>1293</v>
      </c>
      <c r="U475" t="s">
        <v>1755</v>
      </c>
      <c r="V475" t="s">
        <v>1756</v>
      </c>
      <c r="W475">
        <v>338990</v>
      </c>
      <c r="X475" t="s">
        <v>1234</v>
      </c>
      <c r="Y475" t="s">
        <v>1235</v>
      </c>
      <c r="Z475" t="s">
        <v>1889</v>
      </c>
      <c r="AA475" t="s">
        <v>14554</v>
      </c>
      <c r="AB475" t="s">
        <v>15736</v>
      </c>
      <c r="AC475">
        <v>90565</v>
      </c>
      <c r="AD475">
        <v>99421</v>
      </c>
      <c r="AE475">
        <v>1988</v>
      </c>
      <c r="AF475" t="s">
        <v>15737</v>
      </c>
      <c r="AJ475" t="s">
        <v>15380</v>
      </c>
      <c r="AK475" t="s">
        <v>14259</v>
      </c>
      <c r="AL475" t="s">
        <v>530</v>
      </c>
      <c r="AM475">
        <v>4607</v>
      </c>
      <c r="AN475">
        <v>1988</v>
      </c>
      <c r="AO475" t="s">
        <v>15738</v>
      </c>
      <c r="AP475" t="s">
        <v>15739</v>
      </c>
      <c r="AQ475" t="s">
        <v>15740</v>
      </c>
      <c r="AR475" t="s">
        <v>15741</v>
      </c>
      <c r="AS475" t="s">
        <v>15742</v>
      </c>
      <c r="AT475" t="s">
        <v>1892</v>
      </c>
      <c r="AU475">
        <v>1988</v>
      </c>
      <c r="AW475" t="s">
        <v>224</v>
      </c>
      <c r="AX475" t="s">
        <v>15718</v>
      </c>
      <c r="AY475" t="s">
        <v>953</v>
      </c>
      <c r="AZ475" t="s">
        <v>15743</v>
      </c>
      <c r="BA475" t="s">
        <v>1244</v>
      </c>
      <c r="BB475" t="s">
        <v>1754</v>
      </c>
      <c r="BC475" t="s">
        <v>15744</v>
      </c>
      <c r="BD475">
        <v>6637</v>
      </c>
      <c r="BE475" t="s">
        <v>15745</v>
      </c>
    </row>
    <row r="476" spans="1:58" ht="20" customHeight="1">
      <c r="A476" t="str">
        <f t="shared" si="14"/>
        <v>휴켐스(주) 신설 5질산에서 발생하는 아산화질소 배출량 저감사업5차2016-04-01</v>
      </c>
      <c r="B476" t="str">
        <f t="shared" si="15"/>
        <v>2016-04-01</v>
      </c>
      <c r="C476">
        <v>78</v>
      </c>
      <c r="D476" t="s">
        <v>530</v>
      </c>
      <c r="E476" t="s">
        <v>1252</v>
      </c>
      <c r="F476" t="s">
        <v>530</v>
      </c>
      <c r="G476" t="s">
        <v>1878</v>
      </c>
      <c r="M476" t="s">
        <v>1812</v>
      </c>
      <c r="O476" t="s">
        <v>1754</v>
      </c>
      <c r="P476" t="s">
        <v>209</v>
      </c>
      <c r="Q476" t="s">
        <v>1228</v>
      </c>
      <c r="R476" t="s">
        <v>1229</v>
      </c>
      <c r="S476" t="s">
        <v>130</v>
      </c>
      <c r="T476" t="s">
        <v>1293</v>
      </c>
      <c r="U476" t="s">
        <v>1755</v>
      </c>
      <c r="V476" t="s">
        <v>1756</v>
      </c>
      <c r="W476">
        <v>338990</v>
      </c>
      <c r="X476" t="s">
        <v>1234</v>
      </c>
      <c r="Y476" t="s">
        <v>1235</v>
      </c>
      <c r="Z476" t="s">
        <v>1889</v>
      </c>
      <c r="AA476" t="s">
        <v>14542</v>
      </c>
      <c r="AB476" t="s">
        <v>15697</v>
      </c>
      <c r="AC476">
        <v>180147</v>
      </c>
      <c r="AD476">
        <v>196726</v>
      </c>
      <c r="AE476">
        <v>3935</v>
      </c>
      <c r="AF476" t="s">
        <v>15729</v>
      </c>
      <c r="AJ476" t="s">
        <v>15380</v>
      </c>
      <c r="AK476" t="s">
        <v>14259</v>
      </c>
      <c r="AL476" t="s">
        <v>530</v>
      </c>
      <c r="AM476">
        <v>4607</v>
      </c>
      <c r="AN476">
        <v>3935</v>
      </c>
      <c r="AO476" t="s">
        <v>15730</v>
      </c>
      <c r="AP476" t="s">
        <v>15731</v>
      </c>
      <c r="AQ476" t="s">
        <v>15732</v>
      </c>
      <c r="AR476" t="s">
        <v>15566</v>
      </c>
      <c r="AS476" t="s">
        <v>15733</v>
      </c>
      <c r="AT476" t="s">
        <v>1892</v>
      </c>
      <c r="AU476">
        <v>3935</v>
      </c>
      <c r="AW476" t="s">
        <v>224</v>
      </c>
      <c r="AX476" t="s">
        <v>15718</v>
      </c>
      <c r="AY476" t="s">
        <v>953</v>
      </c>
      <c r="AZ476" t="s">
        <v>15734</v>
      </c>
      <c r="BA476" t="s">
        <v>1244</v>
      </c>
      <c r="BB476" t="s">
        <v>1754</v>
      </c>
      <c r="BC476" t="s">
        <v>15711</v>
      </c>
      <c r="BD476">
        <v>6637</v>
      </c>
      <c r="BE476" t="s">
        <v>15735</v>
      </c>
    </row>
    <row r="477" spans="1:58" ht="20" customHeight="1">
      <c r="A477" t="str">
        <f t="shared" si="14"/>
        <v xml:space="preserve"> ㈜한화 울산소재 질산공장 N2O 감축 프로젝트1차2014-06-27</v>
      </c>
      <c r="B477" t="str">
        <f t="shared" si="15"/>
        <v>2014-06-27</v>
      </c>
      <c r="C477">
        <v>77</v>
      </c>
      <c r="D477" t="s">
        <v>750</v>
      </c>
      <c r="E477" t="s">
        <v>13459</v>
      </c>
      <c r="F477" t="s">
        <v>749</v>
      </c>
      <c r="G477" t="s">
        <v>1253</v>
      </c>
      <c r="M477" t="s">
        <v>1812</v>
      </c>
      <c r="O477" t="s">
        <v>749</v>
      </c>
      <c r="P477" t="s">
        <v>209</v>
      </c>
      <c r="Q477" t="s">
        <v>1228</v>
      </c>
      <c r="R477" t="s">
        <v>1229</v>
      </c>
      <c r="S477" t="s">
        <v>130</v>
      </c>
      <c r="T477" t="s">
        <v>1231</v>
      </c>
      <c r="U477" t="s">
        <v>1260</v>
      </c>
      <c r="V477" t="s">
        <v>531</v>
      </c>
      <c r="W477">
        <v>242526</v>
      </c>
      <c r="X477" t="s">
        <v>1234</v>
      </c>
      <c r="Y477" t="s">
        <v>1235</v>
      </c>
      <c r="Z477" t="s">
        <v>15722</v>
      </c>
      <c r="AA477" t="s">
        <v>13413</v>
      </c>
      <c r="AB477" t="s">
        <v>15603</v>
      </c>
      <c r="AC477">
        <v>203384</v>
      </c>
      <c r="AD477">
        <v>203384</v>
      </c>
      <c r="AE477">
        <v>199316</v>
      </c>
      <c r="AF477" t="s">
        <v>15723</v>
      </c>
      <c r="AJ477" t="s">
        <v>15178</v>
      </c>
      <c r="AK477" t="s">
        <v>14259</v>
      </c>
      <c r="AL477" t="s">
        <v>750</v>
      </c>
      <c r="AM477">
        <v>199316</v>
      </c>
      <c r="AN477">
        <v>199316</v>
      </c>
      <c r="AO477" t="s">
        <v>15606</v>
      </c>
      <c r="AP477" t="s">
        <v>15607</v>
      </c>
      <c r="AQ477" t="s">
        <v>15724</v>
      </c>
      <c r="AR477" t="s">
        <v>15725</v>
      </c>
      <c r="AS477" t="s">
        <v>15726</v>
      </c>
      <c r="AT477" t="s">
        <v>13468</v>
      </c>
      <c r="AU477">
        <v>199316</v>
      </c>
      <c r="AW477" t="s">
        <v>224</v>
      </c>
      <c r="AX477" t="s">
        <v>15718</v>
      </c>
      <c r="AY477" t="s">
        <v>953</v>
      </c>
      <c r="AZ477" t="s">
        <v>15727</v>
      </c>
      <c r="BA477" t="s">
        <v>1244</v>
      </c>
      <c r="BB477" t="s">
        <v>749</v>
      </c>
      <c r="BC477" t="s">
        <v>3125</v>
      </c>
      <c r="BD477">
        <v>922</v>
      </c>
      <c r="BE477" t="s">
        <v>15728</v>
      </c>
    </row>
    <row r="478" spans="1:58" ht="20" customHeight="1">
      <c r="A478" t="str">
        <f t="shared" si="14"/>
        <v>휴켐스(주) 신설 5질산에서 발생하는 아산화질소 배출량 저감사업5차2016-04-01</v>
      </c>
      <c r="B478" t="str">
        <f t="shared" si="15"/>
        <v>2016-04-01</v>
      </c>
      <c r="C478">
        <v>76</v>
      </c>
      <c r="D478" t="s">
        <v>1001</v>
      </c>
      <c r="E478" t="s">
        <v>1748</v>
      </c>
      <c r="F478" t="s">
        <v>317</v>
      </c>
      <c r="G478" t="s">
        <v>1507</v>
      </c>
      <c r="M478" t="s">
        <v>1812</v>
      </c>
      <c r="O478" t="s">
        <v>1754</v>
      </c>
      <c r="P478" t="s">
        <v>209</v>
      </c>
      <c r="Q478" t="s">
        <v>1228</v>
      </c>
      <c r="R478" t="s">
        <v>1228</v>
      </c>
      <c r="S478" t="s">
        <v>130</v>
      </c>
      <c r="T478" t="s">
        <v>1293</v>
      </c>
      <c r="U478" t="s">
        <v>1755</v>
      </c>
      <c r="V478" t="s">
        <v>1756</v>
      </c>
      <c r="W478">
        <v>338990</v>
      </c>
      <c r="X478" t="s">
        <v>1234</v>
      </c>
      <c r="Y478" t="s">
        <v>1235</v>
      </c>
      <c r="AA478" t="s">
        <v>14542</v>
      </c>
      <c r="AB478" t="s">
        <v>15697</v>
      </c>
      <c r="AC478">
        <v>180147</v>
      </c>
      <c r="AD478">
        <v>196726</v>
      </c>
      <c r="AE478">
        <v>192791</v>
      </c>
      <c r="AJ478" t="s">
        <v>14352</v>
      </c>
      <c r="AK478" t="s">
        <v>14259</v>
      </c>
      <c r="AL478" t="s">
        <v>1001</v>
      </c>
      <c r="AM478">
        <v>225768</v>
      </c>
      <c r="AN478">
        <v>192791</v>
      </c>
      <c r="AO478" t="s">
        <v>15706</v>
      </c>
      <c r="AP478" t="s">
        <v>15707</v>
      </c>
      <c r="AQ478" t="s">
        <v>15708</v>
      </c>
      <c r="AR478" t="s">
        <v>15702</v>
      </c>
      <c r="AS478" t="s">
        <v>15709</v>
      </c>
      <c r="AT478" t="s">
        <v>1759</v>
      </c>
      <c r="AU478">
        <v>192791</v>
      </c>
      <c r="AW478" t="s">
        <v>224</v>
      </c>
      <c r="AX478" t="s">
        <v>15611</v>
      </c>
      <c r="AY478" t="s">
        <v>953</v>
      </c>
      <c r="AZ478" t="s">
        <v>15710</v>
      </c>
      <c r="BA478" t="s">
        <v>1244</v>
      </c>
      <c r="BB478" t="s">
        <v>1754</v>
      </c>
      <c r="BC478" t="s">
        <v>15711</v>
      </c>
      <c r="BD478">
        <v>6637</v>
      </c>
    </row>
    <row r="479" spans="1:58" ht="20" customHeight="1">
      <c r="A479" t="str">
        <f t="shared" si="14"/>
        <v>휴켐스 질산공장 N2O 감축사업(휴켐스 주식회사의 질산 공장 세 곳에서 tail gas에 포함된 아산화질소를 촉매를 사용하여 제거하는 프로젝트)5차2016-04-01</v>
      </c>
      <c r="B479" t="str">
        <f t="shared" si="15"/>
        <v>2016-04-01</v>
      </c>
      <c r="C479">
        <v>75</v>
      </c>
      <c r="D479" t="s">
        <v>1001</v>
      </c>
      <c r="E479" t="s">
        <v>1748</v>
      </c>
      <c r="F479" t="s">
        <v>317</v>
      </c>
      <c r="G479" t="s">
        <v>13449</v>
      </c>
      <c r="M479" t="s">
        <v>1812</v>
      </c>
      <c r="O479" t="s">
        <v>1227</v>
      </c>
      <c r="P479" t="s">
        <v>209</v>
      </c>
      <c r="Q479" t="s">
        <v>1228</v>
      </c>
      <c r="R479" t="s">
        <v>1229</v>
      </c>
      <c r="S479" t="s">
        <v>130</v>
      </c>
      <c r="T479" t="s">
        <v>1231</v>
      </c>
      <c r="U479" t="s">
        <v>1232</v>
      </c>
      <c r="V479" t="s">
        <v>715</v>
      </c>
      <c r="W479">
        <v>1234654</v>
      </c>
      <c r="X479" t="s">
        <v>1234</v>
      </c>
      <c r="Y479" t="s">
        <v>1235</v>
      </c>
      <c r="Z479" t="s">
        <v>1757</v>
      </c>
      <c r="AA479" t="s">
        <v>14542</v>
      </c>
      <c r="AB479" t="s">
        <v>15697</v>
      </c>
      <c r="AC479">
        <v>620657</v>
      </c>
      <c r="AD479">
        <v>378497</v>
      </c>
      <c r="AE479">
        <v>370927</v>
      </c>
      <c r="AF479" t="s">
        <v>15698</v>
      </c>
      <c r="AJ479" t="s">
        <v>14352</v>
      </c>
      <c r="AK479" t="s">
        <v>14259</v>
      </c>
      <c r="AL479" t="s">
        <v>1001</v>
      </c>
      <c r="AM479">
        <v>331794</v>
      </c>
      <c r="AN479">
        <v>370927</v>
      </c>
      <c r="AO479" t="s">
        <v>15699</v>
      </c>
      <c r="AP479" t="s">
        <v>15700</v>
      </c>
      <c r="AQ479" t="s">
        <v>15701</v>
      </c>
      <c r="AR479" t="s">
        <v>15702</v>
      </c>
      <c r="AS479" t="s">
        <v>15703</v>
      </c>
      <c r="AT479" t="s">
        <v>13454</v>
      </c>
      <c r="AU479">
        <v>370927</v>
      </c>
      <c r="AW479" t="s">
        <v>224</v>
      </c>
      <c r="AX479" t="s">
        <v>15611</v>
      </c>
      <c r="AY479" t="s">
        <v>953</v>
      </c>
      <c r="AZ479" t="s">
        <v>15704</v>
      </c>
      <c r="BA479" t="s">
        <v>1244</v>
      </c>
      <c r="BB479" t="s">
        <v>1227</v>
      </c>
      <c r="BC479" t="s">
        <v>5123</v>
      </c>
      <c r="BD479">
        <v>765</v>
      </c>
      <c r="BE479" t="s">
        <v>15705</v>
      </c>
    </row>
    <row r="480" spans="1:58" ht="20" customHeight="1">
      <c r="A480" t="str">
        <f t="shared" si="14"/>
        <v>휴켐스 질산공장 N2O 감축사업(휴켐스 주식회사의 질산 공장 세곡에서 tail gas에 포한된 아산화질소를 촉매를 사용하여 제거하는 프로젝트)3차2015-09-01</v>
      </c>
      <c r="B480" t="str">
        <f t="shared" si="15"/>
        <v>2015-09-01</v>
      </c>
      <c r="C480">
        <v>74</v>
      </c>
      <c r="D480" t="s">
        <v>530</v>
      </c>
      <c r="E480" t="s">
        <v>1252</v>
      </c>
      <c r="F480" t="s">
        <v>530</v>
      </c>
      <c r="G480" t="s">
        <v>1527</v>
      </c>
      <c r="M480" t="s">
        <v>1812</v>
      </c>
      <c r="O480" t="s">
        <v>714</v>
      </c>
      <c r="P480" t="s">
        <v>209</v>
      </c>
      <c r="Q480" t="s">
        <v>1228</v>
      </c>
      <c r="R480" t="s">
        <v>1229</v>
      </c>
      <c r="S480" t="s">
        <v>130</v>
      </c>
      <c r="T480" t="s">
        <v>1231</v>
      </c>
      <c r="U480" t="s">
        <v>1232</v>
      </c>
      <c r="V480" t="s">
        <v>715</v>
      </c>
      <c r="W480">
        <v>1234654</v>
      </c>
      <c r="X480" t="s">
        <v>1234</v>
      </c>
      <c r="Y480" t="s">
        <v>1235</v>
      </c>
      <c r="Z480" t="s">
        <v>2037</v>
      </c>
      <c r="AA480" t="s">
        <v>14315</v>
      </c>
      <c r="AB480" t="s">
        <v>15580</v>
      </c>
      <c r="AC480">
        <v>724287</v>
      </c>
      <c r="AD480">
        <v>369510</v>
      </c>
      <c r="AE480">
        <v>7390</v>
      </c>
      <c r="AF480" t="s">
        <v>15691</v>
      </c>
      <c r="AJ480" t="s">
        <v>15380</v>
      </c>
      <c r="AK480" t="s">
        <v>14259</v>
      </c>
      <c r="AL480" t="s">
        <v>530</v>
      </c>
      <c r="AM480">
        <v>8921</v>
      </c>
      <c r="AN480">
        <v>7390</v>
      </c>
      <c r="AO480" t="s">
        <v>15692</v>
      </c>
      <c r="AP480" t="s">
        <v>15598</v>
      </c>
      <c r="AQ480" t="s">
        <v>15693</v>
      </c>
      <c r="AR480" t="s">
        <v>15694</v>
      </c>
      <c r="AS480" t="s">
        <v>15680</v>
      </c>
      <c r="AT480" t="s">
        <v>2040</v>
      </c>
      <c r="AU480">
        <v>7390</v>
      </c>
      <c r="AW480" t="s">
        <v>224</v>
      </c>
      <c r="AX480" t="s">
        <v>15611</v>
      </c>
      <c r="AY480" t="s">
        <v>953</v>
      </c>
      <c r="AZ480" t="s">
        <v>15695</v>
      </c>
      <c r="BA480" t="s">
        <v>1244</v>
      </c>
      <c r="BB480" t="s">
        <v>714</v>
      </c>
      <c r="BC480" t="s">
        <v>15588</v>
      </c>
      <c r="BD480">
        <v>765</v>
      </c>
      <c r="BE480" t="s">
        <v>15696</v>
      </c>
    </row>
    <row r="481" spans="1:57" ht="20" customHeight="1">
      <c r="A481" t="str">
        <f t="shared" si="14"/>
        <v>휴켐스 질산공장 N2O 감축사업(휴켐스 주식회사의 질산 공장 세곡에서 tail gas에 포한된 아산화질소를 촉매를 사용하여 제거하는 프로젝트)1차2015-01-01</v>
      </c>
      <c r="B481" t="str">
        <f t="shared" si="15"/>
        <v>2015-01-01</v>
      </c>
      <c r="C481">
        <v>73</v>
      </c>
      <c r="D481" t="s">
        <v>530</v>
      </c>
      <c r="E481" t="s">
        <v>1252</v>
      </c>
      <c r="F481" t="s">
        <v>530</v>
      </c>
      <c r="G481" t="s">
        <v>1527</v>
      </c>
      <c r="M481" t="s">
        <v>1812</v>
      </c>
      <c r="O481" t="s">
        <v>714</v>
      </c>
      <c r="P481" t="s">
        <v>209</v>
      </c>
      <c r="Q481" t="s">
        <v>1228</v>
      </c>
      <c r="R481" t="s">
        <v>1229</v>
      </c>
      <c r="S481" t="s">
        <v>130</v>
      </c>
      <c r="T481" t="s">
        <v>1231</v>
      </c>
      <c r="U481" t="s">
        <v>1232</v>
      </c>
      <c r="V481" t="s">
        <v>715</v>
      </c>
      <c r="W481">
        <v>1234654</v>
      </c>
      <c r="X481" t="s">
        <v>1234</v>
      </c>
      <c r="Y481" t="s">
        <v>1235</v>
      </c>
      <c r="Z481" t="s">
        <v>2037</v>
      </c>
      <c r="AA481" t="s">
        <v>13413</v>
      </c>
      <c r="AB481" t="s">
        <v>15512</v>
      </c>
      <c r="AC481">
        <v>827902</v>
      </c>
      <c r="AD481">
        <v>446055</v>
      </c>
      <c r="AE481">
        <v>8921</v>
      </c>
      <c r="AF481" t="s">
        <v>15683</v>
      </c>
      <c r="AJ481" t="s">
        <v>15380</v>
      </c>
      <c r="AK481" t="s">
        <v>14259</v>
      </c>
      <c r="AL481" t="s">
        <v>530</v>
      </c>
      <c r="AM481">
        <v>8921</v>
      </c>
      <c r="AN481">
        <v>8921</v>
      </c>
      <c r="AO481" t="s">
        <v>15684</v>
      </c>
      <c r="AP481" t="s">
        <v>15685</v>
      </c>
      <c r="AQ481" t="s">
        <v>15686</v>
      </c>
      <c r="AR481" t="s">
        <v>15687</v>
      </c>
      <c r="AS481" t="s">
        <v>15688</v>
      </c>
      <c r="AT481" t="s">
        <v>2040</v>
      </c>
      <c r="AU481">
        <v>8921</v>
      </c>
      <c r="AW481" t="s">
        <v>224</v>
      </c>
      <c r="AX481" t="s">
        <v>15611</v>
      </c>
      <c r="AY481" t="s">
        <v>953</v>
      </c>
      <c r="AZ481" t="s">
        <v>15689</v>
      </c>
      <c r="BA481" t="s">
        <v>1244</v>
      </c>
      <c r="BB481" t="s">
        <v>714</v>
      </c>
      <c r="BC481" t="s">
        <v>12787</v>
      </c>
      <c r="BD481">
        <v>765</v>
      </c>
      <c r="BE481" t="s">
        <v>15690</v>
      </c>
    </row>
    <row r="482" spans="1:57" ht="20" customHeight="1">
      <c r="A482" t="str">
        <f t="shared" si="14"/>
        <v>휴켐스 질산공장 N2O 감축사업(휴켐스 주식회사의 질산 공장 세곡에서 tail gas에 포한된 아산화질소를 촉매를 사용하여 제거하는 프로젝트)2차2014-01-22</v>
      </c>
      <c r="B482" t="str">
        <f t="shared" si="15"/>
        <v>2014-01-22</v>
      </c>
      <c r="C482">
        <v>72</v>
      </c>
      <c r="D482" t="s">
        <v>530</v>
      </c>
      <c r="E482" t="s">
        <v>1252</v>
      </c>
      <c r="F482" t="s">
        <v>530</v>
      </c>
      <c r="G482" t="s">
        <v>1527</v>
      </c>
      <c r="M482" t="s">
        <v>1812</v>
      </c>
      <c r="O482" t="s">
        <v>714</v>
      </c>
      <c r="P482" t="s">
        <v>209</v>
      </c>
      <c r="Q482" t="s">
        <v>1228</v>
      </c>
      <c r="R482" t="s">
        <v>1229</v>
      </c>
      <c r="S482" t="s">
        <v>130</v>
      </c>
      <c r="T482" t="s">
        <v>1231</v>
      </c>
      <c r="U482" t="s">
        <v>1232</v>
      </c>
      <c r="V482" t="s">
        <v>715</v>
      </c>
      <c r="W482">
        <v>1234654</v>
      </c>
      <c r="X482" t="s">
        <v>1234</v>
      </c>
      <c r="Y482" t="s">
        <v>1235</v>
      </c>
      <c r="Z482" t="s">
        <v>2037</v>
      </c>
      <c r="AA482" t="s">
        <v>13427</v>
      </c>
      <c r="AB482" t="s">
        <v>15570</v>
      </c>
      <c r="AC482">
        <v>480388</v>
      </c>
      <c r="AD482">
        <v>204058</v>
      </c>
      <c r="AE482">
        <v>4081</v>
      </c>
      <c r="AF482" t="s">
        <v>15675</v>
      </c>
      <c r="AJ482" t="s">
        <v>15380</v>
      </c>
      <c r="AK482" t="s">
        <v>14259</v>
      </c>
      <c r="AL482" t="s">
        <v>530</v>
      </c>
      <c r="AM482">
        <v>8921</v>
      </c>
      <c r="AN482">
        <v>4081</v>
      </c>
      <c r="AO482" t="s">
        <v>15676</v>
      </c>
      <c r="AP482" t="s">
        <v>15677</v>
      </c>
      <c r="AQ482" t="s">
        <v>15678</v>
      </c>
      <c r="AR482" t="s">
        <v>15679</v>
      </c>
      <c r="AS482" t="s">
        <v>15680</v>
      </c>
      <c r="AT482" t="s">
        <v>2040</v>
      </c>
      <c r="AU482">
        <v>4081</v>
      </c>
      <c r="AW482" t="s">
        <v>224</v>
      </c>
      <c r="AX482" t="s">
        <v>15611</v>
      </c>
      <c r="AY482" t="s">
        <v>953</v>
      </c>
      <c r="AZ482" t="s">
        <v>15681</v>
      </c>
      <c r="BA482" t="s">
        <v>1244</v>
      </c>
      <c r="BB482" t="s">
        <v>714</v>
      </c>
      <c r="BC482" t="s">
        <v>9815</v>
      </c>
      <c r="BD482">
        <v>765</v>
      </c>
      <c r="BE482" t="s">
        <v>15682</v>
      </c>
    </row>
    <row r="483" spans="1:57" ht="20" customHeight="1">
      <c r="A483" t="str">
        <f t="shared" si="14"/>
        <v>카프로 N2O 저감 사업1차2013-01-01</v>
      </c>
      <c r="B483" t="str">
        <f t="shared" si="15"/>
        <v>2013-01-01</v>
      </c>
      <c r="C483">
        <v>71</v>
      </c>
      <c r="D483" t="s">
        <v>530</v>
      </c>
      <c r="E483" t="s">
        <v>1252</v>
      </c>
      <c r="F483" t="s">
        <v>530</v>
      </c>
      <c r="G483" t="s">
        <v>1527</v>
      </c>
      <c r="M483" t="s">
        <v>1812</v>
      </c>
      <c r="O483" t="s">
        <v>543</v>
      </c>
      <c r="P483" t="s">
        <v>209</v>
      </c>
      <c r="Q483" t="s">
        <v>1228</v>
      </c>
      <c r="R483" t="s">
        <v>1229</v>
      </c>
      <c r="S483" t="s">
        <v>130</v>
      </c>
      <c r="T483" t="s">
        <v>1293</v>
      </c>
      <c r="U483" t="s">
        <v>1311</v>
      </c>
      <c r="V483" t="s">
        <v>453</v>
      </c>
      <c r="W483">
        <v>660995</v>
      </c>
      <c r="X483" t="s">
        <v>1234</v>
      </c>
      <c r="Y483" t="s">
        <v>1235</v>
      </c>
      <c r="Z483" t="s">
        <v>2047</v>
      </c>
      <c r="AA483" t="s">
        <v>13413</v>
      </c>
      <c r="AB483" t="s">
        <v>15503</v>
      </c>
      <c r="AC483">
        <v>577691</v>
      </c>
      <c r="AD483">
        <v>472010</v>
      </c>
      <c r="AE483">
        <v>9440</v>
      </c>
      <c r="AF483" t="s">
        <v>15649</v>
      </c>
      <c r="AJ483" t="s">
        <v>15399</v>
      </c>
      <c r="AK483" t="s">
        <v>14259</v>
      </c>
      <c r="AL483" t="s">
        <v>530</v>
      </c>
      <c r="AM483">
        <v>9440</v>
      </c>
      <c r="AN483">
        <v>9440</v>
      </c>
      <c r="AO483" t="s">
        <v>15650</v>
      </c>
      <c r="AP483" t="s">
        <v>15651</v>
      </c>
      <c r="AQ483" t="s">
        <v>15652</v>
      </c>
      <c r="AR483" t="s">
        <v>15653</v>
      </c>
      <c r="AS483" t="s">
        <v>15654</v>
      </c>
      <c r="AT483" t="s">
        <v>2049</v>
      </c>
      <c r="AU483">
        <v>9440</v>
      </c>
      <c r="AW483" t="s">
        <v>224</v>
      </c>
      <c r="AX483" t="s">
        <v>15611</v>
      </c>
      <c r="AY483" t="s">
        <v>953</v>
      </c>
      <c r="AZ483" t="s">
        <v>15655</v>
      </c>
      <c r="BA483" t="s">
        <v>1244</v>
      </c>
      <c r="BB483" t="s">
        <v>543</v>
      </c>
      <c r="BC483" t="s">
        <v>15510</v>
      </c>
      <c r="BD483">
        <v>4665</v>
      </c>
      <c r="BE483" t="s">
        <v>15656</v>
      </c>
    </row>
    <row r="484" spans="1:57" ht="20" customHeight="1">
      <c r="A484" t="str">
        <f t="shared" si="14"/>
        <v>(주)한화 울산소재 질산공장 N2O감축 프로젝트1차2014-06-27</v>
      </c>
      <c r="B484" t="str">
        <f t="shared" si="15"/>
        <v>2014-06-27</v>
      </c>
      <c r="C484">
        <v>70</v>
      </c>
      <c r="D484" t="s">
        <v>530</v>
      </c>
      <c r="E484" t="s">
        <v>1252</v>
      </c>
      <c r="F484" t="s">
        <v>530</v>
      </c>
      <c r="G484" t="s">
        <v>2023</v>
      </c>
      <c r="M484" t="s">
        <v>1812</v>
      </c>
      <c r="O484" t="s">
        <v>529</v>
      </c>
      <c r="P484" t="s">
        <v>209</v>
      </c>
      <c r="Q484" t="s">
        <v>1228</v>
      </c>
      <c r="R484" t="s">
        <v>1229</v>
      </c>
      <c r="S484" t="s">
        <v>130</v>
      </c>
      <c r="T484" t="s">
        <v>1231</v>
      </c>
      <c r="U484" t="s">
        <v>1260</v>
      </c>
      <c r="V484" t="s">
        <v>531</v>
      </c>
      <c r="W484">
        <v>242526</v>
      </c>
      <c r="X484" t="s">
        <v>1234</v>
      </c>
      <c r="Y484" t="s">
        <v>1235</v>
      </c>
      <c r="Z484" t="s">
        <v>2024</v>
      </c>
      <c r="AA484" t="s">
        <v>13413</v>
      </c>
      <c r="AB484" t="s">
        <v>15603</v>
      </c>
      <c r="AC484">
        <v>242526</v>
      </c>
      <c r="AD484">
        <v>203384</v>
      </c>
      <c r="AE484">
        <v>4068</v>
      </c>
      <c r="AF484" t="s">
        <v>15604</v>
      </c>
      <c r="AJ484" t="s">
        <v>15605</v>
      </c>
      <c r="AK484" t="s">
        <v>14259</v>
      </c>
      <c r="AL484" t="s">
        <v>530</v>
      </c>
      <c r="AM484">
        <v>4068</v>
      </c>
      <c r="AN484">
        <v>4068</v>
      </c>
      <c r="AO484" t="s">
        <v>15606</v>
      </c>
      <c r="AP484" t="s">
        <v>15607</v>
      </c>
      <c r="AQ484" t="s">
        <v>15608</v>
      </c>
      <c r="AR484" t="s">
        <v>15609</v>
      </c>
      <c r="AS484" t="s">
        <v>15610</v>
      </c>
      <c r="AT484" t="s">
        <v>2027</v>
      </c>
      <c r="AU484">
        <v>4068</v>
      </c>
      <c r="AW484" t="s">
        <v>224</v>
      </c>
      <c r="AX484" t="s">
        <v>15611</v>
      </c>
      <c r="AY484" t="s">
        <v>953</v>
      </c>
      <c r="AZ484" t="s">
        <v>15612</v>
      </c>
      <c r="BA484" t="s">
        <v>1244</v>
      </c>
      <c r="BB484" t="s">
        <v>529</v>
      </c>
      <c r="BC484" t="s">
        <v>3125</v>
      </c>
      <c r="BD484">
        <v>922</v>
      </c>
      <c r="BE484" t="s">
        <v>15613</v>
      </c>
    </row>
    <row r="485" spans="1:57" ht="20" customHeight="1">
      <c r="A485" t="str">
        <f t="shared" si="14"/>
        <v>휴켐스(주) 신설 5질산에서 발생하는 아산화질소 배출량 저감사업4차2015-09-01</v>
      </c>
      <c r="B485" t="str">
        <f t="shared" si="15"/>
        <v>2015-09-01</v>
      </c>
      <c r="C485">
        <v>69</v>
      </c>
      <c r="D485" t="s">
        <v>530</v>
      </c>
      <c r="E485" t="s">
        <v>1252</v>
      </c>
      <c r="F485" t="s">
        <v>530</v>
      </c>
      <c r="G485" t="s">
        <v>1878</v>
      </c>
      <c r="M485" t="s">
        <v>1812</v>
      </c>
      <c r="O485" t="s">
        <v>1754</v>
      </c>
      <c r="P485" t="s">
        <v>209</v>
      </c>
      <c r="Q485" t="s">
        <v>1228</v>
      </c>
      <c r="R485" t="s">
        <v>1229</v>
      </c>
      <c r="S485" t="s">
        <v>130</v>
      </c>
      <c r="T485" t="s">
        <v>1293</v>
      </c>
      <c r="U485" t="s">
        <v>1755</v>
      </c>
      <c r="V485" t="s">
        <v>1756</v>
      </c>
      <c r="W485">
        <v>338990</v>
      </c>
      <c r="X485" t="s">
        <v>1234</v>
      </c>
      <c r="Y485" t="s">
        <v>1235</v>
      </c>
      <c r="Z485" t="s">
        <v>1889</v>
      </c>
      <c r="AA485" t="s">
        <v>14303</v>
      </c>
      <c r="AB485" t="s">
        <v>15580</v>
      </c>
      <c r="AC485">
        <v>218230</v>
      </c>
      <c r="AD485">
        <v>235599</v>
      </c>
      <c r="AE485">
        <v>4712</v>
      </c>
      <c r="AF485" t="s">
        <v>15596</v>
      </c>
      <c r="AJ485" t="s">
        <v>14557</v>
      </c>
      <c r="AK485" t="s">
        <v>14259</v>
      </c>
      <c r="AL485" t="s">
        <v>530</v>
      </c>
      <c r="AM485">
        <v>4607</v>
      </c>
      <c r="AN485">
        <v>4712</v>
      </c>
      <c r="AO485" t="s">
        <v>15597</v>
      </c>
      <c r="AP485" t="s">
        <v>15598</v>
      </c>
      <c r="AQ485" t="s">
        <v>15599</v>
      </c>
      <c r="AR485" t="s">
        <v>15566</v>
      </c>
      <c r="AS485" t="s">
        <v>15600</v>
      </c>
      <c r="AT485" t="s">
        <v>1892</v>
      </c>
      <c r="AU485">
        <v>4712</v>
      </c>
      <c r="AW485" t="s">
        <v>224</v>
      </c>
      <c r="AX485" t="s">
        <v>15577</v>
      </c>
      <c r="AY485" t="s">
        <v>953</v>
      </c>
      <c r="AZ485" t="s">
        <v>15601</v>
      </c>
      <c r="BA485" t="s">
        <v>1244</v>
      </c>
      <c r="BB485" t="s">
        <v>1754</v>
      </c>
      <c r="BC485" t="s">
        <v>15595</v>
      </c>
      <c r="BD485">
        <v>6637</v>
      </c>
      <c r="BE485" t="s">
        <v>15602</v>
      </c>
    </row>
    <row r="486" spans="1:57" ht="20" customHeight="1">
      <c r="A486" t="str">
        <f t="shared" si="14"/>
        <v>휴켐스(주) 신설 5질산에서 발생하는 아산화질소 배출량 저감사업4차2015-09-01</v>
      </c>
      <c r="B486" t="str">
        <f t="shared" si="15"/>
        <v>2015-09-01</v>
      </c>
      <c r="C486">
        <v>68</v>
      </c>
      <c r="D486" t="s">
        <v>1001</v>
      </c>
      <c r="E486" t="s">
        <v>1748</v>
      </c>
      <c r="F486" t="s">
        <v>317</v>
      </c>
      <c r="G486" t="s">
        <v>1507</v>
      </c>
      <c r="M486" t="s">
        <v>1812</v>
      </c>
      <c r="O486" t="s">
        <v>1754</v>
      </c>
      <c r="P486" t="s">
        <v>209</v>
      </c>
      <c r="Q486" t="s">
        <v>1228</v>
      </c>
      <c r="R486" t="s">
        <v>1228</v>
      </c>
      <c r="S486" t="s">
        <v>130</v>
      </c>
      <c r="T486" t="s">
        <v>1293</v>
      </c>
      <c r="U486" t="s">
        <v>1755</v>
      </c>
      <c r="V486" t="s">
        <v>1756</v>
      </c>
      <c r="W486">
        <v>338990</v>
      </c>
      <c r="X486" t="s">
        <v>1234</v>
      </c>
      <c r="Y486" t="s">
        <v>1235</v>
      </c>
      <c r="AA486" t="s">
        <v>14303</v>
      </c>
      <c r="AB486" t="s">
        <v>15580</v>
      </c>
      <c r="AC486">
        <v>218230</v>
      </c>
      <c r="AD486">
        <v>235599</v>
      </c>
      <c r="AE486">
        <v>230887</v>
      </c>
      <c r="AJ486" t="s">
        <v>14352</v>
      </c>
      <c r="AK486" t="s">
        <v>14259</v>
      </c>
      <c r="AL486" t="s">
        <v>1001</v>
      </c>
      <c r="AM486">
        <v>225768</v>
      </c>
      <c r="AN486">
        <v>230887</v>
      </c>
      <c r="AO486" t="s">
        <v>15590</v>
      </c>
      <c r="AP486" t="s">
        <v>15591</v>
      </c>
      <c r="AQ486" t="s">
        <v>15592</v>
      </c>
      <c r="AR486" t="s">
        <v>15585</v>
      </c>
      <c r="AS486" t="s">
        <v>15593</v>
      </c>
      <c r="AT486" t="s">
        <v>1759</v>
      </c>
      <c r="AU486">
        <v>230887</v>
      </c>
      <c r="AW486" t="s">
        <v>224</v>
      </c>
      <c r="AX486" t="s">
        <v>15577</v>
      </c>
      <c r="AY486" t="s">
        <v>953</v>
      </c>
      <c r="AZ486" t="s">
        <v>15594</v>
      </c>
      <c r="BA486" t="s">
        <v>1244</v>
      </c>
      <c r="BB486" t="s">
        <v>1754</v>
      </c>
      <c r="BC486" t="s">
        <v>15595</v>
      </c>
      <c r="BD486">
        <v>6637</v>
      </c>
    </row>
    <row r="487" spans="1:57" ht="20" customHeight="1">
      <c r="A487" t="str">
        <f t="shared" si="14"/>
        <v>휴켐스 질산공장 N2O 감축사업(휴켐스 주식회사의 질산 공장 세 곳에서 tail gas에 포함된 아산화질소를 촉매를 사용하여 제거하는 프로젝트)4차2015-09-01</v>
      </c>
      <c r="B487" t="str">
        <f t="shared" si="15"/>
        <v>2015-09-01</v>
      </c>
      <c r="C487">
        <v>67</v>
      </c>
      <c r="D487" t="s">
        <v>1001</v>
      </c>
      <c r="E487" t="s">
        <v>1748</v>
      </c>
      <c r="F487" t="s">
        <v>317</v>
      </c>
      <c r="G487" t="s">
        <v>13449</v>
      </c>
      <c r="M487" t="s">
        <v>1812</v>
      </c>
      <c r="O487" t="s">
        <v>1227</v>
      </c>
      <c r="P487" t="s">
        <v>209</v>
      </c>
      <c r="Q487" t="s">
        <v>1228</v>
      </c>
      <c r="R487" t="s">
        <v>1229</v>
      </c>
      <c r="S487" t="s">
        <v>130</v>
      </c>
      <c r="T487" t="s">
        <v>1231</v>
      </c>
      <c r="U487" t="s">
        <v>1232</v>
      </c>
      <c r="V487" t="s">
        <v>715</v>
      </c>
      <c r="W487">
        <v>1234654</v>
      </c>
      <c r="X487" t="s">
        <v>1234</v>
      </c>
      <c r="Y487" t="s">
        <v>1235</v>
      </c>
      <c r="Z487" t="s">
        <v>1757</v>
      </c>
      <c r="AA487" t="s">
        <v>14303</v>
      </c>
      <c r="AB487" t="s">
        <v>15580</v>
      </c>
      <c r="AC487">
        <v>724287</v>
      </c>
      <c r="AD487">
        <v>369510</v>
      </c>
      <c r="AE487">
        <v>362120</v>
      </c>
      <c r="AF487" t="s">
        <v>15581</v>
      </c>
      <c r="AJ487" t="s">
        <v>14352</v>
      </c>
      <c r="AK487" t="s">
        <v>14259</v>
      </c>
      <c r="AL487" t="s">
        <v>1001</v>
      </c>
      <c r="AM487">
        <v>331794</v>
      </c>
      <c r="AN487">
        <v>362120</v>
      </c>
      <c r="AO487" t="s">
        <v>15582</v>
      </c>
      <c r="AP487" t="s">
        <v>15583</v>
      </c>
      <c r="AQ487" t="s">
        <v>15584</v>
      </c>
      <c r="AR487" t="s">
        <v>15585</v>
      </c>
      <c r="AS487" t="s">
        <v>15586</v>
      </c>
      <c r="AT487" t="s">
        <v>13454</v>
      </c>
      <c r="AU487">
        <v>362120</v>
      </c>
      <c r="AW487" t="s">
        <v>224</v>
      </c>
      <c r="AX487" t="s">
        <v>15577</v>
      </c>
      <c r="AY487" t="s">
        <v>953</v>
      </c>
      <c r="AZ487" t="s">
        <v>15587</v>
      </c>
      <c r="BA487" t="s">
        <v>1244</v>
      </c>
      <c r="BB487" t="s">
        <v>1227</v>
      </c>
      <c r="BC487" t="s">
        <v>15588</v>
      </c>
      <c r="BD487">
        <v>765</v>
      </c>
      <c r="BE487" t="s">
        <v>15589</v>
      </c>
    </row>
    <row r="488" spans="1:57" ht="20" customHeight="1">
      <c r="A488" t="str">
        <f t="shared" si="14"/>
        <v>휴켐스 질산공장 N2O 감축사업(휴켐스 주식회사의 질산 공장 세 곳에서 tail gas에 포함된 아산화질소를 촉매를 사용하여 제거하는 프로젝트)3차2014-01-22</v>
      </c>
      <c r="B488" t="str">
        <f t="shared" si="15"/>
        <v>2014-01-22</v>
      </c>
      <c r="C488">
        <v>66</v>
      </c>
      <c r="D488" t="s">
        <v>1001</v>
      </c>
      <c r="E488" t="s">
        <v>1748</v>
      </c>
      <c r="F488" t="s">
        <v>317</v>
      </c>
      <c r="G488" t="s">
        <v>13449</v>
      </c>
      <c r="M488" t="s">
        <v>1812</v>
      </c>
      <c r="O488" t="s">
        <v>1227</v>
      </c>
      <c r="P488" t="s">
        <v>209</v>
      </c>
      <c r="Q488" t="s">
        <v>1228</v>
      </c>
      <c r="R488" t="s">
        <v>1229</v>
      </c>
      <c r="S488" t="s">
        <v>130</v>
      </c>
      <c r="T488" t="s">
        <v>1231</v>
      </c>
      <c r="U488" t="s">
        <v>1232</v>
      </c>
      <c r="V488" t="s">
        <v>715</v>
      </c>
      <c r="W488">
        <v>1234654</v>
      </c>
      <c r="X488" t="s">
        <v>1234</v>
      </c>
      <c r="Y488" t="s">
        <v>1235</v>
      </c>
      <c r="Z488" t="s">
        <v>1757</v>
      </c>
      <c r="AA488" t="s">
        <v>14315</v>
      </c>
      <c r="AB488" t="s">
        <v>15570</v>
      </c>
      <c r="AC488">
        <v>480388</v>
      </c>
      <c r="AD488">
        <v>204058</v>
      </c>
      <c r="AE488">
        <v>199977</v>
      </c>
      <c r="AF488" t="s">
        <v>15571</v>
      </c>
      <c r="AJ488" t="s">
        <v>14352</v>
      </c>
      <c r="AK488" t="s">
        <v>14259</v>
      </c>
      <c r="AL488" t="s">
        <v>1001</v>
      </c>
      <c r="AM488">
        <v>331794</v>
      </c>
      <c r="AN488">
        <v>199977</v>
      </c>
      <c r="AO488" t="s">
        <v>15572</v>
      </c>
      <c r="AP488" t="s">
        <v>15573</v>
      </c>
      <c r="AQ488" t="s">
        <v>15574</v>
      </c>
      <c r="AR488" t="s">
        <v>15575</v>
      </c>
      <c r="AS488" t="s">
        <v>15576</v>
      </c>
      <c r="AT488" t="s">
        <v>13454</v>
      </c>
      <c r="AU488">
        <v>199977</v>
      </c>
      <c r="AW488" t="s">
        <v>224</v>
      </c>
      <c r="AX488" t="s">
        <v>15577</v>
      </c>
      <c r="AY488" t="s">
        <v>953</v>
      </c>
      <c r="AZ488" t="s">
        <v>15578</v>
      </c>
      <c r="BA488" t="s">
        <v>1244</v>
      </c>
      <c r="BB488" t="s">
        <v>1227</v>
      </c>
      <c r="BC488" t="s">
        <v>9815</v>
      </c>
      <c r="BD488">
        <v>765</v>
      </c>
      <c r="BE488" t="s">
        <v>15579</v>
      </c>
    </row>
    <row r="489" spans="1:57" ht="20" customHeight="1">
      <c r="A489" t="str">
        <f t="shared" si="14"/>
        <v>휴켐스(주) 신설 5질산에서 발생하는 아산화질소 배출량 저감사업3차2015-01-01</v>
      </c>
      <c r="B489" t="str">
        <f t="shared" si="15"/>
        <v>2015-01-01</v>
      </c>
      <c r="C489">
        <v>65</v>
      </c>
      <c r="D489" t="s">
        <v>530</v>
      </c>
      <c r="E489" t="s">
        <v>1252</v>
      </c>
      <c r="F489" t="s">
        <v>530</v>
      </c>
      <c r="G489" t="s">
        <v>1878</v>
      </c>
      <c r="M489" t="s">
        <v>1812</v>
      </c>
      <c r="O489" t="s">
        <v>1754</v>
      </c>
      <c r="P489" t="s">
        <v>209</v>
      </c>
      <c r="Q489" t="s">
        <v>1228</v>
      </c>
      <c r="R489" t="s">
        <v>1229</v>
      </c>
      <c r="S489" t="s">
        <v>130</v>
      </c>
      <c r="T489" t="s">
        <v>1293</v>
      </c>
      <c r="U489" t="s">
        <v>1755</v>
      </c>
      <c r="V489" t="s">
        <v>1756</v>
      </c>
      <c r="W489">
        <v>338990</v>
      </c>
      <c r="X489" t="s">
        <v>1234</v>
      </c>
      <c r="Y489" t="s">
        <v>1235</v>
      </c>
      <c r="Z489" t="s">
        <v>1889</v>
      </c>
      <c r="AA489" t="s">
        <v>14315</v>
      </c>
      <c r="AB489" t="s">
        <v>15512</v>
      </c>
      <c r="AC489">
        <v>256243</v>
      </c>
      <c r="AD489">
        <v>240247</v>
      </c>
      <c r="AE489">
        <v>4805</v>
      </c>
      <c r="AF489" t="s">
        <v>15562</v>
      </c>
      <c r="AJ489" t="s">
        <v>15563</v>
      </c>
      <c r="AK489" t="s">
        <v>14259</v>
      </c>
      <c r="AL489" t="s">
        <v>530</v>
      </c>
      <c r="AM489">
        <v>4607</v>
      </c>
      <c r="AN489">
        <v>4805</v>
      </c>
      <c r="AO489" t="s">
        <v>15531</v>
      </c>
      <c r="AP489" t="s">
        <v>15564</v>
      </c>
      <c r="AQ489" t="s">
        <v>15565</v>
      </c>
      <c r="AR489" t="s">
        <v>15566</v>
      </c>
      <c r="AS489" t="s">
        <v>15567</v>
      </c>
      <c r="AT489" t="s">
        <v>1892</v>
      </c>
      <c r="AU489">
        <v>4805</v>
      </c>
      <c r="AW489" t="s">
        <v>224</v>
      </c>
      <c r="AX489" t="s">
        <v>7807</v>
      </c>
      <c r="AY489" t="s">
        <v>953</v>
      </c>
      <c r="AZ489" t="s">
        <v>15568</v>
      </c>
      <c r="BA489" t="s">
        <v>1244</v>
      </c>
      <c r="BB489" t="s">
        <v>1754</v>
      </c>
      <c r="BC489" t="s">
        <v>15535</v>
      </c>
      <c r="BD489">
        <v>6637</v>
      </c>
      <c r="BE489" t="s">
        <v>15569</v>
      </c>
    </row>
    <row r="490" spans="1:57" ht="20" customHeight="1">
      <c r="A490" t="str">
        <f t="shared" si="14"/>
        <v>SF6 회수 및 재생사업3차2015-01-01</v>
      </c>
      <c r="B490" t="str">
        <f t="shared" si="15"/>
        <v>2015-01-01</v>
      </c>
      <c r="C490">
        <v>64</v>
      </c>
      <c r="D490" t="s">
        <v>530</v>
      </c>
      <c r="E490" t="s">
        <v>1252</v>
      </c>
      <c r="F490" t="s">
        <v>530</v>
      </c>
      <c r="G490" t="s">
        <v>1878</v>
      </c>
      <c r="M490" t="s">
        <v>1812</v>
      </c>
      <c r="O490" t="s">
        <v>1292</v>
      </c>
      <c r="P490" t="s">
        <v>209</v>
      </c>
      <c r="Q490" t="s">
        <v>1228</v>
      </c>
      <c r="R490" t="s">
        <v>1229</v>
      </c>
      <c r="S490" t="s">
        <v>130</v>
      </c>
      <c r="T490" t="s">
        <v>1293</v>
      </c>
      <c r="U490" t="s">
        <v>1294</v>
      </c>
      <c r="V490" t="s">
        <v>1295</v>
      </c>
      <c r="W490">
        <v>165092</v>
      </c>
      <c r="X490" t="s">
        <v>32337</v>
      </c>
      <c r="Y490" t="s">
        <v>1297</v>
      </c>
      <c r="Z490" t="s">
        <v>1879</v>
      </c>
      <c r="AA490" t="s">
        <v>14315</v>
      </c>
      <c r="AB490" t="s">
        <v>15536</v>
      </c>
      <c r="AC490">
        <v>165092</v>
      </c>
      <c r="AD490">
        <v>134817</v>
      </c>
      <c r="AE490">
        <v>2696</v>
      </c>
      <c r="AF490" t="s">
        <v>15546</v>
      </c>
      <c r="AJ490" t="s">
        <v>14401</v>
      </c>
      <c r="AK490" t="s">
        <v>14259</v>
      </c>
      <c r="AL490" t="s">
        <v>530</v>
      </c>
      <c r="AM490">
        <v>7488</v>
      </c>
      <c r="AN490">
        <v>2696</v>
      </c>
      <c r="AO490" t="s">
        <v>15547</v>
      </c>
      <c r="AP490" t="s">
        <v>15548</v>
      </c>
      <c r="AQ490" t="s">
        <v>15549</v>
      </c>
      <c r="AR490" t="s">
        <v>15550</v>
      </c>
      <c r="AS490" t="s">
        <v>15551</v>
      </c>
      <c r="AT490" t="s">
        <v>1882</v>
      </c>
      <c r="AU490">
        <v>2696</v>
      </c>
      <c r="AW490" t="s">
        <v>224</v>
      </c>
      <c r="AX490" t="s">
        <v>7807</v>
      </c>
      <c r="AY490" t="s">
        <v>953</v>
      </c>
      <c r="AZ490" t="s">
        <v>15552</v>
      </c>
      <c r="BA490" t="s">
        <v>1244</v>
      </c>
      <c r="BB490" t="s">
        <v>1292</v>
      </c>
      <c r="BC490" t="s">
        <v>15544</v>
      </c>
      <c r="BD490">
        <v>4274</v>
      </c>
      <c r="BE490" t="s">
        <v>15553</v>
      </c>
    </row>
    <row r="491" spans="1:57" ht="20" customHeight="1">
      <c r="A491" t="str">
        <f t="shared" si="14"/>
        <v>SF6 회수 및 재생사업3차2015-01-01</v>
      </c>
      <c r="B491" t="str">
        <f t="shared" si="15"/>
        <v>2015-01-01</v>
      </c>
      <c r="C491">
        <v>63</v>
      </c>
      <c r="D491" t="s">
        <v>13939</v>
      </c>
      <c r="E491" t="s">
        <v>13940</v>
      </c>
      <c r="F491" t="s">
        <v>13941</v>
      </c>
      <c r="G491" t="s">
        <v>13942</v>
      </c>
      <c r="M491" t="s">
        <v>1812</v>
      </c>
      <c r="O491" t="s">
        <v>1292</v>
      </c>
      <c r="P491" t="s">
        <v>209</v>
      </c>
      <c r="Q491" t="s">
        <v>1228</v>
      </c>
      <c r="R491" t="s">
        <v>1229</v>
      </c>
      <c r="S491" t="s">
        <v>130</v>
      </c>
      <c r="T491" t="s">
        <v>1293</v>
      </c>
      <c r="U491" t="s">
        <v>1294</v>
      </c>
      <c r="V491" t="s">
        <v>1295</v>
      </c>
      <c r="W491">
        <v>165092</v>
      </c>
      <c r="X491" t="s">
        <v>32337</v>
      </c>
      <c r="Y491" t="s">
        <v>1297</v>
      </c>
      <c r="Z491" t="s">
        <v>1298</v>
      </c>
      <c r="AA491" t="s">
        <v>14315</v>
      </c>
      <c r="AB491" t="s">
        <v>15536</v>
      </c>
      <c r="AC491">
        <v>165092</v>
      </c>
      <c r="AD491">
        <v>134817</v>
      </c>
      <c r="AE491">
        <v>132121</v>
      </c>
      <c r="AF491" t="s">
        <v>15537</v>
      </c>
      <c r="AJ491" t="s">
        <v>15202</v>
      </c>
      <c r="AK491" t="s">
        <v>14259</v>
      </c>
      <c r="AL491" t="s">
        <v>13939</v>
      </c>
      <c r="AM491">
        <v>99053</v>
      </c>
      <c r="AN491">
        <v>132121</v>
      </c>
      <c r="AO491" t="s">
        <v>15538</v>
      </c>
      <c r="AP491" t="s">
        <v>15539</v>
      </c>
      <c r="AQ491" t="s">
        <v>15540</v>
      </c>
      <c r="AR491" t="s">
        <v>15541</v>
      </c>
      <c r="AS491" t="s">
        <v>15542</v>
      </c>
      <c r="AT491" t="s">
        <v>13949</v>
      </c>
      <c r="AU491">
        <v>132121</v>
      </c>
      <c r="AW491" t="s">
        <v>224</v>
      </c>
      <c r="AX491" t="s">
        <v>7807</v>
      </c>
      <c r="AY491" t="s">
        <v>953</v>
      </c>
      <c r="AZ491" t="s">
        <v>15543</v>
      </c>
      <c r="BA491" t="s">
        <v>1244</v>
      </c>
      <c r="BB491" t="s">
        <v>13953</v>
      </c>
      <c r="BC491" t="s">
        <v>15544</v>
      </c>
      <c r="BD491">
        <v>4274</v>
      </c>
      <c r="BE491" t="s">
        <v>15545</v>
      </c>
    </row>
    <row r="492" spans="1:57" ht="20" customHeight="1">
      <c r="A492" t="str">
        <f t="shared" si="14"/>
        <v>휴켐스(주) 신설 5질산에서 발생하는 아산화질소 배출량 저감사업3차2015-01-01</v>
      </c>
      <c r="B492" t="str">
        <f t="shared" si="15"/>
        <v>2015-01-01</v>
      </c>
      <c r="C492">
        <v>62</v>
      </c>
      <c r="D492" t="s">
        <v>1001</v>
      </c>
      <c r="E492" t="s">
        <v>1748</v>
      </c>
      <c r="F492" t="s">
        <v>317</v>
      </c>
      <c r="G492" t="s">
        <v>1507</v>
      </c>
      <c r="M492" t="s">
        <v>1812</v>
      </c>
      <c r="O492" t="s">
        <v>1754</v>
      </c>
      <c r="P492" t="s">
        <v>209</v>
      </c>
      <c r="Q492" t="s">
        <v>1228</v>
      </c>
      <c r="R492" t="s">
        <v>1228</v>
      </c>
      <c r="S492" t="s">
        <v>130</v>
      </c>
      <c r="T492" t="s">
        <v>1293</v>
      </c>
      <c r="U492" t="s">
        <v>1755</v>
      </c>
      <c r="V492" t="s">
        <v>1756</v>
      </c>
      <c r="W492">
        <v>338990</v>
      </c>
      <c r="X492" t="s">
        <v>1234</v>
      </c>
      <c r="Y492" t="s">
        <v>1235</v>
      </c>
      <c r="AA492" t="s">
        <v>14315</v>
      </c>
      <c r="AB492" t="s">
        <v>15512</v>
      </c>
      <c r="AC492">
        <v>256243</v>
      </c>
      <c r="AD492">
        <v>240247</v>
      </c>
      <c r="AE492">
        <v>235442</v>
      </c>
      <c r="AJ492" t="s">
        <v>14352</v>
      </c>
      <c r="AK492" t="s">
        <v>14259</v>
      </c>
      <c r="AL492" t="s">
        <v>1001</v>
      </c>
      <c r="AM492">
        <v>225768</v>
      </c>
      <c r="AN492">
        <v>235442</v>
      </c>
      <c r="AO492" t="s">
        <v>15531</v>
      </c>
      <c r="AP492" t="s">
        <v>14283</v>
      </c>
      <c r="AQ492" t="s">
        <v>15532</v>
      </c>
      <c r="AR492" t="s">
        <v>15517</v>
      </c>
      <c r="AS492" t="s">
        <v>15533</v>
      </c>
      <c r="AT492" t="s">
        <v>1759</v>
      </c>
      <c r="AU492">
        <v>235442</v>
      </c>
      <c r="AW492" t="s">
        <v>224</v>
      </c>
      <c r="AX492" t="s">
        <v>7807</v>
      </c>
      <c r="AY492" t="s">
        <v>953</v>
      </c>
      <c r="AZ492" t="s">
        <v>15534</v>
      </c>
      <c r="BA492" t="s">
        <v>1244</v>
      </c>
      <c r="BB492" t="s">
        <v>1754</v>
      </c>
      <c r="BC492" t="s">
        <v>15535</v>
      </c>
      <c r="BD492">
        <v>6637</v>
      </c>
    </row>
    <row r="493" spans="1:57" ht="20" customHeight="1">
      <c r="A493" t="str">
        <f t="shared" si="14"/>
        <v>휴켐스 질산공장 N2O 감축사업(휴켐스 주식회사의 질산 공장 세 곳에서 tail gas에 포함된 아산화질소를 촉매를 사용하여 제거하는 프로젝트)2차2015-01-01</v>
      </c>
      <c r="B493" t="str">
        <f t="shared" si="15"/>
        <v>2015-01-01</v>
      </c>
      <c r="C493">
        <v>61</v>
      </c>
      <c r="D493" t="s">
        <v>1001</v>
      </c>
      <c r="E493" t="s">
        <v>1748</v>
      </c>
      <c r="F493" t="s">
        <v>317</v>
      </c>
      <c r="G493" t="s">
        <v>13449</v>
      </c>
      <c r="M493" t="s">
        <v>1812</v>
      </c>
      <c r="O493" t="s">
        <v>1227</v>
      </c>
      <c r="P493" t="s">
        <v>209</v>
      </c>
      <c r="Q493" t="s">
        <v>1228</v>
      </c>
      <c r="R493" t="s">
        <v>1229</v>
      </c>
      <c r="S493" t="s">
        <v>130</v>
      </c>
      <c r="T493" t="s">
        <v>1231</v>
      </c>
      <c r="U493" t="s">
        <v>1232</v>
      </c>
      <c r="V493" t="s">
        <v>715</v>
      </c>
      <c r="W493">
        <v>1234654</v>
      </c>
      <c r="X493" t="s">
        <v>1234</v>
      </c>
      <c r="Y493" t="s">
        <v>1235</v>
      </c>
      <c r="Z493" t="s">
        <v>1757</v>
      </c>
      <c r="AA493" t="s">
        <v>13427</v>
      </c>
      <c r="AB493" t="s">
        <v>15512</v>
      </c>
      <c r="AC493">
        <v>827902</v>
      </c>
      <c r="AD493">
        <v>446055</v>
      </c>
      <c r="AE493">
        <v>437134</v>
      </c>
      <c r="AF493" t="s">
        <v>15513</v>
      </c>
      <c r="AJ493" t="s">
        <v>14352</v>
      </c>
      <c r="AK493" t="s">
        <v>14259</v>
      </c>
      <c r="AL493" t="s">
        <v>1001</v>
      </c>
      <c r="AM493">
        <v>331794</v>
      </c>
      <c r="AN493">
        <v>437134</v>
      </c>
      <c r="AO493" t="s">
        <v>15514</v>
      </c>
      <c r="AP493" t="s">
        <v>15515</v>
      </c>
      <c r="AQ493" t="s">
        <v>15516</v>
      </c>
      <c r="AR493" t="s">
        <v>15517</v>
      </c>
      <c r="AS493" t="s">
        <v>15518</v>
      </c>
      <c r="AT493" t="s">
        <v>13454</v>
      </c>
      <c r="AU493">
        <v>437134</v>
      </c>
      <c r="AW493" t="s">
        <v>224</v>
      </c>
      <c r="AX493" t="s">
        <v>7807</v>
      </c>
      <c r="AY493" t="s">
        <v>953</v>
      </c>
      <c r="AZ493" t="s">
        <v>15519</v>
      </c>
      <c r="BA493" t="s">
        <v>1244</v>
      </c>
      <c r="BB493" t="s">
        <v>1227</v>
      </c>
      <c r="BC493" t="s">
        <v>12787</v>
      </c>
      <c r="BD493">
        <v>765</v>
      </c>
      <c r="BE493" t="s">
        <v>15520</v>
      </c>
    </row>
    <row r="494" spans="1:57" ht="20" customHeight="1">
      <c r="A494" t="str">
        <f t="shared" si="14"/>
        <v>카프로 N2O 저감 사업 9차2013-01-01</v>
      </c>
      <c r="B494" t="str">
        <f t="shared" si="15"/>
        <v>2013-01-01</v>
      </c>
      <c r="C494">
        <v>60</v>
      </c>
      <c r="D494" t="s">
        <v>15397</v>
      </c>
      <c r="E494" t="s">
        <v>13673</v>
      </c>
      <c r="F494" t="s">
        <v>546</v>
      </c>
      <c r="G494" t="s">
        <v>13674</v>
      </c>
      <c r="M494" t="s">
        <v>1812</v>
      </c>
      <c r="O494" t="s">
        <v>545</v>
      </c>
      <c r="P494" t="s">
        <v>209</v>
      </c>
      <c r="Q494" t="s">
        <v>1228</v>
      </c>
      <c r="R494" t="s">
        <v>1229</v>
      </c>
      <c r="S494" t="s">
        <v>130</v>
      </c>
      <c r="T494" t="s">
        <v>1293</v>
      </c>
      <c r="U494" t="s">
        <v>1311</v>
      </c>
      <c r="V494" t="s">
        <v>453</v>
      </c>
      <c r="W494">
        <v>660995</v>
      </c>
      <c r="X494" t="s">
        <v>1234</v>
      </c>
      <c r="Y494" t="s">
        <v>1235</v>
      </c>
      <c r="Z494" t="s">
        <v>13679</v>
      </c>
      <c r="AA494" t="s">
        <v>14631</v>
      </c>
      <c r="AB494" t="s">
        <v>15503</v>
      </c>
      <c r="AC494">
        <v>577691</v>
      </c>
      <c r="AD494">
        <v>472010</v>
      </c>
      <c r="AE494">
        <v>462570</v>
      </c>
      <c r="AF494" t="s">
        <v>15504</v>
      </c>
      <c r="AJ494" t="s">
        <v>15399</v>
      </c>
      <c r="AK494" t="s">
        <v>14259</v>
      </c>
      <c r="AL494" t="s">
        <v>15397</v>
      </c>
      <c r="AM494">
        <v>978831</v>
      </c>
      <c r="AN494">
        <v>462570</v>
      </c>
      <c r="AO494" t="s">
        <v>15505</v>
      </c>
      <c r="AP494" t="s">
        <v>14283</v>
      </c>
      <c r="AQ494" t="s">
        <v>15506</v>
      </c>
      <c r="AR494" t="s">
        <v>15507</v>
      </c>
      <c r="AS494" t="s">
        <v>15508</v>
      </c>
      <c r="AT494" t="s">
        <v>13682</v>
      </c>
      <c r="AU494">
        <v>462570</v>
      </c>
      <c r="AW494" t="s">
        <v>224</v>
      </c>
      <c r="AX494" t="s">
        <v>12310</v>
      </c>
      <c r="AY494" t="s">
        <v>953</v>
      </c>
      <c r="AZ494" t="s">
        <v>15509</v>
      </c>
      <c r="BA494" t="s">
        <v>1244</v>
      </c>
      <c r="BB494" t="s">
        <v>543</v>
      </c>
      <c r="BC494" t="s">
        <v>15510</v>
      </c>
      <c r="BD494">
        <v>4665</v>
      </c>
      <c r="BE494" t="s">
        <v>15511</v>
      </c>
    </row>
    <row r="495" spans="1:57" ht="20" customHeight="1">
      <c r="A495" t="str">
        <f t="shared" si="14"/>
        <v>휴켐스 질산공장 N2O 감축사업(휴켐스 주식회사의 질산 공장 세 곳에서 tail gas에 포함된 아산화질소를 촉매를 사용하여 제거하는 프로젝트)1차2014-06-12</v>
      </c>
      <c r="B495" t="str">
        <f t="shared" si="15"/>
        <v>2014-06-12</v>
      </c>
      <c r="C495">
        <v>59</v>
      </c>
      <c r="D495" t="s">
        <v>425</v>
      </c>
      <c r="E495" t="s">
        <v>1220</v>
      </c>
      <c r="F495" t="s">
        <v>1578</v>
      </c>
      <c r="G495" t="s">
        <v>2009</v>
      </c>
      <c r="M495" t="s">
        <v>1812</v>
      </c>
      <c r="O495" t="s">
        <v>1227</v>
      </c>
      <c r="P495" t="s">
        <v>209</v>
      </c>
      <c r="Q495" t="s">
        <v>1228</v>
      </c>
      <c r="R495" t="s">
        <v>1229</v>
      </c>
      <c r="S495" t="s">
        <v>130</v>
      </c>
      <c r="T495" t="s">
        <v>1231</v>
      </c>
      <c r="U495" t="s">
        <v>1232</v>
      </c>
      <c r="V495" t="s">
        <v>715</v>
      </c>
      <c r="W495">
        <v>1234654</v>
      </c>
      <c r="X495" t="s">
        <v>1234</v>
      </c>
      <c r="Y495" t="s">
        <v>1235</v>
      </c>
      <c r="Z495" t="s">
        <v>2010</v>
      </c>
      <c r="AA495" t="s">
        <v>13413</v>
      </c>
      <c r="AB495" t="s">
        <v>15431</v>
      </c>
      <c r="AC495">
        <v>691622</v>
      </c>
      <c r="AD495">
        <v>338565</v>
      </c>
      <c r="AE495">
        <v>6771</v>
      </c>
      <c r="AF495" t="s">
        <v>15495</v>
      </c>
      <c r="AJ495" t="s">
        <v>14352</v>
      </c>
      <c r="AK495" t="s">
        <v>14259</v>
      </c>
      <c r="AL495" t="s">
        <v>425</v>
      </c>
      <c r="AM495">
        <v>6771</v>
      </c>
      <c r="AN495">
        <v>6771</v>
      </c>
      <c r="AO495" t="s">
        <v>15496</v>
      </c>
      <c r="AP495" t="s">
        <v>15497</v>
      </c>
      <c r="AQ495" t="s">
        <v>15498</v>
      </c>
      <c r="AR495" t="s">
        <v>15497</v>
      </c>
      <c r="AS495" t="s">
        <v>15499</v>
      </c>
      <c r="AT495" t="s">
        <v>2013</v>
      </c>
      <c r="AU495">
        <v>6771</v>
      </c>
      <c r="AW495" t="s">
        <v>224</v>
      </c>
      <c r="AX495" t="s">
        <v>15500</v>
      </c>
      <c r="AY495" t="s">
        <v>953</v>
      </c>
      <c r="AZ495" t="s">
        <v>15501</v>
      </c>
      <c r="BA495" t="s">
        <v>1244</v>
      </c>
      <c r="BB495" t="s">
        <v>1227</v>
      </c>
      <c r="BC495" t="s">
        <v>15439</v>
      </c>
      <c r="BD495">
        <v>765</v>
      </c>
      <c r="BE495" t="s">
        <v>15502</v>
      </c>
    </row>
    <row r="496" spans="1:57" ht="20" customHeight="1">
      <c r="A496" t="str">
        <f t="shared" si="14"/>
        <v>삼성전자 SF6 저감 사업1차2011-03-01</v>
      </c>
      <c r="B496" t="str">
        <f t="shared" si="15"/>
        <v>2011-03-01</v>
      </c>
      <c r="C496">
        <v>58</v>
      </c>
      <c r="D496" t="s">
        <v>530</v>
      </c>
      <c r="E496" t="s">
        <v>1252</v>
      </c>
      <c r="F496" t="s">
        <v>530</v>
      </c>
      <c r="G496" t="s">
        <v>1527</v>
      </c>
      <c r="M496" t="s">
        <v>1812</v>
      </c>
      <c r="O496" t="s">
        <v>1785</v>
      </c>
      <c r="P496" t="s">
        <v>209</v>
      </c>
      <c r="Q496" t="s">
        <v>1228</v>
      </c>
      <c r="R496" t="s">
        <v>1229</v>
      </c>
      <c r="S496" t="s">
        <v>130</v>
      </c>
      <c r="T496" t="s">
        <v>1293</v>
      </c>
      <c r="U496" t="s">
        <v>1786</v>
      </c>
      <c r="V496" t="s">
        <v>1787</v>
      </c>
      <c r="W496">
        <v>768215</v>
      </c>
      <c r="X496" t="s">
        <v>32337</v>
      </c>
      <c r="Y496" t="s">
        <v>1297</v>
      </c>
      <c r="Z496" t="s">
        <v>1959</v>
      </c>
      <c r="AA496" t="s">
        <v>13413</v>
      </c>
      <c r="AB496" t="s">
        <v>15479</v>
      </c>
      <c r="AC496">
        <v>2054185</v>
      </c>
      <c r="AD496">
        <v>719670</v>
      </c>
      <c r="AE496">
        <v>2310</v>
      </c>
      <c r="AF496" t="s">
        <v>15488</v>
      </c>
      <c r="AJ496" t="s">
        <v>15489</v>
      </c>
      <c r="AK496" t="s">
        <v>14259</v>
      </c>
      <c r="AL496" t="s">
        <v>530</v>
      </c>
      <c r="AM496">
        <v>2310</v>
      </c>
      <c r="AN496">
        <v>2310</v>
      </c>
      <c r="AO496" t="s">
        <v>15481</v>
      </c>
      <c r="AP496" t="s">
        <v>15482</v>
      </c>
      <c r="AQ496" t="s">
        <v>15490</v>
      </c>
      <c r="AR496" t="s">
        <v>15491</v>
      </c>
      <c r="AS496" t="s">
        <v>15492</v>
      </c>
      <c r="AT496" t="s">
        <v>2002</v>
      </c>
      <c r="AU496">
        <v>2310</v>
      </c>
      <c r="AW496" t="s">
        <v>224</v>
      </c>
      <c r="AX496" t="s">
        <v>11254</v>
      </c>
      <c r="AY496" t="s">
        <v>953</v>
      </c>
      <c r="AZ496" t="s">
        <v>15493</v>
      </c>
      <c r="BA496" t="s">
        <v>1244</v>
      </c>
      <c r="BB496" t="s">
        <v>1785</v>
      </c>
      <c r="BC496" t="s">
        <v>12780</v>
      </c>
      <c r="BD496">
        <v>3333</v>
      </c>
      <c r="BE496" t="s">
        <v>15494</v>
      </c>
    </row>
    <row r="497" spans="1:57" ht="20" customHeight="1">
      <c r="A497" t="str">
        <f t="shared" si="14"/>
        <v>삼성전자 SF6 저감 사업2차2011-03-01</v>
      </c>
      <c r="B497" t="str">
        <f t="shared" si="15"/>
        <v>2011-03-01</v>
      </c>
      <c r="C497">
        <v>57</v>
      </c>
      <c r="D497" t="s">
        <v>1951</v>
      </c>
      <c r="E497" t="s">
        <v>1952</v>
      </c>
      <c r="F497" t="s">
        <v>1951</v>
      </c>
      <c r="G497" t="s">
        <v>1953</v>
      </c>
      <c r="M497" t="s">
        <v>1812</v>
      </c>
      <c r="O497" t="s">
        <v>1785</v>
      </c>
      <c r="P497" t="s">
        <v>209</v>
      </c>
      <c r="Q497" t="s">
        <v>1228</v>
      </c>
      <c r="R497" t="s">
        <v>1229</v>
      </c>
      <c r="S497" t="s">
        <v>130</v>
      </c>
      <c r="T497" t="s">
        <v>1293</v>
      </c>
      <c r="U497" t="s">
        <v>1786</v>
      </c>
      <c r="V497" t="s">
        <v>1787</v>
      </c>
      <c r="W497">
        <v>768215</v>
      </c>
      <c r="X497" t="s">
        <v>32337</v>
      </c>
      <c r="Y497" t="s">
        <v>1297</v>
      </c>
      <c r="Z497" t="s">
        <v>1959</v>
      </c>
      <c r="AA497" t="s">
        <v>13427</v>
      </c>
      <c r="AB497" t="s">
        <v>15479</v>
      </c>
      <c r="AC497">
        <v>2054185</v>
      </c>
      <c r="AD497">
        <v>719670</v>
      </c>
      <c r="AE497">
        <v>705276</v>
      </c>
      <c r="AF497" t="s">
        <v>15480</v>
      </c>
      <c r="AJ497" t="s">
        <v>14612</v>
      </c>
      <c r="AK497" t="s">
        <v>14259</v>
      </c>
      <c r="AL497" t="s">
        <v>1951</v>
      </c>
      <c r="AM497">
        <v>204860</v>
      </c>
      <c r="AN497">
        <v>705276</v>
      </c>
      <c r="AO497" t="s">
        <v>15481</v>
      </c>
      <c r="AP497" t="s">
        <v>15482</v>
      </c>
      <c r="AQ497" t="s">
        <v>15483</v>
      </c>
      <c r="AR497" t="s">
        <v>15484</v>
      </c>
      <c r="AS497" t="s">
        <v>15485</v>
      </c>
      <c r="AT497" t="s">
        <v>1962</v>
      </c>
      <c r="AU497">
        <v>705276</v>
      </c>
      <c r="AW497" t="s">
        <v>224</v>
      </c>
      <c r="AX497" t="s">
        <v>2004</v>
      </c>
      <c r="AY497" t="s">
        <v>953</v>
      </c>
      <c r="AZ497" t="s">
        <v>15486</v>
      </c>
      <c r="BA497" t="s">
        <v>1244</v>
      </c>
      <c r="BB497" t="s">
        <v>1785</v>
      </c>
      <c r="BC497" t="s">
        <v>12780</v>
      </c>
      <c r="BD497">
        <v>3333</v>
      </c>
      <c r="BE497" t="s">
        <v>15487</v>
      </c>
    </row>
    <row r="498" spans="1:57" ht="20" customHeight="1">
      <c r="A498" t="str">
        <f t="shared" si="14"/>
        <v>지역난방용 온수보일러 연료전환 사업4차2014-01-01</v>
      </c>
      <c r="B498" t="str">
        <f t="shared" si="15"/>
        <v>2014-01-01</v>
      </c>
      <c r="C498">
        <v>56</v>
      </c>
      <c r="D498" t="s">
        <v>432</v>
      </c>
      <c r="E498" t="s">
        <v>1843</v>
      </c>
      <c r="F498" t="s">
        <v>1844</v>
      </c>
      <c r="G498" t="s">
        <v>1845</v>
      </c>
      <c r="M498" t="s">
        <v>1812</v>
      </c>
      <c r="O498" t="s">
        <v>1851</v>
      </c>
      <c r="P498" t="s">
        <v>209</v>
      </c>
      <c r="Q498" t="s">
        <v>1228</v>
      </c>
      <c r="R498" t="s">
        <v>1229</v>
      </c>
      <c r="S498" t="s">
        <v>130</v>
      </c>
      <c r="T498" t="s">
        <v>1293</v>
      </c>
      <c r="U498" t="s">
        <v>1512</v>
      </c>
      <c r="V498" t="s">
        <v>497</v>
      </c>
      <c r="W498">
        <v>63988</v>
      </c>
      <c r="X498" t="s">
        <v>1324</v>
      </c>
      <c r="Y498" t="s">
        <v>1513</v>
      </c>
      <c r="Z498" t="s">
        <v>1852</v>
      </c>
      <c r="AA498" t="s">
        <v>14303</v>
      </c>
      <c r="AB498" t="s">
        <v>14304</v>
      </c>
      <c r="AC498">
        <v>63988</v>
      </c>
      <c r="AD498">
        <v>30885</v>
      </c>
      <c r="AE498">
        <v>30267</v>
      </c>
      <c r="AF498" t="s">
        <v>15471</v>
      </c>
      <c r="AJ498" t="s">
        <v>14622</v>
      </c>
      <c r="AK498" t="s">
        <v>14259</v>
      </c>
      <c r="AL498" t="s">
        <v>432</v>
      </c>
      <c r="AM498">
        <v>144346</v>
      </c>
      <c r="AN498">
        <v>30267</v>
      </c>
      <c r="AO498" t="s">
        <v>15472</v>
      </c>
      <c r="AP498" t="s">
        <v>15473</v>
      </c>
      <c r="AQ498" t="s">
        <v>15474</v>
      </c>
      <c r="AR498" t="s">
        <v>15475</v>
      </c>
      <c r="AS498" t="s">
        <v>15476</v>
      </c>
      <c r="AT498" t="s">
        <v>1854</v>
      </c>
      <c r="AU498">
        <v>30267</v>
      </c>
      <c r="AW498" t="s">
        <v>224</v>
      </c>
      <c r="AX498" t="s">
        <v>2004</v>
      </c>
      <c r="AY498" t="s">
        <v>953</v>
      </c>
      <c r="AZ498" t="s">
        <v>15477</v>
      </c>
      <c r="BA498" t="s">
        <v>1244</v>
      </c>
      <c r="BB498" t="s">
        <v>1851</v>
      </c>
      <c r="BC498" t="s">
        <v>14313</v>
      </c>
      <c r="BD498">
        <v>835</v>
      </c>
      <c r="BE498" t="s">
        <v>15478</v>
      </c>
    </row>
    <row r="499" spans="1:57" ht="20" customHeight="1">
      <c r="A499" t="str">
        <f t="shared" si="14"/>
        <v>카프로 N2O 저감 사업 8차2012-06-09</v>
      </c>
      <c r="B499" t="str">
        <f t="shared" si="15"/>
        <v>2012-06-09</v>
      </c>
      <c r="C499">
        <v>55</v>
      </c>
      <c r="D499" t="s">
        <v>15397</v>
      </c>
      <c r="E499" t="s">
        <v>13673</v>
      </c>
      <c r="F499" t="s">
        <v>546</v>
      </c>
      <c r="G499" t="s">
        <v>13674</v>
      </c>
      <c r="M499" t="s">
        <v>1812</v>
      </c>
      <c r="O499" t="s">
        <v>545</v>
      </c>
      <c r="P499" t="s">
        <v>209</v>
      </c>
      <c r="Q499" t="s">
        <v>1228</v>
      </c>
      <c r="R499" t="s">
        <v>1229</v>
      </c>
      <c r="S499" t="s">
        <v>130</v>
      </c>
      <c r="T499" t="s">
        <v>1293</v>
      </c>
      <c r="U499" t="s">
        <v>1311</v>
      </c>
      <c r="V499" t="s">
        <v>453</v>
      </c>
      <c r="W499">
        <v>660995</v>
      </c>
      <c r="X499" t="s">
        <v>1234</v>
      </c>
      <c r="Y499" t="s">
        <v>1235</v>
      </c>
      <c r="Z499" t="s">
        <v>13679</v>
      </c>
      <c r="AA499" t="s">
        <v>14753</v>
      </c>
      <c r="AB499" t="s">
        <v>14809</v>
      </c>
      <c r="AC499">
        <v>373054</v>
      </c>
      <c r="AD499">
        <v>330581</v>
      </c>
      <c r="AE499">
        <v>3306</v>
      </c>
      <c r="AF499" t="s">
        <v>15465</v>
      </c>
      <c r="AJ499" t="s">
        <v>15399</v>
      </c>
      <c r="AK499" t="s">
        <v>14259</v>
      </c>
      <c r="AL499" t="s">
        <v>15397</v>
      </c>
      <c r="AM499">
        <v>978831</v>
      </c>
      <c r="AN499">
        <v>3306</v>
      </c>
      <c r="AO499" t="s">
        <v>15424</v>
      </c>
      <c r="AP499" t="s">
        <v>15425</v>
      </c>
      <c r="AQ499" t="s">
        <v>15466</v>
      </c>
      <c r="AR499" t="s">
        <v>15467</v>
      </c>
      <c r="AS499" t="s">
        <v>15468</v>
      </c>
      <c r="AT499" t="s">
        <v>13682</v>
      </c>
      <c r="AU499">
        <v>3306</v>
      </c>
      <c r="AW499" t="s">
        <v>224</v>
      </c>
      <c r="AX499" t="s">
        <v>2004</v>
      </c>
      <c r="AY499" t="s">
        <v>953</v>
      </c>
      <c r="AZ499" t="s">
        <v>15469</v>
      </c>
      <c r="BA499" t="s">
        <v>1244</v>
      </c>
      <c r="BB499" t="s">
        <v>543</v>
      </c>
      <c r="BC499" t="s">
        <v>14818</v>
      </c>
      <c r="BD499">
        <v>4665</v>
      </c>
      <c r="BE499" t="s">
        <v>15470</v>
      </c>
    </row>
    <row r="500" spans="1:57" ht="20" customHeight="1">
      <c r="A500" t="str">
        <f t="shared" si="14"/>
        <v>카프로 N2O 저감 사업 7차2012-01-01</v>
      </c>
      <c r="B500" t="str">
        <f t="shared" si="15"/>
        <v>2012-01-01</v>
      </c>
      <c r="C500">
        <v>54</v>
      </c>
      <c r="D500" t="s">
        <v>15397</v>
      </c>
      <c r="E500" t="s">
        <v>13673</v>
      </c>
      <c r="F500" t="s">
        <v>546</v>
      </c>
      <c r="G500" t="s">
        <v>13674</v>
      </c>
      <c r="M500" t="s">
        <v>1812</v>
      </c>
      <c r="O500" t="s">
        <v>545</v>
      </c>
      <c r="P500" t="s">
        <v>209</v>
      </c>
      <c r="Q500" t="s">
        <v>1228</v>
      </c>
      <c r="R500" t="s">
        <v>1229</v>
      </c>
      <c r="S500" t="s">
        <v>130</v>
      </c>
      <c r="T500" t="s">
        <v>1293</v>
      </c>
      <c r="U500" t="s">
        <v>1311</v>
      </c>
      <c r="V500" t="s">
        <v>453</v>
      </c>
      <c r="W500">
        <v>660995</v>
      </c>
      <c r="X500" t="s">
        <v>1234</v>
      </c>
      <c r="Y500" t="s">
        <v>1235</v>
      </c>
      <c r="Z500" t="s">
        <v>13679</v>
      </c>
      <c r="AA500" t="s">
        <v>14763</v>
      </c>
      <c r="AB500" t="s">
        <v>14820</v>
      </c>
      <c r="AC500">
        <v>289751</v>
      </c>
      <c r="AD500">
        <v>317236</v>
      </c>
      <c r="AE500">
        <v>3172</v>
      </c>
      <c r="AF500" t="s">
        <v>15459</v>
      </c>
      <c r="AJ500" t="s">
        <v>15399</v>
      </c>
      <c r="AK500" t="s">
        <v>14259</v>
      </c>
      <c r="AL500" t="s">
        <v>15397</v>
      </c>
      <c r="AM500">
        <v>978831</v>
      </c>
      <c r="AN500">
        <v>3172</v>
      </c>
      <c r="AO500" t="s">
        <v>15416</v>
      </c>
      <c r="AP500" t="s">
        <v>15417</v>
      </c>
      <c r="AQ500" t="s">
        <v>15460</v>
      </c>
      <c r="AR500" t="s">
        <v>15461</v>
      </c>
      <c r="AS500" t="s">
        <v>15462</v>
      </c>
      <c r="AT500" t="s">
        <v>13682</v>
      </c>
      <c r="AU500">
        <v>3172</v>
      </c>
      <c r="AW500" t="s">
        <v>224</v>
      </c>
      <c r="AX500" t="s">
        <v>2004</v>
      </c>
      <c r="AY500" t="s">
        <v>953</v>
      </c>
      <c r="AZ500" t="s">
        <v>15463</v>
      </c>
      <c r="BA500" t="s">
        <v>1244</v>
      </c>
      <c r="BB500" t="s">
        <v>543</v>
      </c>
      <c r="BC500" t="s">
        <v>14818</v>
      </c>
      <c r="BD500">
        <v>4665</v>
      </c>
      <c r="BE500" t="s">
        <v>15464</v>
      </c>
    </row>
    <row r="501" spans="1:57" ht="20" customHeight="1">
      <c r="A501" t="str">
        <f t="shared" si="14"/>
        <v>카프로 N2O 저감 사업 6차2011-09-01</v>
      </c>
      <c r="B501" t="str">
        <f t="shared" si="15"/>
        <v>2011-09-01</v>
      </c>
      <c r="C501">
        <v>53</v>
      </c>
      <c r="D501" t="s">
        <v>15397</v>
      </c>
      <c r="E501" t="s">
        <v>13673</v>
      </c>
      <c r="F501" t="s">
        <v>546</v>
      </c>
      <c r="G501" t="s">
        <v>13674</v>
      </c>
      <c r="M501" t="s">
        <v>1812</v>
      </c>
      <c r="O501" t="s">
        <v>545</v>
      </c>
      <c r="P501" t="s">
        <v>209</v>
      </c>
      <c r="Q501" t="s">
        <v>1228</v>
      </c>
      <c r="R501" t="s">
        <v>1229</v>
      </c>
      <c r="S501" t="s">
        <v>130</v>
      </c>
      <c r="T501" t="s">
        <v>1293</v>
      </c>
      <c r="U501" t="s">
        <v>1311</v>
      </c>
      <c r="V501" t="s">
        <v>453</v>
      </c>
      <c r="W501">
        <v>660995</v>
      </c>
      <c r="X501" t="s">
        <v>1234</v>
      </c>
      <c r="Y501" t="s">
        <v>1235</v>
      </c>
      <c r="Z501" t="s">
        <v>13679</v>
      </c>
      <c r="AA501" t="s">
        <v>14554</v>
      </c>
      <c r="AB501" t="s">
        <v>14828</v>
      </c>
      <c r="AC501">
        <v>220935</v>
      </c>
      <c r="AD501">
        <v>216537</v>
      </c>
      <c r="AE501">
        <v>2165</v>
      </c>
      <c r="AF501" t="s">
        <v>15453</v>
      </c>
      <c r="AJ501" t="s">
        <v>15399</v>
      </c>
      <c r="AK501" t="s">
        <v>14259</v>
      </c>
      <c r="AL501" t="s">
        <v>15397</v>
      </c>
      <c r="AM501">
        <v>978831</v>
      </c>
      <c r="AN501">
        <v>2165</v>
      </c>
      <c r="AO501" t="s">
        <v>15408</v>
      </c>
      <c r="AP501" t="s">
        <v>15409</v>
      </c>
      <c r="AQ501" t="s">
        <v>15454</v>
      </c>
      <c r="AR501" t="s">
        <v>15455</v>
      </c>
      <c r="AS501" t="s">
        <v>15456</v>
      </c>
      <c r="AT501" t="s">
        <v>13682</v>
      </c>
      <c r="AU501">
        <v>2165</v>
      </c>
      <c r="AW501" t="s">
        <v>224</v>
      </c>
      <c r="AX501" t="s">
        <v>2004</v>
      </c>
      <c r="AY501" t="s">
        <v>953</v>
      </c>
      <c r="AZ501" t="s">
        <v>15457</v>
      </c>
      <c r="BA501" t="s">
        <v>1244</v>
      </c>
      <c r="BB501" t="s">
        <v>543</v>
      </c>
      <c r="BC501" t="s">
        <v>5929</v>
      </c>
      <c r="BD501">
        <v>4665</v>
      </c>
      <c r="BE501" t="s">
        <v>15458</v>
      </c>
    </row>
    <row r="502" spans="1:57" ht="20" customHeight="1">
      <c r="A502" t="str">
        <f t="shared" si="14"/>
        <v>카프로 N2O 저감 사업 5차2011-06-09</v>
      </c>
      <c r="B502" t="str">
        <f t="shared" si="15"/>
        <v>2011-06-09</v>
      </c>
      <c r="C502">
        <v>52</v>
      </c>
      <c r="D502" t="s">
        <v>15397</v>
      </c>
      <c r="E502" t="s">
        <v>13673</v>
      </c>
      <c r="F502" t="s">
        <v>546</v>
      </c>
      <c r="G502" t="s">
        <v>13674</v>
      </c>
      <c r="M502" t="s">
        <v>1812</v>
      </c>
      <c r="O502" t="s">
        <v>545</v>
      </c>
      <c r="P502" t="s">
        <v>209</v>
      </c>
      <c r="Q502" t="s">
        <v>1228</v>
      </c>
      <c r="R502" t="s">
        <v>1229</v>
      </c>
      <c r="S502" t="s">
        <v>130</v>
      </c>
      <c r="T502" t="s">
        <v>1293</v>
      </c>
      <c r="U502" t="s">
        <v>1311</v>
      </c>
      <c r="V502" t="s">
        <v>453</v>
      </c>
      <c r="W502">
        <v>660995</v>
      </c>
      <c r="X502" t="s">
        <v>1234</v>
      </c>
      <c r="Y502" t="s">
        <v>1235</v>
      </c>
      <c r="Z502" t="s">
        <v>13679</v>
      </c>
      <c r="AA502" t="s">
        <v>14542</v>
      </c>
      <c r="AB502" t="s">
        <v>14836</v>
      </c>
      <c r="AC502">
        <v>152119</v>
      </c>
      <c r="AD502">
        <v>144751</v>
      </c>
      <c r="AE502">
        <v>1448</v>
      </c>
      <c r="AF502" t="s">
        <v>15447</v>
      </c>
      <c r="AJ502" t="s">
        <v>15399</v>
      </c>
      <c r="AK502" t="s">
        <v>14259</v>
      </c>
      <c r="AL502" t="s">
        <v>15397</v>
      </c>
      <c r="AM502">
        <v>978831</v>
      </c>
      <c r="AN502">
        <v>1448</v>
      </c>
      <c r="AO502" t="s">
        <v>15400</v>
      </c>
      <c r="AP502" t="s">
        <v>15401</v>
      </c>
      <c r="AQ502" t="s">
        <v>15448</v>
      </c>
      <c r="AR502" t="s">
        <v>15449</v>
      </c>
      <c r="AS502" t="s">
        <v>15450</v>
      </c>
      <c r="AT502" t="s">
        <v>13682</v>
      </c>
      <c r="AU502">
        <v>1448</v>
      </c>
      <c r="AW502" t="s">
        <v>224</v>
      </c>
      <c r="AX502" t="s">
        <v>2004</v>
      </c>
      <c r="AY502" t="s">
        <v>953</v>
      </c>
      <c r="AZ502" t="s">
        <v>15451</v>
      </c>
      <c r="BA502" t="s">
        <v>1244</v>
      </c>
      <c r="BB502" t="s">
        <v>543</v>
      </c>
      <c r="BC502" t="s">
        <v>5874</v>
      </c>
      <c r="BD502">
        <v>4665</v>
      </c>
      <c r="BE502" t="s">
        <v>15452</v>
      </c>
    </row>
    <row r="503" spans="1:57" ht="20" customHeight="1">
      <c r="A503" t="str">
        <f t="shared" si="14"/>
        <v>휴켐스(주) 신설 5질산에서 발생하는 아산화질소 배출량 저감사업2차2013-09-01</v>
      </c>
      <c r="B503" t="str">
        <f t="shared" si="15"/>
        <v>2013-09-01</v>
      </c>
      <c r="C503">
        <v>51</v>
      </c>
      <c r="D503" t="s">
        <v>530</v>
      </c>
      <c r="E503" t="s">
        <v>1252</v>
      </c>
      <c r="F503" t="s">
        <v>530</v>
      </c>
      <c r="G503" t="s">
        <v>1878</v>
      </c>
      <c r="M503" t="s">
        <v>1812</v>
      </c>
      <c r="O503" t="s">
        <v>1754</v>
      </c>
      <c r="P503" t="s">
        <v>209</v>
      </c>
      <c r="Q503" t="s">
        <v>1228</v>
      </c>
      <c r="R503" t="s">
        <v>1229</v>
      </c>
      <c r="S503" t="s">
        <v>130</v>
      </c>
      <c r="T503" t="s">
        <v>1293</v>
      </c>
      <c r="U503" t="s">
        <v>1755</v>
      </c>
      <c r="V503" t="s">
        <v>1756</v>
      </c>
      <c r="W503">
        <v>338990</v>
      </c>
      <c r="X503" t="s">
        <v>1234</v>
      </c>
      <c r="Y503" t="s">
        <v>1235</v>
      </c>
      <c r="Z503" t="s">
        <v>1889</v>
      </c>
      <c r="AA503" t="s">
        <v>13427</v>
      </c>
      <c r="AB503" t="s">
        <v>15331</v>
      </c>
      <c r="AC503">
        <v>538173</v>
      </c>
      <c r="AD503">
        <v>556070</v>
      </c>
      <c r="AE503">
        <v>11121</v>
      </c>
      <c r="AF503" t="s">
        <v>15441</v>
      </c>
      <c r="AJ503" t="s">
        <v>15380</v>
      </c>
      <c r="AK503" t="s">
        <v>14259</v>
      </c>
      <c r="AL503" t="s">
        <v>530</v>
      </c>
      <c r="AM503">
        <v>4607</v>
      </c>
      <c r="AN503">
        <v>11121</v>
      </c>
      <c r="AO503" t="s">
        <v>15332</v>
      </c>
      <c r="AP503" t="s">
        <v>15333</v>
      </c>
      <c r="AQ503" t="s">
        <v>15442</v>
      </c>
      <c r="AR503" t="s">
        <v>15443</v>
      </c>
      <c r="AS503" t="s">
        <v>15444</v>
      </c>
      <c r="AT503" t="s">
        <v>1892</v>
      </c>
      <c r="AU503">
        <v>11121</v>
      </c>
      <c r="AW503" t="s">
        <v>224</v>
      </c>
      <c r="AX503" t="s">
        <v>2004</v>
      </c>
      <c r="AY503" t="s">
        <v>953</v>
      </c>
      <c r="AZ503" t="s">
        <v>15445</v>
      </c>
      <c r="BA503" t="s">
        <v>1244</v>
      </c>
      <c r="BB503" t="s">
        <v>1754</v>
      </c>
      <c r="BC503" t="s">
        <v>5782</v>
      </c>
      <c r="BD503">
        <v>6637</v>
      </c>
      <c r="BE503" t="s">
        <v>15446</v>
      </c>
    </row>
    <row r="504" spans="1:57" ht="20" customHeight="1">
      <c r="A504" t="str">
        <f t="shared" si="14"/>
        <v>휴켐스 질산공장 N2O 감축사업(휴켐스 주식회사의 질산 공장 세 곳에서 tail gas에 포함된 아산화질소를 촉매를 사용하여 제거하는 프로젝트)1차2014-06-12</v>
      </c>
      <c r="B504" t="str">
        <f t="shared" si="15"/>
        <v>2014-06-12</v>
      </c>
      <c r="C504">
        <v>50</v>
      </c>
      <c r="D504" t="s">
        <v>1001</v>
      </c>
      <c r="E504" t="s">
        <v>1748</v>
      </c>
      <c r="F504" t="s">
        <v>317</v>
      </c>
      <c r="G504" t="s">
        <v>13449</v>
      </c>
      <c r="M504" t="s">
        <v>1812</v>
      </c>
      <c r="O504" t="s">
        <v>1227</v>
      </c>
      <c r="P504" t="s">
        <v>209</v>
      </c>
      <c r="Q504" t="s">
        <v>1228</v>
      </c>
      <c r="R504" t="s">
        <v>1229</v>
      </c>
      <c r="S504" t="s">
        <v>130</v>
      </c>
      <c r="T504" t="s">
        <v>1231</v>
      </c>
      <c r="U504" t="s">
        <v>1232</v>
      </c>
      <c r="V504" t="s">
        <v>715</v>
      </c>
      <c r="W504">
        <v>1234654</v>
      </c>
      <c r="X504" t="s">
        <v>1234</v>
      </c>
      <c r="Y504" t="s">
        <v>1235</v>
      </c>
      <c r="Z504" t="s">
        <v>1757</v>
      </c>
      <c r="AA504" t="s">
        <v>13413</v>
      </c>
      <c r="AB504" t="s">
        <v>15431</v>
      </c>
      <c r="AC504">
        <v>691622</v>
      </c>
      <c r="AD504">
        <v>338565</v>
      </c>
      <c r="AE504">
        <v>331794</v>
      </c>
      <c r="AF504" t="s">
        <v>15432</v>
      </c>
      <c r="AJ504" t="s">
        <v>14352</v>
      </c>
      <c r="AK504" t="s">
        <v>14259</v>
      </c>
      <c r="AL504" t="s">
        <v>1001</v>
      </c>
      <c r="AM504">
        <v>331794</v>
      </c>
      <c r="AN504">
        <v>331794</v>
      </c>
      <c r="AO504" t="s">
        <v>15433</v>
      </c>
      <c r="AP504" t="s">
        <v>15434</v>
      </c>
      <c r="AQ504" t="s">
        <v>15435</v>
      </c>
      <c r="AR504" t="s">
        <v>15436</v>
      </c>
      <c r="AS504" t="s">
        <v>15437</v>
      </c>
      <c r="AT504" t="s">
        <v>13454</v>
      </c>
      <c r="AU504">
        <v>331794</v>
      </c>
      <c r="AW504" t="s">
        <v>224</v>
      </c>
      <c r="AX504" t="s">
        <v>2004</v>
      </c>
      <c r="AY504" t="s">
        <v>953</v>
      </c>
      <c r="AZ504" t="s">
        <v>15438</v>
      </c>
      <c r="BA504" t="s">
        <v>1244</v>
      </c>
      <c r="BB504" t="s">
        <v>1227</v>
      </c>
      <c r="BC504" t="s">
        <v>15439</v>
      </c>
      <c r="BD504">
        <v>765</v>
      </c>
      <c r="BE504" t="s">
        <v>15440</v>
      </c>
    </row>
    <row r="505" spans="1:57" ht="20" customHeight="1">
      <c r="A505" t="str">
        <f t="shared" si="14"/>
        <v>카프로 N2O 저감 사업 4차2012-06-09</v>
      </c>
      <c r="B505" t="str">
        <f t="shared" si="15"/>
        <v>2012-06-09</v>
      </c>
      <c r="C505">
        <v>49</v>
      </c>
      <c r="D505" t="s">
        <v>15397</v>
      </c>
      <c r="E505" t="s">
        <v>13673</v>
      </c>
      <c r="F505" t="s">
        <v>546</v>
      </c>
      <c r="G505" t="s">
        <v>13674</v>
      </c>
      <c r="M505" t="s">
        <v>1812</v>
      </c>
      <c r="O505" t="s">
        <v>545</v>
      </c>
      <c r="P505" t="s">
        <v>209</v>
      </c>
      <c r="Q505" t="s">
        <v>1228</v>
      </c>
      <c r="R505" t="s">
        <v>1229</v>
      </c>
      <c r="S505" t="s">
        <v>130</v>
      </c>
      <c r="T505" t="s">
        <v>1293</v>
      </c>
      <c r="U505" t="s">
        <v>1311</v>
      </c>
      <c r="V505" t="s">
        <v>453</v>
      </c>
      <c r="W505">
        <v>660995</v>
      </c>
      <c r="X505" t="s">
        <v>1234</v>
      </c>
      <c r="Y505" t="s">
        <v>1235</v>
      </c>
      <c r="Z505" t="s">
        <v>13679</v>
      </c>
      <c r="AA505" t="s">
        <v>14303</v>
      </c>
      <c r="AB505" t="s">
        <v>14809</v>
      </c>
      <c r="AC505">
        <v>373054</v>
      </c>
      <c r="AD505">
        <v>330581</v>
      </c>
      <c r="AE505">
        <v>320663</v>
      </c>
      <c r="AF505" t="s">
        <v>15423</v>
      </c>
      <c r="AJ505" t="s">
        <v>15399</v>
      </c>
      <c r="AK505" t="s">
        <v>14259</v>
      </c>
      <c r="AL505" t="s">
        <v>15397</v>
      </c>
      <c r="AM505">
        <v>978831</v>
      </c>
      <c r="AN505">
        <v>320663</v>
      </c>
      <c r="AO505" t="s">
        <v>15424</v>
      </c>
      <c r="AP505" t="s">
        <v>15425</v>
      </c>
      <c r="AQ505" t="s">
        <v>15426</v>
      </c>
      <c r="AR505" t="s">
        <v>15427</v>
      </c>
      <c r="AS505" t="s">
        <v>15428</v>
      </c>
      <c r="AT505" t="s">
        <v>13682</v>
      </c>
      <c r="AU505">
        <v>320663</v>
      </c>
      <c r="AW505" t="s">
        <v>224</v>
      </c>
      <c r="AX505" t="s">
        <v>14287</v>
      </c>
      <c r="AY505" t="s">
        <v>953</v>
      </c>
      <c r="AZ505" t="s">
        <v>15429</v>
      </c>
      <c r="BA505" t="s">
        <v>1244</v>
      </c>
      <c r="BB505" t="s">
        <v>543</v>
      </c>
      <c r="BC505" t="s">
        <v>14818</v>
      </c>
      <c r="BD505">
        <v>4665</v>
      </c>
      <c r="BE505" t="s">
        <v>15430</v>
      </c>
    </row>
    <row r="506" spans="1:57" ht="20" customHeight="1">
      <c r="A506" t="str">
        <f t="shared" si="14"/>
        <v>카프로 N2O 저감 사업 3차2012-01-01</v>
      </c>
      <c r="B506" t="str">
        <f t="shared" si="15"/>
        <v>2012-01-01</v>
      </c>
      <c r="C506">
        <v>48</v>
      </c>
      <c r="D506" t="s">
        <v>15397</v>
      </c>
      <c r="E506" t="s">
        <v>13673</v>
      </c>
      <c r="F506" t="s">
        <v>546</v>
      </c>
      <c r="G506" t="s">
        <v>13674</v>
      </c>
      <c r="M506" t="s">
        <v>1812</v>
      </c>
      <c r="O506" t="s">
        <v>545</v>
      </c>
      <c r="P506" t="s">
        <v>209</v>
      </c>
      <c r="Q506" t="s">
        <v>1228</v>
      </c>
      <c r="R506" t="s">
        <v>1229</v>
      </c>
      <c r="S506" t="s">
        <v>130</v>
      </c>
      <c r="T506" t="s">
        <v>1293</v>
      </c>
      <c r="U506" t="s">
        <v>1311</v>
      </c>
      <c r="V506" t="s">
        <v>453</v>
      </c>
      <c r="W506">
        <v>660995</v>
      </c>
      <c r="X506" t="s">
        <v>1234</v>
      </c>
      <c r="Y506" t="s">
        <v>1235</v>
      </c>
      <c r="Z506" t="s">
        <v>13679</v>
      </c>
      <c r="AA506" t="s">
        <v>14315</v>
      </c>
      <c r="AB506" t="s">
        <v>14820</v>
      </c>
      <c r="AC506">
        <v>289751</v>
      </c>
      <c r="AD506">
        <v>317236</v>
      </c>
      <c r="AE506">
        <v>307719</v>
      </c>
      <c r="AF506" t="s">
        <v>15415</v>
      </c>
      <c r="AJ506" t="s">
        <v>15399</v>
      </c>
      <c r="AK506" t="s">
        <v>14259</v>
      </c>
      <c r="AL506" t="s">
        <v>15397</v>
      </c>
      <c r="AM506">
        <v>978831</v>
      </c>
      <c r="AN506">
        <v>307719</v>
      </c>
      <c r="AO506" t="s">
        <v>15416</v>
      </c>
      <c r="AP506" t="s">
        <v>15417</v>
      </c>
      <c r="AQ506" t="s">
        <v>15418</v>
      </c>
      <c r="AR506" t="s">
        <v>15419</v>
      </c>
      <c r="AS506" t="s">
        <v>15420</v>
      </c>
      <c r="AT506" t="s">
        <v>13682</v>
      </c>
      <c r="AU506">
        <v>307719</v>
      </c>
      <c r="AW506" t="s">
        <v>224</v>
      </c>
      <c r="AX506" t="s">
        <v>14287</v>
      </c>
      <c r="AY506" t="s">
        <v>953</v>
      </c>
      <c r="AZ506" t="s">
        <v>15421</v>
      </c>
      <c r="BA506" t="s">
        <v>1244</v>
      </c>
      <c r="BB506" t="s">
        <v>543</v>
      </c>
      <c r="BC506" t="s">
        <v>14818</v>
      </c>
      <c r="BD506">
        <v>4665</v>
      </c>
      <c r="BE506" t="s">
        <v>15422</v>
      </c>
    </row>
    <row r="507" spans="1:57" ht="20" customHeight="1">
      <c r="A507" t="str">
        <f t="shared" si="14"/>
        <v>카프로 N2O 저감 사업 2차2011-09-01</v>
      </c>
      <c r="B507" t="str">
        <f t="shared" si="15"/>
        <v>2011-09-01</v>
      </c>
      <c r="C507">
        <v>47</v>
      </c>
      <c r="D507" t="s">
        <v>15397</v>
      </c>
      <c r="E507" t="s">
        <v>13673</v>
      </c>
      <c r="F507" t="s">
        <v>546</v>
      </c>
      <c r="G507" t="s">
        <v>13674</v>
      </c>
      <c r="M507" t="s">
        <v>1812</v>
      </c>
      <c r="O507" t="s">
        <v>545</v>
      </c>
      <c r="P507" t="s">
        <v>209</v>
      </c>
      <c r="Q507" t="s">
        <v>1228</v>
      </c>
      <c r="R507" t="s">
        <v>1229</v>
      </c>
      <c r="S507" t="s">
        <v>130</v>
      </c>
      <c r="T507" t="s">
        <v>1293</v>
      </c>
      <c r="U507" t="s">
        <v>1311</v>
      </c>
      <c r="V507" t="s">
        <v>453</v>
      </c>
      <c r="W507">
        <v>660995</v>
      </c>
      <c r="X507" t="s">
        <v>1234</v>
      </c>
      <c r="Y507" t="s">
        <v>1235</v>
      </c>
      <c r="Z507" t="s">
        <v>13679</v>
      </c>
      <c r="AA507" t="s">
        <v>13427</v>
      </c>
      <c r="AB507" t="s">
        <v>14828</v>
      </c>
      <c r="AC507">
        <v>220935</v>
      </c>
      <c r="AD507">
        <v>216537</v>
      </c>
      <c r="AE507">
        <v>210041</v>
      </c>
      <c r="AF507" t="s">
        <v>15407</v>
      </c>
      <c r="AJ507" t="s">
        <v>15399</v>
      </c>
      <c r="AK507" t="s">
        <v>14259</v>
      </c>
      <c r="AL507" t="s">
        <v>15397</v>
      </c>
      <c r="AM507">
        <v>978831</v>
      </c>
      <c r="AN507">
        <v>210041</v>
      </c>
      <c r="AO507" t="s">
        <v>15408</v>
      </c>
      <c r="AP507" t="s">
        <v>15409</v>
      </c>
      <c r="AQ507" t="s">
        <v>15410</v>
      </c>
      <c r="AR507" t="s">
        <v>15411</v>
      </c>
      <c r="AS507" t="s">
        <v>15412</v>
      </c>
      <c r="AT507" t="s">
        <v>13682</v>
      </c>
      <c r="AU507">
        <v>210041</v>
      </c>
      <c r="AW507" t="s">
        <v>224</v>
      </c>
      <c r="AX507" t="s">
        <v>14287</v>
      </c>
      <c r="AY507" t="s">
        <v>953</v>
      </c>
      <c r="AZ507" t="s">
        <v>15413</v>
      </c>
      <c r="BA507" t="s">
        <v>1244</v>
      </c>
      <c r="BB507" t="s">
        <v>543</v>
      </c>
      <c r="BC507" t="s">
        <v>5929</v>
      </c>
      <c r="BD507">
        <v>4665</v>
      </c>
      <c r="BE507" t="s">
        <v>15414</v>
      </c>
    </row>
    <row r="508" spans="1:57" ht="20" customHeight="1">
      <c r="A508" t="str">
        <f t="shared" si="14"/>
        <v>카프로 N2O 저감 사업 1차2011-06-09</v>
      </c>
      <c r="B508" t="str">
        <f t="shared" si="15"/>
        <v>2011-06-09</v>
      </c>
      <c r="C508">
        <v>46</v>
      </c>
      <c r="D508" t="s">
        <v>15397</v>
      </c>
      <c r="E508" t="s">
        <v>13673</v>
      </c>
      <c r="F508" t="s">
        <v>546</v>
      </c>
      <c r="G508" t="s">
        <v>13674</v>
      </c>
      <c r="M508" t="s">
        <v>1812</v>
      </c>
      <c r="O508" t="s">
        <v>545</v>
      </c>
      <c r="P508" t="s">
        <v>209</v>
      </c>
      <c r="Q508" t="s">
        <v>1228</v>
      </c>
      <c r="R508" t="s">
        <v>1229</v>
      </c>
      <c r="S508" t="s">
        <v>130</v>
      </c>
      <c r="T508" t="s">
        <v>1293</v>
      </c>
      <c r="U508" t="s">
        <v>1311</v>
      </c>
      <c r="V508" t="s">
        <v>453</v>
      </c>
      <c r="W508">
        <v>660995</v>
      </c>
      <c r="X508" t="s">
        <v>1234</v>
      </c>
      <c r="Y508" t="s">
        <v>1235</v>
      </c>
      <c r="Z508" t="s">
        <v>13679</v>
      </c>
      <c r="AA508" t="s">
        <v>13413</v>
      </c>
      <c r="AB508" t="s">
        <v>14836</v>
      </c>
      <c r="AC508">
        <v>152119</v>
      </c>
      <c r="AD508">
        <v>144751</v>
      </c>
      <c r="AE508">
        <v>140408</v>
      </c>
      <c r="AF508" t="s">
        <v>15398</v>
      </c>
      <c r="AJ508" t="s">
        <v>15399</v>
      </c>
      <c r="AK508" t="s">
        <v>14259</v>
      </c>
      <c r="AL508" t="s">
        <v>15397</v>
      </c>
      <c r="AM508">
        <v>978831</v>
      </c>
      <c r="AN508">
        <v>140408</v>
      </c>
      <c r="AO508" t="s">
        <v>15400</v>
      </c>
      <c r="AP508" t="s">
        <v>15401</v>
      </c>
      <c r="AQ508" t="s">
        <v>15402</v>
      </c>
      <c r="AR508" t="s">
        <v>15403</v>
      </c>
      <c r="AS508" t="s">
        <v>15404</v>
      </c>
      <c r="AT508" t="s">
        <v>13682</v>
      </c>
      <c r="AU508">
        <v>140408</v>
      </c>
      <c r="AW508" t="s">
        <v>224</v>
      </c>
      <c r="AX508" t="s">
        <v>14287</v>
      </c>
      <c r="AY508" t="s">
        <v>953</v>
      </c>
      <c r="AZ508" t="s">
        <v>15405</v>
      </c>
      <c r="BA508" t="s">
        <v>1244</v>
      </c>
      <c r="BB508" t="s">
        <v>543</v>
      </c>
      <c r="BC508" t="s">
        <v>5874</v>
      </c>
      <c r="BD508">
        <v>4665</v>
      </c>
      <c r="BE508" t="s">
        <v>15406</v>
      </c>
    </row>
    <row r="509" spans="1:57" ht="20" customHeight="1">
      <c r="A509" t="str">
        <f t="shared" si="14"/>
        <v>삼성전자 SF6 저감 사업1차2010-10-21</v>
      </c>
      <c r="B509" t="str">
        <f t="shared" si="15"/>
        <v>2010-10-21</v>
      </c>
      <c r="C509">
        <v>45</v>
      </c>
      <c r="D509" t="s">
        <v>1951</v>
      </c>
      <c r="E509" t="s">
        <v>1952</v>
      </c>
      <c r="F509" t="s">
        <v>1951</v>
      </c>
      <c r="G509" t="s">
        <v>1953</v>
      </c>
      <c r="M509" t="s">
        <v>1812</v>
      </c>
      <c r="O509" t="s">
        <v>1785</v>
      </c>
      <c r="P509" t="s">
        <v>209</v>
      </c>
      <c r="Q509" t="s">
        <v>1228</v>
      </c>
      <c r="R509" t="s">
        <v>1229</v>
      </c>
      <c r="S509" t="s">
        <v>130</v>
      </c>
      <c r="T509" t="s">
        <v>1293</v>
      </c>
      <c r="U509" t="s">
        <v>1786</v>
      </c>
      <c r="V509" t="s">
        <v>1787</v>
      </c>
      <c r="W509">
        <v>768215</v>
      </c>
      <c r="X509" t="s">
        <v>32337</v>
      </c>
      <c r="Y509" t="s">
        <v>1297</v>
      </c>
      <c r="Z509" t="s">
        <v>1959</v>
      </c>
      <c r="AA509" t="s">
        <v>13413</v>
      </c>
      <c r="AB509" t="s">
        <v>14924</v>
      </c>
      <c r="AC509">
        <v>768215</v>
      </c>
      <c r="AD509">
        <v>209041</v>
      </c>
      <c r="AE509">
        <v>204860</v>
      </c>
      <c r="AF509" t="s">
        <v>15371</v>
      </c>
      <c r="AJ509" t="s">
        <v>14557</v>
      </c>
      <c r="AK509" t="s">
        <v>14259</v>
      </c>
      <c r="AL509" t="s">
        <v>1951</v>
      </c>
      <c r="AM509">
        <v>204860</v>
      </c>
      <c r="AN509">
        <v>204860</v>
      </c>
      <c r="AO509" t="s">
        <v>15372</v>
      </c>
      <c r="AP509" t="s">
        <v>15373</v>
      </c>
      <c r="AQ509" t="s">
        <v>15374</v>
      </c>
      <c r="AR509" t="s">
        <v>15375</v>
      </c>
      <c r="AS509" t="s">
        <v>15376</v>
      </c>
      <c r="AT509" t="s">
        <v>1962</v>
      </c>
      <c r="AU509">
        <v>204860</v>
      </c>
      <c r="AW509" t="s">
        <v>224</v>
      </c>
      <c r="AX509" t="s">
        <v>14287</v>
      </c>
      <c r="AY509" t="s">
        <v>953</v>
      </c>
      <c r="AZ509" t="s">
        <v>15377</v>
      </c>
      <c r="BA509" t="s">
        <v>1244</v>
      </c>
      <c r="BB509" t="s">
        <v>1785</v>
      </c>
      <c r="BC509" t="s">
        <v>14933</v>
      </c>
      <c r="BD509">
        <v>3333</v>
      </c>
      <c r="BE509" t="s">
        <v>15378</v>
      </c>
    </row>
    <row r="510" spans="1:57" ht="20" customHeight="1">
      <c r="A510" t="str">
        <f t="shared" si="14"/>
        <v>한국의 LCD제조 과정의 SF6 방출 감축을 위한 사용점 감축 설비1차2010-08-01</v>
      </c>
      <c r="B510" t="str">
        <f t="shared" si="15"/>
        <v>2010-08-01</v>
      </c>
      <c r="C510">
        <v>44</v>
      </c>
      <c r="D510" t="s">
        <v>1732</v>
      </c>
      <c r="E510" t="s">
        <v>1969</v>
      </c>
      <c r="F510" t="s">
        <v>1732</v>
      </c>
      <c r="G510" t="s">
        <v>1970</v>
      </c>
      <c r="M510" t="s">
        <v>1812</v>
      </c>
      <c r="O510" t="s">
        <v>1974</v>
      </c>
      <c r="P510" t="s">
        <v>209</v>
      </c>
      <c r="Q510" t="s">
        <v>1228</v>
      </c>
      <c r="R510" t="s">
        <v>1229</v>
      </c>
      <c r="S510" t="s">
        <v>130</v>
      </c>
      <c r="T510" t="s">
        <v>1293</v>
      </c>
      <c r="U510" t="s">
        <v>1773</v>
      </c>
      <c r="V510" t="s">
        <v>1774</v>
      </c>
      <c r="W510">
        <v>1387458</v>
      </c>
      <c r="X510" t="s">
        <v>32337</v>
      </c>
      <c r="Y510" t="s">
        <v>1235</v>
      </c>
      <c r="Z510" t="s">
        <v>1867</v>
      </c>
      <c r="AA510" t="s">
        <v>13413</v>
      </c>
      <c r="AB510" t="s">
        <v>14962</v>
      </c>
      <c r="AC510">
        <v>82348</v>
      </c>
      <c r="AD510">
        <v>144222</v>
      </c>
      <c r="AE510">
        <v>138158</v>
      </c>
      <c r="AF510" t="s">
        <v>15364</v>
      </c>
      <c r="AJ510" t="s">
        <v>15356</v>
      </c>
      <c r="AK510" t="s">
        <v>14259</v>
      </c>
      <c r="AL510" t="s">
        <v>1732</v>
      </c>
      <c r="AM510">
        <v>343971</v>
      </c>
      <c r="AN510">
        <v>138158</v>
      </c>
      <c r="AO510" t="s">
        <v>15365</v>
      </c>
      <c r="AP510" t="s">
        <v>15366</v>
      </c>
      <c r="AQ510" t="s">
        <v>15367</v>
      </c>
      <c r="AR510" t="s">
        <v>15368</v>
      </c>
      <c r="AS510" t="s">
        <v>15361</v>
      </c>
      <c r="AT510" t="s">
        <v>1976</v>
      </c>
      <c r="AU510">
        <v>138158</v>
      </c>
      <c r="AW510" t="s">
        <v>224</v>
      </c>
      <c r="AX510" t="s">
        <v>14287</v>
      </c>
      <c r="AY510" t="s">
        <v>953</v>
      </c>
      <c r="AZ510" t="s">
        <v>15369</v>
      </c>
      <c r="BA510" t="s">
        <v>1244</v>
      </c>
      <c r="BB510" t="s">
        <v>1974</v>
      </c>
      <c r="BC510" t="s">
        <v>14886</v>
      </c>
      <c r="BD510">
        <v>3440</v>
      </c>
      <c r="BE510" t="s">
        <v>15370</v>
      </c>
    </row>
    <row r="511" spans="1:57" ht="20" customHeight="1">
      <c r="A511" t="str">
        <f t="shared" si="14"/>
        <v>한국의 LCD제조 과정의 SF6 방출 감축을 위한 사용점 감축 설비2차2010-10-01</v>
      </c>
      <c r="B511" t="str">
        <f t="shared" si="15"/>
        <v>2010-10-01</v>
      </c>
      <c r="C511">
        <v>43</v>
      </c>
      <c r="D511" t="s">
        <v>1732</v>
      </c>
      <c r="E511" t="s">
        <v>1969</v>
      </c>
      <c r="F511" t="s">
        <v>1732</v>
      </c>
      <c r="G511" t="s">
        <v>1970</v>
      </c>
      <c r="M511" t="s">
        <v>1812</v>
      </c>
      <c r="O511" t="s">
        <v>1974</v>
      </c>
      <c r="P511" t="s">
        <v>209</v>
      </c>
      <c r="Q511" t="s">
        <v>1228</v>
      </c>
      <c r="R511" t="s">
        <v>1229</v>
      </c>
      <c r="S511" t="s">
        <v>130</v>
      </c>
      <c r="T511" t="s">
        <v>1293</v>
      </c>
      <c r="U511" t="s">
        <v>1773</v>
      </c>
      <c r="V511" t="s">
        <v>1774</v>
      </c>
      <c r="W511">
        <v>1387458</v>
      </c>
      <c r="X511" t="s">
        <v>32337</v>
      </c>
      <c r="Y511" t="s">
        <v>1235</v>
      </c>
      <c r="Z511" t="s">
        <v>1867</v>
      </c>
      <c r="AA511" t="s">
        <v>13427</v>
      </c>
      <c r="AB511" t="s">
        <v>14878</v>
      </c>
      <c r="AC511">
        <v>124537</v>
      </c>
      <c r="AD511">
        <v>214847</v>
      </c>
      <c r="AE511">
        <v>205813</v>
      </c>
      <c r="AF511" t="s">
        <v>15355</v>
      </c>
      <c r="AJ511" t="s">
        <v>15356</v>
      </c>
      <c r="AK511" t="s">
        <v>14259</v>
      </c>
      <c r="AL511" t="s">
        <v>1732</v>
      </c>
      <c r="AM511">
        <v>343971</v>
      </c>
      <c r="AN511">
        <v>205813</v>
      </c>
      <c r="AO511" t="s">
        <v>15357</v>
      </c>
      <c r="AP511" t="s">
        <v>15358</v>
      </c>
      <c r="AQ511" t="s">
        <v>15359</v>
      </c>
      <c r="AR511" t="s">
        <v>15360</v>
      </c>
      <c r="AS511" t="s">
        <v>15361</v>
      </c>
      <c r="AT511" t="s">
        <v>1976</v>
      </c>
      <c r="AU511">
        <v>205813</v>
      </c>
      <c r="AW511" t="s">
        <v>224</v>
      </c>
      <c r="AX511" t="s">
        <v>14287</v>
      </c>
      <c r="AY511" t="s">
        <v>953</v>
      </c>
      <c r="AZ511" t="s">
        <v>15362</v>
      </c>
      <c r="BA511" t="s">
        <v>1244</v>
      </c>
      <c r="BB511" t="s">
        <v>1974</v>
      </c>
      <c r="BC511" t="s">
        <v>14976</v>
      </c>
      <c r="BD511">
        <v>3440</v>
      </c>
      <c r="BE511" t="s">
        <v>15363</v>
      </c>
    </row>
    <row r="512" spans="1:57" ht="20" customHeight="1">
      <c r="A512" t="str">
        <f t="shared" si="14"/>
        <v>휴켐스(주) 신설 5질산에서 발생하는 아산화질소 배출량 저감사업2차2013-09-01</v>
      </c>
      <c r="B512" t="str">
        <f t="shared" si="15"/>
        <v>2013-09-01</v>
      </c>
      <c r="C512">
        <v>42</v>
      </c>
      <c r="D512" t="s">
        <v>1001</v>
      </c>
      <c r="E512" t="s">
        <v>1748</v>
      </c>
      <c r="F512" t="s">
        <v>317</v>
      </c>
      <c r="G512" t="s">
        <v>1507</v>
      </c>
      <c r="M512" t="s">
        <v>1812</v>
      </c>
      <c r="O512" t="s">
        <v>1754</v>
      </c>
      <c r="P512" t="s">
        <v>209</v>
      </c>
      <c r="Q512" t="s">
        <v>1228</v>
      </c>
      <c r="R512" t="s">
        <v>1228</v>
      </c>
      <c r="S512" t="s">
        <v>130</v>
      </c>
      <c r="T512" t="s">
        <v>1293</v>
      </c>
      <c r="U512" t="s">
        <v>1755</v>
      </c>
      <c r="V512" t="s">
        <v>1756</v>
      </c>
      <c r="W512">
        <v>338990</v>
      </c>
      <c r="X512" t="s">
        <v>1234</v>
      </c>
      <c r="Y512" t="s">
        <v>1235</v>
      </c>
      <c r="AA512" t="s">
        <v>13427</v>
      </c>
      <c r="AB512" t="s">
        <v>15331</v>
      </c>
      <c r="AC512">
        <v>538173</v>
      </c>
      <c r="AD512">
        <v>556070</v>
      </c>
      <c r="AE512">
        <v>544949</v>
      </c>
      <c r="AJ512" t="s">
        <v>14352</v>
      </c>
      <c r="AK512" t="s">
        <v>14259</v>
      </c>
      <c r="AL512" t="s">
        <v>1001</v>
      </c>
      <c r="AM512">
        <v>225768</v>
      </c>
      <c r="AN512">
        <v>544949</v>
      </c>
      <c r="AO512" t="s">
        <v>15332</v>
      </c>
      <c r="AP512" t="s">
        <v>15333</v>
      </c>
      <c r="AQ512" t="s">
        <v>15334</v>
      </c>
      <c r="AR512" t="s">
        <v>15335</v>
      </c>
      <c r="AS512" t="s">
        <v>15336</v>
      </c>
      <c r="AT512" t="s">
        <v>1759</v>
      </c>
      <c r="AU512">
        <v>544949</v>
      </c>
      <c r="AW512" t="s">
        <v>224</v>
      </c>
      <c r="AX512" t="s">
        <v>14287</v>
      </c>
      <c r="AY512" t="s">
        <v>953</v>
      </c>
      <c r="AZ512" t="s">
        <v>15337</v>
      </c>
      <c r="BA512" t="s">
        <v>1244</v>
      </c>
      <c r="BB512" t="s">
        <v>1754</v>
      </c>
      <c r="BC512" t="s">
        <v>5782</v>
      </c>
      <c r="BD512">
        <v>6637</v>
      </c>
    </row>
    <row r="513" spans="1:57" ht="20" customHeight="1">
      <c r="A513" t="str">
        <f t="shared" si="14"/>
        <v>동부한농 질산공장 N2O 감축사업3차2011-11-08</v>
      </c>
      <c r="B513" t="str">
        <f t="shared" si="15"/>
        <v>2011-11-08</v>
      </c>
      <c r="C513">
        <v>41</v>
      </c>
      <c r="D513" t="s">
        <v>1826</v>
      </c>
      <c r="E513" t="s">
        <v>1827</v>
      </c>
      <c r="F513" t="s">
        <v>1828</v>
      </c>
      <c r="G513" t="s">
        <v>1829</v>
      </c>
      <c r="M513" t="s">
        <v>1812</v>
      </c>
      <c r="O513" t="s">
        <v>1401</v>
      </c>
      <c r="P513" t="s">
        <v>209</v>
      </c>
      <c r="Q513" t="s">
        <v>1228</v>
      </c>
      <c r="R513" t="s">
        <v>1229</v>
      </c>
      <c r="S513" t="s">
        <v>130</v>
      </c>
      <c r="T513" t="s">
        <v>1293</v>
      </c>
      <c r="U513" t="s">
        <v>1402</v>
      </c>
      <c r="V513" t="s">
        <v>497</v>
      </c>
      <c r="W513">
        <v>240651</v>
      </c>
      <c r="X513" t="s">
        <v>1234</v>
      </c>
      <c r="Y513" t="s">
        <v>1235</v>
      </c>
      <c r="Z513" t="s">
        <v>1403</v>
      </c>
      <c r="AA513" t="s">
        <v>14315</v>
      </c>
      <c r="AB513" t="s">
        <v>14268</v>
      </c>
      <c r="AC513">
        <v>379180</v>
      </c>
      <c r="AD513">
        <v>216461</v>
      </c>
      <c r="AE513">
        <v>147350</v>
      </c>
      <c r="AF513" t="s">
        <v>15325</v>
      </c>
      <c r="AJ513" t="s">
        <v>14401</v>
      </c>
      <c r="AK513" t="s">
        <v>14259</v>
      </c>
      <c r="AL513" t="s">
        <v>1826</v>
      </c>
      <c r="AM513">
        <v>58925</v>
      </c>
      <c r="AN513">
        <v>147350</v>
      </c>
      <c r="AO513" t="s">
        <v>14271</v>
      </c>
      <c r="AP513" t="s">
        <v>14272</v>
      </c>
      <c r="AQ513" t="s">
        <v>15326</v>
      </c>
      <c r="AR513" t="s">
        <v>15327</v>
      </c>
      <c r="AS513" t="s">
        <v>15328</v>
      </c>
      <c r="AT513" t="s">
        <v>1836</v>
      </c>
      <c r="AU513">
        <v>147350</v>
      </c>
      <c r="AW513" t="s">
        <v>224</v>
      </c>
      <c r="AX513" t="s">
        <v>1721</v>
      </c>
      <c r="AY513" t="s">
        <v>953</v>
      </c>
      <c r="AZ513" t="s">
        <v>15329</v>
      </c>
      <c r="BA513" t="s">
        <v>1244</v>
      </c>
      <c r="BB513" t="s">
        <v>1401</v>
      </c>
      <c r="BC513" t="s">
        <v>14277</v>
      </c>
      <c r="BD513">
        <v>1443</v>
      </c>
      <c r="BE513" t="s">
        <v>15330</v>
      </c>
    </row>
    <row r="514" spans="1:57" ht="20" customHeight="1">
      <c r="A514" t="str">
        <f t="shared" si="14"/>
        <v>SF6 회수 및 재생사업1차2011-04-01</v>
      </c>
      <c r="B514" t="str">
        <f t="shared" si="15"/>
        <v>2011-04-01</v>
      </c>
      <c r="C514">
        <v>40</v>
      </c>
      <c r="D514" t="s">
        <v>13939</v>
      </c>
      <c r="E514" t="s">
        <v>13940</v>
      </c>
      <c r="F514" t="s">
        <v>13941</v>
      </c>
      <c r="G514" t="s">
        <v>13942</v>
      </c>
      <c r="M514" t="s">
        <v>1812</v>
      </c>
      <c r="O514" t="s">
        <v>1292</v>
      </c>
      <c r="P514" t="s">
        <v>209</v>
      </c>
      <c r="Q514" t="s">
        <v>1228</v>
      </c>
      <c r="R514" t="s">
        <v>1229</v>
      </c>
      <c r="S514" t="s">
        <v>130</v>
      </c>
      <c r="T514" t="s">
        <v>1293</v>
      </c>
      <c r="U514" t="s">
        <v>1294</v>
      </c>
      <c r="V514" t="s">
        <v>1295</v>
      </c>
      <c r="W514">
        <v>165092</v>
      </c>
      <c r="X514" t="s">
        <v>32337</v>
      </c>
      <c r="Y514" t="s">
        <v>1297</v>
      </c>
      <c r="Z514" t="s">
        <v>1298</v>
      </c>
      <c r="AA514" t="s">
        <v>13413</v>
      </c>
      <c r="AB514" t="s">
        <v>14798</v>
      </c>
      <c r="AC514">
        <v>177304</v>
      </c>
      <c r="AD514">
        <v>101074</v>
      </c>
      <c r="AE514">
        <v>99053</v>
      </c>
      <c r="AF514" t="s">
        <v>15290</v>
      </c>
      <c r="AJ514" t="s">
        <v>15202</v>
      </c>
      <c r="AK514" t="s">
        <v>14259</v>
      </c>
      <c r="AL514" t="s">
        <v>13939</v>
      </c>
      <c r="AM514">
        <v>99053</v>
      </c>
      <c r="AN514">
        <v>99053</v>
      </c>
      <c r="AO514" t="s">
        <v>15291</v>
      </c>
      <c r="AP514" t="s">
        <v>15292</v>
      </c>
      <c r="AQ514" t="s">
        <v>15293</v>
      </c>
      <c r="AR514" t="s">
        <v>15294</v>
      </c>
      <c r="AS514" t="s">
        <v>15295</v>
      </c>
      <c r="AT514" t="s">
        <v>13949</v>
      </c>
      <c r="AU514">
        <v>99053</v>
      </c>
      <c r="AW514" t="s">
        <v>224</v>
      </c>
      <c r="AX514" t="s">
        <v>14440</v>
      </c>
      <c r="AY514" t="s">
        <v>953</v>
      </c>
      <c r="AZ514" t="s">
        <v>15296</v>
      </c>
      <c r="BA514" t="s">
        <v>1244</v>
      </c>
      <c r="BB514" t="s">
        <v>13953</v>
      </c>
      <c r="BC514" t="s">
        <v>14807</v>
      </c>
      <c r="BD514">
        <v>4274</v>
      </c>
      <c r="BE514" t="s">
        <v>15297</v>
      </c>
    </row>
    <row r="515" spans="1:57" ht="20" customHeight="1">
      <c r="A515" t="str">
        <f t="shared" si="14"/>
        <v>(주)한화 울산소재 질산공장 N2O 감축 프로젝트 1차2013-01-01</v>
      </c>
      <c r="B515" t="str">
        <f t="shared" si="15"/>
        <v>2013-01-01</v>
      </c>
      <c r="C515">
        <v>39</v>
      </c>
      <c r="D515" t="s">
        <v>750</v>
      </c>
      <c r="E515" t="s">
        <v>13459</v>
      </c>
      <c r="F515" t="s">
        <v>13648</v>
      </c>
      <c r="G515" t="s">
        <v>13649</v>
      </c>
      <c r="M515" t="s">
        <v>1812</v>
      </c>
      <c r="O515" t="s">
        <v>13654</v>
      </c>
      <c r="P515" t="s">
        <v>209</v>
      </c>
      <c r="Q515" t="s">
        <v>1228</v>
      </c>
      <c r="R515" t="s">
        <v>1229</v>
      </c>
      <c r="S515" t="s">
        <v>130</v>
      </c>
      <c r="T515" t="s">
        <v>1231</v>
      </c>
      <c r="U515" t="s">
        <v>13655</v>
      </c>
      <c r="V515" t="s">
        <v>1261</v>
      </c>
      <c r="W515">
        <v>281272</v>
      </c>
      <c r="X515" t="s">
        <v>1234</v>
      </c>
      <c r="Y515" t="s">
        <v>1235</v>
      </c>
      <c r="Z515" t="s">
        <v>15280</v>
      </c>
      <c r="AA515" t="s">
        <v>13413</v>
      </c>
      <c r="AB515" t="s">
        <v>14555</v>
      </c>
      <c r="AC515">
        <v>281272</v>
      </c>
      <c r="AD515">
        <v>291989</v>
      </c>
      <c r="AE515">
        <v>286149</v>
      </c>
      <c r="AF515" t="s">
        <v>15281</v>
      </c>
      <c r="AJ515" t="s">
        <v>15282</v>
      </c>
      <c r="AK515" t="s">
        <v>14259</v>
      </c>
      <c r="AL515" t="s">
        <v>750</v>
      </c>
      <c r="AM515">
        <v>286149</v>
      </c>
      <c r="AN515">
        <v>286149</v>
      </c>
      <c r="AO515" t="s">
        <v>15283</v>
      </c>
      <c r="AP515" t="s">
        <v>15284</v>
      </c>
      <c r="AQ515" t="s">
        <v>15285</v>
      </c>
      <c r="AR515" t="s">
        <v>15286</v>
      </c>
      <c r="AS515" t="s">
        <v>15287</v>
      </c>
      <c r="AT515" t="s">
        <v>13659</v>
      </c>
      <c r="AU515">
        <v>286149</v>
      </c>
      <c r="AW515" t="s">
        <v>224</v>
      </c>
      <c r="AX515" t="s">
        <v>14440</v>
      </c>
      <c r="AY515" t="s">
        <v>953</v>
      </c>
      <c r="AZ515" t="s">
        <v>15288</v>
      </c>
      <c r="BA515" t="s">
        <v>1244</v>
      </c>
      <c r="BB515" t="s">
        <v>13654</v>
      </c>
      <c r="BC515" t="s">
        <v>4529</v>
      </c>
      <c r="BD515">
        <v>922</v>
      </c>
      <c r="BE515" t="s">
        <v>15289</v>
      </c>
    </row>
    <row r="516" spans="1:57" ht="20" customHeight="1">
      <c r="A516" t="str">
        <f t="shared" ref="A516:A573" si="16">O516&amp;AA516&amp;B516</f>
        <v>한국의 LCD 제조 과정의 SF6 방출 감축을 위한 사용점 감축설비1차2011-01-01</v>
      </c>
      <c r="B516" t="str">
        <f t="shared" ref="B516:B573" si="17">LEFT(AB516,10)</f>
        <v>2011-01-01</v>
      </c>
      <c r="C516">
        <v>38</v>
      </c>
      <c r="D516" t="s">
        <v>530</v>
      </c>
      <c r="E516" t="s">
        <v>1252</v>
      </c>
      <c r="F516" t="s">
        <v>1500</v>
      </c>
      <c r="G516" t="s">
        <v>1355</v>
      </c>
      <c r="M516" t="s">
        <v>1812</v>
      </c>
      <c r="O516" t="s">
        <v>1866</v>
      </c>
      <c r="P516" t="s">
        <v>209</v>
      </c>
      <c r="Q516" t="s">
        <v>1228</v>
      </c>
      <c r="R516" t="s">
        <v>1229</v>
      </c>
      <c r="S516" t="s">
        <v>130</v>
      </c>
      <c r="T516" t="s">
        <v>1293</v>
      </c>
      <c r="U516" t="s">
        <v>1773</v>
      </c>
      <c r="V516" t="s">
        <v>1774</v>
      </c>
      <c r="W516">
        <v>1298121</v>
      </c>
      <c r="X516" t="s">
        <v>32337</v>
      </c>
      <c r="Y516" t="s">
        <v>1297</v>
      </c>
      <c r="Z516" t="s">
        <v>1867</v>
      </c>
      <c r="AA516" t="s">
        <v>13413</v>
      </c>
      <c r="AB516" t="s">
        <v>14978</v>
      </c>
      <c r="AC516">
        <v>136720</v>
      </c>
      <c r="AD516">
        <v>197984</v>
      </c>
      <c r="AE516">
        <v>13097</v>
      </c>
      <c r="AF516" t="s">
        <v>15274</v>
      </c>
      <c r="AJ516" t="s">
        <v>14964</v>
      </c>
      <c r="AK516" t="s">
        <v>14259</v>
      </c>
      <c r="AL516" t="s">
        <v>530</v>
      </c>
      <c r="AM516">
        <v>66482</v>
      </c>
      <c r="AN516">
        <v>13097</v>
      </c>
      <c r="AO516" t="s">
        <v>15032</v>
      </c>
      <c r="AP516" t="s">
        <v>15033</v>
      </c>
      <c r="AQ516" t="s">
        <v>15275</v>
      </c>
      <c r="AR516" t="s">
        <v>15276</v>
      </c>
      <c r="AS516" t="s">
        <v>15277</v>
      </c>
      <c r="AT516" t="s">
        <v>1870</v>
      </c>
      <c r="AU516">
        <v>13097</v>
      </c>
      <c r="AW516" t="s">
        <v>224</v>
      </c>
      <c r="AX516" t="s">
        <v>14440</v>
      </c>
      <c r="AY516" t="s">
        <v>953</v>
      </c>
      <c r="AZ516" t="s">
        <v>15278</v>
      </c>
      <c r="BA516" t="s">
        <v>1244</v>
      </c>
      <c r="BB516" t="s">
        <v>1866</v>
      </c>
      <c r="BC516" t="s">
        <v>14985</v>
      </c>
      <c r="BD516">
        <v>3440</v>
      </c>
      <c r="BE516" t="s">
        <v>15279</v>
      </c>
    </row>
    <row r="517" spans="1:57" ht="20" customHeight="1">
      <c r="A517" t="str">
        <f t="shared" si="16"/>
        <v>한국의 LCD 제조 과정의 SF6 방출 감축을 위한 사용점 감축설비2차2011-05-01</v>
      </c>
      <c r="B517" t="str">
        <f t="shared" si="17"/>
        <v>2011-05-01</v>
      </c>
      <c r="C517">
        <v>37</v>
      </c>
      <c r="D517" t="s">
        <v>530</v>
      </c>
      <c r="E517" t="s">
        <v>1252</v>
      </c>
      <c r="F517" t="s">
        <v>1500</v>
      </c>
      <c r="G517" t="s">
        <v>1355</v>
      </c>
      <c r="M517" t="s">
        <v>1812</v>
      </c>
      <c r="O517" t="s">
        <v>1866</v>
      </c>
      <c r="P517" t="s">
        <v>209</v>
      </c>
      <c r="Q517" t="s">
        <v>1228</v>
      </c>
      <c r="R517" t="s">
        <v>1229</v>
      </c>
      <c r="S517" t="s">
        <v>130</v>
      </c>
      <c r="T517" t="s">
        <v>1293</v>
      </c>
      <c r="U517" t="s">
        <v>1773</v>
      </c>
      <c r="V517" t="s">
        <v>1774</v>
      </c>
      <c r="W517">
        <v>1298121</v>
      </c>
      <c r="X517" t="s">
        <v>32337</v>
      </c>
      <c r="Y517" t="s">
        <v>1297</v>
      </c>
      <c r="Z517" t="s">
        <v>1867</v>
      </c>
      <c r="AA517" t="s">
        <v>13427</v>
      </c>
      <c r="AB517" t="s">
        <v>14996</v>
      </c>
      <c r="AC517">
        <v>144842</v>
      </c>
      <c r="AD517">
        <v>171600</v>
      </c>
      <c r="AE517">
        <v>5</v>
      </c>
      <c r="AF517" t="s">
        <v>15268</v>
      </c>
      <c r="AJ517" t="s">
        <v>14964</v>
      </c>
      <c r="AK517" t="s">
        <v>14259</v>
      </c>
      <c r="AL517" t="s">
        <v>530</v>
      </c>
      <c r="AM517">
        <v>66482</v>
      </c>
      <c r="AN517">
        <v>5</v>
      </c>
      <c r="AO517" t="s">
        <v>15040</v>
      </c>
      <c r="AP517" t="s">
        <v>15041</v>
      </c>
      <c r="AQ517" t="s">
        <v>15269</v>
      </c>
      <c r="AR517" t="s">
        <v>15270</v>
      </c>
      <c r="AS517" t="s">
        <v>15271</v>
      </c>
      <c r="AT517" t="s">
        <v>1870</v>
      </c>
      <c r="AU517">
        <v>5</v>
      </c>
      <c r="AW517" t="s">
        <v>224</v>
      </c>
      <c r="AX517" t="s">
        <v>14440</v>
      </c>
      <c r="AY517" t="s">
        <v>953</v>
      </c>
      <c r="AZ517" t="s">
        <v>15272</v>
      </c>
      <c r="BA517" t="s">
        <v>1244</v>
      </c>
      <c r="BB517" t="s">
        <v>1866</v>
      </c>
      <c r="BC517" t="s">
        <v>15003</v>
      </c>
      <c r="BD517">
        <v>3440</v>
      </c>
      <c r="BE517" t="s">
        <v>15273</v>
      </c>
    </row>
    <row r="518" spans="1:57" ht="20" customHeight="1">
      <c r="A518" t="str">
        <f t="shared" si="16"/>
        <v>한국의 LCD 제조 과정의 SF6 방출 감축을 위한 사용점 감축설비3차2011-09-01</v>
      </c>
      <c r="B518" t="str">
        <f t="shared" si="17"/>
        <v>2011-09-01</v>
      </c>
      <c r="C518">
        <v>36</v>
      </c>
      <c r="D518" t="s">
        <v>530</v>
      </c>
      <c r="E518" t="s">
        <v>1252</v>
      </c>
      <c r="F518" t="s">
        <v>1500</v>
      </c>
      <c r="G518" t="s">
        <v>1355</v>
      </c>
      <c r="M518" t="s">
        <v>1812</v>
      </c>
      <c r="O518" t="s">
        <v>1866</v>
      </c>
      <c r="P518" t="s">
        <v>209</v>
      </c>
      <c r="Q518" t="s">
        <v>1228</v>
      </c>
      <c r="R518" t="s">
        <v>1229</v>
      </c>
      <c r="S518" t="s">
        <v>130</v>
      </c>
      <c r="T518" t="s">
        <v>1293</v>
      </c>
      <c r="U518" t="s">
        <v>1773</v>
      </c>
      <c r="V518" t="s">
        <v>1774</v>
      </c>
      <c r="W518">
        <v>1298121</v>
      </c>
      <c r="X518" t="s">
        <v>32337</v>
      </c>
      <c r="Y518" t="s">
        <v>1297</v>
      </c>
      <c r="Z518" t="s">
        <v>1867</v>
      </c>
      <c r="AA518" t="s">
        <v>14315</v>
      </c>
      <c r="AB518" t="s">
        <v>14987</v>
      </c>
      <c r="AC518">
        <v>207110</v>
      </c>
      <c r="AD518">
        <v>264637</v>
      </c>
      <c r="AE518">
        <v>17506</v>
      </c>
      <c r="AF518" t="s">
        <v>15262</v>
      </c>
      <c r="AJ518" t="s">
        <v>14964</v>
      </c>
      <c r="AK518" t="s">
        <v>14259</v>
      </c>
      <c r="AL518" t="s">
        <v>530</v>
      </c>
      <c r="AM518">
        <v>66482</v>
      </c>
      <c r="AN518">
        <v>17506</v>
      </c>
      <c r="AO518" t="s">
        <v>15048</v>
      </c>
      <c r="AP518" t="s">
        <v>15049</v>
      </c>
      <c r="AQ518" t="s">
        <v>15263</v>
      </c>
      <c r="AR518" t="s">
        <v>15264</v>
      </c>
      <c r="AS518" t="s">
        <v>15265</v>
      </c>
      <c r="AT518" t="s">
        <v>1870</v>
      </c>
      <c r="AU518">
        <v>17506</v>
      </c>
      <c r="AW518" t="s">
        <v>224</v>
      </c>
      <c r="AX518" t="s">
        <v>14440</v>
      </c>
      <c r="AY518" t="s">
        <v>953</v>
      </c>
      <c r="AZ518" t="s">
        <v>15266</v>
      </c>
      <c r="BA518" t="s">
        <v>1244</v>
      </c>
      <c r="BB518" t="s">
        <v>1866</v>
      </c>
      <c r="BC518" t="s">
        <v>14994</v>
      </c>
      <c r="BD518">
        <v>3440</v>
      </c>
      <c r="BE518" t="s">
        <v>15267</v>
      </c>
    </row>
    <row r="519" spans="1:57" ht="20" customHeight="1">
      <c r="A519" t="str">
        <f t="shared" si="16"/>
        <v>한국의 LCD 제조 과정의 SF6 방출 감축을 위한 사용점 감축설비4차2012-02-01</v>
      </c>
      <c r="B519" t="str">
        <f t="shared" si="17"/>
        <v>2012-02-01</v>
      </c>
      <c r="C519">
        <v>35</v>
      </c>
      <c r="D519" t="s">
        <v>530</v>
      </c>
      <c r="E519" t="s">
        <v>1252</v>
      </c>
      <c r="F519" t="s">
        <v>1500</v>
      </c>
      <c r="G519" t="s">
        <v>1355</v>
      </c>
      <c r="M519" t="s">
        <v>1812</v>
      </c>
      <c r="O519" t="s">
        <v>1866</v>
      </c>
      <c r="P519" t="s">
        <v>209</v>
      </c>
      <c r="Q519" t="s">
        <v>1228</v>
      </c>
      <c r="R519" t="s">
        <v>1229</v>
      </c>
      <c r="S519" t="s">
        <v>130</v>
      </c>
      <c r="T519" t="s">
        <v>1293</v>
      </c>
      <c r="U519" t="s">
        <v>1773</v>
      </c>
      <c r="V519" t="s">
        <v>1774</v>
      </c>
      <c r="W519">
        <v>1298121</v>
      </c>
      <c r="X519" t="s">
        <v>32337</v>
      </c>
      <c r="Y519" t="s">
        <v>1297</v>
      </c>
      <c r="Z519" t="s">
        <v>1867</v>
      </c>
      <c r="AA519" t="s">
        <v>14303</v>
      </c>
      <c r="AB519" t="s">
        <v>14945</v>
      </c>
      <c r="AC519">
        <v>162745</v>
      </c>
      <c r="AD519">
        <v>226806</v>
      </c>
      <c r="AE519">
        <v>5746</v>
      </c>
      <c r="AF519" t="s">
        <v>15256</v>
      </c>
      <c r="AJ519" t="s">
        <v>15065</v>
      </c>
      <c r="AK519" t="s">
        <v>14259</v>
      </c>
      <c r="AL519" t="s">
        <v>530</v>
      </c>
      <c r="AM519">
        <v>66482</v>
      </c>
      <c r="AN519">
        <v>5746</v>
      </c>
      <c r="AO519" t="s">
        <v>15057</v>
      </c>
      <c r="AP519" t="s">
        <v>15058</v>
      </c>
      <c r="AQ519" t="s">
        <v>15257</v>
      </c>
      <c r="AR519" t="s">
        <v>15258</v>
      </c>
      <c r="AS519" t="s">
        <v>15259</v>
      </c>
      <c r="AT519" t="s">
        <v>1870</v>
      </c>
      <c r="AU519">
        <v>5746</v>
      </c>
      <c r="AW519" t="s">
        <v>224</v>
      </c>
      <c r="AX519" t="s">
        <v>14440</v>
      </c>
      <c r="AY519" t="s">
        <v>953</v>
      </c>
      <c r="AZ519" t="s">
        <v>15260</v>
      </c>
      <c r="BA519" t="s">
        <v>1244</v>
      </c>
      <c r="BB519" t="s">
        <v>1866</v>
      </c>
      <c r="BC519" t="s">
        <v>14952</v>
      </c>
      <c r="BD519">
        <v>3440</v>
      </c>
      <c r="BE519" t="s">
        <v>15261</v>
      </c>
    </row>
    <row r="520" spans="1:57" ht="20" customHeight="1">
      <c r="A520" t="str">
        <f t="shared" si="16"/>
        <v>한국의 LCD 제조 과정의 SF6 방출 감축을 위한 사용점 감축설비5차2012-04-01</v>
      </c>
      <c r="B520" t="str">
        <f t="shared" si="17"/>
        <v>2012-04-01</v>
      </c>
      <c r="C520">
        <v>34</v>
      </c>
      <c r="D520" t="s">
        <v>530</v>
      </c>
      <c r="E520" t="s">
        <v>1252</v>
      </c>
      <c r="F520" t="s">
        <v>1500</v>
      </c>
      <c r="G520" t="s">
        <v>1355</v>
      </c>
      <c r="M520" t="s">
        <v>1812</v>
      </c>
      <c r="O520" t="s">
        <v>1866</v>
      </c>
      <c r="P520" t="s">
        <v>209</v>
      </c>
      <c r="Q520" t="s">
        <v>1228</v>
      </c>
      <c r="R520" t="s">
        <v>1229</v>
      </c>
      <c r="S520" t="s">
        <v>130</v>
      </c>
      <c r="T520" t="s">
        <v>1293</v>
      </c>
      <c r="U520" t="s">
        <v>1773</v>
      </c>
      <c r="V520" t="s">
        <v>1774</v>
      </c>
      <c r="W520">
        <v>1298121</v>
      </c>
      <c r="X520" t="s">
        <v>32337</v>
      </c>
      <c r="Y520" t="s">
        <v>1297</v>
      </c>
      <c r="Z520" t="s">
        <v>1867</v>
      </c>
      <c r="AA520" t="s">
        <v>14542</v>
      </c>
      <c r="AB520" t="s">
        <v>14954</v>
      </c>
      <c r="AC520">
        <v>368883</v>
      </c>
      <c r="AD520">
        <v>571100</v>
      </c>
      <c r="AE520">
        <v>15433</v>
      </c>
      <c r="AF520" t="s">
        <v>15250</v>
      </c>
      <c r="AJ520" t="s">
        <v>15065</v>
      </c>
      <c r="AK520" t="s">
        <v>14259</v>
      </c>
      <c r="AL520" t="s">
        <v>530</v>
      </c>
      <c r="AM520">
        <v>66482</v>
      </c>
      <c r="AN520">
        <v>15433</v>
      </c>
      <c r="AO520" t="s">
        <v>15066</v>
      </c>
      <c r="AP520" t="s">
        <v>15067</v>
      </c>
      <c r="AQ520" t="s">
        <v>15251</v>
      </c>
      <c r="AR520" t="s">
        <v>15252</v>
      </c>
      <c r="AS520" t="s">
        <v>15253</v>
      </c>
      <c r="AT520" t="s">
        <v>1870</v>
      </c>
      <c r="AU520">
        <v>15433</v>
      </c>
      <c r="AW520" t="s">
        <v>224</v>
      </c>
      <c r="AX520" t="s">
        <v>14440</v>
      </c>
      <c r="AY520" t="s">
        <v>953</v>
      </c>
      <c r="AZ520" t="s">
        <v>15254</v>
      </c>
      <c r="BA520" t="s">
        <v>1244</v>
      </c>
      <c r="BB520" t="s">
        <v>1866</v>
      </c>
      <c r="BC520" t="s">
        <v>12610</v>
      </c>
      <c r="BD520">
        <v>3440</v>
      </c>
      <c r="BE520" t="s">
        <v>15255</v>
      </c>
    </row>
    <row r="521" spans="1:57" ht="20" customHeight="1">
      <c r="A521" t="str">
        <f t="shared" si="16"/>
        <v>한국의 LCD 제조 과정의 SF6 방출 감축을 위한 사용점 감축설비6차2012-09-01</v>
      </c>
      <c r="B521" t="str">
        <f t="shared" si="17"/>
        <v>2012-09-01</v>
      </c>
      <c r="C521">
        <v>33</v>
      </c>
      <c r="D521" t="s">
        <v>530</v>
      </c>
      <c r="E521" t="s">
        <v>1252</v>
      </c>
      <c r="F521" t="s">
        <v>1500</v>
      </c>
      <c r="G521" t="s">
        <v>1355</v>
      </c>
      <c r="M521" t="s">
        <v>1812</v>
      </c>
      <c r="O521" t="s">
        <v>1866</v>
      </c>
      <c r="P521" t="s">
        <v>209</v>
      </c>
      <c r="Q521" t="s">
        <v>1228</v>
      </c>
      <c r="R521" t="s">
        <v>1229</v>
      </c>
      <c r="S521" t="s">
        <v>130</v>
      </c>
      <c r="T521" t="s">
        <v>1293</v>
      </c>
      <c r="U521" t="s">
        <v>1773</v>
      </c>
      <c r="V521" t="s">
        <v>1774</v>
      </c>
      <c r="W521">
        <v>1298121</v>
      </c>
      <c r="X521" t="s">
        <v>32337</v>
      </c>
      <c r="Y521" t="s">
        <v>1297</v>
      </c>
      <c r="Z521" t="s">
        <v>1867</v>
      </c>
      <c r="AA521" t="s">
        <v>14554</v>
      </c>
      <c r="AB521" t="s">
        <v>14935</v>
      </c>
      <c r="AC521">
        <v>330914</v>
      </c>
      <c r="AD521">
        <v>563386</v>
      </c>
      <c r="AE521">
        <v>14695</v>
      </c>
      <c r="AF521" t="s">
        <v>15244</v>
      </c>
      <c r="AJ521" t="s">
        <v>15065</v>
      </c>
      <c r="AK521" t="s">
        <v>14259</v>
      </c>
      <c r="AL521" t="s">
        <v>530</v>
      </c>
      <c r="AM521">
        <v>66482</v>
      </c>
      <c r="AN521">
        <v>14695</v>
      </c>
      <c r="AO521" t="s">
        <v>15075</v>
      </c>
      <c r="AP521" t="s">
        <v>15076</v>
      </c>
      <c r="AQ521" t="s">
        <v>15245</v>
      </c>
      <c r="AR521" t="s">
        <v>15246</v>
      </c>
      <c r="AS521" t="s">
        <v>15247</v>
      </c>
      <c r="AT521" t="s">
        <v>1870</v>
      </c>
      <c r="AU521">
        <v>14695</v>
      </c>
      <c r="AW521" t="s">
        <v>224</v>
      </c>
      <c r="AX521" t="s">
        <v>14440</v>
      </c>
      <c r="AY521" t="s">
        <v>953</v>
      </c>
      <c r="AZ521" t="s">
        <v>15248</v>
      </c>
      <c r="BA521" t="s">
        <v>1244</v>
      </c>
      <c r="BB521" t="s">
        <v>1866</v>
      </c>
      <c r="BC521" t="s">
        <v>12610</v>
      </c>
      <c r="BD521">
        <v>3440</v>
      </c>
      <c r="BE521" t="s">
        <v>15249</v>
      </c>
    </row>
    <row r="522" spans="1:57" ht="20" customHeight="1">
      <c r="A522" t="str">
        <f t="shared" si="16"/>
        <v>휴켐스(주) 신설 5질산에서 발생하는 아산화질소 배출량 저감사업1차2013-02-25</v>
      </c>
      <c r="B522" t="str">
        <f t="shared" si="17"/>
        <v>2013-02-25</v>
      </c>
      <c r="C522">
        <v>32</v>
      </c>
      <c r="D522" t="s">
        <v>530</v>
      </c>
      <c r="E522" t="s">
        <v>1252</v>
      </c>
      <c r="F522" t="s">
        <v>530</v>
      </c>
      <c r="G522" t="s">
        <v>1878</v>
      </c>
      <c r="M522" t="s">
        <v>1812</v>
      </c>
      <c r="O522" t="s">
        <v>1754</v>
      </c>
      <c r="P522" t="s">
        <v>209</v>
      </c>
      <c r="Q522" t="s">
        <v>1228</v>
      </c>
      <c r="R522" t="s">
        <v>1229</v>
      </c>
      <c r="S522" t="s">
        <v>130</v>
      </c>
      <c r="T522" t="s">
        <v>1293</v>
      </c>
      <c r="U522" t="s">
        <v>1755</v>
      </c>
      <c r="V522" t="s">
        <v>1756</v>
      </c>
      <c r="W522">
        <v>338990</v>
      </c>
      <c r="X522" t="s">
        <v>1234</v>
      </c>
      <c r="Y522" t="s">
        <v>1235</v>
      </c>
      <c r="Z522" t="s">
        <v>1889</v>
      </c>
      <c r="AA522" t="s">
        <v>13413</v>
      </c>
      <c r="AB522" t="s">
        <v>14909</v>
      </c>
      <c r="AC522">
        <v>217250</v>
      </c>
      <c r="AD522">
        <v>230375</v>
      </c>
      <c r="AE522">
        <v>4607</v>
      </c>
      <c r="AF522" t="s">
        <v>15236</v>
      </c>
      <c r="AJ522" t="s">
        <v>14515</v>
      </c>
      <c r="AK522" t="s">
        <v>14259</v>
      </c>
      <c r="AL522" t="s">
        <v>530</v>
      </c>
      <c r="AM522">
        <v>4607</v>
      </c>
      <c r="AN522">
        <v>4607</v>
      </c>
      <c r="AO522" t="s">
        <v>15237</v>
      </c>
      <c r="AP522" t="s">
        <v>15238</v>
      </c>
      <c r="AQ522" t="s">
        <v>15239</v>
      </c>
      <c r="AR522" t="s">
        <v>15240</v>
      </c>
      <c r="AS522" t="s">
        <v>15241</v>
      </c>
      <c r="AT522" t="s">
        <v>1892</v>
      </c>
      <c r="AU522">
        <v>4607</v>
      </c>
      <c r="AW522" t="s">
        <v>224</v>
      </c>
      <c r="AX522" t="s">
        <v>14440</v>
      </c>
      <c r="AY522" t="s">
        <v>953</v>
      </c>
      <c r="AZ522" t="s">
        <v>15242</v>
      </c>
      <c r="BA522" t="s">
        <v>1244</v>
      </c>
      <c r="BB522" t="s">
        <v>1754</v>
      </c>
      <c r="BC522" t="s">
        <v>14916</v>
      </c>
      <c r="BD522">
        <v>6637</v>
      </c>
      <c r="BE522" t="s">
        <v>15243</v>
      </c>
    </row>
    <row r="523" spans="1:57" ht="20" customHeight="1">
      <c r="A523" t="str">
        <f t="shared" si="16"/>
        <v>SF6 회수 및 재생사업1차2012-04-27</v>
      </c>
      <c r="B523" t="str">
        <f t="shared" si="17"/>
        <v>2012-04-27</v>
      </c>
      <c r="C523">
        <v>31</v>
      </c>
      <c r="D523" t="s">
        <v>530</v>
      </c>
      <c r="E523" t="s">
        <v>1252</v>
      </c>
      <c r="F523" t="s">
        <v>530</v>
      </c>
      <c r="G523" t="s">
        <v>1878</v>
      </c>
      <c r="M523" t="s">
        <v>1812</v>
      </c>
      <c r="O523" t="s">
        <v>1292</v>
      </c>
      <c r="P523" t="s">
        <v>209</v>
      </c>
      <c r="Q523" t="s">
        <v>1228</v>
      </c>
      <c r="R523" t="s">
        <v>1229</v>
      </c>
      <c r="S523" t="s">
        <v>130</v>
      </c>
      <c r="T523" t="s">
        <v>1293</v>
      </c>
      <c r="U523" t="s">
        <v>1294</v>
      </c>
      <c r="V523" t="s">
        <v>1295</v>
      </c>
      <c r="W523">
        <v>165092</v>
      </c>
      <c r="X523" t="s">
        <v>32337</v>
      </c>
      <c r="Y523" t="s">
        <v>1297</v>
      </c>
      <c r="Z523" t="s">
        <v>1879</v>
      </c>
      <c r="AA523" t="s">
        <v>13413</v>
      </c>
      <c r="AB523" t="s">
        <v>15200</v>
      </c>
      <c r="AC523">
        <v>442808</v>
      </c>
      <c r="AD523">
        <v>374404</v>
      </c>
      <c r="AE523">
        <v>1306</v>
      </c>
      <c r="AF523" t="s">
        <v>15228</v>
      </c>
      <c r="AJ523" t="s">
        <v>14270</v>
      </c>
      <c r="AK523" t="s">
        <v>14259</v>
      </c>
      <c r="AL523" t="s">
        <v>530</v>
      </c>
      <c r="AM523">
        <v>7488</v>
      </c>
      <c r="AN523">
        <v>1306</v>
      </c>
      <c r="AO523" t="s">
        <v>15229</v>
      </c>
      <c r="AP523" t="s">
        <v>15230</v>
      </c>
      <c r="AQ523" t="s">
        <v>15231</v>
      </c>
      <c r="AR523" t="s">
        <v>15232</v>
      </c>
      <c r="AS523" t="s">
        <v>15233</v>
      </c>
      <c r="AT523" t="s">
        <v>1882</v>
      </c>
      <c r="AU523">
        <v>1306</v>
      </c>
      <c r="AW523" t="s">
        <v>224</v>
      </c>
      <c r="AX523" t="s">
        <v>14440</v>
      </c>
      <c r="AY523" t="s">
        <v>953</v>
      </c>
      <c r="AZ523" t="s">
        <v>15234</v>
      </c>
      <c r="BA523" t="s">
        <v>1244</v>
      </c>
      <c r="BB523" t="s">
        <v>1292</v>
      </c>
      <c r="BC523" t="s">
        <v>15209</v>
      </c>
      <c r="BD523">
        <v>4274</v>
      </c>
      <c r="BE523" t="s">
        <v>15235</v>
      </c>
    </row>
    <row r="524" spans="1:57" ht="20" customHeight="1">
      <c r="A524" t="str">
        <f t="shared" si="16"/>
        <v>SF6 회수 및 재생사업2차2012-04-27</v>
      </c>
      <c r="B524" t="str">
        <f t="shared" si="17"/>
        <v>2012-04-27</v>
      </c>
      <c r="C524">
        <v>30</v>
      </c>
      <c r="D524" t="s">
        <v>530</v>
      </c>
      <c r="E524" t="s">
        <v>1252</v>
      </c>
      <c r="F524" t="s">
        <v>530</v>
      </c>
      <c r="G524" t="s">
        <v>1878</v>
      </c>
      <c r="M524" t="s">
        <v>1812</v>
      </c>
      <c r="O524" t="s">
        <v>1292</v>
      </c>
      <c r="P524" t="s">
        <v>209</v>
      </c>
      <c r="Q524" t="s">
        <v>1228</v>
      </c>
      <c r="R524" t="s">
        <v>1229</v>
      </c>
      <c r="S524" t="s">
        <v>130</v>
      </c>
      <c r="T524" t="s">
        <v>1293</v>
      </c>
      <c r="U524" t="s">
        <v>1294</v>
      </c>
      <c r="V524" t="s">
        <v>1295</v>
      </c>
      <c r="W524">
        <v>165092</v>
      </c>
      <c r="X524" t="s">
        <v>32337</v>
      </c>
      <c r="Y524" t="s">
        <v>1297</v>
      </c>
      <c r="Z524" t="s">
        <v>1879</v>
      </c>
      <c r="AA524" t="s">
        <v>13427</v>
      </c>
      <c r="AB524" t="s">
        <v>15200</v>
      </c>
      <c r="AC524">
        <v>177304</v>
      </c>
      <c r="AD524">
        <v>101074</v>
      </c>
      <c r="AE524">
        <v>6182</v>
      </c>
      <c r="AF524" t="s">
        <v>15219</v>
      </c>
      <c r="AJ524" t="s">
        <v>15220</v>
      </c>
      <c r="AK524" t="s">
        <v>14259</v>
      </c>
      <c r="AL524" t="s">
        <v>530</v>
      </c>
      <c r="AM524">
        <v>7488</v>
      </c>
      <c r="AN524">
        <v>6182</v>
      </c>
      <c r="AO524" t="s">
        <v>15221</v>
      </c>
      <c r="AP524" t="s">
        <v>15222</v>
      </c>
      <c r="AQ524" t="s">
        <v>15223</v>
      </c>
      <c r="AR524" t="s">
        <v>15224</v>
      </c>
      <c r="AS524" t="s">
        <v>15225</v>
      </c>
      <c r="AT524" t="s">
        <v>1882</v>
      </c>
      <c r="AU524">
        <v>6182</v>
      </c>
      <c r="AW524" t="s">
        <v>224</v>
      </c>
      <c r="AX524" t="s">
        <v>14440</v>
      </c>
      <c r="AY524" t="s">
        <v>953</v>
      </c>
      <c r="AZ524" t="s">
        <v>15226</v>
      </c>
      <c r="BA524" t="s">
        <v>1244</v>
      </c>
      <c r="BB524" t="s">
        <v>1292</v>
      </c>
      <c r="BC524" t="s">
        <v>15209</v>
      </c>
      <c r="BD524">
        <v>4274</v>
      </c>
      <c r="BE524" t="s">
        <v>15227</v>
      </c>
    </row>
    <row r="525" spans="1:57" ht="20" customHeight="1">
      <c r="A525" t="str">
        <f t="shared" si="16"/>
        <v>SF6 회수 및 재생사업2차2012-04-27</v>
      </c>
      <c r="B525" t="str">
        <f t="shared" si="17"/>
        <v>2012-04-27</v>
      </c>
      <c r="C525">
        <v>29</v>
      </c>
      <c r="D525" t="s">
        <v>13939</v>
      </c>
      <c r="E525" t="s">
        <v>13940</v>
      </c>
      <c r="F525" t="s">
        <v>13941</v>
      </c>
      <c r="G525" t="s">
        <v>13942</v>
      </c>
      <c r="M525" t="s">
        <v>1812</v>
      </c>
      <c r="O525" t="s">
        <v>1292</v>
      </c>
      <c r="P525" t="s">
        <v>209</v>
      </c>
      <c r="Q525" t="s">
        <v>1228</v>
      </c>
      <c r="R525" t="s">
        <v>1229</v>
      </c>
      <c r="S525" t="s">
        <v>130</v>
      </c>
      <c r="T525" t="s">
        <v>1293</v>
      </c>
      <c r="U525" t="s">
        <v>1294</v>
      </c>
      <c r="V525" t="s">
        <v>1295</v>
      </c>
      <c r="W525">
        <v>165092</v>
      </c>
      <c r="X525" t="s">
        <v>32337</v>
      </c>
      <c r="Y525" t="s">
        <v>1297</v>
      </c>
      <c r="Z525" t="s">
        <v>1298</v>
      </c>
      <c r="AA525" t="s">
        <v>13427</v>
      </c>
      <c r="AB525" t="s">
        <v>15200</v>
      </c>
      <c r="AC525">
        <v>442808</v>
      </c>
      <c r="AD525">
        <v>374404</v>
      </c>
      <c r="AE525">
        <v>366916</v>
      </c>
      <c r="AF525" t="s">
        <v>15201</v>
      </c>
      <c r="AJ525" t="s">
        <v>15202</v>
      </c>
      <c r="AK525" t="s">
        <v>14259</v>
      </c>
      <c r="AL525" t="s">
        <v>13939</v>
      </c>
      <c r="AM525">
        <v>99053</v>
      </c>
      <c r="AN525">
        <v>366916</v>
      </c>
      <c r="AO525" t="s">
        <v>15203</v>
      </c>
      <c r="AP525" t="s">
        <v>15204</v>
      </c>
      <c r="AQ525" t="s">
        <v>15205</v>
      </c>
      <c r="AR525" t="s">
        <v>15206</v>
      </c>
      <c r="AS525" t="s">
        <v>15207</v>
      </c>
      <c r="AT525" t="s">
        <v>13949</v>
      </c>
      <c r="AU525">
        <v>366916</v>
      </c>
      <c r="AW525" t="s">
        <v>224</v>
      </c>
      <c r="AX525" t="s">
        <v>14440</v>
      </c>
      <c r="AY525" t="s">
        <v>953</v>
      </c>
      <c r="AZ525" t="s">
        <v>15208</v>
      </c>
      <c r="BA525" t="s">
        <v>1244</v>
      </c>
      <c r="BB525" t="s">
        <v>13953</v>
      </c>
      <c r="BC525" t="s">
        <v>15209</v>
      </c>
      <c r="BD525">
        <v>4274</v>
      </c>
      <c r="BE525" t="s">
        <v>15210</v>
      </c>
    </row>
    <row r="526" spans="1:57" ht="20" customHeight="1">
      <c r="A526" t="str">
        <f t="shared" si="16"/>
        <v>지역난방용 온수보일러 연료전환 사업2차2011-11-01</v>
      </c>
      <c r="B526" t="str">
        <f t="shared" si="17"/>
        <v>2011-11-01</v>
      </c>
      <c r="C526">
        <v>28</v>
      </c>
      <c r="D526" t="s">
        <v>432</v>
      </c>
      <c r="E526" t="s">
        <v>1843</v>
      </c>
      <c r="F526" t="s">
        <v>1844</v>
      </c>
      <c r="G526" t="s">
        <v>1845</v>
      </c>
      <c r="M526" t="s">
        <v>1812</v>
      </c>
      <c r="O526" t="s">
        <v>1851</v>
      </c>
      <c r="P526" t="s">
        <v>209</v>
      </c>
      <c r="Q526" t="s">
        <v>1228</v>
      </c>
      <c r="R526" t="s">
        <v>1229</v>
      </c>
      <c r="S526" t="s">
        <v>130</v>
      </c>
      <c r="T526" t="s">
        <v>1293</v>
      </c>
      <c r="U526" t="s">
        <v>1512</v>
      </c>
      <c r="V526" t="s">
        <v>497</v>
      </c>
      <c r="W526">
        <v>63988</v>
      </c>
      <c r="X526" t="s">
        <v>1324</v>
      </c>
      <c r="Y526" t="s">
        <v>1513</v>
      </c>
      <c r="Z526" t="s">
        <v>1852</v>
      </c>
      <c r="AA526" t="s">
        <v>13427</v>
      </c>
      <c r="AB526" t="s">
        <v>14610</v>
      </c>
      <c r="AC526">
        <v>74653</v>
      </c>
      <c r="AD526">
        <v>59303</v>
      </c>
      <c r="AE526">
        <v>58117</v>
      </c>
      <c r="AF526" t="s">
        <v>15193</v>
      </c>
      <c r="AJ526" t="s">
        <v>14622</v>
      </c>
      <c r="AK526" t="s">
        <v>14259</v>
      </c>
      <c r="AL526" t="s">
        <v>432</v>
      </c>
      <c r="AM526">
        <v>144346</v>
      </c>
      <c r="AN526">
        <v>58117</v>
      </c>
      <c r="AO526" t="s">
        <v>15194</v>
      </c>
      <c r="AP526" t="s">
        <v>15195</v>
      </c>
      <c r="AR526" t="s">
        <v>15196</v>
      </c>
      <c r="AS526" t="s">
        <v>15197</v>
      </c>
      <c r="AT526" t="s">
        <v>1854</v>
      </c>
      <c r="AU526">
        <v>58117</v>
      </c>
      <c r="AW526" t="s">
        <v>224</v>
      </c>
      <c r="AX526" t="s">
        <v>14440</v>
      </c>
      <c r="AY526" t="s">
        <v>953</v>
      </c>
      <c r="AZ526" t="s">
        <v>15198</v>
      </c>
      <c r="BA526" t="s">
        <v>1244</v>
      </c>
      <c r="BB526" t="s">
        <v>1851</v>
      </c>
      <c r="BC526" t="s">
        <v>2926</v>
      </c>
      <c r="BD526">
        <v>835</v>
      </c>
      <c r="BE526" t="s">
        <v>15199</v>
      </c>
    </row>
    <row r="527" spans="1:57" ht="20" customHeight="1">
      <c r="A527" t="str">
        <f t="shared" si="16"/>
        <v>지역난방용 온수보일러 연료전환 사업3차2013-01-01</v>
      </c>
      <c r="B527" t="str">
        <f t="shared" si="17"/>
        <v>2013-01-01</v>
      </c>
      <c r="C527">
        <v>27</v>
      </c>
      <c r="D527" t="s">
        <v>432</v>
      </c>
      <c r="E527" t="s">
        <v>1843</v>
      </c>
      <c r="F527" t="s">
        <v>1844</v>
      </c>
      <c r="G527" t="s">
        <v>1845</v>
      </c>
      <c r="M527" t="s">
        <v>1812</v>
      </c>
      <c r="O527" t="s">
        <v>1851</v>
      </c>
      <c r="P527" t="s">
        <v>209</v>
      </c>
      <c r="Q527" t="s">
        <v>1228</v>
      </c>
      <c r="R527" t="s">
        <v>1229</v>
      </c>
      <c r="S527" t="s">
        <v>130</v>
      </c>
      <c r="T527" t="s">
        <v>1293</v>
      </c>
      <c r="U527" t="s">
        <v>1512</v>
      </c>
      <c r="V527" t="s">
        <v>497</v>
      </c>
      <c r="W527">
        <v>63988</v>
      </c>
      <c r="X527" t="s">
        <v>1324</v>
      </c>
      <c r="Y527" t="s">
        <v>1513</v>
      </c>
      <c r="Z527" t="s">
        <v>1852</v>
      </c>
      <c r="AA527" t="s">
        <v>14315</v>
      </c>
      <c r="AB527" t="s">
        <v>14620</v>
      </c>
      <c r="AC527">
        <v>63988</v>
      </c>
      <c r="AD527">
        <v>37105</v>
      </c>
      <c r="AE527">
        <v>36363</v>
      </c>
      <c r="AF527" t="s">
        <v>15186</v>
      </c>
      <c r="AJ527" t="s">
        <v>14622</v>
      </c>
      <c r="AK527" t="s">
        <v>14259</v>
      </c>
      <c r="AL527" t="s">
        <v>432</v>
      </c>
      <c r="AM527">
        <v>144346</v>
      </c>
      <c r="AN527">
        <v>36363</v>
      </c>
      <c r="AO527" t="s">
        <v>15187</v>
      </c>
      <c r="AP527" t="s">
        <v>15188</v>
      </c>
      <c r="AR527" t="s">
        <v>15189</v>
      </c>
      <c r="AS527" t="s">
        <v>15190</v>
      </c>
      <c r="AT527" t="s">
        <v>1854</v>
      </c>
      <c r="AU527">
        <v>36363</v>
      </c>
      <c r="AW527" t="s">
        <v>224</v>
      </c>
      <c r="AX527" t="s">
        <v>14440</v>
      </c>
      <c r="AY527" t="s">
        <v>953</v>
      </c>
      <c r="AZ527" t="s">
        <v>15191</v>
      </c>
      <c r="BA527" t="s">
        <v>1244</v>
      </c>
      <c r="BB527" t="s">
        <v>1851</v>
      </c>
      <c r="BC527" t="s">
        <v>14629</v>
      </c>
      <c r="BD527">
        <v>835</v>
      </c>
      <c r="BE527" t="s">
        <v>15192</v>
      </c>
    </row>
    <row r="528" spans="1:57" ht="20" customHeight="1">
      <c r="A528" t="str">
        <f t="shared" si="16"/>
        <v>지역난방용 온수보일러 연료전환 사업1차2009-04-01</v>
      </c>
      <c r="B528" t="str">
        <f t="shared" si="17"/>
        <v>2009-04-01</v>
      </c>
      <c r="C528">
        <v>26</v>
      </c>
      <c r="D528" t="s">
        <v>432</v>
      </c>
      <c r="E528" t="s">
        <v>1843</v>
      </c>
      <c r="F528" t="s">
        <v>1844</v>
      </c>
      <c r="G528" t="s">
        <v>1845</v>
      </c>
      <c r="M528" t="s">
        <v>1812</v>
      </c>
      <c r="O528" t="s">
        <v>1851</v>
      </c>
      <c r="P528" t="s">
        <v>209</v>
      </c>
      <c r="Q528" t="s">
        <v>1228</v>
      </c>
      <c r="R528" t="s">
        <v>1229</v>
      </c>
      <c r="S528" t="s">
        <v>130</v>
      </c>
      <c r="T528" t="s">
        <v>1293</v>
      </c>
      <c r="U528" t="s">
        <v>1512</v>
      </c>
      <c r="V528" t="s">
        <v>497</v>
      </c>
      <c r="W528">
        <v>63988</v>
      </c>
      <c r="X528" t="s">
        <v>1324</v>
      </c>
      <c r="Y528" t="s">
        <v>1513</v>
      </c>
      <c r="Z528" t="s">
        <v>1852</v>
      </c>
      <c r="AA528" t="s">
        <v>13413</v>
      </c>
      <c r="AB528" t="s">
        <v>14601</v>
      </c>
      <c r="AC528">
        <v>165492</v>
      </c>
      <c r="AD528">
        <v>95083</v>
      </c>
      <c r="AE528">
        <v>49866</v>
      </c>
      <c r="AF528" t="s">
        <v>15177</v>
      </c>
      <c r="AJ528" t="s">
        <v>15178</v>
      </c>
      <c r="AK528" t="s">
        <v>14259</v>
      </c>
      <c r="AL528" t="s">
        <v>432</v>
      </c>
      <c r="AM528">
        <v>144346</v>
      </c>
      <c r="AN528">
        <v>49866</v>
      </c>
      <c r="AO528" t="s">
        <v>15179</v>
      </c>
      <c r="AP528" t="s">
        <v>15180</v>
      </c>
      <c r="AQ528" t="s">
        <v>15181</v>
      </c>
      <c r="AR528" t="s">
        <v>15182</v>
      </c>
      <c r="AS528" t="s">
        <v>15183</v>
      </c>
      <c r="AT528" t="s">
        <v>1854</v>
      </c>
      <c r="AU528">
        <v>49866</v>
      </c>
      <c r="AW528" t="s">
        <v>224</v>
      </c>
      <c r="AX528" t="s">
        <v>14440</v>
      </c>
      <c r="AY528" t="s">
        <v>953</v>
      </c>
      <c r="AZ528" t="s">
        <v>15184</v>
      </c>
      <c r="BA528" t="s">
        <v>1244</v>
      </c>
      <c r="BB528" t="s">
        <v>1851</v>
      </c>
      <c r="BC528" t="s">
        <v>6785</v>
      </c>
      <c r="BD528">
        <v>835</v>
      </c>
      <c r="BE528" t="s">
        <v>15185</v>
      </c>
    </row>
    <row r="529" spans="1:57" ht="20" customHeight="1">
      <c r="A529" t="str">
        <f t="shared" si="16"/>
        <v>(주)한화 울산소재 질산공장 N2O 감축 프로젝트6차2010-01-01</v>
      </c>
      <c r="B529" t="str">
        <f t="shared" si="17"/>
        <v>2010-01-01</v>
      </c>
      <c r="C529">
        <v>25</v>
      </c>
      <c r="D529" t="s">
        <v>425</v>
      </c>
      <c r="E529" t="s">
        <v>1220</v>
      </c>
      <c r="F529" t="s">
        <v>1221</v>
      </c>
      <c r="G529" t="s">
        <v>1291</v>
      </c>
      <c r="M529" t="s">
        <v>1812</v>
      </c>
      <c r="O529" t="s">
        <v>1259</v>
      </c>
      <c r="P529" t="s">
        <v>209</v>
      </c>
      <c r="Q529" t="s">
        <v>1228</v>
      </c>
      <c r="R529" t="s">
        <v>1229</v>
      </c>
      <c r="S529" t="s">
        <v>130</v>
      </c>
      <c r="T529" t="s">
        <v>1231</v>
      </c>
      <c r="U529" t="s">
        <v>13655</v>
      </c>
      <c r="V529" t="s">
        <v>1261</v>
      </c>
      <c r="W529">
        <v>281272</v>
      </c>
      <c r="X529" t="s">
        <v>1234</v>
      </c>
      <c r="Y529" t="s">
        <v>1235</v>
      </c>
      <c r="Z529" t="s">
        <v>1236</v>
      </c>
      <c r="AA529" t="s">
        <v>14554</v>
      </c>
      <c r="AB529" t="s">
        <v>14256</v>
      </c>
      <c r="AC529">
        <v>281272</v>
      </c>
      <c r="AD529">
        <v>239482</v>
      </c>
      <c r="AE529">
        <v>3118</v>
      </c>
      <c r="AF529" t="s">
        <v>15171</v>
      </c>
      <c r="AJ529" t="s">
        <v>14661</v>
      </c>
      <c r="AK529" t="s">
        <v>14259</v>
      </c>
      <c r="AL529" t="s">
        <v>425</v>
      </c>
      <c r="AM529">
        <v>110654</v>
      </c>
      <c r="AN529">
        <v>3118</v>
      </c>
      <c r="AO529" t="s">
        <v>15114</v>
      </c>
      <c r="AP529" t="s">
        <v>15115</v>
      </c>
      <c r="AQ529" t="s">
        <v>15172</v>
      </c>
      <c r="AR529" t="s">
        <v>15173</v>
      </c>
      <c r="AS529" t="s">
        <v>15174</v>
      </c>
      <c r="AT529" t="s">
        <v>13665</v>
      </c>
      <c r="AU529">
        <v>3118</v>
      </c>
      <c r="AW529" t="s">
        <v>224</v>
      </c>
      <c r="AX529" t="s">
        <v>14440</v>
      </c>
      <c r="AY529" t="s">
        <v>953</v>
      </c>
      <c r="AZ529" t="s">
        <v>15175</v>
      </c>
      <c r="BA529" t="s">
        <v>1244</v>
      </c>
      <c r="BB529" t="s">
        <v>13669</v>
      </c>
      <c r="BC529" t="s">
        <v>3587</v>
      </c>
      <c r="BD529">
        <v>922</v>
      </c>
      <c r="BE529" t="s">
        <v>15176</v>
      </c>
    </row>
    <row r="530" spans="1:57" ht="20" customHeight="1">
      <c r="A530" t="str">
        <f t="shared" si="16"/>
        <v>(주)한화 울산소재 질산공장 N2O 감축 프로젝트1차2010-01-01</v>
      </c>
      <c r="B530" t="str">
        <f t="shared" si="17"/>
        <v>2010-01-01</v>
      </c>
      <c r="C530">
        <v>24</v>
      </c>
      <c r="D530" t="s">
        <v>425</v>
      </c>
      <c r="E530" t="s">
        <v>1220</v>
      </c>
      <c r="F530" t="s">
        <v>1221</v>
      </c>
      <c r="G530" t="s">
        <v>1291</v>
      </c>
      <c r="M530" t="s">
        <v>1812</v>
      </c>
      <c r="O530" t="s">
        <v>1259</v>
      </c>
      <c r="P530" t="s">
        <v>209</v>
      </c>
      <c r="Q530" t="s">
        <v>1228</v>
      </c>
      <c r="R530" t="s">
        <v>1229</v>
      </c>
      <c r="S530" t="s">
        <v>130</v>
      </c>
      <c r="T530" t="s">
        <v>1231</v>
      </c>
      <c r="U530" t="s">
        <v>13655</v>
      </c>
      <c r="V530" t="s">
        <v>1261</v>
      </c>
      <c r="W530">
        <v>281272</v>
      </c>
      <c r="X530" t="s">
        <v>1234</v>
      </c>
      <c r="Y530" t="s">
        <v>1235</v>
      </c>
      <c r="Z530" t="s">
        <v>1236</v>
      </c>
      <c r="AA530" t="s">
        <v>13413</v>
      </c>
      <c r="AB530" t="s">
        <v>14256</v>
      </c>
      <c r="AC530">
        <v>281272</v>
      </c>
      <c r="AD530">
        <v>239482</v>
      </c>
      <c r="AE530">
        <v>2141</v>
      </c>
      <c r="AF530" t="s">
        <v>15113</v>
      </c>
      <c r="AJ530" t="s">
        <v>14661</v>
      </c>
      <c r="AK530" t="s">
        <v>14259</v>
      </c>
      <c r="AL530" t="s">
        <v>425</v>
      </c>
      <c r="AM530">
        <v>110654</v>
      </c>
      <c r="AN530">
        <v>2141</v>
      </c>
      <c r="AO530" t="s">
        <v>15114</v>
      </c>
      <c r="AP530" t="s">
        <v>15115</v>
      </c>
      <c r="AQ530" t="s">
        <v>15116</v>
      </c>
      <c r="AR530" t="s">
        <v>15117</v>
      </c>
      <c r="AS530" t="s">
        <v>15118</v>
      </c>
      <c r="AT530" t="s">
        <v>13665</v>
      </c>
      <c r="AU530">
        <v>2141</v>
      </c>
      <c r="AW530" t="s">
        <v>224</v>
      </c>
      <c r="AX530" t="s">
        <v>1468</v>
      </c>
      <c r="AY530" t="s">
        <v>953</v>
      </c>
      <c r="AZ530" t="s">
        <v>15119</v>
      </c>
      <c r="BA530" t="s">
        <v>1244</v>
      </c>
      <c r="BB530" t="s">
        <v>13669</v>
      </c>
      <c r="BC530" t="s">
        <v>3587</v>
      </c>
      <c r="BD530">
        <v>922</v>
      </c>
      <c r="BE530" t="s">
        <v>15120</v>
      </c>
    </row>
    <row r="531" spans="1:57" ht="20" customHeight="1">
      <c r="A531" t="str">
        <f t="shared" si="16"/>
        <v>(주)한화 울산소재 질산공장 N2O 감축 프로젝트5차2012-10-01</v>
      </c>
      <c r="B531" t="str">
        <f t="shared" si="17"/>
        <v>2012-10-01</v>
      </c>
      <c r="C531">
        <v>23</v>
      </c>
      <c r="D531" t="s">
        <v>425</v>
      </c>
      <c r="E531" t="s">
        <v>1220</v>
      </c>
      <c r="F531" t="s">
        <v>1221</v>
      </c>
      <c r="G531" t="s">
        <v>1291</v>
      </c>
      <c r="M531" t="s">
        <v>1812</v>
      </c>
      <c r="O531" t="s">
        <v>1259</v>
      </c>
      <c r="P531" t="s">
        <v>209</v>
      </c>
      <c r="Q531" t="s">
        <v>1228</v>
      </c>
      <c r="R531" t="s">
        <v>1229</v>
      </c>
      <c r="S531" t="s">
        <v>130</v>
      </c>
      <c r="T531" t="s">
        <v>1231</v>
      </c>
      <c r="U531" t="s">
        <v>13655</v>
      </c>
      <c r="V531" t="s">
        <v>1261</v>
      </c>
      <c r="W531">
        <v>281272</v>
      </c>
      <c r="X531" t="s">
        <v>1234</v>
      </c>
      <c r="Y531" t="s">
        <v>1235</v>
      </c>
      <c r="Z531" t="s">
        <v>1236</v>
      </c>
      <c r="AA531" t="s">
        <v>14542</v>
      </c>
      <c r="AB531" t="s">
        <v>14888</v>
      </c>
      <c r="AC531">
        <v>70896</v>
      </c>
      <c r="AD531">
        <v>43670</v>
      </c>
      <c r="AE531">
        <v>873</v>
      </c>
      <c r="AF531" t="s">
        <v>15105</v>
      </c>
      <c r="AJ531" t="s">
        <v>14661</v>
      </c>
      <c r="AK531" t="s">
        <v>14259</v>
      </c>
      <c r="AL531" t="s">
        <v>425</v>
      </c>
      <c r="AM531">
        <v>110654</v>
      </c>
      <c r="AN531">
        <v>873</v>
      </c>
      <c r="AO531" t="s">
        <v>15106</v>
      </c>
      <c r="AP531" t="s">
        <v>15107</v>
      </c>
      <c r="AQ531" t="s">
        <v>15108</v>
      </c>
      <c r="AR531" t="s">
        <v>15109</v>
      </c>
      <c r="AS531" t="s">
        <v>15110</v>
      </c>
      <c r="AT531" t="s">
        <v>13665</v>
      </c>
      <c r="AU531">
        <v>873</v>
      </c>
      <c r="AW531" t="s">
        <v>224</v>
      </c>
      <c r="AX531" t="s">
        <v>1468</v>
      </c>
      <c r="AY531" t="s">
        <v>953</v>
      </c>
      <c r="AZ531" t="s">
        <v>15111</v>
      </c>
      <c r="BA531" t="s">
        <v>1244</v>
      </c>
      <c r="BB531" t="s">
        <v>13669</v>
      </c>
      <c r="BC531" t="s">
        <v>14896</v>
      </c>
      <c r="BD531">
        <v>922</v>
      </c>
      <c r="BE531" t="s">
        <v>15112</v>
      </c>
    </row>
    <row r="532" spans="1:57" ht="20" customHeight="1">
      <c r="A532" t="str">
        <f t="shared" si="16"/>
        <v>(주)한화 울산소재 질산공장 N2O 감축 프로젝트4차2012-07-01</v>
      </c>
      <c r="B532" t="str">
        <f t="shared" si="17"/>
        <v>2012-07-01</v>
      </c>
      <c r="C532">
        <v>22</v>
      </c>
      <c r="D532" t="s">
        <v>425</v>
      </c>
      <c r="E532" t="s">
        <v>1220</v>
      </c>
      <c r="F532" t="s">
        <v>1221</v>
      </c>
      <c r="G532" t="s">
        <v>1291</v>
      </c>
      <c r="M532" t="s">
        <v>1812</v>
      </c>
      <c r="O532" t="s">
        <v>1259</v>
      </c>
      <c r="P532" t="s">
        <v>209</v>
      </c>
      <c r="Q532" t="s">
        <v>1228</v>
      </c>
      <c r="R532" t="s">
        <v>1229</v>
      </c>
      <c r="S532" t="s">
        <v>130</v>
      </c>
      <c r="T532" t="s">
        <v>1231</v>
      </c>
      <c r="U532" t="s">
        <v>13655</v>
      </c>
      <c r="V532" t="s">
        <v>1261</v>
      </c>
      <c r="W532">
        <v>281272</v>
      </c>
      <c r="X532" t="s">
        <v>1234</v>
      </c>
      <c r="Y532" t="s">
        <v>1235</v>
      </c>
      <c r="Z532" t="s">
        <v>1236</v>
      </c>
      <c r="AA532" t="s">
        <v>14303</v>
      </c>
      <c r="AB532" t="s">
        <v>14780</v>
      </c>
      <c r="AC532">
        <v>70896</v>
      </c>
      <c r="AD532">
        <v>61897</v>
      </c>
      <c r="AE532">
        <v>25970</v>
      </c>
      <c r="AF532" t="s">
        <v>15097</v>
      </c>
      <c r="AJ532" t="s">
        <v>14661</v>
      </c>
      <c r="AK532" t="s">
        <v>14259</v>
      </c>
      <c r="AL532" t="s">
        <v>425</v>
      </c>
      <c r="AM532">
        <v>110654</v>
      </c>
      <c r="AN532">
        <v>25970</v>
      </c>
      <c r="AO532" t="s">
        <v>15098</v>
      </c>
      <c r="AP532" t="s">
        <v>15099</v>
      </c>
      <c r="AQ532" t="s">
        <v>15100</v>
      </c>
      <c r="AR532" t="s">
        <v>15101</v>
      </c>
      <c r="AS532" t="s">
        <v>15102</v>
      </c>
      <c r="AT532" t="s">
        <v>13665</v>
      </c>
      <c r="AU532">
        <v>25970</v>
      </c>
      <c r="AW532" t="s">
        <v>224</v>
      </c>
      <c r="AX532" t="s">
        <v>1468</v>
      </c>
      <c r="AY532" t="s">
        <v>953</v>
      </c>
      <c r="AZ532" t="s">
        <v>15103</v>
      </c>
      <c r="BA532" t="s">
        <v>1244</v>
      </c>
      <c r="BB532" t="s">
        <v>13669</v>
      </c>
      <c r="BC532" t="s">
        <v>4249</v>
      </c>
      <c r="BD532">
        <v>922</v>
      </c>
      <c r="BE532" t="s">
        <v>15104</v>
      </c>
    </row>
    <row r="533" spans="1:57" ht="20" customHeight="1">
      <c r="A533" t="str">
        <f t="shared" si="16"/>
        <v>(주)한화 울산소재 질산공장 N2O 감축 프로젝트3차2012-01-01</v>
      </c>
      <c r="B533" t="str">
        <f t="shared" si="17"/>
        <v>2012-01-01</v>
      </c>
      <c r="C533">
        <v>21</v>
      </c>
      <c r="D533" t="s">
        <v>425</v>
      </c>
      <c r="E533" t="s">
        <v>1220</v>
      </c>
      <c r="F533" t="s">
        <v>1221</v>
      </c>
      <c r="G533" t="s">
        <v>1291</v>
      </c>
      <c r="M533" t="s">
        <v>1812</v>
      </c>
      <c r="O533" t="s">
        <v>1259</v>
      </c>
      <c r="P533" t="s">
        <v>209</v>
      </c>
      <c r="Q533" t="s">
        <v>1228</v>
      </c>
      <c r="R533" t="s">
        <v>1229</v>
      </c>
      <c r="S533" t="s">
        <v>130</v>
      </c>
      <c r="T533" t="s">
        <v>1231</v>
      </c>
      <c r="U533" t="s">
        <v>13655</v>
      </c>
      <c r="V533" t="s">
        <v>1261</v>
      </c>
      <c r="W533">
        <v>281272</v>
      </c>
      <c r="X533" t="s">
        <v>1234</v>
      </c>
      <c r="Y533" t="s">
        <v>1235</v>
      </c>
      <c r="Z533" t="s">
        <v>1236</v>
      </c>
      <c r="AA533" t="s">
        <v>14315</v>
      </c>
      <c r="AB533" t="s">
        <v>14543</v>
      </c>
      <c r="AC533">
        <v>140251</v>
      </c>
      <c r="AD533">
        <v>154545</v>
      </c>
      <c r="AE533">
        <v>18827</v>
      </c>
      <c r="AF533" t="s">
        <v>15089</v>
      </c>
      <c r="AJ533" t="s">
        <v>14661</v>
      </c>
      <c r="AK533" t="s">
        <v>14259</v>
      </c>
      <c r="AL533" t="s">
        <v>425</v>
      </c>
      <c r="AM533">
        <v>110654</v>
      </c>
      <c r="AN533">
        <v>18827</v>
      </c>
      <c r="AO533" t="s">
        <v>15090</v>
      </c>
      <c r="AP533" t="s">
        <v>15091</v>
      </c>
      <c r="AQ533" t="s">
        <v>15092</v>
      </c>
      <c r="AR533" t="s">
        <v>15093</v>
      </c>
      <c r="AS533" t="s">
        <v>15094</v>
      </c>
      <c r="AT533" t="s">
        <v>13665</v>
      </c>
      <c r="AU533">
        <v>18827</v>
      </c>
      <c r="AW533" t="s">
        <v>224</v>
      </c>
      <c r="AX533" t="s">
        <v>1468</v>
      </c>
      <c r="AY533" t="s">
        <v>953</v>
      </c>
      <c r="AZ533" t="s">
        <v>15095</v>
      </c>
      <c r="BA533" t="s">
        <v>1244</v>
      </c>
      <c r="BB533" t="s">
        <v>13669</v>
      </c>
      <c r="BC533" t="s">
        <v>14552</v>
      </c>
      <c r="BD533">
        <v>922</v>
      </c>
      <c r="BE533" t="s">
        <v>15096</v>
      </c>
    </row>
    <row r="534" spans="1:57" ht="20" customHeight="1">
      <c r="A534" t="str">
        <f t="shared" si="16"/>
        <v>(주)한화 울산소재 질산공장 N2O 감축 프로젝트2차2011-01-01</v>
      </c>
      <c r="B534" t="str">
        <f t="shared" si="17"/>
        <v>2011-01-01</v>
      </c>
      <c r="C534">
        <v>20</v>
      </c>
      <c r="D534" t="s">
        <v>425</v>
      </c>
      <c r="E534" t="s">
        <v>1220</v>
      </c>
      <c r="F534" t="s">
        <v>1221</v>
      </c>
      <c r="G534" t="s">
        <v>1291</v>
      </c>
      <c r="M534" t="s">
        <v>1812</v>
      </c>
      <c r="O534" t="s">
        <v>1259</v>
      </c>
      <c r="P534" t="s">
        <v>209</v>
      </c>
      <c r="Q534" t="s">
        <v>1228</v>
      </c>
      <c r="R534" t="s">
        <v>1229</v>
      </c>
      <c r="S534" t="s">
        <v>130</v>
      </c>
      <c r="T534" t="s">
        <v>1231</v>
      </c>
      <c r="U534" t="s">
        <v>13655</v>
      </c>
      <c r="V534" t="s">
        <v>1261</v>
      </c>
      <c r="W534">
        <v>281272</v>
      </c>
      <c r="X534" t="s">
        <v>1234</v>
      </c>
      <c r="Y534" t="s">
        <v>1235</v>
      </c>
      <c r="Z534" t="s">
        <v>1236</v>
      </c>
      <c r="AA534" t="s">
        <v>13427</v>
      </c>
      <c r="AB534" t="s">
        <v>14389</v>
      </c>
      <c r="AC534">
        <v>281272</v>
      </c>
      <c r="AD534">
        <v>272581</v>
      </c>
      <c r="AE534">
        <v>64984</v>
      </c>
      <c r="AF534" t="s">
        <v>15082</v>
      </c>
      <c r="AJ534" t="s">
        <v>14661</v>
      </c>
      <c r="AK534" t="s">
        <v>14259</v>
      </c>
      <c r="AL534" t="s">
        <v>425</v>
      </c>
      <c r="AM534">
        <v>110654</v>
      </c>
      <c r="AN534">
        <v>64984</v>
      </c>
      <c r="AO534" t="s">
        <v>14392</v>
      </c>
      <c r="AP534" t="s">
        <v>15083</v>
      </c>
      <c r="AQ534" t="s">
        <v>15084</v>
      </c>
      <c r="AR534" t="s">
        <v>15085</v>
      </c>
      <c r="AS534" t="s">
        <v>15086</v>
      </c>
      <c r="AT534" t="s">
        <v>13665</v>
      </c>
      <c r="AU534">
        <v>64984</v>
      </c>
      <c r="AW534" t="s">
        <v>224</v>
      </c>
      <c r="AX534" t="s">
        <v>1468</v>
      </c>
      <c r="AY534" t="s">
        <v>953</v>
      </c>
      <c r="AZ534" t="s">
        <v>15087</v>
      </c>
      <c r="BA534" t="s">
        <v>1244</v>
      </c>
      <c r="BB534" t="s">
        <v>13669</v>
      </c>
      <c r="BC534" t="s">
        <v>14540</v>
      </c>
      <c r="BD534">
        <v>922</v>
      </c>
      <c r="BE534" t="s">
        <v>15088</v>
      </c>
    </row>
    <row r="535" spans="1:57" ht="20" customHeight="1">
      <c r="A535" t="str">
        <f t="shared" si="16"/>
        <v>한국의 LCD 제조 과정의 SF6 방출 감축을 위한 사용점 감축 설비 6차2012-09-01</v>
      </c>
      <c r="B535" t="str">
        <f t="shared" si="17"/>
        <v>2012-09-01</v>
      </c>
      <c r="C535">
        <v>19</v>
      </c>
      <c r="D535" t="s">
        <v>1808</v>
      </c>
      <c r="E535" t="s">
        <v>1809</v>
      </c>
      <c r="F535" t="s">
        <v>1810</v>
      </c>
      <c r="G535" t="s">
        <v>1811</v>
      </c>
      <c r="M535" t="s">
        <v>1812</v>
      </c>
      <c r="O535" t="s">
        <v>1813</v>
      </c>
      <c r="P535" t="s">
        <v>209</v>
      </c>
      <c r="Q535" t="s">
        <v>1228</v>
      </c>
      <c r="R535" t="s">
        <v>1229</v>
      </c>
      <c r="S535" t="s">
        <v>130</v>
      </c>
      <c r="T535" t="s">
        <v>1293</v>
      </c>
      <c r="U535" t="s">
        <v>1773</v>
      </c>
      <c r="V535" t="s">
        <v>1774</v>
      </c>
      <c r="W535">
        <v>1298121</v>
      </c>
      <c r="X535" t="s">
        <v>32337</v>
      </c>
      <c r="Y535" t="s">
        <v>1297</v>
      </c>
      <c r="Z535" t="s">
        <v>1775</v>
      </c>
      <c r="AA535" t="s">
        <v>14554</v>
      </c>
      <c r="AB535" t="s">
        <v>14935</v>
      </c>
      <c r="AC535">
        <v>330914</v>
      </c>
      <c r="AD535">
        <v>563386</v>
      </c>
      <c r="AE535">
        <v>537423</v>
      </c>
      <c r="AF535" t="s">
        <v>15073</v>
      </c>
      <c r="AJ535" t="s">
        <v>15074</v>
      </c>
      <c r="AK535" t="s">
        <v>14259</v>
      </c>
      <c r="AL535" t="s">
        <v>1808</v>
      </c>
      <c r="AM535">
        <v>1877774</v>
      </c>
      <c r="AN535">
        <v>537423</v>
      </c>
      <c r="AO535" t="s">
        <v>15075</v>
      </c>
      <c r="AP535" t="s">
        <v>15076</v>
      </c>
      <c r="AQ535" t="s">
        <v>15077</v>
      </c>
      <c r="AR535" t="s">
        <v>15078</v>
      </c>
      <c r="AS535" t="s">
        <v>15079</v>
      </c>
      <c r="AT535" t="s">
        <v>1816</v>
      </c>
      <c r="AU535">
        <v>537423</v>
      </c>
      <c r="AW535" t="s">
        <v>224</v>
      </c>
      <c r="AX535" t="s">
        <v>1468</v>
      </c>
      <c r="AY535" t="s">
        <v>953</v>
      </c>
      <c r="AZ535" t="s">
        <v>15080</v>
      </c>
      <c r="BA535" t="s">
        <v>1244</v>
      </c>
      <c r="BB535" t="s">
        <v>1813</v>
      </c>
      <c r="BC535" t="s">
        <v>12610</v>
      </c>
      <c r="BD535">
        <v>3440</v>
      </c>
      <c r="BE535" t="s">
        <v>15081</v>
      </c>
    </row>
    <row r="536" spans="1:57" ht="20" customHeight="1">
      <c r="A536" t="str">
        <f t="shared" si="16"/>
        <v>한국의 LCD 제조 과정의 SF6 방출 감축을 위한 사용점 감축 설비 5차2012-04-01</v>
      </c>
      <c r="B536" t="str">
        <f t="shared" si="17"/>
        <v>2012-04-01</v>
      </c>
      <c r="C536">
        <v>18</v>
      </c>
      <c r="D536" t="s">
        <v>1808</v>
      </c>
      <c r="E536" t="s">
        <v>1809</v>
      </c>
      <c r="F536" t="s">
        <v>1810</v>
      </c>
      <c r="G536" t="s">
        <v>1811</v>
      </c>
      <c r="M536" t="s">
        <v>1812</v>
      </c>
      <c r="O536" t="s">
        <v>1813</v>
      </c>
      <c r="P536" t="s">
        <v>209</v>
      </c>
      <c r="Q536" t="s">
        <v>1228</v>
      </c>
      <c r="R536" t="s">
        <v>1229</v>
      </c>
      <c r="S536" t="s">
        <v>130</v>
      </c>
      <c r="T536" t="s">
        <v>1293</v>
      </c>
      <c r="U536" t="s">
        <v>1773</v>
      </c>
      <c r="V536" t="s">
        <v>1774</v>
      </c>
      <c r="W536">
        <v>1298121</v>
      </c>
      <c r="X536" t="s">
        <v>32337</v>
      </c>
      <c r="Y536" t="s">
        <v>1297</v>
      </c>
      <c r="Z536" t="s">
        <v>1775</v>
      </c>
      <c r="AA536" t="s">
        <v>14542</v>
      </c>
      <c r="AB536" t="s">
        <v>14954</v>
      </c>
      <c r="AC536">
        <v>368883</v>
      </c>
      <c r="AD536">
        <v>571100</v>
      </c>
      <c r="AE536">
        <v>544245</v>
      </c>
      <c r="AF536" t="s">
        <v>15064</v>
      </c>
      <c r="AJ536" t="s">
        <v>15065</v>
      </c>
      <c r="AK536" t="s">
        <v>14259</v>
      </c>
      <c r="AL536" t="s">
        <v>1808</v>
      </c>
      <c r="AM536">
        <v>1877774</v>
      </c>
      <c r="AN536">
        <v>544245</v>
      </c>
      <c r="AO536" t="s">
        <v>15066</v>
      </c>
      <c r="AP536" t="s">
        <v>15067</v>
      </c>
      <c r="AQ536" t="s">
        <v>15068</v>
      </c>
      <c r="AR536" t="s">
        <v>15069</v>
      </c>
      <c r="AS536" t="s">
        <v>15070</v>
      </c>
      <c r="AT536" t="s">
        <v>1816</v>
      </c>
      <c r="AU536">
        <v>544245</v>
      </c>
      <c r="AW536" t="s">
        <v>224</v>
      </c>
      <c r="AX536" t="s">
        <v>1468</v>
      </c>
      <c r="AY536" t="s">
        <v>953</v>
      </c>
      <c r="AZ536" t="s">
        <v>15071</v>
      </c>
      <c r="BA536" t="s">
        <v>1244</v>
      </c>
      <c r="BB536" t="s">
        <v>1813</v>
      </c>
      <c r="BC536" t="s">
        <v>12610</v>
      </c>
      <c r="BD536">
        <v>3440</v>
      </c>
      <c r="BE536" t="s">
        <v>15072</v>
      </c>
    </row>
    <row r="537" spans="1:57" ht="20" customHeight="1">
      <c r="A537" t="str">
        <f t="shared" si="16"/>
        <v>한국의 LCD 제조 과정의 SF6 방출 감축을 위한 사용점 감축 설비 4차2012-02-01</v>
      </c>
      <c r="B537" t="str">
        <f t="shared" si="17"/>
        <v>2012-02-01</v>
      </c>
      <c r="C537">
        <v>17</v>
      </c>
      <c r="D537" t="s">
        <v>1808</v>
      </c>
      <c r="E537" t="s">
        <v>1809</v>
      </c>
      <c r="F537" t="s">
        <v>1810</v>
      </c>
      <c r="G537" t="s">
        <v>1811</v>
      </c>
      <c r="M537" t="s">
        <v>1812</v>
      </c>
      <c r="O537" t="s">
        <v>1813</v>
      </c>
      <c r="P537" t="s">
        <v>209</v>
      </c>
      <c r="Q537" t="s">
        <v>1228</v>
      </c>
      <c r="R537" t="s">
        <v>1229</v>
      </c>
      <c r="S537" t="s">
        <v>130</v>
      </c>
      <c r="T537" t="s">
        <v>1293</v>
      </c>
      <c r="U537" t="s">
        <v>1773</v>
      </c>
      <c r="V537" t="s">
        <v>1774</v>
      </c>
      <c r="W537">
        <v>1298121</v>
      </c>
      <c r="X537" t="s">
        <v>32337</v>
      </c>
      <c r="Y537" t="s">
        <v>1297</v>
      </c>
      <c r="Z537" t="s">
        <v>1775</v>
      </c>
      <c r="AA537" t="s">
        <v>14303</v>
      </c>
      <c r="AB537" t="s">
        <v>14945</v>
      </c>
      <c r="AC537">
        <v>162745</v>
      </c>
      <c r="AD537">
        <v>226806</v>
      </c>
      <c r="AE537">
        <v>216524</v>
      </c>
      <c r="AF537" t="s">
        <v>15055</v>
      </c>
      <c r="AJ537" t="s">
        <v>15056</v>
      </c>
      <c r="AK537" t="s">
        <v>14259</v>
      </c>
      <c r="AL537" t="s">
        <v>1808</v>
      </c>
      <c r="AM537">
        <v>1877774</v>
      </c>
      <c r="AN537">
        <v>216524</v>
      </c>
      <c r="AO537" t="s">
        <v>15057</v>
      </c>
      <c r="AP537" t="s">
        <v>15058</v>
      </c>
      <c r="AQ537" t="s">
        <v>15059</v>
      </c>
      <c r="AR537" t="s">
        <v>15060</v>
      </c>
      <c r="AS537" t="s">
        <v>15061</v>
      </c>
      <c r="AT537" t="s">
        <v>1816</v>
      </c>
      <c r="AU537">
        <v>216524</v>
      </c>
      <c r="AW537" t="s">
        <v>224</v>
      </c>
      <c r="AX537" t="s">
        <v>1468</v>
      </c>
      <c r="AY537" t="s">
        <v>953</v>
      </c>
      <c r="AZ537" t="s">
        <v>15062</v>
      </c>
      <c r="BA537" t="s">
        <v>1244</v>
      </c>
      <c r="BB537" t="s">
        <v>1813</v>
      </c>
      <c r="BC537" t="s">
        <v>14952</v>
      </c>
      <c r="BD537">
        <v>3440</v>
      </c>
      <c r="BE537" t="s">
        <v>15063</v>
      </c>
    </row>
    <row r="538" spans="1:57" ht="20" customHeight="1">
      <c r="A538" t="str">
        <f t="shared" si="16"/>
        <v>한국의 LCD 제조 과정의 SF6 방출 감축을 위한 사용점 감축 설비 3차2011-09-01</v>
      </c>
      <c r="B538" t="str">
        <f t="shared" si="17"/>
        <v>2011-09-01</v>
      </c>
      <c r="C538">
        <v>16</v>
      </c>
      <c r="D538" t="s">
        <v>1808</v>
      </c>
      <c r="E538" t="s">
        <v>1809</v>
      </c>
      <c r="F538" t="s">
        <v>1810</v>
      </c>
      <c r="G538" t="s">
        <v>1811</v>
      </c>
      <c r="M538" t="s">
        <v>1812</v>
      </c>
      <c r="O538" t="s">
        <v>1813</v>
      </c>
      <c r="P538" t="s">
        <v>209</v>
      </c>
      <c r="Q538" t="s">
        <v>1228</v>
      </c>
      <c r="R538" t="s">
        <v>1229</v>
      </c>
      <c r="S538" t="s">
        <v>130</v>
      </c>
      <c r="T538" t="s">
        <v>1293</v>
      </c>
      <c r="U538" t="s">
        <v>1773</v>
      </c>
      <c r="V538" t="s">
        <v>1774</v>
      </c>
      <c r="W538">
        <v>1298121</v>
      </c>
      <c r="X538" t="s">
        <v>32337</v>
      </c>
      <c r="Y538" t="s">
        <v>1297</v>
      </c>
      <c r="Z538" t="s">
        <v>1775</v>
      </c>
      <c r="AA538" t="s">
        <v>14315</v>
      </c>
      <c r="AB538" t="s">
        <v>14987</v>
      </c>
      <c r="AC538">
        <v>207110</v>
      </c>
      <c r="AD538">
        <v>264637</v>
      </c>
      <c r="AE538">
        <v>241838</v>
      </c>
      <c r="AF538" t="s">
        <v>15047</v>
      </c>
      <c r="AJ538" t="s">
        <v>14964</v>
      </c>
      <c r="AK538" t="s">
        <v>14259</v>
      </c>
      <c r="AL538" t="s">
        <v>1808</v>
      </c>
      <c r="AM538">
        <v>1877774</v>
      </c>
      <c r="AN538">
        <v>241838</v>
      </c>
      <c r="AO538" t="s">
        <v>15048</v>
      </c>
      <c r="AP538" t="s">
        <v>15049</v>
      </c>
      <c r="AQ538" t="s">
        <v>15050</v>
      </c>
      <c r="AR538" t="s">
        <v>15051</v>
      </c>
      <c r="AS538" t="s">
        <v>15052</v>
      </c>
      <c r="AT538" t="s">
        <v>1816</v>
      </c>
      <c r="AU538">
        <v>241838</v>
      </c>
      <c r="AW538" t="s">
        <v>224</v>
      </c>
      <c r="AX538" t="s">
        <v>1468</v>
      </c>
      <c r="AY538" t="s">
        <v>953</v>
      </c>
      <c r="AZ538" t="s">
        <v>15053</v>
      </c>
      <c r="BA538" t="s">
        <v>1244</v>
      </c>
      <c r="BB538" t="s">
        <v>1813</v>
      </c>
      <c r="BC538" t="s">
        <v>14994</v>
      </c>
      <c r="BD538">
        <v>3440</v>
      </c>
      <c r="BE538" t="s">
        <v>15054</v>
      </c>
    </row>
    <row r="539" spans="1:57" ht="20" customHeight="1">
      <c r="A539" t="str">
        <f t="shared" si="16"/>
        <v>한국의 LCD 제조 과정의 SF6 방출 감축을 위한 사용점 감축 설비 2차2011-05-01</v>
      </c>
      <c r="B539" t="str">
        <f t="shared" si="17"/>
        <v>2011-05-01</v>
      </c>
      <c r="C539">
        <v>15</v>
      </c>
      <c r="D539" t="s">
        <v>1808</v>
      </c>
      <c r="E539" t="s">
        <v>1809</v>
      </c>
      <c r="F539" t="s">
        <v>1810</v>
      </c>
      <c r="G539" t="s">
        <v>1811</v>
      </c>
      <c r="M539" t="s">
        <v>1812</v>
      </c>
      <c r="O539" t="s">
        <v>1813</v>
      </c>
      <c r="P539" t="s">
        <v>209</v>
      </c>
      <c r="Q539" t="s">
        <v>1228</v>
      </c>
      <c r="R539" t="s">
        <v>1229</v>
      </c>
      <c r="S539" t="s">
        <v>130</v>
      </c>
      <c r="T539" t="s">
        <v>1293</v>
      </c>
      <c r="U539" t="s">
        <v>1773</v>
      </c>
      <c r="V539" t="s">
        <v>1774</v>
      </c>
      <c r="W539">
        <v>1298121</v>
      </c>
      <c r="X539" t="s">
        <v>32337</v>
      </c>
      <c r="Y539" t="s">
        <v>1297</v>
      </c>
      <c r="Z539" t="s">
        <v>1775</v>
      </c>
      <c r="AA539" t="s">
        <v>13427</v>
      </c>
      <c r="AB539" t="s">
        <v>14996</v>
      </c>
      <c r="AC539">
        <v>144842</v>
      </c>
      <c r="AD539">
        <v>171600</v>
      </c>
      <c r="AE539">
        <v>156817</v>
      </c>
      <c r="AF539" t="s">
        <v>15039</v>
      </c>
      <c r="AJ539" t="s">
        <v>14964</v>
      </c>
      <c r="AK539" t="s">
        <v>14259</v>
      </c>
      <c r="AL539" t="s">
        <v>1808</v>
      </c>
      <c r="AM539">
        <v>1877774</v>
      </c>
      <c r="AN539">
        <v>156817</v>
      </c>
      <c r="AO539" t="s">
        <v>15040</v>
      </c>
      <c r="AP539" t="s">
        <v>15041</v>
      </c>
      <c r="AQ539" t="s">
        <v>15042</v>
      </c>
      <c r="AR539" t="s">
        <v>15043</v>
      </c>
      <c r="AS539" t="s">
        <v>15044</v>
      </c>
      <c r="AT539" t="s">
        <v>1816</v>
      </c>
      <c r="AU539">
        <v>156817</v>
      </c>
      <c r="AW539" t="s">
        <v>224</v>
      </c>
      <c r="AX539" t="s">
        <v>1468</v>
      </c>
      <c r="AY539" t="s">
        <v>953</v>
      </c>
      <c r="AZ539" t="s">
        <v>15045</v>
      </c>
      <c r="BA539" t="s">
        <v>1244</v>
      </c>
      <c r="BB539" t="s">
        <v>1813</v>
      </c>
      <c r="BC539" t="s">
        <v>15003</v>
      </c>
      <c r="BD539">
        <v>3440</v>
      </c>
      <c r="BE539" t="s">
        <v>15046</v>
      </c>
    </row>
    <row r="540" spans="1:57" ht="20" customHeight="1">
      <c r="A540" t="str">
        <f t="shared" si="16"/>
        <v>한국의 LCD 제조 과정의 SF6 방출 감축을 위한 사용점 감축 설비 1차2011-01-01</v>
      </c>
      <c r="B540" t="str">
        <f t="shared" si="17"/>
        <v>2011-01-01</v>
      </c>
      <c r="C540">
        <v>14</v>
      </c>
      <c r="D540" t="s">
        <v>1808</v>
      </c>
      <c r="E540" t="s">
        <v>1809</v>
      </c>
      <c r="F540" t="s">
        <v>1810</v>
      </c>
      <c r="G540" t="s">
        <v>1811</v>
      </c>
      <c r="M540" t="s">
        <v>1812</v>
      </c>
      <c r="O540" t="s">
        <v>1813</v>
      </c>
      <c r="P540" t="s">
        <v>209</v>
      </c>
      <c r="Q540" t="s">
        <v>1228</v>
      </c>
      <c r="R540" t="s">
        <v>1229</v>
      </c>
      <c r="S540" t="s">
        <v>130</v>
      </c>
      <c r="T540" t="s">
        <v>1293</v>
      </c>
      <c r="U540" t="s">
        <v>1773</v>
      </c>
      <c r="V540" t="s">
        <v>1774</v>
      </c>
      <c r="W540">
        <v>1298121</v>
      </c>
      <c r="X540" t="s">
        <v>32337</v>
      </c>
      <c r="Y540" t="s">
        <v>1297</v>
      </c>
      <c r="Z540" t="s">
        <v>1775</v>
      </c>
      <c r="AA540" t="s">
        <v>13413</v>
      </c>
      <c r="AB540" t="s">
        <v>14978</v>
      </c>
      <c r="AC540">
        <v>136720</v>
      </c>
      <c r="AD540">
        <v>197984</v>
      </c>
      <c r="AE540">
        <v>180927</v>
      </c>
      <c r="AF540" t="s">
        <v>15031</v>
      </c>
      <c r="AJ540" t="s">
        <v>14964</v>
      </c>
      <c r="AK540" t="s">
        <v>14259</v>
      </c>
      <c r="AL540" t="s">
        <v>1808</v>
      </c>
      <c r="AM540">
        <v>1877774</v>
      </c>
      <c r="AN540">
        <v>180927</v>
      </c>
      <c r="AO540" t="s">
        <v>15032</v>
      </c>
      <c r="AP540" t="s">
        <v>15033</v>
      </c>
      <c r="AQ540" t="s">
        <v>15034</v>
      </c>
      <c r="AR540" t="s">
        <v>15035</v>
      </c>
      <c r="AS540" t="s">
        <v>15036</v>
      </c>
      <c r="AT540" t="s">
        <v>1816</v>
      </c>
      <c r="AU540">
        <v>180927</v>
      </c>
      <c r="AW540" t="s">
        <v>224</v>
      </c>
      <c r="AX540" t="s">
        <v>1468</v>
      </c>
      <c r="AY540" t="s">
        <v>953</v>
      </c>
      <c r="AZ540" t="s">
        <v>15037</v>
      </c>
      <c r="BA540" t="s">
        <v>1244</v>
      </c>
      <c r="BB540" t="s">
        <v>1813</v>
      </c>
      <c r="BC540" t="s">
        <v>14985</v>
      </c>
      <c r="BD540">
        <v>3440</v>
      </c>
      <c r="BE540" t="s">
        <v>15038</v>
      </c>
    </row>
    <row r="541" spans="1:57" ht="20" customHeight="1">
      <c r="A541" t="str">
        <f t="shared" si="16"/>
        <v>동부한농 질산공장 N2O 감축사업2차2010-10-21</v>
      </c>
      <c r="B541" t="str">
        <f t="shared" si="17"/>
        <v>2010-10-21</v>
      </c>
      <c r="C541">
        <v>13</v>
      </c>
      <c r="D541" t="s">
        <v>1826</v>
      </c>
      <c r="E541" t="s">
        <v>1827</v>
      </c>
      <c r="F541" t="s">
        <v>1828</v>
      </c>
      <c r="G541" t="s">
        <v>1829</v>
      </c>
      <c r="M541" t="s">
        <v>1812</v>
      </c>
      <c r="O541" t="s">
        <v>1401</v>
      </c>
      <c r="P541" t="s">
        <v>209</v>
      </c>
      <c r="Q541" t="s">
        <v>1228</v>
      </c>
      <c r="R541" t="s">
        <v>1229</v>
      </c>
      <c r="S541" t="s">
        <v>130</v>
      </c>
      <c r="T541" t="s">
        <v>1293</v>
      </c>
      <c r="U541" t="s">
        <v>1402</v>
      </c>
      <c r="V541" t="s">
        <v>497</v>
      </c>
      <c r="W541">
        <v>240651</v>
      </c>
      <c r="X541" t="s">
        <v>1234</v>
      </c>
      <c r="Y541" t="s">
        <v>1235</v>
      </c>
      <c r="Z541" t="s">
        <v>1403</v>
      </c>
      <c r="AA541" t="s">
        <v>13427</v>
      </c>
      <c r="AB541" t="s">
        <v>14453</v>
      </c>
      <c r="AC541">
        <v>240651</v>
      </c>
      <c r="AD541">
        <v>167784</v>
      </c>
      <c r="AE541">
        <v>8898</v>
      </c>
      <c r="AF541" t="s">
        <v>15013</v>
      </c>
      <c r="AJ541" t="s">
        <v>14545</v>
      </c>
      <c r="AK541" t="s">
        <v>14259</v>
      </c>
      <c r="AL541" t="s">
        <v>1826</v>
      </c>
      <c r="AM541">
        <v>58925</v>
      </c>
      <c r="AN541">
        <v>8898</v>
      </c>
      <c r="AO541" t="s">
        <v>15014</v>
      </c>
      <c r="AP541" t="s">
        <v>15015</v>
      </c>
      <c r="AQ541" t="s">
        <v>15016</v>
      </c>
      <c r="AR541" t="s">
        <v>15017</v>
      </c>
      <c r="AS541" t="s">
        <v>15018</v>
      </c>
      <c r="AT541" t="s">
        <v>1836</v>
      </c>
      <c r="AU541">
        <v>8898</v>
      </c>
      <c r="AW541" t="s">
        <v>224</v>
      </c>
      <c r="AX541" t="s">
        <v>1468</v>
      </c>
      <c r="AY541" t="s">
        <v>953</v>
      </c>
      <c r="AZ541" t="s">
        <v>15019</v>
      </c>
      <c r="BA541" t="s">
        <v>1244</v>
      </c>
      <c r="BB541" t="s">
        <v>1401</v>
      </c>
      <c r="BC541" t="s">
        <v>5057</v>
      </c>
      <c r="BD541">
        <v>1443</v>
      </c>
      <c r="BE541" t="s">
        <v>15020</v>
      </c>
    </row>
    <row r="542" spans="1:57" ht="20" customHeight="1">
      <c r="A542" t="str">
        <f t="shared" si="16"/>
        <v>동부한농 질산공장 N2O 감축사업1차2009-10-16</v>
      </c>
      <c r="B542" t="str">
        <f t="shared" si="17"/>
        <v>2009-10-16</v>
      </c>
      <c r="C542">
        <v>12</v>
      </c>
      <c r="D542" t="s">
        <v>1826</v>
      </c>
      <c r="E542" t="s">
        <v>1827</v>
      </c>
      <c r="F542" t="s">
        <v>1828</v>
      </c>
      <c r="G542" t="s">
        <v>1829</v>
      </c>
      <c r="M542" t="s">
        <v>1812</v>
      </c>
      <c r="O542" t="s">
        <v>1401</v>
      </c>
      <c r="P542" t="s">
        <v>209</v>
      </c>
      <c r="Q542" t="s">
        <v>1228</v>
      </c>
      <c r="R542" t="s">
        <v>1229</v>
      </c>
      <c r="S542" t="s">
        <v>130</v>
      </c>
      <c r="T542" t="s">
        <v>1293</v>
      </c>
      <c r="U542" t="s">
        <v>1402</v>
      </c>
      <c r="V542" t="s">
        <v>497</v>
      </c>
      <c r="W542">
        <v>240651</v>
      </c>
      <c r="X542" t="s">
        <v>1234</v>
      </c>
      <c r="Y542" t="s">
        <v>1235</v>
      </c>
      <c r="Z542" t="s">
        <v>1403</v>
      </c>
      <c r="AA542" t="s">
        <v>13413</v>
      </c>
      <c r="AB542" t="s">
        <v>14659</v>
      </c>
      <c r="AC542">
        <v>240651</v>
      </c>
      <c r="AD542">
        <v>143738</v>
      </c>
      <c r="AE542">
        <v>50027</v>
      </c>
      <c r="AF542" t="s">
        <v>15005</v>
      </c>
      <c r="AJ542" t="s">
        <v>14545</v>
      </c>
      <c r="AK542" t="s">
        <v>14259</v>
      </c>
      <c r="AL542" t="s">
        <v>1826</v>
      </c>
      <c r="AM542">
        <v>58925</v>
      </c>
      <c r="AN542">
        <v>50027</v>
      </c>
      <c r="AO542" t="s">
        <v>15006</v>
      </c>
      <c r="AP542" t="s">
        <v>15007</v>
      </c>
      <c r="AQ542" t="s">
        <v>15008</v>
      </c>
      <c r="AR542" t="s">
        <v>15009</v>
      </c>
      <c r="AS542" t="s">
        <v>15010</v>
      </c>
      <c r="AT542" t="s">
        <v>1836</v>
      </c>
      <c r="AU542">
        <v>50027</v>
      </c>
      <c r="AW542" t="s">
        <v>224</v>
      </c>
      <c r="AX542" t="s">
        <v>1468</v>
      </c>
      <c r="AY542" t="s">
        <v>953</v>
      </c>
      <c r="AZ542" t="s">
        <v>15011</v>
      </c>
      <c r="BA542" t="s">
        <v>1244</v>
      </c>
      <c r="BB542" t="s">
        <v>1401</v>
      </c>
      <c r="BC542" t="s">
        <v>14668</v>
      </c>
      <c r="BD542">
        <v>1443</v>
      </c>
      <c r="BE542" t="s">
        <v>15012</v>
      </c>
    </row>
    <row r="543" spans="1:57" ht="20" customHeight="1">
      <c r="A543" t="str">
        <f t="shared" si="16"/>
        <v>한국의 LCD 제조 과정의 SF6 방출 감축을 위한 사용점 감축 설비4차2011-05-01</v>
      </c>
      <c r="B543" t="str">
        <f t="shared" si="17"/>
        <v>2011-05-01</v>
      </c>
      <c r="C543">
        <v>11</v>
      </c>
      <c r="D543" t="s">
        <v>425</v>
      </c>
      <c r="E543" t="s">
        <v>1220</v>
      </c>
      <c r="F543" t="s">
        <v>1221</v>
      </c>
      <c r="G543" t="s">
        <v>1291</v>
      </c>
      <c r="M543" t="s">
        <v>1812</v>
      </c>
      <c r="O543" t="s">
        <v>1772</v>
      </c>
      <c r="P543" t="s">
        <v>209</v>
      </c>
      <c r="Q543" t="s">
        <v>1228</v>
      </c>
      <c r="R543" t="s">
        <v>1229</v>
      </c>
      <c r="S543" t="s">
        <v>130</v>
      </c>
      <c r="T543" t="s">
        <v>1293</v>
      </c>
      <c r="U543" t="s">
        <v>1773</v>
      </c>
      <c r="V543" t="s">
        <v>1774</v>
      </c>
      <c r="W543">
        <v>1298120</v>
      </c>
      <c r="X543" t="s">
        <v>32337</v>
      </c>
      <c r="Y543" t="s">
        <v>1297</v>
      </c>
      <c r="Z543" t="s">
        <v>1775</v>
      </c>
      <c r="AA543" t="s">
        <v>14303</v>
      </c>
      <c r="AB543" t="s">
        <v>14996</v>
      </c>
      <c r="AC543">
        <v>144842</v>
      </c>
      <c r="AD543">
        <v>171600</v>
      </c>
      <c r="AE543">
        <v>3432</v>
      </c>
      <c r="AF543" t="s">
        <v>14997</v>
      </c>
      <c r="AJ543" t="s">
        <v>14964</v>
      </c>
      <c r="AK543" t="s">
        <v>14259</v>
      </c>
      <c r="AL543" t="s">
        <v>425</v>
      </c>
      <c r="AM543">
        <v>47092</v>
      </c>
      <c r="AN543">
        <v>3432</v>
      </c>
      <c r="AO543" t="s">
        <v>14998</v>
      </c>
      <c r="AP543" t="s">
        <v>14999</v>
      </c>
      <c r="AQ543" t="s">
        <v>14940</v>
      </c>
      <c r="AR543" t="s">
        <v>15000</v>
      </c>
      <c r="AS543" t="s">
        <v>15001</v>
      </c>
      <c r="AT543" t="s">
        <v>1776</v>
      </c>
      <c r="AU543">
        <v>3432</v>
      </c>
      <c r="AW543" t="s">
        <v>224</v>
      </c>
      <c r="AX543" t="s">
        <v>1468</v>
      </c>
      <c r="AY543" t="s">
        <v>953</v>
      </c>
      <c r="AZ543" t="s">
        <v>15002</v>
      </c>
      <c r="BA543" t="s">
        <v>1244</v>
      </c>
      <c r="BB543" t="s">
        <v>1772</v>
      </c>
      <c r="BC543" t="s">
        <v>15003</v>
      </c>
      <c r="BD543">
        <v>3440</v>
      </c>
      <c r="BE543" t="s">
        <v>15004</v>
      </c>
    </row>
    <row r="544" spans="1:57" ht="20" customHeight="1">
      <c r="A544" t="str">
        <f t="shared" si="16"/>
        <v>한국의 LCD 제조 과정의 SF6 방출 감축을 위한 사용점 감축 설비5차2011-09-01</v>
      </c>
      <c r="B544" t="str">
        <f t="shared" si="17"/>
        <v>2011-09-01</v>
      </c>
      <c r="C544">
        <v>10</v>
      </c>
      <c r="D544" t="s">
        <v>425</v>
      </c>
      <c r="E544" t="s">
        <v>1220</v>
      </c>
      <c r="F544" t="s">
        <v>1221</v>
      </c>
      <c r="G544" t="s">
        <v>1291</v>
      </c>
      <c r="M544" t="s">
        <v>1812</v>
      </c>
      <c r="O544" t="s">
        <v>1772</v>
      </c>
      <c r="P544" t="s">
        <v>209</v>
      </c>
      <c r="Q544" t="s">
        <v>1228</v>
      </c>
      <c r="R544" t="s">
        <v>1229</v>
      </c>
      <c r="S544" t="s">
        <v>130</v>
      </c>
      <c r="T544" t="s">
        <v>1293</v>
      </c>
      <c r="U544" t="s">
        <v>1773</v>
      </c>
      <c r="V544" t="s">
        <v>1774</v>
      </c>
      <c r="W544">
        <v>1298120</v>
      </c>
      <c r="X544" t="s">
        <v>32337</v>
      </c>
      <c r="Y544" t="s">
        <v>1297</v>
      </c>
      <c r="Z544" t="s">
        <v>1775</v>
      </c>
      <c r="AA544" t="s">
        <v>14542</v>
      </c>
      <c r="AB544" t="s">
        <v>14987</v>
      </c>
      <c r="AC544">
        <v>207110</v>
      </c>
      <c r="AD544">
        <v>264637</v>
      </c>
      <c r="AE544">
        <v>5293</v>
      </c>
      <c r="AF544" t="s">
        <v>14988</v>
      </c>
      <c r="AJ544" t="s">
        <v>14964</v>
      </c>
      <c r="AK544" t="s">
        <v>14259</v>
      </c>
      <c r="AL544" t="s">
        <v>425</v>
      </c>
      <c r="AM544">
        <v>47092</v>
      </c>
      <c r="AN544">
        <v>5293</v>
      </c>
      <c r="AO544" t="s">
        <v>14989</v>
      </c>
      <c r="AP544" t="s">
        <v>14990</v>
      </c>
      <c r="AQ544" t="s">
        <v>14940</v>
      </c>
      <c r="AR544" t="s">
        <v>14991</v>
      </c>
      <c r="AS544" t="s">
        <v>14992</v>
      </c>
      <c r="AT544" t="s">
        <v>1776</v>
      </c>
      <c r="AU544">
        <v>5293</v>
      </c>
      <c r="AW544" t="s">
        <v>224</v>
      </c>
      <c r="AX544" t="s">
        <v>1468</v>
      </c>
      <c r="AY544" t="s">
        <v>953</v>
      </c>
      <c r="AZ544" t="s">
        <v>14993</v>
      </c>
      <c r="BA544" t="s">
        <v>1244</v>
      </c>
      <c r="BB544" t="s">
        <v>1772</v>
      </c>
      <c r="BC544" t="s">
        <v>14994</v>
      </c>
      <c r="BD544">
        <v>3440</v>
      </c>
      <c r="BE544" t="s">
        <v>14995</v>
      </c>
    </row>
    <row r="545" spans="1:57" ht="20" customHeight="1">
      <c r="A545" t="str">
        <f t="shared" si="16"/>
        <v>한국의 LCD 제조 과정의 SF6 방출 감축을 위한 사용점 감축 설비3차2011-01-01</v>
      </c>
      <c r="B545" t="str">
        <f t="shared" si="17"/>
        <v>2011-01-01</v>
      </c>
      <c r="C545">
        <v>9</v>
      </c>
      <c r="D545" t="s">
        <v>425</v>
      </c>
      <c r="E545" t="s">
        <v>1220</v>
      </c>
      <c r="F545" t="s">
        <v>1221</v>
      </c>
      <c r="G545" t="s">
        <v>1291</v>
      </c>
      <c r="M545" t="s">
        <v>1812</v>
      </c>
      <c r="O545" t="s">
        <v>1772</v>
      </c>
      <c r="P545" t="s">
        <v>209</v>
      </c>
      <c r="Q545" t="s">
        <v>1228</v>
      </c>
      <c r="R545" t="s">
        <v>1229</v>
      </c>
      <c r="S545" t="s">
        <v>130</v>
      </c>
      <c r="T545" t="s">
        <v>1293</v>
      </c>
      <c r="U545" t="s">
        <v>1773</v>
      </c>
      <c r="V545" t="s">
        <v>1774</v>
      </c>
      <c r="W545">
        <v>1298120</v>
      </c>
      <c r="X545" t="s">
        <v>32337</v>
      </c>
      <c r="Y545" t="s">
        <v>1297</v>
      </c>
      <c r="Z545" t="s">
        <v>1775</v>
      </c>
      <c r="AA545" t="s">
        <v>14315</v>
      </c>
      <c r="AB545" t="s">
        <v>14978</v>
      </c>
      <c r="AC545">
        <v>136720</v>
      </c>
      <c r="AD545">
        <v>197984</v>
      </c>
      <c r="AE545">
        <v>3960</v>
      </c>
      <c r="AF545" t="s">
        <v>14979</v>
      </c>
      <c r="AJ545" t="s">
        <v>14964</v>
      </c>
      <c r="AK545" t="s">
        <v>14259</v>
      </c>
      <c r="AL545" t="s">
        <v>425</v>
      </c>
      <c r="AM545">
        <v>47092</v>
      </c>
      <c r="AN545">
        <v>3960</v>
      </c>
      <c r="AO545" t="s">
        <v>14980</v>
      </c>
      <c r="AP545" t="s">
        <v>14981</v>
      </c>
      <c r="AQ545" t="s">
        <v>14940</v>
      </c>
      <c r="AR545" t="s">
        <v>14982</v>
      </c>
      <c r="AS545" t="s">
        <v>14983</v>
      </c>
      <c r="AT545" t="s">
        <v>1776</v>
      </c>
      <c r="AU545">
        <v>3960</v>
      </c>
      <c r="AW545" t="s">
        <v>224</v>
      </c>
      <c r="AX545" t="s">
        <v>1468</v>
      </c>
      <c r="AY545" t="s">
        <v>953</v>
      </c>
      <c r="AZ545" t="s">
        <v>14984</v>
      </c>
      <c r="BA545" t="s">
        <v>1244</v>
      </c>
      <c r="BB545" t="s">
        <v>1772</v>
      </c>
      <c r="BC545" t="s">
        <v>14985</v>
      </c>
      <c r="BD545">
        <v>3440</v>
      </c>
      <c r="BE545" t="s">
        <v>14986</v>
      </c>
    </row>
    <row r="546" spans="1:57" ht="20" customHeight="1">
      <c r="A546" t="str">
        <f t="shared" si="16"/>
        <v>한국의 LCD 제조 과정의 SF6 방출 감축을 위한 사용점 감축 설비2차2010-10-01</v>
      </c>
      <c r="B546" t="str">
        <f t="shared" si="17"/>
        <v>2010-10-01</v>
      </c>
      <c r="C546">
        <v>8</v>
      </c>
      <c r="D546" t="s">
        <v>425</v>
      </c>
      <c r="E546" t="s">
        <v>1220</v>
      </c>
      <c r="F546" t="s">
        <v>1221</v>
      </c>
      <c r="G546" t="s">
        <v>1291</v>
      </c>
      <c r="M546" t="s">
        <v>1812</v>
      </c>
      <c r="O546" t="s">
        <v>1772</v>
      </c>
      <c r="P546" t="s">
        <v>209</v>
      </c>
      <c r="Q546" t="s">
        <v>1228</v>
      </c>
      <c r="R546" t="s">
        <v>1229</v>
      </c>
      <c r="S546" t="s">
        <v>130</v>
      </c>
      <c r="T546" t="s">
        <v>1293</v>
      </c>
      <c r="U546" t="s">
        <v>1773</v>
      </c>
      <c r="V546" t="s">
        <v>1774</v>
      </c>
      <c r="W546">
        <v>1298120</v>
      </c>
      <c r="X546" t="s">
        <v>32337</v>
      </c>
      <c r="Y546" t="s">
        <v>1297</v>
      </c>
      <c r="Z546" t="s">
        <v>1775</v>
      </c>
      <c r="AA546" t="s">
        <v>13427</v>
      </c>
      <c r="AB546" t="s">
        <v>14878</v>
      </c>
      <c r="AC546">
        <v>124537</v>
      </c>
      <c r="AD546">
        <v>214847</v>
      </c>
      <c r="AE546">
        <v>4297</v>
      </c>
      <c r="AF546" t="s">
        <v>14971</v>
      </c>
      <c r="AJ546" t="s">
        <v>14964</v>
      </c>
      <c r="AK546" t="s">
        <v>14259</v>
      </c>
      <c r="AL546" t="s">
        <v>425</v>
      </c>
      <c r="AM546">
        <v>47092</v>
      </c>
      <c r="AN546">
        <v>4297</v>
      </c>
      <c r="AO546" t="s">
        <v>14880</v>
      </c>
      <c r="AP546" t="s">
        <v>14972</v>
      </c>
      <c r="AQ546" t="s">
        <v>14940</v>
      </c>
      <c r="AR546" t="s">
        <v>14973</v>
      </c>
      <c r="AS546" t="s">
        <v>14974</v>
      </c>
      <c r="AT546" t="s">
        <v>1776</v>
      </c>
      <c r="AU546">
        <v>4297</v>
      </c>
      <c r="AW546" t="s">
        <v>224</v>
      </c>
      <c r="AX546" t="s">
        <v>1468</v>
      </c>
      <c r="AY546" t="s">
        <v>953</v>
      </c>
      <c r="AZ546" t="s">
        <v>14975</v>
      </c>
      <c r="BA546" t="s">
        <v>1244</v>
      </c>
      <c r="BB546" t="s">
        <v>1772</v>
      </c>
      <c r="BC546" t="s">
        <v>14976</v>
      </c>
      <c r="BD546">
        <v>3440</v>
      </c>
      <c r="BE546" t="s">
        <v>14977</v>
      </c>
    </row>
    <row r="547" spans="1:57" ht="20" customHeight="1">
      <c r="A547" t="str">
        <f t="shared" si="16"/>
        <v>한국의 LCD 제조 과정의 SF6 방출 감축을 위한 사용점 감축 설비1차2010-08-01</v>
      </c>
      <c r="B547" t="str">
        <f t="shared" si="17"/>
        <v>2010-08-01</v>
      </c>
      <c r="C547">
        <v>7</v>
      </c>
      <c r="D547" t="s">
        <v>425</v>
      </c>
      <c r="E547" t="s">
        <v>1220</v>
      </c>
      <c r="F547" t="s">
        <v>1221</v>
      </c>
      <c r="G547" t="s">
        <v>1291</v>
      </c>
      <c r="M547" t="s">
        <v>1812</v>
      </c>
      <c r="O547" t="s">
        <v>1772</v>
      </c>
      <c r="P547" t="s">
        <v>209</v>
      </c>
      <c r="Q547" t="s">
        <v>1228</v>
      </c>
      <c r="R547" t="s">
        <v>1229</v>
      </c>
      <c r="S547" t="s">
        <v>130</v>
      </c>
      <c r="T547" t="s">
        <v>1293</v>
      </c>
      <c r="U547" t="s">
        <v>1773</v>
      </c>
      <c r="V547" t="s">
        <v>1774</v>
      </c>
      <c r="W547">
        <v>1298120</v>
      </c>
      <c r="X547" t="s">
        <v>32337</v>
      </c>
      <c r="Y547" t="s">
        <v>1297</v>
      </c>
      <c r="Z547" t="s">
        <v>1775</v>
      </c>
      <c r="AA547" t="s">
        <v>13413</v>
      </c>
      <c r="AB547" t="s">
        <v>14962</v>
      </c>
      <c r="AC547">
        <v>82573</v>
      </c>
      <c r="AD547">
        <v>144222</v>
      </c>
      <c r="AE547">
        <v>2884</v>
      </c>
      <c r="AF547" t="s">
        <v>14963</v>
      </c>
      <c r="AJ547" t="s">
        <v>14964</v>
      </c>
      <c r="AK547" t="s">
        <v>14259</v>
      </c>
      <c r="AL547" t="s">
        <v>425</v>
      </c>
      <c r="AM547">
        <v>47092</v>
      </c>
      <c r="AN547">
        <v>2884</v>
      </c>
      <c r="AO547" t="s">
        <v>14965</v>
      </c>
      <c r="AP547" t="s">
        <v>14966</v>
      </c>
      <c r="AQ547" t="s">
        <v>14940</v>
      </c>
      <c r="AR547" t="s">
        <v>14967</v>
      </c>
      <c r="AS547" t="s">
        <v>14968</v>
      </c>
      <c r="AT547" t="s">
        <v>1776</v>
      </c>
      <c r="AU547">
        <v>2884</v>
      </c>
      <c r="AW547" t="s">
        <v>224</v>
      </c>
      <c r="AX547" t="s">
        <v>1468</v>
      </c>
      <c r="AY547" t="s">
        <v>953</v>
      </c>
      <c r="AZ547" t="s">
        <v>14969</v>
      </c>
      <c r="BA547" t="s">
        <v>1244</v>
      </c>
      <c r="BB547" t="s">
        <v>1772</v>
      </c>
      <c r="BC547" t="s">
        <v>14886</v>
      </c>
      <c r="BD547">
        <v>3440</v>
      </c>
      <c r="BE547" t="s">
        <v>14970</v>
      </c>
    </row>
    <row r="548" spans="1:57" ht="20" customHeight="1">
      <c r="A548" t="str">
        <f t="shared" si="16"/>
        <v>한국의 LCD 제조 과정의 SF6 방출 감축을 위한 사용점 감축 설비7차2012-04-01</v>
      </c>
      <c r="B548" t="str">
        <f t="shared" si="17"/>
        <v>2012-04-01</v>
      </c>
      <c r="C548">
        <v>6</v>
      </c>
      <c r="D548" t="s">
        <v>425</v>
      </c>
      <c r="E548" t="s">
        <v>1220</v>
      </c>
      <c r="F548" t="s">
        <v>1221</v>
      </c>
      <c r="G548" t="s">
        <v>1291</v>
      </c>
      <c r="M548" t="s">
        <v>1812</v>
      </c>
      <c r="O548" t="s">
        <v>1772</v>
      </c>
      <c r="P548" t="s">
        <v>209</v>
      </c>
      <c r="Q548" t="s">
        <v>1228</v>
      </c>
      <c r="R548" t="s">
        <v>1229</v>
      </c>
      <c r="S548" t="s">
        <v>130</v>
      </c>
      <c r="T548" t="s">
        <v>1293</v>
      </c>
      <c r="U548" t="s">
        <v>1773</v>
      </c>
      <c r="V548" t="s">
        <v>1774</v>
      </c>
      <c r="W548">
        <v>1298120</v>
      </c>
      <c r="X548" t="s">
        <v>32337</v>
      </c>
      <c r="Y548" t="s">
        <v>1297</v>
      </c>
      <c r="Z548" t="s">
        <v>1775</v>
      </c>
      <c r="AA548" t="s">
        <v>14763</v>
      </c>
      <c r="AB548" t="s">
        <v>14954</v>
      </c>
      <c r="AC548">
        <v>368883</v>
      </c>
      <c r="AD548">
        <v>571100</v>
      </c>
      <c r="AE548">
        <v>11422</v>
      </c>
      <c r="AF548" t="s">
        <v>14955</v>
      </c>
      <c r="AJ548" t="s">
        <v>14937</v>
      </c>
      <c r="AK548" t="s">
        <v>14259</v>
      </c>
      <c r="AL548" t="s">
        <v>425</v>
      </c>
      <c r="AM548">
        <v>47092</v>
      </c>
      <c r="AN548">
        <v>11422</v>
      </c>
      <c r="AO548" t="s">
        <v>14956</v>
      </c>
      <c r="AP548" t="s">
        <v>14957</v>
      </c>
      <c r="AQ548" t="s">
        <v>14940</v>
      </c>
      <c r="AR548" t="s">
        <v>14958</v>
      </c>
      <c r="AS548" t="s">
        <v>14959</v>
      </c>
      <c r="AT548" t="s">
        <v>1776</v>
      </c>
      <c r="AU548">
        <v>11422</v>
      </c>
      <c r="AW548" t="s">
        <v>224</v>
      </c>
      <c r="AX548" t="s">
        <v>1468</v>
      </c>
      <c r="AY548" t="s">
        <v>953</v>
      </c>
      <c r="AZ548" t="s">
        <v>14960</v>
      </c>
      <c r="BA548" t="s">
        <v>1244</v>
      </c>
      <c r="BB548" t="s">
        <v>1772</v>
      </c>
      <c r="BC548" t="s">
        <v>12610</v>
      </c>
      <c r="BD548">
        <v>3440</v>
      </c>
      <c r="BE548" t="s">
        <v>14961</v>
      </c>
    </row>
    <row r="549" spans="1:57" ht="20" customHeight="1">
      <c r="A549" t="str">
        <f t="shared" si="16"/>
        <v>한국의 LCD 제조 과정의 SF6 방출 감축을 위한 사용점 감축 설비6차2012-02-01</v>
      </c>
      <c r="B549" t="str">
        <f t="shared" si="17"/>
        <v>2012-02-01</v>
      </c>
      <c r="C549">
        <v>5</v>
      </c>
      <c r="D549" t="s">
        <v>425</v>
      </c>
      <c r="E549" t="s">
        <v>1220</v>
      </c>
      <c r="F549" t="s">
        <v>1221</v>
      </c>
      <c r="G549" t="s">
        <v>1291</v>
      </c>
      <c r="M549" t="s">
        <v>1812</v>
      </c>
      <c r="O549" t="s">
        <v>1772</v>
      </c>
      <c r="P549" t="s">
        <v>209</v>
      </c>
      <c r="Q549" t="s">
        <v>1228</v>
      </c>
      <c r="R549" t="s">
        <v>1229</v>
      </c>
      <c r="S549" t="s">
        <v>130</v>
      </c>
      <c r="T549" t="s">
        <v>1293</v>
      </c>
      <c r="U549" t="s">
        <v>1773</v>
      </c>
      <c r="V549" t="s">
        <v>1774</v>
      </c>
      <c r="W549">
        <v>1298120</v>
      </c>
      <c r="X549" t="s">
        <v>32337</v>
      </c>
      <c r="Y549" t="s">
        <v>1297</v>
      </c>
      <c r="Z549" t="s">
        <v>1775</v>
      </c>
      <c r="AA549" t="s">
        <v>14554</v>
      </c>
      <c r="AB549" t="s">
        <v>14945</v>
      </c>
      <c r="AC549">
        <v>162745</v>
      </c>
      <c r="AD549">
        <v>226806</v>
      </c>
      <c r="AE549">
        <v>4536</v>
      </c>
      <c r="AF549" t="s">
        <v>14946</v>
      </c>
      <c r="AJ549" t="s">
        <v>14937</v>
      </c>
      <c r="AK549" t="s">
        <v>14259</v>
      </c>
      <c r="AL549" t="s">
        <v>425</v>
      </c>
      <c r="AM549">
        <v>47092</v>
      </c>
      <c r="AN549">
        <v>4536</v>
      </c>
      <c r="AO549" t="s">
        <v>14947</v>
      </c>
      <c r="AP549" t="s">
        <v>14948</v>
      </c>
      <c r="AQ549" t="s">
        <v>14940</v>
      </c>
      <c r="AR549" t="s">
        <v>14949</v>
      </c>
      <c r="AS549" t="s">
        <v>14950</v>
      </c>
      <c r="AT549" t="s">
        <v>1776</v>
      </c>
      <c r="AU549">
        <v>4536</v>
      </c>
      <c r="AW549" t="s">
        <v>224</v>
      </c>
      <c r="AX549" t="s">
        <v>1468</v>
      </c>
      <c r="AY549" t="s">
        <v>953</v>
      </c>
      <c r="AZ549" t="s">
        <v>14951</v>
      </c>
      <c r="BA549" t="s">
        <v>1244</v>
      </c>
      <c r="BB549" t="s">
        <v>1772</v>
      </c>
      <c r="BC549" t="s">
        <v>14952</v>
      </c>
      <c r="BD549">
        <v>3440</v>
      </c>
      <c r="BE549" t="s">
        <v>14953</v>
      </c>
    </row>
    <row r="550" spans="1:57" ht="20" customHeight="1">
      <c r="A550" t="str">
        <f t="shared" si="16"/>
        <v>한국의 LCD 제조 과정의 SF6 방출 감축을 위한 사용점 감축 설비8차2012-09-01</v>
      </c>
      <c r="B550" t="str">
        <f t="shared" si="17"/>
        <v>2012-09-01</v>
      </c>
      <c r="C550">
        <v>4</v>
      </c>
      <c r="D550" t="s">
        <v>425</v>
      </c>
      <c r="E550" t="s">
        <v>1220</v>
      </c>
      <c r="F550" t="s">
        <v>1221</v>
      </c>
      <c r="G550" t="s">
        <v>1291</v>
      </c>
      <c r="M550" t="s">
        <v>1812</v>
      </c>
      <c r="O550" t="s">
        <v>1772</v>
      </c>
      <c r="P550" t="s">
        <v>209</v>
      </c>
      <c r="Q550" t="s">
        <v>1228</v>
      </c>
      <c r="R550" t="s">
        <v>1229</v>
      </c>
      <c r="S550" t="s">
        <v>130</v>
      </c>
      <c r="T550" t="s">
        <v>1293</v>
      </c>
      <c r="U550" t="s">
        <v>1773</v>
      </c>
      <c r="V550" t="s">
        <v>1774</v>
      </c>
      <c r="W550">
        <v>1298120</v>
      </c>
      <c r="X550" t="s">
        <v>32337</v>
      </c>
      <c r="Y550" t="s">
        <v>1297</v>
      </c>
      <c r="Z550" t="s">
        <v>1775</v>
      </c>
      <c r="AA550" t="s">
        <v>14753</v>
      </c>
      <c r="AB550" t="s">
        <v>14935</v>
      </c>
      <c r="AC550">
        <v>330914</v>
      </c>
      <c r="AD550">
        <v>563386</v>
      </c>
      <c r="AE550">
        <v>11268</v>
      </c>
      <c r="AF550" t="s">
        <v>14936</v>
      </c>
      <c r="AJ550" t="s">
        <v>14937</v>
      </c>
      <c r="AK550" t="s">
        <v>14259</v>
      </c>
      <c r="AL550" t="s">
        <v>425</v>
      </c>
      <c r="AM550">
        <v>47092</v>
      </c>
      <c r="AN550">
        <v>11268</v>
      </c>
      <c r="AO550" t="s">
        <v>14938</v>
      </c>
      <c r="AP550" t="s">
        <v>14939</v>
      </c>
      <c r="AQ550" t="s">
        <v>14940</v>
      </c>
      <c r="AR550" t="s">
        <v>14941</v>
      </c>
      <c r="AS550" t="s">
        <v>14942</v>
      </c>
      <c r="AT550" t="s">
        <v>1776</v>
      </c>
      <c r="AU550">
        <v>11268</v>
      </c>
      <c r="AW550" t="s">
        <v>224</v>
      </c>
      <c r="AX550" t="s">
        <v>1468</v>
      </c>
      <c r="AY550" t="s">
        <v>953</v>
      </c>
      <c r="AZ550" t="s">
        <v>14943</v>
      </c>
      <c r="BA550" t="s">
        <v>1244</v>
      </c>
      <c r="BB550" t="s">
        <v>1772</v>
      </c>
      <c r="BC550" t="s">
        <v>12610</v>
      </c>
      <c r="BD550">
        <v>3440</v>
      </c>
      <c r="BE550" t="s">
        <v>14944</v>
      </c>
    </row>
    <row r="551" spans="1:57" ht="20" customHeight="1">
      <c r="A551" t="str">
        <f t="shared" si="16"/>
        <v>삼성전자 SF6 저감 사업1차2010-10-21</v>
      </c>
      <c r="B551" t="str">
        <f t="shared" si="17"/>
        <v>2010-10-21</v>
      </c>
      <c r="C551">
        <v>3</v>
      </c>
      <c r="D551" t="s">
        <v>425</v>
      </c>
      <c r="E551" t="s">
        <v>1220</v>
      </c>
      <c r="F551" t="s">
        <v>1221</v>
      </c>
      <c r="G551" t="s">
        <v>1291</v>
      </c>
      <c r="M551" t="s">
        <v>1812</v>
      </c>
      <c r="O551" t="s">
        <v>1785</v>
      </c>
      <c r="P551" t="s">
        <v>209</v>
      </c>
      <c r="Q551" t="s">
        <v>1228</v>
      </c>
      <c r="R551" t="s">
        <v>1229</v>
      </c>
      <c r="S551" t="s">
        <v>130</v>
      </c>
      <c r="T551" t="s">
        <v>1293</v>
      </c>
      <c r="U551" t="s">
        <v>1786</v>
      </c>
      <c r="V551" t="s">
        <v>1787</v>
      </c>
      <c r="W551">
        <v>768215</v>
      </c>
      <c r="X551" t="s">
        <v>32337</v>
      </c>
      <c r="Y551" t="s">
        <v>1297</v>
      </c>
      <c r="Z551" t="s">
        <v>1775</v>
      </c>
      <c r="AA551" t="s">
        <v>13413</v>
      </c>
      <c r="AB551" t="s">
        <v>14924</v>
      </c>
      <c r="AC551">
        <v>275716</v>
      </c>
      <c r="AD551">
        <v>209041</v>
      </c>
      <c r="AE551">
        <v>4181</v>
      </c>
      <c r="AF551" t="s">
        <v>14925</v>
      </c>
      <c r="AJ551" t="s">
        <v>14926</v>
      </c>
      <c r="AK551" t="s">
        <v>14259</v>
      </c>
      <c r="AL551" t="s">
        <v>425</v>
      </c>
      <c r="AM551">
        <v>4181</v>
      </c>
      <c r="AN551">
        <v>4181</v>
      </c>
      <c r="AO551" t="s">
        <v>14927</v>
      </c>
      <c r="AP551" t="s">
        <v>14928</v>
      </c>
      <c r="AQ551" t="s">
        <v>14929</v>
      </c>
      <c r="AR551" t="s">
        <v>14930</v>
      </c>
      <c r="AS551" t="s">
        <v>14931</v>
      </c>
      <c r="AT551" t="s">
        <v>1788</v>
      </c>
      <c r="AU551">
        <v>4181</v>
      </c>
      <c r="AW551" t="s">
        <v>224</v>
      </c>
      <c r="AX551" t="s">
        <v>1345</v>
      </c>
      <c r="AY551" t="s">
        <v>953</v>
      </c>
      <c r="AZ551" t="s">
        <v>14932</v>
      </c>
      <c r="BA551" t="s">
        <v>1244</v>
      </c>
      <c r="BB551" t="s">
        <v>1790</v>
      </c>
      <c r="BC551" t="s">
        <v>14933</v>
      </c>
      <c r="BD551">
        <v>3333</v>
      </c>
      <c r="BE551" t="s">
        <v>14934</v>
      </c>
    </row>
    <row r="552" spans="1:57" ht="20" customHeight="1">
      <c r="A552" t="str">
        <f t="shared" si="16"/>
        <v>휴켐스 질산공장 N2O 감축사업(휴켐스 주식회사의 질산 공장 세 곳에서 tail gas에 포함된 아산화질소를 촉매를 사용하여 제거하는 프로젝트)1차2012-11-07</v>
      </c>
      <c r="B552" t="str">
        <f t="shared" si="17"/>
        <v>2012-11-07</v>
      </c>
      <c r="C552">
        <v>2</v>
      </c>
      <c r="D552" t="s">
        <v>1001</v>
      </c>
      <c r="E552" t="s">
        <v>1748</v>
      </c>
      <c r="F552" t="s">
        <v>317</v>
      </c>
      <c r="G552" t="s">
        <v>1420</v>
      </c>
      <c r="M552" t="s">
        <v>1812</v>
      </c>
      <c r="O552" t="s">
        <v>1227</v>
      </c>
      <c r="P552" t="s">
        <v>209</v>
      </c>
      <c r="Q552" t="s">
        <v>1228</v>
      </c>
      <c r="R552" t="s">
        <v>1229</v>
      </c>
      <c r="S552" t="s">
        <v>130</v>
      </c>
      <c r="T552" t="s">
        <v>1231</v>
      </c>
      <c r="U552" t="s">
        <v>1232</v>
      </c>
      <c r="V552" t="s">
        <v>1233</v>
      </c>
      <c r="W552">
        <v>1268310</v>
      </c>
      <c r="X552" t="s">
        <v>1234</v>
      </c>
      <c r="Y552" t="s">
        <v>1235</v>
      </c>
      <c r="Z552" t="s">
        <v>1236</v>
      </c>
      <c r="AA552" t="s">
        <v>13413</v>
      </c>
      <c r="AB552" t="s">
        <v>14513</v>
      </c>
      <c r="AC552">
        <v>1045391</v>
      </c>
      <c r="AD552">
        <v>565704</v>
      </c>
      <c r="AE552">
        <v>554390</v>
      </c>
      <c r="AF552" t="s">
        <v>14917</v>
      </c>
      <c r="AJ552" t="s">
        <v>14545</v>
      </c>
      <c r="AK552" t="s">
        <v>14259</v>
      </c>
      <c r="AL552" t="s">
        <v>1001</v>
      </c>
      <c r="AM552">
        <v>554390</v>
      </c>
      <c r="AN552">
        <v>554390</v>
      </c>
      <c r="AO552" t="s">
        <v>14918</v>
      </c>
      <c r="AP552" t="s">
        <v>14911</v>
      </c>
      <c r="AQ552" t="s">
        <v>14919</v>
      </c>
      <c r="AR552" t="s">
        <v>14920</v>
      </c>
      <c r="AS552" t="s">
        <v>14921</v>
      </c>
      <c r="AT552" t="s">
        <v>1767</v>
      </c>
      <c r="AU552">
        <v>554390</v>
      </c>
      <c r="AW552" t="s">
        <v>224</v>
      </c>
      <c r="AX552" t="s">
        <v>1302</v>
      </c>
      <c r="AY552" t="s">
        <v>953</v>
      </c>
      <c r="AZ552" t="s">
        <v>14922</v>
      </c>
      <c r="BA552" t="s">
        <v>1244</v>
      </c>
      <c r="BB552" t="s">
        <v>1227</v>
      </c>
      <c r="BC552" t="s">
        <v>6246</v>
      </c>
      <c r="BD552">
        <v>765</v>
      </c>
      <c r="BE552" t="s">
        <v>14923</v>
      </c>
    </row>
    <row r="553" spans="1:57" ht="20" customHeight="1">
      <c r="A553" t="str">
        <f t="shared" si="16"/>
        <v>휴켐스(주) 신설 5질산에서 발생하는 아산화질소 배출량 저감사업1차2013-02-25</v>
      </c>
      <c r="B553" t="str">
        <f t="shared" si="17"/>
        <v>2013-02-25</v>
      </c>
      <c r="C553">
        <v>1</v>
      </c>
      <c r="D553" t="s">
        <v>1001</v>
      </c>
      <c r="E553" t="s">
        <v>1748</v>
      </c>
      <c r="F553" t="s">
        <v>317</v>
      </c>
      <c r="G553" t="s">
        <v>1507</v>
      </c>
      <c r="M553" t="s">
        <v>1812</v>
      </c>
      <c r="O553" t="s">
        <v>1754</v>
      </c>
      <c r="P553" t="s">
        <v>209</v>
      </c>
      <c r="Q553" t="s">
        <v>1228</v>
      </c>
      <c r="R553" t="s">
        <v>1228</v>
      </c>
      <c r="S553" t="s">
        <v>130</v>
      </c>
      <c r="T553" t="s">
        <v>1293</v>
      </c>
      <c r="U553" t="s">
        <v>1755</v>
      </c>
      <c r="V553" t="s">
        <v>1756</v>
      </c>
      <c r="W553">
        <v>338990</v>
      </c>
      <c r="X553" t="s">
        <v>1234</v>
      </c>
      <c r="Y553" t="s">
        <v>1235</v>
      </c>
      <c r="AA553" t="s">
        <v>13413</v>
      </c>
      <c r="AB553" t="s">
        <v>14909</v>
      </c>
      <c r="AC553">
        <v>217250</v>
      </c>
      <c r="AD553">
        <v>230375</v>
      </c>
      <c r="AE553">
        <v>225768</v>
      </c>
      <c r="AJ553" t="s">
        <v>14545</v>
      </c>
      <c r="AK553" t="s">
        <v>14259</v>
      </c>
      <c r="AL553" t="s">
        <v>1001</v>
      </c>
      <c r="AM553">
        <v>225768</v>
      </c>
      <c r="AN553">
        <v>225768</v>
      </c>
      <c r="AO553" t="s">
        <v>14910</v>
      </c>
      <c r="AP553" t="s">
        <v>14911</v>
      </c>
      <c r="AQ553" t="s">
        <v>14912</v>
      </c>
      <c r="AR553" t="s">
        <v>14913</v>
      </c>
      <c r="AS553" t="s">
        <v>14914</v>
      </c>
      <c r="AT553" t="s">
        <v>1759</v>
      </c>
      <c r="AU553">
        <v>225768</v>
      </c>
      <c r="AW553" t="s">
        <v>224</v>
      </c>
      <c r="AX553" t="s">
        <v>1302</v>
      </c>
      <c r="AY553" t="s">
        <v>953</v>
      </c>
      <c r="AZ553" t="s">
        <v>14915</v>
      </c>
      <c r="BA553" t="s">
        <v>1244</v>
      </c>
      <c r="BB553" t="s">
        <v>1754</v>
      </c>
      <c r="BC553" t="s">
        <v>14916</v>
      </c>
      <c r="BD553">
        <v>6637</v>
      </c>
    </row>
    <row r="554" spans="1:57" ht="20" customHeight="1">
      <c r="A554" t="str">
        <f t="shared" si="16"/>
        <v>예스코 바이오메탄 제조 공급 사업9차2024-01-01</v>
      </c>
      <c r="B554" t="str">
        <f t="shared" si="17"/>
        <v>2024-01-01</v>
      </c>
      <c r="C554">
        <v>280</v>
      </c>
      <c r="D554" t="s">
        <v>9736</v>
      </c>
      <c r="E554" t="s">
        <v>9737</v>
      </c>
      <c r="F554" t="s">
        <v>9736</v>
      </c>
      <c r="G554" t="s">
        <v>9736</v>
      </c>
      <c r="M554" t="s">
        <v>1812</v>
      </c>
      <c r="O554" t="s">
        <v>29197</v>
      </c>
      <c r="P554" t="s">
        <v>209</v>
      </c>
      <c r="Q554" t="s">
        <v>1228</v>
      </c>
      <c r="R554" t="s">
        <v>1228</v>
      </c>
      <c r="S554" t="s">
        <v>130</v>
      </c>
      <c r="T554" t="s">
        <v>1231</v>
      </c>
      <c r="U554" t="s">
        <v>29198</v>
      </c>
      <c r="V554" t="s">
        <v>29199</v>
      </c>
      <c r="W554">
        <v>8090</v>
      </c>
      <c r="X554" t="s">
        <v>26166</v>
      </c>
      <c r="Y554" t="s">
        <v>26166</v>
      </c>
      <c r="Z554" t="s">
        <v>29200</v>
      </c>
      <c r="AA554" t="s">
        <v>14631</v>
      </c>
      <c r="AB554" t="s">
        <v>33485</v>
      </c>
      <c r="AC554">
        <v>16180</v>
      </c>
      <c r="AD554">
        <v>8112</v>
      </c>
      <c r="AE554">
        <v>8112</v>
      </c>
      <c r="AJ554" t="s">
        <v>18259</v>
      </c>
      <c r="AK554" t="s">
        <v>16311</v>
      </c>
      <c r="AL554" t="s">
        <v>9736</v>
      </c>
      <c r="AM554">
        <v>8090</v>
      </c>
      <c r="AN554">
        <v>8112</v>
      </c>
      <c r="AO554" t="s">
        <v>33486</v>
      </c>
      <c r="AP554" t="s">
        <v>33487</v>
      </c>
      <c r="AQ554" t="s">
        <v>33488</v>
      </c>
      <c r="AT554" t="s">
        <v>29203</v>
      </c>
      <c r="AU554">
        <v>8112</v>
      </c>
      <c r="AW554" t="s">
        <v>224</v>
      </c>
      <c r="AX554" t="s">
        <v>32351</v>
      </c>
      <c r="AY554" t="s">
        <v>1061</v>
      </c>
      <c r="AZ554" s="236" t="s">
        <v>33489</v>
      </c>
    </row>
    <row r="555" spans="1:57" ht="20" customHeight="1">
      <c r="A555" t="str">
        <f t="shared" si="16"/>
        <v>HFC-410A를 사용하는 20RT 미만의 LG 시스템에어컨 수리과정에서 발생되는 HFC-125 및 HFC-32 폐냉매에 대한 ㈜비에스에코앤모어의 플라즈마 분해처리1차2024-12-03</v>
      </c>
      <c r="B555" t="str">
        <f t="shared" si="17"/>
        <v>2024-12-03</v>
      </c>
      <c r="C555">
        <v>279</v>
      </c>
      <c r="D555" t="s">
        <v>33490</v>
      </c>
      <c r="E555" t="s">
        <v>31936</v>
      </c>
      <c r="F555" t="s">
        <v>31935</v>
      </c>
      <c r="G555" t="s">
        <v>31937</v>
      </c>
      <c r="M555" t="s">
        <v>1812</v>
      </c>
      <c r="O555" t="s">
        <v>31970</v>
      </c>
      <c r="P555" t="s">
        <v>209</v>
      </c>
      <c r="Q555" t="s">
        <v>1228</v>
      </c>
      <c r="R555" t="s">
        <v>1228</v>
      </c>
      <c r="S555" t="s">
        <v>130</v>
      </c>
      <c r="T555" t="s">
        <v>1293</v>
      </c>
      <c r="U555" t="s">
        <v>24607</v>
      </c>
      <c r="V555" t="s">
        <v>12002</v>
      </c>
      <c r="W555">
        <v>22046</v>
      </c>
      <c r="X555" t="s">
        <v>26166</v>
      </c>
      <c r="Y555" t="s">
        <v>26166</v>
      </c>
      <c r="Z555" t="s">
        <v>31944</v>
      </c>
      <c r="AA555" t="s">
        <v>13413</v>
      </c>
      <c r="AB555" t="s">
        <v>33491</v>
      </c>
      <c r="AC555">
        <v>11023</v>
      </c>
      <c r="AD555">
        <v>311</v>
      </c>
      <c r="AE555">
        <v>310</v>
      </c>
      <c r="AJ555" t="s">
        <v>15299</v>
      </c>
      <c r="AK555" t="s">
        <v>16311</v>
      </c>
      <c r="AL555" t="s">
        <v>33490</v>
      </c>
      <c r="AM555">
        <v>22046</v>
      </c>
      <c r="AN555">
        <v>310</v>
      </c>
      <c r="AO555" t="s">
        <v>33492</v>
      </c>
      <c r="AP555" t="s">
        <v>33493</v>
      </c>
      <c r="AQ555" t="s">
        <v>33494</v>
      </c>
      <c r="AT555" t="s">
        <v>31973</v>
      </c>
      <c r="AU555">
        <v>310</v>
      </c>
      <c r="AW555" t="s">
        <v>224</v>
      </c>
      <c r="AX555" t="s">
        <v>32351</v>
      </c>
      <c r="AY555" t="s">
        <v>1061</v>
      </c>
      <c r="AZ555" s="236" t="s">
        <v>33495</v>
      </c>
    </row>
    <row r="556" spans="1:57" ht="20" customHeight="1">
      <c r="A556" t="str">
        <f t="shared" si="16"/>
        <v>ISO 탱크 컨테이너 내의 잔여 HFC-32, HFC-125, HFC-134a 및 HFC-143a 폐냉매에 대한 (주)하이테크 Env의 플라즈마 분해처리사업8차2026-01-31</v>
      </c>
      <c r="B556" t="str">
        <f t="shared" si="17"/>
        <v>2026-01-31</v>
      </c>
      <c r="C556">
        <v>278</v>
      </c>
      <c r="D556" t="s">
        <v>33496</v>
      </c>
      <c r="E556" t="s">
        <v>31220</v>
      </c>
      <c r="F556" t="s">
        <v>31221</v>
      </c>
      <c r="G556" t="s">
        <v>31221</v>
      </c>
      <c r="M556" t="s">
        <v>1812</v>
      </c>
      <c r="O556" t="s">
        <v>32065</v>
      </c>
      <c r="P556" t="s">
        <v>209</v>
      </c>
      <c r="Q556" t="s">
        <v>1228</v>
      </c>
      <c r="R556" t="s">
        <v>1228</v>
      </c>
      <c r="S556" t="s">
        <v>130</v>
      </c>
      <c r="T556" t="s">
        <v>1293</v>
      </c>
      <c r="U556" t="s">
        <v>31771</v>
      </c>
      <c r="V556" t="s">
        <v>11148</v>
      </c>
      <c r="W556">
        <v>140457</v>
      </c>
      <c r="X556" t="s">
        <v>26166</v>
      </c>
      <c r="Y556" t="s">
        <v>26166</v>
      </c>
      <c r="Z556" t="s">
        <v>31078</v>
      </c>
      <c r="AA556" t="s">
        <v>14753</v>
      </c>
      <c r="AB556" t="s">
        <v>33497</v>
      </c>
      <c r="AC556">
        <v>45023</v>
      </c>
      <c r="AD556">
        <v>36778</v>
      </c>
      <c r="AE556">
        <v>36778</v>
      </c>
      <c r="AJ556" t="s">
        <v>15299</v>
      </c>
      <c r="AK556" t="s">
        <v>16311</v>
      </c>
      <c r="AL556" t="s">
        <v>33496</v>
      </c>
      <c r="AM556">
        <v>140457</v>
      </c>
      <c r="AN556">
        <v>36778</v>
      </c>
      <c r="AO556" t="s">
        <v>33498</v>
      </c>
      <c r="AP556" t="s">
        <v>33499</v>
      </c>
      <c r="AQ556" t="s">
        <v>33500</v>
      </c>
      <c r="AT556" t="s">
        <v>32069</v>
      </c>
      <c r="AU556">
        <v>36778</v>
      </c>
      <c r="AW556" t="s">
        <v>224</v>
      </c>
      <c r="AX556" t="s">
        <v>32351</v>
      </c>
      <c r="AY556" t="s">
        <v>1061</v>
      </c>
      <c r="AZ556" s="236" t="s">
        <v>33501</v>
      </c>
    </row>
    <row r="557" spans="1:57" ht="20" customHeight="1">
      <c r="A557" t="str">
        <f t="shared" si="16"/>
        <v>JB(주) 및 BEF(주)의 바이오메탄 도시가스 공급사업1차2025-05-22</v>
      </c>
      <c r="B557" t="str">
        <f t="shared" si="17"/>
        <v>2025-05-22</v>
      </c>
      <c r="C557">
        <v>277</v>
      </c>
      <c r="D557" t="s">
        <v>31803</v>
      </c>
      <c r="E557" t="s">
        <v>31804</v>
      </c>
      <c r="F557" t="s">
        <v>31803</v>
      </c>
      <c r="G557" t="s">
        <v>31805</v>
      </c>
      <c r="M557" t="s">
        <v>1812</v>
      </c>
      <c r="O557" t="s">
        <v>31810</v>
      </c>
      <c r="P557" t="s">
        <v>209</v>
      </c>
      <c r="Q557" t="s">
        <v>1228</v>
      </c>
      <c r="R557" t="s">
        <v>1228</v>
      </c>
      <c r="S557" t="s">
        <v>130</v>
      </c>
      <c r="T557" t="s">
        <v>1293</v>
      </c>
      <c r="U557" t="s">
        <v>31811</v>
      </c>
      <c r="V557" t="s">
        <v>12002</v>
      </c>
      <c r="W557">
        <v>7133</v>
      </c>
      <c r="X557" t="s">
        <v>26166</v>
      </c>
      <c r="Y557" t="s">
        <v>26166</v>
      </c>
      <c r="Z557" t="s">
        <v>29200</v>
      </c>
      <c r="AA557" t="s">
        <v>13413</v>
      </c>
      <c r="AB557" t="s">
        <v>33502</v>
      </c>
      <c r="AC557">
        <v>4377</v>
      </c>
      <c r="AD557">
        <v>2377</v>
      </c>
      <c r="AE557">
        <v>2377</v>
      </c>
      <c r="AJ557" t="s">
        <v>33503</v>
      </c>
      <c r="AK557" t="s">
        <v>16311</v>
      </c>
      <c r="AL557" t="s">
        <v>31803</v>
      </c>
      <c r="AM557">
        <v>7133</v>
      </c>
      <c r="AN557">
        <v>2377</v>
      </c>
      <c r="AO557" t="s">
        <v>33504</v>
      </c>
      <c r="AP557" t="s">
        <v>33505</v>
      </c>
      <c r="AQ557" t="s">
        <v>33506</v>
      </c>
      <c r="AT557" t="s">
        <v>31814</v>
      </c>
      <c r="AU557">
        <v>2377</v>
      </c>
      <c r="AW557" t="s">
        <v>25919</v>
      </c>
      <c r="AX557" t="s">
        <v>32354</v>
      </c>
      <c r="AY557" t="s">
        <v>1061</v>
      </c>
      <c r="AZ557" t="s">
        <v>33507</v>
      </c>
    </row>
    <row r="558" spans="1:57" ht="20" customHeight="1">
      <c r="A558" t="str">
        <f t="shared" si="16"/>
        <v>ISO 탱크 컨테이너 내의 잔여 HFC-32, HFC-125, HFC-134a 및 HFC-143a 폐냉매에 대한 (주)하이테크 Env의 플라즈마 분해처리사업9차2026-05-28</v>
      </c>
      <c r="B558" t="str">
        <f t="shared" si="17"/>
        <v>2026-05-28</v>
      </c>
      <c r="C558">
        <v>276</v>
      </c>
      <c r="D558" t="s">
        <v>33496</v>
      </c>
      <c r="E558" t="s">
        <v>31220</v>
      </c>
      <c r="F558" t="s">
        <v>31221</v>
      </c>
      <c r="G558" t="s">
        <v>31221</v>
      </c>
      <c r="M558" t="s">
        <v>1812</v>
      </c>
      <c r="O558" t="s">
        <v>32065</v>
      </c>
      <c r="P558" t="s">
        <v>209</v>
      </c>
      <c r="Q558" t="s">
        <v>1228</v>
      </c>
      <c r="R558" t="s">
        <v>1228</v>
      </c>
      <c r="S558" t="s">
        <v>130</v>
      </c>
      <c r="T558" t="s">
        <v>1293</v>
      </c>
      <c r="U558" t="s">
        <v>31771</v>
      </c>
      <c r="V558" t="s">
        <v>11148</v>
      </c>
      <c r="W558">
        <v>140457</v>
      </c>
      <c r="X558" t="s">
        <v>26166</v>
      </c>
      <c r="Y558" t="s">
        <v>26166</v>
      </c>
      <c r="Z558" t="s">
        <v>31078</v>
      </c>
      <c r="AA558" t="s">
        <v>14631</v>
      </c>
      <c r="AB558" t="s">
        <v>33508</v>
      </c>
      <c r="AC558">
        <v>34248</v>
      </c>
      <c r="AD558">
        <v>35824</v>
      </c>
      <c r="AE558">
        <v>35824</v>
      </c>
      <c r="AJ558" t="s">
        <v>15299</v>
      </c>
      <c r="AK558" t="s">
        <v>16311</v>
      </c>
      <c r="AL558" t="s">
        <v>33496</v>
      </c>
      <c r="AM558">
        <v>140457</v>
      </c>
      <c r="AN558">
        <v>35824</v>
      </c>
      <c r="AO558" t="s">
        <v>33509</v>
      </c>
      <c r="AP558" t="s">
        <v>33510</v>
      </c>
      <c r="AQ558" t="s">
        <v>33511</v>
      </c>
      <c r="AT558" t="s">
        <v>32069</v>
      </c>
      <c r="AU558">
        <v>35824</v>
      </c>
      <c r="AW558" t="s">
        <v>25919</v>
      </c>
      <c r="AX558" t="s">
        <v>32399</v>
      </c>
      <c r="AY558" t="s">
        <v>1061</v>
      </c>
      <c r="AZ558" s="236" t="s">
        <v>33512</v>
      </c>
    </row>
    <row r="559" spans="1:57" ht="20" customHeight="1">
      <c r="A559" t="str">
        <f t="shared" si="16"/>
        <v>공동주택 태양광 발전사업 2016-LH-001-058263차2021-01-01</v>
      </c>
      <c r="B559" t="str">
        <f t="shared" si="17"/>
        <v>2021-01-01</v>
      </c>
      <c r="C559">
        <v>275</v>
      </c>
      <c r="D559" t="s">
        <v>368</v>
      </c>
      <c r="E559" t="s">
        <v>2084</v>
      </c>
      <c r="F559" t="s">
        <v>368</v>
      </c>
      <c r="G559" t="s">
        <v>368</v>
      </c>
      <c r="M559" t="s">
        <v>1812</v>
      </c>
      <c r="O559" t="s">
        <v>13495</v>
      </c>
      <c r="P559" t="s">
        <v>215</v>
      </c>
      <c r="Q559" t="s">
        <v>1462</v>
      </c>
      <c r="R559" t="s">
        <v>1229</v>
      </c>
      <c r="S559" t="s">
        <v>130</v>
      </c>
      <c r="T559" t="s">
        <v>1231</v>
      </c>
      <c r="U559" t="s">
        <v>13477</v>
      </c>
      <c r="V559" t="s">
        <v>13496</v>
      </c>
      <c r="W559">
        <v>5301</v>
      </c>
      <c r="X559" t="s">
        <v>1324</v>
      </c>
      <c r="Y559" t="s">
        <v>1325</v>
      </c>
      <c r="Z559" t="s">
        <v>2093</v>
      </c>
      <c r="AA559" t="s">
        <v>14315</v>
      </c>
      <c r="AB559" t="s">
        <v>33513</v>
      </c>
      <c r="AC559">
        <v>14668</v>
      </c>
      <c r="AD559">
        <v>11903</v>
      </c>
      <c r="AE559">
        <v>11903</v>
      </c>
      <c r="AJ559" t="s">
        <v>19126</v>
      </c>
      <c r="AK559" t="s">
        <v>14259</v>
      </c>
      <c r="AL559" t="s">
        <v>368</v>
      </c>
      <c r="AM559">
        <v>10107</v>
      </c>
      <c r="AN559">
        <v>11903</v>
      </c>
      <c r="AO559" t="s">
        <v>33514</v>
      </c>
      <c r="AP559" t="s">
        <v>33515</v>
      </c>
      <c r="AQ559" t="s">
        <v>33516</v>
      </c>
      <c r="AR559" t="s">
        <v>33517</v>
      </c>
      <c r="AS559" t="s">
        <v>33518</v>
      </c>
      <c r="AT559" t="s">
        <v>13501</v>
      </c>
      <c r="AU559">
        <v>11903</v>
      </c>
      <c r="AW559" t="s">
        <v>25919</v>
      </c>
      <c r="AX559" t="s">
        <v>33519</v>
      </c>
      <c r="AY559" t="s">
        <v>1061</v>
      </c>
      <c r="AZ559" t="s">
        <v>33520</v>
      </c>
      <c r="BA559" t="s">
        <v>1244</v>
      </c>
      <c r="BB559" t="s">
        <v>13495</v>
      </c>
      <c r="BC559" t="s">
        <v>33519</v>
      </c>
      <c r="BD559" t="s">
        <v>13505</v>
      </c>
    </row>
    <row r="560" spans="1:57" ht="20" customHeight="1">
      <c r="A560" t="str">
        <f t="shared" si="16"/>
        <v>오운알투텍(본사)의 재충전금지용기 내 잔여 HFCs(HFC-404A, HFC-407C, HFC-410A, HFC-507A) 회수 및 재생을 통한 온실가스 감축사업2차2025-06-02</v>
      </c>
      <c r="B560" t="str">
        <f t="shared" si="17"/>
        <v>2025-06-02</v>
      </c>
      <c r="C560">
        <v>274</v>
      </c>
      <c r="D560" t="s">
        <v>25976</v>
      </c>
      <c r="E560" t="s">
        <v>31294</v>
      </c>
      <c r="F560" t="s">
        <v>31295</v>
      </c>
      <c r="G560" t="s">
        <v>31296</v>
      </c>
      <c r="M560" t="s">
        <v>1812</v>
      </c>
      <c r="O560" t="s">
        <v>32037</v>
      </c>
      <c r="P560" t="s">
        <v>209</v>
      </c>
      <c r="Q560" t="s">
        <v>1228</v>
      </c>
      <c r="R560" t="s">
        <v>1228</v>
      </c>
      <c r="S560" t="s">
        <v>130</v>
      </c>
      <c r="T560" t="s">
        <v>1231</v>
      </c>
      <c r="U560" t="s">
        <v>32038</v>
      </c>
      <c r="V560" t="s">
        <v>32039</v>
      </c>
      <c r="W560">
        <v>3814</v>
      </c>
      <c r="X560" t="s">
        <v>26166</v>
      </c>
      <c r="Y560" t="s">
        <v>26166</v>
      </c>
      <c r="Z560" t="s">
        <v>31791</v>
      </c>
      <c r="AA560" t="s">
        <v>13427</v>
      </c>
      <c r="AB560" t="s">
        <v>33521</v>
      </c>
      <c r="AC560">
        <v>4106</v>
      </c>
      <c r="AD560">
        <v>441617</v>
      </c>
      <c r="AE560">
        <v>44617</v>
      </c>
      <c r="AJ560" t="s">
        <v>33522</v>
      </c>
      <c r="AK560" t="s">
        <v>16311</v>
      </c>
      <c r="AL560" t="s">
        <v>25976</v>
      </c>
      <c r="AM560">
        <v>3814</v>
      </c>
      <c r="AN560">
        <v>44617</v>
      </c>
      <c r="AO560" t="s">
        <v>33523</v>
      </c>
      <c r="AP560" t="s">
        <v>33524</v>
      </c>
      <c r="AQ560" t="s">
        <v>33525</v>
      </c>
      <c r="AR560" t="s">
        <v>33526</v>
      </c>
      <c r="AT560" t="s">
        <v>32042</v>
      </c>
      <c r="AU560">
        <v>44617</v>
      </c>
      <c r="AW560" t="s">
        <v>25919</v>
      </c>
      <c r="AX560" t="s">
        <v>33527</v>
      </c>
      <c r="AY560" t="s">
        <v>1061</v>
      </c>
      <c r="AZ560" t="s">
        <v>33528</v>
      </c>
    </row>
    <row r="561" spans="1:56" ht="20" customHeight="1">
      <c r="A561" t="str">
        <f t="shared" si="16"/>
        <v>오운알투텍(본사)의 재충전금지용기 내 잔여 HFC-134a 회수 및 재생을 통한 온실가스 감축사업4차2025-06-02</v>
      </c>
      <c r="B561" t="str">
        <f t="shared" si="17"/>
        <v>2025-06-02</v>
      </c>
      <c r="C561">
        <v>273</v>
      </c>
      <c r="D561" t="s">
        <v>25976</v>
      </c>
      <c r="E561" t="s">
        <v>31294</v>
      </c>
      <c r="F561" t="s">
        <v>31295</v>
      </c>
      <c r="G561" t="s">
        <v>31296</v>
      </c>
      <c r="M561" t="s">
        <v>1812</v>
      </c>
      <c r="O561" t="s">
        <v>25975</v>
      </c>
      <c r="P561" t="s">
        <v>209</v>
      </c>
      <c r="Q561" t="s">
        <v>1228</v>
      </c>
      <c r="R561" t="s">
        <v>1228</v>
      </c>
      <c r="S561" t="s">
        <v>130</v>
      </c>
      <c r="T561" t="s">
        <v>1231</v>
      </c>
      <c r="U561" t="s">
        <v>12110</v>
      </c>
      <c r="V561" t="s">
        <v>31300</v>
      </c>
      <c r="W561">
        <v>5996</v>
      </c>
      <c r="X561" t="s">
        <v>26166</v>
      </c>
      <c r="Y561" t="s">
        <v>26166</v>
      </c>
      <c r="Z561" t="s">
        <v>31301</v>
      </c>
      <c r="AA561" t="s">
        <v>14303</v>
      </c>
      <c r="AB561" t="s">
        <v>33521</v>
      </c>
      <c r="AC561">
        <v>17325</v>
      </c>
      <c r="AD561">
        <v>2714</v>
      </c>
      <c r="AE561">
        <v>2714</v>
      </c>
      <c r="AJ561" t="s">
        <v>33522</v>
      </c>
      <c r="AK561" t="s">
        <v>16311</v>
      </c>
      <c r="AL561" t="s">
        <v>25976</v>
      </c>
      <c r="AM561">
        <v>5996</v>
      </c>
      <c r="AN561">
        <v>2714</v>
      </c>
      <c r="AO561" t="s">
        <v>33529</v>
      </c>
      <c r="AP561" t="s">
        <v>33530</v>
      </c>
      <c r="AQ561" t="s">
        <v>33531</v>
      </c>
      <c r="AR561" t="s">
        <v>33532</v>
      </c>
      <c r="AT561" t="s">
        <v>31304</v>
      </c>
      <c r="AU561">
        <v>2714</v>
      </c>
      <c r="AW561" t="s">
        <v>25919</v>
      </c>
      <c r="AX561" t="s">
        <v>33533</v>
      </c>
      <c r="AY561" t="s">
        <v>1061</v>
      </c>
      <c r="AZ561" t="s">
        <v>33534</v>
      </c>
    </row>
    <row r="562" spans="1:56" ht="20" customHeight="1">
      <c r="A562" t="str">
        <f t="shared" si="16"/>
        <v>공동주택 태양광 발전사업 2019-LH-001-023962차2021-01-01</v>
      </c>
      <c r="B562" t="str">
        <f t="shared" si="17"/>
        <v>2021-01-01</v>
      </c>
      <c r="C562">
        <v>272</v>
      </c>
      <c r="D562" t="s">
        <v>368</v>
      </c>
      <c r="E562" t="s">
        <v>2084</v>
      </c>
      <c r="F562" t="s">
        <v>13569</v>
      </c>
      <c r="G562" t="s">
        <v>13569</v>
      </c>
      <c r="M562" t="s">
        <v>1812</v>
      </c>
      <c r="O562" t="s">
        <v>13570</v>
      </c>
      <c r="P562" t="s">
        <v>215</v>
      </c>
      <c r="Q562" t="s">
        <v>1462</v>
      </c>
      <c r="R562" t="s">
        <v>1229</v>
      </c>
      <c r="S562" t="s">
        <v>130</v>
      </c>
      <c r="T562" t="s">
        <v>1231</v>
      </c>
      <c r="U562" t="s">
        <v>13571</v>
      </c>
      <c r="V562" t="s">
        <v>13572</v>
      </c>
      <c r="W562">
        <v>2180</v>
      </c>
      <c r="X562" t="s">
        <v>1324</v>
      </c>
      <c r="Y562" t="s">
        <v>1325</v>
      </c>
      <c r="Z562" t="s">
        <v>2093</v>
      </c>
      <c r="AA562" t="s">
        <v>13427</v>
      </c>
      <c r="AB562" t="s">
        <v>33535</v>
      </c>
      <c r="AC562">
        <v>8680</v>
      </c>
      <c r="AD562">
        <v>6981</v>
      </c>
      <c r="AE562">
        <v>6981</v>
      </c>
      <c r="AJ562" t="s">
        <v>19126</v>
      </c>
      <c r="AK562" t="s">
        <v>14259</v>
      </c>
      <c r="AL562" t="s">
        <v>368</v>
      </c>
      <c r="AM562">
        <v>1872</v>
      </c>
      <c r="AN562">
        <v>6981</v>
      </c>
      <c r="AO562" t="s">
        <v>33536</v>
      </c>
      <c r="AP562" t="s">
        <v>33537</v>
      </c>
      <c r="AQ562" t="s">
        <v>33538</v>
      </c>
      <c r="AR562" t="s">
        <v>33539</v>
      </c>
      <c r="AT562" t="s">
        <v>13576</v>
      </c>
      <c r="AU562">
        <v>6981</v>
      </c>
      <c r="AW562" t="s">
        <v>25919</v>
      </c>
      <c r="AX562" t="s">
        <v>33540</v>
      </c>
      <c r="AY562" t="s">
        <v>1061</v>
      </c>
      <c r="AZ562" t="s">
        <v>33541</v>
      </c>
      <c r="BA562" t="s">
        <v>1244</v>
      </c>
      <c r="BB562" t="s">
        <v>13578</v>
      </c>
      <c r="BC562" t="s">
        <v>33540</v>
      </c>
      <c r="BD562" t="s">
        <v>13580</v>
      </c>
    </row>
    <row r="563" spans="1:56" ht="20" customHeight="1">
      <c r="A563" t="str">
        <f t="shared" si="16"/>
        <v>공동주택 태양광 발전사업 2011-LH-001-014574차2021-01-01</v>
      </c>
      <c r="B563" t="str">
        <f t="shared" si="17"/>
        <v>2021-01-01</v>
      </c>
      <c r="C563">
        <v>271</v>
      </c>
      <c r="D563" t="s">
        <v>368</v>
      </c>
      <c r="E563" t="s">
        <v>2084</v>
      </c>
      <c r="F563" t="s">
        <v>368</v>
      </c>
      <c r="G563" t="s">
        <v>2085</v>
      </c>
      <c r="M563" t="s">
        <v>1812</v>
      </c>
      <c r="O563" t="s">
        <v>13476</v>
      </c>
      <c r="P563" t="s">
        <v>215</v>
      </c>
      <c r="Q563" t="s">
        <v>1462</v>
      </c>
      <c r="R563" t="s">
        <v>1229</v>
      </c>
      <c r="S563" t="s">
        <v>130</v>
      </c>
      <c r="T563" t="s">
        <v>1231</v>
      </c>
      <c r="U563" t="s">
        <v>13477</v>
      </c>
      <c r="V563" t="s">
        <v>13478</v>
      </c>
      <c r="W563">
        <v>1326</v>
      </c>
      <c r="X563" t="s">
        <v>1324</v>
      </c>
      <c r="Y563" t="s">
        <v>1325</v>
      </c>
      <c r="Z563" t="s">
        <v>18597</v>
      </c>
      <c r="AA563" t="s">
        <v>14303</v>
      </c>
      <c r="AB563" t="s">
        <v>33542</v>
      </c>
      <c r="AC563">
        <v>5213</v>
      </c>
      <c r="AD563">
        <v>3887</v>
      </c>
      <c r="AE563">
        <v>3887</v>
      </c>
      <c r="AJ563" t="s">
        <v>19126</v>
      </c>
      <c r="AK563" t="s">
        <v>14259</v>
      </c>
      <c r="AL563" t="s">
        <v>368</v>
      </c>
      <c r="AM563">
        <v>6700</v>
      </c>
      <c r="AN563">
        <v>3887</v>
      </c>
      <c r="AO563" t="s">
        <v>33543</v>
      </c>
      <c r="AP563" t="s">
        <v>33544</v>
      </c>
      <c r="AQ563" t="s">
        <v>33545</v>
      </c>
      <c r="AR563" t="s">
        <v>33546</v>
      </c>
      <c r="AT563" t="s">
        <v>13483</v>
      </c>
      <c r="AU563">
        <v>3887</v>
      </c>
      <c r="AW563" t="s">
        <v>25919</v>
      </c>
      <c r="AX563" t="s">
        <v>33547</v>
      </c>
      <c r="AY563" t="s">
        <v>1061</v>
      </c>
      <c r="AZ563" t="s">
        <v>33548</v>
      </c>
      <c r="BA563" t="s">
        <v>1244</v>
      </c>
      <c r="BB563" t="s">
        <v>13476</v>
      </c>
      <c r="BC563" t="s">
        <v>33547</v>
      </c>
      <c r="BD563" t="s">
        <v>13486</v>
      </c>
    </row>
    <row r="564" spans="1:56" ht="20" customHeight="1">
      <c r="A564" t="str">
        <f t="shared" si="16"/>
        <v>예스코 바이오메탄 제조 공급 사업8차2025-01-01</v>
      </c>
      <c r="B564" t="str">
        <f t="shared" si="17"/>
        <v>2025-01-01</v>
      </c>
      <c r="C564">
        <v>270</v>
      </c>
      <c r="D564" t="s">
        <v>9736</v>
      </c>
      <c r="E564" t="s">
        <v>9737</v>
      </c>
      <c r="F564" t="s">
        <v>9736</v>
      </c>
      <c r="G564" t="s">
        <v>9736</v>
      </c>
      <c r="M564" t="s">
        <v>1812</v>
      </c>
      <c r="O564" t="s">
        <v>29197</v>
      </c>
      <c r="P564" t="s">
        <v>209</v>
      </c>
      <c r="Q564" t="s">
        <v>1228</v>
      </c>
      <c r="R564" t="s">
        <v>1228</v>
      </c>
      <c r="S564" t="s">
        <v>130</v>
      </c>
      <c r="T564" t="s">
        <v>1231</v>
      </c>
      <c r="U564" t="s">
        <v>29198</v>
      </c>
      <c r="V564" t="s">
        <v>29199</v>
      </c>
      <c r="W564">
        <v>8090</v>
      </c>
      <c r="X564" t="s">
        <v>26166</v>
      </c>
      <c r="Y564" t="s">
        <v>26166</v>
      </c>
      <c r="Z564" t="s">
        <v>29200</v>
      </c>
      <c r="AA564" t="s">
        <v>14753</v>
      </c>
      <c r="AB564" t="s">
        <v>33549</v>
      </c>
      <c r="AC564">
        <v>16180</v>
      </c>
      <c r="AD564">
        <v>8112</v>
      </c>
      <c r="AE564">
        <v>8112</v>
      </c>
      <c r="AJ564" t="s">
        <v>18259</v>
      </c>
      <c r="AK564" t="s">
        <v>16311</v>
      </c>
      <c r="AL564" t="s">
        <v>9736</v>
      </c>
      <c r="AM564">
        <v>8090</v>
      </c>
      <c r="AN564">
        <v>8112</v>
      </c>
      <c r="AO564" t="s">
        <v>33486</v>
      </c>
      <c r="AP564" t="s">
        <v>33487</v>
      </c>
      <c r="AQ564" t="s">
        <v>33550</v>
      </c>
      <c r="AT564" t="s">
        <v>29203</v>
      </c>
      <c r="AU564">
        <v>8112</v>
      </c>
      <c r="AW564" t="s">
        <v>16020</v>
      </c>
      <c r="AX564" t="s">
        <v>19141</v>
      </c>
      <c r="AY564" t="s">
        <v>1061</v>
      </c>
      <c r="AZ564" t="s">
        <v>33551</v>
      </c>
    </row>
    <row r="565" spans="1:56" ht="20" customHeight="1">
      <c r="A565" t="str">
        <f t="shared" si="16"/>
        <v>대구 방천리 매립가스 사업17차2024-01-01</v>
      </c>
      <c r="B565" t="str">
        <f t="shared" si="17"/>
        <v>2024-01-01</v>
      </c>
      <c r="C565">
        <v>269</v>
      </c>
      <c r="D565" t="s">
        <v>530</v>
      </c>
      <c r="E565" t="s">
        <v>1252</v>
      </c>
      <c r="F565" t="s">
        <v>530</v>
      </c>
      <c r="G565" t="s">
        <v>1527</v>
      </c>
      <c r="M565" t="s">
        <v>1812</v>
      </c>
      <c r="O565" t="s">
        <v>26524</v>
      </c>
      <c r="P565" t="s">
        <v>209</v>
      </c>
      <c r="Q565" t="s">
        <v>1228</v>
      </c>
      <c r="R565" t="s">
        <v>1229</v>
      </c>
      <c r="S565" t="s">
        <v>130</v>
      </c>
      <c r="T565" t="s">
        <v>1231</v>
      </c>
      <c r="U565" t="s">
        <v>1357</v>
      </c>
      <c r="V565" t="s">
        <v>31733</v>
      </c>
      <c r="W565">
        <v>231047</v>
      </c>
      <c r="X565" t="s">
        <v>26166</v>
      </c>
      <c r="Y565" t="s">
        <v>26166</v>
      </c>
      <c r="Z565" t="s">
        <v>30997</v>
      </c>
      <c r="AA565" t="s">
        <v>16861</v>
      </c>
      <c r="AB565" t="s">
        <v>18879</v>
      </c>
      <c r="AC565">
        <v>231047</v>
      </c>
      <c r="AD565">
        <v>139452</v>
      </c>
      <c r="AE565">
        <v>139452</v>
      </c>
      <c r="AF565" t="s">
        <v>33552</v>
      </c>
      <c r="AJ565" t="s">
        <v>15299</v>
      </c>
      <c r="AK565" t="s">
        <v>14259</v>
      </c>
      <c r="AL565" t="s">
        <v>530</v>
      </c>
      <c r="AM565">
        <v>477658</v>
      </c>
      <c r="AN565">
        <v>139452</v>
      </c>
      <c r="AO565" t="s">
        <v>33553</v>
      </c>
      <c r="AP565" t="s">
        <v>33554</v>
      </c>
      <c r="AQ565" t="s">
        <v>33555</v>
      </c>
      <c r="AR565" t="s">
        <v>33553</v>
      </c>
      <c r="AS565" t="s">
        <v>33556</v>
      </c>
      <c r="AT565" t="s">
        <v>31000</v>
      </c>
      <c r="AU565">
        <v>139452</v>
      </c>
      <c r="AW565" t="s">
        <v>224</v>
      </c>
      <c r="AX565" t="s">
        <v>7878</v>
      </c>
      <c r="AY565" t="s">
        <v>1061</v>
      </c>
      <c r="AZ565" t="s">
        <v>33557</v>
      </c>
      <c r="BA565" t="s">
        <v>1244</v>
      </c>
      <c r="BB565" t="s">
        <v>26524</v>
      </c>
      <c r="BC565" t="s">
        <v>13215</v>
      </c>
      <c r="BD565">
        <v>851</v>
      </c>
    </row>
    <row r="566" spans="1:56" ht="20" customHeight="1">
      <c r="A566" t="str">
        <f t="shared" si="16"/>
        <v>대구 방천리 매립가스 사업16차2023-01-01</v>
      </c>
      <c r="B566" t="str">
        <f t="shared" si="17"/>
        <v>2023-01-01</v>
      </c>
      <c r="C566">
        <v>268</v>
      </c>
      <c r="D566" t="s">
        <v>530</v>
      </c>
      <c r="E566" t="s">
        <v>1252</v>
      </c>
      <c r="F566" t="s">
        <v>530</v>
      </c>
      <c r="G566" t="s">
        <v>1527</v>
      </c>
      <c r="J566" t="s">
        <v>31730</v>
      </c>
      <c r="M566" t="s">
        <v>31731</v>
      </c>
      <c r="N566" t="s">
        <v>31732</v>
      </c>
      <c r="O566" t="s">
        <v>26524</v>
      </c>
      <c r="P566" t="s">
        <v>209</v>
      </c>
      <c r="Q566" t="s">
        <v>1228</v>
      </c>
      <c r="R566" t="s">
        <v>1229</v>
      </c>
      <c r="S566" t="s">
        <v>130</v>
      </c>
      <c r="T566" t="s">
        <v>1231</v>
      </c>
      <c r="U566" t="s">
        <v>1357</v>
      </c>
      <c r="V566" t="s">
        <v>31733</v>
      </c>
      <c r="W566">
        <v>231047</v>
      </c>
      <c r="X566" t="s">
        <v>26166</v>
      </c>
      <c r="Y566" t="s">
        <v>26166</v>
      </c>
      <c r="Z566" t="s">
        <v>30997</v>
      </c>
      <c r="AA566" t="s">
        <v>16852</v>
      </c>
      <c r="AB566" t="s">
        <v>18780</v>
      </c>
      <c r="AC566">
        <v>231047</v>
      </c>
      <c r="AD566">
        <v>146130</v>
      </c>
      <c r="AE566">
        <v>146130</v>
      </c>
      <c r="AF566" t="s">
        <v>33558</v>
      </c>
      <c r="AJ566" t="s">
        <v>15299</v>
      </c>
      <c r="AK566" t="s">
        <v>14259</v>
      </c>
      <c r="AL566" t="s">
        <v>530</v>
      </c>
      <c r="AM566">
        <v>477658</v>
      </c>
      <c r="AN566">
        <v>146130</v>
      </c>
      <c r="AO566" t="s">
        <v>33559</v>
      </c>
      <c r="AP566" t="s">
        <v>33560</v>
      </c>
      <c r="AQ566" t="s">
        <v>33561</v>
      </c>
      <c r="AR566" t="s">
        <v>33559</v>
      </c>
      <c r="AS566" t="s">
        <v>33562</v>
      </c>
      <c r="AT566" t="s">
        <v>31000</v>
      </c>
      <c r="AU566">
        <v>146130</v>
      </c>
      <c r="AW566" t="s">
        <v>224</v>
      </c>
      <c r="AX566" t="s">
        <v>7878</v>
      </c>
      <c r="AY566" t="s">
        <v>1061</v>
      </c>
      <c r="AZ566" t="s">
        <v>33563</v>
      </c>
      <c r="BA566" t="s">
        <v>1244</v>
      </c>
      <c r="BB566" t="s">
        <v>26524</v>
      </c>
      <c r="BC566" t="s">
        <v>11949</v>
      </c>
      <c r="BD566">
        <v>851</v>
      </c>
    </row>
    <row r="567" spans="1:56" ht="20" customHeight="1">
      <c r="A567" t="str">
        <f t="shared" si="16"/>
        <v>ISO 탱크 컨테이너 내의 잔여 HFC-32, HFC-125, HFC-134a 및 HFC-143a 폐냉매에 대한 (주)하이테크 Env의 플라즈마 분해처리사업7차2025-11-01</v>
      </c>
      <c r="B567" t="str">
        <f t="shared" si="17"/>
        <v>2025-11-01</v>
      </c>
      <c r="C567">
        <v>267</v>
      </c>
      <c r="D567" t="s">
        <v>33496</v>
      </c>
      <c r="E567" t="s">
        <v>31220</v>
      </c>
      <c r="F567" t="s">
        <v>31221</v>
      </c>
      <c r="G567" t="s">
        <v>31221</v>
      </c>
      <c r="M567" t="s">
        <v>1812</v>
      </c>
      <c r="O567" t="s">
        <v>32065</v>
      </c>
      <c r="P567" t="s">
        <v>209</v>
      </c>
      <c r="Q567" t="s">
        <v>1228</v>
      </c>
      <c r="R567" t="s">
        <v>1228</v>
      </c>
      <c r="S567" t="s">
        <v>130</v>
      </c>
      <c r="T567" t="s">
        <v>1293</v>
      </c>
      <c r="U567" t="s">
        <v>31771</v>
      </c>
      <c r="V567" t="s">
        <v>11148</v>
      </c>
      <c r="W567">
        <v>140457</v>
      </c>
      <c r="X567" t="s">
        <v>26166</v>
      </c>
      <c r="Y567" t="s">
        <v>26166</v>
      </c>
      <c r="Z567" t="s">
        <v>31078</v>
      </c>
      <c r="AA567" t="s">
        <v>14763</v>
      </c>
      <c r="AB567" t="s">
        <v>33564</v>
      </c>
      <c r="AC567">
        <v>35018</v>
      </c>
      <c r="AD567">
        <v>31773</v>
      </c>
      <c r="AE567">
        <v>31773</v>
      </c>
      <c r="AJ567" t="s">
        <v>15299</v>
      </c>
      <c r="AK567" t="s">
        <v>16311</v>
      </c>
      <c r="AL567" t="s">
        <v>33496</v>
      </c>
      <c r="AM567">
        <v>140457</v>
      </c>
      <c r="AN567">
        <v>31773</v>
      </c>
      <c r="AO567" t="s">
        <v>33565</v>
      </c>
      <c r="AP567" t="s">
        <v>33566</v>
      </c>
      <c r="AQ567" t="s">
        <v>33567</v>
      </c>
      <c r="AT567" t="s">
        <v>32069</v>
      </c>
      <c r="AU567">
        <v>31773</v>
      </c>
      <c r="AW567" t="s">
        <v>224</v>
      </c>
      <c r="AX567" t="s">
        <v>7878</v>
      </c>
      <c r="AY567" t="s">
        <v>1061</v>
      </c>
      <c r="AZ567" t="s">
        <v>33568</v>
      </c>
    </row>
    <row r="568" spans="1:56" ht="20" customHeight="1">
      <c r="A568" t="str">
        <f t="shared" si="16"/>
        <v>수출차량에서 회수한 HFC-134a 폐냉매에 대한 ㈜범석엔지니어링의 플라즈마 분해처리 사업2차2022-08-11</v>
      </c>
      <c r="B568" t="str">
        <f t="shared" si="17"/>
        <v>2022-08-11</v>
      </c>
      <c r="C568">
        <v>266</v>
      </c>
      <c r="D568" t="s">
        <v>33569</v>
      </c>
      <c r="E568" t="s">
        <v>31936</v>
      </c>
      <c r="F568" t="s">
        <v>25971</v>
      </c>
      <c r="G568" t="s">
        <v>27284</v>
      </c>
      <c r="M568" t="s">
        <v>1812</v>
      </c>
      <c r="O568" t="s">
        <v>25970</v>
      </c>
      <c r="P568" t="s">
        <v>209</v>
      </c>
      <c r="Q568" t="s">
        <v>1228</v>
      </c>
      <c r="R568" t="s">
        <v>1228</v>
      </c>
      <c r="S568" t="s">
        <v>130</v>
      </c>
      <c r="T568" t="s">
        <v>1293</v>
      </c>
      <c r="U568" t="s">
        <v>31520</v>
      </c>
      <c r="V568" t="s">
        <v>31521</v>
      </c>
      <c r="W568">
        <v>25753</v>
      </c>
      <c r="X568" t="s">
        <v>26166</v>
      </c>
      <c r="Y568" t="s">
        <v>26166</v>
      </c>
      <c r="Z568" t="s">
        <v>31522</v>
      </c>
      <c r="AA568" t="s">
        <v>13427</v>
      </c>
      <c r="AB568" t="s">
        <v>33570</v>
      </c>
      <c r="AC568">
        <v>25753</v>
      </c>
      <c r="AD568">
        <v>6710</v>
      </c>
      <c r="AE568">
        <v>6710</v>
      </c>
      <c r="AJ568" t="s">
        <v>33571</v>
      </c>
      <c r="AK568" t="s">
        <v>16311</v>
      </c>
      <c r="AL568" t="s">
        <v>33569</v>
      </c>
      <c r="AM568">
        <v>6438</v>
      </c>
      <c r="AN568">
        <v>6710</v>
      </c>
      <c r="AO568" t="s">
        <v>33572</v>
      </c>
      <c r="AP568" t="s">
        <v>33573</v>
      </c>
      <c r="AQ568" t="s">
        <v>33574</v>
      </c>
      <c r="AT568" t="s">
        <v>31526</v>
      </c>
      <c r="AU568">
        <v>6710</v>
      </c>
      <c r="AW568" t="s">
        <v>218</v>
      </c>
      <c r="AX568" t="s">
        <v>33575</v>
      </c>
      <c r="AY568" t="s">
        <v>1061</v>
      </c>
      <c r="AZ568" t="s">
        <v>33576</v>
      </c>
    </row>
    <row r="569" spans="1:56" ht="20" customHeight="1">
      <c r="A569" t="str">
        <f t="shared" si="16"/>
        <v>오운알투텍(본사)의 재충전금지용기 내 잔여 HFCs(HFC-404A, HFC-407C, HFC-410A, HFC-507A) 회수 및 재생을 통한 온실가스 감축사업1차2024-03-05</v>
      </c>
      <c r="B569" t="str">
        <f t="shared" si="17"/>
        <v>2024-03-05</v>
      </c>
      <c r="C569">
        <v>265</v>
      </c>
      <c r="D569" t="s">
        <v>25976</v>
      </c>
      <c r="E569" t="s">
        <v>31294</v>
      </c>
      <c r="F569" t="s">
        <v>31295</v>
      </c>
      <c r="G569" t="s">
        <v>31296</v>
      </c>
      <c r="M569" t="s">
        <v>1812</v>
      </c>
      <c r="O569" t="s">
        <v>32037</v>
      </c>
      <c r="P569" t="s">
        <v>209</v>
      </c>
      <c r="Q569" t="s">
        <v>1228</v>
      </c>
      <c r="R569" t="s">
        <v>1228</v>
      </c>
      <c r="S569" t="s">
        <v>130</v>
      </c>
      <c r="T569" t="s">
        <v>1231</v>
      </c>
      <c r="U569" t="s">
        <v>32038</v>
      </c>
      <c r="V569" t="s">
        <v>32039</v>
      </c>
      <c r="W569">
        <v>3814</v>
      </c>
      <c r="X569" t="s">
        <v>26166</v>
      </c>
      <c r="Y569" t="s">
        <v>26166</v>
      </c>
      <c r="Z569" t="s">
        <v>31791</v>
      </c>
      <c r="AA569" t="s">
        <v>13413</v>
      </c>
      <c r="AB569" t="s">
        <v>33577</v>
      </c>
      <c r="AC569">
        <v>4733</v>
      </c>
      <c r="AD569">
        <v>44101</v>
      </c>
      <c r="AE569">
        <v>44101</v>
      </c>
      <c r="AJ569" t="s">
        <v>33522</v>
      </c>
      <c r="AK569" t="s">
        <v>16311</v>
      </c>
      <c r="AL569" t="s">
        <v>25976</v>
      </c>
      <c r="AM569">
        <v>3814</v>
      </c>
      <c r="AN569">
        <v>44101</v>
      </c>
      <c r="AO569" t="s">
        <v>33578</v>
      </c>
      <c r="AP569" t="s">
        <v>33579</v>
      </c>
      <c r="AQ569" t="s">
        <v>33580</v>
      </c>
      <c r="AR569" t="s">
        <v>33581</v>
      </c>
      <c r="AT569" t="s">
        <v>32042</v>
      </c>
      <c r="AU569">
        <v>44101</v>
      </c>
      <c r="AW569" t="s">
        <v>224</v>
      </c>
      <c r="AX569" t="s">
        <v>7735</v>
      </c>
      <c r="AY569" t="s">
        <v>1061</v>
      </c>
      <c r="AZ569" t="s">
        <v>33582</v>
      </c>
    </row>
    <row r="570" spans="1:56" ht="20" customHeight="1">
      <c r="A570" t="str">
        <f t="shared" si="16"/>
        <v>오운알투텍(본사)의 재충전금지용기 내 잔여 HFC-134a 회수 및 재생을 통한 온실가스 감축사업3차2023-11-01</v>
      </c>
      <c r="B570" t="str">
        <f t="shared" si="17"/>
        <v>2023-11-01</v>
      </c>
      <c r="C570">
        <v>264</v>
      </c>
      <c r="D570" t="s">
        <v>25976</v>
      </c>
      <c r="E570" t="s">
        <v>31294</v>
      </c>
      <c r="F570" t="s">
        <v>31295</v>
      </c>
      <c r="G570" t="s">
        <v>31296</v>
      </c>
      <c r="M570" t="s">
        <v>1812</v>
      </c>
      <c r="O570" t="s">
        <v>25975</v>
      </c>
      <c r="P570" t="s">
        <v>209</v>
      </c>
      <c r="Q570" t="s">
        <v>1228</v>
      </c>
      <c r="R570" t="s">
        <v>1228</v>
      </c>
      <c r="S570" t="s">
        <v>130</v>
      </c>
      <c r="T570" t="s">
        <v>1231</v>
      </c>
      <c r="U570" t="s">
        <v>12110</v>
      </c>
      <c r="V570" t="s">
        <v>31300</v>
      </c>
      <c r="W570">
        <v>16091</v>
      </c>
      <c r="X570" t="s">
        <v>26166</v>
      </c>
      <c r="Y570" t="s">
        <v>26166</v>
      </c>
      <c r="Z570" t="s">
        <v>31301</v>
      </c>
      <c r="AA570" t="s">
        <v>14315</v>
      </c>
      <c r="AB570" t="s">
        <v>33583</v>
      </c>
      <c r="AC570">
        <v>25481</v>
      </c>
      <c r="AD570">
        <v>1757</v>
      </c>
      <c r="AE570">
        <v>1757</v>
      </c>
      <c r="AJ570" t="s">
        <v>33522</v>
      </c>
      <c r="AK570" t="s">
        <v>16311</v>
      </c>
      <c r="AL570" t="s">
        <v>25976</v>
      </c>
      <c r="AM570">
        <v>16091</v>
      </c>
      <c r="AN570">
        <v>1757</v>
      </c>
      <c r="AO570" t="s">
        <v>33584</v>
      </c>
      <c r="AP570" t="s">
        <v>33585</v>
      </c>
      <c r="AQ570" t="s">
        <v>33586</v>
      </c>
      <c r="AR570" t="s">
        <v>33587</v>
      </c>
      <c r="AT570" t="s">
        <v>31304</v>
      </c>
      <c r="AU570">
        <v>1757</v>
      </c>
      <c r="AW570" t="s">
        <v>224</v>
      </c>
      <c r="AX570" t="s">
        <v>7735</v>
      </c>
      <c r="AY570" t="s">
        <v>1061</v>
      </c>
      <c r="AZ570" t="s">
        <v>33588</v>
      </c>
    </row>
    <row r="571" spans="1:56" ht="20" customHeight="1">
      <c r="A571" t="str">
        <f t="shared" si="16"/>
        <v>ISO 탱크 컨테이너 내의 잔여 HFC-32, HFC-125, HFC-134a 및 HFC-143a 폐냉매에 대한 (주)하이테크 Env의 플라즈마 분해처리사업6차2025-08-01</v>
      </c>
      <c r="B571" t="str">
        <f t="shared" si="17"/>
        <v>2025-08-01</v>
      </c>
      <c r="C571">
        <v>263</v>
      </c>
      <c r="D571" t="s">
        <v>33496</v>
      </c>
      <c r="E571" t="s">
        <v>31220</v>
      </c>
      <c r="F571" t="s">
        <v>31221</v>
      </c>
      <c r="G571" t="s">
        <v>31221</v>
      </c>
      <c r="M571" t="s">
        <v>1812</v>
      </c>
      <c r="O571" t="s">
        <v>32065</v>
      </c>
      <c r="P571" t="s">
        <v>209</v>
      </c>
      <c r="Q571" t="s">
        <v>1228</v>
      </c>
      <c r="R571" t="s">
        <v>1228</v>
      </c>
      <c r="S571" t="s">
        <v>130</v>
      </c>
      <c r="T571" t="s">
        <v>1293</v>
      </c>
      <c r="U571" t="s">
        <v>31771</v>
      </c>
      <c r="V571" t="s">
        <v>11148</v>
      </c>
      <c r="W571">
        <v>140457</v>
      </c>
      <c r="X571" t="s">
        <v>26166</v>
      </c>
      <c r="Y571" t="s">
        <v>26166</v>
      </c>
      <c r="Z571" t="s">
        <v>31078</v>
      </c>
      <c r="AA571" t="s">
        <v>14554</v>
      </c>
      <c r="AB571" t="s">
        <v>33589</v>
      </c>
      <c r="AC571">
        <v>35402</v>
      </c>
      <c r="AD571">
        <v>39196</v>
      </c>
      <c r="AE571">
        <v>39196</v>
      </c>
      <c r="AJ571" t="s">
        <v>15299</v>
      </c>
      <c r="AK571" t="s">
        <v>16311</v>
      </c>
      <c r="AL571" t="s">
        <v>33496</v>
      </c>
      <c r="AM571">
        <v>140457</v>
      </c>
      <c r="AN571">
        <v>39196</v>
      </c>
      <c r="AO571" t="s">
        <v>33590</v>
      </c>
      <c r="AP571" t="s">
        <v>33591</v>
      </c>
      <c r="AQ571" t="s">
        <v>33592</v>
      </c>
      <c r="AT571" t="s">
        <v>32069</v>
      </c>
      <c r="AU571">
        <v>39196</v>
      </c>
      <c r="AW571" t="s">
        <v>224</v>
      </c>
      <c r="AX571" t="s">
        <v>7735</v>
      </c>
      <c r="AY571" t="s">
        <v>1061</v>
      </c>
      <c r="AZ571" t="s">
        <v>33593</v>
      </c>
    </row>
    <row r="572" spans="1:56" ht="20" customHeight="1">
      <c r="A572" t="str">
        <f t="shared" si="16"/>
        <v>한빛맹아원 태양광발전 자가사용 감축사업2차2022-04-01</v>
      </c>
      <c r="B572" t="str">
        <f t="shared" si="17"/>
        <v>2022-04-01</v>
      </c>
      <c r="C572">
        <v>262</v>
      </c>
      <c r="D572" t="s">
        <v>7362</v>
      </c>
      <c r="E572" t="s">
        <v>7363</v>
      </c>
      <c r="F572" t="s">
        <v>7592</v>
      </c>
      <c r="G572" t="s">
        <v>7593</v>
      </c>
      <c r="M572" t="s">
        <v>1812</v>
      </c>
      <c r="O572" t="s">
        <v>7594</v>
      </c>
      <c r="P572" t="s">
        <v>209</v>
      </c>
      <c r="Q572" t="s">
        <v>2653</v>
      </c>
      <c r="R572" t="s">
        <v>1228</v>
      </c>
      <c r="S572" t="s">
        <v>130</v>
      </c>
      <c r="T572" t="s">
        <v>1293</v>
      </c>
      <c r="U572" t="s">
        <v>7369</v>
      </c>
      <c r="V572" t="s">
        <v>7370</v>
      </c>
      <c r="W572">
        <v>3</v>
      </c>
      <c r="X572" t="s">
        <v>1324</v>
      </c>
      <c r="Y572" t="s">
        <v>1325</v>
      </c>
      <c r="Z572" t="s">
        <v>4638</v>
      </c>
      <c r="AA572" t="s">
        <v>13427</v>
      </c>
      <c r="AB572" t="s">
        <v>19080</v>
      </c>
      <c r="AC572">
        <v>11</v>
      </c>
      <c r="AD572">
        <v>10</v>
      </c>
      <c r="AE572">
        <v>10</v>
      </c>
      <c r="AJ572" t="s">
        <v>15299</v>
      </c>
      <c r="AK572" t="s">
        <v>16311</v>
      </c>
      <c r="AL572" t="s">
        <v>7362</v>
      </c>
      <c r="AM572">
        <v>3</v>
      </c>
      <c r="AN572">
        <v>10</v>
      </c>
      <c r="AO572" t="s">
        <v>19121</v>
      </c>
      <c r="AP572" t="s">
        <v>19122</v>
      </c>
      <c r="AQ572" t="s">
        <v>19123</v>
      </c>
      <c r="AT572" t="s">
        <v>7597</v>
      </c>
      <c r="AU572">
        <v>10</v>
      </c>
      <c r="AW572" t="s">
        <v>218</v>
      </c>
      <c r="AX572" t="s">
        <v>19056</v>
      </c>
      <c r="AY572" t="s">
        <v>1061</v>
      </c>
      <c r="AZ572" t="s">
        <v>19124</v>
      </c>
    </row>
    <row r="573" spans="1:56" ht="20" customHeight="1">
      <c r="A573" t="str">
        <f t="shared" si="16"/>
        <v>청운보육원 태양광발전 자가사용 감축사업2차2022-04-01</v>
      </c>
      <c r="B573" t="str">
        <f t="shared" si="17"/>
        <v>2022-04-01</v>
      </c>
      <c r="C573">
        <v>261</v>
      </c>
      <c r="D573" t="s">
        <v>7362</v>
      </c>
      <c r="E573" t="s">
        <v>7363</v>
      </c>
      <c r="F573" t="s">
        <v>7584</v>
      </c>
      <c r="G573" t="s">
        <v>7585</v>
      </c>
      <c r="M573" t="s">
        <v>1812</v>
      </c>
      <c r="O573" t="s">
        <v>7586</v>
      </c>
      <c r="P573" t="s">
        <v>209</v>
      </c>
      <c r="Q573" t="s">
        <v>2653</v>
      </c>
      <c r="R573" t="s">
        <v>1228</v>
      </c>
      <c r="S573" t="s">
        <v>130</v>
      </c>
      <c r="T573" t="s">
        <v>1293</v>
      </c>
      <c r="U573" t="s">
        <v>7419</v>
      </c>
      <c r="V573" t="s">
        <v>7587</v>
      </c>
      <c r="W573">
        <v>3</v>
      </c>
      <c r="X573" t="s">
        <v>1324</v>
      </c>
      <c r="Y573" t="s">
        <v>1325</v>
      </c>
      <c r="Z573" t="s">
        <v>4638</v>
      </c>
      <c r="AA573" t="s">
        <v>13427</v>
      </c>
      <c r="AB573" t="s">
        <v>19080</v>
      </c>
      <c r="AC573">
        <v>11</v>
      </c>
      <c r="AD573">
        <v>11</v>
      </c>
      <c r="AE573">
        <v>11</v>
      </c>
      <c r="AJ573" t="s">
        <v>15299</v>
      </c>
      <c r="AK573" t="s">
        <v>16311</v>
      </c>
      <c r="AL573" t="s">
        <v>7362</v>
      </c>
      <c r="AM573">
        <v>3</v>
      </c>
      <c r="AN573">
        <v>11</v>
      </c>
      <c r="AO573" t="s">
        <v>19097</v>
      </c>
      <c r="AP573" t="s">
        <v>19098</v>
      </c>
      <c r="AQ573" t="s">
        <v>19099</v>
      </c>
      <c r="AT573" t="s">
        <v>7590</v>
      </c>
      <c r="AU573">
        <v>11</v>
      </c>
      <c r="AW573" t="s">
        <v>218</v>
      </c>
      <c r="AX573" t="s">
        <v>19056</v>
      </c>
      <c r="AY573" t="s">
        <v>1061</v>
      </c>
      <c r="AZ573" t="s">
        <v>19100</v>
      </c>
    </row>
    <row r="574" spans="1:56" ht="20" customHeight="1">
      <c r="A574" t="str">
        <f t="shared" ref="A574:A582" si="18">O574&amp;AA574&amp;B574</f>
        <v>인강원 태양광발전 자가사용 감축사업2차2022-04-01</v>
      </c>
      <c r="B574" t="str">
        <f t="shared" ref="B574:B582" si="19">LEFT(AB574,10)</f>
        <v>2022-04-01</v>
      </c>
      <c r="C574">
        <v>260</v>
      </c>
      <c r="D574" t="s">
        <v>7362</v>
      </c>
      <c r="E574" t="s">
        <v>7363</v>
      </c>
      <c r="F574" t="s">
        <v>7517</v>
      </c>
      <c r="G574" t="s">
        <v>7518</v>
      </c>
      <c r="M574" t="s">
        <v>1812</v>
      </c>
      <c r="O574" t="s">
        <v>7519</v>
      </c>
      <c r="P574" t="s">
        <v>209</v>
      </c>
      <c r="Q574" t="s">
        <v>2653</v>
      </c>
      <c r="R574" t="s">
        <v>1228</v>
      </c>
      <c r="S574" t="s">
        <v>130</v>
      </c>
      <c r="T574" t="s">
        <v>1293</v>
      </c>
      <c r="U574" t="s">
        <v>7369</v>
      </c>
      <c r="V574" t="s">
        <v>7487</v>
      </c>
      <c r="W574">
        <v>3</v>
      </c>
      <c r="X574" t="s">
        <v>1324</v>
      </c>
      <c r="Y574" t="s">
        <v>1325</v>
      </c>
      <c r="Z574" t="s">
        <v>4638</v>
      </c>
      <c r="AA574" t="s">
        <v>13427</v>
      </c>
      <c r="AB574" t="s">
        <v>19080</v>
      </c>
      <c r="AC574">
        <v>11</v>
      </c>
      <c r="AD574">
        <v>10</v>
      </c>
      <c r="AE574">
        <v>10</v>
      </c>
      <c r="AJ574" t="s">
        <v>15299</v>
      </c>
      <c r="AK574" t="s">
        <v>16311</v>
      </c>
      <c r="AL574" t="s">
        <v>7362</v>
      </c>
      <c r="AM574">
        <v>3</v>
      </c>
      <c r="AN574">
        <v>10</v>
      </c>
      <c r="AO574" t="s">
        <v>19117</v>
      </c>
      <c r="AP574" t="s">
        <v>19118</v>
      </c>
      <c r="AQ574" t="s">
        <v>19119</v>
      </c>
      <c r="AT574" t="s">
        <v>7522</v>
      </c>
      <c r="AU574">
        <v>10</v>
      </c>
      <c r="AW574" t="s">
        <v>218</v>
      </c>
      <c r="AX574" t="s">
        <v>19056</v>
      </c>
      <c r="AY574" t="s">
        <v>1061</v>
      </c>
      <c r="AZ574" t="s">
        <v>19120</v>
      </c>
    </row>
    <row r="575" spans="1:56" ht="20" customHeight="1">
      <c r="A575" t="str">
        <f t="shared" si="18"/>
        <v>은평재활원 태양광발전 자가사용 감축사업2차2022-04-01</v>
      </c>
      <c r="B575" t="str">
        <f t="shared" si="19"/>
        <v>2022-04-01</v>
      </c>
      <c r="C575">
        <v>259</v>
      </c>
      <c r="D575" t="s">
        <v>7362</v>
      </c>
      <c r="E575" t="s">
        <v>7363</v>
      </c>
      <c r="F575" t="s">
        <v>7484</v>
      </c>
      <c r="G575" t="s">
        <v>7485</v>
      </c>
      <c r="M575" t="s">
        <v>1812</v>
      </c>
      <c r="O575" t="s">
        <v>7486</v>
      </c>
      <c r="P575" t="s">
        <v>209</v>
      </c>
      <c r="Q575" t="s">
        <v>2653</v>
      </c>
      <c r="R575" t="s">
        <v>1228</v>
      </c>
      <c r="S575" t="s">
        <v>130</v>
      </c>
      <c r="T575" t="s">
        <v>1293</v>
      </c>
      <c r="U575" t="s">
        <v>7369</v>
      </c>
      <c r="V575" t="s">
        <v>7487</v>
      </c>
      <c r="W575">
        <v>3</v>
      </c>
      <c r="X575" t="s">
        <v>1324</v>
      </c>
      <c r="Y575" t="s">
        <v>1325</v>
      </c>
      <c r="Z575" t="s">
        <v>4638</v>
      </c>
      <c r="AA575" t="s">
        <v>13427</v>
      </c>
      <c r="AB575" t="s">
        <v>19080</v>
      </c>
      <c r="AC575">
        <v>11</v>
      </c>
      <c r="AD575">
        <v>10</v>
      </c>
      <c r="AE575">
        <v>10</v>
      </c>
      <c r="AJ575" t="s">
        <v>15299</v>
      </c>
      <c r="AK575" t="s">
        <v>16311</v>
      </c>
      <c r="AL575" t="s">
        <v>7362</v>
      </c>
      <c r="AM575">
        <v>3</v>
      </c>
      <c r="AN575">
        <v>10</v>
      </c>
      <c r="AO575" t="s">
        <v>19109</v>
      </c>
      <c r="AP575" t="s">
        <v>19110</v>
      </c>
      <c r="AQ575" t="s">
        <v>19111</v>
      </c>
      <c r="AT575" t="s">
        <v>7490</v>
      </c>
      <c r="AU575">
        <v>10</v>
      </c>
      <c r="AW575" t="s">
        <v>218</v>
      </c>
      <c r="AX575" t="s">
        <v>19056</v>
      </c>
      <c r="AY575" t="s">
        <v>1061</v>
      </c>
      <c r="AZ575" t="s">
        <v>19112</v>
      </c>
    </row>
    <row r="576" spans="1:56" ht="20" customHeight="1">
      <c r="A576" t="str">
        <f t="shared" si="18"/>
        <v>성모자애드림힐 태양광발전 자가사용 감축사업2차2022-04-01</v>
      </c>
      <c r="B576" t="str">
        <f t="shared" si="19"/>
        <v>2022-04-01</v>
      </c>
      <c r="C576">
        <v>258</v>
      </c>
      <c r="D576" t="s">
        <v>7362</v>
      </c>
      <c r="E576" t="s">
        <v>7363</v>
      </c>
      <c r="F576" t="s">
        <v>7471</v>
      </c>
      <c r="G576" t="s">
        <v>7472</v>
      </c>
      <c r="M576" t="s">
        <v>1812</v>
      </c>
      <c r="O576" t="s">
        <v>7473</v>
      </c>
      <c r="P576" t="s">
        <v>209</v>
      </c>
      <c r="Q576" t="s">
        <v>2653</v>
      </c>
      <c r="R576" t="s">
        <v>1228</v>
      </c>
      <c r="S576" t="s">
        <v>130</v>
      </c>
      <c r="T576" t="s">
        <v>1293</v>
      </c>
      <c r="U576" t="s">
        <v>7419</v>
      </c>
      <c r="V576" t="s">
        <v>6392</v>
      </c>
      <c r="W576">
        <v>6</v>
      </c>
      <c r="X576" t="s">
        <v>1324</v>
      </c>
      <c r="Y576" t="s">
        <v>1325</v>
      </c>
      <c r="Z576" t="s">
        <v>4638</v>
      </c>
      <c r="AA576" t="s">
        <v>13427</v>
      </c>
      <c r="AB576" t="s">
        <v>19080</v>
      </c>
      <c r="AC576">
        <v>22</v>
      </c>
      <c r="AD576">
        <v>22</v>
      </c>
      <c r="AE576">
        <v>22</v>
      </c>
      <c r="AJ576" t="s">
        <v>15299</v>
      </c>
      <c r="AK576" t="s">
        <v>16311</v>
      </c>
      <c r="AL576" t="s">
        <v>7362</v>
      </c>
      <c r="AM576">
        <v>6</v>
      </c>
      <c r="AN576">
        <v>22</v>
      </c>
      <c r="AO576" t="s">
        <v>19085</v>
      </c>
      <c r="AP576" t="s">
        <v>19086</v>
      </c>
      <c r="AQ576" t="s">
        <v>19087</v>
      </c>
      <c r="AT576" t="s">
        <v>7476</v>
      </c>
      <c r="AU576">
        <v>22</v>
      </c>
      <c r="AW576" t="s">
        <v>218</v>
      </c>
      <c r="AX576" t="s">
        <v>19056</v>
      </c>
      <c r="AY576" t="s">
        <v>1061</v>
      </c>
      <c r="AZ576" t="s">
        <v>19088</v>
      </c>
    </row>
    <row r="577" spans="1:56" ht="20" customHeight="1">
      <c r="A577" t="str">
        <f t="shared" si="18"/>
        <v>명진들꽃사랑마을 태양광발전 자가사용 감축사업2차2022-04-01</v>
      </c>
      <c r="B577" t="str">
        <f t="shared" si="19"/>
        <v>2022-04-01</v>
      </c>
      <c r="C577">
        <v>257</v>
      </c>
      <c r="D577" t="s">
        <v>7362</v>
      </c>
      <c r="E577" t="s">
        <v>7363</v>
      </c>
      <c r="F577" t="s">
        <v>7456</v>
      </c>
      <c r="G577" t="s">
        <v>7457</v>
      </c>
      <c r="M577" t="s">
        <v>1812</v>
      </c>
      <c r="O577" t="s">
        <v>7458</v>
      </c>
      <c r="P577" t="s">
        <v>209</v>
      </c>
      <c r="Q577" t="s">
        <v>2653</v>
      </c>
      <c r="R577" t="s">
        <v>1228</v>
      </c>
      <c r="S577" t="s">
        <v>130</v>
      </c>
      <c r="T577" t="s">
        <v>1293</v>
      </c>
      <c r="U577" t="s">
        <v>7459</v>
      </c>
      <c r="V577" t="s">
        <v>7460</v>
      </c>
      <c r="W577">
        <v>3</v>
      </c>
      <c r="X577" t="s">
        <v>1324</v>
      </c>
      <c r="Y577" t="s">
        <v>1325</v>
      </c>
      <c r="Z577" t="s">
        <v>4638</v>
      </c>
      <c r="AA577" t="s">
        <v>13427</v>
      </c>
      <c r="AB577" t="s">
        <v>19080</v>
      </c>
      <c r="AC577">
        <v>11</v>
      </c>
      <c r="AD577">
        <v>10</v>
      </c>
      <c r="AE577">
        <v>10</v>
      </c>
      <c r="AJ577" t="s">
        <v>15299</v>
      </c>
      <c r="AK577" t="s">
        <v>16311</v>
      </c>
      <c r="AL577" t="s">
        <v>7362</v>
      </c>
      <c r="AM577">
        <v>3</v>
      </c>
      <c r="AN577">
        <v>10</v>
      </c>
      <c r="AO577" t="s">
        <v>19113</v>
      </c>
      <c r="AP577" t="s">
        <v>19114</v>
      </c>
      <c r="AQ577" t="s">
        <v>19115</v>
      </c>
      <c r="AT577" t="s">
        <v>7463</v>
      </c>
      <c r="AU577">
        <v>10</v>
      </c>
      <c r="AW577" t="s">
        <v>218</v>
      </c>
      <c r="AX577" t="s">
        <v>19056</v>
      </c>
      <c r="AY577" t="s">
        <v>1061</v>
      </c>
      <c r="AZ577" t="s">
        <v>19116</v>
      </c>
    </row>
    <row r="578" spans="1:56" ht="20" customHeight="1">
      <c r="A578" t="str">
        <f t="shared" si="18"/>
        <v>돈보스코자립생활관 태양광발전 자가사용 감축사업2차2022-04-01</v>
      </c>
      <c r="B578" t="str">
        <f t="shared" si="19"/>
        <v>2022-04-01</v>
      </c>
      <c r="C578">
        <v>256</v>
      </c>
      <c r="D578" t="s">
        <v>7362</v>
      </c>
      <c r="E578" t="s">
        <v>7363</v>
      </c>
      <c r="F578" t="s">
        <v>7430</v>
      </c>
      <c r="G578" t="s">
        <v>7431</v>
      </c>
      <c r="M578" t="s">
        <v>1812</v>
      </c>
      <c r="O578" t="s">
        <v>7432</v>
      </c>
      <c r="P578" t="s">
        <v>209</v>
      </c>
      <c r="Q578" t="s">
        <v>2653</v>
      </c>
      <c r="R578" t="s">
        <v>1228</v>
      </c>
      <c r="S578" t="s">
        <v>130</v>
      </c>
      <c r="T578" t="s">
        <v>1293</v>
      </c>
      <c r="U578" t="s">
        <v>7419</v>
      </c>
      <c r="V578" t="s">
        <v>7433</v>
      </c>
      <c r="W578">
        <v>3</v>
      </c>
      <c r="X578" t="s">
        <v>1324</v>
      </c>
      <c r="Y578" t="s">
        <v>1325</v>
      </c>
      <c r="Z578" t="s">
        <v>4638</v>
      </c>
      <c r="AA578" t="s">
        <v>13427</v>
      </c>
      <c r="AB578" t="s">
        <v>19080</v>
      </c>
      <c r="AC578">
        <v>11</v>
      </c>
      <c r="AD578">
        <v>11</v>
      </c>
      <c r="AE578">
        <v>11</v>
      </c>
      <c r="AJ578" t="s">
        <v>15299</v>
      </c>
      <c r="AK578" t="s">
        <v>16311</v>
      </c>
      <c r="AL578" t="s">
        <v>7362</v>
      </c>
      <c r="AM578">
        <v>3</v>
      </c>
      <c r="AN578">
        <v>11</v>
      </c>
      <c r="AO578" t="s">
        <v>19093</v>
      </c>
      <c r="AP578" t="s">
        <v>19094</v>
      </c>
      <c r="AQ578" t="s">
        <v>19095</v>
      </c>
      <c r="AT578" t="s">
        <v>7436</v>
      </c>
      <c r="AU578">
        <v>11</v>
      </c>
      <c r="AW578" t="s">
        <v>218</v>
      </c>
      <c r="AX578" t="s">
        <v>19056</v>
      </c>
      <c r="AY578" t="s">
        <v>1061</v>
      </c>
      <c r="AZ578" t="s">
        <v>19096</v>
      </c>
    </row>
    <row r="579" spans="1:56" ht="20" customHeight="1">
      <c r="A579" t="str">
        <f t="shared" si="18"/>
        <v>남산원 태양광발전 자가사용 감축사업2차2022-04-01</v>
      </c>
      <c r="B579" t="str">
        <f t="shared" si="19"/>
        <v>2022-04-01</v>
      </c>
      <c r="C579">
        <v>255</v>
      </c>
      <c r="D579" t="s">
        <v>7362</v>
      </c>
      <c r="E579" t="s">
        <v>7363</v>
      </c>
      <c r="F579" t="s">
        <v>7416</v>
      </c>
      <c r="G579" t="s">
        <v>7417</v>
      </c>
      <c r="M579" t="s">
        <v>1812</v>
      </c>
      <c r="O579" t="s">
        <v>7418</v>
      </c>
      <c r="P579" t="s">
        <v>209</v>
      </c>
      <c r="Q579" t="s">
        <v>2653</v>
      </c>
      <c r="R579" t="s">
        <v>1228</v>
      </c>
      <c r="S579" t="s">
        <v>130</v>
      </c>
      <c r="T579" t="s">
        <v>1293</v>
      </c>
      <c r="U579" t="s">
        <v>7419</v>
      </c>
      <c r="V579" t="s">
        <v>6543</v>
      </c>
      <c r="W579">
        <v>3</v>
      </c>
      <c r="X579" t="s">
        <v>1324</v>
      </c>
      <c r="Y579" t="s">
        <v>1325</v>
      </c>
      <c r="Z579" t="s">
        <v>4638</v>
      </c>
      <c r="AA579" t="s">
        <v>13427</v>
      </c>
      <c r="AB579" t="s">
        <v>19080</v>
      </c>
      <c r="AC579">
        <v>11</v>
      </c>
      <c r="AD579">
        <v>11</v>
      </c>
      <c r="AE579">
        <v>11</v>
      </c>
      <c r="AJ579" t="s">
        <v>15299</v>
      </c>
      <c r="AK579" t="s">
        <v>16311</v>
      </c>
      <c r="AL579" t="s">
        <v>7362</v>
      </c>
      <c r="AM579">
        <v>3</v>
      </c>
      <c r="AN579">
        <v>11</v>
      </c>
      <c r="AO579" t="s">
        <v>19101</v>
      </c>
      <c r="AP579" t="s">
        <v>19102</v>
      </c>
      <c r="AQ579" t="s">
        <v>19103</v>
      </c>
      <c r="AT579" t="s">
        <v>7422</v>
      </c>
      <c r="AU579">
        <v>11</v>
      </c>
      <c r="AW579" t="s">
        <v>218</v>
      </c>
      <c r="AX579" t="s">
        <v>19056</v>
      </c>
      <c r="AY579" t="s">
        <v>1061</v>
      </c>
      <c r="AZ579" t="s">
        <v>19104</v>
      </c>
    </row>
    <row r="580" spans="1:56" ht="20" customHeight="1">
      <c r="A580" t="str">
        <f t="shared" si="18"/>
        <v>H2빌 태양광발전 자가사용 감축사업2차2022-04-01</v>
      </c>
      <c r="B580" t="str">
        <f t="shared" si="19"/>
        <v>2022-04-01</v>
      </c>
      <c r="C580">
        <v>254</v>
      </c>
      <c r="D580" t="s">
        <v>7362</v>
      </c>
      <c r="E580" t="s">
        <v>7363</v>
      </c>
      <c r="F580" t="s">
        <v>7364</v>
      </c>
      <c r="G580" t="s">
        <v>7365</v>
      </c>
      <c r="M580" t="s">
        <v>1812</v>
      </c>
      <c r="O580" t="s">
        <v>7368</v>
      </c>
      <c r="P580" t="s">
        <v>209</v>
      </c>
      <c r="Q580" t="s">
        <v>2653</v>
      </c>
      <c r="R580" t="s">
        <v>1228</v>
      </c>
      <c r="S580" t="s">
        <v>130</v>
      </c>
      <c r="T580" t="s">
        <v>1293</v>
      </c>
      <c r="U580" t="s">
        <v>7369</v>
      </c>
      <c r="V580" t="s">
        <v>7370</v>
      </c>
      <c r="W580">
        <v>3</v>
      </c>
      <c r="X580" t="s">
        <v>1324</v>
      </c>
      <c r="Y580" t="s">
        <v>1325</v>
      </c>
      <c r="Z580" t="s">
        <v>4638</v>
      </c>
      <c r="AA580" t="s">
        <v>13427</v>
      </c>
      <c r="AB580" t="s">
        <v>19080</v>
      </c>
      <c r="AC580">
        <v>11</v>
      </c>
      <c r="AD580">
        <v>10</v>
      </c>
      <c r="AE580">
        <v>10</v>
      </c>
      <c r="AJ580" t="s">
        <v>15299</v>
      </c>
      <c r="AK580" t="s">
        <v>16311</v>
      </c>
      <c r="AL580" t="s">
        <v>7362</v>
      </c>
      <c r="AM580">
        <v>3</v>
      </c>
      <c r="AN580">
        <v>10</v>
      </c>
      <c r="AO580" t="s">
        <v>19105</v>
      </c>
      <c r="AP580" t="s">
        <v>19106</v>
      </c>
      <c r="AQ580" t="s">
        <v>19107</v>
      </c>
      <c r="AT580" t="s">
        <v>7373</v>
      </c>
      <c r="AU580">
        <v>10</v>
      </c>
      <c r="AW580" t="s">
        <v>218</v>
      </c>
      <c r="AX580" t="s">
        <v>19056</v>
      </c>
      <c r="AY580" t="s">
        <v>1061</v>
      </c>
      <c r="AZ580" t="s">
        <v>19108</v>
      </c>
    </row>
    <row r="581" spans="1:56" ht="20" customHeight="1">
      <c r="A581" t="str">
        <f t="shared" si="18"/>
        <v>교남소망의집 태양광발전 자가사용 감축사업2차2022-04-01</v>
      </c>
      <c r="B581" t="str">
        <f t="shared" si="19"/>
        <v>2022-04-01</v>
      </c>
      <c r="C581">
        <v>253</v>
      </c>
      <c r="D581" t="s">
        <v>7362</v>
      </c>
      <c r="E581" t="s">
        <v>7363</v>
      </c>
      <c r="F581" t="s">
        <v>7388</v>
      </c>
      <c r="G581" t="s">
        <v>7389</v>
      </c>
      <c r="M581" t="s">
        <v>1812</v>
      </c>
      <c r="O581" t="s">
        <v>7390</v>
      </c>
      <c r="P581" t="s">
        <v>209</v>
      </c>
      <c r="Q581" t="s">
        <v>2653</v>
      </c>
      <c r="R581" t="s">
        <v>1228</v>
      </c>
      <c r="S581" t="s">
        <v>130</v>
      </c>
      <c r="T581" t="s">
        <v>1293</v>
      </c>
      <c r="U581" t="s">
        <v>7369</v>
      </c>
      <c r="V581" t="s">
        <v>7391</v>
      </c>
      <c r="W581">
        <v>6</v>
      </c>
      <c r="X581" t="s">
        <v>1324</v>
      </c>
      <c r="Y581" t="s">
        <v>1325</v>
      </c>
      <c r="Z581" t="s">
        <v>4638</v>
      </c>
      <c r="AA581" t="s">
        <v>13427</v>
      </c>
      <c r="AB581" t="s">
        <v>19080</v>
      </c>
      <c r="AC581">
        <v>22</v>
      </c>
      <c r="AD581">
        <v>21</v>
      </c>
      <c r="AE581">
        <v>21</v>
      </c>
      <c r="AJ581" t="s">
        <v>15299</v>
      </c>
      <c r="AK581" t="s">
        <v>16311</v>
      </c>
      <c r="AL581" t="s">
        <v>7362</v>
      </c>
      <c r="AM581">
        <v>6</v>
      </c>
      <c r="AN581">
        <v>21</v>
      </c>
      <c r="AO581" t="s">
        <v>19089</v>
      </c>
      <c r="AP581" t="s">
        <v>19090</v>
      </c>
      <c r="AQ581" t="s">
        <v>19091</v>
      </c>
      <c r="AT581" t="s">
        <v>7394</v>
      </c>
      <c r="AU581">
        <v>21</v>
      </c>
      <c r="AW581" t="s">
        <v>218</v>
      </c>
      <c r="AX581" t="s">
        <v>19056</v>
      </c>
      <c r="AY581" t="s">
        <v>1061</v>
      </c>
      <c r="AZ581" t="s">
        <v>19092</v>
      </c>
    </row>
    <row r="582" spans="1:56" ht="20" customHeight="1">
      <c r="A582" t="str">
        <f t="shared" si="18"/>
        <v>혜명보육원 서울형 에너지복지 태양광 발전사업1차2022-12-13</v>
      </c>
      <c r="B582" t="str">
        <f t="shared" si="19"/>
        <v>2022-12-13</v>
      </c>
      <c r="C582">
        <v>252</v>
      </c>
      <c r="D582" t="s">
        <v>7362</v>
      </c>
      <c r="E582" t="s">
        <v>7363</v>
      </c>
      <c r="F582" t="s">
        <v>9636</v>
      </c>
      <c r="G582" t="s">
        <v>9637</v>
      </c>
      <c r="M582" t="s">
        <v>1812</v>
      </c>
      <c r="O582" t="s">
        <v>9686</v>
      </c>
      <c r="P582" t="s">
        <v>18058</v>
      </c>
      <c r="R582" t="s">
        <v>1228</v>
      </c>
      <c r="S582" t="s">
        <v>130</v>
      </c>
      <c r="T582" t="s">
        <v>1231</v>
      </c>
      <c r="U582" t="s">
        <v>4270</v>
      </c>
      <c r="V582" t="s">
        <v>9641</v>
      </c>
      <c r="W582">
        <v>18</v>
      </c>
      <c r="X582" t="s">
        <v>1324</v>
      </c>
      <c r="Y582" t="s">
        <v>1325</v>
      </c>
      <c r="Z582" t="s">
        <v>4638</v>
      </c>
      <c r="AA582" t="s">
        <v>13413</v>
      </c>
      <c r="AB582" t="s">
        <v>19052</v>
      </c>
      <c r="AC582">
        <v>53</v>
      </c>
      <c r="AD582">
        <v>52</v>
      </c>
      <c r="AE582">
        <v>52</v>
      </c>
      <c r="AJ582" t="s">
        <v>15299</v>
      </c>
      <c r="AK582" t="s">
        <v>16311</v>
      </c>
      <c r="AL582" t="s">
        <v>7362</v>
      </c>
      <c r="AM582">
        <v>18</v>
      </c>
      <c r="AN582">
        <v>52</v>
      </c>
      <c r="AO582" t="s">
        <v>19066</v>
      </c>
      <c r="AP582" t="s">
        <v>19067</v>
      </c>
      <c r="AQ582" t="s">
        <v>19070</v>
      </c>
      <c r="AT582" t="s">
        <v>18248</v>
      </c>
      <c r="AU582">
        <v>52</v>
      </c>
      <c r="AW582" t="s">
        <v>218</v>
      </c>
      <c r="AX582" t="s">
        <v>19056</v>
      </c>
      <c r="AY582" t="s">
        <v>1061</v>
      </c>
      <c r="AZ582" t="s">
        <v>19071</v>
      </c>
    </row>
    <row r="583" spans="1:56" ht="20" customHeight="1">
      <c r="A583" t="str">
        <f t="shared" ref="A583:A589" si="20">O583&amp;AA583&amp;B583</f>
        <v>한국국제기아대책기구 서울형 에너지복지 태양광 발전사업1차2022-12-13</v>
      </c>
      <c r="B583" t="str">
        <f t="shared" ref="B583:B589" si="21">LEFT(AB583,10)</f>
        <v>2022-12-13</v>
      </c>
      <c r="C583">
        <v>251</v>
      </c>
      <c r="D583" t="s">
        <v>7362</v>
      </c>
      <c r="E583" t="s">
        <v>7363</v>
      </c>
      <c r="F583" t="s">
        <v>9636</v>
      </c>
      <c r="G583" t="s">
        <v>9637</v>
      </c>
      <c r="M583" t="s">
        <v>1812</v>
      </c>
      <c r="O583" t="s">
        <v>9666</v>
      </c>
      <c r="P583" t="s">
        <v>18058</v>
      </c>
      <c r="R583" t="s">
        <v>1228</v>
      </c>
      <c r="S583" t="s">
        <v>130</v>
      </c>
      <c r="T583" t="s">
        <v>1231</v>
      </c>
      <c r="U583" t="s">
        <v>9667</v>
      </c>
      <c r="V583" t="s">
        <v>9641</v>
      </c>
      <c r="W583">
        <v>18</v>
      </c>
      <c r="X583" t="s">
        <v>1324</v>
      </c>
      <c r="Y583" t="s">
        <v>1325</v>
      </c>
      <c r="Z583" t="s">
        <v>4638</v>
      </c>
      <c r="AA583" t="s">
        <v>13413</v>
      </c>
      <c r="AB583" t="s">
        <v>19052</v>
      </c>
      <c r="AC583">
        <v>53</v>
      </c>
      <c r="AD583">
        <v>54</v>
      </c>
      <c r="AE583">
        <v>54</v>
      </c>
      <c r="AJ583" t="s">
        <v>15299</v>
      </c>
      <c r="AK583" t="s">
        <v>16311</v>
      </c>
      <c r="AL583" t="s">
        <v>7362</v>
      </c>
      <c r="AM583">
        <v>18</v>
      </c>
      <c r="AN583">
        <v>54</v>
      </c>
      <c r="AO583" t="s">
        <v>19066</v>
      </c>
      <c r="AP583" t="s">
        <v>19067</v>
      </c>
      <c r="AQ583" t="s">
        <v>19068</v>
      </c>
      <c r="AT583" t="s">
        <v>18248</v>
      </c>
      <c r="AU583">
        <v>54</v>
      </c>
      <c r="AW583" t="s">
        <v>218</v>
      </c>
      <c r="AX583" t="s">
        <v>19056</v>
      </c>
      <c r="AY583" t="s">
        <v>1061</v>
      </c>
      <c r="AZ583" t="s">
        <v>19069</v>
      </c>
    </row>
    <row r="584" spans="1:56" ht="20" customHeight="1">
      <c r="A584" t="str">
        <f t="shared" si="20"/>
        <v>태화기독교사회복지관 서울형 에너지복지 태양광 발전사업1차2022-12-13</v>
      </c>
      <c r="B584" t="str">
        <f t="shared" si="21"/>
        <v>2022-12-13</v>
      </c>
      <c r="C584">
        <v>250</v>
      </c>
      <c r="D584" t="s">
        <v>7362</v>
      </c>
      <c r="E584" t="s">
        <v>7363</v>
      </c>
      <c r="F584" t="s">
        <v>9636</v>
      </c>
      <c r="G584" t="s">
        <v>9637</v>
      </c>
      <c r="M584" t="s">
        <v>1812</v>
      </c>
      <c r="O584" t="s">
        <v>9691</v>
      </c>
      <c r="P584" t="s">
        <v>18058</v>
      </c>
      <c r="R584" t="s">
        <v>1228</v>
      </c>
      <c r="S584" t="s">
        <v>130</v>
      </c>
      <c r="T584" t="s">
        <v>1231</v>
      </c>
      <c r="U584" t="s">
        <v>9692</v>
      </c>
      <c r="V584" t="s">
        <v>9641</v>
      </c>
      <c r="W584">
        <v>28</v>
      </c>
      <c r="X584" t="s">
        <v>1324</v>
      </c>
      <c r="Y584" t="s">
        <v>1325</v>
      </c>
      <c r="Z584" t="s">
        <v>4638</v>
      </c>
      <c r="AA584" t="s">
        <v>13413</v>
      </c>
      <c r="AB584" t="s">
        <v>19052</v>
      </c>
      <c r="AC584">
        <v>83</v>
      </c>
      <c r="AD584">
        <v>84</v>
      </c>
      <c r="AE584">
        <v>84</v>
      </c>
      <c r="AJ584" t="s">
        <v>15299</v>
      </c>
      <c r="AK584" t="s">
        <v>16311</v>
      </c>
      <c r="AL584" t="s">
        <v>7362</v>
      </c>
      <c r="AM584">
        <v>28</v>
      </c>
      <c r="AN584">
        <v>84</v>
      </c>
      <c r="AO584" t="s">
        <v>19053</v>
      </c>
      <c r="AP584" t="s">
        <v>19054</v>
      </c>
      <c r="AQ584" t="s">
        <v>19055</v>
      </c>
      <c r="AT584" t="s">
        <v>18248</v>
      </c>
      <c r="AU584">
        <v>84</v>
      </c>
      <c r="AW584" t="s">
        <v>218</v>
      </c>
      <c r="AX584" t="s">
        <v>19056</v>
      </c>
      <c r="AY584" t="s">
        <v>1061</v>
      </c>
      <c r="AZ584" t="s">
        <v>19057</v>
      </c>
    </row>
    <row r="585" spans="1:56" ht="20" customHeight="1">
      <c r="A585" t="str">
        <f t="shared" si="20"/>
        <v>인강원2차 서울형 에너지복지 태양광 발전사업1차2022-12-13</v>
      </c>
      <c r="B585" t="str">
        <f t="shared" si="21"/>
        <v>2022-12-13</v>
      </c>
      <c r="C585">
        <v>249</v>
      </c>
      <c r="D585" t="s">
        <v>7362</v>
      </c>
      <c r="E585" t="s">
        <v>7363</v>
      </c>
      <c r="F585" t="s">
        <v>9636</v>
      </c>
      <c r="G585" t="s">
        <v>9637</v>
      </c>
      <c r="M585" t="s">
        <v>1812</v>
      </c>
      <c r="O585" t="s">
        <v>9639</v>
      </c>
      <c r="P585" t="s">
        <v>18058</v>
      </c>
      <c r="R585" t="s">
        <v>1228</v>
      </c>
      <c r="S585" t="s">
        <v>130</v>
      </c>
      <c r="T585" t="s">
        <v>1231</v>
      </c>
      <c r="U585" t="s">
        <v>9640</v>
      </c>
      <c r="V585" t="s">
        <v>9641</v>
      </c>
      <c r="W585">
        <v>12</v>
      </c>
      <c r="X585" t="s">
        <v>1324</v>
      </c>
      <c r="Y585" t="s">
        <v>1325</v>
      </c>
      <c r="Z585" t="s">
        <v>4638</v>
      </c>
      <c r="AA585" t="s">
        <v>13413</v>
      </c>
      <c r="AB585" t="s">
        <v>19052</v>
      </c>
      <c r="AC585">
        <v>35</v>
      </c>
      <c r="AD585">
        <v>35</v>
      </c>
      <c r="AE585">
        <v>35</v>
      </c>
      <c r="AJ585" t="s">
        <v>15299</v>
      </c>
      <c r="AK585" t="s">
        <v>16311</v>
      </c>
      <c r="AL585" t="s">
        <v>7362</v>
      </c>
      <c r="AM585">
        <v>12</v>
      </c>
      <c r="AN585">
        <v>35</v>
      </c>
      <c r="AO585" t="s">
        <v>19076</v>
      </c>
      <c r="AP585" t="s">
        <v>19077</v>
      </c>
      <c r="AQ585" t="s">
        <v>19078</v>
      </c>
      <c r="AT585" t="s">
        <v>18248</v>
      </c>
      <c r="AU585">
        <v>35</v>
      </c>
      <c r="AW585" t="s">
        <v>218</v>
      </c>
      <c r="AX585" t="s">
        <v>19056</v>
      </c>
      <c r="AY585" t="s">
        <v>1061</v>
      </c>
      <c r="AZ585" t="s">
        <v>19079</v>
      </c>
    </row>
    <row r="586" spans="1:56" ht="20" customHeight="1">
      <c r="A586" t="str">
        <f t="shared" si="20"/>
        <v>암사재활원 서울형 에너지복지 태양광발전사업2차2022-04-01</v>
      </c>
      <c r="B586" t="str">
        <f t="shared" si="21"/>
        <v>2022-04-01</v>
      </c>
      <c r="C586">
        <v>248</v>
      </c>
      <c r="D586" t="s">
        <v>7362</v>
      </c>
      <c r="E586" t="s">
        <v>7363</v>
      </c>
      <c r="F586" t="s">
        <v>9636</v>
      </c>
      <c r="G586" t="s">
        <v>9637</v>
      </c>
      <c r="M586" t="s">
        <v>1812</v>
      </c>
      <c r="O586" t="s">
        <v>14082</v>
      </c>
      <c r="P586" t="s">
        <v>16460</v>
      </c>
      <c r="R586" t="s">
        <v>1228</v>
      </c>
      <c r="S586" t="s">
        <v>130</v>
      </c>
      <c r="T586" t="s">
        <v>1231</v>
      </c>
      <c r="U586" t="s">
        <v>8326</v>
      </c>
      <c r="V586" t="s">
        <v>14083</v>
      </c>
      <c r="W586">
        <v>6</v>
      </c>
      <c r="X586" t="s">
        <v>1324</v>
      </c>
      <c r="Y586" t="s">
        <v>1325</v>
      </c>
      <c r="Z586" t="s">
        <v>4638</v>
      </c>
      <c r="AA586" t="s">
        <v>13427</v>
      </c>
      <c r="AB586" t="s">
        <v>19080</v>
      </c>
      <c r="AC586">
        <v>22</v>
      </c>
      <c r="AD586">
        <v>21</v>
      </c>
      <c r="AE586">
        <v>21</v>
      </c>
      <c r="AJ586" t="s">
        <v>15299</v>
      </c>
      <c r="AK586" t="s">
        <v>16311</v>
      </c>
      <c r="AL586" t="s">
        <v>7362</v>
      </c>
      <c r="AM586">
        <v>6</v>
      </c>
      <c r="AN586">
        <v>21</v>
      </c>
      <c r="AO586" t="s">
        <v>19081</v>
      </c>
      <c r="AP586" t="s">
        <v>19082</v>
      </c>
      <c r="AQ586" t="s">
        <v>19083</v>
      </c>
      <c r="AT586" t="s">
        <v>18248</v>
      </c>
      <c r="AU586">
        <v>21</v>
      </c>
      <c r="AW586" t="s">
        <v>218</v>
      </c>
      <c r="AX586" t="s">
        <v>19056</v>
      </c>
      <c r="AY586" t="s">
        <v>1061</v>
      </c>
      <c r="AZ586" t="s">
        <v>19084</v>
      </c>
    </row>
    <row r="587" spans="1:56" ht="20" customHeight="1">
      <c r="A587" t="str">
        <f t="shared" si="20"/>
        <v>밀알학교 서울형 에너지복지 태양광 발전사업1차2022-12-13</v>
      </c>
      <c r="B587" t="str">
        <f t="shared" si="21"/>
        <v>2022-12-13</v>
      </c>
      <c r="C587">
        <v>247</v>
      </c>
      <c r="D587" t="s">
        <v>7362</v>
      </c>
      <c r="E587" t="s">
        <v>7363</v>
      </c>
      <c r="F587" t="s">
        <v>9636</v>
      </c>
      <c r="G587" t="s">
        <v>9637</v>
      </c>
      <c r="M587" t="s">
        <v>1812</v>
      </c>
      <c r="O587" t="s">
        <v>9661</v>
      </c>
      <c r="P587" t="s">
        <v>18058</v>
      </c>
      <c r="R587" t="s">
        <v>1228</v>
      </c>
      <c r="S587" t="s">
        <v>130</v>
      </c>
      <c r="T587" t="s">
        <v>1231</v>
      </c>
      <c r="U587" t="s">
        <v>9651</v>
      </c>
      <c r="V587" t="s">
        <v>9641</v>
      </c>
      <c r="W587">
        <v>28</v>
      </c>
      <c r="X587" t="s">
        <v>1324</v>
      </c>
      <c r="Y587" t="s">
        <v>1325</v>
      </c>
      <c r="Z587" t="s">
        <v>4638</v>
      </c>
      <c r="AA587" t="s">
        <v>13413</v>
      </c>
      <c r="AB587" t="s">
        <v>19052</v>
      </c>
      <c r="AC587">
        <v>83</v>
      </c>
      <c r="AD587">
        <v>81</v>
      </c>
      <c r="AE587">
        <v>81</v>
      </c>
      <c r="AJ587" t="s">
        <v>15299</v>
      </c>
      <c r="AK587" t="s">
        <v>16311</v>
      </c>
      <c r="AL587" t="s">
        <v>7362</v>
      </c>
      <c r="AM587">
        <v>28</v>
      </c>
      <c r="AN587">
        <v>81</v>
      </c>
      <c r="AO587" t="s">
        <v>19058</v>
      </c>
      <c r="AP587" t="s">
        <v>19059</v>
      </c>
      <c r="AQ587" t="s">
        <v>19060</v>
      </c>
      <c r="AT587" t="s">
        <v>18248</v>
      </c>
      <c r="AU587">
        <v>81</v>
      </c>
      <c r="AW587" t="s">
        <v>218</v>
      </c>
      <c r="AX587" t="s">
        <v>19056</v>
      </c>
      <c r="AY587" t="s">
        <v>1061</v>
      </c>
      <c r="AZ587" t="s">
        <v>19061</v>
      </c>
    </row>
    <row r="588" spans="1:56" ht="20" customHeight="1">
      <c r="A588" t="str">
        <f t="shared" si="20"/>
        <v>동방사회복지회 서울형 에너지복지 태양광 발전사업1차2022-12-13</v>
      </c>
      <c r="B588" t="str">
        <f t="shared" si="21"/>
        <v>2022-12-13</v>
      </c>
      <c r="C588">
        <v>246</v>
      </c>
      <c r="D588" t="s">
        <v>7362</v>
      </c>
      <c r="E588" t="s">
        <v>7363</v>
      </c>
      <c r="F588" t="s">
        <v>9636</v>
      </c>
      <c r="G588" t="s">
        <v>9637</v>
      </c>
      <c r="M588" t="s">
        <v>1812</v>
      </c>
      <c r="O588" t="s">
        <v>9650</v>
      </c>
      <c r="P588" t="s">
        <v>18058</v>
      </c>
      <c r="R588" t="s">
        <v>1228</v>
      </c>
      <c r="S588" t="s">
        <v>130</v>
      </c>
      <c r="T588" t="s">
        <v>1231</v>
      </c>
      <c r="U588" t="s">
        <v>9651</v>
      </c>
      <c r="V588" t="s">
        <v>9641</v>
      </c>
      <c r="W588">
        <v>26</v>
      </c>
      <c r="X588" t="s">
        <v>1324</v>
      </c>
      <c r="Y588" t="s">
        <v>1325</v>
      </c>
      <c r="Z588" t="s">
        <v>4638</v>
      </c>
      <c r="AA588" t="s">
        <v>13413</v>
      </c>
      <c r="AB588" t="s">
        <v>19052</v>
      </c>
      <c r="AC588">
        <v>77</v>
      </c>
      <c r="AD588">
        <v>77</v>
      </c>
      <c r="AE588">
        <v>77</v>
      </c>
      <c r="AJ588" t="s">
        <v>15299</v>
      </c>
      <c r="AK588" t="s">
        <v>16311</v>
      </c>
      <c r="AL588" t="s">
        <v>7362</v>
      </c>
      <c r="AM588">
        <v>26</v>
      </c>
      <c r="AN588">
        <v>77</v>
      </c>
      <c r="AO588" t="s">
        <v>19062</v>
      </c>
      <c r="AP588" t="s">
        <v>19063</v>
      </c>
      <c r="AQ588" t="s">
        <v>19064</v>
      </c>
      <c r="AT588" t="s">
        <v>18248</v>
      </c>
      <c r="AU588">
        <v>77</v>
      </c>
      <c r="AW588" t="s">
        <v>218</v>
      </c>
      <c r="AX588" t="s">
        <v>19056</v>
      </c>
      <c r="AY588" t="s">
        <v>1061</v>
      </c>
      <c r="AZ588" t="s">
        <v>19065</v>
      </c>
    </row>
    <row r="589" spans="1:56" ht="20" customHeight="1">
      <c r="A589" t="str">
        <f t="shared" si="20"/>
        <v>교남소망의집2차 서울형 에너지복지 태양광 발전사업1차2022-12-13</v>
      </c>
      <c r="B589" t="str">
        <f t="shared" si="21"/>
        <v>2022-12-13</v>
      </c>
      <c r="C589">
        <v>245</v>
      </c>
      <c r="D589" t="s">
        <v>7362</v>
      </c>
      <c r="E589" t="s">
        <v>7363</v>
      </c>
      <c r="F589" t="s">
        <v>9636</v>
      </c>
      <c r="G589" t="s">
        <v>9637</v>
      </c>
      <c r="M589" t="s">
        <v>1812</v>
      </c>
      <c r="O589" t="s">
        <v>9656</v>
      </c>
      <c r="P589" t="s">
        <v>18058</v>
      </c>
      <c r="R589" t="s">
        <v>1228</v>
      </c>
      <c r="S589" t="s">
        <v>130</v>
      </c>
      <c r="T589" t="s">
        <v>1231</v>
      </c>
      <c r="U589" t="s">
        <v>1148</v>
      </c>
      <c r="V589" t="s">
        <v>9641</v>
      </c>
      <c r="W589">
        <v>12</v>
      </c>
      <c r="X589" t="s">
        <v>1324</v>
      </c>
      <c r="Y589" t="s">
        <v>1325</v>
      </c>
      <c r="Z589" t="s">
        <v>4638</v>
      </c>
      <c r="AA589" t="s">
        <v>13413</v>
      </c>
      <c r="AB589" t="s">
        <v>19052</v>
      </c>
      <c r="AC589">
        <v>35</v>
      </c>
      <c r="AD589">
        <v>35</v>
      </c>
      <c r="AE589">
        <v>35</v>
      </c>
      <c r="AJ589" t="s">
        <v>15299</v>
      </c>
      <c r="AK589" t="s">
        <v>16311</v>
      </c>
      <c r="AL589" t="s">
        <v>7362</v>
      </c>
      <c r="AM589">
        <v>12</v>
      </c>
      <c r="AN589">
        <v>35</v>
      </c>
      <c r="AO589" t="s">
        <v>19072</v>
      </c>
      <c r="AP589" t="s">
        <v>19073</v>
      </c>
      <c r="AQ589" t="s">
        <v>19074</v>
      </c>
      <c r="AT589" t="s">
        <v>18248</v>
      </c>
      <c r="AU589">
        <v>35</v>
      </c>
      <c r="AW589" t="s">
        <v>218</v>
      </c>
      <c r="AX589" t="s">
        <v>19056</v>
      </c>
      <c r="AY589" t="s">
        <v>1061</v>
      </c>
      <c r="AZ589" t="s">
        <v>19075</v>
      </c>
    </row>
    <row r="590" spans="1:56" ht="20" customHeight="1">
      <c r="A590" t="str">
        <f t="shared" ref="A590:A606" si="22">O590&amp;AA590&amp;B590</f>
        <v>시화호 조력발전 사업17차2023-01-01</v>
      </c>
      <c r="B590" t="str">
        <f t="shared" ref="B590:B606" si="23">LEFT(AB590,10)</f>
        <v>2023-01-01</v>
      </c>
      <c r="C590">
        <v>244</v>
      </c>
      <c r="D590" t="s">
        <v>2324</v>
      </c>
      <c r="E590" t="s">
        <v>2325</v>
      </c>
      <c r="F590" t="s">
        <v>2324</v>
      </c>
      <c r="G590" t="s">
        <v>2326</v>
      </c>
      <c r="M590" t="s">
        <v>1812</v>
      </c>
      <c r="O590" t="s">
        <v>1155</v>
      </c>
      <c r="P590" t="s">
        <v>209</v>
      </c>
      <c r="Q590" t="s">
        <v>1228</v>
      </c>
      <c r="R590" t="s">
        <v>1229</v>
      </c>
      <c r="S590" t="s">
        <v>130</v>
      </c>
      <c r="T590" t="s">
        <v>1231</v>
      </c>
      <c r="U590" t="s">
        <v>1426</v>
      </c>
      <c r="V590" t="s">
        <v>552</v>
      </c>
      <c r="W590">
        <v>251089</v>
      </c>
      <c r="X590" t="s">
        <v>1324</v>
      </c>
      <c r="Y590" t="s">
        <v>1325</v>
      </c>
      <c r="Z590" t="s">
        <v>13690</v>
      </c>
      <c r="AA590" t="s">
        <v>16861</v>
      </c>
      <c r="AB590" t="s">
        <v>18932</v>
      </c>
      <c r="AC590">
        <v>439405</v>
      </c>
      <c r="AD590">
        <v>389401</v>
      </c>
      <c r="AE590">
        <v>389401</v>
      </c>
      <c r="AF590" t="s">
        <v>18933</v>
      </c>
      <c r="AJ590" t="s">
        <v>15299</v>
      </c>
      <c r="AK590" t="s">
        <v>14259</v>
      </c>
      <c r="AL590" t="s">
        <v>2324</v>
      </c>
      <c r="AM590">
        <v>251089</v>
      </c>
      <c r="AN590">
        <v>389401</v>
      </c>
      <c r="AO590" t="s">
        <v>18934</v>
      </c>
      <c r="AP590" t="s">
        <v>18935</v>
      </c>
      <c r="AQ590" t="s">
        <v>18936</v>
      </c>
      <c r="AR590" t="s">
        <v>18937</v>
      </c>
      <c r="AS590" t="s">
        <v>18938</v>
      </c>
      <c r="AT590" t="s">
        <v>13693</v>
      </c>
      <c r="AU590">
        <v>389401</v>
      </c>
      <c r="AW590" t="s">
        <v>224</v>
      </c>
      <c r="AX590" t="s">
        <v>12333</v>
      </c>
      <c r="AY590" t="s">
        <v>1061</v>
      </c>
      <c r="AZ590" t="s">
        <v>18939</v>
      </c>
      <c r="BA590" t="s">
        <v>1244</v>
      </c>
      <c r="BB590" t="s">
        <v>1155</v>
      </c>
      <c r="BC590" t="s">
        <v>13370</v>
      </c>
      <c r="BD590">
        <v>349</v>
      </c>
    </row>
    <row r="591" spans="1:56" ht="20" customHeight="1">
      <c r="A591" t="str">
        <f t="shared" si="22"/>
        <v>ISO 탱크 컨테이너 내의 잔여 HFC-32, HFC-125, HFC-134a 및 HFC-143a 폐냉매에 대한 (주)하이테크 Env의 플라즈마 분해처리사업5차2025-05-01</v>
      </c>
      <c r="B591" t="str">
        <f t="shared" si="23"/>
        <v>2025-05-01</v>
      </c>
      <c r="C591">
        <v>243</v>
      </c>
      <c r="D591" t="s">
        <v>33496</v>
      </c>
      <c r="E591" t="s">
        <v>31220</v>
      </c>
      <c r="F591" t="s">
        <v>31221</v>
      </c>
      <c r="G591" t="s">
        <v>31221</v>
      </c>
      <c r="M591" t="s">
        <v>1812</v>
      </c>
      <c r="O591" t="s">
        <v>32065</v>
      </c>
      <c r="P591" t="s">
        <v>209</v>
      </c>
      <c r="Q591" t="s">
        <v>1228</v>
      </c>
      <c r="R591" t="s">
        <v>1228</v>
      </c>
      <c r="S591" t="s">
        <v>130</v>
      </c>
      <c r="T591" t="s">
        <v>1293</v>
      </c>
      <c r="U591" t="s">
        <v>31771</v>
      </c>
      <c r="V591" t="s">
        <v>11148</v>
      </c>
      <c r="W591">
        <v>140457</v>
      </c>
      <c r="X591" t="s">
        <v>26166</v>
      </c>
      <c r="Y591" t="s">
        <v>26166</v>
      </c>
      <c r="Z591" t="s">
        <v>31078</v>
      </c>
      <c r="AA591" t="s">
        <v>14542</v>
      </c>
      <c r="AB591" t="s">
        <v>33594</v>
      </c>
      <c r="AC591">
        <v>35402</v>
      </c>
      <c r="AD591">
        <v>32992</v>
      </c>
      <c r="AE591">
        <v>32992</v>
      </c>
      <c r="AJ591" t="s">
        <v>15299</v>
      </c>
      <c r="AK591" t="s">
        <v>16311</v>
      </c>
      <c r="AL591" t="s">
        <v>33496</v>
      </c>
      <c r="AM591">
        <v>140457</v>
      </c>
      <c r="AN591">
        <v>32992</v>
      </c>
      <c r="AO591" t="s">
        <v>33595</v>
      </c>
      <c r="AP591" t="s">
        <v>33596</v>
      </c>
      <c r="AQ591" t="s">
        <v>33597</v>
      </c>
      <c r="AT591" t="s">
        <v>32069</v>
      </c>
      <c r="AU591">
        <v>32992</v>
      </c>
      <c r="AW591" t="s">
        <v>224</v>
      </c>
      <c r="AX591" t="s">
        <v>12333</v>
      </c>
      <c r="AY591" t="s">
        <v>1061</v>
      </c>
      <c r="AZ591" t="s">
        <v>33598</v>
      </c>
    </row>
    <row r="592" spans="1:56" ht="20" customHeight="1">
      <c r="A592" t="str">
        <f t="shared" si="22"/>
        <v>ISO 탱크 컨테이너 내의 잔여 HFC-32, HFC-125, HFC-134a 및 HFC-143a 폐냉매에 대한 (주)하이테크 Env의 플라즈마 분해처리사업4차2024-11-21</v>
      </c>
      <c r="B592" t="str">
        <f t="shared" si="23"/>
        <v>2024-11-21</v>
      </c>
      <c r="C592">
        <v>242</v>
      </c>
      <c r="D592" t="s">
        <v>33496</v>
      </c>
      <c r="E592" t="s">
        <v>31220</v>
      </c>
      <c r="F592" t="s">
        <v>31221</v>
      </c>
      <c r="G592" t="s">
        <v>31221</v>
      </c>
      <c r="M592" t="s">
        <v>1812</v>
      </c>
      <c r="O592" t="s">
        <v>32065</v>
      </c>
      <c r="P592" t="s">
        <v>209</v>
      </c>
      <c r="Q592" t="s">
        <v>1228</v>
      </c>
      <c r="R592" t="s">
        <v>1228</v>
      </c>
      <c r="S592" t="s">
        <v>130</v>
      </c>
      <c r="T592" t="s">
        <v>1293</v>
      </c>
      <c r="U592" t="s">
        <v>31771</v>
      </c>
      <c r="V592" t="s">
        <v>11148</v>
      </c>
      <c r="W592">
        <v>140457</v>
      </c>
      <c r="X592" t="s">
        <v>26166</v>
      </c>
      <c r="Y592" t="s">
        <v>26166</v>
      </c>
      <c r="Z592" t="s">
        <v>31078</v>
      </c>
      <c r="AA592" t="s">
        <v>14303</v>
      </c>
      <c r="AB592" t="s">
        <v>33599</v>
      </c>
      <c r="AC592">
        <v>62078</v>
      </c>
      <c r="AD592">
        <v>46239</v>
      </c>
      <c r="AE592">
        <v>46239</v>
      </c>
      <c r="AJ592" t="s">
        <v>15299</v>
      </c>
      <c r="AK592" t="s">
        <v>16311</v>
      </c>
      <c r="AL592" t="s">
        <v>33496</v>
      </c>
      <c r="AM592">
        <v>140457</v>
      </c>
      <c r="AN592">
        <v>46239</v>
      </c>
      <c r="AO592" t="s">
        <v>33600</v>
      </c>
      <c r="AP592" t="s">
        <v>33601</v>
      </c>
      <c r="AQ592" t="s">
        <v>33602</v>
      </c>
      <c r="AT592" t="s">
        <v>32069</v>
      </c>
      <c r="AU592">
        <v>46239</v>
      </c>
      <c r="AW592" t="s">
        <v>224</v>
      </c>
      <c r="AX592" t="s">
        <v>18873</v>
      </c>
      <c r="AY592" t="s">
        <v>1061</v>
      </c>
      <c r="AZ592" t="s">
        <v>33603</v>
      </c>
    </row>
    <row r="593" spans="1:57" ht="20" customHeight="1">
      <c r="A593" t="str">
        <f t="shared" si="22"/>
        <v>ISO 탱크 컨테이너 내의 잔여 HFC-32, HFC-125, HFC-134a 및 HFC-143a 폐냉매에 대한 (주)하이테크 Env의 플라즈마 분해처리사업3차2024-05-30</v>
      </c>
      <c r="B593" t="str">
        <f t="shared" si="23"/>
        <v>2024-05-30</v>
      </c>
      <c r="C593">
        <v>241</v>
      </c>
      <c r="D593" t="s">
        <v>33496</v>
      </c>
      <c r="E593" t="s">
        <v>31220</v>
      </c>
      <c r="F593" t="s">
        <v>31221</v>
      </c>
      <c r="G593" t="s">
        <v>31221</v>
      </c>
      <c r="M593" t="s">
        <v>1812</v>
      </c>
      <c r="O593" t="s">
        <v>32065</v>
      </c>
      <c r="P593" t="s">
        <v>209</v>
      </c>
      <c r="Q593" t="s">
        <v>1228</v>
      </c>
      <c r="R593" t="s">
        <v>1228</v>
      </c>
      <c r="S593" t="s">
        <v>130</v>
      </c>
      <c r="T593" t="s">
        <v>1293</v>
      </c>
      <c r="U593" t="s">
        <v>31771</v>
      </c>
      <c r="V593" t="s">
        <v>11148</v>
      </c>
      <c r="W593">
        <v>140457</v>
      </c>
      <c r="X593" t="s">
        <v>26166</v>
      </c>
      <c r="Y593" t="s">
        <v>26166</v>
      </c>
      <c r="Z593" t="s">
        <v>31078</v>
      </c>
      <c r="AA593" t="s">
        <v>14315</v>
      </c>
      <c r="AB593" t="s">
        <v>33604</v>
      </c>
      <c r="AC593">
        <v>67342</v>
      </c>
      <c r="AD593">
        <v>72962</v>
      </c>
      <c r="AE593">
        <v>72962</v>
      </c>
      <c r="AJ593" t="s">
        <v>15299</v>
      </c>
      <c r="AK593" t="s">
        <v>16311</v>
      </c>
      <c r="AL593" t="s">
        <v>33496</v>
      </c>
      <c r="AM593">
        <v>140457</v>
      </c>
      <c r="AN593">
        <v>72962</v>
      </c>
      <c r="AO593" t="s">
        <v>33605</v>
      </c>
      <c r="AP593" t="s">
        <v>33606</v>
      </c>
      <c r="AQ593" t="s">
        <v>33607</v>
      </c>
      <c r="AT593" t="s">
        <v>32069</v>
      </c>
      <c r="AU593">
        <v>72962</v>
      </c>
      <c r="AW593" t="s">
        <v>224</v>
      </c>
      <c r="AX593" t="s">
        <v>18797</v>
      </c>
      <c r="AY593" t="s">
        <v>1061</v>
      </c>
      <c r="AZ593" t="s">
        <v>33608</v>
      </c>
    </row>
    <row r="594" spans="1:57" ht="20" customHeight="1">
      <c r="A594" t="str">
        <f t="shared" si="22"/>
        <v>㈜부산바이오에너지 바이오메탄 도시가스 공급사업1차2022-10-04</v>
      </c>
      <c r="B594" t="str">
        <f t="shared" si="23"/>
        <v>2022-10-04</v>
      </c>
      <c r="C594">
        <v>240</v>
      </c>
      <c r="D594" t="s">
        <v>29906</v>
      </c>
      <c r="E594" t="s">
        <v>29907</v>
      </c>
      <c r="F594" t="s">
        <v>29908</v>
      </c>
      <c r="G594" t="s">
        <v>29909</v>
      </c>
      <c r="J594" t="s">
        <v>32093</v>
      </c>
      <c r="K594" t="s">
        <v>32094</v>
      </c>
      <c r="M594" t="s">
        <v>32095</v>
      </c>
      <c r="N594" t="s">
        <v>29913</v>
      </c>
      <c r="O594" t="s">
        <v>29914</v>
      </c>
      <c r="P594" t="s">
        <v>209</v>
      </c>
      <c r="Q594" t="s">
        <v>1228</v>
      </c>
      <c r="R594" t="s">
        <v>1228</v>
      </c>
      <c r="S594" t="s">
        <v>130</v>
      </c>
      <c r="T594" t="s">
        <v>1231</v>
      </c>
      <c r="U594" t="s">
        <v>29915</v>
      </c>
      <c r="V594" t="s">
        <v>29916</v>
      </c>
      <c r="W594">
        <v>3200</v>
      </c>
      <c r="X594" t="s">
        <v>26166</v>
      </c>
      <c r="Y594" t="s">
        <v>26166</v>
      </c>
      <c r="Z594" t="s">
        <v>29200</v>
      </c>
      <c r="AA594" t="s">
        <v>13413</v>
      </c>
      <c r="AB594" t="s">
        <v>33609</v>
      </c>
      <c r="AC594">
        <v>4800</v>
      </c>
      <c r="AD594">
        <v>3052</v>
      </c>
      <c r="AE594">
        <v>3052</v>
      </c>
      <c r="AJ594" t="s">
        <v>15299</v>
      </c>
      <c r="AK594" t="s">
        <v>16311</v>
      </c>
      <c r="AL594" t="s">
        <v>29906</v>
      </c>
      <c r="AM594">
        <v>3200</v>
      </c>
      <c r="AN594">
        <v>3052</v>
      </c>
      <c r="AO594" t="s">
        <v>33610</v>
      </c>
      <c r="AP594" t="s">
        <v>33611</v>
      </c>
      <c r="AQ594" t="s">
        <v>33612</v>
      </c>
      <c r="AT594" t="s">
        <v>29919</v>
      </c>
      <c r="AU594">
        <v>3052</v>
      </c>
      <c r="AW594" t="s">
        <v>224</v>
      </c>
      <c r="AX594" t="s">
        <v>18797</v>
      </c>
      <c r="AY594" t="s">
        <v>1061</v>
      </c>
      <c r="AZ594" t="s">
        <v>33613</v>
      </c>
    </row>
    <row r="595" spans="1:57" ht="20" customHeight="1">
      <c r="A595" t="str">
        <f t="shared" si="22"/>
        <v>시화호 조력발전 사업16차2021-01-01</v>
      </c>
      <c r="B595" t="str">
        <f t="shared" si="23"/>
        <v>2021-01-01</v>
      </c>
      <c r="C595">
        <v>239</v>
      </c>
      <c r="D595" t="s">
        <v>2324</v>
      </c>
      <c r="E595" t="s">
        <v>2325</v>
      </c>
      <c r="F595" t="s">
        <v>2324</v>
      </c>
      <c r="G595" t="s">
        <v>2326</v>
      </c>
      <c r="J595" t="s">
        <v>18754</v>
      </c>
      <c r="K595" t="s">
        <v>2328</v>
      </c>
      <c r="L595" t="s">
        <v>1736</v>
      </c>
      <c r="M595" t="s">
        <v>18755</v>
      </c>
      <c r="N595" t="s">
        <v>18756</v>
      </c>
      <c r="O595" t="s">
        <v>1155</v>
      </c>
      <c r="P595" t="s">
        <v>209</v>
      </c>
      <c r="Q595" t="s">
        <v>1228</v>
      </c>
      <c r="R595" t="s">
        <v>1229</v>
      </c>
      <c r="S595" t="s">
        <v>130</v>
      </c>
      <c r="T595" t="s">
        <v>1231</v>
      </c>
      <c r="U595" t="s">
        <v>1426</v>
      </c>
      <c r="V595" t="s">
        <v>552</v>
      </c>
      <c r="W595">
        <v>251089</v>
      </c>
      <c r="X595" t="s">
        <v>1324</v>
      </c>
      <c r="Y595" t="s">
        <v>1325</v>
      </c>
      <c r="Z595" t="s">
        <v>13690</v>
      </c>
      <c r="AA595" t="s">
        <v>16852</v>
      </c>
      <c r="AB595" t="s">
        <v>18377</v>
      </c>
      <c r="AC595">
        <v>502178</v>
      </c>
      <c r="AD595">
        <v>452234</v>
      </c>
      <c r="AE595">
        <v>452234</v>
      </c>
      <c r="AF595" t="s">
        <v>18757</v>
      </c>
      <c r="AJ595" t="s">
        <v>15299</v>
      </c>
      <c r="AK595" t="s">
        <v>14259</v>
      </c>
      <c r="AL595" t="s">
        <v>2324</v>
      </c>
      <c r="AM595">
        <v>251089</v>
      </c>
      <c r="AN595">
        <v>452234</v>
      </c>
      <c r="AO595" t="s">
        <v>18758</v>
      </c>
      <c r="AP595" t="s">
        <v>18759</v>
      </c>
      <c r="AQ595" t="s">
        <v>18760</v>
      </c>
      <c r="AR595" t="s">
        <v>18761</v>
      </c>
      <c r="AS595" t="s">
        <v>18762</v>
      </c>
      <c r="AT595" t="s">
        <v>13693</v>
      </c>
      <c r="AU595">
        <v>452234</v>
      </c>
      <c r="AW595" t="s">
        <v>224</v>
      </c>
      <c r="AX595" t="s">
        <v>18722</v>
      </c>
      <c r="AY595" t="s">
        <v>1061</v>
      </c>
      <c r="AZ595" t="s">
        <v>18763</v>
      </c>
      <c r="BA595" t="s">
        <v>1244</v>
      </c>
      <c r="BB595" t="s">
        <v>1155</v>
      </c>
      <c r="BC595" t="s">
        <v>1433</v>
      </c>
      <c r="BD595">
        <v>349</v>
      </c>
      <c r="BE595" t="s">
        <v>18764</v>
      </c>
    </row>
    <row r="596" spans="1:57" ht="20" customHeight="1">
      <c r="A596" t="str">
        <f t="shared" si="22"/>
        <v>원주 매립지 매립가스 발전사업6차2022-10-01</v>
      </c>
      <c r="B596" t="str">
        <f t="shared" si="23"/>
        <v>2022-10-01</v>
      </c>
      <c r="C596">
        <v>238</v>
      </c>
      <c r="D596" t="s">
        <v>27097</v>
      </c>
      <c r="E596" t="s">
        <v>27098</v>
      </c>
      <c r="F596" t="s">
        <v>27097</v>
      </c>
      <c r="G596" t="s">
        <v>27099</v>
      </c>
      <c r="M596" t="s">
        <v>1812</v>
      </c>
      <c r="O596" t="s">
        <v>27104</v>
      </c>
      <c r="P596" t="s">
        <v>209</v>
      </c>
      <c r="Q596" t="s">
        <v>1462</v>
      </c>
      <c r="R596" t="s">
        <v>1228</v>
      </c>
      <c r="S596" t="s">
        <v>130</v>
      </c>
      <c r="T596" t="s">
        <v>1231</v>
      </c>
      <c r="U596" t="s">
        <v>27105</v>
      </c>
      <c r="V596" t="s">
        <v>5642</v>
      </c>
      <c r="W596">
        <v>11689</v>
      </c>
      <c r="X596" t="s">
        <v>26166</v>
      </c>
      <c r="Y596" t="s">
        <v>26166</v>
      </c>
      <c r="AA596" t="s">
        <v>14554</v>
      </c>
      <c r="AB596" t="s">
        <v>33614</v>
      </c>
      <c r="AC596">
        <v>25946</v>
      </c>
      <c r="AD596">
        <v>11354</v>
      </c>
      <c r="AE596">
        <v>10670</v>
      </c>
      <c r="AJ596" t="s">
        <v>33615</v>
      </c>
      <c r="AK596" t="s">
        <v>14259</v>
      </c>
      <c r="AL596" t="s">
        <v>27097</v>
      </c>
      <c r="AM596">
        <v>18181</v>
      </c>
      <c r="AN596">
        <v>10670</v>
      </c>
      <c r="AO596" t="s">
        <v>33616</v>
      </c>
      <c r="AP596" t="s">
        <v>33617</v>
      </c>
      <c r="AQ596" t="s">
        <v>33618</v>
      </c>
      <c r="AR596" t="s">
        <v>33619</v>
      </c>
      <c r="AS596" t="s">
        <v>33620</v>
      </c>
      <c r="AT596" t="s">
        <v>27109</v>
      </c>
      <c r="AU596">
        <v>10670</v>
      </c>
      <c r="AW596" t="s">
        <v>224</v>
      </c>
      <c r="AX596" t="s">
        <v>18722</v>
      </c>
      <c r="AY596" t="s">
        <v>1061</v>
      </c>
      <c r="AZ596" t="s">
        <v>33621</v>
      </c>
      <c r="BA596" t="s">
        <v>1244</v>
      </c>
      <c r="BB596" t="s">
        <v>27104</v>
      </c>
      <c r="BC596" t="s">
        <v>1065</v>
      </c>
      <c r="BD596">
        <v>10379</v>
      </c>
    </row>
    <row r="597" spans="1:57" ht="20" customHeight="1">
      <c r="A597" t="str">
        <f t="shared" si="22"/>
        <v>ISO 탱크 컨테이너 내의 잔여 HFC-32, HFC-125, HFC-134a 및 HFC-143a 폐냉매에 대한 (주)하이테크 Env의 플라즈마 분해처리사업2차2024-03-01</v>
      </c>
      <c r="B597" t="str">
        <f t="shared" si="23"/>
        <v>2024-03-01</v>
      </c>
      <c r="C597">
        <v>237</v>
      </c>
      <c r="D597" t="s">
        <v>33496</v>
      </c>
      <c r="E597" t="s">
        <v>31220</v>
      </c>
      <c r="F597" t="s">
        <v>31221</v>
      </c>
      <c r="G597" t="s">
        <v>31221</v>
      </c>
      <c r="M597" t="s">
        <v>1812</v>
      </c>
      <c r="O597" t="s">
        <v>32065</v>
      </c>
      <c r="P597" t="s">
        <v>209</v>
      </c>
      <c r="Q597" t="s">
        <v>1228</v>
      </c>
      <c r="R597" t="s">
        <v>1228</v>
      </c>
      <c r="S597" t="s">
        <v>130</v>
      </c>
      <c r="T597" t="s">
        <v>1293</v>
      </c>
      <c r="U597" t="s">
        <v>31771</v>
      </c>
      <c r="V597" t="s">
        <v>11148</v>
      </c>
      <c r="W597">
        <v>140457</v>
      </c>
      <c r="X597" t="s">
        <v>26166</v>
      </c>
      <c r="Y597" t="s">
        <v>26166</v>
      </c>
      <c r="Z597" t="s">
        <v>31078</v>
      </c>
      <c r="AA597" t="s">
        <v>13427</v>
      </c>
      <c r="AB597" t="s">
        <v>33622</v>
      </c>
      <c r="AC597">
        <v>34633</v>
      </c>
      <c r="AD597">
        <v>36991</v>
      </c>
      <c r="AE597">
        <v>36991</v>
      </c>
      <c r="AJ597" t="s">
        <v>15299</v>
      </c>
      <c r="AK597" t="s">
        <v>16311</v>
      </c>
      <c r="AL597" t="s">
        <v>33496</v>
      </c>
      <c r="AM597">
        <v>140457</v>
      </c>
      <c r="AN597">
        <v>36991</v>
      </c>
      <c r="AO597" t="s">
        <v>33623</v>
      </c>
      <c r="AP597" t="s">
        <v>33624</v>
      </c>
      <c r="AQ597" t="s">
        <v>33625</v>
      </c>
      <c r="AT597" t="s">
        <v>32069</v>
      </c>
      <c r="AU597">
        <v>36991</v>
      </c>
      <c r="AW597" t="s">
        <v>224</v>
      </c>
      <c r="AX597" t="s">
        <v>18722</v>
      </c>
      <c r="AY597" t="s">
        <v>1061</v>
      </c>
      <c r="AZ597" t="s">
        <v>33626</v>
      </c>
    </row>
    <row r="598" spans="1:57" ht="20" customHeight="1">
      <c r="A598" t="str">
        <f t="shared" si="22"/>
        <v>ISO 탱크 컨테이너 내의 잔여 HFC-32, HFC-125, HFC-134a 및 HFC-143a 폐냉매에 대한 (주)하이테크 Env의 플라즈마 분해처리사업1차2023-12-08</v>
      </c>
      <c r="B598" t="str">
        <f t="shared" si="23"/>
        <v>2023-12-08</v>
      </c>
      <c r="C598">
        <v>236</v>
      </c>
      <c r="D598" t="s">
        <v>33496</v>
      </c>
      <c r="E598" t="s">
        <v>31220</v>
      </c>
      <c r="F598" t="s">
        <v>31221</v>
      </c>
      <c r="G598" t="s">
        <v>31221</v>
      </c>
      <c r="M598" t="s">
        <v>1812</v>
      </c>
      <c r="O598" t="s">
        <v>32065</v>
      </c>
      <c r="P598" t="s">
        <v>209</v>
      </c>
      <c r="Q598" t="s">
        <v>1228</v>
      </c>
      <c r="R598" t="s">
        <v>1228</v>
      </c>
      <c r="S598" t="s">
        <v>130</v>
      </c>
      <c r="T598" t="s">
        <v>1293</v>
      </c>
      <c r="U598" t="s">
        <v>31771</v>
      </c>
      <c r="V598" t="s">
        <v>11148</v>
      </c>
      <c r="W598">
        <v>140457</v>
      </c>
      <c r="X598" t="s">
        <v>26166</v>
      </c>
      <c r="Y598" t="s">
        <v>26166</v>
      </c>
      <c r="Z598" t="s">
        <v>31078</v>
      </c>
      <c r="AA598" t="s">
        <v>13413</v>
      </c>
      <c r="AB598" t="s">
        <v>33627</v>
      </c>
      <c r="AC598">
        <v>32324</v>
      </c>
      <c r="AD598">
        <v>11551</v>
      </c>
      <c r="AE598">
        <v>11551</v>
      </c>
      <c r="AJ598" t="s">
        <v>15299</v>
      </c>
      <c r="AK598" t="s">
        <v>16311</v>
      </c>
      <c r="AL598" t="s">
        <v>33496</v>
      </c>
      <c r="AM598">
        <v>140457</v>
      </c>
      <c r="AN598">
        <v>11551</v>
      </c>
      <c r="AO598" t="s">
        <v>33628</v>
      </c>
      <c r="AP598" t="s">
        <v>33629</v>
      </c>
      <c r="AQ598" t="s">
        <v>33630</v>
      </c>
      <c r="AT598" t="s">
        <v>32069</v>
      </c>
      <c r="AU598">
        <v>11551</v>
      </c>
      <c r="AW598" t="s">
        <v>224</v>
      </c>
      <c r="AX598" t="s">
        <v>18722</v>
      </c>
      <c r="AY598" t="s">
        <v>1061</v>
      </c>
      <c r="AZ598" t="s">
        <v>33631</v>
      </c>
    </row>
    <row r="599" spans="1:57" ht="20" customHeight="1">
      <c r="A599" t="str">
        <f t="shared" si="22"/>
        <v>오운알투텍(본사)의 재충전금지용기 내 잔여 HFC-134a 회수 및 재생을 통한 온실가스 감축사업2차2022-01-05</v>
      </c>
      <c r="B599" t="str">
        <f t="shared" si="23"/>
        <v>2022-01-05</v>
      </c>
      <c r="C599">
        <v>235</v>
      </c>
      <c r="D599" t="s">
        <v>25976</v>
      </c>
      <c r="E599" t="s">
        <v>31294</v>
      </c>
      <c r="F599" t="s">
        <v>31295</v>
      </c>
      <c r="G599" t="s">
        <v>31296</v>
      </c>
      <c r="M599" t="s">
        <v>1812</v>
      </c>
      <c r="O599" t="s">
        <v>25975</v>
      </c>
      <c r="P599" t="s">
        <v>209</v>
      </c>
      <c r="Q599" t="s">
        <v>1228</v>
      </c>
      <c r="R599" t="s">
        <v>1228</v>
      </c>
      <c r="S599" t="s">
        <v>130</v>
      </c>
      <c r="T599" t="s">
        <v>1231</v>
      </c>
      <c r="U599" t="s">
        <v>12110</v>
      </c>
      <c r="V599" t="s">
        <v>31300</v>
      </c>
      <c r="W599">
        <v>16091</v>
      </c>
      <c r="X599" t="s">
        <v>26166</v>
      </c>
      <c r="Y599" t="s">
        <v>26166</v>
      </c>
      <c r="Z599" t="s">
        <v>31301</v>
      </c>
      <c r="AA599" t="s">
        <v>13427</v>
      </c>
      <c r="AB599" t="s">
        <v>33632</v>
      </c>
      <c r="AC599">
        <v>29316</v>
      </c>
      <c r="AD599">
        <v>1990</v>
      </c>
      <c r="AE599">
        <v>1990</v>
      </c>
      <c r="AJ599" t="s">
        <v>18781</v>
      </c>
      <c r="AK599" t="s">
        <v>16311</v>
      </c>
      <c r="AL599" t="s">
        <v>25976</v>
      </c>
      <c r="AM599">
        <v>16091</v>
      </c>
      <c r="AN599">
        <v>1990</v>
      </c>
      <c r="AO599" t="s">
        <v>33633</v>
      </c>
      <c r="AP599" t="s">
        <v>33634</v>
      </c>
      <c r="AQ599" t="s">
        <v>33635</v>
      </c>
      <c r="AT599" t="s">
        <v>31304</v>
      </c>
      <c r="AU599">
        <v>1990</v>
      </c>
      <c r="AW599" t="s">
        <v>224</v>
      </c>
      <c r="AX599" t="s">
        <v>18722</v>
      </c>
      <c r="AY599" t="s">
        <v>1061</v>
      </c>
      <c r="AZ599" t="s">
        <v>33636</v>
      </c>
    </row>
    <row r="600" spans="1:57" ht="20" customHeight="1">
      <c r="A600" t="str">
        <f t="shared" si="22"/>
        <v>예스코 바이오메탄 제조 공급 사업7차2022-02-11</v>
      </c>
      <c r="B600" t="str">
        <f t="shared" si="23"/>
        <v>2022-02-11</v>
      </c>
      <c r="C600">
        <v>234</v>
      </c>
      <c r="D600" t="s">
        <v>9736</v>
      </c>
      <c r="E600" t="s">
        <v>9737</v>
      </c>
      <c r="F600" t="s">
        <v>9736</v>
      </c>
      <c r="G600" t="s">
        <v>9736</v>
      </c>
      <c r="J600" t="s">
        <v>32175</v>
      </c>
      <c r="K600" t="s">
        <v>32176</v>
      </c>
      <c r="L600" t="s">
        <v>8244</v>
      </c>
      <c r="M600" t="s">
        <v>32177</v>
      </c>
      <c r="N600" t="s">
        <v>32178</v>
      </c>
      <c r="O600" t="s">
        <v>29197</v>
      </c>
      <c r="P600" t="s">
        <v>209</v>
      </c>
      <c r="Q600" t="s">
        <v>1228</v>
      </c>
      <c r="R600" t="s">
        <v>1228</v>
      </c>
      <c r="S600" t="s">
        <v>130</v>
      </c>
      <c r="T600" t="s">
        <v>1231</v>
      </c>
      <c r="U600" t="s">
        <v>29198</v>
      </c>
      <c r="V600" t="s">
        <v>29199</v>
      </c>
      <c r="W600">
        <v>8090</v>
      </c>
      <c r="X600" t="s">
        <v>26166</v>
      </c>
      <c r="Y600" t="s">
        <v>26166</v>
      </c>
      <c r="Z600" t="s">
        <v>29200</v>
      </c>
      <c r="AA600" t="s">
        <v>14763</v>
      </c>
      <c r="AB600" t="s">
        <v>33637</v>
      </c>
      <c r="AC600">
        <v>15267</v>
      </c>
      <c r="AD600">
        <v>13163</v>
      </c>
      <c r="AE600">
        <v>13129</v>
      </c>
      <c r="AJ600" t="s">
        <v>18259</v>
      </c>
      <c r="AK600" t="s">
        <v>16311</v>
      </c>
      <c r="AL600" t="s">
        <v>9736</v>
      </c>
      <c r="AM600">
        <v>8090</v>
      </c>
      <c r="AN600">
        <v>13129</v>
      </c>
      <c r="AO600" t="s">
        <v>33638</v>
      </c>
      <c r="AP600" t="s">
        <v>33639</v>
      </c>
      <c r="AQ600" t="s">
        <v>33640</v>
      </c>
      <c r="AT600" t="s">
        <v>29203</v>
      </c>
      <c r="AU600">
        <v>13129</v>
      </c>
      <c r="AW600" t="s">
        <v>224</v>
      </c>
      <c r="AX600" t="s">
        <v>11824</v>
      </c>
      <c r="AY600" t="s">
        <v>1061</v>
      </c>
      <c r="AZ600" t="s">
        <v>33641</v>
      </c>
    </row>
    <row r="601" spans="1:57" ht="20" customHeight="1">
      <c r="A601" t="str">
        <f t="shared" si="22"/>
        <v>대구 방천리 매립가스 사업15차2021-08-19</v>
      </c>
      <c r="B601" t="str">
        <f t="shared" si="23"/>
        <v>2021-08-19</v>
      </c>
      <c r="C601">
        <v>233</v>
      </c>
      <c r="D601" t="s">
        <v>530</v>
      </c>
      <c r="E601" t="s">
        <v>1252</v>
      </c>
      <c r="F601" t="s">
        <v>530</v>
      </c>
      <c r="G601" t="s">
        <v>1527</v>
      </c>
      <c r="M601" t="s">
        <v>1812</v>
      </c>
      <c r="O601" t="s">
        <v>26524</v>
      </c>
      <c r="P601" t="s">
        <v>209</v>
      </c>
      <c r="Q601" t="s">
        <v>1228</v>
      </c>
      <c r="R601" t="s">
        <v>1229</v>
      </c>
      <c r="S601" t="s">
        <v>130</v>
      </c>
      <c r="T601" t="s">
        <v>1231</v>
      </c>
      <c r="U601" t="s">
        <v>1357</v>
      </c>
      <c r="V601" t="s">
        <v>31733</v>
      </c>
      <c r="W601">
        <v>231047</v>
      </c>
      <c r="X601" t="s">
        <v>26166</v>
      </c>
      <c r="Y601" t="s">
        <v>26166</v>
      </c>
      <c r="Z601" t="s">
        <v>30997</v>
      </c>
      <c r="AA601" t="s">
        <v>16660</v>
      </c>
      <c r="AB601" t="s">
        <v>33642</v>
      </c>
      <c r="AC601">
        <v>316502</v>
      </c>
      <c r="AD601">
        <v>226171</v>
      </c>
      <c r="AE601">
        <v>226171</v>
      </c>
      <c r="AF601" t="s">
        <v>33643</v>
      </c>
      <c r="AJ601" t="s">
        <v>15299</v>
      </c>
      <c r="AK601" t="s">
        <v>14259</v>
      </c>
      <c r="AL601" t="s">
        <v>530</v>
      </c>
      <c r="AM601">
        <v>477658</v>
      </c>
      <c r="AN601">
        <v>226171</v>
      </c>
      <c r="AO601" t="s">
        <v>33644</v>
      </c>
      <c r="AP601" t="s">
        <v>33645</v>
      </c>
      <c r="AQ601" t="s">
        <v>33646</v>
      </c>
      <c r="AR601" t="s">
        <v>33644</v>
      </c>
      <c r="AS601" t="s">
        <v>33647</v>
      </c>
      <c r="AT601" t="s">
        <v>31000</v>
      </c>
      <c r="AU601">
        <v>226171</v>
      </c>
      <c r="AW601" t="s">
        <v>224</v>
      </c>
      <c r="AX601" t="s">
        <v>25761</v>
      </c>
      <c r="AY601" t="s">
        <v>1061</v>
      </c>
      <c r="AZ601" t="s">
        <v>33648</v>
      </c>
      <c r="BA601" t="s">
        <v>1244</v>
      </c>
      <c r="BB601" t="s">
        <v>26524</v>
      </c>
      <c r="BC601" t="s">
        <v>33649</v>
      </c>
      <c r="BD601">
        <v>851</v>
      </c>
      <c r="BE601" t="s">
        <v>33650</v>
      </c>
    </row>
    <row r="602" spans="1:57" ht="20" customHeight="1">
      <c r="A602" t="str">
        <f t="shared" si="22"/>
        <v>공동주택 태양광 발전사업 2019-LH-001-023961차2019-12-24</v>
      </c>
      <c r="B602" t="str">
        <f t="shared" si="23"/>
        <v>2019-12-24</v>
      </c>
      <c r="C602">
        <v>232</v>
      </c>
      <c r="D602" t="s">
        <v>368</v>
      </c>
      <c r="E602" t="s">
        <v>2084</v>
      </c>
      <c r="F602" t="s">
        <v>13569</v>
      </c>
      <c r="G602" t="s">
        <v>13569</v>
      </c>
      <c r="M602" t="s">
        <v>1812</v>
      </c>
      <c r="O602" t="s">
        <v>13570</v>
      </c>
      <c r="P602" t="s">
        <v>215</v>
      </c>
      <c r="Q602" t="s">
        <v>1462</v>
      </c>
      <c r="R602" t="s">
        <v>1229</v>
      </c>
      <c r="S602" t="s">
        <v>130</v>
      </c>
      <c r="T602" t="s">
        <v>1231</v>
      </c>
      <c r="U602" t="s">
        <v>13571</v>
      </c>
      <c r="V602" t="s">
        <v>13572</v>
      </c>
      <c r="W602">
        <v>2180</v>
      </c>
      <c r="X602" t="s">
        <v>1324</v>
      </c>
      <c r="Y602" t="s">
        <v>1325</v>
      </c>
      <c r="Z602" t="s">
        <v>2093</v>
      </c>
      <c r="AA602" t="s">
        <v>13413</v>
      </c>
      <c r="AB602" t="s">
        <v>18608</v>
      </c>
      <c r="AC602">
        <v>2234</v>
      </c>
      <c r="AD602">
        <v>1910</v>
      </c>
      <c r="AE602">
        <v>1872</v>
      </c>
      <c r="AF602" t="s">
        <v>18609</v>
      </c>
      <c r="AJ602" t="s">
        <v>15178</v>
      </c>
      <c r="AK602" t="s">
        <v>14259</v>
      </c>
      <c r="AL602" t="s">
        <v>368</v>
      </c>
      <c r="AM602">
        <v>1872</v>
      </c>
      <c r="AN602">
        <v>1872</v>
      </c>
      <c r="AO602" t="s">
        <v>18610</v>
      </c>
      <c r="AP602" t="s">
        <v>18611</v>
      </c>
      <c r="AQ602" t="s">
        <v>18612</v>
      </c>
      <c r="AR602" t="s">
        <v>18613</v>
      </c>
      <c r="AS602" t="s">
        <v>18614</v>
      </c>
      <c r="AT602" t="s">
        <v>13576</v>
      </c>
      <c r="AU602">
        <v>1872</v>
      </c>
      <c r="AW602" t="s">
        <v>224</v>
      </c>
      <c r="AX602" t="s">
        <v>18510</v>
      </c>
      <c r="AY602" t="s">
        <v>1061</v>
      </c>
      <c r="AZ602" t="s">
        <v>18615</v>
      </c>
      <c r="BA602" t="s">
        <v>1244</v>
      </c>
      <c r="BB602" t="s">
        <v>13578</v>
      </c>
      <c r="BC602" t="s">
        <v>10117</v>
      </c>
      <c r="BD602" t="s">
        <v>13580</v>
      </c>
      <c r="BE602" t="s">
        <v>18616</v>
      </c>
    </row>
    <row r="603" spans="1:57" ht="20" customHeight="1">
      <c r="A603" t="str">
        <f t="shared" si="22"/>
        <v>공동주택 태양광 발전사업 2011-LH-001-014573차2019-12-27</v>
      </c>
      <c r="B603" t="str">
        <f t="shared" si="23"/>
        <v>2019-12-27</v>
      </c>
      <c r="C603">
        <v>231</v>
      </c>
      <c r="D603" t="s">
        <v>368</v>
      </c>
      <c r="E603" t="s">
        <v>2084</v>
      </c>
      <c r="F603" t="s">
        <v>368</v>
      </c>
      <c r="G603" t="s">
        <v>2085</v>
      </c>
      <c r="M603" t="s">
        <v>1812</v>
      </c>
      <c r="O603" t="s">
        <v>13476</v>
      </c>
      <c r="P603" t="s">
        <v>215</v>
      </c>
      <c r="Q603" t="s">
        <v>1462</v>
      </c>
      <c r="R603" t="s">
        <v>1229</v>
      </c>
      <c r="S603" t="s">
        <v>130</v>
      </c>
      <c r="T603" t="s">
        <v>1231</v>
      </c>
      <c r="U603" t="s">
        <v>13477</v>
      </c>
      <c r="V603" t="s">
        <v>13478</v>
      </c>
      <c r="W603">
        <v>1326</v>
      </c>
      <c r="X603" t="s">
        <v>1324</v>
      </c>
      <c r="Y603" t="s">
        <v>1325</v>
      </c>
      <c r="Z603" t="s">
        <v>18597</v>
      </c>
      <c r="AA603" t="s">
        <v>14315</v>
      </c>
      <c r="AB603" t="s">
        <v>18598</v>
      </c>
      <c r="AC603">
        <v>1328</v>
      </c>
      <c r="AD603">
        <v>1058</v>
      </c>
      <c r="AE603">
        <v>1037</v>
      </c>
      <c r="AF603" t="s">
        <v>18599</v>
      </c>
      <c r="AJ603" t="s">
        <v>15178</v>
      </c>
      <c r="AK603" t="s">
        <v>14259</v>
      </c>
      <c r="AL603" t="s">
        <v>368</v>
      </c>
      <c r="AM603">
        <v>6700</v>
      </c>
      <c r="AN603">
        <v>1037</v>
      </c>
      <c r="AO603" t="s">
        <v>18600</v>
      </c>
      <c r="AP603" t="s">
        <v>18601</v>
      </c>
      <c r="AQ603" t="s">
        <v>18602</v>
      </c>
      <c r="AR603" t="s">
        <v>18603</v>
      </c>
      <c r="AS603" t="s">
        <v>18604</v>
      </c>
      <c r="AT603" t="s">
        <v>13483</v>
      </c>
      <c r="AU603">
        <v>1037</v>
      </c>
      <c r="AW603" t="s">
        <v>224</v>
      </c>
      <c r="AX603" t="s">
        <v>18510</v>
      </c>
      <c r="AY603" t="s">
        <v>1061</v>
      </c>
      <c r="AZ603" t="s">
        <v>18605</v>
      </c>
      <c r="BA603" t="s">
        <v>1244</v>
      </c>
      <c r="BB603" t="s">
        <v>13476</v>
      </c>
      <c r="BC603" t="s">
        <v>18606</v>
      </c>
      <c r="BD603" t="s">
        <v>13486</v>
      </c>
      <c r="BE603" t="s">
        <v>18607</v>
      </c>
    </row>
    <row r="604" spans="1:57" ht="20" customHeight="1">
      <c r="A604" t="str">
        <f t="shared" si="22"/>
        <v>공동주택 태양광 발전사업 2016-LH-001-058262차2019-01-01</v>
      </c>
      <c r="B604" t="str">
        <f t="shared" si="23"/>
        <v>2019-01-01</v>
      </c>
      <c r="C604">
        <v>230</v>
      </c>
      <c r="D604" t="s">
        <v>368</v>
      </c>
      <c r="E604" t="s">
        <v>2084</v>
      </c>
      <c r="F604" t="s">
        <v>368</v>
      </c>
      <c r="G604" t="s">
        <v>368</v>
      </c>
      <c r="M604" t="s">
        <v>1812</v>
      </c>
      <c r="O604" t="s">
        <v>13495</v>
      </c>
      <c r="P604" t="s">
        <v>215</v>
      </c>
      <c r="Q604" t="s">
        <v>1462</v>
      </c>
      <c r="R604" t="s">
        <v>1229</v>
      </c>
      <c r="S604" t="s">
        <v>130</v>
      </c>
      <c r="T604" t="s">
        <v>1231</v>
      </c>
      <c r="U604" t="s">
        <v>13477</v>
      </c>
      <c r="V604" t="s">
        <v>13496</v>
      </c>
      <c r="W604">
        <v>5301</v>
      </c>
      <c r="X604" t="s">
        <v>1324</v>
      </c>
      <c r="Y604" t="s">
        <v>1325</v>
      </c>
      <c r="Z604" t="s">
        <v>2093</v>
      </c>
      <c r="AA604" t="s">
        <v>13427</v>
      </c>
      <c r="AB604" t="s">
        <v>18493</v>
      </c>
      <c r="AC604">
        <v>10617</v>
      </c>
      <c r="AD604">
        <v>8964</v>
      </c>
      <c r="AE604">
        <v>8785</v>
      </c>
      <c r="AF604" t="s">
        <v>18494</v>
      </c>
      <c r="AJ604" t="s">
        <v>15178</v>
      </c>
      <c r="AK604" t="s">
        <v>14259</v>
      </c>
      <c r="AL604" t="s">
        <v>368</v>
      </c>
      <c r="AM604">
        <v>10107</v>
      </c>
      <c r="AN604">
        <v>8785</v>
      </c>
      <c r="AO604" t="s">
        <v>18385</v>
      </c>
      <c r="AP604" t="s">
        <v>18386</v>
      </c>
      <c r="AQ604" t="s">
        <v>18495</v>
      </c>
      <c r="AR604" t="s">
        <v>18496</v>
      </c>
      <c r="AS604" t="s">
        <v>18497</v>
      </c>
      <c r="AT604" t="s">
        <v>13501</v>
      </c>
      <c r="AU604">
        <v>8785</v>
      </c>
      <c r="AW604" t="s">
        <v>224</v>
      </c>
      <c r="AX604" t="s">
        <v>18451</v>
      </c>
      <c r="AY604" t="s">
        <v>1061</v>
      </c>
      <c r="AZ604" t="s">
        <v>18498</v>
      </c>
      <c r="BA604" t="s">
        <v>1244</v>
      </c>
      <c r="BB604" t="s">
        <v>13495</v>
      </c>
      <c r="BC604" t="s">
        <v>18391</v>
      </c>
      <c r="BD604" t="s">
        <v>13505</v>
      </c>
      <c r="BE604" t="s">
        <v>18499</v>
      </c>
    </row>
    <row r="605" spans="1:57" ht="20" customHeight="1">
      <c r="A605" t="str">
        <f t="shared" si="22"/>
        <v>공동주택 태양광 발전사업 2011-LH-001-014572차2019-01-01</v>
      </c>
      <c r="B605" t="str">
        <f t="shared" si="23"/>
        <v>2019-01-01</v>
      </c>
      <c r="C605">
        <v>229</v>
      </c>
      <c r="D605" t="s">
        <v>368</v>
      </c>
      <c r="E605" t="s">
        <v>2084</v>
      </c>
      <c r="F605" t="s">
        <v>368</v>
      </c>
      <c r="G605" t="s">
        <v>2085</v>
      </c>
      <c r="M605" t="s">
        <v>1812</v>
      </c>
      <c r="O605" t="s">
        <v>13476</v>
      </c>
      <c r="P605" t="s">
        <v>215</v>
      </c>
      <c r="Q605" t="s">
        <v>1462</v>
      </c>
      <c r="R605" t="s">
        <v>1229</v>
      </c>
      <c r="S605" t="s">
        <v>130</v>
      </c>
      <c r="T605" t="s">
        <v>1231</v>
      </c>
      <c r="U605" t="s">
        <v>13477</v>
      </c>
      <c r="V605" t="s">
        <v>17698</v>
      </c>
      <c r="W605">
        <v>1326</v>
      </c>
      <c r="X605" t="s">
        <v>1324</v>
      </c>
      <c r="Y605" t="s">
        <v>1325</v>
      </c>
      <c r="Z605" t="s">
        <v>17699</v>
      </c>
      <c r="AA605" t="s">
        <v>13427</v>
      </c>
      <c r="AB605" t="s">
        <v>18383</v>
      </c>
      <c r="AC605">
        <v>1308</v>
      </c>
      <c r="AD605">
        <v>973</v>
      </c>
      <c r="AE605">
        <v>953</v>
      </c>
      <c r="AF605" t="s">
        <v>18384</v>
      </c>
      <c r="AJ605" t="s">
        <v>15178</v>
      </c>
      <c r="AK605" t="s">
        <v>14259</v>
      </c>
      <c r="AL605" t="s">
        <v>368</v>
      </c>
      <c r="AM605">
        <v>6700</v>
      </c>
      <c r="AN605">
        <v>953</v>
      </c>
      <c r="AO605" t="s">
        <v>18385</v>
      </c>
      <c r="AP605" t="s">
        <v>18386</v>
      </c>
      <c r="AQ605" t="s">
        <v>18387</v>
      </c>
      <c r="AR605" t="s">
        <v>18388</v>
      </c>
      <c r="AS605" t="s">
        <v>18389</v>
      </c>
      <c r="AT605" t="s">
        <v>13483</v>
      </c>
      <c r="AU605">
        <v>953</v>
      </c>
      <c r="AW605" t="s">
        <v>224</v>
      </c>
      <c r="AX605" t="s">
        <v>11200</v>
      </c>
      <c r="AY605" t="s">
        <v>1061</v>
      </c>
      <c r="AZ605" t="s">
        <v>18390</v>
      </c>
      <c r="BA605" t="s">
        <v>1244</v>
      </c>
      <c r="BB605" t="s">
        <v>13476</v>
      </c>
      <c r="BC605" t="s">
        <v>18391</v>
      </c>
      <c r="BD605" t="s">
        <v>13486</v>
      </c>
      <c r="BE605" t="s">
        <v>18392</v>
      </c>
    </row>
    <row r="606" spans="1:57" ht="20" customHeight="1">
      <c r="A606" t="str">
        <f t="shared" si="22"/>
        <v>한국토지주택공사 국민임대주택 태양광 발전 번들링 CDM사업3차2018-12-22</v>
      </c>
      <c r="B606" t="str">
        <f t="shared" si="23"/>
        <v>2018-12-22</v>
      </c>
      <c r="C606">
        <v>228</v>
      </c>
      <c r="D606" t="s">
        <v>368</v>
      </c>
      <c r="E606" t="s">
        <v>2084</v>
      </c>
      <c r="F606" t="s">
        <v>368</v>
      </c>
      <c r="G606" t="s">
        <v>2085</v>
      </c>
      <c r="M606" t="s">
        <v>1812</v>
      </c>
      <c r="O606" t="s">
        <v>2090</v>
      </c>
      <c r="P606" t="s">
        <v>215</v>
      </c>
      <c r="Q606" t="s">
        <v>1462</v>
      </c>
      <c r="R606" t="s">
        <v>1229</v>
      </c>
      <c r="S606" t="s">
        <v>130</v>
      </c>
      <c r="T606" t="s">
        <v>1293</v>
      </c>
      <c r="U606" t="s">
        <v>2091</v>
      </c>
      <c r="V606" t="s">
        <v>2092</v>
      </c>
      <c r="W606">
        <v>2420</v>
      </c>
      <c r="X606" t="s">
        <v>1324</v>
      </c>
      <c r="Y606" t="s">
        <v>1325</v>
      </c>
      <c r="Z606" t="s">
        <v>2093</v>
      </c>
      <c r="AA606" t="s">
        <v>14315</v>
      </c>
      <c r="AB606" t="s">
        <v>18346</v>
      </c>
      <c r="AC606">
        <v>6663</v>
      </c>
      <c r="AD606">
        <v>4887</v>
      </c>
      <c r="AE606">
        <v>3341</v>
      </c>
      <c r="AF606" t="s">
        <v>18347</v>
      </c>
      <c r="AJ606" t="s">
        <v>15178</v>
      </c>
      <c r="AK606" t="s">
        <v>14259</v>
      </c>
      <c r="AL606" t="s">
        <v>368</v>
      </c>
      <c r="AM606">
        <v>8999</v>
      </c>
      <c r="AN606">
        <v>3341</v>
      </c>
      <c r="AO606" t="s">
        <v>18348</v>
      </c>
      <c r="AP606" t="s">
        <v>18349</v>
      </c>
      <c r="AQ606" t="s">
        <v>18350</v>
      </c>
      <c r="AR606" t="s">
        <v>18351</v>
      </c>
      <c r="AS606" t="s">
        <v>18352</v>
      </c>
      <c r="AT606" t="s">
        <v>2096</v>
      </c>
      <c r="AU606">
        <v>3341</v>
      </c>
      <c r="AW606" t="s">
        <v>224</v>
      </c>
      <c r="AX606" t="s">
        <v>11200</v>
      </c>
      <c r="AY606" t="s">
        <v>1061</v>
      </c>
      <c r="AZ606" t="s">
        <v>18353</v>
      </c>
      <c r="BA606" t="s">
        <v>1244</v>
      </c>
      <c r="BB606" t="s">
        <v>2100</v>
      </c>
      <c r="BC606" t="s">
        <v>18354</v>
      </c>
      <c r="BD606">
        <v>5251</v>
      </c>
      <c r="BE606" t="s">
        <v>18355</v>
      </c>
    </row>
    <row r="607" spans="1:57" ht="20" customHeight="1">
      <c r="A607" t="str">
        <f t="shared" ref="A607:A619" si="24">O607&amp;AA607&amp;B607</f>
        <v>고창솔라파크 14.98MW 태양광발전 사업3차2011-06-01</v>
      </c>
      <c r="B607" t="str">
        <f t="shared" ref="B607:B619" si="25">LEFT(AB607,10)</f>
        <v>2011-06-01</v>
      </c>
      <c r="C607">
        <v>227</v>
      </c>
      <c r="D607" t="s">
        <v>530</v>
      </c>
      <c r="E607" t="s">
        <v>1252</v>
      </c>
      <c r="F607" t="s">
        <v>530</v>
      </c>
      <c r="G607" t="s">
        <v>1913</v>
      </c>
      <c r="M607" t="s">
        <v>1812</v>
      </c>
      <c r="O607" t="s">
        <v>1914</v>
      </c>
      <c r="P607" t="s">
        <v>209</v>
      </c>
      <c r="Q607" t="s">
        <v>1462</v>
      </c>
      <c r="R607" t="s">
        <v>1229</v>
      </c>
      <c r="S607" t="s">
        <v>130</v>
      </c>
      <c r="T607" t="s">
        <v>1293</v>
      </c>
      <c r="U607" t="s">
        <v>1915</v>
      </c>
      <c r="V607" t="s">
        <v>1916</v>
      </c>
      <c r="W607">
        <v>13523</v>
      </c>
      <c r="X607" t="s">
        <v>1324</v>
      </c>
      <c r="Y607" t="s">
        <v>1325</v>
      </c>
      <c r="Z607" t="s">
        <v>1917</v>
      </c>
      <c r="AA607" t="s">
        <v>14315</v>
      </c>
      <c r="AB607" t="s">
        <v>18324</v>
      </c>
      <c r="AC607">
        <v>118410</v>
      </c>
      <c r="AD607">
        <v>112165</v>
      </c>
      <c r="AE607">
        <v>6630</v>
      </c>
      <c r="AF607" t="s">
        <v>18325</v>
      </c>
      <c r="AJ607" t="s">
        <v>14281</v>
      </c>
      <c r="AK607" t="s">
        <v>14259</v>
      </c>
      <c r="AL607" t="s">
        <v>530</v>
      </c>
      <c r="AM607">
        <v>300</v>
      </c>
      <c r="AN607">
        <v>6630</v>
      </c>
      <c r="AO607" t="s">
        <v>17751</v>
      </c>
      <c r="AP607" t="s">
        <v>17752</v>
      </c>
      <c r="AQ607" t="s">
        <v>18326</v>
      </c>
      <c r="AR607" t="s">
        <v>18327</v>
      </c>
      <c r="AS607" t="s">
        <v>18328</v>
      </c>
      <c r="AT607" t="s">
        <v>1920</v>
      </c>
      <c r="AU607">
        <v>6630</v>
      </c>
      <c r="AW607" t="s">
        <v>224</v>
      </c>
      <c r="AX607" t="s">
        <v>18277</v>
      </c>
      <c r="AY607" t="s">
        <v>1061</v>
      </c>
      <c r="AZ607" t="s">
        <v>18329</v>
      </c>
      <c r="BA607" t="s">
        <v>1244</v>
      </c>
      <c r="BB607" t="s">
        <v>1923</v>
      </c>
      <c r="BC607" t="s">
        <v>18330</v>
      </c>
      <c r="BD607">
        <v>3009</v>
      </c>
      <c r="BE607" t="s">
        <v>18331</v>
      </c>
    </row>
    <row r="608" spans="1:57" ht="20" customHeight="1">
      <c r="A608" t="str">
        <f t="shared" si="24"/>
        <v>수출차량에서 회수한 HFC-134a 폐냉매에 대한 ㈜범석엔지니어링의 플라즈마 분해처리 사업1차2021-03-01</v>
      </c>
      <c r="B608" t="str">
        <f t="shared" si="25"/>
        <v>2021-03-01</v>
      </c>
      <c r="C608">
        <v>226</v>
      </c>
      <c r="D608" t="s">
        <v>33651</v>
      </c>
      <c r="E608" t="s">
        <v>31070</v>
      </c>
      <c r="F608" t="s">
        <v>25971</v>
      </c>
      <c r="G608" t="s">
        <v>27284</v>
      </c>
      <c r="M608" t="s">
        <v>1812</v>
      </c>
      <c r="O608" t="s">
        <v>25970</v>
      </c>
      <c r="P608" t="s">
        <v>209</v>
      </c>
      <c r="Q608" t="s">
        <v>1228</v>
      </c>
      <c r="R608" t="s">
        <v>1228</v>
      </c>
      <c r="S608" t="s">
        <v>130</v>
      </c>
      <c r="T608" t="s">
        <v>1293</v>
      </c>
      <c r="U608" t="s">
        <v>31520</v>
      </c>
      <c r="V608" t="s">
        <v>31521</v>
      </c>
      <c r="W608">
        <v>25753</v>
      </c>
      <c r="X608" t="s">
        <v>26166</v>
      </c>
      <c r="Y608" t="s">
        <v>26166</v>
      </c>
      <c r="Z608" t="s">
        <v>31522</v>
      </c>
      <c r="AA608" t="s">
        <v>13413</v>
      </c>
      <c r="AB608" t="s">
        <v>33652</v>
      </c>
      <c r="AC608">
        <v>25753</v>
      </c>
      <c r="AD608">
        <v>5719</v>
      </c>
      <c r="AE608">
        <v>5719</v>
      </c>
      <c r="AJ608" t="s">
        <v>15299</v>
      </c>
      <c r="AK608" t="s">
        <v>16311</v>
      </c>
      <c r="AL608" t="s">
        <v>33651</v>
      </c>
      <c r="AM608">
        <v>25753</v>
      </c>
      <c r="AN608">
        <v>5719</v>
      </c>
      <c r="AO608" t="s">
        <v>33653</v>
      </c>
      <c r="AP608" t="s">
        <v>33654</v>
      </c>
      <c r="AQ608" t="s">
        <v>33655</v>
      </c>
      <c r="AT608" t="s">
        <v>31526</v>
      </c>
      <c r="AU608">
        <v>5719</v>
      </c>
      <c r="AW608" t="s">
        <v>224</v>
      </c>
      <c r="AX608" t="s">
        <v>18277</v>
      </c>
      <c r="AY608" t="s">
        <v>1061</v>
      </c>
      <c r="AZ608" t="s">
        <v>33656</v>
      </c>
    </row>
    <row r="609" spans="1:57" ht="20" customHeight="1">
      <c r="A609" t="str">
        <f t="shared" si="24"/>
        <v>원주 매립지 매립가스 발전사업5차2021-01-01</v>
      </c>
      <c r="B609" t="str">
        <f t="shared" si="25"/>
        <v>2021-01-01</v>
      </c>
      <c r="C609">
        <v>225</v>
      </c>
      <c r="D609" t="s">
        <v>27097</v>
      </c>
      <c r="E609" t="s">
        <v>27098</v>
      </c>
      <c r="F609" t="s">
        <v>27097</v>
      </c>
      <c r="G609" t="s">
        <v>27099</v>
      </c>
      <c r="M609" t="s">
        <v>1812</v>
      </c>
      <c r="O609" t="s">
        <v>27104</v>
      </c>
      <c r="P609" t="s">
        <v>209</v>
      </c>
      <c r="Q609" t="s">
        <v>1462</v>
      </c>
      <c r="R609" t="s">
        <v>1228</v>
      </c>
      <c r="S609" t="s">
        <v>130</v>
      </c>
      <c r="T609" t="s">
        <v>1231</v>
      </c>
      <c r="U609" t="s">
        <v>27105</v>
      </c>
      <c r="V609" t="s">
        <v>5642</v>
      </c>
      <c r="W609">
        <v>11689</v>
      </c>
      <c r="X609" t="s">
        <v>26166</v>
      </c>
      <c r="Y609" t="s">
        <v>26166</v>
      </c>
      <c r="AA609" t="s">
        <v>14542</v>
      </c>
      <c r="AB609" t="s">
        <v>33657</v>
      </c>
      <c r="AC609">
        <v>27730</v>
      </c>
      <c r="AD609">
        <v>17177</v>
      </c>
      <c r="AE609">
        <v>15506</v>
      </c>
      <c r="AJ609" t="s">
        <v>15178</v>
      </c>
      <c r="AK609" t="s">
        <v>14259</v>
      </c>
      <c r="AL609" t="s">
        <v>27097</v>
      </c>
      <c r="AM609">
        <v>18181</v>
      </c>
      <c r="AN609">
        <v>15506</v>
      </c>
      <c r="AO609" t="s">
        <v>33658</v>
      </c>
      <c r="AP609" t="s">
        <v>33659</v>
      </c>
      <c r="AQ609" t="s">
        <v>33660</v>
      </c>
      <c r="AR609" t="s">
        <v>33661</v>
      </c>
      <c r="AS609" t="s">
        <v>33662</v>
      </c>
      <c r="AT609" t="s">
        <v>27109</v>
      </c>
      <c r="AU609">
        <v>15506</v>
      </c>
      <c r="AW609" t="s">
        <v>224</v>
      </c>
      <c r="AX609" t="s">
        <v>10683</v>
      </c>
      <c r="AY609" t="s">
        <v>1061</v>
      </c>
      <c r="AZ609" t="s">
        <v>33663</v>
      </c>
      <c r="BA609" t="s">
        <v>1244</v>
      </c>
      <c r="BB609" t="s">
        <v>27104</v>
      </c>
      <c r="BC609" t="s">
        <v>33664</v>
      </c>
      <c r="BD609">
        <v>10379</v>
      </c>
    </row>
    <row r="610" spans="1:57" ht="20" customHeight="1">
      <c r="A610" t="str">
        <f t="shared" si="24"/>
        <v>대구 방천리 매립가스 사업13차2021-01-01</v>
      </c>
      <c r="B610" t="str">
        <f t="shared" si="25"/>
        <v>2021-01-01</v>
      </c>
      <c r="C610">
        <v>224</v>
      </c>
      <c r="D610" t="s">
        <v>530</v>
      </c>
      <c r="E610" t="s">
        <v>1252</v>
      </c>
      <c r="F610" t="s">
        <v>530</v>
      </c>
      <c r="G610" t="s">
        <v>1527</v>
      </c>
      <c r="M610" t="s">
        <v>1812</v>
      </c>
      <c r="O610" t="s">
        <v>26524</v>
      </c>
      <c r="P610" t="s">
        <v>209</v>
      </c>
      <c r="Q610" t="s">
        <v>1228</v>
      </c>
      <c r="R610" t="s">
        <v>1228</v>
      </c>
      <c r="S610" t="s">
        <v>130</v>
      </c>
      <c r="T610" t="s">
        <v>1231</v>
      </c>
      <c r="U610" t="s">
        <v>1357</v>
      </c>
      <c r="V610" t="s">
        <v>26525</v>
      </c>
      <c r="W610">
        <v>177923</v>
      </c>
      <c r="X610" t="s">
        <v>26166</v>
      </c>
      <c r="Y610" t="s">
        <v>26166</v>
      </c>
      <c r="AA610" t="s">
        <v>16406</v>
      </c>
      <c r="AB610" t="s">
        <v>33665</v>
      </c>
      <c r="AC610">
        <v>112666</v>
      </c>
      <c r="AD610">
        <v>122846</v>
      </c>
      <c r="AE610">
        <v>122846</v>
      </c>
      <c r="AJ610" t="s">
        <v>15299</v>
      </c>
      <c r="AK610" t="s">
        <v>14259</v>
      </c>
      <c r="AL610" t="s">
        <v>530</v>
      </c>
      <c r="AM610">
        <v>477658</v>
      </c>
      <c r="AN610">
        <v>122846</v>
      </c>
      <c r="AO610" t="s">
        <v>33666</v>
      </c>
      <c r="AP610" t="s">
        <v>33667</v>
      </c>
      <c r="AQ610" t="s">
        <v>33668</v>
      </c>
      <c r="AR610" t="s">
        <v>33666</v>
      </c>
      <c r="AS610" t="s">
        <v>33669</v>
      </c>
      <c r="AT610" t="s">
        <v>31000</v>
      </c>
      <c r="AU610">
        <v>122846</v>
      </c>
      <c r="AW610" t="s">
        <v>224</v>
      </c>
      <c r="AX610" t="s">
        <v>10683</v>
      </c>
      <c r="AY610" t="s">
        <v>1061</v>
      </c>
      <c r="AZ610" t="s">
        <v>33670</v>
      </c>
      <c r="BA610" t="s">
        <v>1244</v>
      </c>
      <c r="BB610" t="s">
        <v>26524</v>
      </c>
      <c r="BC610" t="s">
        <v>33671</v>
      </c>
      <c r="BD610">
        <v>851</v>
      </c>
    </row>
    <row r="611" spans="1:57" ht="20" customHeight="1">
      <c r="A611" t="str">
        <f t="shared" si="24"/>
        <v>암사재활원 서울형 에너지복지 태양광발전사업1차2018-12-19</v>
      </c>
      <c r="B611" t="str">
        <f t="shared" si="25"/>
        <v>2018-12-19</v>
      </c>
      <c r="C611">
        <v>223</v>
      </c>
      <c r="D611" t="s">
        <v>7362</v>
      </c>
      <c r="E611" t="s">
        <v>7363</v>
      </c>
      <c r="F611" t="s">
        <v>9636</v>
      </c>
      <c r="G611" t="s">
        <v>9637</v>
      </c>
      <c r="M611" t="s">
        <v>1812</v>
      </c>
      <c r="O611" t="s">
        <v>14082</v>
      </c>
      <c r="P611" t="s">
        <v>16460</v>
      </c>
      <c r="R611" t="s">
        <v>1228</v>
      </c>
      <c r="S611" t="s">
        <v>130</v>
      </c>
      <c r="T611" t="s">
        <v>1231</v>
      </c>
      <c r="U611" t="s">
        <v>8326</v>
      </c>
      <c r="V611" t="s">
        <v>14083</v>
      </c>
      <c r="W611">
        <v>6</v>
      </c>
      <c r="X611" t="s">
        <v>1324</v>
      </c>
      <c r="Y611" t="s">
        <v>1325</v>
      </c>
      <c r="Z611" t="s">
        <v>4638</v>
      </c>
      <c r="AA611" t="s">
        <v>13413</v>
      </c>
      <c r="AB611" t="s">
        <v>18244</v>
      </c>
      <c r="AC611">
        <v>19</v>
      </c>
      <c r="AD611">
        <v>19</v>
      </c>
      <c r="AE611">
        <v>19</v>
      </c>
      <c r="AJ611" t="s">
        <v>15299</v>
      </c>
      <c r="AK611" t="s">
        <v>16311</v>
      </c>
      <c r="AL611" t="s">
        <v>7362</v>
      </c>
      <c r="AM611">
        <v>6</v>
      </c>
      <c r="AN611">
        <v>19</v>
      </c>
      <c r="AO611" t="s">
        <v>18245</v>
      </c>
      <c r="AP611" t="s">
        <v>18246</v>
      </c>
      <c r="AQ611" t="s">
        <v>18247</v>
      </c>
      <c r="AT611" t="s">
        <v>18248</v>
      </c>
      <c r="AU611">
        <v>19</v>
      </c>
      <c r="AW611" t="s">
        <v>224</v>
      </c>
      <c r="AX611" t="s">
        <v>18195</v>
      </c>
      <c r="AY611" t="s">
        <v>1061</v>
      </c>
      <c r="AZ611" t="s">
        <v>18249</v>
      </c>
    </row>
    <row r="612" spans="1:57" ht="20" customHeight="1">
      <c r="A612" t="str">
        <f t="shared" si="24"/>
        <v>성모자애드림힐 태양광발전 자가사용 감축사업1차2018-12-27</v>
      </c>
      <c r="B612" t="str">
        <f t="shared" si="25"/>
        <v>2018-12-27</v>
      </c>
      <c r="C612">
        <v>222</v>
      </c>
      <c r="D612" t="s">
        <v>7362</v>
      </c>
      <c r="E612" t="s">
        <v>7363</v>
      </c>
      <c r="F612" t="s">
        <v>7471</v>
      </c>
      <c r="G612" t="s">
        <v>7472</v>
      </c>
      <c r="M612" t="s">
        <v>1812</v>
      </c>
      <c r="O612" t="s">
        <v>7473</v>
      </c>
      <c r="P612" t="s">
        <v>209</v>
      </c>
      <c r="Q612" t="s">
        <v>2653</v>
      </c>
      <c r="R612" t="s">
        <v>1228</v>
      </c>
      <c r="S612" t="s">
        <v>130</v>
      </c>
      <c r="T612" t="s">
        <v>1293</v>
      </c>
      <c r="U612" t="s">
        <v>7419</v>
      </c>
      <c r="V612" t="s">
        <v>6392</v>
      </c>
      <c r="W612">
        <v>6</v>
      </c>
      <c r="X612" t="s">
        <v>1324</v>
      </c>
      <c r="Y612" t="s">
        <v>1325</v>
      </c>
      <c r="Z612" t="s">
        <v>4638</v>
      </c>
      <c r="AA612" t="s">
        <v>13413</v>
      </c>
      <c r="AB612" t="s">
        <v>18239</v>
      </c>
      <c r="AC612">
        <v>19</v>
      </c>
      <c r="AD612">
        <v>20</v>
      </c>
      <c r="AE612">
        <v>20</v>
      </c>
      <c r="AJ612" t="s">
        <v>15299</v>
      </c>
      <c r="AK612" t="s">
        <v>16311</v>
      </c>
      <c r="AL612" t="s">
        <v>7362</v>
      </c>
      <c r="AM612">
        <v>6</v>
      </c>
      <c r="AN612">
        <v>20</v>
      </c>
      <c r="AO612" t="s">
        <v>18240</v>
      </c>
      <c r="AP612" t="s">
        <v>18241</v>
      </c>
      <c r="AQ612" t="s">
        <v>18242</v>
      </c>
      <c r="AT612" t="s">
        <v>7476</v>
      </c>
      <c r="AU612">
        <v>20</v>
      </c>
      <c r="AW612" t="s">
        <v>224</v>
      </c>
      <c r="AX612" t="s">
        <v>18195</v>
      </c>
      <c r="AY612" t="s">
        <v>1061</v>
      </c>
      <c r="AZ612" t="s">
        <v>18243</v>
      </c>
    </row>
    <row r="613" spans="1:57" ht="20" customHeight="1">
      <c r="A613" t="str">
        <f t="shared" si="24"/>
        <v>돈보스코자립생활관 태양광발전 자가사용 감축사업1차2018-11-30</v>
      </c>
      <c r="B613" t="str">
        <f t="shared" si="25"/>
        <v>2018-11-30</v>
      </c>
      <c r="C613">
        <v>221</v>
      </c>
      <c r="D613" t="s">
        <v>7362</v>
      </c>
      <c r="E613" t="s">
        <v>7363</v>
      </c>
      <c r="F613" t="s">
        <v>7430</v>
      </c>
      <c r="G613" t="s">
        <v>7431</v>
      </c>
      <c r="M613" t="s">
        <v>1812</v>
      </c>
      <c r="O613" t="s">
        <v>7432</v>
      </c>
      <c r="P613" t="s">
        <v>209</v>
      </c>
      <c r="Q613" t="s">
        <v>2653</v>
      </c>
      <c r="R613" t="s">
        <v>1228</v>
      </c>
      <c r="S613" t="s">
        <v>130</v>
      </c>
      <c r="T613" t="s">
        <v>1293</v>
      </c>
      <c r="U613" t="s">
        <v>7419</v>
      </c>
      <c r="V613" t="s">
        <v>7433</v>
      </c>
      <c r="W613">
        <v>3</v>
      </c>
      <c r="X613" t="s">
        <v>1324</v>
      </c>
      <c r="Y613" t="s">
        <v>1325</v>
      </c>
      <c r="Z613" t="s">
        <v>4638</v>
      </c>
      <c r="AA613" t="s">
        <v>13413</v>
      </c>
      <c r="AB613" t="s">
        <v>18234</v>
      </c>
      <c r="AC613">
        <v>10</v>
      </c>
      <c r="AD613">
        <v>10</v>
      </c>
      <c r="AE613">
        <v>10</v>
      </c>
      <c r="AJ613" t="s">
        <v>15299</v>
      </c>
      <c r="AK613" t="s">
        <v>16311</v>
      </c>
      <c r="AL613" t="s">
        <v>7362</v>
      </c>
      <c r="AM613">
        <v>3</v>
      </c>
      <c r="AN613">
        <v>10</v>
      </c>
      <c r="AO613" t="s">
        <v>18235</v>
      </c>
      <c r="AP613" t="s">
        <v>18236</v>
      </c>
      <c r="AQ613" t="s">
        <v>18237</v>
      </c>
      <c r="AT613" t="s">
        <v>7436</v>
      </c>
      <c r="AU613">
        <v>10</v>
      </c>
      <c r="AW613" t="s">
        <v>224</v>
      </c>
      <c r="AX613" t="s">
        <v>18195</v>
      </c>
      <c r="AY613" t="s">
        <v>1061</v>
      </c>
      <c r="AZ613" t="s">
        <v>18238</v>
      </c>
    </row>
    <row r="614" spans="1:57" ht="20" customHeight="1">
      <c r="A614" t="str">
        <f t="shared" si="24"/>
        <v>남산원 태양광발전 자가사용 감축사업1차2018-11-26</v>
      </c>
      <c r="B614" t="str">
        <f t="shared" si="25"/>
        <v>2018-11-26</v>
      </c>
      <c r="C614">
        <v>220</v>
      </c>
      <c r="D614" t="s">
        <v>7362</v>
      </c>
      <c r="E614" t="s">
        <v>7363</v>
      </c>
      <c r="F614" t="s">
        <v>7416</v>
      </c>
      <c r="G614" t="s">
        <v>7417</v>
      </c>
      <c r="M614" t="s">
        <v>1812</v>
      </c>
      <c r="O614" t="s">
        <v>7418</v>
      </c>
      <c r="P614" t="s">
        <v>209</v>
      </c>
      <c r="Q614" t="s">
        <v>2653</v>
      </c>
      <c r="R614" t="s">
        <v>1228</v>
      </c>
      <c r="S614" t="s">
        <v>130</v>
      </c>
      <c r="T614" t="s">
        <v>1293</v>
      </c>
      <c r="U614" t="s">
        <v>7419</v>
      </c>
      <c r="V614" t="s">
        <v>6543</v>
      </c>
      <c r="W614">
        <v>3</v>
      </c>
      <c r="X614" t="s">
        <v>1324</v>
      </c>
      <c r="Y614" t="s">
        <v>1325</v>
      </c>
      <c r="Z614" t="s">
        <v>4638</v>
      </c>
      <c r="AA614" t="s">
        <v>13413</v>
      </c>
      <c r="AB614" t="s">
        <v>18229</v>
      </c>
      <c r="AC614">
        <v>10</v>
      </c>
      <c r="AD614">
        <v>10</v>
      </c>
      <c r="AE614">
        <v>10</v>
      </c>
      <c r="AJ614" t="s">
        <v>15299</v>
      </c>
      <c r="AK614" t="s">
        <v>16311</v>
      </c>
      <c r="AL614" t="s">
        <v>7362</v>
      </c>
      <c r="AM614">
        <v>3</v>
      </c>
      <c r="AN614">
        <v>10</v>
      </c>
      <c r="AO614" t="s">
        <v>18230</v>
      </c>
      <c r="AP614" t="s">
        <v>18231</v>
      </c>
      <c r="AQ614" t="s">
        <v>18232</v>
      </c>
      <c r="AT614" t="s">
        <v>7422</v>
      </c>
      <c r="AU614">
        <v>10</v>
      </c>
      <c r="AW614" t="s">
        <v>224</v>
      </c>
      <c r="AX614" t="s">
        <v>18195</v>
      </c>
      <c r="AY614" t="s">
        <v>1061</v>
      </c>
      <c r="AZ614" t="s">
        <v>18233</v>
      </c>
    </row>
    <row r="615" spans="1:57" ht="20" customHeight="1">
      <c r="A615" t="str">
        <f t="shared" si="24"/>
        <v>교남소망의집 태양광발전 자가사용 감축사업1차2018-05-23</v>
      </c>
      <c r="B615" t="str">
        <f t="shared" si="25"/>
        <v>2018-05-23</v>
      </c>
      <c r="C615">
        <v>219</v>
      </c>
      <c r="D615" t="s">
        <v>7362</v>
      </c>
      <c r="E615" t="s">
        <v>7363</v>
      </c>
      <c r="F615" t="s">
        <v>7388</v>
      </c>
      <c r="G615" t="s">
        <v>7389</v>
      </c>
      <c r="M615" t="s">
        <v>1812</v>
      </c>
      <c r="O615" t="s">
        <v>7390</v>
      </c>
      <c r="P615" t="s">
        <v>209</v>
      </c>
      <c r="Q615" t="s">
        <v>2653</v>
      </c>
      <c r="R615" t="s">
        <v>1228</v>
      </c>
      <c r="S615" t="s">
        <v>130</v>
      </c>
      <c r="T615" t="s">
        <v>1293</v>
      </c>
      <c r="U615" t="s">
        <v>7369</v>
      </c>
      <c r="V615" t="s">
        <v>7391</v>
      </c>
      <c r="W615">
        <v>6</v>
      </c>
      <c r="X615" t="s">
        <v>1324</v>
      </c>
      <c r="Y615" t="s">
        <v>1325</v>
      </c>
      <c r="Z615" t="s">
        <v>4638</v>
      </c>
      <c r="AA615" t="s">
        <v>13413</v>
      </c>
      <c r="AB615" t="s">
        <v>18224</v>
      </c>
      <c r="AC615">
        <v>23</v>
      </c>
      <c r="AD615">
        <v>23</v>
      </c>
      <c r="AE615">
        <v>23</v>
      </c>
      <c r="AJ615" t="s">
        <v>15299</v>
      </c>
      <c r="AK615" t="s">
        <v>16311</v>
      </c>
      <c r="AL615" t="s">
        <v>7362</v>
      </c>
      <c r="AM615">
        <v>6</v>
      </c>
      <c r="AN615">
        <v>23</v>
      </c>
      <c r="AO615" t="s">
        <v>18225</v>
      </c>
      <c r="AP615" t="s">
        <v>18226</v>
      </c>
      <c r="AQ615" t="s">
        <v>18227</v>
      </c>
      <c r="AT615" t="s">
        <v>7394</v>
      </c>
      <c r="AU615">
        <v>23</v>
      </c>
      <c r="AW615" t="s">
        <v>224</v>
      </c>
      <c r="AX615" t="s">
        <v>18195</v>
      </c>
      <c r="AY615" t="s">
        <v>1061</v>
      </c>
      <c r="AZ615" t="s">
        <v>18228</v>
      </c>
    </row>
    <row r="616" spans="1:57" ht="20" customHeight="1">
      <c r="A616" t="str">
        <f t="shared" si="24"/>
        <v>한빛맹아원 태양광발전 자가사용 감축사업1차2018-05-24</v>
      </c>
      <c r="B616" t="str">
        <f t="shared" si="25"/>
        <v>2018-05-24</v>
      </c>
      <c r="C616">
        <v>218</v>
      </c>
      <c r="D616" t="s">
        <v>7362</v>
      </c>
      <c r="E616" t="s">
        <v>7363</v>
      </c>
      <c r="F616" t="s">
        <v>7592</v>
      </c>
      <c r="G616" t="s">
        <v>7593</v>
      </c>
      <c r="M616" t="s">
        <v>1812</v>
      </c>
      <c r="O616" t="s">
        <v>7594</v>
      </c>
      <c r="P616" t="s">
        <v>209</v>
      </c>
      <c r="Q616" t="s">
        <v>2653</v>
      </c>
      <c r="R616" t="s">
        <v>1228</v>
      </c>
      <c r="S616" t="s">
        <v>130</v>
      </c>
      <c r="T616" t="s">
        <v>1293</v>
      </c>
      <c r="U616" t="s">
        <v>7369</v>
      </c>
      <c r="V616" t="s">
        <v>7370</v>
      </c>
      <c r="W616">
        <v>3</v>
      </c>
      <c r="X616" t="s">
        <v>1324</v>
      </c>
      <c r="Y616" t="s">
        <v>1325</v>
      </c>
      <c r="Z616" t="s">
        <v>4638</v>
      </c>
      <c r="AA616" t="s">
        <v>13413</v>
      </c>
      <c r="AB616" t="s">
        <v>18173</v>
      </c>
      <c r="AC616">
        <v>11</v>
      </c>
      <c r="AD616">
        <v>11</v>
      </c>
      <c r="AE616">
        <v>11</v>
      </c>
      <c r="AJ616" t="s">
        <v>15299</v>
      </c>
      <c r="AK616" t="s">
        <v>16311</v>
      </c>
      <c r="AL616" t="s">
        <v>7362</v>
      </c>
      <c r="AM616">
        <v>3</v>
      </c>
      <c r="AN616">
        <v>11</v>
      </c>
      <c r="AO616" t="s">
        <v>18220</v>
      </c>
      <c r="AP616" t="s">
        <v>18221</v>
      </c>
      <c r="AQ616" t="s">
        <v>18222</v>
      </c>
      <c r="AT616" t="s">
        <v>7597</v>
      </c>
      <c r="AU616">
        <v>11</v>
      </c>
      <c r="AW616" t="s">
        <v>224</v>
      </c>
      <c r="AX616" t="s">
        <v>18195</v>
      </c>
      <c r="AY616" t="s">
        <v>1061</v>
      </c>
      <c r="AZ616" t="s">
        <v>18223</v>
      </c>
    </row>
    <row r="617" spans="1:57" ht="20" customHeight="1">
      <c r="A617" t="str">
        <f t="shared" si="24"/>
        <v>인강원 태양광발전 자가사용 감축사업1차2018-05-18</v>
      </c>
      <c r="B617" t="str">
        <f t="shared" si="25"/>
        <v>2018-05-18</v>
      </c>
      <c r="C617">
        <v>217</v>
      </c>
      <c r="D617" t="s">
        <v>7362</v>
      </c>
      <c r="E617" t="s">
        <v>7363</v>
      </c>
      <c r="F617" t="s">
        <v>7517</v>
      </c>
      <c r="G617" t="s">
        <v>7518</v>
      </c>
      <c r="M617" t="s">
        <v>1812</v>
      </c>
      <c r="O617" t="s">
        <v>7519</v>
      </c>
      <c r="P617" t="s">
        <v>209</v>
      </c>
      <c r="Q617" t="s">
        <v>2653</v>
      </c>
      <c r="R617" t="s">
        <v>1228</v>
      </c>
      <c r="S617" t="s">
        <v>130</v>
      </c>
      <c r="T617" t="s">
        <v>1293</v>
      </c>
      <c r="U617" t="s">
        <v>7369</v>
      </c>
      <c r="V617" t="s">
        <v>7487</v>
      </c>
      <c r="W617">
        <v>3</v>
      </c>
      <c r="X617" t="s">
        <v>1324</v>
      </c>
      <c r="Y617" t="s">
        <v>1325</v>
      </c>
      <c r="Z617" t="s">
        <v>4638</v>
      </c>
      <c r="AA617" t="s">
        <v>13413</v>
      </c>
      <c r="AB617" t="s">
        <v>18207</v>
      </c>
      <c r="AC617">
        <v>11</v>
      </c>
      <c r="AD617">
        <v>11</v>
      </c>
      <c r="AE617">
        <v>11</v>
      </c>
      <c r="AJ617" t="s">
        <v>15299</v>
      </c>
      <c r="AK617" t="s">
        <v>16311</v>
      </c>
      <c r="AL617" t="s">
        <v>7362</v>
      </c>
      <c r="AM617">
        <v>3</v>
      </c>
      <c r="AN617">
        <v>11</v>
      </c>
      <c r="AO617" t="s">
        <v>18216</v>
      </c>
      <c r="AP617" t="s">
        <v>18217</v>
      </c>
      <c r="AQ617" t="s">
        <v>18218</v>
      </c>
      <c r="AT617" t="s">
        <v>7522</v>
      </c>
      <c r="AU617">
        <v>11</v>
      </c>
      <c r="AW617" t="s">
        <v>224</v>
      </c>
      <c r="AX617" t="s">
        <v>18195</v>
      </c>
      <c r="AY617" t="s">
        <v>1061</v>
      </c>
      <c r="AZ617" t="s">
        <v>18219</v>
      </c>
    </row>
    <row r="618" spans="1:57" ht="20" customHeight="1">
      <c r="A618" t="str">
        <f t="shared" si="24"/>
        <v>은평천사원 태양광발전 자가사용 감축사업1차2018-02-28</v>
      </c>
      <c r="B618" t="str">
        <f t="shared" si="25"/>
        <v>2018-02-28</v>
      </c>
      <c r="C618">
        <v>216</v>
      </c>
      <c r="D618" t="s">
        <v>7362</v>
      </c>
      <c r="E618" t="s">
        <v>7363</v>
      </c>
      <c r="F618" t="s">
        <v>7504</v>
      </c>
      <c r="G618" t="s">
        <v>7485</v>
      </c>
      <c r="M618" t="s">
        <v>1812</v>
      </c>
      <c r="O618" t="s">
        <v>7505</v>
      </c>
      <c r="P618" t="s">
        <v>209</v>
      </c>
      <c r="Q618" t="s">
        <v>2653</v>
      </c>
      <c r="R618" t="s">
        <v>1228</v>
      </c>
      <c r="S618" t="s">
        <v>130</v>
      </c>
      <c r="T618" t="s">
        <v>1293</v>
      </c>
      <c r="U618" t="s">
        <v>7459</v>
      </c>
      <c r="V618" t="s">
        <v>7460</v>
      </c>
      <c r="W618">
        <v>3</v>
      </c>
      <c r="X618" t="s">
        <v>1324</v>
      </c>
      <c r="Y618" t="s">
        <v>1325</v>
      </c>
      <c r="Z618" t="s">
        <v>4638</v>
      </c>
      <c r="AA618" t="s">
        <v>13413</v>
      </c>
      <c r="AB618" t="s">
        <v>18197</v>
      </c>
      <c r="AC618">
        <v>12</v>
      </c>
      <c r="AD618">
        <v>12</v>
      </c>
      <c r="AE618">
        <v>12</v>
      </c>
      <c r="AJ618" t="s">
        <v>15299</v>
      </c>
      <c r="AK618" t="s">
        <v>16311</v>
      </c>
      <c r="AL618" t="s">
        <v>7362</v>
      </c>
      <c r="AM618">
        <v>3</v>
      </c>
      <c r="AN618">
        <v>12</v>
      </c>
      <c r="AO618" t="s">
        <v>18212</v>
      </c>
      <c r="AP618" t="s">
        <v>18213</v>
      </c>
      <c r="AQ618" t="s">
        <v>18214</v>
      </c>
      <c r="AT618" t="s">
        <v>7508</v>
      </c>
      <c r="AU618">
        <v>12</v>
      </c>
      <c r="AW618" t="s">
        <v>224</v>
      </c>
      <c r="AX618" t="s">
        <v>18195</v>
      </c>
      <c r="AY618" t="s">
        <v>1061</v>
      </c>
      <c r="AZ618" t="s">
        <v>18215</v>
      </c>
    </row>
    <row r="619" spans="1:57" ht="20" customHeight="1">
      <c r="A619" t="str">
        <f t="shared" si="24"/>
        <v>은평재활원 태양광발전 자가사용 감축사업1차2018-05-18</v>
      </c>
      <c r="B619" t="str">
        <f t="shared" si="25"/>
        <v>2018-05-18</v>
      </c>
      <c r="C619">
        <v>215</v>
      </c>
      <c r="D619" t="s">
        <v>7362</v>
      </c>
      <c r="E619" t="s">
        <v>7363</v>
      </c>
      <c r="F619" t="s">
        <v>7484</v>
      </c>
      <c r="G619" t="s">
        <v>7485</v>
      </c>
      <c r="M619" t="s">
        <v>1812</v>
      </c>
      <c r="O619" t="s">
        <v>7486</v>
      </c>
      <c r="P619" t="s">
        <v>209</v>
      </c>
      <c r="Q619" t="s">
        <v>2653</v>
      </c>
      <c r="R619" t="s">
        <v>1228</v>
      </c>
      <c r="S619" t="s">
        <v>130</v>
      </c>
      <c r="T619" t="s">
        <v>1293</v>
      </c>
      <c r="U619" t="s">
        <v>7369</v>
      </c>
      <c r="V619" t="s">
        <v>7487</v>
      </c>
      <c r="W619">
        <v>3</v>
      </c>
      <c r="X619" t="s">
        <v>1324</v>
      </c>
      <c r="Y619" t="s">
        <v>1325</v>
      </c>
      <c r="Z619" t="s">
        <v>4638</v>
      </c>
      <c r="AA619" t="s">
        <v>13413</v>
      </c>
      <c r="AB619" t="s">
        <v>18207</v>
      </c>
      <c r="AC619">
        <v>11</v>
      </c>
      <c r="AD619">
        <v>11</v>
      </c>
      <c r="AE619">
        <v>11</v>
      </c>
      <c r="AJ619" t="s">
        <v>15299</v>
      </c>
      <c r="AK619" t="s">
        <v>16311</v>
      </c>
      <c r="AL619" t="s">
        <v>7362</v>
      </c>
      <c r="AM619">
        <v>3</v>
      </c>
      <c r="AN619">
        <v>11</v>
      </c>
      <c r="AO619" t="s">
        <v>18208</v>
      </c>
      <c r="AP619" t="s">
        <v>18209</v>
      </c>
      <c r="AQ619" t="s">
        <v>18210</v>
      </c>
      <c r="AT619" t="s">
        <v>7490</v>
      </c>
      <c r="AU619">
        <v>11</v>
      </c>
      <c r="AW619" t="s">
        <v>224</v>
      </c>
      <c r="AX619" t="s">
        <v>18195</v>
      </c>
      <c r="AY619" t="s">
        <v>1061</v>
      </c>
      <c r="AZ619" t="s">
        <v>18211</v>
      </c>
    </row>
    <row r="620" spans="1:57" ht="20" customHeight="1">
      <c r="A620" t="str">
        <f t="shared" ref="A620:A627" si="26">O620&amp;AA620&amp;B620</f>
        <v>청운보육원 태양광발전 자가사용 감축사업1차2018-11-23</v>
      </c>
      <c r="B620" t="str">
        <f t="shared" ref="B620:B627" si="27">LEFT(AB620,10)</f>
        <v>2018-11-23</v>
      </c>
      <c r="C620">
        <v>214</v>
      </c>
      <c r="D620" t="s">
        <v>7362</v>
      </c>
      <c r="E620" t="s">
        <v>7363</v>
      </c>
      <c r="F620" t="s">
        <v>7584</v>
      </c>
      <c r="G620" t="s">
        <v>7585</v>
      </c>
      <c r="M620" t="s">
        <v>1812</v>
      </c>
      <c r="O620" t="s">
        <v>7586</v>
      </c>
      <c r="P620" t="s">
        <v>209</v>
      </c>
      <c r="Q620" t="s">
        <v>2653</v>
      </c>
      <c r="R620" t="s">
        <v>1228</v>
      </c>
      <c r="S620" t="s">
        <v>130</v>
      </c>
      <c r="T620" t="s">
        <v>1293</v>
      </c>
      <c r="U620" t="s">
        <v>7419</v>
      </c>
      <c r="V620" t="s">
        <v>7587</v>
      </c>
      <c r="W620">
        <v>3</v>
      </c>
      <c r="X620" t="s">
        <v>1324</v>
      </c>
      <c r="Y620" t="s">
        <v>1325</v>
      </c>
      <c r="Z620" t="s">
        <v>4638</v>
      </c>
      <c r="AA620" t="s">
        <v>13413</v>
      </c>
      <c r="AB620" t="s">
        <v>18202</v>
      </c>
      <c r="AC620">
        <v>10</v>
      </c>
      <c r="AD620">
        <v>10</v>
      </c>
      <c r="AE620">
        <v>10</v>
      </c>
      <c r="AJ620" t="s">
        <v>15299</v>
      </c>
      <c r="AK620" t="s">
        <v>16311</v>
      </c>
      <c r="AL620" t="s">
        <v>7362</v>
      </c>
      <c r="AM620">
        <v>3</v>
      </c>
      <c r="AN620">
        <v>10</v>
      </c>
      <c r="AO620" t="s">
        <v>18203</v>
      </c>
      <c r="AP620" t="s">
        <v>18204</v>
      </c>
      <c r="AQ620" t="s">
        <v>18205</v>
      </c>
      <c r="AT620" t="s">
        <v>7590</v>
      </c>
      <c r="AU620">
        <v>10</v>
      </c>
      <c r="AW620" t="s">
        <v>224</v>
      </c>
      <c r="AX620" t="s">
        <v>18195</v>
      </c>
      <c r="AY620" t="s">
        <v>1061</v>
      </c>
      <c r="AZ620" t="s">
        <v>18206</v>
      </c>
    </row>
    <row r="621" spans="1:57" ht="20" customHeight="1">
      <c r="A621" t="str">
        <f t="shared" si="26"/>
        <v>명진들꽃사랑마을 태양광발전 자가사용 감축사업1차2018-02-28</v>
      </c>
      <c r="B621" t="str">
        <f t="shared" si="27"/>
        <v>2018-02-28</v>
      </c>
      <c r="C621">
        <v>213</v>
      </c>
      <c r="D621" t="s">
        <v>7362</v>
      </c>
      <c r="E621" t="s">
        <v>7363</v>
      </c>
      <c r="F621" t="s">
        <v>7456</v>
      </c>
      <c r="G621" t="s">
        <v>7457</v>
      </c>
      <c r="M621" t="s">
        <v>1812</v>
      </c>
      <c r="O621" t="s">
        <v>7458</v>
      </c>
      <c r="P621" t="s">
        <v>209</v>
      </c>
      <c r="Q621" t="s">
        <v>2653</v>
      </c>
      <c r="R621" t="s">
        <v>1228</v>
      </c>
      <c r="S621" t="s">
        <v>130</v>
      </c>
      <c r="T621" t="s">
        <v>1293</v>
      </c>
      <c r="U621" t="s">
        <v>7459</v>
      </c>
      <c r="V621" t="s">
        <v>7460</v>
      </c>
      <c r="W621">
        <v>3</v>
      </c>
      <c r="X621" t="s">
        <v>1324</v>
      </c>
      <c r="Y621" t="s">
        <v>1325</v>
      </c>
      <c r="Z621" t="s">
        <v>4638</v>
      </c>
      <c r="AA621" t="s">
        <v>13413</v>
      </c>
      <c r="AB621" t="s">
        <v>18197</v>
      </c>
      <c r="AC621">
        <v>12</v>
      </c>
      <c r="AD621">
        <v>12</v>
      </c>
      <c r="AE621">
        <v>12</v>
      </c>
      <c r="AJ621" t="s">
        <v>15299</v>
      </c>
      <c r="AK621" t="s">
        <v>16311</v>
      </c>
      <c r="AL621" t="s">
        <v>7362</v>
      </c>
      <c r="AM621">
        <v>3</v>
      </c>
      <c r="AN621">
        <v>12</v>
      </c>
      <c r="AO621" t="s">
        <v>18198</v>
      </c>
      <c r="AP621" t="s">
        <v>18199</v>
      </c>
      <c r="AQ621" t="s">
        <v>18200</v>
      </c>
      <c r="AT621" t="s">
        <v>7463</v>
      </c>
      <c r="AU621">
        <v>12</v>
      </c>
      <c r="AW621" t="s">
        <v>224</v>
      </c>
      <c r="AX621" t="s">
        <v>18195</v>
      </c>
      <c r="AY621" t="s">
        <v>1061</v>
      </c>
      <c r="AZ621" t="s">
        <v>18201</v>
      </c>
    </row>
    <row r="622" spans="1:57" ht="20" customHeight="1">
      <c r="A622" t="str">
        <f t="shared" si="26"/>
        <v>오운알투텍(본사)의 재충전금지용기 내 잔여 HFC-134a 회수 및 재생을 통한 온실가스 감축사업1차2021-07-05</v>
      </c>
      <c r="B622" t="str">
        <f t="shared" si="27"/>
        <v>2021-07-05</v>
      </c>
      <c r="C622">
        <v>212</v>
      </c>
      <c r="D622" t="s">
        <v>25976</v>
      </c>
      <c r="E622" t="s">
        <v>31294</v>
      </c>
      <c r="F622" t="s">
        <v>31295</v>
      </c>
      <c r="G622" t="s">
        <v>31296</v>
      </c>
      <c r="M622" t="s">
        <v>1812</v>
      </c>
      <c r="O622" t="s">
        <v>25975</v>
      </c>
      <c r="P622" t="s">
        <v>209</v>
      </c>
      <c r="Q622" t="s">
        <v>1228</v>
      </c>
      <c r="R622" t="s">
        <v>1228</v>
      </c>
      <c r="S622" t="s">
        <v>130</v>
      </c>
      <c r="T622" t="s">
        <v>1231</v>
      </c>
      <c r="U622" t="s">
        <v>12110</v>
      </c>
      <c r="V622" t="s">
        <v>31300</v>
      </c>
      <c r="W622">
        <v>16091</v>
      </c>
      <c r="X622" t="s">
        <v>26166</v>
      </c>
      <c r="Y622" t="s">
        <v>26166</v>
      </c>
      <c r="Z622" t="s">
        <v>31301</v>
      </c>
      <c r="AA622" t="s">
        <v>13413</v>
      </c>
      <c r="AB622" t="s">
        <v>33672</v>
      </c>
      <c r="AC622">
        <v>8112</v>
      </c>
      <c r="AD622">
        <v>428</v>
      </c>
      <c r="AE622">
        <v>428</v>
      </c>
      <c r="AJ622" t="s">
        <v>18259</v>
      </c>
      <c r="AK622" t="s">
        <v>16311</v>
      </c>
      <c r="AL622" t="s">
        <v>25976</v>
      </c>
      <c r="AM622">
        <v>16091</v>
      </c>
      <c r="AN622">
        <v>428</v>
      </c>
      <c r="AO622" t="s">
        <v>33673</v>
      </c>
      <c r="AP622" t="s">
        <v>33674</v>
      </c>
      <c r="AQ622" t="s">
        <v>33675</v>
      </c>
      <c r="AT622" t="s">
        <v>31304</v>
      </c>
      <c r="AU622">
        <v>428</v>
      </c>
      <c r="AW622" t="s">
        <v>224</v>
      </c>
      <c r="AX622" t="s">
        <v>18195</v>
      </c>
      <c r="AY622" t="s">
        <v>1061</v>
      </c>
      <c r="AZ622" t="s">
        <v>33676</v>
      </c>
    </row>
    <row r="623" spans="1:57" ht="20" customHeight="1">
      <c r="A623" t="str">
        <f t="shared" si="26"/>
        <v>H2빌 태양광발전 자가사용 감축사업1차2018-05-24</v>
      </c>
      <c r="B623" t="str">
        <f t="shared" si="27"/>
        <v>2018-05-24</v>
      </c>
      <c r="C623">
        <v>211</v>
      </c>
      <c r="D623" t="s">
        <v>7362</v>
      </c>
      <c r="E623" t="s">
        <v>7363</v>
      </c>
      <c r="F623" t="s">
        <v>7364</v>
      </c>
      <c r="G623" t="s">
        <v>7365</v>
      </c>
      <c r="M623" t="s">
        <v>1812</v>
      </c>
      <c r="O623" t="s">
        <v>7368</v>
      </c>
      <c r="P623" t="s">
        <v>209</v>
      </c>
      <c r="Q623" t="s">
        <v>2653</v>
      </c>
      <c r="R623" t="s">
        <v>1228</v>
      </c>
      <c r="S623" t="s">
        <v>130</v>
      </c>
      <c r="T623" t="s">
        <v>1293</v>
      </c>
      <c r="U623" t="s">
        <v>7369</v>
      </c>
      <c r="V623" t="s">
        <v>7370</v>
      </c>
      <c r="W623">
        <v>3</v>
      </c>
      <c r="X623" t="s">
        <v>1324</v>
      </c>
      <c r="Y623" t="s">
        <v>1325</v>
      </c>
      <c r="Z623" t="s">
        <v>4638</v>
      </c>
      <c r="AA623" t="s">
        <v>13413</v>
      </c>
      <c r="AB623" t="s">
        <v>18173</v>
      </c>
      <c r="AC623">
        <v>11</v>
      </c>
      <c r="AD623">
        <v>11</v>
      </c>
      <c r="AE623">
        <v>11</v>
      </c>
      <c r="AJ623" t="s">
        <v>15299</v>
      </c>
      <c r="AK623" t="s">
        <v>16311</v>
      </c>
      <c r="AL623" t="s">
        <v>7362</v>
      </c>
      <c r="AM623">
        <v>3</v>
      </c>
      <c r="AN623">
        <v>11</v>
      </c>
      <c r="AO623" t="s">
        <v>18174</v>
      </c>
      <c r="AP623" t="s">
        <v>18175</v>
      </c>
      <c r="AQ623" t="s">
        <v>18176</v>
      </c>
      <c r="AT623" t="s">
        <v>7373</v>
      </c>
      <c r="AU623">
        <v>11</v>
      </c>
      <c r="AW623" t="s">
        <v>224</v>
      </c>
      <c r="AX623" t="s">
        <v>18170</v>
      </c>
      <c r="AY623" t="s">
        <v>1061</v>
      </c>
      <c r="AZ623" t="s">
        <v>18177</v>
      </c>
    </row>
    <row r="624" spans="1:57" ht="20" customHeight="1">
      <c r="A624" t="str">
        <f t="shared" si="26"/>
        <v>24MW 동양에너지 태양광발전1차2010-06-24</v>
      </c>
      <c r="B624" t="str">
        <f t="shared" si="27"/>
        <v>2010-06-24</v>
      </c>
      <c r="C624">
        <v>210</v>
      </c>
      <c r="D624" t="s">
        <v>4274</v>
      </c>
      <c r="E624" t="s">
        <v>4275</v>
      </c>
      <c r="F624" t="s">
        <v>4274</v>
      </c>
      <c r="G624" t="s">
        <v>4276</v>
      </c>
      <c r="M624" t="s">
        <v>1812</v>
      </c>
      <c r="O624" t="s">
        <v>4281</v>
      </c>
      <c r="P624" t="s">
        <v>209</v>
      </c>
      <c r="Q624" t="s">
        <v>1228</v>
      </c>
      <c r="R624" t="s">
        <v>1229</v>
      </c>
      <c r="S624" t="s">
        <v>130</v>
      </c>
      <c r="T624" t="s">
        <v>1293</v>
      </c>
      <c r="U624" t="s">
        <v>1369</v>
      </c>
      <c r="V624" t="s">
        <v>1370</v>
      </c>
      <c r="W624">
        <v>21874</v>
      </c>
      <c r="X624" t="s">
        <v>1324</v>
      </c>
      <c r="Y624" t="s">
        <v>1325</v>
      </c>
      <c r="Z624" t="s">
        <v>4282</v>
      </c>
      <c r="AA624" t="s">
        <v>13413</v>
      </c>
      <c r="AB624" t="s">
        <v>14744</v>
      </c>
      <c r="AC624">
        <v>21874</v>
      </c>
      <c r="AD624">
        <v>21242</v>
      </c>
      <c r="AE624">
        <v>20817</v>
      </c>
      <c r="AF624" t="s">
        <v>18164</v>
      </c>
      <c r="AJ624" t="s">
        <v>16577</v>
      </c>
      <c r="AK624" t="s">
        <v>14259</v>
      </c>
      <c r="AL624" t="s">
        <v>4274</v>
      </c>
      <c r="AM624">
        <v>20817</v>
      </c>
      <c r="AN624">
        <v>20817</v>
      </c>
      <c r="AO624" t="s">
        <v>18165</v>
      </c>
      <c r="AP624" t="s">
        <v>18166</v>
      </c>
      <c r="AQ624" t="s">
        <v>18167</v>
      </c>
      <c r="AR624" t="s">
        <v>18168</v>
      </c>
      <c r="AS624" t="s">
        <v>18169</v>
      </c>
      <c r="AT624" t="s">
        <v>4285</v>
      </c>
      <c r="AU624">
        <v>20817</v>
      </c>
      <c r="AW624" t="s">
        <v>224</v>
      </c>
      <c r="AX624" t="s">
        <v>18170</v>
      </c>
      <c r="AY624" t="s">
        <v>1061</v>
      </c>
      <c r="AZ624" t="s">
        <v>18171</v>
      </c>
      <c r="BA624" t="s">
        <v>1244</v>
      </c>
      <c r="BB624" t="s">
        <v>4281</v>
      </c>
      <c r="BC624" t="s">
        <v>3072</v>
      </c>
      <c r="BD624">
        <v>3246</v>
      </c>
      <c r="BE624" t="s">
        <v>18172</v>
      </c>
    </row>
    <row r="625" spans="1:58" ht="20" customHeight="1">
      <c r="A625" t="str">
        <f t="shared" si="26"/>
        <v>대구 방천리 매립가스 사업14차2020-08-19</v>
      </c>
      <c r="B625" t="str">
        <f t="shared" si="27"/>
        <v>2020-08-19</v>
      </c>
      <c r="C625">
        <v>209</v>
      </c>
      <c r="D625" t="s">
        <v>530</v>
      </c>
      <c r="E625" t="s">
        <v>1252</v>
      </c>
      <c r="F625" t="s">
        <v>530</v>
      </c>
      <c r="G625" t="s">
        <v>1527</v>
      </c>
      <c r="M625" t="s">
        <v>1812</v>
      </c>
      <c r="O625" t="s">
        <v>26524</v>
      </c>
      <c r="P625" t="s">
        <v>209</v>
      </c>
      <c r="Q625" t="s">
        <v>1228</v>
      </c>
      <c r="R625" t="s">
        <v>1228</v>
      </c>
      <c r="S625" t="s">
        <v>130</v>
      </c>
      <c r="T625" t="s">
        <v>1231</v>
      </c>
      <c r="U625" t="s">
        <v>1357</v>
      </c>
      <c r="V625" t="s">
        <v>26525</v>
      </c>
      <c r="W625">
        <v>177923</v>
      </c>
      <c r="X625" t="s">
        <v>26166</v>
      </c>
      <c r="Y625" t="s">
        <v>26166</v>
      </c>
      <c r="AA625" t="s">
        <v>16585</v>
      </c>
      <c r="AB625" t="s">
        <v>33677</v>
      </c>
      <c r="AC625">
        <v>66134</v>
      </c>
      <c r="AD625">
        <v>100079</v>
      </c>
      <c r="AE625">
        <v>98077</v>
      </c>
      <c r="AJ625" t="s">
        <v>14622</v>
      </c>
      <c r="AK625" t="s">
        <v>14259</v>
      </c>
      <c r="AL625" t="s">
        <v>530</v>
      </c>
      <c r="AM625">
        <v>477658</v>
      </c>
      <c r="AN625">
        <v>98077</v>
      </c>
      <c r="AO625" t="s">
        <v>33678</v>
      </c>
      <c r="AP625" t="s">
        <v>33679</v>
      </c>
      <c r="AQ625" t="s">
        <v>33680</v>
      </c>
      <c r="AR625" t="s">
        <v>33681</v>
      </c>
      <c r="AS625" t="s">
        <v>33682</v>
      </c>
      <c r="AT625" t="s">
        <v>31000</v>
      </c>
      <c r="AU625">
        <v>98077</v>
      </c>
      <c r="AW625" t="s">
        <v>224</v>
      </c>
      <c r="AX625" t="s">
        <v>18170</v>
      </c>
      <c r="AY625" t="s">
        <v>1061</v>
      </c>
      <c r="AZ625" t="s">
        <v>33683</v>
      </c>
      <c r="BA625" t="s">
        <v>1244</v>
      </c>
      <c r="BB625" t="s">
        <v>26524</v>
      </c>
      <c r="BC625" t="s">
        <v>33684</v>
      </c>
      <c r="BD625">
        <v>851</v>
      </c>
    </row>
    <row r="626" spans="1:58" ht="20" customHeight="1">
      <c r="A626" t="str">
        <f t="shared" si="26"/>
        <v>광주광역시 광역위생매립장 LFG  발전 CDM 사업12차2020-01-01</v>
      </c>
      <c r="B626" t="str">
        <f t="shared" si="27"/>
        <v>2020-01-01</v>
      </c>
      <c r="C626">
        <v>208</v>
      </c>
      <c r="D626" t="s">
        <v>530</v>
      </c>
      <c r="E626" t="s">
        <v>1252</v>
      </c>
      <c r="F626" t="s">
        <v>530</v>
      </c>
      <c r="G626" t="s">
        <v>26399</v>
      </c>
      <c r="M626" t="s">
        <v>1812</v>
      </c>
      <c r="O626" t="s">
        <v>26400</v>
      </c>
      <c r="P626" t="s">
        <v>209</v>
      </c>
      <c r="Q626" t="s">
        <v>1462</v>
      </c>
      <c r="R626" t="s">
        <v>1229</v>
      </c>
      <c r="S626" t="s">
        <v>130</v>
      </c>
      <c r="T626" t="s">
        <v>1293</v>
      </c>
      <c r="U626" t="s">
        <v>26401</v>
      </c>
      <c r="V626" t="s">
        <v>26402</v>
      </c>
      <c r="W626">
        <v>30565</v>
      </c>
      <c r="X626" t="s">
        <v>26166</v>
      </c>
      <c r="Y626" t="s">
        <v>26166</v>
      </c>
      <c r="Z626" t="s">
        <v>26403</v>
      </c>
      <c r="AA626" t="s">
        <v>16207</v>
      </c>
      <c r="AB626" t="s">
        <v>18026</v>
      </c>
      <c r="AC626">
        <v>30565</v>
      </c>
      <c r="AD626">
        <v>36472</v>
      </c>
      <c r="AE626">
        <v>36472</v>
      </c>
      <c r="AF626" t="s">
        <v>33685</v>
      </c>
      <c r="AG626">
        <v>1453</v>
      </c>
      <c r="AJ626" t="s">
        <v>15299</v>
      </c>
      <c r="AK626" t="s">
        <v>14259</v>
      </c>
      <c r="AL626" t="s">
        <v>530</v>
      </c>
      <c r="AM626">
        <v>97487</v>
      </c>
      <c r="AN626">
        <v>36472</v>
      </c>
      <c r="AO626" t="s">
        <v>33686</v>
      </c>
      <c r="AP626" t="s">
        <v>33687</v>
      </c>
      <c r="AQ626" t="s">
        <v>33688</v>
      </c>
      <c r="AR626" t="s">
        <v>33689</v>
      </c>
      <c r="AS626" t="s">
        <v>33690</v>
      </c>
      <c r="AT626" t="s">
        <v>26406</v>
      </c>
      <c r="AU626">
        <v>36472</v>
      </c>
      <c r="AW626" t="s">
        <v>224</v>
      </c>
      <c r="AX626" t="s">
        <v>18170</v>
      </c>
      <c r="AY626" t="s">
        <v>1061</v>
      </c>
      <c r="AZ626" t="s">
        <v>33691</v>
      </c>
      <c r="BA626" t="s">
        <v>1244</v>
      </c>
      <c r="BB626" t="s">
        <v>26408</v>
      </c>
      <c r="BC626" t="s">
        <v>8268</v>
      </c>
      <c r="BD626">
        <v>4294</v>
      </c>
      <c r="BE626" t="s">
        <v>33692</v>
      </c>
      <c r="BF626" t="s">
        <v>33693</v>
      </c>
    </row>
    <row r="627" spans="1:58" ht="20" customHeight="1">
      <c r="A627" t="str">
        <f t="shared" si="26"/>
        <v>수도권매립지 매립가스 자원화사업(50MW 발전사업)9차2016-07-01</v>
      </c>
      <c r="B627" t="str">
        <f t="shared" si="27"/>
        <v>2016-07-01</v>
      </c>
      <c r="C627">
        <v>207</v>
      </c>
      <c r="D627" t="s">
        <v>26203</v>
      </c>
      <c r="E627" t="s">
        <v>26204</v>
      </c>
      <c r="F627" t="s">
        <v>26203</v>
      </c>
      <c r="G627" t="s">
        <v>26205</v>
      </c>
      <c r="M627" t="s">
        <v>1812</v>
      </c>
      <c r="O627" t="s">
        <v>26163</v>
      </c>
      <c r="P627" t="s">
        <v>209</v>
      </c>
      <c r="Q627" t="s">
        <v>1228</v>
      </c>
      <c r="R627" t="s">
        <v>1229</v>
      </c>
      <c r="S627" t="s">
        <v>130</v>
      </c>
      <c r="T627" t="s">
        <v>1293</v>
      </c>
      <c r="U627" t="s">
        <v>26164</v>
      </c>
      <c r="V627" t="s">
        <v>26165</v>
      </c>
      <c r="W627">
        <v>1210342</v>
      </c>
      <c r="X627" t="s">
        <v>26166</v>
      </c>
      <c r="Y627" t="s">
        <v>26166</v>
      </c>
      <c r="Z627" t="s">
        <v>26209</v>
      </c>
      <c r="AA627" t="s">
        <v>14631</v>
      </c>
      <c r="AB627" t="s">
        <v>33694</v>
      </c>
      <c r="AC627">
        <v>677939</v>
      </c>
      <c r="AD627">
        <v>648633</v>
      </c>
      <c r="AE627">
        <v>559801</v>
      </c>
      <c r="AF627" t="s">
        <v>33695</v>
      </c>
      <c r="AG627">
        <v>75859</v>
      </c>
      <c r="AJ627" t="s">
        <v>15178</v>
      </c>
      <c r="AK627" t="s">
        <v>14259</v>
      </c>
      <c r="AL627" t="s">
        <v>26203</v>
      </c>
      <c r="AM627">
        <v>1359061</v>
      </c>
      <c r="AN627">
        <v>559801</v>
      </c>
      <c r="AO627" t="s">
        <v>33696</v>
      </c>
      <c r="AP627" t="s">
        <v>33697</v>
      </c>
      <c r="AQ627" t="s">
        <v>33698</v>
      </c>
      <c r="AR627" t="s">
        <v>33699</v>
      </c>
      <c r="AS627" t="s">
        <v>33700</v>
      </c>
      <c r="AT627" t="s">
        <v>26212</v>
      </c>
      <c r="AU627">
        <v>559801</v>
      </c>
      <c r="AW627" t="s">
        <v>224</v>
      </c>
      <c r="AX627" t="s">
        <v>18170</v>
      </c>
      <c r="AY627" t="s">
        <v>1061</v>
      </c>
      <c r="AZ627" t="s">
        <v>33701</v>
      </c>
      <c r="BA627" t="s">
        <v>1244</v>
      </c>
      <c r="BB627" t="s">
        <v>26163</v>
      </c>
      <c r="BC627" t="s">
        <v>2392</v>
      </c>
      <c r="BD627" t="s">
        <v>26215</v>
      </c>
      <c r="BE627" t="s">
        <v>33702</v>
      </c>
      <c r="BF627" t="s">
        <v>33703</v>
      </c>
    </row>
    <row r="628" spans="1:58" ht="20" customHeight="1">
      <c r="A628" t="str">
        <f>O628&amp;AA628&amp;B628</f>
        <v>14MW 미래에셋 태양광발전 CDM 사업2차2010-10-16</v>
      </c>
      <c r="B628" t="str">
        <f>LEFT(AB628,10)</f>
        <v>2010-10-16</v>
      </c>
      <c r="C628">
        <v>206</v>
      </c>
      <c r="D628" t="s">
        <v>530</v>
      </c>
      <c r="E628" t="s">
        <v>1252</v>
      </c>
      <c r="F628" t="s">
        <v>530</v>
      </c>
      <c r="G628" t="s">
        <v>1527</v>
      </c>
      <c r="M628" t="s">
        <v>1812</v>
      </c>
      <c r="O628" t="s">
        <v>1899</v>
      </c>
      <c r="P628" t="s">
        <v>209</v>
      </c>
      <c r="Q628" t="s">
        <v>1228</v>
      </c>
      <c r="R628" t="s">
        <v>1229</v>
      </c>
      <c r="S628" t="s">
        <v>130</v>
      </c>
      <c r="T628" t="s">
        <v>1231</v>
      </c>
      <c r="U628" t="s">
        <v>1900</v>
      </c>
      <c r="V628" t="s">
        <v>1901</v>
      </c>
      <c r="W628">
        <v>12914</v>
      </c>
      <c r="X628" t="s">
        <v>1324</v>
      </c>
      <c r="Y628" t="s">
        <v>1325</v>
      </c>
      <c r="Z628" t="s">
        <v>1685</v>
      </c>
      <c r="AA628" t="s">
        <v>13427</v>
      </c>
      <c r="AB628" t="s">
        <v>15211</v>
      </c>
      <c r="AC628">
        <v>12914</v>
      </c>
      <c r="AD628">
        <v>11097</v>
      </c>
      <c r="AE628">
        <v>10875</v>
      </c>
      <c r="AF628" t="s">
        <v>18151</v>
      </c>
      <c r="AJ628" t="s">
        <v>15299</v>
      </c>
      <c r="AK628" t="s">
        <v>14259</v>
      </c>
      <c r="AL628" t="s">
        <v>530</v>
      </c>
      <c r="AM628">
        <v>222</v>
      </c>
      <c r="AN628">
        <v>10875</v>
      </c>
      <c r="AO628" t="s">
        <v>15213</v>
      </c>
      <c r="AP628" t="s">
        <v>14283</v>
      </c>
      <c r="AQ628" t="s">
        <v>18152</v>
      </c>
      <c r="AR628" t="s">
        <v>18153</v>
      </c>
      <c r="AS628" t="s">
        <v>18154</v>
      </c>
      <c r="AT628" t="s">
        <v>1904</v>
      </c>
      <c r="AU628">
        <v>10875</v>
      </c>
      <c r="AW628" t="s">
        <v>224</v>
      </c>
      <c r="AX628" t="s">
        <v>18093</v>
      </c>
      <c r="AY628" t="s">
        <v>1061</v>
      </c>
      <c r="AZ628" t="s">
        <v>18155</v>
      </c>
      <c r="BA628" t="s">
        <v>1244</v>
      </c>
      <c r="BB628" t="s">
        <v>1899</v>
      </c>
      <c r="BC628" t="s">
        <v>5057</v>
      </c>
      <c r="BD628">
        <v>3296</v>
      </c>
      <c r="BE628" t="s">
        <v>18156</v>
      </c>
    </row>
    <row r="629" spans="1:58" ht="20" customHeight="1">
      <c r="A629" t="str">
        <f>O629&amp;AA629&amp;B629</f>
        <v>광주광역시 광역위생매립장 LFG  발전 CDM 사업11차2021-01-01</v>
      </c>
      <c r="B629" t="str">
        <f>LEFT(AB629,10)</f>
        <v>2021-01-01</v>
      </c>
      <c r="C629">
        <v>205</v>
      </c>
      <c r="D629" t="s">
        <v>530</v>
      </c>
      <c r="E629" t="s">
        <v>1252</v>
      </c>
      <c r="F629" t="s">
        <v>530</v>
      </c>
      <c r="G629" t="s">
        <v>26399</v>
      </c>
      <c r="M629" t="s">
        <v>1812</v>
      </c>
      <c r="O629" t="s">
        <v>26400</v>
      </c>
      <c r="P629" t="s">
        <v>209</v>
      </c>
      <c r="Q629" t="s">
        <v>1462</v>
      </c>
      <c r="R629" t="s">
        <v>1229</v>
      </c>
      <c r="S629" t="s">
        <v>130</v>
      </c>
      <c r="T629" t="s">
        <v>1293</v>
      </c>
      <c r="U629" t="s">
        <v>26401</v>
      </c>
      <c r="V629" t="s">
        <v>26402</v>
      </c>
      <c r="W629">
        <v>30565</v>
      </c>
      <c r="X629" t="s">
        <v>26166</v>
      </c>
      <c r="Y629" t="s">
        <v>26166</v>
      </c>
      <c r="Z629" t="s">
        <v>26403</v>
      </c>
      <c r="AA629" t="s">
        <v>15960</v>
      </c>
      <c r="AB629" t="s">
        <v>33704</v>
      </c>
      <c r="AC629">
        <v>30565</v>
      </c>
      <c r="AD629">
        <v>4032</v>
      </c>
      <c r="AE629">
        <v>4032</v>
      </c>
      <c r="AG629">
        <v>153</v>
      </c>
      <c r="AJ629" t="s">
        <v>15299</v>
      </c>
      <c r="AK629" t="s">
        <v>14259</v>
      </c>
      <c r="AL629" t="s">
        <v>530</v>
      </c>
      <c r="AM629">
        <v>97487</v>
      </c>
      <c r="AN629">
        <v>4032</v>
      </c>
      <c r="AO629" t="s">
        <v>33705</v>
      </c>
      <c r="AP629" t="s">
        <v>33706</v>
      </c>
      <c r="AQ629" t="s">
        <v>33707</v>
      </c>
      <c r="AR629" t="s">
        <v>33705</v>
      </c>
      <c r="AT629" t="s">
        <v>26406</v>
      </c>
      <c r="AU629">
        <v>4032</v>
      </c>
      <c r="AW629" t="s">
        <v>16020</v>
      </c>
      <c r="AX629" t="s">
        <v>33708</v>
      </c>
      <c r="AY629" t="s">
        <v>1061</v>
      </c>
      <c r="AZ629" t="s">
        <v>33709</v>
      </c>
      <c r="BA629" t="s">
        <v>1244</v>
      </c>
      <c r="BB629" t="s">
        <v>26408</v>
      </c>
      <c r="BC629" t="s">
        <v>8268</v>
      </c>
      <c r="BD629">
        <v>4294</v>
      </c>
      <c r="BE629" t="s">
        <v>33710</v>
      </c>
      <c r="BF629" t="s">
        <v>33711</v>
      </c>
    </row>
    <row r="630" spans="1:58" ht="20" customHeight="1">
      <c r="A630" t="str">
        <f t="shared" ref="A630:A693" si="28">O630&amp;AA630&amp;B630</f>
        <v>수도권매립지 매립가스 자원화사업(50MW 발전사업)8차2015-07-01</v>
      </c>
      <c r="B630" t="str">
        <f t="shared" ref="B630:B693" si="29">LEFT(AB630,10)</f>
        <v>2015-07-01</v>
      </c>
      <c r="C630">
        <v>204</v>
      </c>
      <c r="D630" t="s">
        <v>26203</v>
      </c>
      <c r="E630" t="s">
        <v>26204</v>
      </c>
      <c r="F630" t="s">
        <v>26203</v>
      </c>
      <c r="G630" t="s">
        <v>26205</v>
      </c>
      <c r="M630" t="s">
        <v>1812</v>
      </c>
      <c r="O630" t="s">
        <v>26163</v>
      </c>
      <c r="P630" t="s">
        <v>209</v>
      </c>
      <c r="Q630" t="s">
        <v>1228</v>
      </c>
      <c r="R630" t="s">
        <v>1229</v>
      </c>
      <c r="S630" t="s">
        <v>130</v>
      </c>
      <c r="T630" t="s">
        <v>1293</v>
      </c>
      <c r="U630" t="s">
        <v>26164</v>
      </c>
      <c r="V630" t="s">
        <v>26165</v>
      </c>
      <c r="W630">
        <v>1210342</v>
      </c>
      <c r="X630" t="s">
        <v>26166</v>
      </c>
      <c r="Y630" t="s">
        <v>26166</v>
      </c>
      <c r="Z630" t="s">
        <v>26209</v>
      </c>
      <c r="AA630" t="s">
        <v>14753</v>
      </c>
      <c r="AB630" t="s">
        <v>33712</v>
      </c>
      <c r="AC630">
        <v>983816</v>
      </c>
      <c r="AD630">
        <v>814430</v>
      </c>
      <c r="AE630">
        <v>739375</v>
      </c>
      <c r="AF630" t="s">
        <v>33713</v>
      </c>
      <c r="AG630">
        <v>58766</v>
      </c>
      <c r="AJ630" t="s">
        <v>15178</v>
      </c>
      <c r="AK630" t="s">
        <v>14259</v>
      </c>
      <c r="AL630" t="s">
        <v>26203</v>
      </c>
      <c r="AM630">
        <v>1359061</v>
      </c>
      <c r="AN630">
        <v>739375</v>
      </c>
      <c r="AO630" t="s">
        <v>33696</v>
      </c>
      <c r="AP630" t="s">
        <v>33714</v>
      </c>
      <c r="AQ630" t="s">
        <v>33715</v>
      </c>
      <c r="AR630" t="s">
        <v>33716</v>
      </c>
      <c r="AS630" t="s">
        <v>33717</v>
      </c>
      <c r="AT630" t="s">
        <v>26212</v>
      </c>
      <c r="AU630">
        <v>739375</v>
      </c>
      <c r="AW630" t="s">
        <v>224</v>
      </c>
      <c r="AX630" t="s">
        <v>9522</v>
      </c>
      <c r="AY630" t="s">
        <v>1061</v>
      </c>
      <c r="AZ630" t="s">
        <v>33718</v>
      </c>
      <c r="BA630" t="s">
        <v>1244</v>
      </c>
      <c r="BB630" t="s">
        <v>26163</v>
      </c>
      <c r="BC630" t="s">
        <v>5335</v>
      </c>
      <c r="BD630" t="s">
        <v>26215</v>
      </c>
      <c r="BE630" t="s">
        <v>33719</v>
      </c>
      <c r="BF630" t="s">
        <v>33720</v>
      </c>
    </row>
    <row r="631" spans="1:58" ht="20" customHeight="1">
      <c r="A631" t="str">
        <f t="shared" si="28"/>
        <v>수도권매립지 매립가스 자원화사업(50MW 발전사업)7차2014-07-01</v>
      </c>
      <c r="B631" t="str">
        <f t="shared" si="29"/>
        <v>2014-07-01</v>
      </c>
      <c r="C631">
        <v>203</v>
      </c>
      <c r="D631" t="s">
        <v>26203</v>
      </c>
      <c r="E631" t="s">
        <v>26204</v>
      </c>
      <c r="F631" t="s">
        <v>26203</v>
      </c>
      <c r="G631" t="s">
        <v>26205</v>
      </c>
      <c r="M631" t="s">
        <v>1812</v>
      </c>
      <c r="O631" t="s">
        <v>26163</v>
      </c>
      <c r="P631" t="s">
        <v>209</v>
      </c>
      <c r="Q631" t="s">
        <v>1228</v>
      </c>
      <c r="R631" t="s">
        <v>1229</v>
      </c>
      <c r="S631" t="s">
        <v>130</v>
      </c>
      <c r="T631" t="s">
        <v>1293</v>
      </c>
      <c r="U631" t="s">
        <v>26164</v>
      </c>
      <c r="V631" t="s">
        <v>26165</v>
      </c>
      <c r="W631">
        <v>1210342</v>
      </c>
      <c r="X631" t="s">
        <v>26166</v>
      </c>
      <c r="Y631" t="s">
        <v>26166</v>
      </c>
      <c r="Z631" t="s">
        <v>26209</v>
      </c>
      <c r="AA631" t="s">
        <v>14763</v>
      </c>
      <c r="AB631" t="s">
        <v>33721</v>
      </c>
      <c r="AC631">
        <v>1090673</v>
      </c>
      <c r="AD631">
        <v>861340</v>
      </c>
      <c r="AE631">
        <v>785559</v>
      </c>
      <c r="AF631" t="s">
        <v>33722</v>
      </c>
      <c r="AG631">
        <v>58554</v>
      </c>
      <c r="AJ631" t="s">
        <v>15178</v>
      </c>
      <c r="AK631" t="s">
        <v>14259</v>
      </c>
      <c r="AL631" t="s">
        <v>26203</v>
      </c>
      <c r="AM631">
        <v>1359061</v>
      </c>
      <c r="AN631">
        <v>785559</v>
      </c>
      <c r="AO631" t="s">
        <v>33696</v>
      </c>
      <c r="AP631" t="s">
        <v>33723</v>
      </c>
      <c r="AQ631" t="s">
        <v>33724</v>
      </c>
      <c r="AR631" t="s">
        <v>33716</v>
      </c>
      <c r="AS631" t="s">
        <v>33725</v>
      </c>
      <c r="AT631" t="s">
        <v>26212</v>
      </c>
      <c r="AU631">
        <v>785559</v>
      </c>
      <c r="AW631" t="s">
        <v>224</v>
      </c>
      <c r="AX631" t="s">
        <v>9522</v>
      </c>
      <c r="AY631" t="s">
        <v>1061</v>
      </c>
      <c r="AZ631" t="s">
        <v>33726</v>
      </c>
      <c r="BA631" t="s">
        <v>1244</v>
      </c>
      <c r="BB631" t="s">
        <v>26163</v>
      </c>
      <c r="BC631" t="s">
        <v>33727</v>
      </c>
      <c r="BD631" t="s">
        <v>26215</v>
      </c>
      <c r="BE631" t="s">
        <v>33728</v>
      </c>
      <c r="BF631" t="s">
        <v>33729</v>
      </c>
    </row>
    <row r="632" spans="1:58" ht="20" customHeight="1">
      <c r="A632" t="str">
        <f t="shared" si="28"/>
        <v>예스코 바이오메탄 제조 공급 사업6차2021-01-01</v>
      </c>
      <c r="B632" t="str">
        <f t="shared" si="29"/>
        <v>2021-01-01</v>
      </c>
      <c r="C632">
        <v>202</v>
      </c>
      <c r="D632" t="s">
        <v>9736</v>
      </c>
      <c r="E632" t="s">
        <v>9737</v>
      </c>
      <c r="F632" t="s">
        <v>9736</v>
      </c>
      <c r="G632" t="s">
        <v>9736</v>
      </c>
      <c r="M632" t="s">
        <v>1812</v>
      </c>
      <c r="O632" t="s">
        <v>29197</v>
      </c>
      <c r="P632" t="s">
        <v>209</v>
      </c>
      <c r="Q632" t="s">
        <v>1228</v>
      </c>
      <c r="R632" t="s">
        <v>1228</v>
      </c>
      <c r="S632" t="s">
        <v>130</v>
      </c>
      <c r="T632" t="s">
        <v>1231</v>
      </c>
      <c r="U632" t="s">
        <v>29198</v>
      </c>
      <c r="V632" t="s">
        <v>32239</v>
      </c>
      <c r="W632">
        <v>9224</v>
      </c>
      <c r="X632" t="s">
        <v>26166</v>
      </c>
      <c r="Y632" t="s">
        <v>26166</v>
      </c>
      <c r="Z632" t="s">
        <v>29200</v>
      </c>
      <c r="AA632" t="s">
        <v>14554</v>
      </c>
      <c r="AB632" t="s">
        <v>33730</v>
      </c>
      <c r="AC632">
        <v>10748</v>
      </c>
      <c r="AD632">
        <v>7280</v>
      </c>
      <c r="AE632">
        <v>7280</v>
      </c>
      <c r="AJ632" t="s">
        <v>15299</v>
      </c>
      <c r="AK632" t="s">
        <v>16311</v>
      </c>
      <c r="AL632" t="s">
        <v>9736</v>
      </c>
      <c r="AM632">
        <v>9224</v>
      </c>
      <c r="AN632">
        <v>7280</v>
      </c>
      <c r="AO632" t="s">
        <v>33731</v>
      </c>
      <c r="AP632" t="s">
        <v>33732</v>
      </c>
      <c r="AQ632" t="s">
        <v>33733</v>
      </c>
      <c r="AT632" t="s">
        <v>29203</v>
      </c>
      <c r="AU632">
        <v>7280</v>
      </c>
      <c r="AW632" t="s">
        <v>224</v>
      </c>
      <c r="AX632" t="s">
        <v>17954</v>
      </c>
      <c r="AY632" t="s">
        <v>1061</v>
      </c>
      <c r="AZ632" t="s">
        <v>33734</v>
      </c>
    </row>
    <row r="633" spans="1:58" ht="20" customHeight="1">
      <c r="A633" t="str">
        <f t="shared" si="28"/>
        <v>원주 매립지 매립가스 발전사업4차2020-07-01</v>
      </c>
      <c r="B633" t="str">
        <f t="shared" si="29"/>
        <v>2020-07-01</v>
      </c>
      <c r="C633">
        <v>201</v>
      </c>
      <c r="D633" t="s">
        <v>27097</v>
      </c>
      <c r="E633" t="s">
        <v>27098</v>
      </c>
      <c r="F633" t="s">
        <v>27097</v>
      </c>
      <c r="G633" t="s">
        <v>27099</v>
      </c>
      <c r="M633" t="s">
        <v>1812</v>
      </c>
      <c r="O633" t="s">
        <v>27104</v>
      </c>
      <c r="P633" t="s">
        <v>209</v>
      </c>
      <c r="Q633" t="s">
        <v>1462</v>
      </c>
      <c r="R633" t="s">
        <v>1228</v>
      </c>
      <c r="S633" t="s">
        <v>130</v>
      </c>
      <c r="T633" t="s">
        <v>1231</v>
      </c>
      <c r="U633" t="s">
        <v>27105</v>
      </c>
      <c r="V633" t="s">
        <v>5642</v>
      </c>
      <c r="W633">
        <v>11689</v>
      </c>
      <c r="X633" t="s">
        <v>26166</v>
      </c>
      <c r="Y633" t="s">
        <v>26166</v>
      </c>
      <c r="AA633" t="s">
        <v>14303</v>
      </c>
      <c r="AB633" t="s">
        <v>17909</v>
      </c>
      <c r="AC633">
        <v>8131</v>
      </c>
      <c r="AD633">
        <v>6753</v>
      </c>
      <c r="AE633">
        <v>6073</v>
      </c>
      <c r="AJ633" t="s">
        <v>15178</v>
      </c>
      <c r="AK633" t="s">
        <v>14259</v>
      </c>
      <c r="AL633" t="s">
        <v>27097</v>
      </c>
      <c r="AM633">
        <v>18181</v>
      </c>
      <c r="AN633">
        <v>6073</v>
      </c>
      <c r="AO633" t="s">
        <v>33735</v>
      </c>
      <c r="AP633" t="s">
        <v>33736</v>
      </c>
      <c r="AQ633" t="s">
        <v>33737</v>
      </c>
      <c r="AR633" t="s">
        <v>33738</v>
      </c>
      <c r="AS633" t="s">
        <v>33739</v>
      </c>
      <c r="AT633" t="s">
        <v>27109</v>
      </c>
      <c r="AU633">
        <v>6073</v>
      </c>
      <c r="AW633" t="s">
        <v>224</v>
      </c>
      <c r="AX633" t="s">
        <v>17934</v>
      </c>
      <c r="AY633" t="s">
        <v>1061</v>
      </c>
      <c r="AZ633" t="s">
        <v>33740</v>
      </c>
      <c r="BA633" t="s">
        <v>1244</v>
      </c>
      <c r="BB633" t="s">
        <v>27104</v>
      </c>
      <c r="BC633" t="s">
        <v>26004</v>
      </c>
      <c r="BD633">
        <v>10379</v>
      </c>
      <c r="BF633" t="s">
        <v>33741</v>
      </c>
    </row>
    <row r="634" spans="1:58" ht="20" customHeight="1">
      <c r="A634" t="str">
        <f t="shared" si="28"/>
        <v>시화호 조력발전 사업15차2020-07-01</v>
      </c>
      <c r="B634" t="str">
        <f t="shared" si="29"/>
        <v>2020-07-01</v>
      </c>
      <c r="C634">
        <v>200</v>
      </c>
      <c r="D634" t="s">
        <v>2324</v>
      </c>
      <c r="E634" t="s">
        <v>2325</v>
      </c>
      <c r="F634" t="s">
        <v>2324</v>
      </c>
      <c r="G634" t="s">
        <v>2326</v>
      </c>
      <c r="M634" t="s">
        <v>1812</v>
      </c>
      <c r="O634" t="s">
        <v>1155</v>
      </c>
      <c r="P634" t="s">
        <v>209</v>
      </c>
      <c r="Q634" t="s">
        <v>1228</v>
      </c>
      <c r="R634" t="s">
        <v>1229</v>
      </c>
      <c r="S634" t="s">
        <v>130</v>
      </c>
      <c r="T634" t="s">
        <v>1231</v>
      </c>
      <c r="U634" t="s">
        <v>1426</v>
      </c>
      <c r="V634" t="s">
        <v>552</v>
      </c>
      <c r="W634">
        <v>251089</v>
      </c>
      <c r="X634" t="s">
        <v>1324</v>
      </c>
      <c r="Y634" t="s">
        <v>1325</v>
      </c>
      <c r="Z634" t="s">
        <v>13690</v>
      </c>
      <c r="AA634" t="s">
        <v>16660</v>
      </c>
      <c r="AB634" t="s">
        <v>17909</v>
      </c>
      <c r="AC634">
        <v>126576</v>
      </c>
      <c r="AD634">
        <v>118548</v>
      </c>
      <c r="AE634">
        <v>116177</v>
      </c>
      <c r="AF634" t="s">
        <v>17910</v>
      </c>
      <c r="AJ634" t="s">
        <v>15282</v>
      </c>
      <c r="AK634" t="s">
        <v>14259</v>
      </c>
      <c r="AL634" t="s">
        <v>2324</v>
      </c>
      <c r="AM634">
        <v>251089</v>
      </c>
      <c r="AN634">
        <v>116177</v>
      </c>
      <c r="AO634" t="s">
        <v>17911</v>
      </c>
      <c r="AP634" t="s">
        <v>17912</v>
      </c>
      <c r="AQ634" t="s">
        <v>17913</v>
      </c>
      <c r="AR634" t="s">
        <v>17914</v>
      </c>
      <c r="AS634" t="s">
        <v>17915</v>
      </c>
      <c r="AT634" t="s">
        <v>13693</v>
      </c>
      <c r="AU634">
        <v>116177</v>
      </c>
      <c r="AW634" t="s">
        <v>224</v>
      </c>
      <c r="AX634" t="s">
        <v>17774</v>
      </c>
      <c r="AY634" t="s">
        <v>1061</v>
      </c>
      <c r="AZ634" t="s">
        <v>17916</v>
      </c>
      <c r="BA634" t="s">
        <v>1244</v>
      </c>
      <c r="BB634" t="s">
        <v>1155</v>
      </c>
      <c r="BC634" t="s">
        <v>17917</v>
      </c>
      <c r="BD634">
        <v>349</v>
      </c>
      <c r="BE634" t="s">
        <v>17918</v>
      </c>
    </row>
    <row r="635" spans="1:58" ht="20" customHeight="1">
      <c r="A635" t="str">
        <f t="shared" si="28"/>
        <v>고창솔라파크 14.98MW 태양광발전 사업2차2010-03-01</v>
      </c>
      <c r="B635" t="str">
        <f t="shared" si="29"/>
        <v>2010-03-01</v>
      </c>
      <c r="C635">
        <v>199</v>
      </c>
      <c r="D635" t="s">
        <v>530</v>
      </c>
      <c r="E635" t="s">
        <v>1252</v>
      </c>
      <c r="F635" t="s">
        <v>530</v>
      </c>
      <c r="G635" t="s">
        <v>1913</v>
      </c>
      <c r="M635" t="s">
        <v>1812</v>
      </c>
      <c r="O635" t="s">
        <v>1914</v>
      </c>
      <c r="P635" t="s">
        <v>209</v>
      </c>
      <c r="Q635" t="s">
        <v>1462</v>
      </c>
      <c r="R635" t="s">
        <v>1229</v>
      </c>
      <c r="S635" t="s">
        <v>130</v>
      </c>
      <c r="T635" t="s">
        <v>1293</v>
      </c>
      <c r="U635" t="s">
        <v>1915</v>
      </c>
      <c r="V635" t="s">
        <v>1916</v>
      </c>
      <c r="W635">
        <v>13523</v>
      </c>
      <c r="X635" t="s">
        <v>1324</v>
      </c>
      <c r="Y635" t="s">
        <v>1325</v>
      </c>
      <c r="Z635" t="s">
        <v>1917</v>
      </c>
      <c r="AA635" t="s">
        <v>13427</v>
      </c>
      <c r="AB635" t="s">
        <v>15388</v>
      </c>
      <c r="AC635">
        <v>16903</v>
      </c>
      <c r="AD635">
        <v>16668</v>
      </c>
      <c r="AE635">
        <v>14096</v>
      </c>
      <c r="AF635" t="s">
        <v>17750</v>
      </c>
      <c r="AG635">
        <v>2239</v>
      </c>
      <c r="AJ635" t="s">
        <v>14281</v>
      </c>
      <c r="AK635" t="s">
        <v>14259</v>
      </c>
      <c r="AL635" t="s">
        <v>530</v>
      </c>
      <c r="AM635">
        <v>300</v>
      </c>
      <c r="AN635">
        <v>14096</v>
      </c>
      <c r="AO635" t="s">
        <v>17751</v>
      </c>
      <c r="AP635" t="s">
        <v>17752</v>
      </c>
      <c r="AQ635" t="s">
        <v>17753</v>
      </c>
      <c r="AR635" t="s">
        <v>17754</v>
      </c>
      <c r="AS635" t="s">
        <v>17755</v>
      </c>
      <c r="AT635" t="s">
        <v>1920</v>
      </c>
      <c r="AU635">
        <v>14096</v>
      </c>
      <c r="AW635" t="s">
        <v>224</v>
      </c>
      <c r="AX635" t="s">
        <v>17535</v>
      </c>
      <c r="AY635" t="s">
        <v>1061</v>
      </c>
      <c r="AZ635" t="s">
        <v>17756</v>
      </c>
      <c r="BA635" t="s">
        <v>1244</v>
      </c>
      <c r="BB635" t="s">
        <v>1923</v>
      </c>
      <c r="BC635" t="s">
        <v>4165</v>
      </c>
      <c r="BD635">
        <v>3009</v>
      </c>
      <c r="BE635" t="s">
        <v>17757</v>
      </c>
      <c r="BF635" t="s">
        <v>17758</v>
      </c>
    </row>
    <row r="636" spans="1:58" ht="20" customHeight="1">
      <c r="A636" t="str">
        <f t="shared" si="28"/>
        <v>공동주택 태양광 발전사업 2016-LH-001-058261차2016-10-08</v>
      </c>
      <c r="B636" t="str">
        <f t="shared" si="29"/>
        <v>2016-10-08</v>
      </c>
      <c r="C636">
        <v>198</v>
      </c>
      <c r="D636" t="s">
        <v>368</v>
      </c>
      <c r="E636" t="s">
        <v>2084</v>
      </c>
      <c r="F636" t="s">
        <v>368</v>
      </c>
      <c r="G636" t="s">
        <v>368</v>
      </c>
      <c r="M636" t="s">
        <v>1812</v>
      </c>
      <c r="O636" t="s">
        <v>13495</v>
      </c>
      <c r="P636" t="s">
        <v>215</v>
      </c>
      <c r="Q636" t="s">
        <v>1462</v>
      </c>
      <c r="R636" t="s">
        <v>1229</v>
      </c>
      <c r="S636" t="s">
        <v>130</v>
      </c>
      <c r="T636" t="s">
        <v>1231</v>
      </c>
      <c r="U636" t="s">
        <v>13477</v>
      </c>
      <c r="V636" t="s">
        <v>13496</v>
      </c>
      <c r="W636">
        <v>5301</v>
      </c>
      <c r="X636" t="s">
        <v>1324</v>
      </c>
      <c r="Y636" t="s">
        <v>1325</v>
      </c>
      <c r="Z636" t="s">
        <v>2093</v>
      </c>
      <c r="AA636" t="s">
        <v>13413</v>
      </c>
      <c r="AB636" t="s">
        <v>17710</v>
      </c>
      <c r="AC636">
        <v>11836</v>
      </c>
      <c r="AD636">
        <v>10313</v>
      </c>
      <c r="AE636">
        <v>10107</v>
      </c>
      <c r="AF636" t="s">
        <v>17711</v>
      </c>
      <c r="AJ636" t="s">
        <v>15178</v>
      </c>
      <c r="AK636" t="s">
        <v>14259</v>
      </c>
      <c r="AL636" t="s">
        <v>368</v>
      </c>
      <c r="AM636">
        <v>10107</v>
      </c>
      <c r="AN636">
        <v>10107</v>
      </c>
      <c r="AO636" t="s">
        <v>17702</v>
      </c>
      <c r="AP636" t="s">
        <v>17703</v>
      </c>
      <c r="AQ636" t="s">
        <v>17712</v>
      </c>
      <c r="AR636" t="s">
        <v>17713</v>
      </c>
      <c r="AS636" t="s">
        <v>17714</v>
      </c>
      <c r="AT636" t="s">
        <v>13501</v>
      </c>
      <c r="AU636">
        <v>10107</v>
      </c>
      <c r="AW636" t="s">
        <v>224</v>
      </c>
      <c r="AX636" t="s">
        <v>17535</v>
      </c>
      <c r="AY636" t="s">
        <v>1061</v>
      </c>
      <c r="AZ636" t="s">
        <v>17715</v>
      </c>
      <c r="BA636" t="s">
        <v>1244</v>
      </c>
      <c r="BB636" t="s">
        <v>13495</v>
      </c>
      <c r="BC636" t="s">
        <v>17708</v>
      </c>
      <c r="BD636" t="s">
        <v>13505</v>
      </c>
      <c r="BE636" t="s">
        <v>17716</v>
      </c>
    </row>
    <row r="637" spans="1:58" ht="20" customHeight="1">
      <c r="A637" t="str">
        <f t="shared" si="28"/>
        <v>공동주택 태양광 발전사업 2011-LH-001-014571차2012-12-27</v>
      </c>
      <c r="B637" t="str">
        <f t="shared" si="29"/>
        <v>2012-12-27</v>
      </c>
      <c r="C637">
        <v>197</v>
      </c>
      <c r="D637" t="s">
        <v>368</v>
      </c>
      <c r="E637" t="s">
        <v>2084</v>
      </c>
      <c r="F637" t="s">
        <v>368</v>
      </c>
      <c r="G637" t="s">
        <v>2085</v>
      </c>
      <c r="M637" t="s">
        <v>1812</v>
      </c>
      <c r="O637" t="s">
        <v>13476</v>
      </c>
      <c r="P637" t="s">
        <v>215</v>
      </c>
      <c r="Q637" t="s">
        <v>1462</v>
      </c>
      <c r="R637" t="s">
        <v>1229</v>
      </c>
      <c r="S637" t="s">
        <v>130</v>
      </c>
      <c r="T637" t="s">
        <v>1231</v>
      </c>
      <c r="U637" t="s">
        <v>13477</v>
      </c>
      <c r="V637" t="s">
        <v>17698</v>
      </c>
      <c r="W637">
        <v>1326</v>
      </c>
      <c r="X637" t="s">
        <v>1324</v>
      </c>
      <c r="Y637" t="s">
        <v>1325</v>
      </c>
      <c r="Z637" t="s">
        <v>17699</v>
      </c>
      <c r="AA637" t="s">
        <v>13413</v>
      </c>
      <c r="AB637" t="s">
        <v>17700</v>
      </c>
      <c r="AC637">
        <v>7977</v>
      </c>
      <c r="AD637">
        <v>6837</v>
      </c>
      <c r="AE637">
        <v>6700</v>
      </c>
      <c r="AF637" t="s">
        <v>17701</v>
      </c>
      <c r="AJ637" t="s">
        <v>15178</v>
      </c>
      <c r="AK637" t="s">
        <v>14259</v>
      </c>
      <c r="AL637" t="s">
        <v>368</v>
      </c>
      <c r="AM637">
        <v>6700</v>
      </c>
      <c r="AN637">
        <v>6700</v>
      </c>
      <c r="AO637" t="s">
        <v>17702</v>
      </c>
      <c r="AP637" t="s">
        <v>17703</v>
      </c>
      <c r="AQ637" t="s">
        <v>17704</v>
      </c>
      <c r="AR637" t="s">
        <v>17705</v>
      </c>
      <c r="AS637" t="s">
        <v>17706</v>
      </c>
      <c r="AT637" t="s">
        <v>13483</v>
      </c>
      <c r="AU637">
        <v>6700</v>
      </c>
      <c r="AW637" t="s">
        <v>224</v>
      </c>
      <c r="AX637" t="s">
        <v>17535</v>
      </c>
      <c r="AY637" t="s">
        <v>1061</v>
      </c>
      <c r="AZ637" t="s">
        <v>17707</v>
      </c>
      <c r="BA637" t="s">
        <v>1244</v>
      </c>
      <c r="BB637" t="s">
        <v>13476</v>
      </c>
      <c r="BC637" t="s">
        <v>17708</v>
      </c>
      <c r="BD637" t="s">
        <v>13486</v>
      </c>
      <c r="BE637" t="s">
        <v>17709</v>
      </c>
    </row>
    <row r="638" spans="1:58" ht="20" customHeight="1">
      <c r="A638" t="str">
        <f t="shared" si="28"/>
        <v>시화호 조력발전 사업14차2019-07-01</v>
      </c>
      <c r="B638" t="str">
        <f t="shared" si="29"/>
        <v>2019-07-01</v>
      </c>
      <c r="C638">
        <v>196</v>
      </c>
      <c r="D638" t="s">
        <v>530</v>
      </c>
      <c r="E638" t="s">
        <v>1252</v>
      </c>
      <c r="F638" t="s">
        <v>1500</v>
      </c>
      <c r="G638" t="s">
        <v>1878</v>
      </c>
      <c r="M638" t="s">
        <v>1812</v>
      </c>
      <c r="O638" t="s">
        <v>1155</v>
      </c>
      <c r="P638" t="s">
        <v>209</v>
      </c>
      <c r="Q638" t="s">
        <v>1228</v>
      </c>
      <c r="R638" t="s">
        <v>1229</v>
      </c>
      <c r="S638" t="s">
        <v>130</v>
      </c>
      <c r="T638" t="s">
        <v>1231</v>
      </c>
      <c r="U638" t="s">
        <v>1426</v>
      </c>
      <c r="V638" t="s">
        <v>552</v>
      </c>
      <c r="W638">
        <v>251089</v>
      </c>
      <c r="X638" t="s">
        <v>1324</v>
      </c>
      <c r="Y638" t="s">
        <v>1325</v>
      </c>
      <c r="Z638" t="s">
        <v>13690</v>
      </c>
      <c r="AA638" t="s">
        <v>16585</v>
      </c>
      <c r="AB638" t="s">
        <v>17289</v>
      </c>
      <c r="AC638">
        <v>126576</v>
      </c>
      <c r="AD638">
        <v>125127</v>
      </c>
      <c r="AE638">
        <v>2503</v>
      </c>
      <c r="AF638" t="s">
        <v>17674</v>
      </c>
      <c r="AJ638" t="s">
        <v>16825</v>
      </c>
      <c r="AK638" t="s">
        <v>14259</v>
      </c>
      <c r="AL638" t="s">
        <v>530</v>
      </c>
      <c r="AM638">
        <v>2488</v>
      </c>
      <c r="AN638">
        <v>2503</v>
      </c>
      <c r="AO638" t="s">
        <v>17675</v>
      </c>
      <c r="AP638" t="s">
        <v>17676</v>
      </c>
      <c r="AQ638" t="s">
        <v>17677</v>
      </c>
      <c r="AR638" t="s">
        <v>17678</v>
      </c>
      <c r="AS638" t="s">
        <v>17679</v>
      </c>
      <c r="AT638" t="s">
        <v>13708</v>
      </c>
      <c r="AU638">
        <v>2503</v>
      </c>
      <c r="AW638" t="s">
        <v>224</v>
      </c>
      <c r="AX638" t="s">
        <v>17535</v>
      </c>
      <c r="AY638" t="s">
        <v>1061</v>
      </c>
      <c r="AZ638" t="s">
        <v>17680</v>
      </c>
      <c r="BA638" t="s">
        <v>1244</v>
      </c>
      <c r="BB638" t="s">
        <v>1155</v>
      </c>
      <c r="BC638" t="s">
        <v>17297</v>
      </c>
      <c r="BD638">
        <v>349</v>
      </c>
      <c r="BE638" t="s">
        <v>17681</v>
      </c>
    </row>
    <row r="639" spans="1:58" ht="20" customHeight="1">
      <c r="A639" t="str">
        <f t="shared" si="28"/>
        <v>시화호 조력발전 사업14차2020-01-01</v>
      </c>
      <c r="B639" t="str">
        <f t="shared" si="29"/>
        <v>2020-01-01</v>
      </c>
      <c r="C639">
        <v>195</v>
      </c>
      <c r="D639" t="s">
        <v>2324</v>
      </c>
      <c r="E639" t="s">
        <v>2325</v>
      </c>
      <c r="F639" t="s">
        <v>2324</v>
      </c>
      <c r="G639" t="s">
        <v>2326</v>
      </c>
      <c r="M639" t="s">
        <v>1812</v>
      </c>
      <c r="O639" t="s">
        <v>1155</v>
      </c>
      <c r="P639" t="s">
        <v>209</v>
      </c>
      <c r="Q639" t="s">
        <v>1228</v>
      </c>
      <c r="R639" t="s">
        <v>1229</v>
      </c>
      <c r="S639" t="s">
        <v>130</v>
      </c>
      <c r="T639" t="s">
        <v>1231</v>
      </c>
      <c r="U639" t="s">
        <v>1426</v>
      </c>
      <c r="V639" t="s">
        <v>552</v>
      </c>
      <c r="W639">
        <v>251089</v>
      </c>
      <c r="X639" t="s">
        <v>1324</v>
      </c>
      <c r="Y639" t="s">
        <v>1325</v>
      </c>
      <c r="Z639" t="s">
        <v>13690</v>
      </c>
      <c r="AA639" t="s">
        <v>16585</v>
      </c>
      <c r="AB639" t="s">
        <v>17664</v>
      </c>
      <c r="AC639">
        <v>125200</v>
      </c>
      <c r="AD639">
        <v>116969</v>
      </c>
      <c r="AE639">
        <v>114630</v>
      </c>
      <c r="AF639" t="s">
        <v>17665</v>
      </c>
      <c r="AJ639" t="s">
        <v>15299</v>
      </c>
      <c r="AK639" t="s">
        <v>14259</v>
      </c>
      <c r="AL639" t="s">
        <v>2324</v>
      </c>
      <c r="AM639">
        <v>251089</v>
      </c>
      <c r="AN639">
        <v>114630</v>
      </c>
      <c r="AO639" t="s">
        <v>17666</v>
      </c>
      <c r="AP639" t="s">
        <v>17667</v>
      </c>
      <c r="AQ639" t="s">
        <v>17668</v>
      </c>
      <c r="AR639" t="s">
        <v>17669</v>
      </c>
      <c r="AS639" t="s">
        <v>17670</v>
      </c>
      <c r="AT639" t="s">
        <v>13693</v>
      </c>
      <c r="AU639">
        <v>114630</v>
      </c>
      <c r="AW639" t="s">
        <v>224</v>
      </c>
      <c r="AX639" t="s">
        <v>17535</v>
      </c>
      <c r="AY639" t="s">
        <v>1061</v>
      </c>
      <c r="AZ639" t="s">
        <v>17671</v>
      </c>
      <c r="BA639" t="s">
        <v>1244</v>
      </c>
      <c r="BB639" t="s">
        <v>1155</v>
      </c>
      <c r="BC639" t="s">
        <v>17672</v>
      </c>
      <c r="BD639">
        <v>349</v>
      </c>
      <c r="BE639" t="s">
        <v>17673</v>
      </c>
    </row>
    <row r="640" spans="1:58" ht="20" customHeight="1">
      <c r="A640" t="str">
        <f t="shared" si="28"/>
        <v>대구 방천리 매립가스 사업12차2019-08-19</v>
      </c>
      <c r="B640" t="str">
        <f t="shared" si="29"/>
        <v>2019-08-19</v>
      </c>
      <c r="C640">
        <v>194</v>
      </c>
      <c r="D640" t="s">
        <v>530</v>
      </c>
      <c r="E640" t="s">
        <v>1252</v>
      </c>
      <c r="F640" t="s">
        <v>530</v>
      </c>
      <c r="G640" t="s">
        <v>1527</v>
      </c>
      <c r="M640" t="s">
        <v>1812</v>
      </c>
      <c r="O640" t="s">
        <v>26524</v>
      </c>
      <c r="P640" t="s">
        <v>209</v>
      </c>
      <c r="Q640" t="s">
        <v>1228</v>
      </c>
      <c r="R640" t="s">
        <v>1228</v>
      </c>
      <c r="S640" t="s">
        <v>130</v>
      </c>
      <c r="T640" t="s">
        <v>1231</v>
      </c>
      <c r="U640" t="s">
        <v>1357</v>
      </c>
      <c r="V640" t="s">
        <v>26525</v>
      </c>
      <c r="W640">
        <v>177923</v>
      </c>
      <c r="X640" t="s">
        <v>26166</v>
      </c>
      <c r="Y640" t="s">
        <v>26166</v>
      </c>
      <c r="AA640" t="s">
        <v>16207</v>
      </c>
      <c r="AB640" t="s">
        <v>33742</v>
      </c>
      <c r="AC640">
        <v>178283</v>
      </c>
      <c r="AD640">
        <v>266135</v>
      </c>
      <c r="AE640">
        <v>260812</v>
      </c>
      <c r="AJ640" t="s">
        <v>14622</v>
      </c>
      <c r="AK640" t="s">
        <v>14259</v>
      </c>
      <c r="AL640" t="s">
        <v>530</v>
      </c>
      <c r="AM640">
        <v>477658</v>
      </c>
      <c r="AN640">
        <v>260812</v>
      </c>
      <c r="AO640" t="s">
        <v>33743</v>
      </c>
      <c r="AP640" t="s">
        <v>33744</v>
      </c>
      <c r="AQ640" t="s">
        <v>33745</v>
      </c>
      <c r="AR640" t="s">
        <v>33746</v>
      </c>
      <c r="AS640" t="s">
        <v>33747</v>
      </c>
      <c r="AT640" t="s">
        <v>31000</v>
      </c>
      <c r="AU640">
        <v>260812</v>
      </c>
      <c r="AW640" t="s">
        <v>224</v>
      </c>
      <c r="AX640" t="s">
        <v>17535</v>
      </c>
      <c r="AY640" t="s">
        <v>1061</v>
      </c>
      <c r="AZ640" t="s">
        <v>33748</v>
      </c>
      <c r="BA640" t="s">
        <v>1244</v>
      </c>
      <c r="BB640" t="s">
        <v>26524</v>
      </c>
      <c r="BC640" t="s">
        <v>28360</v>
      </c>
      <c r="BD640">
        <v>851</v>
      </c>
    </row>
    <row r="641" spans="1:58" ht="20" customHeight="1">
      <c r="A641" t="str">
        <f t="shared" si="28"/>
        <v>예스코 바이오메탄 제조 공급 사업5차2020-01-01</v>
      </c>
      <c r="B641" t="str">
        <f t="shared" si="29"/>
        <v>2020-01-01</v>
      </c>
      <c r="C641">
        <v>193</v>
      </c>
      <c r="D641" t="s">
        <v>9736</v>
      </c>
      <c r="E641" t="s">
        <v>9737</v>
      </c>
      <c r="F641" t="s">
        <v>9736</v>
      </c>
      <c r="G641" t="s">
        <v>9736</v>
      </c>
      <c r="M641" t="s">
        <v>1812</v>
      </c>
      <c r="O641" t="s">
        <v>29197</v>
      </c>
      <c r="P641" t="s">
        <v>209</v>
      </c>
      <c r="Q641" t="s">
        <v>1228</v>
      </c>
      <c r="R641" t="s">
        <v>1228</v>
      </c>
      <c r="S641" t="s">
        <v>130</v>
      </c>
      <c r="T641" t="s">
        <v>1231</v>
      </c>
      <c r="U641" t="s">
        <v>29198</v>
      </c>
      <c r="V641" t="s">
        <v>32239</v>
      </c>
      <c r="W641">
        <v>9224</v>
      </c>
      <c r="X641" t="s">
        <v>26166</v>
      </c>
      <c r="Y641" t="s">
        <v>26166</v>
      </c>
      <c r="Z641" t="s">
        <v>29200</v>
      </c>
      <c r="AA641" t="s">
        <v>14542</v>
      </c>
      <c r="AB641" t="s">
        <v>18026</v>
      </c>
      <c r="AC641">
        <v>9663</v>
      </c>
      <c r="AD641">
        <v>6509</v>
      </c>
      <c r="AE641">
        <v>6509</v>
      </c>
      <c r="AJ641" t="s">
        <v>18781</v>
      </c>
      <c r="AK641" t="s">
        <v>16311</v>
      </c>
      <c r="AL641" t="s">
        <v>9736</v>
      </c>
      <c r="AM641">
        <v>9224</v>
      </c>
      <c r="AN641">
        <v>6509</v>
      </c>
      <c r="AO641" t="s">
        <v>33749</v>
      </c>
      <c r="AP641" t="s">
        <v>33750</v>
      </c>
      <c r="AQ641" t="s">
        <v>33751</v>
      </c>
      <c r="AS641" t="s">
        <v>33752</v>
      </c>
      <c r="AT641" t="s">
        <v>29203</v>
      </c>
      <c r="AU641">
        <v>6509</v>
      </c>
      <c r="AW641" t="s">
        <v>224</v>
      </c>
      <c r="AX641" t="s">
        <v>17535</v>
      </c>
      <c r="AY641" t="s">
        <v>1061</v>
      </c>
      <c r="AZ641" t="s">
        <v>33753</v>
      </c>
    </row>
    <row r="642" spans="1:58" ht="20" customHeight="1">
      <c r="A642" t="str">
        <f t="shared" si="28"/>
        <v>원주 매립지 매립가스 발전사업3차2019-07-01</v>
      </c>
      <c r="B642" t="str">
        <f t="shared" si="29"/>
        <v>2019-07-01</v>
      </c>
      <c r="C642">
        <v>192</v>
      </c>
      <c r="D642" t="s">
        <v>27097</v>
      </c>
      <c r="E642" t="s">
        <v>27098</v>
      </c>
      <c r="F642" t="s">
        <v>27097</v>
      </c>
      <c r="G642" t="s">
        <v>27099</v>
      </c>
      <c r="M642" t="s">
        <v>1812</v>
      </c>
      <c r="O642" t="s">
        <v>27104</v>
      </c>
      <c r="P642" t="s">
        <v>209</v>
      </c>
      <c r="Q642" t="s">
        <v>1462</v>
      </c>
      <c r="R642" t="s">
        <v>1228</v>
      </c>
      <c r="S642" t="s">
        <v>130</v>
      </c>
      <c r="T642" t="s">
        <v>1231</v>
      </c>
      <c r="U642" t="s">
        <v>27105</v>
      </c>
      <c r="V642" t="s">
        <v>5642</v>
      </c>
      <c r="W642">
        <v>11689</v>
      </c>
      <c r="X642" t="s">
        <v>26166</v>
      </c>
      <c r="Y642" t="s">
        <v>26166</v>
      </c>
      <c r="AA642" t="s">
        <v>14315</v>
      </c>
      <c r="AB642" t="s">
        <v>33754</v>
      </c>
      <c r="AC642">
        <v>16306</v>
      </c>
      <c r="AD642">
        <v>15783</v>
      </c>
      <c r="AE642">
        <v>13919</v>
      </c>
      <c r="AJ642" t="s">
        <v>33755</v>
      </c>
      <c r="AK642" t="s">
        <v>14259</v>
      </c>
      <c r="AL642" t="s">
        <v>27097</v>
      </c>
      <c r="AM642">
        <v>18181</v>
      </c>
      <c r="AN642">
        <v>13919</v>
      </c>
      <c r="AO642" t="s">
        <v>33756</v>
      </c>
      <c r="AP642" t="s">
        <v>33757</v>
      </c>
      <c r="AQ642" t="s">
        <v>33758</v>
      </c>
      <c r="AR642" t="s">
        <v>33759</v>
      </c>
      <c r="AS642" t="s">
        <v>33760</v>
      </c>
      <c r="AT642" t="s">
        <v>27109</v>
      </c>
      <c r="AU642">
        <v>13919</v>
      </c>
      <c r="AW642" t="s">
        <v>224</v>
      </c>
      <c r="AX642" t="s">
        <v>6830</v>
      </c>
      <c r="AY642" t="s">
        <v>1061</v>
      </c>
      <c r="AZ642" t="s">
        <v>33761</v>
      </c>
      <c r="BA642" t="s">
        <v>1244</v>
      </c>
      <c r="BB642" t="s">
        <v>27104</v>
      </c>
      <c r="BC642" t="s">
        <v>9326</v>
      </c>
      <c r="BD642">
        <v>10379</v>
      </c>
      <c r="BF642" t="s">
        <v>33762</v>
      </c>
    </row>
    <row r="643" spans="1:58" ht="20" customHeight="1">
      <c r="A643" t="str">
        <f t="shared" si="28"/>
        <v>목포시 매립가스 자원화사업5차2019-01-01</v>
      </c>
      <c r="B643" t="str">
        <f t="shared" si="29"/>
        <v>2019-01-01</v>
      </c>
      <c r="C643">
        <v>191</v>
      </c>
      <c r="D643" t="s">
        <v>750</v>
      </c>
      <c r="E643" t="s">
        <v>13459</v>
      </c>
      <c r="F643" t="s">
        <v>26450</v>
      </c>
      <c r="G643" t="s">
        <v>26451</v>
      </c>
      <c r="M643" t="s">
        <v>1812</v>
      </c>
      <c r="O643" t="s">
        <v>26177</v>
      </c>
      <c r="P643" t="s">
        <v>209</v>
      </c>
      <c r="Q643" t="s">
        <v>1462</v>
      </c>
      <c r="R643" t="s">
        <v>1229</v>
      </c>
      <c r="S643" t="s">
        <v>130</v>
      </c>
      <c r="T643" t="s">
        <v>1293</v>
      </c>
      <c r="U643" t="s">
        <v>26178</v>
      </c>
      <c r="V643" t="s">
        <v>26179</v>
      </c>
      <c r="W643">
        <v>25795</v>
      </c>
      <c r="X643" t="s">
        <v>26166</v>
      </c>
      <c r="Y643" t="s">
        <v>26166</v>
      </c>
      <c r="Z643" t="s">
        <v>26457</v>
      </c>
      <c r="AA643" t="s">
        <v>14542</v>
      </c>
      <c r="AB643" t="s">
        <v>33763</v>
      </c>
      <c r="AC643">
        <v>30453</v>
      </c>
      <c r="AD643">
        <v>50053</v>
      </c>
      <c r="AE643">
        <v>46008</v>
      </c>
      <c r="AF643" t="s">
        <v>33764</v>
      </c>
      <c r="AG643">
        <v>3044</v>
      </c>
      <c r="AJ643" t="s">
        <v>15178</v>
      </c>
      <c r="AK643" t="s">
        <v>14259</v>
      </c>
      <c r="AL643" t="s">
        <v>750</v>
      </c>
      <c r="AM643">
        <v>47483</v>
      </c>
      <c r="AN643">
        <v>46008</v>
      </c>
      <c r="AO643" t="s">
        <v>17220</v>
      </c>
      <c r="AP643" t="s">
        <v>15382</v>
      </c>
      <c r="AQ643" t="s">
        <v>33765</v>
      </c>
      <c r="AR643" t="s">
        <v>33766</v>
      </c>
      <c r="AS643" t="s">
        <v>33767</v>
      </c>
      <c r="AT643" t="s">
        <v>26460</v>
      </c>
      <c r="AU643">
        <v>46008</v>
      </c>
      <c r="AW643" t="s">
        <v>224</v>
      </c>
      <c r="AX643" t="s">
        <v>6830</v>
      </c>
      <c r="AY643" t="s">
        <v>1061</v>
      </c>
      <c r="AZ643" t="s">
        <v>33768</v>
      </c>
      <c r="BA643" t="s">
        <v>1244</v>
      </c>
      <c r="BB643" t="s">
        <v>26177</v>
      </c>
      <c r="BC643" t="s">
        <v>33769</v>
      </c>
      <c r="BD643">
        <v>2834</v>
      </c>
      <c r="BE643" t="s">
        <v>33770</v>
      </c>
      <c r="BF643" t="s">
        <v>33771</v>
      </c>
    </row>
    <row r="644" spans="1:58" ht="20" customHeight="1">
      <c r="A644" t="str">
        <f t="shared" si="28"/>
        <v>광주광역시 광역위생매립장 LFG  발전 CDM 사업10차2019-01-01</v>
      </c>
      <c r="B644" t="str">
        <f t="shared" si="29"/>
        <v>2019-01-01</v>
      </c>
      <c r="C644">
        <v>190</v>
      </c>
      <c r="D644" t="s">
        <v>530</v>
      </c>
      <c r="E644" t="s">
        <v>1252</v>
      </c>
      <c r="F644" t="s">
        <v>530</v>
      </c>
      <c r="G644" t="s">
        <v>26399</v>
      </c>
      <c r="M644" t="s">
        <v>1812</v>
      </c>
      <c r="O644" t="s">
        <v>26400</v>
      </c>
      <c r="P644" t="s">
        <v>209</v>
      </c>
      <c r="Q644" t="s">
        <v>1462</v>
      </c>
      <c r="R644" t="s">
        <v>1229</v>
      </c>
      <c r="S644" t="s">
        <v>130</v>
      </c>
      <c r="T644" t="s">
        <v>1293</v>
      </c>
      <c r="U644" t="s">
        <v>26401</v>
      </c>
      <c r="V644" t="s">
        <v>26402</v>
      </c>
      <c r="W644">
        <v>30565</v>
      </c>
      <c r="X644" t="s">
        <v>26166</v>
      </c>
      <c r="Y644" t="s">
        <v>26166</v>
      </c>
      <c r="Z644" t="s">
        <v>26403</v>
      </c>
      <c r="AA644" t="s">
        <v>14350</v>
      </c>
      <c r="AB644" t="s">
        <v>17389</v>
      </c>
      <c r="AC644">
        <v>31050</v>
      </c>
      <c r="AD644">
        <v>18305</v>
      </c>
      <c r="AE644">
        <v>17939</v>
      </c>
      <c r="AF644" t="s">
        <v>33772</v>
      </c>
      <c r="AJ644" t="s">
        <v>14622</v>
      </c>
      <c r="AK644" t="s">
        <v>14259</v>
      </c>
      <c r="AL644" t="s">
        <v>530</v>
      </c>
      <c r="AM644">
        <v>97487</v>
      </c>
      <c r="AN644">
        <v>17939</v>
      </c>
      <c r="AO644" t="s">
        <v>33773</v>
      </c>
      <c r="AP644" t="s">
        <v>33774</v>
      </c>
      <c r="AQ644" t="s">
        <v>33775</v>
      </c>
      <c r="AR644" t="s">
        <v>33776</v>
      </c>
      <c r="AS644" t="s">
        <v>33777</v>
      </c>
      <c r="AT644" t="s">
        <v>26406</v>
      </c>
      <c r="AU644">
        <v>17939</v>
      </c>
      <c r="AW644" t="s">
        <v>224</v>
      </c>
      <c r="AX644" t="s">
        <v>6830</v>
      </c>
      <c r="AY644" t="s">
        <v>1061</v>
      </c>
      <c r="AZ644" t="s">
        <v>33778</v>
      </c>
      <c r="BA644" t="s">
        <v>1244</v>
      </c>
      <c r="BB644" t="s">
        <v>26408</v>
      </c>
      <c r="BC644" t="s">
        <v>28091</v>
      </c>
      <c r="BD644">
        <v>4294</v>
      </c>
      <c r="BE644" t="s">
        <v>33779</v>
      </c>
    </row>
    <row r="645" spans="1:58" ht="20" customHeight="1">
      <c r="A645" t="str">
        <f t="shared" si="28"/>
        <v>시화호 조력발전 사업13차2019-07-01</v>
      </c>
      <c r="B645" t="str">
        <f t="shared" si="29"/>
        <v>2019-07-01</v>
      </c>
      <c r="C645">
        <v>189</v>
      </c>
      <c r="D645" t="s">
        <v>2324</v>
      </c>
      <c r="E645" t="s">
        <v>2325</v>
      </c>
      <c r="F645" t="s">
        <v>2324</v>
      </c>
      <c r="G645" t="s">
        <v>2326</v>
      </c>
      <c r="M645" t="s">
        <v>1812</v>
      </c>
      <c r="O645" t="s">
        <v>1155</v>
      </c>
      <c r="P645" t="s">
        <v>209</v>
      </c>
      <c r="Q645" t="s">
        <v>1228</v>
      </c>
      <c r="R645" t="s">
        <v>1229</v>
      </c>
      <c r="S645" t="s">
        <v>130</v>
      </c>
      <c r="T645" t="s">
        <v>1231</v>
      </c>
      <c r="U645" t="s">
        <v>1426</v>
      </c>
      <c r="V645" t="s">
        <v>552</v>
      </c>
      <c r="W645">
        <v>251089</v>
      </c>
      <c r="X645" t="s">
        <v>1324</v>
      </c>
      <c r="Y645" t="s">
        <v>1325</v>
      </c>
      <c r="Z645" t="s">
        <v>13690</v>
      </c>
      <c r="AA645" t="s">
        <v>16406</v>
      </c>
      <c r="AB645" t="s">
        <v>17289</v>
      </c>
      <c r="AC645">
        <v>126576</v>
      </c>
      <c r="AD645">
        <v>125127</v>
      </c>
      <c r="AE645">
        <v>122624</v>
      </c>
      <c r="AF645" t="s">
        <v>17290</v>
      </c>
      <c r="AJ645" t="s">
        <v>15178</v>
      </c>
      <c r="AK645" t="s">
        <v>14259</v>
      </c>
      <c r="AL645" t="s">
        <v>2324</v>
      </c>
      <c r="AM645">
        <v>251089</v>
      </c>
      <c r="AN645">
        <v>122624</v>
      </c>
      <c r="AO645" t="s">
        <v>17291</v>
      </c>
      <c r="AP645" t="s">
        <v>17292</v>
      </c>
      <c r="AQ645" t="s">
        <v>17293</v>
      </c>
      <c r="AR645" t="s">
        <v>17294</v>
      </c>
      <c r="AS645" t="s">
        <v>17295</v>
      </c>
      <c r="AT645" t="s">
        <v>13693</v>
      </c>
      <c r="AU645">
        <v>122624</v>
      </c>
      <c r="AW645" t="s">
        <v>224</v>
      </c>
      <c r="AX645" t="s">
        <v>17281</v>
      </c>
      <c r="AY645" t="s">
        <v>1061</v>
      </c>
      <c r="AZ645" t="s">
        <v>17296</v>
      </c>
      <c r="BA645" t="s">
        <v>1244</v>
      </c>
      <c r="BB645" t="s">
        <v>1155</v>
      </c>
      <c r="BC645" t="s">
        <v>17297</v>
      </c>
      <c r="BD645">
        <v>349</v>
      </c>
      <c r="BE645" t="s">
        <v>17298</v>
      </c>
    </row>
    <row r="646" spans="1:58" ht="20" customHeight="1">
      <c r="A646" t="str">
        <f t="shared" si="28"/>
        <v>대구 방천리 매립가스 사업11차2016-08-19</v>
      </c>
      <c r="B646" t="str">
        <f t="shared" si="29"/>
        <v>2016-08-19</v>
      </c>
      <c r="C646">
        <v>188</v>
      </c>
      <c r="D646" t="s">
        <v>530</v>
      </c>
      <c r="E646" t="s">
        <v>1252</v>
      </c>
      <c r="F646" t="s">
        <v>530</v>
      </c>
      <c r="G646" t="s">
        <v>1527</v>
      </c>
      <c r="M646" t="s">
        <v>1812</v>
      </c>
      <c r="O646" t="s">
        <v>26524</v>
      </c>
      <c r="P646" t="s">
        <v>209</v>
      </c>
      <c r="Q646" t="s">
        <v>1228</v>
      </c>
      <c r="R646" t="s">
        <v>1228</v>
      </c>
      <c r="S646" t="s">
        <v>130</v>
      </c>
      <c r="T646" t="s">
        <v>1231</v>
      </c>
      <c r="U646" t="s">
        <v>1357</v>
      </c>
      <c r="V646" t="s">
        <v>26525</v>
      </c>
      <c r="W646">
        <v>177923</v>
      </c>
      <c r="X646" t="s">
        <v>26166</v>
      </c>
      <c r="Y646" t="s">
        <v>26166</v>
      </c>
      <c r="AA646" t="s">
        <v>15960</v>
      </c>
      <c r="AB646" t="s">
        <v>33780</v>
      </c>
      <c r="AC646">
        <v>177493</v>
      </c>
      <c r="AD646">
        <v>249063</v>
      </c>
      <c r="AE646">
        <v>2490</v>
      </c>
      <c r="AJ646" t="s">
        <v>14622</v>
      </c>
      <c r="AK646" t="s">
        <v>14259</v>
      </c>
      <c r="AL646" t="s">
        <v>530</v>
      </c>
      <c r="AM646">
        <v>477658</v>
      </c>
      <c r="AN646">
        <v>2490</v>
      </c>
      <c r="AO646" t="s">
        <v>33781</v>
      </c>
      <c r="AP646" t="s">
        <v>33782</v>
      </c>
      <c r="AQ646" t="s">
        <v>33783</v>
      </c>
      <c r="AR646" t="s">
        <v>33784</v>
      </c>
      <c r="AS646" t="s">
        <v>33785</v>
      </c>
      <c r="AT646" t="s">
        <v>31000</v>
      </c>
      <c r="AU646">
        <v>2490</v>
      </c>
      <c r="AW646" t="s">
        <v>224</v>
      </c>
      <c r="AX646" t="s">
        <v>17281</v>
      </c>
      <c r="AY646" t="s">
        <v>1061</v>
      </c>
      <c r="AZ646" t="s">
        <v>33786</v>
      </c>
      <c r="BA646" t="s">
        <v>1244</v>
      </c>
      <c r="BB646" t="s">
        <v>26524</v>
      </c>
      <c r="BC646" t="s">
        <v>4859</v>
      </c>
      <c r="BD646">
        <v>851</v>
      </c>
    </row>
    <row r="647" spans="1:58" ht="20" customHeight="1">
      <c r="A647" t="str">
        <f t="shared" si="28"/>
        <v>한국남부발전 하동-부산 번들 태양광 발전 사업1차2010-12-18</v>
      </c>
      <c r="B647" t="str">
        <f t="shared" si="29"/>
        <v>2010-12-18</v>
      </c>
      <c r="C647">
        <v>187</v>
      </c>
      <c r="D647" t="s">
        <v>1985</v>
      </c>
      <c r="E647" t="s">
        <v>1986</v>
      </c>
      <c r="F647" t="s">
        <v>1985</v>
      </c>
      <c r="G647" t="s">
        <v>1988</v>
      </c>
      <c r="M647" t="s">
        <v>1812</v>
      </c>
      <c r="O647" t="s">
        <v>4648</v>
      </c>
      <c r="P647" t="s">
        <v>215</v>
      </c>
      <c r="Q647" t="s">
        <v>1462</v>
      </c>
      <c r="R647" t="s">
        <v>1229</v>
      </c>
      <c r="S647" t="s">
        <v>130</v>
      </c>
      <c r="T647" t="s">
        <v>1293</v>
      </c>
      <c r="U647" t="s">
        <v>4649</v>
      </c>
      <c r="V647" t="s">
        <v>4650</v>
      </c>
      <c r="W647">
        <v>1027</v>
      </c>
      <c r="X647" t="s">
        <v>1324</v>
      </c>
      <c r="Y647" t="s">
        <v>1325</v>
      </c>
      <c r="Z647" t="s">
        <v>4651</v>
      </c>
      <c r="AA647" t="s">
        <v>13413</v>
      </c>
      <c r="AB647" t="s">
        <v>17256</v>
      </c>
      <c r="AC647">
        <v>6253</v>
      </c>
      <c r="AD647">
        <v>5135</v>
      </c>
      <c r="AE647">
        <v>911</v>
      </c>
      <c r="AF647" t="s">
        <v>17257</v>
      </c>
      <c r="AG647">
        <v>4121</v>
      </c>
      <c r="AJ647" t="s">
        <v>15178</v>
      </c>
      <c r="AK647" t="s">
        <v>14259</v>
      </c>
      <c r="AL647" t="s">
        <v>1985</v>
      </c>
      <c r="AM647">
        <v>930</v>
      </c>
      <c r="AN647">
        <v>911</v>
      </c>
      <c r="AO647" t="s">
        <v>17258</v>
      </c>
      <c r="AP647" t="s">
        <v>17259</v>
      </c>
      <c r="AQ647" t="s">
        <v>17260</v>
      </c>
      <c r="AR647" t="s">
        <v>17261</v>
      </c>
      <c r="AS647" t="s">
        <v>17262</v>
      </c>
      <c r="AT647" t="s">
        <v>4654</v>
      </c>
      <c r="AU647">
        <v>911</v>
      </c>
      <c r="AW647" t="s">
        <v>224</v>
      </c>
      <c r="AX647" t="s">
        <v>987</v>
      </c>
      <c r="AY647" t="s">
        <v>1061</v>
      </c>
      <c r="AZ647" t="s">
        <v>17263</v>
      </c>
      <c r="BA647" t="s">
        <v>1244</v>
      </c>
      <c r="BB647" t="s">
        <v>4648</v>
      </c>
      <c r="BC647" t="s">
        <v>17264</v>
      </c>
      <c r="BD647">
        <v>3827</v>
      </c>
      <c r="BE647" t="s">
        <v>17265</v>
      </c>
      <c r="BF647" t="s">
        <v>17266</v>
      </c>
    </row>
    <row r="648" spans="1:58" ht="20" customHeight="1">
      <c r="A648" t="str">
        <f t="shared" si="28"/>
        <v>한국토지주택공사 국민임대주택 태양광 발전 번들링 CDM사업2차2016-07-13</v>
      </c>
      <c r="B648" t="str">
        <f t="shared" si="29"/>
        <v>2016-07-13</v>
      </c>
      <c r="C648">
        <v>186</v>
      </c>
      <c r="D648" t="s">
        <v>368</v>
      </c>
      <c r="E648" t="s">
        <v>2084</v>
      </c>
      <c r="F648" t="s">
        <v>368</v>
      </c>
      <c r="G648" t="s">
        <v>2085</v>
      </c>
      <c r="M648" t="s">
        <v>1812</v>
      </c>
      <c r="O648" t="s">
        <v>2090</v>
      </c>
      <c r="P648" t="s">
        <v>215</v>
      </c>
      <c r="Q648" t="s">
        <v>1462</v>
      </c>
      <c r="R648" t="s">
        <v>1229</v>
      </c>
      <c r="S648" t="s">
        <v>130</v>
      </c>
      <c r="T648" t="s">
        <v>1293</v>
      </c>
      <c r="U648" t="s">
        <v>2091</v>
      </c>
      <c r="V648" t="s">
        <v>2092</v>
      </c>
      <c r="W648">
        <v>2420</v>
      </c>
      <c r="X648" t="s">
        <v>1324</v>
      </c>
      <c r="Y648" t="s">
        <v>1325</v>
      </c>
      <c r="Z648" t="s">
        <v>2093</v>
      </c>
      <c r="AA648" t="s">
        <v>13427</v>
      </c>
      <c r="AB648" t="s">
        <v>17246</v>
      </c>
      <c r="AC648">
        <v>5913</v>
      </c>
      <c r="AD648">
        <v>4279</v>
      </c>
      <c r="AE648">
        <v>4193</v>
      </c>
      <c r="AF648" t="s">
        <v>17247</v>
      </c>
      <c r="AJ648" t="s">
        <v>15178</v>
      </c>
      <c r="AK648" t="s">
        <v>14259</v>
      </c>
      <c r="AL648" t="s">
        <v>368</v>
      </c>
      <c r="AM648">
        <v>8999</v>
      </c>
      <c r="AN648">
        <v>4193</v>
      </c>
      <c r="AO648" t="s">
        <v>17248</v>
      </c>
      <c r="AP648" t="s">
        <v>17249</v>
      </c>
      <c r="AQ648" t="s">
        <v>17250</v>
      </c>
      <c r="AR648" t="s">
        <v>17251</v>
      </c>
      <c r="AS648" t="s">
        <v>17252</v>
      </c>
      <c r="AT648" t="s">
        <v>2096</v>
      </c>
      <c r="AU648">
        <v>4193</v>
      </c>
      <c r="AW648" t="s">
        <v>224</v>
      </c>
      <c r="AX648" t="s">
        <v>987</v>
      </c>
      <c r="AY648" t="s">
        <v>1061</v>
      </c>
      <c r="AZ648" t="s">
        <v>17253</v>
      </c>
      <c r="BA648" t="s">
        <v>1244</v>
      </c>
      <c r="BB648" t="s">
        <v>2100</v>
      </c>
      <c r="BC648" t="s">
        <v>17254</v>
      </c>
      <c r="BD648">
        <v>5251</v>
      </c>
      <c r="BE648" t="s">
        <v>17255</v>
      </c>
    </row>
    <row r="649" spans="1:58" ht="20" customHeight="1">
      <c r="A649" t="str">
        <f t="shared" si="28"/>
        <v>양양 풍력 소수력 CDM사업1차2010-02-11</v>
      </c>
      <c r="B649" t="str">
        <f t="shared" si="29"/>
        <v>2010-02-11</v>
      </c>
      <c r="C649">
        <v>185</v>
      </c>
      <c r="D649" t="s">
        <v>4001</v>
      </c>
      <c r="E649" t="s">
        <v>4002</v>
      </c>
      <c r="F649" t="s">
        <v>4001</v>
      </c>
      <c r="G649" t="s">
        <v>13780</v>
      </c>
      <c r="M649" t="s">
        <v>1812</v>
      </c>
      <c r="O649" t="s">
        <v>13784</v>
      </c>
      <c r="P649" t="s">
        <v>209</v>
      </c>
      <c r="Q649" t="s">
        <v>1228</v>
      </c>
      <c r="R649" t="s">
        <v>1229</v>
      </c>
      <c r="S649" t="s">
        <v>130</v>
      </c>
      <c r="T649" t="s">
        <v>1231</v>
      </c>
      <c r="U649" t="s">
        <v>13785</v>
      </c>
      <c r="V649" t="s">
        <v>13786</v>
      </c>
      <c r="W649">
        <v>8620</v>
      </c>
      <c r="X649" t="s">
        <v>1324</v>
      </c>
      <c r="Y649" t="s">
        <v>1325</v>
      </c>
      <c r="Z649" t="s">
        <v>13787</v>
      </c>
      <c r="AA649" t="s">
        <v>13413</v>
      </c>
      <c r="AB649" t="s">
        <v>17235</v>
      </c>
      <c r="AC649">
        <v>34480</v>
      </c>
      <c r="AD649">
        <v>17250</v>
      </c>
      <c r="AE649">
        <v>7276</v>
      </c>
      <c r="AF649" t="s">
        <v>17236</v>
      </c>
      <c r="AG649">
        <v>9629</v>
      </c>
      <c r="AJ649" t="s">
        <v>16834</v>
      </c>
      <c r="AK649" t="s">
        <v>14259</v>
      </c>
      <c r="AL649" t="s">
        <v>4001</v>
      </c>
      <c r="AM649">
        <v>7276</v>
      </c>
      <c r="AN649">
        <v>7276</v>
      </c>
      <c r="AO649" t="s">
        <v>17237</v>
      </c>
      <c r="AP649" t="s">
        <v>17238</v>
      </c>
      <c r="AQ649" t="s">
        <v>17239</v>
      </c>
      <c r="AR649" t="s">
        <v>17240</v>
      </c>
      <c r="AS649" t="s">
        <v>17241</v>
      </c>
      <c r="AT649" t="s">
        <v>13790</v>
      </c>
      <c r="AU649">
        <v>7276</v>
      </c>
      <c r="AW649" t="s">
        <v>224</v>
      </c>
      <c r="AX649" t="s">
        <v>987</v>
      </c>
      <c r="AY649" t="s">
        <v>1061</v>
      </c>
      <c r="AZ649" t="s">
        <v>17242</v>
      </c>
      <c r="BA649" t="s">
        <v>1244</v>
      </c>
      <c r="BB649" t="s">
        <v>13784</v>
      </c>
      <c r="BC649" t="s">
        <v>17243</v>
      </c>
      <c r="BD649">
        <v>784</v>
      </c>
      <c r="BE649" t="s">
        <v>17244</v>
      </c>
      <c r="BF649" t="s">
        <v>17245</v>
      </c>
    </row>
    <row r="650" spans="1:58" ht="20" customHeight="1">
      <c r="A650" t="str">
        <f t="shared" si="28"/>
        <v>시화호 조력발전 사업13차2019-01-01</v>
      </c>
      <c r="B650" t="str">
        <f t="shared" si="29"/>
        <v>2019-01-01</v>
      </c>
      <c r="C650">
        <v>184</v>
      </c>
      <c r="D650" t="s">
        <v>530</v>
      </c>
      <c r="E650" t="s">
        <v>1252</v>
      </c>
      <c r="F650" t="s">
        <v>1500</v>
      </c>
      <c r="G650" t="s">
        <v>1878</v>
      </c>
      <c r="M650" t="s">
        <v>1812</v>
      </c>
      <c r="O650" t="s">
        <v>1155</v>
      </c>
      <c r="P650" t="s">
        <v>209</v>
      </c>
      <c r="Q650" t="s">
        <v>1228</v>
      </c>
      <c r="R650" t="s">
        <v>1229</v>
      </c>
      <c r="S650" t="s">
        <v>130</v>
      </c>
      <c r="T650" t="s">
        <v>1231</v>
      </c>
      <c r="U650" t="s">
        <v>1426</v>
      </c>
      <c r="V650" t="s">
        <v>552</v>
      </c>
      <c r="W650">
        <v>251089</v>
      </c>
      <c r="X650" t="s">
        <v>1324</v>
      </c>
      <c r="Y650" t="s">
        <v>1325</v>
      </c>
      <c r="Z650" t="s">
        <v>13690</v>
      </c>
      <c r="AA650" t="s">
        <v>16406</v>
      </c>
      <c r="AB650" t="s">
        <v>16814</v>
      </c>
      <c r="AC650">
        <v>124512</v>
      </c>
      <c r="AD650">
        <v>119202</v>
      </c>
      <c r="AE650">
        <v>2384</v>
      </c>
      <c r="AF650" t="s">
        <v>17228</v>
      </c>
      <c r="AJ650" t="s">
        <v>16825</v>
      </c>
      <c r="AK650" t="s">
        <v>14259</v>
      </c>
      <c r="AL650" t="s">
        <v>530</v>
      </c>
      <c r="AM650">
        <v>2488</v>
      </c>
      <c r="AN650">
        <v>2384</v>
      </c>
      <c r="AO650" t="s">
        <v>17229</v>
      </c>
      <c r="AP650" t="s">
        <v>16613</v>
      </c>
      <c r="AQ650" t="s">
        <v>17230</v>
      </c>
      <c r="AR650" t="s">
        <v>17231</v>
      </c>
      <c r="AS650" t="s">
        <v>17232</v>
      </c>
      <c r="AT650" t="s">
        <v>13708</v>
      </c>
      <c r="AU650">
        <v>2384</v>
      </c>
      <c r="AW650" t="s">
        <v>224</v>
      </c>
      <c r="AX650" t="s">
        <v>987</v>
      </c>
      <c r="AY650" t="s">
        <v>1061</v>
      </c>
      <c r="AZ650" t="s">
        <v>17233</v>
      </c>
      <c r="BA650" t="s">
        <v>1244</v>
      </c>
      <c r="BB650" t="s">
        <v>1155</v>
      </c>
      <c r="BC650" t="s">
        <v>16822</v>
      </c>
      <c r="BD650">
        <v>349</v>
      </c>
      <c r="BE650" t="s">
        <v>17234</v>
      </c>
    </row>
    <row r="651" spans="1:58" ht="20" customHeight="1">
      <c r="A651" t="str">
        <f t="shared" si="28"/>
        <v>성산 풍력발전 건설사업1차2011-09-09</v>
      </c>
      <c r="B651" t="str">
        <f t="shared" si="29"/>
        <v>2011-09-09</v>
      </c>
      <c r="C651">
        <v>183</v>
      </c>
      <c r="D651" t="s">
        <v>1985</v>
      </c>
      <c r="E651" t="s">
        <v>1986</v>
      </c>
      <c r="F651" t="s">
        <v>4665</v>
      </c>
      <c r="G651" t="s">
        <v>4666</v>
      </c>
      <c r="M651" t="s">
        <v>1812</v>
      </c>
      <c r="O651" t="s">
        <v>4670</v>
      </c>
      <c r="P651" t="s">
        <v>209</v>
      </c>
      <c r="Q651" t="s">
        <v>1228</v>
      </c>
      <c r="R651" t="s">
        <v>1229</v>
      </c>
      <c r="S651" t="s">
        <v>130</v>
      </c>
      <c r="T651" t="s">
        <v>1231</v>
      </c>
      <c r="U651" t="s">
        <v>4671</v>
      </c>
      <c r="V651" t="s">
        <v>4672</v>
      </c>
      <c r="W651">
        <v>35265</v>
      </c>
      <c r="X651" t="s">
        <v>1324</v>
      </c>
      <c r="Y651" t="s">
        <v>1325</v>
      </c>
      <c r="Z651" t="s">
        <v>4673</v>
      </c>
      <c r="AA651" t="s">
        <v>13413</v>
      </c>
      <c r="AB651" t="s">
        <v>17218</v>
      </c>
      <c r="AC651">
        <v>188080</v>
      </c>
      <c r="AD651">
        <v>166863</v>
      </c>
      <c r="AE651">
        <v>9125</v>
      </c>
      <c r="AF651" t="s">
        <v>17219</v>
      </c>
      <c r="AG651">
        <v>154400</v>
      </c>
      <c r="AJ651" t="s">
        <v>15178</v>
      </c>
      <c r="AK651" t="s">
        <v>14259</v>
      </c>
      <c r="AL651" t="s">
        <v>1985</v>
      </c>
      <c r="AM651">
        <v>9312</v>
      </c>
      <c r="AN651">
        <v>9125</v>
      </c>
      <c r="AO651" t="s">
        <v>17220</v>
      </c>
      <c r="AP651" t="s">
        <v>15382</v>
      </c>
      <c r="AQ651" t="s">
        <v>17221</v>
      </c>
      <c r="AR651" t="s">
        <v>17222</v>
      </c>
      <c r="AS651" t="s">
        <v>17223</v>
      </c>
      <c r="AT651" t="s">
        <v>4676</v>
      </c>
      <c r="AU651">
        <v>9125</v>
      </c>
      <c r="AW651" t="s">
        <v>224</v>
      </c>
      <c r="AX651" t="s">
        <v>987</v>
      </c>
      <c r="AY651" t="s">
        <v>1061</v>
      </c>
      <c r="AZ651" t="s">
        <v>17224</v>
      </c>
      <c r="BA651" t="s">
        <v>1244</v>
      </c>
      <c r="BB651" t="s">
        <v>4670</v>
      </c>
      <c r="BC651" t="s">
        <v>17225</v>
      </c>
      <c r="BD651">
        <v>3649</v>
      </c>
      <c r="BE651" t="s">
        <v>17226</v>
      </c>
      <c r="BF651" t="s">
        <v>17227</v>
      </c>
    </row>
    <row r="652" spans="1:58" ht="20" customHeight="1">
      <c r="A652" t="str">
        <f t="shared" si="28"/>
        <v>대구 방천리 매립가스 사업10차2018-08-19</v>
      </c>
      <c r="B652" t="str">
        <f t="shared" si="29"/>
        <v>2018-08-19</v>
      </c>
      <c r="C652">
        <v>182</v>
      </c>
      <c r="D652" t="s">
        <v>530</v>
      </c>
      <c r="E652" t="s">
        <v>1252</v>
      </c>
      <c r="F652" t="s">
        <v>530</v>
      </c>
      <c r="G652" t="s">
        <v>1527</v>
      </c>
      <c r="M652" t="s">
        <v>1812</v>
      </c>
      <c r="O652" t="s">
        <v>26524</v>
      </c>
      <c r="P652" t="s">
        <v>209</v>
      </c>
      <c r="Q652" t="s">
        <v>1228</v>
      </c>
      <c r="R652" t="s">
        <v>1228</v>
      </c>
      <c r="S652" t="s">
        <v>130</v>
      </c>
      <c r="T652" t="s">
        <v>1231</v>
      </c>
      <c r="U652" t="s">
        <v>1357</v>
      </c>
      <c r="V652" t="s">
        <v>26525</v>
      </c>
      <c r="W652">
        <v>177923</v>
      </c>
      <c r="X652" t="s">
        <v>26166</v>
      </c>
      <c r="Y652" t="s">
        <v>26166</v>
      </c>
      <c r="AA652" t="s">
        <v>14350</v>
      </c>
      <c r="AB652" t="s">
        <v>33787</v>
      </c>
      <c r="AC652">
        <v>177888</v>
      </c>
      <c r="AD652">
        <v>272089</v>
      </c>
      <c r="AE652">
        <v>266647</v>
      </c>
      <c r="AJ652" t="s">
        <v>14622</v>
      </c>
      <c r="AK652" t="s">
        <v>14259</v>
      </c>
      <c r="AL652" t="s">
        <v>530</v>
      </c>
      <c r="AM652">
        <v>477658</v>
      </c>
      <c r="AN652">
        <v>266647</v>
      </c>
      <c r="AO652" t="s">
        <v>33788</v>
      </c>
      <c r="AP652" t="s">
        <v>33789</v>
      </c>
      <c r="AQ652" t="s">
        <v>33790</v>
      </c>
      <c r="AR652" t="s">
        <v>33791</v>
      </c>
      <c r="AS652" t="s">
        <v>33792</v>
      </c>
      <c r="AT652" t="s">
        <v>31000</v>
      </c>
      <c r="AU652">
        <v>266647</v>
      </c>
      <c r="AW652" t="s">
        <v>224</v>
      </c>
      <c r="AX652" t="s">
        <v>987</v>
      </c>
      <c r="AY652" t="s">
        <v>1061</v>
      </c>
      <c r="AZ652" t="s">
        <v>33793</v>
      </c>
      <c r="BA652" t="s">
        <v>1244</v>
      </c>
      <c r="BB652" t="s">
        <v>26524</v>
      </c>
      <c r="BC652" t="s">
        <v>22349</v>
      </c>
      <c r="BD652">
        <v>851</v>
      </c>
    </row>
    <row r="653" spans="1:58" ht="20" customHeight="1">
      <c r="A653" t="str">
        <f t="shared" si="28"/>
        <v>대구 방천리 매립가스 사업9차2018-08-19</v>
      </c>
      <c r="B653" t="str">
        <f t="shared" si="29"/>
        <v>2018-08-19</v>
      </c>
      <c r="C653">
        <v>181</v>
      </c>
      <c r="D653" t="s">
        <v>530</v>
      </c>
      <c r="E653" t="s">
        <v>1252</v>
      </c>
      <c r="F653" t="s">
        <v>530</v>
      </c>
      <c r="G653" t="s">
        <v>1527</v>
      </c>
      <c r="M653" t="s">
        <v>1812</v>
      </c>
      <c r="O653" t="s">
        <v>26524</v>
      </c>
      <c r="P653" t="s">
        <v>209</v>
      </c>
      <c r="Q653" t="s">
        <v>1228</v>
      </c>
      <c r="R653" t="s">
        <v>1228</v>
      </c>
      <c r="S653" t="s">
        <v>130</v>
      </c>
      <c r="T653" t="s">
        <v>1231</v>
      </c>
      <c r="U653" t="s">
        <v>1357</v>
      </c>
      <c r="V653" t="s">
        <v>26525</v>
      </c>
      <c r="W653">
        <v>177923</v>
      </c>
      <c r="X653" t="s">
        <v>26166</v>
      </c>
      <c r="Y653" t="s">
        <v>26166</v>
      </c>
      <c r="AA653" t="s">
        <v>14631</v>
      </c>
      <c r="AB653" t="s">
        <v>33787</v>
      </c>
      <c r="AC653">
        <v>177888</v>
      </c>
      <c r="AD653">
        <v>272089</v>
      </c>
      <c r="AE653">
        <v>5442</v>
      </c>
      <c r="AJ653" t="s">
        <v>14622</v>
      </c>
      <c r="AK653" t="s">
        <v>14259</v>
      </c>
      <c r="AL653" t="s">
        <v>530</v>
      </c>
      <c r="AM653">
        <v>477658</v>
      </c>
      <c r="AN653">
        <v>5442</v>
      </c>
      <c r="AO653" t="s">
        <v>33788</v>
      </c>
      <c r="AP653" t="s">
        <v>33789</v>
      </c>
      <c r="AQ653" t="s">
        <v>33794</v>
      </c>
      <c r="AR653" t="s">
        <v>33791</v>
      </c>
      <c r="AS653" t="s">
        <v>33785</v>
      </c>
      <c r="AT653" t="s">
        <v>31000</v>
      </c>
      <c r="AU653">
        <v>5442</v>
      </c>
      <c r="AW653" t="s">
        <v>224</v>
      </c>
      <c r="AX653" t="s">
        <v>987</v>
      </c>
      <c r="AY653" t="s">
        <v>1061</v>
      </c>
      <c r="AZ653" t="s">
        <v>33795</v>
      </c>
      <c r="BA653" t="s">
        <v>1244</v>
      </c>
      <c r="BB653" t="s">
        <v>26524</v>
      </c>
      <c r="BC653" t="s">
        <v>22349</v>
      </c>
      <c r="BD653">
        <v>851</v>
      </c>
    </row>
    <row r="654" spans="1:58" ht="20" customHeight="1">
      <c r="A654" t="str">
        <f t="shared" si="28"/>
        <v>원주 매립지 매립가스 발전사업2차2018-07-17</v>
      </c>
      <c r="B654" t="str">
        <f t="shared" si="29"/>
        <v>2018-07-17</v>
      </c>
      <c r="C654">
        <v>180</v>
      </c>
      <c r="D654" t="s">
        <v>27097</v>
      </c>
      <c r="E654" t="s">
        <v>27098</v>
      </c>
      <c r="F654" t="s">
        <v>27097</v>
      </c>
      <c r="G654" t="s">
        <v>27099</v>
      </c>
      <c r="M654" t="s">
        <v>1812</v>
      </c>
      <c r="O654" t="s">
        <v>27104</v>
      </c>
      <c r="P654" t="s">
        <v>209</v>
      </c>
      <c r="Q654" t="s">
        <v>1462</v>
      </c>
      <c r="R654" t="s">
        <v>1228</v>
      </c>
      <c r="S654" t="s">
        <v>130</v>
      </c>
      <c r="T654" t="s">
        <v>1231</v>
      </c>
      <c r="U654" t="s">
        <v>27105</v>
      </c>
      <c r="V654" t="s">
        <v>5642</v>
      </c>
      <c r="W654">
        <v>11689</v>
      </c>
      <c r="X654" t="s">
        <v>26166</v>
      </c>
      <c r="Y654" t="s">
        <v>26166</v>
      </c>
      <c r="AA654" t="s">
        <v>13427</v>
      </c>
      <c r="AB654" t="s">
        <v>33796</v>
      </c>
      <c r="AC654">
        <v>15089</v>
      </c>
      <c r="AD654">
        <v>18306</v>
      </c>
      <c r="AE654">
        <v>16160</v>
      </c>
      <c r="AJ654" t="s">
        <v>33755</v>
      </c>
      <c r="AK654" t="s">
        <v>14259</v>
      </c>
      <c r="AL654" t="s">
        <v>27097</v>
      </c>
      <c r="AM654">
        <v>18181</v>
      </c>
      <c r="AN654">
        <v>16160</v>
      </c>
      <c r="AO654" t="s">
        <v>33797</v>
      </c>
      <c r="AP654" t="s">
        <v>33757</v>
      </c>
      <c r="AQ654" t="s">
        <v>33798</v>
      </c>
      <c r="AR654" t="s">
        <v>33799</v>
      </c>
      <c r="AS654" t="s">
        <v>33800</v>
      </c>
      <c r="AT654" t="s">
        <v>27109</v>
      </c>
      <c r="AU654">
        <v>16160</v>
      </c>
      <c r="AW654" t="s">
        <v>224</v>
      </c>
      <c r="AX654" t="s">
        <v>987</v>
      </c>
      <c r="AY654" t="s">
        <v>1061</v>
      </c>
      <c r="AZ654" t="s">
        <v>33801</v>
      </c>
      <c r="BA654" t="s">
        <v>1244</v>
      </c>
      <c r="BB654" t="s">
        <v>27104</v>
      </c>
      <c r="BC654" t="s">
        <v>17708</v>
      </c>
      <c r="BD654">
        <v>10379</v>
      </c>
      <c r="BF654" t="s">
        <v>33802</v>
      </c>
    </row>
    <row r="655" spans="1:58" ht="20" customHeight="1">
      <c r="A655" t="str">
        <f t="shared" si="28"/>
        <v>강원 풍력 CDM사업2차2011-01-01</v>
      </c>
      <c r="B655" t="str">
        <f t="shared" si="29"/>
        <v>2011-01-01</v>
      </c>
      <c r="C655">
        <v>179</v>
      </c>
      <c r="D655" t="s">
        <v>4001</v>
      </c>
      <c r="E655" t="s">
        <v>4002</v>
      </c>
      <c r="F655" t="s">
        <v>4001</v>
      </c>
      <c r="G655" t="s">
        <v>4003</v>
      </c>
      <c r="M655" t="s">
        <v>1812</v>
      </c>
      <c r="O655" t="s">
        <v>4007</v>
      </c>
      <c r="P655" t="s">
        <v>209</v>
      </c>
      <c r="Q655" t="s">
        <v>1228</v>
      </c>
      <c r="R655" t="s">
        <v>1229</v>
      </c>
      <c r="S655" t="s">
        <v>130</v>
      </c>
      <c r="T655" t="s">
        <v>1293</v>
      </c>
      <c r="U655" t="s">
        <v>1357</v>
      </c>
      <c r="V655" t="s">
        <v>1358</v>
      </c>
      <c r="W655">
        <v>149536</v>
      </c>
      <c r="X655" t="s">
        <v>1324</v>
      </c>
      <c r="Y655" t="s">
        <v>1325</v>
      </c>
      <c r="Z655" t="s">
        <v>4008</v>
      </c>
      <c r="AA655" t="s">
        <v>13427</v>
      </c>
      <c r="AB655" t="s">
        <v>14389</v>
      </c>
      <c r="AC655">
        <v>149536</v>
      </c>
      <c r="AD655">
        <v>19714</v>
      </c>
      <c r="AE655">
        <v>19714</v>
      </c>
      <c r="AF655" t="s">
        <v>16919</v>
      </c>
      <c r="AJ655" t="s">
        <v>14463</v>
      </c>
      <c r="AK655" t="s">
        <v>14259</v>
      </c>
      <c r="AL655" t="s">
        <v>4001</v>
      </c>
      <c r="AM655">
        <v>33531</v>
      </c>
      <c r="AN655">
        <v>19714</v>
      </c>
      <c r="AO655" t="s">
        <v>16920</v>
      </c>
      <c r="AP655" t="s">
        <v>16921</v>
      </c>
      <c r="AQ655" t="s">
        <v>16922</v>
      </c>
      <c r="AR655" t="s">
        <v>16923</v>
      </c>
      <c r="AS655" t="s">
        <v>16924</v>
      </c>
      <c r="AT655" t="s">
        <v>4011</v>
      </c>
      <c r="AU655">
        <v>19714</v>
      </c>
      <c r="AW655" t="s">
        <v>224</v>
      </c>
      <c r="AX655" t="s">
        <v>16765</v>
      </c>
      <c r="AY655" t="s">
        <v>1061</v>
      </c>
      <c r="AZ655" t="s">
        <v>16925</v>
      </c>
      <c r="BA655" t="s">
        <v>1244</v>
      </c>
      <c r="BB655" t="s">
        <v>4007</v>
      </c>
      <c r="BC655" t="s">
        <v>14398</v>
      </c>
      <c r="BD655">
        <v>222</v>
      </c>
      <c r="BE655" t="s">
        <v>16926</v>
      </c>
    </row>
    <row r="656" spans="1:58" ht="20" customHeight="1">
      <c r="A656" t="str">
        <f t="shared" si="28"/>
        <v>강원 풍력 CDM사업1차2010-01-01</v>
      </c>
      <c r="B656" t="str">
        <f t="shared" si="29"/>
        <v>2010-01-01</v>
      </c>
      <c r="C656">
        <v>178</v>
      </c>
      <c r="D656" t="s">
        <v>4001</v>
      </c>
      <c r="E656" t="s">
        <v>4002</v>
      </c>
      <c r="F656" t="s">
        <v>4001</v>
      </c>
      <c r="G656" t="s">
        <v>4003</v>
      </c>
      <c r="M656" t="s">
        <v>1812</v>
      </c>
      <c r="O656" t="s">
        <v>4007</v>
      </c>
      <c r="P656" t="s">
        <v>209</v>
      </c>
      <c r="Q656" t="s">
        <v>1228</v>
      </c>
      <c r="R656" t="s">
        <v>1229</v>
      </c>
      <c r="S656" t="s">
        <v>130</v>
      </c>
      <c r="T656" t="s">
        <v>1293</v>
      </c>
      <c r="U656" t="s">
        <v>1357</v>
      </c>
      <c r="V656" t="s">
        <v>1358</v>
      </c>
      <c r="W656">
        <v>149536</v>
      </c>
      <c r="X656" t="s">
        <v>1324</v>
      </c>
      <c r="Y656" t="s">
        <v>1325</v>
      </c>
      <c r="Z656" t="s">
        <v>4008</v>
      </c>
      <c r="AA656" t="s">
        <v>13413</v>
      </c>
      <c r="AB656" t="s">
        <v>14256</v>
      </c>
      <c r="AC656">
        <v>149536</v>
      </c>
      <c r="AD656">
        <v>149750</v>
      </c>
      <c r="AE656">
        <v>13817</v>
      </c>
      <c r="AF656" t="s">
        <v>16911</v>
      </c>
      <c r="AJ656" t="s">
        <v>14463</v>
      </c>
      <c r="AK656" t="s">
        <v>14259</v>
      </c>
      <c r="AL656" t="s">
        <v>4001</v>
      </c>
      <c r="AM656">
        <v>33531</v>
      </c>
      <c r="AN656">
        <v>13817</v>
      </c>
      <c r="AO656" t="s">
        <v>16912</v>
      </c>
      <c r="AP656" t="s">
        <v>16913</v>
      </c>
      <c r="AQ656" t="s">
        <v>16914</v>
      </c>
      <c r="AR656" t="s">
        <v>16915</v>
      </c>
      <c r="AS656" t="s">
        <v>16916</v>
      </c>
      <c r="AT656" t="s">
        <v>4011</v>
      </c>
      <c r="AU656">
        <v>13817</v>
      </c>
      <c r="AW656" t="s">
        <v>224</v>
      </c>
      <c r="AX656" t="s">
        <v>16765</v>
      </c>
      <c r="AY656" t="s">
        <v>1061</v>
      </c>
      <c r="AZ656" t="s">
        <v>16917</v>
      </c>
      <c r="BA656" t="s">
        <v>1244</v>
      </c>
      <c r="BB656" t="s">
        <v>4007</v>
      </c>
      <c r="BC656" t="s">
        <v>14573</v>
      </c>
      <c r="BD656">
        <v>222</v>
      </c>
      <c r="BE656" t="s">
        <v>16918</v>
      </c>
    </row>
    <row r="657" spans="1:58" ht="20" customHeight="1">
      <c r="A657" t="str">
        <f t="shared" si="28"/>
        <v>한국중부발전 보령 소수력 CDM사업1차2009-08-01</v>
      </c>
      <c r="B657" t="str">
        <f t="shared" si="29"/>
        <v>2009-08-01</v>
      </c>
      <c r="C657">
        <v>177</v>
      </c>
      <c r="D657" t="s">
        <v>4001</v>
      </c>
      <c r="E657" t="s">
        <v>4002</v>
      </c>
      <c r="F657" t="s">
        <v>4001</v>
      </c>
      <c r="G657" t="s">
        <v>4021</v>
      </c>
      <c r="M657" t="s">
        <v>1812</v>
      </c>
      <c r="O657" t="s">
        <v>4022</v>
      </c>
      <c r="P657" t="s">
        <v>209</v>
      </c>
      <c r="Q657" t="s">
        <v>1228</v>
      </c>
      <c r="R657" t="s">
        <v>1229</v>
      </c>
      <c r="S657" t="s">
        <v>130</v>
      </c>
      <c r="T657" t="s">
        <v>1293</v>
      </c>
      <c r="U657" t="s">
        <v>4023</v>
      </c>
      <c r="V657" t="s">
        <v>4024</v>
      </c>
      <c r="W657">
        <v>13715</v>
      </c>
      <c r="X657" t="s">
        <v>1324</v>
      </c>
      <c r="Y657" t="s">
        <v>1325</v>
      </c>
      <c r="Z657" t="s">
        <v>1685</v>
      </c>
      <c r="AA657" t="s">
        <v>13413</v>
      </c>
      <c r="AB657" t="s">
        <v>16832</v>
      </c>
      <c r="AC657">
        <v>68575</v>
      </c>
      <c r="AD657">
        <v>50430</v>
      </c>
      <c r="AE657">
        <v>17830</v>
      </c>
      <c r="AF657" t="s">
        <v>16833</v>
      </c>
      <c r="AJ657" t="s">
        <v>16834</v>
      </c>
      <c r="AK657" t="s">
        <v>14259</v>
      </c>
      <c r="AL657" t="s">
        <v>4001</v>
      </c>
      <c r="AM657">
        <v>17830</v>
      </c>
      <c r="AN657">
        <v>17830</v>
      </c>
      <c r="AO657" t="s">
        <v>16835</v>
      </c>
      <c r="AP657" t="s">
        <v>16836</v>
      </c>
      <c r="AQ657" t="s">
        <v>16837</v>
      </c>
      <c r="AR657" t="s">
        <v>16838</v>
      </c>
      <c r="AS657" t="s">
        <v>16839</v>
      </c>
      <c r="AT657" t="s">
        <v>4027</v>
      </c>
      <c r="AU657">
        <v>17830</v>
      </c>
      <c r="AW657" t="s">
        <v>224</v>
      </c>
      <c r="AX657" t="s">
        <v>16765</v>
      </c>
      <c r="AY657" t="s">
        <v>1061</v>
      </c>
      <c r="AZ657" t="s">
        <v>16840</v>
      </c>
      <c r="BA657" t="s">
        <v>1244</v>
      </c>
      <c r="BB657" t="s">
        <v>4022</v>
      </c>
      <c r="BC657" t="s">
        <v>3542</v>
      </c>
      <c r="BD657">
        <v>2225</v>
      </c>
      <c r="BE657" t="s">
        <v>16841</v>
      </c>
    </row>
    <row r="658" spans="1:58" ht="20" customHeight="1">
      <c r="A658" t="str">
        <f t="shared" si="28"/>
        <v>시화호 조력발전 사업12차2018-07-01</v>
      </c>
      <c r="B658" t="str">
        <f t="shared" si="29"/>
        <v>2018-07-01</v>
      </c>
      <c r="C658">
        <v>176</v>
      </c>
      <c r="D658" t="s">
        <v>530</v>
      </c>
      <c r="E658" t="s">
        <v>1252</v>
      </c>
      <c r="F658" t="s">
        <v>1500</v>
      </c>
      <c r="G658" t="s">
        <v>1878</v>
      </c>
      <c r="M658" t="s">
        <v>1812</v>
      </c>
      <c r="O658" t="s">
        <v>1155</v>
      </c>
      <c r="P658" t="s">
        <v>209</v>
      </c>
      <c r="Q658" t="s">
        <v>1228</v>
      </c>
      <c r="R658" t="s">
        <v>1229</v>
      </c>
      <c r="S658" t="s">
        <v>130</v>
      </c>
      <c r="T658" t="s">
        <v>1231</v>
      </c>
      <c r="U658" t="s">
        <v>1426</v>
      </c>
      <c r="V658" t="s">
        <v>552</v>
      </c>
      <c r="W658">
        <v>251089</v>
      </c>
      <c r="X658" t="s">
        <v>1324</v>
      </c>
      <c r="Y658" t="s">
        <v>1325</v>
      </c>
      <c r="Z658" t="s">
        <v>13690</v>
      </c>
      <c r="AA658" t="s">
        <v>16207</v>
      </c>
      <c r="AB658" t="s">
        <v>16690</v>
      </c>
      <c r="AC658">
        <v>126576</v>
      </c>
      <c r="AD658">
        <v>124388</v>
      </c>
      <c r="AE658">
        <v>2488</v>
      </c>
      <c r="AF658" t="s">
        <v>16824</v>
      </c>
      <c r="AJ658" t="s">
        <v>16825</v>
      </c>
      <c r="AK658" t="s">
        <v>14259</v>
      </c>
      <c r="AL658" t="s">
        <v>530</v>
      </c>
      <c r="AM658">
        <v>2488</v>
      </c>
      <c r="AN658">
        <v>2488</v>
      </c>
      <c r="AO658" t="s">
        <v>16826</v>
      </c>
      <c r="AP658" t="s">
        <v>16613</v>
      </c>
      <c r="AQ658" t="s">
        <v>16827</v>
      </c>
      <c r="AR658" t="s">
        <v>16828</v>
      </c>
      <c r="AS658" t="s">
        <v>16829</v>
      </c>
      <c r="AT658" t="s">
        <v>13708</v>
      </c>
      <c r="AU658">
        <v>2488</v>
      </c>
      <c r="AW658" t="s">
        <v>224</v>
      </c>
      <c r="AX658" t="s">
        <v>16765</v>
      </c>
      <c r="AY658" t="s">
        <v>1061</v>
      </c>
      <c r="AZ658" t="s">
        <v>16830</v>
      </c>
      <c r="BA658" t="s">
        <v>1244</v>
      </c>
      <c r="BB658" t="s">
        <v>1155</v>
      </c>
      <c r="BC658" t="s">
        <v>16698</v>
      </c>
      <c r="BD658">
        <v>349</v>
      </c>
      <c r="BE658" t="s">
        <v>16831</v>
      </c>
    </row>
    <row r="659" spans="1:58" ht="20" customHeight="1">
      <c r="A659" t="str">
        <f t="shared" si="28"/>
        <v>시화호 조력발전 사업12차2019-01-01</v>
      </c>
      <c r="B659" t="str">
        <f t="shared" si="29"/>
        <v>2019-01-01</v>
      </c>
      <c r="C659">
        <v>175</v>
      </c>
      <c r="D659" t="s">
        <v>2324</v>
      </c>
      <c r="E659" t="s">
        <v>2325</v>
      </c>
      <c r="F659" t="s">
        <v>2324</v>
      </c>
      <c r="G659" t="s">
        <v>2326</v>
      </c>
      <c r="M659" t="s">
        <v>1812</v>
      </c>
      <c r="O659" t="s">
        <v>1155</v>
      </c>
      <c r="P659" t="s">
        <v>209</v>
      </c>
      <c r="Q659" t="s">
        <v>1228</v>
      </c>
      <c r="R659" t="s">
        <v>1229</v>
      </c>
      <c r="S659" t="s">
        <v>130</v>
      </c>
      <c r="T659" t="s">
        <v>1231</v>
      </c>
      <c r="U659" t="s">
        <v>1426</v>
      </c>
      <c r="V659" t="s">
        <v>552</v>
      </c>
      <c r="W659">
        <v>251089</v>
      </c>
      <c r="X659" t="s">
        <v>1324</v>
      </c>
      <c r="Y659" t="s">
        <v>1325</v>
      </c>
      <c r="Z659" t="s">
        <v>13690</v>
      </c>
      <c r="AA659" t="s">
        <v>16207</v>
      </c>
      <c r="AB659" t="s">
        <v>16814</v>
      </c>
      <c r="AC659">
        <v>124512</v>
      </c>
      <c r="AD659">
        <v>119202</v>
      </c>
      <c r="AE659">
        <v>116818</v>
      </c>
      <c r="AF659" t="s">
        <v>16815</v>
      </c>
      <c r="AJ659" t="s">
        <v>15282</v>
      </c>
      <c r="AK659" t="s">
        <v>14259</v>
      </c>
      <c r="AL659" t="s">
        <v>2324</v>
      </c>
      <c r="AM659">
        <v>251089</v>
      </c>
      <c r="AN659">
        <v>116818</v>
      </c>
      <c r="AO659" t="s">
        <v>16816</v>
      </c>
      <c r="AP659" t="s">
        <v>16817</v>
      </c>
      <c r="AQ659" t="s">
        <v>16818</v>
      </c>
      <c r="AR659" t="s">
        <v>16819</v>
      </c>
      <c r="AS659" t="s">
        <v>16820</v>
      </c>
      <c r="AT659" t="s">
        <v>13693</v>
      </c>
      <c r="AU659">
        <v>116818</v>
      </c>
      <c r="AW659" t="s">
        <v>224</v>
      </c>
      <c r="AX659" t="s">
        <v>16765</v>
      </c>
      <c r="AY659" t="s">
        <v>1061</v>
      </c>
      <c r="AZ659" t="s">
        <v>16821</v>
      </c>
      <c r="BA659" t="s">
        <v>1244</v>
      </c>
      <c r="BB659" t="s">
        <v>1155</v>
      </c>
      <c r="BC659" t="s">
        <v>16822</v>
      </c>
      <c r="BD659">
        <v>349</v>
      </c>
      <c r="BE659" t="s">
        <v>16823</v>
      </c>
    </row>
    <row r="660" spans="1:58" ht="20" customHeight="1">
      <c r="A660" t="str">
        <f t="shared" si="28"/>
        <v>3MW 신안풍력발전사업1차2010-04-18</v>
      </c>
      <c r="B660" t="str">
        <f t="shared" si="29"/>
        <v>2010-04-18</v>
      </c>
      <c r="C660">
        <v>174</v>
      </c>
      <c r="D660" t="s">
        <v>4609</v>
      </c>
      <c r="E660" t="s">
        <v>4610</v>
      </c>
      <c r="F660" t="s">
        <v>4609</v>
      </c>
      <c r="G660" t="s">
        <v>4611</v>
      </c>
      <c r="M660" t="s">
        <v>1812</v>
      </c>
      <c r="O660" t="s">
        <v>1461</v>
      </c>
      <c r="P660" t="s">
        <v>209</v>
      </c>
      <c r="Q660" t="s">
        <v>1228</v>
      </c>
      <c r="R660" t="s">
        <v>1229</v>
      </c>
      <c r="S660" t="s">
        <v>130</v>
      </c>
      <c r="T660" t="s">
        <v>1231</v>
      </c>
      <c r="U660" t="s">
        <v>1463</v>
      </c>
      <c r="V660" t="s">
        <v>1464</v>
      </c>
      <c r="W660">
        <v>3901</v>
      </c>
      <c r="X660" t="s">
        <v>1324</v>
      </c>
      <c r="Y660" t="s">
        <v>1325</v>
      </c>
      <c r="Z660" t="s">
        <v>4616</v>
      </c>
      <c r="AA660" t="s">
        <v>13413</v>
      </c>
      <c r="AB660" t="s">
        <v>14684</v>
      </c>
      <c r="AC660">
        <v>7802</v>
      </c>
      <c r="AD660">
        <v>8020</v>
      </c>
      <c r="AE660">
        <v>6312</v>
      </c>
      <c r="AF660" t="s">
        <v>16803</v>
      </c>
      <c r="AG660">
        <v>1708</v>
      </c>
      <c r="AJ660" t="s">
        <v>16804</v>
      </c>
      <c r="AK660" t="s">
        <v>14259</v>
      </c>
      <c r="AL660" t="s">
        <v>4609</v>
      </c>
      <c r="AM660">
        <v>6312</v>
      </c>
      <c r="AN660">
        <v>6312</v>
      </c>
      <c r="AO660" t="s">
        <v>16805</v>
      </c>
      <c r="AP660" t="s">
        <v>16806</v>
      </c>
      <c r="AQ660" t="s">
        <v>16807</v>
      </c>
      <c r="AR660" t="s">
        <v>16808</v>
      </c>
      <c r="AS660" t="s">
        <v>16809</v>
      </c>
      <c r="AT660" t="s">
        <v>4619</v>
      </c>
      <c r="AU660">
        <v>6312</v>
      </c>
      <c r="AW660" t="s">
        <v>224</v>
      </c>
      <c r="AX660" t="s">
        <v>16765</v>
      </c>
      <c r="AY660" t="s">
        <v>1061</v>
      </c>
      <c r="AZ660" t="s">
        <v>16810</v>
      </c>
      <c r="BA660" t="s">
        <v>1244</v>
      </c>
      <c r="BB660" t="s">
        <v>1461</v>
      </c>
      <c r="BC660" t="s">
        <v>16811</v>
      </c>
      <c r="BD660">
        <v>3110</v>
      </c>
      <c r="BE660" t="s">
        <v>16812</v>
      </c>
      <c r="BF660" t="s">
        <v>16813</v>
      </c>
    </row>
    <row r="661" spans="1:58" ht="20" customHeight="1">
      <c r="A661" t="str">
        <f t="shared" si="28"/>
        <v>예스코 바이오메탄 제조 공급 사업4차2019-01-01</v>
      </c>
      <c r="B661" t="str">
        <f t="shared" si="29"/>
        <v>2019-01-01</v>
      </c>
      <c r="C661">
        <v>173</v>
      </c>
      <c r="D661" t="s">
        <v>9736</v>
      </c>
      <c r="E661" t="s">
        <v>9737</v>
      </c>
      <c r="F661" t="s">
        <v>9736</v>
      </c>
      <c r="G661" t="s">
        <v>9736</v>
      </c>
      <c r="M661" t="s">
        <v>1812</v>
      </c>
      <c r="O661" t="s">
        <v>29197</v>
      </c>
      <c r="P661" t="s">
        <v>209</v>
      </c>
      <c r="Q661" t="s">
        <v>1228</v>
      </c>
      <c r="R661" t="s">
        <v>1228</v>
      </c>
      <c r="S661" t="s">
        <v>130</v>
      </c>
      <c r="T661" t="s">
        <v>1231</v>
      </c>
      <c r="U661" t="s">
        <v>29198</v>
      </c>
      <c r="V661" t="s">
        <v>32239</v>
      </c>
      <c r="W661">
        <v>9224</v>
      </c>
      <c r="X661" t="s">
        <v>26166</v>
      </c>
      <c r="Y661" t="s">
        <v>26166</v>
      </c>
      <c r="Z661" t="s">
        <v>29200</v>
      </c>
      <c r="AA661" t="s">
        <v>14303</v>
      </c>
      <c r="AB661" t="s">
        <v>17389</v>
      </c>
      <c r="AC661">
        <v>9663</v>
      </c>
      <c r="AD661">
        <v>8511</v>
      </c>
      <c r="AE661">
        <v>8511</v>
      </c>
      <c r="AJ661" t="s">
        <v>15178</v>
      </c>
      <c r="AK661" t="s">
        <v>16311</v>
      </c>
      <c r="AL661" t="s">
        <v>9736</v>
      </c>
      <c r="AM661">
        <v>9224</v>
      </c>
      <c r="AN661">
        <v>8511</v>
      </c>
      <c r="AO661" t="s">
        <v>33803</v>
      </c>
      <c r="AP661" t="s">
        <v>33804</v>
      </c>
      <c r="AQ661" t="s">
        <v>33805</v>
      </c>
      <c r="AS661" t="s">
        <v>33806</v>
      </c>
      <c r="AT661" t="s">
        <v>29203</v>
      </c>
      <c r="AU661">
        <v>8511</v>
      </c>
      <c r="AW661" t="s">
        <v>224</v>
      </c>
      <c r="AX661" t="s">
        <v>16765</v>
      </c>
      <c r="AY661" t="s">
        <v>1061</v>
      </c>
      <c r="AZ661" t="s">
        <v>33807</v>
      </c>
    </row>
    <row r="662" spans="1:58" ht="20" customHeight="1">
      <c r="A662" t="str">
        <f t="shared" si="28"/>
        <v>광주광역시 광역위생매립장 LFG  발전 CDM 사업9차2018-01-01</v>
      </c>
      <c r="B662" t="str">
        <f t="shared" si="29"/>
        <v>2018-01-01</v>
      </c>
      <c r="C662">
        <v>172</v>
      </c>
      <c r="D662" t="s">
        <v>530</v>
      </c>
      <c r="E662" t="s">
        <v>1252</v>
      </c>
      <c r="F662" t="s">
        <v>530</v>
      </c>
      <c r="G662" t="s">
        <v>26399</v>
      </c>
      <c r="M662" t="s">
        <v>1812</v>
      </c>
      <c r="O662" t="s">
        <v>26400</v>
      </c>
      <c r="P662" t="s">
        <v>209</v>
      </c>
      <c r="Q662" t="s">
        <v>1462</v>
      </c>
      <c r="R662" t="s">
        <v>1229</v>
      </c>
      <c r="S662" t="s">
        <v>130</v>
      </c>
      <c r="T662" t="s">
        <v>1293</v>
      </c>
      <c r="U662" t="s">
        <v>26401</v>
      </c>
      <c r="V662" t="s">
        <v>26402</v>
      </c>
      <c r="W662">
        <v>30565</v>
      </c>
      <c r="X662" t="s">
        <v>26166</v>
      </c>
      <c r="Y662" t="s">
        <v>26166</v>
      </c>
      <c r="Z662" t="s">
        <v>26403</v>
      </c>
      <c r="AA662" t="s">
        <v>14631</v>
      </c>
      <c r="AB662" t="s">
        <v>33808</v>
      </c>
      <c r="AC662">
        <v>32384</v>
      </c>
      <c r="AD662">
        <v>19821</v>
      </c>
      <c r="AE662">
        <v>385</v>
      </c>
      <c r="AF662" t="s">
        <v>33809</v>
      </c>
      <c r="AG662">
        <v>11</v>
      </c>
      <c r="AJ662" t="s">
        <v>25651</v>
      </c>
      <c r="AK662" t="s">
        <v>14259</v>
      </c>
      <c r="AL662" t="s">
        <v>530</v>
      </c>
      <c r="AM662">
        <v>97487</v>
      </c>
      <c r="AN662">
        <v>385</v>
      </c>
      <c r="AO662" t="s">
        <v>33810</v>
      </c>
      <c r="AP662" t="s">
        <v>16305</v>
      </c>
      <c r="AQ662" t="s">
        <v>33811</v>
      </c>
      <c r="AR662" t="s">
        <v>33812</v>
      </c>
      <c r="AS662" t="s">
        <v>33813</v>
      </c>
      <c r="AT662" t="s">
        <v>26406</v>
      </c>
      <c r="AU662">
        <v>385</v>
      </c>
      <c r="AW662" t="s">
        <v>224</v>
      </c>
      <c r="AX662" t="s">
        <v>16765</v>
      </c>
      <c r="AY662" t="s">
        <v>1061</v>
      </c>
      <c r="AZ662" t="s">
        <v>33814</v>
      </c>
      <c r="BA662" t="s">
        <v>1244</v>
      </c>
      <c r="BB662" t="s">
        <v>26408</v>
      </c>
      <c r="BC662" t="s">
        <v>33815</v>
      </c>
      <c r="BD662">
        <v>4294</v>
      </c>
      <c r="BE662" t="s">
        <v>33816</v>
      </c>
      <c r="BF662" t="s">
        <v>33817</v>
      </c>
    </row>
    <row r="663" spans="1:58" ht="20" customHeight="1">
      <c r="A663" t="str">
        <f t="shared" si="28"/>
        <v>목포시 매립가스 자원화사업6차2018-01-01</v>
      </c>
      <c r="B663" t="str">
        <f t="shared" si="29"/>
        <v>2018-01-01</v>
      </c>
      <c r="C663">
        <v>171</v>
      </c>
      <c r="D663" t="s">
        <v>530</v>
      </c>
      <c r="E663" t="s">
        <v>1252</v>
      </c>
      <c r="F663" t="s">
        <v>530</v>
      </c>
      <c r="G663" t="s">
        <v>1527</v>
      </c>
      <c r="M663" t="s">
        <v>1812</v>
      </c>
      <c r="O663" t="s">
        <v>26177</v>
      </c>
      <c r="P663" t="s">
        <v>209</v>
      </c>
      <c r="Q663" t="s">
        <v>1228</v>
      </c>
      <c r="R663" t="s">
        <v>1229</v>
      </c>
      <c r="S663" t="s">
        <v>130</v>
      </c>
      <c r="T663" t="s">
        <v>1293</v>
      </c>
      <c r="U663" t="s">
        <v>26178</v>
      </c>
      <c r="V663" t="s">
        <v>26179</v>
      </c>
      <c r="W663">
        <v>25795</v>
      </c>
      <c r="X663" t="s">
        <v>26166</v>
      </c>
      <c r="Y663" t="s">
        <v>26166</v>
      </c>
      <c r="Z663" t="s">
        <v>26242</v>
      </c>
      <c r="AA663" t="s">
        <v>14554</v>
      </c>
      <c r="AB663" t="s">
        <v>33808</v>
      </c>
      <c r="AC663">
        <v>33650</v>
      </c>
      <c r="AD663">
        <v>33646</v>
      </c>
      <c r="AE663">
        <v>628</v>
      </c>
      <c r="AF663" t="s">
        <v>33818</v>
      </c>
      <c r="AG663">
        <v>45</v>
      </c>
      <c r="AJ663" t="s">
        <v>15380</v>
      </c>
      <c r="AK663" t="s">
        <v>14259</v>
      </c>
      <c r="AL663" t="s">
        <v>530</v>
      </c>
      <c r="AM663">
        <v>37202</v>
      </c>
      <c r="AN663">
        <v>628</v>
      </c>
      <c r="AO663" t="s">
        <v>16304</v>
      </c>
      <c r="AP663" t="s">
        <v>16305</v>
      </c>
      <c r="AQ663" t="s">
        <v>33819</v>
      </c>
      <c r="AR663" t="s">
        <v>33820</v>
      </c>
      <c r="AS663" t="s">
        <v>33821</v>
      </c>
      <c r="AT663" t="s">
        <v>26245</v>
      </c>
      <c r="AU663">
        <v>628</v>
      </c>
      <c r="AW663" t="s">
        <v>224</v>
      </c>
      <c r="AX663" t="s">
        <v>16765</v>
      </c>
      <c r="AY663" t="s">
        <v>1061</v>
      </c>
      <c r="AZ663" t="s">
        <v>33822</v>
      </c>
      <c r="BA663" t="s">
        <v>1244</v>
      </c>
      <c r="BB663" t="s">
        <v>26177</v>
      </c>
      <c r="BC663" t="s">
        <v>19801</v>
      </c>
      <c r="BD663">
        <v>2834</v>
      </c>
      <c r="BE663" t="s">
        <v>33823</v>
      </c>
      <c r="BF663" t="s">
        <v>33824</v>
      </c>
    </row>
    <row r="664" spans="1:58" ht="20" customHeight="1">
      <c r="A664" t="str">
        <f t="shared" si="28"/>
        <v>대구 방천리 매립가스 사업8차2017-08-19</v>
      </c>
      <c r="B664" t="str">
        <f t="shared" si="29"/>
        <v>2017-08-19</v>
      </c>
      <c r="C664">
        <v>170</v>
      </c>
      <c r="D664" t="s">
        <v>530</v>
      </c>
      <c r="E664" t="s">
        <v>1252</v>
      </c>
      <c r="F664" t="s">
        <v>530</v>
      </c>
      <c r="G664" t="s">
        <v>1527</v>
      </c>
      <c r="M664" t="s">
        <v>1812</v>
      </c>
      <c r="O664" t="s">
        <v>26524</v>
      </c>
      <c r="P664" t="s">
        <v>209</v>
      </c>
      <c r="Q664" t="s">
        <v>1228</v>
      </c>
      <c r="R664" t="s">
        <v>1228</v>
      </c>
      <c r="S664" t="s">
        <v>130</v>
      </c>
      <c r="T664" t="s">
        <v>1231</v>
      </c>
      <c r="U664" t="s">
        <v>1357</v>
      </c>
      <c r="V664" t="s">
        <v>26525</v>
      </c>
      <c r="W664">
        <v>177923</v>
      </c>
      <c r="X664" t="s">
        <v>26166</v>
      </c>
      <c r="Y664" t="s">
        <v>26166</v>
      </c>
      <c r="AA664" t="s">
        <v>14753</v>
      </c>
      <c r="AB664" t="s">
        <v>33825</v>
      </c>
      <c r="AC664">
        <v>177603</v>
      </c>
      <c r="AD664">
        <v>245095</v>
      </c>
      <c r="AE664">
        <v>4902</v>
      </c>
      <c r="AJ664" t="s">
        <v>14622</v>
      </c>
      <c r="AK664" t="s">
        <v>14259</v>
      </c>
      <c r="AL664" t="s">
        <v>530</v>
      </c>
      <c r="AM664">
        <v>477658</v>
      </c>
      <c r="AN664">
        <v>4902</v>
      </c>
      <c r="AO664" t="s">
        <v>33826</v>
      </c>
      <c r="AP664" t="s">
        <v>33827</v>
      </c>
      <c r="AQ664" t="s">
        <v>33828</v>
      </c>
      <c r="AR664" t="s">
        <v>33829</v>
      </c>
      <c r="AS664" t="s">
        <v>33785</v>
      </c>
      <c r="AT664" t="s">
        <v>31000</v>
      </c>
      <c r="AU664">
        <v>4902</v>
      </c>
      <c r="AW664" t="s">
        <v>224</v>
      </c>
      <c r="AX664" t="s">
        <v>16726</v>
      </c>
      <c r="AY664" t="s">
        <v>1061</v>
      </c>
      <c r="AZ664" t="s">
        <v>33830</v>
      </c>
      <c r="BA664" t="s">
        <v>1244</v>
      </c>
      <c r="BB664" t="s">
        <v>26524</v>
      </c>
      <c r="BC664" t="s">
        <v>1125</v>
      </c>
      <c r="BD664">
        <v>851</v>
      </c>
    </row>
    <row r="665" spans="1:58" ht="20" customHeight="1">
      <c r="A665" t="str">
        <f t="shared" si="28"/>
        <v>광주광역시 광역위생매립장 LFG  발전 CDM 사업8차2018-01-01</v>
      </c>
      <c r="B665" t="str">
        <f t="shared" si="29"/>
        <v>2018-01-01</v>
      </c>
      <c r="C665">
        <v>169</v>
      </c>
      <c r="D665" t="s">
        <v>530</v>
      </c>
      <c r="E665" t="s">
        <v>1252</v>
      </c>
      <c r="F665" t="s">
        <v>530</v>
      </c>
      <c r="G665" t="s">
        <v>26399</v>
      </c>
      <c r="M665" t="s">
        <v>1812</v>
      </c>
      <c r="O665" t="s">
        <v>26400</v>
      </c>
      <c r="P665" t="s">
        <v>209</v>
      </c>
      <c r="Q665" t="s">
        <v>1462</v>
      </c>
      <c r="R665" t="s">
        <v>1229</v>
      </c>
      <c r="S665" t="s">
        <v>130</v>
      </c>
      <c r="T665" t="s">
        <v>1293</v>
      </c>
      <c r="U665" t="s">
        <v>26401</v>
      </c>
      <c r="V665" t="s">
        <v>26402</v>
      </c>
      <c r="W665">
        <v>30565</v>
      </c>
      <c r="X665" t="s">
        <v>26166</v>
      </c>
      <c r="Y665" t="s">
        <v>26166</v>
      </c>
      <c r="Z665" t="s">
        <v>26403</v>
      </c>
      <c r="AA665" t="s">
        <v>14753</v>
      </c>
      <c r="AB665" t="s">
        <v>33808</v>
      </c>
      <c r="AC665">
        <v>32384</v>
      </c>
      <c r="AD665">
        <v>19821</v>
      </c>
      <c r="AE665">
        <v>18904</v>
      </c>
      <c r="AF665" t="s">
        <v>33831</v>
      </c>
      <c r="AG665">
        <v>520</v>
      </c>
      <c r="AJ665" t="s">
        <v>25651</v>
      </c>
      <c r="AK665" t="s">
        <v>14259</v>
      </c>
      <c r="AL665" t="s">
        <v>530</v>
      </c>
      <c r="AM665">
        <v>97487</v>
      </c>
      <c r="AN665">
        <v>18904</v>
      </c>
      <c r="AO665" t="s">
        <v>33810</v>
      </c>
      <c r="AP665" t="s">
        <v>16305</v>
      </c>
      <c r="AQ665" t="s">
        <v>33832</v>
      </c>
      <c r="AR665" t="s">
        <v>33812</v>
      </c>
      <c r="AS665" t="s">
        <v>33833</v>
      </c>
      <c r="AT665" t="s">
        <v>26406</v>
      </c>
      <c r="AU665">
        <v>18904</v>
      </c>
      <c r="AW665" t="s">
        <v>224</v>
      </c>
      <c r="AX665" t="s">
        <v>16726</v>
      </c>
      <c r="AY665" t="s">
        <v>1061</v>
      </c>
      <c r="AZ665" t="s">
        <v>33834</v>
      </c>
      <c r="BA665" t="s">
        <v>1244</v>
      </c>
      <c r="BB665" t="s">
        <v>26408</v>
      </c>
      <c r="BC665" t="s">
        <v>33815</v>
      </c>
      <c r="BD665">
        <v>4294</v>
      </c>
      <c r="BE665" t="s">
        <v>33835</v>
      </c>
      <c r="BF665" t="s">
        <v>33836</v>
      </c>
    </row>
    <row r="666" spans="1:58" ht="20" customHeight="1">
      <c r="A666" t="str">
        <f t="shared" si="28"/>
        <v>목포시 매립가스 자원화사업4차2018-01-01</v>
      </c>
      <c r="B666" t="str">
        <f t="shared" si="29"/>
        <v>2018-01-01</v>
      </c>
      <c r="C666">
        <v>168</v>
      </c>
      <c r="D666" t="s">
        <v>750</v>
      </c>
      <c r="E666" t="s">
        <v>13459</v>
      </c>
      <c r="F666" t="s">
        <v>26450</v>
      </c>
      <c r="G666" t="s">
        <v>26451</v>
      </c>
      <c r="M666" t="s">
        <v>1812</v>
      </c>
      <c r="O666" t="s">
        <v>26177</v>
      </c>
      <c r="P666" t="s">
        <v>209</v>
      </c>
      <c r="Q666" t="s">
        <v>1462</v>
      </c>
      <c r="R666" t="s">
        <v>1229</v>
      </c>
      <c r="S666" t="s">
        <v>130</v>
      </c>
      <c r="T666" t="s">
        <v>1293</v>
      </c>
      <c r="U666" t="s">
        <v>26178</v>
      </c>
      <c r="V666" t="s">
        <v>26179</v>
      </c>
      <c r="W666">
        <v>25795</v>
      </c>
      <c r="X666" t="s">
        <v>26166</v>
      </c>
      <c r="Y666" t="s">
        <v>26166</v>
      </c>
      <c r="Z666" t="s">
        <v>26457</v>
      </c>
      <c r="AA666" t="s">
        <v>14303</v>
      </c>
      <c r="AB666" t="s">
        <v>33808</v>
      </c>
      <c r="AC666">
        <v>26874</v>
      </c>
      <c r="AD666">
        <v>33594</v>
      </c>
      <c r="AE666">
        <v>30794</v>
      </c>
      <c r="AF666" t="s">
        <v>33837</v>
      </c>
      <c r="AG666">
        <v>2179</v>
      </c>
      <c r="AJ666" t="s">
        <v>15178</v>
      </c>
      <c r="AK666" t="s">
        <v>14259</v>
      </c>
      <c r="AL666" t="s">
        <v>750</v>
      </c>
      <c r="AM666">
        <v>47483</v>
      </c>
      <c r="AN666">
        <v>30794</v>
      </c>
      <c r="AO666" t="s">
        <v>33838</v>
      </c>
      <c r="AP666" t="s">
        <v>16305</v>
      </c>
      <c r="AQ666" t="s">
        <v>33839</v>
      </c>
      <c r="AR666" t="s">
        <v>33840</v>
      </c>
      <c r="AS666" t="s">
        <v>33841</v>
      </c>
      <c r="AT666" t="s">
        <v>26460</v>
      </c>
      <c r="AU666">
        <v>30794</v>
      </c>
      <c r="AW666" t="s">
        <v>224</v>
      </c>
      <c r="AX666" t="s">
        <v>16726</v>
      </c>
      <c r="AY666" t="s">
        <v>1061</v>
      </c>
      <c r="AZ666" t="s">
        <v>33842</v>
      </c>
      <c r="BA666" t="s">
        <v>1244</v>
      </c>
      <c r="BB666" t="s">
        <v>26177</v>
      </c>
      <c r="BC666" t="s">
        <v>19801</v>
      </c>
      <c r="BD666">
        <v>2834</v>
      </c>
      <c r="BE666" t="s">
        <v>33843</v>
      </c>
      <c r="BF666" t="s">
        <v>33844</v>
      </c>
    </row>
    <row r="667" spans="1:58" ht="20" customHeight="1">
      <c r="A667" t="str">
        <f t="shared" si="28"/>
        <v>대구 방천리 매립가스 사업7차2017-08-19</v>
      </c>
      <c r="B667" t="str">
        <f t="shared" si="29"/>
        <v>2017-08-19</v>
      </c>
      <c r="C667">
        <v>167</v>
      </c>
      <c r="D667" t="s">
        <v>530</v>
      </c>
      <c r="E667" t="s">
        <v>1252</v>
      </c>
      <c r="F667" t="s">
        <v>530</v>
      </c>
      <c r="G667" t="s">
        <v>1527</v>
      </c>
      <c r="M667" t="s">
        <v>1812</v>
      </c>
      <c r="O667" t="s">
        <v>26524</v>
      </c>
      <c r="P667" t="s">
        <v>209</v>
      </c>
      <c r="Q667" t="s">
        <v>1228</v>
      </c>
      <c r="R667" t="s">
        <v>1228</v>
      </c>
      <c r="S667" t="s">
        <v>130</v>
      </c>
      <c r="T667" t="s">
        <v>1231</v>
      </c>
      <c r="U667" t="s">
        <v>1357</v>
      </c>
      <c r="V667" t="s">
        <v>26525</v>
      </c>
      <c r="W667">
        <v>177923</v>
      </c>
      <c r="X667" t="s">
        <v>26166</v>
      </c>
      <c r="Y667" t="s">
        <v>26166</v>
      </c>
      <c r="AA667" t="s">
        <v>14763</v>
      </c>
      <c r="AB667" t="s">
        <v>33825</v>
      </c>
      <c r="AC667">
        <v>177603</v>
      </c>
      <c r="AD667">
        <v>245095</v>
      </c>
      <c r="AE667">
        <v>240193</v>
      </c>
      <c r="AJ667" t="s">
        <v>14622</v>
      </c>
      <c r="AK667" t="s">
        <v>14259</v>
      </c>
      <c r="AL667" t="s">
        <v>530</v>
      </c>
      <c r="AM667">
        <v>477658</v>
      </c>
      <c r="AN667">
        <v>240193</v>
      </c>
      <c r="AO667" t="s">
        <v>33826</v>
      </c>
      <c r="AP667" t="s">
        <v>33827</v>
      </c>
      <c r="AQ667" t="s">
        <v>33845</v>
      </c>
      <c r="AR667" t="s">
        <v>33829</v>
      </c>
      <c r="AS667" t="s">
        <v>33846</v>
      </c>
      <c r="AT667" t="s">
        <v>31000</v>
      </c>
      <c r="AU667">
        <v>240193</v>
      </c>
      <c r="AW667" t="s">
        <v>224</v>
      </c>
      <c r="AX667" t="s">
        <v>16668</v>
      </c>
      <c r="AY667" t="s">
        <v>1061</v>
      </c>
      <c r="AZ667" t="s">
        <v>33847</v>
      </c>
      <c r="BA667" t="s">
        <v>1244</v>
      </c>
      <c r="BB667" t="s">
        <v>26524</v>
      </c>
      <c r="BC667" t="s">
        <v>1125</v>
      </c>
      <c r="BD667">
        <v>851</v>
      </c>
    </row>
    <row r="668" spans="1:58" ht="20" customHeight="1">
      <c r="A668" t="str">
        <f t="shared" si="28"/>
        <v>시화호 조력발전 사업11차2018-07-01</v>
      </c>
      <c r="B668" t="str">
        <f t="shared" si="29"/>
        <v>2018-07-01</v>
      </c>
      <c r="C668">
        <v>166</v>
      </c>
      <c r="D668" t="s">
        <v>2324</v>
      </c>
      <c r="E668" t="s">
        <v>2325</v>
      </c>
      <c r="F668" t="s">
        <v>2324</v>
      </c>
      <c r="G668" t="s">
        <v>2326</v>
      </c>
      <c r="M668" t="s">
        <v>1812</v>
      </c>
      <c r="O668" t="s">
        <v>1155</v>
      </c>
      <c r="P668" t="s">
        <v>209</v>
      </c>
      <c r="Q668" t="s">
        <v>1228</v>
      </c>
      <c r="R668" t="s">
        <v>1229</v>
      </c>
      <c r="S668" t="s">
        <v>130</v>
      </c>
      <c r="T668" t="s">
        <v>1231</v>
      </c>
      <c r="U668" t="s">
        <v>1426</v>
      </c>
      <c r="V668" t="s">
        <v>552</v>
      </c>
      <c r="W668">
        <v>251089</v>
      </c>
      <c r="X668" t="s">
        <v>1324</v>
      </c>
      <c r="Y668" t="s">
        <v>1325</v>
      </c>
      <c r="Z668" t="s">
        <v>13690</v>
      </c>
      <c r="AA668" t="s">
        <v>15960</v>
      </c>
      <c r="AB668" t="s">
        <v>16690</v>
      </c>
      <c r="AC668">
        <v>126576</v>
      </c>
      <c r="AD668">
        <v>124388</v>
      </c>
      <c r="AE668">
        <v>121900</v>
      </c>
      <c r="AF668" t="s">
        <v>16691</v>
      </c>
      <c r="AJ668" t="s">
        <v>15282</v>
      </c>
      <c r="AK668" t="s">
        <v>14259</v>
      </c>
      <c r="AL668" t="s">
        <v>2324</v>
      </c>
      <c r="AM668">
        <v>251089</v>
      </c>
      <c r="AN668">
        <v>121900</v>
      </c>
      <c r="AO668" t="s">
        <v>16692</v>
      </c>
      <c r="AP668" t="s">
        <v>16693</v>
      </c>
      <c r="AQ668" t="s">
        <v>16694</v>
      </c>
      <c r="AR668" t="s">
        <v>16695</v>
      </c>
      <c r="AS668" t="s">
        <v>16696</v>
      </c>
      <c r="AT668" t="s">
        <v>13693</v>
      </c>
      <c r="AU668">
        <v>121900</v>
      </c>
      <c r="AW668" t="s">
        <v>224</v>
      </c>
      <c r="AX668" t="s">
        <v>16668</v>
      </c>
      <c r="AY668" t="s">
        <v>1061</v>
      </c>
      <c r="AZ668" t="s">
        <v>16697</v>
      </c>
      <c r="BA668" t="s">
        <v>1244</v>
      </c>
      <c r="BB668" t="s">
        <v>1155</v>
      </c>
      <c r="BC668" t="s">
        <v>16698</v>
      </c>
      <c r="BD668">
        <v>349</v>
      </c>
      <c r="BE668" t="s">
        <v>16699</v>
      </c>
    </row>
    <row r="669" spans="1:58" ht="20" customHeight="1">
      <c r="A669" t="str">
        <f t="shared" si="28"/>
        <v>원주 매립지 매립가스 발전사업1차2017-06-01</v>
      </c>
      <c r="B669" t="str">
        <f t="shared" si="29"/>
        <v>2017-06-01</v>
      </c>
      <c r="C669">
        <v>165</v>
      </c>
      <c r="D669" t="s">
        <v>27097</v>
      </c>
      <c r="E669" t="s">
        <v>27098</v>
      </c>
      <c r="F669" t="s">
        <v>27097</v>
      </c>
      <c r="G669" t="s">
        <v>27099</v>
      </c>
      <c r="M669" t="s">
        <v>1812</v>
      </c>
      <c r="O669" t="s">
        <v>27104</v>
      </c>
      <c r="P669" t="s">
        <v>209</v>
      </c>
      <c r="Q669" t="s">
        <v>1462</v>
      </c>
      <c r="R669" t="s">
        <v>1228</v>
      </c>
      <c r="S669" t="s">
        <v>130</v>
      </c>
      <c r="T669" t="s">
        <v>1231</v>
      </c>
      <c r="U669" t="s">
        <v>27105</v>
      </c>
      <c r="V669" t="s">
        <v>5642</v>
      </c>
      <c r="W669">
        <v>11689</v>
      </c>
      <c r="X669" t="s">
        <v>26166</v>
      </c>
      <c r="Y669" t="s">
        <v>26166</v>
      </c>
      <c r="AA669" t="s">
        <v>13413</v>
      </c>
      <c r="AB669" t="s">
        <v>33848</v>
      </c>
      <c r="AC669">
        <v>16279</v>
      </c>
      <c r="AD669">
        <v>20353</v>
      </c>
      <c r="AE669">
        <v>18181</v>
      </c>
      <c r="AJ669" t="s">
        <v>33755</v>
      </c>
      <c r="AK669" t="s">
        <v>14259</v>
      </c>
      <c r="AL669" t="s">
        <v>27097</v>
      </c>
      <c r="AM669">
        <v>18181</v>
      </c>
      <c r="AN669">
        <v>18181</v>
      </c>
      <c r="AO669" t="s">
        <v>33849</v>
      </c>
      <c r="AP669" t="s">
        <v>33757</v>
      </c>
      <c r="AQ669" t="s">
        <v>33850</v>
      </c>
      <c r="AR669" t="s">
        <v>33851</v>
      </c>
      <c r="AS669" t="s">
        <v>33852</v>
      </c>
      <c r="AT669" t="s">
        <v>27109</v>
      </c>
      <c r="AU669">
        <v>18181</v>
      </c>
      <c r="AW669" t="s">
        <v>224</v>
      </c>
      <c r="AX669" t="s">
        <v>27219</v>
      </c>
      <c r="AY669" t="s">
        <v>1061</v>
      </c>
      <c r="AZ669" t="s">
        <v>33853</v>
      </c>
      <c r="BA669" t="s">
        <v>1244</v>
      </c>
      <c r="BB669" t="s">
        <v>27104</v>
      </c>
      <c r="BC669" t="s">
        <v>33854</v>
      </c>
      <c r="BD669">
        <v>10379</v>
      </c>
      <c r="BF669" t="s">
        <v>33855</v>
      </c>
    </row>
    <row r="670" spans="1:58" ht="20" customHeight="1">
      <c r="A670" t="str">
        <f t="shared" si="28"/>
        <v>시화호 조력발전 사업11차2018-01-01</v>
      </c>
      <c r="B670" t="str">
        <f t="shared" si="29"/>
        <v>2018-01-01</v>
      </c>
      <c r="C670">
        <v>164</v>
      </c>
      <c r="D670" t="s">
        <v>530</v>
      </c>
      <c r="E670" t="s">
        <v>1252</v>
      </c>
      <c r="F670" t="s">
        <v>1500</v>
      </c>
      <c r="G670" t="s">
        <v>1878</v>
      </c>
      <c r="M670" t="s">
        <v>1812</v>
      </c>
      <c r="O670" t="s">
        <v>1155</v>
      </c>
      <c r="P670" t="s">
        <v>209</v>
      </c>
      <c r="Q670" t="s">
        <v>1228</v>
      </c>
      <c r="R670" t="s">
        <v>1229</v>
      </c>
      <c r="S670" t="s">
        <v>130</v>
      </c>
      <c r="T670" t="s">
        <v>1231</v>
      </c>
      <c r="U670" t="s">
        <v>1426</v>
      </c>
      <c r="V670" t="s">
        <v>1427</v>
      </c>
      <c r="W670">
        <v>315440</v>
      </c>
      <c r="X670" t="s">
        <v>1324</v>
      </c>
      <c r="Y670" t="s">
        <v>1325</v>
      </c>
      <c r="Z670" t="s">
        <v>15121</v>
      </c>
      <c r="AA670" t="s">
        <v>15960</v>
      </c>
      <c r="AB670" t="s">
        <v>16487</v>
      </c>
      <c r="AC670">
        <v>156423</v>
      </c>
      <c r="AD670">
        <v>147769</v>
      </c>
      <c r="AE670">
        <v>2955</v>
      </c>
      <c r="AF670" t="s">
        <v>16611</v>
      </c>
      <c r="AJ670" t="s">
        <v>15163</v>
      </c>
      <c r="AK670" t="s">
        <v>14259</v>
      </c>
      <c r="AL670" t="s">
        <v>530</v>
      </c>
      <c r="AM670">
        <v>339866</v>
      </c>
      <c r="AN670">
        <v>2955</v>
      </c>
      <c r="AO670" t="s">
        <v>16612</v>
      </c>
      <c r="AP670" t="s">
        <v>16613</v>
      </c>
      <c r="AQ670" t="s">
        <v>16614</v>
      </c>
      <c r="AR670" t="s">
        <v>16615</v>
      </c>
      <c r="AS670" t="s">
        <v>16616</v>
      </c>
      <c r="AT670" t="s">
        <v>13708</v>
      </c>
      <c r="AU670">
        <v>2955</v>
      </c>
      <c r="AW670" t="s">
        <v>224</v>
      </c>
      <c r="AX670" t="s">
        <v>10936</v>
      </c>
      <c r="AY670" t="s">
        <v>1061</v>
      </c>
      <c r="AZ670" t="s">
        <v>16617</v>
      </c>
      <c r="BA670" t="s">
        <v>1244</v>
      </c>
      <c r="BB670" t="s">
        <v>1155</v>
      </c>
      <c r="BC670" t="s">
        <v>16496</v>
      </c>
      <c r="BD670">
        <v>349</v>
      </c>
      <c r="BE670" t="s">
        <v>16618</v>
      </c>
    </row>
    <row r="671" spans="1:58" ht="20" customHeight="1">
      <c r="A671" t="str">
        <f t="shared" si="28"/>
        <v>광주광역시 광역위생매립장 LFG  발전 CDM 사업7차2017-01-01</v>
      </c>
      <c r="B671" t="str">
        <f t="shared" si="29"/>
        <v>2017-01-01</v>
      </c>
      <c r="C671">
        <v>163</v>
      </c>
      <c r="D671" t="s">
        <v>530</v>
      </c>
      <c r="E671" t="s">
        <v>1252</v>
      </c>
      <c r="F671" t="s">
        <v>530</v>
      </c>
      <c r="G671" t="s">
        <v>26399</v>
      </c>
      <c r="M671" t="s">
        <v>1812</v>
      </c>
      <c r="O671" t="s">
        <v>26400</v>
      </c>
      <c r="P671" t="s">
        <v>209</v>
      </c>
      <c r="Q671" t="s">
        <v>1462</v>
      </c>
      <c r="R671" t="s">
        <v>1229</v>
      </c>
      <c r="S671" t="s">
        <v>130</v>
      </c>
      <c r="T671" t="s">
        <v>1293</v>
      </c>
      <c r="U671" t="s">
        <v>26401</v>
      </c>
      <c r="V671" t="s">
        <v>26402</v>
      </c>
      <c r="W671">
        <v>30565</v>
      </c>
      <c r="X671" t="s">
        <v>26166</v>
      </c>
      <c r="Y671" t="s">
        <v>26166</v>
      </c>
      <c r="Z671" t="s">
        <v>26403</v>
      </c>
      <c r="AA671" t="s">
        <v>14763</v>
      </c>
      <c r="AB671" t="s">
        <v>16032</v>
      </c>
      <c r="AC671">
        <v>33777</v>
      </c>
      <c r="AD671">
        <v>36638</v>
      </c>
      <c r="AE671">
        <v>34706</v>
      </c>
      <c r="AF671" t="s">
        <v>33856</v>
      </c>
      <c r="AG671">
        <v>1199</v>
      </c>
      <c r="AJ671" t="s">
        <v>33857</v>
      </c>
      <c r="AK671" t="s">
        <v>14259</v>
      </c>
      <c r="AL671" t="s">
        <v>530</v>
      </c>
      <c r="AM671">
        <v>97487</v>
      </c>
      <c r="AN671">
        <v>34706</v>
      </c>
      <c r="AO671" t="s">
        <v>33858</v>
      </c>
      <c r="AP671" t="s">
        <v>33859</v>
      </c>
      <c r="AQ671" t="s">
        <v>33860</v>
      </c>
      <c r="AR671" t="s">
        <v>33861</v>
      </c>
      <c r="AS671" t="s">
        <v>33862</v>
      </c>
      <c r="AT671" t="s">
        <v>26406</v>
      </c>
      <c r="AU671">
        <v>34706</v>
      </c>
      <c r="AW671" t="s">
        <v>224</v>
      </c>
      <c r="AX671" t="s">
        <v>1139</v>
      </c>
      <c r="AY671" t="s">
        <v>1061</v>
      </c>
      <c r="AZ671" t="s">
        <v>33863</v>
      </c>
      <c r="BA671" t="s">
        <v>1244</v>
      </c>
      <c r="BB671" t="s">
        <v>26408</v>
      </c>
      <c r="BC671" t="s">
        <v>28294</v>
      </c>
      <c r="BD671">
        <v>4294</v>
      </c>
      <c r="BE671" t="s">
        <v>33864</v>
      </c>
      <c r="BF671" t="s">
        <v>33865</v>
      </c>
    </row>
    <row r="672" spans="1:58" ht="20" customHeight="1">
      <c r="A672" t="str">
        <f t="shared" si="28"/>
        <v>예스코 바이오메탄 제조 공급 사업3차2018-01-01</v>
      </c>
      <c r="B672" t="str">
        <f t="shared" si="29"/>
        <v>2018-01-01</v>
      </c>
      <c r="C672">
        <v>162</v>
      </c>
      <c r="D672" t="s">
        <v>9736</v>
      </c>
      <c r="E672" t="s">
        <v>9737</v>
      </c>
      <c r="F672" t="s">
        <v>9736</v>
      </c>
      <c r="G672" t="s">
        <v>9736</v>
      </c>
      <c r="M672" t="s">
        <v>1812</v>
      </c>
      <c r="O672" t="s">
        <v>29197</v>
      </c>
      <c r="P672" t="s">
        <v>209</v>
      </c>
      <c r="Q672" t="s">
        <v>1228</v>
      </c>
      <c r="R672" t="s">
        <v>1228</v>
      </c>
      <c r="S672" t="s">
        <v>130</v>
      </c>
      <c r="T672" t="s">
        <v>1231</v>
      </c>
      <c r="U672" t="s">
        <v>29198</v>
      </c>
      <c r="V672" t="s">
        <v>32239</v>
      </c>
      <c r="W672">
        <v>9224</v>
      </c>
      <c r="X672" t="s">
        <v>26166</v>
      </c>
      <c r="Y672" t="s">
        <v>26166</v>
      </c>
      <c r="Z672" t="s">
        <v>29200</v>
      </c>
      <c r="AA672" t="s">
        <v>14315</v>
      </c>
      <c r="AB672" t="s">
        <v>33808</v>
      </c>
      <c r="AC672">
        <v>9663</v>
      </c>
      <c r="AD672">
        <v>9249</v>
      </c>
      <c r="AE672">
        <v>9249</v>
      </c>
      <c r="AJ672" t="s">
        <v>15282</v>
      </c>
      <c r="AK672" t="s">
        <v>16311</v>
      </c>
      <c r="AL672" t="s">
        <v>9736</v>
      </c>
      <c r="AM672">
        <v>15830</v>
      </c>
      <c r="AN672">
        <v>9249</v>
      </c>
      <c r="AO672" t="s">
        <v>33866</v>
      </c>
      <c r="AP672" t="s">
        <v>33867</v>
      </c>
      <c r="AQ672" t="s">
        <v>33868</v>
      </c>
      <c r="AS672" t="s">
        <v>33869</v>
      </c>
      <c r="AT672" t="s">
        <v>29203</v>
      </c>
      <c r="AU672">
        <v>9249</v>
      </c>
      <c r="AW672" t="s">
        <v>224</v>
      </c>
      <c r="AX672" t="s">
        <v>1139</v>
      </c>
      <c r="AY672" t="s">
        <v>1061</v>
      </c>
      <c r="AZ672" t="s">
        <v>33870</v>
      </c>
    </row>
    <row r="673" spans="1:58" ht="20" customHeight="1">
      <c r="A673" t="str">
        <f t="shared" si="28"/>
        <v>시화호 조력발전 사업10차2018-01-01</v>
      </c>
      <c r="B673" t="str">
        <f t="shared" si="29"/>
        <v>2018-01-01</v>
      </c>
      <c r="C673">
        <v>161</v>
      </c>
      <c r="D673" t="s">
        <v>2324</v>
      </c>
      <c r="E673" t="s">
        <v>2325</v>
      </c>
      <c r="F673" t="s">
        <v>2324</v>
      </c>
      <c r="G673" t="s">
        <v>2326</v>
      </c>
      <c r="M673" t="s">
        <v>1812</v>
      </c>
      <c r="O673" t="s">
        <v>1155</v>
      </c>
      <c r="P673" t="s">
        <v>209</v>
      </c>
      <c r="Q673" t="s">
        <v>1228</v>
      </c>
      <c r="R673" t="s">
        <v>1229</v>
      </c>
      <c r="S673" t="s">
        <v>130</v>
      </c>
      <c r="T673" t="s">
        <v>1231</v>
      </c>
      <c r="U673" t="s">
        <v>1426</v>
      </c>
      <c r="V673" t="s">
        <v>1427</v>
      </c>
      <c r="W673">
        <v>315440</v>
      </c>
      <c r="X673" t="s">
        <v>1324</v>
      </c>
      <c r="Y673" t="s">
        <v>1325</v>
      </c>
      <c r="Z673" t="s">
        <v>1340</v>
      </c>
      <c r="AA673" t="s">
        <v>14350</v>
      </c>
      <c r="AB673" t="s">
        <v>16487</v>
      </c>
      <c r="AC673">
        <v>156423</v>
      </c>
      <c r="AD673">
        <v>147769</v>
      </c>
      <c r="AE673">
        <v>144814</v>
      </c>
      <c r="AF673" t="s">
        <v>16488</v>
      </c>
      <c r="AJ673" t="s">
        <v>16489</v>
      </c>
      <c r="AK673" t="s">
        <v>14259</v>
      </c>
      <c r="AL673" t="s">
        <v>2324</v>
      </c>
      <c r="AM673">
        <v>307329</v>
      </c>
      <c r="AN673">
        <v>144814</v>
      </c>
      <c r="AO673" t="s">
        <v>16490</v>
      </c>
      <c r="AP673" t="s">
        <v>16491</v>
      </c>
      <c r="AQ673" t="s">
        <v>16492</v>
      </c>
      <c r="AR673" t="s">
        <v>16493</v>
      </c>
      <c r="AS673" t="s">
        <v>16494</v>
      </c>
      <c r="AT673" t="s">
        <v>13693</v>
      </c>
      <c r="AU673">
        <v>144814</v>
      </c>
      <c r="AW673" t="s">
        <v>224</v>
      </c>
      <c r="AX673" t="s">
        <v>1139</v>
      </c>
      <c r="AY673" t="s">
        <v>1061</v>
      </c>
      <c r="AZ673" t="s">
        <v>16495</v>
      </c>
      <c r="BA673" t="s">
        <v>1244</v>
      </c>
      <c r="BB673" t="s">
        <v>1155</v>
      </c>
      <c r="BC673" t="s">
        <v>16496</v>
      </c>
      <c r="BD673">
        <v>349</v>
      </c>
      <c r="BE673" t="s">
        <v>16497</v>
      </c>
    </row>
    <row r="674" spans="1:58" ht="20" customHeight="1">
      <c r="A674" t="str">
        <f t="shared" si="28"/>
        <v>김천 태양광발전 사이트 1 CDM프로젝트2차2011-05-11</v>
      </c>
      <c r="B674" t="str">
        <f t="shared" si="29"/>
        <v>2011-05-11</v>
      </c>
      <c r="C674">
        <v>160</v>
      </c>
      <c r="D674" t="s">
        <v>2304</v>
      </c>
      <c r="E674" t="s">
        <v>2305</v>
      </c>
      <c r="F674" t="s">
        <v>2306</v>
      </c>
      <c r="G674" t="s">
        <v>2307</v>
      </c>
      <c r="M674" t="s">
        <v>1812</v>
      </c>
      <c r="O674" t="s">
        <v>2312</v>
      </c>
      <c r="P674" t="s">
        <v>209</v>
      </c>
      <c r="Q674" t="s">
        <v>1462</v>
      </c>
      <c r="R674" t="s">
        <v>1229</v>
      </c>
      <c r="S674" t="s">
        <v>130</v>
      </c>
      <c r="T674" t="s">
        <v>1293</v>
      </c>
      <c r="U674" t="s">
        <v>2313</v>
      </c>
      <c r="V674" t="s">
        <v>2314</v>
      </c>
      <c r="W674">
        <v>81969</v>
      </c>
      <c r="X674" t="s">
        <v>1324</v>
      </c>
      <c r="Y674" t="s">
        <v>1325</v>
      </c>
      <c r="Z674" t="s">
        <v>2290</v>
      </c>
      <c r="AA674" t="s">
        <v>13427</v>
      </c>
      <c r="AB674" t="s">
        <v>16186</v>
      </c>
      <c r="AC674">
        <v>5294</v>
      </c>
      <c r="AD674">
        <v>4478</v>
      </c>
      <c r="AE674">
        <v>4388</v>
      </c>
      <c r="AF674" t="s">
        <v>16478</v>
      </c>
      <c r="AJ674" t="s">
        <v>16188</v>
      </c>
      <c r="AK674" t="s">
        <v>14259</v>
      </c>
      <c r="AL674" t="s">
        <v>2304</v>
      </c>
      <c r="AM674">
        <v>81969</v>
      </c>
      <c r="AN674">
        <v>4388</v>
      </c>
      <c r="AO674" t="s">
        <v>16479</v>
      </c>
      <c r="AP674" t="s">
        <v>16480</v>
      </c>
      <c r="AQ674" t="s">
        <v>16481</v>
      </c>
      <c r="AR674" t="s">
        <v>16482</v>
      </c>
      <c r="AS674" t="s">
        <v>16483</v>
      </c>
      <c r="AT674" t="s">
        <v>2317</v>
      </c>
      <c r="AU674">
        <v>4388</v>
      </c>
      <c r="AW674" t="s">
        <v>224</v>
      </c>
      <c r="AX674" t="s">
        <v>16474</v>
      </c>
      <c r="AY674" t="s">
        <v>1061</v>
      </c>
      <c r="AZ674" t="s">
        <v>16484</v>
      </c>
      <c r="BA674" t="s">
        <v>1244</v>
      </c>
      <c r="BB674" t="s">
        <v>2312</v>
      </c>
      <c r="BC674" t="s">
        <v>16485</v>
      </c>
      <c r="BD674">
        <v>2683</v>
      </c>
      <c r="BE674" t="s">
        <v>16486</v>
      </c>
    </row>
    <row r="675" spans="1:58" ht="20" customHeight="1">
      <c r="A675" t="str">
        <f t="shared" si="28"/>
        <v>김천 태양광발전 사이트 1 CDM프로젝트1차2009-09-17</v>
      </c>
      <c r="B675" t="str">
        <f t="shared" si="29"/>
        <v>2009-09-17</v>
      </c>
      <c r="C675">
        <v>159</v>
      </c>
      <c r="D675" t="s">
        <v>2304</v>
      </c>
      <c r="E675" t="s">
        <v>2305</v>
      </c>
      <c r="F675" t="s">
        <v>2306</v>
      </c>
      <c r="G675" t="s">
        <v>2307</v>
      </c>
      <c r="M675" t="s">
        <v>1812</v>
      </c>
      <c r="O675" t="s">
        <v>2312</v>
      </c>
      <c r="P675" t="s">
        <v>209</v>
      </c>
      <c r="Q675" t="s">
        <v>1462</v>
      </c>
      <c r="R675" t="s">
        <v>1229</v>
      </c>
      <c r="S675" t="s">
        <v>130</v>
      </c>
      <c r="T675" t="s">
        <v>1293</v>
      </c>
      <c r="U675" t="s">
        <v>2313</v>
      </c>
      <c r="V675" t="s">
        <v>2314</v>
      </c>
      <c r="W675">
        <v>81969</v>
      </c>
      <c r="X675" t="s">
        <v>1324</v>
      </c>
      <c r="Y675" t="s">
        <v>1325</v>
      </c>
      <c r="Z675" t="s">
        <v>2290</v>
      </c>
      <c r="AA675" t="s">
        <v>13413</v>
      </c>
      <c r="AB675" t="s">
        <v>16467</v>
      </c>
      <c r="AC675">
        <v>13650</v>
      </c>
      <c r="AD675">
        <v>12563</v>
      </c>
      <c r="AE675">
        <v>8768</v>
      </c>
      <c r="AF675" t="s">
        <v>16468</v>
      </c>
      <c r="AG675">
        <v>3544</v>
      </c>
      <c r="AJ675" t="s">
        <v>15178</v>
      </c>
      <c r="AK675" t="s">
        <v>14259</v>
      </c>
      <c r="AL675" t="s">
        <v>2304</v>
      </c>
      <c r="AM675">
        <v>81969</v>
      </c>
      <c r="AN675">
        <v>8768</v>
      </c>
      <c r="AO675" t="s">
        <v>16469</v>
      </c>
      <c r="AP675" t="s">
        <v>16470</v>
      </c>
      <c r="AQ675" t="s">
        <v>16471</v>
      </c>
      <c r="AR675" t="s">
        <v>16472</v>
      </c>
      <c r="AS675" t="s">
        <v>16473</v>
      </c>
      <c r="AT675" t="s">
        <v>2317</v>
      </c>
      <c r="AU675">
        <v>8768</v>
      </c>
      <c r="AW675" t="s">
        <v>224</v>
      </c>
      <c r="AX675" t="s">
        <v>16474</v>
      </c>
      <c r="AY675" t="s">
        <v>1061</v>
      </c>
      <c r="AZ675" t="s">
        <v>16475</v>
      </c>
      <c r="BA675" t="s">
        <v>1244</v>
      </c>
      <c r="BB675" t="s">
        <v>2312</v>
      </c>
      <c r="BC675" t="s">
        <v>16183</v>
      </c>
      <c r="BD675">
        <v>2683</v>
      </c>
      <c r="BE675" t="s">
        <v>16476</v>
      </c>
      <c r="BF675" t="s">
        <v>16477</v>
      </c>
    </row>
    <row r="676" spans="1:58" ht="20" customHeight="1">
      <c r="A676" t="str">
        <f t="shared" si="28"/>
        <v>제주도 한경풍력 2단계 CDM사업2차2010-11-01</v>
      </c>
      <c r="B676" t="str">
        <f t="shared" si="29"/>
        <v>2010-11-01</v>
      </c>
      <c r="C676">
        <v>158</v>
      </c>
      <c r="D676" t="s">
        <v>15772</v>
      </c>
      <c r="E676" t="s">
        <v>1986</v>
      </c>
      <c r="F676" t="s">
        <v>1987</v>
      </c>
      <c r="G676" t="s">
        <v>1988</v>
      </c>
      <c r="M676" t="s">
        <v>1812</v>
      </c>
      <c r="O676" t="s">
        <v>1528</v>
      </c>
      <c r="P676" t="s">
        <v>209</v>
      </c>
      <c r="Q676" t="s">
        <v>1462</v>
      </c>
      <c r="R676" t="s">
        <v>1229</v>
      </c>
      <c r="S676" t="s">
        <v>130</v>
      </c>
      <c r="T676" t="s">
        <v>1231</v>
      </c>
      <c r="U676" t="s">
        <v>1512</v>
      </c>
      <c r="V676" t="s">
        <v>1529</v>
      </c>
      <c r="W676">
        <v>28898</v>
      </c>
      <c r="X676" t="s">
        <v>1324</v>
      </c>
      <c r="Y676" t="s">
        <v>1325</v>
      </c>
      <c r="Z676" t="s">
        <v>1530</v>
      </c>
      <c r="AA676" t="s">
        <v>13427</v>
      </c>
      <c r="AB676" t="s">
        <v>16374</v>
      </c>
      <c r="AC676">
        <v>119867</v>
      </c>
      <c r="AD676">
        <v>102803</v>
      </c>
      <c r="AE676">
        <v>28347</v>
      </c>
      <c r="AF676" t="s">
        <v>16375</v>
      </c>
      <c r="AG676">
        <v>72399</v>
      </c>
      <c r="AJ676" t="s">
        <v>16376</v>
      </c>
      <c r="AK676" t="s">
        <v>14259</v>
      </c>
      <c r="AL676" t="s">
        <v>15772</v>
      </c>
      <c r="AM676">
        <v>10838</v>
      </c>
      <c r="AN676">
        <v>28347</v>
      </c>
      <c r="AO676" t="s">
        <v>16377</v>
      </c>
      <c r="AP676" t="s">
        <v>16378</v>
      </c>
      <c r="AQ676" t="s">
        <v>16379</v>
      </c>
      <c r="AR676" t="s">
        <v>16380</v>
      </c>
      <c r="AS676" t="s">
        <v>16381</v>
      </c>
      <c r="AT676" t="s">
        <v>1994</v>
      </c>
      <c r="AU676">
        <v>28347</v>
      </c>
      <c r="AW676" t="s">
        <v>224</v>
      </c>
      <c r="AX676" t="s">
        <v>16171</v>
      </c>
      <c r="AY676" t="s">
        <v>1061</v>
      </c>
      <c r="AZ676" t="s">
        <v>16382</v>
      </c>
      <c r="BA676" t="s">
        <v>1244</v>
      </c>
      <c r="BB676" t="s">
        <v>1528</v>
      </c>
      <c r="BC676" t="s">
        <v>16383</v>
      </c>
      <c r="BD676">
        <v>1000</v>
      </c>
      <c r="BE676" t="s">
        <v>16384</v>
      </c>
      <c r="BF676" t="s">
        <v>16385</v>
      </c>
    </row>
    <row r="677" spans="1:58" ht="20" customHeight="1">
      <c r="A677" t="str">
        <f t="shared" si="28"/>
        <v>시화호 조력발전 사업10차2017-04-01</v>
      </c>
      <c r="B677" t="str">
        <f t="shared" si="29"/>
        <v>2017-04-01</v>
      </c>
      <c r="C677">
        <v>157</v>
      </c>
      <c r="D677" t="s">
        <v>530</v>
      </c>
      <c r="E677" t="s">
        <v>1252</v>
      </c>
      <c r="F677" t="s">
        <v>1500</v>
      </c>
      <c r="G677" t="s">
        <v>1878</v>
      </c>
      <c r="M677" t="s">
        <v>1812</v>
      </c>
      <c r="O677" t="s">
        <v>1155</v>
      </c>
      <c r="P677" t="s">
        <v>209</v>
      </c>
      <c r="Q677" t="s">
        <v>1228</v>
      </c>
      <c r="R677" t="s">
        <v>1229</v>
      </c>
      <c r="S677" t="s">
        <v>130</v>
      </c>
      <c r="T677" t="s">
        <v>1231</v>
      </c>
      <c r="U677" t="s">
        <v>1426</v>
      </c>
      <c r="V677" t="s">
        <v>1427</v>
      </c>
      <c r="W677">
        <v>315440</v>
      </c>
      <c r="X677" t="s">
        <v>1324</v>
      </c>
      <c r="Y677" t="s">
        <v>1325</v>
      </c>
      <c r="Z677" t="s">
        <v>15121</v>
      </c>
      <c r="AA677" t="s">
        <v>14350</v>
      </c>
      <c r="AB677" t="s">
        <v>16356</v>
      </c>
      <c r="AC677">
        <v>237660</v>
      </c>
      <c r="AD677">
        <v>221124</v>
      </c>
      <c r="AE677">
        <v>4422</v>
      </c>
      <c r="AF677" t="s">
        <v>16366</v>
      </c>
      <c r="AJ677" t="s">
        <v>16241</v>
      </c>
      <c r="AK677" t="s">
        <v>14259</v>
      </c>
      <c r="AL677" t="s">
        <v>530</v>
      </c>
      <c r="AM677">
        <v>339866</v>
      </c>
      <c r="AN677">
        <v>4422</v>
      </c>
      <c r="AO677" t="s">
        <v>16367</v>
      </c>
      <c r="AP677" t="s">
        <v>16368</v>
      </c>
      <c r="AQ677" t="s">
        <v>16369</v>
      </c>
      <c r="AR677" t="s">
        <v>16370</v>
      </c>
      <c r="AS677" t="s">
        <v>16371</v>
      </c>
      <c r="AT677" t="s">
        <v>13708</v>
      </c>
      <c r="AU677">
        <v>4422</v>
      </c>
      <c r="AW677" t="s">
        <v>224</v>
      </c>
      <c r="AX677" t="s">
        <v>16171</v>
      </c>
      <c r="AY677" t="s">
        <v>1061</v>
      </c>
      <c r="AZ677" t="s">
        <v>16372</v>
      </c>
      <c r="BA677" t="s">
        <v>1244</v>
      </c>
      <c r="BB677" t="s">
        <v>1155</v>
      </c>
      <c r="BC677" t="s">
        <v>16364</v>
      </c>
      <c r="BD677">
        <v>349</v>
      </c>
      <c r="BE677" t="s">
        <v>16373</v>
      </c>
    </row>
    <row r="678" spans="1:58" ht="20" customHeight="1">
      <c r="A678" t="str">
        <f t="shared" si="28"/>
        <v>시화호 조력발전 사업9차2017-04-01</v>
      </c>
      <c r="B678" t="str">
        <f t="shared" si="29"/>
        <v>2017-04-01</v>
      </c>
      <c r="C678">
        <v>156</v>
      </c>
      <c r="D678" t="s">
        <v>2324</v>
      </c>
      <c r="E678" t="s">
        <v>2325</v>
      </c>
      <c r="F678" t="s">
        <v>2324</v>
      </c>
      <c r="G678" t="s">
        <v>2326</v>
      </c>
      <c r="M678" t="s">
        <v>1812</v>
      </c>
      <c r="O678" t="s">
        <v>1155</v>
      </c>
      <c r="P678" t="s">
        <v>209</v>
      </c>
      <c r="Q678" t="s">
        <v>1228</v>
      </c>
      <c r="R678" t="s">
        <v>1229</v>
      </c>
      <c r="S678" t="s">
        <v>130</v>
      </c>
      <c r="T678" t="s">
        <v>1231</v>
      </c>
      <c r="U678" t="s">
        <v>1426</v>
      </c>
      <c r="V678" t="s">
        <v>1427</v>
      </c>
      <c r="W678">
        <v>315440</v>
      </c>
      <c r="X678" t="s">
        <v>1324</v>
      </c>
      <c r="Y678" t="s">
        <v>1325</v>
      </c>
      <c r="Z678" t="s">
        <v>1340</v>
      </c>
      <c r="AA678" t="s">
        <v>14631</v>
      </c>
      <c r="AB678" t="s">
        <v>16356</v>
      </c>
      <c r="AC678">
        <v>237660</v>
      </c>
      <c r="AD678">
        <v>221124</v>
      </c>
      <c r="AE678">
        <v>216702</v>
      </c>
      <c r="AF678" t="s">
        <v>16357</v>
      </c>
      <c r="AJ678" t="s">
        <v>15178</v>
      </c>
      <c r="AK678" t="s">
        <v>14259</v>
      </c>
      <c r="AL678" t="s">
        <v>2324</v>
      </c>
      <c r="AM678">
        <v>307329</v>
      </c>
      <c r="AN678">
        <v>216702</v>
      </c>
      <c r="AO678" t="s">
        <v>16358</v>
      </c>
      <c r="AP678" t="s">
        <v>16359</v>
      </c>
      <c r="AQ678" t="s">
        <v>16360</v>
      </c>
      <c r="AR678" t="s">
        <v>16361</v>
      </c>
      <c r="AS678" t="s">
        <v>16362</v>
      </c>
      <c r="AT678" t="s">
        <v>13693</v>
      </c>
      <c r="AU678">
        <v>216702</v>
      </c>
      <c r="AW678" t="s">
        <v>224</v>
      </c>
      <c r="AX678" t="s">
        <v>16171</v>
      </c>
      <c r="AY678" t="s">
        <v>1061</v>
      </c>
      <c r="AZ678" t="s">
        <v>16363</v>
      </c>
      <c r="BA678" t="s">
        <v>1244</v>
      </c>
      <c r="BB678" t="s">
        <v>1155</v>
      </c>
      <c r="BC678" t="s">
        <v>16364</v>
      </c>
      <c r="BD678">
        <v>349</v>
      </c>
      <c r="BE678" t="s">
        <v>16365</v>
      </c>
    </row>
    <row r="679" spans="1:58" ht="20" customHeight="1">
      <c r="A679" t="str">
        <f t="shared" si="28"/>
        <v>동서발전 당진 소수력 프로젝트2차2011-04-01</v>
      </c>
      <c r="B679" t="str">
        <f t="shared" si="29"/>
        <v>2011-04-01</v>
      </c>
      <c r="C679">
        <v>155</v>
      </c>
      <c r="D679" t="s">
        <v>387</v>
      </c>
      <c r="E679" t="s">
        <v>2109</v>
      </c>
      <c r="F679" t="s">
        <v>2110</v>
      </c>
      <c r="G679" t="s">
        <v>2111</v>
      </c>
      <c r="M679" t="s">
        <v>1812</v>
      </c>
      <c r="O679" t="s">
        <v>806</v>
      </c>
      <c r="P679" t="s">
        <v>209</v>
      </c>
      <c r="Q679" t="s">
        <v>1228</v>
      </c>
      <c r="R679" t="s">
        <v>1229</v>
      </c>
      <c r="S679" t="s">
        <v>130</v>
      </c>
      <c r="T679" t="s">
        <v>1293</v>
      </c>
      <c r="U679" t="s">
        <v>2115</v>
      </c>
      <c r="V679" t="s">
        <v>807</v>
      </c>
      <c r="W679">
        <v>15096</v>
      </c>
      <c r="X679" t="s">
        <v>1324</v>
      </c>
      <c r="Y679" t="s">
        <v>1325</v>
      </c>
      <c r="Z679" t="s">
        <v>2116</v>
      </c>
      <c r="AA679" t="s">
        <v>13427</v>
      </c>
      <c r="AB679" t="s">
        <v>16197</v>
      </c>
      <c r="AC679">
        <v>11374</v>
      </c>
      <c r="AD679">
        <v>12207</v>
      </c>
      <c r="AE679">
        <v>11963</v>
      </c>
      <c r="AF679" t="s">
        <v>16198</v>
      </c>
      <c r="AJ679" t="s">
        <v>15178</v>
      </c>
      <c r="AK679" t="s">
        <v>14259</v>
      </c>
      <c r="AL679" t="s">
        <v>387</v>
      </c>
      <c r="AM679">
        <v>13421</v>
      </c>
      <c r="AN679">
        <v>11963</v>
      </c>
      <c r="AO679" t="s">
        <v>16199</v>
      </c>
      <c r="AP679" t="s">
        <v>16200</v>
      </c>
      <c r="AQ679" t="s">
        <v>16201</v>
      </c>
      <c r="AR679" t="s">
        <v>16202</v>
      </c>
      <c r="AS679" t="s">
        <v>16203</v>
      </c>
      <c r="AT679" t="s">
        <v>2119</v>
      </c>
      <c r="AU679">
        <v>11963</v>
      </c>
      <c r="AW679" t="s">
        <v>224</v>
      </c>
      <c r="AX679" t="s">
        <v>16171</v>
      </c>
      <c r="AY679" t="s">
        <v>1061</v>
      </c>
      <c r="AZ679" t="s">
        <v>16204</v>
      </c>
      <c r="BA679" t="s">
        <v>1244</v>
      </c>
      <c r="BB679" t="s">
        <v>806</v>
      </c>
      <c r="BC679" t="s">
        <v>16205</v>
      </c>
      <c r="BD679">
        <v>2366</v>
      </c>
      <c r="BE679" t="s">
        <v>16206</v>
      </c>
    </row>
    <row r="680" spans="1:58" ht="20" customHeight="1">
      <c r="A680" t="str">
        <f t="shared" si="28"/>
        <v>김천 태양광발전 사이트 2 CDM프로젝트2차2011-05-11</v>
      </c>
      <c r="B680" t="str">
        <f t="shared" si="29"/>
        <v>2011-05-11</v>
      </c>
      <c r="C680">
        <v>154</v>
      </c>
      <c r="D680" t="s">
        <v>2279</v>
      </c>
      <c r="E680" t="s">
        <v>32252</v>
      </c>
      <c r="F680" t="s">
        <v>2280</v>
      </c>
      <c r="G680" t="s">
        <v>2281</v>
      </c>
      <c r="M680" t="s">
        <v>1812</v>
      </c>
      <c r="O680" t="s">
        <v>2287</v>
      </c>
      <c r="P680" t="s">
        <v>209</v>
      </c>
      <c r="Q680" t="s">
        <v>1462</v>
      </c>
      <c r="R680" t="s">
        <v>1229</v>
      </c>
      <c r="S680" t="s">
        <v>130</v>
      </c>
      <c r="T680" t="s">
        <v>1293</v>
      </c>
      <c r="U680" t="s">
        <v>2288</v>
      </c>
      <c r="V680" t="s">
        <v>2289</v>
      </c>
      <c r="W680">
        <v>78960</v>
      </c>
      <c r="X680" t="s">
        <v>1324</v>
      </c>
      <c r="Y680" t="s">
        <v>1325</v>
      </c>
      <c r="Z680" t="s">
        <v>2290</v>
      </c>
      <c r="AA680" t="s">
        <v>13427</v>
      </c>
      <c r="AB680" t="s">
        <v>16186</v>
      </c>
      <c r="AC680">
        <v>5099</v>
      </c>
      <c r="AD680">
        <v>4326</v>
      </c>
      <c r="AE680">
        <v>4239</v>
      </c>
      <c r="AF680" t="s">
        <v>16187</v>
      </c>
      <c r="AJ680" t="s">
        <v>16188</v>
      </c>
      <c r="AK680" t="s">
        <v>14259</v>
      </c>
      <c r="AL680" t="s">
        <v>2279</v>
      </c>
      <c r="AM680">
        <v>78960</v>
      </c>
      <c r="AN680">
        <v>4239</v>
      </c>
      <c r="AO680" t="s">
        <v>16189</v>
      </c>
      <c r="AP680" t="s">
        <v>16190</v>
      </c>
      <c r="AQ680" t="s">
        <v>16191</v>
      </c>
      <c r="AR680" t="s">
        <v>16192</v>
      </c>
      <c r="AS680" t="s">
        <v>16193</v>
      </c>
      <c r="AT680" t="s">
        <v>2293</v>
      </c>
      <c r="AU680">
        <v>4239</v>
      </c>
      <c r="AW680" t="s">
        <v>224</v>
      </c>
      <c r="AX680" t="s">
        <v>16171</v>
      </c>
      <c r="AY680" t="s">
        <v>1061</v>
      </c>
      <c r="AZ680" t="s">
        <v>16194</v>
      </c>
      <c r="BA680" t="s">
        <v>1244</v>
      </c>
      <c r="BB680" t="s">
        <v>2287</v>
      </c>
      <c r="BC680" t="s">
        <v>16195</v>
      </c>
      <c r="BD680">
        <v>2684</v>
      </c>
      <c r="BE680" t="s">
        <v>16196</v>
      </c>
    </row>
    <row r="681" spans="1:58" ht="20" customHeight="1">
      <c r="A681" t="str">
        <f t="shared" si="28"/>
        <v>김천 태양광발전 사이트 2 CDM프로젝트1차2009-09-28</v>
      </c>
      <c r="B681" t="str">
        <f t="shared" si="29"/>
        <v>2009-09-28</v>
      </c>
      <c r="C681">
        <v>153</v>
      </c>
      <c r="D681" t="s">
        <v>2279</v>
      </c>
      <c r="E681" t="s">
        <v>32252</v>
      </c>
      <c r="F681" t="s">
        <v>2280</v>
      </c>
      <c r="G681" t="s">
        <v>2281</v>
      </c>
      <c r="M681" t="s">
        <v>1812</v>
      </c>
      <c r="O681" t="s">
        <v>2287</v>
      </c>
      <c r="P681" t="s">
        <v>209</v>
      </c>
      <c r="Q681" t="s">
        <v>1462</v>
      </c>
      <c r="R681" t="s">
        <v>1229</v>
      </c>
      <c r="S681" t="s">
        <v>130</v>
      </c>
      <c r="T681" t="s">
        <v>1293</v>
      </c>
      <c r="U681" t="s">
        <v>2288</v>
      </c>
      <c r="V681" t="s">
        <v>2289</v>
      </c>
      <c r="W681">
        <v>78960</v>
      </c>
      <c r="X681" t="s">
        <v>1324</v>
      </c>
      <c r="Y681" t="s">
        <v>1325</v>
      </c>
      <c r="Z681" t="s">
        <v>2290</v>
      </c>
      <c r="AA681" t="s">
        <v>13413</v>
      </c>
      <c r="AB681" t="s">
        <v>16175</v>
      </c>
      <c r="AC681">
        <v>12895</v>
      </c>
      <c r="AD681">
        <v>12169</v>
      </c>
      <c r="AE681">
        <v>8515</v>
      </c>
      <c r="AF681" t="s">
        <v>16176</v>
      </c>
      <c r="AG681">
        <v>3411</v>
      </c>
      <c r="AJ681" t="s">
        <v>15178</v>
      </c>
      <c r="AK681" t="s">
        <v>14259</v>
      </c>
      <c r="AL681" t="s">
        <v>2279</v>
      </c>
      <c r="AM681">
        <v>78960</v>
      </c>
      <c r="AN681">
        <v>8515</v>
      </c>
      <c r="AO681" t="s">
        <v>16177</v>
      </c>
      <c r="AP681" t="s">
        <v>16178</v>
      </c>
      <c r="AQ681" t="s">
        <v>16179</v>
      </c>
      <c r="AR681" t="s">
        <v>16180</v>
      </c>
      <c r="AS681" t="s">
        <v>16181</v>
      </c>
      <c r="AT681" t="s">
        <v>2293</v>
      </c>
      <c r="AU681">
        <v>8515</v>
      </c>
      <c r="AW681" t="s">
        <v>224</v>
      </c>
      <c r="AX681" t="s">
        <v>16171</v>
      </c>
      <c r="AY681" t="s">
        <v>1061</v>
      </c>
      <c r="AZ681" t="s">
        <v>16182</v>
      </c>
      <c r="BA681" t="s">
        <v>1244</v>
      </c>
      <c r="BB681" t="s">
        <v>2287</v>
      </c>
      <c r="BC681" t="s">
        <v>16183</v>
      </c>
      <c r="BD681">
        <v>2684</v>
      </c>
      <c r="BE681" t="s">
        <v>16184</v>
      </c>
      <c r="BF681" t="s">
        <v>16185</v>
      </c>
    </row>
    <row r="682" spans="1:58" ht="20" customHeight="1">
      <c r="A682" t="str">
        <f t="shared" si="28"/>
        <v>수도권매립지 매립가스 자원화 사업 (50MW 발전사업)3차2016-07-01</v>
      </c>
      <c r="B682" t="str">
        <f t="shared" si="29"/>
        <v>2016-07-01</v>
      </c>
      <c r="C682">
        <v>152</v>
      </c>
      <c r="D682" t="s">
        <v>530</v>
      </c>
      <c r="E682" t="s">
        <v>1252</v>
      </c>
      <c r="F682" t="s">
        <v>530</v>
      </c>
      <c r="G682" t="s">
        <v>1527</v>
      </c>
      <c r="M682" t="s">
        <v>1812</v>
      </c>
      <c r="O682" t="s">
        <v>26323</v>
      </c>
      <c r="P682" t="s">
        <v>209</v>
      </c>
      <c r="Q682" t="s">
        <v>1228</v>
      </c>
      <c r="R682" t="s">
        <v>1229</v>
      </c>
      <c r="S682" t="s">
        <v>130</v>
      </c>
      <c r="T682" t="s">
        <v>1293</v>
      </c>
      <c r="U682" t="s">
        <v>26164</v>
      </c>
      <c r="V682" t="s">
        <v>26165</v>
      </c>
      <c r="W682">
        <v>1210341</v>
      </c>
      <c r="X682" t="s">
        <v>26166</v>
      </c>
      <c r="Y682" t="s">
        <v>26166</v>
      </c>
      <c r="Z682" t="s">
        <v>26324</v>
      </c>
      <c r="AA682" t="s">
        <v>14315</v>
      </c>
      <c r="AB682" t="s">
        <v>33694</v>
      </c>
      <c r="AC682">
        <v>677939</v>
      </c>
      <c r="AD682">
        <v>648633</v>
      </c>
      <c r="AE682">
        <v>11425</v>
      </c>
      <c r="AF682" t="s">
        <v>33871</v>
      </c>
      <c r="AG682">
        <v>1548</v>
      </c>
      <c r="AJ682" t="s">
        <v>15380</v>
      </c>
      <c r="AK682" t="s">
        <v>14259</v>
      </c>
      <c r="AL682" t="s">
        <v>530</v>
      </c>
      <c r="AM682">
        <v>9269</v>
      </c>
      <c r="AN682">
        <v>11425</v>
      </c>
      <c r="AO682" t="s">
        <v>33872</v>
      </c>
      <c r="AP682" t="s">
        <v>33873</v>
      </c>
      <c r="AQ682" t="s">
        <v>33874</v>
      </c>
      <c r="AR682" t="s">
        <v>33875</v>
      </c>
      <c r="AS682" t="s">
        <v>33876</v>
      </c>
      <c r="AT682" t="s">
        <v>26327</v>
      </c>
      <c r="AU682">
        <v>11425</v>
      </c>
      <c r="AW682" t="s">
        <v>224</v>
      </c>
      <c r="AX682" t="s">
        <v>20884</v>
      </c>
      <c r="AY682" t="s">
        <v>1061</v>
      </c>
      <c r="AZ682" t="s">
        <v>33877</v>
      </c>
      <c r="BA682" t="s">
        <v>1244</v>
      </c>
      <c r="BB682" t="s">
        <v>26323</v>
      </c>
      <c r="BC682" t="s">
        <v>2392</v>
      </c>
      <c r="BD682">
        <v>941</v>
      </c>
      <c r="BE682" t="s">
        <v>33878</v>
      </c>
      <c r="BF682" t="s">
        <v>33879</v>
      </c>
    </row>
    <row r="683" spans="1:58" ht="20" customHeight="1">
      <c r="A683" t="str">
        <f t="shared" si="28"/>
        <v>목포시 매립가스 자원화사업3차2017-01-01</v>
      </c>
      <c r="B683" t="str">
        <f t="shared" si="29"/>
        <v>2017-01-01</v>
      </c>
      <c r="C683">
        <v>151</v>
      </c>
      <c r="D683" t="s">
        <v>750</v>
      </c>
      <c r="E683" t="s">
        <v>13459</v>
      </c>
      <c r="F683" t="s">
        <v>26450</v>
      </c>
      <c r="G683" t="s">
        <v>26451</v>
      </c>
      <c r="M683" t="s">
        <v>1812</v>
      </c>
      <c r="O683" t="s">
        <v>26177</v>
      </c>
      <c r="P683" t="s">
        <v>209</v>
      </c>
      <c r="Q683" t="s">
        <v>1462</v>
      </c>
      <c r="R683" t="s">
        <v>1229</v>
      </c>
      <c r="S683" t="s">
        <v>130</v>
      </c>
      <c r="T683" t="s">
        <v>1293</v>
      </c>
      <c r="U683" t="s">
        <v>26178</v>
      </c>
      <c r="V683" t="s">
        <v>26179</v>
      </c>
      <c r="W683">
        <v>25795</v>
      </c>
      <c r="X683" t="s">
        <v>26166</v>
      </c>
      <c r="Y683" t="s">
        <v>26166</v>
      </c>
      <c r="Z683" t="s">
        <v>26457</v>
      </c>
      <c r="AA683" t="s">
        <v>14315</v>
      </c>
      <c r="AB683" t="s">
        <v>16032</v>
      </c>
      <c r="AC683">
        <v>26780</v>
      </c>
      <c r="AD683">
        <v>46241</v>
      </c>
      <c r="AE683">
        <v>42253</v>
      </c>
      <c r="AF683" t="s">
        <v>33880</v>
      </c>
      <c r="AG683">
        <v>3063</v>
      </c>
      <c r="AJ683" t="s">
        <v>15178</v>
      </c>
      <c r="AK683" t="s">
        <v>14259</v>
      </c>
      <c r="AL683" t="s">
        <v>750</v>
      </c>
      <c r="AM683">
        <v>47483</v>
      </c>
      <c r="AN683">
        <v>42253</v>
      </c>
      <c r="AO683" t="s">
        <v>33881</v>
      </c>
      <c r="AP683" t="s">
        <v>33882</v>
      </c>
      <c r="AQ683" t="s">
        <v>33883</v>
      </c>
      <c r="AR683" t="s">
        <v>33884</v>
      </c>
      <c r="AS683" t="s">
        <v>33885</v>
      </c>
      <c r="AT683" t="s">
        <v>26460</v>
      </c>
      <c r="AU683">
        <v>42253</v>
      </c>
      <c r="AW683" t="s">
        <v>224</v>
      </c>
      <c r="AX683" t="s">
        <v>20884</v>
      </c>
      <c r="AY683" t="s">
        <v>1061</v>
      </c>
      <c r="AZ683" t="s">
        <v>33886</v>
      </c>
      <c r="BA683" t="s">
        <v>1244</v>
      </c>
      <c r="BB683" t="s">
        <v>26177</v>
      </c>
      <c r="BC683" t="s">
        <v>33887</v>
      </c>
      <c r="BD683">
        <v>2834</v>
      </c>
      <c r="BE683" t="s">
        <v>33888</v>
      </c>
      <c r="BF683" t="s">
        <v>33889</v>
      </c>
    </row>
    <row r="684" spans="1:58" ht="20" customHeight="1">
      <c r="A684" t="str">
        <f t="shared" si="28"/>
        <v>예스코 바이오메탄 제조 공급 사업2차2017-01-01</v>
      </c>
      <c r="B684" t="str">
        <f t="shared" si="29"/>
        <v>2017-01-01</v>
      </c>
      <c r="C684">
        <v>150</v>
      </c>
      <c r="D684" t="s">
        <v>9736</v>
      </c>
      <c r="E684" t="s">
        <v>9737</v>
      </c>
      <c r="F684" t="s">
        <v>33890</v>
      </c>
      <c r="G684" t="s">
        <v>33890</v>
      </c>
      <c r="M684" t="s">
        <v>1812</v>
      </c>
      <c r="O684" t="s">
        <v>29197</v>
      </c>
      <c r="P684" t="s">
        <v>209</v>
      </c>
      <c r="Q684" t="s">
        <v>1228</v>
      </c>
      <c r="R684" t="s">
        <v>1228</v>
      </c>
      <c r="S684" t="s">
        <v>130</v>
      </c>
      <c r="T684" t="s">
        <v>1231</v>
      </c>
      <c r="U684" t="s">
        <v>29198</v>
      </c>
      <c r="V684" t="s">
        <v>32239</v>
      </c>
      <c r="W684">
        <v>9224</v>
      </c>
      <c r="X684" t="s">
        <v>26166</v>
      </c>
      <c r="Y684" t="s">
        <v>26166</v>
      </c>
      <c r="Z684" t="s">
        <v>29200</v>
      </c>
      <c r="AA684" t="s">
        <v>13427</v>
      </c>
      <c r="AB684" t="s">
        <v>16032</v>
      </c>
      <c r="AC684">
        <v>9620</v>
      </c>
      <c r="AD684">
        <v>9878</v>
      </c>
      <c r="AE684">
        <v>9878</v>
      </c>
      <c r="AJ684" t="s">
        <v>15282</v>
      </c>
      <c r="AK684" t="s">
        <v>16311</v>
      </c>
      <c r="AL684" t="s">
        <v>9736</v>
      </c>
      <c r="AM684">
        <v>15830</v>
      </c>
      <c r="AN684">
        <v>9878</v>
      </c>
      <c r="AO684" t="s">
        <v>33891</v>
      </c>
      <c r="AP684" t="s">
        <v>33892</v>
      </c>
      <c r="AQ684" t="s">
        <v>33893</v>
      </c>
      <c r="AS684" t="s">
        <v>33894</v>
      </c>
      <c r="AT684" t="s">
        <v>29203</v>
      </c>
      <c r="AU684">
        <v>9878</v>
      </c>
      <c r="AW684" t="s">
        <v>224</v>
      </c>
      <c r="AX684" t="s">
        <v>2392</v>
      </c>
      <c r="AY684" t="s">
        <v>1061</v>
      </c>
      <c r="AZ684" t="s">
        <v>33895</v>
      </c>
    </row>
    <row r="685" spans="1:58" ht="20" customHeight="1">
      <c r="A685" t="str">
        <f t="shared" si="28"/>
        <v>진주권 광역쓰레기 매립장 매립가스 발전 및 CDM 사업 3차2013-09-01</v>
      </c>
      <c r="B685" t="str">
        <f t="shared" si="29"/>
        <v>2013-09-01</v>
      </c>
      <c r="C685">
        <v>149</v>
      </c>
      <c r="D685" t="s">
        <v>530</v>
      </c>
      <c r="E685" t="s">
        <v>1252</v>
      </c>
      <c r="F685" t="s">
        <v>530</v>
      </c>
      <c r="G685" t="s">
        <v>26668</v>
      </c>
      <c r="M685" t="s">
        <v>1812</v>
      </c>
      <c r="O685" t="s">
        <v>26669</v>
      </c>
      <c r="P685" t="s">
        <v>209</v>
      </c>
      <c r="Q685" t="s">
        <v>1462</v>
      </c>
      <c r="R685" t="s">
        <v>1229</v>
      </c>
      <c r="S685" t="s">
        <v>130</v>
      </c>
      <c r="T685" t="s">
        <v>1293</v>
      </c>
      <c r="U685" t="s">
        <v>26423</v>
      </c>
      <c r="V685" t="s">
        <v>26424</v>
      </c>
      <c r="W685">
        <v>37376</v>
      </c>
      <c r="X685" t="s">
        <v>26166</v>
      </c>
      <c r="Y685" t="s">
        <v>26166</v>
      </c>
      <c r="Z685" t="s">
        <v>26670</v>
      </c>
      <c r="AA685" t="s">
        <v>14315</v>
      </c>
      <c r="AB685" t="s">
        <v>33896</v>
      </c>
      <c r="AC685">
        <v>77314</v>
      </c>
      <c r="AD685">
        <v>38065</v>
      </c>
      <c r="AE685">
        <v>693</v>
      </c>
      <c r="AF685" t="s">
        <v>33897</v>
      </c>
      <c r="AG685">
        <v>68</v>
      </c>
      <c r="AJ685" t="s">
        <v>14371</v>
      </c>
      <c r="AK685" t="s">
        <v>14259</v>
      </c>
      <c r="AL685" t="s">
        <v>530</v>
      </c>
      <c r="AM685">
        <v>391</v>
      </c>
      <c r="AN685">
        <v>693</v>
      </c>
      <c r="AO685" t="s">
        <v>33898</v>
      </c>
      <c r="AP685" t="s">
        <v>33899</v>
      </c>
      <c r="AQ685" t="s">
        <v>33900</v>
      </c>
      <c r="AR685" t="s">
        <v>33901</v>
      </c>
      <c r="AS685" t="s">
        <v>33902</v>
      </c>
      <c r="AT685" t="s">
        <v>26673</v>
      </c>
      <c r="AU685">
        <v>693</v>
      </c>
      <c r="AW685" t="s">
        <v>224</v>
      </c>
      <c r="AX685" t="s">
        <v>2392</v>
      </c>
      <c r="AY685" t="s">
        <v>1061</v>
      </c>
      <c r="AZ685" t="s">
        <v>33903</v>
      </c>
      <c r="BA685" t="s">
        <v>1244</v>
      </c>
      <c r="BB685" t="s">
        <v>26676</v>
      </c>
      <c r="BC685" t="s">
        <v>28230</v>
      </c>
      <c r="BD685">
        <v>6922</v>
      </c>
      <c r="BE685" t="s">
        <v>33904</v>
      </c>
      <c r="BF685" t="s">
        <v>33905</v>
      </c>
    </row>
    <row r="686" spans="1:58" ht="20" customHeight="1">
      <c r="A686" t="str">
        <f t="shared" si="28"/>
        <v>진주권 광역쓰레기 매립장 매립가스 발전 및 CDM 사업 2차2012-09-01</v>
      </c>
      <c r="B686" t="str">
        <f t="shared" si="29"/>
        <v>2012-09-01</v>
      </c>
      <c r="C686">
        <v>148</v>
      </c>
      <c r="D686" t="s">
        <v>530</v>
      </c>
      <c r="E686" t="s">
        <v>1252</v>
      </c>
      <c r="F686" t="s">
        <v>530</v>
      </c>
      <c r="G686" t="s">
        <v>26668</v>
      </c>
      <c r="M686" t="s">
        <v>1812</v>
      </c>
      <c r="O686" t="s">
        <v>26669</v>
      </c>
      <c r="P686" t="s">
        <v>209</v>
      </c>
      <c r="Q686" t="s">
        <v>1462</v>
      </c>
      <c r="R686" t="s">
        <v>1229</v>
      </c>
      <c r="S686" t="s">
        <v>130</v>
      </c>
      <c r="T686" t="s">
        <v>1293</v>
      </c>
      <c r="U686" t="s">
        <v>26423</v>
      </c>
      <c r="V686" t="s">
        <v>26424</v>
      </c>
      <c r="W686">
        <v>37376</v>
      </c>
      <c r="X686" t="s">
        <v>26166</v>
      </c>
      <c r="Y686" t="s">
        <v>26166</v>
      </c>
      <c r="Z686" t="s">
        <v>26670</v>
      </c>
      <c r="AA686" t="s">
        <v>13427</v>
      </c>
      <c r="AB686" t="s">
        <v>33906</v>
      </c>
      <c r="AC686">
        <v>38376</v>
      </c>
      <c r="AD686">
        <v>28405</v>
      </c>
      <c r="AE686">
        <v>391</v>
      </c>
      <c r="AF686" t="s">
        <v>33907</v>
      </c>
      <c r="AG686">
        <v>34</v>
      </c>
      <c r="AJ686" t="s">
        <v>16789</v>
      </c>
      <c r="AK686" t="s">
        <v>14259</v>
      </c>
      <c r="AL686" t="s">
        <v>530</v>
      </c>
      <c r="AM686">
        <v>391</v>
      </c>
      <c r="AN686">
        <v>391</v>
      </c>
      <c r="AO686" t="s">
        <v>33908</v>
      </c>
      <c r="AP686" t="s">
        <v>33909</v>
      </c>
      <c r="AQ686" t="s">
        <v>33910</v>
      </c>
      <c r="AR686" t="s">
        <v>33911</v>
      </c>
      <c r="AS686" t="s">
        <v>33912</v>
      </c>
      <c r="AT686" t="s">
        <v>26673</v>
      </c>
      <c r="AU686">
        <v>391</v>
      </c>
      <c r="AW686" t="s">
        <v>224</v>
      </c>
      <c r="AX686" t="s">
        <v>2392</v>
      </c>
      <c r="AY686" t="s">
        <v>1061</v>
      </c>
      <c r="AZ686" t="s">
        <v>33913</v>
      </c>
      <c r="BA686" t="s">
        <v>1244</v>
      </c>
      <c r="BB686" t="s">
        <v>26676</v>
      </c>
      <c r="BC686" t="s">
        <v>33914</v>
      </c>
      <c r="BD686">
        <v>6922</v>
      </c>
      <c r="BE686" t="s">
        <v>33915</v>
      </c>
      <c r="BF686" t="s">
        <v>33916</v>
      </c>
    </row>
    <row r="687" spans="1:58" ht="20" customHeight="1">
      <c r="A687" t="str">
        <f t="shared" si="28"/>
        <v>진주권 광역쓰레기 매립장 매립가스 발전 및 CDM 사업 1차2013-09-01</v>
      </c>
      <c r="B687" t="str">
        <f t="shared" si="29"/>
        <v>2013-09-01</v>
      </c>
      <c r="C687">
        <v>147</v>
      </c>
      <c r="D687" t="s">
        <v>530</v>
      </c>
      <c r="E687" t="s">
        <v>1252</v>
      </c>
      <c r="F687" t="s">
        <v>530</v>
      </c>
      <c r="G687" t="s">
        <v>26668</v>
      </c>
      <c r="M687" t="s">
        <v>1812</v>
      </c>
      <c r="O687" t="s">
        <v>26669</v>
      </c>
      <c r="P687" t="s">
        <v>209</v>
      </c>
      <c r="Q687" t="s">
        <v>1462</v>
      </c>
      <c r="R687" t="s">
        <v>1229</v>
      </c>
      <c r="S687" t="s">
        <v>130</v>
      </c>
      <c r="T687" t="s">
        <v>1293</v>
      </c>
      <c r="U687" t="s">
        <v>26423</v>
      </c>
      <c r="V687" t="s">
        <v>26424</v>
      </c>
      <c r="W687">
        <v>37376</v>
      </c>
      <c r="X687" t="s">
        <v>26166</v>
      </c>
      <c r="Y687" t="s">
        <v>26166</v>
      </c>
      <c r="Z687" t="s">
        <v>26670</v>
      </c>
      <c r="AA687" t="s">
        <v>13413</v>
      </c>
      <c r="AB687" t="s">
        <v>33896</v>
      </c>
      <c r="AC687">
        <v>77314</v>
      </c>
      <c r="AD687">
        <v>38065</v>
      </c>
      <c r="AE687">
        <v>33985</v>
      </c>
      <c r="AF687" t="s">
        <v>33917</v>
      </c>
      <c r="AG687">
        <v>3319</v>
      </c>
      <c r="AJ687" t="s">
        <v>15299</v>
      </c>
      <c r="AK687" t="s">
        <v>14259</v>
      </c>
      <c r="AL687" t="s">
        <v>530</v>
      </c>
      <c r="AM687">
        <v>391</v>
      </c>
      <c r="AN687">
        <v>33985</v>
      </c>
      <c r="AO687" t="s">
        <v>33918</v>
      </c>
      <c r="AP687" t="s">
        <v>33919</v>
      </c>
      <c r="AQ687" t="s">
        <v>33920</v>
      </c>
      <c r="AR687" t="s">
        <v>33901</v>
      </c>
      <c r="AS687" t="s">
        <v>33921</v>
      </c>
      <c r="AT687" t="s">
        <v>26673</v>
      </c>
      <c r="AU687">
        <v>33985</v>
      </c>
      <c r="AW687" t="s">
        <v>224</v>
      </c>
      <c r="AX687" t="s">
        <v>2392</v>
      </c>
      <c r="AY687" t="s">
        <v>1061</v>
      </c>
      <c r="AZ687" t="s">
        <v>33922</v>
      </c>
      <c r="BA687" t="s">
        <v>1244</v>
      </c>
      <c r="BB687" t="s">
        <v>26676</v>
      </c>
      <c r="BC687" t="s">
        <v>28230</v>
      </c>
      <c r="BD687">
        <v>6922</v>
      </c>
      <c r="BE687" t="s">
        <v>33923</v>
      </c>
      <c r="BF687" t="s">
        <v>33924</v>
      </c>
    </row>
    <row r="688" spans="1:58" ht="20" customHeight="1">
      <c r="A688" t="str">
        <f t="shared" si="28"/>
        <v>대구 방천리 매립가스 사업6차2016-08-19</v>
      </c>
      <c r="B688" t="str">
        <f t="shared" si="29"/>
        <v>2016-08-19</v>
      </c>
      <c r="C688">
        <v>146</v>
      </c>
      <c r="D688" t="s">
        <v>530</v>
      </c>
      <c r="E688" t="s">
        <v>1252</v>
      </c>
      <c r="F688" t="s">
        <v>530</v>
      </c>
      <c r="G688" t="s">
        <v>1527</v>
      </c>
      <c r="M688" t="s">
        <v>1812</v>
      </c>
      <c r="O688" t="s">
        <v>26524</v>
      </c>
      <c r="P688" t="s">
        <v>209</v>
      </c>
      <c r="Q688" t="s">
        <v>1228</v>
      </c>
      <c r="R688" t="s">
        <v>1228</v>
      </c>
      <c r="S688" t="s">
        <v>130</v>
      </c>
      <c r="T688" t="s">
        <v>1231</v>
      </c>
      <c r="U688" t="s">
        <v>1357</v>
      </c>
      <c r="V688" t="s">
        <v>26525</v>
      </c>
      <c r="W688">
        <v>177923</v>
      </c>
      <c r="X688" t="s">
        <v>26166</v>
      </c>
      <c r="Y688" t="s">
        <v>26166</v>
      </c>
      <c r="AA688" t="s">
        <v>14554</v>
      </c>
      <c r="AB688" t="s">
        <v>33780</v>
      </c>
      <c r="AC688">
        <v>177493</v>
      </c>
      <c r="AD688">
        <v>249063</v>
      </c>
      <c r="AE688">
        <v>244082</v>
      </c>
      <c r="AJ688" t="s">
        <v>14622</v>
      </c>
      <c r="AK688" t="s">
        <v>14259</v>
      </c>
      <c r="AL688" t="s">
        <v>530</v>
      </c>
      <c r="AM688">
        <v>477658</v>
      </c>
      <c r="AN688">
        <v>244082</v>
      </c>
      <c r="AO688" t="s">
        <v>33925</v>
      </c>
      <c r="AP688" t="s">
        <v>33926</v>
      </c>
      <c r="AQ688" t="s">
        <v>33927</v>
      </c>
      <c r="AR688" t="s">
        <v>33928</v>
      </c>
      <c r="AS688" t="s">
        <v>33929</v>
      </c>
      <c r="AT688" t="s">
        <v>31000</v>
      </c>
      <c r="AU688">
        <v>244082</v>
      </c>
      <c r="AW688" t="s">
        <v>224</v>
      </c>
      <c r="AX688" t="s">
        <v>2392</v>
      </c>
      <c r="AY688" t="s">
        <v>1061</v>
      </c>
      <c r="AZ688" t="s">
        <v>33930</v>
      </c>
      <c r="BA688" t="s">
        <v>1244</v>
      </c>
      <c r="BB688" t="s">
        <v>26524</v>
      </c>
      <c r="BC688" t="s">
        <v>26695</v>
      </c>
      <c r="BD688">
        <v>851</v>
      </c>
    </row>
    <row r="689" spans="1:58" ht="20" customHeight="1">
      <c r="A689" t="str">
        <f t="shared" si="28"/>
        <v>대구 방천리 매립가스 사업5차2014-08-19</v>
      </c>
      <c r="B689" t="str">
        <f t="shared" si="29"/>
        <v>2014-08-19</v>
      </c>
      <c r="C689">
        <v>145</v>
      </c>
      <c r="D689" t="s">
        <v>530</v>
      </c>
      <c r="E689" t="s">
        <v>1252</v>
      </c>
      <c r="F689" t="s">
        <v>530</v>
      </c>
      <c r="G689" t="s">
        <v>1527</v>
      </c>
      <c r="M689" t="s">
        <v>1812</v>
      </c>
      <c r="O689" t="s">
        <v>26524</v>
      </c>
      <c r="P689" t="s">
        <v>209</v>
      </c>
      <c r="Q689" t="s">
        <v>1228</v>
      </c>
      <c r="R689" t="s">
        <v>1228</v>
      </c>
      <c r="S689" t="s">
        <v>130</v>
      </c>
      <c r="T689" t="s">
        <v>1231</v>
      </c>
      <c r="U689" t="s">
        <v>1357</v>
      </c>
      <c r="V689" t="s">
        <v>26525</v>
      </c>
      <c r="W689">
        <v>177923</v>
      </c>
      <c r="X689" t="s">
        <v>26166</v>
      </c>
      <c r="Y689" t="s">
        <v>26166</v>
      </c>
      <c r="AA689" t="s">
        <v>14542</v>
      </c>
      <c r="AB689" t="s">
        <v>33931</v>
      </c>
      <c r="AC689">
        <v>355383</v>
      </c>
      <c r="AD689">
        <v>487406</v>
      </c>
      <c r="AE689">
        <v>9748</v>
      </c>
      <c r="AJ689" t="s">
        <v>15790</v>
      </c>
      <c r="AK689" t="s">
        <v>14259</v>
      </c>
      <c r="AL689" t="s">
        <v>530</v>
      </c>
      <c r="AM689">
        <v>477658</v>
      </c>
      <c r="AN689">
        <v>9748</v>
      </c>
      <c r="AO689" t="s">
        <v>33932</v>
      </c>
      <c r="AP689" t="s">
        <v>33933</v>
      </c>
      <c r="AQ689" t="s">
        <v>33934</v>
      </c>
      <c r="AR689" t="s">
        <v>33935</v>
      </c>
      <c r="AS689" t="s">
        <v>33936</v>
      </c>
      <c r="AT689" t="s">
        <v>31000</v>
      </c>
      <c r="AU689">
        <v>9748</v>
      </c>
      <c r="AW689" t="s">
        <v>224</v>
      </c>
      <c r="AX689" t="s">
        <v>2392</v>
      </c>
      <c r="AY689" t="s">
        <v>1061</v>
      </c>
      <c r="AZ689" t="s">
        <v>33937</v>
      </c>
      <c r="BA689" t="s">
        <v>1244</v>
      </c>
      <c r="BB689" t="s">
        <v>26524</v>
      </c>
      <c r="BC689" t="s">
        <v>33938</v>
      </c>
      <c r="BD689">
        <v>851</v>
      </c>
    </row>
    <row r="690" spans="1:58" ht="20" customHeight="1">
      <c r="A690" t="str">
        <f t="shared" si="28"/>
        <v>대구 방천리 매립가스 사업4차2016-08-19</v>
      </c>
      <c r="B690" t="str">
        <f t="shared" si="29"/>
        <v>2016-08-19</v>
      </c>
      <c r="C690">
        <v>144</v>
      </c>
      <c r="D690" t="s">
        <v>530</v>
      </c>
      <c r="E690" t="s">
        <v>1252</v>
      </c>
      <c r="F690" t="s">
        <v>530</v>
      </c>
      <c r="G690" t="s">
        <v>1527</v>
      </c>
      <c r="M690" t="s">
        <v>1812</v>
      </c>
      <c r="O690" t="s">
        <v>26524</v>
      </c>
      <c r="P690" t="s">
        <v>209</v>
      </c>
      <c r="Q690" t="s">
        <v>1228</v>
      </c>
      <c r="R690" t="s">
        <v>1228</v>
      </c>
      <c r="S690" t="s">
        <v>130</v>
      </c>
      <c r="T690" t="s">
        <v>1231</v>
      </c>
      <c r="U690" t="s">
        <v>1357</v>
      </c>
      <c r="V690" t="s">
        <v>26525</v>
      </c>
      <c r="W690">
        <v>177923</v>
      </c>
      <c r="X690" t="s">
        <v>26166</v>
      </c>
      <c r="Y690" t="s">
        <v>26166</v>
      </c>
      <c r="AA690" t="s">
        <v>14303</v>
      </c>
      <c r="AB690" t="s">
        <v>33780</v>
      </c>
      <c r="AC690">
        <v>177493</v>
      </c>
      <c r="AD690">
        <v>249063</v>
      </c>
      <c r="AE690">
        <v>2491</v>
      </c>
      <c r="AJ690" t="s">
        <v>15790</v>
      </c>
      <c r="AK690" t="s">
        <v>14259</v>
      </c>
      <c r="AL690" t="s">
        <v>530</v>
      </c>
      <c r="AM690">
        <v>477658</v>
      </c>
      <c r="AN690">
        <v>2491</v>
      </c>
      <c r="AO690" t="s">
        <v>33781</v>
      </c>
      <c r="AP690" t="s">
        <v>33782</v>
      </c>
      <c r="AQ690" t="s">
        <v>33939</v>
      </c>
      <c r="AR690" t="s">
        <v>33940</v>
      </c>
      <c r="AS690" t="s">
        <v>33941</v>
      </c>
      <c r="AT690" t="s">
        <v>31000</v>
      </c>
      <c r="AU690">
        <v>2491</v>
      </c>
      <c r="AW690" t="s">
        <v>224</v>
      </c>
      <c r="AX690" t="s">
        <v>2392</v>
      </c>
      <c r="AY690" t="s">
        <v>1061</v>
      </c>
      <c r="AZ690" t="s">
        <v>33942</v>
      </c>
      <c r="BA690" t="s">
        <v>1244</v>
      </c>
      <c r="BB690" t="s">
        <v>26524</v>
      </c>
      <c r="BC690" t="s">
        <v>4859</v>
      </c>
      <c r="BD690">
        <v>851</v>
      </c>
    </row>
    <row r="691" spans="1:58" ht="20" customHeight="1">
      <c r="A691" t="str">
        <f t="shared" si="28"/>
        <v>K-water 소수력발전 3번들 CDM1차2010-06-01</v>
      </c>
      <c r="B691" t="str">
        <f t="shared" si="29"/>
        <v>2010-06-01</v>
      </c>
      <c r="C691">
        <v>143</v>
      </c>
      <c r="D691" t="s">
        <v>2324</v>
      </c>
      <c r="E691" t="s">
        <v>2325</v>
      </c>
      <c r="F691" t="s">
        <v>2324</v>
      </c>
      <c r="G691" t="s">
        <v>2326</v>
      </c>
      <c r="M691" t="s">
        <v>1812</v>
      </c>
      <c r="O691" t="s">
        <v>2362</v>
      </c>
      <c r="P691" t="s">
        <v>215</v>
      </c>
      <c r="Q691" t="s">
        <v>1462</v>
      </c>
      <c r="R691" t="s">
        <v>1229</v>
      </c>
      <c r="S691" t="s">
        <v>130</v>
      </c>
      <c r="T691" t="s">
        <v>1293</v>
      </c>
      <c r="U691" t="s">
        <v>2363</v>
      </c>
      <c r="V691" t="s">
        <v>2364</v>
      </c>
      <c r="W691">
        <v>2987</v>
      </c>
      <c r="X691" t="s">
        <v>1324</v>
      </c>
      <c r="Y691" t="s">
        <v>1325</v>
      </c>
      <c r="Z691" t="s">
        <v>2365</v>
      </c>
      <c r="AA691" t="s">
        <v>13413</v>
      </c>
      <c r="AB691" t="s">
        <v>16151</v>
      </c>
      <c r="AC691">
        <v>4738</v>
      </c>
      <c r="AD691">
        <v>4978</v>
      </c>
      <c r="AE691">
        <v>4878</v>
      </c>
      <c r="AF691" t="s">
        <v>16152</v>
      </c>
      <c r="AJ691" t="s">
        <v>15178</v>
      </c>
      <c r="AK691" t="s">
        <v>14259</v>
      </c>
      <c r="AL691" t="s">
        <v>2324</v>
      </c>
      <c r="AM691">
        <v>4878</v>
      </c>
      <c r="AN691">
        <v>4878</v>
      </c>
      <c r="AO691" t="s">
        <v>16153</v>
      </c>
      <c r="AP691" t="s">
        <v>16154</v>
      </c>
      <c r="AQ691" t="s">
        <v>16155</v>
      </c>
      <c r="AR691" t="s">
        <v>16156</v>
      </c>
      <c r="AS691" t="s">
        <v>16157</v>
      </c>
      <c r="AT691" t="s">
        <v>2368</v>
      </c>
      <c r="AU691">
        <v>4878</v>
      </c>
      <c r="AW691" t="s">
        <v>224</v>
      </c>
      <c r="AX691" t="s">
        <v>2392</v>
      </c>
      <c r="AY691" t="s">
        <v>1061</v>
      </c>
      <c r="AZ691" t="s">
        <v>16158</v>
      </c>
      <c r="BA691" t="s">
        <v>1244</v>
      </c>
      <c r="BB691" t="s">
        <v>2362</v>
      </c>
      <c r="BC691" t="s">
        <v>1040</v>
      </c>
      <c r="BD691">
        <v>2910</v>
      </c>
      <c r="BE691" t="s">
        <v>16159</v>
      </c>
    </row>
    <row r="692" spans="1:58" ht="20" customHeight="1">
      <c r="A692" t="str">
        <f t="shared" si="28"/>
        <v>K-water 소수력2번들 CDM1차2011-06-01</v>
      </c>
      <c r="B692" t="str">
        <f t="shared" si="29"/>
        <v>2011-06-01</v>
      </c>
      <c r="C692">
        <v>142</v>
      </c>
      <c r="D692" t="s">
        <v>2324</v>
      </c>
      <c r="E692" t="s">
        <v>2325</v>
      </c>
      <c r="F692" t="s">
        <v>2324</v>
      </c>
      <c r="G692" t="s">
        <v>2326</v>
      </c>
      <c r="M692" t="s">
        <v>1812</v>
      </c>
      <c r="O692" t="s">
        <v>2350</v>
      </c>
      <c r="P692" t="s">
        <v>215</v>
      </c>
      <c r="Q692" t="s">
        <v>1462</v>
      </c>
      <c r="R692" t="s">
        <v>1229</v>
      </c>
      <c r="S692" t="s">
        <v>130</v>
      </c>
      <c r="T692" t="s">
        <v>1231</v>
      </c>
      <c r="U692" t="s">
        <v>1643</v>
      </c>
      <c r="V692" t="s">
        <v>1644</v>
      </c>
      <c r="W692">
        <v>8664</v>
      </c>
      <c r="X692" t="s">
        <v>1324</v>
      </c>
      <c r="Y692" t="s">
        <v>1325</v>
      </c>
      <c r="Z692" t="s">
        <v>2351</v>
      </c>
      <c r="AA692" t="s">
        <v>13413</v>
      </c>
      <c r="AB692" t="s">
        <v>16142</v>
      </c>
      <c r="AC692">
        <v>5079</v>
      </c>
      <c r="AD692">
        <v>4067</v>
      </c>
      <c r="AE692">
        <v>3986</v>
      </c>
      <c r="AF692" t="s">
        <v>16143</v>
      </c>
      <c r="AJ692" t="s">
        <v>15178</v>
      </c>
      <c r="AK692" t="s">
        <v>14259</v>
      </c>
      <c r="AL692" t="s">
        <v>2324</v>
      </c>
      <c r="AM692">
        <v>3986</v>
      </c>
      <c r="AN692">
        <v>3986</v>
      </c>
      <c r="AO692" t="s">
        <v>16144</v>
      </c>
      <c r="AP692" t="s">
        <v>16145</v>
      </c>
      <c r="AQ692" t="s">
        <v>16146</v>
      </c>
      <c r="AR692" t="s">
        <v>16147</v>
      </c>
      <c r="AS692" t="s">
        <v>16148</v>
      </c>
      <c r="AT692" t="s">
        <v>2354</v>
      </c>
      <c r="AU692">
        <v>3986</v>
      </c>
      <c r="AW692" t="s">
        <v>224</v>
      </c>
      <c r="AX692" t="s">
        <v>2392</v>
      </c>
      <c r="AY692" t="s">
        <v>1061</v>
      </c>
      <c r="AZ692" t="s">
        <v>16149</v>
      </c>
      <c r="BA692" t="s">
        <v>1244</v>
      </c>
      <c r="BB692" t="s">
        <v>2349</v>
      </c>
      <c r="BC692" t="s">
        <v>16140</v>
      </c>
      <c r="BD692">
        <v>801</v>
      </c>
      <c r="BE692" t="s">
        <v>16150</v>
      </c>
    </row>
    <row r="693" spans="1:58" ht="20" customHeight="1">
      <c r="A693" t="str">
        <f t="shared" si="28"/>
        <v>K-water 소수력발전 1번들 CDM1차2011-01-01</v>
      </c>
      <c r="B693" t="str">
        <f t="shared" si="29"/>
        <v>2011-01-01</v>
      </c>
      <c r="C693">
        <v>141</v>
      </c>
      <c r="D693" t="s">
        <v>2324</v>
      </c>
      <c r="E693" t="s">
        <v>2325</v>
      </c>
      <c r="F693" t="s">
        <v>2324</v>
      </c>
      <c r="G693" t="s">
        <v>2326</v>
      </c>
      <c r="M693" t="s">
        <v>1812</v>
      </c>
      <c r="O693" t="s">
        <v>2331</v>
      </c>
      <c r="P693" t="s">
        <v>215</v>
      </c>
      <c r="Q693" t="s">
        <v>1462</v>
      </c>
      <c r="R693" t="s">
        <v>1229</v>
      </c>
      <c r="S693" t="s">
        <v>130</v>
      </c>
      <c r="T693" t="s">
        <v>1231</v>
      </c>
      <c r="U693" t="s">
        <v>2332</v>
      </c>
      <c r="V693" t="s">
        <v>2333</v>
      </c>
      <c r="W693">
        <v>9689</v>
      </c>
      <c r="X693" t="s">
        <v>1324</v>
      </c>
      <c r="Y693" t="s">
        <v>1325</v>
      </c>
      <c r="Z693" t="s">
        <v>2334</v>
      </c>
      <c r="AA693" t="s">
        <v>13413</v>
      </c>
      <c r="AB693" t="s">
        <v>14389</v>
      </c>
      <c r="AC693">
        <v>9689</v>
      </c>
      <c r="AD693">
        <v>8193</v>
      </c>
      <c r="AE693">
        <v>8029</v>
      </c>
      <c r="AF693" t="s">
        <v>16133</v>
      </c>
      <c r="AJ693" t="s">
        <v>15178</v>
      </c>
      <c r="AK693" t="s">
        <v>14259</v>
      </c>
      <c r="AL693" t="s">
        <v>2324</v>
      </c>
      <c r="AM693">
        <v>8029</v>
      </c>
      <c r="AN693">
        <v>8029</v>
      </c>
      <c r="AO693" t="s">
        <v>16134</v>
      </c>
      <c r="AP693" t="s">
        <v>16135</v>
      </c>
      <c r="AQ693" t="s">
        <v>16136</v>
      </c>
      <c r="AR693" t="s">
        <v>16137</v>
      </c>
      <c r="AS693" t="s">
        <v>16138</v>
      </c>
      <c r="AT693" t="s">
        <v>2337</v>
      </c>
      <c r="AU693">
        <v>8029</v>
      </c>
      <c r="AW693" t="s">
        <v>224</v>
      </c>
      <c r="AX693" t="s">
        <v>2392</v>
      </c>
      <c r="AY693" t="s">
        <v>1061</v>
      </c>
      <c r="AZ693" t="s">
        <v>16139</v>
      </c>
      <c r="BA693" t="s">
        <v>1244</v>
      </c>
      <c r="BB693" t="s">
        <v>2331</v>
      </c>
      <c r="BC693" t="s">
        <v>16140</v>
      </c>
      <c r="BD693">
        <v>584</v>
      </c>
      <c r="BE693" t="s">
        <v>16141</v>
      </c>
    </row>
    <row r="694" spans="1:58" ht="20" customHeight="1">
      <c r="A694" t="str">
        <f t="shared" ref="A694:A721" si="30">O694&amp;AA694&amp;B694</f>
        <v>대구 방천리 매립가스 사업3차2014-08-19</v>
      </c>
      <c r="B694" t="str">
        <f t="shared" ref="B694:B721" si="31">LEFT(AB694,10)</f>
        <v>2014-08-19</v>
      </c>
      <c r="C694">
        <v>140</v>
      </c>
      <c r="D694" t="s">
        <v>530</v>
      </c>
      <c r="E694" t="s">
        <v>1252</v>
      </c>
      <c r="F694" t="s">
        <v>530</v>
      </c>
      <c r="G694" t="s">
        <v>1527</v>
      </c>
      <c r="M694" t="s">
        <v>1812</v>
      </c>
      <c r="O694" t="s">
        <v>26524</v>
      </c>
      <c r="P694" t="s">
        <v>209</v>
      </c>
      <c r="Q694" t="s">
        <v>1228</v>
      </c>
      <c r="R694" t="s">
        <v>1228</v>
      </c>
      <c r="S694" t="s">
        <v>130</v>
      </c>
      <c r="T694" t="s">
        <v>1231</v>
      </c>
      <c r="U694" t="s">
        <v>1357</v>
      </c>
      <c r="V694" t="s">
        <v>26525</v>
      </c>
      <c r="W694">
        <v>177923</v>
      </c>
      <c r="X694" t="s">
        <v>26166</v>
      </c>
      <c r="Y694" t="s">
        <v>26166</v>
      </c>
      <c r="AA694" t="s">
        <v>14315</v>
      </c>
      <c r="AB694" t="s">
        <v>33931</v>
      </c>
      <c r="AC694">
        <v>355383</v>
      </c>
      <c r="AD694">
        <v>487406</v>
      </c>
      <c r="AE694">
        <v>477658</v>
      </c>
      <c r="AJ694" t="s">
        <v>14622</v>
      </c>
      <c r="AK694" t="s">
        <v>14259</v>
      </c>
      <c r="AL694" t="s">
        <v>530</v>
      </c>
      <c r="AM694">
        <v>477658</v>
      </c>
      <c r="AN694">
        <v>477658</v>
      </c>
      <c r="AO694" t="s">
        <v>33943</v>
      </c>
      <c r="AP694" t="s">
        <v>33944</v>
      </c>
      <c r="AQ694" t="s">
        <v>33945</v>
      </c>
      <c r="AR694" t="s">
        <v>33946</v>
      </c>
      <c r="AS694" t="s">
        <v>33947</v>
      </c>
      <c r="AT694" t="s">
        <v>31000</v>
      </c>
      <c r="AU694">
        <v>477658</v>
      </c>
      <c r="AW694" t="s">
        <v>224</v>
      </c>
      <c r="AX694" t="s">
        <v>8340</v>
      </c>
      <c r="AY694" t="s">
        <v>1061</v>
      </c>
      <c r="AZ694" t="s">
        <v>33948</v>
      </c>
      <c r="BA694" t="s">
        <v>1244</v>
      </c>
      <c r="BB694" t="s">
        <v>26524</v>
      </c>
      <c r="BC694" t="s">
        <v>2153</v>
      </c>
      <c r="BD694">
        <v>851</v>
      </c>
    </row>
    <row r="695" spans="1:58" ht="20" customHeight="1">
      <c r="A695" t="str">
        <f t="shared" si="30"/>
        <v>시화호 조력발전 사업3차2016-10-01</v>
      </c>
      <c r="B695" t="str">
        <f t="shared" si="31"/>
        <v>2016-10-01</v>
      </c>
      <c r="C695">
        <v>139</v>
      </c>
      <c r="D695" t="s">
        <v>425</v>
      </c>
      <c r="E695" t="s">
        <v>1220</v>
      </c>
      <c r="F695" t="s">
        <v>1578</v>
      </c>
      <c r="G695" t="s">
        <v>2072</v>
      </c>
      <c r="M695" t="s">
        <v>1812</v>
      </c>
      <c r="O695" t="s">
        <v>1155</v>
      </c>
      <c r="P695" t="s">
        <v>209</v>
      </c>
      <c r="Q695" t="s">
        <v>1228</v>
      </c>
      <c r="R695" t="s">
        <v>1229</v>
      </c>
      <c r="S695" t="s">
        <v>130</v>
      </c>
      <c r="T695" t="s">
        <v>1231</v>
      </c>
      <c r="U695" t="s">
        <v>1426</v>
      </c>
      <c r="V695" t="s">
        <v>1427</v>
      </c>
      <c r="W695">
        <v>315440</v>
      </c>
      <c r="X695" t="s">
        <v>1324</v>
      </c>
      <c r="Y695" t="s">
        <v>1325</v>
      </c>
      <c r="Z695" t="s">
        <v>2073</v>
      </c>
      <c r="AA695" t="s">
        <v>14315</v>
      </c>
      <c r="AB695" t="s">
        <v>15841</v>
      </c>
      <c r="AC695">
        <v>157287</v>
      </c>
      <c r="AD695">
        <v>164414</v>
      </c>
      <c r="AE695">
        <v>540</v>
      </c>
      <c r="AF695" t="s">
        <v>15931</v>
      </c>
      <c r="AJ695" t="s">
        <v>14612</v>
      </c>
      <c r="AK695" t="s">
        <v>14259</v>
      </c>
      <c r="AL695" t="s">
        <v>425</v>
      </c>
      <c r="AM695">
        <v>1641</v>
      </c>
      <c r="AN695">
        <v>540</v>
      </c>
      <c r="AO695" t="s">
        <v>15932</v>
      </c>
      <c r="AP695" t="s">
        <v>15933</v>
      </c>
      <c r="AQ695" t="s">
        <v>15934</v>
      </c>
      <c r="AR695" t="s">
        <v>15935</v>
      </c>
      <c r="AS695" t="s">
        <v>15936</v>
      </c>
      <c r="AT695" t="s">
        <v>2075</v>
      </c>
      <c r="AU695">
        <v>540</v>
      </c>
      <c r="AW695" t="s">
        <v>224</v>
      </c>
      <c r="AX695" t="s">
        <v>10760</v>
      </c>
      <c r="AY695" t="s">
        <v>1061</v>
      </c>
      <c r="AZ695" t="s">
        <v>15937</v>
      </c>
      <c r="BA695" t="s">
        <v>1244</v>
      </c>
      <c r="BB695" t="s">
        <v>1155</v>
      </c>
      <c r="BC695" t="s">
        <v>15849</v>
      </c>
      <c r="BD695">
        <v>349</v>
      </c>
      <c r="BE695" t="s">
        <v>15938</v>
      </c>
    </row>
    <row r="696" spans="1:58" ht="20" customHeight="1">
      <c r="A696" t="str">
        <f t="shared" si="30"/>
        <v>시화호 조력발전 사업9차2016-10-01</v>
      </c>
      <c r="B696" t="str">
        <f t="shared" si="31"/>
        <v>2016-10-01</v>
      </c>
      <c r="C696">
        <v>138</v>
      </c>
      <c r="D696" t="s">
        <v>530</v>
      </c>
      <c r="E696" t="s">
        <v>1252</v>
      </c>
      <c r="F696" t="s">
        <v>1500</v>
      </c>
      <c r="G696" t="s">
        <v>1878</v>
      </c>
      <c r="M696" t="s">
        <v>1812</v>
      </c>
      <c r="O696" t="s">
        <v>1155</v>
      </c>
      <c r="P696" t="s">
        <v>209</v>
      </c>
      <c r="Q696" t="s">
        <v>1228</v>
      </c>
      <c r="R696" t="s">
        <v>1229</v>
      </c>
      <c r="S696" t="s">
        <v>130</v>
      </c>
      <c r="T696" t="s">
        <v>1231</v>
      </c>
      <c r="U696" t="s">
        <v>1426</v>
      </c>
      <c r="V696" t="s">
        <v>1427</v>
      </c>
      <c r="W696">
        <v>315440</v>
      </c>
      <c r="X696" t="s">
        <v>1324</v>
      </c>
      <c r="Y696" t="s">
        <v>1325</v>
      </c>
      <c r="Z696" t="s">
        <v>15121</v>
      </c>
      <c r="AA696" t="s">
        <v>14631</v>
      </c>
      <c r="AB696" t="s">
        <v>15841</v>
      </c>
      <c r="AC696">
        <v>157287</v>
      </c>
      <c r="AD696">
        <v>164414</v>
      </c>
      <c r="AE696">
        <v>2748</v>
      </c>
      <c r="AF696" t="s">
        <v>15905</v>
      </c>
      <c r="AJ696" t="s">
        <v>15489</v>
      </c>
      <c r="AK696" t="s">
        <v>14259</v>
      </c>
      <c r="AL696" t="s">
        <v>530</v>
      </c>
      <c r="AM696">
        <v>339866</v>
      </c>
      <c r="AN696">
        <v>2748</v>
      </c>
      <c r="AO696" t="s">
        <v>15906</v>
      </c>
      <c r="AP696" t="s">
        <v>15382</v>
      </c>
      <c r="AQ696" t="s">
        <v>15907</v>
      </c>
      <c r="AR696" t="s">
        <v>15558</v>
      </c>
      <c r="AS696" t="s">
        <v>15908</v>
      </c>
      <c r="AT696" t="s">
        <v>13708</v>
      </c>
      <c r="AU696">
        <v>2748</v>
      </c>
      <c r="AW696" t="s">
        <v>224</v>
      </c>
      <c r="AX696" t="s">
        <v>10760</v>
      </c>
      <c r="AY696" t="s">
        <v>1061</v>
      </c>
      <c r="AZ696" t="s">
        <v>15909</v>
      </c>
      <c r="BA696" t="s">
        <v>1244</v>
      </c>
      <c r="BB696" t="s">
        <v>1155</v>
      </c>
      <c r="BC696" t="s">
        <v>15849</v>
      </c>
      <c r="BD696">
        <v>349</v>
      </c>
      <c r="BE696" t="s">
        <v>15910</v>
      </c>
    </row>
    <row r="697" spans="1:58" ht="20" customHeight="1">
      <c r="A697" t="str">
        <f t="shared" si="30"/>
        <v>광주광역시 광역위생매립장 LFG  발전 CDM 사업5차2016-01-01</v>
      </c>
      <c r="B697" t="str">
        <f t="shared" si="31"/>
        <v>2016-01-01</v>
      </c>
      <c r="C697">
        <v>137</v>
      </c>
      <c r="D697" t="s">
        <v>530</v>
      </c>
      <c r="E697" t="s">
        <v>1252</v>
      </c>
      <c r="F697" t="s">
        <v>530</v>
      </c>
      <c r="G697" t="s">
        <v>26399</v>
      </c>
      <c r="M697" t="s">
        <v>1812</v>
      </c>
      <c r="O697" t="s">
        <v>26400</v>
      </c>
      <c r="P697" t="s">
        <v>209</v>
      </c>
      <c r="Q697" t="s">
        <v>1462</v>
      </c>
      <c r="R697" t="s">
        <v>1229</v>
      </c>
      <c r="S697" t="s">
        <v>130</v>
      </c>
      <c r="T697" t="s">
        <v>1293</v>
      </c>
      <c r="U697" t="s">
        <v>26401</v>
      </c>
      <c r="V697" t="s">
        <v>26402</v>
      </c>
      <c r="W697">
        <v>30565</v>
      </c>
      <c r="X697" t="s">
        <v>26166</v>
      </c>
      <c r="Y697" t="s">
        <v>26166</v>
      </c>
      <c r="Z697" t="s">
        <v>26403</v>
      </c>
      <c r="AA697" t="s">
        <v>14542</v>
      </c>
      <c r="AB697" t="s">
        <v>15796</v>
      </c>
      <c r="AC697">
        <v>35231</v>
      </c>
      <c r="AD697">
        <v>51742</v>
      </c>
      <c r="AE697">
        <v>48919</v>
      </c>
      <c r="AF697" t="s">
        <v>33949</v>
      </c>
      <c r="AG697">
        <v>1788</v>
      </c>
      <c r="AJ697" t="s">
        <v>33950</v>
      </c>
      <c r="AK697" t="s">
        <v>14259</v>
      </c>
      <c r="AL697" t="s">
        <v>530</v>
      </c>
      <c r="AM697">
        <v>97487</v>
      </c>
      <c r="AN697">
        <v>48919</v>
      </c>
      <c r="AO697" t="s">
        <v>33951</v>
      </c>
      <c r="AP697" t="s">
        <v>33952</v>
      </c>
      <c r="AQ697" t="s">
        <v>33953</v>
      </c>
      <c r="AR697" t="s">
        <v>33954</v>
      </c>
      <c r="AS697" t="s">
        <v>33955</v>
      </c>
      <c r="AT697" t="s">
        <v>26406</v>
      </c>
      <c r="AU697">
        <v>48919</v>
      </c>
      <c r="AW697" t="s">
        <v>224</v>
      </c>
      <c r="AX697" t="s">
        <v>15901</v>
      </c>
      <c r="AY697" t="s">
        <v>1061</v>
      </c>
      <c r="AZ697" t="s">
        <v>33956</v>
      </c>
      <c r="BA697" t="s">
        <v>1244</v>
      </c>
      <c r="BB697" t="s">
        <v>26408</v>
      </c>
      <c r="BC697" t="s">
        <v>1078</v>
      </c>
      <c r="BD697">
        <v>4294</v>
      </c>
      <c r="BE697" t="s">
        <v>33957</v>
      </c>
      <c r="BF697" t="s">
        <v>33958</v>
      </c>
    </row>
    <row r="698" spans="1:58" ht="20" customHeight="1">
      <c r="A698" t="str">
        <f t="shared" si="30"/>
        <v>광주광역시 광역위생매립장 LFG  발전 CDM 사업6차2016-01-01</v>
      </c>
      <c r="B698" t="str">
        <f t="shared" si="31"/>
        <v>2016-01-01</v>
      </c>
      <c r="C698">
        <v>136</v>
      </c>
      <c r="D698" t="s">
        <v>530</v>
      </c>
      <c r="E698" t="s">
        <v>1252</v>
      </c>
      <c r="F698" t="s">
        <v>530</v>
      </c>
      <c r="G698" t="s">
        <v>26399</v>
      </c>
      <c r="M698" t="s">
        <v>1812</v>
      </c>
      <c r="O698" t="s">
        <v>26400</v>
      </c>
      <c r="P698" t="s">
        <v>209</v>
      </c>
      <c r="Q698" t="s">
        <v>1462</v>
      </c>
      <c r="R698" t="s">
        <v>1229</v>
      </c>
      <c r="S698" t="s">
        <v>130</v>
      </c>
      <c r="T698" t="s">
        <v>1293</v>
      </c>
      <c r="U698" t="s">
        <v>26401</v>
      </c>
      <c r="V698" t="s">
        <v>26402</v>
      </c>
      <c r="W698">
        <v>30565</v>
      </c>
      <c r="X698" t="s">
        <v>26166</v>
      </c>
      <c r="Y698" t="s">
        <v>26166</v>
      </c>
      <c r="Z698" t="s">
        <v>26403</v>
      </c>
      <c r="AA698" t="s">
        <v>14554</v>
      </c>
      <c r="AB698" t="s">
        <v>15796</v>
      </c>
      <c r="AC698">
        <v>35231</v>
      </c>
      <c r="AD698">
        <v>51742</v>
      </c>
      <c r="AE698">
        <v>500</v>
      </c>
      <c r="AF698" t="s">
        <v>33959</v>
      </c>
      <c r="AG698">
        <v>18</v>
      </c>
      <c r="AJ698" t="s">
        <v>33960</v>
      </c>
      <c r="AK698" t="s">
        <v>14259</v>
      </c>
      <c r="AL698" t="s">
        <v>530</v>
      </c>
      <c r="AM698">
        <v>97487</v>
      </c>
      <c r="AN698">
        <v>500</v>
      </c>
      <c r="AO698" t="s">
        <v>33951</v>
      </c>
      <c r="AP698" t="s">
        <v>33952</v>
      </c>
      <c r="AQ698" t="s">
        <v>33961</v>
      </c>
      <c r="AR698" t="s">
        <v>33954</v>
      </c>
      <c r="AS698" t="s">
        <v>33962</v>
      </c>
      <c r="AT698" t="s">
        <v>26406</v>
      </c>
      <c r="AU698">
        <v>500</v>
      </c>
      <c r="AW698" t="s">
        <v>224</v>
      </c>
      <c r="AX698" t="s">
        <v>15901</v>
      </c>
      <c r="AY698" t="s">
        <v>1061</v>
      </c>
      <c r="AZ698" t="s">
        <v>33963</v>
      </c>
      <c r="BA698" t="s">
        <v>1244</v>
      </c>
      <c r="BB698" t="s">
        <v>26408</v>
      </c>
      <c r="BC698" t="s">
        <v>1078</v>
      </c>
      <c r="BD698">
        <v>4294</v>
      </c>
      <c r="BE698" t="s">
        <v>33964</v>
      </c>
      <c r="BF698" t="s">
        <v>33965</v>
      </c>
    </row>
    <row r="699" spans="1:58" ht="20" customHeight="1">
      <c r="A699" t="str">
        <f t="shared" si="30"/>
        <v>수도권매립지 매립가스 자원화 사업 (50MW 발전사업)2차2015-07-01</v>
      </c>
      <c r="B699" t="str">
        <f t="shared" si="31"/>
        <v>2015-07-01</v>
      </c>
      <c r="C699">
        <v>135</v>
      </c>
      <c r="D699" t="s">
        <v>530</v>
      </c>
      <c r="E699" t="s">
        <v>1252</v>
      </c>
      <c r="F699" t="s">
        <v>530</v>
      </c>
      <c r="G699" t="s">
        <v>1527</v>
      </c>
      <c r="M699" t="s">
        <v>1812</v>
      </c>
      <c r="O699" t="s">
        <v>26323</v>
      </c>
      <c r="P699" t="s">
        <v>209</v>
      </c>
      <c r="Q699" t="s">
        <v>1228</v>
      </c>
      <c r="R699" t="s">
        <v>1229</v>
      </c>
      <c r="S699" t="s">
        <v>130</v>
      </c>
      <c r="T699" t="s">
        <v>1293</v>
      </c>
      <c r="U699" t="s">
        <v>26164</v>
      </c>
      <c r="V699" t="s">
        <v>26165</v>
      </c>
      <c r="W699">
        <v>1210341</v>
      </c>
      <c r="X699" t="s">
        <v>26166</v>
      </c>
      <c r="Y699" t="s">
        <v>26166</v>
      </c>
      <c r="Z699" t="s">
        <v>26324</v>
      </c>
      <c r="AA699" t="s">
        <v>13427</v>
      </c>
      <c r="AB699" t="s">
        <v>33712</v>
      </c>
      <c r="AC699">
        <v>983816</v>
      </c>
      <c r="AD699">
        <v>814430</v>
      </c>
      <c r="AE699">
        <v>7545</v>
      </c>
      <c r="AF699" t="s">
        <v>33966</v>
      </c>
      <c r="AG699">
        <v>600</v>
      </c>
      <c r="AJ699" t="s">
        <v>15380</v>
      </c>
      <c r="AK699" t="s">
        <v>14259</v>
      </c>
      <c r="AL699" t="s">
        <v>530</v>
      </c>
      <c r="AM699">
        <v>9269</v>
      </c>
      <c r="AN699">
        <v>7545</v>
      </c>
      <c r="AO699" t="s">
        <v>33967</v>
      </c>
      <c r="AP699" t="s">
        <v>33968</v>
      </c>
      <c r="AQ699" t="s">
        <v>33969</v>
      </c>
      <c r="AR699" t="s">
        <v>33970</v>
      </c>
      <c r="AS699" t="s">
        <v>33971</v>
      </c>
      <c r="AT699" t="s">
        <v>26327</v>
      </c>
      <c r="AU699">
        <v>7545</v>
      </c>
      <c r="AW699" t="s">
        <v>224</v>
      </c>
      <c r="AX699" t="s">
        <v>15901</v>
      </c>
      <c r="AY699" t="s">
        <v>1061</v>
      </c>
      <c r="AZ699" t="s">
        <v>33972</v>
      </c>
      <c r="BA699" t="s">
        <v>1244</v>
      </c>
      <c r="BB699" t="s">
        <v>26323</v>
      </c>
      <c r="BC699" t="s">
        <v>1078</v>
      </c>
      <c r="BD699">
        <v>941</v>
      </c>
      <c r="BE699" t="s">
        <v>33973</v>
      </c>
      <c r="BF699" t="s">
        <v>33974</v>
      </c>
    </row>
    <row r="700" spans="1:58" ht="20" customHeight="1">
      <c r="A700" t="str">
        <f t="shared" si="30"/>
        <v>수도권매립지 매립가스 자원화사업(50MW 발전사업)8차2015-07-01</v>
      </c>
      <c r="B700" t="str">
        <f t="shared" si="31"/>
        <v>2015-07-01</v>
      </c>
      <c r="C700">
        <v>134</v>
      </c>
      <c r="D700" t="s">
        <v>425</v>
      </c>
      <c r="E700" t="s">
        <v>1220</v>
      </c>
      <c r="F700" t="s">
        <v>1221</v>
      </c>
      <c r="G700" t="s">
        <v>1291</v>
      </c>
      <c r="M700" t="s">
        <v>1812</v>
      </c>
      <c r="O700" t="s">
        <v>26163</v>
      </c>
      <c r="P700" t="s">
        <v>209</v>
      </c>
      <c r="Q700" t="s">
        <v>1228</v>
      </c>
      <c r="R700" t="s">
        <v>1229</v>
      </c>
      <c r="S700" t="s">
        <v>130</v>
      </c>
      <c r="T700" t="s">
        <v>1293</v>
      </c>
      <c r="U700" t="s">
        <v>26164</v>
      </c>
      <c r="V700" t="s">
        <v>26165</v>
      </c>
      <c r="W700">
        <v>1210342</v>
      </c>
      <c r="X700" t="s">
        <v>26166</v>
      </c>
      <c r="Y700" t="s">
        <v>26166</v>
      </c>
      <c r="Z700" t="s">
        <v>26167</v>
      </c>
      <c r="AA700" t="s">
        <v>14753</v>
      </c>
      <c r="AB700" t="s">
        <v>33712</v>
      </c>
      <c r="AC700">
        <v>814431</v>
      </c>
      <c r="AD700">
        <v>814430</v>
      </c>
      <c r="AE700">
        <v>7544</v>
      </c>
      <c r="AF700" t="s">
        <v>33975</v>
      </c>
      <c r="AG700">
        <v>600</v>
      </c>
      <c r="AJ700" t="s">
        <v>14557</v>
      </c>
      <c r="AK700" t="s">
        <v>14259</v>
      </c>
      <c r="AL700" t="s">
        <v>425</v>
      </c>
      <c r="AM700">
        <v>16495</v>
      </c>
      <c r="AN700">
        <v>7544</v>
      </c>
      <c r="AO700" t="s">
        <v>33976</v>
      </c>
      <c r="AP700" t="s">
        <v>33977</v>
      </c>
      <c r="AQ700" t="s">
        <v>33978</v>
      </c>
      <c r="AR700" t="s">
        <v>33979</v>
      </c>
      <c r="AS700" t="s">
        <v>33980</v>
      </c>
      <c r="AT700" t="s">
        <v>26168</v>
      </c>
      <c r="AU700">
        <v>7544</v>
      </c>
      <c r="AW700" t="s">
        <v>224</v>
      </c>
      <c r="AX700" t="s">
        <v>15901</v>
      </c>
      <c r="AY700" t="s">
        <v>1061</v>
      </c>
      <c r="AZ700" t="s">
        <v>33981</v>
      </c>
      <c r="BA700" t="s">
        <v>1244</v>
      </c>
      <c r="BB700" t="s">
        <v>26163</v>
      </c>
      <c r="BC700" t="s">
        <v>5335</v>
      </c>
      <c r="BD700">
        <v>941</v>
      </c>
      <c r="BE700" t="s">
        <v>33982</v>
      </c>
      <c r="BF700" t="s">
        <v>33983</v>
      </c>
    </row>
    <row r="701" spans="1:58" ht="20" customHeight="1">
      <c r="A701" t="str">
        <f t="shared" si="30"/>
        <v>수도권매립지 매립가스 자원화사업(50MW 발전사업)6차2013-07-01</v>
      </c>
      <c r="B701" t="str">
        <f t="shared" si="31"/>
        <v>2013-07-01</v>
      </c>
      <c r="C701">
        <v>133</v>
      </c>
      <c r="D701" t="s">
        <v>26203</v>
      </c>
      <c r="E701" t="s">
        <v>26204</v>
      </c>
      <c r="F701" t="s">
        <v>26203</v>
      </c>
      <c r="G701" t="s">
        <v>26205</v>
      </c>
      <c r="M701" t="s">
        <v>1812</v>
      </c>
      <c r="O701" t="s">
        <v>26163</v>
      </c>
      <c r="P701" t="s">
        <v>209</v>
      </c>
      <c r="Q701" t="s">
        <v>1228</v>
      </c>
      <c r="R701" t="s">
        <v>1229</v>
      </c>
      <c r="S701" t="s">
        <v>130</v>
      </c>
      <c r="T701" t="s">
        <v>1293</v>
      </c>
      <c r="U701" t="s">
        <v>26164</v>
      </c>
      <c r="V701" t="s">
        <v>26165</v>
      </c>
      <c r="W701">
        <v>1210342</v>
      </c>
      <c r="X701" t="s">
        <v>26166</v>
      </c>
      <c r="Y701" t="s">
        <v>26166</v>
      </c>
      <c r="Z701" t="s">
        <v>26209</v>
      </c>
      <c r="AA701" t="s">
        <v>14554</v>
      </c>
      <c r="AB701" t="s">
        <v>33984</v>
      </c>
      <c r="AC701">
        <v>1201315</v>
      </c>
      <c r="AD701">
        <v>966197</v>
      </c>
      <c r="AE701">
        <v>877742</v>
      </c>
      <c r="AF701" t="s">
        <v>33985</v>
      </c>
      <c r="AG701">
        <v>69131</v>
      </c>
      <c r="AJ701" t="s">
        <v>15178</v>
      </c>
      <c r="AK701" t="s">
        <v>14259</v>
      </c>
      <c r="AL701" t="s">
        <v>26203</v>
      </c>
      <c r="AM701">
        <v>1359061</v>
      </c>
      <c r="AN701">
        <v>877742</v>
      </c>
      <c r="AO701" t="s">
        <v>33986</v>
      </c>
      <c r="AP701" t="s">
        <v>33987</v>
      </c>
      <c r="AQ701" t="s">
        <v>33988</v>
      </c>
      <c r="AR701" t="s">
        <v>33989</v>
      </c>
      <c r="AS701" t="s">
        <v>33990</v>
      </c>
      <c r="AT701" t="s">
        <v>26212</v>
      </c>
      <c r="AU701">
        <v>877742</v>
      </c>
      <c r="AW701" t="s">
        <v>224</v>
      </c>
      <c r="AX701" t="s">
        <v>15901</v>
      </c>
      <c r="AY701" t="s">
        <v>1061</v>
      </c>
      <c r="AZ701" t="s">
        <v>33991</v>
      </c>
      <c r="BA701" t="s">
        <v>1244</v>
      </c>
      <c r="BB701" t="s">
        <v>26163</v>
      </c>
      <c r="BC701" t="s">
        <v>33992</v>
      </c>
      <c r="BD701" t="s">
        <v>26215</v>
      </c>
      <c r="BE701" t="s">
        <v>33993</v>
      </c>
      <c r="BF701" t="s">
        <v>33994</v>
      </c>
    </row>
    <row r="702" spans="1:58" ht="20" customHeight="1">
      <c r="A702" t="str">
        <f t="shared" si="30"/>
        <v>수도권매립지 매립가스 자원화사업(50MW 발전사업)5차2012-07-01</v>
      </c>
      <c r="B702" t="str">
        <f t="shared" si="31"/>
        <v>2012-07-01</v>
      </c>
      <c r="C702">
        <v>132</v>
      </c>
      <c r="D702" t="s">
        <v>26203</v>
      </c>
      <c r="E702" t="s">
        <v>26204</v>
      </c>
      <c r="F702" t="s">
        <v>26203</v>
      </c>
      <c r="G702" t="s">
        <v>26205</v>
      </c>
      <c r="M702" t="s">
        <v>1812</v>
      </c>
      <c r="O702" t="s">
        <v>26163</v>
      </c>
      <c r="P702" t="s">
        <v>209</v>
      </c>
      <c r="Q702" t="s">
        <v>1228</v>
      </c>
      <c r="R702" t="s">
        <v>1229</v>
      </c>
      <c r="S702" t="s">
        <v>130</v>
      </c>
      <c r="T702" t="s">
        <v>1293</v>
      </c>
      <c r="U702" t="s">
        <v>26164</v>
      </c>
      <c r="V702" t="s">
        <v>26165</v>
      </c>
      <c r="W702">
        <v>1210342</v>
      </c>
      <c r="X702" t="s">
        <v>26166</v>
      </c>
      <c r="Y702" t="s">
        <v>26166</v>
      </c>
      <c r="Z702" t="s">
        <v>26209</v>
      </c>
      <c r="AA702" t="s">
        <v>14542</v>
      </c>
      <c r="AB702" t="s">
        <v>33995</v>
      </c>
      <c r="AC702">
        <v>1260923</v>
      </c>
      <c r="AD702">
        <v>1038089</v>
      </c>
      <c r="AE702">
        <v>459172</v>
      </c>
      <c r="AF702" t="s">
        <v>33996</v>
      </c>
      <c r="AG702">
        <v>65597</v>
      </c>
      <c r="AJ702" t="s">
        <v>16577</v>
      </c>
      <c r="AK702" t="s">
        <v>14259</v>
      </c>
      <c r="AL702" t="s">
        <v>26203</v>
      </c>
      <c r="AM702">
        <v>1359061</v>
      </c>
      <c r="AN702">
        <v>459172</v>
      </c>
      <c r="AO702" t="s">
        <v>33986</v>
      </c>
      <c r="AP702" t="s">
        <v>33987</v>
      </c>
      <c r="AQ702" t="s">
        <v>33988</v>
      </c>
      <c r="AR702" t="s">
        <v>33997</v>
      </c>
      <c r="AS702" t="s">
        <v>33998</v>
      </c>
      <c r="AT702" t="s">
        <v>26212</v>
      </c>
      <c r="AU702">
        <v>459172</v>
      </c>
      <c r="AW702" t="s">
        <v>224</v>
      </c>
      <c r="AX702" t="s">
        <v>15901</v>
      </c>
      <c r="AY702" t="s">
        <v>1061</v>
      </c>
      <c r="AZ702" t="s">
        <v>33999</v>
      </c>
      <c r="BA702" t="s">
        <v>1244</v>
      </c>
      <c r="BB702" t="s">
        <v>26163</v>
      </c>
      <c r="BC702" t="s">
        <v>28807</v>
      </c>
      <c r="BD702" t="s">
        <v>26215</v>
      </c>
      <c r="BE702" t="s">
        <v>34000</v>
      </c>
      <c r="BF702" t="s">
        <v>34001</v>
      </c>
    </row>
    <row r="703" spans="1:58" ht="20" customHeight="1">
      <c r="A703" t="str">
        <f t="shared" si="30"/>
        <v>목포시 매립가스 자원화사업2차2016-01-01</v>
      </c>
      <c r="B703" t="str">
        <f t="shared" si="31"/>
        <v>2016-01-01</v>
      </c>
      <c r="C703">
        <v>131</v>
      </c>
      <c r="D703" t="s">
        <v>750</v>
      </c>
      <c r="E703" t="s">
        <v>13459</v>
      </c>
      <c r="F703" t="s">
        <v>26450</v>
      </c>
      <c r="G703" t="s">
        <v>26451</v>
      </c>
      <c r="M703" t="s">
        <v>1812</v>
      </c>
      <c r="O703" t="s">
        <v>26177</v>
      </c>
      <c r="P703" t="s">
        <v>209</v>
      </c>
      <c r="Q703" t="s">
        <v>1462</v>
      </c>
      <c r="R703" t="s">
        <v>1229</v>
      </c>
      <c r="S703" t="s">
        <v>130</v>
      </c>
      <c r="T703" t="s">
        <v>1293</v>
      </c>
      <c r="U703" t="s">
        <v>26178</v>
      </c>
      <c r="V703" t="s">
        <v>26179</v>
      </c>
      <c r="W703">
        <v>25795</v>
      </c>
      <c r="X703" t="s">
        <v>26166</v>
      </c>
      <c r="Y703" t="s">
        <v>26166</v>
      </c>
      <c r="Z703" t="s">
        <v>26457</v>
      </c>
      <c r="AA703" t="s">
        <v>13427</v>
      </c>
      <c r="AB703" t="s">
        <v>15796</v>
      </c>
      <c r="AC703">
        <v>26630</v>
      </c>
      <c r="AD703">
        <v>47163</v>
      </c>
      <c r="AE703">
        <v>43098</v>
      </c>
      <c r="AF703" t="s">
        <v>34002</v>
      </c>
      <c r="AG703">
        <v>3122</v>
      </c>
      <c r="AJ703" t="s">
        <v>15178</v>
      </c>
      <c r="AK703" t="s">
        <v>14259</v>
      </c>
      <c r="AL703" t="s">
        <v>750</v>
      </c>
      <c r="AM703">
        <v>47483</v>
      </c>
      <c r="AN703">
        <v>43098</v>
      </c>
      <c r="AO703" t="s">
        <v>34003</v>
      </c>
      <c r="AP703" t="s">
        <v>34004</v>
      </c>
      <c r="AQ703" t="s">
        <v>34005</v>
      </c>
      <c r="AR703" t="s">
        <v>15702</v>
      </c>
      <c r="AS703" t="s">
        <v>34006</v>
      </c>
      <c r="AT703" t="s">
        <v>26460</v>
      </c>
      <c r="AU703">
        <v>43098</v>
      </c>
      <c r="AW703" t="s">
        <v>224</v>
      </c>
      <c r="AX703" t="s">
        <v>28230</v>
      </c>
      <c r="AY703" t="s">
        <v>1061</v>
      </c>
      <c r="AZ703" t="s">
        <v>34007</v>
      </c>
      <c r="BA703" t="s">
        <v>1244</v>
      </c>
      <c r="BB703" t="s">
        <v>26177</v>
      </c>
      <c r="BC703" t="s">
        <v>7848</v>
      </c>
      <c r="BD703">
        <v>2834</v>
      </c>
      <c r="BE703" t="s">
        <v>34008</v>
      </c>
      <c r="BF703" t="s">
        <v>34009</v>
      </c>
    </row>
    <row r="704" spans="1:58" ht="20" customHeight="1">
      <c r="A704" t="str">
        <f t="shared" si="30"/>
        <v>예스코 바이오메탄 제조 공급 사업1차2015-02-11</v>
      </c>
      <c r="B704" t="str">
        <f t="shared" si="31"/>
        <v>2015-02-11</v>
      </c>
      <c r="C704">
        <v>130</v>
      </c>
      <c r="D704" t="s">
        <v>33890</v>
      </c>
      <c r="E704" t="s">
        <v>34010</v>
      </c>
      <c r="F704" t="s">
        <v>33890</v>
      </c>
      <c r="G704" t="s">
        <v>33890</v>
      </c>
      <c r="M704" t="s">
        <v>1812</v>
      </c>
      <c r="O704" t="s">
        <v>29197</v>
      </c>
      <c r="P704" t="s">
        <v>209</v>
      </c>
      <c r="Q704" t="s">
        <v>1228</v>
      </c>
      <c r="R704" t="s">
        <v>1228</v>
      </c>
      <c r="S704" t="s">
        <v>130</v>
      </c>
      <c r="T704" t="s">
        <v>1231</v>
      </c>
      <c r="U704" t="s">
        <v>29198</v>
      </c>
      <c r="V704" t="s">
        <v>32239</v>
      </c>
      <c r="W704">
        <v>9224</v>
      </c>
      <c r="X704" t="s">
        <v>26166</v>
      </c>
      <c r="Y704" t="s">
        <v>26166</v>
      </c>
      <c r="Z704" t="s">
        <v>29200</v>
      </c>
      <c r="AA704" t="s">
        <v>13413</v>
      </c>
      <c r="AB704" t="s">
        <v>34011</v>
      </c>
      <c r="AC704">
        <v>16295</v>
      </c>
      <c r="AD704">
        <v>15830</v>
      </c>
      <c r="AE704">
        <v>15830</v>
      </c>
      <c r="AJ704" t="s">
        <v>15282</v>
      </c>
      <c r="AK704" t="s">
        <v>16311</v>
      </c>
      <c r="AL704" t="s">
        <v>33890</v>
      </c>
      <c r="AM704">
        <v>9224</v>
      </c>
      <c r="AN704">
        <v>15830</v>
      </c>
      <c r="AO704" t="s">
        <v>34012</v>
      </c>
      <c r="AP704" t="s">
        <v>33892</v>
      </c>
      <c r="AQ704" t="s">
        <v>34013</v>
      </c>
      <c r="AT704" t="s">
        <v>29203</v>
      </c>
      <c r="AU704">
        <v>15830</v>
      </c>
      <c r="AW704" t="s">
        <v>224</v>
      </c>
      <c r="AX704" t="s">
        <v>1037</v>
      </c>
      <c r="AY704" t="s">
        <v>1061</v>
      </c>
      <c r="AZ704" t="s">
        <v>34014</v>
      </c>
    </row>
    <row r="705" spans="1:58" ht="20" customHeight="1">
      <c r="A705" t="str">
        <f t="shared" si="30"/>
        <v>시화호 조력발전 사업8차2016-10-01</v>
      </c>
      <c r="B705" t="str">
        <f t="shared" si="31"/>
        <v>2016-10-01</v>
      </c>
      <c r="C705">
        <v>129</v>
      </c>
      <c r="D705" t="s">
        <v>2324</v>
      </c>
      <c r="E705" t="s">
        <v>2325</v>
      </c>
      <c r="F705" t="s">
        <v>2324</v>
      </c>
      <c r="G705" t="s">
        <v>2326</v>
      </c>
      <c r="M705" t="s">
        <v>1812</v>
      </c>
      <c r="O705" t="s">
        <v>1155</v>
      </c>
      <c r="P705" t="s">
        <v>209</v>
      </c>
      <c r="Q705" t="s">
        <v>1228</v>
      </c>
      <c r="R705" t="s">
        <v>1229</v>
      </c>
      <c r="S705" t="s">
        <v>130</v>
      </c>
      <c r="T705" t="s">
        <v>1231</v>
      </c>
      <c r="U705" t="s">
        <v>1426</v>
      </c>
      <c r="V705" t="s">
        <v>1427</v>
      </c>
      <c r="W705">
        <v>315440</v>
      </c>
      <c r="X705" t="s">
        <v>1324</v>
      </c>
      <c r="Y705" t="s">
        <v>1325</v>
      </c>
      <c r="Z705" t="s">
        <v>1340</v>
      </c>
      <c r="AA705" t="s">
        <v>14753</v>
      </c>
      <c r="AB705" t="s">
        <v>15841</v>
      </c>
      <c r="AC705">
        <v>157287</v>
      </c>
      <c r="AD705">
        <v>164414</v>
      </c>
      <c r="AE705">
        <v>161126</v>
      </c>
      <c r="AF705" t="s">
        <v>15842</v>
      </c>
      <c r="AJ705" t="s">
        <v>14622</v>
      </c>
      <c r="AK705" t="s">
        <v>14259</v>
      </c>
      <c r="AL705" t="s">
        <v>2324</v>
      </c>
      <c r="AM705">
        <v>307329</v>
      </c>
      <c r="AN705">
        <v>161126</v>
      </c>
      <c r="AO705" t="s">
        <v>15843</v>
      </c>
      <c r="AP705" t="s">
        <v>15844</v>
      </c>
      <c r="AQ705" t="s">
        <v>15845</v>
      </c>
      <c r="AR705" t="s">
        <v>15846</v>
      </c>
      <c r="AS705" t="s">
        <v>15847</v>
      </c>
      <c r="AT705" t="s">
        <v>13693</v>
      </c>
      <c r="AU705">
        <v>161126</v>
      </c>
      <c r="AW705" t="s">
        <v>224</v>
      </c>
      <c r="AX705" t="s">
        <v>1038</v>
      </c>
      <c r="AY705" t="s">
        <v>1061</v>
      </c>
      <c r="AZ705" t="s">
        <v>15848</v>
      </c>
      <c r="BA705" t="s">
        <v>1244</v>
      </c>
      <c r="BB705" t="s">
        <v>1155</v>
      </c>
      <c r="BC705" t="s">
        <v>15849</v>
      </c>
      <c r="BD705">
        <v>349</v>
      </c>
      <c r="BE705" t="s">
        <v>15850</v>
      </c>
    </row>
    <row r="706" spans="1:58" ht="20" customHeight="1">
      <c r="A706" t="str">
        <f t="shared" si="30"/>
        <v>시화호 조력발전 사업2차2016-04-01</v>
      </c>
      <c r="B706" t="str">
        <f t="shared" si="31"/>
        <v>2016-04-01</v>
      </c>
      <c r="C706">
        <v>128</v>
      </c>
      <c r="D706" t="s">
        <v>425</v>
      </c>
      <c r="E706" t="s">
        <v>1220</v>
      </c>
      <c r="F706" t="s">
        <v>1578</v>
      </c>
      <c r="G706" t="s">
        <v>2072</v>
      </c>
      <c r="M706" t="s">
        <v>1812</v>
      </c>
      <c r="O706" t="s">
        <v>1155</v>
      </c>
      <c r="P706" t="s">
        <v>209</v>
      </c>
      <c r="Q706" t="s">
        <v>1228</v>
      </c>
      <c r="R706" t="s">
        <v>1229</v>
      </c>
      <c r="S706" t="s">
        <v>130</v>
      </c>
      <c r="T706" t="s">
        <v>1231</v>
      </c>
      <c r="U706" t="s">
        <v>1426</v>
      </c>
      <c r="V706" t="s">
        <v>1427</v>
      </c>
      <c r="W706">
        <v>315440</v>
      </c>
      <c r="X706" t="s">
        <v>1324</v>
      </c>
      <c r="Y706" t="s">
        <v>1325</v>
      </c>
      <c r="Z706" t="s">
        <v>2073</v>
      </c>
      <c r="AA706" t="s">
        <v>13427</v>
      </c>
      <c r="AB706" t="s">
        <v>15697</v>
      </c>
      <c r="AC706">
        <v>158152</v>
      </c>
      <c r="AD706">
        <v>164323</v>
      </c>
      <c r="AE706">
        <v>3286</v>
      </c>
      <c r="AF706" t="s">
        <v>15833</v>
      </c>
      <c r="AJ706" t="s">
        <v>15299</v>
      </c>
      <c r="AK706" t="s">
        <v>14259</v>
      </c>
      <c r="AL706" t="s">
        <v>425</v>
      </c>
      <c r="AM706">
        <v>1641</v>
      </c>
      <c r="AN706">
        <v>3286</v>
      </c>
      <c r="AO706" t="s">
        <v>15834</v>
      </c>
      <c r="AP706" t="s">
        <v>15835</v>
      </c>
      <c r="AQ706" t="s">
        <v>15836</v>
      </c>
      <c r="AR706" t="s">
        <v>15837</v>
      </c>
      <c r="AS706" t="s">
        <v>15838</v>
      </c>
      <c r="AT706" t="s">
        <v>2075</v>
      </c>
      <c r="AU706">
        <v>3286</v>
      </c>
      <c r="AW706" t="s">
        <v>224</v>
      </c>
      <c r="AX706" t="s">
        <v>1038</v>
      </c>
      <c r="AY706" t="s">
        <v>1061</v>
      </c>
      <c r="AZ706" t="s">
        <v>15839</v>
      </c>
      <c r="BA706" t="s">
        <v>1244</v>
      </c>
      <c r="BB706" t="s">
        <v>1155</v>
      </c>
      <c r="BC706" t="s">
        <v>15720</v>
      </c>
      <c r="BD706">
        <v>349</v>
      </c>
      <c r="BE706" t="s">
        <v>15840</v>
      </c>
    </row>
    <row r="707" spans="1:58" ht="20" customHeight="1">
      <c r="A707" t="str">
        <f t="shared" si="30"/>
        <v>동서발전 당진 소수력 프로젝트1차2010-01-01</v>
      </c>
      <c r="B707" t="str">
        <f t="shared" si="31"/>
        <v>2010-01-01</v>
      </c>
      <c r="C707">
        <v>127</v>
      </c>
      <c r="D707" t="s">
        <v>387</v>
      </c>
      <c r="E707" t="s">
        <v>2109</v>
      </c>
      <c r="F707" t="s">
        <v>2110</v>
      </c>
      <c r="G707" t="s">
        <v>2111</v>
      </c>
      <c r="M707" t="s">
        <v>1812</v>
      </c>
      <c r="O707" t="s">
        <v>806</v>
      </c>
      <c r="P707" t="s">
        <v>209</v>
      </c>
      <c r="Q707" t="s">
        <v>1228</v>
      </c>
      <c r="R707" t="s">
        <v>1229</v>
      </c>
      <c r="S707" t="s">
        <v>130</v>
      </c>
      <c r="T707" t="s">
        <v>1293</v>
      </c>
      <c r="U707" t="s">
        <v>2115</v>
      </c>
      <c r="V707" t="s">
        <v>807</v>
      </c>
      <c r="W707">
        <v>15096</v>
      </c>
      <c r="X707" t="s">
        <v>1324</v>
      </c>
      <c r="Y707" t="s">
        <v>1325</v>
      </c>
      <c r="Z707" t="s">
        <v>2116</v>
      </c>
      <c r="AA707" t="s">
        <v>13413</v>
      </c>
      <c r="AB707" t="s">
        <v>14360</v>
      </c>
      <c r="AC707">
        <v>18870</v>
      </c>
      <c r="AD707">
        <v>17424</v>
      </c>
      <c r="AE707">
        <v>13421</v>
      </c>
      <c r="AF707" t="s">
        <v>15805</v>
      </c>
      <c r="AG707">
        <v>3655</v>
      </c>
      <c r="AJ707" t="s">
        <v>15153</v>
      </c>
      <c r="AK707" t="s">
        <v>14259</v>
      </c>
      <c r="AL707" t="s">
        <v>387</v>
      </c>
      <c r="AM707">
        <v>13421</v>
      </c>
      <c r="AN707">
        <v>13421</v>
      </c>
      <c r="AO707" t="s">
        <v>15806</v>
      </c>
      <c r="AP707" t="s">
        <v>15807</v>
      </c>
      <c r="AQ707" t="s">
        <v>15808</v>
      </c>
      <c r="AR707" t="s">
        <v>15809</v>
      </c>
      <c r="AS707" t="s">
        <v>15810</v>
      </c>
      <c r="AT707" t="s">
        <v>2119</v>
      </c>
      <c r="AU707">
        <v>13421</v>
      </c>
      <c r="AW707" t="s">
        <v>224</v>
      </c>
      <c r="AX707" t="s">
        <v>1038</v>
      </c>
      <c r="AY707" t="s">
        <v>1061</v>
      </c>
      <c r="AZ707" t="s">
        <v>15811</v>
      </c>
      <c r="BA707" t="s">
        <v>1244</v>
      </c>
      <c r="BB707" t="s">
        <v>806</v>
      </c>
      <c r="BC707" t="s">
        <v>14366</v>
      </c>
      <c r="BD707">
        <v>2366</v>
      </c>
      <c r="BE707" t="s">
        <v>15812</v>
      </c>
      <c r="BF707" t="s">
        <v>15813</v>
      </c>
    </row>
    <row r="708" spans="1:58" ht="20" customHeight="1">
      <c r="A708" t="str">
        <f t="shared" si="30"/>
        <v>목포시 매립가스 자원화사업1차2014-12-19</v>
      </c>
      <c r="B708" t="str">
        <f t="shared" si="31"/>
        <v>2014-12-19</v>
      </c>
      <c r="C708">
        <v>126</v>
      </c>
      <c r="D708" t="s">
        <v>750</v>
      </c>
      <c r="E708" t="s">
        <v>13459</v>
      </c>
      <c r="F708" t="s">
        <v>26450</v>
      </c>
      <c r="G708" t="s">
        <v>26451</v>
      </c>
      <c r="M708" t="s">
        <v>1812</v>
      </c>
      <c r="O708" t="s">
        <v>26177</v>
      </c>
      <c r="P708" t="s">
        <v>209</v>
      </c>
      <c r="Q708" t="s">
        <v>1462</v>
      </c>
      <c r="R708" t="s">
        <v>1229</v>
      </c>
      <c r="S708" t="s">
        <v>130</v>
      </c>
      <c r="T708" t="s">
        <v>1293</v>
      </c>
      <c r="U708" t="s">
        <v>26178</v>
      </c>
      <c r="V708" t="s">
        <v>26179</v>
      </c>
      <c r="W708">
        <v>25795</v>
      </c>
      <c r="X708" t="s">
        <v>26166</v>
      </c>
      <c r="Y708" t="s">
        <v>26166</v>
      </c>
      <c r="Z708" t="s">
        <v>26457</v>
      </c>
      <c r="AA708" t="s">
        <v>13413</v>
      </c>
      <c r="AB708" t="s">
        <v>34015</v>
      </c>
      <c r="AC708">
        <v>27348</v>
      </c>
      <c r="AD708">
        <v>52030</v>
      </c>
      <c r="AE708">
        <v>47483</v>
      </c>
      <c r="AF708" t="s">
        <v>34016</v>
      </c>
      <c r="AG708">
        <v>3506</v>
      </c>
      <c r="AJ708" t="s">
        <v>15282</v>
      </c>
      <c r="AK708" t="s">
        <v>14259</v>
      </c>
      <c r="AL708" t="s">
        <v>750</v>
      </c>
      <c r="AM708">
        <v>47483</v>
      </c>
      <c r="AN708">
        <v>47483</v>
      </c>
      <c r="AO708" t="s">
        <v>34017</v>
      </c>
      <c r="AP708" t="s">
        <v>15382</v>
      </c>
      <c r="AQ708" t="s">
        <v>34018</v>
      </c>
      <c r="AR708" t="s">
        <v>34019</v>
      </c>
      <c r="AS708" t="s">
        <v>34020</v>
      </c>
      <c r="AT708" t="s">
        <v>26460</v>
      </c>
      <c r="AU708">
        <v>47483</v>
      </c>
      <c r="AW708" t="s">
        <v>224</v>
      </c>
      <c r="AX708" t="s">
        <v>15718</v>
      </c>
      <c r="AY708" t="s">
        <v>1061</v>
      </c>
      <c r="AZ708" t="s">
        <v>34021</v>
      </c>
      <c r="BA708" t="s">
        <v>1244</v>
      </c>
      <c r="BB708" t="s">
        <v>26177</v>
      </c>
      <c r="BC708" t="s">
        <v>34022</v>
      </c>
      <c r="BD708">
        <v>2834</v>
      </c>
      <c r="BE708" t="s">
        <v>34023</v>
      </c>
      <c r="BF708" t="s">
        <v>34024</v>
      </c>
    </row>
    <row r="709" spans="1:58" ht="20" customHeight="1">
      <c r="A709" t="str">
        <f t="shared" si="30"/>
        <v>제주도 한경풍력 2단계 CDM사업1차2007-12-24</v>
      </c>
      <c r="B709" t="str">
        <f t="shared" si="31"/>
        <v>2007-12-24</v>
      </c>
      <c r="C709">
        <v>125</v>
      </c>
      <c r="D709" t="s">
        <v>15772</v>
      </c>
      <c r="E709" t="s">
        <v>1986</v>
      </c>
      <c r="F709" t="s">
        <v>1987</v>
      </c>
      <c r="G709" t="s">
        <v>1988</v>
      </c>
      <c r="M709" t="s">
        <v>1812</v>
      </c>
      <c r="O709" t="s">
        <v>1528</v>
      </c>
      <c r="P709" t="s">
        <v>209</v>
      </c>
      <c r="Q709" t="s">
        <v>1462</v>
      </c>
      <c r="R709" t="s">
        <v>1229</v>
      </c>
      <c r="S709" t="s">
        <v>130</v>
      </c>
      <c r="T709" t="s">
        <v>1231</v>
      </c>
      <c r="U709" t="s">
        <v>1512</v>
      </c>
      <c r="V709" t="s">
        <v>1529</v>
      </c>
      <c r="W709">
        <v>28898</v>
      </c>
      <c r="X709" t="s">
        <v>1324</v>
      </c>
      <c r="Y709" t="s">
        <v>1325</v>
      </c>
      <c r="Z709" t="s">
        <v>1530</v>
      </c>
      <c r="AA709" t="s">
        <v>13413</v>
      </c>
      <c r="AB709" t="s">
        <v>14575</v>
      </c>
      <c r="AC709">
        <v>82578</v>
      </c>
      <c r="AD709">
        <v>71350</v>
      </c>
      <c r="AE709">
        <v>10838</v>
      </c>
      <c r="AF709" t="s">
        <v>15773</v>
      </c>
      <c r="AG709">
        <v>45406</v>
      </c>
      <c r="AJ709" t="s">
        <v>14281</v>
      </c>
      <c r="AK709" t="s">
        <v>14259</v>
      </c>
      <c r="AL709" t="s">
        <v>15772</v>
      </c>
      <c r="AM709">
        <v>10838</v>
      </c>
      <c r="AN709">
        <v>10838</v>
      </c>
      <c r="AO709" t="s">
        <v>15774</v>
      </c>
      <c r="AP709" t="s">
        <v>14283</v>
      </c>
      <c r="AQ709" t="s">
        <v>15775</v>
      </c>
      <c r="AR709" t="s">
        <v>15776</v>
      </c>
      <c r="AT709" t="s">
        <v>1994</v>
      </c>
      <c r="AU709">
        <v>10838</v>
      </c>
      <c r="AW709" t="s">
        <v>224</v>
      </c>
      <c r="AX709" t="s">
        <v>15718</v>
      </c>
      <c r="AY709" t="s">
        <v>1061</v>
      </c>
      <c r="AZ709" t="s">
        <v>15777</v>
      </c>
      <c r="BA709" t="s">
        <v>1244</v>
      </c>
      <c r="BB709" t="s">
        <v>1528</v>
      </c>
      <c r="BC709" t="s">
        <v>6171</v>
      </c>
      <c r="BD709">
        <v>1000</v>
      </c>
      <c r="BE709" t="s">
        <v>15778</v>
      </c>
      <c r="BF709" t="s">
        <v>15779</v>
      </c>
    </row>
    <row r="710" spans="1:58" ht="20" customHeight="1">
      <c r="A710" t="str">
        <f t="shared" si="30"/>
        <v>시화호 조력발전 사업7차2016-04-01</v>
      </c>
      <c r="B710" t="str">
        <f t="shared" si="31"/>
        <v>2016-04-01</v>
      </c>
      <c r="C710">
        <v>124</v>
      </c>
      <c r="D710" t="s">
        <v>2324</v>
      </c>
      <c r="E710" t="s">
        <v>2325</v>
      </c>
      <c r="F710" t="s">
        <v>2324</v>
      </c>
      <c r="G710" t="s">
        <v>2326</v>
      </c>
      <c r="M710" t="s">
        <v>1812</v>
      </c>
      <c r="O710" t="s">
        <v>1155</v>
      </c>
      <c r="P710" t="s">
        <v>209</v>
      </c>
      <c r="Q710" t="s">
        <v>1228</v>
      </c>
      <c r="R710" t="s">
        <v>1229</v>
      </c>
      <c r="S710" t="s">
        <v>130</v>
      </c>
      <c r="T710" t="s">
        <v>1231</v>
      </c>
      <c r="U710" t="s">
        <v>1426</v>
      </c>
      <c r="V710" t="s">
        <v>1427</v>
      </c>
      <c r="W710">
        <v>315440</v>
      </c>
      <c r="X710" t="s">
        <v>1324</v>
      </c>
      <c r="Y710" t="s">
        <v>1325</v>
      </c>
      <c r="Z710" t="s">
        <v>1340</v>
      </c>
      <c r="AA710" t="s">
        <v>14763</v>
      </c>
      <c r="AB710" t="s">
        <v>15697</v>
      </c>
      <c r="AC710">
        <v>158152</v>
      </c>
      <c r="AD710">
        <v>164323</v>
      </c>
      <c r="AE710">
        <v>161037</v>
      </c>
      <c r="AF710" t="s">
        <v>15712</v>
      </c>
      <c r="AJ710" t="s">
        <v>15299</v>
      </c>
      <c r="AK710" t="s">
        <v>14259</v>
      </c>
      <c r="AL710" t="s">
        <v>2324</v>
      </c>
      <c r="AM710">
        <v>307329</v>
      </c>
      <c r="AN710">
        <v>161037</v>
      </c>
      <c r="AO710" t="s">
        <v>15713</v>
      </c>
      <c r="AP710" t="s">
        <v>15714</v>
      </c>
      <c r="AQ710" t="s">
        <v>15715</v>
      </c>
      <c r="AR710" t="s">
        <v>15716</v>
      </c>
      <c r="AS710" t="s">
        <v>15717</v>
      </c>
      <c r="AT710" t="s">
        <v>13693</v>
      </c>
      <c r="AU710">
        <v>161037</v>
      </c>
      <c r="AW710" t="s">
        <v>224</v>
      </c>
      <c r="AX710" t="s">
        <v>15718</v>
      </c>
      <c r="AY710" t="s">
        <v>1061</v>
      </c>
      <c r="AZ710" t="s">
        <v>15719</v>
      </c>
      <c r="BA710" t="s">
        <v>1244</v>
      </c>
      <c r="BB710" t="s">
        <v>1155</v>
      </c>
      <c r="BC710" t="s">
        <v>15720</v>
      </c>
      <c r="BD710">
        <v>349</v>
      </c>
      <c r="BE710" t="s">
        <v>15721</v>
      </c>
    </row>
    <row r="711" spans="1:58" ht="20" customHeight="1">
      <c r="A711" t="str">
        <f t="shared" si="30"/>
        <v>수도권매립지 매립가스 자원화사업(50MW 발전사업)7차2014-07-01</v>
      </c>
      <c r="B711" t="str">
        <f t="shared" si="31"/>
        <v>2014-07-01</v>
      </c>
      <c r="C711">
        <v>123</v>
      </c>
      <c r="D711" t="s">
        <v>425</v>
      </c>
      <c r="E711" t="s">
        <v>1220</v>
      </c>
      <c r="F711" t="s">
        <v>1221</v>
      </c>
      <c r="G711" t="s">
        <v>1291</v>
      </c>
      <c r="M711" t="s">
        <v>1812</v>
      </c>
      <c r="O711" t="s">
        <v>26163</v>
      </c>
      <c r="P711" t="s">
        <v>209</v>
      </c>
      <c r="Q711" t="s">
        <v>1228</v>
      </c>
      <c r="R711" t="s">
        <v>1229</v>
      </c>
      <c r="S711" t="s">
        <v>130</v>
      </c>
      <c r="T711" t="s">
        <v>1293</v>
      </c>
      <c r="U711" t="s">
        <v>26164</v>
      </c>
      <c r="V711" t="s">
        <v>26165</v>
      </c>
      <c r="W711">
        <v>1210342</v>
      </c>
      <c r="X711" t="s">
        <v>26166</v>
      </c>
      <c r="Y711" t="s">
        <v>26166</v>
      </c>
      <c r="Z711" t="s">
        <v>26167</v>
      </c>
      <c r="AA711" t="s">
        <v>14763</v>
      </c>
      <c r="AB711" t="s">
        <v>33721</v>
      </c>
      <c r="AC711">
        <v>1090673</v>
      </c>
      <c r="AD711">
        <v>861340</v>
      </c>
      <c r="AE711">
        <v>16031</v>
      </c>
      <c r="AF711" t="s">
        <v>34025</v>
      </c>
      <c r="AG711">
        <v>1196</v>
      </c>
      <c r="AJ711" t="s">
        <v>14557</v>
      </c>
      <c r="AK711" t="s">
        <v>14259</v>
      </c>
      <c r="AL711" t="s">
        <v>425</v>
      </c>
      <c r="AM711">
        <v>16495</v>
      </c>
      <c r="AN711">
        <v>16031</v>
      </c>
      <c r="AO711" t="s">
        <v>34026</v>
      </c>
      <c r="AP711" t="s">
        <v>34027</v>
      </c>
      <c r="AQ711" t="s">
        <v>34028</v>
      </c>
      <c r="AR711" t="s">
        <v>34029</v>
      </c>
      <c r="AS711" t="s">
        <v>34030</v>
      </c>
      <c r="AT711" t="s">
        <v>26168</v>
      </c>
      <c r="AU711">
        <v>16031</v>
      </c>
      <c r="AW711" t="s">
        <v>224</v>
      </c>
      <c r="AX711" t="s">
        <v>15611</v>
      </c>
      <c r="AY711" t="s">
        <v>1061</v>
      </c>
      <c r="AZ711" t="s">
        <v>34031</v>
      </c>
      <c r="BA711" t="s">
        <v>1244</v>
      </c>
      <c r="BB711" t="s">
        <v>26163</v>
      </c>
      <c r="BC711" t="s">
        <v>33727</v>
      </c>
      <c r="BD711">
        <v>941</v>
      </c>
      <c r="BE711" t="s">
        <v>34032</v>
      </c>
      <c r="BF711" t="s">
        <v>34033</v>
      </c>
    </row>
    <row r="712" spans="1:58" ht="20" customHeight="1">
      <c r="A712" t="str">
        <f t="shared" si="30"/>
        <v>한국토지주택공사 국민임대주택 태양광 발전 번들링 CDM사업1차2011-09-22</v>
      </c>
      <c r="B712" t="str">
        <f t="shared" si="31"/>
        <v>2011-09-22</v>
      </c>
      <c r="C712">
        <v>122</v>
      </c>
      <c r="D712" t="s">
        <v>368</v>
      </c>
      <c r="E712" t="s">
        <v>2084</v>
      </c>
      <c r="F712" t="s">
        <v>368</v>
      </c>
      <c r="G712" t="s">
        <v>2085</v>
      </c>
      <c r="M712" t="s">
        <v>1812</v>
      </c>
      <c r="O712" t="s">
        <v>2090</v>
      </c>
      <c r="P712" t="s">
        <v>215</v>
      </c>
      <c r="Q712" t="s">
        <v>1462</v>
      </c>
      <c r="R712" t="s">
        <v>1229</v>
      </c>
      <c r="S712" t="s">
        <v>130</v>
      </c>
      <c r="T712" t="s">
        <v>1293</v>
      </c>
      <c r="U712" t="s">
        <v>2091</v>
      </c>
      <c r="V712" t="s">
        <v>2092</v>
      </c>
      <c r="W712">
        <v>2420</v>
      </c>
      <c r="X712" t="s">
        <v>1324</v>
      </c>
      <c r="Y712" t="s">
        <v>1325</v>
      </c>
      <c r="Z712" t="s">
        <v>2093</v>
      </c>
      <c r="AA712" t="s">
        <v>13413</v>
      </c>
      <c r="AB712" t="s">
        <v>15665</v>
      </c>
      <c r="AC712">
        <v>9183</v>
      </c>
      <c r="AD712">
        <v>9183</v>
      </c>
      <c r="AE712">
        <v>8999</v>
      </c>
      <c r="AF712" t="s">
        <v>15666</v>
      </c>
      <c r="AJ712" t="s">
        <v>15178</v>
      </c>
      <c r="AK712" t="s">
        <v>14259</v>
      </c>
      <c r="AL712" t="s">
        <v>368</v>
      </c>
      <c r="AM712">
        <v>8999</v>
      </c>
      <c r="AN712">
        <v>8999</v>
      </c>
      <c r="AO712" t="s">
        <v>15667</v>
      </c>
      <c r="AP712" t="s">
        <v>15668</v>
      </c>
      <c r="AQ712" t="s">
        <v>15669</v>
      </c>
      <c r="AR712" t="s">
        <v>15670</v>
      </c>
      <c r="AS712" t="s">
        <v>15671</v>
      </c>
      <c r="AT712" t="s">
        <v>2096</v>
      </c>
      <c r="AU712">
        <v>8999</v>
      </c>
      <c r="AW712" t="s">
        <v>224</v>
      </c>
      <c r="AX712" t="s">
        <v>15611</v>
      </c>
      <c r="AY712" t="s">
        <v>1061</v>
      </c>
      <c r="AZ712" t="s">
        <v>15672</v>
      </c>
      <c r="BA712" t="s">
        <v>1244</v>
      </c>
      <c r="BB712" t="s">
        <v>2100</v>
      </c>
      <c r="BC712" t="s">
        <v>15673</v>
      </c>
      <c r="BD712">
        <v>5251</v>
      </c>
      <c r="BE712" t="s">
        <v>15674</v>
      </c>
    </row>
    <row r="713" spans="1:58" ht="20" customHeight="1">
      <c r="A713" t="str">
        <f t="shared" si="30"/>
        <v>태안 태양광 발전사업1차2010-12-09</v>
      </c>
      <c r="B713" t="str">
        <f t="shared" si="31"/>
        <v>2010-12-09</v>
      </c>
      <c r="C713">
        <v>121</v>
      </c>
      <c r="D713" t="s">
        <v>1157</v>
      </c>
      <c r="E713" t="s">
        <v>13629</v>
      </c>
      <c r="F713" t="s">
        <v>13630</v>
      </c>
      <c r="G713" t="s">
        <v>13631</v>
      </c>
      <c r="M713" t="s">
        <v>1812</v>
      </c>
      <c r="O713" t="s">
        <v>13636</v>
      </c>
      <c r="P713" t="s">
        <v>209</v>
      </c>
      <c r="Q713" t="s">
        <v>1462</v>
      </c>
      <c r="R713" t="s">
        <v>1229</v>
      </c>
      <c r="S713" t="s">
        <v>130</v>
      </c>
      <c r="T713" t="s">
        <v>1231</v>
      </c>
      <c r="U713" t="s">
        <v>1797</v>
      </c>
      <c r="V713" t="s">
        <v>812</v>
      </c>
      <c r="W713">
        <v>12275</v>
      </c>
      <c r="X713" t="s">
        <v>1324</v>
      </c>
      <c r="Y713" t="s">
        <v>1325</v>
      </c>
      <c r="Z713" t="s">
        <v>1798</v>
      </c>
      <c r="AA713" t="s">
        <v>13413</v>
      </c>
      <c r="AB713" t="s">
        <v>15021</v>
      </c>
      <c r="AC713">
        <v>12275</v>
      </c>
      <c r="AD713">
        <v>11641</v>
      </c>
      <c r="AE713">
        <v>11408</v>
      </c>
      <c r="AF713" t="s">
        <v>15657</v>
      </c>
      <c r="AJ713" t="s">
        <v>15178</v>
      </c>
      <c r="AK713" t="s">
        <v>14259</v>
      </c>
      <c r="AL713" t="s">
        <v>1157</v>
      </c>
      <c r="AM713">
        <v>11408</v>
      </c>
      <c r="AN713">
        <v>11408</v>
      </c>
      <c r="AO713" t="s">
        <v>15658</v>
      </c>
      <c r="AP713" t="s">
        <v>15659</v>
      </c>
      <c r="AQ713" t="s">
        <v>15660</v>
      </c>
      <c r="AR713" t="s">
        <v>15661</v>
      </c>
      <c r="AS713" t="s">
        <v>15662</v>
      </c>
      <c r="AT713" t="s">
        <v>13639</v>
      </c>
      <c r="AU713">
        <v>11408</v>
      </c>
      <c r="AW713" t="s">
        <v>224</v>
      </c>
      <c r="AX713" t="s">
        <v>15611</v>
      </c>
      <c r="AY713" t="s">
        <v>1061</v>
      </c>
      <c r="AZ713" t="s">
        <v>15663</v>
      </c>
      <c r="BA713" t="s">
        <v>1244</v>
      </c>
      <c r="BB713" t="s">
        <v>810</v>
      </c>
      <c r="BC713" t="s">
        <v>15029</v>
      </c>
      <c r="BD713">
        <v>3874</v>
      </c>
      <c r="BE713" t="s">
        <v>15664</v>
      </c>
    </row>
    <row r="714" spans="1:58" ht="20" customHeight="1">
      <c r="A714" t="str">
        <f t="shared" si="30"/>
        <v>시화호 조력발전 사업6차2015-10-01</v>
      </c>
      <c r="B714" t="str">
        <f t="shared" si="31"/>
        <v>2015-10-01</v>
      </c>
      <c r="C714">
        <v>120</v>
      </c>
      <c r="D714" t="s">
        <v>2324</v>
      </c>
      <c r="E714" t="s">
        <v>2325</v>
      </c>
      <c r="F714" t="s">
        <v>2324</v>
      </c>
      <c r="G714" t="s">
        <v>2326</v>
      </c>
      <c r="M714" t="s">
        <v>1812</v>
      </c>
      <c r="O714" t="s">
        <v>1155</v>
      </c>
      <c r="P714" t="s">
        <v>209</v>
      </c>
      <c r="Q714" t="s">
        <v>1228</v>
      </c>
      <c r="R714" t="s">
        <v>1229</v>
      </c>
      <c r="S714" t="s">
        <v>130</v>
      </c>
      <c r="T714" t="s">
        <v>1231</v>
      </c>
      <c r="U714" t="s">
        <v>1426</v>
      </c>
      <c r="V714" t="s">
        <v>1427</v>
      </c>
      <c r="W714">
        <v>315440</v>
      </c>
      <c r="X714" t="s">
        <v>1324</v>
      </c>
      <c r="Y714" t="s">
        <v>1325</v>
      </c>
      <c r="Z714" t="s">
        <v>1340</v>
      </c>
      <c r="AA714" t="s">
        <v>14554</v>
      </c>
      <c r="AB714" t="s">
        <v>15614</v>
      </c>
      <c r="AC714">
        <v>158152</v>
      </c>
      <c r="AD714">
        <v>164038</v>
      </c>
      <c r="AE714">
        <v>160757</v>
      </c>
      <c r="AF714" t="s">
        <v>15641</v>
      </c>
      <c r="AJ714" t="s">
        <v>15299</v>
      </c>
      <c r="AK714" t="s">
        <v>14259</v>
      </c>
      <c r="AL714" t="s">
        <v>2324</v>
      </c>
      <c r="AM714">
        <v>307329</v>
      </c>
      <c r="AN714">
        <v>160757</v>
      </c>
      <c r="AO714" t="s">
        <v>15642</v>
      </c>
      <c r="AP714" t="s">
        <v>15643</v>
      </c>
      <c r="AQ714" t="s">
        <v>15644</v>
      </c>
      <c r="AR714" t="s">
        <v>15645</v>
      </c>
      <c r="AS714" t="s">
        <v>15646</v>
      </c>
      <c r="AT714" t="s">
        <v>13693</v>
      </c>
      <c r="AU714">
        <v>160757</v>
      </c>
      <c r="AW714" t="s">
        <v>224</v>
      </c>
      <c r="AX714" t="s">
        <v>15611</v>
      </c>
      <c r="AY714" t="s">
        <v>1061</v>
      </c>
      <c r="AZ714" t="s">
        <v>15647</v>
      </c>
      <c r="BA714" t="s">
        <v>1244</v>
      </c>
      <c r="BB714" t="s">
        <v>1155</v>
      </c>
      <c r="BC714" t="s">
        <v>15623</v>
      </c>
      <c r="BD714">
        <v>349</v>
      </c>
      <c r="BE714" t="s">
        <v>15648</v>
      </c>
    </row>
    <row r="715" spans="1:58" ht="20" customHeight="1">
      <c r="A715" t="str">
        <f t="shared" si="30"/>
        <v>4.85MW 한국농어촌공사 태양광발전 번들링 사업1차2010-09-24</v>
      </c>
      <c r="B715" t="str">
        <f t="shared" si="31"/>
        <v>2010-09-24</v>
      </c>
      <c r="C715">
        <v>119</v>
      </c>
      <c r="D715" t="s">
        <v>2054</v>
      </c>
      <c r="E715" t="s">
        <v>2055</v>
      </c>
      <c r="F715" t="s">
        <v>2054</v>
      </c>
      <c r="G715" t="s">
        <v>2056</v>
      </c>
      <c r="M715" t="s">
        <v>1812</v>
      </c>
      <c r="O715" t="s">
        <v>2062</v>
      </c>
      <c r="P715" t="s">
        <v>209</v>
      </c>
      <c r="Q715" t="s">
        <v>1228</v>
      </c>
      <c r="R715" t="s">
        <v>1229</v>
      </c>
      <c r="S715" t="s">
        <v>130</v>
      </c>
      <c r="T715" t="s">
        <v>1293</v>
      </c>
      <c r="U715" t="s">
        <v>1619</v>
      </c>
      <c r="V715" t="s">
        <v>1620</v>
      </c>
      <c r="W715">
        <v>3753</v>
      </c>
      <c r="X715" t="s">
        <v>1324</v>
      </c>
      <c r="Y715" t="s">
        <v>1325</v>
      </c>
      <c r="Z715" t="s">
        <v>2063</v>
      </c>
      <c r="AA715" t="s">
        <v>13413</v>
      </c>
      <c r="AB715" t="s">
        <v>14369</v>
      </c>
      <c r="AC715">
        <v>3753</v>
      </c>
      <c r="AD715">
        <v>4279</v>
      </c>
      <c r="AE715">
        <v>4193</v>
      </c>
      <c r="AF715" t="s">
        <v>15633</v>
      </c>
      <c r="AJ715" t="s">
        <v>15153</v>
      </c>
      <c r="AK715" t="s">
        <v>14259</v>
      </c>
      <c r="AL715" t="s">
        <v>2054</v>
      </c>
      <c r="AM715">
        <v>4193</v>
      </c>
      <c r="AN715">
        <v>4193</v>
      </c>
      <c r="AO715" t="s">
        <v>15634</v>
      </c>
      <c r="AP715" t="s">
        <v>15635</v>
      </c>
      <c r="AQ715" t="s">
        <v>15636</v>
      </c>
      <c r="AR715" t="s">
        <v>15637</v>
      </c>
      <c r="AS715" t="s">
        <v>15638</v>
      </c>
      <c r="AT715" t="s">
        <v>2065</v>
      </c>
      <c r="AU715">
        <v>4193</v>
      </c>
      <c r="AW715" t="s">
        <v>224</v>
      </c>
      <c r="AX715" t="s">
        <v>15611</v>
      </c>
      <c r="AY715" t="s">
        <v>1061</v>
      </c>
      <c r="AZ715" t="s">
        <v>15639</v>
      </c>
      <c r="BA715" t="s">
        <v>1244</v>
      </c>
      <c r="BB715" t="s">
        <v>2062</v>
      </c>
      <c r="BC715" t="s">
        <v>14378</v>
      </c>
      <c r="BD715">
        <v>3152</v>
      </c>
      <c r="BE715" t="s">
        <v>15640</v>
      </c>
    </row>
    <row r="716" spans="1:58" ht="20" customHeight="1">
      <c r="A716" t="str">
        <f t="shared" si="30"/>
        <v>시화호 조력발전 사업1차2015-10-01</v>
      </c>
      <c r="B716" t="str">
        <f t="shared" si="31"/>
        <v>2015-10-01</v>
      </c>
      <c r="C716">
        <v>118</v>
      </c>
      <c r="D716" t="s">
        <v>425</v>
      </c>
      <c r="E716" t="s">
        <v>1220</v>
      </c>
      <c r="F716" t="s">
        <v>1578</v>
      </c>
      <c r="G716" t="s">
        <v>2072</v>
      </c>
      <c r="M716" t="s">
        <v>1812</v>
      </c>
      <c r="O716" t="s">
        <v>1155</v>
      </c>
      <c r="P716" t="s">
        <v>209</v>
      </c>
      <c r="Q716" t="s">
        <v>1228</v>
      </c>
      <c r="R716" t="s">
        <v>1229</v>
      </c>
      <c r="S716" t="s">
        <v>130</v>
      </c>
      <c r="T716" t="s">
        <v>1231</v>
      </c>
      <c r="U716" t="s">
        <v>1426</v>
      </c>
      <c r="V716" t="s">
        <v>1427</v>
      </c>
      <c r="W716">
        <v>315440</v>
      </c>
      <c r="X716" t="s">
        <v>1324</v>
      </c>
      <c r="Y716" t="s">
        <v>1325</v>
      </c>
      <c r="Z716" t="s">
        <v>2073</v>
      </c>
      <c r="AA716" t="s">
        <v>13413</v>
      </c>
      <c r="AB716" t="s">
        <v>15614</v>
      </c>
      <c r="AC716">
        <v>158152</v>
      </c>
      <c r="AD716">
        <v>164038</v>
      </c>
      <c r="AE716">
        <v>1641</v>
      </c>
      <c r="AF716" t="s">
        <v>15625</v>
      </c>
      <c r="AJ716" t="s">
        <v>15299</v>
      </c>
      <c r="AK716" t="s">
        <v>14259</v>
      </c>
      <c r="AL716" t="s">
        <v>425</v>
      </c>
      <c r="AM716">
        <v>1641</v>
      </c>
      <c r="AN716">
        <v>1641</v>
      </c>
      <c r="AO716" t="s">
        <v>15626</v>
      </c>
      <c r="AP716" t="s">
        <v>15627</v>
      </c>
      <c r="AQ716" t="s">
        <v>15628</v>
      </c>
      <c r="AR716" t="s">
        <v>15629</v>
      </c>
      <c r="AS716" t="s">
        <v>15630</v>
      </c>
      <c r="AT716" t="s">
        <v>2075</v>
      </c>
      <c r="AU716">
        <v>1641</v>
      </c>
      <c r="AW716" t="s">
        <v>224</v>
      </c>
      <c r="AX716" t="s">
        <v>15611</v>
      </c>
      <c r="AY716" t="s">
        <v>1061</v>
      </c>
      <c r="AZ716" t="s">
        <v>15631</v>
      </c>
      <c r="BA716" t="s">
        <v>1244</v>
      </c>
      <c r="BB716" t="s">
        <v>1155</v>
      </c>
      <c r="BC716" t="s">
        <v>15623</v>
      </c>
      <c r="BD716">
        <v>349</v>
      </c>
      <c r="BE716" t="s">
        <v>15632</v>
      </c>
    </row>
    <row r="717" spans="1:58" ht="20" customHeight="1">
      <c r="A717" t="str">
        <f t="shared" si="30"/>
        <v>시화호 조력발전 사업8차2015-10-01</v>
      </c>
      <c r="B717" t="str">
        <f t="shared" si="31"/>
        <v>2015-10-01</v>
      </c>
      <c r="C717">
        <v>117</v>
      </c>
      <c r="D717" t="s">
        <v>530</v>
      </c>
      <c r="E717" t="s">
        <v>1252</v>
      </c>
      <c r="F717" t="s">
        <v>1500</v>
      </c>
      <c r="G717" t="s">
        <v>1878</v>
      </c>
      <c r="M717" t="s">
        <v>1812</v>
      </c>
      <c r="O717" t="s">
        <v>1155</v>
      </c>
      <c r="P717" t="s">
        <v>209</v>
      </c>
      <c r="Q717" t="s">
        <v>1228</v>
      </c>
      <c r="R717" t="s">
        <v>1229</v>
      </c>
      <c r="S717" t="s">
        <v>130</v>
      </c>
      <c r="T717" t="s">
        <v>1231</v>
      </c>
      <c r="U717" t="s">
        <v>1426</v>
      </c>
      <c r="V717" t="s">
        <v>1427</v>
      </c>
      <c r="W717">
        <v>315440</v>
      </c>
      <c r="X717" t="s">
        <v>1324</v>
      </c>
      <c r="Y717" t="s">
        <v>1325</v>
      </c>
      <c r="Z717" t="s">
        <v>15121</v>
      </c>
      <c r="AA717" t="s">
        <v>14753</v>
      </c>
      <c r="AB717" t="s">
        <v>15614</v>
      </c>
      <c r="AC717">
        <v>158152</v>
      </c>
      <c r="AD717">
        <v>164038</v>
      </c>
      <c r="AE717">
        <v>1640</v>
      </c>
      <c r="AF717" t="s">
        <v>15615</v>
      </c>
      <c r="AJ717" t="s">
        <v>15616</v>
      </c>
      <c r="AK717" t="s">
        <v>14259</v>
      </c>
      <c r="AL717" t="s">
        <v>530</v>
      </c>
      <c r="AM717">
        <v>339866</v>
      </c>
      <c r="AN717">
        <v>1640</v>
      </c>
      <c r="AO717" t="s">
        <v>15617</v>
      </c>
      <c r="AP717" t="s">
        <v>15618</v>
      </c>
      <c r="AQ717" t="s">
        <v>15619</v>
      </c>
      <c r="AR717" t="s">
        <v>15620</v>
      </c>
      <c r="AS717" t="s">
        <v>15621</v>
      </c>
      <c r="AT717" t="s">
        <v>13708</v>
      </c>
      <c r="AU717">
        <v>1640</v>
      </c>
      <c r="AW717" t="s">
        <v>224</v>
      </c>
      <c r="AX717" t="s">
        <v>15611</v>
      </c>
      <c r="AY717" t="s">
        <v>1061</v>
      </c>
      <c r="AZ717" t="s">
        <v>15622</v>
      </c>
      <c r="BA717" t="s">
        <v>1244</v>
      </c>
      <c r="BB717" t="s">
        <v>1155</v>
      </c>
      <c r="BC717" t="s">
        <v>15623</v>
      </c>
      <c r="BD717">
        <v>349</v>
      </c>
      <c r="BE717" t="s">
        <v>15624</v>
      </c>
    </row>
    <row r="718" spans="1:58" ht="20" customHeight="1">
      <c r="A718" t="str">
        <f t="shared" si="30"/>
        <v>대구 방천리 매립가스 사업2차2010-04-01</v>
      </c>
      <c r="B718" t="str">
        <f t="shared" si="31"/>
        <v>2010-04-01</v>
      </c>
      <c r="C718">
        <v>116</v>
      </c>
      <c r="D718" t="s">
        <v>530</v>
      </c>
      <c r="E718" t="s">
        <v>1252</v>
      </c>
      <c r="F718" t="s">
        <v>530</v>
      </c>
      <c r="G718" t="s">
        <v>1527</v>
      </c>
      <c r="M718" t="s">
        <v>1812</v>
      </c>
      <c r="O718" t="s">
        <v>26524</v>
      </c>
      <c r="P718" t="s">
        <v>209</v>
      </c>
      <c r="Q718" t="s">
        <v>1228</v>
      </c>
      <c r="R718" t="s">
        <v>1229</v>
      </c>
      <c r="S718" t="s">
        <v>130</v>
      </c>
      <c r="T718" t="s">
        <v>1231</v>
      </c>
      <c r="U718" t="s">
        <v>1357</v>
      </c>
      <c r="V718" t="s">
        <v>32264</v>
      </c>
      <c r="W718">
        <v>404872</v>
      </c>
      <c r="X718" t="s">
        <v>26166</v>
      </c>
      <c r="Y718" t="s">
        <v>26166</v>
      </c>
      <c r="Z718" t="s">
        <v>32265</v>
      </c>
      <c r="AA718" t="s">
        <v>13427</v>
      </c>
      <c r="AB718" t="s">
        <v>34034</v>
      </c>
      <c r="AC718">
        <v>1775890</v>
      </c>
      <c r="AD718">
        <v>1286671</v>
      </c>
      <c r="AE718">
        <v>1251385</v>
      </c>
      <c r="AF718" t="s">
        <v>34035</v>
      </c>
      <c r="AG718">
        <v>9553</v>
      </c>
      <c r="AJ718" t="s">
        <v>16834</v>
      </c>
      <c r="AK718" t="s">
        <v>14259</v>
      </c>
      <c r="AL718" t="s">
        <v>530</v>
      </c>
      <c r="AM718">
        <v>10647</v>
      </c>
      <c r="AN718">
        <v>1251385</v>
      </c>
      <c r="AO718" t="s">
        <v>34036</v>
      </c>
      <c r="AP718" t="s">
        <v>34037</v>
      </c>
      <c r="AQ718" t="s">
        <v>34038</v>
      </c>
      <c r="AR718" t="s">
        <v>34039</v>
      </c>
      <c r="AS718" t="s">
        <v>34040</v>
      </c>
      <c r="AT718" t="s">
        <v>31000</v>
      </c>
      <c r="AU718">
        <v>1251385</v>
      </c>
      <c r="AW718" t="s">
        <v>224</v>
      </c>
      <c r="AX718" t="s">
        <v>2077</v>
      </c>
      <c r="AY718" t="s">
        <v>1061</v>
      </c>
      <c r="AZ718" t="s">
        <v>34041</v>
      </c>
      <c r="BA718" t="s">
        <v>1244</v>
      </c>
      <c r="BB718" t="s">
        <v>26524</v>
      </c>
      <c r="BC718" t="s">
        <v>15535</v>
      </c>
      <c r="BD718">
        <v>851</v>
      </c>
      <c r="BE718" t="s">
        <v>34042</v>
      </c>
      <c r="BF718" t="s">
        <v>34043</v>
      </c>
    </row>
    <row r="719" spans="1:58" ht="20" customHeight="1">
      <c r="A719" t="str">
        <f t="shared" si="30"/>
        <v>대구 방천리 매립가스 사업1차2010-04-01</v>
      </c>
      <c r="B719" t="str">
        <f t="shared" si="31"/>
        <v>2010-04-01</v>
      </c>
      <c r="C719">
        <v>115</v>
      </c>
      <c r="D719" t="s">
        <v>530</v>
      </c>
      <c r="E719" t="s">
        <v>1252</v>
      </c>
      <c r="F719" t="s">
        <v>530</v>
      </c>
      <c r="G719" t="s">
        <v>1527</v>
      </c>
      <c r="M719" t="s">
        <v>1812</v>
      </c>
      <c r="O719" t="s">
        <v>26524</v>
      </c>
      <c r="P719" t="s">
        <v>209</v>
      </c>
      <c r="Q719" t="s">
        <v>1228</v>
      </c>
      <c r="R719" t="s">
        <v>1229</v>
      </c>
      <c r="S719" t="s">
        <v>130</v>
      </c>
      <c r="T719" t="s">
        <v>1231</v>
      </c>
      <c r="U719" t="s">
        <v>1357</v>
      </c>
      <c r="V719" t="s">
        <v>32264</v>
      </c>
      <c r="W719">
        <v>404872</v>
      </c>
      <c r="X719" t="s">
        <v>26166</v>
      </c>
      <c r="Y719" t="s">
        <v>26166</v>
      </c>
      <c r="Z719" t="s">
        <v>32265</v>
      </c>
      <c r="AA719" t="s">
        <v>13413</v>
      </c>
      <c r="AB719" t="s">
        <v>34034</v>
      </c>
      <c r="AC719">
        <v>1775890</v>
      </c>
      <c r="AD719">
        <v>1286671</v>
      </c>
      <c r="AE719">
        <v>10647</v>
      </c>
      <c r="AF719" t="s">
        <v>34044</v>
      </c>
      <c r="AJ719" t="s">
        <v>16834</v>
      </c>
      <c r="AK719" t="s">
        <v>14259</v>
      </c>
      <c r="AL719" t="s">
        <v>530</v>
      </c>
      <c r="AM719">
        <v>10647</v>
      </c>
      <c r="AN719">
        <v>10647</v>
      </c>
      <c r="AO719" t="s">
        <v>34036</v>
      </c>
      <c r="AP719" t="s">
        <v>34037</v>
      </c>
      <c r="AQ719" t="s">
        <v>34045</v>
      </c>
      <c r="AR719" t="s">
        <v>34046</v>
      </c>
      <c r="AS719" t="s">
        <v>34047</v>
      </c>
      <c r="AT719" t="s">
        <v>31000</v>
      </c>
      <c r="AU719">
        <v>10647</v>
      </c>
      <c r="AW719" t="s">
        <v>224</v>
      </c>
      <c r="AX719" t="s">
        <v>2077</v>
      </c>
      <c r="AY719" t="s">
        <v>1061</v>
      </c>
      <c r="AZ719" t="s">
        <v>34048</v>
      </c>
      <c r="BA719" t="s">
        <v>1244</v>
      </c>
      <c r="BB719" t="s">
        <v>26524</v>
      </c>
      <c r="BC719" t="s">
        <v>15535</v>
      </c>
      <c r="BD719">
        <v>851</v>
      </c>
      <c r="BE719" t="s">
        <v>34049</v>
      </c>
    </row>
    <row r="720" spans="1:58" ht="20" customHeight="1">
      <c r="A720" t="str">
        <f t="shared" si="30"/>
        <v>광주광역시 광역위생매립장 LFG  발전 CDM 사업4차2015-01-01</v>
      </c>
      <c r="B720" t="str">
        <f t="shared" si="31"/>
        <v>2015-01-01</v>
      </c>
      <c r="C720">
        <v>114</v>
      </c>
      <c r="D720" t="s">
        <v>530</v>
      </c>
      <c r="E720" t="s">
        <v>1252</v>
      </c>
      <c r="F720" t="s">
        <v>530</v>
      </c>
      <c r="G720" t="s">
        <v>26399</v>
      </c>
      <c r="M720" t="s">
        <v>1812</v>
      </c>
      <c r="O720" t="s">
        <v>26400</v>
      </c>
      <c r="P720" t="s">
        <v>209</v>
      </c>
      <c r="Q720" t="s">
        <v>1462</v>
      </c>
      <c r="R720" t="s">
        <v>1229</v>
      </c>
      <c r="S720" t="s">
        <v>130</v>
      </c>
      <c r="T720" t="s">
        <v>1293</v>
      </c>
      <c r="U720" t="s">
        <v>26401</v>
      </c>
      <c r="V720" t="s">
        <v>26402</v>
      </c>
      <c r="W720">
        <v>30565</v>
      </c>
      <c r="X720" t="s">
        <v>26166</v>
      </c>
      <c r="Y720" t="s">
        <v>26166</v>
      </c>
      <c r="Z720" t="s">
        <v>26403</v>
      </c>
      <c r="AA720" t="s">
        <v>14303</v>
      </c>
      <c r="AB720" t="s">
        <v>15536</v>
      </c>
      <c r="AC720">
        <v>33170</v>
      </c>
      <c r="AD720">
        <v>48864</v>
      </c>
      <c r="AE720">
        <v>947</v>
      </c>
      <c r="AF720" t="s">
        <v>34050</v>
      </c>
      <c r="AG720">
        <v>30</v>
      </c>
      <c r="AJ720" t="s">
        <v>33950</v>
      </c>
      <c r="AK720" t="s">
        <v>14259</v>
      </c>
      <c r="AL720" t="s">
        <v>530</v>
      </c>
      <c r="AM720">
        <v>97487</v>
      </c>
      <c r="AN720">
        <v>947</v>
      </c>
      <c r="AO720" t="s">
        <v>34051</v>
      </c>
      <c r="AP720" t="s">
        <v>15382</v>
      </c>
      <c r="AQ720" t="s">
        <v>34052</v>
      </c>
      <c r="AR720" t="s">
        <v>34053</v>
      </c>
      <c r="AS720" t="s">
        <v>34054</v>
      </c>
      <c r="AT720" t="s">
        <v>26406</v>
      </c>
      <c r="AU720">
        <v>947</v>
      </c>
      <c r="AW720" t="s">
        <v>224</v>
      </c>
      <c r="AX720" t="s">
        <v>2077</v>
      </c>
      <c r="AY720" t="s">
        <v>1061</v>
      </c>
      <c r="AZ720" t="s">
        <v>34055</v>
      </c>
      <c r="BA720" t="s">
        <v>1244</v>
      </c>
      <c r="BB720" t="s">
        <v>26408</v>
      </c>
      <c r="BC720" t="s">
        <v>34056</v>
      </c>
      <c r="BD720">
        <v>4294</v>
      </c>
      <c r="BE720" t="s">
        <v>34057</v>
      </c>
      <c r="BF720" t="s">
        <v>34058</v>
      </c>
    </row>
    <row r="721" spans="1:58" ht="20" customHeight="1">
      <c r="A721" t="str">
        <f t="shared" si="30"/>
        <v>광주광역시 광역위생매립장 LFG  발전 CDM 사업3차2015-01-01</v>
      </c>
      <c r="B721" t="str">
        <f t="shared" si="31"/>
        <v>2015-01-01</v>
      </c>
      <c r="C721">
        <v>113</v>
      </c>
      <c r="D721" t="s">
        <v>530</v>
      </c>
      <c r="E721" t="s">
        <v>1252</v>
      </c>
      <c r="F721" t="s">
        <v>530</v>
      </c>
      <c r="G721" t="s">
        <v>26399</v>
      </c>
      <c r="M721" t="s">
        <v>1812</v>
      </c>
      <c r="O721" t="s">
        <v>26400</v>
      </c>
      <c r="P721" t="s">
        <v>209</v>
      </c>
      <c r="Q721" t="s">
        <v>1462</v>
      </c>
      <c r="R721" t="s">
        <v>1229</v>
      </c>
      <c r="S721" t="s">
        <v>130</v>
      </c>
      <c r="T721" t="s">
        <v>1293</v>
      </c>
      <c r="U721" t="s">
        <v>26401</v>
      </c>
      <c r="V721" t="s">
        <v>26402</v>
      </c>
      <c r="W721">
        <v>30565</v>
      </c>
      <c r="X721" t="s">
        <v>26166</v>
      </c>
      <c r="Y721" t="s">
        <v>26166</v>
      </c>
      <c r="Z721" t="s">
        <v>26403</v>
      </c>
      <c r="AA721" t="s">
        <v>14315</v>
      </c>
      <c r="AB721" t="s">
        <v>15536</v>
      </c>
      <c r="AC721">
        <v>33170</v>
      </c>
      <c r="AD721">
        <v>48864</v>
      </c>
      <c r="AE721">
        <v>46460</v>
      </c>
      <c r="AF721" t="s">
        <v>34059</v>
      </c>
      <c r="AG721">
        <v>1427</v>
      </c>
      <c r="AJ721" t="s">
        <v>33857</v>
      </c>
      <c r="AK721" t="s">
        <v>14259</v>
      </c>
      <c r="AL721" t="s">
        <v>530</v>
      </c>
      <c r="AM721">
        <v>97487</v>
      </c>
      <c r="AN721">
        <v>46460</v>
      </c>
      <c r="AO721" t="s">
        <v>34051</v>
      </c>
      <c r="AP721" t="s">
        <v>15382</v>
      </c>
      <c r="AQ721" t="s">
        <v>34060</v>
      </c>
      <c r="AR721" t="s">
        <v>34061</v>
      </c>
      <c r="AS721" t="s">
        <v>34062</v>
      </c>
      <c r="AT721" t="s">
        <v>26406</v>
      </c>
      <c r="AU721">
        <v>46460</v>
      </c>
      <c r="AW721" t="s">
        <v>224</v>
      </c>
      <c r="AX721" t="s">
        <v>2077</v>
      </c>
      <c r="AY721" t="s">
        <v>1061</v>
      </c>
      <c r="AZ721" t="s">
        <v>34063</v>
      </c>
      <c r="BA721" t="s">
        <v>1244</v>
      </c>
      <c r="BB721" t="s">
        <v>26408</v>
      </c>
      <c r="BC721" t="s">
        <v>34056</v>
      </c>
      <c r="BD721">
        <v>4294</v>
      </c>
      <c r="BE721" t="s">
        <v>34064</v>
      </c>
      <c r="BF721" t="s">
        <v>34065</v>
      </c>
    </row>
    <row r="722" spans="1:58" ht="20" customHeight="1">
      <c r="A722" t="str">
        <f t="shared" ref="A722" si="32">O722&amp;AA722&amp;B722</f>
        <v>목포시 매립가스 자원화사업5차2014-12-19</v>
      </c>
      <c r="B722" t="str">
        <f t="shared" ref="B722" si="33">LEFT(AB722,10)</f>
        <v>2014-12-19</v>
      </c>
      <c r="C722">
        <v>112</v>
      </c>
      <c r="D722" t="s">
        <v>530</v>
      </c>
      <c r="E722" t="s">
        <v>1252</v>
      </c>
      <c r="F722" t="s">
        <v>530</v>
      </c>
      <c r="G722" t="s">
        <v>1527</v>
      </c>
      <c r="M722" t="s">
        <v>1812</v>
      </c>
      <c r="O722" t="s">
        <v>26177</v>
      </c>
      <c r="P722" t="s">
        <v>209</v>
      </c>
      <c r="Q722" t="s">
        <v>1228</v>
      </c>
      <c r="R722" t="s">
        <v>1229</v>
      </c>
      <c r="S722" t="s">
        <v>130</v>
      </c>
      <c r="T722" t="s">
        <v>1293</v>
      </c>
      <c r="U722" t="s">
        <v>26178</v>
      </c>
      <c r="V722" t="s">
        <v>26179</v>
      </c>
      <c r="W722">
        <v>25795</v>
      </c>
      <c r="X722" t="s">
        <v>26166</v>
      </c>
      <c r="Y722" t="s">
        <v>26166</v>
      </c>
      <c r="Z722" t="s">
        <v>26242</v>
      </c>
      <c r="AA722" t="s">
        <v>14542</v>
      </c>
      <c r="AB722" t="s">
        <v>34015</v>
      </c>
      <c r="AC722">
        <v>27348</v>
      </c>
      <c r="AD722">
        <v>52030</v>
      </c>
      <c r="AE722">
        <v>968</v>
      </c>
      <c r="AF722" t="s">
        <v>34066</v>
      </c>
      <c r="AG722">
        <v>73</v>
      </c>
      <c r="AJ722" t="s">
        <v>15380</v>
      </c>
      <c r="AK722" t="s">
        <v>14259</v>
      </c>
      <c r="AL722" t="s">
        <v>530</v>
      </c>
      <c r="AM722">
        <v>37202</v>
      </c>
      <c r="AN722">
        <v>968</v>
      </c>
      <c r="AO722" t="s">
        <v>16304</v>
      </c>
      <c r="AP722" t="s">
        <v>15382</v>
      </c>
      <c r="AQ722" t="s">
        <v>34067</v>
      </c>
      <c r="AR722" t="s">
        <v>34068</v>
      </c>
      <c r="AS722" t="s">
        <v>34069</v>
      </c>
      <c r="AT722" t="s">
        <v>26245</v>
      </c>
      <c r="AU722">
        <v>968</v>
      </c>
      <c r="AW722" t="s">
        <v>224</v>
      </c>
      <c r="AX722" t="s">
        <v>7814</v>
      </c>
      <c r="AY722" t="s">
        <v>1061</v>
      </c>
      <c r="AZ722" t="s">
        <v>34070</v>
      </c>
      <c r="BA722" t="s">
        <v>1244</v>
      </c>
      <c r="BB722" t="s">
        <v>26177</v>
      </c>
      <c r="BC722" t="s">
        <v>34022</v>
      </c>
      <c r="BD722">
        <v>2834</v>
      </c>
      <c r="BE722" t="s">
        <v>34071</v>
      </c>
      <c r="BF722" t="s">
        <v>34072</v>
      </c>
    </row>
    <row r="723" spans="1:58" ht="20" customHeight="1">
      <c r="A723" t="str">
        <f t="shared" ref="A723:A724" si="34">O723&amp;AA723&amp;B723</f>
        <v>시화호 조력발전 사업7차2015-04-01</v>
      </c>
      <c r="B723" t="str">
        <f t="shared" ref="B723:B724" si="35">LEFT(AB723,10)</f>
        <v>2015-04-01</v>
      </c>
      <c r="C723">
        <v>111</v>
      </c>
      <c r="D723" t="s">
        <v>530</v>
      </c>
      <c r="E723" t="s">
        <v>1252</v>
      </c>
      <c r="F723" t="s">
        <v>1500</v>
      </c>
      <c r="G723" t="s">
        <v>1878</v>
      </c>
      <c r="M723" t="s">
        <v>1812</v>
      </c>
      <c r="O723" t="s">
        <v>1155</v>
      </c>
      <c r="P723" t="s">
        <v>209</v>
      </c>
      <c r="Q723" t="s">
        <v>1228</v>
      </c>
      <c r="R723" t="s">
        <v>1229</v>
      </c>
      <c r="S723" t="s">
        <v>130</v>
      </c>
      <c r="T723" t="s">
        <v>1231</v>
      </c>
      <c r="U723" t="s">
        <v>1426</v>
      </c>
      <c r="V723" t="s">
        <v>1427</v>
      </c>
      <c r="W723">
        <v>315440</v>
      </c>
      <c r="X723" t="s">
        <v>1324</v>
      </c>
      <c r="Y723" t="s">
        <v>1325</v>
      </c>
      <c r="Z723" t="s">
        <v>15121</v>
      </c>
      <c r="AA723" t="s">
        <v>14763</v>
      </c>
      <c r="AB723" t="s">
        <v>15521</v>
      </c>
      <c r="AC723">
        <v>158152</v>
      </c>
      <c r="AD723">
        <v>160115</v>
      </c>
      <c r="AE723">
        <v>3202</v>
      </c>
      <c r="AF723" t="s">
        <v>15554</v>
      </c>
      <c r="AJ723" t="s">
        <v>15380</v>
      </c>
      <c r="AK723" t="s">
        <v>14259</v>
      </c>
      <c r="AL723" t="s">
        <v>530</v>
      </c>
      <c r="AM723">
        <v>339866</v>
      </c>
      <c r="AN723">
        <v>3202</v>
      </c>
      <c r="AO723" t="s">
        <v>15555</v>
      </c>
      <c r="AP723" t="s">
        <v>15556</v>
      </c>
      <c r="AQ723" t="s">
        <v>15557</v>
      </c>
      <c r="AR723" t="s">
        <v>15558</v>
      </c>
      <c r="AS723" t="s">
        <v>15559</v>
      </c>
      <c r="AT723" t="s">
        <v>13708</v>
      </c>
      <c r="AU723">
        <v>3202</v>
      </c>
      <c r="AW723" t="s">
        <v>224</v>
      </c>
      <c r="AX723" t="s">
        <v>7807</v>
      </c>
      <c r="AY723" t="s">
        <v>1061</v>
      </c>
      <c r="AZ723" t="s">
        <v>15560</v>
      </c>
      <c r="BA723" t="s">
        <v>1244</v>
      </c>
      <c r="BB723" t="s">
        <v>1155</v>
      </c>
      <c r="BC723" t="s">
        <v>15529</v>
      </c>
      <c r="BD723">
        <v>349</v>
      </c>
      <c r="BE723" t="s">
        <v>15561</v>
      </c>
    </row>
    <row r="724" spans="1:58" ht="20" customHeight="1">
      <c r="A724" t="str">
        <f t="shared" si="34"/>
        <v>시화호 조력발전 사업5차2015-04-01</v>
      </c>
      <c r="B724" t="str">
        <f t="shared" si="35"/>
        <v>2015-04-01</v>
      </c>
      <c r="C724">
        <v>110</v>
      </c>
      <c r="D724" t="s">
        <v>2324</v>
      </c>
      <c r="E724" t="s">
        <v>2325</v>
      </c>
      <c r="F724" t="s">
        <v>2324</v>
      </c>
      <c r="G724" t="s">
        <v>2326</v>
      </c>
      <c r="M724" t="s">
        <v>1812</v>
      </c>
      <c r="O724" t="s">
        <v>1155</v>
      </c>
      <c r="P724" t="s">
        <v>209</v>
      </c>
      <c r="Q724" t="s">
        <v>1228</v>
      </c>
      <c r="R724" t="s">
        <v>1229</v>
      </c>
      <c r="S724" t="s">
        <v>130</v>
      </c>
      <c r="T724" t="s">
        <v>1231</v>
      </c>
      <c r="U724" t="s">
        <v>1426</v>
      </c>
      <c r="V724" t="s">
        <v>1427</v>
      </c>
      <c r="W724">
        <v>315440</v>
      </c>
      <c r="X724" t="s">
        <v>1324</v>
      </c>
      <c r="Y724" t="s">
        <v>1325</v>
      </c>
      <c r="Z724" t="s">
        <v>1340</v>
      </c>
      <c r="AA724" t="s">
        <v>14542</v>
      </c>
      <c r="AB724" t="s">
        <v>15521</v>
      </c>
      <c r="AC724">
        <v>158152</v>
      </c>
      <c r="AD724">
        <v>160115</v>
      </c>
      <c r="AE724">
        <v>156913</v>
      </c>
      <c r="AF724" t="s">
        <v>15522</v>
      </c>
      <c r="AJ724" t="s">
        <v>15178</v>
      </c>
      <c r="AK724" t="s">
        <v>14259</v>
      </c>
      <c r="AL724" t="s">
        <v>2324</v>
      </c>
      <c r="AM724">
        <v>307329</v>
      </c>
      <c r="AN724">
        <v>156913</v>
      </c>
      <c r="AO724" t="s">
        <v>15523</v>
      </c>
      <c r="AP724" t="s">
        <v>15524</v>
      </c>
      <c r="AQ724" t="s">
        <v>15525</v>
      </c>
      <c r="AR724" t="s">
        <v>15526</v>
      </c>
      <c r="AS724" t="s">
        <v>15527</v>
      </c>
      <c r="AT724" t="s">
        <v>13693</v>
      </c>
      <c r="AU724">
        <v>156913</v>
      </c>
      <c r="AW724" t="s">
        <v>224</v>
      </c>
      <c r="AX724" t="s">
        <v>7807</v>
      </c>
      <c r="AY724" t="s">
        <v>1061</v>
      </c>
      <c r="AZ724" t="s">
        <v>15528</v>
      </c>
      <c r="BA724" t="s">
        <v>1244</v>
      </c>
      <c r="BB724" t="s">
        <v>1155</v>
      </c>
      <c r="BC724" t="s">
        <v>15529</v>
      </c>
      <c r="BD724">
        <v>349</v>
      </c>
      <c r="BE724" t="s">
        <v>15530</v>
      </c>
    </row>
    <row r="725" spans="1:58" ht="20" customHeight="1">
      <c r="A725" t="str">
        <f t="shared" ref="A725" si="36">O725&amp;AA725&amp;B725</f>
        <v>광주광역시 광역위생매립장 LFG  발전 CDM 사업2차2011-02-21</v>
      </c>
      <c r="B725" t="str">
        <f t="shared" ref="B725" si="37">LEFT(AB725,10)</f>
        <v>2011-02-21</v>
      </c>
      <c r="C725">
        <v>109</v>
      </c>
      <c r="D725" t="s">
        <v>530</v>
      </c>
      <c r="E725" t="s">
        <v>1252</v>
      </c>
      <c r="F725" t="s">
        <v>530</v>
      </c>
      <c r="G725" t="s">
        <v>26399</v>
      </c>
      <c r="M725" t="s">
        <v>1812</v>
      </c>
      <c r="O725" t="s">
        <v>26400</v>
      </c>
      <c r="P725" t="s">
        <v>209</v>
      </c>
      <c r="Q725" t="s">
        <v>1462</v>
      </c>
      <c r="R725" t="s">
        <v>1229</v>
      </c>
      <c r="S725" t="s">
        <v>130</v>
      </c>
      <c r="T725" t="s">
        <v>1293</v>
      </c>
      <c r="U725" t="s">
        <v>26401</v>
      </c>
      <c r="V725" t="s">
        <v>26402</v>
      </c>
      <c r="W725">
        <v>30565</v>
      </c>
      <c r="X725" t="s">
        <v>26166</v>
      </c>
      <c r="Y725" t="s">
        <v>26166</v>
      </c>
      <c r="Z725" t="s">
        <v>26403</v>
      </c>
      <c r="AA725" t="s">
        <v>13427</v>
      </c>
      <c r="AB725" t="s">
        <v>34073</v>
      </c>
      <c r="AC725">
        <v>117989</v>
      </c>
      <c r="AD725">
        <v>104012</v>
      </c>
      <c r="AE725">
        <v>1310</v>
      </c>
      <c r="AF725" t="s">
        <v>34074</v>
      </c>
      <c r="AG725">
        <v>50</v>
      </c>
      <c r="AJ725" t="s">
        <v>16834</v>
      </c>
      <c r="AK725" t="s">
        <v>14259</v>
      </c>
      <c r="AL725" t="s">
        <v>530</v>
      </c>
      <c r="AM725">
        <v>97487</v>
      </c>
      <c r="AN725">
        <v>1310</v>
      </c>
      <c r="AO725" t="s">
        <v>34075</v>
      </c>
      <c r="AP725" t="s">
        <v>34076</v>
      </c>
      <c r="AQ725" t="s">
        <v>34077</v>
      </c>
      <c r="AR725" t="s">
        <v>34078</v>
      </c>
      <c r="AS725" t="s">
        <v>34079</v>
      </c>
      <c r="AT725" t="s">
        <v>26406</v>
      </c>
      <c r="AU725">
        <v>1310</v>
      </c>
      <c r="AW725" t="s">
        <v>224</v>
      </c>
      <c r="AX725" t="s">
        <v>34080</v>
      </c>
      <c r="AY725" t="s">
        <v>1061</v>
      </c>
      <c r="AZ725" t="s">
        <v>34081</v>
      </c>
      <c r="BA725" t="s">
        <v>1244</v>
      </c>
      <c r="BB725" t="s">
        <v>26408</v>
      </c>
      <c r="BC725" t="s">
        <v>34082</v>
      </c>
      <c r="BD725">
        <v>4294</v>
      </c>
      <c r="BE725" t="s">
        <v>34083</v>
      </c>
      <c r="BF725" t="s">
        <v>34084</v>
      </c>
    </row>
    <row r="726" spans="1:58" ht="20" customHeight="1">
      <c r="A726" t="str">
        <f t="shared" ref="A726:A789" si="38">O726&amp;AA726&amp;B726</f>
        <v>목포시 매립가스 자원화사업4차2013-08-19</v>
      </c>
      <c r="B726" t="str">
        <f t="shared" ref="B726:B789" si="39">LEFT(AB726,10)</f>
        <v>2013-08-19</v>
      </c>
      <c r="C726">
        <v>108</v>
      </c>
      <c r="D726" t="s">
        <v>530</v>
      </c>
      <c r="E726" t="s">
        <v>1252</v>
      </c>
      <c r="F726" t="s">
        <v>530</v>
      </c>
      <c r="G726" t="s">
        <v>1527</v>
      </c>
      <c r="M726" t="s">
        <v>1812</v>
      </c>
      <c r="O726" t="s">
        <v>26177</v>
      </c>
      <c r="P726" t="s">
        <v>209</v>
      </c>
      <c r="Q726" t="s">
        <v>1228</v>
      </c>
      <c r="R726" t="s">
        <v>1229</v>
      </c>
      <c r="S726" t="s">
        <v>130</v>
      </c>
      <c r="T726" t="s">
        <v>1293</v>
      </c>
      <c r="U726" t="s">
        <v>26178</v>
      </c>
      <c r="V726" t="s">
        <v>26179</v>
      </c>
      <c r="W726">
        <v>25795</v>
      </c>
      <c r="X726" t="s">
        <v>26166</v>
      </c>
      <c r="Y726" t="s">
        <v>26166</v>
      </c>
      <c r="Z726" t="s">
        <v>26242</v>
      </c>
      <c r="AA726" t="s">
        <v>14303</v>
      </c>
      <c r="AB726" t="s">
        <v>34085</v>
      </c>
      <c r="AC726">
        <v>34742</v>
      </c>
      <c r="AD726">
        <v>60087</v>
      </c>
      <c r="AE726">
        <v>21924</v>
      </c>
      <c r="AF726" t="s">
        <v>34086</v>
      </c>
      <c r="AG726">
        <v>1630</v>
      </c>
      <c r="AJ726" t="s">
        <v>15380</v>
      </c>
      <c r="AK726" t="s">
        <v>14259</v>
      </c>
      <c r="AL726" t="s">
        <v>530</v>
      </c>
      <c r="AM726">
        <v>37202</v>
      </c>
      <c r="AN726">
        <v>21924</v>
      </c>
      <c r="AO726" t="s">
        <v>34087</v>
      </c>
      <c r="AP726" t="s">
        <v>34088</v>
      </c>
      <c r="AQ726" t="s">
        <v>34089</v>
      </c>
      <c r="AR726" t="s">
        <v>34090</v>
      </c>
      <c r="AS726" t="s">
        <v>34091</v>
      </c>
      <c r="AT726" t="s">
        <v>26245</v>
      </c>
      <c r="AU726">
        <v>21924</v>
      </c>
      <c r="AW726" t="s">
        <v>224</v>
      </c>
      <c r="AX726" t="s">
        <v>34080</v>
      </c>
      <c r="AY726" t="s">
        <v>1061</v>
      </c>
      <c r="AZ726" t="s">
        <v>34092</v>
      </c>
      <c r="BA726" t="s">
        <v>1244</v>
      </c>
      <c r="BB726" t="s">
        <v>26177</v>
      </c>
      <c r="BC726" t="s">
        <v>34093</v>
      </c>
      <c r="BD726">
        <v>2834</v>
      </c>
      <c r="BE726" t="s">
        <v>34094</v>
      </c>
      <c r="BF726" t="s">
        <v>34095</v>
      </c>
    </row>
    <row r="727" spans="1:58" ht="20" customHeight="1">
      <c r="A727" t="str">
        <f t="shared" si="38"/>
        <v>진주권 광역쓰레기 매립장 매립가스발전 및 CDM사업1차2012-09-01</v>
      </c>
      <c r="B727" t="str">
        <f t="shared" si="39"/>
        <v>2012-09-01</v>
      </c>
      <c r="C727">
        <v>107</v>
      </c>
      <c r="D727" t="s">
        <v>26416</v>
      </c>
      <c r="E727" t="s">
        <v>26417</v>
      </c>
      <c r="F727" t="s">
        <v>26416</v>
      </c>
      <c r="G727" t="s">
        <v>26418</v>
      </c>
      <c r="M727" t="s">
        <v>1812</v>
      </c>
      <c r="O727" t="s">
        <v>26422</v>
      </c>
      <c r="P727" t="s">
        <v>209</v>
      </c>
      <c r="Q727" t="s">
        <v>1462</v>
      </c>
      <c r="R727" t="s">
        <v>1229</v>
      </c>
      <c r="S727" t="s">
        <v>130</v>
      </c>
      <c r="T727" t="s">
        <v>1293</v>
      </c>
      <c r="U727" t="s">
        <v>26423</v>
      </c>
      <c r="V727" t="s">
        <v>26424</v>
      </c>
      <c r="W727">
        <v>38375</v>
      </c>
      <c r="X727" t="s">
        <v>26166</v>
      </c>
      <c r="Y727" t="s">
        <v>26166</v>
      </c>
      <c r="Z727" t="s">
        <v>26425</v>
      </c>
      <c r="AA727" t="s">
        <v>13413</v>
      </c>
      <c r="AB727" t="s">
        <v>33906</v>
      </c>
      <c r="AC727">
        <v>38376</v>
      </c>
      <c r="AD727">
        <v>28405</v>
      </c>
      <c r="AE727">
        <v>25494</v>
      </c>
      <c r="AF727" t="s">
        <v>34096</v>
      </c>
      <c r="AG727">
        <v>2342</v>
      </c>
      <c r="AJ727" t="s">
        <v>16789</v>
      </c>
      <c r="AK727" t="s">
        <v>14259</v>
      </c>
      <c r="AL727" t="s">
        <v>26416</v>
      </c>
      <c r="AM727">
        <v>25494</v>
      </c>
      <c r="AN727">
        <v>25494</v>
      </c>
      <c r="AO727" t="s">
        <v>34097</v>
      </c>
      <c r="AP727" t="s">
        <v>34098</v>
      </c>
      <c r="AQ727" t="s">
        <v>34099</v>
      </c>
      <c r="AR727" t="s">
        <v>34100</v>
      </c>
      <c r="AS727" t="s">
        <v>34101</v>
      </c>
      <c r="AT727" t="s">
        <v>26428</v>
      </c>
      <c r="AU727">
        <v>25494</v>
      </c>
      <c r="AW727" t="s">
        <v>224</v>
      </c>
      <c r="AX727" t="s">
        <v>11254</v>
      </c>
      <c r="AY727" t="s">
        <v>1061</v>
      </c>
      <c r="AZ727" t="s">
        <v>34102</v>
      </c>
      <c r="BA727" t="s">
        <v>1244</v>
      </c>
      <c r="BB727" t="s">
        <v>26422</v>
      </c>
      <c r="BC727" t="s">
        <v>33914</v>
      </c>
      <c r="BD727">
        <v>6922</v>
      </c>
      <c r="BE727" t="s">
        <v>34103</v>
      </c>
      <c r="BF727" t="s">
        <v>34104</v>
      </c>
    </row>
    <row r="728" spans="1:58" ht="20" customHeight="1">
      <c r="A728" t="str">
        <f t="shared" si="38"/>
        <v>광주광역시 광역위생매립장 LFG  발전 CDM 사업1차2011-02-21</v>
      </c>
      <c r="B728" t="str">
        <f t="shared" si="39"/>
        <v>2011-02-21</v>
      </c>
      <c r="C728">
        <v>106</v>
      </c>
      <c r="D728" t="s">
        <v>530</v>
      </c>
      <c r="E728" t="s">
        <v>1252</v>
      </c>
      <c r="F728" t="s">
        <v>530</v>
      </c>
      <c r="G728" t="s">
        <v>26399</v>
      </c>
      <c r="M728" t="s">
        <v>1812</v>
      </c>
      <c r="O728" t="s">
        <v>26400</v>
      </c>
      <c r="P728" t="s">
        <v>209</v>
      </c>
      <c r="Q728" t="s">
        <v>1462</v>
      </c>
      <c r="R728" t="s">
        <v>1229</v>
      </c>
      <c r="S728" t="s">
        <v>130</v>
      </c>
      <c r="T728" t="s">
        <v>1293</v>
      </c>
      <c r="U728" t="s">
        <v>26401</v>
      </c>
      <c r="V728" t="s">
        <v>26402</v>
      </c>
      <c r="W728">
        <v>30565</v>
      </c>
      <c r="X728" t="s">
        <v>26166</v>
      </c>
      <c r="Y728" t="s">
        <v>26166</v>
      </c>
      <c r="Z728" t="s">
        <v>26403</v>
      </c>
      <c r="AA728" t="s">
        <v>13413</v>
      </c>
      <c r="AB728" t="s">
        <v>34073</v>
      </c>
      <c r="AC728">
        <v>117989</v>
      </c>
      <c r="AD728">
        <v>104012</v>
      </c>
      <c r="AE728">
        <v>97487</v>
      </c>
      <c r="AF728" t="s">
        <v>34105</v>
      </c>
      <c r="AG728">
        <v>4445</v>
      </c>
      <c r="AJ728" t="s">
        <v>16834</v>
      </c>
      <c r="AK728" t="s">
        <v>14259</v>
      </c>
      <c r="AL728" t="s">
        <v>530</v>
      </c>
      <c r="AM728">
        <v>97487</v>
      </c>
      <c r="AN728">
        <v>97487</v>
      </c>
      <c r="AO728" t="s">
        <v>34075</v>
      </c>
      <c r="AP728" t="s">
        <v>34076</v>
      </c>
      <c r="AQ728" t="s">
        <v>34106</v>
      </c>
      <c r="AR728" t="s">
        <v>34107</v>
      </c>
      <c r="AS728" t="s">
        <v>34108</v>
      </c>
      <c r="AT728" t="s">
        <v>26406</v>
      </c>
      <c r="AU728">
        <v>97487</v>
      </c>
      <c r="AW728" t="s">
        <v>224</v>
      </c>
      <c r="AX728" t="s">
        <v>11254</v>
      </c>
      <c r="AY728" t="s">
        <v>1061</v>
      </c>
      <c r="AZ728" t="s">
        <v>34109</v>
      </c>
      <c r="BA728" t="s">
        <v>1244</v>
      </c>
      <c r="BB728" t="s">
        <v>26408</v>
      </c>
      <c r="BC728" t="s">
        <v>34082</v>
      </c>
      <c r="BD728">
        <v>4294</v>
      </c>
      <c r="BE728" t="s">
        <v>34110</v>
      </c>
      <c r="BF728" t="s">
        <v>34111</v>
      </c>
    </row>
    <row r="729" spans="1:58" ht="20" customHeight="1">
      <c r="A729" t="str">
        <f t="shared" si="38"/>
        <v>수도권매립지 매립가스 자원화사업(50MW 발전사업)4차2012-07-01</v>
      </c>
      <c r="B729" t="str">
        <f t="shared" si="39"/>
        <v>2012-07-01</v>
      </c>
      <c r="C729">
        <v>105</v>
      </c>
      <c r="D729" t="s">
        <v>26203</v>
      </c>
      <c r="E729" t="s">
        <v>26204</v>
      </c>
      <c r="F729" t="s">
        <v>26203</v>
      </c>
      <c r="G729" t="s">
        <v>26205</v>
      </c>
      <c r="M729" t="s">
        <v>1812</v>
      </c>
      <c r="O729" t="s">
        <v>26163</v>
      </c>
      <c r="P729" t="s">
        <v>209</v>
      </c>
      <c r="Q729" t="s">
        <v>1228</v>
      </c>
      <c r="R729" t="s">
        <v>1229</v>
      </c>
      <c r="S729" t="s">
        <v>130</v>
      </c>
      <c r="T729" t="s">
        <v>1293</v>
      </c>
      <c r="U729" t="s">
        <v>26164</v>
      </c>
      <c r="V729" t="s">
        <v>26165</v>
      </c>
      <c r="W729">
        <v>1210342</v>
      </c>
      <c r="X729" t="s">
        <v>26166</v>
      </c>
      <c r="Y729" t="s">
        <v>26166</v>
      </c>
      <c r="Z729" t="s">
        <v>26209</v>
      </c>
      <c r="AA729" t="s">
        <v>14303</v>
      </c>
      <c r="AB729" t="s">
        <v>33995</v>
      </c>
      <c r="AC729">
        <v>1260923</v>
      </c>
      <c r="AD729">
        <v>1038089</v>
      </c>
      <c r="AE729">
        <v>417804</v>
      </c>
      <c r="AF729" t="s">
        <v>34112</v>
      </c>
      <c r="AG729">
        <v>74754</v>
      </c>
      <c r="AJ729" t="s">
        <v>16577</v>
      </c>
      <c r="AK729" t="s">
        <v>14259</v>
      </c>
      <c r="AL729" t="s">
        <v>26203</v>
      </c>
      <c r="AM729">
        <v>1359061</v>
      </c>
      <c r="AN729">
        <v>417804</v>
      </c>
      <c r="AO729" t="s">
        <v>33986</v>
      </c>
      <c r="AP729" t="s">
        <v>33987</v>
      </c>
      <c r="AQ729" t="s">
        <v>34113</v>
      </c>
      <c r="AR729" t="s">
        <v>33989</v>
      </c>
      <c r="AS729" t="s">
        <v>34114</v>
      </c>
      <c r="AT729" t="s">
        <v>26212</v>
      </c>
      <c r="AU729">
        <v>417804</v>
      </c>
      <c r="AW729" t="s">
        <v>224</v>
      </c>
      <c r="AX729" t="s">
        <v>11254</v>
      </c>
      <c r="AY729" t="s">
        <v>1061</v>
      </c>
      <c r="AZ729" t="s">
        <v>34115</v>
      </c>
      <c r="BA729" t="s">
        <v>1244</v>
      </c>
      <c r="BB729" t="s">
        <v>26163</v>
      </c>
      <c r="BC729" t="s">
        <v>28807</v>
      </c>
      <c r="BD729" t="s">
        <v>26215</v>
      </c>
      <c r="BE729" t="s">
        <v>34116</v>
      </c>
      <c r="BF729" t="s">
        <v>34117</v>
      </c>
    </row>
    <row r="730" spans="1:58" ht="20" customHeight="1">
      <c r="A730" t="str">
        <f t="shared" si="38"/>
        <v>수도권매립지 매립가스 자원화사업(50MW 발전사업)3차2012-01-01</v>
      </c>
      <c r="B730" t="str">
        <f t="shared" si="39"/>
        <v>2012-01-01</v>
      </c>
      <c r="C730">
        <v>104</v>
      </c>
      <c r="D730" t="s">
        <v>26203</v>
      </c>
      <c r="E730" t="s">
        <v>26204</v>
      </c>
      <c r="F730" t="s">
        <v>26203</v>
      </c>
      <c r="G730" t="s">
        <v>26205</v>
      </c>
      <c r="M730" t="s">
        <v>1812</v>
      </c>
      <c r="O730" t="s">
        <v>26163</v>
      </c>
      <c r="P730" t="s">
        <v>209</v>
      </c>
      <c r="Q730" t="s">
        <v>1228</v>
      </c>
      <c r="R730" t="s">
        <v>1229</v>
      </c>
      <c r="S730" t="s">
        <v>130</v>
      </c>
      <c r="T730" t="s">
        <v>1293</v>
      </c>
      <c r="U730" t="s">
        <v>26164</v>
      </c>
      <c r="V730" t="s">
        <v>26165</v>
      </c>
      <c r="W730">
        <v>1210342</v>
      </c>
      <c r="X730" t="s">
        <v>26166</v>
      </c>
      <c r="Y730" t="s">
        <v>26166</v>
      </c>
      <c r="Z730" t="s">
        <v>26209</v>
      </c>
      <c r="AA730" t="s">
        <v>14315</v>
      </c>
      <c r="AB730" t="s">
        <v>14543</v>
      </c>
      <c r="AC730">
        <v>631873</v>
      </c>
      <c r="AD730">
        <v>517791</v>
      </c>
      <c r="AE730">
        <v>438334</v>
      </c>
      <c r="AF730" t="s">
        <v>34118</v>
      </c>
      <c r="AG730">
        <v>69101</v>
      </c>
      <c r="AJ730" t="s">
        <v>15282</v>
      </c>
      <c r="AK730" t="s">
        <v>14259</v>
      </c>
      <c r="AL730" t="s">
        <v>26203</v>
      </c>
      <c r="AM730">
        <v>1359061</v>
      </c>
      <c r="AN730">
        <v>438334</v>
      </c>
      <c r="AO730" t="s">
        <v>33986</v>
      </c>
      <c r="AP730" t="s">
        <v>33987</v>
      </c>
      <c r="AQ730" t="s">
        <v>34119</v>
      </c>
      <c r="AR730" t="s">
        <v>33989</v>
      </c>
      <c r="AS730" t="s">
        <v>34120</v>
      </c>
      <c r="AT730" t="s">
        <v>26212</v>
      </c>
      <c r="AU730">
        <v>438334</v>
      </c>
      <c r="AW730" t="s">
        <v>224</v>
      </c>
      <c r="AX730" t="s">
        <v>11254</v>
      </c>
      <c r="AY730" t="s">
        <v>1061</v>
      </c>
      <c r="AZ730" t="s">
        <v>34121</v>
      </c>
      <c r="BA730" t="s">
        <v>1244</v>
      </c>
      <c r="BB730" t="s">
        <v>26163</v>
      </c>
      <c r="BC730" t="s">
        <v>34122</v>
      </c>
      <c r="BD730" t="s">
        <v>26215</v>
      </c>
      <c r="BE730" t="s">
        <v>34123</v>
      </c>
      <c r="BF730" t="s">
        <v>34124</v>
      </c>
    </row>
    <row r="731" spans="1:58" ht="20" customHeight="1">
      <c r="A731" t="str">
        <f t="shared" si="38"/>
        <v>(주)한화 울산소재 질산공장 N2O 감축 프로젝트1차2010-01-01</v>
      </c>
      <c r="B731" t="str">
        <f t="shared" si="39"/>
        <v>2010-01-01</v>
      </c>
      <c r="C731">
        <v>103</v>
      </c>
      <c r="D731" t="s">
        <v>14254</v>
      </c>
      <c r="E731" t="s">
        <v>14255</v>
      </c>
      <c r="F731" t="s">
        <v>1732</v>
      </c>
      <c r="G731" t="s">
        <v>1733</v>
      </c>
      <c r="M731" t="s">
        <v>1812</v>
      </c>
      <c r="O731" t="s">
        <v>1259</v>
      </c>
      <c r="P731" t="s">
        <v>209</v>
      </c>
      <c r="Q731" t="s">
        <v>1228</v>
      </c>
      <c r="R731" t="s">
        <v>1229</v>
      </c>
      <c r="S731" t="s">
        <v>130</v>
      </c>
      <c r="T731" t="s">
        <v>1231</v>
      </c>
      <c r="U731" t="s">
        <v>1260</v>
      </c>
      <c r="V731" t="s">
        <v>1261</v>
      </c>
      <c r="W731">
        <v>281272</v>
      </c>
      <c r="X731" t="s">
        <v>1234</v>
      </c>
      <c r="Y731" t="s">
        <v>1235</v>
      </c>
      <c r="Z731" t="s">
        <v>1739</v>
      </c>
      <c r="AA731" t="s">
        <v>13413</v>
      </c>
      <c r="AB731" t="s">
        <v>14256</v>
      </c>
      <c r="AC731">
        <v>281272</v>
      </c>
      <c r="AD731">
        <v>239482</v>
      </c>
      <c r="AE731">
        <v>41484</v>
      </c>
      <c r="AF731" t="s">
        <v>14257</v>
      </c>
      <c r="AG731">
        <v>16309</v>
      </c>
      <c r="AJ731" t="s">
        <v>14258</v>
      </c>
      <c r="AK731" t="s">
        <v>14259</v>
      </c>
      <c r="AL731" t="s">
        <v>14254</v>
      </c>
      <c r="AM731">
        <v>41484</v>
      </c>
      <c r="AN731">
        <v>41484</v>
      </c>
      <c r="AO731" t="s">
        <v>14260</v>
      </c>
      <c r="AP731" t="s">
        <v>14261</v>
      </c>
      <c r="AQ731" t="s">
        <v>14262</v>
      </c>
      <c r="AR731" t="s">
        <v>14263</v>
      </c>
      <c r="AS731" t="s">
        <v>14264</v>
      </c>
      <c r="AT731" t="s">
        <v>1740</v>
      </c>
      <c r="AU731">
        <v>41484</v>
      </c>
      <c r="AW731" t="s">
        <v>224</v>
      </c>
      <c r="AX731" t="s">
        <v>2004</v>
      </c>
      <c r="AY731" t="s">
        <v>1061</v>
      </c>
      <c r="AZ731" t="s">
        <v>14265</v>
      </c>
      <c r="BA731" t="s">
        <v>1244</v>
      </c>
      <c r="BB731" t="s">
        <v>1259</v>
      </c>
      <c r="BC731" t="s">
        <v>3587</v>
      </c>
      <c r="BD731">
        <v>922</v>
      </c>
      <c r="BE731" t="s">
        <v>14266</v>
      </c>
      <c r="BF731" t="s">
        <v>14267</v>
      </c>
    </row>
    <row r="732" spans="1:58" ht="20" customHeight="1">
      <c r="A732" t="str">
        <f t="shared" si="38"/>
        <v>동부한농 질산공장 N2O 감축사업1차2011-11-08</v>
      </c>
      <c r="B732" t="str">
        <f t="shared" si="39"/>
        <v>2011-11-08</v>
      </c>
      <c r="C732">
        <v>102</v>
      </c>
      <c r="D732" t="s">
        <v>530</v>
      </c>
      <c r="E732" t="s">
        <v>1252</v>
      </c>
      <c r="F732" t="s">
        <v>530</v>
      </c>
      <c r="G732" t="s">
        <v>1527</v>
      </c>
      <c r="M732" t="s">
        <v>1812</v>
      </c>
      <c r="O732" t="s">
        <v>1401</v>
      </c>
      <c r="P732" t="s">
        <v>209</v>
      </c>
      <c r="Q732" t="s">
        <v>1228</v>
      </c>
      <c r="R732" t="s">
        <v>1229</v>
      </c>
      <c r="S732" t="s">
        <v>130</v>
      </c>
      <c r="T732" t="s">
        <v>1293</v>
      </c>
      <c r="U732" t="s">
        <v>1402</v>
      </c>
      <c r="V732" t="s">
        <v>497</v>
      </c>
      <c r="W732">
        <v>240651</v>
      </c>
      <c r="X732" t="s">
        <v>1234</v>
      </c>
      <c r="Y732" t="s">
        <v>1235</v>
      </c>
      <c r="Z732" t="s">
        <v>1716</v>
      </c>
      <c r="AA732" t="s">
        <v>13413</v>
      </c>
      <c r="AB732" t="s">
        <v>14268</v>
      </c>
      <c r="AC732">
        <v>252519</v>
      </c>
      <c r="AD732">
        <v>216461</v>
      </c>
      <c r="AE732">
        <v>737</v>
      </c>
      <c r="AF732" t="s">
        <v>14269</v>
      </c>
      <c r="AJ732" t="s">
        <v>14270</v>
      </c>
      <c r="AK732" t="s">
        <v>14259</v>
      </c>
      <c r="AL732" t="s">
        <v>530</v>
      </c>
      <c r="AM732">
        <v>737</v>
      </c>
      <c r="AN732">
        <v>737</v>
      </c>
      <c r="AO732" t="s">
        <v>14271</v>
      </c>
      <c r="AP732" t="s">
        <v>14272</v>
      </c>
      <c r="AQ732" t="s">
        <v>14273</v>
      </c>
      <c r="AR732" t="s">
        <v>14274</v>
      </c>
      <c r="AS732" t="s">
        <v>14275</v>
      </c>
      <c r="AT732" t="s">
        <v>1719</v>
      </c>
      <c r="AU732">
        <v>737</v>
      </c>
      <c r="AW732" t="s">
        <v>224</v>
      </c>
      <c r="AX732" t="s">
        <v>2004</v>
      </c>
      <c r="AY732" t="s">
        <v>1061</v>
      </c>
      <c r="AZ732" t="s">
        <v>14276</v>
      </c>
      <c r="BA732" t="s">
        <v>1244</v>
      </c>
      <c r="BB732" t="s">
        <v>1723</v>
      </c>
      <c r="BC732" t="s">
        <v>14277</v>
      </c>
      <c r="BD732">
        <v>1443</v>
      </c>
      <c r="BE732" t="s">
        <v>14278</v>
      </c>
    </row>
    <row r="733" spans="1:58" ht="20" customHeight="1">
      <c r="A733" t="str">
        <f t="shared" si="38"/>
        <v>수도권매립지 매립가스 자원화 사업 (50MW 발전사업)1차2013-07-01</v>
      </c>
      <c r="B733" t="str">
        <f t="shared" si="39"/>
        <v>2013-07-01</v>
      </c>
      <c r="C733">
        <v>101</v>
      </c>
      <c r="D733" t="s">
        <v>530</v>
      </c>
      <c r="E733" t="s">
        <v>1252</v>
      </c>
      <c r="F733" t="s">
        <v>530</v>
      </c>
      <c r="G733" t="s">
        <v>1527</v>
      </c>
      <c r="M733" t="s">
        <v>1812</v>
      </c>
      <c r="O733" t="s">
        <v>26323</v>
      </c>
      <c r="P733" t="s">
        <v>209</v>
      </c>
      <c r="Q733" t="s">
        <v>1228</v>
      </c>
      <c r="R733" t="s">
        <v>1229</v>
      </c>
      <c r="S733" t="s">
        <v>130</v>
      </c>
      <c r="T733" t="s">
        <v>1293</v>
      </c>
      <c r="U733" t="s">
        <v>26164</v>
      </c>
      <c r="V733" t="s">
        <v>26165</v>
      </c>
      <c r="W733">
        <v>1210341</v>
      </c>
      <c r="X733" t="s">
        <v>26166</v>
      </c>
      <c r="Y733" t="s">
        <v>26166</v>
      </c>
      <c r="Z733" t="s">
        <v>26324</v>
      </c>
      <c r="AA733" t="s">
        <v>13413</v>
      </c>
      <c r="AB733" t="s">
        <v>33984</v>
      </c>
      <c r="AC733">
        <v>1201315</v>
      </c>
      <c r="AD733">
        <v>966197</v>
      </c>
      <c r="AE733">
        <v>9269</v>
      </c>
      <c r="AF733" t="s">
        <v>34125</v>
      </c>
      <c r="AG733">
        <v>731</v>
      </c>
      <c r="AJ733" t="s">
        <v>15380</v>
      </c>
      <c r="AK733" t="s">
        <v>14259</v>
      </c>
      <c r="AL733" t="s">
        <v>530</v>
      </c>
      <c r="AM733">
        <v>9269</v>
      </c>
      <c r="AN733">
        <v>9269</v>
      </c>
      <c r="AO733" t="s">
        <v>34126</v>
      </c>
      <c r="AP733" t="s">
        <v>34127</v>
      </c>
      <c r="AQ733" t="s">
        <v>34128</v>
      </c>
      <c r="AR733" t="s">
        <v>34129</v>
      </c>
      <c r="AS733" t="s">
        <v>34130</v>
      </c>
      <c r="AT733" t="s">
        <v>26327</v>
      </c>
      <c r="AU733">
        <v>9269</v>
      </c>
      <c r="AW733" t="s">
        <v>224</v>
      </c>
      <c r="AX733" t="s">
        <v>2004</v>
      </c>
      <c r="AY733" t="s">
        <v>1061</v>
      </c>
      <c r="AZ733" t="s">
        <v>34131</v>
      </c>
      <c r="BA733" t="s">
        <v>1244</v>
      </c>
      <c r="BB733" t="s">
        <v>26323</v>
      </c>
      <c r="BC733" t="s">
        <v>33992</v>
      </c>
      <c r="BD733">
        <v>941</v>
      </c>
      <c r="BE733" t="s">
        <v>34132</v>
      </c>
      <c r="BF733" t="s">
        <v>34133</v>
      </c>
    </row>
    <row r="734" spans="1:58" ht="20" customHeight="1">
      <c r="A734" t="str">
        <f t="shared" si="38"/>
        <v>수도권매립지 매립가스 자원화사업(50MW 발전사업)1차2010-01-01</v>
      </c>
      <c r="B734" t="str">
        <f t="shared" si="39"/>
        <v>2010-01-01</v>
      </c>
      <c r="C734">
        <v>100</v>
      </c>
      <c r="D734" t="s">
        <v>26203</v>
      </c>
      <c r="E734" t="s">
        <v>26204</v>
      </c>
      <c r="F734" t="s">
        <v>26203</v>
      </c>
      <c r="G734" t="s">
        <v>26205</v>
      </c>
      <c r="M734" t="s">
        <v>1812</v>
      </c>
      <c r="O734" t="s">
        <v>26163</v>
      </c>
      <c r="P734" t="s">
        <v>209</v>
      </c>
      <c r="Q734" t="s">
        <v>1228</v>
      </c>
      <c r="R734" t="s">
        <v>1229</v>
      </c>
      <c r="S734" t="s">
        <v>130</v>
      </c>
      <c r="T734" t="s">
        <v>1293</v>
      </c>
      <c r="U734" t="s">
        <v>26164</v>
      </c>
      <c r="V734" t="s">
        <v>26165</v>
      </c>
      <c r="W734">
        <v>1210342</v>
      </c>
      <c r="X734" t="s">
        <v>26166</v>
      </c>
      <c r="Y734" t="s">
        <v>26166</v>
      </c>
      <c r="Z734" t="s">
        <v>26209</v>
      </c>
      <c r="AA734" t="s">
        <v>13413</v>
      </c>
      <c r="AB734" t="s">
        <v>14256</v>
      </c>
      <c r="AC734">
        <v>1303224</v>
      </c>
      <c r="AD734">
        <v>802924</v>
      </c>
      <c r="AE734">
        <v>530133</v>
      </c>
      <c r="AF734" t="s">
        <v>34134</v>
      </c>
      <c r="AG734">
        <v>38797</v>
      </c>
      <c r="AJ734" t="s">
        <v>15282</v>
      </c>
      <c r="AK734" t="s">
        <v>14259</v>
      </c>
      <c r="AL734" t="s">
        <v>26203</v>
      </c>
      <c r="AM734">
        <v>1359061</v>
      </c>
      <c r="AN734">
        <v>530133</v>
      </c>
      <c r="AO734" t="s">
        <v>33986</v>
      </c>
      <c r="AP734" t="s">
        <v>33987</v>
      </c>
      <c r="AQ734" t="s">
        <v>34119</v>
      </c>
      <c r="AR734" t="s">
        <v>33997</v>
      </c>
      <c r="AS734" t="s">
        <v>34135</v>
      </c>
      <c r="AT734" t="s">
        <v>26212</v>
      </c>
      <c r="AU734">
        <v>530133</v>
      </c>
      <c r="AW734" t="s">
        <v>224</v>
      </c>
      <c r="AX734" t="s">
        <v>14287</v>
      </c>
      <c r="AY734" t="s">
        <v>1061</v>
      </c>
      <c r="AZ734" t="s">
        <v>34136</v>
      </c>
      <c r="BA734" t="s">
        <v>1244</v>
      </c>
      <c r="BB734" t="s">
        <v>26163</v>
      </c>
      <c r="BC734" t="s">
        <v>34137</v>
      </c>
      <c r="BD734" t="s">
        <v>26215</v>
      </c>
      <c r="BE734" t="s">
        <v>34138</v>
      </c>
      <c r="BF734" t="s">
        <v>34139</v>
      </c>
    </row>
    <row r="735" spans="1:58" ht="20" customHeight="1">
      <c r="A735" t="str">
        <f t="shared" si="38"/>
        <v>한국남동발전주식회사 소수력 발전사업 1차2009-01-01</v>
      </c>
      <c r="B735" t="str">
        <f t="shared" si="39"/>
        <v>2009-01-01</v>
      </c>
      <c r="C735">
        <v>99</v>
      </c>
      <c r="D735" t="s">
        <v>530</v>
      </c>
      <c r="E735" t="s">
        <v>1252</v>
      </c>
      <c r="F735" t="s">
        <v>530</v>
      </c>
      <c r="G735" t="s">
        <v>1653</v>
      </c>
      <c r="M735" t="s">
        <v>1812</v>
      </c>
      <c r="O735" t="s">
        <v>26275</v>
      </c>
      <c r="P735" t="s">
        <v>215</v>
      </c>
      <c r="Q735" t="s">
        <v>1462</v>
      </c>
      <c r="R735" t="s">
        <v>1229</v>
      </c>
      <c r="S735" t="s">
        <v>130</v>
      </c>
      <c r="T735" t="s">
        <v>1293</v>
      </c>
      <c r="U735" t="s">
        <v>1655</v>
      </c>
      <c r="V735" t="s">
        <v>1656</v>
      </c>
      <c r="W735">
        <v>24298</v>
      </c>
      <c r="X735" t="s">
        <v>1324</v>
      </c>
      <c r="Y735" t="s">
        <v>1325</v>
      </c>
      <c r="Z735" t="s">
        <v>1657</v>
      </c>
      <c r="AA735" t="s">
        <v>13413</v>
      </c>
      <c r="AB735" t="s">
        <v>14279</v>
      </c>
      <c r="AC735">
        <v>72894</v>
      </c>
      <c r="AD735">
        <v>65381</v>
      </c>
      <c r="AE735">
        <v>748</v>
      </c>
      <c r="AF735" t="s">
        <v>14280</v>
      </c>
      <c r="AG735">
        <v>560</v>
      </c>
      <c r="AJ735" t="s">
        <v>14281</v>
      </c>
      <c r="AK735" t="s">
        <v>14259</v>
      </c>
      <c r="AL735" t="s">
        <v>530</v>
      </c>
      <c r="AM735">
        <v>748</v>
      </c>
      <c r="AN735">
        <v>748</v>
      </c>
      <c r="AO735" t="s">
        <v>14282</v>
      </c>
      <c r="AP735" t="s">
        <v>14283</v>
      </c>
      <c r="AQ735" t="s">
        <v>14284</v>
      </c>
      <c r="AR735" t="s">
        <v>14285</v>
      </c>
      <c r="AS735" t="s">
        <v>14286</v>
      </c>
      <c r="AT735" t="s">
        <v>1660</v>
      </c>
      <c r="AU735">
        <v>748</v>
      </c>
      <c r="AW735" t="s">
        <v>224</v>
      </c>
      <c r="AX735" t="s">
        <v>14287</v>
      </c>
      <c r="AY735" t="s">
        <v>1061</v>
      </c>
      <c r="AZ735" t="s">
        <v>14288</v>
      </c>
      <c r="BA735" t="s">
        <v>1244</v>
      </c>
      <c r="BB735" t="s">
        <v>1654</v>
      </c>
      <c r="BC735" t="s">
        <v>14289</v>
      </c>
      <c r="BD735">
        <v>788</v>
      </c>
      <c r="BE735" t="s">
        <v>14290</v>
      </c>
      <c r="BF735" t="s">
        <v>14291</v>
      </c>
    </row>
    <row r="736" spans="1:58" ht="20" customHeight="1">
      <c r="A736" t="str">
        <f t="shared" si="38"/>
        <v>태기산 풍력발전 CDM 사업1차2011-06-01</v>
      </c>
      <c r="B736" t="str">
        <f t="shared" si="39"/>
        <v>2011-06-01</v>
      </c>
      <c r="C736">
        <v>98</v>
      </c>
      <c r="D736" t="s">
        <v>530</v>
      </c>
      <c r="E736" t="s">
        <v>1252</v>
      </c>
      <c r="F736" t="s">
        <v>530</v>
      </c>
      <c r="G736" t="s">
        <v>1672</v>
      </c>
      <c r="M736" t="s">
        <v>1812</v>
      </c>
      <c r="O736" t="s">
        <v>1673</v>
      </c>
      <c r="P736" t="s">
        <v>209</v>
      </c>
      <c r="Q736" t="s">
        <v>1228</v>
      </c>
      <c r="R736" t="s">
        <v>1229</v>
      </c>
      <c r="S736" t="s">
        <v>130</v>
      </c>
      <c r="T736" t="s">
        <v>1293</v>
      </c>
      <c r="U736" t="s">
        <v>1382</v>
      </c>
      <c r="V736" t="s">
        <v>1383</v>
      </c>
      <c r="W736">
        <v>59669</v>
      </c>
      <c r="X736" t="s">
        <v>1324</v>
      </c>
      <c r="Y736" t="s">
        <v>1325</v>
      </c>
      <c r="Z736" t="s">
        <v>1486</v>
      </c>
      <c r="AA736" t="s">
        <v>13413</v>
      </c>
      <c r="AB736" t="s">
        <v>14292</v>
      </c>
      <c r="AC736">
        <v>79558</v>
      </c>
      <c r="AD736">
        <v>62144</v>
      </c>
      <c r="AE736">
        <v>13353</v>
      </c>
      <c r="AF736" t="s">
        <v>14293</v>
      </c>
      <c r="AG736">
        <v>17098</v>
      </c>
      <c r="AJ736" t="s">
        <v>14294</v>
      </c>
      <c r="AK736" t="s">
        <v>14259</v>
      </c>
      <c r="AL736" t="s">
        <v>530</v>
      </c>
      <c r="AM736">
        <v>13353</v>
      </c>
      <c r="AN736">
        <v>13353</v>
      </c>
      <c r="AO736" t="s">
        <v>14295</v>
      </c>
      <c r="AP736" t="s">
        <v>14296</v>
      </c>
      <c r="AQ736" t="s">
        <v>14297</v>
      </c>
      <c r="AR736" t="s">
        <v>14298</v>
      </c>
      <c r="AS736" t="s">
        <v>14299</v>
      </c>
      <c r="AT736" t="s">
        <v>1676</v>
      </c>
      <c r="AU736">
        <v>13353</v>
      </c>
      <c r="AW736" t="s">
        <v>224</v>
      </c>
      <c r="AX736" t="s">
        <v>14287</v>
      </c>
      <c r="AY736" t="s">
        <v>1061</v>
      </c>
      <c r="AZ736" t="s">
        <v>14300</v>
      </c>
      <c r="BA736" t="s">
        <v>1244</v>
      </c>
      <c r="BB736" t="s">
        <v>1673</v>
      </c>
      <c r="BC736" t="s">
        <v>6785</v>
      </c>
      <c r="BD736">
        <v>2302</v>
      </c>
      <c r="BE736" t="s">
        <v>14301</v>
      </c>
      <c r="BF736" t="s">
        <v>14302</v>
      </c>
    </row>
    <row r="737" spans="1:58" ht="20" customHeight="1">
      <c r="A737" t="str">
        <f t="shared" si="38"/>
        <v>고창솔라파크 14.98MW 태양광발전 사업1차2010-03-01</v>
      </c>
      <c r="B737" t="str">
        <f t="shared" si="39"/>
        <v>2010-03-01</v>
      </c>
      <c r="C737">
        <v>97</v>
      </c>
      <c r="D737" t="s">
        <v>530</v>
      </c>
      <c r="E737" t="s">
        <v>1252</v>
      </c>
      <c r="F737" t="s">
        <v>530</v>
      </c>
      <c r="G737" t="s">
        <v>1913</v>
      </c>
      <c r="M737" t="s">
        <v>1812</v>
      </c>
      <c r="O737" t="s">
        <v>1914</v>
      </c>
      <c r="P737" t="s">
        <v>209</v>
      </c>
      <c r="Q737" t="s">
        <v>1462</v>
      </c>
      <c r="R737" t="s">
        <v>1229</v>
      </c>
      <c r="S737" t="s">
        <v>130</v>
      </c>
      <c r="T737" t="s">
        <v>1293</v>
      </c>
      <c r="U737" t="s">
        <v>1915</v>
      </c>
      <c r="V737" t="s">
        <v>1916</v>
      </c>
      <c r="W737">
        <v>13523</v>
      </c>
      <c r="X737" t="s">
        <v>1324</v>
      </c>
      <c r="Y737" t="s">
        <v>1325</v>
      </c>
      <c r="Z737" t="s">
        <v>1917</v>
      </c>
      <c r="AA737" t="s">
        <v>13413</v>
      </c>
      <c r="AB737" t="s">
        <v>15388</v>
      </c>
      <c r="AC737">
        <v>16903</v>
      </c>
      <c r="AD737">
        <v>16668</v>
      </c>
      <c r="AE737">
        <v>300</v>
      </c>
      <c r="AF737" t="s">
        <v>15389</v>
      </c>
      <c r="AG737">
        <v>33</v>
      </c>
      <c r="AJ737" t="s">
        <v>14281</v>
      </c>
      <c r="AK737" t="s">
        <v>14259</v>
      </c>
      <c r="AL737" t="s">
        <v>530</v>
      </c>
      <c r="AM737">
        <v>300</v>
      </c>
      <c r="AN737">
        <v>300</v>
      </c>
      <c r="AO737" t="s">
        <v>15390</v>
      </c>
      <c r="AP737" t="s">
        <v>14283</v>
      </c>
      <c r="AQ737" t="s">
        <v>15391</v>
      </c>
      <c r="AR737" t="s">
        <v>15392</v>
      </c>
      <c r="AS737" t="s">
        <v>15393</v>
      </c>
      <c r="AT737" t="s">
        <v>1920</v>
      </c>
      <c r="AU737">
        <v>300</v>
      </c>
      <c r="AW737" t="s">
        <v>224</v>
      </c>
      <c r="AX737" t="s">
        <v>14287</v>
      </c>
      <c r="AY737" t="s">
        <v>1061</v>
      </c>
      <c r="AZ737" t="s">
        <v>15394</v>
      </c>
      <c r="BA737" t="s">
        <v>1244</v>
      </c>
      <c r="BB737" t="s">
        <v>1923</v>
      </c>
      <c r="BC737" t="s">
        <v>4165</v>
      </c>
      <c r="BD737">
        <v>3009</v>
      </c>
      <c r="BE737" t="s">
        <v>15395</v>
      </c>
      <c r="BF737" t="s">
        <v>15396</v>
      </c>
    </row>
    <row r="738" spans="1:58" ht="20" customHeight="1">
      <c r="A738" t="str">
        <f t="shared" si="38"/>
        <v>시화호 조력발전 사업6차2014-10-01</v>
      </c>
      <c r="B738" t="str">
        <f t="shared" si="39"/>
        <v>2014-10-01</v>
      </c>
      <c r="C738">
        <v>96</v>
      </c>
      <c r="D738" t="s">
        <v>530</v>
      </c>
      <c r="E738" t="s">
        <v>1252</v>
      </c>
      <c r="F738" t="s">
        <v>1500</v>
      </c>
      <c r="G738" t="s">
        <v>1878</v>
      </c>
      <c r="M738" t="s">
        <v>1812</v>
      </c>
      <c r="O738" t="s">
        <v>1155</v>
      </c>
      <c r="P738" t="s">
        <v>209</v>
      </c>
      <c r="Q738" t="s">
        <v>1228</v>
      </c>
      <c r="R738" t="s">
        <v>1229</v>
      </c>
      <c r="S738" t="s">
        <v>130</v>
      </c>
      <c r="T738" t="s">
        <v>1231</v>
      </c>
      <c r="U738" t="s">
        <v>1426</v>
      </c>
      <c r="V738" t="s">
        <v>1427</v>
      </c>
      <c r="W738">
        <v>315440</v>
      </c>
      <c r="X738" t="s">
        <v>1324</v>
      </c>
      <c r="Y738" t="s">
        <v>1325</v>
      </c>
      <c r="Z738" t="s">
        <v>15121</v>
      </c>
      <c r="AA738" t="s">
        <v>14554</v>
      </c>
      <c r="AB738" t="s">
        <v>15345</v>
      </c>
      <c r="AC738">
        <v>157287</v>
      </c>
      <c r="AD738">
        <v>163910</v>
      </c>
      <c r="AE738">
        <v>3278</v>
      </c>
      <c r="AF738" t="s">
        <v>15379</v>
      </c>
      <c r="AJ738" t="s">
        <v>15380</v>
      </c>
      <c r="AK738" t="s">
        <v>14259</v>
      </c>
      <c r="AL738" t="s">
        <v>530</v>
      </c>
      <c r="AM738">
        <v>339866</v>
      </c>
      <c r="AN738">
        <v>3278</v>
      </c>
      <c r="AO738" t="s">
        <v>15381</v>
      </c>
      <c r="AP738" t="s">
        <v>15382</v>
      </c>
      <c r="AQ738" t="s">
        <v>15383</v>
      </c>
      <c r="AR738" t="s">
        <v>15384</v>
      </c>
      <c r="AS738" t="s">
        <v>15385</v>
      </c>
      <c r="AT738" t="s">
        <v>13708</v>
      </c>
      <c r="AU738">
        <v>3278</v>
      </c>
      <c r="AW738" t="s">
        <v>224</v>
      </c>
      <c r="AX738" t="s">
        <v>14287</v>
      </c>
      <c r="AY738" t="s">
        <v>1061</v>
      </c>
      <c r="AZ738" t="s">
        <v>15386</v>
      </c>
      <c r="BA738" t="s">
        <v>1244</v>
      </c>
      <c r="BB738" t="s">
        <v>1155</v>
      </c>
      <c r="BC738" t="s">
        <v>15353</v>
      </c>
      <c r="BD738">
        <v>349</v>
      </c>
      <c r="BE738" t="s">
        <v>15387</v>
      </c>
    </row>
    <row r="739" spans="1:58" ht="20" customHeight="1">
      <c r="A739" t="str">
        <f t="shared" si="38"/>
        <v>지역 난방용 온수 보일러 연료전환 사업4차2014-01-01</v>
      </c>
      <c r="B739" t="str">
        <f t="shared" si="39"/>
        <v>2014-01-01</v>
      </c>
      <c r="C739">
        <v>95</v>
      </c>
      <c r="D739" t="s">
        <v>530</v>
      </c>
      <c r="E739" t="s">
        <v>1252</v>
      </c>
      <c r="F739" t="s">
        <v>1500</v>
      </c>
      <c r="G739" t="s">
        <v>1355</v>
      </c>
      <c r="M739" t="s">
        <v>1812</v>
      </c>
      <c r="O739" t="s">
        <v>1511</v>
      </c>
      <c r="P739" t="s">
        <v>209</v>
      </c>
      <c r="Q739" t="s">
        <v>1228</v>
      </c>
      <c r="R739" t="s">
        <v>1229</v>
      </c>
      <c r="S739" t="s">
        <v>130</v>
      </c>
      <c r="T739" t="s">
        <v>1293</v>
      </c>
      <c r="U739" t="s">
        <v>1512</v>
      </c>
      <c r="V739" t="s">
        <v>497</v>
      </c>
      <c r="W739">
        <v>63988</v>
      </c>
      <c r="X739" t="s">
        <v>1324</v>
      </c>
      <c r="Y739" t="s">
        <v>1513</v>
      </c>
      <c r="Z739" t="s">
        <v>1514</v>
      </c>
      <c r="AA739" t="s">
        <v>14303</v>
      </c>
      <c r="AB739" t="s">
        <v>14304</v>
      </c>
      <c r="AC739">
        <v>63988</v>
      </c>
      <c r="AD739">
        <v>30885</v>
      </c>
      <c r="AE739">
        <v>618</v>
      </c>
      <c r="AF739" t="s">
        <v>14305</v>
      </c>
      <c r="AJ739" t="s">
        <v>14306</v>
      </c>
      <c r="AK739" t="s">
        <v>14259</v>
      </c>
      <c r="AL739" t="s">
        <v>530</v>
      </c>
      <c r="AM739">
        <v>1186</v>
      </c>
      <c r="AN739">
        <v>618</v>
      </c>
      <c r="AO739" t="s">
        <v>14307</v>
      </c>
      <c r="AP739" t="s">
        <v>14308</v>
      </c>
      <c r="AQ739" t="s">
        <v>14309</v>
      </c>
      <c r="AR739" t="s">
        <v>14310</v>
      </c>
      <c r="AS739" t="s">
        <v>14311</v>
      </c>
      <c r="AT739" t="s">
        <v>1517</v>
      </c>
      <c r="AU739">
        <v>618</v>
      </c>
      <c r="AW739" t="s">
        <v>224</v>
      </c>
      <c r="AX739" t="s">
        <v>14287</v>
      </c>
      <c r="AY739" t="s">
        <v>1061</v>
      </c>
      <c r="AZ739" t="s">
        <v>14312</v>
      </c>
      <c r="BA739" t="s">
        <v>1244</v>
      </c>
      <c r="BB739" t="s">
        <v>1511</v>
      </c>
      <c r="BC739" t="s">
        <v>14313</v>
      </c>
      <c r="BD739">
        <v>835</v>
      </c>
      <c r="BE739" t="s">
        <v>14314</v>
      </c>
    </row>
    <row r="740" spans="1:58" ht="20" customHeight="1">
      <c r="A740" t="str">
        <f t="shared" si="38"/>
        <v>목포시 매립가스 자원화사업3차2013-08-19</v>
      </c>
      <c r="B740" t="str">
        <f t="shared" si="39"/>
        <v>2013-08-19</v>
      </c>
      <c r="C740">
        <v>94</v>
      </c>
      <c r="D740" t="s">
        <v>530</v>
      </c>
      <c r="E740" t="s">
        <v>1252</v>
      </c>
      <c r="F740" t="s">
        <v>530</v>
      </c>
      <c r="G740" t="s">
        <v>1527</v>
      </c>
      <c r="M740" t="s">
        <v>1812</v>
      </c>
      <c r="O740" t="s">
        <v>26177</v>
      </c>
      <c r="P740" t="s">
        <v>209</v>
      </c>
      <c r="Q740" t="s">
        <v>1228</v>
      </c>
      <c r="R740" t="s">
        <v>1229</v>
      </c>
      <c r="S740" t="s">
        <v>130</v>
      </c>
      <c r="T740" t="s">
        <v>1293</v>
      </c>
      <c r="U740" t="s">
        <v>26178</v>
      </c>
      <c r="V740" t="s">
        <v>26179</v>
      </c>
      <c r="W740">
        <v>25795</v>
      </c>
      <c r="X740" t="s">
        <v>26166</v>
      </c>
      <c r="Y740" t="s">
        <v>26166</v>
      </c>
      <c r="Z740" t="s">
        <v>26242</v>
      </c>
      <c r="AA740" t="s">
        <v>14315</v>
      </c>
      <c r="AB740" t="s">
        <v>34085</v>
      </c>
      <c r="AC740">
        <v>34742</v>
      </c>
      <c r="AD740">
        <v>60087</v>
      </c>
      <c r="AE740">
        <v>1118</v>
      </c>
      <c r="AF740" t="s">
        <v>34140</v>
      </c>
      <c r="AG740">
        <v>84</v>
      </c>
      <c r="AJ740" t="s">
        <v>15380</v>
      </c>
      <c r="AK740" t="s">
        <v>14259</v>
      </c>
      <c r="AL740" t="s">
        <v>530</v>
      </c>
      <c r="AM740">
        <v>37202</v>
      </c>
      <c r="AN740">
        <v>1118</v>
      </c>
      <c r="AO740" t="s">
        <v>34087</v>
      </c>
      <c r="AP740" t="s">
        <v>34088</v>
      </c>
      <c r="AQ740" t="s">
        <v>34141</v>
      </c>
      <c r="AR740" t="s">
        <v>34142</v>
      </c>
      <c r="AS740" t="s">
        <v>34143</v>
      </c>
      <c r="AT740" t="s">
        <v>26245</v>
      </c>
      <c r="AU740">
        <v>1118</v>
      </c>
      <c r="AW740" t="s">
        <v>224</v>
      </c>
      <c r="AX740" t="s">
        <v>14287</v>
      </c>
      <c r="AY740" t="s">
        <v>1061</v>
      </c>
      <c r="AZ740" t="s">
        <v>34144</v>
      </c>
      <c r="BA740" t="s">
        <v>1244</v>
      </c>
      <c r="BB740" t="s">
        <v>26177</v>
      </c>
      <c r="BC740" t="s">
        <v>34093</v>
      </c>
      <c r="BD740">
        <v>2834</v>
      </c>
      <c r="BE740" t="s">
        <v>34145</v>
      </c>
      <c r="BF740" t="s">
        <v>34146</v>
      </c>
    </row>
    <row r="741" spans="1:58" ht="20" customHeight="1">
      <c r="A741" t="str">
        <f t="shared" si="38"/>
        <v>휴켐스 질산공장 N2O 감축사업(휴켐스 주식회사의 질산 공장 세곳에서 tail gas에 포함된 아산화질소를 촉매를 사용하여 제거하는 프로젝트)3차2013-09-01</v>
      </c>
      <c r="B741" t="str">
        <f t="shared" si="39"/>
        <v>2013-09-01</v>
      </c>
      <c r="C741">
        <v>93</v>
      </c>
      <c r="D741" t="s">
        <v>530</v>
      </c>
      <c r="E741" t="s">
        <v>1252</v>
      </c>
      <c r="F741" t="s">
        <v>1500</v>
      </c>
      <c r="G741" t="s">
        <v>1355</v>
      </c>
      <c r="M741" t="s">
        <v>1812</v>
      </c>
      <c r="O741" t="s">
        <v>1501</v>
      </c>
      <c r="P741" t="s">
        <v>209</v>
      </c>
      <c r="Q741" t="s">
        <v>1228</v>
      </c>
      <c r="R741" t="s">
        <v>1229</v>
      </c>
      <c r="S741" t="s">
        <v>130</v>
      </c>
      <c r="T741" t="s">
        <v>1231</v>
      </c>
      <c r="U741" t="s">
        <v>1232</v>
      </c>
      <c r="V741" t="s">
        <v>1233</v>
      </c>
      <c r="W741">
        <v>1268310</v>
      </c>
      <c r="X741" t="s">
        <v>1234</v>
      </c>
      <c r="Y741" t="s">
        <v>1235</v>
      </c>
      <c r="Z741" t="s">
        <v>1236</v>
      </c>
      <c r="AA741" t="s">
        <v>14315</v>
      </c>
      <c r="AB741" t="s">
        <v>14316</v>
      </c>
      <c r="AC741">
        <v>501647</v>
      </c>
      <c r="AD741">
        <v>246721</v>
      </c>
      <c r="AE741">
        <v>241787</v>
      </c>
      <c r="AF741" t="s">
        <v>14317</v>
      </c>
      <c r="AJ741" t="s">
        <v>14318</v>
      </c>
      <c r="AK741" t="s">
        <v>14259</v>
      </c>
      <c r="AL741" t="s">
        <v>530</v>
      </c>
      <c r="AM741">
        <v>60000</v>
      </c>
      <c r="AN741">
        <v>241787</v>
      </c>
      <c r="AO741" t="s">
        <v>14319</v>
      </c>
      <c r="AP741" t="s">
        <v>14320</v>
      </c>
      <c r="AQ741" t="s">
        <v>14321</v>
      </c>
      <c r="AR741" t="s">
        <v>14322</v>
      </c>
      <c r="AS741" t="s">
        <v>14323</v>
      </c>
      <c r="AT741" t="s">
        <v>1503</v>
      </c>
      <c r="AU741">
        <v>241787</v>
      </c>
      <c r="AW741" t="s">
        <v>224</v>
      </c>
      <c r="AX741" t="s">
        <v>14287</v>
      </c>
      <c r="AY741" t="s">
        <v>1061</v>
      </c>
      <c r="AZ741" t="s">
        <v>14324</v>
      </c>
      <c r="BA741" t="s">
        <v>1244</v>
      </c>
      <c r="BB741" t="s">
        <v>1501</v>
      </c>
      <c r="BC741" t="s">
        <v>14325</v>
      </c>
      <c r="BD741">
        <v>765</v>
      </c>
      <c r="BE741" t="s">
        <v>14326</v>
      </c>
    </row>
    <row r="742" spans="1:58" ht="20" customHeight="1">
      <c r="A742" t="str">
        <f t="shared" si="38"/>
        <v>영양 61.5MW 풍력발전단지 CDM 사업3차2009-02-20</v>
      </c>
      <c r="B742" t="str">
        <f t="shared" si="39"/>
        <v>2009-02-20</v>
      </c>
      <c r="C742">
        <v>92</v>
      </c>
      <c r="D742" t="s">
        <v>530</v>
      </c>
      <c r="E742" t="s">
        <v>1252</v>
      </c>
      <c r="F742" t="s">
        <v>530</v>
      </c>
      <c r="G742" t="s">
        <v>1336</v>
      </c>
      <c r="M742" t="s">
        <v>1812</v>
      </c>
      <c r="O742" t="s">
        <v>1337</v>
      </c>
      <c r="P742" t="s">
        <v>209</v>
      </c>
      <c r="Q742" t="s">
        <v>1228</v>
      </c>
      <c r="R742" t="s">
        <v>1229</v>
      </c>
      <c r="S742" t="s">
        <v>130</v>
      </c>
      <c r="T742" t="s">
        <v>1293</v>
      </c>
      <c r="U742" t="s">
        <v>1338</v>
      </c>
      <c r="V742" t="s">
        <v>1339</v>
      </c>
      <c r="W742">
        <v>112812</v>
      </c>
      <c r="X742" t="s">
        <v>1324</v>
      </c>
      <c r="Y742" t="s">
        <v>1325</v>
      </c>
      <c r="Z742" t="s">
        <v>1340</v>
      </c>
      <c r="AA742" t="s">
        <v>14315</v>
      </c>
      <c r="AB742" t="s">
        <v>14327</v>
      </c>
      <c r="AC742">
        <v>144028</v>
      </c>
      <c r="AD742">
        <v>147965</v>
      </c>
      <c r="AE742">
        <v>304</v>
      </c>
      <c r="AF742" t="s">
        <v>14328</v>
      </c>
      <c r="AG742">
        <v>2655</v>
      </c>
      <c r="AJ742" t="s">
        <v>14329</v>
      </c>
      <c r="AK742" t="s">
        <v>14259</v>
      </c>
      <c r="AL742" t="s">
        <v>530</v>
      </c>
      <c r="AM742">
        <v>88293</v>
      </c>
      <c r="AN742">
        <v>304</v>
      </c>
      <c r="AO742" t="s">
        <v>14330</v>
      </c>
      <c r="AP742" t="s">
        <v>14331</v>
      </c>
      <c r="AQ742" t="s">
        <v>14332</v>
      </c>
      <c r="AR742" t="s">
        <v>14333</v>
      </c>
      <c r="AS742" t="s">
        <v>14334</v>
      </c>
      <c r="AT742" t="s">
        <v>1343</v>
      </c>
      <c r="AU742">
        <v>304</v>
      </c>
      <c r="AW742" t="s">
        <v>224</v>
      </c>
      <c r="AX742" t="s">
        <v>14287</v>
      </c>
      <c r="AY742" t="s">
        <v>1061</v>
      </c>
      <c r="AZ742" t="s">
        <v>14335</v>
      </c>
      <c r="BA742" t="s">
        <v>1244</v>
      </c>
      <c r="BB742" t="s">
        <v>1337</v>
      </c>
      <c r="BC742" t="s">
        <v>7212</v>
      </c>
      <c r="BD742">
        <v>1841</v>
      </c>
      <c r="BE742" t="s">
        <v>14336</v>
      </c>
      <c r="BF742" t="s">
        <v>14337</v>
      </c>
    </row>
    <row r="743" spans="1:58" ht="20" customHeight="1">
      <c r="A743" t="str">
        <f t="shared" si="38"/>
        <v>수도권매립지 매립가스 자원화사업(50MW 발전사업)6차2013-07-01</v>
      </c>
      <c r="B743" t="str">
        <f t="shared" si="39"/>
        <v>2013-07-01</v>
      </c>
      <c r="C743">
        <v>91</v>
      </c>
      <c r="D743" t="s">
        <v>425</v>
      </c>
      <c r="E743" t="s">
        <v>1220</v>
      </c>
      <c r="F743" t="s">
        <v>1221</v>
      </c>
      <c r="G743" t="s">
        <v>1291</v>
      </c>
      <c r="M743" t="s">
        <v>1812</v>
      </c>
      <c r="O743" t="s">
        <v>26163</v>
      </c>
      <c r="P743" t="s">
        <v>209</v>
      </c>
      <c r="Q743" t="s">
        <v>1228</v>
      </c>
      <c r="R743" t="s">
        <v>1229</v>
      </c>
      <c r="S743" t="s">
        <v>130</v>
      </c>
      <c r="T743" t="s">
        <v>1293</v>
      </c>
      <c r="U743" t="s">
        <v>26164</v>
      </c>
      <c r="V743" t="s">
        <v>26165</v>
      </c>
      <c r="W743">
        <v>1210342</v>
      </c>
      <c r="X743" t="s">
        <v>26166</v>
      </c>
      <c r="Y743" t="s">
        <v>26166</v>
      </c>
      <c r="Z743" t="s">
        <v>26167</v>
      </c>
      <c r="AA743" t="s">
        <v>14554</v>
      </c>
      <c r="AB743" t="s">
        <v>33984</v>
      </c>
      <c r="AC743">
        <v>1201315</v>
      </c>
      <c r="AD743">
        <v>966197</v>
      </c>
      <c r="AE743">
        <v>8643</v>
      </c>
      <c r="AF743" t="s">
        <v>34147</v>
      </c>
      <c r="AG743">
        <v>681</v>
      </c>
      <c r="AJ743" t="s">
        <v>14352</v>
      </c>
      <c r="AK743" t="s">
        <v>14259</v>
      </c>
      <c r="AL743" t="s">
        <v>425</v>
      </c>
      <c r="AM743">
        <v>16495</v>
      </c>
      <c r="AN743">
        <v>8643</v>
      </c>
      <c r="AO743" t="s">
        <v>34148</v>
      </c>
      <c r="AP743" t="s">
        <v>34149</v>
      </c>
      <c r="AQ743" t="s">
        <v>34150</v>
      </c>
      <c r="AR743" t="s">
        <v>34151</v>
      </c>
      <c r="AS743" t="s">
        <v>34152</v>
      </c>
      <c r="AT743" t="s">
        <v>26168</v>
      </c>
      <c r="AU743">
        <v>8643</v>
      </c>
      <c r="AW743" t="s">
        <v>224</v>
      </c>
      <c r="AX743" t="s">
        <v>14287</v>
      </c>
      <c r="AY743" t="s">
        <v>1061</v>
      </c>
      <c r="AZ743" t="s">
        <v>34153</v>
      </c>
      <c r="BA743" t="s">
        <v>1244</v>
      </c>
      <c r="BB743" t="s">
        <v>26163</v>
      </c>
      <c r="BC743" t="s">
        <v>33992</v>
      </c>
      <c r="BD743">
        <v>941</v>
      </c>
      <c r="BE743" t="s">
        <v>34154</v>
      </c>
      <c r="BF743" t="s">
        <v>34155</v>
      </c>
    </row>
    <row r="744" spans="1:58" ht="20" customHeight="1">
      <c r="A744" t="str">
        <f t="shared" si="38"/>
        <v>삼달풍력발전사업1차2011-07-01</v>
      </c>
      <c r="B744" t="str">
        <f t="shared" si="39"/>
        <v>2011-07-01</v>
      </c>
      <c r="C744">
        <v>90</v>
      </c>
      <c r="D744" t="s">
        <v>1699</v>
      </c>
      <c r="E744" t="s">
        <v>1700</v>
      </c>
      <c r="F744" t="s">
        <v>1701</v>
      </c>
      <c r="G744" t="s">
        <v>1702</v>
      </c>
      <c r="M744" t="s">
        <v>1812</v>
      </c>
      <c r="O744" t="s">
        <v>1707</v>
      </c>
      <c r="P744" t="s">
        <v>209</v>
      </c>
      <c r="Q744" t="s">
        <v>1228</v>
      </c>
      <c r="R744" t="s">
        <v>1229</v>
      </c>
      <c r="S744" t="s">
        <v>130</v>
      </c>
      <c r="T744" t="s">
        <v>1293</v>
      </c>
      <c r="U744" t="s">
        <v>1562</v>
      </c>
      <c r="V744" t="s">
        <v>1563</v>
      </c>
      <c r="W744">
        <v>54276</v>
      </c>
      <c r="X744" t="s">
        <v>1324</v>
      </c>
      <c r="Y744" t="s">
        <v>1325</v>
      </c>
      <c r="Z744" t="s">
        <v>1708</v>
      </c>
      <c r="AA744" t="s">
        <v>13413</v>
      </c>
      <c r="AB744" t="s">
        <v>14338</v>
      </c>
      <c r="AC744">
        <v>108700</v>
      </c>
      <c r="AD744">
        <v>82382</v>
      </c>
      <c r="AE744">
        <v>19184</v>
      </c>
      <c r="AF744" t="s">
        <v>14339</v>
      </c>
      <c r="AG744">
        <v>61551</v>
      </c>
      <c r="AJ744" t="s">
        <v>14340</v>
      </c>
      <c r="AK744" t="s">
        <v>14259</v>
      </c>
      <c r="AL744" t="s">
        <v>1699</v>
      </c>
      <c r="AM744">
        <v>19184</v>
      </c>
      <c r="AN744">
        <v>19184</v>
      </c>
      <c r="AO744" t="s">
        <v>14341</v>
      </c>
      <c r="AP744" t="s">
        <v>14342</v>
      </c>
      <c r="AQ744" t="s">
        <v>14343</v>
      </c>
      <c r="AR744" t="s">
        <v>14344</v>
      </c>
      <c r="AS744" t="s">
        <v>14345</v>
      </c>
      <c r="AT744" t="s">
        <v>1710</v>
      </c>
      <c r="AU744">
        <v>19184</v>
      </c>
      <c r="AW744" t="s">
        <v>224</v>
      </c>
      <c r="AX744" t="s">
        <v>14287</v>
      </c>
      <c r="AY744" t="s">
        <v>1061</v>
      </c>
      <c r="AZ744" t="s">
        <v>14346</v>
      </c>
      <c r="BA744" t="s">
        <v>1244</v>
      </c>
      <c r="BB744" t="s">
        <v>1707</v>
      </c>
      <c r="BC744" t="s">
        <v>14347</v>
      </c>
      <c r="BD744">
        <v>4661</v>
      </c>
      <c r="BE744" t="s">
        <v>14348</v>
      </c>
      <c r="BF744" t="s">
        <v>14349</v>
      </c>
    </row>
    <row r="745" spans="1:58" ht="20" customHeight="1">
      <c r="A745" t="str">
        <f t="shared" si="38"/>
        <v>휴켐스 질산공장 N2O 감축사업(휴켐스 주식회사의 질산 공장 세 곳에서 tail gas에 포함된 아산화질소를 촉매를 사용하여 제거하는 프로젝트)10차2013-09-01</v>
      </c>
      <c r="B745" t="str">
        <f t="shared" si="39"/>
        <v>2013-09-01</v>
      </c>
      <c r="C745">
        <v>89</v>
      </c>
      <c r="D745" t="s">
        <v>425</v>
      </c>
      <c r="E745" t="s">
        <v>1220</v>
      </c>
      <c r="F745" t="s">
        <v>1221</v>
      </c>
      <c r="G745" t="s">
        <v>1222</v>
      </c>
      <c r="M745" t="s">
        <v>1812</v>
      </c>
      <c r="O745" t="s">
        <v>1227</v>
      </c>
      <c r="P745" t="s">
        <v>209</v>
      </c>
      <c r="Q745" t="s">
        <v>1228</v>
      </c>
      <c r="R745" t="s">
        <v>1229</v>
      </c>
      <c r="S745" t="s">
        <v>130</v>
      </c>
      <c r="T745" t="s">
        <v>1231</v>
      </c>
      <c r="U745" t="s">
        <v>1232</v>
      </c>
      <c r="V745" t="s">
        <v>1233</v>
      </c>
      <c r="W745">
        <v>1280429</v>
      </c>
      <c r="X745" t="s">
        <v>1234</v>
      </c>
      <c r="Y745" t="s">
        <v>1235</v>
      </c>
      <c r="Z745" t="s">
        <v>1236</v>
      </c>
      <c r="AA745" t="s">
        <v>14350</v>
      </c>
      <c r="AB745" t="s">
        <v>14316</v>
      </c>
      <c r="AC745">
        <v>501647</v>
      </c>
      <c r="AD745">
        <v>246721</v>
      </c>
      <c r="AE745">
        <v>4934</v>
      </c>
      <c r="AF745" t="s">
        <v>14351</v>
      </c>
      <c r="AJ745" t="s">
        <v>14352</v>
      </c>
      <c r="AK745" t="s">
        <v>14259</v>
      </c>
      <c r="AL745" t="s">
        <v>425</v>
      </c>
      <c r="AM745">
        <v>1088985</v>
      </c>
      <c r="AN745">
        <v>4934</v>
      </c>
      <c r="AO745" t="s">
        <v>14353</v>
      </c>
      <c r="AP745" t="s">
        <v>14354</v>
      </c>
      <c r="AQ745" t="s">
        <v>14355</v>
      </c>
      <c r="AR745" t="s">
        <v>14356</v>
      </c>
      <c r="AS745" t="s">
        <v>14357</v>
      </c>
      <c r="AT745" t="s">
        <v>1239</v>
      </c>
      <c r="AU745">
        <v>4934</v>
      </c>
      <c r="AW745" t="s">
        <v>224</v>
      </c>
      <c r="AX745" t="s">
        <v>14287</v>
      </c>
      <c r="AY745" t="s">
        <v>1061</v>
      </c>
      <c r="AZ745" t="s">
        <v>14358</v>
      </c>
      <c r="BA745" t="s">
        <v>1244</v>
      </c>
      <c r="BB745" t="s">
        <v>1227</v>
      </c>
      <c r="BC745" t="s">
        <v>14325</v>
      </c>
      <c r="BD745">
        <v>765</v>
      </c>
      <c r="BE745" t="s">
        <v>14359</v>
      </c>
    </row>
    <row r="746" spans="1:58" ht="20" customHeight="1">
      <c r="A746" t="str">
        <f t="shared" si="38"/>
        <v>목포시 매립가스 자원화사업6차2013-08-19</v>
      </c>
      <c r="B746" t="str">
        <f t="shared" si="39"/>
        <v>2013-08-19</v>
      </c>
      <c r="C746">
        <v>88</v>
      </c>
      <c r="D746" t="s">
        <v>425</v>
      </c>
      <c r="E746" t="s">
        <v>1220</v>
      </c>
      <c r="F746" t="s">
        <v>1221</v>
      </c>
      <c r="G746" t="s">
        <v>1291</v>
      </c>
      <c r="M746" t="s">
        <v>1812</v>
      </c>
      <c r="O746" t="s">
        <v>26177</v>
      </c>
      <c r="P746" t="s">
        <v>209</v>
      </c>
      <c r="Q746" t="s">
        <v>1462</v>
      </c>
      <c r="R746" t="s">
        <v>1229</v>
      </c>
      <c r="S746" t="s">
        <v>130</v>
      </c>
      <c r="T746" t="s">
        <v>1293</v>
      </c>
      <c r="U746" t="s">
        <v>26178</v>
      </c>
      <c r="V746" t="s">
        <v>26179</v>
      </c>
      <c r="W746">
        <v>25795</v>
      </c>
      <c r="X746" t="s">
        <v>26166</v>
      </c>
      <c r="Y746" t="s">
        <v>26166</v>
      </c>
      <c r="Z746" t="s">
        <v>26180</v>
      </c>
      <c r="AA746" t="s">
        <v>14554</v>
      </c>
      <c r="AB746" t="s">
        <v>34085</v>
      </c>
      <c r="AC746">
        <v>34742</v>
      </c>
      <c r="AD746">
        <v>60087</v>
      </c>
      <c r="AE746">
        <v>32885</v>
      </c>
      <c r="AF746" t="s">
        <v>34156</v>
      </c>
      <c r="AG746">
        <v>2446</v>
      </c>
      <c r="AJ746" t="s">
        <v>14352</v>
      </c>
      <c r="AK746" t="s">
        <v>14259</v>
      </c>
      <c r="AL746" t="s">
        <v>425</v>
      </c>
      <c r="AM746">
        <v>672</v>
      </c>
      <c r="AN746">
        <v>32885</v>
      </c>
      <c r="AO746" t="s">
        <v>34157</v>
      </c>
      <c r="AP746" t="s">
        <v>34158</v>
      </c>
      <c r="AQ746" t="s">
        <v>34159</v>
      </c>
      <c r="AR746" t="s">
        <v>34160</v>
      </c>
      <c r="AS746" t="s">
        <v>34161</v>
      </c>
      <c r="AT746" t="s">
        <v>26181</v>
      </c>
      <c r="AU746">
        <v>32885</v>
      </c>
      <c r="AW746" t="s">
        <v>224</v>
      </c>
      <c r="AX746" t="s">
        <v>14287</v>
      </c>
      <c r="AY746" t="s">
        <v>1061</v>
      </c>
      <c r="AZ746" t="s">
        <v>34162</v>
      </c>
      <c r="BA746" t="s">
        <v>1244</v>
      </c>
      <c r="BB746" t="s">
        <v>26177</v>
      </c>
      <c r="BC746" t="s">
        <v>34093</v>
      </c>
      <c r="BD746">
        <v>2834</v>
      </c>
      <c r="BE746" t="s">
        <v>34163</v>
      </c>
      <c r="BF746" t="s">
        <v>34164</v>
      </c>
    </row>
    <row r="747" spans="1:58" ht="20" customHeight="1">
      <c r="A747" t="str">
        <f t="shared" si="38"/>
        <v>당진소수력 CDM사업 1차2010-01-01</v>
      </c>
      <c r="B747" t="str">
        <f t="shared" si="39"/>
        <v>2010-01-01</v>
      </c>
      <c r="C747">
        <v>87</v>
      </c>
      <c r="D747" t="s">
        <v>530</v>
      </c>
      <c r="E747" t="s">
        <v>1252</v>
      </c>
      <c r="F747" t="s">
        <v>1500</v>
      </c>
      <c r="G747" t="s">
        <v>1560</v>
      </c>
      <c r="M747" t="s">
        <v>1812</v>
      </c>
      <c r="O747" t="s">
        <v>1683</v>
      </c>
      <c r="P747" t="s">
        <v>209</v>
      </c>
      <c r="Q747" t="s">
        <v>1462</v>
      </c>
      <c r="R747" t="s">
        <v>1229</v>
      </c>
      <c r="S747" t="s">
        <v>130</v>
      </c>
      <c r="T747" t="s">
        <v>1293</v>
      </c>
      <c r="U747" t="s">
        <v>1684</v>
      </c>
      <c r="V747" t="s">
        <v>807</v>
      </c>
      <c r="W747">
        <v>15096</v>
      </c>
      <c r="X747" t="s">
        <v>1324</v>
      </c>
      <c r="Y747" t="s">
        <v>1325</v>
      </c>
      <c r="Z747" t="s">
        <v>1685</v>
      </c>
      <c r="AA747" t="s">
        <v>13413</v>
      </c>
      <c r="AB747" t="s">
        <v>14360</v>
      </c>
      <c r="AC747">
        <v>18870</v>
      </c>
      <c r="AD747">
        <v>17424</v>
      </c>
      <c r="AE747">
        <v>269</v>
      </c>
      <c r="AF747" t="s">
        <v>14361</v>
      </c>
      <c r="AG747">
        <v>79</v>
      </c>
      <c r="AJ747" t="s">
        <v>14281</v>
      </c>
      <c r="AK747" t="s">
        <v>14259</v>
      </c>
      <c r="AL747" t="s">
        <v>530</v>
      </c>
      <c r="AM747">
        <v>269</v>
      </c>
      <c r="AN747">
        <v>269</v>
      </c>
      <c r="AO747" t="s">
        <v>14282</v>
      </c>
      <c r="AP747" t="s">
        <v>14283</v>
      </c>
      <c r="AQ747" t="s">
        <v>14362</v>
      </c>
      <c r="AR747" t="s">
        <v>14363</v>
      </c>
      <c r="AS747" t="s">
        <v>14364</v>
      </c>
      <c r="AT747" t="s">
        <v>1688</v>
      </c>
      <c r="AU747">
        <v>269</v>
      </c>
      <c r="AW747" t="s">
        <v>224</v>
      </c>
      <c r="AX747" t="s">
        <v>14287</v>
      </c>
      <c r="AY747" t="s">
        <v>1061</v>
      </c>
      <c r="AZ747" t="s">
        <v>14365</v>
      </c>
      <c r="BA747" t="s">
        <v>1244</v>
      </c>
      <c r="BB747" t="s">
        <v>1690</v>
      </c>
      <c r="BC747" t="s">
        <v>14366</v>
      </c>
      <c r="BD747">
        <v>2366</v>
      </c>
      <c r="BE747" t="s">
        <v>14367</v>
      </c>
      <c r="BF747" t="s">
        <v>14368</v>
      </c>
    </row>
    <row r="748" spans="1:58" ht="20" customHeight="1">
      <c r="A748" t="str">
        <f t="shared" si="38"/>
        <v>시화호 조력발전 사업4차2014-10-01</v>
      </c>
      <c r="B748" t="str">
        <f t="shared" si="39"/>
        <v>2014-10-01</v>
      </c>
      <c r="C748">
        <v>86</v>
      </c>
      <c r="D748" t="s">
        <v>2324</v>
      </c>
      <c r="E748" t="s">
        <v>2325</v>
      </c>
      <c r="F748" t="s">
        <v>2324</v>
      </c>
      <c r="G748" t="s">
        <v>2326</v>
      </c>
      <c r="M748" t="s">
        <v>1812</v>
      </c>
      <c r="O748" t="s">
        <v>1155</v>
      </c>
      <c r="P748" t="s">
        <v>209</v>
      </c>
      <c r="Q748" t="s">
        <v>1228</v>
      </c>
      <c r="R748" t="s">
        <v>1229</v>
      </c>
      <c r="S748" t="s">
        <v>130</v>
      </c>
      <c r="T748" t="s">
        <v>1231</v>
      </c>
      <c r="U748" t="s">
        <v>1426</v>
      </c>
      <c r="V748" t="s">
        <v>1427</v>
      </c>
      <c r="W748">
        <v>315440</v>
      </c>
      <c r="X748" t="s">
        <v>1324</v>
      </c>
      <c r="Y748" t="s">
        <v>1325</v>
      </c>
      <c r="Z748" t="s">
        <v>1340</v>
      </c>
      <c r="AA748" t="s">
        <v>14303</v>
      </c>
      <c r="AB748" t="s">
        <v>15345</v>
      </c>
      <c r="AC748">
        <v>157287</v>
      </c>
      <c r="AD748">
        <v>163910</v>
      </c>
      <c r="AE748">
        <v>160632</v>
      </c>
      <c r="AF748" t="s">
        <v>15346</v>
      </c>
      <c r="AJ748" t="s">
        <v>15178</v>
      </c>
      <c r="AK748" t="s">
        <v>14259</v>
      </c>
      <c r="AL748" t="s">
        <v>2324</v>
      </c>
      <c r="AM748">
        <v>307329</v>
      </c>
      <c r="AN748">
        <v>160632</v>
      </c>
      <c r="AO748" t="s">
        <v>15347</v>
      </c>
      <c r="AP748" t="s">
        <v>15348</v>
      </c>
      <c r="AQ748" t="s">
        <v>15349</v>
      </c>
      <c r="AR748" t="s">
        <v>15350</v>
      </c>
      <c r="AS748" t="s">
        <v>15351</v>
      </c>
      <c r="AT748" t="s">
        <v>13693</v>
      </c>
      <c r="AU748">
        <v>160632</v>
      </c>
      <c r="AW748" t="s">
        <v>224</v>
      </c>
      <c r="AX748" t="s">
        <v>14287</v>
      </c>
      <c r="AY748" t="s">
        <v>1061</v>
      </c>
      <c r="AZ748" t="s">
        <v>15352</v>
      </c>
      <c r="BA748" t="s">
        <v>1244</v>
      </c>
      <c r="BB748" t="s">
        <v>1155</v>
      </c>
      <c r="BC748" t="s">
        <v>15353</v>
      </c>
      <c r="BD748">
        <v>349</v>
      </c>
      <c r="BE748" t="s">
        <v>15354</v>
      </c>
    </row>
    <row r="749" spans="1:58" ht="20" customHeight="1">
      <c r="A749" t="str">
        <f t="shared" si="38"/>
        <v>한국남동발전주식회사 소수력 발전사업1차2009-01-01</v>
      </c>
      <c r="B749" t="str">
        <f t="shared" si="39"/>
        <v>2009-01-01</v>
      </c>
      <c r="C749">
        <v>85</v>
      </c>
      <c r="D749" t="s">
        <v>1932</v>
      </c>
      <c r="E749" t="s">
        <v>1933</v>
      </c>
      <c r="F749" t="s">
        <v>1932</v>
      </c>
      <c r="G749" t="s">
        <v>1934</v>
      </c>
      <c r="M749" t="s">
        <v>1812</v>
      </c>
      <c r="O749" t="s">
        <v>1654</v>
      </c>
      <c r="P749" t="s">
        <v>215</v>
      </c>
      <c r="Q749" t="s">
        <v>1462</v>
      </c>
      <c r="R749" t="s">
        <v>1229</v>
      </c>
      <c r="S749" t="s">
        <v>130</v>
      </c>
      <c r="T749" t="s">
        <v>1293</v>
      </c>
      <c r="U749" t="s">
        <v>1655</v>
      </c>
      <c r="V749" t="s">
        <v>1656</v>
      </c>
      <c r="W749">
        <v>24298</v>
      </c>
      <c r="X749" t="s">
        <v>1324</v>
      </c>
      <c r="Y749" t="s">
        <v>1325</v>
      </c>
      <c r="Z749" t="s">
        <v>1940</v>
      </c>
      <c r="AA749" t="s">
        <v>13413</v>
      </c>
      <c r="AB749" t="s">
        <v>14279</v>
      </c>
      <c r="AC749">
        <v>72894</v>
      </c>
      <c r="AD749">
        <v>65381</v>
      </c>
      <c r="AE749">
        <v>36688</v>
      </c>
      <c r="AF749" t="s">
        <v>15338</v>
      </c>
      <c r="AG749">
        <v>385</v>
      </c>
      <c r="AJ749" t="s">
        <v>14281</v>
      </c>
      <c r="AK749" t="s">
        <v>14259</v>
      </c>
      <c r="AL749" t="s">
        <v>1932</v>
      </c>
      <c r="AM749">
        <v>36688</v>
      </c>
      <c r="AN749">
        <v>36688</v>
      </c>
      <c r="AO749" t="s">
        <v>14282</v>
      </c>
      <c r="AP749" t="s">
        <v>14283</v>
      </c>
      <c r="AQ749" t="s">
        <v>15339</v>
      </c>
      <c r="AR749" t="s">
        <v>15340</v>
      </c>
      <c r="AS749" t="s">
        <v>15341</v>
      </c>
      <c r="AT749" t="s">
        <v>1943</v>
      </c>
      <c r="AU749">
        <v>36688</v>
      </c>
      <c r="AW749" t="s">
        <v>224</v>
      </c>
      <c r="AX749" t="s">
        <v>14287</v>
      </c>
      <c r="AY749" t="s">
        <v>1061</v>
      </c>
      <c r="AZ749" t="s">
        <v>15342</v>
      </c>
      <c r="BA749" t="s">
        <v>1244</v>
      </c>
      <c r="BB749" t="s">
        <v>1654</v>
      </c>
      <c r="BC749" t="s">
        <v>14289</v>
      </c>
      <c r="BD749">
        <v>788</v>
      </c>
      <c r="BE749" t="s">
        <v>15343</v>
      </c>
      <c r="BF749" t="s">
        <v>15344</v>
      </c>
    </row>
    <row r="750" spans="1:58" ht="20" customHeight="1">
      <c r="A750" t="str">
        <f t="shared" si="38"/>
        <v>수도권매립지 매립가스 자원화사업(50MW 발전사업)2차2011-01-01</v>
      </c>
      <c r="B750" t="str">
        <f t="shared" si="39"/>
        <v>2011-01-01</v>
      </c>
      <c r="C750">
        <v>84</v>
      </c>
      <c r="D750" t="s">
        <v>26203</v>
      </c>
      <c r="E750" t="s">
        <v>26204</v>
      </c>
      <c r="F750" t="s">
        <v>26203</v>
      </c>
      <c r="G750" t="s">
        <v>26205</v>
      </c>
      <c r="M750" t="s">
        <v>1812</v>
      </c>
      <c r="O750" t="s">
        <v>26163</v>
      </c>
      <c r="P750" t="s">
        <v>209</v>
      </c>
      <c r="Q750" t="s">
        <v>1228</v>
      </c>
      <c r="R750" t="s">
        <v>1229</v>
      </c>
      <c r="S750" t="s">
        <v>130</v>
      </c>
      <c r="T750" t="s">
        <v>1293</v>
      </c>
      <c r="U750" t="s">
        <v>26164</v>
      </c>
      <c r="V750" t="s">
        <v>26165</v>
      </c>
      <c r="W750">
        <v>1210342</v>
      </c>
      <c r="X750" t="s">
        <v>26166</v>
      </c>
      <c r="Y750" t="s">
        <v>26166</v>
      </c>
      <c r="Z750" t="s">
        <v>26209</v>
      </c>
      <c r="AA750" t="s">
        <v>13427</v>
      </c>
      <c r="AB750" t="s">
        <v>14389</v>
      </c>
      <c r="AC750">
        <v>1286969</v>
      </c>
      <c r="AD750">
        <v>824766</v>
      </c>
      <c r="AE750">
        <v>808271</v>
      </c>
      <c r="AF750" t="s">
        <v>34165</v>
      </c>
      <c r="AJ750" t="s">
        <v>15282</v>
      </c>
      <c r="AK750" t="s">
        <v>14259</v>
      </c>
      <c r="AL750" t="s">
        <v>26203</v>
      </c>
      <c r="AM750">
        <v>1359061</v>
      </c>
      <c r="AN750">
        <v>808271</v>
      </c>
      <c r="AO750" t="s">
        <v>33986</v>
      </c>
      <c r="AP750" t="s">
        <v>33987</v>
      </c>
      <c r="AQ750" t="s">
        <v>34119</v>
      </c>
      <c r="AR750" t="s">
        <v>33997</v>
      </c>
      <c r="AS750" t="s">
        <v>34166</v>
      </c>
      <c r="AT750" t="s">
        <v>26212</v>
      </c>
      <c r="AU750">
        <v>808271</v>
      </c>
      <c r="AW750" t="s">
        <v>224</v>
      </c>
      <c r="AX750" t="s">
        <v>14287</v>
      </c>
      <c r="AY750" t="s">
        <v>1061</v>
      </c>
      <c r="AZ750" t="s">
        <v>34167</v>
      </c>
      <c r="BA750" t="s">
        <v>1244</v>
      </c>
      <c r="BB750" t="s">
        <v>26163</v>
      </c>
      <c r="BC750" t="s">
        <v>6765</v>
      </c>
      <c r="BD750" t="s">
        <v>26215</v>
      </c>
      <c r="BE750" t="s">
        <v>34168</v>
      </c>
    </row>
    <row r="751" spans="1:58" ht="20" customHeight="1">
      <c r="A751" t="str">
        <f t="shared" si="38"/>
        <v>4.85MW 한국농어촌공사 태양광발전 번들링사업1차2010-09-24</v>
      </c>
      <c r="B751" t="str">
        <f t="shared" si="39"/>
        <v>2010-09-24</v>
      </c>
      <c r="C751">
        <v>83</v>
      </c>
      <c r="D751" t="s">
        <v>425</v>
      </c>
      <c r="E751" t="s">
        <v>1220</v>
      </c>
      <c r="F751" t="s">
        <v>1221</v>
      </c>
      <c r="G751" t="s">
        <v>1579</v>
      </c>
      <c r="M751" t="s">
        <v>1812</v>
      </c>
      <c r="O751" t="s">
        <v>1618</v>
      </c>
      <c r="P751" t="s">
        <v>215</v>
      </c>
      <c r="Q751" t="s">
        <v>1462</v>
      </c>
      <c r="R751" t="s">
        <v>1229</v>
      </c>
      <c r="S751" t="s">
        <v>130</v>
      </c>
      <c r="T751" t="s">
        <v>1293</v>
      </c>
      <c r="U751" t="s">
        <v>1619</v>
      </c>
      <c r="V751" t="s">
        <v>1620</v>
      </c>
      <c r="W751">
        <v>3753</v>
      </c>
      <c r="X751" t="s">
        <v>1324</v>
      </c>
      <c r="Y751" t="s">
        <v>1325</v>
      </c>
      <c r="Z751" t="s">
        <v>1621</v>
      </c>
      <c r="AA751" t="s">
        <v>13413</v>
      </c>
      <c r="AB751" t="s">
        <v>14369</v>
      </c>
      <c r="AC751">
        <v>3753</v>
      </c>
      <c r="AD751">
        <v>4279</v>
      </c>
      <c r="AE751">
        <v>86</v>
      </c>
      <c r="AF751" t="s">
        <v>14370</v>
      </c>
      <c r="AJ751" t="s">
        <v>14371</v>
      </c>
      <c r="AK751" t="s">
        <v>14259</v>
      </c>
      <c r="AL751" t="s">
        <v>425</v>
      </c>
      <c r="AM751">
        <v>86</v>
      </c>
      <c r="AN751">
        <v>86</v>
      </c>
      <c r="AO751" t="s">
        <v>14372</v>
      </c>
      <c r="AP751" t="s">
        <v>14373</v>
      </c>
      <c r="AQ751" t="s">
        <v>14374</v>
      </c>
      <c r="AR751" t="s">
        <v>14375</v>
      </c>
      <c r="AS751" t="s">
        <v>14376</v>
      </c>
      <c r="AT751" t="s">
        <v>1622</v>
      </c>
      <c r="AU751">
        <v>86</v>
      </c>
      <c r="AW751" t="s">
        <v>224</v>
      </c>
      <c r="AX751" t="s">
        <v>1721</v>
      </c>
      <c r="AY751" t="s">
        <v>1061</v>
      </c>
      <c r="AZ751" t="s">
        <v>14377</v>
      </c>
      <c r="BA751" t="s">
        <v>1244</v>
      </c>
      <c r="BB751" t="s">
        <v>1618</v>
      </c>
      <c r="BC751" t="s">
        <v>14378</v>
      </c>
      <c r="BD751">
        <v>3152</v>
      </c>
      <c r="BE751" t="s">
        <v>14379</v>
      </c>
    </row>
    <row r="752" spans="1:58" ht="20" customHeight="1">
      <c r="A752" t="str">
        <f t="shared" si="38"/>
        <v>한국수자원공사 방아머리 풍력발전 사업 1차2010-06-01</v>
      </c>
      <c r="B752" t="str">
        <f t="shared" si="39"/>
        <v>2010-06-01</v>
      </c>
      <c r="C752">
        <v>82</v>
      </c>
      <c r="D752" t="s">
        <v>425</v>
      </c>
      <c r="E752" t="s">
        <v>1220</v>
      </c>
      <c r="F752" t="s">
        <v>1578</v>
      </c>
      <c r="G752" t="s">
        <v>1579</v>
      </c>
      <c r="M752" t="s">
        <v>1812</v>
      </c>
      <c r="O752" t="s">
        <v>1631</v>
      </c>
      <c r="P752" t="s">
        <v>209</v>
      </c>
      <c r="Q752" t="s">
        <v>1462</v>
      </c>
      <c r="R752" t="s">
        <v>1229</v>
      </c>
      <c r="S752" t="s">
        <v>130</v>
      </c>
      <c r="T752" t="s">
        <v>1231</v>
      </c>
      <c r="U752" t="s">
        <v>1632</v>
      </c>
      <c r="V752" t="s">
        <v>1633</v>
      </c>
      <c r="W752">
        <v>4013</v>
      </c>
      <c r="X752" t="s">
        <v>1324</v>
      </c>
      <c r="Y752" t="s">
        <v>1325</v>
      </c>
      <c r="Z752" t="s">
        <v>1634</v>
      </c>
      <c r="AA752" t="s">
        <v>13413</v>
      </c>
      <c r="AB752" t="s">
        <v>14380</v>
      </c>
      <c r="AC752">
        <v>4013</v>
      </c>
      <c r="AD752">
        <v>2233</v>
      </c>
      <c r="AE752">
        <v>45</v>
      </c>
      <c r="AF752" t="s">
        <v>14381</v>
      </c>
      <c r="AJ752" t="s">
        <v>14371</v>
      </c>
      <c r="AK752" t="s">
        <v>14259</v>
      </c>
      <c r="AL752" t="s">
        <v>425</v>
      </c>
      <c r="AM752">
        <v>45</v>
      </c>
      <c r="AN752">
        <v>45</v>
      </c>
      <c r="AO752" t="s">
        <v>14382</v>
      </c>
      <c r="AP752" t="s">
        <v>14383</v>
      </c>
      <c r="AQ752" t="s">
        <v>14384</v>
      </c>
      <c r="AR752" t="s">
        <v>14385</v>
      </c>
      <c r="AS752" t="s">
        <v>14386</v>
      </c>
      <c r="AT752" t="s">
        <v>1635</v>
      </c>
      <c r="AU752">
        <v>45</v>
      </c>
      <c r="AW752" t="s">
        <v>224</v>
      </c>
      <c r="AX752" t="s">
        <v>1721</v>
      </c>
      <c r="AY752" t="s">
        <v>1061</v>
      </c>
      <c r="AZ752" t="s">
        <v>14387</v>
      </c>
      <c r="BA752" t="s">
        <v>1244</v>
      </c>
      <c r="BB752" t="s">
        <v>1631</v>
      </c>
      <c r="BC752" t="s">
        <v>3662</v>
      </c>
      <c r="BD752">
        <v>1170</v>
      </c>
      <c r="BE752" t="s">
        <v>14388</v>
      </c>
    </row>
    <row r="753" spans="1:57" ht="20" customHeight="1">
      <c r="A753" t="str">
        <f t="shared" si="38"/>
        <v>강원풍력발전단지사업 1차2011-01-01</v>
      </c>
      <c r="B753" t="str">
        <f t="shared" si="39"/>
        <v>2011-01-01</v>
      </c>
      <c r="C753">
        <v>81</v>
      </c>
      <c r="D753" t="s">
        <v>425</v>
      </c>
      <c r="E753" t="s">
        <v>1220</v>
      </c>
      <c r="F753" t="s">
        <v>1578</v>
      </c>
      <c r="G753" t="s">
        <v>1579</v>
      </c>
      <c r="M753" t="s">
        <v>1812</v>
      </c>
      <c r="O753" t="s">
        <v>1580</v>
      </c>
      <c r="P753" t="s">
        <v>209</v>
      </c>
      <c r="Q753" t="s">
        <v>1228</v>
      </c>
      <c r="R753" t="s">
        <v>1229</v>
      </c>
      <c r="S753" t="s">
        <v>130</v>
      </c>
      <c r="T753" t="s">
        <v>1293</v>
      </c>
      <c r="U753" t="s">
        <v>1357</v>
      </c>
      <c r="V753" t="s">
        <v>1358</v>
      </c>
      <c r="W753">
        <v>149536</v>
      </c>
      <c r="X753" t="s">
        <v>1324</v>
      </c>
      <c r="Y753" t="s">
        <v>1325</v>
      </c>
      <c r="Z753" t="s">
        <v>1581</v>
      </c>
      <c r="AA753" t="s">
        <v>13413</v>
      </c>
      <c r="AB753" t="s">
        <v>14389</v>
      </c>
      <c r="AC753">
        <v>149536</v>
      </c>
      <c r="AD753">
        <v>142869</v>
      </c>
      <c r="AE753">
        <v>19318</v>
      </c>
      <c r="AF753" t="s">
        <v>14390</v>
      </c>
      <c r="AJ753" t="s">
        <v>14391</v>
      </c>
      <c r="AK753" t="s">
        <v>14259</v>
      </c>
      <c r="AL753" t="s">
        <v>425</v>
      </c>
      <c r="AM753">
        <v>19318</v>
      </c>
      <c r="AN753">
        <v>19318</v>
      </c>
      <c r="AO753" t="s">
        <v>14392</v>
      </c>
      <c r="AP753" t="s">
        <v>14393</v>
      </c>
      <c r="AQ753" t="s">
        <v>14394</v>
      </c>
      <c r="AR753" t="s">
        <v>14395</v>
      </c>
      <c r="AS753" t="s">
        <v>14396</v>
      </c>
      <c r="AT753" t="s">
        <v>1582</v>
      </c>
      <c r="AU753">
        <v>19318</v>
      </c>
      <c r="AW753" t="s">
        <v>224</v>
      </c>
      <c r="AX753" t="s">
        <v>1721</v>
      </c>
      <c r="AY753" t="s">
        <v>1061</v>
      </c>
      <c r="AZ753" t="s">
        <v>14397</v>
      </c>
      <c r="BA753" t="s">
        <v>1244</v>
      </c>
      <c r="BB753" t="s">
        <v>1580</v>
      </c>
      <c r="BC753" t="s">
        <v>14398</v>
      </c>
      <c r="BD753">
        <v>222</v>
      </c>
      <c r="BE753" t="s">
        <v>14399</v>
      </c>
    </row>
    <row r="754" spans="1:57" ht="20" customHeight="1">
      <c r="A754" t="str">
        <f t="shared" si="38"/>
        <v>동부한농 질산공장 N2O 감축사업2차2011-11-08</v>
      </c>
      <c r="B754" t="str">
        <f t="shared" si="39"/>
        <v>2011-11-08</v>
      </c>
      <c r="C754">
        <v>80</v>
      </c>
      <c r="D754" t="s">
        <v>1441</v>
      </c>
      <c r="E754" t="s">
        <v>1442</v>
      </c>
      <c r="F754" t="s">
        <v>1443</v>
      </c>
      <c r="G754" t="s">
        <v>1444</v>
      </c>
      <c r="M754" t="s">
        <v>1812</v>
      </c>
      <c r="O754" t="s">
        <v>1401</v>
      </c>
      <c r="P754" t="s">
        <v>209</v>
      </c>
      <c r="Q754" t="s">
        <v>1228</v>
      </c>
      <c r="R754" t="s">
        <v>1229</v>
      </c>
      <c r="S754" t="s">
        <v>130</v>
      </c>
      <c r="T754" t="s">
        <v>1293</v>
      </c>
      <c r="U754" t="s">
        <v>1402</v>
      </c>
      <c r="V754" t="s">
        <v>497</v>
      </c>
      <c r="W754">
        <v>240651</v>
      </c>
      <c r="X754" t="s">
        <v>1234</v>
      </c>
      <c r="Y754" t="s">
        <v>1235</v>
      </c>
      <c r="Z754" t="s">
        <v>1403</v>
      </c>
      <c r="AA754" t="s">
        <v>13427</v>
      </c>
      <c r="AB754" t="s">
        <v>14268</v>
      </c>
      <c r="AC754">
        <v>379180</v>
      </c>
      <c r="AD754">
        <v>216461</v>
      </c>
      <c r="AE754">
        <v>3394</v>
      </c>
      <c r="AF754" t="s">
        <v>14400</v>
      </c>
      <c r="AJ754" t="s">
        <v>14401</v>
      </c>
      <c r="AK754" t="s">
        <v>14259</v>
      </c>
      <c r="AL754" t="s">
        <v>1441</v>
      </c>
      <c r="AM754">
        <v>2631</v>
      </c>
      <c r="AN754">
        <v>3394</v>
      </c>
      <c r="AO754" t="s">
        <v>14271</v>
      </c>
      <c r="AP754" t="s">
        <v>14272</v>
      </c>
      <c r="AQ754" t="s">
        <v>14402</v>
      </c>
      <c r="AR754" t="s">
        <v>14403</v>
      </c>
      <c r="AS754" t="s">
        <v>14404</v>
      </c>
      <c r="AT754" t="s">
        <v>1451</v>
      </c>
      <c r="AU754">
        <v>3394</v>
      </c>
      <c r="AW754" t="s">
        <v>224</v>
      </c>
      <c r="AX754" t="s">
        <v>1721</v>
      </c>
      <c r="AY754" t="s">
        <v>1061</v>
      </c>
      <c r="AZ754" t="s">
        <v>14405</v>
      </c>
      <c r="BA754" t="s">
        <v>1244</v>
      </c>
      <c r="BB754" t="s">
        <v>1401</v>
      </c>
      <c r="BC754" t="s">
        <v>14277</v>
      </c>
      <c r="BD754">
        <v>1443</v>
      </c>
      <c r="BE754" t="s">
        <v>14406</v>
      </c>
    </row>
    <row r="755" spans="1:57" ht="20" customHeight="1">
      <c r="A755" t="str">
        <f t="shared" si="38"/>
        <v>한국서부발전 태안 소수력발전 CDM사업1차2010-11-25</v>
      </c>
      <c r="B755" t="str">
        <f t="shared" si="39"/>
        <v>2010-11-25</v>
      </c>
      <c r="C755">
        <v>79</v>
      </c>
      <c r="D755" t="s">
        <v>425</v>
      </c>
      <c r="E755" t="s">
        <v>1220</v>
      </c>
      <c r="F755" t="s">
        <v>1221</v>
      </c>
      <c r="G755" t="s">
        <v>1579</v>
      </c>
      <c r="M755" t="s">
        <v>1812</v>
      </c>
      <c r="O755" t="s">
        <v>1592</v>
      </c>
      <c r="P755" t="s">
        <v>209</v>
      </c>
      <c r="Q755" t="s">
        <v>1462</v>
      </c>
      <c r="R755" t="s">
        <v>1229</v>
      </c>
      <c r="S755" t="s">
        <v>130</v>
      </c>
      <c r="T755" t="s">
        <v>1293</v>
      </c>
      <c r="U755" t="s">
        <v>1593</v>
      </c>
      <c r="V755" t="s">
        <v>1594</v>
      </c>
      <c r="W755">
        <v>4050</v>
      </c>
      <c r="X755" t="s">
        <v>1324</v>
      </c>
      <c r="Y755" t="s">
        <v>1325</v>
      </c>
      <c r="Z755" t="s">
        <v>1595</v>
      </c>
      <c r="AA755" t="s">
        <v>13413</v>
      </c>
      <c r="AB755" t="s">
        <v>14407</v>
      </c>
      <c r="AC755">
        <v>4387</v>
      </c>
      <c r="AD755">
        <v>2400</v>
      </c>
      <c r="AE755">
        <v>48</v>
      </c>
      <c r="AF755" t="s">
        <v>14408</v>
      </c>
      <c r="AJ755" t="s">
        <v>14409</v>
      </c>
      <c r="AK755" t="s">
        <v>14259</v>
      </c>
      <c r="AL755" t="s">
        <v>425</v>
      </c>
      <c r="AM755">
        <v>48</v>
      </c>
      <c r="AN755">
        <v>48</v>
      </c>
      <c r="AO755" t="s">
        <v>14410</v>
      </c>
      <c r="AP755" t="s">
        <v>14411</v>
      </c>
      <c r="AQ755" t="s">
        <v>14412</v>
      </c>
      <c r="AR755" t="s">
        <v>14413</v>
      </c>
      <c r="AS755" t="s">
        <v>14414</v>
      </c>
      <c r="AT755" t="s">
        <v>1596</v>
      </c>
      <c r="AU755">
        <v>48</v>
      </c>
      <c r="AW755" t="s">
        <v>224</v>
      </c>
      <c r="AX755" t="s">
        <v>1721</v>
      </c>
      <c r="AY755" t="s">
        <v>1061</v>
      </c>
      <c r="AZ755" t="s">
        <v>14415</v>
      </c>
      <c r="BA755" t="s">
        <v>1244</v>
      </c>
      <c r="BB755" t="s">
        <v>1592</v>
      </c>
      <c r="BC755" t="s">
        <v>2739</v>
      </c>
      <c r="BD755">
        <v>3833</v>
      </c>
      <c r="BE755" t="s">
        <v>14416</v>
      </c>
    </row>
    <row r="756" spans="1:57" ht="20" customHeight="1">
      <c r="A756" t="str">
        <f t="shared" si="38"/>
        <v>소수력발전 사업Ⅱ1차2010-06-01</v>
      </c>
      <c r="B756" t="str">
        <f t="shared" si="39"/>
        <v>2010-06-01</v>
      </c>
      <c r="C756">
        <v>78</v>
      </c>
      <c r="D756" t="s">
        <v>425</v>
      </c>
      <c r="E756" t="s">
        <v>1220</v>
      </c>
      <c r="F756" t="s">
        <v>1221</v>
      </c>
      <c r="G756" t="s">
        <v>1579</v>
      </c>
      <c r="M756" t="s">
        <v>1812</v>
      </c>
      <c r="O756" t="s">
        <v>1642</v>
      </c>
      <c r="P756" t="s">
        <v>215</v>
      </c>
      <c r="Q756" t="s">
        <v>1462</v>
      </c>
      <c r="R756" t="s">
        <v>1229</v>
      </c>
      <c r="S756" t="s">
        <v>130</v>
      </c>
      <c r="T756" t="s">
        <v>1231</v>
      </c>
      <c r="U756" t="s">
        <v>1643</v>
      </c>
      <c r="V756" t="s">
        <v>1644</v>
      </c>
      <c r="W756">
        <v>8664</v>
      </c>
      <c r="X756" t="s">
        <v>1324</v>
      </c>
      <c r="Y756" t="s">
        <v>1325</v>
      </c>
      <c r="Z756" t="s">
        <v>1645</v>
      </c>
      <c r="AA756" t="s">
        <v>13413</v>
      </c>
      <c r="AB756" t="s">
        <v>14380</v>
      </c>
      <c r="AC756">
        <v>8664</v>
      </c>
      <c r="AD756">
        <v>7697</v>
      </c>
      <c r="AE756">
        <v>154</v>
      </c>
      <c r="AF756" t="s">
        <v>14417</v>
      </c>
      <c r="AJ756" t="s">
        <v>14371</v>
      </c>
      <c r="AK756" t="s">
        <v>14259</v>
      </c>
      <c r="AL756" t="s">
        <v>425</v>
      </c>
      <c r="AM756">
        <v>154</v>
      </c>
      <c r="AN756">
        <v>154</v>
      </c>
      <c r="AO756" t="s">
        <v>14382</v>
      </c>
      <c r="AP756" t="s">
        <v>14383</v>
      </c>
      <c r="AQ756" t="s">
        <v>14418</v>
      </c>
      <c r="AR756" t="s">
        <v>14419</v>
      </c>
      <c r="AS756" t="s">
        <v>14420</v>
      </c>
      <c r="AT756" t="s">
        <v>1646</v>
      </c>
      <c r="AU756">
        <v>154</v>
      </c>
      <c r="AW756" t="s">
        <v>224</v>
      </c>
      <c r="AX756" t="s">
        <v>1721</v>
      </c>
      <c r="AY756" t="s">
        <v>1061</v>
      </c>
      <c r="AZ756" t="s">
        <v>14421</v>
      </c>
      <c r="BA756" t="s">
        <v>1244</v>
      </c>
      <c r="BB756" t="s">
        <v>1642</v>
      </c>
      <c r="BC756" t="s">
        <v>4732</v>
      </c>
      <c r="BD756">
        <v>801</v>
      </c>
      <c r="BE756" t="s">
        <v>14422</v>
      </c>
    </row>
    <row r="757" spans="1:57" ht="20" customHeight="1">
      <c r="A757" t="str">
        <f t="shared" si="38"/>
        <v>대구 및 신안증도 태양광발전 사업1차2010-05-01</v>
      </c>
      <c r="B757" t="str">
        <f t="shared" si="39"/>
        <v>2010-05-01</v>
      </c>
      <c r="C757">
        <v>77</v>
      </c>
      <c r="D757" t="s">
        <v>425</v>
      </c>
      <c r="E757" t="s">
        <v>1220</v>
      </c>
      <c r="F757" t="s">
        <v>1221</v>
      </c>
      <c r="G757" t="s">
        <v>1579</v>
      </c>
      <c r="M757" t="s">
        <v>1812</v>
      </c>
      <c r="O757" t="s">
        <v>1605</v>
      </c>
      <c r="P757" t="s">
        <v>215</v>
      </c>
      <c r="Q757" t="s">
        <v>1462</v>
      </c>
      <c r="R757" t="s">
        <v>1229</v>
      </c>
      <c r="S757" t="s">
        <v>130</v>
      </c>
      <c r="T757" t="s">
        <v>1293</v>
      </c>
      <c r="U757" t="s">
        <v>1606</v>
      </c>
      <c r="V757" t="s">
        <v>1607</v>
      </c>
      <c r="W757">
        <v>827</v>
      </c>
      <c r="X757" t="s">
        <v>1324</v>
      </c>
      <c r="Y757" t="s">
        <v>1325</v>
      </c>
      <c r="Z757" t="s">
        <v>1608</v>
      </c>
      <c r="AA757" t="s">
        <v>13413</v>
      </c>
      <c r="AB757" t="s">
        <v>14423</v>
      </c>
      <c r="AC757">
        <v>1244</v>
      </c>
      <c r="AD757">
        <v>1044</v>
      </c>
      <c r="AE757">
        <v>21</v>
      </c>
      <c r="AF757" t="s">
        <v>14424</v>
      </c>
      <c r="AJ757" t="s">
        <v>14352</v>
      </c>
      <c r="AK757" t="s">
        <v>14259</v>
      </c>
      <c r="AL757" t="s">
        <v>425</v>
      </c>
      <c r="AM757">
        <v>21</v>
      </c>
      <c r="AN757">
        <v>21</v>
      </c>
      <c r="AO757" t="s">
        <v>14425</v>
      </c>
      <c r="AP757" t="s">
        <v>14426</v>
      </c>
      <c r="AQ757" t="s">
        <v>14427</v>
      </c>
      <c r="AR757" t="s">
        <v>14428</v>
      </c>
      <c r="AS757" t="s">
        <v>14429</v>
      </c>
      <c r="AT757" t="s">
        <v>1609</v>
      </c>
      <c r="AU757">
        <v>21</v>
      </c>
      <c r="AW757" t="s">
        <v>224</v>
      </c>
      <c r="AX757" t="s">
        <v>1721</v>
      </c>
      <c r="AY757" t="s">
        <v>1061</v>
      </c>
      <c r="AZ757" t="s">
        <v>14430</v>
      </c>
      <c r="BA757" t="s">
        <v>1244</v>
      </c>
      <c r="BB757" t="s">
        <v>1605</v>
      </c>
      <c r="BC757" t="s">
        <v>14431</v>
      </c>
      <c r="BD757">
        <v>1883</v>
      </c>
      <c r="BE757" t="s">
        <v>14432</v>
      </c>
    </row>
    <row r="758" spans="1:57" ht="20" customHeight="1">
      <c r="A758" t="str">
        <f t="shared" si="38"/>
        <v>시화호 조력발전 사업1차2013-04-01</v>
      </c>
      <c r="B758" t="str">
        <f t="shared" si="39"/>
        <v>2013-04-01</v>
      </c>
      <c r="C758">
        <v>76</v>
      </c>
      <c r="D758" t="s">
        <v>2324</v>
      </c>
      <c r="E758" t="s">
        <v>2325</v>
      </c>
      <c r="F758" t="s">
        <v>2324</v>
      </c>
      <c r="G758" t="s">
        <v>2326</v>
      </c>
      <c r="M758" t="s">
        <v>1812</v>
      </c>
      <c r="O758" t="s">
        <v>1155</v>
      </c>
      <c r="P758" t="s">
        <v>209</v>
      </c>
      <c r="Q758" t="s">
        <v>1228</v>
      </c>
      <c r="R758" t="s">
        <v>1229</v>
      </c>
      <c r="S758" t="s">
        <v>130</v>
      </c>
      <c r="T758" t="s">
        <v>1231</v>
      </c>
      <c r="U758" t="s">
        <v>1426</v>
      </c>
      <c r="V758" t="s">
        <v>1427</v>
      </c>
      <c r="W758">
        <v>315440</v>
      </c>
      <c r="X758" t="s">
        <v>1324</v>
      </c>
      <c r="Y758" t="s">
        <v>1325</v>
      </c>
      <c r="Z758" t="s">
        <v>1340</v>
      </c>
      <c r="AA758" t="s">
        <v>13413</v>
      </c>
      <c r="AB758" t="s">
        <v>15317</v>
      </c>
      <c r="AC758">
        <v>157720</v>
      </c>
      <c r="AD758">
        <v>153816</v>
      </c>
      <c r="AE758">
        <v>150740</v>
      </c>
      <c r="AF758" t="s">
        <v>15318</v>
      </c>
      <c r="AJ758" t="s">
        <v>15299</v>
      </c>
      <c r="AK758" t="s">
        <v>14259</v>
      </c>
      <c r="AL758" t="s">
        <v>2324</v>
      </c>
      <c r="AM758">
        <v>307329</v>
      </c>
      <c r="AN758">
        <v>150740</v>
      </c>
      <c r="AO758" t="s">
        <v>15319</v>
      </c>
      <c r="AP758" t="s">
        <v>15320</v>
      </c>
      <c r="AQ758" t="s">
        <v>15311</v>
      </c>
      <c r="AR758" t="s">
        <v>15321</v>
      </c>
      <c r="AS758" t="s">
        <v>15322</v>
      </c>
      <c r="AT758" t="s">
        <v>13693</v>
      </c>
      <c r="AU758">
        <v>150740</v>
      </c>
      <c r="AW758" t="s">
        <v>224</v>
      </c>
      <c r="AX758" t="s">
        <v>14440</v>
      </c>
      <c r="AY758" t="s">
        <v>1061</v>
      </c>
      <c r="AZ758" t="s">
        <v>15323</v>
      </c>
      <c r="BA758" t="s">
        <v>1244</v>
      </c>
      <c r="BB758" t="s">
        <v>1155</v>
      </c>
      <c r="BC758" t="s">
        <v>3772</v>
      </c>
      <c r="BD758">
        <v>349</v>
      </c>
      <c r="BE758" t="s">
        <v>15324</v>
      </c>
    </row>
    <row r="759" spans="1:57" ht="20" customHeight="1">
      <c r="A759" t="str">
        <f t="shared" si="38"/>
        <v>시화호 조력발전 사업2차2013-10-01</v>
      </c>
      <c r="B759" t="str">
        <f t="shared" si="39"/>
        <v>2013-10-01</v>
      </c>
      <c r="C759">
        <v>75</v>
      </c>
      <c r="D759" t="s">
        <v>2324</v>
      </c>
      <c r="E759" t="s">
        <v>2325</v>
      </c>
      <c r="F759" t="s">
        <v>2324</v>
      </c>
      <c r="G759" t="s">
        <v>2326</v>
      </c>
      <c r="M759" t="s">
        <v>1812</v>
      </c>
      <c r="O759" t="s">
        <v>1155</v>
      </c>
      <c r="P759" t="s">
        <v>209</v>
      </c>
      <c r="Q759" t="s">
        <v>1228</v>
      </c>
      <c r="R759" t="s">
        <v>1229</v>
      </c>
      <c r="S759" t="s">
        <v>130</v>
      </c>
      <c r="T759" t="s">
        <v>1231</v>
      </c>
      <c r="U759" t="s">
        <v>1426</v>
      </c>
      <c r="V759" t="s">
        <v>1427</v>
      </c>
      <c r="W759">
        <v>315440</v>
      </c>
      <c r="X759" t="s">
        <v>1324</v>
      </c>
      <c r="Y759" t="s">
        <v>1325</v>
      </c>
      <c r="Z759" t="s">
        <v>1340</v>
      </c>
      <c r="AA759" t="s">
        <v>13427</v>
      </c>
      <c r="AB759" t="s">
        <v>15307</v>
      </c>
      <c r="AC759">
        <v>157720</v>
      </c>
      <c r="AD759">
        <v>159785</v>
      </c>
      <c r="AE759">
        <v>156589</v>
      </c>
      <c r="AF759" t="s">
        <v>15308</v>
      </c>
      <c r="AJ759" t="s">
        <v>15299</v>
      </c>
      <c r="AK759" t="s">
        <v>14259</v>
      </c>
      <c r="AL759" t="s">
        <v>2324</v>
      </c>
      <c r="AM759">
        <v>307329</v>
      </c>
      <c r="AN759">
        <v>156589</v>
      </c>
      <c r="AO759" t="s">
        <v>15309</v>
      </c>
      <c r="AP759" t="s">
        <v>15310</v>
      </c>
      <c r="AQ759" t="s">
        <v>15311</v>
      </c>
      <c r="AR759" t="s">
        <v>15312</v>
      </c>
      <c r="AS759" t="s">
        <v>15313</v>
      </c>
      <c r="AT759" t="s">
        <v>13693</v>
      </c>
      <c r="AU759">
        <v>156589</v>
      </c>
      <c r="AW759" t="s">
        <v>224</v>
      </c>
      <c r="AX759" t="s">
        <v>14440</v>
      </c>
      <c r="AY759" t="s">
        <v>1061</v>
      </c>
      <c r="AZ759" t="s">
        <v>15314</v>
      </c>
      <c r="BA759" t="s">
        <v>1244</v>
      </c>
      <c r="BB759" t="s">
        <v>1155</v>
      </c>
      <c r="BC759" t="s">
        <v>15315</v>
      </c>
      <c r="BD759">
        <v>349</v>
      </c>
      <c r="BE759" t="s">
        <v>15316</v>
      </c>
    </row>
    <row r="760" spans="1:57" ht="20" customHeight="1">
      <c r="A760" t="str">
        <f t="shared" si="38"/>
        <v>시화호 조력발전 사업3차2014-04-01</v>
      </c>
      <c r="B760" t="str">
        <f t="shared" si="39"/>
        <v>2014-04-01</v>
      </c>
      <c r="C760">
        <v>74</v>
      </c>
      <c r="D760" t="s">
        <v>2324</v>
      </c>
      <c r="E760" t="s">
        <v>2325</v>
      </c>
      <c r="F760" t="s">
        <v>2324</v>
      </c>
      <c r="G760" t="s">
        <v>2326</v>
      </c>
      <c r="M760" t="s">
        <v>1812</v>
      </c>
      <c r="O760" t="s">
        <v>1155</v>
      </c>
      <c r="P760" t="s">
        <v>209</v>
      </c>
      <c r="Q760" t="s">
        <v>1228</v>
      </c>
      <c r="R760" t="s">
        <v>1229</v>
      </c>
      <c r="S760" t="s">
        <v>130</v>
      </c>
      <c r="T760" t="s">
        <v>1231</v>
      </c>
      <c r="U760" t="s">
        <v>1426</v>
      </c>
      <c r="V760" t="s">
        <v>1427</v>
      </c>
      <c r="W760">
        <v>315440</v>
      </c>
      <c r="X760" t="s">
        <v>1324</v>
      </c>
      <c r="Y760" t="s">
        <v>1325</v>
      </c>
      <c r="Z760" t="s">
        <v>1340</v>
      </c>
      <c r="AA760" t="s">
        <v>14315</v>
      </c>
      <c r="AB760" t="s">
        <v>15133</v>
      </c>
      <c r="AC760">
        <v>157720</v>
      </c>
      <c r="AD760">
        <v>163326</v>
      </c>
      <c r="AE760">
        <v>160059</v>
      </c>
      <c r="AF760" t="s">
        <v>15298</v>
      </c>
      <c r="AJ760" t="s">
        <v>15299</v>
      </c>
      <c r="AK760" t="s">
        <v>14259</v>
      </c>
      <c r="AL760" t="s">
        <v>2324</v>
      </c>
      <c r="AM760">
        <v>307329</v>
      </c>
      <c r="AN760">
        <v>160059</v>
      </c>
      <c r="AO760" t="s">
        <v>15300</v>
      </c>
      <c r="AP760" t="s">
        <v>15301</v>
      </c>
      <c r="AQ760" t="s">
        <v>15302</v>
      </c>
      <c r="AR760" t="s">
        <v>15303</v>
      </c>
      <c r="AS760" t="s">
        <v>15304</v>
      </c>
      <c r="AT760" t="s">
        <v>13693</v>
      </c>
      <c r="AU760">
        <v>160059</v>
      </c>
      <c r="AW760" t="s">
        <v>224</v>
      </c>
      <c r="AX760" t="s">
        <v>14440</v>
      </c>
      <c r="AY760" t="s">
        <v>1061</v>
      </c>
      <c r="AZ760" t="s">
        <v>15305</v>
      </c>
      <c r="BA760" t="s">
        <v>1244</v>
      </c>
      <c r="BB760" t="s">
        <v>1155</v>
      </c>
      <c r="BC760" t="s">
        <v>15140</v>
      </c>
      <c r="BD760">
        <v>349</v>
      </c>
      <c r="BE760" t="s">
        <v>15306</v>
      </c>
    </row>
    <row r="761" spans="1:57" ht="20" customHeight="1">
      <c r="A761" t="str">
        <f t="shared" si="38"/>
        <v>시화호 조력발전 사업1차2011-07-01</v>
      </c>
      <c r="B761" t="str">
        <f t="shared" si="39"/>
        <v>2011-07-01</v>
      </c>
      <c r="C761">
        <v>73</v>
      </c>
      <c r="D761" t="s">
        <v>1273</v>
      </c>
      <c r="E761" t="s">
        <v>1274</v>
      </c>
      <c r="F761" t="s">
        <v>1275</v>
      </c>
      <c r="G761" t="s">
        <v>1425</v>
      </c>
      <c r="M761" t="s">
        <v>1812</v>
      </c>
      <c r="O761" t="s">
        <v>1155</v>
      </c>
      <c r="P761" t="s">
        <v>209</v>
      </c>
      <c r="Q761" t="s">
        <v>1228</v>
      </c>
      <c r="R761" t="s">
        <v>1229</v>
      </c>
      <c r="S761" t="s">
        <v>130</v>
      </c>
      <c r="T761" t="s">
        <v>1231</v>
      </c>
      <c r="U761" t="s">
        <v>1426</v>
      </c>
      <c r="V761" t="s">
        <v>1427</v>
      </c>
      <c r="W761">
        <v>315440</v>
      </c>
      <c r="X761" t="s">
        <v>1324</v>
      </c>
      <c r="Y761" t="s">
        <v>1325</v>
      </c>
      <c r="Z761" t="s">
        <v>1340</v>
      </c>
      <c r="AA761" t="s">
        <v>13413</v>
      </c>
      <c r="AB761" t="s">
        <v>14433</v>
      </c>
      <c r="AC761">
        <v>236580</v>
      </c>
      <c r="AD761">
        <v>108184</v>
      </c>
      <c r="AE761">
        <v>50000</v>
      </c>
      <c r="AF761" t="s">
        <v>14434</v>
      </c>
      <c r="AJ761" t="s">
        <v>14435</v>
      </c>
      <c r="AK761" t="s">
        <v>14259</v>
      </c>
      <c r="AL761" t="s">
        <v>1273</v>
      </c>
      <c r="AM761">
        <v>50000</v>
      </c>
      <c r="AN761">
        <v>50000</v>
      </c>
      <c r="AO761" t="s">
        <v>14436</v>
      </c>
      <c r="AP761" t="s">
        <v>14437</v>
      </c>
      <c r="AR761" t="s">
        <v>14438</v>
      </c>
      <c r="AS761" t="s">
        <v>14439</v>
      </c>
      <c r="AT761" t="s">
        <v>1430</v>
      </c>
      <c r="AU761">
        <v>50000</v>
      </c>
      <c r="AW761" t="s">
        <v>224</v>
      </c>
      <c r="AX761" t="s">
        <v>14440</v>
      </c>
      <c r="AY761" t="s">
        <v>1061</v>
      </c>
      <c r="AZ761" t="s">
        <v>14441</v>
      </c>
      <c r="BA761" t="s">
        <v>1244</v>
      </c>
      <c r="BB761" t="s">
        <v>1432</v>
      </c>
      <c r="BC761" t="s">
        <v>7397</v>
      </c>
      <c r="BD761">
        <v>349</v>
      </c>
      <c r="BE761" t="s">
        <v>14442</v>
      </c>
    </row>
    <row r="762" spans="1:57" ht="20" customHeight="1">
      <c r="A762" t="str">
        <f t="shared" si="38"/>
        <v>영양 61.5MW 풍력발전단지 CDM 사업1차2010-06-01</v>
      </c>
      <c r="B762" t="str">
        <f t="shared" si="39"/>
        <v>2010-06-01</v>
      </c>
      <c r="C762">
        <v>72</v>
      </c>
      <c r="D762" t="s">
        <v>530</v>
      </c>
      <c r="E762" t="s">
        <v>1252</v>
      </c>
      <c r="F762" t="s">
        <v>530</v>
      </c>
      <c r="G762" t="s">
        <v>1336</v>
      </c>
      <c r="M762" t="s">
        <v>1812</v>
      </c>
      <c r="O762" t="s">
        <v>1337</v>
      </c>
      <c r="P762" t="s">
        <v>209</v>
      </c>
      <c r="Q762" t="s">
        <v>1228</v>
      </c>
      <c r="R762" t="s">
        <v>1229</v>
      </c>
      <c r="S762" t="s">
        <v>130</v>
      </c>
      <c r="T762" t="s">
        <v>1293</v>
      </c>
      <c r="U762" t="s">
        <v>1338</v>
      </c>
      <c r="V762" t="s">
        <v>1339</v>
      </c>
      <c r="W762">
        <v>112812</v>
      </c>
      <c r="X762" t="s">
        <v>1324</v>
      </c>
      <c r="Y762" t="s">
        <v>1325</v>
      </c>
      <c r="Z762" t="s">
        <v>1340</v>
      </c>
      <c r="AA762" t="s">
        <v>13413</v>
      </c>
      <c r="AB762" t="s">
        <v>14380</v>
      </c>
      <c r="AC762">
        <v>112812</v>
      </c>
      <c r="AD762">
        <v>126547</v>
      </c>
      <c r="AE762">
        <v>57820</v>
      </c>
      <c r="AF762" t="s">
        <v>14443</v>
      </c>
      <c r="AJ762" t="s">
        <v>14444</v>
      </c>
      <c r="AK762" t="s">
        <v>14259</v>
      </c>
      <c r="AL762" t="s">
        <v>530</v>
      </c>
      <c r="AM762">
        <v>88293</v>
      </c>
      <c r="AN762">
        <v>57820</v>
      </c>
      <c r="AO762" t="s">
        <v>14445</v>
      </c>
      <c r="AP762" t="s">
        <v>14446</v>
      </c>
      <c r="AQ762" t="s">
        <v>14447</v>
      </c>
      <c r="AR762" t="s">
        <v>14448</v>
      </c>
      <c r="AS762" t="s">
        <v>14449</v>
      </c>
      <c r="AT762" t="s">
        <v>1343</v>
      </c>
      <c r="AU762">
        <v>57820</v>
      </c>
      <c r="AW762" t="s">
        <v>224</v>
      </c>
      <c r="AX762" t="s">
        <v>14440</v>
      </c>
      <c r="AY762" t="s">
        <v>1061</v>
      </c>
      <c r="AZ762" t="s">
        <v>14450</v>
      </c>
      <c r="BA762" t="s">
        <v>1244</v>
      </c>
      <c r="BB762" t="s">
        <v>1337</v>
      </c>
      <c r="BC762" t="s">
        <v>14451</v>
      </c>
      <c r="BD762">
        <v>1841</v>
      </c>
      <c r="BE762" t="s">
        <v>14452</v>
      </c>
    </row>
    <row r="763" spans="1:57" ht="20" customHeight="1">
      <c r="A763" t="str">
        <f t="shared" si="38"/>
        <v>동부한농 질산공장 N2O 감축사업1차2010-10-21</v>
      </c>
      <c r="B763" t="str">
        <f t="shared" si="39"/>
        <v>2010-10-21</v>
      </c>
      <c r="C763">
        <v>71</v>
      </c>
      <c r="D763" t="s">
        <v>1441</v>
      </c>
      <c r="E763" t="s">
        <v>1442</v>
      </c>
      <c r="F763" t="s">
        <v>1443</v>
      </c>
      <c r="G763" t="s">
        <v>1444</v>
      </c>
      <c r="M763" t="s">
        <v>1812</v>
      </c>
      <c r="O763" t="s">
        <v>1401</v>
      </c>
      <c r="P763" t="s">
        <v>209</v>
      </c>
      <c r="Q763" t="s">
        <v>1228</v>
      </c>
      <c r="R763" t="s">
        <v>1229</v>
      </c>
      <c r="S763" t="s">
        <v>130</v>
      </c>
      <c r="T763" t="s">
        <v>1293</v>
      </c>
      <c r="U763" t="s">
        <v>1402</v>
      </c>
      <c r="V763" t="s">
        <v>497</v>
      </c>
      <c r="W763">
        <v>240651</v>
      </c>
      <c r="X763" t="s">
        <v>1234</v>
      </c>
      <c r="Y763" t="s">
        <v>1235</v>
      </c>
      <c r="Z763" t="s">
        <v>1403</v>
      </c>
      <c r="AA763" t="s">
        <v>13413</v>
      </c>
      <c r="AB763" t="s">
        <v>14453</v>
      </c>
      <c r="AC763">
        <v>252518</v>
      </c>
      <c r="AD763">
        <v>167784</v>
      </c>
      <c r="AE763">
        <v>2631</v>
      </c>
      <c r="AF763" t="s">
        <v>14454</v>
      </c>
      <c r="AJ763" t="s">
        <v>14258</v>
      </c>
      <c r="AK763" t="s">
        <v>14259</v>
      </c>
      <c r="AL763" t="s">
        <v>1441</v>
      </c>
      <c r="AM763">
        <v>2631</v>
      </c>
      <c r="AN763">
        <v>2631</v>
      </c>
      <c r="AO763" t="s">
        <v>14455</v>
      </c>
      <c r="AP763" t="s">
        <v>14456</v>
      </c>
      <c r="AQ763" t="s">
        <v>14457</v>
      </c>
      <c r="AR763" t="s">
        <v>14458</v>
      </c>
      <c r="AS763" t="s">
        <v>14459</v>
      </c>
      <c r="AT763" t="s">
        <v>1451</v>
      </c>
      <c r="AU763">
        <v>2631</v>
      </c>
      <c r="AW763" t="s">
        <v>224</v>
      </c>
      <c r="AX763" t="s">
        <v>14440</v>
      </c>
      <c r="AY763" t="s">
        <v>1061</v>
      </c>
      <c r="AZ763" t="s">
        <v>14460</v>
      </c>
      <c r="BA763" t="s">
        <v>1244</v>
      </c>
      <c r="BB763" t="s">
        <v>1401</v>
      </c>
      <c r="BC763" t="s">
        <v>5057</v>
      </c>
      <c r="BD763">
        <v>1443</v>
      </c>
      <c r="BE763" t="s">
        <v>14461</v>
      </c>
    </row>
    <row r="764" spans="1:57" ht="20" customHeight="1">
      <c r="A764" t="str">
        <f t="shared" si="38"/>
        <v>강원풍력발전단지사업2차2011-01-01</v>
      </c>
      <c r="B764" t="str">
        <f t="shared" si="39"/>
        <v>2011-01-01</v>
      </c>
      <c r="C764">
        <v>70</v>
      </c>
      <c r="D764" t="s">
        <v>530</v>
      </c>
      <c r="E764" t="s">
        <v>1252</v>
      </c>
      <c r="F764" t="s">
        <v>530</v>
      </c>
      <c r="G764" t="s">
        <v>1355</v>
      </c>
      <c r="M764" t="s">
        <v>1812</v>
      </c>
      <c r="O764" t="s">
        <v>1356</v>
      </c>
      <c r="P764" t="s">
        <v>209</v>
      </c>
      <c r="Q764" t="s">
        <v>1228</v>
      </c>
      <c r="R764" t="s">
        <v>1229</v>
      </c>
      <c r="S764" t="s">
        <v>130</v>
      </c>
      <c r="T764" t="s">
        <v>1293</v>
      </c>
      <c r="U764" t="s">
        <v>1357</v>
      </c>
      <c r="V764" t="s">
        <v>1358</v>
      </c>
      <c r="W764">
        <v>149536</v>
      </c>
      <c r="X764" t="s">
        <v>1324</v>
      </c>
      <c r="Y764" t="s">
        <v>1325</v>
      </c>
      <c r="Z764" t="s">
        <v>1340</v>
      </c>
      <c r="AA764" t="s">
        <v>13427</v>
      </c>
      <c r="AB764" t="s">
        <v>14389</v>
      </c>
      <c r="AC764">
        <v>149536</v>
      </c>
      <c r="AD764">
        <v>142869</v>
      </c>
      <c r="AE764">
        <v>19791</v>
      </c>
      <c r="AF764" t="s">
        <v>14462</v>
      </c>
      <c r="AJ764" t="s">
        <v>14463</v>
      </c>
      <c r="AK764" t="s">
        <v>14259</v>
      </c>
      <c r="AL764" t="s">
        <v>530</v>
      </c>
      <c r="AM764">
        <v>49444</v>
      </c>
      <c r="AN764">
        <v>19791</v>
      </c>
      <c r="AO764" t="s">
        <v>14464</v>
      </c>
      <c r="AP764" t="s">
        <v>14465</v>
      </c>
      <c r="AQ764" t="s">
        <v>14466</v>
      </c>
      <c r="AR764" t="s">
        <v>14467</v>
      </c>
      <c r="AS764" t="s">
        <v>14468</v>
      </c>
      <c r="AT764" t="s">
        <v>1360</v>
      </c>
      <c r="AU764">
        <v>19791</v>
      </c>
      <c r="AW764" t="s">
        <v>224</v>
      </c>
      <c r="AX764" t="s">
        <v>14440</v>
      </c>
      <c r="AY764" t="s">
        <v>1061</v>
      </c>
      <c r="AZ764" t="s">
        <v>14469</v>
      </c>
      <c r="BA764" t="s">
        <v>1244</v>
      </c>
      <c r="BB764" t="s">
        <v>1356</v>
      </c>
      <c r="BC764" t="s">
        <v>14398</v>
      </c>
      <c r="BD764">
        <v>222</v>
      </c>
      <c r="BE764" t="s">
        <v>14470</v>
      </c>
    </row>
    <row r="765" spans="1:57" ht="20" customHeight="1">
      <c r="A765" t="str">
        <f t="shared" si="38"/>
        <v>목포시 매립가스 자원화사업2차2010-08-18</v>
      </c>
      <c r="B765" t="str">
        <f t="shared" si="39"/>
        <v>2010-08-18</v>
      </c>
      <c r="C765">
        <v>69</v>
      </c>
      <c r="D765" t="s">
        <v>530</v>
      </c>
      <c r="E765" t="s">
        <v>1252</v>
      </c>
      <c r="F765" t="s">
        <v>530</v>
      </c>
      <c r="G765" t="s">
        <v>1527</v>
      </c>
      <c r="M765" t="s">
        <v>1812</v>
      </c>
      <c r="O765" t="s">
        <v>26177</v>
      </c>
      <c r="P765" t="s">
        <v>209</v>
      </c>
      <c r="Q765" t="s">
        <v>1228</v>
      </c>
      <c r="R765" t="s">
        <v>1229</v>
      </c>
      <c r="S765" t="s">
        <v>130</v>
      </c>
      <c r="T765" t="s">
        <v>1293</v>
      </c>
      <c r="U765" t="s">
        <v>26178</v>
      </c>
      <c r="V765" t="s">
        <v>26179</v>
      </c>
      <c r="W765">
        <v>25795</v>
      </c>
      <c r="X765" t="s">
        <v>26166</v>
      </c>
      <c r="Y765" t="s">
        <v>26166</v>
      </c>
      <c r="Z765" t="s">
        <v>26242</v>
      </c>
      <c r="AA765" t="s">
        <v>13427</v>
      </c>
      <c r="AB765" t="s">
        <v>34169</v>
      </c>
      <c r="AC765">
        <v>22561</v>
      </c>
      <c r="AD765">
        <v>33607</v>
      </c>
      <c r="AE765">
        <v>32508</v>
      </c>
      <c r="AF765" t="s">
        <v>34170</v>
      </c>
      <c r="AJ765" t="s">
        <v>34171</v>
      </c>
      <c r="AK765" t="s">
        <v>14259</v>
      </c>
      <c r="AL765" t="s">
        <v>530</v>
      </c>
      <c r="AM765">
        <v>37202</v>
      </c>
      <c r="AN765">
        <v>32508</v>
      </c>
      <c r="AO765" t="s">
        <v>34172</v>
      </c>
      <c r="AP765" t="s">
        <v>34173</v>
      </c>
      <c r="AQ765" t="s">
        <v>34174</v>
      </c>
      <c r="AR765" t="s">
        <v>34175</v>
      </c>
      <c r="AS765" t="s">
        <v>34176</v>
      </c>
      <c r="AT765" t="s">
        <v>26245</v>
      </c>
      <c r="AU765">
        <v>32508</v>
      </c>
      <c r="AW765" t="s">
        <v>224</v>
      </c>
      <c r="AX765" t="s">
        <v>14440</v>
      </c>
      <c r="AY765" t="s">
        <v>1061</v>
      </c>
      <c r="AZ765" t="s">
        <v>34177</v>
      </c>
      <c r="BA765" t="s">
        <v>1244</v>
      </c>
      <c r="BB765" t="s">
        <v>26177</v>
      </c>
      <c r="BC765" t="s">
        <v>34178</v>
      </c>
      <c r="BD765">
        <v>2834</v>
      </c>
      <c r="BE765" t="s">
        <v>34179</v>
      </c>
    </row>
    <row r="766" spans="1:57" ht="20" customHeight="1">
      <c r="A766" t="str">
        <f t="shared" si="38"/>
        <v>휴켐스 질산공장 N2O 감축사업(휴켐스 주식회사의 질산 공장 세곳에서 tail gas에 포함된 아산화질소를 촉매를 사용하여 제거하는 프로젝트)1차2011-10-01</v>
      </c>
      <c r="B766" t="str">
        <f t="shared" si="39"/>
        <v>2011-10-01</v>
      </c>
      <c r="C766">
        <v>68</v>
      </c>
      <c r="D766" t="s">
        <v>530</v>
      </c>
      <c r="E766" t="s">
        <v>1252</v>
      </c>
      <c r="F766" t="s">
        <v>1500</v>
      </c>
      <c r="G766" t="s">
        <v>1355</v>
      </c>
      <c r="M766" t="s">
        <v>1812</v>
      </c>
      <c r="O766" t="s">
        <v>1501</v>
      </c>
      <c r="P766" t="s">
        <v>209</v>
      </c>
      <c r="Q766" t="s">
        <v>1228</v>
      </c>
      <c r="R766" t="s">
        <v>1229</v>
      </c>
      <c r="S766" t="s">
        <v>130</v>
      </c>
      <c r="T766" t="s">
        <v>1231</v>
      </c>
      <c r="U766" t="s">
        <v>1232</v>
      </c>
      <c r="V766" t="s">
        <v>1233</v>
      </c>
      <c r="W766">
        <v>1268310</v>
      </c>
      <c r="X766" t="s">
        <v>1234</v>
      </c>
      <c r="Y766" t="s">
        <v>1235</v>
      </c>
      <c r="Z766" t="s">
        <v>1236</v>
      </c>
      <c r="AA766" t="s">
        <v>13413</v>
      </c>
      <c r="AB766" t="s">
        <v>14471</v>
      </c>
      <c r="AC766">
        <v>322738</v>
      </c>
      <c r="AD766">
        <v>404060</v>
      </c>
      <c r="AE766">
        <v>60000</v>
      </c>
      <c r="AF766" t="s">
        <v>14472</v>
      </c>
      <c r="AJ766" t="s">
        <v>14473</v>
      </c>
      <c r="AK766" t="s">
        <v>14259</v>
      </c>
      <c r="AL766" t="s">
        <v>530</v>
      </c>
      <c r="AM766">
        <v>60000</v>
      </c>
      <c r="AN766">
        <v>60000</v>
      </c>
      <c r="AO766" t="s">
        <v>14474</v>
      </c>
      <c r="AP766" t="s">
        <v>14475</v>
      </c>
      <c r="AQ766" t="s">
        <v>14476</v>
      </c>
      <c r="AR766" t="s">
        <v>14477</v>
      </c>
      <c r="AS766" t="s">
        <v>14478</v>
      </c>
      <c r="AT766" t="s">
        <v>1503</v>
      </c>
      <c r="AU766">
        <v>60000</v>
      </c>
      <c r="AW766" t="s">
        <v>224</v>
      </c>
      <c r="AX766" t="s">
        <v>14440</v>
      </c>
      <c r="AY766" t="s">
        <v>1061</v>
      </c>
      <c r="AZ766" t="s">
        <v>14479</v>
      </c>
      <c r="BA766" t="s">
        <v>1244</v>
      </c>
      <c r="BB766" t="s">
        <v>1501</v>
      </c>
      <c r="BC766" t="s">
        <v>14480</v>
      </c>
      <c r="BD766">
        <v>765</v>
      </c>
      <c r="BE766" t="s">
        <v>14481</v>
      </c>
    </row>
    <row r="767" spans="1:57" ht="20" customHeight="1">
      <c r="A767" t="str">
        <f t="shared" si="38"/>
        <v>삼달풍력발전사업 1차2011-07-01</v>
      </c>
      <c r="B767" t="str">
        <f t="shared" si="39"/>
        <v>2011-07-01</v>
      </c>
      <c r="C767">
        <v>67</v>
      </c>
      <c r="D767" t="s">
        <v>530</v>
      </c>
      <c r="E767" t="s">
        <v>1252</v>
      </c>
      <c r="F767" t="s">
        <v>530</v>
      </c>
      <c r="G767" t="s">
        <v>1560</v>
      </c>
      <c r="M767" t="s">
        <v>1812</v>
      </c>
      <c r="O767" t="s">
        <v>1561</v>
      </c>
      <c r="P767" t="s">
        <v>209</v>
      </c>
      <c r="Q767" t="s">
        <v>1228</v>
      </c>
      <c r="R767" t="s">
        <v>1229</v>
      </c>
      <c r="S767" t="s">
        <v>130</v>
      </c>
      <c r="T767" t="s">
        <v>1293</v>
      </c>
      <c r="U767" t="s">
        <v>1562</v>
      </c>
      <c r="V767" t="s">
        <v>1563</v>
      </c>
      <c r="W767">
        <v>54276</v>
      </c>
      <c r="X767" t="s">
        <v>1324</v>
      </c>
      <c r="Y767" t="s">
        <v>1325</v>
      </c>
      <c r="Z767" t="s">
        <v>1564</v>
      </c>
      <c r="AA767" t="s">
        <v>13413</v>
      </c>
      <c r="AB767" t="s">
        <v>14338</v>
      </c>
      <c r="AC767">
        <v>108700</v>
      </c>
      <c r="AD767">
        <v>82382</v>
      </c>
      <c r="AE767">
        <v>391</v>
      </c>
      <c r="AF767" t="s">
        <v>14482</v>
      </c>
      <c r="AJ767" t="s">
        <v>14483</v>
      </c>
      <c r="AK767" t="s">
        <v>14259</v>
      </c>
      <c r="AL767" t="s">
        <v>530</v>
      </c>
      <c r="AM767">
        <v>391</v>
      </c>
      <c r="AN767">
        <v>391</v>
      </c>
      <c r="AO767" t="s">
        <v>14341</v>
      </c>
      <c r="AP767" t="s">
        <v>14342</v>
      </c>
      <c r="AQ767" t="s">
        <v>14484</v>
      </c>
      <c r="AR767" t="s">
        <v>14485</v>
      </c>
      <c r="AS767" t="s">
        <v>14486</v>
      </c>
      <c r="AT767" t="s">
        <v>1567</v>
      </c>
      <c r="AU767">
        <v>391</v>
      </c>
      <c r="AW767" t="s">
        <v>224</v>
      </c>
      <c r="AX767" t="s">
        <v>14440</v>
      </c>
      <c r="AY767" t="s">
        <v>1061</v>
      </c>
      <c r="AZ767" t="s">
        <v>14487</v>
      </c>
      <c r="BA767" t="s">
        <v>1244</v>
      </c>
      <c r="BB767" t="s">
        <v>1561</v>
      </c>
      <c r="BC767" t="s">
        <v>14347</v>
      </c>
      <c r="BD767">
        <v>4661</v>
      </c>
      <c r="BE767" t="s">
        <v>14488</v>
      </c>
    </row>
    <row r="768" spans="1:57" ht="20" customHeight="1">
      <c r="A768" t="str">
        <f t="shared" si="38"/>
        <v>14MW 미래에셋 태양광발전 CDM 사업1차2010-10-16</v>
      </c>
      <c r="B768" t="str">
        <f t="shared" si="39"/>
        <v>2010-10-16</v>
      </c>
      <c r="C768">
        <v>66</v>
      </c>
      <c r="D768" t="s">
        <v>530</v>
      </c>
      <c r="E768" t="s">
        <v>1252</v>
      </c>
      <c r="F768" t="s">
        <v>530</v>
      </c>
      <c r="G768" t="s">
        <v>1527</v>
      </c>
      <c r="M768" t="s">
        <v>1812</v>
      </c>
      <c r="O768" t="s">
        <v>1899</v>
      </c>
      <c r="P768" t="s">
        <v>209</v>
      </c>
      <c r="Q768" t="s">
        <v>1228</v>
      </c>
      <c r="R768" t="s">
        <v>1229</v>
      </c>
      <c r="S768" t="s">
        <v>130</v>
      </c>
      <c r="T768" t="s">
        <v>1231</v>
      </c>
      <c r="U768" t="s">
        <v>1900</v>
      </c>
      <c r="V768" t="s">
        <v>1901</v>
      </c>
      <c r="W768">
        <v>12914</v>
      </c>
      <c r="X768" t="s">
        <v>1324</v>
      </c>
      <c r="Y768" t="s">
        <v>1325</v>
      </c>
      <c r="Z768" t="s">
        <v>1685</v>
      </c>
      <c r="AA768" t="s">
        <v>13413</v>
      </c>
      <c r="AB768" t="s">
        <v>15211</v>
      </c>
      <c r="AC768">
        <v>12914</v>
      </c>
      <c r="AD768">
        <v>11097</v>
      </c>
      <c r="AE768">
        <v>222</v>
      </c>
      <c r="AF768" t="s">
        <v>15212</v>
      </c>
      <c r="AJ768" t="s">
        <v>14281</v>
      </c>
      <c r="AK768" t="s">
        <v>14259</v>
      </c>
      <c r="AL768" t="s">
        <v>530</v>
      </c>
      <c r="AM768">
        <v>222</v>
      </c>
      <c r="AN768">
        <v>222</v>
      </c>
      <c r="AO768" t="s">
        <v>15213</v>
      </c>
      <c r="AP768" t="s">
        <v>14283</v>
      </c>
      <c r="AQ768" t="s">
        <v>15214</v>
      </c>
      <c r="AR768" t="s">
        <v>15215</v>
      </c>
      <c r="AS768" t="s">
        <v>15216</v>
      </c>
      <c r="AT768" t="s">
        <v>1904</v>
      </c>
      <c r="AU768">
        <v>222</v>
      </c>
      <c r="AW768" t="s">
        <v>224</v>
      </c>
      <c r="AX768" t="s">
        <v>14440</v>
      </c>
      <c r="AY768" t="s">
        <v>1061</v>
      </c>
      <c r="AZ768" t="s">
        <v>15217</v>
      </c>
      <c r="BA768" t="s">
        <v>1244</v>
      </c>
      <c r="BB768" t="s">
        <v>1899</v>
      </c>
      <c r="BC768" t="s">
        <v>5057</v>
      </c>
      <c r="BD768">
        <v>3296</v>
      </c>
      <c r="BE768" t="s">
        <v>15218</v>
      </c>
    </row>
    <row r="769" spans="1:57" ht="20" customHeight="1">
      <c r="A769" t="str">
        <f t="shared" si="38"/>
        <v>태기산 풍력발전 CDM사업1차2009-05-15</v>
      </c>
      <c r="B769" t="str">
        <f t="shared" si="39"/>
        <v>2009-05-15</v>
      </c>
      <c r="C769">
        <v>65</v>
      </c>
      <c r="D769" t="s">
        <v>1477</v>
      </c>
      <c r="E769" t="s">
        <v>1478</v>
      </c>
      <c r="F769" t="s">
        <v>1479</v>
      </c>
      <c r="G769" t="s">
        <v>1480</v>
      </c>
      <c r="M769" t="s">
        <v>1812</v>
      </c>
      <c r="O769" t="s">
        <v>1381</v>
      </c>
      <c r="P769" t="s">
        <v>209</v>
      </c>
      <c r="Q769" t="s">
        <v>1228</v>
      </c>
      <c r="R769" t="s">
        <v>1229</v>
      </c>
      <c r="S769" t="s">
        <v>130</v>
      </c>
      <c r="T769" t="s">
        <v>1293</v>
      </c>
      <c r="U769" t="s">
        <v>1382</v>
      </c>
      <c r="V769" t="s">
        <v>1383</v>
      </c>
      <c r="W769">
        <v>59669</v>
      </c>
      <c r="X769" t="s">
        <v>1324</v>
      </c>
      <c r="Y769" t="s">
        <v>1325</v>
      </c>
      <c r="Z769" t="s">
        <v>1486</v>
      </c>
      <c r="AA769" t="s">
        <v>13413</v>
      </c>
      <c r="AB769" t="s">
        <v>14489</v>
      </c>
      <c r="AC769">
        <v>67189</v>
      </c>
      <c r="AD769">
        <v>50724</v>
      </c>
      <c r="AE769">
        <v>3841</v>
      </c>
      <c r="AF769" t="s">
        <v>14490</v>
      </c>
      <c r="AJ769" t="s">
        <v>14463</v>
      </c>
      <c r="AK769" t="s">
        <v>14259</v>
      </c>
      <c r="AL769" t="s">
        <v>1477</v>
      </c>
      <c r="AM769">
        <v>40619</v>
      </c>
      <c r="AN769">
        <v>3841</v>
      </c>
      <c r="AO769" t="s">
        <v>14491</v>
      </c>
      <c r="AP769" t="s">
        <v>14492</v>
      </c>
      <c r="AQ769" t="s">
        <v>14493</v>
      </c>
      <c r="AR769" t="s">
        <v>14494</v>
      </c>
      <c r="AS769" t="s">
        <v>14495</v>
      </c>
      <c r="AT769" t="s">
        <v>1489</v>
      </c>
      <c r="AU769">
        <v>3841</v>
      </c>
      <c r="AW769" t="s">
        <v>224</v>
      </c>
      <c r="AX769" t="s">
        <v>14440</v>
      </c>
      <c r="AY769" t="s">
        <v>1061</v>
      </c>
      <c r="AZ769" t="s">
        <v>14496</v>
      </c>
      <c r="BA769" t="s">
        <v>1244</v>
      </c>
      <c r="BB769" t="s">
        <v>1381</v>
      </c>
      <c r="BC769" t="s">
        <v>14497</v>
      </c>
      <c r="BD769">
        <v>2302</v>
      </c>
      <c r="BE769" t="s">
        <v>14498</v>
      </c>
    </row>
    <row r="770" spans="1:57" ht="20" customHeight="1">
      <c r="A770" t="str">
        <f t="shared" si="38"/>
        <v>태기산 풍력발전 CDM사업2차2010-06-01</v>
      </c>
      <c r="B770" t="str">
        <f t="shared" si="39"/>
        <v>2010-06-01</v>
      </c>
      <c r="C770">
        <v>64</v>
      </c>
      <c r="D770" t="s">
        <v>1477</v>
      </c>
      <c r="E770" t="s">
        <v>1478</v>
      </c>
      <c r="F770" t="s">
        <v>1479</v>
      </c>
      <c r="G770" t="s">
        <v>1480</v>
      </c>
      <c r="M770" t="s">
        <v>1812</v>
      </c>
      <c r="O770" t="s">
        <v>1381</v>
      </c>
      <c r="P770" t="s">
        <v>209</v>
      </c>
      <c r="Q770" t="s">
        <v>1228</v>
      </c>
      <c r="R770" t="s">
        <v>1229</v>
      </c>
      <c r="S770" t="s">
        <v>130</v>
      </c>
      <c r="T770" t="s">
        <v>1293</v>
      </c>
      <c r="U770" t="s">
        <v>1382</v>
      </c>
      <c r="V770" t="s">
        <v>1383</v>
      </c>
      <c r="W770">
        <v>59669</v>
      </c>
      <c r="X770" t="s">
        <v>1324</v>
      </c>
      <c r="Y770" t="s">
        <v>1325</v>
      </c>
      <c r="Z770" t="s">
        <v>1486</v>
      </c>
      <c r="AA770" t="s">
        <v>13427</v>
      </c>
      <c r="AB770" t="s">
        <v>14380</v>
      </c>
      <c r="AC770">
        <v>59669</v>
      </c>
      <c r="AD770">
        <v>49525</v>
      </c>
      <c r="AE770">
        <v>24268</v>
      </c>
      <c r="AF770" t="s">
        <v>14499</v>
      </c>
      <c r="AJ770" t="s">
        <v>14463</v>
      </c>
      <c r="AK770" t="s">
        <v>14259</v>
      </c>
      <c r="AL770" t="s">
        <v>1477</v>
      </c>
      <c r="AM770">
        <v>40619</v>
      </c>
      <c r="AN770">
        <v>24268</v>
      </c>
      <c r="AO770" t="s">
        <v>14500</v>
      </c>
      <c r="AP770" t="s">
        <v>14501</v>
      </c>
      <c r="AR770" t="s">
        <v>14502</v>
      </c>
      <c r="AS770" t="s">
        <v>14503</v>
      </c>
      <c r="AT770" t="s">
        <v>1489</v>
      </c>
      <c r="AU770">
        <v>24268</v>
      </c>
      <c r="AW770" t="s">
        <v>224</v>
      </c>
      <c r="AX770" t="s">
        <v>14440</v>
      </c>
      <c r="AY770" t="s">
        <v>1061</v>
      </c>
      <c r="AZ770" t="s">
        <v>14504</v>
      </c>
      <c r="BA770" t="s">
        <v>1244</v>
      </c>
      <c r="BB770" t="s">
        <v>1381</v>
      </c>
      <c r="BC770" t="s">
        <v>6941</v>
      </c>
      <c r="BD770">
        <v>2302</v>
      </c>
      <c r="BE770" t="s">
        <v>14505</v>
      </c>
    </row>
    <row r="771" spans="1:57" ht="20" customHeight="1">
      <c r="A771" t="str">
        <f t="shared" si="38"/>
        <v>태기산 풍력발전 CDM사업3차2011-06-01</v>
      </c>
      <c r="B771" t="str">
        <f t="shared" si="39"/>
        <v>2011-06-01</v>
      </c>
      <c r="C771">
        <v>63</v>
      </c>
      <c r="D771" t="s">
        <v>1477</v>
      </c>
      <c r="E771" t="s">
        <v>1478</v>
      </c>
      <c r="F771" t="s">
        <v>1479</v>
      </c>
      <c r="G771" t="s">
        <v>1480</v>
      </c>
      <c r="M771" t="s">
        <v>1812</v>
      </c>
      <c r="O771" t="s">
        <v>1381</v>
      </c>
      <c r="P771" t="s">
        <v>209</v>
      </c>
      <c r="Q771" t="s">
        <v>1228</v>
      </c>
      <c r="R771" t="s">
        <v>1229</v>
      </c>
      <c r="S771" t="s">
        <v>130</v>
      </c>
      <c r="T771" t="s">
        <v>1293</v>
      </c>
      <c r="U771" t="s">
        <v>1382</v>
      </c>
      <c r="V771" t="s">
        <v>1383</v>
      </c>
      <c r="W771">
        <v>59669</v>
      </c>
      <c r="X771" t="s">
        <v>1324</v>
      </c>
      <c r="Y771" t="s">
        <v>1325</v>
      </c>
      <c r="Z771" t="s">
        <v>1486</v>
      </c>
      <c r="AA771" t="s">
        <v>14315</v>
      </c>
      <c r="AB771" t="s">
        <v>14292</v>
      </c>
      <c r="AC771">
        <v>79558</v>
      </c>
      <c r="AD771">
        <v>62144</v>
      </c>
      <c r="AE771">
        <v>12510</v>
      </c>
      <c r="AF771" t="s">
        <v>14506</v>
      </c>
      <c r="AJ771" t="s">
        <v>14463</v>
      </c>
      <c r="AK771" t="s">
        <v>14259</v>
      </c>
      <c r="AL771" t="s">
        <v>1477</v>
      </c>
      <c r="AM771">
        <v>40619</v>
      </c>
      <c r="AN771">
        <v>12510</v>
      </c>
      <c r="AO771" t="s">
        <v>14507</v>
      </c>
      <c r="AP771" t="s">
        <v>14508</v>
      </c>
      <c r="AR771" t="s">
        <v>14509</v>
      </c>
      <c r="AS771" t="s">
        <v>14510</v>
      </c>
      <c r="AT771" t="s">
        <v>1489</v>
      </c>
      <c r="AU771">
        <v>12510</v>
      </c>
      <c r="AW771" t="s">
        <v>224</v>
      </c>
      <c r="AX771" t="s">
        <v>14440</v>
      </c>
      <c r="AY771" t="s">
        <v>1061</v>
      </c>
      <c r="AZ771" t="s">
        <v>14511</v>
      </c>
      <c r="BA771" t="s">
        <v>1244</v>
      </c>
      <c r="BB771" t="s">
        <v>1381</v>
      </c>
      <c r="BC771" t="s">
        <v>6785</v>
      </c>
      <c r="BD771">
        <v>2302</v>
      </c>
      <c r="BE771" t="s">
        <v>14512</v>
      </c>
    </row>
    <row r="772" spans="1:57" ht="20" customHeight="1">
      <c r="A772" t="str">
        <f t="shared" si="38"/>
        <v>휴켐스 질산공장 N2O 감축사업(휴켐스 주식회사의 질산 공장 세곳에서 tail gas에 포함된 아산화질소를 촉매를 사용하여 제거하는 프로젝트)2차2012-11-07</v>
      </c>
      <c r="B772" t="str">
        <f t="shared" si="39"/>
        <v>2012-11-07</v>
      </c>
      <c r="C772">
        <v>62</v>
      </c>
      <c r="D772" t="s">
        <v>530</v>
      </c>
      <c r="E772" t="s">
        <v>1252</v>
      </c>
      <c r="F772" t="s">
        <v>1500</v>
      </c>
      <c r="G772" t="s">
        <v>1355</v>
      </c>
      <c r="M772" t="s">
        <v>1812</v>
      </c>
      <c r="O772" t="s">
        <v>1501</v>
      </c>
      <c r="P772" t="s">
        <v>209</v>
      </c>
      <c r="Q772" t="s">
        <v>1228</v>
      </c>
      <c r="R772" t="s">
        <v>1229</v>
      </c>
      <c r="S772" t="s">
        <v>130</v>
      </c>
      <c r="T772" t="s">
        <v>1231</v>
      </c>
      <c r="U772" t="s">
        <v>1232</v>
      </c>
      <c r="V772" t="s">
        <v>1233</v>
      </c>
      <c r="W772">
        <v>1268310</v>
      </c>
      <c r="X772" t="s">
        <v>1234</v>
      </c>
      <c r="Y772" t="s">
        <v>1235</v>
      </c>
      <c r="Z772" t="s">
        <v>1236</v>
      </c>
      <c r="AA772" t="s">
        <v>13427</v>
      </c>
      <c r="AB772" t="s">
        <v>14513</v>
      </c>
      <c r="AC772">
        <v>1045391</v>
      </c>
      <c r="AD772">
        <v>565704</v>
      </c>
      <c r="AE772">
        <v>8220</v>
      </c>
      <c r="AF772" t="s">
        <v>14514</v>
      </c>
      <c r="AJ772" t="s">
        <v>14515</v>
      </c>
      <c r="AK772" t="s">
        <v>14259</v>
      </c>
      <c r="AL772" t="s">
        <v>530</v>
      </c>
      <c r="AM772">
        <v>60000</v>
      </c>
      <c r="AN772">
        <v>8220</v>
      </c>
      <c r="AO772" t="s">
        <v>14516</v>
      </c>
      <c r="AP772" t="s">
        <v>14517</v>
      </c>
      <c r="AQ772" t="s">
        <v>14518</v>
      </c>
      <c r="AR772" t="s">
        <v>14519</v>
      </c>
      <c r="AS772" t="s">
        <v>14520</v>
      </c>
      <c r="AT772" t="s">
        <v>1503</v>
      </c>
      <c r="AU772">
        <v>8220</v>
      </c>
      <c r="AW772" t="s">
        <v>224</v>
      </c>
      <c r="AX772" t="s">
        <v>14440</v>
      </c>
      <c r="AY772" t="s">
        <v>1061</v>
      </c>
      <c r="AZ772" t="s">
        <v>14521</v>
      </c>
      <c r="BA772" t="s">
        <v>1244</v>
      </c>
      <c r="BB772" t="s">
        <v>1501</v>
      </c>
      <c r="BC772" t="s">
        <v>6246</v>
      </c>
      <c r="BD772">
        <v>765</v>
      </c>
      <c r="BE772" t="s">
        <v>14522</v>
      </c>
    </row>
    <row r="773" spans="1:57" ht="20" customHeight="1">
      <c r="A773" t="str">
        <f t="shared" si="38"/>
        <v>영양 61.5MW 풍력발전단지 CDM 사업2차2011-06-01</v>
      </c>
      <c r="B773" t="str">
        <f t="shared" si="39"/>
        <v>2011-06-01</v>
      </c>
      <c r="C773">
        <v>61</v>
      </c>
      <c r="D773" t="s">
        <v>530</v>
      </c>
      <c r="E773" t="s">
        <v>1252</v>
      </c>
      <c r="F773" t="s">
        <v>530</v>
      </c>
      <c r="G773" t="s">
        <v>1336</v>
      </c>
      <c r="M773" t="s">
        <v>1812</v>
      </c>
      <c r="O773" t="s">
        <v>1337</v>
      </c>
      <c r="P773" t="s">
        <v>209</v>
      </c>
      <c r="Q773" t="s">
        <v>1228</v>
      </c>
      <c r="R773" t="s">
        <v>1229</v>
      </c>
      <c r="S773" t="s">
        <v>130</v>
      </c>
      <c r="T773" t="s">
        <v>1293</v>
      </c>
      <c r="U773" t="s">
        <v>1338</v>
      </c>
      <c r="V773" t="s">
        <v>1339</v>
      </c>
      <c r="W773">
        <v>112812</v>
      </c>
      <c r="X773" t="s">
        <v>1324</v>
      </c>
      <c r="Y773" t="s">
        <v>1325</v>
      </c>
      <c r="Z773" t="s">
        <v>1340</v>
      </c>
      <c r="AA773" t="s">
        <v>13427</v>
      </c>
      <c r="AB773" t="s">
        <v>14523</v>
      </c>
      <c r="AC773">
        <v>113121</v>
      </c>
      <c r="AD773">
        <v>120325</v>
      </c>
      <c r="AE773">
        <v>70353</v>
      </c>
      <c r="AF773" t="s">
        <v>14524</v>
      </c>
      <c r="AJ773" t="s">
        <v>14444</v>
      </c>
      <c r="AK773" t="s">
        <v>14259</v>
      </c>
      <c r="AL773" t="s">
        <v>530</v>
      </c>
      <c r="AM773">
        <v>88293</v>
      </c>
      <c r="AN773">
        <v>70353</v>
      </c>
      <c r="AO773" t="s">
        <v>14525</v>
      </c>
      <c r="AP773" t="s">
        <v>14526</v>
      </c>
      <c r="AQ773" t="s">
        <v>14527</v>
      </c>
      <c r="AR773" t="s">
        <v>14528</v>
      </c>
      <c r="AS773" t="s">
        <v>14529</v>
      </c>
      <c r="AT773" t="s">
        <v>1343</v>
      </c>
      <c r="AU773">
        <v>70353</v>
      </c>
      <c r="AW773" t="s">
        <v>224</v>
      </c>
      <c r="AX773" t="s">
        <v>14440</v>
      </c>
      <c r="AY773" t="s">
        <v>1061</v>
      </c>
      <c r="AZ773" t="s">
        <v>14530</v>
      </c>
      <c r="BA773" t="s">
        <v>1244</v>
      </c>
      <c r="BB773" t="s">
        <v>1337</v>
      </c>
      <c r="BC773" t="s">
        <v>3152</v>
      </c>
      <c r="BD773">
        <v>1841</v>
      </c>
      <c r="BE773" t="s">
        <v>14531</v>
      </c>
    </row>
    <row r="774" spans="1:57" ht="20" customHeight="1">
      <c r="A774" t="str">
        <f t="shared" si="38"/>
        <v>(주)한화 울산소재 질산공장 N2O 감축 프로젝트4차2011-01-01</v>
      </c>
      <c r="B774" t="str">
        <f t="shared" si="39"/>
        <v>2011-01-01</v>
      </c>
      <c r="C774">
        <v>60</v>
      </c>
      <c r="D774" t="s">
        <v>530</v>
      </c>
      <c r="E774" t="s">
        <v>1252</v>
      </c>
      <c r="F774" t="s">
        <v>530</v>
      </c>
      <c r="G774" t="s">
        <v>1253</v>
      </c>
      <c r="M774" t="s">
        <v>1812</v>
      </c>
      <c r="O774" t="s">
        <v>1259</v>
      </c>
      <c r="P774" t="s">
        <v>209</v>
      </c>
      <c r="Q774" t="s">
        <v>1228</v>
      </c>
      <c r="R774" t="s">
        <v>1229</v>
      </c>
      <c r="S774" t="s">
        <v>130</v>
      </c>
      <c r="T774" t="s">
        <v>1231</v>
      </c>
      <c r="U774" t="s">
        <v>1260</v>
      </c>
      <c r="V774" t="s">
        <v>1261</v>
      </c>
      <c r="W774">
        <v>281272</v>
      </c>
      <c r="X774" t="s">
        <v>1234</v>
      </c>
      <c r="Y774" t="s">
        <v>1235</v>
      </c>
      <c r="Z774" t="s">
        <v>1236</v>
      </c>
      <c r="AA774" t="s">
        <v>14303</v>
      </c>
      <c r="AB774" t="s">
        <v>14389</v>
      </c>
      <c r="AC774">
        <v>281272</v>
      </c>
      <c r="AD774">
        <v>272581</v>
      </c>
      <c r="AE774">
        <v>16514</v>
      </c>
      <c r="AF774" t="s">
        <v>14532</v>
      </c>
      <c r="AJ774" t="s">
        <v>14533</v>
      </c>
      <c r="AK774" t="s">
        <v>14259</v>
      </c>
      <c r="AL774" t="s">
        <v>530</v>
      </c>
      <c r="AM774">
        <v>50000</v>
      </c>
      <c r="AN774">
        <v>16514</v>
      </c>
      <c r="AO774" t="s">
        <v>14534</v>
      </c>
      <c r="AP774" t="s">
        <v>14535</v>
      </c>
      <c r="AQ774" t="s">
        <v>14536</v>
      </c>
      <c r="AR774" t="s">
        <v>14537</v>
      </c>
      <c r="AS774" t="s">
        <v>14538</v>
      </c>
      <c r="AT774" t="s">
        <v>1264</v>
      </c>
      <c r="AU774">
        <v>16514</v>
      </c>
      <c r="AW774" t="s">
        <v>224</v>
      </c>
      <c r="AX774" t="s">
        <v>14440</v>
      </c>
      <c r="AY774" t="s">
        <v>1061</v>
      </c>
      <c r="AZ774" t="s">
        <v>14539</v>
      </c>
      <c r="BA774" t="s">
        <v>1244</v>
      </c>
      <c r="BB774" t="s">
        <v>1259</v>
      </c>
      <c r="BC774" t="s">
        <v>14540</v>
      </c>
      <c r="BD774">
        <v>922</v>
      </c>
      <c r="BE774" t="s">
        <v>14541</v>
      </c>
    </row>
    <row r="775" spans="1:57" ht="20" customHeight="1">
      <c r="A775" t="str">
        <f t="shared" si="38"/>
        <v>(주)한화 울산소재 질산공장 N2O 감축 프로젝트5차2012-01-01</v>
      </c>
      <c r="B775" t="str">
        <f t="shared" si="39"/>
        <v>2012-01-01</v>
      </c>
      <c r="C775">
        <v>59</v>
      </c>
      <c r="D775" t="s">
        <v>530</v>
      </c>
      <c r="E775" t="s">
        <v>1252</v>
      </c>
      <c r="F775" t="s">
        <v>530</v>
      </c>
      <c r="G775" t="s">
        <v>1253</v>
      </c>
      <c r="M775" t="s">
        <v>1812</v>
      </c>
      <c r="O775" t="s">
        <v>1259</v>
      </c>
      <c r="P775" t="s">
        <v>209</v>
      </c>
      <c r="Q775" t="s">
        <v>1228</v>
      </c>
      <c r="R775" t="s">
        <v>1229</v>
      </c>
      <c r="S775" t="s">
        <v>130</v>
      </c>
      <c r="T775" t="s">
        <v>1231</v>
      </c>
      <c r="U775" t="s">
        <v>1260</v>
      </c>
      <c r="V775" t="s">
        <v>1261</v>
      </c>
      <c r="W775">
        <v>281272</v>
      </c>
      <c r="X775" t="s">
        <v>1234</v>
      </c>
      <c r="Y775" t="s">
        <v>1235</v>
      </c>
      <c r="Z775" t="s">
        <v>1236</v>
      </c>
      <c r="AA775" t="s">
        <v>14542</v>
      </c>
      <c r="AB775" t="s">
        <v>14543</v>
      </c>
      <c r="AC775">
        <v>140251</v>
      </c>
      <c r="AD775">
        <v>154545</v>
      </c>
      <c r="AE775">
        <v>135718</v>
      </c>
      <c r="AF775" t="s">
        <v>14544</v>
      </c>
      <c r="AJ775" t="s">
        <v>14545</v>
      </c>
      <c r="AK775" t="s">
        <v>14259</v>
      </c>
      <c r="AL775" t="s">
        <v>530</v>
      </c>
      <c r="AM775">
        <v>50000</v>
      </c>
      <c r="AN775">
        <v>135718</v>
      </c>
      <c r="AO775" t="s">
        <v>14546</v>
      </c>
      <c r="AP775" t="s">
        <v>14547</v>
      </c>
      <c r="AQ775" t="s">
        <v>14548</v>
      </c>
      <c r="AR775" t="s">
        <v>14549</v>
      </c>
      <c r="AS775" t="s">
        <v>14550</v>
      </c>
      <c r="AT775" t="s">
        <v>1264</v>
      </c>
      <c r="AU775">
        <v>135718</v>
      </c>
      <c r="AW775" t="s">
        <v>224</v>
      </c>
      <c r="AX775" t="s">
        <v>14440</v>
      </c>
      <c r="AY775" t="s">
        <v>1061</v>
      </c>
      <c r="AZ775" t="s">
        <v>14551</v>
      </c>
      <c r="BA775" t="s">
        <v>1244</v>
      </c>
      <c r="BB775" t="s">
        <v>1259</v>
      </c>
      <c r="BC775" t="s">
        <v>14552</v>
      </c>
      <c r="BD775">
        <v>922</v>
      </c>
      <c r="BE775" t="s">
        <v>14553</v>
      </c>
    </row>
    <row r="776" spans="1:57" ht="20" customHeight="1">
      <c r="A776" t="str">
        <f t="shared" si="38"/>
        <v>(주)한화 울산소재 질산공장 N2O 감축 프로젝트6차2013-01-01</v>
      </c>
      <c r="B776" t="str">
        <f t="shared" si="39"/>
        <v>2013-01-01</v>
      </c>
      <c r="C776">
        <v>58</v>
      </c>
      <c r="D776" t="s">
        <v>530</v>
      </c>
      <c r="E776" t="s">
        <v>1252</v>
      </c>
      <c r="F776" t="s">
        <v>530</v>
      </c>
      <c r="G776" t="s">
        <v>1253</v>
      </c>
      <c r="M776" t="s">
        <v>1812</v>
      </c>
      <c r="O776" t="s">
        <v>1259</v>
      </c>
      <c r="P776" t="s">
        <v>209</v>
      </c>
      <c r="Q776" t="s">
        <v>1228</v>
      </c>
      <c r="R776" t="s">
        <v>1229</v>
      </c>
      <c r="S776" t="s">
        <v>130</v>
      </c>
      <c r="T776" t="s">
        <v>1231</v>
      </c>
      <c r="U776" t="s">
        <v>1260</v>
      </c>
      <c r="V776" t="s">
        <v>1261</v>
      </c>
      <c r="W776">
        <v>281272</v>
      </c>
      <c r="X776" t="s">
        <v>1234</v>
      </c>
      <c r="Y776" t="s">
        <v>1235</v>
      </c>
      <c r="Z776" t="s">
        <v>1236</v>
      </c>
      <c r="AA776" t="s">
        <v>14554</v>
      </c>
      <c r="AB776" t="s">
        <v>14555</v>
      </c>
      <c r="AC776">
        <v>417669</v>
      </c>
      <c r="AD776">
        <v>291989</v>
      </c>
      <c r="AE776">
        <v>5840</v>
      </c>
      <c r="AF776" t="s">
        <v>14556</v>
      </c>
      <c r="AJ776" t="s">
        <v>14557</v>
      </c>
      <c r="AK776" t="s">
        <v>14259</v>
      </c>
      <c r="AL776" t="s">
        <v>530</v>
      </c>
      <c r="AM776">
        <v>50000</v>
      </c>
      <c r="AN776">
        <v>5840</v>
      </c>
      <c r="AO776" t="s">
        <v>14558</v>
      </c>
      <c r="AP776" t="s">
        <v>14559</v>
      </c>
      <c r="AQ776" t="s">
        <v>14560</v>
      </c>
      <c r="AR776" t="s">
        <v>14561</v>
      </c>
      <c r="AS776" t="s">
        <v>14562</v>
      </c>
      <c r="AT776" t="s">
        <v>1264</v>
      </c>
      <c r="AU776">
        <v>5840</v>
      </c>
      <c r="AW776" t="s">
        <v>224</v>
      </c>
      <c r="AX776" t="s">
        <v>14440</v>
      </c>
      <c r="AY776" t="s">
        <v>1061</v>
      </c>
      <c r="AZ776" t="s">
        <v>14563</v>
      </c>
      <c r="BA776" t="s">
        <v>1244</v>
      </c>
      <c r="BB776" t="s">
        <v>1259</v>
      </c>
      <c r="BC776" t="s">
        <v>4529</v>
      </c>
      <c r="BD776">
        <v>922</v>
      </c>
      <c r="BE776" t="s">
        <v>14564</v>
      </c>
    </row>
    <row r="777" spans="1:57" ht="20" customHeight="1">
      <c r="A777" t="str">
        <f t="shared" si="38"/>
        <v>강원풍력발전단지사업1차2010-01-01</v>
      </c>
      <c r="B777" t="str">
        <f t="shared" si="39"/>
        <v>2010-01-01</v>
      </c>
      <c r="C777">
        <v>57</v>
      </c>
      <c r="D777" t="s">
        <v>530</v>
      </c>
      <c r="E777" t="s">
        <v>1252</v>
      </c>
      <c r="F777" t="s">
        <v>530</v>
      </c>
      <c r="G777" t="s">
        <v>1355</v>
      </c>
      <c r="M777" t="s">
        <v>1812</v>
      </c>
      <c r="O777" t="s">
        <v>1356</v>
      </c>
      <c r="P777" t="s">
        <v>209</v>
      </c>
      <c r="Q777" t="s">
        <v>1228</v>
      </c>
      <c r="R777" t="s">
        <v>1229</v>
      </c>
      <c r="S777" t="s">
        <v>130</v>
      </c>
      <c r="T777" t="s">
        <v>1293</v>
      </c>
      <c r="U777" t="s">
        <v>1357</v>
      </c>
      <c r="V777" t="s">
        <v>1358</v>
      </c>
      <c r="W777">
        <v>149536</v>
      </c>
      <c r="X777" t="s">
        <v>1324</v>
      </c>
      <c r="Y777" t="s">
        <v>1325</v>
      </c>
      <c r="Z777" t="s">
        <v>1340</v>
      </c>
      <c r="AA777" t="s">
        <v>13413</v>
      </c>
      <c r="AB777" t="s">
        <v>14256</v>
      </c>
      <c r="AC777">
        <v>149536</v>
      </c>
      <c r="AD777">
        <v>149750</v>
      </c>
      <c r="AE777">
        <v>40646</v>
      </c>
      <c r="AF777" t="s">
        <v>14565</v>
      </c>
      <c r="AJ777" t="s">
        <v>14566</v>
      </c>
      <c r="AK777" t="s">
        <v>14259</v>
      </c>
      <c r="AL777" t="s">
        <v>530</v>
      </c>
      <c r="AM777">
        <v>49444</v>
      </c>
      <c r="AN777">
        <v>40646</v>
      </c>
      <c r="AO777" t="s">
        <v>14567</v>
      </c>
      <c r="AP777" t="s">
        <v>14568</v>
      </c>
      <c r="AQ777" t="s">
        <v>14569</v>
      </c>
      <c r="AR777" t="s">
        <v>14570</v>
      </c>
      <c r="AS777" t="s">
        <v>14571</v>
      </c>
      <c r="AT777" t="s">
        <v>1360</v>
      </c>
      <c r="AU777">
        <v>40646</v>
      </c>
      <c r="AW777" t="s">
        <v>224</v>
      </c>
      <c r="AX777" t="s">
        <v>14440</v>
      </c>
      <c r="AY777" t="s">
        <v>1061</v>
      </c>
      <c r="AZ777" t="s">
        <v>14572</v>
      </c>
      <c r="BA777" t="s">
        <v>1244</v>
      </c>
      <c r="BB777" t="s">
        <v>1356</v>
      </c>
      <c r="BC777" t="s">
        <v>14573</v>
      </c>
      <c r="BD777">
        <v>222</v>
      </c>
      <c r="BE777" t="s">
        <v>14574</v>
      </c>
    </row>
    <row r="778" spans="1:57" ht="20" customHeight="1">
      <c r="A778" t="str">
        <f t="shared" si="38"/>
        <v>제주도 한경풍력 2단계 CDM사업1차2007-12-24</v>
      </c>
      <c r="B778" t="str">
        <f t="shared" si="39"/>
        <v>2007-12-24</v>
      </c>
      <c r="C778">
        <v>56</v>
      </c>
      <c r="D778" t="s">
        <v>530</v>
      </c>
      <c r="E778" t="s">
        <v>1252</v>
      </c>
      <c r="F778" t="s">
        <v>530</v>
      </c>
      <c r="G778" t="s">
        <v>1527</v>
      </c>
      <c r="M778" t="s">
        <v>1812</v>
      </c>
      <c r="O778" t="s">
        <v>1528</v>
      </c>
      <c r="P778" t="s">
        <v>209</v>
      </c>
      <c r="Q778" t="s">
        <v>1228</v>
      </c>
      <c r="R778" t="s">
        <v>1229</v>
      </c>
      <c r="S778" t="s">
        <v>130</v>
      </c>
      <c r="T778" t="s">
        <v>1231</v>
      </c>
      <c r="U778" t="s">
        <v>1512</v>
      </c>
      <c r="V778" t="s">
        <v>1529</v>
      </c>
      <c r="W778">
        <v>28898</v>
      </c>
      <c r="X778" t="s">
        <v>1324</v>
      </c>
      <c r="Y778" t="s">
        <v>1325</v>
      </c>
      <c r="Z778" t="s">
        <v>1530</v>
      </c>
      <c r="AA778" t="s">
        <v>13413</v>
      </c>
      <c r="AB778" t="s">
        <v>14575</v>
      </c>
      <c r="AC778">
        <v>82578</v>
      </c>
      <c r="AD778">
        <v>71350</v>
      </c>
      <c r="AE778">
        <v>2032</v>
      </c>
      <c r="AF778" t="s">
        <v>14576</v>
      </c>
      <c r="AJ778" t="s">
        <v>14281</v>
      </c>
      <c r="AK778" t="s">
        <v>14259</v>
      </c>
      <c r="AL778" t="s">
        <v>530</v>
      </c>
      <c r="AM778">
        <v>1757</v>
      </c>
      <c r="AN778">
        <v>2032</v>
      </c>
      <c r="AO778" t="s">
        <v>14577</v>
      </c>
      <c r="AP778" t="s">
        <v>14578</v>
      </c>
      <c r="AQ778" t="s">
        <v>14579</v>
      </c>
      <c r="AR778" t="s">
        <v>14580</v>
      </c>
      <c r="AS778" t="s">
        <v>14581</v>
      </c>
      <c r="AT778" t="s">
        <v>1533</v>
      </c>
      <c r="AU778">
        <v>2032</v>
      </c>
      <c r="AW778" t="s">
        <v>224</v>
      </c>
      <c r="AX778" t="s">
        <v>14440</v>
      </c>
      <c r="AY778" t="s">
        <v>1061</v>
      </c>
      <c r="AZ778" t="s">
        <v>14582</v>
      </c>
      <c r="BA778" t="s">
        <v>1244</v>
      </c>
      <c r="BB778" t="s">
        <v>1535</v>
      </c>
      <c r="BC778" t="s">
        <v>6171</v>
      </c>
      <c r="BD778">
        <v>1000</v>
      </c>
      <c r="BE778" t="s">
        <v>14583</v>
      </c>
    </row>
    <row r="779" spans="1:57" ht="20" customHeight="1">
      <c r="A779" t="str">
        <f t="shared" si="38"/>
        <v>목포시 매립가스 자원화사업1차2010-02-18</v>
      </c>
      <c r="B779" t="str">
        <f t="shared" si="39"/>
        <v>2010-02-18</v>
      </c>
      <c r="C779">
        <v>55</v>
      </c>
      <c r="D779" t="s">
        <v>530</v>
      </c>
      <c r="E779" t="s">
        <v>1252</v>
      </c>
      <c r="F779" t="s">
        <v>530</v>
      </c>
      <c r="G779" t="s">
        <v>1527</v>
      </c>
      <c r="M779" t="s">
        <v>1812</v>
      </c>
      <c r="O779" t="s">
        <v>26177</v>
      </c>
      <c r="P779" t="s">
        <v>209</v>
      </c>
      <c r="Q779" t="s">
        <v>1228</v>
      </c>
      <c r="R779" t="s">
        <v>1229</v>
      </c>
      <c r="S779" t="s">
        <v>130</v>
      </c>
      <c r="T779" t="s">
        <v>1293</v>
      </c>
      <c r="U779" t="s">
        <v>26178</v>
      </c>
      <c r="V779" t="s">
        <v>26179</v>
      </c>
      <c r="W779">
        <v>25795</v>
      </c>
      <c r="X779" t="s">
        <v>26166</v>
      </c>
      <c r="Y779" t="s">
        <v>26166</v>
      </c>
      <c r="Z779" t="s">
        <v>26242</v>
      </c>
      <c r="AA779" t="s">
        <v>13413</v>
      </c>
      <c r="AB779" t="s">
        <v>34180</v>
      </c>
      <c r="AC779">
        <v>12010</v>
      </c>
      <c r="AD779">
        <v>17137</v>
      </c>
      <c r="AE779">
        <v>4694</v>
      </c>
      <c r="AF779" t="s">
        <v>34181</v>
      </c>
      <c r="AJ779" t="s">
        <v>34171</v>
      </c>
      <c r="AK779" t="s">
        <v>14259</v>
      </c>
      <c r="AL779" t="s">
        <v>530</v>
      </c>
      <c r="AM779">
        <v>37202</v>
      </c>
      <c r="AN779">
        <v>4694</v>
      </c>
      <c r="AO779" t="s">
        <v>34182</v>
      </c>
      <c r="AP779" t="s">
        <v>34183</v>
      </c>
      <c r="AQ779" t="s">
        <v>34184</v>
      </c>
      <c r="AR779" t="s">
        <v>34185</v>
      </c>
      <c r="AS779" t="s">
        <v>34186</v>
      </c>
      <c r="AT779" t="s">
        <v>26245</v>
      </c>
      <c r="AU779">
        <v>4694</v>
      </c>
      <c r="AW779" t="s">
        <v>224</v>
      </c>
      <c r="AX779" t="s">
        <v>14440</v>
      </c>
      <c r="AY779" t="s">
        <v>1061</v>
      </c>
      <c r="AZ779" t="s">
        <v>34187</v>
      </c>
      <c r="BA779" t="s">
        <v>1244</v>
      </c>
      <c r="BB779" t="s">
        <v>26177</v>
      </c>
      <c r="BC779" t="s">
        <v>31920</v>
      </c>
      <c r="BD779">
        <v>2834</v>
      </c>
      <c r="BE779" t="s">
        <v>34188</v>
      </c>
    </row>
    <row r="780" spans="1:57" ht="20" customHeight="1">
      <c r="A780" t="str">
        <f t="shared" si="38"/>
        <v>영덕풍력발전단지 사업1차2010-01-01</v>
      </c>
      <c r="B780" t="str">
        <f t="shared" si="39"/>
        <v>2010-01-01</v>
      </c>
      <c r="C780">
        <v>54</v>
      </c>
      <c r="D780" t="s">
        <v>530</v>
      </c>
      <c r="E780" t="s">
        <v>1252</v>
      </c>
      <c r="F780" t="s">
        <v>530</v>
      </c>
      <c r="G780" t="s">
        <v>1527</v>
      </c>
      <c r="M780" t="s">
        <v>1812</v>
      </c>
      <c r="O780" t="s">
        <v>1544</v>
      </c>
      <c r="P780" t="s">
        <v>209</v>
      </c>
      <c r="Q780" t="s">
        <v>1228</v>
      </c>
      <c r="R780" t="s">
        <v>1229</v>
      </c>
      <c r="S780" t="s">
        <v>130</v>
      </c>
      <c r="T780" t="s">
        <v>1231</v>
      </c>
      <c r="U780" t="s">
        <v>1545</v>
      </c>
      <c r="V780" t="s">
        <v>1546</v>
      </c>
      <c r="W780">
        <v>60071</v>
      </c>
      <c r="X780" t="s">
        <v>1324</v>
      </c>
      <c r="Y780" t="s">
        <v>1325</v>
      </c>
      <c r="Z780" t="s">
        <v>1547</v>
      </c>
      <c r="AA780" t="s">
        <v>13413</v>
      </c>
      <c r="AB780" t="s">
        <v>14256</v>
      </c>
      <c r="AC780">
        <v>60071</v>
      </c>
      <c r="AD780">
        <v>42981</v>
      </c>
      <c r="AE780">
        <v>24307</v>
      </c>
      <c r="AF780" t="s">
        <v>14584</v>
      </c>
      <c r="AJ780" t="s">
        <v>14463</v>
      </c>
      <c r="AK780" t="s">
        <v>14259</v>
      </c>
      <c r="AL780" t="s">
        <v>530</v>
      </c>
      <c r="AM780">
        <v>41668</v>
      </c>
      <c r="AN780">
        <v>24307</v>
      </c>
      <c r="AO780" t="s">
        <v>14585</v>
      </c>
      <c r="AP780" t="s">
        <v>14586</v>
      </c>
      <c r="AQ780" t="s">
        <v>14587</v>
      </c>
      <c r="AR780" t="s">
        <v>14588</v>
      </c>
      <c r="AS780" t="s">
        <v>14589</v>
      </c>
      <c r="AT780" t="s">
        <v>1550</v>
      </c>
      <c r="AU780">
        <v>24307</v>
      </c>
      <c r="AW780" t="s">
        <v>224</v>
      </c>
      <c r="AX780" t="s">
        <v>14440</v>
      </c>
      <c r="AY780" t="s">
        <v>1061</v>
      </c>
      <c r="AZ780" t="s">
        <v>14590</v>
      </c>
      <c r="BA780" t="s">
        <v>1244</v>
      </c>
      <c r="BB780" t="s">
        <v>1544</v>
      </c>
      <c r="BC780" t="s">
        <v>14591</v>
      </c>
      <c r="BD780">
        <v>290</v>
      </c>
      <c r="BE780" t="s">
        <v>14592</v>
      </c>
    </row>
    <row r="781" spans="1:57" ht="20" customHeight="1">
      <c r="A781" t="str">
        <f t="shared" si="38"/>
        <v>영덕풍력발전단지 사업2차2011-01-01</v>
      </c>
      <c r="B781" t="str">
        <f t="shared" si="39"/>
        <v>2011-01-01</v>
      </c>
      <c r="C781">
        <v>53</v>
      </c>
      <c r="D781" t="s">
        <v>530</v>
      </c>
      <c r="E781" t="s">
        <v>1252</v>
      </c>
      <c r="F781" t="s">
        <v>530</v>
      </c>
      <c r="G781" t="s">
        <v>1527</v>
      </c>
      <c r="M781" t="s">
        <v>1812</v>
      </c>
      <c r="O781" t="s">
        <v>1544</v>
      </c>
      <c r="P781" t="s">
        <v>209</v>
      </c>
      <c r="Q781" t="s">
        <v>1228</v>
      </c>
      <c r="R781" t="s">
        <v>1229</v>
      </c>
      <c r="S781" t="s">
        <v>130</v>
      </c>
      <c r="T781" t="s">
        <v>1231</v>
      </c>
      <c r="U781" t="s">
        <v>1545</v>
      </c>
      <c r="V781" t="s">
        <v>1546</v>
      </c>
      <c r="W781">
        <v>60071</v>
      </c>
      <c r="X781" t="s">
        <v>1324</v>
      </c>
      <c r="Y781" t="s">
        <v>1325</v>
      </c>
      <c r="Z781" t="s">
        <v>1547</v>
      </c>
      <c r="AA781" t="s">
        <v>13427</v>
      </c>
      <c r="AB781" t="s">
        <v>14389</v>
      </c>
      <c r="AC781">
        <v>60071</v>
      </c>
      <c r="AD781">
        <v>49103</v>
      </c>
      <c r="AE781">
        <v>17978</v>
      </c>
      <c r="AF781" t="s">
        <v>14593</v>
      </c>
      <c r="AJ781" t="s">
        <v>14463</v>
      </c>
      <c r="AK781" t="s">
        <v>14259</v>
      </c>
      <c r="AL781" t="s">
        <v>530</v>
      </c>
      <c r="AM781">
        <v>41668</v>
      </c>
      <c r="AN781">
        <v>17978</v>
      </c>
      <c r="AO781" t="s">
        <v>14594</v>
      </c>
      <c r="AP781" t="s">
        <v>14595</v>
      </c>
      <c r="AQ781" t="s">
        <v>14596</v>
      </c>
      <c r="AR781" t="s">
        <v>14597</v>
      </c>
      <c r="AS781" t="s">
        <v>14598</v>
      </c>
      <c r="AT781" t="s">
        <v>1550</v>
      </c>
      <c r="AU781">
        <v>17978</v>
      </c>
      <c r="AW781" t="s">
        <v>224</v>
      </c>
      <c r="AX781" t="s">
        <v>14440</v>
      </c>
      <c r="AY781" t="s">
        <v>1061</v>
      </c>
      <c r="AZ781" t="s">
        <v>14599</v>
      </c>
      <c r="BA781" t="s">
        <v>1244</v>
      </c>
      <c r="BB781" t="s">
        <v>1544</v>
      </c>
      <c r="BC781" t="s">
        <v>14398</v>
      </c>
      <c r="BD781">
        <v>290</v>
      </c>
      <c r="BE781" t="s">
        <v>14600</v>
      </c>
    </row>
    <row r="782" spans="1:57" ht="20" customHeight="1">
      <c r="A782" t="str">
        <f t="shared" si="38"/>
        <v>지역 난방용 온수 보일러 연료전환 사업1차2009-04-01</v>
      </c>
      <c r="B782" t="str">
        <f t="shared" si="39"/>
        <v>2009-04-01</v>
      </c>
      <c r="C782">
        <v>52</v>
      </c>
      <c r="D782" t="s">
        <v>530</v>
      </c>
      <c r="E782" t="s">
        <v>1252</v>
      </c>
      <c r="F782" t="s">
        <v>1500</v>
      </c>
      <c r="G782" t="s">
        <v>1355</v>
      </c>
      <c r="M782" t="s">
        <v>1812</v>
      </c>
      <c r="O782" t="s">
        <v>1511</v>
      </c>
      <c r="P782" t="s">
        <v>209</v>
      </c>
      <c r="Q782" t="s">
        <v>1228</v>
      </c>
      <c r="R782" t="s">
        <v>1229</v>
      </c>
      <c r="S782" t="s">
        <v>130</v>
      </c>
      <c r="T782" t="s">
        <v>1293</v>
      </c>
      <c r="U782" t="s">
        <v>1512</v>
      </c>
      <c r="V782" t="s">
        <v>497</v>
      </c>
      <c r="W782">
        <v>63988</v>
      </c>
      <c r="X782" t="s">
        <v>1324</v>
      </c>
      <c r="Y782" t="s">
        <v>1513</v>
      </c>
      <c r="Z782" t="s">
        <v>1514</v>
      </c>
      <c r="AA782" t="s">
        <v>13413</v>
      </c>
      <c r="AB782" t="s">
        <v>14601</v>
      </c>
      <c r="AC782">
        <v>165492</v>
      </c>
      <c r="AD782">
        <v>95083</v>
      </c>
      <c r="AE782">
        <v>1140</v>
      </c>
      <c r="AF782" t="s">
        <v>14602</v>
      </c>
      <c r="AJ782" t="s">
        <v>14557</v>
      </c>
      <c r="AK782" t="s">
        <v>14259</v>
      </c>
      <c r="AL782" t="s">
        <v>530</v>
      </c>
      <c r="AM782">
        <v>1186</v>
      </c>
      <c r="AN782">
        <v>1140</v>
      </c>
      <c r="AO782" t="s">
        <v>14603</v>
      </c>
      <c r="AP782" t="s">
        <v>14604</v>
      </c>
      <c r="AQ782" t="s">
        <v>14605</v>
      </c>
      <c r="AR782" t="s">
        <v>14606</v>
      </c>
      <c r="AS782" t="s">
        <v>14607</v>
      </c>
      <c r="AT782" t="s">
        <v>1517</v>
      </c>
      <c r="AU782">
        <v>1140</v>
      </c>
      <c r="AW782" t="s">
        <v>224</v>
      </c>
      <c r="AX782" t="s">
        <v>14440</v>
      </c>
      <c r="AY782" t="s">
        <v>1061</v>
      </c>
      <c r="AZ782" t="s">
        <v>14608</v>
      </c>
      <c r="BA782" t="s">
        <v>1244</v>
      </c>
      <c r="BB782" t="s">
        <v>1511</v>
      </c>
      <c r="BC782" t="s">
        <v>6785</v>
      </c>
      <c r="BD782">
        <v>835</v>
      </c>
      <c r="BE782" t="s">
        <v>14609</v>
      </c>
    </row>
    <row r="783" spans="1:57" ht="20" customHeight="1">
      <c r="A783" t="str">
        <f t="shared" si="38"/>
        <v>지역 난방용 온수 보일러 연료전환 사업2차2011-11-01</v>
      </c>
      <c r="B783" t="str">
        <f t="shared" si="39"/>
        <v>2011-11-01</v>
      </c>
      <c r="C783">
        <v>51</v>
      </c>
      <c r="D783" t="s">
        <v>530</v>
      </c>
      <c r="E783" t="s">
        <v>1252</v>
      </c>
      <c r="F783" t="s">
        <v>1500</v>
      </c>
      <c r="G783" t="s">
        <v>1355</v>
      </c>
      <c r="M783" t="s">
        <v>1812</v>
      </c>
      <c r="O783" t="s">
        <v>1511</v>
      </c>
      <c r="P783" t="s">
        <v>209</v>
      </c>
      <c r="Q783" t="s">
        <v>1228</v>
      </c>
      <c r="R783" t="s">
        <v>1229</v>
      </c>
      <c r="S783" t="s">
        <v>130</v>
      </c>
      <c r="T783" t="s">
        <v>1293</v>
      </c>
      <c r="U783" t="s">
        <v>1512</v>
      </c>
      <c r="V783" t="s">
        <v>497</v>
      </c>
      <c r="W783">
        <v>63988</v>
      </c>
      <c r="X783" t="s">
        <v>1324</v>
      </c>
      <c r="Y783" t="s">
        <v>1513</v>
      </c>
      <c r="Z783" t="s">
        <v>1514</v>
      </c>
      <c r="AA783" t="s">
        <v>13427</v>
      </c>
      <c r="AB783" t="s">
        <v>14610</v>
      </c>
      <c r="AC783">
        <v>74653</v>
      </c>
      <c r="AD783">
        <v>59303</v>
      </c>
      <c r="AE783">
        <v>1186</v>
      </c>
      <c r="AF783" t="s">
        <v>14611</v>
      </c>
      <c r="AJ783" t="s">
        <v>14612</v>
      </c>
      <c r="AK783" t="s">
        <v>14259</v>
      </c>
      <c r="AL783" t="s">
        <v>530</v>
      </c>
      <c r="AM783">
        <v>1186</v>
      </c>
      <c r="AN783">
        <v>1186</v>
      </c>
      <c r="AO783" t="s">
        <v>14613</v>
      </c>
      <c r="AP783" t="s">
        <v>14614</v>
      </c>
      <c r="AQ783" t="s">
        <v>14615</v>
      </c>
      <c r="AR783" t="s">
        <v>14616</v>
      </c>
      <c r="AS783" t="s">
        <v>14617</v>
      </c>
      <c r="AT783" t="s">
        <v>1517</v>
      </c>
      <c r="AU783">
        <v>1186</v>
      </c>
      <c r="AW783" t="s">
        <v>224</v>
      </c>
      <c r="AX783" t="s">
        <v>14440</v>
      </c>
      <c r="AY783" t="s">
        <v>1061</v>
      </c>
      <c r="AZ783" t="s">
        <v>14618</v>
      </c>
      <c r="BA783" t="s">
        <v>1244</v>
      </c>
      <c r="BB783" t="s">
        <v>1511</v>
      </c>
      <c r="BC783" t="s">
        <v>2926</v>
      </c>
      <c r="BD783">
        <v>835</v>
      </c>
      <c r="BE783" t="s">
        <v>14619</v>
      </c>
    </row>
    <row r="784" spans="1:57" ht="20" customHeight="1">
      <c r="A784" t="str">
        <f t="shared" si="38"/>
        <v>지역 난방용 온수 보일러 연료전환 사업3차2013-01-01</v>
      </c>
      <c r="B784" t="str">
        <f t="shared" si="39"/>
        <v>2013-01-01</v>
      </c>
      <c r="C784">
        <v>50</v>
      </c>
      <c r="D784" t="s">
        <v>530</v>
      </c>
      <c r="E784" t="s">
        <v>1252</v>
      </c>
      <c r="F784" t="s">
        <v>1500</v>
      </c>
      <c r="G784" t="s">
        <v>1355</v>
      </c>
      <c r="M784" t="s">
        <v>1812</v>
      </c>
      <c r="O784" t="s">
        <v>1511</v>
      </c>
      <c r="P784" t="s">
        <v>209</v>
      </c>
      <c r="Q784" t="s">
        <v>1228</v>
      </c>
      <c r="R784" t="s">
        <v>1229</v>
      </c>
      <c r="S784" t="s">
        <v>130</v>
      </c>
      <c r="T784" t="s">
        <v>1293</v>
      </c>
      <c r="U784" t="s">
        <v>1512</v>
      </c>
      <c r="V784" t="s">
        <v>497</v>
      </c>
      <c r="W784">
        <v>63988</v>
      </c>
      <c r="X784" t="s">
        <v>1324</v>
      </c>
      <c r="Y784" t="s">
        <v>1513</v>
      </c>
      <c r="Z784" t="s">
        <v>1514</v>
      </c>
      <c r="AA784" t="s">
        <v>14315</v>
      </c>
      <c r="AB784" t="s">
        <v>14620</v>
      </c>
      <c r="AC784">
        <v>63988</v>
      </c>
      <c r="AD784">
        <v>37105</v>
      </c>
      <c r="AE784">
        <v>742</v>
      </c>
      <c r="AF784" t="s">
        <v>14621</v>
      </c>
      <c r="AJ784" t="s">
        <v>14622</v>
      </c>
      <c r="AK784" t="s">
        <v>14259</v>
      </c>
      <c r="AL784" t="s">
        <v>530</v>
      </c>
      <c r="AM784">
        <v>1186</v>
      </c>
      <c r="AN784">
        <v>742</v>
      </c>
      <c r="AO784" t="s">
        <v>14623</v>
      </c>
      <c r="AP784" t="s">
        <v>14624</v>
      </c>
      <c r="AQ784" t="s">
        <v>14625</v>
      </c>
      <c r="AR784" t="s">
        <v>14626</v>
      </c>
      <c r="AS784" t="s">
        <v>14627</v>
      </c>
      <c r="AT784" t="s">
        <v>1517</v>
      </c>
      <c r="AU784">
        <v>742</v>
      </c>
      <c r="AW784" t="s">
        <v>224</v>
      </c>
      <c r="AX784" t="s">
        <v>14440</v>
      </c>
      <c r="AY784" t="s">
        <v>1061</v>
      </c>
      <c r="AZ784" t="s">
        <v>14628</v>
      </c>
      <c r="BA784" t="s">
        <v>1244</v>
      </c>
      <c r="BB784" t="s">
        <v>1511</v>
      </c>
      <c r="BC784" t="s">
        <v>14629</v>
      </c>
      <c r="BD784">
        <v>835</v>
      </c>
      <c r="BE784" t="s">
        <v>14630</v>
      </c>
    </row>
    <row r="785" spans="1:58" ht="20" customHeight="1">
      <c r="A785" t="str">
        <f t="shared" si="38"/>
        <v>휴켐스 질산공장 N2O 감축사업(휴켐스 주식회사의 질산 공장 세 곳에서 tail gas에 포함된 아산화질소를 촉매를 사용하여 제거하는 프로젝트)9차2011-10-01</v>
      </c>
      <c r="B785" t="str">
        <f t="shared" si="39"/>
        <v>2011-10-01</v>
      </c>
      <c r="C785">
        <v>49</v>
      </c>
      <c r="D785" t="s">
        <v>425</v>
      </c>
      <c r="E785" t="s">
        <v>1220</v>
      </c>
      <c r="F785" t="s">
        <v>1221</v>
      </c>
      <c r="G785" t="s">
        <v>1222</v>
      </c>
      <c r="M785" t="s">
        <v>1812</v>
      </c>
      <c r="O785" t="s">
        <v>1227</v>
      </c>
      <c r="P785" t="s">
        <v>209</v>
      </c>
      <c r="Q785" t="s">
        <v>1228</v>
      </c>
      <c r="R785" t="s">
        <v>1229</v>
      </c>
      <c r="S785" t="s">
        <v>130</v>
      </c>
      <c r="T785" t="s">
        <v>1231</v>
      </c>
      <c r="U785" t="s">
        <v>1232</v>
      </c>
      <c r="V785" t="s">
        <v>1233</v>
      </c>
      <c r="W785">
        <v>1280429</v>
      </c>
      <c r="X785" t="s">
        <v>1234</v>
      </c>
      <c r="Y785" t="s">
        <v>1235</v>
      </c>
      <c r="Z785" t="s">
        <v>1236</v>
      </c>
      <c r="AA785" t="s">
        <v>14631</v>
      </c>
      <c r="AB785" t="s">
        <v>14471</v>
      </c>
      <c r="AC785">
        <v>322738</v>
      </c>
      <c r="AD785">
        <v>404060</v>
      </c>
      <c r="AE785">
        <v>50410</v>
      </c>
      <c r="AF785" t="s">
        <v>14632</v>
      </c>
      <c r="AJ785" t="s">
        <v>14633</v>
      </c>
      <c r="AK785" t="s">
        <v>14259</v>
      </c>
      <c r="AL785" t="s">
        <v>425</v>
      </c>
      <c r="AM785">
        <v>1088985</v>
      </c>
      <c r="AN785">
        <v>50410</v>
      </c>
      <c r="AO785" t="s">
        <v>14634</v>
      </c>
      <c r="AP785" t="s">
        <v>14635</v>
      </c>
      <c r="AQ785" t="s">
        <v>14636</v>
      </c>
      <c r="AR785" t="s">
        <v>14637</v>
      </c>
      <c r="AS785" t="s">
        <v>14638</v>
      </c>
      <c r="AT785" t="s">
        <v>1239</v>
      </c>
      <c r="AU785">
        <v>50410</v>
      </c>
      <c r="AW785" t="s">
        <v>224</v>
      </c>
      <c r="AX785" t="s">
        <v>14440</v>
      </c>
      <c r="AY785" t="s">
        <v>1061</v>
      </c>
      <c r="AZ785" t="s">
        <v>14639</v>
      </c>
      <c r="BA785" t="s">
        <v>1244</v>
      </c>
      <c r="BB785" t="s">
        <v>1227</v>
      </c>
      <c r="BC785" t="s">
        <v>14480</v>
      </c>
      <c r="BD785">
        <v>765</v>
      </c>
      <c r="BE785" t="s">
        <v>14640</v>
      </c>
    </row>
    <row r="786" spans="1:58" ht="20" customHeight="1">
      <c r="A786" t="str">
        <f t="shared" si="38"/>
        <v>영양 61.5MW 풍력발전단지 CDM 사업2차2009-02-20</v>
      </c>
      <c r="B786" t="str">
        <f t="shared" si="39"/>
        <v>2009-02-20</v>
      </c>
      <c r="C786">
        <v>48</v>
      </c>
      <c r="D786" t="s">
        <v>425</v>
      </c>
      <c r="E786" t="s">
        <v>1220</v>
      </c>
      <c r="F786" t="s">
        <v>1221</v>
      </c>
      <c r="G786" t="s">
        <v>1291</v>
      </c>
      <c r="M786" t="s">
        <v>1812</v>
      </c>
      <c r="O786" t="s">
        <v>1337</v>
      </c>
      <c r="P786" t="s">
        <v>209</v>
      </c>
      <c r="Q786" t="s">
        <v>1228</v>
      </c>
      <c r="R786" t="s">
        <v>1229</v>
      </c>
      <c r="S786" t="s">
        <v>130</v>
      </c>
      <c r="T786" t="s">
        <v>1293</v>
      </c>
      <c r="U786" t="s">
        <v>1338</v>
      </c>
      <c r="V786" t="s">
        <v>1339</v>
      </c>
      <c r="W786">
        <v>112812</v>
      </c>
      <c r="X786" t="s">
        <v>1324</v>
      </c>
      <c r="Y786" t="s">
        <v>1325</v>
      </c>
      <c r="Z786" t="s">
        <v>1340</v>
      </c>
      <c r="AA786" t="s">
        <v>13427</v>
      </c>
      <c r="AB786" t="s">
        <v>14327</v>
      </c>
      <c r="AC786">
        <v>112812</v>
      </c>
      <c r="AD786">
        <v>147965</v>
      </c>
      <c r="AE786">
        <v>5150</v>
      </c>
      <c r="AF786" t="s">
        <v>14641</v>
      </c>
      <c r="AJ786" t="s">
        <v>14642</v>
      </c>
      <c r="AK786" t="s">
        <v>14259</v>
      </c>
      <c r="AL786" t="s">
        <v>425</v>
      </c>
      <c r="AM786">
        <v>5000</v>
      </c>
      <c r="AN786">
        <v>5150</v>
      </c>
      <c r="AO786" t="s">
        <v>14643</v>
      </c>
      <c r="AP786" t="s">
        <v>14644</v>
      </c>
      <c r="AQ786" t="s">
        <v>14645</v>
      </c>
      <c r="AR786" t="s">
        <v>14646</v>
      </c>
      <c r="AS786" t="s">
        <v>14647</v>
      </c>
      <c r="AT786" t="s">
        <v>1394</v>
      </c>
      <c r="AU786">
        <v>5150</v>
      </c>
      <c r="AW786" t="s">
        <v>224</v>
      </c>
      <c r="AX786" t="s">
        <v>14440</v>
      </c>
      <c r="AY786" t="s">
        <v>1061</v>
      </c>
      <c r="AZ786" t="s">
        <v>14648</v>
      </c>
      <c r="BA786" t="s">
        <v>1244</v>
      </c>
      <c r="BB786" t="s">
        <v>1337</v>
      </c>
      <c r="BC786" t="s">
        <v>7212</v>
      </c>
      <c r="BD786">
        <v>1841</v>
      </c>
      <c r="BE786" t="s">
        <v>14649</v>
      </c>
    </row>
    <row r="787" spans="1:58" ht="20" customHeight="1">
      <c r="A787" t="str">
        <f t="shared" si="38"/>
        <v>태기산 풍력발전 CDM사업3차2009-05-15</v>
      </c>
      <c r="B787" t="str">
        <f t="shared" si="39"/>
        <v>2009-05-15</v>
      </c>
      <c r="C787">
        <v>47</v>
      </c>
      <c r="D787" t="s">
        <v>425</v>
      </c>
      <c r="E787" t="s">
        <v>1220</v>
      </c>
      <c r="F787" t="s">
        <v>1221</v>
      </c>
      <c r="G787" t="s">
        <v>1291</v>
      </c>
      <c r="M787" t="s">
        <v>1812</v>
      </c>
      <c r="O787" t="s">
        <v>1381</v>
      </c>
      <c r="P787" t="s">
        <v>209</v>
      </c>
      <c r="Q787" t="s">
        <v>1228</v>
      </c>
      <c r="R787" t="s">
        <v>1229</v>
      </c>
      <c r="S787" t="s">
        <v>130</v>
      </c>
      <c r="T787" t="s">
        <v>1293</v>
      </c>
      <c r="U787" t="s">
        <v>1382</v>
      </c>
      <c r="V787" t="s">
        <v>1383</v>
      </c>
      <c r="W787">
        <v>59669</v>
      </c>
      <c r="X787" t="s">
        <v>1324</v>
      </c>
      <c r="Y787" t="s">
        <v>1325</v>
      </c>
      <c r="Z787" t="s">
        <v>1340</v>
      </c>
      <c r="AA787" t="s">
        <v>14315</v>
      </c>
      <c r="AB787" t="s">
        <v>14489</v>
      </c>
      <c r="AC787">
        <v>67189</v>
      </c>
      <c r="AD787">
        <v>50724</v>
      </c>
      <c r="AE787">
        <v>127</v>
      </c>
      <c r="AF787" t="s">
        <v>14650</v>
      </c>
      <c r="AJ787" t="s">
        <v>14651</v>
      </c>
      <c r="AK787" t="s">
        <v>14259</v>
      </c>
      <c r="AL787" t="s">
        <v>425</v>
      </c>
      <c r="AM787">
        <v>25257</v>
      </c>
      <c r="AN787">
        <v>127</v>
      </c>
      <c r="AO787" t="s">
        <v>14652</v>
      </c>
      <c r="AP787" t="s">
        <v>14653</v>
      </c>
      <c r="AQ787" t="s">
        <v>14654</v>
      </c>
      <c r="AR787" t="s">
        <v>14655</v>
      </c>
      <c r="AS787" t="s">
        <v>14656</v>
      </c>
      <c r="AT787" t="s">
        <v>1384</v>
      </c>
      <c r="AU787">
        <v>127</v>
      </c>
      <c r="AW787" t="s">
        <v>224</v>
      </c>
      <c r="AX787" t="s">
        <v>14440</v>
      </c>
      <c r="AY787" t="s">
        <v>1061</v>
      </c>
      <c r="AZ787" t="s">
        <v>14657</v>
      </c>
      <c r="BA787" t="s">
        <v>1244</v>
      </c>
      <c r="BB787" t="s">
        <v>1381</v>
      </c>
      <c r="BC787" t="s">
        <v>14497</v>
      </c>
      <c r="BD787">
        <v>2302</v>
      </c>
      <c r="BE787" t="s">
        <v>14658</v>
      </c>
    </row>
    <row r="788" spans="1:58" ht="20" customHeight="1">
      <c r="A788" t="str">
        <f t="shared" si="38"/>
        <v>동부한농 질산공장 N2O 감축사업4차2009-10-16</v>
      </c>
      <c r="B788" t="str">
        <f t="shared" si="39"/>
        <v>2009-10-16</v>
      </c>
      <c r="C788">
        <v>46</v>
      </c>
      <c r="D788" t="s">
        <v>425</v>
      </c>
      <c r="E788" t="s">
        <v>1220</v>
      </c>
      <c r="F788" t="s">
        <v>1221</v>
      </c>
      <c r="G788" t="s">
        <v>1291</v>
      </c>
      <c r="M788" t="s">
        <v>1812</v>
      </c>
      <c r="O788" t="s">
        <v>1401</v>
      </c>
      <c r="P788" t="s">
        <v>209</v>
      </c>
      <c r="Q788" t="s">
        <v>1228</v>
      </c>
      <c r="R788" t="s">
        <v>1229</v>
      </c>
      <c r="S788" t="s">
        <v>130</v>
      </c>
      <c r="T788" t="s">
        <v>1293</v>
      </c>
      <c r="U788" t="s">
        <v>1402</v>
      </c>
      <c r="V788" t="s">
        <v>497</v>
      </c>
      <c r="W788">
        <v>240651</v>
      </c>
      <c r="X788" t="s">
        <v>1234</v>
      </c>
      <c r="Y788" t="s">
        <v>1235</v>
      </c>
      <c r="Z788" t="s">
        <v>1403</v>
      </c>
      <c r="AA788" t="s">
        <v>14303</v>
      </c>
      <c r="AB788" t="s">
        <v>14659</v>
      </c>
      <c r="AC788">
        <v>243947</v>
      </c>
      <c r="AD788">
        <v>143738</v>
      </c>
      <c r="AE788">
        <v>1476</v>
      </c>
      <c r="AF788" t="s">
        <v>14660</v>
      </c>
      <c r="AJ788" t="s">
        <v>14661</v>
      </c>
      <c r="AK788" t="s">
        <v>14259</v>
      </c>
      <c r="AL788" t="s">
        <v>425</v>
      </c>
      <c r="AM788">
        <v>21750</v>
      </c>
      <c r="AN788">
        <v>1476</v>
      </c>
      <c r="AO788" t="s">
        <v>14662</v>
      </c>
      <c r="AP788" t="s">
        <v>14663</v>
      </c>
      <c r="AQ788" t="s">
        <v>14664</v>
      </c>
      <c r="AR788" t="s">
        <v>14665</v>
      </c>
      <c r="AS788" t="s">
        <v>14666</v>
      </c>
      <c r="AT788" t="s">
        <v>1404</v>
      </c>
      <c r="AU788">
        <v>1476</v>
      </c>
      <c r="AW788" t="s">
        <v>224</v>
      </c>
      <c r="AX788" t="s">
        <v>14440</v>
      </c>
      <c r="AY788" t="s">
        <v>1061</v>
      </c>
      <c r="AZ788" t="s">
        <v>14667</v>
      </c>
      <c r="BA788" t="s">
        <v>1244</v>
      </c>
      <c r="BB788" t="s">
        <v>1401</v>
      </c>
      <c r="BC788" t="s">
        <v>14668</v>
      </c>
      <c r="BD788">
        <v>1443</v>
      </c>
      <c r="BE788" t="s">
        <v>14669</v>
      </c>
    </row>
    <row r="789" spans="1:58" ht="20" customHeight="1">
      <c r="A789" t="str">
        <f t="shared" si="38"/>
        <v>시화호 조력발전 사업1차2011-07-01</v>
      </c>
      <c r="B789" t="str">
        <f t="shared" si="39"/>
        <v>2011-07-01</v>
      </c>
      <c r="C789">
        <v>45</v>
      </c>
      <c r="D789" t="s">
        <v>530</v>
      </c>
      <c r="E789" t="s">
        <v>1252</v>
      </c>
      <c r="F789" t="s">
        <v>1500</v>
      </c>
      <c r="G789" t="s">
        <v>1878</v>
      </c>
      <c r="M789" t="s">
        <v>1812</v>
      </c>
      <c r="O789" t="s">
        <v>1155</v>
      </c>
      <c r="P789" t="s">
        <v>209</v>
      </c>
      <c r="Q789" t="s">
        <v>1228</v>
      </c>
      <c r="R789" t="s">
        <v>1229</v>
      </c>
      <c r="S789" t="s">
        <v>130</v>
      </c>
      <c r="T789" t="s">
        <v>1231</v>
      </c>
      <c r="U789" t="s">
        <v>1426</v>
      </c>
      <c r="V789" t="s">
        <v>1427</v>
      </c>
      <c r="W789">
        <v>315440</v>
      </c>
      <c r="X789" t="s">
        <v>1324</v>
      </c>
      <c r="Y789" t="s">
        <v>1325</v>
      </c>
      <c r="Z789" t="s">
        <v>15121</v>
      </c>
      <c r="AA789" t="s">
        <v>13413</v>
      </c>
      <c r="AB789" t="s">
        <v>14433</v>
      </c>
      <c r="AC789">
        <v>236580</v>
      </c>
      <c r="AD789">
        <v>108184</v>
      </c>
      <c r="AE789">
        <v>13184</v>
      </c>
      <c r="AF789" t="s">
        <v>15162</v>
      </c>
      <c r="AJ789" t="s">
        <v>15163</v>
      </c>
      <c r="AK789" t="s">
        <v>14259</v>
      </c>
      <c r="AL789" t="s">
        <v>530</v>
      </c>
      <c r="AM789">
        <v>339866</v>
      </c>
      <c r="AN789">
        <v>13184</v>
      </c>
      <c r="AO789" t="s">
        <v>15164</v>
      </c>
      <c r="AP789" t="s">
        <v>15165</v>
      </c>
      <c r="AQ789" t="s">
        <v>15166</v>
      </c>
      <c r="AR789" t="s">
        <v>15167</v>
      </c>
      <c r="AS789" t="s">
        <v>15168</v>
      </c>
      <c r="AT789" t="s">
        <v>13708</v>
      </c>
      <c r="AU789">
        <v>13184</v>
      </c>
      <c r="AW789" t="s">
        <v>224</v>
      </c>
      <c r="AX789" t="s">
        <v>14440</v>
      </c>
      <c r="AY789" t="s">
        <v>1061</v>
      </c>
      <c r="AZ789" t="s">
        <v>15169</v>
      </c>
      <c r="BA789" t="s">
        <v>1244</v>
      </c>
      <c r="BB789" t="s">
        <v>1155</v>
      </c>
      <c r="BC789" t="s">
        <v>7397</v>
      </c>
      <c r="BD789">
        <v>349</v>
      </c>
      <c r="BE789" t="s">
        <v>15170</v>
      </c>
    </row>
    <row r="790" spans="1:58" ht="20" customHeight="1">
      <c r="A790" t="str">
        <f t="shared" ref="A790:A833" si="40">O790&amp;AA790&amp;B790</f>
        <v>시화호 조력발전 사업2차2012-04-01</v>
      </c>
      <c r="B790" t="str">
        <f t="shared" ref="B790:B833" si="41">LEFT(AB790,10)</f>
        <v>2012-04-01</v>
      </c>
      <c r="C790">
        <v>44</v>
      </c>
      <c r="D790" t="s">
        <v>530</v>
      </c>
      <c r="E790" t="s">
        <v>1252</v>
      </c>
      <c r="F790" t="s">
        <v>1500</v>
      </c>
      <c r="G790" t="s">
        <v>1878</v>
      </c>
      <c r="M790" t="s">
        <v>1812</v>
      </c>
      <c r="O790" t="s">
        <v>1155</v>
      </c>
      <c r="P790" t="s">
        <v>209</v>
      </c>
      <c r="Q790" t="s">
        <v>1228</v>
      </c>
      <c r="R790" t="s">
        <v>1229</v>
      </c>
      <c r="S790" t="s">
        <v>130</v>
      </c>
      <c r="T790" t="s">
        <v>1231</v>
      </c>
      <c r="U790" t="s">
        <v>1426</v>
      </c>
      <c r="V790" t="s">
        <v>1427</v>
      </c>
      <c r="W790">
        <v>315440</v>
      </c>
      <c r="X790" t="s">
        <v>1324</v>
      </c>
      <c r="Y790" t="s">
        <v>1325</v>
      </c>
      <c r="Z790" t="s">
        <v>15121</v>
      </c>
      <c r="AA790" t="s">
        <v>13427</v>
      </c>
      <c r="AB790" t="s">
        <v>15151</v>
      </c>
      <c r="AC790">
        <v>184006</v>
      </c>
      <c r="AD790">
        <v>188060</v>
      </c>
      <c r="AE790">
        <v>188060</v>
      </c>
      <c r="AF790" t="s">
        <v>15152</v>
      </c>
      <c r="AJ790" t="s">
        <v>15153</v>
      </c>
      <c r="AK790" t="s">
        <v>14259</v>
      </c>
      <c r="AL790" t="s">
        <v>530</v>
      </c>
      <c r="AM790">
        <v>339866</v>
      </c>
      <c r="AN790">
        <v>188060</v>
      </c>
      <c r="AO790" t="s">
        <v>15154</v>
      </c>
      <c r="AP790" t="s">
        <v>15155</v>
      </c>
      <c r="AQ790" t="s">
        <v>15156</v>
      </c>
      <c r="AR790" t="s">
        <v>15157</v>
      </c>
      <c r="AS790" t="s">
        <v>15158</v>
      </c>
      <c r="AT790" t="s">
        <v>13708</v>
      </c>
      <c r="AU790">
        <v>188060</v>
      </c>
      <c r="AW790" t="s">
        <v>224</v>
      </c>
      <c r="AX790" t="s">
        <v>14440</v>
      </c>
      <c r="AY790" t="s">
        <v>1061</v>
      </c>
      <c r="AZ790" t="s">
        <v>15159</v>
      </c>
      <c r="BA790" t="s">
        <v>1244</v>
      </c>
      <c r="BB790" t="s">
        <v>1155</v>
      </c>
      <c r="BC790" t="s">
        <v>15160</v>
      </c>
      <c r="BD790">
        <v>349</v>
      </c>
      <c r="BE790" t="s">
        <v>15161</v>
      </c>
    </row>
    <row r="791" spans="1:58" ht="20" customHeight="1">
      <c r="A791" t="str">
        <f t="shared" si="40"/>
        <v>시화호 조력발전 사업3차2012-11-01</v>
      </c>
      <c r="B791" t="str">
        <f t="shared" si="41"/>
        <v>2012-11-01</v>
      </c>
      <c r="C791">
        <v>43</v>
      </c>
      <c r="D791" t="s">
        <v>530</v>
      </c>
      <c r="E791" t="s">
        <v>1252</v>
      </c>
      <c r="F791" t="s">
        <v>1500</v>
      </c>
      <c r="G791" t="s">
        <v>1878</v>
      </c>
      <c r="M791" t="s">
        <v>1812</v>
      </c>
      <c r="O791" t="s">
        <v>1155</v>
      </c>
      <c r="P791" t="s">
        <v>209</v>
      </c>
      <c r="Q791" t="s">
        <v>1228</v>
      </c>
      <c r="R791" t="s">
        <v>1229</v>
      </c>
      <c r="S791" t="s">
        <v>130</v>
      </c>
      <c r="T791" t="s">
        <v>1231</v>
      </c>
      <c r="U791" t="s">
        <v>1426</v>
      </c>
      <c r="V791" t="s">
        <v>1427</v>
      </c>
      <c r="W791">
        <v>315440</v>
      </c>
      <c r="X791" t="s">
        <v>1324</v>
      </c>
      <c r="Y791" t="s">
        <v>1325</v>
      </c>
      <c r="Z791" t="s">
        <v>15121</v>
      </c>
      <c r="AA791" t="s">
        <v>14315</v>
      </c>
      <c r="AB791" t="s">
        <v>15122</v>
      </c>
      <c r="AC791">
        <v>131433</v>
      </c>
      <c r="AD791">
        <v>137027</v>
      </c>
      <c r="AE791">
        <v>53421</v>
      </c>
      <c r="AF791" t="s">
        <v>15142</v>
      </c>
      <c r="AJ791" t="s">
        <v>15143</v>
      </c>
      <c r="AK791" t="s">
        <v>14259</v>
      </c>
      <c r="AL791" t="s">
        <v>530</v>
      </c>
      <c r="AM791">
        <v>339866</v>
      </c>
      <c r="AN791">
        <v>53421</v>
      </c>
      <c r="AO791" t="s">
        <v>15144</v>
      </c>
      <c r="AP791" t="s">
        <v>15145</v>
      </c>
      <c r="AQ791" t="s">
        <v>15146</v>
      </c>
      <c r="AR791" t="s">
        <v>15147</v>
      </c>
      <c r="AS791" t="s">
        <v>15148</v>
      </c>
      <c r="AT791" t="s">
        <v>13708</v>
      </c>
      <c r="AU791">
        <v>53421</v>
      </c>
      <c r="AW791" t="s">
        <v>224</v>
      </c>
      <c r="AX791" t="s">
        <v>14440</v>
      </c>
      <c r="AY791" t="s">
        <v>1061</v>
      </c>
      <c r="AZ791" t="s">
        <v>15149</v>
      </c>
      <c r="BA791" t="s">
        <v>1244</v>
      </c>
      <c r="BB791" t="s">
        <v>1155</v>
      </c>
      <c r="BC791" t="s">
        <v>15131</v>
      </c>
      <c r="BD791">
        <v>349</v>
      </c>
      <c r="BE791" t="s">
        <v>15150</v>
      </c>
    </row>
    <row r="792" spans="1:58" ht="20" customHeight="1">
      <c r="A792" t="str">
        <f t="shared" si="40"/>
        <v>시화호 조력발전 사업5차2014-04-01</v>
      </c>
      <c r="B792" t="str">
        <f t="shared" si="41"/>
        <v>2014-04-01</v>
      </c>
      <c r="C792">
        <v>42</v>
      </c>
      <c r="D792" t="s">
        <v>530</v>
      </c>
      <c r="E792" t="s">
        <v>1252</v>
      </c>
      <c r="F792" t="s">
        <v>1500</v>
      </c>
      <c r="G792" t="s">
        <v>1878</v>
      </c>
      <c r="M792" t="s">
        <v>1812</v>
      </c>
      <c r="O792" t="s">
        <v>1155</v>
      </c>
      <c r="P792" t="s">
        <v>209</v>
      </c>
      <c r="Q792" t="s">
        <v>1228</v>
      </c>
      <c r="R792" t="s">
        <v>1229</v>
      </c>
      <c r="S792" t="s">
        <v>130</v>
      </c>
      <c r="T792" t="s">
        <v>1231</v>
      </c>
      <c r="U792" t="s">
        <v>1426</v>
      </c>
      <c r="V792" t="s">
        <v>1427</v>
      </c>
      <c r="W792">
        <v>315440</v>
      </c>
      <c r="X792" t="s">
        <v>1324</v>
      </c>
      <c r="Y792" t="s">
        <v>1325</v>
      </c>
      <c r="Z792" t="s">
        <v>15121</v>
      </c>
      <c r="AA792" t="s">
        <v>14542</v>
      </c>
      <c r="AB792" t="s">
        <v>15133</v>
      </c>
      <c r="AC792">
        <v>157720</v>
      </c>
      <c r="AD792">
        <v>163326</v>
      </c>
      <c r="AE792">
        <v>3267</v>
      </c>
      <c r="AF792" t="s">
        <v>15134</v>
      </c>
      <c r="AJ792" t="s">
        <v>15124</v>
      </c>
      <c r="AK792" t="s">
        <v>14259</v>
      </c>
      <c r="AL792" t="s">
        <v>530</v>
      </c>
      <c r="AM792">
        <v>339866</v>
      </c>
      <c r="AN792">
        <v>3267</v>
      </c>
      <c r="AO792" t="s">
        <v>15135</v>
      </c>
      <c r="AP792" t="s">
        <v>15136</v>
      </c>
      <c r="AQ792" t="s">
        <v>15137</v>
      </c>
      <c r="AR792" t="s">
        <v>15138</v>
      </c>
      <c r="AS792" t="s">
        <v>15129</v>
      </c>
      <c r="AT792" t="s">
        <v>13708</v>
      </c>
      <c r="AU792">
        <v>3267</v>
      </c>
      <c r="AW792" t="s">
        <v>224</v>
      </c>
      <c r="AX792" t="s">
        <v>14440</v>
      </c>
      <c r="AY792" t="s">
        <v>1061</v>
      </c>
      <c r="AZ792" t="s">
        <v>15139</v>
      </c>
      <c r="BA792" t="s">
        <v>1244</v>
      </c>
      <c r="BB792" t="s">
        <v>1155</v>
      </c>
      <c r="BC792" t="s">
        <v>15140</v>
      </c>
      <c r="BD792">
        <v>349</v>
      </c>
      <c r="BE792" t="s">
        <v>15141</v>
      </c>
    </row>
    <row r="793" spans="1:58" ht="20" customHeight="1">
      <c r="A793" t="str">
        <f t="shared" si="40"/>
        <v>시화호 조력발전 사업4차2012-11-01</v>
      </c>
      <c r="B793" t="str">
        <f t="shared" si="41"/>
        <v>2012-11-01</v>
      </c>
      <c r="C793">
        <v>41</v>
      </c>
      <c r="D793" t="s">
        <v>530</v>
      </c>
      <c r="E793" t="s">
        <v>1252</v>
      </c>
      <c r="F793" t="s">
        <v>1500</v>
      </c>
      <c r="G793" t="s">
        <v>1878</v>
      </c>
      <c r="M793" t="s">
        <v>1812</v>
      </c>
      <c r="O793" t="s">
        <v>1155</v>
      </c>
      <c r="P793" t="s">
        <v>209</v>
      </c>
      <c r="Q793" t="s">
        <v>1228</v>
      </c>
      <c r="R793" t="s">
        <v>1229</v>
      </c>
      <c r="S793" t="s">
        <v>130</v>
      </c>
      <c r="T793" t="s">
        <v>1231</v>
      </c>
      <c r="U793" t="s">
        <v>1426</v>
      </c>
      <c r="V793" t="s">
        <v>1427</v>
      </c>
      <c r="W793">
        <v>315440</v>
      </c>
      <c r="X793" t="s">
        <v>1324</v>
      </c>
      <c r="Y793" t="s">
        <v>1325</v>
      </c>
      <c r="Z793" t="s">
        <v>15121</v>
      </c>
      <c r="AA793" t="s">
        <v>14303</v>
      </c>
      <c r="AB793" t="s">
        <v>15122</v>
      </c>
      <c r="AC793">
        <v>131433</v>
      </c>
      <c r="AD793">
        <v>137027</v>
      </c>
      <c r="AE793">
        <v>81934</v>
      </c>
      <c r="AF793" t="s">
        <v>15123</v>
      </c>
      <c r="AJ793" t="s">
        <v>15124</v>
      </c>
      <c r="AK793" t="s">
        <v>14259</v>
      </c>
      <c r="AL793" t="s">
        <v>530</v>
      </c>
      <c r="AM793">
        <v>339866</v>
      </c>
      <c r="AN793">
        <v>81934</v>
      </c>
      <c r="AO793" t="s">
        <v>15125</v>
      </c>
      <c r="AP793" t="s">
        <v>15126</v>
      </c>
      <c r="AQ793" t="s">
        <v>15127</v>
      </c>
      <c r="AR793" t="s">
        <v>15128</v>
      </c>
      <c r="AS793" t="s">
        <v>15129</v>
      </c>
      <c r="AT793" t="s">
        <v>13708</v>
      </c>
      <c r="AU793">
        <v>81934</v>
      </c>
      <c r="AW793" t="s">
        <v>224</v>
      </c>
      <c r="AX793" t="s">
        <v>14440</v>
      </c>
      <c r="AY793" t="s">
        <v>1061</v>
      </c>
      <c r="AZ793" t="s">
        <v>15130</v>
      </c>
      <c r="BA793" t="s">
        <v>1244</v>
      </c>
      <c r="BB793" t="s">
        <v>1155</v>
      </c>
      <c r="BC793" t="s">
        <v>15131</v>
      </c>
      <c r="BD793">
        <v>349</v>
      </c>
      <c r="BE793" t="s">
        <v>15132</v>
      </c>
    </row>
    <row r="794" spans="1:58" ht="20" customHeight="1">
      <c r="A794" t="str">
        <f t="shared" si="40"/>
        <v>동부한농 질산공장 N2O 감축사업3차2011-11-08</v>
      </c>
      <c r="B794" t="str">
        <f t="shared" si="41"/>
        <v>2011-11-08</v>
      </c>
      <c r="C794">
        <v>40</v>
      </c>
      <c r="D794" t="s">
        <v>425</v>
      </c>
      <c r="E794" t="s">
        <v>1220</v>
      </c>
      <c r="F794" t="s">
        <v>1221</v>
      </c>
      <c r="G794" t="s">
        <v>1291</v>
      </c>
      <c r="M794" t="s">
        <v>1812</v>
      </c>
      <c r="O794" t="s">
        <v>1401</v>
      </c>
      <c r="P794" t="s">
        <v>209</v>
      </c>
      <c r="Q794" t="s">
        <v>1228</v>
      </c>
      <c r="R794" t="s">
        <v>1229</v>
      </c>
      <c r="S794" t="s">
        <v>130</v>
      </c>
      <c r="T794" t="s">
        <v>1293</v>
      </c>
      <c r="U794" t="s">
        <v>1402</v>
      </c>
      <c r="V794" t="s">
        <v>497</v>
      </c>
      <c r="W794">
        <v>240651</v>
      </c>
      <c r="X794" t="s">
        <v>1234</v>
      </c>
      <c r="Y794" t="s">
        <v>1235</v>
      </c>
      <c r="Z794" t="s">
        <v>1403</v>
      </c>
      <c r="AA794" t="s">
        <v>14315</v>
      </c>
      <c r="AB794" t="s">
        <v>14268</v>
      </c>
      <c r="AC794">
        <v>252519</v>
      </c>
      <c r="AD794">
        <v>216461</v>
      </c>
      <c r="AE794">
        <v>51137</v>
      </c>
      <c r="AF794" t="s">
        <v>14670</v>
      </c>
      <c r="AJ794" t="s">
        <v>14401</v>
      </c>
      <c r="AK794" t="s">
        <v>14259</v>
      </c>
      <c r="AL794" t="s">
        <v>425</v>
      </c>
      <c r="AM794">
        <v>21750</v>
      </c>
      <c r="AN794">
        <v>51137</v>
      </c>
      <c r="AO794" t="s">
        <v>14671</v>
      </c>
      <c r="AP794" t="s">
        <v>14672</v>
      </c>
      <c r="AQ794" t="s">
        <v>14673</v>
      </c>
      <c r="AR794" t="s">
        <v>14674</v>
      </c>
      <c r="AS794" t="s">
        <v>14675</v>
      </c>
      <c r="AT794" t="s">
        <v>1404</v>
      </c>
      <c r="AU794">
        <v>51137</v>
      </c>
      <c r="AW794" t="s">
        <v>224</v>
      </c>
      <c r="AX794" t="s">
        <v>14440</v>
      </c>
      <c r="AY794" t="s">
        <v>1061</v>
      </c>
      <c r="AZ794" t="s">
        <v>14676</v>
      </c>
      <c r="BA794" t="s">
        <v>1244</v>
      </c>
      <c r="BB794" t="s">
        <v>1401</v>
      </c>
      <c r="BC794" t="s">
        <v>14277</v>
      </c>
      <c r="BD794">
        <v>1443</v>
      </c>
      <c r="BE794" t="s">
        <v>14677</v>
      </c>
    </row>
    <row r="795" spans="1:58" ht="20" customHeight="1">
      <c r="A795" t="str">
        <f t="shared" si="40"/>
        <v>목포시 매립가스 자원화사업2차2010-08-18</v>
      </c>
      <c r="B795" t="str">
        <f t="shared" si="41"/>
        <v>2010-08-18</v>
      </c>
      <c r="C795">
        <v>39</v>
      </c>
      <c r="D795" t="s">
        <v>425</v>
      </c>
      <c r="E795" t="s">
        <v>1220</v>
      </c>
      <c r="F795" t="s">
        <v>1221</v>
      </c>
      <c r="G795" t="s">
        <v>1291</v>
      </c>
      <c r="M795" t="s">
        <v>1812</v>
      </c>
      <c r="O795" t="s">
        <v>26177</v>
      </c>
      <c r="P795" t="s">
        <v>209</v>
      </c>
      <c r="Q795" t="s">
        <v>1462</v>
      </c>
      <c r="R795" t="s">
        <v>1229</v>
      </c>
      <c r="S795" t="s">
        <v>130</v>
      </c>
      <c r="T795" t="s">
        <v>1293</v>
      </c>
      <c r="U795" t="s">
        <v>26178</v>
      </c>
      <c r="V795" t="s">
        <v>26179</v>
      </c>
      <c r="W795">
        <v>25795</v>
      </c>
      <c r="X795" t="s">
        <v>26166</v>
      </c>
      <c r="Y795" t="s">
        <v>26166</v>
      </c>
      <c r="Z795" t="s">
        <v>26180</v>
      </c>
      <c r="AA795" t="s">
        <v>13427</v>
      </c>
      <c r="AB795" t="s">
        <v>34169</v>
      </c>
      <c r="AC795">
        <v>22561</v>
      </c>
      <c r="AD795">
        <v>33607</v>
      </c>
      <c r="AE795">
        <v>1099</v>
      </c>
      <c r="AF795" t="s">
        <v>34189</v>
      </c>
      <c r="AJ795" t="s">
        <v>14352</v>
      </c>
      <c r="AK795" t="s">
        <v>14259</v>
      </c>
      <c r="AL795" t="s">
        <v>425</v>
      </c>
      <c r="AM795">
        <v>672</v>
      </c>
      <c r="AN795">
        <v>1099</v>
      </c>
      <c r="AO795" t="s">
        <v>34190</v>
      </c>
      <c r="AP795" t="s">
        <v>34191</v>
      </c>
      <c r="AQ795" t="s">
        <v>34192</v>
      </c>
      <c r="AR795" t="s">
        <v>34193</v>
      </c>
      <c r="AS795" t="s">
        <v>34194</v>
      </c>
      <c r="AT795" t="s">
        <v>26181</v>
      </c>
      <c r="AU795">
        <v>1099</v>
      </c>
      <c r="AW795" t="s">
        <v>224</v>
      </c>
      <c r="AX795" t="s">
        <v>14440</v>
      </c>
      <c r="AY795" t="s">
        <v>1061</v>
      </c>
      <c r="AZ795" t="s">
        <v>34195</v>
      </c>
      <c r="BA795" t="s">
        <v>1244</v>
      </c>
      <c r="BB795" t="s">
        <v>26177</v>
      </c>
      <c r="BC795" t="s">
        <v>34178</v>
      </c>
      <c r="BD795">
        <v>2834</v>
      </c>
      <c r="BE795" t="s">
        <v>34196</v>
      </c>
    </row>
    <row r="796" spans="1:58" ht="20" customHeight="1">
      <c r="A796" t="str">
        <f t="shared" si="40"/>
        <v>수도권매립지 매립가스 자원화사업(50MW 발전사업)1차2011-01-01</v>
      </c>
      <c r="B796" t="str">
        <f t="shared" si="41"/>
        <v>2011-01-01</v>
      </c>
      <c r="C796">
        <v>38</v>
      </c>
      <c r="D796" t="s">
        <v>425</v>
      </c>
      <c r="E796" t="s">
        <v>1220</v>
      </c>
      <c r="F796" t="s">
        <v>1221</v>
      </c>
      <c r="G796" t="s">
        <v>1291</v>
      </c>
      <c r="M796" t="s">
        <v>1812</v>
      </c>
      <c r="O796" t="s">
        <v>26163</v>
      </c>
      <c r="P796" t="s">
        <v>209</v>
      </c>
      <c r="Q796" t="s">
        <v>1228</v>
      </c>
      <c r="R796" t="s">
        <v>1229</v>
      </c>
      <c r="S796" t="s">
        <v>130</v>
      </c>
      <c r="T796" t="s">
        <v>1293</v>
      </c>
      <c r="U796" t="s">
        <v>26164</v>
      </c>
      <c r="V796" t="s">
        <v>26165</v>
      </c>
      <c r="W796">
        <v>1210342</v>
      </c>
      <c r="X796" t="s">
        <v>26166</v>
      </c>
      <c r="Y796" t="s">
        <v>26166</v>
      </c>
      <c r="Z796" t="s">
        <v>26167</v>
      </c>
      <c r="AA796" t="s">
        <v>13413</v>
      </c>
      <c r="AB796" t="s">
        <v>14389</v>
      </c>
      <c r="AC796">
        <v>1286969</v>
      </c>
      <c r="AD796">
        <v>824766</v>
      </c>
      <c r="AE796">
        <v>16495</v>
      </c>
      <c r="AF796" t="s">
        <v>34197</v>
      </c>
      <c r="AJ796" t="s">
        <v>14352</v>
      </c>
      <c r="AK796" t="s">
        <v>14259</v>
      </c>
      <c r="AL796" t="s">
        <v>425</v>
      </c>
      <c r="AM796">
        <v>16495</v>
      </c>
      <c r="AN796">
        <v>16495</v>
      </c>
      <c r="AO796" t="s">
        <v>14392</v>
      </c>
      <c r="AP796" t="s">
        <v>15083</v>
      </c>
      <c r="AQ796" t="s">
        <v>34198</v>
      </c>
      <c r="AR796" t="s">
        <v>34199</v>
      </c>
      <c r="AS796" t="s">
        <v>14396</v>
      </c>
      <c r="AT796" t="s">
        <v>26168</v>
      </c>
      <c r="AU796">
        <v>16495</v>
      </c>
      <c r="AW796" t="s">
        <v>224</v>
      </c>
      <c r="AX796" t="s">
        <v>14440</v>
      </c>
      <c r="AY796" t="s">
        <v>1061</v>
      </c>
      <c r="AZ796" t="s">
        <v>34200</v>
      </c>
      <c r="BA796" t="s">
        <v>1244</v>
      </c>
      <c r="BB796" t="s">
        <v>26163</v>
      </c>
      <c r="BC796" t="s">
        <v>6765</v>
      </c>
      <c r="BD796">
        <v>941</v>
      </c>
      <c r="BE796" t="s">
        <v>34201</v>
      </c>
    </row>
    <row r="797" spans="1:58" ht="20" customHeight="1">
      <c r="A797" t="str">
        <f t="shared" si="40"/>
        <v>동부한농 질산공장 N2O 감축사업5차2011-11-08</v>
      </c>
      <c r="B797" t="str">
        <f t="shared" si="41"/>
        <v>2011-11-08</v>
      </c>
      <c r="C797">
        <v>37</v>
      </c>
      <c r="D797" t="s">
        <v>425</v>
      </c>
      <c r="E797" t="s">
        <v>1220</v>
      </c>
      <c r="F797" t="s">
        <v>1221</v>
      </c>
      <c r="G797" t="s">
        <v>1291</v>
      </c>
      <c r="M797" t="s">
        <v>1812</v>
      </c>
      <c r="O797" t="s">
        <v>1401</v>
      </c>
      <c r="P797" t="s">
        <v>209</v>
      </c>
      <c r="Q797" t="s">
        <v>1228</v>
      </c>
      <c r="R797" t="s">
        <v>1229</v>
      </c>
      <c r="S797" t="s">
        <v>130</v>
      </c>
      <c r="T797" t="s">
        <v>1293</v>
      </c>
      <c r="U797" t="s">
        <v>1402</v>
      </c>
      <c r="V797" t="s">
        <v>497</v>
      </c>
      <c r="W797">
        <v>240651</v>
      </c>
      <c r="X797" t="s">
        <v>1234</v>
      </c>
      <c r="Y797" t="s">
        <v>1235</v>
      </c>
      <c r="Z797" t="s">
        <v>1403</v>
      </c>
      <c r="AA797" t="s">
        <v>14542</v>
      </c>
      <c r="AB797" t="s">
        <v>14268</v>
      </c>
      <c r="AC797">
        <v>252519</v>
      </c>
      <c r="AD797">
        <v>216461</v>
      </c>
      <c r="AE797">
        <v>10250</v>
      </c>
      <c r="AF797" t="s">
        <v>14678</v>
      </c>
      <c r="AJ797" t="s">
        <v>14401</v>
      </c>
      <c r="AK797" t="s">
        <v>14259</v>
      </c>
      <c r="AL797" t="s">
        <v>425</v>
      </c>
      <c r="AM797">
        <v>21750</v>
      </c>
      <c r="AN797">
        <v>10250</v>
      </c>
      <c r="AO797" t="s">
        <v>14671</v>
      </c>
      <c r="AP797" t="s">
        <v>14672</v>
      </c>
      <c r="AQ797" t="s">
        <v>14679</v>
      </c>
      <c r="AR797" t="s">
        <v>14680</v>
      </c>
      <c r="AS797" t="s">
        <v>14681</v>
      </c>
      <c r="AT797" t="s">
        <v>1404</v>
      </c>
      <c r="AU797">
        <v>10250</v>
      </c>
      <c r="AW797" t="s">
        <v>224</v>
      </c>
      <c r="AX797" t="s">
        <v>14440</v>
      </c>
      <c r="AY797" t="s">
        <v>1061</v>
      </c>
      <c r="AZ797" t="s">
        <v>14682</v>
      </c>
      <c r="BA797" t="s">
        <v>1244</v>
      </c>
      <c r="BB797" t="s">
        <v>1401</v>
      </c>
      <c r="BC797" t="s">
        <v>14277</v>
      </c>
      <c r="BD797">
        <v>1443</v>
      </c>
      <c r="BE797" t="s">
        <v>14683</v>
      </c>
    </row>
    <row r="798" spans="1:58" ht="20" customHeight="1">
      <c r="A798" t="str">
        <f t="shared" si="40"/>
        <v>3MW 신안풍력발전사업1차2010-04-18</v>
      </c>
      <c r="B798" t="str">
        <f t="shared" si="41"/>
        <v>2010-04-18</v>
      </c>
      <c r="C798">
        <v>36</v>
      </c>
      <c r="D798" t="s">
        <v>425</v>
      </c>
      <c r="E798" t="s">
        <v>1220</v>
      </c>
      <c r="F798" t="s">
        <v>1460</v>
      </c>
      <c r="G798" t="s">
        <v>1291</v>
      </c>
      <c r="M798" t="s">
        <v>1812</v>
      </c>
      <c r="O798" t="s">
        <v>1461</v>
      </c>
      <c r="P798" t="s">
        <v>209</v>
      </c>
      <c r="Q798" t="s">
        <v>1462</v>
      </c>
      <c r="R798" t="s">
        <v>1229</v>
      </c>
      <c r="S798" t="s">
        <v>130</v>
      </c>
      <c r="T798" t="s">
        <v>1231</v>
      </c>
      <c r="U798" t="s">
        <v>1463</v>
      </c>
      <c r="V798" t="s">
        <v>1464</v>
      </c>
      <c r="W798">
        <v>3901</v>
      </c>
      <c r="X798" t="s">
        <v>1324</v>
      </c>
      <c r="Y798" t="s">
        <v>1325</v>
      </c>
      <c r="Z798" t="s">
        <v>1465</v>
      </c>
      <c r="AA798" t="s">
        <v>13413</v>
      </c>
      <c r="AB798" t="s">
        <v>14684</v>
      </c>
      <c r="AC798">
        <v>7802</v>
      </c>
      <c r="AD798">
        <v>8184</v>
      </c>
      <c r="AE798">
        <v>139</v>
      </c>
      <c r="AF798" t="s">
        <v>14685</v>
      </c>
      <c r="AG798">
        <v>25</v>
      </c>
      <c r="AJ798" t="s">
        <v>14686</v>
      </c>
      <c r="AK798" t="s">
        <v>14259</v>
      </c>
      <c r="AL798" t="s">
        <v>425</v>
      </c>
      <c r="AM798">
        <v>139</v>
      </c>
      <c r="AN798">
        <v>139</v>
      </c>
      <c r="AO798" t="s">
        <v>14687</v>
      </c>
      <c r="AP798" t="s">
        <v>14688</v>
      </c>
      <c r="AQ798" t="s">
        <v>14689</v>
      </c>
      <c r="AR798" t="s">
        <v>14690</v>
      </c>
      <c r="AS798" t="s">
        <v>14691</v>
      </c>
      <c r="AT798" t="s">
        <v>1466</v>
      </c>
      <c r="AU798">
        <v>139</v>
      </c>
      <c r="AW798" t="s">
        <v>224</v>
      </c>
      <c r="AX798" t="s">
        <v>14440</v>
      </c>
      <c r="AY798" t="s">
        <v>1061</v>
      </c>
      <c r="AZ798" t="s">
        <v>14692</v>
      </c>
      <c r="BA798" t="s">
        <v>1244</v>
      </c>
      <c r="BB798" t="s">
        <v>1461</v>
      </c>
      <c r="BC798" t="s">
        <v>14693</v>
      </c>
      <c r="BD798">
        <v>3110</v>
      </c>
      <c r="BE798" t="s">
        <v>14694</v>
      </c>
      <c r="BF798" t="s">
        <v>14695</v>
      </c>
    </row>
    <row r="799" spans="1:58" ht="20" customHeight="1">
      <c r="A799" t="str">
        <f t="shared" si="40"/>
        <v>동부한농 질산공장 N2O 감축사업6차2009-10-16</v>
      </c>
      <c r="B799" t="str">
        <f t="shared" si="41"/>
        <v>2009-10-16</v>
      </c>
      <c r="C799">
        <v>35</v>
      </c>
      <c r="D799" t="s">
        <v>425</v>
      </c>
      <c r="E799" t="s">
        <v>1220</v>
      </c>
      <c r="F799" t="s">
        <v>1221</v>
      </c>
      <c r="G799" t="s">
        <v>1291</v>
      </c>
      <c r="M799" t="s">
        <v>1812</v>
      </c>
      <c r="O799" t="s">
        <v>1401</v>
      </c>
      <c r="P799" t="s">
        <v>209</v>
      </c>
      <c r="Q799" t="s">
        <v>1228</v>
      </c>
      <c r="R799" t="s">
        <v>1229</v>
      </c>
      <c r="S799" t="s">
        <v>130</v>
      </c>
      <c r="T799" t="s">
        <v>1293</v>
      </c>
      <c r="U799" t="s">
        <v>1402</v>
      </c>
      <c r="V799" t="s">
        <v>497</v>
      </c>
      <c r="W799">
        <v>240651</v>
      </c>
      <c r="X799" t="s">
        <v>1234</v>
      </c>
      <c r="Y799" t="s">
        <v>1235</v>
      </c>
      <c r="Z799" t="s">
        <v>1403</v>
      </c>
      <c r="AA799" t="s">
        <v>14554</v>
      </c>
      <c r="AB799" t="s">
        <v>14659</v>
      </c>
      <c r="AC799">
        <v>243947</v>
      </c>
      <c r="AD799">
        <v>143738</v>
      </c>
      <c r="AE799">
        <v>1966</v>
      </c>
      <c r="AF799" t="s">
        <v>14696</v>
      </c>
      <c r="AG799">
        <v>1864</v>
      </c>
      <c r="AJ799" t="s">
        <v>14633</v>
      </c>
      <c r="AK799" t="s">
        <v>14259</v>
      </c>
      <c r="AL799" t="s">
        <v>425</v>
      </c>
      <c r="AM799">
        <v>21750</v>
      </c>
      <c r="AN799">
        <v>1966</v>
      </c>
      <c r="AO799" t="s">
        <v>14662</v>
      </c>
      <c r="AP799" t="s">
        <v>14663</v>
      </c>
      <c r="AQ799" t="s">
        <v>14697</v>
      </c>
      <c r="AR799" t="s">
        <v>14698</v>
      </c>
      <c r="AS799" t="s">
        <v>14699</v>
      </c>
      <c r="AT799" t="s">
        <v>1404</v>
      </c>
      <c r="AU799">
        <v>1966</v>
      </c>
      <c r="AW799" t="s">
        <v>224</v>
      </c>
      <c r="AX799" t="s">
        <v>14440</v>
      </c>
      <c r="AY799" t="s">
        <v>1061</v>
      </c>
      <c r="AZ799" t="s">
        <v>14700</v>
      </c>
      <c r="BA799" t="s">
        <v>1244</v>
      </c>
      <c r="BB799" t="s">
        <v>1401</v>
      </c>
      <c r="BC799" t="s">
        <v>14668</v>
      </c>
      <c r="BD799">
        <v>1443</v>
      </c>
      <c r="BE799" t="s">
        <v>14701</v>
      </c>
      <c r="BF799" t="s">
        <v>14702</v>
      </c>
    </row>
    <row r="800" spans="1:58" ht="20" customHeight="1">
      <c r="A800" t="str">
        <f t="shared" si="40"/>
        <v>목포시 매립가스 자원화사업1차2010-02-18</v>
      </c>
      <c r="B800" t="str">
        <f t="shared" si="41"/>
        <v>2010-02-18</v>
      </c>
      <c r="C800">
        <v>34</v>
      </c>
      <c r="D800" t="s">
        <v>425</v>
      </c>
      <c r="E800" t="s">
        <v>1220</v>
      </c>
      <c r="F800" t="s">
        <v>1221</v>
      </c>
      <c r="G800" t="s">
        <v>1291</v>
      </c>
      <c r="M800" t="s">
        <v>1812</v>
      </c>
      <c r="O800" t="s">
        <v>26177</v>
      </c>
      <c r="P800" t="s">
        <v>209</v>
      </c>
      <c r="Q800" t="s">
        <v>1462</v>
      </c>
      <c r="R800" t="s">
        <v>1229</v>
      </c>
      <c r="S800" t="s">
        <v>130</v>
      </c>
      <c r="T800" t="s">
        <v>1293</v>
      </c>
      <c r="U800" t="s">
        <v>26178</v>
      </c>
      <c r="V800" t="s">
        <v>26179</v>
      </c>
      <c r="W800">
        <v>25795</v>
      </c>
      <c r="X800" t="s">
        <v>26166</v>
      </c>
      <c r="Y800" t="s">
        <v>26166</v>
      </c>
      <c r="Z800" t="s">
        <v>26180</v>
      </c>
      <c r="AA800" t="s">
        <v>13413</v>
      </c>
      <c r="AB800" t="s">
        <v>34180</v>
      </c>
      <c r="AC800">
        <v>12010</v>
      </c>
      <c r="AD800">
        <v>17137</v>
      </c>
      <c r="AE800">
        <v>7002</v>
      </c>
      <c r="AF800" t="s">
        <v>34202</v>
      </c>
      <c r="AG800">
        <v>3057</v>
      </c>
      <c r="AJ800" t="s">
        <v>14352</v>
      </c>
      <c r="AK800" t="s">
        <v>14259</v>
      </c>
      <c r="AL800" t="s">
        <v>425</v>
      </c>
      <c r="AM800">
        <v>672</v>
      </c>
      <c r="AN800">
        <v>7002</v>
      </c>
      <c r="AO800" t="s">
        <v>34203</v>
      </c>
      <c r="AP800" t="s">
        <v>34204</v>
      </c>
      <c r="AQ800" t="s">
        <v>34205</v>
      </c>
      <c r="AR800" t="s">
        <v>34206</v>
      </c>
      <c r="AS800" t="s">
        <v>34207</v>
      </c>
      <c r="AT800" t="s">
        <v>26181</v>
      </c>
      <c r="AU800">
        <v>7002</v>
      </c>
      <c r="AW800" t="s">
        <v>224</v>
      </c>
      <c r="AX800" t="s">
        <v>14440</v>
      </c>
      <c r="AY800" t="s">
        <v>1061</v>
      </c>
      <c r="AZ800" t="s">
        <v>34208</v>
      </c>
      <c r="BA800" t="s">
        <v>1244</v>
      </c>
      <c r="BB800" t="s">
        <v>26177</v>
      </c>
      <c r="BC800" t="s">
        <v>31920</v>
      </c>
      <c r="BD800">
        <v>2834</v>
      </c>
      <c r="BE800" t="s">
        <v>34209</v>
      </c>
      <c r="BF800" t="s">
        <v>34210</v>
      </c>
    </row>
    <row r="801" spans="1:58" ht="20" customHeight="1">
      <c r="A801" t="str">
        <f t="shared" si="40"/>
        <v>목포시 매립가스 자원화사업3차2011-07-18</v>
      </c>
      <c r="B801" t="str">
        <f t="shared" si="41"/>
        <v>2011-07-18</v>
      </c>
      <c r="C801">
        <v>33</v>
      </c>
      <c r="D801" t="s">
        <v>425</v>
      </c>
      <c r="E801" t="s">
        <v>1220</v>
      </c>
      <c r="F801" t="s">
        <v>1221</v>
      </c>
      <c r="G801" t="s">
        <v>1291</v>
      </c>
      <c r="M801" t="s">
        <v>1812</v>
      </c>
      <c r="O801" t="s">
        <v>26177</v>
      </c>
      <c r="P801" t="s">
        <v>209</v>
      </c>
      <c r="Q801" t="s">
        <v>1462</v>
      </c>
      <c r="R801" t="s">
        <v>1229</v>
      </c>
      <c r="S801" t="s">
        <v>130</v>
      </c>
      <c r="T801" t="s">
        <v>1293</v>
      </c>
      <c r="U801" t="s">
        <v>26178</v>
      </c>
      <c r="V801" t="s">
        <v>26179</v>
      </c>
      <c r="W801">
        <v>25795</v>
      </c>
      <c r="X801" t="s">
        <v>26166</v>
      </c>
      <c r="Y801" t="s">
        <v>26166</v>
      </c>
      <c r="Z801" t="s">
        <v>26180</v>
      </c>
      <c r="AA801" t="s">
        <v>14315</v>
      </c>
      <c r="AB801" t="s">
        <v>34211</v>
      </c>
      <c r="AC801">
        <v>27405</v>
      </c>
      <c r="AD801">
        <v>40670</v>
      </c>
      <c r="AE801">
        <v>38560</v>
      </c>
      <c r="AF801" t="s">
        <v>34212</v>
      </c>
      <c r="AG801">
        <v>2110</v>
      </c>
      <c r="AJ801" t="s">
        <v>14352</v>
      </c>
      <c r="AK801" t="s">
        <v>14259</v>
      </c>
      <c r="AL801" t="s">
        <v>425</v>
      </c>
      <c r="AM801">
        <v>672</v>
      </c>
      <c r="AN801">
        <v>38560</v>
      </c>
      <c r="AO801" t="s">
        <v>34213</v>
      </c>
      <c r="AP801" t="s">
        <v>34214</v>
      </c>
      <c r="AQ801" t="s">
        <v>34215</v>
      </c>
      <c r="AR801" t="s">
        <v>34216</v>
      </c>
      <c r="AS801" t="s">
        <v>34217</v>
      </c>
      <c r="AT801" t="s">
        <v>26181</v>
      </c>
      <c r="AU801">
        <v>38560</v>
      </c>
      <c r="AW801" t="s">
        <v>224</v>
      </c>
      <c r="AX801" t="s">
        <v>14440</v>
      </c>
      <c r="AY801" t="s">
        <v>1061</v>
      </c>
      <c r="AZ801" t="s">
        <v>34218</v>
      </c>
      <c r="BA801" t="s">
        <v>1244</v>
      </c>
      <c r="BB801" t="s">
        <v>26177</v>
      </c>
      <c r="BC801" t="s">
        <v>34219</v>
      </c>
      <c r="BD801">
        <v>2834</v>
      </c>
      <c r="BE801" t="s">
        <v>34220</v>
      </c>
      <c r="BF801" t="s">
        <v>34221</v>
      </c>
    </row>
    <row r="802" spans="1:58" ht="20" customHeight="1">
      <c r="A802" t="str">
        <f t="shared" si="40"/>
        <v>목포시 매립가스 자원화사업4차2012-08-19</v>
      </c>
      <c r="B802" t="str">
        <f t="shared" si="41"/>
        <v>2012-08-19</v>
      </c>
      <c r="C802">
        <v>32</v>
      </c>
      <c r="D802" t="s">
        <v>425</v>
      </c>
      <c r="E802" t="s">
        <v>1220</v>
      </c>
      <c r="F802" t="s">
        <v>1221</v>
      </c>
      <c r="G802" t="s">
        <v>1291</v>
      </c>
      <c r="M802" t="s">
        <v>1812</v>
      </c>
      <c r="O802" t="s">
        <v>26177</v>
      </c>
      <c r="P802" t="s">
        <v>209</v>
      </c>
      <c r="Q802" t="s">
        <v>1462</v>
      </c>
      <c r="R802" t="s">
        <v>1229</v>
      </c>
      <c r="S802" t="s">
        <v>130</v>
      </c>
      <c r="T802" t="s">
        <v>1293</v>
      </c>
      <c r="U802" t="s">
        <v>26178</v>
      </c>
      <c r="V802" t="s">
        <v>26179</v>
      </c>
      <c r="W802">
        <v>25795</v>
      </c>
      <c r="X802" t="s">
        <v>26166</v>
      </c>
      <c r="Y802" t="s">
        <v>26166</v>
      </c>
      <c r="Z802" t="s">
        <v>26180</v>
      </c>
      <c r="AA802" t="s">
        <v>14303</v>
      </c>
      <c r="AB802" t="s">
        <v>34222</v>
      </c>
      <c r="AC802">
        <v>25623</v>
      </c>
      <c r="AD802">
        <v>41686</v>
      </c>
      <c r="AE802">
        <v>12571</v>
      </c>
      <c r="AF802" t="s">
        <v>34223</v>
      </c>
      <c r="AG802">
        <v>1096</v>
      </c>
      <c r="AJ802" t="s">
        <v>14352</v>
      </c>
      <c r="AK802" t="s">
        <v>14259</v>
      </c>
      <c r="AL802" t="s">
        <v>425</v>
      </c>
      <c r="AM802">
        <v>672</v>
      </c>
      <c r="AN802">
        <v>12571</v>
      </c>
      <c r="AO802" t="s">
        <v>34224</v>
      </c>
      <c r="AP802" t="s">
        <v>34225</v>
      </c>
      <c r="AQ802" t="s">
        <v>34226</v>
      </c>
      <c r="AR802" t="s">
        <v>34227</v>
      </c>
      <c r="AS802" t="s">
        <v>34228</v>
      </c>
      <c r="AT802" t="s">
        <v>26181</v>
      </c>
      <c r="AU802">
        <v>12571</v>
      </c>
      <c r="AW802" t="s">
        <v>224</v>
      </c>
      <c r="AX802" t="s">
        <v>14440</v>
      </c>
      <c r="AY802" t="s">
        <v>1061</v>
      </c>
      <c r="AZ802" t="s">
        <v>34229</v>
      </c>
      <c r="BA802" t="s">
        <v>1244</v>
      </c>
      <c r="BB802" t="s">
        <v>26177</v>
      </c>
      <c r="BC802" t="s">
        <v>34230</v>
      </c>
      <c r="BD802">
        <v>2834</v>
      </c>
      <c r="BE802" t="s">
        <v>34231</v>
      </c>
      <c r="BF802" t="s">
        <v>34232</v>
      </c>
    </row>
    <row r="803" spans="1:58" ht="20" customHeight="1">
      <c r="A803" t="str">
        <f t="shared" si="40"/>
        <v>목포시 매립가스 자원화사업5차2012-08-19</v>
      </c>
      <c r="B803" t="str">
        <f t="shared" si="41"/>
        <v>2012-08-19</v>
      </c>
      <c r="C803">
        <v>31</v>
      </c>
      <c r="D803" t="s">
        <v>425</v>
      </c>
      <c r="E803" t="s">
        <v>1220</v>
      </c>
      <c r="F803" t="s">
        <v>1221</v>
      </c>
      <c r="G803" t="s">
        <v>1291</v>
      </c>
      <c r="M803" t="s">
        <v>1812</v>
      </c>
      <c r="O803" t="s">
        <v>26177</v>
      </c>
      <c r="P803" t="s">
        <v>209</v>
      </c>
      <c r="Q803" t="s">
        <v>1462</v>
      </c>
      <c r="R803" t="s">
        <v>1229</v>
      </c>
      <c r="S803" t="s">
        <v>130</v>
      </c>
      <c r="T803" t="s">
        <v>1293</v>
      </c>
      <c r="U803" t="s">
        <v>26178</v>
      </c>
      <c r="V803" t="s">
        <v>26179</v>
      </c>
      <c r="W803">
        <v>25795</v>
      </c>
      <c r="X803" t="s">
        <v>26166</v>
      </c>
      <c r="Y803" t="s">
        <v>26166</v>
      </c>
      <c r="Z803" t="s">
        <v>26180</v>
      </c>
      <c r="AA803" t="s">
        <v>14542</v>
      </c>
      <c r="AB803" t="s">
        <v>34222</v>
      </c>
      <c r="AC803">
        <v>25623</v>
      </c>
      <c r="AD803">
        <v>41686</v>
      </c>
      <c r="AE803">
        <v>25771</v>
      </c>
      <c r="AF803" t="s">
        <v>34233</v>
      </c>
      <c r="AG803">
        <v>2246</v>
      </c>
      <c r="AJ803" t="s">
        <v>14352</v>
      </c>
      <c r="AK803" t="s">
        <v>14259</v>
      </c>
      <c r="AL803" t="s">
        <v>425</v>
      </c>
      <c r="AM803">
        <v>672</v>
      </c>
      <c r="AN803">
        <v>25771</v>
      </c>
      <c r="AO803" t="s">
        <v>34224</v>
      </c>
      <c r="AP803" t="s">
        <v>34225</v>
      </c>
      <c r="AQ803" t="s">
        <v>34234</v>
      </c>
      <c r="AR803" t="s">
        <v>34235</v>
      </c>
      <c r="AS803" t="s">
        <v>34236</v>
      </c>
      <c r="AT803" t="s">
        <v>26181</v>
      </c>
      <c r="AU803">
        <v>25771</v>
      </c>
      <c r="AW803" t="s">
        <v>224</v>
      </c>
      <c r="AX803" t="s">
        <v>14440</v>
      </c>
      <c r="AY803" t="s">
        <v>1061</v>
      </c>
      <c r="AZ803" t="s">
        <v>34237</v>
      </c>
      <c r="BA803" t="s">
        <v>1244</v>
      </c>
      <c r="BB803" t="s">
        <v>26177</v>
      </c>
      <c r="BC803" t="s">
        <v>34230</v>
      </c>
      <c r="BD803">
        <v>2834</v>
      </c>
      <c r="BE803" t="s">
        <v>34238</v>
      </c>
      <c r="BF803" t="s">
        <v>34239</v>
      </c>
    </row>
    <row r="804" spans="1:58" ht="20" customHeight="1">
      <c r="A804" t="str">
        <f t="shared" si="40"/>
        <v>수도권매립지 매립가스 자원화사업(50MW 발전사업)2차2012-01-01</v>
      </c>
      <c r="B804" t="str">
        <f t="shared" si="41"/>
        <v>2012-01-01</v>
      </c>
      <c r="C804">
        <v>30</v>
      </c>
      <c r="D804" t="s">
        <v>425</v>
      </c>
      <c r="E804" t="s">
        <v>1220</v>
      </c>
      <c r="F804" t="s">
        <v>1221</v>
      </c>
      <c r="G804" t="s">
        <v>1291</v>
      </c>
      <c r="M804" t="s">
        <v>1812</v>
      </c>
      <c r="O804" t="s">
        <v>26163</v>
      </c>
      <c r="P804" t="s">
        <v>209</v>
      </c>
      <c r="Q804" t="s">
        <v>1228</v>
      </c>
      <c r="R804" t="s">
        <v>1229</v>
      </c>
      <c r="S804" t="s">
        <v>130</v>
      </c>
      <c r="T804" t="s">
        <v>1293</v>
      </c>
      <c r="U804" t="s">
        <v>26164</v>
      </c>
      <c r="V804" t="s">
        <v>26165</v>
      </c>
      <c r="W804">
        <v>1210342</v>
      </c>
      <c r="X804" t="s">
        <v>26166</v>
      </c>
      <c r="Y804" t="s">
        <v>26166</v>
      </c>
      <c r="Z804" t="s">
        <v>26167</v>
      </c>
      <c r="AA804" t="s">
        <v>13427</v>
      </c>
      <c r="AB804" t="s">
        <v>14543</v>
      </c>
      <c r="AC804">
        <v>631873</v>
      </c>
      <c r="AD804">
        <v>517791</v>
      </c>
      <c r="AE804">
        <v>8945</v>
      </c>
      <c r="AF804" t="s">
        <v>34240</v>
      </c>
      <c r="AG804">
        <v>1411</v>
      </c>
      <c r="AJ804" t="s">
        <v>14352</v>
      </c>
      <c r="AK804" t="s">
        <v>14259</v>
      </c>
      <c r="AL804" t="s">
        <v>425</v>
      </c>
      <c r="AM804">
        <v>16495</v>
      </c>
      <c r="AN804">
        <v>8945</v>
      </c>
      <c r="AO804" t="s">
        <v>15090</v>
      </c>
      <c r="AP804" t="s">
        <v>15091</v>
      </c>
      <c r="AQ804" t="s">
        <v>34241</v>
      </c>
      <c r="AR804" t="s">
        <v>34242</v>
      </c>
      <c r="AS804" t="s">
        <v>34243</v>
      </c>
      <c r="AT804" t="s">
        <v>26168</v>
      </c>
      <c r="AU804">
        <v>8945</v>
      </c>
      <c r="AW804" t="s">
        <v>224</v>
      </c>
      <c r="AX804" t="s">
        <v>14440</v>
      </c>
      <c r="AY804" t="s">
        <v>1061</v>
      </c>
      <c r="AZ804" t="s">
        <v>34244</v>
      </c>
      <c r="BA804" t="s">
        <v>1244</v>
      </c>
      <c r="BB804" t="s">
        <v>26163</v>
      </c>
      <c r="BC804" t="s">
        <v>34122</v>
      </c>
      <c r="BD804">
        <v>941</v>
      </c>
      <c r="BE804" t="s">
        <v>34245</v>
      </c>
      <c r="BF804" t="s">
        <v>34246</v>
      </c>
    </row>
    <row r="805" spans="1:58" ht="20" customHeight="1">
      <c r="A805" t="str">
        <f t="shared" si="40"/>
        <v>수도권매립지 매립가스 자원화사업(50MW 발전사업)4차2010-01-01</v>
      </c>
      <c r="B805" t="str">
        <f t="shared" si="41"/>
        <v>2010-01-01</v>
      </c>
      <c r="C805">
        <v>29</v>
      </c>
      <c r="D805" t="s">
        <v>425</v>
      </c>
      <c r="E805" t="s">
        <v>1220</v>
      </c>
      <c r="F805" t="s">
        <v>1221</v>
      </c>
      <c r="G805" t="s">
        <v>1291</v>
      </c>
      <c r="M805" t="s">
        <v>1812</v>
      </c>
      <c r="O805" t="s">
        <v>26163</v>
      </c>
      <c r="P805" t="s">
        <v>209</v>
      </c>
      <c r="Q805" t="s">
        <v>1228</v>
      </c>
      <c r="R805" t="s">
        <v>1229</v>
      </c>
      <c r="S805" t="s">
        <v>130</v>
      </c>
      <c r="T805" t="s">
        <v>1293</v>
      </c>
      <c r="U805" t="s">
        <v>26164</v>
      </c>
      <c r="V805" t="s">
        <v>26165</v>
      </c>
      <c r="W805">
        <v>1210342</v>
      </c>
      <c r="X805" t="s">
        <v>26166</v>
      </c>
      <c r="Y805" t="s">
        <v>26166</v>
      </c>
      <c r="Z805" t="s">
        <v>26167</v>
      </c>
      <c r="AA805" t="s">
        <v>14303</v>
      </c>
      <c r="AB805" t="s">
        <v>14256</v>
      </c>
      <c r="AC805">
        <v>1303224</v>
      </c>
      <c r="AD805">
        <v>802924</v>
      </c>
      <c r="AE805">
        <v>21175</v>
      </c>
      <c r="AF805" t="s">
        <v>34247</v>
      </c>
      <c r="AG805">
        <v>8325</v>
      </c>
      <c r="AJ805" t="s">
        <v>14352</v>
      </c>
      <c r="AK805" t="s">
        <v>14259</v>
      </c>
      <c r="AL805" t="s">
        <v>425</v>
      </c>
      <c r="AM805">
        <v>16495</v>
      </c>
      <c r="AN805">
        <v>21175</v>
      </c>
      <c r="AO805" t="s">
        <v>15114</v>
      </c>
      <c r="AP805" t="s">
        <v>15115</v>
      </c>
      <c r="AQ805" t="s">
        <v>34248</v>
      </c>
      <c r="AR805" t="s">
        <v>34249</v>
      </c>
      <c r="AS805" t="s">
        <v>34250</v>
      </c>
      <c r="AT805" t="s">
        <v>26168</v>
      </c>
      <c r="AU805">
        <v>21175</v>
      </c>
      <c r="AW805" t="s">
        <v>224</v>
      </c>
      <c r="AX805" t="s">
        <v>14440</v>
      </c>
      <c r="AY805" t="s">
        <v>1061</v>
      </c>
      <c r="AZ805" t="s">
        <v>34251</v>
      </c>
      <c r="BA805" t="s">
        <v>1244</v>
      </c>
      <c r="BB805" t="s">
        <v>26163</v>
      </c>
      <c r="BC805" t="s">
        <v>34137</v>
      </c>
      <c r="BD805">
        <v>941</v>
      </c>
      <c r="BE805" t="s">
        <v>34252</v>
      </c>
      <c r="BF805" t="s">
        <v>34253</v>
      </c>
    </row>
    <row r="806" spans="1:58" ht="20" customHeight="1">
      <c r="A806" t="str">
        <f t="shared" si="40"/>
        <v>수도권매립지 매립가스 자원화사업(50MW 발전사업)3차2012-07-01</v>
      </c>
      <c r="B806" t="str">
        <f t="shared" si="41"/>
        <v>2012-07-01</v>
      </c>
      <c r="C806">
        <v>28</v>
      </c>
      <c r="D806" t="s">
        <v>425</v>
      </c>
      <c r="E806" t="s">
        <v>1220</v>
      </c>
      <c r="F806" t="s">
        <v>1221</v>
      </c>
      <c r="G806" t="s">
        <v>1291</v>
      </c>
      <c r="M806" t="s">
        <v>1812</v>
      </c>
      <c r="O806" t="s">
        <v>26163</v>
      </c>
      <c r="P806" t="s">
        <v>209</v>
      </c>
      <c r="Q806" t="s">
        <v>1228</v>
      </c>
      <c r="R806" t="s">
        <v>1229</v>
      </c>
      <c r="S806" t="s">
        <v>130</v>
      </c>
      <c r="T806" t="s">
        <v>1293</v>
      </c>
      <c r="U806" t="s">
        <v>26164</v>
      </c>
      <c r="V806" t="s">
        <v>26165</v>
      </c>
      <c r="W806">
        <v>1210342</v>
      </c>
      <c r="X806" t="s">
        <v>26166</v>
      </c>
      <c r="Y806" t="s">
        <v>26166</v>
      </c>
      <c r="Z806" t="s">
        <v>26167</v>
      </c>
      <c r="AA806" t="s">
        <v>14315</v>
      </c>
      <c r="AB806" t="s">
        <v>33995</v>
      </c>
      <c r="AC806">
        <v>1260923</v>
      </c>
      <c r="AD806">
        <v>1038089</v>
      </c>
      <c r="AE806">
        <v>8665</v>
      </c>
      <c r="AF806" t="s">
        <v>34254</v>
      </c>
      <c r="AG806">
        <v>1387</v>
      </c>
      <c r="AJ806" t="s">
        <v>14409</v>
      </c>
      <c r="AK806" t="s">
        <v>14259</v>
      </c>
      <c r="AL806" t="s">
        <v>425</v>
      </c>
      <c r="AM806">
        <v>16495</v>
      </c>
      <c r="AN806">
        <v>8665</v>
      </c>
      <c r="AO806" t="s">
        <v>34255</v>
      </c>
      <c r="AP806" t="s">
        <v>34256</v>
      </c>
      <c r="AQ806" t="s">
        <v>34257</v>
      </c>
      <c r="AR806" t="s">
        <v>34258</v>
      </c>
      <c r="AS806" t="s">
        <v>34259</v>
      </c>
      <c r="AT806" t="s">
        <v>26168</v>
      </c>
      <c r="AU806">
        <v>8665</v>
      </c>
      <c r="AW806" t="s">
        <v>224</v>
      </c>
      <c r="AX806" t="s">
        <v>14440</v>
      </c>
      <c r="AY806" t="s">
        <v>1061</v>
      </c>
      <c r="AZ806" t="s">
        <v>34260</v>
      </c>
      <c r="BA806" t="s">
        <v>1244</v>
      </c>
      <c r="BB806" t="s">
        <v>26163</v>
      </c>
      <c r="BC806" t="s">
        <v>28807</v>
      </c>
      <c r="BD806">
        <v>941</v>
      </c>
      <c r="BE806" t="s">
        <v>34261</v>
      </c>
      <c r="BF806" t="s">
        <v>34262</v>
      </c>
    </row>
    <row r="807" spans="1:58" ht="20" customHeight="1">
      <c r="A807" t="str">
        <f t="shared" si="40"/>
        <v>수도권매립지 매립가스 자원화사업(50MW 발전사업)5차2012-07-01</v>
      </c>
      <c r="B807" t="str">
        <f t="shared" si="41"/>
        <v>2012-07-01</v>
      </c>
      <c r="C807">
        <v>27</v>
      </c>
      <c r="D807" t="s">
        <v>425</v>
      </c>
      <c r="E807" t="s">
        <v>1220</v>
      </c>
      <c r="F807" t="s">
        <v>1221</v>
      </c>
      <c r="G807" t="s">
        <v>1291</v>
      </c>
      <c r="M807" t="s">
        <v>1812</v>
      </c>
      <c r="O807" t="s">
        <v>26163</v>
      </c>
      <c r="P807" t="s">
        <v>209</v>
      </c>
      <c r="Q807" t="s">
        <v>1228</v>
      </c>
      <c r="R807" t="s">
        <v>1229</v>
      </c>
      <c r="S807" t="s">
        <v>130</v>
      </c>
      <c r="T807" t="s">
        <v>1293</v>
      </c>
      <c r="U807" t="s">
        <v>26164</v>
      </c>
      <c r="V807" t="s">
        <v>26165</v>
      </c>
      <c r="W807">
        <v>1210342</v>
      </c>
      <c r="X807" t="s">
        <v>26166</v>
      </c>
      <c r="Y807" t="s">
        <v>26166</v>
      </c>
      <c r="Z807" t="s">
        <v>26167</v>
      </c>
      <c r="AA807" t="s">
        <v>14542</v>
      </c>
      <c r="AB807" t="s">
        <v>33995</v>
      </c>
      <c r="AC807">
        <v>1260923</v>
      </c>
      <c r="AD807">
        <v>1038089</v>
      </c>
      <c r="AE807">
        <v>9232</v>
      </c>
      <c r="AF807" t="s">
        <v>34263</v>
      </c>
      <c r="AG807">
        <v>1478</v>
      </c>
      <c r="AJ807" t="s">
        <v>34264</v>
      </c>
      <c r="AK807" t="s">
        <v>14259</v>
      </c>
      <c r="AL807" t="s">
        <v>425</v>
      </c>
      <c r="AM807">
        <v>16495</v>
      </c>
      <c r="AN807">
        <v>9232</v>
      </c>
      <c r="AO807" t="s">
        <v>34255</v>
      </c>
      <c r="AP807" t="s">
        <v>34256</v>
      </c>
      <c r="AQ807" t="s">
        <v>34265</v>
      </c>
      <c r="AR807" t="s">
        <v>34266</v>
      </c>
      <c r="AS807" t="s">
        <v>34267</v>
      </c>
      <c r="AT807" t="s">
        <v>26168</v>
      </c>
      <c r="AU807">
        <v>9232</v>
      </c>
      <c r="AW807" t="s">
        <v>224</v>
      </c>
      <c r="AX807" t="s">
        <v>14440</v>
      </c>
      <c r="AY807" t="s">
        <v>1061</v>
      </c>
      <c r="AZ807" t="s">
        <v>34268</v>
      </c>
      <c r="BA807" t="s">
        <v>1244</v>
      </c>
      <c r="BB807" t="s">
        <v>26163</v>
      </c>
      <c r="BC807" t="s">
        <v>28807</v>
      </c>
      <c r="BD807">
        <v>941</v>
      </c>
      <c r="BE807" t="s">
        <v>34269</v>
      </c>
      <c r="BF807" t="s">
        <v>34270</v>
      </c>
    </row>
    <row r="808" spans="1:58" ht="20" customHeight="1">
      <c r="A808" t="str">
        <f t="shared" si="40"/>
        <v>동부한농 질산공장 N2O 감축사업1차2009-10-16</v>
      </c>
      <c r="B808" t="str">
        <f t="shared" si="41"/>
        <v>2009-10-16</v>
      </c>
      <c r="C808">
        <v>26</v>
      </c>
      <c r="D808" t="s">
        <v>425</v>
      </c>
      <c r="E808" t="s">
        <v>1220</v>
      </c>
      <c r="F808" t="s">
        <v>1221</v>
      </c>
      <c r="G808" t="s">
        <v>1291</v>
      </c>
      <c r="M808" t="s">
        <v>1812</v>
      </c>
      <c r="O808" t="s">
        <v>1401</v>
      </c>
      <c r="P808" t="s">
        <v>209</v>
      </c>
      <c r="Q808" t="s">
        <v>1228</v>
      </c>
      <c r="R808" t="s">
        <v>1229</v>
      </c>
      <c r="S808" t="s">
        <v>130</v>
      </c>
      <c r="T808" t="s">
        <v>1293</v>
      </c>
      <c r="U808" t="s">
        <v>1402</v>
      </c>
      <c r="V808" t="s">
        <v>497</v>
      </c>
      <c r="W808">
        <v>240651</v>
      </c>
      <c r="X808" t="s">
        <v>1234</v>
      </c>
      <c r="Y808" t="s">
        <v>1235</v>
      </c>
      <c r="Z808" t="s">
        <v>1403</v>
      </c>
      <c r="AA808" t="s">
        <v>13413</v>
      </c>
      <c r="AB808" t="s">
        <v>14659</v>
      </c>
      <c r="AC808">
        <v>243947</v>
      </c>
      <c r="AD808">
        <v>143738</v>
      </c>
      <c r="AE808">
        <v>5874</v>
      </c>
      <c r="AF808" t="s">
        <v>14703</v>
      </c>
      <c r="AJ808" t="s">
        <v>14661</v>
      </c>
      <c r="AK808" t="s">
        <v>14259</v>
      </c>
      <c r="AL808" t="s">
        <v>425</v>
      </c>
      <c r="AM808">
        <v>21750</v>
      </c>
      <c r="AN808">
        <v>5874</v>
      </c>
      <c r="AO808" t="s">
        <v>14662</v>
      </c>
      <c r="AP808" t="s">
        <v>14663</v>
      </c>
      <c r="AQ808" t="s">
        <v>14704</v>
      </c>
      <c r="AR808" t="s">
        <v>14705</v>
      </c>
      <c r="AS808" t="s">
        <v>14706</v>
      </c>
      <c r="AT808" t="s">
        <v>1404</v>
      </c>
      <c r="AU808">
        <v>5874</v>
      </c>
      <c r="AW808" t="s">
        <v>224</v>
      </c>
      <c r="AX808" t="s">
        <v>1468</v>
      </c>
      <c r="AY808" t="s">
        <v>1061</v>
      </c>
      <c r="AZ808" t="s">
        <v>14707</v>
      </c>
      <c r="BA808" t="s">
        <v>1244</v>
      </c>
      <c r="BB808" t="s">
        <v>1401</v>
      </c>
      <c r="BC808" t="s">
        <v>14668</v>
      </c>
      <c r="BD808">
        <v>1443</v>
      </c>
      <c r="BE808" t="s">
        <v>14708</v>
      </c>
    </row>
    <row r="809" spans="1:58" ht="20" customHeight="1">
      <c r="A809" t="str">
        <f t="shared" si="40"/>
        <v>동부한농 질산공장 N2O 감축사업2차2010-10-21</v>
      </c>
      <c r="B809" t="str">
        <f t="shared" si="41"/>
        <v>2010-10-21</v>
      </c>
      <c r="C809">
        <v>25</v>
      </c>
      <c r="D809" t="s">
        <v>425</v>
      </c>
      <c r="E809" t="s">
        <v>1220</v>
      </c>
      <c r="F809" t="s">
        <v>1221</v>
      </c>
      <c r="G809" t="s">
        <v>1291</v>
      </c>
      <c r="M809" t="s">
        <v>1812</v>
      </c>
      <c r="O809" t="s">
        <v>1401</v>
      </c>
      <c r="P809" t="s">
        <v>209</v>
      </c>
      <c r="Q809" t="s">
        <v>1228</v>
      </c>
      <c r="R809" t="s">
        <v>1229</v>
      </c>
      <c r="S809" t="s">
        <v>130</v>
      </c>
      <c r="T809" t="s">
        <v>1293</v>
      </c>
      <c r="U809" t="s">
        <v>1402</v>
      </c>
      <c r="V809" t="s">
        <v>497</v>
      </c>
      <c r="W809">
        <v>240651</v>
      </c>
      <c r="X809" t="s">
        <v>1234</v>
      </c>
      <c r="Y809" t="s">
        <v>1235</v>
      </c>
      <c r="Z809" t="s">
        <v>1403</v>
      </c>
      <c r="AA809" t="s">
        <v>13427</v>
      </c>
      <c r="AB809" t="s">
        <v>14453</v>
      </c>
      <c r="AC809">
        <v>252518</v>
      </c>
      <c r="AD809">
        <v>167784</v>
      </c>
      <c r="AE809">
        <v>21750</v>
      </c>
      <c r="AF809" t="s">
        <v>14709</v>
      </c>
      <c r="AJ809" t="s">
        <v>14661</v>
      </c>
      <c r="AK809" t="s">
        <v>14259</v>
      </c>
      <c r="AL809" t="s">
        <v>425</v>
      </c>
      <c r="AM809">
        <v>21750</v>
      </c>
      <c r="AN809">
        <v>21750</v>
      </c>
      <c r="AO809" t="s">
        <v>14710</v>
      </c>
      <c r="AP809" t="s">
        <v>14711</v>
      </c>
      <c r="AQ809" t="s">
        <v>14712</v>
      </c>
      <c r="AR809" t="s">
        <v>14713</v>
      </c>
      <c r="AS809" t="s">
        <v>14714</v>
      </c>
      <c r="AT809" t="s">
        <v>1404</v>
      </c>
      <c r="AU809">
        <v>21750</v>
      </c>
      <c r="AW809" t="s">
        <v>224</v>
      </c>
      <c r="AX809" t="s">
        <v>1468</v>
      </c>
      <c r="AY809" t="s">
        <v>1061</v>
      </c>
      <c r="AZ809" t="s">
        <v>14715</v>
      </c>
      <c r="BA809" t="s">
        <v>1244</v>
      </c>
      <c r="BB809" t="s">
        <v>1401</v>
      </c>
      <c r="BC809" t="s">
        <v>5057</v>
      </c>
      <c r="BD809">
        <v>1443</v>
      </c>
      <c r="BE809" t="s">
        <v>14716</v>
      </c>
    </row>
    <row r="810" spans="1:58" ht="20" customHeight="1">
      <c r="A810" t="str">
        <f t="shared" si="40"/>
        <v>휴켐스 질산공장 N2O 감축사업(휴켐스 주식회사의 질산 공장 세 곳에서 tail gas에 포함된 아산화질소를 촉매를 사용하여 제거하는 프로젝트)1차2011-01-01</v>
      </c>
      <c r="B810" t="str">
        <f t="shared" si="41"/>
        <v>2011-01-01</v>
      </c>
      <c r="C810">
        <v>24</v>
      </c>
      <c r="D810" t="s">
        <v>1273</v>
      </c>
      <c r="E810" t="s">
        <v>1274</v>
      </c>
      <c r="F810" t="s">
        <v>1275</v>
      </c>
      <c r="G810" t="s">
        <v>1413</v>
      </c>
      <c r="M810" t="s">
        <v>1812</v>
      </c>
      <c r="O810" t="s">
        <v>1227</v>
      </c>
      <c r="P810" t="s">
        <v>209</v>
      </c>
      <c r="Q810" t="s">
        <v>1228</v>
      </c>
      <c r="R810" t="s">
        <v>1229</v>
      </c>
      <c r="S810" t="s">
        <v>130</v>
      </c>
      <c r="T810" t="s">
        <v>1231</v>
      </c>
      <c r="U810" t="s">
        <v>1232</v>
      </c>
      <c r="V810" t="s">
        <v>1233</v>
      </c>
      <c r="W810">
        <v>1268310</v>
      </c>
      <c r="X810" t="s">
        <v>1234</v>
      </c>
      <c r="Y810" t="s">
        <v>1235</v>
      </c>
      <c r="Z810" t="s">
        <v>1236</v>
      </c>
      <c r="AA810" t="s">
        <v>13413</v>
      </c>
      <c r="AB810" t="s">
        <v>14717</v>
      </c>
      <c r="AC810">
        <v>315722</v>
      </c>
      <c r="AD810">
        <v>364441</v>
      </c>
      <c r="AE810">
        <v>70000</v>
      </c>
      <c r="AF810" t="s">
        <v>14718</v>
      </c>
      <c r="AJ810" t="s">
        <v>14545</v>
      </c>
      <c r="AK810" t="s">
        <v>14259</v>
      </c>
      <c r="AL810" t="s">
        <v>1273</v>
      </c>
      <c r="AM810">
        <v>70000</v>
      </c>
      <c r="AN810">
        <v>70000</v>
      </c>
      <c r="AO810" t="s">
        <v>14719</v>
      </c>
      <c r="AP810" t="s">
        <v>14720</v>
      </c>
      <c r="AR810" t="s">
        <v>14721</v>
      </c>
      <c r="AS810" t="s">
        <v>14439</v>
      </c>
      <c r="AT810" t="s">
        <v>1416</v>
      </c>
      <c r="AU810">
        <v>70000</v>
      </c>
      <c r="AW810" t="s">
        <v>224</v>
      </c>
      <c r="AX810" t="s">
        <v>1468</v>
      </c>
      <c r="AY810" t="s">
        <v>1061</v>
      </c>
      <c r="AZ810" t="s">
        <v>14722</v>
      </c>
      <c r="BA810" t="s">
        <v>1244</v>
      </c>
      <c r="BB810" t="s">
        <v>1227</v>
      </c>
      <c r="BC810" t="s">
        <v>13477</v>
      </c>
      <c r="BD810">
        <v>765</v>
      </c>
      <c r="BE810" t="s">
        <v>14723</v>
      </c>
    </row>
    <row r="811" spans="1:58" ht="20" customHeight="1">
      <c r="A811" t="str">
        <f t="shared" si="40"/>
        <v>영양 61.5MW 풍력발전단지 CDM 사업1차2010-06-01</v>
      </c>
      <c r="B811" t="str">
        <f t="shared" si="41"/>
        <v>2010-06-01</v>
      </c>
      <c r="C811">
        <v>23</v>
      </c>
      <c r="D811" t="s">
        <v>425</v>
      </c>
      <c r="E811" t="s">
        <v>1220</v>
      </c>
      <c r="F811" t="s">
        <v>1221</v>
      </c>
      <c r="G811" t="s">
        <v>1291</v>
      </c>
      <c r="M811" t="s">
        <v>1812</v>
      </c>
      <c r="O811" t="s">
        <v>1337</v>
      </c>
      <c r="P811" t="s">
        <v>209</v>
      </c>
      <c r="Q811" t="s">
        <v>1228</v>
      </c>
      <c r="R811" t="s">
        <v>1229</v>
      </c>
      <c r="S811" t="s">
        <v>130</v>
      </c>
      <c r="T811" t="s">
        <v>1293</v>
      </c>
      <c r="U811" t="s">
        <v>1338</v>
      </c>
      <c r="V811" t="s">
        <v>1339</v>
      </c>
      <c r="W811">
        <v>112812</v>
      </c>
      <c r="X811" t="s">
        <v>1324</v>
      </c>
      <c r="Y811" t="s">
        <v>1325</v>
      </c>
      <c r="Z811" t="s">
        <v>1340</v>
      </c>
      <c r="AA811" t="s">
        <v>13413</v>
      </c>
      <c r="AB811" t="s">
        <v>14380</v>
      </c>
      <c r="AC811">
        <v>112812</v>
      </c>
      <c r="AD811">
        <v>126547</v>
      </c>
      <c r="AE811">
        <v>5000</v>
      </c>
      <c r="AF811" t="s">
        <v>14724</v>
      </c>
      <c r="AJ811" t="s">
        <v>14642</v>
      </c>
      <c r="AK811" t="s">
        <v>14259</v>
      </c>
      <c r="AL811" t="s">
        <v>425</v>
      </c>
      <c r="AM811">
        <v>5000</v>
      </c>
      <c r="AN811">
        <v>5000</v>
      </c>
      <c r="AO811" t="s">
        <v>14382</v>
      </c>
      <c r="AP811" t="s">
        <v>14725</v>
      </c>
      <c r="AQ811" t="s">
        <v>14726</v>
      </c>
      <c r="AR811" t="s">
        <v>14727</v>
      </c>
      <c r="AS811" t="s">
        <v>14728</v>
      </c>
      <c r="AT811" t="s">
        <v>1394</v>
      </c>
      <c r="AU811">
        <v>5000</v>
      </c>
      <c r="AW811" t="s">
        <v>224</v>
      </c>
      <c r="AX811" t="s">
        <v>1468</v>
      </c>
      <c r="AY811" t="s">
        <v>1061</v>
      </c>
      <c r="AZ811" t="s">
        <v>14729</v>
      </c>
      <c r="BA811" t="s">
        <v>1244</v>
      </c>
      <c r="BB811" t="s">
        <v>1337</v>
      </c>
      <c r="BC811" t="s">
        <v>14451</v>
      </c>
      <c r="BD811">
        <v>1841</v>
      </c>
      <c r="BE811" t="s">
        <v>14730</v>
      </c>
    </row>
    <row r="812" spans="1:58" ht="20" customHeight="1">
      <c r="A812" t="str">
        <f t="shared" si="40"/>
        <v>LG 솔라에너지 태안 태양광발전소 사업1차2010-12-09</v>
      </c>
      <c r="B812" t="str">
        <f t="shared" si="41"/>
        <v>2010-12-09</v>
      </c>
      <c r="C812">
        <v>22</v>
      </c>
      <c r="D812" t="s">
        <v>425</v>
      </c>
      <c r="E812" t="s">
        <v>1220</v>
      </c>
      <c r="F812" t="s">
        <v>1460</v>
      </c>
      <c r="G812" t="s">
        <v>1291</v>
      </c>
      <c r="M812" t="s">
        <v>1812</v>
      </c>
      <c r="O812" t="s">
        <v>810</v>
      </c>
      <c r="P812" t="s">
        <v>209</v>
      </c>
      <c r="Q812" t="s">
        <v>1462</v>
      </c>
      <c r="R812" t="s">
        <v>1229</v>
      </c>
      <c r="S812" t="s">
        <v>130</v>
      </c>
      <c r="T812" t="s">
        <v>1231</v>
      </c>
      <c r="U812" t="s">
        <v>1797</v>
      </c>
      <c r="V812" t="s">
        <v>812</v>
      </c>
      <c r="W812">
        <v>12275</v>
      </c>
      <c r="X812" t="s">
        <v>1324</v>
      </c>
      <c r="Y812" t="s">
        <v>1325</v>
      </c>
      <c r="Z812" t="s">
        <v>1798</v>
      </c>
      <c r="AA812" t="s">
        <v>13413</v>
      </c>
      <c r="AB812" t="s">
        <v>15021</v>
      </c>
      <c r="AC812">
        <v>12275</v>
      </c>
      <c r="AD812">
        <v>11641</v>
      </c>
      <c r="AE812">
        <v>233</v>
      </c>
      <c r="AF812" t="s">
        <v>15022</v>
      </c>
      <c r="AJ812" t="s">
        <v>14926</v>
      </c>
      <c r="AK812" t="s">
        <v>14259</v>
      </c>
      <c r="AL812" t="s">
        <v>425</v>
      </c>
      <c r="AM812">
        <v>233</v>
      </c>
      <c r="AN812">
        <v>233</v>
      </c>
      <c r="AO812" t="s">
        <v>15023</v>
      </c>
      <c r="AP812" t="s">
        <v>15024</v>
      </c>
      <c r="AQ812" t="s">
        <v>15025</v>
      </c>
      <c r="AR812" t="s">
        <v>15026</v>
      </c>
      <c r="AS812" t="s">
        <v>15027</v>
      </c>
      <c r="AT812" t="s">
        <v>1799</v>
      </c>
      <c r="AU812">
        <v>233</v>
      </c>
      <c r="AW812" t="s">
        <v>224</v>
      </c>
      <c r="AX812" t="s">
        <v>1468</v>
      </c>
      <c r="AY812" t="s">
        <v>1061</v>
      </c>
      <c r="AZ812" t="s">
        <v>15028</v>
      </c>
      <c r="BA812" t="s">
        <v>1244</v>
      </c>
      <c r="BB812" t="s">
        <v>1801</v>
      </c>
      <c r="BC812" t="s">
        <v>15029</v>
      </c>
      <c r="BD812">
        <v>3874</v>
      </c>
      <c r="BE812" t="s">
        <v>15030</v>
      </c>
    </row>
    <row r="813" spans="1:58" ht="20" customHeight="1">
      <c r="A813" t="str">
        <f t="shared" si="40"/>
        <v>태기산 풍력발전 CDM사업2차2011-06-01</v>
      </c>
      <c r="B813" t="str">
        <f t="shared" si="41"/>
        <v>2011-06-01</v>
      </c>
      <c r="C813">
        <v>21</v>
      </c>
      <c r="D813" t="s">
        <v>425</v>
      </c>
      <c r="E813" t="s">
        <v>1220</v>
      </c>
      <c r="F813" t="s">
        <v>1221</v>
      </c>
      <c r="G813" t="s">
        <v>1291</v>
      </c>
      <c r="M813" t="s">
        <v>1812</v>
      </c>
      <c r="O813" t="s">
        <v>1381</v>
      </c>
      <c r="P813" t="s">
        <v>209</v>
      </c>
      <c r="Q813" t="s">
        <v>1228</v>
      </c>
      <c r="R813" t="s">
        <v>1229</v>
      </c>
      <c r="S813" t="s">
        <v>130</v>
      </c>
      <c r="T813" t="s">
        <v>1293</v>
      </c>
      <c r="U813" t="s">
        <v>1382</v>
      </c>
      <c r="V813" t="s">
        <v>1383</v>
      </c>
      <c r="W813">
        <v>59669</v>
      </c>
      <c r="X813" t="s">
        <v>1324</v>
      </c>
      <c r="Y813" t="s">
        <v>1325</v>
      </c>
      <c r="Z813" t="s">
        <v>1340</v>
      </c>
      <c r="AA813" t="s">
        <v>13427</v>
      </c>
      <c r="AB813" t="s">
        <v>14292</v>
      </c>
      <c r="AC813">
        <v>79558</v>
      </c>
      <c r="AD813">
        <v>62144</v>
      </c>
      <c r="AE813">
        <v>539</v>
      </c>
      <c r="AF813" t="s">
        <v>14731</v>
      </c>
      <c r="AJ813" t="s">
        <v>14651</v>
      </c>
      <c r="AK813" t="s">
        <v>14259</v>
      </c>
      <c r="AL813" t="s">
        <v>425</v>
      </c>
      <c r="AM813">
        <v>25257</v>
      </c>
      <c r="AN813">
        <v>539</v>
      </c>
      <c r="AO813" t="s">
        <v>14732</v>
      </c>
      <c r="AP813" t="s">
        <v>14733</v>
      </c>
      <c r="AQ813" t="s">
        <v>14734</v>
      </c>
      <c r="AR813" t="s">
        <v>14735</v>
      </c>
      <c r="AS813" t="s">
        <v>14736</v>
      </c>
      <c r="AT813" t="s">
        <v>1384</v>
      </c>
      <c r="AU813">
        <v>539</v>
      </c>
      <c r="AW813" t="s">
        <v>224</v>
      </c>
      <c r="AX813" t="s">
        <v>1468</v>
      </c>
      <c r="AY813" t="s">
        <v>1061</v>
      </c>
      <c r="AZ813" t="s">
        <v>14737</v>
      </c>
      <c r="BA813" t="s">
        <v>1244</v>
      </c>
      <c r="BB813" t="s">
        <v>1381</v>
      </c>
      <c r="BC813" t="s">
        <v>6785</v>
      </c>
      <c r="BD813">
        <v>2302</v>
      </c>
      <c r="BE813" t="s">
        <v>14738</v>
      </c>
    </row>
    <row r="814" spans="1:58" ht="20" customHeight="1">
      <c r="A814" t="str">
        <f t="shared" si="40"/>
        <v>태기산 풍력발전 CDM사업1차2010-06-01</v>
      </c>
      <c r="B814" t="str">
        <f t="shared" si="41"/>
        <v>2010-06-01</v>
      </c>
      <c r="C814">
        <v>20</v>
      </c>
      <c r="D814" t="s">
        <v>425</v>
      </c>
      <c r="E814" t="s">
        <v>1220</v>
      </c>
      <c r="F814" t="s">
        <v>1221</v>
      </c>
      <c r="G814" t="s">
        <v>1291</v>
      </c>
      <c r="M814" t="s">
        <v>1812</v>
      </c>
      <c r="O814" t="s">
        <v>1381</v>
      </c>
      <c r="P814" t="s">
        <v>209</v>
      </c>
      <c r="Q814" t="s">
        <v>1228</v>
      </c>
      <c r="R814" t="s">
        <v>1229</v>
      </c>
      <c r="S814" t="s">
        <v>130</v>
      </c>
      <c r="T814" t="s">
        <v>1293</v>
      </c>
      <c r="U814" t="s">
        <v>1382</v>
      </c>
      <c r="V814" t="s">
        <v>1383</v>
      </c>
      <c r="W814">
        <v>59669</v>
      </c>
      <c r="X814" t="s">
        <v>1324</v>
      </c>
      <c r="Y814" t="s">
        <v>1325</v>
      </c>
      <c r="Z814" t="s">
        <v>1340</v>
      </c>
      <c r="AA814" t="s">
        <v>13413</v>
      </c>
      <c r="AB814" t="s">
        <v>14380</v>
      </c>
      <c r="AC814">
        <v>59669</v>
      </c>
      <c r="AD814">
        <v>49525</v>
      </c>
      <c r="AE814">
        <v>25257</v>
      </c>
      <c r="AF814" t="s">
        <v>14739</v>
      </c>
      <c r="AJ814" t="s">
        <v>14651</v>
      </c>
      <c r="AK814" t="s">
        <v>14259</v>
      </c>
      <c r="AL814" t="s">
        <v>425</v>
      </c>
      <c r="AM814">
        <v>25257</v>
      </c>
      <c r="AN814">
        <v>25257</v>
      </c>
      <c r="AO814" t="s">
        <v>14382</v>
      </c>
      <c r="AP814" t="s">
        <v>14725</v>
      </c>
      <c r="AQ814" t="s">
        <v>14740</v>
      </c>
      <c r="AR814" t="s">
        <v>14741</v>
      </c>
      <c r="AS814" t="s">
        <v>14728</v>
      </c>
      <c r="AT814" t="s">
        <v>1384</v>
      </c>
      <c r="AU814">
        <v>25257</v>
      </c>
      <c r="AW814" t="s">
        <v>224</v>
      </c>
      <c r="AX814" t="s">
        <v>1468</v>
      </c>
      <c r="AY814" t="s">
        <v>1061</v>
      </c>
      <c r="AZ814" t="s">
        <v>14742</v>
      </c>
      <c r="BA814" t="s">
        <v>1244</v>
      </c>
      <c r="BB814" t="s">
        <v>1381</v>
      </c>
      <c r="BC814" t="s">
        <v>6941</v>
      </c>
      <c r="BD814">
        <v>2302</v>
      </c>
      <c r="BE814" t="s">
        <v>14743</v>
      </c>
    </row>
    <row r="815" spans="1:58" ht="20" customHeight="1">
      <c r="A815" t="str">
        <f t="shared" si="40"/>
        <v>24MW 동양 태양광 발전사업1차2010-06-24</v>
      </c>
      <c r="B815" t="str">
        <f t="shared" si="41"/>
        <v>2010-06-24</v>
      </c>
      <c r="C815">
        <v>19</v>
      </c>
      <c r="D815" t="s">
        <v>425</v>
      </c>
      <c r="E815" t="s">
        <v>1220</v>
      </c>
      <c r="F815" t="s">
        <v>1221</v>
      </c>
      <c r="G815" t="s">
        <v>1291</v>
      </c>
      <c r="M815" t="s">
        <v>1812</v>
      </c>
      <c r="O815" t="s">
        <v>1368</v>
      </c>
      <c r="P815" t="s">
        <v>209</v>
      </c>
      <c r="Q815" t="s">
        <v>1228</v>
      </c>
      <c r="R815" t="s">
        <v>1229</v>
      </c>
      <c r="S815" t="s">
        <v>130</v>
      </c>
      <c r="T815" t="s">
        <v>1293</v>
      </c>
      <c r="U815" t="s">
        <v>1369</v>
      </c>
      <c r="V815" t="s">
        <v>1370</v>
      </c>
      <c r="W815">
        <v>21874</v>
      </c>
      <c r="X815" t="s">
        <v>1324</v>
      </c>
      <c r="Y815" t="s">
        <v>1325</v>
      </c>
      <c r="Z815" t="s">
        <v>1340</v>
      </c>
      <c r="AA815" t="s">
        <v>13413</v>
      </c>
      <c r="AB815" t="s">
        <v>14744</v>
      </c>
      <c r="AC815">
        <v>21874</v>
      </c>
      <c r="AD815">
        <v>21242</v>
      </c>
      <c r="AE815">
        <v>425</v>
      </c>
      <c r="AF815" t="s">
        <v>14745</v>
      </c>
      <c r="AJ815" t="s">
        <v>14409</v>
      </c>
      <c r="AK815" t="s">
        <v>14259</v>
      </c>
      <c r="AL815" t="s">
        <v>425</v>
      </c>
      <c r="AM815">
        <v>425</v>
      </c>
      <c r="AN815">
        <v>425</v>
      </c>
      <c r="AO815" t="s">
        <v>14746</v>
      </c>
      <c r="AP815" t="s">
        <v>14747</v>
      </c>
      <c r="AQ815" t="s">
        <v>14748</v>
      </c>
      <c r="AR815" t="s">
        <v>14749</v>
      </c>
      <c r="AS815" t="s">
        <v>14750</v>
      </c>
      <c r="AT815" t="s">
        <v>1371</v>
      </c>
      <c r="AU815">
        <v>425</v>
      </c>
      <c r="AW815" t="s">
        <v>224</v>
      </c>
      <c r="AX815" t="s">
        <v>1468</v>
      </c>
      <c r="AY815" t="s">
        <v>1061</v>
      </c>
      <c r="AZ815" t="s">
        <v>14751</v>
      </c>
      <c r="BA815" t="s">
        <v>1244</v>
      </c>
      <c r="BB815" t="s">
        <v>1368</v>
      </c>
      <c r="BC815" t="s">
        <v>3072</v>
      </c>
      <c r="BD815">
        <v>3246</v>
      </c>
      <c r="BE815" t="s">
        <v>14752</v>
      </c>
    </row>
    <row r="816" spans="1:58" ht="20" customHeight="1">
      <c r="A816" t="str">
        <f t="shared" si="40"/>
        <v>휴켐스 질산공장 N2O 감축사업(휴켐스 주식회사의 질산 공장 세 곳에서 tail gas에 포함된 아산화질소를 촉매를 사용하여 제거하는 프로젝트)8차2011-07-01</v>
      </c>
      <c r="B816" t="str">
        <f t="shared" si="41"/>
        <v>2011-07-01</v>
      </c>
      <c r="C816">
        <v>18</v>
      </c>
      <c r="D816" t="s">
        <v>425</v>
      </c>
      <c r="E816" t="s">
        <v>1220</v>
      </c>
      <c r="F816" t="s">
        <v>1221</v>
      </c>
      <c r="G816" t="s">
        <v>1222</v>
      </c>
      <c r="M816" t="s">
        <v>1812</v>
      </c>
      <c r="O816" t="s">
        <v>1227</v>
      </c>
      <c r="P816" t="s">
        <v>209</v>
      </c>
      <c r="Q816" t="s">
        <v>1228</v>
      </c>
      <c r="R816" t="s">
        <v>1229</v>
      </c>
      <c r="S816" t="s">
        <v>130</v>
      </c>
      <c r="T816" t="s">
        <v>1231</v>
      </c>
      <c r="U816" t="s">
        <v>1232</v>
      </c>
      <c r="V816" t="s">
        <v>1233</v>
      </c>
      <c r="W816">
        <v>1280429</v>
      </c>
      <c r="X816" t="s">
        <v>1234</v>
      </c>
      <c r="Y816" t="s">
        <v>1235</v>
      </c>
      <c r="Z816" t="s">
        <v>1236</v>
      </c>
      <c r="AA816" t="s">
        <v>14753</v>
      </c>
      <c r="AB816" t="s">
        <v>14754</v>
      </c>
      <c r="AC816">
        <v>322738</v>
      </c>
      <c r="AD816">
        <v>369800</v>
      </c>
      <c r="AE816">
        <v>118280</v>
      </c>
      <c r="AF816" t="s">
        <v>14755</v>
      </c>
      <c r="AJ816" t="s">
        <v>14661</v>
      </c>
      <c r="AK816" t="s">
        <v>14259</v>
      </c>
      <c r="AL816" t="s">
        <v>425</v>
      </c>
      <c r="AM816">
        <v>1088985</v>
      </c>
      <c r="AN816">
        <v>118280</v>
      </c>
      <c r="AO816" t="s">
        <v>14756</v>
      </c>
      <c r="AP816" t="s">
        <v>14757</v>
      </c>
      <c r="AQ816" t="s">
        <v>14758</v>
      </c>
      <c r="AR816" t="s">
        <v>14759</v>
      </c>
      <c r="AS816" t="s">
        <v>14760</v>
      </c>
      <c r="AT816" t="s">
        <v>1239</v>
      </c>
      <c r="AU816">
        <v>118280</v>
      </c>
      <c r="AW816" t="s">
        <v>224</v>
      </c>
      <c r="AX816" t="s">
        <v>1468</v>
      </c>
      <c r="AY816" t="s">
        <v>1061</v>
      </c>
      <c r="AZ816" t="s">
        <v>14761</v>
      </c>
      <c r="BA816" t="s">
        <v>1244</v>
      </c>
      <c r="BB816" t="s">
        <v>1227</v>
      </c>
      <c r="BC816" t="s">
        <v>13742</v>
      </c>
      <c r="BD816">
        <v>765</v>
      </c>
      <c r="BE816" t="s">
        <v>14762</v>
      </c>
    </row>
    <row r="817" spans="1:57" ht="20" customHeight="1">
      <c r="A817" t="str">
        <f t="shared" si="40"/>
        <v>휴켐스 질산공장 N2O 감축사업(휴켐스 주식회사의 질산 공장 세 곳에서 tail gas에 포함된 아산화질소를 촉매를 사용하여 제거하는 프로젝트)7차2011-04-01</v>
      </c>
      <c r="B817" t="str">
        <f t="shared" si="41"/>
        <v>2011-04-01</v>
      </c>
      <c r="C817">
        <v>17</v>
      </c>
      <c r="D817" t="s">
        <v>425</v>
      </c>
      <c r="E817" t="s">
        <v>1220</v>
      </c>
      <c r="F817" t="s">
        <v>1221</v>
      </c>
      <c r="G817" t="s">
        <v>1222</v>
      </c>
      <c r="M817" t="s">
        <v>1812</v>
      </c>
      <c r="O817" t="s">
        <v>1227</v>
      </c>
      <c r="P817" t="s">
        <v>209</v>
      </c>
      <c r="Q817" t="s">
        <v>1228</v>
      </c>
      <c r="R817" t="s">
        <v>1229</v>
      </c>
      <c r="S817" t="s">
        <v>130</v>
      </c>
      <c r="T817" t="s">
        <v>1231</v>
      </c>
      <c r="U817" t="s">
        <v>1232</v>
      </c>
      <c r="V817" t="s">
        <v>1233</v>
      </c>
      <c r="W817">
        <v>1280429</v>
      </c>
      <c r="X817" t="s">
        <v>1234</v>
      </c>
      <c r="Y817" t="s">
        <v>1235</v>
      </c>
      <c r="Z817" t="s">
        <v>1236</v>
      </c>
      <c r="AA817" t="s">
        <v>14763</v>
      </c>
      <c r="AB817" t="s">
        <v>14764</v>
      </c>
      <c r="AC817">
        <v>319230</v>
      </c>
      <c r="AD817">
        <v>366561</v>
      </c>
      <c r="AE817">
        <v>106720</v>
      </c>
      <c r="AF817" t="s">
        <v>14765</v>
      </c>
      <c r="AJ817" t="s">
        <v>14661</v>
      </c>
      <c r="AK817" t="s">
        <v>14259</v>
      </c>
      <c r="AL817" t="s">
        <v>425</v>
      </c>
      <c r="AM817">
        <v>1088985</v>
      </c>
      <c r="AN817">
        <v>106720</v>
      </c>
      <c r="AO817" t="s">
        <v>14766</v>
      </c>
      <c r="AP817" t="s">
        <v>14767</v>
      </c>
      <c r="AQ817" t="s">
        <v>14768</v>
      </c>
      <c r="AR817" t="s">
        <v>14769</v>
      </c>
      <c r="AS817" t="s">
        <v>14770</v>
      </c>
      <c r="AT817" t="s">
        <v>1239</v>
      </c>
      <c r="AU817">
        <v>106720</v>
      </c>
      <c r="AW817" t="s">
        <v>224</v>
      </c>
      <c r="AX817" t="s">
        <v>1468</v>
      </c>
      <c r="AY817" t="s">
        <v>1061</v>
      </c>
      <c r="AZ817" t="s">
        <v>14771</v>
      </c>
      <c r="BA817" t="s">
        <v>1244</v>
      </c>
      <c r="BB817" t="s">
        <v>1227</v>
      </c>
      <c r="BC817" t="s">
        <v>14772</v>
      </c>
      <c r="BD817">
        <v>765</v>
      </c>
      <c r="BE817" t="s">
        <v>14773</v>
      </c>
    </row>
    <row r="818" spans="1:57" ht="20" customHeight="1">
      <c r="A818" t="str">
        <f t="shared" si="40"/>
        <v>휴켐스 질산공장 N2O 감축사업(휴켐스 주식회사의 질산 공장 세 곳에서 tail gas에 포함된 아산화질소를 촉매를 사용하여 제거하는 프로젝트)6차2011-10-01</v>
      </c>
      <c r="B818" t="str">
        <f t="shared" si="41"/>
        <v>2011-10-01</v>
      </c>
      <c r="C818">
        <v>16</v>
      </c>
      <c r="D818" t="s">
        <v>425</v>
      </c>
      <c r="E818" t="s">
        <v>1220</v>
      </c>
      <c r="F818" t="s">
        <v>1221</v>
      </c>
      <c r="G818" t="s">
        <v>1222</v>
      </c>
      <c r="M818" t="s">
        <v>1812</v>
      </c>
      <c r="O818" t="s">
        <v>1227</v>
      </c>
      <c r="P818" t="s">
        <v>209</v>
      </c>
      <c r="Q818" t="s">
        <v>1228</v>
      </c>
      <c r="R818" t="s">
        <v>1229</v>
      </c>
      <c r="S818" t="s">
        <v>130</v>
      </c>
      <c r="T818" t="s">
        <v>1231</v>
      </c>
      <c r="U818" t="s">
        <v>1232</v>
      </c>
      <c r="V818" t="s">
        <v>1233</v>
      </c>
      <c r="W818">
        <v>1280429</v>
      </c>
      <c r="X818" t="s">
        <v>1234</v>
      </c>
      <c r="Y818" t="s">
        <v>1235</v>
      </c>
      <c r="Z818" t="s">
        <v>1236</v>
      </c>
      <c r="AA818" t="s">
        <v>14554</v>
      </c>
      <c r="AB818" t="s">
        <v>14471</v>
      </c>
      <c r="AC818">
        <v>322738</v>
      </c>
      <c r="AD818">
        <v>404060</v>
      </c>
      <c r="AE818">
        <v>50000</v>
      </c>
      <c r="AF818" t="s">
        <v>14774</v>
      </c>
      <c r="AJ818" t="s">
        <v>14661</v>
      </c>
      <c r="AK818" t="s">
        <v>14259</v>
      </c>
      <c r="AL818" t="s">
        <v>425</v>
      </c>
      <c r="AM818">
        <v>1088985</v>
      </c>
      <c r="AN818">
        <v>50000</v>
      </c>
      <c r="AO818" t="s">
        <v>14634</v>
      </c>
      <c r="AP818" t="s">
        <v>14635</v>
      </c>
      <c r="AQ818" t="s">
        <v>14775</v>
      </c>
      <c r="AR818" t="s">
        <v>14776</v>
      </c>
      <c r="AS818" t="s">
        <v>14777</v>
      </c>
      <c r="AT818" t="s">
        <v>1239</v>
      </c>
      <c r="AU818">
        <v>50000</v>
      </c>
      <c r="AW818" t="s">
        <v>224</v>
      </c>
      <c r="AX818" t="s">
        <v>1468</v>
      </c>
      <c r="AY818" t="s">
        <v>1061</v>
      </c>
      <c r="AZ818" t="s">
        <v>14778</v>
      </c>
      <c r="BA818" t="s">
        <v>1244</v>
      </c>
      <c r="BB818" t="s">
        <v>1227</v>
      </c>
      <c r="BC818" t="s">
        <v>14480</v>
      </c>
      <c r="BD818">
        <v>765</v>
      </c>
      <c r="BE818" t="s">
        <v>14779</v>
      </c>
    </row>
    <row r="819" spans="1:57" ht="20" customHeight="1">
      <c r="A819" t="str">
        <f t="shared" si="40"/>
        <v>(주)한화 울산소재 질산공장 N2O 감축 프로젝트1차2012-07-01</v>
      </c>
      <c r="B819" t="str">
        <f t="shared" si="41"/>
        <v>2012-07-01</v>
      </c>
      <c r="C819">
        <v>15</v>
      </c>
      <c r="D819" t="s">
        <v>1273</v>
      </c>
      <c r="E819" t="s">
        <v>1274</v>
      </c>
      <c r="F819" t="s">
        <v>1275</v>
      </c>
      <c r="G819" t="s">
        <v>1253</v>
      </c>
      <c r="M819" t="s">
        <v>1812</v>
      </c>
      <c r="O819" t="s">
        <v>1259</v>
      </c>
      <c r="P819" t="s">
        <v>209</v>
      </c>
      <c r="Q819" t="s">
        <v>1228</v>
      </c>
      <c r="R819" t="s">
        <v>1229</v>
      </c>
      <c r="S819" t="s">
        <v>130</v>
      </c>
      <c r="T819" t="s">
        <v>1231</v>
      </c>
      <c r="U819" t="s">
        <v>1260</v>
      </c>
      <c r="V819" t="s">
        <v>1261</v>
      </c>
      <c r="W819">
        <v>281272</v>
      </c>
      <c r="X819" t="s">
        <v>1234</v>
      </c>
      <c r="Y819" t="s">
        <v>1235</v>
      </c>
      <c r="Z819" t="s">
        <v>1236</v>
      </c>
      <c r="AA819" t="s">
        <v>13413</v>
      </c>
      <c r="AB819" t="s">
        <v>14780</v>
      </c>
      <c r="AC819">
        <v>70896</v>
      </c>
      <c r="AD819">
        <v>61897</v>
      </c>
      <c r="AE819">
        <v>6772</v>
      </c>
      <c r="AF819" t="s">
        <v>14781</v>
      </c>
      <c r="AJ819" t="s">
        <v>14545</v>
      </c>
      <c r="AK819" t="s">
        <v>14259</v>
      </c>
      <c r="AL819" t="s">
        <v>1273</v>
      </c>
      <c r="AM819">
        <v>6772</v>
      </c>
      <c r="AN819">
        <v>6772</v>
      </c>
      <c r="AO819" t="s">
        <v>14782</v>
      </c>
      <c r="AP819" t="s">
        <v>14783</v>
      </c>
      <c r="AR819" t="s">
        <v>14784</v>
      </c>
      <c r="AS819" t="s">
        <v>14785</v>
      </c>
      <c r="AT819" t="s">
        <v>1280</v>
      </c>
      <c r="AU819">
        <v>6772</v>
      </c>
      <c r="AW819" t="s">
        <v>224</v>
      </c>
      <c r="AX819" t="s">
        <v>1345</v>
      </c>
      <c r="AY819" t="s">
        <v>1061</v>
      </c>
      <c r="AZ819" t="s">
        <v>14786</v>
      </c>
      <c r="BA819" t="s">
        <v>1244</v>
      </c>
      <c r="BB819" t="s">
        <v>1284</v>
      </c>
      <c r="BC819" t="s">
        <v>4249</v>
      </c>
      <c r="BD819">
        <v>922</v>
      </c>
      <c r="BE819" t="s">
        <v>14787</v>
      </c>
    </row>
    <row r="820" spans="1:57" ht="20" customHeight="1">
      <c r="A820" t="str">
        <f t="shared" si="40"/>
        <v>삼천리 연료전환 번들링 CDM1차2010-09-28</v>
      </c>
      <c r="B820" t="str">
        <f t="shared" si="41"/>
        <v>2010-09-28</v>
      </c>
      <c r="C820">
        <v>14</v>
      </c>
      <c r="D820" t="s">
        <v>425</v>
      </c>
      <c r="E820" t="s">
        <v>1220</v>
      </c>
      <c r="F820" t="s">
        <v>1221</v>
      </c>
      <c r="G820" t="s">
        <v>1291</v>
      </c>
      <c r="M820" t="s">
        <v>1812</v>
      </c>
      <c r="O820" t="s">
        <v>1321</v>
      </c>
      <c r="P820" t="s">
        <v>209</v>
      </c>
      <c r="Q820" t="s">
        <v>1228</v>
      </c>
      <c r="R820" t="s">
        <v>1229</v>
      </c>
      <c r="S820" t="s">
        <v>130</v>
      </c>
      <c r="T820" t="s">
        <v>1293</v>
      </c>
      <c r="U820" t="s">
        <v>1322</v>
      </c>
      <c r="V820" t="s">
        <v>1323</v>
      </c>
      <c r="W820">
        <v>6390</v>
      </c>
      <c r="X820" t="s">
        <v>1324</v>
      </c>
      <c r="Y820" t="s">
        <v>1325</v>
      </c>
      <c r="Z820" t="s">
        <v>1326</v>
      </c>
      <c r="AA820" t="s">
        <v>13413</v>
      </c>
      <c r="AB820" t="s">
        <v>14788</v>
      </c>
      <c r="AC820">
        <v>6390</v>
      </c>
      <c r="AD820">
        <v>6290</v>
      </c>
      <c r="AE820">
        <v>126</v>
      </c>
      <c r="AF820" t="s">
        <v>14789</v>
      </c>
      <c r="AJ820" t="s">
        <v>14409</v>
      </c>
      <c r="AK820" t="s">
        <v>14259</v>
      </c>
      <c r="AL820" t="s">
        <v>425</v>
      </c>
      <c r="AM820">
        <v>126</v>
      </c>
      <c r="AN820">
        <v>126</v>
      </c>
      <c r="AO820" t="s">
        <v>14790</v>
      </c>
      <c r="AP820" t="s">
        <v>14791</v>
      </c>
      <c r="AQ820" t="s">
        <v>14792</v>
      </c>
      <c r="AR820" t="s">
        <v>14793</v>
      </c>
      <c r="AS820" t="s">
        <v>14794</v>
      </c>
      <c r="AT820" t="s">
        <v>1327</v>
      </c>
      <c r="AU820">
        <v>126</v>
      </c>
      <c r="AW820" t="s">
        <v>224</v>
      </c>
      <c r="AX820" t="s">
        <v>1345</v>
      </c>
      <c r="AY820" t="s">
        <v>1061</v>
      </c>
      <c r="AZ820" t="s">
        <v>14795</v>
      </c>
      <c r="BA820" t="s">
        <v>1244</v>
      </c>
      <c r="BB820" t="s">
        <v>1321</v>
      </c>
      <c r="BC820" t="s">
        <v>14796</v>
      </c>
      <c r="BD820">
        <v>3384</v>
      </c>
      <c r="BE820" t="s">
        <v>14797</v>
      </c>
    </row>
    <row r="821" spans="1:57" ht="20" customHeight="1">
      <c r="A821" t="str">
        <f t="shared" si="40"/>
        <v>SF6 회수 및 재생사업1차2011-04-01</v>
      </c>
      <c r="B821" t="str">
        <f t="shared" si="41"/>
        <v>2011-04-01</v>
      </c>
      <c r="C821">
        <v>13</v>
      </c>
      <c r="D821" t="s">
        <v>425</v>
      </c>
      <c r="E821" t="s">
        <v>1220</v>
      </c>
      <c r="F821" t="s">
        <v>1221</v>
      </c>
      <c r="G821" t="s">
        <v>1291</v>
      </c>
      <c r="M821" t="s">
        <v>1812</v>
      </c>
      <c r="O821" t="s">
        <v>1292</v>
      </c>
      <c r="P821" t="s">
        <v>209</v>
      </c>
      <c r="Q821" t="s">
        <v>1228</v>
      </c>
      <c r="R821" t="s">
        <v>1229</v>
      </c>
      <c r="S821" t="s">
        <v>130</v>
      </c>
      <c r="T821" t="s">
        <v>1293</v>
      </c>
      <c r="U821" t="s">
        <v>1294</v>
      </c>
      <c r="V821" t="s">
        <v>1295</v>
      </c>
      <c r="W821">
        <v>165092</v>
      </c>
      <c r="X821" t="s">
        <v>32337</v>
      </c>
      <c r="Y821" t="s">
        <v>1297</v>
      </c>
      <c r="Z821" t="s">
        <v>1298</v>
      </c>
      <c r="AA821" t="s">
        <v>13413</v>
      </c>
      <c r="AB821" t="s">
        <v>14798</v>
      </c>
      <c r="AC821">
        <v>177304</v>
      </c>
      <c r="AD821">
        <v>101074</v>
      </c>
      <c r="AE821">
        <v>2021</v>
      </c>
      <c r="AF821" t="s">
        <v>14799</v>
      </c>
      <c r="AJ821" t="s">
        <v>14800</v>
      </c>
      <c r="AK821" t="s">
        <v>14259</v>
      </c>
      <c r="AL821" t="s">
        <v>425</v>
      </c>
      <c r="AM821">
        <v>2021</v>
      </c>
      <c r="AN821">
        <v>2021</v>
      </c>
      <c r="AO821" t="s">
        <v>14801</v>
      </c>
      <c r="AP821" t="s">
        <v>14802</v>
      </c>
      <c r="AQ821" t="s">
        <v>14803</v>
      </c>
      <c r="AR821" t="s">
        <v>14804</v>
      </c>
      <c r="AS821" t="s">
        <v>14805</v>
      </c>
      <c r="AT821" t="s">
        <v>1300</v>
      </c>
      <c r="AU821">
        <v>2021</v>
      </c>
      <c r="AW821" t="s">
        <v>224</v>
      </c>
      <c r="AX821" t="s">
        <v>1345</v>
      </c>
      <c r="AY821" t="s">
        <v>1061</v>
      </c>
      <c r="AZ821" t="s">
        <v>14806</v>
      </c>
      <c r="BA821" t="s">
        <v>1244</v>
      </c>
      <c r="BB821" t="s">
        <v>1292</v>
      </c>
      <c r="BC821" t="s">
        <v>14807</v>
      </c>
      <c r="BD821">
        <v>4274</v>
      </c>
      <c r="BE821" t="s">
        <v>14808</v>
      </c>
    </row>
    <row r="822" spans="1:57" ht="20" customHeight="1">
      <c r="A822" t="str">
        <f t="shared" si="40"/>
        <v>카프로 N2O 저감 사업4차2012-06-09</v>
      </c>
      <c r="B822" t="str">
        <f t="shared" si="41"/>
        <v>2012-06-09</v>
      </c>
      <c r="C822">
        <v>12</v>
      </c>
      <c r="D822" t="s">
        <v>425</v>
      </c>
      <c r="E822" t="s">
        <v>1220</v>
      </c>
      <c r="F822" t="s">
        <v>1221</v>
      </c>
      <c r="G822" t="s">
        <v>1291</v>
      </c>
      <c r="M822" t="s">
        <v>1812</v>
      </c>
      <c r="O822" t="s">
        <v>543</v>
      </c>
      <c r="P822" t="s">
        <v>209</v>
      </c>
      <c r="Q822" t="s">
        <v>1228</v>
      </c>
      <c r="R822" t="s">
        <v>1229</v>
      </c>
      <c r="S822" t="s">
        <v>130</v>
      </c>
      <c r="T822" t="s">
        <v>1293</v>
      </c>
      <c r="U822" t="s">
        <v>1311</v>
      </c>
      <c r="V822" t="s">
        <v>453</v>
      </c>
      <c r="W822">
        <v>660995</v>
      </c>
      <c r="X822" t="s">
        <v>1234</v>
      </c>
      <c r="Y822" t="s">
        <v>1235</v>
      </c>
      <c r="Z822" t="s">
        <v>1236</v>
      </c>
      <c r="AA822" t="s">
        <v>14303</v>
      </c>
      <c r="AB822" t="s">
        <v>14809</v>
      </c>
      <c r="AC822">
        <v>373054</v>
      </c>
      <c r="AD822">
        <v>330581</v>
      </c>
      <c r="AE822">
        <v>6612</v>
      </c>
      <c r="AF822" t="s">
        <v>14810</v>
      </c>
      <c r="AJ822" t="s">
        <v>14811</v>
      </c>
      <c r="AK822" t="s">
        <v>14259</v>
      </c>
      <c r="AL822" t="s">
        <v>425</v>
      </c>
      <c r="AM822">
        <v>20183</v>
      </c>
      <c r="AN822">
        <v>6612</v>
      </c>
      <c r="AO822" t="s">
        <v>14812</v>
      </c>
      <c r="AP822" t="s">
        <v>14813</v>
      </c>
      <c r="AQ822" t="s">
        <v>14814</v>
      </c>
      <c r="AR822" t="s">
        <v>14815</v>
      </c>
      <c r="AS822" t="s">
        <v>14816</v>
      </c>
      <c r="AT822" t="s">
        <v>1312</v>
      </c>
      <c r="AU822">
        <v>6612</v>
      </c>
      <c r="AW822" t="s">
        <v>224</v>
      </c>
      <c r="AX822" t="s">
        <v>1345</v>
      </c>
      <c r="AY822" t="s">
        <v>1061</v>
      </c>
      <c r="AZ822" t="s">
        <v>14817</v>
      </c>
      <c r="BA822" t="s">
        <v>1244</v>
      </c>
      <c r="BB822" t="s">
        <v>543</v>
      </c>
      <c r="BC822" t="s">
        <v>14818</v>
      </c>
      <c r="BD822">
        <v>4665</v>
      </c>
      <c r="BE822" t="s">
        <v>14819</v>
      </c>
    </row>
    <row r="823" spans="1:57" ht="20" customHeight="1">
      <c r="A823" t="str">
        <f t="shared" si="40"/>
        <v>카프로 N2O 저감 사업3차2012-01-01</v>
      </c>
      <c r="B823" t="str">
        <f t="shared" si="41"/>
        <v>2012-01-01</v>
      </c>
      <c r="C823">
        <v>11</v>
      </c>
      <c r="D823" t="s">
        <v>425</v>
      </c>
      <c r="E823" t="s">
        <v>1220</v>
      </c>
      <c r="F823" t="s">
        <v>1221</v>
      </c>
      <c r="G823" t="s">
        <v>1291</v>
      </c>
      <c r="M823" t="s">
        <v>1812</v>
      </c>
      <c r="O823" t="s">
        <v>543</v>
      </c>
      <c r="P823" t="s">
        <v>209</v>
      </c>
      <c r="Q823" t="s">
        <v>1228</v>
      </c>
      <c r="R823" t="s">
        <v>1229</v>
      </c>
      <c r="S823" t="s">
        <v>130</v>
      </c>
      <c r="T823" t="s">
        <v>1293</v>
      </c>
      <c r="U823" t="s">
        <v>1311</v>
      </c>
      <c r="V823" t="s">
        <v>453</v>
      </c>
      <c r="W823">
        <v>660995</v>
      </c>
      <c r="X823" t="s">
        <v>1234</v>
      </c>
      <c r="Y823" t="s">
        <v>1235</v>
      </c>
      <c r="Z823" t="s">
        <v>1236</v>
      </c>
      <c r="AA823" t="s">
        <v>14315</v>
      </c>
      <c r="AB823" t="s">
        <v>14820</v>
      </c>
      <c r="AC823">
        <v>289751</v>
      </c>
      <c r="AD823">
        <v>317236</v>
      </c>
      <c r="AE823">
        <v>6345</v>
      </c>
      <c r="AF823" t="s">
        <v>14821</v>
      </c>
      <c r="AJ823" t="s">
        <v>14811</v>
      </c>
      <c r="AK823" t="s">
        <v>14259</v>
      </c>
      <c r="AL823" t="s">
        <v>425</v>
      </c>
      <c r="AM823">
        <v>20183</v>
      </c>
      <c r="AN823">
        <v>6345</v>
      </c>
      <c r="AO823" t="s">
        <v>14822</v>
      </c>
      <c r="AP823" t="s">
        <v>14823</v>
      </c>
      <c r="AQ823" t="s">
        <v>14814</v>
      </c>
      <c r="AR823" t="s">
        <v>14824</v>
      </c>
      <c r="AS823" t="s">
        <v>14825</v>
      </c>
      <c r="AT823" t="s">
        <v>1312</v>
      </c>
      <c r="AU823">
        <v>6345</v>
      </c>
      <c r="AW823" t="s">
        <v>224</v>
      </c>
      <c r="AX823" t="s">
        <v>1345</v>
      </c>
      <c r="AY823" t="s">
        <v>1061</v>
      </c>
      <c r="AZ823" t="s">
        <v>14826</v>
      </c>
      <c r="BA823" t="s">
        <v>1244</v>
      </c>
      <c r="BB823" t="s">
        <v>543</v>
      </c>
      <c r="BC823" t="s">
        <v>14818</v>
      </c>
      <c r="BD823">
        <v>4665</v>
      </c>
      <c r="BE823" t="s">
        <v>14827</v>
      </c>
    </row>
    <row r="824" spans="1:57" ht="20" customHeight="1">
      <c r="A824" t="str">
        <f t="shared" si="40"/>
        <v>카프로 N2O 저감 사업2차2011-09-01</v>
      </c>
      <c r="B824" t="str">
        <f t="shared" si="41"/>
        <v>2011-09-01</v>
      </c>
      <c r="C824">
        <v>10</v>
      </c>
      <c r="D824" t="s">
        <v>425</v>
      </c>
      <c r="E824" t="s">
        <v>1220</v>
      </c>
      <c r="F824" t="s">
        <v>1221</v>
      </c>
      <c r="G824" t="s">
        <v>1291</v>
      </c>
      <c r="M824" t="s">
        <v>1812</v>
      </c>
      <c r="O824" t="s">
        <v>543</v>
      </c>
      <c r="P824" t="s">
        <v>209</v>
      </c>
      <c r="Q824" t="s">
        <v>1228</v>
      </c>
      <c r="R824" t="s">
        <v>1229</v>
      </c>
      <c r="S824" t="s">
        <v>130</v>
      </c>
      <c r="T824" t="s">
        <v>1293</v>
      </c>
      <c r="U824" t="s">
        <v>1311</v>
      </c>
      <c r="V824" t="s">
        <v>453</v>
      </c>
      <c r="W824">
        <v>660995</v>
      </c>
      <c r="X824" t="s">
        <v>1234</v>
      </c>
      <c r="Y824" t="s">
        <v>1235</v>
      </c>
      <c r="Z824" t="s">
        <v>1236</v>
      </c>
      <c r="AA824" t="s">
        <v>13427</v>
      </c>
      <c r="AB824" t="s">
        <v>14828</v>
      </c>
      <c r="AC824">
        <v>220935</v>
      </c>
      <c r="AD824">
        <v>216537</v>
      </c>
      <c r="AE824">
        <v>4331</v>
      </c>
      <c r="AF824" t="s">
        <v>14829</v>
      </c>
      <c r="AJ824" t="s">
        <v>14811</v>
      </c>
      <c r="AK824" t="s">
        <v>14259</v>
      </c>
      <c r="AL824" t="s">
        <v>425</v>
      </c>
      <c r="AM824">
        <v>20183</v>
      </c>
      <c r="AN824">
        <v>4331</v>
      </c>
      <c r="AO824" t="s">
        <v>14830</v>
      </c>
      <c r="AP824" t="s">
        <v>14831</v>
      </c>
      <c r="AQ824" t="s">
        <v>14814</v>
      </c>
      <c r="AR824" t="s">
        <v>14832</v>
      </c>
      <c r="AS824" t="s">
        <v>14833</v>
      </c>
      <c r="AT824" t="s">
        <v>1312</v>
      </c>
      <c r="AU824">
        <v>4331</v>
      </c>
      <c r="AW824" t="s">
        <v>224</v>
      </c>
      <c r="AX824" t="s">
        <v>1345</v>
      </c>
      <c r="AY824" t="s">
        <v>1061</v>
      </c>
      <c r="AZ824" t="s">
        <v>14834</v>
      </c>
      <c r="BA824" t="s">
        <v>1244</v>
      </c>
      <c r="BB824" t="s">
        <v>543</v>
      </c>
      <c r="BC824" t="s">
        <v>5929</v>
      </c>
      <c r="BD824">
        <v>4665</v>
      </c>
      <c r="BE824" t="s">
        <v>14835</v>
      </c>
    </row>
    <row r="825" spans="1:57" ht="20" customHeight="1">
      <c r="A825" t="str">
        <f t="shared" si="40"/>
        <v>카프로 N2O 저감 사업1차2011-06-09</v>
      </c>
      <c r="B825" t="str">
        <f t="shared" si="41"/>
        <v>2011-06-09</v>
      </c>
      <c r="C825">
        <v>9</v>
      </c>
      <c r="D825" t="s">
        <v>425</v>
      </c>
      <c r="E825" t="s">
        <v>1220</v>
      </c>
      <c r="F825" t="s">
        <v>1221</v>
      </c>
      <c r="G825" t="s">
        <v>1291</v>
      </c>
      <c r="M825" t="s">
        <v>1812</v>
      </c>
      <c r="O825" t="s">
        <v>543</v>
      </c>
      <c r="P825" t="s">
        <v>209</v>
      </c>
      <c r="Q825" t="s">
        <v>1228</v>
      </c>
      <c r="R825" t="s">
        <v>1229</v>
      </c>
      <c r="S825" t="s">
        <v>130</v>
      </c>
      <c r="T825" t="s">
        <v>1293</v>
      </c>
      <c r="U825" t="s">
        <v>1311</v>
      </c>
      <c r="V825" t="s">
        <v>453</v>
      </c>
      <c r="W825">
        <v>660995</v>
      </c>
      <c r="X825" t="s">
        <v>1234</v>
      </c>
      <c r="Y825" t="s">
        <v>1235</v>
      </c>
      <c r="Z825" t="s">
        <v>1236</v>
      </c>
      <c r="AA825" t="s">
        <v>13413</v>
      </c>
      <c r="AB825" t="s">
        <v>14836</v>
      </c>
      <c r="AC825">
        <v>152124</v>
      </c>
      <c r="AD825">
        <v>144751</v>
      </c>
      <c r="AE825">
        <v>2895</v>
      </c>
      <c r="AF825" t="s">
        <v>14837</v>
      </c>
      <c r="AJ825" t="s">
        <v>14811</v>
      </c>
      <c r="AK825" t="s">
        <v>14259</v>
      </c>
      <c r="AL825" t="s">
        <v>425</v>
      </c>
      <c r="AM825">
        <v>20183</v>
      </c>
      <c r="AN825">
        <v>2895</v>
      </c>
      <c r="AO825" t="s">
        <v>14838</v>
      </c>
      <c r="AP825" t="s">
        <v>14839</v>
      </c>
      <c r="AQ825" t="s">
        <v>14840</v>
      </c>
      <c r="AR825" t="s">
        <v>14841</v>
      </c>
      <c r="AS825" t="s">
        <v>14842</v>
      </c>
      <c r="AT825" t="s">
        <v>1312</v>
      </c>
      <c r="AU825">
        <v>2895</v>
      </c>
      <c r="AW825" t="s">
        <v>224</v>
      </c>
      <c r="AX825" t="s">
        <v>1345</v>
      </c>
      <c r="AY825" t="s">
        <v>1061</v>
      </c>
      <c r="AZ825" t="s">
        <v>14843</v>
      </c>
      <c r="BA825" t="s">
        <v>1244</v>
      </c>
      <c r="BB825" t="s">
        <v>543</v>
      </c>
      <c r="BC825" t="s">
        <v>5874</v>
      </c>
      <c r="BD825">
        <v>4665</v>
      </c>
      <c r="BE825" t="s">
        <v>14844</v>
      </c>
    </row>
    <row r="826" spans="1:57" ht="20" customHeight="1">
      <c r="A826" t="str">
        <f t="shared" si="40"/>
        <v>휴켐스 질산공장 N2O 감축사업(휴켐스 주식회사의 질산 공장 세 곳에서 tail gas에 포함된 아산화질소를 촉매를 사용하여 제거하는 프로젝트)5차2012-04-01</v>
      </c>
      <c r="B826" t="str">
        <f t="shared" si="41"/>
        <v>2012-04-01</v>
      </c>
      <c r="C826">
        <v>8</v>
      </c>
      <c r="D826" t="s">
        <v>425</v>
      </c>
      <c r="E826" t="s">
        <v>1220</v>
      </c>
      <c r="F826" t="s">
        <v>1221</v>
      </c>
      <c r="G826" t="s">
        <v>1222</v>
      </c>
      <c r="M826" t="s">
        <v>1812</v>
      </c>
      <c r="O826" t="s">
        <v>1227</v>
      </c>
      <c r="P826" t="s">
        <v>209</v>
      </c>
      <c r="Q826" t="s">
        <v>1228</v>
      </c>
      <c r="R826" t="s">
        <v>1229</v>
      </c>
      <c r="S826" t="s">
        <v>130</v>
      </c>
      <c r="T826" t="s">
        <v>1231</v>
      </c>
      <c r="U826" t="s">
        <v>1232</v>
      </c>
      <c r="V826" t="s">
        <v>1233</v>
      </c>
      <c r="W826">
        <v>1280429</v>
      </c>
      <c r="X826" t="s">
        <v>1234</v>
      </c>
      <c r="Y826" t="s">
        <v>1235</v>
      </c>
      <c r="Z826" t="s">
        <v>1236</v>
      </c>
      <c r="AA826" t="s">
        <v>14542</v>
      </c>
      <c r="AB826" t="s">
        <v>14845</v>
      </c>
      <c r="AC826">
        <v>319230</v>
      </c>
      <c r="AD826">
        <v>362359</v>
      </c>
      <c r="AE826">
        <v>7247</v>
      </c>
      <c r="AF826" t="s">
        <v>14846</v>
      </c>
      <c r="AJ826" t="s">
        <v>14661</v>
      </c>
      <c r="AK826" t="s">
        <v>14259</v>
      </c>
      <c r="AL826" t="s">
        <v>425</v>
      </c>
      <c r="AM826">
        <v>1088985</v>
      </c>
      <c r="AN826">
        <v>7247</v>
      </c>
      <c r="AO826" t="s">
        <v>14847</v>
      </c>
      <c r="AP826" t="s">
        <v>14848</v>
      </c>
      <c r="AQ826" t="s">
        <v>14849</v>
      </c>
      <c r="AR826" t="s">
        <v>14850</v>
      </c>
      <c r="AS826" t="s">
        <v>14851</v>
      </c>
      <c r="AT826" t="s">
        <v>1239</v>
      </c>
      <c r="AU826">
        <v>7247</v>
      </c>
      <c r="AW826" t="s">
        <v>224</v>
      </c>
      <c r="AX826" t="s">
        <v>1302</v>
      </c>
      <c r="AY826" t="s">
        <v>1061</v>
      </c>
      <c r="AZ826" t="s">
        <v>14852</v>
      </c>
      <c r="BA826" t="s">
        <v>1244</v>
      </c>
      <c r="BB826" t="s">
        <v>1227</v>
      </c>
      <c r="BC826" t="s">
        <v>14853</v>
      </c>
      <c r="BD826">
        <v>765</v>
      </c>
      <c r="BE826" t="s">
        <v>14854</v>
      </c>
    </row>
    <row r="827" spans="1:57" ht="20" customHeight="1">
      <c r="A827" t="str">
        <f t="shared" si="40"/>
        <v>휴켐스 질산공장 N2O 감축사업(휴켐스 주식회사의 질산 공장 세 곳에서 tail gas에 포함된 아산화질소를 촉매를 사용하여 제거하는 프로젝트)4차2012-01-01</v>
      </c>
      <c r="B827" t="str">
        <f t="shared" si="41"/>
        <v>2012-01-01</v>
      </c>
      <c r="C827">
        <v>7</v>
      </c>
      <c r="D827" t="s">
        <v>425</v>
      </c>
      <c r="E827" t="s">
        <v>1220</v>
      </c>
      <c r="F827" t="s">
        <v>1221</v>
      </c>
      <c r="G827" t="s">
        <v>1222</v>
      </c>
      <c r="M827" t="s">
        <v>1812</v>
      </c>
      <c r="O827" t="s">
        <v>1227</v>
      </c>
      <c r="P827" t="s">
        <v>209</v>
      </c>
      <c r="Q827" t="s">
        <v>1228</v>
      </c>
      <c r="R827" t="s">
        <v>1229</v>
      </c>
      <c r="S827" t="s">
        <v>130</v>
      </c>
      <c r="T827" t="s">
        <v>1231</v>
      </c>
      <c r="U827" t="s">
        <v>1232</v>
      </c>
      <c r="V827" t="s">
        <v>1233</v>
      </c>
      <c r="W827">
        <v>1280429</v>
      </c>
      <c r="X827" t="s">
        <v>1234</v>
      </c>
      <c r="Y827" t="s">
        <v>1235</v>
      </c>
      <c r="Z827" t="s">
        <v>1236</v>
      </c>
      <c r="AA827" t="s">
        <v>14303</v>
      </c>
      <c r="AB827" t="s">
        <v>14855</v>
      </c>
      <c r="AC827">
        <v>319230</v>
      </c>
      <c r="AD827">
        <v>276003</v>
      </c>
      <c r="AE827">
        <v>276003</v>
      </c>
      <c r="AF827" t="s">
        <v>14856</v>
      </c>
      <c r="AJ827" t="s">
        <v>14661</v>
      </c>
      <c r="AK827" t="s">
        <v>14259</v>
      </c>
      <c r="AL827" t="s">
        <v>425</v>
      </c>
      <c r="AM827">
        <v>1088985</v>
      </c>
      <c r="AN827">
        <v>276003</v>
      </c>
      <c r="AO827" t="s">
        <v>14857</v>
      </c>
      <c r="AP827" t="s">
        <v>14858</v>
      </c>
      <c r="AQ827" t="s">
        <v>14859</v>
      </c>
      <c r="AR827" t="s">
        <v>14860</v>
      </c>
      <c r="AS827" t="s">
        <v>14861</v>
      </c>
      <c r="AT827" t="s">
        <v>1239</v>
      </c>
      <c r="AU827">
        <v>276003</v>
      </c>
      <c r="AW827" t="s">
        <v>224</v>
      </c>
      <c r="AX827" t="s">
        <v>1302</v>
      </c>
      <c r="AY827" t="s">
        <v>1061</v>
      </c>
      <c r="AZ827" t="s">
        <v>14862</v>
      </c>
      <c r="BA827" t="s">
        <v>1244</v>
      </c>
      <c r="BB827" t="s">
        <v>1227</v>
      </c>
      <c r="BC827" t="s">
        <v>5001</v>
      </c>
      <c r="BD827">
        <v>765</v>
      </c>
      <c r="BE827" t="s">
        <v>14863</v>
      </c>
    </row>
    <row r="828" spans="1:57" ht="20" customHeight="1">
      <c r="A828" t="str">
        <f t="shared" si="40"/>
        <v>휴켐스 질산공장 N2O 감축사업(휴켐스 주식회사의 질산 공장 세 곳에서 tail gas에 포함된 아산화질소를 촉매를 사용하여 제거하는 프로젝트)3차2011-10-01</v>
      </c>
      <c r="B828" t="str">
        <f t="shared" si="41"/>
        <v>2011-10-01</v>
      </c>
      <c r="C828">
        <v>6</v>
      </c>
      <c r="D828" t="s">
        <v>425</v>
      </c>
      <c r="E828" t="s">
        <v>1220</v>
      </c>
      <c r="F828" t="s">
        <v>1221</v>
      </c>
      <c r="G828" t="s">
        <v>1222</v>
      </c>
      <c r="M828" t="s">
        <v>1812</v>
      </c>
      <c r="O828" t="s">
        <v>1227</v>
      </c>
      <c r="P828" t="s">
        <v>209</v>
      </c>
      <c r="Q828" t="s">
        <v>1228</v>
      </c>
      <c r="R828" t="s">
        <v>1229</v>
      </c>
      <c r="S828" t="s">
        <v>130</v>
      </c>
      <c r="T828" t="s">
        <v>1231</v>
      </c>
      <c r="U828" t="s">
        <v>1232</v>
      </c>
      <c r="V828" t="s">
        <v>1233</v>
      </c>
      <c r="W828">
        <v>1280429</v>
      </c>
      <c r="X828" t="s">
        <v>1234</v>
      </c>
      <c r="Y828" t="s">
        <v>1235</v>
      </c>
      <c r="Z828" t="s">
        <v>1236</v>
      </c>
      <c r="AA828" t="s">
        <v>14315</v>
      </c>
      <c r="AB828" t="s">
        <v>14471</v>
      </c>
      <c r="AC828">
        <v>322738</v>
      </c>
      <c r="AD828">
        <v>404060</v>
      </c>
      <c r="AE828">
        <v>235013</v>
      </c>
      <c r="AF828" t="s">
        <v>14864</v>
      </c>
      <c r="AJ828" t="s">
        <v>14661</v>
      </c>
      <c r="AK828" t="s">
        <v>14259</v>
      </c>
      <c r="AL828" t="s">
        <v>425</v>
      </c>
      <c r="AM828">
        <v>1088985</v>
      </c>
      <c r="AN828">
        <v>235013</v>
      </c>
      <c r="AO828" t="s">
        <v>14634</v>
      </c>
      <c r="AP828" t="s">
        <v>14635</v>
      </c>
      <c r="AQ828" t="s">
        <v>14865</v>
      </c>
      <c r="AR828" t="s">
        <v>14866</v>
      </c>
      <c r="AS828" t="s">
        <v>14867</v>
      </c>
      <c r="AT828" t="s">
        <v>1239</v>
      </c>
      <c r="AU828">
        <v>235013</v>
      </c>
      <c r="AW828" t="s">
        <v>224</v>
      </c>
      <c r="AX828" t="s">
        <v>1302</v>
      </c>
      <c r="AY828" t="s">
        <v>1061</v>
      </c>
      <c r="AZ828" t="s">
        <v>14868</v>
      </c>
      <c r="BA828" t="s">
        <v>1244</v>
      </c>
      <c r="BB828" t="s">
        <v>1227</v>
      </c>
      <c r="BC828" t="s">
        <v>14480</v>
      </c>
      <c r="BD828">
        <v>765</v>
      </c>
      <c r="BE828" t="s">
        <v>14869</v>
      </c>
    </row>
    <row r="829" spans="1:57" ht="20" customHeight="1">
      <c r="A829" t="str">
        <f t="shared" si="40"/>
        <v>휴켐스 질산공장 N2O 감축사업(휴켐스 주식회사의 질산 공장 세 곳에서 tail gas에 포함된 아산화질소를 촉매를 사용하여 제거하는 프로젝트)2차2011-01-01</v>
      </c>
      <c r="B829" t="str">
        <f t="shared" si="41"/>
        <v>2011-01-01</v>
      </c>
      <c r="C829">
        <v>5</v>
      </c>
      <c r="D829" t="s">
        <v>425</v>
      </c>
      <c r="E829" t="s">
        <v>1220</v>
      </c>
      <c r="F829" t="s">
        <v>1221</v>
      </c>
      <c r="G829" t="s">
        <v>1222</v>
      </c>
      <c r="M829" t="s">
        <v>1812</v>
      </c>
      <c r="O829" t="s">
        <v>1227</v>
      </c>
      <c r="P829" t="s">
        <v>209</v>
      </c>
      <c r="Q829" t="s">
        <v>1228</v>
      </c>
      <c r="R829" t="s">
        <v>1229</v>
      </c>
      <c r="S829" t="s">
        <v>130</v>
      </c>
      <c r="T829" t="s">
        <v>1231</v>
      </c>
      <c r="U829" t="s">
        <v>1232</v>
      </c>
      <c r="V829" t="s">
        <v>1233</v>
      </c>
      <c r="W829">
        <v>1280429</v>
      </c>
      <c r="X829" t="s">
        <v>1234</v>
      </c>
      <c r="Y829" t="s">
        <v>1235</v>
      </c>
      <c r="Z829" t="s">
        <v>1236</v>
      </c>
      <c r="AA829" t="s">
        <v>13427</v>
      </c>
      <c r="AB829" t="s">
        <v>14717</v>
      </c>
      <c r="AC829">
        <v>315722</v>
      </c>
      <c r="AD829">
        <v>364441</v>
      </c>
      <c r="AE829">
        <v>287152</v>
      </c>
      <c r="AF829" t="s">
        <v>14870</v>
      </c>
      <c r="AJ829" t="s">
        <v>14661</v>
      </c>
      <c r="AK829" t="s">
        <v>14259</v>
      </c>
      <c r="AL829" t="s">
        <v>425</v>
      </c>
      <c r="AM829">
        <v>1088985</v>
      </c>
      <c r="AN829">
        <v>287152</v>
      </c>
      <c r="AO829" t="s">
        <v>14871</v>
      </c>
      <c r="AP829" t="s">
        <v>14872</v>
      </c>
      <c r="AQ829" t="s">
        <v>14873</v>
      </c>
      <c r="AR829" t="s">
        <v>14874</v>
      </c>
      <c r="AS829" t="s">
        <v>14875</v>
      </c>
      <c r="AT829" t="s">
        <v>1239</v>
      </c>
      <c r="AU829">
        <v>287152</v>
      </c>
      <c r="AW829" t="s">
        <v>224</v>
      </c>
      <c r="AX829" t="s">
        <v>1302</v>
      </c>
      <c r="AY829" t="s">
        <v>1061</v>
      </c>
      <c r="AZ829" t="s">
        <v>14876</v>
      </c>
      <c r="BA829" t="s">
        <v>1244</v>
      </c>
      <c r="BB829" t="s">
        <v>1227</v>
      </c>
      <c r="BC829" t="s">
        <v>13477</v>
      </c>
      <c r="BD829">
        <v>765</v>
      </c>
      <c r="BE829" t="s">
        <v>14877</v>
      </c>
    </row>
    <row r="830" spans="1:57" ht="20" customHeight="1">
      <c r="A830" t="str">
        <f t="shared" si="40"/>
        <v>휴켐스 질산공장 N2O 감축사업(휴켐스 주식회사의 질산 공장 세 곳에서 tail gas에 포함된 아산화질소를 촉매를 사용하여 제거하는 프로젝트)1차2010-10-01</v>
      </c>
      <c r="B830" t="str">
        <f t="shared" si="41"/>
        <v>2010-10-01</v>
      </c>
      <c r="C830">
        <v>4</v>
      </c>
      <c r="D830" t="s">
        <v>425</v>
      </c>
      <c r="E830" t="s">
        <v>1220</v>
      </c>
      <c r="F830" t="s">
        <v>1221</v>
      </c>
      <c r="G830" t="s">
        <v>1222</v>
      </c>
      <c r="M830" t="s">
        <v>1812</v>
      </c>
      <c r="O830" t="s">
        <v>1227</v>
      </c>
      <c r="P830" t="s">
        <v>209</v>
      </c>
      <c r="Q830" t="s">
        <v>1228</v>
      </c>
      <c r="R830" t="s">
        <v>1229</v>
      </c>
      <c r="S830" t="s">
        <v>130</v>
      </c>
      <c r="T830" t="s">
        <v>1231</v>
      </c>
      <c r="U830" t="s">
        <v>1232</v>
      </c>
      <c r="V830" t="s">
        <v>1233</v>
      </c>
      <c r="W830">
        <v>1280429</v>
      </c>
      <c r="X830" t="s">
        <v>1234</v>
      </c>
      <c r="Y830" t="s">
        <v>1235</v>
      </c>
      <c r="Z830" t="s">
        <v>1236</v>
      </c>
      <c r="AA830" t="s">
        <v>13413</v>
      </c>
      <c r="AB830" t="s">
        <v>14878</v>
      </c>
      <c r="AC830">
        <v>322738</v>
      </c>
      <c r="AD830">
        <v>358815</v>
      </c>
      <c r="AE830">
        <v>283570</v>
      </c>
      <c r="AF830" t="s">
        <v>14879</v>
      </c>
      <c r="AJ830" t="s">
        <v>14661</v>
      </c>
      <c r="AK830" t="s">
        <v>14259</v>
      </c>
      <c r="AL830" t="s">
        <v>425</v>
      </c>
      <c r="AM830">
        <v>1088985</v>
      </c>
      <c r="AN830">
        <v>283570</v>
      </c>
      <c r="AO830" t="s">
        <v>14880</v>
      </c>
      <c r="AP830" t="s">
        <v>14881</v>
      </c>
      <c r="AQ830" t="s">
        <v>14882</v>
      </c>
      <c r="AR830" t="s">
        <v>14883</v>
      </c>
      <c r="AS830" t="s">
        <v>14884</v>
      </c>
      <c r="AT830" t="s">
        <v>1239</v>
      </c>
      <c r="AU830">
        <v>283570</v>
      </c>
      <c r="AW830" t="s">
        <v>224</v>
      </c>
      <c r="AX830" t="s">
        <v>1302</v>
      </c>
      <c r="AY830" t="s">
        <v>1061</v>
      </c>
      <c r="AZ830" t="s">
        <v>14885</v>
      </c>
      <c r="BA830" t="s">
        <v>1244</v>
      </c>
      <c r="BB830" t="s">
        <v>1227</v>
      </c>
      <c r="BC830" t="s">
        <v>14886</v>
      </c>
      <c r="BD830">
        <v>765</v>
      </c>
      <c r="BE830" t="s">
        <v>14887</v>
      </c>
    </row>
    <row r="831" spans="1:57" ht="20" customHeight="1">
      <c r="A831" t="str">
        <f t="shared" si="40"/>
        <v>(주)한화 울산소재 질산공장 N2O 감축 프로젝트3차2012-10-01</v>
      </c>
      <c r="B831" t="str">
        <f t="shared" si="41"/>
        <v>2012-10-01</v>
      </c>
      <c r="C831">
        <v>3</v>
      </c>
      <c r="D831" t="s">
        <v>530</v>
      </c>
      <c r="E831" t="s">
        <v>1252</v>
      </c>
      <c r="F831" t="s">
        <v>530</v>
      </c>
      <c r="G831" t="s">
        <v>1253</v>
      </c>
      <c r="M831" t="s">
        <v>1812</v>
      </c>
      <c r="O831" t="s">
        <v>1259</v>
      </c>
      <c r="P831" t="s">
        <v>209</v>
      </c>
      <c r="Q831" t="s">
        <v>1228</v>
      </c>
      <c r="R831" t="s">
        <v>1229</v>
      </c>
      <c r="S831" t="s">
        <v>130</v>
      </c>
      <c r="T831" t="s">
        <v>1231</v>
      </c>
      <c r="U831" t="s">
        <v>1260</v>
      </c>
      <c r="V831" t="s">
        <v>1261</v>
      </c>
      <c r="W831">
        <v>281272</v>
      </c>
      <c r="X831" t="s">
        <v>1234</v>
      </c>
      <c r="Y831" t="s">
        <v>1235</v>
      </c>
      <c r="Z831" t="s">
        <v>1236</v>
      </c>
      <c r="AA831" t="s">
        <v>14315</v>
      </c>
      <c r="AB831" t="s">
        <v>14888</v>
      </c>
      <c r="AC831">
        <v>70896</v>
      </c>
      <c r="AD831">
        <v>43670</v>
      </c>
      <c r="AE831">
        <v>16708</v>
      </c>
      <c r="AF831" t="s">
        <v>14889</v>
      </c>
      <c r="AJ831" t="s">
        <v>14545</v>
      </c>
      <c r="AK831" t="s">
        <v>14259</v>
      </c>
      <c r="AL831" t="s">
        <v>530</v>
      </c>
      <c r="AM831">
        <v>50000</v>
      </c>
      <c r="AN831">
        <v>16708</v>
      </c>
      <c r="AO831" t="s">
        <v>14890</v>
      </c>
      <c r="AP831" t="s">
        <v>14891</v>
      </c>
      <c r="AQ831" t="s">
        <v>14892</v>
      </c>
      <c r="AR831" t="s">
        <v>14893</v>
      </c>
      <c r="AS831" t="s">
        <v>14894</v>
      </c>
      <c r="AT831" t="s">
        <v>1264</v>
      </c>
      <c r="AU831">
        <v>16708</v>
      </c>
      <c r="AW831" t="s">
        <v>224</v>
      </c>
      <c r="AX831" t="s">
        <v>1302</v>
      </c>
      <c r="AY831" t="s">
        <v>1061</v>
      </c>
      <c r="AZ831" t="s">
        <v>14895</v>
      </c>
      <c r="BA831" t="s">
        <v>1244</v>
      </c>
      <c r="BB831" t="s">
        <v>1259</v>
      </c>
      <c r="BC831" t="s">
        <v>14896</v>
      </c>
      <c r="BD831">
        <v>922</v>
      </c>
      <c r="BE831" t="s">
        <v>14897</v>
      </c>
    </row>
    <row r="832" spans="1:57" ht="20" customHeight="1">
      <c r="A832" t="str">
        <f t="shared" si="40"/>
        <v>(주)한화 울산소재 질산공장 N2O 감축 프로젝트2차2012-07-01</v>
      </c>
      <c r="B832" t="str">
        <f t="shared" si="41"/>
        <v>2012-07-01</v>
      </c>
      <c r="C832">
        <v>2</v>
      </c>
      <c r="D832" t="s">
        <v>530</v>
      </c>
      <c r="E832" t="s">
        <v>1252</v>
      </c>
      <c r="F832" t="s">
        <v>530</v>
      </c>
      <c r="G832" t="s">
        <v>1253</v>
      </c>
      <c r="M832" t="s">
        <v>1812</v>
      </c>
      <c r="O832" t="s">
        <v>1259</v>
      </c>
      <c r="P832" t="s">
        <v>209</v>
      </c>
      <c r="Q832" t="s">
        <v>1228</v>
      </c>
      <c r="R832" t="s">
        <v>1229</v>
      </c>
      <c r="S832" t="s">
        <v>130</v>
      </c>
      <c r="T832" t="s">
        <v>1231</v>
      </c>
      <c r="U832" t="s">
        <v>1260</v>
      </c>
      <c r="V832" t="s">
        <v>1261</v>
      </c>
      <c r="W832">
        <v>281272</v>
      </c>
      <c r="X832" t="s">
        <v>1234</v>
      </c>
      <c r="Y832" t="s">
        <v>1235</v>
      </c>
      <c r="Z832" t="s">
        <v>1236</v>
      </c>
      <c r="AA832" t="s">
        <v>13427</v>
      </c>
      <c r="AB832" t="s">
        <v>14780</v>
      </c>
      <c r="AC832">
        <v>70896</v>
      </c>
      <c r="AD832">
        <v>61897</v>
      </c>
      <c r="AE832">
        <v>20990</v>
      </c>
      <c r="AF832" t="s">
        <v>14898</v>
      </c>
      <c r="AJ832" t="s">
        <v>14545</v>
      </c>
      <c r="AK832" t="s">
        <v>14259</v>
      </c>
      <c r="AL832" t="s">
        <v>530</v>
      </c>
      <c r="AM832">
        <v>50000</v>
      </c>
      <c r="AN832">
        <v>20990</v>
      </c>
      <c r="AO832" t="s">
        <v>14899</v>
      </c>
      <c r="AP832" t="s">
        <v>14900</v>
      </c>
      <c r="AQ832" t="s">
        <v>14892</v>
      </c>
      <c r="AR832" t="s">
        <v>14901</v>
      </c>
      <c r="AS832" t="s">
        <v>14894</v>
      </c>
      <c r="AT832" t="s">
        <v>1264</v>
      </c>
      <c r="AU832">
        <v>20990</v>
      </c>
      <c r="AW832" t="s">
        <v>224</v>
      </c>
      <c r="AX832" t="s">
        <v>1302</v>
      </c>
      <c r="AY832" t="s">
        <v>1061</v>
      </c>
      <c r="AZ832" t="s">
        <v>14902</v>
      </c>
      <c r="BA832" t="s">
        <v>1244</v>
      </c>
      <c r="BB832" t="s">
        <v>1259</v>
      </c>
      <c r="BC832" t="s">
        <v>4249</v>
      </c>
      <c r="BD832">
        <v>922</v>
      </c>
      <c r="BE832" t="s">
        <v>14903</v>
      </c>
    </row>
    <row r="833" spans="1:57" ht="20" customHeight="1">
      <c r="A833" t="str">
        <f t="shared" si="40"/>
        <v>(주)한화 울산소재 질산공장 N2O 감축 프로젝트1차2011-01-01</v>
      </c>
      <c r="B833" t="str">
        <f t="shared" si="41"/>
        <v>2011-01-01</v>
      </c>
      <c r="C833">
        <v>1</v>
      </c>
      <c r="D833" t="s">
        <v>530</v>
      </c>
      <c r="E833" t="s">
        <v>1252</v>
      </c>
      <c r="F833" t="s">
        <v>530</v>
      </c>
      <c r="G833" t="s">
        <v>1253</v>
      </c>
      <c r="M833" t="s">
        <v>1812</v>
      </c>
      <c r="O833" t="s">
        <v>1259</v>
      </c>
      <c r="P833" t="s">
        <v>209</v>
      </c>
      <c r="Q833" t="s">
        <v>1228</v>
      </c>
      <c r="R833" t="s">
        <v>1229</v>
      </c>
      <c r="S833" t="s">
        <v>130</v>
      </c>
      <c r="T833" t="s">
        <v>1231</v>
      </c>
      <c r="U833" t="s">
        <v>1260</v>
      </c>
      <c r="V833" t="s">
        <v>1261</v>
      </c>
      <c r="W833">
        <v>281272</v>
      </c>
      <c r="X833" t="s">
        <v>1234</v>
      </c>
      <c r="Y833" t="s">
        <v>1235</v>
      </c>
      <c r="Z833" t="s">
        <v>1236</v>
      </c>
      <c r="AA833" t="s">
        <v>13413</v>
      </c>
      <c r="AB833" t="s">
        <v>14389</v>
      </c>
      <c r="AC833">
        <v>281272</v>
      </c>
      <c r="AD833">
        <v>272581</v>
      </c>
      <c r="AE833">
        <v>12302</v>
      </c>
      <c r="AF833" t="s">
        <v>14904</v>
      </c>
      <c r="AJ833" t="s">
        <v>14545</v>
      </c>
      <c r="AK833" t="s">
        <v>14259</v>
      </c>
      <c r="AL833" t="s">
        <v>530</v>
      </c>
      <c r="AM833">
        <v>50000</v>
      </c>
      <c r="AN833">
        <v>12302</v>
      </c>
      <c r="AO833" t="s">
        <v>14905</v>
      </c>
      <c r="AP833" t="s">
        <v>14535</v>
      </c>
      <c r="AQ833" t="s">
        <v>14892</v>
      </c>
      <c r="AR833" t="s">
        <v>14906</v>
      </c>
      <c r="AS833" t="s">
        <v>14894</v>
      </c>
      <c r="AT833" t="s">
        <v>1264</v>
      </c>
      <c r="AU833">
        <v>12302</v>
      </c>
      <c r="AW833" t="s">
        <v>224</v>
      </c>
      <c r="AX833" t="s">
        <v>1302</v>
      </c>
      <c r="AY833" t="s">
        <v>1061</v>
      </c>
      <c r="AZ833" t="s">
        <v>14907</v>
      </c>
      <c r="BA833" t="s">
        <v>1244</v>
      </c>
      <c r="BB833" t="s">
        <v>1259</v>
      </c>
      <c r="BC833" t="s">
        <v>14540</v>
      </c>
      <c r="BD833">
        <v>922</v>
      </c>
      <c r="BE833" t="s">
        <v>14908</v>
      </c>
    </row>
  </sheetData>
  <autoFilter ref="A2:BI2" xr:uid="{00000000-0001-0000-0800-000000000000}"/>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tint="0.499984740745262"/>
  </sheetPr>
  <dimension ref="A1:AX307"/>
  <sheetViews>
    <sheetView zoomScale="70" zoomScaleNormal="70" workbookViewId="0">
      <selection activeCell="S314" sqref="S314"/>
    </sheetView>
  </sheetViews>
  <sheetFormatPr defaultRowHeight="12.5"/>
  <sheetData>
    <row r="1" spans="1:50">
      <c r="P1">
        <v>1</v>
      </c>
      <c r="Q1">
        <v>2</v>
      </c>
      <c r="R1">
        <v>3</v>
      </c>
      <c r="S1">
        <v>4</v>
      </c>
      <c r="T1">
        <v>5</v>
      </c>
      <c r="U1">
        <v>6</v>
      </c>
      <c r="V1">
        <v>7</v>
      </c>
      <c r="W1">
        <v>8</v>
      </c>
      <c r="X1">
        <v>9</v>
      </c>
      <c r="Y1">
        <v>10</v>
      </c>
      <c r="Z1">
        <v>11</v>
      </c>
      <c r="AA1">
        <v>12</v>
      </c>
      <c r="AB1">
        <v>13</v>
      </c>
      <c r="AC1">
        <v>14</v>
      </c>
      <c r="AD1">
        <v>15</v>
      </c>
      <c r="AE1">
        <v>16</v>
      </c>
    </row>
    <row r="2" spans="1:50">
      <c r="A2" s="141" t="s">
        <v>1159</v>
      </c>
      <c r="B2" s="139" t="s">
        <v>1160</v>
      </c>
      <c r="C2" t="s">
        <v>947</v>
      </c>
      <c r="D2" t="s">
        <v>1161</v>
      </c>
      <c r="E2" s="20" t="s">
        <v>1162</v>
      </c>
      <c r="F2" t="s">
        <v>1163</v>
      </c>
      <c r="G2" s="20" t="s">
        <v>1164</v>
      </c>
      <c r="H2" t="s">
        <v>1165</v>
      </c>
      <c r="I2" t="s">
        <v>1168</v>
      </c>
      <c r="J2" t="s">
        <v>1169</v>
      </c>
      <c r="K2" t="s">
        <v>1170</v>
      </c>
      <c r="L2" t="s">
        <v>1171</v>
      </c>
      <c r="M2" t="s">
        <v>1172</v>
      </c>
      <c r="N2" t="s">
        <v>1159</v>
      </c>
      <c r="O2" t="s">
        <v>948</v>
      </c>
      <c r="P2" s="20" t="s">
        <v>1176</v>
      </c>
      <c r="Q2" t="s">
        <v>1178</v>
      </c>
      <c r="R2" t="s">
        <v>1179</v>
      </c>
      <c r="S2" t="s">
        <v>1180</v>
      </c>
      <c r="T2" t="s">
        <v>1181</v>
      </c>
      <c r="U2" t="s">
        <v>14228</v>
      </c>
      <c r="V2" t="s">
        <v>1184</v>
      </c>
      <c r="W2" t="s">
        <v>1185</v>
      </c>
      <c r="X2" t="s">
        <v>1186</v>
      </c>
      <c r="Y2" t="s">
        <v>1187</v>
      </c>
      <c r="Z2" t="s">
        <v>1188</v>
      </c>
      <c r="AA2" t="s">
        <v>1189</v>
      </c>
      <c r="AB2" t="s">
        <v>1190</v>
      </c>
      <c r="AC2" t="s">
        <v>1191</v>
      </c>
      <c r="AD2" t="s">
        <v>1192</v>
      </c>
      <c r="AE2" s="20" t="s">
        <v>1193</v>
      </c>
      <c r="AF2" t="s">
        <v>1194</v>
      </c>
      <c r="AG2" t="s">
        <v>861</v>
      </c>
      <c r="AH2" t="s">
        <v>1195</v>
      </c>
      <c r="AI2" t="s">
        <v>1196</v>
      </c>
      <c r="AJ2" t="s">
        <v>1197</v>
      </c>
      <c r="AK2" t="s">
        <v>1198</v>
      </c>
      <c r="AL2" t="s">
        <v>1199</v>
      </c>
      <c r="AM2" t="s">
        <v>1200</v>
      </c>
      <c r="AN2" t="s">
        <v>1201</v>
      </c>
      <c r="AO2" t="s">
        <v>1202</v>
      </c>
      <c r="AP2" t="s">
        <v>1203</v>
      </c>
      <c r="AQ2" t="s">
        <v>1204</v>
      </c>
      <c r="AR2" t="s">
        <v>1205</v>
      </c>
      <c r="AS2" t="s">
        <v>1206</v>
      </c>
      <c r="AT2" t="s">
        <v>1207</v>
      </c>
      <c r="AU2" t="s">
        <v>1208</v>
      </c>
      <c r="AV2" t="s">
        <v>1209</v>
      </c>
      <c r="AW2" t="s">
        <v>1210</v>
      </c>
      <c r="AX2" t="s">
        <v>1211</v>
      </c>
    </row>
    <row r="3" spans="1:50">
      <c r="A3" t="str">
        <f>P3</f>
        <v>Domestic production sales of enhanced energy-efficient refrigerators in india by LG Electonics</v>
      </c>
      <c r="B3" t="str">
        <f>IF(D3="사업변경 신청","사업변경 신청",IF(D3="인증유효기간 갱신","인증유효기간 갱신",IF(LEFT(AE3,10)="[보완1차]보완요청","보완1차_보완중",IF(LEFT(AE3,8)="[보완1차]접수","보완1차_검토중",IF(LEFT(AE3,8)="[보완1차]신청","보완1차_검토중",IF(LEFT(AE3,11)="[보완1차]문서재제출","보완1차_문서보완중",IF(LEFT(AE3,10)="[보완1차]착수신고","승인",IF(LEFT(AE3,10)="[보완1차]심의승인","승인",IF(LEFT(AE3,10)="[보완1차]심의반려","반려",IF(LEFT(AE3,10)="[보완1차]평가반려","반려",IF(LEFT(AE3,10)="[보완2차]보완요청","보완2차_보완중",IF(LEFT(AE3,8)="[보완2차]접수","보완2차_검토중",IF(LEFT(AE3,8)="[보완2차]신청","보완2차_검토중",IF(LEFT(AE3,11)="[보완2차]문서재제출","보완2차_문서보완중",IF(LEFT(AE3,10)="[보완2차]착수신고","승인",IF(LEFT(AE3,10)="[보완2차]심의승인","승인",IF(LEFT(AE3,10)="[보완2차]심의반려","반려",IF(LEFT(AE3,10)="[보완2차]평가반려","반려",IF(LEFT(AE3,10)="[보완3차]보완요청","보완3차_보완중",IF(LEFT(AE3,8)="[보완3차]신청","보완3차_검토중",IF(LEFT(AE3,8)="[보완3차]신청","보완3차_검토중",IF(LEFT(AE3,11)="[보완3차]문서재제출","보완3차_문서보완중",IF(LEFT(AE3,10)="[보완3차]착수신고","승인",IF(LEFT(AE3,10)="[보완3차]심의승인","승인",IF(LEFT(AE3,10)="[보완3차]심의반려","반려",IF(LEFT(AE3,10)="[보완3차]평가반려","반려",IF(LEFT(AE3,10)="[보완4차]보완요청","보완4차_보완중",IF(LEFT(AE3,8)="[보완4차]신청","보완4차_검토중",IF(LEFT(AE3,11)="[보완4차]문서재제출","보완4차_문서보완중",IF(LEFT(AE3,10)="[보완4차]착수신고","승인",IF(LEFT(AE3,10)="[보완4차]심의승인","승인",IF(LEFT(AE3,10)="[보완4차]심의반려","반려",IF(LEFT(AE3,10)="[보완4차]평가반려","반려",IF(LEFT(AE3,10)="[보완5차]보완요청","보완5차_보완중",IF(LEFT(AE3,8)="[보완5차]신청","보완5차_검토중",IF(LEFT(AE3,11)="[보완5차]문서재제출","보완5차_문서보완중",IF(LEFT(AE3,10)="[보완5차]착수신고","승인",IF(LEFT(AE3,10)="[보완5차]심의승인","승인",IF(LEFT(AE3,10)="[보완5차]심의반려","반려",IF(LEFT(AE3,10)="[보완5차]평가반려","반려",IF(LEFT(AE3,10)="[보완6차]보완요청","보완6차_보완중",IF(LEFT(AE3,8)="[보완6차]신청","보완6차_검토중",IF(LEFT(AE3,11)="[보완6차]문서재제출","보완6차_문서보완중",IF(LEFT(AE3,10)="[보완6차]착수신고","승인",IF(LEFT(AE3,10)="[보완6차]심의승인","승인",IF(LEFT(AE3,10)="[보완6차]심의반려","반려",IF(LEFT(AE3,10)="[보완6차]평가반려","반려",IF(LEFT(AE3,4)="문서재제","문서재제출",IF(LEFT(AE3,4)="평가반려","반려",IF(LEFT(AE3,4)="심의반려","반려",IF(LEFT(AE3,4)="심의승인","승인",IF(LEFT(AE3,4)="착수신고","승인",IF(LEFT(AE3,10)="[보완1차]협의통보","협의통보",IF(LEFT(AE3,10)="[보완2차]협의통보","협의통보",IF(LEFT(AE3,10)="[보완3차]협의통보","협의통보",IF(LEFT(AE3,10)="[보완4차]협의통보","협의통보",IF(LEFT(AE3,11)="[보완1차]협의검토중","협의검토중",IF(LEFT(AE3,11)="[보완2차]협의검토중","협의검토중",IF(LEFT(AE3,11)="[보완3차]협의검토중","협의검토중","검토필요")))))))))))))))))))))))))))))))))))))))))))))))))))))))))))</f>
        <v>반려</v>
      </c>
      <c r="C3">
        <v>1</v>
      </c>
      <c r="D3" t="s">
        <v>1219</v>
      </c>
      <c r="E3" t="s">
        <v>4256</v>
      </c>
      <c r="F3" t="s">
        <v>4257</v>
      </c>
      <c r="G3" t="s">
        <v>4256</v>
      </c>
      <c r="H3" t="s">
        <v>4259</v>
      </c>
      <c r="I3" t="s">
        <v>4260</v>
      </c>
      <c r="J3" t="s">
        <v>4261</v>
      </c>
      <c r="K3" t="s">
        <v>1832</v>
      </c>
      <c r="L3" t="s">
        <v>4262</v>
      </c>
      <c r="M3" t="s">
        <v>4263</v>
      </c>
      <c r="N3" t="s">
        <v>19145</v>
      </c>
      <c r="O3" t="s">
        <v>209</v>
      </c>
      <c r="P3" t="s">
        <v>19146</v>
      </c>
      <c r="Q3" t="s">
        <v>1293</v>
      </c>
      <c r="R3" t="s">
        <v>4265</v>
      </c>
      <c r="S3" t="s">
        <v>418</v>
      </c>
      <c r="T3" t="s">
        <v>418</v>
      </c>
      <c r="U3" t="s">
        <v>1756</v>
      </c>
      <c r="V3">
        <v>697178</v>
      </c>
      <c r="W3" t="s">
        <v>2130</v>
      </c>
      <c r="X3" t="s">
        <v>2130</v>
      </c>
      <c r="Y3" t="s">
        <v>19147</v>
      </c>
      <c r="Z3" t="s">
        <v>4256</v>
      </c>
      <c r="AA3" t="s">
        <v>4267</v>
      </c>
      <c r="AB3" t="s">
        <v>19148</v>
      </c>
      <c r="AD3">
        <v>228694</v>
      </c>
      <c r="AE3" t="s">
        <v>19149</v>
      </c>
      <c r="AF3" t="s">
        <v>17801</v>
      </c>
      <c r="AG3" t="s">
        <v>819</v>
      </c>
      <c r="AH3" t="s">
        <v>19150</v>
      </c>
      <c r="AI3" t="s">
        <v>1244</v>
      </c>
      <c r="AJ3" t="s">
        <v>19145</v>
      </c>
      <c r="AK3" t="s">
        <v>4273</v>
      </c>
      <c r="AL3">
        <v>6916</v>
      </c>
      <c r="AM3" t="s">
        <v>19145</v>
      </c>
      <c r="AN3" t="s">
        <v>19151</v>
      </c>
      <c r="AO3" t="s">
        <v>19152</v>
      </c>
      <c r="AP3" t="s">
        <v>19153</v>
      </c>
      <c r="AQ3" t="s">
        <v>19154</v>
      </c>
      <c r="AR3">
        <v>2727561</v>
      </c>
      <c r="AS3">
        <v>2030383</v>
      </c>
      <c r="AT3">
        <v>0</v>
      </c>
      <c r="AU3">
        <v>697178</v>
      </c>
      <c r="AV3" t="s">
        <v>4267</v>
      </c>
      <c r="AW3" t="s">
        <v>19155</v>
      </c>
      <c r="AX3" t="s">
        <v>19156</v>
      </c>
    </row>
    <row r="4" spans="1:50">
      <c r="A4" t="str">
        <f t="shared" ref="A4:A67" si="0">P4</f>
        <v>사하라 이남 아프리카 고효율 쿡스토브 보급 사업-말라위-CPA002</v>
      </c>
      <c r="B4" t="str">
        <f t="shared" ref="B4:B67" si="1">IF(D4="사업변경 신청","사업변경 신청",IF(D4="인증유효기간 갱신","인증유효기간 갱신",IF(LEFT(AE4,10)="[보완1차]보완요청","보완1차_보완중",IF(LEFT(AE4,8)="[보완1차]접수","보완1차_검토중",IF(LEFT(AE4,8)="[보완1차]신청","보완1차_검토중",IF(LEFT(AE4,11)="[보완1차]문서재제출","보완1차_문서보완중",IF(LEFT(AE4,10)="[보완1차]착수신고","승인",IF(LEFT(AE4,10)="[보완1차]심의승인","승인",IF(LEFT(AE4,10)="[보완1차]심의반려","반려",IF(LEFT(AE4,10)="[보완1차]평가반려","반려",IF(LEFT(AE4,10)="[보완2차]보완요청","보완2차_보완중",IF(LEFT(AE4,8)="[보완2차]접수","보완2차_검토중",IF(LEFT(AE4,8)="[보완2차]신청","보완2차_검토중",IF(LEFT(AE4,11)="[보완2차]문서재제출","보완2차_문서보완중",IF(LEFT(AE4,10)="[보완2차]착수신고","승인",IF(LEFT(AE4,10)="[보완2차]심의승인","승인",IF(LEFT(AE4,10)="[보완2차]심의반려","반려",IF(LEFT(AE4,10)="[보완2차]평가반려","반려",IF(LEFT(AE4,10)="[보완3차]보완요청","보완3차_보완중",IF(LEFT(AE4,8)="[보완3차]신청","보완3차_검토중",IF(LEFT(AE4,8)="[보완3차]신청","보완3차_검토중",IF(LEFT(AE4,11)="[보완3차]문서재제출","보완3차_문서보완중",IF(LEFT(AE4,10)="[보완3차]착수신고","승인",IF(LEFT(AE4,10)="[보완3차]심의승인","승인",IF(LEFT(AE4,10)="[보완3차]심의반려","반려",IF(LEFT(AE4,10)="[보완3차]평가반려","반려",IF(LEFT(AE4,10)="[보완4차]보완요청","보완4차_보완중",IF(LEFT(AE4,8)="[보완4차]신청","보완4차_검토중",IF(LEFT(AE4,11)="[보완4차]문서재제출","보완4차_문서보완중",IF(LEFT(AE4,10)="[보완4차]착수신고","승인",IF(LEFT(AE4,10)="[보완4차]심의승인","승인",IF(LEFT(AE4,10)="[보완4차]심의반려","반려",IF(LEFT(AE4,10)="[보완4차]평가반려","반려",IF(LEFT(AE4,10)="[보완5차]보완요청","보완5차_보완중",IF(LEFT(AE4,8)="[보완5차]신청","보완5차_검토중",IF(LEFT(AE4,11)="[보완5차]문서재제출","보완5차_문서보완중",IF(LEFT(AE4,10)="[보완5차]착수신고","승인",IF(LEFT(AE4,10)="[보완5차]심의승인","승인",IF(LEFT(AE4,10)="[보완5차]심의반려","반려",IF(LEFT(AE4,10)="[보완5차]평가반려","반려",IF(LEFT(AE4,10)="[보완6차]보완요청","보완6차_보완중",IF(LEFT(AE4,8)="[보완6차]신청","보완6차_검토중",IF(LEFT(AE4,11)="[보완6차]문서재제출","보완6차_문서보완중",IF(LEFT(AE4,10)="[보완6차]착수신고","승인",IF(LEFT(AE4,10)="[보완6차]심의승인","승인",IF(LEFT(AE4,10)="[보완6차]심의반려","반려",IF(LEFT(AE4,10)="[보완6차]평가반려","반려",IF(LEFT(AE4,4)="문서재제","문서재제출",IF(LEFT(AE4,4)="평가반려","반려",IF(LEFT(AE4,4)="심의반려","반려",IF(LEFT(AE4,4)="심의승인","승인",IF(LEFT(AE4,4)="착수신고","승인",IF(LEFT(AE4,10)="[보완1차]협의통보","협의통보",IF(LEFT(AE4,10)="[보완2차]협의통보","협의통보",IF(LEFT(AE4,10)="[보완3차]협의통보","협의통보",IF(LEFT(AE4,10)="[보완4차]협의통보","협의통보",IF(LEFT(AE4,11)="[보완1차]협의검토중","협의검토중",IF(LEFT(AE4,11)="[보완2차]협의검토중","협의검토중",IF(LEFT(AE4,11)="[보완3차]협의검토중","협의검토중","검토필요")))))))))))))))))))))))))))))))))))))))))))))))))))))))))))</f>
        <v>승인</v>
      </c>
      <c r="C4">
        <v>2</v>
      </c>
      <c r="D4" t="s">
        <v>1219</v>
      </c>
      <c r="E4" t="s">
        <v>530</v>
      </c>
      <c r="F4" t="s">
        <v>1252</v>
      </c>
      <c r="G4" t="s">
        <v>19157</v>
      </c>
      <c r="H4" t="s">
        <v>19157</v>
      </c>
      <c r="I4" t="s">
        <v>1861</v>
      </c>
      <c r="J4" t="s">
        <v>1862</v>
      </c>
      <c r="K4" t="s">
        <v>1863</v>
      </c>
      <c r="L4" t="s">
        <v>1864</v>
      </c>
      <c r="M4" t="s">
        <v>1865</v>
      </c>
      <c r="N4" t="s">
        <v>19158</v>
      </c>
      <c r="O4" t="s">
        <v>209</v>
      </c>
      <c r="P4" t="s">
        <v>19158</v>
      </c>
      <c r="Q4" t="s">
        <v>1231</v>
      </c>
      <c r="R4" t="s">
        <v>19159</v>
      </c>
      <c r="S4" t="s">
        <v>418</v>
      </c>
      <c r="T4" t="s">
        <v>418</v>
      </c>
      <c r="U4" t="s">
        <v>19160</v>
      </c>
      <c r="V4">
        <v>75815</v>
      </c>
      <c r="W4" t="s">
        <v>2130</v>
      </c>
      <c r="X4" t="s">
        <v>2130</v>
      </c>
      <c r="Y4" t="s">
        <v>19161</v>
      </c>
      <c r="Z4" t="s">
        <v>530</v>
      </c>
      <c r="AA4" t="s">
        <v>19162</v>
      </c>
      <c r="AB4" t="s">
        <v>19163</v>
      </c>
      <c r="AC4" t="s">
        <v>19164</v>
      </c>
      <c r="AD4">
        <v>748</v>
      </c>
      <c r="AE4" t="s">
        <v>19165</v>
      </c>
      <c r="AF4" t="s">
        <v>4621</v>
      </c>
      <c r="AG4" t="s">
        <v>819</v>
      </c>
      <c r="AH4" t="s">
        <v>19166</v>
      </c>
      <c r="AI4" t="s">
        <v>1244</v>
      </c>
      <c r="AJ4" t="s">
        <v>19158</v>
      </c>
      <c r="AK4" t="s">
        <v>19159</v>
      </c>
      <c r="AL4" t="s">
        <v>19167</v>
      </c>
      <c r="AM4" t="s">
        <v>19168</v>
      </c>
      <c r="AN4" t="s">
        <v>19169</v>
      </c>
      <c r="AO4" t="s">
        <v>19157</v>
      </c>
      <c r="AP4" t="s">
        <v>19170</v>
      </c>
      <c r="AQ4" t="s">
        <v>19171</v>
      </c>
      <c r="AR4">
        <v>75815</v>
      </c>
      <c r="AS4">
        <v>0</v>
      </c>
      <c r="AT4">
        <v>0</v>
      </c>
      <c r="AU4">
        <v>75815</v>
      </c>
      <c r="AV4" t="s">
        <v>19162</v>
      </c>
      <c r="AW4" t="s">
        <v>19172</v>
      </c>
      <c r="AX4" t="s">
        <v>19173</v>
      </c>
    </row>
    <row r="5" spans="1:50">
      <c r="A5" t="str">
        <f t="shared" si="0"/>
        <v>사하라 이남 아프리카 고효율 쿡스토브 보급 사업-나이지리아-CPA003</v>
      </c>
      <c r="B5" t="str">
        <f t="shared" si="1"/>
        <v>승인</v>
      </c>
      <c r="C5">
        <v>3</v>
      </c>
      <c r="D5" t="s">
        <v>1219</v>
      </c>
      <c r="E5" t="s">
        <v>530</v>
      </c>
      <c r="F5" t="s">
        <v>1252</v>
      </c>
      <c r="G5" t="s">
        <v>19174</v>
      </c>
      <c r="H5" t="s">
        <v>19174</v>
      </c>
      <c r="I5" t="s">
        <v>1861</v>
      </c>
      <c r="J5" t="s">
        <v>1862</v>
      </c>
      <c r="K5" t="s">
        <v>1863</v>
      </c>
      <c r="L5" t="s">
        <v>1864</v>
      </c>
      <c r="M5" t="s">
        <v>1865</v>
      </c>
      <c r="N5" t="s">
        <v>19175</v>
      </c>
      <c r="O5" t="s">
        <v>209</v>
      </c>
      <c r="P5" t="s">
        <v>19175</v>
      </c>
      <c r="Q5" t="s">
        <v>1231</v>
      </c>
      <c r="R5" t="s">
        <v>19159</v>
      </c>
      <c r="S5" t="s">
        <v>418</v>
      </c>
      <c r="T5" t="s">
        <v>418</v>
      </c>
      <c r="U5" t="s">
        <v>19160</v>
      </c>
      <c r="V5">
        <v>117811</v>
      </c>
      <c r="W5" t="s">
        <v>2130</v>
      </c>
      <c r="X5" t="s">
        <v>2130</v>
      </c>
      <c r="Y5" t="s">
        <v>19161</v>
      </c>
      <c r="Z5" t="s">
        <v>530</v>
      </c>
      <c r="AA5" t="s">
        <v>19176</v>
      </c>
      <c r="AB5" t="s">
        <v>19177</v>
      </c>
      <c r="AC5" t="s">
        <v>19178</v>
      </c>
      <c r="AD5">
        <v>332</v>
      </c>
      <c r="AE5" t="s">
        <v>19165</v>
      </c>
      <c r="AF5" t="s">
        <v>4621</v>
      </c>
      <c r="AG5" t="s">
        <v>819</v>
      </c>
      <c r="AH5" t="s">
        <v>19179</v>
      </c>
      <c r="AI5" t="s">
        <v>1244</v>
      </c>
      <c r="AJ5" t="s">
        <v>19175</v>
      </c>
      <c r="AK5" t="s">
        <v>19159</v>
      </c>
      <c r="AL5" t="s">
        <v>19180</v>
      </c>
      <c r="AM5" t="s">
        <v>19181</v>
      </c>
      <c r="AN5" t="s">
        <v>19182</v>
      </c>
      <c r="AO5" t="s">
        <v>19174</v>
      </c>
      <c r="AP5" t="s">
        <v>19170</v>
      </c>
      <c r="AQ5" t="s">
        <v>19183</v>
      </c>
      <c r="AR5">
        <v>117811</v>
      </c>
      <c r="AS5">
        <v>0</v>
      </c>
      <c r="AT5">
        <v>0</v>
      </c>
      <c r="AU5">
        <v>117811</v>
      </c>
      <c r="AV5" t="s">
        <v>19176</v>
      </c>
      <c r="AW5" t="s">
        <v>19184</v>
      </c>
      <c r="AX5" t="s">
        <v>19185</v>
      </c>
    </row>
    <row r="6" spans="1:50">
      <c r="A6" t="str">
        <f t="shared" si="0"/>
        <v>대한민국이 지원하는 방글라데시 고효율 쿡스토브 프로그램 - CPA01</v>
      </c>
      <c r="B6" t="str">
        <f t="shared" si="1"/>
        <v>승인</v>
      </c>
      <c r="C6">
        <v>4</v>
      </c>
      <c r="D6" t="s">
        <v>1219</v>
      </c>
      <c r="E6" t="s">
        <v>530</v>
      </c>
      <c r="F6" t="s">
        <v>1252</v>
      </c>
      <c r="G6" t="s">
        <v>19186</v>
      </c>
      <c r="H6" t="s">
        <v>19186</v>
      </c>
      <c r="I6" t="s">
        <v>1861</v>
      </c>
      <c r="J6" t="s">
        <v>1862</v>
      </c>
      <c r="K6" t="s">
        <v>1863</v>
      </c>
      <c r="L6" t="s">
        <v>1864</v>
      </c>
      <c r="M6" t="s">
        <v>1865</v>
      </c>
      <c r="N6" t="s">
        <v>19187</v>
      </c>
      <c r="O6" t="s">
        <v>209</v>
      </c>
      <c r="P6" t="s">
        <v>19187</v>
      </c>
      <c r="Q6" t="s">
        <v>1293</v>
      </c>
      <c r="R6" t="s">
        <v>6366</v>
      </c>
      <c r="S6" t="s">
        <v>418</v>
      </c>
      <c r="T6" t="s">
        <v>418</v>
      </c>
      <c r="U6" t="s">
        <v>19188</v>
      </c>
      <c r="V6">
        <v>7930721</v>
      </c>
      <c r="W6" t="s">
        <v>2130</v>
      </c>
      <c r="X6" t="s">
        <v>2130</v>
      </c>
      <c r="Y6" t="s">
        <v>19189</v>
      </c>
      <c r="Z6" t="s">
        <v>19190</v>
      </c>
      <c r="AA6" t="s">
        <v>19191</v>
      </c>
      <c r="AB6" t="s">
        <v>19192</v>
      </c>
      <c r="AC6" t="s">
        <v>19193</v>
      </c>
      <c r="AD6">
        <v>2338</v>
      </c>
      <c r="AE6" t="s">
        <v>19194</v>
      </c>
      <c r="AF6" t="s">
        <v>4621</v>
      </c>
      <c r="AG6" t="s">
        <v>819</v>
      </c>
      <c r="AH6" t="s">
        <v>19195</v>
      </c>
      <c r="AI6" t="s">
        <v>1244</v>
      </c>
      <c r="AJ6" t="s">
        <v>19187</v>
      </c>
      <c r="AK6" t="s">
        <v>10281</v>
      </c>
      <c r="AL6" t="s">
        <v>19196</v>
      </c>
      <c r="AM6" t="s">
        <v>19197</v>
      </c>
      <c r="AN6" t="s">
        <v>19198</v>
      </c>
      <c r="AO6" t="s">
        <v>19186</v>
      </c>
      <c r="AP6" t="s">
        <v>19199</v>
      </c>
      <c r="AQ6" t="s">
        <v>19183</v>
      </c>
      <c r="AR6">
        <v>7930721</v>
      </c>
      <c r="AS6">
        <v>0</v>
      </c>
      <c r="AT6">
        <v>0</v>
      </c>
      <c r="AU6">
        <v>7930721</v>
      </c>
      <c r="AV6" t="s">
        <v>19191</v>
      </c>
      <c r="AW6" t="s">
        <v>19200</v>
      </c>
      <c r="AX6" t="s">
        <v>19201</v>
      </c>
    </row>
    <row r="7" spans="1:50">
      <c r="A7" t="str">
        <f t="shared" si="0"/>
        <v>과테말라 오닐 스토브 보급 사업 - CPA 003</v>
      </c>
      <c r="B7" t="str">
        <f t="shared" si="1"/>
        <v>승인</v>
      </c>
      <c r="C7">
        <v>5</v>
      </c>
      <c r="D7" t="s">
        <v>1219</v>
      </c>
      <c r="E7" t="s">
        <v>530</v>
      </c>
      <c r="F7" t="s">
        <v>1252</v>
      </c>
      <c r="G7" t="s">
        <v>19202</v>
      </c>
      <c r="H7" t="s">
        <v>19202</v>
      </c>
      <c r="I7" t="s">
        <v>1861</v>
      </c>
      <c r="J7" t="s">
        <v>1862</v>
      </c>
      <c r="K7" t="s">
        <v>1863</v>
      </c>
      <c r="L7" t="s">
        <v>1864</v>
      </c>
      <c r="M7" t="s">
        <v>1865</v>
      </c>
      <c r="N7" t="s">
        <v>19203</v>
      </c>
      <c r="O7" t="s">
        <v>209</v>
      </c>
      <c r="P7" t="s">
        <v>19203</v>
      </c>
      <c r="Q7" t="s">
        <v>1231</v>
      </c>
      <c r="R7" t="s">
        <v>8340</v>
      </c>
      <c r="S7" t="s">
        <v>418</v>
      </c>
      <c r="T7" t="s">
        <v>418</v>
      </c>
      <c r="U7" t="s">
        <v>19204</v>
      </c>
      <c r="V7">
        <v>42773</v>
      </c>
      <c r="W7" t="s">
        <v>2130</v>
      </c>
      <c r="X7" t="s">
        <v>2130</v>
      </c>
      <c r="Y7" t="s">
        <v>19205</v>
      </c>
      <c r="Z7" t="s">
        <v>530</v>
      </c>
      <c r="AA7" t="s">
        <v>19206</v>
      </c>
      <c r="AB7" t="s">
        <v>19207</v>
      </c>
      <c r="AC7" t="s">
        <v>19208</v>
      </c>
      <c r="AD7">
        <v>739</v>
      </c>
      <c r="AE7" t="s">
        <v>19194</v>
      </c>
      <c r="AF7" t="s">
        <v>4621</v>
      </c>
      <c r="AG7" t="s">
        <v>819</v>
      </c>
      <c r="AH7" t="s">
        <v>19209</v>
      </c>
      <c r="AI7" t="s">
        <v>1244</v>
      </c>
      <c r="AJ7" t="s">
        <v>19203</v>
      </c>
      <c r="AK7" t="s">
        <v>19210</v>
      </c>
      <c r="AL7" t="s">
        <v>19211</v>
      </c>
      <c r="AM7" t="s">
        <v>19212</v>
      </c>
      <c r="AN7" t="s">
        <v>19213</v>
      </c>
      <c r="AO7" t="s">
        <v>19202</v>
      </c>
      <c r="AP7" t="s">
        <v>19214</v>
      </c>
      <c r="AQ7" t="s">
        <v>19215</v>
      </c>
      <c r="AR7">
        <v>42773</v>
      </c>
      <c r="AS7">
        <v>0</v>
      </c>
      <c r="AT7">
        <v>0</v>
      </c>
      <c r="AU7">
        <v>42773</v>
      </c>
      <c r="AV7" t="s">
        <v>19206</v>
      </c>
      <c r="AW7" t="s">
        <v>19216</v>
      </c>
      <c r="AX7" t="s">
        <v>19217</v>
      </c>
    </row>
    <row r="8" spans="1:50">
      <c r="A8" t="str">
        <f t="shared" si="0"/>
        <v>청정 에너지 프로그램 CPA MM 02</v>
      </c>
      <c r="B8" t="str">
        <f t="shared" si="1"/>
        <v>승인</v>
      </c>
      <c r="C8">
        <v>6</v>
      </c>
      <c r="D8" t="s">
        <v>1219</v>
      </c>
      <c r="E8" t="s">
        <v>530</v>
      </c>
      <c r="F8" t="s">
        <v>1252</v>
      </c>
      <c r="G8" t="s">
        <v>19218</v>
      </c>
      <c r="H8" t="s">
        <v>19218</v>
      </c>
      <c r="I8" t="s">
        <v>1861</v>
      </c>
      <c r="J8" t="s">
        <v>1862</v>
      </c>
      <c r="K8" t="s">
        <v>1863</v>
      </c>
      <c r="L8" t="s">
        <v>1864</v>
      </c>
      <c r="M8" t="s">
        <v>1865</v>
      </c>
      <c r="N8" t="s">
        <v>19219</v>
      </c>
      <c r="O8" t="s">
        <v>209</v>
      </c>
      <c r="P8" t="s">
        <v>19219</v>
      </c>
      <c r="Q8" t="s">
        <v>1293</v>
      </c>
      <c r="R8" t="s">
        <v>19220</v>
      </c>
      <c r="S8" t="s">
        <v>418</v>
      </c>
      <c r="T8" t="s">
        <v>418</v>
      </c>
      <c r="U8" t="s">
        <v>7755</v>
      </c>
      <c r="V8">
        <v>546328</v>
      </c>
      <c r="W8" t="s">
        <v>2130</v>
      </c>
      <c r="X8" t="s">
        <v>2130</v>
      </c>
      <c r="Y8" t="s">
        <v>19221</v>
      </c>
      <c r="Z8" t="s">
        <v>530</v>
      </c>
      <c r="AA8" t="s">
        <v>19222</v>
      </c>
      <c r="AB8" t="s">
        <v>19223</v>
      </c>
      <c r="AC8" t="s">
        <v>19224</v>
      </c>
      <c r="AD8">
        <v>148</v>
      </c>
      <c r="AE8" t="s">
        <v>19165</v>
      </c>
      <c r="AF8" t="s">
        <v>4621</v>
      </c>
      <c r="AG8" t="s">
        <v>819</v>
      </c>
      <c r="AH8" t="s">
        <v>19225</v>
      </c>
      <c r="AI8" t="s">
        <v>1244</v>
      </c>
      <c r="AJ8" t="s">
        <v>19219</v>
      </c>
      <c r="AK8" t="s">
        <v>19226</v>
      </c>
      <c r="AL8" t="s">
        <v>19227</v>
      </c>
      <c r="AM8" t="s">
        <v>19228</v>
      </c>
      <c r="AN8" t="s">
        <v>19229</v>
      </c>
      <c r="AO8" t="s">
        <v>19218</v>
      </c>
      <c r="AP8" t="s">
        <v>19230</v>
      </c>
      <c r="AQ8" t="s">
        <v>19231</v>
      </c>
      <c r="AR8">
        <v>575082</v>
      </c>
      <c r="AS8">
        <v>0</v>
      </c>
      <c r="AT8">
        <v>28754</v>
      </c>
      <c r="AU8">
        <v>546328</v>
      </c>
      <c r="AV8" t="s">
        <v>19222</v>
      </c>
      <c r="AW8" t="s">
        <v>19232</v>
      </c>
      <c r="AX8" t="s">
        <v>19233</v>
      </c>
    </row>
    <row r="9" spans="1:50">
      <c r="A9" t="str">
        <f t="shared" si="0"/>
        <v>가정 조리용 비재생연료의 온실가스 배출 저감 정책 감축사업</v>
      </c>
      <c r="B9" t="str">
        <f t="shared" si="1"/>
        <v>승인</v>
      </c>
      <c r="C9">
        <v>7</v>
      </c>
      <c r="D9" t="s">
        <v>1219</v>
      </c>
      <c r="E9" t="s">
        <v>530</v>
      </c>
      <c r="F9" t="s">
        <v>1252</v>
      </c>
      <c r="G9" t="s">
        <v>19234</v>
      </c>
      <c r="H9" t="s">
        <v>19234</v>
      </c>
      <c r="I9" t="s">
        <v>1861</v>
      </c>
      <c r="J9" t="s">
        <v>1862</v>
      </c>
      <c r="K9" t="s">
        <v>1863</v>
      </c>
      <c r="L9" t="s">
        <v>1864</v>
      </c>
      <c r="M9" t="s">
        <v>1865</v>
      </c>
      <c r="N9" t="s">
        <v>19235</v>
      </c>
      <c r="O9" t="s">
        <v>209</v>
      </c>
      <c r="P9" t="s">
        <v>19235</v>
      </c>
      <c r="Q9" t="s">
        <v>1231</v>
      </c>
      <c r="R9" t="s">
        <v>19236</v>
      </c>
      <c r="S9" t="s">
        <v>418</v>
      </c>
      <c r="T9" t="s">
        <v>418</v>
      </c>
      <c r="U9" t="s">
        <v>19237</v>
      </c>
      <c r="V9">
        <v>21491</v>
      </c>
      <c r="W9" t="s">
        <v>2130</v>
      </c>
      <c r="X9" t="s">
        <v>2130</v>
      </c>
      <c r="Y9" t="s">
        <v>19238</v>
      </c>
      <c r="Z9" t="s">
        <v>530</v>
      </c>
      <c r="AA9" t="s">
        <v>19239</v>
      </c>
      <c r="AB9" t="s">
        <v>19240</v>
      </c>
      <c r="AC9" t="s">
        <v>19241</v>
      </c>
      <c r="AD9">
        <v>5251</v>
      </c>
      <c r="AE9" t="s">
        <v>19165</v>
      </c>
      <c r="AF9" t="s">
        <v>4621</v>
      </c>
      <c r="AG9" t="s">
        <v>819</v>
      </c>
      <c r="AH9" t="s">
        <v>19242</v>
      </c>
      <c r="AI9" t="s">
        <v>1244</v>
      </c>
      <c r="AJ9" t="s">
        <v>19235</v>
      </c>
      <c r="AK9" t="s">
        <v>5364</v>
      </c>
      <c r="AL9" t="s">
        <v>19243</v>
      </c>
      <c r="AM9" t="s">
        <v>19244</v>
      </c>
      <c r="AN9" t="s">
        <v>19245</v>
      </c>
      <c r="AO9" t="s">
        <v>19234</v>
      </c>
      <c r="AP9" t="s">
        <v>19246</v>
      </c>
      <c r="AQ9" t="s">
        <v>19247</v>
      </c>
      <c r="AR9">
        <v>21491</v>
      </c>
      <c r="AS9">
        <v>0</v>
      </c>
      <c r="AT9">
        <v>0</v>
      </c>
      <c r="AU9">
        <v>21491</v>
      </c>
      <c r="AV9" t="s">
        <v>19239</v>
      </c>
      <c r="AW9" t="s">
        <v>19248</v>
      </c>
      <c r="AX9" t="s">
        <v>19249</v>
      </c>
    </row>
    <row r="10" spans="1:50">
      <c r="A10" t="str">
        <f t="shared" si="0"/>
        <v>중국 파랍기여덕 풍력발전 프로젝트 감축사업</v>
      </c>
      <c r="B10" t="str">
        <f t="shared" si="1"/>
        <v>승인</v>
      </c>
      <c r="C10">
        <v>8</v>
      </c>
      <c r="D10" t="s">
        <v>1219</v>
      </c>
      <c r="E10" t="s">
        <v>366</v>
      </c>
      <c r="F10" t="s">
        <v>7721</v>
      </c>
      <c r="G10" t="s">
        <v>19250</v>
      </c>
      <c r="H10" t="s">
        <v>19251</v>
      </c>
      <c r="L10" t="s">
        <v>1812</v>
      </c>
      <c r="N10" t="s">
        <v>855</v>
      </c>
      <c r="O10" t="s">
        <v>209</v>
      </c>
      <c r="P10" t="s">
        <v>855</v>
      </c>
      <c r="Q10" t="s">
        <v>1231</v>
      </c>
      <c r="R10" t="s">
        <v>19252</v>
      </c>
      <c r="S10" t="s">
        <v>418</v>
      </c>
      <c r="T10" t="s">
        <v>418</v>
      </c>
      <c r="U10" t="s">
        <v>19253</v>
      </c>
      <c r="V10">
        <v>95589</v>
      </c>
      <c r="W10" t="s">
        <v>1324</v>
      </c>
      <c r="X10" t="s">
        <v>1325</v>
      </c>
      <c r="Y10" t="s">
        <v>19254</v>
      </c>
      <c r="Z10" t="s">
        <v>366</v>
      </c>
      <c r="AA10" t="s">
        <v>19255</v>
      </c>
      <c r="AB10" t="s">
        <v>19256</v>
      </c>
      <c r="AC10" t="s">
        <v>19257</v>
      </c>
      <c r="AD10">
        <v>51280</v>
      </c>
      <c r="AE10" t="s">
        <v>19194</v>
      </c>
      <c r="AF10" t="s">
        <v>4621</v>
      </c>
      <c r="AG10" t="s">
        <v>819</v>
      </c>
      <c r="AH10" t="s">
        <v>19258</v>
      </c>
      <c r="AI10" t="s">
        <v>1244</v>
      </c>
      <c r="AJ10" t="s">
        <v>855</v>
      </c>
      <c r="AK10" t="s">
        <v>19259</v>
      </c>
      <c r="AL10">
        <v>8505</v>
      </c>
      <c r="AM10" t="s">
        <v>19260</v>
      </c>
      <c r="AN10" t="s">
        <v>19261</v>
      </c>
      <c r="AO10" t="s">
        <v>19262</v>
      </c>
      <c r="AP10" t="s">
        <v>19263</v>
      </c>
      <c r="AQ10" t="s">
        <v>19264</v>
      </c>
      <c r="AR10">
        <v>95589</v>
      </c>
      <c r="AS10">
        <v>0</v>
      </c>
      <c r="AT10">
        <v>0</v>
      </c>
      <c r="AU10">
        <v>95589</v>
      </c>
      <c r="AV10" t="s">
        <v>19265</v>
      </c>
      <c r="AW10" t="s">
        <v>19266</v>
      </c>
      <c r="AX10" t="s">
        <v>19267</v>
      </c>
    </row>
    <row r="11" spans="1:50">
      <c r="A11" t="str">
        <f t="shared" si="0"/>
        <v>중국 북표소탑자 풍력발전 프로젝트 감축사업</v>
      </c>
      <c r="B11" t="str">
        <f t="shared" si="1"/>
        <v>승인</v>
      </c>
      <c r="C11">
        <v>9</v>
      </c>
      <c r="D11" t="s">
        <v>1219</v>
      </c>
      <c r="E11" t="s">
        <v>366</v>
      </c>
      <c r="F11" t="s">
        <v>7721</v>
      </c>
      <c r="G11" t="s">
        <v>19268</v>
      </c>
      <c r="H11" t="s">
        <v>19269</v>
      </c>
      <c r="L11" t="s">
        <v>1812</v>
      </c>
      <c r="N11" t="s">
        <v>859</v>
      </c>
      <c r="O11" t="s">
        <v>209</v>
      </c>
      <c r="P11" t="s">
        <v>859</v>
      </c>
      <c r="Q11" t="s">
        <v>1231</v>
      </c>
      <c r="R11" t="s">
        <v>19270</v>
      </c>
      <c r="S11" t="s">
        <v>418</v>
      </c>
      <c r="T11" t="s">
        <v>418</v>
      </c>
      <c r="U11" t="s">
        <v>19253</v>
      </c>
      <c r="V11">
        <v>91404</v>
      </c>
      <c r="W11" t="s">
        <v>1324</v>
      </c>
      <c r="X11" t="s">
        <v>1325</v>
      </c>
      <c r="Y11" t="s">
        <v>19254</v>
      </c>
      <c r="Z11" t="s">
        <v>366</v>
      </c>
      <c r="AA11" t="s">
        <v>19271</v>
      </c>
      <c r="AB11" t="s">
        <v>19272</v>
      </c>
      <c r="AC11" t="s">
        <v>19273</v>
      </c>
      <c r="AD11">
        <v>57443</v>
      </c>
      <c r="AE11" t="s">
        <v>19194</v>
      </c>
      <c r="AF11" t="s">
        <v>4621</v>
      </c>
      <c r="AG11" t="s">
        <v>819</v>
      </c>
      <c r="AH11" t="s">
        <v>19274</v>
      </c>
      <c r="AI11" t="s">
        <v>1244</v>
      </c>
      <c r="AJ11" t="s">
        <v>859</v>
      </c>
      <c r="AK11" t="s">
        <v>14853</v>
      </c>
      <c r="AL11">
        <v>8153</v>
      </c>
      <c r="AM11" t="s">
        <v>19275</v>
      </c>
      <c r="AN11" t="s">
        <v>19276</v>
      </c>
      <c r="AO11" t="s">
        <v>19277</v>
      </c>
      <c r="AP11" t="s">
        <v>19278</v>
      </c>
      <c r="AQ11" t="s">
        <v>19279</v>
      </c>
      <c r="AR11">
        <v>91404</v>
      </c>
      <c r="AS11">
        <v>0</v>
      </c>
      <c r="AT11">
        <v>0</v>
      </c>
      <c r="AU11">
        <v>91404</v>
      </c>
      <c r="AV11" t="s">
        <v>19280</v>
      </c>
      <c r="AW11" t="s">
        <v>19281</v>
      </c>
      <c r="AX11" t="s">
        <v>19282</v>
      </c>
    </row>
    <row r="12" spans="1:50">
      <c r="A12" t="str">
        <f t="shared" si="0"/>
        <v>중국 객좌쌍묘 풍력발전 프로젝트 감축사업</v>
      </c>
      <c r="B12" t="str">
        <f t="shared" si="1"/>
        <v>승인</v>
      </c>
      <c r="C12">
        <v>10</v>
      </c>
      <c r="D12" t="s">
        <v>1219</v>
      </c>
      <c r="E12" t="s">
        <v>366</v>
      </c>
      <c r="F12" t="s">
        <v>7721</v>
      </c>
      <c r="G12" t="s">
        <v>19283</v>
      </c>
      <c r="H12" t="s">
        <v>19269</v>
      </c>
      <c r="L12" t="s">
        <v>1812</v>
      </c>
      <c r="N12" t="s">
        <v>860</v>
      </c>
      <c r="O12" t="s">
        <v>209</v>
      </c>
      <c r="P12" t="s">
        <v>860</v>
      </c>
      <c r="Q12" t="s">
        <v>1231</v>
      </c>
      <c r="R12" t="s">
        <v>19284</v>
      </c>
      <c r="S12" t="s">
        <v>418</v>
      </c>
      <c r="T12" t="s">
        <v>418</v>
      </c>
      <c r="U12" t="s">
        <v>19285</v>
      </c>
      <c r="V12">
        <v>102950</v>
      </c>
      <c r="W12" t="s">
        <v>1324</v>
      </c>
      <c r="X12" t="s">
        <v>1325</v>
      </c>
      <c r="Y12" t="s">
        <v>19286</v>
      </c>
      <c r="Z12" t="s">
        <v>366</v>
      </c>
      <c r="AA12" t="s">
        <v>19287</v>
      </c>
      <c r="AB12" t="s">
        <v>19288</v>
      </c>
      <c r="AC12" t="s">
        <v>19289</v>
      </c>
      <c r="AD12">
        <v>58286</v>
      </c>
      <c r="AE12" t="s">
        <v>19194</v>
      </c>
      <c r="AF12" t="s">
        <v>4621</v>
      </c>
      <c r="AG12" t="s">
        <v>819</v>
      </c>
      <c r="AH12" t="s">
        <v>19290</v>
      </c>
      <c r="AI12" t="s">
        <v>1244</v>
      </c>
      <c r="AJ12" t="s">
        <v>19291</v>
      </c>
      <c r="AK12" t="s">
        <v>14155</v>
      </c>
      <c r="AL12">
        <v>6038</v>
      </c>
      <c r="AM12" t="s">
        <v>19292</v>
      </c>
      <c r="AN12" t="s">
        <v>19293</v>
      </c>
      <c r="AO12" t="s">
        <v>19294</v>
      </c>
      <c r="AP12" t="s">
        <v>19278</v>
      </c>
      <c r="AQ12" t="s">
        <v>19279</v>
      </c>
      <c r="AR12">
        <v>102950</v>
      </c>
      <c r="AS12">
        <v>0</v>
      </c>
      <c r="AT12">
        <v>0</v>
      </c>
      <c r="AU12">
        <v>102950</v>
      </c>
      <c r="AV12" t="s">
        <v>19295</v>
      </c>
      <c r="AW12" t="s">
        <v>19296</v>
      </c>
      <c r="AX12" t="s">
        <v>19297</v>
      </c>
    </row>
    <row r="13" spans="1:50">
      <c r="A13" t="str">
        <f t="shared" si="0"/>
        <v xml:space="preserve">Improved Cookstove Project in Hoa Binh Province ─ CPA 001 </v>
      </c>
      <c r="B13" t="str">
        <f t="shared" si="1"/>
        <v>반려</v>
      </c>
      <c r="C13">
        <v>11</v>
      </c>
      <c r="D13" t="s">
        <v>1219</v>
      </c>
      <c r="E13" t="s">
        <v>425</v>
      </c>
      <c r="F13" t="s">
        <v>1220</v>
      </c>
      <c r="G13" t="s">
        <v>1221</v>
      </c>
      <c r="H13" t="s">
        <v>19298</v>
      </c>
      <c r="I13" t="s">
        <v>1223</v>
      </c>
      <c r="J13" t="s">
        <v>1224</v>
      </c>
      <c r="K13" t="s">
        <v>1224</v>
      </c>
      <c r="L13" t="s">
        <v>1225</v>
      </c>
      <c r="M13" t="s">
        <v>1226</v>
      </c>
      <c r="N13" t="s">
        <v>19299</v>
      </c>
      <c r="O13" t="s">
        <v>209</v>
      </c>
      <c r="P13" t="s">
        <v>19299</v>
      </c>
      <c r="Q13" t="s">
        <v>1293</v>
      </c>
      <c r="R13" t="s">
        <v>16195</v>
      </c>
      <c r="S13" t="s">
        <v>418</v>
      </c>
      <c r="T13" t="s">
        <v>418</v>
      </c>
      <c r="U13" t="s">
        <v>5329</v>
      </c>
      <c r="V13">
        <v>33365</v>
      </c>
      <c r="W13" t="s">
        <v>2130</v>
      </c>
      <c r="X13" t="s">
        <v>2130</v>
      </c>
      <c r="Y13" t="s">
        <v>19300</v>
      </c>
      <c r="Z13" t="s">
        <v>425</v>
      </c>
      <c r="AA13" t="s">
        <v>19301</v>
      </c>
      <c r="AB13" t="s">
        <v>19302</v>
      </c>
      <c r="AD13">
        <v>33365</v>
      </c>
      <c r="AE13" t="s">
        <v>19303</v>
      </c>
      <c r="AF13" t="s">
        <v>19304</v>
      </c>
      <c r="AG13" t="s">
        <v>819</v>
      </c>
      <c r="AH13" t="s">
        <v>19305</v>
      </c>
      <c r="AI13" t="s">
        <v>1244</v>
      </c>
      <c r="AJ13" t="s">
        <v>19299</v>
      </c>
      <c r="AK13" t="s">
        <v>19306</v>
      </c>
      <c r="AL13" t="s">
        <v>19307</v>
      </c>
      <c r="AM13" t="s">
        <v>19308</v>
      </c>
      <c r="AN13" t="s">
        <v>19309</v>
      </c>
      <c r="AO13" t="s">
        <v>19310</v>
      </c>
      <c r="AP13" t="s">
        <v>19311</v>
      </c>
      <c r="AQ13" t="s">
        <v>19312</v>
      </c>
      <c r="AR13">
        <v>33365</v>
      </c>
      <c r="AS13">
        <v>0</v>
      </c>
      <c r="AT13">
        <v>0</v>
      </c>
      <c r="AU13">
        <v>33365</v>
      </c>
      <c r="AV13" t="s">
        <v>19301</v>
      </c>
      <c r="AW13" t="s">
        <v>19313</v>
      </c>
      <c r="AX13" t="s">
        <v>19314</v>
      </c>
    </row>
    <row r="14" spans="1:50">
      <c r="A14" t="str">
        <f t="shared" si="0"/>
        <v>파트린드수력CDM</v>
      </c>
      <c r="B14" t="str">
        <f t="shared" si="1"/>
        <v>승인</v>
      </c>
      <c r="C14">
        <v>12</v>
      </c>
      <c r="D14" t="s">
        <v>1219</v>
      </c>
      <c r="E14" t="s">
        <v>2324</v>
      </c>
      <c r="F14" t="s">
        <v>2325</v>
      </c>
      <c r="G14" t="s">
        <v>19315</v>
      </c>
      <c r="H14" t="s">
        <v>19316</v>
      </c>
      <c r="I14" t="s">
        <v>2327</v>
      </c>
      <c r="J14" t="s">
        <v>2328</v>
      </c>
      <c r="K14" t="s">
        <v>1736</v>
      </c>
      <c r="L14" t="s">
        <v>2329</v>
      </c>
      <c r="M14" t="s">
        <v>2330</v>
      </c>
      <c r="N14" t="s">
        <v>19317</v>
      </c>
      <c r="O14" t="s">
        <v>209</v>
      </c>
      <c r="P14" t="s">
        <v>19317</v>
      </c>
      <c r="Q14" t="s">
        <v>1231</v>
      </c>
      <c r="R14" t="s">
        <v>19318</v>
      </c>
      <c r="S14" t="s">
        <v>418</v>
      </c>
      <c r="T14" t="s">
        <v>418</v>
      </c>
      <c r="U14" t="s">
        <v>19319</v>
      </c>
      <c r="V14">
        <v>269278</v>
      </c>
      <c r="W14" t="s">
        <v>1324</v>
      </c>
      <c r="X14" t="s">
        <v>1325</v>
      </c>
      <c r="Y14" t="s">
        <v>19320</v>
      </c>
      <c r="Z14" t="s">
        <v>2324</v>
      </c>
      <c r="AA14" t="s">
        <v>19321</v>
      </c>
      <c r="AB14" t="s">
        <v>19322</v>
      </c>
      <c r="AC14" t="s">
        <v>19323</v>
      </c>
      <c r="AD14">
        <v>269278</v>
      </c>
      <c r="AE14" t="s">
        <v>19324</v>
      </c>
      <c r="AF14" t="s">
        <v>13792</v>
      </c>
      <c r="AG14" t="s">
        <v>819</v>
      </c>
      <c r="AH14" t="s">
        <v>19325</v>
      </c>
      <c r="AI14" t="s">
        <v>1244</v>
      </c>
      <c r="AJ14" t="s">
        <v>19326</v>
      </c>
      <c r="AK14" t="s">
        <v>19327</v>
      </c>
      <c r="AL14">
        <v>6560</v>
      </c>
      <c r="AM14" t="s">
        <v>19326</v>
      </c>
      <c r="AN14" t="s">
        <v>19328</v>
      </c>
      <c r="AO14" t="s">
        <v>19329</v>
      </c>
      <c r="AP14" t="s">
        <v>19330</v>
      </c>
      <c r="AQ14" t="s">
        <v>19331</v>
      </c>
      <c r="AR14">
        <v>269278</v>
      </c>
      <c r="AS14">
        <v>0</v>
      </c>
      <c r="AT14">
        <v>0</v>
      </c>
      <c r="AU14">
        <v>269278</v>
      </c>
      <c r="AV14" t="s">
        <v>19321</v>
      </c>
      <c r="AW14" t="s">
        <v>19332</v>
      </c>
      <c r="AX14" t="s">
        <v>19333</v>
      </c>
    </row>
    <row r="15" spans="1:50">
      <c r="A15" t="str">
        <f t="shared" si="0"/>
        <v>안전한 식수 공급을 위한 정수기 보급 사업 : CPA 38(한국 지원)</v>
      </c>
      <c r="B15" t="str">
        <f t="shared" si="1"/>
        <v>승인</v>
      </c>
      <c r="C15">
        <v>13</v>
      </c>
      <c r="D15" t="s">
        <v>1219</v>
      </c>
      <c r="E15" t="s">
        <v>817</v>
      </c>
      <c r="F15" t="s">
        <v>19334</v>
      </c>
      <c r="G15" t="s">
        <v>817</v>
      </c>
      <c r="H15" t="s">
        <v>19335</v>
      </c>
      <c r="L15" t="s">
        <v>1812</v>
      </c>
      <c r="N15" t="s">
        <v>19336</v>
      </c>
      <c r="O15" t="s">
        <v>209</v>
      </c>
      <c r="P15" t="s">
        <v>19336</v>
      </c>
      <c r="Q15" t="s">
        <v>1231</v>
      </c>
      <c r="R15" t="s">
        <v>19337</v>
      </c>
      <c r="S15" t="s">
        <v>418</v>
      </c>
      <c r="T15" t="s">
        <v>418</v>
      </c>
      <c r="U15" t="s">
        <v>875</v>
      </c>
      <c r="V15">
        <v>59514</v>
      </c>
      <c r="W15" t="s">
        <v>2130</v>
      </c>
      <c r="X15" t="s">
        <v>2130</v>
      </c>
      <c r="Y15" t="s">
        <v>19338</v>
      </c>
      <c r="Z15" t="s">
        <v>817</v>
      </c>
      <c r="AA15" t="s">
        <v>19339</v>
      </c>
      <c r="AB15" t="s">
        <v>19340</v>
      </c>
      <c r="AC15" t="s">
        <v>19341</v>
      </c>
      <c r="AD15">
        <v>28</v>
      </c>
      <c r="AE15" t="s">
        <v>19342</v>
      </c>
      <c r="AF15" t="s">
        <v>8439</v>
      </c>
      <c r="AG15" t="s">
        <v>819</v>
      </c>
      <c r="AH15" t="s">
        <v>19343</v>
      </c>
      <c r="AI15" t="s">
        <v>1244</v>
      </c>
      <c r="AJ15" t="s">
        <v>19336</v>
      </c>
      <c r="AK15" t="s">
        <v>19344</v>
      </c>
      <c r="AL15" t="s">
        <v>19345</v>
      </c>
      <c r="AM15" t="s">
        <v>19346</v>
      </c>
      <c r="AN15" t="s">
        <v>19347</v>
      </c>
      <c r="AO15" t="s">
        <v>19348</v>
      </c>
      <c r="AP15" t="s">
        <v>19349</v>
      </c>
      <c r="AQ15" t="s">
        <v>19350</v>
      </c>
      <c r="AR15">
        <v>62647</v>
      </c>
      <c r="AS15">
        <v>0</v>
      </c>
      <c r="AT15">
        <v>3133</v>
      </c>
      <c r="AU15">
        <v>59514</v>
      </c>
      <c r="AV15" t="s">
        <v>19351</v>
      </c>
      <c r="AW15" t="s">
        <v>19352</v>
      </c>
      <c r="AX15" t="s">
        <v>19353</v>
      </c>
    </row>
    <row r="16" spans="1:50">
      <c r="A16" t="str">
        <f t="shared" si="0"/>
        <v>안전한 식수 공급을 위한 정수기 보급 사업 : CPA 39(한국 지원)</v>
      </c>
      <c r="B16" t="str">
        <f t="shared" si="1"/>
        <v>승인</v>
      </c>
      <c r="C16">
        <v>14</v>
      </c>
      <c r="D16" t="s">
        <v>1219</v>
      </c>
      <c r="E16" t="s">
        <v>817</v>
      </c>
      <c r="F16" t="s">
        <v>19334</v>
      </c>
      <c r="G16" t="s">
        <v>817</v>
      </c>
      <c r="H16" t="s">
        <v>19335</v>
      </c>
      <c r="L16" t="s">
        <v>1812</v>
      </c>
      <c r="N16" t="s">
        <v>945</v>
      </c>
      <c r="O16" t="s">
        <v>209</v>
      </c>
      <c r="P16" t="s">
        <v>945</v>
      </c>
      <c r="Q16" t="s">
        <v>1231</v>
      </c>
      <c r="R16" t="s">
        <v>19337</v>
      </c>
      <c r="S16" t="s">
        <v>418</v>
      </c>
      <c r="T16" t="s">
        <v>418</v>
      </c>
      <c r="U16" t="s">
        <v>875</v>
      </c>
      <c r="V16">
        <v>59514</v>
      </c>
      <c r="W16" t="s">
        <v>2130</v>
      </c>
      <c r="X16" t="s">
        <v>2130</v>
      </c>
      <c r="Y16" t="s">
        <v>19338</v>
      </c>
      <c r="Z16" t="s">
        <v>817</v>
      </c>
      <c r="AA16" t="s">
        <v>19339</v>
      </c>
      <c r="AB16" t="s">
        <v>19354</v>
      </c>
      <c r="AC16" t="s">
        <v>19355</v>
      </c>
      <c r="AD16">
        <v>12</v>
      </c>
      <c r="AE16" t="s">
        <v>19342</v>
      </c>
      <c r="AF16" t="s">
        <v>8439</v>
      </c>
      <c r="AG16" t="s">
        <v>819</v>
      </c>
      <c r="AH16" t="s">
        <v>19356</v>
      </c>
      <c r="AI16" t="s">
        <v>1244</v>
      </c>
      <c r="AJ16" t="s">
        <v>945</v>
      </c>
      <c r="AK16" t="s">
        <v>19344</v>
      </c>
      <c r="AL16" t="s">
        <v>19357</v>
      </c>
      <c r="AM16" t="s">
        <v>19358</v>
      </c>
      <c r="AN16" t="s">
        <v>19359</v>
      </c>
      <c r="AO16" t="s">
        <v>19348</v>
      </c>
      <c r="AP16" t="s">
        <v>19349</v>
      </c>
      <c r="AQ16" t="s">
        <v>19350</v>
      </c>
      <c r="AR16">
        <v>62647</v>
      </c>
      <c r="AS16">
        <v>0</v>
      </c>
      <c r="AT16">
        <v>3133</v>
      </c>
      <c r="AU16">
        <v>59514</v>
      </c>
      <c r="AV16" t="s">
        <v>19360</v>
      </c>
      <c r="AW16" t="s">
        <v>19352</v>
      </c>
      <c r="AX16" t="s">
        <v>19361</v>
      </c>
    </row>
    <row r="17" spans="1:50">
      <c r="A17" t="str">
        <f t="shared" si="0"/>
        <v>안전한 식수 공급을 위한 정수기 보급 사업 : CPA 40(한국 지원)</v>
      </c>
      <c r="B17" t="str">
        <f t="shared" si="1"/>
        <v>승인</v>
      </c>
      <c r="C17">
        <v>15</v>
      </c>
      <c r="D17" t="s">
        <v>1219</v>
      </c>
      <c r="E17" t="s">
        <v>817</v>
      </c>
      <c r="F17" t="s">
        <v>19334</v>
      </c>
      <c r="G17" t="s">
        <v>817</v>
      </c>
      <c r="H17" t="s">
        <v>19335</v>
      </c>
      <c r="L17" t="s">
        <v>1812</v>
      </c>
      <c r="N17" t="s">
        <v>944</v>
      </c>
      <c r="O17" t="s">
        <v>209</v>
      </c>
      <c r="P17" t="s">
        <v>944</v>
      </c>
      <c r="Q17" t="s">
        <v>1231</v>
      </c>
      <c r="R17" t="s">
        <v>19337</v>
      </c>
      <c r="S17" t="s">
        <v>418</v>
      </c>
      <c r="T17" t="s">
        <v>418</v>
      </c>
      <c r="U17" t="s">
        <v>875</v>
      </c>
      <c r="V17">
        <v>59514</v>
      </c>
      <c r="W17" t="s">
        <v>2130</v>
      </c>
      <c r="X17" t="s">
        <v>2130</v>
      </c>
      <c r="Y17" t="s">
        <v>19338</v>
      </c>
      <c r="Z17" t="s">
        <v>817</v>
      </c>
      <c r="AA17" t="s">
        <v>19339</v>
      </c>
      <c r="AB17" t="s">
        <v>19354</v>
      </c>
      <c r="AC17" t="s">
        <v>19362</v>
      </c>
      <c r="AD17">
        <v>20</v>
      </c>
      <c r="AE17" t="s">
        <v>19342</v>
      </c>
      <c r="AF17" t="s">
        <v>8439</v>
      </c>
      <c r="AG17" t="s">
        <v>819</v>
      </c>
      <c r="AH17" t="s">
        <v>19363</v>
      </c>
      <c r="AI17" t="s">
        <v>1244</v>
      </c>
      <c r="AJ17" t="s">
        <v>944</v>
      </c>
      <c r="AK17" t="s">
        <v>19344</v>
      </c>
      <c r="AL17" t="s">
        <v>19364</v>
      </c>
      <c r="AM17" t="s">
        <v>19365</v>
      </c>
      <c r="AN17" t="s">
        <v>19366</v>
      </c>
      <c r="AO17" t="s">
        <v>19348</v>
      </c>
      <c r="AP17" t="s">
        <v>19349</v>
      </c>
      <c r="AQ17" t="s">
        <v>19350</v>
      </c>
      <c r="AR17">
        <v>62647</v>
      </c>
      <c r="AS17">
        <v>0</v>
      </c>
      <c r="AT17">
        <v>3133</v>
      </c>
      <c r="AU17">
        <v>59514</v>
      </c>
      <c r="AV17" t="s">
        <v>19367</v>
      </c>
      <c r="AW17" t="s">
        <v>19352</v>
      </c>
      <c r="AX17" t="s">
        <v>19368</v>
      </c>
    </row>
    <row r="18" spans="1:50">
      <c r="A18" t="str">
        <f t="shared" si="0"/>
        <v>안전한 식수 공급을 위한 정수기 보급 사업 : CPA 41(한국 지원)</v>
      </c>
      <c r="B18" t="str">
        <f t="shared" si="1"/>
        <v>승인</v>
      </c>
      <c r="C18">
        <v>16</v>
      </c>
      <c r="D18" t="s">
        <v>1219</v>
      </c>
      <c r="E18" t="s">
        <v>817</v>
      </c>
      <c r="F18" t="s">
        <v>19334</v>
      </c>
      <c r="G18" t="s">
        <v>817</v>
      </c>
      <c r="H18" t="s">
        <v>19335</v>
      </c>
      <c r="L18" t="s">
        <v>1812</v>
      </c>
      <c r="N18" t="s">
        <v>943</v>
      </c>
      <c r="O18" t="s">
        <v>209</v>
      </c>
      <c r="P18" t="s">
        <v>943</v>
      </c>
      <c r="Q18" t="s">
        <v>1231</v>
      </c>
      <c r="R18" t="s">
        <v>19337</v>
      </c>
      <c r="S18" t="s">
        <v>418</v>
      </c>
      <c r="T18" t="s">
        <v>418</v>
      </c>
      <c r="U18" t="s">
        <v>875</v>
      </c>
      <c r="V18">
        <v>59514</v>
      </c>
      <c r="W18" t="s">
        <v>2130</v>
      </c>
      <c r="X18" t="s">
        <v>2130</v>
      </c>
      <c r="Y18" t="s">
        <v>19338</v>
      </c>
      <c r="Z18" t="s">
        <v>817</v>
      </c>
      <c r="AA18" t="s">
        <v>19339</v>
      </c>
      <c r="AB18" t="s">
        <v>19354</v>
      </c>
      <c r="AC18" t="s">
        <v>19369</v>
      </c>
      <c r="AD18">
        <v>27</v>
      </c>
      <c r="AE18" t="s">
        <v>19342</v>
      </c>
      <c r="AF18" t="s">
        <v>8439</v>
      </c>
      <c r="AG18" t="s">
        <v>819</v>
      </c>
      <c r="AH18" t="s">
        <v>19370</v>
      </c>
      <c r="AI18" t="s">
        <v>1244</v>
      </c>
      <c r="AJ18" t="s">
        <v>943</v>
      </c>
      <c r="AK18" t="s">
        <v>19344</v>
      </c>
      <c r="AL18" t="s">
        <v>19371</v>
      </c>
      <c r="AM18" t="s">
        <v>19372</v>
      </c>
      <c r="AN18" t="s">
        <v>19373</v>
      </c>
      <c r="AO18" t="s">
        <v>19348</v>
      </c>
      <c r="AP18" t="s">
        <v>19349</v>
      </c>
      <c r="AQ18" t="s">
        <v>19374</v>
      </c>
      <c r="AR18">
        <v>62647</v>
      </c>
      <c r="AS18">
        <v>0</v>
      </c>
      <c r="AT18">
        <v>3133</v>
      </c>
      <c r="AU18">
        <v>59514</v>
      </c>
      <c r="AV18" t="s">
        <v>19375</v>
      </c>
      <c r="AW18" t="s">
        <v>19352</v>
      </c>
      <c r="AX18" t="s">
        <v>19376</v>
      </c>
    </row>
    <row r="19" spans="1:50">
      <c r="A19" t="str">
        <f t="shared" si="0"/>
        <v>안전한 식수 공급을 위한 정수기 보급 사업 : CPA 42(한국 지원)</v>
      </c>
      <c r="B19" t="str">
        <f t="shared" si="1"/>
        <v>승인</v>
      </c>
      <c r="C19">
        <v>17</v>
      </c>
      <c r="D19" t="s">
        <v>1219</v>
      </c>
      <c r="E19" t="s">
        <v>817</v>
      </c>
      <c r="F19" t="s">
        <v>19334</v>
      </c>
      <c r="G19" t="s">
        <v>817</v>
      </c>
      <c r="H19" t="s">
        <v>19335</v>
      </c>
      <c r="I19" t="s">
        <v>19377</v>
      </c>
      <c r="L19" t="s">
        <v>19378</v>
      </c>
      <c r="M19" t="s">
        <v>19379</v>
      </c>
      <c r="N19" t="s">
        <v>939</v>
      </c>
      <c r="O19" t="s">
        <v>209</v>
      </c>
      <c r="P19" t="s">
        <v>939</v>
      </c>
      <c r="Q19" t="s">
        <v>1231</v>
      </c>
      <c r="R19" t="s">
        <v>19337</v>
      </c>
      <c r="S19" t="s">
        <v>418</v>
      </c>
      <c r="T19" t="s">
        <v>418</v>
      </c>
      <c r="U19" t="s">
        <v>875</v>
      </c>
      <c r="V19">
        <v>59514</v>
      </c>
      <c r="W19" t="s">
        <v>2130</v>
      </c>
      <c r="X19" t="s">
        <v>2130</v>
      </c>
      <c r="Y19" t="s">
        <v>19338</v>
      </c>
      <c r="Z19" t="s">
        <v>817</v>
      </c>
      <c r="AA19" t="s">
        <v>19339</v>
      </c>
      <c r="AB19" t="s">
        <v>19354</v>
      </c>
      <c r="AC19" t="s">
        <v>19380</v>
      </c>
      <c r="AD19">
        <v>5</v>
      </c>
      <c r="AE19" t="s">
        <v>19342</v>
      </c>
      <c r="AF19" t="s">
        <v>8439</v>
      </c>
      <c r="AG19" t="s">
        <v>819</v>
      </c>
      <c r="AH19" t="s">
        <v>19381</v>
      </c>
      <c r="AI19" t="s">
        <v>1244</v>
      </c>
      <c r="AJ19" t="s">
        <v>939</v>
      </c>
      <c r="AK19" t="s">
        <v>19344</v>
      </c>
      <c r="AL19" t="s">
        <v>19382</v>
      </c>
      <c r="AM19" t="s">
        <v>19383</v>
      </c>
      <c r="AN19" t="s">
        <v>19384</v>
      </c>
      <c r="AO19" t="s">
        <v>19348</v>
      </c>
      <c r="AP19" t="s">
        <v>19349</v>
      </c>
      <c r="AQ19" t="s">
        <v>19350</v>
      </c>
      <c r="AR19">
        <v>62647</v>
      </c>
      <c r="AS19">
        <v>0</v>
      </c>
      <c r="AT19">
        <v>3133</v>
      </c>
      <c r="AU19">
        <v>59514</v>
      </c>
      <c r="AV19" t="s">
        <v>19385</v>
      </c>
      <c r="AW19" t="s">
        <v>19352</v>
      </c>
      <c r="AX19" t="s">
        <v>19386</v>
      </c>
    </row>
    <row r="20" spans="1:50">
      <c r="A20" t="str">
        <f t="shared" si="0"/>
        <v>Grid connected natural gas based power project in Raigad District, Maharastra, India</v>
      </c>
      <c r="B20" t="str">
        <f t="shared" si="1"/>
        <v>승인</v>
      </c>
      <c r="C20">
        <v>18</v>
      </c>
      <c r="D20" t="s">
        <v>1219</v>
      </c>
      <c r="E20" t="s">
        <v>19387</v>
      </c>
      <c r="F20" t="s">
        <v>19388</v>
      </c>
      <c r="G20" t="s">
        <v>19389</v>
      </c>
      <c r="H20" t="s">
        <v>19390</v>
      </c>
      <c r="I20" t="s">
        <v>19391</v>
      </c>
      <c r="J20" t="s">
        <v>19392</v>
      </c>
      <c r="K20" t="s">
        <v>1937</v>
      </c>
      <c r="L20" t="s">
        <v>19393</v>
      </c>
      <c r="M20" t="s">
        <v>19394</v>
      </c>
      <c r="N20" t="s">
        <v>19395</v>
      </c>
      <c r="O20" t="s">
        <v>209</v>
      </c>
      <c r="P20" t="s">
        <v>19396</v>
      </c>
      <c r="Q20" t="s">
        <v>1293</v>
      </c>
      <c r="R20" t="s">
        <v>3447</v>
      </c>
      <c r="S20" t="s">
        <v>418</v>
      </c>
      <c r="T20" t="s">
        <v>418</v>
      </c>
      <c r="U20" t="s">
        <v>19397</v>
      </c>
      <c r="V20">
        <v>1328673</v>
      </c>
      <c r="W20" t="s">
        <v>9391</v>
      </c>
      <c r="X20" t="s">
        <v>12132</v>
      </c>
      <c r="Y20" t="s">
        <v>19398</v>
      </c>
      <c r="Z20" t="s">
        <v>19387</v>
      </c>
      <c r="AA20" t="s">
        <v>19399</v>
      </c>
      <c r="AB20" t="s">
        <v>19400</v>
      </c>
      <c r="AC20" t="s">
        <v>19401</v>
      </c>
      <c r="AD20">
        <v>43162</v>
      </c>
      <c r="AE20" t="s">
        <v>19402</v>
      </c>
      <c r="AF20" t="s">
        <v>19403</v>
      </c>
      <c r="AG20" t="s">
        <v>819</v>
      </c>
      <c r="AH20" t="s">
        <v>19404</v>
      </c>
      <c r="AI20" t="s">
        <v>1244</v>
      </c>
      <c r="AJ20" t="s">
        <v>19395</v>
      </c>
      <c r="AK20" t="s">
        <v>19405</v>
      </c>
      <c r="AL20">
        <v>9124</v>
      </c>
      <c r="AM20" t="s">
        <v>19396</v>
      </c>
      <c r="AN20" t="s">
        <v>19406</v>
      </c>
      <c r="AO20" t="s">
        <v>19407</v>
      </c>
      <c r="AP20" t="s">
        <v>19408</v>
      </c>
      <c r="AQ20" t="s">
        <v>19409</v>
      </c>
      <c r="AR20">
        <v>2394220</v>
      </c>
      <c r="AS20">
        <v>1001852</v>
      </c>
      <c r="AT20">
        <v>63695</v>
      </c>
      <c r="AU20">
        <v>1328673</v>
      </c>
      <c r="AV20" t="s">
        <v>19399</v>
      </c>
      <c r="AW20" t="s">
        <v>19410</v>
      </c>
      <c r="AX20" t="s">
        <v>19411</v>
      </c>
    </row>
    <row r="21" spans="1:50">
      <c r="A21" t="str">
        <f t="shared" si="0"/>
        <v>대한민국이 지원하는  가나 맨 앤 맨 고효율 쿡스토브 프로그램-CPA01</v>
      </c>
      <c r="B21" t="str">
        <f t="shared" si="1"/>
        <v>승인</v>
      </c>
      <c r="C21">
        <v>19</v>
      </c>
      <c r="D21" t="s">
        <v>1219</v>
      </c>
      <c r="E21" t="s">
        <v>530</v>
      </c>
      <c r="F21" t="s">
        <v>1252</v>
      </c>
      <c r="G21" t="s">
        <v>19412</v>
      </c>
      <c r="H21" t="s">
        <v>19412</v>
      </c>
      <c r="I21" t="s">
        <v>1861</v>
      </c>
      <c r="J21" t="s">
        <v>1862</v>
      </c>
      <c r="K21" t="s">
        <v>1863</v>
      </c>
      <c r="L21" t="s">
        <v>1864</v>
      </c>
      <c r="M21" t="s">
        <v>1865</v>
      </c>
      <c r="N21" t="s">
        <v>19413</v>
      </c>
      <c r="O21" t="s">
        <v>209</v>
      </c>
      <c r="P21" t="s">
        <v>19413</v>
      </c>
      <c r="Q21" t="s">
        <v>1231</v>
      </c>
      <c r="R21" t="s">
        <v>19414</v>
      </c>
      <c r="S21" t="s">
        <v>418</v>
      </c>
      <c r="T21" t="s">
        <v>418</v>
      </c>
      <c r="U21" t="s">
        <v>19415</v>
      </c>
      <c r="V21">
        <v>316799</v>
      </c>
      <c r="W21" t="s">
        <v>2130</v>
      </c>
      <c r="X21" t="s">
        <v>2130</v>
      </c>
      <c r="Y21" t="s">
        <v>19416</v>
      </c>
      <c r="Z21" t="s">
        <v>19417</v>
      </c>
      <c r="AA21" t="s">
        <v>19418</v>
      </c>
      <c r="AB21" t="s">
        <v>19419</v>
      </c>
      <c r="AC21" t="s">
        <v>19420</v>
      </c>
      <c r="AD21">
        <v>599</v>
      </c>
      <c r="AE21" t="s">
        <v>19421</v>
      </c>
      <c r="AF21" t="s">
        <v>19422</v>
      </c>
      <c r="AG21" t="s">
        <v>819</v>
      </c>
      <c r="AH21" t="s">
        <v>19423</v>
      </c>
      <c r="AI21" t="s">
        <v>1244</v>
      </c>
      <c r="AJ21" t="s">
        <v>19413</v>
      </c>
      <c r="AK21" t="s">
        <v>3035</v>
      </c>
      <c r="AL21" t="s">
        <v>19424</v>
      </c>
      <c r="AM21" t="s">
        <v>19425</v>
      </c>
      <c r="AN21" t="s">
        <v>19426</v>
      </c>
      <c r="AO21" t="s">
        <v>19412</v>
      </c>
      <c r="AP21" t="s">
        <v>19427</v>
      </c>
      <c r="AQ21" t="s">
        <v>19171</v>
      </c>
      <c r="AR21">
        <v>316799</v>
      </c>
      <c r="AS21">
        <v>0</v>
      </c>
      <c r="AT21">
        <v>0</v>
      </c>
      <c r="AU21">
        <v>316799</v>
      </c>
      <c r="AV21" t="s">
        <v>19418</v>
      </c>
      <c r="AW21" t="s">
        <v>19428</v>
      </c>
      <c r="AX21" t="s">
        <v>19429</v>
      </c>
    </row>
    <row r="22" spans="1:50">
      <c r="A22" t="str">
        <f t="shared" si="0"/>
        <v>CPA-KE-010 케냐 삼성 몸바사 사업</v>
      </c>
      <c r="B22" t="str">
        <f t="shared" si="1"/>
        <v>승인</v>
      </c>
      <c r="C22">
        <v>20</v>
      </c>
      <c r="D22" t="s">
        <v>1219</v>
      </c>
      <c r="E22" t="s">
        <v>423</v>
      </c>
      <c r="F22" t="s">
        <v>7599</v>
      </c>
      <c r="G22" t="s">
        <v>19234</v>
      </c>
      <c r="H22" t="s">
        <v>19234</v>
      </c>
      <c r="I22" t="s">
        <v>19430</v>
      </c>
      <c r="J22" t="s">
        <v>19431</v>
      </c>
      <c r="K22" t="s">
        <v>1956</v>
      </c>
      <c r="L22" t="s">
        <v>19432</v>
      </c>
      <c r="M22" t="s">
        <v>19433</v>
      </c>
      <c r="N22" t="s">
        <v>19434</v>
      </c>
      <c r="O22" t="s">
        <v>209</v>
      </c>
      <c r="P22" t="s">
        <v>19434</v>
      </c>
      <c r="Q22" t="s">
        <v>1231</v>
      </c>
      <c r="R22" t="s">
        <v>12330</v>
      </c>
      <c r="S22" t="s">
        <v>418</v>
      </c>
      <c r="T22" t="s">
        <v>418</v>
      </c>
      <c r="U22" t="s">
        <v>19237</v>
      </c>
      <c r="V22">
        <v>107457</v>
      </c>
      <c r="W22" t="s">
        <v>2130</v>
      </c>
      <c r="X22" t="s">
        <v>2130</v>
      </c>
      <c r="Y22" t="s">
        <v>19435</v>
      </c>
      <c r="Z22" t="s">
        <v>423</v>
      </c>
      <c r="AA22" t="s">
        <v>19436</v>
      </c>
      <c r="AB22" t="s">
        <v>19437</v>
      </c>
      <c r="AC22" t="s">
        <v>19438</v>
      </c>
      <c r="AD22">
        <v>41727</v>
      </c>
      <c r="AE22" t="s">
        <v>19439</v>
      </c>
      <c r="AF22" t="s">
        <v>5662</v>
      </c>
      <c r="AG22" t="s">
        <v>819</v>
      </c>
      <c r="AH22" t="s">
        <v>19440</v>
      </c>
      <c r="AI22" t="s">
        <v>1244</v>
      </c>
      <c r="AJ22" t="s">
        <v>19434</v>
      </c>
      <c r="AK22" t="s">
        <v>5364</v>
      </c>
      <c r="AL22" t="s">
        <v>19441</v>
      </c>
      <c r="AM22" t="s">
        <v>19442</v>
      </c>
      <c r="AN22" t="s">
        <v>19443</v>
      </c>
      <c r="AO22" t="s">
        <v>19234</v>
      </c>
      <c r="AP22" t="s">
        <v>19246</v>
      </c>
      <c r="AQ22" t="s">
        <v>19444</v>
      </c>
      <c r="AR22">
        <v>107457</v>
      </c>
      <c r="AS22">
        <v>0</v>
      </c>
      <c r="AT22">
        <v>0</v>
      </c>
      <c r="AU22">
        <v>107457</v>
      </c>
      <c r="AV22" t="s">
        <v>19436</v>
      </c>
      <c r="AW22" t="s">
        <v>19445</v>
      </c>
      <c r="AX22" t="s">
        <v>19446</v>
      </c>
    </row>
    <row r="23" spans="1:50">
      <c r="A23" t="str">
        <f t="shared" si="0"/>
        <v>CPA-KE-012 케냐 삼성 사업</v>
      </c>
      <c r="B23" t="str">
        <f t="shared" si="1"/>
        <v>승인</v>
      </c>
      <c r="C23">
        <v>21</v>
      </c>
      <c r="D23" t="s">
        <v>1219</v>
      </c>
      <c r="E23" t="s">
        <v>423</v>
      </c>
      <c r="F23" t="s">
        <v>7599</v>
      </c>
      <c r="G23" t="s">
        <v>19234</v>
      </c>
      <c r="H23" t="s">
        <v>19234</v>
      </c>
      <c r="I23" t="s">
        <v>19430</v>
      </c>
      <c r="J23" t="s">
        <v>19431</v>
      </c>
      <c r="K23" t="s">
        <v>1956</v>
      </c>
      <c r="L23" t="s">
        <v>19432</v>
      </c>
      <c r="M23" t="s">
        <v>19433</v>
      </c>
      <c r="N23" t="s">
        <v>19447</v>
      </c>
      <c r="O23" t="s">
        <v>209</v>
      </c>
      <c r="P23" t="s">
        <v>19447</v>
      </c>
      <c r="Q23" t="s">
        <v>1231</v>
      </c>
      <c r="R23" t="s">
        <v>19448</v>
      </c>
      <c r="S23" t="s">
        <v>418</v>
      </c>
      <c r="T23" t="s">
        <v>418</v>
      </c>
      <c r="U23" t="s">
        <v>19449</v>
      </c>
      <c r="V23">
        <v>103673</v>
      </c>
      <c r="W23" t="s">
        <v>2130</v>
      </c>
      <c r="X23" t="s">
        <v>2130</v>
      </c>
      <c r="Y23" t="s">
        <v>19435</v>
      </c>
      <c r="Z23" t="s">
        <v>423</v>
      </c>
      <c r="AA23" t="s">
        <v>19450</v>
      </c>
      <c r="AB23" t="s">
        <v>19451</v>
      </c>
      <c r="AC23" t="s">
        <v>19452</v>
      </c>
      <c r="AD23">
        <v>5286</v>
      </c>
      <c r="AE23" t="s">
        <v>19439</v>
      </c>
      <c r="AF23" t="s">
        <v>5662</v>
      </c>
      <c r="AG23" t="s">
        <v>819</v>
      </c>
      <c r="AH23" t="s">
        <v>19453</v>
      </c>
      <c r="AI23" t="s">
        <v>1244</v>
      </c>
      <c r="AJ23" t="s">
        <v>19447</v>
      </c>
      <c r="AK23" t="s">
        <v>12560</v>
      </c>
      <c r="AL23" t="s">
        <v>19454</v>
      </c>
      <c r="AM23" t="s">
        <v>19455</v>
      </c>
      <c r="AN23" t="s">
        <v>19456</v>
      </c>
      <c r="AO23" t="s">
        <v>19234</v>
      </c>
      <c r="AP23" t="s">
        <v>19246</v>
      </c>
      <c r="AQ23" t="s">
        <v>19247</v>
      </c>
      <c r="AR23">
        <v>103673</v>
      </c>
      <c r="AS23">
        <v>0</v>
      </c>
      <c r="AT23">
        <v>0</v>
      </c>
      <c r="AU23">
        <v>103673</v>
      </c>
      <c r="AV23" t="s">
        <v>19450</v>
      </c>
      <c r="AW23" t="s">
        <v>19457</v>
      </c>
      <c r="AX23" t="s">
        <v>19458</v>
      </c>
    </row>
    <row r="24" spans="1:50">
      <c r="A24" t="str">
        <f t="shared" si="0"/>
        <v xml:space="preserve">대한민국이 지원하는 부룬디 고효율 쿡스토브 프로그램 - CPA1	</v>
      </c>
      <c r="B24" t="str">
        <f t="shared" si="1"/>
        <v>승인</v>
      </c>
      <c r="C24">
        <v>22</v>
      </c>
      <c r="D24" t="s">
        <v>1219</v>
      </c>
      <c r="E24" t="s">
        <v>530</v>
      </c>
      <c r="F24" t="s">
        <v>1252</v>
      </c>
      <c r="G24" t="s">
        <v>19459</v>
      </c>
      <c r="H24" t="s">
        <v>19459</v>
      </c>
      <c r="I24" t="s">
        <v>1861</v>
      </c>
      <c r="J24" t="s">
        <v>1862</v>
      </c>
      <c r="K24" t="s">
        <v>1863</v>
      </c>
      <c r="L24" t="s">
        <v>1864</v>
      </c>
      <c r="M24" t="s">
        <v>1865</v>
      </c>
      <c r="N24" t="s">
        <v>19460</v>
      </c>
      <c r="O24" t="s">
        <v>209</v>
      </c>
      <c r="P24" t="s">
        <v>19460</v>
      </c>
      <c r="Q24" t="s">
        <v>1231</v>
      </c>
      <c r="R24" t="s">
        <v>19461</v>
      </c>
      <c r="S24" t="s">
        <v>418</v>
      </c>
      <c r="T24" t="s">
        <v>418</v>
      </c>
      <c r="U24" t="s">
        <v>19462</v>
      </c>
      <c r="V24">
        <v>519969</v>
      </c>
      <c r="W24" t="s">
        <v>2130</v>
      </c>
      <c r="X24" t="s">
        <v>2130</v>
      </c>
      <c r="Y24" t="s">
        <v>19463</v>
      </c>
      <c r="Z24" t="s">
        <v>530</v>
      </c>
      <c r="AA24" t="s">
        <v>19464</v>
      </c>
      <c r="AB24" t="s">
        <v>19465</v>
      </c>
      <c r="AC24" t="s">
        <v>19466</v>
      </c>
      <c r="AD24">
        <v>826</v>
      </c>
      <c r="AE24" t="s">
        <v>19439</v>
      </c>
      <c r="AF24" t="s">
        <v>5662</v>
      </c>
      <c r="AG24" t="s">
        <v>819</v>
      </c>
      <c r="AH24" t="s">
        <v>19467</v>
      </c>
      <c r="AI24" t="s">
        <v>1244</v>
      </c>
      <c r="AJ24" t="s">
        <v>19460</v>
      </c>
      <c r="AK24" t="s">
        <v>12076</v>
      </c>
      <c r="AL24" t="s">
        <v>19468</v>
      </c>
      <c r="AM24" t="s">
        <v>19469</v>
      </c>
      <c r="AN24" t="s">
        <v>19470</v>
      </c>
      <c r="AO24" t="s">
        <v>19459</v>
      </c>
      <c r="AP24" t="s">
        <v>19471</v>
      </c>
      <c r="AQ24" t="s">
        <v>19472</v>
      </c>
      <c r="AR24">
        <v>519969</v>
      </c>
      <c r="AS24">
        <v>0</v>
      </c>
      <c r="AT24">
        <v>0</v>
      </c>
      <c r="AU24">
        <v>519969</v>
      </c>
      <c r="AV24" t="s">
        <v>19464</v>
      </c>
      <c r="AW24" t="s">
        <v>19473</v>
      </c>
      <c r="AX24" t="s">
        <v>19474</v>
      </c>
    </row>
    <row r="25" spans="1:50">
      <c r="A25" t="str">
        <f t="shared" si="0"/>
        <v>CPA-0001: KOKO 케냐 에탄올 쿡스토브 프로그램</v>
      </c>
      <c r="B25" t="str">
        <f t="shared" si="1"/>
        <v>승인</v>
      </c>
      <c r="C25">
        <v>23</v>
      </c>
      <c r="D25" t="s">
        <v>1219</v>
      </c>
      <c r="E25" t="s">
        <v>530</v>
      </c>
      <c r="F25" t="s">
        <v>1252</v>
      </c>
      <c r="G25" t="s">
        <v>19234</v>
      </c>
      <c r="H25" t="s">
        <v>19234</v>
      </c>
      <c r="I25" t="s">
        <v>1861</v>
      </c>
      <c r="J25" t="s">
        <v>1862</v>
      </c>
      <c r="K25" t="s">
        <v>1863</v>
      </c>
      <c r="L25" t="s">
        <v>1864</v>
      </c>
      <c r="M25" t="s">
        <v>1865</v>
      </c>
      <c r="N25" t="s">
        <v>19475</v>
      </c>
      <c r="O25" t="s">
        <v>209</v>
      </c>
      <c r="P25" t="s">
        <v>19475</v>
      </c>
      <c r="Q25" t="s">
        <v>1293</v>
      </c>
      <c r="R25" t="s">
        <v>19476</v>
      </c>
      <c r="S25" t="s">
        <v>418</v>
      </c>
      <c r="T25" t="s">
        <v>418</v>
      </c>
      <c r="U25" t="s">
        <v>19477</v>
      </c>
      <c r="V25">
        <v>156063</v>
      </c>
      <c r="W25" t="s">
        <v>1324</v>
      </c>
      <c r="X25" t="s">
        <v>1513</v>
      </c>
      <c r="Y25" t="s">
        <v>19478</v>
      </c>
      <c r="Z25" t="s">
        <v>530</v>
      </c>
      <c r="AA25" t="s">
        <v>19479</v>
      </c>
      <c r="AB25" t="s">
        <v>19480</v>
      </c>
      <c r="AC25" t="s">
        <v>19481</v>
      </c>
      <c r="AD25">
        <v>2273</v>
      </c>
      <c r="AE25" t="s">
        <v>19439</v>
      </c>
      <c r="AF25" t="s">
        <v>5662</v>
      </c>
      <c r="AG25" t="s">
        <v>819</v>
      </c>
      <c r="AH25" t="s">
        <v>19482</v>
      </c>
      <c r="AI25" t="s">
        <v>1244</v>
      </c>
      <c r="AJ25" t="s">
        <v>19475</v>
      </c>
      <c r="AK25" t="s">
        <v>11427</v>
      </c>
      <c r="AL25" t="s">
        <v>19483</v>
      </c>
      <c r="AM25" t="s">
        <v>19484</v>
      </c>
      <c r="AN25" t="s">
        <v>19485</v>
      </c>
      <c r="AO25" t="s">
        <v>19234</v>
      </c>
      <c r="AP25" t="s">
        <v>19246</v>
      </c>
      <c r="AQ25" t="s">
        <v>19486</v>
      </c>
      <c r="AR25">
        <v>2354</v>
      </c>
      <c r="AS25">
        <v>35</v>
      </c>
      <c r="AT25">
        <v>0</v>
      </c>
      <c r="AU25">
        <v>2319</v>
      </c>
      <c r="AV25" t="s">
        <v>19479</v>
      </c>
      <c r="AW25" t="s">
        <v>19487</v>
      </c>
      <c r="AX25" t="s">
        <v>19488</v>
      </c>
    </row>
    <row r="26" spans="1:50">
      <c r="A26" t="str">
        <f t="shared" si="0"/>
        <v>70MW 태양광 발전 프로젝트(Ba Ria - Vung Tau, Vietnam)</v>
      </c>
      <c r="B26" t="str">
        <f t="shared" si="1"/>
        <v>승인</v>
      </c>
      <c r="C26">
        <v>24</v>
      </c>
      <c r="D26" t="s">
        <v>1219</v>
      </c>
      <c r="E26" t="s">
        <v>19489</v>
      </c>
      <c r="F26" t="s">
        <v>19490</v>
      </c>
      <c r="G26" t="s">
        <v>19491</v>
      </c>
      <c r="H26" t="s">
        <v>19492</v>
      </c>
      <c r="I26" t="s">
        <v>19493</v>
      </c>
      <c r="L26" t="s">
        <v>19494</v>
      </c>
      <c r="M26" t="s">
        <v>19495</v>
      </c>
      <c r="N26" t="s">
        <v>19496</v>
      </c>
      <c r="O26" t="s">
        <v>209</v>
      </c>
      <c r="P26" t="s">
        <v>19496</v>
      </c>
      <c r="Q26" t="s">
        <v>1231</v>
      </c>
      <c r="R26" t="s">
        <v>19497</v>
      </c>
      <c r="S26" t="s">
        <v>418</v>
      </c>
      <c r="T26" t="s">
        <v>418</v>
      </c>
      <c r="U26" t="s">
        <v>19498</v>
      </c>
      <c r="V26">
        <v>98545</v>
      </c>
      <c r="W26" t="s">
        <v>1324</v>
      </c>
      <c r="X26" t="s">
        <v>1325</v>
      </c>
      <c r="Y26" t="s">
        <v>19499</v>
      </c>
      <c r="Z26" t="s">
        <v>19489</v>
      </c>
      <c r="AA26" t="s">
        <v>19500</v>
      </c>
      <c r="AB26" t="s">
        <v>19501</v>
      </c>
      <c r="AC26" t="s">
        <v>19502</v>
      </c>
      <c r="AD26">
        <v>23648</v>
      </c>
      <c r="AE26" t="s">
        <v>19439</v>
      </c>
      <c r="AF26" t="s">
        <v>5662</v>
      </c>
      <c r="AG26" t="s">
        <v>819</v>
      </c>
      <c r="AH26" t="s">
        <v>19503</v>
      </c>
      <c r="AI26" t="s">
        <v>1244</v>
      </c>
      <c r="AJ26" t="s">
        <v>19496</v>
      </c>
      <c r="AK26" t="s">
        <v>19504</v>
      </c>
      <c r="AL26">
        <v>10524</v>
      </c>
      <c r="AM26" t="s">
        <v>19505</v>
      </c>
      <c r="AN26" t="s">
        <v>19506</v>
      </c>
      <c r="AO26" t="s">
        <v>19507</v>
      </c>
      <c r="AP26" t="s">
        <v>19508</v>
      </c>
      <c r="AQ26" t="s">
        <v>19509</v>
      </c>
      <c r="AR26">
        <v>98545</v>
      </c>
      <c r="AS26">
        <v>0</v>
      </c>
      <c r="AT26">
        <v>0</v>
      </c>
      <c r="AU26">
        <v>98545</v>
      </c>
      <c r="AV26" t="s">
        <v>19500</v>
      </c>
      <c r="AW26" t="s">
        <v>19510</v>
      </c>
      <c r="AX26" t="s">
        <v>19511</v>
      </c>
    </row>
    <row r="27" spans="1:50">
      <c r="A27" t="str">
        <f t="shared" si="0"/>
        <v>사하라 이남 아프리카 고효율 쿡스토브 보급 사업-잠비아-CPA005</v>
      </c>
      <c r="B27" t="str">
        <f t="shared" si="1"/>
        <v>승인</v>
      </c>
      <c r="C27">
        <v>25</v>
      </c>
      <c r="D27" t="s">
        <v>1219</v>
      </c>
      <c r="E27" t="s">
        <v>530</v>
      </c>
      <c r="F27" t="s">
        <v>1252</v>
      </c>
      <c r="G27" t="s">
        <v>19512</v>
      </c>
      <c r="H27" t="s">
        <v>19512</v>
      </c>
      <c r="I27" t="s">
        <v>1861</v>
      </c>
      <c r="J27" t="s">
        <v>1862</v>
      </c>
      <c r="K27" t="s">
        <v>1863</v>
      </c>
      <c r="L27" t="s">
        <v>1864</v>
      </c>
      <c r="M27" t="s">
        <v>1865</v>
      </c>
      <c r="N27" t="s">
        <v>19513</v>
      </c>
      <c r="O27" t="s">
        <v>209</v>
      </c>
      <c r="P27" t="s">
        <v>19513</v>
      </c>
      <c r="Q27" t="s">
        <v>1231</v>
      </c>
      <c r="R27" t="s">
        <v>16364</v>
      </c>
      <c r="S27" t="s">
        <v>418</v>
      </c>
      <c r="T27" t="s">
        <v>418</v>
      </c>
      <c r="U27" t="s">
        <v>19514</v>
      </c>
      <c r="V27">
        <v>83802</v>
      </c>
      <c r="W27" t="s">
        <v>2130</v>
      </c>
      <c r="X27" t="s">
        <v>2130</v>
      </c>
      <c r="Y27" t="s">
        <v>19515</v>
      </c>
      <c r="Z27" t="s">
        <v>530</v>
      </c>
      <c r="AA27" t="s">
        <v>19516</v>
      </c>
      <c r="AB27" t="s">
        <v>19517</v>
      </c>
      <c r="AC27" t="s">
        <v>19518</v>
      </c>
      <c r="AD27">
        <v>14133</v>
      </c>
      <c r="AE27" t="s">
        <v>19519</v>
      </c>
      <c r="AF27" t="s">
        <v>7227</v>
      </c>
      <c r="AG27" t="s">
        <v>819</v>
      </c>
      <c r="AH27" t="s">
        <v>19520</v>
      </c>
      <c r="AI27" t="s">
        <v>1244</v>
      </c>
      <c r="AJ27" t="s">
        <v>19513</v>
      </c>
      <c r="AK27" t="s">
        <v>4140</v>
      </c>
      <c r="AL27" t="s">
        <v>19521</v>
      </c>
      <c r="AM27" t="s">
        <v>19522</v>
      </c>
      <c r="AN27" t="s">
        <v>19523</v>
      </c>
      <c r="AO27" t="s">
        <v>19512</v>
      </c>
      <c r="AP27" t="s">
        <v>19170</v>
      </c>
      <c r="AQ27" t="s">
        <v>19171</v>
      </c>
      <c r="AR27">
        <v>83802</v>
      </c>
      <c r="AS27">
        <v>0</v>
      </c>
      <c r="AT27">
        <v>0</v>
      </c>
      <c r="AU27">
        <v>83802</v>
      </c>
      <c r="AV27" t="s">
        <v>19516</v>
      </c>
      <c r="AW27" t="s">
        <v>19524</v>
      </c>
      <c r="AX27" t="s">
        <v>19525</v>
      </c>
    </row>
    <row r="28" spans="1:50">
      <c r="A28" t="str">
        <f t="shared" si="0"/>
        <v>사하라 이남 아프리카 고효율 쿡스토브 보급 사업-말라위-CPA004</v>
      </c>
      <c r="B28" t="str">
        <f t="shared" si="1"/>
        <v>승인</v>
      </c>
      <c r="C28">
        <v>26</v>
      </c>
      <c r="D28" t="s">
        <v>1219</v>
      </c>
      <c r="E28" t="s">
        <v>530</v>
      </c>
      <c r="F28" t="s">
        <v>1252</v>
      </c>
      <c r="G28" t="s">
        <v>19157</v>
      </c>
      <c r="H28" t="s">
        <v>19157</v>
      </c>
      <c r="I28" t="s">
        <v>1861</v>
      </c>
      <c r="J28" t="s">
        <v>1862</v>
      </c>
      <c r="K28" t="s">
        <v>1863</v>
      </c>
      <c r="L28" t="s">
        <v>1864</v>
      </c>
      <c r="M28" t="s">
        <v>1865</v>
      </c>
      <c r="N28" t="s">
        <v>19526</v>
      </c>
      <c r="O28" t="s">
        <v>209</v>
      </c>
      <c r="P28" t="s">
        <v>19526</v>
      </c>
      <c r="Q28" t="s">
        <v>1231</v>
      </c>
      <c r="R28" t="s">
        <v>19527</v>
      </c>
      <c r="S28" t="s">
        <v>418</v>
      </c>
      <c r="T28" t="s">
        <v>418</v>
      </c>
      <c r="U28" t="s">
        <v>19528</v>
      </c>
      <c r="V28">
        <v>75815</v>
      </c>
      <c r="W28" t="s">
        <v>2130</v>
      </c>
      <c r="X28" t="s">
        <v>2130</v>
      </c>
      <c r="Y28" t="s">
        <v>19161</v>
      </c>
      <c r="Z28" t="s">
        <v>530</v>
      </c>
      <c r="AA28" t="s">
        <v>19529</v>
      </c>
      <c r="AB28" t="s">
        <v>19530</v>
      </c>
      <c r="AC28" t="s">
        <v>19531</v>
      </c>
      <c r="AD28">
        <v>16558</v>
      </c>
      <c r="AE28" t="s">
        <v>19519</v>
      </c>
      <c r="AF28" t="s">
        <v>7227</v>
      </c>
      <c r="AG28" t="s">
        <v>819</v>
      </c>
      <c r="AH28" t="s">
        <v>19532</v>
      </c>
      <c r="AI28" t="s">
        <v>1244</v>
      </c>
      <c r="AJ28" t="s">
        <v>19526</v>
      </c>
      <c r="AK28" t="s">
        <v>19533</v>
      </c>
      <c r="AL28" t="s">
        <v>19534</v>
      </c>
      <c r="AM28" t="s">
        <v>19535</v>
      </c>
      <c r="AN28" t="s">
        <v>19536</v>
      </c>
      <c r="AO28" t="s">
        <v>19157</v>
      </c>
      <c r="AP28" t="s">
        <v>19170</v>
      </c>
      <c r="AQ28" t="s">
        <v>19171</v>
      </c>
      <c r="AR28">
        <v>75815</v>
      </c>
      <c r="AS28">
        <v>0</v>
      </c>
      <c r="AT28">
        <v>0</v>
      </c>
      <c r="AU28">
        <v>75815</v>
      </c>
      <c r="AV28" t="s">
        <v>19529</v>
      </c>
      <c r="AW28" t="s">
        <v>19537</v>
      </c>
      <c r="AX28" t="s">
        <v>19538</v>
      </c>
    </row>
    <row r="29" spans="1:50">
      <c r="A29" t="str">
        <f t="shared" si="0"/>
        <v>라오스 가정용 스토브 보급-CPA003</v>
      </c>
      <c r="B29" t="str">
        <f t="shared" si="1"/>
        <v>승인</v>
      </c>
      <c r="C29">
        <v>27</v>
      </c>
      <c r="D29" t="s">
        <v>1219</v>
      </c>
      <c r="E29" t="s">
        <v>530</v>
      </c>
      <c r="F29" t="s">
        <v>1252</v>
      </c>
      <c r="G29" t="s">
        <v>19539</v>
      </c>
      <c r="H29" t="s">
        <v>19539</v>
      </c>
      <c r="I29" t="s">
        <v>1861</v>
      </c>
      <c r="J29" t="s">
        <v>1862</v>
      </c>
      <c r="K29" t="s">
        <v>1863</v>
      </c>
      <c r="L29" t="s">
        <v>1864</v>
      </c>
      <c r="M29" t="s">
        <v>1865</v>
      </c>
      <c r="N29" t="s">
        <v>19540</v>
      </c>
      <c r="O29" t="s">
        <v>209</v>
      </c>
      <c r="P29" t="s">
        <v>19540</v>
      </c>
      <c r="Q29" t="s">
        <v>1231</v>
      </c>
      <c r="R29" t="s">
        <v>1028</v>
      </c>
      <c r="S29" t="s">
        <v>418</v>
      </c>
      <c r="T29" t="s">
        <v>418</v>
      </c>
      <c r="U29" t="s">
        <v>19541</v>
      </c>
      <c r="V29">
        <v>590914</v>
      </c>
      <c r="W29" t="s">
        <v>2130</v>
      </c>
      <c r="X29" t="s">
        <v>2130</v>
      </c>
      <c r="Y29" t="s">
        <v>19542</v>
      </c>
      <c r="Z29" t="s">
        <v>19417</v>
      </c>
      <c r="AA29" t="s">
        <v>19543</v>
      </c>
      <c r="AB29" t="s">
        <v>19544</v>
      </c>
      <c r="AC29" t="s">
        <v>19545</v>
      </c>
      <c r="AD29">
        <v>419</v>
      </c>
      <c r="AE29" t="s">
        <v>19519</v>
      </c>
      <c r="AF29" t="s">
        <v>7227</v>
      </c>
      <c r="AG29" t="s">
        <v>819</v>
      </c>
      <c r="AH29" t="s">
        <v>19546</v>
      </c>
      <c r="AI29" t="s">
        <v>1244</v>
      </c>
      <c r="AJ29" t="s">
        <v>19540</v>
      </c>
      <c r="AK29" t="s">
        <v>19547</v>
      </c>
      <c r="AL29" t="s">
        <v>19548</v>
      </c>
      <c r="AM29" t="s">
        <v>19549</v>
      </c>
      <c r="AN29" t="s">
        <v>19550</v>
      </c>
      <c r="AO29" t="s">
        <v>19539</v>
      </c>
      <c r="AP29" t="s">
        <v>19551</v>
      </c>
      <c r="AQ29" t="s">
        <v>19552</v>
      </c>
      <c r="AR29">
        <v>590914</v>
      </c>
      <c r="AS29">
        <v>0</v>
      </c>
      <c r="AT29">
        <v>0</v>
      </c>
      <c r="AU29">
        <v>590914</v>
      </c>
      <c r="AV29" t="s">
        <v>19543</v>
      </c>
      <c r="AW29" t="s">
        <v>19553</v>
      </c>
      <c r="AX29" t="s">
        <v>19554</v>
      </c>
    </row>
    <row r="30" spans="1:50">
      <c r="A30" t="str">
        <f t="shared" si="0"/>
        <v>대한민국이 지원하는 가나 맨 앤 맨 고효율 쿡스토브 프로그램-CPA02</v>
      </c>
      <c r="B30" t="str">
        <f t="shared" si="1"/>
        <v>승인</v>
      </c>
      <c r="C30">
        <v>28</v>
      </c>
      <c r="D30" t="s">
        <v>1219</v>
      </c>
      <c r="E30" t="s">
        <v>530</v>
      </c>
      <c r="F30" t="s">
        <v>1252</v>
      </c>
      <c r="G30" t="s">
        <v>19412</v>
      </c>
      <c r="H30" t="s">
        <v>19412</v>
      </c>
      <c r="I30" t="s">
        <v>1861</v>
      </c>
      <c r="J30" t="s">
        <v>1862</v>
      </c>
      <c r="K30" t="s">
        <v>1863</v>
      </c>
      <c r="L30" t="s">
        <v>1864</v>
      </c>
      <c r="M30" t="s">
        <v>1865</v>
      </c>
      <c r="N30" t="s">
        <v>19555</v>
      </c>
      <c r="O30" t="s">
        <v>209</v>
      </c>
      <c r="P30" t="s">
        <v>19555</v>
      </c>
      <c r="Q30" t="s">
        <v>1231</v>
      </c>
      <c r="R30" t="s">
        <v>19556</v>
      </c>
      <c r="S30" t="s">
        <v>418</v>
      </c>
      <c r="T30" t="s">
        <v>418</v>
      </c>
      <c r="U30" t="s">
        <v>19557</v>
      </c>
      <c r="V30">
        <v>209249</v>
      </c>
      <c r="W30" t="s">
        <v>2130</v>
      </c>
      <c r="X30" t="s">
        <v>2130</v>
      </c>
      <c r="Y30" t="s">
        <v>19416</v>
      </c>
      <c r="Z30" t="s">
        <v>19417</v>
      </c>
      <c r="AA30" t="s">
        <v>19558</v>
      </c>
      <c r="AB30" t="s">
        <v>19559</v>
      </c>
      <c r="AC30" t="s">
        <v>19560</v>
      </c>
      <c r="AD30">
        <v>15718</v>
      </c>
      <c r="AE30" t="s">
        <v>19519</v>
      </c>
      <c r="AF30" t="s">
        <v>7227</v>
      </c>
      <c r="AG30" t="s">
        <v>819</v>
      </c>
      <c r="AH30" t="s">
        <v>19561</v>
      </c>
      <c r="AI30" t="s">
        <v>1244</v>
      </c>
      <c r="AJ30" t="s">
        <v>19555</v>
      </c>
      <c r="AK30" t="s">
        <v>19562</v>
      </c>
      <c r="AL30" t="s">
        <v>19563</v>
      </c>
      <c r="AM30" t="s">
        <v>19564</v>
      </c>
      <c r="AN30" t="s">
        <v>19565</v>
      </c>
      <c r="AO30" t="s">
        <v>19412</v>
      </c>
      <c r="AP30" t="s">
        <v>19427</v>
      </c>
      <c r="AQ30" t="s">
        <v>19171</v>
      </c>
      <c r="AR30">
        <v>209249</v>
      </c>
      <c r="AS30">
        <v>0</v>
      </c>
      <c r="AT30">
        <v>0</v>
      </c>
      <c r="AU30">
        <v>209249</v>
      </c>
      <c r="AV30" t="s">
        <v>19558</v>
      </c>
      <c r="AW30" t="s">
        <v>19566</v>
      </c>
      <c r="AX30" t="s">
        <v>19567</v>
      </c>
    </row>
    <row r="31" spans="1:50">
      <c r="A31" t="str">
        <f t="shared" si="0"/>
        <v>대한민국이 지원한 우간다 UpEnergy 고효율 쿡스토브 사업-CPA0045</v>
      </c>
      <c r="B31" t="str">
        <f t="shared" si="1"/>
        <v>승인</v>
      </c>
      <c r="C31">
        <v>29</v>
      </c>
      <c r="D31" t="s">
        <v>1219</v>
      </c>
      <c r="E31" t="s">
        <v>530</v>
      </c>
      <c r="F31" t="s">
        <v>1252</v>
      </c>
      <c r="G31" t="s">
        <v>19348</v>
      </c>
      <c r="H31" t="s">
        <v>19348</v>
      </c>
      <c r="I31" t="s">
        <v>1861</v>
      </c>
      <c r="J31" t="s">
        <v>1862</v>
      </c>
      <c r="K31" t="s">
        <v>1863</v>
      </c>
      <c r="L31" t="s">
        <v>1864</v>
      </c>
      <c r="M31" t="s">
        <v>1865</v>
      </c>
      <c r="N31" t="s">
        <v>19568</v>
      </c>
      <c r="O31" t="s">
        <v>209</v>
      </c>
      <c r="P31" t="s">
        <v>19568</v>
      </c>
      <c r="Q31" t="s">
        <v>1231</v>
      </c>
      <c r="R31" t="s">
        <v>19569</v>
      </c>
      <c r="S31" t="s">
        <v>418</v>
      </c>
      <c r="T31" t="s">
        <v>418</v>
      </c>
      <c r="U31" t="s">
        <v>19570</v>
      </c>
      <c r="V31">
        <v>41186</v>
      </c>
      <c r="W31" t="s">
        <v>2130</v>
      </c>
      <c r="X31" t="s">
        <v>2130</v>
      </c>
      <c r="Y31" t="s">
        <v>19571</v>
      </c>
      <c r="Z31" t="s">
        <v>530</v>
      </c>
      <c r="AA31" t="s">
        <v>19572</v>
      </c>
      <c r="AB31" t="s">
        <v>19573</v>
      </c>
      <c r="AC31" t="s">
        <v>19574</v>
      </c>
      <c r="AD31">
        <v>4</v>
      </c>
      <c r="AE31" t="s">
        <v>19519</v>
      </c>
      <c r="AF31" t="s">
        <v>7227</v>
      </c>
      <c r="AG31" t="s">
        <v>819</v>
      </c>
      <c r="AH31" t="s">
        <v>19575</v>
      </c>
      <c r="AI31" t="s">
        <v>1244</v>
      </c>
      <c r="AJ31" t="s">
        <v>19568</v>
      </c>
      <c r="AK31" t="s">
        <v>19569</v>
      </c>
      <c r="AL31" t="s">
        <v>19576</v>
      </c>
      <c r="AM31" t="s">
        <v>19577</v>
      </c>
      <c r="AN31" t="s">
        <v>19578</v>
      </c>
      <c r="AO31" t="s">
        <v>19348</v>
      </c>
      <c r="AP31" t="s">
        <v>19579</v>
      </c>
      <c r="AQ31" t="s">
        <v>19580</v>
      </c>
      <c r="AR31">
        <v>41186</v>
      </c>
      <c r="AS31">
        <v>0</v>
      </c>
      <c r="AT31">
        <v>0</v>
      </c>
      <c r="AU31">
        <v>41186</v>
      </c>
      <c r="AV31" t="s">
        <v>19572</v>
      </c>
      <c r="AW31" t="s">
        <v>19581</v>
      </c>
      <c r="AX31" t="s">
        <v>19582</v>
      </c>
    </row>
    <row r="32" spans="1:50">
      <c r="A32" t="str">
        <f t="shared" si="0"/>
        <v>대한민국이 지원한 우간다 UpEnergy 고효율 쿡스토브 사업-CPA0044</v>
      </c>
      <c r="B32" t="str">
        <f t="shared" si="1"/>
        <v>승인</v>
      </c>
      <c r="C32">
        <v>30</v>
      </c>
      <c r="D32" t="s">
        <v>1219</v>
      </c>
      <c r="E32" t="s">
        <v>530</v>
      </c>
      <c r="F32" t="s">
        <v>1252</v>
      </c>
      <c r="G32" t="s">
        <v>19348</v>
      </c>
      <c r="H32" t="s">
        <v>19348</v>
      </c>
      <c r="I32" t="s">
        <v>1861</v>
      </c>
      <c r="J32" t="s">
        <v>1862</v>
      </c>
      <c r="K32" t="s">
        <v>1863</v>
      </c>
      <c r="L32" t="s">
        <v>1864</v>
      </c>
      <c r="M32" t="s">
        <v>1865</v>
      </c>
      <c r="N32" t="s">
        <v>19583</v>
      </c>
      <c r="O32" t="s">
        <v>209</v>
      </c>
      <c r="P32" t="s">
        <v>19583</v>
      </c>
      <c r="Q32" t="s">
        <v>1231</v>
      </c>
      <c r="R32" t="s">
        <v>19569</v>
      </c>
      <c r="S32" t="s">
        <v>418</v>
      </c>
      <c r="T32" t="s">
        <v>418</v>
      </c>
      <c r="U32" t="s">
        <v>19570</v>
      </c>
      <c r="V32">
        <v>41186</v>
      </c>
      <c r="W32" t="s">
        <v>2130</v>
      </c>
      <c r="X32" t="s">
        <v>2130</v>
      </c>
      <c r="Y32" t="s">
        <v>19571</v>
      </c>
      <c r="Z32" t="s">
        <v>530</v>
      </c>
      <c r="AA32" t="s">
        <v>19584</v>
      </c>
      <c r="AB32" t="s">
        <v>19585</v>
      </c>
      <c r="AC32" t="s">
        <v>19586</v>
      </c>
      <c r="AD32">
        <v>4</v>
      </c>
      <c r="AE32" t="s">
        <v>19519</v>
      </c>
      <c r="AF32" t="s">
        <v>7227</v>
      </c>
      <c r="AG32" t="s">
        <v>819</v>
      </c>
      <c r="AH32" t="s">
        <v>19587</v>
      </c>
      <c r="AI32" t="s">
        <v>1244</v>
      </c>
      <c r="AJ32" t="s">
        <v>19583</v>
      </c>
      <c r="AK32" t="s">
        <v>19569</v>
      </c>
      <c r="AL32" t="s">
        <v>19588</v>
      </c>
      <c r="AM32" t="s">
        <v>19589</v>
      </c>
      <c r="AN32" t="s">
        <v>19590</v>
      </c>
      <c r="AO32" t="s">
        <v>19348</v>
      </c>
      <c r="AP32" t="s">
        <v>19579</v>
      </c>
      <c r="AQ32" t="s">
        <v>19580</v>
      </c>
      <c r="AR32">
        <v>41186</v>
      </c>
      <c r="AS32">
        <v>0</v>
      </c>
      <c r="AT32">
        <v>0</v>
      </c>
      <c r="AU32">
        <v>41186</v>
      </c>
      <c r="AV32" t="s">
        <v>19584</v>
      </c>
      <c r="AW32" t="s">
        <v>19591</v>
      </c>
      <c r="AX32" t="s">
        <v>19582</v>
      </c>
    </row>
    <row r="33" spans="1:50">
      <c r="A33" t="str">
        <f t="shared" si="0"/>
        <v>대한민국이 지원한 우간다 UpEnergy 고효율 쿡스토브 사업-CPA0043</v>
      </c>
      <c r="B33" t="str">
        <f t="shared" si="1"/>
        <v>승인</v>
      </c>
      <c r="C33">
        <v>31</v>
      </c>
      <c r="D33" t="s">
        <v>1219</v>
      </c>
      <c r="E33" t="s">
        <v>530</v>
      </c>
      <c r="F33" t="s">
        <v>1252</v>
      </c>
      <c r="G33" t="s">
        <v>19348</v>
      </c>
      <c r="H33" t="s">
        <v>19348</v>
      </c>
      <c r="I33" t="s">
        <v>1861</v>
      </c>
      <c r="J33" t="s">
        <v>1862</v>
      </c>
      <c r="K33" t="s">
        <v>1863</v>
      </c>
      <c r="L33" t="s">
        <v>1864</v>
      </c>
      <c r="M33" t="s">
        <v>1865</v>
      </c>
      <c r="N33" t="s">
        <v>19592</v>
      </c>
      <c r="O33" t="s">
        <v>209</v>
      </c>
      <c r="P33" t="s">
        <v>19592</v>
      </c>
      <c r="Q33" t="s">
        <v>1231</v>
      </c>
      <c r="R33" t="s">
        <v>19569</v>
      </c>
      <c r="S33" t="s">
        <v>418</v>
      </c>
      <c r="T33" t="s">
        <v>418</v>
      </c>
      <c r="U33" t="s">
        <v>19570</v>
      </c>
      <c r="V33">
        <v>41186</v>
      </c>
      <c r="W33" t="s">
        <v>2130</v>
      </c>
      <c r="X33" t="s">
        <v>2130</v>
      </c>
      <c r="Y33" t="s">
        <v>19571</v>
      </c>
      <c r="Z33" t="s">
        <v>530</v>
      </c>
      <c r="AA33" t="s">
        <v>19593</v>
      </c>
      <c r="AB33" t="s">
        <v>19594</v>
      </c>
      <c r="AC33" t="s">
        <v>19595</v>
      </c>
      <c r="AD33">
        <v>4</v>
      </c>
      <c r="AE33" t="s">
        <v>19519</v>
      </c>
      <c r="AF33" t="s">
        <v>7227</v>
      </c>
      <c r="AG33" t="s">
        <v>819</v>
      </c>
      <c r="AH33" t="s">
        <v>19596</v>
      </c>
      <c r="AI33" t="s">
        <v>1244</v>
      </c>
      <c r="AJ33" t="s">
        <v>19592</v>
      </c>
      <c r="AK33" t="s">
        <v>19569</v>
      </c>
      <c r="AL33" t="s">
        <v>19597</v>
      </c>
      <c r="AM33" t="s">
        <v>19598</v>
      </c>
      <c r="AN33" t="s">
        <v>19599</v>
      </c>
      <c r="AO33" t="s">
        <v>19348</v>
      </c>
      <c r="AP33" t="s">
        <v>19579</v>
      </c>
      <c r="AQ33" t="s">
        <v>19580</v>
      </c>
      <c r="AR33">
        <v>41186</v>
      </c>
      <c r="AS33">
        <v>0</v>
      </c>
      <c r="AT33">
        <v>0</v>
      </c>
      <c r="AU33">
        <v>41186</v>
      </c>
      <c r="AV33" t="s">
        <v>19593</v>
      </c>
      <c r="AW33" t="s">
        <v>19600</v>
      </c>
      <c r="AX33" t="s">
        <v>19582</v>
      </c>
    </row>
    <row r="34" spans="1:50">
      <c r="A34" t="str">
        <f t="shared" si="0"/>
        <v>대한민국이 지원한 우간다 UpEnergy 고효율 쿡스토브 사업-CPA0042</v>
      </c>
      <c r="B34" t="str">
        <f t="shared" si="1"/>
        <v>승인</v>
      </c>
      <c r="C34">
        <v>32</v>
      </c>
      <c r="D34" t="s">
        <v>1219</v>
      </c>
      <c r="E34" t="s">
        <v>530</v>
      </c>
      <c r="F34" t="s">
        <v>1252</v>
      </c>
      <c r="G34" t="s">
        <v>19348</v>
      </c>
      <c r="H34" t="s">
        <v>19348</v>
      </c>
      <c r="I34" t="s">
        <v>1861</v>
      </c>
      <c r="J34" t="s">
        <v>1862</v>
      </c>
      <c r="K34" t="s">
        <v>1863</v>
      </c>
      <c r="L34" t="s">
        <v>1864</v>
      </c>
      <c r="M34" t="s">
        <v>1865</v>
      </c>
      <c r="N34" t="s">
        <v>19601</v>
      </c>
      <c r="O34" t="s">
        <v>209</v>
      </c>
      <c r="P34" t="s">
        <v>19601</v>
      </c>
      <c r="Q34" t="s">
        <v>1231</v>
      </c>
      <c r="R34" t="s">
        <v>19569</v>
      </c>
      <c r="S34" t="s">
        <v>418</v>
      </c>
      <c r="T34" t="s">
        <v>418</v>
      </c>
      <c r="U34" t="s">
        <v>19570</v>
      </c>
      <c r="V34">
        <v>41186</v>
      </c>
      <c r="W34" t="s">
        <v>2130</v>
      </c>
      <c r="X34" t="s">
        <v>2130</v>
      </c>
      <c r="Y34" t="s">
        <v>19571</v>
      </c>
      <c r="Z34" t="s">
        <v>530</v>
      </c>
      <c r="AA34" t="s">
        <v>19602</v>
      </c>
      <c r="AB34" t="s">
        <v>19603</v>
      </c>
      <c r="AC34" t="s">
        <v>19604</v>
      </c>
      <c r="AD34">
        <v>4</v>
      </c>
      <c r="AE34" t="s">
        <v>19519</v>
      </c>
      <c r="AF34" t="s">
        <v>7227</v>
      </c>
      <c r="AG34" t="s">
        <v>819</v>
      </c>
      <c r="AH34" t="s">
        <v>19605</v>
      </c>
      <c r="AI34" t="s">
        <v>1244</v>
      </c>
      <c r="AJ34" t="s">
        <v>19601</v>
      </c>
      <c r="AK34" t="s">
        <v>19569</v>
      </c>
      <c r="AL34" t="s">
        <v>19606</v>
      </c>
      <c r="AM34" t="s">
        <v>19607</v>
      </c>
      <c r="AN34" t="s">
        <v>19608</v>
      </c>
      <c r="AO34" t="s">
        <v>19348</v>
      </c>
      <c r="AP34" t="s">
        <v>19579</v>
      </c>
      <c r="AQ34" t="s">
        <v>19580</v>
      </c>
      <c r="AR34">
        <v>41186</v>
      </c>
      <c r="AS34">
        <v>0</v>
      </c>
      <c r="AT34">
        <v>0</v>
      </c>
      <c r="AU34">
        <v>41186</v>
      </c>
      <c r="AV34" t="s">
        <v>19602</v>
      </c>
      <c r="AW34" t="s">
        <v>19609</v>
      </c>
      <c r="AX34" t="s">
        <v>19582</v>
      </c>
    </row>
    <row r="35" spans="1:50">
      <c r="A35" t="str">
        <f t="shared" si="0"/>
        <v>대한민국이 지원한 우간다 UpEnergy 고효율 쿡스토브 사업-CPA0041</v>
      </c>
      <c r="B35" t="str">
        <f t="shared" si="1"/>
        <v>승인</v>
      </c>
      <c r="C35">
        <v>33</v>
      </c>
      <c r="D35" t="s">
        <v>1219</v>
      </c>
      <c r="E35" t="s">
        <v>530</v>
      </c>
      <c r="F35" t="s">
        <v>1252</v>
      </c>
      <c r="G35" t="s">
        <v>19348</v>
      </c>
      <c r="H35" t="s">
        <v>19348</v>
      </c>
      <c r="I35" t="s">
        <v>1861</v>
      </c>
      <c r="J35" t="s">
        <v>1862</v>
      </c>
      <c r="K35" t="s">
        <v>1863</v>
      </c>
      <c r="L35" t="s">
        <v>1864</v>
      </c>
      <c r="M35" t="s">
        <v>1865</v>
      </c>
      <c r="N35" t="s">
        <v>19610</v>
      </c>
      <c r="O35" t="s">
        <v>209</v>
      </c>
      <c r="P35" t="s">
        <v>19610</v>
      </c>
      <c r="Q35" t="s">
        <v>1231</v>
      </c>
      <c r="R35" t="s">
        <v>19569</v>
      </c>
      <c r="S35" t="s">
        <v>418</v>
      </c>
      <c r="T35" t="s">
        <v>418</v>
      </c>
      <c r="U35" t="s">
        <v>19570</v>
      </c>
      <c r="V35">
        <v>41186</v>
      </c>
      <c r="W35" t="s">
        <v>2130</v>
      </c>
      <c r="X35" t="s">
        <v>2130</v>
      </c>
      <c r="Y35" t="s">
        <v>19571</v>
      </c>
      <c r="Z35" t="s">
        <v>530</v>
      </c>
      <c r="AA35" t="s">
        <v>19611</v>
      </c>
      <c r="AB35" t="s">
        <v>19612</v>
      </c>
      <c r="AC35" t="s">
        <v>19613</v>
      </c>
      <c r="AD35">
        <v>4</v>
      </c>
      <c r="AE35" t="s">
        <v>19519</v>
      </c>
      <c r="AF35" t="s">
        <v>7227</v>
      </c>
      <c r="AG35" t="s">
        <v>819</v>
      </c>
      <c r="AH35" t="s">
        <v>19614</v>
      </c>
      <c r="AI35" t="s">
        <v>1244</v>
      </c>
      <c r="AJ35" t="s">
        <v>19610</v>
      </c>
      <c r="AK35" t="s">
        <v>19569</v>
      </c>
      <c r="AL35" t="s">
        <v>19615</v>
      </c>
      <c r="AM35" t="s">
        <v>19616</v>
      </c>
      <c r="AN35" t="s">
        <v>19617</v>
      </c>
      <c r="AO35" t="s">
        <v>19348</v>
      </c>
      <c r="AP35" t="s">
        <v>19579</v>
      </c>
      <c r="AQ35" t="s">
        <v>19580</v>
      </c>
      <c r="AR35">
        <v>41186</v>
      </c>
      <c r="AS35">
        <v>0</v>
      </c>
      <c r="AT35">
        <v>0</v>
      </c>
      <c r="AU35">
        <v>41186</v>
      </c>
      <c r="AV35" t="s">
        <v>19611</v>
      </c>
      <c r="AW35" t="s">
        <v>19618</v>
      </c>
      <c r="AX35" t="s">
        <v>19582</v>
      </c>
    </row>
    <row r="36" spans="1:50">
      <c r="A36" t="str">
        <f t="shared" si="0"/>
        <v>대한민국이 지원한 우간다 UpEnergy 고효율 쿡스토브 사업-CPA0036</v>
      </c>
      <c r="B36" t="str">
        <f t="shared" si="1"/>
        <v>승인</v>
      </c>
      <c r="C36">
        <v>34</v>
      </c>
      <c r="D36" t="s">
        <v>1219</v>
      </c>
      <c r="E36" t="s">
        <v>530</v>
      </c>
      <c r="F36" t="s">
        <v>1252</v>
      </c>
      <c r="G36" t="s">
        <v>19348</v>
      </c>
      <c r="H36" t="s">
        <v>19348</v>
      </c>
      <c r="I36" t="s">
        <v>1861</v>
      </c>
      <c r="J36" t="s">
        <v>1862</v>
      </c>
      <c r="K36" t="s">
        <v>1863</v>
      </c>
      <c r="L36" t="s">
        <v>1864</v>
      </c>
      <c r="M36" t="s">
        <v>1865</v>
      </c>
      <c r="N36" t="s">
        <v>19619</v>
      </c>
      <c r="O36" t="s">
        <v>209</v>
      </c>
      <c r="P36" t="s">
        <v>19619</v>
      </c>
      <c r="Q36" t="s">
        <v>1231</v>
      </c>
      <c r="R36" t="s">
        <v>19569</v>
      </c>
      <c r="S36" t="s">
        <v>418</v>
      </c>
      <c r="T36" t="s">
        <v>418</v>
      </c>
      <c r="U36" t="s">
        <v>19570</v>
      </c>
      <c r="V36">
        <v>41186</v>
      </c>
      <c r="W36" t="s">
        <v>2130</v>
      </c>
      <c r="X36" t="s">
        <v>2130</v>
      </c>
      <c r="Y36" t="s">
        <v>19571</v>
      </c>
      <c r="Z36" t="s">
        <v>530</v>
      </c>
      <c r="AA36" t="s">
        <v>19620</v>
      </c>
      <c r="AB36" t="s">
        <v>19621</v>
      </c>
      <c r="AC36" t="s">
        <v>19622</v>
      </c>
      <c r="AD36">
        <v>4</v>
      </c>
      <c r="AE36" t="s">
        <v>19519</v>
      </c>
      <c r="AF36" t="s">
        <v>7227</v>
      </c>
      <c r="AG36" t="s">
        <v>819</v>
      </c>
      <c r="AH36" t="s">
        <v>19623</v>
      </c>
      <c r="AI36" t="s">
        <v>1244</v>
      </c>
      <c r="AJ36" t="s">
        <v>19619</v>
      </c>
      <c r="AK36" t="s">
        <v>19569</v>
      </c>
      <c r="AL36" t="s">
        <v>19624</v>
      </c>
      <c r="AM36" t="s">
        <v>19625</v>
      </c>
      <c r="AN36" t="s">
        <v>19626</v>
      </c>
      <c r="AO36" t="s">
        <v>19348</v>
      </c>
      <c r="AP36" t="s">
        <v>19579</v>
      </c>
      <c r="AQ36" t="s">
        <v>19580</v>
      </c>
      <c r="AR36">
        <v>41186</v>
      </c>
      <c r="AS36">
        <v>0</v>
      </c>
      <c r="AT36">
        <v>0</v>
      </c>
      <c r="AU36">
        <v>41186</v>
      </c>
      <c r="AV36" t="s">
        <v>19620</v>
      </c>
      <c r="AW36" t="s">
        <v>19627</v>
      </c>
      <c r="AX36" t="s">
        <v>19582</v>
      </c>
    </row>
    <row r="37" spans="1:50">
      <c r="A37" t="str">
        <f t="shared" si="0"/>
        <v>대한민국이 지원한 우간다 UpEnergy 고효율 쿡스토브 사업-CPA0040</v>
      </c>
      <c r="B37" t="str">
        <f t="shared" si="1"/>
        <v>승인</v>
      </c>
      <c r="C37">
        <v>35</v>
      </c>
      <c r="D37" t="s">
        <v>1219</v>
      </c>
      <c r="E37" t="s">
        <v>530</v>
      </c>
      <c r="F37" t="s">
        <v>1252</v>
      </c>
      <c r="G37" t="s">
        <v>19348</v>
      </c>
      <c r="H37" t="s">
        <v>19348</v>
      </c>
      <c r="I37" t="s">
        <v>1861</v>
      </c>
      <c r="J37" t="s">
        <v>1862</v>
      </c>
      <c r="K37" t="s">
        <v>1863</v>
      </c>
      <c r="L37" t="s">
        <v>1864</v>
      </c>
      <c r="M37" t="s">
        <v>1865</v>
      </c>
      <c r="N37" t="s">
        <v>19628</v>
      </c>
      <c r="O37" t="s">
        <v>209</v>
      </c>
      <c r="P37" t="s">
        <v>19628</v>
      </c>
      <c r="Q37" t="s">
        <v>1231</v>
      </c>
      <c r="R37" t="s">
        <v>19569</v>
      </c>
      <c r="S37" t="s">
        <v>418</v>
      </c>
      <c r="T37" t="s">
        <v>418</v>
      </c>
      <c r="U37" t="s">
        <v>19570</v>
      </c>
      <c r="V37">
        <v>41186</v>
      </c>
      <c r="W37" t="s">
        <v>2130</v>
      </c>
      <c r="X37" t="s">
        <v>2130</v>
      </c>
      <c r="Y37" t="s">
        <v>19571</v>
      </c>
      <c r="Z37" t="s">
        <v>530</v>
      </c>
      <c r="AA37" t="s">
        <v>19629</v>
      </c>
      <c r="AB37" t="s">
        <v>19630</v>
      </c>
      <c r="AC37" t="s">
        <v>19631</v>
      </c>
      <c r="AD37">
        <v>4</v>
      </c>
      <c r="AE37" t="s">
        <v>19519</v>
      </c>
      <c r="AF37" t="s">
        <v>7227</v>
      </c>
      <c r="AG37" t="s">
        <v>819</v>
      </c>
      <c r="AH37" t="s">
        <v>19632</v>
      </c>
      <c r="AI37" t="s">
        <v>1244</v>
      </c>
      <c r="AJ37" t="s">
        <v>19628</v>
      </c>
      <c r="AK37" t="s">
        <v>19569</v>
      </c>
      <c r="AL37" t="s">
        <v>19633</v>
      </c>
      <c r="AM37" t="s">
        <v>19634</v>
      </c>
      <c r="AN37" t="s">
        <v>19635</v>
      </c>
      <c r="AO37" t="s">
        <v>19348</v>
      </c>
      <c r="AP37" t="s">
        <v>19579</v>
      </c>
      <c r="AQ37" t="s">
        <v>19580</v>
      </c>
      <c r="AR37">
        <v>41186</v>
      </c>
      <c r="AS37">
        <v>0</v>
      </c>
      <c r="AT37">
        <v>0</v>
      </c>
      <c r="AU37">
        <v>41186</v>
      </c>
      <c r="AV37" t="s">
        <v>19629</v>
      </c>
      <c r="AW37" t="s">
        <v>19636</v>
      </c>
      <c r="AX37" t="s">
        <v>19582</v>
      </c>
    </row>
    <row r="38" spans="1:50">
      <c r="A38" t="str">
        <f t="shared" si="0"/>
        <v>대한민국이 지원한 우간다 UpEnergy 고효율 쿡스토브 사업-CPA0038</v>
      </c>
      <c r="B38" t="str">
        <f t="shared" si="1"/>
        <v>승인</v>
      </c>
      <c r="C38">
        <v>36</v>
      </c>
      <c r="D38" t="s">
        <v>1219</v>
      </c>
      <c r="E38" t="s">
        <v>530</v>
      </c>
      <c r="F38" t="s">
        <v>1252</v>
      </c>
      <c r="G38" t="s">
        <v>19348</v>
      </c>
      <c r="H38" t="s">
        <v>19348</v>
      </c>
      <c r="I38" t="s">
        <v>1861</v>
      </c>
      <c r="J38" t="s">
        <v>1862</v>
      </c>
      <c r="K38" t="s">
        <v>1863</v>
      </c>
      <c r="L38" t="s">
        <v>1864</v>
      </c>
      <c r="M38" t="s">
        <v>1865</v>
      </c>
      <c r="N38" t="s">
        <v>19637</v>
      </c>
      <c r="O38" t="s">
        <v>209</v>
      </c>
      <c r="P38" t="s">
        <v>19637</v>
      </c>
      <c r="Q38" t="s">
        <v>1231</v>
      </c>
      <c r="R38" t="s">
        <v>19569</v>
      </c>
      <c r="S38" t="s">
        <v>418</v>
      </c>
      <c r="T38" t="s">
        <v>418</v>
      </c>
      <c r="U38" t="s">
        <v>19570</v>
      </c>
      <c r="V38">
        <v>41186</v>
      </c>
      <c r="W38" t="s">
        <v>1324</v>
      </c>
      <c r="X38" t="s">
        <v>1513</v>
      </c>
      <c r="Y38" t="s">
        <v>19571</v>
      </c>
      <c r="Z38" t="s">
        <v>530</v>
      </c>
      <c r="AA38" t="s">
        <v>19638</v>
      </c>
      <c r="AB38" t="s">
        <v>19639</v>
      </c>
      <c r="AC38" t="s">
        <v>19640</v>
      </c>
      <c r="AD38">
        <v>4</v>
      </c>
      <c r="AE38" t="s">
        <v>19519</v>
      </c>
      <c r="AF38" t="s">
        <v>7227</v>
      </c>
      <c r="AG38" t="s">
        <v>819</v>
      </c>
      <c r="AH38" t="s">
        <v>19641</v>
      </c>
      <c r="AI38" t="s">
        <v>1244</v>
      </c>
      <c r="AJ38" t="s">
        <v>19637</v>
      </c>
      <c r="AK38" t="s">
        <v>19569</v>
      </c>
      <c r="AL38" t="s">
        <v>19642</v>
      </c>
      <c r="AM38" t="s">
        <v>19643</v>
      </c>
      <c r="AN38" t="s">
        <v>19644</v>
      </c>
      <c r="AO38" t="s">
        <v>19348</v>
      </c>
      <c r="AP38" t="s">
        <v>19579</v>
      </c>
      <c r="AQ38" t="s">
        <v>19580</v>
      </c>
      <c r="AR38">
        <v>41186</v>
      </c>
      <c r="AS38">
        <v>0</v>
      </c>
      <c r="AT38">
        <v>0</v>
      </c>
      <c r="AU38">
        <v>41186</v>
      </c>
      <c r="AV38" t="s">
        <v>19638</v>
      </c>
      <c r="AW38" t="s">
        <v>19645</v>
      </c>
      <c r="AX38" t="s">
        <v>19582</v>
      </c>
    </row>
    <row r="39" spans="1:50">
      <c r="A39" t="str">
        <f t="shared" si="0"/>
        <v>대한민국이 지원한 우간다 UpEnergy 고효율 쿡스토브 사업-CPA0037</v>
      </c>
      <c r="B39" t="str">
        <f t="shared" si="1"/>
        <v>승인</v>
      </c>
      <c r="C39">
        <v>37</v>
      </c>
      <c r="D39" t="s">
        <v>1219</v>
      </c>
      <c r="E39" t="s">
        <v>530</v>
      </c>
      <c r="F39" t="s">
        <v>1252</v>
      </c>
      <c r="G39" t="s">
        <v>19348</v>
      </c>
      <c r="H39" t="s">
        <v>19348</v>
      </c>
      <c r="I39" t="s">
        <v>1861</v>
      </c>
      <c r="J39" t="s">
        <v>1862</v>
      </c>
      <c r="K39" t="s">
        <v>1863</v>
      </c>
      <c r="L39" t="s">
        <v>1864</v>
      </c>
      <c r="M39" t="s">
        <v>1865</v>
      </c>
      <c r="N39" t="s">
        <v>19646</v>
      </c>
      <c r="O39" t="s">
        <v>209</v>
      </c>
      <c r="P39" t="s">
        <v>19646</v>
      </c>
      <c r="Q39" t="s">
        <v>1231</v>
      </c>
      <c r="R39" t="s">
        <v>19569</v>
      </c>
      <c r="S39" t="s">
        <v>418</v>
      </c>
      <c r="T39" t="s">
        <v>418</v>
      </c>
      <c r="U39" t="s">
        <v>19570</v>
      </c>
      <c r="V39">
        <v>41186</v>
      </c>
      <c r="W39" t="s">
        <v>2130</v>
      </c>
      <c r="X39" t="s">
        <v>2130</v>
      </c>
      <c r="Y39" t="s">
        <v>19571</v>
      </c>
      <c r="Z39" t="s">
        <v>530</v>
      </c>
      <c r="AA39" t="s">
        <v>19647</v>
      </c>
      <c r="AB39" t="s">
        <v>19648</v>
      </c>
      <c r="AC39" t="s">
        <v>19649</v>
      </c>
      <c r="AD39">
        <v>4</v>
      </c>
      <c r="AE39" t="s">
        <v>19519</v>
      </c>
      <c r="AF39" t="s">
        <v>7227</v>
      </c>
      <c r="AG39" t="s">
        <v>819</v>
      </c>
      <c r="AH39" t="s">
        <v>19650</v>
      </c>
      <c r="AI39" t="s">
        <v>1244</v>
      </c>
      <c r="AJ39" t="s">
        <v>19646</v>
      </c>
      <c r="AK39" t="s">
        <v>19569</v>
      </c>
      <c r="AL39" t="s">
        <v>19651</v>
      </c>
      <c r="AM39" t="s">
        <v>19652</v>
      </c>
      <c r="AN39" t="s">
        <v>19653</v>
      </c>
      <c r="AO39" t="s">
        <v>19348</v>
      </c>
      <c r="AP39" t="s">
        <v>19579</v>
      </c>
      <c r="AQ39" t="s">
        <v>19580</v>
      </c>
      <c r="AR39">
        <v>41186</v>
      </c>
      <c r="AS39">
        <v>0</v>
      </c>
      <c r="AT39">
        <v>0</v>
      </c>
      <c r="AU39">
        <v>41186</v>
      </c>
      <c r="AV39" t="s">
        <v>19647</v>
      </c>
      <c r="AW39" t="s">
        <v>19654</v>
      </c>
      <c r="AX39" t="s">
        <v>19582</v>
      </c>
    </row>
    <row r="40" spans="1:50">
      <c r="A40" t="str">
        <f t="shared" si="0"/>
        <v>대한민국이 지원한 우간다 UpEnergy 고효율 쿡스토브 사업-CPA0039</v>
      </c>
      <c r="B40" t="str">
        <f t="shared" si="1"/>
        <v>승인</v>
      </c>
      <c r="C40">
        <v>38</v>
      </c>
      <c r="D40" t="s">
        <v>1219</v>
      </c>
      <c r="E40" t="s">
        <v>530</v>
      </c>
      <c r="F40" t="s">
        <v>1252</v>
      </c>
      <c r="G40" t="s">
        <v>19348</v>
      </c>
      <c r="H40" t="s">
        <v>19348</v>
      </c>
      <c r="I40" t="s">
        <v>1861</v>
      </c>
      <c r="J40" t="s">
        <v>1862</v>
      </c>
      <c r="K40" t="s">
        <v>1863</v>
      </c>
      <c r="L40" t="s">
        <v>1864</v>
      </c>
      <c r="M40" t="s">
        <v>1865</v>
      </c>
      <c r="N40" t="s">
        <v>19655</v>
      </c>
      <c r="O40" t="s">
        <v>209</v>
      </c>
      <c r="P40" t="s">
        <v>19655</v>
      </c>
      <c r="Q40" t="s">
        <v>1231</v>
      </c>
      <c r="R40" t="s">
        <v>19569</v>
      </c>
      <c r="S40" t="s">
        <v>418</v>
      </c>
      <c r="T40" t="s">
        <v>418</v>
      </c>
      <c r="U40" t="s">
        <v>19570</v>
      </c>
      <c r="V40">
        <v>41186</v>
      </c>
      <c r="W40" t="s">
        <v>2130</v>
      </c>
      <c r="X40" t="s">
        <v>2130</v>
      </c>
      <c r="Y40" t="s">
        <v>19571</v>
      </c>
      <c r="Z40" t="s">
        <v>530</v>
      </c>
      <c r="AA40" t="s">
        <v>19656</v>
      </c>
      <c r="AB40" t="s">
        <v>19657</v>
      </c>
      <c r="AC40" t="s">
        <v>19658</v>
      </c>
      <c r="AD40">
        <v>4</v>
      </c>
      <c r="AE40" t="s">
        <v>19519</v>
      </c>
      <c r="AF40" t="s">
        <v>7227</v>
      </c>
      <c r="AG40" t="s">
        <v>819</v>
      </c>
      <c r="AH40" t="s">
        <v>19659</v>
      </c>
      <c r="AI40" t="s">
        <v>1244</v>
      </c>
      <c r="AJ40" t="s">
        <v>19655</v>
      </c>
      <c r="AK40" t="s">
        <v>19569</v>
      </c>
      <c r="AL40" t="s">
        <v>19660</v>
      </c>
      <c r="AM40" t="s">
        <v>19661</v>
      </c>
      <c r="AN40" t="s">
        <v>19662</v>
      </c>
      <c r="AO40" t="s">
        <v>19348</v>
      </c>
      <c r="AP40" t="s">
        <v>19579</v>
      </c>
      <c r="AQ40" t="s">
        <v>19580</v>
      </c>
      <c r="AR40">
        <v>41186</v>
      </c>
      <c r="AS40">
        <v>0</v>
      </c>
      <c r="AT40">
        <v>0</v>
      </c>
      <c r="AU40">
        <v>41186</v>
      </c>
      <c r="AV40" t="s">
        <v>19656</v>
      </c>
      <c r="AW40" t="s">
        <v>19663</v>
      </c>
      <c r="AX40" t="s">
        <v>19582</v>
      </c>
    </row>
    <row r="41" spans="1:50">
      <c r="A41" t="str">
        <f t="shared" si="0"/>
        <v>대한민국이 지원한 우간다 UpEnergy 고효율 쿡스토브 사업-CPA0035</v>
      </c>
      <c r="B41" t="str">
        <f t="shared" si="1"/>
        <v>승인</v>
      </c>
      <c r="C41">
        <v>39</v>
      </c>
      <c r="D41" t="s">
        <v>1219</v>
      </c>
      <c r="E41" t="s">
        <v>530</v>
      </c>
      <c r="F41" t="s">
        <v>1252</v>
      </c>
      <c r="G41" t="s">
        <v>19348</v>
      </c>
      <c r="H41" t="s">
        <v>19348</v>
      </c>
      <c r="I41" t="s">
        <v>1861</v>
      </c>
      <c r="J41" t="s">
        <v>1862</v>
      </c>
      <c r="K41" t="s">
        <v>1863</v>
      </c>
      <c r="L41" t="s">
        <v>1864</v>
      </c>
      <c r="M41" t="s">
        <v>1865</v>
      </c>
      <c r="N41" t="s">
        <v>19664</v>
      </c>
      <c r="O41" t="s">
        <v>209</v>
      </c>
      <c r="P41" t="s">
        <v>19664</v>
      </c>
      <c r="Q41" t="s">
        <v>1231</v>
      </c>
      <c r="R41" t="s">
        <v>19569</v>
      </c>
      <c r="S41" t="s">
        <v>418</v>
      </c>
      <c r="T41" t="s">
        <v>418</v>
      </c>
      <c r="U41" t="s">
        <v>19570</v>
      </c>
      <c r="V41">
        <v>41186</v>
      </c>
      <c r="W41" t="s">
        <v>2130</v>
      </c>
      <c r="X41" t="s">
        <v>2130</v>
      </c>
      <c r="Y41" t="s">
        <v>19571</v>
      </c>
      <c r="Z41" t="s">
        <v>530</v>
      </c>
      <c r="AA41" t="s">
        <v>19665</v>
      </c>
      <c r="AB41" t="s">
        <v>19666</v>
      </c>
      <c r="AC41" t="s">
        <v>19667</v>
      </c>
      <c r="AD41">
        <v>4</v>
      </c>
      <c r="AE41" t="s">
        <v>19519</v>
      </c>
      <c r="AF41" t="s">
        <v>7227</v>
      </c>
      <c r="AG41" t="s">
        <v>819</v>
      </c>
      <c r="AH41" t="s">
        <v>19668</v>
      </c>
      <c r="AI41" t="s">
        <v>1244</v>
      </c>
      <c r="AJ41" t="s">
        <v>19664</v>
      </c>
      <c r="AK41" t="s">
        <v>19569</v>
      </c>
      <c r="AL41" t="s">
        <v>19669</v>
      </c>
      <c r="AM41" t="s">
        <v>19670</v>
      </c>
      <c r="AN41" t="s">
        <v>19671</v>
      </c>
      <c r="AO41" t="s">
        <v>19348</v>
      </c>
      <c r="AP41" t="s">
        <v>19579</v>
      </c>
      <c r="AQ41" t="s">
        <v>19580</v>
      </c>
      <c r="AR41">
        <v>41186</v>
      </c>
      <c r="AS41">
        <v>0</v>
      </c>
      <c r="AT41">
        <v>0</v>
      </c>
      <c r="AU41">
        <v>41186</v>
      </c>
      <c r="AV41" t="s">
        <v>19665</v>
      </c>
      <c r="AW41" t="s">
        <v>19672</v>
      </c>
      <c r="AX41" t="s">
        <v>19582</v>
      </c>
    </row>
    <row r="42" spans="1:50">
      <c r="A42" t="str">
        <f t="shared" si="0"/>
        <v>대한민국이 지원한 우간다 UpEnergy 고효율 쿡스토브 사업-CPA0034</v>
      </c>
      <c r="B42" t="str">
        <f t="shared" si="1"/>
        <v>승인</v>
      </c>
      <c r="C42">
        <v>40</v>
      </c>
      <c r="D42" t="s">
        <v>1219</v>
      </c>
      <c r="E42" t="s">
        <v>530</v>
      </c>
      <c r="F42" t="s">
        <v>1252</v>
      </c>
      <c r="G42" t="s">
        <v>19348</v>
      </c>
      <c r="H42" t="s">
        <v>19348</v>
      </c>
      <c r="I42" t="s">
        <v>1861</v>
      </c>
      <c r="J42" t="s">
        <v>1862</v>
      </c>
      <c r="K42" t="s">
        <v>1863</v>
      </c>
      <c r="L42" t="s">
        <v>1864</v>
      </c>
      <c r="M42" t="s">
        <v>1865</v>
      </c>
      <c r="N42" t="s">
        <v>19673</v>
      </c>
      <c r="O42" t="s">
        <v>209</v>
      </c>
      <c r="P42" t="s">
        <v>19673</v>
      </c>
      <c r="Q42" t="s">
        <v>1231</v>
      </c>
      <c r="R42" t="s">
        <v>19569</v>
      </c>
      <c r="S42" t="s">
        <v>418</v>
      </c>
      <c r="T42" t="s">
        <v>418</v>
      </c>
      <c r="U42" t="s">
        <v>19570</v>
      </c>
      <c r="V42">
        <v>41186</v>
      </c>
      <c r="W42" t="s">
        <v>2130</v>
      </c>
      <c r="X42" t="s">
        <v>2130</v>
      </c>
      <c r="Y42" t="s">
        <v>19571</v>
      </c>
      <c r="Z42" t="s">
        <v>530</v>
      </c>
      <c r="AA42" t="s">
        <v>19674</v>
      </c>
      <c r="AB42" t="s">
        <v>19675</v>
      </c>
      <c r="AC42" t="s">
        <v>19676</v>
      </c>
      <c r="AD42">
        <v>4</v>
      </c>
      <c r="AE42" t="s">
        <v>19519</v>
      </c>
      <c r="AF42" t="s">
        <v>7227</v>
      </c>
      <c r="AG42" t="s">
        <v>819</v>
      </c>
      <c r="AH42" t="s">
        <v>19677</v>
      </c>
      <c r="AI42" t="s">
        <v>1244</v>
      </c>
      <c r="AJ42" t="s">
        <v>19673</v>
      </c>
      <c r="AK42" t="s">
        <v>19569</v>
      </c>
      <c r="AL42" t="s">
        <v>19678</v>
      </c>
      <c r="AM42" t="s">
        <v>19679</v>
      </c>
      <c r="AN42" t="s">
        <v>19680</v>
      </c>
      <c r="AO42" t="s">
        <v>19348</v>
      </c>
      <c r="AP42" t="s">
        <v>19579</v>
      </c>
      <c r="AQ42" t="s">
        <v>19580</v>
      </c>
      <c r="AR42">
        <v>41186</v>
      </c>
      <c r="AS42">
        <v>0</v>
      </c>
      <c r="AT42">
        <v>0</v>
      </c>
      <c r="AU42">
        <v>41186</v>
      </c>
      <c r="AV42" t="s">
        <v>19674</v>
      </c>
      <c r="AW42" t="s">
        <v>19681</v>
      </c>
      <c r="AX42" t="s">
        <v>19582</v>
      </c>
    </row>
    <row r="43" spans="1:50">
      <c r="A43" t="str">
        <f t="shared" si="0"/>
        <v>대한민국이 지원한 우간다 UpEnergy 고효율 쿡스토브 사업-CPA0033</v>
      </c>
      <c r="B43" t="str">
        <f t="shared" si="1"/>
        <v>승인</v>
      </c>
      <c r="C43">
        <v>41</v>
      </c>
      <c r="D43" t="s">
        <v>1219</v>
      </c>
      <c r="E43" t="s">
        <v>530</v>
      </c>
      <c r="F43" t="s">
        <v>1252</v>
      </c>
      <c r="G43" t="s">
        <v>19348</v>
      </c>
      <c r="H43" t="s">
        <v>19348</v>
      </c>
      <c r="I43" t="s">
        <v>1861</v>
      </c>
      <c r="J43" t="s">
        <v>1862</v>
      </c>
      <c r="K43" t="s">
        <v>1863</v>
      </c>
      <c r="L43" t="s">
        <v>1864</v>
      </c>
      <c r="M43" t="s">
        <v>1865</v>
      </c>
      <c r="N43" t="s">
        <v>19682</v>
      </c>
      <c r="O43" t="s">
        <v>209</v>
      </c>
      <c r="P43" t="s">
        <v>19682</v>
      </c>
      <c r="Q43" t="s">
        <v>1231</v>
      </c>
      <c r="R43" t="s">
        <v>19569</v>
      </c>
      <c r="S43" t="s">
        <v>418</v>
      </c>
      <c r="T43" t="s">
        <v>418</v>
      </c>
      <c r="U43" t="s">
        <v>19570</v>
      </c>
      <c r="V43">
        <v>41186</v>
      </c>
      <c r="W43" t="s">
        <v>2130</v>
      </c>
      <c r="X43" t="s">
        <v>2130</v>
      </c>
      <c r="Y43" t="s">
        <v>19571</v>
      </c>
      <c r="Z43" t="s">
        <v>530</v>
      </c>
      <c r="AA43" t="s">
        <v>19683</v>
      </c>
      <c r="AB43" t="s">
        <v>19684</v>
      </c>
      <c r="AC43" t="s">
        <v>19685</v>
      </c>
      <c r="AD43">
        <v>12</v>
      </c>
      <c r="AE43" t="s">
        <v>19519</v>
      </c>
      <c r="AF43" t="s">
        <v>7227</v>
      </c>
      <c r="AG43" t="s">
        <v>819</v>
      </c>
      <c r="AH43" t="s">
        <v>19686</v>
      </c>
      <c r="AI43" t="s">
        <v>1244</v>
      </c>
      <c r="AJ43" t="s">
        <v>19682</v>
      </c>
      <c r="AK43" t="s">
        <v>19569</v>
      </c>
      <c r="AL43" t="s">
        <v>19687</v>
      </c>
      <c r="AM43" t="s">
        <v>19688</v>
      </c>
      <c r="AN43" t="s">
        <v>19689</v>
      </c>
      <c r="AO43" t="s">
        <v>19348</v>
      </c>
      <c r="AP43" t="s">
        <v>19579</v>
      </c>
      <c r="AQ43" t="s">
        <v>19580</v>
      </c>
      <c r="AR43">
        <v>41186</v>
      </c>
      <c r="AS43">
        <v>0</v>
      </c>
      <c r="AT43">
        <v>0</v>
      </c>
      <c r="AU43">
        <v>41186</v>
      </c>
      <c r="AV43" t="s">
        <v>19683</v>
      </c>
      <c r="AW43" t="s">
        <v>19690</v>
      </c>
      <c r="AX43" t="s">
        <v>19582</v>
      </c>
    </row>
    <row r="44" spans="1:50">
      <c r="A44" t="str">
        <f t="shared" si="0"/>
        <v>대한민국이 지원한 우간다 UpEnergy 고효율 쿡스토브 사업-CPA0032</v>
      </c>
      <c r="B44" t="str">
        <f t="shared" si="1"/>
        <v>승인</v>
      </c>
      <c r="C44">
        <v>42</v>
      </c>
      <c r="D44" t="s">
        <v>1219</v>
      </c>
      <c r="E44" t="s">
        <v>530</v>
      </c>
      <c r="F44" t="s">
        <v>1252</v>
      </c>
      <c r="G44" t="s">
        <v>19348</v>
      </c>
      <c r="H44" t="s">
        <v>19348</v>
      </c>
      <c r="I44" t="s">
        <v>1861</v>
      </c>
      <c r="J44" t="s">
        <v>1862</v>
      </c>
      <c r="K44" t="s">
        <v>1863</v>
      </c>
      <c r="L44" t="s">
        <v>1864</v>
      </c>
      <c r="M44" t="s">
        <v>1865</v>
      </c>
      <c r="N44" t="s">
        <v>19691</v>
      </c>
      <c r="O44" t="s">
        <v>209</v>
      </c>
      <c r="P44" t="s">
        <v>19691</v>
      </c>
      <c r="Q44" t="s">
        <v>1231</v>
      </c>
      <c r="R44" t="s">
        <v>19569</v>
      </c>
      <c r="S44" t="s">
        <v>418</v>
      </c>
      <c r="T44" t="s">
        <v>418</v>
      </c>
      <c r="U44" t="s">
        <v>19570</v>
      </c>
      <c r="V44">
        <v>41186</v>
      </c>
      <c r="W44" t="s">
        <v>2130</v>
      </c>
      <c r="X44" t="s">
        <v>2130</v>
      </c>
      <c r="Y44" t="s">
        <v>19571</v>
      </c>
      <c r="Z44" t="s">
        <v>530</v>
      </c>
      <c r="AA44" t="s">
        <v>19692</v>
      </c>
      <c r="AB44" t="s">
        <v>19693</v>
      </c>
      <c r="AC44" t="s">
        <v>19694</v>
      </c>
      <c r="AD44">
        <v>24</v>
      </c>
      <c r="AE44" t="s">
        <v>19519</v>
      </c>
      <c r="AF44" t="s">
        <v>7227</v>
      </c>
      <c r="AG44" t="s">
        <v>819</v>
      </c>
      <c r="AH44" t="s">
        <v>19695</v>
      </c>
      <c r="AI44" t="s">
        <v>1244</v>
      </c>
      <c r="AJ44" t="s">
        <v>19691</v>
      </c>
      <c r="AK44" t="s">
        <v>19569</v>
      </c>
      <c r="AL44" t="s">
        <v>19696</v>
      </c>
      <c r="AM44" t="s">
        <v>19697</v>
      </c>
      <c r="AN44" t="s">
        <v>19698</v>
      </c>
      <c r="AO44" t="s">
        <v>19348</v>
      </c>
      <c r="AP44" t="s">
        <v>19579</v>
      </c>
      <c r="AQ44" t="s">
        <v>19580</v>
      </c>
      <c r="AR44">
        <v>41186</v>
      </c>
      <c r="AS44">
        <v>0</v>
      </c>
      <c r="AT44">
        <v>0</v>
      </c>
      <c r="AU44">
        <v>41186</v>
      </c>
      <c r="AV44" t="s">
        <v>19692</v>
      </c>
      <c r="AW44" t="s">
        <v>19699</v>
      </c>
      <c r="AX44" t="s">
        <v>19582</v>
      </c>
    </row>
    <row r="45" spans="1:50">
      <c r="A45" t="str">
        <f t="shared" si="0"/>
        <v>대한민국이 지원한 우간다 UpEnergy 고효율 쿡스토브 사업-CPA0031</v>
      </c>
      <c r="B45" t="str">
        <f t="shared" si="1"/>
        <v>승인</v>
      </c>
      <c r="C45">
        <v>43</v>
      </c>
      <c r="D45" t="s">
        <v>1219</v>
      </c>
      <c r="E45" t="s">
        <v>530</v>
      </c>
      <c r="F45" t="s">
        <v>1252</v>
      </c>
      <c r="G45" t="s">
        <v>19348</v>
      </c>
      <c r="H45" t="s">
        <v>19348</v>
      </c>
      <c r="I45" t="s">
        <v>1861</v>
      </c>
      <c r="J45" t="s">
        <v>1862</v>
      </c>
      <c r="K45" t="s">
        <v>1863</v>
      </c>
      <c r="L45" t="s">
        <v>1864</v>
      </c>
      <c r="M45" t="s">
        <v>1865</v>
      </c>
      <c r="N45" t="s">
        <v>19700</v>
      </c>
      <c r="O45" t="s">
        <v>209</v>
      </c>
      <c r="P45" t="s">
        <v>19700</v>
      </c>
      <c r="Q45" t="s">
        <v>1231</v>
      </c>
      <c r="R45" t="s">
        <v>19569</v>
      </c>
      <c r="S45" t="s">
        <v>418</v>
      </c>
      <c r="T45" t="s">
        <v>418</v>
      </c>
      <c r="U45" t="s">
        <v>19570</v>
      </c>
      <c r="V45">
        <v>41186</v>
      </c>
      <c r="W45" t="s">
        <v>2130</v>
      </c>
      <c r="X45" t="s">
        <v>2130</v>
      </c>
      <c r="Y45" t="s">
        <v>19571</v>
      </c>
      <c r="Z45" t="s">
        <v>530</v>
      </c>
      <c r="AA45" t="s">
        <v>19701</v>
      </c>
      <c r="AB45" t="s">
        <v>19702</v>
      </c>
      <c r="AC45" t="s">
        <v>19703</v>
      </c>
      <c r="AD45">
        <v>45</v>
      </c>
      <c r="AE45" t="s">
        <v>19519</v>
      </c>
      <c r="AF45" t="s">
        <v>7227</v>
      </c>
      <c r="AG45" t="s">
        <v>819</v>
      </c>
      <c r="AH45" t="s">
        <v>19704</v>
      </c>
      <c r="AI45" t="s">
        <v>1244</v>
      </c>
      <c r="AJ45" t="s">
        <v>19700</v>
      </c>
      <c r="AK45" t="s">
        <v>19569</v>
      </c>
      <c r="AL45" t="s">
        <v>19705</v>
      </c>
      <c r="AM45" t="s">
        <v>19706</v>
      </c>
      <c r="AN45" t="s">
        <v>19707</v>
      </c>
      <c r="AO45" t="s">
        <v>19348</v>
      </c>
      <c r="AP45" t="s">
        <v>19579</v>
      </c>
      <c r="AQ45" t="s">
        <v>19580</v>
      </c>
      <c r="AR45">
        <v>41186</v>
      </c>
      <c r="AS45">
        <v>0</v>
      </c>
      <c r="AT45">
        <v>0</v>
      </c>
      <c r="AU45">
        <v>41186</v>
      </c>
      <c r="AV45" t="s">
        <v>19701</v>
      </c>
      <c r="AW45" t="s">
        <v>19708</v>
      </c>
      <c r="AX45" t="s">
        <v>19582</v>
      </c>
    </row>
    <row r="46" spans="1:50">
      <c r="A46" t="str">
        <f t="shared" si="0"/>
        <v>대한민국이 지원한 우간다 UpEnergy 고효율 쿡스토브 사업-CPA0026</v>
      </c>
      <c r="B46" t="str">
        <f t="shared" si="1"/>
        <v>승인</v>
      </c>
      <c r="C46">
        <v>44</v>
      </c>
      <c r="D46" t="s">
        <v>1219</v>
      </c>
      <c r="E46" t="s">
        <v>530</v>
      </c>
      <c r="F46" t="s">
        <v>1252</v>
      </c>
      <c r="G46" t="s">
        <v>19348</v>
      </c>
      <c r="H46" t="s">
        <v>19348</v>
      </c>
      <c r="I46" t="s">
        <v>1861</v>
      </c>
      <c r="J46" t="s">
        <v>1862</v>
      </c>
      <c r="K46" t="s">
        <v>1863</v>
      </c>
      <c r="L46" t="s">
        <v>1864</v>
      </c>
      <c r="M46" t="s">
        <v>1865</v>
      </c>
      <c r="N46" t="s">
        <v>19709</v>
      </c>
      <c r="O46" t="s">
        <v>209</v>
      </c>
      <c r="P46" t="s">
        <v>19709</v>
      </c>
      <c r="Q46" t="s">
        <v>1231</v>
      </c>
      <c r="R46" t="s">
        <v>19569</v>
      </c>
      <c r="S46" t="s">
        <v>418</v>
      </c>
      <c r="T46" t="s">
        <v>418</v>
      </c>
      <c r="U46" t="s">
        <v>19570</v>
      </c>
      <c r="V46">
        <v>41186</v>
      </c>
      <c r="W46" t="s">
        <v>2130</v>
      </c>
      <c r="X46" t="s">
        <v>2130</v>
      </c>
      <c r="Y46" t="s">
        <v>19571</v>
      </c>
      <c r="Z46" t="s">
        <v>530</v>
      </c>
      <c r="AA46" t="s">
        <v>19710</v>
      </c>
      <c r="AB46" t="s">
        <v>19711</v>
      </c>
      <c r="AC46" t="s">
        <v>19712</v>
      </c>
      <c r="AD46">
        <v>134</v>
      </c>
      <c r="AE46" t="s">
        <v>19519</v>
      </c>
      <c r="AF46" t="s">
        <v>7227</v>
      </c>
      <c r="AG46" t="s">
        <v>819</v>
      </c>
      <c r="AH46" t="s">
        <v>19713</v>
      </c>
      <c r="AI46" t="s">
        <v>1244</v>
      </c>
      <c r="AJ46" t="s">
        <v>19709</v>
      </c>
      <c r="AK46" t="s">
        <v>19569</v>
      </c>
      <c r="AL46" t="s">
        <v>19714</v>
      </c>
      <c r="AM46" t="s">
        <v>19715</v>
      </c>
      <c r="AN46" t="s">
        <v>19716</v>
      </c>
      <c r="AO46" t="s">
        <v>19348</v>
      </c>
      <c r="AP46" t="s">
        <v>19579</v>
      </c>
      <c r="AQ46" t="s">
        <v>19580</v>
      </c>
      <c r="AR46">
        <v>41186</v>
      </c>
      <c r="AS46">
        <v>0</v>
      </c>
      <c r="AT46">
        <v>0</v>
      </c>
      <c r="AU46">
        <v>41186</v>
      </c>
      <c r="AV46" t="s">
        <v>19710</v>
      </c>
      <c r="AW46" t="s">
        <v>19717</v>
      </c>
      <c r="AX46" t="s">
        <v>19582</v>
      </c>
    </row>
    <row r="47" spans="1:50">
      <c r="A47" t="str">
        <f t="shared" si="0"/>
        <v>대한민국이 지원한 우간다 UpEnergy 고효율 쿡스토브 사업-CPA0027</v>
      </c>
      <c r="B47" t="str">
        <f t="shared" si="1"/>
        <v>승인</v>
      </c>
      <c r="C47">
        <v>45</v>
      </c>
      <c r="D47" t="s">
        <v>1219</v>
      </c>
      <c r="E47" t="s">
        <v>530</v>
      </c>
      <c r="F47" t="s">
        <v>1252</v>
      </c>
      <c r="G47" t="s">
        <v>19348</v>
      </c>
      <c r="H47" t="s">
        <v>19348</v>
      </c>
      <c r="I47" t="s">
        <v>1861</v>
      </c>
      <c r="J47" t="s">
        <v>1862</v>
      </c>
      <c r="K47" t="s">
        <v>1863</v>
      </c>
      <c r="L47" t="s">
        <v>1864</v>
      </c>
      <c r="M47" t="s">
        <v>1865</v>
      </c>
      <c r="N47" t="s">
        <v>19718</v>
      </c>
      <c r="O47" t="s">
        <v>209</v>
      </c>
      <c r="P47" t="s">
        <v>19718</v>
      </c>
      <c r="Q47" t="s">
        <v>1231</v>
      </c>
      <c r="R47" t="s">
        <v>19569</v>
      </c>
      <c r="S47" t="s">
        <v>418</v>
      </c>
      <c r="T47" t="s">
        <v>418</v>
      </c>
      <c r="U47" t="s">
        <v>19570</v>
      </c>
      <c r="V47">
        <v>41186</v>
      </c>
      <c r="W47" t="s">
        <v>2130</v>
      </c>
      <c r="X47" t="s">
        <v>2130</v>
      </c>
      <c r="Y47" t="s">
        <v>19571</v>
      </c>
      <c r="Z47" t="s">
        <v>530</v>
      </c>
      <c r="AA47" t="s">
        <v>19719</v>
      </c>
      <c r="AB47" t="s">
        <v>19720</v>
      </c>
      <c r="AC47" t="s">
        <v>19721</v>
      </c>
      <c r="AD47">
        <v>119</v>
      </c>
      <c r="AE47" t="s">
        <v>19519</v>
      </c>
      <c r="AF47" t="s">
        <v>7227</v>
      </c>
      <c r="AG47" t="s">
        <v>819</v>
      </c>
      <c r="AH47" t="s">
        <v>19722</v>
      </c>
      <c r="AI47" t="s">
        <v>1244</v>
      </c>
      <c r="AJ47" t="s">
        <v>19718</v>
      </c>
      <c r="AK47" t="s">
        <v>19569</v>
      </c>
      <c r="AL47" t="s">
        <v>19723</v>
      </c>
      <c r="AM47" t="s">
        <v>19724</v>
      </c>
      <c r="AN47" t="s">
        <v>19725</v>
      </c>
      <c r="AO47" t="s">
        <v>19348</v>
      </c>
      <c r="AP47" t="s">
        <v>19579</v>
      </c>
      <c r="AQ47" t="s">
        <v>19580</v>
      </c>
      <c r="AR47">
        <v>41186</v>
      </c>
      <c r="AS47">
        <v>0</v>
      </c>
      <c r="AT47">
        <v>0</v>
      </c>
      <c r="AU47">
        <v>41186</v>
      </c>
      <c r="AV47" t="s">
        <v>19719</v>
      </c>
      <c r="AW47" t="s">
        <v>19726</v>
      </c>
      <c r="AX47" t="s">
        <v>19582</v>
      </c>
    </row>
    <row r="48" spans="1:50">
      <c r="A48" t="str">
        <f t="shared" si="0"/>
        <v>대한민국이 지원한 우간다 UpEnergy 고효율 쿡스토브 사업-CPA0029</v>
      </c>
      <c r="B48" t="str">
        <f t="shared" si="1"/>
        <v>승인</v>
      </c>
      <c r="C48">
        <v>46</v>
      </c>
      <c r="D48" t="s">
        <v>1219</v>
      </c>
      <c r="E48" t="s">
        <v>530</v>
      </c>
      <c r="F48" t="s">
        <v>1252</v>
      </c>
      <c r="G48" t="s">
        <v>19348</v>
      </c>
      <c r="H48" t="s">
        <v>19348</v>
      </c>
      <c r="I48" t="s">
        <v>1861</v>
      </c>
      <c r="J48" t="s">
        <v>1862</v>
      </c>
      <c r="K48" t="s">
        <v>1863</v>
      </c>
      <c r="L48" t="s">
        <v>1864</v>
      </c>
      <c r="M48" t="s">
        <v>1865</v>
      </c>
      <c r="N48" t="s">
        <v>19727</v>
      </c>
      <c r="O48" t="s">
        <v>209</v>
      </c>
      <c r="P48" t="s">
        <v>19727</v>
      </c>
      <c r="Q48" t="s">
        <v>1231</v>
      </c>
      <c r="R48" t="s">
        <v>19569</v>
      </c>
      <c r="S48" t="s">
        <v>418</v>
      </c>
      <c r="T48" t="s">
        <v>418</v>
      </c>
      <c r="U48" t="s">
        <v>19570</v>
      </c>
      <c r="V48">
        <v>41186</v>
      </c>
      <c r="W48" t="s">
        <v>2130</v>
      </c>
      <c r="X48" t="s">
        <v>2130</v>
      </c>
      <c r="Y48" t="s">
        <v>19571</v>
      </c>
      <c r="Z48" t="s">
        <v>530</v>
      </c>
      <c r="AA48" t="s">
        <v>19728</v>
      </c>
      <c r="AB48" t="s">
        <v>19729</v>
      </c>
      <c r="AC48" t="s">
        <v>19730</v>
      </c>
      <c r="AD48">
        <v>82</v>
      </c>
      <c r="AE48" t="s">
        <v>19519</v>
      </c>
      <c r="AF48" t="s">
        <v>7227</v>
      </c>
      <c r="AG48" t="s">
        <v>819</v>
      </c>
      <c r="AH48" t="s">
        <v>19731</v>
      </c>
      <c r="AI48" t="s">
        <v>1244</v>
      </c>
      <c r="AJ48" t="s">
        <v>19727</v>
      </c>
      <c r="AK48" t="s">
        <v>19569</v>
      </c>
      <c r="AL48" t="s">
        <v>19732</v>
      </c>
      <c r="AM48" t="s">
        <v>19733</v>
      </c>
      <c r="AN48" t="s">
        <v>19734</v>
      </c>
      <c r="AO48" t="s">
        <v>19348</v>
      </c>
      <c r="AP48" t="s">
        <v>19579</v>
      </c>
      <c r="AQ48" t="s">
        <v>19580</v>
      </c>
      <c r="AR48">
        <v>41186</v>
      </c>
      <c r="AS48">
        <v>0</v>
      </c>
      <c r="AT48">
        <v>0</v>
      </c>
      <c r="AU48">
        <v>41186</v>
      </c>
      <c r="AV48" t="s">
        <v>19728</v>
      </c>
      <c r="AW48" t="s">
        <v>19735</v>
      </c>
      <c r="AX48" t="s">
        <v>19582</v>
      </c>
    </row>
    <row r="49" spans="1:50">
      <c r="A49" t="str">
        <f t="shared" si="0"/>
        <v>대한민국이 지원한 우간다 UpEnergy 고효율 쿡스토브 사업-CPA0030</v>
      </c>
      <c r="B49" t="str">
        <f t="shared" si="1"/>
        <v>승인</v>
      </c>
      <c r="C49">
        <v>47</v>
      </c>
      <c r="D49" t="s">
        <v>1219</v>
      </c>
      <c r="E49" t="s">
        <v>530</v>
      </c>
      <c r="F49" t="s">
        <v>1252</v>
      </c>
      <c r="G49" t="s">
        <v>19348</v>
      </c>
      <c r="H49" t="s">
        <v>19348</v>
      </c>
      <c r="I49" t="s">
        <v>1861</v>
      </c>
      <c r="J49" t="s">
        <v>1862</v>
      </c>
      <c r="K49" t="s">
        <v>1863</v>
      </c>
      <c r="L49" t="s">
        <v>1864</v>
      </c>
      <c r="M49" t="s">
        <v>1865</v>
      </c>
      <c r="N49" t="s">
        <v>19736</v>
      </c>
      <c r="O49" t="s">
        <v>209</v>
      </c>
      <c r="P49" t="s">
        <v>19736</v>
      </c>
      <c r="Q49" t="s">
        <v>1231</v>
      </c>
      <c r="R49" t="s">
        <v>19569</v>
      </c>
      <c r="S49" t="s">
        <v>418</v>
      </c>
      <c r="T49" t="s">
        <v>418</v>
      </c>
      <c r="U49" t="s">
        <v>19570</v>
      </c>
      <c r="V49">
        <v>41186</v>
      </c>
      <c r="W49" t="s">
        <v>2130</v>
      </c>
      <c r="X49" t="s">
        <v>2130</v>
      </c>
      <c r="Y49" t="s">
        <v>19571</v>
      </c>
      <c r="Z49" t="s">
        <v>530</v>
      </c>
      <c r="AA49" t="s">
        <v>19737</v>
      </c>
      <c r="AB49" t="s">
        <v>19738</v>
      </c>
      <c r="AC49" t="s">
        <v>19739</v>
      </c>
      <c r="AD49">
        <v>67</v>
      </c>
      <c r="AE49" t="s">
        <v>19519</v>
      </c>
      <c r="AF49" t="s">
        <v>7227</v>
      </c>
      <c r="AG49" t="s">
        <v>819</v>
      </c>
      <c r="AH49" t="s">
        <v>19740</v>
      </c>
      <c r="AI49" t="s">
        <v>1244</v>
      </c>
      <c r="AJ49" t="s">
        <v>19736</v>
      </c>
      <c r="AK49" t="s">
        <v>19569</v>
      </c>
      <c r="AL49" t="s">
        <v>19741</v>
      </c>
      <c r="AM49" t="s">
        <v>19742</v>
      </c>
      <c r="AN49" t="s">
        <v>19743</v>
      </c>
      <c r="AO49" t="s">
        <v>19348</v>
      </c>
      <c r="AP49" t="s">
        <v>19579</v>
      </c>
      <c r="AQ49" t="s">
        <v>19580</v>
      </c>
      <c r="AR49">
        <v>41186</v>
      </c>
      <c r="AS49">
        <v>0</v>
      </c>
      <c r="AT49">
        <v>0</v>
      </c>
      <c r="AU49">
        <v>41186</v>
      </c>
      <c r="AV49" t="s">
        <v>19737</v>
      </c>
      <c r="AW49" t="s">
        <v>19744</v>
      </c>
      <c r="AX49" t="s">
        <v>19582</v>
      </c>
    </row>
    <row r="50" spans="1:50">
      <c r="A50" t="str">
        <f t="shared" si="0"/>
        <v>대한민국이 지원한 우간다 UpEnergy 고효율 쿡스토브 사업-CPA0028</v>
      </c>
      <c r="B50" t="str">
        <f t="shared" si="1"/>
        <v>승인</v>
      </c>
      <c r="C50">
        <v>48</v>
      </c>
      <c r="D50" t="s">
        <v>1219</v>
      </c>
      <c r="E50" t="s">
        <v>530</v>
      </c>
      <c r="F50" t="s">
        <v>1252</v>
      </c>
      <c r="G50" t="s">
        <v>19348</v>
      </c>
      <c r="H50" t="s">
        <v>19348</v>
      </c>
      <c r="I50" t="s">
        <v>1861</v>
      </c>
      <c r="J50" t="s">
        <v>1862</v>
      </c>
      <c r="K50" t="s">
        <v>1863</v>
      </c>
      <c r="L50" t="s">
        <v>1864</v>
      </c>
      <c r="M50" t="s">
        <v>1865</v>
      </c>
      <c r="N50" t="s">
        <v>19745</v>
      </c>
      <c r="O50" t="s">
        <v>209</v>
      </c>
      <c r="P50" t="s">
        <v>19745</v>
      </c>
      <c r="Q50" t="s">
        <v>1231</v>
      </c>
      <c r="R50" t="s">
        <v>19569</v>
      </c>
      <c r="S50" t="s">
        <v>418</v>
      </c>
      <c r="T50" t="s">
        <v>418</v>
      </c>
      <c r="U50" t="s">
        <v>19570</v>
      </c>
      <c r="V50">
        <v>41186</v>
      </c>
      <c r="W50" t="s">
        <v>2130</v>
      </c>
      <c r="X50" t="s">
        <v>2130</v>
      </c>
      <c r="Y50" t="s">
        <v>19571</v>
      </c>
      <c r="Z50" t="s">
        <v>530</v>
      </c>
      <c r="AA50" t="s">
        <v>19746</v>
      </c>
      <c r="AB50" t="s">
        <v>19747</v>
      </c>
      <c r="AC50" t="s">
        <v>19748</v>
      </c>
      <c r="AD50">
        <v>101</v>
      </c>
      <c r="AE50" t="s">
        <v>19519</v>
      </c>
      <c r="AF50" t="s">
        <v>7227</v>
      </c>
      <c r="AG50" t="s">
        <v>819</v>
      </c>
      <c r="AH50" t="s">
        <v>19749</v>
      </c>
      <c r="AI50" t="s">
        <v>1244</v>
      </c>
      <c r="AJ50" t="s">
        <v>19745</v>
      </c>
      <c r="AK50" t="s">
        <v>19569</v>
      </c>
      <c r="AL50" t="s">
        <v>19750</v>
      </c>
      <c r="AM50" t="s">
        <v>19751</v>
      </c>
      <c r="AN50" t="s">
        <v>19752</v>
      </c>
      <c r="AO50" t="s">
        <v>19348</v>
      </c>
      <c r="AP50" t="s">
        <v>19579</v>
      </c>
      <c r="AQ50" t="s">
        <v>19580</v>
      </c>
      <c r="AR50">
        <v>41186</v>
      </c>
      <c r="AS50">
        <v>0</v>
      </c>
      <c r="AT50">
        <v>0</v>
      </c>
      <c r="AU50">
        <v>41186</v>
      </c>
      <c r="AV50" t="s">
        <v>19746</v>
      </c>
      <c r="AW50" t="s">
        <v>19753</v>
      </c>
      <c r="AX50" t="s">
        <v>19582</v>
      </c>
    </row>
    <row r="51" spans="1:50">
      <c r="A51" t="str">
        <f t="shared" si="0"/>
        <v>대한민국이 지원한 우간다 UpEnergy 고효율 쿡스토브 사업-CPA0025</v>
      </c>
      <c r="B51" t="str">
        <f t="shared" si="1"/>
        <v>승인</v>
      </c>
      <c r="C51">
        <v>49</v>
      </c>
      <c r="D51" t="s">
        <v>1219</v>
      </c>
      <c r="E51" t="s">
        <v>530</v>
      </c>
      <c r="F51" t="s">
        <v>1252</v>
      </c>
      <c r="G51" t="s">
        <v>19348</v>
      </c>
      <c r="H51" t="s">
        <v>19348</v>
      </c>
      <c r="I51" t="s">
        <v>1861</v>
      </c>
      <c r="J51" t="s">
        <v>1862</v>
      </c>
      <c r="K51" t="s">
        <v>1863</v>
      </c>
      <c r="L51" t="s">
        <v>1864</v>
      </c>
      <c r="M51" t="s">
        <v>1865</v>
      </c>
      <c r="N51" t="s">
        <v>19754</v>
      </c>
      <c r="O51" t="s">
        <v>209</v>
      </c>
      <c r="P51" t="s">
        <v>19754</v>
      </c>
      <c r="Q51" t="s">
        <v>1231</v>
      </c>
      <c r="R51" t="s">
        <v>19569</v>
      </c>
      <c r="S51" t="s">
        <v>418</v>
      </c>
      <c r="T51" t="s">
        <v>418</v>
      </c>
      <c r="U51" t="s">
        <v>19570</v>
      </c>
      <c r="V51">
        <v>41186</v>
      </c>
      <c r="W51" t="s">
        <v>2130</v>
      </c>
      <c r="X51" t="s">
        <v>2130</v>
      </c>
      <c r="Y51" t="s">
        <v>19571</v>
      </c>
      <c r="Z51" t="s">
        <v>530</v>
      </c>
      <c r="AA51" t="s">
        <v>19755</v>
      </c>
      <c r="AB51" t="s">
        <v>19756</v>
      </c>
      <c r="AC51" t="s">
        <v>19757</v>
      </c>
      <c r="AD51">
        <v>157</v>
      </c>
      <c r="AE51" t="s">
        <v>19519</v>
      </c>
      <c r="AF51" t="s">
        <v>7227</v>
      </c>
      <c r="AG51" t="s">
        <v>819</v>
      </c>
      <c r="AH51" t="s">
        <v>19758</v>
      </c>
      <c r="AI51" t="s">
        <v>1244</v>
      </c>
      <c r="AJ51" t="s">
        <v>19754</v>
      </c>
      <c r="AK51" t="s">
        <v>19569</v>
      </c>
      <c r="AL51" t="s">
        <v>19759</v>
      </c>
      <c r="AM51" t="s">
        <v>19760</v>
      </c>
      <c r="AN51" t="s">
        <v>19761</v>
      </c>
      <c r="AO51" t="s">
        <v>19348</v>
      </c>
      <c r="AP51" t="s">
        <v>19579</v>
      </c>
      <c r="AQ51" t="s">
        <v>19580</v>
      </c>
      <c r="AR51">
        <v>41186</v>
      </c>
      <c r="AS51">
        <v>0</v>
      </c>
      <c r="AT51">
        <v>0</v>
      </c>
      <c r="AU51">
        <v>41186</v>
      </c>
      <c r="AV51" t="s">
        <v>19755</v>
      </c>
      <c r="AW51" t="s">
        <v>19762</v>
      </c>
      <c r="AX51" t="s">
        <v>19582</v>
      </c>
    </row>
    <row r="52" spans="1:50">
      <c r="A52" t="str">
        <f t="shared" si="0"/>
        <v>대한민국이 지원한 우간다 UpEnergy 고효율 쿡스토브 사업-CPA0024</v>
      </c>
      <c r="B52" t="str">
        <f t="shared" si="1"/>
        <v>승인</v>
      </c>
      <c r="C52">
        <v>50</v>
      </c>
      <c r="D52" t="s">
        <v>1219</v>
      </c>
      <c r="E52" t="s">
        <v>530</v>
      </c>
      <c r="F52" t="s">
        <v>1252</v>
      </c>
      <c r="G52" t="s">
        <v>19348</v>
      </c>
      <c r="H52" t="s">
        <v>19348</v>
      </c>
      <c r="I52" t="s">
        <v>1861</v>
      </c>
      <c r="J52" t="s">
        <v>1862</v>
      </c>
      <c r="K52" t="s">
        <v>1863</v>
      </c>
      <c r="L52" t="s">
        <v>1864</v>
      </c>
      <c r="M52" t="s">
        <v>1865</v>
      </c>
      <c r="N52" t="s">
        <v>19763</v>
      </c>
      <c r="O52" t="s">
        <v>209</v>
      </c>
      <c r="P52" t="s">
        <v>19763</v>
      </c>
      <c r="Q52" t="s">
        <v>1231</v>
      </c>
      <c r="R52" t="s">
        <v>19569</v>
      </c>
      <c r="S52" t="s">
        <v>418</v>
      </c>
      <c r="T52" t="s">
        <v>418</v>
      </c>
      <c r="U52" t="s">
        <v>19570</v>
      </c>
      <c r="V52">
        <v>41186</v>
      </c>
      <c r="W52" t="s">
        <v>2130</v>
      </c>
      <c r="X52" t="s">
        <v>2130</v>
      </c>
      <c r="Y52" t="s">
        <v>19571</v>
      </c>
      <c r="Z52" t="s">
        <v>530</v>
      </c>
      <c r="AA52" t="s">
        <v>19764</v>
      </c>
      <c r="AB52" t="s">
        <v>19765</v>
      </c>
      <c r="AC52" t="s">
        <v>19766</v>
      </c>
      <c r="AD52">
        <v>173</v>
      </c>
      <c r="AE52" t="s">
        <v>19519</v>
      </c>
      <c r="AF52" t="s">
        <v>7227</v>
      </c>
      <c r="AG52" t="s">
        <v>819</v>
      </c>
      <c r="AH52" t="s">
        <v>19767</v>
      </c>
      <c r="AI52" t="s">
        <v>1244</v>
      </c>
      <c r="AJ52" t="s">
        <v>19763</v>
      </c>
      <c r="AK52" t="s">
        <v>19569</v>
      </c>
      <c r="AL52" t="s">
        <v>19768</v>
      </c>
      <c r="AM52" t="s">
        <v>19769</v>
      </c>
      <c r="AN52" t="s">
        <v>19770</v>
      </c>
      <c r="AO52" t="s">
        <v>19348</v>
      </c>
      <c r="AP52" t="s">
        <v>19579</v>
      </c>
      <c r="AQ52" t="s">
        <v>19580</v>
      </c>
      <c r="AR52">
        <v>41186</v>
      </c>
      <c r="AS52">
        <v>0</v>
      </c>
      <c r="AT52">
        <v>0</v>
      </c>
      <c r="AU52">
        <v>41186</v>
      </c>
      <c r="AV52" t="s">
        <v>19764</v>
      </c>
      <c r="AW52" t="s">
        <v>19771</v>
      </c>
      <c r="AX52" t="s">
        <v>19582</v>
      </c>
    </row>
    <row r="53" spans="1:50">
      <c r="A53" t="str">
        <f t="shared" si="0"/>
        <v>캄보디아 가정용 스토브 보급-CPA004</v>
      </c>
      <c r="B53" t="str">
        <f t="shared" si="1"/>
        <v>승인</v>
      </c>
      <c r="C53">
        <v>51</v>
      </c>
      <c r="D53" t="s">
        <v>1219</v>
      </c>
      <c r="E53" t="s">
        <v>530</v>
      </c>
      <c r="F53" t="s">
        <v>1252</v>
      </c>
      <c r="G53" t="s">
        <v>19772</v>
      </c>
      <c r="H53" t="s">
        <v>19772</v>
      </c>
      <c r="I53" t="s">
        <v>1861</v>
      </c>
      <c r="J53" t="s">
        <v>1862</v>
      </c>
      <c r="K53" t="s">
        <v>1863</v>
      </c>
      <c r="L53" t="s">
        <v>1864</v>
      </c>
      <c r="M53" t="s">
        <v>1865</v>
      </c>
      <c r="N53" t="s">
        <v>19773</v>
      </c>
      <c r="O53" t="s">
        <v>209</v>
      </c>
      <c r="P53" t="s">
        <v>19773</v>
      </c>
      <c r="Q53" t="s">
        <v>1231</v>
      </c>
      <c r="R53" t="s">
        <v>19774</v>
      </c>
      <c r="S53" t="s">
        <v>418</v>
      </c>
      <c r="T53" t="s">
        <v>418</v>
      </c>
      <c r="U53" t="s">
        <v>19541</v>
      </c>
      <c r="V53">
        <v>993090</v>
      </c>
      <c r="W53" t="s">
        <v>2130</v>
      </c>
      <c r="X53" t="s">
        <v>2130</v>
      </c>
      <c r="Y53" t="s">
        <v>19542</v>
      </c>
      <c r="Z53" t="s">
        <v>19417</v>
      </c>
      <c r="AA53" t="s">
        <v>19775</v>
      </c>
      <c r="AB53" t="s">
        <v>19776</v>
      </c>
      <c r="AC53" t="s">
        <v>19777</v>
      </c>
      <c r="AD53">
        <v>104</v>
      </c>
      <c r="AE53" t="s">
        <v>19519</v>
      </c>
      <c r="AF53" t="s">
        <v>7227</v>
      </c>
      <c r="AG53" t="s">
        <v>819</v>
      </c>
      <c r="AH53" t="s">
        <v>19778</v>
      </c>
      <c r="AI53" t="s">
        <v>1244</v>
      </c>
      <c r="AJ53" t="s">
        <v>19773</v>
      </c>
      <c r="AK53" t="s">
        <v>19547</v>
      </c>
      <c r="AL53" t="s">
        <v>19779</v>
      </c>
      <c r="AM53" t="s">
        <v>19780</v>
      </c>
      <c r="AN53" t="s">
        <v>19781</v>
      </c>
      <c r="AO53" t="s">
        <v>19772</v>
      </c>
      <c r="AP53" t="s">
        <v>19551</v>
      </c>
      <c r="AQ53" t="s">
        <v>19782</v>
      </c>
      <c r="AR53">
        <v>993090</v>
      </c>
      <c r="AS53">
        <v>0</v>
      </c>
      <c r="AT53">
        <v>0</v>
      </c>
      <c r="AU53">
        <v>993090</v>
      </c>
      <c r="AV53" t="s">
        <v>19775</v>
      </c>
      <c r="AW53" t="s">
        <v>19783</v>
      </c>
      <c r="AX53" t="s">
        <v>19784</v>
      </c>
    </row>
    <row r="54" spans="1:50">
      <c r="A54" t="str">
        <f t="shared" si="0"/>
        <v>베트남 VN Cam Lam 태양광 발전 사업을 통한 온실가스 배출 감축사업</v>
      </c>
      <c r="B54" t="str">
        <f t="shared" si="1"/>
        <v>승인</v>
      </c>
      <c r="C54">
        <v>52</v>
      </c>
      <c r="D54" t="s">
        <v>1219</v>
      </c>
      <c r="E54" t="s">
        <v>19785</v>
      </c>
      <c r="F54" t="s">
        <v>19786</v>
      </c>
      <c r="G54" t="s">
        <v>19787</v>
      </c>
      <c r="H54" t="s">
        <v>19788</v>
      </c>
      <c r="I54" t="s">
        <v>19789</v>
      </c>
      <c r="J54" t="s">
        <v>19790</v>
      </c>
      <c r="K54" t="s">
        <v>1736</v>
      </c>
      <c r="L54" t="s">
        <v>19791</v>
      </c>
      <c r="M54" t="s">
        <v>19792</v>
      </c>
      <c r="N54" t="s">
        <v>19793</v>
      </c>
      <c r="O54" t="s">
        <v>209</v>
      </c>
      <c r="P54" t="s">
        <v>19793</v>
      </c>
      <c r="Q54" t="s">
        <v>1231</v>
      </c>
      <c r="R54" t="s">
        <v>10052</v>
      </c>
      <c r="S54" t="s">
        <v>418</v>
      </c>
      <c r="T54" t="s">
        <v>418</v>
      </c>
      <c r="U54" t="s">
        <v>19794</v>
      </c>
      <c r="V54">
        <v>66991</v>
      </c>
      <c r="W54" t="s">
        <v>1324</v>
      </c>
      <c r="X54" t="s">
        <v>1325</v>
      </c>
      <c r="Y54" t="s">
        <v>19795</v>
      </c>
      <c r="Z54" t="s">
        <v>19785</v>
      </c>
      <c r="AA54" t="s">
        <v>19796</v>
      </c>
      <c r="AB54" t="s">
        <v>19797</v>
      </c>
      <c r="AC54" t="s">
        <v>19798</v>
      </c>
      <c r="AD54">
        <v>23504</v>
      </c>
      <c r="AE54" t="s">
        <v>19519</v>
      </c>
      <c r="AF54" t="s">
        <v>7227</v>
      </c>
      <c r="AG54" t="s">
        <v>819</v>
      </c>
      <c r="AH54" t="s">
        <v>19799</v>
      </c>
      <c r="AI54" t="s">
        <v>1244</v>
      </c>
      <c r="AJ54" t="s">
        <v>19800</v>
      </c>
      <c r="AK54" t="s">
        <v>19801</v>
      </c>
      <c r="AL54">
        <v>10535</v>
      </c>
      <c r="AM54" t="s">
        <v>19802</v>
      </c>
      <c r="AN54" t="s">
        <v>19803</v>
      </c>
      <c r="AO54" t="s">
        <v>19788</v>
      </c>
      <c r="AP54" t="s">
        <v>19804</v>
      </c>
      <c r="AQ54" t="s">
        <v>19805</v>
      </c>
      <c r="AR54">
        <v>66991</v>
      </c>
      <c r="AS54">
        <v>0</v>
      </c>
      <c r="AT54">
        <v>0</v>
      </c>
      <c r="AU54">
        <v>66991</v>
      </c>
      <c r="AV54" t="s">
        <v>19796</v>
      </c>
      <c r="AW54" t="s">
        <v>19806</v>
      </c>
      <c r="AX54" t="s">
        <v>19807</v>
      </c>
    </row>
    <row r="55" spans="1:50">
      <c r="A55" t="str">
        <f t="shared" si="0"/>
        <v>서하남 사막 이남의 아프리카-말라위에 향상된 쿡스토브 보급 CPA-006사업</v>
      </c>
      <c r="B55" t="str">
        <f t="shared" si="1"/>
        <v>승인</v>
      </c>
      <c r="C55">
        <v>53</v>
      </c>
      <c r="D55" t="s">
        <v>1219</v>
      </c>
      <c r="E55" t="s">
        <v>870</v>
      </c>
      <c r="F55" t="s">
        <v>19808</v>
      </c>
      <c r="G55" t="s">
        <v>418</v>
      </c>
      <c r="H55" t="s">
        <v>19809</v>
      </c>
      <c r="I55" t="s">
        <v>1254</v>
      </c>
      <c r="J55" t="s">
        <v>19810</v>
      </c>
      <c r="K55" t="s">
        <v>1446</v>
      </c>
      <c r="L55" t="s">
        <v>1257</v>
      </c>
      <c r="M55" t="s">
        <v>19811</v>
      </c>
      <c r="N55" t="s">
        <v>19812</v>
      </c>
      <c r="O55" t="s">
        <v>209</v>
      </c>
      <c r="P55" t="s">
        <v>19812</v>
      </c>
      <c r="Q55" t="s">
        <v>1231</v>
      </c>
      <c r="R55" t="s">
        <v>19813</v>
      </c>
      <c r="S55" t="s">
        <v>418</v>
      </c>
      <c r="T55" t="s">
        <v>418</v>
      </c>
      <c r="U55" t="s">
        <v>871</v>
      </c>
      <c r="V55">
        <v>75815</v>
      </c>
      <c r="W55" t="s">
        <v>2130</v>
      </c>
      <c r="X55" t="s">
        <v>2130</v>
      </c>
      <c r="Y55" t="s">
        <v>19814</v>
      </c>
      <c r="Z55" t="s">
        <v>870</v>
      </c>
      <c r="AA55" t="s">
        <v>19815</v>
      </c>
      <c r="AB55" t="s">
        <v>19816</v>
      </c>
      <c r="AC55" t="s">
        <v>19817</v>
      </c>
      <c r="AD55">
        <v>12289</v>
      </c>
      <c r="AE55" t="s">
        <v>19818</v>
      </c>
      <c r="AF55" t="s">
        <v>7227</v>
      </c>
      <c r="AG55" t="s">
        <v>819</v>
      </c>
      <c r="AH55" t="s">
        <v>19819</v>
      </c>
      <c r="AI55" t="s">
        <v>1244</v>
      </c>
      <c r="AJ55" t="s">
        <v>19812</v>
      </c>
      <c r="AK55" t="s">
        <v>19820</v>
      </c>
      <c r="AL55">
        <v>6</v>
      </c>
      <c r="AM55" t="s">
        <v>19821</v>
      </c>
      <c r="AN55" t="s">
        <v>19822</v>
      </c>
      <c r="AO55" t="s">
        <v>19809</v>
      </c>
      <c r="AP55" t="s">
        <v>19823</v>
      </c>
      <c r="AQ55" t="s">
        <v>19824</v>
      </c>
      <c r="AR55">
        <v>75815</v>
      </c>
      <c r="AS55">
        <v>0</v>
      </c>
      <c r="AT55">
        <v>0</v>
      </c>
      <c r="AU55">
        <v>75815</v>
      </c>
      <c r="AV55" t="s">
        <v>19815</v>
      </c>
      <c r="AW55" t="s">
        <v>19825</v>
      </c>
      <c r="AX55" t="s">
        <v>19826</v>
      </c>
    </row>
    <row r="56" spans="1:50">
      <c r="A56" t="str">
        <f t="shared" si="0"/>
        <v xml:space="preserve">왐푸 수력 CDM 사업 </v>
      </c>
      <c r="B56" t="str">
        <f t="shared" si="1"/>
        <v>승인</v>
      </c>
      <c r="C56">
        <v>54</v>
      </c>
      <c r="D56" t="s">
        <v>1219</v>
      </c>
      <c r="E56" t="s">
        <v>4001</v>
      </c>
      <c r="F56" t="s">
        <v>4002</v>
      </c>
      <c r="G56" t="s">
        <v>19827</v>
      </c>
      <c r="H56" t="s">
        <v>19828</v>
      </c>
      <c r="I56" t="s">
        <v>19829</v>
      </c>
      <c r="J56" t="s">
        <v>13782</v>
      </c>
      <c r="K56" t="s">
        <v>1736</v>
      </c>
      <c r="L56" t="s">
        <v>19830</v>
      </c>
      <c r="M56" t="s">
        <v>19831</v>
      </c>
      <c r="N56" t="s">
        <v>19832</v>
      </c>
      <c r="O56" t="s">
        <v>209</v>
      </c>
      <c r="P56" t="s">
        <v>19832</v>
      </c>
      <c r="Q56" t="s">
        <v>1231</v>
      </c>
      <c r="R56" t="s">
        <v>6234</v>
      </c>
      <c r="S56" t="s">
        <v>418</v>
      </c>
      <c r="T56" t="s">
        <v>418</v>
      </c>
      <c r="U56" t="s">
        <v>19833</v>
      </c>
      <c r="V56">
        <v>241634</v>
      </c>
      <c r="W56" t="s">
        <v>1324</v>
      </c>
      <c r="X56" t="s">
        <v>1325</v>
      </c>
      <c r="Y56" t="s">
        <v>19834</v>
      </c>
      <c r="Z56" t="s">
        <v>19835</v>
      </c>
      <c r="AA56" t="s">
        <v>19836</v>
      </c>
      <c r="AB56" t="s">
        <v>19837</v>
      </c>
      <c r="AC56" t="s">
        <v>19838</v>
      </c>
      <c r="AD56">
        <v>179504</v>
      </c>
      <c r="AE56" t="s">
        <v>19839</v>
      </c>
      <c r="AF56" t="s">
        <v>1107</v>
      </c>
      <c r="AG56" t="s">
        <v>819</v>
      </c>
      <c r="AH56" t="s">
        <v>19840</v>
      </c>
      <c r="AI56" t="s">
        <v>1244</v>
      </c>
      <c r="AJ56" t="s">
        <v>19841</v>
      </c>
      <c r="AK56" t="s">
        <v>19842</v>
      </c>
      <c r="AL56">
        <v>5368</v>
      </c>
      <c r="AM56" t="s">
        <v>19843</v>
      </c>
      <c r="AN56" t="s">
        <v>19844</v>
      </c>
      <c r="AO56" t="s">
        <v>19845</v>
      </c>
      <c r="AP56" t="s">
        <v>19846</v>
      </c>
      <c r="AQ56" t="s">
        <v>19847</v>
      </c>
      <c r="AR56">
        <v>241634</v>
      </c>
      <c r="AS56">
        <v>0</v>
      </c>
      <c r="AT56">
        <v>0</v>
      </c>
      <c r="AU56">
        <v>241634</v>
      </c>
      <c r="AV56" t="s">
        <v>19848</v>
      </c>
      <c r="AW56" t="s">
        <v>19849</v>
      </c>
      <c r="AX56" t="s">
        <v>19850</v>
      </c>
    </row>
    <row r="57" spans="1:50">
      <c r="A57" t="str">
        <f t="shared" si="0"/>
        <v>스망까 수력 CDM 사업</v>
      </c>
      <c r="B57" t="str">
        <f t="shared" si="1"/>
        <v>승인</v>
      </c>
      <c r="C57">
        <v>55</v>
      </c>
      <c r="D57" t="s">
        <v>1219</v>
      </c>
      <c r="E57" t="s">
        <v>4001</v>
      </c>
      <c r="F57" t="s">
        <v>4002</v>
      </c>
      <c r="G57" t="s">
        <v>19851</v>
      </c>
      <c r="H57" t="s">
        <v>19852</v>
      </c>
      <c r="I57" t="s">
        <v>19829</v>
      </c>
      <c r="J57" t="s">
        <v>13782</v>
      </c>
      <c r="K57" t="s">
        <v>1736</v>
      </c>
      <c r="L57" t="s">
        <v>19830</v>
      </c>
      <c r="M57" t="s">
        <v>19831</v>
      </c>
      <c r="N57" t="s">
        <v>19853</v>
      </c>
      <c r="O57" t="s">
        <v>209</v>
      </c>
      <c r="P57" t="s">
        <v>19853</v>
      </c>
      <c r="Q57" t="s">
        <v>1231</v>
      </c>
      <c r="R57" t="s">
        <v>19854</v>
      </c>
      <c r="S57" t="s">
        <v>418</v>
      </c>
      <c r="T57" t="s">
        <v>418</v>
      </c>
      <c r="U57" t="s">
        <v>19855</v>
      </c>
      <c r="V57">
        <v>207158</v>
      </c>
      <c r="W57" t="s">
        <v>1324</v>
      </c>
      <c r="X57" t="s">
        <v>1325</v>
      </c>
      <c r="Y57" t="s">
        <v>19856</v>
      </c>
      <c r="Z57" t="s">
        <v>19835</v>
      </c>
      <c r="AA57" t="s">
        <v>19857</v>
      </c>
      <c r="AB57" t="s">
        <v>19858</v>
      </c>
      <c r="AC57" t="s">
        <v>19859</v>
      </c>
      <c r="AD57">
        <v>106583</v>
      </c>
      <c r="AE57" t="s">
        <v>19860</v>
      </c>
      <c r="AF57" t="s">
        <v>1107</v>
      </c>
      <c r="AG57" t="s">
        <v>819</v>
      </c>
      <c r="AH57" t="s">
        <v>19861</v>
      </c>
      <c r="AI57" t="s">
        <v>1244</v>
      </c>
      <c r="AJ57" t="s">
        <v>19862</v>
      </c>
      <c r="AK57" t="s">
        <v>19863</v>
      </c>
      <c r="AL57">
        <v>9861</v>
      </c>
      <c r="AM57" t="s">
        <v>19864</v>
      </c>
      <c r="AN57" t="s">
        <v>19865</v>
      </c>
      <c r="AO57" t="s">
        <v>19852</v>
      </c>
      <c r="AP57" t="s">
        <v>19866</v>
      </c>
      <c r="AQ57" t="s">
        <v>19847</v>
      </c>
      <c r="AR57">
        <v>207158</v>
      </c>
      <c r="AS57">
        <v>0</v>
      </c>
      <c r="AT57">
        <v>0</v>
      </c>
      <c r="AU57">
        <v>207158</v>
      </c>
      <c r="AV57" t="s">
        <v>19867</v>
      </c>
      <c r="AW57" t="s">
        <v>19868</v>
      </c>
      <c r="AX57" t="s">
        <v>19869</v>
      </c>
    </row>
    <row r="58" spans="1:50">
      <c r="A58" t="str">
        <f t="shared" si="0"/>
        <v>베트남 호아빈의 개선된 쿡스토브 사업 - CPA001</v>
      </c>
      <c r="B58" t="str">
        <f t="shared" si="1"/>
        <v>반려</v>
      </c>
      <c r="C58">
        <v>56</v>
      </c>
      <c r="D58" t="s">
        <v>1219</v>
      </c>
      <c r="E58" t="s">
        <v>425</v>
      </c>
      <c r="F58" t="s">
        <v>1220</v>
      </c>
      <c r="G58" t="s">
        <v>1221</v>
      </c>
      <c r="H58" t="s">
        <v>19298</v>
      </c>
      <c r="I58" t="s">
        <v>1223</v>
      </c>
      <c r="J58" t="s">
        <v>1224</v>
      </c>
      <c r="K58" t="s">
        <v>1224</v>
      </c>
      <c r="L58" t="s">
        <v>1225</v>
      </c>
      <c r="M58" t="s">
        <v>1226</v>
      </c>
      <c r="N58" t="s">
        <v>19870</v>
      </c>
      <c r="O58" t="s">
        <v>209</v>
      </c>
      <c r="P58" t="s">
        <v>19870</v>
      </c>
      <c r="Q58" t="s">
        <v>1293</v>
      </c>
      <c r="R58" t="s">
        <v>16195</v>
      </c>
      <c r="S58" t="s">
        <v>418</v>
      </c>
      <c r="T58" t="s">
        <v>418</v>
      </c>
      <c r="U58" t="s">
        <v>5329</v>
      </c>
      <c r="V58">
        <v>33365</v>
      </c>
      <c r="W58" t="s">
        <v>2130</v>
      </c>
      <c r="X58" t="s">
        <v>2130</v>
      </c>
      <c r="Y58" t="s">
        <v>19300</v>
      </c>
      <c r="Z58" t="s">
        <v>425</v>
      </c>
      <c r="AA58" t="s">
        <v>19301</v>
      </c>
      <c r="AB58" t="s">
        <v>19871</v>
      </c>
      <c r="AD58">
        <v>33365</v>
      </c>
      <c r="AE58" t="s">
        <v>19872</v>
      </c>
      <c r="AF58" t="s">
        <v>19873</v>
      </c>
      <c r="AG58" t="s">
        <v>819</v>
      </c>
      <c r="AH58" t="s">
        <v>19874</v>
      </c>
      <c r="AI58" t="s">
        <v>1244</v>
      </c>
      <c r="AJ58" t="s">
        <v>19875</v>
      </c>
      <c r="AK58" t="s">
        <v>19876</v>
      </c>
      <c r="AL58" t="s">
        <v>19307</v>
      </c>
      <c r="AM58" t="s">
        <v>19877</v>
      </c>
      <c r="AN58" t="s">
        <v>19309</v>
      </c>
      <c r="AO58" t="s">
        <v>19878</v>
      </c>
      <c r="AP58" t="s">
        <v>19879</v>
      </c>
      <c r="AQ58" t="s">
        <v>19880</v>
      </c>
      <c r="AR58">
        <v>33365</v>
      </c>
      <c r="AS58">
        <v>0</v>
      </c>
      <c r="AT58">
        <v>0</v>
      </c>
      <c r="AU58">
        <v>33365</v>
      </c>
      <c r="AV58" t="s">
        <v>19301</v>
      </c>
      <c r="AW58" t="s">
        <v>19881</v>
      </c>
      <c r="AX58" t="s">
        <v>19882</v>
      </c>
    </row>
    <row r="59" spans="1:50">
      <c r="A59" t="str">
        <f t="shared" si="0"/>
        <v>아프리카 고효율 쿡스토브 보급 PoA 사업 : CPA 00007(가나)(한국 지원)</v>
      </c>
      <c r="B59" t="str">
        <f t="shared" si="1"/>
        <v>승인</v>
      </c>
      <c r="C59">
        <v>57</v>
      </c>
      <c r="D59" t="s">
        <v>1219</v>
      </c>
      <c r="E59" t="s">
        <v>817</v>
      </c>
      <c r="F59" t="s">
        <v>19334</v>
      </c>
      <c r="G59" t="s">
        <v>817</v>
      </c>
      <c r="H59" t="s">
        <v>19335</v>
      </c>
      <c r="I59" t="s">
        <v>19377</v>
      </c>
      <c r="L59" t="s">
        <v>19378</v>
      </c>
      <c r="M59" t="s">
        <v>19379</v>
      </c>
      <c r="N59" t="s">
        <v>830</v>
      </c>
      <c r="O59" t="s">
        <v>209</v>
      </c>
      <c r="P59" t="s">
        <v>830</v>
      </c>
      <c r="Q59" t="s">
        <v>1293</v>
      </c>
      <c r="R59" t="s">
        <v>19883</v>
      </c>
      <c r="S59" t="s">
        <v>418</v>
      </c>
      <c r="T59" t="s">
        <v>418</v>
      </c>
      <c r="U59" t="s">
        <v>863</v>
      </c>
      <c r="V59">
        <v>46594</v>
      </c>
      <c r="W59" t="s">
        <v>2130</v>
      </c>
      <c r="X59" t="s">
        <v>2130</v>
      </c>
      <c r="Y59" t="s">
        <v>19884</v>
      </c>
      <c r="Z59" t="s">
        <v>817</v>
      </c>
      <c r="AA59" t="s">
        <v>19885</v>
      </c>
      <c r="AB59" t="s">
        <v>19886</v>
      </c>
      <c r="AC59" t="s">
        <v>19887</v>
      </c>
      <c r="AD59">
        <v>939</v>
      </c>
      <c r="AE59" t="s">
        <v>19888</v>
      </c>
      <c r="AF59" t="s">
        <v>19889</v>
      </c>
      <c r="AG59" t="s">
        <v>819</v>
      </c>
      <c r="AH59" t="s">
        <v>19890</v>
      </c>
      <c r="AI59" t="s">
        <v>1244</v>
      </c>
      <c r="AJ59" t="s">
        <v>830</v>
      </c>
      <c r="AK59" t="s">
        <v>9692</v>
      </c>
      <c r="AL59" t="s">
        <v>19891</v>
      </c>
      <c r="AM59" t="s">
        <v>19892</v>
      </c>
      <c r="AN59" t="s">
        <v>19893</v>
      </c>
      <c r="AO59" t="s">
        <v>19412</v>
      </c>
      <c r="AP59" t="s">
        <v>19894</v>
      </c>
      <c r="AQ59" t="s">
        <v>19895</v>
      </c>
      <c r="AR59">
        <v>46594</v>
      </c>
      <c r="AS59">
        <v>0</v>
      </c>
      <c r="AT59">
        <v>0</v>
      </c>
      <c r="AU59">
        <v>46594</v>
      </c>
      <c r="AV59" t="s">
        <v>19896</v>
      </c>
      <c r="AW59" t="s">
        <v>19897</v>
      </c>
      <c r="AX59" t="s">
        <v>19898</v>
      </c>
    </row>
    <row r="60" spans="1:50">
      <c r="A60" t="str">
        <f t="shared" si="0"/>
        <v>아프리카 고효율 쿡스토브 보급 PoA 사업 : CPA 00008(가나)(한국 지원)</v>
      </c>
      <c r="B60" t="str">
        <f t="shared" si="1"/>
        <v>승인</v>
      </c>
      <c r="C60">
        <v>58</v>
      </c>
      <c r="D60" t="s">
        <v>1219</v>
      </c>
      <c r="E60" t="s">
        <v>817</v>
      </c>
      <c r="F60" t="s">
        <v>19334</v>
      </c>
      <c r="G60" t="s">
        <v>817</v>
      </c>
      <c r="H60" t="s">
        <v>19335</v>
      </c>
      <c r="I60" t="s">
        <v>19377</v>
      </c>
      <c r="L60" t="s">
        <v>19378</v>
      </c>
      <c r="M60" t="s">
        <v>19379</v>
      </c>
      <c r="N60" t="s">
        <v>829</v>
      </c>
      <c r="O60" t="s">
        <v>209</v>
      </c>
      <c r="P60" t="s">
        <v>829</v>
      </c>
      <c r="Q60" t="s">
        <v>1293</v>
      </c>
      <c r="R60" t="s">
        <v>19883</v>
      </c>
      <c r="S60" t="s">
        <v>418</v>
      </c>
      <c r="T60" t="s">
        <v>418</v>
      </c>
      <c r="U60" t="s">
        <v>863</v>
      </c>
      <c r="V60">
        <v>46594</v>
      </c>
      <c r="W60" t="s">
        <v>2130</v>
      </c>
      <c r="X60" t="s">
        <v>2130</v>
      </c>
      <c r="Y60" t="s">
        <v>19884</v>
      </c>
      <c r="Z60" t="s">
        <v>817</v>
      </c>
      <c r="AA60" t="s">
        <v>19885</v>
      </c>
      <c r="AB60" t="s">
        <v>19886</v>
      </c>
      <c r="AC60" t="s">
        <v>19899</v>
      </c>
      <c r="AD60">
        <v>1109</v>
      </c>
      <c r="AE60" t="s">
        <v>19888</v>
      </c>
      <c r="AF60" t="s">
        <v>19889</v>
      </c>
      <c r="AG60" t="s">
        <v>819</v>
      </c>
      <c r="AH60" t="s">
        <v>19900</v>
      </c>
      <c r="AI60" t="s">
        <v>1244</v>
      </c>
      <c r="AJ60" t="s">
        <v>829</v>
      </c>
      <c r="AK60" t="s">
        <v>9692</v>
      </c>
      <c r="AL60" t="s">
        <v>19901</v>
      </c>
      <c r="AM60" t="s">
        <v>19902</v>
      </c>
      <c r="AN60" t="s">
        <v>19903</v>
      </c>
      <c r="AO60" t="s">
        <v>19412</v>
      </c>
      <c r="AP60" t="s">
        <v>19894</v>
      </c>
      <c r="AQ60" t="s">
        <v>19895</v>
      </c>
      <c r="AR60">
        <v>46594</v>
      </c>
      <c r="AS60">
        <v>0</v>
      </c>
      <c r="AT60">
        <v>0</v>
      </c>
      <c r="AU60">
        <v>46594</v>
      </c>
      <c r="AV60" t="s">
        <v>19904</v>
      </c>
      <c r="AW60" t="s">
        <v>19905</v>
      </c>
      <c r="AX60" t="s">
        <v>19906</v>
      </c>
    </row>
    <row r="61" spans="1:50">
      <c r="A61" t="str">
        <f t="shared" si="0"/>
        <v>아프리카 고효율 쿡스토브 보급 PoA 사업 : CPA 00009(가나)(한국 지원)</v>
      </c>
      <c r="B61" t="str">
        <f t="shared" si="1"/>
        <v>승인</v>
      </c>
      <c r="C61">
        <v>59</v>
      </c>
      <c r="D61" t="s">
        <v>1219</v>
      </c>
      <c r="E61" t="s">
        <v>817</v>
      </c>
      <c r="F61" t="s">
        <v>19334</v>
      </c>
      <c r="G61" t="s">
        <v>817</v>
      </c>
      <c r="H61" t="s">
        <v>19335</v>
      </c>
      <c r="I61" t="s">
        <v>19377</v>
      </c>
      <c r="L61" t="s">
        <v>19378</v>
      </c>
      <c r="M61" t="s">
        <v>19379</v>
      </c>
      <c r="N61" t="s">
        <v>828</v>
      </c>
      <c r="O61" t="s">
        <v>209</v>
      </c>
      <c r="P61" t="s">
        <v>828</v>
      </c>
      <c r="Q61" t="s">
        <v>1293</v>
      </c>
      <c r="R61" t="s">
        <v>19883</v>
      </c>
      <c r="S61" t="s">
        <v>418</v>
      </c>
      <c r="T61" t="s">
        <v>418</v>
      </c>
      <c r="U61" t="s">
        <v>863</v>
      </c>
      <c r="V61">
        <v>46594</v>
      </c>
      <c r="W61" t="s">
        <v>2130</v>
      </c>
      <c r="X61" t="s">
        <v>2130</v>
      </c>
      <c r="Y61" t="s">
        <v>19884</v>
      </c>
      <c r="Z61" t="s">
        <v>817</v>
      </c>
      <c r="AA61" t="s">
        <v>19885</v>
      </c>
      <c r="AB61" t="s">
        <v>19886</v>
      </c>
      <c r="AC61" t="s">
        <v>19907</v>
      </c>
      <c r="AD61">
        <v>748</v>
      </c>
      <c r="AE61" t="s">
        <v>19888</v>
      </c>
      <c r="AF61" t="s">
        <v>19889</v>
      </c>
      <c r="AG61" t="s">
        <v>819</v>
      </c>
      <c r="AH61" t="s">
        <v>19908</v>
      </c>
      <c r="AI61" t="s">
        <v>1244</v>
      </c>
      <c r="AJ61" t="s">
        <v>828</v>
      </c>
      <c r="AK61" t="s">
        <v>9692</v>
      </c>
      <c r="AL61" t="s">
        <v>19909</v>
      </c>
      <c r="AM61" t="s">
        <v>19910</v>
      </c>
      <c r="AN61" t="s">
        <v>19911</v>
      </c>
      <c r="AO61" t="s">
        <v>19412</v>
      </c>
      <c r="AP61" t="s">
        <v>19912</v>
      </c>
      <c r="AQ61" t="s">
        <v>19895</v>
      </c>
      <c r="AR61">
        <v>46594</v>
      </c>
      <c r="AS61">
        <v>0</v>
      </c>
      <c r="AT61">
        <v>0</v>
      </c>
      <c r="AU61">
        <v>46594</v>
      </c>
      <c r="AV61" t="s">
        <v>19913</v>
      </c>
      <c r="AW61" t="s">
        <v>19914</v>
      </c>
      <c r="AX61" t="s">
        <v>19915</v>
      </c>
    </row>
    <row r="62" spans="1:50">
      <c r="A62" t="str">
        <f t="shared" si="0"/>
        <v>아프리카 고효율 쿡스토브 보급 PoA 사업 : CPA 00010(나이지리아)(한국 지원)</v>
      </c>
      <c r="B62" t="str">
        <f t="shared" si="1"/>
        <v>승인</v>
      </c>
      <c r="C62">
        <v>60</v>
      </c>
      <c r="D62" t="s">
        <v>1219</v>
      </c>
      <c r="E62" t="s">
        <v>817</v>
      </c>
      <c r="F62" t="s">
        <v>19334</v>
      </c>
      <c r="G62" t="s">
        <v>817</v>
      </c>
      <c r="H62" t="s">
        <v>19335</v>
      </c>
      <c r="I62" t="s">
        <v>19377</v>
      </c>
      <c r="L62" t="s">
        <v>19378</v>
      </c>
      <c r="M62" t="s">
        <v>19379</v>
      </c>
      <c r="N62" t="s">
        <v>827</v>
      </c>
      <c r="O62" t="s">
        <v>209</v>
      </c>
      <c r="P62" t="s">
        <v>827</v>
      </c>
      <c r="Q62" t="s">
        <v>1293</v>
      </c>
      <c r="R62" t="s">
        <v>4926</v>
      </c>
      <c r="S62" t="s">
        <v>418</v>
      </c>
      <c r="T62" t="s">
        <v>418</v>
      </c>
      <c r="U62" t="s">
        <v>866</v>
      </c>
      <c r="V62">
        <v>43966</v>
      </c>
      <c r="W62" t="s">
        <v>2130</v>
      </c>
      <c r="X62" t="s">
        <v>2130</v>
      </c>
      <c r="Y62" t="s">
        <v>19884</v>
      </c>
      <c r="Z62" t="s">
        <v>817</v>
      </c>
      <c r="AA62" t="s">
        <v>19916</v>
      </c>
      <c r="AB62" t="s">
        <v>19917</v>
      </c>
      <c r="AC62" t="s">
        <v>19918</v>
      </c>
      <c r="AD62">
        <v>2049</v>
      </c>
      <c r="AE62" t="s">
        <v>19888</v>
      </c>
      <c r="AF62" t="s">
        <v>19889</v>
      </c>
      <c r="AG62" t="s">
        <v>819</v>
      </c>
      <c r="AH62" t="s">
        <v>19919</v>
      </c>
      <c r="AI62" t="s">
        <v>1244</v>
      </c>
      <c r="AJ62" t="s">
        <v>827</v>
      </c>
      <c r="AK62" t="s">
        <v>1149</v>
      </c>
      <c r="AL62" t="s">
        <v>19920</v>
      </c>
      <c r="AM62" t="s">
        <v>19921</v>
      </c>
      <c r="AN62" t="s">
        <v>19922</v>
      </c>
      <c r="AO62" t="s">
        <v>19174</v>
      </c>
      <c r="AP62" t="s">
        <v>19894</v>
      </c>
      <c r="AQ62" t="s">
        <v>19895</v>
      </c>
      <c r="AR62">
        <v>43966</v>
      </c>
      <c r="AS62">
        <v>0</v>
      </c>
      <c r="AT62">
        <v>0</v>
      </c>
      <c r="AU62">
        <v>43966</v>
      </c>
      <c r="AV62" t="s">
        <v>19923</v>
      </c>
      <c r="AW62" t="s">
        <v>19924</v>
      </c>
      <c r="AX62" t="s">
        <v>19925</v>
      </c>
    </row>
    <row r="63" spans="1:50">
      <c r="A63" t="str">
        <f t="shared" si="0"/>
        <v>아프리카 고효율 쿡스토브 보급 PoA 사업 : CPA 00011(나이지리아)(한국 지원)</v>
      </c>
      <c r="B63" t="str">
        <f t="shared" si="1"/>
        <v>승인</v>
      </c>
      <c r="C63">
        <v>61</v>
      </c>
      <c r="D63" t="s">
        <v>1219</v>
      </c>
      <c r="E63" t="s">
        <v>817</v>
      </c>
      <c r="F63" t="s">
        <v>19334</v>
      </c>
      <c r="G63" t="s">
        <v>817</v>
      </c>
      <c r="H63" t="s">
        <v>19335</v>
      </c>
      <c r="I63" t="s">
        <v>19377</v>
      </c>
      <c r="L63" t="s">
        <v>19378</v>
      </c>
      <c r="M63" t="s">
        <v>19379</v>
      </c>
      <c r="N63" t="s">
        <v>826</v>
      </c>
      <c r="O63" t="s">
        <v>209</v>
      </c>
      <c r="P63" t="s">
        <v>826</v>
      </c>
      <c r="Q63" t="s">
        <v>1293</v>
      </c>
      <c r="R63" t="s">
        <v>4926</v>
      </c>
      <c r="S63" t="s">
        <v>418</v>
      </c>
      <c r="T63" t="s">
        <v>418</v>
      </c>
      <c r="U63" t="s">
        <v>866</v>
      </c>
      <c r="V63">
        <v>43966</v>
      </c>
      <c r="W63" t="s">
        <v>2130</v>
      </c>
      <c r="X63" t="s">
        <v>2130</v>
      </c>
      <c r="Y63" t="s">
        <v>19884</v>
      </c>
      <c r="Z63" t="s">
        <v>817</v>
      </c>
      <c r="AA63" t="s">
        <v>19916</v>
      </c>
      <c r="AB63" t="s">
        <v>19917</v>
      </c>
      <c r="AC63" t="s">
        <v>19926</v>
      </c>
      <c r="AD63">
        <v>1342</v>
      </c>
      <c r="AE63" t="s">
        <v>19888</v>
      </c>
      <c r="AF63" t="s">
        <v>19889</v>
      </c>
      <c r="AG63" t="s">
        <v>819</v>
      </c>
      <c r="AH63" t="s">
        <v>19927</v>
      </c>
      <c r="AI63" t="s">
        <v>1244</v>
      </c>
      <c r="AJ63" t="s">
        <v>826</v>
      </c>
      <c r="AK63" t="s">
        <v>1149</v>
      </c>
      <c r="AL63" t="s">
        <v>19928</v>
      </c>
      <c r="AM63" t="s">
        <v>19929</v>
      </c>
      <c r="AN63" t="s">
        <v>19930</v>
      </c>
      <c r="AO63" t="s">
        <v>19174</v>
      </c>
      <c r="AP63" t="s">
        <v>19894</v>
      </c>
      <c r="AQ63" t="s">
        <v>19895</v>
      </c>
      <c r="AR63">
        <v>43966</v>
      </c>
      <c r="AS63">
        <v>0</v>
      </c>
      <c r="AT63">
        <v>0</v>
      </c>
      <c r="AU63">
        <v>43966</v>
      </c>
      <c r="AV63" t="s">
        <v>19931</v>
      </c>
      <c r="AW63" t="s">
        <v>19924</v>
      </c>
      <c r="AX63" t="s">
        <v>19932</v>
      </c>
    </row>
    <row r="64" spans="1:50">
      <c r="A64" t="str">
        <f t="shared" si="0"/>
        <v>아프리카 고효율 쿡스토브 보급 PoA 사업 : CPA 00012(나이지리아)(한국 지원)</v>
      </c>
      <c r="B64" t="str">
        <f t="shared" si="1"/>
        <v>승인</v>
      </c>
      <c r="C64">
        <v>62</v>
      </c>
      <c r="D64" t="s">
        <v>1219</v>
      </c>
      <c r="E64" t="s">
        <v>817</v>
      </c>
      <c r="F64" t="s">
        <v>19334</v>
      </c>
      <c r="G64" t="s">
        <v>817</v>
      </c>
      <c r="H64" t="s">
        <v>19335</v>
      </c>
      <c r="I64" t="s">
        <v>19377</v>
      </c>
      <c r="L64" t="s">
        <v>19378</v>
      </c>
      <c r="M64" t="s">
        <v>19379</v>
      </c>
      <c r="N64" t="s">
        <v>825</v>
      </c>
      <c r="O64" t="s">
        <v>209</v>
      </c>
      <c r="P64" t="s">
        <v>825</v>
      </c>
      <c r="Q64" t="s">
        <v>1293</v>
      </c>
      <c r="R64" t="s">
        <v>4926</v>
      </c>
      <c r="S64" t="s">
        <v>418</v>
      </c>
      <c r="T64" t="s">
        <v>418</v>
      </c>
      <c r="U64" t="s">
        <v>866</v>
      </c>
      <c r="V64">
        <v>43966</v>
      </c>
      <c r="W64" t="s">
        <v>2130</v>
      </c>
      <c r="X64" t="s">
        <v>2130</v>
      </c>
      <c r="Y64" t="s">
        <v>19884</v>
      </c>
      <c r="Z64" t="s">
        <v>817</v>
      </c>
      <c r="AA64" t="s">
        <v>19916</v>
      </c>
      <c r="AB64" t="s">
        <v>19917</v>
      </c>
      <c r="AC64" t="s">
        <v>19933</v>
      </c>
      <c r="AD64">
        <v>1372</v>
      </c>
      <c r="AE64" t="s">
        <v>19888</v>
      </c>
      <c r="AF64" t="s">
        <v>19889</v>
      </c>
      <c r="AG64" t="s">
        <v>819</v>
      </c>
      <c r="AH64" t="s">
        <v>19934</v>
      </c>
      <c r="AI64" t="s">
        <v>1244</v>
      </c>
      <c r="AJ64" t="s">
        <v>825</v>
      </c>
      <c r="AK64" t="s">
        <v>1149</v>
      </c>
      <c r="AL64" t="s">
        <v>19935</v>
      </c>
      <c r="AM64" t="s">
        <v>19936</v>
      </c>
      <c r="AN64" t="s">
        <v>19937</v>
      </c>
      <c r="AO64" t="s">
        <v>19174</v>
      </c>
      <c r="AP64" t="s">
        <v>19894</v>
      </c>
      <c r="AQ64" t="s">
        <v>19895</v>
      </c>
      <c r="AR64">
        <v>43966</v>
      </c>
      <c r="AS64">
        <v>0</v>
      </c>
      <c r="AT64">
        <v>0</v>
      </c>
      <c r="AU64">
        <v>43966</v>
      </c>
      <c r="AV64" t="s">
        <v>19938</v>
      </c>
      <c r="AW64" t="s">
        <v>19924</v>
      </c>
      <c r="AX64" t="s">
        <v>19939</v>
      </c>
    </row>
    <row r="65" spans="1:50">
      <c r="A65" t="str">
        <f t="shared" si="0"/>
        <v>아프리카 고효율 쿡스토브 보급 PoA 사업 : CPA0008(케냐)</v>
      </c>
      <c r="B65" t="str">
        <f t="shared" si="1"/>
        <v>승인</v>
      </c>
      <c r="C65">
        <v>63</v>
      </c>
      <c r="D65" t="s">
        <v>1219</v>
      </c>
      <c r="E65" t="s">
        <v>817</v>
      </c>
      <c r="F65" t="s">
        <v>19334</v>
      </c>
      <c r="G65" t="s">
        <v>817</v>
      </c>
      <c r="H65" t="s">
        <v>19335</v>
      </c>
      <c r="I65" t="s">
        <v>19377</v>
      </c>
      <c r="L65" t="s">
        <v>19378</v>
      </c>
      <c r="M65" t="s">
        <v>19379</v>
      </c>
      <c r="N65" t="s">
        <v>824</v>
      </c>
      <c r="O65" t="s">
        <v>209</v>
      </c>
      <c r="P65" t="s">
        <v>824</v>
      </c>
      <c r="Q65" t="s">
        <v>1293</v>
      </c>
      <c r="R65" t="s">
        <v>7862</v>
      </c>
      <c r="S65" t="s">
        <v>418</v>
      </c>
      <c r="T65" t="s">
        <v>418</v>
      </c>
      <c r="U65" t="s">
        <v>867</v>
      </c>
      <c r="V65">
        <v>43382</v>
      </c>
      <c r="W65" t="s">
        <v>2130</v>
      </c>
      <c r="X65" t="s">
        <v>2130</v>
      </c>
      <c r="Y65" t="s">
        <v>19884</v>
      </c>
      <c r="Z65" t="s">
        <v>817</v>
      </c>
      <c r="AA65" t="s">
        <v>19940</v>
      </c>
      <c r="AB65" t="s">
        <v>19941</v>
      </c>
      <c r="AC65" t="s">
        <v>19942</v>
      </c>
      <c r="AD65">
        <v>4261</v>
      </c>
      <c r="AE65" t="s">
        <v>19888</v>
      </c>
      <c r="AF65" t="s">
        <v>19889</v>
      </c>
      <c r="AG65" t="s">
        <v>819</v>
      </c>
      <c r="AH65" t="s">
        <v>19943</v>
      </c>
      <c r="AI65" t="s">
        <v>1244</v>
      </c>
      <c r="AJ65" t="s">
        <v>824</v>
      </c>
      <c r="AK65" t="s">
        <v>19944</v>
      </c>
      <c r="AL65" t="s">
        <v>19945</v>
      </c>
      <c r="AM65" t="s">
        <v>19946</v>
      </c>
      <c r="AN65" t="s">
        <v>19947</v>
      </c>
      <c r="AO65" t="s">
        <v>19234</v>
      </c>
      <c r="AP65" t="s">
        <v>19894</v>
      </c>
      <c r="AQ65" t="s">
        <v>19895</v>
      </c>
      <c r="AR65">
        <v>43382</v>
      </c>
      <c r="AS65">
        <v>0</v>
      </c>
      <c r="AT65">
        <v>0</v>
      </c>
      <c r="AU65">
        <v>43382</v>
      </c>
      <c r="AV65" t="s">
        <v>19948</v>
      </c>
      <c r="AW65" t="s">
        <v>19949</v>
      </c>
      <c r="AX65" t="s">
        <v>19950</v>
      </c>
    </row>
    <row r="66" spans="1:50">
      <c r="A66" t="str">
        <f t="shared" si="0"/>
        <v>아프리카 고효율 쿡스토브 보급 PoA 사업 : CPA0009(케냐)</v>
      </c>
      <c r="B66" t="str">
        <f t="shared" si="1"/>
        <v>승인</v>
      </c>
      <c r="C66">
        <v>64</v>
      </c>
      <c r="D66" t="s">
        <v>1219</v>
      </c>
      <c r="E66" t="s">
        <v>817</v>
      </c>
      <c r="F66" t="s">
        <v>19334</v>
      </c>
      <c r="G66" t="s">
        <v>817</v>
      </c>
      <c r="H66" t="s">
        <v>19335</v>
      </c>
      <c r="I66" t="s">
        <v>19377</v>
      </c>
      <c r="L66" t="s">
        <v>19378</v>
      </c>
      <c r="M66" t="s">
        <v>19379</v>
      </c>
      <c r="N66" t="s">
        <v>821</v>
      </c>
      <c r="O66" t="s">
        <v>209</v>
      </c>
      <c r="P66" t="s">
        <v>821</v>
      </c>
      <c r="Q66" t="s">
        <v>1293</v>
      </c>
      <c r="R66" t="s">
        <v>7862</v>
      </c>
      <c r="S66" t="s">
        <v>418</v>
      </c>
      <c r="T66" t="s">
        <v>418</v>
      </c>
      <c r="U66" t="s">
        <v>867</v>
      </c>
      <c r="V66">
        <v>43382</v>
      </c>
      <c r="W66" t="s">
        <v>2130</v>
      </c>
      <c r="X66" t="s">
        <v>2130</v>
      </c>
      <c r="Y66" t="s">
        <v>19884</v>
      </c>
      <c r="Z66" t="s">
        <v>817</v>
      </c>
      <c r="AA66" t="s">
        <v>19940</v>
      </c>
      <c r="AB66" t="s">
        <v>19941</v>
      </c>
      <c r="AC66" t="s">
        <v>19951</v>
      </c>
      <c r="AD66">
        <v>3907</v>
      </c>
      <c r="AE66" t="s">
        <v>19888</v>
      </c>
      <c r="AF66" t="s">
        <v>19889</v>
      </c>
      <c r="AG66" t="s">
        <v>819</v>
      </c>
      <c r="AH66" t="s">
        <v>19952</v>
      </c>
      <c r="AI66" t="s">
        <v>1244</v>
      </c>
      <c r="AJ66" t="s">
        <v>821</v>
      </c>
      <c r="AK66" t="s">
        <v>19944</v>
      </c>
      <c r="AL66" t="s">
        <v>19953</v>
      </c>
      <c r="AM66" t="s">
        <v>19954</v>
      </c>
      <c r="AN66" t="s">
        <v>19955</v>
      </c>
      <c r="AO66" t="s">
        <v>19234</v>
      </c>
      <c r="AP66" t="s">
        <v>19894</v>
      </c>
      <c r="AQ66" t="s">
        <v>19895</v>
      </c>
      <c r="AR66">
        <v>43382</v>
      </c>
      <c r="AS66">
        <v>0</v>
      </c>
      <c r="AT66">
        <v>0</v>
      </c>
      <c r="AU66">
        <v>43382</v>
      </c>
      <c r="AV66" t="s">
        <v>19956</v>
      </c>
      <c r="AW66" t="s">
        <v>19957</v>
      </c>
      <c r="AX66" t="s">
        <v>19958</v>
      </c>
    </row>
    <row r="67" spans="1:50">
      <c r="A67" t="str">
        <f t="shared" si="0"/>
        <v>아프리카 고효율 쿡스토브 보급 PoA 사업 : CPA0010(케냐)</v>
      </c>
      <c r="B67" t="str">
        <f t="shared" si="1"/>
        <v>승인</v>
      </c>
      <c r="C67">
        <v>65</v>
      </c>
      <c r="D67" t="s">
        <v>1219</v>
      </c>
      <c r="E67" t="s">
        <v>817</v>
      </c>
      <c r="F67" t="s">
        <v>19334</v>
      </c>
      <c r="G67" t="s">
        <v>817</v>
      </c>
      <c r="H67" t="s">
        <v>19335</v>
      </c>
      <c r="I67" t="s">
        <v>19377</v>
      </c>
      <c r="L67" t="s">
        <v>19378</v>
      </c>
      <c r="M67" t="s">
        <v>19379</v>
      </c>
      <c r="N67" t="s">
        <v>816</v>
      </c>
      <c r="O67" t="s">
        <v>209</v>
      </c>
      <c r="P67" t="s">
        <v>816</v>
      </c>
      <c r="Q67" t="s">
        <v>1293</v>
      </c>
      <c r="R67" t="s">
        <v>7862</v>
      </c>
      <c r="S67" t="s">
        <v>418</v>
      </c>
      <c r="T67" t="s">
        <v>418</v>
      </c>
      <c r="U67" t="s">
        <v>867</v>
      </c>
      <c r="V67">
        <v>43382</v>
      </c>
      <c r="W67" t="s">
        <v>2130</v>
      </c>
      <c r="X67" t="s">
        <v>2130</v>
      </c>
      <c r="Y67" t="s">
        <v>19884</v>
      </c>
      <c r="Z67" t="s">
        <v>817</v>
      </c>
      <c r="AA67" t="s">
        <v>19940</v>
      </c>
      <c r="AB67" t="s">
        <v>19941</v>
      </c>
      <c r="AC67" t="s">
        <v>19959</v>
      </c>
      <c r="AD67">
        <v>4678</v>
      </c>
      <c r="AE67" t="s">
        <v>19888</v>
      </c>
      <c r="AF67" t="s">
        <v>19889</v>
      </c>
      <c r="AG67" t="s">
        <v>819</v>
      </c>
      <c r="AH67" t="s">
        <v>19960</v>
      </c>
      <c r="AI67" t="s">
        <v>1244</v>
      </c>
      <c r="AJ67" t="s">
        <v>816</v>
      </c>
      <c r="AK67" t="s">
        <v>19944</v>
      </c>
      <c r="AL67" t="s">
        <v>19961</v>
      </c>
      <c r="AM67" t="s">
        <v>19962</v>
      </c>
      <c r="AN67" t="s">
        <v>19963</v>
      </c>
      <c r="AO67" t="s">
        <v>19234</v>
      </c>
      <c r="AP67" t="s">
        <v>19894</v>
      </c>
      <c r="AQ67" t="s">
        <v>19895</v>
      </c>
      <c r="AR67">
        <v>43382</v>
      </c>
      <c r="AS67">
        <v>0</v>
      </c>
      <c r="AT67">
        <v>0</v>
      </c>
      <c r="AU67">
        <v>43382</v>
      </c>
      <c r="AV67" t="s">
        <v>19964</v>
      </c>
      <c r="AW67" t="s">
        <v>19965</v>
      </c>
      <c r="AX67" t="s">
        <v>19966</v>
      </c>
    </row>
    <row r="68" spans="1:50">
      <c r="A68" t="str">
        <f t="shared" ref="A68:A131" si="2">P68</f>
        <v>베스탈 유한회사</v>
      </c>
      <c r="B68" t="str">
        <f t="shared" ref="B68:B131" si="3">IF(D68="사업변경 신청","사업변경 신청",IF(D68="인증유효기간 갱신","인증유효기간 갱신",IF(LEFT(AE68,10)="[보완1차]보완요청","보완1차_보완중",IF(LEFT(AE68,8)="[보완1차]접수","보완1차_검토중",IF(LEFT(AE68,8)="[보완1차]신청","보완1차_검토중",IF(LEFT(AE68,11)="[보완1차]문서재제출","보완1차_문서보완중",IF(LEFT(AE68,10)="[보완1차]착수신고","승인",IF(LEFT(AE68,10)="[보완1차]심의승인","승인",IF(LEFT(AE68,10)="[보완1차]심의반려","반려",IF(LEFT(AE68,10)="[보완1차]평가반려","반려",IF(LEFT(AE68,10)="[보완2차]보완요청","보완2차_보완중",IF(LEFT(AE68,8)="[보완2차]접수","보완2차_검토중",IF(LEFT(AE68,8)="[보완2차]신청","보완2차_검토중",IF(LEFT(AE68,11)="[보완2차]문서재제출","보완2차_문서보완중",IF(LEFT(AE68,10)="[보완2차]착수신고","승인",IF(LEFT(AE68,10)="[보완2차]심의승인","승인",IF(LEFT(AE68,10)="[보완2차]심의반려","반려",IF(LEFT(AE68,10)="[보완2차]평가반려","반려",IF(LEFT(AE68,10)="[보완3차]보완요청","보완3차_보완중",IF(LEFT(AE68,8)="[보완3차]신청","보완3차_검토중",IF(LEFT(AE68,8)="[보완3차]신청","보완3차_검토중",IF(LEFT(AE68,11)="[보완3차]문서재제출","보완3차_문서보완중",IF(LEFT(AE68,10)="[보완3차]착수신고","승인",IF(LEFT(AE68,10)="[보완3차]심의승인","승인",IF(LEFT(AE68,10)="[보완3차]심의반려","반려",IF(LEFT(AE68,10)="[보완3차]평가반려","반려",IF(LEFT(AE68,10)="[보완4차]보완요청","보완4차_보완중",IF(LEFT(AE68,8)="[보완4차]신청","보완4차_검토중",IF(LEFT(AE68,11)="[보완4차]문서재제출","보완4차_문서보완중",IF(LEFT(AE68,10)="[보완4차]착수신고","승인",IF(LEFT(AE68,10)="[보완4차]심의승인","승인",IF(LEFT(AE68,10)="[보완4차]심의반려","반려",IF(LEFT(AE68,10)="[보완4차]평가반려","반려",IF(LEFT(AE68,10)="[보완5차]보완요청","보완5차_보완중",IF(LEFT(AE68,8)="[보완5차]신청","보완5차_검토중",IF(LEFT(AE68,11)="[보완5차]문서재제출","보완5차_문서보완중",IF(LEFT(AE68,10)="[보완5차]착수신고","승인",IF(LEFT(AE68,10)="[보완5차]심의승인","승인",IF(LEFT(AE68,10)="[보완5차]심의반려","반려",IF(LEFT(AE68,10)="[보완5차]평가반려","반려",IF(LEFT(AE68,10)="[보완6차]보완요청","보완6차_보완중",IF(LEFT(AE68,8)="[보완6차]신청","보완6차_검토중",IF(LEFT(AE68,11)="[보완6차]문서재제출","보완6차_문서보완중",IF(LEFT(AE68,10)="[보완6차]착수신고","승인",IF(LEFT(AE68,10)="[보완6차]심의승인","승인",IF(LEFT(AE68,10)="[보완6차]심의반려","반려",IF(LEFT(AE68,10)="[보완6차]평가반려","반려",IF(LEFT(AE68,4)="문서재제","문서재제출",IF(LEFT(AE68,4)="평가반려","반려",IF(LEFT(AE68,4)="심의반려","반려",IF(LEFT(AE68,4)="심의승인","승인",IF(LEFT(AE68,4)="착수신고","승인",IF(LEFT(AE68,10)="[보완1차]협의통보","협의통보",IF(LEFT(AE68,10)="[보완2차]협의통보","협의통보",IF(LEFT(AE68,10)="[보완3차]협의통보","협의통보",IF(LEFT(AE68,10)="[보완4차]협의통보","협의통보",IF(LEFT(AE68,11)="[보완1차]협의검토중","협의검토중",IF(LEFT(AE68,11)="[보완2차]협의검토중","협의검토중",IF(LEFT(AE68,11)="[보완3차]협의검토중","협의검토중","검토필요")))))))))))))))))))))))))))))))))))))))))))))))))))))))))))</f>
        <v>문서재제출</v>
      </c>
      <c r="C68">
        <v>66</v>
      </c>
      <c r="D68" t="s">
        <v>1219</v>
      </c>
      <c r="E68" t="s">
        <v>19967</v>
      </c>
      <c r="F68" t="s">
        <v>19968</v>
      </c>
      <c r="G68" t="s">
        <v>19967</v>
      </c>
      <c r="H68" t="s">
        <v>19969</v>
      </c>
      <c r="I68" t="s">
        <v>19970</v>
      </c>
      <c r="L68" t="s">
        <v>19971</v>
      </c>
      <c r="M68" t="s">
        <v>19972</v>
      </c>
      <c r="N68" t="s">
        <v>19967</v>
      </c>
      <c r="O68" t="s">
        <v>209</v>
      </c>
      <c r="P68" t="s">
        <v>19967</v>
      </c>
      <c r="Q68" t="s">
        <v>1231</v>
      </c>
      <c r="R68" t="s">
        <v>19973</v>
      </c>
      <c r="S68" t="s">
        <v>418</v>
      </c>
      <c r="T68" t="s">
        <v>418</v>
      </c>
      <c r="U68" t="s">
        <v>19974</v>
      </c>
      <c r="V68">
        <v>38778</v>
      </c>
      <c r="W68" t="s">
        <v>1324</v>
      </c>
      <c r="X68" t="s">
        <v>4810</v>
      </c>
      <c r="Y68" t="s">
        <v>19975</v>
      </c>
      <c r="Z68" t="s">
        <v>19967</v>
      </c>
      <c r="AA68" t="s">
        <v>19976</v>
      </c>
      <c r="AB68" t="s">
        <v>19977</v>
      </c>
      <c r="AD68">
        <v>38778</v>
      </c>
      <c r="AE68" t="s">
        <v>19978</v>
      </c>
      <c r="AF68" t="s">
        <v>19979</v>
      </c>
      <c r="AG68" t="s">
        <v>819</v>
      </c>
      <c r="AH68" t="s">
        <v>19980</v>
      </c>
      <c r="AI68" t="s">
        <v>1244</v>
      </c>
      <c r="AJ68" t="s">
        <v>19981</v>
      </c>
      <c r="AK68" t="s">
        <v>4606</v>
      </c>
      <c r="AL68">
        <v>10182</v>
      </c>
      <c r="AM68" t="s">
        <v>19967</v>
      </c>
      <c r="AV68" t="s">
        <v>19982</v>
      </c>
    </row>
    <row r="69" spans="1:50">
      <c r="A69" t="str">
        <f t="shared" si="2"/>
        <v>마다가스카르의 개선된 쿡스토브 프로젝트 by KCM - Wood#CPA-W-002</v>
      </c>
      <c r="B69" t="str">
        <f t="shared" si="3"/>
        <v>승인</v>
      </c>
      <c r="C69">
        <v>67</v>
      </c>
      <c r="D69" t="s">
        <v>1219</v>
      </c>
      <c r="E69" t="s">
        <v>425</v>
      </c>
      <c r="F69" t="s">
        <v>1220</v>
      </c>
      <c r="G69" t="s">
        <v>19983</v>
      </c>
      <c r="H69" t="s">
        <v>19983</v>
      </c>
      <c r="I69" t="s">
        <v>1223</v>
      </c>
      <c r="J69" t="s">
        <v>1224</v>
      </c>
      <c r="K69" t="s">
        <v>1224</v>
      </c>
      <c r="L69" t="s">
        <v>1225</v>
      </c>
      <c r="M69" t="s">
        <v>1226</v>
      </c>
      <c r="N69" t="s">
        <v>19984</v>
      </c>
      <c r="O69" t="s">
        <v>209</v>
      </c>
      <c r="P69" t="s">
        <v>19984</v>
      </c>
      <c r="Q69" t="s">
        <v>1293</v>
      </c>
      <c r="R69" t="s">
        <v>19985</v>
      </c>
      <c r="S69" t="s">
        <v>418</v>
      </c>
      <c r="T69" t="s">
        <v>418</v>
      </c>
      <c r="U69" t="s">
        <v>19986</v>
      </c>
      <c r="V69">
        <v>37950</v>
      </c>
      <c r="W69" t="s">
        <v>2130</v>
      </c>
      <c r="X69" t="s">
        <v>2130</v>
      </c>
      <c r="Y69" t="s">
        <v>19987</v>
      </c>
      <c r="Z69" t="s">
        <v>425</v>
      </c>
      <c r="AA69" t="s">
        <v>19988</v>
      </c>
      <c r="AB69" t="s">
        <v>19989</v>
      </c>
      <c r="AC69" t="s">
        <v>19990</v>
      </c>
      <c r="AD69">
        <v>887</v>
      </c>
      <c r="AE69" t="s">
        <v>8430</v>
      </c>
      <c r="AF69" t="s">
        <v>8416</v>
      </c>
      <c r="AG69" t="s">
        <v>819</v>
      </c>
      <c r="AH69" t="s">
        <v>19991</v>
      </c>
      <c r="AI69" t="s">
        <v>1244</v>
      </c>
      <c r="AJ69" t="s">
        <v>19984</v>
      </c>
      <c r="AK69" t="s">
        <v>1020</v>
      </c>
      <c r="AL69" t="s">
        <v>19992</v>
      </c>
      <c r="AM69" t="s">
        <v>19993</v>
      </c>
      <c r="AN69" t="s">
        <v>19994</v>
      </c>
      <c r="AO69" t="s">
        <v>19995</v>
      </c>
      <c r="AP69" t="s">
        <v>19311</v>
      </c>
      <c r="AQ69" t="s">
        <v>19996</v>
      </c>
      <c r="AR69">
        <v>37950</v>
      </c>
      <c r="AS69">
        <v>0</v>
      </c>
      <c r="AT69">
        <v>0</v>
      </c>
      <c r="AU69">
        <v>37950</v>
      </c>
      <c r="AV69" t="s">
        <v>19988</v>
      </c>
      <c r="AW69" t="s">
        <v>19997</v>
      </c>
      <c r="AX69" t="s">
        <v>19998</v>
      </c>
    </row>
    <row r="70" spans="1:50">
      <c r="A70" t="str">
        <f t="shared" si="2"/>
        <v>마다가스카르의 개선된 쿡스토브 프로젝트 by KCM - Wood#CPA-W-003</v>
      </c>
      <c r="B70" t="str">
        <f t="shared" si="3"/>
        <v>승인</v>
      </c>
      <c r="C70">
        <v>68</v>
      </c>
      <c r="D70" t="s">
        <v>1219</v>
      </c>
      <c r="E70" t="s">
        <v>425</v>
      </c>
      <c r="F70" t="s">
        <v>1220</v>
      </c>
      <c r="G70" t="s">
        <v>19983</v>
      </c>
      <c r="H70" t="s">
        <v>19983</v>
      </c>
      <c r="I70" t="s">
        <v>1223</v>
      </c>
      <c r="J70" t="s">
        <v>1224</v>
      </c>
      <c r="K70" t="s">
        <v>1224</v>
      </c>
      <c r="L70" t="s">
        <v>1225</v>
      </c>
      <c r="M70" t="s">
        <v>1226</v>
      </c>
      <c r="N70" t="s">
        <v>19999</v>
      </c>
      <c r="O70" t="s">
        <v>209</v>
      </c>
      <c r="P70" t="s">
        <v>19999</v>
      </c>
      <c r="Q70" t="s">
        <v>1293</v>
      </c>
      <c r="R70" t="s">
        <v>20000</v>
      </c>
      <c r="S70" t="s">
        <v>418</v>
      </c>
      <c r="T70" t="s">
        <v>418</v>
      </c>
      <c r="U70" t="s">
        <v>19986</v>
      </c>
      <c r="V70">
        <v>37950</v>
      </c>
      <c r="W70" t="s">
        <v>2130</v>
      </c>
      <c r="X70" t="s">
        <v>2130</v>
      </c>
      <c r="Y70" t="s">
        <v>19987</v>
      </c>
      <c r="Z70" t="s">
        <v>425</v>
      </c>
      <c r="AA70" t="s">
        <v>20001</v>
      </c>
      <c r="AB70" t="s">
        <v>20002</v>
      </c>
      <c r="AC70" t="s">
        <v>20003</v>
      </c>
      <c r="AD70">
        <v>745</v>
      </c>
      <c r="AE70" t="s">
        <v>8430</v>
      </c>
      <c r="AF70" t="s">
        <v>8416</v>
      </c>
      <c r="AG70" t="s">
        <v>819</v>
      </c>
      <c r="AH70" t="s">
        <v>20004</v>
      </c>
      <c r="AI70" t="s">
        <v>1244</v>
      </c>
      <c r="AJ70" t="s">
        <v>19999</v>
      </c>
      <c r="AK70" t="s">
        <v>1020</v>
      </c>
      <c r="AL70" t="s">
        <v>20005</v>
      </c>
      <c r="AM70" t="s">
        <v>20006</v>
      </c>
      <c r="AN70" t="s">
        <v>20007</v>
      </c>
      <c r="AO70" t="s">
        <v>19995</v>
      </c>
      <c r="AP70" t="s">
        <v>20008</v>
      </c>
      <c r="AQ70" t="s">
        <v>19996</v>
      </c>
      <c r="AR70">
        <v>37950</v>
      </c>
      <c r="AS70">
        <v>0</v>
      </c>
      <c r="AT70">
        <v>0</v>
      </c>
      <c r="AU70">
        <v>37950</v>
      </c>
      <c r="AV70" t="s">
        <v>20001</v>
      </c>
      <c r="AW70" t="s">
        <v>20009</v>
      </c>
      <c r="AX70" t="s">
        <v>19998</v>
      </c>
    </row>
    <row r="71" spans="1:50">
      <c r="A71" t="str">
        <f t="shared" si="2"/>
        <v>마다가스카르의 개선된 쿡스토브 프로젝트 by KCM - Wood#CPA-W-004</v>
      </c>
      <c r="B71" t="str">
        <f t="shared" si="3"/>
        <v>승인</v>
      </c>
      <c r="C71">
        <v>69</v>
      </c>
      <c r="D71" t="s">
        <v>1219</v>
      </c>
      <c r="E71" t="s">
        <v>425</v>
      </c>
      <c r="F71" t="s">
        <v>1220</v>
      </c>
      <c r="G71" t="s">
        <v>19983</v>
      </c>
      <c r="H71" t="s">
        <v>19983</v>
      </c>
      <c r="I71" t="s">
        <v>1223</v>
      </c>
      <c r="J71" t="s">
        <v>1224</v>
      </c>
      <c r="K71" t="s">
        <v>1224</v>
      </c>
      <c r="L71" t="s">
        <v>1225</v>
      </c>
      <c r="M71" t="s">
        <v>1226</v>
      </c>
      <c r="N71" t="s">
        <v>20010</v>
      </c>
      <c r="O71" t="s">
        <v>209</v>
      </c>
      <c r="P71" t="s">
        <v>20010</v>
      </c>
      <c r="Q71" t="s">
        <v>1293</v>
      </c>
      <c r="R71" t="s">
        <v>20011</v>
      </c>
      <c r="S71" t="s">
        <v>418</v>
      </c>
      <c r="T71" t="s">
        <v>418</v>
      </c>
      <c r="U71" t="s">
        <v>9188</v>
      </c>
      <c r="V71">
        <v>37950</v>
      </c>
      <c r="W71" t="s">
        <v>2130</v>
      </c>
      <c r="X71" t="s">
        <v>2130</v>
      </c>
      <c r="Y71" t="s">
        <v>19987</v>
      </c>
      <c r="Z71" t="s">
        <v>425</v>
      </c>
      <c r="AA71" t="s">
        <v>20012</v>
      </c>
      <c r="AB71" t="s">
        <v>20013</v>
      </c>
      <c r="AC71" t="s">
        <v>20014</v>
      </c>
      <c r="AD71">
        <v>1727</v>
      </c>
      <c r="AE71" t="s">
        <v>8445</v>
      </c>
      <c r="AF71" t="s">
        <v>8416</v>
      </c>
      <c r="AG71" t="s">
        <v>819</v>
      </c>
      <c r="AH71" t="s">
        <v>20015</v>
      </c>
      <c r="AI71" t="s">
        <v>1244</v>
      </c>
      <c r="AJ71" t="s">
        <v>20010</v>
      </c>
      <c r="AK71" t="s">
        <v>20016</v>
      </c>
      <c r="AL71" t="s">
        <v>20017</v>
      </c>
      <c r="AM71" t="s">
        <v>20018</v>
      </c>
      <c r="AN71" t="s">
        <v>20019</v>
      </c>
      <c r="AO71" t="s">
        <v>19995</v>
      </c>
      <c r="AP71" t="s">
        <v>19879</v>
      </c>
      <c r="AQ71" t="s">
        <v>20020</v>
      </c>
      <c r="AR71">
        <v>37950</v>
      </c>
      <c r="AS71">
        <v>0</v>
      </c>
      <c r="AT71">
        <v>0</v>
      </c>
      <c r="AU71">
        <v>37950</v>
      </c>
      <c r="AV71" t="s">
        <v>20012</v>
      </c>
      <c r="AW71" t="s">
        <v>20021</v>
      </c>
      <c r="AX71" t="s">
        <v>20022</v>
      </c>
    </row>
    <row r="72" spans="1:50">
      <c r="A72" t="str">
        <f t="shared" si="2"/>
        <v>마다가스카르의 개선된 쿡스토브 프로젝트 by KCM - Wood#CPA-W-005</v>
      </c>
      <c r="B72" t="str">
        <f t="shared" si="3"/>
        <v>승인</v>
      </c>
      <c r="C72">
        <v>70</v>
      </c>
      <c r="D72" t="s">
        <v>1219</v>
      </c>
      <c r="E72" t="s">
        <v>425</v>
      </c>
      <c r="F72" t="s">
        <v>1220</v>
      </c>
      <c r="G72" t="s">
        <v>19983</v>
      </c>
      <c r="H72" t="s">
        <v>19983</v>
      </c>
      <c r="I72" t="s">
        <v>1223</v>
      </c>
      <c r="J72" t="s">
        <v>1224</v>
      </c>
      <c r="K72" t="s">
        <v>1224</v>
      </c>
      <c r="L72" t="s">
        <v>1225</v>
      </c>
      <c r="M72" t="s">
        <v>1226</v>
      </c>
      <c r="N72" t="s">
        <v>20023</v>
      </c>
      <c r="O72" t="s">
        <v>209</v>
      </c>
      <c r="P72" t="s">
        <v>20023</v>
      </c>
      <c r="Q72" t="s">
        <v>1293</v>
      </c>
      <c r="R72" t="s">
        <v>20011</v>
      </c>
      <c r="S72" t="s">
        <v>418</v>
      </c>
      <c r="T72" t="s">
        <v>418</v>
      </c>
      <c r="U72" t="s">
        <v>9188</v>
      </c>
      <c r="V72">
        <v>37950</v>
      </c>
      <c r="W72" t="s">
        <v>2130</v>
      </c>
      <c r="X72" t="s">
        <v>2130</v>
      </c>
      <c r="Y72" t="s">
        <v>19987</v>
      </c>
      <c r="Z72" t="s">
        <v>425</v>
      </c>
      <c r="AA72" t="s">
        <v>20024</v>
      </c>
      <c r="AB72" t="s">
        <v>20025</v>
      </c>
      <c r="AC72" t="s">
        <v>20026</v>
      </c>
      <c r="AD72">
        <v>954</v>
      </c>
      <c r="AE72" t="s">
        <v>8445</v>
      </c>
      <c r="AF72" t="s">
        <v>8416</v>
      </c>
      <c r="AG72" t="s">
        <v>819</v>
      </c>
      <c r="AH72" t="s">
        <v>20027</v>
      </c>
      <c r="AI72" t="s">
        <v>1244</v>
      </c>
      <c r="AJ72" t="s">
        <v>20023</v>
      </c>
      <c r="AK72" t="s">
        <v>20016</v>
      </c>
      <c r="AL72" t="s">
        <v>20028</v>
      </c>
      <c r="AM72" t="s">
        <v>20029</v>
      </c>
      <c r="AN72" t="s">
        <v>20030</v>
      </c>
      <c r="AO72" t="s">
        <v>19995</v>
      </c>
      <c r="AP72" t="s">
        <v>20031</v>
      </c>
      <c r="AQ72" t="s">
        <v>19996</v>
      </c>
      <c r="AR72">
        <v>37950</v>
      </c>
      <c r="AS72">
        <v>0</v>
      </c>
      <c r="AT72">
        <v>0</v>
      </c>
      <c r="AU72">
        <v>37950</v>
      </c>
      <c r="AV72" t="s">
        <v>20024</v>
      </c>
      <c r="AW72" t="s">
        <v>20032</v>
      </c>
      <c r="AX72" t="s">
        <v>20022</v>
      </c>
    </row>
    <row r="73" spans="1:50">
      <c r="A73" t="str">
        <f t="shared" si="2"/>
        <v>마다가스카르의 개선된 쿡스토브 프로젝트 by KCM - Wood#CPA-W-006</v>
      </c>
      <c r="B73" t="str">
        <f t="shared" si="3"/>
        <v>승인</v>
      </c>
      <c r="C73">
        <v>71</v>
      </c>
      <c r="D73" t="s">
        <v>1219</v>
      </c>
      <c r="E73" t="s">
        <v>425</v>
      </c>
      <c r="F73" t="s">
        <v>1220</v>
      </c>
      <c r="G73" t="s">
        <v>19983</v>
      </c>
      <c r="H73" t="s">
        <v>19983</v>
      </c>
      <c r="I73" t="s">
        <v>1223</v>
      </c>
      <c r="J73" t="s">
        <v>1224</v>
      </c>
      <c r="K73" t="s">
        <v>1224</v>
      </c>
      <c r="L73" t="s">
        <v>1225</v>
      </c>
      <c r="M73" t="s">
        <v>1226</v>
      </c>
      <c r="N73" t="s">
        <v>20033</v>
      </c>
      <c r="O73" t="s">
        <v>209</v>
      </c>
      <c r="P73" t="s">
        <v>20033</v>
      </c>
      <c r="Q73" t="s">
        <v>1293</v>
      </c>
      <c r="R73" t="s">
        <v>20034</v>
      </c>
      <c r="S73" t="s">
        <v>418</v>
      </c>
      <c r="T73" t="s">
        <v>418</v>
      </c>
      <c r="U73" t="s">
        <v>20035</v>
      </c>
      <c r="V73">
        <v>37950</v>
      </c>
      <c r="W73" t="s">
        <v>2130</v>
      </c>
      <c r="X73" t="s">
        <v>2130</v>
      </c>
      <c r="Y73" t="s">
        <v>19987</v>
      </c>
      <c r="Z73" t="s">
        <v>425</v>
      </c>
      <c r="AA73" t="s">
        <v>20036</v>
      </c>
      <c r="AB73" t="s">
        <v>20037</v>
      </c>
      <c r="AC73" t="s">
        <v>20038</v>
      </c>
      <c r="AD73">
        <v>223</v>
      </c>
      <c r="AE73" t="s">
        <v>8445</v>
      </c>
      <c r="AF73" t="s">
        <v>8416</v>
      </c>
      <c r="AG73" t="s">
        <v>819</v>
      </c>
      <c r="AH73" t="s">
        <v>20039</v>
      </c>
      <c r="AI73" t="s">
        <v>1244</v>
      </c>
      <c r="AJ73" t="s">
        <v>20033</v>
      </c>
      <c r="AK73" t="s">
        <v>17309</v>
      </c>
      <c r="AL73" t="s">
        <v>20040</v>
      </c>
      <c r="AM73" t="s">
        <v>20041</v>
      </c>
      <c r="AN73" t="s">
        <v>20042</v>
      </c>
      <c r="AO73" t="s">
        <v>19995</v>
      </c>
      <c r="AP73" t="s">
        <v>20031</v>
      </c>
      <c r="AQ73" t="s">
        <v>19996</v>
      </c>
      <c r="AR73">
        <v>37950</v>
      </c>
      <c r="AS73">
        <v>0</v>
      </c>
      <c r="AT73">
        <v>0</v>
      </c>
      <c r="AU73">
        <v>37950</v>
      </c>
      <c r="AV73" t="s">
        <v>20036</v>
      </c>
      <c r="AW73" t="s">
        <v>20043</v>
      </c>
      <c r="AX73" t="s">
        <v>19998</v>
      </c>
    </row>
    <row r="74" spans="1:50">
      <c r="A74" t="str">
        <f t="shared" si="2"/>
        <v>마다가스카르의 개선된 쿡스토브 프로젝트 by KCM - Wood#CPA-W-007</v>
      </c>
      <c r="B74" t="str">
        <f t="shared" si="3"/>
        <v>승인</v>
      </c>
      <c r="C74">
        <v>72</v>
      </c>
      <c r="D74" t="s">
        <v>1219</v>
      </c>
      <c r="E74" t="s">
        <v>425</v>
      </c>
      <c r="F74" t="s">
        <v>1220</v>
      </c>
      <c r="G74" t="s">
        <v>19983</v>
      </c>
      <c r="H74" t="s">
        <v>19983</v>
      </c>
      <c r="I74" t="s">
        <v>1223</v>
      </c>
      <c r="J74" t="s">
        <v>1224</v>
      </c>
      <c r="K74" t="s">
        <v>1224</v>
      </c>
      <c r="L74" t="s">
        <v>1225</v>
      </c>
      <c r="M74" t="s">
        <v>1226</v>
      </c>
      <c r="N74" t="s">
        <v>20044</v>
      </c>
      <c r="O74" t="s">
        <v>209</v>
      </c>
      <c r="P74" t="s">
        <v>20044</v>
      </c>
      <c r="Q74" t="s">
        <v>1293</v>
      </c>
      <c r="R74" t="s">
        <v>20034</v>
      </c>
      <c r="S74" t="s">
        <v>418</v>
      </c>
      <c r="T74" t="s">
        <v>418</v>
      </c>
      <c r="U74" t="s">
        <v>20035</v>
      </c>
      <c r="V74">
        <v>37950</v>
      </c>
      <c r="W74" t="s">
        <v>2130</v>
      </c>
      <c r="X74" t="s">
        <v>2130</v>
      </c>
      <c r="Y74" t="s">
        <v>19987</v>
      </c>
      <c r="Z74" t="s">
        <v>425</v>
      </c>
      <c r="AA74" t="s">
        <v>20045</v>
      </c>
      <c r="AB74" t="s">
        <v>20046</v>
      </c>
      <c r="AC74" t="s">
        <v>20047</v>
      </c>
      <c r="AD74">
        <v>10805</v>
      </c>
      <c r="AE74" t="s">
        <v>8445</v>
      </c>
      <c r="AF74" t="s">
        <v>8416</v>
      </c>
      <c r="AG74" t="s">
        <v>819</v>
      </c>
      <c r="AH74" t="s">
        <v>20048</v>
      </c>
      <c r="AI74" t="s">
        <v>1244</v>
      </c>
      <c r="AJ74" t="s">
        <v>20044</v>
      </c>
      <c r="AK74" t="s">
        <v>17309</v>
      </c>
      <c r="AL74" t="s">
        <v>20049</v>
      </c>
      <c r="AM74" t="s">
        <v>20050</v>
      </c>
      <c r="AN74" t="s">
        <v>20051</v>
      </c>
      <c r="AO74" t="s">
        <v>19995</v>
      </c>
      <c r="AP74" t="s">
        <v>20052</v>
      </c>
      <c r="AQ74" t="s">
        <v>19996</v>
      </c>
      <c r="AR74">
        <v>37950</v>
      </c>
      <c r="AS74">
        <v>0</v>
      </c>
      <c r="AT74">
        <v>0</v>
      </c>
      <c r="AU74">
        <v>37950</v>
      </c>
      <c r="AV74" t="s">
        <v>20045</v>
      </c>
      <c r="AW74" t="s">
        <v>20053</v>
      </c>
      <c r="AX74" t="s">
        <v>20022</v>
      </c>
    </row>
    <row r="75" spans="1:50">
      <c r="A75" t="str">
        <f t="shared" si="2"/>
        <v>마다가스카르의 개선된 쿡스토브 프로젝트 by KCM - Wood#CPA-W008</v>
      </c>
      <c r="B75" t="str">
        <f t="shared" si="3"/>
        <v>승인</v>
      </c>
      <c r="C75">
        <v>73</v>
      </c>
      <c r="D75" t="s">
        <v>1219</v>
      </c>
      <c r="E75" t="s">
        <v>425</v>
      </c>
      <c r="F75" t="s">
        <v>1220</v>
      </c>
      <c r="G75" t="s">
        <v>19983</v>
      </c>
      <c r="H75" t="s">
        <v>19983</v>
      </c>
      <c r="I75" t="s">
        <v>1223</v>
      </c>
      <c r="J75" t="s">
        <v>1224</v>
      </c>
      <c r="K75" t="s">
        <v>1224</v>
      </c>
      <c r="L75" t="s">
        <v>1225</v>
      </c>
      <c r="M75" t="s">
        <v>1226</v>
      </c>
      <c r="N75" t="s">
        <v>20054</v>
      </c>
      <c r="O75" t="s">
        <v>209</v>
      </c>
      <c r="P75" t="s">
        <v>20054</v>
      </c>
      <c r="Q75" t="s">
        <v>1293</v>
      </c>
      <c r="R75" t="s">
        <v>20055</v>
      </c>
      <c r="S75" t="s">
        <v>418</v>
      </c>
      <c r="T75" t="s">
        <v>418</v>
      </c>
      <c r="U75" t="s">
        <v>20056</v>
      </c>
      <c r="V75">
        <v>37950</v>
      </c>
      <c r="W75" t="s">
        <v>2130</v>
      </c>
      <c r="X75" t="s">
        <v>2130</v>
      </c>
      <c r="Y75" t="s">
        <v>19987</v>
      </c>
      <c r="Z75" t="s">
        <v>425</v>
      </c>
      <c r="AA75" t="s">
        <v>20057</v>
      </c>
      <c r="AB75" t="s">
        <v>20058</v>
      </c>
      <c r="AC75" t="s">
        <v>20059</v>
      </c>
      <c r="AD75">
        <v>1935</v>
      </c>
      <c r="AE75" t="s">
        <v>8445</v>
      </c>
      <c r="AF75" t="s">
        <v>8416</v>
      </c>
      <c r="AG75" t="s">
        <v>819</v>
      </c>
      <c r="AH75" t="s">
        <v>20060</v>
      </c>
      <c r="AI75" t="s">
        <v>1244</v>
      </c>
      <c r="AJ75" t="s">
        <v>20054</v>
      </c>
      <c r="AK75" t="s">
        <v>16801</v>
      </c>
      <c r="AL75" t="s">
        <v>20061</v>
      </c>
      <c r="AM75" t="s">
        <v>20062</v>
      </c>
      <c r="AN75" t="s">
        <v>20063</v>
      </c>
      <c r="AO75" t="s">
        <v>19995</v>
      </c>
      <c r="AP75" t="s">
        <v>20064</v>
      </c>
      <c r="AQ75" t="s">
        <v>19996</v>
      </c>
      <c r="AR75">
        <v>37950</v>
      </c>
      <c r="AS75">
        <v>0</v>
      </c>
      <c r="AT75">
        <v>0</v>
      </c>
      <c r="AU75">
        <v>37950</v>
      </c>
      <c r="AV75" t="s">
        <v>20057</v>
      </c>
      <c r="AW75" t="s">
        <v>20065</v>
      </c>
      <c r="AX75" t="s">
        <v>20022</v>
      </c>
    </row>
    <row r="76" spans="1:50">
      <c r="A76" t="str">
        <f t="shared" si="2"/>
        <v>마다가스카르의 개선된 쿡스토브 프로젝트 by KCM - Wood#CPA-W009</v>
      </c>
      <c r="B76" t="str">
        <f t="shared" si="3"/>
        <v>승인</v>
      </c>
      <c r="C76">
        <v>74</v>
      </c>
      <c r="D76" t="s">
        <v>1219</v>
      </c>
      <c r="E76" t="s">
        <v>425</v>
      </c>
      <c r="F76" t="s">
        <v>1220</v>
      </c>
      <c r="G76" t="s">
        <v>19983</v>
      </c>
      <c r="H76" t="s">
        <v>19983</v>
      </c>
      <c r="I76" t="s">
        <v>1223</v>
      </c>
      <c r="J76" t="s">
        <v>1224</v>
      </c>
      <c r="K76" t="s">
        <v>1224</v>
      </c>
      <c r="L76" t="s">
        <v>1225</v>
      </c>
      <c r="M76" t="s">
        <v>1226</v>
      </c>
      <c r="N76" t="s">
        <v>20066</v>
      </c>
      <c r="O76" t="s">
        <v>209</v>
      </c>
      <c r="P76" t="s">
        <v>20066</v>
      </c>
      <c r="Q76" t="s">
        <v>1293</v>
      </c>
      <c r="R76" t="s">
        <v>20055</v>
      </c>
      <c r="S76" t="s">
        <v>418</v>
      </c>
      <c r="T76" t="s">
        <v>418</v>
      </c>
      <c r="U76" t="s">
        <v>20056</v>
      </c>
      <c r="V76">
        <v>37950</v>
      </c>
      <c r="W76" t="s">
        <v>2130</v>
      </c>
      <c r="X76" t="s">
        <v>2130</v>
      </c>
      <c r="Y76" t="s">
        <v>19987</v>
      </c>
      <c r="Z76" t="s">
        <v>425</v>
      </c>
      <c r="AA76" t="s">
        <v>20067</v>
      </c>
      <c r="AB76" t="s">
        <v>20068</v>
      </c>
      <c r="AC76" t="s">
        <v>20069</v>
      </c>
      <c r="AD76">
        <v>2360</v>
      </c>
      <c r="AE76" t="s">
        <v>8445</v>
      </c>
      <c r="AF76" t="s">
        <v>8416</v>
      </c>
      <c r="AG76" t="s">
        <v>819</v>
      </c>
      <c r="AH76" t="s">
        <v>20070</v>
      </c>
      <c r="AI76" t="s">
        <v>1244</v>
      </c>
      <c r="AJ76" t="s">
        <v>20066</v>
      </c>
      <c r="AK76" t="s">
        <v>16801</v>
      </c>
      <c r="AL76" t="s">
        <v>20071</v>
      </c>
      <c r="AM76" t="s">
        <v>20072</v>
      </c>
      <c r="AN76" t="s">
        <v>20073</v>
      </c>
      <c r="AO76" t="s">
        <v>19995</v>
      </c>
      <c r="AP76" t="s">
        <v>20074</v>
      </c>
      <c r="AQ76" t="s">
        <v>19996</v>
      </c>
      <c r="AR76">
        <v>37950</v>
      </c>
      <c r="AS76">
        <v>0</v>
      </c>
      <c r="AT76">
        <v>0</v>
      </c>
      <c r="AU76">
        <v>37950</v>
      </c>
      <c r="AV76" t="s">
        <v>20067</v>
      </c>
      <c r="AW76" t="s">
        <v>20075</v>
      </c>
      <c r="AX76" t="s">
        <v>19998</v>
      </c>
    </row>
    <row r="77" spans="1:50">
      <c r="A77" t="str">
        <f t="shared" si="2"/>
        <v>마다가스카르의 개선된 쿡스토브 프로젝트 by KCM - Wood#CPA-W-001</v>
      </c>
      <c r="B77" t="str">
        <f t="shared" si="3"/>
        <v>승인</v>
      </c>
      <c r="C77">
        <v>75</v>
      </c>
      <c r="D77" t="s">
        <v>1219</v>
      </c>
      <c r="E77" t="s">
        <v>425</v>
      </c>
      <c r="F77" t="s">
        <v>1220</v>
      </c>
      <c r="G77" t="s">
        <v>19983</v>
      </c>
      <c r="H77" t="s">
        <v>19983</v>
      </c>
      <c r="I77" t="s">
        <v>1223</v>
      </c>
      <c r="J77" t="s">
        <v>1224</v>
      </c>
      <c r="K77" t="s">
        <v>1224</v>
      </c>
      <c r="L77" t="s">
        <v>1225</v>
      </c>
      <c r="M77" t="s">
        <v>1226</v>
      </c>
      <c r="N77" t="s">
        <v>20076</v>
      </c>
      <c r="O77" t="s">
        <v>209</v>
      </c>
      <c r="P77" t="s">
        <v>20076</v>
      </c>
      <c r="Q77" t="s">
        <v>1293</v>
      </c>
      <c r="R77" t="s">
        <v>20077</v>
      </c>
      <c r="S77" t="s">
        <v>418</v>
      </c>
      <c r="T77" t="s">
        <v>418</v>
      </c>
      <c r="U77" t="s">
        <v>20078</v>
      </c>
      <c r="V77">
        <v>37722</v>
      </c>
      <c r="W77" t="s">
        <v>2130</v>
      </c>
      <c r="X77" t="s">
        <v>2130</v>
      </c>
      <c r="Y77" t="s">
        <v>19987</v>
      </c>
      <c r="Z77" t="s">
        <v>425</v>
      </c>
      <c r="AA77" t="s">
        <v>20079</v>
      </c>
      <c r="AB77" t="s">
        <v>20080</v>
      </c>
      <c r="AC77" t="s">
        <v>20081</v>
      </c>
      <c r="AD77">
        <v>11579</v>
      </c>
      <c r="AE77" t="s">
        <v>20082</v>
      </c>
      <c r="AF77" t="s">
        <v>8416</v>
      </c>
      <c r="AG77" t="s">
        <v>819</v>
      </c>
      <c r="AH77" t="s">
        <v>20083</v>
      </c>
      <c r="AI77" t="s">
        <v>1244</v>
      </c>
      <c r="AJ77" t="s">
        <v>20076</v>
      </c>
      <c r="AK77" t="s">
        <v>20084</v>
      </c>
      <c r="AL77" t="s">
        <v>20085</v>
      </c>
      <c r="AM77" t="s">
        <v>20086</v>
      </c>
      <c r="AN77" t="s">
        <v>20087</v>
      </c>
      <c r="AO77" t="s">
        <v>19995</v>
      </c>
      <c r="AP77" t="s">
        <v>20088</v>
      </c>
      <c r="AQ77" t="s">
        <v>19996</v>
      </c>
      <c r="AR77">
        <v>37722</v>
      </c>
      <c r="AS77">
        <v>0</v>
      </c>
      <c r="AT77">
        <v>0</v>
      </c>
      <c r="AU77">
        <v>37722</v>
      </c>
      <c r="AV77" t="s">
        <v>20079</v>
      </c>
      <c r="AW77" t="s">
        <v>20089</v>
      </c>
      <c r="AX77" t="s">
        <v>20022</v>
      </c>
    </row>
    <row r="78" spans="1:50">
      <c r="A78" t="str">
        <f t="shared" si="2"/>
        <v>베트남 호아빈의 개선된 쿡스토브 사업 - CPA 001</v>
      </c>
      <c r="B78" t="str">
        <f t="shared" si="3"/>
        <v>승인</v>
      </c>
      <c r="C78">
        <v>76</v>
      </c>
      <c r="D78" t="s">
        <v>1219</v>
      </c>
      <c r="E78" t="s">
        <v>425</v>
      </c>
      <c r="F78" t="s">
        <v>1220</v>
      </c>
      <c r="G78" t="s">
        <v>20090</v>
      </c>
      <c r="H78" t="s">
        <v>19878</v>
      </c>
      <c r="I78" t="s">
        <v>1223</v>
      </c>
      <c r="J78" t="s">
        <v>1224</v>
      </c>
      <c r="K78" t="s">
        <v>1224</v>
      </c>
      <c r="L78" t="s">
        <v>1225</v>
      </c>
      <c r="M78" t="s">
        <v>1226</v>
      </c>
      <c r="N78" t="s">
        <v>20091</v>
      </c>
      <c r="O78" t="s">
        <v>209</v>
      </c>
      <c r="P78" t="s">
        <v>20091</v>
      </c>
      <c r="Q78" t="s">
        <v>1293</v>
      </c>
      <c r="R78" t="s">
        <v>16195</v>
      </c>
      <c r="S78" t="s">
        <v>418</v>
      </c>
      <c r="T78" t="s">
        <v>418</v>
      </c>
      <c r="U78" t="s">
        <v>5329</v>
      </c>
      <c r="V78">
        <v>33365</v>
      </c>
      <c r="W78" t="s">
        <v>2130</v>
      </c>
      <c r="X78" t="s">
        <v>2130</v>
      </c>
      <c r="Y78" t="s">
        <v>20092</v>
      </c>
      <c r="Z78" t="s">
        <v>425</v>
      </c>
      <c r="AA78" t="s">
        <v>20093</v>
      </c>
      <c r="AB78" t="s">
        <v>20094</v>
      </c>
      <c r="AC78" t="s">
        <v>20095</v>
      </c>
      <c r="AD78">
        <v>3369</v>
      </c>
      <c r="AE78" t="s">
        <v>20082</v>
      </c>
      <c r="AF78" t="s">
        <v>8416</v>
      </c>
      <c r="AG78" t="s">
        <v>819</v>
      </c>
      <c r="AH78" t="s">
        <v>20096</v>
      </c>
      <c r="AI78" t="s">
        <v>1244</v>
      </c>
      <c r="AJ78" t="s">
        <v>20091</v>
      </c>
      <c r="AK78" t="s">
        <v>19306</v>
      </c>
      <c r="AL78" t="s">
        <v>19307</v>
      </c>
      <c r="AM78" t="s">
        <v>20097</v>
      </c>
      <c r="AN78" t="s">
        <v>19309</v>
      </c>
      <c r="AO78" t="s">
        <v>19878</v>
      </c>
      <c r="AP78" t="s">
        <v>19311</v>
      </c>
      <c r="AQ78" t="s">
        <v>20098</v>
      </c>
      <c r="AR78">
        <v>33365</v>
      </c>
      <c r="AS78">
        <v>0</v>
      </c>
      <c r="AT78">
        <v>0</v>
      </c>
      <c r="AU78">
        <v>33365</v>
      </c>
      <c r="AV78" t="s">
        <v>20093</v>
      </c>
      <c r="AW78" t="s">
        <v>20099</v>
      </c>
      <c r="AX78" t="s">
        <v>20100</v>
      </c>
    </row>
    <row r="79" spans="1:50">
      <c r="A79" t="str">
        <f t="shared" si="2"/>
        <v>베트남 KN Cam Lam 태양광 발전 사업을 통한 온실가스 배출 감축사업</v>
      </c>
      <c r="B79" t="str">
        <f t="shared" si="3"/>
        <v>승인</v>
      </c>
      <c r="C79">
        <v>77</v>
      </c>
      <c r="D79" t="s">
        <v>1219</v>
      </c>
      <c r="E79" t="s">
        <v>19785</v>
      </c>
      <c r="F79" t="s">
        <v>19786</v>
      </c>
      <c r="G79" t="s">
        <v>20101</v>
      </c>
      <c r="H79" t="s">
        <v>19788</v>
      </c>
      <c r="I79" t="s">
        <v>19789</v>
      </c>
      <c r="J79" t="s">
        <v>19790</v>
      </c>
      <c r="K79" t="s">
        <v>1736</v>
      </c>
      <c r="L79" t="s">
        <v>19791</v>
      </c>
      <c r="M79" t="s">
        <v>19792</v>
      </c>
      <c r="N79" t="s">
        <v>20102</v>
      </c>
      <c r="O79" t="s">
        <v>209</v>
      </c>
      <c r="P79" t="s">
        <v>20102</v>
      </c>
      <c r="Q79" t="s">
        <v>1231</v>
      </c>
      <c r="R79" t="s">
        <v>10052</v>
      </c>
      <c r="S79" t="s">
        <v>418</v>
      </c>
      <c r="T79" t="s">
        <v>418</v>
      </c>
      <c r="U79" t="s">
        <v>20103</v>
      </c>
      <c r="V79">
        <v>66760</v>
      </c>
      <c r="W79" t="s">
        <v>1324</v>
      </c>
      <c r="X79" t="s">
        <v>1325</v>
      </c>
      <c r="Y79" t="s">
        <v>19795</v>
      </c>
      <c r="Z79" t="s">
        <v>19785</v>
      </c>
      <c r="AA79" t="s">
        <v>20104</v>
      </c>
      <c r="AB79" t="s">
        <v>20105</v>
      </c>
      <c r="AC79" t="s">
        <v>20106</v>
      </c>
      <c r="AD79">
        <v>24075</v>
      </c>
      <c r="AE79" t="s">
        <v>20107</v>
      </c>
      <c r="AF79" t="s">
        <v>8416</v>
      </c>
      <c r="AG79" t="s">
        <v>819</v>
      </c>
      <c r="AH79" t="s">
        <v>20108</v>
      </c>
      <c r="AI79" t="s">
        <v>1244</v>
      </c>
      <c r="AJ79" t="s">
        <v>20109</v>
      </c>
      <c r="AK79" t="s">
        <v>17518</v>
      </c>
      <c r="AL79">
        <v>10530</v>
      </c>
      <c r="AM79" t="s">
        <v>20110</v>
      </c>
      <c r="AN79" t="s">
        <v>20111</v>
      </c>
      <c r="AO79" t="s">
        <v>19788</v>
      </c>
      <c r="AP79" t="s">
        <v>19804</v>
      </c>
      <c r="AQ79" t="s">
        <v>20112</v>
      </c>
      <c r="AR79">
        <v>66760</v>
      </c>
      <c r="AS79">
        <v>0</v>
      </c>
      <c r="AT79">
        <v>0</v>
      </c>
      <c r="AU79">
        <v>66760</v>
      </c>
      <c r="AV79" t="s">
        <v>20104</v>
      </c>
      <c r="AW79" t="s">
        <v>20113</v>
      </c>
      <c r="AX79" t="s">
        <v>20114</v>
      </c>
    </row>
    <row r="80" spans="1:50">
      <c r="A80" t="str">
        <f t="shared" si="2"/>
        <v>대한민국이 지원하는 방글라데시 고효율 쿡스토브 프로그램 - CPA03</v>
      </c>
      <c r="B80" t="str">
        <f t="shared" si="3"/>
        <v>승인</v>
      </c>
      <c r="C80">
        <v>78</v>
      </c>
      <c r="D80" t="s">
        <v>1219</v>
      </c>
      <c r="E80" t="s">
        <v>870</v>
      </c>
      <c r="F80" t="s">
        <v>19808</v>
      </c>
      <c r="G80" t="s">
        <v>19186</v>
      </c>
      <c r="H80" t="s">
        <v>20115</v>
      </c>
      <c r="I80" t="s">
        <v>1254</v>
      </c>
      <c r="J80" t="s">
        <v>19810</v>
      </c>
      <c r="K80" t="s">
        <v>1446</v>
      </c>
      <c r="L80" t="s">
        <v>1257</v>
      </c>
      <c r="M80" t="s">
        <v>19811</v>
      </c>
      <c r="N80" t="s">
        <v>20116</v>
      </c>
      <c r="O80" t="s">
        <v>209</v>
      </c>
      <c r="P80" t="s">
        <v>20116</v>
      </c>
      <c r="Q80" t="s">
        <v>1293</v>
      </c>
      <c r="R80" t="s">
        <v>20117</v>
      </c>
      <c r="S80" t="s">
        <v>418</v>
      </c>
      <c r="T80" t="s">
        <v>418</v>
      </c>
      <c r="U80" t="s">
        <v>8461</v>
      </c>
      <c r="V80">
        <v>2708779</v>
      </c>
      <c r="W80" t="s">
        <v>2130</v>
      </c>
      <c r="X80" t="s">
        <v>2130</v>
      </c>
      <c r="Y80" t="s">
        <v>20118</v>
      </c>
      <c r="Z80" t="s">
        <v>870</v>
      </c>
      <c r="AA80" t="s">
        <v>20119</v>
      </c>
      <c r="AB80" t="s">
        <v>20120</v>
      </c>
      <c r="AC80" t="s">
        <v>20121</v>
      </c>
      <c r="AD80">
        <v>31</v>
      </c>
      <c r="AE80" t="s">
        <v>20122</v>
      </c>
      <c r="AF80" t="s">
        <v>20123</v>
      </c>
      <c r="AG80" t="s">
        <v>819</v>
      </c>
      <c r="AH80" t="s">
        <v>20124</v>
      </c>
      <c r="AI80" t="s">
        <v>1244</v>
      </c>
      <c r="AJ80" t="s">
        <v>20116</v>
      </c>
      <c r="AK80" t="s">
        <v>11731</v>
      </c>
      <c r="AL80">
        <v>3</v>
      </c>
      <c r="AM80" t="s">
        <v>20125</v>
      </c>
      <c r="AN80" t="s">
        <v>20126</v>
      </c>
      <c r="AO80" t="s">
        <v>20127</v>
      </c>
      <c r="AP80" t="s">
        <v>19823</v>
      </c>
      <c r="AQ80" t="s">
        <v>20128</v>
      </c>
      <c r="AR80">
        <v>2708779</v>
      </c>
      <c r="AS80">
        <v>0</v>
      </c>
      <c r="AT80">
        <v>0</v>
      </c>
      <c r="AU80">
        <v>2708779</v>
      </c>
      <c r="AV80" t="s">
        <v>20129</v>
      </c>
      <c r="AW80" t="s">
        <v>20130</v>
      </c>
      <c r="AX80" t="s">
        <v>20131</v>
      </c>
    </row>
    <row r="81" spans="1:50">
      <c r="A81" t="str">
        <f t="shared" si="2"/>
        <v>서하남 사막 이남의 아프리카-잠비아에 향상된 쿡스토브 보급 CPA-007 사업</v>
      </c>
      <c r="B81" t="str">
        <f t="shared" si="3"/>
        <v>승인</v>
      </c>
      <c r="C81">
        <v>79</v>
      </c>
      <c r="D81" t="s">
        <v>1219</v>
      </c>
      <c r="E81" t="s">
        <v>870</v>
      </c>
      <c r="F81" t="s">
        <v>19808</v>
      </c>
      <c r="G81" t="s">
        <v>20132</v>
      </c>
      <c r="H81" t="s">
        <v>20132</v>
      </c>
      <c r="I81" t="s">
        <v>1254</v>
      </c>
      <c r="J81" t="s">
        <v>19810</v>
      </c>
      <c r="K81" t="s">
        <v>1446</v>
      </c>
      <c r="L81" t="s">
        <v>1257</v>
      </c>
      <c r="M81" t="s">
        <v>19811</v>
      </c>
      <c r="N81" t="s">
        <v>20133</v>
      </c>
      <c r="O81" t="s">
        <v>209</v>
      </c>
      <c r="P81" t="s">
        <v>20133</v>
      </c>
      <c r="Q81" t="s">
        <v>1231</v>
      </c>
      <c r="R81" t="s">
        <v>19813</v>
      </c>
      <c r="S81" t="s">
        <v>418</v>
      </c>
      <c r="T81" t="s">
        <v>418</v>
      </c>
      <c r="U81" t="s">
        <v>871</v>
      </c>
      <c r="V81">
        <v>83802</v>
      </c>
      <c r="W81" t="s">
        <v>2130</v>
      </c>
      <c r="X81" t="s">
        <v>2130</v>
      </c>
      <c r="Y81" t="s">
        <v>19814</v>
      </c>
      <c r="Z81" t="s">
        <v>870</v>
      </c>
      <c r="AA81" t="s">
        <v>20134</v>
      </c>
      <c r="AB81" t="s">
        <v>20135</v>
      </c>
      <c r="AC81" t="s">
        <v>20136</v>
      </c>
      <c r="AD81">
        <v>5185</v>
      </c>
      <c r="AE81" t="s">
        <v>20137</v>
      </c>
      <c r="AF81" t="s">
        <v>20123</v>
      </c>
      <c r="AG81" t="s">
        <v>819</v>
      </c>
      <c r="AH81" t="s">
        <v>20138</v>
      </c>
      <c r="AI81" t="s">
        <v>1244</v>
      </c>
      <c r="AJ81" t="s">
        <v>20133</v>
      </c>
      <c r="AK81" t="s">
        <v>19820</v>
      </c>
      <c r="AL81" t="s">
        <v>20139</v>
      </c>
      <c r="AM81" t="s">
        <v>20140</v>
      </c>
      <c r="AN81" t="s">
        <v>20141</v>
      </c>
      <c r="AO81" t="s">
        <v>20132</v>
      </c>
      <c r="AP81" t="s">
        <v>19823</v>
      </c>
      <c r="AQ81" t="s">
        <v>20142</v>
      </c>
      <c r="AR81">
        <v>83802</v>
      </c>
      <c r="AS81">
        <v>0</v>
      </c>
      <c r="AT81">
        <v>0</v>
      </c>
      <c r="AU81">
        <v>83802</v>
      </c>
      <c r="AV81" t="s">
        <v>20134</v>
      </c>
      <c r="AW81" t="s">
        <v>20143</v>
      </c>
      <c r="AX81" t="s">
        <v>20144</v>
      </c>
    </row>
    <row r="82" spans="1:50">
      <c r="A82" t="str">
        <f t="shared" si="2"/>
        <v>대한민국이 지원하는 방글라데시 고효율 쿡스토브 프로그램 - CPA02</v>
      </c>
      <c r="B82" t="str">
        <f t="shared" si="3"/>
        <v>승인</v>
      </c>
      <c r="C82">
        <v>80</v>
      </c>
      <c r="D82" t="s">
        <v>1219</v>
      </c>
      <c r="E82" t="s">
        <v>870</v>
      </c>
      <c r="F82" t="s">
        <v>19808</v>
      </c>
      <c r="G82" t="s">
        <v>19186</v>
      </c>
      <c r="H82" t="s">
        <v>20115</v>
      </c>
      <c r="I82" t="s">
        <v>1254</v>
      </c>
      <c r="J82" t="s">
        <v>19810</v>
      </c>
      <c r="K82" t="s">
        <v>1446</v>
      </c>
      <c r="L82" t="s">
        <v>1257</v>
      </c>
      <c r="M82" t="s">
        <v>19811</v>
      </c>
      <c r="N82" t="s">
        <v>20145</v>
      </c>
      <c r="O82" t="s">
        <v>209</v>
      </c>
      <c r="P82" t="s">
        <v>20145</v>
      </c>
      <c r="Q82" t="s">
        <v>1293</v>
      </c>
      <c r="R82" t="s">
        <v>20117</v>
      </c>
      <c r="S82" t="s">
        <v>418</v>
      </c>
      <c r="T82" t="s">
        <v>418</v>
      </c>
      <c r="U82" t="s">
        <v>8461</v>
      </c>
      <c r="V82">
        <v>2708779</v>
      </c>
      <c r="W82" t="s">
        <v>2130</v>
      </c>
      <c r="X82" t="s">
        <v>2130</v>
      </c>
      <c r="Y82" t="s">
        <v>20118</v>
      </c>
      <c r="Z82" t="s">
        <v>870</v>
      </c>
      <c r="AA82" t="s">
        <v>20119</v>
      </c>
      <c r="AB82" t="s">
        <v>20146</v>
      </c>
      <c r="AC82" t="s">
        <v>20147</v>
      </c>
      <c r="AD82">
        <v>31</v>
      </c>
      <c r="AE82" t="s">
        <v>20122</v>
      </c>
      <c r="AF82" t="s">
        <v>20123</v>
      </c>
      <c r="AG82" t="s">
        <v>819</v>
      </c>
      <c r="AH82" t="s">
        <v>20148</v>
      </c>
      <c r="AI82" t="s">
        <v>1244</v>
      </c>
      <c r="AJ82" t="s">
        <v>20145</v>
      </c>
      <c r="AK82" t="s">
        <v>11731</v>
      </c>
      <c r="AL82">
        <v>2</v>
      </c>
      <c r="AM82" t="s">
        <v>20149</v>
      </c>
      <c r="AN82" t="s">
        <v>20150</v>
      </c>
      <c r="AO82" t="s">
        <v>20127</v>
      </c>
      <c r="AP82" t="s">
        <v>19823</v>
      </c>
      <c r="AQ82" t="s">
        <v>20128</v>
      </c>
      <c r="AR82">
        <v>2708779</v>
      </c>
      <c r="AS82">
        <v>0</v>
      </c>
      <c r="AT82">
        <v>0</v>
      </c>
      <c r="AU82">
        <v>2708779</v>
      </c>
      <c r="AV82" t="s">
        <v>20151</v>
      </c>
      <c r="AW82" t="s">
        <v>20152</v>
      </c>
      <c r="AX82" t="s">
        <v>20131</v>
      </c>
    </row>
    <row r="83" spans="1:50">
      <c r="A83" t="str">
        <f t="shared" si="2"/>
        <v>SHINE - 인도 LED 전구 보급사업-4</v>
      </c>
      <c r="B83" t="str">
        <f t="shared" si="3"/>
        <v>승인</v>
      </c>
      <c r="C83">
        <v>81</v>
      </c>
      <c r="D83" t="s">
        <v>1219</v>
      </c>
      <c r="E83" t="s">
        <v>530</v>
      </c>
      <c r="F83" t="s">
        <v>1252</v>
      </c>
      <c r="G83" t="s">
        <v>20153</v>
      </c>
      <c r="H83" t="s">
        <v>20153</v>
      </c>
      <c r="I83" t="s">
        <v>1861</v>
      </c>
      <c r="J83" t="s">
        <v>1862</v>
      </c>
      <c r="K83" t="s">
        <v>1863</v>
      </c>
      <c r="L83" t="s">
        <v>1864</v>
      </c>
      <c r="M83" t="s">
        <v>1865</v>
      </c>
      <c r="N83" t="s">
        <v>20154</v>
      </c>
      <c r="O83" t="s">
        <v>209</v>
      </c>
      <c r="P83" t="s">
        <v>20154</v>
      </c>
      <c r="Q83" t="s">
        <v>1231</v>
      </c>
      <c r="R83" t="s">
        <v>20155</v>
      </c>
      <c r="S83" t="s">
        <v>418</v>
      </c>
      <c r="T83" t="s">
        <v>418</v>
      </c>
      <c r="U83" t="s">
        <v>20156</v>
      </c>
      <c r="V83">
        <v>86220</v>
      </c>
      <c r="W83" t="s">
        <v>2130</v>
      </c>
      <c r="X83" t="s">
        <v>2130</v>
      </c>
      <c r="Y83" t="s">
        <v>20157</v>
      </c>
      <c r="Z83" t="s">
        <v>530</v>
      </c>
      <c r="AA83" t="s">
        <v>20158</v>
      </c>
      <c r="AB83" t="s">
        <v>20159</v>
      </c>
      <c r="AC83" t="s">
        <v>20160</v>
      </c>
      <c r="AD83">
        <v>192</v>
      </c>
      <c r="AE83" t="s">
        <v>20161</v>
      </c>
      <c r="AF83" t="s">
        <v>20162</v>
      </c>
      <c r="AG83" t="s">
        <v>819</v>
      </c>
      <c r="AH83" t="s">
        <v>20163</v>
      </c>
      <c r="AI83" t="s">
        <v>1244</v>
      </c>
      <c r="AJ83" t="s">
        <v>20154</v>
      </c>
      <c r="AK83" t="s">
        <v>20164</v>
      </c>
      <c r="AL83" t="s">
        <v>20165</v>
      </c>
      <c r="AM83" t="s">
        <v>20166</v>
      </c>
      <c r="AN83" t="s">
        <v>20167</v>
      </c>
      <c r="AO83" t="s">
        <v>20168</v>
      </c>
      <c r="AP83" t="s">
        <v>20169</v>
      </c>
      <c r="AQ83" t="s">
        <v>19472</v>
      </c>
      <c r="AR83">
        <v>99247</v>
      </c>
      <c r="AS83">
        <v>13027</v>
      </c>
      <c r="AT83">
        <v>0</v>
      </c>
      <c r="AU83">
        <v>86220</v>
      </c>
      <c r="AV83" t="s">
        <v>20158</v>
      </c>
      <c r="AW83" t="s">
        <v>20170</v>
      </c>
      <c r="AX83" t="s">
        <v>20171</v>
      </c>
    </row>
    <row r="84" spans="1:50">
      <c r="A84" t="str">
        <f t="shared" si="2"/>
        <v>SHINE - 인도 LED 전구 보급사업-3</v>
      </c>
      <c r="B84" t="str">
        <f t="shared" si="3"/>
        <v>승인</v>
      </c>
      <c r="C84">
        <v>82</v>
      </c>
      <c r="D84" t="s">
        <v>1219</v>
      </c>
      <c r="E84" t="s">
        <v>530</v>
      </c>
      <c r="F84" t="s">
        <v>1252</v>
      </c>
      <c r="G84" t="s">
        <v>20153</v>
      </c>
      <c r="H84" t="s">
        <v>20153</v>
      </c>
      <c r="I84" t="s">
        <v>1861</v>
      </c>
      <c r="J84" t="s">
        <v>1862</v>
      </c>
      <c r="K84" t="s">
        <v>1863</v>
      </c>
      <c r="L84" t="s">
        <v>1864</v>
      </c>
      <c r="M84" t="s">
        <v>1865</v>
      </c>
      <c r="N84" t="s">
        <v>20172</v>
      </c>
      <c r="O84" t="s">
        <v>209</v>
      </c>
      <c r="P84" t="s">
        <v>20172</v>
      </c>
      <c r="Q84" t="s">
        <v>1231</v>
      </c>
      <c r="R84" t="s">
        <v>20173</v>
      </c>
      <c r="S84" t="s">
        <v>418</v>
      </c>
      <c r="T84" t="s">
        <v>418</v>
      </c>
      <c r="U84" t="s">
        <v>20174</v>
      </c>
      <c r="V84">
        <v>90810</v>
      </c>
      <c r="W84" t="s">
        <v>2130</v>
      </c>
      <c r="X84" t="s">
        <v>2130</v>
      </c>
      <c r="Y84" t="s">
        <v>20157</v>
      </c>
      <c r="Z84" t="s">
        <v>530</v>
      </c>
      <c r="AA84" t="s">
        <v>20175</v>
      </c>
      <c r="AB84" t="s">
        <v>20176</v>
      </c>
      <c r="AC84" t="s">
        <v>20177</v>
      </c>
      <c r="AD84">
        <v>10</v>
      </c>
      <c r="AE84" t="s">
        <v>20161</v>
      </c>
      <c r="AF84" t="s">
        <v>20162</v>
      </c>
      <c r="AG84" t="s">
        <v>819</v>
      </c>
      <c r="AH84" t="s">
        <v>20178</v>
      </c>
      <c r="AI84" t="s">
        <v>1244</v>
      </c>
      <c r="AJ84" t="s">
        <v>20172</v>
      </c>
      <c r="AK84" t="s">
        <v>20164</v>
      </c>
      <c r="AL84" t="s">
        <v>20179</v>
      </c>
      <c r="AM84" t="s">
        <v>20180</v>
      </c>
      <c r="AN84" t="s">
        <v>20181</v>
      </c>
      <c r="AO84" t="s">
        <v>20168</v>
      </c>
      <c r="AP84" t="s">
        <v>20169</v>
      </c>
      <c r="AQ84" t="s">
        <v>19472</v>
      </c>
      <c r="AR84">
        <v>104209</v>
      </c>
      <c r="AS84">
        <v>13399</v>
      </c>
      <c r="AT84">
        <v>0</v>
      </c>
      <c r="AU84">
        <v>90810</v>
      </c>
      <c r="AV84" t="s">
        <v>20175</v>
      </c>
      <c r="AW84" t="s">
        <v>20182</v>
      </c>
      <c r="AX84" t="s">
        <v>20183</v>
      </c>
    </row>
    <row r="85" spans="1:50">
      <c r="A85" t="str">
        <f t="shared" si="2"/>
        <v>SHINE - 인도 LED 전구 보급사업-2</v>
      </c>
      <c r="B85" t="str">
        <f t="shared" si="3"/>
        <v>승인</v>
      </c>
      <c r="C85">
        <v>83</v>
      </c>
      <c r="D85" t="s">
        <v>1219</v>
      </c>
      <c r="E85" t="s">
        <v>530</v>
      </c>
      <c r="F85" t="s">
        <v>1252</v>
      </c>
      <c r="G85" t="s">
        <v>20153</v>
      </c>
      <c r="H85" t="s">
        <v>20153</v>
      </c>
      <c r="I85" t="s">
        <v>1861</v>
      </c>
      <c r="J85" t="s">
        <v>1862</v>
      </c>
      <c r="K85" t="s">
        <v>1863</v>
      </c>
      <c r="L85" t="s">
        <v>1864</v>
      </c>
      <c r="M85" t="s">
        <v>1865</v>
      </c>
      <c r="N85" t="s">
        <v>20184</v>
      </c>
      <c r="O85" t="s">
        <v>209</v>
      </c>
      <c r="P85" t="s">
        <v>20184</v>
      </c>
      <c r="Q85" t="s">
        <v>1231</v>
      </c>
      <c r="R85" t="s">
        <v>2392</v>
      </c>
      <c r="S85" t="s">
        <v>418</v>
      </c>
      <c r="T85" t="s">
        <v>418</v>
      </c>
      <c r="U85" t="s">
        <v>20156</v>
      </c>
      <c r="V85">
        <v>90810</v>
      </c>
      <c r="W85" t="s">
        <v>2130</v>
      </c>
      <c r="X85" t="s">
        <v>2130</v>
      </c>
      <c r="Y85" t="s">
        <v>20157</v>
      </c>
      <c r="Z85" t="s">
        <v>530</v>
      </c>
      <c r="AA85" t="s">
        <v>20185</v>
      </c>
      <c r="AB85" t="s">
        <v>20186</v>
      </c>
      <c r="AC85" t="s">
        <v>20187</v>
      </c>
      <c r="AD85">
        <v>245</v>
      </c>
      <c r="AE85" t="s">
        <v>20161</v>
      </c>
      <c r="AF85" t="s">
        <v>20162</v>
      </c>
      <c r="AG85" t="s">
        <v>819</v>
      </c>
      <c r="AH85" t="s">
        <v>20188</v>
      </c>
      <c r="AI85" t="s">
        <v>1244</v>
      </c>
      <c r="AJ85" t="s">
        <v>20184</v>
      </c>
      <c r="AK85" t="s">
        <v>20164</v>
      </c>
      <c r="AL85" t="s">
        <v>20189</v>
      </c>
      <c r="AM85" t="s">
        <v>20190</v>
      </c>
      <c r="AN85" t="s">
        <v>20191</v>
      </c>
      <c r="AO85" t="s">
        <v>20168</v>
      </c>
      <c r="AP85" t="s">
        <v>20169</v>
      </c>
      <c r="AQ85" t="s">
        <v>19472</v>
      </c>
      <c r="AR85">
        <v>104209</v>
      </c>
      <c r="AS85">
        <v>13399</v>
      </c>
      <c r="AT85">
        <v>0</v>
      </c>
      <c r="AU85">
        <v>90810</v>
      </c>
      <c r="AV85" t="s">
        <v>20185</v>
      </c>
      <c r="AW85" t="s">
        <v>20192</v>
      </c>
      <c r="AX85" t="s">
        <v>20193</v>
      </c>
    </row>
    <row r="86" spans="1:50">
      <c r="A86" t="str">
        <f t="shared" si="2"/>
        <v>SHINE - 인도 LED 전구 보급사업-1</v>
      </c>
      <c r="B86" t="str">
        <f t="shared" si="3"/>
        <v>승인</v>
      </c>
      <c r="C86">
        <v>84</v>
      </c>
      <c r="D86" t="s">
        <v>1219</v>
      </c>
      <c r="E86" t="s">
        <v>530</v>
      </c>
      <c r="F86" t="s">
        <v>1252</v>
      </c>
      <c r="G86" t="s">
        <v>20153</v>
      </c>
      <c r="H86" t="s">
        <v>20153</v>
      </c>
      <c r="I86" t="s">
        <v>1861</v>
      </c>
      <c r="J86" t="s">
        <v>1862</v>
      </c>
      <c r="K86" t="s">
        <v>1863</v>
      </c>
      <c r="L86" t="s">
        <v>1864</v>
      </c>
      <c r="M86" t="s">
        <v>1865</v>
      </c>
      <c r="N86" t="s">
        <v>20194</v>
      </c>
      <c r="O86" t="s">
        <v>209</v>
      </c>
      <c r="P86" t="s">
        <v>20194</v>
      </c>
      <c r="Q86" t="s">
        <v>1231</v>
      </c>
      <c r="R86" t="s">
        <v>2339</v>
      </c>
      <c r="S86" t="s">
        <v>418</v>
      </c>
      <c r="T86" t="s">
        <v>418</v>
      </c>
      <c r="U86" t="s">
        <v>20156</v>
      </c>
      <c r="V86">
        <v>364202</v>
      </c>
      <c r="W86" t="s">
        <v>2130</v>
      </c>
      <c r="X86" t="s">
        <v>2130</v>
      </c>
      <c r="Y86" t="s">
        <v>20157</v>
      </c>
      <c r="Z86" t="s">
        <v>530</v>
      </c>
      <c r="AA86" t="s">
        <v>20195</v>
      </c>
      <c r="AB86" t="s">
        <v>20196</v>
      </c>
      <c r="AC86" t="s">
        <v>20197</v>
      </c>
      <c r="AD86">
        <v>1516</v>
      </c>
      <c r="AE86" t="s">
        <v>20161</v>
      </c>
      <c r="AF86" t="s">
        <v>20162</v>
      </c>
      <c r="AG86" t="s">
        <v>819</v>
      </c>
      <c r="AH86" t="s">
        <v>20198</v>
      </c>
      <c r="AI86" t="s">
        <v>1244</v>
      </c>
      <c r="AJ86" t="s">
        <v>20194</v>
      </c>
      <c r="AK86" t="s">
        <v>20164</v>
      </c>
      <c r="AL86" t="s">
        <v>20199</v>
      </c>
      <c r="AM86" t="s">
        <v>20200</v>
      </c>
      <c r="AN86" t="s">
        <v>20201</v>
      </c>
      <c r="AO86" t="s">
        <v>20168</v>
      </c>
      <c r="AP86" t="s">
        <v>20169</v>
      </c>
      <c r="AQ86" t="s">
        <v>19472</v>
      </c>
      <c r="AR86">
        <v>425346</v>
      </c>
      <c r="AS86">
        <v>61144</v>
      </c>
      <c r="AT86">
        <v>0</v>
      </c>
      <c r="AU86">
        <v>364202</v>
      </c>
      <c r="AV86" t="s">
        <v>20195</v>
      </c>
      <c r="AW86" t="s">
        <v>20202</v>
      </c>
      <c r="AX86" t="s">
        <v>20203</v>
      </c>
    </row>
    <row r="87" spans="1:50">
      <c r="A87" t="str">
        <f t="shared" si="2"/>
        <v>DelAgua 르완다 보건 프로그램: 르완다 남부 지역 CPA 26</v>
      </c>
      <c r="B87" t="str">
        <f t="shared" si="3"/>
        <v>승인</v>
      </c>
      <c r="C87">
        <v>85</v>
      </c>
      <c r="D87" t="s">
        <v>1219</v>
      </c>
      <c r="E87" t="s">
        <v>530</v>
      </c>
      <c r="F87" t="s">
        <v>1252</v>
      </c>
      <c r="G87" t="s">
        <v>20204</v>
      </c>
      <c r="H87" t="s">
        <v>20204</v>
      </c>
      <c r="I87" t="s">
        <v>1861</v>
      </c>
      <c r="J87" t="s">
        <v>1862</v>
      </c>
      <c r="K87" t="s">
        <v>1863</v>
      </c>
      <c r="L87" t="s">
        <v>1864</v>
      </c>
      <c r="M87" t="s">
        <v>1865</v>
      </c>
      <c r="N87" t="s">
        <v>20205</v>
      </c>
      <c r="O87" t="s">
        <v>209</v>
      </c>
      <c r="P87" t="s">
        <v>20205</v>
      </c>
      <c r="Q87" t="s">
        <v>1231</v>
      </c>
      <c r="R87" t="s">
        <v>1013</v>
      </c>
      <c r="S87" t="s">
        <v>418</v>
      </c>
      <c r="T87" t="s">
        <v>418</v>
      </c>
      <c r="U87" t="s">
        <v>13428</v>
      </c>
      <c r="V87">
        <v>40818</v>
      </c>
      <c r="W87" t="s">
        <v>2130</v>
      </c>
      <c r="X87" t="s">
        <v>2130</v>
      </c>
      <c r="Y87" t="s">
        <v>20206</v>
      </c>
      <c r="Z87" t="s">
        <v>530</v>
      </c>
      <c r="AA87" t="s">
        <v>20207</v>
      </c>
      <c r="AB87" t="s">
        <v>20208</v>
      </c>
      <c r="AC87" t="s">
        <v>20209</v>
      </c>
      <c r="AD87">
        <v>4</v>
      </c>
      <c r="AE87" t="s">
        <v>20161</v>
      </c>
      <c r="AF87" t="s">
        <v>20162</v>
      </c>
      <c r="AG87" t="s">
        <v>819</v>
      </c>
      <c r="AH87" t="s">
        <v>20210</v>
      </c>
      <c r="AI87" t="s">
        <v>1244</v>
      </c>
      <c r="AJ87" t="s">
        <v>20205</v>
      </c>
      <c r="AK87" t="s">
        <v>11918</v>
      </c>
      <c r="AL87" t="s">
        <v>20211</v>
      </c>
      <c r="AM87" t="s">
        <v>20212</v>
      </c>
      <c r="AN87" t="s">
        <v>20213</v>
      </c>
      <c r="AO87" t="s">
        <v>20204</v>
      </c>
      <c r="AP87" t="s">
        <v>19579</v>
      </c>
      <c r="AQ87" t="s">
        <v>20214</v>
      </c>
      <c r="AR87">
        <v>40818</v>
      </c>
      <c r="AS87">
        <v>0</v>
      </c>
      <c r="AT87">
        <v>0</v>
      </c>
      <c r="AU87">
        <v>40818</v>
      </c>
      <c r="AV87" t="s">
        <v>20207</v>
      </c>
      <c r="AW87" t="s">
        <v>20215</v>
      </c>
      <c r="AX87" t="s">
        <v>20216</v>
      </c>
    </row>
    <row r="88" spans="1:50">
      <c r="A88" t="str">
        <f t="shared" si="2"/>
        <v>DelAgua 르완다 보건 프로그램: 르완다 남부 지역 CPA 25</v>
      </c>
      <c r="B88" t="str">
        <f t="shared" si="3"/>
        <v>승인</v>
      </c>
      <c r="C88">
        <v>86</v>
      </c>
      <c r="D88" t="s">
        <v>1219</v>
      </c>
      <c r="E88" t="s">
        <v>530</v>
      </c>
      <c r="F88" t="s">
        <v>1252</v>
      </c>
      <c r="G88" t="s">
        <v>20204</v>
      </c>
      <c r="H88" t="s">
        <v>20204</v>
      </c>
      <c r="I88" t="s">
        <v>1861</v>
      </c>
      <c r="J88" t="s">
        <v>1862</v>
      </c>
      <c r="K88" t="s">
        <v>1863</v>
      </c>
      <c r="L88" t="s">
        <v>1864</v>
      </c>
      <c r="M88" t="s">
        <v>1865</v>
      </c>
      <c r="N88" t="s">
        <v>20217</v>
      </c>
      <c r="O88" t="s">
        <v>209</v>
      </c>
      <c r="P88" t="s">
        <v>20217</v>
      </c>
      <c r="Q88" t="s">
        <v>1231</v>
      </c>
      <c r="R88" t="s">
        <v>1013</v>
      </c>
      <c r="S88" t="s">
        <v>418</v>
      </c>
      <c r="T88" t="s">
        <v>418</v>
      </c>
      <c r="U88" t="s">
        <v>13428</v>
      </c>
      <c r="V88">
        <v>40818</v>
      </c>
      <c r="W88" t="s">
        <v>2130</v>
      </c>
      <c r="X88" t="s">
        <v>2130</v>
      </c>
      <c r="Y88" t="s">
        <v>20206</v>
      </c>
      <c r="Z88" t="s">
        <v>530</v>
      </c>
      <c r="AA88" t="s">
        <v>20218</v>
      </c>
      <c r="AB88" t="s">
        <v>20219</v>
      </c>
      <c r="AC88" t="s">
        <v>20220</v>
      </c>
      <c r="AD88">
        <v>4</v>
      </c>
      <c r="AE88" t="s">
        <v>20161</v>
      </c>
      <c r="AF88" t="s">
        <v>20162</v>
      </c>
      <c r="AG88" t="s">
        <v>819</v>
      </c>
      <c r="AH88" t="s">
        <v>20221</v>
      </c>
      <c r="AI88" t="s">
        <v>1244</v>
      </c>
      <c r="AJ88" t="s">
        <v>20217</v>
      </c>
      <c r="AK88" t="s">
        <v>11918</v>
      </c>
      <c r="AL88" t="s">
        <v>20222</v>
      </c>
      <c r="AM88" t="s">
        <v>20223</v>
      </c>
      <c r="AN88" t="s">
        <v>20224</v>
      </c>
      <c r="AO88" t="s">
        <v>20204</v>
      </c>
      <c r="AP88" t="s">
        <v>19579</v>
      </c>
      <c r="AQ88" t="s">
        <v>20214</v>
      </c>
      <c r="AR88">
        <v>40818</v>
      </c>
      <c r="AS88">
        <v>0</v>
      </c>
      <c r="AT88">
        <v>0</v>
      </c>
      <c r="AU88">
        <v>40818</v>
      </c>
      <c r="AV88" t="s">
        <v>20218</v>
      </c>
      <c r="AW88" t="s">
        <v>20215</v>
      </c>
      <c r="AX88" t="s">
        <v>20225</v>
      </c>
    </row>
    <row r="89" spans="1:50">
      <c r="A89" t="str">
        <f t="shared" si="2"/>
        <v>DelAgua 르완다 보건 프로그램: 르완다 남부 지역 CPA 24</v>
      </c>
      <c r="B89" t="str">
        <f t="shared" si="3"/>
        <v>승인</v>
      </c>
      <c r="C89">
        <v>87</v>
      </c>
      <c r="D89" t="s">
        <v>1219</v>
      </c>
      <c r="E89" t="s">
        <v>530</v>
      </c>
      <c r="F89" t="s">
        <v>1252</v>
      </c>
      <c r="G89" t="s">
        <v>20204</v>
      </c>
      <c r="H89" t="s">
        <v>20204</v>
      </c>
      <c r="I89" t="s">
        <v>1861</v>
      </c>
      <c r="J89" t="s">
        <v>1862</v>
      </c>
      <c r="K89" t="s">
        <v>1863</v>
      </c>
      <c r="L89" t="s">
        <v>1864</v>
      </c>
      <c r="M89" t="s">
        <v>1865</v>
      </c>
      <c r="N89" t="s">
        <v>20226</v>
      </c>
      <c r="O89" t="s">
        <v>209</v>
      </c>
      <c r="P89" t="s">
        <v>20226</v>
      </c>
      <c r="Q89" t="s">
        <v>1231</v>
      </c>
      <c r="R89" t="s">
        <v>1013</v>
      </c>
      <c r="S89" t="s">
        <v>418</v>
      </c>
      <c r="T89" t="s">
        <v>418</v>
      </c>
      <c r="U89" t="s">
        <v>13428</v>
      </c>
      <c r="V89">
        <v>40818</v>
      </c>
      <c r="W89" t="s">
        <v>2130</v>
      </c>
      <c r="X89" t="s">
        <v>2130</v>
      </c>
      <c r="Y89" t="s">
        <v>20206</v>
      </c>
      <c r="Z89" t="s">
        <v>530</v>
      </c>
      <c r="AA89" t="s">
        <v>20227</v>
      </c>
      <c r="AB89" t="s">
        <v>20228</v>
      </c>
      <c r="AC89" t="s">
        <v>20229</v>
      </c>
      <c r="AD89">
        <v>4</v>
      </c>
      <c r="AE89" t="s">
        <v>20161</v>
      </c>
      <c r="AF89" t="s">
        <v>20162</v>
      </c>
      <c r="AG89" t="s">
        <v>819</v>
      </c>
      <c r="AH89" t="s">
        <v>20230</v>
      </c>
      <c r="AI89" t="s">
        <v>1244</v>
      </c>
      <c r="AJ89" t="s">
        <v>20226</v>
      </c>
      <c r="AK89" t="s">
        <v>11918</v>
      </c>
      <c r="AL89" t="s">
        <v>20231</v>
      </c>
      <c r="AM89" t="s">
        <v>20232</v>
      </c>
      <c r="AN89" t="s">
        <v>20233</v>
      </c>
      <c r="AO89" t="s">
        <v>20204</v>
      </c>
      <c r="AP89" t="s">
        <v>19579</v>
      </c>
      <c r="AQ89" t="s">
        <v>20214</v>
      </c>
      <c r="AR89">
        <v>40818</v>
      </c>
      <c r="AS89">
        <v>0</v>
      </c>
      <c r="AT89">
        <v>0</v>
      </c>
      <c r="AU89">
        <v>40818</v>
      </c>
      <c r="AV89" t="s">
        <v>20227</v>
      </c>
      <c r="AW89" t="s">
        <v>20215</v>
      </c>
      <c r="AX89" t="s">
        <v>20234</v>
      </c>
    </row>
    <row r="90" spans="1:50">
      <c r="A90" t="str">
        <f t="shared" si="2"/>
        <v>DelAgua 르완다 보건 프로그램: 르완다 남부 지역 CPA 23</v>
      </c>
      <c r="B90" t="str">
        <f t="shared" si="3"/>
        <v>승인</v>
      </c>
      <c r="C90">
        <v>88</v>
      </c>
      <c r="D90" t="s">
        <v>1219</v>
      </c>
      <c r="E90" t="s">
        <v>530</v>
      </c>
      <c r="F90" t="s">
        <v>1252</v>
      </c>
      <c r="G90" t="s">
        <v>20204</v>
      </c>
      <c r="H90" t="s">
        <v>20204</v>
      </c>
      <c r="I90" t="s">
        <v>1861</v>
      </c>
      <c r="J90" t="s">
        <v>1862</v>
      </c>
      <c r="K90" t="s">
        <v>1863</v>
      </c>
      <c r="L90" t="s">
        <v>1864</v>
      </c>
      <c r="M90" t="s">
        <v>1865</v>
      </c>
      <c r="N90" t="s">
        <v>20235</v>
      </c>
      <c r="O90" t="s">
        <v>209</v>
      </c>
      <c r="P90" t="s">
        <v>20235</v>
      </c>
      <c r="Q90" t="s">
        <v>1231</v>
      </c>
      <c r="R90" t="s">
        <v>1013</v>
      </c>
      <c r="S90" t="s">
        <v>418</v>
      </c>
      <c r="T90" t="s">
        <v>418</v>
      </c>
      <c r="U90" t="s">
        <v>13428</v>
      </c>
      <c r="V90">
        <v>40818</v>
      </c>
      <c r="W90" t="s">
        <v>2130</v>
      </c>
      <c r="X90" t="s">
        <v>2130</v>
      </c>
      <c r="Y90" t="s">
        <v>20206</v>
      </c>
      <c r="Z90" t="s">
        <v>530</v>
      </c>
      <c r="AA90" t="s">
        <v>20236</v>
      </c>
      <c r="AB90" t="s">
        <v>20237</v>
      </c>
      <c r="AC90" t="s">
        <v>20238</v>
      </c>
      <c r="AD90">
        <v>4</v>
      </c>
      <c r="AE90" t="s">
        <v>20161</v>
      </c>
      <c r="AF90" t="s">
        <v>20162</v>
      </c>
      <c r="AG90" t="s">
        <v>819</v>
      </c>
      <c r="AH90" t="s">
        <v>20239</v>
      </c>
      <c r="AI90" t="s">
        <v>1244</v>
      </c>
      <c r="AJ90" t="s">
        <v>20235</v>
      </c>
      <c r="AK90" t="s">
        <v>11918</v>
      </c>
      <c r="AL90" t="s">
        <v>20240</v>
      </c>
      <c r="AM90" t="s">
        <v>20241</v>
      </c>
      <c r="AN90" t="s">
        <v>20242</v>
      </c>
      <c r="AO90" t="s">
        <v>20204</v>
      </c>
      <c r="AP90" t="s">
        <v>19579</v>
      </c>
      <c r="AQ90" t="s">
        <v>20214</v>
      </c>
      <c r="AR90">
        <v>40818</v>
      </c>
      <c r="AS90">
        <v>0</v>
      </c>
      <c r="AT90">
        <v>0</v>
      </c>
      <c r="AU90">
        <v>40818</v>
      </c>
      <c r="AV90" t="s">
        <v>20236</v>
      </c>
      <c r="AW90" t="s">
        <v>20215</v>
      </c>
      <c r="AX90" t="s">
        <v>20243</v>
      </c>
    </row>
    <row r="91" spans="1:50">
      <c r="A91" t="str">
        <f t="shared" si="2"/>
        <v>DelAgua 르완다 보건 프로그램: 르완다 남부 지역 CPA 22</v>
      </c>
      <c r="B91" t="str">
        <f t="shared" si="3"/>
        <v>승인</v>
      </c>
      <c r="C91">
        <v>89</v>
      </c>
      <c r="D91" t="s">
        <v>1219</v>
      </c>
      <c r="E91" t="s">
        <v>530</v>
      </c>
      <c r="F91" t="s">
        <v>1252</v>
      </c>
      <c r="G91" t="s">
        <v>20204</v>
      </c>
      <c r="H91" t="s">
        <v>20204</v>
      </c>
      <c r="I91" t="s">
        <v>1861</v>
      </c>
      <c r="J91" t="s">
        <v>1862</v>
      </c>
      <c r="K91" t="s">
        <v>1863</v>
      </c>
      <c r="L91" t="s">
        <v>1864</v>
      </c>
      <c r="M91" t="s">
        <v>1865</v>
      </c>
      <c r="N91" t="s">
        <v>20244</v>
      </c>
      <c r="O91" t="s">
        <v>209</v>
      </c>
      <c r="P91" t="s">
        <v>20244</v>
      </c>
      <c r="Q91" t="s">
        <v>1231</v>
      </c>
      <c r="R91" t="s">
        <v>1013</v>
      </c>
      <c r="S91" t="s">
        <v>418</v>
      </c>
      <c r="T91" t="s">
        <v>418</v>
      </c>
      <c r="U91" t="s">
        <v>13428</v>
      </c>
      <c r="V91">
        <v>40818</v>
      </c>
      <c r="W91" t="s">
        <v>2130</v>
      </c>
      <c r="X91" t="s">
        <v>2130</v>
      </c>
      <c r="Y91" t="s">
        <v>20206</v>
      </c>
      <c r="Z91" t="s">
        <v>530</v>
      </c>
      <c r="AA91" t="s">
        <v>20245</v>
      </c>
      <c r="AB91" t="s">
        <v>20246</v>
      </c>
      <c r="AC91" t="s">
        <v>20247</v>
      </c>
      <c r="AD91">
        <v>4</v>
      </c>
      <c r="AE91" t="s">
        <v>20161</v>
      </c>
      <c r="AF91" t="s">
        <v>20162</v>
      </c>
      <c r="AG91" t="s">
        <v>819</v>
      </c>
      <c r="AH91" t="s">
        <v>20248</v>
      </c>
      <c r="AI91" t="s">
        <v>1244</v>
      </c>
      <c r="AJ91" t="s">
        <v>20244</v>
      </c>
      <c r="AK91" t="s">
        <v>11918</v>
      </c>
      <c r="AL91" t="s">
        <v>20249</v>
      </c>
      <c r="AM91" t="s">
        <v>20250</v>
      </c>
      <c r="AN91" t="s">
        <v>20251</v>
      </c>
      <c r="AO91" t="s">
        <v>20204</v>
      </c>
      <c r="AP91" t="s">
        <v>19579</v>
      </c>
      <c r="AQ91" t="s">
        <v>20214</v>
      </c>
      <c r="AR91">
        <v>40818</v>
      </c>
      <c r="AS91">
        <v>0</v>
      </c>
      <c r="AT91">
        <v>0</v>
      </c>
      <c r="AU91">
        <v>40818</v>
      </c>
      <c r="AV91" t="s">
        <v>20245</v>
      </c>
      <c r="AW91" t="s">
        <v>20215</v>
      </c>
      <c r="AX91" t="s">
        <v>20252</v>
      </c>
    </row>
    <row r="92" spans="1:50">
      <c r="A92" t="str">
        <f t="shared" si="2"/>
        <v>DelAgua 르완다 보건 프로그램: 르완다 남부 지역 CPA 21</v>
      </c>
      <c r="B92" t="str">
        <f t="shared" si="3"/>
        <v>승인</v>
      </c>
      <c r="C92">
        <v>90</v>
      </c>
      <c r="D92" t="s">
        <v>1219</v>
      </c>
      <c r="E92" t="s">
        <v>530</v>
      </c>
      <c r="F92" t="s">
        <v>1252</v>
      </c>
      <c r="G92" t="s">
        <v>20204</v>
      </c>
      <c r="H92" t="s">
        <v>20204</v>
      </c>
      <c r="I92" t="s">
        <v>1861</v>
      </c>
      <c r="J92" t="s">
        <v>1862</v>
      </c>
      <c r="K92" t="s">
        <v>1863</v>
      </c>
      <c r="L92" t="s">
        <v>1864</v>
      </c>
      <c r="M92" t="s">
        <v>1865</v>
      </c>
      <c r="N92" t="s">
        <v>20253</v>
      </c>
      <c r="O92" t="s">
        <v>209</v>
      </c>
      <c r="P92" t="s">
        <v>20253</v>
      </c>
      <c r="Q92" t="s">
        <v>1231</v>
      </c>
      <c r="R92" t="s">
        <v>1013</v>
      </c>
      <c r="S92" t="s">
        <v>418</v>
      </c>
      <c r="T92" t="s">
        <v>418</v>
      </c>
      <c r="U92" t="s">
        <v>13428</v>
      </c>
      <c r="V92">
        <v>40818</v>
      </c>
      <c r="W92" t="s">
        <v>2130</v>
      </c>
      <c r="X92" t="s">
        <v>2130</v>
      </c>
      <c r="Y92" t="s">
        <v>20206</v>
      </c>
      <c r="Z92" t="s">
        <v>530</v>
      </c>
      <c r="AA92" t="s">
        <v>20254</v>
      </c>
      <c r="AB92" t="s">
        <v>20255</v>
      </c>
      <c r="AC92" t="s">
        <v>20256</v>
      </c>
      <c r="AD92">
        <v>4</v>
      </c>
      <c r="AE92" t="s">
        <v>20161</v>
      </c>
      <c r="AF92" t="s">
        <v>20162</v>
      </c>
      <c r="AG92" t="s">
        <v>819</v>
      </c>
      <c r="AH92" t="s">
        <v>20257</v>
      </c>
      <c r="AI92" t="s">
        <v>1244</v>
      </c>
      <c r="AJ92" t="s">
        <v>20253</v>
      </c>
      <c r="AK92" t="s">
        <v>11918</v>
      </c>
      <c r="AL92" t="s">
        <v>20258</v>
      </c>
      <c r="AM92" t="s">
        <v>20259</v>
      </c>
      <c r="AN92" t="s">
        <v>20260</v>
      </c>
      <c r="AO92" t="s">
        <v>20204</v>
      </c>
      <c r="AP92" t="s">
        <v>19579</v>
      </c>
      <c r="AQ92" t="s">
        <v>20214</v>
      </c>
      <c r="AR92">
        <v>40818</v>
      </c>
      <c r="AS92">
        <v>0</v>
      </c>
      <c r="AT92">
        <v>0</v>
      </c>
      <c r="AU92">
        <v>40818</v>
      </c>
      <c r="AV92" t="s">
        <v>20254</v>
      </c>
      <c r="AW92" t="s">
        <v>20215</v>
      </c>
      <c r="AX92" t="s">
        <v>20261</v>
      </c>
    </row>
    <row r="93" spans="1:50">
      <c r="A93" t="str">
        <f t="shared" si="2"/>
        <v>DelAgua 르완다 보건 프로그램: 르완다 남부 지역 CPA 20</v>
      </c>
      <c r="B93" t="str">
        <f t="shared" si="3"/>
        <v>승인</v>
      </c>
      <c r="C93">
        <v>91</v>
      </c>
      <c r="D93" t="s">
        <v>1219</v>
      </c>
      <c r="E93" t="s">
        <v>530</v>
      </c>
      <c r="F93" t="s">
        <v>1252</v>
      </c>
      <c r="G93" t="s">
        <v>20204</v>
      </c>
      <c r="H93" t="s">
        <v>20204</v>
      </c>
      <c r="I93" t="s">
        <v>1861</v>
      </c>
      <c r="J93" t="s">
        <v>1862</v>
      </c>
      <c r="K93" t="s">
        <v>1863</v>
      </c>
      <c r="L93" t="s">
        <v>1864</v>
      </c>
      <c r="M93" t="s">
        <v>1865</v>
      </c>
      <c r="N93" t="s">
        <v>20262</v>
      </c>
      <c r="O93" t="s">
        <v>209</v>
      </c>
      <c r="P93" t="s">
        <v>20262</v>
      </c>
      <c r="Q93" t="s">
        <v>1231</v>
      </c>
      <c r="R93" t="s">
        <v>1013</v>
      </c>
      <c r="S93" t="s">
        <v>418</v>
      </c>
      <c r="T93" t="s">
        <v>418</v>
      </c>
      <c r="U93" t="s">
        <v>13428</v>
      </c>
      <c r="V93">
        <v>40818</v>
      </c>
      <c r="W93" t="s">
        <v>2130</v>
      </c>
      <c r="X93" t="s">
        <v>2130</v>
      </c>
      <c r="Y93" t="s">
        <v>20206</v>
      </c>
      <c r="Z93" t="s">
        <v>530</v>
      </c>
      <c r="AA93" t="s">
        <v>20263</v>
      </c>
      <c r="AB93" t="s">
        <v>20264</v>
      </c>
      <c r="AC93" t="s">
        <v>20265</v>
      </c>
      <c r="AD93">
        <v>4</v>
      </c>
      <c r="AE93" t="s">
        <v>20161</v>
      </c>
      <c r="AF93" t="s">
        <v>20162</v>
      </c>
      <c r="AG93" t="s">
        <v>819</v>
      </c>
      <c r="AH93" t="s">
        <v>20266</v>
      </c>
      <c r="AI93" t="s">
        <v>1244</v>
      </c>
      <c r="AJ93" t="s">
        <v>20262</v>
      </c>
      <c r="AK93" t="s">
        <v>11918</v>
      </c>
      <c r="AL93" t="s">
        <v>20267</v>
      </c>
      <c r="AM93" t="s">
        <v>20268</v>
      </c>
      <c r="AN93" t="s">
        <v>20269</v>
      </c>
      <c r="AO93" t="s">
        <v>20204</v>
      </c>
      <c r="AP93" t="s">
        <v>19579</v>
      </c>
      <c r="AQ93" t="s">
        <v>20214</v>
      </c>
      <c r="AR93">
        <v>40818</v>
      </c>
      <c r="AS93">
        <v>0</v>
      </c>
      <c r="AT93">
        <v>0</v>
      </c>
      <c r="AU93">
        <v>40818</v>
      </c>
      <c r="AV93" t="s">
        <v>20263</v>
      </c>
      <c r="AW93" t="s">
        <v>20215</v>
      </c>
      <c r="AX93" t="s">
        <v>20270</v>
      </c>
    </row>
    <row r="94" spans="1:50">
      <c r="A94" t="str">
        <f t="shared" si="2"/>
        <v>DelAgua 르완다 보건 프로그램: 르완다 남부 지역 CPA 19</v>
      </c>
      <c r="B94" t="str">
        <f t="shared" si="3"/>
        <v>승인</v>
      </c>
      <c r="C94">
        <v>92</v>
      </c>
      <c r="D94" t="s">
        <v>1219</v>
      </c>
      <c r="E94" t="s">
        <v>530</v>
      </c>
      <c r="F94" t="s">
        <v>1252</v>
      </c>
      <c r="G94" t="s">
        <v>20204</v>
      </c>
      <c r="H94" t="s">
        <v>20204</v>
      </c>
      <c r="I94" t="s">
        <v>1861</v>
      </c>
      <c r="J94" t="s">
        <v>1862</v>
      </c>
      <c r="K94" t="s">
        <v>1863</v>
      </c>
      <c r="L94" t="s">
        <v>1864</v>
      </c>
      <c r="M94" t="s">
        <v>1865</v>
      </c>
      <c r="N94" t="s">
        <v>20271</v>
      </c>
      <c r="O94" t="s">
        <v>209</v>
      </c>
      <c r="P94" t="s">
        <v>20271</v>
      </c>
      <c r="Q94" t="s">
        <v>1231</v>
      </c>
      <c r="R94" t="s">
        <v>1013</v>
      </c>
      <c r="S94" t="s">
        <v>418</v>
      </c>
      <c r="T94" t="s">
        <v>418</v>
      </c>
      <c r="U94" t="s">
        <v>13428</v>
      </c>
      <c r="V94">
        <v>40818</v>
      </c>
      <c r="W94" t="s">
        <v>2130</v>
      </c>
      <c r="X94" t="s">
        <v>2130</v>
      </c>
      <c r="Y94" t="s">
        <v>20206</v>
      </c>
      <c r="Z94" t="s">
        <v>530</v>
      </c>
      <c r="AA94" t="s">
        <v>20272</v>
      </c>
      <c r="AB94" t="s">
        <v>20273</v>
      </c>
      <c r="AC94" t="s">
        <v>20274</v>
      </c>
      <c r="AD94">
        <v>4</v>
      </c>
      <c r="AE94" t="s">
        <v>20161</v>
      </c>
      <c r="AF94" t="s">
        <v>20162</v>
      </c>
      <c r="AG94" t="s">
        <v>819</v>
      </c>
      <c r="AH94" t="s">
        <v>20275</v>
      </c>
      <c r="AI94" t="s">
        <v>1244</v>
      </c>
      <c r="AJ94" t="s">
        <v>20271</v>
      </c>
      <c r="AK94" t="s">
        <v>11918</v>
      </c>
      <c r="AL94" t="s">
        <v>20276</v>
      </c>
      <c r="AM94" t="s">
        <v>20277</v>
      </c>
      <c r="AN94" t="s">
        <v>20278</v>
      </c>
      <c r="AO94" t="s">
        <v>20204</v>
      </c>
      <c r="AP94" t="s">
        <v>19579</v>
      </c>
      <c r="AQ94" t="s">
        <v>20214</v>
      </c>
      <c r="AR94">
        <v>40818</v>
      </c>
      <c r="AS94">
        <v>0</v>
      </c>
      <c r="AT94">
        <v>0</v>
      </c>
      <c r="AU94">
        <v>40818</v>
      </c>
      <c r="AV94" t="s">
        <v>20272</v>
      </c>
      <c r="AW94" t="s">
        <v>20215</v>
      </c>
      <c r="AX94" t="s">
        <v>20279</v>
      </c>
    </row>
    <row r="95" spans="1:50">
      <c r="A95" t="str">
        <f t="shared" si="2"/>
        <v>DelAgua 르완다 보건 프로그램: 르완다 남부 지역 CPA 18</v>
      </c>
      <c r="B95" t="str">
        <f t="shared" si="3"/>
        <v>승인</v>
      </c>
      <c r="C95">
        <v>93</v>
      </c>
      <c r="D95" t="s">
        <v>1219</v>
      </c>
      <c r="E95" t="s">
        <v>530</v>
      </c>
      <c r="F95" t="s">
        <v>1252</v>
      </c>
      <c r="G95" t="s">
        <v>20204</v>
      </c>
      <c r="H95" t="s">
        <v>20204</v>
      </c>
      <c r="I95" t="s">
        <v>1861</v>
      </c>
      <c r="J95" t="s">
        <v>1862</v>
      </c>
      <c r="K95" t="s">
        <v>1863</v>
      </c>
      <c r="L95" t="s">
        <v>1864</v>
      </c>
      <c r="M95" t="s">
        <v>1865</v>
      </c>
      <c r="N95" t="s">
        <v>20280</v>
      </c>
      <c r="O95" t="s">
        <v>209</v>
      </c>
      <c r="P95" t="s">
        <v>20280</v>
      </c>
      <c r="Q95" t="s">
        <v>1231</v>
      </c>
      <c r="R95" t="s">
        <v>1013</v>
      </c>
      <c r="S95" t="s">
        <v>418</v>
      </c>
      <c r="T95" t="s">
        <v>418</v>
      </c>
      <c r="U95" t="s">
        <v>13428</v>
      </c>
      <c r="V95">
        <v>40818</v>
      </c>
      <c r="W95" t="s">
        <v>2130</v>
      </c>
      <c r="X95" t="s">
        <v>2130</v>
      </c>
      <c r="Y95" t="s">
        <v>20206</v>
      </c>
      <c r="Z95" t="s">
        <v>530</v>
      </c>
      <c r="AA95" t="s">
        <v>20281</v>
      </c>
      <c r="AB95" t="s">
        <v>20282</v>
      </c>
      <c r="AC95" t="s">
        <v>20283</v>
      </c>
      <c r="AD95">
        <v>4</v>
      </c>
      <c r="AE95" t="s">
        <v>20161</v>
      </c>
      <c r="AF95" t="s">
        <v>20162</v>
      </c>
      <c r="AG95" t="s">
        <v>819</v>
      </c>
      <c r="AH95" t="s">
        <v>20284</v>
      </c>
      <c r="AI95" t="s">
        <v>1244</v>
      </c>
      <c r="AJ95" t="s">
        <v>20280</v>
      </c>
      <c r="AK95" t="s">
        <v>11918</v>
      </c>
      <c r="AL95" t="s">
        <v>20285</v>
      </c>
      <c r="AM95" t="s">
        <v>20286</v>
      </c>
      <c r="AN95" t="s">
        <v>20287</v>
      </c>
      <c r="AO95" t="s">
        <v>20204</v>
      </c>
      <c r="AP95" t="s">
        <v>19579</v>
      </c>
      <c r="AQ95" t="s">
        <v>20214</v>
      </c>
      <c r="AR95">
        <v>40818</v>
      </c>
      <c r="AS95">
        <v>0</v>
      </c>
      <c r="AT95">
        <v>0</v>
      </c>
      <c r="AU95">
        <v>40818</v>
      </c>
      <c r="AV95" t="s">
        <v>20281</v>
      </c>
      <c r="AW95" t="s">
        <v>20288</v>
      </c>
      <c r="AX95" t="s">
        <v>20289</v>
      </c>
    </row>
    <row r="96" spans="1:50">
      <c r="A96" t="str">
        <f t="shared" si="2"/>
        <v>Top Third Ventures사의 스토브 프로그램 CPA KE0008 -한국에서 케냐에 지원하는 BURN사의 효율적인 쿡스토</v>
      </c>
      <c r="B96" t="str">
        <f t="shared" si="3"/>
        <v>승인</v>
      </c>
      <c r="C96">
        <v>94</v>
      </c>
      <c r="D96" t="s">
        <v>1219</v>
      </c>
      <c r="E96" t="s">
        <v>425</v>
      </c>
      <c r="F96" t="s">
        <v>1220</v>
      </c>
      <c r="G96" t="s">
        <v>19234</v>
      </c>
      <c r="H96" t="s">
        <v>19234</v>
      </c>
      <c r="I96" t="s">
        <v>1223</v>
      </c>
      <c r="J96" t="s">
        <v>1224</v>
      </c>
      <c r="K96" t="s">
        <v>1224</v>
      </c>
      <c r="L96" t="s">
        <v>1225</v>
      </c>
      <c r="M96" t="s">
        <v>1226</v>
      </c>
      <c r="N96" t="s">
        <v>20290</v>
      </c>
      <c r="O96" t="s">
        <v>209</v>
      </c>
      <c r="P96" t="s">
        <v>20291</v>
      </c>
      <c r="Q96" t="s">
        <v>1293</v>
      </c>
      <c r="R96" t="s">
        <v>1013</v>
      </c>
      <c r="S96" t="s">
        <v>418</v>
      </c>
      <c r="T96" t="s">
        <v>418</v>
      </c>
      <c r="U96" t="s">
        <v>20292</v>
      </c>
      <c r="V96">
        <v>93314</v>
      </c>
      <c r="W96" t="s">
        <v>2130</v>
      </c>
      <c r="X96" t="s">
        <v>2130</v>
      </c>
      <c r="Y96" t="s">
        <v>19814</v>
      </c>
      <c r="Z96" t="s">
        <v>425</v>
      </c>
      <c r="AA96" t="s">
        <v>20293</v>
      </c>
      <c r="AB96" t="s">
        <v>20294</v>
      </c>
      <c r="AC96" t="s">
        <v>20295</v>
      </c>
      <c r="AD96">
        <v>18</v>
      </c>
      <c r="AE96" t="s">
        <v>20296</v>
      </c>
      <c r="AF96" t="s">
        <v>10354</v>
      </c>
      <c r="AG96" t="s">
        <v>819</v>
      </c>
      <c r="AH96" t="s">
        <v>20297</v>
      </c>
      <c r="AI96" t="s">
        <v>1244</v>
      </c>
      <c r="AJ96" t="s">
        <v>20290</v>
      </c>
      <c r="AK96" t="s">
        <v>4374</v>
      </c>
      <c r="AL96" t="s">
        <v>20298</v>
      </c>
      <c r="AM96" t="s">
        <v>20299</v>
      </c>
      <c r="AN96" t="s">
        <v>20300</v>
      </c>
      <c r="AO96" t="s">
        <v>19234</v>
      </c>
      <c r="AP96" t="s">
        <v>19311</v>
      </c>
      <c r="AQ96" t="s">
        <v>20301</v>
      </c>
      <c r="AR96">
        <v>136097</v>
      </c>
      <c r="AS96">
        <v>35978</v>
      </c>
      <c r="AT96">
        <v>6805</v>
      </c>
      <c r="AU96">
        <v>93314</v>
      </c>
      <c r="AV96" t="s">
        <v>20293</v>
      </c>
      <c r="AW96" t="s">
        <v>20302</v>
      </c>
      <c r="AX96" t="s">
        <v>20303</v>
      </c>
    </row>
    <row r="97" spans="1:50">
      <c r="A97" t="str">
        <f t="shared" si="2"/>
        <v>Top Third Ventures사의 스토브 프로그램 CPA KE0007 -한국에서 케냐에 지원하는 BURN사의 효율적인 쿡스토</v>
      </c>
      <c r="B97" t="str">
        <f t="shared" si="3"/>
        <v>승인</v>
      </c>
      <c r="C97">
        <v>95</v>
      </c>
      <c r="D97" t="s">
        <v>1219</v>
      </c>
      <c r="E97" t="s">
        <v>425</v>
      </c>
      <c r="F97" t="s">
        <v>1220</v>
      </c>
      <c r="G97" t="s">
        <v>19234</v>
      </c>
      <c r="H97" t="s">
        <v>19234</v>
      </c>
      <c r="I97" t="s">
        <v>1223</v>
      </c>
      <c r="J97" t="s">
        <v>1224</v>
      </c>
      <c r="K97" t="s">
        <v>1224</v>
      </c>
      <c r="L97" t="s">
        <v>1225</v>
      </c>
      <c r="M97" t="s">
        <v>1226</v>
      </c>
      <c r="N97" t="s">
        <v>20304</v>
      </c>
      <c r="O97" t="s">
        <v>209</v>
      </c>
      <c r="P97" t="s">
        <v>20305</v>
      </c>
      <c r="Q97" t="s">
        <v>1293</v>
      </c>
      <c r="R97" t="s">
        <v>1013</v>
      </c>
      <c r="S97" t="s">
        <v>418</v>
      </c>
      <c r="T97" t="s">
        <v>418</v>
      </c>
      <c r="U97" t="s">
        <v>20292</v>
      </c>
      <c r="V97">
        <v>93314</v>
      </c>
      <c r="W97" t="s">
        <v>2130</v>
      </c>
      <c r="X97" t="s">
        <v>2130</v>
      </c>
      <c r="Y97" t="s">
        <v>19814</v>
      </c>
      <c r="Z97" t="s">
        <v>425</v>
      </c>
      <c r="AA97" t="s">
        <v>20306</v>
      </c>
      <c r="AB97" t="s">
        <v>20307</v>
      </c>
      <c r="AC97" t="s">
        <v>20308</v>
      </c>
      <c r="AD97">
        <v>18</v>
      </c>
      <c r="AE97" t="s">
        <v>20296</v>
      </c>
      <c r="AF97" t="s">
        <v>10354</v>
      </c>
      <c r="AG97" t="s">
        <v>819</v>
      </c>
      <c r="AH97" t="s">
        <v>20309</v>
      </c>
      <c r="AI97" t="s">
        <v>1244</v>
      </c>
      <c r="AJ97" t="s">
        <v>20304</v>
      </c>
      <c r="AK97" t="s">
        <v>4374</v>
      </c>
      <c r="AL97" t="s">
        <v>20310</v>
      </c>
      <c r="AM97" t="s">
        <v>20311</v>
      </c>
      <c r="AN97" t="s">
        <v>20312</v>
      </c>
      <c r="AO97" t="s">
        <v>19234</v>
      </c>
      <c r="AP97" t="s">
        <v>19311</v>
      </c>
      <c r="AQ97" t="s">
        <v>20301</v>
      </c>
      <c r="AR97">
        <v>136097</v>
      </c>
      <c r="AS97">
        <v>35978</v>
      </c>
      <c r="AT97">
        <v>6805</v>
      </c>
      <c r="AU97">
        <v>93314</v>
      </c>
      <c r="AV97" t="s">
        <v>20306</v>
      </c>
      <c r="AW97" t="s">
        <v>20313</v>
      </c>
      <c r="AX97" t="s">
        <v>20303</v>
      </c>
    </row>
    <row r="98" spans="1:50">
      <c r="A98" t="str">
        <f t="shared" si="2"/>
        <v>Top Third Ventures사의 스토브 프로그램 CPA KE0006 -한국에서 케냐에 지원하는 BURN사의 효율적인 쿡스토</v>
      </c>
      <c r="B98" t="str">
        <f t="shared" si="3"/>
        <v>승인</v>
      </c>
      <c r="C98">
        <v>96</v>
      </c>
      <c r="D98" t="s">
        <v>1219</v>
      </c>
      <c r="E98" t="s">
        <v>425</v>
      </c>
      <c r="F98" t="s">
        <v>1220</v>
      </c>
      <c r="G98" t="s">
        <v>19234</v>
      </c>
      <c r="H98" t="s">
        <v>19234</v>
      </c>
      <c r="I98" t="s">
        <v>1223</v>
      </c>
      <c r="J98" t="s">
        <v>1224</v>
      </c>
      <c r="K98" t="s">
        <v>1224</v>
      </c>
      <c r="L98" t="s">
        <v>1225</v>
      </c>
      <c r="M98" t="s">
        <v>1226</v>
      </c>
      <c r="N98" t="s">
        <v>20314</v>
      </c>
      <c r="O98" t="s">
        <v>209</v>
      </c>
      <c r="P98" t="s">
        <v>20315</v>
      </c>
      <c r="Q98" t="s">
        <v>1293</v>
      </c>
      <c r="R98" t="s">
        <v>1143</v>
      </c>
      <c r="S98" t="s">
        <v>418</v>
      </c>
      <c r="T98" t="s">
        <v>418</v>
      </c>
      <c r="U98" t="s">
        <v>20316</v>
      </c>
      <c r="V98">
        <v>41993</v>
      </c>
      <c r="W98" t="s">
        <v>2130</v>
      </c>
      <c r="X98" t="s">
        <v>2130</v>
      </c>
      <c r="Y98" t="s">
        <v>19814</v>
      </c>
      <c r="Z98" t="s">
        <v>425</v>
      </c>
      <c r="AA98" t="s">
        <v>20317</v>
      </c>
      <c r="AB98" t="s">
        <v>20318</v>
      </c>
      <c r="AC98" t="s">
        <v>20319</v>
      </c>
      <c r="AD98">
        <v>1262</v>
      </c>
      <c r="AE98" t="s">
        <v>20296</v>
      </c>
      <c r="AF98" t="s">
        <v>10354</v>
      </c>
      <c r="AG98" t="s">
        <v>819</v>
      </c>
      <c r="AH98" t="s">
        <v>20320</v>
      </c>
      <c r="AI98" t="s">
        <v>1244</v>
      </c>
      <c r="AJ98" t="s">
        <v>20314</v>
      </c>
      <c r="AK98" t="s">
        <v>18135</v>
      </c>
      <c r="AL98" t="s">
        <v>20321</v>
      </c>
      <c r="AM98" t="s">
        <v>20322</v>
      </c>
      <c r="AN98" t="s">
        <v>20323</v>
      </c>
      <c r="AO98" t="s">
        <v>19234</v>
      </c>
      <c r="AP98" t="s">
        <v>20031</v>
      </c>
      <c r="AQ98" t="s">
        <v>20301</v>
      </c>
      <c r="AR98">
        <v>58926</v>
      </c>
      <c r="AS98">
        <v>13987</v>
      </c>
      <c r="AT98">
        <v>2946</v>
      </c>
      <c r="AU98">
        <v>41993</v>
      </c>
      <c r="AV98" t="s">
        <v>20317</v>
      </c>
      <c r="AW98" t="s">
        <v>20324</v>
      </c>
      <c r="AX98" t="s">
        <v>20325</v>
      </c>
    </row>
    <row r="99" spans="1:50">
      <c r="A99" t="str">
        <f t="shared" si="2"/>
        <v>Top Third Ventures사의 스토브 프로그램 CPA KE0005 -한국에서 케냐에 지원하는 BURN사의 효율적인 쿡스토</v>
      </c>
      <c r="B99" t="str">
        <f t="shared" si="3"/>
        <v>승인</v>
      </c>
      <c r="C99">
        <v>97</v>
      </c>
      <c r="D99" t="s">
        <v>1219</v>
      </c>
      <c r="E99" t="s">
        <v>425</v>
      </c>
      <c r="F99" t="s">
        <v>1220</v>
      </c>
      <c r="G99" t="s">
        <v>19234</v>
      </c>
      <c r="H99" t="s">
        <v>19234</v>
      </c>
      <c r="I99" t="s">
        <v>1223</v>
      </c>
      <c r="J99" t="s">
        <v>1224</v>
      </c>
      <c r="K99" t="s">
        <v>1224</v>
      </c>
      <c r="L99" t="s">
        <v>1225</v>
      </c>
      <c r="M99" t="s">
        <v>1226</v>
      </c>
      <c r="N99" t="s">
        <v>20326</v>
      </c>
      <c r="O99" t="s">
        <v>209</v>
      </c>
      <c r="P99" t="s">
        <v>20327</v>
      </c>
      <c r="Q99" t="s">
        <v>1293</v>
      </c>
      <c r="R99" t="s">
        <v>1143</v>
      </c>
      <c r="S99" t="s">
        <v>418</v>
      </c>
      <c r="T99" t="s">
        <v>418</v>
      </c>
      <c r="U99" t="s">
        <v>20316</v>
      </c>
      <c r="V99">
        <v>41993</v>
      </c>
      <c r="W99" t="s">
        <v>2130</v>
      </c>
      <c r="X99" t="s">
        <v>2130</v>
      </c>
      <c r="Y99" t="s">
        <v>19814</v>
      </c>
      <c r="Z99" t="s">
        <v>425</v>
      </c>
      <c r="AA99" t="s">
        <v>20328</v>
      </c>
      <c r="AB99" t="s">
        <v>20329</v>
      </c>
      <c r="AC99" t="s">
        <v>20330</v>
      </c>
      <c r="AD99">
        <v>1241</v>
      </c>
      <c r="AE99" t="s">
        <v>20296</v>
      </c>
      <c r="AF99" t="s">
        <v>10354</v>
      </c>
      <c r="AG99" t="s">
        <v>819</v>
      </c>
      <c r="AH99" t="s">
        <v>20331</v>
      </c>
      <c r="AI99" t="s">
        <v>1244</v>
      </c>
      <c r="AJ99" t="s">
        <v>20326</v>
      </c>
      <c r="AK99" t="s">
        <v>18135</v>
      </c>
      <c r="AL99" t="s">
        <v>20332</v>
      </c>
      <c r="AM99" t="s">
        <v>20333</v>
      </c>
      <c r="AN99" t="s">
        <v>20334</v>
      </c>
      <c r="AO99" t="s">
        <v>19234</v>
      </c>
      <c r="AP99" t="s">
        <v>20008</v>
      </c>
      <c r="AQ99" t="s">
        <v>20301</v>
      </c>
      <c r="AR99">
        <v>58926</v>
      </c>
      <c r="AS99">
        <v>13987</v>
      </c>
      <c r="AT99">
        <v>2946</v>
      </c>
      <c r="AU99">
        <v>41993</v>
      </c>
      <c r="AV99" t="s">
        <v>20328</v>
      </c>
      <c r="AW99" t="s">
        <v>20335</v>
      </c>
      <c r="AX99" t="s">
        <v>20303</v>
      </c>
    </row>
    <row r="100" spans="1:50">
      <c r="A100" t="str">
        <f t="shared" si="2"/>
        <v>Top Third Ventures사의 스토브 프로그램 CPA KE0004 -한국에서 케냐에 지원하는 BURN사의 효율적인 쿡스토</v>
      </c>
      <c r="B100" t="str">
        <f t="shared" si="3"/>
        <v>승인</v>
      </c>
      <c r="C100">
        <v>98</v>
      </c>
      <c r="D100" t="s">
        <v>1219</v>
      </c>
      <c r="E100" t="s">
        <v>425</v>
      </c>
      <c r="F100" t="s">
        <v>1220</v>
      </c>
      <c r="G100" t="s">
        <v>19234</v>
      </c>
      <c r="H100" t="s">
        <v>19234</v>
      </c>
      <c r="I100" t="s">
        <v>1223</v>
      </c>
      <c r="J100" t="s">
        <v>1224</v>
      </c>
      <c r="K100" t="s">
        <v>1224</v>
      </c>
      <c r="L100" t="s">
        <v>1225</v>
      </c>
      <c r="M100" t="s">
        <v>1226</v>
      </c>
      <c r="N100" t="s">
        <v>20336</v>
      </c>
      <c r="O100" t="s">
        <v>209</v>
      </c>
      <c r="P100" t="s">
        <v>20337</v>
      </c>
      <c r="Q100" t="s">
        <v>1293</v>
      </c>
      <c r="R100" t="s">
        <v>1143</v>
      </c>
      <c r="S100" t="s">
        <v>418</v>
      </c>
      <c r="T100" t="s">
        <v>418</v>
      </c>
      <c r="U100" t="s">
        <v>20316</v>
      </c>
      <c r="V100">
        <v>41993</v>
      </c>
      <c r="W100" t="s">
        <v>2130</v>
      </c>
      <c r="X100" t="s">
        <v>2130</v>
      </c>
      <c r="Y100" t="s">
        <v>19814</v>
      </c>
      <c r="Z100" t="s">
        <v>425</v>
      </c>
      <c r="AA100" t="s">
        <v>20338</v>
      </c>
      <c r="AB100" t="s">
        <v>20339</v>
      </c>
      <c r="AC100" t="s">
        <v>20340</v>
      </c>
      <c r="AD100">
        <v>1258</v>
      </c>
      <c r="AE100" t="s">
        <v>20341</v>
      </c>
      <c r="AF100" t="s">
        <v>10354</v>
      </c>
      <c r="AG100" t="s">
        <v>819</v>
      </c>
      <c r="AH100" t="s">
        <v>20342</v>
      </c>
      <c r="AI100" t="s">
        <v>1244</v>
      </c>
      <c r="AJ100" t="s">
        <v>20336</v>
      </c>
      <c r="AK100" t="s">
        <v>18135</v>
      </c>
      <c r="AL100" t="s">
        <v>20343</v>
      </c>
      <c r="AM100" t="s">
        <v>20344</v>
      </c>
      <c r="AN100" t="s">
        <v>20345</v>
      </c>
      <c r="AO100" t="s">
        <v>19234</v>
      </c>
      <c r="AP100" t="s">
        <v>20008</v>
      </c>
      <c r="AQ100" t="s">
        <v>20301</v>
      </c>
      <c r="AR100">
        <v>58926</v>
      </c>
      <c r="AS100">
        <v>13987</v>
      </c>
      <c r="AT100">
        <v>2946</v>
      </c>
      <c r="AU100">
        <v>41993</v>
      </c>
      <c r="AV100" t="s">
        <v>20338</v>
      </c>
      <c r="AW100" t="s">
        <v>20346</v>
      </c>
      <c r="AX100" t="s">
        <v>20325</v>
      </c>
    </row>
    <row r="101" spans="1:50">
      <c r="A101" t="str">
        <f t="shared" si="2"/>
        <v>Top Third Ventures사의 스토브 프로그램 CPA KE0003 -한국에서 케냐에 지원하는 BURN사의 효율적인 쿡스토</v>
      </c>
      <c r="B101" t="str">
        <f t="shared" si="3"/>
        <v>승인</v>
      </c>
      <c r="C101">
        <v>99</v>
      </c>
      <c r="D101" t="s">
        <v>1219</v>
      </c>
      <c r="E101" t="s">
        <v>425</v>
      </c>
      <c r="F101" t="s">
        <v>1220</v>
      </c>
      <c r="G101" t="s">
        <v>19234</v>
      </c>
      <c r="H101" t="s">
        <v>19234</v>
      </c>
      <c r="I101" t="s">
        <v>1223</v>
      </c>
      <c r="J101" t="s">
        <v>1224</v>
      </c>
      <c r="K101" t="s">
        <v>1224</v>
      </c>
      <c r="L101" t="s">
        <v>1225</v>
      </c>
      <c r="M101" t="s">
        <v>1226</v>
      </c>
      <c r="N101" t="s">
        <v>20347</v>
      </c>
      <c r="O101" t="s">
        <v>209</v>
      </c>
      <c r="P101" t="s">
        <v>20348</v>
      </c>
      <c r="Q101" t="s">
        <v>1293</v>
      </c>
      <c r="R101" t="s">
        <v>1143</v>
      </c>
      <c r="S101" t="s">
        <v>418</v>
      </c>
      <c r="T101" t="s">
        <v>418</v>
      </c>
      <c r="U101" t="s">
        <v>20316</v>
      </c>
      <c r="V101">
        <v>41993</v>
      </c>
      <c r="W101" t="s">
        <v>2130</v>
      </c>
      <c r="X101" t="s">
        <v>2130</v>
      </c>
      <c r="Y101" t="s">
        <v>19814</v>
      </c>
      <c r="Z101" t="s">
        <v>425</v>
      </c>
      <c r="AA101" t="s">
        <v>20349</v>
      </c>
      <c r="AB101" t="s">
        <v>20350</v>
      </c>
      <c r="AC101" t="s">
        <v>20351</v>
      </c>
      <c r="AD101">
        <v>1267</v>
      </c>
      <c r="AE101" t="s">
        <v>20341</v>
      </c>
      <c r="AF101" t="s">
        <v>10354</v>
      </c>
      <c r="AG101" t="s">
        <v>819</v>
      </c>
      <c r="AH101" t="s">
        <v>20352</v>
      </c>
      <c r="AI101" t="s">
        <v>1244</v>
      </c>
      <c r="AJ101" t="s">
        <v>20347</v>
      </c>
      <c r="AK101" t="s">
        <v>18135</v>
      </c>
      <c r="AL101" t="s">
        <v>20353</v>
      </c>
      <c r="AM101" t="s">
        <v>20354</v>
      </c>
      <c r="AN101" t="s">
        <v>20355</v>
      </c>
      <c r="AO101" t="s">
        <v>19234</v>
      </c>
      <c r="AP101" t="s">
        <v>20008</v>
      </c>
      <c r="AQ101" t="s">
        <v>20301</v>
      </c>
      <c r="AR101">
        <v>58926</v>
      </c>
      <c r="AS101">
        <v>13987</v>
      </c>
      <c r="AT101">
        <v>2946</v>
      </c>
      <c r="AU101">
        <v>41993</v>
      </c>
      <c r="AV101" t="s">
        <v>20349</v>
      </c>
      <c r="AW101" t="s">
        <v>20356</v>
      </c>
      <c r="AX101" t="s">
        <v>20303</v>
      </c>
    </row>
    <row r="102" spans="1:50">
      <c r="A102" t="str">
        <f t="shared" si="2"/>
        <v>Top Third Ventures사의 스토브 프로그램 CPA KE0002 -한국에서 케냐에 지원하는 BURN사의 효율적인 쿡스토</v>
      </c>
      <c r="B102" t="str">
        <f t="shared" si="3"/>
        <v>승인</v>
      </c>
      <c r="C102">
        <v>100</v>
      </c>
      <c r="D102" t="s">
        <v>1219</v>
      </c>
      <c r="E102" t="s">
        <v>425</v>
      </c>
      <c r="F102" t="s">
        <v>1220</v>
      </c>
      <c r="G102" t="s">
        <v>19234</v>
      </c>
      <c r="H102" t="s">
        <v>19234</v>
      </c>
      <c r="I102" t="s">
        <v>1223</v>
      </c>
      <c r="J102" t="s">
        <v>1224</v>
      </c>
      <c r="K102" t="s">
        <v>1224</v>
      </c>
      <c r="L102" t="s">
        <v>1225</v>
      </c>
      <c r="M102" t="s">
        <v>1226</v>
      </c>
      <c r="N102" t="s">
        <v>20357</v>
      </c>
      <c r="O102" t="s">
        <v>209</v>
      </c>
      <c r="P102" t="s">
        <v>20358</v>
      </c>
      <c r="Q102" t="s">
        <v>1293</v>
      </c>
      <c r="R102" t="s">
        <v>1143</v>
      </c>
      <c r="S102" t="s">
        <v>418</v>
      </c>
      <c r="T102" t="s">
        <v>418</v>
      </c>
      <c r="U102" t="s">
        <v>20316</v>
      </c>
      <c r="V102">
        <v>41993</v>
      </c>
      <c r="W102" t="s">
        <v>2130</v>
      </c>
      <c r="X102" t="s">
        <v>2130</v>
      </c>
      <c r="Y102" t="s">
        <v>19814</v>
      </c>
      <c r="Z102" t="s">
        <v>425</v>
      </c>
      <c r="AA102" t="s">
        <v>20359</v>
      </c>
      <c r="AB102" t="s">
        <v>20360</v>
      </c>
      <c r="AC102" t="s">
        <v>20361</v>
      </c>
      <c r="AD102">
        <v>1278</v>
      </c>
      <c r="AE102" t="s">
        <v>20296</v>
      </c>
      <c r="AF102" t="s">
        <v>10354</v>
      </c>
      <c r="AG102" t="s">
        <v>819</v>
      </c>
      <c r="AH102" t="s">
        <v>20362</v>
      </c>
      <c r="AI102" t="s">
        <v>1244</v>
      </c>
      <c r="AJ102" t="s">
        <v>20357</v>
      </c>
      <c r="AK102" t="s">
        <v>18135</v>
      </c>
      <c r="AL102" t="s">
        <v>20363</v>
      </c>
      <c r="AM102" t="s">
        <v>20364</v>
      </c>
      <c r="AN102" t="s">
        <v>20365</v>
      </c>
      <c r="AO102" t="s">
        <v>19234</v>
      </c>
      <c r="AP102" t="s">
        <v>19311</v>
      </c>
      <c r="AQ102" t="s">
        <v>20301</v>
      </c>
      <c r="AR102">
        <v>58926</v>
      </c>
      <c r="AS102">
        <v>13987</v>
      </c>
      <c r="AT102">
        <v>2946</v>
      </c>
      <c r="AU102">
        <v>41993</v>
      </c>
      <c r="AV102" t="s">
        <v>20359</v>
      </c>
      <c r="AW102" t="s">
        <v>20366</v>
      </c>
      <c r="AX102" t="s">
        <v>20325</v>
      </c>
    </row>
    <row r="103" spans="1:50">
      <c r="A103" t="str">
        <f t="shared" si="2"/>
        <v>SHINE – 인도 LED 보급 CPA03 사업</v>
      </c>
      <c r="B103" t="str">
        <f t="shared" si="3"/>
        <v>승인</v>
      </c>
      <c r="C103">
        <v>101</v>
      </c>
      <c r="D103" t="s">
        <v>1219</v>
      </c>
      <c r="E103" t="s">
        <v>870</v>
      </c>
      <c r="F103" t="s">
        <v>19808</v>
      </c>
      <c r="G103" t="s">
        <v>20153</v>
      </c>
      <c r="H103" t="s">
        <v>20367</v>
      </c>
      <c r="I103" t="s">
        <v>1254</v>
      </c>
      <c r="J103" t="s">
        <v>19810</v>
      </c>
      <c r="K103" t="s">
        <v>1446</v>
      </c>
      <c r="L103" t="s">
        <v>1257</v>
      </c>
      <c r="M103" t="s">
        <v>19811</v>
      </c>
      <c r="N103" t="s">
        <v>20368</v>
      </c>
      <c r="O103" t="s">
        <v>209</v>
      </c>
      <c r="P103" t="s">
        <v>20369</v>
      </c>
      <c r="Q103" t="s">
        <v>1231</v>
      </c>
      <c r="R103" t="s">
        <v>20173</v>
      </c>
      <c r="S103" t="s">
        <v>418</v>
      </c>
      <c r="T103" t="s">
        <v>418</v>
      </c>
      <c r="U103" t="s">
        <v>20174</v>
      </c>
      <c r="V103">
        <v>90810</v>
      </c>
      <c r="W103" t="s">
        <v>2130</v>
      </c>
      <c r="X103" t="s">
        <v>2130</v>
      </c>
      <c r="Y103" t="s">
        <v>20370</v>
      </c>
      <c r="Z103" t="s">
        <v>870</v>
      </c>
      <c r="AA103" t="s">
        <v>20371</v>
      </c>
      <c r="AB103" t="s">
        <v>20372</v>
      </c>
      <c r="AC103" t="s">
        <v>20373</v>
      </c>
      <c r="AD103">
        <v>115</v>
      </c>
      <c r="AE103" t="s">
        <v>20374</v>
      </c>
      <c r="AF103" t="s">
        <v>10354</v>
      </c>
      <c r="AG103" t="s">
        <v>819</v>
      </c>
      <c r="AH103" t="s">
        <v>20375</v>
      </c>
      <c r="AI103" t="s">
        <v>1244</v>
      </c>
      <c r="AJ103" t="s">
        <v>20369</v>
      </c>
      <c r="AK103" t="s">
        <v>20164</v>
      </c>
      <c r="AL103" t="s">
        <v>20179</v>
      </c>
      <c r="AM103" t="s">
        <v>20376</v>
      </c>
      <c r="AN103" t="s">
        <v>20181</v>
      </c>
      <c r="AO103" t="s">
        <v>20367</v>
      </c>
      <c r="AP103" t="s">
        <v>20377</v>
      </c>
      <c r="AQ103" t="s">
        <v>20378</v>
      </c>
      <c r="AR103">
        <v>104209</v>
      </c>
      <c r="AS103">
        <v>13399</v>
      </c>
      <c r="AT103">
        <v>0</v>
      </c>
      <c r="AU103">
        <v>90810</v>
      </c>
      <c r="AV103" t="s">
        <v>20379</v>
      </c>
      <c r="AW103" t="s">
        <v>20380</v>
      </c>
      <c r="AX103" t="s">
        <v>20131</v>
      </c>
    </row>
    <row r="104" spans="1:50">
      <c r="A104" t="str">
        <f t="shared" si="2"/>
        <v>BioLite의 발전된 쿡스토브 프로그램  - 한국에서 지원하는 CPA 011</v>
      </c>
      <c r="B104" t="str">
        <f t="shared" si="3"/>
        <v>검토필요</v>
      </c>
      <c r="C104">
        <v>102</v>
      </c>
      <c r="D104" t="s">
        <v>1219</v>
      </c>
      <c r="E104" t="s">
        <v>20381</v>
      </c>
      <c r="F104" t="s">
        <v>20382</v>
      </c>
      <c r="G104" t="s">
        <v>20381</v>
      </c>
      <c r="H104" t="s">
        <v>20383</v>
      </c>
      <c r="I104" t="s">
        <v>20384</v>
      </c>
      <c r="J104" t="s">
        <v>20385</v>
      </c>
      <c r="K104" t="s">
        <v>1224</v>
      </c>
      <c r="L104" t="s">
        <v>1225</v>
      </c>
      <c r="M104" t="s">
        <v>20386</v>
      </c>
      <c r="N104" t="s">
        <v>20387</v>
      </c>
      <c r="O104" t="s">
        <v>209</v>
      </c>
      <c r="P104" t="s">
        <v>20387</v>
      </c>
      <c r="Q104" t="s">
        <v>1231</v>
      </c>
      <c r="R104" t="s">
        <v>10936</v>
      </c>
      <c r="S104" t="s">
        <v>418</v>
      </c>
      <c r="T104" t="s">
        <v>418</v>
      </c>
      <c r="U104" t="s">
        <v>20388</v>
      </c>
      <c r="V104">
        <v>42510</v>
      </c>
      <c r="W104" t="s">
        <v>2130</v>
      </c>
      <c r="X104" t="s">
        <v>2130</v>
      </c>
      <c r="Y104" t="s">
        <v>20389</v>
      </c>
      <c r="Z104" t="s">
        <v>20381</v>
      </c>
      <c r="AA104" t="s">
        <v>20390</v>
      </c>
      <c r="AB104" t="s">
        <v>20391</v>
      </c>
      <c r="AD104">
        <v>2</v>
      </c>
      <c r="AE104" t="s">
        <v>20392</v>
      </c>
      <c r="AF104" t="s">
        <v>20393</v>
      </c>
      <c r="AG104" t="s">
        <v>819</v>
      </c>
      <c r="AH104" t="s">
        <v>20394</v>
      </c>
      <c r="AI104" t="s">
        <v>1244</v>
      </c>
      <c r="AJ104" t="s">
        <v>20387</v>
      </c>
      <c r="AK104" t="s">
        <v>11709</v>
      </c>
      <c r="AL104" t="s">
        <v>20395</v>
      </c>
      <c r="AM104" t="s">
        <v>20396</v>
      </c>
      <c r="AN104" t="s">
        <v>20397</v>
      </c>
      <c r="AO104" t="s">
        <v>19348</v>
      </c>
      <c r="AP104" t="s">
        <v>19311</v>
      </c>
      <c r="AQ104" t="s">
        <v>20398</v>
      </c>
      <c r="AR104">
        <v>42510</v>
      </c>
      <c r="AS104">
        <v>0</v>
      </c>
      <c r="AT104">
        <v>0</v>
      </c>
      <c r="AU104">
        <v>42510</v>
      </c>
      <c r="AV104" t="s">
        <v>20390</v>
      </c>
      <c r="AW104" t="s">
        <v>20399</v>
      </c>
    </row>
    <row r="105" spans="1:50">
      <c r="A105" t="str">
        <f t="shared" si="2"/>
        <v>BioLite의 발전된 쿡스토브 프로그램 - 한국에서 지원하는 CPA 012</v>
      </c>
      <c r="B105" t="str">
        <f t="shared" si="3"/>
        <v>검토필요</v>
      </c>
      <c r="C105">
        <v>103</v>
      </c>
      <c r="D105" t="s">
        <v>1219</v>
      </c>
      <c r="E105" t="s">
        <v>20381</v>
      </c>
      <c r="F105" t="s">
        <v>20382</v>
      </c>
      <c r="G105" t="s">
        <v>20381</v>
      </c>
      <c r="H105" t="s">
        <v>20400</v>
      </c>
      <c r="I105" t="s">
        <v>20384</v>
      </c>
      <c r="J105" t="s">
        <v>20385</v>
      </c>
      <c r="K105" t="s">
        <v>1224</v>
      </c>
      <c r="L105" t="s">
        <v>1225</v>
      </c>
      <c r="M105" t="s">
        <v>20386</v>
      </c>
      <c r="N105" t="s">
        <v>20401</v>
      </c>
      <c r="O105" t="s">
        <v>209</v>
      </c>
      <c r="P105" t="s">
        <v>20401</v>
      </c>
      <c r="Q105" t="s">
        <v>1231</v>
      </c>
      <c r="R105" t="s">
        <v>10936</v>
      </c>
      <c r="S105" t="s">
        <v>418</v>
      </c>
      <c r="T105" t="s">
        <v>418</v>
      </c>
      <c r="U105" t="s">
        <v>20388</v>
      </c>
      <c r="V105">
        <v>42510</v>
      </c>
      <c r="W105" t="s">
        <v>2130</v>
      </c>
      <c r="X105" t="s">
        <v>2130</v>
      </c>
      <c r="Y105" t="s">
        <v>20402</v>
      </c>
      <c r="Z105" t="s">
        <v>20381</v>
      </c>
      <c r="AA105" t="s">
        <v>20403</v>
      </c>
      <c r="AB105" t="s">
        <v>20391</v>
      </c>
      <c r="AD105">
        <v>2</v>
      </c>
      <c r="AE105" t="s">
        <v>20392</v>
      </c>
      <c r="AF105" t="s">
        <v>20393</v>
      </c>
      <c r="AG105" t="s">
        <v>819</v>
      </c>
      <c r="AH105" t="s">
        <v>20404</v>
      </c>
      <c r="AI105" t="s">
        <v>1244</v>
      </c>
      <c r="AJ105" t="s">
        <v>20401</v>
      </c>
      <c r="AK105" t="s">
        <v>11709</v>
      </c>
      <c r="AL105" t="s">
        <v>20405</v>
      </c>
      <c r="AM105" t="s">
        <v>20406</v>
      </c>
      <c r="AN105" t="s">
        <v>20407</v>
      </c>
      <c r="AO105" t="s">
        <v>19348</v>
      </c>
      <c r="AP105" t="s">
        <v>20008</v>
      </c>
      <c r="AQ105" t="s">
        <v>20408</v>
      </c>
      <c r="AR105">
        <v>42510</v>
      </c>
      <c r="AS105">
        <v>0</v>
      </c>
      <c r="AT105">
        <v>0</v>
      </c>
      <c r="AU105">
        <v>42510</v>
      </c>
      <c r="AV105" t="s">
        <v>20403</v>
      </c>
      <c r="AW105" t="s">
        <v>20409</v>
      </c>
    </row>
    <row r="106" spans="1:50">
      <c r="A106" t="str">
        <f t="shared" si="2"/>
        <v>BioLite의 발전된 쿡스토브 프로그램 - 한국에서 지원하는 CPA 013</v>
      </c>
      <c r="B106" t="str">
        <f t="shared" si="3"/>
        <v>검토필요</v>
      </c>
      <c r="C106">
        <v>104</v>
      </c>
      <c r="D106" t="s">
        <v>1219</v>
      </c>
      <c r="E106" t="s">
        <v>20381</v>
      </c>
      <c r="F106" t="s">
        <v>20382</v>
      </c>
      <c r="G106" t="s">
        <v>20410</v>
      </c>
      <c r="H106" t="s">
        <v>20400</v>
      </c>
      <c r="I106" t="s">
        <v>20384</v>
      </c>
      <c r="J106" t="s">
        <v>20385</v>
      </c>
      <c r="K106" t="s">
        <v>1224</v>
      </c>
      <c r="L106" t="s">
        <v>1225</v>
      </c>
      <c r="M106" t="s">
        <v>20386</v>
      </c>
      <c r="N106" t="s">
        <v>20411</v>
      </c>
      <c r="O106" t="s">
        <v>209</v>
      </c>
      <c r="P106" t="s">
        <v>20411</v>
      </c>
      <c r="Q106" t="s">
        <v>1231</v>
      </c>
      <c r="R106" t="s">
        <v>10936</v>
      </c>
      <c r="S106" t="s">
        <v>418</v>
      </c>
      <c r="T106" t="s">
        <v>418</v>
      </c>
      <c r="U106" t="s">
        <v>20388</v>
      </c>
      <c r="V106">
        <v>42510</v>
      </c>
      <c r="W106" t="s">
        <v>2130</v>
      </c>
      <c r="X106" t="s">
        <v>2130</v>
      </c>
      <c r="Y106" t="s">
        <v>20402</v>
      </c>
      <c r="Z106" t="s">
        <v>20381</v>
      </c>
      <c r="AA106" t="s">
        <v>20412</v>
      </c>
      <c r="AB106" t="s">
        <v>20391</v>
      </c>
      <c r="AD106">
        <v>2</v>
      </c>
      <c r="AE106" t="s">
        <v>20392</v>
      </c>
      <c r="AF106" t="s">
        <v>20393</v>
      </c>
      <c r="AG106" t="s">
        <v>819</v>
      </c>
      <c r="AH106" t="s">
        <v>20413</v>
      </c>
      <c r="AI106" t="s">
        <v>1244</v>
      </c>
      <c r="AJ106" t="s">
        <v>20411</v>
      </c>
      <c r="AK106" t="s">
        <v>11709</v>
      </c>
      <c r="AL106" t="s">
        <v>20414</v>
      </c>
      <c r="AM106" t="s">
        <v>20415</v>
      </c>
      <c r="AN106" t="s">
        <v>20416</v>
      </c>
      <c r="AO106" t="s">
        <v>19348</v>
      </c>
      <c r="AP106" t="s">
        <v>20008</v>
      </c>
      <c r="AQ106" t="s">
        <v>20417</v>
      </c>
      <c r="AR106">
        <v>42510</v>
      </c>
      <c r="AS106">
        <v>0</v>
      </c>
      <c r="AT106">
        <v>0</v>
      </c>
      <c r="AU106">
        <v>42510</v>
      </c>
      <c r="AV106" t="s">
        <v>20412</v>
      </c>
      <c r="AW106" t="s">
        <v>20418</v>
      </c>
    </row>
    <row r="107" spans="1:50">
      <c r="A107" t="str">
        <f t="shared" si="2"/>
        <v>BioLite의 발전된 쿡스토브 프로그램 - 한국에서 지원하는 CPA 020</v>
      </c>
      <c r="B107" t="str">
        <f t="shared" si="3"/>
        <v>보완1차_검토중</v>
      </c>
      <c r="C107">
        <v>105</v>
      </c>
      <c r="D107" t="s">
        <v>1219</v>
      </c>
      <c r="E107" t="s">
        <v>20381</v>
      </c>
      <c r="F107" t="s">
        <v>20382</v>
      </c>
      <c r="G107" t="s">
        <v>19348</v>
      </c>
      <c r="H107" t="s">
        <v>19348</v>
      </c>
      <c r="I107" t="s">
        <v>20384</v>
      </c>
      <c r="J107" t="s">
        <v>20385</v>
      </c>
      <c r="K107" t="s">
        <v>1224</v>
      </c>
      <c r="L107" t="s">
        <v>1225</v>
      </c>
      <c r="M107" t="s">
        <v>20386</v>
      </c>
      <c r="N107" t="s">
        <v>20419</v>
      </c>
      <c r="O107" t="s">
        <v>209</v>
      </c>
      <c r="P107" t="s">
        <v>20419</v>
      </c>
      <c r="Q107" t="s">
        <v>1231</v>
      </c>
      <c r="R107" t="s">
        <v>10936</v>
      </c>
      <c r="S107" t="s">
        <v>418</v>
      </c>
      <c r="T107" t="s">
        <v>418</v>
      </c>
      <c r="U107" t="s">
        <v>20388</v>
      </c>
      <c r="V107">
        <v>42510</v>
      </c>
      <c r="W107" t="s">
        <v>2130</v>
      </c>
      <c r="X107" t="s">
        <v>2130</v>
      </c>
      <c r="Y107" t="s">
        <v>20402</v>
      </c>
      <c r="Z107" t="s">
        <v>20381</v>
      </c>
      <c r="AA107" t="s">
        <v>20420</v>
      </c>
      <c r="AB107" t="s">
        <v>20391</v>
      </c>
      <c r="AD107">
        <v>1</v>
      </c>
      <c r="AE107" t="s">
        <v>20421</v>
      </c>
      <c r="AF107" t="s">
        <v>20393</v>
      </c>
      <c r="AG107" t="s">
        <v>819</v>
      </c>
      <c r="AH107" t="s">
        <v>20422</v>
      </c>
      <c r="AI107" t="s">
        <v>1244</v>
      </c>
      <c r="AJ107" t="s">
        <v>20419</v>
      </c>
      <c r="AK107" t="s">
        <v>11709</v>
      </c>
      <c r="AL107" t="s">
        <v>20423</v>
      </c>
      <c r="AM107" t="s">
        <v>20424</v>
      </c>
      <c r="AN107" t="s">
        <v>20425</v>
      </c>
      <c r="AO107" t="s">
        <v>19348</v>
      </c>
      <c r="AP107" t="s">
        <v>20008</v>
      </c>
      <c r="AQ107" t="s">
        <v>20426</v>
      </c>
      <c r="AR107">
        <v>42510</v>
      </c>
      <c r="AS107">
        <v>0</v>
      </c>
      <c r="AT107">
        <v>0</v>
      </c>
      <c r="AU107">
        <v>42510</v>
      </c>
      <c r="AV107" t="s">
        <v>20420</v>
      </c>
      <c r="AW107" t="s">
        <v>20427</v>
      </c>
      <c r="AX107" t="s">
        <v>20428</v>
      </c>
    </row>
    <row r="108" spans="1:50">
      <c r="A108" t="str">
        <f t="shared" si="2"/>
        <v>BioLite의 발전된 쿡스토브 프로그램 - 한국에서 지원하는 CPA 022</v>
      </c>
      <c r="B108" t="str">
        <f t="shared" si="3"/>
        <v>보완1차_검토중</v>
      </c>
      <c r="C108">
        <v>106</v>
      </c>
      <c r="D108" t="s">
        <v>1219</v>
      </c>
      <c r="E108" t="s">
        <v>20381</v>
      </c>
      <c r="F108" t="s">
        <v>20382</v>
      </c>
      <c r="G108" t="s">
        <v>19348</v>
      </c>
      <c r="H108" t="s">
        <v>19348</v>
      </c>
      <c r="I108" t="s">
        <v>20384</v>
      </c>
      <c r="J108" t="s">
        <v>20385</v>
      </c>
      <c r="K108" t="s">
        <v>1224</v>
      </c>
      <c r="L108" t="s">
        <v>1225</v>
      </c>
      <c r="M108" t="s">
        <v>20386</v>
      </c>
      <c r="N108" t="s">
        <v>20429</v>
      </c>
      <c r="O108" t="s">
        <v>209</v>
      </c>
      <c r="P108" t="s">
        <v>20429</v>
      </c>
      <c r="Q108" t="s">
        <v>1231</v>
      </c>
      <c r="R108" t="s">
        <v>10936</v>
      </c>
      <c r="S108" t="s">
        <v>418</v>
      </c>
      <c r="T108" t="s">
        <v>418</v>
      </c>
      <c r="U108" t="s">
        <v>20388</v>
      </c>
      <c r="V108">
        <v>42510</v>
      </c>
      <c r="W108" t="s">
        <v>2130</v>
      </c>
      <c r="X108" t="s">
        <v>2130</v>
      </c>
      <c r="Y108" t="s">
        <v>20402</v>
      </c>
      <c r="Z108" t="s">
        <v>20381</v>
      </c>
      <c r="AA108" t="s">
        <v>20430</v>
      </c>
      <c r="AB108" t="s">
        <v>20391</v>
      </c>
      <c r="AD108">
        <v>1</v>
      </c>
      <c r="AE108" t="s">
        <v>20421</v>
      </c>
      <c r="AF108" t="s">
        <v>20393</v>
      </c>
      <c r="AG108" t="s">
        <v>819</v>
      </c>
      <c r="AH108" t="s">
        <v>20431</v>
      </c>
      <c r="AI108" t="s">
        <v>1244</v>
      </c>
      <c r="AJ108" t="s">
        <v>20429</v>
      </c>
      <c r="AK108" t="s">
        <v>11709</v>
      </c>
      <c r="AL108" t="s">
        <v>20432</v>
      </c>
      <c r="AM108" t="s">
        <v>20433</v>
      </c>
      <c r="AN108" t="s">
        <v>20434</v>
      </c>
      <c r="AO108" t="s">
        <v>19348</v>
      </c>
      <c r="AP108" t="s">
        <v>20008</v>
      </c>
      <c r="AQ108" t="s">
        <v>20426</v>
      </c>
      <c r="AR108">
        <v>42510</v>
      </c>
      <c r="AS108">
        <v>0</v>
      </c>
      <c r="AT108">
        <v>0</v>
      </c>
      <c r="AU108">
        <v>42510</v>
      </c>
      <c r="AV108" t="s">
        <v>20430</v>
      </c>
      <c r="AW108" t="s">
        <v>20435</v>
      </c>
    </row>
    <row r="109" spans="1:50">
      <c r="A109" t="str">
        <f t="shared" si="2"/>
        <v>BioLite의 발전된 쿡스토브 프로그램 - 한국에서 지원하는 CPA 023</v>
      </c>
      <c r="B109" t="str">
        <f t="shared" si="3"/>
        <v>검토필요</v>
      </c>
      <c r="C109">
        <v>107</v>
      </c>
      <c r="D109" t="s">
        <v>1219</v>
      </c>
      <c r="E109" t="s">
        <v>20381</v>
      </c>
      <c r="F109" t="s">
        <v>20382</v>
      </c>
      <c r="G109" t="s">
        <v>20436</v>
      </c>
      <c r="H109" t="s">
        <v>20400</v>
      </c>
      <c r="I109" t="s">
        <v>20384</v>
      </c>
      <c r="J109" t="s">
        <v>20385</v>
      </c>
      <c r="K109" t="s">
        <v>1224</v>
      </c>
      <c r="L109" t="s">
        <v>1225</v>
      </c>
      <c r="M109" t="s">
        <v>20386</v>
      </c>
      <c r="N109" t="s">
        <v>20437</v>
      </c>
      <c r="O109" t="s">
        <v>209</v>
      </c>
      <c r="P109" t="s">
        <v>20437</v>
      </c>
      <c r="Q109" t="s">
        <v>1231</v>
      </c>
      <c r="R109" t="s">
        <v>10936</v>
      </c>
      <c r="S109" t="s">
        <v>418</v>
      </c>
      <c r="T109" t="s">
        <v>418</v>
      </c>
      <c r="U109" t="s">
        <v>20438</v>
      </c>
      <c r="V109">
        <v>42510</v>
      </c>
      <c r="W109" t="s">
        <v>2130</v>
      </c>
      <c r="X109" t="s">
        <v>2130</v>
      </c>
      <c r="Y109" t="s">
        <v>20402</v>
      </c>
      <c r="Z109" t="s">
        <v>20381</v>
      </c>
      <c r="AA109" t="s">
        <v>20439</v>
      </c>
      <c r="AB109" t="s">
        <v>20391</v>
      </c>
      <c r="AD109">
        <v>2</v>
      </c>
      <c r="AE109" t="s">
        <v>20392</v>
      </c>
      <c r="AF109" t="s">
        <v>20393</v>
      </c>
      <c r="AG109" t="s">
        <v>819</v>
      </c>
      <c r="AH109" t="s">
        <v>20440</v>
      </c>
      <c r="AI109" t="s">
        <v>1244</v>
      </c>
      <c r="AJ109" t="s">
        <v>20437</v>
      </c>
      <c r="AK109" t="s">
        <v>11709</v>
      </c>
      <c r="AL109" t="s">
        <v>20441</v>
      </c>
      <c r="AM109" t="s">
        <v>20442</v>
      </c>
      <c r="AN109" t="s">
        <v>20443</v>
      </c>
      <c r="AO109" t="s">
        <v>19348</v>
      </c>
      <c r="AP109" t="s">
        <v>20008</v>
      </c>
      <c r="AQ109" t="s">
        <v>20408</v>
      </c>
      <c r="AR109">
        <v>42510</v>
      </c>
      <c r="AS109">
        <v>0</v>
      </c>
      <c r="AT109">
        <v>0</v>
      </c>
      <c r="AU109">
        <v>42510</v>
      </c>
      <c r="AV109" t="s">
        <v>20439</v>
      </c>
      <c r="AW109" t="s">
        <v>20444</v>
      </c>
    </row>
    <row r="110" spans="1:50">
      <c r="A110" t="str">
        <f t="shared" si="2"/>
        <v>BioLite의 발전된 쿡스토브 프로그램 - 한국에서 지원하는 CPA 024</v>
      </c>
      <c r="B110" t="str">
        <f t="shared" si="3"/>
        <v>검토필요</v>
      </c>
      <c r="C110">
        <v>108</v>
      </c>
      <c r="D110" t="s">
        <v>1219</v>
      </c>
      <c r="E110" t="s">
        <v>20381</v>
      </c>
      <c r="F110" t="s">
        <v>20382</v>
      </c>
      <c r="G110" t="s">
        <v>20381</v>
      </c>
      <c r="H110" t="s">
        <v>20400</v>
      </c>
      <c r="I110" t="s">
        <v>20384</v>
      </c>
      <c r="J110" t="s">
        <v>20385</v>
      </c>
      <c r="K110" t="s">
        <v>1224</v>
      </c>
      <c r="L110" t="s">
        <v>1225</v>
      </c>
      <c r="M110" t="s">
        <v>20386</v>
      </c>
      <c r="N110" t="s">
        <v>20445</v>
      </c>
      <c r="O110" t="s">
        <v>209</v>
      </c>
      <c r="P110" t="s">
        <v>20445</v>
      </c>
      <c r="Q110" t="s">
        <v>1231</v>
      </c>
      <c r="R110" t="s">
        <v>10936</v>
      </c>
      <c r="S110" t="s">
        <v>418</v>
      </c>
      <c r="T110" t="s">
        <v>418</v>
      </c>
      <c r="U110" t="s">
        <v>20388</v>
      </c>
      <c r="V110">
        <v>42510</v>
      </c>
      <c r="W110" t="s">
        <v>2130</v>
      </c>
      <c r="X110" t="s">
        <v>2130</v>
      </c>
      <c r="Y110" t="s">
        <v>20402</v>
      </c>
      <c r="Z110" t="s">
        <v>20381</v>
      </c>
      <c r="AA110" t="s">
        <v>20446</v>
      </c>
      <c r="AB110" t="s">
        <v>20391</v>
      </c>
      <c r="AD110">
        <v>2</v>
      </c>
      <c r="AE110" t="s">
        <v>20392</v>
      </c>
      <c r="AF110" t="s">
        <v>20393</v>
      </c>
      <c r="AG110" t="s">
        <v>819</v>
      </c>
      <c r="AH110" t="s">
        <v>20447</v>
      </c>
      <c r="AI110" t="s">
        <v>1244</v>
      </c>
      <c r="AJ110" t="s">
        <v>20445</v>
      </c>
      <c r="AK110" t="s">
        <v>11709</v>
      </c>
      <c r="AL110" t="s">
        <v>20448</v>
      </c>
      <c r="AM110" t="s">
        <v>20449</v>
      </c>
      <c r="AN110" t="s">
        <v>20450</v>
      </c>
      <c r="AO110" t="s">
        <v>19348</v>
      </c>
      <c r="AP110" t="s">
        <v>20008</v>
      </c>
      <c r="AQ110" t="s">
        <v>20408</v>
      </c>
      <c r="AR110">
        <v>42510</v>
      </c>
      <c r="AS110">
        <v>0</v>
      </c>
      <c r="AT110">
        <v>0</v>
      </c>
      <c r="AU110">
        <v>42510</v>
      </c>
      <c r="AV110" t="s">
        <v>20446</v>
      </c>
      <c r="AW110" t="s">
        <v>20451</v>
      </c>
    </row>
    <row r="111" spans="1:50">
      <c r="A111" t="str">
        <f t="shared" si="2"/>
        <v>BioLite의 발전된 쿡스토브 프로그램 - 한국에서 지원하는 CPA 025</v>
      </c>
      <c r="B111" t="str">
        <f t="shared" si="3"/>
        <v>검토필요</v>
      </c>
      <c r="C111">
        <v>109</v>
      </c>
      <c r="D111" t="s">
        <v>1219</v>
      </c>
      <c r="E111" t="s">
        <v>20381</v>
      </c>
      <c r="F111" t="s">
        <v>20382</v>
      </c>
      <c r="G111" t="s">
        <v>20381</v>
      </c>
      <c r="H111" t="s">
        <v>20400</v>
      </c>
      <c r="I111" t="s">
        <v>20384</v>
      </c>
      <c r="J111" t="s">
        <v>20385</v>
      </c>
      <c r="K111" t="s">
        <v>1224</v>
      </c>
      <c r="L111" t="s">
        <v>1225</v>
      </c>
      <c r="M111" t="s">
        <v>20386</v>
      </c>
      <c r="N111" t="s">
        <v>20452</v>
      </c>
      <c r="O111" t="s">
        <v>209</v>
      </c>
      <c r="P111" t="s">
        <v>20452</v>
      </c>
      <c r="Q111" t="s">
        <v>1231</v>
      </c>
      <c r="R111" t="s">
        <v>10936</v>
      </c>
      <c r="S111" t="s">
        <v>418</v>
      </c>
      <c r="T111" t="s">
        <v>418</v>
      </c>
      <c r="U111" t="s">
        <v>20388</v>
      </c>
      <c r="V111">
        <v>42510</v>
      </c>
      <c r="W111" t="s">
        <v>2130</v>
      </c>
      <c r="X111" t="s">
        <v>2130</v>
      </c>
      <c r="Y111" t="s">
        <v>20402</v>
      </c>
      <c r="Z111" t="s">
        <v>20381</v>
      </c>
      <c r="AA111" t="s">
        <v>20453</v>
      </c>
      <c r="AB111" t="s">
        <v>20391</v>
      </c>
      <c r="AD111">
        <v>2</v>
      </c>
      <c r="AE111" t="s">
        <v>20392</v>
      </c>
      <c r="AF111" t="s">
        <v>20393</v>
      </c>
      <c r="AG111" t="s">
        <v>819</v>
      </c>
      <c r="AH111" t="s">
        <v>20454</v>
      </c>
      <c r="AI111" t="s">
        <v>1244</v>
      </c>
      <c r="AJ111" t="s">
        <v>20452</v>
      </c>
      <c r="AK111" t="s">
        <v>11709</v>
      </c>
      <c r="AL111" t="s">
        <v>20455</v>
      </c>
      <c r="AM111" t="s">
        <v>20456</v>
      </c>
      <c r="AN111" t="s">
        <v>20457</v>
      </c>
      <c r="AO111" t="s">
        <v>19348</v>
      </c>
      <c r="AP111" t="s">
        <v>20008</v>
      </c>
      <c r="AQ111" t="s">
        <v>20408</v>
      </c>
      <c r="AR111">
        <v>42510</v>
      </c>
      <c r="AS111">
        <v>0</v>
      </c>
      <c r="AT111">
        <v>0</v>
      </c>
      <c r="AU111">
        <v>42510</v>
      </c>
      <c r="AV111" t="s">
        <v>20453</v>
      </c>
      <c r="AW111" t="s">
        <v>20458</v>
      </c>
    </row>
    <row r="112" spans="1:50">
      <c r="A112" t="str">
        <f t="shared" si="2"/>
        <v xml:space="preserve">BioLite의 발전된 쿡스토브 프로그램 - 한국에서 지원하는 CPA 026	</v>
      </c>
      <c r="B112" t="str">
        <f t="shared" si="3"/>
        <v>검토필요</v>
      </c>
      <c r="C112">
        <v>110</v>
      </c>
      <c r="D112" t="s">
        <v>1219</v>
      </c>
      <c r="E112" t="s">
        <v>20381</v>
      </c>
      <c r="F112" t="s">
        <v>20382</v>
      </c>
      <c r="G112" t="s">
        <v>20381</v>
      </c>
      <c r="H112" t="s">
        <v>20400</v>
      </c>
      <c r="I112" t="s">
        <v>20384</v>
      </c>
      <c r="J112" t="s">
        <v>20385</v>
      </c>
      <c r="K112" t="s">
        <v>1224</v>
      </c>
      <c r="L112" t="s">
        <v>1225</v>
      </c>
      <c r="M112" t="s">
        <v>20386</v>
      </c>
      <c r="N112" t="s">
        <v>20459</v>
      </c>
      <c r="O112" t="s">
        <v>209</v>
      </c>
      <c r="P112" t="s">
        <v>20459</v>
      </c>
      <c r="Q112" t="s">
        <v>1231</v>
      </c>
      <c r="R112" t="s">
        <v>10936</v>
      </c>
      <c r="S112" t="s">
        <v>418</v>
      </c>
      <c r="T112" t="s">
        <v>418</v>
      </c>
      <c r="U112" t="s">
        <v>20388</v>
      </c>
      <c r="V112">
        <v>42510</v>
      </c>
      <c r="W112" t="s">
        <v>2130</v>
      </c>
      <c r="X112" t="s">
        <v>2130</v>
      </c>
      <c r="Y112" t="s">
        <v>20402</v>
      </c>
      <c r="Z112" t="s">
        <v>20381</v>
      </c>
      <c r="AA112" t="s">
        <v>20460</v>
      </c>
      <c r="AB112" t="s">
        <v>20391</v>
      </c>
      <c r="AD112">
        <v>2</v>
      </c>
      <c r="AE112" t="s">
        <v>20392</v>
      </c>
      <c r="AF112" t="s">
        <v>20393</v>
      </c>
      <c r="AG112" t="s">
        <v>819</v>
      </c>
      <c r="AH112" t="s">
        <v>20461</v>
      </c>
      <c r="AI112" t="s">
        <v>1244</v>
      </c>
      <c r="AJ112" t="s">
        <v>20459</v>
      </c>
      <c r="AK112" t="s">
        <v>11709</v>
      </c>
      <c r="AL112" t="s">
        <v>20462</v>
      </c>
      <c r="AM112" t="s">
        <v>20463</v>
      </c>
      <c r="AN112" t="s">
        <v>20464</v>
      </c>
      <c r="AO112" t="s">
        <v>19348</v>
      </c>
      <c r="AP112" t="s">
        <v>20008</v>
      </c>
      <c r="AQ112" t="s">
        <v>20408</v>
      </c>
      <c r="AR112">
        <v>42510</v>
      </c>
      <c r="AS112">
        <v>0</v>
      </c>
      <c r="AT112">
        <v>0</v>
      </c>
      <c r="AU112">
        <v>42510</v>
      </c>
      <c r="AV112" t="s">
        <v>20460</v>
      </c>
      <c r="AW112" t="s">
        <v>20465</v>
      </c>
    </row>
    <row r="113" spans="1:49">
      <c r="A113" t="str">
        <f t="shared" si="2"/>
        <v xml:space="preserve">BioLite의 발전된 쿡스토브 프로그램 - 한국에서 지원하는 CPA 027	</v>
      </c>
      <c r="B113" t="str">
        <f t="shared" si="3"/>
        <v>검토필요</v>
      </c>
      <c r="C113">
        <v>111</v>
      </c>
      <c r="D113" t="s">
        <v>1219</v>
      </c>
      <c r="E113" t="s">
        <v>20381</v>
      </c>
      <c r="F113" t="s">
        <v>20382</v>
      </c>
      <c r="G113" t="s">
        <v>20381</v>
      </c>
      <c r="H113" t="s">
        <v>20400</v>
      </c>
      <c r="I113" t="s">
        <v>20384</v>
      </c>
      <c r="J113" t="s">
        <v>20385</v>
      </c>
      <c r="K113" t="s">
        <v>1224</v>
      </c>
      <c r="L113" t="s">
        <v>1225</v>
      </c>
      <c r="M113" t="s">
        <v>20386</v>
      </c>
      <c r="N113" t="s">
        <v>20466</v>
      </c>
      <c r="O113" t="s">
        <v>209</v>
      </c>
      <c r="P113" t="s">
        <v>20466</v>
      </c>
      <c r="Q113" t="s">
        <v>1231</v>
      </c>
      <c r="R113" t="s">
        <v>10936</v>
      </c>
      <c r="S113" t="s">
        <v>418</v>
      </c>
      <c r="T113" t="s">
        <v>418</v>
      </c>
      <c r="U113" t="s">
        <v>20388</v>
      </c>
      <c r="V113">
        <v>42510</v>
      </c>
      <c r="W113" t="s">
        <v>2130</v>
      </c>
      <c r="X113" t="s">
        <v>2130</v>
      </c>
      <c r="Y113" t="s">
        <v>20402</v>
      </c>
      <c r="Z113" t="s">
        <v>20381</v>
      </c>
      <c r="AA113" t="s">
        <v>20467</v>
      </c>
      <c r="AB113" t="s">
        <v>20391</v>
      </c>
      <c r="AD113">
        <v>2</v>
      </c>
      <c r="AE113" t="s">
        <v>20392</v>
      </c>
      <c r="AF113" t="s">
        <v>20393</v>
      </c>
      <c r="AG113" t="s">
        <v>819</v>
      </c>
      <c r="AH113" t="s">
        <v>20468</v>
      </c>
      <c r="AI113" t="s">
        <v>1244</v>
      </c>
      <c r="AJ113" t="s">
        <v>20466</v>
      </c>
      <c r="AK113" t="s">
        <v>11709</v>
      </c>
      <c r="AL113" t="s">
        <v>20469</v>
      </c>
      <c r="AM113" t="s">
        <v>20470</v>
      </c>
      <c r="AN113" t="s">
        <v>20471</v>
      </c>
      <c r="AO113" t="s">
        <v>19348</v>
      </c>
      <c r="AP113" t="s">
        <v>20008</v>
      </c>
      <c r="AQ113" t="s">
        <v>20408</v>
      </c>
      <c r="AR113">
        <v>42510</v>
      </c>
      <c r="AS113">
        <v>0</v>
      </c>
      <c r="AT113">
        <v>0</v>
      </c>
      <c r="AU113">
        <v>42510</v>
      </c>
      <c r="AV113" t="s">
        <v>20467</v>
      </c>
      <c r="AW113" t="s">
        <v>20472</v>
      </c>
    </row>
    <row r="114" spans="1:49">
      <c r="A114" t="str">
        <f t="shared" si="2"/>
        <v xml:space="preserve">BioLite의 발전된 쿡스토브 프로그램 - 한국에서 지원하는 CPA 029	</v>
      </c>
      <c r="B114" t="str">
        <f t="shared" si="3"/>
        <v>검토필요</v>
      </c>
      <c r="C114">
        <v>112</v>
      </c>
      <c r="D114" t="s">
        <v>1219</v>
      </c>
      <c r="E114" t="s">
        <v>20381</v>
      </c>
      <c r="F114" t="s">
        <v>20382</v>
      </c>
      <c r="G114" t="s">
        <v>20381</v>
      </c>
      <c r="H114" t="s">
        <v>20400</v>
      </c>
      <c r="I114" t="s">
        <v>20384</v>
      </c>
      <c r="J114" t="s">
        <v>20385</v>
      </c>
      <c r="K114" t="s">
        <v>1224</v>
      </c>
      <c r="L114" t="s">
        <v>1225</v>
      </c>
      <c r="M114" t="s">
        <v>20386</v>
      </c>
      <c r="N114" t="s">
        <v>20473</v>
      </c>
      <c r="O114" t="s">
        <v>209</v>
      </c>
      <c r="P114" t="s">
        <v>20473</v>
      </c>
      <c r="Q114" t="s">
        <v>1231</v>
      </c>
      <c r="R114" t="s">
        <v>10936</v>
      </c>
      <c r="S114" t="s">
        <v>418</v>
      </c>
      <c r="T114" t="s">
        <v>418</v>
      </c>
      <c r="U114" t="s">
        <v>20388</v>
      </c>
      <c r="V114">
        <v>42510</v>
      </c>
      <c r="W114" t="s">
        <v>2130</v>
      </c>
      <c r="X114" t="s">
        <v>2130</v>
      </c>
      <c r="Y114" t="s">
        <v>20402</v>
      </c>
      <c r="Z114" t="s">
        <v>20381</v>
      </c>
      <c r="AA114" t="s">
        <v>20474</v>
      </c>
      <c r="AB114" t="s">
        <v>20391</v>
      </c>
      <c r="AD114">
        <v>2</v>
      </c>
      <c r="AE114" t="s">
        <v>20392</v>
      </c>
      <c r="AF114" t="s">
        <v>20393</v>
      </c>
      <c r="AG114" t="s">
        <v>819</v>
      </c>
      <c r="AH114" t="s">
        <v>20475</v>
      </c>
      <c r="AI114" t="s">
        <v>1244</v>
      </c>
      <c r="AJ114" t="s">
        <v>20473</v>
      </c>
      <c r="AK114" t="s">
        <v>11709</v>
      </c>
      <c r="AL114" t="s">
        <v>20476</v>
      </c>
      <c r="AM114" t="s">
        <v>20477</v>
      </c>
      <c r="AN114" t="s">
        <v>20478</v>
      </c>
      <c r="AO114" t="s">
        <v>19348</v>
      </c>
      <c r="AP114" t="s">
        <v>20008</v>
      </c>
      <c r="AQ114" t="s">
        <v>20408</v>
      </c>
      <c r="AR114">
        <v>42510</v>
      </c>
      <c r="AS114">
        <v>0</v>
      </c>
      <c r="AT114">
        <v>0</v>
      </c>
      <c r="AU114">
        <v>42510</v>
      </c>
      <c r="AV114" t="s">
        <v>20474</v>
      </c>
      <c r="AW114" t="s">
        <v>20479</v>
      </c>
    </row>
    <row r="115" spans="1:49">
      <c r="A115" t="str">
        <f t="shared" si="2"/>
        <v>BioLite의 발전된 쿡스토브 프로그램 - 한국에서 지원하는 CPA 030</v>
      </c>
      <c r="B115" t="str">
        <f t="shared" si="3"/>
        <v>검토필요</v>
      </c>
      <c r="C115">
        <v>113</v>
      </c>
      <c r="D115" t="s">
        <v>1219</v>
      </c>
      <c r="E115" t="s">
        <v>20381</v>
      </c>
      <c r="F115" t="s">
        <v>20382</v>
      </c>
      <c r="G115" t="s">
        <v>20381</v>
      </c>
      <c r="H115" t="s">
        <v>20400</v>
      </c>
      <c r="I115" t="s">
        <v>20384</v>
      </c>
      <c r="J115" t="s">
        <v>20385</v>
      </c>
      <c r="K115" t="s">
        <v>1224</v>
      </c>
      <c r="L115" t="s">
        <v>1225</v>
      </c>
      <c r="M115" t="s">
        <v>20386</v>
      </c>
      <c r="N115" t="s">
        <v>20480</v>
      </c>
      <c r="O115" t="s">
        <v>209</v>
      </c>
      <c r="P115" t="s">
        <v>20480</v>
      </c>
      <c r="Q115" t="s">
        <v>1231</v>
      </c>
      <c r="R115" t="s">
        <v>10936</v>
      </c>
      <c r="S115" t="s">
        <v>418</v>
      </c>
      <c r="T115" t="s">
        <v>418</v>
      </c>
      <c r="U115" t="s">
        <v>20388</v>
      </c>
      <c r="V115">
        <v>42510</v>
      </c>
      <c r="W115" t="s">
        <v>2130</v>
      </c>
      <c r="X115" t="s">
        <v>2130</v>
      </c>
      <c r="Y115" t="s">
        <v>20402</v>
      </c>
      <c r="Z115" t="s">
        <v>20381</v>
      </c>
      <c r="AA115" t="s">
        <v>20481</v>
      </c>
      <c r="AB115" t="s">
        <v>20391</v>
      </c>
      <c r="AD115">
        <v>2</v>
      </c>
      <c r="AE115" t="s">
        <v>20392</v>
      </c>
      <c r="AF115" t="s">
        <v>20393</v>
      </c>
      <c r="AG115" t="s">
        <v>819</v>
      </c>
      <c r="AH115" t="s">
        <v>20482</v>
      </c>
      <c r="AI115" t="s">
        <v>1244</v>
      </c>
      <c r="AJ115" t="s">
        <v>20480</v>
      </c>
      <c r="AK115" t="s">
        <v>11709</v>
      </c>
      <c r="AL115" t="s">
        <v>20483</v>
      </c>
      <c r="AM115" t="s">
        <v>20484</v>
      </c>
      <c r="AN115" t="s">
        <v>20485</v>
      </c>
      <c r="AO115" t="s">
        <v>19348</v>
      </c>
      <c r="AP115" t="s">
        <v>20008</v>
      </c>
      <c r="AQ115" t="s">
        <v>20408</v>
      </c>
      <c r="AR115">
        <v>42510</v>
      </c>
      <c r="AS115">
        <v>0</v>
      </c>
      <c r="AT115">
        <v>0</v>
      </c>
      <c r="AU115">
        <v>42510</v>
      </c>
      <c r="AV115" t="s">
        <v>20481</v>
      </c>
      <c r="AW115" t="s">
        <v>20486</v>
      </c>
    </row>
    <row r="116" spans="1:49">
      <c r="A116" t="str">
        <f t="shared" si="2"/>
        <v>BioLite의 발전된 쿡스토브 프로그램 - 한국에서 지원하는 CPA 031</v>
      </c>
      <c r="B116" t="str">
        <f t="shared" si="3"/>
        <v>검토필요</v>
      </c>
      <c r="C116">
        <v>114</v>
      </c>
      <c r="D116" t="s">
        <v>1219</v>
      </c>
      <c r="E116" t="s">
        <v>20381</v>
      </c>
      <c r="F116" t="s">
        <v>20382</v>
      </c>
      <c r="G116" t="s">
        <v>20381</v>
      </c>
      <c r="H116" t="s">
        <v>20400</v>
      </c>
      <c r="I116" t="s">
        <v>20384</v>
      </c>
      <c r="J116" t="s">
        <v>20385</v>
      </c>
      <c r="K116" t="s">
        <v>1224</v>
      </c>
      <c r="L116" t="s">
        <v>1225</v>
      </c>
      <c r="M116" t="s">
        <v>20386</v>
      </c>
      <c r="N116" t="s">
        <v>20487</v>
      </c>
      <c r="O116" t="s">
        <v>209</v>
      </c>
      <c r="P116" t="s">
        <v>20487</v>
      </c>
      <c r="Q116" t="s">
        <v>1231</v>
      </c>
      <c r="R116" t="s">
        <v>10936</v>
      </c>
      <c r="S116" t="s">
        <v>418</v>
      </c>
      <c r="T116" t="s">
        <v>418</v>
      </c>
      <c r="U116" t="s">
        <v>20388</v>
      </c>
      <c r="V116">
        <v>42510</v>
      </c>
      <c r="W116" t="s">
        <v>2130</v>
      </c>
      <c r="X116" t="s">
        <v>2130</v>
      </c>
      <c r="Y116" t="s">
        <v>20402</v>
      </c>
      <c r="Z116" t="s">
        <v>20381</v>
      </c>
      <c r="AA116" t="s">
        <v>20488</v>
      </c>
      <c r="AB116" t="s">
        <v>20391</v>
      </c>
      <c r="AD116">
        <v>2</v>
      </c>
      <c r="AE116" t="s">
        <v>20392</v>
      </c>
      <c r="AF116" t="s">
        <v>20393</v>
      </c>
      <c r="AG116" t="s">
        <v>819</v>
      </c>
      <c r="AH116" t="s">
        <v>20489</v>
      </c>
      <c r="AI116" t="s">
        <v>1244</v>
      </c>
      <c r="AJ116" t="s">
        <v>20487</v>
      </c>
      <c r="AK116" t="s">
        <v>11709</v>
      </c>
      <c r="AL116" t="s">
        <v>20490</v>
      </c>
      <c r="AM116" t="s">
        <v>20491</v>
      </c>
      <c r="AN116" t="s">
        <v>20492</v>
      </c>
      <c r="AO116" t="s">
        <v>19348</v>
      </c>
      <c r="AP116" t="s">
        <v>20008</v>
      </c>
      <c r="AQ116" t="s">
        <v>20408</v>
      </c>
      <c r="AR116">
        <v>42510</v>
      </c>
      <c r="AS116">
        <v>0</v>
      </c>
      <c r="AT116">
        <v>0</v>
      </c>
      <c r="AU116">
        <v>42510</v>
      </c>
      <c r="AV116" t="s">
        <v>20488</v>
      </c>
      <c r="AW116" t="s">
        <v>20493</v>
      </c>
    </row>
    <row r="117" spans="1:49">
      <c r="A117" t="str">
        <f t="shared" si="2"/>
        <v>BioLite의 발전된 쿡스토브 프로그램 - 한국에서 지원하는 CPA 032</v>
      </c>
      <c r="B117" t="str">
        <f t="shared" si="3"/>
        <v>검토필요</v>
      </c>
      <c r="C117">
        <v>115</v>
      </c>
      <c r="D117" t="s">
        <v>1219</v>
      </c>
      <c r="E117" t="s">
        <v>20381</v>
      </c>
      <c r="F117" t="s">
        <v>20382</v>
      </c>
      <c r="G117" t="s">
        <v>20381</v>
      </c>
      <c r="H117" t="s">
        <v>20400</v>
      </c>
      <c r="I117" t="s">
        <v>20384</v>
      </c>
      <c r="J117" t="s">
        <v>20385</v>
      </c>
      <c r="K117" t="s">
        <v>1224</v>
      </c>
      <c r="L117" t="s">
        <v>1225</v>
      </c>
      <c r="M117" t="s">
        <v>20386</v>
      </c>
      <c r="N117" t="s">
        <v>20494</v>
      </c>
      <c r="O117" t="s">
        <v>209</v>
      </c>
      <c r="P117" t="s">
        <v>20494</v>
      </c>
      <c r="Q117" t="s">
        <v>1231</v>
      </c>
      <c r="R117" t="s">
        <v>10936</v>
      </c>
      <c r="S117" t="s">
        <v>418</v>
      </c>
      <c r="T117" t="s">
        <v>418</v>
      </c>
      <c r="U117" t="s">
        <v>20388</v>
      </c>
      <c r="V117">
        <v>42510</v>
      </c>
      <c r="W117" t="s">
        <v>2130</v>
      </c>
      <c r="X117" t="s">
        <v>2130</v>
      </c>
      <c r="Y117" t="s">
        <v>20402</v>
      </c>
      <c r="Z117" t="s">
        <v>20381</v>
      </c>
      <c r="AA117" t="s">
        <v>20495</v>
      </c>
      <c r="AB117" t="s">
        <v>20391</v>
      </c>
      <c r="AD117">
        <v>2</v>
      </c>
      <c r="AE117" t="s">
        <v>20392</v>
      </c>
      <c r="AF117" t="s">
        <v>20393</v>
      </c>
      <c r="AG117" t="s">
        <v>819</v>
      </c>
      <c r="AH117" t="s">
        <v>20496</v>
      </c>
      <c r="AI117" t="s">
        <v>1244</v>
      </c>
      <c r="AJ117" t="s">
        <v>20494</v>
      </c>
      <c r="AK117" t="s">
        <v>11709</v>
      </c>
      <c r="AL117" t="s">
        <v>20497</v>
      </c>
      <c r="AM117" t="s">
        <v>20498</v>
      </c>
      <c r="AN117" t="s">
        <v>20499</v>
      </c>
      <c r="AO117" t="s">
        <v>19348</v>
      </c>
      <c r="AP117" t="s">
        <v>20008</v>
      </c>
      <c r="AQ117" t="s">
        <v>20408</v>
      </c>
      <c r="AR117">
        <v>42510</v>
      </c>
      <c r="AS117">
        <v>0</v>
      </c>
      <c r="AT117">
        <v>0</v>
      </c>
      <c r="AU117">
        <v>42510</v>
      </c>
      <c r="AV117" t="s">
        <v>20495</v>
      </c>
      <c r="AW117" t="s">
        <v>20500</v>
      </c>
    </row>
    <row r="118" spans="1:49">
      <c r="A118" t="str">
        <f t="shared" si="2"/>
        <v>BioLite의 발전된 쿡스토브 프로그램 - 한국에서 지원하는 CPA 033</v>
      </c>
      <c r="B118" t="str">
        <f t="shared" si="3"/>
        <v>검토필요</v>
      </c>
      <c r="C118">
        <v>116</v>
      </c>
      <c r="D118" t="s">
        <v>1219</v>
      </c>
      <c r="E118" t="s">
        <v>20381</v>
      </c>
      <c r="F118" t="s">
        <v>20382</v>
      </c>
      <c r="G118" t="s">
        <v>20381</v>
      </c>
      <c r="H118" t="s">
        <v>20400</v>
      </c>
      <c r="I118" t="s">
        <v>20384</v>
      </c>
      <c r="J118" t="s">
        <v>20385</v>
      </c>
      <c r="K118" t="s">
        <v>1224</v>
      </c>
      <c r="L118" t="s">
        <v>1225</v>
      </c>
      <c r="M118" t="s">
        <v>20386</v>
      </c>
      <c r="N118" t="s">
        <v>20501</v>
      </c>
      <c r="O118" t="s">
        <v>209</v>
      </c>
      <c r="P118" t="s">
        <v>20501</v>
      </c>
      <c r="Q118" t="s">
        <v>1231</v>
      </c>
      <c r="R118" t="s">
        <v>10936</v>
      </c>
      <c r="S118" t="s">
        <v>418</v>
      </c>
      <c r="T118" t="s">
        <v>418</v>
      </c>
      <c r="U118" t="s">
        <v>20388</v>
      </c>
      <c r="V118">
        <v>42510</v>
      </c>
      <c r="W118" t="s">
        <v>2130</v>
      </c>
      <c r="X118" t="s">
        <v>2130</v>
      </c>
      <c r="Y118" t="s">
        <v>20402</v>
      </c>
      <c r="Z118" t="s">
        <v>20381</v>
      </c>
      <c r="AA118" t="s">
        <v>20502</v>
      </c>
      <c r="AB118" t="s">
        <v>20391</v>
      </c>
      <c r="AD118">
        <v>2</v>
      </c>
      <c r="AE118" t="s">
        <v>20392</v>
      </c>
      <c r="AF118" t="s">
        <v>20393</v>
      </c>
      <c r="AG118" t="s">
        <v>819</v>
      </c>
      <c r="AH118" t="s">
        <v>20503</v>
      </c>
      <c r="AI118" t="s">
        <v>1244</v>
      </c>
      <c r="AJ118" t="s">
        <v>20501</v>
      </c>
      <c r="AK118" t="s">
        <v>11709</v>
      </c>
      <c r="AL118" t="s">
        <v>20504</v>
      </c>
      <c r="AM118" t="s">
        <v>20505</v>
      </c>
      <c r="AN118" t="s">
        <v>20506</v>
      </c>
      <c r="AO118" t="s">
        <v>19348</v>
      </c>
      <c r="AP118" t="s">
        <v>20008</v>
      </c>
      <c r="AQ118" t="s">
        <v>20408</v>
      </c>
      <c r="AR118">
        <v>42510</v>
      </c>
      <c r="AS118">
        <v>0</v>
      </c>
      <c r="AT118">
        <v>0</v>
      </c>
      <c r="AU118">
        <v>42510</v>
      </c>
      <c r="AV118" t="s">
        <v>20502</v>
      </c>
      <c r="AW118" t="s">
        <v>20507</v>
      </c>
    </row>
    <row r="119" spans="1:49">
      <c r="A119" t="str">
        <f t="shared" si="2"/>
        <v>BioLite의 발전된 쿡스토브 프로그램 - 한국에서 지원하는 CPA 034</v>
      </c>
      <c r="B119" t="str">
        <f t="shared" si="3"/>
        <v>검토필요</v>
      </c>
      <c r="C119">
        <v>117</v>
      </c>
      <c r="D119" t="s">
        <v>1219</v>
      </c>
      <c r="E119" t="s">
        <v>20381</v>
      </c>
      <c r="F119" t="s">
        <v>20382</v>
      </c>
      <c r="G119" t="s">
        <v>20381</v>
      </c>
      <c r="H119" t="s">
        <v>20400</v>
      </c>
      <c r="I119" t="s">
        <v>20384</v>
      </c>
      <c r="J119" t="s">
        <v>20385</v>
      </c>
      <c r="K119" t="s">
        <v>1224</v>
      </c>
      <c r="L119" t="s">
        <v>1225</v>
      </c>
      <c r="M119" t="s">
        <v>20386</v>
      </c>
      <c r="N119" t="s">
        <v>20508</v>
      </c>
      <c r="O119" t="s">
        <v>209</v>
      </c>
      <c r="P119" t="s">
        <v>20508</v>
      </c>
      <c r="Q119" t="s">
        <v>1231</v>
      </c>
      <c r="R119" t="s">
        <v>10936</v>
      </c>
      <c r="S119" t="s">
        <v>418</v>
      </c>
      <c r="T119" t="s">
        <v>418</v>
      </c>
      <c r="U119" t="s">
        <v>20388</v>
      </c>
      <c r="V119">
        <v>42510</v>
      </c>
      <c r="W119" t="s">
        <v>2130</v>
      </c>
      <c r="X119" t="s">
        <v>2130</v>
      </c>
      <c r="Y119" t="s">
        <v>20402</v>
      </c>
      <c r="Z119" t="s">
        <v>20381</v>
      </c>
      <c r="AA119" t="s">
        <v>20509</v>
      </c>
      <c r="AB119" t="s">
        <v>20391</v>
      </c>
      <c r="AD119">
        <v>2</v>
      </c>
      <c r="AE119" t="s">
        <v>20392</v>
      </c>
      <c r="AF119" t="s">
        <v>20393</v>
      </c>
      <c r="AG119" t="s">
        <v>819</v>
      </c>
      <c r="AH119" t="s">
        <v>20510</v>
      </c>
      <c r="AI119" t="s">
        <v>1244</v>
      </c>
      <c r="AJ119" t="s">
        <v>20508</v>
      </c>
      <c r="AK119" t="s">
        <v>11709</v>
      </c>
      <c r="AL119" t="s">
        <v>20511</v>
      </c>
      <c r="AM119" t="s">
        <v>20512</v>
      </c>
      <c r="AN119" t="s">
        <v>20513</v>
      </c>
      <c r="AO119" t="s">
        <v>19348</v>
      </c>
      <c r="AP119" t="s">
        <v>20008</v>
      </c>
      <c r="AQ119" t="s">
        <v>20408</v>
      </c>
      <c r="AR119">
        <v>42510</v>
      </c>
      <c r="AS119">
        <v>0</v>
      </c>
      <c r="AT119">
        <v>0</v>
      </c>
      <c r="AU119">
        <v>42510</v>
      </c>
      <c r="AV119" t="s">
        <v>20509</v>
      </c>
      <c r="AW119" t="s">
        <v>20514</v>
      </c>
    </row>
    <row r="120" spans="1:49">
      <c r="A120" t="str">
        <f t="shared" si="2"/>
        <v xml:space="preserve">BioLite의 발전된 쿡스토브 프로그램 - 한국에서 지원하는 CPA 035	</v>
      </c>
      <c r="B120" t="str">
        <f t="shared" si="3"/>
        <v>검토필요</v>
      </c>
      <c r="C120">
        <v>118</v>
      </c>
      <c r="D120" t="s">
        <v>1219</v>
      </c>
      <c r="E120" t="s">
        <v>20381</v>
      </c>
      <c r="F120" t="s">
        <v>20382</v>
      </c>
      <c r="G120" t="s">
        <v>20381</v>
      </c>
      <c r="H120" t="s">
        <v>20400</v>
      </c>
      <c r="I120" t="s">
        <v>20384</v>
      </c>
      <c r="J120" t="s">
        <v>20385</v>
      </c>
      <c r="K120" t="s">
        <v>1224</v>
      </c>
      <c r="L120" t="s">
        <v>1225</v>
      </c>
      <c r="M120" t="s">
        <v>20386</v>
      </c>
      <c r="N120" t="s">
        <v>20515</v>
      </c>
      <c r="O120" t="s">
        <v>209</v>
      </c>
      <c r="P120" t="s">
        <v>20515</v>
      </c>
      <c r="Q120" t="s">
        <v>1231</v>
      </c>
      <c r="R120" t="s">
        <v>10936</v>
      </c>
      <c r="S120" t="s">
        <v>418</v>
      </c>
      <c r="T120" t="s">
        <v>418</v>
      </c>
      <c r="U120" t="s">
        <v>20388</v>
      </c>
      <c r="V120">
        <v>42510</v>
      </c>
      <c r="W120" t="s">
        <v>2130</v>
      </c>
      <c r="X120" t="s">
        <v>2130</v>
      </c>
      <c r="Y120" t="s">
        <v>20402</v>
      </c>
      <c r="Z120" t="s">
        <v>20381</v>
      </c>
      <c r="AA120" t="s">
        <v>20516</v>
      </c>
      <c r="AB120" t="s">
        <v>20391</v>
      </c>
      <c r="AD120">
        <v>2</v>
      </c>
      <c r="AE120" t="s">
        <v>20392</v>
      </c>
      <c r="AF120" t="s">
        <v>20393</v>
      </c>
      <c r="AG120" t="s">
        <v>819</v>
      </c>
      <c r="AH120" t="s">
        <v>20517</v>
      </c>
      <c r="AI120" t="s">
        <v>1244</v>
      </c>
      <c r="AJ120" t="s">
        <v>20515</v>
      </c>
      <c r="AK120" t="s">
        <v>11709</v>
      </c>
      <c r="AL120" t="s">
        <v>20518</v>
      </c>
      <c r="AM120" t="s">
        <v>20519</v>
      </c>
      <c r="AN120" t="s">
        <v>20520</v>
      </c>
      <c r="AO120" t="s">
        <v>19348</v>
      </c>
      <c r="AP120" t="s">
        <v>20008</v>
      </c>
      <c r="AQ120" t="s">
        <v>20408</v>
      </c>
      <c r="AR120">
        <v>42510</v>
      </c>
      <c r="AS120">
        <v>0</v>
      </c>
      <c r="AT120">
        <v>0</v>
      </c>
      <c r="AU120">
        <v>42510</v>
      </c>
      <c r="AV120" t="s">
        <v>20516</v>
      </c>
      <c r="AW120" t="s">
        <v>20521</v>
      </c>
    </row>
    <row r="121" spans="1:49">
      <c r="A121" t="str">
        <f t="shared" si="2"/>
        <v>BioLite의 발전된 쿡스토브 프로그램 - 한국에서 지원하는 CPA 036</v>
      </c>
      <c r="B121" t="str">
        <f t="shared" si="3"/>
        <v>검토필요</v>
      </c>
      <c r="C121">
        <v>119</v>
      </c>
      <c r="D121" t="s">
        <v>1219</v>
      </c>
      <c r="E121" t="s">
        <v>20381</v>
      </c>
      <c r="F121" t="s">
        <v>20382</v>
      </c>
      <c r="G121" t="s">
        <v>20410</v>
      </c>
      <c r="H121" t="s">
        <v>20400</v>
      </c>
      <c r="I121" t="s">
        <v>20384</v>
      </c>
      <c r="J121" t="s">
        <v>20385</v>
      </c>
      <c r="K121" t="s">
        <v>1224</v>
      </c>
      <c r="L121" t="s">
        <v>1225</v>
      </c>
      <c r="M121" t="s">
        <v>20386</v>
      </c>
      <c r="N121" t="s">
        <v>20522</v>
      </c>
      <c r="O121" t="s">
        <v>209</v>
      </c>
      <c r="P121" t="s">
        <v>20522</v>
      </c>
      <c r="Q121" t="s">
        <v>1231</v>
      </c>
      <c r="R121" t="s">
        <v>10936</v>
      </c>
      <c r="S121" t="s">
        <v>418</v>
      </c>
      <c r="T121" t="s">
        <v>418</v>
      </c>
      <c r="U121" t="s">
        <v>20388</v>
      </c>
      <c r="V121">
        <v>42510</v>
      </c>
      <c r="W121" t="s">
        <v>2130</v>
      </c>
      <c r="X121" t="s">
        <v>2130</v>
      </c>
      <c r="Y121" t="s">
        <v>20402</v>
      </c>
      <c r="Z121" t="s">
        <v>20381</v>
      </c>
      <c r="AA121" t="s">
        <v>20523</v>
      </c>
      <c r="AB121" t="s">
        <v>20391</v>
      </c>
      <c r="AD121">
        <v>2</v>
      </c>
      <c r="AE121" t="s">
        <v>20392</v>
      </c>
      <c r="AF121" t="s">
        <v>20393</v>
      </c>
      <c r="AG121" t="s">
        <v>819</v>
      </c>
      <c r="AH121" t="s">
        <v>20524</v>
      </c>
      <c r="AI121" t="s">
        <v>1244</v>
      </c>
      <c r="AJ121" t="s">
        <v>20522</v>
      </c>
      <c r="AK121" t="s">
        <v>11709</v>
      </c>
      <c r="AL121" t="s">
        <v>20525</v>
      </c>
      <c r="AM121" t="s">
        <v>20526</v>
      </c>
      <c r="AN121" t="s">
        <v>20527</v>
      </c>
      <c r="AO121" t="s">
        <v>19348</v>
      </c>
      <c r="AP121" t="s">
        <v>20008</v>
      </c>
      <c r="AQ121" t="s">
        <v>20408</v>
      </c>
      <c r="AR121">
        <v>42510</v>
      </c>
      <c r="AS121">
        <v>0</v>
      </c>
      <c r="AT121">
        <v>0</v>
      </c>
      <c r="AU121">
        <v>42510</v>
      </c>
      <c r="AV121" t="s">
        <v>20523</v>
      </c>
      <c r="AW121" t="s">
        <v>20528</v>
      </c>
    </row>
    <row r="122" spans="1:49">
      <c r="A122" t="str">
        <f t="shared" si="2"/>
        <v>BioLite의 발전된 쿡스토브 프로그램 - 한국에서 지원하는 CPA 037</v>
      </c>
      <c r="B122" t="str">
        <f t="shared" si="3"/>
        <v>검토필요</v>
      </c>
      <c r="C122">
        <v>120</v>
      </c>
      <c r="D122" t="s">
        <v>1219</v>
      </c>
      <c r="E122" t="s">
        <v>20381</v>
      </c>
      <c r="F122" t="s">
        <v>20382</v>
      </c>
      <c r="G122" t="s">
        <v>20381</v>
      </c>
      <c r="H122" t="s">
        <v>20400</v>
      </c>
      <c r="I122" t="s">
        <v>20384</v>
      </c>
      <c r="J122" t="s">
        <v>20385</v>
      </c>
      <c r="K122" t="s">
        <v>1224</v>
      </c>
      <c r="L122" t="s">
        <v>1225</v>
      </c>
      <c r="M122" t="s">
        <v>20386</v>
      </c>
      <c r="N122" t="s">
        <v>20529</v>
      </c>
      <c r="O122" t="s">
        <v>209</v>
      </c>
      <c r="P122" t="s">
        <v>20529</v>
      </c>
      <c r="Q122" t="s">
        <v>1231</v>
      </c>
      <c r="R122" t="s">
        <v>10936</v>
      </c>
      <c r="S122" t="s">
        <v>418</v>
      </c>
      <c r="T122" t="s">
        <v>418</v>
      </c>
      <c r="U122" t="s">
        <v>20388</v>
      </c>
      <c r="V122">
        <v>42510</v>
      </c>
      <c r="W122" t="s">
        <v>2130</v>
      </c>
      <c r="X122" t="s">
        <v>2130</v>
      </c>
      <c r="Y122" t="s">
        <v>20402</v>
      </c>
      <c r="Z122" t="s">
        <v>20381</v>
      </c>
      <c r="AA122" t="s">
        <v>20530</v>
      </c>
      <c r="AB122" t="s">
        <v>20391</v>
      </c>
      <c r="AD122">
        <v>2</v>
      </c>
      <c r="AE122" t="s">
        <v>20392</v>
      </c>
      <c r="AF122" t="s">
        <v>20393</v>
      </c>
      <c r="AG122" t="s">
        <v>819</v>
      </c>
      <c r="AH122" t="s">
        <v>20531</v>
      </c>
      <c r="AI122" t="s">
        <v>1244</v>
      </c>
      <c r="AJ122" t="s">
        <v>20529</v>
      </c>
      <c r="AK122" t="s">
        <v>11709</v>
      </c>
      <c r="AL122" t="s">
        <v>20532</v>
      </c>
      <c r="AM122" t="s">
        <v>20533</v>
      </c>
      <c r="AN122" t="s">
        <v>20534</v>
      </c>
      <c r="AO122" t="s">
        <v>19348</v>
      </c>
      <c r="AP122" t="s">
        <v>20008</v>
      </c>
      <c r="AQ122" t="s">
        <v>20408</v>
      </c>
      <c r="AR122">
        <v>42510</v>
      </c>
      <c r="AS122">
        <v>0</v>
      </c>
      <c r="AT122">
        <v>0</v>
      </c>
      <c r="AU122">
        <v>42510</v>
      </c>
      <c r="AV122" t="s">
        <v>20530</v>
      </c>
      <c r="AW122" t="s">
        <v>20535</v>
      </c>
    </row>
    <row r="123" spans="1:49">
      <c r="A123" t="str">
        <f t="shared" si="2"/>
        <v>BioLite의 발전된 쿡스토브 프로그램 - 한국에서 지원하는 CPA 038</v>
      </c>
      <c r="B123" t="str">
        <f t="shared" si="3"/>
        <v>검토필요</v>
      </c>
      <c r="C123">
        <v>121</v>
      </c>
      <c r="D123" t="s">
        <v>1219</v>
      </c>
      <c r="E123" t="s">
        <v>20381</v>
      </c>
      <c r="F123" t="s">
        <v>20382</v>
      </c>
      <c r="G123" t="s">
        <v>20410</v>
      </c>
      <c r="H123" t="s">
        <v>20400</v>
      </c>
      <c r="I123" t="s">
        <v>20384</v>
      </c>
      <c r="J123" t="s">
        <v>20385</v>
      </c>
      <c r="K123" t="s">
        <v>1224</v>
      </c>
      <c r="L123" t="s">
        <v>1225</v>
      </c>
      <c r="M123" t="s">
        <v>20386</v>
      </c>
      <c r="N123" t="s">
        <v>20536</v>
      </c>
      <c r="O123" t="s">
        <v>209</v>
      </c>
      <c r="P123" t="s">
        <v>20536</v>
      </c>
      <c r="Q123" t="s">
        <v>1231</v>
      </c>
      <c r="R123" t="s">
        <v>10936</v>
      </c>
      <c r="S123" t="s">
        <v>418</v>
      </c>
      <c r="T123" t="s">
        <v>418</v>
      </c>
      <c r="U123" t="s">
        <v>20388</v>
      </c>
      <c r="V123">
        <v>42510</v>
      </c>
      <c r="W123" t="s">
        <v>2130</v>
      </c>
      <c r="X123" t="s">
        <v>2130</v>
      </c>
      <c r="Y123" t="s">
        <v>20402</v>
      </c>
      <c r="Z123" t="s">
        <v>20381</v>
      </c>
      <c r="AA123" t="s">
        <v>20537</v>
      </c>
      <c r="AB123" t="s">
        <v>20391</v>
      </c>
      <c r="AD123">
        <v>2</v>
      </c>
      <c r="AE123" t="s">
        <v>20392</v>
      </c>
      <c r="AF123" t="s">
        <v>20393</v>
      </c>
      <c r="AG123" t="s">
        <v>819</v>
      </c>
      <c r="AH123" t="s">
        <v>20538</v>
      </c>
      <c r="AI123" t="s">
        <v>1244</v>
      </c>
      <c r="AJ123" t="s">
        <v>20536</v>
      </c>
      <c r="AK123" t="s">
        <v>11709</v>
      </c>
      <c r="AL123" t="s">
        <v>20539</v>
      </c>
      <c r="AM123" t="s">
        <v>20519</v>
      </c>
      <c r="AN123" t="s">
        <v>20540</v>
      </c>
      <c r="AO123" t="s">
        <v>19348</v>
      </c>
      <c r="AP123" t="s">
        <v>20008</v>
      </c>
      <c r="AQ123" t="s">
        <v>20408</v>
      </c>
      <c r="AR123">
        <v>42510</v>
      </c>
      <c r="AS123">
        <v>0</v>
      </c>
      <c r="AT123">
        <v>0</v>
      </c>
      <c r="AU123">
        <v>42510</v>
      </c>
      <c r="AV123" t="s">
        <v>20537</v>
      </c>
      <c r="AW123" t="s">
        <v>20541</v>
      </c>
    </row>
    <row r="124" spans="1:49">
      <c r="A124" t="str">
        <f t="shared" si="2"/>
        <v>BioLite의 발전된 쿡스토브 프로그램 - 한국에서 지원하는 CPA 039</v>
      </c>
      <c r="B124" t="str">
        <f t="shared" si="3"/>
        <v>검토필요</v>
      </c>
      <c r="C124">
        <v>122</v>
      </c>
      <c r="D124" t="s">
        <v>1219</v>
      </c>
      <c r="E124" t="s">
        <v>20381</v>
      </c>
      <c r="F124" t="s">
        <v>20382</v>
      </c>
      <c r="G124" t="s">
        <v>20410</v>
      </c>
      <c r="H124" t="s">
        <v>20400</v>
      </c>
      <c r="I124" t="s">
        <v>20384</v>
      </c>
      <c r="J124" t="s">
        <v>20385</v>
      </c>
      <c r="K124" t="s">
        <v>1224</v>
      </c>
      <c r="L124" t="s">
        <v>1225</v>
      </c>
      <c r="M124" t="s">
        <v>20386</v>
      </c>
      <c r="N124" t="s">
        <v>20542</v>
      </c>
      <c r="O124" t="s">
        <v>209</v>
      </c>
      <c r="P124" t="s">
        <v>20542</v>
      </c>
      <c r="Q124" t="s">
        <v>1231</v>
      </c>
      <c r="R124" t="s">
        <v>10936</v>
      </c>
      <c r="S124" t="s">
        <v>418</v>
      </c>
      <c r="T124" t="s">
        <v>418</v>
      </c>
      <c r="U124" t="s">
        <v>20388</v>
      </c>
      <c r="V124">
        <v>42510</v>
      </c>
      <c r="W124" t="s">
        <v>2130</v>
      </c>
      <c r="X124" t="s">
        <v>2130</v>
      </c>
      <c r="Y124" t="s">
        <v>20402</v>
      </c>
      <c r="Z124" t="s">
        <v>20381</v>
      </c>
      <c r="AA124" t="s">
        <v>20543</v>
      </c>
      <c r="AB124" t="s">
        <v>20391</v>
      </c>
      <c r="AD124">
        <v>2</v>
      </c>
      <c r="AE124" t="s">
        <v>20392</v>
      </c>
      <c r="AF124" t="s">
        <v>20393</v>
      </c>
      <c r="AG124" t="s">
        <v>819</v>
      </c>
      <c r="AH124" t="s">
        <v>20544</v>
      </c>
      <c r="AI124" t="s">
        <v>1244</v>
      </c>
      <c r="AJ124" t="s">
        <v>20542</v>
      </c>
      <c r="AK124" t="s">
        <v>11709</v>
      </c>
      <c r="AL124" t="s">
        <v>20545</v>
      </c>
      <c r="AM124" t="s">
        <v>20546</v>
      </c>
      <c r="AN124" t="s">
        <v>20547</v>
      </c>
      <c r="AO124" t="s">
        <v>19348</v>
      </c>
      <c r="AP124" t="s">
        <v>20008</v>
      </c>
      <c r="AQ124" t="s">
        <v>20408</v>
      </c>
      <c r="AR124">
        <v>42510</v>
      </c>
      <c r="AS124">
        <v>0</v>
      </c>
      <c r="AT124">
        <v>0</v>
      </c>
      <c r="AU124">
        <v>42510</v>
      </c>
      <c r="AV124" t="s">
        <v>20543</v>
      </c>
      <c r="AW124" t="s">
        <v>20548</v>
      </c>
    </row>
    <row r="125" spans="1:49">
      <c r="A125" t="str">
        <f t="shared" si="2"/>
        <v>BioLite의 발전된 쿡스토브 프로그램 - 한국에서 지원하는 CPA 040</v>
      </c>
      <c r="B125" t="str">
        <f t="shared" si="3"/>
        <v>검토필요</v>
      </c>
      <c r="C125">
        <v>123</v>
      </c>
      <c r="D125" t="s">
        <v>1219</v>
      </c>
      <c r="E125" t="s">
        <v>20381</v>
      </c>
      <c r="F125" t="s">
        <v>20382</v>
      </c>
      <c r="G125" t="s">
        <v>20381</v>
      </c>
      <c r="H125" t="s">
        <v>20400</v>
      </c>
      <c r="I125" t="s">
        <v>20384</v>
      </c>
      <c r="J125" t="s">
        <v>20385</v>
      </c>
      <c r="K125" t="s">
        <v>1224</v>
      </c>
      <c r="L125" t="s">
        <v>1225</v>
      </c>
      <c r="M125" t="s">
        <v>20386</v>
      </c>
      <c r="N125" t="s">
        <v>20549</v>
      </c>
      <c r="O125" t="s">
        <v>209</v>
      </c>
      <c r="P125" t="s">
        <v>20549</v>
      </c>
      <c r="Q125" t="s">
        <v>1231</v>
      </c>
      <c r="R125" t="s">
        <v>10936</v>
      </c>
      <c r="S125" t="s">
        <v>418</v>
      </c>
      <c r="T125" t="s">
        <v>418</v>
      </c>
      <c r="U125" t="s">
        <v>20388</v>
      </c>
      <c r="V125">
        <v>42510</v>
      </c>
      <c r="W125" t="s">
        <v>2130</v>
      </c>
      <c r="X125" t="s">
        <v>2130</v>
      </c>
      <c r="Y125" t="s">
        <v>20402</v>
      </c>
      <c r="Z125" t="s">
        <v>20381</v>
      </c>
      <c r="AA125" t="s">
        <v>20550</v>
      </c>
      <c r="AB125" t="s">
        <v>20391</v>
      </c>
      <c r="AD125">
        <v>2</v>
      </c>
      <c r="AE125" t="s">
        <v>20392</v>
      </c>
      <c r="AF125" t="s">
        <v>20393</v>
      </c>
      <c r="AG125" t="s">
        <v>819</v>
      </c>
      <c r="AH125" t="s">
        <v>20551</v>
      </c>
      <c r="AI125" t="s">
        <v>1244</v>
      </c>
      <c r="AJ125" t="s">
        <v>20549</v>
      </c>
      <c r="AK125" t="s">
        <v>11709</v>
      </c>
      <c r="AL125" t="s">
        <v>20552</v>
      </c>
      <c r="AM125" t="s">
        <v>20553</v>
      </c>
      <c r="AN125" t="s">
        <v>20554</v>
      </c>
      <c r="AO125" t="s">
        <v>19348</v>
      </c>
      <c r="AP125" t="s">
        <v>20008</v>
      </c>
      <c r="AQ125" t="s">
        <v>20408</v>
      </c>
      <c r="AR125">
        <v>42510</v>
      </c>
      <c r="AS125">
        <v>0</v>
      </c>
      <c r="AT125">
        <v>0</v>
      </c>
      <c r="AU125">
        <v>42510</v>
      </c>
      <c r="AV125" t="s">
        <v>20550</v>
      </c>
      <c r="AW125" t="s">
        <v>20555</v>
      </c>
    </row>
    <row r="126" spans="1:49">
      <c r="A126" t="str">
        <f t="shared" si="2"/>
        <v>CPA 053 – 케나에 설치하는 석탄 스토브</v>
      </c>
      <c r="B126" t="str">
        <f t="shared" si="3"/>
        <v>검토필요</v>
      </c>
      <c r="C126">
        <v>124</v>
      </c>
      <c r="D126" t="s">
        <v>1219</v>
      </c>
      <c r="E126" t="s">
        <v>20381</v>
      </c>
      <c r="F126" t="s">
        <v>20382</v>
      </c>
      <c r="G126" t="s">
        <v>19234</v>
      </c>
      <c r="H126" t="s">
        <v>19234</v>
      </c>
      <c r="I126" t="s">
        <v>20384</v>
      </c>
      <c r="J126" t="s">
        <v>20385</v>
      </c>
      <c r="K126" t="s">
        <v>1224</v>
      </c>
      <c r="L126" t="s">
        <v>1225</v>
      </c>
      <c r="M126" t="s">
        <v>20386</v>
      </c>
      <c r="N126" t="s">
        <v>20556</v>
      </c>
      <c r="O126" t="s">
        <v>209</v>
      </c>
      <c r="P126" t="s">
        <v>20557</v>
      </c>
      <c r="Q126" t="s">
        <v>1231</v>
      </c>
      <c r="R126" t="s">
        <v>20558</v>
      </c>
      <c r="S126" t="s">
        <v>418</v>
      </c>
      <c r="T126" t="s">
        <v>418</v>
      </c>
      <c r="U126" t="s">
        <v>20559</v>
      </c>
      <c r="V126">
        <v>49023</v>
      </c>
      <c r="W126" t="s">
        <v>2130</v>
      </c>
      <c r="X126" t="s">
        <v>2130</v>
      </c>
      <c r="Y126" t="s">
        <v>20402</v>
      </c>
      <c r="Z126" t="s">
        <v>20381</v>
      </c>
      <c r="AA126" t="s">
        <v>20560</v>
      </c>
      <c r="AB126" t="s">
        <v>20391</v>
      </c>
      <c r="AD126">
        <v>1</v>
      </c>
      <c r="AE126" t="s">
        <v>20392</v>
      </c>
      <c r="AF126" t="s">
        <v>20393</v>
      </c>
      <c r="AG126" t="s">
        <v>819</v>
      </c>
      <c r="AH126" t="s">
        <v>20561</v>
      </c>
      <c r="AI126" t="s">
        <v>1244</v>
      </c>
      <c r="AJ126" t="s">
        <v>20556</v>
      </c>
      <c r="AK126" t="s">
        <v>11709</v>
      </c>
      <c r="AL126" t="s">
        <v>20562</v>
      </c>
      <c r="AM126" t="s">
        <v>20563</v>
      </c>
      <c r="AN126" t="s">
        <v>20564</v>
      </c>
      <c r="AO126" t="s">
        <v>19234</v>
      </c>
      <c r="AP126" t="s">
        <v>19311</v>
      </c>
      <c r="AQ126" t="s">
        <v>20565</v>
      </c>
      <c r="AR126">
        <v>49023</v>
      </c>
      <c r="AS126">
        <v>0</v>
      </c>
      <c r="AT126">
        <v>0</v>
      </c>
      <c r="AU126">
        <v>49023</v>
      </c>
      <c r="AV126" t="s">
        <v>20560</v>
      </c>
      <c r="AW126" t="s">
        <v>20566</v>
      </c>
    </row>
    <row r="127" spans="1:49">
      <c r="A127" t="str">
        <f t="shared" si="2"/>
        <v>CPA 054 – 케나에 설치하는 석탄 스토브</v>
      </c>
      <c r="B127" t="str">
        <f t="shared" si="3"/>
        <v>검토필요</v>
      </c>
      <c r="C127">
        <v>125</v>
      </c>
      <c r="D127" t="s">
        <v>1219</v>
      </c>
      <c r="E127" t="s">
        <v>20381</v>
      </c>
      <c r="F127" t="s">
        <v>20382</v>
      </c>
      <c r="G127" t="s">
        <v>19234</v>
      </c>
      <c r="H127" t="s">
        <v>19234</v>
      </c>
      <c r="I127" t="s">
        <v>20384</v>
      </c>
      <c r="J127" t="s">
        <v>20385</v>
      </c>
      <c r="K127" t="s">
        <v>1224</v>
      </c>
      <c r="L127" t="s">
        <v>1225</v>
      </c>
      <c r="M127" t="s">
        <v>20386</v>
      </c>
      <c r="N127" t="s">
        <v>20567</v>
      </c>
      <c r="O127" t="s">
        <v>209</v>
      </c>
      <c r="P127" t="s">
        <v>20568</v>
      </c>
      <c r="Q127" t="s">
        <v>1231</v>
      </c>
      <c r="R127" t="s">
        <v>20558</v>
      </c>
      <c r="S127" t="s">
        <v>418</v>
      </c>
      <c r="T127" t="s">
        <v>418</v>
      </c>
      <c r="U127" t="s">
        <v>20559</v>
      </c>
      <c r="V127">
        <v>49023</v>
      </c>
      <c r="W127" t="s">
        <v>2130</v>
      </c>
      <c r="X127" t="s">
        <v>2130</v>
      </c>
      <c r="Y127" t="s">
        <v>20402</v>
      </c>
      <c r="Z127" t="s">
        <v>20381</v>
      </c>
      <c r="AA127" t="s">
        <v>20569</v>
      </c>
      <c r="AB127" t="s">
        <v>20391</v>
      </c>
      <c r="AD127">
        <v>1</v>
      </c>
      <c r="AE127" t="s">
        <v>20392</v>
      </c>
      <c r="AF127" t="s">
        <v>20393</v>
      </c>
      <c r="AG127" t="s">
        <v>819</v>
      </c>
      <c r="AH127" t="s">
        <v>20570</v>
      </c>
      <c r="AI127" t="s">
        <v>1244</v>
      </c>
      <c r="AJ127" t="s">
        <v>20567</v>
      </c>
      <c r="AK127" t="s">
        <v>11709</v>
      </c>
      <c r="AL127" t="s">
        <v>20571</v>
      </c>
      <c r="AM127" t="s">
        <v>20572</v>
      </c>
      <c r="AN127" t="s">
        <v>20573</v>
      </c>
      <c r="AO127" t="s">
        <v>19234</v>
      </c>
      <c r="AP127" t="s">
        <v>19311</v>
      </c>
      <c r="AQ127" t="s">
        <v>20565</v>
      </c>
      <c r="AR127">
        <v>49023</v>
      </c>
      <c r="AS127">
        <v>0</v>
      </c>
      <c r="AT127">
        <v>0</v>
      </c>
      <c r="AU127">
        <v>49023</v>
      </c>
      <c r="AV127" t="s">
        <v>20569</v>
      </c>
      <c r="AW127" t="s">
        <v>20574</v>
      </c>
    </row>
    <row r="128" spans="1:49">
      <c r="A128" t="str">
        <f t="shared" si="2"/>
        <v>CPA 055 – 케나에 설치하는 석탄 스토브</v>
      </c>
      <c r="B128" t="str">
        <f t="shared" si="3"/>
        <v>검토필요</v>
      </c>
      <c r="C128">
        <v>126</v>
      </c>
      <c r="D128" t="s">
        <v>1219</v>
      </c>
      <c r="E128" t="s">
        <v>20381</v>
      </c>
      <c r="F128" t="s">
        <v>20382</v>
      </c>
      <c r="G128" t="s">
        <v>19234</v>
      </c>
      <c r="H128" t="s">
        <v>19234</v>
      </c>
      <c r="I128" t="s">
        <v>20384</v>
      </c>
      <c r="J128" t="s">
        <v>20385</v>
      </c>
      <c r="K128" t="s">
        <v>1224</v>
      </c>
      <c r="L128" t="s">
        <v>1225</v>
      </c>
      <c r="M128" t="s">
        <v>20386</v>
      </c>
      <c r="N128" t="s">
        <v>20575</v>
      </c>
      <c r="O128" t="s">
        <v>209</v>
      </c>
      <c r="P128" t="s">
        <v>20576</v>
      </c>
      <c r="Q128" t="s">
        <v>1231</v>
      </c>
      <c r="R128" t="s">
        <v>20558</v>
      </c>
      <c r="S128" t="s">
        <v>418</v>
      </c>
      <c r="T128" t="s">
        <v>418</v>
      </c>
      <c r="U128" t="s">
        <v>20559</v>
      </c>
      <c r="V128">
        <v>49023</v>
      </c>
      <c r="W128" t="s">
        <v>2130</v>
      </c>
      <c r="X128" t="s">
        <v>2130</v>
      </c>
      <c r="Y128" t="s">
        <v>20402</v>
      </c>
      <c r="Z128" t="s">
        <v>20381</v>
      </c>
      <c r="AA128" t="s">
        <v>20577</v>
      </c>
      <c r="AB128" t="s">
        <v>20391</v>
      </c>
      <c r="AD128">
        <v>1</v>
      </c>
      <c r="AE128" t="s">
        <v>20392</v>
      </c>
      <c r="AF128" t="s">
        <v>20393</v>
      </c>
      <c r="AG128" t="s">
        <v>819</v>
      </c>
      <c r="AH128" t="s">
        <v>20578</v>
      </c>
      <c r="AI128" t="s">
        <v>1244</v>
      </c>
      <c r="AJ128" t="s">
        <v>20575</v>
      </c>
      <c r="AK128" t="s">
        <v>11709</v>
      </c>
      <c r="AL128" t="s">
        <v>20579</v>
      </c>
      <c r="AM128" t="s">
        <v>20580</v>
      </c>
      <c r="AN128" t="s">
        <v>20581</v>
      </c>
      <c r="AO128" t="s">
        <v>19234</v>
      </c>
      <c r="AP128" t="s">
        <v>19311</v>
      </c>
      <c r="AQ128" t="s">
        <v>20565</v>
      </c>
      <c r="AR128">
        <v>49023</v>
      </c>
      <c r="AS128">
        <v>0</v>
      </c>
      <c r="AT128">
        <v>0</v>
      </c>
      <c r="AU128">
        <v>49023</v>
      </c>
      <c r="AV128" t="s">
        <v>20577</v>
      </c>
      <c r="AW128" t="s">
        <v>20582</v>
      </c>
    </row>
    <row r="129" spans="1:50">
      <c r="A129" t="str">
        <f t="shared" si="2"/>
        <v>BioLite의 발전된 쿡스토브 프로그램 - 한국에서 지원하는 CPA 021</v>
      </c>
      <c r="B129" t="str">
        <f t="shared" si="3"/>
        <v>보완1차_검토중</v>
      </c>
      <c r="C129">
        <v>127</v>
      </c>
      <c r="D129" t="s">
        <v>1219</v>
      </c>
      <c r="E129" t="s">
        <v>20381</v>
      </c>
      <c r="F129" t="s">
        <v>20382</v>
      </c>
      <c r="G129" t="s">
        <v>19348</v>
      </c>
      <c r="H129" t="s">
        <v>19348</v>
      </c>
      <c r="I129" t="s">
        <v>20384</v>
      </c>
      <c r="J129" t="s">
        <v>20385</v>
      </c>
      <c r="K129" t="s">
        <v>1224</v>
      </c>
      <c r="L129" t="s">
        <v>1225</v>
      </c>
      <c r="M129" t="s">
        <v>20386</v>
      </c>
      <c r="N129" t="s">
        <v>20583</v>
      </c>
      <c r="O129" t="s">
        <v>209</v>
      </c>
      <c r="P129" t="s">
        <v>20583</v>
      </c>
      <c r="Q129" t="s">
        <v>1231</v>
      </c>
      <c r="R129" t="s">
        <v>10936</v>
      </c>
      <c r="S129" t="s">
        <v>418</v>
      </c>
      <c r="T129" t="s">
        <v>418</v>
      </c>
      <c r="U129" t="s">
        <v>20388</v>
      </c>
      <c r="V129">
        <v>42510</v>
      </c>
      <c r="W129" t="s">
        <v>2130</v>
      </c>
      <c r="X129" t="s">
        <v>2130</v>
      </c>
      <c r="Y129" t="s">
        <v>20402</v>
      </c>
      <c r="Z129" t="s">
        <v>20381</v>
      </c>
      <c r="AA129" t="s">
        <v>20584</v>
      </c>
      <c r="AB129" t="s">
        <v>20391</v>
      </c>
      <c r="AD129">
        <v>1</v>
      </c>
      <c r="AE129" t="s">
        <v>20421</v>
      </c>
      <c r="AF129" t="s">
        <v>20393</v>
      </c>
      <c r="AG129" t="s">
        <v>819</v>
      </c>
      <c r="AH129" t="s">
        <v>20585</v>
      </c>
      <c r="AI129" t="s">
        <v>1244</v>
      </c>
      <c r="AJ129" t="s">
        <v>20583</v>
      </c>
      <c r="AK129" t="s">
        <v>11709</v>
      </c>
      <c r="AL129" t="s">
        <v>20586</v>
      </c>
      <c r="AM129" t="s">
        <v>20587</v>
      </c>
      <c r="AN129" t="s">
        <v>20588</v>
      </c>
      <c r="AO129" t="s">
        <v>19348</v>
      </c>
      <c r="AP129" t="s">
        <v>20008</v>
      </c>
      <c r="AQ129" t="s">
        <v>20426</v>
      </c>
      <c r="AR129">
        <v>42510</v>
      </c>
      <c r="AS129">
        <v>0</v>
      </c>
      <c r="AT129">
        <v>0</v>
      </c>
      <c r="AU129">
        <v>42510</v>
      </c>
      <c r="AV129" t="s">
        <v>20584</v>
      </c>
      <c r="AW129" t="s">
        <v>20589</v>
      </c>
    </row>
    <row r="130" spans="1:50">
      <c r="A130" t="str">
        <f t="shared" si="2"/>
        <v>인도 청정에너지 기기 보급 사업 (PoA 9181-CPA 30)</v>
      </c>
      <c r="B130" t="str">
        <f t="shared" si="3"/>
        <v>승인</v>
      </c>
      <c r="C130">
        <v>128</v>
      </c>
      <c r="D130" t="s">
        <v>1219</v>
      </c>
      <c r="E130" t="s">
        <v>832</v>
      </c>
      <c r="F130" t="s">
        <v>20590</v>
      </c>
      <c r="G130" t="s">
        <v>20591</v>
      </c>
      <c r="H130" t="s">
        <v>20591</v>
      </c>
      <c r="I130" t="s">
        <v>20592</v>
      </c>
      <c r="L130" t="s">
        <v>20593</v>
      </c>
      <c r="M130" t="s">
        <v>20594</v>
      </c>
      <c r="N130" t="s">
        <v>20595</v>
      </c>
      <c r="O130" t="s">
        <v>209</v>
      </c>
      <c r="P130" t="s">
        <v>20595</v>
      </c>
      <c r="Q130" t="s">
        <v>1231</v>
      </c>
      <c r="R130" t="s">
        <v>20596</v>
      </c>
      <c r="S130" t="s">
        <v>418</v>
      </c>
      <c r="T130" t="s">
        <v>418</v>
      </c>
      <c r="U130" t="s">
        <v>20597</v>
      </c>
      <c r="V130">
        <v>235610</v>
      </c>
      <c r="W130" t="s">
        <v>2130</v>
      </c>
      <c r="X130" t="s">
        <v>2130</v>
      </c>
      <c r="Y130" t="s">
        <v>20598</v>
      </c>
      <c r="Z130" t="s">
        <v>832</v>
      </c>
      <c r="AA130" t="s">
        <v>20599</v>
      </c>
      <c r="AB130" t="s">
        <v>20600</v>
      </c>
      <c r="AC130" t="s">
        <v>20601</v>
      </c>
      <c r="AD130">
        <v>1</v>
      </c>
      <c r="AE130" t="s">
        <v>20602</v>
      </c>
      <c r="AF130" t="s">
        <v>20603</v>
      </c>
      <c r="AG130" t="s">
        <v>819</v>
      </c>
      <c r="AH130" t="s">
        <v>20604</v>
      </c>
      <c r="AI130" t="s">
        <v>1244</v>
      </c>
      <c r="AJ130" t="s">
        <v>20595</v>
      </c>
      <c r="AK130" t="s">
        <v>11452</v>
      </c>
      <c r="AL130" t="s">
        <v>20605</v>
      </c>
      <c r="AM130" t="s">
        <v>20606</v>
      </c>
      <c r="AN130" t="s">
        <v>20607</v>
      </c>
      <c r="AO130" t="s">
        <v>20591</v>
      </c>
      <c r="AP130" t="s">
        <v>20608</v>
      </c>
      <c r="AQ130" t="s">
        <v>20609</v>
      </c>
      <c r="AR130">
        <v>235610</v>
      </c>
      <c r="AS130">
        <v>0</v>
      </c>
      <c r="AT130">
        <v>0</v>
      </c>
      <c r="AU130">
        <v>235610</v>
      </c>
      <c r="AV130" t="s">
        <v>20610</v>
      </c>
      <c r="AW130" t="s">
        <v>20611</v>
      </c>
      <c r="AX130" t="s">
        <v>20612</v>
      </c>
    </row>
    <row r="131" spans="1:50">
      <c r="A131" t="str">
        <f t="shared" si="2"/>
        <v>CPA 041 - 케나에 설치하는 BioLite의 홈스토브</v>
      </c>
      <c r="B131" t="str">
        <f t="shared" si="3"/>
        <v>승인</v>
      </c>
      <c r="C131">
        <v>129</v>
      </c>
      <c r="D131" t="s">
        <v>1219</v>
      </c>
      <c r="E131" t="s">
        <v>20381</v>
      </c>
      <c r="F131" t="s">
        <v>20382</v>
      </c>
      <c r="G131" t="s">
        <v>19234</v>
      </c>
      <c r="H131" t="s">
        <v>19234</v>
      </c>
      <c r="I131" t="s">
        <v>20384</v>
      </c>
      <c r="J131" t="s">
        <v>20385</v>
      </c>
      <c r="K131" t="s">
        <v>1224</v>
      </c>
      <c r="L131" t="s">
        <v>1225</v>
      </c>
      <c r="M131" t="s">
        <v>20386</v>
      </c>
      <c r="N131" t="s">
        <v>20613</v>
      </c>
      <c r="O131" t="s">
        <v>209</v>
      </c>
      <c r="P131" t="s">
        <v>20613</v>
      </c>
      <c r="Q131" t="s">
        <v>1231</v>
      </c>
      <c r="R131" t="s">
        <v>20558</v>
      </c>
      <c r="S131" t="s">
        <v>418</v>
      </c>
      <c r="T131" t="s">
        <v>418</v>
      </c>
      <c r="U131" t="s">
        <v>20559</v>
      </c>
      <c r="V131">
        <v>48589</v>
      </c>
      <c r="W131" t="s">
        <v>2130</v>
      </c>
      <c r="X131" t="s">
        <v>2130</v>
      </c>
      <c r="Y131" t="s">
        <v>20402</v>
      </c>
      <c r="Z131" t="s">
        <v>20381</v>
      </c>
      <c r="AA131" t="s">
        <v>20614</v>
      </c>
      <c r="AB131" t="s">
        <v>20615</v>
      </c>
      <c r="AC131" t="s">
        <v>20616</v>
      </c>
      <c r="AD131">
        <v>192</v>
      </c>
      <c r="AE131" t="s">
        <v>9193</v>
      </c>
      <c r="AF131" t="s">
        <v>9194</v>
      </c>
      <c r="AG131" t="s">
        <v>819</v>
      </c>
      <c r="AH131" t="s">
        <v>20617</v>
      </c>
      <c r="AI131" t="s">
        <v>1244</v>
      </c>
      <c r="AJ131" t="s">
        <v>20613</v>
      </c>
      <c r="AK131" t="s">
        <v>11709</v>
      </c>
      <c r="AL131" t="s">
        <v>20618</v>
      </c>
      <c r="AM131" t="s">
        <v>20619</v>
      </c>
      <c r="AN131" t="s">
        <v>20620</v>
      </c>
      <c r="AO131" t="s">
        <v>19234</v>
      </c>
      <c r="AP131" t="s">
        <v>19311</v>
      </c>
      <c r="AQ131" t="s">
        <v>20565</v>
      </c>
      <c r="AR131">
        <v>48589</v>
      </c>
      <c r="AS131">
        <v>0</v>
      </c>
      <c r="AT131">
        <v>0</v>
      </c>
      <c r="AU131">
        <v>48589</v>
      </c>
      <c r="AV131" t="s">
        <v>20614</v>
      </c>
      <c r="AW131" t="s">
        <v>20621</v>
      </c>
      <c r="AX131" t="s">
        <v>20622</v>
      </c>
    </row>
    <row r="132" spans="1:50">
      <c r="A132" t="str">
        <f t="shared" ref="A132:A195" si="4">P132</f>
        <v>미얀마 트완테, 양곤 지역의 에너지 효율을 높인 쿡스토브 설치 : CPA 002</v>
      </c>
      <c r="B132" t="str">
        <f t="shared" ref="B132:B195" si="5">IF(D132="사업변경 신청","사업변경 신청",IF(D132="인증유효기간 갱신","인증유효기간 갱신",IF(LEFT(AE132,10)="[보완1차]보완요청","보완1차_보완중",IF(LEFT(AE132,8)="[보완1차]접수","보완1차_검토중",IF(LEFT(AE132,8)="[보완1차]신청","보완1차_검토중",IF(LEFT(AE132,11)="[보완1차]문서재제출","보완1차_문서보완중",IF(LEFT(AE132,10)="[보완1차]착수신고","승인",IF(LEFT(AE132,10)="[보완1차]심의승인","승인",IF(LEFT(AE132,10)="[보완1차]심의반려","반려",IF(LEFT(AE132,10)="[보완1차]평가반려","반려",IF(LEFT(AE132,10)="[보완2차]보완요청","보완2차_보완중",IF(LEFT(AE132,8)="[보완2차]접수","보완2차_검토중",IF(LEFT(AE132,8)="[보완2차]신청","보완2차_검토중",IF(LEFT(AE132,11)="[보완2차]문서재제출","보완2차_문서보완중",IF(LEFT(AE132,10)="[보완2차]착수신고","승인",IF(LEFT(AE132,10)="[보완2차]심의승인","승인",IF(LEFT(AE132,10)="[보완2차]심의반려","반려",IF(LEFT(AE132,10)="[보완2차]평가반려","반려",IF(LEFT(AE132,10)="[보완3차]보완요청","보완3차_보완중",IF(LEFT(AE132,8)="[보완3차]신청","보완3차_검토중",IF(LEFT(AE132,8)="[보완3차]신청","보완3차_검토중",IF(LEFT(AE132,11)="[보완3차]문서재제출","보완3차_문서보완중",IF(LEFT(AE132,10)="[보완3차]착수신고","승인",IF(LEFT(AE132,10)="[보완3차]심의승인","승인",IF(LEFT(AE132,10)="[보완3차]심의반려","반려",IF(LEFT(AE132,10)="[보완3차]평가반려","반려",IF(LEFT(AE132,10)="[보완4차]보완요청","보완4차_보완중",IF(LEFT(AE132,8)="[보완4차]신청","보완4차_검토중",IF(LEFT(AE132,11)="[보완4차]문서재제출","보완4차_문서보완중",IF(LEFT(AE132,10)="[보완4차]착수신고","승인",IF(LEFT(AE132,10)="[보완4차]심의승인","승인",IF(LEFT(AE132,10)="[보완4차]심의반려","반려",IF(LEFT(AE132,10)="[보완4차]평가반려","반려",IF(LEFT(AE132,10)="[보완5차]보완요청","보완5차_보완중",IF(LEFT(AE132,8)="[보완5차]신청","보완5차_검토중",IF(LEFT(AE132,11)="[보완5차]문서재제출","보완5차_문서보완중",IF(LEFT(AE132,10)="[보완5차]착수신고","승인",IF(LEFT(AE132,10)="[보완5차]심의승인","승인",IF(LEFT(AE132,10)="[보완5차]심의반려","반려",IF(LEFT(AE132,10)="[보완5차]평가반려","반려",IF(LEFT(AE132,10)="[보완6차]보완요청","보완6차_보완중",IF(LEFT(AE132,8)="[보완6차]신청","보완6차_검토중",IF(LEFT(AE132,11)="[보완6차]문서재제출","보완6차_문서보완중",IF(LEFT(AE132,10)="[보완6차]착수신고","승인",IF(LEFT(AE132,10)="[보완6차]심의승인","승인",IF(LEFT(AE132,10)="[보완6차]심의반려","반려",IF(LEFT(AE132,10)="[보완6차]평가반려","반려",IF(LEFT(AE132,4)="문서재제","문서재제출",IF(LEFT(AE132,4)="평가반려","반려",IF(LEFT(AE132,4)="심의반려","반려",IF(LEFT(AE132,4)="심의승인","승인",IF(LEFT(AE132,4)="착수신고","승인",IF(LEFT(AE132,10)="[보완1차]협의통보","협의통보",IF(LEFT(AE132,10)="[보완2차]협의통보","협의통보",IF(LEFT(AE132,10)="[보완3차]협의통보","협의통보",IF(LEFT(AE132,10)="[보완4차]협의통보","협의통보",IF(LEFT(AE132,11)="[보완1차]협의검토중","협의검토중",IF(LEFT(AE132,11)="[보완2차]협의검토중","협의검토중",IF(LEFT(AE132,11)="[보완3차]협의검토중","협의검토중","검토필요")))))))))))))))))))))))))))))))))))))))))))))))))))))))))))</f>
        <v>승인</v>
      </c>
      <c r="C132">
        <v>130</v>
      </c>
      <c r="D132" t="s">
        <v>1219</v>
      </c>
      <c r="E132" t="s">
        <v>20381</v>
      </c>
      <c r="F132" t="s">
        <v>20382</v>
      </c>
      <c r="G132" t="s">
        <v>19218</v>
      </c>
      <c r="H132" t="s">
        <v>19218</v>
      </c>
      <c r="I132" t="s">
        <v>20384</v>
      </c>
      <c r="J132" t="s">
        <v>20385</v>
      </c>
      <c r="K132" t="s">
        <v>1224</v>
      </c>
      <c r="L132" t="s">
        <v>1225</v>
      </c>
      <c r="M132" t="s">
        <v>20386</v>
      </c>
      <c r="N132" t="s">
        <v>20623</v>
      </c>
      <c r="O132" t="s">
        <v>209</v>
      </c>
      <c r="P132" t="s">
        <v>20623</v>
      </c>
      <c r="Q132" t="s">
        <v>1231</v>
      </c>
      <c r="R132" t="s">
        <v>4567</v>
      </c>
      <c r="S132" t="s">
        <v>418</v>
      </c>
      <c r="T132" t="s">
        <v>418</v>
      </c>
      <c r="U132" t="s">
        <v>20624</v>
      </c>
      <c r="V132">
        <v>45504</v>
      </c>
      <c r="W132" t="s">
        <v>2130</v>
      </c>
      <c r="X132" t="s">
        <v>2130</v>
      </c>
      <c r="Y132" t="s">
        <v>20625</v>
      </c>
      <c r="Z132" t="s">
        <v>20381</v>
      </c>
      <c r="AA132" t="s">
        <v>20626</v>
      </c>
      <c r="AB132" t="s">
        <v>20627</v>
      </c>
      <c r="AC132" t="s">
        <v>20628</v>
      </c>
      <c r="AD132">
        <v>2065</v>
      </c>
      <c r="AE132" t="s">
        <v>20629</v>
      </c>
      <c r="AF132" t="s">
        <v>9194</v>
      </c>
      <c r="AG132" t="s">
        <v>819</v>
      </c>
      <c r="AH132" t="s">
        <v>20630</v>
      </c>
      <c r="AI132" t="s">
        <v>1244</v>
      </c>
      <c r="AJ132" t="s">
        <v>20623</v>
      </c>
      <c r="AK132" t="s">
        <v>12634</v>
      </c>
      <c r="AL132" t="s">
        <v>20631</v>
      </c>
      <c r="AM132" t="s">
        <v>20632</v>
      </c>
      <c r="AN132" t="s">
        <v>20633</v>
      </c>
      <c r="AO132" t="s">
        <v>20634</v>
      </c>
      <c r="AP132" t="s">
        <v>19311</v>
      </c>
      <c r="AQ132" t="s">
        <v>19996</v>
      </c>
      <c r="AR132">
        <v>45504</v>
      </c>
      <c r="AS132">
        <v>0</v>
      </c>
      <c r="AT132">
        <v>0</v>
      </c>
      <c r="AU132">
        <v>45504</v>
      </c>
      <c r="AV132" t="s">
        <v>20626</v>
      </c>
      <c r="AW132" t="s">
        <v>20635</v>
      </c>
      <c r="AX132" t="s">
        <v>20636</v>
      </c>
    </row>
    <row r="133" spans="1:50">
      <c r="A133" t="str">
        <f t="shared" si="4"/>
        <v>잠비아의 연료사용이 효율적인 스토브 (Korea Carbon Offsets Ltd. CPA No.01)</v>
      </c>
      <c r="B133" t="str">
        <f t="shared" si="5"/>
        <v>승인</v>
      </c>
      <c r="C133">
        <v>131</v>
      </c>
      <c r="D133" t="s">
        <v>1219</v>
      </c>
      <c r="E133" t="s">
        <v>20637</v>
      </c>
      <c r="F133" t="s">
        <v>20638</v>
      </c>
      <c r="G133" t="s">
        <v>19512</v>
      </c>
      <c r="H133" t="s">
        <v>19512</v>
      </c>
      <c r="I133" t="s">
        <v>20384</v>
      </c>
      <c r="J133" t="s">
        <v>1224</v>
      </c>
      <c r="L133" t="s">
        <v>1225</v>
      </c>
      <c r="M133" t="s">
        <v>20386</v>
      </c>
      <c r="N133" t="s">
        <v>20639</v>
      </c>
      <c r="O133" t="s">
        <v>209</v>
      </c>
      <c r="P133" t="s">
        <v>20639</v>
      </c>
      <c r="Q133" t="s">
        <v>1293</v>
      </c>
      <c r="R133" t="s">
        <v>12634</v>
      </c>
      <c r="S133" t="s">
        <v>418</v>
      </c>
      <c r="T133" t="s">
        <v>418</v>
      </c>
      <c r="U133" t="s">
        <v>9056</v>
      </c>
      <c r="V133">
        <v>1466688</v>
      </c>
      <c r="W133" t="s">
        <v>2130</v>
      </c>
      <c r="X133" t="s">
        <v>2130</v>
      </c>
      <c r="Y133" t="s">
        <v>20402</v>
      </c>
      <c r="Z133" t="s">
        <v>20637</v>
      </c>
      <c r="AA133" t="s">
        <v>20640</v>
      </c>
      <c r="AB133" t="s">
        <v>20641</v>
      </c>
      <c r="AC133" t="s">
        <v>20642</v>
      </c>
      <c r="AD133">
        <v>662</v>
      </c>
      <c r="AE133" t="s">
        <v>9193</v>
      </c>
      <c r="AF133" t="s">
        <v>9194</v>
      </c>
      <c r="AG133" t="s">
        <v>819</v>
      </c>
      <c r="AH133" t="s">
        <v>20643</v>
      </c>
      <c r="AI133" t="s">
        <v>1244</v>
      </c>
      <c r="AJ133" t="s">
        <v>20639</v>
      </c>
      <c r="AK133" t="s">
        <v>7186</v>
      </c>
      <c r="AL133" t="s">
        <v>20644</v>
      </c>
      <c r="AM133" t="s">
        <v>20645</v>
      </c>
      <c r="AN133" t="s">
        <v>20646</v>
      </c>
      <c r="AO133" t="s">
        <v>19512</v>
      </c>
      <c r="AP133" t="s">
        <v>19311</v>
      </c>
      <c r="AQ133" t="s">
        <v>20098</v>
      </c>
      <c r="AR133">
        <v>1543882</v>
      </c>
      <c r="AS133">
        <v>0</v>
      </c>
      <c r="AT133">
        <v>77194</v>
      </c>
      <c r="AU133">
        <v>1466688</v>
      </c>
      <c r="AV133" t="s">
        <v>20640</v>
      </c>
      <c r="AW133" t="s">
        <v>20647</v>
      </c>
      <c r="AX133" t="s">
        <v>20648</v>
      </c>
    </row>
    <row r="134" spans="1:50">
      <c r="A134" t="str">
        <f t="shared" si="4"/>
        <v>CPA 051 - 케나에 설치하는 석탄 스토브</v>
      </c>
      <c r="B134" t="str">
        <f t="shared" si="5"/>
        <v>승인</v>
      </c>
      <c r="C134">
        <v>132</v>
      </c>
      <c r="D134" t="s">
        <v>1219</v>
      </c>
      <c r="E134" t="s">
        <v>20381</v>
      </c>
      <c r="F134" t="s">
        <v>20382</v>
      </c>
      <c r="G134" t="s">
        <v>19234</v>
      </c>
      <c r="H134" t="s">
        <v>19234</v>
      </c>
      <c r="I134" t="s">
        <v>20384</v>
      </c>
      <c r="J134" t="s">
        <v>20385</v>
      </c>
      <c r="K134" t="s">
        <v>1224</v>
      </c>
      <c r="L134" t="s">
        <v>1225</v>
      </c>
      <c r="M134" t="s">
        <v>20386</v>
      </c>
      <c r="N134" t="s">
        <v>20649</v>
      </c>
      <c r="O134" t="s">
        <v>209</v>
      </c>
      <c r="P134" t="s">
        <v>20649</v>
      </c>
      <c r="Q134" t="s">
        <v>1231</v>
      </c>
      <c r="R134" t="s">
        <v>20558</v>
      </c>
      <c r="S134" t="s">
        <v>418</v>
      </c>
      <c r="T134" t="s">
        <v>418</v>
      </c>
      <c r="U134" t="s">
        <v>20559</v>
      </c>
      <c r="V134">
        <v>48733</v>
      </c>
      <c r="W134" t="s">
        <v>2130</v>
      </c>
      <c r="X134" t="s">
        <v>2130</v>
      </c>
      <c r="Y134" t="s">
        <v>20402</v>
      </c>
      <c r="Z134" t="s">
        <v>20381</v>
      </c>
      <c r="AA134" t="s">
        <v>20650</v>
      </c>
      <c r="AB134" t="s">
        <v>20651</v>
      </c>
      <c r="AC134" t="s">
        <v>20652</v>
      </c>
      <c r="AD134">
        <v>16336</v>
      </c>
      <c r="AE134" t="s">
        <v>9193</v>
      </c>
      <c r="AF134" t="s">
        <v>9194</v>
      </c>
      <c r="AG134" t="s">
        <v>819</v>
      </c>
      <c r="AH134" t="s">
        <v>20653</v>
      </c>
      <c r="AI134" t="s">
        <v>1244</v>
      </c>
      <c r="AJ134" t="s">
        <v>20649</v>
      </c>
      <c r="AK134" t="s">
        <v>11709</v>
      </c>
      <c r="AL134" t="s">
        <v>20654</v>
      </c>
      <c r="AM134" t="s">
        <v>20655</v>
      </c>
      <c r="AN134" t="s">
        <v>20656</v>
      </c>
      <c r="AO134" t="s">
        <v>19234</v>
      </c>
      <c r="AP134" t="s">
        <v>19311</v>
      </c>
      <c r="AQ134" t="s">
        <v>20565</v>
      </c>
      <c r="AR134">
        <v>48733</v>
      </c>
      <c r="AS134">
        <v>0</v>
      </c>
      <c r="AT134">
        <v>0</v>
      </c>
      <c r="AU134">
        <v>48733</v>
      </c>
      <c r="AV134" t="s">
        <v>20650</v>
      </c>
      <c r="AW134" t="s">
        <v>20657</v>
      </c>
      <c r="AX134" t="s">
        <v>20622</v>
      </c>
    </row>
    <row r="135" spans="1:50">
      <c r="A135" t="str">
        <f t="shared" si="4"/>
        <v>CPA 052 – 케나에 설치하는 석탄 스토브</v>
      </c>
      <c r="B135" t="str">
        <f t="shared" si="5"/>
        <v>승인</v>
      </c>
      <c r="C135">
        <v>133</v>
      </c>
      <c r="D135" t="s">
        <v>1219</v>
      </c>
      <c r="E135" t="s">
        <v>20381</v>
      </c>
      <c r="F135" t="s">
        <v>20382</v>
      </c>
      <c r="G135" t="s">
        <v>19234</v>
      </c>
      <c r="H135" t="s">
        <v>19234</v>
      </c>
      <c r="I135" t="s">
        <v>20384</v>
      </c>
      <c r="J135" t="s">
        <v>20385</v>
      </c>
      <c r="K135" t="s">
        <v>1224</v>
      </c>
      <c r="L135" t="s">
        <v>1225</v>
      </c>
      <c r="M135" t="s">
        <v>20386</v>
      </c>
      <c r="N135" t="s">
        <v>20658</v>
      </c>
      <c r="O135" t="s">
        <v>209</v>
      </c>
      <c r="P135" t="s">
        <v>20659</v>
      </c>
      <c r="Q135" t="s">
        <v>1231</v>
      </c>
      <c r="R135" t="s">
        <v>20558</v>
      </c>
      <c r="S135" t="s">
        <v>418</v>
      </c>
      <c r="T135" t="s">
        <v>418</v>
      </c>
      <c r="U135" t="s">
        <v>20559</v>
      </c>
      <c r="V135">
        <v>48733</v>
      </c>
      <c r="W135" t="s">
        <v>2130</v>
      </c>
      <c r="X135" t="s">
        <v>2130</v>
      </c>
      <c r="Y135" t="s">
        <v>20402</v>
      </c>
      <c r="Z135" t="s">
        <v>20381</v>
      </c>
      <c r="AA135" t="s">
        <v>20660</v>
      </c>
      <c r="AB135" t="s">
        <v>20661</v>
      </c>
      <c r="AC135" t="s">
        <v>20662</v>
      </c>
      <c r="AD135">
        <v>5776</v>
      </c>
      <c r="AE135" t="s">
        <v>9193</v>
      </c>
      <c r="AF135" t="s">
        <v>9194</v>
      </c>
      <c r="AG135" t="s">
        <v>819</v>
      </c>
      <c r="AH135" t="s">
        <v>20663</v>
      </c>
      <c r="AI135" t="s">
        <v>1244</v>
      </c>
      <c r="AJ135" t="s">
        <v>20658</v>
      </c>
      <c r="AK135" t="s">
        <v>11709</v>
      </c>
      <c r="AL135" t="s">
        <v>20664</v>
      </c>
      <c r="AM135" t="s">
        <v>20665</v>
      </c>
      <c r="AN135" t="s">
        <v>20666</v>
      </c>
      <c r="AO135" t="s">
        <v>19234</v>
      </c>
      <c r="AP135" t="s">
        <v>19311</v>
      </c>
      <c r="AQ135" t="s">
        <v>20565</v>
      </c>
      <c r="AR135">
        <v>48733</v>
      </c>
      <c r="AS135">
        <v>0</v>
      </c>
      <c r="AT135">
        <v>0</v>
      </c>
      <c r="AU135">
        <v>48733</v>
      </c>
      <c r="AV135" t="s">
        <v>20660</v>
      </c>
      <c r="AW135" t="s">
        <v>20667</v>
      </c>
      <c r="AX135" t="s">
        <v>20668</v>
      </c>
    </row>
    <row r="136" spans="1:50">
      <c r="A136" t="str">
        <f t="shared" si="4"/>
        <v>잠비아의 연료사용이 효율적인 스토브 - Korea Carbon Management Ltd. CPA No.01)</v>
      </c>
      <c r="B136" t="str">
        <f t="shared" si="5"/>
        <v>승인</v>
      </c>
      <c r="C136">
        <v>134</v>
      </c>
      <c r="D136" t="s">
        <v>1219</v>
      </c>
      <c r="E136" t="s">
        <v>425</v>
      </c>
      <c r="F136" t="s">
        <v>1220</v>
      </c>
      <c r="G136" t="s">
        <v>19512</v>
      </c>
      <c r="H136" t="s">
        <v>19512</v>
      </c>
      <c r="I136" t="s">
        <v>1223</v>
      </c>
      <c r="J136" t="s">
        <v>1224</v>
      </c>
      <c r="K136" t="s">
        <v>1224</v>
      </c>
      <c r="L136" t="s">
        <v>1225</v>
      </c>
      <c r="M136" t="s">
        <v>1226</v>
      </c>
      <c r="N136" t="s">
        <v>20669</v>
      </c>
      <c r="O136" t="s">
        <v>209</v>
      </c>
      <c r="P136" t="s">
        <v>20669</v>
      </c>
      <c r="Q136" t="s">
        <v>1293</v>
      </c>
      <c r="R136" t="s">
        <v>5111</v>
      </c>
      <c r="S136" t="s">
        <v>418</v>
      </c>
      <c r="T136" t="s">
        <v>418</v>
      </c>
      <c r="U136" t="s">
        <v>20670</v>
      </c>
      <c r="V136">
        <v>52455</v>
      </c>
      <c r="W136" t="s">
        <v>2130</v>
      </c>
      <c r="X136" t="s">
        <v>2130</v>
      </c>
      <c r="Y136" t="s">
        <v>20402</v>
      </c>
      <c r="Z136" t="s">
        <v>425</v>
      </c>
      <c r="AA136" t="s">
        <v>20671</v>
      </c>
      <c r="AB136" t="s">
        <v>20672</v>
      </c>
      <c r="AC136" t="s">
        <v>20673</v>
      </c>
      <c r="AD136">
        <v>4721</v>
      </c>
      <c r="AE136" t="s">
        <v>20629</v>
      </c>
      <c r="AF136" t="s">
        <v>9194</v>
      </c>
      <c r="AG136" t="s">
        <v>819</v>
      </c>
      <c r="AH136" t="s">
        <v>20674</v>
      </c>
      <c r="AI136" t="s">
        <v>1244</v>
      </c>
      <c r="AJ136" t="s">
        <v>20669</v>
      </c>
      <c r="AK136" t="s">
        <v>16822</v>
      </c>
      <c r="AL136" t="s">
        <v>20675</v>
      </c>
      <c r="AM136" t="s">
        <v>20676</v>
      </c>
      <c r="AN136" t="s">
        <v>20677</v>
      </c>
      <c r="AO136" t="s">
        <v>19512</v>
      </c>
      <c r="AP136" t="s">
        <v>19311</v>
      </c>
      <c r="AQ136" t="s">
        <v>20098</v>
      </c>
      <c r="AR136">
        <v>55216</v>
      </c>
      <c r="AS136">
        <v>0</v>
      </c>
      <c r="AT136">
        <v>2761</v>
      </c>
      <c r="AU136">
        <v>52455</v>
      </c>
      <c r="AV136" t="s">
        <v>20671</v>
      </c>
      <c r="AW136" t="s">
        <v>20678</v>
      </c>
      <c r="AX136" t="s">
        <v>20679</v>
      </c>
    </row>
    <row r="137" spans="1:50">
      <c r="A137" t="str">
        <f t="shared" si="4"/>
        <v>잠비아의 연료사용이 효율적인 스토브 (Korea Carbon Management Ltd. CPA No.02)</v>
      </c>
      <c r="B137" t="str">
        <f t="shared" si="5"/>
        <v>승인</v>
      </c>
      <c r="C137">
        <v>135</v>
      </c>
      <c r="D137" t="s">
        <v>1219</v>
      </c>
      <c r="E137" t="s">
        <v>425</v>
      </c>
      <c r="F137" t="s">
        <v>1220</v>
      </c>
      <c r="G137" t="s">
        <v>19512</v>
      </c>
      <c r="H137" t="s">
        <v>19512</v>
      </c>
      <c r="I137" t="s">
        <v>1223</v>
      </c>
      <c r="J137" t="s">
        <v>1224</v>
      </c>
      <c r="K137" t="s">
        <v>1224</v>
      </c>
      <c r="L137" t="s">
        <v>1225</v>
      </c>
      <c r="M137" t="s">
        <v>1226</v>
      </c>
      <c r="N137" t="s">
        <v>20680</v>
      </c>
      <c r="O137" t="s">
        <v>209</v>
      </c>
      <c r="P137" t="s">
        <v>20680</v>
      </c>
      <c r="Q137" t="s">
        <v>1231</v>
      </c>
      <c r="R137" t="s">
        <v>20681</v>
      </c>
      <c r="S137" t="s">
        <v>418</v>
      </c>
      <c r="T137" t="s">
        <v>418</v>
      </c>
      <c r="U137" t="s">
        <v>20682</v>
      </c>
      <c r="V137">
        <v>99475</v>
      </c>
      <c r="W137" t="s">
        <v>2130</v>
      </c>
      <c r="X137" t="s">
        <v>2130</v>
      </c>
      <c r="Y137" t="s">
        <v>20683</v>
      </c>
      <c r="Z137" t="s">
        <v>425</v>
      </c>
      <c r="AA137" t="s">
        <v>20684</v>
      </c>
      <c r="AB137" t="s">
        <v>20685</v>
      </c>
      <c r="AC137" t="s">
        <v>20686</v>
      </c>
      <c r="AD137">
        <v>28894</v>
      </c>
      <c r="AE137" t="s">
        <v>20629</v>
      </c>
      <c r="AF137" t="s">
        <v>9194</v>
      </c>
      <c r="AG137" t="s">
        <v>819</v>
      </c>
      <c r="AH137" t="s">
        <v>20687</v>
      </c>
      <c r="AI137" t="s">
        <v>1244</v>
      </c>
      <c r="AJ137" t="s">
        <v>20680</v>
      </c>
      <c r="AK137" t="s">
        <v>4769</v>
      </c>
      <c r="AL137" t="s">
        <v>20688</v>
      </c>
      <c r="AM137" t="s">
        <v>20689</v>
      </c>
      <c r="AN137" t="s">
        <v>20690</v>
      </c>
      <c r="AO137" t="s">
        <v>19512</v>
      </c>
      <c r="AP137" t="s">
        <v>19311</v>
      </c>
      <c r="AQ137" t="s">
        <v>20691</v>
      </c>
      <c r="AR137">
        <v>99475</v>
      </c>
      <c r="AS137">
        <v>0</v>
      </c>
      <c r="AT137">
        <v>0</v>
      </c>
      <c r="AU137">
        <v>99475</v>
      </c>
      <c r="AV137" t="s">
        <v>20684</v>
      </c>
      <c r="AW137" t="s">
        <v>20692</v>
      </c>
      <c r="AX137" t="s">
        <v>20679</v>
      </c>
    </row>
    <row r="138" spans="1:50">
      <c r="A138" t="str">
        <f t="shared" si="4"/>
        <v xml:space="preserve"> 방글라데시 바크라바드 지역 가스배관 누설 방지를 통한 온실가스 감축사업</v>
      </c>
      <c r="B138" t="str">
        <f t="shared" si="5"/>
        <v>승인</v>
      </c>
      <c r="C138">
        <v>136</v>
      </c>
      <c r="D138" t="s">
        <v>1219</v>
      </c>
      <c r="E138" t="s">
        <v>530</v>
      </c>
      <c r="F138" t="s">
        <v>1252</v>
      </c>
      <c r="G138" t="s">
        <v>19186</v>
      </c>
      <c r="H138" t="s">
        <v>19186</v>
      </c>
      <c r="I138" t="s">
        <v>1861</v>
      </c>
      <c r="J138" t="s">
        <v>1862</v>
      </c>
      <c r="K138" t="s">
        <v>1863</v>
      </c>
      <c r="L138" t="s">
        <v>1864</v>
      </c>
      <c r="M138" t="s">
        <v>1865</v>
      </c>
      <c r="N138" t="s">
        <v>20693</v>
      </c>
      <c r="O138" t="s">
        <v>209</v>
      </c>
      <c r="P138" t="s">
        <v>20693</v>
      </c>
      <c r="Q138" t="s">
        <v>1293</v>
      </c>
      <c r="R138" t="s">
        <v>20694</v>
      </c>
      <c r="S138" t="s">
        <v>418</v>
      </c>
      <c r="T138" t="s">
        <v>418</v>
      </c>
      <c r="U138" t="s">
        <v>20695</v>
      </c>
      <c r="V138">
        <v>2441426</v>
      </c>
      <c r="W138" t="s">
        <v>20696</v>
      </c>
      <c r="X138" t="s">
        <v>20697</v>
      </c>
      <c r="Y138" t="s">
        <v>20698</v>
      </c>
      <c r="Z138" t="s">
        <v>530</v>
      </c>
      <c r="AA138" t="s">
        <v>20699</v>
      </c>
      <c r="AB138" t="s">
        <v>20700</v>
      </c>
      <c r="AC138" t="s">
        <v>20701</v>
      </c>
      <c r="AD138">
        <v>371916</v>
      </c>
      <c r="AE138" t="s">
        <v>20702</v>
      </c>
      <c r="AF138" t="s">
        <v>20703</v>
      </c>
      <c r="AG138" t="s">
        <v>819</v>
      </c>
      <c r="AH138" t="s">
        <v>20704</v>
      </c>
      <c r="AI138" t="s">
        <v>1244</v>
      </c>
      <c r="AJ138" t="s">
        <v>20693</v>
      </c>
      <c r="AK138" t="s">
        <v>13792</v>
      </c>
      <c r="AL138">
        <v>10559</v>
      </c>
      <c r="AM138" t="s">
        <v>20705</v>
      </c>
      <c r="AN138" t="s">
        <v>20706</v>
      </c>
      <c r="AO138" t="s">
        <v>19186</v>
      </c>
      <c r="AP138" t="s">
        <v>20707</v>
      </c>
      <c r="AQ138" t="s">
        <v>20708</v>
      </c>
      <c r="AR138">
        <v>2441426</v>
      </c>
      <c r="AS138">
        <v>0</v>
      </c>
      <c r="AT138">
        <v>0</v>
      </c>
      <c r="AU138">
        <v>2441426</v>
      </c>
      <c r="AV138" t="s">
        <v>20699</v>
      </c>
      <c r="AW138" t="s">
        <v>20709</v>
      </c>
      <c r="AX138" t="s">
        <v>20710</v>
      </c>
    </row>
    <row r="139" spans="1:50">
      <c r="A139" t="str">
        <f t="shared" si="4"/>
        <v xml:space="preserve"> 방글라데시 자라라바드 지역 가스배관 누설 방지를 통한 온실가스 감축사업</v>
      </c>
      <c r="B139" t="str">
        <f t="shared" si="5"/>
        <v>승인</v>
      </c>
      <c r="C139">
        <v>137</v>
      </c>
      <c r="D139" t="s">
        <v>1219</v>
      </c>
      <c r="E139" t="s">
        <v>530</v>
      </c>
      <c r="F139" t="s">
        <v>1252</v>
      </c>
      <c r="G139" t="s">
        <v>19186</v>
      </c>
      <c r="H139" t="s">
        <v>19186</v>
      </c>
      <c r="I139" t="s">
        <v>1861</v>
      </c>
      <c r="J139" t="s">
        <v>1862</v>
      </c>
      <c r="K139" t="s">
        <v>1863</v>
      </c>
      <c r="L139" t="s">
        <v>1864</v>
      </c>
      <c r="M139" t="s">
        <v>1865</v>
      </c>
      <c r="N139" t="s">
        <v>20711</v>
      </c>
      <c r="O139" t="s">
        <v>209</v>
      </c>
      <c r="P139" t="s">
        <v>20711</v>
      </c>
      <c r="Q139" t="s">
        <v>1293</v>
      </c>
      <c r="R139" t="s">
        <v>19813</v>
      </c>
      <c r="S139" t="s">
        <v>418</v>
      </c>
      <c r="T139" t="s">
        <v>418</v>
      </c>
      <c r="U139" t="s">
        <v>20695</v>
      </c>
      <c r="V139">
        <v>447367</v>
      </c>
      <c r="W139" t="s">
        <v>20696</v>
      </c>
      <c r="X139" t="s">
        <v>20697</v>
      </c>
      <c r="Y139" t="s">
        <v>20698</v>
      </c>
      <c r="Z139" t="s">
        <v>530</v>
      </c>
      <c r="AA139" t="s">
        <v>20712</v>
      </c>
      <c r="AB139" t="s">
        <v>20713</v>
      </c>
      <c r="AC139" t="s">
        <v>20714</v>
      </c>
      <c r="AD139">
        <v>205735</v>
      </c>
      <c r="AE139" t="s">
        <v>20702</v>
      </c>
      <c r="AF139" t="s">
        <v>20703</v>
      </c>
      <c r="AG139" t="s">
        <v>819</v>
      </c>
      <c r="AH139" t="s">
        <v>20715</v>
      </c>
      <c r="AI139" t="s">
        <v>1244</v>
      </c>
      <c r="AJ139" t="s">
        <v>20711</v>
      </c>
      <c r="AK139" t="s">
        <v>13792</v>
      </c>
      <c r="AL139">
        <v>10561</v>
      </c>
      <c r="AM139" t="s">
        <v>20716</v>
      </c>
      <c r="AN139" t="s">
        <v>20717</v>
      </c>
      <c r="AO139" t="s">
        <v>19186</v>
      </c>
      <c r="AP139" t="s">
        <v>20718</v>
      </c>
      <c r="AQ139" t="s">
        <v>20708</v>
      </c>
      <c r="AR139">
        <v>447367</v>
      </c>
      <c r="AS139">
        <v>0</v>
      </c>
      <c r="AT139">
        <v>0</v>
      </c>
      <c r="AU139">
        <v>447367</v>
      </c>
      <c r="AV139" t="s">
        <v>20712</v>
      </c>
      <c r="AW139" t="s">
        <v>20719</v>
      </c>
      <c r="AX139" t="s">
        <v>20720</v>
      </c>
    </row>
    <row r="140" spans="1:50">
      <c r="A140" t="str">
        <f t="shared" si="4"/>
        <v xml:space="preserve"> 방글라데시 파시만찰 지역 가스배관 누설 방지를 통한 온실가스 감축사업</v>
      </c>
      <c r="B140" t="str">
        <f t="shared" si="5"/>
        <v>승인</v>
      </c>
      <c r="C140">
        <v>138</v>
      </c>
      <c r="D140" t="s">
        <v>1219</v>
      </c>
      <c r="E140" t="s">
        <v>530</v>
      </c>
      <c r="F140" t="s">
        <v>1252</v>
      </c>
      <c r="G140" t="s">
        <v>19186</v>
      </c>
      <c r="H140" t="s">
        <v>19186</v>
      </c>
      <c r="I140" t="s">
        <v>1861</v>
      </c>
      <c r="J140" t="s">
        <v>1862</v>
      </c>
      <c r="K140" t="s">
        <v>1863</v>
      </c>
      <c r="L140" t="s">
        <v>1864</v>
      </c>
      <c r="M140" t="s">
        <v>1865</v>
      </c>
      <c r="N140" t="s">
        <v>20721</v>
      </c>
      <c r="O140" t="s">
        <v>209</v>
      </c>
      <c r="P140" t="s">
        <v>20721</v>
      </c>
      <c r="Q140" t="s">
        <v>1293</v>
      </c>
      <c r="R140" t="s">
        <v>4532</v>
      </c>
      <c r="S140" t="s">
        <v>418</v>
      </c>
      <c r="T140" t="s">
        <v>418</v>
      </c>
      <c r="U140" t="s">
        <v>20695</v>
      </c>
      <c r="V140">
        <v>99868</v>
      </c>
      <c r="W140" t="s">
        <v>20696</v>
      </c>
      <c r="X140" t="s">
        <v>20697</v>
      </c>
      <c r="Y140" t="s">
        <v>20698</v>
      </c>
      <c r="Z140" t="s">
        <v>530</v>
      </c>
      <c r="AA140" t="s">
        <v>20722</v>
      </c>
      <c r="AB140" t="s">
        <v>20723</v>
      </c>
      <c r="AC140" t="s">
        <v>20724</v>
      </c>
      <c r="AD140">
        <v>64845</v>
      </c>
      <c r="AE140" t="s">
        <v>20702</v>
      </c>
      <c r="AF140" t="s">
        <v>20703</v>
      </c>
      <c r="AG140" t="s">
        <v>819</v>
      </c>
      <c r="AH140" t="s">
        <v>20725</v>
      </c>
      <c r="AI140" t="s">
        <v>1244</v>
      </c>
      <c r="AJ140" t="s">
        <v>20721</v>
      </c>
      <c r="AK140" t="s">
        <v>13792</v>
      </c>
      <c r="AL140">
        <v>10562</v>
      </c>
      <c r="AM140" t="s">
        <v>20726</v>
      </c>
      <c r="AN140" t="s">
        <v>20727</v>
      </c>
      <c r="AO140" t="s">
        <v>19186</v>
      </c>
      <c r="AP140" t="s">
        <v>20718</v>
      </c>
      <c r="AQ140" t="s">
        <v>20708</v>
      </c>
      <c r="AR140">
        <v>99868</v>
      </c>
      <c r="AS140">
        <v>0</v>
      </c>
      <c r="AT140">
        <v>0</v>
      </c>
      <c r="AU140">
        <v>99868</v>
      </c>
      <c r="AV140" t="s">
        <v>20722</v>
      </c>
      <c r="AW140" t="s">
        <v>20728</v>
      </c>
      <c r="AX140" t="s">
        <v>20729</v>
      </c>
    </row>
    <row r="141" spans="1:50">
      <c r="A141" t="str">
        <f t="shared" si="4"/>
        <v xml:space="preserve"> 방글라데시 카나풀리 지역 가스배관 누설 방지를 통한 온실가스 감축사업</v>
      </c>
      <c r="B141" t="str">
        <f t="shared" si="5"/>
        <v>승인</v>
      </c>
      <c r="C141">
        <v>139</v>
      </c>
      <c r="D141" t="s">
        <v>1219</v>
      </c>
      <c r="E141" t="s">
        <v>530</v>
      </c>
      <c r="F141" t="s">
        <v>1252</v>
      </c>
      <c r="G141" t="s">
        <v>19186</v>
      </c>
      <c r="H141" t="s">
        <v>19186</v>
      </c>
      <c r="I141" t="s">
        <v>1861</v>
      </c>
      <c r="J141" t="s">
        <v>1862</v>
      </c>
      <c r="K141" t="s">
        <v>1863</v>
      </c>
      <c r="L141" t="s">
        <v>1864</v>
      </c>
      <c r="M141" t="s">
        <v>1865</v>
      </c>
      <c r="N141" t="s">
        <v>20730</v>
      </c>
      <c r="O141" t="s">
        <v>209</v>
      </c>
      <c r="P141" t="s">
        <v>20730</v>
      </c>
      <c r="Q141" t="s">
        <v>1293</v>
      </c>
      <c r="R141" t="s">
        <v>19813</v>
      </c>
      <c r="S141" t="s">
        <v>418</v>
      </c>
      <c r="T141" t="s">
        <v>418</v>
      </c>
      <c r="U141" t="s">
        <v>20695</v>
      </c>
      <c r="V141">
        <v>945623</v>
      </c>
      <c r="W141" t="s">
        <v>20696</v>
      </c>
      <c r="X141" t="s">
        <v>20697</v>
      </c>
      <c r="Y141" t="s">
        <v>20698</v>
      </c>
      <c r="Z141" t="s">
        <v>530</v>
      </c>
      <c r="AA141" t="s">
        <v>20731</v>
      </c>
      <c r="AB141" t="s">
        <v>20732</v>
      </c>
      <c r="AC141" t="s">
        <v>20733</v>
      </c>
      <c r="AD141">
        <v>218034</v>
      </c>
      <c r="AE141" t="s">
        <v>20702</v>
      </c>
      <c r="AF141" t="s">
        <v>20703</v>
      </c>
      <c r="AG141" t="s">
        <v>819</v>
      </c>
      <c r="AH141" t="s">
        <v>20734</v>
      </c>
      <c r="AI141" t="s">
        <v>1244</v>
      </c>
      <c r="AJ141" t="s">
        <v>20730</v>
      </c>
      <c r="AK141" t="s">
        <v>13792</v>
      </c>
      <c r="AL141">
        <v>10560</v>
      </c>
      <c r="AM141" t="s">
        <v>20735</v>
      </c>
      <c r="AN141" t="s">
        <v>20736</v>
      </c>
      <c r="AO141" t="s">
        <v>19186</v>
      </c>
      <c r="AP141" t="s">
        <v>20718</v>
      </c>
      <c r="AQ141" t="s">
        <v>20708</v>
      </c>
      <c r="AR141">
        <v>945623</v>
      </c>
      <c r="AS141">
        <v>0</v>
      </c>
      <c r="AT141">
        <v>0</v>
      </c>
      <c r="AU141">
        <v>945623</v>
      </c>
      <c r="AV141" t="s">
        <v>20731</v>
      </c>
      <c r="AW141" t="s">
        <v>20737</v>
      </c>
      <c r="AX141" t="s">
        <v>20738</v>
      </c>
    </row>
    <row r="142" spans="1:50">
      <c r="A142" t="str">
        <f t="shared" si="4"/>
        <v>하상 수력발전 사업</v>
      </c>
      <c r="B142" t="str">
        <f t="shared" si="5"/>
        <v>승인</v>
      </c>
      <c r="C142">
        <v>140</v>
      </c>
      <c r="D142" t="s">
        <v>1219</v>
      </c>
      <c r="E142" t="s">
        <v>1808</v>
      </c>
      <c r="F142" t="s">
        <v>1809</v>
      </c>
      <c r="G142" t="s">
        <v>20739</v>
      </c>
      <c r="H142" t="s">
        <v>20740</v>
      </c>
      <c r="I142" t="s">
        <v>20741</v>
      </c>
      <c r="K142" t="s">
        <v>2703</v>
      </c>
      <c r="L142" t="s">
        <v>20742</v>
      </c>
      <c r="M142" t="s">
        <v>20743</v>
      </c>
      <c r="N142" t="s">
        <v>20744</v>
      </c>
      <c r="O142" t="s">
        <v>209</v>
      </c>
      <c r="P142" t="s">
        <v>20744</v>
      </c>
      <c r="Q142" t="s">
        <v>1293</v>
      </c>
      <c r="R142" t="s">
        <v>20745</v>
      </c>
      <c r="S142" t="s">
        <v>418</v>
      </c>
      <c r="T142" t="s">
        <v>418</v>
      </c>
      <c r="U142" t="s">
        <v>20746</v>
      </c>
      <c r="V142">
        <v>216320</v>
      </c>
      <c r="W142" t="s">
        <v>1324</v>
      </c>
      <c r="X142" t="s">
        <v>1325</v>
      </c>
      <c r="Y142" t="s">
        <v>20747</v>
      </c>
      <c r="Z142" t="s">
        <v>1808</v>
      </c>
      <c r="AA142" t="s">
        <v>20748</v>
      </c>
      <c r="AB142" t="s">
        <v>20749</v>
      </c>
      <c r="AC142" t="s">
        <v>20750</v>
      </c>
      <c r="AD142">
        <v>6041</v>
      </c>
      <c r="AE142" t="s">
        <v>20751</v>
      </c>
      <c r="AF142" t="s">
        <v>20703</v>
      </c>
      <c r="AG142" t="s">
        <v>819</v>
      </c>
      <c r="AH142" t="s">
        <v>20752</v>
      </c>
      <c r="AI142" t="s">
        <v>1244</v>
      </c>
      <c r="AJ142" t="s">
        <v>20744</v>
      </c>
      <c r="AK142" t="s">
        <v>20753</v>
      </c>
      <c r="AL142">
        <v>10632</v>
      </c>
      <c r="AM142" t="s">
        <v>20754</v>
      </c>
      <c r="AN142" t="s">
        <v>20755</v>
      </c>
      <c r="AO142" t="s">
        <v>20756</v>
      </c>
      <c r="AP142" t="s">
        <v>20757</v>
      </c>
      <c r="AQ142" t="s">
        <v>20758</v>
      </c>
      <c r="AR142">
        <v>216320</v>
      </c>
      <c r="AS142">
        <v>0</v>
      </c>
      <c r="AT142">
        <v>0</v>
      </c>
      <c r="AU142">
        <v>216320</v>
      </c>
      <c r="AV142" t="s">
        <v>20759</v>
      </c>
      <c r="AW142" t="s">
        <v>20760</v>
      </c>
      <c r="AX142" t="s">
        <v>20761</v>
      </c>
    </row>
    <row r="143" spans="1:50">
      <c r="A143" t="str">
        <f t="shared" si="4"/>
        <v>12MW PV 번들링 CDM 프로젝트</v>
      </c>
      <c r="B143" t="str">
        <f t="shared" si="5"/>
        <v>반려</v>
      </c>
      <c r="C143">
        <v>141</v>
      </c>
      <c r="D143" t="s">
        <v>1219</v>
      </c>
      <c r="E143" t="s">
        <v>1932</v>
      </c>
      <c r="F143" t="s">
        <v>1933</v>
      </c>
      <c r="G143" t="s">
        <v>20762</v>
      </c>
      <c r="H143" t="s">
        <v>20763</v>
      </c>
      <c r="I143" t="s">
        <v>20764</v>
      </c>
      <c r="J143" t="s">
        <v>11843</v>
      </c>
      <c r="K143" t="s">
        <v>1937</v>
      </c>
      <c r="L143" t="s">
        <v>1938</v>
      </c>
      <c r="M143" t="s">
        <v>20765</v>
      </c>
      <c r="N143" t="s">
        <v>20766</v>
      </c>
      <c r="O143" t="s">
        <v>209</v>
      </c>
      <c r="P143" t="s">
        <v>20767</v>
      </c>
      <c r="Q143" t="s">
        <v>1293</v>
      </c>
      <c r="R143" t="s">
        <v>4567</v>
      </c>
      <c r="S143" t="s">
        <v>418</v>
      </c>
      <c r="T143" t="s">
        <v>418</v>
      </c>
      <c r="U143" t="s">
        <v>20768</v>
      </c>
      <c r="V143">
        <v>5172</v>
      </c>
      <c r="W143" t="s">
        <v>1324</v>
      </c>
      <c r="X143" t="s">
        <v>1325</v>
      </c>
      <c r="Y143" t="s">
        <v>20769</v>
      </c>
      <c r="Z143" t="s">
        <v>1932</v>
      </c>
      <c r="AA143" t="s">
        <v>20770</v>
      </c>
      <c r="AB143" t="s">
        <v>20771</v>
      </c>
      <c r="AD143">
        <v>2534</v>
      </c>
      <c r="AE143" t="s">
        <v>20772</v>
      </c>
      <c r="AF143" t="s">
        <v>17954</v>
      </c>
      <c r="AG143" t="s">
        <v>819</v>
      </c>
      <c r="AH143" t="s">
        <v>20773</v>
      </c>
      <c r="AI143" t="s">
        <v>1244</v>
      </c>
      <c r="AJ143" t="s">
        <v>20767</v>
      </c>
      <c r="AK143" t="s">
        <v>20774</v>
      </c>
      <c r="AM143" t="s">
        <v>20775</v>
      </c>
      <c r="AN143" t="s">
        <v>20776</v>
      </c>
      <c r="AO143" t="s">
        <v>20763</v>
      </c>
      <c r="AP143" t="s">
        <v>20777</v>
      </c>
      <c r="AQ143" t="s">
        <v>20778</v>
      </c>
      <c r="AR143">
        <v>15080</v>
      </c>
      <c r="AU143">
        <v>15080</v>
      </c>
      <c r="AV143" t="s">
        <v>20779</v>
      </c>
      <c r="AW143" t="s">
        <v>20780</v>
      </c>
      <c r="AX143" t="s">
        <v>20781</v>
      </c>
    </row>
    <row r="144" spans="1:50">
      <c r="A144" t="str">
        <f t="shared" si="4"/>
        <v>인도 청정에너지 기기 보급 사업 (PoA 9181-CPA 24)</v>
      </c>
      <c r="B144" t="str">
        <f t="shared" si="5"/>
        <v>승인</v>
      </c>
      <c r="C144">
        <v>142</v>
      </c>
      <c r="D144" t="s">
        <v>1219</v>
      </c>
      <c r="E144" t="s">
        <v>832</v>
      </c>
      <c r="F144" t="s">
        <v>20590</v>
      </c>
      <c r="G144" t="s">
        <v>20591</v>
      </c>
      <c r="H144" t="s">
        <v>20591</v>
      </c>
      <c r="I144" t="s">
        <v>20592</v>
      </c>
      <c r="L144" t="s">
        <v>20593</v>
      </c>
      <c r="M144" t="s">
        <v>20594</v>
      </c>
      <c r="N144" t="s">
        <v>842</v>
      </c>
      <c r="O144" t="s">
        <v>209</v>
      </c>
      <c r="P144" t="s">
        <v>842</v>
      </c>
      <c r="Q144" t="s">
        <v>1231</v>
      </c>
      <c r="R144" t="s">
        <v>20596</v>
      </c>
      <c r="S144" t="s">
        <v>418</v>
      </c>
      <c r="T144" t="s">
        <v>418</v>
      </c>
      <c r="U144" t="s">
        <v>20597</v>
      </c>
      <c r="V144">
        <v>158248</v>
      </c>
      <c r="W144" t="s">
        <v>2130</v>
      </c>
      <c r="X144" t="s">
        <v>2130</v>
      </c>
      <c r="Y144" t="s">
        <v>20782</v>
      </c>
      <c r="Z144" t="s">
        <v>832</v>
      </c>
      <c r="AA144" t="s">
        <v>20783</v>
      </c>
      <c r="AB144" t="s">
        <v>20784</v>
      </c>
      <c r="AC144" t="s">
        <v>20785</v>
      </c>
      <c r="AD144">
        <v>2</v>
      </c>
      <c r="AE144" t="s">
        <v>20786</v>
      </c>
      <c r="AF144" t="s">
        <v>20787</v>
      </c>
      <c r="AG144" t="s">
        <v>819</v>
      </c>
      <c r="AH144" t="s">
        <v>20788</v>
      </c>
      <c r="AI144" t="s">
        <v>1244</v>
      </c>
      <c r="AJ144" t="s">
        <v>842</v>
      </c>
      <c r="AK144" t="s">
        <v>11452</v>
      </c>
      <c r="AL144" t="s">
        <v>20789</v>
      </c>
      <c r="AM144" t="s">
        <v>20790</v>
      </c>
      <c r="AN144" t="s">
        <v>20791</v>
      </c>
      <c r="AO144" t="s">
        <v>20591</v>
      </c>
      <c r="AP144" t="s">
        <v>20792</v>
      </c>
      <c r="AQ144" t="s">
        <v>20609</v>
      </c>
      <c r="AR144">
        <v>158248</v>
      </c>
      <c r="AS144">
        <v>0</v>
      </c>
      <c r="AT144">
        <v>0</v>
      </c>
      <c r="AU144">
        <v>158248</v>
      </c>
      <c r="AV144" t="s">
        <v>20793</v>
      </c>
      <c r="AW144" t="s">
        <v>20794</v>
      </c>
      <c r="AX144" t="s">
        <v>20795</v>
      </c>
    </row>
    <row r="145" spans="1:50">
      <c r="A145" t="str">
        <f t="shared" si="4"/>
        <v>인도 청정에너지 기기 보급 사업 (PoA 9181-CPA 29)</v>
      </c>
      <c r="B145" t="str">
        <f t="shared" si="5"/>
        <v>승인</v>
      </c>
      <c r="C145">
        <v>143</v>
      </c>
      <c r="D145" t="s">
        <v>1219</v>
      </c>
      <c r="E145" t="s">
        <v>832</v>
      </c>
      <c r="F145" t="s">
        <v>20590</v>
      </c>
      <c r="G145" t="s">
        <v>20591</v>
      </c>
      <c r="H145" t="s">
        <v>20591</v>
      </c>
      <c r="I145" t="s">
        <v>20592</v>
      </c>
      <c r="L145" t="s">
        <v>20593</v>
      </c>
      <c r="M145" t="s">
        <v>20594</v>
      </c>
      <c r="N145" t="s">
        <v>848</v>
      </c>
      <c r="O145" t="s">
        <v>209</v>
      </c>
      <c r="P145" t="s">
        <v>848</v>
      </c>
      <c r="Q145" t="s">
        <v>1231</v>
      </c>
      <c r="R145" t="s">
        <v>20596</v>
      </c>
      <c r="S145" t="s">
        <v>418</v>
      </c>
      <c r="T145" t="s">
        <v>418</v>
      </c>
      <c r="U145" t="s">
        <v>20597</v>
      </c>
      <c r="V145">
        <v>158248</v>
      </c>
      <c r="W145" t="s">
        <v>2130</v>
      </c>
      <c r="X145" t="s">
        <v>2130</v>
      </c>
      <c r="Y145" t="s">
        <v>20782</v>
      </c>
      <c r="Z145" t="s">
        <v>832</v>
      </c>
      <c r="AA145" t="s">
        <v>20796</v>
      </c>
      <c r="AB145" t="s">
        <v>20797</v>
      </c>
      <c r="AC145" t="s">
        <v>20798</v>
      </c>
      <c r="AD145">
        <v>1</v>
      </c>
      <c r="AE145" t="s">
        <v>20786</v>
      </c>
      <c r="AF145" t="s">
        <v>20787</v>
      </c>
      <c r="AG145" t="s">
        <v>819</v>
      </c>
      <c r="AH145" t="s">
        <v>20799</v>
      </c>
      <c r="AI145" t="s">
        <v>1244</v>
      </c>
      <c r="AJ145" t="s">
        <v>848</v>
      </c>
      <c r="AK145" t="s">
        <v>11452</v>
      </c>
      <c r="AL145" t="s">
        <v>20800</v>
      </c>
      <c r="AM145" t="s">
        <v>20801</v>
      </c>
      <c r="AN145" t="s">
        <v>20802</v>
      </c>
      <c r="AO145" t="s">
        <v>20591</v>
      </c>
      <c r="AP145" t="s">
        <v>20803</v>
      </c>
      <c r="AQ145" t="s">
        <v>20609</v>
      </c>
      <c r="AR145">
        <v>158248</v>
      </c>
      <c r="AS145">
        <v>0</v>
      </c>
      <c r="AT145">
        <v>0</v>
      </c>
      <c r="AU145">
        <v>158248</v>
      </c>
      <c r="AV145" t="s">
        <v>20804</v>
      </c>
      <c r="AW145" t="s">
        <v>20805</v>
      </c>
      <c r="AX145" t="s">
        <v>20806</v>
      </c>
    </row>
    <row r="146" spans="1:50">
      <c r="A146" t="str">
        <f t="shared" si="4"/>
        <v>인도 청정에너지 기기 보급 사업 (PoA 9181-CPA 25)</v>
      </c>
      <c r="B146" t="str">
        <f t="shared" si="5"/>
        <v>승인</v>
      </c>
      <c r="C146">
        <v>144</v>
      </c>
      <c r="D146" t="s">
        <v>1219</v>
      </c>
      <c r="E146" t="s">
        <v>832</v>
      </c>
      <c r="F146" t="s">
        <v>20590</v>
      </c>
      <c r="G146" t="s">
        <v>20591</v>
      </c>
      <c r="H146" t="s">
        <v>20591</v>
      </c>
      <c r="I146" t="s">
        <v>20592</v>
      </c>
      <c r="L146" t="s">
        <v>20593</v>
      </c>
      <c r="M146" t="s">
        <v>20594</v>
      </c>
      <c r="N146" t="s">
        <v>844</v>
      </c>
      <c r="O146" t="s">
        <v>209</v>
      </c>
      <c r="P146" t="s">
        <v>844</v>
      </c>
      <c r="Q146" t="s">
        <v>1231</v>
      </c>
      <c r="R146" t="s">
        <v>20596</v>
      </c>
      <c r="S146" t="s">
        <v>418</v>
      </c>
      <c r="T146" t="s">
        <v>418</v>
      </c>
      <c r="U146" t="s">
        <v>20597</v>
      </c>
      <c r="V146">
        <v>235610</v>
      </c>
      <c r="W146" t="s">
        <v>2130</v>
      </c>
      <c r="X146" t="s">
        <v>2130</v>
      </c>
      <c r="Y146" t="s">
        <v>20598</v>
      </c>
      <c r="Z146" t="s">
        <v>832</v>
      </c>
      <c r="AA146" t="s">
        <v>20807</v>
      </c>
      <c r="AB146" t="s">
        <v>20808</v>
      </c>
      <c r="AC146" t="s">
        <v>20809</v>
      </c>
      <c r="AD146">
        <v>1</v>
      </c>
      <c r="AE146" t="s">
        <v>20786</v>
      </c>
      <c r="AF146" t="s">
        <v>20787</v>
      </c>
      <c r="AG146" t="s">
        <v>819</v>
      </c>
      <c r="AH146" t="s">
        <v>20810</v>
      </c>
      <c r="AI146" t="s">
        <v>1244</v>
      </c>
      <c r="AJ146" t="s">
        <v>844</v>
      </c>
      <c r="AK146" t="s">
        <v>11452</v>
      </c>
      <c r="AL146" t="s">
        <v>20811</v>
      </c>
      <c r="AM146" t="s">
        <v>20812</v>
      </c>
      <c r="AN146" t="s">
        <v>20813</v>
      </c>
      <c r="AO146" t="s">
        <v>20591</v>
      </c>
      <c r="AP146" t="s">
        <v>20608</v>
      </c>
      <c r="AQ146" t="s">
        <v>20609</v>
      </c>
      <c r="AR146">
        <v>235610</v>
      </c>
      <c r="AS146">
        <v>0</v>
      </c>
      <c r="AT146">
        <v>0</v>
      </c>
      <c r="AU146">
        <v>235610</v>
      </c>
      <c r="AV146" t="s">
        <v>20814</v>
      </c>
      <c r="AW146" t="s">
        <v>20815</v>
      </c>
      <c r="AX146" t="s">
        <v>20816</v>
      </c>
    </row>
    <row r="147" spans="1:50">
      <c r="A147" t="str">
        <f t="shared" si="4"/>
        <v>인도 청정에너지 기기 보급 사업 (PoA 9181-CPA 26)</v>
      </c>
      <c r="B147" t="str">
        <f t="shared" si="5"/>
        <v>승인</v>
      </c>
      <c r="C147">
        <v>145</v>
      </c>
      <c r="D147" t="s">
        <v>1219</v>
      </c>
      <c r="E147" t="s">
        <v>832</v>
      </c>
      <c r="F147" t="s">
        <v>20590</v>
      </c>
      <c r="G147" t="s">
        <v>20591</v>
      </c>
      <c r="H147" t="s">
        <v>20591</v>
      </c>
      <c r="I147" t="s">
        <v>20592</v>
      </c>
      <c r="L147" t="s">
        <v>20593</v>
      </c>
      <c r="M147" t="s">
        <v>20594</v>
      </c>
      <c r="N147" t="s">
        <v>845</v>
      </c>
      <c r="O147" t="s">
        <v>209</v>
      </c>
      <c r="P147" t="s">
        <v>845</v>
      </c>
      <c r="Q147" t="s">
        <v>1231</v>
      </c>
      <c r="R147" t="s">
        <v>20596</v>
      </c>
      <c r="S147" t="s">
        <v>418</v>
      </c>
      <c r="T147" t="s">
        <v>418</v>
      </c>
      <c r="U147" t="s">
        <v>20597</v>
      </c>
      <c r="V147">
        <v>291759</v>
      </c>
      <c r="W147" t="s">
        <v>2130</v>
      </c>
      <c r="X147" t="s">
        <v>2130</v>
      </c>
      <c r="Y147" t="s">
        <v>20782</v>
      </c>
      <c r="Z147" t="s">
        <v>832</v>
      </c>
      <c r="AA147" t="s">
        <v>20817</v>
      </c>
      <c r="AB147" t="s">
        <v>20818</v>
      </c>
      <c r="AC147" t="s">
        <v>20819</v>
      </c>
      <c r="AD147">
        <v>1</v>
      </c>
      <c r="AE147" t="s">
        <v>20786</v>
      </c>
      <c r="AF147" t="s">
        <v>20787</v>
      </c>
      <c r="AG147" t="s">
        <v>819</v>
      </c>
      <c r="AH147" t="s">
        <v>20820</v>
      </c>
      <c r="AI147" t="s">
        <v>1244</v>
      </c>
      <c r="AJ147" t="s">
        <v>845</v>
      </c>
      <c r="AK147" t="s">
        <v>11452</v>
      </c>
      <c r="AL147" t="s">
        <v>20821</v>
      </c>
      <c r="AM147" t="s">
        <v>20822</v>
      </c>
      <c r="AN147" t="s">
        <v>20823</v>
      </c>
      <c r="AO147" t="s">
        <v>20591</v>
      </c>
      <c r="AP147" t="s">
        <v>20803</v>
      </c>
      <c r="AQ147" t="s">
        <v>20609</v>
      </c>
      <c r="AR147">
        <v>291759</v>
      </c>
      <c r="AS147">
        <v>0</v>
      </c>
      <c r="AT147">
        <v>0</v>
      </c>
      <c r="AU147">
        <v>291759</v>
      </c>
      <c r="AV147" t="s">
        <v>20824</v>
      </c>
      <c r="AW147" t="s">
        <v>20825</v>
      </c>
      <c r="AX147" t="s">
        <v>20826</v>
      </c>
    </row>
    <row r="148" spans="1:50">
      <c r="A148" t="str">
        <f t="shared" si="4"/>
        <v>인도 청정에너지 기기 보급 사업 (PoA 9181-CPA 27)</v>
      </c>
      <c r="B148" t="str">
        <f t="shared" si="5"/>
        <v>승인</v>
      </c>
      <c r="C148">
        <v>146</v>
      </c>
      <c r="D148" t="s">
        <v>1219</v>
      </c>
      <c r="E148" t="s">
        <v>832</v>
      </c>
      <c r="F148" t="s">
        <v>20590</v>
      </c>
      <c r="G148" t="s">
        <v>20591</v>
      </c>
      <c r="H148" t="s">
        <v>20591</v>
      </c>
      <c r="I148" t="s">
        <v>20592</v>
      </c>
      <c r="L148" t="s">
        <v>20593</v>
      </c>
      <c r="M148" t="s">
        <v>20594</v>
      </c>
      <c r="N148" t="s">
        <v>20827</v>
      </c>
      <c r="O148" t="s">
        <v>209</v>
      </c>
      <c r="P148" t="s">
        <v>20827</v>
      </c>
      <c r="Q148" t="s">
        <v>1231</v>
      </c>
      <c r="R148" t="s">
        <v>20596</v>
      </c>
      <c r="S148" t="s">
        <v>418</v>
      </c>
      <c r="T148" t="s">
        <v>418</v>
      </c>
      <c r="U148" t="s">
        <v>20597</v>
      </c>
      <c r="V148">
        <v>560009</v>
      </c>
      <c r="W148" t="s">
        <v>2130</v>
      </c>
      <c r="X148" t="s">
        <v>2130</v>
      </c>
      <c r="Y148" t="s">
        <v>20598</v>
      </c>
      <c r="Z148" t="s">
        <v>832</v>
      </c>
      <c r="AA148" t="s">
        <v>20828</v>
      </c>
      <c r="AB148" t="s">
        <v>20829</v>
      </c>
      <c r="AC148" t="s">
        <v>20830</v>
      </c>
      <c r="AD148">
        <v>1</v>
      </c>
      <c r="AE148" t="s">
        <v>20786</v>
      </c>
      <c r="AF148" t="s">
        <v>20787</v>
      </c>
      <c r="AG148" t="s">
        <v>819</v>
      </c>
      <c r="AH148" t="s">
        <v>20831</v>
      </c>
      <c r="AI148" t="s">
        <v>1244</v>
      </c>
      <c r="AJ148" t="s">
        <v>20827</v>
      </c>
      <c r="AK148" t="s">
        <v>11452</v>
      </c>
      <c r="AL148" t="s">
        <v>20832</v>
      </c>
      <c r="AM148" t="s">
        <v>20833</v>
      </c>
      <c r="AN148" t="s">
        <v>20834</v>
      </c>
      <c r="AO148" t="s">
        <v>20591</v>
      </c>
      <c r="AP148" t="s">
        <v>20608</v>
      </c>
      <c r="AQ148" t="s">
        <v>20609</v>
      </c>
      <c r="AR148">
        <v>560009</v>
      </c>
      <c r="AS148">
        <v>0</v>
      </c>
      <c r="AT148">
        <v>0</v>
      </c>
      <c r="AU148">
        <v>560009</v>
      </c>
      <c r="AV148" t="s">
        <v>20835</v>
      </c>
      <c r="AW148" t="s">
        <v>20836</v>
      </c>
      <c r="AX148" t="s">
        <v>20837</v>
      </c>
    </row>
    <row r="149" spans="1:50">
      <c r="A149" t="str">
        <f t="shared" si="4"/>
        <v>인도 청정에너지 기기 보급 사업 (PoA 9181-CPA 28)</v>
      </c>
      <c r="B149" t="str">
        <f t="shared" si="5"/>
        <v>승인</v>
      </c>
      <c r="C149">
        <v>147</v>
      </c>
      <c r="D149" t="s">
        <v>1219</v>
      </c>
      <c r="E149" t="s">
        <v>832</v>
      </c>
      <c r="F149" t="s">
        <v>20590</v>
      </c>
      <c r="G149" t="s">
        <v>20591</v>
      </c>
      <c r="H149" t="s">
        <v>20591</v>
      </c>
      <c r="I149" t="s">
        <v>20592</v>
      </c>
      <c r="L149" t="s">
        <v>20593</v>
      </c>
      <c r="M149" t="s">
        <v>20594</v>
      </c>
      <c r="N149" t="s">
        <v>847</v>
      </c>
      <c r="O149" t="s">
        <v>209</v>
      </c>
      <c r="P149" t="s">
        <v>847</v>
      </c>
      <c r="Q149" t="s">
        <v>1231</v>
      </c>
      <c r="R149" t="s">
        <v>20596</v>
      </c>
      <c r="S149" t="s">
        <v>418</v>
      </c>
      <c r="T149" t="s">
        <v>418</v>
      </c>
      <c r="U149" t="s">
        <v>20597</v>
      </c>
      <c r="V149">
        <v>254633</v>
      </c>
      <c r="W149" t="s">
        <v>2130</v>
      </c>
      <c r="X149" t="s">
        <v>2130</v>
      </c>
      <c r="Y149" t="s">
        <v>20598</v>
      </c>
      <c r="Z149" t="s">
        <v>832</v>
      </c>
      <c r="AA149" t="s">
        <v>20838</v>
      </c>
      <c r="AB149" t="s">
        <v>20839</v>
      </c>
      <c r="AC149" t="s">
        <v>20840</v>
      </c>
      <c r="AD149">
        <v>1</v>
      </c>
      <c r="AE149" t="s">
        <v>20786</v>
      </c>
      <c r="AF149" t="s">
        <v>20787</v>
      </c>
      <c r="AG149" t="s">
        <v>819</v>
      </c>
      <c r="AH149" t="s">
        <v>20841</v>
      </c>
      <c r="AI149" t="s">
        <v>1244</v>
      </c>
      <c r="AJ149" t="s">
        <v>847</v>
      </c>
      <c r="AK149" t="s">
        <v>11452</v>
      </c>
      <c r="AL149" t="s">
        <v>20842</v>
      </c>
      <c r="AM149" t="s">
        <v>20843</v>
      </c>
      <c r="AN149" t="s">
        <v>20844</v>
      </c>
      <c r="AO149" t="s">
        <v>20591</v>
      </c>
      <c r="AP149" t="s">
        <v>20608</v>
      </c>
      <c r="AQ149" t="s">
        <v>20609</v>
      </c>
      <c r="AR149">
        <v>254633</v>
      </c>
      <c r="AS149">
        <v>0</v>
      </c>
      <c r="AT149">
        <v>0</v>
      </c>
      <c r="AU149">
        <v>254633</v>
      </c>
      <c r="AV149" t="s">
        <v>20845</v>
      </c>
      <c r="AW149" t="s">
        <v>20846</v>
      </c>
      <c r="AX149" t="s">
        <v>20847</v>
      </c>
    </row>
    <row r="150" spans="1:50">
      <c r="A150" t="str">
        <f t="shared" si="4"/>
        <v>12MW PV 번들링 CDM 프로젝트</v>
      </c>
      <c r="B150" t="str">
        <f t="shared" si="5"/>
        <v>승인</v>
      </c>
      <c r="C150">
        <v>148</v>
      </c>
      <c r="D150" t="s">
        <v>1219</v>
      </c>
      <c r="E150" t="s">
        <v>1932</v>
      </c>
      <c r="F150" t="s">
        <v>1933</v>
      </c>
      <c r="G150" t="s">
        <v>20848</v>
      </c>
      <c r="H150" t="s">
        <v>20763</v>
      </c>
      <c r="I150" t="s">
        <v>20764</v>
      </c>
      <c r="J150" t="s">
        <v>11843</v>
      </c>
      <c r="K150" t="s">
        <v>1937</v>
      </c>
      <c r="L150" t="s">
        <v>1938</v>
      </c>
      <c r="M150" t="s">
        <v>20765</v>
      </c>
      <c r="N150" t="s">
        <v>20767</v>
      </c>
      <c r="O150" t="s">
        <v>209</v>
      </c>
      <c r="P150" t="s">
        <v>20767</v>
      </c>
      <c r="Q150" t="s">
        <v>1231</v>
      </c>
      <c r="R150" t="s">
        <v>4567</v>
      </c>
      <c r="S150" t="s">
        <v>418</v>
      </c>
      <c r="T150" t="s">
        <v>418</v>
      </c>
      <c r="U150" t="s">
        <v>20849</v>
      </c>
      <c r="V150">
        <v>5172</v>
      </c>
      <c r="W150" t="s">
        <v>1324</v>
      </c>
      <c r="X150" t="s">
        <v>1325</v>
      </c>
      <c r="Y150" t="s">
        <v>20850</v>
      </c>
      <c r="Z150" t="s">
        <v>1932</v>
      </c>
      <c r="AA150" t="s">
        <v>20770</v>
      </c>
      <c r="AB150" t="s">
        <v>20851</v>
      </c>
      <c r="AC150" t="s">
        <v>20852</v>
      </c>
      <c r="AD150">
        <v>5069</v>
      </c>
      <c r="AE150" t="s">
        <v>20853</v>
      </c>
      <c r="AF150" t="s">
        <v>9370</v>
      </c>
      <c r="AG150" t="s">
        <v>819</v>
      </c>
      <c r="AH150" t="s">
        <v>20854</v>
      </c>
      <c r="AI150" t="s">
        <v>1244</v>
      </c>
      <c r="AJ150" t="s">
        <v>20767</v>
      </c>
      <c r="AK150" t="s">
        <v>20774</v>
      </c>
      <c r="AL150">
        <v>10544</v>
      </c>
      <c r="AM150" t="s">
        <v>20775</v>
      </c>
      <c r="AN150" t="s">
        <v>20776</v>
      </c>
      <c r="AO150" t="s">
        <v>20763</v>
      </c>
      <c r="AP150" t="s">
        <v>20777</v>
      </c>
      <c r="AQ150" t="s">
        <v>20778</v>
      </c>
      <c r="AR150">
        <v>15080</v>
      </c>
      <c r="AU150">
        <v>15080</v>
      </c>
      <c r="AV150" t="s">
        <v>20779</v>
      </c>
      <c r="AW150" t="s">
        <v>20855</v>
      </c>
      <c r="AX150" t="s">
        <v>20856</v>
      </c>
    </row>
    <row r="151" spans="1:50">
      <c r="A151" t="str">
        <f t="shared" si="4"/>
        <v>베트남 옌바이의 개선된 쿡스토브 사업 - CPA007</v>
      </c>
      <c r="B151" t="str">
        <f t="shared" si="5"/>
        <v>승인</v>
      </c>
      <c r="C151">
        <v>149</v>
      </c>
      <c r="D151" t="s">
        <v>1219</v>
      </c>
      <c r="E151" t="s">
        <v>425</v>
      </c>
      <c r="F151" t="s">
        <v>1220</v>
      </c>
      <c r="G151" t="s">
        <v>20090</v>
      </c>
      <c r="H151" t="s">
        <v>20857</v>
      </c>
      <c r="I151" t="s">
        <v>20858</v>
      </c>
      <c r="L151" t="s">
        <v>1225</v>
      </c>
      <c r="M151" t="s">
        <v>20859</v>
      </c>
      <c r="N151" t="s">
        <v>20860</v>
      </c>
      <c r="O151" t="s">
        <v>209</v>
      </c>
      <c r="P151" t="s">
        <v>20860</v>
      </c>
      <c r="Q151" t="s">
        <v>1293</v>
      </c>
      <c r="R151" t="s">
        <v>13579</v>
      </c>
      <c r="S151" t="s">
        <v>418</v>
      </c>
      <c r="T151" t="s">
        <v>418</v>
      </c>
      <c r="U151" t="s">
        <v>20861</v>
      </c>
      <c r="V151">
        <v>42870</v>
      </c>
      <c r="W151" t="s">
        <v>2130</v>
      </c>
      <c r="X151" t="s">
        <v>2130</v>
      </c>
      <c r="Y151" t="s">
        <v>20862</v>
      </c>
      <c r="Z151" t="s">
        <v>425</v>
      </c>
      <c r="AA151" t="s">
        <v>20863</v>
      </c>
      <c r="AB151" t="s">
        <v>20864</v>
      </c>
      <c r="AC151" t="s">
        <v>20865</v>
      </c>
      <c r="AD151">
        <v>9708</v>
      </c>
      <c r="AE151" t="s">
        <v>20853</v>
      </c>
      <c r="AF151" t="s">
        <v>9370</v>
      </c>
      <c r="AG151" t="s">
        <v>819</v>
      </c>
      <c r="AH151" t="s">
        <v>20866</v>
      </c>
      <c r="AI151" t="s">
        <v>1244</v>
      </c>
      <c r="AJ151" t="s">
        <v>20860</v>
      </c>
      <c r="AK151" t="s">
        <v>12418</v>
      </c>
      <c r="AL151" t="s">
        <v>20867</v>
      </c>
      <c r="AM151" t="s">
        <v>20868</v>
      </c>
      <c r="AN151" t="s">
        <v>20869</v>
      </c>
      <c r="AO151" t="s">
        <v>20857</v>
      </c>
      <c r="AP151" t="s">
        <v>19311</v>
      </c>
      <c r="AQ151" t="s">
        <v>20098</v>
      </c>
      <c r="AR151">
        <v>42870</v>
      </c>
      <c r="AS151">
        <v>0</v>
      </c>
      <c r="AT151">
        <v>0</v>
      </c>
      <c r="AU151">
        <v>42870</v>
      </c>
      <c r="AV151" t="s">
        <v>20863</v>
      </c>
      <c r="AW151" t="s">
        <v>20870</v>
      </c>
      <c r="AX151" t="s">
        <v>20871</v>
      </c>
    </row>
    <row r="152" spans="1:50">
      <c r="A152" t="str">
        <f t="shared" si="4"/>
        <v>베트남 옌바이의 개선된 쿡스토브 사업 - CPA008</v>
      </c>
      <c r="B152" t="str">
        <f t="shared" si="5"/>
        <v>승인</v>
      </c>
      <c r="C152">
        <v>150</v>
      </c>
      <c r="D152" t="s">
        <v>1219</v>
      </c>
      <c r="E152" t="s">
        <v>425</v>
      </c>
      <c r="F152" t="s">
        <v>1220</v>
      </c>
      <c r="G152" t="s">
        <v>20090</v>
      </c>
      <c r="H152" t="s">
        <v>20857</v>
      </c>
      <c r="I152" t="s">
        <v>20858</v>
      </c>
      <c r="L152" t="s">
        <v>1225</v>
      </c>
      <c r="M152" t="s">
        <v>20859</v>
      </c>
      <c r="N152" t="s">
        <v>20872</v>
      </c>
      <c r="O152" t="s">
        <v>209</v>
      </c>
      <c r="P152" t="s">
        <v>20872</v>
      </c>
      <c r="Q152" t="s">
        <v>1293</v>
      </c>
      <c r="R152" t="s">
        <v>13579</v>
      </c>
      <c r="S152" t="s">
        <v>418</v>
      </c>
      <c r="T152" t="s">
        <v>418</v>
      </c>
      <c r="U152" t="s">
        <v>20861</v>
      </c>
      <c r="V152">
        <v>43093</v>
      </c>
      <c r="W152" t="s">
        <v>2130</v>
      </c>
      <c r="X152" t="s">
        <v>2130</v>
      </c>
      <c r="Y152" t="s">
        <v>20862</v>
      </c>
      <c r="Z152" t="s">
        <v>425</v>
      </c>
      <c r="AA152" t="s">
        <v>20873</v>
      </c>
      <c r="AB152" t="s">
        <v>20874</v>
      </c>
      <c r="AC152" t="s">
        <v>20875</v>
      </c>
      <c r="AD152">
        <v>9903</v>
      </c>
      <c r="AE152" t="s">
        <v>20853</v>
      </c>
      <c r="AF152" t="s">
        <v>9370</v>
      </c>
      <c r="AG152" t="s">
        <v>819</v>
      </c>
      <c r="AH152" t="s">
        <v>20876</v>
      </c>
      <c r="AI152" t="s">
        <v>1244</v>
      </c>
      <c r="AJ152" t="s">
        <v>20872</v>
      </c>
      <c r="AK152" t="s">
        <v>12418</v>
      </c>
      <c r="AL152" t="s">
        <v>20877</v>
      </c>
      <c r="AM152" t="s">
        <v>20878</v>
      </c>
      <c r="AN152" t="s">
        <v>20879</v>
      </c>
      <c r="AO152" t="s">
        <v>20880</v>
      </c>
      <c r="AP152" t="s">
        <v>19311</v>
      </c>
      <c r="AQ152" t="s">
        <v>20098</v>
      </c>
      <c r="AR152">
        <v>43093</v>
      </c>
      <c r="AS152">
        <v>0</v>
      </c>
      <c r="AT152">
        <v>0</v>
      </c>
      <c r="AU152">
        <v>43093</v>
      </c>
      <c r="AV152" t="s">
        <v>20873</v>
      </c>
      <c r="AW152" t="s">
        <v>20881</v>
      </c>
      <c r="AX152" t="s">
        <v>20871</v>
      </c>
    </row>
    <row r="153" spans="1:50">
      <c r="A153" t="str">
        <f t="shared" si="4"/>
        <v>베트남 타이응우옌의 개선된 쿡스토브 사업 - CPA 005</v>
      </c>
      <c r="B153" t="str">
        <f t="shared" si="5"/>
        <v>승인</v>
      </c>
      <c r="C153">
        <v>151</v>
      </c>
      <c r="D153" t="s">
        <v>1219</v>
      </c>
      <c r="E153" t="s">
        <v>425</v>
      </c>
      <c r="F153" t="s">
        <v>1220</v>
      </c>
      <c r="G153" t="s">
        <v>20090</v>
      </c>
      <c r="H153" t="s">
        <v>20882</v>
      </c>
      <c r="I153" t="s">
        <v>20858</v>
      </c>
      <c r="L153" t="s">
        <v>1225</v>
      </c>
      <c r="M153" t="s">
        <v>20859</v>
      </c>
      <c r="N153" t="s">
        <v>20883</v>
      </c>
      <c r="O153" t="s">
        <v>209</v>
      </c>
      <c r="P153" t="s">
        <v>20883</v>
      </c>
      <c r="Q153" t="s">
        <v>1293</v>
      </c>
      <c r="R153" t="s">
        <v>20884</v>
      </c>
      <c r="S153" t="s">
        <v>418</v>
      </c>
      <c r="T153" t="s">
        <v>418</v>
      </c>
      <c r="U153" t="s">
        <v>20885</v>
      </c>
      <c r="V153">
        <v>33931</v>
      </c>
      <c r="W153" t="s">
        <v>2130</v>
      </c>
      <c r="X153" t="s">
        <v>2130</v>
      </c>
      <c r="Y153" t="s">
        <v>20683</v>
      </c>
      <c r="Z153" t="s">
        <v>425</v>
      </c>
      <c r="AA153" t="s">
        <v>20886</v>
      </c>
      <c r="AB153" t="s">
        <v>20887</v>
      </c>
      <c r="AC153" t="s">
        <v>20888</v>
      </c>
      <c r="AD153">
        <v>1003</v>
      </c>
      <c r="AE153" t="s">
        <v>20889</v>
      </c>
      <c r="AF153" t="s">
        <v>9370</v>
      </c>
      <c r="AG153" t="s">
        <v>819</v>
      </c>
      <c r="AH153" t="s">
        <v>20890</v>
      </c>
      <c r="AI153" t="s">
        <v>1244</v>
      </c>
      <c r="AJ153" t="s">
        <v>20883</v>
      </c>
      <c r="AK153" t="s">
        <v>20891</v>
      </c>
      <c r="AL153" t="s">
        <v>20892</v>
      </c>
      <c r="AM153" t="s">
        <v>20893</v>
      </c>
      <c r="AN153" t="s">
        <v>20894</v>
      </c>
      <c r="AO153" t="s">
        <v>20882</v>
      </c>
      <c r="AP153" t="s">
        <v>19311</v>
      </c>
      <c r="AQ153" t="s">
        <v>20098</v>
      </c>
      <c r="AR153">
        <v>33931</v>
      </c>
      <c r="AS153">
        <v>0</v>
      </c>
      <c r="AT153">
        <v>0</v>
      </c>
      <c r="AU153">
        <v>33931</v>
      </c>
      <c r="AV153" t="s">
        <v>20886</v>
      </c>
      <c r="AW153" t="s">
        <v>20895</v>
      </c>
      <c r="AX153" t="s">
        <v>19314</v>
      </c>
    </row>
    <row r="154" spans="1:50">
      <c r="A154" t="str">
        <f t="shared" si="4"/>
        <v>베트남 타이응우옌의 개선된 쿡스토브 사업 - CPA 006</v>
      </c>
      <c r="B154" t="str">
        <f t="shared" si="5"/>
        <v>승인</v>
      </c>
      <c r="C154">
        <v>152</v>
      </c>
      <c r="D154" t="s">
        <v>1219</v>
      </c>
      <c r="E154" t="s">
        <v>425</v>
      </c>
      <c r="F154" t="s">
        <v>1220</v>
      </c>
      <c r="G154" t="s">
        <v>20090</v>
      </c>
      <c r="H154" t="s">
        <v>20882</v>
      </c>
      <c r="I154" t="s">
        <v>1223</v>
      </c>
      <c r="J154" t="s">
        <v>1224</v>
      </c>
      <c r="K154" t="s">
        <v>1224</v>
      </c>
      <c r="L154" t="s">
        <v>1225</v>
      </c>
      <c r="M154" t="s">
        <v>1226</v>
      </c>
      <c r="N154" t="s">
        <v>20896</v>
      </c>
      <c r="O154" t="s">
        <v>209</v>
      </c>
      <c r="P154" t="s">
        <v>20896</v>
      </c>
      <c r="Q154" t="s">
        <v>1293</v>
      </c>
      <c r="R154" t="s">
        <v>20884</v>
      </c>
      <c r="S154" t="s">
        <v>418</v>
      </c>
      <c r="T154" t="s">
        <v>418</v>
      </c>
      <c r="U154" t="s">
        <v>20885</v>
      </c>
      <c r="V154">
        <v>32938</v>
      </c>
      <c r="W154" t="s">
        <v>2130</v>
      </c>
      <c r="X154" t="s">
        <v>2130</v>
      </c>
      <c r="Y154" t="s">
        <v>20683</v>
      </c>
      <c r="Z154" t="s">
        <v>425</v>
      </c>
      <c r="AA154" t="s">
        <v>20897</v>
      </c>
      <c r="AB154" t="s">
        <v>20898</v>
      </c>
      <c r="AC154" t="s">
        <v>20899</v>
      </c>
      <c r="AD154">
        <v>1065</v>
      </c>
      <c r="AE154" t="s">
        <v>20889</v>
      </c>
      <c r="AF154" t="s">
        <v>9370</v>
      </c>
      <c r="AG154" t="s">
        <v>819</v>
      </c>
      <c r="AH154" t="s">
        <v>20900</v>
      </c>
      <c r="AI154" t="s">
        <v>1244</v>
      </c>
      <c r="AJ154" t="s">
        <v>20896</v>
      </c>
      <c r="AK154" t="s">
        <v>20891</v>
      </c>
      <c r="AL154" t="s">
        <v>20901</v>
      </c>
      <c r="AM154" t="s">
        <v>20902</v>
      </c>
      <c r="AN154" t="s">
        <v>20903</v>
      </c>
      <c r="AO154" t="s">
        <v>20882</v>
      </c>
      <c r="AP154" t="s">
        <v>20008</v>
      </c>
      <c r="AQ154" t="s">
        <v>20098</v>
      </c>
      <c r="AR154">
        <v>32938</v>
      </c>
      <c r="AS154">
        <v>0</v>
      </c>
      <c r="AT154">
        <v>0</v>
      </c>
      <c r="AU154">
        <v>32938</v>
      </c>
      <c r="AV154" t="s">
        <v>20897</v>
      </c>
      <c r="AW154" t="s">
        <v>20904</v>
      </c>
      <c r="AX154" t="s">
        <v>19314</v>
      </c>
    </row>
    <row r="155" spans="1:50">
      <c r="A155" t="str">
        <f t="shared" si="4"/>
        <v>베트남 푸토의 개선된 쿡스토브 사업 - CPA 003</v>
      </c>
      <c r="B155" t="str">
        <f t="shared" si="5"/>
        <v>승인</v>
      </c>
      <c r="C155">
        <v>153</v>
      </c>
      <c r="D155" t="s">
        <v>1219</v>
      </c>
      <c r="E155" t="s">
        <v>425</v>
      </c>
      <c r="F155" t="s">
        <v>1220</v>
      </c>
      <c r="G155" t="s">
        <v>20090</v>
      </c>
      <c r="H155" t="s">
        <v>20905</v>
      </c>
      <c r="I155" t="s">
        <v>1223</v>
      </c>
      <c r="J155" t="s">
        <v>1224</v>
      </c>
      <c r="K155" t="s">
        <v>1224</v>
      </c>
      <c r="L155" t="s">
        <v>1225</v>
      </c>
      <c r="M155" t="s">
        <v>1226</v>
      </c>
      <c r="N155" t="s">
        <v>20906</v>
      </c>
      <c r="O155" t="s">
        <v>209</v>
      </c>
      <c r="P155" t="s">
        <v>20906</v>
      </c>
      <c r="Q155" t="s">
        <v>1293</v>
      </c>
      <c r="R155" t="s">
        <v>20884</v>
      </c>
      <c r="S155" t="s">
        <v>418</v>
      </c>
      <c r="T155" t="s">
        <v>418</v>
      </c>
      <c r="U155" t="s">
        <v>20885</v>
      </c>
      <c r="V155">
        <v>34443</v>
      </c>
      <c r="W155" t="s">
        <v>2130</v>
      </c>
      <c r="X155" t="s">
        <v>2130</v>
      </c>
      <c r="Y155" t="s">
        <v>20683</v>
      </c>
      <c r="Z155" t="s">
        <v>425</v>
      </c>
      <c r="AA155" t="s">
        <v>20907</v>
      </c>
      <c r="AB155" t="s">
        <v>20908</v>
      </c>
      <c r="AC155" t="s">
        <v>20909</v>
      </c>
      <c r="AD155">
        <v>1595</v>
      </c>
      <c r="AE155" t="s">
        <v>20889</v>
      </c>
      <c r="AF155" t="s">
        <v>9370</v>
      </c>
      <c r="AG155" t="s">
        <v>819</v>
      </c>
      <c r="AH155" t="s">
        <v>20910</v>
      </c>
      <c r="AI155" t="s">
        <v>1244</v>
      </c>
      <c r="AJ155" t="s">
        <v>20906</v>
      </c>
      <c r="AK155" t="s">
        <v>20891</v>
      </c>
      <c r="AL155" t="s">
        <v>20911</v>
      </c>
      <c r="AM155" t="s">
        <v>20912</v>
      </c>
      <c r="AN155" t="s">
        <v>20913</v>
      </c>
      <c r="AO155" t="s">
        <v>20905</v>
      </c>
      <c r="AP155" t="s">
        <v>20031</v>
      </c>
      <c r="AQ155" t="s">
        <v>20098</v>
      </c>
      <c r="AR155">
        <v>34443</v>
      </c>
      <c r="AS155">
        <v>0</v>
      </c>
      <c r="AT155">
        <v>0</v>
      </c>
      <c r="AU155">
        <v>34443</v>
      </c>
      <c r="AV155" t="s">
        <v>20907</v>
      </c>
      <c r="AW155" t="s">
        <v>20914</v>
      </c>
      <c r="AX155" t="s">
        <v>19314</v>
      </c>
    </row>
    <row r="156" spans="1:50">
      <c r="A156" t="str">
        <f t="shared" si="4"/>
        <v>베트남 푸토의 개선된 쿡스토브 사업 - CPA 004</v>
      </c>
      <c r="B156" t="str">
        <f t="shared" si="5"/>
        <v>승인</v>
      </c>
      <c r="C156">
        <v>154</v>
      </c>
      <c r="D156" t="s">
        <v>1219</v>
      </c>
      <c r="E156" t="s">
        <v>425</v>
      </c>
      <c r="F156" t="s">
        <v>1220</v>
      </c>
      <c r="G156" t="s">
        <v>20090</v>
      </c>
      <c r="H156" t="s">
        <v>20905</v>
      </c>
      <c r="I156" t="s">
        <v>1223</v>
      </c>
      <c r="J156" t="s">
        <v>1224</v>
      </c>
      <c r="K156" t="s">
        <v>1224</v>
      </c>
      <c r="L156" t="s">
        <v>1225</v>
      </c>
      <c r="M156" t="s">
        <v>1226</v>
      </c>
      <c r="N156" t="s">
        <v>20915</v>
      </c>
      <c r="O156" t="s">
        <v>209</v>
      </c>
      <c r="P156" t="s">
        <v>20915</v>
      </c>
      <c r="Q156" t="s">
        <v>1293</v>
      </c>
      <c r="R156" t="s">
        <v>20884</v>
      </c>
      <c r="S156" t="s">
        <v>418</v>
      </c>
      <c r="T156" t="s">
        <v>418</v>
      </c>
      <c r="U156" t="s">
        <v>20885</v>
      </c>
      <c r="V156">
        <v>34155</v>
      </c>
      <c r="W156" t="s">
        <v>2130</v>
      </c>
      <c r="X156" t="s">
        <v>2130</v>
      </c>
      <c r="Y156" t="s">
        <v>20092</v>
      </c>
      <c r="Z156" t="s">
        <v>425</v>
      </c>
      <c r="AA156" t="s">
        <v>20916</v>
      </c>
      <c r="AB156" t="s">
        <v>20917</v>
      </c>
      <c r="AC156" t="s">
        <v>20918</v>
      </c>
      <c r="AD156">
        <v>1348</v>
      </c>
      <c r="AE156" t="s">
        <v>20889</v>
      </c>
      <c r="AF156" t="s">
        <v>9370</v>
      </c>
      <c r="AG156" t="s">
        <v>819</v>
      </c>
      <c r="AH156" t="s">
        <v>20919</v>
      </c>
      <c r="AI156" t="s">
        <v>1244</v>
      </c>
      <c r="AJ156" t="s">
        <v>20915</v>
      </c>
      <c r="AK156" t="s">
        <v>20891</v>
      </c>
      <c r="AL156" t="s">
        <v>20920</v>
      </c>
      <c r="AM156" t="s">
        <v>20921</v>
      </c>
      <c r="AN156" t="s">
        <v>20922</v>
      </c>
      <c r="AO156" t="s">
        <v>20905</v>
      </c>
      <c r="AP156" t="s">
        <v>20031</v>
      </c>
      <c r="AQ156" t="s">
        <v>20098</v>
      </c>
      <c r="AR156">
        <v>34155</v>
      </c>
      <c r="AS156">
        <v>0</v>
      </c>
      <c r="AT156">
        <v>0</v>
      </c>
      <c r="AU156">
        <v>34155</v>
      </c>
      <c r="AV156" t="s">
        <v>20916</v>
      </c>
      <c r="AW156" t="s">
        <v>20923</v>
      </c>
      <c r="AX156" t="s">
        <v>19314</v>
      </c>
    </row>
    <row r="157" spans="1:50">
      <c r="A157" t="str">
        <f t="shared" si="4"/>
        <v>베트남 호아빈의 개선된 쿡스토브 사업 - CPA 002</v>
      </c>
      <c r="B157" t="str">
        <f t="shared" si="5"/>
        <v>승인</v>
      </c>
      <c r="C157">
        <v>155</v>
      </c>
      <c r="D157" t="s">
        <v>1219</v>
      </c>
      <c r="E157" t="s">
        <v>425</v>
      </c>
      <c r="F157" t="s">
        <v>1220</v>
      </c>
      <c r="G157" t="s">
        <v>20090</v>
      </c>
      <c r="H157" t="s">
        <v>19878</v>
      </c>
      <c r="I157" t="s">
        <v>20858</v>
      </c>
      <c r="L157" t="s">
        <v>1225</v>
      </c>
      <c r="M157" t="s">
        <v>20859</v>
      </c>
      <c r="N157" t="s">
        <v>20924</v>
      </c>
      <c r="O157" t="s">
        <v>209</v>
      </c>
      <c r="P157" t="s">
        <v>20924</v>
      </c>
      <c r="Q157" t="s">
        <v>1293</v>
      </c>
      <c r="R157" t="s">
        <v>20884</v>
      </c>
      <c r="S157" t="s">
        <v>418</v>
      </c>
      <c r="T157" t="s">
        <v>418</v>
      </c>
      <c r="U157" t="s">
        <v>20885</v>
      </c>
      <c r="V157">
        <v>33999</v>
      </c>
      <c r="W157" t="s">
        <v>2130</v>
      </c>
      <c r="X157" t="s">
        <v>2130</v>
      </c>
      <c r="Y157" t="s">
        <v>20683</v>
      </c>
      <c r="Z157" t="s">
        <v>425</v>
      </c>
      <c r="AA157" t="s">
        <v>20925</v>
      </c>
      <c r="AB157" t="s">
        <v>20926</v>
      </c>
      <c r="AC157" t="s">
        <v>20927</v>
      </c>
      <c r="AD157">
        <v>1128</v>
      </c>
      <c r="AE157" t="s">
        <v>20889</v>
      </c>
      <c r="AF157" t="s">
        <v>9370</v>
      </c>
      <c r="AG157" t="s">
        <v>819</v>
      </c>
      <c r="AH157" t="s">
        <v>20928</v>
      </c>
      <c r="AI157" t="s">
        <v>1244</v>
      </c>
      <c r="AJ157" t="s">
        <v>20924</v>
      </c>
      <c r="AK157" t="s">
        <v>20891</v>
      </c>
      <c r="AL157" t="s">
        <v>20929</v>
      </c>
      <c r="AM157" t="s">
        <v>20930</v>
      </c>
      <c r="AN157" t="s">
        <v>20931</v>
      </c>
      <c r="AO157" t="s">
        <v>19878</v>
      </c>
      <c r="AP157" t="s">
        <v>20031</v>
      </c>
      <c r="AQ157" t="s">
        <v>20098</v>
      </c>
      <c r="AR157">
        <v>33999</v>
      </c>
      <c r="AS157">
        <v>0</v>
      </c>
      <c r="AT157">
        <v>0</v>
      </c>
      <c r="AU157">
        <v>33999</v>
      </c>
      <c r="AV157" t="s">
        <v>20925</v>
      </c>
      <c r="AW157" t="s">
        <v>20932</v>
      </c>
      <c r="AX157" t="s">
        <v>19314</v>
      </c>
    </row>
    <row r="158" spans="1:50">
      <c r="A158" t="str">
        <f t="shared" si="4"/>
        <v>피지의 개선된 쿡스토브 사업 - CPA 01</v>
      </c>
      <c r="B158" t="str">
        <f t="shared" si="5"/>
        <v>승인</v>
      </c>
      <c r="C158">
        <v>156</v>
      </c>
      <c r="D158" t="s">
        <v>1219</v>
      </c>
      <c r="E158" t="s">
        <v>425</v>
      </c>
      <c r="F158" t="s">
        <v>1220</v>
      </c>
      <c r="G158" t="s">
        <v>20933</v>
      </c>
      <c r="H158" t="s">
        <v>20933</v>
      </c>
      <c r="I158" t="s">
        <v>1223</v>
      </c>
      <c r="J158" t="s">
        <v>1224</v>
      </c>
      <c r="K158" t="s">
        <v>1224</v>
      </c>
      <c r="L158" t="s">
        <v>1225</v>
      </c>
      <c r="M158" t="s">
        <v>1226</v>
      </c>
      <c r="N158" t="s">
        <v>20934</v>
      </c>
      <c r="O158" t="s">
        <v>209</v>
      </c>
      <c r="P158" t="s">
        <v>20934</v>
      </c>
      <c r="Q158" t="s">
        <v>1231</v>
      </c>
      <c r="R158" t="s">
        <v>20011</v>
      </c>
      <c r="S158" t="s">
        <v>418</v>
      </c>
      <c r="T158" t="s">
        <v>418</v>
      </c>
      <c r="U158" t="s">
        <v>20935</v>
      </c>
      <c r="V158">
        <v>4431</v>
      </c>
      <c r="W158" t="s">
        <v>2130</v>
      </c>
      <c r="X158" t="s">
        <v>2130</v>
      </c>
      <c r="Y158" t="s">
        <v>20683</v>
      </c>
      <c r="Z158" t="s">
        <v>425</v>
      </c>
      <c r="AA158" t="s">
        <v>20936</v>
      </c>
      <c r="AB158" t="s">
        <v>20937</v>
      </c>
      <c r="AC158" t="s">
        <v>20938</v>
      </c>
      <c r="AD158">
        <v>1088</v>
      </c>
      <c r="AE158" t="s">
        <v>20853</v>
      </c>
      <c r="AF158" t="s">
        <v>9370</v>
      </c>
      <c r="AG158" t="s">
        <v>819</v>
      </c>
      <c r="AH158" t="s">
        <v>20939</v>
      </c>
      <c r="AI158" t="s">
        <v>1244</v>
      </c>
      <c r="AJ158" t="s">
        <v>20934</v>
      </c>
      <c r="AK158" t="s">
        <v>20940</v>
      </c>
      <c r="AL158" t="s">
        <v>20941</v>
      </c>
      <c r="AM158" t="s">
        <v>20942</v>
      </c>
      <c r="AN158" t="s">
        <v>20943</v>
      </c>
      <c r="AO158" t="s">
        <v>20933</v>
      </c>
      <c r="AP158" t="s">
        <v>19311</v>
      </c>
      <c r="AQ158" t="s">
        <v>20944</v>
      </c>
      <c r="AR158">
        <v>4431</v>
      </c>
      <c r="AS158">
        <v>0</v>
      </c>
      <c r="AT158">
        <v>0</v>
      </c>
      <c r="AU158">
        <v>4431</v>
      </c>
      <c r="AV158" t="s">
        <v>20936</v>
      </c>
      <c r="AW158" t="s">
        <v>20945</v>
      </c>
      <c r="AX158" t="s">
        <v>20946</v>
      </c>
    </row>
    <row r="159" spans="1:50">
      <c r="A159" t="str">
        <f t="shared" si="4"/>
        <v>피지의 개선된 쿡스토브 사업 - CPA 02</v>
      </c>
      <c r="B159" t="str">
        <f t="shared" si="5"/>
        <v>승인</v>
      </c>
      <c r="C159">
        <v>157</v>
      </c>
      <c r="D159" t="s">
        <v>1219</v>
      </c>
      <c r="E159" t="s">
        <v>425</v>
      </c>
      <c r="F159" t="s">
        <v>1220</v>
      </c>
      <c r="G159" t="s">
        <v>20933</v>
      </c>
      <c r="H159" t="s">
        <v>20933</v>
      </c>
      <c r="I159" t="s">
        <v>1223</v>
      </c>
      <c r="J159" t="s">
        <v>1224</v>
      </c>
      <c r="K159" t="s">
        <v>1224</v>
      </c>
      <c r="L159" t="s">
        <v>1225</v>
      </c>
      <c r="M159" t="s">
        <v>1226</v>
      </c>
      <c r="N159" t="s">
        <v>20947</v>
      </c>
      <c r="O159" t="s">
        <v>209</v>
      </c>
      <c r="P159" t="s">
        <v>20947</v>
      </c>
      <c r="Q159" t="s">
        <v>1231</v>
      </c>
      <c r="R159" t="s">
        <v>1010</v>
      </c>
      <c r="S159" t="s">
        <v>418</v>
      </c>
      <c r="T159" t="s">
        <v>418</v>
      </c>
      <c r="U159" t="s">
        <v>20948</v>
      </c>
      <c r="V159">
        <v>268415</v>
      </c>
      <c r="W159" t="s">
        <v>2130</v>
      </c>
      <c r="X159" t="s">
        <v>2130</v>
      </c>
      <c r="Y159" t="s">
        <v>20683</v>
      </c>
      <c r="Z159" t="s">
        <v>425</v>
      </c>
      <c r="AA159" t="s">
        <v>20949</v>
      </c>
      <c r="AB159" t="s">
        <v>20950</v>
      </c>
      <c r="AC159" t="s">
        <v>20951</v>
      </c>
      <c r="AD159">
        <v>23224</v>
      </c>
      <c r="AE159" t="s">
        <v>20853</v>
      </c>
      <c r="AF159" t="s">
        <v>9370</v>
      </c>
      <c r="AG159" t="s">
        <v>819</v>
      </c>
      <c r="AH159" t="s">
        <v>20952</v>
      </c>
      <c r="AI159" t="s">
        <v>1244</v>
      </c>
      <c r="AJ159" t="s">
        <v>20947</v>
      </c>
      <c r="AK159" t="s">
        <v>20940</v>
      </c>
      <c r="AL159" t="s">
        <v>20953</v>
      </c>
      <c r="AM159" t="s">
        <v>20954</v>
      </c>
      <c r="AN159" t="s">
        <v>20955</v>
      </c>
      <c r="AO159" t="s">
        <v>20933</v>
      </c>
      <c r="AP159" t="s">
        <v>19311</v>
      </c>
      <c r="AQ159" t="s">
        <v>20944</v>
      </c>
      <c r="AR159">
        <v>268415</v>
      </c>
      <c r="AS159">
        <v>0</v>
      </c>
      <c r="AT159">
        <v>0</v>
      </c>
      <c r="AU159">
        <v>268415</v>
      </c>
      <c r="AV159" t="s">
        <v>20949</v>
      </c>
      <c r="AW159" t="s">
        <v>20956</v>
      </c>
      <c r="AX159" t="s">
        <v>20946</v>
      </c>
    </row>
    <row r="160" spans="1:50">
      <c r="A160" t="str">
        <f t="shared" si="4"/>
        <v>BioLite의 발전된 쿡스토브 프로그램 - 한국에서 지원하는 CPA 014</v>
      </c>
      <c r="B160" t="str">
        <f t="shared" si="5"/>
        <v>승인</v>
      </c>
      <c r="C160">
        <v>158</v>
      </c>
      <c r="D160" t="s">
        <v>1219</v>
      </c>
      <c r="E160" t="s">
        <v>20381</v>
      </c>
      <c r="F160" t="s">
        <v>20382</v>
      </c>
      <c r="G160" t="s">
        <v>19348</v>
      </c>
      <c r="H160" t="s">
        <v>19348</v>
      </c>
      <c r="I160" t="s">
        <v>20384</v>
      </c>
      <c r="J160" t="s">
        <v>20385</v>
      </c>
      <c r="K160" t="s">
        <v>1224</v>
      </c>
      <c r="L160" t="s">
        <v>1225</v>
      </c>
      <c r="M160" t="s">
        <v>20386</v>
      </c>
      <c r="N160" t="s">
        <v>20957</v>
      </c>
      <c r="O160" t="s">
        <v>209</v>
      </c>
      <c r="P160" t="s">
        <v>20957</v>
      </c>
      <c r="Q160" t="s">
        <v>1231</v>
      </c>
      <c r="R160" t="s">
        <v>10936</v>
      </c>
      <c r="S160" t="s">
        <v>418</v>
      </c>
      <c r="T160" t="s">
        <v>418</v>
      </c>
      <c r="U160" t="s">
        <v>20388</v>
      </c>
      <c r="V160">
        <v>42510</v>
      </c>
      <c r="W160" t="s">
        <v>2130</v>
      </c>
      <c r="X160" t="s">
        <v>2130</v>
      </c>
      <c r="Y160" t="s">
        <v>20402</v>
      </c>
      <c r="Z160" t="s">
        <v>20381</v>
      </c>
      <c r="AA160" t="s">
        <v>20958</v>
      </c>
      <c r="AB160" t="s">
        <v>20959</v>
      </c>
      <c r="AC160" t="s">
        <v>20960</v>
      </c>
      <c r="AD160">
        <v>15054</v>
      </c>
      <c r="AE160" t="s">
        <v>9384</v>
      </c>
      <c r="AF160" t="s">
        <v>9370</v>
      </c>
      <c r="AG160" t="s">
        <v>819</v>
      </c>
      <c r="AH160" t="s">
        <v>20961</v>
      </c>
      <c r="AI160" t="s">
        <v>1244</v>
      </c>
      <c r="AJ160" t="s">
        <v>20957</v>
      </c>
      <c r="AK160" t="s">
        <v>11709</v>
      </c>
      <c r="AL160" t="s">
        <v>20962</v>
      </c>
      <c r="AM160" t="s">
        <v>20963</v>
      </c>
      <c r="AN160" t="s">
        <v>20964</v>
      </c>
      <c r="AO160" t="s">
        <v>19348</v>
      </c>
      <c r="AP160" t="s">
        <v>20008</v>
      </c>
      <c r="AQ160" t="s">
        <v>20426</v>
      </c>
      <c r="AR160">
        <v>42510</v>
      </c>
      <c r="AS160">
        <v>0</v>
      </c>
      <c r="AT160">
        <v>0</v>
      </c>
      <c r="AU160">
        <v>42510</v>
      </c>
      <c r="AV160" t="s">
        <v>20958</v>
      </c>
      <c r="AW160" t="s">
        <v>20965</v>
      </c>
      <c r="AX160" t="s">
        <v>20622</v>
      </c>
    </row>
    <row r="161" spans="1:50">
      <c r="A161" t="str">
        <f t="shared" si="4"/>
        <v>BioLite의 발전된 쿡스토브 프로그램 - 한국에서 지원하는 CPA 015</v>
      </c>
      <c r="B161" t="str">
        <f t="shared" si="5"/>
        <v>승인</v>
      </c>
      <c r="C161">
        <v>159</v>
      </c>
      <c r="D161" t="s">
        <v>1219</v>
      </c>
      <c r="E161" t="s">
        <v>20381</v>
      </c>
      <c r="F161" t="s">
        <v>20382</v>
      </c>
      <c r="G161" t="s">
        <v>19348</v>
      </c>
      <c r="H161" t="s">
        <v>19348</v>
      </c>
      <c r="I161" t="s">
        <v>20384</v>
      </c>
      <c r="J161" t="s">
        <v>20385</v>
      </c>
      <c r="K161" t="s">
        <v>1224</v>
      </c>
      <c r="L161" t="s">
        <v>1225</v>
      </c>
      <c r="M161" t="s">
        <v>20386</v>
      </c>
      <c r="N161" t="s">
        <v>20966</v>
      </c>
      <c r="O161" t="s">
        <v>209</v>
      </c>
      <c r="P161" t="s">
        <v>20966</v>
      </c>
      <c r="Q161" t="s">
        <v>1231</v>
      </c>
      <c r="R161" t="s">
        <v>10936</v>
      </c>
      <c r="S161" t="s">
        <v>418</v>
      </c>
      <c r="T161" t="s">
        <v>418</v>
      </c>
      <c r="U161" t="s">
        <v>20388</v>
      </c>
      <c r="V161">
        <v>42510</v>
      </c>
      <c r="W161" t="s">
        <v>2130</v>
      </c>
      <c r="X161" t="s">
        <v>2130</v>
      </c>
      <c r="Y161" t="s">
        <v>20402</v>
      </c>
      <c r="Z161" t="s">
        <v>20381</v>
      </c>
      <c r="AA161" t="s">
        <v>20967</v>
      </c>
      <c r="AB161" t="s">
        <v>20968</v>
      </c>
      <c r="AC161" t="s">
        <v>20969</v>
      </c>
      <c r="AD161">
        <v>12884</v>
      </c>
      <c r="AE161" t="s">
        <v>9384</v>
      </c>
      <c r="AF161" t="s">
        <v>9370</v>
      </c>
      <c r="AG161" t="s">
        <v>819</v>
      </c>
      <c r="AH161" t="s">
        <v>20970</v>
      </c>
      <c r="AI161" t="s">
        <v>1244</v>
      </c>
      <c r="AJ161" t="s">
        <v>20966</v>
      </c>
      <c r="AK161" t="s">
        <v>11709</v>
      </c>
      <c r="AL161" t="s">
        <v>20971</v>
      </c>
      <c r="AM161" t="s">
        <v>20972</v>
      </c>
      <c r="AN161" t="s">
        <v>20973</v>
      </c>
      <c r="AO161" t="s">
        <v>19348</v>
      </c>
      <c r="AP161" t="s">
        <v>20008</v>
      </c>
      <c r="AQ161" t="s">
        <v>20426</v>
      </c>
      <c r="AR161">
        <v>42510</v>
      </c>
      <c r="AS161">
        <v>0</v>
      </c>
      <c r="AT161">
        <v>0</v>
      </c>
      <c r="AU161">
        <v>42510</v>
      </c>
      <c r="AV161" t="s">
        <v>20967</v>
      </c>
      <c r="AW161" t="s">
        <v>20974</v>
      </c>
      <c r="AX161" t="s">
        <v>20622</v>
      </c>
    </row>
    <row r="162" spans="1:50">
      <c r="A162" t="str">
        <f t="shared" si="4"/>
        <v>BioLite의 발전된 쿡스토브 프로그램 - 한국에서 지원하는 CPA 016</v>
      </c>
      <c r="B162" t="str">
        <f t="shared" si="5"/>
        <v>승인</v>
      </c>
      <c r="C162">
        <v>160</v>
      </c>
      <c r="D162" t="s">
        <v>1219</v>
      </c>
      <c r="E162" t="s">
        <v>20381</v>
      </c>
      <c r="F162" t="s">
        <v>20382</v>
      </c>
      <c r="G162" t="s">
        <v>19348</v>
      </c>
      <c r="H162" t="s">
        <v>19348</v>
      </c>
      <c r="I162" t="s">
        <v>20384</v>
      </c>
      <c r="J162" t="s">
        <v>20385</v>
      </c>
      <c r="K162" t="s">
        <v>1224</v>
      </c>
      <c r="L162" t="s">
        <v>1225</v>
      </c>
      <c r="M162" t="s">
        <v>20386</v>
      </c>
      <c r="N162" t="s">
        <v>20975</v>
      </c>
      <c r="O162" t="s">
        <v>209</v>
      </c>
      <c r="P162" t="s">
        <v>20975</v>
      </c>
      <c r="Q162" t="s">
        <v>1231</v>
      </c>
      <c r="R162" t="s">
        <v>10936</v>
      </c>
      <c r="S162" t="s">
        <v>418</v>
      </c>
      <c r="T162" t="s">
        <v>418</v>
      </c>
      <c r="U162" t="s">
        <v>20388</v>
      </c>
      <c r="V162">
        <v>42510</v>
      </c>
      <c r="W162" t="s">
        <v>2130</v>
      </c>
      <c r="X162" t="s">
        <v>2130</v>
      </c>
      <c r="Y162" t="s">
        <v>20402</v>
      </c>
      <c r="Z162" t="s">
        <v>20381</v>
      </c>
      <c r="AA162" t="s">
        <v>20976</v>
      </c>
      <c r="AB162" t="s">
        <v>20977</v>
      </c>
      <c r="AC162" t="s">
        <v>20978</v>
      </c>
      <c r="AD162">
        <v>10384</v>
      </c>
      <c r="AE162" t="s">
        <v>9384</v>
      </c>
      <c r="AF162" t="s">
        <v>9370</v>
      </c>
      <c r="AG162" t="s">
        <v>819</v>
      </c>
      <c r="AH162" t="s">
        <v>20979</v>
      </c>
      <c r="AI162" t="s">
        <v>1244</v>
      </c>
      <c r="AJ162" t="s">
        <v>20975</v>
      </c>
      <c r="AK162" t="s">
        <v>11709</v>
      </c>
      <c r="AL162" t="s">
        <v>20980</v>
      </c>
      <c r="AM162" t="s">
        <v>20981</v>
      </c>
      <c r="AN162" t="s">
        <v>20982</v>
      </c>
      <c r="AO162" t="s">
        <v>19348</v>
      </c>
      <c r="AP162" t="s">
        <v>20008</v>
      </c>
      <c r="AQ162" t="s">
        <v>20426</v>
      </c>
      <c r="AR162">
        <v>42510</v>
      </c>
      <c r="AS162">
        <v>0</v>
      </c>
      <c r="AT162">
        <v>0</v>
      </c>
      <c r="AU162">
        <v>42510</v>
      </c>
      <c r="AV162" t="s">
        <v>20976</v>
      </c>
      <c r="AW162" t="s">
        <v>20983</v>
      </c>
      <c r="AX162" t="s">
        <v>20622</v>
      </c>
    </row>
    <row r="163" spans="1:50">
      <c r="A163" t="str">
        <f t="shared" si="4"/>
        <v>BioLite의 발전된 쿡스토브 프로그램 - 한국에서 지원하는 CPA 017</v>
      </c>
      <c r="B163" t="str">
        <f t="shared" si="5"/>
        <v>승인</v>
      </c>
      <c r="C163">
        <v>161</v>
      </c>
      <c r="D163" t="s">
        <v>1219</v>
      </c>
      <c r="E163" t="s">
        <v>20381</v>
      </c>
      <c r="F163" t="s">
        <v>20382</v>
      </c>
      <c r="G163" t="s">
        <v>20984</v>
      </c>
      <c r="H163" t="s">
        <v>19348</v>
      </c>
      <c r="I163" t="s">
        <v>20384</v>
      </c>
      <c r="J163" t="s">
        <v>20385</v>
      </c>
      <c r="K163" t="s">
        <v>1224</v>
      </c>
      <c r="L163" t="s">
        <v>1225</v>
      </c>
      <c r="M163" t="s">
        <v>20386</v>
      </c>
      <c r="N163" t="s">
        <v>20985</v>
      </c>
      <c r="O163" t="s">
        <v>209</v>
      </c>
      <c r="P163" t="s">
        <v>20985</v>
      </c>
      <c r="Q163" t="s">
        <v>1231</v>
      </c>
      <c r="R163" t="s">
        <v>10936</v>
      </c>
      <c r="S163" t="s">
        <v>418</v>
      </c>
      <c r="T163" t="s">
        <v>418</v>
      </c>
      <c r="U163" t="s">
        <v>20388</v>
      </c>
      <c r="V163">
        <v>42510</v>
      </c>
      <c r="W163" t="s">
        <v>2130</v>
      </c>
      <c r="X163" t="s">
        <v>2130</v>
      </c>
      <c r="Y163" t="s">
        <v>20402</v>
      </c>
      <c r="Z163" t="s">
        <v>20381</v>
      </c>
      <c r="AA163" t="s">
        <v>20986</v>
      </c>
      <c r="AB163" t="s">
        <v>20987</v>
      </c>
      <c r="AC163" t="s">
        <v>20988</v>
      </c>
      <c r="AD163">
        <v>9194</v>
      </c>
      <c r="AE163" t="s">
        <v>9384</v>
      </c>
      <c r="AF163" t="s">
        <v>9370</v>
      </c>
      <c r="AG163" t="s">
        <v>819</v>
      </c>
      <c r="AH163" t="s">
        <v>20989</v>
      </c>
      <c r="AI163" t="s">
        <v>1244</v>
      </c>
      <c r="AJ163" t="s">
        <v>20985</v>
      </c>
      <c r="AK163" t="s">
        <v>11709</v>
      </c>
      <c r="AL163" t="s">
        <v>20990</v>
      </c>
      <c r="AM163" t="s">
        <v>20991</v>
      </c>
      <c r="AN163" t="s">
        <v>20992</v>
      </c>
      <c r="AO163" t="s">
        <v>19348</v>
      </c>
      <c r="AP163" t="s">
        <v>20008</v>
      </c>
      <c r="AQ163" t="s">
        <v>20426</v>
      </c>
      <c r="AR163">
        <v>42510</v>
      </c>
      <c r="AS163">
        <v>0</v>
      </c>
      <c r="AT163">
        <v>0</v>
      </c>
      <c r="AU163">
        <v>42510</v>
      </c>
      <c r="AV163" t="s">
        <v>20986</v>
      </c>
      <c r="AW163" t="s">
        <v>20993</v>
      </c>
      <c r="AX163" t="s">
        <v>20622</v>
      </c>
    </row>
    <row r="164" spans="1:50">
      <c r="A164" t="str">
        <f t="shared" si="4"/>
        <v>BioLite의 발전된 쿡스토브 프로그램 - 한국에서 지원하는 CPA 018</v>
      </c>
      <c r="B164" t="str">
        <f t="shared" si="5"/>
        <v>승인</v>
      </c>
      <c r="C164">
        <v>162</v>
      </c>
      <c r="D164" t="s">
        <v>1219</v>
      </c>
      <c r="E164" t="s">
        <v>20381</v>
      </c>
      <c r="F164" t="s">
        <v>20382</v>
      </c>
      <c r="G164" t="s">
        <v>19348</v>
      </c>
      <c r="H164" t="s">
        <v>19348</v>
      </c>
      <c r="I164" t="s">
        <v>20384</v>
      </c>
      <c r="J164" t="s">
        <v>20385</v>
      </c>
      <c r="K164" t="s">
        <v>1224</v>
      </c>
      <c r="L164" t="s">
        <v>1225</v>
      </c>
      <c r="M164" t="s">
        <v>20386</v>
      </c>
      <c r="N164" t="s">
        <v>20994</v>
      </c>
      <c r="O164" t="s">
        <v>209</v>
      </c>
      <c r="P164" t="s">
        <v>20994</v>
      </c>
      <c r="Q164" t="s">
        <v>1231</v>
      </c>
      <c r="R164" t="s">
        <v>10936</v>
      </c>
      <c r="S164" t="s">
        <v>418</v>
      </c>
      <c r="T164" t="s">
        <v>418</v>
      </c>
      <c r="U164" t="s">
        <v>20388</v>
      </c>
      <c r="V164">
        <v>42510</v>
      </c>
      <c r="W164" t="s">
        <v>2130</v>
      </c>
      <c r="X164" t="s">
        <v>2130</v>
      </c>
      <c r="Y164" t="s">
        <v>20402</v>
      </c>
      <c r="Z164" t="s">
        <v>20381</v>
      </c>
      <c r="AA164" t="s">
        <v>20995</v>
      </c>
      <c r="AB164" t="s">
        <v>20996</v>
      </c>
      <c r="AC164" t="s">
        <v>20997</v>
      </c>
      <c r="AD164">
        <v>8732</v>
      </c>
      <c r="AE164" t="s">
        <v>9384</v>
      </c>
      <c r="AF164" t="s">
        <v>9370</v>
      </c>
      <c r="AG164" t="s">
        <v>819</v>
      </c>
      <c r="AH164" t="s">
        <v>20998</v>
      </c>
      <c r="AI164" t="s">
        <v>1244</v>
      </c>
      <c r="AJ164" t="s">
        <v>20994</v>
      </c>
      <c r="AK164" t="s">
        <v>11709</v>
      </c>
      <c r="AL164" t="s">
        <v>20999</v>
      </c>
      <c r="AM164" t="s">
        <v>21000</v>
      </c>
      <c r="AN164" t="s">
        <v>21001</v>
      </c>
      <c r="AO164" t="s">
        <v>19348</v>
      </c>
      <c r="AP164" t="s">
        <v>20008</v>
      </c>
      <c r="AQ164" t="s">
        <v>20426</v>
      </c>
      <c r="AR164">
        <v>42510</v>
      </c>
      <c r="AS164">
        <v>0</v>
      </c>
      <c r="AT164">
        <v>0</v>
      </c>
      <c r="AU164">
        <v>42510</v>
      </c>
      <c r="AV164" t="s">
        <v>20995</v>
      </c>
      <c r="AW164" t="s">
        <v>21002</v>
      </c>
      <c r="AX164" t="s">
        <v>20622</v>
      </c>
    </row>
    <row r="165" spans="1:50">
      <c r="A165" t="str">
        <f t="shared" si="4"/>
        <v>BioLite의 발전된 쿡스토브 프로그램 - 한국에서 지원하는 CPA 019</v>
      </c>
      <c r="B165" t="str">
        <f t="shared" si="5"/>
        <v>승인</v>
      </c>
      <c r="C165">
        <v>163</v>
      </c>
      <c r="D165" t="s">
        <v>1219</v>
      </c>
      <c r="E165" t="s">
        <v>20381</v>
      </c>
      <c r="F165" t="s">
        <v>20382</v>
      </c>
      <c r="G165" t="s">
        <v>19348</v>
      </c>
      <c r="H165" t="s">
        <v>19348</v>
      </c>
      <c r="I165" t="s">
        <v>20384</v>
      </c>
      <c r="J165" t="s">
        <v>20385</v>
      </c>
      <c r="K165" t="s">
        <v>1224</v>
      </c>
      <c r="L165" t="s">
        <v>1225</v>
      </c>
      <c r="M165" t="s">
        <v>20386</v>
      </c>
      <c r="N165" t="s">
        <v>21003</v>
      </c>
      <c r="O165" t="s">
        <v>209</v>
      </c>
      <c r="P165" t="s">
        <v>21003</v>
      </c>
      <c r="Q165" t="s">
        <v>1231</v>
      </c>
      <c r="R165" t="s">
        <v>10936</v>
      </c>
      <c r="S165" t="s">
        <v>418</v>
      </c>
      <c r="T165" t="s">
        <v>418</v>
      </c>
      <c r="U165" t="s">
        <v>20388</v>
      </c>
      <c r="V165">
        <v>42510</v>
      </c>
      <c r="W165" t="s">
        <v>2130</v>
      </c>
      <c r="X165" t="s">
        <v>2130</v>
      </c>
      <c r="Y165" t="s">
        <v>20402</v>
      </c>
      <c r="Z165" t="s">
        <v>20381</v>
      </c>
      <c r="AA165" t="s">
        <v>21004</v>
      </c>
      <c r="AB165" t="s">
        <v>21005</v>
      </c>
      <c r="AC165" t="s">
        <v>21006</v>
      </c>
      <c r="AD165">
        <v>6735</v>
      </c>
      <c r="AE165" t="s">
        <v>9384</v>
      </c>
      <c r="AF165" t="s">
        <v>9370</v>
      </c>
      <c r="AG165" t="s">
        <v>819</v>
      </c>
      <c r="AH165" t="s">
        <v>21007</v>
      </c>
      <c r="AI165" t="s">
        <v>1244</v>
      </c>
      <c r="AJ165" t="s">
        <v>21003</v>
      </c>
      <c r="AK165" t="s">
        <v>11709</v>
      </c>
      <c r="AL165" t="s">
        <v>21008</v>
      </c>
      <c r="AM165" t="s">
        <v>21009</v>
      </c>
      <c r="AN165" t="s">
        <v>21010</v>
      </c>
      <c r="AO165" t="s">
        <v>19348</v>
      </c>
      <c r="AP165" t="s">
        <v>20008</v>
      </c>
      <c r="AQ165" t="s">
        <v>20426</v>
      </c>
      <c r="AR165">
        <v>42510</v>
      </c>
      <c r="AS165">
        <v>0</v>
      </c>
      <c r="AT165">
        <v>0</v>
      </c>
      <c r="AU165">
        <v>42510</v>
      </c>
      <c r="AV165" t="s">
        <v>21004</v>
      </c>
      <c r="AW165" t="s">
        <v>21011</v>
      </c>
      <c r="AX165" t="s">
        <v>21012</v>
      </c>
    </row>
    <row r="166" spans="1:50">
      <c r="A166" t="str">
        <f t="shared" si="4"/>
        <v xml:space="preserve">BioLite의 발전된 쿡스토브 프로그램 - 한국에서 지원하는 CPA 028	</v>
      </c>
      <c r="B166" t="str">
        <f t="shared" si="5"/>
        <v>승인</v>
      </c>
      <c r="C166">
        <v>164</v>
      </c>
      <c r="D166" t="s">
        <v>1219</v>
      </c>
      <c r="E166" t="s">
        <v>20381</v>
      </c>
      <c r="F166" t="s">
        <v>20382</v>
      </c>
      <c r="G166" t="s">
        <v>19348</v>
      </c>
      <c r="H166" t="s">
        <v>19348</v>
      </c>
      <c r="I166" t="s">
        <v>20384</v>
      </c>
      <c r="J166" t="s">
        <v>20385</v>
      </c>
      <c r="K166" t="s">
        <v>1224</v>
      </c>
      <c r="L166" t="s">
        <v>1225</v>
      </c>
      <c r="M166" t="s">
        <v>20386</v>
      </c>
      <c r="N166" t="s">
        <v>21013</v>
      </c>
      <c r="O166" t="s">
        <v>209</v>
      </c>
      <c r="P166" t="s">
        <v>21013</v>
      </c>
      <c r="Q166" t="s">
        <v>1231</v>
      </c>
      <c r="R166" t="s">
        <v>10936</v>
      </c>
      <c r="S166" t="s">
        <v>418</v>
      </c>
      <c r="T166" t="s">
        <v>418</v>
      </c>
      <c r="U166" t="s">
        <v>20388</v>
      </c>
      <c r="V166">
        <v>42510</v>
      </c>
      <c r="W166" t="s">
        <v>2130</v>
      </c>
      <c r="X166" t="s">
        <v>2130</v>
      </c>
      <c r="Y166" t="s">
        <v>20402</v>
      </c>
      <c r="Z166" t="s">
        <v>20381</v>
      </c>
      <c r="AA166" t="s">
        <v>21014</v>
      </c>
      <c r="AB166" t="s">
        <v>21015</v>
      </c>
      <c r="AC166" t="s">
        <v>21016</v>
      </c>
      <c r="AD166">
        <v>3473</v>
      </c>
      <c r="AE166" t="s">
        <v>9384</v>
      </c>
      <c r="AF166" t="s">
        <v>9370</v>
      </c>
      <c r="AG166" t="s">
        <v>819</v>
      </c>
      <c r="AH166" t="s">
        <v>21017</v>
      </c>
      <c r="AI166" t="s">
        <v>1244</v>
      </c>
      <c r="AJ166" t="s">
        <v>21013</v>
      </c>
      <c r="AK166" t="s">
        <v>11709</v>
      </c>
      <c r="AL166" t="s">
        <v>21018</v>
      </c>
      <c r="AM166" t="s">
        <v>21019</v>
      </c>
      <c r="AN166" t="s">
        <v>21020</v>
      </c>
      <c r="AO166" t="s">
        <v>19348</v>
      </c>
      <c r="AP166" t="s">
        <v>20008</v>
      </c>
      <c r="AQ166" t="s">
        <v>20426</v>
      </c>
      <c r="AR166">
        <v>42510</v>
      </c>
      <c r="AS166">
        <v>0</v>
      </c>
      <c r="AT166">
        <v>0</v>
      </c>
      <c r="AU166">
        <v>42510</v>
      </c>
      <c r="AV166" t="s">
        <v>21014</v>
      </c>
      <c r="AW166" t="s">
        <v>21021</v>
      </c>
      <c r="AX166" t="s">
        <v>21022</v>
      </c>
    </row>
    <row r="167" spans="1:50">
      <c r="A167" t="str">
        <f t="shared" si="4"/>
        <v>인도 LED 보급 CPA02 사업</v>
      </c>
      <c r="B167" t="str">
        <f t="shared" si="5"/>
        <v>승인</v>
      </c>
      <c r="C167">
        <v>165</v>
      </c>
      <c r="D167" t="s">
        <v>1219</v>
      </c>
      <c r="E167" t="s">
        <v>870</v>
      </c>
      <c r="F167" t="s">
        <v>19808</v>
      </c>
      <c r="G167" t="s">
        <v>20367</v>
      </c>
      <c r="H167" t="s">
        <v>20367</v>
      </c>
      <c r="I167" t="s">
        <v>1254</v>
      </c>
      <c r="J167" t="s">
        <v>19810</v>
      </c>
      <c r="K167" t="s">
        <v>1446</v>
      </c>
      <c r="L167" t="s">
        <v>1257</v>
      </c>
      <c r="M167" t="s">
        <v>19811</v>
      </c>
      <c r="N167" t="s">
        <v>21023</v>
      </c>
      <c r="O167" t="s">
        <v>209</v>
      </c>
      <c r="P167" t="s">
        <v>21023</v>
      </c>
      <c r="Q167" t="s">
        <v>1231</v>
      </c>
      <c r="R167" t="s">
        <v>2392</v>
      </c>
      <c r="S167" t="s">
        <v>418</v>
      </c>
      <c r="T167" t="s">
        <v>418</v>
      </c>
      <c r="U167" t="s">
        <v>20156</v>
      </c>
      <c r="V167">
        <v>90810</v>
      </c>
      <c r="W167" t="s">
        <v>2130</v>
      </c>
      <c r="X167" t="s">
        <v>2130</v>
      </c>
      <c r="Y167" t="s">
        <v>20370</v>
      </c>
      <c r="Z167" t="s">
        <v>870</v>
      </c>
      <c r="AA167" t="s">
        <v>21024</v>
      </c>
      <c r="AB167" t="s">
        <v>21025</v>
      </c>
      <c r="AC167" t="s">
        <v>21026</v>
      </c>
      <c r="AD167">
        <v>2422</v>
      </c>
      <c r="AE167" t="s">
        <v>21027</v>
      </c>
      <c r="AF167" t="s">
        <v>9370</v>
      </c>
      <c r="AG167" t="s">
        <v>819</v>
      </c>
      <c r="AH167" t="s">
        <v>21028</v>
      </c>
      <c r="AI167" t="s">
        <v>1244</v>
      </c>
      <c r="AJ167" t="s">
        <v>21023</v>
      </c>
      <c r="AK167" t="s">
        <v>20164</v>
      </c>
      <c r="AL167" t="s">
        <v>20189</v>
      </c>
      <c r="AM167" t="s">
        <v>21029</v>
      </c>
      <c r="AN167" t="s">
        <v>20191</v>
      </c>
      <c r="AO167" t="s">
        <v>20367</v>
      </c>
      <c r="AP167" t="s">
        <v>20377</v>
      </c>
      <c r="AQ167" t="s">
        <v>20378</v>
      </c>
      <c r="AR167">
        <v>104209</v>
      </c>
      <c r="AS167">
        <v>13399</v>
      </c>
      <c r="AT167">
        <v>0</v>
      </c>
      <c r="AU167">
        <v>90810</v>
      </c>
      <c r="AV167" t="s">
        <v>21024</v>
      </c>
      <c r="AW167" t="s">
        <v>21030</v>
      </c>
      <c r="AX167" t="s">
        <v>20131</v>
      </c>
    </row>
    <row r="168" spans="1:50">
      <c r="A168" t="str">
        <f t="shared" si="4"/>
        <v>델라구와 르완다 공중 보건 프로그램 : 르완다 CPA027 사업</v>
      </c>
      <c r="B168" t="str">
        <f t="shared" si="5"/>
        <v>승인</v>
      </c>
      <c r="C168">
        <v>166</v>
      </c>
      <c r="D168" t="s">
        <v>1219</v>
      </c>
      <c r="E168" t="s">
        <v>870</v>
      </c>
      <c r="F168" t="s">
        <v>19808</v>
      </c>
      <c r="G168" t="s">
        <v>21031</v>
      </c>
      <c r="H168" t="s">
        <v>21031</v>
      </c>
      <c r="I168" t="s">
        <v>1254</v>
      </c>
      <c r="J168" t="s">
        <v>19810</v>
      </c>
      <c r="K168" t="s">
        <v>1446</v>
      </c>
      <c r="L168" t="s">
        <v>1257</v>
      </c>
      <c r="M168" t="s">
        <v>19811</v>
      </c>
      <c r="N168" t="s">
        <v>21032</v>
      </c>
      <c r="O168" t="s">
        <v>209</v>
      </c>
      <c r="P168" t="s">
        <v>21032</v>
      </c>
      <c r="Q168" t="s">
        <v>1231</v>
      </c>
      <c r="R168" t="s">
        <v>1013</v>
      </c>
      <c r="S168" t="s">
        <v>418</v>
      </c>
      <c r="T168" t="s">
        <v>418</v>
      </c>
      <c r="U168" t="s">
        <v>13428</v>
      </c>
      <c r="V168">
        <v>40818</v>
      </c>
      <c r="W168" t="s">
        <v>2130</v>
      </c>
      <c r="X168" t="s">
        <v>2130</v>
      </c>
      <c r="Y168" t="s">
        <v>20625</v>
      </c>
      <c r="Z168" t="s">
        <v>870</v>
      </c>
      <c r="AA168" t="s">
        <v>21033</v>
      </c>
      <c r="AB168" t="s">
        <v>21034</v>
      </c>
      <c r="AC168" t="s">
        <v>21035</v>
      </c>
      <c r="AD168">
        <v>10577</v>
      </c>
      <c r="AE168" t="s">
        <v>21027</v>
      </c>
      <c r="AF168" t="s">
        <v>9370</v>
      </c>
      <c r="AG168" t="s">
        <v>819</v>
      </c>
      <c r="AH168" t="s">
        <v>21036</v>
      </c>
      <c r="AI168" t="s">
        <v>1244</v>
      </c>
      <c r="AJ168" t="s">
        <v>21032</v>
      </c>
      <c r="AK168" t="s">
        <v>11918</v>
      </c>
      <c r="AL168" t="s">
        <v>21037</v>
      </c>
      <c r="AM168" t="s">
        <v>21038</v>
      </c>
      <c r="AN168" t="s">
        <v>21039</v>
      </c>
      <c r="AO168" t="s">
        <v>21031</v>
      </c>
      <c r="AP168" t="s">
        <v>19823</v>
      </c>
      <c r="AQ168" t="s">
        <v>20378</v>
      </c>
      <c r="AR168">
        <v>40818</v>
      </c>
      <c r="AS168">
        <v>0</v>
      </c>
      <c r="AT168">
        <v>0</v>
      </c>
      <c r="AU168">
        <v>40818</v>
      </c>
      <c r="AV168" t="s">
        <v>21033</v>
      </c>
      <c r="AW168" t="s">
        <v>21040</v>
      </c>
      <c r="AX168" t="s">
        <v>20131</v>
      </c>
    </row>
    <row r="169" spans="1:50">
      <c r="A169" t="str">
        <f t="shared" si="4"/>
        <v>한국동서발전을 통한 가나 고효율 쿡스토브 사업 CPA-002</v>
      </c>
      <c r="B169" t="str">
        <f t="shared" si="5"/>
        <v>승인</v>
      </c>
      <c r="C169">
        <v>167</v>
      </c>
      <c r="D169" t="s">
        <v>1219</v>
      </c>
      <c r="E169" t="s">
        <v>387</v>
      </c>
      <c r="F169" t="s">
        <v>2109</v>
      </c>
      <c r="G169" t="s">
        <v>19412</v>
      </c>
      <c r="H169" t="s">
        <v>19412</v>
      </c>
      <c r="I169" t="s">
        <v>21041</v>
      </c>
      <c r="J169" t="s">
        <v>21042</v>
      </c>
      <c r="K169" t="s">
        <v>1937</v>
      </c>
      <c r="L169" t="s">
        <v>21043</v>
      </c>
      <c r="M169" t="s">
        <v>21044</v>
      </c>
      <c r="N169" t="s">
        <v>21045</v>
      </c>
      <c r="O169" t="s">
        <v>209</v>
      </c>
      <c r="P169" t="s">
        <v>21045</v>
      </c>
      <c r="Q169" t="s">
        <v>1231</v>
      </c>
      <c r="R169" t="s">
        <v>21046</v>
      </c>
      <c r="S169" t="s">
        <v>418</v>
      </c>
      <c r="T169" t="s">
        <v>418</v>
      </c>
      <c r="U169" t="s">
        <v>21047</v>
      </c>
      <c r="V169">
        <v>35489</v>
      </c>
      <c r="W169" t="s">
        <v>2130</v>
      </c>
      <c r="X169" t="s">
        <v>2130</v>
      </c>
      <c r="Y169" t="s">
        <v>21048</v>
      </c>
      <c r="Z169" t="s">
        <v>387</v>
      </c>
      <c r="AA169" t="s">
        <v>21049</v>
      </c>
      <c r="AB169" t="s">
        <v>21050</v>
      </c>
      <c r="AC169" t="s">
        <v>21051</v>
      </c>
      <c r="AD169">
        <v>2706</v>
      </c>
      <c r="AE169" t="s">
        <v>21052</v>
      </c>
      <c r="AF169" t="s">
        <v>9491</v>
      </c>
      <c r="AG169" t="s">
        <v>819</v>
      </c>
      <c r="AH169" t="s">
        <v>21053</v>
      </c>
      <c r="AI169" t="s">
        <v>1244</v>
      </c>
      <c r="AJ169" t="s">
        <v>21045</v>
      </c>
      <c r="AK169" t="s">
        <v>21054</v>
      </c>
      <c r="AL169" t="s">
        <v>21055</v>
      </c>
      <c r="AM169" t="s">
        <v>21056</v>
      </c>
      <c r="AN169" t="s">
        <v>21057</v>
      </c>
      <c r="AO169" t="s">
        <v>19412</v>
      </c>
      <c r="AP169" t="s">
        <v>21058</v>
      </c>
      <c r="AQ169" t="s">
        <v>21059</v>
      </c>
      <c r="AR169">
        <v>36197</v>
      </c>
      <c r="AS169">
        <v>0</v>
      </c>
      <c r="AT169">
        <v>708</v>
      </c>
      <c r="AU169">
        <v>35489</v>
      </c>
      <c r="AV169" t="s">
        <v>21049</v>
      </c>
      <c r="AW169" t="s">
        <v>21060</v>
      </c>
      <c r="AX169" t="s">
        <v>21061</v>
      </c>
    </row>
    <row r="170" spans="1:50">
      <c r="A170" t="str">
        <f t="shared" si="4"/>
        <v>한국동서발전을 통한 가나 고효율 쿡스토브 사업 CPA-018</v>
      </c>
      <c r="B170" t="str">
        <f t="shared" si="5"/>
        <v>승인</v>
      </c>
      <c r="C170">
        <v>168</v>
      </c>
      <c r="D170" t="s">
        <v>1219</v>
      </c>
      <c r="E170" t="s">
        <v>387</v>
      </c>
      <c r="F170" t="s">
        <v>2109</v>
      </c>
      <c r="G170" t="s">
        <v>19412</v>
      </c>
      <c r="H170" t="s">
        <v>19412</v>
      </c>
      <c r="I170" t="s">
        <v>21041</v>
      </c>
      <c r="J170" t="s">
        <v>21042</v>
      </c>
      <c r="K170" t="s">
        <v>1937</v>
      </c>
      <c r="L170" t="s">
        <v>21043</v>
      </c>
      <c r="M170" t="s">
        <v>21044</v>
      </c>
      <c r="N170" t="s">
        <v>21062</v>
      </c>
      <c r="O170" t="s">
        <v>209</v>
      </c>
      <c r="P170" t="s">
        <v>21062</v>
      </c>
      <c r="Q170" t="s">
        <v>1231</v>
      </c>
      <c r="R170" t="s">
        <v>10100</v>
      </c>
      <c r="S170" t="s">
        <v>418</v>
      </c>
      <c r="T170" t="s">
        <v>418</v>
      </c>
      <c r="U170" t="s">
        <v>21047</v>
      </c>
      <c r="V170">
        <v>19288</v>
      </c>
      <c r="W170" t="s">
        <v>2130</v>
      </c>
      <c r="X170" t="s">
        <v>2130</v>
      </c>
      <c r="Y170" t="s">
        <v>21063</v>
      </c>
      <c r="Z170" t="s">
        <v>387</v>
      </c>
      <c r="AA170" t="s">
        <v>21064</v>
      </c>
      <c r="AB170" t="s">
        <v>21065</v>
      </c>
      <c r="AC170" t="s">
        <v>21066</v>
      </c>
      <c r="AD170">
        <v>101</v>
      </c>
      <c r="AE170" t="s">
        <v>21052</v>
      </c>
      <c r="AF170" t="s">
        <v>9491</v>
      </c>
      <c r="AG170" t="s">
        <v>819</v>
      </c>
      <c r="AH170" t="s">
        <v>21067</v>
      </c>
      <c r="AI170" t="s">
        <v>1244</v>
      </c>
      <c r="AJ170" t="s">
        <v>21062</v>
      </c>
      <c r="AK170" t="s">
        <v>21054</v>
      </c>
      <c r="AL170" t="s">
        <v>21068</v>
      </c>
      <c r="AM170" t="s">
        <v>21069</v>
      </c>
      <c r="AN170" t="s">
        <v>21070</v>
      </c>
      <c r="AO170" t="s">
        <v>19412</v>
      </c>
      <c r="AP170" t="s">
        <v>21058</v>
      </c>
      <c r="AQ170" t="s">
        <v>21059</v>
      </c>
      <c r="AR170">
        <v>19672</v>
      </c>
      <c r="AS170">
        <v>0</v>
      </c>
      <c r="AT170">
        <v>385</v>
      </c>
      <c r="AU170">
        <v>19288</v>
      </c>
      <c r="AV170" t="s">
        <v>21064</v>
      </c>
      <c r="AW170" t="s">
        <v>21071</v>
      </c>
      <c r="AX170" t="s">
        <v>21072</v>
      </c>
    </row>
    <row r="171" spans="1:50">
      <c r="A171" t="str">
        <f t="shared" si="4"/>
        <v>한국동서발전을 통한 가나 고효율 쿡스토브 사업 CPA-017</v>
      </c>
      <c r="B171" t="str">
        <f t="shared" si="5"/>
        <v>승인</v>
      </c>
      <c r="C171">
        <v>169</v>
      </c>
      <c r="D171" t="s">
        <v>1219</v>
      </c>
      <c r="E171" t="s">
        <v>387</v>
      </c>
      <c r="F171" t="s">
        <v>2109</v>
      </c>
      <c r="G171" t="s">
        <v>19412</v>
      </c>
      <c r="H171" t="s">
        <v>19412</v>
      </c>
      <c r="I171" t="s">
        <v>21041</v>
      </c>
      <c r="J171" t="s">
        <v>21042</v>
      </c>
      <c r="K171" t="s">
        <v>1937</v>
      </c>
      <c r="L171" t="s">
        <v>21043</v>
      </c>
      <c r="M171" t="s">
        <v>21044</v>
      </c>
      <c r="N171" t="s">
        <v>21073</v>
      </c>
      <c r="O171" t="s">
        <v>209</v>
      </c>
      <c r="P171" t="s">
        <v>21073</v>
      </c>
      <c r="Q171" t="s">
        <v>1231</v>
      </c>
      <c r="R171" t="s">
        <v>21074</v>
      </c>
      <c r="S171" t="s">
        <v>418</v>
      </c>
      <c r="T171" t="s">
        <v>418</v>
      </c>
      <c r="U171" t="s">
        <v>21047</v>
      </c>
      <c r="V171">
        <v>7714</v>
      </c>
      <c r="W171" t="s">
        <v>2130</v>
      </c>
      <c r="X171" t="s">
        <v>2130</v>
      </c>
      <c r="Y171" t="s">
        <v>21063</v>
      </c>
      <c r="Z171" t="s">
        <v>387</v>
      </c>
      <c r="AA171" t="s">
        <v>21075</v>
      </c>
      <c r="AB171" t="s">
        <v>21065</v>
      </c>
      <c r="AC171" t="s">
        <v>21076</v>
      </c>
      <c r="AD171">
        <v>187</v>
      </c>
      <c r="AE171" t="s">
        <v>21052</v>
      </c>
      <c r="AF171" t="s">
        <v>9491</v>
      </c>
      <c r="AG171" t="s">
        <v>819</v>
      </c>
      <c r="AH171" t="s">
        <v>21077</v>
      </c>
      <c r="AI171" t="s">
        <v>1244</v>
      </c>
      <c r="AJ171" t="s">
        <v>21073</v>
      </c>
      <c r="AK171" t="s">
        <v>21054</v>
      </c>
      <c r="AL171" t="s">
        <v>21078</v>
      </c>
      <c r="AM171" t="s">
        <v>21079</v>
      </c>
      <c r="AN171" t="s">
        <v>21080</v>
      </c>
      <c r="AO171" t="s">
        <v>19412</v>
      </c>
      <c r="AP171" t="s">
        <v>21081</v>
      </c>
      <c r="AQ171" t="s">
        <v>21059</v>
      </c>
      <c r="AR171">
        <v>7869</v>
      </c>
      <c r="AS171">
        <v>0</v>
      </c>
      <c r="AT171">
        <v>155</v>
      </c>
      <c r="AU171">
        <v>7714</v>
      </c>
      <c r="AV171" t="s">
        <v>21075</v>
      </c>
      <c r="AW171" t="s">
        <v>21071</v>
      </c>
      <c r="AX171" t="s">
        <v>21082</v>
      </c>
    </row>
    <row r="172" spans="1:50">
      <c r="A172" t="str">
        <f t="shared" si="4"/>
        <v>한국동서발전을 통한 가나 고효율 쿡스토브 사업 CPA-014</v>
      </c>
      <c r="B172" t="str">
        <f t="shared" si="5"/>
        <v>승인</v>
      </c>
      <c r="C172">
        <v>170</v>
      </c>
      <c r="D172" t="s">
        <v>1219</v>
      </c>
      <c r="E172" t="s">
        <v>387</v>
      </c>
      <c r="F172" t="s">
        <v>2109</v>
      </c>
      <c r="G172" t="s">
        <v>19412</v>
      </c>
      <c r="H172" t="s">
        <v>19412</v>
      </c>
      <c r="I172" t="s">
        <v>21041</v>
      </c>
      <c r="J172" t="s">
        <v>21042</v>
      </c>
      <c r="K172" t="s">
        <v>1937</v>
      </c>
      <c r="L172" t="s">
        <v>21043</v>
      </c>
      <c r="M172" t="s">
        <v>21044</v>
      </c>
      <c r="N172" t="s">
        <v>21083</v>
      </c>
      <c r="O172" t="s">
        <v>209</v>
      </c>
      <c r="P172" t="s">
        <v>21083</v>
      </c>
      <c r="Q172" t="s">
        <v>1231</v>
      </c>
      <c r="R172" t="s">
        <v>10001</v>
      </c>
      <c r="S172" t="s">
        <v>418</v>
      </c>
      <c r="T172" t="s">
        <v>418</v>
      </c>
      <c r="U172" t="s">
        <v>21047</v>
      </c>
      <c r="V172">
        <v>45542</v>
      </c>
      <c r="W172" t="s">
        <v>2130</v>
      </c>
      <c r="X172" t="s">
        <v>2130</v>
      </c>
      <c r="Y172" t="s">
        <v>21063</v>
      </c>
      <c r="Z172" t="s">
        <v>387</v>
      </c>
      <c r="AA172" t="s">
        <v>21084</v>
      </c>
      <c r="AB172" t="s">
        <v>21085</v>
      </c>
      <c r="AC172" t="s">
        <v>21086</v>
      </c>
      <c r="AD172">
        <v>1034</v>
      </c>
      <c r="AE172" t="s">
        <v>21052</v>
      </c>
      <c r="AF172" t="s">
        <v>9491</v>
      </c>
      <c r="AG172" t="s">
        <v>819</v>
      </c>
      <c r="AH172" t="s">
        <v>21087</v>
      </c>
      <c r="AI172" t="s">
        <v>1244</v>
      </c>
      <c r="AJ172" t="s">
        <v>21083</v>
      </c>
      <c r="AK172" t="s">
        <v>21054</v>
      </c>
      <c r="AL172" t="s">
        <v>21088</v>
      </c>
      <c r="AM172" t="s">
        <v>21089</v>
      </c>
      <c r="AN172" t="s">
        <v>21090</v>
      </c>
      <c r="AO172" t="s">
        <v>19412</v>
      </c>
      <c r="AP172" t="s">
        <v>21081</v>
      </c>
      <c r="AQ172" t="s">
        <v>21059</v>
      </c>
      <c r="AR172">
        <v>46450</v>
      </c>
      <c r="AS172">
        <v>0</v>
      </c>
      <c r="AT172">
        <v>909</v>
      </c>
      <c r="AU172">
        <v>45542</v>
      </c>
      <c r="AV172" t="s">
        <v>21084</v>
      </c>
      <c r="AW172" t="s">
        <v>21071</v>
      </c>
      <c r="AX172" t="s">
        <v>21091</v>
      </c>
    </row>
    <row r="173" spans="1:50">
      <c r="A173" t="str">
        <f t="shared" si="4"/>
        <v>한국동서발전을 통한 가나 고효율 쿡스토브 사업 CPA-013</v>
      </c>
      <c r="B173" t="str">
        <f t="shared" si="5"/>
        <v>승인</v>
      </c>
      <c r="C173">
        <v>171</v>
      </c>
      <c r="D173" t="s">
        <v>1219</v>
      </c>
      <c r="E173" t="s">
        <v>387</v>
      </c>
      <c r="F173" t="s">
        <v>2109</v>
      </c>
      <c r="G173" t="s">
        <v>19412</v>
      </c>
      <c r="H173" t="s">
        <v>19412</v>
      </c>
      <c r="I173" t="s">
        <v>21041</v>
      </c>
      <c r="J173" t="s">
        <v>21042</v>
      </c>
      <c r="K173" t="s">
        <v>1937</v>
      </c>
      <c r="L173" t="s">
        <v>21043</v>
      </c>
      <c r="M173" t="s">
        <v>21044</v>
      </c>
      <c r="N173" t="s">
        <v>21092</v>
      </c>
      <c r="O173" t="s">
        <v>209</v>
      </c>
      <c r="P173" t="s">
        <v>21092</v>
      </c>
      <c r="Q173" t="s">
        <v>1231</v>
      </c>
      <c r="R173" t="s">
        <v>21093</v>
      </c>
      <c r="S173" t="s">
        <v>418</v>
      </c>
      <c r="T173" t="s">
        <v>418</v>
      </c>
      <c r="U173" t="s">
        <v>21047</v>
      </c>
      <c r="V173">
        <v>46529</v>
      </c>
      <c r="W173" t="s">
        <v>2130</v>
      </c>
      <c r="X173" t="s">
        <v>2130</v>
      </c>
      <c r="Y173" t="s">
        <v>21063</v>
      </c>
      <c r="Z173" t="s">
        <v>387</v>
      </c>
      <c r="AA173" t="s">
        <v>21094</v>
      </c>
      <c r="AB173" t="s">
        <v>21065</v>
      </c>
      <c r="AC173" t="s">
        <v>21095</v>
      </c>
      <c r="AD173">
        <v>312</v>
      </c>
      <c r="AE173" t="s">
        <v>21052</v>
      </c>
      <c r="AF173" t="s">
        <v>9491</v>
      </c>
      <c r="AG173" t="s">
        <v>819</v>
      </c>
      <c r="AH173" t="s">
        <v>21096</v>
      </c>
      <c r="AI173" t="s">
        <v>1244</v>
      </c>
      <c r="AJ173" t="s">
        <v>21092</v>
      </c>
      <c r="AK173" t="s">
        <v>21054</v>
      </c>
      <c r="AL173" t="s">
        <v>21097</v>
      </c>
      <c r="AM173" t="s">
        <v>21098</v>
      </c>
      <c r="AN173" t="s">
        <v>21099</v>
      </c>
      <c r="AO173" t="s">
        <v>19412</v>
      </c>
      <c r="AP173" t="s">
        <v>21081</v>
      </c>
      <c r="AQ173" t="s">
        <v>21059</v>
      </c>
      <c r="AR173">
        <v>47457</v>
      </c>
      <c r="AS173">
        <v>0</v>
      </c>
      <c r="AT173">
        <v>928</v>
      </c>
      <c r="AU173">
        <v>46529</v>
      </c>
      <c r="AV173" t="s">
        <v>21094</v>
      </c>
      <c r="AW173" t="s">
        <v>21071</v>
      </c>
      <c r="AX173" t="s">
        <v>21100</v>
      </c>
    </row>
    <row r="174" spans="1:50">
      <c r="A174" t="str">
        <f t="shared" si="4"/>
        <v>한국동서발전을 통한 가나 고효율 쿡스토브 사업 CPA-009</v>
      </c>
      <c r="B174" t="str">
        <f t="shared" si="5"/>
        <v>승인</v>
      </c>
      <c r="C174">
        <v>172</v>
      </c>
      <c r="D174" t="s">
        <v>1219</v>
      </c>
      <c r="E174" t="s">
        <v>387</v>
      </c>
      <c r="F174" t="s">
        <v>2109</v>
      </c>
      <c r="G174" t="s">
        <v>19412</v>
      </c>
      <c r="H174" t="s">
        <v>19412</v>
      </c>
      <c r="I174" t="s">
        <v>21041</v>
      </c>
      <c r="J174" t="s">
        <v>21042</v>
      </c>
      <c r="K174" t="s">
        <v>1937</v>
      </c>
      <c r="L174" t="s">
        <v>21043</v>
      </c>
      <c r="M174" t="s">
        <v>21044</v>
      </c>
      <c r="N174" t="s">
        <v>21101</v>
      </c>
      <c r="O174" t="s">
        <v>209</v>
      </c>
      <c r="P174" t="s">
        <v>21101</v>
      </c>
      <c r="Q174" t="s">
        <v>1231</v>
      </c>
      <c r="R174" t="s">
        <v>17422</v>
      </c>
      <c r="S174" t="s">
        <v>418</v>
      </c>
      <c r="T174" t="s">
        <v>418</v>
      </c>
      <c r="U174" t="s">
        <v>21047</v>
      </c>
      <c r="V174">
        <v>36218</v>
      </c>
      <c r="W174" t="s">
        <v>2130</v>
      </c>
      <c r="X174" t="s">
        <v>2130</v>
      </c>
      <c r="Y174" t="s">
        <v>21063</v>
      </c>
      <c r="Z174" t="s">
        <v>387</v>
      </c>
      <c r="AA174" t="s">
        <v>21102</v>
      </c>
      <c r="AB174" t="s">
        <v>21103</v>
      </c>
      <c r="AC174" t="s">
        <v>21104</v>
      </c>
      <c r="AD174">
        <v>3251</v>
      </c>
      <c r="AE174" t="s">
        <v>21052</v>
      </c>
      <c r="AF174" t="s">
        <v>9491</v>
      </c>
      <c r="AG174" t="s">
        <v>819</v>
      </c>
      <c r="AH174" t="s">
        <v>21105</v>
      </c>
      <c r="AI174" t="s">
        <v>1244</v>
      </c>
      <c r="AJ174" t="s">
        <v>21101</v>
      </c>
      <c r="AK174" t="s">
        <v>21054</v>
      </c>
      <c r="AL174" t="s">
        <v>21106</v>
      </c>
      <c r="AM174" t="s">
        <v>21107</v>
      </c>
      <c r="AN174" t="s">
        <v>21108</v>
      </c>
      <c r="AO174" t="s">
        <v>19412</v>
      </c>
      <c r="AP174" t="s">
        <v>21109</v>
      </c>
      <c r="AQ174" t="s">
        <v>21059</v>
      </c>
      <c r="AR174">
        <v>36941</v>
      </c>
      <c r="AS174">
        <v>0</v>
      </c>
      <c r="AT174">
        <v>723</v>
      </c>
      <c r="AU174">
        <v>36218</v>
      </c>
      <c r="AV174" t="s">
        <v>21102</v>
      </c>
      <c r="AW174" t="s">
        <v>21071</v>
      </c>
      <c r="AX174" t="s">
        <v>21110</v>
      </c>
    </row>
    <row r="175" spans="1:50">
      <c r="A175" t="str">
        <f t="shared" si="4"/>
        <v>한국동서발전을 통한 가나 고효율 쿡스토브 사업 CPA-007</v>
      </c>
      <c r="B175" t="str">
        <f t="shared" si="5"/>
        <v>승인</v>
      </c>
      <c r="C175">
        <v>173</v>
      </c>
      <c r="D175" t="s">
        <v>1219</v>
      </c>
      <c r="E175" t="s">
        <v>387</v>
      </c>
      <c r="F175" t="s">
        <v>2109</v>
      </c>
      <c r="G175" t="s">
        <v>19412</v>
      </c>
      <c r="H175" t="s">
        <v>19412</v>
      </c>
      <c r="I175" t="s">
        <v>21041</v>
      </c>
      <c r="J175" t="s">
        <v>21042</v>
      </c>
      <c r="K175" t="s">
        <v>1937</v>
      </c>
      <c r="L175" t="s">
        <v>21043</v>
      </c>
      <c r="M175" t="s">
        <v>21044</v>
      </c>
      <c r="N175" t="s">
        <v>21111</v>
      </c>
      <c r="O175" t="s">
        <v>209</v>
      </c>
      <c r="P175" t="s">
        <v>21111</v>
      </c>
      <c r="Q175" t="s">
        <v>1231</v>
      </c>
      <c r="R175" t="s">
        <v>10100</v>
      </c>
      <c r="S175" t="s">
        <v>418</v>
      </c>
      <c r="T175" t="s">
        <v>418</v>
      </c>
      <c r="U175" t="s">
        <v>21047</v>
      </c>
      <c r="V175">
        <v>37292</v>
      </c>
      <c r="W175" t="s">
        <v>2130</v>
      </c>
      <c r="X175" t="s">
        <v>2130</v>
      </c>
      <c r="Y175" t="s">
        <v>21063</v>
      </c>
      <c r="Z175" t="s">
        <v>387</v>
      </c>
      <c r="AA175" t="s">
        <v>21112</v>
      </c>
      <c r="AB175" t="s">
        <v>21085</v>
      </c>
      <c r="AC175" t="s">
        <v>21113</v>
      </c>
      <c r="AD175">
        <v>336</v>
      </c>
      <c r="AE175" t="s">
        <v>21052</v>
      </c>
      <c r="AF175" t="s">
        <v>9491</v>
      </c>
      <c r="AG175" t="s">
        <v>819</v>
      </c>
      <c r="AH175" t="s">
        <v>21114</v>
      </c>
      <c r="AI175" t="s">
        <v>1244</v>
      </c>
      <c r="AJ175" t="s">
        <v>21111</v>
      </c>
      <c r="AK175" t="s">
        <v>21054</v>
      </c>
      <c r="AL175" t="s">
        <v>21115</v>
      </c>
      <c r="AM175" t="s">
        <v>21116</v>
      </c>
      <c r="AN175" t="s">
        <v>21117</v>
      </c>
      <c r="AO175" t="s">
        <v>19412</v>
      </c>
      <c r="AP175" t="s">
        <v>21109</v>
      </c>
      <c r="AQ175" t="s">
        <v>21059</v>
      </c>
      <c r="AR175">
        <v>38036</v>
      </c>
      <c r="AS175">
        <v>0</v>
      </c>
      <c r="AT175">
        <v>744</v>
      </c>
      <c r="AU175">
        <v>37292</v>
      </c>
      <c r="AV175" t="s">
        <v>21112</v>
      </c>
      <c r="AW175" t="s">
        <v>21071</v>
      </c>
      <c r="AX175" t="s">
        <v>21118</v>
      </c>
    </row>
    <row r="176" spans="1:50">
      <c r="A176" t="str">
        <f t="shared" si="4"/>
        <v>Santa Rosa 태양광 CDM 프로젝트</v>
      </c>
      <c r="B176" t="str">
        <f t="shared" si="5"/>
        <v>승인</v>
      </c>
      <c r="C176">
        <v>174</v>
      </c>
      <c r="D176" t="s">
        <v>1219</v>
      </c>
      <c r="E176" t="s">
        <v>9276</v>
      </c>
      <c r="F176" t="s">
        <v>9277</v>
      </c>
      <c r="G176" t="s">
        <v>9299</v>
      </c>
      <c r="H176" t="s">
        <v>9279</v>
      </c>
      <c r="I176" t="s">
        <v>9280</v>
      </c>
      <c r="L176" t="s">
        <v>9281</v>
      </c>
      <c r="M176" t="s">
        <v>9282</v>
      </c>
      <c r="N176" t="s">
        <v>9300</v>
      </c>
      <c r="O176" t="s">
        <v>209</v>
      </c>
      <c r="P176" t="s">
        <v>9300</v>
      </c>
      <c r="Q176" t="s">
        <v>1231</v>
      </c>
      <c r="R176" t="s">
        <v>3035</v>
      </c>
      <c r="S176" t="s">
        <v>418</v>
      </c>
      <c r="T176" t="s">
        <v>418</v>
      </c>
      <c r="U176" t="s">
        <v>9301</v>
      </c>
      <c r="V176">
        <v>14419</v>
      </c>
      <c r="W176" t="s">
        <v>1324</v>
      </c>
      <c r="X176" t="s">
        <v>1325</v>
      </c>
      <c r="Y176" t="s">
        <v>9286</v>
      </c>
      <c r="Z176" t="s">
        <v>21119</v>
      </c>
      <c r="AA176" t="s">
        <v>9302</v>
      </c>
      <c r="AB176" t="s">
        <v>21120</v>
      </c>
      <c r="AC176" t="s">
        <v>21121</v>
      </c>
      <c r="AD176">
        <v>14919</v>
      </c>
      <c r="AE176" t="s">
        <v>21052</v>
      </c>
      <c r="AF176" t="s">
        <v>9491</v>
      </c>
      <c r="AG176" t="s">
        <v>819</v>
      </c>
      <c r="AH176" t="s">
        <v>21122</v>
      </c>
      <c r="AI176" t="s">
        <v>1244</v>
      </c>
      <c r="AJ176" t="s">
        <v>9300</v>
      </c>
      <c r="AK176" t="s">
        <v>9306</v>
      </c>
      <c r="AL176">
        <v>10546</v>
      </c>
      <c r="AM176" t="s">
        <v>9305</v>
      </c>
      <c r="AN176" t="s">
        <v>9307</v>
      </c>
      <c r="AO176" t="s">
        <v>9279</v>
      </c>
      <c r="AP176" t="s">
        <v>9308</v>
      </c>
      <c r="AQ176" t="s">
        <v>20778</v>
      </c>
      <c r="AR176">
        <v>14419</v>
      </c>
      <c r="AS176">
        <v>0</v>
      </c>
      <c r="AT176">
        <v>0</v>
      </c>
      <c r="AU176">
        <v>14419</v>
      </c>
      <c r="AV176" t="s">
        <v>1237</v>
      </c>
      <c r="AW176" t="s">
        <v>21123</v>
      </c>
      <c r="AX176" t="s">
        <v>21124</v>
      </c>
    </row>
    <row r="177" spans="1:50">
      <c r="A177" t="str">
        <f t="shared" si="4"/>
        <v>Rinconada 태양광 CDM 프로젝트</v>
      </c>
      <c r="B177" t="str">
        <f t="shared" si="5"/>
        <v>승인</v>
      </c>
      <c r="C177">
        <v>175</v>
      </c>
      <c r="D177" t="s">
        <v>1219</v>
      </c>
      <c r="E177" t="s">
        <v>9276</v>
      </c>
      <c r="F177" t="s">
        <v>9277</v>
      </c>
      <c r="G177" t="s">
        <v>9278</v>
      </c>
      <c r="H177" t="s">
        <v>9279</v>
      </c>
      <c r="I177" t="s">
        <v>9280</v>
      </c>
      <c r="L177" t="s">
        <v>9281</v>
      </c>
      <c r="M177" t="s">
        <v>9282</v>
      </c>
      <c r="N177" t="s">
        <v>9284</v>
      </c>
      <c r="O177" t="s">
        <v>209</v>
      </c>
      <c r="P177" t="s">
        <v>9284</v>
      </c>
      <c r="Q177" t="s">
        <v>1231</v>
      </c>
      <c r="R177" t="s">
        <v>1147</v>
      </c>
      <c r="S177" t="s">
        <v>418</v>
      </c>
      <c r="T177" t="s">
        <v>418</v>
      </c>
      <c r="U177" t="s">
        <v>9285</v>
      </c>
      <c r="V177">
        <v>13622</v>
      </c>
      <c r="W177" t="s">
        <v>1324</v>
      </c>
      <c r="X177" t="s">
        <v>1325</v>
      </c>
      <c r="Y177" t="s">
        <v>9286</v>
      </c>
      <c r="Z177" t="s">
        <v>21119</v>
      </c>
      <c r="AA177" t="s">
        <v>9287</v>
      </c>
      <c r="AB177" t="s">
        <v>21125</v>
      </c>
      <c r="AC177" t="s">
        <v>21126</v>
      </c>
      <c r="AD177">
        <v>10327</v>
      </c>
      <c r="AE177" t="s">
        <v>21052</v>
      </c>
      <c r="AF177" t="s">
        <v>9491</v>
      </c>
      <c r="AG177" t="s">
        <v>819</v>
      </c>
      <c r="AH177" t="s">
        <v>21127</v>
      </c>
      <c r="AI177" t="s">
        <v>1244</v>
      </c>
      <c r="AJ177" t="s">
        <v>9284</v>
      </c>
      <c r="AK177" t="s">
        <v>9292</v>
      </c>
      <c r="AL177">
        <v>10549</v>
      </c>
      <c r="AM177" t="s">
        <v>9283</v>
      </c>
      <c r="AN177" t="s">
        <v>9293</v>
      </c>
      <c r="AO177" t="s">
        <v>9279</v>
      </c>
      <c r="AP177" t="s">
        <v>9294</v>
      </c>
      <c r="AQ177" t="s">
        <v>20778</v>
      </c>
      <c r="AR177">
        <v>13622</v>
      </c>
      <c r="AS177">
        <v>0</v>
      </c>
      <c r="AT177">
        <v>0</v>
      </c>
      <c r="AU177">
        <v>13622</v>
      </c>
      <c r="AV177" t="s">
        <v>9296</v>
      </c>
      <c r="AW177" t="s">
        <v>9297</v>
      </c>
      <c r="AX177" t="s">
        <v>21128</v>
      </c>
    </row>
    <row r="178" spans="1:50">
      <c r="A178" t="str">
        <f t="shared" si="4"/>
        <v>Quinta 태양광 CDM 프로젝트</v>
      </c>
      <c r="B178" t="str">
        <f t="shared" si="5"/>
        <v>승인</v>
      </c>
      <c r="C178">
        <v>176</v>
      </c>
      <c r="D178" t="s">
        <v>1219</v>
      </c>
      <c r="E178" t="s">
        <v>9276</v>
      </c>
      <c r="F178" t="s">
        <v>9277</v>
      </c>
      <c r="G178" t="s">
        <v>21129</v>
      </c>
      <c r="H178" t="s">
        <v>9279</v>
      </c>
      <c r="I178" t="s">
        <v>9280</v>
      </c>
      <c r="L178" t="s">
        <v>9281</v>
      </c>
      <c r="M178" t="s">
        <v>9282</v>
      </c>
      <c r="N178" t="s">
        <v>21130</v>
      </c>
      <c r="O178" t="s">
        <v>209</v>
      </c>
      <c r="P178" t="s">
        <v>21130</v>
      </c>
      <c r="Q178" t="s">
        <v>1231</v>
      </c>
      <c r="R178" t="s">
        <v>16474</v>
      </c>
      <c r="S178" t="s">
        <v>418</v>
      </c>
      <c r="T178" t="s">
        <v>418</v>
      </c>
      <c r="U178" t="s">
        <v>9285</v>
      </c>
      <c r="V178">
        <v>13016</v>
      </c>
      <c r="W178" t="s">
        <v>1324</v>
      </c>
      <c r="X178" t="s">
        <v>1325</v>
      </c>
      <c r="Y178" t="s">
        <v>9286</v>
      </c>
      <c r="Z178" t="s">
        <v>21119</v>
      </c>
      <c r="AA178" t="s">
        <v>21131</v>
      </c>
      <c r="AB178" t="s">
        <v>21132</v>
      </c>
      <c r="AC178" t="s">
        <v>21133</v>
      </c>
      <c r="AD178">
        <v>3515</v>
      </c>
      <c r="AE178" t="s">
        <v>21052</v>
      </c>
      <c r="AF178" t="s">
        <v>9491</v>
      </c>
      <c r="AG178" t="s">
        <v>819</v>
      </c>
      <c r="AH178" t="s">
        <v>21134</v>
      </c>
      <c r="AI178" t="s">
        <v>1244</v>
      </c>
      <c r="AJ178" t="s">
        <v>21130</v>
      </c>
      <c r="AK178" t="s">
        <v>9292</v>
      </c>
      <c r="AL178">
        <v>10548</v>
      </c>
      <c r="AM178" t="s">
        <v>21135</v>
      </c>
      <c r="AN178" t="s">
        <v>21136</v>
      </c>
      <c r="AO178" t="s">
        <v>9279</v>
      </c>
      <c r="AP178" t="s">
        <v>9294</v>
      </c>
      <c r="AQ178" t="s">
        <v>20778</v>
      </c>
      <c r="AR178">
        <v>13016</v>
      </c>
      <c r="AS178">
        <v>0</v>
      </c>
      <c r="AT178">
        <v>0</v>
      </c>
      <c r="AU178">
        <v>13016</v>
      </c>
      <c r="AV178" t="s">
        <v>21137</v>
      </c>
      <c r="AW178" t="s">
        <v>21138</v>
      </c>
      <c r="AX178" t="s">
        <v>21139</v>
      </c>
    </row>
    <row r="179" spans="1:50">
      <c r="A179" t="str">
        <f t="shared" si="4"/>
        <v>기후변화센터의 동남아시아 개발도상국(미얀마) 내 고효율 쿡스토브 보급 사업 CPA-001</v>
      </c>
      <c r="B179" t="str">
        <f t="shared" si="5"/>
        <v>승인</v>
      </c>
      <c r="C179">
        <v>177</v>
      </c>
      <c r="D179" t="s">
        <v>1219</v>
      </c>
      <c r="E179" t="s">
        <v>21140</v>
      </c>
      <c r="F179" t="s">
        <v>21141</v>
      </c>
      <c r="G179" t="s">
        <v>19218</v>
      </c>
      <c r="H179" t="s">
        <v>19218</v>
      </c>
      <c r="I179" t="s">
        <v>21142</v>
      </c>
      <c r="L179" t="s">
        <v>21143</v>
      </c>
      <c r="M179" t="s">
        <v>21144</v>
      </c>
      <c r="N179" t="s">
        <v>21145</v>
      </c>
      <c r="O179" t="s">
        <v>209</v>
      </c>
      <c r="P179" t="s">
        <v>21145</v>
      </c>
      <c r="Q179" t="s">
        <v>1231</v>
      </c>
      <c r="R179" t="s">
        <v>21146</v>
      </c>
      <c r="S179" t="s">
        <v>418</v>
      </c>
      <c r="T179" t="s">
        <v>418</v>
      </c>
      <c r="U179" t="s">
        <v>21147</v>
      </c>
      <c r="V179">
        <v>44875</v>
      </c>
      <c r="W179" t="s">
        <v>2130</v>
      </c>
      <c r="X179" t="s">
        <v>2130</v>
      </c>
      <c r="Y179" t="s">
        <v>21148</v>
      </c>
      <c r="Z179" t="s">
        <v>21140</v>
      </c>
      <c r="AA179" t="s">
        <v>21149</v>
      </c>
      <c r="AB179" t="s">
        <v>21150</v>
      </c>
      <c r="AC179" t="s">
        <v>21151</v>
      </c>
      <c r="AD179">
        <v>56928</v>
      </c>
      <c r="AE179" t="s">
        <v>21052</v>
      </c>
      <c r="AF179" t="s">
        <v>9491</v>
      </c>
      <c r="AG179" t="s">
        <v>819</v>
      </c>
      <c r="AH179" t="s">
        <v>21152</v>
      </c>
      <c r="AI179" t="s">
        <v>1244</v>
      </c>
      <c r="AJ179" t="s">
        <v>21145</v>
      </c>
      <c r="AK179" t="s">
        <v>16728</v>
      </c>
      <c r="AL179" t="s">
        <v>21153</v>
      </c>
      <c r="AM179" t="s">
        <v>21154</v>
      </c>
      <c r="AN179" t="s">
        <v>21155</v>
      </c>
      <c r="AO179" t="s">
        <v>19218</v>
      </c>
      <c r="AP179" t="s">
        <v>21109</v>
      </c>
      <c r="AQ179" t="s">
        <v>21156</v>
      </c>
      <c r="AR179">
        <v>44875</v>
      </c>
      <c r="AU179">
        <v>44875</v>
      </c>
      <c r="AV179" t="s">
        <v>21149</v>
      </c>
      <c r="AW179" t="s">
        <v>21157</v>
      </c>
      <c r="AX179" t="s">
        <v>21158</v>
      </c>
    </row>
    <row r="180" spans="1:50">
      <c r="A180" t="str">
        <f t="shared" si="4"/>
        <v>기후변화센터의 동남아시아 개발도상국(미얀마) 내 고효율 쿡스토브 보급 사업 CPA-002</v>
      </c>
      <c r="B180" t="str">
        <f t="shared" si="5"/>
        <v>승인</v>
      </c>
      <c r="C180">
        <v>178</v>
      </c>
      <c r="D180" t="s">
        <v>1219</v>
      </c>
      <c r="E180" t="s">
        <v>21140</v>
      </c>
      <c r="F180" t="s">
        <v>21141</v>
      </c>
      <c r="G180" t="s">
        <v>19218</v>
      </c>
      <c r="H180" t="s">
        <v>19218</v>
      </c>
      <c r="I180" t="s">
        <v>21142</v>
      </c>
      <c r="L180" t="s">
        <v>21143</v>
      </c>
      <c r="M180" t="s">
        <v>21144</v>
      </c>
      <c r="N180" t="s">
        <v>21159</v>
      </c>
      <c r="O180" t="s">
        <v>209</v>
      </c>
      <c r="P180" t="s">
        <v>21159</v>
      </c>
      <c r="Q180" t="s">
        <v>1231</v>
      </c>
      <c r="R180" t="s">
        <v>21146</v>
      </c>
      <c r="S180" t="s">
        <v>418</v>
      </c>
      <c r="T180" t="s">
        <v>418</v>
      </c>
      <c r="U180" t="s">
        <v>21147</v>
      </c>
      <c r="V180">
        <v>48349</v>
      </c>
      <c r="W180" t="s">
        <v>2130</v>
      </c>
      <c r="X180" t="s">
        <v>2130</v>
      </c>
      <c r="Y180" t="s">
        <v>21148</v>
      </c>
      <c r="Z180" t="s">
        <v>21140</v>
      </c>
      <c r="AA180" t="s">
        <v>21160</v>
      </c>
      <c r="AB180" t="s">
        <v>21161</v>
      </c>
      <c r="AC180" t="s">
        <v>21162</v>
      </c>
      <c r="AD180">
        <v>55533</v>
      </c>
      <c r="AE180" t="s">
        <v>21052</v>
      </c>
      <c r="AF180" t="s">
        <v>9491</v>
      </c>
      <c r="AG180" t="s">
        <v>819</v>
      </c>
      <c r="AH180" t="s">
        <v>21163</v>
      </c>
      <c r="AI180" t="s">
        <v>1244</v>
      </c>
      <c r="AJ180" t="s">
        <v>21159</v>
      </c>
      <c r="AK180" t="s">
        <v>16728</v>
      </c>
      <c r="AL180" t="s">
        <v>21164</v>
      </c>
      <c r="AM180" t="s">
        <v>21165</v>
      </c>
      <c r="AN180" t="s">
        <v>21166</v>
      </c>
      <c r="AO180" t="s">
        <v>19218</v>
      </c>
      <c r="AP180" t="s">
        <v>21058</v>
      </c>
      <c r="AQ180" t="s">
        <v>21156</v>
      </c>
      <c r="AR180">
        <v>48349</v>
      </c>
      <c r="AU180">
        <v>48349</v>
      </c>
      <c r="AV180" t="s">
        <v>21160</v>
      </c>
      <c r="AW180" t="s">
        <v>21167</v>
      </c>
      <c r="AX180" t="s">
        <v>21168</v>
      </c>
    </row>
    <row r="181" spans="1:50">
      <c r="A181" t="str">
        <f t="shared" si="4"/>
        <v>기후변화센터의 동남아시아 개발도상국(미얀마) 내 고효율 쿡스토브 보급 사업 CPA-003</v>
      </c>
      <c r="B181" t="str">
        <f t="shared" si="5"/>
        <v>승인</v>
      </c>
      <c r="C181">
        <v>179</v>
      </c>
      <c r="D181" t="s">
        <v>1219</v>
      </c>
      <c r="E181" t="s">
        <v>21140</v>
      </c>
      <c r="F181" t="s">
        <v>21141</v>
      </c>
      <c r="G181" t="s">
        <v>19218</v>
      </c>
      <c r="H181" t="s">
        <v>19218</v>
      </c>
      <c r="I181" t="s">
        <v>21142</v>
      </c>
      <c r="L181" t="s">
        <v>21143</v>
      </c>
      <c r="M181" t="s">
        <v>21144</v>
      </c>
      <c r="N181" t="s">
        <v>21169</v>
      </c>
      <c r="O181" t="s">
        <v>209</v>
      </c>
      <c r="P181" t="s">
        <v>21169</v>
      </c>
      <c r="Q181" t="s">
        <v>1231</v>
      </c>
      <c r="R181" t="s">
        <v>21146</v>
      </c>
      <c r="S181" t="s">
        <v>418</v>
      </c>
      <c r="T181" t="s">
        <v>418</v>
      </c>
      <c r="U181" t="s">
        <v>21147</v>
      </c>
      <c r="V181">
        <v>47936</v>
      </c>
      <c r="W181" t="s">
        <v>2130</v>
      </c>
      <c r="X181" t="s">
        <v>2130</v>
      </c>
      <c r="Y181" t="s">
        <v>21148</v>
      </c>
      <c r="Z181" t="s">
        <v>21140</v>
      </c>
      <c r="AA181" t="s">
        <v>21170</v>
      </c>
      <c r="AB181" t="s">
        <v>21150</v>
      </c>
      <c r="AC181" t="s">
        <v>21171</v>
      </c>
      <c r="AD181">
        <v>55386</v>
      </c>
      <c r="AE181" t="s">
        <v>21052</v>
      </c>
      <c r="AF181" t="s">
        <v>9491</v>
      </c>
      <c r="AG181" t="s">
        <v>819</v>
      </c>
      <c r="AH181" t="s">
        <v>21172</v>
      </c>
      <c r="AI181" t="s">
        <v>1244</v>
      </c>
      <c r="AJ181" t="s">
        <v>21169</v>
      </c>
      <c r="AK181" t="s">
        <v>16728</v>
      </c>
      <c r="AL181" t="s">
        <v>21173</v>
      </c>
      <c r="AM181" t="s">
        <v>21174</v>
      </c>
      <c r="AN181" t="s">
        <v>21175</v>
      </c>
      <c r="AO181" t="s">
        <v>19218</v>
      </c>
      <c r="AP181" t="s">
        <v>21109</v>
      </c>
      <c r="AQ181" t="s">
        <v>21156</v>
      </c>
      <c r="AR181">
        <v>47936</v>
      </c>
      <c r="AU181">
        <v>47936</v>
      </c>
      <c r="AV181" t="s">
        <v>21170</v>
      </c>
      <c r="AW181" t="s">
        <v>21167</v>
      </c>
      <c r="AX181" t="s">
        <v>21176</v>
      </c>
    </row>
    <row r="182" spans="1:50">
      <c r="A182" t="str">
        <f t="shared" si="4"/>
        <v>기후변화센터의 동남아시아 개발도상국(미얀마) 내 고효율 쿡스토브 보급 사업 CPA-004</v>
      </c>
      <c r="B182" t="str">
        <f t="shared" si="5"/>
        <v>승인</v>
      </c>
      <c r="C182">
        <v>180</v>
      </c>
      <c r="D182" t="s">
        <v>1219</v>
      </c>
      <c r="E182" t="s">
        <v>21140</v>
      </c>
      <c r="F182" t="s">
        <v>21141</v>
      </c>
      <c r="G182" t="s">
        <v>19218</v>
      </c>
      <c r="H182" t="s">
        <v>19218</v>
      </c>
      <c r="I182" t="s">
        <v>21142</v>
      </c>
      <c r="L182" t="s">
        <v>21143</v>
      </c>
      <c r="M182" t="s">
        <v>21144</v>
      </c>
      <c r="N182" t="s">
        <v>21177</v>
      </c>
      <c r="O182" t="s">
        <v>209</v>
      </c>
      <c r="P182" t="s">
        <v>21177</v>
      </c>
      <c r="Q182" t="s">
        <v>1231</v>
      </c>
      <c r="R182" t="s">
        <v>21146</v>
      </c>
      <c r="S182" t="s">
        <v>418</v>
      </c>
      <c r="T182" t="s">
        <v>418</v>
      </c>
      <c r="U182" t="s">
        <v>21147</v>
      </c>
      <c r="V182">
        <v>45382</v>
      </c>
      <c r="W182" t="s">
        <v>2130</v>
      </c>
      <c r="X182" t="s">
        <v>2130</v>
      </c>
      <c r="Y182" t="s">
        <v>21148</v>
      </c>
      <c r="Z182" t="s">
        <v>21140</v>
      </c>
      <c r="AA182" t="s">
        <v>21178</v>
      </c>
      <c r="AB182" t="s">
        <v>21179</v>
      </c>
      <c r="AC182" t="s">
        <v>21180</v>
      </c>
      <c r="AD182">
        <v>56160</v>
      </c>
      <c r="AE182" t="s">
        <v>21052</v>
      </c>
      <c r="AF182" t="s">
        <v>9491</v>
      </c>
      <c r="AG182" t="s">
        <v>819</v>
      </c>
      <c r="AH182" t="s">
        <v>21181</v>
      </c>
      <c r="AI182" t="s">
        <v>1244</v>
      </c>
      <c r="AJ182" t="s">
        <v>21177</v>
      </c>
      <c r="AK182" t="s">
        <v>16728</v>
      </c>
      <c r="AL182" t="s">
        <v>21182</v>
      </c>
      <c r="AM182" t="s">
        <v>21183</v>
      </c>
      <c r="AN182" t="s">
        <v>21184</v>
      </c>
      <c r="AO182" t="s">
        <v>19218</v>
      </c>
      <c r="AP182" t="s">
        <v>21058</v>
      </c>
      <c r="AQ182" t="s">
        <v>21156</v>
      </c>
      <c r="AR182">
        <v>45382</v>
      </c>
      <c r="AU182">
        <v>45382</v>
      </c>
      <c r="AV182" t="s">
        <v>21178</v>
      </c>
      <c r="AW182" t="s">
        <v>21167</v>
      </c>
      <c r="AX182" t="s">
        <v>21185</v>
      </c>
    </row>
    <row r="183" spans="1:50">
      <c r="A183" t="str">
        <f t="shared" si="4"/>
        <v>기후변화센터의 동남아시아 개발도상국(미얀마) 내 고효율 쿡스토브 보급 사업 CPA-005</v>
      </c>
      <c r="B183" t="str">
        <f t="shared" si="5"/>
        <v>승인</v>
      </c>
      <c r="C183">
        <v>181</v>
      </c>
      <c r="D183" t="s">
        <v>1219</v>
      </c>
      <c r="E183" t="s">
        <v>21140</v>
      </c>
      <c r="F183" t="s">
        <v>21141</v>
      </c>
      <c r="G183" t="s">
        <v>19218</v>
      </c>
      <c r="H183" t="s">
        <v>19218</v>
      </c>
      <c r="I183" t="s">
        <v>21142</v>
      </c>
      <c r="L183" t="s">
        <v>21143</v>
      </c>
      <c r="M183" t="s">
        <v>21144</v>
      </c>
      <c r="N183" t="s">
        <v>21186</v>
      </c>
      <c r="O183" t="s">
        <v>209</v>
      </c>
      <c r="P183" t="s">
        <v>21186</v>
      </c>
      <c r="Q183" t="s">
        <v>1231</v>
      </c>
      <c r="R183" t="s">
        <v>21146</v>
      </c>
      <c r="S183" t="s">
        <v>418</v>
      </c>
      <c r="T183" t="s">
        <v>418</v>
      </c>
      <c r="U183" t="s">
        <v>21147</v>
      </c>
      <c r="V183">
        <v>45212</v>
      </c>
      <c r="W183" t="s">
        <v>2130</v>
      </c>
      <c r="X183" t="s">
        <v>2130</v>
      </c>
      <c r="Y183" t="s">
        <v>21148</v>
      </c>
      <c r="Z183" t="s">
        <v>21140</v>
      </c>
      <c r="AA183" t="s">
        <v>21187</v>
      </c>
      <c r="AB183" t="s">
        <v>21188</v>
      </c>
      <c r="AC183" t="s">
        <v>21189</v>
      </c>
      <c r="AD183">
        <v>56467</v>
      </c>
      <c r="AE183" t="s">
        <v>21052</v>
      </c>
      <c r="AF183" t="s">
        <v>9491</v>
      </c>
      <c r="AG183" t="s">
        <v>819</v>
      </c>
      <c r="AH183" t="s">
        <v>21190</v>
      </c>
      <c r="AI183" t="s">
        <v>1244</v>
      </c>
      <c r="AJ183" t="s">
        <v>21186</v>
      </c>
      <c r="AK183" t="s">
        <v>16728</v>
      </c>
      <c r="AL183" t="s">
        <v>21191</v>
      </c>
      <c r="AM183" t="s">
        <v>21192</v>
      </c>
      <c r="AN183" t="s">
        <v>21193</v>
      </c>
      <c r="AO183" t="s">
        <v>19218</v>
      </c>
      <c r="AP183" t="s">
        <v>21058</v>
      </c>
      <c r="AQ183" t="s">
        <v>21156</v>
      </c>
      <c r="AR183">
        <v>45212</v>
      </c>
      <c r="AU183">
        <v>45212</v>
      </c>
      <c r="AV183" t="s">
        <v>21187</v>
      </c>
      <c r="AW183" t="s">
        <v>21167</v>
      </c>
      <c r="AX183" t="s">
        <v>21194</v>
      </c>
    </row>
    <row r="184" spans="1:50">
      <c r="A184" t="str">
        <f t="shared" si="4"/>
        <v>기후변화센터의 동남아시아 개발도상국(미얀마) 내 고효율 쿡스토브 보급 사업 CPA-006</v>
      </c>
      <c r="B184" t="str">
        <f t="shared" si="5"/>
        <v>승인</v>
      </c>
      <c r="C184">
        <v>182</v>
      </c>
      <c r="D184" t="s">
        <v>1219</v>
      </c>
      <c r="E184" t="s">
        <v>21140</v>
      </c>
      <c r="F184" t="s">
        <v>21141</v>
      </c>
      <c r="G184" t="s">
        <v>19218</v>
      </c>
      <c r="H184" t="s">
        <v>19218</v>
      </c>
      <c r="I184" t="s">
        <v>21142</v>
      </c>
      <c r="L184" t="s">
        <v>21143</v>
      </c>
      <c r="M184" t="s">
        <v>21144</v>
      </c>
      <c r="N184" t="s">
        <v>21195</v>
      </c>
      <c r="O184" t="s">
        <v>209</v>
      </c>
      <c r="P184" t="s">
        <v>21195</v>
      </c>
      <c r="Q184" t="s">
        <v>1231</v>
      </c>
      <c r="R184" t="s">
        <v>21146</v>
      </c>
      <c r="S184" t="s">
        <v>418</v>
      </c>
      <c r="T184" t="s">
        <v>418</v>
      </c>
      <c r="U184" t="s">
        <v>21147</v>
      </c>
      <c r="V184">
        <v>45029</v>
      </c>
      <c r="W184" t="s">
        <v>2130</v>
      </c>
      <c r="X184" t="s">
        <v>2130</v>
      </c>
      <c r="Y184" t="s">
        <v>21148</v>
      </c>
      <c r="Z184" t="s">
        <v>21140</v>
      </c>
      <c r="AA184" t="s">
        <v>21196</v>
      </c>
      <c r="AB184" t="s">
        <v>21197</v>
      </c>
      <c r="AC184" t="s">
        <v>21198</v>
      </c>
      <c r="AD184">
        <v>55914</v>
      </c>
      <c r="AE184" t="s">
        <v>21052</v>
      </c>
      <c r="AF184" t="s">
        <v>9491</v>
      </c>
      <c r="AG184" t="s">
        <v>819</v>
      </c>
      <c r="AH184" t="s">
        <v>21199</v>
      </c>
      <c r="AI184" t="s">
        <v>1244</v>
      </c>
      <c r="AJ184" t="s">
        <v>21195</v>
      </c>
      <c r="AK184" t="s">
        <v>16728</v>
      </c>
      <c r="AL184" t="s">
        <v>21200</v>
      </c>
      <c r="AM184" t="s">
        <v>21201</v>
      </c>
      <c r="AN184" t="s">
        <v>21202</v>
      </c>
      <c r="AO184" t="s">
        <v>19218</v>
      </c>
      <c r="AP184" t="s">
        <v>21058</v>
      </c>
      <c r="AQ184" t="s">
        <v>21156</v>
      </c>
      <c r="AR184">
        <v>45029</v>
      </c>
      <c r="AU184">
        <v>45029</v>
      </c>
      <c r="AV184" t="s">
        <v>21196</v>
      </c>
      <c r="AW184" t="s">
        <v>21167</v>
      </c>
      <c r="AX184" t="s">
        <v>21203</v>
      </c>
    </row>
    <row r="185" spans="1:50">
      <c r="A185" t="str">
        <f t="shared" si="4"/>
        <v>기후변화센터의 동남아시아 개발도상국(미얀마) 내 고효율 쿡스토브 보급 사업 CPA-011</v>
      </c>
      <c r="B185" t="str">
        <f t="shared" si="5"/>
        <v>승인</v>
      </c>
      <c r="C185">
        <v>183</v>
      </c>
      <c r="D185" t="s">
        <v>1219</v>
      </c>
      <c r="E185" t="s">
        <v>21140</v>
      </c>
      <c r="F185" t="s">
        <v>21141</v>
      </c>
      <c r="G185" t="s">
        <v>19218</v>
      </c>
      <c r="H185" t="s">
        <v>19218</v>
      </c>
      <c r="I185" t="s">
        <v>21142</v>
      </c>
      <c r="L185" t="s">
        <v>21143</v>
      </c>
      <c r="M185" t="s">
        <v>21144</v>
      </c>
      <c r="N185" t="s">
        <v>21204</v>
      </c>
      <c r="O185" t="s">
        <v>209</v>
      </c>
      <c r="P185" t="s">
        <v>21204</v>
      </c>
      <c r="Q185" t="s">
        <v>1231</v>
      </c>
      <c r="R185" t="s">
        <v>20055</v>
      </c>
      <c r="S185" t="s">
        <v>418</v>
      </c>
      <c r="T185" t="s">
        <v>418</v>
      </c>
      <c r="U185" t="s">
        <v>21205</v>
      </c>
      <c r="V185">
        <v>44394</v>
      </c>
      <c r="W185" t="s">
        <v>2130</v>
      </c>
      <c r="X185" t="s">
        <v>2130</v>
      </c>
      <c r="Y185" t="s">
        <v>21206</v>
      </c>
      <c r="Z185" t="s">
        <v>21140</v>
      </c>
      <c r="AA185" t="s">
        <v>21207</v>
      </c>
      <c r="AB185" t="s">
        <v>21208</v>
      </c>
      <c r="AC185" t="s">
        <v>21209</v>
      </c>
      <c r="AD185">
        <v>11869</v>
      </c>
      <c r="AE185" t="s">
        <v>21052</v>
      </c>
      <c r="AF185" t="s">
        <v>9491</v>
      </c>
      <c r="AG185" t="s">
        <v>819</v>
      </c>
      <c r="AH185" t="s">
        <v>21210</v>
      </c>
      <c r="AI185" t="s">
        <v>1244</v>
      </c>
      <c r="AJ185" t="s">
        <v>21204</v>
      </c>
      <c r="AK185" t="s">
        <v>999</v>
      </c>
      <c r="AL185" t="s">
        <v>21211</v>
      </c>
      <c r="AM185" t="s">
        <v>21212</v>
      </c>
      <c r="AN185" t="s">
        <v>21213</v>
      </c>
      <c r="AO185" t="s">
        <v>19218</v>
      </c>
      <c r="AP185" t="s">
        <v>21058</v>
      </c>
      <c r="AQ185" t="s">
        <v>21156</v>
      </c>
      <c r="AR185">
        <v>44394</v>
      </c>
      <c r="AU185">
        <v>44394</v>
      </c>
      <c r="AV185" t="s">
        <v>21207</v>
      </c>
      <c r="AW185" t="s">
        <v>21214</v>
      </c>
      <c r="AX185" t="s">
        <v>21215</v>
      </c>
    </row>
    <row r="186" spans="1:50">
      <c r="A186" t="str">
        <f t="shared" si="4"/>
        <v>기후변화센터의 동남아시아 개발도상국(미얀마) 내 고효율 쿡스토브 보급 사업 CPA-012</v>
      </c>
      <c r="B186" t="str">
        <f t="shared" si="5"/>
        <v>승인</v>
      </c>
      <c r="C186">
        <v>184</v>
      </c>
      <c r="D186" t="s">
        <v>1219</v>
      </c>
      <c r="E186" t="s">
        <v>21140</v>
      </c>
      <c r="F186" t="s">
        <v>21141</v>
      </c>
      <c r="G186" t="s">
        <v>19218</v>
      </c>
      <c r="H186" t="s">
        <v>19218</v>
      </c>
      <c r="I186" t="s">
        <v>21142</v>
      </c>
      <c r="L186" t="s">
        <v>21143</v>
      </c>
      <c r="M186" t="s">
        <v>21144</v>
      </c>
      <c r="N186" t="s">
        <v>21216</v>
      </c>
      <c r="O186" t="s">
        <v>209</v>
      </c>
      <c r="P186" t="s">
        <v>21216</v>
      </c>
      <c r="Q186" t="s">
        <v>1231</v>
      </c>
      <c r="R186" t="s">
        <v>21217</v>
      </c>
      <c r="S186" t="s">
        <v>418</v>
      </c>
      <c r="T186" t="s">
        <v>418</v>
      </c>
      <c r="U186" t="s">
        <v>21205</v>
      </c>
      <c r="V186">
        <v>44394</v>
      </c>
      <c r="W186" t="s">
        <v>2130</v>
      </c>
      <c r="X186" t="s">
        <v>2130</v>
      </c>
      <c r="Y186" t="s">
        <v>21218</v>
      </c>
      <c r="Z186" t="s">
        <v>21140</v>
      </c>
      <c r="AA186" t="s">
        <v>21219</v>
      </c>
      <c r="AB186" t="s">
        <v>21208</v>
      </c>
      <c r="AC186" t="s">
        <v>21220</v>
      </c>
      <c r="AD186">
        <v>11869</v>
      </c>
      <c r="AE186" t="s">
        <v>21052</v>
      </c>
      <c r="AF186" t="s">
        <v>9491</v>
      </c>
      <c r="AG186" t="s">
        <v>819</v>
      </c>
      <c r="AH186" t="s">
        <v>21221</v>
      </c>
      <c r="AI186" t="s">
        <v>1244</v>
      </c>
      <c r="AJ186" t="s">
        <v>21216</v>
      </c>
      <c r="AK186" t="s">
        <v>999</v>
      </c>
      <c r="AL186" t="s">
        <v>21222</v>
      </c>
      <c r="AM186" t="s">
        <v>21223</v>
      </c>
      <c r="AN186" t="s">
        <v>21224</v>
      </c>
      <c r="AO186" t="s">
        <v>19218</v>
      </c>
      <c r="AP186" t="s">
        <v>21058</v>
      </c>
      <c r="AQ186" t="s">
        <v>21156</v>
      </c>
      <c r="AR186">
        <v>44394</v>
      </c>
      <c r="AU186">
        <v>44394</v>
      </c>
      <c r="AV186" t="s">
        <v>21219</v>
      </c>
      <c r="AW186" t="s">
        <v>21214</v>
      </c>
      <c r="AX186" t="s">
        <v>21225</v>
      </c>
    </row>
    <row r="187" spans="1:50">
      <c r="A187" t="str">
        <f t="shared" si="4"/>
        <v>기후변화센터의 동남아시아 개발도상국(미얀마) 내 고효율 쿡스토브 보급 사업 CPA-013</v>
      </c>
      <c r="B187" t="str">
        <f t="shared" si="5"/>
        <v>승인</v>
      </c>
      <c r="C187">
        <v>185</v>
      </c>
      <c r="D187" t="s">
        <v>1219</v>
      </c>
      <c r="E187" t="s">
        <v>21140</v>
      </c>
      <c r="F187" t="s">
        <v>21141</v>
      </c>
      <c r="G187" t="s">
        <v>19218</v>
      </c>
      <c r="H187" t="s">
        <v>19218</v>
      </c>
      <c r="I187" t="s">
        <v>21142</v>
      </c>
      <c r="L187" t="s">
        <v>21143</v>
      </c>
      <c r="M187" t="s">
        <v>21144</v>
      </c>
      <c r="N187" t="s">
        <v>21226</v>
      </c>
      <c r="O187" t="s">
        <v>209</v>
      </c>
      <c r="P187" t="s">
        <v>21226</v>
      </c>
      <c r="Q187" t="s">
        <v>1231</v>
      </c>
      <c r="R187" t="s">
        <v>21227</v>
      </c>
      <c r="S187" t="s">
        <v>418</v>
      </c>
      <c r="T187" t="s">
        <v>418</v>
      </c>
      <c r="U187" t="s">
        <v>21205</v>
      </c>
      <c r="V187">
        <v>44394</v>
      </c>
      <c r="W187" t="s">
        <v>2130</v>
      </c>
      <c r="X187" t="s">
        <v>2130</v>
      </c>
      <c r="Y187" t="s">
        <v>21206</v>
      </c>
      <c r="Z187" t="s">
        <v>21140</v>
      </c>
      <c r="AA187" t="s">
        <v>21228</v>
      </c>
      <c r="AB187" t="s">
        <v>21208</v>
      </c>
      <c r="AC187" t="s">
        <v>21229</v>
      </c>
      <c r="AD187">
        <v>11869</v>
      </c>
      <c r="AE187" t="s">
        <v>21052</v>
      </c>
      <c r="AF187" t="s">
        <v>9491</v>
      </c>
      <c r="AG187" t="s">
        <v>819</v>
      </c>
      <c r="AH187" t="s">
        <v>21230</v>
      </c>
      <c r="AI187" t="s">
        <v>1244</v>
      </c>
      <c r="AJ187" t="s">
        <v>21226</v>
      </c>
      <c r="AK187" t="s">
        <v>999</v>
      </c>
      <c r="AL187" t="s">
        <v>21231</v>
      </c>
      <c r="AM187" t="s">
        <v>21232</v>
      </c>
      <c r="AN187" t="s">
        <v>21233</v>
      </c>
      <c r="AO187" t="s">
        <v>19218</v>
      </c>
      <c r="AP187" t="s">
        <v>21058</v>
      </c>
      <c r="AQ187" t="s">
        <v>21156</v>
      </c>
      <c r="AR187">
        <v>44394</v>
      </c>
      <c r="AU187">
        <v>44394</v>
      </c>
      <c r="AV187" t="s">
        <v>21228</v>
      </c>
      <c r="AW187" t="s">
        <v>21214</v>
      </c>
      <c r="AX187" t="s">
        <v>21234</v>
      </c>
    </row>
    <row r="188" spans="1:50">
      <c r="A188" t="str">
        <f t="shared" si="4"/>
        <v>기후변화센터의 동남아시아 개발도상국(미얀마) 내 고효율 쿡스토브 보급 사업 CPA-014</v>
      </c>
      <c r="B188" t="str">
        <f t="shared" si="5"/>
        <v>승인</v>
      </c>
      <c r="C188">
        <v>186</v>
      </c>
      <c r="D188" t="s">
        <v>1219</v>
      </c>
      <c r="E188" t="s">
        <v>21140</v>
      </c>
      <c r="F188" t="s">
        <v>21141</v>
      </c>
      <c r="G188" t="s">
        <v>19218</v>
      </c>
      <c r="H188" t="s">
        <v>19218</v>
      </c>
      <c r="I188" t="s">
        <v>21142</v>
      </c>
      <c r="L188" t="s">
        <v>21143</v>
      </c>
      <c r="M188" t="s">
        <v>21144</v>
      </c>
      <c r="N188" t="s">
        <v>21235</v>
      </c>
      <c r="O188" t="s">
        <v>209</v>
      </c>
      <c r="P188" t="s">
        <v>21235</v>
      </c>
      <c r="Q188" t="s">
        <v>1231</v>
      </c>
      <c r="R188" t="s">
        <v>21236</v>
      </c>
      <c r="S188" t="s">
        <v>418</v>
      </c>
      <c r="T188" t="s">
        <v>418</v>
      </c>
      <c r="U188" t="s">
        <v>21205</v>
      </c>
      <c r="V188">
        <v>44394</v>
      </c>
      <c r="W188" t="s">
        <v>2130</v>
      </c>
      <c r="X188" t="s">
        <v>2130</v>
      </c>
      <c r="Y188" t="s">
        <v>21206</v>
      </c>
      <c r="Z188" t="s">
        <v>21140</v>
      </c>
      <c r="AA188" t="s">
        <v>21237</v>
      </c>
      <c r="AB188" t="s">
        <v>21208</v>
      </c>
      <c r="AC188" t="s">
        <v>21238</v>
      </c>
      <c r="AD188">
        <v>11869</v>
      </c>
      <c r="AE188" t="s">
        <v>21052</v>
      </c>
      <c r="AF188" t="s">
        <v>9491</v>
      </c>
      <c r="AG188" t="s">
        <v>819</v>
      </c>
      <c r="AH188" t="s">
        <v>21239</v>
      </c>
      <c r="AI188" t="s">
        <v>1244</v>
      </c>
      <c r="AJ188" t="s">
        <v>21235</v>
      </c>
      <c r="AK188" t="s">
        <v>999</v>
      </c>
      <c r="AL188" t="s">
        <v>21240</v>
      </c>
      <c r="AM188" t="s">
        <v>21241</v>
      </c>
      <c r="AN188" t="s">
        <v>21242</v>
      </c>
      <c r="AO188" t="s">
        <v>19218</v>
      </c>
      <c r="AP188" t="s">
        <v>21058</v>
      </c>
      <c r="AQ188" t="s">
        <v>21156</v>
      </c>
      <c r="AR188">
        <v>44394</v>
      </c>
      <c r="AU188">
        <v>44394</v>
      </c>
      <c r="AV188" t="s">
        <v>21237</v>
      </c>
      <c r="AW188" t="s">
        <v>21214</v>
      </c>
      <c r="AX188" t="s">
        <v>21243</v>
      </c>
    </row>
    <row r="189" spans="1:50">
      <c r="A189" t="str">
        <f t="shared" si="4"/>
        <v>기후변화센터의 동남아시아 개발도상국(미얀마) 내 고효율 쿡스토브 보급 사업 CPA-015</v>
      </c>
      <c r="B189" t="str">
        <f t="shared" si="5"/>
        <v>승인</v>
      </c>
      <c r="C189">
        <v>187</v>
      </c>
      <c r="D189" t="s">
        <v>1219</v>
      </c>
      <c r="E189" t="s">
        <v>21140</v>
      </c>
      <c r="F189" t="s">
        <v>21141</v>
      </c>
      <c r="G189" t="s">
        <v>19218</v>
      </c>
      <c r="H189" t="s">
        <v>19218</v>
      </c>
      <c r="I189" t="s">
        <v>21142</v>
      </c>
      <c r="L189" t="s">
        <v>21143</v>
      </c>
      <c r="M189" t="s">
        <v>21144</v>
      </c>
      <c r="N189" t="s">
        <v>21244</v>
      </c>
      <c r="O189" t="s">
        <v>209</v>
      </c>
      <c r="P189" t="s">
        <v>21244</v>
      </c>
      <c r="Q189" t="s">
        <v>1231</v>
      </c>
      <c r="R189" t="s">
        <v>13710</v>
      </c>
      <c r="S189" t="s">
        <v>418</v>
      </c>
      <c r="T189" t="s">
        <v>418</v>
      </c>
      <c r="U189" t="s">
        <v>21205</v>
      </c>
      <c r="V189">
        <v>44394</v>
      </c>
      <c r="W189" t="s">
        <v>2130</v>
      </c>
      <c r="X189" t="s">
        <v>2130</v>
      </c>
      <c r="Y189" t="s">
        <v>21206</v>
      </c>
      <c r="Z189" t="s">
        <v>21140</v>
      </c>
      <c r="AA189" t="s">
        <v>21245</v>
      </c>
      <c r="AB189" t="s">
        <v>21208</v>
      </c>
      <c r="AC189" t="s">
        <v>21246</v>
      </c>
      <c r="AD189">
        <v>11869</v>
      </c>
      <c r="AE189" t="s">
        <v>21052</v>
      </c>
      <c r="AF189" t="s">
        <v>9491</v>
      </c>
      <c r="AG189" t="s">
        <v>819</v>
      </c>
      <c r="AH189" t="s">
        <v>21247</v>
      </c>
      <c r="AI189" t="s">
        <v>1244</v>
      </c>
      <c r="AJ189" t="s">
        <v>21244</v>
      </c>
      <c r="AK189" t="s">
        <v>999</v>
      </c>
      <c r="AL189" t="s">
        <v>21248</v>
      </c>
      <c r="AM189" t="s">
        <v>21249</v>
      </c>
      <c r="AN189" t="s">
        <v>21250</v>
      </c>
      <c r="AO189" t="s">
        <v>19218</v>
      </c>
      <c r="AP189" t="s">
        <v>21058</v>
      </c>
      <c r="AQ189" t="s">
        <v>21156</v>
      </c>
      <c r="AR189">
        <v>44394</v>
      </c>
      <c r="AU189">
        <v>44394</v>
      </c>
      <c r="AV189" t="s">
        <v>21245</v>
      </c>
      <c r="AW189" t="s">
        <v>21214</v>
      </c>
      <c r="AX189" t="s">
        <v>21251</v>
      </c>
    </row>
    <row r="190" spans="1:50">
      <c r="A190" t="str">
        <f t="shared" si="4"/>
        <v>기후변화센터의 동남아시아 개발도상국(미얀마) 내 고효율 쿡스토브 보급 사업 CPA-016</v>
      </c>
      <c r="B190" t="str">
        <f t="shared" si="5"/>
        <v>승인</v>
      </c>
      <c r="C190">
        <v>188</v>
      </c>
      <c r="D190" t="s">
        <v>1219</v>
      </c>
      <c r="E190" t="s">
        <v>21140</v>
      </c>
      <c r="F190" t="s">
        <v>21141</v>
      </c>
      <c r="G190" t="s">
        <v>19218</v>
      </c>
      <c r="H190" t="s">
        <v>19218</v>
      </c>
      <c r="I190" t="s">
        <v>21142</v>
      </c>
      <c r="L190" t="s">
        <v>21143</v>
      </c>
      <c r="M190" t="s">
        <v>21144</v>
      </c>
      <c r="N190" t="s">
        <v>21252</v>
      </c>
      <c r="O190" t="s">
        <v>209</v>
      </c>
      <c r="P190" t="s">
        <v>21252</v>
      </c>
      <c r="Q190" t="s">
        <v>1231</v>
      </c>
      <c r="R190" t="s">
        <v>21217</v>
      </c>
      <c r="S190" t="s">
        <v>418</v>
      </c>
      <c r="T190" t="s">
        <v>418</v>
      </c>
      <c r="U190" t="s">
        <v>21205</v>
      </c>
      <c r="V190">
        <v>44394</v>
      </c>
      <c r="W190" t="s">
        <v>2130</v>
      </c>
      <c r="X190" t="s">
        <v>2130</v>
      </c>
      <c r="Y190" t="s">
        <v>21206</v>
      </c>
      <c r="Z190" t="s">
        <v>21140</v>
      </c>
      <c r="AA190" t="s">
        <v>21253</v>
      </c>
      <c r="AB190" t="s">
        <v>21208</v>
      </c>
      <c r="AC190" t="s">
        <v>21254</v>
      </c>
      <c r="AD190">
        <v>11869</v>
      </c>
      <c r="AE190" t="s">
        <v>21052</v>
      </c>
      <c r="AF190" t="s">
        <v>9491</v>
      </c>
      <c r="AG190" t="s">
        <v>819</v>
      </c>
      <c r="AH190" t="s">
        <v>21255</v>
      </c>
      <c r="AI190" t="s">
        <v>1244</v>
      </c>
      <c r="AJ190" t="s">
        <v>21252</v>
      </c>
      <c r="AK190" t="s">
        <v>999</v>
      </c>
      <c r="AL190" t="s">
        <v>21256</v>
      </c>
      <c r="AM190" t="s">
        <v>21257</v>
      </c>
      <c r="AN190" t="s">
        <v>21258</v>
      </c>
      <c r="AO190" t="s">
        <v>19218</v>
      </c>
      <c r="AP190" t="s">
        <v>21058</v>
      </c>
      <c r="AQ190" t="s">
        <v>21156</v>
      </c>
      <c r="AR190">
        <v>44394</v>
      </c>
      <c r="AU190">
        <v>44394</v>
      </c>
      <c r="AV190" t="s">
        <v>21253</v>
      </c>
      <c r="AW190" t="s">
        <v>21214</v>
      </c>
      <c r="AX190" t="s">
        <v>21259</v>
      </c>
    </row>
    <row r="191" spans="1:50">
      <c r="A191" t="str">
        <f t="shared" si="4"/>
        <v>기후변화센터의 동남아시아 개발도상국(미얀마) 내 고효율 쿡스토브 보급 사업 CPA-017</v>
      </c>
      <c r="B191" t="str">
        <f t="shared" si="5"/>
        <v>승인</v>
      </c>
      <c r="C191">
        <v>189</v>
      </c>
      <c r="D191" t="s">
        <v>1219</v>
      </c>
      <c r="E191" t="s">
        <v>21140</v>
      </c>
      <c r="F191" t="s">
        <v>21141</v>
      </c>
      <c r="G191" t="s">
        <v>19218</v>
      </c>
      <c r="H191" t="s">
        <v>19218</v>
      </c>
      <c r="I191" t="s">
        <v>21142</v>
      </c>
      <c r="L191" t="s">
        <v>21143</v>
      </c>
      <c r="M191" t="s">
        <v>21144</v>
      </c>
      <c r="N191" t="s">
        <v>21260</v>
      </c>
      <c r="O191" t="s">
        <v>209</v>
      </c>
      <c r="P191" t="s">
        <v>21260</v>
      </c>
      <c r="Q191" t="s">
        <v>1231</v>
      </c>
      <c r="R191" t="s">
        <v>21261</v>
      </c>
      <c r="S191" t="s">
        <v>418</v>
      </c>
      <c r="T191" t="s">
        <v>418</v>
      </c>
      <c r="U191" t="s">
        <v>21205</v>
      </c>
      <c r="V191">
        <v>44394</v>
      </c>
      <c r="W191" t="s">
        <v>2130</v>
      </c>
      <c r="X191" t="s">
        <v>2130</v>
      </c>
      <c r="Y191" t="s">
        <v>21206</v>
      </c>
      <c r="Z191" t="s">
        <v>21140</v>
      </c>
      <c r="AA191" t="s">
        <v>21262</v>
      </c>
      <c r="AB191" t="s">
        <v>21208</v>
      </c>
      <c r="AC191" t="s">
        <v>21263</v>
      </c>
      <c r="AD191">
        <v>11869</v>
      </c>
      <c r="AE191" t="s">
        <v>21052</v>
      </c>
      <c r="AF191" t="s">
        <v>9491</v>
      </c>
      <c r="AG191" t="s">
        <v>819</v>
      </c>
      <c r="AH191" t="s">
        <v>21264</v>
      </c>
      <c r="AI191" t="s">
        <v>1244</v>
      </c>
      <c r="AJ191" t="s">
        <v>21260</v>
      </c>
      <c r="AK191" t="s">
        <v>999</v>
      </c>
      <c r="AL191" t="s">
        <v>21265</v>
      </c>
      <c r="AM191" t="s">
        <v>21266</v>
      </c>
      <c r="AN191" t="s">
        <v>21267</v>
      </c>
      <c r="AO191" t="s">
        <v>19218</v>
      </c>
      <c r="AP191" t="s">
        <v>21058</v>
      </c>
      <c r="AQ191" t="s">
        <v>21156</v>
      </c>
      <c r="AR191">
        <v>44394</v>
      </c>
      <c r="AU191">
        <v>44394</v>
      </c>
      <c r="AV191" t="s">
        <v>21262</v>
      </c>
      <c r="AW191" t="s">
        <v>21214</v>
      </c>
      <c r="AX191" t="s">
        <v>21268</v>
      </c>
    </row>
    <row r="192" spans="1:50">
      <c r="A192" t="str">
        <f t="shared" si="4"/>
        <v>기후변화센터의 동남아시아 개발도상국(미얀마) 내 고효율 쿡스토브 보급 사업 CPA-018</v>
      </c>
      <c r="B192" t="str">
        <f t="shared" si="5"/>
        <v>승인</v>
      </c>
      <c r="C192">
        <v>190</v>
      </c>
      <c r="D192" t="s">
        <v>1219</v>
      </c>
      <c r="E192" t="s">
        <v>21140</v>
      </c>
      <c r="F192" t="s">
        <v>21141</v>
      </c>
      <c r="G192" t="s">
        <v>19218</v>
      </c>
      <c r="H192" t="s">
        <v>19218</v>
      </c>
      <c r="I192" t="s">
        <v>21142</v>
      </c>
      <c r="L192" t="s">
        <v>21143</v>
      </c>
      <c r="M192" t="s">
        <v>21144</v>
      </c>
      <c r="N192" t="s">
        <v>21269</v>
      </c>
      <c r="O192" t="s">
        <v>209</v>
      </c>
      <c r="P192" t="s">
        <v>21269</v>
      </c>
      <c r="Q192" t="s">
        <v>1231</v>
      </c>
      <c r="R192" t="s">
        <v>9967</v>
      </c>
      <c r="S192" t="s">
        <v>418</v>
      </c>
      <c r="T192" t="s">
        <v>418</v>
      </c>
      <c r="U192" t="s">
        <v>21205</v>
      </c>
      <c r="V192">
        <v>44394</v>
      </c>
      <c r="W192" t="s">
        <v>2130</v>
      </c>
      <c r="X192" t="s">
        <v>2130</v>
      </c>
      <c r="Y192" t="s">
        <v>21206</v>
      </c>
      <c r="Z192" t="s">
        <v>21140</v>
      </c>
      <c r="AA192" t="s">
        <v>21270</v>
      </c>
      <c r="AB192" t="s">
        <v>21208</v>
      </c>
      <c r="AC192" t="s">
        <v>21271</v>
      </c>
      <c r="AD192">
        <v>11869</v>
      </c>
      <c r="AE192" t="s">
        <v>21272</v>
      </c>
      <c r="AF192" t="s">
        <v>9491</v>
      </c>
      <c r="AG192" t="s">
        <v>819</v>
      </c>
      <c r="AH192" t="s">
        <v>21273</v>
      </c>
      <c r="AI192" t="s">
        <v>1244</v>
      </c>
      <c r="AJ192" t="s">
        <v>21269</v>
      </c>
      <c r="AK192" t="s">
        <v>999</v>
      </c>
      <c r="AL192" t="s">
        <v>21274</v>
      </c>
      <c r="AM192" t="s">
        <v>21275</v>
      </c>
      <c r="AN192" t="s">
        <v>21276</v>
      </c>
      <c r="AO192" t="s">
        <v>19218</v>
      </c>
      <c r="AP192" t="s">
        <v>21058</v>
      </c>
      <c r="AQ192" t="s">
        <v>21156</v>
      </c>
      <c r="AR192">
        <v>44394</v>
      </c>
      <c r="AU192">
        <v>44394</v>
      </c>
      <c r="AV192" t="s">
        <v>21270</v>
      </c>
      <c r="AW192" t="s">
        <v>21214</v>
      </c>
      <c r="AX192" t="s">
        <v>21277</v>
      </c>
    </row>
    <row r="193" spans="1:50">
      <c r="A193" t="str">
        <f t="shared" si="4"/>
        <v>기후변화센터의 동남아시아 개발도상국(미얀마) 내 고효율 쿡스토브 보급 사업 CPA-019</v>
      </c>
      <c r="B193" t="str">
        <f t="shared" si="5"/>
        <v>승인</v>
      </c>
      <c r="C193">
        <v>191</v>
      </c>
      <c r="D193" t="s">
        <v>1219</v>
      </c>
      <c r="E193" t="s">
        <v>21140</v>
      </c>
      <c r="F193" t="s">
        <v>21141</v>
      </c>
      <c r="G193" t="s">
        <v>19218</v>
      </c>
      <c r="H193" t="s">
        <v>19218</v>
      </c>
      <c r="I193" t="s">
        <v>21142</v>
      </c>
      <c r="L193" t="s">
        <v>21143</v>
      </c>
      <c r="M193" t="s">
        <v>21144</v>
      </c>
      <c r="N193" t="s">
        <v>21278</v>
      </c>
      <c r="O193" t="s">
        <v>209</v>
      </c>
      <c r="P193" t="s">
        <v>21278</v>
      </c>
      <c r="Q193" t="s">
        <v>1231</v>
      </c>
      <c r="R193" t="s">
        <v>21261</v>
      </c>
      <c r="S193" t="s">
        <v>418</v>
      </c>
      <c r="T193" t="s">
        <v>418</v>
      </c>
      <c r="U193" t="s">
        <v>21205</v>
      </c>
      <c r="V193">
        <v>44394</v>
      </c>
      <c r="W193" t="s">
        <v>2130</v>
      </c>
      <c r="X193" t="s">
        <v>2130</v>
      </c>
      <c r="Y193" t="s">
        <v>21206</v>
      </c>
      <c r="Z193" t="s">
        <v>21140</v>
      </c>
      <c r="AA193" t="s">
        <v>21279</v>
      </c>
      <c r="AB193" t="s">
        <v>21208</v>
      </c>
      <c r="AC193" t="s">
        <v>21280</v>
      </c>
      <c r="AD193">
        <v>11869</v>
      </c>
      <c r="AE193" t="s">
        <v>21052</v>
      </c>
      <c r="AF193" t="s">
        <v>9491</v>
      </c>
      <c r="AG193" t="s">
        <v>819</v>
      </c>
      <c r="AH193" t="s">
        <v>21281</v>
      </c>
      <c r="AI193" t="s">
        <v>1244</v>
      </c>
      <c r="AJ193" t="s">
        <v>21278</v>
      </c>
      <c r="AK193" t="s">
        <v>999</v>
      </c>
      <c r="AL193" t="s">
        <v>21282</v>
      </c>
      <c r="AM193" t="s">
        <v>21283</v>
      </c>
      <c r="AN193" t="s">
        <v>21284</v>
      </c>
      <c r="AO193" t="s">
        <v>19218</v>
      </c>
      <c r="AP193" t="s">
        <v>21058</v>
      </c>
      <c r="AQ193" t="s">
        <v>21156</v>
      </c>
      <c r="AR193">
        <v>44394</v>
      </c>
      <c r="AU193">
        <v>44394</v>
      </c>
      <c r="AV193" t="s">
        <v>21279</v>
      </c>
      <c r="AW193" t="s">
        <v>21214</v>
      </c>
      <c r="AX193" t="s">
        <v>21285</v>
      </c>
    </row>
    <row r="194" spans="1:50">
      <c r="A194" t="str">
        <f t="shared" si="4"/>
        <v>기후변화센터의 동남아시아 개발도상국(미얀마) 내 고효율 쿡스토브 보급 사업 CPA-020</v>
      </c>
      <c r="B194" t="str">
        <f t="shared" si="5"/>
        <v>승인</v>
      </c>
      <c r="C194">
        <v>192</v>
      </c>
      <c r="D194" t="s">
        <v>1219</v>
      </c>
      <c r="E194" t="s">
        <v>21140</v>
      </c>
      <c r="F194" t="s">
        <v>21141</v>
      </c>
      <c r="G194" t="s">
        <v>19218</v>
      </c>
      <c r="H194" t="s">
        <v>19218</v>
      </c>
      <c r="I194" t="s">
        <v>21142</v>
      </c>
      <c r="L194" t="s">
        <v>21143</v>
      </c>
      <c r="M194" t="s">
        <v>21144</v>
      </c>
      <c r="N194" t="s">
        <v>21286</v>
      </c>
      <c r="O194" t="s">
        <v>209</v>
      </c>
      <c r="P194" t="s">
        <v>21286</v>
      </c>
      <c r="Q194" t="s">
        <v>1231</v>
      </c>
      <c r="R194" t="s">
        <v>21287</v>
      </c>
      <c r="S194" t="s">
        <v>418</v>
      </c>
      <c r="T194" t="s">
        <v>418</v>
      </c>
      <c r="U194" t="s">
        <v>21205</v>
      </c>
      <c r="V194">
        <v>44394</v>
      </c>
      <c r="W194" t="s">
        <v>2130</v>
      </c>
      <c r="X194" t="s">
        <v>2130</v>
      </c>
      <c r="Y194" t="s">
        <v>21206</v>
      </c>
      <c r="Z194" t="s">
        <v>21140</v>
      </c>
      <c r="AA194" t="s">
        <v>21288</v>
      </c>
      <c r="AB194" t="s">
        <v>21208</v>
      </c>
      <c r="AC194" t="s">
        <v>21289</v>
      </c>
      <c r="AD194">
        <v>11869</v>
      </c>
      <c r="AE194" t="s">
        <v>21052</v>
      </c>
      <c r="AF194" t="s">
        <v>9491</v>
      </c>
      <c r="AG194" t="s">
        <v>819</v>
      </c>
      <c r="AH194" t="s">
        <v>21290</v>
      </c>
      <c r="AI194" t="s">
        <v>1244</v>
      </c>
      <c r="AJ194" t="s">
        <v>21286</v>
      </c>
      <c r="AK194" t="s">
        <v>999</v>
      </c>
      <c r="AL194" t="s">
        <v>21291</v>
      </c>
      <c r="AM194" t="s">
        <v>21292</v>
      </c>
      <c r="AN194" t="s">
        <v>21293</v>
      </c>
      <c r="AO194" t="s">
        <v>19218</v>
      </c>
      <c r="AP194" t="s">
        <v>21058</v>
      </c>
      <c r="AQ194" t="s">
        <v>21156</v>
      </c>
      <c r="AR194">
        <v>44394</v>
      </c>
      <c r="AU194">
        <v>44394</v>
      </c>
      <c r="AV194" t="s">
        <v>21288</v>
      </c>
      <c r="AW194" t="s">
        <v>21214</v>
      </c>
      <c r="AX194" t="s">
        <v>21294</v>
      </c>
    </row>
    <row r="195" spans="1:50">
      <c r="A195" t="str">
        <f t="shared" si="4"/>
        <v>기후변화센터의 동남아시아 개발도상국(미얀마) 내 고효율 쿡스토브 보급 사업 CPA-021</v>
      </c>
      <c r="B195" t="str">
        <f t="shared" si="5"/>
        <v>승인</v>
      </c>
      <c r="C195">
        <v>193</v>
      </c>
      <c r="D195" t="s">
        <v>1219</v>
      </c>
      <c r="E195" t="s">
        <v>21140</v>
      </c>
      <c r="F195" t="s">
        <v>21141</v>
      </c>
      <c r="G195" t="s">
        <v>19218</v>
      </c>
      <c r="H195" t="s">
        <v>19218</v>
      </c>
      <c r="I195" t="s">
        <v>21142</v>
      </c>
      <c r="L195" t="s">
        <v>21143</v>
      </c>
      <c r="M195" t="s">
        <v>21144</v>
      </c>
      <c r="N195" t="s">
        <v>21295</v>
      </c>
      <c r="O195" t="s">
        <v>209</v>
      </c>
      <c r="P195" t="s">
        <v>21295</v>
      </c>
      <c r="Q195" t="s">
        <v>1231</v>
      </c>
      <c r="R195" t="s">
        <v>9967</v>
      </c>
      <c r="S195" t="s">
        <v>418</v>
      </c>
      <c r="T195" t="s">
        <v>418</v>
      </c>
      <c r="U195" t="s">
        <v>21205</v>
      </c>
      <c r="V195">
        <v>44394</v>
      </c>
      <c r="W195" t="s">
        <v>2130</v>
      </c>
      <c r="X195" t="s">
        <v>2130</v>
      </c>
      <c r="Y195" t="s">
        <v>21206</v>
      </c>
      <c r="Z195" t="s">
        <v>21140</v>
      </c>
      <c r="AA195" t="s">
        <v>21296</v>
      </c>
      <c r="AB195" t="s">
        <v>21208</v>
      </c>
      <c r="AC195" t="s">
        <v>21297</v>
      </c>
      <c r="AD195">
        <v>11869</v>
      </c>
      <c r="AE195" t="s">
        <v>21052</v>
      </c>
      <c r="AF195" t="s">
        <v>9491</v>
      </c>
      <c r="AG195" t="s">
        <v>819</v>
      </c>
      <c r="AH195" t="s">
        <v>21298</v>
      </c>
      <c r="AI195" t="s">
        <v>1244</v>
      </c>
      <c r="AJ195" t="s">
        <v>21295</v>
      </c>
      <c r="AK195" t="s">
        <v>999</v>
      </c>
      <c r="AL195" t="s">
        <v>21299</v>
      </c>
      <c r="AM195" t="s">
        <v>21300</v>
      </c>
      <c r="AN195" t="s">
        <v>21301</v>
      </c>
      <c r="AO195" t="s">
        <v>19218</v>
      </c>
      <c r="AP195" t="s">
        <v>21058</v>
      </c>
      <c r="AQ195" t="s">
        <v>21156</v>
      </c>
      <c r="AR195">
        <v>44394</v>
      </c>
      <c r="AU195">
        <v>44394</v>
      </c>
      <c r="AV195" t="s">
        <v>21296</v>
      </c>
      <c r="AW195" t="s">
        <v>21214</v>
      </c>
      <c r="AX195" t="s">
        <v>21302</v>
      </c>
    </row>
    <row r="196" spans="1:50">
      <c r="A196" t="str">
        <f t="shared" ref="A196:A259" si="6">P196</f>
        <v>기후변화센터의 동남아시아 개발도상국(미얀마) 내 고효율 쿡스토브 보급 사업 CPA-022</v>
      </c>
      <c r="B196" t="str">
        <f t="shared" ref="B196:B259" si="7">IF(D196="사업변경 신청","사업변경 신청",IF(D196="인증유효기간 갱신","인증유효기간 갱신",IF(LEFT(AE196,10)="[보완1차]보완요청","보완1차_보완중",IF(LEFT(AE196,8)="[보완1차]접수","보완1차_검토중",IF(LEFT(AE196,8)="[보완1차]신청","보완1차_검토중",IF(LEFT(AE196,11)="[보완1차]문서재제출","보완1차_문서보완중",IF(LEFT(AE196,10)="[보완1차]착수신고","승인",IF(LEFT(AE196,10)="[보완1차]심의승인","승인",IF(LEFT(AE196,10)="[보완1차]심의반려","반려",IF(LEFT(AE196,10)="[보완1차]평가반려","반려",IF(LEFT(AE196,10)="[보완2차]보완요청","보완2차_보완중",IF(LEFT(AE196,8)="[보완2차]접수","보완2차_검토중",IF(LEFT(AE196,8)="[보완2차]신청","보완2차_검토중",IF(LEFT(AE196,11)="[보완2차]문서재제출","보완2차_문서보완중",IF(LEFT(AE196,10)="[보완2차]착수신고","승인",IF(LEFT(AE196,10)="[보완2차]심의승인","승인",IF(LEFT(AE196,10)="[보완2차]심의반려","반려",IF(LEFT(AE196,10)="[보완2차]평가반려","반려",IF(LEFT(AE196,10)="[보완3차]보완요청","보완3차_보완중",IF(LEFT(AE196,8)="[보완3차]신청","보완3차_검토중",IF(LEFT(AE196,8)="[보완3차]신청","보완3차_검토중",IF(LEFT(AE196,11)="[보완3차]문서재제출","보완3차_문서보완중",IF(LEFT(AE196,10)="[보완3차]착수신고","승인",IF(LEFT(AE196,10)="[보완3차]심의승인","승인",IF(LEFT(AE196,10)="[보완3차]심의반려","반려",IF(LEFT(AE196,10)="[보완3차]평가반려","반려",IF(LEFT(AE196,10)="[보완4차]보완요청","보완4차_보완중",IF(LEFT(AE196,8)="[보완4차]신청","보완4차_검토중",IF(LEFT(AE196,11)="[보완4차]문서재제출","보완4차_문서보완중",IF(LEFT(AE196,10)="[보완4차]착수신고","승인",IF(LEFT(AE196,10)="[보완4차]심의승인","승인",IF(LEFT(AE196,10)="[보완4차]심의반려","반려",IF(LEFT(AE196,10)="[보완4차]평가반려","반려",IF(LEFT(AE196,10)="[보완5차]보완요청","보완5차_보완중",IF(LEFT(AE196,8)="[보완5차]신청","보완5차_검토중",IF(LEFT(AE196,11)="[보완5차]문서재제출","보완5차_문서보완중",IF(LEFT(AE196,10)="[보완5차]착수신고","승인",IF(LEFT(AE196,10)="[보완5차]심의승인","승인",IF(LEFT(AE196,10)="[보완5차]심의반려","반려",IF(LEFT(AE196,10)="[보완5차]평가반려","반려",IF(LEFT(AE196,10)="[보완6차]보완요청","보완6차_보완중",IF(LEFT(AE196,8)="[보완6차]신청","보완6차_검토중",IF(LEFT(AE196,11)="[보완6차]문서재제출","보완6차_문서보완중",IF(LEFT(AE196,10)="[보완6차]착수신고","승인",IF(LEFT(AE196,10)="[보완6차]심의승인","승인",IF(LEFT(AE196,10)="[보완6차]심의반려","반려",IF(LEFT(AE196,10)="[보완6차]평가반려","반려",IF(LEFT(AE196,4)="문서재제","문서재제출",IF(LEFT(AE196,4)="평가반려","반려",IF(LEFT(AE196,4)="심의반려","반려",IF(LEFT(AE196,4)="심의승인","승인",IF(LEFT(AE196,4)="착수신고","승인",IF(LEFT(AE196,10)="[보완1차]협의통보","협의통보",IF(LEFT(AE196,10)="[보완2차]협의통보","협의통보",IF(LEFT(AE196,10)="[보완3차]협의통보","협의통보",IF(LEFT(AE196,10)="[보완4차]협의통보","협의통보",IF(LEFT(AE196,11)="[보완1차]협의검토중","협의검토중",IF(LEFT(AE196,11)="[보완2차]협의검토중","협의검토중",IF(LEFT(AE196,11)="[보완3차]협의검토중","협의검토중","검토필요")))))))))))))))))))))))))))))))))))))))))))))))))))))))))))</f>
        <v>승인</v>
      </c>
      <c r="C196">
        <v>194</v>
      </c>
      <c r="D196" t="s">
        <v>1219</v>
      </c>
      <c r="E196" t="s">
        <v>21140</v>
      </c>
      <c r="F196" t="s">
        <v>21141</v>
      </c>
      <c r="G196" t="s">
        <v>19218</v>
      </c>
      <c r="H196" t="s">
        <v>19218</v>
      </c>
      <c r="I196" t="s">
        <v>21142</v>
      </c>
      <c r="L196" t="s">
        <v>21143</v>
      </c>
      <c r="M196" t="s">
        <v>21144</v>
      </c>
      <c r="N196" t="s">
        <v>21303</v>
      </c>
      <c r="O196" t="s">
        <v>209</v>
      </c>
      <c r="P196" t="s">
        <v>21303</v>
      </c>
      <c r="Q196" t="s">
        <v>1231</v>
      </c>
      <c r="R196" t="s">
        <v>20055</v>
      </c>
      <c r="S196" t="s">
        <v>418</v>
      </c>
      <c r="T196" t="s">
        <v>418</v>
      </c>
      <c r="U196" t="s">
        <v>21205</v>
      </c>
      <c r="V196">
        <v>44394</v>
      </c>
      <c r="W196" t="s">
        <v>2130</v>
      </c>
      <c r="X196" t="s">
        <v>2130</v>
      </c>
      <c r="Y196" t="s">
        <v>21206</v>
      </c>
      <c r="Z196" t="s">
        <v>21140</v>
      </c>
      <c r="AA196" t="s">
        <v>21304</v>
      </c>
      <c r="AB196" t="s">
        <v>21208</v>
      </c>
      <c r="AC196" t="s">
        <v>21305</v>
      </c>
      <c r="AD196">
        <v>11869</v>
      </c>
      <c r="AE196" t="s">
        <v>21052</v>
      </c>
      <c r="AF196" t="s">
        <v>9491</v>
      </c>
      <c r="AG196" t="s">
        <v>819</v>
      </c>
      <c r="AH196" t="s">
        <v>21306</v>
      </c>
      <c r="AI196" t="s">
        <v>1244</v>
      </c>
      <c r="AJ196" t="s">
        <v>21303</v>
      </c>
      <c r="AK196" t="s">
        <v>999</v>
      </c>
      <c r="AL196" t="s">
        <v>21307</v>
      </c>
      <c r="AM196" t="s">
        <v>21308</v>
      </c>
      <c r="AN196" t="s">
        <v>21309</v>
      </c>
      <c r="AO196" t="s">
        <v>19218</v>
      </c>
      <c r="AP196" t="s">
        <v>21058</v>
      </c>
      <c r="AQ196" t="s">
        <v>21156</v>
      </c>
      <c r="AR196">
        <v>44394</v>
      </c>
      <c r="AU196">
        <v>44394</v>
      </c>
      <c r="AV196" t="s">
        <v>21304</v>
      </c>
      <c r="AW196" t="s">
        <v>21214</v>
      </c>
      <c r="AX196" t="s">
        <v>21310</v>
      </c>
    </row>
    <row r="197" spans="1:50">
      <c r="A197" t="str">
        <f t="shared" si="6"/>
        <v>기후변화센터의 동남아시아 개발도상국(미얀마) 내 고효율 쿡스토브 보급 사업 CPA-023</v>
      </c>
      <c r="B197" t="str">
        <f t="shared" si="7"/>
        <v>승인</v>
      </c>
      <c r="C197">
        <v>195</v>
      </c>
      <c r="D197" t="s">
        <v>1219</v>
      </c>
      <c r="E197" t="s">
        <v>21140</v>
      </c>
      <c r="F197" t="s">
        <v>21141</v>
      </c>
      <c r="G197" t="s">
        <v>19218</v>
      </c>
      <c r="H197" t="s">
        <v>19218</v>
      </c>
      <c r="I197" t="s">
        <v>21142</v>
      </c>
      <c r="L197" t="s">
        <v>21143</v>
      </c>
      <c r="M197" t="s">
        <v>21144</v>
      </c>
      <c r="N197" t="s">
        <v>21311</v>
      </c>
      <c r="O197" t="s">
        <v>209</v>
      </c>
      <c r="P197" t="s">
        <v>21311</v>
      </c>
      <c r="Q197" t="s">
        <v>1231</v>
      </c>
      <c r="R197" t="s">
        <v>21217</v>
      </c>
      <c r="S197" t="s">
        <v>418</v>
      </c>
      <c r="T197" t="s">
        <v>418</v>
      </c>
      <c r="U197" t="s">
        <v>21205</v>
      </c>
      <c r="V197">
        <v>44394</v>
      </c>
      <c r="W197" t="s">
        <v>2130</v>
      </c>
      <c r="X197" t="s">
        <v>2130</v>
      </c>
      <c r="Y197" t="s">
        <v>21206</v>
      </c>
      <c r="Z197" t="s">
        <v>21140</v>
      </c>
      <c r="AA197" t="s">
        <v>21312</v>
      </c>
      <c r="AB197" t="s">
        <v>21208</v>
      </c>
      <c r="AC197" t="s">
        <v>21313</v>
      </c>
      <c r="AD197">
        <v>11869</v>
      </c>
      <c r="AE197" t="s">
        <v>21052</v>
      </c>
      <c r="AF197" t="s">
        <v>9491</v>
      </c>
      <c r="AG197" t="s">
        <v>819</v>
      </c>
      <c r="AH197" t="s">
        <v>21314</v>
      </c>
      <c r="AI197" t="s">
        <v>1244</v>
      </c>
      <c r="AJ197" t="s">
        <v>21311</v>
      </c>
      <c r="AK197" t="s">
        <v>999</v>
      </c>
      <c r="AL197" t="s">
        <v>21315</v>
      </c>
      <c r="AM197" t="s">
        <v>21316</v>
      </c>
      <c r="AN197" t="s">
        <v>21317</v>
      </c>
      <c r="AO197" t="s">
        <v>19218</v>
      </c>
      <c r="AP197" t="s">
        <v>21058</v>
      </c>
      <c r="AQ197" t="s">
        <v>21156</v>
      </c>
      <c r="AR197">
        <v>44394</v>
      </c>
      <c r="AU197">
        <v>44394</v>
      </c>
      <c r="AV197" t="s">
        <v>21312</v>
      </c>
      <c r="AW197" t="s">
        <v>21214</v>
      </c>
      <c r="AX197" t="s">
        <v>21318</v>
      </c>
    </row>
    <row r="198" spans="1:50">
      <c r="A198" t="str">
        <f t="shared" si="6"/>
        <v>기후변화센터의 동남아시아 개발도상국(미얀마) 내 고효율 쿡스토브 보급 사업 CPA-024</v>
      </c>
      <c r="B198" t="str">
        <f t="shared" si="7"/>
        <v>승인</v>
      </c>
      <c r="C198">
        <v>196</v>
      </c>
      <c r="D198" t="s">
        <v>1219</v>
      </c>
      <c r="E198" t="s">
        <v>21140</v>
      </c>
      <c r="F198" t="s">
        <v>21141</v>
      </c>
      <c r="G198" t="s">
        <v>19218</v>
      </c>
      <c r="H198" t="s">
        <v>19218</v>
      </c>
      <c r="I198" t="s">
        <v>21142</v>
      </c>
      <c r="L198" t="s">
        <v>21143</v>
      </c>
      <c r="M198" t="s">
        <v>21144</v>
      </c>
      <c r="N198" t="s">
        <v>21319</v>
      </c>
      <c r="O198" t="s">
        <v>209</v>
      </c>
      <c r="P198" t="s">
        <v>21319</v>
      </c>
      <c r="Q198" t="s">
        <v>1231</v>
      </c>
      <c r="R198" t="s">
        <v>9967</v>
      </c>
      <c r="S198" t="s">
        <v>418</v>
      </c>
      <c r="T198" t="s">
        <v>418</v>
      </c>
      <c r="U198" t="s">
        <v>21205</v>
      </c>
      <c r="V198">
        <v>44394</v>
      </c>
      <c r="W198" t="s">
        <v>2130</v>
      </c>
      <c r="X198" t="s">
        <v>2130</v>
      </c>
      <c r="Y198" t="s">
        <v>21206</v>
      </c>
      <c r="Z198" t="s">
        <v>21140</v>
      </c>
      <c r="AA198" t="s">
        <v>21320</v>
      </c>
      <c r="AB198" t="s">
        <v>21208</v>
      </c>
      <c r="AC198" t="s">
        <v>21321</v>
      </c>
      <c r="AD198">
        <v>11869</v>
      </c>
      <c r="AE198" t="s">
        <v>21272</v>
      </c>
      <c r="AF198" t="s">
        <v>9491</v>
      </c>
      <c r="AG198" t="s">
        <v>819</v>
      </c>
      <c r="AH198" t="s">
        <v>21322</v>
      </c>
      <c r="AI198" t="s">
        <v>1244</v>
      </c>
      <c r="AJ198" t="s">
        <v>21319</v>
      </c>
      <c r="AK198" t="s">
        <v>999</v>
      </c>
      <c r="AL198" t="s">
        <v>21323</v>
      </c>
      <c r="AM198" t="s">
        <v>21324</v>
      </c>
      <c r="AN198" t="s">
        <v>21325</v>
      </c>
      <c r="AO198" t="s">
        <v>19218</v>
      </c>
      <c r="AP198" t="s">
        <v>21058</v>
      </c>
      <c r="AQ198" t="s">
        <v>21156</v>
      </c>
      <c r="AR198">
        <v>44394</v>
      </c>
      <c r="AU198">
        <v>44394</v>
      </c>
      <c r="AV198" t="s">
        <v>21320</v>
      </c>
      <c r="AW198" t="s">
        <v>21214</v>
      </c>
      <c r="AX198" t="s">
        <v>21326</v>
      </c>
    </row>
    <row r="199" spans="1:50">
      <c r="A199" t="str">
        <f t="shared" si="6"/>
        <v>기후변화센터의 동남아시아 개발도상국(미얀마) 내 고효율 쿡스토브 보급 사업 CPA-025</v>
      </c>
      <c r="B199" t="str">
        <f t="shared" si="7"/>
        <v>승인</v>
      </c>
      <c r="C199">
        <v>197</v>
      </c>
      <c r="D199" t="s">
        <v>1219</v>
      </c>
      <c r="E199" t="s">
        <v>21140</v>
      </c>
      <c r="F199" t="s">
        <v>21141</v>
      </c>
      <c r="G199" t="s">
        <v>19218</v>
      </c>
      <c r="H199" t="s">
        <v>19218</v>
      </c>
      <c r="I199" t="s">
        <v>21142</v>
      </c>
      <c r="L199" t="s">
        <v>21143</v>
      </c>
      <c r="M199" t="s">
        <v>21144</v>
      </c>
      <c r="N199" t="s">
        <v>21327</v>
      </c>
      <c r="O199" t="s">
        <v>209</v>
      </c>
      <c r="P199" t="s">
        <v>21327</v>
      </c>
      <c r="Q199" t="s">
        <v>1231</v>
      </c>
      <c r="R199" t="s">
        <v>9967</v>
      </c>
      <c r="S199" t="s">
        <v>418</v>
      </c>
      <c r="T199" t="s">
        <v>418</v>
      </c>
      <c r="U199" t="s">
        <v>21205</v>
      </c>
      <c r="V199">
        <v>44394</v>
      </c>
      <c r="W199" t="s">
        <v>2130</v>
      </c>
      <c r="X199" t="s">
        <v>2130</v>
      </c>
      <c r="Y199" t="s">
        <v>21206</v>
      </c>
      <c r="Z199" t="s">
        <v>21140</v>
      </c>
      <c r="AA199" t="s">
        <v>21328</v>
      </c>
      <c r="AB199" t="s">
        <v>21208</v>
      </c>
      <c r="AC199" t="s">
        <v>21329</v>
      </c>
      <c r="AD199">
        <v>11869</v>
      </c>
      <c r="AE199" t="s">
        <v>21052</v>
      </c>
      <c r="AF199" t="s">
        <v>9491</v>
      </c>
      <c r="AG199" t="s">
        <v>819</v>
      </c>
      <c r="AH199" t="s">
        <v>21330</v>
      </c>
      <c r="AI199" t="s">
        <v>1244</v>
      </c>
      <c r="AJ199" t="s">
        <v>21327</v>
      </c>
      <c r="AK199" t="s">
        <v>999</v>
      </c>
      <c r="AL199" t="s">
        <v>21331</v>
      </c>
      <c r="AM199" t="s">
        <v>21332</v>
      </c>
      <c r="AN199" t="s">
        <v>21333</v>
      </c>
      <c r="AO199" t="s">
        <v>19218</v>
      </c>
      <c r="AP199" t="s">
        <v>21058</v>
      </c>
      <c r="AQ199" t="s">
        <v>21156</v>
      </c>
      <c r="AR199">
        <v>44394</v>
      </c>
      <c r="AU199">
        <v>44394</v>
      </c>
      <c r="AV199" t="s">
        <v>21328</v>
      </c>
      <c r="AW199" t="s">
        <v>21214</v>
      </c>
      <c r="AX199" t="s">
        <v>21334</v>
      </c>
    </row>
    <row r="200" spans="1:50">
      <c r="A200" t="str">
        <f t="shared" si="6"/>
        <v>기후변화센터의 동남아시아 개발도상국(미얀마) 내 고효율 쿡스토브 보급 사업 CPA-026</v>
      </c>
      <c r="B200" t="str">
        <f t="shared" si="7"/>
        <v>승인</v>
      </c>
      <c r="C200">
        <v>198</v>
      </c>
      <c r="D200" t="s">
        <v>1219</v>
      </c>
      <c r="E200" t="s">
        <v>21140</v>
      </c>
      <c r="F200" t="s">
        <v>21141</v>
      </c>
      <c r="G200" t="s">
        <v>19218</v>
      </c>
      <c r="H200" t="s">
        <v>19218</v>
      </c>
      <c r="I200" t="s">
        <v>21142</v>
      </c>
      <c r="L200" t="s">
        <v>21143</v>
      </c>
      <c r="M200" t="s">
        <v>21144</v>
      </c>
      <c r="N200" t="s">
        <v>21335</v>
      </c>
      <c r="O200" t="s">
        <v>209</v>
      </c>
      <c r="P200" t="s">
        <v>21335</v>
      </c>
      <c r="Q200" t="s">
        <v>1231</v>
      </c>
      <c r="R200" t="s">
        <v>9967</v>
      </c>
      <c r="S200" t="s">
        <v>418</v>
      </c>
      <c r="T200" t="s">
        <v>418</v>
      </c>
      <c r="U200" t="s">
        <v>21205</v>
      </c>
      <c r="V200">
        <v>44394</v>
      </c>
      <c r="W200" t="s">
        <v>2130</v>
      </c>
      <c r="X200" t="s">
        <v>2130</v>
      </c>
      <c r="Y200" t="s">
        <v>21206</v>
      </c>
      <c r="Z200" t="s">
        <v>21140</v>
      </c>
      <c r="AA200" t="s">
        <v>21336</v>
      </c>
      <c r="AB200" t="s">
        <v>21208</v>
      </c>
      <c r="AC200" t="s">
        <v>21337</v>
      </c>
      <c r="AD200">
        <v>11869</v>
      </c>
      <c r="AE200" t="s">
        <v>21052</v>
      </c>
      <c r="AF200" t="s">
        <v>9491</v>
      </c>
      <c r="AG200" t="s">
        <v>819</v>
      </c>
      <c r="AH200" t="s">
        <v>21338</v>
      </c>
      <c r="AI200" t="s">
        <v>1244</v>
      </c>
      <c r="AJ200" t="s">
        <v>21335</v>
      </c>
      <c r="AK200" t="s">
        <v>999</v>
      </c>
      <c r="AL200" t="s">
        <v>21339</v>
      </c>
      <c r="AM200" t="s">
        <v>21340</v>
      </c>
      <c r="AN200" t="s">
        <v>21341</v>
      </c>
      <c r="AO200" t="s">
        <v>19218</v>
      </c>
      <c r="AP200" t="s">
        <v>21058</v>
      </c>
      <c r="AQ200" t="s">
        <v>21156</v>
      </c>
      <c r="AR200">
        <v>44394</v>
      </c>
      <c r="AU200">
        <v>44394</v>
      </c>
      <c r="AV200" t="s">
        <v>21336</v>
      </c>
      <c r="AW200" t="s">
        <v>21214</v>
      </c>
      <c r="AX200" t="s">
        <v>21342</v>
      </c>
    </row>
    <row r="201" spans="1:50">
      <c r="A201" t="str">
        <f t="shared" si="6"/>
        <v>기후변화센터의 동남아시아 개발도상국(미얀마) 내 고효율 쿡스토브 보급 사업 CPA-027</v>
      </c>
      <c r="B201" t="str">
        <f t="shared" si="7"/>
        <v>승인</v>
      </c>
      <c r="C201">
        <v>199</v>
      </c>
      <c r="D201" t="s">
        <v>1219</v>
      </c>
      <c r="E201" t="s">
        <v>21140</v>
      </c>
      <c r="F201" t="s">
        <v>21141</v>
      </c>
      <c r="G201" t="s">
        <v>19218</v>
      </c>
      <c r="H201" t="s">
        <v>19218</v>
      </c>
      <c r="I201" t="s">
        <v>21142</v>
      </c>
      <c r="L201" t="s">
        <v>21143</v>
      </c>
      <c r="M201" t="s">
        <v>21144</v>
      </c>
      <c r="N201" t="s">
        <v>21343</v>
      </c>
      <c r="O201" t="s">
        <v>209</v>
      </c>
      <c r="P201" t="s">
        <v>21343</v>
      </c>
      <c r="Q201" t="s">
        <v>1231</v>
      </c>
      <c r="R201" t="s">
        <v>8348</v>
      </c>
      <c r="S201" t="s">
        <v>418</v>
      </c>
      <c r="T201" t="s">
        <v>418</v>
      </c>
      <c r="U201" t="s">
        <v>21205</v>
      </c>
      <c r="V201">
        <v>44394</v>
      </c>
      <c r="W201" t="s">
        <v>2130</v>
      </c>
      <c r="X201" t="s">
        <v>2130</v>
      </c>
      <c r="Y201" t="s">
        <v>21206</v>
      </c>
      <c r="Z201" t="s">
        <v>21140</v>
      </c>
      <c r="AA201" t="s">
        <v>21344</v>
      </c>
      <c r="AB201" t="s">
        <v>21208</v>
      </c>
      <c r="AC201" t="s">
        <v>21345</v>
      </c>
      <c r="AD201">
        <v>11869</v>
      </c>
      <c r="AE201" t="s">
        <v>21052</v>
      </c>
      <c r="AF201" t="s">
        <v>9491</v>
      </c>
      <c r="AG201" t="s">
        <v>819</v>
      </c>
      <c r="AH201" t="s">
        <v>21346</v>
      </c>
      <c r="AI201" t="s">
        <v>1244</v>
      </c>
      <c r="AJ201" t="s">
        <v>21343</v>
      </c>
      <c r="AK201" t="s">
        <v>999</v>
      </c>
      <c r="AL201" t="s">
        <v>21347</v>
      </c>
      <c r="AM201" t="s">
        <v>21348</v>
      </c>
      <c r="AN201" t="s">
        <v>21349</v>
      </c>
      <c r="AO201" t="s">
        <v>19218</v>
      </c>
      <c r="AP201" t="s">
        <v>21058</v>
      </c>
      <c r="AQ201" t="s">
        <v>21156</v>
      </c>
      <c r="AR201">
        <v>44394</v>
      </c>
      <c r="AU201">
        <v>44394</v>
      </c>
      <c r="AV201" t="s">
        <v>21344</v>
      </c>
      <c r="AW201" t="s">
        <v>21214</v>
      </c>
      <c r="AX201" t="s">
        <v>21350</v>
      </c>
    </row>
    <row r="202" spans="1:50">
      <c r="A202" t="str">
        <f t="shared" si="6"/>
        <v>기후변화센터의 동남아시아 개발도상국(미얀마) 내 고효율 쿡스토브 보급 사업 CPA-028</v>
      </c>
      <c r="B202" t="str">
        <f t="shared" si="7"/>
        <v>승인</v>
      </c>
      <c r="C202">
        <v>200</v>
      </c>
      <c r="D202" t="s">
        <v>1219</v>
      </c>
      <c r="E202" t="s">
        <v>21140</v>
      </c>
      <c r="F202" t="s">
        <v>21141</v>
      </c>
      <c r="G202" t="s">
        <v>19218</v>
      </c>
      <c r="H202" t="s">
        <v>19218</v>
      </c>
      <c r="I202" t="s">
        <v>21142</v>
      </c>
      <c r="L202" t="s">
        <v>21143</v>
      </c>
      <c r="M202" t="s">
        <v>21144</v>
      </c>
      <c r="N202" t="s">
        <v>21351</v>
      </c>
      <c r="O202" t="s">
        <v>209</v>
      </c>
      <c r="P202" t="s">
        <v>21351</v>
      </c>
      <c r="Q202" t="s">
        <v>1231</v>
      </c>
      <c r="R202" t="s">
        <v>8348</v>
      </c>
      <c r="S202" t="s">
        <v>418</v>
      </c>
      <c r="T202" t="s">
        <v>418</v>
      </c>
      <c r="U202" t="s">
        <v>21205</v>
      </c>
      <c r="V202">
        <v>44394</v>
      </c>
      <c r="W202" t="s">
        <v>2130</v>
      </c>
      <c r="X202" t="s">
        <v>2130</v>
      </c>
      <c r="Y202" t="s">
        <v>21206</v>
      </c>
      <c r="Z202" t="s">
        <v>21140</v>
      </c>
      <c r="AA202" t="s">
        <v>21352</v>
      </c>
      <c r="AB202" t="s">
        <v>21208</v>
      </c>
      <c r="AC202" t="s">
        <v>21353</v>
      </c>
      <c r="AD202">
        <v>11869</v>
      </c>
      <c r="AE202" t="s">
        <v>21052</v>
      </c>
      <c r="AF202" t="s">
        <v>9491</v>
      </c>
      <c r="AG202" t="s">
        <v>819</v>
      </c>
      <c r="AH202" t="s">
        <v>21354</v>
      </c>
      <c r="AI202" t="s">
        <v>1244</v>
      </c>
      <c r="AJ202" t="s">
        <v>21351</v>
      </c>
      <c r="AK202" t="s">
        <v>999</v>
      </c>
      <c r="AL202" t="s">
        <v>21355</v>
      </c>
      <c r="AM202" t="s">
        <v>21356</v>
      </c>
      <c r="AN202" t="s">
        <v>21357</v>
      </c>
      <c r="AO202" t="s">
        <v>19218</v>
      </c>
      <c r="AP202" t="s">
        <v>21058</v>
      </c>
      <c r="AQ202" t="s">
        <v>21156</v>
      </c>
      <c r="AR202">
        <v>44394</v>
      </c>
      <c r="AU202">
        <v>44394</v>
      </c>
      <c r="AV202" t="s">
        <v>21352</v>
      </c>
      <c r="AW202" t="s">
        <v>21214</v>
      </c>
      <c r="AX202" t="s">
        <v>21358</v>
      </c>
    </row>
    <row r="203" spans="1:50">
      <c r="A203" t="str">
        <f t="shared" si="6"/>
        <v>기후변화센터의 동남아시아 개발도상국(미얀마) 내 고효율 쿡스토브 보급 사업 CPA-029</v>
      </c>
      <c r="B203" t="str">
        <f t="shared" si="7"/>
        <v>승인</v>
      </c>
      <c r="C203">
        <v>201</v>
      </c>
      <c r="D203" t="s">
        <v>1219</v>
      </c>
      <c r="E203" t="s">
        <v>21140</v>
      </c>
      <c r="F203" t="s">
        <v>21141</v>
      </c>
      <c r="G203" t="s">
        <v>19218</v>
      </c>
      <c r="H203" t="s">
        <v>19218</v>
      </c>
      <c r="I203" t="s">
        <v>21142</v>
      </c>
      <c r="L203" t="s">
        <v>21143</v>
      </c>
      <c r="M203" t="s">
        <v>21144</v>
      </c>
      <c r="N203" t="s">
        <v>21359</v>
      </c>
      <c r="O203" t="s">
        <v>209</v>
      </c>
      <c r="P203" t="s">
        <v>21359</v>
      </c>
      <c r="Q203" t="s">
        <v>1231</v>
      </c>
      <c r="R203" t="s">
        <v>9967</v>
      </c>
      <c r="S203" t="s">
        <v>418</v>
      </c>
      <c r="T203" t="s">
        <v>418</v>
      </c>
      <c r="U203" t="s">
        <v>21205</v>
      </c>
      <c r="V203">
        <v>44394</v>
      </c>
      <c r="W203" t="s">
        <v>2130</v>
      </c>
      <c r="X203" t="s">
        <v>2130</v>
      </c>
      <c r="Y203" t="s">
        <v>21206</v>
      </c>
      <c r="Z203" t="s">
        <v>21140</v>
      </c>
      <c r="AA203" t="s">
        <v>21360</v>
      </c>
      <c r="AB203" t="s">
        <v>21208</v>
      </c>
      <c r="AC203" t="s">
        <v>21361</v>
      </c>
      <c r="AD203">
        <v>11869</v>
      </c>
      <c r="AE203" t="s">
        <v>21052</v>
      </c>
      <c r="AF203" t="s">
        <v>9491</v>
      </c>
      <c r="AG203" t="s">
        <v>819</v>
      </c>
      <c r="AH203" t="s">
        <v>21362</v>
      </c>
      <c r="AI203" t="s">
        <v>1244</v>
      </c>
      <c r="AJ203" t="s">
        <v>21359</v>
      </c>
      <c r="AK203" t="s">
        <v>999</v>
      </c>
      <c r="AL203" t="s">
        <v>21363</v>
      </c>
      <c r="AM203" t="s">
        <v>21364</v>
      </c>
      <c r="AN203" t="s">
        <v>21365</v>
      </c>
      <c r="AO203" t="s">
        <v>19218</v>
      </c>
      <c r="AP203" t="s">
        <v>21058</v>
      </c>
      <c r="AQ203" t="s">
        <v>21156</v>
      </c>
      <c r="AR203">
        <v>44394</v>
      </c>
      <c r="AU203">
        <v>44394</v>
      </c>
      <c r="AV203" t="s">
        <v>21360</v>
      </c>
      <c r="AW203" t="s">
        <v>21214</v>
      </c>
      <c r="AX203" t="s">
        <v>21366</v>
      </c>
    </row>
    <row r="204" spans="1:50">
      <c r="A204" t="str">
        <f t="shared" si="6"/>
        <v>기후변화센터의 동남아시아 개발도상국(미얀마) 내 고효율 쿡스토브 보급 사업 CPA-030</v>
      </c>
      <c r="B204" t="str">
        <f t="shared" si="7"/>
        <v>승인</v>
      </c>
      <c r="C204">
        <v>202</v>
      </c>
      <c r="D204" t="s">
        <v>1219</v>
      </c>
      <c r="E204" t="s">
        <v>21140</v>
      </c>
      <c r="F204" t="s">
        <v>21141</v>
      </c>
      <c r="G204" t="s">
        <v>19218</v>
      </c>
      <c r="H204" t="s">
        <v>19218</v>
      </c>
      <c r="I204" t="s">
        <v>21142</v>
      </c>
      <c r="L204" t="s">
        <v>21143</v>
      </c>
      <c r="M204" t="s">
        <v>21144</v>
      </c>
      <c r="N204" t="s">
        <v>21367</v>
      </c>
      <c r="O204" t="s">
        <v>209</v>
      </c>
      <c r="P204" t="s">
        <v>21367</v>
      </c>
      <c r="Q204" t="s">
        <v>1231</v>
      </c>
      <c r="R204" t="s">
        <v>21368</v>
      </c>
      <c r="S204" t="s">
        <v>418</v>
      </c>
      <c r="T204" t="s">
        <v>418</v>
      </c>
      <c r="U204" t="s">
        <v>21205</v>
      </c>
      <c r="V204">
        <v>44394</v>
      </c>
      <c r="W204" t="s">
        <v>2130</v>
      </c>
      <c r="X204" t="s">
        <v>2130</v>
      </c>
      <c r="Y204" t="s">
        <v>21206</v>
      </c>
      <c r="Z204" t="s">
        <v>21140</v>
      </c>
      <c r="AA204" t="s">
        <v>21369</v>
      </c>
      <c r="AB204" t="s">
        <v>21208</v>
      </c>
      <c r="AC204" t="s">
        <v>21370</v>
      </c>
      <c r="AD204">
        <v>11869</v>
      </c>
      <c r="AE204" t="s">
        <v>21052</v>
      </c>
      <c r="AF204" t="s">
        <v>9491</v>
      </c>
      <c r="AG204" t="s">
        <v>819</v>
      </c>
      <c r="AH204" t="s">
        <v>21371</v>
      </c>
      <c r="AI204" t="s">
        <v>1244</v>
      </c>
      <c r="AJ204" t="s">
        <v>21367</v>
      </c>
      <c r="AK204" t="s">
        <v>999</v>
      </c>
      <c r="AL204" t="s">
        <v>21372</v>
      </c>
      <c r="AM204" t="s">
        <v>21373</v>
      </c>
      <c r="AN204" t="s">
        <v>21374</v>
      </c>
      <c r="AO204" t="s">
        <v>19218</v>
      </c>
      <c r="AP204" t="s">
        <v>21058</v>
      </c>
      <c r="AQ204" t="s">
        <v>21156</v>
      </c>
      <c r="AR204">
        <v>44394</v>
      </c>
      <c r="AU204">
        <v>44394</v>
      </c>
      <c r="AV204" t="s">
        <v>21369</v>
      </c>
      <c r="AW204" t="s">
        <v>21214</v>
      </c>
      <c r="AX204" t="s">
        <v>21375</v>
      </c>
    </row>
    <row r="205" spans="1:50">
      <c r="A205" t="str">
        <f t="shared" si="6"/>
        <v>기후변화센터의 동남아시아 개발도상국(미얀마) 내 고효율 쿡스토브 보급 사업 CPA-031</v>
      </c>
      <c r="B205" t="str">
        <f t="shared" si="7"/>
        <v>승인</v>
      </c>
      <c r="C205">
        <v>203</v>
      </c>
      <c r="D205" t="s">
        <v>1219</v>
      </c>
      <c r="E205" t="s">
        <v>21140</v>
      </c>
      <c r="F205" t="s">
        <v>21141</v>
      </c>
      <c r="G205" t="s">
        <v>19218</v>
      </c>
      <c r="H205" t="s">
        <v>19218</v>
      </c>
      <c r="I205" t="s">
        <v>21142</v>
      </c>
      <c r="L205" t="s">
        <v>21143</v>
      </c>
      <c r="M205" t="s">
        <v>21144</v>
      </c>
      <c r="N205" t="s">
        <v>21376</v>
      </c>
      <c r="O205" t="s">
        <v>209</v>
      </c>
      <c r="P205" t="s">
        <v>21376</v>
      </c>
      <c r="Q205" t="s">
        <v>1231</v>
      </c>
      <c r="R205" t="s">
        <v>20940</v>
      </c>
      <c r="S205" t="s">
        <v>418</v>
      </c>
      <c r="T205" t="s">
        <v>418</v>
      </c>
      <c r="U205" t="s">
        <v>21205</v>
      </c>
      <c r="V205">
        <v>44394</v>
      </c>
      <c r="W205" t="s">
        <v>2130</v>
      </c>
      <c r="X205" t="s">
        <v>2130</v>
      </c>
      <c r="Y205" t="s">
        <v>21206</v>
      </c>
      <c r="Z205" t="s">
        <v>21140</v>
      </c>
      <c r="AA205" t="s">
        <v>21377</v>
      </c>
      <c r="AB205" t="s">
        <v>21208</v>
      </c>
      <c r="AC205" t="s">
        <v>21378</v>
      </c>
      <c r="AD205">
        <v>11869</v>
      </c>
      <c r="AE205" t="s">
        <v>21052</v>
      </c>
      <c r="AF205" t="s">
        <v>9491</v>
      </c>
      <c r="AG205" t="s">
        <v>819</v>
      </c>
      <c r="AH205" t="s">
        <v>21379</v>
      </c>
      <c r="AI205" t="s">
        <v>1244</v>
      </c>
      <c r="AJ205" t="s">
        <v>21376</v>
      </c>
      <c r="AK205" t="s">
        <v>999</v>
      </c>
      <c r="AL205" t="s">
        <v>21380</v>
      </c>
      <c r="AM205" t="s">
        <v>21381</v>
      </c>
      <c r="AN205" t="s">
        <v>21382</v>
      </c>
      <c r="AO205" t="s">
        <v>19218</v>
      </c>
      <c r="AP205" t="s">
        <v>21058</v>
      </c>
      <c r="AQ205" t="s">
        <v>21156</v>
      </c>
      <c r="AR205">
        <v>44394</v>
      </c>
      <c r="AU205">
        <v>44394</v>
      </c>
      <c r="AV205" t="s">
        <v>21377</v>
      </c>
      <c r="AW205" t="s">
        <v>21214</v>
      </c>
      <c r="AX205" t="s">
        <v>21383</v>
      </c>
    </row>
    <row r="206" spans="1:50">
      <c r="A206" t="str">
        <f t="shared" si="6"/>
        <v>기후변화센터의 동남아시아 개발도상국(미얀마) 내 고효율 쿡스토브 보급 사업 CPA-032</v>
      </c>
      <c r="B206" t="str">
        <f t="shared" si="7"/>
        <v>승인</v>
      </c>
      <c r="C206">
        <v>204</v>
      </c>
      <c r="D206" t="s">
        <v>1219</v>
      </c>
      <c r="E206" t="s">
        <v>21140</v>
      </c>
      <c r="F206" t="s">
        <v>21141</v>
      </c>
      <c r="G206" t="s">
        <v>19218</v>
      </c>
      <c r="H206" t="s">
        <v>19218</v>
      </c>
      <c r="I206" t="s">
        <v>21142</v>
      </c>
      <c r="L206" t="s">
        <v>21143</v>
      </c>
      <c r="M206" t="s">
        <v>21144</v>
      </c>
      <c r="N206" t="s">
        <v>21384</v>
      </c>
      <c r="O206" t="s">
        <v>209</v>
      </c>
      <c r="P206" t="s">
        <v>21384</v>
      </c>
      <c r="Q206" t="s">
        <v>1231</v>
      </c>
      <c r="R206" t="s">
        <v>8348</v>
      </c>
      <c r="S206" t="s">
        <v>418</v>
      </c>
      <c r="T206" t="s">
        <v>418</v>
      </c>
      <c r="U206" t="s">
        <v>21205</v>
      </c>
      <c r="V206">
        <v>44394</v>
      </c>
      <c r="W206" t="s">
        <v>2130</v>
      </c>
      <c r="X206" t="s">
        <v>2130</v>
      </c>
      <c r="Y206" t="s">
        <v>21206</v>
      </c>
      <c r="Z206" t="s">
        <v>21140</v>
      </c>
      <c r="AA206" t="s">
        <v>21385</v>
      </c>
      <c r="AB206" t="s">
        <v>21208</v>
      </c>
      <c r="AC206" t="s">
        <v>21386</v>
      </c>
      <c r="AD206">
        <v>11869</v>
      </c>
      <c r="AE206" t="s">
        <v>21052</v>
      </c>
      <c r="AF206" t="s">
        <v>9491</v>
      </c>
      <c r="AG206" t="s">
        <v>819</v>
      </c>
      <c r="AH206" t="s">
        <v>21387</v>
      </c>
      <c r="AI206" t="s">
        <v>1244</v>
      </c>
      <c r="AJ206" t="s">
        <v>21384</v>
      </c>
      <c r="AK206" t="s">
        <v>999</v>
      </c>
      <c r="AL206" t="s">
        <v>21388</v>
      </c>
      <c r="AM206" t="s">
        <v>21389</v>
      </c>
      <c r="AN206" t="s">
        <v>21390</v>
      </c>
      <c r="AO206" t="s">
        <v>19218</v>
      </c>
      <c r="AP206" t="s">
        <v>21058</v>
      </c>
      <c r="AQ206" t="s">
        <v>21156</v>
      </c>
      <c r="AR206">
        <v>44394</v>
      </c>
      <c r="AU206">
        <v>44394</v>
      </c>
      <c r="AV206" t="s">
        <v>21385</v>
      </c>
      <c r="AW206" t="s">
        <v>21214</v>
      </c>
      <c r="AX206" t="s">
        <v>21391</v>
      </c>
    </row>
    <row r="207" spans="1:50">
      <c r="A207" t="str">
        <f t="shared" si="6"/>
        <v>기후변화센터의 동남아시아 개발도상국(미얀마) 내 고효율 쿡스토브 보급 사업 CPA-033</v>
      </c>
      <c r="B207" t="str">
        <f t="shared" si="7"/>
        <v>승인</v>
      </c>
      <c r="C207">
        <v>205</v>
      </c>
      <c r="D207" t="s">
        <v>1219</v>
      </c>
      <c r="E207" t="s">
        <v>21140</v>
      </c>
      <c r="F207" t="s">
        <v>21141</v>
      </c>
      <c r="G207" t="s">
        <v>19218</v>
      </c>
      <c r="H207" t="s">
        <v>19218</v>
      </c>
      <c r="I207" t="s">
        <v>21142</v>
      </c>
      <c r="L207" t="s">
        <v>21143</v>
      </c>
      <c r="M207" t="s">
        <v>21144</v>
      </c>
      <c r="N207" t="s">
        <v>21392</v>
      </c>
      <c r="O207" t="s">
        <v>209</v>
      </c>
      <c r="P207" t="s">
        <v>21392</v>
      </c>
      <c r="Q207" t="s">
        <v>1231</v>
      </c>
      <c r="R207" t="s">
        <v>21393</v>
      </c>
      <c r="S207" t="s">
        <v>418</v>
      </c>
      <c r="T207" t="s">
        <v>418</v>
      </c>
      <c r="U207" t="s">
        <v>21205</v>
      </c>
      <c r="V207">
        <v>44394</v>
      </c>
      <c r="W207" t="s">
        <v>2130</v>
      </c>
      <c r="X207" t="s">
        <v>2130</v>
      </c>
      <c r="Y207" t="s">
        <v>21206</v>
      </c>
      <c r="Z207" t="s">
        <v>21140</v>
      </c>
      <c r="AA207" t="s">
        <v>21394</v>
      </c>
      <c r="AB207" t="s">
        <v>21208</v>
      </c>
      <c r="AC207" t="s">
        <v>21395</v>
      </c>
      <c r="AD207">
        <v>11869</v>
      </c>
      <c r="AE207" t="s">
        <v>21052</v>
      </c>
      <c r="AF207" t="s">
        <v>9491</v>
      </c>
      <c r="AG207" t="s">
        <v>819</v>
      </c>
      <c r="AH207" t="s">
        <v>21396</v>
      </c>
      <c r="AI207" t="s">
        <v>1244</v>
      </c>
      <c r="AJ207" t="s">
        <v>21392</v>
      </c>
      <c r="AK207" t="s">
        <v>999</v>
      </c>
      <c r="AL207" t="s">
        <v>21397</v>
      </c>
      <c r="AM207" t="s">
        <v>21398</v>
      </c>
      <c r="AN207" t="s">
        <v>21399</v>
      </c>
      <c r="AO207" t="s">
        <v>19218</v>
      </c>
      <c r="AP207" t="s">
        <v>21058</v>
      </c>
      <c r="AQ207" t="s">
        <v>21156</v>
      </c>
      <c r="AR207">
        <v>44394</v>
      </c>
      <c r="AU207">
        <v>44394</v>
      </c>
      <c r="AV207" t="s">
        <v>21394</v>
      </c>
      <c r="AW207" t="s">
        <v>21214</v>
      </c>
      <c r="AX207" t="s">
        <v>21400</v>
      </c>
    </row>
    <row r="208" spans="1:50">
      <c r="A208" t="str">
        <f t="shared" si="6"/>
        <v>기후변화센터의 동남아시아 개발도상국(미얀마) 내 고효율 쿡스토브 보급 사업 CPA-034</v>
      </c>
      <c r="B208" t="str">
        <f t="shared" si="7"/>
        <v>승인</v>
      </c>
      <c r="C208">
        <v>206</v>
      </c>
      <c r="D208" t="s">
        <v>1219</v>
      </c>
      <c r="E208" t="s">
        <v>21140</v>
      </c>
      <c r="F208" t="s">
        <v>21141</v>
      </c>
      <c r="G208" t="s">
        <v>19218</v>
      </c>
      <c r="H208" t="s">
        <v>19218</v>
      </c>
      <c r="I208" t="s">
        <v>21142</v>
      </c>
      <c r="L208" t="s">
        <v>21143</v>
      </c>
      <c r="M208" t="s">
        <v>21144</v>
      </c>
      <c r="N208" t="s">
        <v>21401</v>
      </c>
      <c r="O208" t="s">
        <v>209</v>
      </c>
      <c r="P208" t="s">
        <v>21401</v>
      </c>
      <c r="Q208" t="s">
        <v>1231</v>
      </c>
      <c r="R208" t="s">
        <v>21227</v>
      </c>
      <c r="S208" t="s">
        <v>418</v>
      </c>
      <c r="T208" t="s">
        <v>418</v>
      </c>
      <c r="U208" t="s">
        <v>21205</v>
      </c>
      <c r="V208">
        <v>44394</v>
      </c>
      <c r="W208" t="s">
        <v>2130</v>
      </c>
      <c r="X208" t="s">
        <v>2130</v>
      </c>
      <c r="Y208" t="s">
        <v>21206</v>
      </c>
      <c r="Z208" t="s">
        <v>21140</v>
      </c>
      <c r="AA208" t="s">
        <v>21402</v>
      </c>
      <c r="AB208" t="s">
        <v>21208</v>
      </c>
      <c r="AC208" t="s">
        <v>21403</v>
      </c>
      <c r="AD208">
        <v>11869</v>
      </c>
      <c r="AE208" t="s">
        <v>21052</v>
      </c>
      <c r="AF208" t="s">
        <v>9491</v>
      </c>
      <c r="AG208" t="s">
        <v>819</v>
      </c>
      <c r="AH208" t="s">
        <v>21404</v>
      </c>
      <c r="AI208" t="s">
        <v>1244</v>
      </c>
      <c r="AJ208" t="s">
        <v>21401</v>
      </c>
      <c r="AK208" t="s">
        <v>999</v>
      </c>
      <c r="AL208" t="s">
        <v>21405</v>
      </c>
      <c r="AM208" t="s">
        <v>21406</v>
      </c>
      <c r="AN208" t="s">
        <v>21407</v>
      </c>
      <c r="AO208" t="s">
        <v>19218</v>
      </c>
      <c r="AP208" t="s">
        <v>21058</v>
      </c>
      <c r="AQ208" t="s">
        <v>21156</v>
      </c>
      <c r="AR208">
        <v>44394</v>
      </c>
      <c r="AU208">
        <v>44394</v>
      </c>
      <c r="AV208" t="s">
        <v>21402</v>
      </c>
      <c r="AW208" t="s">
        <v>21214</v>
      </c>
      <c r="AX208" t="s">
        <v>21408</v>
      </c>
    </row>
    <row r="209" spans="1:50">
      <c r="A209" t="str">
        <f t="shared" si="6"/>
        <v>기후변화센터의 동남아시아 개발도상국(미얀마) 내 고효율 쿡스토브 보급 사업 CPA-035</v>
      </c>
      <c r="B209" t="str">
        <f t="shared" si="7"/>
        <v>승인</v>
      </c>
      <c r="C209">
        <v>207</v>
      </c>
      <c r="D209" t="s">
        <v>1219</v>
      </c>
      <c r="E209" t="s">
        <v>21140</v>
      </c>
      <c r="F209" t="s">
        <v>21141</v>
      </c>
      <c r="G209" t="s">
        <v>19218</v>
      </c>
      <c r="H209" t="s">
        <v>19218</v>
      </c>
      <c r="I209" t="s">
        <v>21142</v>
      </c>
      <c r="L209" t="s">
        <v>21143</v>
      </c>
      <c r="M209" t="s">
        <v>21144</v>
      </c>
      <c r="N209" t="s">
        <v>21409</v>
      </c>
      <c r="O209" t="s">
        <v>209</v>
      </c>
      <c r="P209" t="s">
        <v>21409</v>
      </c>
      <c r="Q209" t="s">
        <v>1231</v>
      </c>
      <c r="R209" t="s">
        <v>21410</v>
      </c>
      <c r="S209" t="s">
        <v>418</v>
      </c>
      <c r="T209" t="s">
        <v>418</v>
      </c>
      <c r="U209" t="s">
        <v>21205</v>
      </c>
      <c r="V209">
        <v>44394</v>
      </c>
      <c r="W209" t="s">
        <v>2130</v>
      </c>
      <c r="X209" t="s">
        <v>2130</v>
      </c>
      <c r="Y209" t="s">
        <v>21206</v>
      </c>
      <c r="Z209" t="s">
        <v>21140</v>
      </c>
      <c r="AA209" t="s">
        <v>21411</v>
      </c>
      <c r="AB209" t="s">
        <v>21208</v>
      </c>
      <c r="AC209" t="s">
        <v>21412</v>
      </c>
      <c r="AD209">
        <v>11869</v>
      </c>
      <c r="AE209" t="s">
        <v>21052</v>
      </c>
      <c r="AF209" t="s">
        <v>9491</v>
      </c>
      <c r="AG209" t="s">
        <v>819</v>
      </c>
      <c r="AH209" t="s">
        <v>21413</v>
      </c>
      <c r="AI209" t="s">
        <v>1244</v>
      </c>
      <c r="AJ209" t="s">
        <v>21409</v>
      </c>
      <c r="AK209" t="s">
        <v>999</v>
      </c>
      <c r="AL209" t="s">
        <v>21414</v>
      </c>
      <c r="AM209" t="s">
        <v>21415</v>
      </c>
      <c r="AN209" t="s">
        <v>21416</v>
      </c>
      <c r="AO209" t="s">
        <v>19218</v>
      </c>
      <c r="AP209" t="s">
        <v>21058</v>
      </c>
      <c r="AQ209" t="s">
        <v>21156</v>
      </c>
      <c r="AR209">
        <v>44394</v>
      </c>
      <c r="AU209">
        <v>44394</v>
      </c>
      <c r="AV209" t="s">
        <v>21411</v>
      </c>
      <c r="AW209" t="s">
        <v>21214</v>
      </c>
      <c r="AX209" t="s">
        <v>21417</v>
      </c>
    </row>
    <row r="210" spans="1:50">
      <c r="A210" t="str">
        <f t="shared" si="6"/>
        <v>기후변화센터의 동남아시아 개발도상국(미얀마) 내 고효율 쿡스토브 보급 사업 CPA-036</v>
      </c>
      <c r="B210" t="str">
        <f t="shared" si="7"/>
        <v>승인</v>
      </c>
      <c r="C210">
        <v>208</v>
      </c>
      <c r="D210" t="s">
        <v>1219</v>
      </c>
      <c r="E210" t="s">
        <v>21140</v>
      </c>
      <c r="F210" t="s">
        <v>21141</v>
      </c>
      <c r="G210" t="s">
        <v>19218</v>
      </c>
      <c r="H210" t="s">
        <v>19218</v>
      </c>
      <c r="I210" t="s">
        <v>21142</v>
      </c>
      <c r="L210" t="s">
        <v>21143</v>
      </c>
      <c r="M210" t="s">
        <v>21144</v>
      </c>
      <c r="N210" t="s">
        <v>21418</v>
      </c>
      <c r="O210" t="s">
        <v>209</v>
      </c>
      <c r="P210" t="s">
        <v>21418</v>
      </c>
      <c r="Q210" t="s">
        <v>1231</v>
      </c>
      <c r="R210" t="s">
        <v>9967</v>
      </c>
      <c r="S210" t="s">
        <v>418</v>
      </c>
      <c r="T210" t="s">
        <v>418</v>
      </c>
      <c r="U210" t="s">
        <v>21205</v>
      </c>
      <c r="V210">
        <v>44394</v>
      </c>
      <c r="W210" t="s">
        <v>2130</v>
      </c>
      <c r="X210" t="s">
        <v>2130</v>
      </c>
      <c r="Y210" t="s">
        <v>21206</v>
      </c>
      <c r="Z210" t="s">
        <v>21140</v>
      </c>
      <c r="AA210" t="s">
        <v>21419</v>
      </c>
      <c r="AB210" t="s">
        <v>21208</v>
      </c>
      <c r="AC210" t="s">
        <v>21420</v>
      </c>
      <c r="AD210">
        <v>11869</v>
      </c>
      <c r="AE210" t="s">
        <v>21052</v>
      </c>
      <c r="AF210" t="s">
        <v>9491</v>
      </c>
      <c r="AG210" t="s">
        <v>819</v>
      </c>
      <c r="AH210" t="s">
        <v>21421</v>
      </c>
      <c r="AI210" t="s">
        <v>1244</v>
      </c>
      <c r="AJ210" t="s">
        <v>21418</v>
      </c>
      <c r="AK210" t="s">
        <v>999</v>
      </c>
      <c r="AL210" t="s">
        <v>21422</v>
      </c>
      <c r="AM210" t="s">
        <v>21423</v>
      </c>
      <c r="AN210" t="s">
        <v>21424</v>
      </c>
      <c r="AO210" t="s">
        <v>19218</v>
      </c>
      <c r="AP210" t="s">
        <v>21058</v>
      </c>
      <c r="AQ210" t="s">
        <v>21425</v>
      </c>
      <c r="AR210">
        <v>44394</v>
      </c>
      <c r="AU210">
        <v>44394</v>
      </c>
      <c r="AV210" t="s">
        <v>21419</v>
      </c>
      <c r="AW210" t="s">
        <v>21214</v>
      </c>
      <c r="AX210" t="s">
        <v>21426</v>
      </c>
    </row>
    <row r="211" spans="1:50">
      <c r="A211" t="str">
        <f t="shared" si="6"/>
        <v>기후변화센터의 동남아시아 개발도상국(미얀마) 내 고효율 쿡스토브 보급 사업 CPA-037</v>
      </c>
      <c r="B211" t="str">
        <f t="shared" si="7"/>
        <v>승인</v>
      </c>
      <c r="C211">
        <v>209</v>
      </c>
      <c r="D211" t="s">
        <v>1219</v>
      </c>
      <c r="E211" t="s">
        <v>21140</v>
      </c>
      <c r="F211" t="s">
        <v>21141</v>
      </c>
      <c r="G211" t="s">
        <v>19218</v>
      </c>
      <c r="H211" t="s">
        <v>19218</v>
      </c>
      <c r="I211" t="s">
        <v>21142</v>
      </c>
      <c r="L211" t="s">
        <v>21143</v>
      </c>
      <c r="M211" t="s">
        <v>21144</v>
      </c>
      <c r="N211" t="s">
        <v>21427</v>
      </c>
      <c r="O211" t="s">
        <v>209</v>
      </c>
      <c r="P211" t="s">
        <v>21427</v>
      </c>
      <c r="Q211" t="s">
        <v>1231</v>
      </c>
      <c r="R211" t="s">
        <v>21428</v>
      </c>
      <c r="S211" t="s">
        <v>418</v>
      </c>
      <c r="T211" t="s">
        <v>418</v>
      </c>
      <c r="U211" t="s">
        <v>21205</v>
      </c>
      <c r="V211">
        <v>44394</v>
      </c>
      <c r="W211" t="s">
        <v>2130</v>
      </c>
      <c r="X211" t="s">
        <v>2130</v>
      </c>
      <c r="Y211" t="s">
        <v>21206</v>
      </c>
      <c r="Z211" t="s">
        <v>21140</v>
      </c>
      <c r="AA211" t="s">
        <v>21429</v>
      </c>
      <c r="AB211" t="s">
        <v>21208</v>
      </c>
      <c r="AC211" t="s">
        <v>21430</v>
      </c>
      <c r="AD211">
        <v>11869</v>
      </c>
      <c r="AE211" t="s">
        <v>21052</v>
      </c>
      <c r="AF211" t="s">
        <v>9491</v>
      </c>
      <c r="AG211" t="s">
        <v>819</v>
      </c>
      <c r="AH211" t="s">
        <v>21431</v>
      </c>
      <c r="AI211" t="s">
        <v>1244</v>
      </c>
      <c r="AJ211" t="s">
        <v>21427</v>
      </c>
      <c r="AK211" t="s">
        <v>999</v>
      </c>
      <c r="AL211" t="s">
        <v>21432</v>
      </c>
      <c r="AM211" t="s">
        <v>21433</v>
      </c>
      <c r="AN211" t="s">
        <v>21434</v>
      </c>
      <c r="AO211" t="s">
        <v>19218</v>
      </c>
      <c r="AP211" t="s">
        <v>21058</v>
      </c>
      <c r="AQ211" t="s">
        <v>21156</v>
      </c>
      <c r="AR211">
        <v>44394</v>
      </c>
      <c r="AU211">
        <v>44394</v>
      </c>
      <c r="AV211" t="s">
        <v>21429</v>
      </c>
      <c r="AW211" t="s">
        <v>21214</v>
      </c>
      <c r="AX211" t="s">
        <v>21435</v>
      </c>
    </row>
    <row r="212" spans="1:50">
      <c r="A212" t="str">
        <f t="shared" si="6"/>
        <v>기후변화센터의 동남아시아 개발도상국(미얀마) 내 고효율 쿡스토브 보급 사업 CPA-038</v>
      </c>
      <c r="B212" t="str">
        <f t="shared" si="7"/>
        <v>승인</v>
      </c>
      <c r="C212">
        <v>210</v>
      </c>
      <c r="D212" t="s">
        <v>1219</v>
      </c>
      <c r="E212" t="s">
        <v>21140</v>
      </c>
      <c r="F212" t="s">
        <v>21141</v>
      </c>
      <c r="G212" t="s">
        <v>19218</v>
      </c>
      <c r="H212" t="s">
        <v>19218</v>
      </c>
      <c r="I212" t="s">
        <v>21142</v>
      </c>
      <c r="L212" t="s">
        <v>21143</v>
      </c>
      <c r="M212" t="s">
        <v>21144</v>
      </c>
      <c r="N212" t="s">
        <v>21436</v>
      </c>
      <c r="O212" t="s">
        <v>209</v>
      </c>
      <c r="P212" t="s">
        <v>21436</v>
      </c>
      <c r="Q212" t="s">
        <v>1231</v>
      </c>
      <c r="R212" t="s">
        <v>20055</v>
      </c>
      <c r="S212" t="s">
        <v>418</v>
      </c>
      <c r="T212" t="s">
        <v>418</v>
      </c>
      <c r="U212" t="s">
        <v>21205</v>
      </c>
      <c r="V212">
        <v>44394</v>
      </c>
      <c r="W212" t="s">
        <v>2130</v>
      </c>
      <c r="X212" t="s">
        <v>2130</v>
      </c>
      <c r="Y212" t="s">
        <v>21206</v>
      </c>
      <c r="Z212" t="s">
        <v>21140</v>
      </c>
      <c r="AA212" t="s">
        <v>21437</v>
      </c>
      <c r="AB212" t="s">
        <v>21438</v>
      </c>
      <c r="AC212" t="s">
        <v>21439</v>
      </c>
      <c r="AD212">
        <v>11869</v>
      </c>
      <c r="AE212" t="s">
        <v>21052</v>
      </c>
      <c r="AF212" t="s">
        <v>9491</v>
      </c>
      <c r="AG212" t="s">
        <v>819</v>
      </c>
      <c r="AH212" t="s">
        <v>21440</v>
      </c>
      <c r="AI212" t="s">
        <v>1244</v>
      </c>
      <c r="AJ212" t="s">
        <v>21436</v>
      </c>
      <c r="AK212" t="s">
        <v>999</v>
      </c>
      <c r="AL212" t="s">
        <v>21441</v>
      </c>
      <c r="AM212" t="s">
        <v>21442</v>
      </c>
      <c r="AN212" t="s">
        <v>21443</v>
      </c>
      <c r="AO212" t="s">
        <v>19218</v>
      </c>
      <c r="AP212" t="s">
        <v>21058</v>
      </c>
      <c r="AQ212" t="s">
        <v>21156</v>
      </c>
      <c r="AR212">
        <v>44394</v>
      </c>
      <c r="AU212">
        <v>44394</v>
      </c>
      <c r="AV212" t="s">
        <v>21437</v>
      </c>
      <c r="AW212" t="s">
        <v>21214</v>
      </c>
      <c r="AX212" t="s">
        <v>21444</v>
      </c>
    </row>
    <row r="213" spans="1:50">
      <c r="A213" t="str">
        <f t="shared" si="6"/>
        <v>기후변화센터의 동남아시아 개발도상국(미얀마) 내 고효율 쿡스토브 보급 사업 CPA-039</v>
      </c>
      <c r="B213" t="str">
        <f t="shared" si="7"/>
        <v>승인</v>
      </c>
      <c r="C213">
        <v>211</v>
      </c>
      <c r="D213" t="s">
        <v>1219</v>
      </c>
      <c r="E213" t="s">
        <v>21140</v>
      </c>
      <c r="F213" t="s">
        <v>21141</v>
      </c>
      <c r="G213" t="s">
        <v>19218</v>
      </c>
      <c r="H213" t="s">
        <v>19218</v>
      </c>
      <c r="I213" t="s">
        <v>21142</v>
      </c>
      <c r="L213" t="s">
        <v>21143</v>
      </c>
      <c r="M213" t="s">
        <v>21144</v>
      </c>
      <c r="N213" t="s">
        <v>21445</v>
      </c>
      <c r="O213" t="s">
        <v>209</v>
      </c>
      <c r="P213" t="s">
        <v>21445</v>
      </c>
      <c r="Q213" t="s">
        <v>1231</v>
      </c>
      <c r="R213" t="s">
        <v>9967</v>
      </c>
      <c r="S213" t="s">
        <v>418</v>
      </c>
      <c r="T213" t="s">
        <v>418</v>
      </c>
      <c r="U213" t="s">
        <v>21205</v>
      </c>
      <c r="V213">
        <v>44394</v>
      </c>
      <c r="W213" t="s">
        <v>2130</v>
      </c>
      <c r="X213" t="s">
        <v>2130</v>
      </c>
      <c r="Y213" t="s">
        <v>21206</v>
      </c>
      <c r="Z213" t="s">
        <v>21140</v>
      </c>
      <c r="AA213" t="s">
        <v>21446</v>
      </c>
      <c r="AB213" t="s">
        <v>21208</v>
      </c>
      <c r="AC213" t="s">
        <v>21447</v>
      </c>
      <c r="AD213">
        <v>11869</v>
      </c>
      <c r="AE213" t="s">
        <v>21052</v>
      </c>
      <c r="AF213" t="s">
        <v>9491</v>
      </c>
      <c r="AG213" t="s">
        <v>819</v>
      </c>
      <c r="AH213" t="s">
        <v>21448</v>
      </c>
      <c r="AI213" t="s">
        <v>1244</v>
      </c>
      <c r="AJ213" t="s">
        <v>21445</v>
      </c>
      <c r="AK213" t="s">
        <v>999</v>
      </c>
      <c r="AL213" t="s">
        <v>21449</v>
      </c>
      <c r="AM213" t="s">
        <v>21450</v>
      </c>
      <c r="AN213" t="s">
        <v>21451</v>
      </c>
      <c r="AO213" t="s">
        <v>19218</v>
      </c>
      <c r="AP213" t="s">
        <v>21058</v>
      </c>
      <c r="AQ213" t="s">
        <v>21156</v>
      </c>
      <c r="AR213">
        <v>44394</v>
      </c>
      <c r="AU213">
        <v>44394</v>
      </c>
      <c r="AV213" t="s">
        <v>21446</v>
      </c>
      <c r="AW213" t="s">
        <v>21214</v>
      </c>
      <c r="AX213" t="s">
        <v>21452</v>
      </c>
    </row>
    <row r="214" spans="1:50">
      <c r="A214" t="str">
        <f t="shared" si="6"/>
        <v>기후변화센터의 동남아시아 개발도상국(미얀마) 내 고효율 쿡스토브 보급 사업 CPA-040</v>
      </c>
      <c r="B214" t="str">
        <f t="shared" si="7"/>
        <v>승인</v>
      </c>
      <c r="C214">
        <v>212</v>
      </c>
      <c r="D214" t="s">
        <v>1219</v>
      </c>
      <c r="E214" t="s">
        <v>21140</v>
      </c>
      <c r="F214" t="s">
        <v>21141</v>
      </c>
      <c r="G214" t="s">
        <v>19218</v>
      </c>
      <c r="H214" t="s">
        <v>19218</v>
      </c>
      <c r="I214" t="s">
        <v>21142</v>
      </c>
      <c r="L214" t="s">
        <v>21143</v>
      </c>
      <c r="M214" t="s">
        <v>21144</v>
      </c>
      <c r="N214" t="s">
        <v>21453</v>
      </c>
      <c r="O214" t="s">
        <v>209</v>
      </c>
      <c r="P214" t="s">
        <v>21453</v>
      </c>
      <c r="Q214" t="s">
        <v>1231</v>
      </c>
      <c r="R214" t="s">
        <v>1002</v>
      </c>
      <c r="S214" t="s">
        <v>418</v>
      </c>
      <c r="T214" t="s">
        <v>418</v>
      </c>
      <c r="U214" t="s">
        <v>21205</v>
      </c>
      <c r="V214">
        <v>44394</v>
      </c>
      <c r="W214" t="s">
        <v>2130</v>
      </c>
      <c r="X214" t="s">
        <v>2130</v>
      </c>
      <c r="Y214" t="s">
        <v>21206</v>
      </c>
      <c r="Z214" t="s">
        <v>21140</v>
      </c>
      <c r="AA214" t="s">
        <v>21454</v>
      </c>
      <c r="AB214" t="s">
        <v>21208</v>
      </c>
      <c r="AC214" t="s">
        <v>21455</v>
      </c>
      <c r="AD214">
        <v>11869</v>
      </c>
      <c r="AE214" t="s">
        <v>21052</v>
      </c>
      <c r="AF214" t="s">
        <v>9491</v>
      </c>
      <c r="AG214" t="s">
        <v>819</v>
      </c>
      <c r="AH214" t="s">
        <v>21456</v>
      </c>
      <c r="AI214" t="s">
        <v>1244</v>
      </c>
      <c r="AJ214" t="s">
        <v>21453</v>
      </c>
      <c r="AK214" t="s">
        <v>999</v>
      </c>
      <c r="AL214" t="s">
        <v>21457</v>
      </c>
      <c r="AM214" t="s">
        <v>21458</v>
      </c>
      <c r="AN214" t="s">
        <v>21459</v>
      </c>
      <c r="AO214" t="s">
        <v>19218</v>
      </c>
      <c r="AP214" t="s">
        <v>21058</v>
      </c>
      <c r="AQ214" t="s">
        <v>21156</v>
      </c>
      <c r="AR214">
        <v>44394</v>
      </c>
      <c r="AU214">
        <v>44394</v>
      </c>
      <c r="AV214" t="s">
        <v>21454</v>
      </c>
      <c r="AW214" t="s">
        <v>21214</v>
      </c>
      <c r="AX214" t="s">
        <v>21460</v>
      </c>
    </row>
    <row r="215" spans="1:50">
      <c r="A215" t="str">
        <f t="shared" si="6"/>
        <v>기후변화센터의 동남아시아 개발도상국(미얀마) 내 고효율 쿡스토브 보급 사업 CPA-041</v>
      </c>
      <c r="B215" t="str">
        <f t="shared" si="7"/>
        <v>승인</v>
      </c>
      <c r="C215">
        <v>213</v>
      </c>
      <c r="D215" t="s">
        <v>1219</v>
      </c>
      <c r="E215" t="s">
        <v>21140</v>
      </c>
      <c r="F215" t="s">
        <v>21141</v>
      </c>
      <c r="G215" t="s">
        <v>19218</v>
      </c>
      <c r="H215" t="s">
        <v>19218</v>
      </c>
      <c r="I215" t="s">
        <v>21142</v>
      </c>
      <c r="L215" t="s">
        <v>21143</v>
      </c>
      <c r="M215" t="s">
        <v>21144</v>
      </c>
      <c r="N215" t="s">
        <v>21461</v>
      </c>
      <c r="O215" t="s">
        <v>209</v>
      </c>
      <c r="P215" t="s">
        <v>21461</v>
      </c>
      <c r="Q215" t="s">
        <v>1231</v>
      </c>
      <c r="R215" t="s">
        <v>4621</v>
      </c>
      <c r="S215" t="s">
        <v>418</v>
      </c>
      <c r="T215" t="s">
        <v>418</v>
      </c>
      <c r="U215" t="s">
        <v>21205</v>
      </c>
      <c r="V215">
        <v>44394</v>
      </c>
      <c r="W215" t="s">
        <v>2130</v>
      </c>
      <c r="X215" t="s">
        <v>2130</v>
      </c>
      <c r="Y215" t="s">
        <v>21206</v>
      </c>
      <c r="Z215" t="s">
        <v>21140</v>
      </c>
      <c r="AA215" t="s">
        <v>21462</v>
      </c>
      <c r="AB215" t="s">
        <v>21208</v>
      </c>
      <c r="AC215" t="s">
        <v>21463</v>
      </c>
      <c r="AD215">
        <v>11869</v>
      </c>
      <c r="AE215" t="s">
        <v>21052</v>
      </c>
      <c r="AF215" t="s">
        <v>9491</v>
      </c>
      <c r="AG215" t="s">
        <v>819</v>
      </c>
      <c r="AH215" t="s">
        <v>21464</v>
      </c>
      <c r="AI215" t="s">
        <v>1244</v>
      </c>
      <c r="AJ215" t="s">
        <v>21461</v>
      </c>
      <c r="AK215" t="s">
        <v>999</v>
      </c>
      <c r="AL215" t="s">
        <v>21465</v>
      </c>
      <c r="AM215" t="s">
        <v>21466</v>
      </c>
      <c r="AN215" t="s">
        <v>21467</v>
      </c>
      <c r="AO215" t="s">
        <v>19218</v>
      </c>
      <c r="AP215" t="s">
        <v>21058</v>
      </c>
      <c r="AQ215" t="s">
        <v>21156</v>
      </c>
      <c r="AR215">
        <v>44394</v>
      </c>
      <c r="AU215">
        <v>44394</v>
      </c>
      <c r="AV215" t="s">
        <v>21462</v>
      </c>
      <c r="AW215" t="s">
        <v>21214</v>
      </c>
      <c r="AX215" t="s">
        <v>21468</v>
      </c>
    </row>
    <row r="216" spans="1:50">
      <c r="A216" t="str">
        <f t="shared" si="6"/>
        <v>기후변화센터의 동남아시아 개발도상국(미얀마) 내 고효율 쿡스토브 보급 사업 CPA-042</v>
      </c>
      <c r="B216" t="str">
        <f t="shared" si="7"/>
        <v>승인</v>
      </c>
      <c r="C216">
        <v>214</v>
      </c>
      <c r="D216" t="s">
        <v>1219</v>
      </c>
      <c r="E216" t="s">
        <v>21140</v>
      </c>
      <c r="F216" t="s">
        <v>21141</v>
      </c>
      <c r="G216" t="s">
        <v>19218</v>
      </c>
      <c r="H216" t="s">
        <v>19218</v>
      </c>
      <c r="I216" t="s">
        <v>21142</v>
      </c>
      <c r="L216" t="s">
        <v>21143</v>
      </c>
      <c r="M216" t="s">
        <v>21144</v>
      </c>
      <c r="N216" t="s">
        <v>21469</v>
      </c>
      <c r="O216" t="s">
        <v>209</v>
      </c>
      <c r="P216" t="s">
        <v>21469</v>
      </c>
      <c r="Q216" t="s">
        <v>1231</v>
      </c>
      <c r="R216" t="s">
        <v>21236</v>
      </c>
      <c r="S216" t="s">
        <v>418</v>
      </c>
      <c r="T216" t="s">
        <v>418</v>
      </c>
      <c r="U216" t="s">
        <v>21205</v>
      </c>
      <c r="V216">
        <v>44394</v>
      </c>
      <c r="W216" t="s">
        <v>2130</v>
      </c>
      <c r="X216" t="s">
        <v>2130</v>
      </c>
      <c r="Y216" t="s">
        <v>21206</v>
      </c>
      <c r="Z216" t="s">
        <v>21140</v>
      </c>
      <c r="AA216" t="s">
        <v>21470</v>
      </c>
      <c r="AB216" t="s">
        <v>21208</v>
      </c>
      <c r="AC216" t="s">
        <v>21471</v>
      </c>
      <c r="AD216">
        <v>11869</v>
      </c>
      <c r="AE216" t="s">
        <v>21052</v>
      </c>
      <c r="AF216" t="s">
        <v>9491</v>
      </c>
      <c r="AG216" t="s">
        <v>819</v>
      </c>
      <c r="AH216" t="s">
        <v>21472</v>
      </c>
      <c r="AI216" t="s">
        <v>1244</v>
      </c>
      <c r="AJ216" t="s">
        <v>21469</v>
      </c>
      <c r="AK216" t="s">
        <v>999</v>
      </c>
      <c r="AL216" t="s">
        <v>21473</v>
      </c>
      <c r="AM216" t="s">
        <v>21474</v>
      </c>
      <c r="AN216" t="s">
        <v>21475</v>
      </c>
      <c r="AO216" t="s">
        <v>19218</v>
      </c>
      <c r="AP216" t="s">
        <v>21058</v>
      </c>
      <c r="AQ216" t="s">
        <v>21156</v>
      </c>
      <c r="AR216">
        <v>44394</v>
      </c>
      <c r="AU216">
        <v>44394</v>
      </c>
      <c r="AV216" t="s">
        <v>21470</v>
      </c>
      <c r="AW216" t="s">
        <v>21214</v>
      </c>
      <c r="AX216" t="s">
        <v>21476</v>
      </c>
    </row>
    <row r="217" spans="1:50">
      <c r="A217" t="str">
        <f t="shared" si="6"/>
        <v>기후변화센터의 동남아시아 개발도상국(미얀마) 내 고효율 쿡스토브 보급 사업 CPA-043</v>
      </c>
      <c r="B217" t="str">
        <f t="shared" si="7"/>
        <v>승인</v>
      </c>
      <c r="C217">
        <v>215</v>
      </c>
      <c r="D217" t="s">
        <v>1219</v>
      </c>
      <c r="E217" t="s">
        <v>21140</v>
      </c>
      <c r="F217" t="s">
        <v>21141</v>
      </c>
      <c r="G217" t="s">
        <v>19218</v>
      </c>
      <c r="H217" t="s">
        <v>19218</v>
      </c>
      <c r="I217" t="s">
        <v>21142</v>
      </c>
      <c r="L217" t="s">
        <v>21143</v>
      </c>
      <c r="M217" t="s">
        <v>21144</v>
      </c>
      <c r="N217" t="s">
        <v>21477</v>
      </c>
      <c r="O217" t="s">
        <v>209</v>
      </c>
      <c r="P217" t="s">
        <v>21477</v>
      </c>
      <c r="Q217" t="s">
        <v>1231</v>
      </c>
      <c r="R217" t="s">
        <v>21428</v>
      </c>
      <c r="S217" t="s">
        <v>418</v>
      </c>
      <c r="T217" t="s">
        <v>418</v>
      </c>
      <c r="U217" t="s">
        <v>21205</v>
      </c>
      <c r="V217">
        <v>44394</v>
      </c>
      <c r="W217" t="s">
        <v>2130</v>
      </c>
      <c r="X217" t="s">
        <v>2130</v>
      </c>
      <c r="Y217" t="s">
        <v>21206</v>
      </c>
      <c r="Z217" t="s">
        <v>21140</v>
      </c>
      <c r="AA217" t="s">
        <v>21478</v>
      </c>
      <c r="AB217" t="s">
        <v>21208</v>
      </c>
      <c r="AC217" t="s">
        <v>21479</v>
      </c>
      <c r="AD217">
        <v>11869</v>
      </c>
      <c r="AE217" t="s">
        <v>21052</v>
      </c>
      <c r="AF217" t="s">
        <v>9491</v>
      </c>
      <c r="AG217" t="s">
        <v>819</v>
      </c>
      <c r="AH217" t="s">
        <v>21480</v>
      </c>
      <c r="AI217" t="s">
        <v>1244</v>
      </c>
      <c r="AJ217" t="s">
        <v>21477</v>
      </c>
      <c r="AK217" t="s">
        <v>999</v>
      </c>
      <c r="AL217" t="s">
        <v>21481</v>
      </c>
      <c r="AM217" t="s">
        <v>21482</v>
      </c>
      <c r="AN217" t="s">
        <v>21483</v>
      </c>
      <c r="AO217" t="s">
        <v>19218</v>
      </c>
      <c r="AP217" t="s">
        <v>21058</v>
      </c>
      <c r="AQ217" t="s">
        <v>21156</v>
      </c>
      <c r="AR217">
        <v>44394</v>
      </c>
      <c r="AU217">
        <v>44394</v>
      </c>
      <c r="AV217" t="s">
        <v>21478</v>
      </c>
      <c r="AW217" t="s">
        <v>21214</v>
      </c>
      <c r="AX217" t="s">
        <v>21484</v>
      </c>
    </row>
    <row r="218" spans="1:50">
      <c r="A218" t="str">
        <f t="shared" si="6"/>
        <v>기후변화센터의 동남아시아 개발도상국(미얀마) 내 고효율 쿡스토브 보급 사업 CPA-044</v>
      </c>
      <c r="B218" t="str">
        <f t="shared" si="7"/>
        <v>승인</v>
      </c>
      <c r="C218">
        <v>216</v>
      </c>
      <c r="D218" t="s">
        <v>1219</v>
      </c>
      <c r="E218" t="s">
        <v>21140</v>
      </c>
      <c r="F218" t="s">
        <v>21141</v>
      </c>
      <c r="G218" t="s">
        <v>19218</v>
      </c>
      <c r="H218" t="s">
        <v>19218</v>
      </c>
      <c r="I218" t="s">
        <v>21142</v>
      </c>
      <c r="L218" t="s">
        <v>21143</v>
      </c>
      <c r="M218" t="s">
        <v>21144</v>
      </c>
      <c r="N218" t="s">
        <v>21485</v>
      </c>
      <c r="O218" t="s">
        <v>209</v>
      </c>
      <c r="P218" t="s">
        <v>21485</v>
      </c>
      <c r="Q218" t="s">
        <v>1231</v>
      </c>
      <c r="R218" t="s">
        <v>21287</v>
      </c>
      <c r="S218" t="s">
        <v>418</v>
      </c>
      <c r="T218" t="s">
        <v>418</v>
      </c>
      <c r="U218" t="s">
        <v>21205</v>
      </c>
      <c r="V218">
        <v>44394</v>
      </c>
      <c r="W218" t="s">
        <v>2130</v>
      </c>
      <c r="X218" t="s">
        <v>2130</v>
      </c>
      <c r="Y218" t="s">
        <v>21206</v>
      </c>
      <c r="Z218" t="s">
        <v>21140</v>
      </c>
      <c r="AA218" t="s">
        <v>21486</v>
      </c>
      <c r="AB218" t="s">
        <v>21208</v>
      </c>
      <c r="AC218" t="s">
        <v>21487</v>
      </c>
      <c r="AD218">
        <v>11869</v>
      </c>
      <c r="AE218" t="s">
        <v>21052</v>
      </c>
      <c r="AF218" t="s">
        <v>9491</v>
      </c>
      <c r="AG218" t="s">
        <v>819</v>
      </c>
      <c r="AH218" t="s">
        <v>21488</v>
      </c>
      <c r="AI218" t="s">
        <v>1244</v>
      </c>
      <c r="AJ218" t="s">
        <v>21485</v>
      </c>
      <c r="AK218" t="s">
        <v>999</v>
      </c>
      <c r="AL218" t="s">
        <v>21489</v>
      </c>
      <c r="AM218" t="s">
        <v>21490</v>
      </c>
      <c r="AN218" t="s">
        <v>21491</v>
      </c>
      <c r="AO218" t="s">
        <v>19218</v>
      </c>
      <c r="AP218" t="s">
        <v>21058</v>
      </c>
      <c r="AQ218" t="s">
        <v>21156</v>
      </c>
      <c r="AR218">
        <v>44394</v>
      </c>
      <c r="AU218">
        <v>44394</v>
      </c>
      <c r="AV218" t="s">
        <v>21486</v>
      </c>
      <c r="AW218" t="s">
        <v>21214</v>
      </c>
      <c r="AX218" t="s">
        <v>21492</v>
      </c>
    </row>
    <row r="219" spans="1:50">
      <c r="A219" t="str">
        <f t="shared" si="6"/>
        <v>기후변화센터의 동남아시아 개발도상국(미얀마) 내 고효율 쿡스토브 보급 사업 CPA-045</v>
      </c>
      <c r="B219" t="str">
        <f t="shared" si="7"/>
        <v>승인</v>
      </c>
      <c r="C219">
        <v>217</v>
      </c>
      <c r="D219" t="s">
        <v>1219</v>
      </c>
      <c r="E219" t="s">
        <v>21140</v>
      </c>
      <c r="F219" t="s">
        <v>21141</v>
      </c>
      <c r="G219" t="s">
        <v>19218</v>
      </c>
      <c r="H219" t="s">
        <v>19218</v>
      </c>
      <c r="I219" t="s">
        <v>21142</v>
      </c>
      <c r="L219" t="s">
        <v>21143</v>
      </c>
      <c r="M219" t="s">
        <v>21144</v>
      </c>
      <c r="N219" t="s">
        <v>21493</v>
      </c>
      <c r="O219" t="s">
        <v>209</v>
      </c>
      <c r="P219" t="s">
        <v>21493</v>
      </c>
      <c r="Q219" t="s">
        <v>1231</v>
      </c>
      <c r="R219" t="s">
        <v>21494</v>
      </c>
      <c r="S219" t="s">
        <v>418</v>
      </c>
      <c r="T219" t="s">
        <v>418</v>
      </c>
      <c r="U219" t="s">
        <v>21205</v>
      </c>
      <c r="V219">
        <v>44394</v>
      </c>
      <c r="W219" t="s">
        <v>2130</v>
      </c>
      <c r="X219" t="s">
        <v>2130</v>
      </c>
      <c r="Y219" t="s">
        <v>21206</v>
      </c>
      <c r="Z219" t="s">
        <v>21140</v>
      </c>
      <c r="AA219" t="s">
        <v>21495</v>
      </c>
      <c r="AB219" t="s">
        <v>21208</v>
      </c>
      <c r="AC219" t="s">
        <v>21496</v>
      </c>
      <c r="AD219">
        <v>11869</v>
      </c>
      <c r="AE219" t="s">
        <v>21497</v>
      </c>
      <c r="AF219" t="s">
        <v>9870</v>
      </c>
      <c r="AG219" t="s">
        <v>819</v>
      </c>
      <c r="AH219" t="s">
        <v>21498</v>
      </c>
      <c r="AI219" t="s">
        <v>1244</v>
      </c>
      <c r="AJ219" t="s">
        <v>21493</v>
      </c>
      <c r="AK219" t="s">
        <v>999</v>
      </c>
      <c r="AL219" t="s">
        <v>21499</v>
      </c>
      <c r="AM219" t="s">
        <v>21500</v>
      </c>
      <c r="AN219" t="s">
        <v>21501</v>
      </c>
      <c r="AO219" t="s">
        <v>19218</v>
      </c>
      <c r="AP219" t="s">
        <v>21058</v>
      </c>
      <c r="AQ219" t="s">
        <v>21156</v>
      </c>
      <c r="AR219">
        <v>44394</v>
      </c>
      <c r="AU219">
        <v>44394</v>
      </c>
      <c r="AV219" t="s">
        <v>21495</v>
      </c>
      <c r="AW219" t="s">
        <v>21214</v>
      </c>
      <c r="AX219" t="s">
        <v>21502</v>
      </c>
    </row>
    <row r="220" spans="1:50">
      <c r="A220" t="str">
        <f t="shared" si="6"/>
        <v>기후변화센터의 동남아시아 개발도상국(미얀마) 내 고효율 쿡스토브 보급 사업 CPA-046</v>
      </c>
      <c r="B220" t="str">
        <f t="shared" si="7"/>
        <v>승인</v>
      </c>
      <c r="C220">
        <v>218</v>
      </c>
      <c r="D220" t="s">
        <v>1219</v>
      </c>
      <c r="E220" t="s">
        <v>21140</v>
      </c>
      <c r="F220" t="s">
        <v>21141</v>
      </c>
      <c r="G220" t="s">
        <v>19218</v>
      </c>
      <c r="H220" t="s">
        <v>19218</v>
      </c>
      <c r="I220" t="s">
        <v>21142</v>
      </c>
      <c r="L220" t="s">
        <v>21143</v>
      </c>
      <c r="M220" t="s">
        <v>21144</v>
      </c>
      <c r="N220" t="s">
        <v>21503</v>
      </c>
      <c r="O220" t="s">
        <v>209</v>
      </c>
      <c r="P220" t="s">
        <v>21503</v>
      </c>
      <c r="Q220" t="s">
        <v>1231</v>
      </c>
      <c r="R220" t="s">
        <v>21236</v>
      </c>
      <c r="S220" t="s">
        <v>418</v>
      </c>
      <c r="T220" t="s">
        <v>418</v>
      </c>
      <c r="U220" t="s">
        <v>21205</v>
      </c>
      <c r="V220">
        <v>44394</v>
      </c>
      <c r="W220" t="s">
        <v>2130</v>
      </c>
      <c r="X220" t="s">
        <v>2130</v>
      </c>
      <c r="Y220" t="s">
        <v>21206</v>
      </c>
      <c r="Z220" t="s">
        <v>21140</v>
      </c>
      <c r="AA220" t="s">
        <v>21504</v>
      </c>
      <c r="AB220" t="s">
        <v>21208</v>
      </c>
      <c r="AC220" t="s">
        <v>21505</v>
      </c>
      <c r="AD220">
        <v>11869</v>
      </c>
      <c r="AE220" t="s">
        <v>21497</v>
      </c>
      <c r="AF220" t="s">
        <v>9870</v>
      </c>
      <c r="AG220" t="s">
        <v>819</v>
      </c>
      <c r="AH220" t="s">
        <v>21506</v>
      </c>
      <c r="AI220" t="s">
        <v>1244</v>
      </c>
      <c r="AJ220" t="s">
        <v>21503</v>
      </c>
      <c r="AK220" t="s">
        <v>999</v>
      </c>
      <c r="AL220" t="s">
        <v>21507</v>
      </c>
      <c r="AM220" t="s">
        <v>21508</v>
      </c>
      <c r="AN220" t="s">
        <v>21509</v>
      </c>
      <c r="AO220" t="s">
        <v>19218</v>
      </c>
      <c r="AP220" t="s">
        <v>21058</v>
      </c>
      <c r="AQ220" t="s">
        <v>21156</v>
      </c>
      <c r="AR220">
        <v>44394</v>
      </c>
      <c r="AU220">
        <v>44394</v>
      </c>
      <c r="AV220" t="s">
        <v>21504</v>
      </c>
      <c r="AW220" t="s">
        <v>21214</v>
      </c>
      <c r="AX220" t="s">
        <v>21510</v>
      </c>
    </row>
    <row r="221" spans="1:50">
      <c r="A221" t="str">
        <f t="shared" si="6"/>
        <v>기후변화센터의 동남아시아 개발도상국(미얀마) 내 고효율 쿡스토브 보급 사업 CPA-047</v>
      </c>
      <c r="B221" t="str">
        <f t="shared" si="7"/>
        <v>승인</v>
      </c>
      <c r="C221">
        <v>219</v>
      </c>
      <c r="D221" t="s">
        <v>1219</v>
      </c>
      <c r="E221" t="s">
        <v>21140</v>
      </c>
      <c r="F221" t="s">
        <v>21141</v>
      </c>
      <c r="G221" t="s">
        <v>19218</v>
      </c>
      <c r="H221" t="s">
        <v>19218</v>
      </c>
      <c r="I221" t="s">
        <v>21142</v>
      </c>
      <c r="L221" t="s">
        <v>21143</v>
      </c>
      <c r="M221" t="s">
        <v>21144</v>
      </c>
      <c r="N221" t="s">
        <v>21511</v>
      </c>
      <c r="O221" t="s">
        <v>209</v>
      </c>
      <c r="P221" t="s">
        <v>21511</v>
      </c>
      <c r="Q221" t="s">
        <v>1231</v>
      </c>
      <c r="R221" t="s">
        <v>8498</v>
      </c>
      <c r="S221" t="s">
        <v>418</v>
      </c>
      <c r="T221" t="s">
        <v>418</v>
      </c>
      <c r="U221" t="s">
        <v>21205</v>
      </c>
      <c r="V221">
        <v>44394</v>
      </c>
      <c r="W221" t="s">
        <v>2130</v>
      </c>
      <c r="X221" t="s">
        <v>2130</v>
      </c>
      <c r="Y221" t="s">
        <v>21206</v>
      </c>
      <c r="Z221" t="s">
        <v>21140</v>
      </c>
      <c r="AA221" t="s">
        <v>21512</v>
      </c>
      <c r="AB221" t="s">
        <v>21208</v>
      </c>
      <c r="AC221" t="s">
        <v>21513</v>
      </c>
      <c r="AD221">
        <v>11869</v>
      </c>
      <c r="AE221" t="s">
        <v>21497</v>
      </c>
      <c r="AF221" t="s">
        <v>9870</v>
      </c>
      <c r="AG221" t="s">
        <v>819</v>
      </c>
      <c r="AH221" t="s">
        <v>21514</v>
      </c>
      <c r="AI221" t="s">
        <v>1244</v>
      </c>
      <c r="AJ221" t="s">
        <v>21511</v>
      </c>
      <c r="AK221" t="s">
        <v>999</v>
      </c>
      <c r="AL221" t="s">
        <v>21515</v>
      </c>
      <c r="AM221" t="s">
        <v>21516</v>
      </c>
      <c r="AN221" t="s">
        <v>21517</v>
      </c>
      <c r="AO221" t="s">
        <v>19218</v>
      </c>
      <c r="AP221" t="s">
        <v>21058</v>
      </c>
      <c r="AQ221" t="s">
        <v>21156</v>
      </c>
      <c r="AR221">
        <v>44394</v>
      </c>
      <c r="AU221">
        <v>44394</v>
      </c>
      <c r="AV221" t="s">
        <v>21512</v>
      </c>
      <c r="AW221" t="s">
        <v>21214</v>
      </c>
      <c r="AX221" t="s">
        <v>21518</v>
      </c>
    </row>
    <row r="222" spans="1:50">
      <c r="A222" t="str">
        <f t="shared" si="6"/>
        <v>기후변화센터의 동남아시아 개발도상국(미얀마) 내 고효율 쿡스토브 보급 사업 CPA-048</v>
      </c>
      <c r="B222" t="str">
        <f t="shared" si="7"/>
        <v>승인</v>
      </c>
      <c r="C222">
        <v>220</v>
      </c>
      <c r="D222" t="s">
        <v>1219</v>
      </c>
      <c r="E222" t="s">
        <v>21140</v>
      </c>
      <c r="F222" t="s">
        <v>21141</v>
      </c>
      <c r="G222" t="s">
        <v>19218</v>
      </c>
      <c r="H222" t="s">
        <v>19218</v>
      </c>
      <c r="I222" t="s">
        <v>21142</v>
      </c>
      <c r="L222" t="s">
        <v>21143</v>
      </c>
      <c r="M222" t="s">
        <v>21144</v>
      </c>
      <c r="N222" t="s">
        <v>21519</v>
      </c>
      <c r="O222" t="s">
        <v>209</v>
      </c>
      <c r="P222" t="s">
        <v>21519</v>
      </c>
      <c r="Q222" t="s">
        <v>1231</v>
      </c>
      <c r="R222" t="s">
        <v>21520</v>
      </c>
      <c r="S222" t="s">
        <v>418</v>
      </c>
      <c r="T222" t="s">
        <v>418</v>
      </c>
      <c r="U222" t="s">
        <v>21205</v>
      </c>
      <c r="V222">
        <v>44394</v>
      </c>
      <c r="W222" t="s">
        <v>2130</v>
      </c>
      <c r="X222" t="s">
        <v>2130</v>
      </c>
      <c r="Y222" t="s">
        <v>21206</v>
      </c>
      <c r="Z222" t="s">
        <v>21140</v>
      </c>
      <c r="AA222" t="s">
        <v>21521</v>
      </c>
      <c r="AB222" t="s">
        <v>21208</v>
      </c>
      <c r="AC222" t="s">
        <v>21522</v>
      </c>
      <c r="AD222">
        <v>11869</v>
      </c>
      <c r="AE222" t="s">
        <v>21497</v>
      </c>
      <c r="AF222" t="s">
        <v>9870</v>
      </c>
      <c r="AG222" t="s">
        <v>819</v>
      </c>
      <c r="AH222" t="s">
        <v>21523</v>
      </c>
      <c r="AI222" t="s">
        <v>1244</v>
      </c>
      <c r="AJ222" t="s">
        <v>21519</v>
      </c>
      <c r="AK222" t="s">
        <v>999</v>
      </c>
      <c r="AL222" t="s">
        <v>21524</v>
      </c>
      <c r="AM222" t="s">
        <v>21525</v>
      </c>
      <c r="AN222" t="s">
        <v>21526</v>
      </c>
      <c r="AO222" t="s">
        <v>19218</v>
      </c>
      <c r="AP222" t="s">
        <v>21058</v>
      </c>
      <c r="AQ222" t="s">
        <v>21156</v>
      </c>
      <c r="AR222">
        <v>44394</v>
      </c>
      <c r="AU222">
        <v>44394</v>
      </c>
      <c r="AV222" t="s">
        <v>21521</v>
      </c>
      <c r="AW222" t="s">
        <v>21214</v>
      </c>
      <c r="AX222" t="s">
        <v>21527</v>
      </c>
    </row>
    <row r="223" spans="1:50">
      <c r="A223" t="str">
        <f t="shared" si="6"/>
        <v>기후변화센터의 동남아시아 개발도상국(미얀마) 내 고효율 쿡스토브 보급 사업 CPA-049</v>
      </c>
      <c r="B223" t="str">
        <f t="shared" si="7"/>
        <v>승인</v>
      </c>
      <c r="C223">
        <v>221</v>
      </c>
      <c r="D223" t="s">
        <v>1219</v>
      </c>
      <c r="E223" t="s">
        <v>21140</v>
      </c>
      <c r="F223" t="s">
        <v>21141</v>
      </c>
      <c r="G223" t="s">
        <v>19218</v>
      </c>
      <c r="H223" t="s">
        <v>19218</v>
      </c>
      <c r="I223" t="s">
        <v>21142</v>
      </c>
      <c r="L223" t="s">
        <v>21143</v>
      </c>
      <c r="M223" t="s">
        <v>21144</v>
      </c>
      <c r="N223" t="s">
        <v>21528</v>
      </c>
      <c r="O223" t="s">
        <v>209</v>
      </c>
      <c r="P223" t="s">
        <v>21528</v>
      </c>
      <c r="Q223" t="s">
        <v>1231</v>
      </c>
      <c r="R223" t="s">
        <v>21529</v>
      </c>
      <c r="S223" t="s">
        <v>418</v>
      </c>
      <c r="T223" t="s">
        <v>418</v>
      </c>
      <c r="U223" t="s">
        <v>21205</v>
      </c>
      <c r="V223">
        <v>44394</v>
      </c>
      <c r="W223" t="s">
        <v>2130</v>
      </c>
      <c r="X223" t="s">
        <v>2130</v>
      </c>
      <c r="Y223" t="s">
        <v>21206</v>
      </c>
      <c r="Z223" t="s">
        <v>21140</v>
      </c>
      <c r="AA223" t="s">
        <v>21530</v>
      </c>
      <c r="AB223" t="s">
        <v>21208</v>
      </c>
      <c r="AC223" t="s">
        <v>21531</v>
      </c>
      <c r="AD223">
        <v>11869</v>
      </c>
      <c r="AE223" t="s">
        <v>21497</v>
      </c>
      <c r="AF223" t="s">
        <v>9870</v>
      </c>
      <c r="AG223" t="s">
        <v>819</v>
      </c>
      <c r="AH223" t="s">
        <v>21532</v>
      </c>
      <c r="AI223" t="s">
        <v>1244</v>
      </c>
      <c r="AJ223" t="s">
        <v>21528</v>
      </c>
      <c r="AK223" t="s">
        <v>999</v>
      </c>
      <c r="AL223" t="s">
        <v>21533</v>
      </c>
      <c r="AM223" t="s">
        <v>21534</v>
      </c>
      <c r="AN223" t="s">
        <v>21535</v>
      </c>
      <c r="AO223" t="s">
        <v>19218</v>
      </c>
      <c r="AP223" t="s">
        <v>21058</v>
      </c>
      <c r="AQ223" t="s">
        <v>21156</v>
      </c>
      <c r="AR223">
        <v>44394</v>
      </c>
      <c r="AU223">
        <v>44394</v>
      </c>
      <c r="AV223" t="s">
        <v>21530</v>
      </c>
      <c r="AW223" t="s">
        <v>21214</v>
      </c>
      <c r="AX223" t="s">
        <v>21536</v>
      </c>
    </row>
    <row r="224" spans="1:50">
      <c r="A224" t="str">
        <f t="shared" si="6"/>
        <v>기후변화센터의 동남아시아 개발도상국(미얀마) 내 고효율 쿡스토브 보급 사업 CPA-050</v>
      </c>
      <c r="B224" t="str">
        <f t="shared" si="7"/>
        <v>승인</v>
      </c>
      <c r="C224">
        <v>222</v>
      </c>
      <c r="D224" t="s">
        <v>1219</v>
      </c>
      <c r="E224" t="s">
        <v>21140</v>
      </c>
      <c r="F224" t="s">
        <v>21141</v>
      </c>
      <c r="G224" t="s">
        <v>19218</v>
      </c>
      <c r="H224" t="s">
        <v>19218</v>
      </c>
      <c r="I224" t="s">
        <v>21142</v>
      </c>
      <c r="L224" t="s">
        <v>21143</v>
      </c>
      <c r="M224" t="s">
        <v>21144</v>
      </c>
      <c r="N224" t="s">
        <v>21537</v>
      </c>
      <c r="O224" t="s">
        <v>209</v>
      </c>
      <c r="P224" t="s">
        <v>21537</v>
      </c>
      <c r="Q224" t="s">
        <v>1231</v>
      </c>
      <c r="R224" t="s">
        <v>20055</v>
      </c>
      <c r="S224" t="s">
        <v>418</v>
      </c>
      <c r="T224" t="s">
        <v>418</v>
      </c>
      <c r="U224" t="s">
        <v>21205</v>
      </c>
      <c r="V224">
        <v>44394</v>
      </c>
      <c r="W224" t="s">
        <v>2130</v>
      </c>
      <c r="X224" t="s">
        <v>2130</v>
      </c>
      <c r="Y224" t="s">
        <v>21206</v>
      </c>
      <c r="Z224" t="s">
        <v>21140</v>
      </c>
      <c r="AA224" t="s">
        <v>21538</v>
      </c>
      <c r="AB224" t="s">
        <v>21208</v>
      </c>
      <c r="AC224" t="s">
        <v>21539</v>
      </c>
      <c r="AD224">
        <v>11869</v>
      </c>
      <c r="AE224" t="s">
        <v>21497</v>
      </c>
      <c r="AF224" t="s">
        <v>9870</v>
      </c>
      <c r="AG224" t="s">
        <v>819</v>
      </c>
      <c r="AH224" t="s">
        <v>21540</v>
      </c>
      <c r="AI224" t="s">
        <v>1244</v>
      </c>
      <c r="AJ224" t="s">
        <v>21537</v>
      </c>
      <c r="AK224" t="s">
        <v>999</v>
      </c>
      <c r="AL224" t="s">
        <v>21541</v>
      </c>
      <c r="AM224" t="s">
        <v>21542</v>
      </c>
      <c r="AN224" t="s">
        <v>21543</v>
      </c>
      <c r="AO224" t="s">
        <v>19218</v>
      </c>
      <c r="AP224" t="s">
        <v>21058</v>
      </c>
      <c r="AQ224" t="s">
        <v>21156</v>
      </c>
      <c r="AR224">
        <v>44394</v>
      </c>
      <c r="AU224">
        <v>44394</v>
      </c>
      <c r="AV224" t="s">
        <v>21538</v>
      </c>
      <c r="AW224" t="s">
        <v>21214</v>
      </c>
      <c r="AX224" t="s">
        <v>21544</v>
      </c>
    </row>
    <row r="225" spans="1:50">
      <c r="A225" t="str">
        <f t="shared" si="6"/>
        <v>기후변화센터의 동남아시아 개발도상국(미얀마) 내 고효율 쿡스토브 보급 사업 CPA-051</v>
      </c>
      <c r="B225" t="str">
        <f t="shared" si="7"/>
        <v>승인</v>
      </c>
      <c r="C225">
        <v>223</v>
      </c>
      <c r="D225" t="s">
        <v>1219</v>
      </c>
      <c r="E225" t="s">
        <v>21140</v>
      </c>
      <c r="F225" t="s">
        <v>21141</v>
      </c>
      <c r="G225" t="s">
        <v>19218</v>
      </c>
      <c r="H225" t="s">
        <v>19218</v>
      </c>
      <c r="I225" t="s">
        <v>21142</v>
      </c>
      <c r="L225" t="s">
        <v>21143</v>
      </c>
      <c r="M225" t="s">
        <v>21144</v>
      </c>
      <c r="N225" t="s">
        <v>21545</v>
      </c>
      <c r="O225" t="s">
        <v>209</v>
      </c>
      <c r="P225" t="s">
        <v>21545</v>
      </c>
      <c r="Q225" t="s">
        <v>1231</v>
      </c>
      <c r="R225" t="s">
        <v>21546</v>
      </c>
      <c r="S225" t="s">
        <v>418</v>
      </c>
      <c r="T225" t="s">
        <v>418</v>
      </c>
      <c r="U225" t="s">
        <v>21205</v>
      </c>
      <c r="V225">
        <v>44394</v>
      </c>
      <c r="W225" t="s">
        <v>2130</v>
      </c>
      <c r="X225" t="s">
        <v>2130</v>
      </c>
      <c r="Y225" t="s">
        <v>21206</v>
      </c>
      <c r="Z225" t="s">
        <v>21140</v>
      </c>
      <c r="AA225" t="s">
        <v>21547</v>
      </c>
      <c r="AB225" t="s">
        <v>21208</v>
      </c>
      <c r="AC225" t="s">
        <v>21548</v>
      </c>
      <c r="AD225">
        <v>11869</v>
      </c>
      <c r="AE225" t="s">
        <v>21497</v>
      </c>
      <c r="AF225" t="s">
        <v>9870</v>
      </c>
      <c r="AG225" t="s">
        <v>819</v>
      </c>
      <c r="AH225" t="s">
        <v>21549</v>
      </c>
      <c r="AI225" t="s">
        <v>1244</v>
      </c>
      <c r="AJ225" t="s">
        <v>21545</v>
      </c>
      <c r="AK225" t="s">
        <v>999</v>
      </c>
      <c r="AL225" t="s">
        <v>21550</v>
      </c>
      <c r="AM225" t="s">
        <v>21551</v>
      </c>
      <c r="AN225" t="s">
        <v>21552</v>
      </c>
      <c r="AO225" t="s">
        <v>19218</v>
      </c>
      <c r="AP225" t="s">
        <v>21058</v>
      </c>
      <c r="AQ225" t="s">
        <v>21156</v>
      </c>
      <c r="AR225">
        <v>44394</v>
      </c>
      <c r="AU225">
        <v>44394</v>
      </c>
      <c r="AV225" t="s">
        <v>21547</v>
      </c>
      <c r="AW225" t="s">
        <v>21214</v>
      </c>
      <c r="AX225" t="s">
        <v>21553</v>
      </c>
    </row>
    <row r="226" spans="1:50">
      <c r="A226" t="str">
        <f t="shared" si="6"/>
        <v>기후변화센터의 동남아시아 개발도상국(미얀마) 내 고효율 쿡스토브 보급 사업 CPA-052</v>
      </c>
      <c r="B226" t="str">
        <f t="shared" si="7"/>
        <v>승인</v>
      </c>
      <c r="C226">
        <v>224</v>
      </c>
      <c r="D226" t="s">
        <v>1219</v>
      </c>
      <c r="E226" t="s">
        <v>21140</v>
      </c>
      <c r="F226" t="s">
        <v>21141</v>
      </c>
      <c r="G226" t="s">
        <v>19218</v>
      </c>
      <c r="H226" t="s">
        <v>19218</v>
      </c>
      <c r="I226" t="s">
        <v>21142</v>
      </c>
      <c r="L226" t="s">
        <v>21143</v>
      </c>
      <c r="M226" t="s">
        <v>21144</v>
      </c>
      <c r="N226" t="s">
        <v>21554</v>
      </c>
      <c r="O226" t="s">
        <v>209</v>
      </c>
      <c r="P226" t="s">
        <v>21554</v>
      </c>
      <c r="Q226" t="s">
        <v>1231</v>
      </c>
      <c r="R226" t="s">
        <v>21236</v>
      </c>
      <c r="S226" t="s">
        <v>418</v>
      </c>
      <c r="T226" t="s">
        <v>418</v>
      </c>
      <c r="U226" t="s">
        <v>21205</v>
      </c>
      <c r="V226">
        <v>44394</v>
      </c>
      <c r="W226" t="s">
        <v>2130</v>
      </c>
      <c r="X226" t="s">
        <v>2130</v>
      </c>
      <c r="Y226" t="s">
        <v>21206</v>
      </c>
      <c r="Z226" t="s">
        <v>21140</v>
      </c>
      <c r="AA226" t="s">
        <v>21555</v>
      </c>
      <c r="AB226" t="s">
        <v>21208</v>
      </c>
      <c r="AC226" t="s">
        <v>21556</v>
      </c>
      <c r="AD226">
        <v>11869</v>
      </c>
      <c r="AE226" t="s">
        <v>21497</v>
      </c>
      <c r="AF226" t="s">
        <v>9870</v>
      </c>
      <c r="AG226" t="s">
        <v>819</v>
      </c>
      <c r="AH226" t="s">
        <v>21557</v>
      </c>
      <c r="AI226" t="s">
        <v>1244</v>
      </c>
      <c r="AJ226" t="s">
        <v>21554</v>
      </c>
      <c r="AK226" t="s">
        <v>999</v>
      </c>
      <c r="AL226" t="s">
        <v>21558</v>
      </c>
      <c r="AM226" t="s">
        <v>21559</v>
      </c>
      <c r="AN226" t="s">
        <v>21560</v>
      </c>
      <c r="AO226" t="s">
        <v>19218</v>
      </c>
      <c r="AP226" t="s">
        <v>21058</v>
      </c>
      <c r="AQ226" t="s">
        <v>21156</v>
      </c>
      <c r="AR226">
        <v>44394</v>
      </c>
      <c r="AU226">
        <v>44394</v>
      </c>
      <c r="AV226" t="s">
        <v>21555</v>
      </c>
      <c r="AW226" t="s">
        <v>21214</v>
      </c>
      <c r="AX226" t="s">
        <v>21561</v>
      </c>
    </row>
    <row r="227" spans="1:50">
      <c r="A227" t="str">
        <f t="shared" si="6"/>
        <v>기후변화센터의 동남아시아 개발도상국(미얀마) 내 고효율 쿡스토브 보급 사업 CPA-053</v>
      </c>
      <c r="B227" t="str">
        <f t="shared" si="7"/>
        <v>승인</v>
      </c>
      <c r="C227">
        <v>225</v>
      </c>
      <c r="D227" t="s">
        <v>1219</v>
      </c>
      <c r="E227" t="s">
        <v>21140</v>
      </c>
      <c r="F227" t="s">
        <v>21141</v>
      </c>
      <c r="G227" t="s">
        <v>19218</v>
      </c>
      <c r="H227" t="s">
        <v>19218</v>
      </c>
      <c r="I227" t="s">
        <v>21142</v>
      </c>
      <c r="L227" t="s">
        <v>21143</v>
      </c>
      <c r="M227" t="s">
        <v>21144</v>
      </c>
      <c r="N227" t="s">
        <v>21562</v>
      </c>
      <c r="O227" t="s">
        <v>209</v>
      </c>
      <c r="P227" t="s">
        <v>21562</v>
      </c>
      <c r="Q227" t="s">
        <v>1231</v>
      </c>
      <c r="R227" t="s">
        <v>9967</v>
      </c>
      <c r="S227" t="s">
        <v>418</v>
      </c>
      <c r="T227" t="s">
        <v>418</v>
      </c>
      <c r="U227" t="s">
        <v>21205</v>
      </c>
      <c r="V227">
        <v>44394</v>
      </c>
      <c r="W227" t="s">
        <v>2130</v>
      </c>
      <c r="X227" t="s">
        <v>2130</v>
      </c>
      <c r="Y227" t="s">
        <v>21206</v>
      </c>
      <c r="Z227" t="s">
        <v>21140</v>
      </c>
      <c r="AA227" t="s">
        <v>21563</v>
      </c>
      <c r="AB227" t="s">
        <v>21208</v>
      </c>
      <c r="AC227" t="s">
        <v>21564</v>
      </c>
      <c r="AD227">
        <v>11869</v>
      </c>
      <c r="AE227" t="s">
        <v>21497</v>
      </c>
      <c r="AF227" t="s">
        <v>9870</v>
      </c>
      <c r="AG227" t="s">
        <v>819</v>
      </c>
      <c r="AH227" t="s">
        <v>21565</v>
      </c>
      <c r="AI227" t="s">
        <v>1244</v>
      </c>
      <c r="AJ227" t="s">
        <v>21562</v>
      </c>
      <c r="AK227" t="s">
        <v>999</v>
      </c>
      <c r="AL227" t="s">
        <v>21566</v>
      </c>
      <c r="AM227" t="s">
        <v>21567</v>
      </c>
      <c r="AN227" t="s">
        <v>21568</v>
      </c>
      <c r="AO227" t="s">
        <v>19218</v>
      </c>
      <c r="AP227" t="s">
        <v>21058</v>
      </c>
      <c r="AQ227" t="s">
        <v>21156</v>
      </c>
      <c r="AR227">
        <v>44394</v>
      </c>
      <c r="AU227">
        <v>44394</v>
      </c>
      <c r="AV227" t="s">
        <v>21563</v>
      </c>
      <c r="AW227" t="s">
        <v>21214</v>
      </c>
      <c r="AX227" t="s">
        <v>21569</v>
      </c>
    </row>
    <row r="228" spans="1:50">
      <c r="A228" t="str">
        <f t="shared" si="6"/>
        <v>기후변화센터의 동남아시아 개발도상국(미얀마) 내 고효율 쿡스토브 보급 사업 CPA-054</v>
      </c>
      <c r="B228" t="str">
        <f t="shared" si="7"/>
        <v>승인</v>
      </c>
      <c r="C228">
        <v>226</v>
      </c>
      <c r="D228" t="s">
        <v>1219</v>
      </c>
      <c r="E228" t="s">
        <v>21140</v>
      </c>
      <c r="F228" t="s">
        <v>21141</v>
      </c>
      <c r="G228" t="s">
        <v>19218</v>
      </c>
      <c r="H228" t="s">
        <v>19218</v>
      </c>
      <c r="I228" t="s">
        <v>21142</v>
      </c>
      <c r="L228" t="s">
        <v>21143</v>
      </c>
      <c r="M228" t="s">
        <v>21144</v>
      </c>
      <c r="N228" t="s">
        <v>21570</v>
      </c>
      <c r="O228" t="s">
        <v>209</v>
      </c>
      <c r="P228" t="s">
        <v>21570</v>
      </c>
      <c r="Q228" t="s">
        <v>1231</v>
      </c>
      <c r="R228" t="s">
        <v>21520</v>
      </c>
      <c r="S228" t="s">
        <v>418</v>
      </c>
      <c r="T228" t="s">
        <v>418</v>
      </c>
      <c r="U228" t="s">
        <v>21205</v>
      </c>
      <c r="V228">
        <v>44394</v>
      </c>
      <c r="W228" t="s">
        <v>2130</v>
      </c>
      <c r="X228" t="s">
        <v>2130</v>
      </c>
      <c r="Y228" t="s">
        <v>21206</v>
      </c>
      <c r="Z228" t="s">
        <v>21140</v>
      </c>
      <c r="AA228" t="s">
        <v>21571</v>
      </c>
      <c r="AB228" t="s">
        <v>21208</v>
      </c>
      <c r="AC228" t="s">
        <v>21572</v>
      </c>
      <c r="AD228">
        <v>11869</v>
      </c>
      <c r="AE228" t="s">
        <v>21497</v>
      </c>
      <c r="AF228" t="s">
        <v>9870</v>
      </c>
      <c r="AG228" t="s">
        <v>819</v>
      </c>
      <c r="AH228" t="s">
        <v>21573</v>
      </c>
      <c r="AI228" t="s">
        <v>1244</v>
      </c>
      <c r="AJ228" t="s">
        <v>21570</v>
      </c>
      <c r="AK228" t="s">
        <v>999</v>
      </c>
      <c r="AL228" t="s">
        <v>21574</v>
      </c>
      <c r="AM228" t="s">
        <v>21575</v>
      </c>
      <c r="AN228" t="s">
        <v>21576</v>
      </c>
      <c r="AO228" t="s">
        <v>19218</v>
      </c>
      <c r="AP228" t="s">
        <v>21058</v>
      </c>
      <c r="AQ228" t="s">
        <v>21156</v>
      </c>
      <c r="AR228">
        <v>44394</v>
      </c>
      <c r="AU228">
        <v>44394</v>
      </c>
      <c r="AV228" t="s">
        <v>21571</v>
      </c>
      <c r="AW228" t="s">
        <v>21214</v>
      </c>
      <c r="AX228" t="s">
        <v>21577</v>
      </c>
    </row>
    <row r="229" spans="1:50">
      <c r="A229" t="str">
        <f t="shared" si="6"/>
        <v>기후변화센터의 동남아시아 개발도상국(미얀마) 내 고효율 쿡스토브 보급 사업 CPA-055</v>
      </c>
      <c r="B229" t="str">
        <f t="shared" si="7"/>
        <v>승인</v>
      </c>
      <c r="C229">
        <v>227</v>
      </c>
      <c r="D229" t="s">
        <v>1219</v>
      </c>
      <c r="E229" t="s">
        <v>21140</v>
      </c>
      <c r="F229" t="s">
        <v>21141</v>
      </c>
      <c r="G229" t="s">
        <v>19218</v>
      </c>
      <c r="H229" t="s">
        <v>19218</v>
      </c>
      <c r="I229" t="s">
        <v>21142</v>
      </c>
      <c r="L229" t="s">
        <v>21143</v>
      </c>
      <c r="M229" t="s">
        <v>21144</v>
      </c>
      <c r="N229" t="s">
        <v>21578</v>
      </c>
      <c r="O229" t="s">
        <v>209</v>
      </c>
      <c r="P229" t="s">
        <v>21578</v>
      </c>
      <c r="Q229" t="s">
        <v>1231</v>
      </c>
      <c r="R229" t="s">
        <v>20055</v>
      </c>
      <c r="S229" t="s">
        <v>418</v>
      </c>
      <c r="T229" t="s">
        <v>418</v>
      </c>
      <c r="U229" t="s">
        <v>21205</v>
      </c>
      <c r="V229">
        <v>44394</v>
      </c>
      <c r="W229" t="s">
        <v>2130</v>
      </c>
      <c r="X229" t="s">
        <v>2130</v>
      </c>
      <c r="Y229" t="s">
        <v>21206</v>
      </c>
      <c r="Z229" t="s">
        <v>21140</v>
      </c>
      <c r="AA229" t="s">
        <v>21579</v>
      </c>
      <c r="AB229" t="s">
        <v>21208</v>
      </c>
      <c r="AC229" t="s">
        <v>21580</v>
      </c>
      <c r="AD229">
        <v>11869</v>
      </c>
      <c r="AE229" t="s">
        <v>21497</v>
      </c>
      <c r="AF229" t="s">
        <v>9870</v>
      </c>
      <c r="AG229" t="s">
        <v>819</v>
      </c>
      <c r="AH229" t="s">
        <v>21581</v>
      </c>
      <c r="AI229" t="s">
        <v>1244</v>
      </c>
      <c r="AJ229" t="s">
        <v>21578</v>
      </c>
      <c r="AK229" t="s">
        <v>999</v>
      </c>
      <c r="AL229" t="s">
        <v>21582</v>
      </c>
      <c r="AM229" t="s">
        <v>21583</v>
      </c>
      <c r="AN229" t="s">
        <v>21584</v>
      </c>
      <c r="AO229" t="s">
        <v>19218</v>
      </c>
      <c r="AP229" t="s">
        <v>21058</v>
      </c>
      <c r="AQ229" t="s">
        <v>21156</v>
      </c>
      <c r="AR229">
        <v>44394</v>
      </c>
      <c r="AU229">
        <v>44394</v>
      </c>
      <c r="AV229" t="s">
        <v>21579</v>
      </c>
      <c r="AW229" t="s">
        <v>21214</v>
      </c>
      <c r="AX229" t="s">
        <v>21585</v>
      </c>
    </row>
    <row r="230" spans="1:50">
      <c r="A230" t="str">
        <f t="shared" si="6"/>
        <v>기후변화센터의 동남아시아 개발도상국(미얀마) 내 고효율 쿡스토브 보급 사업 CPA-056</v>
      </c>
      <c r="B230" t="str">
        <f t="shared" si="7"/>
        <v>승인</v>
      </c>
      <c r="C230">
        <v>228</v>
      </c>
      <c r="D230" t="s">
        <v>1219</v>
      </c>
      <c r="E230" t="s">
        <v>21140</v>
      </c>
      <c r="F230" t="s">
        <v>21141</v>
      </c>
      <c r="G230" t="s">
        <v>19218</v>
      </c>
      <c r="H230" t="s">
        <v>19218</v>
      </c>
      <c r="I230" t="s">
        <v>21142</v>
      </c>
      <c r="L230" t="s">
        <v>21143</v>
      </c>
      <c r="M230" t="s">
        <v>21144</v>
      </c>
      <c r="N230" t="s">
        <v>21586</v>
      </c>
      <c r="O230" t="s">
        <v>209</v>
      </c>
      <c r="P230" t="s">
        <v>21586</v>
      </c>
      <c r="Q230" t="s">
        <v>1231</v>
      </c>
      <c r="R230" t="s">
        <v>21393</v>
      </c>
      <c r="S230" t="s">
        <v>418</v>
      </c>
      <c r="T230" t="s">
        <v>418</v>
      </c>
      <c r="U230" t="s">
        <v>21205</v>
      </c>
      <c r="V230">
        <v>44394</v>
      </c>
      <c r="W230" t="s">
        <v>2130</v>
      </c>
      <c r="X230" t="s">
        <v>2130</v>
      </c>
      <c r="Y230" t="s">
        <v>21206</v>
      </c>
      <c r="Z230" t="s">
        <v>21140</v>
      </c>
      <c r="AA230" t="s">
        <v>21587</v>
      </c>
      <c r="AB230" t="s">
        <v>21208</v>
      </c>
      <c r="AC230" t="s">
        <v>21588</v>
      </c>
      <c r="AD230">
        <v>11869</v>
      </c>
      <c r="AE230" t="s">
        <v>21497</v>
      </c>
      <c r="AF230" t="s">
        <v>9870</v>
      </c>
      <c r="AG230" t="s">
        <v>819</v>
      </c>
      <c r="AH230" t="s">
        <v>21589</v>
      </c>
      <c r="AI230" t="s">
        <v>1244</v>
      </c>
      <c r="AJ230" t="s">
        <v>21586</v>
      </c>
      <c r="AK230" t="s">
        <v>999</v>
      </c>
      <c r="AL230" t="s">
        <v>21590</v>
      </c>
      <c r="AM230" t="s">
        <v>21591</v>
      </c>
      <c r="AN230" t="s">
        <v>21592</v>
      </c>
      <c r="AO230" t="s">
        <v>19218</v>
      </c>
      <c r="AP230" t="s">
        <v>21058</v>
      </c>
      <c r="AQ230" t="s">
        <v>21156</v>
      </c>
      <c r="AR230">
        <v>44394</v>
      </c>
      <c r="AU230">
        <v>44394</v>
      </c>
      <c r="AV230" t="s">
        <v>21587</v>
      </c>
      <c r="AW230" t="s">
        <v>21214</v>
      </c>
      <c r="AX230" t="s">
        <v>21593</v>
      </c>
    </row>
    <row r="231" spans="1:50">
      <c r="A231" t="str">
        <f t="shared" si="6"/>
        <v>기후변화센터의 동남아시아 개발도상국(미얀마) 내 고효율 쿡스토브 보급 사업 CPA-057</v>
      </c>
      <c r="B231" t="str">
        <f t="shared" si="7"/>
        <v>승인</v>
      </c>
      <c r="C231">
        <v>229</v>
      </c>
      <c r="D231" t="s">
        <v>1219</v>
      </c>
      <c r="E231" t="s">
        <v>21140</v>
      </c>
      <c r="F231" t="s">
        <v>21141</v>
      </c>
      <c r="G231" t="s">
        <v>19218</v>
      </c>
      <c r="H231" t="s">
        <v>19218</v>
      </c>
      <c r="I231" t="s">
        <v>21142</v>
      </c>
      <c r="L231" t="s">
        <v>21143</v>
      </c>
      <c r="M231" t="s">
        <v>21144</v>
      </c>
      <c r="N231" t="s">
        <v>21594</v>
      </c>
      <c r="O231" t="s">
        <v>209</v>
      </c>
      <c r="P231" t="s">
        <v>21594</v>
      </c>
      <c r="Q231" t="s">
        <v>1231</v>
      </c>
      <c r="R231" t="s">
        <v>21529</v>
      </c>
      <c r="S231" t="s">
        <v>418</v>
      </c>
      <c r="T231" t="s">
        <v>418</v>
      </c>
      <c r="U231" t="s">
        <v>21205</v>
      </c>
      <c r="V231">
        <v>44394</v>
      </c>
      <c r="W231" t="s">
        <v>2130</v>
      </c>
      <c r="X231" t="s">
        <v>2130</v>
      </c>
      <c r="Y231" t="s">
        <v>21206</v>
      </c>
      <c r="Z231" t="s">
        <v>21140</v>
      </c>
      <c r="AA231" t="s">
        <v>21595</v>
      </c>
      <c r="AB231" t="s">
        <v>21208</v>
      </c>
      <c r="AC231" t="s">
        <v>21596</v>
      </c>
      <c r="AD231">
        <v>11869</v>
      </c>
      <c r="AE231" t="s">
        <v>21497</v>
      </c>
      <c r="AF231" t="s">
        <v>9870</v>
      </c>
      <c r="AG231" t="s">
        <v>819</v>
      </c>
      <c r="AH231" t="s">
        <v>21597</v>
      </c>
      <c r="AI231" t="s">
        <v>1244</v>
      </c>
      <c r="AJ231" t="s">
        <v>21594</v>
      </c>
      <c r="AK231" t="s">
        <v>999</v>
      </c>
      <c r="AL231" t="s">
        <v>21598</v>
      </c>
      <c r="AM231" t="s">
        <v>21599</v>
      </c>
      <c r="AN231" t="s">
        <v>21600</v>
      </c>
      <c r="AO231" t="s">
        <v>19218</v>
      </c>
      <c r="AP231" t="s">
        <v>21058</v>
      </c>
      <c r="AQ231" t="s">
        <v>21156</v>
      </c>
      <c r="AR231">
        <v>44394</v>
      </c>
      <c r="AU231">
        <v>44394</v>
      </c>
      <c r="AV231" t="s">
        <v>21595</v>
      </c>
      <c r="AW231" t="s">
        <v>21214</v>
      </c>
      <c r="AX231" t="s">
        <v>21601</v>
      </c>
    </row>
    <row r="232" spans="1:50">
      <c r="A232" t="str">
        <f t="shared" si="6"/>
        <v>기후변화센터의 동남아시아 개발도상국(미얀마) 내 고효율 쿡스토브 보급 사업 CPA-058</v>
      </c>
      <c r="B232" t="str">
        <f t="shared" si="7"/>
        <v>승인</v>
      </c>
      <c r="C232">
        <v>230</v>
      </c>
      <c r="D232" t="s">
        <v>1219</v>
      </c>
      <c r="E232" t="s">
        <v>21140</v>
      </c>
      <c r="F232" t="s">
        <v>21141</v>
      </c>
      <c r="G232" t="s">
        <v>19218</v>
      </c>
      <c r="H232" t="s">
        <v>19218</v>
      </c>
      <c r="I232" t="s">
        <v>21142</v>
      </c>
      <c r="L232" t="s">
        <v>21143</v>
      </c>
      <c r="M232" t="s">
        <v>21144</v>
      </c>
      <c r="N232" t="s">
        <v>21602</v>
      </c>
      <c r="O232" t="s">
        <v>209</v>
      </c>
      <c r="P232" t="s">
        <v>21602</v>
      </c>
      <c r="Q232" t="s">
        <v>1231</v>
      </c>
      <c r="R232" t="s">
        <v>9967</v>
      </c>
      <c r="S232" t="s">
        <v>418</v>
      </c>
      <c r="T232" t="s">
        <v>418</v>
      </c>
      <c r="U232" t="s">
        <v>21205</v>
      </c>
      <c r="V232">
        <v>44394</v>
      </c>
      <c r="W232" t="s">
        <v>2130</v>
      </c>
      <c r="X232" t="s">
        <v>2130</v>
      </c>
      <c r="Y232" t="s">
        <v>21206</v>
      </c>
      <c r="Z232" t="s">
        <v>21140</v>
      </c>
      <c r="AA232" t="s">
        <v>21603</v>
      </c>
      <c r="AB232" t="s">
        <v>21208</v>
      </c>
      <c r="AC232" t="s">
        <v>21604</v>
      </c>
      <c r="AD232">
        <v>11869</v>
      </c>
      <c r="AE232" t="s">
        <v>21497</v>
      </c>
      <c r="AF232" t="s">
        <v>9870</v>
      </c>
      <c r="AG232" t="s">
        <v>819</v>
      </c>
      <c r="AH232" t="s">
        <v>21605</v>
      </c>
      <c r="AI232" t="s">
        <v>1244</v>
      </c>
      <c r="AJ232" t="s">
        <v>21602</v>
      </c>
      <c r="AK232" t="s">
        <v>999</v>
      </c>
      <c r="AL232" t="s">
        <v>21606</v>
      </c>
      <c r="AM232" t="s">
        <v>21607</v>
      </c>
      <c r="AN232" t="s">
        <v>21608</v>
      </c>
      <c r="AO232" t="s">
        <v>19218</v>
      </c>
      <c r="AP232" t="s">
        <v>21058</v>
      </c>
      <c r="AQ232" t="s">
        <v>21156</v>
      </c>
      <c r="AR232">
        <v>44394</v>
      </c>
      <c r="AU232">
        <v>44394</v>
      </c>
      <c r="AV232" t="s">
        <v>21603</v>
      </c>
      <c r="AW232" t="s">
        <v>21214</v>
      </c>
      <c r="AX232" t="s">
        <v>21609</v>
      </c>
    </row>
    <row r="233" spans="1:50">
      <c r="A233" t="str">
        <f t="shared" si="6"/>
        <v>인도 청정에너지 기기 보급 사업 (PoA 9181-CPA 19)</v>
      </c>
      <c r="B233" t="str">
        <f t="shared" si="7"/>
        <v>승인</v>
      </c>
      <c r="C233">
        <v>231</v>
      </c>
      <c r="D233" t="s">
        <v>1219</v>
      </c>
      <c r="E233" t="s">
        <v>832</v>
      </c>
      <c r="F233" t="s">
        <v>20590</v>
      </c>
      <c r="G233" t="s">
        <v>20591</v>
      </c>
      <c r="H233" t="s">
        <v>20591</v>
      </c>
      <c r="I233" t="s">
        <v>20592</v>
      </c>
      <c r="L233" t="s">
        <v>20593</v>
      </c>
      <c r="M233" t="s">
        <v>20594</v>
      </c>
      <c r="N233" t="s">
        <v>839</v>
      </c>
      <c r="O233" t="s">
        <v>209</v>
      </c>
      <c r="P233" t="s">
        <v>839</v>
      </c>
      <c r="Q233" t="s">
        <v>1231</v>
      </c>
      <c r="R233" t="s">
        <v>20694</v>
      </c>
      <c r="S233" t="s">
        <v>418</v>
      </c>
      <c r="T233" t="s">
        <v>418</v>
      </c>
      <c r="U233" t="s">
        <v>21610</v>
      </c>
      <c r="V233">
        <v>158248</v>
      </c>
      <c r="W233" t="s">
        <v>2130</v>
      </c>
      <c r="X233" t="s">
        <v>2130</v>
      </c>
      <c r="Y233" t="s">
        <v>21611</v>
      </c>
      <c r="Z233" t="s">
        <v>832</v>
      </c>
      <c r="AA233" t="s">
        <v>21612</v>
      </c>
      <c r="AB233" t="s">
        <v>21613</v>
      </c>
      <c r="AC233" t="s">
        <v>21614</v>
      </c>
      <c r="AD233">
        <v>214</v>
      </c>
      <c r="AE233" t="s">
        <v>21615</v>
      </c>
      <c r="AF233" t="s">
        <v>21616</v>
      </c>
      <c r="AG233" t="s">
        <v>819</v>
      </c>
      <c r="AH233" t="s">
        <v>21617</v>
      </c>
      <c r="AI233" t="s">
        <v>1244</v>
      </c>
      <c r="AJ233" t="s">
        <v>839</v>
      </c>
      <c r="AK233" t="s">
        <v>20694</v>
      </c>
      <c r="AL233" t="s">
        <v>21618</v>
      </c>
      <c r="AM233" t="s">
        <v>21619</v>
      </c>
      <c r="AN233" t="s">
        <v>21620</v>
      </c>
      <c r="AO233" t="s">
        <v>20153</v>
      </c>
      <c r="AP233" t="s">
        <v>21621</v>
      </c>
      <c r="AQ233" t="s">
        <v>20609</v>
      </c>
      <c r="AR233">
        <v>158248</v>
      </c>
      <c r="AS233">
        <v>0</v>
      </c>
      <c r="AT233">
        <v>0</v>
      </c>
      <c r="AU233">
        <v>158248</v>
      </c>
      <c r="AV233" t="s">
        <v>21622</v>
      </c>
      <c r="AW233" t="s">
        <v>21623</v>
      </c>
      <c r="AX233" t="s">
        <v>21624</v>
      </c>
    </row>
    <row r="234" spans="1:50">
      <c r="A234" t="str">
        <f t="shared" si="6"/>
        <v>인도 청정에너지 기기 보급 사업 (PoA 9181-CPA 23)</v>
      </c>
      <c r="B234" t="str">
        <f t="shared" si="7"/>
        <v>승인</v>
      </c>
      <c r="C234">
        <v>232</v>
      </c>
      <c r="D234" t="s">
        <v>1219</v>
      </c>
      <c r="E234" t="s">
        <v>832</v>
      </c>
      <c r="F234" t="s">
        <v>20590</v>
      </c>
      <c r="G234" t="s">
        <v>20591</v>
      </c>
      <c r="H234" t="s">
        <v>20591</v>
      </c>
      <c r="I234" t="s">
        <v>20592</v>
      </c>
      <c r="L234" t="s">
        <v>20593</v>
      </c>
      <c r="M234" t="s">
        <v>20594</v>
      </c>
      <c r="N234" t="s">
        <v>840</v>
      </c>
      <c r="O234" t="s">
        <v>209</v>
      </c>
      <c r="P234" t="s">
        <v>840</v>
      </c>
      <c r="Q234" t="s">
        <v>1231</v>
      </c>
      <c r="R234" t="s">
        <v>20694</v>
      </c>
      <c r="S234" t="s">
        <v>418</v>
      </c>
      <c r="T234" t="s">
        <v>418</v>
      </c>
      <c r="U234" t="s">
        <v>21610</v>
      </c>
      <c r="V234">
        <v>254633</v>
      </c>
      <c r="W234" t="s">
        <v>2130</v>
      </c>
      <c r="X234" t="s">
        <v>2130</v>
      </c>
      <c r="Y234" t="s">
        <v>21625</v>
      </c>
      <c r="Z234" t="s">
        <v>832</v>
      </c>
      <c r="AA234" t="s">
        <v>21626</v>
      </c>
      <c r="AB234" t="s">
        <v>21627</v>
      </c>
      <c r="AC234" t="s">
        <v>21628</v>
      </c>
      <c r="AD234">
        <v>50</v>
      </c>
      <c r="AE234" t="s">
        <v>21615</v>
      </c>
      <c r="AF234" t="s">
        <v>21616</v>
      </c>
      <c r="AG234" t="s">
        <v>819</v>
      </c>
      <c r="AH234" t="s">
        <v>21629</v>
      </c>
      <c r="AI234" t="s">
        <v>1244</v>
      </c>
      <c r="AJ234" t="s">
        <v>840</v>
      </c>
      <c r="AK234" t="s">
        <v>20694</v>
      </c>
      <c r="AL234" t="s">
        <v>21630</v>
      </c>
      <c r="AM234" t="s">
        <v>21631</v>
      </c>
      <c r="AN234" t="s">
        <v>21632</v>
      </c>
      <c r="AO234" t="s">
        <v>20153</v>
      </c>
      <c r="AP234" t="s">
        <v>21633</v>
      </c>
      <c r="AQ234" t="s">
        <v>20609</v>
      </c>
      <c r="AR234">
        <v>254633</v>
      </c>
      <c r="AS234">
        <v>0</v>
      </c>
      <c r="AT234">
        <v>0</v>
      </c>
      <c r="AU234">
        <v>254633</v>
      </c>
      <c r="AV234" t="s">
        <v>21634</v>
      </c>
      <c r="AW234" t="s">
        <v>21635</v>
      </c>
      <c r="AX234" t="s">
        <v>21636</v>
      </c>
    </row>
    <row r="235" spans="1:50">
      <c r="A235" t="str">
        <f t="shared" si="6"/>
        <v>인도 청정에너지 기기 보급 사업 (PoA 9181-CPA 22)</v>
      </c>
      <c r="B235" t="str">
        <f t="shared" si="7"/>
        <v>승인</v>
      </c>
      <c r="C235">
        <v>233</v>
      </c>
      <c r="D235" t="s">
        <v>1219</v>
      </c>
      <c r="E235" t="s">
        <v>832</v>
      </c>
      <c r="F235" t="s">
        <v>20590</v>
      </c>
      <c r="G235" t="s">
        <v>20591</v>
      </c>
      <c r="H235" t="s">
        <v>20591</v>
      </c>
      <c r="I235" t="s">
        <v>20592</v>
      </c>
      <c r="L235" t="s">
        <v>20593</v>
      </c>
      <c r="M235" t="s">
        <v>20594</v>
      </c>
      <c r="N235" t="s">
        <v>21637</v>
      </c>
      <c r="O235" t="s">
        <v>209</v>
      </c>
      <c r="P235" t="s">
        <v>21637</v>
      </c>
      <c r="Q235" t="s">
        <v>1231</v>
      </c>
      <c r="R235" t="s">
        <v>20694</v>
      </c>
      <c r="S235" t="s">
        <v>418</v>
      </c>
      <c r="T235" t="s">
        <v>418</v>
      </c>
      <c r="U235" t="s">
        <v>21610</v>
      </c>
      <c r="V235">
        <v>560009</v>
      </c>
      <c r="W235" t="s">
        <v>2130</v>
      </c>
      <c r="X235" t="s">
        <v>2130</v>
      </c>
      <c r="Y235" t="s">
        <v>20598</v>
      </c>
      <c r="Z235" t="s">
        <v>832</v>
      </c>
      <c r="AA235" t="s">
        <v>21638</v>
      </c>
      <c r="AB235" t="s">
        <v>21639</v>
      </c>
      <c r="AC235" t="s">
        <v>21640</v>
      </c>
      <c r="AD235">
        <v>44</v>
      </c>
      <c r="AE235" t="s">
        <v>21641</v>
      </c>
      <c r="AF235" t="s">
        <v>21616</v>
      </c>
      <c r="AG235" t="s">
        <v>819</v>
      </c>
      <c r="AH235" t="s">
        <v>21642</v>
      </c>
      <c r="AI235" t="s">
        <v>1244</v>
      </c>
      <c r="AJ235" t="s">
        <v>21637</v>
      </c>
      <c r="AK235" t="s">
        <v>20694</v>
      </c>
      <c r="AL235" t="s">
        <v>21643</v>
      </c>
      <c r="AM235" t="s">
        <v>21644</v>
      </c>
      <c r="AN235" t="s">
        <v>21645</v>
      </c>
      <c r="AO235" t="s">
        <v>20591</v>
      </c>
      <c r="AP235" t="s">
        <v>21633</v>
      </c>
      <c r="AQ235" t="s">
        <v>20609</v>
      </c>
      <c r="AR235">
        <v>560009</v>
      </c>
      <c r="AS235">
        <v>0</v>
      </c>
      <c r="AT235">
        <v>0</v>
      </c>
      <c r="AU235">
        <v>560009</v>
      </c>
      <c r="AV235" t="s">
        <v>21646</v>
      </c>
      <c r="AW235" t="s">
        <v>21647</v>
      </c>
      <c r="AX235" t="s">
        <v>21648</v>
      </c>
    </row>
    <row r="236" spans="1:50">
      <c r="A236" t="str">
        <f t="shared" si="6"/>
        <v>인도 청정에너지 기기 보급 사업 (PoA 9181-CPA 21)</v>
      </c>
      <c r="B236" t="str">
        <f t="shared" si="7"/>
        <v>승인</v>
      </c>
      <c r="C236">
        <v>234</v>
      </c>
      <c r="D236" t="s">
        <v>1219</v>
      </c>
      <c r="E236" t="s">
        <v>832</v>
      </c>
      <c r="F236" t="s">
        <v>20590</v>
      </c>
      <c r="G236" t="s">
        <v>20591</v>
      </c>
      <c r="H236" t="s">
        <v>20591</v>
      </c>
      <c r="I236" t="s">
        <v>20592</v>
      </c>
      <c r="L236" t="s">
        <v>20593</v>
      </c>
      <c r="M236" t="s">
        <v>20594</v>
      </c>
      <c r="N236" t="s">
        <v>841</v>
      </c>
      <c r="O236" t="s">
        <v>209</v>
      </c>
      <c r="P236" t="s">
        <v>841</v>
      </c>
      <c r="Q236" t="s">
        <v>1231</v>
      </c>
      <c r="R236" t="s">
        <v>20694</v>
      </c>
      <c r="S236" t="s">
        <v>418</v>
      </c>
      <c r="T236" t="s">
        <v>418</v>
      </c>
      <c r="U236" t="s">
        <v>21610</v>
      </c>
      <c r="V236">
        <v>291759</v>
      </c>
      <c r="W236" t="s">
        <v>2130</v>
      </c>
      <c r="X236" t="s">
        <v>2130</v>
      </c>
      <c r="Y236" t="s">
        <v>20782</v>
      </c>
      <c r="Z236" t="s">
        <v>832</v>
      </c>
      <c r="AA236" t="s">
        <v>21649</v>
      </c>
      <c r="AB236" t="s">
        <v>21650</v>
      </c>
      <c r="AC236" t="s">
        <v>21651</v>
      </c>
      <c r="AD236">
        <v>254</v>
      </c>
      <c r="AE236" t="s">
        <v>21615</v>
      </c>
      <c r="AF236" t="s">
        <v>21616</v>
      </c>
      <c r="AG236" t="s">
        <v>819</v>
      </c>
      <c r="AH236" t="s">
        <v>21652</v>
      </c>
      <c r="AI236" t="s">
        <v>1244</v>
      </c>
      <c r="AJ236" t="s">
        <v>841</v>
      </c>
      <c r="AK236" t="s">
        <v>20694</v>
      </c>
      <c r="AL236" t="s">
        <v>21653</v>
      </c>
      <c r="AM236" t="s">
        <v>21654</v>
      </c>
      <c r="AN236" t="s">
        <v>21655</v>
      </c>
      <c r="AO236" t="s">
        <v>20153</v>
      </c>
      <c r="AP236" t="s">
        <v>21656</v>
      </c>
      <c r="AQ236" t="s">
        <v>20609</v>
      </c>
      <c r="AR236">
        <v>291759</v>
      </c>
      <c r="AS236">
        <v>0</v>
      </c>
      <c r="AT236">
        <v>0</v>
      </c>
      <c r="AU236">
        <v>291759</v>
      </c>
      <c r="AV236" t="s">
        <v>21657</v>
      </c>
      <c r="AW236" t="s">
        <v>21658</v>
      </c>
      <c r="AX236" t="s">
        <v>21659</v>
      </c>
    </row>
    <row r="237" spans="1:50">
      <c r="A237" t="str">
        <f t="shared" si="6"/>
        <v>인도 청정에너지 기기 보급 사업 (PoA 9181-CPA 20)</v>
      </c>
      <c r="B237" t="str">
        <f t="shared" si="7"/>
        <v>승인</v>
      </c>
      <c r="C237">
        <v>235</v>
      </c>
      <c r="D237" t="s">
        <v>1219</v>
      </c>
      <c r="E237" t="s">
        <v>832</v>
      </c>
      <c r="F237" t="s">
        <v>20590</v>
      </c>
      <c r="G237" t="s">
        <v>20591</v>
      </c>
      <c r="H237" t="s">
        <v>20591</v>
      </c>
      <c r="I237" t="s">
        <v>20592</v>
      </c>
      <c r="L237" t="s">
        <v>20593</v>
      </c>
      <c r="M237" t="s">
        <v>20594</v>
      </c>
      <c r="N237" t="s">
        <v>837</v>
      </c>
      <c r="O237" t="s">
        <v>209</v>
      </c>
      <c r="P237" t="s">
        <v>837</v>
      </c>
      <c r="Q237" t="s">
        <v>1231</v>
      </c>
      <c r="R237" t="s">
        <v>20694</v>
      </c>
      <c r="S237" t="s">
        <v>418</v>
      </c>
      <c r="T237" t="s">
        <v>418</v>
      </c>
      <c r="U237" t="s">
        <v>21610</v>
      </c>
      <c r="V237">
        <v>235610</v>
      </c>
      <c r="W237" t="s">
        <v>2130</v>
      </c>
      <c r="X237" t="s">
        <v>2130</v>
      </c>
      <c r="Y237" t="s">
        <v>21660</v>
      </c>
      <c r="Z237" t="s">
        <v>832</v>
      </c>
      <c r="AA237" t="s">
        <v>21661</v>
      </c>
      <c r="AB237" t="s">
        <v>21662</v>
      </c>
      <c r="AC237" t="s">
        <v>21663</v>
      </c>
      <c r="AD237">
        <v>18</v>
      </c>
      <c r="AE237" t="s">
        <v>21615</v>
      </c>
      <c r="AF237" t="s">
        <v>21616</v>
      </c>
      <c r="AG237" t="s">
        <v>819</v>
      </c>
      <c r="AH237" t="s">
        <v>21664</v>
      </c>
      <c r="AI237" t="s">
        <v>1244</v>
      </c>
      <c r="AJ237" t="s">
        <v>837</v>
      </c>
      <c r="AK237" t="s">
        <v>20694</v>
      </c>
      <c r="AL237" t="s">
        <v>21665</v>
      </c>
      <c r="AM237" t="s">
        <v>21666</v>
      </c>
      <c r="AN237" t="s">
        <v>21667</v>
      </c>
      <c r="AO237" t="s">
        <v>20591</v>
      </c>
      <c r="AP237" t="s">
        <v>21668</v>
      </c>
      <c r="AQ237" t="s">
        <v>21669</v>
      </c>
      <c r="AR237">
        <v>235610</v>
      </c>
      <c r="AS237">
        <v>0</v>
      </c>
      <c r="AT237">
        <v>0</v>
      </c>
      <c r="AU237">
        <v>235610</v>
      </c>
      <c r="AV237" t="s">
        <v>21670</v>
      </c>
      <c r="AW237" t="s">
        <v>21671</v>
      </c>
      <c r="AX237" t="s">
        <v>21672</v>
      </c>
    </row>
    <row r="238" spans="1:50">
      <c r="A238" t="str">
        <f t="shared" si="6"/>
        <v>CPA-0002: KOKO 케냐 에탄올 쿡스토브 프로그램</v>
      </c>
      <c r="B238" t="str">
        <f t="shared" si="7"/>
        <v>승인</v>
      </c>
      <c r="C238">
        <v>236</v>
      </c>
      <c r="D238" t="s">
        <v>1219</v>
      </c>
      <c r="E238" t="s">
        <v>21673</v>
      </c>
      <c r="F238" t="s">
        <v>21674</v>
      </c>
      <c r="G238" t="s">
        <v>19234</v>
      </c>
      <c r="H238" t="s">
        <v>19234</v>
      </c>
      <c r="I238" t="s">
        <v>21675</v>
      </c>
      <c r="K238" t="s">
        <v>2703</v>
      </c>
      <c r="L238" t="s">
        <v>21676</v>
      </c>
      <c r="M238" t="s">
        <v>21677</v>
      </c>
      <c r="N238" t="s">
        <v>21678</v>
      </c>
      <c r="O238" t="s">
        <v>209</v>
      </c>
      <c r="P238" t="s">
        <v>21678</v>
      </c>
      <c r="Q238" t="s">
        <v>1293</v>
      </c>
      <c r="R238" t="s">
        <v>21679</v>
      </c>
      <c r="S238" t="s">
        <v>418</v>
      </c>
      <c r="T238" t="s">
        <v>418</v>
      </c>
      <c r="U238" t="s">
        <v>21680</v>
      </c>
      <c r="V238">
        <v>1081893</v>
      </c>
      <c r="W238" t="s">
        <v>1324</v>
      </c>
      <c r="X238" t="s">
        <v>1513</v>
      </c>
      <c r="Y238" t="s">
        <v>19478</v>
      </c>
      <c r="Z238" t="s">
        <v>21673</v>
      </c>
      <c r="AA238" t="s">
        <v>21681</v>
      </c>
      <c r="AB238" t="s">
        <v>21682</v>
      </c>
      <c r="AC238" t="s">
        <v>21683</v>
      </c>
      <c r="AD238">
        <v>37300</v>
      </c>
      <c r="AE238" t="s">
        <v>21684</v>
      </c>
      <c r="AF238" t="s">
        <v>21685</v>
      </c>
      <c r="AG238" t="s">
        <v>819</v>
      </c>
      <c r="AH238" t="s">
        <v>21686</v>
      </c>
      <c r="AI238" t="s">
        <v>1244</v>
      </c>
      <c r="AJ238" t="s">
        <v>21678</v>
      </c>
      <c r="AK238" t="s">
        <v>8714</v>
      </c>
      <c r="AL238" t="s">
        <v>21687</v>
      </c>
      <c r="AM238" t="s">
        <v>21688</v>
      </c>
      <c r="AN238" t="s">
        <v>21689</v>
      </c>
      <c r="AO238" t="s">
        <v>19234</v>
      </c>
      <c r="AP238" t="s">
        <v>19246</v>
      </c>
      <c r="AQ238" t="s">
        <v>19486</v>
      </c>
      <c r="AR238">
        <v>1083190</v>
      </c>
      <c r="AS238">
        <v>1297</v>
      </c>
      <c r="AT238">
        <v>0</v>
      </c>
      <c r="AU238">
        <v>1081893</v>
      </c>
      <c r="AV238" t="s">
        <v>21681</v>
      </c>
      <c r="AW238" t="s">
        <v>21690</v>
      </c>
      <c r="AX238" t="s">
        <v>21691</v>
      </c>
    </row>
    <row r="239" spans="1:50">
      <c r="A239" t="str">
        <f t="shared" si="6"/>
        <v>8.6MW PV 번들링 CDM 프로젝트</v>
      </c>
      <c r="B239" t="str">
        <f t="shared" si="7"/>
        <v>승인</v>
      </c>
      <c r="C239">
        <v>237</v>
      </c>
      <c r="D239" t="s">
        <v>1219</v>
      </c>
      <c r="E239" t="s">
        <v>1932</v>
      </c>
      <c r="F239" t="s">
        <v>1933</v>
      </c>
      <c r="G239" t="s">
        <v>20848</v>
      </c>
      <c r="H239" t="s">
        <v>20763</v>
      </c>
      <c r="I239" t="s">
        <v>20764</v>
      </c>
      <c r="J239" t="s">
        <v>11843</v>
      </c>
      <c r="K239" t="s">
        <v>1937</v>
      </c>
      <c r="L239" t="s">
        <v>1938</v>
      </c>
      <c r="M239" t="s">
        <v>20765</v>
      </c>
      <c r="N239" t="s">
        <v>21692</v>
      </c>
      <c r="O239" t="s">
        <v>209</v>
      </c>
      <c r="P239" t="s">
        <v>21692</v>
      </c>
      <c r="Q239" t="s">
        <v>1293</v>
      </c>
      <c r="R239" t="s">
        <v>1742</v>
      </c>
      <c r="S239" t="s">
        <v>418</v>
      </c>
      <c r="T239" t="s">
        <v>418</v>
      </c>
      <c r="U239" t="s">
        <v>20849</v>
      </c>
      <c r="V239">
        <v>4171</v>
      </c>
      <c r="W239" t="s">
        <v>1324</v>
      </c>
      <c r="X239" t="s">
        <v>1325</v>
      </c>
      <c r="Y239" t="s">
        <v>20850</v>
      </c>
      <c r="Z239" t="s">
        <v>1932</v>
      </c>
      <c r="AA239" t="s">
        <v>21693</v>
      </c>
      <c r="AB239" t="s">
        <v>21694</v>
      </c>
      <c r="AC239" t="s">
        <v>21695</v>
      </c>
      <c r="AD239">
        <v>4087</v>
      </c>
      <c r="AE239" t="s">
        <v>21696</v>
      </c>
      <c r="AF239" t="s">
        <v>21697</v>
      </c>
      <c r="AG239" t="s">
        <v>819</v>
      </c>
      <c r="AH239" t="s">
        <v>21698</v>
      </c>
      <c r="AI239" t="s">
        <v>1244</v>
      </c>
      <c r="AJ239" t="s">
        <v>21692</v>
      </c>
      <c r="AK239" t="s">
        <v>20596</v>
      </c>
      <c r="AL239">
        <v>10542</v>
      </c>
      <c r="AM239" t="s">
        <v>21699</v>
      </c>
      <c r="AN239" t="s">
        <v>21700</v>
      </c>
      <c r="AO239" t="s">
        <v>20763</v>
      </c>
      <c r="AP239" t="s">
        <v>20777</v>
      </c>
      <c r="AQ239" t="s">
        <v>20778</v>
      </c>
      <c r="AR239">
        <v>10752</v>
      </c>
      <c r="AU239">
        <v>10752</v>
      </c>
      <c r="AV239" t="s">
        <v>21701</v>
      </c>
      <c r="AW239" t="s">
        <v>21702</v>
      </c>
      <c r="AX239" t="s">
        <v>21703</v>
      </c>
    </row>
    <row r="240" spans="1:50">
      <c r="A240" t="str">
        <f t="shared" si="6"/>
        <v>델라구아 르완다 공중 보건 프로그램 : 르완다 CPA028 사업</v>
      </c>
      <c r="B240" t="str">
        <f t="shared" si="7"/>
        <v>승인</v>
      </c>
      <c r="C240">
        <v>238</v>
      </c>
      <c r="D240" t="s">
        <v>1219</v>
      </c>
      <c r="E240" t="s">
        <v>870</v>
      </c>
      <c r="F240" t="s">
        <v>19808</v>
      </c>
      <c r="G240" t="s">
        <v>21031</v>
      </c>
      <c r="H240" t="s">
        <v>21031</v>
      </c>
      <c r="I240" t="s">
        <v>1254</v>
      </c>
      <c r="J240" t="s">
        <v>19810</v>
      </c>
      <c r="K240" t="s">
        <v>1446</v>
      </c>
      <c r="L240" t="s">
        <v>1257</v>
      </c>
      <c r="M240" t="s">
        <v>19811</v>
      </c>
      <c r="N240" t="s">
        <v>21704</v>
      </c>
      <c r="O240" t="s">
        <v>209</v>
      </c>
      <c r="P240" t="s">
        <v>21704</v>
      </c>
      <c r="Q240" t="s">
        <v>1231</v>
      </c>
      <c r="R240" t="s">
        <v>21705</v>
      </c>
      <c r="S240" t="s">
        <v>418</v>
      </c>
      <c r="T240" t="s">
        <v>418</v>
      </c>
      <c r="U240" t="s">
        <v>21706</v>
      </c>
      <c r="V240">
        <v>39911</v>
      </c>
      <c r="W240" t="s">
        <v>2130</v>
      </c>
      <c r="X240" t="s">
        <v>2130</v>
      </c>
      <c r="Y240" t="s">
        <v>20206</v>
      </c>
      <c r="Z240" t="s">
        <v>870</v>
      </c>
      <c r="AA240" t="s">
        <v>21707</v>
      </c>
      <c r="AB240" t="s">
        <v>21708</v>
      </c>
      <c r="AC240" t="s">
        <v>21709</v>
      </c>
      <c r="AD240">
        <v>5981</v>
      </c>
      <c r="AE240" t="s">
        <v>21710</v>
      </c>
      <c r="AF240" t="s">
        <v>21697</v>
      </c>
      <c r="AG240" t="s">
        <v>819</v>
      </c>
      <c r="AH240" t="s">
        <v>21711</v>
      </c>
      <c r="AI240" t="s">
        <v>1244</v>
      </c>
      <c r="AJ240" t="s">
        <v>21704</v>
      </c>
      <c r="AK240" t="s">
        <v>21705</v>
      </c>
      <c r="AL240" t="s">
        <v>21712</v>
      </c>
      <c r="AM240" t="s">
        <v>21713</v>
      </c>
      <c r="AN240" t="s">
        <v>21714</v>
      </c>
      <c r="AO240" t="s">
        <v>21031</v>
      </c>
      <c r="AP240" t="s">
        <v>21715</v>
      </c>
      <c r="AQ240" t="s">
        <v>20378</v>
      </c>
      <c r="AR240">
        <v>39911</v>
      </c>
      <c r="AS240">
        <v>0</v>
      </c>
      <c r="AT240">
        <v>0</v>
      </c>
      <c r="AU240">
        <v>39911</v>
      </c>
      <c r="AV240" t="s">
        <v>21707</v>
      </c>
      <c r="AW240" t="s">
        <v>21716</v>
      </c>
      <c r="AX240" t="s">
        <v>21717</v>
      </c>
    </row>
    <row r="241" spans="1:50">
      <c r="A241" t="str">
        <f t="shared" si="6"/>
        <v>마다가스카르의 개선된 쿡스토브 프로젝트 by KCM - Wood#CPA-W-013</v>
      </c>
      <c r="B241" t="str">
        <f t="shared" si="7"/>
        <v>승인</v>
      </c>
      <c r="C241">
        <v>239</v>
      </c>
      <c r="D241" t="s">
        <v>1219</v>
      </c>
      <c r="E241" t="s">
        <v>425</v>
      </c>
      <c r="F241" t="s">
        <v>1220</v>
      </c>
      <c r="G241" t="s">
        <v>19983</v>
      </c>
      <c r="H241" t="s">
        <v>19983</v>
      </c>
      <c r="I241" t="s">
        <v>1223</v>
      </c>
      <c r="J241" t="s">
        <v>1224</v>
      </c>
      <c r="K241" t="s">
        <v>1224</v>
      </c>
      <c r="L241" t="s">
        <v>1225</v>
      </c>
      <c r="M241" t="s">
        <v>1226</v>
      </c>
      <c r="N241" t="s">
        <v>21718</v>
      </c>
      <c r="O241" t="s">
        <v>209</v>
      </c>
      <c r="P241" t="s">
        <v>21718</v>
      </c>
      <c r="Q241" t="s">
        <v>1293</v>
      </c>
      <c r="R241" t="s">
        <v>21719</v>
      </c>
      <c r="S241" t="s">
        <v>418</v>
      </c>
      <c r="T241" t="s">
        <v>418</v>
      </c>
      <c r="U241" t="s">
        <v>9102</v>
      </c>
      <c r="V241">
        <v>37950</v>
      </c>
      <c r="W241" t="s">
        <v>2130</v>
      </c>
      <c r="X241" t="s">
        <v>2130</v>
      </c>
      <c r="Y241" t="s">
        <v>21720</v>
      </c>
      <c r="Z241" t="s">
        <v>425</v>
      </c>
      <c r="AA241" t="s">
        <v>21721</v>
      </c>
      <c r="AB241" t="s">
        <v>21722</v>
      </c>
      <c r="AC241" t="s">
        <v>21723</v>
      </c>
      <c r="AD241">
        <v>6250</v>
      </c>
      <c r="AE241" t="s">
        <v>21724</v>
      </c>
      <c r="AF241" t="s">
        <v>18606</v>
      </c>
      <c r="AG241" t="s">
        <v>819</v>
      </c>
      <c r="AH241" t="s">
        <v>21725</v>
      </c>
      <c r="AI241" t="s">
        <v>1244</v>
      </c>
      <c r="AJ241" t="s">
        <v>21718</v>
      </c>
      <c r="AK241" t="s">
        <v>21726</v>
      </c>
      <c r="AL241" t="s">
        <v>21727</v>
      </c>
      <c r="AM241" t="s">
        <v>21728</v>
      </c>
      <c r="AN241" t="s">
        <v>21729</v>
      </c>
      <c r="AO241" t="s">
        <v>19995</v>
      </c>
      <c r="AP241" t="s">
        <v>21730</v>
      </c>
      <c r="AQ241" t="s">
        <v>21731</v>
      </c>
      <c r="AR241">
        <v>37950</v>
      </c>
      <c r="AS241">
        <v>0</v>
      </c>
      <c r="AT241">
        <v>0</v>
      </c>
      <c r="AU241">
        <v>37950</v>
      </c>
      <c r="AV241" t="s">
        <v>21721</v>
      </c>
      <c r="AW241" t="s">
        <v>21732</v>
      </c>
      <c r="AX241" t="s">
        <v>21733</v>
      </c>
    </row>
    <row r="242" spans="1:50">
      <c r="A242" t="str">
        <f t="shared" si="6"/>
        <v>마다가스카르의 개선된 쿡스토브 프로젝트 by KCM - Wood#CPA-W-011</v>
      </c>
      <c r="B242" t="str">
        <f t="shared" si="7"/>
        <v>승인</v>
      </c>
      <c r="C242">
        <v>240</v>
      </c>
      <c r="D242" t="s">
        <v>1219</v>
      </c>
      <c r="E242" t="s">
        <v>425</v>
      </c>
      <c r="F242" t="s">
        <v>1220</v>
      </c>
      <c r="G242" t="s">
        <v>19983</v>
      </c>
      <c r="H242" t="s">
        <v>19983</v>
      </c>
      <c r="I242" t="s">
        <v>1223</v>
      </c>
      <c r="J242" t="s">
        <v>1224</v>
      </c>
      <c r="K242" t="s">
        <v>1224</v>
      </c>
      <c r="L242" t="s">
        <v>1225</v>
      </c>
      <c r="M242" t="s">
        <v>1226</v>
      </c>
      <c r="N242" t="s">
        <v>21734</v>
      </c>
      <c r="O242" t="s">
        <v>209</v>
      </c>
      <c r="P242" t="s">
        <v>21734</v>
      </c>
      <c r="Q242" t="s">
        <v>1293</v>
      </c>
      <c r="R242" t="s">
        <v>21735</v>
      </c>
      <c r="S242" t="s">
        <v>418</v>
      </c>
      <c r="T242" t="s">
        <v>418</v>
      </c>
      <c r="U242" t="s">
        <v>10702</v>
      </c>
      <c r="V242">
        <v>37950</v>
      </c>
      <c r="W242" t="s">
        <v>2130</v>
      </c>
      <c r="X242" t="s">
        <v>2130</v>
      </c>
      <c r="Y242" t="s">
        <v>21720</v>
      </c>
      <c r="Z242" t="s">
        <v>425</v>
      </c>
      <c r="AA242" t="s">
        <v>21736</v>
      </c>
      <c r="AB242" t="s">
        <v>21737</v>
      </c>
      <c r="AC242" t="s">
        <v>21738</v>
      </c>
      <c r="AD242">
        <v>12493</v>
      </c>
      <c r="AE242" t="s">
        <v>21724</v>
      </c>
      <c r="AF242" t="s">
        <v>18606</v>
      </c>
      <c r="AG242" t="s">
        <v>819</v>
      </c>
      <c r="AH242" t="s">
        <v>21739</v>
      </c>
      <c r="AI242" t="s">
        <v>1244</v>
      </c>
      <c r="AJ242" t="s">
        <v>21734</v>
      </c>
      <c r="AK242" t="s">
        <v>21740</v>
      </c>
      <c r="AL242" t="s">
        <v>21741</v>
      </c>
      <c r="AM242" t="s">
        <v>21742</v>
      </c>
      <c r="AN242" t="s">
        <v>21743</v>
      </c>
      <c r="AO242" t="s">
        <v>19995</v>
      </c>
      <c r="AP242" t="s">
        <v>21730</v>
      </c>
      <c r="AQ242" t="s">
        <v>21731</v>
      </c>
      <c r="AR242">
        <v>37950</v>
      </c>
      <c r="AS242">
        <v>0</v>
      </c>
      <c r="AT242">
        <v>0</v>
      </c>
      <c r="AU242">
        <v>37950</v>
      </c>
      <c r="AV242" t="s">
        <v>21736</v>
      </c>
      <c r="AW242" t="s">
        <v>21744</v>
      </c>
      <c r="AX242" t="s">
        <v>21733</v>
      </c>
    </row>
    <row r="243" spans="1:50">
      <c r="A243" t="str">
        <f t="shared" si="6"/>
        <v>마다가스카르의 개선된 쿡스토브 프로젝트 by KCM - Wood#CPA-W-010</v>
      </c>
      <c r="B243" t="str">
        <f t="shared" si="7"/>
        <v>승인</v>
      </c>
      <c r="C243">
        <v>241</v>
      </c>
      <c r="D243" t="s">
        <v>1219</v>
      </c>
      <c r="E243" t="s">
        <v>425</v>
      </c>
      <c r="F243" t="s">
        <v>1220</v>
      </c>
      <c r="G243" t="s">
        <v>19983</v>
      </c>
      <c r="H243" t="s">
        <v>19983</v>
      </c>
      <c r="I243" t="s">
        <v>1223</v>
      </c>
      <c r="J243" t="s">
        <v>1224</v>
      </c>
      <c r="K243" t="s">
        <v>1224</v>
      </c>
      <c r="L243" t="s">
        <v>1225</v>
      </c>
      <c r="M243" t="s">
        <v>1226</v>
      </c>
      <c r="N243" t="s">
        <v>21745</v>
      </c>
      <c r="O243" t="s">
        <v>209</v>
      </c>
      <c r="P243" t="s">
        <v>21745</v>
      </c>
      <c r="Q243" t="s">
        <v>1293</v>
      </c>
      <c r="R243" t="s">
        <v>21735</v>
      </c>
      <c r="S243" t="s">
        <v>418</v>
      </c>
      <c r="T243" t="s">
        <v>418</v>
      </c>
      <c r="U243" t="s">
        <v>10702</v>
      </c>
      <c r="V243">
        <v>37950</v>
      </c>
      <c r="W243" t="s">
        <v>2130</v>
      </c>
      <c r="X243" t="s">
        <v>2130</v>
      </c>
      <c r="Y243" t="s">
        <v>21720</v>
      </c>
      <c r="Z243" t="s">
        <v>425</v>
      </c>
      <c r="AA243" t="s">
        <v>21746</v>
      </c>
      <c r="AB243" t="s">
        <v>21747</v>
      </c>
      <c r="AC243" t="s">
        <v>21748</v>
      </c>
      <c r="AD243">
        <v>9896</v>
      </c>
      <c r="AE243" t="s">
        <v>21724</v>
      </c>
      <c r="AF243" t="s">
        <v>18606</v>
      </c>
      <c r="AG243" t="s">
        <v>819</v>
      </c>
      <c r="AH243" t="s">
        <v>21749</v>
      </c>
      <c r="AI243" t="s">
        <v>1244</v>
      </c>
      <c r="AJ243" t="s">
        <v>21745</v>
      </c>
      <c r="AK243" t="s">
        <v>21740</v>
      </c>
      <c r="AL243" t="s">
        <v>21750</v>
      </c>
      <c r="AM243" t="s">
        <v>21751</v>
      </c>
      <c r="AN243" t="s">
        <v>21752</v>
      </c>
      <c r="AO243" t="s">
        <v>19995</v>
      </c>
      <c r="AP243" t="s">
        <v>21730</v>
      </c>
      <c r="AQ243" t="s">
        <v>21731</v>
      </c>
      <c r="AR243">
        <v>37950</v>
      </c>
      <c r="AS243">
        <v>0</v>
      </c>
      <c r="AT243">
        <v>0</v>
      </c>
      <c r="AU243">
        <v>37950</v>
      </c>
      <c r="AV243" t="s">
        <v>21746</v>
      </c>
      <c r="AW243" t="s">
        <v>21753</v>
      </c>
      <c r="AX243" t="s">
        <v>21733</v>
      </c>
    </row>
    <row r="244" spans="1:50">
      <c r="A244" t="str">
        <f t="shared" si="6"/>
        <v xml:space="preserve">삼성전자 인도 고효율 냉장고 CDM 사업 </v>
      </c>
      <c r="B244" t="str">
        <f t="shared" si="7"/>
        <v>승인</v>
      </c>
      <c r="C244">
        <v>242</v>
      </c>
      <c r="D244" t="s">
        <v>1219</v>
      </c>
      <c r="E244" t="s">
        <v>423</v>
      </c>
      <c r="F244" t="s">
        <v>7599</v>
      </c>
      <c r="G244" t="s">
        <v>20153</v>
      </c>
      <c r="H244" t="s">
        <v>20153</v>
      </c>
      <c r="I244" t="s">
        <v>21754</v>
      </c>
      <c r="J244" t="s">
        <v>7602</v>
      </c>
      <c r="K244" t="s">
        <v>1956</v>
      </c>
      <c r="L244" t="s">
        <v>21755</v>
      </c>
      <c r="M244" t="s">
        <v>21756</v>
      </c>
      <c r="N244" t="s">
        <v>21757</v>
      </c>
      <c r="O244" t="s">
        <v>209</v>
      </c>
      <c r="P244" t="s">
        <v>21757</v>
      </c>
      <c r="Q244" t="s">
        <v>1293</v>
      </c>
      <c r="R244" t="s">
        <v>21758</v>
      </c>
      <c r="S244" t="s">
        <v>418</v>
      </c>
      <c r="T244" t="s">
        <v>418</v>
      </c>
      <c r="U244" t="s">
        <v>6935</v>
      </c>
      <c r="V244">
        <v>270659</v>
      </c>
      <c r="W244" t="s">
        <v>2130</v>
      </c>
      <c r="X244" t="s">
        <v>2130</v>
      </c>
      <c r="Y244" t="s">
        <v>21759</v>
      </c>
      <c r="Z244" t="s">
        <v>423</v>
      </c>
      <c r="AA244" t="s">
        <v>21760</v>
      </c>
      <c r="AB244" t="s">
        <v>21761</v>
      </c>
      <c r="AC244" t="s">
        <v>21762</v>
      </c>
      <c r="AD244">
        <v>481398</v>
      </c>
      <c r="AE244" t="s">
        <v>21763</v>
      </c>
      <c r="AF244" t="s">
        <v>21764</v>
      </c>
      <c r="AG244" t="s">
        <v>819</v>
      </c>
      <c r="AH244" t="s">
        <v>21765</v>
      </c>
      <c r="AI244" t="s">
        <v>1244</v>
      </c>
      <c r="AJ244" t="s">
        <v>21757</v>
      </c>
      <c r="AK244" t="s">
        <v>7511</v>
      </c>
      <c r="AL244">
        <v>7354</v>
      </c>
      <c r="AM244" t="s">
        <v>21766</v>
      </c>
      <c r="AN244" t="s">
        <v>21767</v>
      </c>
      <c r="AO244" t="s">
        <v>21768</v>
      </c>
      <c r="AP244" t="s">
        <v>21769</v>
      </c>
      <c r="AQ244" t="s">
        <v>21770</v>
      </c>
      <c r="AR244">
        <v>1386963</v>
      </c>
      <c r="AS244">
        <v>1116303</v>
      </c>
      <c r="AT244">
        <v>0</v>
      </c>
      <c r="AU244">
        <v>270659</v>
      </c>
      <c r="AV244" t="s">
        <v>21760</v>
      </c>
      <c r="AW244" t="s">
        <v>21771</v>
      </c>
      <c r="AX244" t="s">
        <v>21772</v>
      </c>
    </row>
    <row r="245" spans="1:50">
      <c r="A245" t="str">
        <f t="shared" si="6"/>
        <v>MJ AGRI Vietnam의 바이오매스 열 생산</v>
      </c>
      <c r="B245" t="str">
        <f t="shared" si="7"/>
        <v>검토필요</v>
      </c>
      <c r="C245">
        <v>243</v>
      </c>
      <c r="D245" t="s">
        <v>1219</v>
      </c>
      <c r="E245" t="s">
        <v>21773</v>
      </c>
      <c r="F245" t="s">
        <v>21774</v>
      </c>
      <c r="G245" t="s">
        <v>21775</v>
      </c>
      <c r="H245" t="s">
        <v>21776</v>
      </c>
      <c r="I245" t="s">
        <v>21777</v>
      </c>
      <c r="L245" t="s">
        <v>21778</v>
      </c>
      <c r="M245" t="s">
        <v>21779</v>
      </c>
      <c r="N245" t="s">
        <v>21780</v>
      </c>
      <c r="O245" t="s">
        <v>215</v>
      </c>
      <c r="P245" t="s">
        <v>21780</v>
      </c>
      <c r="Q245" t="s">
        <v>1293</v>
      </c>
      <c r="R245" t="s">
        <v>21781</v>
      </c>
      <c r="S245" t="s">
        <v>418</v>
      </c>
      <c r="T245" t="s">
        <v>418</v>
      </c>
      <c r="U245" t="s">
        <v>21782</v>
      </c>
      <c r="V245">
        <v>11490</v>
      </c>
      <c r="W245" t="s">
        <v>1324</v>
      </c>
      <c r="X245" t="s">
        <v>1513</v>
      </c>
      <c r="Y245" t="s">
        <v>21783</v>
      </c>
      <c r="Z245" t="s">
        <v>21773</v>
      </c>
      <c r="AA245" t="s">
        <v>21784</v>
      </c>
      <c r="AD245">
        <v>189</v>
      </c>
      <c r="AE245" t="s">
        <v>21785</v>
      </c>
      <c r="AF245" t="s">
        <v>11076</v>
      </c>
      <c r="AG245" t="s">
        <v>819</v>
      </c>
      <c r="AH245" t="s">
        <v>21786</v>
      </c>
      <c r="AI245" t="s">
        <v>1244</v>
      </c>
      <c r="AJ245" t="s">
        <v>21780</v>
      </c>
      <c r="AK245" t="s">
        <v>21781</v>
      </c>
      <c r="AL245">
        <v>10517</v>
      </c>
      <c r="AM245" t="s">
        <v>21787</v>
      </c>
      <c r="AN245" t="s">
        <v>21788</v>
      </c>
      <c r="AO245" t="s">
        <v>21776</v>
      </c>
      <c r="AP245" t="s">
        <v>21789</v>
      </c>
      <c r="AQ245" t="s">
        <v>21790</v>
      </c>
      <c r="AR245">
        <v>11660</v>
      </c>
      <c r="AS245">
        <v>170</v>
      </c>
      <c r="AT245">
        <v>0</v>
      </c>
      <c r="AU245">
        <v>11490</v>
      </c>
      <c r="AV245" t="s">
        <v>21784</v>
      </c>
      <c r="AW245" t="s">
        <v>21791</v>
      </c>
      <c r="AX245" t="s">
        <v>21792</v>
      </c>
    </row>
    <row r="246" spans="1:50">
      <c r="A246" t="str">
        <f t="shared" si="6"/>
        <v>안전한 식수 공급을 위한 정수기 보급 사업 : CPA 102(한국 지원)</v>
      </c>
      <c r="B246" t="str">
        <f t="shared" si="7"/>
        <v>사업변경 신청</v>
      </c>
      <c r="C246">
        <v>244</v>
      </c>
      <c r="D246" t="s">
        <v>13628</v>
      </c>
      <c r="E246" t="s">
        <v>817</v>
      </c>
      <c r="F246" t="s">
        <v>19334</v>
      </c>
      <c r="G246" t="s">
        <v>19234</v>
      </c>
      <c r="H246" t="s">
        <v>19234</v>
      </c>
      <c r="I246" t="s">
        <v>19377</v>
      </c>
      <c r="L246" t="s">
        <v>19378</v>
      </c>
      <c r="M246" t="s">
        <v>19379</v>
      </c>
      <c r="N246" t="s">
        <v>874</v>
      </c>
      <c r="O246" t="s">
        <v>209</v>
      </c>
      <c r="P246" t="s">
        <v>874</v>
      </c>
      <c r="Q246" t="s">
        <v>1231</v>
      </c>
      <c r="R246" t="s">
        <v>19337</v>
      </c>
      <c r="S246" t="s">
        <v>418</v>
      </c>
      <c r="T246" t="s">
        <v>13413</v>
      </c>
      <c r="U246" t="s">
        <v>875</v>
      </c>
      <c r="V246">
        <v>59886</v>
      </c>
      <c r="W246" t="s">
        <v>2130</v>
      </c>
      <c r="X246" t="s">
        <v>2130</v>
      </c>
      <c r="Y246" t="s">
        <v>19338</v>
      </c>
      <c r="Z246" t="s">
        <v>817</v>
      </c>
      <c r="AA246" t="s">
        <v>19339</v>
      </c>
      <c r="AB246" t="s">
        <v>21793</v>
      </c>
      <c r="AC246" t="s">
        <v>21794</v>
      </c>
      <c r="AD246">
        <v>14</v>
      </c>
      <c r="AE246" t="s">
        <v>21795</v>
      </c>
      <c r="AF246" t="s">
        <v>8568</v>
      </c>
      <c r="AG246" t="s">
        <v>819</v>
      </c>
      <c r="AH246" t="s">
        <v>21796</v>
      </c>
      <c r="AI246" t="s">
        <v>1244</v>
      </c>
      <c r="AJ246" t="s">
        <v>874</v>
      </c>
      <c r="AK246" t="s">
        <v>19344</v>
      </c>
      <c r="AL246" t="s">
        <v>21797</v>
      </c>
      <c r="AM246" t="s">
        <v>21798</v>
      </c>
      <c r="AN246" t="s">
        <v>21799</v>
      </c>
      <c r="AO246" t="s">
        <v>19234</v>
      </c>
      <c r="AP246" t="s">
        <v>19349</v>
      </c>
      <c r="AQ246" t="s">
        <v>19350</v>
      </c>
      <c r="AR246">
        <v>63038</v>
      </c>
      <c r="AS246">
        <v>0</v>
      </c>
      <c r="AT246">
        <v>3152</v>
      </c>
      <c r="AU246">
        <v>59886</v>
      </c>
      <c r="AV246" t="s">
        <v>21800</v>
      </c>
      <c r="AW246" t="s">
        <v>21801</v>
      </c>
      <c r="AX246" t="s">
        <v>21802</v>
      </c>
    </row>
    <row r="247" spans="1:50">
      <c r="A247" t="str">
        <f t="shared" si="6"/>
        <v>안전한 식수 공급을 위한 정수기 보급 사업 : CPA 101(한국 지원)</v>
      </c>
      <c r="B247" t="str">
        <f t="shared" si="7"/>
        <v>사업변경 신청</v>
      </c>
      <c r="C247">
        <v>245</v>
      </c>
      <c r="D247" t="s">
        <v>13628</v>
      </c>
      <c r="E247" t="s">
        <v>817</v>
      </c>
      <c r="F247" t="s">
        <v>19334</v>
      </c>
      <c r="G247" t="s">
        <v>19234</v>
      </c>
      <c r="H247" t="s">
        <v>19234</v>
      </c>
      <c r="I247" t="s">
        <v>19377</v>
      </c>
      <c r="L247" t="s">
        <v>19378</v>
      </c>
      <c r="M247" t="s">
        <v>19379</v>
      </c>
      <c r="N247" t="s">
        <v>879</v>
      </c>
      <c r="O247" t="s">
        <v>209</v>
      </c>
      <c r="P247" t="s">
        <v>879</v>
      </c>
      <c r="Q247" t="s">
        <v>1231</v>
      </c>
      <c r="R247" t="s">
        <v>19337</v>
      </c>
      <c r="S247" t="s">
        <v>418</v>
      </c>
      <c r="T247" t="s">
        <v>13413</v>
      </c>
      <c r="U247" t="s">
        <v>875</v>
      </c>
      <c r="V247">
        <v>59886</v>
      </c>
      <c r="W247" t="s">
        <v>2130</v>
      </c>
      <c r="X247" t="s">
        <v>2130</v>
      </c>
      <c r="Y247" t="s">
        <v>19338</v>
      </c>
      <c r="Z247" t="s">
        <v>817</v>
      </c>
      <c r="AA247" t="s">
        <v>19339</v>
      </c>
      <c r="AB247" t="s">
        <v>21793</v>
      </c>
      <c r="AC247" t="s">
        <v>21803</v>
      </c>
      <c r="AD247">
        <v>9</v>
      </c>
      <c r="AE247" t="s">
        <v>21795</v>
      </c>
      <c r="AF247" t="s">
        <v>8568</v>
      </c>
      <c r="AG247" t="s">
        <v>819</v>
      </c>
      <c r="AH247" t="s">
        <v>21804</v>
      </c>
      <c r="AI247" t="s">
        <v>1244</v>
      </c>
      <c r="AJ247" t="s">
        <v>879</v>
      </c>
      <c r="AK247" t="s">
        <v>19344</v>
      </c>
      <c r="AL247" t="s">
        <v>21805</v>
      </c>
      <c r="AM247" t="s">
        <v>21806</v>
      </c>
      <c r="AN247" t="s">
        <v>21807</v>
      </c>
      <c r="AO247" t="s">
        <v>19234</v>
      </c>
      <c r="AP247" t="s">
        <v>19349</v>
      </c>
      <c r="AQ247" t="s">
        <v>19350</v>
      </c>
      <c r="AR247">
        <v>63038</v>
      </c>
      <c r="AS247">
        <v>0</v>
      </c>
      <c r="AT247">
        <v>3152</v>
      </c>
      <c r="AU247">
        <v>59886</v>
      </c>
      <c r="AV247" t="s">
        <v>21808</v>
      </c>
      <c r="AW247" t="s">
        <v>21809</v>
      </c>
      <c r="AX247" t="s">
        <v>21810</v>
      </c>
    </row>
    <row r="248" spans="1:50">
      <c r="A248" t="str">
        <f t="shared" si="6"/>
        <v>안전한 식수 공급을 위한 정수기 보급 사업 : CPA 100(한국 지원)</v>
      </c>
      <c r="B248" t="str">
        <f t="shared" si="7"/>
        <v>사업변경 신청</v>
      </c>
      <c r="C248">
        <v>246</v>
      </c>
      <c r="D248" t="s">
        <v>13628</v>
      </c>
      <c r="E248" t="s">
        <v>817</v>
      </c>
      <c r="F248" t="s">
        <v>19334</v>
      </c>
      <c r="G248" t="s">
        <v>19234</v>
      </c>
      <c r="H248" t="s">
        <v>19234</v>
      </c>
      <c r="I248" t="s">
        <v>19377</v>
      </c>
      <c r="L248" t="s">
        <v>19378</v>
      </c>
      <c r="M248" t="s">
        <v>19379</v>
      </c>
      <c r="N248" t="s">
        <v>880</v>
      </c>
      <c r="O248" t="s">
        <v>209</v>
      </c>
      <c r="P248" t="s">
        <v>880</v>
      </c>
      <c r="Q248" t="s">
        <v>1231</v>
      </c>
      <c r="R248" t="s">
        <v>19337</v>
      </c>
      <c r="S248" t="s">
        <v>418</v>
      </c>
      <c r="T248" t="s">
        <v>13413</v>
      </c>
      <c r="U248" t="s">
        <v>875</v>
      </c>
      <c r="V248">
        <v>59886</v>
      </c>
      <c r="W248" t="s">
        <v>2130</v>
      </c>
      <c r="X248" t="s">
        <v>2130</v>
      </c>
      <c r="Y248" t="s">
        <v>19338</v>
      </c>
      <c r="Z248" t="s">
        <v>817</v>
      </c>
      <c r="AA248" t="s">
        <v>19339</v>
      </c>
      <c r="AB248" t="s">
        <v>21793</v>
      </c>
      <c r="AC248" t="s">
        <v>21811</v>
      </c>
      <c r="AD248">
        <v>18</v>
      </c>
      <c r="AE248" t="s">
        <v>21795</v>
      </c>
      <c r="AF248" t="s">
        <v>8568</v>
      </c>
      <c r="AG248" t="s">
        <v>819</v>
      </c>
      <c r="AH248" t="s">
        <v>21812</v>
      </c>
      <c r="AI248" t="s">
        <v>1244</v>
      </c>
      <c r="AJ248" t="s">
        <v>880</v>
      </c>
      <c r="AK248" t="s">
        <v>19344</v>
      </c>
      <c r="AL248" t="s">
        <v>21813</v>
      </c>
      <c r="AM248" t="s">
        <v>21814</v>
      </c>
      <c r="AN248" t="s">
        <v>21815</v>
      </c>
      <c r="AO248" t="s">
        <v>19234</v>
      </c>
      <c r="AP248" t="s">
        <v>19349</v>
      </c>
      <c r="AQ248" t="s">
        <v>19350</v>
      </c>
      <c r="AR248">
        <v>63038</v>
      </c>
      <c r="AS248">
        <v>0</v>
      </c>
      <c r="AT248">
        <v>3152</v>
      </c>
      <c r="AU248">
        <v>59886</v>
      </c>
      <c r="AV248" t="s">
        <v>21816</v>
      </c>
      <c r="AW248" t="s">
        <v>21817</v>
      </c>
      <c r="AX248" t="s">
        <v>21818</v>
      </c>
    </row>
    <row r="249" spans="1:50">
      <c r="A249" t="str">
        <f t="shared" si="6"/>
        <v>안전한 식수 공급을 위한 정수기 보급 사업 : CPA 99(한국 지원)</v>
      </c>
      <c r="B249" t="str">
        <f t="shared" si="7"/>
        <v>사업변경 신청</v>
      </c>
      <c r="C249">
        <v>247</v>
      </c>
      <c r="D249" t="s">
        <v>13628</v>
      </c>
      <c r="E249" t="s">
        <v>817</v>
      </c>
      <c r="F249" t="s">
        <v>19334</v>
      </c>
      <c r="G249" t="s">
        <v>19234</v>
      </c>
      <c r="H249" t="s">
        <v>19234</v>
      </c>
      <c r="I249" t="s">
        <v>19377</v>
      </c>
      <c r="L249" t="s">
        <v>19378</v>
      </c>
      <c r="M249" t="s">
        <v>19379</v>
      </c>
      <c r="N249" t="s">
        <v>881</v>
      </c>
      <c r="O249" t="s">
        <v>209</v>
      </c>
      <c r="P249" t="s">
        <v>881</v>
      </c>
      <c r="Q249" t="s">
        <v>1231</v>
      </c>
      <c r="R249" t="s">
        <v>19337</v>
      </c>
      <c r="S249" t="s">
        <v>418</v>
      </c>
      <c r="T249" t="s">
        <v>13413</v>
      </c>
      <c r="U249" t="s">
        <v>875</v>
      </c>
      <c r="V249">
        <v>59886</v>
      </c>
      <c r="W249" t="s">
        <v>2130</v>
      </c>
      <c r="X249" t="s">
        <v>2130</v>
      </c>
      <c r="Y249" t="s">
        <v>19338</v>
      </c>
      <c r="Z249" t="s">
        <v>817</v>
      </c>
      <c r="AA249" t="s">
        <v>19339</v>
      </c>
      <c r="AB249" t="s">
        <v>21793</v>
      </c>
      <c r="AC249" t="s">
        <v>21819</v>
      </c>
      <c r="AD249">
        <v>18</v>
      </c>
      <c r="AE249" t="s">
        <v>21795</v>
      </c>
      <c r="AF249" t="s">
        <v>8568</v>
      </c>
      <c r="AG249" t="s">
        <v>819</v>
      </c>
      <c r="AH249" t="s">
        <v>21820</v>
      </c>
      <c r="AI249" t="s">
        <v>1244</v>
      </c>
      <c r="AJ249" t="s">
        <v>881</v>
      </c>
      <c r="AK249" t="s">
        <v>19344</v>
      </c>
      <c r="AL249" t="s">
        <v>21821</v>
      </c>
      <c r="AM249" t="s">
        <v>21822</v>
      </c>
      <c r="AN249" t="s">
        <v>21823</v>
      </c>
      <c r="AO249" t="s">
        <v>19234</v>
      </c>
      <c r="AP249" t="s">
        <v>19349</v>
      </c>
      <c r="AQ249" t="s">
        <v>19350</v>
      </c>
      <c r="AR249">
        <v>63038</v>
      </c>
      <c r="AS249">
        <v>0</v>
      </c>
      <c r="AT249">
        <v>3152</v>
      </c>
      <c r="AU249">
        <v>59886</v>
      </c>
      <c r="AV249" t="s">
        <v>21824</v>
      </c>
      <c r="AW249" t="s">
        <v>21825</v>
      </c>
      <c r="AX249" t="s">
        <v>21826</v>
      </c>
    </row>
    <row r="250" spans="1:50">
      <c r="A250" t="str">
        <f t="shared" si="6"/>
        <v>안전한 식수 공급을 위한 정수기 보급 사업 : CPA 98(한국 지원)</v>
      </c>
      <c r="B250" t="str">
        <f t="shared" si="7"/>
        <v>사업변경 신청</v>
      </c>
      <c r="C250">
        <v>248</v>
      </c>
      <c r="D250" t="s">
        <v>13628</v>
      </c>
      <c r="E250" t="s">
        <v>817</v>
      </c>
      <c r="F250" t="s">
        <v>19334</v>
      </c>
      <c r="G250" t="s">
        <v>19234</v>
      </c>
      <c r="H250" t="s">
        <v>19234</v>
      </c>
      <c r="I250" t="s">
        <v>19377</v>
      </c>
      <c r="L250" t="s">
        <v>19378</v>
      </c>
      <c r="M250" t="s">
        <v>19379</v>
      </c>
      <c r="N250" t="s">
        <v>882</v>
      </c>
      <c r="O250" t="s">
        <v>209</v>
      </c>
      <c r="P250" t="s">
        <v>882</v>
      </c>
      <c r="Q250" t="s">
        <v>1231</v>
      </c>
      <c r="R250" t="s">
        <v>19337</v>
      </c>
      <c r="S250" t="s">
        <v>418</v>
      </c>
      <c r="T250" t="s">
        <v>13413</v>
      </c>
      <c r="U250" t="s">
        <v>875</v>
      </c>
      <c r="V250">
        <v>59886</v>
      </c>
      <c r="W250" t="s">
        <v>2130</v>
      </c>
      <c r="X250" t="s">
        <v>2130</v>
      </c>
      <c r="Y250" t="s">
        <v>19338</v>
      </c>
      <c r="Z250" t="s">
        <v>817</v>
      </c>
      <c r="AA250" t="s">
        <v>19339</v>
      </c>
      <c r="AB250" t="s">
        <v>21793</v>
      </c>
      <c r="AC250" t="s">
        <v>21827</v>
      </c>
      <c r="AD250">
        <v>27</v>
      </c>
      <c r="AE250" t="s">
        <v>21795</v>
      </c>
      <c r="AF250" t="s">
        <v>8568</v>
      </c>
      <c r="AG250" t="s">
        <v>819</v>
      </c>
      <c r="AH250" t="s">
        <v>21828</v>
      </c>
      <c r="AI250" t="s">
        <v>1244</v>
      </c>
      <c r="AJ250" t="s">
        <v>882</v>
      </c>
      <c r="AK250" t="s">
        <v>19344</v>
      </c>
      <c r="AL250" t="s">
        <v>21829</v>
      </c>
      <c r="AM250" t="s">
        <v>21830</v>
      </c>
      <c r="AN250" t="s">
        <v>21831</v>
      </c>
      <c r="AO250" t="s">
        <v>19234</v>
      </c>
      <c r="AP250" t="s">
        <v>19349</v>
      </c>
      <c r="AQ250" t="s">
        <v>19374</v>
      </c>
      <c r="AR250">
        <v>63038</v>
      </c>
      <c r="AS250">
        <v>0</v>
      </c>
      <c r="AT250">
        <v>3152</v>
      </c>
      <c r="AU250">
        <v>59886</v>
      </c>
      <c r="AV250" t="s">
        <v>21832</v>
      </c>
      <c r="AW250" t="s">
        <v>21833</v>
      </c>
      <c r="AX250" t="s">
        <v>21834</v>
      </c>
    </row>
    <row r="251" spans="1:50">
      <c r="A251" t="str">
        <f t="shared" si="6"/>
        <v>안전한 식수 공급을 위한 정수기 보급 사업 : CPA 97(한국 지원)</v>
      </c>
      <c r="B251" t="str">
        <f t="shared" si="7"/>
        <v>사업변경 신청</v>
      </c>
      <c r="C251">
        <v>249</v>
      </c>
      <c r="D251" t="s">
        <v>13628</v>
      </c>
      <c r="E251" t="s">
        <v>817</v>
      </c>
      <c r="F251" t="s">
        <v>19334</v>
      </c>
      <c r="G251" t="s">
        <v>19234</v>
      </c>
      <c r="H251" t="s">
        <v>19234</v>
      </c>
      <c r="I251" t="s">
        <v>19377</v>
      </c>
      <c r="L251" t="s">
        <v>19378</v>
      </c>
      <c r="M251" t="s">
        <v>19379</v>
      </c>
      <c r="N251" t="s">
        <v>883</v>
      </c>
      <c r="O251" t="s">
        <v>209</v>
      </c>
      <c r="P251" t="s">
        <v>883</v>
      </c>
      <c r="Q251" t="s">
        <v>1231</v>
      </c>
      <c r="R251" t="s">
        <v>19337</v>
      </c>
      <c r="S251" t="s">
        <v>418</v>
      </c>
      <c r="T251" t="s">
        <v>13413</v>
      </c>
      <c r="U251" t="s">
        <v>875</v>
      </c>
      <c r="V251">
        <v>59886</v>
      </c>
      <c r="W251" t="s">
        <v>2130</v>
      </c>
      <c r="X251" t="s">
        <v>2130</v>
      </c>
      <c r="Y251" t="s">
        <v>19338</v>
      </c>
      <c r="Z251" t="s">
        <v>817</v>
      </c>
      <c r="AA251" t="s">
        <v>19339</v>
      </c>
      <c r="AB251" t="s">
        <v>21793</v>
      </c>
      <c r="AC251" t="s">
        <v>21835</v>
      </c>
      <c r="AD251">
        <v>23</v>
      </c>
      <c r="AE251" t="s">
        <v>21795</v>
      </c>
      <c r="AF251" t="s">
        <v>8568</v>
      </c>
      <c r="AG251" t="s">
        <v>819</v>
      </c>
      <c r="AH251" t="s">
        <v>21836</v>
      </c>
      <c r="AI251" t="s">
        <v>1244</v>
      </c>
      <c r="AJ251" t="s">
        <v>883</v>
      </c>
      <c r="AK251" t="s">
        <v>19344</v>
      </c>
      <c r="AL251" t="s">
        <v>21837</v>
      </c>
      <c r="AM251" t="s">
        <v>21838</v>
      </c>
      <c r="AN251" t="s">
        <v>21839</v>
      </c>
      <c r="AO251" t="s">
        <v>19234</v>
      </c>
      <c r="AP251" t="s">
        <v>19349</v>
      </c>
      <c r="AQ251" t="s">
        <v>19350</v>
      </c>
      <c r="AR251">
        <v>63038</v>
      </c>
      <c r="AS251">
        <v>0</v>
      </c>
      <c r="AT251">
        <v>3152</v>
      </c>
      <c r="AU251">
        <v>59886</v>
      </c>
      <c r="AV251" t="s">
        <v>21840</v>
      </c>
      <c r="AW251" t="s">
        <v>21841</v>
      </c>
      <c r="AX251" t="s">
        <v>21842</v>
      </c>
    </row>
    <row r="252" spans="1:50">
      <c r="A252" t="str">
        <f t="shared" si="6"/>
        <v>안전한 식수 공급을 위한 정수기 보급 사업 : CPA 96(한국 지원)</v>
      </c>
      <c r="B252" t="str">
        <f t="shared" si="7"/>
        <v>사업변경 신청</v>
      </c>
      <c r="C252">
        <v>250</v>
      </c>
      <c r="D252" t="s">
        <v>13628</v>
      </c>
      <c r="E252" t="s">
        <v>817</v>
      </c>
      <c r="F252" t="s">
        <v>19334</v>
      </c>
      <c r="G252" t="s">
        <v>19234</v>
      </c>
      <c r="H252" t="s">
        <v>19234</v>
      </c>
      <c r="I252" t="s">
        <v>19377</v>
      </c>
      <c r="L252" t="s">
        <v>19378</v>
      </c>
      <c r="M252" t="s">
        <v>19379</v>
      </c>
      <c r="N252" t="s">
        <v>884</v>
      </c>
      <c r="O252" t="s">
        <v>209</v>
      </c>
      <c r="P252" t="s">
        <v>884</v>
      </c>
      <c r="Q252" t="s">
        <v>1231</v>
      </c>
      <c r="R252" t="s">
        <v>19337</v>
      </c>
      <c r="S252" t="s">
        <v>418</v>
      </c>
      <c r="T252" t="s">
        <v>13413</v>
      </c>
      <c r="U252" t="s">
        <v>875</v>
      </c>
      <c r="V252">
        <v>59886</v>
      </c>
      <c r="W252" t="s">
        <v>2130</v>
      </c>
      <c r="X252" t="s">
        <v>2130</v>
      </c>
      <c r="Y252" t="s">
        <v>19338</v>
      </c>
      <c r="Z252" t="s">
        <v>817</v>
      </c>
      <c r="AA252" t="s">
        <v>19339</v>
      </c>
      <c r="AB252" t="s">
        <v>21793</v>
      </c>
      <c r="AC252" t="s">
        <v>21843</v>
      </c>
      <c r="AD252">
        <v>35</v>
      </c>
      <c r="AE252" t="s">
        <v>21795</v>
      </c>
      <c r="AF252" t="s">
        <v>8568</v>
      </c>
      <c r="AG252" t="s">
        <v>819</v>
      </c>
      <c r="AH252" t="s">
        <v>21844</v>
      </c>
      <c r="AI252" t="s">
        <v>1244</v>
      </c>
      <c r="AJ252" t="s">
        <v>884</v>
      </c>
      <c r="AK252" t="s">
        <v>19344</v>
      </c>
      <c r="AL252" t="s">
        <v>21845</v>
      </c>
      <c r="AM252" t="s">
        <v>21846</v>
      </c>
      <c r="AN252" t="s">
        <v>21847</v>
      </c>
      <c r="AO252" t="s">
        <v>19234</v>
      </c>
      <c r="AP252" t="s">
        <v>19349</v>
      </c>
      <c r="AQ252" t="s">
        <v>19350</v>
      </c>
      <c r="AR252">
        <v>63038</v>
      </c>
      <c r="AS252">
        <v>0</v>
      </c>
      <c r="AT252">
        <v>3152</v>
      </c>
      <c r="AU252">
        <v>59886</v>
      </c>
      <c r="AV252" t="s">
        <v>21848</v>
      </c>
      <c r="AW252" t="s">
        <v>21849</v>
      </c>
      <c r="AX252" t="s">
        <v>21850</v>
      </c>
    </row>
    <row r="253" spans="1:50">
      <c r="A253" t="str">
        <f t="shared" si="6"/>
        <v>안전한 식수 공급을 위한 정수기 보급 사업 : CPA 95(한국 지원)</v>
      </c>
      <c r="B253" t="str">
        <f t="shared" si="7"/>
        <v>사업변경 신청</v>
      </c>
      <c r="C253">
        <v>251</v>
      </c>
      <c r="D253" t="s">
        <v>13628</v>
      </c>
      <c r="E253" t="s">
        <v>817</v>
      </c>
      <c r="F253" t="s">
        <v>19334</v>
      </c>
      <c r="G253" t="s">
        <v>19234</v>
      </c>
      <c r="H253" t="s">
        <v>19234</v>
      </c>
      <c r="I253" t="s">
        <v>19377</v>
      </c>
      <c r="L253" t="s">
        <v>19378</v>
      </c>
      <c r="M253" t="s">
        <v>19379</v>
      </c>
      <c r="N253" t="s">
        <v>885</v>
      </c>
      <c r="O253" t="s">
        <v>209</v>
      </c>
      <c r="P253" t="s">
        <v>885</v>
      </c>
      <c r="Q253" t="s">
        <v>1231</v>
      </c>
      <c r="R253" t="s">
        <v>19337</v>
      </c>
      <c r="S253" t="s">
        <v>418</v>
      </c>
      <c r="T253" t="s">
        <v>13413</v>
      </c>
      <c r="U253" t="s">
        <v>875</v>
      </c>
      <c r="V253">
        <v>59886</v>
      </c>
      <c r="W253" t="s">
        <v>2130</v>
      </c>
      <c r="X253" t="s">
        <v>2130</v>
      </c>
      <c r="Y253" t="s">
        <v>19338</v>
      </c>
      <c r="Z253" t="s">
        <v>817</v>
      </c>
      <c r="AA253" t="s">
        <v>19339</v>
      </c>
      <c r="AB253" t="s">
        <v>21793</v>
      </c>
      <c r="AC253" t="s">
        <v>21851</v>
      </c>
      <c r="AD253">
        <v>21</v>
      </c>
      <c r="AE253" t="s">
        <v>21795</v>
      </c>
      <c r="AF253" t="s">
        <v>8568</v>
      </c>
      <c r="AG253" t="s">
        <v>819</v>
      </c>
      <c r="AH253" t="s">
        <v>21852</v>
      </c>
      <c r="AI253" t="s">
        <v>1244</v>
      </c>
      <c r="AJ253" t="s">
        <v>885</v>
      </c>
      <c r="AK253" t="s">
        <v>19344</v>
      </c>
      <c r="AL253" t="s">
        <v>21853</v>
      </c>
      <c r="AM253" t="s">
        <v>21854</v>
      </c>
      <c r="AN253" t="s">
        <v>21855</v>
      </c>
      <c r="AO253" t="s">
        <v>19234</v>
      </c>
      <c r="AP253" t="s">
        <v>19349</v>
      </c>
      <c r="AQ253" t="s">
        <v>19350</v>
      </c>
      <c r="AR253">
        <v>63038</v>
      </c>
      <c r="AS253">
        <v>0</v>
      </c>
      <c r="AT253">
        <v>3152</v>
      </c>
      <c r="AU253">
        <v>59886</v>
      </c>
      <c r="AV253" t="s">
        <v>21856</v>
      </c>
      <c r="AW253" t="s">
        <v>21857</v>
      </c>
      <c r="AX253" t="s">
        <v>21858</v>
      </c>
    </row>
    <row r="254" spans="1:50">
      <c r="A254" t="str">
        <f t="shared" si="6"/>
        <v>안전한 식수 공급을 위한 정수기 보급 사업 : CPA 94(한국 지원)</v>
      </c>
      <c r="B254" t="str">
        <f t="shared" si="7"/>
        <v>사업변경 신청</v>
      </c>
      <c r="C254">
        <v>252</v>
      </c>
      <c r="D254" t="s">
        <v>13628</v>
      </c>
      <c r="E254" t="s">
        <v>817</v>
      </c>
      <c r="F254" t="s">
        <v>19334</v>
      </c>
      <c r="G254" t="s">
        <v>19234</v>
      </c>
      <c r="H254" t="s">
        <v>19234</v>
      </c>
      <c r="I254" t="s">
        <v>19377</v>
      </c>
      <c r="L254" t="s">
        <v>19378</v>
      </c>
      <c r="M254" t="s">
        <v>19379</v>
      </c>
      <c r="N254" t="s">
        <v>886</v>
      </c>
      <c r="O254" t="s">
        <v>209</v>
      </c>
      <c r="P254" t="s">
        <v>886</v>
      </c>
      <c r="Q254" t="s">
        <v>1231</v>
      </c>
      <c r="R254" t="s">
        <v>19337</v>
      </c>
      <c r="S254" t="s">
        <v>418</v>
      </c>
      <c r="T254" t="s">
        <v>13413</v>
      </c>
      <c r="U254" t="s">
        <v>875</v>
      </c>
      <c r="V254">
        <v>59886</v>
      </c>
      <c r="W254" t="s">
        <v>2130</v>
      </c>
      <c r="X254" t="s">
        <v>2130</v>
      </c>
      <c r="Y254" t="s">
        <v>19338</v>
      </c>
      <c r="Z254" t="s">
        <v>817</v>
      </c>
      <c r="AA254" t="s">
        <v>19339</v>
      </c>
      <c r="AB254" t="s">
        <v>21793</v>
      </c>
      <c r="AC254" t="s">
        <v>21859</v>
      </c>
      <c r="AD254">
        <v>12</v>
      </c>
      <c r="AE254" t="s">
        <v>21795</v>
      </c>
      <c r="AF254" t="s">
        <v>8568</v>
      </c>
      <c r="AG254" t="s">
        <v>819</v>
      </c>
      <c r="AH254" t="s">
        <v>21860</v>
      </c>
      <c r="AI254" t="s">
        <v>1244</v>
      </c>
      <c r="AJ254" t="s">
        <v>886</v>
      </c>
      <c r="AK254" t="s">
        <v>19344</v>
      </c>
      <c r="AL254" t="s">
        <v>21861</v>
      </c>
      <c r="AM254" t="s">
        <v>21862</v>
      </c>
      <c r="AN254" t="s">
        <v>21863</v>
      </c>
      <c r="AO254" t="s">
        <v>19234</v>
      </c>
      <c r="AP254" t="s">
        <v>19349</v>
      </c>
      <c r="AQ254" t="s">
        <v>19350</v>
      </c>
      <c r="AR254">
        <v>63038</v>
      </c>
      <c r="AS254">
        <v>0</v>
      </c>
      <c r="AT254">
        <v>3152</v>
      </c>
      <c r="AU254">
        <v>59886</v>
      </c>
      <c r="AV254" t="s">
        <v>21864</v>
      </c>
      <c r="AW254" t="s">
        <v>21865</v>
      </c>
      <c r="AX254" t="s">
        <v>21866</v>
      </c>
    </row>
    <row r="255" spans="1:50">
      <c r="A255" t="str">
        <f t="shared" si="6"/>
        <v>안전한 식수 공급을 위한 정수기 보급 사업 : CPA 93(한국 지원)</v>
      </c>
      <c r="B255" t="str">
        <f t="shared" si="7"/>
        <v>사업변경 신청</v>
      </c>
      <c r="C255">
        <v>253</v>
      </c>
      <c r="D255" t="s">
        <v>13628</v>
      </c>
      <c r="E255" t="s">
        <v>817</v>
      </c>
      <c r="F255" t="s">
        <v>19334</v>
      </c>
      <c r="G255" t="s">
        <v>19234</v>
      </c>
      <c r="H255" t="s">
        <v>19234</v>
      </c>
      <c r="I255" t="s">
        <v>19377</v>
      </c>
      <c r="L255" t="s">
        <v>19378</v>
      </c>
      <c r="M255" t="s">
        <v>19379</v>
      </c>
      <c r="N255" t="s">
        <v>887</v>
      </c>
      <c r="O255" t="s">
        <v>209</v>
      </c>
      <c r="P255" t="s">
        <v>887</v>
      </c>
      <c r="Q255" t="s">
        <v>1231</v>
      </c>
      <c r="R255" t="s">
        <v>19337</v>
      </c>
      <c r="S255" t="s">
        <v>418</v>
      </c>
      <c r="T255" t="s">
        <v>13413</v>
      </c>
      <c r="U255" t="s">
        <v>875</v>
      </c>
      <c r="V255">
        <v>59886</v>
      </c>
      <c r="W255" t="s">
        <v>2130</v>
      </c>
      <c r="X255" t="s">
        <v>2130</v>
      </c>
      <c r="Y255" t="s">
        <v>19338</v>
      </c>
      <c r="Z255" t="s">
        <v>817</v>
      </c>
      <c r="AA255" t="s">
        <v>19339</v>
      </c>
      <c r="AB255" t="s">
        <v>21793</v>
      </c>
      <c r="AC255" t="s">
        <v>21867</v>
      </c>
      <c r="AD255">
        <v>20</v>
      </c>
      <c r="AE255" t="s">
        <v>21795</v>
      </c>
      <c r="AF255" t="s">
        <v>8568</v>
      </c>
      <c r="AG255" t="s">
        <v>819</v>
      </c>
      <c r="AH255" t="s">
        <v>21868</v>
      </c>
      <c r="AI255" t="s">
        <v>1244</v>
      </c>
      <c r="AJ255" t="s">
        <v>887</v>
      </c>
      <c r="AK255" t="s">
        <v>19344</v>
      </c>
      <c r="AL255" t="s">
        <v>21869</v>
      </c>
      <c r="AM255" t="s">
        <v>21870</v>
      </c>
      <c r="AN255" t="s">
        <v>21871</v>
      </c>
      <c r="AO255" t="s">
        <v>19234</v>
      </c>
      <c r="AP255" t="s">
        <v>19349</v>
      </c>
      <c r="AQ255" t="s">
        <v>19350</v>
      </c>
      <c r="AR255">
        <v>63038</v>
      </c>
      <c r="AS255">
        <v>0</v>
      </c>
      <c r="AT255">
        <v>3152</v>
      </c>
      <c r="AU255">
        <v>59886</v>
      </c>
      <c r="AV255" t="s">
        <v>21872</v>
      </c>
      <c r="AW255" t="s">
        <v>21873</v>
      </c>
      <c r="AX255" t="s">
        <v>21874</v>
      </c>
    </row>
    <row r="256" spans="1:50">
      <c r="A256" t="str">
        <f t="shared" si="6"/>
        <v>안전한 식수 공급을 위한 정수기 보급 사업 : CPA 92(한국 지원)</v>
      </c>
      <c r="B256" t="str">
        <f t="shared" si="7"/>
        <v>사업변경 신청</v>
      </c>
      <c r="C256">
        <v>254</v>
      </c>
      <c r="D256" t="s">
        <v>13628</v>
      </c>
      <c r="E256" t="s">
        <v>817</v>
      </c>
      <c r="F256" t="s">
        <v>19334</v>
      </c>
      <c r="G256" t="s">
        <v>19234</v>
      </c>
      <c r="H256" t="s">
        <v>19234</v>
      </c>
      <c r="I256" t="s">
        <v>19377</v>
      </c>
      <c r="L256" t="s">
        <v>19378</v>
      </c>
      <c r="M256" t="s">
        <v>19379</v>
      </c>
      <c r="N256" t="s">
        <v>888</v>
      </c>
      <c r="O256" t="s">
        <v>209</v>
      </c>
      <c r="P256" t="s">
        <v>888</v>
      </c>
      <c r="Q256" t="s">
        <v>1231</v>
      </c>
      <c r="R256" t="s">
        <v>19337</v>
      </c>
      <c r="S256" t="s">
        <v>418</v>
      </c>
      <c r="T256" t="s">
        <v>13413</v>
      </c>
      <c r="U256" t="s">
        <v>875</v>
      </c>
      <c r="V256">
        <v>59886</v>
      </c>
      <c r="W256" t="s">
        <v>2130</v>
      </c>
      <c r="X256" t="s">
        <v>2130</v>
      </c>
      <c r="Y256" t="s">
        <v>19338</v>
      </c>
      <c r="Z256" t="s">
        <v>817</v>
      </c>
      <c r="AA256" t="s">
        <v>19339</v>
      </c>
      <c r="AB256" t="s">
        <v>21793</v>
      </c>
      <c r="AC256" t="s">
        <v>21875</v>
      </c>
      <c r="AD256">
        <v>34</v>
      </c>
      <c r="AE256" t="s">
        <v>21795</v>
      </c>
      <c r="AF256" t="s">
        <v>8568</v>
      </c>
      <c r="AG256" t="s">
        <v>819</v>
      </c>
      <c r="AH256" t="s">
        <v>21876</v>
      </c>
      <c r="AI256" t="s">
        <v>1244</v>
      </c>
      <c r="AJ256" t="s">
        <v>888</v>
      </c>
      <c r="AK256" t="s">
        <v>19344</v>
      </c>
      <c r="AL256" t="s">
        <v>21877</v>
      </c>
      <c r="AM256" t="s">
        <v>21878</v>
      </c>
      <c r="AN256" t="s">
        <v>21879</v>
      </c>
      <c r="AO256" t="s">
        <v>19234</v>
      </c>
      <c r="AP256" t="s">
        <v>21880</v>
      </c>
      <c r="AQ256" t="s">
        <v>19350</v>
      </c>
      <c r="AR256">
        <v>63038</v>
      </c>
      <c r="AS256">
        <v>0</v>
      </c>
      <c r="AT256">
        <v>3152</v>
      </c>
      <c r="AU256">
        <v>59886</v>
      </c>
      <c r="AV256" t="s">
        <v>21881</v>
      </c>
      <c r="AW256" t="s">
        <v>21882</v>
      </c>
      <c r="AX256" t="s">
        <v>21883</v>
      </c>
    </row>
    <row r="257" spans="1:50">
      <c r="A257" t="str">
        <f t="shared" si="6"/>
        <v>안전한 식수 공급을 위한 정수기 보급 사업 : CPA 91(한국 지원)</v>
      </c>
      <c r="B257" t="str">
        <f t="shared" si="7"/>
        <v>사업변경 신청</v>
      </c>
      <c r="C257">
        <v>255</v>
      </c>
      <c r="D257" t="s">
        <v>13628</v>
      </c>
      <c r="E257" t="s">
        <v>817</v>
      </c>
      <c r="F257" t="s">
        <v>19334</v>
      </c>
      <c r="G257" t="s">
        <v>19234</v>
      </c>
      <c r="H257" t="s">
        <v>19234</v>
      </c>
      <c r="I257" t="s">
        <v>19377</v>
      </c>
      <c r="L257" t="s">
        <v>19378</v>
      </c>
      <c r="M257" t="s">
        <v>19379</v>
      </c>
      <c r="N257" t="s">
        <v>889</v>
      </c>
      <c r="O257" t="s">
        <v>209</v>
      </c>
      <c r="P257" t="s">
        <v>889</v>
      </c>
      <c r="Q257" t="s">
        <v>1231</v>
      </c>
      <c r="R257" t="s">
        <v>19337</v>
      </c>
      <c r="S257" t="s">
        <v>418</v>
      </c>
      <c r="T257" t="s">
        <v>13413</v>
      </c>
      <c r="U257" t="s">
        <v>875</v>
      </c>
      <c r="V257">
        <v>59886</v>
      </c>
      <c r="W257" t="s">
        <v>2130</v>
      </c>
      <c r="X257" t="s">
        <v>2130</v>
      </c>
      <c r="Y257" t="s">
        <v>19338</v>
      </c>
      <c r="Z257" t="s">
        <v>817</v>
      </c>
      <c r="AA257" t="s">
        <v>19339</v>
      </c>
      <c r="AB257" t="s">
        <v>21793</v>
      </c>
      <c r="AC257" t="s">
        <v>21884</v>
      </c>
      <c r="AD257">
        <v>14</v>
      </c>
      <c r="AE257" t="s">
        <v>21795</v>
      </c>
      <c r="AF257" t="s">
        <v>8568</v>
      </c>
      <c r="AG257" t="s">
        <v>819</v>
      </c>
      <c r="AH257" t="s">
        <v>21885</v>
      </c>
      <c r="AI257" t="s">
        <v>1244</v>
      </c>
      <c r="AJ257" t="s">
        <v>889</v>
      </c>
      <c r="AK257" t="s">
        <v>19344</v>
      </c>
      <c r="AL257" t="s">
        <v>21886</v>
      </c>
      <c r="AM257" t="s">
        <v>21887</v>
      </c>
      <c r="AN257" t="s">
        <v>21888</v>
      </c>
      <c r="AO257" t="s">
        <v>19234</v>
      </c>
      <c r="AP257" t="s">
        <v>21880</v>
      </c>
      <c r="AQ257" t="s">
        <v>19350</v>
      </c>
      <c r="AR257">
        <v>63038</v>
      </c>
      <c r="AS257">
        <v>0</v>
      </c>
      <c r="AT257">
        <v>3152</v>
      </c>
      <c r="AU257">
        <v>59886</v>
      </c>
      <c r="AV257" t="s">
        <v>21889</v>
      </c>
      <c r="AW257" t="s">
        <v>21890</v>
      </c>
      <c r="AX257" t="s">
        <v>21891</v>
      </c>
    </row>
    <row r="258" spans="1:50">
      <c r="A258" t="str">
        <f t="shared" si="6"/>
        <v>안전한 식수 공급을 위한 정수기 보급 사업 : CPA 90(한국 지원)</v>
      </c>
      <c r="B258" t="str">
        <f t="shared" si="7"/>
        <v>사업변경 신청</v>
      </c>
      <c r="C258">
        <v>256</v>
      </c>
      <c r="D258" t="s">
        <v>13628</v>
      </c>
      <c r="E258" t="s">
        <v>817</v>
      </c>
      <c r="F258" t="s">
        <v>19334</v>
      </c>
      <c r="G258" t="s">
        <v>19234</v>
      </c>
      <c r="H258" t="s">
        <v>19234</v>
      </c>
      <c r="I258" t="s">
        <v>19377</v>
      </c>
      <c r="L258" t="s">
        <v>19378</v>
      </c>
      <c r="M258" t="s">
        <v>19379</v>
      </c>
      <c r="N258" t="s">
        <v>890</v>
      </c>
      <c r="O258" t="s">
        <v>209</v>
      </c>
      <c r="P258" t="s">
        <v>890</v>
      </c>
      <c r="Q258" t="s">
        <v>1231</v>
      </c>
      <c r="R258" t="s">
        <v>19337</v>
      </c>
      <c r="S258" t="s">
        <v>418</v>
      </c>
      <c r="T258" t="s">
        <v>13413</v>
      </c>
      <c r="U258" t="s">
        <v>875</v>
      </c>
      <c r="V258">
        <v>59886</v>
      </c>
      <c r="W258" t="s">
        <v>2130</v>
      </c>
      <c r="X258" t="s">
        <v>2130</v>
      </c>
      <c r="Y258" t="s">
        <v>19338</v>
      </c>
      <c r="Z258" t="s">
        <v>817</v>
      </c>
      <c r="AA258" t="s">
        <v>19339</v>
      </c>
      <c r="AB258" t="s">
        <v>21793</v>
      </c>
      <c r="AC258" t="s">
        <v>21892</v>
      </c>
      <c r="AD258">
        <v>25</v>
      </c>
      <c r="AE258" t="s">
        <v>21795</v>
      </c>
      <c r="AF258" t="s">
        <v>8568</v>
      </c>
      <c r="AG258" t="s">
        <v>819</v>
      </c>
      <c r="AH258" t="s">
        <v>21893</v>
      </c>
      <c r="AI258" t="s">
        <v>1244</v>
      </c>
      <c r="AJ258" t="s">
        <v>890</v>
      </c>
      <c r="AK258" t="s">
        <v>19344</v>
      </c>
      <c r="AL258" t="s">
        <v>21894</v>
      </c>
      <c r="AM258" t="s">
        <v>21895</v>
      </c>
      <c r="AN258" t="s">
        <v>21896</v>
      </c>
      <c r="AO258" t="s">
        <v>19234</v>
      </c>
      <c r="AP258" t="s">
        <v>19349</v>
      </c>
      <c r="AQ258" t="s">
        <v>19350</v>
      </c>
      <c r="AR258">
        <v>63038</v>
      </c>
      <c r="AS258">
        <v>0</v>
      </c>
      <c r="AT258">
        <v>3152</v>
      </c>
      <c r="AU258">
        <v>59886</v>
      </c>
      <c r="AV258" t="s">
        <v>21897</v>
      </c>
      <c r="AW258" t="s">
        <v>21898</v>
      </c>
      <c r="AX258" t="s">
        <v>21899</v>
      </c>
    </row>
    <row r="259" spans="1:50">
      <c r="A259" t="str">
        <f t="shared" si="6"/>
        <v>안전한 식수 공급을 위한 정수기 보급 사업 : CPA 89(한국 지원)</v>
      </c>
      <c r="B259" t="str">
        <f t="shared" si="7"/>
        <v>사업변경 신청</v>
      </c>
      <c r="C259">
        <v>257</v>
      </c>
      <c r="D259" t="s">
        <v>13628</v>
      </c>
      <c r="E259" t="s">
        <v>817</v>
      </c>
      <c r="F259" t="s">
        <v>19334</v>
      </c>
      <c r="G259" t="s">
        <v>19234</v>
      </c>
      <c r="H259" t="s">
        <v>19234</v>
      </c>
      <c r="I259" t="s">
        <v>19377</v>
      </c>
      <c r="L259" t="s">
        <v>19378</v>
      </c>
      <c r="M259" t="s">
        <v>19379</v>
      </c>
      <c r="N259" t="s">
        <v>891</v>
      </c>
      <c r="O259" t="s">
        <v>209</v>
      </c>
      <c r="P259" t="s">
        <v>891</v>
      </c>
      <c r="Q259" t="s">
        <v>1231</v>
      </c>
      <c r="R259" t="s">
        <v>19337</v>
      </c>
      <c r="S259" t="s">
        <v>418</v>
      </c>
      <c r="T259" t="s">
        <v>13413</v>
      </c>
      <c r="U259" t="s">
        <v>875</v>
      </c>
      <c r="V259">
        <v>59886</v>
      </c>
      <c r="W259" t="s">
        <v>2130</v>
      </c>
      <c r="X259" t="s">
        <v>2130</v>
      </c>
      <c r="Y259" t="s">
        <v>19338</v>
      </c>
      <c r="Z259" t="s">
        <v>817</v>
      </c>
      <c r="AA259" t="s">
        <v>19339</v>
      </c>
      <c r="AB259" t="s">
        <v>21793</v>
      </c>
      <c r="AC259" t="s">
        <v>21900</v>
      </c>
      <c r="AD259">
        <v>26</v>
      </c>
      <c r="AE259" t="s">
        <v>21795</v>
      </c>
      <c r="AF259" t="s">
        <v>8568</v>
      </c>
      <c r="AG259" t="s">
        <v>819</v>
      </c>
      <c r="AH259" t="s">
        <v>21901</v>
      </c>
      <c r="AI259" t="s">
        <v>1244</v>
      </c>
      <c r="AJ259" t="s">
        <v>891</v>
      </c>
      <c r="AK259" t="s">
        <v>19344</v>
      </c>
      <c r="AL259" t="s">
        <v>21902</v>
      </c>
      <c r="AM259" t="s">
        <v>21903</v>
      </c>
      <c r="AN259" t="s">
        <v>21904</v>
      </c>
      <c r="AO259" t="s">
        <v>19234</v>
      </c>
      <c r="AP259" t="s">
        <v>21880</v>
      </c>
      <c r="AQ259" t="s">
        <v>19350</v>
      </c>
      <c r="AR259">
        <v>63038</v>
      </c>
      <c r="AS259">
        <v>0</v>
      </c>
      <c r="AT259">
        <v>3152</v>
      </c>
      <c r="AU259">
        <v>59886</v>
      </c>
      <c r="AV259" t="s">
        <v>21905</v>
      </c>
      <c r="AW259" t="s">
        <v>21906</v>
      </c>
      <c r="AX259" t="s">
        <v>21907</v>
      </c>
    </row>
    <row r="260" spans="1:50">
      <c r="A260" t="str">
        <f t="shared" ref="A260:A307" si="8">P260</f>
        <v>안전한 식수 공급을 위한 정수기 보급 사업 : CPA 88(한국 지원)</v>
      </c>
      <c r="B260" t="str">
        <f t="shared" ref="B260:B307" si="9">IF(D260="사업변경 신청","사업변경 신청",IF(D260="인증유효기간 갱신","인증유효기간 갱신",IF(LEFT(AE260,10)="[보완1차]보완요청","보완1차_보완중",IF(LEFT(AE260,8)="[보완1차]접수","보완1차_검토중",IF(LEFT(AE260,8)="[보완1차]신청","보완1차_검토중",IF(LEFT(AE260,11)="[보완1차]문서재제출","보완1차_문서보완중",IF(LEFT(AE260,10)="[보완1차]착수신고","승인",IF(LEFT(AE260,10)="[보완1차]심의승인","승인",IF(LEFT(AE260,10)="[보완1차]심의반려","반려",IF(LEFT(AE260,10)="[보완1차]평가반려","반려",IF(LEFT(AE260,10)="[보완2차]보완요청","보완2차_보완중",IF(LEFT(AE260,8)="[보완2차]접수","보완2차_검토중",IF(LEFT(AE260,8)="[보완2차]신청","보완2차_검토중",IF(LEFT(AE260,11)="[보완2차]문서재제출","보완2차_문서보완중",IF(LEFT(AE260,10)="[보완2차]착수신고","승인",IF(LEFT(AE260,10)="[보완2차]심의승인","승인",IF(LEFT(AE260,10)="[보완2차]심의반려","반려",IF(LEFT(AE260,10)="[보완2차]평가반려","반려",IF(LEFT(AE260,10)="[보완3차]보완요청","보완3차_보완중",IF(LEFT(AE260,8)="[보완3차]신청","보완3차_검토중",IF(LEFT(AE260,8)="[보완3차]신청","보완3차_검토중",IF(LEFT(AE260,11)="[보완3차]문서재제출","보완3차_문서보완중",IF(LEFT(AE260,10)="[보완3차]착수신고","승인",IF(LEFT(AE260,10)="[보완3차]심의승인","승인",IF(LEFT(AE260,10)="[보완3차]심의반려","반려",IF(LEFT(AE260,10)="[보완3차]평가반려","반려",IF(LEFT(AE260,10)="[보완4차]보완요청","보완4차_보완중",IF(LEFT(AE260,8)="[보완4차]신청","보완4차_검토중",IF(LEFT(AE260,11)="[보완4차]문서재제출","보완4차_문서보완중",IF(LEFT(AE260,10)="[보완4차]착수신고","승인",IF(LEFT(AE260,10)="[보완4차]심의승인","승인",IF(LEFT(AE260,10)="[보완4차]심의반려","반려",IF(LEFT(AE260,10)="[보완4차]평가반려","반려",IF(LEFT(AE260,10)="[보완5차]보완요청","보완5차_보완중",IF(LEFT(AE260,8)="[보완5차]신청","보완5차_검토중",IF(LEFT(AE260,11)="[보완5차]문서재제출","보완5차_문서보완중",IF(LEFT(AE260,10)="[보완5차]착수신고","승인",IF(LEFT(AE260,10)="[보완5차]심의승인","승인",IF(LEFT(AE260,10)="[보완5차]심의반려","반려",IF(LEFT(AE260,10)="[보완5차]평가반려","반려",IF(LEFT(AE260,10)="[보완6차]보완요청","보완6차_보완중",IF(LEFT(AE260,8)="[보완6차]신청","보완6차_검토중",IF(LEFT(AE260,11)="[보완6차]문서재제출","보완6차_문서보완중",IF(LEFT(AE260,10)="[보완6차]착수신고","승인",IF(LEFT(AE260,10)="[보완6차]심의승인","승인",IF(LEFT(AE260,10)="[보완6차]심의반려","반려",IF(LEFT(AE260,10)="[보완6차]평가반려","반려",IF(LEFT(AE260,4)="문서재제","문서재제출",IF(LEFT(AE260,4)="평가반려","반려",IF(LEFT(AE260,4)="심의반려","반려",IF(LEFT(AE260,4)="심의승인","승인",IF(LEFT(AE260,4)="착수신고","승인",IF(LEFT(AE260,10)="[보완1차]협의통보","협의통보",IF(LEFT(AE260,10)="[보완2차]협의통보","협의통보",IF(LEFT(AE260,10)="[보완3차]협의통보","협의통보",IF(LEFT(AE260,10)="[보완4차]협의통보","협의통보",IF(LEFT(AE260,11)="[보완1차]협의검토중","협의검토중",IF(LEFT(AE260,11)="[보완2차]협의검토중","협의검토중",IF(LEFT(AE260,11)="[보완3차]협의검토중","협의검토중","검토필요")))))))))))))))))))))))))))))))))))))))))))))))))))))))))))</f>
        <v>사업변경 신청</v>
      </c>
      <c r="C260">
        <v>258</v>
      </c>
      <c r="D260" t="s">
        <v>13628</v>
      </c>
      <c r="E260" t="s">
        <v>817</v>
      </c>
      <c r="F260" t="s">
        <v>19334</v>
      </c>
      <c r="G260" t="s">
        <v>19234</v>
      </c>
      <c r="H260" t="s">
        <v>19234</v>
      </c>
      <c r="I260" t="s">
        <v>19377</v>
      </c>
      <c r="L260" t="s">
        <v>19378</v>
      </c>
      <c r="M260" t="s">
        <v>19379</v>
      </c>
      <c r="N260" t="s">
        <v>892</v>
      </c>
      <c r="O260" t="s">
        <v>209</v>
      </c>
      <c r="P260" t="s">
        <v>892</v>
      </c>
      <c r="Q260" t="s">
        <v>1231</v>
      </c>
      <c r="R260" t="s">
        <v>19337</v>
      </c>
      <c r="S260" t="s">
        <v>418</v>
      </c>
      <c r="T260" t="s">
        <v>13413</v>
      </c>
      <c r="U260" t="s">
        <v>875</v>
      </c>
      <c r="V260">
        <v>59886</v>
      </c>
      <c r="W260" t="s">
        <v>2130</v>
      </c>
      <c r="X260" t="s">
        <v>2130</v>
      </c>
      <c r="Y260" t="s">
        <v>19338</v>
      </c>
      <c r="Z260" t="s">
        <v>817</v>
      </c>
      <c r="AA260" t="s">
        <v>19339</v>
      </c>
      <c r="AB260" t="s">
        <v>21793</v>
      </c>
      <c r="AC260" t="s">
        <v>21908</v>
      </c>
      <c r="AD260">
        <v>39</v>
      </c>
      <c r="AE260" t="s">
        <v>21795</v>
      </c>
      <c r="AF260" t="s">
        <v>8568</v>
      </c>
      <c r="AG260" t="s">
        <v>819</v>
      </c>
      <c r="AH260" t="s">
        <v>21909</v>
      </c>
      <c r="AI260" t="s">
        <v>1244</v>
      </c>
      <c r="AJ260" t="s">
        <v>892</v>
      </c>
      <c r="AK260" t="s">
        <v>19344</v>
      </c>
      <c r="AL260" t="s">
        <v>21910</v>
      </c>
      <c r="AM260" t="s">
        <v>21911</v>
      </c>
      <c r="AN260" t="s">
        <v>21912</v>
      </c>
      <c r="AO260" t="s">
        <v>19234</v>
      </c>
      <c r="AP260" t="s">
        <v>19349</v>
      </c>
      <c r="AQ260" t="s">
        <v>19350</v>
      </c>
      <c r="AR260">
        <v>63038</v>
      </c>
      <c r="AS260">
        <v>0</v>
      </c>
      <c r="AT260">
        <v>3152</v>
      </c>
      <c r="AU260">
        <v>59886</v>
      </c>
      <c r="AV260" t="s">
        <v>21913</v>
      </c>
      <c r="AW260" t="s">
        <v>21914</v>
      </c>
      <c r="AX260" t="s">
        <v>21915</v>
      </c>
    </row>
    <row r="261" spans="1:50">
      <c r="A261" t="str">
        <f t="shared" si="8"/>
        <v>안전한 식수 공급을 위한 정수기 보급 사업 : CPA 87(한국 지원)</v>
      </c>
      <c r="B261" t="str">
        <f t="shared" si="9"/>
        <v>사업변경 신청</v>
      </c>
      <c r="C261">
        <v>259</v>
      </c>
      <c r="D261" t="s">
        <v>13628</v>
      </c>
      <c r="E261" t="s">
        <v>817</v>
      </c>
      <c r="F261" t="s">
        <v>19334</v>
      </c>
      <c r="G261" t="s">
        <v>19234</v>
      </c>
      <c r="H261" t="s">
        <v>19234</v>
      </c>
      <c r="I261" t="s">
        <v>19377</v>
      </c>
      <c r="L261" t="s">
        <v>19378</v>
      </c>
      <c r="M261" t="s">
        <v>19379</v>
      </c>
      <c r="N261" t="s">
        <v>893</v>
      </c>
      <c r="O261" t="s">
        <v>209</v>
      </c>
      <c r="P261" t="s">
        <v>893</v>
      </c>
      <c r="Q261" t="s">
        <v>1231</v>
      </c>
      <c r="R261" t="s">
        <v>19337</v>
      </c>
      <c r="S261" t="s">
        <v>418</v>
      </c>
      <c r="T261" t="s">
        <v>13413</v>
      </c>
      <c r="U261" t="s">
        <v>875</v>
      </c>
      <c r="V261">
        <v>59886</v>
      </c>
      <c r="W261" t="s">
        <v>2130</v>
      </c>
      <c r="X261" t="s">
        <v>2130</v>
      </c>
      <c r="Y261" t="s">
        <v>19338</v>
      </c>
      <c r="Z261" t="s">
        <v>817</v>
      </c>
      <c r="AA261" t="s">
        <v>19339</v>
      </c>
      <c r="AB261" t="s">
        <v>21793</v>
      </c>
      <c r="AC261" t="s">
        <v>21916</v>
      </c>
      <c r="AD261">
        <v>20</v>
      </c>
      <c r="AE261" t="s">
        <v>21917</v>
      </c>
      <c r="AF261" t="s">
        <v>21918</v>
      </c>
      <c r="AG261" t="s">
        <v>819</v>
      </c>
      <c r="AH261" t="s">
        <v>21919</v>
      </c>
      <c r="AI261" t="s">
        <v>1244</v>
      </c>
      <c r="AJ261" t="s">
        <v>893</v>
      </c>
      <c r="AK261" t="s">
        <v>19344</v>
      </c>
      <c r="AL261" t="s">
        <v>21920</v>
      </c>
      <c r="AM261" t="s">
        <v>21921</v>
      </c>
      <c r="AN261" t="s">
        <v>21922</v>
      </c>
      <c r="AO261" t="s">
        <v>19234</v>
      </c>
      <c r="AP261" t="s">
        <v>19349</v>
      </c>
      <c r="AQ261" t="s">
        <v>19374</v>
      </c>
      <c r="AR261">
        <v>63038</v>
      </c>
      <c r="AS261">
        <v>0</v>
      </c>
      <c r="AT261">
        <v>3152</v>
      </c>
      <c r="AU261">
        <v>59886</v>
      </c>
      <c r="AV261" t="s">
        <v>21923</v>
      </c>
      <c r="AW261" t="s">
        <v>21924</v>
      </c>
      <c r="AX261" t="s">
        <v>21925</v>
      </c>
    </row>
    <row r="262" spans="1:50">
      <c r="A262" t="str">
        <f t="shared" si="8"/>
        <v>안전한 식수 공급을 위한 정수기 보급 사업 : CPA 86(한국 지원)</v>
      </c>
      <c r="B262" t="str">
        <f t="shared" si="9"/>
        <v>사업변경 신청</v>
      </c>
      <c r="C262">
        <v>260</v>
      </c>
      <c r="D262" t="s">
        <v>13628</v>
      </c>
      <c r="E262" t="s">
        <v>817</v>
      </c>
      <c r="F262" t="s">
        <v>19334</v>
      </c>
      <c r="G262" t="s">
        <v>19234</v>
      </c>
      <c r="H262" t="s">
        <v>19234</v>
      </c>
      <c r="I262" t="s">
        <v>19377</v>
      </c>
      <c r="L262" t="s">
        <v>19378</v>
      </c>
      <c r="M262" t="s">
        <v>19379</v>
      </c>
      <c r="N262" t="s">
        <v>894</v>
      </c>
      <c r="O262" t="s">
        <v>209</v>
      </c>
      <c r="P262" t="s">
        <v>894</v>
      </c>
      <c r="Q262" t="s">
        <v>1231</v>
      </c>
      <c r="R262" t="s">
        <v>19337</v>
      </c>
      <c r="S262" t="s">
        <v>418</v>
      </c>
      <c r="T262" t="s">
        <v>13413</v>
      </c>
      <c r="U262" t="s">
        <v>875</v>
      </c>
      <c r="V262">
        <v>59886</v>
      </c>
      <c r="W262" t="s">
        <v>2130</v>
      </c>
      <c r="X262" t="s">
        <v>2130</v>
      </c>
      <c r="Y262" t="s">
        <v>19338</v>
      </c>
      <c r="Z262" t="s">
        <v>817</v>
      </c>
      <c r="AA262" t="s">
        <v>19339</v>
      </c>
      <c r="AB262" t="s">
        <v>21793</v>
      </c>
      <c r="AC262" t="s">
        <v>21926</v>
      </c>
      <c r="AD262">
        <v>18</v>
      </c>
      <c r="AE262" t="s">
        <v>21917</v>
      </c>
      <c r="AF262" t="s">
        <v>21918</v>
      </c>
      <c r="AG262" t="s">
        <v>819</v>
      </c>
      <c r="AH262" t="s">
        <v>21927</v>
      </c>
      <c r="AI262" t="s">
        <v>1244</v>
      </c>
      <c r="AJ262" t="s">
        <v>894</v>
      </c>
      <c r="AK262" t="s">
        <v>19344</v>
      </c>
      <c r="AL262" t="s">
        <v>21928</v>
      </c>
      <c r="AM262" t="s">
        <v>21929</v>
      </c>
      <c r="AN262" t="s">
        <v>21930</v>
      </c>
      <c r="AO262" t="s">
        <v>19234</v>
      </c>
      <c r="AP262" t="s">
        <v>19349</v>
      </c>
      <c r="AQ262" t="s">
        <v>19350</v>
      </c>
      <c r="AR262">
        <v>63038</v>
      </c>
      <c r="AS262">
        <v>0</v>
      </c>
      <c r="AT262">
        <v>3152</v>
      </c>
      <c r="AU262">
        <v>59886</v>
      </c>
      <c r="AV262" t="s">
        <v>21931</v>
      </c>
      <c r="AW262" t="s">
        <v>21932</v>
      </c>
      <c r="AX262" t="s">
        <v>21933</v>
      </c>
    </row>
    <row r="263" spans="1:50">
      <c r="A263" t="str">
        <f t="shared" si="8"/>
        <v>안전한 식수 공급을 위한 정수기 보급 사업 : CPA 85(한국 지원)</v>
      </c>
      <c r="B263" t="str">
        <f t="shared" si="9"/>
        <v>사업변경 신청</v>
      </c>
      <c r="C263">
        <v>261</v>
      </c>
      <c r="D263" t="s">
        <v>13628</v>
      </c>
      <c r="E263" t="s">
        <v>817</v>
      </c>
      <c r="F263" t="s">
        <v>19334</v>
      </c>
      <c r="G263" t="s">
        <v>19234</v>
      </c>
      <c r="H263" t="s">
        <v>19234</v>
      </c>
      <c r="I263" t="s">
        <v>19377</v>
      </c>
      <c r="L263" t="s">
        <v>19378</v>
      </c>
      <c r="M263" t="s">
        <v>19379</v>
      </c>
      <c r="N263" t="s">
        <v>895</v>
      </c>
      <c r="O263" t="s">
        <v>209</v>
      </c>
      <c r="P263" t="s">
        <v>895</v>
      </c>
      <c r="Q263" t="s">
        <v>1231</v>
      </c>
      <c r="R263" t="s">
        <v>19337</v>
      </c>
      <c r="S263" t="s">
        <v>418</v>
      </c>
      <c r="T263" t="s">
        <v>13413</v>
      </c>
      <c r="U263" t="s">
        <v>875</v>
      </c>
      <c r="V263">
        <v>59886</v>
      </c>
      <c r="W263" t="s">
        <v>2130</v>
      </c>
      <c r="X263" t="s">
        <v>2130</v>
      </c>
      <c r="Y263" t="s">
        <v>19338</v>
      </c>
      <c r="Z263" t="s">
        <v>817</v>
      </c>
      <c r="AA263" t="s">
        <v>19339</v>
      </c>
      <c r="AB263" t="s">
        <v>21793</v>
      </c>
      <c r="AC263" t="s">
        <v>21934</v>
      </c>
      <c r="AD263">
        <v>25</v>
      </c>
      <c r="AE263" t="s">
        <v>21917</v>
      </c>
      <c r="AF263" t="s">
        <v>21918</v>
      </c>
      <c r="AG263" t="s">
        <v>819</v>
      </c>
      <c r="AH263" t="s">
        <v>21935</v>
      </c>
      <c r="AI263" t="s">
        <v>1244</v>
      </c>
      <c r="AJ263" t="s">
        <v>895</v>
      </c>
      <c r="AK263" t="s">
        <v>19344</v>
      </c>
      <c r="AL263" t="s">
        <v>21936</v>
      </c>
      <c r="AM263" t="s">
        <v>21937</v>
      </c>
      <c r="AN263" t="s">
        <v>21938</v>
      </c>
      <c r="AO263" t="s">
        <v>19234</v>
      </c>
      <c r="AP263" t="s">
        <v>21880</v>
      </c>
      <c r="AQ263" t="s">
        <v>19350</v>
      </c>
      <c r="AR263">
        <v>63038</v>
      </c>
      <c r="AS263">
        <v>0</v>
      </c>
      <c r="AT263">
        <v>3152</v>
      </c>
      <c r="AU263">
        <v>59886</v>
      </c>
      <c r="AV263" t="s">
        <v>21939</v>
      </c>
      <c r="AW263" t="s">
        <v>21940</v>
      </c>
      <c r="AX263" t="s">
        <v>21941</v>
      </c>
    </row>
    <row r="264" spans="1:50">
      <c r="A264" t="str">
        <f t="shared" si="8"/>
        <v>안전한 식수 공급을 위한 정수기 보급 사업 : CPA 84(한국 지원)</v>
      </c>
      <c r="B264" t="str">
        <f t="shared" si="9"/>
        <v>사업변경 신청</v>
      </c>
      <c r="C264">
        <v>262</v>
      </c>
      <c r="D264" t="s">
        <v>13628</v>
      </c>
      <c r="E264" t="s">
        <v>817</v>
      </c>
      <c r="F264" t="s">
        <v>19334</v>
      </c>
      <c r="G264" t="s">
        <v>19234</v>
      </c>
      <c r="H264" t="s">
        <v>19234</v>
      </c>
      <c r="I264" t="s">
        <v>19377</v>
      </c>
      <c r="L264" t="s">
        <v>19378</v>
      </c>
      <c r="M264" t="s">
        <v>19379</v>
      </c>
      <c r="N264" t="s">
        <v>896</v>
      </c>
      <c r="O264" t="s">
        <v>209</v>
      </c>
      <c r="P264" t="s">
        <v>896</v>
      </c>
      <c r="Q264" t="s">
        <v>1231</v>
      </c>
      <c r="R264" t="s">
        <v>19337</v>
      </c>
      <c r="S264" t="s">
        <v>418</v>
      </c>
      <c r="T264" t="s">
        <v>13413</v>
      </c>
      <c r="U264" t="s">
        <v>875</v>
      </c>
      <c r="V264">
        <v>59886</v>
      </c>
      <c r="W264" t="s">
        <v>2130</v>
      </c>
      <c r="X264" t="s">
        <v>2130</v>
      </c>
      <c r="Y264" t="s">
        <v>19338</v>
      </c>
      <c r="Z264" t="s">
        <v>817</v>
      </c>
      <c r="AA264" t="s">
        <v>19339</v>
      </c>
      <c r="AB264" t="s">
        <v>21793</v>
      </c>
      <c r="AC264" t="s">
        <v>21942</v>
      </c>
      <c r="AD264">
        <v>19</v>
      </c>
      <c r="AE264" t="s">
        <v>21917</v>
      </c>
      <c r="AF264" t="s">
        <v>21918</v>
      </c>
      <c r="AG264" t="s">
        <v>819</v>
      </c>
      <c r="AH264" t="s">
        <v>21943</v>
      </c>
      <c r="AI264" t="s">
        <v>1244</v>
      </c>
      <c r="AJ264" t="s">
        <v>896</v>
      </c>
      <c r="AK264" t="s">
        <v>19344</v>
      </c>
      <c r="AL264" t="s">
        <v>21944</v>
      </c>
      <c r="AM264" t="s">
        <v>21945</v>
      </c>
      <c r="AN264" t="s">
        <v>21946</v>
      </c>
      <c r="AO264" t="s">
        <v>19234</v>
      </c>
      <c r="AP264" t="s">
        <v>19349</v>
      </c>
      <c r="AQ264" t="s">
        <v>19350</v>
      </c>
      <c r="AR264">
        <v>63038</v>
      </c>
      <c r="AS264">
        <v>0</v>
      </c>
      <c r="AT264">
        <v>3152</v>
      </c>
      <c r="AU264">
        <v>59886</v>
      </c>
      <c r="AV264" t="s">
        <v>21947</v>
      </c>
      <c r="AW264" t="s">
        <v>21948</v>
      </c>
      <c r="AX264" t="s">
        <v>21949</v>
      </c>
    </row>
    <row r="265" spans="1:50">
      <c r="A265" t="str">
        <f t="shared" si="8"/>
        <v>안전한 식수 공급을 위한 정수기 보급 사업 : CPA 83(한국 지원)</v>
      </c>
      <c r="B265" t="str">
        <f t="shared" si="9"/>
        <v>사업변경 신청</v>
      </c>
      <c r="C265">
        <v>263</v>
      </c>
      <c r="D265" t="s">
        <v>13628</v>
      </c>
      <c r="E265" t="s">
        <v>817</v>
      </c>
      <c r="F265" t="s">
        <v>19334</v>
      </c>
      <c r="G265" t="s">
        <v>19234</v>
      </c>
      <c r="H265" t="s">
        <v>19234</v>
      </c>
      <c r="I265" t="s">
        <v>19377</v>
      </c>
      <c r="L265" t="s">
        <v>19378</v>
      </c>
      <c r="M265" t="s">
        <v>19379</v>
      </c>
      <c r="N265" t="s">
        <v>21950</v>
      </c>
      <c r="O265" t="s">
        <v>209</v>
      </c>
      <c r="P265" t="s">
        <v>21950</v>
      </c>
      <c r="Q265" t="s">
        <v>1231</v>
      </c>
      <c r="R265" t="s">
        <v>19337</v>
      </c>
      <c r="S265" t="s">
        <v>418</v>
      </c>
      <c r="T265" t="s">
        <v>13413</v>
      </c>
      <c r="U265" t="s">
        <v>875</v>
      </c>
      <c r="V265">
        <v>59886</v>
      </c>
      <c r="W265" t="s">
        <v>2130</v>
      </c>
      <c r="X265" t="s">
        <v>2130</v>
      </c>
      <c r="Y265" t="s">
        <v>19338</v>
      </c>
      <c r="Z265" t="s">
        <v>817</v>
      </c>
      <c r="AA265" t="s">
        <v>19339</v>
      </c>
      <c r="AB265" t="s">
        <v>21793</v>
      </c>
      <c r="AC265" t="s">
        <v>21951</v>
      </c>
      <c r="AD265">
        <v>31</v>
      </c>
      <c r="AE265" t="s">
        <v>21917</v>
      </c>
      <c r="AF265" t="s">
        <v>21918</v>
      </c>
      <c r="AG265" t="s">
        <v>819</v>
      </c>
      <c r="AH265" t="s">
        <v>21952</v>
      </c>
      <c r="AI265" t="s">
        <v>1244</v>
      </c>
      <c r="AJ265" t="s">
        <v>21950</v>
      </c>
      <c r="AK265" t="s">
        <v>19344</v>
      </c>
      <c r="AL265" t="s">
        <v>21953</v>
      </c>
      <c r="AM265" t="s">
        <v>21954</v>
      </c>
      <c r="AN265" t="s">
        <v>21955</v>
      </c>
      <c r="AO265" t="s">
        <v>19234</v>
      </c>
      <c r="AP265" t="s">
        <v>19349</v>
      </c>
      <c r="AQ265" t="s">
        <v>19350</v>
      </c>
      <c r="AR265">
        <v>63038</v>
      </c>
      <c r="AS265">
        <v>0</v>
      </c>
      <c r="AT265">
        <v>3152</v>
      </c>
      <c r="AU265">
        <v>59886</v>
      </c>
      <c r="AV265" t="s">
        <v>21956</v>
      </c>
      <c r="AW265" t="s">
        <v>21957</v>
      </c>
      <c r="AX265" t="s">
        <v>21958</v>
      </c>
    </row>
    <row r="266" spans="1:50">
      <c r="A266" t="str">
        <f t="shared" si="8"/>
        <v>안전한 식수 공급을 위한 정수기 보급 사업 : CPA 82(한국 지원)</v>
      </c>
      <c r="B266" t="str">
        <f t="shared" si="9"/>
        <v>사업변경 신청</v>
      </c>
      <c r="C266">
        <v>264</v>
      </c>
      <c r="D266" t="s">
        <v>13628</v>
      </c>
      <c r="E266" t="s">
        <v>817</v>
      </c>
      <c r="F266" t="s">
        <v>19334</v>
      </c>
      <c r="G266" t="s">
        <v>19234</v>
      </c>
      <c r="H266" t="s">
        <v>19234</v>
      </c>
      <c r="I266" t="s">
        <v>19377</v>
      </c>
      <c r="L266" t="s">
        <v>19378</v>
      </c>
      <c r="M266" t="s">
        <v>19379</v>
      </c>
      <c r="N266" t="s">
        <v>21959</v>
      </c>
      <c r="O266" t="s">
        <v>209</v>
      </c>
      <c r="P266" t="s">
        <v>21959</v>
      </c>
      <c r="Q266" t="s">
        <v>1231</v>
      </c>
      <c r="R266" t="s">
        <v>19337</v>
      </c>
      <c r="S266" t="s">
        <v>418</v>
      </c>
      <c r="T266" t="s">
        <v>13413</v>
      </c>
      <c r="U266" t="s">
        <v>875</v>
      </c>
      <c r="V266">
        <v>59886</v>
      </c>
      <c r="W266" t="s">
        <v>2130</v>
      </c>
      <c r="X266" t="s">
        <v>2130</v>
      </c>
      <c r="Y266" t="s">
        <v>19338</v>
      </c>
      <c r="Z266" t="s">
        <v>817</v>
      </c>
      <c r="AA266" t="s">
        <v>19339</v>
      </c>
      <c r="AB266" t="s">
        <v>21793</v>
      </c>
      <c r="AC266" t="s">
        <v>21960</v>
      </c>
      <c r="AD266">
        <v>15</v>
      </c>
      <c r="AE266" t="s">
        <v>21917</v>
      </c>
      <c r="AF266" t="s">
        <v>21918</v>
      </c>
      <c r="AG266" t="s">
        <v>819</v>
      </c>
      <c r="AH266" t="s">
        <v>21961</v>
      </c>
      <c r="AI266" t="s">
        <v>1244</v>
      </c>
      <c r="AJ266" t="s">
        <v>21959</v>
      </c>
      <c r="AK266" t="s">
        <v>19344</v>
      </c>
      <c r="AL266" t="s">
        <v>21962</v>
      </c>
      <c r="AM266" t="s">
        <v>21963</v>
      </c>
      <c r="AN266" t="s">
        <v>21964</v>
      </c>
      <c r="AO266" t="s">
        <v>19234</v>
      </c>
      <c r="AP266" t="s">
        <v>19349</v>
      </c>
      <c r="AQ266" t="s">
        <v>19374</v>
      </c>
      <c r="AR266">
        <v>63038</v>
      </c>
      <c r="AS266">
        <v>0</v>
      </c>
      <c r="AT266">
        <v>3152</v>
      </c>
      <c r="AU266">
        <v>59886</v>
      </c>
      <c r="AV266" t="s">
        <v>21965</v>
      </c>
      <c r="AW266" t="s">
        <v>21966</v>
      </c>
      <c r="AX266" t="s">
        <v>21967</v>
      </c>
    </row>
    <row r="267" spans="1:50">
      <c r="A267" t="str">
        <f t="shared" si="8"/>
        <v>안전한 식수 공급을 위한 정수기 보급 사업 : CPA 81(한국 지원)</v>
      </c>
      <c r="B267" t="str">
        <f t="shared" si="9"/>
        <v>사업변경 신청</v>
      </c>
      <c r="C267">
        <v>265</v>
      </c>
      <c r="D267" t="s">
        <v>13628</v>
      </c>
      <c r="E267" t="s">
        <v>817</v>
      </c>
      <c r="F267" t="s">
        <v>19334</v>
      </c>
      <c r="G267" t="s">
        <v>19234</v>
      </c>
      <c r="H267" t="s">
        <v>19234</v>
      </c>
      <c r="I267" t="s">
        <v>19377</v>
      </c>
      <c r="L267" t="s">
        <v>19378</v>
      </c>
      <c r="M267" t="s">
        <v>19379</v>
      </c>
      <c r="N267" t="s">
        <v>21968</v>
      </c>
      <c r="O267" t="s">
        <v>209</v>
      </c>
      <c r="P267" t="s">
        <v>21968</v>
      </c>
      <c r="Q267" t="s">
        <v>1231</v>
      </c>
      <c r="R267" t="s">
        <v>19337</v>
      </c>
      <c r="S267" t="s">
        <v>418</v>
      </c>
      <c r="T267" t="s">
        <v>13413</v>
      </c>
      <c r="U267" t="s">
        <v>875</v>
      </c>
      <c r="V267">
        <v>59886</v>
      </c>
      <c r="W267" t="s">
        <v>2130</v>
      </c>
      <c r="X267" t="s">
        <v>2130</v>
      </c>
      <c r="Y267" t="s">
        <v>19338</v>
      </c>
      <c r="Z267" t="s">
        <v>817</v>
      </c>
      <c r="AA267" t="s">
        <v>19339</v>
      </c>
      <c r="AB267" t="s">
        <v>21793</v>
      </c>
      <c r="AC267" t="s">
        <v>21969</v>
      </c>
      <c r="AD267">
        <v>21</v>
      </c>
      <c r="AE267" t="s">
        <v>21917</v>
      </c>
      <c r="AF267" t="s">
        <v>21918</v>
      </c>
      <c r="AG267" t="s">
        <v>819</v>
      </c>
      <c r="AH267" t="s">
        <v>21970</v>
      </c>
      <c r="AI267" t="s">
        <v>1244</v>
      </c>
      <c r="AJ267" t="s">
        <v>21968</v>
      </c>
      <c r="AK267" t="s">
        <v>19344</v>
      </c>
      <c r="AL267" t="s">
        <v>21971</v>
      </c>
      <c r="AM267" t="s">
        <v>21972</v>
      </c>
      <c r="AN267" t="s">
        <v>21973</v>
      </c>
      <c r="AO267" t="s">
        <v>19234</v>
      </c>
      <c r="AP267" t="s">
        <v>19349</v>
      </c>
      <c r="AQ267" t="s">
        <v>19350</v>
      </c>
      <c r="AR267">
        <v>63038</v>
      </c>
      <c r="AS267">
        <v>0</v>
      </c>
      <c r="AT267">
        <v>3152</v>
      </c>
      <c r="AU267">
        <v>59886</v>
      </c>
      <c r="AV267" t="s">
        <v>21974</v>
      </c>
      <c r="AW267" t="s">
        <v>21975</v>
      </c>
      <c r="AX267" t="s">
        <v>21976</v>
      </c>
    </row>
    <row r="268" spans="1:50">
      <c r="A268" t="str">
        <f t="shared" si="8"/>
        <v>안전한 식수 공급을 위한 정수기 보급 사업 : CPA 80(한국 지원)</v>
      </c>
      <c r="B268" t="str">
        <f t="shared" si="9"/>
        <v>사업변경 신청</v>
      </c>
      <c r="C268">
        <v>266</v>
      </c>
      <c r="D268" t="s">
        <v>13628</v>
      </c>
      <c r="E268" t="s">
        <v>817</v>
      </c>
      <c r="F268" t="s">
        <v>19334</v>
      </c>
      <c r="G268" t="s">
        <v>19234</v>
      </c>
      <c r="H268" t="s">
        <v>19234</v>
      </c>
      <c r="I268" t="s">
        <v>19377</v>
      </c>
      <c r="L268" t="s">
        <v>19378</v>
      </c>
      <c r="M268" t="s">
        <v>19379</v>
      </c>
      <c r="N268" t="s">
        <v>21977</v>
      </c>
      <c r="O268" t="s">
        <v>209</v>
      </c>
      <c r="P268" t="s">
        <v>21977</v>
      </c>
      <c r="Q268" t="s">
        <v>1231</v>
      </c>
      <c r="R268" t="s">
        <v>19337</v>
      </c>
      <c r="S268" t="s">
        <v>418</v>
      </c>
      <c r="T268" t="s">
        <v>13413</v>
      </c>
      <c r="U268" t="s">
        <v>875</v>
      </c>
      <c r="V268">
        <v>59886</v>
      </c>
      <c r="W268" t="s">
        <v>2130</v>
      </c>
      <c r="X268" t="s">
        <v>2130</v>
      </c>
      <c r="Y268" t="s">
        <v>19338</v>
      </c>
      <c r="Z268" t="s">
        <v>817</v>
      </c>
      <c r="AA268" t="s">
        <v>19339</v>
      </c>
      <c r="AB268" t="s">
        <v>21793</v>
      </c>
      <c r="AC268" t="s">
        <v>21978</v>
      </c>
      <c r="AD268">
        <v>19</v>
      </c>
      <c r="AE268" t="s">
        <v>21917</v>
      </c>
      <c r="AF268" t="s">
        <v>21918</v>
      </c>
      <c r="AG268" t="s">
        <v>819</v>
      </c>
      <c r="AH268" t="s">
        <v>21979</v>
      </c>
      <c r="AI268" t="s">
        <v>1244</v>
      </c>
      <c r="AJ268" t="s">
        <v>21977</v>
      </c>
      <c r="AK268" t="s">
        <v>19344</v>
      </c>
      <c r="AL268" t="s">
        <v>21980</v>
      </c>
      <c r="AM268" t="s">
        <v>21981</v>
      </c>
      <c r="AN268" t="s">
        <v>21982</v>
      </c>
      <c r="AO268" t="s">
        <v>19234</v>
      </c>
      <c r="AP268" t="s">
        <v>19349</v>
      </c>
      <c r="AQ268" t="s">
        <v>19350</v>
      </c>
      <c r="AR268">
        <v>63038</v>
      </c>
      <c r="AS268">
        <v>0</v>
      </c>
      <c r="AT268">
        <v>3152</v>
      </c>
      <c r="AU268">
        <v>59886</v>
      </c>
      <c r="AV268" t="s">
        <v>21983</v>
      </c>
      <c r="AW268" t="s">
        <v>21984</v>
      </c>
      <c r="AX268" t="s">
        <v>21985</v>
      </c>
    </row>
    <row r="269" spans="1:50">
      <c r="A269" t="str">
        <f t="shared" si="8"/>
        <v>안전한 식수 공급을 위한 정수기 보급 사업 : CPA 79(한국 지원)</v>
      </c>
      <c r="B269" t="str">
        <f t="shared" si="9"/>
        <v>사업변경 신청</v>
      </c>
      <c r="C269">
        <v>267</v>
      </c>
      <c r="D269" t="s">
        <v>13628</v>
      </c>
      <c r="E269" t="s">
        <v>817</v>
      </c>
      <c r="F269" t="s">
        <v>19334</v>
      </c>
      <c r="G269" t="s">
        <v>19234</v>
      </c>
      <c r="H269" t="s">
        <v>19234</v>
      </c>
      <c r="I269" t="s">
        <v>19377</v>
      </c>
      <c r="L269" t="s">
        <v>19378</v>
      </c>
      <c r="M269" t="s">
        <v>19379</v>
      </c>
      <c r="N269" t="s">
        <v>21986</v>
      </c>
      <c r="O269" t="s">
        <v>209</v>
      </c>
      <c r="P269" t="s">
        <v>21986</v>
      </c>
      <c r="Q269" t="s">
        <v>1231</v>
      </c>
      <c r="R269" t="s">
        <v>19337</v>
      </c>
      <c r="S269" t="s">
        <v>418</v>
      </c>
      <c r="T269" t="s">
        <v>13413</v>
      </c>
      <c r="U269" t="s">
        <v>875</v>
      </c>
      <c r="V269">
        <v>59886</v>
      </c>
      <c r="W269" t="s">
        <v>2130</v>
      </c>
      <c r="X269" t="s">
        <v>2130</v>
      </c>
      <c r="Y269" t="s">
        <v>19338</v>
      </c>
      <c r="Z269" t="s">
        <v>817</v>
      </c>
      <c r="AA269" t="s">
        <v>19339</v>
      </c>
      <c r="AB269" t="s">
        <v>21793</v>
      </c>
      <c r="AC269" t="s">
        <v>21987</v>
      </c>
      <c r="AD269">
        <v>15</v>
      </c>
      <c r="AE269" t="s">
        <v>21917</v>
      </c>
      <c r="AF269" t="s">
        <v>21918</v>
      </c>
      <c r="AG269" t="s">
        <v>819</v>
      </c>
      <c r="AH269" t="s">
        <v>21988</v>
      </c>
      <c r="AI269" t="s">
        <v>1244</v>
      </c>
      <c r="AJ269" t="s">
        <v>21986</v>
      </c>
      <c r="AK269" t="s">
        <v>19344</v>
      </c>
      <c r="AL269" t="s">
        <v>21989</v>
      </c>
      <c r="AM269" t="s">
        <v>21990</v>
      </c>
      <c r="AN269" t="s">
        <v>21991</v>
      </c>
      <c r="AO269" t="s">
        <v>19234</v>
      </c>
      <c r="AP269" t="s">
        <v>19349</v>
      </c>
      <c r="AQ269" t="s">
        <v>19350</v>
      </c>
      <c r="AR269">
        <v>63038</v>
      </c>
      <c r="AS269">
        <v>0</v>
      </c>
      <c r="AT269">
        <v>3152</v>
      </c>
      <c r="AU269">
        <v>59886</v>
      </c>
      <c r="AV269" t="s">
        <v>21992</v>
      </c>
      <c r="AW269" t="s">
        <v>21993</v>
      </c>
      <c r="AX269" t="s">
        <v>21994</v>
      </c>
    </row>
    <row r="270" spans="1:50">
      <c r="A270" t="str">
        <f t="shared" si="8"/>
        <v>안전한 식수 공급을 위한 정수기 보급 사업 : CPA 78(한국 지원)</v>
      </c>
      <c r="B270" t="str">
        <f t="shared" si="9"/>
        <v>사업변경 신청</v>
      </c>
      <c r="C270">
        <v>268</v>
      </c>
      <c r="D270" t="s">
        <v>13628</v>
      </c>
      <c r="E270" t="s">
        <v>817</v>
      </c>
      <c r="F270" t="s">
        <v>19334</v>
      </c>
      <c r="G270" t="s">
        <v>19234</v>
      </c>
      <c r="H270" t="s">
        <v>19234</v>
      </c>
      <c r="I270" t="s">
        <v>19377</v>
      </c>
      <c r="L270" t="s">
        <v>19378</v>
      </c>
      <c r="M270" t="s">
        <v>19379</v>
      </c>
      <c r="N270" t="s">
        <v>21995</v>
      </c>
      <c r="O270" t="s">
        <v>209</v>
      </c>
      <c r="P270" t="s">
        <v>21995</v>
      </c>
      <c r="Q270" t="s">
        <v>1231</v>
      </c>
      <c r="R270" t="s">
        <v>19337</v>
      </c>
      <c r="S270" t="s">
        <v>418</v>
      </c>
      <c r="T270" t="s">
        <v>13413</v>
      </c>
      <c r="U270" t="s">
        <v>875</v>
      </c>
      <c r="V270">
        <v>59886</v>
      </c>
      <c r="W270" t="s">
        <v>2130</v>
      </c>
      <c r="X270" t="s">
        <v>2130</v>
      </c>
      <c r="Y270" t="s">
        <v>19338</v>
      </c>
      <c r="Z270" t="s">
        <v>817</v>
      </c>
      <c r="AA270" t="s">
        <v>19339</v>
      </c>
      <c r="AB270" t="s">
        <v>21996</v>
      </c>
      <c r="AC270" t="s">
        <v>21997</v>
      </c>
      <c r="AD270">
        <v>21</v>
      </c>
      <c r="AE270" t="s">
        <v>21917</v>
      </c>
      <c r="AF270" t="s">
        <v>21918</v>
      </c>
      <c r="AG270" t="s">
        <v>819</v>
      </c>
      <c r="AH270" t="s">
        <v>21998</v>
      </c>
      <c r="AI270" t="s">
        <v>1244</v>
      </c>
      <c r="AJ270" t="s">
        <v>21995</v>
      </c>
      <c r="AK270" t="s">
        <v>19344</v>
      </c>
      <c r="AL270" t="s">
        <v>21999</v>
      </c>
      <c r="AM270" t="s">
        <v>22000</v>
      </c>
      <c r="AN270" t="s">
        <v>22001</v>
      </c>
      <c r="AO270" t="s">
        <v>19234</v>
      </c>
      <c r="AP270" t="s">
        <v>19349</v>
      </c>
      <c r="AQ270" t="s">
        <v>19350</v>
      </c>
      <c r="AR270">
        <v>63038</v>
      </c>
      <c r="AS270">
        <v>0</v>
      </c>
      <c r="AT270">
        <v>3152</v>
      </c>
      <c r="AU270">
        <v>59886</v>
      </c>
      <c r="AV270" t="s">
        <v>22002</v>
      </c>
      <c r="AW270" t="s">
        <v>22003</v>
      </c>
      <c r="AX270" t="s">
        <v>22004</v>
      </c>
    </row>
    <row r="271" spans="1:50">
      <c r="A271" t="str">
        <f t="shared" si="8"/>
        <v>안전한 식수 공급을 위한 정수기 보급 사업 : CPA 77(한국 지원)</v>
      </c>
      <c r="B271" t="str">
        <f t="shared" si="9"/>
        <v>사업변경 신청</v>
      </c>
      <c r="C271">
        <v>269</v>
      </c>
      <c r="D271" t="s">
        <v>13628</v>
      </c>
      <c r="E271" t="s">
        <v>817</v>
      </c>
      <c r="F271" t="s">
        <v>19334</v>
      </c>
      <c r="G271" t="s">
        <v>19174</v>
      </c>
      <c r="H271" t="s">
        <v>19174</v>
      </c>
      <c r="I271" t="s">
        <v>19377</v>
      </c>
      <c r="L271" t="s">
        <v>19378</v>
      </c>
      <c r="M271" t="s">
        <v>19379</v>
      </c>
      <c r="N271" t="s">
        <v>22005</v>
      </c>
      <c r="O271" t="s">
        <v>209</v>
      </c>
      <c r="P271" t="s">
        <v>22005</v>
      </c>
      <c r="Q271" t="s">
        <v>1231</v>
      </c>
      <c r="R271" t="s">
        <v>19337</v>
      </c>
      <c r="S271" t="s">
        <v>418</v>
      </c>
      <c r="T271" t="s">
        <v>13413</v>
      </c>
      <c r="U271" t="s">
        <v>875</v>
      </c>
      <c r="V271">
        <v>59433</v>
      </c>
      <c r="W271" t="s">
        <v>2130</v>
      </c>
      <c r="X271" t="s">
        <v>2130</v>
      </c>
      <c r="Y271" t="s">
        <v>19338</v>
      </c>
      <c r="Z271" t="s">
        <v>817</v>
      </c>
      <c r="AA271" t="s">
        <v>22006</v>
      </c>
      <c r="AB271" t="s">
        <v>22007</v>
      </c>
      <c r="AC271" t="s">
        <v>22008</v>
      </c>
      <c r="AD271">
        <v>33</v>
      </c>
      <c r="AE271" t="s">
        <v>21917</v>
      </c>
      <c r="AF271" t="s">
        <v>21918</v>
      </c>
      <c r="AG271" t="s">
        <v>819</v>
      </c>
      <c r="AH271" t="s">
        <v>22009</v>
      </c>
      <c r="AI271" t="s">
        <v>1244</v>
      </c>
      <c r="AJ271" t="s">
        <v>22005</v>
      </c>
      <c r="AK271" t="s">
        <v>19344</v>
      </c>
      <c r="AL271" t="s">
        <v>22010</v>
      </c>
      <c r="AM271" t="s">
        <v>22011</v>
      </c>
      <c r="AN271" t="s">
        <v>22012</v>
      </c>
      <c r="AO271" t="s">
        <v>19174</v>
      </c>
      <c r="AP271" t="s">
        <v>19349</v>
      </c>
      <c r="AQ271" t="s">
        <v>19350</v>
      </c>
      <c r="AR271">
        <v>62562</v>
      </c>
      <c r="AS271">
        <v>0</v>
      </c>
      <c r="AT271">
        <v>3129</v>
      </c>
      <c r="AU271">
        <v>59433</v>
      </c>
      <c r="AV271" t="s">
        <v>22013</v>
      </c>
      <c r="AW271" t="s">
        <v>22014</v>
      </c>
      <c r="AX271" t="s">
        <v>22015</v>
      </c>
    </row>
    <row r="272" spans="1:50">
      <c r="A272" t="str">
        <f t="shared" si="8"/>
        <v>안전한 식수 공급을 위한 정수기 보급 사업 : CPA 76(한국 지원)</v>
      </c>
      <c r="B272" t="str">
        <f t="shared" si="9"/>
        <v>사업변경 신청</v>
      </c>
      <c r="C272">
        <v>270</v>
      </c>
      <c r="D272" t="s">
        <v>13628</v>
      </c>
      <c r="E272" t="s">
        <v>817</v>
      </c>
      <c r="F272" t="s">
        <v>19334</v>
      </c>
      <c r="G272" t="s">
        <v>19174</v>
      </c>
      <c r="H272" t="s">
        <v>19174</v>
      </c>
      <c r="I272" t="s">
        <v>19377</v>
      </c>
      <c r="L272" t="s">
        <v>19378</v>
      </c>
      <c r="M272" t="s">
        <v>19379</v>
      </c>
      <c r="N272" t="s">
        <v>22016</v>
      </c>
      <c r="O272" t="s">
        <v>209</v>
      </c>
      <c r="P272" t="s">
        <v>22016</v>
      </c>
      <c r="Q272" t="s">
        <v>1231</v>
      </c>
      <c r="R272" t="s">
        <v>19337</v>
      </c>
      <c r="S272" t="s">
        <v>418</v>
      </c>
      <c r="T272" t="s">
        <v>13413</v>
      </c>
      <c r="U272" t="s">
        <v>875</v>
      </c>
      <c r="V272">
        <v>59433</v>
      </c>
      <c r="W272" t="s">
        <v>2130</v>
      </c>
      <c r="X272" t="s">
        <v>2130</v>
      </c>
      <c r="Y272" t="s">
        <v>19338</v>
      </c>
      <c r="Z272" t="s">
        <v>817</v>
      </c>
      <c r="AA272" t="s">
        <v>22006</v>
      </c>
      <c r="AB272" t="s">
        <v>22007</v>
      </c>
      <c r="AC272" t="s">
        <v>22017</v>
      </c>
      <c r="AD272">
        <v>37</v>
      </c>
      <c r="AE272" t="s">
        <v>21917</v>
      </c>
      <c r="AF272" t="s">
        <v>21918</v>
      </c>
      <c r="AG272" t="s">
        <v>819</v>
      </c>
      <c r="AH272" t="s">
        <v>22018</v>
      </c>
      <c r="AI272" t="s">
        <v>1244</v>
      </c>
      <c r="AJ272" t="s">
        <v>22016</v>
      </c>
      <c r="AK272" t="s">
        <v>19344</v>
      </c>
      <c r="AL272" t="s">
        <v>22019</v>
      </c>
      <c r="AM272" t="s">
        <v>22020</v>
      </c>
      <c r="AN272" t="s">
        <v>22021</v>
      </c>
      <c r="AO272" t="s">
        <v>19174</v>
      </c>
      <c r="AP272" t="s">
        <v>19349</v>
      </c>
      <c r="AQ272" t="s">
        <v>19350</v>
      </c>
      <c r="AR272">
        <v>62562</v>
      </c>
      <c r="AS272">
        <v>0</v>
      </c>
      <c r="AT272">
        <v>3129</v>
      </c>
      <c r="AU272">
        <v>59433</v>
      </c>
      <c r="AV272" t="s">
        <v>22022</v>
      </c>
      <c r="AW272" t="s">
        <v>22023</v>
      </c>
      <c r="AX272" t="s">
        <v>22024</v>
      </c>
    </row>
    <row r="273" spans="1:50">
      <c r="A273" t="str">
        <f t="shared" si="8"/>
        <v>안전한 식수 공급을 위한 정수기 보급 사업 : CPA 75(한국 지원)</v>
      </c>
      <c r="B273" t="str">
        <f t="shared" si="9"/>
        <v>사업변경 신청</v>
      </c>
      <c r="C273">
        <v>271</v>
      </c>
      <c r="D273" t="s">
        <v>13628</v>
      </c>
      <c r="E273" t="s">
        <v>817</v>
      </c>
      <c r="F273" t="s">
        <v>19334</v>
      </c>
      <c r="G273" t="s">
        <v>19174</v>
      </c>
      <c r="H273" t="s">
        <v>19174</v>
      </c>
      <c r="I273" t="s">
        <v>19377</v>
      </c>
      <c r="L273" t="s">
        <v>19378</v>
      </c>
      <c r="M273" t="s">
        <v>19379</v>
      </c>
      <c r="N273" t="s">
        <v>22025</v>
      </c>
      <c r="O273" t="s">
        <v>209</v>
      </c>
      <c r="P273" t="s">
        <v>22025</v>
      </c>
      <c r="Q273" t="s">
        <v>1231</v>
      </c>
      <c r="R273" t="s">
        <v>19337</v>
      </c>
      <c r="S273" t="s">
        <v>418</v>
      </c>
      <c r="T273" t="s">
        <v>13413</v>
      </c>
      <c r="U273" t="s">
        <v>875</v>
      </c>
      <c r="V273">
        <v>59433</v>
      </c>
      <c r="W273" t="s">
        <v>2130</v>
      </c>
      <c r="X273" t="s">
        <v>2130</v>
      </c>
      <c r="Y273" t="s">
        <v>19338</v>
      </c>
      <c r="Z273" t="s">
        <v>817</v>
      </c>
      <c r="AA273" t="s">
        <v>22006</v>
      </c>
      <c r="AB273" t="s">
        <v>22007</v>
      </c>
      <c r="AC273" t="s">
        <v>22026</v>
      </c>
      <c r="AD273">
        <v>30</v>
      </c>
      <c r="AE273" t="s">
        <v>21917</v>
      </c>
      <c r="AF273" t="s">
        <v>21918</v>
      </c>
      <c r="AG273" t="s">
        <v>819</v>
      </c>
      <c r="AH273" t="s">
        <v>22027</v>
      </c>
      <c r="AI273" t="s">
        <v>1244</v>
      </c>
      <c r="AJ273" t="s">
        <v>22025</v>
      </c>
      <c r="AK273" t="s">
        <v>19344</v>
      </c>
      <c r="AL273" t="s">
        <v>22028</v>
      </c>
      <c r="AM273" t="s">
        <v>22029</v>
      </c>
      <c r="AN273" t="s">
        <v>22030</v>
      </c>
      <c r="AO273" t="s">
        <v>19174</v>
      </c>
      <c r="AP273" t="s">
        <v>19349</v>
      </c>
      <c r="AQ273" t="s">
        <v>19350</v>
      </c>
      <c r="AR273">
        <v>62562</v>
      </c>
      <c r="AS273">
        <v>0</v>
      </c>
      <c r="AT273">
        <v>3129</v>
      </c>
      <c r="AU273">
        <v>59433</v>
      </c>
      <c r="AV273" t="s">
        <v>22031</v>
      </c>
      <c r="AW273" t="s">
        <v>22023</v>
      </c>
      <c r="AX273" t="s">
        <v>22032</v>
      </c>
    </row>
    <row r="274" spans="1:50">
      <c r="A274" t="str">
        <f t="shared" si="8"/>
        <v>안전한 식수 공급을 위한 정수기 보급 사업 : CPA 74(한국 지원)</v>
      </c>
      <c r="B274" t="str">
        <f t="shared" si="9"/>
        <v>사업변경 신청</v>
      </c>
      <c r="C274">
        <v>272</v>
      </c>
      <c r="D274" t="s">
        <v>13628</v>
      </c>
      <c r="E274" t="s">
        <v>817</v>
      </c>
      <c r="F274" t="s">
        <v>19334</v>
      </c>
      <c r="G274" t="s">
        <v>19174</v>
      </c>
      <c r="H274" t="s">
        <v>19174</v>
      </c>
      <c r="I274" t="s">
        <v>19377</v>
      </c>
      <c r="L274" t="s">
        <v>19378</v>
      </c>
      <c r="M274" t="s">
        <v>19379</v>
      </c>
      <c r="N274" t="s">
        <v>22033</v>
      </c>
      <c r="O274" t="s">
        <v>209</v>
      </c>
      <c r="P274" t="s">
        <v>22033</v>
      </c>
      <c r="Q274" t="s">
        <v>1231</v>
      </c>
      <c r="R274" t="s">
        <v>19337</v>
      </c>
      <c r="S274" t="s">
        <v>418</v>
      </c>
      <c r="T274" t="s">
        <v>13413</v>
      </c>
      <c r="U274" t="s">
        <v>875</v>
      </c>
      <c r="V274">
        <v>59433</v>
      </c>
      <c r="W274" t="s">
        <v>2130</v>
      </c>
      <c r="X274" t="s">
        <v>2130</v>
      </c>
      <c r="Y274" t="s">
        <v>19338</v>
      </c>
      <c r="Z274" t="s">
        <v>817</v>
      </c>
      <c r="AA274" t="s">
        <v>22006</v>
      </c>
      <c r="AB274" t="s">
        <v>22007</v>
      </c>
      <c r="AC274" t="s">
        <v>22034</v>
      </c>
      <c r="AD274">
        <v>30</v>
      </c>
      <c r="AE274" t="s">
        <v>21917</v>
      </c>
      <c r="AF274" t="s">
        <v>21918</v>
      </c>
      <c r="AG274" t="s">
        <v>819</v>
      </c>
      <c r="AH274" t="s">
        <v>22035</v>
      </c>
      <c r="AI274" t="s">
        <v>1244</v>
      </c>
      <c r="AJ274" t="s">
        <v>22033</v>
      </c>
      <c r="AK274" t="s">
        <v>19344</v>
      </c>
      <c r="AL274" t="s">
        <v>22036</v>
      </c>
      <c r="AM274" t="s">
        <v>22037</v>
      </c>
      <c r="AN274" t="s">
        <v>22038</v>
      </c>
      <c r="AO274" t="s">
        <v>19174</v>
      </c>
      <c r="AP274" t="s">
        <v>19349</v>
      </c>
      <c r="AQ274" t="s">
        <v>19350</v>
      </c>
      <c r="AR274">
        <v>62562</v>
      </c>
      <c r="AS274">
        <v>0</v>
      </c>
      <c r="AT274">
        <v>3129</v>
      </c>
      <c r="AU274">
        <v>59433</v>
      </c>
      <c r="AV274" t="s">
        <v>22039</v>
      </c>
      <c r="AW274" t="s">
        <v>22023</v>
      </c>
      <c r="AX274" t="s">
        <v>22040</v>
      </c>
    </row>
    <row r="275" spans="1:50">
      <c r="A275" t="str">
        <f t="shared" si="8"/>
        <v>안전한 식수 공급을 위한 정수기 보급 사업 : CPA 73(한국 지원)</v>
      </c>
      <c r="B275" t="str">
        <f t="shared" si="9"/>
        <v>사업변경 신청</v>
      </c>
      <c r="C275">
        <v>273</v>
      </c>
      <c r="D275" t="s">
        <v>13628</v>
      </c>
      <c r="E275" t="s">
        <v>817</v>
      </c>
      <c r="F275" t="s">
        <v>19334</v>
      </c>
      <c r="G275" t="s">
        <v>19174</v>
      </c>
      <c r="H275" t="s">
        <v>19174</v>
      </c>
      <c r="I275" t="s">
        <v>19377</v>
      </c>
      <c r="L275" t="s">
        <v>19378</v>
      </c>
      <c r="M275" t="s">
        <v>19379</v>
      </c>
      <c r="N275" t="s">
        <v>22041</v>
      </c>
      <c r="O275" t="s">
        <v>209</v>
      </c>
      <c r="P275" t="s">
        <v>22041</v>
      </c>
      <c r="Q275" t="s">
        <v>1231</v>
      </c>
      <c r="R275" t="s">
        <v>19337</v>
      </c>
      <c r="S275" t="s">
        <v>418</v>
      </c>
      <c r="T275" t="s">
        <v>13413</v>
      </c>
      <c r="U275" t="s">
        <v>875</v>
      </c>
      <c r="V275">
        <v>59433</v>
      </c>
      <c r="W275" t="s">
        <v>2130</v>
      </c>
      <c r="X275" t="s">
        <v>2130</v>
      </c>
      <c r="Y275" t="s">
        <v>19338</v>
      </c>
      <c r="Z275" t="s">
        <v>817</v>
      </c>
      <c r="AA275" t="s">
        <v>22006</v>
      </c>
      <c r="AB275" t="s">
        <v>22007</v>
      </c>
      <c r="AC275" t="s">
        <v>22042</v>
      </c>
      <c r="AD275">
        <v>33</v>
      </c>
      <c r="AE275" t="s">
        <v>21917</v>
      </c>
      <c r="AF275" t="s">
        <v>21918</v>
      </c>
      <c r="AG275" t="s">
        <v>819</v>
      </c>
      <c r="AH275" t="s">
        <v>22043</v>
      </c>
      <c r="AI275" t="s">
        <v>1244</v>
      </c>
      <c r="AJ275" t="s">
        <v>22041</v>
      </c>
      <c r="AK275" t="s">
        <v>19344</v>
      </c>
      <c r="AL275" t="s">
        <v>22044</v>
      </c>
      <c r="AM275" t="s">
        <v>22045</v>
      </c>
      <c r="AN275" t="s">
        <v>22046</v>
      </c>
      <c r="AO275" t="s">
        <v>19174</v>
      </c>
      <c r="AP275" t="s">
        <v>19349</v>
      </c>
      <c r="AQ275" t="s">
        <v>19350</v>
      </c>
      <c r="AR275">
        <v>62562</v>
      </c>
      <c r="AS275">
        <v>0</v>
      </c>
      <c r="AT275">
        <v>3129</v>
      </c>
      <c r="AU275">
        <v>59433</v>
      </c>
      <c r="AV275" t="s">
        <v>22047</v>
      </c>
      <c r="AW275" t="s">
        <v>22048</v>
      </c>
      <c r="AX275" t="s">
        <v>22049</v>
      </c>
    </row>
    <row r="276" spans="1:50">
      <c r="A276" t="str">
        <f t="shared" si="8"/>
        <v>안전한 식수 공급을 위한 정수기 보급 사업 : CPA 72(한국 지원)</v>
      </c>
      <c r="B276" t="str">
        <f t="shared" si="9"/>
        <v>사업변경 신청</v>
      </c>
      <c r="C276">
        <v>274</v>
      </c>
      <c r="D276" t="s">
        <v>13628</v>
      </c>
      <c r="E276" t="s">
        <v>817</v>
      </c>
      <c r="F276" t="s">
        <v>19334</v>
      </c>
      <c r="G276" t="s">
        <v>19174</v>
      </c>
      <c r="H276" t="s">
        <v>19174</v>
      </c>
      <c r="I276" t="s">
        <v>19377</v>
      </c>
      <c r="L276" t="s">
        <v>19378</v>
      </c>
      <c r="M276" t="s">
        <v>19379</v>
      </c>
      <c r="N276" t="s">
        <v>22050</v>
      </c>
      <c r="O276" t="s">
        <v>209</v>
      </c>
      <c r="P276" t="s">
        <v>22050</v>
      </c>
      <c r="Q276" t="s">
        <v>1231</v>
      </c>
      <c r="R276" t="s">
        <v>19337</v>
      </c>
      <c r="S276" t="s">
        <v>418</v>
      </c>
      <c r="T276" t="s">
        <v>13413</v>
      </c>
      <c r="U276" t="s">
        <v>875</v>
      </c>
      <c r="V276">
        <v>59433</v>
      </c>
      <c r="W276" t="s">
        <v>2130</v>
      </c>
      <c r="X276" t="s">
        <v>2130</v>
      </c>
      <c r="Y276" t="s">
        <v>19338</v>
      </c>
      <c r="Z276" t="s">
        <v>817</v>
      </c>
      <c r="AA276" t="s">
        <v>22006</v>
      </c>
      <c r="AB276" t="s">
        <v>22007</v>
      </c>
      <c r="AC276" t="s">
        <v>22051</v>
      </c>
      <c r="AD276">
        <v>98</v>
      </c>
      <c r="AE276" t="s">
        <v>21917</v>
      </c>
      <c r="AF276" t="s">
        <v>21918</v>
      </c>
      <c r="AG276" t="s">
        <v>819</v>
      </c>
      <c r="AH276" t="s">
        <v>22052</v>
      </c>
      <c r="AI276" t="s">
        <v>1244</v>
      </c>
      <c r="AJ276" t="s">
        <v>22050</v>
      </c>
      <c r="AK276" t="s">
        <v>19344</v>
      </c>
      <c r="AL276" t="s">
        <v>22053</v>
      </c>
      <c r="AM276" t="s">
        <v>22054</v>
      </c>
      <c r="AN276" t="s">
        <v>22055</v>
      </c>
      <c r="AO276" t="s">
        <v>19174</v>
      </c>
      <c r="AP276" t="s">
        <v>19349</v>
      </c>
      <c r="AQ276" t="s">
        <v>19350</v>
      </c>
      <c r="AR276">
        <v>62562</v>
      </c>
      <c r="AS276">
        <v>0</v>
      </c>
      <c r="AT276">
        <v>3129</v>
      </c>
      <c r="AU276">
        <v>59433</v>
      </c>
      <c r="AV276" t="s">
        <v>22056</v>
      </c>
      <c r="AW276" t="s">
        <v>22057</v>
      </c>
      <c r="AX276" t="s">
        <v>22058</v>
      </c>
    </row>
    <row r="277" spans="1:50">
      <c r="A277" t="str">
        <f t="shared" si="8"/>
        <v>안전한 식수 공급을 위한 정수기 보급 사업 : CPA 71(한국 지원)</v>
      </c>
      <c r="B277" t="str">
        <f t="shared" si="9"/>
        <v>사업변경 신청</v>
      </c>
      <c r="C277">
        <v>275</v>
      </c>
      <c r="D277" t="s">
        <v>13628</v>
      </c>
      <c r="E277" t="s">
        <v>817</v>
      </c>
      <c r="F277" t="s">
        <v>19334</v>
      </c>
      <c r="G277" t="s">
        <v>19174</v>
      </c>
      <c r="H277" t="s">
        <v>19174</v>
      </c>
      <c r="I277" t="s">
        <v>19377</v>
      </c>
      <c r="L277" t="s">
        <v>19378</v>
      </c>
      <c r="M277" t="s">
        <v>19379</v>
      </c>
      <c r="N277" t="s">
        <v>22059</v>
      </c>
      <c r="O277" t="s">
        <v>209</v>
      </c>
      <c r="P277" t="s">
        <v>22059</v>
      </c>
      <c r="Q277" t="s">
        <v>1231</v>
      </c>
      <c r="R277" t="s">
        <v>19337</v>
      </c>
      <c r="S277" t="s">
        <v>418</v>
      </c>
      <c r="T277" t="s">
        <v>13413</v>
      </c>
      <c r="U277" t="s">
        <v>875</v>
      </c>
      <c r="V277">
        <v>59433</v>
      </c>
      <c r="W277" t="s">
        <v>2130</v>
      </c>
      <c r="X277" t="s">
        <v>2130</v>
      </c>
      <c r="Y277" t="s">
        <v>19338</v>
      </c>
      <c r="Z277" t="s">
        <v>817</v>
      </c>
      <c r="AA277" t="s">
        <v>22006</v>
      </c>
      <c r="AB277" t="s">
        <v>22007</v>
      </c>
      <c r="AC277" t="s">
        <v>22060</v>
      </c>
      <c r="AD277">
        <v>28</v>
      </c>
      <c r="AE277" t="s">
        <v>21917</v>
      </c>
      <c r="AF277" t="s">
        <v>21918</v>
      </c>
      <c r="AG277" t="s">
        <v>819</v>
      </c>
      <c r="AH277" t="s">
        <v>22061</v>
      </c>
      <c r="AI277" t="s">
        <v>1244</v>
      </c>
      <c r="AJ277" t="s">
        <v>22059</v>
      </c>
      <c r="AK277" t="s">
        <v>19344</v>
      </c>
      <c r="AL277" t="s">
        <v>22062</v>
      </c>
      <c r="AM277" t="s">
        <v>22063</v>
      </c>
      <c r="AN277" t="s">
        <v>22064</v>
      </c>
      <c r="AO277" t="s">
        <v>19174</v>
      </c>
      <c r="AP277" t="s">
        <v>19349</v>
      </c>
      <c r="AQ277" t="s">
        <v>19350</v>
      </c>
      <c r="AR277">
        <v>62562</v>
      </c>
      <c r="AS277">
        <v>0</v>
      </c>
      <c r="AT277">
        <v>3129</v>
      </c>
      <c r="AU277">
        <v>59433</v>
      </c>
      <c r="AV277" t="s">
        <v>22065</v>
      </c>
      <c r="AW277" t="s">
        <v>22066</v>
      </c>
      <c r="AX277" t="s">
        <v>22067</v>
      </c>
    </row>
    <row r="278" spans="1:50">
      <c r="A278" t="str">
        <f t="shared" si="8"/>
        <v>안전한 식수 공급을 위한 정수기 보급 사업 : CPA 70(한국 지원)</v>
      </c>
      <c r="B278" t="str">
        <f t="shared" si="9"/>
        <v>사업변경 신청</v>
      </c>
      <c r="C278">
        <v>276</v>
      </c>
      <c r="D278" t="s">
        <v>13628</v>
      </c>
      <c r="E278" t="s">
        <v>817</v>
      </c>
      <c r="F278" t="s">
        <v>19334</v>
      </c>
      <c r="G278" t="s">
        <v>19174</v>
      </c>
      <c r="H278" t="s">
        <v>19174</v>
      </c>
      <c r="I278" t="s">
        <v>19377</v>
      </c>
      <c r="L278" t="s">
        <v>19378</v>
      </c>
      <c r="M278" t="s">
        <v>19379</v>
      </c>
      <c r="N278" t="s">
        <v>911</v>
      </c>
      <c r="O278" t="s">
        <v>209</v>
      </c>
      <c r="P278" t="s">
        <v>911</v>
      </c>
      <c r="Q278" t="s">
        <v>1231</v>
      </c>
      <c r="R278" t="s">
        <v>19337</v>
      </c>
      <c r="S278" t="s">
        <v>418</v>
      </c>
      <c r="T278" t="s">
        <v>13413</v>
      </c>
      <c r="U278" t="s">
        <v>875</v>
      </c>
      <c r="V278">
        <v>59433</v>
      </c>
      <c r="W278" t="s">
        <v>2130</v>
      </c>
      <c r="X278" t="s">
        <v>2130</v>
      </c>
      <c r="Y278" t="s">
        <v>19338</v>
      </c>
      <c r="Z278" t="s">
        <v>817</v>
      </c>
      <c r="AA278" t="s">
        <v>22006</v>
      </c>
      <c r="AB278" t="s">
        <v>22007</v>
      </c>
      <c r="AC278" t="s">
        <v>22068</v>
      </c>
      <c r="AD278">
        <v>22</v>
      </c>
      <c r="AE278" t="s">
        <v>21917</v>
      </c>
      <c r="AF278" t="s">
        <v>21918</v>
      </c>
      <c r="AG278" t="s">
        <v>819</v>
      </c>
      <c r="AH278" t="s">
        <v>22069</v>
      </c>
      <c r="AI278" t="s">
        <v>1244</v>
      </c>
      <c r="AJ278" t="s">
        <v>911</v>
      </c>
      <c r="AK278" t="s">
        <v>19344</v>
      </c>
      <c r="AL278" t="s">
        <v>22070</v>
      </c>
      <c r="AM278" t="s">
        <v>22071</v>
      </c>
      <c r="AN278" t="s">
        <v>22072</v>
      </c>
      <c r="AO278" t="s">
        <v>19174</v>
      </c>
      <c r="AP278" t="s">
        <v>19349</v>
      </c>
      <c r="AQ278" t="s">
        <v>19350</v>
      </c>
      <c r="AR278">
        <v>62562</v>
      </c>
      <c r="AS278">
        <v>0</v>
      </c>
      <c r="AT278">
        <v>3129</v>
      </c>
      <c r="AU278">
        <v>59433</v>
      </c>
      <c r="AV278" t="s">
        <v>22073</v>
      </c>
      <c r="AW278" t="s">
        <v>22074</v>
      </c>
      <c r="AX278" t="s">
        <v>22075</v>
      </c>
    </row>
    <row r="279" spans="1:50">
      <c r="A279" t="str">
        <f t="shared" si="8"/>
        <v>안전한 식수 공급을 위한 정수기 보급 사업 : CPA 69(한국 지원)</v>
      </c>
      <c r="B279" t="str">
        <f t="shared" si="9"/>
        <v>사업변경 신청</v>
      </c>
      <c r="C279">
        <v>277</v>
      </c>
      <c r="D279" t="s">
        <v>13628</v>
      </c>
      <c r="E279" t="s">
        <v>817</v>
      </c>
      <c r="F279" t="s">
        <v>19334</v>
      </c>
      <c r="G279" t="s">
        <v>19174</v>
      </c>
      <c r="H279" t="s">
        <v>19174</v>
      </c>
      <c r="I279" t="s">
        <v>19377</v>
      </c>
      <c r="L279" t="s">
        <v>19378</v>
      </c>
      <c r="M279" t="s">
        <v>19379</v>
      </c>
      <c r="N279" t="s">
        <v>912</v>
      </c>
      <c r="O279" t="s">
        <v>209</v>
      </c>
      <c r="P279" t="s">
        <v>912</v>
      </c>
      <c r="Q279" t="s">
        <v>1231</v>
      </c>
      <c r="R279" t="s">
        <v>19337</v>
      </c>
      <c r="S279" t="s">
        <v>418</v>
      </c>
      <c r="T279" t="s">
        <v>13413</v>
      </c>
      <c r="U279" t="s">
        <v>875</v>
      </c>
      <c r="V279">
        <v>59433</v>
      </c>
      <c r="W279" t="s">
        <v>2130</v>
      </c>
      <c r="X279" t="s">
        <v>2130</v>
      </c>
      <c r="Y279" t="s">
        <v>19338</v>
      </c>
      <c r="Z279" t="s">
        <v>817</v>
      </c>
      <c r="AA279" t="s">
        <v>22006</v>
      </c>
      <c r="AB279" t="s">
        <v>22076</v>
      </c>
      <c r="AC279" t="s">
        <v>22077</v>
      </c>
      <c r="AD279">
        <v>27</v>
      </c>
      <c r="AE279" t="s">
        <v>21917</v>
      </c>
      <c r="AF279" t="s">
        <v>21918</v>
      </c>
      <c r="AG279" t="s">
        <v>819</v>
      </c>
      <c r="AH279" t="s">
        <v>22078</v>
      </c>
      <c r="AI279" t="s">
        <v>1244</v>
      </c>
      <c r="AJ279" t="s">
        <v>912</v>
      </c>
      <c r="AK279" t="s">
        <v>19344</v>
      </c>
      <c r="AL279" t="s">
        <v>22079</v>
      </c>
      <c r="AM279" t="s">
        <v>22080</v>
      </c>
      <c r="AN279" t="s">
        <v>22081</v>
      </c>
      <c r="AO279" t="s">
        <v>19174</v>
      </c>
      <c r="AP279" t="s">
        <v>19349</v>
      </c>
      <c r="AQ279" t="s">
        <v>19374</v>
      </c>
      <c r="AR279">
        <v>62562</v>
      </c>
      <c r="AS279">
        <v>0</v>
      </c>
      <c r="AT279">
        <v>3129</v>
      </c>
      <c r="AU279">
        <v>59433</v>
      </c>
      <c r="AV279" t="s">
        <v>22082</v>
      </c>
      <c r="AW279" t="s">
        <v>22083</v>
      </c>
      <c r="AX279" t="s">
        <v>22084</v>
      </c>
    </row>
    <row r="280" spans="1:50">
      <c r="A280" t="str">
        <f t="shared" si="8"/>
        <v>안전한 식수 공급을 위한 정수기 보급 사업 : CPA 68(한국 지원)</v>
      </c>
      <c r="B280" t="str">
        <f t="shared" si="9"/>
        <v>사업변경 신청</v>
      </c>
      <c r="C280">
        <v>278</v>
      </c>
      <c r="D280" t="s">
        <v>13628</v>
      </c>
      <c r="E280" t="s">
        <v>817</v>
      </c>
      <c r="F280" t="s">
        <v>19334</v>
      </c>
      <c r="G280" t="s">
        <v>19174</v>
      </c>
      <c r="H280" t="s">
        <v>19174</v>
      </c>
      <c r="I280" t="s">
        <v>19377</v>
      </c>
      <c r="L280" t="s">
        <v>19378</v>
      </c>
      <c r="M280" t="s">
        <v>19379</v>
      </c>
      <c r="N280" t="s">
        <v>913</v>
      </c>
      <c r="O280" t="s">
        <v>209</v>
      </c>
      <c r="P280" t="s">
        <v>913</v>
      </c>
      <c r="Q280" t="s">
        <v>1231</v>
      </c>
      <c r="R280" t="s">
        <v>19337</v>
      </c>
      <c r="S280" t="s">
        <v>418</v>
      </c>
      <c r="T280" t="s">
        <v>13413</v>
      </c>
      <c r="U280" t="s">
        <v>875</v>
      </c>
      <c r="V280">
        <v>59433</v>
      </c>
      <c r="W280" t="s">
        <v>2130</v>
      </c>
      <c r="X280" t="s">
        <v>2130</v>
      </c>
      <c r="Y280" t="s">
        <v>19338</v>
      </c>
      <c r="Z280" t="s">
        <v>817</v>
      </c>
      <c r="AA280" t="s">
        <v>22006</v>
      </c>
      <c r="AB280" t="s">
        <v>22007</v>
      </c>
      <c r="AC280" t="s">
        <v>22085</v>
      </c>
      <c r="AD280">
        <v>17</v>
      </c>
      <c r="AE280" t="s">
        <v>21917</v>
      </c>
      <c r="AF280" t="s">
        <v>21918</v>
      </c>
      <c r="AG280" t="s">
        <v>819</v>
      </c>
      <c r="AH280" t="s">
        <v>22086</v>
      </c>
      <c r="AI280" t="s">
        <v>1244</v>
      </c>
      <c r="AJ280" t="s">
        <v>913</v>
      </c>
      <c r="AK280" t="s">
        <v>19344</v>
      </c>
      <c r="AL280" t="s">
        <v>22087</v>
      </c>
      <c r="AM280" t="s">
        <v>22088</v>
      </c>
      <c r="AN280" t="s">
        <v>22089</v>
      </c>
      <c r="AO280" t="s">
        <v>19174</v>
      </c>
      <c r="AP280" t="s">
        <v>19349</v>
      </c>
      <c r="AQ280" t="s">
        <v>19350</v>
      </c>
      <c r="AR280">
        <v>62562</v>
      </c>
      <c r="AS280">
        <v>0</v>
      </c>
      <c r="AT280">
        <v>3129</v>
      </c>
      <c r="AU280">
        <v>59433</v>
      </c>
      <c r="AV280" t="s">
        <v>22090</v>
      </c>
      <c r="AW280" t="s">
        <v>22091</v>
      </c>
      <c r="AX280" t="s">
        <v>22092</v>
      </c>
    </row>
    <row r="281" spans="1:50">
      <c r="A281" t="str">
        <f t="shared" si="8"/>
        <v>안전한 식수 공급을 위한 정수기 보급 사업 : CPA 67(한국 지원)</v>
      </c>
      <c r="B281" t="str">
        <f t="shared" si="9"/>
        <v>사업변경 신청</v>
      </c>
      <c r="C281">
        <v>279</v>
      </c>
      <c r="D281" t="s">
        <v>13628</v>
      </c>
      <c r="E281" t="s">
        <v>817</v>
      </c>
      <c r="F281" t="s">
        <v>19334</v>
      </c>
      <c r="G281" t="s">
        <v>19174</v>
      </c>
      <c r="H281" t="s">
        <v>19174</v>
      </c>
      <c r="I281" t="s">
        <v>19377</v>
      </c>
      <c r="L281" t="s">
        <v>19378</v>
      </c>
      <c r="M281" t="s">
        <v>19379</v>
      </c>
      <c r="N281" t="s">
        <v>914</v>
      </c>
      <c r="O281" t="s">
        <v>209</v>
      </c>
      <c r="P281" t="s">
        <v>914</v>
      </c>
      <c r="Q281" t="s">
        <v>1231</v>
      </c>
      <c r="R281" t="s">
        <v>19337</v>
      </c>
      <c r="S281" t="s">
        <v>418</v>
      </c>
      <c r="T281" t="s">
        <v>13413</v>
      </c>
      <c r="U281" t="s">
        <v>875</v>
      </c>
      <c r="V281">
        <v>59433</v>
      </c>
      <c r="W281" t="s">
        <v>2130</v>
      </c>
      <c r="X281" t="s">
        <v>2130</v>
      </c>
      <c r="Y281" t="s">
        <v>19338</v>
      </c>
      <c r="Z281" t="s">
        <v>817</v>
      </c>
      <c r="AA281" t="s">
        <v>22006</v>
      </c>
      <c r="AB281" t="s">
        <v>22007</v>
      </c>
      <c r="AC281" t="s">
        <v>22093</v>
      </c>
      <c r="AD281">
        <v>28</v>
      </c>
      <c r="AE281" t="s">
        <v>21917</v>
      </c>
      <c r="AF281" t="s">
        <v>21918</v>
      </c>
      <c r="AG281" t="s">
        <v>819</v>
      </c>
      <c r="AH281" t="s">
        <v>22094</v>
      </c>
      <c r="AI281" t="s">
        <v>1244</v>
      </c>
      <c r="AJ281" t="s">
        <v>914</v>
      </c>
      <c r="AK281" t="s">
        <v>19344</v>
      </c>
      <c r="AL281" t="s">
        <v>22095</v>
      </c>
      <c r="AM281" t="s">
        <v>22096</v>
      </c>
      <c r="AN281" t="s">
        <v>22097</v>
      </c>
      <c r="AO281" t="s">
        <v>19174</v>
      </c>
      <c r="AP281" t="s">
        <v>19349</v>
      </c>
      <c r="AQ281" t="s">
        <v>19374</v>
      </c>
      <c r="AR281">
        <v>62562</v>
      </c>
      <c r="AS281">
        <v>0</v>
      </c>
      <c r="AT281">
        <v>3129</v>
      </c>
      <c r="AU281">
        <v>59433</v>
      </c>
      <c r="AV281" t="s">
        <v>22098</v>
      </c>
      <c r="AW281" t="s">
        <v>22099</v>
      </c>
      <c r="AX281" t="s">
        <v>22100</v>
      </c>
    </row>
    <row r="282" spans="1:50">
      <c r="A282" t="str">
        <f t="shared" si="8"/>
        <v>안전한 식수 공급을 위한 정수기 보급 사업 : CPA 66(한국 지원)</v>
      </c>
      <c r="B282" t="str">
        <f t="shared" si="9"/>
        <v>사업변경 신청</v>
      </c>
      <c r="C282">
        <v>280</v>
      </c>
      <c r="D282" t="s">
        <v>13628</v>
      </c>
      <c r="E282" t="s">
        <v>817</v>
      </c>
      <c r="F282" t="s">
        <v>19334</v>
      </c>
      <c r="G282" t="s">
        <v>19174</v>
      </c>
      <c r="H282" t="s">
        <v>19174</v>
      </c>
      <c r="I282" t="s">
        <v>19377</v>
      </c>
      <c r="L282" t="s">
        <v>19378</v>
      </c>
      <c r="M282" t="s">
        <v>19379</v>
      </c>
      <c r="N282" t="s">
        <v>915</v>
      </c>
      <c r="O282" t="s">
        <v>209</v>
      </c>
      <c r="P282" t="s">
        <v>915</v>
      </c>
      <c r="Q282" t="s">
        <v>1231</v>
      </c>
      <c r="R282" t="s">
        <v>19337</v>
      </c>
      <c r="S282" t="s">
        <v>418</v>
      </c>
      <c r="T282" t="s">
        <v>13413</v>
      </c>
      <c r="U282" t="s">
        <v>875</v>
      </c>
      <c r="V282">
        <v>59433</v>
      </c>
      <c r="W282" t="s">
        <v>2130</v>
      </c>
      <c r="X282" t="s">
        <v>2130</v>
      </c>
      <c r="Y282" t="s">
        <v>19338</v>
      </c>
      <c r="Z282" t="s">
        <v>817</v>
      </c>
      <c r="AA282" t="s">
        <v>22006</v>
      </c>
      <c r="AB282" t="s">
        <v>22007</v>
      </c>
      <c r="AC282" t="s">
        <v>22101</v>
      </c>
      <c r="AD282">
        <v>20</v>
      </c>
      <c r="AE282" t="s">
        <v>21917</v>
      </c>
      <c r="AF282" t="s">
        <v>21918</v>
      </c>
      <c r="AG282" t="s">
        <v>819</v>
      </c>
      <c r="AH282" t="s">
        <v>22102</v>
      </c>
      <c r="AI282" t="s">
        <v>1244</v>
      </c>
      <c r="AJ282" t="s">
        <v>915</v>
      </c>
      <c r="AK282" t="s">
        <v>19344</v>
      </c>
      <c r="AL282" t="s">
        <v>22103</v>
      </c>
      <c r="AM282" t="s">
        <v>22104</v>
      </c>
      <c r="AN282" t="s">
        <v>22105</v>
      </c>
      <c r="AO282" t="s">
        <v>19174</v>
      </c>
      <c r="AP282" t="s">
        <v>19349</v>
      </c>
      <c r="AQ282" t="s">
        <v>19350</v>
      </c>
      <c r="AR282">
        <v>62562</v>
      </c>
      <c r="AS282">
        <v>0</v>
      </c>
      <c r="AT282">
        <v>3129</v>
      </c>
      <c r="AU282">
        <v>59433</v>
      </c>
      <c r="AV282" t="s">
        <v>22106</v>
      </c>
      <c r="AW282" t="s">
        <v>22107</v>
      </c>
      <c r="AX282" t="s">
        <v>22108</v>
      </c>
    </row>
    <row r="283" spans="1:50">
      <c r="A283" t="str">
        <f t="shared" si="8"/>
        <v>안전한 식수 공급을 위한 정수기 보급 사업 : CPA 65(한국 지원)</v>
      </c>
      <c r="B283" t="str">
        <f t="shared" si="9"/>
        <v>사업변경 신청</v>
      </c>
      <c r="C283">
        <v>281</v>
      </c>
      <c r="D283" t="s">
        <v>13628</v>
      </c>
      <c r="E283" t="s">
        <v>817</v>
      </c>
      <c r="F283" t="s">
        <v>19334</v>
      </c>
      <c r="G283" t="s">
        <v>19174</v>
      </c>
      <c r="H283" t="s">
        <v>19174</v>
      </c>
      <c r="I283" t="s">
        <v>19377</v>
      </c>
      <c r="L283" t="s">
        <v>19378</v>
      </c>
      <c r="M283" t="s">
        <v>19379</v>
      </c>
      <c r="N283" t="s">
        <v>916</v>
      </c>
      <c r="O283" t="s">
        <v>209</v>
      </c>
      <c r="P283" t="s">
        <v>916</v>
      </c>
      <c r="Q283" t="s">
        <v>1231</v>
      </c>
      <c r="R283" t="s">
        <v>19337</v>
      </c>
      <c r="S283" t="s">
        <v>418</v>
      </c>
      <c r="T283" t="s">
        <v>13413</v>
      </c>
      <c r="U283" t="s">
        <v>875</v>
      </c>
      <c r="V283">
        <v>59433</v>
      </c>
      <c r="W283" t="s">
        <v>2130</v>
      </c>
      <c r="X283" t="s">
        <v>2130</v>
      </c>
      <c r="Y283" t="s">
        <v>19338</v>
      </c>
      <c r="Z283" t="s">
        <v>817</v>
      </c>
      <c r="AA283" t="s">
        <v>22006</v>
      </c>
      <c r="AB283" t="s">
        <v>22007</v>
      </c>
      <c r="AC283" t="s">
        <v>22109</v>
      </c>
      <c r="AD283">
        <v>16</v>
      </c>
      <c r="AE283" t="s">
        <v>21917</v>
      </c>
      <c r="AF283" t="s">
        <v>21918</v>
      </c>
      <c r="AG283" t="s">
        <v>819</v>
      </c>
      <c r="AH283" t="s">
        <v>22110</v>
      </c>
      <c r="AI283" t="s">
        <v>1244</v>
      </c>
      <c r="AJ283" t="s">
        <v>916</v>
      </c>
      <c r="AK283" t="s">
        <v>19344</v>
      </c>
      <c r="AL283" t="s">
        <v>22111</v>
      </c>
      <c r="AM283" t="s">
        <v>22112</v>
      </c>
      <c r="AN283" t="s">
        <v>22113</v>
      </c>
      <c r="AO283" t="s">
        <v>19174</v>
      </c>
      <c r="AP283" t="s">
        <v>19349</v>
      </c>
      <c r="AQ283" t="s">
        <v>19350</v>
      </c>
      <c r="AR283">
        <v>62562</v>
      </c>
      <c r="AS283">
        <v>0</v>
      </c>
      <c r="AT283">
        <v>3129</v>
      </c>
      <c r="AU283">
        <v>59433</v>
      </c>
      <c r="AV283" t="s">
        <v>22114</v>
      </c>
      <c r="AW283" t="s">
        <v>22115</v>
      </c>
      <c r="AX283" t="s">
        <v>22116</v>
      </c>
    </row>
    <row r="284" spans="1:50">
      <c r="A284" t="str">
        <f t="shared" si="8"/>
        <v>안전한 식수 공급을 위한 정수기 보급 사업 : CPA 64(한국 지원)</v>
      </c>
      <c r="B284" t="str">
        <f t="shared" si="9"/>
        <v>사업변경 신청</v>
      </c>
      <c r="C284">
        <v>282</v>
      </c>
      <c r="D284" t="s">
        <v>13628</v>
      </c>
      <c r="E284" t="s">
        <v>817</v>
      </c>
      <c r="F284" t="s">
        <v>19334</v>
      </c>
      <c r="G284" t="s">
        <v>19174</v>
      </c>
      <c r="H284" t="s">
        <v>19174</v>
      </c>
      <c r="I284" t="s">
        <v>19377</v>
      </c>
      <c r="L284" t="s">
        <v>19378</v>
      </c>
      <c r="M284" t="s">
        <v>19379</v>
      </c>
      <c r="N284" t="s">
        <v>917</v>
      </c>
      <c r="O284" t="s">
        <v>209</v>
      </c>
      <c r="P284" t="s">
        <v>917</v>
      </c>
      <c r="Q284" t="s">
        <v>1231</v>
      </c>
      <c r="R284" t="s">
        <v>19337</v>
      </c>
      <c r="S284" t="s">
        <v>418</v>
      </c>
      <c r="T284" t="s">
        <v>13413</v>
      </c>
      <c r="U284" t="s">
        <v>875</v>
      </c>
      <c r="V284">
        <v>59433</v>
      </c>
      <c r="W284" t="s">
        <v>2130</v>
      </c>
      <c r="X284" t="s">
        <v>2130</v>
      </c>
      <c r="Y284" t="s">
        <v>19338</v>
      </c>
      <c r="Z284" t="s">
        <v>817</v>
      </c>
      <c r="AA284" t="s">
        <v>22006</v>
      </c>
      <c r="AB284" t="s">
        <v>22007</v>
      </c>
      <c r="AC284" t="s">
        <v>22117</v>
      </c>
      <c r="AD284">
        <v>19</v>
      </c>
      <c r="AE284" t="s">
        <v>21917</v>
      </c>
      <c r="AF284" t="s">
        <v>21918</v>
      </c>
      <c r="AG284" t="s">
        <v>819</v>
      </c>
      <c r="AH284" t="s">
        <v>22118</v>
      </c>
      <c r="AI284" t="s">
        <v>1244</v>
      </c>
      <c r="AJ284" t="s">
        <v>22119</v>
      </c>
      <c r="AK284" t="s">
        <v>19344</v>
      </c>
      <c r="AL284" t="s">
        <v>22120</v>
      </c>
      <c r="AM284" t="s">
        <v>22121</v>
      </c>
      <c r="AN284" t="s">
        <v>22122</v>
      </c>
      <c r="AO284" t="s">
        <v>19174</v>
      </c>
      <c r="AP284" t="s">
        <v>19349</v>
      </c>
      <c r="AQ284" t="s">
        <v>19350</v>
      </c>
      <c r="AR284">
        <v>62562</v>
      </c>
      <c r="AS284">
        <v>0</v>
      </c>
      <c r="AT284">
        <v>3129</v>
      </c>
      <c r="AU284">
        <v>59433</v>
      </c>
      <c r="AV284" t="s">
        <v>22123</v>
      </c>
      <c r="AW284" t="s">
        <v>22124</v>
      </c>
      <c r="AX284" t="s">
        <v>22125</v>
      </c>
    </row>
    <row r="285" spans="1:50">
      <c r="A285" t="str">
        <f t="shared" si="8"/>
        <v>안전한 식수 공급을 위한 정수기 보급 사업 : CPA 63(한국 지원)</v>
      </c>
      <c r="B285" t="str">
        <f t="shared" si="9"/>
        <v>사업변경 신청</v>
      </c>
      <c r="C285">
        <v>283</v>
      </c>
      <c r="D285" t="s">
        <v>13628</v>
      </c>
      <c r="E285" t="s">
        <v>817</v>
      </c>
      <c r="F285" t="s">
        <v>19334</v>
      </c>
      <c r="G285" t="s">
        <v>19174</v>
      </c>
      <c r="H285" t="s">
        <v>19174</v>
      </c>
      <c r="I285" t="s">
        <v>19377</v>
      </c>
      <c r="L285" t="s">
        <v>19378</v>
      </c>
      <c r="M285" t="s">
        <v>19379</v>
      </c>
      <c r="N285" t="s">
        <v>22126</v>
      </c>
      <c r="O285" t="s">
        <v>209</v>
      </c>
      <c r="P285" t="s">
        <v>22126</v>
      </c>
      <c r="Q285" t="s">
        <v>1231</v>
      </c>
      <c r="R285" t="s">
        <v>19337</v>
      </c>
      <c r="S285" t="s">
        <v>418</v>
      </c>
      <c r="T285" t="s">
        <v>13413</v>
      </c>
      <c r="U285" t="s">
        <v>875</v>
      </c>
      <c r="V285">
        <v>59433</v>
      </c>
      <c r="W285" t="s">
        <v>2130</v>
      </c>
      <c r="X285" t="s">
        <v>2130</v>
      </c>
      <c r="Y285" t="s">
        <v>19338</v>
      </c>
      <c r="Z285" t="s">
        <v>817</v>
      </c>
      <c r="AA285" t="s">
        <v>22006</v>
      </c>
      <c r="AB285" t="s">
        <v>22007</v>
      </c>
      <c r="AC285" t="s">
        <v>22127</v>
      </c>
      <c r="AD285">
        <v>18</v>
      </c>
      <c r="AE285" t="s">
        <v>21917</v>
      </c>
      <c r="AF285" t="s">
        <v>21918</v>
      </c>
      <c r="AG285" t="s">
        <v>819</v>
      </c>
      <c r="AH285" t="s">
        <v>22128</v>
      </c>
      <c r="AI285" t="s">
        <v>1244</v>
      </c>
      <c r="AJ285" t="s">
        <v>22126</v>
      </c>
      <c r="AK285" t="s">
        <v>19344</v>
      </c>
      <c r="AL285" t="s">
        <v>22129</v>
      </c>
      <c r="AM285" t="s">
        <v>22130</v>
      </c>
      <c r="AN285" t="s">
        <v>22131</v>
      </c>
      <c r="AO285" t="s">
        <v>19174</v>
      </c>
      <c r="AP285" t="s">
        <v>19349</v>
      </c>
      <c r="AQ285" t="s">
        <v>19374</v>
      </c>
      <c r="AR285">
        <v>62562</v>
      </c>
      <c r="AS285">
        <v>0</v>
      </c>
      <c r="AT285">
        <v>3129</v>
      </c>
      <c r="AU285">
        <v>59433</v>
      </c>
      <c r="AV285" t="s">
        <v>22132</v>
      </c>
      <c r="AW285" t="s">
        <v>22023</v>
      </c>
      <c r="AX285" t="s">
        <v>22133</v>
      </c>
    </row>
    <row r="286" spans="1:50">
      <c r="A286" t="str">
        <f t="shared" si="8"/>
        <v>안전한 식수 공급을 위한 정수기 보급 사업 : CPA 62(한국 지원)</v>
      </c>
      <c r="B286" t="str">
        <f t="shared" si="9"/>
        <v>사업변경 신청</v>
      </c>
      <c r="C286">
        <v>284</v>
      </c>
      <c r="D286" t="s">
        <v>13628</v>
      </c>
      <c r="E286" t="s">
        <v>817</v>
      </c>
      <c r="F286" t="s">
        <v>19334</v>
      </c>
      <c r="G286" t="s">
        <v>19174</v>
      </c>
      <c r="H286" t="s">
        <v>19174</v>
      </c>
      <c r="I286" t="s">
        <v>19377</v>
      </c>
      <c r="L286" t="s">
        <v>19378</v>
      </c>
      <c r="M286" t="s">
        <v>19379</v>
      </c>
      <c r="N286" t="s">
        <v>919</v>
      </c>
      <c r="O286" t="s">
        <v>209</v>
      </c>
      <c r="P286" t="s">
        <v>919</v>
      </c>
      <c r="Q286" t="s">
        <v>1231</v>
      </c>
      <c r="R286" t="s">
        <v>19337</v>
      </c>
      <c r="S286" t="s">
        <v>418</v>
      </c>
      <c r="T286" t="s">
        <v>13413</v>
      </c>
      <c r="U286" t="s">
        <v>875</v>
      </c>
      <c r="V286">
        <v>59433</v>
      </c>
      <c r="W286" t="s">
        <v>2130</v>
      </c>
      <c r="X286" t="s">
        <v>2130</v>
      </c>
      <c r="Y286" t="s">
        <v>19338</v>
      </c>
      <c r="Z286" t="s">
        <v>817</v>
      </c>
      <c r="AA286" t="s">
        <v>22006</v>
      </c>
      <c r="AB286" t="s">
        <v>22007</v>
      </c>
      <c r="AC286" t="s">
        <v>22134</v>
      </c>
      <c r="AD286">
        <v>22</v>
      </c>
      <c r="AE286" t="s">
        <v>21917</v>
      </c>
      <c r="AF286" t="s">
        <v>21918</v>
      </c>
      <c r="AG286" t="s">
        <v>819</v>
      </c>
      <c r="AH286" t="s">
        <v>22135</v>
      </c>
      <c r="AI286" t="s">
        <v>1244</v>
      </c>
      <c r="AJ286" t="s">
        <v>919</v>
      </c>
      <c r="AK286" t="s">
        <v>19344</v>
      </c>
      <c r="AL286" t="s">
        <v>22136</v>
      </c>
      <c r="AM286" t="s">
        <v>22137</v>
      </c>
      <c r="AN286" t="s">
        <v>22138</v>
      </c>
      <c r="AO286" t="s">
        <v>19174</v>
      </c>
      <c r="AP286" t="s">
        <v>19349</v>
      </c>
      <c r="AQ286" t="s">
        <v>19350</v>
      </c>
      <c r="AR286">
        <v>62562</v>
      </c>
      <c r="AS286">
        <v>0</v>
      </c>
      <c r="AT286">
        <v>3129</v>
      </c>
      <c r="AU286">
        <v>59433</v>
      </c>
      <c r="AV286" t="s">
        <v>22139</v>
      </c>
      <c r="AW286" t="s">
        <v>22023</v>
      </c>
      <c r="AX286" t="s">
        <v>22140</v>
      </c>
    </row>
    <row r="287" spans="1:50">
      <c r="A287" t="str">
        <f t="shared" si="8"/>
        <v>안전한 식수 공급을 위한 정수기 보급 사업 : CPA 61(한국 지원)</v>
      </c>
      <c r="B287" t="str">
        <f t="shared" si="9"/>
        <v>사업변경 신청</v>
      </c>
      <c r="C287">
        <v>285</v>
      </c>
      <c r="D287" t="s">
        <v>13628</v>
      </c>
      <c r="E287" t="s">
        <v>817</v>
      </c>
      <c r="F287" t="s">
        <v>19334</v>
      </c>
      <c r="G287" t="s">
        <v>19174</v>
      </c>
      <c r="H287" t="s">
        <v>19174</v>
      </c>
      <c r="I287" t="s">
        <v>19377</v>
      </c>
      <c r="L287" t="s">
        <v>19378</v>
      </c>
      <c r="M287" t="s">
        <v>19379</v>
      </c>
      <c r="N287" t="s">
        <v>920</v>
      </c>
      <c r="O287" t="s">
        <v>209</v>
      </c>
      <c r="P287" t="s">
        <v>920</v>
      </c>
      <c r="Q287" t="s">
        <v>1231</v>
      </c>
      <c r="R287" t="s">
        <v>19337</v>
      </c>
      <c r="S287" t="s">
        <v>418</v>
      </c>
      <c r="T287" t="s">
        <v>13413</v>
      </c>
      <c r="U287" t="s">
        <v>875</v>
      </c>
      <c r="V287">
        <v>59433</v>
      </c>
      <c r="W287" t="s">
        <v>2130</v>
      </c>
      <c r="X287" t="s">
        <v>2130</v>
      </c>
      <c r="Y287" t="s">
        <v>19338</v>
      </c>
      <c r="Z287" t="s">
        <v>817</v>
      </c>
      <c r="AA287" t="s">
        <v>22006</v>
      </c>
      <c r="AB287" t="s">
        <v>22007</v>
      </c>
      <c r="AC287" t="s">
        <v>22141</v>
      </c>
      <c r="AD287">
        <v>23</v>
      </c>
      <c r="AE287" t="s">
        <v>21917</v>
      </c>
      <c r="AF287" t="s">
        <v>21918</v>
      </c>
      <c r="AG287" t="s">
        <v>819</v>
      </c>
      <c r="AH287" t="s">
        <v>22142</v>
      </c>
      <c r="AI287" t="s">
        <v>1244</v>
      </c>
      <c r="AJ287" t="s">
        <v>920</v>
      </c>
      <c r="AK287" t="s">
        <v>19344</v>
      </c>
      <c r="AL287" t="s">
        <v>22143</v>
      </c>
      <c r="AM287" t="s">
        <v>22144</v>
      </c>
      <c r="AN287" t="s">
        <v>22145</v>
      </c>
      <c r="AO287" t="s">
        <v>19174</v>
      </c>
      <c r="AP287" t="s">
        <v>19349</v>
      </c>
      <c r="AQ287" t="s">
        <v>19350</v>
      </c>
      <c r="AR287">
        <v>62562</v>
      </c>
      <c r="AS287">
        <v>0</v>
      </c>
      <c r="AT287">
        <v>3129</v>
      </c>
      <c r="AU287">
        <v>59433</v>
      </c>
      <c r="AV287" t="s">
        <v>22146</v>
      </c>
      <c r="AW287" t="s">
        <v>22023</v>
      </c>
      <c r="AX287" t="s">
        <v>22147</v>
      </c>
    </row>
    <row r="288" spans="1:50">
      <c r="A288" t="str">
        <f t="shared" si="8"/>
        <v>안전한 식수 공급을 위한 정수기 보급 사업 : CPA 60(한국 지원)</v>
      </c>
      <c r="B288" t="str">
        <f t="shared" si="9"/>
        <v>사업변경 신청</v>
      </c>
      <c r="C288">
        <v>286</v>
      </c>
      <c r="D288" t="s">
        <v>13628</v>
      </c>
      <c r="E288" t="s">
        <v>817</v>
      </c>
      <c r="F288" t="s">
        <v>19334</v>
      </c>
      <c r="G288" t="s">
        <v>19174</v>
      </c>
      <c r="H288" t="s">
        <v>19174</v>
      </c>
      <c r="I288" t="s">
        <v>19377</v>
      </c>
      <c r="L288" t="s">
        <v>19378</v>
      </c>
      <c r="M288" t="s">
        <v>19379</v>
      </c>
      <c r="N288" t="s">
        <v>921</v>
      </c>
      <c r="O288" t="s">
        <v>209</v>
      </c>
      <c r="P288" t="s">
        <v>921</v>
      </c>
      <c r="Q288" t="s">
        <v>1231</v>
      </c>
      <c r="R288" t="s">
        <v>19337</v>
      </c>
      <c r="S288" t="s">
        <v>418</v>
      </c>
      <c r="T288" t="s">
        <v>13413</v>
      </c>
      <c r="U288" t="s">
        <v>875</v>
      </c>
      <c r="V288">
        <v>59433</v>
      </c>
      <c r="W288" t="s">
        <v>2130</v>
      </c>
      <c r="X288" t="s">
        <v>2130</v>
      </c>
      <c r="Y288" t="s">
        <v>19338</v>
      </c>
      <c r="Z288" t="s">
        <v>817</v>
      </c>
      <c r="AA288" t="s">
        <v>22006</v>
      </c>
      <c r="AB288" t="s">
        <v>22007</v>
      </c>
      <c r="AC288" t="s">
        <v>22148</v>
      </c>
      <c r="AD288">
        <v>29</v>
      </c>
      <c r="AE288" t="s">
        <v>21917</v>
      </c>
      <c r="AF288" t="s">
        <v>21918</v>
      </c>
      <c r="AG288" t="s">
        <v>819</v>
      </c>
      <c r="AH288" t="s">
        <v>22149</v>
      </c>
      <c r="AI288" t="s">
        <v>1244</v>
      </c>
      <c r="AJ288" t="s">
        <v>921</v>
      </c>
      <c r="AK288" t="s">
        <v>19344</v>
      </c>
      <c r="AL288" t="s">
        <v>22150</v>
      </c>
      <c r="AM288" t="s">
        <v>22151</v>
      </c>
      <c r="AN288" t="s">
        <v>22152</v>
      </c>
      <c r="AO288" t="s">
        <v>19174</v>
      </c>
      <c r="AP288" t="s">
        <v>19349</v>
      </c>
      <c r="AQ288" t="s">
        <v>19350</v>
      </c>
      <c r="AR288">
        <v>62562</v>
      </c>
      <c r="AS288">
        <v>0</v>
      </c>
      <c r="AT288">
        <v>3129</v>
      </c>
      <c r="AU288">
        <v>59433</v>
      </c>
      <c r="AV288" t="s">
        <v>22153</v>
      </c>
      <c r="AW288" t="s">
        <v>22023</v>
      </c>
      <c r="AX288" t="s">
        <v>22154</v>
      </c>
    </row>
    <row r="289" spans="1:50">
      <c r="A289" t="str">
        <f t="shared" si="8"/>
        <v>안전한 식수 공급을 위한 정수기 보급 사업 : CPA 59(한국 지원)</v>
      </c>
      <c r="B289" t="str">
        <f t="shared" si="9"/>
        <v>사업변경 신청</v>
      </c>
      <c r="C289">
        <v>287</v>
      </c>
      <c r="D289" t="s">
        <v>13628</v>
      </c>
      <c r="E289" t="s">
        <v>817</v>
      </c>
      <c r="F289" t="s">
        <v>19334</v>
      </c>
      <c r="G289" t="s">
        <v>19174</v>
      </c>
      <c r="H289" t="s">
        <v>19174</v>
      </c>
      <c r="I289" t="s">
        <v>19377</v>
      </c>
      <c r="L289" t="s">
        <v>19378</v>
      </c>
      <c r="M289" t="s">
        <v>19379</v>
      </c>
      <c r="N289" t="s">
        <v>922</v>
      </c>
      <c r="O289" t="s">
        <v>209</v>
      </c>
      <c r="P289" t="s">
        <v>922</v>
      </c>
      <c r="Q289" t="s">
        <v>1231</v>
      </c>
      <c r="R289" t="s">
        <v>19337</v>
      </c>
      <c r="S289" t="s">
        <v>418</v>
      </c>
      <c r="T289" t="s">
        <v>13413</v>
      </c>
      <c r="U289" t="s">
        <v>875</v>
      </c>
      <c r="V289">
        <v>59433</v>
      </c>
      <c r="W289" t="s">
        <v>2130</v>
      </c>
      <c r="X289" t="s">
        <v>2130</v>
      </c>
      <c r="Y289" t="s">
        <v>19338</v>
      </c>
      <c r="Z289" t="s">
        <v>817</v>
      </c>
      <c r="AA289" t="s">
        <v>22006</v>
      </c>
      <c r="AB289" t="s">
        <v>22007</v>
      </c>
      <c r="AC289" t="s">
        <v>22155</v>
      </c>
      <c r="AD289">
        <v>25</v>
      </c>
      <c r="AE289" t="s">
        <v>21917</v>
      </c>
      <c r="AF289" t="s">
        <v>21918</v>
      </c>
      <c r="AG289" t="s">
        <v>819</v>
      </c>
      <c r="AH289" t="s">
        <v>22156</v>
      </c>
      <c r="AI289" t="s">
        <v>1244</v>
      </c>
      <c r="AJ289" t="s">
        <v>922</v>
      </c>
      <c r="AK289" t="s">
        <v>19344</v>
      </c>
      <c r="AL289" t="s">
        <v>22157</v>
      </c>
      <c r="AM289" t="s">
        <v>22158</v>
      </c>
      <c r="AN289" t="s">
        <v>22159</v>
      </c>
      <c r="AO289" t="s">
        <v>19174</v>
      </c>
      <c r="AP289" t="s">
        <v>19349</v>
      </c>
      <c r="AQ289" t="s">
        <v>19350</v>
      </c>
      <c r="AR289">
        <v>62562</v>
      </c>
      <c r="AS289">
        <v>0</v>
      </c>
      <c r="AT289">
        <v>3129</v>
      </c>
      <c r="AU289">
        <v>59433</v>
      </c>
      <c r="AV289" t="s">
        <v>22160</v>
      </c>
      <c r="AW289" t="s">
        <v>22023</v>
      </c>
      <c r="AX289" t="s">
        <v>22161</v>
      </c>
    </row>
    <row r="290" spans="1:50">
      <c r="A290" t="str">
        <f t="shared" si="8"/>
        <v>안전한 식수 공급을 위한 정수기 보급 사업 : CPA 58(한국 지원)</v>
      </c>
      <c r="B290" t="str">
        <f t="shared" si="9"/>
        <v>사업변경 신청</v>
      </c>
      <c r="C290">
        <v>288</v>
      </c>
      <c r="D290" t="s">
        <v>13628</v>
      </c>
      <c r="E290" t="s">
        <v>817</v>
      </c>
      <c r="F290" t="s">
        <v>19334</v>
      </c>
      <c r="G290" t="s">
        <v>19174</v>
      </c>
      <c r="H290" t="s">
        <v>19174</v>
      </c>
      <c r="I290" t="s">
        <v>19377</v>
      </c>
      <c r="L290" t="s">
        <v>19378</v>
      </c>
      <c r="M290" t="s">
        <v>19379</v>
      </c>
      <c r="N290" t="s">
        <v>923</v>
      </c>
      <c r="O290" t="s">
        <v>209</v>
      </c>
      <c r="P290" t="s">
        <v>923</v>
      </c>
      <c r="Q290" t="s">
        <v>1231</v>
      </c>
      <c r="R290" t="s">
        <v>19337</v>
      </c>
      <c r="S290" t="s">
        <v>418</v>
      </c>
      <c r="T290" t="s">
        <v>13413</v>
      </c>
      <c r="U290" t="s">
        <v>875</v>
      </c>
      <c r="V290">
        <v>59433</v>
      </c>
      <c r="W290" t="s">
        <v>2130</v>
      </c>
      <c r="X290" t="s">
        <v>2130</v>
      </c>
      <c r="Y290" t="s">
        <v>19338</v>
      </c>
      <c r="Z290" t="s">
        <v>817</v>
      </c>
      <c r="AA290" t="s">
        <v>22006</v>
      </c>
      <c r="AB290" t="s">
        <v>22007</v>
      </c>
      <c r="AC290" t="s">
        <v>22162</v>
      </c>
      <c r="AD290">
        <v>22</v>
      </c>
      <c r="AE290" t="s">
        <v>21917</v>
      </c>
      <c r="AF290" t="s">
        <v>21918</v>
      </c>
      <c r="AG290" t="s">
        <v>819</v>
      </c>
      <c r="AH290" t="s">
        <v>22163</v>
      </c>
      <c r="AI290" t="s">
        <v>1244</v>
      </c>
      <c r="AJ290" t="s">
        <v>923</v>
      </c>
      <c r="AK290" t="s">
        <v>19344</v>
      </c>
      <c r="AL290" t="s">
        <v>22164</v>
      </c>
      <c r="AM290" t="s">
        <v>22165</v>
      </c>
      <c r="AN290" t="s">
        <v>22166</v>
      </c>
      <c r="AO290" t="s">
        <v>19174</v>
      </c>
      <c r="AP290" t="s">
        <v>21880</v>
      </c>
      <c r="AQ290" t="s">
        <v>19350</v>
      </c>
      <c r="AR290">
        <v>62562</v>
      </c>
      <c r="AS290">
        <v>0</v>
      </c>
      <c r="AT290">
        <v>3129</v>
      </c>
      <c r="AU290">
        <v>59433</v>
      </c>
      <c r="AV290" t="s">
        <v>22167</v>
      </c>
      <c r="AW290" t="s">
        <v>22023</v>
      </c>
      <c r="AX290" t="s">
        <v>22168</v>
      </c>
    </row>
    <row r="291" spans="1:50">
      <c r="A291" t="str">
        <f t="shared" si="8"/>
        <v>안전한 식수 공급을 위한 정수기 보급 사업 : CPA 57(한국 지원)</v>
      </c>
      <c r="B291" t="str">
        <f t="shared" si="9"/>
        <v>사업변경 신청</v>
      </c>
      <c r="C291">
        <v>289</v>
      </c>
      <c r="D291" t="s">
        <v>13628</v>
      </c>
      <c r="E291" t="s">
        <v>817</v>
      </c>
      <c r="F291" t="s">
        <v>19334</v>
      </c>
      <c r="G291" t="s">
        <v>19174</v>
      </c>
      <c r="H291" t="s">
        <v>19174</v>
      </c>
      <c r="I291" t="s">
        <v>19377</v>
      </c>
      <c r="L291" t="s">
        <v>19378</v>
      </c>
      <c r="M291" t="s">
        <v>19379</v>
      </c>
      <c r="N291" t="s">
        <v>924</v>
      </c>
      <c r="O291" t="s">
        <v>209</v>
      </c>
      <c r="P291" t="s">
        <v>924</v>
      </c>
      <c r="Q291" t="s">
        <v>1231</v>
      </c>
      <c r="R291" t="s">
        <v>19337</v>
      </c>
      <c r="S291" t="s">
        <v>418</v>
      </c>
      <c r="T291" t="s">
        <v>13413</v>
      </c>
      <c r="U291" t="s">
        <v>875</v>
      </c>
      <c r="V291">
        <v>59433</v>
      </c>
      <c r="W291" t="s">
        <v>2130</v>
      </c>
      <c r="X291" t="s">
        <v>2130</v>
      </c>
      <c r="Y291" t="s">
        <v>19338</v>
      </c>
      <c r="Z291" t="s">
        <v>817</v>
      </c>
      <c r="AA291" t="s">
        <v>22006</v>
      </c>
      <c r="AB291" t="s">
        <v>22007</v>
      </c>
      <c r="AC291" t="s">
        <v>22169</v>
      </c>
      <c r="AD291">
        <v>35</v>
      </c>
      <c r="AE291" t="s">
        <v>21917</v>
      </c>
      <c r="AF291" t="s">
        <v>21918</v>
      </c>
      <c r="AG291" t="s">
        <v>819</v>
      </c>
      <c r="AH291" t="s">
        <v>22170</v>
      </c>
      <c r="AI291" t="s">
        <v>1244</v>
      </c>
      <c r="AJ291" t="s">
        <v>924</v>
      </c>
      <c r="AK291" t="s">
        <v>19344</v>
      </c>
      <c r="AL291" t="s">
        <v>22171</v>
      </c>
      <c r="AM291" t="s">
        <v>22172</v>
      </c>
      <c r="AN291" t="s">
        <v>22173</v>
      </c>
      <c r="AO291" t="s">
        <v>19174</v>
      </c>
      <c r="AP291" t="s">
        <v>19349</v>
      </c>
      <c r="AQ291" t="s">
        <v>19350</v>
      </c>
      <c r="AR291">
        <v>62562</v>
      </c>
      <c r="AS291">
        <v>0</v>
      </c>
      <c r="AT291">
        <v>3129</v>
      </c>
      <c r="AU291">
        <v>59433</v>
      </c>
      <c r="AV291" t="s">
        <v>22174</v>
      </c>
      <c r="AW291" t="s">
        <v>22023</v>
      </c>
      <c r="AX291" t="s">
        <v>22175</v>
      </c>
    </row>
    <row r="292" spans="1:50">
      <c r="A292" t="str">
        <f t="shared" si="8"/>
        <v>안전한 식수 공급을 위한 정수기 보급 사업 : CPA 56(한국 지원)</v>
      </c>
      <c r="B292" t="str">
        <f t="shared" si="9"/>
        <v>사업변경 신청</v>
      </c>
      <c r="C292">
        <v>290</v>
      </c>
      <c r="D292" t="s">
        <v>13628</v>
      </c>
      <c r="E292" t="s">
        <v>817</v>
      </c>
      <c r="F292" t="s">
        <v>19334</v>
      </c>
      <c r="G292" t="s">
        <v>19174</v>
      </c>
      <c r="H292" t="s">
        <v>19174</v>
      </c>
      <c r="I292" t="s">
        <v>19377</v>
      </c>
      <c r="L292" t="s">
        <v>19378</v>
      </c>
      <c r="M292" t="s">
        <v>19379</v>
      </c>
      <c r="N292" t="s">
        <v>925</v>
      </c>
      <c r="O292" t="s">
        <v>209</v>
      </c>
      <c r="P292" t="s">
        <v>925</v>
      </c>
      <c r="Q292" t="s">
        <v>1231</v>
      </c>
      <c r="R292" t="s">
        <v>19337</v>
      </c>
      <c r="S292" t="s">
        <v>418</v>
      </c>
      <c r="T292" t="s">
        <v>13413</v>
      </c>
      <c r="U292" t="s">
        <v>875</v>
      </c>
      <c r="V292">
        <v>59433</v>
      </c>
      <c r="W292" t="s">
        <v>2130</v>
      </c>
      <c r="X292" t="s">
        <v>2130</v>
      </c>
      <c r="Y292" t="s">
        <v>19338</v>
      </c>
      <c r="Z292" t="s">
        <v>817</v>
      </c>
      <c r="AA292" t="s">
        <v>22006</v>
      </c>
      <c r="AB292" t="s">
        <v>22007</v>
      </c>
      <c r="AC292" t="s">
        <v>22176</v>
      </c>
      <c r="AD292">
        <v>18</v>
      </c>
      <c r="AE292" t="s">
        <v>21917</v>
      </c>
      <c r="AF292" t="s">
        <v>21918</v>
      </c>
      <c r="AG292" t="s">
        <v>819</v>
      </c>
      <c r="AH292" t="s">
        <v>22177</v>
      </c>
      <c r="AI292" t="s">
        <v>1244</v>
      </c>
      <c r="AJ292" t="s">
        <v>925</v>
      </c>
      <c r="AK292" t="s">
        <v>19344</v>
      </c>
      <c r="AL292" t="s">
        <v>22178</v>
      </c>
      <c r="AM292" t="s">
        <v>22179</v>
      </c>
      <c r="AN292" t="s">
        <v>22180</v>
      </c>
      <c r="AO292" t="s">
        <v>19174</v>
      </c>
      <c r="AP292" t="s">
        <v>19349</v>
      </c>
      <c r="AQ292" t="s">
        <v>19350</v>
      </c>
      <c r="AR292">
        <v>62562</v>
      </c>
      <c r="AS292">
        <v>0</v>
      </c>
      <c r="AT292">
        <v>3129</v>
      </c>
      <c r="AU292">
        <v>59433</v>
      </c>
      <c r="AV292" t="s">
        <v>22181</v>
      </c>
      <c r="AW292" t="s">
        <v>22023</v>
      </c>
      <c r="AX292" t="s">
        <v>22182</v>
      </c>
    </row>
    <row r="293" spans="1:50">
      <c r="A293" t="str">
        <f t="shared" si="8"/>
        <v>안전한 식수 공급을 위한 정수기 보급 사업 : CPA 55(한국 지원)</v>
      </c>
      <c r="B293" t="str">
        <f t="shared" si="9"/>
        <v>사업변경 신청</v>
      </c>
      <c r="C293">
        <v>291</v>
      </c>
      <c r="D293" t="s">
        <v>13628</v>
      </c>
      <c r="E293" t="s">
        <v>817</v>
      </c>
      <c r="F293" t="s">
        <v>19334</v>
      </c>
      <c r="G293" t="s">
        <v>19174</v>
      </c>
      <c r="H293" t="s">
        <v>19174</v>
      </c>
      <c r="I293" t="s">
        <v>19377</v>
      </c>
      <c r="L293" t="s">
        <v>19378</v>
      </c>
      <c r="M293" t="s">
        <v>19379</v>
      </c>
      <c r="N293" t="s">
        <v>926</v>
      </c>
      <c r="O293" t="s">
        <v>209</v>
      </c>
      <c r="P293" t="s">
        <v>926</v>
      </c>
      <c r="Q293" t="s">
        <v>1231</v>
      </c>
      <c r="R293" t="s">
        <v>19337</v>
      </c>
      <c r="S293" t="s">
        <v>418</v>
      </c>
      <c r="T293" t="s">
        <v>13413</v>
      </c>
      <c r="U293" t="s">
        <v>875</v>
      </c>
      <c r="V293">
        <v>59433</v>
      </c>
      <c r="W293" t="s">
        <v>2130</v>
      </c>
      <c r="X293" t="s">
        <v>2130</v>
      </c>
      <c r="Y293" t="s">
        <v>19338</v>
      </c>
      <c r="Z293" t="s">
        <v>817</v>
      </c>
      <c r="AA293" t="s">
        <v>22006</v>
      </c>
      <c r="AB293" t="s">
        <v>22007</v>
      </c>
      <c r="AC293" t="s">
        <v>22183</v>
      </c>
      <c r="AD293">
        <v>20</v>
      </c>
      <c r="AE293" t="s">
        <v>21917</v>
      </c>
      <c r="AF293" t="s">
        <v>21918</v>
      </c>
      <c r="AG293" t="s">
        <v>819</v>
      </c>
      <c r="AH293" t="s">
        <v>22184</v>
      </c>
      <c r="AI293" t="s">
        <v>1244</v>
      </c>
      <c r="AJ293" t="s">
        <v>926</v>
      </c>
      <c r="AK293" t="s">
        <v>19344</v>
      </c>
      <c r="AL293" t="s">
        <v>22185</v>
      </c>
      <c r="AM293" t="s">
        <v>22186</v>
      </c>
      <c r="AN293" t="s">
        <v>22187</v>
      </c>
      <c r="AO293" t="s">
        <v>19174</v>
      </c>
      <c r="AP293" t="s">
        <v>19349</v>
      </c>
      <c r="AQ293" t="s">
        <v>19350</v>
      </c>
      <c r="AR293">
        <v>62562</v>
      </c>
      <c r="AS293">
        <v>0</v>
      </c>
      <c r="AT293">
        <v>3129</v>
      </c>
      <c r="AU293">
        <v>59433</v>
      </c>
      <c r="AV293" t="s">
        <v>22188</v>
      </c>
      <c r="AW293" t="s">
        <v>22023</v>
      </c>
      <c r="AX293" t="s">
        <v>22189</v>
      </c>
    </row>
    <row r="294" spans="1:50">
      <c r="A294" t="str">
        <f t="shared" si="8"/>
        <v>안전한 식수 공급을 위한 정수기 보급 사업 : CPA 54(한국 지원)</v>
      </c>
      <c r="B294" t="str">
        <f t="shared" si="9"/>
        <v>사업변경 신청</v>
      </c>
      <c r="C294">
        <v>292</v>
      </c>
      <c r="D294" t="s">
        <v>13628</v>
      </c>
      <c r="E294" t="s">
        <v>817</v>
      </c>
      <c r="F294" t="s">
        <v>19334</v>
      </c>
      <c r="G294" t="s">
        <v>19174</v>
      </c>
      <c r="H294" t="s">
        <v>19174</v>
      </c>
      <c r="I294" t="s">
        <v>19377</v>
      </c>
      <c r="L294" t="s">
        <v>19378</v>
      </c>
      <c r="M294" t="s">
        <v>19379</v>
      </c>
      <c r="N294" t="s">
        <v>927</v>
      </c>
      <c r="O294" t="s">
        <v>209</v>
      </c>
      <c r="P294" t="s">
        <v>927</v>
      </c>
      <c r="Q294" t="s">
        <v>1231</v>
      </c>
      <c r="R294" t="s">
        <v>19337</v>
      </c>
      <c r="S294" t="s">
        <v>418</v>
      </c>
      <c r="T294" t="s">
        <v>13413</v>
      </c>
      <c r="U294" t="s">
        <v>875</v>
      </c>
      <c r="V294">
        <v>59433</v>
      </c>
      <c r="W294" t="s">
        <v>2130</v>
      </c>
      <c r="X294" t="s">
        <v>2130</v>
      </c>
      <c r="Y294" t="s">
        <v>19338</v>
      </c>
      <c r="Z294" t="s">
        <v>817</v>
      </c>
      <c r="AA294" t="s">
        <v>22006</v>
      </c>
      <c r="AB294" t="s">
        <v>22007</v>
      </c>
      <c r="AC294" t="s">
        <v>22190</v>
      </c>
      <c r="AD294">
        <v>22</v>
      </c>
      <c r="AE294" t="s">
        <v>21917</v>
      </c>
      <c r="AF294" t="s">
        <v>21918</v>
      </c>
      <c r="AG294" t="s">
        <v>819</v>
      </c>
      <c r="AH294" t="s">
        <v>22191</v>
      </c>
      <c r="AI294" t="s">
        <v>1244</v>
      </c>
      <c r="AJ294" t="s">
        <v>927</v>
      </c>
      <c r="AK294" t="s">
        <v>19344</v>
      </c>
      <c r="AL294" t="s">
        <v>22192</v>
      </c>
      <c r="AM294" t="s">
        <v>22193</v>
      </c>
      <c r="AN294" t="s">
        <v>22194</v>
      </c>
      <c r="AO294" t="s">
        <v>19174</v>
      </c>
      <c r="AP294" t="s">
        <v>21880</v>
      </c>
      <c r="AQ294" t="s">
        <v>19350</v>
      </c>
      <c r="AR294">
        <v>62562</v>
      </c>
      <c r="AS294">
        <v>0</v>
      </c>
      <c r="AT294">
        <v>3129</v>
      </c>
      <c r="AU294">
        <v>59433</v>
      </c>
      <c r="AV294" t="s">
        <v>22195</v>
      </c>
      <c r="AW294" t="s">
        <v>22023</v>
      </c>
      <c r="AX294" t="s">
        <v>22196</v>
      </c>
    </row>
    <row r="295" spans="1:50">
      <c r="A295" t="str">
        <f t="shared" si="8"/>
        <v>안전한 식수 공급을 위한 정수기 보급 사업 : CPA 53(한국 지원)</v>
      </c>
      <c r="B295" t="str">
        <f t="shared" si="9"/>
        <v>사업변경 신청</v>
      </c>
      <c r="C295">
        <v>293</v>
      </c>
      <c r="D295" t="s">
        <v>13628</v>
      </c>
      <c r="E295" t="s">
        <v>817</v>
      </c>
      <c r="F295" t="s">
        <v>19334</v>
      </c>
      <c r="G295" t="s">
        <v>19174</v>
      </c>
      <c r="H295" t="s">
        <v>19174</v>
      </c>
      <c r="I295" t="s">
        <v>19377</v>
      </c>
      <c r="L295" t="s">
        <v>19378</v>
      </c>
      <c r="M295" t="s">
        <v>19379</v>
      </c>
      <c r="N295" t="s">
        <v>928</v>
      </c>
      <c r="O295" t="s">
        <v>209</v>
      </c>
      <c r="P295" t="s">
        <v>928</v>
      </c>
      <c r="Q295" t="s">
        <v>1231</v>
      </c>
      <c r="R295" t="s">
        <v>19337</v>
      </c>
      <c r="S295" t="s">
        <v>418</v>
      </c>
      <c r="T295" t="s">
        <v>13413</v>
      </c>
      <c r="U295" t="s">
        <v>875</v>
      </c>
      <c r="V295">
        <v>59433</v>
      </c>
      <c r="W295" t="s">
        <v>2130</v>
      </c>
      <c r="X295" t="s">
        <v>2130</v>
      </c>
      <c r="Y295" t="s">
        <v>19338</v>
      </c>
      <c r="Z295" t="s">
        <v>817</v>
      </c>
      <c r="AA295" t="s">
        <v>22006</v>
      </c>
      <c r="AB295" t="s">
        <v>22007</v>
      </c>
      <c r="AC295" t="s">
        <v>22197</v>
      </c>
      <c r="AD295">
        <v>17</v>
      </c>
      <c r="AE295" t="s">
        <v>21917</v>
      </c>
      <c r="AF295" t="s">
        <v>21918</v>
      </c>
      <c r="AG295" t="s">
        <v>819</v>
      </c>
      <c r="AH295" t="s">
        <v>22198</v>
      </c>
      <c r="AI295" t="s">
        <v>1244</v>
      </c>
      <c r="AJ295" t="s">
        <v>928</v>
      </c>
      <c r="AK295" t="s">
        <v>19344</v>
      </c>
      <c r="AL295" t="s">
        <v>22199</v>
      </c>
      <c r="AM295" t="s">
        <v>22200</v>
      </c>
      <c r="AN295" t="s">
        <v>22201</v>
      </c>
      <c r="AO295" t="s">
        <v>19174</v>
      </c>
      <c r="AP295" t="s">
        <v>19349</v>
      </c>
      <c r="AQ295" t="s">
        <v>19350</v>
      </c>
      <c r="AR295">
        <v>62562</v>
      </c>
      <c r="AS295">
        <v>0</v>
      </c>
      <c r="AT295">
        <v>3129</v>
      </c>
      <c r="AU295">
        <v>59433</v>
      </c>
      <c r="AV295" t="s">
        <v>22202</v>
      </c>
      <c r="AW295" t="s">
        <v>22023</v>
      </c>
      <c r="AX295" t="s">
        <v>22203</v>
      </c>
    </row>
    <row r="296" spans="1:50">
      <c r="A296" t="str">
        <f t="shared" si="8"/>
        <v>안전한 식수 공급을 위한 정수기 보급 사업 : CPA 52(한국 지원)</v>
      </c>
      <c r="B296" t="str">
        <f t="shared" si="9"/>
        <v>사업변경 신청</v>
      </c>
      <c r="C296">
        <v>294</v>
      </c>
      <c r="D296" t="s">
        <v>13628</v>
      </c>
      <c r="E296" t="s">
        <v>817</v>
      </c>
      <c r="F296" t="s">
        <v>19334</v>
      </c>
      <c r="G296" t="s">
        <v>19174</v>
      </c>
      <c r="H296" t="s">
        <v>19174</v>
      </c>
      <c r="I296" t="s">
        <v>19377</v>
      </c>
      <c r="L296" t="s">
        <v>19378</v>
      </c>
      <c r="M296" t="s">
        <v>19379</v>
      </c>
      <c r="N296" t="s">
        <v>929</v>
      </c>
      <c r="O296" t="s">
        <v>209</v>
      </c>
      <c r="P296" t="s">
        <v>929</v>
      </c>
      <c r="Q296" t="s">
        <v>1231</v>
      </c>
      <c r="R296" t="s">
        <v>19337</v>
      </c>
      <c r="S296" t="s">
        <v>418</v>
      </c>
      <c r="T296" t="s">
        <v>13413</v>
      </c>
      <c r="U296" t="s">
        <v>875</v>
      </c>
      <c r="V296">
        <v>59433</v>
      </c>
      <c r="W296" t="s">
        <v>2130</v>
      </c>
      <c r="X296" t="s">
        <v>2130</v>
      </c>
      <c r="Y296" t="s">
        <v>19338</v>
      </c>
      <c r="Z296" t="s">
        <v>817</v>
      </c>
      <c r="AA296" t="s">
        <v>22006</v>
      </c>
      <c r="AB296" t="s">
        <v>22007</v>
      </c>
      <c r="AC296" t="s">
        <v>22204</v>
      </c>
      <c r="AD296">
        <v>21</v>
      </c>
      <c r="AE296" t="s">
        <v>21917</v>
      </c>
      <c r="AF296" t="s">
        <v>21918</v>
      </c>
      <c r="AG296" t="s">
        <v>819</v>
      </c>
      <c r="AH296" t="s">
        <v>22205</v>
      </c>
      <c r="AI296" t="s">
        <v>1244</v>
      </c>
      <c r="AJ296" t="s">
        <v>929</v>
      </c>
      <c r="AK296" t="s">
        <v>19344</v>
      </c>
      <c r="AL296" t="s">
        <v>22206</v>
      </c>
      <c r="AM296" t="s">
        <v>22207</v>
      </c>
      <c r="AN296" t="s">
        <v>22208</v>
      </c>
      <c r="AO296" t="s">
        <v>19174</v>
      </c>
      <c r="AP296" t="s">
        <v>19349</v>
      </c>
      <c r="AQ296" t="s">
        <v>19350</v>
      </c>
      <c r="AR296">
        <v>62562</v>
      </c>
      <c r="AS296">
        <v>0</v>
      </c>
      <c r="AT296">
        <v>3129</v>
      </c>
      <c r="AU296">
        <v>59433</v>
      </c>
      <c r="AV296" t="s">
        <v>22209</v>
      </c>
      <c r="AW296" t="s">
        <v>22023</v>
      </c>
      <c r="AX296" t="s">
        <v>22210</v>
      </c>
    </row>
    <row r="297" spans="1:50">
      <c r="A297" t="str">
        <f t="shared" si="8"/>
        <v>안전한 식수 공급을 위한 정수기 보급 사업 : CPA 51(한국 지원)</v>
      </c>
      <c r="B297" t="str">
        <f t="shared" si="9"/>
        <v>사업변경 신청</v>
      </c>
      <c r="C297">
        <v>295</v>
      </c>
      <c r="D297" t="s">
        <v>13628</v>
      </c>
      <c r="E297" t="s">
        <v>817</v>
      </c>
      <c r="F297" t="s">
        <v>19334</v>
      </c>
      <c r="G297" t="s">
        <v>19174</v>
      </c>
      <c r="H297" t="s">
        <v>19174</v>
      </c>
      <c r="I297" t="s">
        <v>19377</v>
      </c>
      <c r="L297" t="s">
        <v>19378</v>
      </c>
      <c r="M297" t="s">
        <v>19379</v>
      </c>
      <c r="N297" t="s">
        <v>930</v>
      </c>
      <c r="O297" t="s">
        <v>209</v>
      </c>
      <c r="P297" t="s">
        <v>930</v>
      </c>
      <c r="Q297" t="s">
        <v>1231</v>
      </c>
      <c r="R297" t="s">
        <v>19337</v>
      </c>
      <c r="S297" t="s">
        <v>418</v>
      </c>
      <c r="T297" t="s">
        <v>13413</v>
      </c>
      <c r="U297" t="s">
        <v>875</v>
      </c>
      <c r="V297">
        <v>59433</v>
      </c>
      <c r="W297" t="s">
        <v>2130</v>
      </c>
      <c r="X297" t="s">
        <v>2130</v>
      </c>
      <c r="Y297" t="s">
        <v>19338</v>
      </c>
      <c r="Z297" t="s">
        <v>817</v>
      </c>
      <c r="AA297" t="s">
        <v>22006</v>
      </c>
      <c r="AB297" t="s">
        <v>22007</v>
      </c>
      <c r="AC297" t="s">
        <v>22211</v>
      </c>
      <c r="AD297">
        <v>33</v>
      </c>
      <c r="AE297" t="s">
        <v>21917</v>
      </c>
      <c r="AF297" t="s">
        <v>21918</v>
      </c>
      <c r="AG297" t="s">
        <v>819</v>
      </c>
      <c r="AH297" t="s">
        <v>22212</v>
      </c>
      <c r="AI297" t="s">
        <v>1244</v>
      </c>
      <c r="AJ297" t="s">
        <v>930</v>
      </c>
      <c r="AK297" t="s">
        <v>19344</v>
      </c>
      <c r="AL297" t="s">
        <v>22213</v>
      </c>
      <c r="AM297" t="s">
        <v>22214</v>
      </c>
      <c r="AN297" t="s">
        <v>22214</v>
      </c>
      <c r="AO297" t="s">
        <v>19174</v>
      </c>
      <c r="AP297" t="s">
        <v>19349</v>
      </c>
      <c r="AQ297" t="s">
        <v>19350</v>
      </c>
      <c r="AR297">
        <v>62562</v>
      </c>
      <c r="AS297">
        <v>0</v>
      </c>
      <c r="AT297">
        <v>3129</v>
      </c>
      <c r="AU297">
        <v>59433</v>
      </c>
      <c r="AV297" t="s">
        <v>22215</v>
      </c>
      <c r="AW297" t="s">
        <v>22023</v>
      </c>
      <c r="AX297" t="s">
        <v>22216</v>
      </c>
    </row>
    <row r="298" spans="1:50">
      <c r="A298" t="str">
        <f t="shared" si="8"/>
        <v>안전한 식수 공급을 위한 정수기 보급 사업 : CPA 50(한국 지원)</v>
      </c>
      <c r="B298" t="str">
        <f t="shared" si="9"/>
        <v>사업변경 신청</v>
      </c>
      <c r="C298">
        <v>296</v>
      </c>
      <c r="D298" t="s">
        <v>13628</v>
      </c>
      <c r="E298" t="s">
        <v>817</v>
      </c>
      <c r="F298" t="s">
        <v>19334</v>
      </c>
      <c r="G298" t="s">
        <v>19174</v>
      </c>
      <c r="H298" t="s">
        <v>19174</v>
      </c>
      <c r="I298" t="s">
        <v>19377</v>
      </c>
      <c r="L298" t="s">
        <v>19378</v>
      </c>
      <c r="M298" t="s">
        <v>19379</v>
      </c>
      <c r="N298" t="s">
        <v>931</v>
      </c>
      <c r="O298" t="s">
        <v>209</v>
      </c>
      <c r="P298" t="s">
        <v>931</v>
      </c>
      <c r="Q298" t="s">
        <v>1231</v>
      </c>
      <c r="R298" t="s">
        <v>19337</v>
      </c>
      <c r="S298" t="s">
        <v>418</v>
      </c>
      <c r="T298" t="s">
        <v>13413</v>
      </c>
      <c r="U298" t="s">
        <v>875</v>
      </c>
      <c r="V298">
        <v>59433</v>
      </c>
      <c r="W298" t="s">
        <v>2130</v>
      </c>
      <c r="X298" t="s">
        <v>2130</v>
      </c>
      <c r="Y298" t="s">
        <v>19338</v>
      </c>
      <c r="Z298" t="s">
        <v>817</v>
      </c>
      <c r="AA298" t="s">
        <v>22006</v>
      </c>
      <c r="AB298" t="s">
        <v>22007</v>
      </c>
      <c r="AC298" t="s">
        <v>22217</v>
      </c>
      <c r="AD298">
        <v>31</v>
      </c>
      <c r="AE298" t="s">
        <v>21917</v>
      </c>
      <c r="AF298" t="s">
        <v>21918</v>
      </c>
      <c r="AG298" t="s">
        <v>819</v>
      </c>
      <c r="AH298" t="s">
        <v>22218</v>
      </c>
      <c r="AI298" t="s">
        <v>1244</v>
      </c>
      <c r="AJ298" t="s">
        <v>931</v>
      </c>
      <c r="AK298" t="s">
        <v>19344</v>
      </c>
      <c r="AL298" t="s">
        <v>22219</v>
      </c>
      <c r="AM298" t="s">
        <v>22220</v>
      </c>
      <c r="AN298" t="s">
        <v>22221</v>
      </c>
      <c r="AO298" t="s">
        <v>19174</v>
      </c>
      <c r="AP298" t="s">
        <v>19349</v>
      </c>
      <c r="AQ298" t="s">
        <v>19350</v>
      </c>
      <c r="AR298">
        <v>62562</v>
      </c>
      <c r="AS298">
        <v>0</v>
      </c>
      <c r="AT298">
        <v>3129</v>
      </c>
      <c r="AU298">
        <v>59433</v>
      </c>
      <c r="AV298" t="s">
        <v>22222</v>
      </c>
      <c r="AW298" t="s">
        <v>22023</v>
      </c>
      <c r="AX298" t="s">
        <v>22223</v>
      </c>
    </row>
    <row r="299" spans="1:50">
      <c r="A299" t="str">
        <f t="shared" si="8"/>
        <v>안전한 식수 공급을 위한 정수기 보급 사업 : CPA 49(한국 지원)</v>
      </c>
      <c r="B299" t="str">
        <f t="shared" si="9"/>
        <v>사업변경 신청</v>
      </c>
      <c r="C299">
        <v>297</v>
      </c>
      <c r="D299" t="s">
        <v>13628</v>
      </c>
      <c r="E299" t="s">
        <v>817</v>
      </c>
      <c r="F299" t="s">
        <v>19334</v>
      </c>
      <c r="G299" t="s">
        <v>19174</v>
      </c>
      <c r="H299" t="s">
        <v>19174</v>
      </c>
      <c r="I299" t="s">
        <v>19377</v>
      </c>
      <c r="L299" t="s">
        <v>19378</v>
      </c>
      <c r="M299" t="s">
        <v>19379</v>
      </c>
      <c r="N299" t="s">
        <v>932</v>
      </c>
      <c r="O299" t="s">
        <v>209</v>
      </c>
      <c r="P299" t="s">
        <v>932</v>
      </c>
      <c r="Q299" t="s">
        <v>1231</v>
      </c>
      <c r="R299" t="s">
        <v>19337</v>
      </c>
      <c r="S299" t="s">
        <v>418</v>
      </c>
      <c r="T299" t="s">
        <v>13413</v>
      </c>
      <c r="U299" t="s">
        <v>875</v>
      </c>
      <c r="V299">
        <v>59433</v>
      </c>
      <c r="W299" t="s">
        <v>2130</v>
      </c>
      <c r="X299" t="s">
        <v>2130</v>
      </c>
      <c r="Y299" t="s">
        <v>19338</v>
      </c>
      <c r="Z299" t="s">
        <v>817</v>
      </c>
      <c r="AA299" t="s">
        <v>22006</v>
      </c>
      <c r="AB299" t="s">
        <v>22007</v>
      </c>
      <c r="AC299" t="s">
        <v>22224</v>
      </c>
      <c r="AD299">
        <v>38</v>
      </c>
      <c r="AE299" t="s">
        <v>21917</v>
      </c>
      <c r="AF299" t="s">
        <v>21918</v>
      </c>
      <c r="AG299" t="s">
        <v>819</v>
      </c>
      <c r="AH299" t="s">
        <v>22225</v>
      </c>
      <c r="AI299" t="s">
        <v>1244</v>
      </c>
      <c r="AJ299" t="s">
        <v>932</v>
      </c>
      <c r="AK299" t="s">
        <v>19344</v>
      </c>
      <c r="AL299" t="s">
        <v>22226</v>
      </c>
      <c r="AM299" t="s">
        <v>22227</v>
      </c>
      <c r="AN299" t="s">
        <v>22228</v>
      </c>
      <c r="AO299" t="s">
        <v>19174</v>
      </c>
      <c r="AP299" t="s">
        <v>19349</v>
      </c>
      <c r="AQ299" t="s">
        <v>19350</v>
      </c>
      <c r="AR299">
        <v>62562</v>
      </c>
      <c r="AS299">
        <v>0</v>
      </c>
      <c r="AT299">
        <v>3129</v>
      </c>
      <c r="AU299">
        <v>59433</v>
      </c>
      <c r="AV299" t="s">
        <v>22229</v>
      </c>
      <c r="AW299" t="s">
        <v>22023</v>
      </c>
      <c r="AX299" t="s">
        <v>22230</v>
      </c>
    </row>
    <row r="300" spans="1:50">
      <c r="A300" t="str">
        <f t="shared" si="8"/>
        <v>안전한 식수 공급을 위한 정수기 보급 사업 : CPA 48(한국 지원)</v>
      </c>
      <c r="B300" t="str">
        <f t="shared" si="9"/>
        <v>사업변경 신청</v>
      </c>
      <c r="C300">
        <v>298</v>
      </c>
      <c r="D300" t="s">
        <v>13628</v>
      </c>
      <c r="E300" t="s">
        <v>817</v>
      </c>
      <c r="F300" t="s">
        <v>19334</v>
      </c>
      <c r="G300" t="s">
        <v>19174</v>
      </c>
      <c r="H300" t="s">
        <v>19174</v>
      </c>
      <c r="I300" t="s">
        <v>19377</v>
      </c>
      <c r="L300" t="s">
        <v>19378</v>
      </c>
      <c r="M300" t="s">
        <v>19379</v>
      </c>
      <c r="N300" t="s">
        <v>933</v>
      </c>
      <c r="O300" t="s">
        <v>209</v>
      </c>
      <c r="P300" t="s">
        <v>933</v>
      </c>
      <c r="Q300" t="s">
        <v>1231</v>
      </c>
      <c r="R300" t="s">
        <v>19337</v>
      </c>
      <c r="S300" t="s">
        <v>418</v>
      </c>
      <c r="T300" t="s">
        <v>13413</v>
      </c>
      <c r="U300" t="s">
        <v>875</v>
      </c>
      <c r="V300">
        <v>59433</v>
      </c>
      <c r="W300" t="s">
        <v>2130</v>
      </c>
      <c r="X300" t="s">
        <v>2130</v>
      </c>
      <c r="Y300" t="s">
        <v>19338</v>
      </c>
      <c r="Z300" t="s">
        <v>817</v>
      </c>
      <c r="AA300" t="s">
        <v>22006</v>
      </c>
      <c r="AB300" t="s">
        <v>22007</v>
      </c>
      <c r="AC300" t="s">
        <v>22231</v>
      </c>
      <c r="AD300">
        <v>24</v>
      </c>
      <c r="AE300" t="s">
        <v>21917</v>
      </c>
      <c r="AF300" t="s">
        <v>21918</v>
      </c>
      <c r="AG300" t="s">
        <v>819</v>
      </c>
      <c r="AH300" t="s">
        <v>22232</v>
      </c>
      <c r="AI300" t="s">
        <v>1244</v>
      </c>
      <c r="AJ300" t="s">
        <v>933</v>
      </c>
      <c r="AK300" t="s">
        <v>19344</v>
      </c>
      <c r="AL300" t="s">
        <v>22233</v>
      </c>
      <c r="AM300" t="s">
        <v>22234</v>
      </c>
      <c r="AN300" t="s">
        <v>22235</v>
      </c>
      <c r="AO300" t="s">
        <v>19174</v>
      </c>
      <c r="AP300" t="s">
        <v>19349</v>
      </c>
      <c r="AQ300" t="s">
        <v>19350</v>
      </c>
      <c r="AR300">
        <v>62562</v>
      </c>
      <c r="AS300">
        <v>0</v>
      </c>
      <c r="AT300">
        <v>3129</v>
      </c>
      <c r="AU300">
        <v>59433</v>
      </c>
      <c r="AV300" t="s">
        <v>22236</v>
      </c>
      <c r="AW300" t="s">
        <v>22023</v>
      </c>
      <c r="AX300" t="s">
        <v>22237</v>
      </c>
    </row>
    <row r="301" spans="1:50">
      <c r="A301" t="str">
        <f t="shared" si="8"/>
        <v>안전한 식수 공급을 위한 정수기 보급 사업 : CPA 47(한국 지원)</v>
      </c>
      <c r="B301" t="str">
        <f t="shared" si="9"/>
        <v>사업변경 신청</v>
      </c>
      <c r="C301">
        <v>299</v>
      </c>
      <c r="D301" t="s">
        <v>13628</v>
      </c>
      <c r="E301" t="s">
        <v>817</v>
      </c>
      <c r="F301" t="s">
        <v>19334</v>
      </c>
      <c r="G301" t="s">
        <v>19174</v>
      </c>
      <c r="H301" t="s">
        <v>19174</v>
      </c>
      <c r="I301" t="s">
        <v>19377</v>
      </c>
      <c r="L301" t="s">
        <v>19378</v>
      </c>
      <c r="M301" t="s">
        <v>19379</v>
      </c>
      <c r="N301" t="s">
        <v>934</v>
      </c>
      <c r="O301" t="s">
        <v>209</v>
      </c>
      <c r="P301" t="s">
        <v>934</v>
      </c>
      <c r="Q301" t="s">
        <v>1231</v>
      </c>
      <c r="R301" t="s">
        <v>19337</v>
      </c>
      <c r="S301" t="s">
        <v>418</v>
      </c>
      <c r="T301" t="s">
        <v>13413</v>
      </c>
      <c r="U301" t="s">
        <v>875</v>
      </c>
      <c r="V301">
        <v>59433</v>
      </c>
      <c r="W301" t="s">
        <v>2130</v>
      </c>
      <c r="X301" t="s">
        <v>2130</v>
      </c>
      <c r="Y301" t="s">
        <v>19338</v>
      </c>
      <c r="Z301" t="s">
        <v>817</v>
      </c>
      <c r="AA301" t="s">
        <v>22006</v>
      </c>
      <c r="AB301" t="s">
        <v>22007</v>
      </c>
      <c r="AC301" t="s">
        <v>22238</v>
      </c>
      <c r="AD301">
        <v>35</v>
      </c>
      <c r="AE301" t="s">
        <v>21917</v>
      </c>
      <c r="AF301" t="s">
        <v>21918</v>
      </c>
      <c r="AG301" t="s">
        <v>819</v>
      </c>
      <c r="AH301" t="s">
        <v>22239</v>
      </c>
      <c r="AI301" t="s">
        <v>1244</v>
      </c>
      <c r="AJ301" t="s">
        <v>934</v>
      </c>
      <c r="AK301" t="s">
        <v>19344</v>
      </c>
      <c r="AL301" t="s">
        <v>22240</v>
      </c>
      <c r="AM301" t="s">
        <v>22241</v>
      </c>
      <c r="AN301" t="s">
        <v>22242</v>
      </c>
      <c r="AO301" t="s">
        <v>19174</v>
      </c>
      <c r="AP301" t="s">
        <v>19349</v>
      </c>
      <c r="AQ301" t="s">
        <v>19350</v>
      </c>
      <c r="AR301">
        <v>62562</v>
      </c>
      <c r="AS301">
        <v>0</v>
      </c>
      <c r="AT301">
        <v>3129</v>
      </c>
      <c r="AU301">
        <v>59433</v>
      </c>
      <c r="AV301" t="s">
        <v>22243</v>
      </c>
      <c r="AW301" t="s">
        <v>22023</v>
      </c>
      <c r="AX301" t="s">
        <v>22244</v>
      </c>
    </row>
    <row r="302" spans="1:50">
      <c r="A302" t="str">
        <f t="shared" si="8"/>
        <v>안전한 식수 공급을 위한 정수기 보급 사업 : CPA 46(한국 지원)</v>
      </c>
      <c r="B302" t="str">
        <f t="shared" si="9"/>
        <v>사업변경 신청</v>
      </c>
      <c r="C302">
        <v>300</v>
      </c>
      <c r="D302" t="s">
        <v>13628</v>
      </c>
      <c r="E302" t="s">
        <v>817</v>
      </c>
      <c r="F302" t="s">
        <v>19334</v>
      </c>
      <c r="G302" t="s">
        <v>19174</v>
      </c>
      <c r="H302" t="s">
        <v>19174</v>
      </c>
      <c r="I302" t="s">
        <v>19377</v>
      </c>
      <c r="L302" t="s">
        <v>19378</v>
      </c>
      <c r="M302" t="s">
        <v>19379</v>
      </c>
      <c r="N302" t="s">
        <v>935</v>
      </c>
      <c r="O302" t="s">
        <v>209</v>
      </c>
      <c r="P302" t="s">
        <v>935</v>
      </c>
      <c r="Q302" t="s">
        <v>1231</v>
      </c>
      <c r="R302" t="s">
        <v>19337</v>
      </c>
      <c r="S302" t="s">
        <v>418</v>
      </c>
      <c r="T302" t="s">
        <v>13413</v>
      </c>
      <c r="U302" t="s">
        <v>875</v>
      </c>
      <c r="V302">
        <v>59433</v>
      </c>
      <c r="W302" t="s">
        <v>2130</v>
      </c>
      <c r="X302" t="s">
        <v>2130</v>
      </c>
      <c r="Y302" t="s">
        <v>19338</v>
      </c>
      <c r="Z302" t="s">
        <v>817</v>
      </c>
      <c r="AA302" t="s">
        <v>22006</v>
      </c>
      <c r="AB302" t="s">
        <v>22007</v>
      </c>
      <c r="AC302" t="s">
        <v>22245</v>
      </c>
      <c r="AD302">
        <v>36</v>
      </c>
      <c r="AE302" t="s">
        <v>21917</v>
      </c>
      <c r="AF302" t="s">
        <v>21918</v>
      </c>
      <c r="AG302" t="s">
        <v>819</v>
      </c>
      <c r="AH302" t="s">
        <v>22246</v>
      </c>
      <c r="AI302" t="s">
        <v>1244</v>
      </c>
      <c r="AJ302" t="s">
        <v>935</v>
      </c>
      <c r="AK302" t="s">
        <v>19344</v>
      </c>
      <c r="AL302" t="s">
        <v>22247</v>
      </c>
      <c r="AM302" t="s">
        <v>22248</v>
      </c>
      <c r="AN302" t="s">
        <v>22249</v>
      </c>
      <c r="AO302" t="s">
        <v>19174</v>
      </c>
      <c r="AP302" t="s">
        <v>19349</v>
      </c>
      <c r="AQ302" t="s">
        <v>19350</v>
      </c>
      <c r="AR302">
        <v>62562</v>
      </c>
      <c r="AS302">
        <v>0</v>
      </c>
      <c r="AT302">
        <v>3129</v>
      </c>
      <c r="AU302">
        <v>59433</v>
      </c>
      <c r="AV302" t="s">
        <v>22250</v>
      </c>
      <c r="AW302" t="s">
        <v>22023</v>
      </c>
      <c r="AX302" t="s">
        <v>22251</v>
      </c>
    </row>
    <row r="303" spans="1:50">
      <c r="A303" t="str">
        <f t="shared" si="8"/>
        <v>안전한 식수 공급을 위한 정수기 보급 사업 : CPA 45(한국 지원)</v>
      </c>
      <c r="B303" t="str">
        <f t="shared" si="9"/>
        <v>사업변경 신청</v>
      </c>
      <c r="C303">
        <v>301</v>
      </c>
      <c r="D303" t="s">
        <v>13628</v>
      </c>
      <c r="E303" t="s">
        <v>817</v>
      </c>
      <c r="F303" t="s">
        <v>19334</v>
      </c>
      <c r="G303" t="s">
        <v>19174</v>
      </c>
      <c r="H303" t="s">
        <v>19174</v>
      </c>
      <c r="I303" t="s">
        <v>19377</v>
      </c>
      <c r="L303" t="s">
        <v>19378</v>
      </c>
      <c r="M303" t="s">
        <v>19379</v>
      </c>
      <c r="N303" t="s">
        <v>936</v>
      </c>
      <c r="O303" t="s">
        <v>209</v>
      </c>
      <c r="P303" t="s">
        <v>936</v>
      </c>
      <c r="Q303" t="s">
        <v>1231</v>
      </c>
      <c r="R303" t="s">
        <v>19337</v>
      </c>
      <c r="S303" t="s">
        <v>418</v>
      </c>
      <c r="T303" t="s">
        <v>13413</v>
      </c>
      <c r="U303" t="s">
        <v>875</v>
      </c>
      <c r="V303">
        <v>59433</v>
      </c>
      <c r="W303" t="s">
        <v>2130</v>
      </c>
      <c r="X303" t="s">
        <v>2130</v>
      </c>
      <c r="Y303" t="s">
        <v>19338</v>
      </c>
      <c r="Z303" t="s">
        <v>817</v>
      </c>
      <c r="AA303" t="s">
        <v>22006</v>
      </c>
      <c r="AB303" t="s">
        <v>22007</v>
      </c>
      <c r="AC303" t="s">
        <v>22252</v>
      </c>
      <c r="AD303">
        <v>25</v>
      </c>
      <c r="AE303" t="s">
        <v>21917</v>
      </c>
      <c r="AF303" t="s">
        <v>21918</v>
      </c>
      <c r="AG303" t="s">
        <v>819</v>
      </c>
      <c r="AH303" t="s">
        <v>22253</v>
      </c>
      <c r="AI303" t="s">
        <v>1244</v>
      </c>
      <c r="AJ303" t="s">
        <v>936</v>
      </c>
      <c r="AK303" t="s">
        <v>19344</v>
      </c>
      <c r="AL303" t="s">
        <v>22254</v>
      </c>
      <c r="AM303" t="s">
        <v>22255</v>
      </c>
      <c r="AN303" t="s">
        <v>22256</v>
      </c>
      <c r="AO303" t="s">
        <v>19174</v>
      </c>
      <c r="AP303" t="s">
        <v>19349</v>
      </c>
      <c r="AQ303" t="s">
        <v>19350</v>
      </c>
      <c r="AR303">
        <v>62562</v>
      </c>
      <c r="AS303">
        <v>0</v>
      </c>
      <c r="AT303">
        <v>3129</v>
      </c>
      <c r="AU303">
        <v>59433</v>
      </c>
      <c r="AV303" t="s">
        <v>22257</v>
      </c>
      <c r="AW303" t="s">
        <v>22023</v>
      </c>
      <c r="AX303" t="s">
        <v>22258</v>
      </c>
    </row>
    <row r="304" spans="1:50">
      <c r="A304" t="str">
        <f t="shared" si="8"/>
        <v>안전한 식수 공급을 위한 정수기 보급 사업 : CPA 44(한국 지원)</v>
      </c>
      <c r="B304" t="str">
        <f t="shared" si="9"/>
        <v>사업변경 신청</v>
      </c>
      <c r="C304">
        <v>302</v>
      </c>
      <c r="D304" t="s">
        <v>13628</v>
      </c>
      <c r="E304" t="s">
        <v>817</v>
      </c>
      <c r="F304" t="s">
        <v>19334</v>
      </c>
      <c r="G304" t="s">
        <v>19174</v>
      </c>
      <c r="H304" t="s">
        <v>19174</v>
      </c>
      <c r="I304" t="s">
        <v>19377</v>
      </c>
      <c r="L304" t="s">
        <v>19378</v>
      </c>
      <c r="M304" t="s">
        <v>19379</v>
      </c>
      <c r="N304" t="s">
        <v>937</v>
      </c>
      <c r="O304" t="s">
        <v>209</v>
      </c>
      <c r="P304" t="s">
        <v>937</v>
      </c>
      <c r="Q304" t="s">
        <v>1231</v>
      </c>
      <c r="R304" t="s">
        <v>19337</v>
      </c>
      <c r="S304" t="s">
        <v>418</v>
      </c>
      <c r="T304" t="s">
        <v>13413</v>
      </c>
      <c r="U304" t="s">
        <v>875</v>
      </c>
      <c r="V304">
        <v>59433</v>
      </c>
      <c r="W304" t="s">
        <v>2130</v>
      </c>
      <c r="X304" t="s">
        <v>2130</v>
      </c>
      <c r="Y304" t="s">
        <v>19338</v>
      </c>
      <c r="Z304" t="s">
        <v>817</v>
      </c>
      <c r="AA304" t="s">
        <v>22006</v>
      </c>
      <c r="AB304" t="s">
        <v>22007</v>
      </c>
      <c r="AC304" t="s">
        <v>22259</v>
      </c>
      <c r="AD304">
        <v>18</v>
      </c>
      <c r="AE304" t="s">
        <v>21917</v>
      </c>
      <c r="AF304" t="s">
        <v>21918</v>
      </c>
      <c r="AG304" t="s">
        <v>819</v>
      </c>
      <c r="AH304" t="s">
        <v>22260</v>
      </c>
      <c r="AI304" t="s">
        <v>1244</v>
      </c>
      <c r="AJ304" t="s">
        <v>937</v>
      </c>
      <c r="AK304" t="s">
        <v>19344</v>
      </c>
      <c r="AL304" t="s">
        <v>22261</v>
      </c>
      <c r="AM304" t="s">
        <v>22262</v>
      </c>
      <c r="AN304" t="s">
        <v>22263</v>
      </c>
      <c r="AO304" t="s">
        <v>19174</v>
      </c>
      <c r="AP304" t="s">
        <v>19349</v>
      </c>
      <c r="AQ304" t="s">
        <v>19350</v>
      </c>
      <c r="AR304">
        <v>62562</v>
      </c>
      <c r="AS304">
        <v>0</v>
      </c>
      <c r="AT304">
        <v>3129</v>
      </c>
      <c r="AU304">
        <v>59433</v>
      </c>
      <c r="AV304" t="s">
        <v>22264</v>
      </c>
      <c r="AW304" t="s">
        <v>22023</v>
      </c>
      <c r="AX304" t="s">
        <v>22265</v>
      </c>
    </row>
    <row r="305" spans="1:50">
      <c r="A305" t="str">
        <f t="shared" si="8"/>
        <v>안전한 식수 공급을 위한 정수기 보급 사업 : CPA 43(한국 지원)</v>
      </c>
      <c r="B305" t="str">
        <f t="shared" si="9"/>
        <v>사업변경 신청</v>
      </c>
      <c r="C305">
        <v>303</v>
      </c>
      <c r="D305" t="s">
        <v>13628</v>
      </c>
      <c r="E305" t="s">
        <v>817</v>
      </c>
      <c r="F305" t="s">
        <v>19334</v>
      </c>
      <c r="G305" t="s">
        <v>19174</v>
      </c>
      <c r="H305" t="s">
        <v>19174</v>
      </c>
      <c r="I305" t="s">
        <v>19377</v>
      </c>
      <c r="L305" t="s">
        <v>19378</v>
      </c>
      <c r="M305" t="s">
        <v>19379</v>
      </c>
      <c r="N305" t="s">
        <v>938</v>
      </c>
      <c r="O305" t="s">
        <v>209</v>
      </c>
      <c r="P305" t="s">
        <v>938</v>
      </c>
      <c r="Q305" t="s">
        <v>1231</v>
      </c>
      <c r="R305" t="s">
        <v>19337</v>
      </c>
      <c r="S305" t="s">
        <v>418</v>
      </c>
      <c r="T305" t="s">
        <v>13413</v>
      </c>
      <c r="U305" t="s">
        <v>875</v>
      </c>
      <c r="V305">
        <v>59433</v>
      </c>
      <c r="W305" t="s">
        <v>2130</v>
      </c>
      <c r="X305" t="s">
        <v>2130</v>
      </c>
      <c r="Y305" t="s">
        <v>19338</v>
      </c>
      <c r="Z305" t="s">
        <v>817</v>
      </c>
      <c r="AA305" t="s">
        <v>22006</v>
      </c>
      <c r="AB305" t="s">
        <v>22266</v>
      </c>
      <c r="AC305" t="s">
        <v>22267</v>
      </c>
      <c r="AD305">
        <v>24</v>
      </c>
      <c r="AE305" t="s">
        <v>21917</v>
      </c>
      <c r="AF305" t="s">
        <v>21918</v>
      </c>
      <c r="AG305" t="s">
        <v>819</v>
      </c>
      <c r="AH305" t="s">
        <v>22268</v>
      </c>
      <c r="AI305" t="s">
        <v>1244</v>
      </c>
      <c r="AJ305" t="s">
        <v>938</v>
      </c>
      <c r="AK305" t="s">
        <v>19344</v>
      </c>
      <c r="AL305" t="s">
        <v>22269</v>
      </c>
      <c r="AM305" t="s">
        <v>22270</v>
      </c>
      <c r="AN305" t="s">
        <v>22271</v>
      </c>
      <c r="AO305" t="s">
        <v>19174</v>
      </c>
      <c r="AP305" t="s">
        <v>19349</v>
      </c>
      <c r="AQ305" t="s">
        <v>19350</v>
      </c>
      <c r="AR305">
        <v>62562</v>
      </c>
      <c r="AS305">
        <v>0</v>
      </c>
      <c r="AT305">
        <v>3129</v>
      </c>
      <c r="AU305">
        <v>59433</v>
      </c>
      <c r="AV305" t="s">
        <v>22272</v>
      </c>
      <c r="AW305" t="s">
        <v>22023</v>
      </c>
      <c r="AX305" t="s">
        <v>22273</v>
      </c>
    </row>
    <row r="306" spans="1:50">
      <c r="A306" t="str">
        <f t="shared" si="8"/>
        <v>스망까 수력 CDM 사업</v>
      </c>
      <c r="B306" t="str">
        <f t="shared" si="9"/>
        <v>사업변경 신청</v>
      </c>
      <c r="C306">
        <v>304</v>
      </c>
      <c r="D306" t="s">
        <v>13628</v>
      </c>
      <c r="E306" t="s">
        <v>1477</v>
      </c>
      <c r="F306" t="s">
        <v>1478</v>
      </c>
      <c r="G306" t="s">
        <v>19851</v>
      </c>
      <c r="H306" t="s">
        <v>19852</v>
      </c>
      <c r="I306" t="s">
        <v>22274</v>
      </c>
      <c r="L306" t="s">
        <v>22275</v>
      </c>
      <c r="M306" t="s">
        <v>22276</v>
      </c>
      <c r="N306" t="s">
        <v>19853</v>
      </c>
      <c r="O306" t="s">
        <v>209</v>
      </c>
      <c r="P306" t="s">
        <v>19853</v>
      </c>
      <c r="Q306" t="s">
        <v>1231</v>
      </c>
      <c r="R306" t="s">
        <v>19854</v>
      </c>
      <c r="S306" t="s">
        <v>418</v>
      </c>
      <c r="T306" t="s">
        <v>13413</v>
      </c>
      <c r="U306" t="s">
        <v>19855</v>
      </c>
      <c r="V306">
        <v>207158</v>
      </c>
      <c r="W306" t="s">
        <v>1324</v>
      </c>
      <c r="X306" t="s">
        <v>1325</v>
      </c>
      <c r="Y306" t="s">
        <v>19856</v>
      </c>
      <c r="Z306" t="s">
        <v>22277</v>
      </c>
      <c r="AA306" t="s">
        <v>19867</v>
      </c>
      <c r="AB306" t="s">
        <v>22278</v>
      </c>
      <c r="AC306" t="s">
        <v>22279</v>
      </c>
      <c r="AD306">
        <v>35527</v>
      </c>
      <c r="AE306" t="s">
        <v>22280</v>
      </c>
      <c r="AF306" t="s">
        <v>10962</v>
      </c>
      <c r="AG306" t="s">
        <v>819</v>
      </c>
      <c r="AH306" t="s">
        <v>22281</v>
      </c>
      <c r="AI306" t="s">
        <v>1244</v>
      </c>
      <c r="AJ306" t="s">
        <v>19853</v>
      </c>
      <c r="AK306" t="s">
        <v>19863</v>
      </c>
      <c r="AL306">
        <v>9861</v>
      </c>
      <c r="AM306" t="s">
        <v>19864</v>
      </c>
      <c r="AN306" t="s">
        <v>19865</v>
      </c>
      <c r="AO306" t="s">
        <v>19852</v>
      </c>
      <c r="AP306" t="s">
        <v>22282</v>
      </c>
      <c r="AQ306" t="s">
        <v>4034</v>
      </c>
      <c r="AR306">
        <v>207158</v>
      </c>
      <c r="AS306">
        <v>0</v>
      </c>
      <c r="AT306">
        <v>0</v>
      </c>
      <c r="AU306">
        <v>207158</v>
      </c>
      <c r="AV306" t="s">
        <v>19867</v>
      </c>
      <c r="AW306" t="s">
        <v>19868</v>
      </c>
      <c r="AX306" t="s">
        <v>19869</v>
      </c>
    </row>
    <row r="307" spans="1:50">
      <c r="A307" t="str">
        <f t="shared" si="8"/>
        <v>왐푸 수력발전사업</v>
      </c>
      <c r="B307" t="str">
        <f t="shared" si="9"/>
        <v>사업변경 신청</v>
      </c>
      <c r="C307">
        <v>305</v>
      </c>
      <c r="D307" t="s">
        <v>13628</v>
      </c>
      <c r="E307" t="s">
        <v>1477</v>
      </c>
      <c r="F307" t="s">
        <v>1478</v>
      </c>
      <c r="G307" t="s">
        <v>19827</v>
      </c>
      <c r="H307" t="s">
        <v>22283</v>
      </c>
      <c r="I307" t="s">
        <v>22274</v>
      </c>
      <c r="L307" t="s">
        <v>22275</v>
      </c>
      <c r="M307" t="s">
        <v>22276</v>
      </c>
      <c r="N307" t="s">
        <v>22284</v>
      </c>
      <c r="O307" t="s">
        <v>209</v>
      </c>
      <c r="P307" t="s">
        <v>22284</v>
      </c>
      <c r="Q307" t="s">
        <v>1231</v>
      </c>
      <c r="R307" t="s">
        <v>6234</v>
      </c>
      <c r="S307" t="s">
        <v>418</v>
      </c>
      <c r="T307" t="s">
        <v>13413</v>
      </c>
      <c r="U307" t="s">
        <v>19833</v>
      </c>
      <c r="V307">
        <v>241634</v>
      </c>
      <c r="W307" t="s">
        <v>1324</v>
      </c>
      <c r="X307" t="s">
        <v>1325</v>
      </c>
      <c r="Y307" t="s">
        <v>22285</v>
      </c>
      <c r="Z307" t="s">
        <v>22277</v>
      </c>
      <c r="AA307" t="s">
        <v>22286</v>
      </c>
      <c r="AB307" t="s">
        <v>22287</v>
      </c>
      <c r="AC307" t="s">
        <v>22288</v>
      </c>
      <c r="AD307">
        <v>108223</v>
      </c>
      <c r="AE307" t="s">
        <v>22280</v>
      </c>
      <c r="AF307" t="s">
        <v>10962</v>
      </c>
      <c r="AG307" t="s">
        <v>819</v>
      </c>
      <c r="AH307" t="s">
        <v>22289</v>
      </c>
      <c r="AI307" t="s">
        <v>1244</v>
      </c>
      <c r="AJ307" t="s">
        <v>22290</v>
      </c>
      <c r="AK307" t="s">
        <v>19842</v>
      </c>
      <c r="AL307">
        <v>5368</v>
      </c>
      <c r="AM307" t="s">
        <v>22291</v>
      </c>
      <c r="AN307" t="s">
        <v>22292</v>
      </c>
      <c r="AO307" t="s">
        <v>22293</v>
      </c>
      <c r="AP307" t="s">
        <v>22294</v>
      </c>
      <c r="AQ307" t="s">
        <v>22295</v>
      </c>
      <c r="AR307">
        <v>241634</v>
      </c>
      <c r="AS307">
        <v>0</v>
      </c>
      <c r="AT307">
        <v>0</v>
      </c>
      <c r="AU307">
        <v>241634</v>
      </c>
      <c r="AV307" t="s">
        <v>22286</v>
      </c>
      <c r="AW307" t="s">
        <v>22296</v>
      </c>
      <c r="AX307" t="s">
        <v>22297</v>
      </c>
    </row>
  </sheetData>
  <autoFilter ref="A2:AX2" xr:uid="{00000000-0009-0000-0000-000009000000}"/>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499984740745262"/>
  </sheetPr>
  <dimension ref="A1:BA681"/>
  <sheetViews>
    <sheetView zoomScale="70" zoomScaleNormal="70" workbookViewId="0">
      <selection activeCell="AB37" sqref="AB37"/>
    </sheetView>
  </sheetViews>
  <sheetFormatPr defaultRowHeight="12.5"/>
  <cols>
    <col min="1" max="1" width="9" customWidth="1"/>
    <col min="5" max="5" width="18.81640625" customWidth="1"/>
    <col min="12" max="12" width="67.54296875" customWidth="1"/>
    <col min="44" max="44" width="12.54296875" customWidth="1"/>
  </cols>
  <sheetData>
    <row r="1" spans="1:53">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c r="AX1">
        <v>50</v>
      </c>
    </row>
    <row r="2" spans="1:53">
      <c r="A2" s="105" t="s">
        <v>438</v>
      </c>
      <c r="B2" t="s">
        <v>947</v>
      </c>
      <c r="C2" s="20" t="s">
        <v>1162</v>
      </c>
      <c r="D2" t="s">
        <v>1163</v>
      </c>
      <c r="E2" s="20" t="s">
        <v>1164</v>
      </c>
      <c r="F2" t="s">
        <v>1165</v>
      </c>
      <c r="G2" t="s">
        <v>1168</v>
      </c>
      <c r="H2" t="s">
        <v>1169</v>
      </c>
      <c r="I2" t="s">
        <v>1170</v>
      </c>
      <c r="J2" t="s">
        <v>1171</v>
      </c>
      <c r="K2" t="s">
        <v>14224</v>
      </c>
      <c r="L2" s="20" t="s">
        <v>14225</v>
      </c>
      <c r="M2" t="s">
        <v>948</v>
      </c>
      <c r="N2" t="s">
        <v>1173</v>
      </c>
      <c r="O2" t="s">
        <v>1178</v>
      </c>
      <c r="P2" t="s">
        <v>14227</v>
      </c>
      <c r="Q2" t="s">
        <v>14228</v>
      </c>
      <c r="R2" t="s">
        <v>14229</v>
      </c>
      <c r="S2" t="s">
        <v>1185</v>
      </c>
      <c r="T2" t="s">
        <v>1186</v>
      </c>
      <c r="U2" t="s">
        <v>1187</v>
      </c>
      <c r="V2" s="20" t="s">
        <v>14230</v>
      </c>
      <c r="W2" t="s">
        <v>14231</v>
      </c>
      <c r="X2" t="s">
        <v>14232</v>
      </c>
      <c r="Y2" t="s">
        <v>14233</v>
      </c>
      <c r="Z2" t="s">
        <v>14234</v>
      </c>
      <c r="AA2" t="s">
        <v>14235</v>
      </c>
      <c r="AB2" t="s">
        <v>14236</v>
      </c>
      <c r="AC2" t="s">
        <v>14237</v>
      </c>
      <c r="AD2" t="s">
        <v>14238</v>
      </c>
      <c r="AE2" t="s">
        <v>14239</v>
      </c>
      <c r="AF2" t="s">
        <v>14241</v>
      </c>
      <c r="AG2" t="s">
        <v>14242</v>
      </c>
      <c r="AH2" t="s">
        <v>14243</v>
      </c>
      <c r="AI2" t="s">
        <v>14244</v>
      </c>
      <c r="AJ2" t="s">
        <v>14245</v>
      </c>
      <c r="AK2" t="s">
        <v>1190</v>
      </c>
      <c r="AL2" t="s">
        <v>14246</v>
      </c>
      <c r="AM2" t="s">
        <v>14247</v>
      </c>
      <c r="AN2" t="s">
        <v>1191</v>
      </c>
      <c r="AO2" t="s">
        <v>1192</v>
      </c>
      <c r="AP2" t="s">
        <v>14248</v>
      </c>
      <c r="AQ2" s="20" t="s">
        <v>1193</v>
      </c>
      <c r="AR2" t="s">
        <v>1194</v>
      </c>
      <c r="AS2" t="s">
        <v>861</v>
      </c>
      <c r="AT2" t="s">
        <v>1195</v>
      </c>
      <c r="AU2" t="s">
        <v>1196</v>
      </c>
      <c r="AV2" t="s">
        <v>1197</v>
      </c>
      <c r="AW2" t="s">
        <v>14249</v>
      </c>
      <c r="AX2" t="s">
        <v>14250</v>
      </c>
      <c r="AY2" t="s">
        <v>14251</v>
      </c>
      <c r="AZ2" t="s">
        <v>14252</v>
      </c>
      <c r="BA2" t="s">
        <v>14253</v>
      </c>
    </row>
    <row r="3" spans="1:53">
      <c r="A3" t="str">
        <f>L3&amp;V3</f>
        <v>파트린드수력CDM1차</v>
      </c>
      <c r="B3">
        <v>1</v>
      </c>
      <c r="C3" t="s">
        <v>2324</v>
      </c>
      <c r="D3" t="s">
        <v>2325</v>
      </c>
      <c r="E3" t="s">
        <v>19315</v>
      </c>
      <c r="F3" t="s">
        <v>19316</v>
      </c>
      <c r="G3" t="s">
        <v>2327</v>
      </c>
      <c r="H3" t="s">
        <v>2328</v>
      </c>
      <c r="I3" t="s">
        <v>1736</v>
      </c>
      <c r="J3" t="s">
        <v>2329</v>
      </c>
      <c r="K3" t="s">
        <v>2330</v>
      </c>
      <c r="L3" t="s">
        <v>19317</v>
      </c>
      <c r="M3" t="s">
        <v>209</v>
      </c>
      <c r="N3" t="s">
        <v>1228</v>
      </c>
      <c r="O3" t="s">
        <v>1231</v>
      </c>
      <c r="P3" t="s">
        <v>19318</v>
      </c>
      <c r="Q3" t="s">
        <v>19319</v>
      </c>
      <c r="R3">
        <v>269278</v>
      </c>
      <c r="S3" t="s">
        <v>1324</v>
      </c>
      <c r="T3" t="s">
        <v>1325</v>
      </c>
      <c r="U3" t="s">
        <v>19320</v>
      </c>
      <c r="V3" t="s">
        <v>13413</v>
      </c>
      <c r="W3" t="s">
        <v>22298</v>
      </c>
      <c r="X3">
        <v>264113</v>
      </c>
      <c r="Z3">
        <v>193157</v>
      </c>
      <c r="AB3" t="s">
        <v>1749</v>
      </c>
      <c r="AC3" t="s">
        <v>1749</v>
      </c>
      <c r="AD3" t="s">
        <v>1749</v>
      </c>
      <c r="AE3" t="s">
        <v>15282</v>
      </c>
      <c r="AF3" t="s">
        <v>2324</v>
      </c>
      <c r="AG3">
        <v>269278</v>
      </c>
      <c r="AH3">
        <v>193157</v>
      </c>
      <c r="AI3" t="s">
        <v>22299</v>
      </c>
      <c r="AJ3" t="s">
        <v>22300</v>
      </c>
      <c r="AK3" t="s">
        <v>22301</v>
      </c>
      <c r="AL3" t="s">
        <v>22302</v>
      </c>
      <c r="AM3" t="s">
        <v>22303</v>
      </c>
      <c r="AN3" t="s">
        <v>19323</v>
      </c>
      <c r="AO3">
        <v>193157</v>
      </c>
      <c r="AP3" t="s">
        <v>1749</v>
      </c>
      <c r="AQ3" t="s">
        <v>224</v>
      </c>
      <c r="AR3" t="s">
        <v>17281</v>
      </c>
      <c r="AS3" t="s">
        <v>819</v>
      </c>
      <c r="AT3" t="s">
        <v>22304</v>
      </c>
      <c r="AU3" t="s">
        <v>1244</v>
      </c>
      <c r="AV3" t="s">
        <v>19326</v>
      </c>
      <c r="AW3" t="s">
        <v>7186</v>
      </c>
      <c r="AX3">
        <v>6560</v>
      </c>
      <c r="AY3" t="s">
        <v>22305</v>
      </c>
      <c r="BA3" t="s">
        <v>1749</v>
      </c>
    </row>
    <row r="4" spans="1:53">
      <c r="A4" t="str">
        <f t="shared" ref="A4:A67" si="0">L4&amp;V4</f>
        <v>파트린드수력CDM2차</v>
      </c>
      <c r="B4">
        <v>2</v>
      </c>
      <c r="C4" t="s">
        <v>2324</v>
      </c>
      <c r="D4" t="s">
        <v>2325</v>
      </c>
      <c r="E4" t="s">
        <v>19315</v>
      </c>
      <c r="F4" t="s">
        <v>19316</v>
      </c>
      <c r="G4" t="s">
        <v>2327</v>
      </c>
      <c r="H4" t="s">
        <v>2328</v>
      </c>
      <c r="I4" t="s">
        <v>1736</v>
      </c>
      <c r="J4" t="s">
        <v>2329</v>
      </c>
      <c r="K4" t="s">
        <v>2330</v>
      </c>
      <c r="L4" t="s">
        <v>19317</v>
      </c>
      <c r="M4" t="s">
        <v>209</v>
      </c>
      <c r="N4" t="s">
        <v>1228</v>
      </c>
      <c r="O4" t="s">
        <v>1231</v>
      </c>
      <c r="P4" t="s">
        <v>19318</v>
      </c>
      <c r="Q4" t="s">
        <v>19319</v>
      </c>
      <c r="R4">
        <v>269278</v>
      </c>
      <c r="S4" t="s">
        <v>1324</v>
      </c>
      <c r="T4" t="s">
        <v>1325</v>
      </c>
      <c r="U4" t="s">
        <v>19320</v>
      </c>
      <c r="V4" t="s">
        <v>13427</v>
      </c>
      <c r="W4" t="s">
        <v>22306</v>
      </c>
      <c r="X4">
        <v>269278</v>
      </c>
      <c r="Z4">
        <v>225276</v>
      </c>
      <c r="AB4" t="s">
        <v>1749</v>
      </c>
      <c r="AC4" t="s">
        <v>1749</v>
      </c>
      <c r="AD4" t="s">
        <v>1749</v>
      </c>
      <c r="AE4" t="s">
        <v>15282</v>
      </c>
      <c r="AF4" t="s">
        <v>2324</v>
      </c>
      <c r="AG4">
        <v>269278</v>
      </c>
      <c r="AH4">
        <v>225276</v>
      </c>
      <c r="AI4" t="s">
        <v>22307</v>
      </c>
      <c r="AJ4" t="s">
        <v>22308</v>
      </c>
      <c r="AK4" t="s">
        <v>22309</v>
      </c>
      <c r="AL4" t="s">
        <v>22310</v>
      </c>
      <c r="AM4" t="s">
        <v>22311</v>
      </c>
      <c r="AN4" t="s">
        <v>19323</v>
      </c>
      <c r="AO4">
        <v>225276</v>
      </c>
      <c r="AP4" t="s">
        <v>1749</v>
      </c>
      <c r="AQ4" t="s">
        <v>224</v>
      </c>
      <c r="AR4" t="s">
        <v>17281</v>
      </c>
      <c r="AS4" t="s">
        <v>819</v>
      </c>
      <c r="AT4" t="s">
        <v>22312</v>
      </c>
      <c r="AU4" t="s">
        <v>1244</v>
      </c>
      <c r="AV4" t="s">
        <v>19326</v>
      </c>
      <c r="AW4" t="s">
        <v>22313</v>
      </c>
      <c r="AX4">
        <v>6560</v>
      </c>
      <c r="AY4" t="s">
        <v>22314</v>
      </c>
      <c r="BA4" t="s">
        <v>1749</v>
      </c>
    </row>
    <row r="5" spans="1:53">
      <c r="A5" t="str">
        <f t="shared" si="0"/>
        <v>가정 조리용 비재생연료의 온실가스 배출 저감 정책 감축사업1차</v>
      </c>
      <c r="B5">
        <v>3</v>
      </c>
      <c r="C5" t="s">
        <v>530</v>
      </c>
      <c r="D5" t="s">
        <v>1252</v>
      </c>
      <c r="E5" t="s">
        <v>19234</v>
      </c>
      <c r="F5" t="s">
        <v>19234</v>
      </c>
      <c r="J5" t="s">
        <v>1812</v>
      </c>
      <c r="L5" t="s">
        <v>19235</v>
      </c>
      <c r="M5" t="s">
        <v>209</v>
      </c>
      <c r="N5" t="s">
        <v>1228</v>
      </c>
      <c r="O5" t="s">
        <v>1231</v>
      </c>
      <c r="P5" t="s">
        <v>19236</v>
      </c>
      <c r="Q5" t="s">
        <v>19237</v>
      </c>
      <c r="R5">
        <v>21491</v>
      </c>
      <c r="S5" t="s">
        <v>2130</v>
      </c>
      <c r="T5" t="s">
        <v>2130</v>
      </c>
      <c r="U5" t="s">
        <v>19238</v>
      </c>
      <c r="V5" t="s">
        <v>13413</v>
      </c>
      <c r="W5" t="s">
        <v>22315</v>
      </c>
      <c r="X5">
        <v>10789</v>
      </c>
      <c r="Z5">
        <v>4808</v>
      </c>
      <c r="AB5">
        <v>443</v>
      </c>
      <c r="AC5" t="s">
        <v>1749</v>
      </c>
      <c r="AD5" t="s">
        <v>1749</v>
      </c>
      <c r="AE5" t="s">
        <v>22316</v>
      </c>
      <c r="AF5" t="s">
        <v>530</v>
      </c>
      <c r="AG5">
        <v>5251</v>
      </c>
      <c r="AH5">
        <v>4808</v>
      </c>
      <c r="AI5" t="s">
        <v>22317</v>
      </c>
      <c r="AJ5" t="s">
        <v>22318</v>
      </c>
      <c r="AK5" t="s">
        <v>22319</v>
      </c>
      <c r="AL5" t="s">
        <v>22320</v>
      </c>
      <c r="AM5" t="s">
        <v>22321</v>
      </c>
      <c r="AN5" t="s">
        <v>19241</v>
      </c>
      <c r="AO5">
        <v>4808</v>
      </c>
      <c r="AP5" t="s">
        <v>1749</v>
      </c>
      <c r="AQ5" t="s">
        <v>224</v>
      </c>
      <c r="AR5" t="s">
        <v>17281</v>
      </c>
      <c r="AS5" t="s">
        <v>819</v>
      </c>
      <c r="AT5" t="s">
        <v>22322</v>
      </c>
      <c r="AU5" t="s">
        <v>1244</v>
      </c>
      <c r="AV5" t="s">
        <v>19235</v>
      </c>
      <c r="AW5" t="s">
        <v>22323</v>
      </c>
      <c r="AX5" t="s">
        <v>19243</v>
      </c>
      <c r="AY5" t="s">
        <v>22324</v>
      </c>
      <c r="AZ5" t="s">
        <v>22325</v>
      </c>
      <c r="BA5" t="s">
        <v>1749</v>
      </c>
    </row>
    <row r="6" spans="1:53">
      <c r="A6" t="str">
        <f t="shared" si="0"/>
        <v>가정 조리용 비재생연료의 온실가스 배출 저감 정책 감축사업2차</v>
      </c>
      <c r="B6">
        <v>4</v>
      </c>
      <c r="C6" t="s">
        <v>530</v>
      </c>
      <c r="D6" t="s">
        <v>1252</v>
      </c>
      <c r="E6" t="s">
        <v>19234</v>
      </c>
      <c r="F6" t="s">
        <v>19234</v>
      </c>
      <c r="J6" t="s">
        <v>1812</v>
      </c>
      <c r="L6" t="s">
        <v>19235</v>
      </c>
      <c r="M6" t="s">
        <v>209</v>
      </c>
      <c r="N6" t="s">
        <v>1228</v>
      </c>
      <c r="O6" t="s">
        <v>1231</v>
      </c>
      <c r="P6" t="s">
        <v>19236</v>
      </c>
      <c r="Q6" t="s">
        <v>19237</v>
      </c>
      <c r="R6">
        <v>21491</v>
      </c>
      <c r="S6" t="s">
        <v>2130</v>
      </c>
      <c r="T6" t="s">
        <v>2130</v>
      </c>
      <c r="U6" t="s">
        <v>19238</v>
      </c>
      <c r="V6" t="s">
        <v>13427</v>
      </c>
      <c r="W6" t="s">
        <v>22326</v>
      </c>
      <c r="X6">
        <v>19700</v>
      </c>
      <c r="Z6">
        <v>10073</v>
      </c>
      <c r="AB6">
        <v>1453</v>
      </c>
      <c r="AC6" t="s">
        <v>1749</v>
      </c>
      <c r="AD6" t="s">
        <v>1749</v>
      </c>
      <c r="AE6" t="s">
        <v>22316</v>
      </c>
      <c r="AF6" t="s">
        <v>530</v>
      </c>
      <c r="AG6">
        <v>5251</v>
      </c>
      <c r="AH6">
        <v>10073</v>
      </c>
      <c r="AI6" t="s">
        <v>22317</v>
      </c>
      <c r="AJ6" t="s">
        <v>22318</v>
      </c>
      <c r="AK6" t="s">
        <v>22327</v>
      </c>
      <c r="AL6" t="s">
        <v>22320</v>
      </c>
      <c r="AM6" t="s">
        <v>22321</v>
      </c>
      <c r="AN6" t="s">
        <v>19241</v>
      </c>
      <c r="AO6">
        <v>10073</v>
      </c>
      <c r="AP6" t="s">
        <v>1749</v>
      </c>
      <c r="AQ6" t="s">
        <v>224</v>
      </c>
      <c r="AR6" t="s">
        <v>17281</v>
      </c>
      <c r="AS6" t="s">
        <v>819</v>
      </c>
      <c r="AT6" t="s">
        <v>22328</v>
      </c>
      <c r="AU6" t="s">
        <v>1244</v>
      </c>
      <c r="AV6" t="s">
        <v>19235</v>
      </c>
      <c r="AW6" t="s">
        <v>22329</v>
      </c>
      <c r="AX6" t="s">
        <v>19243</v>
      </c>
      <c r="AY6" t="s">
        <v>22330</v>
      </c>
      <c r="AZ6" t="s">
        <v>22331</v>
      </c>
      <c r="BA6" t="s">
        <v>1749</v>
      </c>
    </row>
    <row r="7" spans="1:53">
      <c r="A7" t="str">
        <f t="shared" si="0"/>
        <v>대한민국이 지원하는 방글라데시 고효율 쿡스토브 프로그램 - CPA011차</v>
      </c>
      <c r="B7">
        <v>5</v>
      </c>
      <c r="C7" t="s">
        <v>22332</v>
      </c>
      <c r="D7" t="s">
        <v>1252</v>
      </c>
      <c r="E7" t="s">
        <v>19186</v>
      </c>
      <c r="F7" t="s">
        <v>19186</v>
      </c>
      <c r="J7" t="s">
        <v>1812</v>
      </c>
      <c r="L7" t="s">
        <v>19187</v>
      </c>
      <c r="M7" t="s">
        <v>209</v>
      </c>
      <c r="N7" t="s">
        <v>1228</v>
      </c>
      <c r="O7" t="s">
        <v>1293</v>
      </c>
      <c r="P7" t="s">
        <v>6366</v>
      </c>
      <c r="Q7" t="s">
        <v>19188</v>
      </c>
      <c r="R7">
        <v>7930721</v>
      </c>
      <c r="S7" t="s">
        <v>2130</v>
      </c>
      <c r="T7" t="s">
        <v>2130</v>
      </c>
      <c r="U7" t="s">
        <v>19189</v>
      </c>
      <c r="V7" t="s">
        <v>13413</v>
      </c>
      <c r="W7" t="s">
        <v>22333</v>
      </c>
      <c r="X7">
        <v>45963</v>
      </c>
      <c r="Z7">
        <v>2092</v>
      </c>
      <c r="AB7">
        <v>246</v>
      </c>
      <c r="AC7" t="s">
        <v>1749</v>
      </c>
      <c r="AD7" t="s">
        <v>1749</v>
      </c>
      <c r="AE7" t="s">
        <v>15202</v>
      </c>
      <c r="AF7" t="s">
        <v>22332</v>
      </c>
      <c r="AG7">
        <v>2338</v>
      </c>
      <c r="AH7">
        <v>2092</v>
      </c>
      <c r="AI7" t="s">
        <v>22334</v>
      </c>
      <c r="AJ7" t="s">
        <v>22335</v>
      </c>
      <c r="AK7" t="s">
        <v>22336</v>
      </c>
      <c r="AL7" t="s">
        <v>22337</v>
      </c>
      <c r="AM7" t="s">
        <v>22338</v>
      </c>
      <c r="AN7" t="s">
        <v>19193</v>
      </c>
      <c r="AO7">
        <v>2092</v>
      </c>
      <c r="AP7" t="s">
        <v>1749</v>
      </c>
      <c r="AQ7" t="s">
        <v>224</v>
      </c>
      <c r="AR7" t="s">
        <v>17281</v>
      </c>
      <c r="AS7" t="s">
        <v>819</v>
      </c>
      <c r="AT7" t="s">
        <v>22339</v>
      </c>
      <c r="AU7" t="s">
        <v>1244</v>
      </c>
      <c r="AV7" t="s">
        <v>19187</v>
      </c>
      <c r="AW7" t="s">
        <v>19476</v>
      </c>
      <c r="AX7" t="s">
        <v>19196</v>
      </c>
      <c r="AY7" t="s">
        <v>22340</v>
      </c>
      <c r="AZ7" t="s">
        <v>22341</v>
      </c>
      <c r="BA7" t="s">
        <v>1749</v>
      </c>
    </row>
    <row r="8" spans="1:53">
      <c r="A8" t="str">
        <f t="shared" si="0"/>
        <v>대한민국이 지원하는 방글라데시 고효율 쿡스토브 프로그램 - CPA012차</v>
      </c>
      <c r="B8">
        <v>6</v>
      </c>
      <c r="C8" t="s">
        <v>22332</v>
      </c>
      <c r="D8" t="s">
        <v>1252</v>
      </c>
      <c r="E8" t="s">
        <v>19186</v>
      </c>
      <c r="F8" t="s">
        <v>19186</v>
      </c>
      <c r="J8" t="s">
        <v>1812</v>
      </c>
      <c r="L8" t="s">
        <v>19187</v>
      </c>
      <c r="M8" t="s">
        <v>209</v>
      </c>
      <c r="N8" t="s">
        <v>1228</v>
      </c>
      <c r="O8" t="s">
        <v>1293</v>
      </c>
      <c r="P8" t="s">
        <v>6366</v>
      </c>
      <c r="Q8" t="s">
        <v>19188</v>
      </c>
      <c r="R8">
        <v>7930721</v>
      </c>
      <c r="S8" t="s">
        <v>2130</v>
      </c>
      <c r="T8" t="s">
        <v>2130</v>
      </c>
      <c r="U8" t="s">
        <v>19189</v>
      </c>
      <c r="V8" t="s">
        <v>13427</v>
      </c>
      <c r="W8" t="s">
        <v>22342</v>
      </c>
      <c r="X8">
        <v>1616688</v>
      </c>
      <c r="Z8">
        <v>351063</v>
      </c>
      <c r="AB8">
        <v>4480</v>
      </c>
      <c r="AC8" t="s">
        <v>1749</v>
      </c>
      <c r="AD8" t="s">
        <v>1749</v>
      </c>
      <c r="AE8" t="s">
        <v>15202</v>
      </c>
      <c r="AF8" t="s">
        <v>22332</v>
      </c>
      <c r="AG8">
        <v>2338</v>
      </c>
      <c r="AH8">
        <v>351063</v>
      </c>
      <c r="AI8" t="s">
        <v>22343</v>
      </c>
      <c r="AJ8" t="s">
        <v>22344</v>
      </c>
      <c r="AK8" t="s">
        <v>22345</v>
      </c>
      <c r="AL8" t="s">
        <v>22346</v>
      </c>
      <c r="AM8" t="s">
        <v>22347</v>
      </c>
      <c r="AN8" t="s">
        <v>19193</v>
      </c>
      <c r="AO8">
        <v>351063</v>
      </c>
      <c r="AP8" t="s">
        <v>1749</v>
      </c>
      <c r="AQ8" t="s">
        <v>224</v>
      </c>
      <c r="AR8" t="s">
        <v>17281</v>
      </c>
      <c r="AS8" t="s">
        <v>819</v>
      </c>
      <c r="AT8" t="s">
        <v>22348</v>
      </c>
      <c r="AU8" t="s">
        <v>1244</v>
      </c>
      <c r="AV8" t="s">
        <v>19187</v>
      </c>
      <c r="AW8" t="s">
        <v>22349</v>
      </c>
      <c r="AX8" t="s">
        <v>19196</v>
      </c>
      <c r="AY8" t="s">
        <v>22350</v>
      </c>
      <c r="AZ8" t="s">
        <v>22351</v>
      </c>
      <c r="BA8" t="s">
        <v>1749</v>
      </c>
    </row>
    <row r="9" spans="1:53">
      <c r="A9" t="str">
        <f t="shared" si="0"/>
        <v>청정 에너지 프로그램 CPA MM 021차</v>
      </c>
      <c r="B9">
        <v>7</v>
      </c>
      <c r="C9" t="s">
        <v>530</v>
      </c>
      <c r="D9" t="s">
        <v>1252</v>
      </c>
      <c r="E9" t="s">
        <v>19218</v>
      </c>
      <c r="F9" t="s">
        <v>19218</v>
      </c>
      <c r="J9" t="s">
        <v>1812</v>
      </c>
      <c r="L9" t="s">
        <v>19219</v>
      </c>
      <c r="M9" t="s">
        <v>209</v>
      </c>
      <c r="N9" t="s">
        <v>1228</v>
      </c>
      <c r="O9" t="s">
        <v>1293</v>
      </c>
      <c r="P9" t="s">
        <v>19220</v>
      </c>
      <c r="Q9" t="s">
        <v>7755</v>
      </c>
      <c r="R9">
        <v>546328</v>
      </c>
      <c r="S9" t="s">
        <v>2130</v>
      </c>
      <c r="T9" t="s">
        <v>2130</v>
      </c>
      <c r="U9" t="s">
        <v>19221</v>
      </c>
      <c r="V9" t="s">
        <v>13413</v>
      </c>
      <c r="W9" t="s">
        <v>22352</v>
      </c>
      <c r="X9">
        <v>142</v>
      </c>
      <c r="Z9">
        <v>146</v>
      </c>
      <c r="AB9">
        <v>2</v>
      </c>
      <c r="AC9" t="s">
        <v>1749</v>
      </c>
      <c r="AD9" t="s">
        <v>1749</v>
      </c>
      <c r="AE9" t="s">
        <v>22353</v>
      </c>
      <c r="AF9" t="s">
        <v>530</v>
      </c>
      <c r="AG9">
        <v>148</v>
      </c>
      <c r="AH9">
        <v>146</v>
      </c>
      <c r="AI9" t="s">
        <v>22354</v>
      </c>
      <c r="AJ9" t="s">
        <v>22355</v>
      </c>
      <c r="AK9" t="s">
        <v>22356</v>
      </c>
      <c r="AL9" t="s">
        <v>22357</v>
      </c>
      <c r="AM9" t="s">
        <v>22358</v>
      </c>
      <c r="AN9" t="s">
        <v>19224</v>
      </c>
      <c r="AO9">
        <v>146</v>
      </c>
      <c r="AP9" t="s">
        <v>1749</v>
      </c>
      <c r="AQ9" t="s">
        <v>224</v>
      </c>
      <c r="AR9" t="s">
        <v>17281</v>
      </c>
      <c r="AS9" t="s">
        <v>819</v>
      </c>
      <c r="AT9" t="s">
        <v>22359</v>
      </c>
      <c r="AU9" t="s">
        <v>1244</v>
      </c>
      <c r="AV9" t="s">
        <v>19219</v>
      </c>
      <c r="AW9" t="s">
        <v>11918</v>
      </c>
      <c r="AX9" t="s">
        <v>19227</v>
      </c>
      <c r="AY9" t="s">
        <v>22360</v>
      </c>
      <c r="AZ9" t="s">
        <v>22361</v>
      </c>
      <c r="BA9" t="s">
        <v>1749</v>
      </c>
    </row>
    <row r="10" spans="1:53">
      <c r="A10" t="str">
        <f t="shared" si="0"/>
        <v>청정 에너지 프로그램 CPA MM 022차</v>
      </c>
      <c r="B10">
        <v>8</v>
      </c>
      <c r="C10" t="s">
        <v>530</v>
      </c>
      <c r="D10" t="s">
        <v>1252</v>
      </c>
      <c r="E10" t="s">
        <v>19218</v>
      </c>
      <c r="F10" t="s">
        <v>19218</v>
      </c>
      <c r="J10" t="s">
        <v>1812</v>
      </c>
      <c r="L10" t="s">
        <v>19219</v>
      </c>
      <c r="M10" t="s">
        <v>209</v>
      </c>
      <c r="N10" t="s">
        <v>1228</v>
      </c>
      <c r="O10" t="s">
        <v>1293</v>
      </c>
      <c r="P10" t="s">
        <v>19220</v>
      </c>
      <c r="Q10" t="s">
        <v>7755</v>
      </c>
      <c r="R10">
        <v>546328</v>
      </c>
      <c r="S10" t="s">
        <v>2130</v>
      </c>
      <c r="T10" t="s">
        <v>2130</v>
      </c>
      <c r="U10" t="s">
        <v>19221</v>
      </c>
      <c r="V10" t="s">
        <v>13427</v>
      </c>
      <c r="W10" t="s">
        <v>22362</v>
      </c>
      <c r="X10">
        <v>209508</v>
      </c>
      <c r="Z10">
        <v>204239</v>
      </c>
      <c r="AB10">
        <v>1130</v>
      </c>
      <c r="AC10" t="s">
        <v>1749</v>
      </c>
      <c r="AD10" t="s">
        <v>1749</v>
      </c>
      <c r="AE10" t="s">
        <v>22353</v>
      </c>
      <c r="AF10" t="s">
        <v>530</v>
      </c>
      <c r="AG10">
        <v>148</v>
      </c>
      <c r="AH10">
        <v>204239</v>
      </c>
      <c r="AI10" t="s">
        <v>22363</v>
      </c>
      <c r="AJ10" t="s">
        <v>22364</v>
      </c>
      <c r="AK10" t="s">
        <v>22365</v>
      </c>
      <c r="AL10" t="s">
        <v>22366</v>
      </c>
      <c r="AM10" t="s">
        <v>22367</v>
      </c>
      <c r="AN10" t="s">
        <v>19224</v>
      </c>
      <c r="AO10">
        <v>204239</v>
      </c>
      <c r="AP10" t="s">
        <v>1749</v>
      </c>
      <c r="AQ10" t="s">
        <v>224</v>
      </c>
      <c r="AR10" t="s">
        <v>17281</v>
      </c>
      <c r="AS10" t="s">
        <v>819</v>
      </c>
      <c r="AT10" t="s">
        <v>22368</v>
      </c>
      <c r="AU10" t="s">
        <v>1244</v>
      </c>
      <c r="AV10" t="s">
        <v>19219</v>
      </c>
      <c r="AW10" t="s">
        <v>22369</v>
      </c>
      <c r="AX10" t="s">
        <v>19227</v>
      </c>
      <c r="AY10" t="s">
        <v>22370</v>
      </c>
      <c r="AZ10" t="s">
        <v>22371</v>
      </c>
      <c r="BA10" t="s">
        <v>1749</v>
      </c>
    </row>
    <row r="11" spans="1:53">
      <c r="A11" t="str">
        <f t="shared" si="0"/>
        <v>사하라 이남 아프리카 고효율 쿡스토브 보급 사업-나이지리아-CPA003(1)1차</v>
      </c>
      <c r="B11">
        <v>9</v>
      </c>
      <c r="C11" t="s">
        <v>530</v>
      </c>
      <c r="D11" t="s">
        <v>1252</v>
      </c>
      <c r="E11" t="s">
        <v>19174</v>
      </c>
      <c r="F11" t="s">
        <v>19174</v>
      </c>
      <c r="J11" t="s">
        <v>1812</v>
      </c>
      <c r="L11" t="s">
        <v>22372</v>
      </c>
      <c r="M11" t="s">
        <v>209</v>
      </c>
      <c r="N11" t="s">
        <v>1228</v>
      </c>
      <c r="O11" t="s">
        <v>1231</v>
      </c>
      <c r="P11" t="s">
        <v>19159</v>
      </c>
      <c r="Q11" t="s">
        <v>19160</v>
      </c>
      <c r="R11">
        <v>117811</v>
      </c>
      <c r="S11" t="s">
        <v>2130</v>
      </c>
      <c r="T11" t="s">
        <v>2130</v>
      </c>
      <c r="U11" t="s">
        <v>19161</v>
      </c>
      <c r="V11" t="s">
        <v>13413</v>
      </c>
      <c r="W11" t="s">
        <v>22373</v>
      </c>
      <c r="X11">
        <v>14525</v>
      </c>
      <c r="Z11">
        <v>332</v>
      </c>
      <c r="AB11" t="s">
        <v>1749</v>
      </c>
      <c r="AC11" t="s">
        <v>1749</v>
      </c>
      <c r="AD11" t="s">
        <v>1749</v>
      </c>
      <c r="AE11" t="s">
        <v>22374</v>
      </c>
      <c r="AF11" t="s">
        <v>530</v>
      </c>
      <c r="AG11">
        <v>332</v>
      </c>
      <c r="AH11">
        <v>332</v>
      </c>
      <c r="AI11" t="s">
        <v>22375</v>
      </c>
      <c r="AJ11" t="s">
        <v>22376</v>
      </c>
      <c r="AK11" t="s">
        <v>22377</v>
      </c>
      <c r="AL11" t="s">
        <v>22378</v>
      </c>
      <c r="AM11" t="s">
        <v>22379</v>
      </c>
      <c r="AN11" t="s">
        <v>19178</v>
      </c>
      <c r="AO11">
        <v>332</v>
      </c>
      <c r="AP11" t="s">
        <v>1749</v>
      </c>
      <c r="AQ11" t="s">
        <v>16020</v>
      </c>
      <c r="AR11" t="s">
        <v>4572</v>
      </c>
      <c r="AS11" t="s">
        <v>819</v>
      </c>
      <c r="AT11" t="s">
        <v>22380</v>
      </c>
      <c r="AU11" t="s">
        <v>1244</v>
      </c>
      <c r="AV11" t="s">
        <v>19175</v>
      </c>
      <c r="AW11" t="s">
        <v>16506</v>
      </c>
      <c r="AX11" t="s">
        <v>19180</v>
      </c>
      <c r="AY11" t="s">
        <v>22381</v>
      </c>
      <c r="BA11" t="s">
        <v>1749</v>
      </c>
    </row>
    <row r="12" spans="1:53">
      <c r="A12" t="str">
        <f t="shared" si="0"/>
        <v>Grid connected natural gas based power project in Raigad District, Maharastra, India1차</v>
      </c>
      <c r="B12">
        <v>10</v>
      </c>
      <c r="C12" t="s">
        <v>19387</v>
      </c>
      <c r="D12" t="s">
        <v>19388</v>
      </c>
      <c r="E12" t="s">
        <v>19389</v>
      </c>
      <c r="F12" t="s">
        <v>19390</v>
      </c>
      <c r="G12" t="s">
        <v>19391</v>
      </c>
      <c r="H12" t="s">
        <v>19392</v>
      </c>
      <c r="I12" t="s">
        <v>1937</v>
      </c>
      <c r="J12" t="s">
        <v>19393</v>
      </c>
      <c r="K12" t="s">
        <v>19394</v>
      </c>
      <c r="L12" t="s">
        <v>19396</v>
      </c>
      <c r="M12" t="s">
        <v>209</v>
      </c>
      <c r="N12" t="s">
        <v>1228</v>
      </c>
      <c r="O12" t="s">
        <v>1293</v>
      </c>
      <c r="P12" t="s">
        <v>3447</v>
      </c>
      <c r="Q12" t="s">
        <v>19397</v>
      </c>
      <c r="R12">
        <v>1328673</v>
      </c>
      <c r="S12" t="s">
        <v>9391</v>
      </c>
      <c r="T12" t="s">
        <v>12132</v>
      </c>
      <c r="U12" t="s">
        <v>19398</v>
      </c>
      <c r="V12" t="s">
        <v>13413</v>
      </c>
      <c r="W12" t="s">
        <v>22382</v>
      </c>
      <c r="X12">
        <v>884568</v>
      </c>
      <c r="Z12">
        <v>43162</v>
      </c>
      <c r="AB12" t="s">
        <v>1749</v>
      </c>
      <c r="AC12" t="s">
        <v>1749</v>
      </c>
      <c r="AD12" t="s">
        <v>1749</v>
      </c>
      <c r="AE12" t="s">
        <v>22383</v>
      </c>
      <c r="AF12" t="s">
        <v>19387</v>
      </c>
      <c r="AG12">
        <v>43162</v>
      </c>
      <c r="AH12">
        <v>43162</v>
      </c>
      <c r="AI12" t="s">
        <v>22384</v>
      </c>
      <c r="AJ12" t="s">
        <v>22385</v>
      </c>
      <c r="AK12" t="s">
        <v>22386</v>
      </c>
      <c r="AL12" t="s">
        <v>22387</v>
      </c>
      <c r="AM12" t="s">
        <v>22388</v>
      </c>
      <c r="AN12" t="s">
        <v>19401</v>
      </c>
      <c r="AO12">
        <v>43162</v>
      </c>
      <c r="AP12" t="s">
        <v>1749</v>
      </c>
      <c r="AQ12" t="s">
        <v>224</v>
      </c>
      <c r="AR12" t="s">
        <v>17535</v>
      </c>
      <c r="AS12" t="s">
        <v>819</v>
      </c>
      <c r="AT12" t="s">
        <v>22389</v>
      </c>
      <c r="AU12" t="s">
        <v>1244</v>
      </c>
      <c r="AV12" t="s">
        <v>19395</v>
      </c>
      <c r="AW12" t="s">
        <v>19461</v>
      </c>
      <c r="AX12">
        <v>9124</v>
      </c>
      <c r="AY12" t="s">
        <v>22390</v>
      </c>
      <c r="BA12" t="s">
        <v>1749</v>
      </c>
    </row>
    <row r="13" spans="1:53">
      <c r="A13" t="str">
        <f t="shared" si="0"/>
        <v>사하라 이남 아프리카 고효율 쿡스토브 보급 사업-말라위-CPA0021차</v>
      </c>
      <c r="B13">
        <v>11</v>
      </c>
      <c r="C13" t="s">
        <v>530</v>
      </c>
      <c r="D13" t="s">
        <v>1252</v>
      </c>
      <c r="E13" t="s">
        <v>19157</v>
      </c>
      <c r="F13" t="s">
        <v>19157</v>
      </c>
      <c r="J13" t="s">
        <v>1812</v>
      </c>
      <c r="L13" t="s">
        <v>19158</v>
      </c>
      <c r="M13" t="s">
        <v>209</v>
      </c>
      <c r="N13" t="s">
        <v>1228</v>
      </c>
      <c r="O13" t="s">
        <v>1231</v>
      </c>
      <c r="P13" t="s">
        <v>19159</v>
      </c>
      <c r="Q13" t="s">
        <v>19160</v>
      </c>
      <c r="R13">
        <v>75815</v>
      </c>
      <c r="S13" t="s">
        <v>2130</v>
      </c>
      <c r="T13" t="s">
        <v>2130</v>
      </c>
      <c r="U13" t="s">
        <v>19161</v>
      </c>
      <c r="V13" t="s">
        <v>13413</v>
      </c>
      <c r="W13" t="s">
        <v>22373</v>
      </c>
      <c r="X13">
        <v>9347</v>
      </c>
      <c r="Z13">
        <v>723</v>
      </c>
      <c r="AB13">
        <v>25</v>
      </c>
      <c r="AC13" t="s">
        <v>1749</v>
      </c>
      <c r="AD13" t="s">
        <v>1749</v>
      </c>
      <c r="AE13" t="s">
        <v>22391</v>
      </c>
      <c r="AF13" t="s">
        <v>530</v>
      </c>
      <c r="AG13">
        <v>748</v>
      </c>
      <c r="AH13">
        <v>723</v>
      </c>
      <c r="AI13" t="s">
        <v>22392</v>
      </c>
      <c r="AJ13" t="s">
        <v>22393</v>
      </c>
      <c r="AK13" t="s">
        <v>22394</v>
      </c>
      <c r="AL13" t="s">
        <v>22395</v>
      </c>
      <c r="AM13" t="s">
        <v>22396</v>
      </c>
      <c r="AN13" t="s">
        <v>19164</v>
      </c>
      <c r="AO13">
        <v>723</v>
      </c>
      <c r="AP13" t="s">
        <v>1749</v>
      </c>
      <c r="AQ13" t="s">
        <v>224</v>
      </c>
      <c r="AR13" t="s">
        <v>17535</v>
      </c>
      <c r="AS13" t="s">
        <v>819</v>
      </c>
      <c r="AT13" t="s">
        <v>22397</v>
      </c>
      <c r="AU13" t="s">
        <v>1244</v>
      </c>
      <c r="AV13" t="s">
        <v>19158</v>
      </c>
      <c r="AW13" t="s">
        <v>16506</v>
      </c>
      <c r="AX13" t="s">
        <v>19167</v>
      </c>
      <c r="AY13" t="s">
        <v>22398</v>
      </c>
      <c r="AZ13" t="s">
        <v>22399</v>
      </c>
      <c r="BA13" t="s">
        <v>1749</v>
      </c>
    </row>
    <row r="14" spans="1:53">
      <c r="A14" t="str">
        <f t="shared" si="0"/>
        <v>사하라 이남 아프리카 고효율 쿡스토브 보급 사업-말라위-CPA0022차</v>
      </c>
      <c r="B14">
        <v>12</v>
      </c>
      <c r="C14" t="s">
        <v>530</v>
      </c>
      <c r="D14" t="s">
        <v>1252</v>
      </c>
      <c r="E14" t="s">
        <v>19157</v>
      </c>
      <c r="F14" t="s">
        <v>19157</v>
      </c>
      <c r="J14" t="s">
        <v>1812</v>
      </c>
      <c r="L14" t="s">
        <v>19158</v>
      </c>
      <c r="M14" t="s">
        <v>209</v>
      </c>
      <c r="N14" t="s">
        <v>1228</v>
      </c>
      <c r="O14" t="s">
        <v>1231</v>
      </c>
      <c r="P14" t="s">
        <v>19159</v>
      </c>
      <c r="Q14" t="s">
        <v>19160</v>
      </c>
      <c r="R14">
        <v>75815</v>
      </c>
      <c r="S14" t="s">
        <v>2130</v>
      </c>
      <c r="T14" t="s">
        <v>2130</v>
      </c>
      <c r="U14" t="s">
        <v>19161</v>
      </c>
      <c r="V14" t="s">
        <v>13427</v>
      </c>
      <c r="W14" t="s">
        <v>22400</v>
      </c>
      <c r="X14">
        <v>303491</v>
      </c>
      <c r="Z14">
        <v>188876</v>
      </c>
      <c r="AB14">
        <v>2682</v>
      </c>
      <c r="AC14" t="s">
        <v>1749</v>
      </c>
      <c r="AD14" t="s">
        <v>1749</v>
      </c>
      <c r="AE14" t="s">
        <v>22353</v>
      </c>
      <c r="AF14" t="s">
        <v>530</v>
      </c>
      <c r="AG14">
        <v>748</v>
      </c>
      <c r="AH14">
        <v>188876</v>
      </c>
      <c r="AI14" t="s">
        <v>22401</v>
      </c>
      <c r="AJ14" t="s">
        <v>22402</v>
      </c>
      <c r="AK14" t="s">
        <v>22403</v>
      </c>
      <c r="AL14" t="s">
        <v>22404</v>
      </c>
      <c r="AM14" t="s">
        <v>22405</v>
      </c>
      <c r="AN14" t="s">
        <v>19164</v>
      </c>
      <c r="AO14">
        <v>188876</v>
      </c>
      <c r="AP14" t="s">
        <v>1749</v>
      </c>
      <c r="AQ14" t="s">
        <v>224</v>
      </c>
      <c r="AR14" t="s">
        <v>17535</v>
      </c>
      <c r="AS14" t="s">
        <v>819</v>
      </c>
      <c r="AT14" t="s">
        <v>22406</v>
      </c>
      <c r="AU14" t="s">
        <v>1244</v>
      </c>
      <c r="AV14" t="s">
        <v>19158</v>
      </c>
      <c r="AW14" t="s">
        <v>22407</v>
      </c>
      <c r="AX14" t="s">
        <v>19167</v>
      </c>
      <c r="AY14" t="s">
        <v>22408</v>
      </c>
      <c r="AZ14" t="s">
        <v>22409</v>
      </c>
      <c r="BA14" t="s">
        <v>1749</v>
      </c>
    </row>
    <row r="15" spans="1:53">
      <c r="A15" t="str">
        <f t="shared" si="0"/>
        <v>과테말라 오닐 스토브 보급 사업 - CPA 0031차</v>
      </c>
      <c r="B15">
        <v>13</v>
      </c>
      <c r="C15" t="s">
        <v>530</v>
      </c>
      <c r="D15" t="s">
        <v>1252</v>
      </c>
      <c r="E15" t="s">
        <v>19202</v>
      </c>
      <c r="F15" t="s">
        <v>19202</v>
      </c>
      <c r="J15" t="s">
        <v>1812</v>
      </c>
      <c r="L15" t="s">
        <v>19203</v>
      </c>
      <c r="M15" t="s">
        <v>209</v>
      </c>
      <c r="N15" t="s">
        <v>1228</v>
      </c>
      <c r="O15" t="s">
        <v>1231</v>
      </c>
      <c r="P15" t="s">
        <v>8340</v>
      </c>
      <c r="Q15" t="s">
        <v>19204</v>
      </c>
      <c r="R15">
        <v>42773</v>
      </c>
      <c r="S15" t="s">
        <v>2130</v>
      </c>
      <c r="T15" t="s">
        <v>2130</v>
      </c>
      <c r="U15" t="s">
        <v>19205</v>
      </c>
      <c r="V15" t="s">
        <v>13413</v>
      </c>
      <c r="W15" t="s">
        <v>22410</v>
      </c>
      <c r="X15">
        <v>4570</v>
      </c>
      <c r="Z15">
        <v>719</v>
      </c>
      <c r="AB15">
        <v>20</v>
      </c>
      <c r="AC15" t="s">
        <v>1749</v>
      </c>
      <c r="AD15" t="s">
        <v>1749</v>
      </c>
      <c r="AE15" t="s">
        <v>22411</v>
      </c>
      <c r="AF15" t="s">
        <v>530</v>
      </c>
      <c r="AG15">
        <v>739</v>
      </c>
      <c r="AH15">
        <v>719</v>
      </c>
      <c r="AI15" t="s">
        <v>22412</v>
      </c>
      <c r="AJ15" t="s">
        <v>22413</v>
      </c>
      <c r="AK15" t="s">
        <v>22414</v>
      </c>
      <c r="AL15" t="s">
        <v>22415</v>
      </c>
      <c r="AM15" t="s">
        <v>22416</v>
      </c>
      <c r="AN15" t="s">
        <v>19208</v>
      </c>
      <c r="AO15">
        <v>719</v>
      </c>
      <c r="AP15" t="s">
        <v>1749</v>
      </c>
      <c r="AQ15" t="s">
        <v>224</v>
      </c>
      <c r="AR15" t="s">
        <v>17535</v>
      </c>
      <c r="AS15" t="s">
        <v>819</v>
      </c>
      <c r="AT15" t="s">
        <v>22417</v>
      </c>
      <c r="AU15" t="s">
        <v>1244</v>
      </c>
      <c r="AV15" t="s">
        <v>19203</v>
      </c>
      <c r="AW15" t="s">
        <v>10255</v>
      </c>
      <c r="AX15" t="s">
        <v>19211</v>
      </c>
      <c r="AY15" t="s">
        <v>22418</v>
      </c>
      <c r="AZ15" t="s">
        <v>22419</v>
      </c>
      <c r="BA15" t="s">
        <v>1749</v>
      </c>
    </row>
    <row r="16" spans="1:53">
      <c r="A16" t="str">
        <f t="shared" si="0"/>
        <v>과테말라 오닐 스토브 보급 사업 - CPA 0032차</v>
      </c>
      <c r="B16">
        <v>14</v>
      </c>
      <c r="C16" t="s">
        <v>530</v>
      </c>
      <c r="D16" t="s">
        <v>1252</v>
      </c>
      <c r="E16" t="s">
        <v>19202</v>
      </c>
      <c r="F16" t="s">
        <v>19202</v>
      </c>
      <c r="J16" t="s">
        <v>1812</v>
      </c>
      <c r="L16" t="s">
        <v>19203</v>
      </c>
      <c r="M16" t="s">
        <v>209</v>
      </c>
      <c r="N16" t="s">
        <v>1228</v>
      </c>
      <c r="O16" t="s">
        <v>1231</v>
      </c>
      <c r="P16" t="s">
        <v>8340</v>
      </c>
      <c r="Q16" t="s">
        <v>19204</v>
      </c>
      <c r="R16">
        <v>42773</v>
      </c>
      <c r="S16" t="s">
        <v>2130</v>
      </c>
      <c r="T16" t="s">
        <v>2130</v>
      </c>
      <c r="U16" t="s">
        <v>19205</v>
      </c>
      <c r="V16" t="s">
        <v>13427</v>
      </c>
      <c r="W16" t="s">
        <v>22420</v>
      </c>
      <c r="X16">
        <v>65879</v>
      </c>
      <c r="Z16">
        <v>60287</v>
      </c>
      <c r="AB16">
        <v>4136</v>
      </c>
      <c r="AC16" t="s">
        <v>1749</v>
      </c>
      <c r="AD16" t="s">
        <v>1749</v>
      </c>
      <c r="AE16" t="s">
        <v>22374</v>
      </c>
      <c r="AF16" t="s">
        <v>530</v>
      </c>
      <c r="AG16">
        <v>739</v>
      </c>
      <c r="AH16">
        <v>60287</v>
      </c>
      <c r="AI16" t="s">
        <v>22421</v>
      </c>
      <c r="AJ16" t="s">
        <v>22413</v>
      </c>
      <c r="AK16" t="s">
        <v>22422</v>
      </c>
      <c r="AL16" t="s">
        <v>22423</v>
      </c>
      <c r="AM16" t="s">
        <v>22424</v>
      </c>
      <c r="AN16" t="s">
        <v>19208</v>
      </c>
      <c r="AO16">
        <v>60287</v>
      </c>
      <c r="AP16" t="s">
        <v>1749</v>
      </c>
      <c r="AQ16" t="s">
        <v>224</v>
      </c>
      <c r="AR16" t="s">
        <v>17535</v>
      </c>
      <c r="AS16" t="s">
        <v>819</v>
      </c>
      <c r="AT16" t="s">
        <v>22425</v>
      </c>
      <c r="AU16" t="s">
        <v>1244</v>
      </c>
      <c r="AV16" t="s">
        <v>19203</v>
      </c>
      <c r="AW16" t="s">
        <v>22349</v>
      </c>
      <c r="AX16" t="s">
        <v>19211</v>
      </c>
      <c r="AY16" t="s">
        <v>22426</v>
      </c>
      <c r="AZ16" t="s">
        <v>22427</v>
      </c>
      <c r="BA16" t="s">
        <v>1749</v>
      </c>
    </row>
    <row r="17" spans="1:53">
      <c r="A17" t="str">
        <f t="shared" si="0"/>
        <v>대한민국이 지원하는  가나 맨 앤 맨 고효율 쿡스토브 프로그램-CPA011차</v>
      </c>
      <c r="B17">
        <v>15</v>
      </c>
      <c r="C17" t="s">
        <v>22428</v>
      </c>
      <c r="D17" t="s">
        <v>1252</v>
      </c>
      <c r="E17" t="s">
        <v>19412</v>
      </c>
      <c r="F17" t="s">
        <v>19412</v>
      </c>
      <c r="J17" t="s">
        <v>1812</v>
      </c>
      <c r="L17" t="s">
        <v>19413</v>
      </c>
      <c r="M17" t="s">
        <v>209</v>
      </c>
      <c r="N17" t="s">
        <v>1228</v>
      </c>
      <c r="O17" t="s">
        <v>1231</v>
      </c>
      <c r="P17" t="s">
        <v>19414</v>
      </c>
      <c r="Q17" t="s">
        <v>19415</v>
      </c>
      <c r="R17">
        <v>316799</v>
      </c>
      <c r="S17" t="s">
        <v>2130</v>
      </c>
      <c r="T17" t="s">
        <v>2130</v>
      </c>
      <c r="U17" t="s">
        <v>19416</v>
      </c>
      <c r="V17" t="s">
        <v>13413</v>
      </c>
      <c r="W17" t="s">
        <v>22429</v>
      </c>
      <c r="X17">
        <v>885</v>
      </c>
      <c r="Z17">
        <v>513</v>
      </c>
      <c r="AB17">
        <v>86</v>
      </c>
      <c r="AC17" t="s">
        <v>1749</v>
      </c>
      <c r="AD17" t="s">
        <v>1749</v>
      </c>
      <c r="AE17" t="s">
        <v>22411</v>
      </c>
      <c r="AF17" t="s">
        <v>22428</v>
      </c>
      <c r="AG17">
        <v>599</v>
      </c>
      <c r="AH17">
        <v>513</v>
      </c>
      <c r="AI17" t="s">
        <v>22430</v>
      </c>
      <c r="AJ17" t="s">
        <v>22431</v>
      </c>
      <c r="AK17" t="s">
        <v>22432</v>
      </c>
      <c r="AL17" t="s">
        <v>22433</v>
      </c>
      <c r="AM17" t="s">
        <v>22434</v>
      </c>
      <c r="AN17" t="s">
        <v>19420</v>
      </c>
      <c r="AO17">
        <v>513</v>
      </c>
      <c r="AP17" t="s">
        <v>1749</v>
      </c>
      <c r="AQ17" t="s">
        <v>224</v>
      </c>
      <c r="AR17" t="s">
        <v>17535</v>
      </c>
      <c r="AS17" t="s">
        <v>819</v>
      </c>
      <c r="AT17" t="s">
        <v>22435</v>
      </c>
      <c r="AU17" t="s">
        <v>1244</v>
      </c>
      <c r="AV17" t="s">
        <v>19413</v>
      </c>
      <c r="AW17" t="s">
        <v>11690</v>
      </c>
      <c r="AX17" t="s">
        <v>19424</v>
      </c>
      <c r="AY17" t="s">
        <v>22436</v>
      </c>
      <c r="AZ17" t="s">
        <v>22437</v>
      </c>
      <c r="BA17" t="s">
        <v>1749</v>
      </c>
    </row>
    <row r="18" spans="1:53">
      <c r="A18" t="str">
        <f t="shared" si="0"/>
        <v>대한민국이 지원하는 방글라데시 고효율 쿡스토브 프로그램 - CPA013차</v>
      </c>
      <c r="B18">
        <v>16</v>
      </c>
      <c r="C18" t="s">
        <v>22332</v>
      </c>
      <c r="D18" t="s">
        <v>1252</v>
      </c>
      <c r="E18" t="s">
        <v>19186</v>
      </c>
      <c r="F18" t="s">
        <v>19186</v>
      </c>
      <c r="J18" t="s">
        <v>1812</v>
      </c>
      <c r="L18" t="s">
        <v>19187</v>
      </c>
      <c r="M18" t="s">
        <v>209</v>
      </c>
      <c r="N18" t="s">
        <v>1228</v>
      </c>
      <c r="O18" t="s">
        <v>1293</v>
      </c>
      <c r="P18" t="s">
        <v>6366</v>
      </c>
      <c r="Q18" t="s">
        <v>19188</v>
      </c>
      <c r="R18">
        <v>7930721</v>
      </c>
      <c r="S18" t="s">
        <v>2130</v>
      </c>
      <c r="T18" t="s">
        <v>2130</v>
      </c>
      <c r="U18" t="s">
        <v>19189</v>
      </c>
      <c r="V18" t="s">
        <v>14315</v>
      </c>
      <c r="W18" t="s">
        <v>22438</v>
      </c>
      <c r="X18">
        <v>2537731</v>
      </c>
      <c r="Z18">
        <v>684700</v>
      </c>
      <c r="AB18">
        <v>5244</v>
      </c>
      <c r="AC18" t="s">
        <v>1749</v>
      </c>
      <c r="AD18" t="s">
        <v>1749</v>
      </c>
      <c r="AE18" t="s">
        <v>15202</v>
      </c>
      <c r="AF18" t="s">
        <v>22332</v>
      </c>
      <c r="AG18">
        <v>2338</v>
      </c>
      <c r="AH18">
        <v>684700</v>
      </c>
      <c r="AI18" t="s">
        <v>22439</v>
      </c>
      <c r="AJ18" t="s">
        <v>22440</v>
      </c>
      <c r="AK18" t="s">
        <v>22441</v>
      </c>
      <c r="AL18" t="s">
        <v>22346</v>
      </c>
      <c r="AM18" t="s">
        <v>22442</v>
      </c>
      <c r="AN18" t="s">
        <v>19193</v>
      </c>
      <c r="AO18">
        <v>684700</v>
      </c>
      <c r="AP18" t="s">
        <v>1749</v>
      </c>
      <c r="AQ18" t="s">
        <v>224</v>
      </c>
      <c r="AR18" t="s">
        <v>17535</v>
      </c>
      <c r="AS18" t="s">
        <v>819</v>
      </c>
      <c r="AT18" t="s">
        <v>22443</v>
      </c>
      <c r="AU18" t="s">
        <v>1244</v>
      </c>
      <c r="AV18" t="s">
        <v>19187</v>
      </c>
      <c r="AW18" t="s">
        <v>12811</v>
      </c>
      <c r="AX18" t="s">
        <v>19196</v>
      </c>
      <c r="AY18" t="s">
        <v>22444</v>
      </c>
      <c r="AZ18" t="s">
        <v>22445</v>
      </c>
      <c r="BA18" t="s">
        <v>1749</v>
      </c>
    </row>
    <row r="19" spans="1:53">
      <c r="A19" t="str">
        <f t="shared" si="0"/>
        <v>안전한 식수 공급을 위한 정수기 보급 사업 : CPA 43(한국 지원)1차</v>
      </c>
      <c r="B19">
        <v>17</v>
      </c>
      <c r="C19" t="s">
        <v>817</v>
      </c>
      <c r="D19" t="s">
        <v>19334</v>
      </c>
      <c r="E19" t="s">
        <v>817</v>
      </c>
      <c r="F19" t="s">
        <v>19335</v>
      </c>
      <c r="G19" t="s">
        <v>22446</v>
      </c>
      <c r="H19" t="s">
        <v>22447</v>
      </c>
      <c r="I19" t="s">
        <v>2758</v>
      </c>
      <c r="J19" t="s">
        <v>19378</v>
      </c>
      <c r="K19" t="s">
        <v>22448</v>
      </c>
      <c r="L19" t="s">
        <v>938</v>
      </c>
      <c r="M19" t="s">
        <v>209</v>
      </c>
      <c r="N19" t="s">
        <v>1228</v>
      </c>
      <c r="O19" t="s">
        <v>1231</v>
      </c>
      <c r="P19" t="s">
        <v>19337</v>
      </c>
      <c r="Q19" t="s">
        <v>875</v>
      </c>
      <c r="R19">
        <v>59433</v>
      </c>
      <c r="S19" t="s">
        <v>2130</v>
      </c>
      <c r="T19" t="s">
        <v>2130</v>
      </c>
      <c r="U19" t="s">
        <v>19338</v>
      </c>
      <c r="V19" t="s">
        <v>13413</v>
      </c>
      <c r="W19" t="s">
        <v>22449</v>
      </c>
      <c r="X19">
        <v>36211</v>
      </c>
      <c r="Z19">
        <v>10284</v>
      </c>
      <c r="AB19">
        <v>653</v>
      </c>
      <c r="AC19" t="s">
        <v>1749</v>
      </c>
      <c r="AD19" t="s">
        <v>1749</v>
      </c>
      <c r="AE19" t="s">
        <v>22374</v>
      </c>
      <c r="AF19" t="s">
        <v>817</v>
      </c>
      <c r="AG19">
        <v>24</v>
      </c>
      <c r="AH19">
        <v>10284</v>
      </c>
      <c r="AI19" t="s">
        <v>22450</v>
      </c>
      <c r="AJ19" t="s">
        <v>22451</v>
      </c>
      <c r="AK19" t="s">
        <v>22452</v>
      </c>
      <c r="AL19" t="s">
        <v>22453</v>
      </c>
      <c r="AM19" t="s">
        <v>22454</v>
      </c>
      <c r="AN19" t="s">
        <v>22267</v>
      </c>
      <c r="AO19">
        <v>10284</v>
      </c>
      <c r="AP19" t="s">
        <v>1749</v>
      </c>
      <c r="AQ19" t="s">
        <v>224</v>
      </c>
      <c r="AR19" t="s">
        <v>10360</v>
      </c>
      <c r="AS19" t="s">
        <v>819</v>
      </c>
      <c r="AT19" t="s">
        <v>22455</v>
      </c>
      <c r="AU19" t="s">
        <v>1244</v>
      </c>
      <c r="AV19" t="s">
        <v>938</v>
      </c>
      <c r="AW19" t="s">
        <v>22456</v>
      </c>
      <c r="AX19" t="s">
        <v>22269</v>
      </c>
      <c r="AY19" t="s">
        <v>22457</v>
      </c>
      <c r="AZ19" t="s">
        <v>22458</v>
      </c>
      <c r="BA19" t="s">
        <v>1749</v>
      </c>
    </row>
    <row r="20" spans="1:53">
      <c r="A20" t="str">
        <f t="shared" si="0"/>
        <v>안전한 식수 공급을 위한 정수기 보급 사업 : CPA 44(한국 지원)1차</v>
      </c>
      <c r="B20">
        <v>18</v>
      </c>
      <c r="C20" t="s">
        <v>817</v>
      </c>
      <c r="D20" t="s">
        <v>19334</v>
      </c>
      <c r="E20" t="s">
        <v>817</v>
      </c>
      <c r="F20" t="s">
        <v>19335</v>
      </c>
      <c r="G20" t="s">
        <v>22446</v>
      </c>
      <c r="H20" t="s">
        <v>22447</v>
      </c>
      <c r="I20" t="s">
        <v>2758</v>
      </c>
      <c r="J20" t="s">
        <v>19378</v>
      </c>
      <c r="K20" t="s">
        <v>22448</v>
      </c>
      <c r="L20" t="s">
        <v>937</v>
      </c>
      <c r="M20" t="s">
        <v>209</v>
      </c>
      <c r="N20" t="s">
        <v>1228</v>
      </c>
      <c r="O20" t="s">
        <v>1231</v>
      </c>
      <c r="P20" t="s">
        <v>19337</v>
      </c>
      <c r="Q20" t="s">
        <v>875</v>
      </c>
      <c r="R20">
        <v>59433</v>
      </c>
      <c r="S20" t="s">
        <v>2130</v>
      </c>
      <c r="T20" t="s">
        <v>2130</v>
      </c>
      <c r="U20" t="s">
        <v>19338</v>
      </c>
      <c r="V20" t="s">
        <v>13413</v>
      </c>
      <c r="W20" t="s">
        <v>22449</v>
      </c>
      <c r="X20">
        <v>36211</v>
      </c>
      <c r="Z20">
        <v>9984</v>
      </c>
      <c r="AB20">
        <v>634</v>
      </c>
      <c r="AC20" t="s">
        <v>1749</v>
      </c>
      <c r="AD20" t="s">
        <v>1749</v>
      </c>
      <c r="AE20" t="s">
        <v>22374</v>
      </c>
      <c r="AF20" t="s">
        <v>817</v>
      </c>
      <c r="AG20">
        <v>18</v>
      </c>
      <c r="AH20">
        <v>9984</v>
      </c>
      <c r="AI20" t="s">
        <v>22450</v>
      </c>
      <c r="AJ20" t="s">
        <v>22451</v>
      </c>
      <c r="AK20" t="s">
        <v>22459</v>
      </c>
      <c r="AL20" t="s">
        <v>22460</v>
      </c>
      <c r="AM20" t="s">
        <v>22454</v>
      </c>
      <c r="AN20" t="s">
        <v>22259</v>
      </c>
      <c r="AO20">
        <v>9984</v>
      </c>
      <c r="AP20" t="s">
        <v>1749</v>
      </c>
      <c r="AQ20" t="s">
        <v>224</v>
      </c>
      <c r="AR20" t="s">
        <v>10360</v>
      </c>
      <c r="AS20" t="s">
        <v>819</v>
      </c>
      <c r="AT20" t="s">
        <v>22461</v>
      </c>
      <c r="AU20" t="s">
        <v>1244</v>
      </c>
      <c r="AV20" t="s">
        <v>937</v>
      </c>
      <c r="AW20" t="s">
        <v>22456</v>
      </c>
      <c r="AX20" t="s">
        <v>22261</v>
      </c>
      <c r="AY20" t="s">
        <v>22462</v>
      </c>
      <c r="AZ20" t="s">
        <v>22463</v>
      </c>
      <c r="BA20" t="s">
        <v>1749</v>
      </c>
    </row>
    <row r="21" spans="1:53">
      <c r="A21" t="str">
        <f t="shared" si="0"/>
        <v>안전한 식수 공급을 위한 정수기 보급 사업 : CPA 45(한국 지원)1차</v>
      </c>
      <c r="B21">
        <v>19</v>
      </c>
      <c r="C21" t="s">
        <v>817</v>
      </c>
      <c r="D21" t="s">
        <v>19334</v>
      </c>
      <c r="E21" t="s">
        <v>817</v>
      </c>
      <c r="F21" t="s">
        <v>19335</v>
      </c>
      <c r="G21" t="s">
        <v>22446</v>
      </c>
      <c r="H21" t="s">
        <v>22447</v>
      </c>
      <c r="I21" t="s">
        <v>2758</v>
      </c>
      <c r="J21" t="s">
        <v>19378</v>
      </c>
      <c r="K21" t="s">
        <v>22448</v>
      </c>
      <c r="L21" t="s">
        <v>936</v>
      </c>
      <c r="M21" t="s">
        <v>209</v>
      </c>
      <c r="N21" t="s">
        <v>1228</v>
      </c>
      <c r="O21" t="s">
        <v>1231</v>
      </c>
      <c r="P21" t="s">
        <v>19337</v>
      </c>
      <c r="Q21" t="s">
        <v>875</v>
      </c>
      <c r="R21">
        <v>59433</v>
      </c>
      <c r="S21" t="s">
        <v>2130</v>
      </c>
      <c r="T21" t="s">
        <v>2130</v>
      </c>
      <c r="U21" t="s">
        <v>19338</v>
      </c>
      <c r="V21" t="s">
        <v>13413</v>
      </c>
      <c r="W21" t="s">
        <v>22449</v>
      </c>
      <c r="X21">
        <v>36211</v>
      </c>
      <c r="Z21">
        <v>9981</v>
      </c>
      <c r="AB21">
        <v>634</v>
      </c>
      <c r="AC21" t="s">
        <v>1749</v>
      </c>
      <c r="AD21" t="s">
        <v>1749</v>
      </c>
      <c r="AE21" t="s">
        <v>22374</v>
      </c>
      <c r="AF21" t="s">
        <v>817</v>
      </c>
      <c r="AG21">
        <v>25</v>
      </c>
      <c r="AH21">
        <v>9981</v>
      </c>
      <c r="AI21" t="s">
        <v>22450</v>
      </c>
      <c r="AJ21" t="s">
        <v>22451</v>
      </c>
      <c r="AK21" t="s">
        <v>22464</v>
      </c>
      <c r="AL21" t="s">
        <v>22465</v>
      </c>
      <c r="AM21" t="s">
        <v>22454</v>
      </c>
      <c r="AN21" t="s">
        <v>22252</v>
      </c>
      <c r="AO21">
        <v>9981</v>
      </c>
      <c r="AP21" t="s">
        <v>1749</v>
      </c>
      <c r="AQ21" t="s">
        <v>224</v>
      </c>
      <c r="AR21" t="s">
        <v>10360</v>
      </c>
      <c r="AS21" t="s">
        <v>819</v>
      </c>
      <c r="AT21" t="s">
        <v>22466</v>
      </c>
      <c r="AU21" t="s">
        <v>1244</v>
      </c>
      <c r="AV21" t="s">
        <v>936</v>
      </c>
      <c r="AW21" t="s">
        <v>22456</v>
      </c>
      <c r="AX21" t="s">
        <v>22254</v>
      </c>
      <c r="AY21" t="s">
        <v>22467</v>
      </c>
      <c r="AZ21" t="s">
        <v>22468</v>
      </c>
      <c r="BA21" t="s">
        <v>1749</v>
      </c>
    </row>
    <row r="22" spans="1:53">
      <c r="A22" t="str">
        <f t="shared" si="0"/>
        <v>안전한 식수 공급을 위한 정수기 보급 사업 : CPA 46(한국 지원)1차</v>
      </c>
      <c r="B22">
        <v>20</v>
      </c>
      <c r="C22" t="s">
        <v>817</v>
      </c>
      <c r="D22" t="s">
        <v>19334</v>
      </c>
      <c r="E22" t="s">
        <v>817</v>
      </c>
      <c r="F22" t="s">
        <v>19335</v>
      </c>
      <c r="G22" t="s">
        <v>22446</v>
      </c>
      <c r="H22" t="s">
        <v>22447</v>
      </c>
      <c r="I22" t="s">
        <v>2758</v>
      </c>
      <c r="J22" t="s">
        <v>19378</v>
      </c>
      <c r="K22" t="s">
        <v>22448</v>
      </c>
      <c r="L22" t="s">
        <v>935</v>
      </c>
      <c r="M22" t="s">
        <v>209</v>
      </c>
      <c r="N22" t="s">
        <v>1228</v>
      </c>
      <c r="O22" t="s">
        <v>1231</v>
      </c>
      <c r="P22" t="s">
        <v>19337</v>
      </c>
      <c r="Q22" t="s">
        <v>875</v>
      </c>
      <c r="R22">
        <v>59433</v>
      </c>
      <c r="S22" t="s">
        <v>2130</v>
      </c>
      <c r="T22" t="s">
        <v>2130</v>
      </c>
      <c r="U22" t="s">
        <v>19338</v>
      </c>
      <c r="V22" t="s">
        <v>13413</v>
      </c>
      <c r="W22" t="s">
        <v>22449</v>
      </c>
      <c r="X22">
        <v>36211</v>
      </c>
      <c r="Z22">
        <v>8345</v>
      </c>
      <c r="AB22">
        <v>529</v>
      </c>
      <c r="AC22" t="s">
        <v>1749</v>
      </c>
      <c r="AD22" t="s">
        <v>1749</v>
      </c>
      <c r="AE22" t="s">
        <v>22374</v>
      </c>
      <c r="AF22" t="s">
        <v>817</v>
      </c>
      <c r="AG22">
        <v>36</v>
      </c>
      <c r="AH22">
        <v>8345</v>
      </c>
      <c r="AI22" t="s">
        <v>22450</v>
      </c>
      <c r="AJ22" t="s">
        <v>22451</v>
      </c>
      <c r="AK22" t="s">
        <v>22469</v>
      </c>
      <c r="AL22" t="s">
        <v>22470</v>
      </c>
      <c r="AM22" t="s">
        <v>22454</v>
      </c>
      <c r="AN22" t="s">
        <v>22245</v>
      </c>
      <c r="AO22">
        <v>8345</v>
      </c>
      <c r="AP22" t="s">
        <v>1749</v>
      </c>
      <c r="AQ22" t="s">
        <v>224</v>
      </c>
      <c r="AR22" t="s">
        <v>10360</v>
      </c>
      <c r="AS22" t="s">
        <v>819</v>
      </c>
      <c r="AT22" t="s">
        <v>22471</v>
      </c>
      <c r="AU22" t="s">
        <v>1244</v>
      </c>
      <c r="AV22" t="s">
        <v>935</v>
      </c>
      <c r="AW22" t="s">
        <v>22456</v>
      </c>
      <c r="AX22" t="s">
        <v>22247</v>
      </c>
      <c r="AY22" t="s">
        <v>22472</v>
      </c>
      <c r="AZ22" t="s">
        <v>22473</v>
      </c>
      <c r="BA22" t="s">
        <v>1749</v>
      </c>
    </row>
    <row r="23" spans="1:53">
      <c r="A23" t="str">
        <f t="shared" si="0"/>
        <v>안전한 식수 공급을 위한 정수기 보급 사업 : CPA 47(한국 지원)1차</v>
      </c>
      <c r="B23">
        <v>21</v>
      </c>
      <c r="C23" t="s">
        <v>817</v>
      </c>
      <c r="D23" t="s">
        <v>19334</v>
      </c>
      <c r="E23" t="s">
        <v>817</v>
      </c>
      <c r="F23" t="s">
        <v>19335</v>
      </c>
      <c r="G23" t="s">
        <v>22446</v>
      </c>
      <c r="H23" t="s">
        <v>22447</v>
      </c>
      <c r="I23" t="s">
        <v>2758</v>
      </c>
      <c r="J23" t="s">
        <v>19378</v>
      </c>
      <c r="K23" t="s">
        <v>22448</v>
      </c>
      <c r="L23" t="s">
        <v>934</v>
      </c>
      <c r="M23" t="s">
        <v>209</v>
      </c>
      <c r="N23" t="s">
        <v>1228</v>
      </c>
      <c r="O23" t="s">
        <v>1231</v>
      </c>
      <c r="P23" t="s">
        <v>19337</v>
      </c>
      <c r="Q23" t="s">
        <v>875</v>
      </c>
      <c r="R23">
        <v>59433</v>
      </c>
      <c r="S23" t="s">
        <v>2130</v>
      </c>
      <c r="T23" t="s">
        <v>2130</v>
      </c>
      <c r="U23" t="s">
        <v>19338</v>
      </c>
      <c r="V23" t="s">
        <v>13413</v>
      </c>
      <c r="W23" t="s">
        <v>22449</v>
      </c>
      <c r="X23">
        <v>36211</v>
      </c>
      <c r="Z23">
        <v>7793</v>
      </c>
      <c r="AB23">
        <v>494</v>
      </c>
      <c r="AC23" t="s">
        <v>1749</v>
      </c>
      <c r="AD23" t="s">
        <v>1749</v>
      </c>
      <c r="AE23" t="s">
        <v>22374</v>
      </c>
      <c r="AF23" t="s">
        <v>817</v>
      </c>
      <c r="AG23">
        <v>35</v>
      </c>
      <c r="AH23">
        <v>7793</v>
      </c>
      <c r="AI23" t="s">
        <v>22450</v>
      </c>
      <c r="AJ23" t="s">
        <v>22451</v>
      </c>
      <c r="AK23" t="s">
        <v>22474</v>
      </c>
      <c r="AL23" t="s">
        <v>22475</v>
      </c>
      <c r="AM23" t="s">
        <v>22454</v>
      </c>
      <c r="AN23" t="s">
        <v>22238</v>
      </c>
      <c r="AO23">
        <v>7793</v>
      </c>
      <c r="AP23" t="s">
        <v>1749</v>
      </c>
      <c r="AQ23" t="s">
        <v>224</v>
      </c>
      <c r="AR23" t="s">
        <v>10360</v>
      </c>
      <c r="AS23" t="s">
        <v>819</v>
      </c>
      <c r="AT23" t="s">
        <v>22476</v>
      </c>
      <c r="AU23" t="s">
        <v>1244</v>
      </c>
      <c r="AV23" t="s">
        <v>934</v>
      </c>
      <c r="AW23" t="s">
        <v>22456</v>
      </c>
      <c r="AX23" t="s">
        <v>22240</v>
      </c>
      <c r="AY23" t="s">
        <v>22477</v>
      </c>
      <c r="AZ23" t="s">
        <v>22478</v>
      </c>
      <c r="BA23" t="s">
        <v>1749</v>
      </c>
    </row>
    <row r="24" spans="1:53">
      <c r="A24" t="str">
        <f t="shared" si="0"/>
        <v>안전한 식수 공급을 위한 정수기 보급 사업 : CPA 48(한국 지원)1차</v>
      </c>
      <c r="B24">
        <v>22</v>
      </c>
      <c r="C24" t="s">
        <v>817</v>
      </c>
      <c r="D24" t="s">
        <v>19334</v>
      </c>
      <c r="E24" t="s">
        <v>817</v>
      </c>
      <c r="F24" t="s">
        <v>19335</v>
      </c>
      <c r="G24" t="s">
        <v>22446</v>
      </c>
      <c r="H24" t="s">
        <v>22447</v>
      </c>
      <c r="I24" t="s">
        <v>2758</v>
      </c>
      <c r="J24" t="s">
        <v>19378</v>
      </c>
      <c r="K24" t="s">
        <v>22448</v>
      </c>
      <c r="L24" t="s">
        <v>933</v>
      </c>
      <c r="M24" t="s">
        <v>209</v>
      </c>
      <c r="N24" t="s">
        <v>1228</v>
      </c>
      <c r="O24" t="s">
        <v>1231</v>
      </c>
      <c r="P24" t="s">
        <v>19337</v>
      </c>
      <c r="Q24" t="s">
        <v>875</v>
      </c>
      <c r="R24">
        <v>59433</v>
      </c>
      <c r="S24" t="s">
        <v>2130</v>
      </c>
      <c r="T24" t="s">
        <v>2130</v>
      </c>
      <c r="U24" t="s">
        <v>19338</v>
      </c>
      <c r="V24" t="s">
        <v>13413</v>
      </c>
      <c r="W24" t="s">
        <v>22449</v>
      </c>
      <c r="X24">
        <v>36211</v>
      </c>
      <c r="Z24">
        <v>7684</v>
      </c>
      <c r="AB24">
        <v>488</v>
      </c>
      <c r="AC24" t="s">
        <v>1749</v>
      </c>
      <c r="AD24" t="s">
        <v>1749</v>
      </c>
      <c r="AE24" t="s">
        <v>22374</v>
      </c>
      <c r="AF24" t="s">
        <v>817</v>
      </c>
      <c r="AG24">
        <v>24</v>
      </c>
      <c r="AH24">
        <v>7684</v>
      </c>
      <c r="AI24" t="s">
        <v>22450</v>
      </c>
      <c r="AJ24" t="s">
        <v>22451</v>
      </c>
      <c r="AK24" t="s">
        <v>22479</v>
      </c>
      <c r="AL24" t="s">
        <v>22480</v>
      </c>
      <c r="AM24" t="s">
        <v>22454</v>
      </c>
      <c r="AN24" t="s">
        <v>22231</v>
      </c>
      <c r="AO24">
        <v>7684</v>
      </c>
      <c r="AP24" t="s">
        <v>1749</v>
      </c>
      <c r="AQ24" t="s">
        <v>224</v>
      </c>
      <c r="AR24" t="s">
        <v>10360</v>
      </c>
      <c r="AS24" t="s">
        <v>819</v>
      </c>
      <c r="AT24" t="s">
        <v>22481</v>
      </c>
      <c r="AU24" t="s">
        <v>1244</v>
      </c>
      <c r="AV24" t="s">
        <v>933</v>
      </c>
      <c r="AW24" t="s">
        <v>22456</v>
      </c>
      <c r="AX24" t="s">
        <v>22233</v>
      </c>
      <c r="AY24" t="s">
        <v>22482</v>
      </c>
      <c r="AZ24" t="s">
        <v>22483</v>
      </c>
      <c r="BA24" t="s">
        <v>1749</v>
      </c>
    </row>
    <row r="25" spans="1:53">
      <c r="A25" t="str">
        <f t="shared" si="0"/>
        <v>안전한 식수 공급을 위한 정수기 보급 사업 : CPA 49(한국 지원)1차</v>
      </c>
      <c r="B25">
        <v>23</v>
      </c>
      <c r="C25" t="s">
        <v>817</v>
      </c>
      <c r="D25" t="s">
        <v>19334</v>
      </c>
      <c r="E25" t="s">
        <v>817</v>
      </c>
      <c r="F25" t="s">
        <v>19335</v>
      </c>
      <c r="G25" t="s">
        <v>22446</v>
      </c>
      <c r="H25" t="s">
        <v>22447</v>
      </c>
      <c r="I25" t="s">
        <v>2758</v>
      </c>
      <c r="J25" t="s">
        <v>19378</v>
      </c>
      <c r="K25" t="s">
        <v>22448</v>
      </c>
      <c r="L25" t="s">
        <v>932</v>
      </c>
      <c r="M25" t="s">
        <v>209</v>
      </c>
      <c r="N25" t="s">
        <v>1228</v>
      </c>
      <c r="O25" t="s">
        <v>1231</v>
      </c>
      <c r="P25" t="s">
        <v>19337</v>
      </c>
      <c r="Q25" t="s">
        <v>875</v>
      </c>
      <c r="R25">
        <v>59433</v>
      </c>
      <c r="S25" t="s">
        <v>2130</v>
      </c>
      <c r="T25" t="s">
        <v>2130</v>
      </c>
      <c r="U25" t="s">
        <v>19338</v>
      </c>
      <c r="V25" t="s">
        <v>13413</v>
      </c>
      <c r="W25" t="s">
        <v>22449</v>
      </c>
      <c r="X25">
        <v>36211</v>
      </c>
      <c r="Z25">
        <v>6102</v>
      </c>
      <c r="AB25">
        <v>387</v>
      </c>
      <c r="AC25" t="s">
        <v>1749</v>
      </c>
      <c r="AD25" t="s">
        <v>1749</v>
      </c>
      <c r="AE25" t="s">
        <v>22374</v>
      </c>
      <c r="AF25" t="s">
        <v>817</v>
      </c>
      <c r="AG25">
        <v>38</v>
      </c>
      <c r="AH25">
        <v>6102</v>
      </c>
      <c r="AI25" t="s">
        <v>22450</v>
      </c>
      <c r="AJ25" t="s">
        <v>22451</v>
      </c>
      <c r="AK25" t="s">
        <v>22484</v>
      </c>
      <c r="AL25" t="s">
        <v>22485</v>
      </c>
      <c r="AM25" t="s">
        <v>22454</v>
      </c>
      <c r="AN25" t="s">
        <v>22224</v>
      </c>
      <c r="AO25">
        <v>6102</v>
      </c>
      <c r="AP25" t="s">
        <v>1749</v>
      </c>
      <c r="AQ25" t="s">
        <v>224</v>
      </c>
      <c r="AR25" t="s">
        <v>10360</v>
      </c>
      <c r="AS25" t="s">
        <v>819</v>
      </c>
      <c r="AT25" t="s">
        <v>22486</v>
      </c>
      <c r="AU25" t="s">
        <v>1244</v>
      </c>
      <c r="AV25" t="s">
        <v>932</v>
      </c>
      <c r="AW25" t="s">
        <v>22456</v>
      </c>
      <c r="AX25" t="s">
        <v>22226</v>
      </c>
      <c r="AY25" t="s">
        <v>22487</v>
      </c>
      <c r="AZ25" t="s">
        <v>22488</v>
      </c>
      <c r="BA25" t="s">
        <v>1749</v>
      </c>
    </row>
    <row r="26" spans="1:53">
      <c r="A26" t="str">
        <f t="shared" si="0"/>
        <v>안전한 식수 공급을 위한 정수기 보급 사업 : CPA 50(한국 지원)1차</v>
      </c>
      <c r="B26">
        <v>24</v>
      </c>
      <c r="C26" t="s">
        <v>817</v>
      </c>
      <c r="D26" t="s">
        <v>19334</v>
      </c>
      <c r="E26" t="s">
        <v>817</v>
      </c>
      <c r="F26" t="s">
        <v>19335</v>
      </c>
      <c r="G26" t="s">
        <v>22446</v>
      </c>
      <c r="H26" t="s">
        <v>22447</v>
      </c>
      <c r="I26" t="s">
        <v>2758</v>
      </c>
      <c r="J26" t="s">
        <v>19378</v>
      </c>
      <c r="K26" t="s">
        <v>22448</v>
      </c>
      <c r="L26" t="s">
        <v>931</v>
      </c>
      <c r="M26" t="s">
        <v>209</v>
      </c>
      <c r="N26" t="s">
        <v>1228</v>
      </c>
      <c r="O26" t="s">
        <v>1231</v>
      </c>
      <c r="P26" t="s">
        <v>19337</v>
      </c>
      <c r="Q26" t="s">
        <v>875</v>
      </c>
      <c r="R26">
        <v>59433</v>
      </c>
      <c r="S26" t="s">
        <v>2130</v>
      </c>
      <c r="T26" t="s">
        <v>2130</v>
      </c>
      <c r="U26" t="s">
        <v>19338</v>
      </c>
      <c r="V26" t="s">
        <v>13413</v>
      </c>
      <c r="W26" t="s">
        <v>22449</v>
      </c>
      <c r="X26">
        <v>36211</v>
      </c>
      <c r="Z26">
        <v>6169</v>
      </c>
      <c r="AB26">
        <v>392</v>
      </c>
      <c r="AC26" t="s">
        <v>1749</v>
      </c>
      <c r="AD26" t="s">
        <v>1749</v>
      </c>
      <c r="AE26" t="s">
        <v>22374</v>
      </c>
      <c r="AF26" t="s">
        <v>817</v>
      </c>
      <c r="AG26">
        <v>31</v>
      </c>
      <c r="AH26">
        <v>6169</v>
      </c>
      <c r="AI26" t="s">
        <v>22450</v>
      </c>
      <c r="AJ26" t="s">
        <v>22451</v>
      </c>
      <c r="AK26" t="s">
        <v>22489</v>
      </c>
      <c r="AL26" t="s">
        <v>22490</v>
      </c>
      <c r="AM26" t="s">
        <v>22454</v>
      </c>
      <c r="AN26" t="s">
        <v>22217</v>
      </c>
      <c r="AO26">
        <v>6169</v>
      </c>
      <c r="AP26" t="s">
        <v>1749</v>
      </c>
      <c r="AQ26" t="s">
        <v>224</v>
      </c>
      <c r="AR26" t="s">
        <v>10360</v>
      </c>
      <c r="AS26" t="s">
        <v>819</v>
      </c>
      <c r="AT26" t="s">
        <v>22491</v>
      </c>
      <c r="AU26" t="s">
        <v>1244</v>
      </c>
      <c r="AV26" t="s">
        <v>931</v>
      </c>
      <c r="AW26" t="s">
        <v>22456</v>
      </c>
      <c r="AX26" t="s">
        <v>22219</v>
      </c>
      <c r="AY26" t="s">
        <v>22492</v>
      </c>
      <c r="AZ26" t="s">
        <v>22493</v>
      </c>
      <c r="BA26" t="s">
        <v>1749</v>
      </c>
    </row>
    <row r="27" spans="1:53">
      <c r="A27" t="str">
        <f t="shared" si="0"/>
        <v>안전한 식수 공급을 위한 정수기 보급 사업 : CPA 51(한국 지원)1차</v>
      </c>
      <c r="B27">
        <v>25</v>
      </c>
      <c r="C27" t="s">
        <v>817</v>
      </c>
      <c r="D27" t="s">
        <v>19334</v>
      </c>
      <c r="E27" t="s">
        <v>817</v>
      </c>
      <c r="F27" t="s">
        <v>19335</v>
      </c>
      <c r="G27" t="s">
        <v>22446</v>
      </c>
      <c r="H27" t="s">
        <v>22447</v>
      </c>
      <c r="I27" t="s">
        <v>2758</v>
      </c>
      <c r="J27" t="s">
        <v>19378</v>
      </c>
      <c r="K27" t="s">
        <v>22448</v>
      </c>
      <c r="L27" t="s">
        <v>930</v>
      </c>
      <c r="M27" t="s">
        <v>209</v>
      </c>
      <c r="N27" t="s">
        <v>1228</v>
      </c>
      <c r="O27" t="s">
        <v>1231</v>
      </c>
      <c r="P27" t="s">
        <v>19337</v>
      </c>
      <c r="Q27" t="s">
        <v>875</v>
      </c>
      <c r="R27">
        <v>59433</v>
      </c>
      <c r="S27" t="s">
        <v>2130</v>
      </c>
      <c r="T27" t="s">
        <v>2130</v>
      </c>
      <c r="U27" t="s">
        <v>19338</v>
      </c>
      <c r="V27" t="s">
        <v>13413</v>
      </c>
      <c r="W27" t="s">
        <v>22449</v>
      </c>
      <c r="X27">
        <v>36211</v>
      </c>
      <c r="Z27">
        <v>5428</v>
      </c>
      <c r="AB27">
        <v>345</v>
      </c>
      <c r="AC27" t="s">
        <v>1749</v>
      </c>
      <c r="AD27" t="s">
        <v>1749</v>
      </c>
      <c r="AE27" t="s">
        <v>22374</v>
      </c>
      <c r="AF27" t="s">
        <v>817</v>
      </c>
      <c r="AG27">
        <v>33</v>
      </c>
      <c r="AH27">
        <v>5428</v>
      </c>
      <c r="AI27" t="s">
        <v>22450</v>
      </c>
      <c r="AJ27" t="s">
        <v>22451</v>
      </c>
      <c r="AK27" t="s">
        <v>22494</v>
      </c>
      <c r="AL27" t="s">
        <v>22495</v>
      </c>
      <c r="AM27" t="s">
        <v>22454</v>
      </c>
      <c r="AN27" t="s">
        <v>22211</v>
      </c>
      <c r="AO27">
        <v>5428</v>
      </c>
      <c r="AP27" t="s">
        <v>1749</v>
      </c>
      <c r="AQ27" t="s">
        <v>224</v>
      </c>
      <c r="AR27" t="s">
        <v>10360</v>
      </c>
      <c r="AS27" t="s">
        <v>819</v>
      </c>
      <c r="AT27" t="s">
        <v>22496</v>
      </c>
      <c r="AU27" t="s">
        <v>1244</v>
      </c>
      <c r="AV27" t="s">
        <v>930</v>
      </c>
      <c r="AW27" t="s">
        <v>22456</v>
      </c>
      <c r="AX27" t="s">
        <v>22213</v>
      </c>
      <c r="AY27" t="s">
        <v>22497</v>
      </c>
      <c r="AZ27" t="s">
        <v>22498</v>
      </c>
      <c r="BA27" t="s">
        <v>1749</v>
      </c>
    </row>
    <row r="28" spans="1:53">
      <c r="A28" t="str">
        <f t="shared" si="0"/>
        <v>안전한 식수 공급을 위한 정수기 보급 사업 : CPA 52(한국 지원)1차</v>
      </c>
      <c r="B28">
        <v>26</v>
      </c>
      <c r="C28" t="s">
        <v>817</v>
      </c>
      <c r="D28" t="s">
        <v>19334</v>
      </c>
      <c r="E28" t="s">
        <v>817</v>
      </c>
      <c r="F28" t="s">
        <v>19335</v>
      </c>
      <c r="G28" t="s">
        <v>22446</v>
      </c>
      <c r="H28" t="s">
        <v>22447</v>
      </c>
      <c r="I28" t="s">
        <v>2758</v>
      </c>
      <c r="J28" t="s">
        <v>19378</v>
      </c>
      <c r="K28" t="s">
        <v>22448</v>
      </c>
      <c r="L28" t="s">
        <v>929</v>
      </c>
      <c r="M28" t="s">
        <v>209</v>
      </c>
      <c r="N28" t="s">
        <v>1228</v>
      </c>
      <c r="O28" t="s">
        <v>1231</v>
      </c>
      <c r="P28" t="s">
        <v>19337</v>
      </c>
      <c r="Q28" t="s">
        <v>875</v>
      </c>
      <c r="R28">
        <v>59433</v>
      </c>
      <c r="S28" t="s">
        <v>2130</v>
      </c>
      <c r="T28" t="s">
        <v>2130</v>
      </c>
      <c r="U28" t="s">
        <v>19338</v>
      </c>
      <c r="V28" t="s">
        <v>13413</v>
      </c>
      <c r="W28" t="s">
        <v>22449</v>
      </c>
      <c r="X28">
        <v>36211</v>
      </c>
      <c r="Z28">
        <v>4286</v>
      </c>
      <c r="AB28">
        <v>272</v>
      </c>
      <c r="AC28" t="s">
        <v>1749</v>
      </c>
      <c r="AD28" t="s">
        <v>1749</v>
      </c>
      <c r="AE28" t="s">
        <v>22374</v>
      </c>
      <c r="AF28" t="s">
        <v>817</v>
      </c>
      <c r="AG28">
        <v>21</v>
      </c>
      <c r="AH28">
        <v>4286</v>
      </c>
      <c r="AI28" t="s">
        <v>22450</v>
      </c>
      <c r="AJ28" t="s">
        <v>22451</v>
      </c>
      <c r="AK28" t="s">
        <v>22499</v>
      </c>
      <c r="AL28" t="s">
        <v>22500</v>
      </c>
      <c r="AM28" t="s">
        <v>22454</v>
      </c>
      <c r="AN28" t="s">
        <v>22204</v>
      </c>
      <c r="AO28">
        <v>4286</v>
      </c>
      <c r="AP28" t="s">
        <v>1749</v>
      </c>
      <c r="AQ28" t="s">
        <v>224</v>
      </c>
      <c r="AR28" t="s">
        <v>10360</v>
      </c>
      <c r="AS28" t="s">
        <v>819</v>
      </c>
      <c r="AT28" t="s">
        <v>22501</v>
      </c>
      <c r="AU28" t="s">
        <v>1244</v>
      </c>
      <c r="AV28" t="s">
        <v>929</v>
      </c>
      <c r="AW28" t="s">
        <v>22456</v>
      </c>
      <c r="AX28" t="s">
        <v>22206</v>
      </c>
      <c r="AY28" t="s">
        <v>22502</v>
      </c>
      <c r="AZ28" t="s">
        <v>22503</v>
      </c>
      <c r="BA28" t="s">
        <v>1749</v>
      </c>
    </row>
    <row r="29" spans="1:53">
      <c r="A29" t="str">
        <f t="shared" si="0"/>
        <v>안전한 식수 공급을 위한 정수기 보급 사업 : CPA 53(한국 지원)1차</v>
      </c>
      <c r="B29">
        <v>27</v>
      </c>
      <c r="C29" t="s">
        <v>817</v>
      </c>
      <c r="D29" t="s">
        <v>19334</v>
      </c>
      <c r="E29" t="s">
        <v>817</v>
      </c>
      <c r="F29" t="s">
        <v>19335</v>
      </c>
      <c r="G29" t="s">
        <v>22446</v>
      </c>
      <c r="H29" t="s">
        <v>22447</v>
      </c>
      <c r="I29" t="s">
        <v>2758</v>
      </c>
      <c r="J29" t="s">
        <v>19378</v>
      </c>
      <c r="K29" t="s">
        <v>22448</v>
      </c>
      <c r="L29" t="s">
        <v>928</v>
      </c>
      <c r="M29" t="s">
        <v>209</v>
      </c>
      <c r="N29" t="s">
        <v>1228</v>
      </c>
      <c r="O29" t="s">
        <v>1231</v>
      </c>
      <c r="P29" t="s">
        <v>19337</v>
      </c>
      <c r="Q29" t="s">
        <v>875</v>
      </c>
      <c r="R29">
        <v>59433</v>
      </c>
      <c r="S29" t="s">
        <v>2130</v>
      </c>
      <c r="T29" t="s">
        <v>2130</v>
      </c>
      <c r="U29" t="s">
        <v>19338</v>
      </c>
      <c r="V29" t="s">
        <v>13413</v>
      </c>
      <c r="W29" t="s">
        <v>22449</v>
      </c>
      <c r="X29">
        <v>36211</v>
      </c>
      <c r="Z29">
        <v>4149</v>
      </c>
      <c r="AB29">
        <v>263</v>
      </c>
      <c r="AC29" t="s">
        <v>1749</v>
      </c>
      <c r="AD29" t="s">
        <v>1749</v>
      </c>
      <c r="AE29" t="s">
        <v>22374</v>
      </c>
      <c r="AF29" t="s">
        <v>817</v>
      </c>
      <c r="AG29">
        <v>17</v>
      </c>
      <c r="AH29">
        <v>4149</v>
      </c>
      <c r="AI29" t="s">
        <v>22450</v>
      </c>
      <c r="AJ29" t="s">
        <v>22451</v>
      </c>
      <c r="AK29" t="s">
        <v>22504</v>
      </c>
      <c r="AL29" t="s">
        <v>22505</v>
      </c>
      <c r="AM29" t="s">
        <v>22454</v>
      </c>
      <c r="AN29" t="s">
        <v>22197</v>
      </c>
      <c r="AO29">
        <v>4149</v>
      </c>
      <c r="AP29" t="s">
        <v>1749</v>
      </c>
      <c r="AQ29" t="s">
        <v>224</v>
      </c>
      <c r="AR29" t="s">
        <v>10360</v>
      </c>
      <c r="AS29" t="s">
        <v>819</v>
      </c>
      <c r="AT29" t="s">
        <v>22506</v>
      </c>
      <c r="AU29" t="s">
        <v>1244</v>
      </c>
      <c r="AV29" t="s">
        <v>928</v>
      </c>
      <c r="AW29" t="s">
        <v>22456</v>
      </c>
      <c r="AX29" t="s">
        <v>22199</v>
      </c>
      <c r="AY29" t="s">
        <v>22507</v>
      </c>
      <c r="AZ29" t="s">
        <v>22508</v>
      </c>
      <c r="BA29" t="s">
        <v>1749</v>
      </c>
    </row>
    <row r="30" spans="1:53">
      <c r="A30" t="str">
        <f t="shared" si="0"/>
        <v>안전한 식수 공급을 위한 정수기 보급 사업 : CPA 54(한국 지원)1차</v>
      </c>
      <c r="B30">
        <v>28</v>
      </c>
      <c r="C30" t="s">
        <v>817</v>
      </c>
      <c r="D30" t="s">
        <v>19334</v>
      </c>
      <c r="E30" t="s">
        <v>817</v>
      </c>
      <c r="F30" t="s">
        <v>19335</v>
      </c>
      <c r="G30" t="s">
        <v>22446</v>
      </c>
      <c r="H30" t="s">
        <v>22447</v>
      </c>
      <c r="I30" t="s">
        <v>2758</v>
      </c>
      <c r="J30" t="s">
        <v>19378</v>
      </c>
      <c r="K30" t="s">
        <v>22448</v>
      </c>
      <c r="L30" t="s">
        <v>927</v>
      </c>
      <c r="M30" t="s">
        <v>209</v>
      </c>
      <c r="N30" t="s">
        <v>1228</v>
      </c>
      <c r="O30" t="s">
        <v>1231</v>
      </c>
      <c r="P30" t="s">
        <v>19337</v>
      </c>
      <c r="Q30" t="s">
        <v>875</v>
      </c>
      <c r="R30">
        <v>59433</v>
      </c>
      <c r="S30" t="s">
        <v>2130</v>
      </c>
      <c r="T30" t="s">
        <v>2130</v>
      </c>
      <c r="U30" t="s">
        <v>19338</v>
      </c>
      <c r="V30" t="s">
        <v>13413</v>
      </c>
      <c r="W30" t="s">
        <v>22449</v>
      </c>
      <c r="X30">
        <v>36211</v>
      </c>
      <c r="Z30">
        <v>4104</v>
      </c>
      <c r="AB30">
        <v>260</v>
      </c>
      <c r="AC30" t="s">
        <v>1749</v>
      </c>
      <c r="AD30" t="s">
        <v>1749</v>
      </c>
      <c r="AE30" t="s">
        <v>22374</v>
      </c>
      <c r="AF30" t="s">
        <v>817</v>
      </c>
      <c r="AG30">
        <v>22</v>
      </c>
      <c r="AH30">
        <v>4104</v>
      </c>
      <c r="AI30" t="s">
        <v>22450</v>
      </c>
      <c r="AJ30" t="s">
        <v>22451</v>
      </c>
      <c r="AK30" t="s">
        <v>22509</v>
      </c>
      <c r="AL30" t="s">
        <v>22510</v>
      </c>
      <c r="AM30" t="s">
        <v>22454</v>
      </c>
      <c r="AN30" t="s">
        <v>22190</v>
      </c>
      <c r="AO30">
        <v>4104</v>
      </c>
      <c r="AP30" t="s">
        <v>1749</v>
      </c>
      <c r="AQ30" t="s">
        <v>224</v>
      </c>
      <c r="AR30" t="s">
        <v>10360</v>
      </c>
      <c r="AS30" t="s">
        <v>819</v>
      </c>
      <c r="AT30" t="s">
        <v>22511</v>
      </c>
      <c r="AU30" t="s">
        <v>1244</v>
      </c>
      <c r="AV30" t="s">
        <v>927</v>
      </c>
      <c r="AW30" t="s">
        <v>22456</v>
      </c>
      <c r="AX30" t="s">
        <v>22192</v>
      </c>
      <c r="AY30" t="s">
        <v>22512</v>
      </c>
      <c r="AZ30" t="s">
        <v>22513</v>
      </c>
      <c r="BA30" t="s">
        <v>1749</v>
      </c>
    </row>
    <row r="31" spans="1:53">
      <c r="A31" t="str">
        <f t="shared" si="0"/>
        <v>안전한 식수 공급을 위한 정수기 보급 사업 : CPA 55(한국 지원)1차</v>
      </c>
      <c r="B31">
        <v>29</v>
      </c>
      <c r="C31" t="s">
        <v>817</v>
      </c>
      <c r="D31" t="s">
        <v>19334</v>
      </c>
      <c r="E31" t="s">
        <v>817</v>
      </c>
      <c r="F31" t="s">
        <v>19335</v>
      </c>
      <c r="G31" t="s">
        <v>22446</v>
      </c>
      <c r="H31" t="s">
        <v>22447</v>
      </c>
      <c r="I31" t="s">
        <v>2758</v>
      </c>
      <c r="J31" t="s">
        <v>19378</v>
      </c>
      <c r="K31" t="s">
        <v>22448</v>
      </c>
      <c r="L31" t="s">
        <v>926</v>
      </c>
      <c r="M31" t="s">
        <v>209</v>
      </c>
      <c r="N31" t="s">
        <v>1228</v>
      </c>
      <c r="O31" t="s">
        <v>1231</v>
      </c>
      <c r="P31" t="s">
        <v>19337</v>
      </c>
      <c r="Q31" t="s">
        <v>875</v>
      </c>
      <c r="R31">
        <v>59433</v>
      </c>
      <c r="S31" t="s">
        <v>2130</v>
      </c>
      <c r="T31" t="s">
        <v>2130</v>
      </c>
      <c r="U31" t="s">
        <v>19338</v>
      </c>
      <c r="V31" t="s">
        <v>13413</v>
      </c>
      <c r="W31" t="s">
        <v>22449</v>
      </c>
      <c r="X31">
        <v>36211</v>
      </c>
      <c r="Z31">
        <v>4073</v>
      </c>
      <c r="AB31">
        <v>258</v>
      </c>
      <c r="AC31" t="s">
        <v>1749</v>
      </c>
      <c r="AD31" t="s">
        <v>1749</v>
      </c>
      <c r="AE31" t="s">
        <v>22374</v>
      </c>
      <c r="AF31" t="s">
        <v>817</v>
      </c>
      <c r="AG31">
        <v>20</v>
      </c>
      <c r="AH31">
        <v>4073</v>
      </c>
      <c r="AI31" t="s">
        <v>22450</v>
      </c>
      <c r="AJ31" t="s">
        <v>22451</v>
      </c>
      <c r="AK31" t="s">
        <v>22514</v>
      </c>
      <c r="AL31" t="s">
        <v>22515</v>
      </c>
      <c r="AM31" t="s">
        <v>22454</v>
      </c>
      <c r="AN31" t="s">
        <v>22183</v>
      </c>
      <c r="AO31">
        <v>4073</v>
      </c>
      <c r="AP31" t="s">
        <v>1749</v>
      </c>
      <c r="AQ31" t="s">
        <v>224</v>
      </c>
      <c r="AR31" t="s">
        <v>10360</v>
      </c>
      <c r="AS31" t="s">
        <v>819</v>
      </c>
      <c r="AT31" t="s">
        <v>22516</v>
      </c>
      <c r="AU31" t="s">
        <v>1244</v>
      </c>
      <c r="AV31" t="s">
        <v>926</v>
      </c>
      <c r="AW31" t="s">
        <v>22456</v>
      </c>
      <c r="AX31" t="s">
        <v>22185</v>
      </c>
      <c r="AY31" t="s">
        <v>22517</v>
      </c>
      <c r="AZ31" t="s">
        <v>22518</v>
      </c>
      <c r="BA31" t="s">
        <v>1749</v>
      </c>
    </row>
    <row r="32" spans="1:53">
      <c r="A32" t="str">
        <f t="shared" si="0"/>
        <v>안전한 식수 공급을 위한 정수기 보급 사업 : CPA 56(한국 지원)1차</v>
      </c>
      <c r="B32">
        <v>30</v>
      </c>
      <c r="C32" t="s">
        <v>817</v>
      </c>
      <c r="D32" t="s">
        <v>19334</v>
      </c>
      <c r="E32" t="s">
        <v>817</v>
      </c>
      <c r="F32" t="s">
        <v>19335</v>
      </c>
      <c r="G32" t="s">
        <v>22446</v>
      </c>
      <c r="H32" t="s">
        <v>22447</v>
      </c>
      <c r="I32" t="s">
        <v>2758</v>
      </c>
      <c r="J32" t="s">
        <v>19378</v>
      </c>
      <c r="K32" t="s">
        <v>22448</v>
      </c>
      <c r="L32" t="s">
        <v>925</v>
      </c>
      <c r="M32" t="s">
        <v>209</v>
      </c>
      <c r="N32" t="s">
        <v>1228</v>
      </c>
      <c r="O32" t="s">
        <v>1231</v>
      </c>
      <c r="P32" t="s">
        <v>19337</v>
      </c>
      <c r="Q32" t="s">
        <v>875</v>
      </c>
      <c r="R32">
        <v>59433</v>
      </c>
      <c r="S32" t="s">
        <v>2130</v>
      </c>
      <c r="T32" t="s">
        <v>2130</v>
      </c>
      <c r="U32" t="s">
        <v>19338</v>
      </c>
      <c r="V32" t="s">
        <v>13413</v>
      </c>
      <c r="W32" t="s">
        <v>22449</v>
      </c>
      <c r="X32">
        <v>36211</v>
      </c>
      <c r="Z32">
        <v>4133</v>
      </c>
      <c r="AB32">
        <v>263</v>
      </c>
      <c r="AC32" t="s">
        <v>1749</v>
      </c>
      <c r="AD32" t="s">
        <v>1749</v>
      </c>
      <c r="AE32" t="s">
        <v>22374</v>
      </c>
      <c r="AF32" t="s">
        <v>817</v>
      </c>
      <c r="AG32">
        <v>18</v>
      </c>
      <c r="AH32">
        <v>4133</v>
      </c>
      <c r="AI32" t="s">
        <v>22450</v>
      </c>
      <c r="AJ32" t="s">
        <v>22451</v>
      </c>
      <c r="AK32" t="s">
        <v>22519</v>
      </c>
      <c r="AL32" t="s">
        <v>22520</v>
      </c>
      <c r="AM32" t="s">
        <v>22454</v>
      </c>
      <c r="AN32" t="s">
        <v>22176</v>
      </c>
      <c r="AO32">
        <v>4133</v>
      </c>
      <c r="AP32" t="s">
        <v>1749</v>
      </c>
      <c r="AQ32" t="s">
        <v>224</v>
      </c>
      <c r="AR32" t="s">
        <v>10360</v>
      </c>
      <c r="AS32" t="s">
        <v>819</v>
      </c>
      <c r="AT32" t="s">
        <v>22521</v>
      </c>
      <c r="AU32" t="s">
        <v>1244</v>
      </c>
      <c r="AV32" t="s">
        <v>925</v>
      </c>
      <c r="AW32" t="s">
        <v>22456</v>
      </c>
      <c r="AX32" t="s">
        <v>22178</v>
      </c>
      <c r="AY32" t="s">
        <v>22522</v>
      </c>
      <c r="AZ32" t="s">
        <v>22523</v>
      </c>
      <c r="BA32" t="s">
        <v>1749</v>
      </c>
    </row>
    <row r="33" spans="1:53">
      <c r="A33" t="str">
        <f t="shared" si="0"/>
        <v>안전한 식수 공급을 위한 정수기 보급 사업 : CPA 57(한국 지원)1차</v>
      </c>
      <c r="B33">
        <v>31</v>
      </c>
      <c r="C33" t="s">
        <v>817</v>
      </c>
      <c r="D33" t="s">
        <v>19334</v>
      </c>
      <c r="E33" t="s">
        <v>817</v>
      </c>
      <c r="F33" t="s">
        <v>19335</v>
      </c>
      <c r="G33" t="s">
        <v>22446</v>
      </c>
      <c r="H33" t="s">
        <v>22447</v>
      </c>
      <c r="I33" t="s">
        <v>2758</v>
      </c>
      <c r="J33" t="s">
        <v>19378</v>
      </c>
      <c r="K33" t="s">
        <v>22448</v>
      </c>
      <c r="L33" t="s">
        <v>924</v>
      </c>
      <c r="M33" t="s">
        <v>209</v>
      </c>
      <c r="N33" t="s">
        <v>1228</v>
      </c>
      <c r="O33" t="s">
        <v>1231</v>
      </c>
      <c r="P33" t="s">
        <v>19337</v>
      </c>
      <c r="Q33" t="s">
        <v>875</v>
      </c>
      <c r="R33">
        <v>59433</v>
      </c>
      <c r="S33" t="s">
        <v>2130</v>
      </c>
      <c r="T33" t="s">
        <v>2130</v>
      </c>
      <c r="U33" t="s">
        <v>19338</v>
      </c>
      <c r="V33" t="s">
        <v>13413</v>
      </c>
      <c r="W33" t="s">
        <v>22449</v>
      </c>
      <c r="X33">
        <v>36211</v>
      </c>
      <c r="Z33">
        <v>3081</v>
      </c>
      <c r="AB33">
        <v>196</v>
      </c>
      <c r="AC33" t="s">
        <v>1749</v>
      </c>
      <c r="AD33" t="s">
        <v>1749</v>
      </c>
      <c r="AE33" t="s">
        <v>22374</v>
      </c>
      <c r="AF33" t="s">
        <v>817</v>
      </c>
      <c r="AG33">
        <v>35</v>
      </c>
      <c r="AH33">
        <v>3081</v>
      </c>
      <c r="AI33" t="s">
        <v>22450</v>
      </c>
      <c r="AJ33" t="s">
        <v>22451</v>
      </c>
      <c r="AK33" t="s">
        <v>22524</v>
      </c>
      <c r="AL33" t="s">
        <v>22525</v>
      </c>
      <c r="AM33" t="s">
        <v>22454</v>
      </c>
      <c r="AN33" t="s">
        <v>22169</v>
      </c>
      <c r="AO33">
        <v>3081</v>
      </c>
      <c r="AP33" t="s">
        <v>1749</v>
      </c>
      <c r="AQ33" t="s">
        <v>224</v>
      </c>
      <c r="AR33" t="s">
        <v>10360</v>
      </c>
      <c r="AS33" t="s">
        <v>819</v>
      </c>
      <c r="AT33" t="s">
        <v>22526</v>
      </c>
      <c r="AU33" t="s">
        <v>1244</v>
      </c>
      <c r="AV33" t="s">
        <v>924</v>
      </c>
      <c r="AW33" t="s">
        <v>22456</v>
      </c>
      <c r="AX33" t="s">
        <v>22171</v>
      </c>
      <c r="AY33" t="s">
        <v>22527</v>
      </c>
      <c r="AZ33" t="s">
        <v>22528</v>
      </c>
      <c r="BA33" t="s">
        <v>1749</v>
      </c>
    </row>
    <row r="34" spans="1:53">
      <c r="A34" t="str">
        <f t="shared" si="0"/>
        <v>안전한 식수 공급을 위한 정수기 보급 사업 : CPA 58(한국 지원)1차</v>
      </c>
      <c r="B34">
        <v>32</v>
      </c>
      <c r="C34" t="s">
        <v>817</v>
      </c>
      <c r="D34" t="s">
        <v>19334</v>
      </c>
      <c r="E34" t="s">
        <v>817</v>
      </c>
      <c r="F34" t="s">
        <v>19335</v>
      </c>
      <c r="G34" t="s">
        <v>22446</v>
      </c>
      <c r="H34" t="s">
        <v>22447</v>
      </c>
      <c r="I34" t="s">
        <v>2758</v>
      </c>
      <c r="J34" t="s">
        <v>19378</v>
      </c>
      <c r="K34" t="s">
        <v>22448</v>
      </c>
      <c r="L34" t="s">
        <v>923</v>
      </c>
      <c r="M34" t="s">
        <v>209</v>
      </c>
      <c r="N34" t="s">
        <v>1228</v>
      </c>
      <c r="O34" t="s">
        <v>1231</v>
      </c>
      <c r="P34" t="s">
        <v>19337</v>
      </c>
      <c r="Q34" t="s">
        <v>875</v>
      </c>
      <c r="R34">
        <v>59433</v>
      </c>
      <c r="S34" t="s">
        <v>2130</v>
      </c>
      <c r="T34" t="s">
        <v>2130</v>
      </c>
      <c r="U34" t="s">
        <v>19338</v>
      </c>
      <c r="V34" t="s">
        <v>13413</v>
      </c>
      <c r="W34" t="s">
        <v>22449</v>
      </c>
      <c r="X34">
        <v>36211</v>
      </c>
      <c r="Z34">
        <v>3144</v>
      </c>
      <c r="AB34">
        <v>199</v>
      </c>
      <c r="AC34" t="s">
        <v>1749</v>
      </c>
      <c r="AD34" t="s">
        <v>1749</v>
      </c>
      <c r="AE34" t="s">
        <v>22374</v>
      </c>
      <c r="AF34" t="s">
        <v>817</v>
      </c>
      <c r="AG34">
        <v>22</v>
      </c>
      <c r="AH34">
        <v>3144</v>
      </c>
      <c r="AI34" t="s">
        <v>22450</v>
      </c>
      <c r="AJ34" t="s">
        <v>22451</v>
      </c>
      <c r="AK34" t="s">
        <v>22529</v>
      </c>
      <c r="AL34" t="s">
        <v>22530</v>
      </c>
      <c r="AM34" t="s">
        <v>22454</v>
      </c>
      <c r="AN34" t="s">
        <v>22162</v>
      </c>
      <c r="AO34">
        <v>3144</v>
      </c>
      <c r="AP34" t="s">
        <v>1749</v>
      </c>
      <c r="AQ34" t="s">
        <v>224</v>
      </c>
      <c r="AR34" t="s">
        <v>10360</v>
      </c>
      <c r="AS34" t="s">
        <v>819</v>
      </c>
      <c r="AT34" t="s">
        <v>22531</v>
      </c>
      <c r="AU34" t="s">
        <v>1244</v>
      </c>
      <c r="AV34" t="s">
        <v>923</v>
      </c>
      <c r="AW34" t="s">
        <v>22456</v>
      </c>
      <c r="AX34" t="s">
        <v>22164</v>
      </c>
      <c r="AY34" t="s">
        <v>22532</v>
      </c>
      <c r="AZ34" t="s">
        <v>22533</v>
      </c>
      <c r="BA34" t="s">
        <v>1749</v>
      </c>
    </row>
    <row r="35" spans="1:53">
      <c r="A35" t="str">
        <f t="shared" si="0"/>
        <v>안전한 식수 공급을 위한 정수기 보급 사업 : CPA 59(한국 지원)1차</v>
      </c>
      <c r="B35">
        <v>33</v>
      </c>
      <c r="C35" t="s">
        <v>817</v>
      </c>
      <c r="D35" t="s">
        <v>19334</v>
      </c>
      <c r="E35" t="s">
        <v>817</v>
      </c>
      <c r="F35" t="s">
        <v>19335</v>
      </c>
      <c r="G35" t="s">
        <v>22446</v>
      </c>
      <c r="H35" t="s">
        <v>22447</v>
      </c>
      <c r="I35" t="s">
        <v>2758</v>
      </c>
      <c r="J35" t="s">
        <v>19378</v>
      </c>
      <c r="K35" t="s">
        <v>22448</v>
      </c>
      <c r="L35" t="s">
        <v>922</v>
      </c>
      <c r="M35" t="s">
        <v>209</v>
      </c>
      <c r="N35" t="s">
        <v>1228</v>
      </c>
      <c r="O35" t="s">
        <v>1231</v>
      </c>
      <c r="P35" t="s">
        <v>19337</v>
      </c>
      <c r="Q35" t="s">
        <v>875</v>
      </c>
      <c r="R35">
        <v>59433</v>
      </c>
      <c r="S35" t="s">
        <v>2130</v>
      </c>
      <c r="T35" t="s">
        <v>2130</v>
      </c>
      <c r="U35" t="s">
        <v>19338</v>
      </c>
      <c r="V35" t="s">
        <v>13413</v>
      </c>
      <c r="W35" t="s">
        <v>22449</v>
      </c>
      <c r="X35">
        <v>36211</v>
      </c>
      <c r="Z35">
        <v>3131</v>
      </c>
      <c r="AB35">
        <v>199</v>
      </c>
      <c r="AC35" t="s">
        <v>1749</v>
      </c>
      <c r="AD35" t="s">
        <v>1749</v>
      </c>
      <c r="AE35" t="s">
        <v>22374</v>
      </c>
      <c r="AF35" t="s">
        <v>817</v>
      </c>
      <c r="AG35">
        <v>25</v>
      </c>
      <c r="AH35">
        <v>3131</v>
      </c>
      <c r="AI35" t="s">
        <v>22450</v>
      </c>
      <c r="AJ35" t="s">
        <v>22451</v>
      </c>
      <c r="AK35" t="s">
        <v>22534</v>
      </c>
      <c r="AL35" t="s">
        <v>22535</v>
      </c>
      <c r="AM35" t="s">
        <v>22454</v>
      </c>
      <c r="AN35" t="s">
        <v>22155</v>
      </c>
      <c r="AO35">
        <v>3131</v>
      </c>
      <c r="AP35" t="s">
        <v>1749</v>
      </c>
      <c r="AQ35" t="s">
        <v>224</v>
      </c>
      <c r="AR35" t="s">
        <v>10360</v>
      </c>
      <c r="AS35" t="s">
        <v>819</v>
      </c>
      <c r="AT35" t="s">
        <v>22536</v>
      </c>
      <c r="AU35" t="s">
        <v>1244</v>
      </c>
      <c r="AV35" t="s">
        <v>922</v>
      </c>
      <c r="AW35" t="s">
        <v>22456</v>
      </c>
      <c r="AX35" t="s">
        <v>22157</v>
      </c>
      <c r="AY35" t="s">
        <v>22537</v>
      </c>
      <c r="AZ35" t="s">
        <v>22538</v>
      </c>
      <c r="BA35" t="s">
        <v>1749</v>
      </c>
    </row>
    <row r="36" spans="1:53">
      <c r="A36" t="str">
        <f t="shared" si="0"/>
        <v>안전한 식수 공급을 위한 정수기 보급 사업 : CPA 60(한국 지원)1차</v>
      </c>
      <c r="B36">
        <v>34</v>
      </c>
      <c r="C36" t="s">
        <v>817</v>
      </c>
      <c r="D36" t="s">
        <v>19334</v>
      </c>
      <c r="E36" t="s">
        <v>817</v>
      </c>
      <c r="F36" t="s">
        <v>19335</v>
      </c>
      <c r="G36" t="s">
        <v>22446</v>
      </c>
      <c r="H36" t="s">
        <v>22447</v>
      </c>
      <c r="I36" t="s">
        <v>2758</v>
      </c>
      <c r="J36" t="s">
        <v>19378</v>
      </c>
      <c r="K36" t="s">
        <v>22448</v>
      </c>
      <c r="L36" t="s">
        <v>921</v>
      </c>
      <c r="M36" t="s">
        <v>209</v>
      </c>
      <c r="N36" t="s">
        <v>1228</v>
      </c>
      <c r="O36" t="s">
        <v>1231</v>
      </c>
      <c r="P36" t="s">
        <v>19337</v>
      </c>
      <c r="Q36" t="s">
        <v>875</v>
      </c>
      <c r="R36">
        <v>59433</v>
      </c>
      <c r="S36" t="s">
        <v>2130</v>
      </c>
      <c r="T36" t="s">
        <v>2130</v>
      </c>
      <c r="U36" t="s">
        <v>19338</v>
      </c>
      <c r="V36" t="s">
        <v>13413</v>
      </c>
      <c r="W36" t="s">
        <v>22449</v>
      </c>
      <c r="X36">
        <v>36211</v>
      </c>
      <c r="Z36">
        <v>1917</v>
      </c>
      <c r="AB36">
        <v>122</v>
      </c>
      <c r="AC36" t="s">
        <v>1749</v>
      </c>
      <c r="AD36" t="s">
        <v>1749</v>
      </c>
      <c r="AE36" t="s">
        <v>22374</v>
      </c>
      <c r="AF36" t="s">
        <v>817</v>
      </c>
      <c r="AG36">
        <v>29</v>
      </c>
      <c r="AH36">
        <v>1917</v>
      </c>
      <c r="AI36" t="s">
        <v>22450</v>
      </c>
      <c r="AJ36" t="s">
        <v>22451</v>
      </c>
      <c r="AK36" t="s">
        <v>22539</v>
      </c>
      <c r="AL36" t="s">
        <v>22540</v>
      </c>
      <c r="AM36" t="s">
        <v>22454</v>
      </c>
      <c r="AN36" t="s">
        <v>22148</v>
      </c>
      <c r="AO36">
        <v>1917</v>
      </c>
      <c r="AP36" t="s">
        <v>1749</v>
      </c>
      <c r="AQ36" t="s">
        <v>224</v>
      </c>
      <c r="AR36" t="s">
        <v>10360</v>
      </c>
      <c r="AS36" t="s">
        <v>819</v>
      </c>
      <c r="AT36" t="s">
        <v>22541</v>
      </c>
      <c r="AU36" t="s">
        <v>1244</v>
      </c>
      <c r="AV36" t="s">
        <v>921</v>
      </c>
      <c r="AW36" t="s">
        <v>22456</v>
      </c>
      <c r="AX36" t="s">
        <v>22150</v>
      </c>
      <c r="AY36" t="s">
        <v>22542</v>
      </c>
      <c r="AZ36" t="s">
        <v>22543</v>
      </c>
      <c r="BA36" t="s">
        <v>1749</v>
      </c>
    </row>
    <row r="37" spans="1:53">
      <c r="A37" t="str">
        <f t="shared" si="0"/>
        <v>안전한 식수 공급을 위한 정수기 보급 사업 : CPA 61(한국 지원)1차</v>
      </c>
      <c r="B37">
        <v>35</v>
      </c>
      <c r="C37" t="s">
        <v>817</v>
      </c>
      <c r="D37" t="s">
        <v>19334</v>
      </c>
      <c r="E37" t="s">
        <v>817</v>
      </c>
      <c r="F37" t="s">
        <v>19335</v>
      </c>
      <c r="G37" t="s">
        <v>22446</v>
      </c>
      <c r="H37" t="s">
        <v>22447</v>
      </c>
      <c r="I37" t="s">
        <v>2758</v>
      </c>
      <c r="J37" t="s">
        <v>19378</v>
      </c>
      <c r="K37" t="s">
        <v>22448</v>
      </c>
      <c r="L37" t="s">
        <v>920</v>
      </c>
      <c r="M37" t="s">
        <v>209</v>
      </c>
      <c r="N37" t="s">
        <v>1228</v>
      </c>
      <c r="O37" t="s">
        <v>1231</v>
      </c>
      <c r="P37" t="s">
        <v>19337</v>
      </c>
      <c r="Q37" t="s">
        <v>875</v>
      </c>
      <c r="R37">
        <v>59433</v>
      </c>
      <c r="S37" t="s">
        <v>2130</v>
      </c>
      <c r="T37" t="s">
        <v>2130</v>
      </c>
      <c r="U37" t="s">
        <v>19338</v>
      </c>
      <c r="V37" t="s">
        <v>13413</v>
      </c>
      <c r="W37" t="s">
        <v>22449</v>
      </c>
      <c r="X37">
        <v>36211</v>
      </c>
      <c r="Z37">
        <v>1772</v>
      </c>
      <c r="AB37">
        <v>113</v>
      </c>
      <c r="AC37" t="s">
        <v>1749</v>
      </c>
      <c r="AD37" t="s">
        <v>1749</v>
      </c>
      <c r="AE37" t="s">
        <v>22374</v>
      </c>
      <c r="AF37" t="s">
        <v>817</v>
      </c>
      <c r="AG37">
        <v>23</v>
      </c>
      <c r="AH37">
        <v>1772</v>
      </c>
      <c r="AI37" t="s">
        <v>22450</v>
      </c>
      <c r="AJ37" t="s">
        <v>22451</v>
      </c>
      <c r="AK37" t="s">
        <v>22544</v>
      </c>
      <c r="AL37" t="s">
        <v>22545</v>
      </c>
      <c r="AM37" t="s">
        <v>22454</v>
      </c>
      <c r="AN37" t="s">
        <v>22141</v>
      </c>
      <c r="AO37">
        <v>1772</v>
      </c>
      <c r="AP37" t="s">
        <v>1749</v>
      </c>
      <c r="AQ37" t="s">
        <v>224</v>
      </c>
      <c r="AR37" t="s">
        <v>10360</v>
      </c>
      <c r="AS37" t="s">
        <v>819</v>
      </c>
      <c r="AT37" t="s">
        <v>22546</v>
      </c>
      <c r="AU37" t="s">
        <v>1244</v>
      </c>
      <c r="AV37" t="s">
        <v>920</v>
      </c>
      <c r="AW37" t="s">
        <v>22456</v>
      </c>
      <c r="AX37" t="s">
        <v>22143</v>
      </c>
      <c r="AY37" t="s">
        <v>22547</v>
      </c>
      <c r="AZ37" t="s">
        <v>22548</v>
      </c>
      <c r="BA37" t="s">
        <v>1749</v>
      </c>
    </row>
    <row r="38" spans="1:53">
      <c r="A38" t="str">
        <f t="shared" si="0"/>
        <v>안전한 식수 공급을 위한 정수기 보급 사업 : CPA 62(한국 지원)1차</v>
      </c>
      <c r="B38">
        <v>36</v>
      </c>
      <c r="C38" t="s">
        <v>817</v>
      </c>
      <c r="D38" t="s">
        <v>19334</v>
      </c>
      <c r="E38" t="s">
        <v>817</v>
      </c>
      <c r="F38" t="s">
        <v>19335</v>
      </c>
      <c r="G38" t="s">
        <v>22446</v>
      </c>
      <c r="H38" t="s">
        <v>22447</v>
      </c>
      <c r="I38" t="s">
        <v>2758</v>
      </c>
      <c r="J38" t="s">
        <v>19378</v>
      </c>
      <c r="K38" t="s">
        <v>22448</v>
      </c>
      <c r="L38" t="s">
        <v>919</v>
      </c>
      <c r="M38" t="s">
        <v>209</v>
      </c>
      <c r="N38" t="s">
        <v>1228</v>
      </c>
      <c r="O38" t="s">
        <v>1231</v>
      </c>
      <c r="P38" t="s">
        <v>19337</v>
      </c>
      <c r="Q38" t="s">
        <v>875</v>
      </c>
      <c r="R38">
        <v>59433</v>
      </c>
      <c r="S38" t="s">
        <v>2130</v>
      </c>
      <c r="T38" t="s">
        <v>2130</v>
      </c>
      <c r="U38" t="s">
        <v>19338</v>
      </c>
      <c r="V38" t="s">
        <v>13413</v>
      </c>
      <c r="W38" t="s">
        <v>22449</v>
      </c>
      <c r="X38">
        <v>36211</v>
      </c>
      <c r="Z38">
        <v>1676</v>
      </c>
      <c r="AB38">
        <v>106</v>
      </c>
      <c r="AC38" t="s">
        <v>1749</v>
      </c>
      <c r="AD38" t="s">
        <v>1749</v>
      </c>
      <c r="AE38" t="s">
        <v>22374</v>
      </c>
      <c r="AF38" t="s">
        <v>817</v>
      </c>
      <c r="AG38">
        <v>22</v>
      </c>
      <c r="AH38">
        <v>1676</v>
      </c>
      <c r="AI38" t="s">
        <v>22450</v>
      </c>
      <c r="AJ38" t="s">
        <v>22451</v>
      </c>
      <c r="AK38" t="s">
        <v>22549</v>
      </c>
      <c r="AL38" t="s">
        <v>22550</v>
      </c>
      <c r="AM38" t="s">
        <v>22454</v>
      </c>
      <c r="AN38" t="s">
        <v>22134</v>
      </c>
      <c r="AO38">
        <v>1676</v>
      </c>
      <c r="AP38" t="s">
        <v>1749</v>
      </c>
      <c r="AQ38" t="s">
        <v>224</v>
      </c>
      <c r="AR38" t="s">
        <v>10360</v>
      </c>
      <c r="AS38" t="s">
        <v>819</v>
      </c>
      <c r="AT38" t="s">
        <v>22551</v>
      </c>
      <c r="AU38" t="s">
        <v>1244</v>
      </c>
      <c r="AV38" t="s">
        <v>919</v>
      </c>
      <c r="AW38" t="s">
        <v>22456</v>
      </c>
      <c r="AX38" t="s">
        <v>22136</v>
      </c>
      <c r="AY38" t="s">
        <v>22552</v>
      </c>
      <c r="AZ38" t="s">
        <v>22553</v>
      </c>
      <c r="BA38" t="s">
        <v>1749</v>
      </c>
    </row>
    <row r="39" spans="1:53">
      <c r="A39" t="str">
        <f t="shared" si="0"/>
        <v>안전한 식수 공급을 위한 정수기 보급 사업 : CPA 63(한국 지원)1차</v>
      </c>
      <c r="B39">
        <v>37</v>
      </c>
      <c r="C39" t="s">
        <v>817</v>
      </c>
      <c r="D39" t="s">
        <v>19334</v>
      </c>
      <c r="E39" t="s">
        <v>817</v>
      </c>
      <c r="F39" t="s">
        <v>19335</v>
      </c>
      <c r="G39" t="s">
        <v>22446</v>
      </c>
      <c r="H39" t="s">
        <v>22447</v>
      </c>
      <c r="I39" t="s">
        <v>2758</v>
      </c>
      <c r="J39" t="s">
        <v>19378</v>
      </c>
      <c r="K39" t="s">
        <v>22448</v>
      </c>
      <c r="L39" t="s">
        <v>22126</v>
      </c>
      <c r="M39" t="s">
        <v>209</v>
      </c>
      <c r="N39" t="s">
        <v>1228</v>
      </c>
      <c r="O39" t="s">
        <v>1231</v>
      </c>
      <c r="P39" t="s">
        <v>19337</v>
      </c>
      <c r="Q39" t="s">
        <v>875</v>
      </c>
      <c r="R39">
        <v>59433</v>
      </c>
      <c r="S39" t="s">
        <v>2130</v>
      </c>
      <c r="T39" t="s">
        <v>2130</v>
      </c>
      <c r="U39" t="s">
        <v>19338</v>
      </c>
      <c r="V39" t="s">
        <v>13413</v>
      </c>
      <c r="W39" t="s">
        <v>22449</v>
      </c>
      <c r="X39">
        <v>36211</v>
      </c>
      <c r="Z39">
        <v>30113</v>
      </c>
      <c r="AB39">
        <v>1912</v>
      </c>
      <c r="AC39" t="s">
        <v>1749</v>
      </c>
      <c r="AD39" t="s">
        <v>1749</v>
      </c>
      <c r="AE39" t="s">
        <v>22374</v>
      </c>
      <c r="AF39" t="s">
        <v>817</v>
      </c>
      <c r="AG39">
        <v>18</v>
      </c>
      <c r="AH39">
        <v>30113</v>
      </c>
      <c r="AI39" t="s">
        <v>22450</v>
      </c>
      <c r="AJ39" t="s">
        <v>22451</v>
      </c>
      <c r="AK39" t="s">
        <v>22554</v>
      </c>
      <c r="AL39" t="s">
        <v>22555</v>
      </c>
      <c r="AM39" t="s">
        <v>22454</v>
      </c>
      <c r="AN39" t="s">
        <v>22127</v>
      </c>
      <c r="AO39">
        <v>30113</v>
      </c>
      <c r="AP39" t="s">
        <v>1749</v>
      </c>
      <c r="AQ39" t="s">
        <v>224</v>
      </c>
      <c r="AR39" t="s">
        <v>10360</v>
      </c>
      <c r="AS39" t="s">
        <v>819</v>
      </c>
      <c r="AT39" t="s">
        <v>22556</v>
      </c>
      <c r="AU39" t="s">
        <v>1244</v>
      </c>
      <c r="AV39" t="s">
        <v>22126</v>
      </c>
      <c r="AW39" t="s">
        <v>22456</v>
      </c>
      <c r="AX39" t="s">
        <v>22129</v>
      </c>
      <c r="AY39" t="s">
        <v>22557</v>
      </c>
      <c r="AZ39" t="s">
        <v>22558</v>
      </c>
      <c r="BA39" t="s">
        <v>1749</v>
      </c>
    </row>
    <row r="40" spans="1:53">
      <c r="A40" t="str">
        <f t="shared" si="0"/>
        <v>안전한 식수 공급을 위한 정수기 보급 사업 : CPA 64(한국 지원)1차</v>
      </c>
      <c r="B40">
        <v>38</v>
      </c>
      <c r="C40" t="s">
        <v>817</v>
      </c>
      <c r="D40" t="s">
        <v>19334</v>
      </c>
      <c r="E40" t="s">
        <v>817</v>
      </c>
      <c r="F40" t="s">
        <v>19335</v>
      </c>
      <c r="G40" t="s">
        <v>22446</v>
      </c>
      <c r="H40" t="s">
        <v>22447</v>
      </c>
      <c r="I40" t="s">
        <v>2758</v>
      </c>
      <c r="J40" t="s">
        <v>19378</v>
      </c>
      <c r="K40" t="s">
        <v>22448</v>
      </c>
      <c r="L40" t="s">
        <v>917</v>
      </c>
      <c r="M40" t="s">
        <v>209</v>
      </c>
      <c r="N40" t="s">
        <v>1228</v>
      </c>
      <c r="O40" t="s">
        <v>1231</v>
      </c>
      <c r="P40" t="s">
        <v>19337</v>
      </c>
      <c r="Q40" t="s">
        <v>875</v>
      </c>
      <c r="R40">
        <v>59433</v>
      </c>
      <c r="S40" t="s">
        <v>2130</v>
      </c>
      <c r="T40" t="s">
        <v>2130</v>
      </c>
      <c r="U40" t="s">
        <v>19338</v>
      </c>
      <c r="V40" t="s">
        <v>13413</v>
      </c>
      <c r="W40" t="s">
        <v>22449</v>
      </c>
      <c r="X40">
        <v>36211</v>
      </c>
      <c r="Z40">
        <v>28099</v>
      </c>
      <c r="AB40">
        <v>1784</v>
      </c>
      <c r="AC40" t="s">
        <v>1749</v>
      </c>
      <c r="AD40" t="s">
        <v>1749</v>
      </c>
      <c r="AE40" t="s">
        <v>22374</v>
      </c>
      <c r="AF40" t="s">
        <v>817</v>
      </c>
      <c r="AG40">
        <v>19</v>
      </c>
      <c r="AH40">
        <v>28099</v>
      </c>
      <c r="AI40" t="s">
        <v>22450</v>
      </c>
      <c r="AJ40" t="s">
        <v>22451</v>
      </c>
      <c r="AK40" t="s">
        <v>22559</v>
      </c>
      <c r="AL40" t="s">
        <v>22560</v>
      </c>
      <c r="AM40" t="s">
        <v>22454</v>
      </c>
      <c r="AN40" t="s">
        <v>22117</v>
      </c>
      <c r="AO40">
        <v>28099</v>
      </c>
      <c r="AP40" t="s">
        <v>1749</v>
      </c>
      <c r="AQ40" t="s">
        <v>224</v>
      </c>
      <c r="AR40" t="s">
        <v>10360</v>
      </c>
      <c r="AS40" t="s">
        <v>819</v>
      </c>
      <c r="AT40" t="s">
        <v>22561</v>
      </c>
      <c r="AU40" t="s">
        <v>1244</v>
      </c>
      <c r="AV40" t="s">
        <v>22119</v>
      </c>
      <c r="AW40" t="s">
        <v>22456</v>
      </c>
      <c r="AX40" t="s">
        <v>22120</v>
      </c>
      <c r="AY40" t="s">
        <v>22562</v>
      </c>
      <c r="AZ40" t="s">
        <v>22563</v>
      </c>
      <c r="BA40" t="s">
        <v>1749</v>
      </c>
    </row>
    <row r="41" spans="1:53">
      <c r="A41" t="str">
        <f t="shared" si="0"/>
        <v>안전한 식수 공급을 위한 정수기 보급 사업 : CPA 65(한국 지원)1차</v>
      </c>
      <c r="B41">
        <v>39</v>
      </c>
      <c r="C41" t="s">
        <v>817</v>
      </c>
      <c r="D41" t="s">
        <v>19334</v>
      </c>
      <c r="E41" t="s">
        <v>817</v>
      </c>
      <c r="F41" t="s">
        <v>19335</v>
      </c>
      <c r="G41" t="s">
        <v>22446</v>
      </c>
      <c r="H41" t="s">
        <v>22447</v>
      </c>
      <c r="I41" t="s">
        <v>2758</v>
      </c>
      <c r="J41" t="s">
        <v>19378</v>
      </c>
      <c r="K41" t="s">
        <v>22448</v>
      </c>
      <c r="L41" t="s">
        <v>916</v>
      </c>
      <c r="M41" t="s">
        <v>209</v>
      </c>
      <c r="N41" t="s">
        <v>1228</v>
      </c>
      <c r="O41" t="s">
        <v>1231</v>
      </c>
      <c r="P41" t="s">
        <v>19337</v>
      </c>
      <c r="Q41" t="s">
        <v>875</v>
      </c>
      <c r="R41">
        <v>59433</v>
      </c>
      <c r="S41" t="s">
        <v>2130</v>
      </c>
      <c r="T41" t="s">
        <v>2130</v>
      </c>
      <c r="U41" t="s">
        <v>19338</v>
      </c>
      <c r="V41" t="s">
        <v>13413</v>
      </c>
      <c r="W41" t="s">
        <v>22449</v>
      </c>
      <c r="X41">
        <v>36211</v>
      </c>
      <c r="Z41">
        <v>130</v>
      </c>
      <c r="AB41">
        <v>9</v>
      </c>
      <c r="AC41" t="s">
        <v>1749</v>
      </c>
      <c r="AD41" t="s">
        <v>1749</v>
      </c>
      <c r="AE41" t="s">
        <v>22374</v>
      </c>
      <c r="AF41" t="s">
        <v>817</v>
      </c>
      <c r="AG41">
        <v>16</v>
      </c>
      <c r="AH41">
        <v>130</v>
      </c>
      <c r="AI41" t="s">
        <v>22450</v>
      </c>
      <c r="AJ41" t="s">
        <v>22451</v>
      </c>
      <c r="AK41" t="s">
        <v>22564</v>
      </c>
      <c r="AL41" t="s">
        <v>22565</v>
      </c>
      <c r="AM41" t="s">
        <v>22454</v>
      </c>
      <c r="AN41" t="s">
        <v>22109</v>
      </c>
      <c r="AO41">
        <v>130</v>
      </c>
      <c r="AP41" t="s">
        <v>1749</v>
      </c>
      <c r="AQ41" t="s">
        <v>224</v>
      </c>
      <c r="AR41" t="s">
        <v>10360</v>
      </c>
      <c r="AS41" t="s">
        <v>819</v>
      </c>
      <c r="AT41" t="s">
        <v>22566</v>
      </c>
      <c r="AU41" t="s">
        <v>1244</v>
      </c>
      <c r="AV41" t="s">
        <v>916</v>
      </c>
      <c r="AW41" t="s">
        <v>22456</v>
      </c>
      <c r="AX41" t="s">
        <v>22111</v>
      </c>
      <c r="AY41" t="s">
        <v>22567</v>
      </c>
      <c r="AZ41" t="s">
        <v>22568</v>
      </c>
      <c r="BA41" t="s">
        <v>1749</v>
      </c>
    </row>
    <row r="42" spans="1:53">
      <c r="A42" t="str">
        <f t="shared" si="0"/>
        <v>안전한 식수 공급을 위한 정수기 보급 사업 : CPA 66(한국 지원)1차</v>
      </c>
      <c r="B42">
        <v>40</v>
      </c>
      <c r="C42" t="s">
        <v>817</v>
      </c>
      <c r="D42" t="s">
        <v>19334</v>
      </c>
      <c r="E42" t="s">
        <v>817</v>
      </c>
      <c r="F42" t="s">
        <v>19335</v>
      </c>
      <c r="G42" t="s">
        <v>22446</v>
      </c>
      <c r="H42" t="s">
        <v>22447</v>
      </c>
      <c r="I42" t="s">
        <v>2758</v>
      </c>
      <c r="J42" t="s">
        <v>19378</v>
      </c>
      <c r="K42" t="s">
        <v>22448</v>
      </c>
      <c r="L42" t="s">
        <v>915</v>
      </c>
      <c r="M42" t="s">
        <v>209</v>
      </c>
      <c r="N42" t="s">
        <v>1228</v>
      </c>
      <c r="O42" t="s">
        <v>1231</v>
      </c>
      <c r="P42" t="s">
        <v>19337</v>
      </c>
      <c r="Q42" t="s">
        <v>875</v>
      </c>
      <c r="R42">
        <v>59433</v>
      </c>
      <c r="S42" t="s">
        <v>2130</v>
      </c>
      <c r="T42" t="s">
        <v>2130</v>
      </c>
      <c r="U42" t="s">
        <v>19338</v>
      </c>
      <c r="V42" t="s">
        <v>13413</v>
      </c>
      <c r="W42" t="s">
        <v>22449</v>
      </c>
      <c r="X42">
        <v>36211</v>
      </c>
      <c r="Z42">
        <v>181</v>
      </c>
      <c r="AB42">
        <v>12</v>
      </c>
      <c r="AC42" t="s">
        <v>1749</v>
      </c>
      <c r="AD42" t="s">
        <v>1749</v>
      </c>
      <c r="AE42" t="s">
        <v>22374</v>
      </c>
      <c r="AF42" t="s">
        <v>817</v>
      </c>
      <c r="AG42">
        <v>20</v>
      </c>
      <c r="AH42">
        <v>181</v>
      </c>
      <c r="AI42" t="s">
        <v>22450</v>
      </c>
      <c r="AJ42" t="s">
        <v>22451</v>
      </c>
      <c r="AK42" t="s">
        <v>22569</v>
      </c>
      <c r="AL42" t="s">
        <v>22570</v>
      </c>
      <c r="AM42" t="s">
        <v>22454</v>
      </c>
      <c r="AN42" t="s">
        <v>22101</v>
      </c>
      <c r="AO42">
        <v>181</v>
      </c>
      <c r="AP42" t="s">
        <v>1749</v>
      </c>
      <c r="AQ42" t="s">
        <v>224</v>
      </c>
      <c r="AR42" t="s">
        <v>10360</v>
      </c>
      <c r="AS42" t="s">
        <v>819</v>
      </c>
      <c r="AT42" t="s">
        <v>22571</v>
      </c>
      <c r="AU42" t="s">
        <v>1244</v>
      </c>
      <c r="AV42" t="s">
        <v>915</v>
      </c>
      <c r="AW42" t="s">
        <v>22456</v>
      </c>
      <c r="AX42" t="s">
        <v>22103</v>
      </c>
      <c r="AY42" t="s">
        <v>22572</v>
      </c>
      <c r="AZ42" t="s">
        <v>22573</v>
      </c>
      <c r="BA42" t="s">
        <v>1749</v>
      </c>
    </row>
    <row r="43" spans="1:53">
      <c r="A43" t="str">
        <f t="shared" si="0"/>
        <v>안전한 식수 공급을 위한 정수기 보급 사업 : CPA 67(한국 지원)1차</v>
      </c>
      <c r="B43">
        <v>41</v>
      </c>
      <c r="C43" t="s">
        <v>817</v>
      </c>
      <c r="D43" t="s">
        <v>19334</v>
      </c>
      <c r="E43" t="s">
        <v>817</v>
      </c>
      <c r="F43" t="s">
        <v>19335</v>
      </c>
      <c r="G43" t="s">
        <v>22446</v>
      </c>
      <c r="H43" t="s">
        <v>22447</v>
      </c>
      <c r="I43" t="s">
        <v>2758</v>
      </c>
      <c r="J43" t="s">
        <v>19378</v>
      </c>
      <c r="K43" t="s">
        <v>22448</v>
      </c>
      <c r="L43" t="s">
        <v>914</v>
      </c>
      <c r="M43" t="s">
        <v>209</v>
      </c>
      <c r="N43" t="s">
        <v>1228</v>
      </c>
      <c r="O43" t="s">
        <v>1231</v>
      </c>
      <c r="P43" t="s">
        <v>19337</v>
      </c>
      <c r="Q43" t="s">
        <v>875</v>
      </c>
      <c r="R43">
        <v>59433</v>
      </c>
      <c r="S43" t="s">
        <v>2130</v>
      </c>
      <c r="T43" t="s">
        <v>2130</v>
      </c>
      <c r="U43" t="s">
        <v>19338</v>
      </c>
      <c r="V43" t="s">
        <v>13413</v>
      </c>
      <c r="W43" t="s">
        <v>22449</v>
      </c>
      <c r="X43">
        <v>36211</v>
      </c>
      <c r="Z43">
        <v>4040</v>
      </c>
      <c r="AB43">
        <v>257</v>
      </c>
      <c r="AC43" t="s">
        <v>1749</v>
      </c>
      <c r="AD43" t="s">
        <v>1749</v>
      </c>
      <c r="AE43" t="s">
        <v>22374</v>
      </c>
      <c r="AF43" t="s">
        <v>817</v>
      </c>
      <c r="AG43">
        <v>28</v>
      </c>
      <c r="AH43">
        <v>4040</v>
      </c>
      <c r="AI43" t="s">
        <v>22450</v>
      </c>
      <c r="AJ43" t="s">
        <v>22451</v>
      </c>
      <c r="AK43" t="s">
        <v>22574</v>
      </c>
      <c r="AL43" t="s">
        <v>22575</v>
      </c>
      <c r="AM43" t="s">
        <v>22454</v>
      </c>
      <c r="AN43" t="s">
        <v>22093</v>
      </c>
      <c r="AO43">
        <v>4040</v>
      </c>
      <c r="AP43" t="s">
        <v>1749</v>
      </c>
      <c r="AQ43" t="s">
        <v>224</v>
      </c>
      <c r="AR43" t="s">
        <v>10360</v>
      </c>
      <c r="AS43" t="s">
        <v>819</v>
      </c>
      <c r="AT43" t="s">
        <v>22576</v>
      </c>
      <c r="AU43" t="s">
        <v>1244</v>
      </c>
      <c r="AV43" t="s">
        <v>914</v>
      </c>
      <c r="AW43" t="s">
        <v>22456</v>
      </c>
      <c r="AX43" t="s">
        <v>22095</v>
      </c>
      <c r="AY43" t="s">
        <v>22577</v>
      </c>
      <c r="AZ43" t="s">
        <v>22578</v>
      </c>
      <c r="BA43" t="s">
        <v>1749</v>
      </c>
    </row>
    <row r="44" spans="1:53">
      <c r="A44" t="str">
        <f t="shared" si="0"/>
        <v>안전한 식수 공급을 위한 정수기 보급 사업 : CPA 68(한국 지원)1차</v>
      </c>
      <c r="B44">
        <v>42</v>
      </c>
      <c r="C44" t="s">
        <v>817</v>
      </c>
      <c r="D44" t="s">
        <v>19334</v>
      </c>
      <c r="E44" t="s">
        <v>817</v>
      </c>
      <c r="F44" t="s">
        <v>19335</v>
      </c>
      <c r="G44" t="s">
        <v>22446</v>
      </c>
      <c r="H44" t="s">
        <v>22447</v>
      </c>
      <c r="I44" t="s">
        <v>2758</v>
      </c>
      <c r="J44" t="s">
        <v>19378</v>
      </c>
      <c r="K44" t="s">
        <v>22448</v>
      </c>
      <c r="L44" t="s">
        <v>913</v>
      </c>
      <c r="M44" t="s">
        <v>209</v>
      </c>
      <c r="N44" t="s">
        <v>1228</v>
      </c>
      <c r="O44" t="s">
        <v>1231</v>
      </c>
      <c r="P44" t="s">
        <v>19337</v>
      </c>
      <c r="Q44" t="s">
        <v>875</v>
      </c>
      <c r="R44">
        <v>59433</v>
      </c>
      <c r="S44" t="s">
        <v>2130</v>
      </c>
      <c r="T44" t="s">
        <v>2130</v>
      </c>
      <c r="U44" t="s">
        <v>19338</v>
      </c>
      <c r="V44" t="s">
        <v>13413</v>
      </c>
      <c r="W44" t="s">
        <v>22449</v>
      </c>
      <c r="X44">
        <v>36211</v>
      </c>
      <c r="Z44">
        <v>3964</v>
      </c>
      <c r="AB44">
        <v>251</v>
      </c>
      <c r="AC44" t="s">
        <v>1749</v>
      </c>
      <c r="AD44" t="s">
        <v>1749</v>
      </c>
      <c r="AE44" t="s">
        <v>22374</v>
      </c>
      <c r="AF44" t="s">
        <v>817</v>
      </c>
      <c r="AG44">
        <v>17</v>
      </c>
      <c r="AH44">
        <v>3964</v>
      </c>
      <c r="AI44" t="s">
        <v>22450</v>
      </c>
      <c r="AJ44" t="s">
        <v>22451</v>
      </c>
      <c r="AK44" t="s">
        <v>22579</v>
      </c>
      <c r="AL44" t="s">
        <v>22580</v>
      </c>
      <c r="AM44" t="s">
        <v>22454</v>
      </c>
      <c r="AN44" t="s">
        <v>22085</v>
      </c>
      <c r="AO44">
        <v>3964</v>
      </c>
      <c r="AP44" t="s">
        <v>1749</v>
      </c>
      <c r="AQ44" t="s">
        <v>224</v>
      </c>
      <c r="AR44" t="s">
        <v>10360</v>
      </c>
      <c r="AS44" t="s">
        <v>819</v>
      </c>
      <c r="AT44" t="s">
        <v>22581</v>
      </c>
      <c r="AU44" t="s">
        <v>1244</v>
      </c>
      <c r="AV44" t="s">
        <v>913</v>
      </c>
      <c r="AW44" t="s">
        <v>22456</v>
      </c>
      <c r="AX44" t="s">
        <v>22087</v>
      </c>
      <c r="AY44" t="s">
        <v>22582</v>
      </c>
      <c r="AZ44" t="s">
        <v>22583</v>
      </c>
      <c r="BA44" t="s">
        <v>1749</v>
      </c>
    </row>
    <row r="45" spans="1:53">
      <c r="A45" t="str">
        <f t="shared" si="0"/>
        <v>안전한 식수 공급을 위한 정수기 보급 사업 : CPA 69(한국 지원)1차</v>
      </c>
      <c r="B45">
        <v>43</v>
      </c>
      <c r="C45" t="s">
        <v>817</v>
      </c>
      <c r="D45" t="s">
        <v>19334</v>
      </c>
      <c r="E45" t="s">
        <v>817</v>
      </c>
      <c r="F45" t="s">
        <v>19335</v>
      </c>
      <c r="G45" t="s">
        <v>22446</v>
      </c>
      <c r="H45" t="s">
        <v>22447</v>
      </c>
      <c r="I45" t="s">
        <v>2758</v>
      </c>
      <c r="J45" t="s">
        <v>19378</v>
      </c>
      <c r="K45" t="s">
        <v>22448</v>
      </c>
      <c r="L45" t="s">
        <v>912</v>
      </c>
      <c r="M45" t="s">
        <v>209</v>
      </c>
      <c r="N45" t="s">
        <v>1228</v>
      </c>
      <c r="O45" t="s">
        <v>1231</v>
      </c>
      <c r="P45" t="s">
        <v>19337</v>
      </c>
      <c r="Q45" t="s">
        <v>875</v>
      </c>
      <c r="R45">
        <v>59433</v>
      </c>
      <c r="S45" t="s">
        <v>2130</v>
      </c>
      <c r="T45" t="s">
        <v>2130</v>
      </c>
      <c r="U45" t="s">
        <v>19338</v>
      </c>
      <c r="V45" t="s">
        <v>13413</v>
      </c>
      <c r="W45" t="s">
        <v>22449</v>
      </c>
      <c r="X45">
        <v>36211</v>
      </c>
      <c r="Z45">
        <v>3959</v>
      </c>
      <c r="AB45">
        <v>252</v>
      </c>
      <c r="AC45" t="s">
        <v>1749</v>
      </c>
      <c r="AD45" t="s">
        <v>1749</v>
      </c>
      <c r="AE45" t="s">
        <v>22374</v>
      </c>
      <c r="AF45" t="s">
        <v>817</v>
      </c>
      <c r="AG45">
        <v>27</v>
      </c>
      <c r="AH45">
        <v>3959</v>
      </c>
      <c r="AI45" t="s">
        <v>22450</v>
      </c>
      <c r="AJ45" t="s">
        <v>22451</v>
      </c>
      <c r="AK45" t="s">
        <v>22584</v>
      </c>
      <c r="AL45" t="s">
        <v>22585</v>
      </c>
      <c r="AM45" t="s">
        <v>22454</v>
      </c>
      <c r="AN45" t="s">
        <v>22077</v>
      </c>
      <c r="AO45">
        <v>3959</v>
      </c>
      <c r="AP45" t="s">
        <v>1749</v>
      </c>
      <c r="AQ45" t="s">
        <v>224</v>
      </c>
      <c r="AR45" t="s">
        <v>10360</v>
      </c>
      <c r="AS45" t="s">
        <v>819</v>
      </c>
      <c r="AT45" t="s">
        <v>22586</v>
      </c>
      <c r="AU45" t="s">
        <v>1244</v>
      </c>
      <c r="AV45" t="s">
        <v>912</v>
      </c>
      <c r="AW45" t="s">
        <v>22456</v>
      </c>
      <c r="AX45" t="s">
        <v>22079</v>
      </c>
      <c r="AY45" t="s">
        <v>22587</v>
      </c>
      <c r="AZ45" t="s">
        <v>22588</v>
      </c>
      <c r="BA45" t="s">
        <v>1749</v>
      </c>
    </row>
    <row r="46" spans="1:53">
      <c r="A46" t="str">
        <f t="shared" si="0"/>
        <v>안전한 식수 공급을 위한 정수기 보급 사업 : CPA 70(한국 지원)1차</v>
      </c>
      <c r="B46">
        <v>44</v>
      </c>
      <c r="C46" t="s">
        <v>817</v>
      </c>
      <c r="D46" t="s">
        <v>19334</v>
      </c>
      <c r="E46" t="s">
        <v>817</v>
      </c>
      <c r="F46" t="s">
        <v>19335</v>
      </c>
      <c r="G46" t="s">
        <v>22446</v>
      </c>
      <c r="H46" t="s">
        <v>22447</v>
      </c>
      <c r="I46" t="s">
        <v>2758</v>
      </c>
      <c r="J46" t="s">
        <v>19378</v>
      </c>
      <c r="K46" t="s">
        <v>22448</v>
      </c>
      <c r="L46" t="s">
        <v>911</v>
      </c>
      <c r="M46" t="s">
        <v>209</v>
      </c>
      <c r="N46" t="s">
        <v>1228</v>
      </c>
      <c r="O46" t="s">
        <v>1231</v>
      </c>
      <c r="P46" t="s">
        <v>19337</v>
      </c>
      <c r="Q46" t="s">
        <v>875</v>
      </c>
      <c r="R46">
        <v>59433</v>
      </c>
      <c r="S46" t="s">
        <v>2130</v>
      </c>
      <c r="T46" t="s">
        <v>2130</v>
      </c>
      <c r="U46" t="s">
        <v>19338</v>
      </c>
      <c r="V46" t="s">
        <v>13413</v>
      </c>
      <c r="W46" t="s">
        <v>22449</v>
      </c>
      <c r="X46">
        <v>36211</v>
      </c>
      <c r="Z46">
        <v>3961</v>
      </c>
      <c r="AB46">
        <v>252</v>
      </c>
      <c r="AC46" t="s">
        <v>1749</v>
      </c>
      <c r="AD46" t="s">
        <v>1749</v>
      </c>
      <c r="AE46" t="s">
        <v>22374</v>
      </c>
      <c r="AF46" t="s">
        <v>817</v>
      </c>
      <c r="AG46">
        <v>22</v>
      </c>
      <c r="AH46">
        <v>3961</v>
      </c>
      <c r="AI46" t="s">
        <v>22450</v>
      </c>
      <c r="AJ46" t="s">
        <v>22451</v>
      </c>
      <c r="AK46" t="s">
        <v>22589</v>
      </c>
      <c r="AL46" t="s">
        <v>22590</v>
      </c>
      <c r="AM46" t="s">
        <v>22454</v>
      </c>
      <c r="AN46" t="s">
        <v>22068</v>
      </c>
      <c r="AO46">
        <v>3961</v>
      </c>
      <c r="AP46" t="s">
        <v>1749</v>
      </c>
      <c r="AQ46" t="s">
        <v>224</v>
      </c>
      <c r="AR46" t="s">
        <v>10360</v>
      </c>
      <c r="AS46" t="s">
        <v>819</v>
      </c>
      <c r="AT46" t="s">
        <v>22591</v>
      </c>
      <c r="AU46" t="s">
        <v>1244</v>
      </c>
      <c r="AV46" t="s">
        <v>911</v>
      </c>
      <c r="AW46" t="s">
        <v>22456</v>
      </c>
      <c r="AX46" t="s">
        <v>22070</v>
      </c>
      <c r="AY46" t="s">
        <v>22592</v>
      </c>
      <c r="AZ46" t="s">
        <v>22593</v>
      </c>
      <c r="BA46" t="s">
        <v>1749</v>
      </c>
    </row>
    <row r="47" spans="1:53">
      <c r="A47" t="str">
        <f t="shared" si="0"/>
        <v>안전한 식수 공급을 위한 정수기 보급 사업 : CPA 71(한국 지원)1차</v>
      </c>
      <c r="B47">
        <v>45</v>
      </c>
      <c r="C47" t="s">
        <v>817</v>
      </c>
      <c r="D47" t="s">
        <v>19334</v>
      </c>
      <c r="E47" t="s">
        <v>817</v>
      </c>
      <c r="F47" t="s">
        <v>19335</v>
      </c>
      <c r="G47" t="s">
        <v>22446</v>
      </c>
      <c r="H47" t="s">
        <v>22447</v>
      </c>
      <c r="I47" t="s">
        <v>2758</v>
      </c>
      <c r="J47" t="s">
        <v>19378</v>
      </c>
      <c r="K47" t="s">
        <v>22448</v>
      </c>
      <c r="L47" t="s">
        <v>22059</v>
      </c>
      <c r="M47" t="s">
        <v>209</v>
      </c>
      <c r="N47" t="s">
        <v>1228</v>
      </c>
      <c r="O47" t="s">
        <v>1231</v>
      </c>
      <c r="P47" t="s">
        <v>19337</v>
      </c>
      <c r="Q47" t="s">
        <v>875</v>
      </c>
      <c r="R47">
        <v>59433</v>
      </c>
      <c r="S47" t="s">
        <v>2130</v>
      </c>
      <c r="T47" t="s">
        <v>2130</v>
      </c>
      <c r="U47" t="s">
        <v>19338</v>
      </c>
      <c r="V47" t="s">
        <v>13413</v>
      </c>
      <c r="W47" t="s">
        <v>22449</v>
      </c>
      <c r="X47">
        <v>36211</v>
      </c>
      <c r="Z47">
        <v>26205</v>
      </c>
      <c r="AB47">
        <v>1664</v>
      </c>
      <c r="AC47" t="s">
        <v>1749</v>
      </c>
      <c r="AD47" t="s">
        <v>1749</v>
      </c>
      <c r="AE47" t="s">
        <v>22374</v>
      </c>
      <c r="AF47" t="s">
        <v>817</v>
      </c>
      <c r="AG47">
        <v>28</v>
      </c>
      <c r="AH47">
        <v>26205</v>
      </c>
      <c r="AI47" t="s">
        <v>22450</v>
      </c>
      <c r="AJ47" t="s">
        <v>22451</v>
      </c>
      <c r="AK47" t="s">
        <v>22594</v>
      </c>
      <c r="AL47" t="s">
        <v>22595</v>
      </c>
      <c r="AM47" t="s">
        <v>22454</v>
      </c>
      <c r="AN47" t="s">
        <v>22060</v>
      </c>
      <c r="AO47">
        <v>26205</v>
      </c>
      <c r="AP47" t="s">
        <v>1749</v>
      </c>
      <c r="AQ47" t="s">
        <v>224</v>
      </c>
      <c r="AR47" t="s">
        <v>10360</v>
      </c>
      <c r="AS47" t="s">
        <v>819</v>
      </c>
      <c r="AT47" t="s">
        <v>22596</v>
      </c>
      <c r="AU47" t="s">
        <v>1244</v>
      </c>
      <c r="AV47" t="s">
        <v>22059</v>
      </c>
      <c r="AW47" t="s">
        <v>22456</v>
      </c>
      <c r="AX47" t="s">
        <v>22062</v>
      </c>
      <c r="AY47" t="s">
        <v>22597</v>
      </c>
      <c r="AZ47" t="s">
        <v>22598</v>
      </c>
      <c r="BA47" t="s">
        <v>1749</v>
      </c>
    </row>
    <row r="48" spans="1:53">
      <c r="A48" t="str">
        <f t="shared" si="0"/>
        <v>안전한 식수 공급을 위한 정수기 보급 사업 : CPA 72(한국 지원)1차</v>
      </c>
      <c r="B48">
        <v>46</v>
      </c>
      <c r="C48" t="s">
        <v>817</v>
      </c>
      <c r="D48" t="s">
        <v>19334</v>
      </c>
      <c r="E48" t="s">
        <v>817</v>
      </c>
      <c r="F48" t="s">
        <v>19335</v>
      </c>
      <c r="G48" t="s">
        <v>22446</v>
      </c>
      <c r="H48" t="s">
        <v>22447</v>
      </c>
      <c r="I48" t="s">
        <v>2758</v>
      </c>
      <c r="J48" t="s">
        <v>19378</v>
      </c>
      <c r="K48" t="s">
        <v>22448</v>
      </c>
      <c r="L48" t="s">
        <v>22050</v>
      </c>
      <c r="M48" t="s">
        <v>209</v>
      </c>
      <c r="N48" t="s">
        <v>1228</v>
      </c>
      <c r="O48" t="s">
        <v>1231</v>
      </c>
      <c r="P48" t="s">
        <v>19337</v>
      </c>
      <c r="Q48" t="s">
        <v>875</v>
      </c>
      <c r="R48">
        <v>59433</v>
      </c>
      <c r="S48" t="s">
        <v>2130</v>
      </c>
      <c r="T48" t="s">
        <v>2130</v>
      </c>
      <c r="U48" t="s">
        <v>19338</v>
      </c>
      <c r="V48" t="s">
        <v>13413</v>
      </c>
      <c r="W48" t="s">
        <v>22449</v>
      </c>
      <c r="X48">
        <v>36211</v>
      </c>
      <c r="Z48">
        <v>823</v>
      </c>
      <c r="AB48">
        <v>53</v>
      </c>
      <c r="AC48" t="s">
        <v>1749</v>
      </c>
      <c r="AD48" t="s">
        <v>1749</v>
      </c>
      <c r="AE48" t="s">
        <v>22374</v>
      </c>
      <c r="AF48" t="s">
        <v>817</v>
      </c>
      <c r="AG48">
        <v>98</v>
      </c>
      <c r="AH48">
        <v>823</v>
      </c>
      <c r="AI48" t="s">
        <v>22450</v>
      </c>
      <c r="AJ48" t="s">
        <v>22451</v>
      </c>
      <c r="AK48" t="s">
        <v>22599</v>
      </c>
      <c r="AL48" t="s">
        <v>22600</v>
      </c>
      <c r="AM48" t="s">
        <v>22454</v>
      </c>
      <c r="AN48" t="s">
        <v>22051</v>
      </c>
      <c r="AO48">
        <v>823</v>
      </c>
      <c r="AP48" t="s">
        <v>1749</v>
      </c>
      <c r="AQ48" t="s">
        <v>224</v>
      </c>
      <c r="AR48" t="s">
        <v>10360</v>
      </c>
      <c r="AS48" t="s">
        <v>819</v>
      </c>
      <c r="AT48" t="s">
        <v>22601</v>
      </c>
      <c r="AU48" t="s">
        <v>1244</v>
      </c>
      <c r="AV48" t="s">
        <v>22050</v>
      </c>
      <c r="AW48" t="s">
        <v>22456</v>
      </c>
      <c r="AX48" t="s">
        <v>22053</v>
      </c>
      <c r="AY48" t="s">
        <v>22602</v>
      </c>
      <c r="AZ48" t="s">
        <v>22603</v>
      </c>
      <c r="BA48" t="s">
        <v>1749</v>
      </c>
    </row>
    <row r="49" spans="1:53">
      <c r="A49" t="str">
        <f t="shared" si="0"/>
        <v>안전한 식수 공급을 위한 정수기 보급 사업 : CPA 73(한국 지원)1차</v>
      </c>
      <c r="B49">
        <v>47</v>
      </c>
      <c r="C49" t="s">
        <v>817</v>
      </c>
      <c r="D49" t="s">
        <v>19334</v>
      </c>
      <c r="E49" t="s">
        <v>817</v>
      </c>
      <c r="F49" t="s">
        <v>19335</v>
      </c>
      <c r="G49" t="s">
        <v>22446</v>
      </c>
      <c r="H49" t="s">
        <v>22447</v>
      </c>
      <c r="I49" t="s">
        <v>2758</v>
      </c>
      <c r="J49" t="s">
        <v>19378</v>
      </c>
      <c r="K49" t="s">
        <v>22448</v>
      </c>
      <c r="L49" t="s">
        <v>22041</v>
      </c>
      <c r="M49" t="s">
        <v>209</v>
      </c>
      <c r="N49" t="s">
        <v>1228</v>
      </c>
      <c r="O49" t="s">
        <v>1231</v>
      </c>
      <c r="P49" t="s">
        <v>19337</v>
      </c>
      <c r="Q49" t="s">
        <v>875</v>
      </c>
      <c r="R49">
        <v>59433</v>
      </c>
      <c r="S49" t="s">
        <v>2130</v>
      </c>
      <c r="T49" t="s">
        <v>2130</v>
      </c>
      <c r="U49" t="s">
        <v>19338</v>
      </c>
      <c r="V49" t="s">
        <v>13413</v>
      </c>
      <c r="W49" t="s">
        <v>22449</v>
      </c>
      <c r="X49">
        <v>36211</v>
      </c>
      <c r="Z49">
        <v>246</v>
      </c>
      <c r="AB49">
        <v>15</v>
      </c>
      <c r="AC49" t="s">
        <v>1749</v>
      </c>
      <c r="AD49" t="s">
        <v>1749</v>
      </c>
      <c r="AE49" t="s">
        <v>22374</v>
      </c>
      <c r="AF49" t="s">
        <v>817</v>
      </c>
      <c r="AG49">
        <v>33</v>
      </c>
      <c r="AH49">
        <v>246</v>
      </c>
      <c r="AI49" t="s">
        <v>22450</v>
      </c>
      <c r="AJ49" t="s">
        <v>22451</v>
      </c>
      <c r="AK49" t="s">
        <v>22604</v>
      </c>
      <c r="AL49" t="s">
        <v>22605</v>
      </c>
      <c r="AM49" t="s">
        <v>22454</v>
      </c>
      <c r="AN49" t="s">
        <v>22042</v>
      </c>
      <c r="AO49">
        <v>246</v>
      </c>
      <c r="AP49" t="s">
        <v>1749</v>
      </c>
      <c r="AQ49" t="s">
        <v>224</v>
      </c>
      <c r="AR49" t="s">
        <v>10360</v>
      </c>
      <c r="AS49" t="s">
        <v>819</v>
      </c>
      <c r="AT49" t="s">
        <v>22606</v>
      </c>
      <c r="AU49" t="s">
        <v>1244</v>
      </c>
      <c r="AV49" t="s">
        <v>22041</v>
      </c>
      <c r="AW49" t="s">
        <v>22456</v>
      </c>
      <c r="AX49" t="s">
        <v>22044</v>
      </c>
      <c r="AY49" t="s">
        <v>22607</v>
      </c>
      <c r="AZ49" t="s">
        <v>22608</v>
      </c>
      <c r="BA49" t="s">
        <v>1749</v>
      </c>
    </row>
    <row r="50" spans="1:53">
      <c r="A50" t="str">
        <f t="shared" si="0"/>
        <v>안전한 식수 공급을 위한 정수기 보급 사업 : CPA 74(한국 지원)1차</v>
      </c>
      <c r="B50">
        <v>48</v>
      </c>
      <c r="C50" t="s">
        <v>817</v>
      </c>
      <c r="D50" t="s">
        <v>19334</v>
      </c>
      <c r="E50" t="s">
        <v>817</v>
      </c>
      <c r="F50" t="s">
        <v>19335</v>
      </c>
      <c r="G50" t="s">
        <v>22446</v>
      </c>
      <c r="H50" t="s">
        <v>22447</v>
      </c>
      <c r="I50" t="s">
        <v>2758</v>
      </c>
      <c r="J50" t="s">
        <v>19378</v>
      </c>
      <c r="K50" t="s">
        <v>22448</v>
      </c>
      <c r="L50" t="s">
        <v>22033</v>
      </c>
      <c r="M50" t="s">
        <v>209</v>
      </c>
      <c r="N50" t="s">
        <v>1228</v>
      </c>
      <c r="O50" t="s">
        <v>1231</v>
      </c>
      <c r="P50" t="s">
        <v>19337</v>
      </c>
      <c r="Q50" t="s">
        <v>875</v>
      </c>
      <c r="R50">
        <v>59433</v>
      </c>
      <c r="S50" t="s">
        <v>2130</v>
      </c>
      <c r="T50" t="s">
        <v>2130</v>
      </c>
      <c r="U50" t="s">
        <v>19338</v>
      </c>
      <c r="V50" t="s">
        <v>13413</v>
      </c>
      <c r="W50" t="s">
        <v>22449</v>
      </c>
      <c r="X50">
        <v>36211</v>
      </c>
      <c r="Z50">
        <v>245</v>
      </c>
      <c r="AB50">
        <v>15</v>
      </c>
      <c r="AC50" t="s">
        <v>1749</v>
      </c>
      <c r="AD50" t="s">
        <v>1749</v>
      </c>
      <c r="AE50" t="s">
        <v>22374</v>
      </c>
      <c r="AF50" t="s">
        <v>817</v>
      </c>
      <c r="AG50">
        <v>30</v>
      </c>
      <c r="AH50">
        <v>245</v>
      </c>
      <c r="AI50" t="s">
        <v>22450</v>
      </c>
      <c r="AJ50" t="s">
        <v>22451</v>
      </c>
      <c r="AK50" t="s">
        <v>22609</v>
      </c>
      <c r="AL50" t="s">
        <v>22610</v>
      </c>
      <c r="AM50" t="s">
        <v>22454</v>
      </c>
      <c r="AN50" t="s">
        <v>22034</v>
      </c>
      <c r="AO50">
        <v>245</v>
      </c>
      <c r="AP50" t="s">
        <v>1749</v>
      </c>
      <c r="AQ50" t="s">
        <v>224</v>
      </c>
      <c r="AR50" t="s">
        <v>10360</v>
      </c>
      <c r="AS50" t="s">
        <v>819</v>
      </c>
      <c r="AT50" t="s">
        <v>22611</v>
      </c>
      <c r="AU50" t="s">
        <v>1244</v>
      </c>
      <c r="AV50" t="s">
        <v>22033</v>
      </c>
      <c r="AW50" t="s">
        <v>22456</v>
      </c>
      <c r="AX50" t="s">
        <v>22036</v>
      </c>
      <c r="AY50" t="s">
        <v>22612</v>
      </c>
      <c r="AZ50" t="s">
        <v>22613</v>
      </c>
      <c r="BA50" t="s">
        <v>1749</v>
      </c>
    </row>
    <row r="51" spans="1:53">
      <c r="A51" t="str">
        <f t="shared" si="0"/>
        <v>안전한 식수 공급을 위한 정수기 보급 사업 : CPA 75(한국 지원)1차</v>
      </c>
      <c r="B51">
        <v>49</v>
      </c>
      <c r="C51" t="s">
        <v>817</v>
      </c>
      <c r="D51" t="s">
        <v>19334</v>
      </c>
      <c r="E51" t="s">
        <v>817</v>
      </c>
      <c r="F51" t="s">
        <v>19335</v>
      </c>
      <c r="G51" t="s">
        <v>22446</v>
      </c>
      <c r="H51" t="s">
        <v>22447</v>
      </c>
      <c r="I51" t="s">
        <v>2758</v>
      </c>
      <c r="J51" t="s">
        <v>19378</v>
      </c>
      <c r="K51" t="s">
        <v>22448</v>
      </c>
      <c r="L51" t="s">
        <v>22025</v>
      </c>
      <c r="M51" t="s">
        <v>209</v>
      </c>
      <c r="N51" t="s">
        <v>1228</v>
      </c>
      <c r="O51" t="s">
        <v>1231</v>
      </c>
      <c r="P51" t="s">
        <v>19337</v>
      </c>
      <c r="Q51" t="s">
        <v>875</v>
      </c>
      <c r="R51">
        <v>59433</v>
      </c>
      <c r="S51" t="s">
        <v>2130</v>
      </c>
      <c r="T51" t="s">
        <v>2130</v>
      </c>
      <c r="U51" t="s">
        <v>19338</v>
      </c>
      <c r="V51" t="s">
        <v>13413</v>
      </c>
      <c r="W51" t="s">
        <v>22449</v>
      </c>
      <c r="X51">
        <v>36211</v>
      </c>
      <c r="Z51">
        <v>163</v>
      </c>
      <c r="AB51">
        <v>10</v>
      </c>
      <c r="AC51" t="s">
        <v>1749</v>
      </c>
      <c r="AD51" t="s">
        <v>1749</v>
      </c>
      <c r="AE51" t="s">
        <v>22374</v>
      </c>
      <c r="AF51" t="s">
        <v>817</v>
      </c>
      <c r="AG51">
        <v>30</v>
      </c>
      <c r="AH51">
        <v>163</v>
      </c>
      <c r="AI51" t="s">
        <v>22450</v>
      </c>
      <c r="AJ51" t="s">
        <v>22451</v>
      </c>
      <c r="AK51" t="s">
        <v>22614</v>
      </c>
      <c r="AL51" t="s">
        <v>22615</v>
      </c>
      <c r="AM51" t="s">
        <v>22454</v>
      </c>
      <c r="AN51" t="s">
        <v>22026</v>
      </c>
      <c r="AO51">
        <v>163</v>
      </c>
      <c r="AP51" t="s">
        <v>1749</v>
      </c>
      <c r="AQ51" t="s">
        <v>224</v>
      </c>
      <c r="AR51" t="s">
        <v>10360</v>
      </c>
      <c r="AS51" t="s">
        <v>819</v>
      </c>
      <c r="AT51" t="s">
        <v>22616</v>
      </c>
      <c r="AU51" t="s">
        <v>1244</v>
      </c>
      <c r="AV51" t="s">
        <v>22025</v>
      </c>
      <c r="AW51" t="s">
        <v>22456</v>
      </c>
      <c r="AX51" t="s">
        <v>22028</v>
      </c>
      <c r="AY51" t="s">
        <v>22617</v>
      </c>
      <c r="AZ51" t="s">
        <v>22618</v>
      </c>
      <c r="BA51" t="s">
        <v>1749</v>
      </c>
    </row>
    <row r="52" spans="1:53">
      <c r="A52" t="str">
        <f t="shared" si="0"/>
        <v>안전한 식수 공급을 위한 정수기 보급 사업 : CPA 76(한국 지원)1차</v>
      </c>
      <c r="B52">
        <v>50</v>
      </c>
      <c r="C52" t="s">
        <v>817</v>
      </c>
      <c r="D52" t="s">
        <v>19334</v>
      </c>
      <c r="E52" t="s">
        <v>817</v>
      </c>
      <c r="F52" t="s">
        <v>19335</v>
      </c>
      <c r="G52" t="s">
        <v>22446</v>
      </c>
      <c r="H52" t="s">
        <v>22447</v>
      </c>
      <c r="I52" t="s">
        <v>2758</v>
      </c>
      <c r="J52" t="s">
        <v>19378</v>
      </c>
      <c r="K52" t="s">
        <v>22448</v>
      </c>
      <c r="L52" t="s">
        <v>22016</v>
      </c>
      <c r="M52" t="s">
        <v>209</v>
      </c>
      <c r="N52" t="s">
        <v>1228</v>
      </c>
      <c r="O52" t="s">
        <v>1231</v>
      </c>
      <c r="P52" t="s">
        <v>19337</v>
      </c>
      <c r="Q52" t="s">
        <v>875</v>
      </c>
      <c r="R52">
        <v>59433</v>
      </c>
      <c r="S52" t="s">
        <v>2130</v>
      </c>
      <c r="T52" t="s">
        <v>2130</v>
      </c>
      <c r="U52" t="s">
        <v>19338</v>
      </c>
      <c r="V52" t="s">
        <v>13413</v>
      </c>
      <c r="W52" t="s">
        <v>22449</v>
      </c>
      <c r="X52">
        <v>36211</v>
      </c>
      <c r="Z52">
        <v>255</v>
      </c>
      <c r="AB52">
        <v>16</v>
      </c>
      <c r="AC52" t="s">
        <v>1749</v>
      </c>
      <c r="AD52" t="s">
        <v>1749</v>
      </c>
      <c r="AE52" t="s">
        <v>22374</v>
      </c>
      <c r="AF52" t="s">
        <v>817</v>
      </c>
      <c r="AG52">
        <v>37</v>
      </c>
      <c r="AH52">
        <v>255</v>
      </c>
      <c r="AI52" t="s">
        <v>22450</v>
      </c>
      <c r="AJ52" t="s">
        <v>22451</v>
      </c>
      <c r="AK52" t="s">
        <v>22619</v>
      </c>
      <c r="AL52" t="s">
        <v>22620</v>
      </c>
      <c r="AM52" t="s">
        <v>22454</v>
      </c>
      <c r="AN52" t="s">
        <v>22017</v>
      </c>
      <c r="AO52">
        <v>255</v>
      </c>
      <c r="AP52" t="s">
        <v>1749</v>
      </c>
      <c r="AQ52" t="s">
        <v>224</v>
      </c>
      <c r="AR52" t="s">
        <v>10360</v>
      </c>
      <c r="AS52" t="s">
        <v>819</v>
      </c>
      <c r="AT52" t="s">
        <v>22621</v>
      </c>
      <c r="AU52" t="s">
        <v>1244</v>
      </c>
      <c r="AV52" t="s">
        <v>22016</v>
      </c>
      <c r="AW52" t="s">
        <v>22456</v>
      </c>
      <c r="AX52" t="s">
        <v>22019</v>
      </c>
      <c r="AY52" t="s">
        <v>22622</v>
      </c>
      <c r="AZ52" t="s">
        <v>22623</v>
      </c>
      <c r="BA52" t="s">
        <v>1749</v>
      </c>
    </row>
    <row r="53" spans="1:53">
      <c r="A53" t="str">
        <f t="shared" si="0"/>
        <v>안전한 식수 공급을 위한 정수기 보급 사업 : CPA 77(한국 지원)1차</v>
      </c>
      <c r="B53">
        <v>51</v>
      </c>
      <c r="C53" t="s">
        <v>817</v>
      </c>
      <c r="D53" t="s">
        <v>19334</v>
      </c>
      <c r="E53" t="s">
        <v>817</v>
      </c>
      <c r="F53" t="s">
        <v>19335</v>
      </c>
      <c r="G53" t="s">
        <v>22446</v>
      </c>
      <c r="H53" t="s">
        <v>22447</v>
      </c>
      <c r="I53" t="s">
        <v>2758</v>
      </c>
      <c r="J53" t="s">
        <v>19378</v>
      </c>
      <c r="K53" t="s">
        <v>22448</v>
      </c>
      <c r="L53" t="s">
        <v>22005</v>
      </c>
      <c r="M53" t="s">
        <v>209</v>
      </c>
      <c r="N53" t="s">
        <v>1228</v>
      </c>
      <c r="O53" t="s">
        <v>1231</v>
      </c>
      <c r="P53" t="s">
        <v>19337</v>
      </c>
      <c r="Q53" t="s">
        <v>875</v>
      </c>
      <c r="R53">
        <v>59433</v>
      </c>
      <c r="S53" t="s">
        <v>2130</v>
      </c>
      <c r="T53" t="s">
        <v>2130</v>
      </c>
      <c r="U53" t="s">
        <v>19338</v>
      </c>
      <c r="V53" t="s">
        <v>13413</v>
      </c>
      <c r="W53" t="s">
        <v>22449</v>
      </c>
      <c r="X53">
        <v>36211</v>
      </c>
      <c r="Z53">
        <v>269</v>
      </c>
      <c r="AB53">
        <v>33</v>
      </c>
      <c r="AC53" t="s">
        <v>1749</v>
      </c>
      <c r="AD53" t="s">
        <v>1749</v>
      </c>
      <c r="AE53" t="s">
        <v>22374</v>
      </c>
      <c r="AF53" t="s">
        <v>817</v>
      </c>
      <c r="AG53">
        <v>33</v>
      </c>
      <c r="AH53">
        <v>269</v>
      </c>
      <c r="AI53" t="s">
        <v>22450</v>
      </c>
      <c r="AJ53" t="s">
        <v>22451</v>
      </c>
      <c r="AK53" t="s">
        <v>22624</v>
      </c>
      <c r="AL53" t="s">
        <v>22625</v>
      </c>
      <c r="AM53" t="s">
        <v>22454</v>
      </c>
      <c r="AN53" t="s">
        <v>22008</v>
      </c>
      <c r="AO53">
        <v>269</v>
      </c>
      <c r="AP53" t="s">
        <v>1749</v>
      </c>
      <c r="AQ53" t="s">
        <v>224</v>
      </c>
      <c r="AR53" t="s">
        <v>10360</v>
      </c>
      <c r="AS53" t="s">
        <v>819</v>
      </c>
      <c r="AT53" t="s">
        <v>22626</v>
      </c>
      <c r="AU53" t="s">
        <v>1244</v>
      </c>
      <c r="AV53" t="s">
        <v>22005</v>
      </c>
      <c r="AW53" t="s">
        <v>22456</v>
      </c>
      <c r="AX53" t="s">
        <v>22010</v>
      </c>
      <c r="AY53" t="s">
        <v>22627</v>
      </c>
      <c r="AZ53" t="s">
        <v>22628</v>
      </c>
      <c r="BA53" t="s">
        <v>1749</v>
      </c>
    </row>
    <row r="54" spans="1:53">
      <c r="A54" t="str">
        <f t="shared" si="0"/>
        <v>안전한 식수 공급을 위한 정수기 보급 사업 : CPA 78(한국 지원)1차</v>
      </c>
      <c r="B54">
        <v>52</v>
      </c>
      <c r="C54" t="s">
        <v>817</v>
      </c>
      <c r="D54" t="s">
        <v>19334</v>
      </c>
      <c r="E54" t="s">
        <v>817</v>
      </c>
      <c r="F54" t="s">
        <v>19335</v>
      </c>
      <c r="G54" t="s">
        <v>22446</v>
      </c>
      <c r="H54" t="s">
        <v>22447</v>
      </c>
      <c r="I54" t="s">
        <v>2758</v>
      </c>
      <c r="J54" t="s">
        <v>19378</v>
      </c>
      <c r="K54" t="s">
        <v>22448</v>
      </c>
      <c r="L54" t="s">
        <v>21995</v>
      </c>
      <c r="M54" t="s">
        <v>209</v>
      </c>
      <c r="N54" t="s">
        <v>1228</v>
      </c>
      <c r="O54" t="s">
        <v>1231</v>
      </c>
      <c r="P54" t="s">
        <v>19337</v>
      </c>
      <c r="Q54" t="s">
        <v>875</v>
      </c>
      <c r="R54">
        <v>59886</v>
      </c>
      <c r="S54" t="s">
        <v>2130</v>
      </c>
      <c r="T54" t="s">
        <v>2130</v>
      </c>
      <c r="U54" t="s">
        <v>19338</v>
      </c>
      <c r="V54" t="s">
        <v>13413</v>
      </c>
      <c r="W54" t="s">
        <v>22449</v>
      </c>
      <c r="X54">
        <v>36487</v>
      </c>
      <c r="Z54">
        <v>6961</v>
      </c>
      <c r="AB54">
        <v>797</v>
      </c>
      <c r="AC54" t="s">
        <v>1749</v>
      </c>
      <c r="AD54" t="s">
        <v>1749</v>
      </c>
      <c r="AE54" t="s">
        <v>22374</v>
      </c>
      <c r="AF54" t="s">
        <v>817</v>
      </c>
      <c r="AG54">
        <v>21</v>
      </c>
      <c r="AH54">
        <v>6961</v>
      </c>
      <c r="AI54" t="s">
        <v>22629</v>
      </c>
      <c r="AJ54" t="s">
        <v>22630</v>
      </c>
      <c r="AK54" t="s">
        <v>22631</v>
      </c>
      <c r="AL54" t="s">
        <v>22632</v>
      </c>
      <c r="AM54" t="s">
        <v>22633</v>
      </c>
      <c r="AN54" t="s">
        <v>21997</v>
      </c>
      <c r="AO54">
        <v>6961</v>
      </c>
      <c r="AP54" t="s">
        <v>1749</v>
      </c>
      <c r="AQ54" t="s">
        <v>224</v>
      </c>
      <c r="AR54" t="s">
        <v>10360</v>
      </c>
      <c r="AS54" t="s">
        <v>819</v>
      </c>
      <c r="AT54" t="s">
        <v>22634</v>
      </c>
      <c r="AU54" t="s">
        <v>1244</v>
      </c>
      <c r="AV54" t="s">
        <v>21995</v>
      </c>
      <c r="AW54" t="s">
        <v>22635</v>
      </c>
      <c r="AX54" t="s">
        <v>21999</v>
      </c>
      <c r="AY54" t="s">
        <v>22636</v>
      </c>
      <c r="AZ54" t="s">
        <v>22637</v>
      </c>
      <c r="BA54" t="s">
        <v>1749</v>
      </c>
    </row>
    <row r="55" spans="1:53">
      <c r="A55" t="str">
        <f t="shared" si="0"/>
        <v>안전한 식수 공급을 위한 정수기 보급 사업 : CPA 79(한국 지원)1차</v>
      </c>
      <c r="B55">
        <v>53</v>
      </c>
      <c r="C55" t="s">
        <v>817</v>
      </c>
      <c r="D55" t="s">
        <v>19334</v>
      </c>
      <c r="E55" t="s">
        <v>817</v>
      </c>
      <c r="F55" t="s">
        <v>19335</v>
      </c>
      <c r="G55" t="s">
        <v>22446</v>
      </c>
      <c r="H55" t="s">
        <v>22447</v>
      </c>
      <c r="I55" t="s">
        <v>2758</v>
      </c>
      <c r="J55" t="s">
        <v>19378</v>
      </c>
      <c r="K55" t="s">
        <v>22448</v>
      </c>
      <c r="L55" t="s">
        <v>21986</v>
      </c>
      <c r="M55" t="s">
        <v>209</v>
      </c>
      <c r="N55" t="s">
        <v>1228</v>
      </c>
      <c r="O55" t="s">
        <v>1231</v>
      </c>
      <c r="P55" t="s">
        <v>19337</v>
      </c>
      <c r="Q55" t="s">
        <v>875</v>
      </c>
      <c r="R55">
        <v>59886</v>
      </c>
      <c r="S55" t="s">
        <v>2130</v>
      </c>
      <c r="T55" t="s">
        <v>2130</v>
      </c>
      <c r="U55" t="s">
        <v>19338</v>
      </c>
      <c r="V55" t="s">
        <v>13413</v>
      </c>
      <c r="W55" t="s">
        <v>22449</v>
      </c>
      <c r="X55">
        <v>36487</v>
      </c>
      <c r="Z55">
        <v>6219</v>
      </c>
      <c r="AB55">
        <v>713</v>
      </c>
      <c r="AC55" t="s">
        <v>1749</v>
      </c>
      <c r="AD55" t="s">
        <v>1749</v>
      </c>
      <c r="AE55" t="s">
        <v>22374</v>
      </c>
      <c r="AF55" t="s">
        <v>817</v>
      </c>
      <c r="AG55">
        <v>15</v>
      </c>
      <c r="AH55">
        <v>6219</v>
      </c>
      <c r="AI55" t="s">
        <v>22629</v>
      </c>
      <c r="AJ55" t="s">
        <v>22630</v>
      </c>
      <c r="AK55" t="s">
        <v>22638</v>
      </c>
      <c r="AL55" t="s">
        <v>22639</v>
      </c>
      <c r="AM55" t="s">
        <v>22640</v>
      </c>
      <c r="AN55" t="s">
        <v>21987</v>
      </c>
      <c r="AO55">
        <v>6219</v>
      </c>
      <c r="AP55" t="s">
        <v>1749</v>
      </c>
      <c r="AQ55" t="s">
        <v>224</v>
      </c>
      <c r="AR55" t="s">
        <v>10360</v>
      </c>
      <c r="AS55" t="s">
        <v>819</v>
      </c>
      <c r="AT55" t="s">
        <v>22641</v>
      </c>
      <c r="AU55" t="s">
        <v>1244</v>
      </c>
      <c r="AV55" t="s">
        <v>21986</v>
      </c>
      <c r="AW55" t="s">
        <v>22635</v>
      </c>
      <c r="AX55" t="s">
        <v>21989</v>
      </c>
      <c r="AY55" t="s">
        <v>22642</v>
      </c>
      <c r="AZ55" t="s">
        <v>22643</v>
      </c>
      <c r="BA55" t="s">
        <v>1749</v>
      </c>
    </row>
    <row r="56" spans="1:53">
      <c r="A56" t="str">
        <f t="shared" si="0"/>
        <v>안전한 식수 공급을 위한 정수기 보급 사업 : CPA 80(한국 지원)1차</v>
      </c>
      <c r="B56">
        <v>54</v>
      </c>
      <c r="C56" t="s">
        <v>817</v>
      </c>
      <c r="D56" t="s">
        <v>19334</v>
      </c>
      <c r="E56" t="s">
        <v>817</v>
      </c>
      <c r="F56" t="s">
        <v>19335</v>
      </c>
      <c r="G56" t="s">
        <v>22446</v>
      </c>
      <c r="H56" t="s">
        <v>22447</v>
      </c>
      <c r="I56" t="s">
        <v>2758</v>
      </c>
      <c r="J56" t="s">
        <v>19378</v>
      </c>
      <c r="K56" t="s">
        <v>22448</v>
      </c>
      <c r="L56" t="s">
        <v>21977</v>
      </c>
      <c r="M56" t="s">
        <v>209</v>
      </c>
      <c r="N56" t="s">
        <v>1228</v>
      </c>
      <c r="O56" t="s">
        <v>1231</v>
      </c>
      <c r="P56" t="s">
        <v>19337</v>
      </c>
      <c r="Q56" t="s">
        <v>875</v>
      </c>
      <c r="R56">
        <v>59886</v>
      </c>
      <c r="S56" t="s">
        <v>2130</v>
      </c>
      <c r="T56" t="s">
        <v>2130</v>
      </c>
      <c r="U56" t="s">
        <v>19338</v>
      </c>
      <c r="V56" t="s">
        <v>13413</v>
      </c>
      <c r="W56" t="s">
        <v>22449</v>
      </c>
      <c r="X56">
        <v>36487</v>
      </c>
      <c r="Z56">
        <v>6631</v>
      </c>
      <c r="AB56">
        <v>760</v>
      </c>
      <c r="AC56" t="s">
        <v>1749</v>
      </c>
      <c r="AD56" t="s">
        <v>1749</v>
      </c>
      <c r="AE56" t="s">
        <v>22374</v>
      </c>
      <c r="AF56" t="s">
        <v>817</v>
      </c>
      <c r="AG56">
        <v>19</v>
      </c>
      <c r="AH56">
        <v>6631</v>
      </c>
      <c r="AI56" t="s">
        <v>22629</v>
      </c>
      <c r="AJ56" t="s">
        <v>22630</v>
      </c>
      <c r="AK56" t="s">
        <v>22644</v>
      </c>
      <c r="AL56" t="s">
        <v>22645</v>
      </c>
      <c r="AM56" t="s">
        <v>22633</v>
      </c>
      <c r="AN56" t="s">
        <v>21978</v>
      </c>
      <c r="AO56">
        <v>6631</v>
      </c>
      <c r="AP56" t="s">
        <v>1749</v>
      </c>
      <c r="AQ56" t="s">
        <v>224</v>
      </c>
      <c r="AR56" t="s">
        <v>10360</v>
      </c>
      <c r="AS56" t="s">
        <v>819</v>
      </c>
      <c r="AT56" t="s">
        <v>22646</v>
      </c>
      <c r="AU56" t="s">
        <v>1244</v>
      </c>
      <c r="AV56" t="s">
        <v>21977</v>
      </c>
      <c r="AW56" t="s">
        <v>22635</v>
      </c>
      <c r="AX56" t="s">
        <v>21980</v>
      </c>
      <c r="AY56" t="s">
        <v>22647</v>
      </c>
      <c r="AZ56" t="s">
        <v>22648</v>
      </c>
      <c r="BA56" t="s">
        <v>1749</v>
      </c>
    </row>
    <row r="57" spans="1:53">
      <c r="A57" t="str">
        <f t="shared" si="0"/>
        <v>안전한 식수 공급을 위한 정수기 보급 사업 : CPA 81(한국 지원)1차</v>
      </c>
      <c r="B57">
        <v>55</v>
      </c>
      <c r="C57" t="s">
        <v>817</v>
      </c>
      <c r="D57" t="s">
        <v>19334</v>
      </c>
      <c r="E57" t="s">
        <v>817</v>
      </c>
      <c r="F57" t="s">
        <v>19335</v>
      </c>
      <c r="G57" t="s">
        <v>22446</v>
      </c>
      <c r="H57" t="s">
        <v>22447</v>
      </c>
      <c r="I57" t="s">
        <v>2758</v>
      </c>
      <c r="J57" t="s">
        <v>19378</v>
      </c>
      <c r="K57" t="s">
        <v>22448</v>
      </c>
      <c r="L57" t="s">
        <v>21968</v>
      </c>
      <c r="M57" t="s">
        <v>209</v>
      </c>
      <c r="N57" t="s">
        <v>1228</v>
      </c>
      <c r="O57" t="s">
        <v>1231</v>
      </c>
      <c r="P57" t="s">
        <v>19337</v>
      </c>
      <c r="Q57" t="s">
        <v>875</v>
      </c>
      <c r="R57">
        <v>59886</v>
      </c>
      <c r="S57" t="s">
        <v>2130</v>
      </c>
      <c r="T57" t="s">
        <v>2130</v>
      </c>
      <c r="U57" t="s">
        <v>19338</v>
      </c>
      <c r="V57" t="s">
        <v>13413</v>
      </c>
      <c r="W57" t="s">
        <v>22449</v>
      </c>
      <c r="X57">
        <v>36487</v>
      </c>
      <c r="Z57">
        <v>5563</v>
      </c>
      <c r="AB57">
        <v>638</v>
      </c>
      <c r="AC57" t="s">
        <v>1749</v>
      </c>
      <c r="AD57" t="s">
        <v>1749</v>
      </c>
      <c r="AE57" t="s">
        <v>22374</v>
      </c>
      <c r="AF57" t="s">
        <v>817</v>
      </c>
      <c r="AG57">
        <v>21</v>
      </c>
      <c r="AH57">
        <v>5563</v>
      </c>
      <c r="AI57" t="s">
        <v>22629</v>
      </c>
      <c r="AJ57" t="s">
        <v>22630</v>
      </c>
      <c r="AK57" t="s">
        <v>22649</v>
      </c>
      <c r="AL57" t="s">
        <v>22650</v>
      </c>
      <c r="AM57" t="s">
        <v>22651</v>
      </c>
      <c r="AN57" t="s">
        <v>21969</v>
      </c>
      <c r="AO57">
        <v>5563</v>
      </c>
      <c r="AP57" t="s">
        <v>1749</v>
      </c>
      <c r="AQ57" t="s">
        <v>224</v>
      </c>
      <c r="AR57" t="s">
        <v>10360</v>
      </c>
      <c r="AS57" t="s">
        <v>819</v>
      </c>
      <c r="AT57" t="s">
        <v>22652</v>
      </c>
      <c r="AU57" t="s">
        <v>1244</v>
      </c>
      <c r="AV57" t="s">
        <v>21968</v>
      </c>
      <c r="AW57" t="s">
        <v>22635</v>
      </c>
      <c r="AX57" t="s">
        <v>21971</v>
      </c>
      <c r="AY57" t="s">
        <v>22653</v>
      </c>
      <c r="AZ57" t="s">
        <v>22654</v>
      </c>
      <c r="BA57" t="s">
        <v>1749</v>
      </c>
    </row>
    <row r="58" spans="1:53">
      <c r="A58" t="str">
        <f t="shared" si="0"/>
        <v>안전한 식수 공급을 위한 정수기 보급 사업 : CPA 82(한국 지원)1차</v>
      </c>
      <c r="B58">
        <v>56</v>
      </c>
      <c r="C58" t="s">
        <v>817</v>
      </c>
      <c r="D58" t="s">
        <v>19334</v>
      </c>
      <c r="E58" t="s">
        <v>817</v>
      </c>
      <c r="F58" t="s">
        <v>19335</v>
      </c>
      <c r="G58" t="s">
        <v>22446</v>
      </c>
      <c r="H58" t="s">
        <v>22447</v>
      </c>
      <c r="I58" t="s">
        <v>2758</v>
      </c>
      <c r="J58" t="s">
        <v>19378</v>
      </c>
      <c r="K58" t="s">
        <v>22448</v>
      </c>
      <c r="L58" t="s">
        <v>21959</v>
      </c>
      <c r="M58" t="s">
        <v>209</v>
      </c>
      <c r="N58" t="s">
        <v>1228</v>
      </c>
      <c r="O58" t="s">
        <v>1231</v>
      </c>
      <c r="P58" t="s">
        <v>19337</v>
      </c>
      <c r="Q58" t="s">
        <v>875</v>
      </c>
      <c r="R58">
        <v>59886</v>
      </c>
      <c r="S58" t="s">
        <v>2130</v>
      </c>
      <c r="T58" t="s">
        <v>2130</v>
      </c>
      <c r="U58" t="s">
        <v>19338</v>
      </c>
      <c r="V58" t="s">
        <v>13413</v>
      </c>
      <c r="W58" t="s">
        <v>22449</v>
      </c>
      <c r="X58">
        <v>36487</v>
      </c>
      <c r="Z58">
        <v>5468</v>
      </c>
      <c r="AB58">
        <v>626</v>
      </c>
      <c r="AC58" t="s">
        <v>1749</v>
      </c>
      <c r="AD58" t="s">
        <v>1749</v>
      </c>
      <c r="AE58" t="s">
        <v>22374</v>
      </c>
      <c r="AF58" t="s">
        <v>817</v>
      </c>
      <c r="AG58">
        <v>15</v>
      </c>
      <c r="AH58">
        <v>5468</v>
      </c>
      <c r="AI58" t="s">
        <v>22629</v>
      </c>
      <c r="AJ58" t="s">
        <v>22630</v>
      </c>
      <c r="AK58" t="s">
        <v>22655</v>
      </c>
      <c r="AL58" t="s">
        <v>22656</v>
      </c>
      <c r="AM58" t="s">
        <v>22633</v>
      </c>
      <c r="AN58" t="s">
        <v>21960</v>
      </c>
      <c r="AO58">
        <v>5468</v>
      </c>
      <c r="AP58" t="s">
        <v>1749</v>
      </c>
      <c r="AQ58" t="s">
        <v>224</v>
      </c>
      <c r="AR58" t="s">
        <v>10360</v>
      </c>
      <c r="AS58" t="s">
        <v>819</v>
      </c>
      <c r="AT58" t="s">
        <v>22657</v>
      </c>
      <c r="AU58" t="s">
        <v>1244</v>
      </c>
      <c r="AV58" t="s">
        <v>21959</v>
      </c>
      <c r="AW58" t="s">
        <v>22635</v>
      </c>
      <c r="AX58" t="s">
        <v>21962</v>
      </c>
      <c r="AY58" t="s">
        <v>22658</v>
      </c>
      <c r="AZ58" t="s">
        <v>22659</v>
      </c>
      <c r="BA58" t="s">
        <v>1749</v>
      </c>
    </row>
    <row r="59" spans="1:53">
      <c r="A59" t="str">
        <f t="shared" si="0"/>
        <v>안전한 식수 공급을 위한 정수기 보급 사업 : CPA 83(한국 지원)1차</v>
      </c>
      <c r="B59">
        <v>57</v>
      </c>
      <c r="C59" t="s">
        <v>817</v>
      </c>
      <c r="D59" t="s">
        <v>19334</v>
      </c>
      <c r="E59" t="s">
        <v>817</v>
      </c>
      <c r="F59" t="s">
        <v>19335</v>
      </c>
      <c r="G59" t="s">
        <v>22446</v>
      </c>
      <c r="H59" t="s">
        <v>22447</v>
      </c>
      <c r="I59" t="s">
        <v>2758</v>
      </c>
      <c r="J59" t="s">
        <v>19378</v>
      </c>
      <c r="K59" t="s">
        <v>22448</v>
      </c>
      <c r="L59" t="s">
        <v>21950</v>
      </c>
      <c r="M59" t="s">
        <v>209</v>
      </c>
      <c r="N59" t="s">
        <v>1228</v>
      </c>
      <c r="O59" t="s">
        <v>1231</v>
      </c>
      <c r="P59" t="s">
        <v>19337</v>
      </c>
      <c r="Q59" t="s">
        <v>875</v>
      </c>
      <c r="R59">
        <v>59886</v>
      </c>
      <c r="S59" t="s">
        <v>2130</v>
      </c>
      <c r="T59" t="s">
        <v>2130</v>
      </c>
      <c r="U59" t="s">
        <v>19338</v>
      </c>
      <c r="V59" t="s">
        <v>13413</v>
      </c>
      <c r="W59" t="s">
        <v>22449</v>
      </c>
      <c r="X59">
        <v>36487</v>
      </c>
      <c r="Z59">
        <v>5475</v>
      </c>
      <c r="AB59">
        <v>627</v>
      </c>
      <c r="AC59" t="s">
        <v>1749</v>
      </c>
      <c r="AD59" t="s">
        <v>1749</v>
      </c>
      <c r="AE59" t="s">
        <v>22374</v>
      </c>
      <c r="AF59" t="s">
        <v>817</v>
      </c>
      <c r="AG59">
        <v>31</v>
      </c>
      <c r="AH59">
        <v>5475</v>
      </c>
      <c r="AI59" t="s">
        <v>22629</v>
      </c>
      <c r="AJ59" t="s">
        <v>22630</v>
      </c>
      <c r="AK59" t="s">
        <v>22660</v>
      </c>
      <c r="AL59" t="s">
        <v>22661</v>
      </c>
      <c r="AM59" t="s">
        <v>22662</v>
      </c>
      <c r="AN59" t="s">
        <v>21951</v>
      </c>
      <c r="AO59">
        <v>5475</v>
      </c>
      <c r="AP59" t="s">
        <v>1749</v>
      </c>
      <c r="AQ59" t="s">
        <v>224</v>
      </c>
      <c r="AR59" t="s">
        <v>10360</v>
      </c>
      <c r="AS59" t="s">
        <v>819</v>
      </c>
      <c r="AT59" t="s">
        <v>22663</v>
      </c>
      <c r="AU59" t="s">
        <v>1244</v>
      </c>
      <c r="AV59" t="s">
        <v>21950</v>
      </c>
      <c r="AW59" t="s">
        <v>22635</v>
      </c>
      <c r="AX59" t="s">
        <v>21953</v>
      </c>
      <c r="AY59" t="s">
        <v>22664</v>
      </c>
      <c r="AZ59" t="s">
        <v>22665</v>
      </c>
      <c r="BA59" t="s">
        <v>1749</v>
      </c>
    </row>
    <row r="60" spans="1:53">
      <c r="A60" t="str">
        <f t="shared" si="0"/>
        <v>안전한 식수 공급을 위한 정수기 보급 사업 : CPA 84(한국 지원)1차</v>
      </c>
      <c r="B60">
        <v>58</v>
      </c>
      <c r="C60" t="s">
        <v>817</v>
      </c>
      <c r="D60" t="s">
        <v>19334</v>
      </c>
      <c r="E60" t="s">
        <v>817</v>
      </c>
      <c r="F60" t="s">
        <v>19335</v>
      </c>
      <c r="G60" t="s">
        <v>22446</v>
      </c>
      <c r="H60" t="s">
        <v>22447</v>
      </c>
      <c r="I60" t="s">
        <v>2758</v>
      </c>
      <c r="J60" t="s">
        <v>19378</v>
      </c>
      <c r="K60" t="s">
        <v>22448</v>
      </c>
      <c r="L60" t="s">
        <v>896</v>
      </c>
      <c r="M60" t="s">
        <v>209</v>
      </c>
      <c r="N60" t="s">
        <v>1228</v>
      </c>
      <c r="O60" t="s">
        <v>1231</v>
      </c>
      <c r="P60" t="s">
        <v>19337</v>
      </c>
      <c r="Q60" t="s">
        <v>875</v>
      </c>
      <c r="R60">
        <v>59886</v>
      </c>
      <c r="S60" t="s">
        <v>2130</v>
      </c>
      <c r="T60" t="s">
        <v>2130</v>
      </c>
      <c r="U60" t="s">
        <v>19338</v>
      </c>
      <c r="V60" t="s">
        <v>13413</v>
      </c>
      <c r="W60" t="s">
        <v>22449</v>
      </c>
      <c r="X60">
        <v>36487</v>
      </c>
      <c r="Z60">
        <v>5312</v>
      </c>
      <c r="AB60">
        <v>609</v>
      </c>
      <c r="AC60" t="s">
        <v>1749</v>
      </c>
      <c r="AD60" t="s">
        <v>1749</v>
      </c>
      <c r="AE60" t="s">
        <v>22374</v>
      </c>
      <c r="AF60" t="s">
        <v>817</v>
      </c>
      <c r="AG60">
        <v>19</v>
      </c>
      <c r="AH60">
        <v>5312</v>
      </c>
      <c r="AI60" t="s">
        <v>22629</v>
      </c>
      <c r="AJ60" t="s">
        <v>22630</v>
      </c>
      <c r="AK60" t="s">
        <v>22666</v>
      </c>
      <c r="AL60" t="s">
        <v>22667</v>
      </c>
      <c r="AM60" t="s">
        <v>22651</v>
      </c>
      <c r="AN60" t="s">
        <v>21942</v>
      </c>
      <c r="AO60">
        <v>5312</v>
      </c>
      <c r="AP60" t="s">
        <v>1749</v>
      </c>
      <c r="AQ60" t="s">
        <v>224</v>
      </c>
      <c r="AR60" t="s">
        <v>10360</v>
      </c>
      <c r="AS60" t="s">
        <v>819</v>
      </c>
      <c r="AT60" t="s">
        <v>22668</v>
      </c>
      <c r="AU60" t="s">
        <v>1244</v>
      </c>
      <c r="AV60" t="s">
        <v>896</v>
      </c>
      <c r="AW60" t="s">
        <v>22635</v>
      </c>
      <c r="AX60" t="s">
        <v>21944</v>
      </c>
      <c r="AY60" t="s">
        <v>22669</v>
      </c>
      <c r="AZ60" t="s">
        <v>22670</v>
      </c>
      <c r="BA60" t="s">
        <v>1749</v>
      </c>
    </row>
    <row r="61" spans="1:53">
      <c r="A61" t="str">
        <f t="shared" si="0"/>
        <v>안전한 식수 공급을 위한 정수기 보급 사업 : CPA 85(한국 지원)1차</v>
      </c>
      <c r="B61">
        <v>59</v>
      </c>
      <c r="C61" t="s">
        <v>817</v>
      </c>
      <c r="D61" t="s">
        <v>19334</v>
      </c>
      <c r="E61" t="s">
        <v>817</v>
      </c>
      <c r="F61" t="s">
        <v>19335</v>
      </c>
      <c r="G61" t="s">
        <v>22446</v>
      </c>
      <c r="H61" t="s">
        <v>22447</v>
      </c>
      <c r="I61" t="s">
        <v>2758</v>
      </c>
      <c r="J61" t="s">
        <v>19378</v>
      </c>
      <c r="K61" t="s">
        <v>22448</v>
      </c>
      <c r="L61" t="s">
        <v>895</v>
      </c>
      <c r="M61" t="s">
        <v>209</v>
      </c>
      <c r="N61" t="s">
        <v>1228</v>
      </c>
      <c r="O61" t="s">
        <v>1231</v>
      </c>
      <c r="P61" t="s">
        <v>19337</v>
      </c>
      <c r="Q61" t="s">
        <v>875</v>
      </c>
      <c r="R61">
        <v>59886</v>
      </c>
      <c r="S61" t="s">
        <v>2130</v>
      </c>
      <c r="T61" t="s">
        <v>2130</v>
      </c>
      <c r="U61" t="s">
        <v>19338</v>
      </c>
      <c r="V61" t="s">
        <v>13413</v>
      </c>
      <c r="W61" t="s">
        <v>22449</v>
      </c>
      <c r="X61">
        <v>36487</v>
      </c>
      <c r="Z61">
        <v>4595</v>
      </c>
      <c r="AB61">
        <v>527</v>
      </c>
      <c r="AC61" t="s">
        <v>1749</v>
      </c>
      <c r="AD61" t="s">
        <v>1749</v>
      </c>
      <c r="AE61" t="s">
        <v>22374</v>
      </c>
      <c r="AF61" t="s">
        <v>817</v>
      </c>
      <c r="AG61">
        <v>25</v>
      </c>
      <c r="AH61">
        <v>4595</v>
      </c>
      <c r="AI61" t="s">
        <v>22629</v>
      </c>
      <c r="AJ61" t="s">
        <v>22630</v>
      </c>
      <c r="AK61" t="s">
        <v>22671</v>
      </c>
      <c r="AL61" t="s">
        <v>22672</v>
      </c>
      <c r="AM61" t="s">
        <v>22651</v>
      </c>
      <c r="AN61" t="s">
        <v>21934</v>
      </c>
      <c r="AO61">
        <v>4595</v>
      </c>
      <c r="AP61" t="s">
        <v>1749</v>
      </c>
      <c r="AQ61" t="s">
        <v>224</v>
      </c>
      <c r="AR61" t="s">
        <v>10360</v>
      </c>
      <c r="AS61" t="s">
        <v>819</v>
      </c>
      <c r="AT61" t="s">
        <v>22673</v>
      </c>
      <c r="AU61" t="s">
        <v>1244</v>
      </c>
      <c r="AV61" t="s">
        <v>895</v>
      </c>
      <c r="AW61" t="s">
        <v>22635</v>
      </c>
      <c r="AX61" t="s">
        <v>21936</v>
      </c>
      <c r="AY61" t="s">
        <v>22674</v>
      </c>
      <c r="AZ61" t="s">
        <v>22675</v>
      </c>
      <c r="BA61" t="s">
        <v>1749</v>
      </c>
    </row>
    <row r="62" spans="1:53">
      <c r="A62" t="str">
        <f t="shared" si="0"/>
        <v>안전한 식수 공급을 위한 정수기 보급 사업 : CPA 86(한국 지원)1차</v>
      </c>
      <c r="B62">
        <v>60</v>
      </c>
      <c r="C62" t="s">
        <v>817</v>
      </c>
      <c r="D62" t="s">
        <v>19334</v>
      </c>
      <c r="E62" t="s">
        <v>817</v>
      </c>
      <c r="F62" t="s">
        <v>19335</v>
      </c>
      <c r="G62" t="s">
        <v>22446</v>
      </c>
      <c r="H62" t="s">
        <v>22447</v>
      </c>
      <c r="I62" t="s">
        <v>2758</v>
      </c>
      <c r="J62" t="s">
        <v>19378</v>
      </c>
      <c r="K62" t="s">
        <v>22448</v>
      </c>
      <c r="L62" t="s">
        <v>894</v>
      </c>
      <c r="M62" t="s">
        <v>209</v>
      </c>
      <c r="N62" t="s">
        <v>1228</v>
      </c>
      <c r="O62" t="s">
        <v>1231</v>
      </c>
      <c r="P62" t="s">
        <v>19337</v>
      </c>
      <c r="Q62" t="s">
        <v>875</v>
      </c>
      <c r="R62">
        <v>59886</v>
      </c>
      <c r="S62" t="s">
        <v>2130</v>
      </c>
      <c r="T62" t="s">
        <v>2130</v>
      </c>
      <c r="U62" t="s">
        <v>19338</v>
      </c>
      <c r="V62" t="s">
        <v>13413</v>
      </c>
      <c r="W62" t="s">
        <v>22449</v>
      </c>
      <c r="X62">
        <v>36487</v>
      </c>
      <c r="Z62">
        <v>3760</v>
      </c>
      <c r="AB62">
        <v>431</v>
      </c>
      <c r="AC62" t="s">
        <v>1749</v>
      </c>
      <c r="AD62" t="s">
        <v>1749</v>
      </c>
      <c r="AE62" t="s">
        <v>22374</v>
      </c>
      <c r="AF62" t="s">
        <v>817</v>
      </c>
      <c r="AG62">
        <v>18</v>
      </c>
      <c r="AH62">
        <v>3760</v>
      </c>
      <c r="AI62" t="s">
        <v>22629</v>
      </c>
      <c r="AJ62" t="s">
        <v>22630</v>
      </c>
      <c r="AK62" t="s">
        <v>22676</v>
      </c>
      <c r="AL62" t="s">
        <v>22677</v>
      </c>
      <c r="AM62" t="s">
        <v>22651</v>
      </c>
      <c r="AN62" t="s">
        <v>21926</v>
      </c>
      <c r="AO62">
        <v>3760</v>
      </c>
      <c r="AP62" t="s">
        <v>1749</v>
      </c>
      <c r="AQ62" t="s">
        <v>224</v>
      </c>
      <c r="AR62" t="s">
        <v>10360</v>
      </c>
      <c r="AS62" t="s">
        <v>819</v>
      </c>
      <c r="AT62" t="s">
        <v>22678</v>
      </c>
      <c r="AU62" t="s">
        <v>1244</v>
      </c>
      <c r="AV62" t="s">
        <v>894</v>
      </c>
      <c r="AW62" t="s">
        <v>22635</v>
      </c>
      <c r="AX62" t="s">
        <v>21928</v>
      </c>
      <c r="AY62" t="s">
        <v>22679</v>
      </c>
      <c r="AZ62" t="s">
        <v>22680</v>
      </c>
      <c r="BA62" t="s">
        <v>1749</v>
      </c>
    </row>
    <row r="63" spans="1:53">
      <c r="A63" t="str">
        <f t="shared" si="0"/>
        <v>안전한 식수 공급을 위한 정수기 보급 사업 : CPA 87(한국 지원)1차</v>
      </c>
      <c r="B63">
        <v>61</v>
      </c>
      <c r="C63" t="s">
        <v>817</v>
      </c>
      <c r="D63" t="s">
        <v>19334</v>
      </c>
      <c r="E63" t="s">
        <v>817</v>
      </c>
      <c r="F63" t="s">
        <v>19335</v>
      </c>
      <c r="G63" t="s">
        <v>22446</v>
      </c>
      <c r="H63" t="s">
        <v>22447</v>
      </c>
      <c r="I63" t="s">
        <v>2758</v>
      </c>
      <c r="J63" t="s">
        <v>19378</v>
      </c>
      <c r="K63" t="s">
        <v>22448</v>
      </c>
      <c r="L63" t="s">
        <v>893</v>
      </c>
      <c r="M63" t="s">
        <v>209</v>
      </c>
      <c r="N63" t="s">
        <v>1228</v>
      </c>
      <c r="O63" t="s">
        <v>1231</v>
      </c>
      <c r="P63" t="s">
        <v>19337</v>
      </c>
      <c r="Q63" t="s">
        <v>875</v>
      </c>
      <c r="R63">
        <v>59886</v>
      </c>
      <c r="S63" t="s">
        <v>2130</v>
      </c>
      <c r="T63" t="s">
        <v>2130</v>
      </c>
      <c r="U63" t="s">
        <v>19338</v>
      </c>
      <c r="V63" t="s">
        <v>13413</v>
      </c>
      <c r="W63" t="s">
        <v>22449</v>
      </c>
      <c r="X63">
        <v>36487</v>
      </c>
      <c r="Z63">
        <v>3553</v>
      </c>
      <c r="AB63">
        <v>408</v>
      </c>
      <c r="AC63" t="s">
        <v>1749</v>
      </c>
      <c r="AD63" t="s">
        <v>1749</v>
      </c>
      <c r="AE63" t="s">
        <v>22374</v>
      </c>
      <c r="AF63" t="s">
        <v>817</v>
      </c>
      <c r="AG63">
        <v>20</v>
      </c>
      <c r="AH63">
        <v>3553</v>
      </c>
      <c r="AI63" t="s">
        <v>22629</v>
      </c>
      <c r="AJ63" t="s">
        <v>22630</v>
      </c>
      <c r="AK63" t="s">
        <v>22681</v>
      </c>
      <c r="AL63" t="s">
        <v>22682</v>
      </c>
      <c r="AM63" t="s">
        <v>22633</v>
      </c>
      <c r="AN63" t="s">
        <v>21916</v>
      </c>
      <c r="AO63">
        <v>3553</v>
      </c>
      <c r="AP63" t="s">
        <v>1749</v>
      </c>
      <c r="AQ63" t="s">
        <v>224</v>
      </c>
      <c r="AR63" t="s">
        <v>10360</v>
      </c>
      <c r="AS63" t="s">
        <v>819</v>
      </c>
      <c r="AT63" t="s">
        <v>22683</v>
      </c>
      <c r="AU63" t="s">
        <v>1244</v>
      </c>
      <c r="AV63" t="s">
        <v>893</v>
      </c>
      <c r="AW63" t="s">
        <v>22635</v>
      </c>
      <c r="AX63" t="s">
        <v>21920</v>
      </c>
      <c r="AY63" t="s">
        <v>22684</v>
      </c>
      <c r="AZ63" t="s">
        <v>22685</v>
      </c>
      <c r="BA63" t="s">
        <v>1749</v>
      </c>
    </row>
    <row r="64" spans="1:53">
      <c r="A64" t="str">
        <f t="shared" si="0"/>
        <v>안전한 식수 공급을 위한 정수기 보급 사업 : CPA 88(한국 지원)1차</v>
      </c>
      <c r="B64">
        <v>62</v>
      </c>
      <c r="C64" t="s">
        <v>817</v>
      </c>
      <c r="D64" t="s">
        <v>19334</v>
      </c>
      <c r="E64" t="s">
        <v>817</v>
      </c>
      <c r="F64" t="s">
        <v>19335</v>
      </c>
      <c r="G64" t="s">
        <v>22446</v>
      </c>
      <c r="H64" t="s">
        <v>22447</v>
      </c>
      <c r="I64" t="s">
        <v>2758</v>
      </c>
      <c r="J64" t="s">
        <v>19378</v>
      </c>
      <c r="K64" t="s">
        <v>22448</v>
      </c>
      <c r="L64" t="s">
        <v>892</v>
      </c>
      <c r="M64" t="s">
        <v>209</v>
      </c>
      <c r="N64" t="s">
        <v>1228</v>
      </c>
      <c r="O64" t="s">
        <v>1231</v>
      </c>
      <c r="P64" t="s">
        <v>19337</v>
      </c>
      <c r="Q64" t="s">
        <v>875</v>
      </c>
      <c r="R64">
        <v>59886</v>
      </c>
      <c r="S64" t="s">
        <v>2130</v>
      </c>
      <c r="T64" t="s">
        <v>2130</v>
      </c>
      <c r="U64" t="s">
        <v>19338</v>
      </c>
      <c r="V64" t="s">
        <v>13413</v>
      </c>
      <c r="W64" t="s">
        <v>22449</v>
      </c>
      <c r="X64">
        <v>36487</v>
      </c>
      <c r="Z64">
        <v>4103</v>
      </c>
      <c r="AB64">
        <v>470</v>
      </c>
      <c r="AC64" t="s">
        <v>1749</v>
      </c>
      <c r="AD64" t="s">
        <v>1749</v>
      </c>
      <c r="AE64" t="s">
        <v>22374</v>
      </c>
      <c r="AF64" t="s">
        <v>817</v>
      </c>
      <c r="AG64">
        <v>39</v>
      </c>
      <c r="AH64">
        <v>4103</v>
      </c>
      <c r="AI64" t="s">
        <v>22629</v>
      </c>
      <c r="AJ64" t="s">
        <v>22630</v>
      </c>
      <c r="AK64" t="s">
        <v>22686</v>
      </c>
      <c r="AL64" t="s">
        <v>22687</v>
      </c>
      <c r="AM64" t="s">
        <v>22651</v>
      </c>
      <c r="AN64" t="s">
        <v>21908</v>
      </c>
      <c r="AO64">
        <v>4103</v>
      </c>
      <c r="AP64" t="s">
        <v>1749</v>
      </c>
      <c r="AQ64" t="s">
        <v>224</v>
      </c>
      <c r="AR64" t="s">
        <v>10360</v>
      </c>
      <c r="AS64" t="s">
        <v>819</v>
      </c>
      <c r="AT64" t="s">
        <v>22688</v>
      </c>
      <c r="AU64" t="s">
        <v>1244</v>
      </c>
      <c r="AV64" t="s">
        <v>892</v>
      </c>
      <c r="AW64" t="s">
        <v>22635</v>
      </c>
      <c r="AX64" t="s">
        <v>21910</v>
      </c>
      <c r="AY64" t="s">
        <v>22689</v>
      </c>
      <c r="AZ64" t="s">
        <v>22690</v>
      </c>
      <c r="BA64" t="s">
        <v>1749</v>
      </c>
    </row>
    <row r="65" spans="1:53">
      <c r="A65" t="str">
        <f t="shared" si="0"/>
        <v>안전한 식수 공급을 위한 정수기 보급 사업 : CPA 89(한국 지원)1차</v>
      </c>
      <c r="B65">
        <v>63</v>
      </c>
      <c r="C65" t="s">
        <v>817</v>
      </c>
      <c r="D65" t="s">
        <v>19334</v>
      </c>
      <c r="E65" t="s">
        <v>817</v>
      </c>
      <c r="F65" t="s">
        <v>19335</v>
      </c>
      <c r="G65" t="s">
        <v>22446</v>
      </c>
      <c r="H65" t="s">
        <v>22447</v>
      </c>
      <c r="I65" t="s">
        <v>2758</v>
      </c>
      <c r="J65" t="s">
        <v>19378</v>
      </c>
      <c r="K65" t="s">
        <v>22448</v>
      </c>
      <c r="L65" t="s">
        <v>891</v>
      </c>
      <c r="M65" t="s">
        <v>209</v>
      </c>
      <c r="N65" t="s">
        <v>1228</v>
      </c>
      <c r="O65" t="s">
        <v>1231</v>
      </c>
      <c r="P65" t="s">
        <v>19337</v>
      </c>
      <c r="Q65" t="s">
        <v>875</v>
      </c>
      <c r="R65">
        <v>59886</v>
      </c>
      <c r="S65" t="s">
        <v>2130</v>
      </c>
      <c r="T65" t="s">
        <v>2130</v>
      </c>
      <c r="U65" t="s">
        <v>19338</v>
      </c>
      <c r="V65" t="s">
        <v>13413</v>
      </c>
      <c r="W65" t="s">
        <v>22449</v>
      </c>
      <c r="X65">
        <v>36487</v>
      </c>
      <c r="Z65">
        <v>4096</v>
      </c>
      <c r="AB65">
        <v>469</v>
      </c>
      <c r="AC65" t="s">
        <v>1749</v>
      </c>
      <c r="AD65" t="s">
        <v>1749</v>
      </c>
      <c r="AE65" t="s">
        <v>22374</v>
      </c>
      <c r="AF65" t="s">
        <v>817</v>
      </c>
      <c r="AG65">
        <v>26</v>
      </c>
      <c r="AH65">
        <v>4096</v>
      </c>
      <c r="AI65" t="s">
        <v>22629</v>
      </c>
      <c r="AJ65" t="s">
        <v>22630</v>
      </c>
      <c r="AK65" t="s">
        <v>22691</v>
      </c>
      <c r="AL65" t="s">
        <v>22692</v>
      </c>
      <c r="AM65" t="s">
        <v>22662</v>
      </c>
      <c r="AN65" t="s">
        <v>21900</v>
      </c>
      <c r="AO65">
        <v>4096</v>
      </c>
      <c r="AP65" t="s">
        <v>1749</v>
      </c>
      <c r="AQ65" t="s">
        <v>224</v>
      </c>
      <c r="AR65" t="s">
        <v>10360</v>
      </c>
      <c r="AS65" t="s">
        <v>819</v>
      </c>
      <c r="AT65" t="s">
        <v>22693</v>
      </c>
      <c r="AU65" t="s">
        <v>1244</v>
      </c>
      <c r="AV65" t="s">
        <v>891</v>
      </c>
      <c r="AW65" t="s">
        <v>22635</v>
      </c>
      <c r="AX65" t="s">
        <v>21902</v>
      </c>
      <c r="AY65" t="s">
        <v>22694</v>
      </c>
      <c r="AZ65" t="s">
        <v>22695</v>
      </c>
      <c r="BA65" t="s">
        <v>1749</v>
      </c>
    </row>
    <row r="66" spans="1:53">
      <c r="A66" t="str">
        <f t="shared" si="0"/>
        <v>안전한 식수 공급을 위한 정수기 보급 사업 : CPA 90(한국 지원)1차</v>
      </c>
      <c r="B66">
        <v>64</v>
      </c>
      <c r="C66" t="s">
        <v>817</v>
      </c>
      <c r="D66" t="s">
        <v>19334</v>
      </c>
      <c r="E66" t="s">
        <v>817</v>
      </c>
      <c r="F66" t="s">
        <v>19335</v>
      </c>
      <c r="G66" t="s">
        <v>22446</v>
      </c>
      <c r="H66" t="s">
        <v>22447</v>
      </c>
      <c r="I66" t="s">
        <v>2758</v>
      </c>
      <c r="J66" t="s">
        <v>19378</v>
      </c>
      <c r="K66" t="s">
        <v>22448</v>
      </c>
      <c r="L66" t="s">
        <v>890</v>
      </c>
      <c r="M66" t="s">
        <v>209</v>
      </c>
      <c r="N66" t="s">
        <v>1228</v>
      </c>
      <c r="O66" t="s">
        <v>1231</v>
      </c>
      <c r="P66" t="s">
        <v>19337</v>
      </c>
      <c r="Q66" t="s">
        <v>875</v>
      </c>
      <c r="R66">
        <v>59886</v>
      </c>
      <c r="S66" t="s">
        <v>2130</v>
      </c>
      <c r="T66" t="s">
        <v>2130</v>
      </c>
      <c r="U66" t="s">
        <v>19338</v>
      </c>
      <c r="V66" t="s">
        <v>13413</v>
      </c>
      <c r="W66" t="s">
        <v>22449</v>
      </c>
      <c r="X66">
        <v>36487</v>
      </c>
      <c r="Z66">
        <v>2730</v>
      </c>
      <c r="AB66">
        <v>313</v>
      </c>
      <c r="AC66" t="s">
        <v>1749</v>
      </c>
      <c r="AD66" t="s">
        <v>1749</v>
      </c>
      <c r="AE66" t="s">
        <v>22374</v>
      </c>
      <c r="AF66" t="s">
        <v>817</v>
      </c>
      <c r="AG66">
        <v>25</v>
      </c>
      <c r="AH66">
        <v>2730</v>
      </c>
      <c r="AI66" t="s">
        <v>22629</v>
      </c>
      <c r="AJ66" t="s">
        <v>22630</v>
      </c>
      <c r="AK66" t="s">
        <v>22696</v>
      </c>
      <c r="AL66" t="s">
        <v>22697</v>
      </c>
      <c r="AM66" t="s">
        <v>22651</v>
      </c>
      <c r="AN66" t="s">
        <v>21892</v>
      </c>
      <c r="AO66">
        <v>2730</v>
      </c>
      <c r="AP66" t="s">
        <v>1749</v>
      </c>
      <c r="AQ66" t="s">
        <v>224</v>
      </c>
      <c r="AR66" t="s">
        <v>10360</v>
      </c>
      <c r="AS66" t="s">
        <v>819</v>
      </c>
      <c r="AT66" t="s">
        <v>22698</v>
      </c>
      <c r="AU66" t="s">
        <v>1244</v>
      </c>
      <c r="AV66" t="s">
        <v>890</v>
      </c>
      <c r="AW66" t="s">
        <v>22635</v>
      </c>
      <c r="AX66" t="s">
        <v>21894</v>
      </c>
      <c r="AY66" t="s">
        <v>22699</v>
      </c>
      <c r="AZ66" t="s">
        <v>22700</v>
      </c>
      <c r="BA66" t="s">
        <v>1749</v>
      </c>
    </row>
    <row r="67" spans="1:53">
      <c r="A67" t="str">
        <f t="shared" si="0"/>
        <v>안전한 식수 공급을 위한 정수기 보급 사업 : CPA 91(한국 지원)1차</v>
      </c>
      <c r="B67">
        <v>65</v>
      </c>
      <c r="C67" t="s">
        <v>817</v>
      </c>
      <c r="D67" t="s">
        <v>19334</v>
      </c>
      <c r="E67" t="s">
        <v>817</v>
      </c>
      <c r="F67" t="s">
        <v>19335</v>
      </c>
      <c r="G67" t="s">
        <v>22446</v>
      </c>
      <c r="H67" t="s">
        <v>22447</v>
      </c>
      <c r="I67" t="s">
        <v>2758</v>
      </c>
      <c r="J67" t="s">
        <v>19378</v>
      </c>
      <c r="K67" t="s">
        <v>22448</v>
      </c>
      <c r="L67" t="s">
        <v>889</v>
      </c>
      <c r="M67" t="s">
        <v>209</v>
      </c>
      <c r="N67" t="s">
        <v>1228</v>
      </c>
      <c r="O67" t="s">
        <v>1231</v>
      </c>
      <c r="P67" t="s">
        <v>19337</v>
      </c>
      <c r="Q67" t="s">
        <v>875</v>
      </c>
      <c r="R67">
        <v>59886</v>
      </c>
      <c r="S67" t="s">
        <v>2130</v>
      </c>
      <c r="T67" t="s">
        <v>2130</v>
      </c>
      <c r="U67" t="s">
        <v>19338</v>
      </c>
      <c r="V67" t="s">
        <v>13413</v>
      </c>
      <c r="W67" t="s">
        <v>22449</v>
      </c>
      <c r="X67">
        <v>36487</v>
      </c>
      <c r="Z67">
        <v>2721</v>
      </c>
      <c r="AB67">
        <v>312</v>
      </c>
      <c r="AC67" t="s">
        <v>1749</v>
      </c>
      <c r="AD67" t="s">
        <v>1749</v>
      </c>
      <c r="AE67" t="s">
        <v>22374</v>
      </c>
      <c r="AF67" t="s">
        <v>817</v>
      </c>
      <c r="AG67">
        <v>14</v>
      </c>
      <c r="AH67">
        <v>2721</v>
      </c>
      <c r="AI67" t="s">
        <v>22629</v>
      </c>
      <c r="AJ67" t="s">
        <v>22630</v>
      </c>
      <c r="AK67" t="s">
        <v>22701</v>
      </c>
      <c r="AL67" t="s">
        <v>22702</v>
      </c>
      <c r="AM67" t="s">
        <v>22640</v>
      </c>
      <c r="AN67" t="s">
        <v>21884</v>
      </c>
      <c r="AO67">
        <v>2721</v>
      </c>
      <c r="AP67" t="s">
        <v>1749</v>
      </c>
      <c r="AQ67" t="s">
        <v>224</v>
      </c>
      <c r="AR67" t="s">
        <v>10360</v>
      </c>
      <c r="AS67" t="s">
        <v>819</v>
      </c>
      <c r="AT67" t="s">
        <v>22703</v>
      </c>
      <c r="AU67" t="s">
        <v>1244</v>
      </c>
      <c r="AV67" t="s">
        <v>889</v>
      </c>
      <c r="AW67" t="s">
        <v>22635</v>
      </c>
      <c r="AX67" t="s">
        <v>21886</v>
      </c>
      <c r="AY67" t="s">
        <v>22704</v>
      </c>
      <c r="AZ67" t="s">
        <v>22705</v>
      </c>
      <c r="BA67" t="s">
        <v>1749</v>
      </c>
    </row>
    <row r="68" spans="1:53">
      <c r="A68" t="str">
        <f t="shared" ref="A68:A131" si="1">L68&amp;V68</f>
        <v>안전한 식수 공급을 위한 정수기 보급 사업 : CPA 92(한국 지원)1차</v>
      </c>
      <c r="B68">
        <v>66</v>
      </c>
      <c r="C68" t="s">
        <v>817</v>
      </c>
      <c r="D68" t="s">
        <v>19334</v>
      </c>
      <c r="E68" t="s">
        <v>817</v>
      </c>
      <c r="F68" t="s">
        <v>19335</v>
      </c>
      <c r="G68" t="s">
        <v>22446</v>
      </c>
      <c r="H68" t="s">
        <v>22447</v>
      </c>
      <c r="I68" t="s">
        <v>2758</v>
      </c>
      <c r="J68" t="s">
        <v>19378</v>
      </c>
      <c r="K68" t="s">
        <v>22448</v>
      </c>
      <c r="L68" t="s">
        <v>888</v>
      </c>
      <c r="M68" t="s">
        <v>209</v>
      </c>
      <c r="N68" t="s">
        <v>1228</v>
      </c>
      <c r="O68" t="s">
        <v>1231</v>
      </c>
      <c r="P68" t="s">
        <v>19337</v>
      </c>
      <c r="Q68" t="s">
        <v>875</v>
      </c>
      <c r="R68">
        <v>59886</v>
      </c>
      <c r="S68" t="s">
        <v>2130</v>
      </c>
      <c r="T68" t="s">
        <v>2130</v>
      </c>
      <c r="U68" t="s">
        <v>19338</v>
      </c>
      <c r="V68" t="s">
        <v>13413</v>
      </c>
      <c r="W68" t="s">
        <v>22449</v>
      </c>
      <c r="X68">
        <v>36487</v>
      </c>
      <c r="Z68">
        <v>25910</v>
      </c>
      <c r="AB68">
        <v>2969</v>
      </c>
      <c r="AC68" t="s">
        <v>1749</v>
      </c>
      <c r="AD68" t="s">
        <v>1749</v>
      </c>
      <c r="AE68" t="s">
        <v>22374</v>
      </c>
      <c r="AF68" t="s">
        <v>817</v>
      </c>
      <c r="AG68">
        <v>34</v>
      </c>
      <c r="AH68">
        <v>25910</v>
      </c>
      <c r="AI68" t="s">
        <v>22629</v>
      </c>
      <c r="AJ68" t="s">
        <v>22630</v>
      </c>
      <c r="AK68" t="s">
        <v>22706</v>
      </c>
      <c r="AL68" t="s">
        <v>22707</v>
      </c>
      <c r="AM68" t="s">
        <v>22662</v>
      </c>
      <c r="AN68" t="s">
        <v>21875</v>
      </c>
      <c r="AO68">
        <v>25910</v>
      </c>
      <c r="AP68" t="s">
        <v>1749</v>
      </c>
      <c r="AQ68" t="s">
        <v>224</v>
      </c>
      <c r="AR68" t="s">
        <v>10360</v>
      </c>
      <c r="AS68" t="s">
        <v>819</v>
      </c>
      <c r="AT68" t="s">
        <v>22708</v>
      </c>
      <c r="AU68" t="s">
        <v>1244</v>
      </c>
      <c r="AV68" t="s">
        <v>888</v>
      </c>
      <c r="AW68" t="s">
        <v>22635</v>
      </c>
      <c r="AX68" t="s">
        <v>21877</v>
      </c>
      <c r="AY68" t="s">
        <v>22709</v>
      </c>
      <c r="AZ68" t="s">
        <v>22710</v>
      </c>
      <c r="BA68" t="s">
        <v>1749</v>
      </c>
    </row>
    <row r="69" spans="1:53">
      <c r="A69" t="str">
        <f t="shared" si="1"/>
        <v>안전한 식수 공급을 위한 정수기 보급 사업 : CPA 93(한국 지원)1차</v>
      </c>
      <c r="B69">
        <v>67</v>
      </c>
      <c r="C69" t="s">
        <v>817</v>
      </c>
      <c r="D69" t="s">
        <v>19334</v>
      </c>
      <c r="E69" t="s">
        <v>817</v>
      </c>
      <c r="F69" t="s">
        <v>19335</v>
      </c>
      <c r="G69" t="s">
        <v>22446</v>
      </c>
      <c r="H69" t="s">
        <v>22447</v>
      </c>
      <c r="I69" t="s">
        <v>2758</v>
      </c>
      <c r="J69" t="s">
        <v>19378</v>
      </c>
      <c r="K69" t="s">
        <v>22448</v>
      </c>
      <c r="L69" t="s">
        <v>887</v>
      </c>
      <c r="M69" t="s">
        <v>209</v>
      </c>
      <c r="N69" t="s">
        <v>1228</v>
      </c>
      <c r="O69" t="s">
        <v>1231</v>
      </c>
      <c r="P69" t="s">
        <v>19337</v>
      </c>
      <c r="Q69" t="s">
        <v>875</v>
      </c>
      <c r="R69">
        <v>59886</v>
      </c>
      <c r="S69" t="s">
        <v>2130</v>
      </c>
      <c r="T69" t="s">
        <v>2130</v>
      </c>
      <c r="U69" t="s">
        <v>19338</v>
      </c>
      <c r="V69" t="s">
        <v>13413</v>
      </c>
      <c r="W69" t="s">
        <v>22449</v>
      </c>
      <c r="X69">
        <v>36487</v>
      </c>
      <c r="Z69">
        <v>182</v>
      </c>
      <c r="AB69">
        <v>20</v>
      </c>
      <c r="AC69" t="s">
        <v>1749</v>
      </c>
      <c r="AD69" t="s">
        <v>1749</v>
      </c>
      <c r="AE69" t="s">
        <v>22374</v>
      </c>
      <c r="AF69" t="s">
        <v>817</v>
      </c>
      <c r="AG69">
        <v>20</v>
      </c>
      <c r="AH69">
        <v>182</v>
      </c>
      <c r="AI69" t="s">
        <v>22629</v>
      </c>
      <c r="AJ69" t="s">
        <v>22630</v>
      </c>
      <c r="AK69" t="s">
        <v>22711</v>
      </c>
      <c r="AL69" t="s">
        <v>22712</v>
      </c>
      <c r="AM69" t="s">
        <v>22662</v>
      </c>
      <c r="AN69" t="s">
        <v>21867</v>
      </c>
      <c r="AO69">
        <v>182</v>
      </c>
      <c r="AP69" t="s">
        <v>1749</v>
      </c>
      <c r="AQ69" t="s">
        <v>224</v>
      </c>
      <c r="AR69" t="s">
        <v>10360</v>
      </c>
      <c r="AS69" t="s">
        <v>819</v>
      </c>
      <c r="AT69" t="s">
        <v>22713</v>
      </c>
      <c r="AU69" t="s">
        <v>1244</v>
      </c>
      <c r="AV69" t="s">
        <v>887</v>
      </c>
      <c r="AW69" t="s">
        <v>22635</v>
      </c>
      <c r="AX69" t="s">
        <v>21869</v>
      </c>
      <c r="AY69" t="s">
        <v>22714</v>
      </c>
      <c r="AZ69" t="s">
        <v>22715</v>
      </c>
      <c r="BA69" t="s">
        <v>1749</v>
      </c>
    </row>
    <row r="70" spans="1:53">
      <c r="A70" t="str">
        <f t="shared" si="1"/>
        <v>안전한 식수 공급을 위한 정수기 보급 사업 : CPA 94(한국 지원)1차</v>
      </c>
      <c r="B70">
        <v>68</v>
      </c>
      <c r="C70" t="s">
        <v>817</v>
      </c>
      <c r="D70" t="s">
        <v>19334</v>
      </c>
      <c r="E70" t="s">
        <v>817</v>
      </c>
      <c r="F70" t="s">
        <v>19335</v>
      </c>
      <c r="G70" t="s">
        <v>22446</v>
      </c>
      <c r="H70" t="s">
        <v>22447</v>
      </c>
      <c r="I70" t="s">
        <v>2758</v>
      </c>
      <c r="J70" t="s">
        <v>19378</v>
      </c>
      <c r="K70" t="s">
        <v>22448</v>
      </c>
      <c r="L70" t="s">
        <v>886</v>
      </c>
      <c r="M70" t="s">
        <v>209</v>
      </c>
      <c r="N70" t="s">
        <v>1228</v>
      </c>
      <c r="O70" t="s">
        <v>1231</v>
      </c>
      <c r="P70" t="s">
        <v>19337</v>
      </c>
      <c r="Q70" t="s">
        <v>875</v>
      </c>
      <c r="R70">
        <v>59886</v>
      </c>
      <c r="S70" t="s">
        <v>2130</v>
      </c>
      <c r="T70" t="s">
        <v>2130</v>
      </c>
      <c r="U70" t="s">
        <v>19338</v>
      </c>
      <c r="V70" t="s">
        <v>13413</v>
      </c>
      <c r="W70" t="s">
        <v>22449</v>
      </c>
      <c r="X70">
        <v>36487</v>
      </c>
      <c r="Z70">
        <v>142</v>
      </c>
      <c r="AB70">
        <v>16</v>
      </c>
      <c r="AC70" t="s">
        <v>1749</v>
      </c>
      <c r="AD70" t="s">
        <v>1749</v>
      </c>
      <c r="AE70" t="s">
        <v>22374</v>
      </c>
      <c r="AF70" t="s">
        <v>817</v>
      </c>
      <c r="AG70">
        <v>12</v>
      </c>
      <c r="AH70">
        <v>142</v>
      </c>
      <c r="AI70" t="s">
        <v>22629</v>
      </c>
      <c r="AJ70" t="s">
        <v>22630</v>
      </c>
      <c r="AK70" t="s">
        <v>22716</v>
      </c>
      <c r="AL70" t="s">
        <v>22717</v>
      </c>
      <c r="AM70" t="s">
        <v>22651</v>
      </c>
      <c r="AN70" t="s">
        <v>21859</v>
      </c>
      <c r="AO70">
        <v>142</v>
      </c>
      <c r="AP70" t="s">
        <v>1749</v>
      </c>
      <c r="AQ70" t="s">
        <v>224</v>
      </c>
      <c r="AR70" t="s">
        <v>10360</v>
      </c>
      <c r="AS70" t="s">
        <v>819</v>
      </c>
      <c r="AT70" t="s">
        <v>22718</v>
      </c>
      <c r="AU70" t="s">
        <v>1244</v>
      </c>
      <c r="AV70" t="s">
        <v>886</v>
      </c>
      <c r="AW70" t="s">
        <v>22635</v>
      </c>
      <c r="AX70" t="s">
        <v>21861</v>
      </c>
      <c r="AY70" t="s">
        <v>22719</v>
      </c>
      <c r="AZ70" t="s">
        <v>22720</v>
      </c>
      <c r="BA70" t="s">
        <v>1749</v>
      </c>
    </row>
    <row r="71" spans="1:53">
      <c r="A71" t="str">
        <f t="shared" si="1"/>
        <v>안전한 식수 공급을 위한 정수기 보급 사업 : CPA 95(한국 지원)1차</v>
      </c>
      <c r="B71">
        <v>69</v>
      </c>
      <c r="C71" t="s">
        <v>817</v>
      </c>
      <c r="D71" t="s">
        <v>19334</v>
      </c>
      <c r="E71" t="s">
        <v>817</v>
      </c>
      <c r="F71" t="s">
        <v>19335</v>
      </c>
      <c r="G71" t="s">
        <v>22446</v>
      </c>
      <c r="H71" t="s">
        <v>22447</v>
      </c>
      <c r="I71" t="s">
        <v>2758</v>
      </c>
      <c r="J71" t="s">
        <v>19378</v>
      </c>
      <c r="K71" t="s">
        <v>22448</v>
      </c>
      <c r="L71" t="s">
        <v>885</v>
      </c>
      <c r="M71" t="s">
        <v>209</v>
      </c>
      <c r="N71" t="s">
        <v>1228</v>
      </c>
      <c r="O71" t="s">
        <v>1231</v>
      </c>
      <c r="P71" t="s">
        <v>19337</v>
      </c>
      <c r="Q71" t="s">
        <v>875</v>
      </c>
      <c r="R71">
        <v>59886</v>
      </c>
      <c r="S71" t="s">
        <v>2130</v>
      </c>
      <c r="T71" t="s">
        <v>2130</v>
      </c>
      <c r="U71" t="s">
        <v>19338</v>
      </c>
      <c r="V71" t="s">
        <v>13413</v>
      </c>
      <c r="W71" t="s">
        <v>22449</v>
      </c>
      <c r="X71">
        <v>36487</v>
      </c>
      <c r="Z71">
        <v>157</v>
      </c>
      <c r="AB71">
        <v>18</v>
      </c>
      <c r="AC71" t="s">
        <v>1749</v>
      </c>
      <c r="AD71" t="s">
        <v>1749</v>
      </c>
      <c r="AE71" t="s">
        <v>22374</v>
      </c>
      <c r="AF71" t="s">
        <v>817</v>
      </c>
      <c r="AG71">
        <v>21</v>
      </c>
      <c r="AH71">
        <v>157</v>
      </c>
      <c r="AI71" t="s">
        <v>22629</v>
      </c>
      <c r="AJ71" t="s">
        <v>22630</v>
      </c>
      <c r="AK71" t="s">
        <v>22721</v>
      </c>
      <c r="AL71" t="s">
        <v>22722</v>
      </c>
      <c r="AM71" t="s">
        <v>22651</v>
      </c>
      <c r="AN71" t="s">
        <v>21851</v>
      </c>
      <c r="AO71">
        <v>157</v>
      </c>
      <c r="AP71" t="s">
        <v>1749</v>
      </c>
      <c r="AQ71" t="s">
        <v>224</v>
      </c>
      <c r="AR71" t="s">
        <v>10360</v>
      </c>
      <c r="AS71" t="s">
        <v>819</v>
      </c>
      <c r="AT71" t="s">
        <v>22723</v>
      </c>
      <c r="AU71" t="s">
        <v>1244</v>
      </c>
      <c r="AV71" t="s">
        <v>885</v>
      </c>
      <c r="AW71" t="s">
        <v>22635</v>
      </c>
      <c r="AX71" t="s">
        <v>21853</v>
      </c>
      <c r="AY71" t="s">
        <v>22724</v>
      </c>
      <c r="AZ71" t="s">
        <v>22725</v>
      </c>
      <c r="BA71" t="s">
        <v>1749</v>
      </c>
    </row>
    <row r="72" spans="1:53">
      <c r="A72" t="str">
        <f t="shared" si="1"/>
        <v>안전한 식수 공급을 위한 정수기 보급 사업 : CPA 96(한국 지원)1차</v>
      </c>
      <c r="B72">
        <v>70</v>
      </c>
      <c r="C72" t="s">
        <v>817</v>
      </c>
      <c r="D72" t="s">
        <v>19334</v>
      </c>
      <c r="E72" t="s">
        <v>817</v>
      </c>
      <c r="F72" t="s">
        <v>19335</v>
      </c>
      <c r="G72" t="s">
        <v>22446</v>
      </c>
      <c r="H72" t="s">
        <v>22447</v>
      </c>
      <c r="I72" t="s">
        <v>2758</v>
      </c>
      <c r="J72" t="s">
        <v>19378</v>
      </c>
      <c r="K72" t="s">
        <v>22448</v>
      </c>
      <c r="L72" t="s">
        <v>884</v>
      </c>
      <c r="M72" t="s">
        <v>209</v>
      </c>
      <c r="N72" t="s">
        <v>1228</v>
      </c>
      <c r="O72" t="s">
        <v>1231</v>
      </c>
      <c r="P72" t="s">
        <v>19337</v>
      </c>
      <c r="Q72" t="s">
        <v>875</v>
      </c>
      <c r="R72">
        <v>59886</v>
      </c>
      <c r="S72" t="s">
        <v>2130</v>
      </c>
      <c r="T72" t="s">
        <v>2130</v>
      </c>
      <c r="U72" t="s">
        <v>19338</v>
      </c>
      <c r="V72" t="s">
        <v>13413</v>
      </c>
      <c r="W72" t="s">
        <v>22449</v>
      </c>
      <c r="X72">
        <v>36487</v>
      </c>
      <c r="Z72">
        <v>3386</v>
      </c>
      <c r="AB72">
        <v>388</v>
      </c>
      <c r="AC72" t="s">
        <v>1749</v>
      </c>
      <c r="AD72" t="s">
        <v>1749</v>
      </c>
      <c r="AE72" t="s">
        <v>22374</v>
      </c>
      <c r="AF72" t="s">
        <v>817</v>
      </c>
      <c r="AG72">
        <v>35</v>
      </c>
      <c r="AH72">
        <v>3386</v>
      </c>
      <c r="AI72" t="s">
        <v>22629</v>
      </c>
      <c r="AJ72" t="s">
        <v>22630</v>
      </c>
      <c r="AK72" t="s">
        <v>22726</v>
      </c>
      <c r="AL72" t="s">
        <v>22727</v>
      </c>
      <c r="AM72" t="s">
        <v>22662</v>
      </c>
      <c r="AN72" t="s">
        <v>21843</v>
      </c>
      <c r="AO72">
        <v>3386</v>
      </c>
      <c r="AP72" t="s">
        <v>1749</v>
      </c>
      <c r="AQ72" t="s">
        <v>224</v>
      </c>
      <c r="AR72" t="s">
        <v>10360</v>
      </c>
      <c r="AS72" t="s">
        <v>819</v>
      </c>
      <c r="AT72" t="s">
        <v>22728</v>
      </c>
      <c r="AU72" t="s">
        <v>1244</v>
      </c>
      <c r="AV72" t="s">
        <v>884</v>
      </c>
      <c r="AW72" t="s">
        <v>22635</v>
      </c>
      <c r="AX72" t="s">
        <v>21845</v>
      </c>
      <c r="AY72" t="s">
        <v>22729</v>
      </c>
      <c r="AZ72" t="s">
        <v>22730</v>
      </c>
      <c r="BA72" t="s">
        <v>1749</v>
      </c>
    </row>
    <row r="73" spans="1:53">
      <c r="A73" t="str">
        <f t="shared" si="1"/>
        <v>안전한 식수 공급을 위한 정수기 보급 사업 : CPA 97(한국 지원)1차</v>
      </c>
      <c r="B73">
        <v>71</v>
      </c>
      <c r="C73" t="s">
        <v>817</v>
      </c>
      <c r="D73" t="s">
        <v>19334</v>
      </c>
      <c r="E73" t="s">
        <v>817</v>
      </c>
      <c r="F73" t="s">
        <v>19335</v>
      </c>
      <c r="G73" t="s">
        <v>22446</v>
      </c>
      <c r="H73" t="s">
        <v>22447</v>
      </c>
      <c r="I73" t="s">
        <v>2758</v>
      </c>
      <c r="J73" t="s">
        <v>19378</v>
      </c>
      <c r="K73" t="s">
        <v>22448</v>
      </c>
      <c r="L73" t="s">
        <v>883</v>
      </c>
      <c r="M73" t="s">
        <v>209</v>
      </c>
      <c r="N73" t="s">
        <v>1228</v>
      </c>
      <c r="O73" t="s">
        <v>1231</v>
      </c>
      <c r="P73" t="s">
        <v>19337</v>
      </c>
      <c r="Q73" t="s">
        <v>875</v>
      </c>
      <c r="R73">
        <v>59886</v>
      </c>
      <c r="S73" t="s">
        <v>2130</v>
      </c>
      <c r="T73" t="s">
        <v>2130</v>
      </c>
      <c r="U73" t="s">
        <v>19338</v>
      </c>
      <c r="V73" t="s">
        <v>13413</v>
      </c>
      <c r="W73" t="s">
        <v>22449</v>
      </c>
      <c r="X73">
        <v>36487</v>
      </c>
      <c r="Z73">
        <v>2670</v>
      </c>
      <c r="AB73">
        <v>306</v>
      </c>
      <c r="AC73" t="s">
        <v>1749</v>
      </c>
      <c r="AD73" t="s">
        <v>1749</v>
      </c>
      <c r="AE73" t="s">
        <v>22374</v>
      </c>
      <c r="AF73" t="s">
        <v>817</v>
      </c>
      <c r="AG73">
        <v>23</v>
      </c>
      <c r="AH73">
        <v>2670</v>
      </c>
      <c r="AI73" t="s">
        <v>22629</v>
      </c>
      <c r="AJ73" t="s">
        <v>22630</v>
      </c>
      <c r="AK73" t="s">
        <v>22731</v>
      </c>
      <c r="AL73" t="s">
        <v>22732</v>
      </c>
      <c r="AM73" t="s">
        <v>22662</v>
      </c>
      <c r="AN73" t="s">
        <v>21835</v>
      </c>
      <c r="AO73">
        <v>2670</v>
      </c>
      <c r="AP73" t="s">
        <v>1749</v>
      </c>
      <c r="AQ73" t="s">
        <v>224</v>
      </c>
      <c r="AR73" t="s">
        <v>10360</v>
      </c>
      <c r="AS73" t="s">
        <v>819</v>
      </c>
      <c r="AT73" t="s">
        <v>22733</v>
      </c>
      <c r="AU73" t="s">
        <v>1244</v>
      </c>
      <c r="AV73" t="s">
        <v>883</v>
      </c>
      <c r="AW73" t="s">
        <v>22635</v>
      </c>
      <c r="AX73" t="s">
        <v>21837</v>
      </c>
      <c r="AY73" t="s">
        <v>22734</v>
      </c>
      <c r="AZ73" t="s">
        <v>22735</v>
      </c>
      <c r="BA73" t="s">
        <v>1749</v>
      </c>
    </row>
    <row r="74" spans="1:53">
      <c r="A74" t="str">
        <f t="shared" si="1"/>
        <v>안전한 식수 공급을 위한 정수기 보급 사업 : CPA 98(한국 지원)1차</v>
      </c>
      <c r="B74">
        <v>72</v>
      </c>
      <c r="C74" t="s">
        <v>817</v>
      </c>
      <c r="D74" t="s">
        <v>19334</v>
      </c>
      <c r="E74" t="s">
        <v>817</v>
      </c>
      <c r="F74" t="s">
        <v>19335</v>
      </c>
      <c r="G74" t="s">
        <v>22446</v>
      </c>
      <c r="H74" t="s">
        <v>22447</v>
      </c>
      <c r="I74" t="s">
        <v>2758</v>
      </c>
      <c r="J74" t="s">
        <v>19378</v>
      </c>
      <c r="K74" t="s">
        <v>22448</v>
      </c>
      <c r="L74" t="s">
        <v>882</v>
      </c>
      <c r="M74" t="s">
        <v>209</v>
      </c>
      <c r="N74" t="s">
        <v>1228</v>
      </c>
      <c r="O74" t="s">
        <v>1231</v>
      </c>
      <c r="P74" t="s">
        <v>19337</v>
      </c>
      <c r="Q74" t="s">
        <v>875</v>
      </c>
      <c r="R74">
        <v>59886</v>
      </c>
      <c r="S74" t="s">
        <v>2130</v>
      </c>
      <c r="T74" t="s">
        <v>2130</v>
      </c>
      <c r="U74" t="s">
        <v>19338</v>
      </c>
      <c r="V74" t="s">
        <v>13413</v>
      </c>
      <c r="W74" t="s">
        <v>22449</v>
      </c>
      <c r="X74">
        <v>36487</v>
      </c>
      <c r="Z74">
        <v>1721</v>
      </c>
      <c r="AB74">
        <v>197</v>
      </c>
      <c r="AC74" t="s">
        <v>1749</v>
      </c>
      <c r="AD74" t="s">
        <v>1749</v>
      </c>
      <c r="AE74" t="s">
        <v>22374</v>
      </c>
      <c r="AF74" t="s">
        <v>817</v>
      </c>
      <c r="AG74">
        <v>27</v>
      </c>
      <c r="AH74">
        <v>1721</v>
      </c>
      <c r="AI74" t="s">
        <v>22629</v>
      </c>
      <c r="AJ74" t="s">
        <v>22630</v>
      </c>
      <c r="AK74" t="s">
        <v>22736</v>
      </c>
      <c r="AL74" t="s">
        <v>22737</v>
      </c>
      <c r="AM74" t="s">
        <v>22662</v>
      </c>
      <c r="AN74" t="s">
        <v>21827</v>
      </c>
      <c r="AO74">
        <v>1721</v>
      </c>
      <c r="AP74" t="s">
        <v>1749</v>
      </c>
      <c r="AQ74" t="s">
        <v>224</v>
      </c>
      <c r="AR74" t="s">
        <v>10360</v>
      </c>
      <c r="AS74" t="s">
        <v>819</v>
      </c>
      <c r="AT74" t="s">
        <v>22738</v>
      </c>
      <c r="AU74" t="s">
        <v>1244</v>
      </c>
      <c r="AV74" t="s">
        <v>882</v>
      </c>
      <c r="AW74" t="s">
        <v>22635</v>
      </c>
      <c r="AX74" t="s">
        <v>21829</v>
      </c>
      <c r="AY74" t="s">
        <v>22739</v>
      </c>
      <c r="AZ74" t="s">
        <v>22740</v>
      </c>
      <c r="BA74" t="s">
        <v>1749</v>
      </c>
    </row>
    <row r="75" spans="1:53">
      <c r="A75" t="str">
        <f t="shared" si="1"/>
        <v>안전한 식수 공급을 위한 정수기 보급 사업 : CPA 99(한국 지원)1차</v>
      </c>
      <c r="B75">
        <v>73</v>
      </c>
      <c r="C75" t="s">
        <v>817</v>
      </c>
      <c r="D75" t="s">
        <v>19334</v>
      </c>
      <c r="E75" t="s">
        <v>817</v>
      </c>
      <c r="F75" t="s">
        <v>19335</v>
      </c>
      <c r="G75" t="s">
        <v>22446</v>
      </c>
      <c r="H75" t="s">
        <v>22447</v>
      </c>
      <c r="I75" t="s">
        <v>2758</v>
      </c>
      <c r="J75" t="s">
        <v>19378</v>
      </c>
      <c r="K75" t="s">
        <v>22448</v>
      </c>
      <c r="L75" t="s">
        <v>881</v>
      </c>
      <c r="M75" t="s">
        <v>209</v>
      </c>
      <c r="N75" t="s">
        <v>1228</v>
      </c>
      <c r="O75" t="s">
        <v>1231</v>
      </c>
      <c r="P75" t="s">
        <v>19337</v>
      </c>
      <c r="Q75" t="s">
        <v>875</v>
      </c>
      <c r="R75">
        <v>59886</v>
      </c>
      <c r="S75" t="s">
        <v>2130</v>
      </c>
      <c r="T75" t="s">
        <v>2130</v>
      </c>
      <c r="U75" t="s">
        <v>19338</v>
      </c>
      <c r="V75" t="s">
        <v>13413</v>
      </c>
      <c r="W75" t="s">
        <v>22449</v>
      </c>
      <c r="X75">
        <v>36487</v>
      </c>
      <c r="Z75">
        <v>275</v>
      </c>
      <c r="AB75">
        <v>31</v>
      </c>
      <c r="AC75" t="s">
        <v>1749</v>
      </c>
      <c r="AD75" t="s">
        <v>1749</v>
      </c>
      <c r="AE75" t="s">
        <v>22374</v>
      </c>
      <c r="AF75" t="s">
        <v>817</v>
      </c>
      <c r="AG75">
        <v>18</v>
      </c>
      <c r="AH75">
        <v>275</v>
      </c>
      <c r="AI75" t="s">
        <v>22629</v>
      </c>
      <c r="AJ75" t="s">
        <v>22630</v>
      </c>
      <c r="AK75" t="s">
        <v>22741</v>
      </c>
      <c r="AL75" t="s">
        <v>22742</v>
      </c>
      <c r="AM75" t="s">
        <v>22651</v>
      </c>
      <c r="AN75" t="s">
        <v>21819</v>
      </c>
      <c r="AO75">
        <v>275</v>
      </c>
      <c r="AP75" t="s">
        <v>1749</v>
      </c>
      <c r="AQ75" t="s">
        <v>224</v>
      </c>
      <c r="AR75" t="s">
        <v>10360</v>
      </c>
      <c r="AS75" t="s">
        <v>819</v>
      </c>
      <c r="AT75" t="s">
        <v>22743</v>
      </c>
      <c r="AU75" t="s">
        <v>1244</v>
      </c>
      <c r="AV75" t="s">
        <v>881</v>
      </c>
      <c r="AW75" t="s">
        <v>22635</v>
      </c>
      <c r="AX75" t="s">
        <v>21821</v>
      </c>
      <c r="AY75" t="s">
        <v>22744</v>
      </c>
      <c r="AZ75" t="s">
        <v>22745</v>
      </c>
      <c r="BA75" t="s">
        <v>1749</v>
      </c>
    </row>
    <row r="76" spans="1:53">
      <c r="A76" t="str">
        <f t="shared" si="1"/>
        <v>안전한 식수 공급을 위한 정수기 보급 사업 : CPA 100(한국 지원)1차</v>
      </c>
      <c r="B76">
        <v>74</v>
      </c>
      <c r="C76" t="s">
        <v>817</v>
      </c>
      <c r="D76" t="s">
        <v>19334</v>
      </c>
      <c r="E76" t="s">
        <v>817</v>
      </c>
      <c r="F76" t="s">
        <v>19335</v>
      </c>
      <c r="G76" t="s">
        <v>22446</v>
      </c>
      <c r="H76" t="s">
        <v>22447</v>
      </c>
      <c r="I76" t="s">
        <v>2758</v>
      </c>
      <c r="J76" t="s">
        <v>19378</v>
      </c>
      <c r="K76" t="s">
        <v>22448</v>
      </c>
      <c r="L76" t="s">
        <v>880</v>
      </c>
      <c r="M76" t="s">
        <v>209</v>
      </c>
      <c r="N76" t="s">
        <v>1228</v>
      </c>
      <c r="O76" t="s">
        <v>1231</v>
      </c>
      <c r="P76" t="s">
        <v>19337</v>
      </c>
      <c r="Q76" t="s">
        <v>875</v>
      </c>
      <c r="R76">
        <v>59886</v>
      </c>
      <c r="S76" t="s">
        <v>2130</v>
      </c>
      <c r="T76" t="s">
        <v>2130</v>
      </c>
      <c r="U76" t="s">
        <v>19338</v>
      </c>
      <c r="V76" t="s">
        <v>13413</v>
      </c>
      <c r="W76" t="s">
        <v>22449</v>
      </c>
      <c r="X76">
        <v>36487</v>
      </c>
      <c r="Z76">
        <v>138</v>
      </c>
      <c r="AB76">
        <v>15</v>
      </c>
      <c r="AC76" t="s">
        <v>1749</v>
      </c>
      <c r="AD76" t="s">
        <v>1749</v>
      </c>
      <c r="AE76" t="s">
        <v>22374</v>
      </c>
      <c r="AF76" t="s">
        <v>817</v>
      </c>
      <c r="AG76">
        <v>18</v>
      </c>
      <c r="AH76">
        <v>138</v>
      </c>
      <c r="AI76" t="s">
        <v>22629</v>
      </c>
      <c r="AJ76" t="s">
        <v>22630</v>
      </c>
      <c r="AK76" t="s">
        <v>22746</v>
      </c>
      <c r="AL76" t="s">
        <v>22747</v>
      </c>
      <c r="AM76" t="s">
        <v>22662</v>
      </c>
      <c r="AN76" t="s">
        <v>21811</v>
      </c>
      <c r="AO76">
        <v>138</v>
      </c>
      <c r="AP76" t="s">
        <v>1749</v>
      </c>
      <c r="AQ76" t="s">
        <v>224</v>
      </c>
      <c r="AR76" t="s">
        <v>10360</v>
      </c>
      <c r="AS76" t="s">
        <v>819</v>
      </c>
      <c r="AT76" t="s">
        <v>22748</v>
      </c>
      <c r="AU76" t="s">
        <v>1244</v>
      </c>
      <c r="AV76" t="s">
        <v>880</v>
      </c>
      <c r="AW76" t="s">
        <v>22635</v>
      </c>
      <c r="AX76" t="s">
        <v>21813</v>
      </c>
      <c r="AY76" t="s">
        <v>22749</v>
      </c>
      <c r="AZ76" t="s">
        <v>22750</v>
      </c>
      <c r="BA76" t="s">
        <v>1749</v>
      </c>
    </row>
    <row r="77" spans="1:53">
      <c r="A77" t="str">
        <f t="shared" si="1"/>
        <v>안전한 식수 공급을 위한 정수기 보급 사업 : CPA 101(한국 지원)1차</v>
      </c>
      <c r="B77">
        <v>75</v>
      </c>
      <c r="C77" t="s">
        <v>817</v>
      </c>
      <c r="D77" t="s">
        <v>19334</v>
      </c>
      <c r="E77" t="s">
        <v>817</v>
      </c>
      <c r="F77" t="s">
        <v>19335</v>
      </c>
      <c r="G77" t="s">
        <v>22446</v>
      </c>
      <c r="H77" t="s">
        <v>22447</v>
      </c>
      <c r="I77" t="s">
        <v>2758</v>
      </c>
      <c r="J77" t="s">
        <v>19378</v>
      </c>
      <c r="K77" t="s">
        <v>22448</v>
      </c>
      <c r="L77" t="s">
        <v>879</v>
      </c>
      <c r="M77" t="s">
        <v>209</v>
      </c>
      <c r="N77" t="s">
        <v>1228</v>
      </c>
      <c r="O77" t="s">
        <v>1231</v>
      </c>
      <c r="P77" t="s">
        <v>19337</v>
      </c>
      <c r="Q77" t="s">
        <v>875</v>
      </c>
      <c r="R77">
        <v>59886</v>
      </c>
      <c r="S77" t="s">
        <v>2130</v>
      </c>
      <c r="T77" t="s">
        <v>2130</v>
      </c>
      <c r="U77" t="s">
        <v>19338</v>
      </c>
      <c r="V77" t="s">
        <v>13413</v>
      </c>
      <c r="W77" t="s">
        <v>22449</v>
      </c>
      <c r="X77">
        <v>36487</v>
      </c>
      <c r="Z77">
        <v>151</v>
      </c>
      <c r="AB77">
        <v>17</v>
      </c>
      <c r="AC77" t="s">
        <v>1749</v>
      </c>
      <c r="AD77" t="s">
        <v>1749</v>
      </c>
      <c r="AE77" t="s">
        <v>22374</v>
      </c>
      <c r="AF77" t="s">
        <v>817</v>
      </c>
      <c r="AG77">
        <v>9</v>
      </c>
      <c r="AH77">
        <v>151</v>
      </c>
      <c r="AI77" t="s">
        <v>22629</v>
      </c>
      <c r="AJ77" t="s">
        <v>22630</v>
      </c>
      <c r="AK77" t="s">
        <v>22751</v>
      </c>
      <c r="AL77" t="s">
        <v>22752</v>
      </c>
      <c r="AM77" t="s">
        <v>22633</v>
      </c>
      <c r="AN77" t="s">
        <v>21803</v>
      </c>
      <c r="AO77">
        <v>151</v>
      </c>
      <c r="AP77" t="s">
        <v>1749</v>
      </c>
      <c r="AQ77" t="s">
        <v>224</v>
      </c>
      <c r="AR77" t="s">
        <v>10360</v>
      </c>
      <c r="AS77" t="s">
        <v>819</v>
      </c>
      <c r="AT77" t="s">
        <v>22753</v>
      </c>
      <c r="AU77" t="s">
        <v>1244</v>
      </c>
      <c r="AV77" t="s">
        <v>879</v>
      </c>
      <c r="AW77" t="s">
        <v>22635</v>
      </c>
      <c r="AX77" t="s">
        <v>21805</v>
      </c>
      <c r="AY77" t="s">
        <v>22754</v>
      </c>
      <c r="AZ77" t="s">
        <v>22755</v>
      </c>
      <c r="BA77" t="s">
        <v>1749</v>
      </c>
    </row>
    <row r="78" spans="1:53">
      <c r="A78" t="str">
        <f t="shared" si="1"/>
        <v>안전한 식수 공급을 위한 정수기 보급 사업 : CPA 102(한국 지원)1차</v>
      </c>
      <c r="B78">
        <v>76</v>
      </c>
      <c r="C78" t="s">
        <v>817</v>
      </c>
      <c r="D78" t="s">
        <v>19334</v>
      </c>
      <c r="E78" t="s">
        <v>817</v>
      </c>
      <c r="F78" t="s">
        <v>19335</v>
      </c>
      <c r="G78" t="s">
        <v>22446</v>
      </c>
      <c r="H78" t="s">
        <v>22447</v>
      </c>
      <c r="I78" t="s">
        <v>2758</v>
      </c>
      <c r="J78" t="s">
        <v>19378</v>
      </c>
      <c r="K78" t="s">
        <v>22448</v>
      </c>
      <c r="L78" t="s">
        <v>874</v>
      </c>
      <c r="M78" t="s">
        <v>209</v>
      </c>
      <c r="N78" t="s">
        <v>1228</v>
      </c>
      <c r="O78" t="s">
        <v>1231</v>
      </c>
      <c r="P78" t="s">
        <v>19337</v>
      </c>
      <c r="Q78" t="s">
        <v>875</v>
      </c>
      <c r="R78">
        <v>59886</v>
      </c>
      <c r="S78" t="s">
        <v>2130</v>
      </c>
      <c r="T78" t="s">
        <v>2130</v>
      </c>
      <c r="U78" t="s">
        <v>19338</v>
      </c>
      <c r="V78" t="s">
        <v>13413</v>
      </c>
      <c r="W78" t="s">
        <v>22449</v>
      </c>
      <c r="X78">
        <v>36487</v>
      </c>
      <c r="Z78">
        <v>167</v>
      </c>
      <c r="AB78">
        <v>19</v>
      </c>
      <c r="AC78" t="s">
        <v>1749</v>
      </c>
      <c r="AD78" t="s">
        <v>1749</v>
      </c>
      <c r="AE78" t="s">
        <v>22374</v>
      </c>
      <c r="AF78" t="s">
        <v>817</v>
      </c>
      <c r="AG78">
        <v>14</v>
      </c>
      <c r="AH78">
        <v>167</v>
      </c>
      <c r="AI78" t="s">
        <v>22629</v>
      </c>
      <c r="AJ78" t="s">
        <v>22630</v>
      </c>
      <c r="AK78" t="s">
        <v>22756</v>
      </c>
      <c r="AL78" t="s">
        <v>22757</v>
      </c>
      <c r="AM78" t="s">
        <v>22651</v>
      </c>
      <c r="AN78" t="s">
        <v>21794</v>
      </c>
      <c r="AO78">
        <v>167</v>
      </c>
      <c r="AP78" t="s">
        <v>1749</v>
      </c>
      <c r="AQ78" t="s">
        <v>224</v>
      </c>
      <c r="AR78" t="s">
        <v>10360</v>
      </c>
      <c r="AS78" t="s">
        <v>819</v>
      </c>
      <c r="AT78" t="s">
        <v>22758</v>
      </c>
      <c r="AU78" t="s">
        <v>1244</v>
      </c>
      <c r="AV78" t="s">
        <v>874</v>
      </c>
      <c r="AW78" t="s">
        <v>22635</v>
      </c>
      <c r="AX78" t="s">
        <v>21797</v>
      </c>
      <c r="AY78" t="s">
        <v>22759</v>
      </c>
      <c r="AZ78" t="s">
        <v>22760</v>
      </c>
      <c r="BA78" t="s">
        <v>1749</v>
      </c>
    </row>
    <row r="79" spans="1:53">
      <c r="A79" t="str">
        <f t="shared" si="1"/>
        <v>70MW 태양광 발전 프로젝트(Ba Ria - Vung Tau, Vietnam)1차</v>
      </c>
      <c r="B79">
        <v>77</v>
      </c>
      <c r="C79" t="s">
        <v>19489</v>
      </c>
      <c r="D79" t="s">
        <v>19490</v>
      </c>
      <c r="E79" t="s">
        <v>19491</v>
      </c>
      <c r="F79" t="s">
        <v>19492</v>
      </c>
      <c r="G79" t="s">
        <v>19493</v>
      </c>
      <c r="J79" t="s">
        <v>19494</v>
      </c>
      <c r="K79" t="s">
        <v>19495</v>
      </c>
      <c r="L79" t="s">
        <v>19496</v>
      </c>
      <c r="M79" t="s">
        <v>209</v>
      </c>
      <c r="N79" t="s">
        <v>1228</v>
      </c>
      <c r="O79" t="s">
        <v>1231</v>
      </c>
      <c r="P79" t="s">
        <v>19497</v>
      </c>
      <c r="Q79" t="s">
        <v>19498</v>
      </c>
      <c r="R79">
        <v>98545</v>
      </c>
      <c r="S79" t="s">
        <v>1324</v>
      </c>
      <c r="T79" t="s">
        <v>1325</v>
      </c>
      <c r="U79" t="s">
        <v>19499</v>
      </c>
      <c r="V79" t="s">
        <v>13413</v>
      </c>
      <c r="W79" t="s">
        <v>22761</v>
      </c>
      <c r="X79">
        <v>25919</v>
      </c>
      <c r="Z79">
        <v>23648</v>
      </c>
      <c r="AB79" t="s">
        <v>1749</v>
      </c>
      <c r="AC79" t="s">
        <v>1749</v>
      </c>
      <c r="AD79" t="s">
        <v>1749</v>
      </c>
      <c r="AE79" t="s">
        <v>22762</v>
      </c>
      <c r="AF79" t="s">
        <v>19489</v>
      </c>
      <c r="AG79">
        <v>23648</v>
      </c>
      <c r="AH79">
        <v>23648</v>
      </c>
      <c r="AI79" t="s">
        <v>22763</v>
      </c>
      <c r="AJ79" t="s">
        <v>22764</v>
      </c>
      <c r="AK79" t="s">
        <v>22765</v>
      </c>
      <c r="AL79" t="s">
        <v>22766</v>
      </c>
      <c r="AM79" t="s">
        <v>22767</v>
      </c>
      <c r="AN79" t="s">
        <v>19502</v>
      </c>
      <c r="AO79">
        <v>23648</v>
      </c>
      <c r="AP79" t="s">
        <v>1749</v>
      </c>
      <c r="AQ79" t="s">
        <v>224</v>
      </c>
      <c r="AR79" t="s">
        <v>17774</v>
      </c>
      <c r="AS79" t="s">
        <v>819</v>
      </c>
      <c r="AT79" t="s">
        <v>22768</v>
      </c>
      <c r="AU79" t="s">
        <v>1244</v>
      </c>
      <c r="AV79" t="s">
        <v>19496</v>
      </c>
      <c r="AW79" t="s">
        <v>22769</v>
      </c>
      <c r="AX79">
        <v>10524</v>
      </c>
      <c r="AY79" t="s">
        <v>22770</v>
      </c>
      <c r="BA79" t="s">
        <v>1749</v>
      </c>
    </row>
    <row r="80" spans="1:53">
      <c r="A80" t="str">
        <f t="shared" si="1"/>
        <v>70MW 태양광 발전 프로젝트(Ba Ria - Vung Tau, Vietnam)2차</v>
      </c>
      <c r="B80">
        <v>78</v>
      </c>
      <c r="C80" t="s">
        <v>19489</v>
      </c>
      <c r="D80" t="s">
        <v>19490</v>
      </c>
      <c r="E80" t="s">
        <v>19491</v>
      </c>
      <c r="F80" t="s">
        <v>19492</v>
      </c>
      <c r="G80" t="s">
        <v>22771</v>
      </c>
      <c r="J80" t="s">
        <v>22772</v>
      </c>
      <c r="K80" t="s">
        <v>22773</v>
      </c>
      <c r="L80" t="s">
        <v>19496</v>
      </c>
      <c r="M80" t="s">
        <v>209</v>
      </c>
      <c r="N80" t="s">
        <v>1228</v>
      </c>
      <c r="O80" t="s">
        <v>1231</v>
      </c>
      <c r="P80" t="s">
        <v>19497</v>
      </c>
      <c r="Q80" t="s">
        <v>19498</v>
      </c>
      <c r="R80">
        <v>98545</v>
      </c>
      <c r="S80" t="s">
        <v>1324</v>
      </c>
      <c r="T80" t="s">
        <v>1325</v>
      </c>
      <c r="U80" t="s">
        <v>19499</v>
      </c>
      <c r="V80" t="s">
        <v>13427</v>
      </c>
      <c r="W80" t="s">
        <v>22774</v>
      </c>
      <c r="X80">
        <v>57777</v>
      </c>
      <c r="Z80">
        <v>48868</v>
      </c>
      <c r="AB80" t="s">
        <v>1749</v>
      </c>
      <c r="AC80" t="s">
        <v>1749</v>
      </c>
      <c r="AD80" t="s">
        <v>1749</v>
      </c>
      <c r="AE80" t="s">
        <v>22762</v>
      </c>
      <c r="AF80" t="s">
        <v>19489</v>
      </c>
      <c r="AG80">
        <v>23648</v>
      </c>
      <c r="AH80">
        <v>48868</v>
      </c>
      <c r="AI80" t="s">
        <v>22775</v>
      </c>
      <c r="AJ80" t="s">
        <v>22776</v>
      </c>
      <c r="AK80" t="s">
        <v>22777</v>
      </c>
      <c r="AL80" t="s">
        <v>22778</v>
      </c>
      <c r="AM80" t="s">
        <v>22779</v>
      </c>
      <c r="AN80" t="s">
        <v>19502</v>
      </c>
      <c r="AO80">
        <v>48868</v>
      </c>
      <c r="AP80" t="s">
        <v>1749</v>
      </c>
      <c r="AQ80" t="s">
        <v>224</v>
      </c>
      <c r="AR80" t="s">
        <v>17774</v>
      </c>
      <c r="AS80" t="s">
        <v>819</v>
      </c>
      <c r="AT80" t="s">
        <v>22780</v>
      </c>
      <c r="AU80" t="s">
        <v>1244</v>
      </c>
      <c r="AV80" t="s">
        <v>19496</v>
      </c>
      <c r="AW80" t="s">
        <v>985</v>
      </c>
      <c r="AX80">
        <v>10524</v>
      </c>
      <c r="AY80" t="s">
        <v>22781</v>
      </c>
      <c r="BA80" t="s">
        <v>1749</v>
      </c>
    </row>
    <row r="81" spans="1:53">
      <c r="A81" t="str">
        <f t="shared" si="1"/>
        <v>대한민국이 지원하는  가나 맨 앤 맨 고효율 쿡스토브 프로그램-CPA012차</v>
      </c>
      <c r="B81">
        <v>79</v>
      </c>
      <c r="C81" t="s">
        <v>22428</v>
      </c>
      <c r="D81" t="s">
        <v>1252</v>
      </c>
      <c r="E81" t="s">
        <v>19412</v>
      </c>
      <c r="F81" t="s">
        <v>19412</v>
      </c>
      <c r="J81" t="s">
        <v>1812</v>
      </c>
      <c r="L81" t="s">
        <v>19413</v>
      </c>
      <c r="M81" t="s">
        <v>209</v>
      </c>
      <c r="N81" t="s">
        <v>1228</v>
      </c>
      <c r="O81" t="s">
        <v>1231</v>
      </c>
      <c r="P81" t="s">
        <v>19414</v>
      </c>
      <c r="Q81" t="s">
        <v>19415</v>
      </c>
      <c r="R81">
        <v>316799</v>
      </c>
      <c r="S81" t="s">
        <v>2130</v>
      </c>
      <c r="T81" t="s">
        <v>2130</v>
      </c>
      <c r="U81" t="s">
        <v>19416</v>
      </c>
      <c r="V81" t="s">
        <v>13427</v>
      </c>
      <c r="W81" t="s">
        <v>22782</v>
      </c>
      <c r="X81">
        <v>75233</v>
      </c>
      <c r="Z81">
        <v>50333</v>
      </c>
      <c r="AB81">
        <v>4444</v>
      </c>
      <c r="AC81" t="s">
        <v>1749</v>
      </c>
      <c r="AD81" t="s">
        <v>1749</v>
      </c>
      <c r="AE81" t="s">
        <v>22411</v>
      </c>
      <c r="AF81" t="s">
        <v>22428</v>
      </c>
      <c r="AG81">
        <v>599</v>
      </c>
      <c r="AH81">
        <v>50333</v>
      </c>
      <c r="AI81" t="s">
        <v>22783</v>
      </c>
      <c r="AJ81" t="s">
        <v>22784</v>
      </c>
      <c r="AK81" t="s">
        <v>22785</v>
      </c>
      <c r="AL81" t="s">
        <v>22786</v>
      </c>
      <c r="AM81" t="s">
        <v>22787</v>
      </c>
      <c r="AN81" t="s">
        <v>19420</v>
      </c>
      <c r="AO81">
        <v>50333</v>
      </c>
      <c r="AP81" t="s">
        <v>1749</v>
      </c>
      <c r="AQ81" t="s">
        <v>224</v>
      </c>
      <c r="AR81" t="s">
        <v>17774</v>
      </c>
      <c r="AS81" t="s">
        <v>819</v>
      </c>
      <c r="AT81" t="s">
        <v>22788</v>
      </c>
      <c r="AU81" t="s">
        <v>1244</v>
      </c>
      <c r="AV81" t="s">
        <v>19413</v>
      </c>
      <c r="AW81" t="s">
        <v>5031</v>
      </c>
      <c r="AX81" t="s">
        <v>19424</v>
      </c>
      <c r="AY81" t="s">
        <v>22789</v>
      </c>
      <c r="AZ81" t="s">
        <v>22790</v>
      </c>
      <c r="BA81" t="s">
        <v>1749</v>
      </c>
    </row>
    <row r="82" spans="1:53">
      <c r="A82" t="str">
        <f t="shared" si="1"/>
        <v>CPA-0001: KOKO 케냐 에탄올 쿡스토브 프로그램1차</v>
      </c>
      <c r="B82">
        <v>80</v>
      </c>
      <c r="C82" t="s">
        <v>530</v>
      </c>
      <c r="D82" t="s">
        <v>1252</v>
      </c>
      <c r="E82" t="s">
        <v>19234</v>
      </c>
      <c r="F82" t="s">
        <v>19234</v>
      </c>
      <c r="J82" t="s">
        <v>1812</v>
      </c>
      <c r="L82" t="s">
        <v>19475</v>
      </c>
      <c r="M82" t="s">
        <v>209</v>
      </c>
      <c r="N82" t="s">
        <v>1228</v>
      </c>
      <c r="O82" t="s">
        <v>1293</v>
      </c>
      <c r="P82" t="s">
        <v>19476</v>
      </c>
      <c r="Q82" t="s">
        <v>19477</v>
      </c>
      <c r="R82">
        <v>156063</v>
      </c>
      <c r="S82" t="s">
        <v>1324</v>
      </c>
      <c r="T82" t="s">
        <v>1513</v>
      </c>
      <c r="U82" t="s">
        <v>19478</v>
      </c>
      <c r="V82" t="s">
        <v>13413</v>
      </c>
      <c r="W82" t="s">
        <v>22791</v>
      </c>
      <c r="X82">
        <v>29929</v>
      </c>
      <c r="Z82">
        <v>2156</v>
      </c>
      <c r="AB82">
        <v>117</v>
      </c>
      <c r="AC82" t="s">
        <v>1749</v>
      </c>
      <c r="AD82" t="s">
        <v>1749</v>
      </c>
      <c r="AE82" t="s">
        <v>15202</v>
      </c>
      <c r="AF82" t="s">
        <v>530</v>
      </c>
      <c r="AG82">
        <v>2273</v>
      </c>
      <c r="AH82">
        <v>2156</v>
      </c>
      <c r="AI82" t="s">
        <v>22792</v>
      </c>
      <c r="AJ82" t="s">
        <v>22793</v>
      </c>
      <c r="AK82" t="s">
        <v>22794</v>
      </c>
      <c r="AL82" t="s">
        <v>22795</v>
      </c>
      <c r="AM82" t="s">
        <v>22796</v>
      </c>
      <c r="AN82" t="s">
        <v>19481</v>
      </c>
      <c r="AO82">
        <v>2156</v>
      </c>
      <c r="AP82" t="s">
        <v>1749</v>
      </c>
      <c r="AQ82" t="s">
        <v>224</v>
      </c>
      <c r="AR82" t="s">
        <v>17774</v>
      </c>
      <c r="AS82" t="s">
        <v>819</v>
      </c>
      <c r="AT82" t="s">
        <v>22797</v>
      </c>
      <c r="AU82" t="s">
        <v>1244</v>
      </c>
      <c r="AV82" t="s">
        <v>19475</v>
      </c>
      <c r="AW82" t="s">
        <v>22798</v>
      </c>
      <c r="AX82" t="s">
        <v>19483</v>
      </c>
      <c r="AY82" t="s">
        <v>22799</v>
      </c>
      <c r="AZ82" t="s">
        <v>22800</v>
      </c>
      <c r="BA82" t="s">
        <v>1749</v>
      </c>
    </row>
    <row r="83" spans="1:53">
      <c r="A83" t="str">
        <f t="shared" si="1"/>
        <v>과테말라 오닐 스토브 보급 사업 - CPA 0033차</v>
      </c>
      <c r="B83">
        <v>81</v>
      </c>
      <c r="C83" t="s">
        <v>530</v>
      </c>
      <c r="D83" t="s">
        <v>1252</v>
      </c>
      <c r="E83" t="s">
        <v>19202</v>
      </c>
      <c r="F83" t="s">
        <v>19202</v>
      </c>
      <c r="J83" t="s">
        <v>1812</v>
      </c>
      <c r="L83" t="s">
        <v>19203</v>
      </c>
      <c r="M83" t="s">
        <v>209</v>
      </c>
      <c r="N83" t="s">
        <v>1228</v>
      </c>
      <c r="O83" t="s">
        <v>1231</v>
      </c>
      <c r="P83" t="s">
        <v>8340</v>
      </c>
      <c r="Q83" t="s">
        <v>19204</v>
      </c>
      <c r="R83">
        <v>42773</v>
      </c>
      <c r="S83" t="s">
        <v>2130</v>
      </c>
      <c r="T83" t="s">
        <v>2130</v>
      </c>
      <c r="U83" t="s">
        <v>19205</v>
      </c>
      <c r="V83" t="s">
        <v>14315</v>
      </c>
      <c r="W83" t="s">
        <v>22801</v>
      </c>
      <c r="X83">
        <v>143840</v>
      </c>
      <c r="Z83">
        <v>110977</v>
      </c>
      <c r="AB83">
        <v>9887</v>
      </c>
      <c r="AC83" t="s">
        <v>1749</v>
      </c>
      <c r="AD83" t="s">
        <v>1749</v>
      </c>
      <c r="AE83" t="s">
        <v>22374</v>
      </c>
      <c r="AF83" t="s">
        <v>530</v>
      </c>
      <c r="AG83">
        <v>739</v>
      </c>
      <c r="AH83">
        <v>110977</v>
      </c>
      <c r="AI83" t="s">
        <v>22802</v>
      </c>
      <c r="AJ83" t="s">
        <v>22803</v>
      </c>
      <c r="AK83" t="s">
        <v>22804</v>
      </c>
      <c r="AL83" t="s">
        <v>22805</v>
      </c>
      <c r="AM83" t="s">
        <v>22806</v>
      </c>
      <c r="AN83" t="s">
        <v>19208</v>
      </c>
      <c r="AO83">
        <v>110977</v>
      </c>
      <c r="AP83" t="s">
        <v>1749</v>
      </c>
      <c r="AQ83" t="s">
        <v>224</v>
      </c>
      <c r="AR83" t="s">
        <v>17774</v>
      </c>
      <c r="AS83" t="s">
        <v>819</v>
      </c>
      <c r="AT83" t="s">
        <v>22807</v>
      </c>
      <c r="AU83" t="s">
        <v>1244</v>
      </c>
      <c r="AV83" t="s">
        <v>19203</v>
      </c>
      <c r="AW83" t="s">
        <v>22808</v>
      </c>
      <c r="AX83" t="s">
        <v>19211</v>
      </c>
      <c r="AY83" t="s">
        <v>22809</v>
      </c>
      <c r="AZ83" t="s">
        <v>22810</v>
      </c>
      <c r="BA83" t="s">
        <v>1749</v>
      </c>
    </row>
    <row r="84" spans="1:53">
      <c r="A84" t="str">
        <f t="shared" si="1"/>
        <v>대한민국이 지원하는 방글라데시 고효율 쿡스토브 프로그램 - CPA014차</v>
      </c>
      <c r="B84">
        <v>82</v>
      </c>
      <c r="C84" t="s">
        <v>22332</v>
      </c>
      <c r="D84" t="s">
        <v>1252</v>
      </c>
      <c r="E84" t="s">
        <v>19186</v>
      </c>
      <c r="F84" t="s">
        <v>19186</v>
      </c>
      <c r="J84" t="s">
        <v>1812</v>
      </c>
      <c r="L84" t="s">
        <v>19187</v>
      </c>
      <c r="M84" t="s">
        <v>209</v>
      </c>
      <c r="N84" t="s">
        <v>1228</v>
      </c>
      <c r="O84" t="s">
        <v>1293</v>
      </c>
      <c r="P84" t="s">
        <v>6366</v>
      </c>
      <c r="Q84" t="s">
        <v>19188</v>
      </c>
      <c r="R84">
        <v>7930721</v>
      </c>
      <c r="S84" t="s">
        <v>2130</v>
      </c>
      <c r="T84" t="s">
        <v>2130</v>
      </c>
      <c r="U84" t="s">
        <v>19189</v>
      </c>
      <c r="V84" t="s">
        <v>14303</v>
      </c>
      <c r="W84" t="s">
        <v>22811</v>
      </c>
      <c r="X84">
        <v>4983878</v>
      </c>
      <c r="Z84">
        <v>1303641</v>
      </c>
      <c r="AB84">
        <v>11442</v>
      </c>
      <c r="AC84" t="s">
        <v>1749</v>
      </c>
      <c r="AD84" t="s">
        <v>1749</v>
      </c>
      <c r="AE84" t="s">
        <v>15202</v>
      </c>
      <c r="AF84" t="s">
        <v>22332</v>
      </c>
      <c r="AG84">
        <v>2338</v>
      </c>
      <c r="AH84">
        <v>1303641</v>
      </c>
      <c r="AI84" t="s">
        <v>22812</v>
      </c>
      <c r="AJ84" t="s">
        <v>22813</v>
      </c>
      <c r="AK84" t="s">
        <v>22814</v>
      </c>
      <c r="AL84" t="s">
        <v>22815</v>
      </c>
      <c r="AN84" t="s">
        <v>19193</v>
      </c>
      <c r="AO84">
        <v>1303641</v>
      </c>
      <c r="AP84" t="s">
        <v>1749</v>
      </c>
      <c r="AQ84" t="s">
        <v>224</v>
      </c>
      <c r="AR84" t="s">
        <v>17774</v>
      </c>
      <c r="AS84" t="s">
        <v>819</v>
      </c>
      <c r="AT84" t="s">
        <v>22816</v>
      </c>
      <c r="AU84" t="s">
        <v>1244</v>
      </c>
      <c r="AV84" t="s">
        <v>19187</v>
      </c>
      <c r="AW84" t="s">
        <v>22817</v>
      </c>
      <c r="AX84" t="s">
        <v>19196</v>
      </c>
      <c r="AY84" t="s">
        <v>22818</v>
      </c>
      <c r="AZ84" t="s">
        <v>22819</v>
      </c>
      <c r="BA84" t="s">
        <v>1749</v>
      </c>
    </row>
    <row r="85" spans="1:53">
      <c r="A85" t="str">
        <f t="shared" si="1"/>
        <v>파트린드수력CDM3차</v>
      </c>
      <c r="B85">
        <v>83</v>
      </c>
      <c r="C85" t="s">
        <v>2324</v>
      </c>
      <c r="D85" t="s">
        <v>2325</v>
      </c>
      <c r="E85" t="s">
        <v>19315</v>
      </c>
      <c r="F85" t="s">
        <v>19316</v>
      </c>
      <c r="G85" t="s">
        <v>2327</v>
      </c>
      <c r="H85" t="s">
        <v>2328</v>
      </c>
      <c r="I85" t="s">
        <v>1736</v>
      </c>
      <c r="J85" t="s">
        <v>2329</v>
      </c>
      <c r="K85" t="s">
        <v>2330</v>
      </c>
      <c r="L85" t="s">
        <v>19317</v>
      </c>
      <c r="M85" t="s">
        <v>209</v>
      </c>
      <c r="N85" t="s">
        <v>1228</v>
      </c>
      <c r="O85" t="s">
        <v>1231</v>
      </c>
      <c r="P85" t="s">
        <v>19318</v>
      </c>
      <c r="Q85" t="s">
        <v>19319</v>
      </c>
      <c r="R85">
        <v>269278</v>
      </c>
      <c r="S85" t="s">
        <v>1324</v>
      </c>
      <c r="T85" t="s">
        <v>1325</v>
      </c>
      <c r="U85" t="s">
        <v>19320</v>
      </c>
      <c r="V85" t="s">
        <v>14315</v>
      </c>
      <c r="W85" t="s">
        <v>22820</v>
      </c>
      <c r="X85">
        <v>315018</v>
      </c>
      <c r="Z85">
        <v>266635</v>
      </c>
      <c r="AB85" t="s">
        <v>1749</v>
      </c>
      <c r="AC85" t="s">
        <v>1749</v>
      </c>
      <c r="AD85" t="s">
        <v>1749</v>
      </c>
      <c r="AE85" t="s">
        <v>15282</v>
      </c>
      <c r="AF85" t="s">
        <v>2324</v>
      </c>
      <c r="AG85">
        <v>269278</v>
      </c>
      <c r="AH85">
        <v>266635</v>
      </c>
      <c r="AI85" t="s">
        <v>22821</v>
      </c>
      <c r="AJ85" t="s">
        <v>22822</v>
      </c>
      <c r="AK85" t="s">
        <v>22823</v>
      </c>
      <c r="AL85" t="s">
        <v>22824</v>
      </c>
      <c r="AM85" t="s">
        <v>22825</v>
      </c>
      <c r="AN85" t="s">
        <v>19323</v>
      </c>
      <c r="AO85">
        <v>266635</v>
      </c>
      <c r="AP85" t="s">
        <v>1749</v>
      </c>
      <c r="AQ85" t="s">
        <v>224</v>
      </c>
      <c r="AR85" t="s">
        <v>17774</v>
      </c>
      <c r="AS85" t="s">
        <v>819</v>
      </c>
      <c r="AT85" t="s">
        <v>22826</v>
      </c>
      <c r="AU85" t="s">
        <v>1244</v>
      </c>
      <c r="AV85" t="s">
        <v>19326</v>
      </c>
      <c r="AW85" t="s">
        <v>22827</v>
      </c>
      <c r="AX85">
        <v>6560</v>
      </c>
      <c r="AY85" t="s">
        <v>22828</v>
      </c>
      <c r="BA85" t="s">
        <v>1749</v>
      </c>
    </row>
    <row r="86" spans="1:53">
      <c r="A86" t="str">
        <f t="shared" si="1"/>
        <v>안전한 식수 공급을 위한 정수기 보급 사업 : CPA 102(한국 지원)1차</v>
      </c>
      <c r="B86">
        <v>84</v>
      </c>
      <c r="C86" t="s">
        <v>817</v>
      </c>
      <c r="D86" t="s">
        <v>19334</v>
      </c>
      <c r="E86" t="s">
        <v>817</v>
      </c>
      <c r="F86" t="s">
        <v>19335</v>
      </c>
      <c r="G86" t="s">
        <v>22446</v>
      </c>
      <c r="H86" t="s">
        <v>22447</v>
      </c>
      <c r="I86" t="s">
        <v>2758</v>
      </c>
      <c r="J86" t="s">
        <v>19378</v>
      </c>
      <c r="K86" t="s">
        <v>22448</v>
      </c>
      <c r="L86" t="s">
        <v>874</v>
      </c>
      <c r="M86" t="s">
        <v>209</v>
      </c>
      <c r="N86" t="s">
        <v>1228</v>
      </c>
      <c r="O86" t="s">
        <v>1231</v>
      </c>
      <c r="P86" t="s">
        <v>19337</v>
      </c>
      <c r="Q86" t="s">
        <v>875</v>
      </c>
      <c r="R86">
        <v>59886</v>
      </c>
      <c r="S86" t="s">
        <v>2130</v>
      </c>
      <c r="T86" t="s">
        <v>2130</v>
      </c>
      <c r="U86" t="s">
        <v>19338</v>
      </c>
      <c r="V86" t="s">
        <v>13413</v>
      </c>
      <c r="W86" t="s">
        <v>22829</v>
      </c>
      <c r="X86">
        <v>4429</v>
      </c>
      <c r="Z86">
        <v>14</v>
      </c>
      <c r="AB86">
        <v>14</v>
      </c>
      <c r="AC86" t="s">
        <v>1749</v>
      </c>
      <c r="AD86" t="s">
        <v>1749</v>
      </c>
      <c r="AE86" t="s">
        <v>22391</v>
      </c>
      <c r="AF86" t="s">
        <v>817</v>
      </c>
      <c r="AG86">
        <v>14</v>
      </c>
      <c r="AH86">
        <v>14</v>
      </c>
      <c r="AI86" t="s">
        <v>22830</v>
      </c>
      <c r="AJ86" t="s">
        <v>22831</v>
      </c>
      <c r="AK86" t="s">
        <v>22832</v>
      </c>
      <c r="AL86" t="s">
        <v>22833</v>
      </c>
      <c r="AM86" t="s">
        <v>22834</v>
      </c>
      <c r="AN86" t="s">
        <v>21794</v>
      </c>
      <c r="AO86">
        <v>14</v>
      </c>
      <c r="AP86" t="s">
        <v>1749</v>
      </c>
      <c r="AQ86" t="s">
        <v>16020</v>
      </c>
      <c r="AR86" t="s">
        <v>22835</v>
      </c>
      <c r="AS86" t="s">
        <v>819</v>
      </c>
      <c r="AT86" t="s">
        <v>22836</v>
      </c>
      <c r="AU86" t="s">
        <v>1244</v>
      </c>
      <c r="AV86" t="s">
        <v>874</v>
      </c>
      <c r="AW86" t="s">
        <v>22837</v>
      </c>
      <c r="AX86" t="s">
        <v>21797</v>
      </c>
      <c r="AY86" t="s">
        <v>22838</v>
      </c>
      <c r="AZ86" t="s">
        <v>22839</v>
      </c>
      <c r="BA86" t="s">
        <v>1749</v>
      </c>
    </row>
    <row r="87" spans="1:53">
      <c r="A87" t="str">
        <f t="shared" si="1"/>
        <v>안전한 식수 공급을 위한 정수기 보급 사업 : CPA 101(한국 지원)1차</v>
      </c>
      <c r="B87">
        <v>85</v>
      </c>
      <c r="C87" t="s">
        <v>817</v>
      </c>
      <c r="D87" t="s">
        <v>19334</v>
      </c>
      <c r="E87" t="s">
        <v>817</v>
      </c>
      <c r="F87" t="s">
        <v>19335</v>
      </c>
      <c r="G87" t="s">
        <v>22446</v>
      </c>
      <c r="H87" t="s">
        <v>22447</v>
      </c>
      <c r="I87" t="s">
        <v>2758</v>
      </c>
      <c r="J87" t="s">
        <v>19378</v>
      </c>
      <c r="K87" t="s">
        <v>22448</v>
      </c>
      <c r="L87" t="s">
        <v>879</v>
      </c>
      <c r="M87" t="s">
        <v>209</v>
      </c>
      <c r="N87" t="s">
        <v>1228</v>
      </c>
      <c r="O87" t="s">
        <v>1231</v>
      </c>
      <c r="P87" t="s">
        <v>19337</v>
      </c>
      <c r="Q87" t="s">
        <v>875</v>
      </c>
      <c r="R87">
        <v>59886</v>
      </c>
      <c r="S87" t="s">
        <v>2130</v>
      </c>
      <c r="T87" t="s">
        <v>2130</v>
      </c>
      <c r="U87" t="s">
        <v>19338</v>
      </c>
      <c r="V87" t="s">
        <v>13413</v>
      </c>
      <c r="W87" t="s">
        <v>22829</v>
      </c>
      <c r="X87">
        <v>4429</v>
      </c>
      <c r="Z87">
        <v>9</v>
      </c>
      <c r="AB87" t="s">
        <v>1749</v>
      </c>
      <c r="AC87" t="s">
        <v>1749</v>
      </c>
      <c r="AD87" t="s">
        <v>1749</v>
      </c>
      <c r="AE87" t="s">
        <v>22391</v>
      </c>
      <c r="AF87" t="s">
        <v>817</v>
      </c>
      <c r="AG87">
        <v>9</v>
      </c>
      <c r="AH87">
        <v>9</v>
      </c>
      <c r="AI87" t="s">
        <v>22830</v>
      </c>
      <c r="AJ87" t="s">
        <v>22840</v>
      </c>
      <c r="AK87" t="s">
        <v>22841</v>
      </c>
      <c r="AL87" t="s">
        <v>22842</v>
      </c>
      <c r="AM87" t="s">
        <v>22834</v>
      </c>
      <c r="AN87" t="s">
        <v>21803</v>
      </c>
      <c r="AO87">
        <v>9</v>
      </c>
      <c r="AP87" t="s">
        <v>1749</v>
      </c>
      <c r="AQ87" t="s">
        <v>16020</v>
      </c>
      <c r="AR87" t="s">
        <v>22835</v>
      </c>
      <c r="AS87" t="s">
        <v>819</v>
      </c>
      <c r="AT87" t="s">
        <v>22843</v>
      </c>
      <c r="AU87" t="s">
        <v>1244</v>
      </c>
      <c r="AV87" t="s">
        <v>879</v>
      </c>
      <c r="AW87" t="s">
        <v>22837</v>
      </c>
      <c r="AX87" t="s">
        <v>21805</v>
      </c>
      <c r="AY87" t="s">
        <v>22844</v>
      </c>
      <c r="BA87" t="s">
        <v>1749</v>
      </c>
    </row>
    <row r="88" spans="1:53">
      <c r="A88" t="str">
        <f t="shared" si="1"/>
        <v>안전한 식수 공급을 위한 정수기 보급 사업 : CPA 100(한국 지원)1차</v>
      </c>
      <c r="B88">
        <v>86</v>
      </c>
      <c r="C88" t="s">
        <v>817</v>
      </c>
      <c r="D88" t="s">
        <v>19334</v>
      </c>
      <c r="E88" t="s">
        <v>817</v>
      </c>
      <c r="F88" t="s">
        <v>19335</v>
      </c>
      <c r="G88" t="s">
        <v>22446</v>
      </c>
      <c r="H88" t="s">
        <v>22447</v>
      </c>
      <c r="I88" t="s">
        <v>2758</v>
      </c>
      <c r="J88" t="s">
        <v>19378</v>
      </c>
      <c r="K88" t="s">
        <v>22448</v>
      </c>
      <c r="L88" t="s">
        <v>880</v>
      </c>
      <c r="M88" t="s">
        <v>209</v>
      </c>
      <c r="N88" t="s">
        <v>1228</v>
      </c>
      <c r="O88" t="s">
        <v>1231</v>
      </c>
      <c r="P88" t="s">
        <v>19337</v>
      </c>
      <c r="Q88" t="s">
        <v>875</v>
      </c>
      <c r="R88">
        <v>59886</v>
      </c>
      <c r="S88" t="s">
        <v>2130</v>
      </c>
      <c r="T88" t="s">
        <v>2130</v>
      </c>
      <c r="U88" t="s">
        <v>19338</v>
      </c>
      <c r="V88" t="s">
        <v>13413</v>
      </c>
      <c r="W88" t="s">
        <v>22829</v>
      </c>
      <c r="X88">
        <v>4429</v>
      </c>
      <c r="Z88">
        <v>18</v>
      </c>
      <c r="AB88" t="s">
        <v>1749</v>
      </c>
      <c r="AC88" t="s">
        <v>1749</v>
      </c>
      <c r="AD88" t="s">
        <v>1749</v>
      </c>
      <c r="AE88" t="s">
        <v>22391</v>
      </c>
      <c r="AF88" t="s">
        <v>817</v>
      </c>
      <c r="AG88">
        <v>18</v>
      </c>
      <c r="AH88">
        <v>18</v>
      </c>
      <c r="AI88" t="s">
        <v>22830</v>
      </c>
      <c r="AJ88" t="s">
        <v>22831</v>
      </c>
      <c r="AK88" t="s">
        <v>22845</v>
      </c>
      <c r="AL88" t="s">
        <v>22846</v>
      </c>
      <c r="AM88" t="s">
        <v>22834</v>
      </c>
      <c r="AN88" t="s">
        <v>21811</v>
      </c>
      <c r="AO88">
        <v>18</v>
      </c>
      <c r="AP88" t="s">
        <v>1749</v>
      </c>
      <c r="AQ88" t="s">
        <v>16020</v>
      </c>
      <c r="AR88" t="s">
        <v>22835</v>
      </c>
      <c r="AS88" t="s">
        <v>819</v>
      </c>
      <c r="AT88" t="s">
        <v>22847</v>
      </c>
      <c r="AU88" t="s">
        <v>1244</v>
      </c>
      <c r="AV88" t="s">
        <v>880</v>
      </c>
      <c r="AW88" t="s">
        <v>22837</v>
      </c>
      <c r="AX88" t="s">
        <v>21813</v>
      </c>
      <c r="AY88" t="s">
        <v>22848</v>
      </c>
      <c r="BA88" t="s">
        <v>1749</v>
      </c>
    </row>
    <row r="89" spans="1:53">
      <c r="A89" t="str">
        <f t="shared" si="1"/>
        <v>안전한 식수 공급을 위한 정수기 보급 사업 : CPA 99(한국 지원)1차</v>
      </c>
      <c r="B89">
        <v>87</v>
      </c>
      <c r="C89" t="s">
        <v>817</v>
      </c>
      <c r="D89" t="s">
        <v>19334</v>
      </c>
      <c r="E89" t="s">
        <v>817</v>
      </c>
      <c r="F89" t="s">
        <v>19335</v>
      </c>
      <c r="G89" t="s">
        <v>22446</v>
      </c>
      <c r="H89" t="s">
        <v>22447</v>
      </c>
      <c r="I89" t="s">
        <v>2758</v>
      </c>
      <c r="J89" t="s">
        <v>19378</v>
      </c>
      <c r="K89" t="s">
        <v>22448</v>
      </c>
      <c r="L89" t="s">
        <v>881</v>
      </c>
      <c r="M89" t="s">
        <v>209</v>
      </c>
      <c r="N89" t="s">
        <v>1228</v>
      </c>
      <c r="O89" t="s">
        <v>1231</v>
      </c>
      <c r="P89" t="s">
        <v>19337</v>
      </c>
      <c r="Q89" t="s">
        <v>875</v>
      </c>
      <c r="R89">
        <v>59886</v>
      </c>
      <c r="S89" t="s">
        <v>2130</v>
      </c>
      <c r="T89" t="s">
        <v>2130</v>
      </c>
      <c r="U89" t="s">
        <v>19338</v>
      </c>
      <c r="V89" t="s">
        <v>13413</v>
      </c>
      <c r="W89" t="s">
        <v>22829</v>
      </c>
      <c r="X89">
        <v>4429</v>
      </c>
      <c r="Z89">
        <v>18</v>
      </c>
      <c r="AB89" t="s">
        <v>1749</v>
      </c>
      <c r="AC89" t="s">
        <v>1749</v>
      </c>
      <c r="AD89" t="s">
        <v>1749</v>
      </c>
      <c r="AE89" t="s">
        <v>22391</v>
      </c>
      <c r="AF89" t="s">
        <v>817</v>
      </c>
      <c r="AG89">
        <v>18</v>
      </c>
      <c r="AH89">
        <v>18</v>
      </c>
      <c r="AI89" t="s">
        <v>22830</v>
      </c>
      <c r="AJ89" t="s">
        <v>22831</v>
      </c>
      <c r="AK89" t="s">
        <v>22849</v>
      </c>
      <c r="AL89" t="s">
        <v>22850</v>
      </c>
      <c r="AM89" t="s">
        <v>22834</v>
      </c>
      <c r="AN89" t="s">
        <v>21819</v>
      </c>
      <c r="AO89">
        <v>18</v>
      </c>
      <c r="AP89" t="s">
        <v>1749</v>
      </c>
      <c r="AQ89" t="s">
        <v>16020</v>
      </c>
      <c r="AR89" t="s">
        <v>22835</v>
      </c>
      <c r="AS89" t="s">
        <v>819</v>
      </c>
      <c r="AT89" t="s">
        <v>22851</v>
      </c>
      <c r="AU89" t="s">
        <v>1244</v>
      </c>
      <c r="AV89" t="s">
        <v>881</v>
      </c>
      <c r="AW89" t="s">
        <v>22837</v>
      </c>
      <c r="AX89" t="s">
        <v>21821</v>
      </c>
      <c r="AY89" t="s">
        <v>22852</v>
      </c>
      <c r="BA89" t="s">
        <v>1749</v>
      </c>
    </row>
    <row r="90" spans="1:53">
      <c r="A90" t="str">
        <f t="shared" si="1"/>
        <v>안전한 식수 공급을 위한 정수기 보급 사업 : CPA 98(한국 지원)1차</v>
      </c>
      <c r="B90">
        <v>88</v>
      </c>
      <c r="C90" t="s">
        <v>817</v>
      </c>
      <c r="D90" t="s">
        <v>19334</v>
      </c>
      <c r="E90" t="s">
        <v>817</v>
      </c>
      <c r="F90" t="s">
        <v>19335</v>
      </c>
      <c r="G90" t="s">
        <v>22446</v>
      </c>
      <c r="H90" t="s">
        <v>22447</v>
      </c>
      <c r="I90" t="s">
        <v>2758</v>
      </c>
      <c r="J90" t="s">
        <v>19378</v>
      </c>
      <c r="K90" t="s">
        <v>22448</v>
      </c>
      <c r="L90" t="s">
        <v>882</v>
      </c>
      <c r="M90" t="s">
        <v>209</v>
      </c>
      <c r="N90" t="s">
        <v>1228</v>
      </c>
      <c r="O90" t="s">
        <v>1231</v>
      </c>
      <c r="P90" t="s">
        <v>19337</v>
      </c>
      <c r="Q90" t="s">
        <v>875</v>
      </c>
      <c r="R90">
        <v>59886</v>
      </c>
      <c r="S90" t="s">
        <v>2130</v>
      </c>
      <c r="T90" t="s">
        <v>2130</v>
      </c>
      <c r="U90" t="s">
        <v>19338</v>
      </c>
      <c r="V90" t="s">
        <v>13413</v>
      </c>
      <c r="W90" t="s">
        <v>22829</v>
      </c>
      <c r="X90">
        <v>4429</v>
      </c>
      <c r="Z90">
        <v>27</v>
      </c>
      <c r="AB90" t="s">
        <v>1749</v>
      </c>
      <c r="AC90" t="s">
        <v>1749</v>
      </c>
      <c r="AD90" t="s">
        <v>1749</v>
      </c>
      <c r="AE90" t="s">
        <v>22391</v>
      </c>
      <c r="AF90" t="s">
        <v>817</v>
      </c>
      <c r="AG90">
        <v>27</v>
      </c>
      <c r="AH90">
        <v>27</v>
      </c>
      <c r="AI90" t="s">
        <v>22830</v>
      </c>
      <c r="AJ90" t="s">
        <v>22831</v>
      </c>
      <c r="AK90" t="s">
        <v>22853</v>
      </c>
      <c r="AL90" t="s">
        <v>22854</v>
      </c>
      <c r="AM90" t="s">
        <v>22834</v>
      </c>
      <c r="AN90" t="s">
        <v>21827</v>
      </c>
      <c r="AO90">
        <v>27</v>
      </c>
      <c r="AP90" t="s">
        <v>1749</v>
      </c>
      <c r="AQ90" t="s">
        <v>16020</v>
      </c>
      <c r="AR90" t="s">
        <v>22835</v>
      </c>
      <c r="AS90" t="s">
        <v>819</v>
      </c>
      <c r="AT90" t="s">
        <v>22855</v>
      </c>
      <c r="AU90" t="s">
        <v>1244</v>
      </c>
      <c r="AV90" t="s">
        <v>882</v>
      </c>
      <c r="AW90" t="s">
        <v>22837</v>
      </c>
      <c r="AX90" t="s">
        <v>21829</v>
      </c>
      <c r="AY90" t="s">
        <v>22856</v>
      </c>
      <c r="BA90" t="s">
        <v>1749</v>
      </c>
    </row>
    <row r="91" spans="1:53">
      <c r="A91" t="str">
        <f t="shared" si="1"/>
        <v>안전한 식수 공급을 위한 정수기 보급 사업 : CPA 97(한국 지원)1차</v>
      </c>
      <c r="B91">
        <v>89</v>
      </c>
      <c r="C91" t="s">
        <v>817</v>
      </c>
      <c r="D91" t="s">
        <v>19334</v>
      </c>
      <c r="E91" t="s">
        <v>817</v>
      </c>
      <c r="F91" t="s">
        <v>19335</v>
      </c>
      <c r="G91" t="s">
        <v>22446</v>
      </c>
      <c r="H91" t="s">
        <v>22447</v>
      </c>
      <c r="I91" t="s">
        <v>2758</v>
      </c>
      <c r="J91" t="s">
        <v>19378</v>
      </c>
      <c r="K91" t="s">
        <v>22448</v>
      </c>
      <c r="L91" t="s">
        <v>883</v>
      </c>
      <c r="M91" t="s">
        <v>209</v>
      </c>
      <c r="N91" t="s">
        <v>1228</v>
      </c>
      <c r="O91" t="s">
        <v>1231</v>
      </c>
      <c r="P91" t="s">
        <v>19337</v>
      </c>
      <c r="Q91" t="s">
        <v>875</v>
      </c>
      <c r="R91">
        <v>59886</v>
      </c>
      <c r="S91" t="s">
        <v>2130</v>
      </c>
      <c r="T91" t="s">
        <v>2130</v>
      </c>
      <c r="U91" t="s">
        <v>19338</v>
      </c>
      <c r="V91" t="s">
        <v>13413</v>
      </c>
      <c r="W91" t="s">
        <v>22829</v>
      </c>
      <c r="X91">
        <v>4429</v>
      </c>
      <c r="Z91">
        <v>23</v>
      </c>
      <c r="AB91" t="s">
        <v>1749</v>
      </c>
      <c r="AC91" t="s">
        <v>1749</v>
      </c>
      <c r="AD91" t="s">
        <v>1749</v>
      </c>
      <c r="AE91" t="s">
        <v>22391</v>
      </c>
      <c r="AF91" t="s">
        <v>817</v>
      </c>
      <c r="AG91">
        <v>23</v>
      </c>
      <c r="AH91">
        <v>23</v>
      </c>
      <c r="AI91" t="s">
        <v>22830</v>
      </c>
      <c r="AJ91" t="s">
        <v>22831</v>
      </c>
      <c r="AK91" t="s">
        <v>22857</v>
      </c>
      <c r="AL91" t="s">
        <v>22858</v>
      </c>
      <c r="AM91" t="s">
        <v>22834</v>
      </c>
      <c r="AN91" t="s">
        <v>21835</v>
      </c>
      <c r="AO91">
        <v>23</v>
      </c>
      <c r="AP91" t="s">
        <v>1749</v>
      </c>
      <c r="AQ91" t="s">
        <v>16020</v>
      </c>
      <c r="AR91" t="s">
        <v>22835</v>
      </c>
      <c r="AS91" t="s">
        <v>819</v>
      </c>
      <c r="AT91" t="s">
        <v>22859</v>
      </c>
      <c r="AU91" t="s">
        <v>1244</v>
      </c>
      <c r="AV91" t="s">
        <v>883</v>
      </c>
      <c r="AW91" t="s">
        <v>22837</v>
      </c>
      <c r="AX91" t="s">
        <v>21837</v>
      </c>
      <c r="AY91" t="s">
        <v>22860</v>
      </c>
      <c r="BA91" t="s">
        <v>1749</v>
      </c>
    </row>
    <row r="92" spans="1:53">
      <c r="A92" t="str">
        <f t="shared" si="1"/>
        <v>안전한 식수 공급을 위한 정수기 보급 사업 : CPA 96(한국 지원)1차</v>
      </c>
      <c r="B92">
        <v>90</v>
      </c>
      <c r="C92" t="s">
        <v>817</v>
      </c>
      <c r="D92" t="s">
        <v>19334</v>
      </c>
      <c r="E92" t="s">
        <v>817</v>
      </c>
      <c r="F92" t="s">
        <v>19335</v>
      </c>
      <c r="G92" t="s">
        <v>22446</v>
      </c>
      <c r="H92" t="s">
        <v>22447</v>
      </c>
      <c r="I92" t="s">
        <v>2758</v>
      </c>
      <c r="J92" t="s">
        <v>19378</v>
      </c>
      <c r="K92" t="s">
        <v>22448</v>
      </c>
      <c r="L92" t="s">
        <v>884</v>
      </c>
      <c r="M92" t="s">
        <v>209</v>
      </c>
      <c r="N92" t="s">
        <v>1228</v>
      </c>
      <c r="O92" t="s">
        <v>1231</v>
      </c>
      <c r="P92" t="s">
        <v>19337</v>
      </c>
      <c r="Q92" t="s">
        <v>875</v>
      </c>
      <c r="R92">
        <v>59886</v>
      </c>
      <c r="S92" t="s">
        <v>2130</v>
      </c>
      <c r="T92" t="s">
        <v>2130</v>
      </c>
      <c r="U92" t="s">
        <v>19338</v>
      </c>
      <c r="V92" t="s">
        <v>13413</v>
      </c>
      <c r="W92" t="s">
        <v>22829</v>
      </c>
      <c r="X92">
        <v>4429</v>
      </c>
      <c r="Z92">
        <v>35</v>
      </c>
      <c r="AB92" t="s">
        <v>1749</v>
      </c>
      <c r="AC92" t="s">
        <v>1749</v>
      </c>
      <c r="AD92" t="s">
        <v>1749</v>
      </c>
      <c r="AE92" t="s">
        <v>22391</v>
      </c>
      <c r="AF92" t="s">
        <v>817</v>
      </c>
      <c r="AG92">
        <v>35</v>
      </c>
      <c r="AH92">
        <v>35</v>
      </c>
      <c r="AI92" t="s">
        <v>22830</v>
      </c>
      <c r="AJ92" t="s">
        <v>22831</v>
      </c>
      <c r="AK92" t="s">
        <v>22861</v>
      </c>
      <c r="AL92" t="s">
        <v>22862</v>
      </c>
      <c r="AM92" t="s">
        <v>22834</v>
      </c>
      <c r="AN92" t="s">
        <v>21843</v>
      </c>
      <c r="AO92">
        <v>35</v>
      </c>
      <c r="AP92" t="s">
        <v>1749</v>
      </c>
      <c r="AQ92" t="s">
        <v>16020</v>
      </c>
      <c r="AR92" t="s">
        <v>22835</v>
      </c>
      <c r="AS92" t="s">
        <v>819</v>
      </c>
      <c r="AT92" t="s">
        <v>22863</v>
      </c>
      <c r="AU92" t="s">
        <v>1244</v>
      </c>
      <c r="AV92" t="s">
        <v>884</v>
      </c>
      <c r="AW92" t="s">
        <v>22837</v>
      </c>
      <c r="AX92" t="s">
        <v>21845</v>
      </c>
      <c r="AY92" t="s">
        <v>22864</v>
      </c>
      <c r="BA92" t="s">
        <v>1749</v>
      </c>
    </row>
    <row r="93" spans="1:53">
      <c r="A93" t="str">
        <f t="shared" si="1"/>
        <v>안전한 식수 공급을 위한 정수기 보급 사업 : CPA 95(한국 지원)1차</v>
      </c>
      <c r="B93">
        <v>91</v>
      </c>
      <c r="C93" t="s">
        <v>817</v>
      </c>
      <c r="D93" t="s">
        <v>19334</v>
      </c>
      <c r="E93" t="s">
        <v>817</v>
      </c>
      <c r="F93" t="s">
        <v>19335</v>
      </c>
      <c r="G93" t="s">
        <v>22446</v>
      </c>
      <c r="H93" t="s">
        <v>22447</v>
      </c>
      <c r="I93" t="s">
        <v>2758</v>
      </c>
      <c r="J93" t="s">
        <v>19378</v>
      </c>
      <c r="K93" t="s">
        <v>22448</v>
      </c>
      <c r="L93" t="s">
        <v>885</v>
      </c>
      <c r="M93" t="s">
        <v>209</v>
      </c>
      <c r="N93" t="s">
        <v>1228</v>
      </c>
      <c r="O93" t="s">
        <v>1231</v>
      </c>
      <c r="P93" t="s">
        <v>19337</v>
      </c>
      <c r="Q93" t="s">
        <v>875</v>
      </c>
      <c r="R93">
        <v>59886</v>
      </c>
      <c r="S93" t="s">
        <v>2130</v>
      </c>
      <c r="T93" t="s">
        <v>2130</v>
      </c>
      <c r="U93" t="s">
        <v>19338</v>
      </c>
      <c r="V93" t="s">
        <v>13413</v>
      </c>
      <c r="W93" t="s">
        <v>22829</v>
      </c>
      <c r="X93">
        <v>4429</v>
      </c>
      <c r="Z93">
        <v>21</v>
      </c>
      <c r="AB93" t="s">
        <v>1749</v>
      </c>
      <c r="AC93" t="s">
        <v>1749</v>
      </c>
      <c r="AD93" t="s">
        <v>1749</v>
      </c>
      <c r="AE93" t="s">
        <v>22391</v>
      </c>
      <c r="AF93" t="s">
        <v>817</v>
      </c>
      <c r="AG93">
        <v>21</v>
      </c>
      <c r="AH93">
        <v>21</v>
      </c>
      <c r="AI93" t="s">
        <v>22830</v>
      </c>
      <c r="AJ93" t="s">
        <v>22831</v>
      </c>
      <c r="AK93" t="s">
        <v>22865</v>
      </c>
      <c r="AL93" t="s">
        <v>22866</v>
      </c>
      <c r="AM93" t="s">
        <v>22834</v>
      </c>
      <c r="AN93" t="s">
        <v>21851</v>
      </c>
      <c r="AO93">
        <v>21</v>
      </c>
      <c r="AP93" t="s">
        <v>1749</v>
      </c>
      <c r="AQ93" t="s">
        <v>16020</v>
      </c>
      <c r="AR93" t="s">
        <v>22835</v>
      </c>
      <c r="AS93" t="s">
        <v>819</v>
      </c>
      <c r="AT93" t="s">
        <v>22867</v>
      </c>
      <c r="AU93" t="s">
        <v>1244</v>
      </c>
      <c r="AV93" t="s">
        <v>885</v>
      </c>
      <c r="AW93" t="s">
        <v>22837</v>
      </c>
      <c r="AX93" t="s">
        <v>21853</v>
      </c>
      <c r="AY93" t="s">
        <v>22868</v>
      </c>
      <c r="BA93" t="s">
        <v>1749</v>
      </c>
    </row>
    <row r="94" spans="1:53">
      <c r="A94" t="str">
        <f t="shared" si="1"/>
        <v>안전한 식수 공급을 위한 정수기 보급 사업 : CPA 94(한국 지원)1차</v>
      </c>
      <c r="B94">
        <v>92</v>
      </c>
      <c r="C94" t="s">
        <v>817</v>
      </c>
      <c r="D94" t="s">
        <v>19334</v>
      </c>
      <c r="E94" t="s">
        <v>817</v>
      </c>
      <c r="F94" t="s">
        <v>19335</v>
      </c>
      <c r="G94" t="s">
        <v>22446</v>
      </c>
      <c r="H94" t="s">
        <v>22447</v>
      </c>
      <c r="I94" t="s">
        <v>2758</v>
      </c>
      <c r="J94" t="s">
        <v>19378</v>
      </c>
      <c r="K94" t="s">
        <v>22448</v>
      </c>
      <c r="L94" t="s">
        <v>886</v>
      </c>
      <c r="M94" t="s">
        <v>209</v>
      </c>
      <c r="N94" t="s">
        <v>1228</v>
      </c>
      <c r="O94" t="s">
        <v>1231</v>
      </c>
      <c r="P94" t="s">
        <v>19337</v>
      </c>
      <c r="Q94" t="s">
        <v>875</v>
      </c>
      <c r="R94">
        <v>59886</v>
      </c>
      <c r="S94" t="s">
        <v>2130</v>
      </c>
      <c r="T94" t="s">
        <v>2130</v>
      </c>
      <c r="U94" t="s">
        <v>19338</v>
      </c>
      <c r="V94" t="s">
        <v>13413</v>
      </c>
      <c r="W94" t="s">
        <v>22829</v>
      </c>
      <c r="X94">
        <v>4429</v>
      </c>
      <c r="Z94">
        <v>12</v>
      </c>
      <c r="AB94" t="s">
        <v>1749</v>
      </c>
      <c r="AC94" t="s">
        <v>1749</v>
      </c>
      <c r="AD94" t="s">
        <v>1749</v>
      </c>
      <c r="AE94" t="s">
        <v>22391</v>
      </c>
      <c r="AF94" t="s">
        <v>817</v>
      </c>
      <c r="AG94">
        <v>12</v>
      </c>
      <c r="AH94">
        <v>12</v>
      </c>
      <c r="AI94" t="s">
        <v>22830</v>
      </c>
      <c r="AJ94" t="s">
        <v>22831</v>
      </c>
      <c r="AK94" t="s">
        <v>22869</v>
      </c>
      <c r="AL94" t="s">
        <v>22870</v>
      </c>
      <c r="AM94" t="s">
        <v>22834</v>
      </c>
      <c r="AN94" t="s">
        <v>21859</v>
      </c>
      <c r="AO94">
        <v>12</v>
      </c>
      <c r="AP94" t="s">
        <v>1749</v>
      </c>
      <c r="AQ94" t="s">
        <v>16020</v>
      </c>
      <c r="AR94" t="s">
        <v>22835</v>
      </c>
      <c r="AS94" t="s">
        <v>819</v>
      </c>
      <c r="AT94" t="s">
        <v>22871</v>
      </c>
      <c r="AU94" t="s">
        <v>1244</v>
      </c>
      <c r="AV94" t="s">
        <v>886</v>
      </c>
      <c r="AW94" t="s">
        <v>22837</v>
      </c>
      <c r="AX94" t="s">
        <v>21861</v>
      </c>
      <c r="AY94" t="s">
        <v>22872</v>
      </c>
      <c r="BA94" t="s">
        <v>1749</v>
      </c>
    </row>
    <row r="95" spans="1:53">
      <c r="A95" t="str">
        <f t="shared" si="1"/>
        <v>안전한 식수 공급을 위한 정수기 보급 사업 : CPA 93(한국 지원)1차</v>
      </c>
      <c r="B95">
        <v>93</v>
      </c>
      <c r="C95" t="s">
        <v>817</v>
      </c>
      <c r="D95" t="s">
        <v>19334</v>
      </c>
      <c r="E95" t="s">
        <v>817</v>
      </c>
      <c r="F95" t="s">
        <v>19335</v>
      </c>
      <c r="G95" t="s">
        <v>22446</v>
      </c>
      <c r="H95" t="s">
        <v>22447</v>
      </c>
      <c r="I95" t="s">
        <v>2758</v>
      </c>
      <c r="J95" t="s">
        <v>19378</v>
      </c>
      <c r="K95" t="s">
        <v>22448</v>
      </c>
      <c r="L95" t="s">
        <v>887</v>
      </c>
      <c r="M95" t="s">
        <v>209</v>
      </c>
      <c r="N95" t="s">
        <v>1228</v>
      </c>
      <c r="O95" t="s">
        <v>1231</v>
      </c>
      <c r="P95" t="s">
        <v>19337</v>
      </c>
      <c r="Q95" t="s">
        <v>875</v>
      </c>
      <c r="R95">
        <v>59886</v>
      </c>
      <c r="S95" t="s">
        <v>2130</v>
      </c>
      <c r="T95" t="s">
        <v>2130</v>
      </c>
      <c r="U95" t="s">
        <v>19338</v>
      </c>
      <c r="V95" t="s">
        <v>13413</v>
      </c>
      <c r="W95" t="s">
        <v>22829</v>
      </c>
      <c r="X95">
        <v>4429</v>
      </c>
      <c r="Z95">
        <v>20</v>
      </c>
      <c r="AB95" t="s">
        <v>1749</v>
      </c>
      <c r="AC95" t="s">
        <v>1749</v>
      </c>
      <c r="AD95" t="s">
        <v>1749</v>
      </c>
      <c r="AE95" t="s">
        <v>22391</v>
      </c>
      <c r="AF95" t="s">
        <v>817</v>
      </c>
      <c r="AG95">
        <v>20</v>
      </c>
      <c r="AH95">
        <v>20</v>
      </c>
      <c r="AI95" t="s">
        <v>22830</v>
      </c>
      <c r="AJ95" t="s">
        <v>22831</v>
      </c>
      <c r="AK95" t="s">
        <v>22873</v>
      </c>
      <c r="AL95" t="s">
        <v>22874</v>
      </c>
      <c r="AM95" t="s">
        <v>22834</v>
      </c>
      <c r="AN95" t="s">
        <v>21867</v>
      </c>
      <c r="AO95">
        <v>20</v>
      </c>
      <c r="AP95" t="s">
        <v>1749</v>
      </c>
      <c r="AQ95" t="s">
        <v>16020</v>
      </c>
      <c r="AR95" t="s">
        <v>22835</v>
      </c>
      <c r="AS95" t="s">
        <v>819</v>
      </c>
      <c r="AT95" t="s">
        <v>22875</v>
      </c>
      <c r="AU95" t="s">
        <v>1244</v>
      </c>
      <c r="AV95" t="s">
        <v>887</v>
      </c>
      <c r="AW95" t="s">
        <v>22837</v>
      </c>
      <c r="AX95" t="s">
        <v>21869</v>
      </c>
      <c r="AY95" t="s">
        <v>22876</v>
      </c>
      <c r="BA95" t="s">
        <v>1749</v>
      </c>
    </row>
    <row r="96" spans="1:53">
      <c r="A96" t="str">
        <f t="shared" si="1"/>
        <v>안전한 식수 공급을 위한 정수기 보급 사업 : CPA 92(한국 지원)1차</v>
      </c>
      <c r="B96">
        <v>94</v>
      </c>
      <c r="C96" t="s">
        <v>817</v>
      </c>
      <c r="D96" t="s">
        <v>19334</v>
      </c>
      <c r="E96" t="s">
        <v>817</v>
      </c>
      <c r="F96" t="s">
        <v>19335</v>
      </c>
      <c r="G96" t="s">
        <v>22446</v>
      </c>
      <c r="H96" t="s">
        <v>22447</v>
      </c>
      <c r="I96" t="s">
        <v>2758</v>
      </c>
      <c r="J96" t="s">
        <v>19378</v>
      </c>
      <c r="K96" t="s">
        <v>22448</v>
      </c>
      <c r="L96" t="s">
        <v>888</v>
      </c>
      <c r="M96" t="s">
        <v>209</v>
      </c>
      <c r="N96" t="s">
        <v>1228</v>
      </c>
      <c r="O96" t="s">
        <v>1231</v>
      </c>
      <c r="P96" t="s">
        <v>19337</v>
      </c>
      <c r="Q96" t="s">
        <v>875</v>
      </c>
      <c r="R96">
        <v>59886</v>
      </c>
      <c r="S96" t="s">
        <v>2130</v>
      </c>
      <c r="T96" t="s">
        <v>2130</v>
      </c>
      <c r="U96" t="s">
        <v>19338</v>
      </c>
      <c r="V96" t="s">
        <v>13413</v>
      </c>
      <c r="W96" t="s">
        <v>22829</v>
      </c>
      <c r="X96">
        <v>4429</v>
      </c>
      <c r="Z96">
        <v>34</v>
      </c>
      <c r="AB96" t="s">
        <v>1749</v>
      </c>
      <c r="AC96" t="s">
        <v>1749</v>
      </c>
      <c r="AD96" t="s">
        <v>1749</v>
      </c>
      <c r="AE96" t="s">
        <v>22391</v>
      </c>
      <c r="AF96" t="s">
        <v>817</v>
      </c>
      <c r="AG96">
        <v>34</v>
      </c>
      <c r="AH96">
        <v>34</v>
      </c>
      <c r="AI96" t="s">
        <v>22830</v>
      </c>
      <c r="AJ96" t="s">
        <v>22831</v>
      </c>
      <c r="AK96" t="s">
        <v>22877</v>
      </c>
      <c r="AL96" t="s">
        <v>22878</v>
      </c>
      <c r="AM96" t="s">
        <v>22834</v>
      </c>
      <c r="AN96" t="s">
        <v>21875</v>
      </c>
      <c r="AO96">
        <v>34</v>
      </c>
      <c r="AP96" t="s">
        <v>1749</v>
      </c>
      <c r="AQ96" t="s">
        <v>16020</v>
      </c>
      <c r="AR96" t="s">
        <v>22835</v>
      </c>
      <c r="AS96" t="s">
        <v>819</v>
      </c>
      <c r="AT96" t="s">
        <v>22879</v>
      </c>
      <c r="AU96" t="s">
        <v>1244</v>
      </c>
      <c r="AV96" t="s">
        <v>888</v>
      </c>
      <c r="AW96" t="s">
        <v>22837</v>
      </c>
      <c r="AX96" t="s">
        <v>21877</v>
      </c>
      <c r="AY96" t="s">
        <v>22880</v>
      </c>
      <c r="BA96" t="s">
        <v>1749</v>
      </c>
    </row>
    <row r="97" spans="1:53">
      <c r="A97" t="str">
        <f t="shared" si="1"/>
        <v>안전한 식수 공급을 위한 정수기 보급 사업 : CPA 91(한국 지원)1차</v>
      </c>
      <c r="B97">
        <v>95</v>
      </c>
      <c r="C97" t="s">
        <v>817</v>
      </c>
      <c r="D97" t="s">
        <v>19334</v>
      </c>
      <c r="E97" t="s">
        <v>817</v>
      </c>
      <c r="F97" t="s">
        <v>19335</v>
      </c>
      <c r="G97" t="s">
        <v>22446</v>
      </c>
      <c r="H97" t="s">
        <v>22447</v>
      </c>
      <c r="I97" t="s">
        <v>2758</v>
      </c>
      <c r="J97" t="s">
        <v>19378</v>
      </c>
      <c r="K97" t="s">
        <v>22448</v>
      </c>
      <c r="L97" t="s">
        <v>889</v>
      </c>
      <c r="M97" t="s">
        <v>209</v>
      </c>
      <c r="N97" t="s">
        <v>1228</v>
      </c>
      <c r="O97" t="s">
        <v>1231</v>
      </c>
      <c r="P97" t="s">
        <v>19337</v>
      </c>
      <c r="Q97" t="s">
        <v>875</v>
      </c>
      <c r="R97">
        <v>59886</v>
      </c>
      <c r="S97" t="s">
        <v>2130</v>
      </c>
      <c r="T97" t="s">
        <v>2130</v>
      </c>
      <c r="U97" t="s">
        <v>19338</v>
      </c>
      <c r="V97" t="s">
        <v>13413</v>
      </c>
      <c r="W97" t="s">
        <v>22829</v>
      </c>
      <c r="X97">
        <v>4429</v>
      </c>
      <c r="Z97">
        <v>14</v>
      </c>
      <c r="AB97" t="s">
        <v>1749</v>
      </c>
      <c r="AC97" t="s">
        <v>1749</v>
      </c>
      <c r="AD97" t="s">
        <v>1749</v>
      </c>
      <c r="AE97" t="s">
        <v>22391</v>
      </c>
      <c r="AF97" t="s">
        <v>817</v>
      </c>
      <c r="AG97">
        <v>14</v>
      </c>
      <c r="AH97">
        <v>14</v>
      </c>
      <c r="AI97" t="s">
        <v>22830</v>
      </c>
      <c r="AJ97" t="s">
        <v>22831</v>
      </c>
      <c r="AK97" t="s">
        <v>22881</v>
      </c>
      <c r="AL97" t="s">
        <v>22882</v>
      </c>
      <c r="AM97" t="s">
        <v>22834</v>
      </c>
      <c r="AN97" t="s">
        <v>21884</v>
      </c>
      <c r="AO97">
        <v>14</v>
      </c>
      <c r="AP97" t="s">
        <v>1749</v>
      </c>
      <c r="AQ97" t="s">
        <v>16020</v>
      </c>
      <c r="AR97" t="s">
        <v>22835</v>
      </c>
      <c r="AS97" t="s">
        <v>819</v>
      </c>
      <c r="AT97" t="s">
        <v>22883</v>
      </c>
      <c r="AU97" t="s">
        <v>1244</v>
      </c>
      <c r="AV97" t="s">
        <v>889</v>
      </c>
      <c r="AW97" t="s">
        <v>22837</v>
      </c>
      <c r="AX97" t="s">
        <v>21886</v>
      </c>
      <c r="AY97" t="s">
        <v>22884</v>
      </c>
      <c r="BA97" t="s">
        <v>1749</v>
      </c>
    </row>
    <row r="98" spans="1:53">
      <c r="A98" t="str">
        <f t="shared" si="1"/>
        <v>안전한 식수 공급을 위한 정수기 보급 사업 : CPA 90(한국 지원)1차</v>
      </c>
      <c r="B98">
        <v>96</v>
      </c>
      <c r="C98" t="s">
        <v>817</v>
      </c>
      <c r="D98" t="s">
        <v>19334</v>
      </c>
      <c r="E98" t="s">
        <v>817</v>
      </c>
      <c r="F98" t="s">
        <v>19335</v>
      </c>
      <c r="G98" t="s">
        <v>22446</v>
      </c>
      <c r="H98" t="s">
        <v>22447</v>
      </c>
      <c r="I98" t="s">
        <v>2758</v>
      </c>
      <c r="J98" t="s">
        <v>19378</v>
      </c>
      <c r="K98" t="s">
        <v>22448</v>
      </c>
      <c r="L98" t="s">
        <v>890</v>
      </c>
      <c r="M98" t="s">
        <v>209</v>
      </c>
      <c r="N98" t="s">
        <v>1228</v>
      </c>
      <c r="O98" t="s">
        <v>1231</v>
      </c>
      <c r="P98" t="s">
        <v>19337</v>
      </c>
      <c r="Q98" t="s">
        <v>875</v>
      </c>
      <c r="R98">
        <v>59886</v>
      </c>
      <c r="S98" t="s">
        <v>2130</v>
      </c>
      <c r="T98" t="s">
        <v>2130</v>
      </c>
      <c r="U98" t="s">
        <v>19338</v>
      </c>
      <c r="V98" t="s">
        <v>13413</v>
      </c>
      <c r="W98" t="s">
        <v>22829</v>
      </c>
      <c r="X98">
        <v>4429</v>
      </c>
      <c r="Z98">
        <v>25</v>
      </c>
      <c r="AB98" t="s">
        <v>1749</v>
      </c>
      <c r="AC98" t="s">
        <v>1749</v>
      </c>
      <c r="AD98" t="s">
        <v>1749</v>
      </c>
      <c r="AE98" t="s">
        <v>22391</v>
      </c>
      <c r="AF98" t="s">
        <v>817</v>
      </c>
      <c r="AG98">
        <v>25</v>
      </c>
      <c r="AH98">
        <v>25</v>
      </c>
      <c r="AI98" t="s">
        <v>22830</v>
      </c>
      <c r="AJ98" t="s">
        <v>22831</v>
      </c>
      <c r="AK98" t="s">
        <v>22885</v>
      </c>
      <c r="AL98" t="s">
        <v>22886</v>
      </c>
      <c r="AM98" t="s">
        <v>22834</v>
      </c>
      <c r="AN98" t="s">
        <v>21892</v>
      </c>
      <c r="AO98">
        <v>25</v>
      </c>
      <c r="AP98" t="s">
        <v>1749</v>
      </c>
      <c r="AQ98" t="s">
        <v>16020</v>
      </c>
      <c r="AR98" t="s">
        <v>22835</v>
      </c>
      <c r="AS98" t="s">
        <v>819</v>
      </c>
      <c r="AT98" t="s">
        <v>22887</v>
      </c>
      <c r="AU98" t="s">
        <v>1244</v>
      </c>
      <c r="AV98" t="s">
        <v>890</v>
      </c>
      <c r="AW98" t="s">
        <v>22837</v>
      </c>
      <c r="AX98" t="s">
        <v>21894</v>
      </c>
      <c r="AY98" t="s">
        <v>22888</v>
      </c>
      <c r="BA98" t="s">
        <v>1749</v>
      </c>
    </row>
    <row r="99" spans="1:53">
      <c r="A99" t="str">
        <f t="shared" si="1"/>
        <v>안전한 식수 공급을 위한 정수기 보급 사업 : CPA 89(한국 지원)1차</v>
      </c>
      <c r="B99">
        <v>97</v>
      </c>
      <c r="C99" t="s">
        <v>817</v>
      </c>
      <c r="D99" t="s">
        <v>19334</v>
      </c>
      <c r="E99" t="s">
        <v>817</v>
      </c>
      <c r="F99" t="s">
        <v>19335</v>
      </c>
      <c r="G99" t="s">
        <v>22446</v>
      </c>
      <c r="H99" t="s">
        <v>22447</v>
      </c>
      <c r="I99" t="s">
        <v>2758</v>
      </c>
      <c r="J99" t="s">
        <v>19378</v>
      </c>
      <c r="K99" t="s">
        <v>22448</v>
      </c>
      <c r="L99" t="s">
        <v>891</v>
      </c>
      <c r="M99" t="s">
        <v>209</v>
      </c>
      <c r="N99" t="s">
        <v>1228</v>
      </c>
      <c r="O99" t="s">
        <v>1231</v>
      </c>
      <c r="P99" t="s">
        <v>19337</v>
      </c>
      <c r="Q99" t="s">
        <v>875</v>
      </c>
      <c r="R99">
        <v>59886</v>
      </c>
      <c r="S99" t="s">
        <v>2130</v>
      </c>
      <c r="T99" t="s">
        <v>2130</v>
      </c>
      <c r="U99" t="s">
        <v>19338</v>
      </c>
      <c r="V99" t="s">
        <v>13413</v>
      </c>
      <c r="W99" t="s">
        <v>22829</v>
      </c>
      <c r="X99">
        <v>4429</v>
      </c>
      <c r="Z99">
        <v>26</v>
      </c>
      <c r="AB99" t="s">
        <v>1749</v>
      </c>
      <c r="AC99" t="s">
        <v>1749</v>
      </c>
      <c r="AD99" t="s">
        <v>1749</v>
      </c>
      <c r="AE99" t="s">
        <v>22391</v>
      </c>
      <c r="AF99" t="s">
        <v>817</v>
      </c>
      <c r="AG99">
        <v>26</v>
      </c>
      <c r="AH99">
        <v>26</v>
      </c>
      <c r="AI99" t="s">
        <v>22830</v>
      </c>
      <c r="AJ99" t="s">
        <v>22831</v>
      </c>
      <c r="AK99" t="s">
        <v>22889</v>
      </c>
      <c r="AL99" t="s">
        <v>22890</v>
      </c>
      <c r="AM99" t="s">
        <v>22834</v>
      </c>
      <c r="AN99" t="s">
        <v>21900</v>
      </c>
      <c r="AO99">
        <v>26</v>
      </c>
      <c r="AP99" t="s">
        <v>1749</v>
      </c>
      <c r="AQ99" t="s">
        <v>16020</v>
      </c>
      <c r="AR99" t="s">
        <v>22835</v>
      </c>
      <c r="AS99" t="s">
        <v>819</v>
      </c>
      <c r="AT99" t="s">
        <v>22891</v>
      </c>
      <c r="AU99" t="s">
        <v>1244</v>
      </c>
      <c r="AV99" t="s">
        <v>891</v>
      </c>
      <c r="AW99" t="s">
        <v>22837</v>
      </c>
      <c r="AX99" t="s">
        <v>21902</v>
      </c>
      <c r="AY99" t="s">
        <v>22892</v>
      </c>
      <c r="BA99" t="s">
        <v>1749</v>
      </c>
    </row>
    <row r="100" spans="1:53">
      <c r="A100" t="str">
        <f t="shared" si="1"/>
        <v>안전한 식수 공급을 위한 정수기 보급 사업 : CPA 88(한국 지원)1차</v>
      </c>
      <c r="B100">
        <v>98</v>
      </c>
      <c r="C100" t="s">
        <v>817</v>
      </c>
      <c r="D100" t="s">
        <v>19334</v>
      </c>
      <c r="E100" t="s">
        <v>817</v>
      </c>
      <c r="F100" t="s">
        <v>19335</v>
      </c>
      <c r="G100" t="s">
        <v>22446</v>
      </c>
      <c r="H100" t="s">
        <v>22447</v>
      </c>
      <c r="I100" t="s">
        <v>2758</v>
      </c>
      <c r="J100" t="s">
        <v>19378</v>
      </c>
      <c r="K100" t="s">
        <v>22448</v>
      </c>
      <c r="L100" t="s">
        <v>892</v>
      </c>
      <c r="M100" t="s">
        <v>209</v>
      </c>
      <c r="N100" t="s">
        <v>1228</v>
      </c>
      <c r="O100" t="s">
        <v>1231</v>
      </c>
      <c r="P100" t="s">
        <v>19337</v>
      </c>
      <c r="Q100" t="s">
        <v>875</v>
      </c>
      <c r="R100">
        <v>59886</v>
      </c>
      <c r="S100" t="s">
        <v>2130</v>
      </c>
      <c r="T100" t="s">
        <v>2130</v>
      </c>
      <c r="U100" t="s">
        <v>19338</v>
      </c>
      <c r="V100" t="s">
        <v>13413</v>
      </c>
      <c r="W100" t="s">
        <v>22829</v>
      </c>
      <c r="X100">
        <v>4429</v>
      </c>
      <c r="Z100">
        <v>39</v>
      </c>
      <c r="AB100" t="s">
        <v>1749</v>
      </c>
      <c r="AC100" t="s">
        <v>1749</v>
      </c>
      <c r="AD100" t="s">
        <v>1749</v>
      </c>
      <c r="AE100" t="s">
        <v>22391</v>
      </c>
      <c r="AF100" t="s">
        <v>817</v>
      </c>
      <c r="AG100">
        <v>39</v>
      </c>
      <c r="AH100">
        <v>39</v>
      </c>
      <c r="AI100" t="s">
        <v>22830</v>
      </c>
      <c r="AJ100" t="s">
        <v>22831</v>
      </c>
      <c r="AK100" t="s">
        <v>22893</v>
      </c>
      <c r="AL100" t="s">
        <v>22894</v>
      </c>
      <c r="AM100" t="s">
        <v>22834</v>
      </c>
      <c r="AN100" t="s">
        <v>21908</v>
      </c>
      <c r="AO100">
        <v>39</v>
      </c>
      <c r="AP100" t="s">
        <v>1749</v>
      </c>
      <c r="AQ100" t="s">
        <v>16020</v>
      </c>
      <c r="AR100" t="s">
        <v>22835</v>
      </c>
      <c r="AS100" t="s">
        <v>819</v>
      </c>
      <c r="AT100" t="s">
        <v>22895</v>
      </c>
      <c r="AU100" t="s">
        <v>1244</v>
      </c>
      <c r="AV100" t="s">
        <v>892</v>
      </c>
      <c r="AW100" t="s">
        <v>22837</v>
      </c>
      <c r="AX100" t="s">
        <v>21910</v>
      </c>
      <c r="AY100" t="s">
        <v>22896</v>
      </c>
      <c r="BA100" t="s">
        <v>1749</v>
      </c>
    </row>
    <row r="101" spans="1:53">
      <c r="A101" t="str">
        <f t="shared" si="1"/>
        <v>안전한 식수 공급을 위한 정수기 보급 사업 : CPA 87(한국 지원)1차</v>
      </c>
      <c r="B101">
        <v>99</v>
      </c>
      <c r="C101" t="s">
        <v>817</v>
      </c>
      <c r="D101" t="s">
        <v>19334</v>
      </c>
      <c r="E101" t="s">
        <v>817</v>
      </c>
      <c r="F101" t="s">
        <v>19335</v>
      </c>
      <c r="G101" t="s">
        <v>22446</v>
      </c>
      <c r="H101" t="s">
        <v>22447</v>
      </c>
      <c r="I101" t="s">
        <v>2758</v>
      </c>
      <c r="J101" t="s">
        <v>19378</v>
      </c>
      <c r="K101" t="s">
        <v>22448</v>
      </c>
      <c r="L101" t="s">
        <v>893</v>
      </c>
      <c r="M101" t="s">
        <v>209</v>
      </c>
      <c r="N101" t="s">
        <v>1228</v>
      </c>
      <c r="O101" t="s">
        <v>1231</v>
      </c>
      <c r="P101" t="s">
        <v>19337</v>
      </c>
      <c r="Q101" t="s">
        <v>875</v>
      </c>
      <c r="R101">
        <v>59886</v>
      </c>
      <c r="S101" t="s">
        <v>2130</v>
      </c>
      <c r="T101" t="s">
        <v>2130</v>
      </c>
      <c r="U101" t="s">
        <v>19338</v>
      </c>
      <c r="V101" t="s">
        <v>13413</v>
      </c>
      <c r="W101" t="s">
        <v>22829</v>
      </c>
      <c r="X101">
        <v>4429</v>
      </c>
      <c r="Z101">
        <v>20</v>
      </c>
      <c r="AB101" t="s">
        <v>1749</v>
      </c>
      <c r="AC101" t="s">
        <v>1749</v>
      </c>
      <c r="AD101" t="s">
        <v>1749</v>
      </c>
      <c r="AE101" t="s">
        <v>22391</v>
      </c>
      <c r="AF101" t="s">
        <v>817</v>
      </c>
      <c r="AG101">
        <v>20</v>
      </c>
      <c r="AH101">
        <v>20</v>
      </c>
      <c r="AI101" t="s">
        <v>22830</v>
      </c>
      <c r="AJ101" t="s">
        <v>22831</v>
      </c>
      <c r="AK101" t="s">
        <v>22897</v>
      </c>
      <c r="AL101" t="s">
        <v>22898</v>
      </c>
      <c r="AM101" t="s">
        <v>22834</v>
      </c>
      <c r="AN101" t="s">
        <v>21916</v>
      </c>
      <c r="AO101">
        <v>20</v>
      </c>
      <c r="AP101" t="s">
        <v>1749</v>
      </c>
      <c r="AQ101" t="s">
        <v>16020</v>
      </c>
      <c r="AR101" t="s">
        <v>22835</v>
      </c>
      <c r="AS101" t="s">
        <v>819</v>
      </c>
      <c r="AT101" t="s">
        <v>22899</v>
      </c>
      <c r="AU101" t="s">
        <v>1244</v>
      </c>
      <c r="AV101" t="s">
        <v>893</v>
      </c>
      <c r="AW101" t="s">
        <v>22837</v>
      </c>
      <c r="AX101" t="s">
        <v>21920</v>
      </c>
      <c r="AY101" t="s">
        <v>22900</v>
      </c>
      <c r="BA101" t="s">
        <v>1749</v>
      </c>
    </row>
    <row r="102" spans="1:53">
      <c r="A102" t="str">
        <f t="shared" si="1"/>
        <v>안전한 식수 공급을 위한 정수기 보급 사업 : CPA 86(한국 지원)1차</v>
      </c>
      <c r="B102">
        <v>100</v>
      </c>
      <c r="C102" t="s">
        <v>817</v>
      </c>
      <c r="D102" t="s">
        <v>19334</v>
      </c>
      <c r="E102" t="s">
        <v>817</v>
      </c>
      <c r="F102" t="s">
        <v>19335</v>
      </c>
      <c r="G102" t="s">
        <v>22446</v>
      </c>
      <c r="H102" t="s">
        <v>22447</v>
      </c>
      <c r="I102" t="s">
        <v>2758</v>
      </c>
      <c r="J102" t="s">
        <v>19378</v>
      </c>
      <c r="K102" t="s">
        <v>22448</v>
      </c>
      <c r="L102" t="s">
        <v>894</v>
      </c>
      <c r="M102" t="s">
        <v>209</v>
      </c>
      <c r="N102" t="s">
        <v>1228</v>
      </c>
      <c r="O102" t="s">
        <v>1231</v>
      </c>
      <c r="P102" t="s">
        <v>19337</v>
      </c>
      <c r="Q102" t="s">
        <v>875</v>
      </c>
      <c r="R102">
        <v>59886</v>
      </c>
      <c r="S102" t="s">
        <v>2130</v>
      </c>
      <c r="T102" t="s">
        <v>2130</v>
      </c>
      <c r="U102" t="s">
        <v>19338</v>
      </c>
      <c r="V102" t="s">
        <v>13413</v>
      </c>
      <c r="W102" t="s">
        <v>22829</v>
      </c>
      <c r="X102">
        <v>4429</v>
      </c>
      <c r="Z102">
        <v>18</v>
      </c>
      <c r="AB102" t="s">
        <v>1749</v>
      </c>
      <c r="AC102" t="s">
        <v>1749</v>
      </c>
      <c r="AD102" t="s">
        <v>1749</v>
      </c>
      <c r="AE102" t="s">
        <v>22391</v>
      </c>
      <c r="AF102" t="s">
        <v>817</v>
      </c>
      <c r="AG102">
        <v>18</v>
      </c>
      <c r="AH102">
        <v>18</v>
      </c>
      <c r="AI102" t="s">
        <v>22830</v>
      </c>
      <c r="AJ102" t="s">
        <v>22831</v>
      </c>
      <c r="AK102" t="s">
        <v>22901</v>
      </c>
      <c r="AL102" t="s">
        <v>22902</v>
      </c>
      <c r="AM102" t="s">
        <v>22834</v>
      </c>
      <c r="AN102" t="s">
        <v>21926</v>
      </c>
      <c r="AO102">
        <v>18</v>
      </c>
      <c r="AP102" t="s">
        <v>1749</v>
      </c>
      <c r="AQ102" t="s">
        <v>16020</v>
      </c>
      <c r="AR102" t="s">
        <v>22835</v>
      </c>
      <c r="AS102" t="s">
        <v>819</v>
      </c>
      <c r="AT102" t="s">
        <v>22903</v>
      </c>
      <c r="AU102" t="s">
        <v>1244</v>
      </c>
      <c r="AV102" t="s">
        <v>894</v>
      </c>
      <c r="AW102" t="s">
        <v>22837</v>
      </c>
      <c r="AX102" t="s">
        <v>21928</v>
      </c>
      <c r="AY102" t="s">
        <v>22904</v>
      </c>
      <c r="BA102" t="s">
        <v>1749</v>
      </c>
    </row>
    <row r="103" spans="1:53">
      <c r="A103" t="str">
        <f t="shared" si="1"/>
        <v>안전한 식수 공급을 위한 정수기 보급 사업 : CPA 85(한국 지원)1차</v>
      </c>
      <c r="B103">
        <v>101</v>
      </c>
      <c r="C103" t="s">
        <v>817</v>
      </c>
      <c r="D103" t="s">
        <v>19334</v>
      </c>
      <c r="E103" t="s">
        <v>817</v>
      </c>
      <c r="F103" t="s">
        <v>19335</v>
      </c>
      <c r="G103" t="s">
        <v>22446</v>
      </c>
      <c r="H103" t="s">
        <v>22447</v>
      </c>
      <c r="I103" t="s">
        <v>2758</v>
      </c>
      <c r="J103" t="s">
        <v>19378</v>
      </c>
      <c r="K103" t="s">
        <v>22448</v>
      </c>
      <c r="L103" t="s">
        <v>895</v>
      </c>
      <c r="M103" t="s">
        <v>209</v>
      </c>
      <c r="N103" t="s">
        <v>1228</v>
      </c>
      <c r="O103" t="s">
        <v>1231</v>
      </c>
      <c r="P103" t="s">
        <v>19337</v>
      </c>
      <c r="Q103" t="s">
        <v>875</v>
      </c>
      <c r="R103">
        <v>59886</v>
      </c>
      <c r="S103" t="s">
        <v>2130</v>
      </c>
      <c r="T103" t="s">
        <v>2130</v>
      </c>
      <c r="U103" t="s">
        <v>19338</v>
      </c>
      <c r="V103" t="s">
        <v>13413</v>
      </c>
      <c r="W103" t="s">
        <v>22829</v>
      </c>
      <c r="X103">
        <v>4429</v>
      </c>
      <c r="Z103">
        <v>25</v>
      </c>
      <c r="AB103" t="s">
        <v>1749</v>
      </c>
      <c r="AC103" t="s">
        <v>1749</v>
      </c>
      <c r="AD103" t="s">
        <v>1749</v>
      </c>
      <c r="AE103" t="s">
        <v>22391</v>
      </c>
      <c r="AF103" t="s">
        <v>817</v>
      </c>
      <c r="AG103">
        <v>25</v>
      </c>
      <c r="AH103">
        <v>25</v>
      </c>
      <c r="AI103" t="s">
        <v>22830</v>
      </c>
      <c r="AJ103" t="s">
        <v>22831</v>
      </c>
      <c r="AK103" t="s">
        <v>22905</v>
      </c>
      <c r="AL103" t="s">
        <v>22906</v>
      </c>
      <c r="AM103" t="s">
        <v>22834</v>
      </c>
      <c r="AN103" t="s">
        <v>21934</v>
      </c>
      <c r="AO103">
        <v>25</v>
      </c>
      <c r="AP103" t="s">
        <v>1749</v>
      </c>
      <c r="AQ103" t="s">
        <v>16020</v>
      </c>
      <c r="AR103" t="s">
        <v>22835</v>
      </c>
      <c r="AS103" t="s">
        <v>819</v>
      </c>
      <c r="AT103" t="s">
        <v>22907</v>
      </c>
      <c r="AU103" t="s">
        <v>1244</v>
      </c>
      <c r="AV103" t="s">
        <v>895</v>
      </c>
      <c r="AW103" t="s">
        <v>22837</v>
      </c>
      <c r="AX103" t="s">
        <v>21936</v>
      </c>
      <c r="AY103" t="s">
        <v>22908</v>
      </c>
      <c r="BA103" t="s">
        <v>1749</v>
      </c>
    </row>
    <row r="104" spans="1:53">
      <c r="A104" t="str">
        <f t="shared" si="1"/>
        <v>안전한 식수 공급을 위한 정수기 보급 사업 : CPA 84(한국 지원)1차</v>
      </c>
      <c r="B104">
        <v>102</v>
      </c>
      <c r="C104" t="s">
        <v>817</v>
      </c>
      <c r="D104" t="s">
        <v>19334</v>
      </c>
      <c r="E104" t="s">
        <v>817</v>
      </c>
      <c r="F104" t="s">
        <v>19335</v>
      </c>
      <c r="G104" t="s">
        <v>22446</v>
      </c>
      <c r="H104" t="s">
        <v>22447</v>
      </c>
      <c r="I104" t="s">
        <v>2758</v>
      </c>
      <c r="J104" t="s">
        <v>19378</v>
      </c>
      <c r="K104" t="s">
        <v>22448</v>
      </c>
      <c r="L104" t="s">
        <v>896</v>
      </c>
      <c r="M104" t="s">
        <v>209</v>
      </c>
      <c r="N104" t="s">
        <v>1228</v>
      </c>
      <c r="O104" t="s">
        <v>1231</v>
      </c>
      <c r="P104" t="s">
        <v>19337</v>
      </c>
      <c r="Q104" t="s">
        <v>875</v>
      </c>
      <c r="R104">
        <v>59886</v>
      </c>
      <c r="S104" t="s">
        <v>2130</v>
      </c>
      <c r="T104" t="s">
        <v>2130</v>
      </c>
      <c r="U104" t="s">
        <v>19338</v>
      </c>
      <c r="V104" t="s">
        <v>13413</v>
      </c>
      <c r="W104" t="s">
        <v>22829</v>
      </c>
      <c r="X104">
        <v>4429</v>
      </c>
      <c r="Z104">
        <v>19</v>
      </c>
      <c r="AB104" t="s">
        <v>1749</v>
      </c>
      <c r="AC104" t="s">
        <v>1749</v>
      </c>
      <c r="AD104" t="s">
        <v>1749</v>
      </c>
      <c r="AE104" t="s">
        <v>22391</v>
      </c>
      <c r="AF104" t="s">
        <v>817</v>
      </c>
      <c r="AG104">
        <v>19</v>
      </c>
      <c r="AH104">
        <v>19</v>
      </c>
      <c r="AI104" t="s">
        <v>22830</v>
      </c>
      <c r="AJ104" t="s">
        <v>22831</v>
      </c>
      <c r="AK104" t="s">
        <v>22909</v>
      </c>
      <c r="AL104" t="s">
        <v>22910</v>
      </c>
      <c r="AM104" t="s">
        <v>22834</v>
      </c>
      <c r="AN104" t="s">
        <v>21942</v>
      </c>
      <c r="AO104">
        <v>19</v>
      </c>
      <c r="AP104" t="s">
        <v>1749</v>
      </c>
      <c r="AQ104" t="s">
        <v>16020</v>
      </c>
      <c r="AR104" t="s">
        <v>22835</v>
      </c>
      <c r="AS104" t="s">
        <v>819</v>
      </c>
      <c r="AT104" t="s">
        <v>22911</v>
      </c>
      <c r="AU104" t="s">
        <v>1244</v>
      </c>
      <c r="AV104" t="s">
        <v>896</v>
      </c>
      <c r="AW104" t="s">
        <v>22837</v>
      </c>
      <c r="AX104" t="s">
        <v>21944</v>
      </c>
      <c r="AY104" t="s">
        <v>22912</v>
      </c>
      <c r="BA104" t="s">
        <v>1749</v>
      </c>
    </row>
    <row r="105" spans="1:53">
      <c r="A105" t="str">
        <f t="shared" si="1"/>
        <v>안전한 식수 공급을 위한 정수기 보급 사업 : CPA 83(한국 지원)1차</v>
      </c>
      <c r="B105">
        <v>103</v>
      </c>
      <c r="C105" t="s">
        <v>817</v>
      </c>
      <c r="D105" t="s">
        <v>19334</v>
      </c>
      <c r="E105" t="s">
        <v>817</v>
      </c>
      <c r="F105" t="s">
        <v>19335</v>
      </c>
      <c r="G105" t="s">
        <v>22446</v>
      </c>
      <c r="H105" t="s">
        <v>22447</v>
      </c>
      <c r="I105" t="s">
        <v>2758</v>
      </c>
      <c r="J105" t="s">
        <v>19378</v>
      </c>
      <c r="K105" t="s">
        <v>22448</v>
      </c>
      <c r="L105" t="s">
        <v>21950</v>
      </c>
      <c r="M105" t="s">
        <v>209</v>
      </c>
      <c r="N105" t="s">
        <v>1228</v>
      </c>
      <c r="O105" t="s">
        <v>1231</v>
      </c>
      <c r="P105" t="s">
        <v>19337</v>
      </c>
      <c r="Q105" t="s">
        <v>875</v>
      </c>
      <c r="R105">
        <v>59886</v>
      </c>
      <c r="S105" t="s">
        <v>2130</v>
      </c>
      <c r="T105" t="s">
        <v>2130</v>
      </c>
      <c r="U105" t="s">
        <v>19338</v>
      </c>
      <c r="V105" t="s">
        <v>13413</v>
      </c>
      <c r="W105" t="s">
        <v>22829</v>
      </c>
      <c r="X105">
        <v>4429</v>
      </c>
      <c r="Z105">
        <v>31</v>
      </c>
      <c r="AB105" t="s">
        <v>1749</v>
      </c>
      <c r="AC105" t="s">
        <v>1749</v>
      </c>
      <c r="AD105" t="s">
        <v>1749</v>
      </c>
      <c r="AE105" t="s">
        <v>22391</v>
      </c>
      <c r="AF105" t="s">
        <v>817</v>
      </c>
      <c r="AG105">
        <v>31</v>
      </c>
      <c r="AH105">
        <v>31</v>
      </c>
      <c r="AI105" t="s">
        <v>22830</v>
      </c>
      <c r="AJ105" t="s">
        <v>22831</v>
      </c>
      <c r="AK105" t="s">
        <v>22913</v>
      </c>
      <c r="AL105" t="s">
        <v>22914</v>
      </c>
      <c r="AM105" t="s">
        <v>22834</v>
      </c>
      <c r="AN105" t="s">
        <v>21951</v>
      </c>
      <c r="AO105">
        <v>31</v>
      </c>
      <c r="AP105" t="s">
        <v>1749</v>
      </c>
      <c r="AQ105" t="s">
        <v>16020</v>
      </c>
      <c r="AR105" t="s">
        <v>22835</v>
      </c>
      <c r="AS105" t="s">
        <v>819</v>
      </c>
      <c r="AT105" t="s">
        <v>22915</v>
      </c>
      <c r="AU105" t="s">
        <v>1244</v>
      </c>
      <c r="AV105" t="s">
        <v>21950</v>
      </c>
      <c r="AW105" t="s">
        <v>22837</v>
      </c>
      <c r="AX105" t="s">
        <v>21953</v>
      </c>
      <c r="AY105" t="s">
        <v>22916</v>
      </c>
      <c r="BA105" t="s">
        <v>1749</v>
      </c>
    </row>
    <row r="106" spans="1:53">
      <c r="A106" t="str">
        <f t="shared" si="1"/>
        <v>안전한 식수 공급을 위한 정수기 보급 사업 : CPA 82(한국 지원)1차</v>
      </c>
      <c r="B106">
        <v>104</v>
      </c>
      <c r="C106" t="s">
        <v>817</v>
      </c>
      <c r="D106" t="s">
        <v>19334</v>
      </c>
      <c r="E106" t="s">
        <v>817</v>
      </c>
      <c r="F106" t="s">
        <v>19335</v>
      </c>
      <c r="G106" t="s">
        <v>22446</v>
      </c>
      <c r="H106" t="s">
        <v>22447</v>
      </c>
      <c r="I106" t="s">
        <v>2758</v>
      </c>
      <c r="J106" t="s">
        <v>19378</v>
      </c>
      <c r="K106" t="s">
        <v>22448</v>
      </c>
      <c r="L106" t="s">
        <v>21959</v>
      </c>
      <c r="M106" t="s">
        <v>209</v>
      </c>
      <c r="N106" t="s">
        <v>1228</v>
      </c>
      <c r="O106" t="s">
        <v>1231</v>
      </c>
      <c r="P106" t="s">
        <v>19337</v>
      </c>
      <c r="Q106" t="s">
        <v>875</v>
      </c>
      <c r="R106">
        <v>59886</v>
      </c>
      <c r="S106" t="s">
        <v>2130</v>
      </c>
      <c r="T106" t="s">
        <v>2130</v>
      </c>
      <c r="U106" t="s">
        <v>19338</v>
      </c>
      <c r="V106" t="s">
        <v>13413</v>
      </c>
      <c r="W106" t="s">
        <v>22829</v>
      </c>
      <c r="X106">
        <v>4429</v>
      </c>
      <c r="Z106">
        <v>15</v>
      </c>
      <c r="AB106" t="s">
        <v>1749</v>
      </c>
      <c r="AC106" t="s">
        <v>1749</v>
      </c>
      <c r="AD106" t="s">
        <v>1749</v>
      </c>
      <c r="AE106" t="s">
        <v>22391</v>
      </c>
      <c r="AF106" t="s">
        <v>817</v>
      </c>
      <c r="AG106">
        <v>15</v>
      </c>
      <c r="AH106">
        <v>15</v>
      </c>
      <c r="AI106" t="s">
        <v>22830</v>
      </c>
      <c r="AJ106" t="s">
        <v>22831</v>
      </c>
      <c r="AK106" t="s">
        <v>22917</v>
      </c>
      <c r="AL106" t="s">
        <v>22918</v>
      </c>
      <c r="AM106" t="s">
        <v>22834</v>
      </c>
      <c r="AN106" t="s">
        <v>21960</v>
      </c>
      <c r="AO106">
        <v>15</v>
      </c>
      <c r="AP106" t="s">
        <v>1749</v>
      </c>
      <c r="AQ106" t="s">
        <v>16020</v>
      </c>
      <c r="AR106" t="s">
        <v>22835</v>
      </c>
      <c r="AS106" t="s">
        <v>819</v>
      </c>
      <c r="AT106" t="s">
        <v>22919</v>
      </c>
      <c r="AU106" t="s">
        <v>1244</v>
      </c>
      <c r="AV106" t="s">
        <v>21959</v>
      </c>
      <c r="AW106" t="s">
        <v>22837</v>
      </c>
      <c r="AX106" t="s">
        <v>21962</v>
      </c>
      <c r="AY106" t="s">
        <v>22920</v>
      </c>
      <c r="BA106" t="s">
        <v>1749</v>
      </c>
    </row>
    <row r="107" spans="1:53">
      <c r="A107" t="str">
        <f t="shared" si="1"/>
        <v>안전한 식수 공급을 위한 정수기 보급 사업 : CPA 81(한국 지원)1차</v>
      </c>
      <c r="B107">
        <v>105</v>
      </c>
      <c r="C107" t="s">
        <v>817</v>
      </c>
      <c r="D107" t="s">
        <v>19334</v>
      </c>
      <c r="E107" t="s">
        <v>817</v>
      </c>
      <c r="F107" t="s">
        <v>19335</v>
      </c>
      <c r="G107" t="s">
        <v>22446</v>
      </c>
      <c r="H107" t="s">
        <v>22447</v>
      </c>
      <c r="I107" t="s">
        <v>2758</v>
      </c>
      <c r="J107" t="s">
        <v>19378</v>
      </c>
      <c r="K107" t="s">
        <v>22448</v>
      </c>
      <c r="L107" t="s">
        <v>21968</v>
      </c>
      <c r="M107" t="s">
        <v>209</v>
      </c>
      <c r="N107" t="s">
        <v>1228</v>
      </c>
      <c r="O107" t="s">
        <v>1231</v>
      </c>
      <c r="P107" t="s">
        <v>19337</v>
      </c>
      <c r="Q107" t="s">
        <v>875</v>
      </c>
      <c r="R107">
        <v>59886</v>
      </c>
      <c r="S107" t="s">
        <v>2130</v>
      </c>
      <c r="T107" t="s">
        <v>2130</v>
      </c>
      <c r="U107" t="s">
        <v>19338</v>
      </c>
      <c r="V107" t="s">
        <v>13413</v>
      </c>
      <c r="W107" t="s">
        <v>22829</v>
      </c>
      <c r="X107">
        <v>4429</v>
      </c>
      <c r="Z107">
        <v>21</v>
      </c>
      <c r="AB107" t="s">
        <v>1749</v>
      </c>
      <c r="AC107" t="s">
        <v>1749</v>
      </c>
      <c r="AD107" t="s">
        <v>1749</v>
      </c>
      <c r="AE107" t="s">
        <v>22391</v>
      </c>
      <c r="AF107" t="s">
        <v>817</v>
      </c>
      <c r="AG107">
        <v>21</v>
      </c>
      <c r="AH107">
        <v>21</v>
      </c>
      <c r="AI107" t="s">
        <v>22830</v>
      </c>
      <c r="AJ107" t="s">
        <v>22831</v>
      </c>
      <c r="AK107" t="s">
        <v>22921</v>
      </c>
      <c r="AL107" t="s">
        <v>22922</v>
      </c>
      <c r="AM107" t="s">
        <v>22834</v>
      </c>
      <c r="AN107" t="s">
        <v>21969</v>
      </c>
      <c r="AO107">
        <v>21</v>
      </c>
      <c r="AP107" t="s">
        <v>1749</v>
      </c>
      <c r="AQ107" t="s">
        <v>16020</v>
      </c>
      <c r="AR107" t="s">
        <v>22835</v>
      </c>
      <c r="AS107" t="s">
        <v>819</v>
      </c>
      <c r="AT107" t="s">
        <v>22923</v>
      </c>
      <c r="AU107" t="s">
        <v>1244</v>
      </c>
      <c r="AV107" t="s">
        <v>21968</v>
      </c>
      <c r="AW107" t="s">
        <v>22837</v>
      </c>
      <c r="AX107" t="s">
        <v>21971</v>
      </c>
      <c r="AY107" t="s">
        <v>22924</v>
      </c>
      <c r="BA107" t="s">
        <v>1749</v>
      </c>
    </row>
    <row r="108" spans="1:53">
      <c r="A108" t="str">
        <f t="shared" si="1"/>
        <v>안전한 식수 공급을 위한 정수기 보급 사업 : CPA 80(한국 지원)1차</v>
      </c>
      <c r="B108">
        <v>106</v>
      </c>
      <c r="C108" t="s">
        <v>817</v>
      </c>
      <c r="D108" t="s">
        <v>19334</v>
      </c>
      <c r="E108" t="s">
        <v>817</v>
      </c>
      <c r="F108" t="s">
        <v>19335</v>
      </c>
      <c r="G108" t="s">
        <v>22446</v>
      </c>
      <c r="H108" t="s">
        <v>22447</v>
      </c>
      <c r="I108" t="s">
        <v>2758</v>
      </c>
      <c r="J108" t="s">
        <v>19378</v>
      </c>
      <c r="K108" t="s">
        <v>22448</v>
      </c>
      <c r="L108" t="s">
        <v>21977</v>
      </c>
      <c r="M108" t="s">
        <v>209</v>
      </c>
      <c r="N108" t="s">
        <v>1228</v>
      </c>
      <c r="O108" t="s">
        <v>1231</v>
      </c>
      <c r="P108" t="s">
        <v>19337</v>
      </c>
      <c r="Q108" t="s">
        <v>875</v>
      </c>
      <c r="R108">
        <v>59886</v>
      </c>
      <c r="S108" t="s">
        <v>2130</v>
      </c>
      <c r="T108" t="s">
        <v>2130</v>
      </c>
      <c r="U108" t="s">
        <v>19338</v>
      </c>
      <c r="V108" t="s">
        <v>13413</v>
      </c>
      <c r="W108" t="s">
        <v>22829</v>
      </c>
      <c r="X108">
        <v>4429</v>
      </c>
      <c r="Z108">
        <v>19</v>
      </c>
      <c r="AB108" t="s">
        <v>1749</v>
      </c>
      <c r="AC108" t="s">
        <v>1749</v>
      </c>
      <c r="AD108" t="s">
        <v>1749</v>
      </c>
      <c r="AE108" t="s">
        <v>22391</v>
      </c>
      <c r="AF108" t="s">
        <v>817</v>
      </c>
      <c r="AG108">
        <v>19</v>
      </c>
      <c r="AH108">
        <v>19</v>
      </c>
      <c r="AI108" t="s">
        <v>22830</v>
      </c>
      <c r="AJ108" t="s">
        <v>22831</v>
      </c>
      <c r="AK108" t="s">
        <v>22925</v>
      </c>
      <c r="AL108" t="s">
        <v>22926</v>
      </c>
      <c r="AM108" t="s">
        <v>22834</v>
      </c>
      <c r="AN108" t="s">
        <v>21978</v>
      </c>
      <c r="AO108">
        <v>19</v>
      </c>
      <c r="AP108" t="s">
        <v>1749</v>
      </c>
      <c r="AQ108" t="s">
        <v>16020</v>
      </c>
      <c r="AR108" t="s">
        <v>22835</v>
      </c>
      <c r="AS108" t="s">
        <v>819</v>
      </c>
      <c r="AT108" t="s">
        <v>22927</v>
      </c>
      <c r="AU108" t="s">
        <v>1244</v>
      </c>
      <c r="AV108" t="s">
        <v>21977</v>
      </c>
      <c r="AW108" t="s">
        <v>22837</v>
      </c>
      <c r="AX108" t="s">
        <v>21980</v>
      </c>
      <c r="AY108" t="s">
        <v>22928</v>
      </c>
      <c r="BA108" t="s">
        <v>1749</v>
      </c>
    </row>
    <row r="109" spans="1:53">
      <c r="A109" t="str">
        <f t="shared" si="1"/>
        <v>안전한 식수 공급을 위한 정수기 보급 사업 : CPA 79(한국 지원)1차</v>
      </c>
      <c r="B109">
        <v>107</v>
      </c>
      <c r="C109" t="s">
        <v>817</v>
      </c>
      <c r="D109" t="s">
        <v>19334</v>
      </c>
      <c r="E109" t="s">
        <v>817</v>
      </c>
      <c r="F109" t="s">
        <v>19335</v>
      </c>
      <c r="G109" t="s">
        <v>22446</v>
      </c>
      <c r="H109" t="s">
        <v>22447</v>
      </c>
      <c r="I109" t="s">
        <v>2758</v>
      </c>
      <c r="J109" t="s">
        <v>19378</v>
      </c>
      <c r="K109" t="s">
        <v>22448</v>
      </c>
      <c r="L109" t="s">
        <v>21986</v>
      </c>
      <c r="M109" t="s">
        <v>209</v>
      </c>
      <c r="N109" t="s">
        <v>1228</v>
      </c>
      <c r="O109" t="s">
        <v>1231</v>
      </c>
      <c r="P109" t="s">
        <v>19337</v>
      </c>
      <c r="Q109" t="s">
        <v>875</v>
      </c>
      <c r="R109">
        <v>59886</v>
      </c>
      <c r="S109" t="s">
        <v>2130</v>
      </c>
      <c r="T109" t="s">
        <v>2130</v>
      </c>
      <c r="U109" t="s">
        <v>19338</v>
      </c>
      <c r="V109" t="s">
        <v>13413</v>
      </c>
      <c r="W109" t="s">
        <v>22829</v>
      </c>
      <c r="X109">
        <v>4429</v>
      </c>
      <c r="Z109">
        <v>15</v>
      </c>
      <c r="AB109" t="s">
        <v>1749</v>
      </c>
      <c r="AC109" t="s">
        <v>1749</v>
      </c>
      <c r="AD109" t="s">
        <v>1749</v>
      </c>
      <c r="AE109" t="s">
        <v>22391</v>
      </c>
      <c r="AF109" t="s">
        <v>817</v>
      </c>
      <c r="AG109">
        <v>15</v>
      </c>
      <c r="AH109">
        <v>15</v>
      </c>
      <c r="AI109" t="s">
        <v>22830</v>
      </c>
      <c r="AJ109" t="s">
        <v>22831</v>
      </c>
      <c r="AK109" t="s">
        <v>22929</v>
      </c>
      <c r="AL109" t="s">
        <v>22930</v>
      </c>
      <c r="AM109" t="s">
        <v>22834</v>
      </c>
      <c r="AN109" t="s">
        <v>21987</v>
      </c>
      <c r="AO109">
        <v>15</v>
      </c>
      <c r="AP109" t="s">
        <v>1749</v>
      </c>
      <c r="AQ109" t="s">
        <v>16020</v>
      </c>
      <c r="AR109" t="s">
        <v>22835</v>
      </c>
      <c r="AS109" t="s">
        <v>819</v>
      </c>
      <c r="AT109" t="s">
        <v>22931</v>
      </c>
      <c r="AU109" t="s">
        <v>1244</v>
      </c>
      <c r="AV109" t="s">
        <v>21986</v>
      </c>
      <c r="AW109" t="s">
        <v>22837</v>
      </c>
      <c r="AX109" t="s">
        <v>21989</v>
      </c>
      <c r="AY109" t="s">
        <v>22932</v>
      </c>
      <c r="BA109" t="s">
        <v>1749</v>
      </c>
    </row>
    <row r="110" spans="1:53">
      <c r="A110" t="str">
        <f t="shared" si="1"/>
        <v>안전한 식수 공급을 위한 정수기 보급 사업 : CPA 78(한국 지원)1차</v>
      </c>
      <c r="B110">
        <v>108</v>
      </c>
      <c r="C110" t="s">
        <v>817</v>
      </c>
      <c r="D110" t="s">
        <v>19334</v>
      </c>
      <c r="E110" t="s">
        <v>817</v>
      </c>
      <c r="F110" t="s">
        <v>19335</v>
      </c>
      <c r="G110" t="s">
        <v>22446</v>
      </c>
      <c r="H110" t="s">
        <v>22447</v>
      </c>
      <c r="I110" t="s">
        <v>2758</v>
      </c>
      <c r="J110" t="s">
        <v>19378</v>
      </c>
      <c r="K110" t="s">
        <v>22448</v>
      </c>
      <c r="L110" t="s">
        <v>21995</v>
      </c>
      <c r="M110" t="s">
        <v>209</v>
      </c>
      <c r="N110" t="s">
        <v>1228</v>
      </c>
      <c r="O110" t="s">
        <v>1231</v>
      </c>
      <c r="P110" t="s">
        <v>19337</v>
      </c>
      <c r="Q110" t="s">
        <v>875</v>
      </c>
      <c r="R110">
        <v>59886</v>
      </c>
      <c r="S110" t="s">
        <v>2130</v>
      </c>
      <c r="T110" t="s">
        <v>2130</v>
      </c>
      <c r="U110" t="s">
        <v>19338</v>
      </c>
      <c r="V110" t="s">
        <v>13413</v>
      </c>
      <c r="W110" t="s">
        <v>22829</v>
      </c>
      <c r="X110">
        <v>4429</v>
      </c>
      <c r="Z110">
        <v>21</v>
      </c>
      <c r="AB110" t="s">
        <v>1749</v>
      </c>
      <c r="AC110" t="s">
        <v>1749</v>
      </c>
      <c r="AD110" t="s">
        <v>1749</v>
      </c>
      <c r="AE110" t="s">
        <v>22391</v>
      </c>
      <c r="AF110" t="s">
        <v>817</v>
      </c>
      <c r="AG110">
        <v>21</v>
      </c>
      <c r="AH110">
        <v>21</v>
      </c>
      <c r="AI110" t="s">
        <v>22830</v>
      </c>
      <c r="AJ110" t="s">
        <v>22831</v>
      </c>
      <c r="AK110" t="s">
        <v>22933</v>
      </c>
      <c r="AL110" t="s">
        <v>22934</v>
      </c>
      <c r="AM110" t="s">
        <v>22834</v>
      </c>
      <c r="AN110" t="s">
        <v>21997</v>
      </c>
      <c r="AO110">
        <v>21</v>
      </c>
      <c r="AP110" t="s">
        <v>1749</v>
      </c>
      <c r="AQ110" t="s">
        <v>16020</v>
      </c>
      <c r="AR110" t="s">
        <v>22835</v>
      </c>
      <c r="AS110" t="s">
        <v>819</v>
      </c>
      <c r="AT110" t="s">
        <v>22935</v>
      </c>
      <c r="AU110" t="s">
        <v>1244</v>
      </c>
      <c r="AV110" t="s">
        <v>21995</v>
      </c>
      <c r="AW110" t="s">
        <v>22837</v>
      </c>
      <c r="AX110" t="s">
        <v>21999</v>
      </c>
      <c r="AY110" t="s">
        <v>22936</v>
      </c>
      <c r="BA110" t="s">
        <v>1749</v>
      </c>
    </row>
    <row r="111" spans="1:53">
      <c r="A111" t="str">
        <f t="shared" si="1"/>
        <v>안전한 식수 공급을 위한 정수기 보급 사업 : CPA 77(한국 지원)1차</v>
      </c>
      <c r="B111">
        <v>109</v>
      </c>
      <c r="C111" t="s">
        <v>817</v>
      </c>
      <c r="D111" t="s">
        <v>19334</v>
      </c>
      <c r="E111" t="s">
        <v>817</v>
      </c>
      <c r="F111" t="s">
        <v>19335</v>
      </c>
      <c r="G111" t="s">
        <v>22446</v>
      </c>
      <c r="H111" t="s">
        <v>22447</v>
      </c>
      <c r="I111" t="s">
        <v>2758</v>
      </c>
      <c r="J111" t="s">
        <v>19378</v>
      </c>
      <c r="K111" t="s">
        <v>22448</v>
      </c>
      <c r="L111" t="s">
        <v>22005</v>
      </c>
      <c r="M111" t="s">
        <v>209</v>
      </c>
      <c r="N111" t="s">
        <v>1228</v>
      </c>
      <c r="O111" t="s">
        <v>1231</v>
      </c>
      <c r="P111" t="s">
        <v>19337</v>
      </c>
      <c r="Q111" t="s">
        <v>875</v>
      </c>
      <c r="R111">
        <v>59433</v>
      </c>
      <c r="S111" t="s">
        <v>2130</v>
      </c>
      <c r="T111" t="s">
        <v>2130</v>
      </c>
      <c r="U111" t="s">
        <v>19338</v>
      </c>
      <c r="V111" t="s">
        <v>13413</v>
      </c>
      <c r="W111" t="s">
        <v>22829</v>
      </c>
      <c r="X111">
        <v>4396</v>
      </c>
      <c r="Z111">
        <v>33</v>
      </c>
      <c r="AB111">
        <v>17</v>
      </c>
      <c r="AC111" t="s">
        <v>1749</v>
      </c>
      <c r="AD111" t="s">
        <v>1749</v>
      </c>
      <c r="AE111" t="s">
        <v>22937</v>
      </c>
      <c r="AF111" t="s">
        <v>817</v>
      </c>
      <c r="AG111">
        <v>33</v>
      </c>
      <c r="AH111">
        <v>33</v>
      </c>
      <c r="AI111" t="s">
        <v>22938</v>
      </c>
      <c r="AJ111" t="s">
        <v>22939</v>
      </c>
      <c r="AK111" t="s">
        <v>22940</v>
      </c>
      <c r="AL111" t="s">
        <v>22941</v>
      </c>
      <c r="AM111" t="s">
        <v>22942</v>
      </c>
      <c r="AN111" t="s">
        <v>22008</v>
      </c>
      <c r="AO111">
        <v>33</v>
      </c>
      <c r="AP111" t="s">
        <v>1749</v>
      </c>
      <c r="AQ111" t="s">
        <v>16020</v>
      </c>
      <c r="AR111" t="s">
        <v>22835</v>
      </c>
      <c r="AS111" t="s">
        <v>819</v>
      </c>
      <c r="AT111" t="s">
        <v>22943</v>
      </c>
      <c r="AU111" t="s">
        <v>1244</v>
      </c>
      <c r="AV111" t="s">
        <v>22005</v>
      </c>
      <c r="AW111" t="s">
        <v>22837</v>
      </c>
      <c r="AX111" t="s">
        <v>22010</v>
      </c>
      <c r="AY111" t="s">
        <v>22944</v>
      </c>
      <c r="AZ111" t="s">
        <v>22945</v>
      </c>
      <c r="BA111" t="s">
        <v>1749</v>
      </c>
    </row>
    <row r="112" spans="1:53">
      <c r="A112" t="str">
        <f t="shared" si="1"/>
        <v>안전한 식수 공급을 위한 정수기 보급 사업 : CPA 76(한국 지원)1차</v>
      </c>
      <c r="B112">
        <v>110</v>
      </c>
      <c r="C112" t="s">
        <v>817</v>
      </c>
      <c r="D112" t="s">
        <v>19334</v>
      </c>
      <c r="E112" t="s">
        <v>817</v>
      </c>
      <c r="F112" t="s">
        <v>19335</v>
      </c>
      <c r="G112" t="s">
        <v>22446</v>
      </c>
      <c r="H112" t="s">
        <v>22447</v>
      </c>
      <c r="I112" t="s">
        <v>2758</v>
      </c>
      <c r="J112" t="s">
        <v>19378</v>
      </c>
      <c r="K112" t="s">
        <v>22448</v>
      </c>
      <c r="L112" t="s">
        <v>22016</v>
      </c>
      <c r="M112" t="s">
        <v>209</v>
      </c>
      <c r="N112" t="s">
        <v>1228</v>
      </c>
      <c r="O112" t="s">
        <v>1231</v>
      </c>
      <c r="P112" t="s">
        <v>19337</v>
      </c>
      <c r="Q112" t="s">
        <v>875</v>
      </c>
      <c r="R112">
        <v>59433</v>
      </c>
      <c r="S112" t="s">
        <v>2130</v>
      </c>
      <c r="T112" t="s">
        <v>2130</v>
      </c>
      <c r="U112" t="s">
        <v>19338</v>
      </c>
      <c r="V112" t="s">
        <v>13413</v>
      </c>
      <c r="W112" t="s">
        <v>22829</v>
      </c>
      <c r="X112">
        <v>4396</v>
      </c>
      <c r="Z112">
        <v>37</v>
      </c>
      <c r="AB112" t="s">
        <v>1749</v>
      </c>
      <c r="AC112" t="s">
        <v>1749</v>
      </c>
      <c r="AD112" t="s">
        <v>1749</v>
      </c>
      <c r="AE112" t="s">
        <v>22937</v>
      </c>
      <c r="AF112" t="s">
        <v>817</v>
      </c>
      <c r="AG112">
        <v>37</v>
      </c>
      <c r="AH112">
        <v>37</v>
      </c>
      <c r="AI112" t="s">
        <v>22938</v>
      </c>
      <c r="AJ112" t="s">
        <v>22939</v>
      </c>
      <c r="AK112" t="s">
        <v>22946</v>
      </c>
      <c r="AL112" t="s">
        <v>22947</v>
      </c>
      <c r="AM112" t="s">
        <v>22942</v>
      </c>
      <c r="AN112" t="s">
        <v>22017</v>
      </c>
      <c r="AO112">
        <v>37</v>
      </c>
      <c r="AP112" t="s">
        <v>1749</v>
      </c>
      <c r="AQ112" t="s">
        <v>16020</v>
      </c>
      <c r="AR112" t="s">
        <v>22835</v>
      </c>
      <c r="AS112" t="s">
        <v>819</v>
      </c>
      <c r="AT112" t="s">
        <v>22948</v>
      </c>
      <c r="AU112" t="s">
        <v>1244</v>
      </c>
      <c r="AV112" t="s">
        <v>22016</v>
      </c>
      <c r="AW112" t="s">
        <v>22837</v>
      </c>
      <c r="AX112" t="s">
        <v>22019</v>
      </c>
      <c r="AY112" t="s">
        <v>22949</v>
      </c>
      <c r="BA112" t="s">
        <v>1749</v>
      </c>
    </row>
    <row r="113" spans="1:53">
      <c r="A113" t="str">
        <f t="shared" si="1"/>
        <v>안전한 식수 공급을 위한 정수기 보급 사업 : CPA 75(한국 지원)1차</v>
      </c>
      <c r="B113">
        <v>111</v>
      </c>
      <c r="C113" t="s">
        <v>817</v>
      </c>
      <c r="D113" t="s">
        <v>19334</v>
      </c>
      <c r="E113" t="s">
        <v>817</v>
      </c>
      <c r="F113" t="s">
        <v>19335</v>
      </c>
      <c r="G113" t="s">
        <v>22446</v>
      </c>
      <c r="H113" t="s">
        <v>22447</v>
      </c>
      <c r="I113" t="s">
        <v>2758</v>
      </c>
      <c r="J113" t="s">
        <v>19378</v>
      </c>
      <c r="K113" t="s">
        <v>22448</v>
      </c>
      <c r="L113" t="s">
        <v>22025</v>
      </c>
      <c r="M113" t="s">
        <v>209</v>
      </c>
      <c r="N113" t="s">
        <v>1228</v>
      </c>
      <c r="O113" t="s">
        <v>1231</v>
      </c>
      <c r="P113" t="s">
        <v>19337</v>
      </c>
      <c r="Q113" t="s">
        <v>875</v>
      </c>
      <c r="R113">
        <v>59433</v>
      </c>
      <c r="S113" t="s">
        <v>2130</v>
      </c>
      <c r="T113" t="s">
        <v>2130</v>
      </c>
      <c r="U113" t="s">
        <v>19338</v>
      </c>
      <c r="V113" t="s">
        <v>13413</v>
      </c>
      <c r="W113" t="s">
        <v>22829</v>
      </c>
      <c r="X113">
        <v>4396</v>
      </c>
      <c r="Z113">
        <v>30</v>
      </c>
      <c r="AB113" t="s">
        <v>1749</v>
      </c>
      <c r="AC113" t="s">
        <v>1749</v>
      </c>
      <c r="AD113" t="s">
        <v>1749</v>
      </c>
      <c r="AE113" t="s">
        <v>22937</v>
      </c>
      <c r="AF113" t="s">
        <v>817</v>
      </c>
      <c r="AG113">
        <v>30</v>
      </c>
      <c r="AH113">
        <v>30</v>
      </c>
      <c r="AI113" t="s">
        <v>22938</v>
      </c>
      <c r="AJ113" t="s">
        <v>22939</v>
      </c>
      <c r="AK113" t="s">
        <v>22950</v>
      </c>
      <c r="AL113" t="s">
        <v>22951</v>
      </c>
      <c r="AM113" t="s">
        <v>22942</v>
      </c>
      <c r="AN113" t="s">
        <v>22026</v>
      </c>
      <c r="AO113">
        <v>30</v>
      </c>
      <c r="AP113" t="s">
        <v>1749</v>
      </c>
      <c r="AQ113" t="s">
        <v>16020</v>
      </c>
      <c r="AR113" t="s">
        <v>22835</v>
      </c>
      <c r="AS113" t="s">
        <v>819</v>
      </c>
      <c r="AT113" t="s">
        <v>22952</v>
      </c>
      <c r="AU113" t="s">
        <v>1244</v>
      </c>
      <c r="AV113" t="s">
        <v>22025</v>
      </c>
      <c r="AW113" t="s">
        <v>22837</v>
      </c>
      <c r="AX113" t="s">
        <v>22028</v>
      </c>
      <c r="AY113" t="s">
        <v>22953</v>
      </c>
      <c r="BA113" t="s">
        <v>1749</v>
      </c>
    </row>
    <row r="114" spans="1:53">
      <c r="A114" t="str">
        <f t="shared" si="1"/>
        <v>안전한 식수 공급을 위한 정수기 보급 사업 : CPA 74(한국 지원)1차</v>
      </c>
      <c r="B114">
        <v>112</v>
      </c>
      <c r="C114" t="s">
        <v>817</v>
      </c>
      <c r="D114" t="s">
        <v>19334</v>
      </c>
      <c r="E114" t="s">
        <v>817</v>
      </c>
      <c r="F114" t="s">
        <v>19335</v>
      </c>
      <c r="G114" t="s">
        <v>22446</v>
      </c>
      <c r="H114" t="s">
        <v>22447</v>
      </c>
      <c r="I114" t="s">
        <v>2758</v>
      </c>
      <c r="J114" t="s">
        <v>19378</v>
      </c>
      <c r="K114" t="s">
        <v>22448</v>
      </c>
      <c r="L114" t="s">
        <v>22033</v>
      </c>
      <c r="M114" t="s">
        <v>209</v>
      </c>
      <c r="N114" t="s">
        <v>1228</v>
      </c>
      <c r="O114" t="s">
        <v>1231</v>
      </c>
      <c r="P114" t="s">
        <v>19337</v>
      </c>
      <c r="Q114" t="s">
        <v>875</v>
      </c>
      <c r="R114">
        <v>59433</v>
      </c>
      <c r="S114" t="s">
        <v>2130</v>
      </c>
      <c r="T114" t="s">
        <v>2130</v>
      </c>
      <c r="U114" t="s">
        <v>19338</v>
      </c>
      <c r="V114" t="s">
        <v>13413</v>
      </c>
      <c r="W114" t="s">
        <v>22829</v>
      </c>
      <c r="X114">
        <v>4396</v>
      </c>
      <c r="Z114">
        <v>30</v>
      </c>
      <c r="AB114" t="s">
        <v>1749</v>
      </c>
      <c r="AC114" t="s">
        <v>1749</v>
      </c>
      <c r="AD114" t="s">
        <v>1749</v>
      </c>
      <c r="AE114" t="s">
        <v>22937</v>
      </c>
      <c r="AF114" t="s">
        <v>817</v>
      </c>
      <c r="AG114">
        <v>30</v>
      </c>
      <c r="AH114">
        <v>30</v>
      </c>
      <c r="AI114" t="s">
        <v>22938</v>
      </c>
      <c r="AJ114" t="s">
        <v>22939</v>
      </c>
      <c r="AK114" t="s">
        <v>22954</v>
      </c>
      <c r="AL114" t="s">
        <v>22955</v>
      </c>
      <c r="AM114" t="s">
        <v>22942</v>
      </c>
      <c r="AN114" t="s">
        <v>22034</v>
      </c>
      <c r="AO114">
        <v>30</v>
      </c>
      <c r="AP114" t="s">
        <v>1749</v>
      </c>
      <c r="AQ114" t="s">
        <v>16020</v>
      </c>
      <c r="AR114" t="s">
        <v>22835</v>
      </c>
      <c r="AS114" t="s">
        <v>819</v>
      </c>
      <c r="AT114" t="s">
        <v>22956</v>
      </c>
      <c r="AU114" t="s">
        <v>1244</v>
      </c>
      <c r="AV114" t="s">
        <v>22033</v>
      </c>
      <c r="AW114" t="s">
        <v>22837</v>
      </c>
      <c r="AX114" t="s">
        <v>22036</v>
      </c>
      <c r="AY114" t="s">
        <v>22957</v>
      </c>
      <c r="BA114" t="s">
        <v>1749</v>
      </c>
    </row>
    <row r="115" spans="1:53">
      <c r="A115" t="str">
        <f t="shared" si="1"/>
        <v>안전한 식수 공급을 위한 정수기 보급 사업 : CPA 73(한국 지원)1차</v>
      </c>
      <c r="B115">
        <v>113</v>
      </c>
      <c r="C115" t="s">
        <v>817</v>
      </c>
      <c r="D115" t="s">
        <v>19334</v>
      </c>
      <c r="E115" t="s">
        <v>817</v>
      </c>
      <c r="F115" t="s">
        <v>19335</v>
      </c>
      <c r="G115" t="s">
        <v>22446</v>
      </c>
      <c r="H115" t="s">
        <v>22447</v>
      </c>
      <c r="I115" t="s">
        <v>2758</v>
      </c>
      <c r="J115" t="s">
        <v>19378</v>
      </c>
      <c r="K115" t="s">
        <v>22448</v>
      </c>
      <c r="L115" t="s">
        <v>22041</v>
      </c>
      <c r="M115" t="s">
        <v>209</v>
      </c>
      <c r="N115" t="s">
        <v>1228</v>
      </c>
      <c r="O115" t="s">
        <v>1231</v>
      </c>
      <c r="P115" t="s">
        <v>19337</v>
      </c>
      <c r="Q115" t="s">
        <v>875</v>
      </c>
      <c r="R115">
        <v>59433</v>
      </c>
      <c r="S115" t="s">
        <v>2130</v>
      </c>
      <c r="T115" t="s">
        <v>2130</v>
      </c>
      <c r="U115" t="s">
        <v>19338</v>
      </c>
      <c r="V115" t="s">
        <v>13413</v>
      </c>
      <c r="W115" t="s">
        <v>22829</v>
      </c>
      <c r="X115">
        <v>4396</v>
      </c>
      <c r="Z115">
        <v>33</v>
      </c>
      <c r="AB115" t="s">
        <v>1749</v>
      </c>
      <c r="AC115" t="s">
        <v>1749</v>
      </c>
      <c r="AD115" t="s">
        <v>1749</v>
      </c>
      <c r="AE115" t="s">
        <v>22937</v>
      </c>
      <c r="AF115" t="s">
        <v>817</v>
      </c>
      <c r="AG115">
        <v>33</v>
      </c>
      <c r="AH115">
        <v>33</v>
      </c>
      <c r="AI115" t="s">
        <v>22938</v>
      </c>
      <c r="AJ115" t="s">
        <v>22939</v>
      </c>
      <c r="AK115" t="s">
        <v>22958</v>
      </c>
      <c r="AL115" t="s">
        <v>22959</v>
      </c>
      <c r="AM115" t="s">
        <v>22942</v>
      </c>
      <c r="AN115" t="s">
        <v>22042</v>
      </c>
      <c r="AO115">
        <v>33</v>
      </c>
      <c r="AP115" t="s">
        <v>1749</v>
      </c>
      <c r="AQ115" t="s">
        <v>16020</v>
      </c>
      <c r="AR115" t="s">
        <v>22835</v>
      </c>
      <c r="AS115" t="s">
        <v>819</v>
      </c>
      <c r="AT115" t="s">
        <v>22960</v>
      </c>
      <c r="AU115" t="s">
        <v>1244</v>
      </c>
      <c r="AV115" t="s">
        <v>22041</v>
      </c>
      <c r="AW115" t="s">
        <v>22837</v>
      </c>
      <c r="AX115" t="s">
        <v>22044</v>
      </c>
      <c r="AY115" t="s">
        <v>22961</v>
      </c>
      <c r="BA115" t="s">
        <v>1749</v>
      </c>
    </row>
    <row r="116" spans="1:53">
      <c r="A116" t="str">
        <f t="shared" si="1"/>
        <v>안전한 식수 공급을 위한 정수기 보급 사업 : CPA 72(한국 지원)1차</v>
      </c>
      <c r="B116">
        <v>114</v>
      </c>
      <c r="C116" t="s">
        <v>817</v>
      </c>
      <c r="D116" t="s">
        <v>19334</v>
      </c>
      <c r="E116" t="s">
        <v>817</v>
      </c>
      <c r="F116" t="s">
        <v>19335</v>
      </c>
      <c r="G116" t="s">
        <v>22446</v>
      </c>
      <c r="H116" t="s">
        <v>22447</v>
      </c>
      <c r="I116" t="s">
        <v>2758</v>
      </c>
      <c r="J116" t="s">
        <v>19378</v>
      </c>
      <c r="K116" t="s">
        <v>22448</v>
      </c>
      <c r="L116" t="s">
        <v>22050</v>
      </c>
      <c r="M116" t="s">
        <v>209</v>
      </c>
      <c r="N116" t="s">
        <v>1228</v>
      </c>
      <c r="O116" t="s">
        <v>1231</v>
      </c>
      <c r="P116" t="s">
        <v>19337</v>
      </c>
      <c r="Q116" t="s">
        <v>875</v>
      </c>
      <c r="R116">
        <v>59433</v>
      </c>
      <c r="S116" t="s">
        <v>2130</v>
      </c>
      <c r="T116" t="s">
        <v>2130</v>
      </c>
      <c r="U116" t="s">
        <v>19338</v>
      </c>
      <c r="V116" t="s">
        <v>13413</v>
      </c>
      <c r="W116" t="s">
        <v>22829</v>
      </c>
      <c r="X116">
        <v>4396</v>
      </c>
      <c r="Z116">
        <v>98</v>
      </c>
      <c r="AB116" t="s">
        <v>1749</v>
      </c>
      <c r="AC116" t="s">
        <v>1749</v>
      </c>
      <c r="AD116" t="s">
        <v>1749</v>
      </c>
      <c r="AE116" t="s">
        <v>22937</v>
      </c>
      <c r="AF116" t="s">
        <v>817</v>
      </c>
      <c r="AG116">
        <v>98</v>
      </c>
      <c r="AH116">
        <v>98</v>
      </c>
      <c r="AI116" t="s">
        <v>22938</v>
      </c>
      <c r="AJ116" t="s">
        <v>22939</v>
      </c>
      <c r="AK116" t="s">
        <v>22962</v>
      </c>
      <c r="AL116" t="s">
        <v>22963</v>
      </c>
      <c r="AM116" t="s">
        <v>22942</v>
      </c>
      <c r="AN116" t="s">
        <v>22051</v>
      </c>
      <c r="AO116">
        <v>98</v>
      </c>
      <c r="AP116" t="s">
        <v>1749</v>
      </c>
      <c r="AQ116" t="s">
        <v>16020</v>
      </c>
      <c r="AR116" t="s">
        <v>22835</v>
      </c>
      <c r="AS116" t="s">
        <v>819</v>
      </c>
      <c r="AT116" t="s">
        <v>22964</v>
      </c>
      <c r="AU116" t="s">
        <v>1244</v>
      </c>
      <c r="AV116" t="s">
        <v>22050</v>
      </c>
      <c r="AW116" t="s">
        <v>22837</v>
      </c>
      <c r="AX116" t="s">
        <v>22053</v>
      </c>
      <c r="AY116" t="s">
        <v>22965</v>
      </c>
      <c r="BA116" t="s">
        <v>1749</v>
      </c>
    </row>
    <row r="117" spans="1:53">
      <c r="A117" t="str">
        <f t="shared" si="1"/>
        <v>안전한 식수 공급을 위한 정수기 보급 사업 : CPA 71(한국 지원)1차</v>
      </c>
      <c r="B117">
        <v>115</v>
      </c>
      <c r="C117" t="s">
        <v>817</v>
      </c>
      <c r="D117" t="s">
        <v>19334</v>
      </c>
      <c r="E117" t="s">
        <v>817</v>
      </c>
      <c r="F117" t="s">
        <v>19335</v>
      </c>
      <c r="G117" t="s">
        <v>22446</v>
      </c>
      <c r="H117" t="s">
        <v>22447</v>
      </c>
      <c r="I117" t="s">
        <v>2758</v>
      </c>
      <c r="J117" t="s">
        <v>19378</v>
      </c>
      <c r="K117" t="s">
        <v>22448</v>
      </c>
      <c r="L117" t="s">
        <v>22059</v>
      </c>
      <c r="M117" t="s">
        <v>209</v>
      </c>
      <c r="N117" t="s">
        <v>1228</v>
      </c>
      <c r="O117" t="s">
        <v>1231</v>
      </c>
      <c r="P117" t="s">
        <v>19337</v>
      </c>
      <c r="Q117" t="s">
        <v>875</v>
      </c>
      <c r="R117">
        <v>59433</v>
      </c>
      <c r="S117" t="s">
        <v>2130</v>
      </c>
      <c r="T117" t="s">
        <v>2130</v>
      </c>
      <c r="U117" t="s">
        <v>19338</v>
      </c>
      <c r="V117" t="s">
        <v>13413</v>
      </c>
      <c r="W117" t="s">
        <v>22829</v>
      </c>
      <c r="X117">
        <v>4396</v>
      </c>
      <c r="Z117">
        <v>28</v>
      </c>
      <c r="AB117" t="s">
        <v>1749</v>
      </c>
      <c r="AC117" t="s">
        <v>1749</v>
      </c>
      <c r="AD117" t="s">
        <v>1749</v>
      </c>
      <c r="AE117" t="s">
        <v>22937</v>
      </c>
      <c r="AF117" t="s">
        <v>817</v>
      </c>
      <c r="AG117">
        <v>28</v>
      </c>
      <c r="AH117">
        <v>28</v>
      </c>
      <c r="AI117" t="s">
        <v>22938</v>
      </c>
      <c r="AJ117" t="s">
        <v>22939</v>
      </c>
      <c r="AK117" t="s">
        <v>22966</v>
      </c>
      <c r="AL117" t="s">
        <v>22967</v>
      </c>
      <c r="AM117" t="s">
        <v>22942</v>
      </c>
      <c r="AN117" t="s">
        <v>22060</v>
      </c>
      <c r="AO117">
        <v>28</v>
      </c>
      <c r="AP117" t="s">
        <v>1749</v>
      </c>
      <c r="AQ117" t="s">
        <v>16020</v>
      </c>
      <c r="AR117" t="s">
        <v>22835</v>
      </c>
      <c r="AS117" t="s">
        <v>819</v>
      </c>
      <c r="AT117" t="s">
        <v>22968</v>
      </c>
      <c r="AU117" t="s">
        <v>1244</v>
      </c>
      <c r="AV117" t="s">
        <v>22059</v>
      </c>
      <c r="AW117" t="s">
        <v>22969</v>
      </c>
      <c r="AX117" t="s">
        <v>22062</v>
      </c>
      <c r="AY117" t="s">
        <v>22970</v>
      </c>
      <c r="BA117" t="s">
        <v>1749</v>
      </c>
    </row>
    <row r="118" spans="1:53">
      <c r="A118" t="str">
        <f t="shared" si="1"/>
        <v>안전한 식수 공급을 위한 정수기 보급 사업 : CPA 70(한국 지원)1차</v>
      </c>
      <c r="B118">
        <v>116</v>
      </c>
      <c r="C118" t="s">
        <v>817</v>
      </c>
      <c r="D118" t="s">
        <v>19334</v>
      </c>
      <c r="E118" t="s">
        <v>817</v>
      </c>
      <c r="F118" t="s">
        <v>19335</v>
      </c>
      <c r="G118" t="s">
        <v>22446</v>
      </c>
      <c r="H118" t="s">
        <v>22447</v>
      </c>
      <c r="I118" t="s">
        <v>2758</v>
      </c>
      <c r="J118" t="s">
        <v>19378</v>
      </c>
      <c r="K118" t="s">
        <v>22448</v>
      </c>
      <c r="L118" t="s">
        <v>911</v>
      </c>
      <c r="M118" t="s">
        <v>209</v>
      </c>
      <c r="N118" t="s">
        <v>1228</v>
      </c>
      <c r="O118" t="s">
        <v>1231</v>
      </c>
      <c r="P118" t="s">
        <v>19337</v>
      </c>
      <c r="Q118" t="s">
        <v>875</v>
      </c>
      <c r="R118">
        <v>59433</v>
      </c>
      <c r="S118" t="s">
        <v>2130</v>
      </c>
      <c r="T118" t="s">
        <v>2130</v>
      </c>
      <c r="U118" t="s">
        <v>19338</v>
      </c>
      <c r="V118" t="s">
        <v>13413</v>
      </c>
      <c r="W118" t="s">
        <v>22829</v>
      </c>
      <c r="X118">
        <v>4396</v>
      </c>
      <c r="Z118">
        <v>22</v>
      </c>
      <c r="AB118" t="s">
        <v>1749</v>
      </c>
      <c r="AC118" t="s">
        <v>1749</v>
      </c>
      <c r="AD118" t="s">
        <v>1749</v>
      </c>
      <c r="AE118" t="s">
        <v>22937</v>
      </c>
      <c r="AF118" t="s">
        <v>817</v>
      </c>
      <c r="AG118">
        <v>22</v>
      </c>
      <c r="AH118">
        <v>22</v>
      </c>
      <c r="AI118" t="s">
        <v>22938</v>
      </c>
      <c r="AJ118" t="s">
        <v>22939</v>
      </c>
      <c r="AK118" t="s">
        <v>22971</v>
      </c>
      <c r="AL118" t="s">
        <v>22972</v>
      </c>
      <c r="AM118" t="s">
        <v>22942</v>
      </c>
      <c r="AN118" t="s">
        <v>22068</v>
      </c>
      <c r="AO118">
        <v>22</v>
      </c>
      <c r="AP118" t="s">
        <v>1749</v>
      </c>
      <c r="AQ118" t="s">
        <v>16020</v>
      </c>
      <c r="AR118" t="s">
        <v>22835</v>
      </c>
      <c r="AS118" t="s">
        <v>819</v>
      </c>
      <c r="AT118" t="s">
        <v>22973</v>
      </c>
      <c r="AU118" t="s">
        <v>1244</v>
      </c>
      <c r="AV118" t="s">
        <v>911</v>
      </c>
      <c r="AW118" t="s">
        <v>22837</v>
      </c>
      <c r="AX118" t="s">
        <v>22070</v>
      </c>
      <c r="AY118" t="s">
        <v>22974</v>
      </c>
      <c r="BA118" t="s">
        <v>1749</v>
      </c>
    </row>
    <row r="119" spans="1:53">
      <c r="A119" t="str">
        <f t="shared" si="1"/>
        <v>안전한 식수 공급을 위한 정수기 보급 사업 : CPA 69(한국 지원)1차</v>
      </c>
      <c r="B119">
        <v>117</v>
      </c>
      <c r="C119" t="s">
        <v>817</v>
      </c>
      <c r="D119" t="s">
        <v>19334</v>
      </c>
      <c r="E119" t="s">
        <v>817</v>
      </c>
      <c r="F119" t="s">
        <v>19335</v>
      </c>
      <c r="G119" t="s">
        <v>22446</v>
      </c>
      <c r="H119" t="s">
        <v>22447</v>
      </c>
      <c r="I119" t="s">
        <v>2758</v>
      </c>
      <c r="J119" t="s">
        <v>19378</v>
      </c>
      <c r="K119" t="s">
        <v>22448</v>
      </c>
      <c r="L119" t="s">
        <v>912</v>
      </c>
      <c r="M119" t="s">
        <v>209</v>
      </c>
      <c r="N119" t="s">
        <v>1228</v>
      </c>
      <c r="O119" t="s">
        <v>1231</v>
      </c>
      <c r="P119" t="s">
        <v>19337</v>
      </c>
      <c r="Q119" t="s">
        <v>875</v>
      </c>
      <c r="R119">
        <v>59433</v>
      </c>
      <c r="S119" t="s">
        <v>2130</v>
      </c>
      <c r="T119" t="s">
        <v>2130</v>
      </c>
      <c r="U119" t="s">
        <v>19338</v>
      </c>
      <c r="V119" t="s">
        <v>13413</v>
      </c>
      <c r="W119" t="s">
        <v>22829</v>
      </c>
      <c r="X119">
        <v>4396</v>
      </c>
      <c r="Z119">
        <v>27</v>
      </c>
      <c r="AB119" t="s">
        <v>1749</v>
      </c>
      <c r="AC119" t="s">
        <v>1749</v>
      </c>
      <c r="AD119" t="s">
        <v>1749</v>
      </c>
      <c r="AE119" t="s">
        <v>22937</v>
      </c>
      <c r="AF119" t="s">
        <v>817</v>
      </c>
      <c r="AG119">
        <v>27</v>
      </c>
      <c r="AH119">
        <v>27</v>
      </c>
      <c r="AI119" t="s">
        <v>22938</v>
      </c>
      <c r="AJ119" t="s">
        <v>22939</v>
      </c>
      <c r="AK119" t="s">
        <v>22975</v>
      </c>
      <c r="AL119" t="s">
        <v>22976</v>
      </c>
      <c r="AM119" t="s">
        <v>22942</v>
      </c>
      <c r="AN119" t="s">
        <v>22077</v>
      </c>
      <c r="AO119">
        <v>27</v>
      </c>
      <c r="AP119" t="s">
        <v>1749</v>
      </c>
      <c r="AQ119" t="s">
        <v>16020</v>
      </c>
      <c r="AR119" t="s">
        <v>22835</v>
      </c>
      <c r="AS119" t="s">
        <v>819</v>
      </c>
      <c r="AT119" t="s">
        <v>22977</v>
      </c>
      <c r="AU119" t="s">
        <v>1244</v>
      </c>
      <c r="AV119" t="s">
        <v>912</v>
      </c>
      <c r="AW119" t="s">
        <v>22837</v>
      </c>
      <c r="AX119" t="s">
        <v>22079</v>
      </c>
      <c r="AY119" t="s">
        <v>22978</v>
      </c>
      <c r="BA119" t="s">
        <v>1749</v>
      </c>
    </row>
    <row r="120" spans="1:53">
      <c r="A120" t="str">
        <f t="shared" si="1"/>
        <v>안전한 식수 공급을 위한 정수기 보급 사업 : CPA 68(한국 지원)1차</v>
      </c>
      <c r="B120">
        <v>118</v>
      </c>
      <c r="C120" t="s">
        <v>817</v>
      </c>
      <c r="D120" t="s">
        <v>19334</v>
      </c>
      <c r="E120" t="s">
        <v>817</v>
      </c>
      <c r="F120" t="s">
        <v>19335</v>
      </c>
      <c r="G120" t="s">
        <v>22446</v>
      </c>
      <c r="H120" t="s">
        <v>22447</v>
      </c>
      <c r="I120" t="s">
        <v>2758</v>
      </c>
      <c r="J120" t="s">
        <v>19378</v>
      </c>
      <c r="K120" t="s">
        <v>22448</v>
      </c>
      <c r="L120" t="s">
        <v>913</v>
      </c>
      <c r="M120" t="s">
        <v>209</v>
      </c>
      <c r="N120" t="s">
        <v>1228</v>
      </c>
      <c r="O120" t="s">
        <v>1231</v>
      </c>
      <c r="P120" t="s">
        <v>19337</v>
      </c>
      <c r="Q120" t="s">
        <v>875</v>
      </c>
      <c r="R120">
        <v>59433</v>
      </c>
      <c r="S120" t="s">
        <v>2130</v>
      </c>
      <c r="T120" t="s">
        <v>2130</v>
      </c>
      <c r="U120" t="s">
        <v>19338</v>
      </c>
      <c r="V120" t="s">
        <v>13413</v>
      </c>
      <c r="W120" t="s">
        <v>22829</v>
      </c>
      <c r="X120">
        <v>4396</v>
      </c>
      <c r="Z120">
        <v>17</v>
      </c>
      <c r="AB120" t="s">
        <v>1749</v>
      </c>
      <c r="AC120" t="s">
        <v>1749</v>
      </c>
      <c r="AD120" t="s">
        <v>1749</v>
      </c>
      <c r="AE120" t="s">
        <v>22937</v>
      </c>
      <c r="AF120" t="s">
        <v>817</v>
      </c>
      <c r="AG120">
        <v>17</v>
      </c>
      <c r="AH120">
        <v>17</v>
      </c>
      <c r="AI120" t="s">
        <v>22938</v>
      </c>
      <c r="AJ120" t="s">
        <v>22939</v>
      </c>
      <c r="AK120" t="s">
        <v>22979</v>
      </c>
      <c r="AL120" t="s">
        <v>22980</v>
      </c>
      <c r="AM120" t="s">
        <v>22942</v>
      </c>
      <c r="AN120" t="s">
        <v>22085</v>
      </c>
      <c r="AO120">
        <v>17</v>
      </c>
      <c r="AP120" t="s">
        <v>1749</v>
      </c>
      <c r="AQ120" t="s">
        <v>16020</v>
      </c>
      <c r="AR120" t="s">
        <v>22835</v>
      </c>
      <c r="AS120" t="s">
        <v>819</v>
      </c>
      <c r="AT120" t="s">
        <v>22981</v>
      </c>
      <c r="AU120" t="s">
        <v>1244</v>
      </c>
      <c r="AV120" t="s">
        <v>913</v>
      </c>
      <c r="AW120" t="s">
        <v>22837</v>
      </c>
      <c r="AX120" t="s">
        <v>22087</v>
      </c>
      <c r="AY120" t="s">
        <v>22982</v>
      </c>
      <c r="BA120" t="s">
        <v>1749</v>
      </c>
    </row>
    <row r="121" spans="1:53">
      <c r="A121" t="str">
        <f t="shared" si="1"/>
        <v>안전한 식수 공급을 위한 정수기 보급 사업 : CPA 67(한국 지원)1차</v>
      </c>
      <c r="B121">
        <v>119</v>
      </c>
      <c r="C121" t="s">
        <v>817</v>
      </c>
      <c r="D121" t="s">
        <v>19334</v>
      </c>
      <c r="E121" t="s">
        <v>817</v>
      </c>
      <c r="F121" t="s">
        <v>19335</v>
      </c>
      <c r="G121" t="s">
        <v>22446</v>
      </c>
      <c r="H121" t="s">
        <v>22447</v>
      </c>
      <c r="I121" t="s">
        <v>2758</v>
      </c>
      <c r="J121" t="s">
        <v>19378</v>
      </c>
      <c r="K121" t="s">
        <v>22448</v>
      </c>
      <c r="L121" t="s">
        <v>914</v>
      </c>
      <c r="M121" t="s">
        <v>209</v>
      </c>
      <c r="N121" t="s">
        <v>1228</v>
      </c>
      <c r="O121" t="s">
        <v>1231</v>
      </c>
      <c r="P121" t="s">
        <v>19337</v>
      </c>
      <c r="Q121" t="s">
        <v>875</v>
      </c>
      <c r="R121">
        <v>59433</v>
      </c>
      <c r="S121" t="s">
        <v>2130</v>
      </c>
      <c r="T121" t="s">
        <v>2130</v>
      </c>
      <c r="U121" t="s">
        <v>19338</v>
      </c>
      <c r="V121" t="s">
        <v>13413</v>
      </c>
      <c r="W121" t="s">
        <v>22829</v>
      </c>
      <c r="X121">
        <v>4396</v>
      </c>
      <c r="Z121">
        <v>28</v>
      </c>
      <c r="AB121" t="s">
        <v>1749</v>
      </c>
      <c r="AC121" t="s">
        <v>1749</v>
      </c>
      <c r="AD121" t="s">
        <v>1749</v>
      </c>
      <c r="AE121" t="s">
        <v>22937</v>
      </c>
      <c r="AF121" t="s">
        <v>817</v>
      </c>
      <c r="AG121">
        <v>28</v>
      </c>
      <c r="AH121">
        <v>28</v>
      </c>
      <c r="AI121" t="s">
        <v>22938</v>
      </c>
      <c r="AJ121" t="s">
        <v>22939</v>
      </c>
      <c r="AK121" t="s">
        <v>22983</v>
      </c>
      <c r="AL121" t="s">
        <v>22984</v>
      </c>
      <c r="AM121" t="s">
        <v>22942</v>
      </c>
      <c r="AN121" t="s">
        <v>22093</v>
      </c>
      <c r="AO121">
        <v>28</v>
      </c>
      <c r="AP121" t="s">
        <v>1749</v>
      </c>
      <c r="AQ121" t="s">
        <v>16020</v>
      </c>
      <c r="AR121" t="s">
        <v>22835</v>
      </c>
      <c r="AS121" t="s">
        <v>819</v>
      </c>
      <c r="AT121" t="s">
        <v>22985</v>
      </c>
      <c r="AU121" t="s">
        <v>1244</v>
      </c>
      <c r="AV121" t="s">
        <v>914</v>
      </c>
      <c r="AW121" t="s">
        <v>22837</v>
      </c>
      <c r="AX121" t="s">
        <v>22095</v>
      </c>
      <c r="AY121" t="s">
        <v>22986</v>
      </c>
      <c r="BA121" t="s">
        <v>1749</v>
      </c>
    </row>
    <row r="122" spans="1:53">
      <c r="A122" t="str">
        <f t="shared" si="1"/>
        <v>안전한 식수 공급을 위한 정수기 보급 사업 : CPA 66(한국 지원)1차</v>
      </c>
      <c r="B122">
        <v>120</v>
      </c>
      <c r="C122" t="s">
        <v>817</v>
      </c>
      <c r="D122" t="s">
        <v>19334</v>
      </c>
      <c r="E122" t="s">
        <v>817</v>
      </c>
      <c r="F122" t="s">
        <v>19335</v>
      </c>
      <c r="G122" t="s">
        <v>22446</v>
      </c>
      <c r="H122" t="s">
        <v>22447</v>
      </c>
      <c r="I122" t="s">
        <v>2758</v>
      </c>
      <c r="J122" t="s">
        <v>19378</v>
      </c>
      <c r="K122" t="s">
        <v>22448</v>
      </c>
      <c r="L122" t="s">
        <v>915</v>
      </c>
      <c r="M122" t="s">
        <v>209</v>
      </c>
      <c r="N122" t="s">
        <v>1228</v>
      </c>
      <c r="O122" t="s">
        <v>1231</v>
      </c>
      <c r="P122" t="s">
        <v>19337</v>
      </c>
      <c r="Q122" t="s">
        <v>875</v>
      </c>
      <c r="R122">
        <v>59433</v>
      </c>
      <c r="S122" t="s">
        <v>2130</v>
      </c>
      <c r="T122" t="s">
        <v>2130</v>
      </c>
      <c r="U122" t="s">
        <v>19338</v>
      </c>
      <c r="V122" t="s">
        <v>13413</v>
      </c>
      <c r="W122" t="s">
        <v>22829</v>
      </c>
      <c r="X122">
        <v>4396</v>
      </c>
      <c r="Z122">
        <v>20</v>
      </c>
      <c r="AB122" t="s">
        <v>1749</v>
      </c>
      <c r="AC122" t="s">
        <v>1749</v>
      </c>
      <c r="AD122" t="s">
        <v>1749</v>
      </c>
      <c r="AE122" t="s">
        <v>22937</v>
      </c>
      <c r="AF122" t="s">
        <v>817</v>
      </c>
      <c r="AG122">
        <v>20</v>
      </c>
      <c r="AH122">
        <v>20</v>
      </c>
      <c r="AI122" t="s">
        <v>22938</v>
      </c>
      <c r="AJ122" t="s">
        <v>22939</v>
      </c>
      <c r="AK122" t="s">
        <v>22987</v>
      </c>
      <c r="AL122" t="s">
        <v>22988</v>
      </c>
      <c r="AM122" t="s">
        <v>22942</v>
      </c>
      <c r="AN122" t="s">
        <v>22101</v>
      </c>
      <c r="AO122">
        <v>20</v>
      </c>
      <c r="AP122" t="s">
        <v>1749</v>
      </c>
      <c r="AQ122" t="s">
        <v>16020</v>
      </c>
      <c r="AR122" t="s">
        <v>22835</v>
      </c>
      <c r="AS122" t="s">
        <v>819</v>
      </c>
      <c r="AT122" t="s">
        <v>22989</v>
      </c>
      <c r="AU122" t="s">
        <v>1244</v>
      </c>
      <c r="AV122" t="s">
        <v>915</v>
      </c>
      <c r="AW122" t="s">
        <v>22837</v>
      </c>
      <c r="AX122" t="s">
        <v>22103</v>
      </c>
      <c r="AY122" t="s">
        <v>22990</v>
      </c>
      <c r="BA122" t="s">
        <v>1749</v>
      </c>
    </row>
    <row r="123" spans="1:53">
      <c r="A123" t="str">
        <f t="shared" si="1"/>
        <v>안전한 식수 공급을 위한 정수기 보급 사업 : CPA 65(한국 지원)1차</v>
      </c>
      <c r="B123">
        <v>121</v>
      </c>
      <c r="C123" t="s">
        <v>817</v>
      </c>
      <c r="D123" t="s">
        <v>19334</v>
      </c>
      <c r="E123" t="s">
        <v>817</v>
      </c>
      <c r="F123" t="s">
        <v>19335</v>
      </c>
      <c r="G123" t="s">
        <v>22446</v>
      </c>
      <c r="H123" t="s">
        <v>22447</v>
      </c>
      <c r="I123" t="s">
        <v>2758</v>
      </c>
      <c r="J123" t="s">
        <v>19378</v>
      </c>
      <c r="K123" t="s">
        <v>22448</v>
      </c>
      <c r="L123" t="s">
        <v>916</v>
      </c>
      <c r="M123" t="s">
        <v>209</v>
      </c>
      <c r="N123" t="s">
        <v>1228</v>
      </c>
      <c r="O123" t="s">
        <v>1231</v>
      </c>
      <c r="P123" t="s">
        <v>19337</v>
      </c>
      <c r="Q123" t="s">
        <v>875</v>
      </c>
      <c r="R123">
        <v>59433</v>
      </c>
      <c r="S123" t="s">
        <v>2130</v>
      </c>
      <c r="T123" t="s">
        <v>2130</v>
      </c>
      <c r="U123" t="s">
        <v>19338</v>
      </c>
      <c r="V123" t="s">
        <v>13413</v>
      </c>
      <c r="W123" t="s">
        <v>22829</v>
      </c>
      <c r="X123">
        <v>4396</v>
      </c>
      <c r="Z123">
        <v>16</v>
      </c>
      <c r="AB123" t="s">
        <v>1749</v>
      </c>
      <c r="AC123" t="s">
        <v>1749</v>
      </c>
      <c r="AD123" t="s">
        <v>1749</v>
      </c>
      <c r="AE123" t="s">
        <v>22937</v>
      </c>
      <c r="AF123" t="s">
        <v>817</v>
      </c>
      <c r="AG123">
        <v>16</v>
      </c>
      <c r="AH123">
        <v>16</v>
      </c>
      <c r="AI123" t="s">
        <v>22938</v>
      </c>
      <c r="AJ123" t="s">
        <v>22939</v>
      </c>
      <c r="AK123" t="s">
        <v>22991</v>
      </c>
      <c r="AL123" t="s">
        <v>22992</v>
      </c>
      <c r="AM123" t="s">
        <v>22942</v>
      </c>
      <c r="AN123" t="s">
        <v>22109</v>
      </c>
      <c r="AO123">
        <v>16</v>
      </c>
      <c r="AP123" t="s">
        <v>1749</v>
      </c>
      <c r="AQ123" t="s">
        <v>16020</v>
      </c>
      <c r="AR123" t="s">
        <v>22835</v>
      </c>
      <c r="AS123" t="s">
        <v>819</v>
      </c>
      <c r="AT123" t="s">
        <v>22993</v>
      </c>
      <c r="AU123" t="s">
        <v>1244</v>
      </c>
      <c r="AV123" t="s">
        <v>916</v>
      </c>
      <c r="AW123" t="s">
        <v>22837</v>
      </c>
      <c r="AX123" t="s">
        <v>22111</v>
      </c>
      <c r="AY123" t="s">
        <v>22994</v>
      </c>
      <c r="BA123" t="s">
        <v>1749</v>
      </c>
    </row>
    <row r="124" spans="1:53">
      <c r="A124" t="str">
        <f t="shared" si="1"/>
        <v>안전한 식수 공급을 위한 정수기 보급 사업 : CPA 64(한국 지원)1차</v>
      </c>
      <c r="B124">
        <v>122</v>
      </c>
      <c r="C124" t="s">
        <v>817</v>
      </c>
      <c r="D124" t="s">
        <v>19334</v>
      </c>
      <c r="E124" t="s">
        <v>817</v>
      </c>
      <c r="F124" t="s">
        <v>19335</v>
      </c>
      <c r="G124" t="s">
        <v>22446</v>
      </c>
      <c r="H124" t="s">
        <v>22447</v>
      </c>
      <c r="I124" t="s">
        <v>2758</v>
      </c>
      <c r="J124" t="s">
        <v>19378</v>
      </c>
      <c r="K124" t="s">
        <v>22448</v>
      </c>
      <c r="L124" t="s">
        <v>917</v>
      </c>
      <c r="M124" t="s">
        <v>209</v>
      </c>
      <c r="N124" t="s">
        <v>1228</v>
      </c>
      <c r="O124" t="s">
        <v>1231</v>
      </c>
      <c r="P124" t="s">
        <v>19337</v>
      </c>
      <c r="Q124" t="s">
        <v>875</v>
      </c>
      <c r="R124">
        <v>59433</v>
      </c>
      <c r="S124" t="s">
        <v>2130</v>
      </c>
      <c r="T124" t="s">
        <v>2130</v>
      </c>
      <c r="U124" t="s">
        <v>19338</v>
      </c>
      <c r="V124" t="s">
        <v>13413</v>
      </c>
      <c r="W124" t="s">
        <v>22829</v>
      </c>
      <c r="X124">
        <v>4396</v>
      </c>
      <c r="Z124">
        <v>19</v>
      </c>
      <c r="AB124" t="s">
        <v>1749</v>
      </c>
      <c r="AC124" t="s">
        <v>1749</v>
      </c>
      <c r="AD124" t="s">
        <v>1749</v>
      </c>
      <c r="AE124" t="s">
        <v>22391</v>
      </c>
      <c r="AF124" t="s">
        <v>817</v>
      </c>
      <c r="AG124">
        <v>19</v>
      </c>
      <c r="AH124">
        <v>19</v>
      </c>
      <c r="AI124" t="s">
        <v>22938</v>
      </c>
      <c r="AJ124" t="s">
        <v>22939</v>
      </c>
      <c r="AK124" t="s">
        <v>22995</v>
      </c>
      <c r="AL124" t="s">
        <v>22996</v>
      </c>
      <c r="AM124" t="s">
        <v>22942</v>
      </c>
      <c r="AN124" t="s">
        <v>22117</v>
      </c>
      <c r="AO124">
        <v>19</v>
      </c>
      <c r="AP124" t="s">
        <v>1749</v>
      </c>
      <c r="AQ124" t="s">
        <v>16020</v>
      </c>
      <c r="AR124" t="s">
        <v>22835</v>
      </c>
      <c r="AS124" t="s">
        <v>819</v>
      </c>
      <c r="AT124" t="s">
        <v>22997</v>
      </c>
      <c r="AU124" t="s">
        <v>1244</v>
      </c>
      <c r="AV124" t="s">
        <v>22119</v>
      </c>
      <c r="AW124" t="s">
        <v>22837</v>
      </c>
      <c r="AX124" t="s">
        <v>22120</v>
      </c>
      <c r="AY124" t="s">
        <v>22998</v>
      </c>
      <c r="BA124" t="s">
        <v>1749</v>
      </c>
    </row>
    <row r="125" spans="1:53">
      <c r="A125" t="str">
        <f t="shared" si="1"/>
        <v>안전한 식수 공급을 위한 정수기 보급 사업 : CPA 63(한국 지원)1차</v>
      </c>
      <c r="B125">
        <v>123</v>
      </c>
      <c r="C125" t="s">
        <v>817</v>
      </c>
      <c r="D125" t="s">
        <v>19334</v>
      </c>
      <c r="E125" t="s">
        <v>817</v>
      </c>
      <c r="F125" t="s">
        <v>19335</v>
      </c>
      <c r="G125" t="s">
        <v>22446</v>
      </c>
      <c r="H125" t="s">
        <v>22447</v>
      </c>
      <c r="I125" t="s">
        <v>2758</v>
      </c>
      <c r="J125" t="s">
        <v>19378</v>
      </c>
      <c r="K125" t="s">
        <v>22448</v>
      </c>
      <c r="L125" t="s">
        <v>22126</v>
      </c>
      <c r="M125" t="s">
        <v>209</v>
      </c>
      <c r="N125" t="s">
        <v>1228</v>
      </c>
      <c r="O125" t="s">
        <v>1231</v>
      </c>
      <c r="P125" t="s">
        <v>19337</v>
      </c>
      <c r="Q125" t="s">
        <v>875</v>
      </c>
      <c r="R125">
        <v>59433</v>
      </c>
      <c r="S125" t="s">
        <v>2130</v>
      </c>
      <c r="T125" t="s">
        <v>2130</v>
      </c>
      <c r="U125" t="s">
        <v>19338</v>
      </c>
      <c r="V125" t="s">
        <v>13413</v>
      </c>
      <c r="W125" t="s">
        <v>22829</v>
      </c>
      <c r="X125">
        <v>4396</v>
      </c>
      <c r="Z125">
        <v>18</v>
      </c>
      <c r="AB125" t="s">
        <v>1749</v>
      </c>
      <c r="AC125" t="s">
        <v>1749</v>
      </c>
      <c r="AD125" t="s">
        <v>1749</v>
      </c>
      <c r="AE125" t="s">
        <v>22391</v>
      </c>
      <c r="AF125" t="s">
        <v>817</v>
      </c>
      <c r="AG125">
        <v>18</v>
      </c>
      <c r="AH125">
        <v>18</v>
      </c>
      <c r="AI125" t="s">
        <v>22938</v>
      </c>
      <c r="AJ125" t="s">
        <v>22939</v>
      </c>
      <c r="AK125" t="s">
        <v>22999</v>
      </c>
      <c r="AL125" t="s">
        <v>23000</v>
      </c>
      <c r="AM125" t="s">
        <v>22942</v>
      </c>
      <c r="AN125" t="s">
        <v>22127</v>
      </c>
      <c r="AO125">
        <v>18</v>
      </c>
      <c r="AP125" t="s">
        <v>1749</v>
      </c>
      <c r="AQ125" t="s">
        <v>16020</v>
      </c>
      <c r="AR125" t="s">
        <v>22835</v>
      </c>
      <c r="AS125" t="s">
        <v>819</v>
      </c>
      <c r="AT125" t="s">
        <v>23001</v>
      </c>
      <c r="AU125" t="s">
        <v>1244</v>
      </c>
      <c r="AV125" t="s">
        <v>22126</v>
      </c>
      <c r="AW125" t="s">
        <v>22837</v>
      </c>
      <c r="AX125" t="s">
        <v>22129</v>
      </c>
      <c r="AY125" t="s">
        <v>23002</v>
      </c>
      <c r="BA125" t="s">
        <v>1749</v>
      </c>
    </row>
    <row r="126" spans="1:53">
      <c r="A126" t="str">
        <f t="shared" si="1"/>
        <v>안전한 식수 공급을 위한 정수기 보급 사업 : CPA 62(한국 지원)1차</v>
      </c>
      <c r="B126">
        <v>124</v>
      </c>
      <c r="C126" t="s">
        <v>817</v>
      </c>
      <c r="D126" t="s">
        <v>19334</v>
      </c>
      <c r="E126" t="s">
        <v>817</v>
      </c>
      <c r="F126" t="s">
        <v>19335</v>
      </c>
      <c r="G126" t="s">
        <v>22446</v>
      </c>
      <c r="H126" t="s">
        <v>22447</v>
      </c>
      <c r="I126" t="s">
        <v>2758</v>
      </c>
      <c r="J126" t="s">
        <v>19378</v>
      </c>
      <c r="K126" t="s">
        <v>22448</v>
      </c>
      <c r="L126" t="s">
        <v>919</v>
      </c>
      <c r="M126" t="s">
        <v>209</v>
      </c>
      <c r="N126" t="s">
        <v>1228</v>
      </c>
      <c r="O126" t="s">
        <v>1231</v>
      </c>
      <c r="P126" t="s">
        <v>19337</v>
      </c>
      <c r="Q126" t="s">
        <v>875</v>
      </c>
      <c r="R126">
        <v>59433</v>
      </c>
      <c r="S126" t="s">
        <v>2130</v>
      </c>
      <c r="T126" t="s">
        <v>2130</v>
      </c>
      <c r="U126" t="s">
        <v>19338</v>
      </c>
      <c r="V126" t="s">
        <v>13413</v>
      </c>
      <c r="W126" t="s">
        <v>22829</v>
      </c>
      <c r="X126">
        <v>4396</v>
      </c>
      <c r="Z126">
        <v>22</v>
      </c>
      <c r="AB126" t="s">
        <v>1749</v>
      </c>
      <c r="AC126" t="s">
        <v>1749</v>
      </c>
      <c r="AD126" t="s">
        <v>1749</v>
      </c>
      <c r="AE126" t="s">
        <v>22937</v>
      </c>
      <c r="AF126" t="s">
        <v>817</v>
      </c>
      <c r="AG126">
        <v>22</v>
      </c>
      <c r="AH126">
        <v>22</v>
      </c>
      <c r="AI126" t="s">
        <v>22938</v>
      </c>
      <c r="AJ126" t="s">
        <v>22939</v>
      </c>
      <c r="AK126" t="s">
        <v>23003</v>
      </c>
      <c r="AL126" t="s">
        <v>23004</v>
      </c>
      <c r="AM126" t="s">
        <v>22942</v>
      </c>
      <c r="AN126" t="s">
        <v>22134</v>
      </c>
      <c r="AO126">
        <v>22</v>
      </c>
      <c r="AP126" t="s">
        <v>1749</v>
      </c>
      <c r="AQ126" t="s">
        <v>16020</v>
      </c>
      <c r="AR126" t="s">
        <v>22835</v>
      </c>
      <c r="AS126" t="s">
        <v>819</v>
      </c>
      <c r="AT126" t="s">
        <v>23005</v>
      </c>
      <c r="AU126" t="s">
        <v>1244</v>
      </c>
      <c r="AV126" t="s">
        <v>919</v>
      </c>
      <c r="AW126" t="s">
        <v>22837</v>
      </c>
      <c r="AX126" t="s">
        <v>22136</v>
      </c>
      <c r="AY126" t="s">
        <v>23006</v>
      </c>
      <c r="BA126" t="s">
        <v>1749</v>
      </c>
    </row>
    <row r="127" spans="1:53">
      <c r="A127" t="str">
        <f t="shared" si="1"/>
        <v>안전한 식수 공급을 위한 정수기 보급 사업 : CPA 61(한국 지원)1차</v>
      </c>
      <c r="B127">
        <v>125</v>
      </c>
      <c r="C127" t="s">
        <v>817</v>
      </c>
      <c r="D127" t="s">
        <v>19334</v>
      </c>
      <c r="E127" t="s">
        <v>817</v>
      </c>
      <c r="F127" t="s">
        <v>19335</v>
      </c>
      <c r="G127" t="s">
        <v>22446</v>
      </c>
      <c r="H127" t="s">
        <v>22447</v>
      </c>
      <c r="I127" t="s">
        <v>2758</v>
      </c>
      <c r="J127" t="s">
        <v>19378</v>
      </c>
      <c r="K127" t="s">
        <v>22448</v>
      </c>
      <c r="L127" t="s">
        <v>920</v>
      </c>
      <c r="M127" t="s">
        <v>209</v>
      </c>
      <c r="N127" t="s">
        <v>1228</v>
      </c>
      <c r="O127" t="s">
        <v>1231</v>
      </c>
      <c r="P127" t="s">
        <v>19337</v>
      </c>
      <c r="Q127" t="s">
        <v>875</v>
      </c>
      <c r="R127">
        <v>59433</v>
      </c>
      <c r="S127" t="s">
        <v>2130</v>
      </c>
      <c r="T127" t="s">
        <v>2130</v>
      </c>
      <c r="U127" t="s">
        <v>19338</v>
      </c>
      <c r="V127" t="s">
        <v>13413</v>
      </c>
      <c r="W127" t="s">
        <v>22829</v>
      </c>
      <c r="X127">
        <v>4396</v>
      </c>
      <c r="Z127">
        <v>23</v>
      </c>
      <c r="AB127" t="s">
        <v>1749</v>
      </c>
      <c r="AC127" t="s">
        <v>1749</v>
      </c>
      <c r="AD127" t="s">
        <v>1749</v>
      </c>
      <c r="AE127" t="s">
        <v>22391</v>
      </c>
      <c r="AF127" t="s">
        <v>817</v>
      </c>
      <c r="AG127">
        <v>23</v>
      </c>
      <c r="AH127">
        <v>23</v>
      </c>
      <c r="AI127" t="s">
        <v>22938</v>
      </c>
      <c r="AJ127" t="s">
        <v>22939</v>
      </c>
      <c r="AK127" t="s">
        <v>23007</v>
      </c>
      <c r="AL127" t="s">
        <v>23008</v>
      </c>
      <c r="AM127" t="s">
        <v>22942</v>
      </c>
      <c r="AN127" t="s">
        <v>22141</v>
      </c>
      <c r="AO127">
        <v>23</v>
      </c>
      <c r="AP127" t="s">
        <v>1749</v>
      </c>
      <c r="AQ127" t="s">
        <v>16020</v>
      </c>
      <c r="AR127" t="s">
        <v>22835</v>
      </c>
      <c r="AS127" t="s">
        <v>819</v>
      </c>
      <c r="AT127" t="s">
        <v>23009</v>
      </c>
      <c r="AU127" t="s">
        <v>1244</v>
      </c>
      <c r="AV127" t="s">
        <v>920</v>
      </c>
      <c r="AW127" t="s">
        <v>22837</v>
      </c>
      <c r="AX127" t="s">
        <v>22143</v>
      </c>
      <c r="AY127" t="s">
        <v>23010</v>
      </c>
      <c r="BA127" t="s">
        <v>1749</v>
      </c>
    </row>
    <row r="128" spans="1:53">
      <c r="A128" t="str">
        <f t="shared" si="1"/>
        <v>안전한 식수 공급을 위한 정수기 보급 사업 : CPA 60(한국 지원)1차</v>
      </c>
      <c r="B128">
        <v>126</v>
      </c>
      <c r="C128" t="s">
        <v>817</v>
      </c>
      <c r="D128" t="s">
        <v>19334</v>
      </c>
      <c r="E128" t="s">
        <v>817</v>
      </c>
      <c r="F128" t="s">
        <v>19335</v>
      </c>
      <c r="G128" t="s">
        <v>22446</v>
      </c>
      <c r="H128" t="s">
        <v>22447</v>
      </c>
      <c r="I128" t="s">
        <v>2758</v>
      </c>
      <c r="J128" t="s">
        <v>19378</v>
      </c>
      <c r="K128" t="s">
        <v>22448</v>
      </c>
      <c r="L128" t="s">
        <v>921</v>
      </c>
      <c r="M128" t="s">
        <v>209</v>
      </c>
      <c r="N128" t="s">
        <v>1228</v>
      </c>
      <c r="O128" t="s">
        <v>1231</v>
      </c>
      <c r="P128" t="s">
        <v>19337</v>
      </c>
      <c r="Q128" t="s">
        <v>875</v>
      </c>
      <c r="R128">
        <v>59433</v>
      </c>
      <c r="S128" t="s">
        <v>2130</v>
      </c>
      <c r="T128" t="s">
        <v>2130</v>
      </c>
      <c r="U128" t="s">
        <v>19338</v>
      </c>
      <c r="V128" t="s">
        <v>13413</v>
      </c>
      <c r="W128" t="s">
        <v>22829</v>
      </c>
      <c r="X128">
        <v>4396</v>
      </c>
      <c r="Z128">
        <v>29</v>
      </c>
      <c r="AB128" t="s">
        <v>1749</v>
      </c>
      <c r="AC128" t="s">
        <v>1749</v>
      </c>
      <c r="AD128" t="s">
        <v>1749</v>
      </c>
      <c r="AE128" t="s">
        <v>22937</v>
      </c>
      <c r="AF128" t="s">
        <v>817</v>
      </c>
      <c r="AG128">
        <v>29</v>
      </c>
      <c r="AH128">
        <v>29</v>
      </c>
      <c r="AI128" t="s">
        <v>22938</v>
      </c>
      <c r="AJ128" t="s">
        <v>22939</v>
      </c>
      <c r="AK128" t="s">
        <v>23011</v>
      </c>
      <c r="AL128" t="s">
        <v>23012</v>
      </c>
      <c r="AM128" t="s">
        <v>22942</v>
      </c>
      <c r="AN128" t="s">
        <v>22148</v>
      </c>
      <c r="AO128">
        <v>29</v>
      </c>
      <c r="AP128" t="s">
        <v>1749</v>
      </c>
      <c r="AQ128" t="s">
        <v>16020</v>
      </c>
      <c r="AR128" t="s">
        <v>22835</v>
      </c>
      <c r="AS128" t="s">
        <v>819</v>
      </c>
      <c r="AT128" t="s">
        <v>23013</v>
      </c>
      <c r="AU128" t="s">
        <v>1244</v>
      </c>
      <c r="AV128" t="s">
        <v>921</v>
      </c>
      <c r="AW128" t="s">
        <v>22837</v>
      </c>
      <c r="AX128" t="s">
        <v>22150</v>
      </c>
      <c r="AY128" t="s">
        <v>23014</v>
      </c>
      <c r="BA128" t="s">
        <v>1749</v>
      </c>
    </row>
    <row r="129" spans="1:53">
      <c r="A129" t="str">
        <f t="shared" si="1"/>
        <v>안전한 식수 공급을 위한 정수기 보급 사업 : CPA 59(한국 지원)1차</v>
      </c>
      <c r="B129">
        <v>127</v>
      </c>
      <c r="C129" t="s">
        <v>817</v>
      </c>
      <c r="D129" t="s">
        <v>19334</v>
      </c>
      <c r="E129" t="s">
        <v>817</v>
      </c>
      <c r="F129" t="s">
        <v>19335</v>
      </c>
      <c r="G129" t="s">
        <v>22446</v>
      </c>
      <c r="H129" t="s">
        <v>22447</v>
      </c>
      <c r="I129" t="s">
        <v>2758</v>
      </c>
      <c r="J129" t="s">
        <v>19378</v>
      </c>
      <c r="K129" t="s">
        <v>22448</v>
      </c>
      <c r="L129" t="s">
        <v>922</v>
      </c>
      <c r="M129" t="s">
        <v>209</v>
      </c>
      <c r="N129" t="s">
        <v>1228</v>
      </c>
      <c r="O129" t="s">
        <v>1231</v>
      </c>
      <c r="P129" t="s">
        <v>19337</v>
      </c>
      <c r="Q129" t="s">
        <v>875</v>
      </c>
      <c r="R129">
        <v>59433</v>
      </c>
      <c r="S129" t="s">
        <v>2130</v>
      </c>
      <c r="T129" t="s">
        <v>2130</v>
      </c>
      <c r="U129" t="s">
        <v>19338</v>
      </c>
      <c r="V129" t="s">
        <v>13413</v>
      </c>
      <c r="W129" t="s">
        <v>22829</v>
      </c>
      <c r="X129">
        <v>4396</v>
      </c>
      <c r="Z129">
        <v>25</v>
      </c>
      <c r="AB129" t="s">
        <v>1749</v>
      </c>
      <c r="AC129" t="s">
        <v>1749</v>
      </c>
      <c r="AD129" t="s">
        <v>1749</v>
      </c>
      <c r="AE129" t="s">
        <v>22937</v>
      </c>
      <c r="AF129" t="s">
        <v>817</v>
      </c>
      <c r="AG129">
        <v>25</v>
      </c>
      <c r="AH129">
        <v>25</v>
      </c>
      <c r="AI129" t="s">
        <v>22938</v>
      </c>
      <c r="AJ129" t="s">
        <v>22939</v>
      </c>
      <c r="AK129" t="s">
        <v>23015</v>
      </c>
      <c r="AL129" t="s">
        <v>23016</v>
      </c>
      <c r="AM129" t="s">
        <v>22942</v>
      </c>
      <c r="AN129" t="s">
        <v>22155</v>
      </c>
      <c r="AO129">
        <v>25</v>
      </c>
      <c r="AP129" t="s">
        <v>1749</v>
      </c>
      <c r="AQ129" t="s">
        <v>16020</v>
      </c>
      <c r="AR129" t="s">
        <v>22835</v>
      </c>
      <c r="AS129" t="s">
        <v>819</v>
      </c>
      <c r="AT129" t="s">
        <v>23017</v>
      </c>
      <c r="AU129" t="s">
        <v>1244</v>
      </c>
      <c r="AV129" t="s">
        <v>922</v>
      </c>
      <c r="AW129" t="s">
        <v>22837</v>
      </c>
      <c r="AX129" t="s">
        <v>22157</v>
      </c>
      <c r="AY129" t="s">
        <v>23018</v>
      </c>
      <c r="BA129" t="s">
        <v>1749</v>
      </c>
    </row>
    <row r="130" spans="1:53">
      <c r="A130" t="str">
        <f t="shared" si="1"/>
        <v>안전한 식수 공급을 위한 정수기 보급 사업 : CPA 58(한국 지원)1차</v>
      </c>
      <c r="B130">
        <v>128</v>
      </c>
      <c r="C130" t="s">
        <v>817</v>
      </c>
      <c r="D130" t="s">
        <v>19334</v>
      </c>
      <c r="E130" t="s">
        <v>817</v>
      </c>
      <c r="F130" t="s">
        <v>19335</v>
      </c>
      <c r="G130" t="s">
        <v>22446</v>
      </c>
      <c r="H130" t="s">
        <v>22447</v>
      </c>
      <c r="I130" t="s">
        <v>2758</v>
      </c>
      <c r="J130" t="s">
        <v>19378</v>
      </c>
      <c r="K130" t="s">
        <v>22448</v>
      </c>
      <c r="L130" t="s">
        <v>923</v>
      </c>
      <c r="M130" t="s">
        <v>209</v>
      </c>
      <c r="N130" t="s">
        <v>1228</v>
      </c>
      <c r="O130" t="s">
        <v>1231</v>
      </c>
      <c r="P130" t="s">
        <v>19337</v>
      </c>
      <c r="Q130" t="s">
        <v>875</v>
      </c>
      <c r="R130">
        <v>59433</v>
      </c>
      <c r="S130" t="s">
        <v>2130</v>
      </c>
      <c r="T130" t="s">
        <v>2130</v>
      </c>
      <c r="U130" t="s">
        <v>19338</v>
      </c>
      <c r="V130" t="s">
        <v>13413</v>
      </c>
      <c r="W130" t="s">
        <v>22829</v>
      </c>
      <c r="X130">
        <v>4396</v>
      </c>
      <c r="Z130">
        <v>22</v>
      </c>
      <c r="AB130" t="s">
        <v>1749</v>
      </c>
      <c r="AC130" t="s">
        <v>1749</v>
      </c>
      <c r="AD130" t="s">
        <v>1749</v>
      </c>
      <c r="AE130" t="s">
        <v>22391</v>
      </c>
      <c r="AF130" t="s">
        <v>817</v>
      </c>
      <c r="AG130">
        <v>22</v>
      </c>
      <c r="AH130">
        <v>22</v>
      </c>
      <c r="AI130" t="s">
        <v>22938</v>
      </c>
      <c r="AJ130" t="s">
        <v>22939</v>
      </c>
      <c r="AK130" t="s">
        <v>23019</v>
      </c>
      <c r="AL130" t="s">
        <v>23020</v>
      </c>
      <c r="AM130" t="s">
        <v>22942</v>
      </c>
      <c r="AN130" t="s">
        <v>22162</v>
      </c>
      <c r="AO130">
        <v>22</v>
      </c>
      <c r="AP130" t="s">
        <v>1749</v>
      </c>
      <c r="AQ130" t="s">
        <v>16020</v>
      </c>
      <c r="AR130" t="s">
        <v>22835</v>
      </c>
      <c r="AS130" t="s">
        <v>819</v>
      </c>
      <c r="AT130" t="s">
        <v>23021</v>
      </c>
      <c r="AU130" t="s">
        <v>1244</v>
      </c>
      <c r="AV130" t="s">
        <v>923</v>
      </c>
      <c r="AW130" t="s">
        <v>22837</v>
      </c>
      <c r="AX130" t="s">
        <v>22164</v>
      </c>
      <c r="AY130" t="s">
        <v>23022</v>
      </c>
      <c r="BA130" t="s">
        <v>1749</v>
      </c>
    </row>
    <row r="131" spans="1:53">
      <c r="A131" t="str">
        <f t="shared" si="1"/>
        <v>안전한 식수 공급을 위한 정수기 보급 사업 : CPA 57(한국 지원)1차</v>
      </c>
      <c r="B131">
        <v>129</v>
      </c>
      <c r="C131" t="s">
        <v>817</v>
      </c>
      <c r="D131" t="s">
        <v>19334</v>
      </c>
      <c r="E131" t="s">
        <v>817</v>
      </c>
      <c r="F131" t="s">
        <v>19335</v>
      </c>
      <c r="G131" t="s">
        <v>22446</v>
      </c>
      <c r="H131" t="s">
        <v>22447</v>
      </c>
      <c r="I131" t="s">
        <v>2758</v>
      </c>
      <c r="J131" t="s">
        <v>19378</v>
      </c>
      <c r="K131" t="s">
        <v>22448</v>
      </c>
      <c r="L131" t="s">
        <v>924</v>
      </c>
      <c r="M131" t="s">
        <v>209</v>
      </c>
      <c r="N131" t="s">
        <v>1228</v>
      </c>
      <c r="O131" t="s">
        <v>1231</v>
      </c>
      <c r="P131" t="s">
        <v>19337</v>
      </c>
      <c r="Q131" t="s">
        <v>875</v>
      </c>
      <c r="R131">
        <v>59433</v>
      </c>
      <c r="S131" t="s">
        <v>2130</v>
      </c>
      <c r="T131" t="s">
        <v>2130</v>
      </c>
      <c r="U131" t="s">
        <v>19338</v>
      </c>
      <c r="V131" t="s">
        <v>13413</v>
      </c>
      <c r="W131" t="s">
        <v>22829</v>
      </c>
      <c r="X131">
        <v>4396</v>
      </c>
      <c r="Z131">
        <v>35</v>
      </c>
      <c r="AB131" t="s">
        <v>1749</v>
      </c>
      <c r="AC131" t="s">
        <v>1749</v>
      </c>
      <c r="AD131" t="s">
        <v>1749</v>
      </c>
      <c r="AE131" t="s">
        <v>22391</v>
      </c>
      <c r="AF131" t="s">
        <v>817</v>
      </c>
      <c r="AG131">
        <v>35</v>
      </c>
      <c r="AH131">
        <v>35</v>
      </c>
      <c r="AI131" t="s">
        <v>22938</v>
      </c>
      <c r="AJ131" t="s">
        <v>22939</v>
      </c>
      <c r="AK131" t="s">
        <v>23023</v>
      </c>
      <c r="AL131" t="s">
        <v>23024</v>
      </c>
      <c r="AM131" t="s">
        <v>22942</v>
      </c>
      <c r="AN131" t="s">
        <v>22169</v>
      </c>
      <c r="AO131">
        <v>35</v>
      </c>
      <c r="AP131" t="s">
        <v>1749</v>
      </c>
      <c r="AQ131" t="s">
        <v>16020</v>
      </c>
      <c r="AR131" t="s">
        <v>22835</v>
      </c>
      <c r="AS131" t="s">
        <v>819</v>
      </c>
      <c r="AT131" t="s">
        <v>23025</v>
      </c>
      <c r="AU131" t="s">
        <v>1244</v>
      </c>
      <c r="AV131" t="s">
        <v>924</v>
      </c>
      <c r="AW131" t="s">
        <v>22837</v>
      </c>
      <c r="AX131" t="s">
        <v>22171</v>
      </c>
      <c r="AY131" t="s">
        <v>23026</v>
      </c>
      <c r="BA131" t="s">
        <v>1749</v>
      </c>
    </row>
    <row r="132" spans="1:53">
      <c r="A132" t="str">
        <f t="shared" ref="A132:A195" si="2">L132&amp;V132</f>
        <v>안전한 식수 공급을 위한 정수기 보급 사업 : CPA 56(한국 지원)1차</v>
      </c>
      <c r="B132">
        <v>130</v>
      </c>
      <c r="C132" t="s">
        <v>817</v>
      </c>
      <c r="D132" t="s">
        <v>19334</v>
      </c>
      <c r="E132" t="s">
        <v>817</v>
      </c>
      <c r="F132" t="s">
        <v>19335</v>
      </c>
      <c r="G132" t="s">
        <v>22446</v>
      </c>
      <c r="H132" t="s">
        <v>22447</v>
      </c>
      <c r="I132" t="s">
        <v>2758</v>
      </c>
      <c r="J132" t="s">
        <v>19378</v>
      </c>
      <c r="K132" t="s">
        <v>22448</v>
      </c>
      <c r="L132" t="s">
        <v>925</v>
      </c>
      <c r="M132" t="s">
        <v>209</v>
      </c>
      <c r="N132" t="s">
        <v>1228</v>
      </c>
      <c r="O132" t="s">
        <v>1231</v>
      </c>
      <c r="P132" t="s">
        <v>19337</v>
      </c>
      <c r="Q132" t="s">
        <v>875</v>
      </c>
      <c r="R132">
        <v>59433</v>
      </c>
      <c r="S132" t="s">
        <v>2130</v>
      </c>
      <c r="T132" t="s">
        <v>2130</v>
      </c>
      <c r="U132" t="s">
        <v>19338</v>
      </c>
      <c r="V132" t="s">
        <v>13413</v>
      </c>
      <c r="W132" t="s">
        <v>22829</v>
      </c>
      <c r="X132">
        <v>4396</v>
      </c>
      <c r="Z132">
        <v>18</v>
      </c>
      <c r="AB132" t="s">
        <v>1749</v>
      </c>
      <c r="AC132" t="s">
        <v>1749</v>
      </c>
      <c r="AD132" t="s">
        <v>1749</v>
      </c>
      <c r="AE132" t="s">
        <v>22391</v>
      </c>
      <c r="AF132" t="s">
        <v>817</v>
      </c>
      <c r="AG132">
        <v>18</v>
      </c>
      <c r="AH132">
        <v>18</v>
      </c>
      <c r="AI132" t="s">
        <v>22938</v>
      </c>
      <c r="AJ132" t="s">
        <v>22939</v>
      </c>
      <c r="AK132" t="s">
        <v>23027</v>
      </c>
      <c r="AL132" t="s">
        <v>23028</v>
      </c>
      <c r="AM132" t="s">
        <v>22942</v>
      </c>
      <c r="AN132" t="s">
        <v>22176</v>
      </c>
      <c r="AO132">
        <v>18</v>
      </c>
      <c r="AP132" t="s">
        <v>1749</v>
      </c>
      <c r="AQ132" t="s">
        <v>16020</v>
      </c>
      <c r="AR132" t="s">
        <v>22835</v>
      </c>
      <c r="AS132" t="s">
        <v>819</v>
      </c>
      <c r="AT132" t="s">
        <v>23029</v>
      </c>
      <c r="AU132" t="s">
        <v>1244</v>
      </c>
      <c r="AV132" t="s">
        <v>925</v>
      </c>
      <c r="AW132" t="s">
        <v>22837</v>
      </c>
      <c r="AX132" t="s">
        <v>22178</v>
      </c>
      <c r="AY132" t="s">
        <v>23030</v>
      </c>
      <c r="BA132" t="s">
        <v>1749</v>
      </c>
    </row>
    <row r="133" spans="1:53">
      <c r="A133" t="str">
        <f t="shared" si="2"/>
        <v>안전한 식수 공급을 위한 정수기 보급 사업 : CPA 55(한국 지원)1차</v>
      </c>
      <c r="B133">
        <v>131</v>
      </c>
      <c r="C133" t="s">
        <v>817</v>
      </c>
      <c r="D133" t="s">
        <v>19334</v>
      </c>
      <c r="E133" t="s">
        <v>817</v>
      </c>
      <c r="F133" t="s">
        <v>19335</v>
      </c>
      <c r="G133" t="s">
        <v>22446</v>
      </c>
      <c r="H133" t="s">
        <v>22447</v>
      </c>
      <c r="I133" t="s">
        <v>2758</v>
      </c>
      <c r="J133" t="s">
        <v>19378</v>
      </c>
      <c r="K133" t="s">
        <v>22448</v>
      </c>
      <c r="L133" t="s">
        <v>926</v>
      </c>
      <c r="M133" t="s">
        <v>209</v>
      </c>
      <c r="N133" t="s">
        <v>1228</v>
      </c>
      <c r="O133" t="s">
        <v>1231</v>
      </c>
      <c r="P133" t="s">
        <v>19337</v>
      </c>
      <c r="Q133" t="s">
        <v>875</v>
      </c>
      <c r="R133">
        <v>59433</v>
      </c>
      <c r="S133" t="s">
        <v>2130</v>
      </c>
      <c r="T133" t="s">
        <v>2130</v>
      </c>
      <c r="U133" t="s">
        <v>19338</v>
      </c>
      <c r="V133" t="s">
        <v>13413</v>
      </c>
      <c r="W133" t="s">
        <v>22829</v>
      </c>
      <c r="X133">
        <v>4396</v>
      </c>
      <c r="Z133">
        <v>20</v>
      </c>
      <c r="AB133" t="s">
        <v>1749</v>
      </c>
      <c r="AC133" t="s">
        <v>1749</v>
      </c>
      <c r="AD133" t="s">
        <v>1749</v>
      </c>
      <c r="AE133" t="s">
        <v>22391</v>
      </c>
      <c r="AF133" t="s">
        <v>817</v>
      </c>
      <c r="AG133">
        <v>20</v>
      </c>
      <c r="AH133">
        <v>20</v>
      </c>
      <c r="AI133" t="s">
        <v>22938</v>
      </c>
      <c r="AJ133" t="s">
        <v>22939</v>
      </c>
      <c r="AK133" t="s">
        <v>23031</v>
      </c>
      <c r="AL133" t="s">
        <v>23032</v>
      </c>
      <c r="AM133" t="s">
        <v>22942</v>
      </c>
      <c r="AN133" t="s">
        <v>22183</v>
      </c>
      <c r="AO133">
        <v>20</v>
      </c>
      <c r="AP133" t="s">
        <v>1749</v>
      </c>
      <c r="AQ133" t="s">
        <v>16020</v>
      </c>
      <c r="AR133" t="s">
        <v>22835</v>
      </c>
      <c r="AS133" t="s">
        <v>819</v>
      </c>
      <c r="AT133" t="s">
        <v>23033</v>
      </c>
      <c r="AU133" t="s">
        <v>1244</v>
      </c>
      <c r="AV133" t="s">
        <v>926</v>
      </c>
      <c r="AW133" t="s">
        <v>22837</v>
      </c>
      <c r="AX133" t="s">
        <v>22185</v>
      </c>
      <c r="AY133" t="s">
        <v>23034</v>
      </c>
      <c r="BA133" t="s">
        <v>1749</v>
      </c>
    </row>
    <row r="134" spans="1:53">
      <c r="A134" t="str">
        <f t="shared" si="2"/>
        <v>안전한 식수 공급을 위한 정수기 보급 사업 : CPA 54(한국 지원)1차</v>
      </c>
      <c r="B134">
        <v>132</v>
      </c>
      <c r="C134" t="s">
        <v>817</v>
      </c>
      <c r="D134" t="s">
        <v>19334</v>
      </c>
      <c r="E134" t="s">
        <v>817</v>
      </c>
      <c r="F134" t="s">
        <v>19335</v>
      </c>
      <c r="G134" t="s">
        <v>22446</v>
      </c>
      <c r="H134" t="s">
        <v>22447</v>
      </c>
      <c r="I134" t="s">
        <v>2758</v>
      </c>
      <c r="J134" t="s">
        <v>19378</v>
      </c>
      <c r="K134" t="s">
        <v>22448</v>
      </c>
      <c r="L134" t="s">
        <v>927</v>
      </c>
      <c r="M134" t="s">
        <v>209</v>
      </c>
      <c r="N134" t="s">
        <v>1228</v>
      </c>
      <c r="O134" t="s">
        <v>1231</v>
      </c>
      <c r="P134" t="s">
        <v>19337</v>
      </c>
      <c r="Q134" t="s">
        <v>875</v>
      </c>
      <c r="R134">
        <v>59433</v>
      </c>
      <c r="S134" t="s">
        <v>2130</v>
      </c>
      <c r="T134" t="s">
        <v>2130</v>
      </c>
      <c r="U134" t="s">
        <v>19338</v>
      </c>
      <c r="V134" t="s">
        <v>13413</v>
      </c>
      <c r="W134" t="s">
        <v>22829</v>
      </c>
      <c r="X134">
        <v>4396</v>
      </c>
      <c r="Z134">
        <v>22</v>
      </c>
      <c r="AB134" t="s">
        <v>1749</v>
      </c>
      <c r="AC134" t="s">
        <v>1749</v>
      </c>
      <c r="AD134" t="s">
        <v>1749</v>
      </c>
      <c r="AE134" t="s">
        <v>22391</v>
      </c>
      <c r="AF134" t="s">
        <v>817</v>
      </c>
      <c r="AG134">
        <v>22</v>
      </c>
      <c r="AH134">
        <v>22</v>
      </c>
      <c r="AI134" t="s">
        <v>22938</v>
      </c>
      <c r="AJ134" t="s">
        <v>22939</v>
      </c>
      <c r="AK134" t="s">
        <v>23035</v>
      </c>
      <c r="AL134" t="s">
        <v>23036</v>
      </c>
      <c r="AM134" t="s">
        <v>22942</v>
      </c>
      <c r="AN134" t="s">
        <v>22190</v>
      </c>
      <c r="AO134">
        <v>22</v>
      </c>
      <c r="AP134" t="s">
        <v>1749</v>
      </c>
      <c r="AQ134" t="s">
        <v>16020</v>
      </c>
      <c r="AR134" t="s">
        <v>22835</v>
      </c>
      <c r="AS134" t="s">
        <v>819</v>
      </c>
      <c r="AT134" t="s">
        <v>23037</v>
      </c>
      <c r="AU134" t="s">
        <v>1244</v>
      </c>
      <c r="AV134" t="s">
        <v>927</v>
      </c>
      <c r="AW134" t="s">
        <v>22837</v>
      </c>
      <c r="AX134" t="s">
        <v>22192</v>
      </c>
      <c r="AY134" t="s">
        <v>23038</v>
      </c>
      <c r="BA134" t="s">
        <v>1749</v>
      </c>
    </row>
    <row r="135" spans="1:53">
      <c r="A135" t="str">
        <f t="shared" si="2"/>
        <v>안전한 식수 공급을 위한 정수기 보급 사업 : CPA 53(한국 지원)1차</v>
      </c>
      <c r="B135">
        <v>133</v>
      </c>
      <c r="C135" t="s">
        <v>817</v>
      </c>
      <c r="D135" t="s">
        <v>19334</v>
      </c>
      <c r="E135" t="s">
        <v>817</v>
      </c>
      <c r="F135" t="s">
        <v>19335</v>
      </c>
      <c r="G135" t="s">
        <v>22446</v>
      </c>
      <c r="H135" t="s">
        <v>22447</v>
      </c>
      <c r="I135" t="s">
        <v>2758</v>
      </c>
      <c r="J135" t="s">
        <v>19378</v>
      </c>
      <c r="K135" t="s">
        <v>22448</v>
      </c>
      <c r="L135" t="s">
        <v>928</v>
      </c>
      <c r="M135" t="s">
        <v>209</v>
      </c>
      <c r="N135" t="s">
        <v>1228</v>
      </c>
      <c r="O135" t="s">
        <v>1231</v>
      </c>
      <c r="P135" t="s">
        <v>19337</v>
      </c>
      <c r="Q135" t="s">
        <v>875</v>
      </c>
      <c r="R135">
        <v>59433</v>
      </c>
      <c r="S135" t="s">
        <v>2130</v>
      </c>
      <c r="T135" t="s">
        <v>2130</v>
      </c>
      <c r="U135" t="s">
        <v>19338</v>
      </c>
      <c r="V135" t="s">
        <v>13413</v>
      </c>
      <c r="W135" t="s">
        <v>22829</v>
      </c>
      <c r="X135">
        <v>4396</v>
      </c>
      <c r="Z135">
        <v>17</v>
      </c>
      <c r="AB135" t="s">
        <v>1749</v>
      </c>
      <c r="AC135" t="s">
        <v>1749</v>
      </c>
      <c r="AD135" t="s">
        <v>1749</v>
      </c>
      <c r="AE135" t="s">
        <v>22391</v>
      </c>
      <c r="AF135" t="s">
        <v>817</v>
      </c>
      <c r="AG135">
        <v>17</v>
      </c>
      <c r="AH135">
        <v>17</v>
      </c>
      <c r="AI135" t="s">
        <v>22938</v>
      </c>
      <c r="AJ135" t="s">
        <v>22939</v>
      </c>
      <c r="AK135" t="s">
        <v>23039</v>
      </c>
      <c r="AL135" t="s">
        <v>23040</v>
      </c>
      <c r="AM135" t="s">
        <v>22942</v>
      </c>
      <c r="AN135" t="s">
        <v>22197</v>
      </c>
      <c r="AO135">
        <v>17</v>
      </c>
      <c r="AP135" t="s">
        <v>1749</v>
      </c>
      <c r="AQ135" t="s">
        <v>16020</v>
      </c>
      <c r="AR135" t="s">
        <v>22835</v>
      </c>
      <c r="AS135" t="s">
        <v>819</v>
      </c>
      <c r="AT135" t="s">
        <v>23041</v>
      </c>
      <c r="AU135" t="s">
        <v>1244</v>
      </c>
      <c r="AV135" t="s">
        <v>928</v>
      </c>
      <c r="AW135" t="s">
        <v>22837</v>
      </c>
      <c r="AX135" t="s">
        <v>22199</v>
      </c>
      <c r="AY135" t="s">
        <v>23042</v>
      </c>
      <c r="BA135" t="s">
        <v>1749</v>
      </c>
    </row>
    <row r="136" spans="1:53">
      <c r="A136" t="str">
        <f t="shared" si="2"/>
        <v>안전한 식수 공급을 위한 정수기 보급 사업 : CPA 52(한국 지원)1차</v>
      </c>
      <c r="B136">
        <v>134</v>
      </c>
      <c r="C136" t="s">
        <v>817</v>
      </c>
      <c r="D136" t="s">
        <v>19334</v>
      </c>
      <c r="E136" t="s">
        <v>817</v>
      </c>
      <c r="F136" t="s">
        <v>19335</v>
      </c>
      <c r="G136" t="s">
        <v>22446</v>
      </c>
      <c r="H136" t="s">
        <v>22447</v>
      </c>
      <c r="I136" t="s">
        <v>2758</v>
      </c>
      <c r="J136" t="s">
        <v>19378</v>
      </c>
      <c r="K136" t="s">
        <v>22448</v>
      </c>
      <c r="L136" t="s">
        <v>929</v>
      </c>
      <c r="M136" t="s">
        <v>209</v>
      </c>
      <c r="N136" t="s">
        <v>1228</v>
      </c>
      <c r="O136" t="s">
        <v>1231</v>
      </c>
      <c r="P136" t="s">
        <v>19337</v>
      </c>
      <c r="Q136" t="s">
        <v>875</v>
      </c>
      <c r="R136">
        <v>59433</v>
      </c>
      <c r="S136" t="s">
        <v>2130</v>
      </c>
      <c r="T136" t="s">
        <v>2130</v>
      </c>
      <c r="U136" t="s">
        <v>19338</v>
      </c>
      <c r="V136" t="s">
        <v>13413</v>
      </c>
      <c r="W136" t="s">
        <v>22829</v>
      </c>
      <c r="X136">
        <v>4396</v>
      </c>
      <c r="Z136">
        <v>21</v>
      </c>
      <c r="AB136" t="s">
        <v>1749</v>
      </c>
      <c r="AC136" t="s">
        <v>1749</v>
      </c>
      <c r="AD136" t="s">
        <v>1749</v>
      </c>
      <c r="AE136" t="s">
        <v>22391</v>
      </c>
      <c r="AF136" t="s">
        <v>817</v>
      </c>
      <c r="AG136">
        <v>21</v>
      </c>
      <c r="AH136">
        <v>21</v>
      </c>
      <c r="AI136" t="s">
        <v>22938</v>
      </c>
      <c r="AJ136" t="s">
        <v>22939</v>
      </c>
      <c r="AK136" t="s">
        <v>23043</v>
      </c>
      <c r="AL136" t="s">
        <v>23044</v>
      </c>
      <c r="AM136" t="s">
        <v>22942</v>
      </c>
      <c r="AN136" t="s">
        <v>22204</v>
      </c>
      <c r="AO136">
        <v>21</v>
      </c>
      <c r="AP136" t="s">
        <v>1749</v>
      </c>
      <c r="AQ136" t="s">
        <v>16020</v>
      </c>
      <c r="AR136" t="s">
        <v>22835</v>
      </c>
      <c r="AS136" t="s">
        <v>819</v>
      </c>
      <c r="AT136" t="s">
        <v>23045</v>
      </c>
      <c r="AU136" t="s">
        <v>1244</v>
      </c>
      <c r="AV136" t="s">
        <v>929</v>
      </c>
      <c r="AW136" t="s">
        <v>22837</v>
      </c>
      <c r="AX136" t="s">
        <v>22206</v>
      </c>
      <c r="AY136" t="s">
        <v>23046</v>
      </c>
      <c r="BA136" t="s">
        <v>1749</v>
      </c>
    </row>
    <row r="137" spans="1:53">
      <c r="A137" t="str">
        <f t="shared" si="2"/>
        <v>안전한 식수 공급을 위한 정수기 보급 사업 : CPA 51(한국 지원)1차</v>
      </c>
      <c r="B137">
        <v>135</v>
      </c>
      <c r="C137" t="s">
        <v>817</v>
      </c>
      <c r="D137" t="s">
        <v>19334</v>
      </c>
      <c r="E137" t="s">
        <v>817</v>
      </c>
      <c r="F137" t="s">
        <v>19335</v>
      </c>
      <c r="G137" t="s">
        <v>22446</v>
      </c>
      <c r="H137" t="s">
        <v>22447</v>
      </c>
      <c r="I137" t="s">
        <v>2758</v>
      </c>
      <c r="J137" t="s">
        <v>19378</v>
      </c>
      <c r="K137" t="s">
        <v>22448</v>
      </c>
      <c r="L137" t="s">
        <v>930</v>
      </c>
      <c r="M137" t="s">
        <v>209</v>
      </c>
      <c r="N137" t="s">
        <v>1228</v>
      </c>
      <c r="O137" t="s">
        <v>1231</v>
      </c>
      <c r="P137" t="s">
        <v>19337</v>
      </c>
      <c r="Q137" t="s">
        <v>875</v>
      </c>
      <c r="R137">
        <v>59433</v>
      </c>
      <c r="S137" t="s">
        <v>2130</v>
      </c>
      <c r="T137" t="s">
        <v>2130</v>
      </c>
      <c r="U137" t="s">
        <v>19338</v>
      </c>
      <c r="V137" t="s">
        <v>13413</v>
      </c>
      <c r="W137" t="s">
        <v>22829</v>
      </c>
      <c r="X137">
        <v>4396</v>
      </c>
      <c r="Z137">
        <v>33</v>
      </c>
      <c r="AB137" t="s">
        <v>1749</v>
      </c>
      <c r="AC137" t="s">
        <v>1749</v>
      </c>
      <c r="AD137" t="s">
        <v>1749</v>
      </c>
      <c r="AE137" t="s">
        <v>22391</v>
      </c>
      <c r="AF137" t="s">
        <v>817</v>
      </c>
      <c r="AG137">
        <v>33</v>
      </c>
      <c r="AH137">
        <v>33</v>
      </c>
      <c r="AI137" t="s">
        <v>22938</v>
      </c>
      <c r="AJ137" t="s">
        <v>22939</v>
      </c>
      <c r="AK137" t="s">
        <v>23047</v>
      </c>
      <c r="AL137" t="s">
        <v>23048</v>
      </c>
      <c r="AM137" t="s">
        <v>22942</v>
      </c>
      <c r="AN137" t="s">
        <v>22211</v>
      </c>
      <c r="AO137">
        <v>33</v>
      </c>
      <c r="AP137" t="s">
        <v>1749</v>
      </c>
      <c r="AQ137" t="s">
        <v>16020</v>
      </c>
      <c r="AR137" t="s">
        <v>22835</v>
      </c>
      <c r="AS137" t="s">
        <v>819</v>
      </c>
      <c r="AT137" t="s">
        <v>23049</v>
      </c>
      <c r="AU137" t="s">
        <v>1244</v>
      </c>
      <c r="AV137" t="s">
        <v>930</v>
      </c>
      <c r="AW137" t="s">
        <v>22837</v>
      </c>
      <c r="AX137" t="s">
        <v>22213</v>
      </c>
      <c r="AY137" t="s">
        <v>23050</v>
      </c>
      <c r="BA137" t="s">
        <v>1749</v>
      </c>
    </row>
    <row r="138" spans="1:53">
      <c r="A138" t="str">
        <f t="shared" si="2"/>
        <v>안전한 식수 공급을 위한 정수기 보급 사업 : CPA 50(한국 지원)1차</v>
      </c>
      <c r="B138">
        <v>136</v>
      </c>
      <c r="C138" t="s">
        <v>817</v>
      </c>
      <c r="D138" t="s">
        <v>19334</v>
      </c>
      <c r="E138" t="s">
        <v>817</v>
      </c>
      <c r="F138" t="s">
        <v>19335</v>
      </c>
      <c r="G138" t="s">
        <v>22446</v>
      </c>
      <c r="H138" t="s">
        <v>22447</v>
      </c>
      <c r="I138" t="s">
        <v>2758</v>
      </c>
      <c r="J138" t="s">
        <v>19378</v>
      </c>
      <c r="K138" t="s">
        <v>22448</v>
      </c>
      <c r="L138" t="s">
        <v>931</v>
      </c>
      <c r="M138" t="s">
        <v>209</v>
      </c>
      <c r="N138" t="s">
        <v>1228</v>
      </c>
      <c r="O138" t="s">
        <v>1231</v>
      </c>
      <c r="P138" t="s">
        <v>19337</v>
      </c>
      <c r="Q138" t="s">
        <v>875</v>
      </c>
      <c r="R138">
        <v>59433</v>
      </c>
      <c r="S138" t="s">
        <v>2130</v>
      </c>
      <c r="T138" t="s">
        <v>2130</v>
      </c>
      <c r="U138" t="s">
        <v>19338</v>
      </c>
      <c r="V138" t="s">
        <v>13413</v>
      </c>
      <c r="W138" t="s">
        <v>22829</v>
      </c>
      <c r="X138">
        <v>44396</v>
      </c>
      <c r="Z138">
        <v>31</v>
      </c>
      <c r="AB138" t="s">
        <v>1749</v>
      </c>
      <c r="AC138" t="s">
        <v>1749</v>
      </c>
      <c r="AD138" t="s">
        <v>1749</v>
      </c>
      <c r="AE138" t="s">
        <v>22391</v>
      </c>
      <c r="AF138" t="s">
        <v>817</v>
      </c>
      <c r="AG138">
        <v>31</v>
      </c>
      <c r="AH138">
        <v>31</v>
      </c>
      <c r="AI138" t="s">
        <v>22938</v>
      </c>
      <c r="AJ138" t="s">
        <v>22939</v>
      </c>
      <c r="AK138" t="s">
        <v>23051</v>
      </c>
      <c r="AL138" t="s">
        <v>23052</v>
      </c>
      <c r="AM138" t="s">
        <v>22942</v>
      </c>
      <c r="AN138" t="s">
        <v>22217</v>
      </c>
      <c r="AO138">
        <v>31</v>
      </c>
      <c r="AP138" t="s">
        <v>1749</v>
      </c>
      <c r="AQ138" t="s">
        <v>16020</v>
      </c>
      <c r="AR138" t="s">
        <v>22835</v>
      </c>
      <c r="AS138" t="s">
        <v>819</v>
      </c>
      <c r="AT138" t="s">
        <v>23053</v>
      </c>
      <c r="AU138" t="s">
        <v>1244</v>
      </c>
      <c r="AV138" t="s">
        <v>931</v>
      </c>
      <c r="AW138" t="s">
        <v>22837</v>
      </c>
      <c r="AX138" t="s">
        <v>22219</v>
      </c>
      <c r="AY138" t="s">
        <v>23054</v>
      </c>
      <c r="BA138" t="s">
        <v>1749</v>
      </c>
    </row>
    <row r="139" spans="1:53">
      <c r="A139" t="str">
        <f t="shared" si="2"/>
        <v>안전한 식수 공급을 위한 정수기 보급 사업 : CPA 49(한국 지원)1차</v>
      </c>
      <c r="B139">
        <v>137</v>
      </c>
      <c r="C139" t="s">
        <v>817</v>
      </c>
      <c r="D139" t="s">
        <v>19334</v>
      </c>
      <c r="E139" t="s">
        <v>817</v>
      </c>
      <c r="F139" t="s">
        <v>19335</v>
      </c>
      <c r="G139" t="s">
        <v>22446</v>
      </c>
      <c r="H139" t="s">
        <v>22447</v>
      </c>
      <c r="I139" t="s">
        <v>2758</v>
      </c>
      <c r="J139" t="s">
        <v>19378</v>
      </c>
      <c r="K139" t="s">
        <v>22448</v>
      </c>
      <c r="L139" t="s">
        <v>932</v>
      </c>
      <c r="M139" t="s">
        <v>209</v>
      </c>
      <c r="N139" t="s">
        <v>1228</v>
      </c>
      <c r="O139" t="s">
        <v>1231</v>
      </c>
      <c r="P139" t="s">
        <v>19337</v>
      </c>
      <c r="Q139" t="s">
        <v>875</v>
      </c>
      <c r="R139">
        <v>59433</v>
      </c>
      <c r="S139" t="s">
        <v>2130</v>
      </c>
      <c r="T139" t="s">
        <v>2130</v>
      </c>
      <c r="U139" t="s">
        <v>19338</v>
      </c>
      <c r="V139" t="s">
        <v>13413</v>
      </c>
      <c r="W139" t="s">
        <v>22829</v>
      </c>
      <c r="X139">
        <v>4396</v>
      </c>
      <c r="Z139">
        <v>38</v>
      </c>
      <c r="AB139" t="s">
        <v>1749</v>
      </c>
      <c r="AC139" t="s">
        <v>1749</v>
      </c>
      <c r="AD139" t="s">
        <v>1749</v>
      </c>
      <c r="AE139" t="s">
        <v>22391</v>
      </c>
      <c r="AF139" t="s">
        <v>817</v>
      </c>
      <c r="AG139">
        <v>38</v>
      </c>
      <c r="AH139">
        <v>38</v>
      </c>
      <c r="AI139" t="s">
        <v>22938</v>
      </c>
      <c r="AJ139" t="s">
        <v>22939</v>
      </c>
      <c r="AK139" t="s">
        <v>23055</v>
      </c>
      <c r="AL139" t="s">
        <v>23056</v>
      </c>
      <c r="AM139" t="s">
        <v>22942</v>
      </c>
      <c r="AN139" t="s">
        <v>22224</v>
      </c>
      <c r="AO139">
        <v>38</v>
      </c>
      <c r="AP139" t="s">
        <v>1749</v>
      </c>
      <c r="AQ139" t="s">
        <v>16020</v>
      </c>
      <c r="AR139" t="s">
        <v>22835</v>
      </c>
      <c r="AS139" t="s">
        <v>819</v>
      </c>
      <c r="AT139" t="s">
        <v>23057</v>
      </c>
      <c r="AU139" t="s">
        <v>1244</v>
      </c>
      <c r="AV139" t="s">
        <v>932</v>
      </c>
      <c r="AW139" t="s">
        <v>22837</v>
      </c>
      <c r="AX139" t="s">
        <v>22226</v>
      </c>
      <c r="AY139" t="s">
        <v>23058</v>
      </c>
      <c r="BA139" t="s">
        <v>1749</v>
      </c>
    </row>
    <row r="140" spans="1:53">
      <c r="A140" t="str">
        <f t="shared" si="2"/>
        <v>안전한 식수 공급을 위한 정수기 보급 사업 : CPA 48(한국 지원)1차</v>
      </c>
      <c r="B140">
        <v>138</v>
      </c>
      <c r="C140" t="s">
        <v>817</v>
      </c>
      <c r="D140" t="s">
        <v>19334</v>
      </c>
      <c r="E140" t="s">
        <v>817</v>
      </c>
      <c r="F140" t="s">
        <v>19335</v>
      </c>
      <c r="G140" t="s">
        <v>22446</v>
      </c>
      <c r="H140" t="s">
        <v>22447</v>
      </c>
      <c r="I140" t="s">
        <v>2758</v>
      </c>
      <c r="J140" t="s">
        <v>19378</v>
      </c>
      <c r="K140" t="s">
        <v>22448</v>
      </c>
      <c r="L140" t="s">
        <v>933</v>
      </c>
      <c r="M140" t="s">
        <v>209</v>
      </c>
      <c r="N140" t="s">
        <v>1228</v>
      </c>
      <c r="O140" t="s">
        <v>1231</v>
      </c>
      <c r="P140" t="s">
        <v>19337</v>
      </c>
      <c r="Q140" t="s">
        <v>875</v>
      </c>
      <c r="R140">
        <v>59433</v>
      </c>
      <c r="S140" t="s">
        <v>2130</v>
      </c>
      <c r="T140" t="s">
        <v>2130</v>
      </c>
      <c r="U140" t="s">
        <v>19338</v>
      </c>
      <c r="V140" t="s">
        <v>13413</v>
      </c>
      <c r="W140" t="s">
        <v>22829</v>
      </c>
      <c r="X140">
        <v>4396</v>
      </c>
      <c r="Z140">
        <v>24</v>
      </c>
      <c r="AB140" t="s">
        <v>1749</v>
      </c>
      <c r="AC140" t="s">
        <v>1749</v>
      </c>
      <c r="AD140" t="s">
        <v>1749</v>
      </c>
      <c r="AE140" t="s">
        <v>22391</v>
      </c>
      <c r="AF140" t="s">
        <v>817</v>
      </c>
      <c r="AG140">
        <v>24</v>
      </c>
      <c r="AH140">
        <v>24</v>
      </c>
      <c r="AI140" t="s">
        <v>22938</v>
      </c>
      <c r="AJ140" t="s">
        <v>22939</v>
      </c>
      <c r="AK140" t="s">
        <v>23059</v>
      </c>
      <c r="AL140" t="s">
        <v>23060</v>
      </c>
      <c r="AM140" t="s">
        <v>22942</v>
      </c>
      <c r="AN140" t="s">
        <v>22231</v>
      </c>
      <c r="AO140">
        <v>24</v>
      </c>
      <c r="AP140" t="s">
        <v>1749</v>
      </c>
      <c r="AQ140" t="s">
        <v>16020</v>
      </c>
      <c r="AR140" t="s">
        <v>22835</v>
      </c>
      <c r="AS140" t="s">
        <v>819</v>
      </c>
      <c r="AT140" t="s">
        <v>23061</v>
      </c>
      <c r="AU140" t="s">
        <v>1244</v>
      </c>
      <c r="AV140" t="s">
        <v>933</v>
      </c>
      <c r="AW140" t="s">
        <v>22837</v>
      </c>
      <c r="AX140" t="s">
        <v>22233</v>
      </c>
      <c r="AY140" t="s">
        <v>23062</v>
      </c>
      <c r="BA140" t="s">
        <v>1749</v>
      </c>
    </row>
    <row r="141" spans="1:53">
      <c r="A141" t="str">
        <f t="shared" si="2"/>
        <v>안전한 식수 공급을 위한 정수기 보급 사업 : CPA 47(한국 지원)1차</v>
      </c>
      <c r="B141">
        <v>139</v>
      </c>
      <c r="C141" t="s">
        <v>817</v>
      </c>
      <c r="D141" t="s">
        <v>19334</v>
      </c>
      <c r="E141" t="s">
        <v>817</v>
      </c>
      <c r="F141" t="s">
        <v>19335</v>
      </c>
      <c r="G141" t="s">
        <v>22446</v>
      </c>
      <c r="H141" t="s">
        <v>22447</v>
      </c>
      <c r="I141" t="s">
        <v>2758</v>
      </c>
      <c r="J141" t="s">
        <v>19378</v>
      </c>
      <c r="K141" t="s">
        <v>22448</v>
      </c>
      <c r="L141" t="s">
        <v>934</v>
      </c>
      <c r="M141" t="s">
        <v>209</v>
      </c>
      <c r="N141" t="s">
        <v>1228</v>
      </c>
      <c r="O141" t="s">
        <v>1231</v>
      </c>
      <c r="P141" t="s">
        <v>19337</v>
      </c>
      <c r="Q141" t="s">
        <v>875</v>
      </c>
      <c r="R141">
        <v>59433</v>
      </c>
      <c r="S141" t="s">
        <v>2130</v>
      </c>
      <c r="T141" t="s">
        <v>2130</v>
      </c>
      <c r="U141" t="s">
        <v>19338</v>
      </c>
      <c r="V141" t="s">
        <v>13413</v>
      </c>
      <c r="W141" t="s">
        <v>22829</v>
      </c>
      <c r="X141">
        <v>4396</v>
      </c>
      <c r="Z141">
        <v>35</v>
      </c>
      <c r="AB141" t="s">
        <v>1749</v>
      </c>
      <c r="AC141" t="s">
        <v>1749</v>
      </c>
      <c r="AD141" t="s">
        <v>1749</v>
      </c>
      <c r="AE141" t="s">
        <v>22391</v>
      </c>
      <c r="AF141" t="s">
        <v>817</v>
      </c>
      <c r="AG141">
        <v>35</v>
      </c>
      <c r="AH141">
        <v>35</v>
      </c>
      <c r="AI141" t="s">
        <v>22938</v>
      </c>
      <c r="AJ141" t="s">
        <v>22939</v>
      </c>
      <c r="AK141" t="s">
        <v>23063</v>
      </c>
      <c r="AL141" t="s">
        <v>23064</v>
      </c>
      <c r="AM141" t="s">
        <v>22942</v>
      </c>
      <c r="AN141" t="s">
        <v>22238</v>
      </c>
      <c r="AO141">
        <v>35</v>
      </c>
      <c r="AP141" t="s">
        <v>1749</v>
      </c>
      <c r="AQ141" t="s">
        <v>16020</v>
      </c>
      <c r="AR141" t="s">
        <v>22835</v>
      </c>
      <c r="AS141" t="s">
        <v>819</v>
      </c>
      <c r="AT141" t="s">
        <v>23065</v>
      </c>
      <c r="AU141" t="s">
        <v>1244</v>
      </c>
      <c r="AV141" t="s">
        <v>934</v>
      </c>
      <c r="AW141" t="s">
        <v>22837</v>
      </c>
      <c r="AX141" t="s">
        <v>22240</v>
      </c>
      <c r="AY141" t="s">
        <v>23066</v>
      </c>
      <c r="BA141" t="s">
        <v>1749</v>
      </c>
    </row>
    <row r="142" spans="1:53">
      <c r="A142" t="str">
        <f t="shared" si="2"/>
        <v>안전한 식수 공급을 위한 정수기 보급 사업 : CPA 46(한국 지원)1차</v>
      </c>
      <c r="B142">
        <v>140</v>
      </c>
      <c r="C142" t="s">
        <v>817</v>
      </c>
      <c r="D142" t="s">
        <v>19334</v>
      </c>
      <c r="E142" t="s">
        <v>817</v>
      </c>
      <c r="F142" t="s">
        <v>19335</v>
      </c>
      <c r="G142" t="s">
        <v>22446</v>
      </c>
      <c r="H142" t="s">
        <v>22447</v>
      </c>
      <c r="I142" t="s">
        <v>2758</v>
      </c>
      <c r="J142" t="s">
        <v>19378</v>
      </c>
      <c r="K142" t="s">
        <v>22448</v>
      </c>
      <c r="L142" t="s">
        <v>935</v>
      </c>
      <c r="M142" t="s">
        <v>209</v>
      </c>
      <c r="N142" t="s">
        <v>1228</v>
      </c>
      <c r="O142" t="s">
        <v>1231</v>
      </c>
      <c r="P142" t="s">
        <v>19337</v>
      </c>
      <c r="Q142" t="s">
        <v>875</v>
      </c>
      <c r="R142">
        <v>59433</v>
      </c>
      <c r="S142" t="s">
        <v>2130</v>
      </c>
      <c r="T142" t="s">
        <v>2130</v>
      </c>
      <c r="U142" t="s">
        <v>19338</v>
      </c>
      <c r="V142" t="s">
        <v>13413</v>
      </c>
      <c r="W142" t="s">
        <v>22829</v>
      </c>
      <c r="X142">
        <v>4396</v>
      </c>
      <c r="Z142">
        <v>36</v>
      </c>
      <c r="AB142" t="s">
        <v>1749</v>
      </c>
      <c r="AC142" t="s">
        <v>1749</v>
      </c>
      <c r="AD142" t="s">
        <v>1749</v>
      </c>
      <c r="AE142" t="s">
        <v>22391</v>
      </c>
      <c r="AF142" t="s">
        <v>817</v>
      </c>
      <c r="AG142">
        <v>36</v>
      </c>
      <c r="AH142">
        <v>36</v>
      </c>
      <c r="AI142" t="s">
        <v>22938</v>
      </c>
      <c r="AJ142" t="s">
        <v>22939</v>
      </c>
      <c r="AK142" t="s">
        <v>23067</v>
      </c>
      <c r="AL142" t="s">
        <v>23068</v>
      </c>
      <c r="AM142" t="s">
        <v>22942</v>
      </c>
      <c r="AN142" t="s">
        <v>22245</v>
      </c>
      <c r="AO142">
        <v>36</v>
      </c>
      <c r="AP142" t="s">
        <v>1749</v>
      </c>
      <c r="AQ142" t="s">
        <v>16020</v>
      </c>
      <c r="AR142" t="s">
        <v>22835</v>
      </c>
      <c r="AS142" t="s">
        <v>819</v>
      </c>
      <c r="AT142" t="s">
        <v>23069</v>
      </c>
      <c r="AU142" t="s">
        <v>1244</v>
      </c>
      <c r="AV142" t="s">
        <v>935</v>
      </c>
      <c r="AW142" t="s">
        <v>22837</v>
      </c>
      <c r="AX142" t="s">
        <v>22247</v>
      </c>
      <c r="AY142" t="s">
        <v>23070</v>
      </c>
      <c r="BA142" t="s">
        <v>1749</v>
      </c>
    </row>
    <row r="143" spans="1:53">
      <c r="A143" t="str">
        <f t="shared" si="2"/>
        <v>안전한 식수 공급을 위한 정수기 보급 사업 : CPA 45(한국 지원)1차</v>
      </c>
      <c r="B143">
        <v>141</v>
      </c>
      <c r="C143" t="s">
        <v>817</v>
      </c>
      <c r="D143" t="s">
        <v>19334</v>
      </c>
      <c r="E143" t="s">
        <v>817</v>
      </c>
      <c r="F143" t="s">
        <v>19335</v>
      </c>
      <c r="G143" t="s">
        <v>22446</v>
      </c>
      <c r="H143" t="s">
        <v>22447</v>
      </c>
      <c r="I143" t="s">
        <v>2758</v>
      </c>
      <c r="J143" t="s">
        <v>19378</v>
      </c>
      <c r="K143" t="s">
        <v>22448</v>
      </c>
      <c r="L143" t="s">
        <v>936</v>
      </c>
      <c r="M143" t="s">
        <v>209</v>
      </c>
      <c r="N143" t="s">
        <v>1228</v>
      </c>
      <c r="O143" t="s">
        <v>1231</v>
      </c>
      <c r="P143" t="s">
        <v>19337</v>
      </c>
      <c r="Q143" t="s">
        <v>875</v>
      </c>
      <c r="R143">
        <v>59433</v>
      </c>
      <c r="S143" t="s">
        <v>2130</v>
      </c>
      <c r="T143" t="s">
        <v>2130</v>
      </c>
      <c r="U143" t="s">
        <v>19338</v>
      </c>
      <c r="V143" t="s">
        <v>13413</v>
      </c>
      <c r="W143" t="s">
        <v>22829</v>
      </c>
      <c r="X143">
        <v>4396</v>
      </c>
      <c r="Z143">
        <v>25</v>
      </c>
      <c r="AB143" t="s">
        <v>1749</v>
      </c>
      <c r="AC143" t="s">
        <v>1749</v>
      </c>
      <c r="AD143" t="s">
        <v>1749</v>
      </c>
      <c r="AE143" t="s">
        <v>22391</v>
      </c>
      <c r="AF143" t="s">
        <v>817</v>
      </c>
      <c r="AG143">
        <v>25</v>
      </c>
      <c r="AH143">
        <v>25</v>
      </c>
      <c r="AI143" t="s">
        <v>22938</v>
      </c>
      <c r="AJ143" t="s">
        <v>22939</v>
      </c>
      <c r="AK143" t="s">
        <v>23071</v>
      </c>
      <c r="AL143" t="s">
        <v>23072</v>
      </c>
      <c r="AM143" t="s">
        <v>22942</v>
      </c>
      <c r="AN143" t="s">
        <v>22252</v>
      </c>
      <c r="AO143">
        <v>25</v>
      </c>
      <c r="AP143" t="s">
        <v>1749</v>
      </c>
      <c r="AQ143" t="s">
        <v>16020</v>
      </c>
      <c r="AR143" t="s">
        <v>22835</v>
      </c>
      <c r="AS143" t="s">
        <v>819</v>
      </c>
      <c r="AT143" t="s">
        <v>23073</v>
      </c>
      <c r="AU143" t="s">
        <v>1244</v>
      </c>
      <c r="AV143" t="s">
        <v>936</v>
      </c>
      <c r="AW143" t="s">
        <v>22837</v>
      </c>
      <c r="AX143" t="s">
        <v>22254</v>
      </c>
      <c r="AY143" t="s">
        <v>23074</v>
      </c>
      <c r="BA143" t="s">
        <v>1749</v>
      </c>
    </row>
    <row r="144" spans="1:53">
      <c r="A144" t="str">
        <f t="shared" si="2"/>
        <v>안전한 식수 공급을 위한 정수기 보급 사업 : CPA 44(한국 지원)1차</v>
      </c>
      <c r="B144">
        <v>142</v>
      </c>
      <c r="C144" t="s">
        <v>817</v>
      </c>
      <c r="D144" t="s">
        <v>19334</v>
      </c>
      <c r="E144" t="s">
        <v>817</v>
      </c>
      <c r="F144" t="s">
        <v>19335</v>
      </c>
      <c r="G144" t="s">
        <v>22446</v>
      </c>
      <c r="H144" t="s">
        <v>22447</v>
      </c>
      <c r="I144" t="s">
        <v>2758</v>
      </c>
      <c r="J144" t="s">
        <v>19378</v>
      </c>
      <c r="K144" t="s">
        <v>22448</v>
      </c>
      <c r="L144" t="s">
        <v>937</v>
      </c>
      <c r="M144" t="s">
        <v>209</v>
      </c>
      <c r="N144" t="s">
        <v>1228</v>
      </c>
      <c r="O144" t="s">
        <v>1231</v>
      </c>
      <c r="P144" t="s">
        <v>19337</v>
      </c>
      <c r="Q144" t="s">
        <v>875</v>
      </c>
      <c r="R144">
        <v>59433</v>
      </c>
      <c r="S144" t="s">
        <v>2130</v>
      </c>
      <c r="T144" t="s">
        <v>2130</v>
      </c>
      <c r="U144" t="s">
        <v>19338</v>
      </c>
      <c r="V144" t="s">
        <v>13413</v>
      </c>
      <c r="W144" t="s">
        <v>22829</v>
      </c>
      <c r="X144">
        <v>4396</v>
      </c>
      <c r="Z144">
        <v>18</v>
      </c>
      <c r="AB144" t="s">
        <v>1749</v>
      </c>
      <c r="AC144" t="s">
        <v>1749</v>
      </c>
      <c r="AD144" t="s">
        <v>1749</v>
      </c>
      <c r="AE144" t="s">
        <v>22391</v>
      </c>
      <c r="AF144" t="s">
        <v>817</v>
      </c>
      <c r="AG144">
        <v>18</v>
      </c>
      <c r="AH144">
        <v>18</v>
      </c>
      <c r="AI144" t="s">
        <v>22938</v>
      </c>
      <c r="AJ144" t="s">
        <v>22939</v>
      </c>
      <c r="AK144" t="s">
        <v>23075</v>
      </c>
      <c r="AL144" t="s">
        <v>23076</v>
      </c>
      <c r="AM144" t="s">
        <v>22942</v>
      </c>
      <c r="AN144" t="s">
        <v>22259</v>
      </c>
      <c r="AO144">
        <v>18</v>
      </c>
      <c r="AP144" t="s">
        <v>1749</v>
      </c>
      <c r="AQ144" t="s">
        <v>16020</v>
      </c>
      <c r="AR144" t="s">
        <v>22835</v>
      </c>
      <c r="AS144" t="s">
        <v>819</v>
      </c>
      <c r="AT144" t="s">
        <v>23077</v>
      </c>
      <c r="AU144" t="s">
        <v>1244</v>
      </c>
      <c r="AV144" t="s">
        <v>937</v>
      </c>
      <c r="AW144" t="s">
        <v>22837</v>
      </c>
      <c r="AX144" t="s">
        <v>22261</v>
      </c>
      <c r="AY144" t="s">
        <v>23078</v>
      </c>
      <c r="BA144" t="s">
        <v>1749</v>
      </c>
    </row>
    <row r="145" spans="1:53">
      <c r="A145" t="str">
        <f t="shared" si="2"/>
        <v>안전한 식수 공급을 위한 정수기 보급 사업 : CPA 43(한국 지원)1차</v>
      </c>
      <c r="B145">
        <v>143</v>
      </c>
      <c r="C145" t="s">
        <v>817</v>
      </c>
      <c r="D145" t="s">
        <v>19334</v>
      </c>
      <c r="E145" t="s">
        <v>817</v>
      </c>
      <c r="F145" t="s">
        <v>19335</v>
      </c>
      <c r="G145" t="s">
        <v>22446</v>
      </c>
      <c r="H145" t="s">
        <v>22447</v>
      </c>
      <c r="I145" t="s">
        <v>2758</v>
      </c>
      <c r="J145" t="s">
        <v>19378</v>
      </c>
      <c r="K145" t="s">
        <v>22448</v>
      </c>
      <c r="L145" t="s">
        <v>938</v>
      </c>
      <c r="M145" t="s">
        <v>209</v>
      </c>
      <c r="N145" t="s">
        <v>1228</v>
      </c>
      <c r="O145" t="s">
        <v>1231</v>
      </c>
      <c r="P145" t="s">
        <v>19337</v>
      </c>
      <c r="Q145" t="s">
        <v>875</v>
      </c>
      <c r="R145">
        <v>59433</v>
      </c>
      <c r="S145" t="s">
        <v>2130</v>
      </c>
      <c r="T145" t="s">
        <v>2130</v>
      </c>
      <c r="U145" t="s">
        <v>19338</v>
      </c>
      <c r="V145" t="s">
        <v>13413</v>
      </c>
      <c r="W145" t="s">
        <v>22829</v>
      </c>
      <c r="X145">
        <v>4396</v>
      </c>
      <c r="Z145">
        <v>24</v>
      </c>
      <c r="AB145" t="s">
        <v>1749</v>
      </c>
      <c r="AC145" t="s">
        <v>1749</v>
      </c>
      <c r="AD145" t="s">
        <v>1749</v>
      </c>
      <c r="AE145" t="s">
        <v>22391</v>
      </c>
      <c r="AF145" t="s">
        <v>817</v>
      </c>
      <c r="AG145">
        <v>24</v>
      </c>
      <c r="AH145">
        <v>24</v>
      </c>
      <c r="AI145" t="s">
        <v>22938</v>
      </c>
      <c r="AJ145" t="s">
        <v>22939</v>
      </c>
      <c r="AK145" t="s">
        <v>23079</v>
      </c>
      <c r="AL145" t="s">
        <v>23080</v>
      </c>
      <c r="AM145" t="s">
        <v>22942</v>
      </c>
      <c r="AN145" t="s">
        <v>22267</v>
      </c>
      <c r="AO145">
        <v>24</v>
      </c>
      <c r="AP145" t="s">
        <v>1749</v>
      </c>
      <c r="AQ145" t="s">
        <v>16020</v>
      </c>
      <c r="AR145" t="s">
        <v>22835</v>
      </c>
      <c r="AS145" t="s">
        <v>819</v>
      </c>
      <c r="AT145" t="s">
        <v>23081</v>
      </c>
      <c r="AU145" t="s">
        <v>1244</v>
      </c>
      <c r="AV145" t="s">
        <v>938</v>
      </c>
      <c r="AW145" t="s">
        <v>22837</v>
      </c>
      <c r="AX145" t="s">
        <v>22269</v>
      </c>
      <c r="AY145" t="s">
        <v>23082</v>
      </c>
      <c r="BA145" t="s">
        <v>1749</v>
      </c>
    </row>
    <row r="146" spans="1:53">
      <c r="A146" t="str">
        <f t="shared" si="2"/>
        <v>안전한 식수 공급을 위한 정수기 보급 사업 : CPA 42(한국 지원)1차</v>
      </c>
      <c r="B146">
        <v>144</v>
      </c>
      <c r="C146" t="s">
        <v>817</v>
      </c>
      <c r="D146" t="s">
        <v>19334</v>
      </c>
      <c r="E146" t="s">
        <v>817</v>
      </c>
      <c r="F146" t="s">
        <v>19335</v>
      </c>
      <c r="G146" t="s">
        <v>22446</v>
      </c>
      <c r="H146" t="s">
        <v>22447</v>
      </c>
      <c r="I146" t="s">
        <v>2758</v>
      </c>
      <c r="J146" t="s">
        <v>19378</v>
      </c>
      <c r="K146" t="s">
        <v>22448</v>
      </c>
      <c r="L146" t="s">
        <v>939</v>
      </c>
      <c r="M146" t="s">
        <v>209</v>
      </c>
      <c r="N146" t="s">
        <v>1228</v>
      </c>
      <c r="O146" t="s">
        <v>1231</v>
      </c>
      <c r="P146" t="s">
        <v>19337</v>
      </c>
      <c r="Q146" t="s">
        <v>875</v>
      </c>
      <c r="R146">
        <v>59514</v>
      </c>
      <c r="S146" t="s">
        <v>2130</v>
      </c>
      <c r="T146" t="s">
        <v>2130</v>
      </c>
      <c r="U146" t="s">
        <v>19338</v>
      </c>
      <c r="V146" t="s">
        <v>13413</v>
      </c>
      <c r="W146" t="s">
        <v>22829</v>
      </c>
      <c r="X146">
        <v>4402</v>
      </c>
      <c r="Z146">
        <v>5</v>
      </c>
      <c r="AB146" t="s">
        <v>1749</v>
      </c>
      <c r="AC146" t="s">
        <v>1749</v>
      </c>
      <c r="AD146" t="s">
        <v>1749</v>
      </c>
      <c r="AE146" t="s">
        <v>22391</v>
      </c>
      <c r="AF146" t="s">
        <v>817</v>
      </c>
      <c r="AG146">
        <v>5</v>
      </c>
      <c r="AH146">
        <v>5</v>
      </c>
      <c r="AI146" t="s">
        <v>22830</v>
      </c>
      <c r="AJ146" t="s">
        <v>22939</v>
      </c>
      <c r="AK146" t="s">
        <v>23083</v>
      </c>
      <c r="AL146" t="s">
        <v>23084</v>
      </c>
      <c r="AM146" t="s">
        <v>23085</v>
      </c>
      <c r="AN146" t="s">
        <v>19380</v>
      </c>
      <c r="AO146">
        <v>5</v>
      </c>
      <c r="AP146" t="s">
        <v>1749</v>
      </c>
      <c r="AQ146" t="s">
        <v>16020</v>
      </c>
      <c r="AR146" t="s">
        <v>22835</v>
      </c>
      <c r="AS146" t="s">
        <v>819</v>
      </c>
      <c r="AT146" t="s">
        <v>23086</v>
      </c>
      <c r="AU146" t="s">
        <v>1244</v>
      </c>
      <c r="AV146" t="s">
        <v>939</v>
      </c>
      <c r="AW146" t="s">
        <v>1120</v>
      </c>
      <c r="AX146" t="s">
        <v>19382</v>
      </c>
      <c r="AY146" t="s">
        <v>23087</v>
      </c>
      <c r="BA146" t="s">
        <v>1749</v>
      </c>
    </row>
    <row r="147" spans="1:53">
      <c r="A147" t="str">
        <f t="shared" si="2"/>
        <v>안전한 식수 공급을 위한 정수기 보급 사업 : CPA 41(한국 지원)1차</v>
      </c>
      <c r="B147">
        <v>145</v>
      </c>
      <c r="C147" t="s">
        <v>817</v>
      </c>
      <c r="D147" t="s">
        <v>19334</v>
      </c>
      <c r="E147" t="s">
        <v>817</v>
      </c>
      <c r="F147" t="s">
        <v>19335</v>
      </c>
      <c r="G147" t="s">
        <v>22446</v>
      </c>
      <c r="H147" t="s">
        <v>22447</v>
      </c>
      <c r="I147" t="s">
        <v>2758</v>
      </c>
      <c r="J147" t="s">
        <v>19378</v>
      </c>
      <c r="K147" t="s">
        <v>22448</v>
      </c>
      <c r="L147" t="s">
        <v>943</v>
      </c>
      <c r="M147" t="s">
        <v>209</v>
      </c>
      <c r="N147" t="s">
        <v>1228</v>
      </c>
      <c r="O147" t="s">
        <v>1231</v>
      </c>
      <c r="P147" t="s">
        <v>19337</v>
      </c>
      <c r="Q147" t="s">
        <v>875</v>
      </c>
      <c r="R147">
        <v>59514</v>
      </c>
      <c r="S147" t="s">
        <v>2130</v>
      </c>
      <c r="T147" t="s">
        <v>2130</v>
      </c>
      <c r="U147" t="s">
        <v>19338</v>
      </c>
      <c r="V147" t="s">
        <v>13413</v>
      </c>
      <c r="W147" t="s">
        <v>22829</v>
      </c>
      <c r="X147">
        <v>4402</v>
      </c>
      <c r="Z147">
        <v>27</v>
      </c>
      <c r="AB147" t="s">
        <v>1749</v>
      </c>
      <c r="AC147" t="s">
        <v>1749</v>
      </c>
      <c r="AD147" t="s">
        <v>1749</v>
      </c>
      <c r="AE147" t="s">
        <v>22391</v>
      </c>
      <c r="AF147" t="s">
        <v>817</v>
      </c>
      <c r="AG147">
        <v>27</v>
      </c>
      <c r="AH147">
        <v>27</v>
      </c>
      <c r="AI147" t="s">
        <v>22830</v>
      </c>
      <c r="AJ147" t="s">
        <v>22939</v>
      </c>
      <c r="AK147" t="s">
        <v>23088</v>
      </c>
      <c r="AL147" t="s">
        <v>23089</v>
      </c>
      <c r="AM147" t="s">
        <v>23085</v>
      </c>
      <c r="AN147" t="s">
        <v>19369</v>
      </c>
      <c r="AO147">
        <v>27</v>
      </c>
      <c r="AP147" t="s">
        <v>1749</v>
      </c>
      <c r="AQ147" t="s">
        <v>16020</v>
      </c>
      <c r="AR147" t="s">
        <v>22835</v>
      </c>
      <c r="AS147" t="s">
        <v>819</v>
      </c>
      <c r="AT147" t="s">
        <v>23090</v>
      </c>
      <c r="AU147" t="s">
        <v>1244</v>
      </c>
      <c r="AV147" t="s">
        <v>943</v>
      </c>
      <c r="AW147" t="s">
        <v>1120</v>
      </c>
      <c r="AX147" t="s">
        <v>19371</v>
      </c>
      <c r="AY147" t="s">
        <v>23091</v>
      </c>
      <c r="BA147" t="s">
        <v>1749</v>
      </c>
    </row>
    <row r="148" spans="1:53">
      <c r="A148" t="str">
        <f t="shared" si="2"/>
        <v>안전한 식수 공급을 위한 정수기 보급 사업 : CPA 40(한국 지원)1차</v>
      </c>
      <c r="B148">
        <v>146</v>
      </c>
      <c r="C148" t="s">
        <v>817</v>
      </c>
      <c r="D148" t="s">
        <v>19334</v>
      </c>
      <c r="E148" t="s">
        <v>817</v>
      </c>
      <c r="F148" t="s">
        <v>19335</v>
      </c>
      <c r="G148" t="s">
        <v>22446</v>
      </c>
      <c r="H148" t="s">
        <v>22447</v>
      </c>
      <c r="I148" t="s">
        <v>2758</v>
      </c>
      <c r="J148" t="s">
        <v>19378</v>
      </c>
      <c r="K148" t="s">
        <v>22448</v>
      </c>
      <c r="L148" t="s">
        <v>944</v>
      </c>
      <c r="M148" t="s">
        <v>209</v>
      </c>
      <c r="N148" t="s">
        <v>1228</v>
      </c>
      <c r="O148" t="s">
        <v>1231</v>
      </c>
      <c r="P148" t="s">
        <v>19337</v>
      </c>
      <c r="Q148" t="s">
        <v>875</v>
      </c>
      <c r="R148">
        <v>59514</v>
      </c>
      <c r="S148" t="s">
        <v>2130</v>
      </c>
      <c r="T148" t="s">
        <v>2130</v>
      </c>
      <c r="U148" t="s">
        <v>19338</v>
      </c>
      <c r="V148" t="s">
        <v>13413</v>
      </c>
      <c r="W148" t="s">
        <v>22829</v>
      </c>
      <c r="X148">
        <v>4402</v>
      </c>
      <c r="Z148">
        <v>20</v>
      </c>
      <c r="AB148" t="s">
        <v>1749</v>
      </c>
      <c r="AC148" t="s">
        <v>1749</v>
      </c>
      <c r="AD148" t="s">
        <v>1749</v>
      </c>
      <c r="AE148" t="s">
        <v>22391</v>
      </c>
      <c r="AF148" t="s">
        <v>817</v>
      </c>
      <c r="AG148">
        <v>20</v>
      </c>
      <c r="AH148">
        <v>20</v>
      </c>
      <c r="AI148" t="s">
        <v>22830</v>
      </c>
      <c r="AJ148" t="s">
        <v>22939</v>
      </c>
      <c r="AK148" t="s">
        <v>23092</v>
      </c>
      <c r="AL148" t="s">
        <v>23093</v>
      </c>
      <c r="AM148" t="s">
        <v>23085</v>
      </c>
      <c r="AN148" t="s">
        <v>19362</v>
      </c>
      <c r="AO148">
        <v>20</v>
      </c>
      <c r="AP148" t="s">
        <v>1749</v>
      </c>
      <c r="AQ148" t="s">
        <v>16020</v>
      </c>
      <c r="AR148" t="s">
        <v>22835</v>
      </c>
      <c r="AS148" t="s">
        <v>819</v>
      </c>
      <c r="AT148" t="s">
        <v>23094</v>
      </c>
      <c r="AU148" t="s">
        <v>1244</v>
      </c>
      <c r="AV148" t="s">
        <v>944</v>
      </c>
      <c r="AW148" t="s">
        <v>1120</v>
      </c>
      <c r="AX148" t="s">
        <v>19364</v>
      </c>
      <c r="AY148" t="s">
        <v>23095</v>
      </c>
      <c r="BA148" t="s">
        <v>1749</v>
      </c>
    </row>
    <row r="149" spans="1:53">
      <c r="A149" t="str">
        <f t="shared" si="2"/>
        <v>안전한 식수 공급을 위한 정수기 보급 사업 : CPA 39(한국 지원)1차</v>
      </c>
      <c r="B149">
        <v>147</v>
      </c>
      <c r="C149" t="s">
        <v>817</v>
      </c>
      <c r="D149" t="s">
        <v>19334</v>
      </c>
      <c r="E149" t="s">
        <v>817</v>
      </c>
      <c r="F149" t="s">
        <v>19335</v>
      </c>
      <c r="G149" t="s">
        <v>22446</v>
      </c>
      <c r="H149" t="s">
        <v>22447</v>
      </c>
      <c r="I149" t="s">
        <v>2758</v>
      </c>
      <c r="J149" t="s">
        <v>19378</v>
      </c>
      <c r="K149" t="s">
        <v>22448</v>
      </c>
      <c r="L149" t="s">
        <v>945</v>
      </c>
      <c r="M149" t="s">
        <v>209</v>
      </c>
      <c r="N149" t="s">
        <v>1228</v>
      </c>
      <c r="O149" t="s">
        <v>1231</v>
      </c>
      <c r="P149" t="s">
        <v>19337</v>
      </c>
      <c r="Q149" t="s">
        <v>875</v>
      </c>
      <c r="R149">
        <v>59514</v>
      </c>
      <c r="S149" t="s">
        <v>2130</v>
      </c>
      <c r="T149" t="s">
        <v>2130</v>
      </c>
      <c r="U149" t="s">
        <v>19338</v>
      </c>
      <c r="V149" t="s">
        <v>13413</v>
      </c>
      <c r="W149" t="s">
        <v>22829</v>
      </c>
      <c r="X149">
        <v>4402</v>
      </c>
      <c r="Z149">
        <v>12</v>
      </c>
      <c r="AB149" t="s">
        <v>1749</v>
      </c>
      <c r="AC149" t="s">
        <v>1749</v>
      </c>
      <c r="AD149" t="s">
        <v>1749</v>
      </c>
      <c r="AE149" t="s">
        <v>22391</v>
      </c>
      <c r="AF149" t="s">
        <v>817</v>
      </c>
      <c r="AG149">
        <v>12</v>
      </c>
      <c r="AH149">
        <v>12</v>
      </c>
      <c r="AI149" t="s">
        <v>22830</v>
      </c>
      <c r="AJ149" t="s">
        <v>22939</v>
      </c>
      <c r="AK149" t="s">
        <v>23096</v>
      </c>
      <c r="AL149" t="s">
        <v>23097</v>
      </c>
      <c r="AM149" t="s">
        <v>23085</v>
      </c>
      <c r="AN149" t="s">
        <v>19355</v>
      </c>
      <c r="AO149">
        <v>12</v>
      </c>
      <c r="AP149" t="s">
        <v>1749</v>
      </c>
      <c r="AQ149" t="s">
        <v>16020</v>
      </c>
      <c r="AR149" t="s">
        <v>22835</v>
      </c>
      <c r="AS149" t="s">
        <v>819</v>
      </c>
      <c r="AT149" t="s">
        <v>23098</v>
      </c>
      <c r="AU149" t="s">
        <v>1244</v>
      </c>
      <c r="AV149" t="s">
        <v>945</v>
      </c>
      <c r="AW149" t="s">
        <v>1120</v>
      </c>
      <c r="AX149" t="s">
        <v>19357</v>
      </c>
      <c r="AY149" t="s">
        <v>23099</v>
      </c>
      <c r="BA149" t="s">
        <v>1749</v>
      </c>
    </row>
    <row r="150" spans="1:53">
      <c r="A150" t="str">
        <f t="shared" si="2"/>
        <v>안전한 식수 공급을 위한 정수기 보급 사업 : CPA 38(한국 지원)1차</v>
      </c>
      <c r="B150">
        <v>148</v>
      </c>
      <c r="C150" t="s">
        <v>817</v>
      </c>
      <c r="D150" t="s">
        <v>19334</v>
      </c>
      <c r="E150" t="s">
        <v>817</v>
      </c>
      <c r="F150" t="s">
        <v>19335</v>
      </c>
      <c r="G150" t="s">
        <v>22446</v>
      </c>
      <c r="H150" t="s">
        <v>22447</v>
      </c>
      <c r="I150" t="s">
        <v>2758</v>
      </c>
      <c r="J150" t="s">
        <v>19378</v>
      </c>
      <c r="K150" t="s">
        <v>22448</v>
      </c>
      <c r="L150" t="s">
        <v>19336</v>
      </c>
      <c r="M150" t="s">
        <v>209</v>
      </c>
      <c r="N150" t="s">
        <v>1228</v>
      </c>
      <c r="O150" t="s">
        <v>1231</v>
      </c>
      <c r="P150" t="s">
        <v>19337</v>
      </c>
      <c r="Q150" t="s">
        <v>875</v>
      </c>
      <c r="R150">
        <v>59514</v>
      </c>
      <c r="S150" t="s">
        <v>2130</v>
      </c>
      <c r="T150" t="s">
        <v>2130</v>
      </c>
      <c r="U150" t="s">
        <v>19338</v>
      </c>
      <c r="V150" t="s">
        <v>13413</v>
      </c>
      <c r="W150" t="s">
        <v>22829</v>
      </c>
      <c r="X150">
        <v>4402</v>
      </c>
      <c r="Z150">
        <v>28</v>
      </c>
      <c r="AB150" t="s">
        <v>1749</v>
      </c>
      <c r="AC150" t="s">
        <v>1749</v>
      </c>
      <c r="AD150" t="s">
        <v>1749</v>
      </c>
      <c r="AE150" t="s">
        <v>22391</v>
      </c>
      <c r="AF150" t="s">
        <v>817</v>
      </c>
      <c r="AG150">
        <v>28</v>
      </c>
      <c r="AH150">
        <v>28</v>
      </c>
      <c r="AI150" t="s">
        <v>22830</v>
      </c>
      <c r="AJ150" t="s">
        <v>22939</v>
      </c>
      <c r="AK150" t="s">
        <v>23100</v>
      </c>
      <c r="AL150" t="s">
        <v>23101</v>
      </c>
      <c r="AM150" t="s">
        <v>23085</v>
      </c>
      <c r="AN150" t="s">
        <v>19341</v>
      </c>
      <c r="AO150">
        <v>28</v>
      </c>
      <c r="AP150" t="s">
        <v>1749</v>
      </c>
      <c r="AQ150" t="s">
        <v>16020</v>
      </c>
      <c r="AR150" t="s">
        <v>22835</v>
      </c>
      <c r="AS150" t="s">
        <v>819</v>
      </c>
      <c r="AT150" t="s">
        <v>23102</v>
      </c>
      <c r="AU150" t="s">
        <v>1244</v>
      </c>
      <c r="AV150" t="s">
        <v>19336</v>
      </c>
      <c r="AW150" t="s">
        <v>1120</v>
      </c>
      <c r="AX150" t="s">
        <v>19345</v>
      </c>
      <c r="AY150" t="s">
        <v>23103</v>
      </c>
      <c r="BA150" t="s">
        <v>1749</v>
      </c>
    </row>
    <row r="151" spans="1:53">
      <c r="A151" t="str">
        <f t="shared" si="2"/>
        <v>대한민국이 지원한 우간다 UpEnergy 고효율 쿡스토브 사업-CPA00241차</v>
      </c>
      <c r="B151">
        <v>149</v>
      </c>
      <c r="C151" t="s">
        <v>530</v>
      </c>
      <c r="D151" t="s">
        <v>1252</v>
      </c>
      <c r="E151" t="s">
        <v>19348</v>
      </c>
      <c r="F151" t="s">
        <v>19348</v>
      </c>
      <c r="J151" t="s">
        <v>1812</v>
      </c>
      <c r="L151" t="s">
        <v>19763</v>
      </c>
      <c r="M151" t="s">
        <v>209</v>
      </c>
      <c r="N151" t="s">
        <v>1228</v>
      </c>
      <c r="O151" t="s">
        <v>1231</v>
      </c>
      <c r="P151" t="s">
        <v>19569</v>
      </c>
      <c r="Q151" t="s">
        <v>19570</v>
      </c>
      <c r="R151">
        <v>41186</v>
      </c>
      <c r="S151" t="s">
        <v>2130</v>
      </c>
      <c r="T151" t="s">
        <v>2130</v>
      </c>
      <c r="U151" t="s">
        <v>19571</v>
      </c>
      <c r="V151" t="s">
        <v>13413</v>
      </c>
      <c r="W151" t="s">
        <v>23104</v>
      </c>
      <c r="X151">
        <v>2813</v>
      </c>
      <c r="Z151">
        <v>160</v>
      </c>
      <c r="AB151">
        <v>13</v>
      </c>
      <c r="AC151" t="s">
        <v>1749</v>
      </c>
      <c r="AD151" t="s">
        <v>1749</v>
      </c>
      <c r="AE151" t="s">
        <v>22411</v>
      </c>
      <c r="AF151" t="s">
        <v>530</v>
      </c>
      <c r="AG151">
        <v>173</v>
      </c>
      <c r="AH151">
        <v>160</v>
      </c>
      <c r="AI151" t="s">
        <v>23105</v>
      </c>
      <c r="AJ151" t="s">
        <v>23106</v>
      </c>
      <c r="AK151" t="s">
        <v>23107</v>
      </c>
      <c r="AL151" t="s">
        <v>23108</v>
      </c>
      <c r="AN151" t="s">
        <v>19766</v>
      </c>
      <c r="AO151">
        <v>160</v>
      </c>
      <c r="AP151" t="s">
        <v>1749</v>
      </c>
      <c r="AQ151" t="s">
        <v>224</v>
      </c>
      <c r="AR151" t="s">
        <v>23109</v>
      </c>
      <c r="AS151" t="s">
        <v>819</v>
      </c>
      <c r="AT151" t="s">
        <v>23110</v>
      </c>
      <c r="AU151" t="s">
        <v>1244</v>
      </c>
      <c r="AV151" t="s">
        <v>19763</v>
      </c>
      <c r="AW151" t="s">
        <v>7914</v>
      </c>
      <c r="AX151" t="s">
        <v>19768</v>
      </c>
      <c r="AY151" t="s">
        <v>23111</v>
      </c>
      <c r="AZ151" t="s">
        <v>23112</v>
      </c>
      <c r="BA151" t="s">
        <v>1749</v>
      </c>
    </row>
    <row r="152" spans="1:53">
      <c r="A152" t="str">
        <f t="shared" si="2"/>
        <v>대한민국이 지원한 우간다 UpEnergy 고효율 쿡스토브 사업-CPA00251차</v>
      </c>
      <c r="B152">
        <v>150</v>
      </c>
      <c r="C152" t="s">
        <v>530</v>
      </c>
      <c r="D152" t="s">
        <v>1252</v>
      </c>
      <c r="E152" t="s">
        <v>19348</v>
      </c>
      <c r="F152" t="s">
        <v>19348</v>
      </c>
      <c r="J152" t="s">
        <v>1812</v>
      </c>
      <c r="L152" t="s">
        <v>19754</v>
      </c>
      <c r="M152" t="s">
        <v>209</v>
      </c>
      <c r="N152" t="s">
        <v>1228</v>
      </c>
      <c r="O152" t="s">
        <v>1231</v>
      </c>
      <c r="P152" t="s">
        <v>19569</v>
      </c>
      <c r="Q152" t="s">
        <v>19570</v>
      </c>
      <c r="R152">
        <v>41186</v>
      </c>
      <c r="S152" t="s">
        <v>2130</v>
      </c>
      <c r="T152" t="s">
        <v>2130</v>
      </c>
      <c r="U152" t="s">
        <v>19571</v>
      </c>
      <c r="V152" t="s">
        <v>13413</v>
      </c>
      <c r="W152" t="s">
        <v>23104</v>
      </c>
      <c r="X152">
        <v>2813</v>
      </c>
      <c r="Z152">
        <v>146</v>
      </c>
      <c r="AB152">
        <v>11</v>
      </c>
      <c r="AC152" t="s">
        <v>1749</v>
      </c>
      <c r="AD152" t="s">
        <v>1749</v>
      </c>
      <c r="AE152" t="s">
        <v>22411</v>
      </c>
      <c r="AF152" t="s">
        <v>530</v>
      </c>
      <c r="AG152">
        <v>157</v>
      </c>
      <c r="AH152">
        <v>146</v>
      </c>
      <c r="AI152" t="s">
        <v>23105</v>
      </c>
      <c r="AJ152" t="s">
        <v>23106</v>
      </c>
      <c r="AK152" t="s">
        <v>23113</v>
      </c>
      <c r="AL152" t="s">
        <v>23114</v>
      </c>
      <c r="AN152" t="s">
        <v>19757</v>
      </c>
      <c r="AO152">
        <v>146</v>
      </c>
      <c r="AP152" t="s">
        <v>1749</v>
      </c>
      <c r="AQ152" t="s">
        <v>224</v>
      </c>
      <c r="AR152" t="s">
        <v>23109</v>
      </c>
      <c r="AS152" t="s">
        <v>819</v>
      </c>
      <c r="AT152" t="s">
        <v>23115</v>
      </c>
      <c r="AU152" t="s">
        <v>1244</v>
      </c>
      <c r="AV152" t="s">
        <v>19754</v>
      </c>
      <c r="AW152" t="s">
        <v>7914</v>
      </c>
      <c r="AX152" t="s">
        <v>19759</v>
      </c>
      <c r="AY152" t="s">
        <v>23116</v>
      </c>
      <c r="AZ152" t="s">
        <v>23117</v>
      </c>
      <c r="BA152" t="s">
        <v>1749</v>
      </c>
    </row>
    <row r="153" spans="1:53">
      <c r="A153" t="str">
        <f t="shared" si="2"/>
        <v>대한민국이 지원한 우간다 UpEnergy 고효율 쿡스토브 사업-CPA00261차</v>
      </c>
      <c r="B153">
        <v>151</v>
      </c>
      <c r="C153" t="s">
        <v>530</v>
      </c>
      <c r="D153" t="s">
        <v>1252</v>
      </c>
      <c r="E153" t="s">
        <v>19348</v>
      </c>
      <c r="F153" t="s">
        <v>19348</v>
      </c>
      <c r="J153" t="s">
        <v>1812</v>
      </c>
      <c r="L153" t="s">
        <v>19709</v>
      </c>
      <c r="M153" t="s">
        <v>209</v>
      </c>
      <c r="N153" t="s">
        <v>1228</v>
      </c>
      <c r="O153" t="s">
        <v>1231</v>
      </c>
      <c r="P153" t="s">
        <v>19569</v>
      </c>
      <c r="Q153" t="s">
        <v>19570</v>
      </c>
      <c r="R153">
        <v>41186</v>
      </c>
      <c r="S153" t="s">
        <v>2130</v>
      </c>
      <c r="T153" t="s">
        <v>2130</v>
      </c>
      <c r="U153" t="s">
        <v>19571</v>
      </c>
      <c r="V153" t="s">
        <v>13413</v>
      </c>
      <c r="W153" t="s">
        <v>23104</v>
      </c>
      <c r="X153">
        <v>2813</v>
      </c>
      <c r="Z153">
        <v>124</v>
      </c>
      <c r="AB153">
        <v>10</v>
      </c>
      <c r="AC153" t="s">
        <v>1749</v>
      </c>
      <c r="AD153" t="s">
        <v>1749</v>
      </c>
      <c r="AE153" t="s">
        <v>22411</v>
      </c>
      <c r="AF153" t="s">
        <v>530</v>
      </c>
      <c r="AG153">
        <v>134</v>
      </c>
      <c r="AH153">
        <v>124</v>
      </c>
      <c r="AI153" t="s">
        <v>23105</v>
      </c>
      <c r="AJ153" t="s">
        <v>23106</v>
      </c>
      <c r="AK153" t="s">
        <v>23118</v>
      </c>
      <c r="AL153" t="s">
        <v>23119</v>
      </c>
      <c r="AN153" t="s">
        <v>19712</v>
      </c>
      <c r="AO153">
        <v>124</v>
      </c>
      <c r="AP153" t="s">
        <v>1749</v>
      </c>
      <c r="AQ153" t="s">
        <v>224</v>
      </c>
      <c r="AR153" t="s">
        <v>23109</v>
      </c>
      <c r="AS153" t="s">
        <v>819</v>
      </c>
      <c r="AT153" t="s">
        <v>23120</v>
      </c>
      <c r="AU153" t="s">
        <v>1244</v>
      </c>
      <c r="AV153" t="s">
        <v>19709</v>
      </c>
      <c r="AW153" t="s">
        <v>7914</v>
      </c>
      <c r="AX153" t="s">
        <v>19714</v>
      </c>
      <c r="AY153" t="s">
        <v>23121</v>
      </c>
      <c r="AZ153" t="s">
        <v>23122</v>
      </c>
      <c r="BA153" t="s">
        <v>1749</v>
      </c>
    </row>
    <row r="154" spans="1:53">
      <c r="A154" t="str">
        <f t="shared" si="2"/>
        <v>대한민국이 지원한 우간다 UpEnergy 고효율 쿡스토브 사업-CPA00271차</v>
      </c>
      <c r="B154">
        <v>152</v>
      </c>
      <c r="C154" t="s">
        <v>530</v>
      </c>
      <c r="D154" t="s">
        <v>1252</v>
      </c>
      <c r="E154" t="s">
        <v>19348</v>
      </c>
      <c r="F154" t="s">
        <v>19348</v>
      </c>
      <c r="J154" t="s">
        <v>1812</v>
      </c>
      <c r="L154" t="s">
        <v>19718</v>
      </c>
      <c r="M154" t="s">
        <v>209</v>
      </c>
      <c r="N154" t="s">
        <v>1228</v>
      </c>
      <c r="O154" t="s">
        <v>1231</v>
      </c>
      <c r="P154" t="s">
        <v>19569</v>
      </c>
      <c r="Q154" t="s">
        <v>19570</v>
      </c>
      <c r="R154">
        <v>41186</v>
      </c>
      <c r="S154" t="s">
        <v>2130</v>
      </c>
      <c r="T154" t="s">
        <v>2130</v>
      </c>
      <c r="U154" t="s">
        <v>19571</v>
      </c>
      <c r="V154" t="s">
        <v>13413</v>
      </c>
      <c r="W154" t="s">
        <v>23104</v>
      </c>
      <c r="X154">
        <v>2813</v>
      </c>
      <c r="Z154">
        <v>110</v>
      </c>
      <c r="AB154">
        <v>9</v>
      </c>
      <c r="AC154" t="s">
        <v>1749</v>
      </c>
      <c r="AD154" t="s">
        <v>1749</v>
      </c>
      <c r="AE154" t="s">
        <v>22411</v>
      </c>
      <c r="AF154" t="s">
        <v>530</v>
      </c>
      <c r="AG154">
        <v>119</v>
      </c>
      <c r="AH154">
        <v>110</v>
      </c>
      <c r="AI154" t="s">
        <v>23105</v>
      </c>
      <c r="AJ154" t="s">
        <v>23106</v>
      </c>
      <c r="AK154" t="s">
        <v>23123</v>
      </c>
      <c r="AL154" t="s">
        <v>23124</v>
      </c>
      <c r="AN154" t="s">
        <v>19721</v>
      </c>
      <c r="AO154">
        <v>110</v>
      </c>
      <c r="AP154" t="s">
        <v>1749</v>
      </c>
      <c r="AQ154" t="s">
        <v>224</v>
      </c>
      <c r="AR154" t="s">
        <v>23109</v>
      </c>
      <c r="AS154" t="s">
        <v>819</v>
      </c>
      <c r="AT154" t="s">
        <v>23125</v>
      </c>
      <c r="AU154" t="s">
        <v>1244</v>
      </c>
      <c r="AV154" t="s">
        <v>19718</v>
      </c>
      <c r="AW154" t="s">
        <v>7914</v>
      </c>
      <c r="AX154" t="s">
        <v>19723</v>
      </c>
      <c r="AY154" t="s">
        <v>23126</v>
      </c>
      <c r="AZ154" t="s">
        <v>23127</v>
      </c>
      <c r="BA154" t="s">
        <v>1749</v>
      </c>
    </row>
    <row r="155" spans="1:53">
      <c r="A155" t="str">
        <f t="shared" si="2"/>
        <v>대한민국이 지원한 우간다 UpEnergy 고효율 쿡스토브 사업-CPA00281차</v>
      </c>
      <c r="B155">
        <v>153</v>
      </c>
      <c r="C155" t="s">
        <v>530</v>
      </c>
      <c r="D155" t="s">
        <v>1252</v>
      </c>
      <c r="E155" t="s">
        <v>19348</v>
      </c>
      <c r="F155" t="s">
        <v>19348</v>
      </c>
      <c r="J155" t="s">
        <v>1812</v>
      </c>
      <c r="L155" t="s">
        <v>19745</v>
      </c>
      <c r="M155" t="s">
        <v>209</v>
      </c>
      <c r="N155" t="s">
        <v>1228</v>
      </c>
      <c r="O155" t="s">
        <v>1231</v>
      </c>
      <c r="P155" t="s">
        <v>19569</v>
      </c>
      <c r="Q155" t="s">
        <v>19570</v>
      </c>
      <c r="R155">
        <v>41186</v>
      </c>
      <c r="S155" t="s">
        <v>2130</v>
      </c>
      <c r="T155" t="s">
        <v>2130</v>
      </c>
      <c r="U155" t="s">
        <v>19571</v>
      </c>
      <c r="V155" t="s">
        <v>13413</v>
      </c>
      <c r="W155" t="s">
        <v>23104</v>
      </c>
      <c r="X155">
        <v>2813</v>
      </c>
      <c r="Z155">
        <v>94</v>
      </c>
      <c r="AB155">
        <v>7</v>
      </c>
      <c r="AC155" t="s">
        <v>1749</v>
      </c>
      <c r="AD155" t="s">
        <v>1749</v>
      </c>
      <c r="AE155" t="s">
        <v>22411</v>
      </c>
      <c r="AF155" t="s">
        <v>530</v>
      </c>
      <c r="AG155">
        <v>101</v>
      </c>
      <c r="AH155">
        <v>94</v>
      </c>
      <c r="AI155" t="s">
        <v>23105</v>
      </c>
      <c r="AJ155" t="s">
        <v>23106</v>
      </c>
      <c r="AK155" t="s">
        <v>23128</v>
      </c>
      <c r="AL155" t="s">
        <v>23129</v>
      </c>
      <c r="AN155" t="s">
        <v>19748</v>
      </c>
      <c r="AO155">
        <v>94</v>
      </c>
      <c r="AP155" t="s">
        <v>1749</v>
      </c>
      <c r="AQ155" t="s">
        <v>224</v>
      </c>
      <c r="AR155" t="s">
        <v>23109</v>
      </c>
      <c r="AS155" t="s">
        <v>819</v>
      </c>
      <c r="AT155" t="s">
        <v>23130</v>
      </c>
      <c r="AU155" t="s">
        <v>1244</v>
      </c>
      <c r="AV155" t="s">
        <v>19745</v>
      </c>
      <c r="AW155" t="s">
        <v>7914</v>
      </c>
      <c r="AX155" t="s">
        <v>19750</v>
      </c>
      <c r="AY155" t="s">
        <v>23131</v>
      </c>
      <c r="AZ155" t="s">
        <v>23132</v>
      </c>
      <c r="BA155" t="s">
        <v>1749</v>
      </c>
    </row>
    <row r="156" spans="1:53">
      <c r="A156" t="str">
        <f t="shared" si="2"/>
        <v>대한민국이 지원한 우간다 UpEnergy 고효율 쿡스토브 사업-CPA00291차</v>
      </c>
      <c r="B156">
        <v>154</v>
      </c>
      <c r="C156" t="s">
        <v>530</v>
      </c>
      <c r="D156" t="s">
        <v>1252</v>
      </c>
      <c r="E156" t="s">
        <v>19348</v>
      </c>
      <c r="F156" t="s">
        <v>19348</v>
      </c>
      <c r="J156" t="s">
        <v>1812</v>
      </c>
      <c r="L156" t="s">
        <v>19727</v>
      </c>
      <c r="M156" t="s">
        <v>209</v>
      </c>
      <c r="N156" t="s">
        <v>1228</v>
      </c>
      <c r="O156" t="s">
        <v>1231</v>
      </c>
      <c r="P156" t="s">
        <v>19569</v>
      </c>
      <c r="Q156" t="s">
        <v>19570</v>
      </c>
      <c r="R156">
        <v>41186</v>
      </c>
      <c r="S156" t="s">
        <v>2130</v>
      </c>
      <c r="T156" t="s">
        <v>2130</v>
      </c>
      <c r="U156" t="s">
        <v>19571</v>
      </c>
      <c r="V156" t="s">
        <v>13413</v>
      </c>
      <c r="W156" t="s">
        <v>23104</v>
      </c>
      <c r="X156">
        <v>2813</v>
      </c>
      <c r="Z156">
        <v>76</v>
      </c>
      <c r="AB156">
        <v>6</v>
      </c>
      <c r="AC156" t="s">
        <v>1749</v>
      </c>
      <c r="AD156" t="s">
        <v>1749</v>
      </c>
      <c r="AE156" t="s">
        <v>22411</v>
      </c>
      <c r="AF156" t="s">
        <v>530</v>
      </c>
      <c r="AG156">
        <v>82</v>
      </c>
      <c r="AH156">
        <v>76</v>
      </c>
      <c r="AI156" t="s">
        <v>23105</v>
      </c>
      <c r="AJ156" t="s">
        <v>23106</v>
      </c>
      <c r="AK156" t="s">
        <v>23133</v>
      </c>
      <c r="AL156" t="s">
        <v>23134</v>
      </c>
      <c r="AN156" t="s">
        <v>19730</v>
      </c>
      <c r="AO156">
        <v>76</v>
      </c>
      <c r="AP156" t="s">
        <v>1749</v>
      </c>
      <c r="AQ156" t="s">
        <v>224</v>
      </c>
      <c r="AR156" t="s">
        <v>23109</v>
      </c>
      <c r="AS156" t="s">
        <v>819</v>
      </c>
      <c r="AT156" t="s">
        <v>23135</v>
      </c>
      <c r="AU156" t="s">
        <v>1244</v>
      </c>
      <c r="AV156" t="s">
        <v>19727</v>
      </c>
      <c r="AW156" t="s">
        <v>7914</v>
      </c>
      <c r="AX156" t="s">
        <v>19732</v>
      </c>
      <c r="AY156" t="s">
        <v>23136</v>
      </c>
      <c r="AZ156" t="s">
        <v>23137</v>
      </c>
      <c r="BA156" t="s">
        <v>1749</v>
      </c>
    </row>
    <row r="157" spans="1:53">
      <c r="A157" t="str">
        <f t="shared" si="2"/>
        <v>대한민국이 지원한 우간다 UpEnergy 고효율 쿡스토브 사업-CPA00301차</v>
      </c>
      <c r="B157">
        <v>155</v>
      </c>
      <c r="C157" t="s">
        <v>530</v>
      </c>
      <c r="D157" t="s">
        <v>1252</v>
      </c>
      <c r="E157" t="s">
        <v>19348</v>
      </c>
      <c r="F157" t="s">
        <v>19348</v>
      </c>
      <c r="J157" t="s">
        <v>1812</v>
      </c>
      <c r="L157" t="s">
        <v>19736</v>
      </c>
      <c r="M157" t="s">
        <v>209</v>
      </c>
      <c r="N157" t="s">
        <v>1228</v>
      </c>
      <c r="O157" t="s">
        <v>1231</v>
      </c>
      <c r="P157" t="s">
        <v>19569</v>
      </c>
      <c r="Q157" t="s">
        <v>19570</v>
      </c>
      <c r="R157">
        <v>41186</v>
      </c>
      <c r="S157" t="s">
        <v>2130</v>
      </c>
      <c r="T157" t="s">
        <v>2130</v>
      </c>
      <c r="U157" t="s">
        <v>19571</v>
      </c>
      <c r="V157" t="s">
        <v>13413</v>
      </c>
      <c r="W157" t="s">
        <v>23104</v>
      </c>
      <c r="X157">
        <v>2813</v>
      </c>
      <c r="Z157">
        <v>62</v>
      </c>
      <c r="AB157">
        <v>5</v>
      </c>
      <c r="AC157" t="s">
        <v>1749</v>
      </c>
      <c r="AD157" t="s">
        <v>1749</v>
      </c>
      <c r="AE157" t="s">
        <v>22411</v>
      </c>
      <c r="AF157" t="s">
        <v>530</v>
      </c>
      <c r="AG157">
        <v>67</v>
      </c>
      <c r="AH157">
        <v>62</v>
      </c>
      <c r="AI157" t="s">
        <v>23105</v>
      </c>
      <c r="AJ157" t="s">
        <v>23106</v>
      </c>
      <c r="AK157" t="s">
        <v>23138</v>
      </c>
      <c r="AL157" t="s">
        <v>23139</v>
      </c>
      <c r="AN157" t="s">
        <v>19739</v>
      </c>
      <c r="AO157">
        <v>62</v>
      </c>
      <c r="AP157" t="s">
        <v>1749</v>
      </c>
      <c r="AQ157" t="s">
        <v>224</v>
      </c>
      <c r="AR157" t="s">
        <v>23109</v>
      </c>
      <c r="AS157" t="s">
        <v>819</v>
      </c>
      <c r="AT157" t="s">
        <v>23140</v>
      </c>
      <c r="AU157" t="s">
        <v>1244</v>
      </c>
      <c r="AV157" t="s">
        <v>19736</v>
      </c>
      <c r="AW157" t="s">
        <v>7914</v>
      </c>
      <c r="AX157" t="s">
        <v>19741</v>
      </c>
      <c r="AY157" t="s">
        <v>23141</v>
      </c>
      <c r="AZ157" t="s">
        <v>23142</v>
      </c>
      <c r="BA157" t="s">
        <v>1749</v>
      </c>
    </row>
    <row r="158" spans="1:53">
      <c r="A158" t="str">
        <f t="shared" si="2"/>
        <v>대한민국이 지원한 우간다 UpEnergy 고효율 쿡스토브 사업-CPA00311차</v>
      </c>
      <c r="B158">
        <v>156</v>
      </c>
      <c r="C158" t="s">
        <v>530</v>
      </c>
      <c r="D158" t="s">
        <v>1252</v>
      </c>
      <c r="E158" t="s">
        <v>19348</v>
      </c>
      <c r="F158" t="s">
        <v>19348</v>
      </c>
      <c r="J158" t="s">
        <v>1812</v>
      </c>
      <c r="L158" t="s">
        <v>19700</v>
      </c>
      <c r="M158" t="s">
        <v>209</v>
      </c>
      <c r="N158" t="s">
        <v>1228</v>
      </c>
      <c r="O158" t="s">
        <v>1231</v>
      </c>
      <c r="P158" t="s">
        <v>19569</v>
      </c>
      <c r="Q158" t="s">
        <v>19570</v>
      </c>
      <c r="R158">
        <v>41186</v>
      </c>
      <c r="S158" t="s">
        <v>2130</v>
      </c>
      <c r="T158" t="s">
        <v>2130</v>
      </c>
      <c r="U158" t="s">
        <v>19571</v>
      </c>
      <c r="V158" t="s">
        <v>13413</v>
      </c>
      <c r="W158" t="s">
        <v>23104</v>
      </c>
      <c r="X158">
        <v>2813</v>
      </c>
      <c r="Z158">
        <v>41</v>
      </c>
      <c r="AB158">
        <v>4</v>
      </c>
      <c r="AC158" t="s">
        <v>1749</v>
      </c>
      <c r="AD158" t="s">
        <v>1749</v>
      </c>
      <c r="AE158" t="s">
        <v>22411</v>
      </c>
      <c r="AF158" t="s">
        <v>530</v>
      </c>
      <c r="AG158">
        <v>45</v>
      </c>
      <c r="AH158">
        <v>41</v>
      </c>
      <c r="AI158" t="s">
        <v>23105</v>
      </c>
      <c r="AJ158" t="s">
        <v>23106</v>
      </c>
      <c r="AK158" t="s">
        <v>23143</v>
      </c>
      <c r="AL158" t="s">
        <v>23144</v>
      </c>
      <c r="AN158" t="s">
        <v>19703</v>
      </c>
      <c r="AO158">
        <v>41</v>
      </c>
      <c r="AP158" t="s">
        <v>1749</v>
      </c>
      <c r="AQ158" t="s">
        <v>224</v>
      </c>
      <c r="AR158" t="s">
        <v>23109</v>
      </c>
      <c r="AS158" t="s">
        <v>819</v>
      </c>
      <c r="AT158" t="s">
        <v>23145</v>
      </c>
      <c r="AU158" t="s">
        <v>1244</v>
      </c>
      <c r="AV158" t="s">
        <v>19700</v>
      </c>
      <c r="AW158" t="s">
        <v>7914</v>
      </c>
      <c r="AX158" t="s">
        <v>19705</v>
      </c>
      <c r="AY158" t="s">
        <v>23146</v>
      </c>
      <c r="AZ158" t="s">
        <v>23147</v>
      </c>
      <c r="BA158" t="s">
        <v>1749</v>
      </c>
    </row>
    <row r="159" spans="1:53">
      <c r="A159" t="str">
        <f t="shared" si="2"/>
        <v>대한민국이 지원한 우간다 UpEnergy 고효율 쿡스토브 사업-CPA00331차</v>
      </c>
      <c r="B159">
        <v>157</v>
      </c>
      <c r="C159" t="s">
        <v>530</v>
      </c>
      <c r="D159" t="s">
        <v>1252</v>
      </c>
      <c r="E159" t="s">
        <v>19348</v>
      </c>
      <c r="F159" t="s">
        <v>19348</v>
      </c>
      <c r="J159" t="s">
        <v>1812</v>
      </c>
      <c r="L159" t="s">
        <v>19682</v>
      </c>
      <c r="M159" t="s">
        <v>209</v>
      </c>
      <c r="N159" t="s">
        <v>1228</v>
      </c>
      <c r="O159" t="s">
        <v>1231</v>
      </c>
      <c r="P159" t="s">
        <v>19569</v>
      </c>
      <c r="Q159" t="s">
        <v>19570</v>
      </c>
      <c r="R159">
        <v>41186</v>
      </c>
      <c r="S159" t="s">
        <v>2130</v>
      </c>
      <c r="T159" t="s">
        <v>2130</v>
      </c>
      <c r="U159" t="s">
        <v>19571</v>
      </c>
      <c r="V159" t="s">
        <v>13413</v>
      </c>
      <c r="W159" t="s">
        <v>23104</v>
      </c>
      <c r="X159">
        <v>2813</v>
      </c>
      <c r="Z159">
        <v>11</v>
      </c>
      <c r="AB159">
        <v>1</v>
      </c>
      <c r="AC159" t="s">
        <v>1749</v>
      </c>
      <c r="AD159" t="s">
        <v>1749</v>
      </c>
      <c r="AE159" t="s">
        <v>22411</v>
      </c>
      <c r="AF159" t="s">
        <v>530</v>
      </c>
      <c r="AG159">
        <v>12</v>
      </c>
      <c r="AH159">
        <v>11</v>
      </c>
      <c r="AI159" t="s">
        <v>23105</v>
      </c>
      <c r="AJ159" t="s">
        <v>23106</v>
      </c>
      <c r="AK159" t="s">
        <v>23148</v>
      </c>
      <c r="AL159" t="s">
        <v>23149</v>
      </c>
      <c r="AN159" t="s">
        <v>19685</v>
      </c>
      <c r="AO159">
        <v>11</v>
      </c>
      <c r="AP159" t="s">
        <v>1749</v>
      </c>
      <c r="AQ159" t="s">
        <v>224</v>
      </c>
      <c r="AR159" t="s">
        <v>23109</v>
      </c>
      <c r="AS159" t="s">
        <v>819</v>
      </c>
      <c r="AT159" t="s">
        <v>23150</v>
      </c>
      <c r="AU159" t="s">
        <v>1244</v>
      </c>
      <c r="AV159" t="s">
        <v>19682</v>
      </c>
      <c r="AW159" t="s">
        <v>7914</v>
      </c>
      <c r="AX159" t="s">
        <v>19687</v>
      </c>
      <c r="AY159" t="s">
        <v>23151</v>
      </c>
      <c r="AZ159" t="s">
        <v>23152</v>
      </c>
      <c r="BA159" t="s">
        <v>1749</v>
      </c>
    </row>
    <row r="160" spans="1:53">
      <c r="A160" t="str">
        <f t="shared" si="2"/>
        <v>대한민국이 지원한 우간다 UpEnergy 고효율 쿡스토브 사업-CPA00341차</v>
      </c>
      <c r="B160">
        <v>158</v>
      </c>
      <c r="C160" t="s">
        <v>530</v>
      </c>
      <c r="D160" t="s">
        <v>1252</v>
      </c>
      <c r="E160" t="s">
        <v>19348</v>
      </c>
      <c r="F160" t="s">
        <v>19348</v>
      </c>
      <c r="J160" t="s">
        <v>1812</v>
      </c>
      <c r="L160" t="s">
        <v>19673</v>
      </c>
      <c r="M160" t="s">
        <v>209</v>
      </c>
      <c r="N160" t="s">
        <v>1228</v>
      </c>
      <c r="O160" t="s">
        <v>1231</v>
      </c>
      <c r="P160" t="s">
        <v>19569</v>
      </c>
      <c r="Q160" t="s">
        <v>19570</v>
      </c>
      <c r="R160">
        <v>41186</v>
      </c>
      <c r="S160" t="s">
        <v>2130</v>
      </c>
      <c r="T160" t="s">
        <v>2130</v>
      </c>
      <c r="U160" t="s">
        <v>19571</v>
      </c>
      <c r="V160" t="s">
        <v>13413</v>
      </c>
      <c r="W160" t="s">
        <v>23104</v>
      </c>
      <c r="X160">
        <v>2813</v>
      </c>
      <c r="Z160">
        <v>4</v>
      </c>
      <c r="AB160" t="s">
        <v>1749</v>
      </c>
      <c r="AC160" t="s">
        <v>1749</v>
      </c>
      <c r="AD160" t="s">
        <v>1749</v>
      </c>
      <c r="AE160" t="s">
        <v>22411</v>
      </c>
      <c r="AF160" t="s">
        <v>530</v>
      </c>
      <c r="AG160">
        <v>4</v>
      </c>
      <c r="AH160">
        <v>4</v>
      </c>
      <c r="AI160" t="s">
        <v>23105</v>
      </c>
      <c r="AJ160" t="s">
        <v>23106</v>
      </c>
      <c r="AK160" t="s">
        <v>23153</v>
      </c>
      <c r="AL160" t="s">
        <v>23154</v>
      </c>
      <c r="AN160" t="s">
        <v>19676</v>
      </c>
      <c r="AO160">
        <v>4</v>
      </c>
      <c r="AP160" t="s">
        <v>1749</v>
      </c>
      <c r="AQ160" t="s">
        <v>224</v>
      </c>
      <c r="AR160" t="s">
        <v>23109</v>
      </c>
      <c r="AS160" t="s">
        <v>819</v>
      </c>
      <c r="AT160" t="s">
        <v>23155</v>
      </c>
      <c r="AU160" t="s">
        <v>1244</v>
      </c>
      <c r="AV160" t="s">
        <v>19673</v>
      </c>
      <c r="AW160" t="s">
        <v>7914</v>
      </c>
      <c r="AX160" t="s">
        <v>19678</v>
      </c>
      <c r="AY160" t="s">
        <v>23156</v>
      </c>
      <c r="BA160" t="s">
        <v>1749</v>
      </c>
    </row>
    <row r="161" spans="1:53">
      <c r="A161" t="str">
        <f t="shared" si="2"/>
        <v>대한민국이 지원한 우간다 UpEnergy 고효율 쿡스토브 사업-CPA00351차</v>
      </c>
      <c r="B161">
        <v>159</v>
      </c>
      <c r="C161" t="s">
        <v>530</v>
      </c>
      <c r="D161" t="s">
        <v>1252</v>
      </c>
      <c r="E161" t="s">
        <v>19348</v>
      </c>
      <c r="F161" t="s">
        <v>19348</v>
      </c>
      <c r="J161" t="s">
        <v>1812</v>
      </c>
      <c r="L161" t="s">
        <v>19664</v>
      </c>
      <c r="M161" t="s">
        <v>209</v>
      </c>
      <c r="N161" t="s">
        <v>1228</v>
      </c>
      <c r="O161" t="s">
        <v>1231</v>
      </c>
      <c r="P161" t="s">
        <v>19569</v>
      </c>
      <c r="Q161" t="s">
        <v>19570</v>
      </c>
      <c r="R161">
        <v>41186</v>
      </c>
      <c r="S161" t="s">
        <v>2130</v>
      </c>
      <c r="T161" t="s">
        <v>2130</v>
      </c>
      <c r="U161" t="s">
        <v>19571</v>
      </c>
      <c r="V161" t="s">
        <v>13413</v>
      </c>
      <c r="W161" t="s">
        <v>23104</v>
      </c>
      <c r="X161">
        <v>2813</v>
      </c>
      <c r="Z161">
        <v>4</v>
      </c>
      <c r="AB161" t="s">
        <v>1749</v>
      </c>
      <c r="AC161" t="s">
        <v>1749</v>
      </c>
      <c r="AD161" t="s">
        <v>1749</v>
      </c>
      <c r="AE161" t="s">
        <v>22411</v>
      </c>
      <c r="AF161" t="s">
        <v>530</v>
      </c>
      <c r="AG161">
        <v>4</v>
      </c>
      <c r="AH161">
        <v>4</v>
      </c>
      <c r="AI161" t="s">
        <v>23105</v>
      </c>
      <c r="AJ161" t="s">
        <v>23106</v>
      </c>
      <c r="AK161" t="s">
        <v>23157</v>
      </c>
      <c r="AL161" t="s">
        <v>23158</v>
      </c>
      <c r="AN161" t="s">
        <v>19667</v>
      </c>
      <c r="AO161">
        <v>4</v>
      </c>
      <c r="AP161" t="s">
        <v>1749</v>
      </c>
      <c r="AQ161" t="s">
        <v>224</v>
      </c>
      <c r="AR161" t="s">
        <v>23109</v>
      </c>
      <c r="AS161" t="s">
        <v>819</v>
      </c>
      <c r="AT161" t="s">
        <v>23159</v>
      </c>
      <c r="AU161" t="s">
        <v>1244</v>
      </c>
      <c r="AV161" t="s">
        <v>19664</v>
      </c>
      <c r="AW161" t="s">
        <v>7914</v>
      </c>
      <c r="AX161" t="s">
        <v>19669</v>
      </c>
      <c r="AY161" t="s">
        <v>23160</v>
      </c>
      <c r="BA161" t="s">
        <v>1749</v>
      </c>
    </row>
    <row r="162" spans="1:53">
      <c r="A162" t="str">
        <f t="shared" si="2"/>
        <v>대한민국이 지원한 우간다 UpEnergy 고효율 쿡스토브 사업-CPA00361차</v>
      </c>
      <c r="B162">
        <v>160</v>
      </c>
      <c r="C162" t="s">
        <v>530</v>
      </c>
      <c r="D162" t="s">
        <v>1252</v>
      </c>
      <c r="E162" t="s">
        <v>19348</v>
      </c>
      <c r="F162" t="s">
        <v>19348</v>
      </c>
      <c r="J162" t="s">
        <v>1812</v>
      </c>
      <c r="L162" t="s">
        <v>19619</v>
      </c>
      <c r="M162" t="s">
        <v>209</v>
      </c>
      <c r="N162" t="s">
        <v>1228</v>
      </c>
      <c r="O162" t="s">
        <v>1231</v>
      </c>
      <c r="P162" t="s">
        <v>19569</v>
      </c>
      <c r="Q162" t="s">
        <v>19570</v>
      </c>
      <c r="R162">
        <v>41186</v>
      </c>
      <c r="S162" t="s">
        <v>2130</v>
      </c>
      <c r="T162" t="s">
        <v>2130</v>
      </c>
      <c r="U162" t="s">
        <v>19571</v>
      </c>
      <c r="V162" t="s">
        <v>13413</v>
      </c>
      <c r="W162" t="s">
        <v>23104</v>
      </c>
      <c r="X162">
        <v>2813</v>
      </c>
      <c r="Z162">
        <v>4</v>
      </c>
      <c r="AB162" t="s">
        <v>1749</v>
      </c>
      <c r="AC162" t="s">
        <v>1749</v>
      </c>
      <c r="AD162" t="s">
        <v>1749</v>
      </c>
      <c r="AE162" t="s">
        <v>22411</v>
      </c>
      <c r="AF162" t="s">
        <v>530</v>
      </c>
      <c r="AG162">
        <v>4</v>
      </c>
      <c r="AH162">
        <v>4</v>
      </c>
      <c r="AI162" t="s">
        <v>23105</v>
      </c>
      <c r="AJ162" t="s">
        <v>23106</v>
      </c>
      <c r="AK162" t="s">
        <v>23161</v>
      </c>
      <c r="AL162" t="s">
        <v>23162</v>
      </c>
      <c r="AN162" t="s">
        <v>19622</v>
      </c>
      <c r="AO162">
        <v>4</v>
      </c>
      <c r="AP162" t="s">
        <v>1749</v>
      </c>
      <c r="AQ162" t="s">
        <v>224</v>
      </c>
      <c r="AR162" t="s">
        <v>23109</v>
      </c>
      <c r="AS162" t="s">
        <v>819</v>
      </c>
      <c r="AT162" t="s">
        <v>23163</v>
      </c>
      <c r="AU162" t="s">
        <v>1244</v>
      </c>
      <c r="AV162" t="s">
        <v>19619</v>
      </c>
      <c r="AW162" t="s">
        <v>7914</v>
      </c>
      <c r="AX162" t="s">
        <v>19624</v>
      </c>
      <c r="AY162" t="s">
        <v>23164</v>
      </c>
      <c r="BA162" t="s">
        <v>1749</v>
      </c>
    </row>
    <row r="163" spans="1:53">
      <c r="A163" t="str">
        <f t="shared" si="2"/>
        <v>대한민국이 지원한 우간다 UpEnergy 고효율 쿡스토브 사업-CPA00371차</v>
      </c>
      <c r="B163">
        <v>161</v>
      </c>
      <c r="C163" t="s">
        <v>530</v>
      </c>
      <c r="D163" t="s">
        <v>1252</v>
      </c>
      <c r="E163" t="s">
        <v>19348</v>
      </c>
      <c r="F163" t="s">
        <v>19348</v>
      </c>
      <c r="J163" t="s">
        <v>1812</v>
      </c>
      <c r="L163" t="s">
        <v>19646</v>
      </c>
      <c r="M163" t="s">
        <v>209</v>
      </c>
      <c r="N163" t="s">
        <v>1228</v>
      </c>
      <c r="O163" t="s">
        <v>1231</v>
      </c>
      <c r="P163" t="s">
        <v>19569</v>
      </c>
      <c r="Q163" t="s">
        <v>19570</v>
      </c>
      <c r="R163">
        <v>41186</v>
      </c>
      <c r="S163" t="s">
        <v>2130</v>
      </c>
      <c r="T163" t="s">
        <v>2130</v>
      </c>
      <c r="U163" t="s">
        <v>19571</v>
      </c>
      <c r="V163" t="s">
        <v>13413</v>
      </c>
      <c r="W163" t="s">
        <v>23104</v>
      </c>
      <c r="X163">
        <v>2813</v>
      </c>
      <c r="Z163">
        <v>4</v>
      </c>
      <c r="AB163" t="s">
        <v>1749</v>
      </c>
      <c r="AC163" t="s">
        <v>1749</v>
      </c>
      <c r="AD163" t="s">
        <v>1749</v>
      </c>
      <c r="AE163" t="s">
        <v>22411</v>
      </c>
      <c r="AF163" t="s">
        <v>530</v>
      </c>
      <c r="AG163">
        <v>4</v>
      </c>
      <c r="AH163">
        <v>4</v>
      </c>
      <c r="AI163" t="s">
        <v>23105</v>
      </c>
      <c r="AJ163" t="s">
        <v>23106</v>
      </c>
      <c r="AK163" t="s">
        <v>23165</v>
      </c>
      <c r="AL163" t="s">
        <v>23166</v>
      </c>
      <c r="AN163" t="s">
        <v>19649</v>
      </c>
      <c r="AO163">
        <v>4</v>
      </c>
      <c r="AP163" t="s">
        <v>1749</v>
      </c>
      <c r="AQ163" t="s">
        <v>224</v>
      </c>
      <c r="AR163" t="s">
        <v>23109</v>
      </c>
      <c r="AS163" t="s">
        <v>819</v>
      </c>
      <c r="AT163" t="s">
        <v>23167</v>
      </c>
      <c r="AU163" t="s">
        <v>1244</v>
      </c>
      <c r="AV163" t="s">
        <v>19646</v>
      </c>
      <c r="AW163" t="s">
        <v>7914</v>
      </c>
      <c r="AX163" t="s">
        <v>19651</v>
      </c>
      <c r="AY163" t="s">
        <v>23168</v>
      </c>
      <c r="BA163" t="s">
        <v>1749</v>
      </c>
    </row>
    <row r="164" spans="1:53">
      <c r="A164" t="str">
        <f t="shared" si="2"/>
        <v>대한민국이 지원한 우간다 UpEnergy 고효율 쿡스토브 사업-CPA00381차</v>
      </c>
      <c r="B164">
        <v>162</v>
      </c>
      <c r="C164" t="s">
        <v>530</v>
      </c>
      <c r="D164" t="s">
        <v>1252</v>
      </c>
      <c r="E164" t="s">
        <v>19348</v>
      </c>
      <c r="F164" t="s">
        <v>19348</v>
      </c>
      <c r="J164" t="s">
        <v>1812</v>
      </c>
      <c r="L164" t="s">
        <v>19637</v>
      </c>
      <c r="M164" t="s">
        <v>209</v>
      </c>
      <c r="N164" t="s">
        <v>1228</v>
      </c>
      <c r="O164" t="s">
        <v>1231</v>
      </c>
      <c r="P164" t="s">
        <v>19569</v>
      </c>
      <c r="Q164" t="s">
        <v>19570</v>
      </c>
      <c r="R164">
        <v>41186</v>
      </c>
      <c r="S164" t="s">
        <v>1324</v>
      </c>
      <c r="T164" t="s">
        <v>1513</v>
      </c>
      <c r="U164" t="s">
        <v>19571</v>
      </c>
      <c r="V164" t="s">
        <v>13413</v>
      </c>
      <c r="W164" t="s">
        <v>23104</v>
      </c>
      <c r="X164">
        <v>2813</v>
      </c>
      <c r="Z164">
        <v>4</v>
      </c>
      <c r="AB164" t="s">
        <v>1749</v>
      </c>
      <c r="AC164" t="s">
        <v>1749</v>
      </c>
      <c r="AD164" t="s">
        <v>1749</v>
      </c>
      <c r="AE164" t="s">
        <v>22411</v>
      </c>
      <c r="AF164" t="s">
        <v>530</v>
      </c>
      <c r="AG164">
        <v>4</v>
      </c>
      <c r="AH164">
        <v>4</v>
      </c>
      <c r="AI164" t="s">
        <v>23105</v>
      </c>
      <c r="AJ164" t="s">
        <v>23106</v>
      </c>
      <c r="AK164" t="s">
        <v>23169</v>
      </c>
      <c r="AL164" t="s">
        <v>23170</v>
      </c>
      <c r="AN164" t="s">
        <v>19640</v>
      </c>
      <c r="AO164">
        <v>4</v>
      </c>
      <c r="AP164" t="s">
        <v>1749</v>
      </c>
      <c r="AQ164" t="s">
        <v>224</v>
      </c>
      <c r="AR164" t="s">
        <v>23109</v>
      </c>
      <c r="AS164" t="s">
        <v>819</v>
      </c>
      <c r="AT164" t="s">
        <v>23171</v>
      </c>
      <c r="AU164" t="s">
        <v>1244</v>
      </c>
      <c r="AV164" t="s">
        <v>19637</v>
      </c>
      <c r="AW164" t="s">
        <v>7914</v>
      </c>
      <c r="AX164" t="s">
        <v>19642</v>
      </c>
      <c r="AY164" t="s">
        <v>23172</v>
      </c>
      <c r="BA164" t="s">
        <v>1749</v>
      </c>
    </row>
    <row r="165" spans="1:53">
      <c r="A165" t="str">
        <f t="shared" si="2"/>
        <v>대한민국이 지원한 우간다 UpEnergy 고효율 쿡스토브 사업-CPA00391차</v>
      </c>
      <c r="B165">
        <v>163</v>
      </c>
      <c r="C165" t="s">
        <v>530</v>
      </c>
      <c r="D165" t="s">
        <v>1252</v>
      </c>
      <c r="E165" t="s">
        <v>19348</v>
      </c>
      <c r="F165" t="s">
        <v>19348</v>
      </c>
      <c r="J165" t="s">
        <v>1812</v>
      </c>
      <c r="L165" t="s">
        <v>19655</v>
      </c>
      <c r="M165" t="s">
        <v>209</v>
      </c>
      <c r="N165" t="s">
        <v>1228</v>
      </c>
      <c r="O165" t="s">
        <v>1231</v>
      </c>
      <c r="P165" t="s">
        <v>19569</v>
      </c>
      <c r="Q165" t="s">
        <v>19570</v>
      </c>
      <c r="R165">
        <v>41186</v>
      </c>
      <c r="S165" t="s">
        <v>2130</v>
      </c>
      <c r="T165" t="s">
        <v>2130</v>
      </c>
      <c r="U165" t="s">
        <v>19571</v>
      </c>
      <c r="V165" t="s">
        <v>13413</v>
      </c>
      <c r="W165" t="s">
        <v>23104</v>
      </c>
      <c r="X165">
        <v>2813</v>
      </c>
      <c r="Z165">
        <v>4</v>
      </c>
      <c r="AB165" t="s">
        <v>1749</v>
      </c>
      <c r="AC165" t="s">
        <v>1749</v>
      </c>
      <c r="AD165" t="s">
        <v>1749</v>
      </c>
      <c r="AE165" t="s">
        <v>22411</v>
      </c>
      <c r="AF165" t="s">
        <v>530</v>
      </c>
      <c r="AG165">
        <v>4</v>
      </c>
      <c r="AH165">
        <v>4</v>
      </c>
      <c r="AI165" t="s">
        <v>23105</v>
      </c>
      <c r="AJ165" t="s">
        <v>23106</v>
      </c>
      <c r="AK165" t="s">
        <v>23173</v>
      </c>
      <c r="AL165" t="s">
        <v>23174</v>
      </c>
      <c r="AN165" t="s">
        <v>19658</v>
      </c>
      <c r="AO165">
        <v>4</v>
      </c>
      <c r="AP165" t="s">
        <v>1749</v>
      </c>
      <c r="AQ165" t="s">
        <v>224</v>
      </c>
      <c r="AR165" t="s">
        <v>23109</v>
      </c>
      <c r="AS165" t="s">
        <v>819</v>
      </c>
      <c r="AT165" t="s">
        <v>23175</v>
      </c>
      <c r="AU165" t="s">
        <v>1244</v>
      </c>
      <c r="AV165" t="s">
        <v>19655</v>
      </c>
      <c r="AW165" t="s">
        <v>7914</v>
      </c>
      <c r="AX165" t="s">
        <v>19660</v>
      </c>
      <c r="AY165" t="s">
        <v>23176</v>
      </c>
      <c r="BA165" t="s">
        <v>1749</v>
      </c>
    </row>
    <row r="166" spans="1:53">
      <c r="A166" t="str">
        <f t="shared" si="2"/>
        <v>대한민국이 지원한 우간다 UpEnergy 고효율 쿡스토브 사업-CPA00401차</v>
      </c>
      <c r="B166">
        <v>164</v>
      </c>
      <c r="C166" t="s">
        <v>530</v>
      </c>
      <c r="D166" t="s">
        <v>1252</v>
      </c>
      <c r="E166" t="s">
        <v>19348</v>
      </c>
      <c r="F166" t="s">
        <v>19348</v>
      </c>
      <c r="J166" t="s">
        <v>1812</v>
      </c>
      <c r="L166" t="s">
        <v>19628</v>
      </c>
      <c r="M166" t="s">
        <v>209</v>
      </c>
      <c r="N166" t="s">
        <v>1228</v>
      </c>
      <c r="O166" t="s">
        <v>1231</v>
      </c>
      <c r="P166" t="s">
        <v>19569</v>
      </c>
      <c r="Q166" t="s">
        <v>19570</v>
      </c>
      <c r="R166">
        <v>41186</v>
      </c>
      <c r="S166" t="s">
        <v>2130</v>
      </c>
      <c r="T166" t="s">
        <v>2130</v>
      </c>
      <c r="U166" t="s">
        <v>19571</v>
      </c>
      <c r="V166" t="s">
        <v>13413</v>
      </c>
      <c r="W166" t="s">
        <v>23104</v>
      </c>
      <c r="X166">
        <v>2813</v>
      </c>
      <c r="Z166">
        <v>4</v>
      </c>
      <c r="AB166" t="s">
        <v>1749</v>
      </c>
      <c r="AC166" t="s">
        <v>1749</v>
      </c>
      <c r="AD166" t="s">
        <v>1749</v>
      </c>
      <c r="AE166" t="s">
        <v>22411</v>
      </c>
      <c r="AF166" t="s">
        <v>530</v>
      </c>
      <c r="AG166">
        <v>4</v>
      </c>
      <c r="AH166">
        <v>4</v>
      </c>
      <c r="AI166" t="s">
        <v>23105</v>
      </c>
      <c r="AJ166" t="s">
        <v>23106</v>
      </c>
      <c r="AK166" t="s">
        <v>23177</v>
      </c>
      <c r="AL166" t="s">
        <v>23178</v>
      </c>
      <c r="AN166" t="s">
        <v>19631</v>
      </c>
      <c r="AO166">
        <v>4</v>
      </c>
      <c r="AP166" t="s">
        <v>1749</v>
      </c>
      <c r="AQ166" t="s">
        <v>224</v>
      </c>
      <c r="AR166" t="s">
        <v>23109</v>
      </c>
      <c r="AS166" t="s">
        <v>819</v>
      </c>
      <c r="AT166" t="s">
        <v>23179</v>
      </c>
      <c r="AU166" t="s">
        <v>1244</v>
      </c>
      <c r="AV166" t="s">
        <v>19628</v>
      </c>
      <c r="AW166" t="s">
        <v>7914</v>
      </c>
      <c r="AX166" t="s">
        <v>19633</v>
      </c>
      <c r="AY166" t="s">
        <v>23180</v>
      </c>
      <c r="BA166" t="s">
        <v>1749</v>
      </c>
    </row>
    <row r="167" spans="1:53">
      <c r="A167" t="str">
        <f t="shared" si="2"/>
        <v>대한민국이 지원한 우간다 UpEnergy 고효율 쿡스토브 사업-CPA00411차</v>
      </c>
      <c r="B167">
        <v>165</v>
      </c>
      <c r="C167" t="s">
        <v>530</v>
      </c>
      <c r="D167" t="s">
        <v>1252</v>
      </c>
      <c r="E167" t="s">
        <v>19348</v>
      </c>
      <c r="F167" t="s">
        <v>19348</v>
      </c>
      <c r="J167" t="s">
        <v>1812</v>
      </c>
      <c r="L167" t="s">
        <v>19610</v>
      </c>
      <c r="M167" t="s">
        <v>209</v>
      </c>
      <c r="N167" t="s">
        <v>1228</v>
      </c>
      <c r="O167" t="s">
        <v>1231</v>
      </c>
      <c r="P167" t="s">
        <v>19569</v>
      </c>
      <c r="Q167" t="s">
        <v>19570</v>
      </c>
      <c r="R167">
        <v>41186</v>
      </c>
      <c r="S167" t="s">
        <v>2130</v>
      </c>
      <c r="T167" t="s">
        <v>2130</v>
      </c>
      <c r="U167" t="s">
        <v>19571</v>
      </c>
      <c r="V167" t="s">
        <v>13413</v>
      </c>
      <c r="W167" t="s">
        <v>23104</v>
      </c>
      <c r="X167">
        <v>2813</v>
      </c>
      <c r="Z167">
        <v>4</v>
      </c>
      <c r="AB167" t="s">
        <v>1749</v>
      </c>
      <c r="AC167" t="s">
        <v>1749</v>
      </c>
      <c r="AD167" t="s">
        <v>1749</v>
      </c>
      <c r="AE167" t="s">
        <v>22411</v>
      </c>
      <c r="AF167" t="s">
        <v>530</v>
      </c>
      <c r="AG167">
        <v>4</v>
      </c>
      <c r="AH167">
        <v>4</v>
      </c>
      <c r="AI167" t="s">
        <v>23105</v>
      </c>
      <c r="AJ167" t="s">
        <v>23106</v>
      </c>
      <c r="AK167" t="s">
        <v>23181</v>
      </c>
      <c r="AL167" t="s">
        <v>23182</v>
      </c>
      <c r="AN167" t="s">
        <v>19613</v>
      </c>
      <c r="AO167">
        <v>4</v>
      </c>
      <c r="AP167" t="s">
        <v>1749</v>
      </c>
      <c r="AQ167" t="s">
        <v>224</v>
      </c>
      <c r="AR167" t="s">
        <v>23109</v>
      </c>
      <c r="AS167" t="s">
        <v>819</v>
      </c>
      <c r="AT167" t="s">
        <v>23183</v>
      </c>
      <c r="AU167" t="s">
        <v>1244</v>
      </c>
      <c r="AV167" t="s">
        <v>19610</v>
      </c>
      <c r="AW167" t="s">
        <v>7914</v>
      </c>
      <c r="AX167" t="s">
        <v>19615</v>
      </c>
      <c r="AY167" t="s">
        <v>23184</v>
      </c>
      <c r="BA167" t="s">
        <v>1749</v>
      </c>
    </row>
    <row r="168" spans="1:53">
      <c r="A168" t="str">
        <f t="shared" si="2"/>
        <v>대한민국이 지원한 우간다 UpEnergy 고효율 쿡스토브 사업-CPA00421차</v>
      </c>
      <c r="B168">
        <v>166</v>
      </c>
      <c r="C168" t="s">
        <v>530</v>
      </c>
      <c r="D168" t="s">
        <v>1252</v>
      </c>
      <c r="E168" t="s">
        <v>19348</v>
      </c>
      <c r="F168" t="s">
        <v>19348</v>
      </c>
      <c r="J168" t="s">
        <v>1812</v>
      </c>
      <c r="L168" t="s">
        <v>19601</v>
      </c>
      <c r="M168" t="s">
        <v>209</v>
      </c>
      <c r="N168" t="s">
        <v>1228</v>
      </c>
      <c r="O168" t="s">
        <v>1231</v>
      </c>
      <c r="P168" t="s">
        <v>19569</v>
      </c>
      <c r="Q168" t="s">
        <v>19570</v>
      </c>
      <c r="R168">
        <v>41186</v>
      </c>
      <c r="S168" t="s">
        <v>2130</v>
      </c>
      <c r="T168" t="s">
        <v>2130</v>
      </c>
      <c r="U168" t="s">
        <v>19571</v>
      </c>
      <c r="V168" t="s">
        <v>13413</v>
      </c>
      <c r="W168" t="s">
        <v>23104</v>
      </c>
      <c r="X168">
        <v>2813</v>
      </c>
      <c r="Z168">
        <v>4</v>
      </c>
      <c r="AB168" t="s">
        <v>1749</v>
      </c>
      <c r="AC168" t="s">
        <v>1749</v>
      </c>
      <c r="AD168" t="s">
        <v>1749</v>
      </c>
      <c r="AE168" t="s">
        <v>22411</v>
      </c>
      <c r="AF168" t="s">
        <v>530</v>
      </c>
      <c r="AG168">
        <v>4</v>
      </c>
      <c r="AH168">
        <v>4</v>
      </c>
      <c r="AI168" t="s">
        <v>23105</v>
      </c>
      <c r="AJ168" t="s">
        <v>23106</v>
      </c>
      <c r="AK168" t="s">
        <v>23185</v>
      </c>
      <c r="AL168" t="s">
        <v>23186</v>
      </c>
      <c r="AN168" t="s">
        <v>19604</v>
      </c>
      <c r="AO168">
        <v>4</v>
      </c>
      <c r="AP168" t="s">
        <v>1749</v>
      </c>
      <c r="AQ168" t="s">
        <v>224</v>
      </c>
      <c r="AR168" t="s">
        <v>23109</v>
      </c>
      <c r="AS168" t="s">
        <v>819</v>
      </c>
      <c r="AT168" t="s">
        <v>23187</v>
      </c>
      <c r="AU168" t="s">
        <v>1244</v>
      </c>
      <c r="AV168" t="s">
        <v>19601</v>
      </c>
      <c r="AW168" t="s">
        <v>7914</v>
      </c>
      <c r="AX168" t="s">
        <v>19606</v>
      </c>
      <c r="AY168" t="s">
        <v>23188</v>
      </c>
      <c r="BA168" t="s">
        <v>1749</v>
      </c>
    </row>
    <row r="169" spans="1:53">
      <c r="A169" t="str">
        <f t="shared" si="2"/>
        <v>대한민국이 지원한 우간다 UpEnergy 고효율 쿡스토브 사업-CPA00431차</v>
      </c>
      <c r="B169">
        <v>167</v>
      </c>
      <c r="C169" t="s">
        <v>530</v>
      </c>
      <c r="D169" t="s">
        <v>1252</v>
      </c>
      <c r="E169" t="s">
        <v>19348</v>
      </c>
      <c r="F169" t="s">
        <v>19348</v>
      </c>
      <c r="J169" t="s">
        <v>1812</v>
      </c>
      <c r="L169" t="s">
        <v>19592</v>
      </c>
      <c r="M169" t="s">
        <v>209</v>
      </c>
      <c r="N169" t="s">
        <v>1228</v>
      </c>
      <c r="O169" t="s">
        <v>1231</v>
      </c>
      <c r="P169" t="s">
        <v>19569</v>
      </c>
      <c r="Q169" t="s">
        <v>19570</v>
      </c>
      <c r="R169">
        <v>41186</v>
      </c>
      <c r="S169" t="s">
        <v>2130</v>
      </c>
      <c r="T169" t="s">
        <v>2130</v>
      </c>
      <c r="U169" t="s">
        <v>19571</v>
      </c>
      <c r="V169" t="s">
        <v>13413</v>
      </c>
      <c r="W169" t="s">
        <v>23104</v>
      </c>
      <c r="X169">
        <v>2813</v>
      </c>
      <c r="Z169">
        <v>4</v>
      </c>
      <c r="AB169" t="s">
        <v>1749</v>
      </c>
      <c r="AC169" t="s">
        <v>1749</v>
      </c>
      <c r="AD169" t="s">
        <v>1749</v>
      </c>
      <c r="AE169" t="s">
        <v>22411</v>
      </c>
      <c r="AF169" t="s">
        <v>530</v>
      </c>
      <c r="AG169">
        <v>4</v>
      </c>
      <c r="AH169">
        <v>4</v>
      </c>
      <c r="AI169" t="s">
        <v>23105</v>
      </c>
      <c r="AJ169" t="s">
        <v>23106</v>
      </c>
      <c r="AK169" t="s">
        <v>23189</v>
      </c>
      <c r="AL169" t="s">
        <v>23190</v>
      </c>
      <c r="AN169" t="s">
        <v>19595</v>
      </c>
      <c r="AO169">
        <v>4</v>
      </c>
      <c r="AP169" t="s">
        <v>1749</v>
      </c>
      <c r="AQ169" t="s">
        <v>224</v>
      </c>
      <c r="AR169" t="s">
        <v>23109</v>
      </c>
      <c r="AS169" t="s">
        <v>819</v>
      </c>
      <c r="AT169" t="s">
        <v>23191</v>
      </c>
      <c r="AU169" t="s">
        <v>1244</v>
      </c>
      <c r="AV169" t="s">
        <v>19592</v>
      </c>
      <c r="AW169" t="s">
        <v>7914</v>
      </c>
      <c r="AX169" t="s">
        <v>19597</v>
      </c>
      <c r="AY169" t="s">
        <v>23192</v>
      </c>
      <c r="BA169" t="s">
        <v>1749</v>
      </c>
    </row>
    <row r="170" spans="1:53">
      <c r="A170" t="str">
        <f t="shared" si="2"/>
        <v>대한민국이 지원한 우간다 UpEnergy 고효율 쿡스토브 사업-CPA00441차</v>
      </c>
      <c r="B170">
        <v>168</v>
      </c>
      <c r="C170" t="s">
        <v>530</v>
      </c>
      <c r="D170" t="s">
        <v>1252</v>
      </c>
      <c r="E170" t="s">
        <v>19348</v>
      </c>
      <c r="F170" t="s">
        <v>19348</v>
      </c>
      <c r="J170" t="s">
        <v>1812</v>
      </c>
      <c r="L170" t="s">
        <v>19583</v>
      </c>
      <c r="M170" t="s">
        <v>209</v>
      </c>
      <c r="N170" t="s">
        <v>1228</v>
      </c>
      <c r="O170" t="s">
        <v>1231</v>
      </c>
      <c r="P170" t="s">
        <v>19569</v>
      </c>
      <c r="Q170" t="s">
        <v>19570</v>
      </c>
      <c r="R170">
        <v>41186</v>
      </c>
      <c r="S170" t="s">
        <v>2130</v>
      </c>
      <c r="T170" t="s">
        <v>2130</v>
      </c>
      <c r="U170" t="s">
        <v>19571</v>
      </c>
      <c r="V170" t="s">
        <v>13413</v>
      </c>
      <c r="W170" t="s">
        <v>23104</v>
      </c>
      <c r="X170">
        <v>2813</v>
      </c>
      <c r="Z170">
        <v>4</v>
      </c>
      <c r="AB170" t="s">
        <v>1749</v>
      </c>
      <c r="AC170" t="s">
        <v>1749</v>
      </c>
      <c r="AD170" t="s">
        <v>1749</v>
      </c>
      <c r="AE170" t="s">
        <v>22411</v>
      </c>
      <c r="AF170" t="s">
        <v>530</v>
      </c>
      <c r="AG170">
        <v>4</v>
      </c>
      <c r="AH170">
        <v>4</v>
      </c>
      <c r="AI170" t="s">
        <v>23105</v>
      </c>
      <c r="AJ170" t="s">
        <v>23106</v>
      </c>
      <c r="AK170" t="s">
        <v>23193</v>
      </c>
      <c r="AL170" t="s">
        <v>23194</v>
      </c>
      <c r="AN170" t="s">
        <v>19586</v>
      </c>
      <c r="AO170">
        <v>4</v>
      </c>
      <c r="AP170" t="s">
        <v>1749</v>
      </c>
      <c r="AQ170" t="s">
        <v>224</v>
      </c>
      <c r="AR170" t="s">
        <v>23109</v>
      </c>
      <c r="AS170" t="s">
        <v>819</v>
      </c>
      <c r="AT170" t="s">
        <v>23195</v>
      </c>
      <c r="AU170" t="s">
        <v>1244</v>
      </c>
      <c r="AV170" t="s">
        <v>19583</v>
      </c>
      <c r="AW170" t="s">
        <v>7914</v>
      </c>
      <c r="AX170" t="s">
        <v>19588</v>
      </c>
      <c r="AY170" t="s">
        <v>23196</v>
      </c>
      <c r="BA170" t="s">
        <v>1749</v>
      </c>
    </row>
    <row r="171" spans="1:53">
      <c r="A171" t="str">
        <f t="shared" si="2"/>
        <v>대한민국이 지원한 우간다 UpEnergy 고효율 쿡스토브 사업-CPA00451차</v>
      </c>
      <c r="B171">
        <v>169</v>
      </c>
      <c r="C171" t="s">
        <v>530</v>
      </c>
      <c r="D171" t="s">
        <v>1252</v>
      </c>
      <c r="E171" t="s">
        <v>19348</v>
      </c>
      <c r="F171" t="s">
        <v>19348</v>
      </c>
      <c r="J171" t="s">
        <v>1812</v>
      </c>
      <c r="L171" t="s">
        <v>19568</v>
      </c>
      <c r="M171" t="s">
        <v>209</v>
      </c>
      <c r="N171" t="s">
        <v>1228</v>
      </c>
      <c r="O171" t="s">
        <v>1231</v>
      </c>
      <c r="P171" t="s">
        <v>19569</v>
      </c>
      <c r="Q171" t="s">
        <v>19570</v>
      </c>
      <c r="R171">
        <v>41186</v>
      </c>
      <c r="S171" t="s">
        <v>2130</v>
      </c>
      <c r="T171" t="s">
        <v>2130</v>
      </c>
      <c r="U171" t="s">
        <v>19571</v>
      </c>
      <c r="V171" t="s">
        <v>13413</v>
      </c>
      <c r="W171" t="s">
        <v>23104</v>
      </c>
      <c r="X171">
        <v>2813</v>
      </c>
      <c r="Z171">
        <v>4</v>
      </c>
      <c r="AB171" t="s">
        <v>1749</v>
      </c>
      <c r="AC171" t="s">
        <v>1749</v>
      </c>
      <c r="AD171" t="s">
        <v>1749</v>
      </c>
      <c r="AE171" t="s">
        <v>22411</v>
      </c>
      <c r="AF171" t="s">
        <v>530</v>
      </c>
      <c r="AG171">
        <v>4</v>
      </c>
      <c r="AH171">
        <v>4</v>
      </c>
      <c r="AI171" t="s">
        <v>23105</v>
      </c>
      <c r="AJ171" t="s">
        <v>23106</v>
      </c>
      <c r="AK171" t="s">
        <v>23197</v>
      </c>
      <c r="AL171" t="s">
        <v>23198</v>
      </c>
      <c r="AN171" t="s">
        <v>19574</v>
      </c>
      <c r="AO171">
        <v>4</v>
      </c>
      <c r="AP171" t="s">
        <v>1749</v>
      </c>
      <c r="AQ171" t="s">
        <v>224</v>
      </c>
      <c r="AR171" t="s">
        <v>23109</v>
      </c>
      <c r="AS171" t="s">
        <v>819</v>
      </c>
      <c r="AT171" t="s">
        <v>23199</v>
      </c>
      <c r="AU171" t="s">
        <v>1244</v>
      </c>
      <c r="AV171" t="s">
        <v>19568</v>
      </c>
      <c r="AW171" t="s">
        <v>7914</v>
      </c>
      <c r="AX171" t="s">
        <v>19576</v>
      </c>
      <c r="AY171" t="s">
        <v>23200</v>
      </c>
      <c r="BA171" t="s">
        <v>1749</v>
      </c>
    </row>
    <row r="172" spans="1:53">
      <c r="A172" t="str">
        <f t="shared" si="2"/>
        <v>캄보디아 가정용 스토브 보급-CPA0041차</v>
      </c>
      <c r="B172">
        <v>170</v>
      </c>
      <c r="C172" t="s">
        <v>22428</v>
      </c>
      <c r="D172" t="s">
        <v>1252</v>
      </c>
      <c r="E172" t="s">
        <v>19772</v>
      </c>
      <c r="F172" t="s">
        <v>19772</v>
      </c>
      <c r="J172" t="s">
        <v>1812</v>
      </c>
      <c r="L172" t="s">
        <v>19773</v>
      </c>
      <c r="M172" t="s">
        <v>209</v>
      </c>
      <c r="N172" t="s">
        <v>1228</v>
      </c>
      <c r="O172" t="s">
        <v>1231</v>
      </c>
      <c r="P172" t="s">
        <v>19774</v>
      </c>
      <c r="Q172" t="s">
        <v>19541</v>
      </c>
      <c r="R172">
        <v>993090</v>
      </c>
      <c r="S172" t="s">
        <v>2130</v>
      </c>
      <c r="T172" t="s">
        <v>2130</v>
      </c>
      <c r="U172" t="s">
        <v>19542</v>
      </c>
      <c r="V172" t="s">
        <v>13413</v>
      </c>
      <c r="W172" t="s">
        <v>23201</v>
      </c>
      <c r="X172">
        <v>266</v>
      </c>
      <c r="Z172">
        <v>97</v>
      </c>
      <c r="AB172">
        <v>7</v>
      </c>
      <c r="AC172" t="s">
        <v>1749</v>
      </c>
      <c r="AD172" t="s">
        <v>1749</v>
      </c>
      <c r="AE172" t="s">
        <v>22411</v>
      </c>
      <c r="AF172" t="s">
        <v>22428</v>
      </c>
      <c r="AG172">
        <v>104</v>
      </c>
      <c r="AH172">
        <v>97</v>
      </c>
      <c r="AI172" t="s">
        <v>23202</v>
      </c>
      <c r="AJ172" t="s">
        <v>23203</v>
      </c>
      <c r="AK172" t="s">
        <v>23204</v>
      </c>
      <c r="AL172" t="s">
        <v>23205</v>
      </c>
      <c r="AN172" t="s">
        <v>19777</v>
      </c>
      <c r="AO172">
        <v>97</v>
      </c>
      <c r="AP172" t="s">
        <v>1749</v>
      </c>
      <c r="AQ172" t="s">
        <v>224</v>
      </c>
      <c r="AR172" t="s">
        <v>23109</v>
      </c>
      <c r="AS172" t="s">
        <v>819</v>
      </c>
      <c r="AT172" t="s">
        <v>23206</v>
      </c>
      <c r="AU172" t="s">
        <v>1244</v>
      </c>
      <c r="AV172" t="s">
        <v>19773</v>
      </c>
      <c r="AW172" t="s">
        <v>17446</v>
      </c>
      <c r="AX172" t="s">
        <v>19779</v>
      </c>
      <c r="AY172" t="s">
        <v>23207</v>
      </c>
      <c r="AZ172" t="s">
        <v>23208</v>
      </c>
      <c r="BA172" t="s">
        <v>1749</v>
      </c>
    </row>
    <row r="173" spans="1:53">
      <c r="A173" t="str">
        <f t="shared" si="2"/>
        <v>대한민국이 지원한 우간다 UpEnergy 고효율 쿡스토브 사업-CPA00321차</v>
      </c>
      <c r="B173">
        <v>171</v>
      </c>
      <c r="C173" t="s">
        <v>530</v>
      </c>
      <c r="D173" t="s">
        <v>1252</v>
      </c>
      <c r="E173" t="s">
        <v>19348</v>
      </c>
      <c r="F173" t="s">
        <v>19348</v>
      </c>
      <c r="J173" t="s">
        <v>1812</v>
      </c>
      <c r="L173" t="s">
        <v>19691</v>
      </c>
      <c r="M173" t="s">
        <v>209</v>
      </c>
      <c r="N173" t="s">
        <v>1228</v>
      </c>
      <c r="O173" t="s">
        <v>1231</v>
      </c>
      <c r="P173" t="s">
        <v>19569</v>
      </c>
      <c r="Q173" t="s">
        <v>19570</v>
      </c>
      <c r="R173">
        <v>41186</v>
      </c>
      <c r="S173" t="s">
        <v>2130</v>
      </c>
      <c r="T173" t="s">
        <v>2130</v>
      </c>
      <c r="U173" t="s">
        <v>19571</v>
      </c>
      <c r="V173" t="s">
        <v>13413</v>
      </c>
      <c r="W173" t="s">
        <v>23104</v>
      </c>
      <c r="X173">
        <v>2813</v>
      </c>
      <c r="Z173">
        <v>22</v>
      </c>
      <c r="AB173">
        <v>2</v>
      </c>
      <c r="AC173" t="s">
        <v>1749</v>
      </c>
      <c r="AD173" t="s">
        <v>1749</v>
      </c>
      <c r="AE173" t="s">
        <v>22411</v>
      </c>
      <c r="AF173" t="s">
        <v>530</v>
      </c>
      <c r="AG173">
        <v>24</v>
      </c>
      <c r="AH173">
        <v>22</v>
      </c>
      <c r="AI173" t="s">
        <v>23105</v>
      </c>
      <c r="AJ173" t="s">
        <v>23106</v>
      </c>
      <c r="AK173" t="s">
        <v>23209</v>
      </c>
      <c r="AL173" t="s">
        <v>23210</v>
      </c>
      <c r="AN173" t="s">
        <v>19694</v>
      </c>
      <c r="AO173">
        <v>22</v>
      </c>
      <c r="AP173" t="s">
        <v>1749</v>
      </c>
      <c r="AQ173" t="s">
        <v>224</v>
      </c>
      <c r="AR173" t="s">
        <v>23211</v>
      </c>
      <c r="AS173" t="s">
        <v>819</v>
      </c>
      <c r="AT173" t="s">
        <v>23212</v>
      </c>
      <c r="AU173" t="s">
        <v>1244</v>
      </c>
      <c r="AV173" t="s">
        <v>19691</v>
      </c>
      <c r="AW173" t="s">
        <v>7914</v>
      </c>
      <c r="AX173" t="s">
        <v>19696</v>
      </c>
      <c r="AY173" t="s">
        <v>23213</v>
      </c>
      <c r="AZ173" t="s">
        <v>23214</v>
      </c>
      <c r="BA173" t="s">
        <v>1749</v>
      </c>
    </row>
    <row r="174" spans="1:53">
      <c r="A174" t="str">
        <f t="shared" si="2"/>
        <v>라오스 가정용 스토브 보급-CPA0031차</v>
      </c>
      <c r="B174">
        <v>172</v>
      </c>
      <c r="C174" t="s">
        <v>22428</v>
      </c>
      <c r="D174" t="s">
        <v>1252</v>
      </c>
      <c r="E174" t="s">
        <v>19539</v>
      </c>
      <c r="F174" t="s">
        <v>19539</v>
      </c>
      <c r="J174" t="s">
        <v>1812</v>
      </c>
      <c r="L174" t="s">
        <v>19540</v>
      </c>
      <c r="M174" t="s">
        <v>209</v>
      </c>
      <c r="N174" t="s">
        <v>1228</v>
      </c>
      <c r="O174" t="s">
        <v>1231</v>
      </c>
      <c r="P174" t="s">
        <v>1028</v>
      </c>
      <c r="Q174" t="s">
        <v>19541</v>
      </c>
      <c r="R174">
        <v>590914</v>
      </c>
      <c r="S174" t="s">
        <v>2130</v>
      </c>
      <c r="T174" t="s">
        <v>2130</v>
      </c>
      <c r="U174" t="s">
        <v>19542</v>
      </c>
      <c r="V174" t="s">
        <v>13413</v>
      </c>
      <c r="W174" t="s">
        <v>23201</v>
      </c>
      <c r="X174">
        <v>720</v>
      </c>
      <c r="Z174">
        <v>395</v>
      </c>
      <c r="AB174">
        <v>24</v>
      </c>
      <c r="AC174" t="s">
        <v>1749</v>
      </c>
      <c r="AD174" t="s">
        <v>1749</v>
      </c>
      <c r="AE174" t="s">
        <v>22411</v>
      </c>
      <c r="AF174" t="s">
        <v>22428</v>
      </c>
      <c r="AG174">
        <v>419</v>
      </c>
      <c r="AH174">
        <v>395</v>
      </c>
      <c r="AI174" t="s">
        <v>23215</v>
      </c>
      <c r="AJ174" t="s">
        <v>23216</v>
      </c>
      <c r="AK174" t="s">
        <v>23217</v>
      </c>
      <c r="AL174" t="s">
        <v>23218</v>
      </c>
      <c r="AN174" t="s">
        <v>19545</v>
      </c>
      <c r="AO174">
        <v>395</v>
      </c>
      <c r="AP174" t="s">
        <v>1749</v>
      </c>
      <c r="AQ174" t="s">
        <v>224</v>
      </c>
      <c r="AR174" t="s">
        <v>23211</v>
      </c>
      <c r="AS174" t="s">
        <v>819</v>
      </c>
      <c r="AT174" t="s">
        <v>23219</v>
      </c>
      <c r="AU174" t="s">
        <v>1244</v>
      </c>
      <c r="AV174" t="s">
        <v>19540</v>
      </c>
      <c r="AW174" t="s">
        <v>17446</v>
      </c>
      <c r="AX174" t="s">
        <v>19548</v>
      </c>
      <c r="AY174" t="s">
        <v>23220</v>
      </c>
      <c r="AZ174" t="s">
        <v>23221</v>
      </c>
      <c r="BA174" t="s">
        <v>1749</v>
      </c>
    </row>
    <row r="175" spans="1:53">
      <c r="A175" t="str">
        <f t="shared" si="2"/>
        <v>가정 조리용 비재생연료의 온실가스 배출 저감 정책 감축사업3차</v>
      </c>
      <c r="B175">
        <v>173</v>
      </c>
      <c r="C175" t="s">
        <v>530</v>
      </c>
      <c r="D175" t="s">
        <v>1252</v>
      </c>
      <c r="E175" t="s">
        <v>19234</v>
      </c>
      <c r="F175" t="s">
        <v>19234</v>
      </c>
      <c r="J175" t="s">
        <v>1812</v>
      </c>
      <c r="L175" t="s">
        <v>19235</v>
      </c>
      <c r="M175" t="s">
        <v>209</v>
      </c>
      <c r="N175" t="s">
        <v>1228</v>
      </c>
      <c r="O175" t="s">
        <v>1231</v>
      </c>
      <c r="P175" t="s">
        <v>19236</v>
      </c>
      <c r="Q175" t="s">
        <v>19237</v>
      </c>
      <c r="R175">
        <v>21491</v>
      </c>
      <c r="S175" t="s">
        <v>2130</v>
      </c>
      <c r="T175" t="s">
        <v>2130</v>
      </c>
      <c r="U175" t="s">
        <v>19238</v>
      </c>
      <c r="V175" t="s">
        <v>14315</v>
      </c>
      <c r="W175" t="s">
        <v>23222</v>
      </c>
      <c r="X175">
        <v>18805</v>
      </c>
      <c r="Z175">
        <v>12082</v>
      </c>
      <c r="AB175">
        <v>1268</v>
      </c>
      <c r="AC175" t="s">
        <v>1749</v>
      </c>
      <c r="AD175" t="s">
        <v>1749</v>
      </c>
      <c r="AE175" t="s">
        <v>22316</v>
      </c>
      <c r="AF175" t="s">
        <v>530</v>
      </c>
      <c r="AG175">
        <v>5251</v>
      </c>
      <c r="AH175">
        <v>12082</v>
      </c>
      <c r="AI175" t="s">
        <v>23223</v>
      </c>
      <c r="AJ175" t="s">
        <v>23224</v>
      </c>
      <c r="AK175" t="s">
        <v>23225</v>
      </c>
      <c r="AL175" t="s">
        <v>22320</v>
      </c>
      <c r="AM175" t="s">
        <v>23226</v>
      </c>
      <c r="AN175" t="s">
        <v>19241</v>
      </c>
      <c r="AO175">
        <v>12082</v>
      </c>
      <c r="AP175" t="s">
        <v>1749</v>
      </c>
      <c r="AQ175" t="s">
        <v>224</v>
      </c>
      <c r="AR175" t="s">
        <v>23211</v>
      </c>
      <c r="AS175" t="s">
        <v>819</v>
      </c>
      <c r="AT175" t="s">
        <v>23227</v>
      </c>
      <c r="AU175" t="s">
        <v>1244</v>
      </c>
      <c r="AV175" t="s">
        <v>19235</v>
      </c>
      <c r="AW175" t="s">
        <v>17726</v>
      </c>
      <c r="AX175" t="s">
        <v>19243</v>
      </c>
      <c r="AY175" t="s">
        <v>23228</v>
      </c>
      <c r="AZ175" t="s">
        <v>23229</v>
      </c>
      <c r="BA175" t="s">
        <v>1749</v>
      </c>
    </row>
    <row r="176" spans="1:53">
      <c r="A176" t="str">
        <f t="shared" si="2"/>
        <v>베트남 VN Cam Lam 태양광 발전 사업을 통한 온실가스 배출 감축사업1차</v>
      </c>
      <c r="B176">
        <v>174</v>
      </c>
      <c r="C176" t="s">
        <v>19785</v>
      </c>
      <c r="D176" t="s">
        <v>19786</v>
      </c>
      <c r="E176" t="s">
        <v>19787</v>
      </c>
      <c r="F176" t="s">
        <v>19788</v>
      </c>
      <c r="G176" t="s">
        <v>19789</v>
      </c>
      <c r="H176" t="s">
        <v>19790</v>
      </c>
      <c r="I176" t="s">
        <v>1736</v>
      </c>
      <c r="J176" t="s">
        <v>19791</v>
      </c>
      <c r="K176" t="s">
        <v>19792</v>
      </c>
      <c r="L176" t="s">
        <v>19793</v>
      </c>
      <c r="M176" t="s">
        <v>209</v>
      </c>
      <c r="N176" t="s">
        <v>1228</v>
      </c>
      <c r="O176" t="s">
        <v>1231</v>
      </c>
      <c r="P176" t="s">
        <v>10052</v>
      </c>
      <c r="Q176" t="s">
        <v>19794</v>
      </c>
      <c r="R176">
        <v>66991</v>
      </c>
      <c r="S176" t="s">
        <v>1324</v>
      </c>
      <c r="T176" t="s">
        <v>1325</v>
      </c>
      <c r="U176" t="s">
        <v>19795</v>
      </c>
      <c r="V176" t="s">
        <v>13413</v>
      </c>
      <c r="W176" t="s">
        <v>23230</v>
      </c>
      <c r="X176">
        <v>34688</v>
      </c>
      <c r="Z176">
        <v>23504</v>
      </c>
      <c r="AB176" t="s">
        <v>1749</v>
      </c>
      <c r="AC176" t="s">
        <v>1749</v>
      </c>
      <c r="AD176" t="s">
        <v>1749</v>
      </c>
      <c r="AE176" t="s">
        <v>15299</v>
      </c>
      <c r="AF176" t="s">
        <v>19785</v>
      </c>
      <c r="AG176">
        <v>23504</v>
      </c>
      <c r="AH176">
        <v>23504</v>
      </c>
      <c r="AI176" t="s">
        <v>23231</v>
      </c>
      <c r="AJ176" t="s">
        <v>23232</v>
      </c>
      <c r="AK176" t="s">
        <v>23233</v>
      </c>
      <c r="AL176" t="s">
        <v>23234</v>
      </c>
      <c r="AM176" t="s">
        <v>23235</v>
      </c>
      <c r="AN176" t="s">
        <v>19798</v>
      </c>
      <c r="AO176">
        <v>23504</v>
      </c>
      <c r="AP176" t="s">
        <v>1749</v>
      </c>
      <c r="AQ176" t="s">
        <v>224</v>
      </c>
      <c r="AR176" t="s">
        <v>23211</v>
      </c>
      <c r="AS176" t="s">
        <v>819</v>
      </c>
      <c r="AT176" t="s">
        <v>23236</v>
      </c>
      <c r="AU176" t="s">
        <v>1244</v>
      </c>
      <c r="AV176" t="s">
        <v>19800</v>
      </c>
      <c r="AW176" t="s">
        <v>23237</v>
      </c>
      <c r="AX176">
        <v>10535</v>
      </c>
      <c r="AY176" t="s">
        <v>23238</v>
      </c>
      <c r="BA176" t="s">
        <v>1749</v>
      </c>
    </row>
    <row r="177" spans="1:53">
      <c r="A177" t="str">
        <f t="shared" si="2"/>
        <v>베트남 VN Cam Lam 태양광 발전 사업을 통한 온실가스 배출 감축사업2차</v>
      </c>
      <c r="B177">
        <v>175</v>
      </c>
      <c r="C177" t="s">
        <v>19785</v>
      </c>
      <c r="D177" t="s">
        <v>19786</v>
      </c>
      <c r="E177" t="s">
        <v>19787</v>
      </c>
      <c r="F177" t="s">
        <v>19788</v>
      </c>
      <c r="G177" t="s">
        <v>19789</v>
      </c>
      <c r="H177" t="s">
        <v>19790</v>
      </c>
      <c r="I177" t="s">
        <v>1736</v>
      </c>
      <c r="J177" t="s">
        <v>19791</v>
      </c>
      <c r="K177" t="s">
        <v>19792</v>
      </c>
      <c r="L177" t="s">
        <v>19793</v>
      </c>
      <c r="M177" t="s">
        <v>209</v>
      </c>
      <c r="N177" t="s">
        <v>1228</v>
      </c>
      <c r="O177" t="s">
        <v>1231</v>
      </c>
      <c r="P177" t="s">
        <v>10052</v>
      </c>
      <c r="Q177" t="s">
        <v>19794</v>
      </c>
      <c r="R177">
        <v>66991</v>
      </c>
      <c r="S177" t="s">
        <v>1324</v>
      </c>
      <c r="T177" t="s">
        <v>1325</v>
      </c>
      <c r="U177" t="s">
        <v>19795</v>
      </c>
      <c r="V177" t="s">
        <v>13427</v>
      </c>
      <c r="W177" t="s">
        <v>23239</v>
      </c>
      <c r="X177">
        <v>39093</v>
      </c>
      <c r="Z177">
        <v>19554</v>
      </c>
      <c r="AB177" t="s">
        <v>1749</v>
      </c>
      <c r="AC177" t="s">
        <v>1749</v>
      </c>
      <c r="AD177" t="s">
        <v>1749</v>
      </c>
      <c r="AE177" t="s">
        <v>15299</v>
      </c>
      <c r="AF177" t="s">
        <v>19785</v>
      </c>
      <c r="AG177">
        <v>23504</v>
      </c>
      <c r="AH177">
        <v>19554</v>
      </c>
      <c r="AI177" t="s">
        <v>23240</v>
      </c>
      <c r="AJ177" t="s">
        <v>23241</v>
      </c>
      <c r="AK177" t="s">
        <v>23242</v>
      </c>
      <c r="AL177" t="s">
        <v>23243</v>
      </c>
      <c r="AM177" t="s">
        <v>23244</v>
      </c>
      <c r="AN177" t="s">
        <v>19798</v>
      </c>
      <c r="AO177">
        <v>19554</v>
      </c>
      <c r="AP177" t="s">
        <v>1749</v>
      </c>
      <c r="AQ177" t="s">
        <v>224</v>
      </c>
      <c r="AR177" t="s">
        <v>23211</v>
      </c>
      <c r="AS177" t="s">
        <v>819</v>
      </c>
      <c r="AT177" t="s">
        <v>23245</v>
      </c>
      <c r="AU177" t="s">
        <v>1244</v>
      </c>
      <c r="AV177" t="s">
        <v>19800</v>
      </c>
      <c r="AW177" t="s">
        <v>11719</v>
      </c>
      <c r="AX177">
        <v>10535</v>
      </c>
      <c r="AY177" t="s">
        <v>23246</v>
      </c>
      <c r="BA177" t="s">
        <v>1749</v>
      </c>
    </row>
    <row r="178" spans="1:53">
      <c r="A178" t="str">
        <f t="shared" si="2"/>
        <v>사하라 이남 아프리카 고효율 쿡스토브 보급 사업-말라위-CPA0023차</v>
      </c>
      <c r="B178">
        <v>176</v>
      </c>
      <c r="C178" t="s">
        <v>530</v>
      </c>
      <c r="D178" t="s">
        <v>1252</v>
      </c>
      <c r="E178" t="s">
        <v>19157</v>
      </c>
      <c r="F178" t="s">
        <v>19157</v>
      </c>
      <c r="J178" t="s">
        <v>1812</v>
      </c>
      <c r="L178" t="s">
        <v>19158</v>
      </c>
      <c r="M178" t="s">
        <v>209</v>
      </c>
      <c r="N178" t="s">
        <v>1228</v>
      </c>
      <c r="O178" t="s">
        <v>1231</v>
      </c>
      <c r="P178" t="s">
        <v>19159</v>
      </c>
      <c r="Q178" t="s">
        <v>19160</v>
      </c>
      <c r="R178">
        <v>75815</v>
      </c>
      <c r="S178" t="s">
        <v>2130</v>
      </c>
      <c r="T178" t="s">
        <v>2130</v>
      </c>
      <c r="U178" t="s">
        <v>19161</v>
      </c>
      <c r="V178" t="s">
        <v>14315</v>
      </c>
      <c r="W178" t="s">
        <v>23247</v>
      </c>
      <c r="X178">
        <v>168939</v>
      </c>
      <c r="Z178">
        <v>157714</v>
      </c>
      <c r="AB178">
        <v>3186</v>
      </c>
      <c r="AC178" t="s">
        <v>1749</v>
      </c>
      <c r="AD178" t="s">
        <v>1749</v>
      </c>
      <c r="AE178" t="s">
        <v>22353</v>
      </c>
      <c r="AF178" t="s">
        <v>530</v>
      </c>
      <c r="AG178">
        <v>748</v>
      </c>
      <c r="AH178">
        <v>157714</v>
      </c>
      <c r="AI178" t="s">
        <v>23248</v>
      </c>
      <c r="AJ178" t="s">
        <v>23249</v>
      </c>
      <c r="AK178" t="s">
        <v>23250</v>
      </c>
      <c r="AL178" t="s">
        <v>23251</v>
      </c>
      <c r="AM178" t="s">
        <v>23252</v>
      </c>
      <c r="AN178" t="s">
        <v>19164</v>
      </c>
      <c r="AO178">
        <v>157714</v>
      </c>
      <c r="AP178" t="s">
        <v>1749</v>
      </c>
      <c r="AQ178" t="s">
        <v>224</v>
      </c>
      <c r="AR178" t="s">
        <v>23211</v>
      </c>
      <c r="AS178" t="s">
        <v>819</v>
      </c>
      <c r="AT178" t="s">
        <v>23253</v>
      </c>
      <c r="AU178" t="s">
        <v>1244</v>
      </c>
      <c r="AV178" t="s">
        <v>19158</v>
      </c>
      <c r="AW178" t="s">
        <v>1069</v>
      </c>
      <c r="AX178" t="s">
        <v>19167</v>
      </c>
      <c r="AY178" t="s">
        <v>23254</v>
      </c>
      <c r="AZ178" t="s">
        <v>23255</v>
      </c>
      <c r="BA178" t="s">
        <v>1749</v>
      </c>
    </row>
    <row r="179" spans="1:53">
      <c r="A179" t="str">
        <f t="shared" si="2"/>
        <v>사하라 이남 아프리카 고효율 쿡스토브 보급 사업-말라위-CPA0041차</v>
      </c>
      <c r="B179">
        <v>177</v>
      </c>
      <c r="C179" t="s">
        <v>530</v>
      </c>
      <c r="D179" t="s">
        <v>1252</v>
      </c>
      <c r="E179" t="s">
        <v>19157</v>
      </c>
      <c r="F179" t="s">
        <v>19157</v>
      </c>
      <c r="J179" t="s">
        <v>1812</v>
      </c>
      <c r="L179" t="s">
        <v>19526</v>
      </c>
      <c r="M179" t="s">
        <v>209</v>
      </c>
      <c r="N179" t="s">
        <v>1228</v>
      </c>
      <c r="O179" t="s">
        <v>1231</v>
      </c>
      <c r="P179" t="s">
        <v>19527</v>
      </c>
      <c r="Q179" t="s">
        <v>19528</v>
      </c>
      <c r="R179">
        <v>75815</v>
      </c>
      <c r="S179" t="s">
        <v>2130</v>
      </c>
      <c r="T179" t="s">
        <v>2130</v>
      </c>
      <c r="U179" t="s">
        <v>19161</v>
      </c>
      <c r="V179" t="s">
        <v>13413</v>
      </c>
      <c r="W179" t="s">
        <v>23256</v>
      </c>
      <c r="X179">
        <v>47882</v>
      </c>
      <c r="Z179">
        <v>16351</v>
      </c>
      <c r="AB179">
        <v>207</v>
      </c>
      <c r="AC179" t="s">
        <v>1749</v>
      </c>
      <c r="AD179" t="s">
        <v>1749</v>
      </c>
      <c r="AE179" t="s">
        <v>23257</v>
      </c>
      <c r="AF179" t="s">
        <v>530</v>
      </c>
      <c r="AG179">
        <v>16558</v>
      </c>
      <c r="AH179">
        <v>16351</v>
      </c>
      <c r="AI179" t="s">
        <v>23258</v>
      </c>
      <c r="AJ179" t="s">
        <v>23259</v>
      </c>
      <c r="AK179" t="s">
        <v>23260</v>
      </c>
      <c r="AL179" t="s">
        <v>23261</v>
      </c>
      <c r="AN179" t="s">
        <v>19531</v>
      </c>
      <c r="AO179">
        <v>16351</v>
      </c>
      <c r="AP179" t="s">
        <v>1749</v>
      </c>
      <c r="AQ179" t="s">
        <v>224</v>
      </c>
      <c r="AR179" t="s">
        <v>23211</v>
      </c>
      <c r="AS179" t="s">
        <v>819</v>
      </c>
      <c r="AT179" t="s">
        <v>23262</v>
      </c>
      <c r="AU179" t="s">
        <v>1244</v>
      </c>
      <c r="AV179" t="s">
        <v>19526</v>
      </c>
      <c r="AW179" t="s">
        <v>22407</v>
      </c>
      <c r="AX179" t="s">
        <v>19534</v>
      </c>
      <c r="AY179" t="s">
        <v>23263</v>
      </c>
      <c r="AZ179" t="s">
        <v>23264</v>
      </c>
      <c r="BA179" t="s">
        <v>1749</v>
      </c>
    </row>
    <row r="180" spans="1:53">
      <c r="A180" t="str">
        <f t="shared" si="2"/>
        <v>사하라 이남 아프리카 고효율 쿡스토브 보급 사업-말라위-CPA0042차</v>
      </c>
      <c r="B180">
        <v>178</v>
      </c>
      <c r="C180" t="s">
        <v>530</v>
      </c>
      <c r="D180" t="s">
        <v>1252</v>
      </c>
      <c r="E180" t="s">
        <v>19157</v>
      </c>
      <c r="F180" t="s">
        <v>19157</v>
      </c>
      <c r="J180" t="s">
        <v>1812</v>
      </c>
      <c r="L180" t="s">
        <v>19526</v>
      </c>
      <c r="M180" t="s">
        <v>209</v>
      </c>
      <c r="N180" t="s">
        <v>1228</v>
      </c>
      <c r="O180" t="s">
        <v>1231</v>
      </c>
      <c r="P180" t="s">
        <v>19527</v>
      </c>
      <c r="Q180" t="s">
        <v>19528</v>
      </c>
      <c r="R180">
        <v>75815</v>
      </c>
      <c r="S180" t="s">
        <v>2130</v>
      </c>
      <c r="T180" t="s">
        <v>2130</v>
      </c>
      <c r="U180" t="s">
        <v>19161</v>
      </c>
      <c r="V180" t="s">
        <v>13427</v>
      </c>
      <c r="W180" t="s">
        <v>23247</v>
      </c>
      <c r="X180">
        <v>50682</v>
      </c>
      <c r="Z180">
        <v>45621</v>
      </c>
      <c r="AB180">
        <v>1046</v>
      </c>
      <c r="AC180" t="s">
        <v>1749</v>
      </c>
      <c r="AD180" t="s">
        <v>1749</v>
      </c>
      <c r="AE180" t="s">
        <v>22353</v>
      </c>
      <c r="AF180" t="s">
        <v>530</v>
      </c>
      <c r="AG180">
        <v>16558</v>
      </c>
      <c r="AH180">
        <v>45621</v>
      </c>
      <c r="AI180" t="s">
        <v>23265</v>
      </c>
      <c r="AJ180" t="s">
        <v>23266</v>
      </c>
      <c r="AK180" t="s">
        <v>23267</v>
      </c>
      <c r="AL180" t="s">
        <v>23268</v>
      </c>
      <c r="AN180" t="s">
        <v>19531</v>
      </c>
      <c r="AO180">
        <v>45621</v>
      </c>
      <c r="AP180" t="s">
        <v>1749</v>
      </c>
      <c r="AQ180" t="s">
        <v>224</v>
      </c>
      <c r="AR180" t="s">
        <v>23211</v>
      </c>
      <c r="AS180" t="s">
        <v>819</v>
      </c>
      <c r="AT180" t="s">
        <v>23269</v>
      </c>
      <c r="AU180" t="s">
        <v>1244</v>
      </c>
      <c r="AV180" t="s">
        <v>19526</v>
      </c>
      <c r="AW180" t="s">
        <v>1069</v>
      </c>
      <c r="AX180" t="s">
        <v>19534</v>
      </c>
      <c r="AY180" t="s">
        <v>23270</v>
      </c>
      <c r="AZ180" t="s">
        <v>23271</v>
      </c>
      <c r="BA180" t="s">
        <v>1749</v>
      </c>
    </row>
    <row r="181" spans="1:53">
      <c r="A181" t="str">
        <f t="shared" si="2"/>
        <v>사하라 이남 아프리카 고효율 쿡스토브 보급 사업-잠비아-CPA0051차</v>
      </c>
      <c r="B181">
        <v>179</v>
      </c>
      <c r="C181" t="s">
        <v>530</v>
      </c>
      <c r="D181" t="s">
        <v>1252</v>
      </c>
      <c r="E181" t="s">
        <v>19512</v>
      </c>
      <c r="F181" t="s">
        <v>19512</v>
      </c>
      <c r="J181" t="s">
        <v>1812</v>
      </c>
      <c r="L181" t="s">
        <v>19513</v>
      </c>
      <c r="M181" t="s">
        <v>209</v>
      </c>
      <c r="N181" t="s">
        <v>1228</v>
      </c>
      <c r="O181" t="s">
        <v>1231</v>
      </c>
      <c r="P181" t="s">
        <v>16364</v>
      </c>
      <c r="Q181" t="s">
        <v>19514</v>
      </c>
      <c r="R181">
        <v>83802</v>
      </c>
      <c r="S181" t="s">
        <v>2130</v>
      </c>
      <c r="T181" t="s">
        <v>2130</v>
      </c>
      <c r="U181" t="s">
        <v>19515</v>
      </c>
      <c r="V181" t="s">
        <v>13413</v>
      </c>
      <c r="W181" t="s">
        <v>23272</v>
      </c>
      <c r="X181">
        <v>47844</v>
      </c>
      <c r="Z181">
        <v>13909</v>
      </c>
      <c r="AB181">
        <v>224</v>
      </c>
      <c r="AC181" t="s">
        <v>1749</v>
      </c>
      <c r="AD181" t="s">
        <v>1749</v>
      </c>
      <c r="AE181" t="s">
        <v>23257</v>
      </c>
      <c r="AF181" t="s">
        <v>530</v>
      </c>
      <c r="AG181">
        <v>14133</v>
      </c>
      <c r="AH181">
        <v>13909</v>
      </c>
      <c r="AI181" t="s">
        <v>23273</v>
      </c>
      <c r="AJ181" t="s">
        <v>23274</v>
      </c>
      <c r="AK181" t="s">
        <v>23275</v>
      </c>
      <c r="AL181" t="s">
        <v>23276</v>
      </c>
      <c r="AN181" t="s">
        <v>19518</v>
      </c>
      <c r="AO181">
        <v>13909</v>
      </c>
      <c r="AP181" t="s">
        <v>1749</v>
      </c>
      <c r="AQ181" t="s">
        <v>224</v>
      </c>
      <c r="AR181" t="s">
        <v>23211</v>
      </c>
      <c r="AS181" t="s">
        <v>819</v>
      </c>
      <c r="AT181" t="s">
        <v>23277</v>
      </c>
      <c r="AU181" t="s">
        <v>1244</v>
      </c>
      <c r="AV181" t="s">
        <v>19513</v>
      </c>
      <c r="AW181" t="s">
        <v>22407</v>
      </c>
      <c r="AX181" t="s">
        <v>19521</v>
      </c>
      <c r="AY181" t="s">
        <v>23278</v>
      </c>
      <c r="AZ181" t="s">
        <v>23279</v>
      </c>
      <c r="BA181" t="s">
        <v>1749</v>
      </c>
    </row>
    <row r="182" spans="1:53">
      <c r="A182" t="str">
        <f t="shared" si="2"/>
        <v>사하라 이남 아프리카 고효율 쿡스토브 보급 사업-잠비아-CPA0052차</v>
      </c>
      <c r="B182">
        <v>180</v>
      </c>
      <c r="C182" t="s">
        <v>530</v>
      </c>
      <c r="D182" t="s">
        <v>1252</v>
      </c>
      <c r="E182" t="s">
        <v>19512</v>
      </c>
      <c r="F182" t="s">
        <v>19512</v>
      </c>
      <c r="J182" t="s">
        <v>1812</v>
      </c>
      <c r="L182" t="s">
        <v>19513</v>
      </c>
      <c r="M182" t="s">
        <v>209</v>
      </c>
      <c r="N182" t="s">
        <v>1228</v>
      </c>
      <c r="O182" t="s">
        <v>1231</v>
      </c>
      <c r="P182" t="s">
        <v>16364</v>
      </c>
      <c r="Q182" t="s">
        <v>19514</v>
      </c>
      <c r="R182">
        <v>83802</v>
      </c>
      <c r="S182" t="s">
        <v>2130</v>
      </c>
      <c r="T182" t="s">
        <v>2130</v>
      </c>
      <c r="U182" t="s">
        <v>19515</v>
      </c>
      <c r="V182" t="s">
        <v>13427</v>
      </c>
      <c r="W182" t="s">
        <v>23247</v>
      </c>
      <c r="X182">
        <v>152784</v>
      </c>
      <c r="Z182">
        <v>92264</v>
      </c>
      <c r="AB182">
        <v>1206</v>
      </c>
      <c r="AC182" t="s">
        <v>1749</v>
      </c>
      <c r="AD182" t="s">
        <v>1749</v>
      </c>
      <c r="AE182" t="s">
        <v>22353</v>
      </c>
      <c r="AF182" t="s">
        <v>530</v>
      </c>
      <c r="AG182">
        <v>14133</v>
      </c>
      <c r="AH182">
        <v>92264</v>
      </c>
      <c r="AI182" t="s">
        <v>23280</v>
      </c>
      <c r="AJ182" t="s">
        <v>23281</v>
      </c>
      <c r="AK182" t="s">
        <v>23282</v>
      </c>
      <c r="AL182" t="s">
        <v>23283</v>
      </c>
      <c r="AN182" t="s">
        <v>19518</v>
      </c>
      <c r="AO182">
        <v>92264</v>
      </c>
      <c r="AP182" t="s">
        <v>1749</v>
      </c>
      <c r="AQ182" t="s">
        <v>224</v>
      </c>
      <c r="AR182" t="s">
        <v>23211</v>
      </c>
      <c r="AS182" t="s">
        <v>819</v>
      </c>
      <c r="AT182" t="s">
        <v>23284</v>
      </c>
      <c r="AU182" t="s">
        <v>1244</v>
      </c>
      <c r="AV182" t="s">
        <v>19513</v>
      </c>
      <c r="AW182" t="s">
        <v>1069</v>
      </c>
      <c r="AX182" t="s">
        <v>19521</v>
      </c>
      <c r="AY182" t="s">
        <v>23285</v>
      </c>
      <c r="AZ182" t="s">
        <v>23286</v>
      </c>
      <c r="BA182" t="s">
        <v>1749</v>
      </c>
    </row>
    <row r="183" spans="1:53">
      <c r="A183" t="str">
        <f t="shared" si="2"/>
        <v>아프리카 고효율 쿡스토브 보급 PoA 사업 : CPA0008(케냐)1차</v>
      </c>
      <c r="B183">
        <v>181</v>
      </c>
      <c r="C183" t="s">
        <v>817</v>
      </c>
      <c r="D183" t="s">
        <v>19334</v>
      </c>
      <c r="E183" t="s">
        <v>817</v>
      </c>
      <c r="F183" t="s">
        <v>19335</v>
      </c>
      <c r="G183" t="s">
        <v>19377</v>
      </c>
      <c r="J183" t="s">
        <v>19378</v>
      </c>
      <c r="K183" t="s">
        <v>19379</v>
      </c>
      <c r="L183" t="s">
        <v>824</v>
      </c>
      <c r="M183" t="s">
        <v>209</v>
      </c>
      <c r="N183" t="s">
        <v>1228</v>
      </c>
      <c r="O183" t="s">
        <v>1293</v>
      </c>
      <c r="P183" t="s">
        <v>7862</v>
      </c>
      <c r="Q183" t="s">
        <v>867</v>
      </c>
      <c r="R183">
        <v>43382</v>
      </c>
      <c r="S183" t="s">
        <v>2130</v>
      </c>
      <c r="T183" t="s">
        <v>2130</v>
      </c>
      <c r="U183" t="s">
        <v>19884</v>
      </c>
      <c r="V183" t="s">
        <v>13413</v>
      </c>
      <c r="W183" t="s">
        <v>23287</v>
      </c>
      <c r="X183">
        <v>12004</v>
      </c>
      <c r="Z183">
        <v>4141</v>
      </c>
      <c r="AB183">
        <v>120</v>
      </c>
      <c r="AC183" t="s">
        <v>1749</v>
      </c>
      <c r="AD183" t="s">
        <v>1749</v>
      </c>
      <c r="AE183" t="s">
        <v>22374</v>
      </c>
      <c r="AF183" t="s">
        <v>817</v>
      </c>
      <c r="AG183">
        <v>4261</v>
      </c>
      <c r="AH183">
        <v>4141</v>
      </c>
      <c r="AI183" t="s">
        <v>23288</v>
      </c>
      <c r="AJ183" t="s">
        <v>23289</v>
      </c>
      <c r="AK183" t="s">
        <v>23290</v>
      </c>
      <c r="AL183" t="s">
        <v>23291</v>
      </c>
      <c r="AM183" t="s">
        <v>23292</v>
      </c>
      <c r="AN183" t="s">
        <v>19942</v>
      </c>
      <c r="AO183">
        <v>4141</v>
      </c>
      <c r="AP183" t="s">
        <v>1749</v>
      </c>
      <c r="AQ183" t="s">
        <v>224</v>
      </c>
      <c r="AR183" t="s">
        <v>23211</v>
      </c>
      <c r="AS183" t="s">
        <v>819</v>
      </c>
      <c r="AT183" t="s">
        <v>23293</v>
      </c>
      <c r="AU183" t="s">
        <v>1244</v>
      </c>
      <c r="AV183" t="s">
        <v>824</v>
      </c>
      <c r="AW183" t="s">
        <v>23294</v>
      </c>
      <c r="AX183" t="s">
        <v>19945</v>
      </c>
      <c r="AY183" t="s">
        <v>23295</v>
      </c>
      <c r="AZ183" t="s">
        <v>23296</v>
      </c>
      <c r="BA183" t="s">
        <v>1749</v>
      </c>
    </row>
    <row r="184" spans="1:53">
      <c r="A184" t="str">
        <f t="shared" si="2"/>
        <v>아프리카 고효율 쿡스토브 보급 PoA 사업 : CPA0009(케냐)1차</v>
      </c>
      <c r="B184">
        <v>182</v>
      </c>
      <c r="C184" t="s">
        <v>817</v>
      </c>
      <c r="D184" t="s">
        <v>19334</v>
      </c>
      <c r="E184" t="s">
        <v>817</v>
      </c>
      <c r="F184" t="s">
        <v>19335</v>
      </c>
      <c r="G184" t="s">
        <v>19377</v>
      </c>
      <c r="J184" t="s">
        <v>19378</v>
      </c>
      <c r="K184" t="s">
        <v>19379</v>
      </c>
      <c r="L184" t="s">
        <v>821</v>
      </c>
      <c r="M184" t="s">
        <v>209</v>
      </c>
      <c r="N184" t="s">
        <v>1228</v>
      </c>
      <c r="O184" t="s">
        <v>1293</v>
      </c>
      <c r="P184" t="s">
        <v>7862</v>
      </c>
      <c r="Q184" t="s">
        <v>867</v>
      </c>
      <c r="R184">
        <v>43382</v>
      </c>
      <c r="S184" t="s">
        <v>2130</v>
      </c>
      <c r="T184" t="s">
        <v>2130</v>
      </c>
      <c r="U184" t="s">
        <v>19884</v>
      </c>
      <c r="V184" t="s">
        <v>13413</v>
      </c>
      <c r="W184" t="s">
        <v>23287</v>
      </c>
      <c r="X184">
        <v>12004</v>
      </c>
      <c r="Z184">
        <v>3797</v>
      </c>
      <c r="AB184">
        <v>110</v>
      </c>
      <c r="AC184" t="s">
        <v>1749</v>
      </c>
      <c r="AD184" t="s">
        <v>1749</v>
      </c>
      <c r="AE184" t="s">
        <v>22374</v>
      </c>
      <c r="AF184" t="s">
        <v>817</v>
      </c>
      <c r="AG184">
        <v>3907</v>
      </c>
      <c r="AH184">
        <v>3797</v>
      </c>
      <c r="AI184" t="s">
        <v>23288</v>
      </c>
      <c r="AJ184" t="s">
        <v>23289</v>
      </c>
      <c r="AK184" t="s">
        <v>23297</v>
      </c>
      <c r="AL184" t="s">
        <v>23298</v>
      </c>
      <c r="AM184" t="s">
        <v>23299</v>
      </c>
      <c r="AN184" t="s">
        <v>19951</v>
      </c>
      <c r="AO184">
        <v>3797</v>
      </c>
      <c r="AP184" t="s">
        <v>1749</v>
      </c>
      <c r="AQ184" t="s">
        <v>224</v>
      </c>
      <c r="AR184" t="s">
        <v>23211</v>
      </c>
      <c r="AS184" t="s">
        <v>819</v>
      </c>
      <c r="AT184" t="s">
        <v>23300</v>
      </c>
      <c r="AU184" t="s">
        <v>1244</v>
      </c>
      <c r="AV184" t="s">
        <v>821</v>
      </c>
      <c r="AW184" t="s">
        <v>23294</v>
      </c>
      <c r="AX184" t="s">
        <v>19953</v>
      </c>
      <c r="AY184" t="s">
        <v>23301</v>
      </c>
      <c r="AZ184" t="s">
        <v>23302</v>
      </c>
      <c r="BA184" t="s">
        <v>1749</v>
      </c>
    </row>
    <row r="185" spans="1:53">
      <c r="A185" t="str">
        <f t="shared" si="2"/>
        <v>아프리카 고효율 쿡스토브 보급 PoA 사업 : CPA0010(케냐)1차</v>
      </c>
      <c r="B185">
        <v>183</v>
      </c>
      <c r="C185" t="s">
        <v>817</v>
      </c>
      <c r="D185" t="s">
        <v>19334</v>
      </c>
      <c r="E185" t="s">
        <v>817</v>
      </c>
      <c r="F185" t="s">
        <v>19335</v>
      </c>
      <c r="G185" t="s">
        <v>19377</v>
      </c>
      <c r="J185" t="s">
        <v>19378</v>
      </c>
      <c r="K185" t="s">
        <v>19379</v>
      </c>
      <c r="L185" t="s">
        <v>816</v>
      </c>
      <c r="M185" t="s">
        <v>209</v>
      </c>
      <c r="N185" t="s">
        <v>1228</v>
      </c>
      <c r="O185" t="s">
        <v>1293</v>
      </c>
      <c r="P185" t="s">
        <v>7862</v>
      </c>
      <c r="Q185" t="s">
        <v>867</v>
      </c>
      <c r="R185">
        <v>43382</v>
      </c>
      <c r="S185" t="s">
        <v>2130</v>
      </c>
      <c r="T185" t="s">
        <v>2130</v>
      </c>
      <c r="U185" t="s">
        <v>19884</v>
      </c>
      <c r="V185" t="s">
        <v>13413</v>
      </c>
      <c r="W185" t="s">
        <v>23287</v>
      </c>
      <c r="X185">
        <v>12004</v>
      </c>
      <c r="Z185">
        <v>4547</v>
      </c>
      <c r="AB185">
        <v>131</v>
      </c>
      <c r="AC185" t="s">
        <v>1749</v>
      </c>
      <c r="AD185" t="s">
        <v>1749</v>
      </c>
      <c r="AE185" t="s">
        <v>22374</v>
      </c>
      <c r="AF185" t="s">
        <v>817</v>
      </c>
      <c r="AG185">
        <v>4678</v>
      </c>
      <c r="AH185">
        <v>4547</v>
      </c>
      <c r="AI185" t="s">
        <v>23288</v>
      </c>
      <c r="AJ185" t="s">
        <v>23289</v>
      </c>
      <c r="AK185" t="s">
        <v>23303</v>
      </c>
      <c r="AL185" t="s">
        <v>23304</v>
      </c>
      <c r="AM185" t="s">
        <v>23305</v>
      </c>
      <c r="AN185" t="s">
        <v>19959</v>
      </c>
      <c r="AO185">
        <v>4547</v>
      </c>
      <c r="AP185" t="s">
        <v>1749</v>
      </c>
      <c r="AQ185" t="s">
        <v>224</v>
      </c>
      <c r="AR185" t="s">
        <v>23211</v>
      </c>
      <c r="AS185" t="s">
        <v>819</v>
      </c>
      <c r="AT185" t="s">
        <v>23306</v>
      </c>
      <c r="AU185" t="s">
        <v>1244</v>
      </c>
      <c r="AV185" t="s">
        <v>816</v>
      </c>
      <c r="AW185" t="s">
        <v>23294</v>
      </c>
      <c r="AX185" t="s">
        <v>19961</v>
      </c>
      <c r="AY185" t="s">
        <v>23307</v>
      </c>
      <c r="AZ185" t="s">
        <v>23308</v>
      </c>
      <c r="BA185" t="s">
        <v>1749</v>
      </c>
    </row>
    <row r="186" spans="1:53">
      <c r="A186" t="str">
        <f t="shared" si="2"/>
        <v>아프리카 고효율 쿡스토브 보급 PoA 사업 : CPA0008(케냐)2차</v>
      </c>
      <c r="B186">
        <v>184</v>
      </c>
      <c r="C186" t="s">
        <v>817</v>
      </c>
      <c r="D186" t="s">
        <v>19334</v>
      </c>
      <c r="E186" t="s">
        <v>817</v>
      </c>
      <c r="F186" t="s">
        <v>19335</v>
      </c>
      <c r="G186" t="s">
        <v>19377</v>
      </c>
      <c r="J186" t="s">
        <v>19378</v>
      </c>
      <c r="K186" t="s">
        <v>19379</v>
      </c>
      <c r="L186" t="s">
        <v>824</v>
      </c>
      <c r="M186" t="s">
        <v>209</v>
      </c>
      <c r="N186" t="s">
        <v>1228</v>
      </c>
      <c r="O186" t="s">
        <v>1293</v>
      </c>
      <c r="P186" t="s">
        <v>7862</v>
      </c>
      <c r="Q186" t="s">
        <v>867</v>
      </c>
      <c r="R186">
        <v>43382</v>
      </c>
      <c r="S186" t="s">
        <v>2130</v>
      </c>
      <c r="T186" t="s">
        <v>2130</v>
      </c>
      <c r="U186" t="s">
        <v>19884</v>
      </c>
      <c r="V186" t="s">
        <v>13427</v>
      </c>
      <c r="W186" t="s">
        <v>23309</v>
      </c>
      <c r="X186">
        <v>32655</v>
      </c>
      <c r="Z186">
        <v>22641</v>
      </c>
      <c r="AB186">
        <v>1084</v>
      </c>
      <c r="AC186" t="s">
        <v>1749</v>
      </c>
      <c r="AD186" t="s">
        <v>1749</v>
      </c>
      <c r="AE186" t="s">
        <v>14401</v>
      </c>
      <c r="AF186" t="s">
        <v>817</v>
      </c>
      <c r="AG186">
        <v>4261</v>
      </c>
      <c r="AH186">
        <v>22641</v>
      </c>
      <c r="AI186" t="s">
        <v>23310</v>
      </c>
      <c r="AJ186" t="s">
        <v>23311</v>
      </c>
      <c r="AK186" t="s">
        <v>23312</v>
      </c>
      <c r="AL186" t="s">
        <v>23291</v>
      </c>
      <c r="AM186" t="s">
        <v>23313</v>
      </c>
      <c r="AN186" t="s">
        <v>19942</v>
      </c>
      <c r="AO186">
        <v>22641</v>
      </c>
      <c r="AP186" t="s">
        <v>1749</v>
      </c>
      <c r="AQ186" t="s">
        <v>224</v>
      </c>
      <c r="AR186" t="s">
        <v>23211</v>
      </c>
      <c r="AS186" t="s">
        <v>819</v>
      </c>
      <c r="AT186" t="s">
        <v>23314</v>
      </c>
      <c r="AU186" t="s">
        <v>1244</v>
      </c>
      <c r="AV186" t="s">
        <v>824</v>
      </c>
      <c r="AW186" t="s">
        <v>5076</v>
      </c>
      <c r="AX186" t="s">
        <v>19945</v>
      </c>
      <c r="AY186" t="s">
        <v>23315</v>
      </c>
      <c r="AZ186" t="s">
        <v>23316</v>
      </c>
      <c r="BA186" t="s">
        <v>1749</v>
      </c>
    </row>
    <row r="187" spans="1:53">
      <c r="A187" t="str">
        <f t="shared" si="2"/>
        <v>아프리카 고효율 쿡스토브 보급 PoA 사업 : CPA0009(케냐)2차</v>
      </c>
      <c r="B187">
        <v>185</v>
      </c>
      <c r="C187" t="s">
        <v>817</v>
      </c>
      <c r="D187" t="s">
        <v>19334</v>
      </c>
      <c r="E187" t="s">
        <v>817</v>
      </c>
      <c r="F187" t="s">
        <v>19335</v>
      </c>
      <c r="G187" t="s">
        <v>19377</v>
      </c>
      <c r="J187" t="s">
        <v>19378</v>
      </c>
      <c r="K187" t="s">
        <v>19379</v>
      </c>
      <c r="L187" t="s">
        <v>821</v>
      </c>
      <c r="M187" t="s">
        <v>209</v>
      </c>
      <c r="N187" t="s">
        <v>1228</v>
      </c>
      <c r="O187" t="s">
        <v>1293</v>
      </c>
      <c r="P187" t="s">
        <v>7862</v>
      </c>
      <c r="Q187" t="s">
        <v>867</v>
      </c>
      <c r="R187">
        <v>43382</v>
      </c>
      <c r="S187" t="s">
        <v>2130</v>
      </c>
      <c r="T187" t="s">
        <v>2130</v>
      </c>
      <c r="U187" t="s">
        <v>19884</v>
      </c>
      <c r="V187" t="s">
        <v>13427</v>
      </c>
      <c r="W187" t="s">
        <v>23309</v>
      </c>
      <c r="X187">
        <v>32655</v>
      </c>
      <c r="Z187">
        <v>16773</v>
      </c>
      <c r="AB187">
        <v>804</v>
      </c>
      <c r="AC187" t="s">
        <v>1749</v>
      </c>
      <c r="AD187" t="s">
        <v>1749</v>
      </c>
      <c r="AE187" t="s">
        <v>14401</v>
      </c>
      <c r="AF187" t="s">
        <v>817</v>
      </c>
      <c r="AG187">
        <v>3907</v>
      </c>
      <c r="AH187">
        <v>16773</v>
      </c>
      <c r="AI187" t="s">
        <v>23310</v>
      </c>
      <c r="AJ187" t="s">
        <v>23311</v>
      </c>
      <c r="AK187" t="s">
        <v>23317</v>
      </c>
      <c r="AL187" t="s">
        <v>23298</v>
      </c>
      <c r="AM187" t="s">
        <v>23318</v>
      </c>
      <c r="AN187" t="s">
        <v>19951</v>
      </c>
      <c r="AO187">
        <v>16773</v>
      </c>
      <c r="AP187" t="s">
        <v>1749</v>
      </c>
      <c r="AQ187" t="s">
        <v>224</v>
      </c>
      <c r="AR187" t="s">
        <v>23211</v>
      </c>
      <c r="AS187" t="s">
        <v>819</v>
      </c>
      <c r="AT187" t="s">
        <v>23319</v>
      </c>
      <c r="AU187" t="s">
        <v>1244</v>
      </c>
      <c r="AV187" t="s">
        <v>821</v>
      </c>
      <c r="AW187" t="s">
        <v>5076</v>
      </c>
      <c r="AX187" t="s">
        <v>19953</v>
      </c>
      <c r="AY187" t="s">
        <v>23320</v>
      </c>
      <c r="AZ187" t="s">
        <v>23321</v>
      </c>
      <c r="BA187" t="s">
        <v>1749</v>
      </c>
    </row>
    <row r="188" spans="1:53">
      <c r="A188" t="str">
        <f t="shared" si="2"/>
        <v>아프리카 고효율 쿡스토브 보급 PoA 사업 : CPA0010(케냐)2차</v>
      </c>
      <c r="B188">
        <v>186</v>
      </c>
      <c r="C188" t="s">
        <v>817</v>
      </c>
      <c r="D188" t="s">
        <v>19334</v>
      </c>
      <c r="E188" t="s">
        <v>817</v>
      </c>
      <c r="F188" t="s">
        <v>19335</v>
      </c>
      <c r="G188" t="s">
        <v>19377</v>
      </c>
      <c r="J188" t="s">
        <v>19378</v>
      </c>
      <c r="K188" t="s">
        <v>19379</v>
      </c>
      <c r="L188" t="s">
        <v>816</v>
      </c>
      <c r="M188" t="s">
        <v>209</v>
      </c>
      <c r="N188" t="s">
        <v>1228</v>
      </c>
      <c r="O188" t="s">
        <v>1293</v>
      </c>
      <c r="P188" t="s">
        <v>7862</v>
      </c>
      <c r="Q188" t="s">
        <v>867</v>
      </c>
      <c r="R188">
        <v>43382</v>
      </c>
      <c r="S188" t="s">
        <v>2130</v>
      </c>
      <c r="T188" t="s">
        <v>2130</v>
      </c>
      <c r="U188" t="s">
        <v>19884</v>
      </c>
      <c r="V188" t="s">
        <v>13427</v>
      </c>
      <c r="W188" t="s">
        <v>23309</v>
      </c>
      <c r="X188">
        <v>32655</v>
      </c>
      <c r="Z188">
        <v>13654</v>
      </c>
      <c r="AB188">
        <v>654</v>
      </c>
      <c r="AC188" t="s">
        <v>1749</v>
      </c>
      <c r="AD188" t="s">
        <v>1749</v>
      </c>
      <c r="AE188" t="s">
        <v>23322</v>
      </c>
      <c r="AF188" t="s">
        <v>817</v>
      </c>
      <c r="AG188">
        <v>4678</v>
      </c>
      <c r="AH188">
        <v>13654</v>
      </c>
      <c r="AI188" t="s">
        <v>23310</v>
      </c>
      <c r="AJ188" t="s">
        <v>23311</v>
      </c>
      <c r="AK188" t="s">
        <v>23323</v>
      </c>
      <c r="AL188" t="s">
        <v>23304</v>
      </c>
      <c r="AM188" t="s">
        <v>23324</v>
      </c>
      <c r="AN188" t="s">
        <v>19959</v>
      </c>
      <c r="AO188">
        <v>13654</v>
      </c>
      <c r="AP188" t="s">
        <v>1749</v>
      </c>
      <c r="AQ188" t="s">
        <v>224</v>
      </c>
      <c r="AR188" t="s">
        <v>23211</v>
      </c>
      <c r="AS188" t="s">
        <v>819</v>
      </c>
      <c r="AT188" t="s">
        <v>23325</v>
      </c>
      <c r="AU188" t="s">
        <v>1244</v>
      </c>
      <c r="AV188" t="s">
        <v>816</v>
      </c>
      <c r="AW188" t="s">
        <v>19944</v>
      </c>
      <c r="AX188" t="s">
        <v>19961</v>
      </c>
      <c r="AY188" t="s">
        <v>23326</v>
      </c>
      <c r="AZ188" t="s">
        <v>23327</v>
      </c>
      <c r="BA188" t="s">
        <v>1749</v>
      </c>
    </row>
    <row r="189" spans="1:53">
      <c r="A189" t="str">
        <f t="shared" si="2"/>
        <v>아프리카 고효율 쿡스토브 보급 PoA 사업 : CPA 00010(나이지리아)(한국 지원)1차</v>
      </c>
      <c r="B189">
        <v>187</v>
      </c>
      <c r="C189" t="s">
        <v>817</v>
      </c>
      <c r="D189" t="s">
        <v>19334</v>
      </c>
      <c r="E189" t="s">
        <v>817</v>
      </c>
      <c r="F189" t="s">
        <v>19335</v>
      </c>
      <c r="G189" t="s">
        <v>19377</v>
      </c>
      <c r="J189" t="s">
        <v>19378</v>
      </c>
      <c r="K189" t="s">
        <v>19379</v>
      </c>
      <c r="L189" t="s">
        <v>827</v>
      </c>
      <c r="M189" t="s">
        <v>209</v>
      </c>
      <c r="N189" t="s">
        <v>1228</v>
      </c>
      <c r="O189" t="s">
        <v>1293</v>
      </c>
      <c r="P189" t="s">
        <v>4926</v>
      </c>
      <c r="Q189" t="s">
        <v>866</v>
      </c>
      <c r="R189">
        <v>43966</v>
      </c>
      <c r="S189" t="s">
        <v>2130</v>
      </c>
      <c r="T189" t="s">
        <v>2130</v>
      </c>
      <c r="U189" t="s">
        <v>19884</v>
      </c>
      <c r="V189" t="s">
        <v>13413</v>
      </c>
      <c r="W189" t="s">
        <v>23328</v>
      </c>
      <c r="X189">
        <v>10480</v>
      </c>
      <c r="Z189">
        <v>1961</v>
      </c>
      <c r="AB189">
        <v>88</v>
      </c>
      <c r="AC189" t="s">
        <v>1749</v>
      </c>
      <c r="AD189" t="s">
        <v>1749</v>
      </c>
      <c r="AE189" t="s">
        <v>22374</v>
      </c>
      <c r="AF189" t="s">
        <v>817</v>
      </c>
      <c r="AG189">
        <v>2049</v>
      </c>
      <c r="AH189">
        <v>1961</v>
      </c>
      <c r="AI189" t="s">
        <v>23329</v>
      </c>
      <c r="AJ189" t="s">
        <v>23330</v>
      </c>
      <c r="AK189" t="s">
        <v>23331</v>
      </c>
      <c r="AL189" t="s">
        <v>23332</v>
      </c>
      <c r="AM189" t="s">
        <v>23333</v>
      </c>
      <c r="AN189" t="s">
        <v>19918</v>
      </c>
      <c r="AO189">
        <v>1961</v>
      </c>
      <c r="AP189" t="s">
        <v>1749</v>
      </c>
      <c r="AQ189" t="s">
        <v>224</v>
      </c>
      <c r="AR189" t="s">
        <v>23211</v>
      </c>
      <c r="AS189" t="s">
        <v>819</v>
      </c>
      <c r="AT189" t="s">
        <v>23334</v>
      </c>
      <c r="AU189" t="s">
        <v>1244</v>
      </c>
      <c r="AV189" t="s">
        <v>827</v>
      </c>
      <c r="AW189" t="s">
        <v>999</v>
      </c>
      <c r="AX189" t="s">
        <v>19920</v>
      </c>
      <c r="AY189" t="s">
        <v>23335</v>
      </c>
      <c r="AZ189" t="s">
        <v>23336</v>
      </c>
      <c r="BA189" t="s">
        <v>1749</v>
      </c>
    </row>
    <row r="190" spans="1:53">
      <c r="A190" t="str">
        <f t="shared" si="2"/>
        <v>아프리카 고효율 쿡스토브 보급 PoA 사업 : CPA 00011(나이지리아)(한국 지원)1차</v>
      </c>
      <c r="B190">
        <v>188</v>
      </c>
      <c r="C190" t="s">
        <v>817</v>
      </c>
      <c r="D190" t="s">
        <v>19334</v>
      </c>
      <c r="E190" t="s">
        <v>817</v>
      </c>
      <c r="F190" t="s">
        <v>19335</v>
      </c>
      <c r="G190" t="s">
        <v>19377</v>
      </c>
      <c r="J190" t="s">
        <v>19378</v>
      </c>
      <c r="K190" t="s">
        <v>19379</v>
      </c>
      <c r="L190" t="s">
        <v>826</v>
      </c>
      <c r="M190" t="s">
        <v>209</v>
      </c>
      <c r="N190" t="s">
        <v>1228</v>
      </c>
      <c r="O190" t="s">
        <v>1293</v>
      </c>
      <c r="P190" t="s">
        <v>4926</v>
      </c>
      <c r="Q190" t="s">
        <v>866</v>
      </c>
      <c r="R190">
        <v>43966</v>
      </c>
      <c r="S190" t="s">
        <v>2130</v>
      </c>
      <c r="T190" t="s">
        <v>2130</v>
      </c>
      <c r="U190" t="s">
        <v>19884</v>
      </c>
      <c r="V190" t="s">
        <v>13413</v>
      </c>
      <c r="W190" t="s">
        <v>23328</v>
      </c>
      <c r="X190">
        <v>10480</v>
      </c>
      <c r="Z190">
        <v>1285</v>
      </c>
      <c r="AB190">
        <v>57</v>
      </c>
      <c r="AC190" t="s">
        <v>1749</v>
      </c>
      <c r="AD190" t="s">
        <v>1749</v>
      </c>
      <c r="AE190" t="s">
        <v>22374</v>
      </c>
      <c r="AF190" t="s">
        <v>817</v>
      </c>
      <c r="AG190">
        <v>1342</v>
      </c>
      <c r="AH190">
        <v>1285</v>
      </c>
      <c r="AI190" t="s">
        <v>23329</v>
      </c>
      <c r="AJ190" t="s">
        <v>23330</v>
      </c>
      <c r="AK190" t="s">
        <v>23337</v>
      </c>
      <c r="AL190" t="s">
        <v>23338</v>
      </c>
      <c r="AM190" t="s">
        <v>23339</v>
      </c>
      <c r="AN190" t="s">
        <v>19926</v>
      </c>
      <c r="AO190">
        <v>1285</v>
      </c>
      <c r="AP190" t="s">
        <v>1749</v>
      </c>
      <c r="AQ190" t="s">
        <v>224</v>
      </c>
      <c r="AR190" t="s">
        <v>23211</v>
      </c>
      <c r="AS190" t="s">
        <v>819</v>
      </c>
      <c r="AT190" t="s">
        <v>23340</v>
      </c>
      <c r="AU190" t="s">
        <v>1244</v>
      </c>
      <c r="AV190" t="s">
        <v>826</v>
      </c>
      <c r="AW190" t="s">
        <v>999</v>
      </c>
      <c r="AX190" t="s">
        <v>19928</v>
      </c>
      <c r="AY190" t="s">
        <v>23341</v>
      </c>
      <c r="AZ190" t="s">
        <v>23342</v>
      </c>
      <c r="BA190" t="s">
        <v>1749</v>
      </c>
    </row>
    <row r="191" spans="1:53">
      <c r="A191" t="str">
        <f t="shared" si="2"/>
        <v>아프리카 고효율 쿡스토브 보급 PoA 사업 : CPA 00012(나이지리아)(한국 지원)1차</v>
      </c>
      <c r="B191">
        <v>189</v>
      </c>
      <c r="C191" t="s">
        <v>817</v>
      </c>
      <c r="D191" t="s">
        <v>19334</v>
      </c>
      <c r="E191" t="s">
        <v>817</v>
      </c>
      <c r="F191" t="s">
        <v>19335</v>
      </c>
      <c r="G191" t="s">
        <v>19377</v>
      </c>
      <c r="J191" t="s">
        <v>19378</v>
      </c>
      <c r="K191" t="s">
        <v>19379</v>
      </c>
      <c r="L191" t="s">
        <v>825</v>
      </c>
      <c r="M191" t="s">
        <v>209</v>
      </c>
      <c r="N191" t="s">
        <v>1228</v>
      </c>
      <c r="O191" t="s">
        <v>1293</v>
      </c>
      <c r="P191" t="s">
        <v>4926</v>
      </c>
      <c r="Q191" t="s">
        <v>866</v>
      </c>
      <c r="R191">
        <v>43966</v>
      </c>
      <c r="S191" t="s">
        <v>2130</v>
      </c>
      <c r="T191" t="s">
        <v>2130</v>
      </c>
      <c r="U191" t="s">
        <v>19884</v>
      </c>
      <c r="V191" t="s">
        <v>13413</v>
      </c>
      <c r="W191" t="s">
        <v>23328</v>
      </c>
      <c r="X191">
        <v>10480</v>
      </c>
      <c r="Z191">
        <v>1314</v>
      </c>
      <c r="AB191">
        <v>58</v>
      </c>
      <c r="AC191" t="s">
        <v>1749</v>
      </c>
      <c r="AD191" t="s">
        <v>1749</v>
      </c>
      <c r="AE191" t="s">
        <v>22374</v>
      </c>
      <c r="AF191" t="s">
        <v>817</v>
      </c>
      <c r="AG191">
        <v>1372</v>
      </c>
      <c r="AH191">
        <v>1314</v>
      </c>
      <c r="AI191" t="s">
        <v>23329</v>
      </c>
      <c r="AJ191" t="s">
        <v>23330</v>
      </c>
      <c r="AK191" t="s">
        <v>23343</v>
      </c>
      <c r="AL191" t="s">
        <v>23344</v>
      </c>
      <c r="AM191" t="s">
        <v>23345</v>
      </c>
      <c r="AN191" t="s">
        <v>19933</v>
      </c>
      <c r="AO191">
        <v>1314</v>
      </c>
      <c r="AP191" t="s">
        <v>1749</v>
      </c>
      <c r="AQ191" t="s">
        <v>224</v>
      </c>
      <c r="AR191" t="s">
        <v>23211</v>
      </c>
      <c r="AS191" t="s">
        <v>819</v>
      </c>
      <c r="AT191" t="s">
        <v>23346</v>
      </c>
      <c r="AU191" t="s">
        <v>1244</v>
      </c>
      <c r="AV191" t="s">
        <v>825</v>
      </c>
      <c r="AW191" t="s">
        <v>999</v>
      </c>
      <c r="AX191" t="s">
        <v>19935</v>
      </c>
      <c r="AY191" t="s">
        <v>23347</v>
      </c>
      <c r="AZ191" t="s">
        <v>23348</v>
      </c>
      <c r="BA191" t="s">
        <v>1749</v>
      </c>
    </row>
    <row r="192" spans="1:53">
      <c r="A192" t="str">
        <f t="shared" si="2"/>
        <v>아프리카 고효율 쿡스토브 보급 PoA 사업 : CPA 00010(나이지리아)(한국 지원)2차</v>
      </c>
      <c r="B192">
        <v>190</v>
      </c>
      <c r="C192" t="s">
        <v>817</v>
      </c>
      <c r="D192" t="s">
        <v>19334</v>
      </c>
      <c r="E192" t="s">
        <v>817</v>
      </c>
      <c r="F192" t="s">
        <v>19335</v>
      </c>
      <c r="G192" t="s">
        <v>19377</v>
      </c>
      <c r="J192" t="s">
        <v>19378</v>
      </c>
      <c r="K192" t="s">
        <v>19379</v>
      </c>
      <c r="L192" t="s">
        <v>827</v>
      </c>
      <c r="M192" t="s">
        <v>209</v>
      </c>
      <c r="N192" t="s">
        <v>1228</v>
      </c>
      <c r="O192" t="s">
        <v>1293</v>
      </c>
      <c r="P192" t="s">
        <v>4926</v>
      </c>
      <c r="Q192" t="s">
        <v>866</v>
      </c>
      <c r="R192">
        <v>43966</v>
      </c>
      <c r="S192" t="s">
        <v>2130</v>
      </c>
      <c r="T192" t="s">
        <v>2130</v>
      </c>
      <c r="U192" t="s">
        <v>19884</v>
      </c>
      <c r="V192" t="s">
        <v>13427</v>
      </c>
      <c r="W192" t="s">
        <v>23309</v>
      </c>
      <c r="X192">
        <v>33095</v>
      </c>
      <c r="Z192">
        <v>9454</v>
      </c>
      <c r="AB192">
        <v>641</v>
      </c>
      <c r="AC192" t="s">
        <v>1749</v>
      </c>
      <c r="AD192" t="s">
        <v>1749</v>
      </c>
      <c r="AE192" t="s">
        <v>22374</v>
      </c>
      <c r="AF192" t="s">
        <v>817</v>
      </c>
      <c r="AG192">
        <v>2049</v>
      </c>
      <c r="AH192">
        <v>9454</v>
      </c>
      <c r="AI192" t="s">
        <v>23349</v>
      </c>
      <c r="AJ192" t="s">
        <v>23350</v>
      </c>
      <c r="AK192" t="s">
        <v>23351</v>
      </c>
      <c r="AL192" t="s">
        <v>23332</v>
      </c>
      <c r="AM192" t="s">
        <v>23352</v>
      </c>
      <c r="AN192" t="s">
        <v>19918</v>
      </c>
      <c r="AO192">
        <v>9454</v>
      </c>
      <c r="AP192" t="s">
        <v>1749</v>
      </c>
      <c r="AQ192" t="s">
        <v>224</v>
      </c>
      <c r="AR192" t="s">
        <v>23211</v>
      </c>
      <c r="AS192" t="s">
        <v>819</v>
      </c>
      <c r="AT192" t="s">
        <v>23353</v>
      </c>
      <c r="AU192" t="s">
        <v>1244</v>
      </c>
      <c r="AV192" t="s">
        <v>827</v>
      </c>
      <c r="AW192" t="s">
        <v>23237</v>
      </c>
      <c r="AX192" t="s">
        <v>19920</v>
      </c>
      <c r="AY192" t="s">
        <v>23354</v>
      </c>
      <c r="AZ192" t="s">
        <v>23355</v>
      </c>
      <c r="BA192" t="s">
        <v>1749</v>
      </c>
    </row>
    <row r="193" spans="1:53">
      <c r="A193" t="str">
        <f t="shared" si="2"/>
        <v>아프리카 고효율 쿡스토브 보급 PoA 사업 : CPA 00011(나이지리아)(한국 지원)2차</v>
      </c>
      <c r="B193">
        <v>191</v>
      </c>
      <c r="C193" t="s">
        <v>817</v>
      </c>
      <c r="D193" t="s">
        <v>19334</v>
      </c>
      <c r="E193" t="s">
        <v>817</v>
      </c>
      <c r="F193" t="s">
        <v>19335</v>
      </c>
      <c r="G193" t="s">
        <v>19377</v>
      </c>
      <c r="J193" t="s">
        <v>19378</v>
      </c>
      <c r="K193" t="s">
        <v>19379</v>
      </c>
      <c r="L193" t="s">
        <v>826</v>
      </c>
      <c r="M193" t="s">
        <v>209</v>
      </c>
      <c r="N193" t="s">
        <v>1228</v>
      </c>
      <c r="O193" t="s">
        <v>1293</v>
      </c>
      <c r="P193" t="s">
        <v>4926</v>
      </c>
      <c r="Q193" t="s">
        <v>866</v>
      </c>
      <c r="R193">
        <v>43966</v>
      </c>
      <c r="S193" t="s">
        <v>2130</v>
      </c>
      <c r="T193" t="s">
        <v>2130</v>
      </c>
      <c r="U193" t="s">
        <v>19884</v>
      </c>
      <c r="V193" t="s">
        <v>13427</v>
      </c>
      <c r="W193" t="s">
        <v>23309</v>
      </c>
      <c r="X193">
        <v>33095</v>
      </c>
      <c r="Z193">
        <v>8814</v>
      </c>
      <c r="AB193">
        <v>597</v>
      </c>
      <c r="AC193" t="s">
        <v>1749</v>
      </c>
      <c r="AD193" t="s">
        <v>1749</v>
      </c>
      <c r="AE193" t="s">
        <v>22374</v>
      </c>
      <c r="AF193" t="s">
        <v>817</v>
      </c>
      <c r="AG193">
        <v>1342</v>
      </c>
      <c r="AH193">
        <v>8814</v>
      </c>
      <c r="AI193" t="s">
        <v>23349</v>
      </c>
      <c r="AJ193" t="s">
        <v>23350</v>
      </c>
      <c r="AK193" t="s">
        <v>23356</v>
      </c>
      <c r="AL193" t="s">
        <v>23338</v>
      </c>
      <c r="AM193" t="s">
        <v>23357</v>
      </c>
      <c r="AN193" t="s">
        <v>19926</v>
      </c>
      <c r="AO193">
        <v>8814</v>
      </c>
      <c r="AP193" t="s">
        <v>1749</v>
      </c>
      <c r="AQ193" t="s">
        <v>224</v>
      </c>
      <c r="AR193" t="s">
        <v>23211</v>
      </c>
      <c r="AS193" t="s">
        <v>819</v>
      </c>
      <c r="AT193" t="s">
        <v>23358</v>
      </c>
      <c r="AU193" t="s">
        <v>1244</v>
      </c>
      <c r="AV193" t="s">
        <v>826</v>
      </c>
      <c r="AW193" t="s">
        <v>23237</v>
      </c>
      <c r="AX193" t="s">
        <v>19928</v>
      </c>
      <c r="AY193" t="s">
        <v>23359</v>
      </c>
      <c r="AZ193" t="s">
        <v>23360</v>
      </c>
      <c r="BA193" t="s">
        <v>1749</v>
      </c>
    </row>
    <row r="194" spans="1:53">
      <c r="A194" t="str">
        <f t="shared" si="2"/>
        <v>아프리카 고효율 쿡스토브 보급 PoA 사업 : CPA 00012(나이지리아)(한국 지원)2차</v>
      </c>
      <c r="B194">
        <v>192</v>
      </c>
      <c r="C194" t="s">
        <v>817</v>
      </c>
      <c r="D194" t="s">
        <v>19334</v>
      </c>
      <c r="E194" t="s">
        <v>817</v>
      </c>
      <c r="F194" t="s">
        <v>19335</v>
      </c>
      <c r="G194" t="s">
        <v>19377</v>
      </c>
      <c r="J194" t="s">
        <v>19378</v>
      </c>
      <c r="K194" t="s">
        <v>19379</v>
      </c>
      <c r="L194" t="s">
        <v>825</v>
      </c>
      <c r="M194" t="s">
        <v>209</v>
      </c>
      <c r="N194" t="s">
        <v>1228</v>
      </c>
      <c r="O194" t="s">
        <v>1293</v>
      </c>
      <c r="P194" t="s">
        <v>4926</v>
      </c>
      <c r="Q194" t="s">
        <v>866</v>
      </c>
      <c r="R194">
        <v>43966</v>
      </c>
      <c r="S194" t="s">
        <v>2130</v>
      </c>
      <c r="T194" t="s">
        <v>2130</v>
      </c>
      <c r="U194" t="s">
        <v>19884</v>
      </c>
      <c r="V194" t="s">
        <v>13427</v>
      </c>
      <c r="W194" t="s">
        <v>23309</v>
      </c>
      <c r="X194">
        <v>33095</v>
      </c>
      <c r="Z194">
        <v>5743</v>
      </c>
      <c r="AB194">
        <v>389</v>
      </c>
      <c r="AC194" t="s">
        <v>1749</v>
      </c>
      <c r="AD194" t="s">
        <v>1749</v>
      </c>
      <c r="AE194" t="s">
        <v>22374</v>
      </c>
      <c r="AF194" t="s">
        <v>817</v>
      </c>
      <c r="AG194">
        <v>1372</v>
      </c>
      <c r="AH194">
        <v>5743</v>
      </c>
      <c r="AI194" t="s">
        <v>23349</v>
      </c>
      <c r="AJ194" t="s">
        <v>23350</v>
      </c>
      <c r="AK194" t="s">
        <v>23361</v>
      </c>
      <c r="AL194" t="s">
        <v>23344</v>
      </c>
      <c r="AM194" t="s">
        <v>23362</v>
      </c>
      <c r="AN194" t="s">
        <v>19933</v>
      </c>
      <c r="AO194">
        <v>5743</v>
      </c>
      <c r="AP194" t="s">
        <v>1749</v>
      </c>
      <c r="AQ194" t="s">
        <v>224</v>
      </c>
      <c r="AR194" t="s">
        <v>23211</v>
      </c>
      <c r="AS194" t="s">
        <v>819</v>
      </c>
      <c r="AT194" t="s">
        <v>23363</v>
      </c>
      <c r="AU194" t="s">
        <v>1244</v>
      </c>
      <c r="AV194" t="s">
        <v>825</v>
      </c>
      <c r="AW194" t="s">
        <v>23237</v>
      </c>
      <c r="AX194" t="s">
        <v>19935</v>
      </c>
      <c r="AY194" t="s">
        <v>23364</v>
      </c>
      <c r="AZ194" t="s">
        <v>23365</v>
      </c>
      <c r="BA194" t="s">
        <v>1749</v>
      </c>
    </row>
    <row r="195" spans="1:53">
      <c r="A195" t="str">
        <f t="shared" si="2"/>
        <v>아프리카 고효율 쿡스토브 보급 PoA 사업 : CPA 00007(가나)(한국 지원)1차</v>
      </c>
      <c r="B195">
        <v>193</v>
      </c>
      <c r="C195" t="s">
        <v>817</v>
      </c>
      <c r="D195" t="s">
        <v>19334</v>
      </c>
      <c r="E195" t="s">
        <v>817</v>
      </c>
      <c r="F195" t="s">
        <v>19335</v>
      </c>
      <c r="G195" t="s">
        <v>19377</v>
      </c>
      <c r="J195" t="s">
        <v>19378</v>
      </c>
      <c r="K195" t="s">
        <v>19379</v>
      </c>
      <c r="L195" t="s">
        <v>830</v>
      </c>
      <c r="M195" t="s">
        <v>209</v>
      </c>
      <c r="N195" t="s">
        <v>1228</v>
      </c>
      <c r="O195" t="s">
        <v>1293</v>
      </c>
      <c r="P195" t="s">
        <v>19883</v>
      </c>
      <c r="Q195" t="s">
        <v>863</v>
      </c>
      <c r="R195">
        <v>46594</v>
      </c>
      <c r="S195" t="s">
        <v>2130</v>
      </c>
      <c r="T195" t="s">
        <v>2130</v>
      </c>
      <c r="U195" t="s">
        <v>19884</v>
      </c>
      <c r="V195" t="s">
        <v>13413</v>
      </c>
      <c r="W195" t="s">
        <v>23366</v>
      </c>
      <c r="X195">
        <v>10212</v>
      </c>
      <c r="Z195">
        <v>898</v>
      </c>
      <c r="AB195">
        <v>41</v>
      </c>
      <c r="AC195" t="s">
        <v>1749</v>
      </c>
      <c r="AD195" t="s">
        <v>1749</v>
      </c>
      <c r="AE195" t="s">
        <v>22374</v>
      </c>
      <c r="AF195" t="s">
        <v>817</v>
      </c>
      <c r="AG195">
        <v>939</v>
      </c>
      <c r="AH195">
        <v>898</v>
      </c>
      <c r="AI195" t="s">
        <v>23367</v>
      </c>
      <c r="AJ195" t="s">
        <v>23368</v>
      </c>
      <c r="AK195" t="s">
        <v>23369</v>
      </c>
      <c r="AL195" t="s">
        <v>23370</v>
      </c>
      <c r="AM195" t="s">
        <v>23371</v>
      </c>
      <c r="AN195" t="s">
        <v>19887</v>
      </c>
      <c r="AO195">
        <v>898</v>
      </c>
      <c r="AP195" t="s">
        <v>1749</v>
      </c>
      <c r="AQ195" t="s">
        <v>224</v>
      </c>
      <c r="AR195" t="s">
        <v>8785</v>
      </c>
      <c r="AS195" t="s">
        <v>819</v>
      </c>
      <c r="AT195" t="s">
        <v>23372</v>
      </c>
      <c r="AU195" t="s">
        <v>1244</v>
      </c>
      <c r="AV195" t="s">
        <v>830</v>
      </c>
      <c r="AW195" t="s">
        <v>16943</v>
      </c>
      <c r="AX195" t="s">
        <v>19891</v>
      </c>
      <c r="AY195" t="s">
        <v>23373</v>
      </c>
      <c r="AZ195" t="s">
        <v>23374</v>
      </c>
      <c r="BA195" t="s">
        <v>1749</v>
      </c>
    </row>
    <row r="196" spans="1:53">
      <c r="A196" t="str">
        <f t="shared" ref="A196:A259" si="3">L196&amp;V196</f>
        <v>아프리카 고효율 쿡스토브 보급 PoA 사업 : CPA 00008(가나)(한국 지원)1차</v>
      </c>
      <c r="B196">
        <v>194</v>
      </c>
      <c r="C196" t="s">
        <v>817</v>
      </c>
      <c r="D196" t="s">
        <v>19334</v>
      </c>
      <c r="E196" t="s">
        <v>817</v>
      </c>
      <c r="F196" t="s">
        <v>19335</v>
      </c>
      <c r="G196" t="s">
        <v>19377</v>
      </c>
      <c r="J196" t="s">
        <v>19378</v>
      </c>
      <c r="K196" t="s">
        <v>19379</v>
      </c>
      <c r="L196" t="s">
        <v>829</v>
      </c>
      <c r="M196" t="s">
        <v>209</v>
      </c>
      <c r="N196" t="s">
        <v>1228</v>
      </c>
      <c r="O196" t="s">
        <v>1293</v>
      </c>
      <c r="P196" t="s">
        <v>19883</v>
      </c>
      <c r="Q196" t="s">
        <v>863</v>
      </c>
      <c r="R196">
        <v>46594</v>
      </c>
      <c r="S196" t="s">
        <v>2130</v>
      </c>
      <c r="T196" t="s">
        <v>2130</v>
      </c>
      <c r="U196" t="s">
        <v>19884</v>
      </c>
      <c r="V196" t="s">
        <v>13413</v>
      </c>
      <c r="W196" t="s">
        <v>23366</v>
      </c>
      <c r="X196">
        <v>10212</v>
      </c>
      <c r="Z196">
        <v>1060</v>
      </c>
      <c r="AB196">
        <v>49</v>
      </c>
      <c r="AC196" t="s">
        <v>1749</v>
      </c>
      <c r="AD196" t="s">
        <v>1749</v>
      </c>
      <c r="AE196" t="s">
        <v>22374</v>
      </c>
      <c r="AF196" t="s">
        <v>817</v>
      </c>
      <c r="AG196">
        <v>1109</v>
      </c>
      <c r="AH196">
        <v>1060</v>
      </c>
      <c r="AI196" t="s">
        <v>23367</v>
      </c>
      <c r="AJ196" t="s">
        <v>23368</v>
      </c>
      <c r="AK196" t="s">
        <v>23375</v>
      </c>
      <c r="AL196" t="s">
        <v>23376</v>
      </c>
      <c r="AM196" t="s">
        <v>23377</v>
      </c>
      <c r="AN196" t="s">
        <v>19899</v>
      </c>
      <c r="AO196">
        <v>1060</v>
      </c>
      <c r="AP196" t="s">
        <v>1749</v>
      </c>
      <c r="AQ196" t="s">
        <v>224</v>
      </c>
      <c r="AR196" t="s">
        <v>8785</v>
      </c>
      <c r="AS196" t="s">
        <v>819</v>
      </c>
      <c r="AT196" t="s">
        <v>23378</v>
      </c>
      <c r="AU196" t="s">
        <v>1244</v>
      </c>
      <c r="AV196" t="s">
        <v>829</v>
      </c>
      <c r="AW196" t="s">
        <v>16943</v>
      </c>
      <c r="AX196" t="s">
        <v>19901</v>
      </c>
      <c r="AY196" t="s">
        <v>23379</v>
      </c>
      <c r="AZ196" t="s">
        <v>23380</v>
      </c>
      <c r="BA196" t="s">
        <v>1749</v>
      </c>
    </row>
    <row r="197" spans="1:53">
      <c r="A197" t="str">
        <f t="shared" si="3"/>
        <v>아프리카 고효율 쿡스토브 보급 PoA 사업 : CPA 00009(가나)(한국 지원)1차</v>
      </c>
      <c r="B197">
        <v>195</v>
      </c>
      <c r="C197" t="s">
        <v>817</v>
      </c>
      <c r="D197" t="s">
        <v>19334</v>
      </c>
      <c r="E197" t="s">
        <v>817</v>
      </c>
      <c r="F197" t="s">
        <v>19335</v>
      </c>
      <c r="G197" t="s">
        <v>19377</v>
      </c>
      <c r="J197" t="s">
        <v>19378</v>
      </c>
      <c r="K197" t="s">
        <v>19379</v>
      </c>
      <c r="L197" t="s">
        <v>828</v>
      </c>
      <c r="M197" t="s">
        <v>209</v>
      </c>
      <c r="N197" t="s">
        <v>1228</v>
      </c>
      <c r="O197" t="s">
        <v>1293</v>
      </c>
      <c r="P197" t="s">
        <v>19883</v>
      </c>
      <c r="Q197" t="s">
        <v>863</v>
      </c>
      <c r="R197">
        <v>46594</v>
      </c>
      <c r="S197" t="s">
        <v>2130</v>
      </c>
      <c r="T197" t="s">
        <v>2130</v>
      </c>
      <c r="U197" t="s">
        <v>19884</v>
      </c>
      <c r="V197" t="s">
        <v>13413</v>
      </c>
      <c r="W197" t="s">
        <v>23366</v>
      </c>
      <c r="X197">
        <v>10212</v>
      </c>
      <c r="Z197">
        <v>715</v>
      </c>
      <c r="AB197">
        <v>33</v>
      </c>
      <c r="AC197" t="s">
        <v>1749</v>
      </c>
      <c r="AD197" t="s">
        <v>1749</v>
      </c>
      <c r="AE197" t="s">
        <v>22374</v>
      </c>
      <c r="AF197" t="s">
        <v>817</v>
      </c>
      <c r="AG197">
        <v>748</v>
      </c>
      <c r="AH197">
        <v>715</v>
      </c>
      <c r="AI197" t="s">
        <v>23367</v>
      </c>
      <c r="AJ197" t="s">
        <v>23368</v>
      </c>
      <c r="AK197" t="s">
        <v>23381</v>
      </c>
      <c r="AL197" t="s">
        <v>23382</v>
      </c>
      <c r="AM197" t="s">
        <v>23383</v>
      </c>
      <c r="AN197" t="s">
        <v>19907</v>
      </c>
      <c r="AO197">
        <v>715</v>
      </c>
      <c r="AP197" t="s">
        <v>1749</v>
      </c>
      <c r="AQ197" t="s">
        <v>224</v>
      </c>
      <c r="AR197" t="s">
        <v>8785</v>
      </c>
      <c r="AS197" t="s">
        <v>819</v>
      </c>
      <c r="AT197" t="s">
        <v>23384</v>
      </c>
      <c r="AU197" t="s">
        <v>1244</v>
      </c>
      <c r="AV197" t="s">
        <v>828</v>
      </c>
      <c r="AW197" t="s">
        <v>16943</v>
      </c>
      <c r="AX197" t="s">
        <v>19909</v>
      </c>
      <c r="AY197" t="s">
        <v>23385</v>
      </c>
      <c r="AZ197" t="s">
        <v>23386</v>
      </c>
      <c r="BA197" t="s">
        <v>1749</v>
      </c>
    </row>
    <row r="198" spans="1:53">
      <c r="A198" t="str">
        <f t="shared" si="3"/>
        <v>아프리카 고효율 쿡스토브 보급 PoA 사업 : CPA 00007(가나)(한국 지원)2차</v>
      </c>
      <c r="B198">
        <v>196</v>
      </c>
      <c r="C198" t="s">
        <v>817</v>
      </c>
      <c r="D198" t="s">
        <v>19334</v>
      </c>
      <c r="E198" t="s">
        <v>817</v>
      </c>
      <c r="F198" t="s">
        <v>19335</v>
      </c>
      <c r="G198" t="s">
        <v>19377</v>
      </c>
      <c r="J198" t="s">
        <v>19378</v>
      </c>
      <c r="K198" t="s">
        <v>19379</v>
      </c>
      <c r="L198" t="s">
        <v>830</v>
      </c>
      <c r="M198" t="s">
        <v>209</v>
      </c>
      <c r="N198" t="s">
        <v>1228</v>
      </c>
      <c r="O198" t="s">
        <v>1293</v>
      </c>
      <c r="P198" t="s">
        <v>19883</v>
      </c>
      <c r="Q198" t="s">
        <v>863</v>
      </c>
      <c r="R198">
        <v>46594</v>
      </c>
      <c r="S198" t="s">
        <v>2130</v>
      </c>
      <c r="T198" t="s">
        <v>2130</v>
      </c>
      <c r="U198" t="s">
        <v>19884</v>
      </c>
      <c r="V198" t="s">
        <v>13427</v>
      </c>
      <c r="W198" t="s">
        <v>23309</v>
      </c>
      <c r="X198">
        <v>35073</v>
      </c>
      <c r="Z198">
        <v>5543</v>
      </c>
      <c r="AB198">
        <v>394</v>
      </c>
      <c r="AC198" t="s">
        <v>1749</v>
      </c>
      <c r="AD198" t="s">
        <v>1749</v>
      </c>
      <c r="AE198" t="s">
        <v>22374</v>
      </c>
      <c r="AF198" t="s">
        <v>817</v>
      </c>
      <c r="AG198">
        <v>939</v>
      </c>
      <c r="AH198">
        <v>5543</v>
      </c>
      <c r="AI198" t="s">
        <v>23387</v>
      </c>
      <c r="AJ198" t="s">
        <v>23388</v>
      </c>
      <c r="AK198" t="s">
        <v>23389</v>
      </c>
      <c r="AL198" t="s">
        <v>23370</v>
      </c>
      <c r="AM198" t="s">
        <v>23390</v>
      </c>
      <c r="AN198" t="s">
        <v>19887</v>
      </c>
      <c r="AO198">
        <v>5543</v>
      </c>
      <c r="AP198" t="s">
        <v>1749</v>
      </c>
      <c r="AQ198" t="s">
        <v>224</v>
      </c>
      <c r="AR198" t="s">
        <v>8785</v>
      </c>
      <c r="AS198" t="s">
        <v>819</v>
      </c>
      <c r="AT198" t="s">
        <v>23391</v>
      </c>
      <c r="AU198" t="s">
        <v>1244</v>
      </c>
      <c r="AV198" t="s">
        <v>830</v>
      </c>
      <c r="AW198" t="s">
        <v>23237</v>
      </c>
      <c r="AX198" t="s">
        <v>19891</v>
      </c>
      <c r="AY198" t="s">
        <v>23392</v>
      </c>
      <c r="AZ198" t="s">
        <v>23393</v>
      </c>
      <c r="BA198" t="s">
        <v>1749</v>
      </c>
    </row>
    <row r="199" spans="1:53">
      <c r="A199" t="str">
        <f t="shared" si="3"/>
        <v>아프리카 고효율 쿡스토브 보급 PoA 사업 : CPA 00008(가나)(한국 지원)2차</v>
      </c>
      <c r="B199">
        <v>197</v>
      </c>
      <c r="C199" t="s">
        <v>817</v>
      </c>
      <c r="D199" t="s">
        <v>19334</v>
      </c>
      <c r="E199" t="s">
        <v>817</v>
      </c>
      <c r="F199" t="s">
        <v>19335</v>
      </c>
      <c r="G199" t="s">
        <v>19377</v>
      </c>
      <c r="J199" t="s">
        <v>19378</v>
      </c>
      <c r="K199" t="s">
        <v>19379</v>
      </c>
      <c r="L199" t="s">
        <v>829</v>
      </c>
      <c r="M199" t="s">
        <v>209</v>
      </c>
      <c r="N199" t="s">
        <v>1228</v>
      </c>
      <c r="O199" t="s">
        <v>1293</v>
      </c>
      <c r="P199" t="s">
        <v>19883</v>
      </c>
      <c r="Q199" t="s">
        <v>863</v>
      </c>
      <c r="R199">
        <v>46594</v>
      </c>
      <c r="S199" t="s">
        <v>2130</v>
      </c>
      <c r="T199" t="s">
        <v>2130</v>
      </c>
      <c r="U199" t="s">
        <v>19884</v>
      </c>
      <c r="V199" t="s">
        <v>13427</v>
      </c>
      <c r="W199" t="s">
        <v>23309</v>
      </c>
      <c r="X199">
        <v>35073</v>
      </c>
      <c r="Z199">
        <v>7345</v>
      </c>
      <c r="AB199">
        <v>522</v>
      </c>
      <c r="AC199" t="s">
        <v>1749</v>
      </c>
      <c r="AD199" t="s">
        <v>1749</v>
      </c>
      <c r="AE199" t="s">
        <v>22374</v>
      </c>
      <c r="AF199" t="s">
        <v>817</v>
      </c>
      <c r="AG199">
        <v>1109</v>
      </c>
      <c r="AH199">
        <v>7345</v>
      </c>
      <c r="AI199" t="s">
        <v>23387</v>
      </c>
      <c r="AJ199" t="s">
        <v>23388</v>
      </c>
      <c r="AK199" t="s">
        <v>23394</v>
      </c>
      <c r="AL199" t="s">
        <v>23376</v>
      </c>
      <c r="AM199" t="s">
        <v>23395</v>
      </c>
      <c r="AN199" t="s">
        <v>19899</v>
      </c>
      <c r="AO199">
        <v>7345</v>
      </c>
      <c r="AP199" t="s">
        <v>1749</v>
      </c>
      <c r="AQ199" t="s">
        <v>224</v>
      </c>
      <c r="AR199" t="s">
        <v>8785</v>
      </c>
      <c r="AS199" t="s">
        <v>819</v>
      </c>
      <c r="AT199" t="s">
        <v>23396</v>
      </c>
      <c r="AU199" t="s">
        <v>1244</v>
      </c>
      <c r="AV199" t="s">
        <v>829</v>
      </c>
      <c r="AW199" t="s">
        <v>23237</v>
      </c>
      <c r="AX199" t="s">
        <v>19901</v>
      </c>
      <c r="AY199" t="s">
        <v>23397</v>
      </c>
      <c r="AZ199" t="s">
        <v>23398</v>
      </c>
      <c r="BA199" t="s">
        <v>1749</v>
      </c>
    </row>
    <row r="200" spans="1:53">
      <c r="A200" t="str">
        <f t="shared" si="3"/>
        <v>아프리카 고효율 쿡스토브 보급 PoA 사업 : CPA 00009(가나)(한국 지원)2차</v>
      </c>
      <c r="B200">
        <v>198</v>
      </c>
      <c r="C200" t="s">
        <v>817</v>
      </c>
      <c r="D200" t="s">
        <v>19334</v>
      </c>
      <c r="E200" t="s">
        <v>817</v>
      </c>
      <c r="F200" t="s">
        <v>19335</v>
      </c>
      <c r="G200" t="s">
        <v>19377</v>
      </c>
      <c r="J200" t="s">
        <v>19378</v>
      </c>
      <c r="K200" t="s">
        <v>19379</v>
      </c>
      <c r="L200" t="s">
        <v>828</v>
      </c>
      <c r="M200" t="s">
        <v>209</v>
      </c>
      <c r="N200" t="s">
        <v>1228</v>
      </c>
      <c r="O200" t="s">
        <v>1293</v>
      </c>
      <c r="P200" t="s">
        <v>19883</v>
      </c>
      <c r="Q200" t="s">
        <v>863</v>
      </c>
      <c r="R200">
        <v>46594</v>
      </c>
      <c r="S200" t="s">
        <v>2130</v>
      </c>
      <c r="T200" t="s">
        <v>2130</v>
      </c>
      <c r="U200" t="s">
        <v>19884</v>
      </c>
      <c r="V200" t="s">
        <v>13427</v>
      </c>
      <c r="W200" t="s">
        <v>23309</v>
      </c>
      <c r="X200">
        <v>35073</v>
      </c>
      <c r="Z200">
        <v>5580</v>
      </c>
      <c r="AB200">
        <v>397</v>
      </c>
      <c r="AC200" t="s">
        <v>1749</v>
      </c>
      <c r="AD200" t="s">
        <v>1749</v>
      </c>
      <c r="AE200" t="s">
        <v>22374</v>
      </c>
      <c r="AF200" t="s">
        <v>817</v>
      </c>
      <c r="AG200">
        <v>748</v>
      </c>
      <c r="AH200">
        <v>5580</v>
      </c>
      <c r="AI200" t="s">
        <v>23387</v>
      </c>
      <c r="AJ200" t="s">
        <v>23388</v>
      </c>
      <c r="AK200" t="s">
        <v>23399</v>
      </c>
      <c r="AL200" t="s">
        <v>23382</v>
      </c>
      <c r="AM200" t="s">
        <v>23400</v>
      </c>
      <c r="AN200" t="s">
        <v>19907</v>
      </c>
      <c r="AO200">
        <v>5580</v>
      </c>
      <c r="AP200" t="s">
        <v>1749</v>
      </c>
      <c r="AQ200" t="s">
        <v>224</v>
      </c>
      <c r="AR200" t="s">
        <v>8785</v>
      </c>
      <c r="AS200" t="s">
        <v>819</v>
      </c>
      <c r="AT200" t="s">
        <v>23401</v>
      </c>
      <c r="AU200" t="s">
        <v>1244</v>
      </c>
      <c r="AV200" t="s">
        <v>828</v>
      </c>
      <c r="AW200" t="s">
        <v>23237</v>
      </c>
      <c r="AX200" t="s">
        <v>19909</v>
      </c>
      <c r="AY200" t="s">
        <v>23402</v>
      </c>
      <c r="AZ200" t="s">
        <v>23403</v>
      </c>
      <c r="BA200" t="s">
        <v>1749</v>
      </c>
    </row>
    <row r="201" spans="1:53">
      <c r="A201" t="str">
        <f t="shared" si="3"/>
        <v>대한민국이 지원한 우간다 UpEnergy 고효율 쿡스토브 사업-CPA00242차</v>
      </c>
      <c r="B201">
        <v>199</v>
      </c>
      <c r="C201" t="s">
        <v>530</v>
      </c>
      <c r="D201" t="s">
        <v>1252</v>
      </c>
      <c r="E201" t="s">
        <v>19348</v>
      </c>
      <c r="F201" t="s">
        <v>19348</v>
      </c>
      <c r="J201" t="s">
        <v>1812</v>
      </c>
      <c r="L201" t="s">
        <v>19763</v>
      </c>
      <c r="M201" t="s">
        <v>209</v>
      </c>
      <c r="N201" t="s">
        <v>1228</v>
      </c>
      <c r="O201" t="s">
        <v>1231</v>
      </c>
      <c r="P201" t="s">
        <v>19569</v>
      </c>
      <c r="Q201" t="s">
        <v>19570</v>
      </c>
      <c r="R201">
        <v>41186</v>
      </c>
      <c r="S201" t="s">
        <v>2130</v>
      </c>
      <c r="T201" t="s">
        <v>2130</v>
      </c>
      <c r="U201" t="s">
        <v>19571</v>
      </c>
      <c r="V201" t="s">
        <v>13427</v>
      </c>
      <c r="W201" t="s">
        <v>23404</v>
      </c>
      <c r="X201">
        <v>20480</v>
      </c>
      <c r="Z201">
        <v>7629</v>
      </c>
      <c r="AB201">
        <v>478</v>
      </c>
      <c r="AC201" t="s">
        <v>1749</v>
      </c>
      <c r="AD201" t="s">
        <v>1749</v>
      </c>
      <c r="AE201" t="s">
        <v>22411</v>
      </c>
      <c r="AF201" t="s">
        <v>530</v>
      </c>
      <c r="AG201">
        <v>173</v>
      </c>
      <c r="AH201">
        <v>7629</v>
      </c>
      <c r="AI201" t="s">
        <v>23405</v>
      </c>
      <c r="AJ201" t="s">
        <v>23406</v>
      </c>
      <c r="AK201" t="s">
        <v>23407</v>
      </c>
      <c r="AL201" t="s">
        <v>23108</v>
      </c>
      <c r="AN201" t="s">
        <v>19766</v>
      </c>
      <c r="AO201">
        <v>7629</v>
      </c>
      <c r="AP201" t="s">
        <v>1749</v>
      </c>
      <c r="AQ201" t="s">
        <v>224</v>
      </c>
      <c r="AR201" t="s">
        <v>8785</v>
      </c>
      <c r="AS201" t="s">
        <v>819</v>
      </c>
      <c r="AT201" t="s">
        <v>23408</v>
      </c>
      <c r="AU201" t="s">
        <v>1244</v>
      </c>
      <c r="AV201" t="s">
        <v>19763</v>
      </c>
      <c r="AW201" t="s">
        <v>23409</v>
      </c>
      <c r="AX201" t="s">
        <v>19768</v>
      </c>
      <c r="AY201" t="s">
        <v>23410</v>
      </c>
      <c r="AZ201" t="s">
        <v>23411</v>
      </c>
      <c r="BA201" t="s">
        <v>1749</v>
      </c>
    </row>
    <row r="202" spans="1:53">
      <c r="A202" t="str">
        <f t="shared" si="3"/>
        <v>대한민국이 지원한 우간다 UpEnergy 고효율 쿡스토브 사업-CPA00252차</v>
      </c>
      <c r="B202">
        <v>200</v>
      </c>
      <c r="C202" t="s">
        <v>530</v>
      </c>
      <c r="D202" t="s">
        <v>1252</v>
      </c>
      <c r="E202" t="s">
        <v>19348</v>
      </c>
      <c r="F202" t="s">
        <v>19348</v>
      </c>
      <c r="J202" t="s">
        <v>1812</v>
      </c>
      <c r="L202" t="s">
        <v>19754</v>
      </c>
      <c r="M202" t="s">
        <v>209</v>
      </c>
      <c r="N202" t="s">
        <v>1228</v>
      </c>
      <c r="O202" t="s">
        <v>1231</v>
      </c>
      <c r="P202" t="s">
        <v>19569</v>
      </c>
      <c r="Q202" t="s">
        <v>19570</v>
      </c>
      <c r="R202">
        <v>41186</v>
      </c>
      <c r="S202" t="s">
        <v>2130</v>
      </c>
      <c r="T202" t="s">
        <v>2130</v>
      </c>
      <c r="U202" t="s">
        <v>19571</v>
      </c>
      <c r="V202" t="s">
        <v>13427</v>
      </c>
      <c r="W202" t="s">
        <v>23404</v>
      </c>
      <c r="X202">
        <v>20480</v>
      </c>
      <c r="Z202">
        <v>7330</v>
      </c>
      <c r="AB202">
        <v>460</v>
      </c>
      <c r="AC202" t="s">
        <v>1749</v>
      </c>
      <c r="AD202" t="s">
        <v>1749</v>
      </c>
      <c r="AE202" t="s">
        <v>22411</v>
      </c>
      <c r="AF202" t="s">
        <v>530</v>
      </c>
      <c r="AG202">
        <v>157</v>
      </c>
      <c r="AH202">
        <v>7330</v>
      </c>
      <c r="AI202" t="s">
        <v>23405</v>
      </c>
      <c r="AJ202" t="s">
        <v>23406</v>
      </c>
      <c r="AK202" t="s">
        <v>23412</v>
      </c>
      <c r="AL202" t="s">
        <v>23114</v>
      </c>
      <c r="AN202" t="s">
        <v>19757</v>
      </c>
      <c r="AO202">
        <v>7330</v>
      </c>
      <c r="AP202" t="s">
        <v>1749</v>
      </c>
      <c r="AQ202" t="s">
        <v>224</v>
      </c>
      <c r="AR202" t="s">
        <v>8785</v>
      </c>
      <c r="AS202" t="s">
        <v>819</v>
      </c>
      <c r="AT202" t="s">
        <v>23413</v>
      </c>
      <c r="AU202" t="s">
        <v>1244</v>
      </c>
      <c r="AV202" t="s">
        <v>19754</v>
      </c>
      <c r="AW202" t="s">
        <v>23409</v>
      </c>
      <c r="AX202" t="s">
        <v>19759</v>
      </c>
      <c r="AY202" t="s">
        <v>23414</v>
      </c>
      <c r="AZ202" t="s">
        <v>23415</v>
      </c>
      <c r="BA202" t="s">
        <v>1749</v>
      </c>
    </row>
    <row r="203" spans="1:53">
      <c r="A203" t="str">
        <f t="shared" si="3"/>
        <v>대한민국이 지원한 우간다 UpEnergy 고효율 쿡스토브 사업-CPA00262차</v>
      </c>
      <c r="B203">
        <v>201</v>
      </c>
      <c r="C203" t="s">
        <v>530</v>
      </c>
      <c r="D203" t="s">
        <v>1252</v>
      </c>
      <c r="E203" t="s">
        <v>19348</v>
      </c>
      <c r="F203" t="s">
        <v>19348</v>
      </c>
      <c r="J203" t="s">
        <v>1812</v>
      </c>
      <c r="L203" t="s">
        <v>19709</v>
      </c>
      <c r="M203" t="s">
        <v>209</v>
      </c>
      <c r="N203" t="s">
        <v>1228</v>
      </c>
      <c r="O203" t="s">
        <v>1231</v>
      </c>
      <c r="P203" t="s">
        <v>19569</v>
      </c>
      <c r="Q203" t="s">
        <v>19570</v>
      </c>
      <c r="R203">
        <v>41186</v>
      </c>
      <c r="S203" t="s">
        <v>2130</v>
      </c>
      <c r="T203" t="s">
        <v>2130</v>
      </c>
      <c r="U203" t="s">
        <v>19571</v>
      </c>
      <c r="V203" t="s">
        <v>13427</v>
      </c>
      <c r="W203" t="s">
        <v>23404</v>
      </c>
      <c r="X203">
        <v>20480</v>
      </c>
      <c r="Z203">
        <v>7026</v>
      </c>
      <c r="AB203">
        <v>441</v>
      </c>
      <c r="AC203" t="s">
        <v>1749</v>
      </c>
      <c r="AD203" t="s">
        <v>1749</v>
      </c>
      <c r="AE203" t="s">
        <v>22411</v>
      </c>
      <c r="AF203" t="s">
        <v>530</v>
      </c>
      <c r="AG203">
        <v>134</v>
      </c>
      <c r="AH203">
        <v>7026</v>
      </c>
      <c r="AI203" t="s">
        <v>23405</v>
      </c>
      <c r="AJ203" t="s">
        <v>23406</v>
      </c>
      <c r="AK203" t="s">
        <v>23416</v>
      </c>
      <c r="AL203" t="s">
        <v>23119</v>
      </c>
      <c r="AN203" t="s">
        <v>19712</v>
      </c>
      <c r="AO203">
        <v>7026</v>
      </c>
      <c r="AP203" t="s">
        <v>1749</v>
      </c>
      <c r="AQ203" t="s">
        <v>224</v>
      </c>
      <c r="AR203" t="s">
        <v>8785</v>
      </c>
      <c r="AS203" t="s">
        <v>819</v>
      </c>
      <c r="AT203" t="s">
        <v>23417</v>
      </c>
      <c r="AU203" t="s">
        <v>1244</v>
      </c>
      <c r="AV203" t="s">
        <v>19709</v>
      </c>
      <c r="AW203" t="s">
        <v>23409</v>
      </c>
      <c r="AX203" t="s">
        <v>19714</v>
      </c>
      <c r="AY203" t="s">
        <v>23418</v>
      </c>
      <c r="AZ203" t="s">
        <v>23419</v>
      </c>
      <c r="BA203" t="s">
        <v>1749</v>
      </c>
    </row>
    <row r="204" spans="1:53">
      <c r="A204" t="str">
        <f t="shared" si="3"/>
        <v>대한민국이 지원한 우간다 UpEnergy 고효율 쿡스토브 사업-CPA00272차</v>
      </c>
      <c r="B204">
        <v>202</v>
      </c>
      <c r="C204" t="s">
        <v>530</v>
      </c>
      <c r="D204" t="s">
        <v>1252</v>
      </c>
      <c r="E204" t="s">
        <v>19348</v>
      </c>
      <c r="F204" t="s">
        <v>19348</v>
      </c>
      <c r="J204" t="s">
        <v>1812</v>
      </c>
      <c r="L204" t="s">
        <v>19718</v>
      </c>
      <c r="M204" t="s">
        <v>209</v>
      </c>
      <c r="N204" t="s">
        <v>1228</v>
      </c>
      <c r="O204" t="s">
        <v>1231</v>
      </c>
      <c r="P204" t="s">
        <v>19569</v>
      </c>
      <c r="Q204" t="s">
        <v>19570</v>
      </c>
      <c r="R204">
        <v>41186</v>
      </c>
      <c r="S204" t="s">
        <v>2130</v>
      </c>
      <c r="T204" t="s">
        <v>2130</v>
      </c>
      <c r="U204" t="s">
        <v>19571</v>
      </c>
      <c r="V204" t="s">
        <v>13427</v>
      </c>
      <c r="W204" t="s">
        <v>23404</v>
      </c>
      <c r="X204">
        <v>20480</v>
      </c>
      <c r="Z204">
        <v>6742</v>
      </c>
      <c r="AB204">
        <v>423</v>
      </c>
      <c r="AC204" t="s">
        <v>1749</v>
      </c>
      <c r="AD204" t="s">
        <v>1749</v>
      </c>
      <c r="AE204" t="s">
        <v>22411</v>
      </c>
      <c r="AF204" t="s">
        <v>530</v>
      </c>
      <c r="AG204">
        <v>119</v>
      </c>
      <c r="AH204">
        <v>6742</v>
      </c>
      <c r="AI204" t="s">
        <v>23405</v>
      </c>
      <c r="AJ204" t="s">
        <v>23406</v>
      </c>
      <c r="AK204" t="s">
        <v>23420</v>
      </c>
      <c r="AL204" t="s">
        <v>23124</v>
      </c>
      <c r="AN204" t="s">
        <v>19721</v>
      </c>
      <c r="AO204">
        <v>6742</v>
      </c>
      <c r="AP204" t="s">
        <v>1749</v>
      </c>
      <c r="AQ204" t="s">
        <v>224</v>
      </c>
      <c r="AR204" t="s">
        <v>8785</v>
      </c>
      <c r="AS204" t="s">
        <v>819</v>
      </c>
      <c r="AT204" t="s">
        <v>23421</v>
      </c>
      <c r="AU204" t="s">
        <v>1244</v>
      </c>
      <c r="AV204" t="s">
        <v>19718</v>
      </c>
      <c r="AW204" t="s">
        <v>23409</v>
      </c>
      <c r="AX204" t="s">
        <v>19723</v>
      </c>
      <c r="AY204" t="s">
        <v>23422</v>
      </c>
      <c r="AZ204" t="s">
        <v>23423</v>
      </c>
      <c r="BA204" t="s">
        <v>1749</v>
      </c>
    </row>
    <row r="205" spans="1:53">
      <c r="A205" t="str">
        <f t="shared" si="3"/>
        <v>대한민국이 지원한 우간다 UpEnergy 고효율 쿡스토브 사업-CPA00282차</v>
      </c>
      <c r="B205">
        <v>203</v>
      </c>
      <c r="C205" t="s">
        <v>530</v>
      </c>
      <c r="D205" t="s">
        <v>1252</v>
      </c>
      <c r="E205" t="s">
        <v>19348</v>
      </c>
      <c r="F205" t="s">
        <v>19348</v>
      </c>
      <c r="J205" t="s">
        <v>1812</v>
      </c>
      <c r="L205" t="s">
        <v>19745</v>
      </c>
      <c r="M205" t="s">
        <v>209</v>
      </c>
      <c r="N205" t="s">
        <v>1228</v>
      </c>
      <c r="O205" t="s">
        <v>1231</v>
      </c>
      <c r="P205" t="s">
        <v>19569</v>
      </c>
      <c r="Q205" t="s">
        <v>19570</v>
      </c>
      <c r="R205">
        <v>41186</v>
      </c>
      <c r="S205" t="s">
        <v>2130</v>
      </c>
      <c r="T205" t="s">
        <v>2130</v>
      </c>
      <c r="U205" t="s">
        <v>19571</v>
      </c>
      <c r="V205" t="s">
        <v>13427</v>
      </c>
      <c r="W205" t="s">
        <v>23404</v>
      </c>
      <c r="X205">
        <v>20480</v>
      </c>
      <c r="Z205">
        <v>6416</v>
      </c>
      <c r="AB205">
        <v>402</v>
      </c>
      <c r="AC205" t="s">
        <v>1749</v>
      </c>
      <c r="AD205" t="s">
        <v>1749</v>
      </c>
      <c r="AE205" t="s">
        <v>22411</v>
      </c>
      <c r="AF205" t="s">
        <v>530</v>
      </c>
      <c r="AG205">
        <v>101</v>
      </c>
      <c r="AH205">
        <v>6416</v>
      </c>
      <c r="AI205" t="s">
        <v>23405</v>
      </c>
      <c r="AJ205" t="s">
        <v>23406</v>
      </c>
      <c r="AK205" t="s">
        <v>23424</v>
      </c>
      <c r="AL205" t="s">
        <v>23129</v>
      </c>
      <c r="AN205" t="s">
        <v>19748</v>
      </c>
      <c r="AO205">
        <v>6416</v>
      </c>
      <c r="AP205" t="s">
        <v>1749</v>
      </c>
      <c r="AQ205" t="s">
        <v>224</v>
      </c>
      <c r="AR205" t="s">
        <v>8785</v>
      </c>
      <c r="AS205" t="s">
        <v>819</v>
      </c>
      <c r="AT205" t="s">
        <v>23425</v>
      </c>
      <c r="AU205" t="s">
        <v>1244</v>
      </c>
      <c r="AV205" t="s">
        <v>19745</v>
      </c>
      <c r="AW205" t="s">
        <v>23409</v>
      </c>
      <c r="AX205" t="s">
        <v>19750</v>
      </c>
      <c r="AY205" t="s">
        <v>23426</v>
      </c>
      <c r="AZ205" t="s">
        <v>23427</v>
      </c>
      <c r="BA205" t="s">
        <v>1749</v>
      </c>
    </row>
    <row r="206" spans="1:53">
      <c r="A206" t="str">
        <f t="shared" si="3"/>
        <v>대한민국이 지원한 우간다 UpEnergy 고효율 쿡스토브 사업-CPA00292차</v>
      </c>
      <c r="B206">
        <v>204</v>
      </c>
      <c r="C206" t="s">
        <v>530</v>
      </c>
      <c r="D206" t="s">
        <v>1252</v>
      </c>
      <c r="E206" t="s">
        <v>19348</v>
      </c>
      <c r="F206" t="s">
        <v>19348</v>
      </c>
      <c r="J206" t="s">
        <v>1812</v>
      </c>
      <c r="L206" t="s">
        <v>19727</v>
      </c>
      <c r="M206" t="s">
        <v>209</v>
      </c>
      <c r="N206" t="s">
        <v>1228</v>
      </c>
      <c r="O206" t="s">
        <v>1231</v>
      </c>
      <c r="P206" t="s">
        <v>19569</v>
      </c>
      <c r="Q206" t="s">
        <v>19570</v>
      </c>
      <c r="R206">
        <v>41186</v>
      </c>
      <c r="S206" t="s">
        <v>2130</v>
      </c>
      <c r="T206" t="s">
        <v>2130</v>
      </c>
      <c r="U206" t="s">
        <v>19571</v>
      </c>
      <c r="V206" t="s">
        <v>13427</v>
      </c>
      <c r="W206" t="s">
        <v>23404</v>
      </c>
      <c r="X206">
        <v>20480</v>
      </c>
      <c r="Z206">
        <v>6123</v>
      </c>
      <c r="AB206">
        <v>384</v>
      </c>
      <c r="AC206" t="s">
        <v>1749</v>
      </c>
      <c r="AD206" t="s">
        <v>1749</v>
      </c>
      <c r="AE206" t="s">
        <v>22411</v>
      </c>
      <c r="AF206" t="s">
        <v>530</v>
      </c>
      <c r="AG206">
        <v>82</v>
      </c>
      <c r="AH206">
        <v>6123</v>
      </c>
      <c r="AI206" t="s">
        <v>23405</v>
      </c>
      <c r="AJ206" t="s">
        <v>23406</v>
      </c>
      <c r="AK206" t="s">
        <v>23428</v>
      </c>
      <c r="AL206" t="s">
        <v>23134</v>
      </c>
      <c r="AN206" t="s">
        <v>19730</v>
      </c>
      <c r="AO206">
        <v>6123</v>
      </c>
      <c r="AP206" t="s">
        <v>1749</v>
      </c>
      <c r="AQ206" t="s">
        <v>224</v>
      </c>
      <c r="AR206" t="s">
        <v>8785</v>
      </c>
      <c r="AS206" t="s">
        <v>819</v>
      </c>
      <c r="AT206" t="s">
        <v>23429</v>
      </c>
      <c r="AU206" t="s">
        <v>1244</v>
      </c>
      <c r="AV206" t="s">
        <v>19727</v>
      </c>
      <c r="AW206" t="s">
        <v>23409</v>
      </c>
      <c r="AX206" t="s">
        <v>19732</v>
      </c>
      <c r="AY206" t="s">
        <v>23430</v>
      </c>
      <c r="AZ206" t="s">
        <v>23431</v>
      </c>
      <c r="BA206" t="s">
        <v>1749</v>
      </c>
    </row>
    <row r="207" spans="1:53">
      <c r="A207" t="str">
        <f t="shared" si="3"/>
        <v>대한민국이 지원한 우간다 UpEnergy 고효율 쿡스토브 사업-CPA00302차</v>
      </c>
      <c r="B207">
        <v>205</v>
      </c>
      <c r="C207" t="s">
        <v>530</v>
      </c>
      <c r="D207" t="s">
        <v>1252</v>
      </c>
      <c r="E207" t="s">
        <v>19348</v>
      </c>
      <c r="F207" t="s">
        <v>19348</v>
      </c>
      <c r="J207" t="s">
        <v>1812</v>
      </c>
      <c r="L207" t="s">
        <v>19736</v>
      </c>
      <c r="M207" t="s">
        <v>209</v>
      </c>
      <c r="N207" t="s">
        <v>1228</v>
      </c>
      <c r="O207" t="s">
        <v>1231</v>
      </c>
      <c r="P207" t="s">
        <v>19569</v>
      </c>
      <c r="Q207" t="s">
        <v>19570</v>
      </c>
      <c r="R207">
        <v>41186</v>
      </c>
      <c r="S207" t="s">
        <v>2130</v>
      </c>
      <c r="T207" t="s">
        <v>2130</v>
      </c>
      <c r="U207" t="s">
        <v>19571</v>
      </c>
      <c r="V207" t="s">
        <v>13427</v>
      </c>
      <c r="W207" t="s">
        <v>23404</v>
      </c>
      <c r="X207">
        <v>20480</v>
      </c>
      <c r="Z207">
        <v>5753</v>
      </c>
      <c r="AB207">
        <v>361</v>
      </c>
      <c r="AC207" t="s">
        <v>1749</v>
      </c>
      <c r="AD207" t="s">
        <v>1749</v>
      </c>
      <c r="AE207" t="s">
        <v>22411</v>
      </c>
      <c r="AF207" t="s">
        <v>530</v>
      </c>
      <c r="AG207">
        <v>67</v>
      </c>
      <c r="AH207">
        <v>5753</v>
      </c>
      <c r="AI207" t="s">
        <v>23405</v>
      </c>
      <c r="AJ207" t="s">
        <v>23406</v>
      </c>
      <c r="AK207" t="s">
        <v>23432</v>
      </c>
      <c r="AL207" t="s">
        <v>23139</v>
      </c>
      <c r="AN207" t="s">
        <v>19739</v>
      </c>
      <c r="AO207">
        <v>5753</v>
      </c>
      <c r="AP207" t="s">
        <v>1749</v>
      </c>
      <c r="AQ207" t="s">
        <v>224</v>
      </c>
      <c r="AR207" t="s">
        <v>8785</v>
      </c>
      <c r="AS207" t="s">
        <v>819</v>
      </c>
      <c r="AT207" t="s">
        <v>23433</v>
      </c>
      <c r="AU207" t="s">
        <v>1244</v>
      </c>
      <c r="AV207" t="s">
        <v>19736</v>
      </c>
      <c r="AW207" t="s">
        <v>23409</v>
      </c>
      <c r="AX207" t="s">
        <v>19741</v>
      </c>
      <c r="AY207" t="s">
        <v>23434</v>
      </c>
      <c r="AZ207" t="s">
        <v>23435</v>
      </c>
      <c r="BA207" t="s">
        <v>1749</v>
      </c>
    </row>
    <row r="208" spans="1:53">
      <c r="A208" t="str">
        <f t="shared" si="3"/>
        <v>대한민국이 지원한 우간다 UpEnergy 고효율 쿡스토브 사업-CPA00312차</v>
      </c>
      <c r="B208">
        <v>206</v>
      </c>
      <c r="C208" t="s">
        <v>530</v>
      </c>
      <c r="D208" t="s">
        <v>1252</v>
      </c>
      <c r="E208" t="s">
        <v>19348</v>
      </c>
      <c r="F208" t="s">
        <v>19348</v>
      </c>
      <c r="J208" t="s">
        <v>1812</v>
      </c>
      <c r="L208" t="s">
        <v>19700</v>
      </c>
      <c r="M208" t="s">
        <v>209</v>
      </c>
      <c r="N208" t="s">
        <v>1228</v>
      </c>
      <c r="O208" t="s">
        <v>1231</v>
      </c>
      <c r="P208" t="s">
        <v>19569</v>
      </c>
      <c r="Q208" t="s">
        <v>19570</v>
      </c>
      <c r="R208">
        <v>41186</v>
      </c>
      <c r="S208" t="s">
        <v>2130</v>
      </c>
      <c r="T208" t="s">
        <v>2130</v>
      </c>
      <c r="U208" t="s">
        <v>19571</v>
      </c>
      <c r="V208" t="s">
        <v>13427</v>
      </c>
      <c r="W208" t="s">
        <v>23404</v>
      </c>
      <c r="X208">
        <v>20480</v>
      </c>
      <c r="Z208">
        <v>4504</v>
      </c>
      <c r="AB208">
        <v>282</v>
      </c>
      <c r="AC208" t="s">
        <v>1749</v>
      </c>
      <c r="AD208" t="s">
        <v>1749</v>
      </c>
      <c r="AE208" t="s">
        <v>22411</v>
      </c>
      <c r="AF208" t="s">
        <v>530</v>
      </c>
      <c r="AG208">
        <v>45</v>
      </c>
      <c r="AH208">
        <v>4504</v>
      </c>
      <c r="AI208" t="s">
        <v>23405</v>
      </c>
      <c r="AJ208" t="s">
        <v>23406</v>
      </c>
      <c r="AK208" t="s">
        <v>23436</v>
      </c>
      <c r="AL208" t="s">
        <v>23144</v>
      </c>
      <c r="AN208" t="s">
        <v>19703</v>
      </c>
      <c r="AO208">
        <v>4504</v>
      </c>
      <c r="AP208" t="s">
        <v>1749</v>
      </c>
      <c r="AQ208" t="s">
        <v>224</v>
      </c>
      <c r="AR208" t="s">
        <v>8785</v>
      </c>
      <c r="AS208" t="s">
        <v>819</v>
      </c>
      <c r="AT208" t="s">
        <v>23437</v>
      </c>
      <c r="AU208" t="s">
        <v>1244</v>
      </c>
      <c r="AV208" t="s">
        <v>19700</v>
      </c>
      <c r="AW208" t="s">
        <v>23409</v>
      </c>
      <c r="AX208" t="s">
        <v>19705</v>
      </c>
      <c r="AY208" t="s">
        <v>23438</v>
      </c>
      <c r="AZ208" t="s">
        <v>23439</v>
      </c>
      <c r="BA208" t="s">
        <v>1749</v>
      </c>
    </row>
    <row r="209" spans="1:53">
      <c r="A209" t="str">
        <f t="shared" si="3"/>
        <v>대한민국이 지원한 우간다 UpEnergy 고효율 쿡스토브 사업-CPA00322차</v>
      </c>
      <c r="B209">
        <v>207</v>
      </c>
      <c r="C209" t="s">
        <v>530</v>
      </c>
      <c r="D209" t="s">
        <v>1252</v>
      </c>
      <c r="E209" t="s">
        <v>19348</v>
      </c>
      <c r="F209" t="s">
        <v>19348</v>
      </c>
      <c r="J209" t="s">
        <v>1812</v>
      </c>
      <c r="L209" t="s">
        <v>19691</v>
      </c>
      <c r="M209" t="s">
        <v>209</v>
      </c>
      <c r="N209" t="s">
        <v>1228</v>
      </c>
      <c r="O209" t="s">
        <v>1231</v>
      </c>
      <c r="P209" t="s">
        <v>19569</v>
      </c>
      <c r="Q209" t="s">
        <v>19570</v>
      </c>
      <c r="R209">
        <v>41186</v>
      </c>
      <c r="S209" t="s">
        <v>2130</v>
      </c>
      <c r="T209" t="s">
        <v>2130</v>
      </c>
      <c r="U209" t="s">
        <v>19571</v>
      </c>
      <c r="V209" t="s">
        <v>13427</v>
      </c>
      <c r="W209" t="s">
        <v>23404</v>
      </c>
      <c r="X209">
        <v>20480</v>
      </c>
      <c r="Z209">
        <v>3974</v>
      </c>
      <c r="AB209">
        <v>249</v>
      </c>
      <c r="AC209" t="s">
        <v>1749</v>
      </c>
      <c r="AD209" t="s">
        <v>1749</v>
      </c>
      <c r="AE209" t="s">
        <v>22411</v>
      </c>
      <c r="AF209" t="s">
        <v>530</v>
      </c>
      <c r="AG209">
        <v>24</v>
      </c>
      <c r="AH209">
        <v>3974</v>
      </c>
      <c r="AI209" t="s">
        <v>23405</v>
      </c>
      <c r="AJ209" t="s">
        <v>23406</v>
      </c>
      <c r="AK209" t="s">
        <v>23440</v>
      </c>
      <c r="AL209" t="s">
        <v>23210</v>
      </c>
      <c r="AN209" t="s">
        <v>19694</v>
      </c>
      <c r="AO209">
        <v>3974</v>
      </c>
      <c r="AP209" t="s">
        <v>1749</v>
      </c>
      <c r="AQ209" t="s">
        <v>224</v>
      </c>
      <c r="AR209" t="s">
        <v>8785</v>
      </c>
      <c r="AS209" t="s">
        <v>819</v>
      </c>
      <c r="AT209" t="s">
        <v>23441</v>
      </c>
      <c r="AU209" t="s">
        <v>1244</v>
      </c>
      <c r="AV209" t="s">
        <v>19691</v>
      </c>
      <c r="AW209" t="s">
        <v>23409</v>
      </c>
      <c r="AX209" t="s">
        <v>19696</v>
      </c>
      <c r="AY209" t="s">
        <v>23442</v>
      </c>
      <c r="AZ209" t="s">
        <v>23443</v>
      </c>
      <c r="BA209" t="s">
        <v>1749</v>
      </c>
    </row>
    <row r="210" spans="1:53">
      <c r="A210" t="str">
        <f t="shared" si="3"/>
        <v>대한민국이 지원한 우간다 UpEnergy 고효율 쿡스토브 사업-CPA00332차</v>
      </c>
      <c r="B210">
        <v>208</v>
      </c>
      <c r="C210" t="s">
        <v>530</v>
      </c>
      <c r="D210" t="s">
        <v>1252</v>
      </c>
      <c r="E210" t="s">
        <v>19348</v>
      </c>
      <c r="F210" t="s">
        <v>19348</v>
      </c>
      <c r="J210" t="s">
        <v>1812</v>
      </c>
      <c r="L210" t="s">
        <v>19682</v>
      </c>
      <c r="M210" t="s">
        <v>209</v>
      </c>
      <c r="N210" t="s">
        <v>1228</v>
      </c>
      <c r="O210" t="s">
        <v>1231</v>
      </c>
      <c r="P210" t="s">
        <v>19569</v>
      </c>
      <c r="Q210" t="s">
        <v>19570</v>
      </c>
      <c r="R210">
        <v>41186</v>
      </c>
      <c r="S210" t="s">
        <v>2130</v>
      </c>
      <c r="T210" t="s">
        <v>2130</v>
      </c>
      <c r="U210" t="s">
        <v>19571</v>
      </c>
      <c r="V210" t="s">
        <v>13427</v>
      </c>
      <c r="W210" t="s">
        <v>23404</v>
      </c>
      <c r="X210">
        <v>20480</v>
      </c>
      <c r="Z210">
        <v>3760</v>
      </c>
      <c r="AB210">
        <v>236</v>
      </c>
      <c r="AC210" t="s">
        <v>1749</v>
      </c>
      <c r="AD210" t="s">
        <v>1749</v>
      </c>
      <c r="AE210" t="s">
        <v>22411</v>
      </c>
      <c r="AF210" t="s">
        <v>530</v>
      </c>
      <c r="AG210">
        <v>12</v>
      </c>
      <c r="AH210">
        <v>3760</v>
      </c>
      <c r="AI210" t="s">
        <v>23405</v>
      </c>
      <c r="AJ210" t="s">
        <v>23406</v>
      </c>
      <c r="AK210" t="s">
        <v>23444</v>
      </c>
      <c r="AL210" t="s">
        <v>23149</v>
      </c>
      <c r="AN210" t="s">
        <v>19685</v>
      </c>
      <c r="AO210">
        <v>3760</v>
      </c>
      <c r="AP210" t="s">
        <v>1749</v>
      </c>
      <c r="AQ210" t="s">
        <v>224</v>
      </c>
      <c r="AR210" t="s">
        <v>8785</v>
      </c>
      <c r="AS210" t="s">
        <v>819</v>
      </c>
      <c r="AT210" t="s">
        <v>23445</v>
      </c>
      <c r="AU210" t="s">
        <v>1244</v>
      </c>
      <c r="AV210" t="s">
        <v>19682</v>
      </c>
      <c r="AW210" t="s">
        <v>23409</v>
      </c>
      <c r="AX210" t="s">
        <v>19687</v>
      </c>
      <c r="AY210" t="s">
        <v>23446</v>
      </c>
      <c r="AZ210" t="s">
        <v>23447</v>
      </c>
      <c r="BA210" t="s">
        <v>1749</v>
      </c>
    </row>
    <row r="211" spans="1:53">
      <c r="A211" t="str">
        <f t="shared" si="3"/>
        <v>대한민국이 지원한 우간다 UpEnergy 고효율 쿡스토브 사업-CPA00342차</v>
      </c>
      <c r="B211">
        <v>209</v>
      </c>
      <c r="C211" t="s">
        <v>530</v>
      </c>
      <c r="D211" t="s">
        <v>1252</v>
      </c>
      <c r="E211" t="s">
        <v>19348</v>
      </c>
      <c r="F211" t="s">
        <v>19348</v>
      </c>
      <c r="J211" t="s">
        <v>1812</v>
      </c>
      <c r="L211" t="s">
        <v>19673</v>
      </c>
      <c r="M211" t="s">
        <v>209</v>
      </c>
      <c r="N211" t="s">
        <v>1228</v>
      </c>
      <c r="O211" t="s">
        <v>1231</v>
      </c>
      <c r="P211" t="s">
        <v>19569</v>
      </c>
      <c r="Q211" t="s">
        <v>19570</v>
      </c>
      <c r="R211">
        <v>41186</v>
      </c>
      <c r="S211" t="s">
        <v>2130</v>
      </c>
      <c r="T211" t="s">
        <v>2130</v>
      </c>
      <c r="U211" t="s">
        <v>19571</v>
      </c>
      <c r="V211" t="s">
        <v>13427</v>
      </c>
      <c r="W211" t="s">
        <v>23404</v>
      </c>
      <c r="X211">
        <v>20480</v>
      </c>
      <c r="Z211">
        <v>2759</v>
      </c>
      <c r="AB211">
        <v>173</v>
      </c>
      <c r="AC211" t="s">
        <v>1749</v>
      </c>
      <c r="AD211" t="s">
        <v>1749</v>
      </c>
      <c r="AE211" t="s">
        <v>22411</v>
      </c>
      <c r="AF211" t="s">
        <v>530</v>
      </c>
      <c r="AG211">
        <v>4</v>
      </c>
      <c r="AH211">
        <v>2759</v>
      </c>
      <c r="AI211" t="s">
        <v>23405</v>
      </c>
      <c r="AJ211" t="s">
        <v>23406</v>
      </c>
      <c r="AK211" t="s">
        <v>23448</v>
      </c>
      <c r="AL211" t="s">
        <v>23154</v>
      </c>
      <c r="AN211" t="s">
        <v>19676</v>
      </c>
      <c r="AO211">
        <v>2759</v>
      </c>
      <c r="AP211" t="s">
        <v>1749</v>
      </c>
      <c r="AQ211" t="s">
        <v>224</v>
      </c>
      <c r="AR211" t="s">
        <v>8785</v>
      </c>
      <c r="AS211" t="s">
        <v>819</v>
      </c>
      <c r="AT211" t="s">
        <v>23449</v>
      </c>
      <c r="AU211" t="s">
        <v>1244</v>
      </c>
      <c r="AV211" t="s">
        <v>19673</v>
      </c>
      <c r="AW211" t="s">
        <v>23409</v>
      </c>
      <c r="AX211" t="s">
        <v>19678</v>
      </c>
      <c r="AY211" t="s">
        <v>23450</v>
      </c>
      <c r="AZ211" t="s">
        <v>23451</v>
      </c>
      <c r="BA211" t="s">
        <v>1749</v>
      </c>
    </row>
    <row r="212" spans="1:53">
      <c r="A212" t="str">
        <f t="shared" si="3"/>
        <v>대한민국이 지원한 우간다 UpEnergy 고효율 쿡스토브 사업-CPA00352차</v>
      </c>
      <c r="B212">
        <v>210</v>
      </c>
      <c r="C212" t="s">
        <v>530</v>
      </c>
      <c r="D212" t="s">
        <v>1252</v>
      </c>
      <c r="E212" t="s">
        <v>19348</v>
      </c>
      <c r="F212" t="s">
        <v>19348</v>
      </c>
      <c r="J212" t="s">
        <v>1812</v>
      </c>
      <c r="L212" t="s">
        <v>19664</v>
      </c>
      <c r="M212" t="s">
        <v>209</v>
      </c>
      <c r="N212" t="s">
        <v>1228</v>
      </c>
      <c r="O212" t="s">
        <v>1231</v>
      </c>
      <c r="P212" t="s">
        <v>19569</v>
      </c>
      <c r="Q212" t="s">
        <v>19570</v>
      </c>
      <c r="R212">
        <v>41186</v>
      </c>
      <c r="S212" t="s">
        <v>2130</v>
      </c>
      <c r="T212" t="s">
        <v>2130</v>
      </c>
      <c r="U212" t="s">
        <v>19571</v>
      </c>
      <c r="V212" t="s">
        <v>13427</v>
      </c>
      <c r="W212" t="s">
        <v>23404</v>
      </c>
      <c r="X212">
        <v>20480</v>
      </c>
      <c r="Z212">
        <v>2499</v>
      </c>
      <c r="AB212">
        <v>157</v>
      </c>
      <c r="AC212" t="s">
        <v>1749</v>
      </c>
      <c r="AD212" t="s">
        <v>1749</v>
      </c>
      <c r="AE212" t="s">
        <v>22411</v>
      </c>
      <c r="AF212" t="s">
        <v>530</v>
      </c>
      <c r="AG212">
        <v>4</v>
      </c>
      <c r="AH212">
        <v>2499</v>
      </c>
      <c r="AI212" t="s">
        <v>23405</v>
      </c>
      <c r="AJ212" t="s">
        <v>23406</v>
      </c>
      <c r="AK212" t="s">
        <v>23452</v>
      </c>
      <c r="AL212" t="s">
        <v>23158</v>
      </c>
      <c r="AN212" t="s">
        <v>19667</v>
      </c>
      <c r="AO212">
        <v>2499</v>
      </c>
      <c r="AP212" t="s">
        <v>1749</v>
      </c>
      <c r="AQ212" t="s">
        <v>224</v>
      </c>
      <c r="AR212" t="s">
        <v>8785</v>
      </c>
      <c r="AS212" t="s">
        <v>819</v>
      </c>
      <c r="AT212" t="s">
        <v>23453</v>
      </c>
      <c r="AU212" t="s">
        <v>1244</v>
      </c>
      <c r="AV212" t="s">
        <v>19664</v>
      </c>
      <c r="AW212" t="s">
        <v>23409</v>
      </c>
      <c r="AX212" t="s">
        <v>19669</v>
      </c>
      <c r="AY212" t="s">
        <v>23454</v>
      </c>
      <c r="AZ212" t="s">
        <v>23455</v>
      </c>
      <c r="BA212" t="s">
        <v>1749</v>
      </c>
    </row>
    <row r="213" spans="1:53">
      <c r="A213" t="str">
        <f t="shared" si="3"/>
        <v>대한민국이 지원한 우간다 UpEnergy 고효율 쿡스토브 사업-CPA00362차</v>
      </c>
      <c r="B213">
        <v>211</v>
      </c>
      <c r="C213" t="s">
        <v>530</v>
      </c>
      <c r="D213" t="s">
        <v>1252</v>
      </c>
      <c r="E213" t="s">
        <v>19348</v>
      </c>
      <c r="F213" t="s">
        <v>19348</v>
      </c>
      <c r="J213" t="s">
        <v>1812</v>
      </c>
      <c r="L213" t="s">
        <v>19619</v>
      </c>
      <c r="M213" t="s">
        <v>209</v>
      </c>
      <c r="N213" t="s">
        <v>1228</v>
      </c>
      <c r="O213" t="s">
        <v>1231</v>
      </c>
      <c r="P213" t="s">
        <v>19569</v>
      </c>
      <c r="Q213" t="s">
        <v>19570</v>
      </c>
      <c r="R213">
        <v>41186</v>
      </c>
      <c r="S213" t="s">
        <v>2130</v>
      </c>
      <c r="T213" t="s">
        <v>2130</v>
      </c>
      <c r="U213" t="s">
        <v>19571</v>
      </c>
      <c r="V213" t="s">
        <v>13427</v>
      </c>
      <c r="W213" t="s">
        <v>23404</v>
      </c>
      <c r="X213">
        <v>20480</v>
      </c>
      <c r="Z213">
        <v>2277</v>
      </c>
      <c r="AB213">
        <v>143</v>
      </c>
      <c r="AC213" t="s">
        <v>1749</v>
      </c>
      <c r="AD213" t="s">
        <v>1749</v>
      </c>
      <c r="AE213" t="s">
        <v>22411</v>
      </c>
      <c r="AF213" t="s">
        <v>530</v>
      </c>
      <c r="AG213">
        <v>4</v>
      </c>
      <c r="AH213">
        <v>2277</v>
      </c>
      <c r="AI213" t="s">
        <v>23405</v>
      </c>
      <c r="AJ213" t="s">
        <v>23406</v>
      </c>
      <c r="AK213" t="s">
        <v>23456</v>
      </c>
      <c r="AL213" t="s">
        <v>23162</v>
      </c>
      <c r="AN213" t="s">
        <v>19622</v>
      </c>
      <c r="AO213">
        <v>2277</v>
      </c>
      <c r="AP213" t="s">
        <v>1749</v>
      </c>
      <c r="AQ213" t="s">
        <v>224</v>
      </c>
      <c r="AR213" t="s">
        <v>8785</v>
      </c>
      <c r="AS213" t="s">
        <v>819</v>
      </c>
      <c r="AT213" t="s">
        <v>23457</v>
      </c>
      <c r="AU213" t="s">
        <v>1244</v>
      </c>
      <c r="AV213" t="s">
        <v>19619</v>
      </c>
      <c r="AW213" t="s">
        <v>23409</v>
      </c>
      <c r="AX213" t="s">
        <v>19624</v>
      </c>
      <c r="AY213" t="s">
        <v>23458</v>
      </c>
      <c r="AZ213" t="s">
        <v>23459</v>
      </c>
      <c r="BA213" t="s">
        <v>1749</v>
      </c>
    </row>
    <row r="214" spans="1:53">
      <c r="A214" t="str">
        <f t="shared" si="3"/>
        <v>대한민국이 지원한 우간다 UpEnergy 고효율 쿡스토브 사업-CPA00372차</v>
      </c>
      <c r="B214">
        <v>212</v>
      </c>
      <c r="C214" t="s">
        <v>530</v>
      </c>
      <c r="D214" t="s">
        <v>1252</v>
      </c>
      <c r="E214" t="s">
        <v>19348</v>
      </c>
      <c r="F214" t="s">
        <v>19348</v>
      </c>
      <c r="J214" t="s">
        <v>1812</v>
      </c>
      <c r="L214" t="s">
        <v>19646</v>
      </c>
      <c r="M214" t="s">
        <v>209</v>
      </c>
      <c r="N214" t="s">
        <v>1228</v>
      </c>
      <c r="O214" t="s">
        <v>1231</v>
      </c>
      <c r="P214" t="s">
        <v>19569</v>
      </c>
      <c r="Q214" t="s">
        <v>19570</v>
      </c>
      <c r="R214">
        <v>41186</v>
      </c>
      <c r="S214" t="s">
        <v>2130</v>
      </c>
      <c r="T214" t="s">
        <v>2130</v>
      </c>
      <c r="U214" t="s">
        <v>19571</v>
      </c>
      <c r="V214" t="s">
        <v>13427</v>
      </c>
      <c r="W214" t="s">
        <v>23404</v>
      </c>
      <c r="X214">
        <v>20480</v>
      </c>
      <c r="Z214">
        <v>2114</v>
      </c>
      <c r="AB214">
        <v>133</v>
      </c>
      <c r="AC214" t="s">
        <v>1749</v>
      </c>
      <c r="AD214" t="s">
        <v>1749</v>
      </c>
      <c r="AE214" t="s">
        <v>22411</v>
      </c>
      <c r="AF214" t="s">
        <v>530</v>
      </c>
      <c r="AG214">
        <v>4</v>
      </c>
      <c r="AH214">
        <v>2114</v>
      </c>
      <c r="AI214" t="s">
        <v>23405</v>
      </c>
      <c r="AJ214" t="s">
        <v>23406</v>
      </c>
      <c r="AK214" t="s">
        <v>23460</v>
      </c>
      <c r="AL214" t="s">
        <v>23166</v>
      </c>
      <c r="AN214" t="s">
        <v>19649</v>
      </c>
      <c r="AO214">
        <v>2114</v>
      </c>
      <c r="AP214" t="s">
        <v>1749</v>
      </c>
      <c r="AQ214" t="s">
        <v>224</v>
      </c>
      <c r="AR214" t="s">
        <v>8785</v>
      </c>
      <c r="AS214" t="s">
        <v>819</v>
      </c>
      <c r="AT214" t="s">
        <v>23461</v>
      </c>
      <c r="AU214" t="s">
        <v>1244</v>
      </c>
      <c r="AV214" t="s">
        <v>19646</v>
      </c>
      <c r="AW214" t="s">
        <v>23409</v>
      </c>
      <c r="AX214" t="s">
        <v>19651</v>
      </c>
      <c r="AY214" t="s">
        <v>23462</v>
      </c>
      <c r="AZ214" t="s">
        <v>23463</v>
      </c>
      <c r="BA214" t="s">
        <v>1749</v>
      </c>
    </row>
    <row r="215" spans="1:53">
      <c r="A215" t="str">
        <f t="shared" si="3"/>
        <v>대한민국이 지원한 우간다 UpEnergy 고효율 쿡스토브 사업-CPA00382차</v>
      </c>
      <c r="B215">
        <v>213</v>
      </c>
      <c r="C215" t="s">
        <v>530</v>
      </c>
      <c r="D215" t="s">
        <v>1252</v>
      </c>
      <c r="E215" t="s">
        <v>19348</v>
      </c>
      <c r="F215" t="s">
        <v>19348</v>
      </c>
      <c r="J215" t="s">
        <v>1812</v>
      </c>
      <c r="L215" t="s">
        <v>19637</v>
      </c>
      <c r="M215" t="s">
        <v>209</v>
      </c>
      <c r="N215" t="s">
        <v>1228</v>
      </c>
      <c r="O215" t="s">
        <v>1231</v>
      </c>
      <c r="P215" t="s">
        <v>19569</v>
      </c>
      <c r="Q215" t="s">
        <v>19570</v>
      </c>
      <c r="R215">
        <v>41186</v>
      </c>
      <c r="S215" t="s">
        <v>1324</v>
      </c>
      <c r="T215" t="s">
        <v>1513</v>
      </c>
      <c r="U215" t="s">
        <v>19571</v>
      </c>
      <c r="V215" t="s">
        <v>13427</v>
      </c>
      <c r="W215" t="s">
        <v>23404</v>
      </c>
      <c r="X215">
        <v>20480</v>
      </c>
      <c r="Z215">
        <v>1913</v>
      </c>
      <c r="AB215">
        <v>120</v>
      </c>
      <c r="AC215" t="s">
        <v>1749</v>
      </c>
      <c r="AD215" t="s">
        <v>1749</v>
      </c>
      <c r="AE215" t="s">
        <v>22411</v>
      </c>
      <c r="AF215" t="s">
        <v>530</v>
      </c>
      <c r="AG215">
        <v>4</v>
      </c>
      <c r="AH215">
        <v>1913</v>
      </c>
      <c r="AI215" t="s">
        <v>23405</v>
      </c>
      <c r="AJ215" t="s">
        <v>23406</v>
      </c>
      <c r="AK215" t="s">
        <v>23464</v>
      </c>
      <c r="AL215" t="s">
        <v>23170</v>
      </c>
      <c r="AN215" t="s">
        <v>19640</v>
      </c>
      <c r="AO215">
        <v>1913</v>
      </c>
      <c r="AP215" t="s">
        <v>1749</v>
      </c>
      <c r="AQ215" t="s">
        <v>224</v>
      </c>
      <c r="AR215" t="s">
        <v>8785</v>
      </c>
      <c r="AS215" t="s">
        <v>819</v>
      </c>
      <c r="AT215" t="s">
        <v>23465</v>
      </c>
      <c r="AU215" t="s">
        <v>1244</v>
      </c>
      <c r="AV215" t="s">
        <v>19637</v>
      </c>
      <c r="AW215" t="s">
        <v>23409</v>
      </c>
      <c r="AX215" t="s">
        <v>19642</v>
      </c>
      <c r="AY215" t="s">
        <v>23466</v>
      </c>
      <c r="AZ215" t="s">
        <v>23467</v>
      </c>
      <c r="BA215" t="s">
        <v>1749</v>
      </c>
    </row>
    <row r="216" spans="1:53">
      <c r="A216" t="str">
        <f t="shared" si="3"/>
        <v>대한민국이 지원한 우간다 UpEnergy 고효율 쿡스토브 사업-CPA00392차</v>
      </c>
      <c r="B216">
        <v>214</v>
      </c>
      <c r="C216" t="s">
        <v>530</v>
      </c>
      <c r="D216" t="s">
        <v>1252</v>
      </c>
      <c r="E216" t="s">
        <v>19348</v>
      </c>
      <c r="F216" t="s">
        <v>19348</v>
      </c>
      <c r="J216" t="s">
        <v>1812</v>
      </c>
      <c r="L216" t="s">
        <v>19655</v>
      </c>
      <c r="M216" t="s">
        <v>209</v>
      </c>
      <c r="N216" t="s">
        <v>1228</v>
      </c>
      <c r="O216" t="s">
        <v>1231</v>
      </c>
      <c r="P216" t="s">
        <v>19569</v>
      </c>
      <c r="Q216" t="s">
        <v>19570</v>
      </c>
      <c r="R216">
        <v>41186</v>
      </c>
      <c r="S216" t="s">
        <v>2130</v>
      </c>
      <c r="T216" t="s">
        <v>2130</v>
      </c>
      <c r="U216" t="s">
        <v>19571</v>
      </c>
      <c r="V216" t="s">
        <v>13427</v>
      </c>
      <c r="W216" t="s">
        <v>23404</v>
      </c>
      <c r="X216">
        <v>20480</v>
      </c>
      <c r="Z216">
        <v>3889</v>
      </c>
      <c r="AB216">
        <v>244</v>
      </c>
      <c r="AC216" t="s">
        <v>1749</v>
      </c>
      <c r="AD216" t="s">
        <v>1749</v>
      </c>
      <c r="AE216" t="s">
        <v>22411</v>
      </c>
      <c r="AF216" t="s">
        <v>530</v>
      </c>
      <c r="AG216">
        <v>4</v>
      </c>
      <c r="AH216">
        <v>3889</v>
      </c>
      <c r="AI216" t="s">
        <v>23405</v>
      </c>
      <c r="AJ216" t="s">
        <v>23406</v>
      </c>
      <c r="AK216" t="s">
        <v>23468</v>
      </c>
      <c r="AL216" t="s">
        <v>23174</v>
      </c>
      <c r="AN216" t="s">
        <v>19658</v>
      </c>
      <c r="AO216">
        <v>3889</v>
      </c>
      <c r="AP216" t="s">
        <v>1749</v>
      </c>
      <c r="AQ216" t="s">
        <v>224</v>
      </c>
      <c r="AR216" t="s">
        <v>8785</v>
      </c>
      <c r="AS216" t="s">
        <v>819</v>
      </c>
      <c r="AT216" t="s">
        <v>23469</v>
      </c>
      <c r="AU216" t="s">
        <v>1244</v>
      </c>
      <c r="AV216" t="s">
        <v>19655</v>
      </c>
      <c r="AW216" t="s">
        <v>23409</v>
      </c>
      <c r="AX216" t="s">
        <v>19660</v>
      </c>
      <c r="AY216" t="s">
        <v>23470</v>
      </c>
      <c r="AZ216" t="s">
        <v>23471</v>
      </c>
      <c r="BA216" t="s">
        <v>1749</v>
      </c>
    </row>
    <row r="217" spans="1:53">
      <c r="A217" t="str">
        <f t="shared" si="3"/>
        <v>대한민국이 지원한 우간다 UpEnergy 고효율 쿡스토브 사업-CPA00402차</v>
      </c>
      <c r="B217">
        <v>215</v>
      </c>
      <c r="C217" t="s">
        <v>530</v>
      </c>
      <c r="D217" t="s">
        <v>1252</v>
      </c>
      <c r="E217" t="s">
        <v>19348</v>
      </c>
      <c r="F217" t="s">
        <v>19348</v>
      </c>
      <c r="J217" t="s">
        <v>1812</v>
      </c>
      <c r="L217" t="s">
        <v>19628</v>
      </c>
      <c r="M217" t="s">
        <v>209</v>
      </c>
      <c r="N217" t="s">
        <v>1228</v>
      </c>
      <c r="O217" t="s">
        <v>1231</v>
      </c>
      <c r="P217" t="s">
        <v>19569</v>
      </c>
      <c r="Q217" t="s">
        <v>19570</v>
      </c>
      <c r="R217">
        <v>41186</v>
      </c>
      <c r="S217" t="s">
        <v>2130</v>
      </c>
      <c r="T217" t="s">
        <v>2130</v>
      </c>
      <c r="U217" t="s">
        <v>19571</v>
      </c>
      <c r="V217" t="s">
        <v>13427</v>
      </c>
      <c r="W217" t="s">
        <v>23404</v>
      </c>
      <c r="X217">
        <v>20480</v>
      </c>
      <c r="Z217">
        <v>3559</v>
      </c>
      <c r="AB217">
        <v>223</v>
      </c>
      <c r="AC217" t="s">
        <v>1749</v>
      </c>
      <c r="AD217" t="s">
        <v>1749</v>
      </c>
      <c r="AE217" t="s">
        <v>22411</v>
      </c>
      <c r="AF217" t="s">
        <v>530</v>
      </c>
      <c r="AG217">
        <v>4</v>
      </c>
      <c r="AH217">
        <v>3559</v>
      </c>
      <c r="AI217" t="s">
        <v>23405</v>
      </c>
      <c r="AJ217" t="s">
        <v>23406</v>
      </c>
      <c r="AK217" t="s">
        <v>23472</v>
      </c>
      <c r="AL217" t="s">
        <v>23178</v>
      </c>
      <c r="AN217" t="s">
        <v>19631</v>
      </c>
      <c r="AO217">
        <v>3559</v>
      </c>
      <c r="AP217" t="s">
        <v>1749</v>
      </c>
      <c r="AQ217" t="s">
        <v>224</v>
      </c>
      <c r="AR217" t="s">
        <v>8785</v>
      </c>
      <c r="AS217" t="s">
        <v>819</v>
      </c>
      <c r="AT217" t="s">
        <v>23473</v>
      </c>
      <c r="AU217" t="s">
        <v>1244</v>
      </c>
      <c r="AV217" t="s">
        <v>19628</v>
      </c>
      <c r="AW217" t="s">
        <v>23409</v>
      </c>
      <c r="AX217" t="s">
        <v>19633</v>
      </c>
      <c r="AY217" t="s">
        <v>23474</v>
      </c>
      <c r="AZ217" t="s">
        <v>23475</v>
      </c>
      <c r="BA217" t="s">
        <v>1749</v>
      </c>
    </row>
    <row r="218" spans="1:53">
      <c r="A218" t="str">
        <f t="shared" si="3"/>
        <v>대한민국이 지원한 우간다 UpEnergy 고효율 쿡스토브 사업-CPA00412차</v>
      </c>
      <c r="B218">
        <v>216</v>
      </c>
      <c r="C218" t="s">
        <v>530</v>
      </c>
      <c r="D218" t="s">
        <v>1252</v>
      </c>
      <c r="E218" t="s">
        <v>19348</v>
      </c>
      <c r="F218" t="s">
        <v>19348</v>
      </c>
      <c r="J218" t="s">
        <v>1812</v>
      </c>
      <c r="L218" t="s">
        <v>19610</v>
      </c>
      <c r="M218" t="s">
        <v>209</v>
      </c>
      <c r="N218" t="s">
        <v>1228</v>
      </c>
      <c r="O218" t="s">
        <v>1231</v>
      </c>
      <c r="P218" t="s">
        <v>19569</v>
      </c>
      <c r="Q218" t="s">
        <v>19570</v>
      </c>
      <c r="R218">
        <v>41186</v>
      </c>
      <c r="S218" t="s">
        <v>2130</v>
      </c>
      <c r="T218" t="s">
        <v>2130</v>
      </c>
      <c r="U218" t="s">
        <v>19571</v>
      </c>
      <c r="V218" t="s">
        <v>13427</v>
      </c>
      <c r="W218" t="s">
        <v>23404</v>
      </c>
      <c r="X218">
        <v>20480</v>
      </c>
      <c r="Z218">
        <v>1219</v>
      </c>
      <c r="AB218">
        <v>76</v>
      </c>
      <c r="AC218" t="s">
        <v>1749</v>
      </c>
      <c r="AD218" t="s">
        <v>1749</v>
      </c>
      <c r="AE218" t="s">
        <v>22411</v>
      </c>
      <c r="AF218" t="s">
        <v>530</v>
      </c>
      <c r="AG218">
        <v>4</v>
      </c>
      <c r="AH218">
        <v>1219</v>
      </c>
      <c r="AI218" t="s">
        <v>23405</v>
      </c>
      <c r="AJ218" t="s">
        <v>23406</v>
      </c>
      <c r="AK218" t="s">
        <v>23476</v>
      </c>
      <c r="AL218" t="s">
        <v>23182</v>
      </c>
      <c r="AN218" t="s">
        <v>19613</v>
      </c>
      <c r="AO218">
        <v>1219</v>
      </c>
      <c r="AP218" t="s">
        <v>1749</v>
      </c>
      <c r="AQ218" t="s">
        <v>224</v>
      </c>
      <c r="AR218" t="s">
        <v>8785</v>
      </c>
      <c r="AS218" t="s">
        <v>819</v>
      </c>
      <c r="AT218" t="s">
        <v>23477</v>
      </c>
      <c r="AU218" t="s">
        <v>1244</v>
      </c>
      <c r="AV218" t="s">
        <v>19610</v>
      </c>
      <c r="AW218" t="s">
        <v>23409</v>
      </c>
      <c r="AX218" t="s">
        <v>19615</v>
      </c>
      <c r="AY218" t="s">
        <v>23478</v>
      </c>
      <c r="AZ218" t="s">
        <v>23479</v>
      </c>
      <c r="BA218" t="s">
        <v>1749</v>
      </c>
    </row>
    <row r="219" spans="1:53">
      <c r="A219" t="str">
        <f t="shared" si="3"/>
        <v>대한민국이 지원한 우간다 UpEnergy 고효율 쿡스토브 사업-CPA00422차</v>
      </c>
      <c r="B219">
        <v>217</v>
      </c>
      <c r="C219" t="s">
        <v>530</v>
      </c>
      <c r="D219" t="s">
        <v>1252</v>
      </c>
      <c r="E219" t="s">
        <v>19348</v>
      </c>
      <c r="F219" t="s">
        <v>19348</v>
      </c>
      <c r="J219" t="s">
        <v>1812</v>
      </c>
      <c r="L219" t="s">
        <v>19601</v>
      </c>
      <c r="M219" t="s">
        <v>209</v>
      </c>
      <c r="N219" t="s">
        <v>1228</v>
      </c>
      <c r="O219" t="s">
        <v>1231</v>
      </c>
      <c r="P219" t="s">
        <v>19569</v>
      </c>
      <c r="Q219" t="s">
        <v>19570</v>
      </c>
      <c r="R219">
        <v>41186</v>
      </c>
      <c r="S219" t="s">
        <v>2130</v>
      </c>
      <c r="T219" t="s">
        <v>2130</v>
      </c>
      <c r="U219" t="s">
        <v>19571</v>
      </c>
      <c r="V219" t="s">
        <v>13427</v>
      </c>
      <c r="W219" t="s">
        <v>23404</v>
      </c>
      <c r="X219">
        <v>20480</v>
      </c>
      <c r="Z219">
        <v>1001</v>
      </c>
      <c r="AB219">
        <v>63</v>
      </c>
      <c r="AC219" t="s">
        <v>1749</v>
      </c>
      <c r="AD219" t="s">
        <v>1749</v>
      </c>
      <c r="AE219" t="s">
        <v>22411</v>
      </c>
      <c r="AF219" t="s">
        <v>530</v>
      </c>
      <c r="AG219">
        <v>4</v>
      </c>
      <c r="AH219">
        <v>1001</v>
      </c>
      <c r="AI219" t="s">
        <v>23405</v>
      </c>
      <c r="AJ219" t="s">
        <v>23406</v>
      </c>
      <c r="AK219" t="s">
        <v>23480</v>
      </c>
      <c r="AL219" t="s">
        <v>23186</v>
      </c>
      <c r="AN219" t="s">
        <v>19604</v>
      </c>
      <c r="AO219">
        <v>1001</v>
      </c>
      <c r="AP219" t="s">
        <v>1749</v>
      </c>
      <c r="AQ219" t="s">
        <v>224</v>
      </c>
      <c r="AR219" t="s">
        <v>8785</v>
      </c>
      <c r="AS219" t="s">
        <v>819</v>
      </c>
      <c r="AT219" t="s">
        <v>23481</v>
      </c>
      <c r="AU219" t="s">
        <v>1244</v>
      </c>
      <c r="AV219" t="s">
        <v>19601</v>
      </c>
      <c r="AW219" t="s">
        <v>23409</v>
      </c>
      <c r="AX219" t="s">
        <v>19606</v>
      </c>
      <c r="AY219" t="s">
        <v>23482</v>
      </c>
      <c r="AZ219" t="s">
        <v>23483</v>
      </c>
      <c r="BA219" t="s">
        <v>1749</v>
      </c>
    </row>
    <row r="220" spans="1:53">
      <c r="A220" t="str">
        <f t="shared" si="3"/>
        <v>대한민국이 지원한 우간다 UpEnergy 고효율 쿡스토브 사업-CPA00432차</v>
      </c>
      <c r="B220">
        <v>218</v>
      </c>
      <c r="C220" t="s">
        <v>530</v>
      </c>
      <c r="D220" t="s">
        <v>1252</v>
      </c>
      <c r="E220" t="s">
        <v>19348</v>
      </c>
      <c r="F220" t="s">
        <v>19348</v>
      </c>
      <c r="J220" t="s">
        <v>1812</v>
      </c>
      <c r="L220" t="s">
        <v>19592</v>
      </c>
      <c r="M220" t="s">
        <v>209</v>
      </c>
      <c r="N220" t="s">
        <v>1228</v>
      </c>
      <c r="O220" t="s">
        <v>1231</v>
      </c>
      <c r="P220" t="s">
        <v>19569</v>
      </c>
      <c r="Q220" t="s">
        <v>19570</v>
      </c>
      <c r="R220">
        <v>41186</v>
      </c>
      <c r="S220" t="s">
        <v>2130</v>
      </c>
      <c r="T220" t="s">
        <v>2130</v>
      </c>
      <c r="U220" t="s">
        <v>19571</v>
      </c>
      <c r="V220" t="s">
        <v>13427</v>
      </c>
      <c r="W220" t="s">
        <v>23404</v>
      </c>
      <c r="X220">
        <v>20480</v>
      </c>
      <c r="Z220">
        <v>755</v>
      </c>
      <c r="AB220">
        <v>47</v>
      </c>
      <c r="AC220" t="s">
        <v>1749</v>
      </c>
      <c r="AD220" t="s">
        <v>1749</v>
      </c>
      <c r="AE220" t="s">
        <v>22411</v>
      </c>
      <c r="AF220" t="s">
        <v>530</v>
      </c>
      <c r="AG220">
        <v>4</v>
      </c>
      <c r="AH220">
        <v>755</v>
      </c>
      <c r="AI220" t="s">
        <v>23405</v>
      </c>
      <c r="AJ220" t="s">
        <v>23406</v>
      </c>
      <c r="AK220" t="s">
        <v>23484</v>
      </c>
      <c r="AL220" t="s">
        <v>23190</v>
      </c>
      <c r="AN220" t="s">
        <v>19595</v>
      </c>
      <c r="AO220">
        <v>755</v>
      </c>
      <c r="AP220" t="s">
        <v>1749</v>
      </c>
      <c r="AQ220" t="s">
        <v>224</v>
      </c>
      <c r="AR220" t="s">
        <v>8785</v>
      </c>
      <c r="AS220" t="s">
        <v>819</v>
      </c>
      <c r="AT220" t="s">
        <v>23485</v>
      </c>
      <c r="AU220" t="s">
        <v>1244</v>
      </c>
      <c r="AV220" t="s">
        <v>19592</v>
      </c>
      <c r="AW220" t="s">
        <v>23409</v>
      </c>
      <c r="AX220" t="s">
        <v>19597</v>
      </c>
      <c r="AY220" t="s">
        <v>23486</v>
      </c>
      <c r="AZ220" t="s">
        <v>23487</v>
      </c>
      <c r="BA220" t="s">
        <v>1749</v>
      </c>
    </row>
    <row r="221" spans="1:53">
      <c r="A221" t="str">
        <f t="shared" si="3"/>
        <v>대한민국이 지원한 우간다 UpEnergy 고효율 쿡스토브 사업-CPA00442차</v>
      </c>
      <c r="B221">
        <v>219</v>
      </c>
      <c r="C221" t="s">
        <v>530</v>
      </c>
      <c r="D221" t="s">
        <v>1252</v>
      </c>
      <c r="E221" t="s">
        <v>19348</v>
      </c>
      <c r="F221" t="s">
        <v>19348</v>
      </c>
      <c r="J221" t="s">
        <v>1812</v>
      </c>
      <c r="L221" t="s">
        <v>19583</v>
      </c>
      <c r="M221" t="s">
        <v>209</v>
      </c>
      <c r="N221" t="s">
        <v>1228</v>
      </c>
      <c r="O221" t="s">
        <v>1231</v>
      </c>
      <c r="P221" t="s">
        <v>19569</v>
      </c>
      <c r="Q221" t="s">
        <v>19570</v>
      </c>
      <c r="R221">
        <v>41186</v>
      </c>
      <c r="S221" t="s">
        <v>2130</v>
      </c>
      <c r="T221" t="s">
        <v>2130</v>
      </c>
      <c r="U221" t="s">
        <v>19571</v>
      </c>
      <c r="V221" t="s">
        <v>13427</v>
      </c>
      <c r="W221" t="s">
        <v>23404</v>
      </c>
      <c r="X221">
        <v>20480</v>
      </c>
      <c r="Z221">
        <v>470</v>
      </c>
      <c r="AB221">
        <v>29</v>
      </c>
      <c r="AC221" t="s">
        <v>1749</v>
      </c>
      <c r="AD221" t="s">
        <v>1749</v>
      </c>
      <c r="AE221" t="s">
        <v>22411</v>
      </c>
      <c r="AF221" t="s">
        <v>530</v>
      </c>
      <c r="AG221">
        <v>4</v>
      </c>
      <c r="AH221">
        <v>470</v>
      </c>
      <c r="AI221" t="s">
        <v>23405</v>
      </c>
      <c r="AJ221" t="s">
        <v>23406</v>
      </c>
      <c r="AK221" t="s">
        <v>23488</v>
      </c>
      <c r="AL221" t="s">
        <v>23194</v>
      </c>
      <c r="AN221" t="s">
        <v>19586</v>
      </c>
      <c r="AO221">
        <v>470</v>
      </c>
      <c r="AP221" t="s">
        <v>1749</v>
      </c>
      <c r="AQ221" t="s">
        <v>224</v>
      </c>
      <c r="AR221" t="s">
        <v>8785</v>
      </c>
      <c r="AS221" t="s">
        <v>819</v>
      </c>
      <c r="AT221" t="s">
        <v>23489</v>
      </c>
      <c r="AU221" t="s">
        <v>1244</v>
      </c>
      <c r="AV221" t="s">
        <v>19583</v>
      </c>
      <c r="AW221" t="s">
        <v>23409</v>
      </c>
      <c r="AX221" t="s">
        <v>19588</v>
      </c>
      <c r="AY221" t="s">
        <v>23490</v>
      </c>
      <c r="AZ221" t="s">
        <v>23491</v>
      </c>
      <c r="BA221" t="s">
        <v>1749</v>
      </c>
    </row>
    <row r="222" spans="1:53">
      <c r="A222" t="str">
        <f t="shared" si="3"/>
        <v>대한민국이 지원한 우간다 UpEnergy 고효율 쿡스토브 사업-CPA00452차</v>
      </c>
      <c r="B222">
        <v>220</v>
      </c>
      <c r="C222" t="s">
        <v>530</v>
      </c>
      <c r="D222" t="s">
        <v>1252</v>
      </c>
      <c r="E222" t="s">
        <v>19348</v>
      </c>
      <c r="F222" t="s">
        <v>19348</v>
      </c>
      <c r="J222" t="s">
        <v>1812</v>
      </c>
      <c r="L222" t="s">
        <v>19568</v>
      </c>
      <c r="M222" t="s">
        <v>209</v>
      </c>
      <c r="N222" t="s">
        <v>1228</v>
      </c>
      <c r="O222" t="s">
        <v>1231</v>
      </c>
      <c r="P222" t="s">
        <v>19569</v>
      </c>
      <c r="Q222" t="s">
        <v>19570</v>
      </c>
      <c r="R222">
        <v>41186</v>
      </c>
      <c r="S222" t="s">
        <v>2130</v>
      </c>
      <c r="T222" t="s">
        <v>2130</v>
      </c>
      <c r="U222" t="s">
        <v>19571</v>
      </c>
      <c r="V222" t="s">
        <v>13427</v>
      </c>
      <c r="W222" t="s">
        <v>23404</v>
      </c>
      <c r="X222">
        <v>20480</v>
      </c>
      <c r="Z222">
        <v>262</v>
      </c>
      <c r="AB222">
        <v>16</v>
      </c>
      <c r="AC222" t="s">
        <v>1749</v>
      </c>
      <c r="AD222" t="s">
        <v>1749</v>
      </c>
      <c r="AE222" t="s">
        <v>22411</v>
      </c>
      <c r="AF222" t="s">
        <v>530</v>
      </c>
      <c r="AG222">
        <v>4</v>
      </c>
      <c r="AH222">
        <v>262</v>
      </c>
      <c r="AI222" t="s">
        <v>23405</v>
      </c>
      <c r="AJ222" t="s">
        <v>23406</v>
      </c>
      <c r="AK222" t="s">
        <v>23492</v>
      </c>
      <c r="AL222" t="s">
        <v>23198</v>
      </c>
      <c r="AN222" t="s">
        <v>19574</v>
      </c>
      <c r="AO222">
        <v>262</v>
      </c>
      <c r="AP222" t="s">
        <v>1749</v>
      </c>
      <c r="AQ222" t="s">
        <v>224</v>
      </c>
      <c r="AR222" t="s">
        <v>8785</v>
      </c>
      <c r="AS222" t="s">
        <v>819</v>
      </c>
      <c r="AT222" t="s">
        <v>23493</v>
      </c>
      <c r="AU222" t="s">
        <v>1244</v>
      </c>
      <c r="AV222" t="s">
        <v>19568</v>
      </c>
      <c r="AW222" t="s">
        <v>23409</v>
      </c>
      <c r="AX222" t="s">
        <v>19576</v>
      </c>
      <c r="AY222" t="s">
        <v>23494</v>
      </c>
      <c r="AZ222" t="s">
        <v>23495</v>
      </c>
      <c r="BA222" t="s">
        <v>1749</v>
      </c>
    </row>
    <row r="223" spans="1:53">
      <c r="A223" t="str">
        <f t="shared" si="3"/>
        <v>대한민국이 지원한 우간다 UpEnergy 고효율 쿡스토브 사업-CPA00243차</v>
      </c>
      <c r="B223">
        <v>221</v>
      </c>
      <c r="C223" t="s">
        <v>530</v>
      </c>
      <c r="D223" t="s">
        <v>1252</v>
      </c>
      <c r="E223" t="s">
        <v>19348</v>
      </c>
      <c r="F223" t="s">
        <v>19348</v>
      </c>
      <c r="J223" t="s">
        <v>1812</v>
      </c>
      <c r="L223" t="s">
        <v>19763</v>
      </c>
      <c r="M223" t="s">
        <v>209</v>
      </c>
      <c r="N223" t="s">
        <v>1228</v>
      </c>
      <c r="O223" t="s">
        <v>1231</v>
      </c>
      <c r="P223" t="s">
        <v>19569</v>
      </c>
      <c r="Q223" t="s">
        <v>19570</v>
      </c>
      <c r="R223">
        <v>41186</v>
      </c>
      <c r="S223" t="s">
        <v>2130</v>
      </c>
      <c r="T223" t="s">
        <v>2130</v>
      </c>
      <c r="U223" t="s">
        <v>19571</v>
      </c>
      <c r="V223" t="s">
        <v>14315</v>
      </c>
      <c r="W223" t="s">
        <v>23496</v>
      </c>
      <c r="X223">
        <v>17217</v>
      </c>
      <c r="Z223">
        <v>10051</v>
      </c>
      <c r="AB223">
        <v>568</v>
      </c>
      <c r="AC223" t="s">
        <v>1749</v>
      </c>
      <c r="AD223" t="s">
        <v>1749</v>
      </c>
      <c r="AE223" t="s">
        <v>22411</v>
      </c>
      <c r="AF223" t="s">
        <v>530</v>
      </c>
      <c r="AG223">
        <v>173</v>
      </c>
      <c r="AH223">
        <v>10051</v>
      </c>
      <c r="AI223" t="s">
        <v>23497</v>
      </c>
      <c r="AJ223" t="s">
        <v>23498</v>
      </c>
      <c r="AK223" t="s">
        <v>23499</v>
      </c>
      <c r="AL223" t="s">
        <v>23500</v>
      </c>
      <c r="AN223" t="s">
        <v>19766</v>
      </c>
      <c r="AO223">
        <v>10051</v>
      </c>
      <c r="AP223" t="s">
        <v>1749</v>
      </c>
      <c r="AQ223" t="s">
        <v>224</v>
      </c>
      <c r="AR223" t="s">
        <v>8785</v>
      </c>
      <c r="AS223" t="s">
        <v>819</v>
      </c>
      <c r="AT223" t="s">
        <v>23501</v>
      </c>
      <c r="AU223" t="s">
        <v>1244</v>
      </c>
      <c r="AV223" t="s">
        <v>19763</v>
      </c>
      <c r="AW223" t="s">
        <v>7060</v>
      </c>
      <c r="AX223" t="s">
        <v>19768</v>
      </c>
      <c r="AY223" t="s">
        <v>23502</v>
      </c>
      <c r="AZ223" t="s">
        <v>23503</v>
      </c>
      <c r="BA223" t="s">
        <v>1749</v>
      </c>
    </row>
    <row r="224" spans="1:53">
      <c r="A224" t="str">
        <f t="shared" si="3"/>
        <v>대한민국이 지원한 우간다 UpEnergy 고효율 쿡스토브 사업-CPA00253차</v>
      </c>
      <c r="B224">
        <v>222</v>
      </c>
      <c r="C224" t="s">
        <v>530</v>
      </c>
      <c r="D224" t="s">
        <v>1252</v>
      </c>
      <c r="E224" t="s">
        <v>19348</v>
      </c>
      <c r="F224" t="s">
        <v>19348</v>
      </c>
      <c r="J224" t="s">
        <v>1812</v>
      </c>
      <c r="L224" t="s">
        <v>19754</v>
      </c>
      <c r="M224" t="s">
        <v>209</v>
      </c>
      <c r="N224" t="s">
        <v>1228</v>
      </c>
      <c r="O224" t="s">
        <v>1231</v>
      </c>
      <c r="P224" t="s">
        <v>19569</v>
      </c>
      <c r="Q224" t="s">
        <v>19570</v>
      </c>
      <c r="R224">
        <v>41186</v>
      </c>
      <c r="S224" t="s">
        <v>2130</v>
      </c>
      <c r="T224" t="s">
        <v>2130</v>
      </c>
      <c r="U224" t="s">
        <v>19571</v>
      </c>
      <c r="V224" t="s">
        <v>14315</v>
      </c>
      <c r="W224" t="s">
        <v>23496</v>
      </c>
      <c r="X224">
        <v>17217</v>
      </c>
      <c r="Z224">
        <v>9990</v>
      </c>
      <c r="AB224">
        <v>564</v>
      </c>
      <c r="AC224" t="s">
        <v>1749</v>
      </c>
      <c r="AD224" t="s">
        <v>1749</v>
      </c>
      <c r="AE224" t="s">
        <v>22411</v>
      </c>
      <c r="AF224" t="s">
        <v>530</v>
      </c>
      <c r="AG224">
        <v>157</v>
      </c>
      <c r="AH224">
        <v>9990</v>
      </c>
      <c r="AI224" t="s">
        <v>23497</v>
      </c>
      <c r="AJ224" t="s">
        <v>23498</v>
      </c>
      <c r="AK224" t="s">
        <v>23504</v>
      </c>
      <c r="AL224" t="s">
        <v>23505</v>
      </c>
      <c r="AN224" t="s">
        <v>19757</v>
      </c>
      <c r="AO224">
        <v>9990</v>
      </c>
      <c r="AP224" t="s">
        <v>1749</v>
      </c>
      <c r="AQ224" t="s">
        <v>224</v>
      </c>
      <c r="AR224" t="s">
        <v>8785</v>
      </c>
      <c r="AS224" t="s">
        <v>819</v>
      </c>
      <c r="AT224" t="s">
        <v>23506</v>
      </c>
      <c r="AU224" t="s">
        <v>1244</v>
      </c>
      <c r="AV224" t="s">
        <v>19754</v>
      </c>
      <c r="AW224" t="s">
        <v>7060</v>
      </c>
      <c r="AX224" t="s">
        <v>19759</v>
      </c>
      <c r="AY224" t="s">
        <v>23507</v>
      </c>
      <c r="AZ224" t="s">
        <v>23508</v>
      </c>
      <c r="BA224" t="s">
        <v>1749</v>
      </c>
    </row>
    <row r="225" spans="1:53">
      <c r="A225" t="str">
        <f t="shared" si="3"/>
        <v>대한민국이 지원한 우간다 UpEnergy 고효율 쿡스토브 사업-CPA00263차</v>
      </c>
      <c r="B225">
        <v>223</v>
      </c>
      <c r="C225" t="s">
        <v>530</v>
      </c>
      <c r="D225" t="s">
        <v>1252</v>
      </c>
      <c r="E225" t="s">
        <v>19348</v>
      </c>
      <c r="F225" t="s">
        <v>19348</v>
      </c>
      <c r="J225" t="s">
        <v>1812</v>
      </c>
      <c r="L225" t="s">
        <v>19709</v>
      </c>
      <c r="M225" t="s">
        <v>209</v>
      </c>
      <c r="N225" t="s">
        <v>1228</v>
      </c>
      <c r="O225" t="s">
        <v>1231</v>
      </c>
      <c r="P225" t="s">
        <v>19569</v>
      </c>
      <c r="Q225" t="s">
        <v>19570</v>
      </c>
      <c r="R225">
        <v>41186</v>
      </c>
      <c r="S225" t="s">
        <v>2130</v>
      </c>
      <c r="T225" t="s">
        <v>2130</v>
      </c>
      <c r="U225" t="s">
        <v>19571</v>
      </c>
      <c r="V225" t="s">
        <v>14315</v>
      </c>
      <c r="W225" t="s">
        <v>23496</v>
      </c>
      <c r="X225">
        <v>17217</v>
      </c>
      <c r="Z225">
        <v>9925</v>
      </c>
      <c r="AB225">
        <v>561</v>
      </c>
      <c r="AC225" t="s">
        <v>1749</v>
      </c>
      <c r="AD225" t="s">
        <v>1749</v>
      </c>
      <c r="AE225" t="s">
        <v>22411</v>
      </c>
      <c r="AF225" t="s">
        <v>530</v>
      </c>
      <c r="AG225">
        <v>134</v>
      </c>
      <c r="AH225">
        <v>9925</v>
      </c>
      <c r="AI225" t="s">
        <v>23497</v>
      </c>
      <c r="AJ225" t="s">
        <v>23498</v>
      </c>
      <c r="AK225" t="s">
        <v>23509</v>
      </c>
      <c r="AL225" t="s">
        <v>23510</v>
      </c>
      <c r="AN225" t="s">
        <v>19712</v>
      </c>
      <c r="AO225">
        <v>9925</v>
      </c>
      <c r="AP225" t="s">
        <v>1749</v>
      </c>
      <c r="AQ225" t="s">
        <v>224</v>
      </c>
      <c r="AR225" t="s">
        <v>8785</v>
      </c>
      <c r="AS225" t="s">
        <v>819</v>
      </c>
      <c r="AT225" t="s">
        <v>23511</v>
      </c>
      <c r="AU225" t="s">
        <v>1244</v>
      </c>
      <c r="AV225" t="s">
        <v>19709</v>
      </c>
      <c r="AW225" t="s">
        <v>7060</v>
      </c>
      <c r="AX225" t="s">
        <v>19714</v>
      </c>
      <c r="AY225" t="s">
        <v>23512</v>
      </c>
      <c r="AZ225" t="s">
        <v>23513</v>
      </c>
      <c r="BA225" t="s">
        <v>1749</v>
      </c>
    </row>
    <row r="226" spans="1:53">
      <c r="A226" t="str">
        <f t="shared" si="3"/>
        <v>대한민국이 지원한 우간다 UpEnergy 고효율 쿡스토브 사업-CPA00273차</v>
      </c>
      <c r="B226">
        <v>224</v>
      </c>
      <c r="C226" t="s">
        <v>530</v>
      </c>
      <c r="D226" t="s">
        <v>1252</v>
      </c>
      <c r="E226" t="s">
        <v>19348</v>
      </c>
      <c r="F226" t="s">
        <v>19348</v>
      </c>
      <c r="J226" t="s">
        <v>1812</v>
      </c>
      <c r="L226" t="s">
        <v>19718</v>
      </c>
      <c r="M226" t="s">
        <v>209</v>
      </c>
      <c r="N226" t="s">
        <v>1228</v>
      </c>
      <c r="O226" t="s">
        <v>1231</v>
      </c>
      <c r="P226" t="s">
        <v>19569</v>
      </c>
      <c r="Q226" t="s">
        <v>19570</v>
      </c>
      <c r="R226">
        <v>41186</v>
      </c>
      <c r="S226" t="s">
        <v>2130</v>
      </c>
      <c r="T226" t="s">
        <v>2130</v>
      </c>
      <c r="U226" t="s">
        <v>19571</v>
      </c>
      <c r="V226" t="s">
        <v>14315</v>
      </c>
      <c r="W226" t="s">
        <v>23496</v>
      </c>
      <c r="X226">
        <v>17217</v>
      </c>
      <c r="Z226">
        <v>9856</v>
      </c>
      <c r="AB226">
        <v>560</v>
      </c>
      <c r="AC226" t="s">
        <v>1749</v>
      </c>
      <c r="AD226" t="s">
        <v>1749</v>
      </c>
      <c r="AE226" t="s">
        <v>22411</v>
      </c>
      <c r="AF226" t="s">
        <v>530</v>
      </c>
      <c r="AG226">
        <v>119</v>
      </c>
      <c r="AH226">
        <v>9856</v>
      </c>
      <c r="AI226" t="s">
        <v>23497</v>
      </c>
      <c r="AJ226" t="s">
        <v>23498</v>
      </c>
      <c r="AK226" t="s">
        <v>23514</v>
      </c>
      <c r="AL226" t="s">
        <v>23515</v>
      </c>
      <c r="AN226" t="s">
        <v>19721</v>
      </c>
      <c r="AO226">
        <v>9856</v>
      </c>
      <c r="AP226" t="s">
        <v>1749</v>
      </c>
      <c r="AQ226" t="s">
        <v>224</v>
      </c>
      <c r="AR226" t="s">
        <v>8785</v>
      </c>
      <c r="AS226" t="s">
        <v>819</v>
      </c>
      <c r="AT226" t="s">
        <v>23516</v>
      </c>
      <c r="AU226" t="s">
        <v>1244</v>
      </c>
      <c r="AV226" t="s">
        <v>19718</v>
      </c>
      <c r="AW226" t="s">
        <v>7060</v>
      </c>
      <c r="AX226" t="s">
        <v>19723</v>
      </c>
      <c r="AY226" t="s">
        <v>23517</v>
      </c>
      <c r="AZ226" t="s">
        <v>23518</v>
      </c>
      <c r="BA226" t="s">
        <v>1749</v>
      </c>
    </row>
    <row r="227" spans="1:53">
      <c r="A227" t="str">
        <f t="shared" si="3"/>
        <v>대한민국이 지원한 우간다 UpEnergy 고효율 쿡스토브 사업-CPA00283차</v>
      </c>
      <c r="B227">
        <v>225</v>
      </c>
      <c r="C227" t="s">
        <v>530</v>
      </c>
      <c r="D227" t="s">
        <v>1252</v>
      </c>
      <c r="E227" t="s">
        <v>19348</v>
      </c>
      <c r="F227" t="s">
        <v>19348</v>
      </c>
      <c r="J227" t="s">
        <v>1812</v>
      </c>
      <c r="L227" t="s">
        <v>19745</v>
      </c>
      <c r="M227" t="s">
        <v>209</v>
      </c>
      <c r="N227" t="s">
        <v>1228</v>
      </c>
      <c r="O227" t="s">
        <v>1231</v>
      </c>
      <c r="P227" t="s">
        <v>19569</v>
      </c>
      <c r="Q227" t="s">
        <v>19570</v>
      </c>
      <c r="R227">
        <v>41186</v>
      </c>
      <c r="S227" t="s">
        <v>2130</v>
      </c>
      <c r="T227" t="s">
        <v>2130</v>
      </c>
      <c r="U227" t="s">
        <v>19571</v>
      </c>
      <c r="V227" t="s">
        <v>14315</v>
      </c>
      <c r="W227" t="s">
        <v>23496</v>
      </c>
      <c r="X227">
        <v>17217</v>
      </c>
      <c r="Z227">
        <v>9795</v>
      </c>
      <c r="AB227">
        <v>553</v>
      </c>
      <c r="AC227" t="s">
        <v>1749</v>
      </c>
      <c r="AD227" t="s">
        <v>1749</v>
      </c>
      <c r="AE227" t="s">
        <v>22411</v>
      </c>
      <c r="AF227" t="s">
        <v>530</v>
      </c>
      <c r="AG227">
        <v>101</v>
      </c>
      <c r="AH227">
        <v>9795</v>
      </c>
      <c r="AI227" t="s">
        <v>23497</v>
      </c>
      <c r="AJ227" t="s">
        <v>23498</v>
      </c>
      <c r="AK227" t="s">
        <v>23519</v>
      </c>
      <c r="AL227" t="s">
        <v>23520</v>
      </c>
      <c r="AN227" t="s">
        <v>19748</v>
      </c>
      <c r="AO227">
        <v>9795</v>
      </c>
      <c r="AP227" t="s">
        <v>1749</v>
      </c>
      <c r="AQ227" t="s">
        <v>224</v>
      </c>
      <c r="AR227" t="s">
        <v>8785</v>
      </c>
      <c r="AS227" t="s">
        <v>819</v>
      </c>
      <c r="AT227" t="s">
        <v>23521</v>
      </c>
      <c r="AU227" t="s">
        <v>1244</v>
      </c>
      <c r="AV227" t="s">
        <v>19745</v>
      </c>
      <c r="AW227" t="s">
        <v>7060</v>
      </c>
      <c r="AX227" t="s">
        <v>19750</v>
      </c>
      <c r="AY227" t="s">
        <v>23522</v>
      </c>
      <c r="AZ227" t="s">
        <v>23523</v>
      </c>
      <c r="BA227" t="s">
        <v>1749</v>
      </c>
    </row>
    <row r="228" spans="1:53">
      <c r="A228" t="str">
        <f t="shared" si="3"/>
        <v>대한민국이 지원한 우간다 UpEnergy 고효율 쿡스토브 사업-CPA00293차</v>
      </c>
      <c r="B228">
        <v>226</v>
      </c>
      <c r="C228" t="s">
        <v>530</v>
      </c>
      <c r="D228" t="s">
        <v>1252</v>
      </c>
      <c r="E228" t="s">
        <v>19348</v>
      </c>
      <c r="F228" t="s">
        <v>19348</v>
      </c>
      <c r="J228" t="s">
        <v>1812</v>
      </c>
      <c r="L228" t="s">
        <v>19727</v>
      </c>
      <c r="M228" t="s">
        <v>209</v>
      </c>
      <c r="N228" t="s">
        <v>1228</v>
      </c>
      <c r="O228" t="s">
        <v>1231</v>
      </c>
      <c r="P228" t="s">
        <v>19569</v>
      </c>
      <c r="Q228" t="s">
        <v>19570</v>
      </c>
      <c r="R228">
        <v>41186</v>
      </c>
      <c r="S228" t="s">
        <v>2130</v>
      </c>
      <c r="T228" t="s">
        <v>2130</v>
      </c>
      <c r="U228" t="s">
        <v>19571</v>
      </c>
      <c r="V228" t="s">
        <v>14315</v>
      </c>
      <c r="W228" t="s">
        <v>23496</v>
      </c>
      <c r="X228">
        <v>17217</v>
      </c>
      <c r="Z228">
        <v>9722</v>
      </c>
      <c r="AB228">
        <v>549</v>
      </c>
      <c r="AC228" t="s">
        <v>1749</v>
      </c>
      <c r="AD228" t="s">
        <v>1749</v>
      </c>
      <c r="AE228" t="s">
        <v>22411</v>
      </c>
      <c r="AF228" t="s">
        <v>530</v>
      </c>
      <c r="AG228">
        <v>82</v>
      </c>
      <c r="AH228">
        <v>9722</v>
      </c>
      <c r="AI228" t="s">
        <v>23497</v>
      </c>
      <c r="AJ228" t="s">
        <v>23498</v>
      </c>
      <c r="AK228" t="s">
        <v>23524</v>
      </c>
      <c r="AL228" t="s">
        <v>23525</v>
      </c>
      <c r="AN228" t="s">
        <v>19730</v>
      </c>
      <c r="AO228">
        <v>9722</v>
      </c>
      <c r="AP228" t="s">
        <v>1749</v>
      </c>
      <c r="AQ228" t="s">
        <v>224</v>
      </c>
      <c r="AR228" t="s">
        <v>8785</v>
      </c>
      <c r="AS228" t="s">
        <v>819</v>
      </c>
      <c r="AT228" t="s">
        <v>23526</v>
      </c>
      <c r="AU228" t="s">
        <v>1244</v>
      </c>
      <c r="AV228" t="s">
        <v>19727</v>
      </c>
      <c r="AW228" t="s">
        <v>7060</v>
      </c>
      <c r="AX228" t="s">
        <v>19732</v>
      </c>
      <c r="AY228" t="s">
        <v>23527</v>
      </c>
      <c r="AZ228" t="s">
        <v>23528</v>
      </c>
      <c r="BA228" t="s">
        <v>1749</v>
      </c>
    </row>
    <row r="229" spans="1:53">
      <c r="A229" t="str">
        <f t="shared" si="3"/>
        <v>대한민국이 지원한 우간다 UpEnergy 고효율 쿡스토브 사업-CPA00303차</v>
      </c>
      <c r="B229">
        <v>227</v>
      </c>
      <c r="C229" t="s">
        <v>530</v>
      </c>
      <c r="D229" t="s">
        <v>1252</v>
      </c>
      <c r="E229" t="s">
        <v>19348</v>
      </c>
      <c r="F229" t="s">
        <v>19348</v>
      </c>
      <c r="J229" t="s">
        <v>1812</v>
      </c>
      <c r="L229" t="s">
        <v>19736</v>
      </c>
      <c r="M229" t="s">
        <v>209</v>
      </c>
      <c r="N229" t="s">
        <v>1228</v>
      </c>
      <c r="O229" t="s">
        <v>1231</v>
      </c>
      <c r="P229" t="s">
        <v>19569</v>
      </c>
      <c r="Q229" t="s">
        <v>19570</v>
      </c>
      <c r="R229">
        <v>41186</v>
      </c>
      <c r="S229" t="s">
        <v>2130</v>
      </c>
      <c r="T229" t="s">
        <v>2130</v>
      </c>
      <c r="U229" t="s">
        <v>19571</v>
      </c>
      <c r="V229" t="s">
        <v>14315</v>
      </c>
      <c r="W229" t="s">
        <v>23496</v>
      </c>
      <c r="X229">
        <v>17217</v>
      </c>
      <c r="Z229">
        <v>9649</v>
      </c>
      <c r="AB229">
        <v>545</v>
      </c>
      <c r="AC229" t="s">
        <v>1749</v>
      </c>
      <c r="AD229" t="s">
        <v>1749</v>
      </c>
      <c r="AE229" t="s">
        <v>22411</v>
      </c>
      <c r="AF229" t="s">
        <v>530</v>
      </c>
      <c r="AG229">
        <v>67</v>
      </c>
      <c r="AH229">
        <v>9649</v>
      </c>
      <c r="AI229" t="s">
        <v>23497</v>
      </c>
      <c r="AJ229" t="s">
        <v>23498</v>
      </c>
      <c r="AK229" t="s">
        <v>23529</v>
      </c>
      <c r="AL229" t="s">
        <v>23530</v>
      </c>
      <c r="AN229" t="s">
        <v>19739</v>
      </c>
      <c r="AO229">
        <v>9649</v>
      </c>
      <c r="AP229" t="s">
        <v>1749</v>
      </c>
      <c r="AQ229" t="s">
        <v>224</v>
      </c>
      <c r="AR229" t="s">
        <v>8785</v>
      </c>
      <c r="AS229" t="s">
        <v>819</v>
      </c>
      <c r="AT229" t="s">
        <v>23531</v>
      </c>
      <c r="AU229" t="s">
        <v>1244</v>
      </c>
      <c r="AV229" t="s">
        <v>19736</v>
      </c>
      <c r="AW229" t="s">
        <v>7060</v>
      </c>
      <c r="AX229" t="s">
        <v>19741</v>
      </c>
      <c r="AY229" t="s">
        <v>23532</v>
      </c>
      <c r="AZ229" t="s">
        <v>23533</v>
      </c>
      <c r="BA229" t="s">
        <v>1749</v>
      </c>
    </row>
    <row r="230" spans="1:53">
      <c r="A230" t="str">
        <f t="shared" si="3"/>
        <v>대한민국이 지원한 우간다 UpEnergy 고효율 쿡스토브 사업-CPA00313차</v>
      </c>
      <c r="B230">
        <v>228</v>
      </c>
      <c r="C230" t="s">
        <v>530</v>
      </c>
      <c r="D230" t="s">
        <v>1252</v>
      </c>
      <c r="E230" t="s">
        <v>19348</v>
      </c>
      <c r="F230" t="s">
        <v>19348</v>
      </c>
      <c r="J230" t="s">
        <v>1812</v>
      </c>
      <c r="L230" t="s">
        <v>19700</v>
      </c>
      <c r="M230" t="s">
        <v>209</v>
      </c>
      <c r="N230" t="s">
        <v>1228</v>
      </c>
      <c r="O230" t="s">
        <v>1231</v>
      </c>
      <c r="P230" t="s">
        <v>19569</v>
      </c>
      <c r="Q230" t="s">
        <v>19570</v>
      </c>
      <c r="R230">
        <v>41186</v>
      </c>
      <c r="S230" t="s">
        <v>2130</v>
      </c>
      <c r="T230" t="s">
        <v>2130</v>
      </c>
      <c r="U230" t="s">
        <v>19571</v>
      </c>
      <c r="V230" t="s">
        <v>14315</v>
      </c>
      <c r="W230" t="s">
        <v>23496</v>
      </c>
      <c r="X230">
        <v>17217</v>
      </c>
      <c r="Z230">
        <v>9569</v>
      </c>
      <c r="AB230">
        <v>541</v>
      </c>
      <c r="AC230" t="s">
        <v>1749</v>
      </c>
      <c r="AD230" t="s">
        <v>1749</v>
      </c>
      <c r="AE230" t="s">
        <v>22411</v>
      </c>
      <c r="AF230" t="s">
        <v>530</v>
      </c>
      <c r="AG230">
        <v>45</v>
      </c>
      <c r="AH230">
        <v>9569</v>
      </c>
      <c r="AI230" t="s">
        <v>23497</v>
      </c>
      <c r="AJ230" t="s">
        <v>23498</v>
      </c>
      <c r="AK230" t="s">
        <v>23534</v>
      </c>
      <c r="AL230" t="s">
        <v>23535</v>
      </c>
      <c r="AN230" t="s">
        <v>19703</v>
      </c>
      <c r="AO230">
        <v>9569</v>
      </c>
      <c r="AP230" t="s">
        <v>1749</v>
      </c>
      <c r="AQ230" t="s">
        <v>224</v>
      </c>
      <c r="AR230" t="s">
        <v>8785</v>
      </c>
      <c r="AS230" t="s">
        <v>819</v>
      </c>
      <c r="AT230" t="s">
        <v>23536</v>
      </c>
      <c r="AU230" t="s">
        <v>1244</v>
      </c>
      <c r="AV230" t="s">
        <v>19700</v>
      </c>
      <c r="AW230" t="s">
        <v>7060</v>
      </c>
      <c r="AX230" t="s">
        <v>19705</v>
      </c>
      <c r="AY230" t="s">
        <v>23537</v>
      </c>
      <c r="AZ230" t="s">
        <v>23538</v>
      </c>
      <c r="BA230" t="s">
        <v>1749</v>
      </c>
    </row>
    <row r="231" spans="1:53">
      <c r="A231" t="str">
        <f t="shared" si="3"/>
        <v>대한민국이 지원한 우간다 UpEnergy 고효율 쿡스토브 사업-CPA00323차</v>
      </c>
      <c r="B231">
        <v>229</v>
      </c>
      <c r="C231" t="s">
        <v>530</v>
      </c>
      <c r="D231" t="s">
        <v>1252</v>
      </c>
      <c r="E231" t="s">
        <v>19348</v>
      </c>
      <c r="F231" t="s">
        <v>19348</v>
      </c>
      <c r="J231" t="s">
        <v>1812</v>
      </c>
      <c r="L231" t="s">
        <v>19691</v>
      </c>
      <c r="M231" t="s">
        <v>209</v>
      </c>
      <c r="N231" t="s">
        <v>1228</v>
      </c>
      <c r="O231" t="s">
        <v>1231</v>
      </c>
      <c r="P231" t="s">
        <v>19569</v>
      </c>
      <c r="Q231" t="s">
        <v>19570</v>
      </c>
      <c r="R231">
        <v>41186</v>
      </c>
      <c r="S231" t="s">
        <v>2130</v>
      </c>
      <c r="T231" t="s">
        <v>2130</v>
      </c>
      <c r="U231" t="s">
        <v>19571</v>
      </c>
      <c r="V231" t="s">
        <v>14315</v>
      </c>
      <c r="W231" t="s">
        <v>23496</v>
      </c>
      <c r="X231">
        <v>17217</v>
      </c>
      <c r="Z231">
        <v>9495</v>
      </c>
      <c r="AB231">
        <v>536</v>
      </c>
      <c r="AC231" t="s">
        <v>1749</v>
      </c>
      <c r="AD231" t="s">
        <v>1749</v>
      </c>
      <c r="AE231" t="s">
        <v>22411</v>
      </c>
      <c r="AF231" t="s">
        <v>530</v>
      </c>
      <c r="AG231">
        <v>24</v>
      </c>
      <c r="AH231">
        <v>9495</v>
      </c>
      <c r="AI231" t="s">
        <v>23497</v>
      </c>
      <c r="AJ231" t="s">
        <v>23498</v>
      </c>
      <c r="AK231" t="s">
        <v>23539</v>
      </c>
      <c r="AL231" t="s">
        <v>23540</v>
      </c>
      <c r="AN231" t="s">
        <v>19694</v>
      </c>
      <c r="AO231">
        <v>9495</v>
      </c>
      <c r="AP231" t="s">
        <v>1749</v>
      </c>
      <c r="AQ231" t="s">
        <v>224</v>
      </c>
      <c r="AR231" t="s">
        <v>8785</v>
      </c>
      <c r="AS231" t="s">
        <v>819</v>
      </c>
      <c r="AT231" t="s">
        <v>23541</v>
      </c>
      <c r="AU231" t="s">
        <v>1244</v>
      </c>
      <c r="AV231" t="s">
        <v>19691</v>
      </c>
      <c r="AW231" t="s">
        <v>7060</v>
      </c>
      <c r="AX231" t="s">
        <v>19696</v>
      </c>
      <c r="AY231" t="s">
        <v>23542</v>
      </c>
      <c r="AZ231" t="s">
        <v>23543</v>
      </c>
      <c r="BA231" t="s">
        <v>1749</v>
      </c>
    </row>
    <row r="232" spans="1:53">
      <c r="A232" t="str">
        <f t="shared" si="3"/>
        <v>대한민국이 지원한 우간다 UpEnergy 고효율 쿡스토브 사업-CPA00333차</v>
      </c>
      <c r="B232">
        <v>230</v>
      </c>
      <c r="C232" t="s">
        <v>530</v>
      </c>
      <c r="D232" t="s">
        <v>1252</v>
      </c>
      <c r="E232" t="s">
        <v>19348</v>
      </c>
      <c r="F232" t="s">
        <v>19348</v>
      </c>
      <c r="J232" t="s">
        <v>1812</v>
      </c>
      <c r="L232" t="s">
        <v>19682</v>
      </c>
      <c r="M232" t="s">
        <v>209</v>
      </c>
      <c r="N232" t="s">
        <v>1228</v>
      </c>
      <c r="O232" t="s">
        <v>1231</v>
      </c>
      <c r="P232" t="s">
        <v>19569</v>
      </c>
      <c r="Q232" t="s">
        <v>19570</v>
      </c>
      <c r="R232">
        <v>41186</v>
      </c>
      <c r="S232" t="s">
        <v>2130</v>
      </c>
      <c r="T232" t="s">
        <v>2130</v>
      </c>
      <c r="U232" t="s">
        <v>19571</v>
      </c>
      <c r="V232" t="s">
        <v>14315</v>
      </c>
      <c r="W232" t="s">
        <v>23496</v>
      </c>
      <c r="X232">
        <v>17217</v>
      </c>
      <c r="Z232">
        <v>9433</v>
      </c>
      <c r="AB232">
        <v>533</v>
      </c>
      <c r="AC232" t="s">
        <v>1749</v>
      </c>
      <c r="AD232" t="s">
        <v>1749</v>
      </c>
      <c r="AE232" t="s">
        <v>22411</v>
      </c>
      <c r="AF232" t="s">
        <v>530</v>
      </c>
      <c r="AG232">
        <v>12</v>
      </c>
      <c r="AH232">
        <v>9433</v>
      </c>
      <c r="AI232" t="s">
        <v>23497</v>
      </c>
      <c r="AJ232" t="s">
        <v>23498</v>
      </c>
      <c r="AK232" t="s">
        <v>23544</v>
      </c>
      <c r="AL232" t="s">
        <v>23545</v>
      </c>
      <c r="AN232" t="s">
        <v>19685</v>
      </c>
      <c r="AO232">
        <v>9433</v>
      </c>
      <c r="AP232" t="s">
        <v>1749</v>
      </c>
      <c r="AQ232" t="s">
        <v>224</v>
      </c>
      <c r="AR232" t="s">
        <v>8785</v>
      </c>
      <c r="AS232" t="s">
        <v>819</v>
      </c>
      <c r="AT232" t="s">
        <v>23546</v>
      </c>
      <c r="AU232" t="s">
        <v>1244</v>
      </c>
      <c r="AV232" t="s">
        <v>19682</v>
      </c>
      <c r="AW232" t="s">
        <v>7060</v>
      </c>
      <c r="AX232" t="s">
        <v>19687</v>
      </c>
      <c r="AY232" t="s">
        <v>23547</v>
      </c>
      <c r="AZ232" t="s">
        <v>23548</v>
      </c>
      <c r="BA232" t="s">
        <v>1749</v>
      </c>
    </row>
    <row r="233" spans="1:53">
      <c r="A233" t="str">
        <f t="shared" si="3"/>
        <v>대한민국이 지원한 우간다 UpEnergy 고효율 쿡스토브 사업-CPA00343차</v>
      </c>
      <c r="B233">
        <v>231</v>
      </c>
      <c r="C233" t="s">
        <v>530</v>
      </c>
      <c r="D233" t="s">
        <v>1252</v>
      </c>
      <c r="E233" t="s">
        <v>19348</v>
      </c>
      <c r="F233" t="s">
        <v>19348</v>
      </c>
      <c r="J233" t="s">
        <v>1812</v>
      </c>
      <c r="L233" t="s">
        <v>19673</v>
      </c>
      <c r="M233" t="s">
        <v>209</v>
      </c>
      <c r="N233" t="s">
        <v>1228</v>
      </c>
      <c r="O233" t="s">
        <v>1231</v>
      </c>
      <c r="P233" t="s">
        <v>19569</v>
      </c>
      <c r="Q233" t="s">
        <v>19570</v>
      </c>
      <c r="R233">
        <v>41186</v>
      </c>
      <c r="S233" t="s">
        <v>2130</v>
      </c>
      <c r="T233" t="s">
        <v>2130</v>
      </c>
      <c r="U233" t="s">
        <v>19571</v>
      </c>
      <c r="V233" t="s">
        <v>14315</v>
      </c>
      <c r="W233" t="s">
        <v>23496</v>
      </c>
      <c r="X233">
        <v>17217</v>
      </c>
      <c r="Z233">
        <v>9293</v>
      </c>
      <c r="AB233">
        <v>525</v>
      </c>
      <c r="AC233" t="s">
        <v>1749</v>
      </c>
      <c r="AD233" t="s">
        <v>1749</v>
      </c>
      <c r="AE233" t="s">
        <v>22411</v>
      </c>
      <c r="AF233" t="s">
        <v>530</v>
      </c>
      <c r="AG233">
        <v>4</v>
      </c>
      <c r="AH233">
        <v>9293</v>
      </c>
      <c r="AI233" t="s">
        <v>23497</v>
      </c>
      <c r="AJ233" t="s">
        <v>23498</v>
      </c>
      <c r="AK233" t="s">
        <v>23549</v>
      </c>
      <c r="AL233" t="s">
        <v>23550</v>
      </c>
      <c r="AN233" t="s">
        <v>19676</v>
      </c>
      <c r="AO233">
        <v>9293</v>
      </c>
      <c r="AP233" t="s">
        <v>1749</v>
      </c>
      <c r="AQ233" t="s">
        <v>224</v>
      </c>
      <c r="AR233" t="s">
        <v>8785</v>
      </c>
      <c r="AS233" t="s">
        <v>819</v>
      </c>
      <c r="AT233" t="s">
        <v>23551</v>
      </c>
      <c r="AU233" t="s">
        <v>1244</v>
      </c>
      <c r="AV233" t="s">
        <v>19673</v>
      </c>
      <c r="AW233" t="s">
        <v>7060</v>
      </c>
      <c r="AX233" t="s">
        <v>19678</v>
      </c>
      <c r="AY233" t="s">
        <v>23552</v>
      </c>
      <c r="AZ233" t="s">
        <v>23553</v>
      </c>
      <c r="BA233" t="s">
        <v>1749</v>
      </c>
    </row>
    <row r="234" spans="1:53">
      <c r="A234" t="str">
        <f t="shared" si="3"/>
        <v>대한민국이 지원한 우간다 UpEnergy 고효율 쿡스토브 사업-CPA00353차</v>
      </c>
      <c r="B234">
        <v>232</v>
      </c>
      <c r="C234" t="s">
        <v>530</v>
      </c>
      <c r="D234" t="s">
        <v>1252</v>
      </c>
      <c r="E234" t="s">
        <v>19348</v>
      </c>
      <c r="F234" t="s">
        <v>19348</v>
      </c>
      <c r="J234" t="s">
        <v>1812</v>
      </c>
      <c r="L234" t="s">
        <v>19664</v>
      </c>
      <c r="M234" t="s">
        <v>209</v>
      </c>
      <c r="N234" t="s">
        <v>1228</v>
      </c>
      <c r="O234" t="s">
        <v>1231</v>
      </c>
      <c r="P234" t="s">
        <v>19569</v>
      </c>
      <c r="Q234" t="s">
        <v>19570</v>
      </c>
      <c r="R234">
        <v>41186</v>
      </c>
      <c r="S234" t="s">
        <v>2130</v>
      </c>
      <c r="T234" t="s">
        <v>2130</v>
      </c>
      <c r="U234" t="s">
        <v>19571</v>
      </c>
      <c r="V234" t="s">
        <v>14315</v>
      </c>
      <c r="W234" t="s">
        <v>23496</v>
      </c>
      <c r="X234">
        <v>17217</v>
      </c>
      <c r="Z234">
        <v>9124</v>
      </c>
      <c r="AB234">
        <v>516</v>
      </c>
      <c r="AC234" t="s">
        <v>1749</v>
      </c>
      <c r="AD234" t="s">
        <v>1749</v>
      </c>
      <c r="AE234" t="s">
        <v>22411</v>
      </c>
      <c r="AF234" t="s">
        <v>530</v>
      </c>
      <c r="AG234">
        <v>4</v>
      </c>
      <c r="AH234">
        <v>9124</v>
      </c>
      <c r="AI234" t="s">
        <v>23497</v>
      </c>
      <c r="AJ234" t="s">
        <v>23498</v>
      </c>
      <c r="AK234" t="s">
        <v>23554</v>
      </c>
      <c r="AL234" t="s">
        <v>23555</v>
      </c>
      <c r="AN234" t="s">
        <v>19667</v>
      </c>
      <c r="AO234">
        <v>9124</v>
      </c>
      <c r="AP234" t="s">
        <v>1749</v>
      </c>
      <c r="AQ234" t="s">
        <v>224</v>
      </c>
      <c r="AR234" t="s">
        <v>8785</v>
      </c>
      <c r="AS234" t="s">
        <v>819</v>
      </c>
      <c r="AT234" t="s">
        <v>23556</v>
      </c>
      <c r="AU234" t="s">
        <v>1244</v>
      </c>
      <c r="AV234" t="s">
        <v>19664</v>
      </c>
      <c r="AW234" t="s">
        <v>7060</v>
      </c>
      <c r="AX234" t="s">
        <v>19669</v>
      </c>
      <c r="AY234" t="s">
        <v>23557</v>
      </c>
      <c r="AZ234" t="s">
        <v>23558</v>
      </c>
      <c r="BA234" t="s">
        <v>1749</v>
      </c>
    </row>
    <row r="235" spans="1:53">
      <c r="A235" t="str">
        <f t="shared" si="3"/>
        <v>대한민국이 지원한 우간다 UpEnergy 고효율 쿡스토브 사업-CPA00363차</v>
      </c>
      <c r="B235">
        <v>233</v>
      </c>
      <c r="C235" t="s">
        <v>530</v>
      </c>
      <c r="D235" t="s">
        <v>1252</v>
      </c>
      <c r="E235" t="s">
        <v>19348</v>
      </c>
      <c r="F235" t="s">
        <v>19348</v>
      </c>
      <c r="J235" t="s">
        <v>1812</v>
      </c>
      <c r="L235" t="s">
        <v>19619</v>
      </c>
      <c r="M235" t="s">
        <v>209</v>
      </c>
      <c r="N235" t="s">
        <v>1228</v>
      </c>
      <c r="O235" t="s">
        <v>1231</v>
      </c>
      <c r="P235" t="s">
        <v>19569</v>
      </c>
      <c r="Q235" t="s">
        <v>19570</v>
      </c>
      <c r="R235">
        <v>41186</v>
      </c>
      <c r="S235" t="s">
        <v>2130</v>
      </c>
      <c r="T235" t="s">
        <v>2130</v>
      </c>
      <c r="U235" t="s">
        <v>19571</v>
      </c>
      <c r="V235" t="s">
        <v>14315</v>
      </c>
      <c r="W235" t="s">
        <v>23496</v>
      </c>
      <c r="X235">
        <v>17217</v>
      </c>
      <c r="Z235">
        <v>8975</v>
      </c>
      <c r="AB235">
        <v>507</v>
      </c>
      <c r="AC235" t="s">
        <v>1749</v>
      </c>
      <c r="AD235" t="s">
        <v>1749</v>
      </c>
      <c r="AE235" t="s">
        <v>22411</v>
      </c>
      <c r="AF235" t="s">
        <v>530</v>
      </c>
      <c r="AG235">
        <v>4</v>
      </c>
      <c r="AH235">
        <v>8975</v>
      </c>
      <c r="AI235" t="s">
        <v>23497</v>
      </c>
      <c r="AJ235" t="s">
        <v>23498</v>
      </c>
      <c r="AK235" t="s">
        <v>23559</v>
      </c>
      <c r="AL235" t="s">
        <v>23560</v>
      </c>
      <c r="AN235" t="s">
        <v>19622</v>
      </c>
      <c r="AO235">
        <v>8975</v>
      </c>
      <c r="AP235" t="s">
        <v>1749</v>
      </c>
      <c r="AQ235" t="s">
        <v>224</v>
      </c>
      <c r="AR235" t="s">
        <v>8785</v>
      </c>
      <c r="AS235" t="s">
        <v>819</v>
      </c>
      <c r="AT235" t="s">
        <v>23561</v>
      </c>
      <c r="AU235" t="s">
        <v>1244</v>
      </c>
      <c r="AV235" t="s">
        <v>19619</v>
      </c>
      <c r="AW235" t="s">
        <v>7060</v>
      </c>
      <c r="AX235" t="s">
        <v>19624</v>
      </c>
      <c r="AY235" t="s">
        <v>23562</v>
      </c>
      <c r="AZ235" t="s">
        <v>23563</v>
      </c>
      <c r="BA235" t="s">
        <v>1749</v>
      </c>
    </row>
    <row r="236" spans="1:53">
      <c r="A236" t="str">
        <f t="shared" si="3"/>
        <v>대한민국이 지원한 우간다 UpEnergy 고효율 쿡스토브 사업-CPA00373차</v>
      </c>
      <c r="B236">
        <v>234</v>
      </c>
      <c r="C236" t="s">
        <v>530</v>
      </c>
      <c r="D236" t="s">
        <v>1252</v>
      </c>
      <c r="E236" t="s">
        <v>19348</v>
      </c>
      <c r="F236" t="s">
        <v>19348</v>
      </c>
      <c r="J236" t="s">
        <v>1812</v>
      </c>
      <c r="L236" t="s">
        <v>19646</v>
      </c>
      <c r="M236" t="s">
        <v>209</v>
      </c>
      <c r="N236" t="s">
        <v>1228</v>
      </c>
      <c r="O236" t="s">
        <v>1231</v>
      </c>
      <c r="P236" t="s">
        <v>19569</v>
      </c>
      <c r="Q236" t="s">
        <v>19570</v>
      </c>
      <c r="R236">
        <v>41186</v>
      </c>
      <c r="S236" t="s">
        <v>2130</v>
      </c>
      <c r="T236" t="s">
        <v>2130</v>
      </c>
      <c r="U236" t="s">
        <v>19571</v>
      </c>
      <c r="V236" t="s">
        <v>14315</v>
      </c>
      <c r="W236" t="s">
        <v>23496</v>
      </c>
      <c r="X236">
        <v>17217</v>
      </c>
      <c r="Z236">
        <v>8867</v>
      </c>
      <c r="AB236">
        <v>501</v>
      </c>
      <c r="AC236" t="s">
        <v>1749</v>
      </c>
      <c r="AD236" t="s">
        <v>1749</v>
      </c>
      <c r="AE236" t="s">
        <v>22411</v>
      </c>
      <c r="AF236" t="s">
        <v>530</v>
      </c>
      <c r="AG236">
        <v>4</v>
      </c>
      <c r="AH236">
        <v>8867</v>
      </c>
      <c r="AI236" t="s">
        <v>23497</v>
      </c>
      <c r="AJ236" t="s">
        <v>23498</v>
      </c>
      <c r="AK236" t="s">
        <v>23564</v>
      </c>
      <c r="AL236" t="s">
        <v>23565</v>
      </c>
      <c r="AN236" t="s">
        <v>19649</v>
      </c>
      <c r="AO236">
        <v>8867</v>
      </c>
      <c r="AP236" t="s">
        <v>1749</v>
      </c>
      <c r="AQ236" t="s">
        <v>224</v>
      </c>
      <c r="AR236" t="s">
        <v>8785</v>
      </c>
      <c r="AS236" t="s">
        <v>819</v>
      </c>
      <c r="AT236" t="s">
        <v>23566</v>
      </c>
      <c r="AU236" t="s">
        <v>1244</v>
      </c>
      <c r="AV236" t="s">
        <v>19646</v>
      </c>
      <c r="AW236" t="s">
        <v>7060</v>
      </c>
      <c r="AX236" t="s">
        <v>19651</v>
      </c>
      <c r="AY236" t="s">
        <v>23567</v>
      </c>
      <c r="AZ236" t="s">
        <v>23568</v>
      </c>
      <c r="BA236" t="s">
        <v>1749</v>
      </c>
    </row>
    <row r="237" spans="1:53">
      <c r="A237" t="str">
        <f t="shared" si="3"/>
        <v>대한민국이 지원한 우간다 UpEnergy 고효율 쿡스토브 사업-CPA00383차</v>
      </c>
      <c r="B237">
        <v>235</v>
      </c>
      <c r="C237" t="s">
        <v>530</v>
      </c>
      <c r="D237" t="s">
        <v>1252</v>
      </c>
      <c r="E237" t="s">
        <v>19348</v>
      </c>
      <c r="F237" t="s">
        <v>19348</v>
      </c>
      <c r="J237" t="s">
        <v>1812</v>
      </c>
      <c r="L237" t="s">
        <v>19637</v>
      </c>
      <c r="M237" t="s">
        <v>209</v>
      </c>
      <c r="N237" t="s">
        <v>1228</v>
      </c>
      <c r="O237" t="s">
        <v>1231</v>
      </c>
      <c r="P237" t="s">
        <v>19569</v>
      </c>
      <c r="Q237" t="s">
        <v>19570</v>
      </c>
      <c r="R237">
        <v>41186</v>
      </c>
      <c r="S237" t="s">
        <v>1324</v>
      </c>
      <c r="T237" t="s">
        <v>1513</v>
      </c>
      <c r="U237" t="s">
        <v>19571</v>
      </c>
      <c r="V237" t="s">
        <v>14315</v>
      </c>
      <c r="W237" t="s">
        <v>23496</v>
      </c>
      <c r="X237">
        <v>17217</v>
      </c>
      <c r="Z237">
        <v>8758</v>
      </c>
      <c r="AB237">
        <v>495</v>
      </c>
      <c r="AC237" t="s">
        <v>1749</v>
      </c>
      <c r="AD237" t="s">
        <v>1749</v>
      </c>
      <c r="AE237" t="s">
        <v>22411</v>
      </c>
      <c r="AF237" t="s">
        <v>530</v>
      </c>
      <c r="AG237">
        <v>4</v>
      </c>
      <c r="AH237">
        <v>8758</v>
      </c>
      <c r="AI237" t="s">
        <v>23497</v>
      </c>
      <c r="AJ237" t="s">
        <v>23498</v>
      </c>
      <c r="AK237" t="s">
        <v>23569</v>
      </c>
      <c r="AL237" t="s">
        <v>23570</v>
      </c>
      <c r="AN237" t="s">
        <v>19640</v>
      </c>
      <c r="AO237">
        <v>8758</v>
      </c>
      <c r="AP237" t="s">
        <v>1749</v>
      </c>
      <c r="AQ237" t="s">
        <v>224</v>
      </c>
      <c r="AR237" t="s">
        <v>8785</v>
      </c>
      <c r="AS237" t="s">
        <v>819</v>
      </c>
      <c r="AT237" t="s">
        <v>23571</v>
      </c>
      <c r="AU237" t="s">
        <v>1244</v>
      </c>
      <c r="AV237" t="s">
        <v>19637</v>
      </c>
      <c r="AW237" t="s">
        <v>7060</v>
      </c>
      <c r="AX237" t="s">
        <v>19642</v>
      </c>
      <c r="AY237" t="s">
        <v>23572</v>
      </c>
      <c r="AZ237" t="s">
        <v>23573</v>
      </c>
      <c r="BA237" t="s">
        <v>1749</v>
      </c>
    </row>
    <row r="238" spans="1:53">
      <c r="A238" t="str">
        <f t="shared" si="3"/>
        <v>대한민국이 지원한 우간다 UpEnergy 고효율 쿡스토브 사업-CPA00393차</v>
      </c>
      <c r="B238">
        <v>236</v>
      </c>
      <c r="C238" t="s">
        <v>530</v>
      </c>
      <c r="D238" t="s">
        <v>1252</v>
      </c>
      <c r="E238" t="s">
        <v>19348</v>
      </c>
      <c r="F238" t="s">
        <v>19348</v>
      </c>
      <c r="J238" t="s">
        <v>1812</v>
      </c>
      <c r="L238" t="s">
        <v>19655</v>
      </c>
      <c r="M238" t="s">
        <v>209</v>
      </c>
      <c r="N238" t="s">
        <v>1228</v>
      </c>
      <c r="O238" t="s">
        <v>1231</v>
      </c>
      <c r="P238" t="s">
        <v>19569</v>
      </c>
      <c r="Q238" t="s">
        <v>19570</v>
      </c>
      <c r="R238">
        <v>41186</v>
      </c>
      <c r="S238" t="s">
        <v>2130</v>
      </c>
      <c r="T238" t="s">
        <v>2130</v>
      </c>
      <c r="U238" t="s">
        <v>19571</v>
      </c>
      <c r="V238" t="s">
        <v>14315</v>
      </c>
      <c r="W238" t="s">
        <v>23496</v>
      </c>
      <c r="X238">
        <v>17217</v>
      </c>
      <c r="Z238">
        <v>8523</v>
      </c>
      <c r="AB238">
        <v>482</v>
      </c>
      <c r="AC238" t="s">
        <v>1749</v>
      </c>
      <c r="AD238" t="s">
        <v>1749</v>
      </c>
      <c r="AE238" t="s">
        <v>22411</v>
      </c>
      <c r="AF238" t="s">
        <v>530</v>
      </c>
      <c r="AG238">
        <v>4</v>
      </c>
      <c r="AH238">
        <v>8523</v>
      </c>
      <c r="AI238" t="s">
        <v>23497</v>
      </c>
      <c r="AJ238" t="s">
        <v>23498</v>
      </c>
      <c r="AK238" t="s">
        <v>23574</v>
      </c>
      <c r="AL238" t="s">
        <v>23575</v>
      </c>
      <c r="AN238" t="s">
        <v>19658</v>
      </c>
      <c r="AO238">
        <v>8523</v>
      </c>
      <c r="AP238" t="s">
        <v>1749</v>
      </c>
      <c r="AQ238" t="s">
        <v>224</v>
      </c>
      <c r="AR238" t="s">
        <v>8785</v>
      </c>
      <c r="AS238" t="s">
        <v>819</v>
      </c>
      <c r="AT238" t="s">
        <v>23576</v>
      </c>
      <c r="AU238" t="s">
        <v>1244</v>
      </c>
      <c r="AV238" t="s">
        <v>19655</v>
      </c>
      <c r="AW238" t="s">
        <v>7060</v>
      </c>
      <c r="AX238" t="s">
        <v>19660</v>
      </c>
      <c r="AY238" t="s">
        <v>23577</v>
      </c>
      <c r="AZ238" t="s">
        <v>23578</v>
      </c>
      <c r="BA238" t="s">
        <v>1749</v>
      </c>
    </row>
    <row r="239" spans="1:53">
      <c r="A239" t="str">
        <f t="shared" si="3"/>
        <v>대한민국이 지원한 우간다 UpEnergy 고효율 쿡스토브 사업-CPA00403차</v>
      </c>
      <c r="B239">
        <v>237</v>
      </c>
      <c r="C239" t="s">
        <v>530</v>
      </c>
      <c r="D239" t="s">
        <v>1252</v>
      </c>
      <c r="E239" t="s">
        <v>19348</v>
      </c>
      <c r="F239" t="s">
        <v>19348</v>
      </c>
      <c r="J239" t="s">
        <v>1812</v>
      </c>
      <c r="L239" t="s">
        <v>19628</v>
      </c>
      <c r="M239" t="s">
        <v>209</v>
      </c>
      <c r="N239" t="s">
        <v>1228</v>
      </c>
      <c r="O239" t="s">
        <v>1231</v>
      </c>
      <c r="P239" t="s">
        <v>19569</v>
      </c>
      <c r="Q239" t="s">
        <v>19570</v>
      </c>
      <c r="R239">
        <v>41186</v>
      </c>
      <c r="S239" t="s">
        <v>2130</v>
      </c>
      <c r="T239" t="s">
        <v>2130</v>
      </c>
      <c r="U239" t="s">
        <v>19571</v>
      </c>
      <c r="V239" t="s">
        <v>14315</v>
      </c>
      <c r="W239" t="s">
        <v>23496</v>
      </c>
      <c r="X239">
        <v>17217</v>
      </c>
      <c r="Z239">
        <v>8261</v>
      </c>
      <c r="AB239">
        <v>467</v>
      </c>
      <c r="AC239" t="s">
        <v>1749</v>
      </c>
      <c r="AD239" t="s">
        <v>1749</v>
      </c>
      <c r="AE239" t="s">
        <v>22411</v>
      </c>
      <c r="AF239" t="s">
        <v>530</v>
      </c>
      <c r="AG239">
        <v>4</v>
      </c>
      <c r="AH239">
        <v>8261</v>
      </c>
      <c r="AI239" t="s">
        <v>23497</v>
      </c>
      <c r="AJ239" t="s">
        <v>23498</v>
      </c>
      <c r="AK239" t="s">
        <v>23579</v>
      </c>
      <c r="AL239" t="s">
        <v>23580</v>
      </c>
      <c r="AN239" t="s">
        <v>19631</v>
      </c>
      <c r="AO239">
        <v>8261</v>
      </c>
      <c r="AP239" t="s">
        <v>1749</v>
      </c>
      <c r="AQ239" t="s">
        <v>224</v>
      </c>
      <c r="AR239" t="s">
        <v>8785</v>
      </c>
      <c r="AS239" t="s">
        <v>819</v>
      </c>
      <c r="AT239" t="s">
        <v>23581</v>
      </c>
      <c r="AU239" t="s">
        <v>1244</v>
      </c>
      <c r="AV239" t="s">
        <v>19628</v>
      </c>
      <c r="AW239" t="s">
        <v>7060</v>
      </c>
      <c r="AX239" t="s">
        <v>19633</v>
      </c>
      <c r="AY239" t="s">
        <v>23582</v>
      </c>
      <c r="AZ239" t="s">
        <v>23583</v>
      </c>
      <c r="BA239" t="s">
        <v>1749</v>
      </c>
    </row>
    <row r="240" spans="1:53">
      <c r="A240" t="str">
        <f t="shared" si="3"/>
        <v>대한민국이 지원한 우간다 UpEnergy 고효율 쿡스토브 사업-CPA00413차</v>
      </c>
      <c r="B240">
        <v>238</v>
      </c>
      <c r="C240" t="s">
        <v>530</v>
      </c>
      <c r="D240" t="s">
        <v>1252</v>
      </c>
      <c r="E240" t="s">
        <v>19348</v>
      </c>
      <c r="F240" t="s">
        <v>19348</v>
      </c>
      <c r="J240" t="s">
        <v>1812</v>
      </c>
      <c r="L240" t="s">
        <v>19610</v>
      </c>
      <c r="M240" t="s">
        <v>209</v>
      </c>
      <c r="N240" t="s">
        <v>1228</v>
      </c>
      <c r="O240" t="s">
        <v>1231</v>
      </c>
      <c r="P240" t="s">
        <v>19569</v>
      </c>
      <c r="Q240" t="s">
        <v>19570</v>
      </c>
      <c r="R240">
        <v>41186</v>
      </c>
      <c r="S240" t="s">
        <v>2130</v>
      </c>
      <c r="T240" t="s">
        <v>2130</v>
      </c>
      <c r="U240" t="s">
        <v>19571</v>
      </c>
      <c r="V240" t="s">
        <v>14315</v>
      </c>
      <c r="W240" t="s">
        <v>23496</v>
      </c>
      <c r="X240">
        <v>17217</v>
      </c>
      <c r="Z240">
        <v>8043</v>
      </c>
      <c r="AB240">
        <v>455</v>
      </c>
      <c r="AC240" t="s">
        <v>1749</v>
      </c>
      <c r="AD240" t="s">
        <v>1749</v>
      </c>
      <c r="AE240" t="s">
        <v>22411</v>
      </c>
      <c r="AF240" t="s">
        <v>530</v>
      </c>
      <c r="AG240">
        <v>4</v>
      </c>
      <c r="AH240">
        <v>8043</v>
      </c>
      <c r="AI240" t="s">
        <v>23497</v>
      </c>
      <c r="AJ240" t="s">
        <v>23498</v>
      </c>
      <c r="AK240" t="s">
        <v>23584</v>
      </c>
      <c r="AL240" t="s">
        <v>23585</v>
      </c>
      <c r="AN240" t="s">
        <v>19613</v>
      </c>
      <c r="AO240">
        <v>8043</v>
      </c>
      <c r="AP240" t="s">
        <v>1749</v>
      </c>
      <c r="AQ240" t="s">
        <v>224</v>
      </c>
      <c r="AR240" t="s">
        <v>8785</v>
      </c>
      <c r="AS240" t="s">
        <v>819</v>
      </c>
      <c r="AT240" t="s">
        <v>23586</v>
      </c>
      <c r="AU240" t="s">
        <v>1244</v>
      </c>
      <c r="AV240" t="s">
        <v>19610</v>
      </c>
      <c r="AW240" t="s">
        <v>7060</v>
      </c>
      <c r="AX240" t="s">
        <v>19615</v>
      </c>
      <c r="AY240" t="s">
        <v>23587</v>
      </c>
      <c r="AZ240" t="s">
        <v>23588</v>
      </c>
      <c r="BA240" t="s">
        <v>1749</v>
      </c>
    </row>
    <row r="241" spans="1:53">
      <c r="A241" t="str">
        <f t="shared" si="3"/>
        <v>대한민국이 지원한 우간다 UpEnergy 고효율 쿡스토브 사업-CPA00423차</v>
      </c>
      <c r="B241">
        <v>239</v>
      </c>
      <c r="C241" t="s">
        <v>530</v>
      </c>
      <c r="D241" t="s">
        <v>1252</v>
      </c>
      <c r="E241" t="s">
        <v>19348</v>
      </c>
      <c r="F241" t="s">
        <v>19348</v>
      </c>
      <c r="J241" t="s">
        <v>1812</v>
      </c>
      <c r="L241" t="s">
        <v>19601</v>
      </c>
      <c r="M241" t="s">
        <v>209</v>
      </c>
      <c r="N241" t="s">
        <v>1228</v>
      </c>
      <c r="O241" t="s">
        <v>1231</v>
      </c>
      <c r="P241" t="s">
        <v>19569</v>
      </c>
      <c r="Q241" t="s">
        <v>19570</v>
      </c>
      <c r="R241">
        <v>41186</v>
      </c>
      <c r="S241" t="s">
        <v>2130</v>
      </c>
      <c r="T241" t="s">
        <v>2130</v>
      </c>
      <c r="U241" t="s">
        <v>19571</v>
      </c>
      <c r="V241" t="s">
        <v>14315</v>
      </c>
      <c r="W241" t="s">
        <v>23496</v>
      </c>
      <c r="X241">
        <v>17217</v>
      </c>
      <c r="Z241">
        <v>7772</v>
      </c>
      <c r="AB241">
        <v>439</v>
      </c>
      <c r="AC241" t="s">
        <v>1749</v>
      </c>
      <c r="AD241" t="s">
        <v>1749</v>
      </c>
      <c r="AE241" t="s">
        <v>22411</v>
      </c>
      <c r="AF241" t="s">
        <v>530</v>
      </c>
      <c r="AG241">
        <v>4</v>
      </c>
      <c r="AH241">
        <v>7772</v>
      </c>
      <c r="AI241" t="s">
        <v>23497</v>
      </c>
      <c r="AJ241" t="s">
        <v>23498</v>
      </c>
      <c r="AK241" t="s">
        <v>23589</v>
      </c>
      <c r="AL241" t="s">
        <v>23590</v>
      </c>
      <c r="AN241" t="s">
        <v>19604</v>
      </c>
      <c r="AO241">
        <v>7772</v>
      </c>
      <c r="AP241" t="s">
        <v>1749</v>
      </c>
      <c r="AQ241" t="s">
        <v>224</v>
      </c>
      <c r="AR241" t="s">
        <v>8785</v>
      </c>
      <c r="AS241" t="s">
        <v>819</v>
      </c>
      <c r="AT241" t="s">
        <v>23591</v>
      </c>
      <c r="AU241" t="s">
        <v>1244</v>
      </c>
      <c r="AV241" t="s">
        <v>19601</v>
      </c>
      <c r="AW241" t="s">
        <v>7060</v>
      </c>
      <c r="AX241" t="s">
        <v>19606</v>
      </c>
      <c r="AY241" t="s">
        <v>23592</v>
      </c>
      <c r="AZ241" t="s">
        <v>23593</v>
      </c>
      <c r="BA241" t="s">
        <v>1749</v>
      </c>
    </row>
    <row r="242" spans="1:53">
      <c r="A242" t="str">
        <f t="shared" si="3"/>
        <v>대한민국이 지원한 우간다 UpEnergy 고효율 쿡스토브 사업-CPA00433차</v>
      </c>
      <c r="B242">
        <v>240</v>
      </c>
      <c r="C242" t="s">
        <v>530</v>
      </c>
      <c r="D242" t="s">
        <v>1252</v>
      </c>
      <c r="E242" t="s">
        <v>19348</v>
      </c>
      <c r="F242" t="s">
        <v>19348</v>
      </c>
      <c r="J242" t="s">
        <v>1812</v>
      </c>
      <c r="L242" t="s">
        <v>19592</v>
      </c>
      <c r="M242" t="s">
        <v>209</v>
      </c>
      <c r="N242" t="s">
        <v>1228</v>
      </c>
      <c r="O242" t="s">
        <v>1231</v>
      </c>
      <c r="P242" t="s">
        <v>19569</v>
      </c>
      <c r="Q242" t="s">
        <v>19570</v>
      </c>
      <c r="R242">
        <v>41186</v>
      </c>
      <c r="S242" t="s">
        <v>2130</v>
      </c>
      <c r="T242" t="s">
        <v>2130</v>
      </c>
      <c r="U242" t="s">
        <v>19571</v>
      </c>
      <c r="V242" t="s">
        <v>14315</v>
      </c>
      <c r="W242" t="s">
        <v>23496</v>
      </c>
      <c r="X242">
        <v>17217</v>
      </c>
      <c r="Z242">
        <v>7530</v>
      </c>
      <c r="AB242">
        <v>426</v>
      </c>
      <c r="AC242" t="s">
        <v>1749</v>
      </c>
      <c r="AD242" t="s">
        <v>1749</v>
      </c>
      <c r="AE242" t="s">
        <v>22411</v>
      </c>
      <c r="AF242" t="s">
        <v>530</v>
      </c>
      <c r="AG242">
        <v>4</v>
      </c>
      <c r="AH242">
        <v>7530</v>
      </c>
      <c r="AI242" t="s">
        <v>23497</v>
      </c>
      <c r="AJ242" t="s">
        <v>23498</v>
      </c>
      <c r="AK242" t="s">
        <v>23594</v>
      </c>
      <c r="AL242" t="s">
        <v>23595</v>
      </c>
      <c r="AN242" t="s">
        <v>19595</v>
      </c>
      <c r="AO242">
        <v>7530</v>
      </c>
      <c r="AP242" t="s">
        <v>1749</v>
      </c>
      <c r="AQ242" t="s">
        <v>224</v>
      </c>
      <c r="AR242" t="s">
        <v>8785</v>
      </c>
      <c r="AS242" t="s">
        <v>819</v>
      </c>
      <c r="AT242" t="s">
        <v>23596</v>
      </c>
      <c r="AU242" t="s">
        <v>1244</v>
      </c>
      <c r="AV242" t="s">
        <v>19592</v>
      </c>
      <c r="AW242" t="s">
        <v>7060</v>
      </c>
      <c r="AX242" t="s">
        <v>19597</v>
      </c>
      <c r="AY242" t="s">
        <v>23597</v>
      </c>
      <c r="AZ242" t="s">
        <v>23598</v>
      </c>
      <c r="BA242" t="s">
        <v>1749</v>
      </c>
    </row>
    <row r="243" spans="1:53">
      <c r="A243" t="str">
        <f t="shared" si="3"/>
        <v>대한민국이 지원한 우간다 UpEnergy 고효율 쿡스토브 사업-CPA00443차</v>
      </c>
      <c r="B243">
        <v>241</v>
      </c>
      <c r="C243" t="s">
        <v>530</v>
      </c>
      <c r="D243" t="s">
        <v>1252</v>
      </c>
      <c r="E243" t="s">
        <v>19348</v>
      </c>
      <c r="F243" t="s">
        <v>19348</v>
      </c>
      <c r="J243" t="s">
        <v>1812</v>
      </c>
      <c r="L243" t="s">
        <v>19583</v>
      </c>
      <c r="M243" t="s">
        <v>209</v>
      </c>
      <c r="N243" t="s">
        <v>1228</v>
      </c>
      <c r="O243" t="s">
        <v>1231</v>
      </c>
      <c r="P243" t="s">
        <v>19569</v>
      </c>
      <c r="Q243" t="s">
        <v>19570</v>
      </c>
      <c r="R243">
        <v>41186</v>
      </c>
      <c r="S243" t="s">
        <v>2130</v>
      </c>
      <c r="T243" t="s">
        <v>2130</v>
      </c>
      <c r="U243" t="s">
        <v>19571</v>
      </c>
      <c r="V243" t="s">
        <v>14315</v>
      </c>
      <c r="W243" t="s">
        <v>23496</v>
      </c>
      <c r="X243">
        <v>17217</v>
      </c>
      <c r="Z243">
        <v>7231</v>
      </c>
      <c r="AB243">
        <v>409</v>
      </c>
      <c r="AC243" t="s">
        <v>1749</v>
      </c>
      <c r="AD243" t="s">
        <v>1749</v>
      </c>
      <c r="AE243" t="s">
        <v>22411</v>
      </c>
      <c r="AF243" t="s">
        <v>530</v>
      </c>
      <c r="AG243">
        <v>4</v>
      </c>
      <c r="AH243">
        <v>7231</v>
      </c>
      <c r="AI243" t="s">
        <v>23497</v>
      </c>
      <c r="AJ243" t="s">
        <v>23498</v>
      </c>
      <c r="AK243" t="s">
        <v>23599</v>
      </c>
      <c r="AL243" t="s">
        <v>23600</v>
      </c>
      <c r="AN243" t="s">
        <v>19586</v>
      </c>
      <c r="AO243">
        <v>7231</v>
      </c>
      <c r="AP243" t="s">
        <v>1749</v>
      </c>
      <c r="AQ243" t="s">
        <v>224</v>
      </c>
      <c r="AR243" t="s">
        <v>8785</v>
      </c>
      <c r="AS243" t="s">
        <v>819</v>
      </c>
      <c r="AT243" t="s">
        <v>23601</v>
      </c>
      <c r="AU243" t="s">
        <v>1244</v>
      </c>
      <c r="AV243" t="s">
        <v>19583</v>
      </c>
      <c r="AW243" t="s">
        <v>7060</v>
      </c>
      <c r="AX243" t="s">
        <v>19588</v>
      </c>
      <c r="AY243" t="s">
        <v>23602</v>
      </c>
      <c r="AZ243" t="s">
        <v>23603</v>
      </c>
      <c r="BA243" t="s">
        <v>1749</v>
      </c>
    </row>
    <row r="244" spans="1:53">
      <c r="A244" t="str">
        <f t="shared" si="3"/>
        <v>대한민국이 지원한 우간다 UpEnergy 고효율 쿡스토브 사업-CPA00453차</v>
      </c>
      <c r="B244">
        <v>242</v>
      </c>
      <c r="C244" t="s">
        <v>530</v>
      </c>
      <c r="D244" t="s">
        <v>1252</v>
      </c>
      <c r="E244" t="s">
        <v>19348</v>
      </c>
      <c r="F244" t="s">
        <v>19348</v>
      </c>
      <c r="J244" t="s">
        <v>1812</v>
      </c>
      <c r="L244" t="s">
        <v>19568</v>
      </c>
      <c r="M244" t="s">
        <v>209</v>
      </c>
      <c r="N244" t="s">
        <v>1228</v>
      </c>
      <c r="O244" t="s">
        <v>1231</v>
      </c>
      <c r="P244" t="s">
        <v>19569</v>
      </c>
      <c r="Q244" t="s">
        <v>19570</v>
      </c>
      <c r="R244">
        <v>41186</v>
      </c>
      <c r="S244" t="s">
        <v>2130</v>
      </c>
      <c r="T244" t="s">
        <v>2130</v>
      </c>
      <c r="U244" t="s">
        <v>19571</v>
      </c>
      <c r="V244" t="s">
        <v>14315</v>
      </c>
      <c r="W244" t="s">
        <v>23496</v>
      </c>
      <c r="X244">
        <v>17217</v>
      </c>
      <c r="Z244">
        <v>6921</v>
      </c>
      <c r="AB244">
        <v>391</v>
      </c>
      <c r="AC244" t="s">
        <v>1749</v>
      </c>
      <c r="AD244" t="s">
        <v>1749</v>
      </c>
      <c r="AE244" t="s">
        <v>22411</v>
      </c>
      <c r="AF244" t="s">
        <v>530</v>
      </c>
      <c r="AG244">
        <v>4</v>
      </c>
      <c r="AH244">
        <v>6921</v>
      </c>
      <c r="AI244" t="s">
        <v>23497</v>
      </c>
      <c r="AJ244" t="s">
        <v>23498</v>
      </c>
      <c r="AK244" t="s">
        <v>23604</v>
      </c>
      <c r="AL244" t="s">
        <v>23605</v>
      </c>
      <c r="AN244" t="s">
        <v>19574</v>
      </c>
      <c r="AO244">
        <v>6921</v>
      </c>
      <c r="AP244" t="s">
        <v>1749</v>
      </c>
      <c r="AQ244" t="s">
        <v>224</v>
      </c>
      <c r="AR244" t="s">
        <v>8785</v>
      </c>
      <c r="AS244" t="s">
        <v>819</v>
      </c>
      <c r="AT244" t="s">
        <v>23606</v>
      </c>
      <c r="AU244" t="s">
        <v>1244</v>
      </c>
      <c r="AV244" t="s">
        <v>19568</v>
      </c>
      <c r="AW244" t="s">
        <v>7060</v>
      </c>
      <c r="AX244" t="s">
        <v>19576</v>
      </c>
      <c r="AY244" t="s">
        <v>23607</v>
      </c>
      <c r="AZ244" t="s">
        <v>23608</v>
      </c>
      <c r="BA244" t="s">
        <v>1749</v>
      </c>
    </row>
    <row r="245" spans="1:53">
      <c r="A245" t="str">
        <f t="shared" si="3"/>
        <v>서하남 사막 이남의 아프리카-말라위에 향상된 쿡스토브 보급 CPA-006사업1차</v>
      </c>
      <c r="B245">
        <v>243</v>
      </c>
      <c r="C245" t="s">
        <v>870</v>
      </c>
      <c r="D245" t="s">
        <v>19808</v>
      </c>
      <c r="E245" t="s">
        <v>418</v>
      </c>
      <c r="F245" t="s">
        <v>19809</v>
      </c>
      <c r="G245" t="s">
        <v>1254</v>
      </c>
      <c r="H245" t="s">
        <v>19810</v>
      </c>
      <c r="I245" t="s">
        <v>1446</v>
      </c>
      <c r="J245" t="s">
        <v>1257</v>
      </c>
      <c r="K245" t="s">
        <v>19811</v>
      </c>
      <c r="L245" t="s">
        <v>19812</v>
      </c>
      <c r="M245" t="s">
        <v>209</v>
      </c>
      <c r="N245" t="s">
        <v>1228</v>
      </c>
      <c r="O245" t="s">
        <v>1231</v>
      </c>
      <c r="P245" t="s">
        <v>19813</v>
      </c>
      <c r="Q245" t="s">
        <v>871</v>
      </c>
      <c r="R245">
        <v>75815</v>
      </c>
      <c r="S245" t="s">
        <v>2130</v>
      </c>
      <c r="T245" t="s">
        <v>2130</v>
      </c>
      <c r="U245" t="s">
        <v>19814</v>
      </c>
      <c r="V245" t="s">
        <v>13413</v>
      </c>
      <c r="W245" t="s">
        <v>23609</v>
      </c>
      <c r="X245">
        <v>240027</v>
      </c>
      <c r="Z245">
        <v>12290</v>
      </c>
      <c r="AB245">
        <v>206</v>
      </c>
      <c r="AC245" t="s">
        <v>1749</v>
      </c>
      <c r="AD245" t="s">
        <v>1749</v>
      </c>
      <c r="AE245" t="s">
        <v>22353</v>
      </c>
      <c r="AF245" t="s">
        <v>870</v>
      </c>
      <c r="AG245">
        <v>12289</v>
      </c>
      <c r="AH245">
        <v>12290</v>
      </c>
      <c r="AI245" t="s">
        <v>23610</v>
      </c>
      <c r="AJ245" t="s">
        <v>23611</v>
      </c>
      <c r="AK245" t="s">
        <v>23612</v>
      </c>
      <c r="AL245" t="s">
        <v>23613</v>
      </c>
      <c r="AM245" t="s">
        <v>23614</v>
      </c>
      <c r="AN245" t="s">
        <v>19817</v>
      </c>
      <c r="AO245">
        <v>12290</v>
      </c>
      <c r="AP245" t="s">
        <v>1749</v>
      </c>
      <c r="AQ245" t="s">
        <v>224</v>
      </c>
      <c r="AR245" t="s">
        <v>17961</v>
      </c>
      <c r="AS245" t="s">
        <v>819</v>
      </c>
      <c r="AT245" t="s">
        <v>23615</v>
      </c>
      <c r="AU245" t="s">
        <v>1244</v>
      </c>
      <c r="AV245" t="s">
        <v>19812</v>
      </c>
      <c r="AW245" t="s">
        <v>22407</v>
      </c>
      <c r="AX245">
        <v>6</v>
      </c>
      <c r="AY245" t="s">
        <v>23616</v>
      </c>
      <c r="AZ245" t="s">
        <v>23617</v>
      </c>
      <c r="BA245" t="s">
        <v>1749</v>
      </c>
    </row>
    <row r="246" spans="1:53">
      <c r="A246" t="str">
        <f t="shared" si="3"/>
        <v>대한민국이 지원하는 가나 맨 앤 맨 고효율 쿡스토브 프로그램-CPA021차</v>
      </c>
      <c r="B246">
        <v>244</v>
      </c>
      <c r="C246" t="s">
        <v>22428</v>
      </c>
      <c r="D246" t="s">
        <v>1252</v>
      </c>
      <c r="E246" t="s">
        <v>19412</v>
      </c>
      <c r="F246" t="s">
        <v>19412</v>
      </c>
      <c r="J246" t="s">
        <v>1812</v>
      </c>
      <c r="L246" t="s">
        <v>19555</v>
      </c>
      <c r="M246" t="s">
        <v>209</v>
      </c>
      <c r="N246" t="s">
        <v>1228</v>
      </c>
      <c r="O246" t="s">
        <v>1231</v>
      </c>
      <c r="P246" t="s">
        <v>19556</v>
      </c>
      <c r="Q246" t="s">
        <v>19557</v>
      </c>
      <c r="R246">
        <v>209249</v>
      </c>
      <c r="S246" t="s">
        <v>2130</v>
      </c>
      <c r="T246" t="s">
        <v>2130</v>
      </c>
      <c r="U246" t="s">
        <v>19416</v>
      </c>
      <c r="V246" t="s">
        <v>13413</v>
      </c>
      <c r="W246" t="s">
        <v>23618</v>
      </c>
      <c r="X246">
        <v>18364</v>
      </c>
      <c r="Z246">
        <v>15319</v>
      </c>
      <c r="AB246">
        <v>399</v>
      </c>
      <c r="AC246" t="s">
        <v>1749</v>
      </c>
      <c r="AD246" t="s">
        <v>1749</v>
      </c>
      <c r="AE246" t="s">
        <v>22411</v>
      </c>
      <c r="AF246" t="s">
        <v>22428</v>
      </c>
      <c r="AG246">
        <v>15718</v>
      </c>
      <c r="AH246">
        <v>15319</v>
      </c>
      <c r="AI246" t="s">
        <v>23619</v>
      </c>
      <c r="AJ246" t="s">
        <v>23620</v>
      </c>
      <c r="AK246" t="s">
        <v>23621</v>
      </c>
      <c r="AL246" t="s">
        <v>23622</v>
      </c>
      <c r="AN246" t="s">
        <v>19560</v>
      </c>
      <c r="AO246">
        <v>15319</v>
      </c>
      <c r="AP246" t="s">
        <v>1749</v>
      </c>
      <c r="AQ246" t="s">
        <v>224</v>
      </c>
      <c r="AR246" t="s">
        <v>17961</v>
      </c>
      <c r="AS246" t="s">
        <v>819</v>
      </c>
      <c r="AT246" t="s">
        <v>23623</v>
      </c>
      <c r="AU246" t="s">
        <v>1244</v>
      </c>
      <c r="AV246" t="s">
        <v>19555</v>
      </c>
      <c r="AW246" t="s">
        <v>5031</v>
      </c>
      <c r="AX246" t="s">
        <v>19563</v>
      </c>
      <c r="AY246" t="s">
        <v>23624</v>
      </c>
      <c r="AZ246" t="s">
        <v>23625</v>
      </c>
      <c r="BA246" t="s">
        <v>1749</v>
      </c>
    </row>
    <row r="247" spans="1:53">
      <c r="A247" t="str">
        <f t="shared" si="3"/>
        <v>CPA-0001: KOKO 케냐 에탄올 쿡스토브 프로그램2차</v>
      </c>
      <c r="B247">
        <v>245</v>
      </c>
      <c r="C247" t="s">
        <v>530</v>
      </c>
      <c r="D247" t="s">
        <v>1252</v>
      </c>
      <c r="E247" t="s">
        <v>19234</v>
      </c>
      <c r="F247" t="s">
        <v>19234</v>
      </c>
      <c r="J247" t="s">
        <v>1812</v>
      </c>
      <c r="L247" t="s">
        <v>19475</v>
      </c>
      <c r="M247" t="s">
        <v>209</v>
      </c>
      <c r="N247" t="s">
        <v>1228</v>
      </c>
      <c r="O247" t="s">
        <v>1293</v>
      </c>
      <c r="P247" t="s">
        <v>19476</v>
      </c>
      <c r="Q247" t="s">
        <v>19477</v>
      </c>
      <c r="R247">
        <v>156063</v>
      </c>
      <c r="S247" t="s">
        <v>1324</v>
      </c>
      <c r="T247" t="s">
        <v>1513</v>
      </c>
      <c r="U247" t="s">
        <v>19478</v>
      </c>
      <c r="V247" t="s">
        <v>13427</v>
      </c>
      <c r="W247" t="s">
        <v>23626</v>
      </c>
      <c r="X247">
        <v>156063</v>
      </c>
      <c r="Z247">
        <v>93115</v>
      </c>
      <c r="AB247">
        <v>7484</v>
      </c>
      <c r="AC247" t="s">
        <v>1749</v>
      </c>
      <c r="AD247" t="s">
        <v>1749</v>
      </c>
      <c r="AE247" t="s">
        <v>22353</v>
      </c>
      <c r="AF247" t="s">
        <v>530</v>
      </c>
      <c r="AG247">
        <v>2273</v>
      </c>
      <c r="AH247">
        <v>93115</v>
      </c>
      <c r="AI247" t="s">
        <v>23627</v>
      </c>
      <c r="AJ247" t="s">
        <v>23628</v>
      </c>
      <c r="AK247" t="s">
        <v>23629</v>
      </c>
      <c r="AL247" t="s">
        <v>23630</v>
      </c>
      <c r="AN247" t="s">
        <v>19481</v>
      </c>
      <c r="AO247">
        <v>93115</v>
      </c>
      <c r="AP247" t="s">
        <v>1749</v>
      </c>
      <c r="AQ247" t="s">
        <v>224</v>
      </c>
      <c r="AR247" t="s">
        <v>17961</v>
      </c>
      <c r="AS247" t="s">
        <v>819</v>
      </c>
      <c r="AT247" t="s">
        <v>23631</v>
      </c>
      <c r="AU247" t="s">
        <v>1244</v>
      </c>
      <c r="AV247" t="s">
        <v>19475</v>
      </c>
      <c r="AW247" t="s">
        <v>7719</v>
      </c>
      <c r="AX247" t="s">
        <v>19483</v>
      </c>
      <c r="AY247" t="s">
        <v>23632</v>
      </c>
      <c r="AZ247" t="s">
        <v>23633</v>
      </c>
      <c r="BA247" t="s">
        <v>1749</v>
      </c>
    </row>
    <row r="248" spans="1:53">
      <c r="A248" t="str">
        <f t="shared" si="3"/>
        <v>청정 에너지 프로그램 CPA MM 023차</v>
      </c>
      <c r="B248">
        <v>246</v>
      </c>
      <c r="C248" t="s">
        <v>530</v>
      </c>
      <c r="D248" t="s">
        <v>1252</v>
      </c>
      <c r="E248" t="s">
        <v>19218</v>
      </c>
      <c r="F248" t="s">
        <v>19218</v>
      </c>
      <c r="J248" t="s">
        <v>1812</v>
      </c>
      <c r="L248" t="s">
        <v>19219</v>
      </c>
      <c r="M248" t="s">
        <v>209</v>
      </c>
      <c r="N248" t="s">
        <v>1228</v>
      </c>
      <c r="O248" t="s">
        <v>1293</v>
      </c>
      <c r="P248" t="s">
        <v>19220</v>
      </c>
      <c r="Q248" t="s">
        <v>7755</v>
      </c>
      <c r="R248">
        <v>546328</v>
      </c>
      <c r="S248" t="s">
        <v>2130</v>
      </c>
      <c r="T248" t="s">
        <v>2130</v>
      </c>
      <c r="U248" t="s">
        <v>19221</v>
      </c>
      <c r="V248" t="s">
        <v>14315</v>
      </c>
      <c r="W248" t="s">
        <v>23634</v>
      </c>
      <c r="X248">
        <v>484380</v>
      </c>
      <c r="Z248">
        <v>443060</v>
      </c>
      <c r="AB248">
        <v>3935</v>
      </c>
      <c r="AC248" t="s">
        <v>1749</v>
      </c>
      <c r="AD248" t="s">
        <v>1749</v>
      </c>
      <c r="AE248" t="s">
        <v>16825</v>
      </c>
      <c r="AF248" t="s">
        <v>530</v>
      </c>
      <c r="AG248">
        <v>148</v>
      </c>
      <c r="AH248">
        <v>443060</v>
      </c>
      <c r="AI248" t="s">
        <v>23635</v>
      </c>
      <c r="AJ248" t="s">
        <v>23636</v>
      </c>
      <c r="AK248" t="s">
        <v>23637</v>
      </c>
      <c r="AL248" t="s">
        <v>23638</v>
      </c>
      <c r="AN248" t="s">
        <v>19224</v>
      </c>
      <c r="AO248">
        <v>443060</v>
      </c>
      <c r="AP248" t="s">
        <v>1749</v>
      </c>
      <c r="AQ248" t="s">
        <v>224</v>
      </c>
      <c r="AR248" t="s">
        <v>17961</v>
      </c>
      <c r="AS248" t="s">
        <v>819</v>
      </c>
      <c r="AT248" t="s">
        <v>23639</v>
      </c>
      <c r="AU248" t="s">
        <v>1244</v>
      </c>
      <c r="AV248" t="s">
        <v>19219</v>
      </c>
      <c r="AW248" t="s">
        <v>23640</v>
      </c>
      <c r="AX248" t="s">
        <v>19227</v>
      </c>
      <c r="AY248" t="s">
        <v>23641</v>
      </c>
      <c r="AZ248" t="s">
        <v>23642</v>
      </c>
      <c r="BA248" t="s">
        <v>1749</v>
      </c>
    </row>
    <row r="249" spans="1:53">
      <c r="A249" t="str">
        <f t="shared" si="3"/>
        <v>청정 에너지 프로그램 CPA MM 024차</v>
      </c>
      <c r="B249">
        <v>247</v>
      </c>
      <c r="C249" t="s">
        <v>530</v>
      </c>
      <c r="D249" t="s">
        <v>1252</v>
      </c>
      <c r="E249" t="s">
        <v>19218</v>
      </c>
      <c r="F249" t="s">
        <v>19218</v>
      </c>
      <c r="J249" t="s">
        <v>1812</v>
      </c>
      <c r="L249" t="s">
        <v>19219</v>
      </c>
      <c r="M249" t="s">
        <v>209</v>
      </c>
      <c r="N249" t="s">
        <v>1228</v>
      </c>
      <c r="O249" t="s">
        <v>1293</v>
      </c>
      <c r="P249" t="s">
        <v>19220</v>
      </c>
      <c r="Q249" t="s">
        <v>7755</v>
      </c>
      <c r="R249">
        <v>546328</v>
      </c>
      <c r="S249" t="s">
        <v>2130</v>
      </c>
      <c r="T249" t="s">
        <v>2130</v>
      </c>
      <c r="U249" t="s">
        <v>19221</v>
      </c>
      <c r="V249" t="s">
        <v>14303</v>
      </c>
      <c r="W249" t="s">
        <v>23643</v>
      </c>
      <c r="X249">
        <v>454627</v>
      </c>
      <c r="Z249">
        <v>393128</v>
      </c>
      <c r="AB249">
        <v>3531</v>
      </c>
      <c r="AC249" t="s">
        <v>1749</v>
      </c>
      <c r="AD249" t="s">
        <v>1749</v>
      </c>
      <c r="AE249" t="s">
        <v>23644</v>
      </c>
      <c r="AF249" t="s">
        <v>530</v>
      </c>
      <c r="AG249">
        <v>148</v>
      </c>
      <c r="AH249">
        <v>393128</v>
      </c>
      <c r="AI249" t="s">
        <v>23645</v>
      </c>
      <c r="AJ249" t="s">
        <v>23646</v>
      </c>
      <c r="AK249" t="s">
        <v>23647</v>
      </c>
      <c r="AL249" t="s">
        <v>23648</v>
      </c>
      <c r="AN249" t="s">
        <v>19224</v>
      </c>
      <c r="AO249">
        <v>393128</v>
      </c>
      <c r="AP249" t="s">
        <v>1749</v>
      </c>
      <c r="AQ249" t="s">
        <v>224</v>
      </c>
      <c r="AR249" t="s">
        <v>17961</v>
      </c>
      <c r="AS249" t="s">
        <v>819</v>
      </c>
      <c r="AT249" t="s">
        <v>23649</v>
      </c>
      <c r="AU249" t="s">
        <v>1244</v>
      </c>
      <c r="AV249" t="s">
        <v>19219</v>
      </c>
      <c r="AW249" t="s">
        <v>23650</v>
      </c>
      <c r="AX249" t="s">
        <v>19227</v>
      </c>
      <c r="AY249" t="s">
        <v>23651</v>
      </c>
      <c r="AZ249" t="s">
        <v>23652</v>
      </c>
      <c r="BA249" t="s">
        <v>1749</v>
      </c>
    </row>
    <row r="250" spans="1:53">
      <c r="A250" t="str">
        <f t="shared" si="3"/>
        <v>사하라 이남 아프리카 고효율 쿡스토브 보급 사업-말라위-CPA0043차</v>
      </c>
      <c r="B250">
        <v>248</v>
      </c>
      <c r="C250" t="s">
        <v>530</v>
      </c>
      <c r="D250" t="s">
        <v>1252</v>
      </c>
      <c r="E250" t="s">
        <v>19157</v>
      </c>
      <c r="F250" t="s">
        <v>19157</v>
      </c>
      <c r="J250" t="s">
        <v>1812</v>
      </c>
      <c r="L250" t="s">
        <v>19526</v>
      </c>
      <c r="M250" t="s">
        <v>209</v>
      </c>
      <c r="N250" t="s">
        <v>1228</v>
      </c>
      <c r="O250" t="s">
        <v>1231</v>
      </c>
      <c r="P250" t="s">
        <v>19527</v>
      </c>
      <c r="Q250" t="s">
        <v>19528</v>
      </c>
      <c r="R250">
        <v>75815</v>
      </c>
      <c r="S250" t="s">
        <v>2130</v>
      </c>
      <c r="T250" t="s">
        <v>2130</v>
      </c>
      <c r="U250" t="s">
        <v>19161</v>
      </c>
      <c r="V250" t="s">
        <v>14315</v>
      </c>
      <c r="W250" t="s">
        <v>23496</v>
      </c>
      <c r="X250">
        <v>31780</v>
      </c>
      <c r="Z250">
        <v>29535</v>
      </c>
      <c r="AB250">
        <v>986</v>
      </c>
      <c r="AC250" t="s">
        <v>1749</v>
      </c>
      <c r="AD250" t="s">
        <v>1749</v>
      </c>
      <c r="AE250" t="s">
        <v>22353</v>
      </c>
      <c r="AF250" t="s">
        <v>530</v>
      </c>
      <c r="AG250">
        <v>16558</v>
      </c>
      <c r="AH250">
        <v>29535</v>
      </c>
      <c r="AI250" t="s">
        <v>23653</v>
      </c>
      <c r="AJ250" t="s">
        <v>23654</v>
      </c>
      <c r="AK250" t="s">
        <v>23655</v>
      </c>
      <c r="AL250" t="s">
        <v>23656</v>
      </c>
      <c r="AN250" t="s">
        <v>19531</v>
      </c>
      <c r="AO250">
        <v>29535</v>
      </c>
      <c r="AP250" t="s">
        <v>1749</v>
      </c>
      <c r="AQ250" t="s">
        <v>224</v>
      </c>
      <c r="AR250" t="s">
        <v>17961</v>
      </c>
      <c r="AS250" t="s">
        <v>819</v>
      </c>
      <c r="AT250" t="s">
        <v>23657</v>
      </c>
      <c r="AU250" t="s">
        <v>1244</v>
      </c>
      <c r="AV250" t="s">
        <v>19526</v>
      </c>
      <c r="AW250" t="s">
        <v>23658</v>
      </c>
      <c r="AX250" t="s">
        <v>19534</v>
      </c>
      <c r="AY250" t="s">
        <v>23659</v>
      </c>
      <c r="AZ250" t="s">
        <v>23660</v>
      </c>
      <c r="BA250" t="s">
        <v>1749</v>
      </c>
    </row>
    <row r="251" spans="1:53">
      <c r="A251" t="str">
        <f t="shared" si="3"/>
        <v>사하라 이남 아프리카 고효율 쿡스토브 보급 사업-잠비아-CPA0053차</v>
      </c>
      <c r="B251">
        <v>249</v>
      </c>
      <c r="C251" t="s">
        <v>530</v>
      </c>
      <c r="D251" t="s">
        <v>1252</v>
      </c>
      <c r="E251" t="s">
        <v>19512</v>
      </c>
      <c r="F251" t="s">
        <v>19512</v>
      </c>
      <c r="J251" t="s">
        <v>1812</v>
      </c>
      <c r="L251" t="s">
        <v>19513</v>
      </c>
      <c r="M251" t="s">
        <v>209</v>
      </c>
      <c r="N251" t="s">
        <v>1228</v>
      </c>
      <c r="O251" t="s">
        <v>1231</v>
      </c>
      <c r="P251" t="s">
        <v>16364</v>
      </c>
      <c r="Q251" t="s">
        <v>19514</v>
      </c>
      <c r="R251">
        <v>83802</v>
      </c>
      <c r="S251" t="s">
        <v>2130</v>
      </c>
      <c r="T251" t="s">
        <v>2130</v>
      </c>
      <c r="U251" t="s">
        <v>19515</v>
      </c>
      <c r="V251" t="s">
        <v>14315</v>
      </c>
      <c r="W251" t="s">
        <v>23496</v>
      </c>
      <c r="X251">
        <v>95803</v>
      </c>
      <c r="Z251">
        <v>88960</v>
      </c>
      <c r="AB251">
        <v>1613</v>
      </c>
      <c r="AC251" t="s">
        <v>1749</v>
      </c>
      <c r="AD251" t="s">
        <v>1749</v>
      </c>
      <c r="AE251" t="s">
        <v>22353</v>
      </c>
      <c r="AF251" t="s">
        <v>530</v>
      </c>
      <c r="AG251">
        <v>14133</v>
      </c>
      <c r="AH251">
        <v>88960</v>
      </c>
      <c r="AI251" t="s">
        <v>23661</v>
      </c>
      <c r="AJ251" t="s">
        <v>23662</v>
      </c>
      <c r="AK251" t="s">
        <v>23663</v>
      </c>
      <c r="AL251" t="s">
        <v>23664</v>
      </c>
      <c r="AN251" t="s">
        <v>19518</v>
      </c>
      <c r="AO251">
        <v>88960</v>
      </c>
      <c r="AP251" t="s">
        <v>1749</v>
      </c>
      <c r="AQ251" t="s">
        <v>224</v>
      </c>
      <c r="AR251" t="s">
        <v>17961</v>
      </c>
      <c r="AS251" t="s">
        <v>819</v>
      </c>
      <c r="AT251" t="s">
        <v>23665</v>
      </c>
      <c r="AU251" t="s">
        <v>1244</v>
      </c>
      <c r="AV251" t="s">
        <v>19513</v>
      </c>
      <c r="AW251" t="s">
        <v>23658</v>
      </c>
      <c r="AX251" t="s">
        <v>19521</v>
      </c>
      <c r="AY251" t="s">
        <v>23666</v>
      </c>
      <c r="AZ251" t="s">
        <v>23667</v>
      </c>
      <c r="BA251" t="s">
        <v>1749</v>
      </c>
    </row>
    <row r="252" spans="1:53">
      <c r="A252" t="str">
        <f t="shared" si="3"/>
        <v>사하라 이남 아프리카 고효율 쿡스토브 보급 사업-말라위-CPA0024차</v>
      </c>
      <c r="B252">
        <v>250</v>
      </c>
      <c r="C252" t="s">
        <v>530</v>
      </c>
      <c r="D252" t="s">
        <v>1252</v>
      </c>
      <c r="E252" t="s">
        <v>19157</v>
      </c>
      <c r="F252" t="s">
        <v>19157</v>
      </c>
      <c r="J252" t="s">
        <v>1812</v>
      </c>
      <c r="L252" t="s">
        <v>19158</v>
      </c>
      <c r="M252" t="s">
        <v>209</v>
      </c>
      <c r="N252" t="s">
        <v>1228</v>
      </c>
      <c r="O252" t="s">
        <v>1231</v>
      </c>
      <c r="P252" t="s">
        <v>19159</v>
      </c>
      <c r="Q252" t="s">
        <v>19160</v>
      </c>
      <c r="R252">
        <v>75815</v>
      </c>
      <c r="S252" t="s">
        <v>2130</v>
      </c>
      <c r="T252" t="s">
        <v>2130</v>
      </c>
      <c r="U252" t="s">
        <v>19161</v>
      </c>
      <c r="V252" t="s">
        <v>14303</v>
      </c>
      <c r="W252" t="s">
        <v>23496</v>
      </c>
      <c r="X252">
        <v>105933</v>
      </c>
      <c r="Z252">
        <v>98691</v>
      </c>
      <c r="AB252">
        <v>2603</v>
      </c>
      <c r="AC252" t="s">
        <v>1749</v>
      </c>
      <c r="AD252" t="s">
        <v>1749</v>
      </c>
      <c r="AE252" t="s">
        <v>22353</v>
      </c>
      <c r="AF252" t="s">
        <v>530</v>
      </c>
      <c r="AG252">
        <v>748</v>
      </c>
      <c r="AH252">
        <v>98691</v>
      </c>
      <c r="AI252" t="s">
        <v>23668</v>
      </c>
      <c r="AJ252" t="s">
        <v>23669</v>
      </c>
      <c r="AK252" t="s">
        <v>23670</v>
      </c>
      <c r="AL252" t="s">
        <v>23671</v>
      </c>
      <c r="AN252" t="s">
        <v>19164</v>
      </c>
      <c r="AO252">
        <v>98691</v>
      </c>
      <c r="AP252" t="s">
        <v>1749</v>
      </c>
      <c r="AQ252" t="s">
        <v>224</v>
      </c>
      <c r="AR252" t="s">
        <v>17961</v>
      </c>
      <c r="AS252" t="s">
        <v>819</v>
      </c>
      <c r="AT252" t="s">
        <v>23672</v>
      </c>
      <c r="AU252" t="s">
        <v>1244</v>
      </c>
      <c r="AV252" t="s">
        <v>19158</v>
      </c>
      <c r="AW252" t="s">
        <v>23658</v>
      </c>
      <c r="AX252" t="s">
        <v>19167</v>
      </c>
      <c r="AY252" t="s">
        <v>23673</v>
      </c>
      <c r="AZ252" t="s">
        <v>23674</v>
      </c>
      <c r="BA252" t="s">
        <v>1749</v>
      </c>
    </row>
    <row r="253" spans="1:53">
      <c r="A253" t="str">
        <f t="shared" si="3"/>
        <v>SHINE - 인도 LED 전구 보급사업-11차</v>
      </c>
      <c r="B253">
        <v>251</v>
      </c>
      <c r="C253" t="s">
        <v>530</v>
      </c>
      <c r="D253" t="s">
        <v>1252</v>
      </c>
      <c r="E253" t="s">
        <v>20153</v>
      </c>
      <c r="F253" t="s">
        <v>20153</v>
      </c>
      <c r="J253" t="s">
        <v>1812</v>
      </c>
      <c r="L253" t="s">
        <v>20194</v>
      </c>
      <c r="M253" t="s">
        <v>209</v>
      </c>
      <c r="N253" t="s">
        <v>1228</v>
      </c>
      <c r="O253" t="s">
        <v>1231</v>
      </c>
      <c r="P253" t="s">
        <v>2339</v>
      </c>
      <c r="Q253" t="s">
        <v>20156</v>
      </c>
      <c r="R253">
        <v>364202</v>
      </c>
      <c r="S253" t="s">
        <v>2130</v>
      </c>
      <c r="T253" t="s">
        <v>2130</v>
      </c>
      <c r="U253" t="s">
        <v>20157</v>
      </c>
      <c r="V253" t="s">
        <v>13413</v>
      </c>
      <c r="W253" t="s">
        <v>23675</v>
      </c>
      <c r="X253">
        <v>1663</v>
      </c>
      <c r="Z253">
        <v>1274</v>
      </c>
      <c r="AB253">
        <v>242</v>
      </c>
      <c r="AC253" t="s">
        <v>1749</v>
      </c>
      <c r="AD253" t="s">
        <v>1749</v>
      </c>
      <c r="AE253" t="s">
        <v>22374</v>
      </c>
      <c r="AF253" t="s">
        <v>530</v>
      </c>
      <c r="AG253">
        <v>1516</v>
      </c>
      <c r="AH253">
        <v>1274</v>
      </c>
      <c r="AI253" t="s">
        <v>23676</v>
      </c>
      <c r="AJ253" t="s">
        <v>23677</v>
      </c>
      <c r="AK253" t="s">
        <v>23678</v>
      </c>
      <c r="AL253" t="s">
        <v>23679</v>
      </c>
      <c r="AN253" t="s">
        <v>20197</v>
      </c>
      <c r="AO253">
        <v>1274</v>
      </c>
      <c r="AP253" t="s">
        <v>1749</v>
      </c>
      <c r="AQ253" t="s">
        <v>224</v>
      </c>
      <c r="AR253" t="s">
        <v>17961</v>
      </c>
      <c r="AS253" t="s">
        <v>819</v>
      </c>
      <c r="AT253" t="s">
        <v>23680</v>
      </c>
      <c r="AU253" t="s">
        <v>1244</v>
      </c>
      <c r="AV253" t="s">
        <v>20194</v>
      </c>
      <c r="AW253" t="s">
        <v>23681</v>
      </c>
      <c r="AX253" t="s">
        <v>20199</v>
      </c>
      <c r="AY253" t="s">
        <v>23682</v>
      </c>
      <c r="AZ253" t="s">
        <v>23683</v>
      </c>
      <c r="BA253" t="s">
        <v>1749</v>
      </c>
    </row>
    <row r="254" spans="1:53">
      <c r="A254" t="str">
        <f t="shared" si="3"/>
        <v>안전한 식수 공급을 위한 정수기 보급 사업 : CPA 43(한국 지원)2차</v>
      </c>
      <c r="B254">
        <v>252</v>
      </c>
      <c r="C254" t="s">
        <v>817</v>
      </c>
      <c r="D254" t="s">
        <v>19334</v>
      </c>
      <c r="E254" t="s">
        <v>817</v>
      </c>
      <c r="F254" t="s">
        <v>19335</v>
      </c>
      <c r="G254" t="s">
        <v>23684</v>
      </c>
      <c r="J254" t="s">
        <v>23685</v>
      </c>
      <c r="K254" t="s">
        <v>23686</v>
      </c>
      <c r="L254" t="s">
        <v>938</v>
      </c>
      <c r="M254" t="s">
        <v>209</v>
      </c>
      <c r="N254" t="s">
        <v>1228</v>
      </c>
      <c r="O254" t="s">
        <v>1231</v>
      </c>
      <c r="P254" t="s">
        <v>19337</v>
      </c>
      <c r="Q254" t="s">
        <v>875</v>
      </c>
      <c r="R254">
        <v>59433</v>
      </c>
      <c r="S254" t="s">
        <v>2130</v>
      </c>
      <c r="T254" t="s">
        <v>2130</v>
      </c>
      <c r="U254" t="s">
        <v>19338</v>
      </c>
      <c r="V254" t="s">
        <v>13427</v>
      </c>
      <c r="W254" t="s">
        <v>23687</v>
      </c>
      <c r="X254">
        <v>13153</v>
      </c>
      <c r="Z254">
        <v>3956</v>
      </c>
      <c r="AB254">
        <v>332</v>
      </c>
      <c r="AC254" t="s">
        <v>1749</v>
      </c>
      <c r="AD254" t="s">
        <v>1749</v>
      </c>
      <c r="AE254" t="s">
        <v>22374</v>
      </c>
      <c r="AF254" t="s">
        <v>817</v>
      </c>
      <c r="AG254">
        <v>24</v>
      </c>
      <c r="AH254">
        <v>3956</v>
      </c>
      <c r="AI254" t="s">
        <v>23688</v>
      </c>
      <c r="AJ254" t="s">
        <v>23689</v>
      </c>
      <c r="AK254" t="s">
        <v>23690</v>
      </c>
      <c r="AL254" t="s">
        <v>23691</v>
      </c>
      <c r="AM254" t="s">
        <v>23692</v>
      </c>
      <c r="AN254" t="s">
        <v>22267</v>
      </c>
      <c r="AO254">
        <v>3956</v>
      </c>
      <c r="AP254" t="s">
        <v>1749</v>
      </c>
      <c r="AQ254" t="s">
        <v>224</v>
      </c>
      <c r="AR254" t="s">
        <v>17961</v>
      </c>
      <c r="AS254" t="s">
        <v>819</v>
      </c>
      <c r="AT254" t="s">
        <v>23693</v>
      </c>
      <c r="AU254" t="s">
        <v>1244</v>
      </c>
      <c r="AV254" t="s">
        <v>938</v>
      </c>
      <c r="AW254" t="s">
        <v>23694</v>
      </c>
      <c r="AX254" t="s">
        <v>22269</v>
      </c>
      <c r="AY254" t="s">
        <v>23695</v>
      </c>
      <c r="AZ254" t="s">
        <v>23696</v>
      </c>
      <c r="BA254" t="s">
        <v>1749</v>
      </c>
    </row>
    <row r="255" spans="1:53">
      <c r="A255" t="str">
        <f t="shared" si="3"/>
        <v>안전한 식수 공급을 위한 정수기 보급 사업 : CPA 44(한국 지원)2차</v>
      </c>
      <c r="B255">
        <v>253</v>
      </c>
      <c r="C255" t="s">
        <v>817</v>
      </c>
      <c r="D255" t="s">
        <v>19334</v>
      </c>
      <c r="E255" t="s">
        <v>817</v>
      </c>
      <c r="F255" t="s">
        <v>19335</v>
      </c>
      <c r="G255" t="s">
        <v>23684</v>
      </c>
      <c r="J255" t="s">
        <v>23685</v>
      </c>
      <c r="K255" t="s">
        <v>23686</v>
      </c>
      <c r="L255" t="s">
        <v>937</v>
      </c>
      <c r="M255" t="s">
        <v>209</v>
      </c>
      <c r="N255" t="s">
        <v>1228</v>
      </c>
      <c r="O255" t="s">
        <v>1231</v>
      </c>
      <c r="P255" t="s">
        <v>19337</v>
      </c>
      <c r="Q255" t="s">
        <v>875</v>
      </c>
      <c r="R255">
        <v>59433</v>
      </c>
      <c r="S255" t="s">
        <v>2130</v>
      </c>
      <c r="T255" t="s">
        <v>2130</v>
      </c>
      <c r="U255" t="s">
        <v>19338</v>
      </c>
      <c r="V255" t="s">
        <v>13427</v>
      </c>
      <c r="W255" t="s">
        <v>23687</v>
      </c>
      <c r="X255">
        <v>13153</v>
      </c>
      <c r="Z255">
        <v>4450</v>
      </c>
      <c r="AB255">
        <v>373</v>
      </c>
      <c r="AC255" t="s">
        <v>1749</v>
      </c>
      <c r="AD255" t="s">
        <v>1749</v>
      </c>
      <c r="AE255" t="s">
        <v>22374</v>
      </c>
      <c r="AF255" t="s">
        <v>817</v>
      </c>
      <c r="AG255">
        <v>18</v>
      </c>
      <c r="AH255">
        <v>4450</v>
      </c>
      <c r="AI255" t="s">
        <v>23688</v>
      </c>
      <c r="AJ255" t="s">
        <v>23689</v>
      </c>
      <c r="AK255" t="s">
        <v>23697</v>
      </c>
      <c r="AL255" t="s">
        <v>23698</v>
      </c>
      <c r="AM255" t="s">
        <v>23692</v>
      </c>
      <c r="AN255" t="s">
        <v>22259</v>
      </c>
      <c r="AO255">
        <v>4450</v>
      </c>
      <c r="AP255" t="s">
        <v>1749</v>
      </c>
      <c r="AQ255" t="s">
        <v>224</v>
      </c>
      <c r="AR255" t="s">
        <v>17961</v>
      </c>
      <c r="AS255" t="s">
        <v>819</v>
      </c>
      <c r="AT255" t="s">
        <v>23699</v>
      </c>
      <c r="AU255" t="s">
        <v>1244</v>
      </c>
      <c r="AV255" t="s">
        <v>937</v>
      </c>
      <c r="AW255" t="s">
        <v>23694</v>
      </c>
      <c r="AX255" t="s">
        <v>22261</v>
      </c>
      <c r="AY255" t="s">
        <v>23700</v>
      </c>
      <c r="AZ255" t="s">
        <v>23701</v>
      </c>
      <c r="BA255" t="s">
        <v>1749</v>
      </c>
    </row>
    <row r="256" spans="1:53">
      <c r="A256" t="str">
        <f t="shared" si="3"/>
        <v>안전한 식수 공급을 위한 정수기 보급 사업 : CPA 45(한국 지원)2차</v>
      </c>
      <c r="B256">
        <v>254</v>
      </c>
      <c r="C256" t="s">
        <v>817</v>
      </c>
      <c r="D256" t="s">
        <v>19334</v>
      </c>
      <c r="E256" t="s">
        <v>817</v>
      </c>
      <c r="F256" t="s">
        <v>19335</v>
      </c>
      <c r="G256" t="s">
        <v>23684</v>
      </c>
      <c r="J256" t="s">
        <v>23685</v>
      </c>
      <c r="K256" t="s">
        <v>23686</v>
      </c>
      <c r="L256" t="s">
        <v>936</v>
      </c>
      <c r="M256" t="s">
        <v>209</v>
      </c>
      <c r="N256" t="s">
        <v>1228</v>
      </c>
      <c r="O256" t="s">
        <v>1231</v>
      </c>
      <c r="P256" t="s">
        <v>19337</v>
      </c>
      <c r="Q256" t="s">
        <v>875</v>
      </c>
      <c r="R256">
        <v>59433</v>
      </c>
      <c r="S256" t="s">
        <v>2130</v>
      </c>
      <c r="T256" t="s">
        <v>2130</v>
      </c>
      <c r="U256" t="s">
        <v>19338</v>
      </c>
      <c r="V256" t="s">
        <v>13427</v>
      </c>
      <c r="W256" t="s">
        <v>23687</v>
      </c>
      <c r="X256">
        <v>13153</v>
      </c>
      <c r="Z256">
        <v>4407</v>
      </c>
      <c r="AB256">
        <v>369</v>
      </c>
      <c r="AC256" t="s">
        <v>1749</v>
      </c>
      <c r="AD256" t="s">
        <v>1749</v>
      </c>
      <c r="AE256" t="s">
        <v>22374</v>
      </c>
      <c r="AF256" t="s">
        <v>817</v>
      </c>
      <c r="AG256">
        <v>25</v>
      </c>
      <c r="AH256">
        <v>4407</v>
      </c>
      <c r="AI256" t="s">
        <v>23688</v>
      </c>
      <c r="AJ256" t="s">
        <v>23689</v>
      </c>
      <c r="AK256" t="s">
        <v>23702</v>
      </c>
      <c r="AL256" t="s">
        <v>23703</v>
      </c>
      <c r="AM256" t="s">
        <v>23692</v>
      </c>
      <c r="AN256" t="s">
        <v>22252</v>
      </c>
      <c r="AO256">
        <v>4407</v>
      </c>
      <c r="AP256" t="s">
        <v>1749</v>
      </c>
      <c r="AQ256" t="s">
        <v>224</v>
      </c>
      <c r="AR256" t="s">
        <v>17961</v>
      </c>
      <c r="AS256" t="s">
        <v>819</v>
      </c>
      <c r="AT256" t="s">
        <v>23704</v>
      </c>
      <c r="AU256" t="s">
        <v>1244</v>
      </c>
      <c r="AV256" t="s">
        <v>936</v>
      </c>
      <c r="AW256" t="s">
        <v>23694</v>
      </c>
      <c r="AX256" t="s">
        <v>22254</v>
      </c>
      <c r="AY256" t="s">
        <v>23705</v>
      </c>
      <c r="AZ256" t="s">
        <v>23706</v>
      </c>
      <c r="BA256" t="s">
        <v>1749</v>
      </c>
    </row>
    <row r="257" spans="1:53">
      <c r="A257" t="str">
        <f t="shared" si="3"/>
        <v>안전한 식수 공급을 위한 정수기 보급 사업 : CPA 46(한국 지원)2차</v>
      </c>
      <c r="B257">
        <v>255</v>
      </c>
      <c r="C257" t="s">
        <v>817</v>
      </c>
      <c r="D257" t="s">
        <v>19334</v>
      </c>
      <c r="E257" t="s">
        <v>817</v>
      </c>
      <c r="F257" t="s">
        <v>19335</v>
      </c>
      <c r="G257" t="s">
        <v>23684</v>
      </c>
      <c r="J257" t="s">
        <v>23685</v>
      </c>
      <c r="K257" t="s">
        <v>23686</v>
      </c>
      <c r="L257" t="s">
        <v>935</v>
      </c>
      <c r="M257" t="s">
        <v>209</v>
      </c>
      <c r="N257" t="s">
        <v>1228</v>
      </c>
      <c r="O257" t="s">
        <v>1231</v>
      </c>
      <c r="P257" t="s">
        <v>19337</v>
      </c>
      <c r="Q257" t="s">
        <v>875</v>
      </c>
      <c r="R257">
        <v>59433</v>
      </c>
      <c r="S257" t="s">
        <v>2130</v>
      </c>
      <c r="T257" t="s">
        <v>2130</v>
      </c>
      <c r="U257" t="s">
        <v>19338</v>
      </c>
      <c r="V257" t="s">
        <v>13427</v>
      </c>
      <c r="W257" t="s">
        <v>23687</v>
      </c>
      <c r="X257">
        <v>13153</v>
      </c>
      <c r="Z257">
        <v>4351</v>
      </c>
      <c r="AB257">
        <v>364</v>
      </c>
      <c r="AC257" t="s">
        <v>1749</v>
      </c>
      <c r="AD257" t="s">
        <v>1749</v>
      </c>
      <c r="AE257" t="s">
        <v>22374</v>
      </c>
      <c r="AF257" t="s">
        <v>817</v>
      </c>
      <c r="AG257">
        <v>36</v>
      </c>
      <c r="AH257">
        <v>4351</v>
      </c>
      <c r="AI257" t="s">
        <v>23688</v>
      </c>
      <c r="AJ257" t="s">
        <v>23689</v>
      </c>
      <c r="AK257" t="s">
        <v>23707</v>
      </c>
      <c r="AL257" t="s">
        <v>23708</v>
      </c>
      <c r="AM257" t="s">
        <v>23692</v>
      </c>
      <c r="AN257" t="s">
        <v>22245</v>
      </c>
      <c r="AO257">
        <v>4351</v>
      </c>
      <c r="AP257" t="s">
        <v>1749</v>
      </c>
      <c r="AQ257" t="s">
        <v>224</v>
      </c>
      <c r="AR257" t="s">
        <v>17961</v>
      </c>
      <c r="AS257" t="s">
        <v>819</v>
      </c>
      <c r="AT257" t="s">
        <v>23709</v>
      </c>
      <c r="AU257" t="s">
        <v>1244</v>
      </c>
      <c r="AV257" t="s">
        <v>935</v>
      </c>
      <c r="AW257" t="s">
        <v>23694</v>
      </c>
      <c r="AX257" t="s">
        <v>22247</v>
      </c>
      <c r="AY257" t="s">
        <v>23710</v>
      </c>
      <c r="AZ257" t="s">
        <v>23711</v>
      </c>
      <c r="BA257" t="s">
        <v>1749</v>
      </c>
    </row>
    <row r="258" spans="1:53">
      <c r="A258" t="str">
        <f t="shared" si="3"/>
        <v>안전한 식수 공급을 위한 정수기 보급 사업 : CPA 47(한국 지원)2차</v>
      </c>
      <c r="B258">
        <v>256</v>
      </c>
      <c r="C258" t="s">
        <v>817</v>
      </c>
      <c r="D258" t="s">
        <v>19334</v>
      </c>
      <c r="E258" t="s">
        <v>817</v>
      </c>
      <c r="F258" t="s">
        <v>19335</v>
      </c>
      <c r="G258" t="s">
        <v>23684</v>
      </c>
      <c r="J258" t="s">
        <v>23685</v>
      </c>
      <c r="K258" t="s">
        <v>23686</v>
      </c>
      <c r="L258" t="s">
        <v>934</v>
      </c>
      <c r="M258" t="s">
        <v>209</v>
      </c>
      <c r="N258" t="s">
        <v>1228</v>
      </c>
      <c r="O258" t="s">
        <v>1231</v>
      </c>
      <c r="P258" t="s">
        <v>19337</v>
      </c>
      <c r="Q258" t="s">
        <v>875</v>
      </c>
      <c r="R258">
        <v>59433</v>
      </c>
      <c r="S258" t="s">
        <v>2130</v>
      </c>
      <c r="T258" t="s">
        <v>2130</v>
      </c>
      <c r="U258" t="s">
        <v>19338</v>
      </c>
      <c r="V258" t="s">
        <v>13427</v>
      </c>
      <c r="W258" t="s">
        <v>23687</v>
      </c>
      <c r="X258">
        <v>13153</v>
      </c>
      <c r="Z258">
        <v>3794</v>
      </c>
      <c r="AB258">
        <v>318</v>
      </c>
      <c r="AC258" t="s">
        <v>1749</v>
      </c>
      <c r="AD258" t="s">
        <v>1749</v>
      </c>
      <c r="AE258" t="s">
        <v>22374</v>
      </c>
      <c r="AF258" t="s">
        <v>817</v>
      </c>
      <c r="AG258">
        <v>35</v>
      </c>
      <c r="AH258">
        <v>3794</v>
      </c>
      <c r="AI258" t="s">
        <v>23688</v>
      </c>
      <c r="AJ258" t="s">
        <v>23689</v>
      </c>
      <c r="AK258" t="s">
        <v>23712</v>
      </c>
      <c r="AL258" t="s">
        <v>23713</v>
      </c>
      <c r="AM258" t="s">
        <v>23692</v>
      </c>
      <c r="AN258" t="s">
        <v>22238</v>
      </c>
      <c r="AO258">
        <v>3794</v>
      </c>
      <c r="AP258" t="s">
        <v>1749</v>
      </c>
      <c r="AQ258" t="s">
        <v>224</v>
      </c>
      <c r="AR258" t="s">
        <v>17961</v>
      </c>
      <c r="AS258" t="s">
        <v>819</v>
      </c>
      <c r="AT258" t="s">
        <v>23714</v>
      </c>
      <c r="AU258" t="s">
        <v>1244</v>
      </c>
      <c r="AV258" t="s">
        <v>934</v>
      </c>
      <c r="AW258" t="s">
        <v>23694</v>
      </c>
      <c r="AX258" t="s">
        <v>22240</v>
      </c>
      <c r="AY258" t="s">
        <v>23715</v>
      </c>
      <c r="AZ258" t="s">
        <v>23716</v>
      </c>
      <c r="BA258" t="s">
        <v>1749</v>
      </c>
    </row>
    <row r="259" spans="1:53">
      <c r="A259" t="str">
        <f t="shared" si="3"/>
        <v>안전한 식수 공급을 위한 정수기 보급 사업 : CPA 48(한국 지원)2차</v>
      </c>
      <c r="B259">
        <v>257</v>
      </c>
      <c r="C259" t="s">
        <v>817</v>
      </c>
      <c r="D259" t="s">
        <v>19334</v>
      </c>
      <c r="E259" t="s">
        <v>817</v>
      </c>
      <c r="F259" t="s">
        <v>19335</v>
      </c>
      <c r="G259" t="s">
        <v>23684</v>
      </c>
      <c r="J259" t="s">
        <v>23685</v>
      </c>
      <c r="K259" t="s">
        <v>23686</v>
      </c>
      <c r="L259" t="s">
        <v>933</v>
      </c>
      <c r="M259" t="s">
        <v>209</v>
      </c>
      <c r="N259" t="s">
        <v>1228</v>
      </c>
      <c r="O259" t="s">
        <v>1231</v>
      </c>
      <c r="P259" t="s">
        <v>19337</v>
      </c>
      <c r="Q259" t="s">
        <v>875</v>
      </c>
      <c r="R259">
        <v>59433</v>
      </c>
      <c r="S259" t="s">
        <v>2130</v>
      </c>
      <c r="T259" t="s">
        <v>2130</v>
      </c>
      <c r="U259" t="s">
        <v>19338</v>
      </c>
      <c r="V259" t="s">
        <v>13427</v>
      </c>
      <c r="W259" t="s">
        <v>23687</v>
      </c>
      <c r="X259">
        <v>13153</v>
      </c>
      <c r="Z259">
        <v>3910</v>
      </c>
      <c r="AB259">
        <v>328</v>
      </c>
      <c r="AC259" t="s">
        <v>1749</v>
      </c>
      <c r="AD259" t="s">
        <v>1749</v>
      </c>
      <c r="AE259" t="s">
        <v>22374</v>
      </c>
      <c r="AF259" t="s">
        <v>817</v>
      </c>
      <c r="AG259">
        <v>24</v>
      </c>
      <c r="AH259">
        <v>3910</v>
      </c>
      <c r="AI259" t="s">
        <v>23688</v>
      </c>
      <c r="AJ259" t="s">
        <v>23689</v>
      </c>
      <c r="AK259" t="s">
        <v>23717</v>
      </c>
      <c r="AL259" t="s">
        <v>23718</v>
      </c>
      <c r="AM259" t="s">
        <v>23692</v>
      </c>
      <c r="AN259" t="s">
        <v>22231</v>
      </c>
      <c r="AO259">
        <v>3910</v>
      </c>
      <c r="AP259" t="s">
        <v>1749</v>
      </c>
      <c r="AQ259" t="s">
        <v>224</v>
      </c>
      <c r="AR259" t="s">
        <v>17961</v>
      </c>
      <c r="AS259" t="s">
        <v>819</v>
      </c>
      <c r="AT259" t="s">
        <v>23719</v>
      </c>
      <c r="AU259" t="s">
        <v>1244</v>
      </c>
      <c r="AV259" t="s">
        <v>933</v>
      </c>
      <c r="AW259" t="s">
        <v>23694</v>
      </c>
      <c r="AX259" t="s">
        <v>22233</v>
      </c>
      <c r="AY259" t="s">
        <v>23720</v>
      </c>
      <c r="AZ259" t="s">
        <v>23721</v>
      </c>
      <c r="BA259" t="s">
        <v>1749</v>
      </c>
    </row>
    <row r="260" spans="1:53">
      <c r="A260" t="str">
        <f t="shared" ref="A260:A323" si="4">L260&amp;V260</f>
        <v>안전한 식수 공급을 위한 정수기 보급 사업 : CPA 49(한국 지원)2차</v>
      </c>
      <c r="B260">
        <v>258</v>
      </c>
      <c r="C260" t="s">
        <v>817</v>
      </c>
      <c r="D260" t="s">
        <v>19334</v>
      </c>
      <c r="E260" t="s">
        <v>817</v>
      </c>
      <c r="F260" t="s">
        <v>19335</v>
      </c>
      <c r="G260" t="s">
        <v>23684</v>
      </c>
      <c r="J260" t="s">
        <v>23685</v>
      </c>
      <c r="K260" t="s">
        <v>23686</v>
      </c>
      <c r="L260" t="s">
        <v>932</v>
      </c>
      <c r="M260" t="s">
        <v>209</v>
      </c>
      <c r="N260" t="s">
        <v>1228</v>
      </c>
      <c r="O260" t="s">
        <v>1231</v>
      </c>
      <c r="P260" t="s">
        <v>19337</v>
      </c>
      <c r="Q260" t="s">
        <v>875</v>
      </c>
      <c r="R260">
        <v>59433</v>
      </c>
      <c r="S260" t="s">
        <v>2130</v>
      </c>
      <c r="T260" t="s">
        <v>2130</v>
      </c>
      <c r="U260" t="s">
        <v>19338</v>
      </c>
      <c r="V260" t="s">
        <v>13427</v>
      </c>
      <c r="W260" t="s">
        <v>23687</v>
      </c>
      <c r="X260">
        <v>13153</v>
      </c>
      <c r="Z260">
        <v>4141</v>
      </c>
      <c r="AB260">
        <v>347</v>
      </c>
      <c r="AC260" t="s">
        <v>1749</v>
      </c>
      <c r="AD260" t="s">
        <v>1749</v>
      </c>
      <c r="AE260" t="s">
        <v>22374</v>
      </c>
      <c r="AF260" t="s">
        <v>817</v>
      </c>
      <c r="AG260">
        <v>38</v>
      </c>
      <c r="AH260">
        <v>4141</v>
      </c>
      <c r="AI260" t="s">
        <v>23688</v>
      </c>
      <c r="AJ260" t="s">
        <v>23689</v>
      </c>
      <c r="AK260" t="s">
        <v>23722</v>
      </c>
      <c r="AL260" t="s">
        <v>23723</v>
      </c>
      <c r="AM260" t="s">
        <v>23692</v>
      </c>
      <c r="AN260" t="s">
        <v>22224</v>
      </c>
      <c r="AO260">
        <v>4141</v>
      </c>
      <c r="AP260" t="s">
        <v>1749</v>
      </c>
      <c r="AQ260" t="s">
        <v>224</v>
      </c>
      <c r="AR260" t="s">
        <v>17961</v>
      </c>
      <c r="AS260" t="s">
        <v>819</v>
      </c>
      <c r="AT260" t="s">
        <v>23724</v>
      </c>
      <c r="AU260" t="s">
        <v>1244</v>
      </c>
      <c r="AV260" t="s">
        <v>932</v>
      </c>
      <c r="AW260" t="s">
        <v>23694</v>
      </c>
      <c r="AX260" t="s">
        <v>22226</v>
      </c>
      <c r="AY260" t="s">
        <v>23725</v>
      </c>
      <c r="AZ260" t="s">
        <v>23726</v>
      </c>
      <c r="BA260" t="s">
        <v>1749</v>
      </c>
    </row>
    <row r="261" spans="1:53">
      <c r="A261" t="str">
        <f t="shared" si="4"/>
        <v>안전한 식수 공급을 위한 정수기 보급 사업 : CPA 50(한국 지원)2차</v>
      </c>
      <c r="B261">
        <v>259</v>
      </c>
      <c r="C261" t="s">
        <v>817</v>
      </c>
      <c r="D261" t="s">
        <v>19334</v>
      </c>
      <c r="E261" t="s">
        <v>817</v>
      </c>
      <c r="F261" t="s">
        <v>19335</v>
      </c>
      <c r="G261" t="s">
        <v>23684</v>
      </c>
      <c r="J261" t="s">
        <v>23685</v>
      </c>
      <c r="K261" t="s">
        <v>23686</v>
      </c>
      <c r="L261" t="s">
        <v>931</v>
      </c>
      <c r="M261" t="s">
        <v>209</v>
      </c>
      <c r="N261" t="s">
        <v>1228</v>
      </c>
      <c r="O261" t="s">
        <v>1231</v>
      </c>
      <c r="P261" t="s">
        <v>19337</v>
      </c>
      <c r="Q261" t="s">
        <v>875</v>
      </c>
      <c r="R261">
        <v>59433</v>
      </c>
      <c r="S261" t="s">
        <v>2130</v>
      </c>
      <c r="T261" t="s">
        <v>2130</v>
      </c>
      <c r="U261" t="s">
        <v>19338</v>
      </c>
      <c r="V261" t="s">
        <v>13427</v>
      </c>
      <c r="W261" t="s">
        <v>23687</v>
      </c>
      <c r="X261">
        <v>13153</v>
      </c>
      <c r="Z261">
        <v>4859</v>
      </c>
      <c r="AB261">
        <v>407</v>
      </c>
      <c r="AC261" t="s">
        <v>1749</v>
      </c>
      <c r="AD261" t="s">
        <v>1749</v>
      </c>
      <c r="AE261" t="s">
        <v>22374</v>
      </c>
      <c r="AF261" t="s">
        <v>817</v>
      </c>
      <c r="AG261">
        <v>31</v>
      </c>
      <c r="AH261">
        <v>4859</v>
      </c>
      <c r="AI261" t="s">
        <v>23688</v>
      </c>
      <c r="AJ261" t="s">
        <v>23689</v>
      </c>
      <c r="AK261" t="s">
        <v>23727</v>
      </c>
      <c r="AL261" t="s">
        <v>23728</v>
      </c>
      <c r="AM261" t="s">
        <v>23692</v>
      </c>
      <c r="AN261" t="s">
        <v>22217</v>
      </c>
      <c r="AO261">
        <v>4859</v>
      </c>
      <c r="AP261" t="s">
        <v>1749</v>
      </c>
      <c r="AQ261" t="s">
        <v>224</v>
      </c>
      <c r="AR261" t="s">
        <v>17961</v>
      </c>
      <c r="AS261" t="s">
        <v>819</v>
      </c>
      <c r="AT261" t="s">
        <v>23729</v>
      </c>
      <c r="AU261" t="s">
        <v>1244</v>
      </c>
      <c r="AV261" t="s">
        <v>931</v>
      </c>
      <c r="AW261" t="s">
        <v>23694</v>
      </c>
      <c r="AX261" t="s">
        <v>22219</v>
      </c>
      <c r="AY261" t="s">
        <v>23730</v>
      </c>
      <c r="AZ261" t="s">
        <v>23731</v>
      </c>
      <c r="BA261" t="s">
        <v>1749</v>
      </c>
    </row>
    <row r="262" spans="1:53">
      <c r="A262" t="str">
        <f t="shared" si="4"/>
        <v>안전한 식수 공급을 위한 정수기 보급 사업 : CPA 51(한국 지원)2차</v>
      </c>
      <c r="B262">
        <v>260</v>
      </c>
      <c r="C262" t="s">
        <v>817</v>
      </c>
      <c r="D262" t="s">
        <v>19334</v>
      </c>
      <c r="E262" t="s">
        <v>817</v>
      </c>
      <c r="F262" t="s">
        <v>19335</v>
      </c>
      <c r="G262" t="s">
        <v>23684</v>
      </c>
      <c r="J262" t="s">
        <v>23685</v>
      </c>
      <c r="K262" t="s">
        <v>23686</v>
      </c>
      <c r="L262" t="s">
        <v>930</v>
      </c>
      <c r="M262" t="s">
        <v>209</v>
      </c>
      <c r="N262" t="s">
        <v>1228</v>
      </c>
      <c r="O262" t="s">
        <v>1231</v>
      </c>
      <c r="P262" t="s">
        <v>19337</v>
      </c>
      <c r="Q262" t="s">
        <v>875</v>
      </c>
      <c r="R262">
        <v>59433</v>
      </c>
      <c r="S262" t="s">
        <v>2130</v>
      </c>
      <c r="T262" t="s">
        <v>2130</v>
      </c>
      <c r="U262" t="s">
        <v>19338</v>
      </c>
      <c r="V262" t="s">
        <v>13427</v>
      </c>
      <c r="W262" t="s">
        <v>23687</v>
      </c>
      <c r="X262">
        <v>13153</v>
      </c>
      <c r="Z262">
        <v>4358</v>
      </c>
      <c r="AB262">
        <v>365</v>
      </c>
      <c r="AC262" t="s">
        <v>1749</v>
      </c>
      <c r="AD262" t="s">
        <v>1749</v>
      </c>
      <c r="AE262" t="s">
        <v>22374</v>
      </c>
      <c r="AF262" t="s">
        <v>817</v>
      </c>
      <c r="AG262">
        <v>33</v>
      </c>
      <c r="AH262">
        <v>4358</v>
      </c>
      <c r="AI262" t="s">
        <v>23688</v>
      </c>
      <c r="AJ262" t="s">
        <v>23689</v>
      </c>
      <c r="AK262" t="s">
        <v>23732</v>
      </c>
      <c r="AL262" t="s">
        <v>23733</v>
      </c>
      <c r="AM262" t="s">
        <v>23692</v>
      </c>
      <c r="AN262" t="s">
        <v>22211</v>
      </c>
      <c r="AO262">
        <v>4358</v>
      </c>
      <c r="AP262" t="s">
        <v>1749</v>
      </c>
      <c r="AQ262" t="s">
        <v>224</v>
      </c>
      <c r="AR262" t="s">
        <v>17961</v>
      </c>
      <c r="AS262" t="s">
        <v>819</v>
      </c>
      <c r="AT262" t="s">
        <v>23734</v>
      </c>
      <c r="AU262" t="s">
        <v>1244</v>
      </c>
      <c r="AV262" t="s">
        <v>930</v>
      </c>
      <c r="AW262" t="s">
        <v>23694</v>
      </c>
      <c r="AX262" t="s">
        <v>22213</v>
      </c>
      <c r="AY262" t="s">
        <v>23735</v>
      </c>
      <c r="AZ262" t="s">
        <v>23736</v>
      </c>
      <c r="BA262" t="s">
        <v>1749</v>
      </c>
    </row>
    <row r="263" spans="1:53">
      <c r="A263" t="str">
        <f t="shared" si="4"/>
        <v>안전한 식수 공급을 위한 정수기 보급 사업 : CPA 52(한국 지원)2차</v>
      </c>
      <c r="B263">
        <v>261</v>
      </c>
      <c r="C263" t="s">
        <v>817</v>
      </c>
      <c r="D263" t="s">
        <v>19334</v>
      </c>
      <c r="E263" t="s">
        <v>817</v>
      </c>
      <c r="F263" t="s">
        <v>19335</v>
      </c>
      <c r="G263" t="s">
        <v>23684</v>
      </c>
      <c r="J263" t="s">
        <v>23685</v>
      </c>
      <c r="K263" t="s">
        <v>23686</v>
      </c>
      <c r="L263" t="s">
        <v>929</v>
      </c>
      <c r="M263" t="s">
        <v>209</v>
      </c>
      <c r="N263" t="s">
        <v>1228</v>
      </c>
      <c r="O263" t="s">
        <v>1231</v>
      </c>
      <c r="P263" t="s">
        <v>19337</v>
      </c>
      <c r="Q263" t="s">
        <v>875</v>
      </c>
      <c r="R263">
        <v>59433</v>
      </c>
      <c r="S263" t="s">
        <v>2130</v>
      </c>
      <c r="T263" t="s">
        <v>2130</v>
      </c>
      <c r="U263" t="s">
        <v>19338</v>
      </c>
      <c r="V263" t="s">
        <v>13427</v>
      </c>
      <c r="W263" t="s">
        <v>23687</v>
      </c>
      <c r="X263">
        <v>13153</v>
      </c>
      <c r="Z263">
        <v>4971</v>
      </c>
      <c r="AB263">
        <v>417</v>
      </c>
      <c r="AC263" t="s">
        <v>1749</v>
      </c>
      <c r="AD263" t="s">
        <v>1749</v>
      </c>
      <c r="AE263" t="s">
        <v>22374</v>
      </c>
      <c r="AF263" t="s">
        <v>817</v>
      </c>
      <c r="AG263">
        <v>21</v>
      </c>
      <c r="AH263">
        <v>4971</v>
      </c>
      <c r="AI263" t="s">
        <v>23688</v>
      </c>
      <c r="AJ263" t="s">
        <v>23689</v>
      </c>
      <c r="AK263" t="s">
        <v>23737</v>
      </c>
      <c r="AL263" t="s">
        <v>23738</v>
      </c>
      <c r="AM263" t="s">
        <v>23739</v>
      </c>
      <c r="AN263" t="s">
        <v>22204</v>
      </c>
      <c r="AO263">
        <v>4971</v>
      </c>
      <c r="AP263" t="s">
        <v>1749</v>
      </c>
      <c r="AQ263" t="s">
        <v>224</v>
      </c>
      <c r="AR263" t="s">
        <v>17961</v>
      </c>
      <c r="AS263" t="s">
        <v>819</v>
      </c>
      <c r="AT263" t="s">
        <v>23740</v>
      </c>
      <c r="AU263" t="s">
        <v>1244</v>
      </c>
      <c r="AV263" t="s">
        <v>929</v>
      </c>
      <c r="AW263" t="s">
        <v>23694</v>
      </c>
      <c r="AX263" t="s">
        <v>22206</v>
      </c>
      <c r="AY263" t="s">
        <v>23741</v>
      </c>
      <c r="AZ263" t="s">
        <v>23742</v>
      </c>
      <c r="BA263" t="s">
        <v>1749</v>
      </c>
    </row>
    <row r="264" spans="1:53">
      <c r="A264" t="str">
        <f t="shared" si="4"/>
        <v>안전한 식수 공급을 위한 정수기 보급 사업 : CPA 53(한국 지원)2차</v>
      </c>
      <c r="B264">
        <v>262</v>
      </c>
      <c r="C264" t="s">
        <v>817</v>
      </c>
      <c r="D264" t="s">
        <v>19334</v>
      </c>
      <c r="E264" t="s">
        <v>817</v>
      </c>
      <c r="F264" t="s">
        <v>19335</v>
      </c>
      <c r="G264" t="s">
        <v>23684</v>
      </c>
      <c r="J264" t="s">
        <v>23685</v>
      </c>
      <c r="K264" t="s">
        <v>23686</v>
      </c>
      <c r="L264" t="s">
        <v>928</v>
      </c>
      <c r="M264" t="s">
        <v>209</v>
      </c>
      <c r="N264" t="s">
        <v>1228</v>
      </c>
      <c r="O264" t="s">
        <v>1231</v>
      </c>
      <c r="P264" t="s">
        <v>19337</v>
      </c>
      <c r="Q264" t="s">
        <v>875</v>
      </c>
      <c r="R264">
        <v>59433</v>
      </c>
      <c r="S264" t="s">
        <v>2130</v>
      </c>
      <c r="T264" t="s">
        <v>2130</v>
      </c>
      <c r="U264" t="s">
        <v>19338</v>
      </c>
      <c r="V264" t="s">
        <v>13427</v>
      </c>
      <c r="W264" t="s">
        <v>23687</v>
      </c>
      <c r="X264">
        <v>13153</v>
      </c>
      <c r="Z264">
        <v>4534</v>
      </c>
      <c r="AB264">
        <v>380</v>
      </c>
      <c r="AC264" t="s">
        <v>1749</v>
      </c>
      <c r="AD264" t="s">
        <v>1749</v>
      </c>
      <c r="AE264" t="s">
        <v>22374</v>
      </c>
      <c r="AF264" t="s">
        <v>817</v>
      </c>
      <c r="AG264">
        <v>17</v>
      </c>
      <c r="AH264">
        <v>4534</v>
      </c>
      <c r="AI264" t="s">
        <v>23688</v>
      </c>
      <c r="AJ264" t="s">
        <v>23689</v>
      </c>
      <c r="AK264" t="s">
        <v>23743</v>
      </c>
      <c r="AL264" t="s">
        <v>23744</v>
      </c>
      <c r="AM264" t="s">
        <v>23692</v>
      </c>
      <c r="AN264" t="s">
        <v>22197</v>
      </c>
      <c r="AO264">
        <v>4534</v>
      </c>
      <c r="AP264" t="s">
        <v>1749</v>
      </c>
      <c r="AQ264" t="s">
        <v>224</v>
      </c>
      <c r="AR264" t="s">
        <v>17961</v>
      </c>
      <c r="AS264" t="s">
        <v>819</v>
      </c>
      <c r="AT264" t="s">
        <v>23745</v>
      </c>
      <c r="AU264" t="s">
        <v>1244</v>
      </c>
      <c r="AV264" t="s">
        <v>928</v>
      </c>
      <c r="AW264" t="s">
        <v>23694</v>
      </c>
      <c r="AX264" t="s">
        <v>22199</v>
      </c>
      <c r="AY264" t="s">
        <v>23746</v>
      </c>
      <c r="AZ264" t="s">
        <v>23747</v>
      </c>
      <c r="BA264" t="s">
        <v>1749</v>
      </c>
    </row>
    <row r="265" spans="1:53">
      <c r="A265" t="str">
        <f t="shared" si="4"/>
        <v>안전한 식수 공급을 위한 정수기 보급 사업 : CPA 54(한국 지원)2차</v>
      </c>
      <c r="B265">
        <v>263</v>
      </c>
      <c r="C265" t="s">
        <v>817</v>
      </c>
      <c r="D265" t="s">
        <v>19334</v>
      </c>
      <c r="E265" t="s">
        <v>817</v>
      </c>
      <c r="F265" t="s">
        <v>19335</v>
      </c>
      <c r="G265" t="s">
        <v>23684</v>
      </c>
      <c r="J265" t="s">
        <v>23685</v>
      </c>
      <c r="K265" t="s">
        <v>23686</v>
      </c>
      <c r="L265" t="s">
        <v>927</v>
      </c>
      <c r="M265" t="s">
        <v>209</v>
      </c>
      <c r="N265" t="s">
        <v>1228</v>
      </c>
      <c r="O265" t="s">
        <v>1231</v>
      </c>
      <c r="P265" t="s">
        <v>19337</v>
      </c>
      <c r="Q265" t="s">
        <v>875</v>
      </c>
      <c r="R265">
        <v>59433</v>
      </c>
      <c r="S265" t="s">
        <v>2130</v>
      </c>
      <c r="T265" t="s">
        <v>2130</v>
      </c>
      <c r="U265" t="s">
        <v>19338</v>
      </c>
      <c r="V265" t="s">
        <v>13427</v>
      </c>
      <c r="W265" t="s">
        <v>23687</v>
      </c>
      <c r="X265">
        <v>13153</v>
      </c>
      <c r="Z265">
        <v>4259</v>
      </c>
      <c r="AB265">
        <v>357</v>
      </c>
      <c r="AC265" t="s">
        <v>1749</v>
      </c>
      <c r="AD265" t="s">
        <v>1749</v>
      </c>
      <c r="AE265" t="s">
        <v>22374</v>
      </c>
      <c r="AF265" t="s">
        <v>817</v>
      </c>
      <c r="AG265">
        <v>22</v>
      </c>
      <c r="AH265">
        <v>4259</v>
      </c>
      <c r="AI265" t="s">
        <v>23688</v>
      </c>
      <c r="AJ265" t="s">
        <v>23689</v>
      </c>
      <c r="AK265" t="s">
        <v>23748</v>
      </c>
      <c r="AL265" t="s">
        <v>23749</v>
      </c>
      <c r="AM265" t="s">
        <v>23692</v>
      </c>
      <c r="AN265" t="s">
        <v>22190</v>
      </c>
      <c r="AO265">
        <v>4259</v>
      </c>
      <c r="AP265" t="s">
        <v>1749</v>
      </c>
      <c r="AQ265" t="s">
        <v>224</v>
      </c>
      <c r="AR265" t="s">
        <v>17961</v>
      </c>
      <c r="AS265" t="s">
        <v>819</v>
      </c>
      <c r="AT265" t="s">
        <v>23750</v>
      </c>
      <c r="AU265" t="s">
        <v>1244</v>
      </c>
      <c r="AV265" t="s">
        <v>927</v>
      </c>
      <c r="AW265" t="s">
        <v>23694</v>
      </c>
      <c r="AX265" t="s">
        <v>22192</v>
      </c>
      <c r="AY265" t="s">
        <v>23751</v>
      </c>
      <c r="AZ265" t="s">
        <v>23752</v>
      </c>
      <c r="BA265" t="s">
        <v>1749</v>
      </c>
    </row>
    <row r="266" spans="1:53">
      <c r="A266" t="str">
        <f t="shared" si="4"/>
        <v>안전한 식수 공급을 위한 정수기 보급 사업 : CPA 55(한국 지원)2차</v>
      </c>
      <c r="B266">
        <v>264</v>
      </c>
      <c r="C266" t="s">
        <v>817</v>
      </c>
      <c r="D266" t="s">
        <v>19334</v>
      </c>
      <c r="E266" t="s">
        <v>817</v>
      </c>
      <c r="F266" t="s">
        <v>19335</v>
      </c>
      <c r="G266" t="s">
        <v>23684</v>
      </c>
      <c r="J266" t="s">
        <v>23685</v>
      </c>
      <c r="K266" t="s">
        <v>23686</v>
      </c>
      <c r="L266" t="s">
        <v>926</v>
      </c>
      <c r="M266" t="s">
        <v>209</v>
      </c>
      <c r="N266" t="s">
        <v>1228</v>
      </c>
      <c r="O266" t="s">
        <v>1231</v>
      </c>
      <c r="P266" t="s">
        <v>19337</v>
      </c>
      <c r="Q266" t="s">
        <v>875</v>
      </c>
      <c r="R266">
        <v>59433</v>
      </c>
      <c r="S266" t="s">
        <v>2130</v>
      </c>
      <c r="T266" t="s">
        <v>2130</v>
      </c>
      <c r="U266" t="s">
        <v>19338</v>
      </c>
      <c r="V266" t="s">
        <v>13427</v>
      </c>
      <c r="W266" t="s">
        <v>23687</v>
      </c>
      <c r="X266">
        <v>13153</v>
      </c>
      <c r="Z266">
        <v>3911</v>
      </c>
      <c r="AB266">
        <v>328</v>
      </c>
      <c r="AC266" t="s">
        <v>1749</v>
      </c>
      <c r="AD266" t="s">
        <v>1749</v>
      </c>
      <c r="AE266" t="s">
        <v>22374</v>
      </c>
      <c r="AF266" t="s">
        <v>817</v>
      </c>
      <c r="AG266">
        <v>20</v>
      </c>
      <c r="AH266">
        <v>3911</v>
      </c>
      <c r="AI266" t="s">
        <v>23688</v>
      </c>
      <c r="AJ266" t="s">
        <v>23689</v>
      </c>
      <c r="AK266" t="s">
        <v>23753</v>
      </c>
      <c r="AL266" t="s">
        <v>23754</v>
      </c>
      <c r="AM266" t="s">
        <v>23755</v>
      </c>
      <c r="AN266" t="s">
        <v>22183</v>
      </c>
      <c r="AO266">
        <v>3911</v>
      </c>
      <c r="AP266" t="s">
        <v>1749</v>
      </c>
      <c r="AQ266" t="s">
        <v>224</v>
      </c>
      <c r="AR266" t="s">
        <v>17961</v>
      </c>
      <c r="AS266" t="s">
        <v>819</v>
      </c>
      <c r="AT266" t="s">
        <v>23756</v>
      </c>
      <c r="AU266" t="s">
        <v>1244</v>
      </c>
      <c r="AV266" t="s">
        <v>926</v>
      </c>
      <c r="AW266" t="s">
        <v>23694</v>
      </c>
      <c r="AX266" t="s">
        <v>22185</v>
      </c>
      <c r="AY266" t="s">
        <v>23757</v>
      </c>
      <c r="AZ266" t="s">
        <v>23758</v>
      </c>
      <c r="BA266" t="s">
        <v>1749</v>
      </c>
    </row>
    <row r="267" spans="1:53">
      <c r="A267" t="str">
        <f t="shared" si="4"/>
        <v>안전한 식수 공급을 위한 정수기 보급 사업 : CPA 56(한국 지원)2차</v>
      </c>
      <c r="B267">
        <v>265</v>
      </c>
      <c r="C267" t="s">
        <v>817</v>
      </c>
      <c r="D267" t="s">
        <v>19334</v>
      </c>
      <c r="E267" t="s">
        <v>817</v>
      </c>
      <c r="F267" t="s">
        <v>19335</v>
      </c>
      <c r="G267" t="s">
        <v>23684</v>
      </c>
      <c r="J267" t="s">
        <v>23685</v>
      </c>
      <c r="K267" t="s">
        <v>23686</v>
      </c>
      <c r="L267" t="s">
        <v>925</v>
      </c>
      <c r="M267" t="s">
        <v>209</v>
      </c>
      <c r="N267" t="s">
        <v>1228</v>
      </c>
      <c r="O267" t="s">
        <v>1231</v>
      </c>
      <c r="P267" t="s">
        <v>19337</v>
      </c>
      <c r="Q267" t="s">
        <v>875</v>
      </c>
      <c r="R267">
        <v>59433</v>
      </c>
      <c r="S267" t="s">
        <v>2130</v>
      </c>
      <c r="T267" t="s">
        <v>2130</v>
      </c>
      <c r="U267" t="s">
        <v>19338</v>
      </c>
      <c r="V267" t="s">
        <v>13427</v>
      </c>
      <c r="W267" t="s">
        <v>23687</v>
      </c>
      <c r="X267">
        <v>13153</v>
      </c>
      <c r="Z267">
        <v>4132</v>
      </c>
      <c r="AB267">
        <v>346</v>
      </c>
      <c r="AC267" t="s">
        <v>1749</v>
      </c>
      <c r="AD267" t="s">
        <v>1749</v>
      </c>
      <c r="AE267" t="s">
        <v>22374</v>
      </c>
      <c r="AF267" t="s">
        <v>817</v>
      </c>
      <c r="AG267">
        <v>18</v>
      </c>
      <c r="AH267">
        <v>4132</v>
      </c>
      <c r="AI267" t="s">
        <v>23688</v>
      </c>
      <c r="AJ267" t="s">
        <v>23689</v>
      </c>
      <c r="AK267" t="s">
        <v>23759</v>
      </c>
      <c r="AL267" t="s">
        <v>23760</v>
      </c>
      <c r="AM267" t="s">
        <v>23692</v>
      </c>
      <c r="AN267" t="s">
        <v>22176</v>
      </c>
      <c r="AO267">
        <v>4132</v>
      </c>
      <c r="AP267" t="s">
        <v>1749</v>
      </c>
      <c r="AQ267" t="s">
        <v>224</v>
      </c>
      <c r="AR267" t="s">
        <v>17961</v>
      </c>
      <c r="AS267" t="s">
        <v>819</v>
      </c>
      <c r="AT267" t="s">
        <v>23761</v>
      </c>
      <c r="AU267" t="s">
        <v>1244</v>
      </c>
      <c r="AV267" t="s">
        <v>925</v>
      </c>
      <c r="AW267" t="s">
        <v>23694</v>
      </c>
      <c r="AX267" t="s">
        <v>22178</v>
      </c>
      <c r="AY267" t="s">
        <v>23762</v>
      </c>
      <c r="AZ267" t="s">
        <v>23763</v>
      </c>
      <c r="BA267" t="s">
        <v>1749</v>
      </c>
    </row>
    <row r="268" spans="1:53">
      <c r="A268" t="str">
        <f t="shared" si="4"/>
        <v>안전한 식수 공급을 위한 정수기 보급 사업 : CPA 57(한국 지원)2차</v>
      </c>
      <c r="B268">
        <v>266</v>
      </c>
      <c r="C268" t="s">
        <v>817</v>
      </c>
      <c r="D268" t="s">
        <v>19334</v>
      </c>
      <c r="E268" t="s">
        <v>817</v>
      </c>
      <c r="F268" t="s">
        <v>19335</v>
      </c>
      <c r="G268" t="s">
        <v>23684</v>
      </c>
      <c r="J268" t="s">
        <v>23685</v>
      </c>
      <c r="K268" t="s">
        <v>23686</v>
      </c>
      <c r="L268" t="s">
        <v>924</v>
      </c>
      <c r="M268" t="s">
        <v>209</v>
      </c>
      <c r="N268" t="s">
        <v>1228</v>
      </c>
      <c r="O268" t="s">
        <v>1231</v>
      </c>
      <c r="P268" t="s">
        <v>19337</v>
      </c>
      <c r="Q268" t="s">
        <v>875</v>
      </c>
      <c r="R268">
        <v>59433</v>
      </c>
      <c r="S268" t="s">
        <v>2130</v>
      </c>
      <c r="T268" t="s">
        <v>2130</v>
      </c>
      <c r="U268" t="s">
        <v>19338</v>
      </c>
      <c r="V268" t="s">
        <v>13427</v>
      </c>
      <c r="W268" t="s">
        <v>23687</v>
      </c>
      <c r="X268">
        <v>13153</v>
      </c>
      <c r="Z268">
        <v>3518</v>
      </c>
      <c r="AB268">
        <v>295</v>
      </c>
      <c r="AC268" t="s">
        <v>1749</v>
      </c>
      <c r="AD268" t="s">
        <v>1749</v>
      </c>
      <c r="AE268" t="s">
        <v>22374</v>
      </c>
      <c r="AF268" t="s">
        <v>817</v>
      </c>
      <c r="AG268">
        <v>35</v>
      </c>
      <c r="AH268">
        <v>3518</v>
      </c>
      <c r="AI268" t="s">
        <v>23688</v>
      </c>
      <c r="AJ268" t="s">
        <v>23689</v>
      </c>
      <c r="AK268" t="s">
        <v>23764</v>
      </c>
      <c r="AL268" t="s">
        <v>23765</v>
      </c>
      <c r="AM268" t="s">
        <v>23755</v>
      </c>
      <c r="AN268" t="s">
        <v>22169</v>
      </c>
      <c r="AO268">
        <v>3518</v>
      </c>
      <c r="AP268" t="s">
        <v>1749</v>
      </c>
      <c r="AQ268" t="s">
        <v>224</v>
      </c>
      <c r="AR268" t="s">
        <v>17961</v>
      </c>
      <c r="AS268" t="s">
        <v>819</v>
      </c>
      <c r="AT268" t="s">
        <v>23766</v>
      </c>
      <c r="AU268" t="s">
        <v>1244</v>
      </c>
      <c r="AV268" t="s">
        <v>924</v>
      </c>
      <c r="AW268" t="s">
        <v>23694</v>
      </c>
      <c r="AX268" t="s">
        <v>22171</v>
      </c>
      <c r="AY268" t="s">
        <v>23767</v>
      </c>
      <c r="AZ268" t="s">
        <v>23768</v>
      </c>
      <c r="BA268" t="s">
        <v>1749</v>
      </c>
    </row>
    <row r="269" spans="1:53">
      <c r="A269" t="str">
        <f t="shared" si="4"/>
        <v>안전한 식수 공급을 위한 정수기 보급 사업 : CPA 58(한국 지원)2차</v>
      </c>
      <c r="B269">
        <v>267</v>
      </c>
      <c r="C269" t="s">
        <v>817</v>
      </c>
      <c r="D269" t="s">
        <v>19334</v>
      </c>
      <c r="E269" t="s">
        <v>817</v>
      </c>
      <c r="F269" t="s">
        <v>19335</v>
      </c>
      <c r="G269" t="s">
        <v>23684</v>
      </c>
      <c r="J269" t="s">
        <v>23685</v>
      </c>
      <c r="K269" t="s">
        <v>23686</v>
      </c>
      <c r="L269" t="s">
        <v>923</v>
      </c>
      <c r="M269" t="s">
        <v>209</v>
      </c>
      <c r="N269" t="s">
        <v>1228</v>
      </c>
      <c r="O269" t="s">
        <v>1231</v>
      </c>
      <c r="P269" t="s">
        <v>19337</v>
      </c>
      <c r="Q269" t="s">
        <v>875</v>
      </c>
      <c r="R269">
        <v>59433</v>
      </c>
      <c r="S269" t="s">
        <v>2130</v>
      </c>
      <c r="T269" t="s">
        <v>2130</v>
      </c>
      <c r="U269" t="s">
        <v>19338</v>
      </c>
      <c r="V269" t="s">
        <v>13427</v>
      </c>
      <c r="W269" t="s">
        <v>23687</v>
      </c>
      <c r="X269">
        <v>13153</v>
      </c>
      <c r="Z269">
        <v>3491</v>
      </c>
      <c r="AB269">
        <v>292</v>
      </c>
      <c r="AC269" t="s">
        <v>1749</v>
      </c>
      <c r="AD269" t="s">
        <v>1749</v>
      </c>
      <c r="AE269" t="s">
        <v>22374</v>
      </c>
      <c r="AF269" t="s">
        <v>817</v>
      </c>
      <c r="AG269">
        <v>22</v>
      </c>
      <c r="AH269">
        <v>3491</v>
      </c>
      <c r="AI269" t="s">
        <v>23688</v>
      </c>
      <c r="AJ269" t="s">
        <v>23689</v>
      </c>
      <c r="AK269" t="s">
        <v>23769</v>
      </c>
      <c r="AL269" t="s">
        <v>23770</v>
      </c>
      <c r="AM269" t="s">
        <v>23755</v>
      </c>
      <c r="AN269" t="s">
        <v>22162</v>
      </c>
      <c r="AO269">
        <v>3491</v>
      </c>
      <c r="AP269" t="s">
        <v>1749</v>
      </c>
      <c r="AQ269" t="s">
        <v>224</v>
      </c>
      <c r="AR269" t="s">
        <v>17961</v>
      </c>
      <c r="AS269" t="s">
        <v>819</v>
      </c>
      <c r="AT269" t="s">
        <v>23771</v>
      </c>
      <c r="AU269" t="s">
        <v>1244</v>
      </c>
      <c r="AV269" t="s">
        <v>923</v>
      </c>
      <c r="AW269" t="s">
        <v>23694</v>
      </c>
      <c r="AX269" t="s">
        <v>22164</v>
      </c>
      <c r="AY269" t="s">
        <v>23772</v>
      </c>
      <c r="AZ269" t="s">
        <v>23773</v>
      </c>
      <c r="BA269" t="s">
        <v>1749</v>
      </c>
    </row>
    <row r="270" spans="1:53">
      <c r="A270" t="str">
        <f t="shared" si="4"/>
        <v>안전한 식수 공급을 위한 정수기 보급 사업 : CPA 59(한국 지원)2차</v>
      </c>
      <c r="B270">
        <v>268</v>
      </c>
      <c r="C270" t="s">
        <v>817</v>
      </c>
      <c r="D270" t="s">
        <v>19334</v>
      </c>
      <c r="E270" t="s">
        <v>817</v>
      </c>
      <c r="F270" t="s">
        <v>19335</v>
      </c>
      <c r="G270" t="s">
        <v>23684</v>
      </c>
      <c r="J270" t="s">
        <v>23685</v>
      </c>
      <c r="K270" t="s">
        <v>23686</v>
      </c>
      <c r="L270" t="s">
        <v>922</v>
      </c>
      <c r="M270" t="s">
        <v>209</v>
      </c>
      <c r="N270" t="s">
        <v>1228</v>
      </c>
      <c r="O270" t="s">
        <v>1231</v>
      </c>
      <c r="P270" t="s">
        <v>19337</v>
      </c>
      <c r="Q270" t="s">
        <v>875</v>
      </c>
      <c r="R270">
        <v>59433</v>
      </c>
      <c r="S270" t="s">
        <v>2130</v>
      </c>
      <c r="T270" t="s">
        <v>2130</v>
      </c>
      <c r="U270" t="s">
        <v>19338</v>
      </c>
      <c r="V270" t="s">
        <v>13427</v>
      </c>
      <c r="W270" t="s">
        <v>23687</v>
      </c>
      <c r="X270">
        <v>13153</v>
      </c>
      <c r="Z270">
        <v>3412</v>
      </c>
      <c r="AB270">
        <v>286</v>
      </c>
      <c r="AC270" t="s">
        <v>1749</v>
      </c>
      <c r="AD270" t="s">
        <v>1749</v>
      </c>
      <c r="AE270" t="s">
        <v>22374</v>
      </c>
      <c r="AF270" t="s">
        <v>817</v>
      </c>
      <c r="AG270">
        <v>25</v>
      </c>
      <c r="AH270">
        <v>3412</v>
      </c>
      <c r="AI270" t="s">
        <v>23688</v>
      </c>
      <c r="AJ270" t="s">
        <v>23689</v>
      </c>
      <c r="AK270" t="s">
        <v>23774</v>
      </c>
      <c r="AL270" t="s">
        <v>23775</v>
      </c>
      <c r="AM270" t="s">
        <v>23755</v>
      </c>
      <c r="AN270" t="s">
        <v>22155</v>
      </c>
      <c r="AO270">
        <v>3412</v>
      </c>
      <c r="AP270" t="s">
        <v>1749</v>
      </c>
      <c r="AQ270" t="s">
        <v>224</v>
      </c>
      <c r="AR270" t="s">
        <v>17961</v>
      </c>
      <c r="AS270" t="s">
        <v>819</v>
      </c>
      <c r="AT270" t="s">
        <v>23776</v>
      </c>
      <c r="AU270" t="s">
        <v>1244</v>
      </c>
      <c r="AV270" t="s">
        <v>922</v>
      </c>
      <c r="AW270" t="s">
        <v>23694</v>
      </c>
      <c r="AX270" t="s">
        <v>22157</v>
      </c>
      <c r="AY270" t="s">
        <v>23777</v>
      </c>
      <c r="AZ270" t="s">
        <v>23778</v>
      </c>
      <c r="BA270" t="s">
        <v>1749</v>
      </c>
    </row>
    <row r="271" spans="1:53">
      <c r="A271" t="str">
        <f t="shared" si="4"/>
        <v>안전한 식수 공급을 위한 정수기 보급 사업 : CPA 60(한국 지원)2차</v>
      </c>
      <c r="B271">
        <v>269</v>
      </c>
      <c r="C271" t="s">
        <v>817</v>
      </c>
      <c r="D271" t="s">
        <v>19334</v>
      </c>
      <c r="E271" t="s">
        <v>817</v>
      </c>
      <c r="F271" t="s">
        <v>19335</v>
      </c>
      <c r="G271" t="s">
        <v>23684</v>
      </c>
      <c r="J271" t="s">
        <v>23685</v>
      </c>
      <c r="K271" t="s">
        <v>23686</v>
      </c>
      <c r="L271" t="s">
        <v>921</v>
      </c>
      <c r="M271" t="s">
        <v>209</v>
      </c>
      <c r="N271" t="s">
        <v>1228</v>
      </c>
      <c r="O271" t="s">
        <v>1231</v>
      </c>
      <c r="P271" t="s">
        <v>19337</v>
      </c>
      <c r="Q271" t="s">
        <v>875</v>
      </c>
      <c r="R271">
        <v>59433</v>
      </c>
      <c r="S271" t="s">
        <v>2130</v>
      </c>
      <c r="T271" t="s">
        <v>2130</v>
      </c>
      <c r="U271" t="s">
        <v>19338</v>
      </c>
      <c r="V271" t="s">
        <v>13427</v>
      </c>
      <c r="W271" t="s">
        <v>23687</v>
      </c>
      <c r="X271">
        <v>13153</v>
      </c>
      <c r="Z271">
        <v>3400</v>
      </c>
      <c r="AB271">
        <v>285</v>
      </c>
      <c r="AC271" t="s">
        <v>1749</v>
      </c>
      <c r="AD271" t="s">
        <v>1749</v>
      </c>
      <c r="AE271" t="s">
        <v>22374</v>
      </c>
      <c r="AF271" t="s">
        <v>817</v>
      </c>
      <c r="AG271">
        <v>29</v>
      </c>
      <c r="AH271">
        <v>3400</v>
      </c>
      <c r="AI271" t="s">
        <v>23688</v>
      </c>
      <c r="AJ271" t="s">
        <v>23689</v>
      </c>
      <c r="AK271" t="s">
        <v>23779</v>
      </c>
      <c r="AL271" t="s">
        <v>23780</v>
      </c>
      <c r="AM271" t="s">
        <v>23692</v>
      </c>
      <c r="AN271" t="s">
        <v>22148</v>
      </c>
      <c r="AO271">
        <v>3400</v>
      </c>
      <c r="AP271" t="s">
        <v>1749</v>
      </c>
      <c r="AQ271" t="s">
        <v>224</v>
      </c>
      <c r="AR271" t="s">
        <v>17961</v>
      </c>
      <c r="AS271" t="s">
        <v>819</v>
      </c>
      <c r="AT271" t="s">
        <v>23781</v>
      </c>
      <c r="AU271" t="s">
        <v>1244</v>
      </c>
      <c r="AV271" t="s">
        <v>921</v>
      </c>
      <c r="AW271" t="s">
        <v>23694</v>
      </c>
      <c r="AX271" t="s">
        <v>22150</v>
      </c>
      <c r="AY271" t="s">
        <v>23782</v>
      </c>
      <c r="AZ271" t="s">
        <v>23783</v>
      </c>
      <c r="BA271" t="s">
        <v>1749</v>
      </c>
    </row>
    <row r="272" spans="1:53">
      <c r="A272" t="str">
        <f t="shared" si="4"/>
        <v>안전한 식수 공급을 위한 정수기 보급 사업 : CPA 61(한국 지원)2차</v>
      </c>
      <c r="B272">
        <v>270</v>
      </c>
      <c r="C272" t="s">
        <v>817</v>
      </c>
      <c r="D272" t="s">
        <v>19334</v>
      </c>
      <c r="E272" t="s">
        <v>817</v>
      </c>
      <c r="F272" t="s">
        <v>19335</v>
      </c>
      <c r="G272" t="s">
        <v>23684</v>
      </c>
      <c r="J272" t="s">
        <v>23685</v>
      </c>
      <c r="K272" t="s">
        <v>23686</v>
      </c>
      <c r="L272" t="s">
        <v>920</v>
      </c>
      <c r="M272" t="s">
        <v>209</v>
      </c>
      <c r="N272" t="s">
        <v>1228</v>
      </c>
      <c r="O272" t="s">
        <v>1231</v>
      </c>
      <c r="P272" t="s">
        <v>19337</v>
      </c>
      <c r="Q272" t="s">
        <v>875</v>
      </c>
      <c r="R272">
        <v>59433</v>
      </c>
      <c r="S272" t="s">
        <v>2130</v>
      </c>
      <c r="T272" t="s">
        <v>2130</v>
      </c>
      <c r="U272" t="s">
        <v>19338</v>
      </c>
      <c r="V272" t="s">
        <v>13427</v>
      </c>
      <c r="W272" t="s">
        <v>23687</v>
      </c>
      <c r="X272">
        <v>13153</v>
      </c>
      <c r="Z272">
        <v>3449</v>
      </c>
      <c r="AB272">
        <v>289</v>
      </c>
      <c r="AC272" t="s">
        <v>1749</v>
      </c>
      <c r="AD272" t="s">
        <v>1749</v>
      </c>
      <c r="AE272" t="s">
        <v>22374</v>
      </c>
      <c r="AF272" t="s">
        <v>817</v>
      </c>
      <c r="AG272">
        <v>23</v>
      </c>
      <c r="AH272">
        <v>3449</v>
      </c>
      <c r="AI272" t="s">
        <v>23688</v>
      </c>
      <c r="AJ272" t="s">
        <v>23689</v>
      </c>
      <c r="AK272" t="s">
        <v>23784</v>
      </c>
      <c r="AL272" t="s">
        <v>23785</v>
      </c>
      <c r="AM272" t="s">
        <v>23692</v>
      </c>
      <c r="AN272" t="s">
        <v>22141</v>
      </c>
      <c r="AO272">
        <v>3449</v>
      </c>
      <c r="AP272" t="s">
        <v>1749</v>
      </c>
      <c r="AQ272" t="s">
        <v>224</v>
      </c>
      <c r="AR272" t="s">
        <v>17961</v>
      </c>
      <c r="AS272" t="s">
        <v>819</v>
      </c>
      <c r="AT272" t="s">
        <v>23786</v>
      </c>
      <c r="AU272" t="s">
        <v>1244</v>
      </c>
      <c r="AV272" t="s">
        <v>920</v>
      </c>
      <c r="AW272" t="s">
        <v>23694</v>
      </c>
      <c r="AX272" t="s">
        <v>22143</v>
      </c>
      <c r="AY272" t="s">
        <v>23787</v>
      </c>
      <c r="AZ272" t="s">
        <v>23788</v>
      </c>
      <c r="BA272" t="s">
        <v>1749</v>
      </c>
    </row>
    <row r="273" spans="1:53">
      <c r="A273" t="str">
        <f t="shared" si="4"/>
        <v>안전한 식수 공급을 위한 정수기 보급 사업 : CPA 62(한국 지원)2차</v>
      </c>
      <c r="B273">
        <v>271</v>
      </c>
      <c r="C273" t="s">
        <v>817</v>
      </c>
      <c r="D273" t="s">
        <v>19334</v>
      </c>
      <c r="E273" t="s">
        <v>817</v>
      </c>
      <c r="F273" t="s">
        <v>19335</v>
      </c>
      <c r="G273" t="s">
        <v>23684</v>
      </c>
      <c r="J273" t="s">
        <v>23685</v>
      </c>
      <c r="K273" t="s">
        <v>23686</v>
      </c>
      <c r="L273" t="s">
        <v>919</v>
      </c>
      <c r="M273" t="s">
        <v>209</v>
      </c>
      <c r="N273" t="s">
        <v>1228</v>
      </c>
      <c r="O273" t="s">
        <v>1231</v>
      </c>
      <c r="P273" t="s">
        <v>19337</v>
      </c>
      <c r="Q273" t="s">
        <v>875</v>
      </c>
      <c r="R273">
        <v>59433</v>
      </c>
      <c r="S273" t="s">
        <v>2130</v>
      </c>
      <c r="T273" t="s">
        <v>2130</v>
      </c>
      <c r="U273" t="s">
        <v>19338</v>
      </c>
      <c r="V273" t="s">
        <v>13427</v>
      </c>
      <c r="W273" t="s">
        <v>23687</v>
      </c>
      <c r="X273">
        <v>13153</v>
      </c>
      <c r="Z273">
        <v>3774</v>
      </c>
      <c r="AB273">
        <v>316</v>
      </c>
      <c r="AC273" t="s">
        <v>1749</v>
      </c>
      <c r="AD273" t="s">
        <v>1749</v>
      </c>
      <c r="AE273" t="s">
        <v>22374</v>
      </c>
      <c r="AF273" t="s">
        <v>817</v>
      </c>
      <c r="AG273">
        <v>22</v>
      </c>
      <c r="AH273">
        <v>3774</v>
      </c>
      <c r="AI273" t="s">
        <v>23688</v>
      </c>
      <c r="AJ273" t="s">
        <v>23689</v>
      </c>
      <c r="AK273" t="s">
        <v>23789</v>
      </c>
      <c r="AL273" t="s">
        <v>23790</v>
      </c>
      <c r="AM273" t="s">
        <v>23755</v>
      </c>
      <c r="AN273" t="s">
        <v>22134</v>
      </c>
      <c r="AO273">
        <v>3774</v>
      </c>
      <c r="AP273" t="s">
        <v>1749</v>
      </c>
      <c r="AQ273" t="s">
        <v>224</v>
      </c>
      <c r="AR273" t="s">
        <v>17961</v>
      </c>
      <c r="AS273" t="s">
        <v>819</v>
      </c>
      <c r="AT273" t="s">
        <v>23791</v>
      </c>
      <c r="AU273" t="s">
        <v>1244</v>
      </c>
      <c r="AV273" t="s">
        <v>919</v>
      </c>
      <c r="AW273" t="s">
        <v>23694</v>
      </c>
      <c r="AX273" t="s">
        <v>22136</v>
      </c>
      <c r="AY273" t="s">
        <v>23792</v>
      </c>
      <c r="AZ273" t="s">
        <v>23793</v>
      </c>
      <c r="BA273" t="s">
        <v>1749</v>
      </c>
    </row>
    <row r="274" spans="1:53">
      <c r="A274" t="str">
        <f t="shared" si="4"/>
        <v>안전한 식수 공급을 위한 정수기 보급 사업 : CPA 63(한국 지원)2차</v>
      </c>
      <c r="B274">
        <v>272</v>
      </c>
      <c r="C274" t="s">
        <v>817</v>
      </c>
      <c r="D274" t="s">
        <v>19334</v>
      </c>
      <c r="E274" t="s">
        <v>817</v>
      </c>
      <c r="F274" t="s">
        <v>19335</v>
      </c>
      <c r="G274" t="s">
        <v>23684</v>
      </c>
      <c r="J274" t="s">
        <v>23685</v>
      </c>
      <c r="K274" t="s">
        <v>23686</v>
      </c>
      <c r="L274" t="s">
        <v>22126</v>
      </c>
      <c r="M274" t="s">
        <v>209</v>
      </c>
      <c r="N274" t="s">
        <v>1228</v>
      </c>
      <c r="O274" t="s">
        <v>1231</v>
      </c>
      <c r="P274" t="s">
        <v>19337</v>
      </c>
      <c r="Q274" t="s">
        <v>875</v>
      </c>
      <c r="R274">
        <v>59433</v>
      </c>
      <c r="S274" t="s">
        <v>2130</v>
      </c>
      <c r="T274" t="s">
        <v>2130</v>
      </c>
      <c r="U274" t="s">
        <v>19338</v>
      </c>
      <c r="V274" t="s">
        <v>13427</v>
      </c>
      <c r="W274" t="s">
        <v>23687</v>
      </c>
      <c r="X274">
        <v>13153</v>
      </c>
      <c r="Z274">
        <v>5180</v>
      </c>
      <c r="AB274">
        <v>434</v>
      </c>
      <c r="AC274" t="s">
        <v>1749</v>
      </c>
      <c r="AD274" t="s">
        <v>1749</v>
      </c>
      <c r="AE274" t="s">
        <v>22374</v>
      </c>
      <c r="AF274" t="s">
        <v>817</v>
      </c>
      <c r="AG274">
        <v>18</v>
      </c>
      <c r="AH274">
        <v>5180</v>
      </c>
      <c r="AI274" t="s">
        <v>23688</v>
      </c>
      <c r="AJ274" t="s">
        <v>23689</v>
      </c>
      <c r="AK274" t="s">
        <v>23794</v>
      </c>
      <c r="AL274" t="s">
        <v>23795</v>
      </c>
      <c r="AM274" t="s">
        <v>23755</v>
      </c>
      <c r="AN274" t="s">
        <v>22127</v>
      </c>
      <c r="AO274">
        <v>5180</v>
      </c>
      <c r="AP274" t="s">
        <v>1749</v>
      </c>
      <c r="AQ274" t="s">
        <v>224</v>
      </c>
      <c r="AR274" t="s">
        <v>17961</v>
      </c>
      <c r="AS274" t="s">
        <v>819</v>
      </c>
      <c r="AT274" t="s">
        <v>23796</v>
      </c>
      <c r="AU274" t="s">
        <v>1244</v>
      </c>
      <c r="AV274" t="s">
        <v>22126</v>
      </c>
      <c r="AW274" t="s">
        <v>23694</v>
      </c>
      <c r="AX274" t="s">
        <v>22129</v>
      </c>
      <c r="AY274" t="s">
        <v>23797</v>
      </c>
      <c r="AZ274" t="s">
        <v>23798</v>
      </c>
      <c r="BA274" t="s">
        <v>1749</v>
      </c>
    </row>
    <row r="275" spans="1:53">
      <c r="A275" t="str">
        <f t="shared" si="4"/>
        <v>안전한 식수 공급을 위한 정수기 보급 사업 : CPA 64(한국 지원)2차</v>
      </c>
      <c r="B275">
        <v>273</v>
      </c>
      <c r="C275" t="s">
        <v>817</v>
      </c>
      <c r="D275" t="s">
        <v>19334</v>
      </c>
      <c r="E275" t="s">
        <v>817</v>
      </c>
      <c r="F275" t="s">
        <v>19335</v>
      </c>
      <c r="G275" t="s">
        <v>23684</v>
      </c>
      <c r="J275" t="s">
        <v>23685</v>
      </c>
      <c r="K275" t="s">
        <v>23686</v>
      </c>
      <c r="L275" t="s">
        <v>917</v>
      </c>
      <c r="M275" t="s">
        <v>209</v>
      </c>
      <c r="N275" t="s">
        <v>1228</v>
      </c>
      <c r="O275" t="s">
        <v>1231</v>
      </c>
      <c r="P275" t="s">
        <v>19337</v>
      </c>
      <c r="Q275" t="s">
        <v>875</v>
      </c>
      <c r="R275">
        <v>59433</v>
      </c>
      <c r="S275" t="s">
        <v>2130</v>
      </c>
      <c r="T275" t="s">
        <v>2130</v>
      </c>
      <c r="U275" t="s">
        <v>19338</v>
      </c>
      <c r="V275" t="s">
        <v>13427</v>
      </c>
      <c r="W275" t="s">
        <v>23687</v>
      </c>
      <c r="X275">
        <v>13153</v>
      </c>
      <c r="Z275">
        <v>5222</v>
      </c>
      <c r="AB275">
        <v>438</v>
      </c>
      <c r="AC275" t="s">
        <v>1749</v>
      </c>
      <c r="AD275" t="s">
        <v>1749</v>
      </c>
      <c r="AE275" t="s">
        <v>22374</v>
      </c>
      <c r="AF275" t="s">
        <v>817</v>
      </c>
      <c r="AG275">
        <v>19</v>
      </c>
      <c r="AH275">
        <v>5222</v>
      </c>
      <c r="AI275" t="s">
        <v>23688</v>
      </c>
      <c r="AJ275" t="s">
        <v>23689</v>
      </c>
      <c r="AK275" t="s">
        <v>23799</v>
      </c>
      <c r="AL275" t="s">
        <v>23800</v>
      </c>
      <c r="AM275" t="s">
        <v>23692</v>
      </c>
      <c r="AN275" t="s">
        <v>22117</v>
      </c>
      <c r="AO275">
        <v>5222</v>
      </c>
      <c r="AP275" t="s">
        <v>1749</v>
      </c>
      <c r="AQ275" t="s">
        <v>224</v>
      </c>
      <c r="AR275" t="s">
        <v>17961</v>
      </c>
      <c r="AS275" t="s">
        <v>819</v>
      </c>
      <c r="AT275" t="s">
        <v>23801</v>
      </c>
      <c r="AU275" t="s">
        <v>1244</v>
      </c>
      <c r="AV275" t="s">
        <v>22119</v>
      </c>
      <c r="AW275" t="s">
        <v>23694</v>
      </c>
      <c r="AX275" t="s">
        <v>22120</v>
      </c>
      <c r="AY275" t="s">
        <v>23802</v>
      </c>
      <c r="AZ275" t="s">
        <v>23803</v>
      </c>
      <c r="BA275" t="s">
        <v>1749</v>
      </c>
    </row>
    <row r="276" spans="1:53">
      <c r="A276" t="str">
        <f t="shared" si="4"/>
        <v>안전한 식수 공급을 위한 정수기 보급 사업 : CPA 66(한국 지원)2차</v>
      </c>
      <c r="B276">
        <v>274</v>
      </c>
      <c r="C276" t="s">
        <v>817</v>
      </c>
      <c r="D276" t="s">
        <v>19334</v>
      </c>
      <c r="E276" t="s">
        <v>817</v>
      </c>
      <c r="F276" t="s">
        <v>19335</v>
      </c>
      <c r="G276" t="s">
        <v>23684</v>
      </c>
      <c r="J276" t="s">
        <v>23685</v>
      </c>
      <c r="K276" t="s">
        <v>23686</v>
      </c>
      <c r="L276" t="s">
        <v>915</v>
      </c>
      <c r="M276" t="s">
        <v>209</v>
      </c>
      <c r="N276" t="s">
        <v>1228</v>
      </c>
      <c r="O276" t="s">
        <v>1231</v>
      </c>
      <c r="P276" t="s">
        <v>19337</v>
      </c>
      <c r="Q276" t="s">
        <v>875</v>
      </c>
      <c r="R276">
        <v>59433</v>
      </c>
      <c r="S276" t="s">
        <v>2130</v>
      </c>
      <c r="T276" t="s">
        <v>2130</v>
      </c>
      <c r="U276" t="s">
        <v>19338</v>
      </c>
      <c r="V276" t="s">
        <v>13427</v>
      </c>
      <c r="W276" t="s">
        <v>23687</v>
      </c>
      <c r="X276">
        <v>13153</v>
      </c>
      <c r="Z276">
        <v>1194</v>
      </c>
      <c r="AB276">
        <v>100</v>
      </c>
      <c r="AC276" t="s">
        <v>1749</v>
      </c>
      <c r="AD276" t="s">
        <v>1749</v>
      </c>
      <c r="AE276" t="s">
        <v>22374</v>
      </c>
      <c r="AF276" t="s">
        <v>817</v>
      </c>
      <c r="AG276">
        <v>20</v>
      </c>
      <c r="AH276">
        <v>1194</v>
      </c>
      <c r="AI276" t="s">
        <v>23688</v>
      </c>
      <c r="AJ276" t="s">
        <v>23689</v>
      </c>
      <c r="AK276" t="s">
        <v>23804</v>
      </c>
      <c r="AL276" t="s">
        <v>23805</v>
      </c>
      <c r="AM276" t="s">
        <v>23692</v>
      </c>
      <c r="AN276" t="s">
        <v>22101</v>
      </c>
      <c r="AO276">
        <v>1194</v>
      </c>
      <c r="AP276" t="s">
        <v>1749</v>
      </c>
      <c r="AQ276" t="s">
        <v>224</v>
      </c>
      <c r="AR276" t="s">
        <v>17961</v>
      </c>
      <c r="AS276" t="s">
        <v>819</v>
      </c>
      <c r="AT276" t="s">
        <v>23806</v>
      </c>
      <c r="AU276" t="s">
        <v>1244</v>
      </c>
      <c r="AV276" t="s">
        <v>915</v>
      </c>
      <c r="AW276" t="s">
        <v>23694</v>
      </c>
      <c r="AX276" t="s">
        <v>22103</v>
      </c>
      <c r="AY276" t="s">
        <v>23807</v>
      </c>
      <c r="AZ276" t="s">
        <v>23808</v>
      </c>
      <c r="BA276" t="s">
        <v>1749</v>
      </c>
    </row>
    <row r="277" spans="1:53">
      <c r="A277" t="str">
        <f t="shared" si="4"/>
        <v>안전한 식수 공급을 위한 정수기 보급 사업 : CPA 65(한국 지원)2차</v>
      </c>
      <c r="B277">
        <v>275</v>
      </c>
      <c r="C277" t="s">
        <v>817</v>
      </c>
      <c r="D277" t="s">
        <v>19334</v>
      </c>
      <c r="E277" t="s">
        <v>817</v>
      </c>
      <c r="F277" t="s">
        <v>19335</v>
      </c>
      <c r="G277" t="s">
        <v>23684</v>
      </c>
      <c r="J277" t="s">
        <v>23685</v>
      </c>
      <c r="K277" t="s">
        <v>23686</v>
      </c>
      <c r="L277" t="s">
        <v>916</v>
      </c>
      <c r="M277" t="s">
        <v>209</v>
      </c>
      <c r="N277" t="s">
        <v>1228</v>
      </c>
      <c r="O277" t="s">
        <v>1231</v>
      </c>
      <c r="P277" t="s">
        <v>19337</v>
      </c>
      <c r="Q277" t="s">
        <v>875</v>
      </c>
      <c r="R277">
        <v>59433</v>
      </c>
      <c r="S277" t="s">
        <v>2130</v>
      </c>
      <c r="T277" t="s">
        <v>2130</v>
      </c>
      <c r="U277" t="s">
        <v>19338</v>
      </c>
      <c r="V277" t="s">
        <v>13427</v>
      </c>
      <c r="W277" t="s">
        <v>23687</v>
      </c>
      <c r="X277">
        <v>13153</v>
      </c>
      <c r="Z277">
        <v>1080</v>
      </c>
      <c r="AB277">
        <v>91</v>
      </c>
      <c r="AC277" t="s">
        <v>1749</v>
      </c>
      <c r="AD277" t="s">
        <v>1749</v>
      </c>
      <c r="AE277" t="s">
        <v>22374</v>
      </c>
      <c r="AF277" t="s">
        <v>817</v>
      </c>
      <c r="AG277">
        <v>16</v>
      </c>
      <c r="AH277">
        <v>1080</v>
      </c>
      <c r="AI277" t="s">
        <v>23688</v>
      </c>
      <c r="AJ277" t="s">
        <v>23689</v>
      </c>
      <c r="AK277" t="s">
        <v>23809</v>
      </c>
      <c r="AL277" t="s">
        <v>23810</v>
      </c>
      <c r="AM277" t="s">
        <v>23739</v>
      </c>
      <c r="AN277" t="s">
        <v>22109</v>
      </c>
      <c r="AO277">
        <v>1080</v>
      </c>
      <c r="AP277" t="s">
        <v>1749</v>
      </c>
      <c r="AQ277" t="s">
        <v>224</v>
      </c>
      <c r="AR277" t="s">
        <v>17961</v>
      </c>
      <c r="AS277" t="s">
        <v>819</v>
      </c>
      <c r="AT277" t="s">
        <v>23811</v>
      </c>
      <c r="AU277" t="s">
        <v>1244</v>
      </c>
      <c r="AV277" t="s">
        <v>916</v>
      </c>
      <c r="AW277" t="s">
        <v>23694</v>
      </c>
      <c r="AX277" t="s">
        <v>22111</v>
      </c>
      <c r="AY277" t="s">
        <v>23812</v>
      </c>
      <c r="AZ277" t="s">
        <v>23813</v>
      </c>
      <c r="BA277" t="s">
        <v>1749</v>
      </c>
    </row>
    <row r="278" spans="1:53">
      <c r="A278" t="str">
        <f t="shared" si="4"/>
        <v>안전한 식수 공급을 위한 정수기 보급 사업 : CPA 67(한국 지원)2차</v>
      </c>
      <c r="B278">
        <v>276</v>
      </c>
      <c r="C278" t="s">
        <v>817</v>
      </c>
      <c r="D278" t="s">
        <v>19334</v>
      </c>
      <c r="E278" t="s">
        <v>817</v>
      </c>
      <c r="F278" t="s">
        <v>19335</v>
      </c>
      <c r="G278" t="s">
        <v>23684</v>
      </c>
      <c r="J278" t="s">
        <v>23685</v>
      </c>
      <c r="K278" t="s">
        <v>23686</v>
      </c>
      <c r="L278" t="s">
        <v>914</v>
      </c>
      <c r="M278" t="s">
        <v>209</v>
      </c>
      <c r="N278" t="s">
        <v>1228</v>
      </c>
      <c r="O278" t="s">
        <v>1231</v>
      </c>
      <c r="P278" t="s">
        <v>19337</v>
      </c>
      <c r="Q278" t="s">
        <v>875</v>
      </c>
      <c r="R278">
        <v>59433</v>
      </c>
      <c r="S278" t="s">
        <v>2130</v>
      </c>
      <c r="T278" t="s">
        <v>2130</v>
      </c>
      <c r="U278" t="s">
        <v>19338</v>
      </c>
      <c r="V278" t="s">
        <v>13427</v>
      </c>
      <c r="W278" t="s">
        <v>23687</v>
      </c>
      <c r="X278">
        <v>13153</v>
      </c>
      <c r="Z278">
        <v>3528</v>
      </c>
      <c r="AB278">
        <v>295</v>
      </c>
      <c r="AC278" t="s">
        <v>1749</v>
      </c>
      <c r="AD278" t="s">
        <v>1749</v>
      </c>
      <c r="AE278" t="s">
        <v>22374</v>
      </c>
      <c r="AF278" t="s">
        <v>817</v>
      </c>
      <c r="AG278">
        <v>28</v>
      </c>
      <c r="AH278">
        <v>3528</v>
      </c>
      <c r="AI278" t="s">
        <v>23688</v>
      </c>
      <c r="AJ278" t="s">
        <v>23689</v>
      </c>
      <c r="AK278" t="s">
        <v>23814</v>
      </c>
      <c r="AL278" t="s">
        <v>23815</v>
      </c>
      <c r="AM278" t="s">
        <v>23739</v>
      </c>
      <c r="AN278" t="s">
        <v>22093</v>
      </c>
      <c r="AO278">
        <v>3528</v>
      </c>
      <c r="AP278" t="s">
        <v>1749</v>
      </c>
      <c r="AQ278" t="s">
        <v>224</v>
      </c>
      <c r="AR278" t="s">
        <v>17961</v>
      </c>
      <c r="AS278" t="s">
        <v>819</v>
      </c>
      <c r="AT278" t="s">
        <v>23816</v>
      </c>
      <c r="AU278" t="s">
        <v>1244</v>
      </c>
      <c r="AV278" t="s">
        <v>914</v>
      </c>
      <c r="AW278" t="s">
        <v>23694</v>
      </c>
      <c r="AX278" t="s">
        <v>22095</v>
      </c>
      <c r="AY278" t="s">
        <v>23817</v>
      </c>
      <c r="AZ278" t="s">
        <v>23818</v>
      </c>
      <c r="BA278" t="s">
        <v>1749</v>
      </c>
    </row>
    <row r="279" spans="1:53">
      <c r="A279" t="str">
        <f t="shared" si="4"/>
        <v>안전한 식수 공급을 위한 정수기 보급 사업 : CPA 68(한국 지원)2차</v>
      </c>
      <c r="B279">
        <v>277</v>
      </c>
      <c r="C279" t="s">
        <v>817</v>
      </c>
      <c r="D279" t="s">
        <v>19334</v>
      </c>
      <c r="E279" t="s">
        <v>817</v>
      </c>
      <c r="F279" t="s">
        <v>19335</v>
      </c>
      <c r="G279" t="s">
        <v>23684</v>
      </c>
      <c r="J279" t="s">
        <v>23685</v>
      </c>
      <c r="K279" t="s">
        <v>23686</v>
      </c>
      <c r="L279" t="s">
        <v>913</v>
      </c>
      <c r="M279" t="s">
        <v>209</v>
      </c>
      <c r="N279" t="s">
        <v>1228</v>
      </c>
      <c r="O279" t="s">
        <v>1231</v>
      </c>
      <c r="P279" t="s">
        <v>19337</v>
      </c>
      <c r="Q279" t="s">
        <v>875</v>
      </c>
      <c r="R279">
        <v>59433</v>
      </c>
      <c r="S279" t="s">
        <v>2130</v>
      </c>
      <c r="T279" t="s">
        <v>2130</v>
      </c>
      <c r="U279" t="s">
        <v>19338</v>
      </c>
      <c r="V279" t="s">
        <v>13427</v>
      </c>
      <c r="W279" t="s">
        <v>23687</v>
      </c>
      <c r="X279">
        <v>13153</v>
      </c>
      <c r="Z279">
        <v>3439</v>
      </c>
      <c r="AB279">
        <v>288</v>
      </c>
      <c r="AC279" t="s">
        <v>1749</v>
      </c>
      <c r="AD279" t="s">
        <v>1749</v>
      </c>
      <c r="AE279" t="s">
        <v>22374</v>
      </c>
      <c r="AF279" t="s">
        <v>817</v>
      </c>
      <c r="AG279">
        <v>17</v>
      </c>
      <c r="AH279">
        <v>3439</v>
      </c>
      <c r="AI279" t="s">
        <v>23688</v>
      </c>
      <c r="AJ279" t="s">
        <v>23689</v>
      </c>
      <c r="AK279" t="s">
        <v>23819</v>
      </c>
      <c r="AL279" t="s">
        <v>23820</v>
      </c>
      <c r="AM279" t="s">
        <v>23755</v>
      </c>
      <c r="AN279" t="s">
        <v>22085</v>
      </c>
      <c r="AO279">
        <v>3439</v>
      </c>
      <c r="AP279" t="s">
        <v>1749</v>
      </c>
      <c r="AQ279" t="s">
        <v>224</v>
      </c>
      <c r="AR279" t="s">
        <v>17961</v>
      </c>
      <c r="AS279" t="s">
        <v>819</v>
      </c>
      <c r="AT279" t="s">
        <v>23821</v>
      </c>
      <c r="AU279" t="s">
        <v>1244</v>
      </c>
      <c r="AV279" t="s">
        <v>913</v>
      </c>
      <c r="AW279" t="s">
        <v>23694</v>
      </c>
      <c r="AX279" t="s">
        <v>22087</v>
      </c>
      <c r="AY279" t="s">
        <v>23822</v>
      </c>
      <c r="AZ279" t="s">
        <v>23823</v>
      </c>
      <c r="BA279" t="s">
        <v>1749</v>
      </c>
    </row>
    <row r="280" spans="1:53">
      <c r="A280" t="str">
        <f t="shared" si="4"/>
        <v>안전한 식수 공급을 위한 정수기 보급 사업 : CPA 69(한국 지원)2차</v>
      </c>
      <c r="B280">
        <v>278</v>
      </c>
      <c r="C280" t="s">
        <v>817</v>
      </c>
      <c r="D280" t="s">
        <v>19334</v>
      </c>
      <c r="E280" t="s">
        <v>817</v>
      </c>
      <c r="F280" t="s">
        <v>19335</v>
      </c>
      <c r="G280" t="s">
        <v>23684</v>
      </c>
      <c r="J280" t="s">
        <v>23685</v>
      </c>
      <c r="K280" t="s">
        <v>23686</v>
      </c>
      <c r="L280" t="s">
        <v>912</v>
      </c>
      <c r="M280" t="s">
        <v>209</v>
      </c>
      <c r="N280" t="s">
        <v>1228</v>
      </c>
      <c r="O280" t="s">
        <v>1231</v>
      </c>
      <c r="P280" t="s">
        <v>19337</v>
      </c>
      <c r="Q280" t="s">
        <v>875</v>
      </c>
      <c r="R280">
        <v>59433</v>
      </c>
      <c r="S280" t="s">
        <v>2130</v>
      </c>
      <c r="T280" t="s">
        <v>2130</v>
      </c>
      <c r="U280" t="s">
        <v>19338</v>
      </c>
      <c r="V280" t="s">
        <v>13427</v>
      </c>
      <c r="W280" t="s">
        <v>23687</v>
      </c>
      <c r="X280">
        <v>13153</v>
      </c>
      <c r="Z280">
        <v>3985</v>
      </c>
      <c r="AB280">
        <v>334</v>
      </c>
      <c r="AC280" t="s">
        <v>1749</v>
      </c>
      <c r="AD280" t="s">
        <v>1749</v>
      </c>
      <c r="AE280" t="s">
        <v>22374</v>
      </c>
      <c r="AF280" t="s">
        <v>817</v>
      </c>
      <c r="AG280">
        <v>27</v>
      </c>
      <c r="AH280">
        <v>3985</v>
      </c>
      <c r="AI280" t="s">
        <v>23688</v>
      </c>
      <c r="AJ280" t="s">
        <v>23689</v>
      </c>
      <c r="AK280" t="s">
        <v>23824</v>
      </c>
      <c r="AL280" t="s">
        <v>23825</v>
      </c>
      <c r="AM280" t="s">
        <v>23692</v>
      </c>
      <c r="AN280" t="s">
        <v>22077</v>
      </c>
      <c r="AO280">
        <v>3985</v>
      </c>
      <c r="AP280" t="s">
        <v>1749</v>
      </c>
      <c r="AQ280" t="s">
        <v>224</v>
      </c>
      <c r="AR280" t="s">
        <v>17961</v>
      </c>
      <c r="AS280" t="s">
        <v>819</v>
      </c>
      <c r="AT280" t="s">
        <v>23826</v>
      </c>
      <c r="AU280" t="s">
        <v>1244</v>
      </c>
      <c r="AV280" t="s">
        <v>912</v>
      </c>
      <c r="AW280" t="s">
        <v>23694</v>
      </c>
      <c r="AX280" t="s">
        <v>22079</v>
      </c>
      <c r="AY280" t="s">
        <v>23827</v>
      </c>
      <c r="AZ280" t="s">
        <v>23828</v>
      </c>
      <c r="BA280" t="s">
        <v>1749</v>
      </c>
    </row>
    <row r="281" spans="1:53">
      <c r="A281" t="str">
        <f t="shared" si="4"/>
        <v>안전한 식수 공급을 위한 정수기 보급 사업 : CPA 70(한국 지원)2차</v>
      </c>
      <c r="B281">
        <v>279</v>
      </c>
      <c r="C281" t="s">
        <v>817</v>
      </c>
      <c r="D281" t="s">
        <v>19334</v>
      </c>
      <c r="E281" t="s">
        <v>817</v>
      </c>
      <c r="F281" t="s">
        <v>19335</v>
      </c>
      <c r="G281" t="s">
        <v>23684</v>
      </c>
      <c r="J281" t="s">
        <v>23685</v>
      </c>
      <c r="K281" t="s">
        <v>23686</v>
      </c>
      <c r="L281" t="s">
        <v>911</v>
      </c>
      <c r="M281" t="s">
        <v>209</v>
      </c>
      <c r="N281" t="s">
        <v>1228</v>
      </c>
      <c r="O281" t="s">
        <v>1231</v>
      </c>
      <c r="P281" t="s">
        <v>19337</v>
      </c>
      <c r="Q281" t="s">
        <v>875</v>
      </c>
      <c r="R281">
        <v>59433</v>
      </c>
      <c r="S281" t="s">
        <v>2130</v>
      </c>
      <c r="T281" t="s">
        <v>2130</v>
      </c>
      <c r="U281" t="s">
        <v>19338</v>
      </c>
      <c r="V281" t="s">
        <v>13427</v>
      </c>
      <c r="W281" t="s">
        <v>23687</v>
      </c>
      <c r="X281">
        <v>13153</v>
      </c>
      <c r="Z281">
        <v>3530</v>
      </c>
      <c r="AB281">
        <v>295</v>
      </c>
      <c r="AC281" t="s">
        <v>1749</v>
      </c>
      <c r="AD281" t="s">
        <v>1749</v>
      </c>
      <c r="AE281" t="s">
        <v>22374</v>
      </c>
      <c r="AF281" t="s">
        <v>817</v>
      </c>
      <c r="AG281">
        <v>22</v>
      </c>
      <c r="AH281">
        <v>3530</v>
      </c>
      <c r="AI281" t="s">
        <v>23688</v>
      </c>
      <c r="AJ281" t="s">
        <v>23689</v>
      </c>
      <c r="AK281" t="s">
        <v>23829</v>
      </c>
      <c r="AL281" t="s">
        <v>23830</v>
      </c>
      <c r="AM281" t="s">
        <v>23739</v>
      </c>
      <c r="AN281" t="s">
        <v>22068</v>
      </c>
      <c r="AO281">
        <v>3530</v>
      </c>
      <c r="AP281" t="s">
        <v>1749</v>
      </c>
      <c r="AQ281" t="s">
        <v>224</v>
      </c>
      <c r="AR281" t="s">
        <v>17961</v>
      </c>
      <c r="AS281" t="s">
        <v>819</v>
      </c>
      <c r="AT281" t="s">
        <v>23831</v>
      </c>
      <c r="AU281" t="s">
        <v>1244</v>
      </c>
      <c r="AV281" t="s">
        <v>911</v>
      </c>
      <c r="AW281" t="s">
        <v>23694</v>
      </c>
      <c r="AX281" t="s">
        <v>22070</v>
      </c>
      <c r="AY281" t="s">
        <v>23832</v>
      </c>
      <c r="AZ281" t="s">
        <v>23833</v>
      </c>
      <c r="BA281" t="s">
        <v>1749</v>
      </c>
    </row>
    <row r="282" spans="1:53">
      <c r="A282" t="str">
        <f t="shared" si="4"/>
        <v>안전한 식수 공급을 위한 정수기 보급 사업 : CPA 71(한국 지원)2차</v>
      </c>
      <c r="B282">
        <v>280</v>
      </c>
      <c r="C282" t="s">
        <v>817</v>
      </c>
      <c r="D282" t="s">
        <v>19334</v>
      </c>
      <c r="E282" t="s">
        <v>817</v>
      </c>
      <c r="F282" t="s">
        <v>19335</v>
      </c>
      <c r="G282" t="s">
        <v>23684</v>
      </c>
      <c r="J282" t="s">
        <v>23685</v>
      </c>
      <c r="K282" t="s">
        <v>23686</v>
      </c>
      <c r="L282" t="s">
        <v>22059</v>
      </c>
      <c r="M282" t="s">
        <v>209</v>
      </c>
      <c r="N282" t="s">
        <v>1228</v>
      </c>
      <c r="O282" t="s">
        <v>1231</v>
      </c>
      <c r="P282" t="s">
        <v>19337</v>
      </c>
      <c r="Q282" t="s">
        <v>875</v>
      </c>
      <c r="R282">
        <v>59433</v>
      </c>
      <c r="S282" t="s">
        <v>2130</v>
      </c>
      <c r="T282" t="s">
        <v>2130</v>
      </c>
      <c r="U282" t="s">
        <v>19338</v>
      </c>
      <c r="V282" t="s">
        <v>13427</v>
      </c>
      <c r="W282" t="s">
        <v>23687</v>
      </c>
      <c r="X282">
        <v>13153</v>
      </c>
      <c r="Z282">
        <v>5941</v>
      </c>
      <c r="AB282">
        <v>498</v>
      </c>
      <c r="AC282" t="s">
        <v>1749</v>
      </c>
      <c r="AD282" t="s">
        <v>1749</v>
      </c>
      <c r="AE282" t="s">
        <v>22374</v>
      </c>
      <c r="AF282" t="s">
        <v>817</v>
      </c>
      <c r="AG282">
        <v>28</v>
      </c>
      <c r="AH282">
        <v>5941</v>
      </c>
      <c r="AI282" t="s">
        <v>23688</v>
      </c>
      <c r="AJ282" t="s">
        <v>23689</v>
      </c>
      <c r="AK282" t="s">
        <v>23834</v>
      </c>
      <c r="AL282" t="s">
        <v>23835</v>
      </c>
      <c r="AM282" t="s">
        <v>23692</v>
      </c>
      <c r="AN282" t="s">
        <v>22060</v>
      </c>
      <c r="AO282">
        <v>5941</v>
      </c>
      <c r="AP282" t="s">
        <v>1749</v>
      </c>
      <c r="AQ282" t="s">
        <v>224</v>
      </c>
      <c r="AR282" t="s">
        <v>17961</v>
      </c>
      <c r="AS282" t="s">
        <v>819</v>
      </c>
      <c r="AT282" t="s">
        <v>23836</v>
      </c>
      <c r="AU282" t="s">
        <v>1244</v>
      </c>
      <c r="AV282" t="s">
        <v>22059</v>
      </c>
      <c r="AW282" t="s">
        <v>23694</v>
      </c>
      <c r="AX282" t="s">
        <v>22062</v>
      </c>
      <c r="AY282" t="s">
        <v>23837</v>
      </c>
      <c r="AZ282" t="s">
        <v>23838</v>
      </c>
      <c r="BA282" t="s">
        <v>1749</v>
      </c>
    </row>
    <row r="283" spans="1:53">
      <c r="A283" t="str">
        <f t="shared" si="4"/>
        <v>안전한 식수 공급을 위한 정수기 보급 사업 : CPA 72(한국 지원)2차</v>
      </c>
      <c r="B283">
        <v>281</v>
      </c>
      <c r="C283" t="s">
        <v>817</v>
      </c>
      <c r="D283" t="s">
        <v>19334</v>
      </c>
      <c r="E283" t="s">
        <v>817</v>
      </c>
      <c r="F283" t="s">
        <v>19335</v>
      </c>
      <c r="G283" t="s">
        <v>23684</v>
      </c>
      <c r="J283" t="s">
        <v>23685</v>
      </c>
      <c r="K283" t="s">
        <v>23686</v>
      </c>
      <c r="L283" t="s">
        <v>22050</v>
      </c>
      <c r="M283" t="s">
        <v>209</v>
      </c>
      <c r="N283" t="s">
        <v>1228</v>
      </c>
      <c r="O283" t="s">
        <v>1231</v>
      </c>
      <c r="P283" t="s">
        <v>19337</v>
      </c>
      <c r="Q283" t="s">
        <v>875</v>
      </c>
      <c r="R283">
        <v>59433</v>
      </c>
      <c r="S283" t="s">
        <v>2130</v>
      </c>
      <c r="T283" t="s">
        <v>2130</v>
      </c>
      <c r="U283" t="s">
        <v>19338</v>
      </c>
      <c r="V283" t="s">
        <v>13427</v>
      </c>
      <c r="W283" t="s">
        <v>23687</v>
      </c>
      <c r="X283">
        <v>13153</v>
      </c>
      <c r="Z283">
        <v>494</v>
      </c>
      <c r="AB283">
        <v>42</v>
      </c>
      <c r="AC283" t="s">
        <v>1749</v>
      </c>
      <c r="AD283" t="s">
        <v>1749</v>
      </c>
      <c r="AE283" t="s">
        <v>22374</v>
      </c>
      <c r="AF283" t="s">
        <v>817</v>
      </c>
      <c r="AG283">
        <v>98</v>
      </c>
      <c r="AH283">
        <v>494</v>
      </c>
      <c r="AI283" t="s">
        <v>23688</v>
      </c>
      <c r="AJ283" t="s">
        <v>23689</v>
      </c>
      <c r="AK283" t="s">
        <v>23839</v>
      </c>
      <c r="AL283" t="s">
        <v>23840</v>
      </c>
      <c r="AM283" t="s">
        <v>23755</v>
      </c>
      <c r="AN283" t="s">
        <v>22051</v>
      </c>
      <c r="AO283">
        <v>494</v>
      </c>
      <c r="AP283" t="s">
        <v>1749</v>
      </c>
      <c r="AQ283" t="s">
        <v>224</v>
      </c>
      <c r="AR283" t="s">
        <v>17961</v>
      </c>
      <c r="AS283" t="s">
        <v>819</v>
      </c>
      <c r="AT283" t="s">
        <v>23841</v>
      </c>
      <c r="AU283" t="s">
        <v>1244</v>
      </c>
      <c r="AV283" t="s">
        <v>22050</v>
      </c>
      <c r="AW283" t="s">
        <v>23694</v>
      </c>
      <c r="AX283" t="s">
        <v>22053</v>
      </c>
      <c r="AY283" t="s">
        <v>23842</v>
      </c>
      <c r="AZ283" t="s">
        <v>23843</v>
      </c>
      <c r="BA283" t="s">
        <v>1749</v>
      </c>
    </row>
    <row r="284" spans="1:53">
      <c r="A284" t="str">
        <f t="shared" si="4"/>
        <v>안전한 식수 공급을 위한 정수기 보급 사업 : CPA 73(한국 지원)2차</v>
      </c>
      <c r="B284">
        <v>282</v>
      </c>
      <c r="C284" t="s">
        <v>817</v>
      </c>
      <c r="D284" t="s">
        <v>19334</v>
      </c>
      <c r="E284" t="s">
        <v>817</v>
      </c>
      <c r="F284" t="s">
        <v>19335</v>
      </c>
      <c r="G284" t="s">
        <v>23684</v>
      </c>
      <c r="J284" t="s">
        <v>23685</v>
      </c>
      <c r="K284" t="s">
        <v>23686</v>
      </c>
      <c r="L284" t="s">
        <v>22041</v>
      </c>
      <c r="M284" t="s">
        <v>209</v>
      </c>
      <c r="N284" t="s">
        <v>1228</v>
      </c>
      <c r="O284" t="s">
        <v>1231</v>
      </c>
      <c r="P284" t="s">
        <v>19337</v>
      </c>
      <c r="Q284" t="s">
        <v>875</v>
      </c>
      <c r="R284">
        <v>59433</v>
      </c>
      <c r="S284" t="s">
        <v>2130</v>
      </c>
      <c r="T284" t="s">
        <v>2130</v>
      </c>
      <c r="U284" t="s">
        <v>19338</v>
      </c>
      <c r="V284" t="s">
        <v>13427</v>
      </c>
      <c r="W284" t="s">
        <v>23687</v>
      </c>
      <c r="X284">
        <v>13153</v>
      </c>
      <c r="Z284">
        <v>409</v>
      </c>
      <c r="AB284">
        <v>34</v>
      </c>
      <c r="AC284" t="s">
        <v>1749</v>
      </c>
      <c r="AD284" t="s">
        <v>1749</v>
      </c>
      <c r="AE284" t="s">
        <v>22374</v>
      </c>
      <c r="AF284" t="s">
        <v>817</v>
      </c>
      <c r="AG284">
        <v>33</v>
      </c>
      <c r="AH284">
        <v>409</v>
      </c>
      <c r="AI284" t="s">
        <v>23688</v>
      </c>
      <c r="AJ284" t="s">
        <v>23689</v>
      </c>
      <c r="AK284" t="s">
        <v>23844</v>
      </c>
      <c r="AL284" t="s">
        <v>23845</v>
      </c>
      <c r="AM284" t="s">
        <v>23692</v>
      </c>
      <c r="AN284" t="s">
        <v>22042</v>
      </c>
      <c r="AO284">
        <v>409</v>
      </c>
      <c r="AP284" t="s">
        <v>1749</v>
      </c>
      <c r="AQ284" t="s">
        <v>224</v>
      </c>
      <c r="AR284" t="s">
        <v>17961</v>
      </c>
      <c r="AS284" t="s">
        <v>819</v>
      </c>
      <c r="AT284" t="s">
        <v>23846</v>
      </c>
      <c r="AU284" t="s">
        <v>1244</v>
      </c>
      <c r="AV284" t="s">
        <v>22041</v>
      </c>
      <c r="AW284" t="s">
        <v>23694</v>
      </c>
      <c r="AX284" t="s">
        <v>22044</v>
      </c>
      <c r="AY284" t="s">
        <v>23847</v>
      </c>
      <c r="AZ284" t="s">
        <v>23848</v>
      </c>
      <c r="BA284" t="s">
        <v>1749</v>
      </c>
    </row>
    <row r="285" spans="1:53">
      <c r="A285" t="str">
        <f t="shared" si="4"/>
        <v>안전한 식수 공급을 위한 정수기 보급 사업 : CPA 74(한국 지원)2차</v>
      </c>
      <c r="B285">
        <v>283</v>
      </c>
      <c r="C285" t="s">
        <v>817</v>
      </c>
      <c r="D285" t="s">
        <v>19334</v>
      </c>
      <c r="E285" t="s">
        <v>817</v>
      </c>
      <c r="F285" t="s">
        <v>19335</v>
      </c>
      <c r="G285" t="s">
        <v>23684</v>
      </c>
      <c r="J285" t="s">
        <v>23685</v>
      </c>
      <c r="K285" t="s">
        <v>23686</v>
      </c>
      <c r="L285" t="s">
        <v>22033</v>
      </c>
      <c r="M285" t="s">
        <v>209</v>
      </c>
      <c r="N285" t="s">
        <v>1228</v>
      </c>
      <c r="O285" t="s">
        <v>1231</v>
      </c>
      <c r="P285" t="s">
        <v>19337</v>
      </c>
      <c r="Q285" t="s">
        <v>875</v>
      </c>
      <c r="R285">
        <v>59433</v>
      </c>
      <c r="S285" t="s">
        <v>2130</v>
      </c>
      <c r="T285" t="s">
        <v>2130</v>
      </c>
      <c r="U285" t="s">
        <v>19338</v>
      </c>
      <c r="V285" t="s">
        <v>13427</v>
      </c>
      <c r="W285" t="s">
        <v>23687</v>
      </c>
      <c r="X285">
        <v>13153</v>
      </c>
      <c r="Z285">
        <v>292</v>
      </c>
      <c r="AB285">
        <v>24</v>
      </c>
      <c r="AC285" t="s">
        <v>1749</v>
      </c>
      <c r="AD285" t="s">
        <v>1749</v>
      </c>
      <c r="AE285" t="s">
        <v>22374</v>
      </c>
      <c r="AF285" t="s">
        <v>817</v>
      </c>
      <c r="AG285">
        <v>30</v>
      </c>
      <c r="AH285">
        <v>292</v>
      </c>
      <c r="AI285" t="s">
        <v>23688</v>
      </c>
      <c r="AJ285" t="s">
        <v>23689</v>
      </c>
      <c r="AK285" t="s">
        <v>23849</v>
      </c>
      <c r="AL285" t="s">
        <v>23850</v>
      </c>
      <c r="AM285" t="s">
        <v>23755</v>
      </c>
      <c r="AN285" t="s">
        <v>22034</v>
      </c>
      <c r="AO285">
        <v>292</v>
      </c>
      <c r="AP285" t="s">
        <v>1749</v>
      </c>
      <c r="AQ285" t="s">
        <v>224</v>
      </c>
      <c r="AR285" t="s">
        <v>17961</v>
      </c>
      <c r="AS285" t="s">
        <v>819</v>
      </c>
      <c r="AT285" t="s">
        <v>23851</v>
      </c>
      <c r="AU285" t="s">
        <v>1244</v>
      </c>
      <c r="AV285" t="s">
        <v>22033</v>
      </c>
      <c r="AW285" t="s">
        <v>23694</v>
      </c>
      <c r="AX285" t="s">
        <v>22036</v>
      </c>
      <c r="AY285" t="s">
        <v>23852</v>
      </c>
      <c r="AZ285" t="s">
        <v>23853</v>
      </c>
      <c r="BA285" t="s">
        <v>1749</v>
      </c>
    </row>
    <row r="286" spans="1:53">
      <c r="A286" t="str">
        <f t="shared" si="4"/>
        <v>안전한 식수 공급을 위한 정수기 보급 사업 : CPA 75(한국 지원)2차</v>
      </c>
      <c r="B286">
        <v>284</v>
      </c>
      <c r="C286" t="s">
        <v>817</v>
      </c>
      <c r="D286" t="s">
        <v>19334</v>
      </c>
      <c r="E286" t="s">
        <v>817</v>
      </c>
      <c r="F286" t="s">
        <v>19335</v>
      </c>
      <c r="G286" t="s">
        <v>23684</v>
      </c>
      <c r="J286" t="s">
        <v>23685</v>
      </c>
      <c r="K286" t="s">
        <v>23686</v>
      </c>
      <c r="L286" t="s">
        <v>22025</v>
      </c>
      <c r="M286" t="s">
        <v>209</v>
      </c>
      <c r="N286" t="s">
        <v>1228</v>
      </c>
      <c r="O286" t="s">
        <v>1231</v>
      </c>
      <c r="P286" t="s">
        <v>19337</v>
      </c>
      <c r="Q286" t="s">
        <v>875</v>
      </c>
      <c r="R286">
        <v>59433</v>
      </c>
      <c r="S286" t="s">
        <v>2130</v>
      </c>
      <c r="T286" t="s">
        <v>2130</v>
      </c>
      <c r="U286" t="s">
        <v>19338</v>
      </c>
      <c r="V286" t="s">
        <v>13427</v>
      </c>
      <c r="W286" t="s">
        <v>23687</v>
      </c>
      <c r="X286">
        <v>13153</v>
      </c>
      <c r="Z286">
        <v>562</v>
      </c>
      <c r="AB286">
        <v>47</v>
      </c>
      <c r="AC286" t="s">
        <v>1749</v>
      </c>
      <c r="AD286" t="s">
        <v>1749</v>
      </c>
      <c r="AE286" t="s">
        <v>22374</v>
      </c>
      <c r="AF286" t="s">
        <v>817</v>
      </c>
      <c r="AG286">
        <v>30</v>
      </c>
      <c r="AH286">
        <v>562</v>
      </c>
      <c r="AI286" t="s">
        <v>23688</v>
      </c>
      <c r="AJ286" t="s">
        <v>23689</v>
      </c>
      <c r="AK286" t="s">
        <v>23854</v>
      </c>
      <c r="AL286" t="s">
        <v>23855</v>
      </c>
      <c r="AM286" t="s">
        <v>23692</v>
      </c>
      <c r="AN286" t="s">
        <v>22026</v>
      </c>
      <c r="AO286">
        <v>562</v>
      </c>
      <c r="AP286" t="s">
        <v>1749</v>
      </c>
      <c r="AQ286" t="s">
        <v>224</v>
      </c>
      <c r="AR286" t="s">
        <v>17961</v>
      </c>
      <c r="AS286" t="s">
        <v>819</v>
      </c>
      <c r="AT286" t="s">
        <v>23856</v>
      </c>
      <c r="AU286" t="s">
        <v>1244</v>
      </c>
      <c r="AV286" t="s">
        <v>22025</v>
      </c>
      <c r="AW286" t="s">
        <v>23694</v>
      </c>
      <c r="AX286" t="s">
        <v>22028</v>
      </c>
      <c r="AY286" t="s">
        <v>23857</v>
      </c>
      <c r="AZ286" t="s">
        <v>23858</v>
      </c>
      <c r="BA286" t="s">
        <v>1749</v>
      </c>
    </row>
    <row r="287" spans="1:53">
      <c r="A287" t="str">
        <f t="shared" si="4"/>
        <v>안전한 식수 공급을 위한 정수기 보급 사업 : CPA 76(한국 지원)2차</v>
      </c>
      <c r="B287">
        <v>285</v>
      </c>
      <c r="C287" t="s">
        <v>817</v>
      </c>
      <c r="D287" t="s">
        <v>19334</v>
      </c>
      <c r="E287" t="s">
        <v>817</v>
      </c>
      <c r="F287" t="s">
        <v>19335</v>
      </c>
      <c r="G287" t="s">
        <v>23684</v>
      </c>
      <c r="J287" t="s">
        <v>23685</v>
      </c>
      <c r="K287" t="s">
        <v>23686</v>
      </c>
      <c r="L287" t="s">
        <v>22016</v>
      </c>
      <c r="M287" t="s">
        <v>209</v>
      </c>
      <c r="N287" t="s">
        <v>1228</v>
      </c>
      <c r="O287" t="s">
        <v>1231</v>
      </c>
      <c r="P287" t="s">
        <v>19337</v>
      </c>
      <c r="Q287" t="s">
        <v>875</v>
      </c>
      <c r="R287">
        <v>59433</v>
      </c>
      <c r="S287" t="s">
        <v>2130</v>
      </c>
      <c r="T287" t="s">
        <v>2130</v>
      </c>
      <c r="U287" t="s">
        <v>19338</v>
      </c>
      <c r="V287" t="s">
        <v>13427</v>
      </c>
      <c r="W287" t="s">
        <v>23687</v>
      </c>
      <c r="X287">
        <v>13153</v>
      </c>
      <c r="Z287">
        <v>291</v>
      </c>
      <c r="AB287">
        <v>24</v>
      </c>
      <c r="AC287" t="s">
        <v>1749</v>
      </c>
      <c r="AD287" t="s">
        <v>1749</v>
      </c>
      <c r="AE287" t="s">
        <v>22374</v>
      </c>
      <c r="AF287" t="s">
        <v>817</v>
      </c>
      <c r="AG287">
        <v>37</v>
      </c>
      <c r="AH287">
        <v>291</v>
      </c>
      <c r="AI287" t="s">
        <v>23688</v>
      </c>
      <c r="AJ287" t="s">
        <v>23689</v>
      </c>
      <c r="AK287" t="s">
        <v>23859</v>
      </c>
      <c r="AL287" t="s">
        <v>23860</v>
      </c>
      <c r="AM287" t="s">
        <v>23692</v>
      </c>
      <c r="AN287" t="s">
        <v>22017</v>
      </c>
      <c r="AO287">
        <v>291</v>
      </c>
      <c r="AP287" t="s">
        <v>1749</v>
      </c>
      <c r="AQ287" t="s">
        <v>224</v>
      </c>
      <c r="AR287" t="s">
        <v>17961</v>
      </c>
      <c r="AS287" t="s">
        <v>819</v>
      </c>
      <c r="AT287" t="s">
        <v>23861</v>
      </c>
      <c r="AU287" t="s">
        <v>1244</v>
      </c>
      <c r="AV287" t="s">
        <v>22016</v>
      </c>
      <c r="AW287" t="s">
        <v>23694</v>
      </c>
      <c r="AX287" t="s">
        <v>22019</v>
      </c>
      <c r="AY287" t="s">
        <v>23862</v>
      </c>
      <c r="AZ287" t="s">
        <v>23863</v>
      </c>
      <c r="BA287" t="s">
        <v>1749</v>
      </c>
    </row>
    <row r="288" spans="1:53">
      <c r="A288" t="str">
        <f t="shared" si="4"/>
        <v>안전한 식수 공급을 위한 정수기 보급 사업 : CPA 77(한국 지원)2차</v>
      </c>
      <c r="B288">
        <v>286</v>
      </c>
      <c r="C288" t="s">
        <v>817</v>
      </c>
      <c r="D288" t="s">
        <v>19334</v>
      </c>
      <c r="E288" t="s">
        <v>817</v>
      </c>
      <c r="F288" t="s">
        <v>19335</v>
      </c>
      <c r="G288" t="s">
        <v>23684</v>
      </c>
      <c r="J288" t="s">
        <v>23685</v>
      </c>
      <c r="K288" t="s">
        <v>23686</v>
      </c>
      <c r="L288" t="s">
        <v>22005</v>
      </c>
      <c r="M288" t="s">
        <v>209</v>
      </c>
      <c r="N288" t="s">
        <v>1228</v>
      </c>
      <c r="O288" t="s">
        <v>1231</v>
      </c>
      <c r="P288" t="s">
        <v>19337</v>
      </c>
      <c r="Q288" t="s">
        <v>875</v>
      </c>
      <c r="R288">
        <v>59433</v>
      </c>
      <c r="S288" t="s">
        <v>2130</v>
      </c>
      <c r="T288" t="s">
        <v>2130</v>
      </c>
      <c r="U288" t="s">
        <v>19338</v>
      </c>
      <c r="V288" t="s">
        <v>13427</v>
      </c>
      <c r="W288" t="s">
        <v>23687</v>
      </c>
      <c r="X288">
        <v>13153</v>
      </c>
      <c r="Z288">
        <v>330</v>
      </c>
      <c r="AB288">
        <v>47</v>
      </c>
      <c r="AC288" t="s">
        <v>1749</v>
      </c>
      <c r="AD288" t="s">
        <v>1749</v>
      </c>
      <c r="AE288" t="s">
        <v>22374</v>
      </c>
      <c r="AF288" t="s">
        <v>817</v>
      </c>
      <c r="AG288">
        <v>33</v>
      </c>
      <c r="AH288">
        <v>330</v>
      </c>
      <c r="AI288" t="s">
        <v>23688</v>
      </c>
      <c r="AJ288" t="s">
        <v>23689</v>
      </c>
      <c r="AK288" t="s">
        <v>23864</v>
      </c>
      <c r="AL288" t="s">
        <v>23865</v>
      </c>
      <c r="AM288" t="s">
        <v>23755</v>
      </c>
      <c r="AN288" t="s">
        <v>22008</v>
      </c>
      <c r="AO288">
        <v>330</v>
      </c>
      <c r="AP288" t="s">
        <v>1749</v>
      </c>
      <c r="AQ288" t="s">
        <v>224</v>
      </c>
      <c r="AR288" t="s">
        <v>17961</v>
      </c>
      <c r="AS288" t="s">
        <v>819</v>
      </c>
      <c r="AT288" t="s">
        <v>23866</v>
      </c>
      <c r="AU288" t="s">
        <v>1244</v>
      </c>
      <c r="AV288" t="s">
        <v>22005</v>
      </c>
      <c r="AW288" t="s">
        <v>23694</v>
      </c>
      <c r="AX288" t="s">
        <v>22010</v>
      </c>
      <c r="AY288" t="s">
        <v>23867</v>
      </c>
      <c r="AZ288" t="s">
        <v>23868</v>
      </c>
      <c r="BA288" t="s">
        <v>1749</v>
      </c>
    </row>
    <row r="289" spans="1:53">
      <c r="A289" t="str">
        <f t="shared" si="4"/>
        <v>안전한 식수 공급을 위한 정수기 보급 사업 : CPA 78(한국 지원)2차</v>
      </c>
      <c r="B289">
        <v>287</v>
      </c>
      <c r="C289" t="s">
        <v>817</v>
      </c>
      <c r="D289" t="s">
        <v>19334</v>
      </c>
      <c r="E289" t="s">
        <v>817</v>
      </c>
      <c r="F289" t="s">
        <v>19335</v>
      </c>
      <c r="G289" t="s">
        <v>19377</v>
      </c>
      <c r="J289" t="s">
        <v>19378</v>
      </c>
      <c r="K289" t="s">
        <v>19379</v>
      </c>
      <c r="L289" t="s">
        <v>21995</v>
      </c>
      <c r="M289" t="s">
        <v>209</v>
      </c>
      <c r="N289" t="s">
        <v>1228</v>
      </c>
      <c r="O289" t="s">
        <v>1231</v>
      </c>
      <c r="P289" t="s">
        <v>19337</v>
      </c>
      <c r="Q289" t="s">
        <v>875</v>
      </c>
      <c r="R289">
        <v>59886</v>
      </c>
      <c r="S289" t="s">
        <v>2130</v>
      </c>
      <c r="T289" t="s">
        <v>2130</v>
      </c>
      <c r="U289" t="s">
        <v>19338</v>
      </c>
      <c r="V289" t="s">
        <v>13427</v>
      </c>
      <c r="W289" t="s">
        <v>23687</v>
      </c>
      <c r="X289">
        <v>13253</v>
      </c>
      <c r="Z289">
        <v>2514</v>
      </c>
      <c r="AB289">
        <v>334</v>
      </c>
      <c r="AC289" t="s">
        <v>1749</v>
      </c>
      <c r="AD289" t="s">
        <v>1749</v>
      </c>
      <c r="AE289" t="s">
        <v>22374</v>
      </c>
      <c r="AF289" t="s">
        <v>817</v>
      </c>
      <c r="AG289">
        <v>21</v>
      </c>
      <c r="AH289">
        <v>2514</v>
      </c>
      <c r="AI289" t="s">
        <v>23869</v>
      </c>
      <c r="AJ289" t="s">
        <v>23870</v>
      </c>
      <c r="AK289" t="s">
        <v>23871</v>
      </c>
      <c r="AL289" t="s">
        <v>23872</v>
      </c>
      <c r="AM289" t="s">
        <v>23873</v>
      </c>
      <c r="AN289" t="s">
        <v>21997</v>
      </c>
      <c r="AO289">
        <v>2514</v>
      </c>
      <c r="AP289" t="s">
        <v>1749</v>
      </c>
      <c r="AQ289" t="s">
        <v>224</v>
      </c>
      <c r="AR289" t="s">
        <v>23874</v>
      </c>
      <c r="AS289" t="s">
        <v>819</v>
      </c>
      <c r="AT289" t="s">
        <v>23875</v>
      </c>
      <c r="AU289" t="s">
        <v>1244</v>
      </c>
      <c r="AV289" t="s">
        <v>21995</v>
      </c>
      <c r="AW289" t="s">
        <v>23694</v>
      </c>
      <c r="AX289" t="s">
        <v>21999</v>
      </c>
      <c r="AY289" t="s">
        <v>23876</v>
      </c>
      <c r="AZ289" t="s">
        <v>23877</v>
      </c>
      <c r="BA289" t="s">
        <v>1749</v>
      </c>
    </row>
    <row r="290" spans="1:53">
      <c r="A290" t="str">
        <f t="shared" si="4"/>
        <v>안전한 식수 공급을 위한 정수기 보급 사업 : CPA 79(한국 지원)2차</v>
      </c>
      <c r="B290">
        <v>288</v>
      </c>
      <c r="C290" t="s">
        <v>817</v>
      </c>
      <c r="D290" t="s">
        <v>19334</v>
      </c>
      <c r="E290" t="s">
        <v>817</v>
      </c>
      <c r="F290" t="s">
        <v>19335</v>
      </c>
      <c r="G290" t="s">
        <v>19377</v>
      </c>
      <c r="J290" t="s">
        <v>19378</v>
      </c>
      <c r="K290" t="s">
        <v>19379</v>
      </c>
      <c r="L290" t="s">
        <v>21986</v>
      </c>
      <c r="M290" t="s">
        <v>209</v>
      </c>
      <c r="N290" t="s">
        <v>1228</v>
      </c>
      <c r="O290" t="s">
        <v>1231</v>
      </c>
      <c r="P290" t="s">
        <v>19337</v>
      </c>
      <c r="Q290" t="s">
        <v>875</v>
      </c>
      <c r="R290">
        <v>59886</v>
      </c>
      <c r="S290" t="s">
        <v>2130</v>
      </c>
      <c r="T290" t="s">
        <v>2130</v>
      </c>
      <c r="U290" t="s">
        <v>19338</v>
      </c>
      <c r="V290" t="s">
        <v>13427</v>
      </c>
      <c r="W290" t="s">
        <v>23687</v>
      </c>
      <c r="X290">
        <v>13253</v>
      </c>
      <c r="Z290">
        <v>2595</v>
      </c>
      <c r="AB290">
        <v>345</v>
      </c>
      <c r="AC290" t="s">
        <v>1749</v>
      </c>
      <c r="AD290" t="s">
        <v>1749</v>
      </c>
      <c r="AE290" t="s">
        <v>22374</v>
      </c>
      <c r="AF290" t="s">
        <v>817</v>
      </c>
      <c r="AG290">
        <v>15</v>
      </c>
      <c r="AH290">
        <v>2595</v>
      </c>
      <c r="AI290" t="s">
        <v>23869</v>
      </c>
      <c r="AJ290" t="s">
        <v>23870</v>
      </c>
      <c r="AK290" t="s">
        <v>23878</v>
      </c>
      <c r="AL290" t="s">
        <v>23879</v>
      </c>
      <c r="AM290" t="s">
        <v>23873</v>
      </c>
      <c r="AN290" t="s">
        <v>21987</v>
      </c>
      <c r="AO290">
        <v>2595</v>
      </c>
      <c r="AP290" t="s">
        <v>1749</v>
      </c>
      <c r="AQ290" t="s">
        <v>224</v>
      </c>
      <c r="AR290" t="s">
        <v>23874</v>
      </c>
      <c r="AS290" t="s">
        <v>819</v>
      </c>
      <c r="AT290" t="s">
        <v>23880</v>
      </c>
      <c r="AU290" t="s">
        <v>1244</v>
      </c>
      <c r="AV290" t="s">
        <v>21986</v>
      </c>
      <c r="AW290" t="s">
        <v>23694</v>
      </c>
      <c r="AX290" t="s">
        <v>21989</v>
      </c>
      <c r="AY290" t="s">
        <v>23881</v>
      </c>
      <c r="AZ290" t="s">
        <v>23882</v>
      </c>
      <c r="BA290" t="s">
        <v>1749</v>
      </c>
    </row>
    <row r="291" spans="1:53">
      <c r="A291" t="str">
        <f t="shared" si="4"/>
        <v>안전한 식수 공급을 위한 정수기 보급 사업 : CPA 80(한국 지원)2차</v>
      </c>
      <c r="B291">
        <v>289</v>
      </c>
      <c r="C291" t="s">
        <v>817</v>
      </c>
      <c r="D291" t="s">
        <v>19334</v>
      </c>
      <c r="E291" t="s">
        <v>817</v>
      </c>
      <c r="F291" t="s">
        <v>19335</v>
      </c>
      <c r="G291" t="s">
        <v>19377</v>
      </c>
      <c r="J291" t="s">
        <v>19378</v>
      </c>
      <c r="K291" t="s">
        <v>19379</v>
      </c>
      <c r="L291" t="s">
        <v>21977</v>
      </c>
      <c r="M291" t="s">
        <v>209</v>
      </c>
      <c r="N291" t="s">
        <v>1228</v>
      </c>
      <c r="O291" t="s">
        <v>1231</v>
      </c>
      <c r="P291" t="s">
        <v>19337</v>
      </c>
      <c r="Q291" t="s">
        <v>875</v>
      </c>
      <c r="R291">
        <v>59886</v>
      </c>
      <c r="S291" t="s">
        <v>2130</v>
      </c>
      <c r="T291" t="s">
        <v>2130</v>
      </c>
      <c r="U291" t="s">
        <v>19338</v>
      </c>
      <c r="V291" t="s">
        <v>13427</v>
      </c>
      <c r="W291" t="s">
        <v>23687</v>
      </c>
      <c r="X291">
        <v>13253</v>
      </c>
      <c r="Z291">
        <v>2533</v>
      </c>
      <c r="AB291">
        <v>337</v>
      </c>
      <c r="AC291" t="s">
        <v>1749</v>
      </c>
      <c r="AD291" t="s">
        <v>1749</v>
      </c>
      <c r="AE291" t="s">
        <v>22374</v>
      </c>
      <c r="AF291" t="s">
        <v>817</v>
      </c>
      <c r="AG291">
        <v>19</v>
      </c>
      <c r="AH291">
        <v>2533</v>
      </c>
      <c r="AI291" t="s">
        <v>23869</v>
      </c>
      <c r="AJ291" t="s">
        <v>23870</v>
      </c>
      <c r="AK291" t="s">
        <v>23883</v>
      </c>
      <c r="AL291" t="s">
        <v>23884</v>
      </c>
      <c r="AM291" t="s">
        <v>23873</v>
      </c>
      <c r="AN291" t="s">
        <v>21978</v>
      </c>
      <c r="AO291">
        <v>2533</v>
      </c>
      <c r="AP291" t="s">
        <v>1749</v>
      </c>
      <c r="AQ291" t="s">
        <v>224</v>
      </c>
      <c r="AR291" t="s">
        <v>23874</v>
      </c>
      <c r="AS291" t="s">
        <v>819</v>
      </c>
      <c r="AT291" t="s">
        <v>23885</v>
      </c>
      <c r="AU291" t="s">
        <v>1244</v>
      </c>
      <c r="AV291" t="s">
        <v>21977</v>
      </c>
      <c r="AW291" t="s">
        <v>23694</v>
      </c>
      <c r="AX291" t="s">
        <v>21980</v>
      </c>
      <c r="AY291" t="s">
        <v>23886</v>
      </c>
      <c r="AZ291" t="s">
        <v>23887</v>
      </c>
      <c r="BA291" t="s">
        <v>1749</v>
      </c>
    </row>
    <row r="292" spans="1:53">
      <c r="A292" t="str">
        <f t="shared" si="4"/>
        <v>안전한 식수 공급을 위한 정수기 보급 사업 : CPA 81(한국 지원)2차</v>
      </c>
      <c r="B292">
        <v>290</v>
      </c>
      <c r="C292" t="s">
        <v>817</v>
      </c>
      <c r="D292" t="s">
        <v>19334</v>
      </c>
      <c r="E292" t="s">
        <v>817</v>
      </c>
      <c r="F292" t="s">
        <v>19335</v>
      </c>
      <c r="G292" t="s">
        <v>19377</v>
      </c>
      <c r="J292" t="s">
        <v>19378</v>
      </c>
      <c r="K292" t="s">
        <v>19379</v>
      </c>
      <c r="L292" t="s">
        <v>21968</v>
      </c>
      <c r="M292" t="s">
        <v>209</v>
      </c>
      <c r="N292" t="s">
        <v>1228</v>
      </c>
      <c r="O292" t="s">
        <v>1231</v>
      </c>
      <c r="P292" t="s">
        <v>19337</v>
      </c>
      <c r="Q292" t="s">
        <v>875</v>
      </c>
      <c r="R292">
        <v>59886</v>
      </c>
      <c r="S292" t="s">
        <v>2130</v>
      </c>
      <c r="T292" t="s">
        <v>2130</v>
      </c>
      <c r="U292" t="s">
        <v>19338</v>
      </c>
      <c r="V292" t="s">
        <v>13427</v>
      </c>
      <c r="W292" t="s">
        <v>23687</v>
      </c>
      <c r="X292">
        <v>13253</v>
      </c>
      <c r="Z292">
        <v>1843</v>
      </c>
      <c r="AB292">
        <v>246</v>
      </c>
      <c r="AC292" t="s">
        <v>1749</v>
      </c>
      <c r="AD292" t="s">
        <v>1749</v>
      </c>
      <c r="AE292" t="s">
        <v>22374</v>
      </c>
      <c r="AF292" t="s">
        <v>817</v>
      </c>
      <c r="AG292">
        <v>21</v>
      </c>
      <c r="AH292">
        <v>1843</v>
      </c>
      <c r="AI292" t="s">
        <v>23869</v>
      </c>
      <c r="AJ292" t="s">
        <v>23870</v>
      </c>
      <c r="AK292" t="s">
        <v>23888</v>
      </c>
      <c r="AL292" t="s">
        <v>23889</v>
      </c>
      <c r="AM292" t="s">
        <v>23873</v>
      </c>
      <c r="AN292" t="s">
        <v>21969</v>
      </c>
      <c r="AO292">
        <v>1843</v>
      </c>
      <c r="AP292" t="s">
        <v>1749</v>
      </c>
      <c r="AQ292" t="s">
        <v>224</v>
      </c>
      <c r="AR292" t="s">
        <v>23874</v>
      </c>
      <c r="AS292" t="s">
        <v>819</v>
      </c>
      <c r="AT292" t="s">
        <v>23890</v>
      </c>
      <c r="AU292" t="s">
        <v>1244</v>
      </c>
      <c r="AV292" t="s">
        <v>21968</v>
      </c>
      <c r="AW292" t="s">
        <v>23694</v>
      </c>
      <c r="AX292" t="s">
        <v>21971</v>
      </c>
      <c r="AY292" t="s">
        <v>23891</v>
      </c>
      <c r="AZ292" t="s">
        <v>23892</v>
      </c>
      <c r="BA292" t="s">
        <v>1749</v>
      </c>
    </row>
    <row r="293" spans="1:53">
      <c r="A293" t="str">
        <f t="shared" si="4"/>
        <v>안전한 식수 공급을 위한 정수기 보급 사업 : CPA 82(한국 지원)2차</v>
      </c>
      <c r="B293">
        <v>291</v>
      </c>
      <c r="C293" t="s">
        <v>817</v>
      </c>
      <c r="D293" t="s">
        <v>19334</v>
      </c>
      <c r="E293" t="s">
        <v>817</v>
      </c>
      <c r="F293" t="s">
        <v>19335</v>
      </c>
      <c r="G293" t="s">
        <v>19377</v>
      </c>
      <c r="J293" t="s">
        <v>19378</v>
      </c>
      <c r="K293" t="s">
        <v>19379</v>
      </c>
      <c r="L293" t="s">
        <v>21959</v>
      </c>
      <c r="M293" t="s">
        <v>209</v>
      </c>
      <c r="N293" t="s">
        <v>1228</v>
      </c>
      <c r="O293" t="s">
        <v>1231</v>
      </c>
      <c r="P293" t="s">
        <v>19337</v>
      </c>
      <c r="Q293" t="s">
        <v>875</v>
      </c>
      <c r="R293">
        <v>59886</v>
      </c>
      <c r="S293" t="s">
        <v>2130</v>
      </c>
      <c r="T293" t="s">
        <v>2130</v>
      </c>
      <c r="U293" t="s">
        <v>19338</v>
      </c>
      <c r="V293" t="s">
        <v>13427</v>
      </c>
      <c r="W293" t="s">
        <v>23687</v>
      </c>
      <c r="X293">
        <v>13253</v>
      </c>
      <c r="Z293">
        <v>1979</v>
      </c>
      <c r="AB293">
        <v>264</v>
      </c>
      <c r="AC293" t="s">
        <v>1749</v>
      </c>
      <c r="AD293" t="s">
        <v>1749</v>
      </c>
      <c r="AE293" t="s">
        <v>22374</v>
      </c>
      <c r="AF293" t="s">
        <v>817</v>
      </c>
      <c r="AG293">
        <v>15</v>
      </c>
      <c r="AH293">
        <v>1979</v>
      </c>
      <c r="AI293" t="s">
        <v>23869</v>
      </c>
      <c r="AJ293" t="s">
        <v>23870</v>
      </c>
      <c r="AK293" t="s">
        <v>23893</v>
      </c>
      <c r="AL293" t="s">
        <v>23894</v>
      </c>
      <c r="AM293" t="s">
        <v>23873</v>
      </c>
      <c r="AN293" t="s">
        <v>21960</v>
      </c>
      <c r="AO293">
        <v>1979</v>
      </c>
      <c r="AP293" t="s">
        <v>1749</v>
      </c>
      <c r="AQ293" t="s">
        <v>224</v>
      </c>
      <c r="AR293" t="s">
        <v>23874</v>
      </c>
      <c r="AS293" t="s">
        <v>819</v>
      </c>
      <c r="AT293" t="s">
        <v>23895</v>
      </c>
      <c r="AU293" t="s">
        <v>1244</v>
      </c>
      <c r="AV293" t="s">
        <v>21959</v>
      </c>
      <c r="AW293" t="s">
        <v>23694</v>
      </c>
      <c r="AX293" t="s">
        <v>21962</v>
      </c>
      <c r="AY293" t="s">
        <v>23896</v>
      </c>
      <c r="AZ293" t="s">
        <v>23897</v>
      </c>
      <c r="BA293" t="s">
        <v>1749</v>
      </c>
    </row>
    <row r="294" spans="1:53">
      <c r="A294" t="str">
        <f t="shared" si="4"/>
        <v>안전한 식수 공급을 위한 정수기 보급 사업 : CPA 83(한국 지원)2차</v>
      </c>
      <c r="B294">
        <v>292</v>
      </c>
      <c r="C294" t="s">
        <v>817</v>
      </c>
      <c r="D294" t="s">
        <v>19334</v>
      </c>
      <c r="E294" t="s">
        <v>817</v>
      </c>
      <c r="F294" t="s">
        <v>19335</v>
      </c>
      <c r="G294" t="s">
        <v>19377</v>
      </c>
      <c r="J294" t="s">
        <v>19378</v>
      </c>
      <c r="K294" t="s">
        <v>19379</v>
      </c>
      <c r="L294" t="s">
        <v>21950</v>
      </c>
      <c r="M294" t="s">
        <v>209</v>
      </c>
      <c r="N294" t="s">
        <v>1228</v>
      </c>
      <c r="O294" t="s">
        <v>1231</v>
      </c>
      <c r="P294" t="s">
        <v>19337</v>
      </c>
      <c r="Q294" t="s">
        <v>875</v>
      </c>
      <c r="R294">
        <v>59886</v>
      </c>
      <c r="S294" t="s">
        <v>2130</v>
      </c>
      <c r="T294" t="s">
        <v>2130</v>
      </c>
      <c r="U294" t="s">
        <v>19338</v>
      </c>
      <c r="V294" t="s">
        <v>13427</v>
      </c>
      <c r="W294" t="s">
        <v>23687</v>
      </c>
      <c r="X294">
        <v>13253</v>
      </c>
      <c r="Z294">
        <v>1999</v>
      </c>
      <c r="AB294">
        <v>266</v>
      </c>
      <c r="AC294" t="s">
        <v>1749</v>
      </c>
      <c r="AD294" t="s">
        <v>1749</v>
      </c>
      <c r="AE294" t="s">
        <v>22374</v>
      </c>
      <c r="AF294" t="s">
        <v>817</v>
      </c>
      <c r="AG294">
        <v>31</v>
      </c>
      <c r="AH294">
        <v>1999</v>
      </c>
      <c r="AI294" t="s">
        <v>23869</v>
      </c>
      <c r="AJ294" t="s">
        <v>23870</v>
      </c>
      <c r="AK294" t="s">
        <v>23898</v>
      </c>
      <c r="AL294" t="s">
        <v>23899</v>
      </c>
      <c r="AM294" t="s">
        <v>23873</v>
      </c>
      <c r="AN294" t="s">
        <v>21951</v>
      </c>
      <c r="AO294">
        <v>1999</v>
      </c>
      <c r="AP294" t="s">
        <v>1749</v>
      </c>
      <c r="AQ294" t="s">
        <v>224</v>
      </c>
      <c r="AR294" t="s">
        <v>23874</v>
      </c>
      <c r="AS294" t="s">
        <v>819</v>
      </c>
      <c r="AT294" t="s">
        <v>23900</v>
      </c>
      <c r="AU294" t="s">
        <v>1244</v>
      </c>
      <c r="AV294" t="s">
        <v>21950</v>
      </c>
      <c r="AW294" t="s">
        <v>23694</v>
      </c>
      <c r="AX294" t="s">
        <v>21953</v>
      </c>
      <c r="AY294" t="s">
        <v>23901</v>
      </c>
      <c r="AZ294" t="s">
        <v>23902</v>
      </c>
      <c r="BA294" t="s">
        <v>1749</v>
      </c>
    </row>
    <row r="295" spans="1:53">
      <c r="A295" t="str">
        <f t="shared" si="4"/>
        <v>안전한 식수 공급을 위한 정수기 보급 사업 : CPA 84(한국 지원)2차</v>
      </c>
      <c r="B295">
        <v>293</v>
      </c>
      <c r="C295" t="s">
        <v>817</v>
      </c>
      <c r="D295" t="s">
        <v>19334</v>
      </c>
      <c r="E295" t="s">
        <v>817</v>
      </c>
      <c r="F295" t="s">
        <v>19335</v>
      </c>
      <c r="G295" t="s">
        <v>19377</v>
      </c>
      <c r="J295" t="s">
        <v>19378</v>
      </c>
      <c r="K295" t="s">
        <v>19379</v>
      </c>
      <c r="L295" t="s">
        <v>896</v>
      </c>
      <c r="M295" t="s">
        <v>209</v>
      </c>
      <c r="N295" t="s">
        <v>1228</v>
      </c>
      <c r="O295" t="s">
        <v>1231</v>
      </c>
      <c r="P295" t="s">
        <v>19337</v>
      </c>
      <c r="Q295" t="s">
        <v>875</v>
      </c>
      <c r="R295">
        <v>59886</v>
      </c>
      <c r="S295" t="s">
        <v>2130</v>
      </c>
      <c r="T295" t="s">
        <v>2130</v>
      </c>
      <c r="U295" t="s">
        <v>19338</v>
      </c>
      <c r="V295" t="s">
        <v>13427</v>
      </c>
      <c r="W295" t="s">
        <v>23687</v>
      </c>
      <c r="X295">
        <v>13253</v>
      </c>
      <c r="Z295">
        <v>2178</v>
      </c>
      <c r="AB295">
        <v>290</v>
      </c>
      <c r="AC295" t="s">
        <v>1749</v>
      </c>
      <c r="AD295" t="s">
        <v>1749</v>
      </c>
      <c r="AE295" t="s">
        <v>22374</v>
      </c>
      <c r="AF295" t="s">
        <v>817</v>
      </c>
      <c r="AG295">
        <v>19</v>
      </c>
      <c r="AH295">
        <v>2178</v>
      </c>
      <c r="AI295" t="s">
        <v>23869</v>
      </c>
      <c r="AJ295" t="s">
        <v>23870</v>
      </c>
      <c r="AK295" t="s">
        <v>23903</v>
      </c>
      <c r="AL295" t="s">
        <v>23904</v>
      </c>
      <c r="AM295" t="s">
        <v>23873</v>
      </c>
      <c r="AN295" t="s">
        <v>21942</v>
      </c>
      <c r="AO295">
        <v>2178</v>
      </c>
      <c r="AP295" t="s">
        <v>1749</v>
      </c>
      <c r="AQ295" t="s">
        <v>224</v>
      </c>
      <c r="AR295" t="s">
        <v>23874</v>
      </c>
      <c r="AS295" t="s">
        <v>819</v>
      </c>
      <c r="AT295" t="s">
        <v>23905</v>
      </c>
      <c r="AU295" t="s">
        <v>1244</v>
      </c>
      <c r="AV295" t="s">
        <v>896</v>
      </c>
      <c r="AW295" t="s">
        <v>23694</v>
      </c>
      <c r="AX295" t="s">
        <v>21944</v>
      </c>
      <c r="AY295" t="s">
        <v>23906</v>
      </c>
      <c r="AZ295" t="s">
        <v>23907</v>
      </c>
      <c r="BA295" t="s">
        <v>1749</v>
      </c>
    </row>
    <row r="296" spans="1:53">
      <c r="A296" t="str">
        <f t="shared" si="4"/>
        <v>안전한 식수 공급을 위한 정수기 보급 사업 : CPA 85(한국 지원)2차</v>
      </c>
      <c r="B296">
        <v>294</v>
      </c>
      <c r="C296" t="s">
        <v>817</v>
      </c>
      <c r="D296" t="s">
        <v>19334</v>
      </c>
      <c r="E296" t="s">
        <v>817</v>
      </c>
      <c r="F296" t="s">
        <v>19335</v>
      </c>
      <c r="G296" t="s">
        <v>19377</v>
      </c>
      <c r="J296" t="s">
        <v>19378</v>
      </c>
      <c r="K296" t="s">
        <v>19379</v>
      </c>
      <c r="L296" t="s">
        <v>895</v>
      </c>
      <c r="M296" t="s">
        <v>209</v>
      </c>
      <c r="N296" t="s">
        <v>1228</v>
      </c>
      <c r="O296" t="s">
        <v>1231</v>
      </c>
      <c r="P296" t="s">
        <v>19337</v>
      </c>
      <c r="Q296" t="s">
        <v>875</v>
      </c>
      <c r="R296">
        <v>59886</v>
      </c>
      <c r="S296" t="s">
        <v>2130</v>
      </c>
      <c r="T296" t="s">
        <v>2130</v>
      </c>
      <c r="U296" t="s">
        <v>19338</v>
      </c>
      <c r="V296" t="s">
        <v>13427</v>
      </c>
      <c r="W296" t="s">
        <v>23687</v>
      </c>
      <c r="X296">
        <v>13253</v>
      </c>
      <c r="Z296">
        <v>2503</v>
      </c>
      <c r="AB296">
        <v>334</v>
      </c>
      <c r="AC296" t="s">
        <v>1749</v>
      </c>
      <c r="AD296" t="s">
        <v>1749</v>
      </c>
      <c r="AE296" t="s">
        <v>22374</v>
      </c>
      <c r="AF296" t="s">
        <v>817</v>
      </c>
      <c r="AG296">
        <v>25</v>
      </c>
      <c r="AH296">
        <v>2503</v>
      </c>
      <c r="AI296" t="s">
        <v>23869</v>
      </c>
      <c r="AJ296" t="s">
        <v>23870</v>
      </c>
      <c r="AK296" t="s">
        <v>23908</v>
      </c>
      <c r="AL296" t="s">
        <v>23909</v>
      </c>
      <c r="AM296" t="s">
        <v>23873</v>
      </c>
      <c r="AN296" t="s">
        <v>21934</v>
      </c>
      <c r="AO296">
        <v>2503</v>
      </c>
      <c r="AP296" t="s">
        <v>1749</v>
      </c>
      <c r="AQ296" t="s">
        <v>224</v>
      </c>
      <c r="AR296" t="s">
        <v>23874</v>
      </c>
      <c r="AS296" t="s">
        <v>819</v>
      </c>
      <c r="AT296" t="s">
        <v>23910</v>
      </c>
      <c r="AU296" t="s">
        <v>1244</v>
      </c>
      <c r="AV296" t="s">
        <v>895</v>
      </c>
      <c r="AW296" t="s">
        <v>23694</v>
      </c>
      <c r="AX296" t="s">
        <v>21936</v>
      </c>
      <c r="AY296" t="s">
        <v>23911</v>
      </c>
      <c r="AZ296" t="s">
        <v>23912</v>
      </c>
      <c r="BA296" t="s">
        <v>1749</v>
      </c>
    </row>
    <row r="297" spans="1:53">
      <c r="A297" t="str">
        <f t="shared" si="4"/>
        <v>안전한 식수 공급을 위한 정수기 보급 사업 : CPA 86(한국 지원)2차</v>
      </c>
      <c r="B297">
        <v>295</v>
      </c>
      <c r="C297" t="s">
        <v>817</v>
      </c>
      <c r="D297" t="s">
        <v>19334</v>
      </c>
      <c r="E297" t="s">
        <v>817</v>
      </c>
      <c r="F297" t="s">
        <v>19335</v>
      </c>
      <c r="G297" t="s">
        <v>19377</v>
      </c>
      <c r="J297" t="s">
        <v>19378</v>
      </c>
      <c r="K297" t="s">
        <v>19379</v>
      </c>
      <c r="L297" t="s">
        <v>894</v>
      </c>
      <c r="M297" t="s">
        <v>209</v>
      </c>
      <c r="N297" t="s">
        <v>1228</v>
      </c>
      <c r="O297" t="s">
        <v>1231</v>
      </c>
      <c r="P297" t="s">
        <v>19337</v>
      </c>
      <c r="Q297" t="s">
        <v>875</v>
      </c>
      <c r="R297">
        <v>59886</v>
      </c>
      <c r="S297" t="s">
        <v>2130</v>
      </c>
      <c r="T297" t="s">
        <v>2130</v>
      </c>
      <c r="U297" t="s">
        <v>19338</v>
      </c>
      <c r="V297" t="s">
        <v>13427</v>
      </c>
      <c r="W297" t="s">
        <v>23687</v>
      </c>
      <c r="X297">
        <v>13253</v>
      </c>
      <c r="Z297">
        <v>2549</v>
      </c>
      <c r="AB297">
        <v>340</v>
      </c>
      <c r="AC297" t="s">
        <v>1749</v>
      </c>
      <c r="AD297" t="s">
        <v>1749</v>
      </c>
      <c r="AE297" t="s">
        <v>22374</v>
      </c>
      <c r="AF297" t="s">
        <v>817</v>
      </c>
      <c r="AG297">
        <v>18</v>
      </c>
      <c r="AH297">
        <v>2549</v>
      </c>
      <c r="AI297" t="s">
        <v>23869</v>
      </c>
      <c r="AJ297" t="s">
        <v>23870</v>
      </c>
      <c r="AK297" t="s">
        <v>23913</v>
      </c>
      <c r="AL297" t="s">
        <v>23914</v>
      </c>
      <c r="AM297" t="s">
        <v>23873</v>
      </c>
      <c r="AN297" t="s">
        <v>21926</v>
      </c>
      <c r="AO297">
        <v>2549</v>
      </c>
      <c r="AP297" t="s">
        <v>1749</v>
      </c>
      <c r="AQ297" t="s">
        <v>224</v>
      </c>
      <c r="AR297" t="s">
        <v>23874</v>
      </c>
      <c r="AS297" t="s">
        <v>819</v>
      </c>
      <c r="AT297" t="s">
        <v>23915</v>
      </c>
      <c r="AU297" t="s">
        <v>1244</v>
      </c>
      <c r="AV297" t="s">
        <v>894</v>
      </c>
      <c r="AW297" t="s">
        <v>23694</v>
      </c>
      <c r="AX297" t="s">
        <v>21928</v>
      </c>
      <c r="AY297" t="s">
        <v>23916</v>
      </c>
      <c r="AZ297" t="s">
        <v>23917</v>
      </c>
      <c r="BA297" t="s">
        <v>1749</v>
      </c>
    </row>
    <row r="298" spans="1:53">
      <c r="A298" t="str">
        <f t="shared" si="4"/>
        <v>안전한 식수 공급을 위한 정수기 보급 사업 : CPA 87(한국 지원)2차</v>
      </c>
      <c r="B298">
        <v>296</v>
      </c>
      <c r="C298" t="s">
        <v>817</v>
      </c>
      <c r="D298" t="s">
        <v>19334</v>
      </c>
      <c r="E298" t="s">
        <v>817</v>
      </c>
      <c r="F298" t="s">
        <v>19335</v>
      </c>
      <c r="G298" t="s">
        <v>19377</v>
      </c>
      <c r="J298" t="s">
        <v>19378</v>
      </c>
      <c r="K298" t="s">
        <v>19379</v>
      </c>
      <c r="L298" t="s">
        <v>893</v>
      </c>
      <c r="M298" t="s">
        <v>209</v>
      </c>
      <c r="N298" t="s">
        <v>1228</v>
      </c>
      <c r="O298" t="s">
        <v>1231</v>
      </c>
      <c r="P298" t="s">
        <v>19337</v>
      </c>
      <c r="Q298" t="s">
        <v>875</v>
      </c>
      <c r="R298">
        <v>59886</v>
      </c>
      <c r="S298" t="s">
        <v>2130</v>
      </c>
      <c r="T298" t="s">
        <v>2130</v>
      </c>
      <c r="U298" t="s">
        <v>19338</v>
      </c>
      <c r="V298" t="s">
        <v>13427</v>
      </c>
      <c r="W298" t="s">
        <v>23687</v>
      </c>
      <c r="X298">
        <v>13253</v>
      </c>
      <c r="Z298">
        <v>2714</v>
      </c>
      <c r="AB298">
        <v>362</v>
      </c>
      <c r="AC298" t="s">
        <v>1749</v>
      </c>
      <c r="AD298" t="s">
        <v>1749</v>
      </c>
      <c r="AE298" t="s">
        <v>22374</v>
      </c>
      <c r="AF298" t="s">
        <v>817</v>
      </c>
      <c r="AG298">
        <v>20</v>
      </c>
      <c r="AH298">
        <v>2714</v>
      </c>
      <c r="AI298" t="s">
        <v>23869</v>
      </c>
      <c r="AJ298" t="s">
        <v>23870</v>
      </c>
      <c r="AK298" t="s">
        <v>23918</v>
      </c>
      <c r="AL298" t="s">
        <v>23919</v>
      </c>
      <c r="AM298" t="s">
        <v>23873</v>
      </c>
      <c r="AN298" t="s">
        <v>21916</v>
      </c>
      <c r="AO298">
        <v>2714</v>
      </c>
      <c r="AP298" t="s">
        <v>1749</v>
      </c>
      <c r="AQ298" t="s">
        <v>224</v>
      </c>
      <c r="AR298" t="s">
        <v>23874</v>
      </c>
      <c r="AS298" t="s">
        <v>819</v>
      </c>
      <c r="AT298" t="s">
        <v>23920</v>
      </c>
      <c r="AU298" t="s">
        <v>1244</v>
      </c>
      <c r="AV298" t="s">
        <v>893</v>
      </c>
      <c r="AW298" t="s">
        <v>23694</v>
      </c>
      <c r="AX298" t="s">
        <v>21920</v>
      </c>
      <c r="AY298" t="s">
        <v>23921</v>
      </c>
      <c r="AZ298" t="s">
        <v>23922</v>
      </c>
      <c r="BA298" t="s">
        <v>1749</v>
      </c>
    </row>
    <row r="299" spans="1:53">
      <c r="A299" t="str">
        <f t="shared" si="4"/>
        <v>안전한 식수 공급을 위한 정수기 보급 사업 : CPA 88(한국 지원)2차</v>
      </c>
      <c r="B299">
        <v>297</v>
      </c>
      <c r="C299" t="s">
        <v>817</v>
      </c>
      <c r="D299" t="s">
        <v>19334</v>
      </c>
      <c r="E299" t="s">
        <v>817</v>
      </c>
      <c r="F299" t="s">
        <v>19335</v>
      </c>
      <c r="G299" t="s">
        <v>19377</v>
      </c>
      <c r="J299" t="s">
        <v>19378</v>
      </c>
      <c r="K299" t="s">
        <v>19379</v>
      </c>
      <c r="L299" t="s">
        <v>892</v>
      </c>
      <c r="M299" t="s">
        <v>209</v>
      </c>
      <c r="N299" t="s">
        <v>1228</v>
      </c>
      <c r="O299" t="s">
        <v>1231</v>
      </c>
      <c r="P299" t="s">
        <v>19337</v>
      </c>
      <c r="Q299" t="s">
        <v>875</v>
      </c>
      <c r="R299">
        <v>59886</v>
      </c>
      <c r="S299" t="s">
        <v>2130</v>
      </c>
      <c r="T299" t="s">
        <v>2130</v>
      </c>
      <c r="U299" t="s">
        <v>19338</v>
      </c>
      <c r="V299" t="s">
        <v>13427</v>
      </c>
      <c r="W299" t="s">
        <v>23687</v>
      </c>
      <c r="X299">
        <v>13253</v>
      </c>
      <c r="Z299">
        <v>2957</v>
      </c>
      <c r="AB299">
        <v>394</v>
      </c>
      <c r="AC299" t="s">
        <v>1749</v>
      </c>
      <c r="AD299" t="s">
        <v>1749</v>
      </c>
      <c r="AE299" t="s">
        <v>22374</v>
      </c>
      <c r="AF299" t="s">
        <v>817</v>
      </c>
      <c r="AG299">
        <v>39</v>
      </c>
      <c r="AH299">
        <v>2957</v>
      </c>
      <c r="AI299" t="s">
        <v>23869</v>
      </c>
      <c r="AJ299" t="s">
        <v>23870</v>
      </c>
      <c r="AK299" t="s">
        <v>23923</v>
      </c>
      <c r="AL299" t="s">
        <v>23924</v>
      </c>
      <c r="AM299" t="s">
        <v>23873</v>
      </c>
      <c r="AN299" t="s">
        <v>21908</v>
      </c>
      <c r="AO299">
        <v>2957</v>
      </c>
      <c r="AP299" t="s">
        <v>1749</v>
      </c>
      <c r="AQ299" t="s">
        <v>224</v>
      </c>
      <c r="AR299" t="s">
        <v>23874</v>
      </c>
      <c r="AS299" t="s">
        <v>819</v>
      </c>
      <c r="AT299" t="s">
        <v>23925</v>
      </c>
      <c r="AU299" t="s">
        <v>1244</v>
      </c>
      <c r="AV299" t="s">
        <v>892</v>
      </c>
      <c r="AW299" t="s">
        <v>23694</v>
      </c>
      <c r="AX299" t="s">
        <v>21910</v>
      </c>
      <c r="AY299" t="s">
        <v>23926</v>
      </c>
      <c r="AZ299" t="s">
        <v>23927</v>
      </c>
      <c r="BA299" t="s">
        <v>1749</v>
      </c>
    </row>
    <row r="300" spans="1:53">
      <c r="A300" t="str">
        <f t="shared" si="4"/>
        <v>안전한 식수 공급을 위한 정수기 보급 사업 : CPA 89(한국 지원)2차</v>
      </c>
      <c r="B300">
        <v>298</v>
      </c>
      <c r="C300" t="s">
        <v>817</v>
      </c>
      <c r="D300" t="s">
        <v>19334</v>
      </c>
      <c r="E300" t="s">
        <v>817</v>
      </c>
      <c r="F300" t="s">
        <v>19335</v>
      </c>
      <c r="G300" t="s">
        <v>19377</v>
      </c>
      <c r="J300" t="s">
        <v>19378</v>
      </c>
      <c r="K300" t="s">
        <v>19379</v>
      </c>
      <c r="L300" t="s">
        <v>891</v>
      </c>
      <c r="M300" t="s">
        <v>209</v>
      </c>
      <c r="N300" t="s">
        <v>1228</v>
      </c>
      <c r="O300" t="s">
        <v>1231</v>
      </c>
      <c r="P300" t="s">
        <v>19337</v>
      </c>
      <c r="Q300" t="s">
        <v>875</v>
      </c>
      <c r="R300">
        <v>59886</v>
      </c>
      <c r="S300" t="s">
        <v>2130</v>
      </c>
      <c r="T300" t="s">
        <v>2130</v>
      </c>
      <c r="U300" t="s">
        <v>19338</v>
      </c>
      <c r="V300" t="s">
        <v>13427</v>
      </c>
      <c r="W300" t="s">
        <v>23687</v>
      </c>
      <c r="X300">
        <v>13253</v>
      </c>
      <c r="Z300">
        <v>2959</v>
      </c>
      <c r="AB300">
        <v>394</v>
      </c>
      <c r="AC300" t="s">
        <v>1749</v>
      </c>
      <c r="AD300" t="s">
        <v>1749</v>
      </c>
      <c r="AE300" t="s">
        <v>22374</v>
      </c>
      <c r="AF300" t="s">
        <v>817</v>
      </c>
      <c r="AG300">
        <v>26</v>
      </c>
      <c r="AH300">
        <v>2959</v>
      </c>
      <c r="AI300" t="s">
        <v>23869</v>
      </c>
      <c r="AJ300" t="s">
        <v>23870</v>
      </c>
      <c r="AK300" t="s">
        <v>23928</v>
      </c>
      <c r="AL300" t="s">
        <v>23929</v>
      </c>
      <c r="AM300" t="s">
        <v>23873</v>
      </c>
      <c r="AN300" t="s">
        <v>21900</v>
      </c>
      <c r="AO300">
        <v>2959</v>
      </c>
      <c r="AP300" t="s">
        <v>1749</v>
      </c>
      <c r="AQ300" t="s">
        <v>224</v>
      </c>
      <c r="AR300" t="s">
        <v>23874</v>
      </c>
      <c r="AS300" t="s">
        <v>819</v>
      </c>
      <c r="AT300" t="s">
        <v>23930</v>
      </c>
      <c r="AU300" t="s">
        <v>1244</v>
      </c>
      <c r="AV300" t="s">
        <v>891</v>
      </c>
      <c r="AW300" t="s">
        <v>23694</v>
      </c>
      <c r="AX300" t="s">
        <v>21902</v>
      </c>
      <c r="AY300" t="s">
        <v>23931</v>
      </c>
      <c r="AZ300" t="s">
        <v>23932</v>
      </c>
      <c r="BA300" t="s">
        <v>1749</v>
      </c>
    </row>
    <row r="301" spans="1:53">
      <c r="A301" t="str">
        <f t="shared" si="4"/>
        <v>안전한 식수 공급을 위한 정수기 보급 사업 : CPA 90(한국 지원)2차</v>
      </c>
      <c r="B301">
        <v>299</v>
      </c>
      <c r="C301" t="s">
        <v>817</v>
      </c>
      <c r="D301" t="s">
        <v>19334</v>
      </c>
      <c r="E301" t="s">
        <v>817</v>
      </c>
      <c r="F301" t="s">
        <v>19335</v>
      </c>
      <c r="G301" t="s">
        <v>19377</v>
      </c>
      <c r="J301" t="s">
        <v>19378</v>
      </c>
      <c r="K301" t="s">
        <v>19379</v>
      </c>
      <c r="L301" t="s">
        <v>890</v>
      </c>
      <c r="M301" t="s">
        <v>209</v>
      </c>
      <c r="N301" t="s">
        <v>1228</v>
      </c>
      <c r="O301" t="s">
        <v>1231</v>
      </c>
      <c r="P301" t="s">
        <v>19337</v>
      </c>
      <c r="Q301" t="s">
        <v>875</v>
      </c>
      <c r="R301">
        <v>59886</v>
      </c>
      <c r="S301" t="s">
        <v>2130</v>
      </c>
      <c r="T301" t="s">
        <v>2130</v>
      </c>
      <c r="U301" t="s">
        <v>19338</v>
      </c>
      <c r="V301" t="s">
        <v>13427</v>
      </c>
      <c r="W301" t="s">
        <v>23687</v>
      </c>
      <c r="X301">
        <v>13253</v>
      </c>
      <c r="Z301">
        <v>2838</v>
      </c>
      <c r="AB301">
        <v>378</v>
      </c>
      <c r="AC301" t="s">
        <v>1749</v>
      </c>
      <c r="AD301" t="s">
        <v>1749</v>
      </c>
      <c r="AE301" t="s">
        <v>22374</v>
      </c>
      <c r="AF301" t="s">
        <v>817</v>
      </c>
      <c r="AG301">
        <v>25</v>
      </c>
      <c r="AH301">
        <v>2838</v>
      </c>
      <c r="AI301" t="s">
        <v>23869</v>
      </c>
      <c r="AJ301" t="s">
        <v>23870</v>
      </c>
      <c r="AK301" t="s">
        <v>23933</v>
      </c>
      <c r="AL301" t="s">
        <v>23934</v>
      </c>
      <c r="AM301" t="s">
        <v>23873</v>
      </c>
      <c r="AN301" t="s">
        <v>21892</v>
      </c>
      <c r="AO301">
        <v>2838</v>
      </c>
      <c r="AP301" t="s">
        <v>1749</v>
      </c>
      <c r="AQ301" t="s">
        <v>224</v>
      </c>
      <c r="AR301" t="s">
        <v>23874</v>
      </c>
      <c r="AS301" t="s">
        <v>819</v>
      </c>
      <c r="AT301" t="s">
        <v>23935</v>
      </c>
      <c r="AU301" t="s">
        <v>1244</v>
      </c>
      <c r="AV301" t="s">
        <v>890</v>
      </c>
      <c r="AW301" t="s">
        <v>23694</v>
      </c>
      <c r="AX301" t="s">
        <v>21894</v>
      </c>
      <c r="AY301" t="s">
        <v>23936</v>
      </c>
      <c r="AZ301" t="s">
        <v>23937</v>
      </c>
      <c r="BA301" t="s">
        <v>1749</v>
      </c>
    </row>
    <row r="302" spans="1:53">
      <c r="A302" t="str">
        <f t="shared" si="4"/>
        <v>안전한 식수 공급을 위한 정수기 보급 사업 : CPA 91(한국 지원)2차</v>
      </c>
      <c r="B302">
        <v>300</v>
      </c>
      <c r="C302" t="s">
        <v>817</v>
      </c>
      <c r="D302" t="s">
        <v>19334</v>
      </c>
      <c r="E302" t="s">
        <v>817</v>
      </c>
      <c r="F302" t="s">
        <v>19335</v>
      </c>
      <c r="G302" t="s">
        <v>19377</v>
      </c>
      <c r="J302" t="s">
        <v>19378</v>
      </c>
      <c r="K302" t="s">
        <v>19379</v>
      </c>
      <c r="L302" t="s">
        <v>889</v>
      </c>
      <c r="M302" t="s">
        <v>209</v>
      </c>
      <c r="N302" t="s">
        <v>1228</v>
      </c>
      <c r="O302" t="s">
        <v>1231</v>
      </c>
      <c r="P302" t="s">
        <v>19337</v>
      </c>
      <c r="Q302" t="s">
        <v>875</v>
      </c>
      <c r="R302">
        <v>59886</v>
      </c>
      <c r="S302" t="s">
        <v>2130</v>
      </c>
      <c r="T302" t="s">
        <v>2130</v>
      </c>
      <c r="U302" t="s">
        <v>19338</v>
      </c>
      <c r="V302" t="s">
        <v>13427</v>
      </c>
      <c r="W302" t="s">
        <v>23687</v>
      </c>
      <c r="X302">
        <v>13253</v>
      </c>
      <c r="Z302">
        <v>2438</v>
      </c>
      <c r="AB302">
        <v>324</v>
      </c>
      <c r="AC302" t="s">
        <v>1749</v>
      </c>
      <c r="AD302" t="s">
        <v>1749</v>
      </c>
      <c r="AE302" t="s">
        <v>22374</v>
      </c>
      <c r="AF302" t="s">
        <v>817</v>
      </c>
      <c r="AG302">
        <v>14</v>
      </c>
      <c r="AH302">
        <v>2438</v>
      </c>
      <c r="AI302" t="s">
        <v>23869</v>
      </c>
      <c r="AJ302" t="s">
        <v>23870</v>
      </c>
      <c r="AK302" t="s">
        <v>23938</v>
      </c>
      <c r="AL302" t="s">
        <v>23939</v>
      </c>
      <c r="AM302" t="s">
        <v>23873</v>
      </c>
      <c r="AN302" t="s">
        <v>21884</v>
      </c>
      <c r="AO302">
        <v>2438</v>
      </c>
      <c r="AP302" t="s">
        <v>1749</v>
      </c>
      <c r="AQ302" t="s">
        <v>224</v>
      </c>
      <c r="AR302" t="s">
        <v>23874</v>
      </c>
      <c r="AS302" t="s">
        <v>819</v>
      </c>
      <c r="AT302" t="s">
        <v>23940</v>
      </c>
      <c r="AU302" t="s">
        <v>1244</v>
      </c>
      <c r="AV302" t="s">
        <v>889</v>
      </c>
      <c r="AW302" t="s">
        <v>23694</v>
      </c>
      <c r="AX302" t="s">
        <v>21886</v>
      </c>
      <c r="AY302" t="s">
        <v>23941</v>
      </c>
      <c r="AZ302" t="s">
        <v>23942</v>
      </c>
      <c r="BA302" t="s">
        <v>1749</v>
      </c>
    </row>
    <row r="303" spans="1:53">
      <c r="A303" t="str">
        <f t="shared" si="4"/>
        <v>안전한 식수 공급을 위한 정수기 보급 사업 : CPA 92(한국 지원)2차</v>
      </c>
      <c r="B303">
        <v>301</v>
      </c>
      <c r="C303" t="s">
        <v>817</v>
      </c>
      <c r="D303" t="s">
        <v>19334</v>
      </c>
      <c r="E303" t="s">
        <v>817</v>
      </c>
      <c r="F303" t="s">
        <v>19335</v>
      </c>
      <c r="G303" t="s">
        <v>19377</v>
      </c>
      <c r="J303" t="s">
        <v>19378</v>
      </c>
      <c r="K303" t="s">
        <v>19379</v>
      </c>
      <c r="L303" t="s">
        <v>888</v>
      </c>
      <c r="M303" t="s">
        <v>209</v>
      </c>
      <c r="N303" t="s">
        <v>1228</v>
      </c>
      <c r="O303" t="s">
        <v>1231</v>
      </c>
      <c r="P303" t="s">
        <v>19337</v>
      </c>
      <c r="Q303" t="s">
        <v>875</v>
      </c>
      <c r="R303">
        <v>59886</v>
      </c>
      <c r="S303" t="s">
        <v>2130</v>
      </c>
      <c r="T303" t="s">
        <v>2130</v>
      </c>
      <c r="U303" t="s">
        <v>19338</v>
      </c>
      <c r="V303" t="s">
        <v>13427</v>
      </c>
      <c r="W303" t="s">
        <v>23687</v>
      </c>
      <c r="X303">
        <v>13253</v>
      </c>
      <c r="Z303">
        <v>4565</v>
      </c>
      <c r="AB303">
        <v>608</v>
      </c>
      <c r="AC303" t="s">
        <v>1749</v>
      </c>
      <c r="AD303" t="s">
        <v>1749</v>
      </c>
      <c r="AE303" t="s">
        <v>22374</v>
      </c>
      <c r="AF303" t="s">
        <v>817</v>
      </c>
      <c r="AG303">
        <v>34</v>
      </c>
      <c r="AH303">
        <v>4565</v>
      </c>
      <c r="AI303" t="s">
        <v>23869</v>
      </c>
      <c r="AJ303" t="s">
        <v>23870</v>
      </c>
      <c r="AK303" t="s">
        <v>23943</v>
      </c>
      <c r="AL303" t="s">
        <v>23944</v>
      </c>
      <c r="AM303" t="s">
        <v>23873</v>
      </c>
      <c r="AN303" t="s">
        <v>21875</v>
      </c>
      <c r="AO303">
        <v>4565</v>
      </c>
      <c r="AP303" t="s">
        <v>1749</v>
      </c>
      <c r="AQ303" t="s">
        <v>224</v>
      </c>
      <c r="AR303" t="s">
        <v>23874</v>
      </c>
      <c r="AS303" t="s">
        <v>819</v>
      </c>
      <c r="AT303" t="s">
        <v>23945</v>
      </c>
      <c r="AU303" t="s">
        <v>1244</v>
      </c>
      <c r="AV303" t="s">
        <v>888</v>
      </c>
      <c r="AW303" t="s">
        <v>23694</v>
      </c>
      <c r="AX303" t="s">
        <v>21877</v>
      </c>
      <c r="AY303" t="s">
        <v>23946</v>
      </c>
      <c r="AZ303" t="s">
        <v>23947</v>
      </c>
      <c r="BA303" t="s">
        <v>1749</v>
      </c>
    </row>
    <row r="304" spans="1:53">
      <c r="A304" t="str">
        <f t="shared" si="4"/>
        <v>안전한 식수 공급을 위한 정수기 보급 사업 : CPA 93(한국 지원)2차</v>
      </c>
      <c r="B304">
        <v>302</v>
      </c>
      <c r="C304" t="s">
        <v>817</v>
      </c>
      <c r="D304" t="s">
        <v>19334</v>
      </c>
      <c r="E304" t="s">
        <v>817</v>
      </c>
      <c r="F304" t="s">
        <v>19335</v>
      </c>
      <c r="G304" t="s">
        <v>19377</v>
      </c>
      <c r="J304" t="s">
        <v>19378</v>
      </c>
      <c r="K304" t="s">
        <v>19379</v>
      </c>
      <c r="L304" t="s">
        <v>887</v>
      </c>
      <c r="M304" t="s">
        <v>209</v>
      </c>
      <c r="N304" t="s">
        <v>1228</v>
      </c>
      <c r="O304" t="s">
        <v>1231</v>
      </c>
      <c r="P304" t="s">
        <v>19337</v>
      </c>
      <c r="Q304" t="s">
        <v>875</v>
      </c>
      <c r="R304">
        <v>59886</v>
      </c>
      <c r="S304" t="s">
        <v>2130</v>
      </c>
      <c r="T304" t="s">
        <v>2130</v>
      </c>
      <c r="U304" t="s">
        <v>19338</v>
      </c>
      <c r="V304" t="s">
        <v>13427</v>
      </c>
      <c r="W304" t="s">
        <v>23687</v>
      </c>
      <c r="X304">
        <v>13253</v>
      </c>
      <c r="Z304">
        <v>416</v>
      </c>
      <c r="AB304">
        <v>56</v>
      </c>
      <c r="AC304" t="s">
        <v>1749</v>
      </c>
      <c r="AD304" t="s">
        <v>1749</v>
      </c>
      <c r="AE304" t="s">
        <v>22374</v>
      </c>
      <c r="AF304" t="s">
        <v>817</v>
      </c>
      <c r="AG304">
        <v>20</v>
      </c>
      <c r="AH304">
        <v>416</v>
      </c>
      <c r="AI304" t="s">
        <v>23869</v>
      </c>
      <c r="AJ304" t="s">
        <v>23870</v>
      </c>
      <c r="AK304" t="s">
        <v>23948</v>
      </c>
      <c r="AL304" t="s">
        <v>23949</v>
      </c>
      <c r="AM304" t="s">
        <v>23873</v>
      </c>
      <c r="AN304" t="s">
        <v>21867</v>
      </c>
      <c r="AO304">
        <v>416</v>
      </c>
      <c r="AP304" t="s">
        <v>1749</v>
      </c>
      <c r="AQ304" t="s">
        <v>224</v>
      </c>
      <c r="AR304" t="s">
        <v>23874</v>
      </c>
      <c r="AS304" t="s">
        <v>819</v>
      </c>
      <c r="AT304" t="s">
        <v>23950</v>
      </c>
      <c r="AU304" t="s">
        <v>1244</v>
      </c>
      <c r="AV304" t="s">
        <v>887</v>
      </c>
      <c r="AW304" t="s">
        <v>23694</v>
      </c>
      <c r="AX304" t="s">
        <v>21869</v>
      </c>
      <c r="AY304" t="s">
        <v>23951</v>
      </c>
      <c r="AZ304" t="s">
        <v>23952</v>
      </c>
      <c r="BA304" t="s">
        <v>1749</v>
      </c>
    </row>
    <row r="305" spans="1:53">
      <c r="A305" t="str">
        <f t="shared" si="4"/>
        <v>안전한 식수 공급을 위한 정수기 보급 사업 : CPA 94(한국 지원)2차</v>
      </c>
      <c r="B305">
        <v>303</v>
      </c>
      <c r="C305" t="s">
        <v>817</v>
      </c>
      <c r="D305" t="s">
        <v>19334</v>
      </c>
      <c r="E305" t="s">
        <v>817</v>
      </c>
      <c r="F305" t="s">
        <v>19335</v>
      </c>
      <c r="G305" t="s">
        <v>19377</v>
      </c>
      <c r="J305" t="s">
        <v>19378</v>
      </c>
      <c r="K305" t="s">
        <v>19379</v>
      </c>
      <c r="L305" t="s">
        <v>886</v>
      </c>
      <c r="M305" t="s">
        <v>209</v>
      </c>
      <c r="N305" t="s">
        <v>1228</v>
      </c>
      <c r="O305" t="s">
        <v>1231</v>
      </c>
      <c r="P305" t="s">
        <v>19337</v>
      </c>
      <c r="Q305" t="s">
        <v>875</v>
      </c>
      <c r="R305">
        <v>59886</v>
      </c>
      <c r="S305" t="s">
        <v>2130</v>
      </c>
      <c r="T305" t="s">
        <v>2130</v>
      </c>
      <c r="U305" t="s">
        <v>19338</v>
      </c>
      <c r="V305" t="s">
        <v>13427</v>
      </c>
      <c r="W305" t="s">
        <v>23687</v>
      </c>
      <c r="X305">
        <v>13253</v>
      </c>
      <c r="Z305">
        <v>450</v>
      </c>
      <c r="AB305">
        <v>60</v>
      </c>
      <c r="AC305" t="s">
        <v>1749</v>
      </c>
      <c r="AD305" t="s">
        <v>1749</v>
      </c>
      <c r="AE305" t="s">
        <v>22374</v>
      </c>
      <c r="AF305" t="s">
        <v>817</v>
      </c>
      <c r="AG305">
        <v>12</v>
      </c>
      <c r="AH305">
        <v>450</v>
      </c>
      <c r="AI305" t="s">
        <v>23869</v>
      </c>
      <c r="AJ305" t="s">
        <v>23870</v>
      </c>
      <c r="AK305" t="s">
        <v>23953</v>
      </c>
      <c r="AL305" t="s">
        <v>23954</v>
      </c>
      <c r="AM305" t="s">
        <v>23873</v>
      </c>
      <c r="AN305" t="s">
        <v>21859</v>
      </c>
      <c r="AO305">
        <v>450</v>
      </c>
      <c r="AP305" t="s">
        <v>1749</v>
      </c>
      <c r="AQ305" t="s">
        <v>224</v>
      </c>
      <c r="AR305" t="s">
        <v>23874</v>
      </c>
      <c r="AS305" t="s">
        <v>819</v>
      </c>
      <c r="AT305" t="s">
        <v>23955</v>
      </c>
      <c r="AU305" t="s">
        <v>1244</v>
      </c>
      <c r="AV305" t="s">
        <v>886</v>
      </c>
      <c r="AW305" t="s">
        <v>23694</v>
      </c>
      <c r="AX305" t="s">
        <v>21861</v>
      </c>
      <c r="AY305" t="s">
        <v>23956</v>
      </c>
      <c r="AZ305" t="s">
        <v>23957</v>
      </c>
      <c r="BA305" t="s">
        <v>1749</v>
      </c>
    </row>
    <row r="306" spans="1:53">
      <c r="A306" t="str">
        <f t="shared" si="4"/>
        <v>안전한 식수 공급을 위한 정수기 보급 사업 : CPA 95(한국 지원)2차</v>
      </c>
      <c r="B306">
        <v>304</v>
      </c>
      <c r="C306" t="s">
        <v>817</v>
      </c>
      <c r="D306" t="s">
        <v>19334</v>
      </c>
      <c r="E306" t="s">
        <v>817</v>
      </c>
      <c r="F306" t="s">
        <v>19335</v>
      </c>
      <c r="G306" t="s">
        <v>19377</v>
      </c>
      <c r="J306" t="s">
        <v>19378</v>
      </c>
      <c r="K306" t="s">
        <v>19379</v>
      </c>
      <c r="L306" t="s">
        <v>885</v>
      </c>
      <c r="M306" t="s">
        <v>209</v>
      </c>
      <c r="N306" t="s">
        <v>1228</v>
      </c>
      <c r="O306" t="s">
        <v>1231</v>
      </c>
      <c r="P306" t="s">
        <v>19337</v>
      </c>
      <c r="Q306" t="s">
        <v>875</v>
      </c>
      <c r="R306">
        <v>59886</v>
      </c>
      <c r="S306" t="s">
        <v>2130</v>
      </c>
      <c r="T306" t="s">
        <v>2130</v>
      </c>
      <c r="U306" t="s">
        <v>19338</v>
      </c>
      <c r="V306" t="s">
        <v>13427</v>
      </c>
      <c r="W306" t="s">
        <v>23687</v>
      </c>
      <c r="X306">
        <v>13253</v>
      </c>
      <c r="Z306">
        <v>535</v>
      </c>
      <c r="AB306">
        <v>71</v>
      </c>
      <c r="AC306" t="s">
        <v>1749</v>
      </c>
      <c r="AD306" t="s">
        <v>1749</v>
      </c>
      <c r="AE306" t="s">
        <v>22374</v>
      </c>
      <c r="AF306" t="s">
        <v>817</v>
      </c>
      <c r="AG306">
        <v>21</v>
      </c>
      <c r="AH306">
        <v>535</v>
      </c>
      <c r="AI306" t="s">
        <v>23869</v>
      </c>
      <c r="AJ306" t="s">
        <v>23870</v>
      </c>
      <c r="AK306" t="s">
        <v>23958</v>
      </c>
      <c r="AL306" t="s">
        <v>23959</v>
      </c>
      <c r="AM306" t="s">
        <v>23873</v>
      </c>
      <c r="AN306" t="s">
        <v>21851</v>
      </c>
      <c r="AO306">
        <v>535</v>
      </c>
      <c r="AP306" t="s">
        <v>1749</v>
      </c>
      <c r="AQ306" t="s">
        <v>224</v>
      </c>
      <c r="AR306" t="s">
        <v>23874</v>
      </c>
      <c r="AS306" t="s">
        <v>819</v>
      </c>
      <c r="AT306" t="s">
        <v>23960</v>
      </c>
      <c r="AU306" t="s">
        <v>1244</v>
      </c>
      <c r="AV306" t="s">
        <v>885</v>
      </c>
      <c r="AW306" t="s">
        <v>23694</v>
      </c>
      <c r="AX306" t="s">
        <v>21853</v>
      </c>
      <c r="AY306" t="s">
        <v>23961</v>
      </c>
      <c r="AZ306" t="s">
        <v>23962</v>
      </c>
      <c r="BA306" t="s">
        <v>1749</v>
      </c>
    </row>
    <row r="307" spans="1:53">
      <c r="A307" t="str">
        <f t="shared" si="4"/>
        <v>안전한 식수 공급을 위한 정수기 보급 사업 : CPA 96(한국 지원)2차</v>
      </c>
      <c r="B307">
        <v>305</v>
      </c>
      <c r="C307" t="s">
        <v>817</v>
      </c>
      <c r="D307" t="s">
        <v>19334</v>
      </c>
      <c r="E307" t="s">
        <v>817</v>
      </c>
      <c r="F307" t="s">
        <v>19335</v>
      </c>
      <c r="G307" t="s">
        <v>19377</v>
      </c>
      <c r="J307" t="s">
        <v>19378</v>
      </c>
      <c r="K307" t="s">
        <v>19379</v>
      </c>
      <c r="L307" t="s">
        <v>884</v>
      </c>
      <c r="M307" t="s">
        <v>209</v>
      </c>
      <c r="N307" t="s">
        <v>1228</v>
      </c>
      <c r="O307" t="s">
        <v>1231</v>
      </c>
      <c r="P307" t="s">
        <v>19337</v>
      </c>
      <c r="Q307" t="s">
        <v>875</v>
      </c>
      <c r="R307">
        <v>59886</v>
      </c>
      <c r="S307" t="s">
        <v>2130</v>
      </c>
      <c r="T307" t="s">
        <v>2130</v>
      </c>
      <c r="U307" t="s">
        <v>19338</v>
      </c>
      <c r="V307" t="s">
        <v>13427</v>
      </c>
      <c r="W307" t="s">
        <v>23687</v>
      </c>
      <c r="X307">
        <v>13253</v>
      </c>
      <c r="Z307">
        <v>3135</v>
      </c>
      <c r="AB307">
        <v>417</v>
      </c>
      <c r="AC307" t="s">
        <v>1749</v>
      </c>
      <c r="AD307" t="s">
        <v>1749</v>
      </c>
      <c r="AE307" t="s">
        <v>22374</v>
      </c>
      <c r="AF307" t="s">
        <v>817</v>
      </c>
      <c r="AG307">
        <v>35</v>
      </c>
      <c r="AH307">
        <v>3135</v>
      </c>
      <c r="AI307" t="s">
        <v>23869</v>
      </c>
      <c r="AJ307" t="s">
        <v>23870</v>
      </c>
      <c r="AK307" t="s">
        <v>23963</v>
      </c>
      <c r="AL307" t="s">
        <v>23964</v>
      </c>
      <c r="AM307" t="s">
        <v>23873</v>
      </c>
      <c r="AN307" t="s">
        <v>21843</v>
      </c>
      <c r="AO307">
        <v>3135</v>
      </c>
      <c r="AP307" t="s">
        <v>1749</v>
      </c>
      <c r="AQ307" t="s">
        <v>224</v>
      </c>
      <c r="AR307" t="s">
        <v>23874</v>
      </c>
      <c r="AS307" t="s">
        <v>819</v>
      </c>
      <c r="AT307" t="s">
        <v>23965</v>
      </c>
      <c r="AU307" t="s">
        <v>1244</v>
      </c>
      <c r="AV307" t="s">
        <v>884</v>
      </c>
      <c r="AW307" t="s">
        <v>23694</v>
      </c>
      <c r="AX307" t="s">
        <v>21845</v>
      </c>
      <c r="AY307" t="s">
        <v>23966</v>
      </c>
      <c r="AZ307" t="s">
        <v>23967</v>
      </c>
      <c r="BA307" t="s">
        <v>1749</v>
      </c>
    </row>
    <row r="308" spans="1:53">
      <c r="A308" t="str">
        <f t="shared" si="4"/>
        <v>안전한 식수 공급을 위한 정수기 보급 사업 : CPA 97(한국 지원)2차</v>
      </c>
      <c r="B308">
        <v>306</v>
      </c>
      <c r="C308" t="s">
        <v>817</v>
      </c>
      <c r="D308" t="s">
        <v>19334</v>
      </c>
      <c r="E308" t="s">
        <v>817</v>
      </c>
      <c r="F308" t="s">
        <v>19335</v>
      </c>
      <c r="G308" t="s">
        <v>19377</v>
      </c>
      <c r="J308" t="s">
        <v>19378</v>
      </c>
      <c r="K308" t="s">
        <v>19379</v>
      </c>
      <c r="L308" t="s">
        <v>883</v>
      </c>
      <c r="M308" t="s">
        <v>209</v>
      </c>
      <c r="N308" t="s">
        <v>1228</v>
      </c>
      <c r="O308" t="s">
        <v>1231</v>
      </c>
      <c r="P308" t="s">
        <v>19337</v>
      </c>
      <c r="Q308" t="s">
        <v>875</v>
      </c>
      <c r="R308">
        <v>59886</v>
      </c>
      <c r="S308" t="s">
        <v>2130</v>
      </c>
      <c r="T308" t="s">
        <v>2130</v>
      </c>
      <c r="U308" t="s">
        <v>19338</v>
      </c>
      <c r="V308" t="s">
        <v>13427</v>
      </c>
      <c r="W308" t="s">
        <v>23687</v>
      </c>
      <c r="X308">
        <v>13253</v>
      </c>
      <c r="Z308">
        <v>2987</v>
      </c>
      <c r="AB308">
        <v>397</v>
      </c>
      <c r="AC308" t="s">
        <v>1749</v>
      </c>
      <c r="AD308" t="s">
        <v>1749</v>
      </c>
      <c r="AE308" t="s">
        <v>22374</v>
      </c>
      <c r="AF308" t="s">
        <v>817</v>
      </c>
      <c r="AG308">
        <v>23</v>
      </c>
      <c r="AH308">
        <v>2987</v>
      </c>
      <c r="AI308" t="s">
        <v>23869</v>
      </c>
      <c r="AJ308" t="s">
        <v>23870</v>
      </c>
      <c r="AK308" t="s">
        <v>23968</v>
      </c>
      <c r="AL308" t="s">
        <v>23969</v>
      </c>
      <c r="AM308" t="s">
        <v>23873</v>
      </c>
      <c r="AN308" t="s">
        <v>21835</v>
      </c>
      <c r="AO308">
        <v>2987</v>
      </c>
      <c r="AP308" t="s">
        <v>1749</v>
      </c>
      <c r="AQ308" t="s">
        <v>224</v>
      </c>
      <c r="AR308" t="s">
        <v>23874</v>
      </c>
      <c r="AS308" t="s">
        <v>819</v>
      </c>
      <c r="AT308" t="s">
        <v>23970</v>
      </c>
      <c r="AU308" t="s">
        <v>1244</v>
      </c>
      <c r="AV308" t="s">
        <v>883</v>
      </c>
      <c r="AW308" t="s">
        <v>23694</v>
      </c>
      <c r="AX308" t="s">
        <v>21837</v>
      </c>
      <c r="AY308" t="s">
        <v>23971</v>
      </c>
      <c r="AZ308" t="s">
        <v>23972</v>
      </c>
      <c r="BA308" t="s">
        <v>1749</v>
      </c>
    </row>
    <row r="309" spans="1:53">
      <c r="A309" t="str">
        <f t="shared" si="4"/>
        <v>안전한 식수 공급을 위한 정수기 보급 사업 : CPA 98(한국 지원)2차</v>
      </c>
      <c r="B309">
        <v>307</v>
      </c>
      <c r="C309" t="s">
        <v>817</v>
      </c>
      <c r="D309" t="s">
        <v>19334</v>
      </c>
      <c r="E309" t="s">
        <v>817</v>
      </c>
      <c r="F309" t="s">
        <v>19335</v>
      </c>
      <c r="G309" t="s">
        <v>19377</v>
      </c>
      <c r="J309" t="s">
        <v>19378</v>
      </c>
      <c r="K309" t="s">
        <v>19379</v>
      </c>
      <c r="L309" t="s">
        <v>882</v>
      </c>
      <c r="M309" t="s">
        <v>209</v>
      </c>
      <c r="N309" t="s">
        <v>1228</v>
      </c>
      <c r="O309" t="s">
        <v>1231</v>
      </c>
      <c r="P309" t="s">
        <v>19337</v>
      </c>
      <c r="Q309" t="s">
        <v>875</v>
      </c>
      <c r="R309">
        <v>59886</v>
      </c>
      <c r="S309" t="s">
        <v>2130</v>
      </c>
      <c r="T309" t="s">
        <v>2130</v>
      </c>
      <c r="U309" t="s">
        <v>19338</v>
      </c>
      <c r="V309" t="s">
        <v>13427</v>
      </c>
      <c r="W309" t="s">
        <v>23687</v>
      </c>
      <c r="X309">
        <v>13253</v>
      </c>
      <c r="Z309">
        <v>3131</v>
      </c>
      <c r="AB309">
        <v>417</v>
      </c>
      <c r="AC309" t="s">
        <v>1749</v>
      </c>
      <c r="AD309" t="s">
        <v>1749</v>
      </c>
      <c r="AE309" t="s">
        <v>22374</v>
      </c>
      <c r="AF309" t="s">
        <v>817</v>
      </c>
      <c r="AG309">
        <v>27</v>
      </c>
      <c r="AH309">
        <v>3131</v>
      </c>
      <c r="AI309" t="s">
        <v>23869</v>
      </c>
      <c r="AJ309" t="s">
        <v>23870</v>
      </c>
      <c r="AK309" t="s">
        <v>23973</v>
      </c>
      <c r="AL309" t="s">
        <v>23974</v>
      </c>
      <c r="AM309" t="s">
        <v>23873</v>
      </c>
      <c r="AN309" t="s">
        <v>21827</v>
      </c>
      <c r="AO309">
        <v>3131</v>
      </c>
      <c r="AP309" t="s">
        <v>1749</v>
      </c>
      <c r="AQ309" t="s">
        <v>224</v>
      </c>
      <c r="AR309" t="s">
        <v>23874</v>
      </c>
      <c r="AS309" t="s">
        <v>819</v>
      </c>
      <c r="AT309" t="s">
        <v>23975</v>
      </c>
      <c r="AU309" t="s">
        <v>1244</v>
      </c>
      <c r="AV309" t="s">
        <v>882</v>
      </c>
      <c r="AW309" t="s">
        <v>23694</v>
      </c>
      <c r="AX309" t="s">
        <v>21829</v>
      </c>
      <c r="AY309" t="s">
        <v>23976</v>
      </c>
      <c r="AZ309" t="s">
        <v>23977</v>
      </c>
      <c r="BA309" t="s">
        <v>1749</v>
      </c>
    </row>
    <row r="310" spans="1:53">
      <c r="A310" t="str">
        <f t="shared" si="4"/>
        <v>안전한 식수 공급을 위한 정수기 보급 사업 : CPA 99(한국 지원)2차</v>
      </c>
      <c r="B310">
        <v>308</v>
      </c>
      <c r="C310" t="s">
        <v>817</v>
      </c>
      <c r="D310" t="s">
        <v>19334</v>
      </c>
      <c r="E310" t="s">
        <v>817</v>
      </c>
      <c r="F310" t="s">
        <v>19335</v>
      </c>
      <c r="G310" t="s">
        <v>19377</v>
      </c>
      <c r="J310" t="s">
        <v>19378</v>
      </c>
      <c r="K310" t="s">
        <v>19379</v>
      </c>
      <c r="L310" t="s">
        <v>881</v>
      </c>
      <c r="M310" t="s">
        <v>209</v>
      </c>
      <c r="N310" t="s">
        <v>1228</v>
      </c>
      <c r="O310" t="s">
        <v>1231</v>
      </c>
      <c r="P310" t="s">
        <v>19337</v>
      </c>
      <c r="Q310" t="s">
        <v>875</v>
      </c>
      <c r="R310">
        <v>59886</v>
      </c>
      <c r="S310" t="s">
        <v>2130</v>
      </c>
      <c r="T310" t="s">
        <v>2130</v>
      </c>
      <c r="U310" t="s">
        <v>19338</v>
      </c>
      <c r="V310" t="s">
        <v>13427</v>
      </c>
      <c r="W310" t="s">
        <v>23687</v>
      </c>
      <c r="X310">
        <v>13253</v>
      </c>
      <c r="Z310">
        <v>376</v>
      </c>
      <c r="AB310">
        <v>50</v>
      </c>
      <c r="AC310" t="s">
        <v>1749</v>
      </c>
      <c r="AD310" t="s">
        <v>1749</v>
      </c>
      <c r="AE310" t="s">
        <v>22374</v>
      </c>
      <c r="AF310" t="s">
        <v>817</v>
      </c>
      <c r="AG310">
        <v>18</v>
      </c>
      <c r="AH310">
        <v>376</v>
      </c>
      <c r="AI310" t="s">
        <v>23869</v>
      </c>
      <c r="AJ310" t="s">
        <v>23870</v>
      </c>
      <c r="AK310" t="s">
        <v>23978</v>
      </c>
      <c r="AL310" t="s">
        <v>23979</v>
      </c>
      <c r="AM310" t="s">
        <v>23873</v>
      </c>
      <c r="AN310" t="s">
        <v>21819</v>
      </c>
      <c r="AO310">
        <v>376</v>
      </c>
      <c r="AP310" t="s">
        <v>1749</v>
      </c>
      <c r="AQ310" t="s">
        <v>224</v>
      </c>
      <c r="AR310" t="s">
        <v>23874</v>
      </c>
      <c r="AS310" t="s">
        <v>819</v>
      </c>
      <c r="AT310" t="s">
        <v>23980</v>
      </c>
      <c r="AU310" t="s">
        <v>1244</v>
      </c>
      <c r="AV310" t="s">
        <v>881</v>
      </c>
      <c r="AW310" t="s">
        <v>23694</v>
      </c>
      <c r="AX310" t="s">
        <v>21821</v>
      </c>
      <c r="AY310" t="s">
        <v>23981</v>
      </c>
      <c r="AZ310" t="s">
        <v>23982</v>
      </c>
      <c r="BA310" t="s">
        <v>1749</v>
      </c>
    </row>
    <row r="311" spans="1:53">
      <c r="A311" t="str">
        <f t="shared" si="4"/>
        <v>안전한 식수 공급을 위한 정수기 보급 사업 : CPA 100(한국 지원)2차</v>
      </c>
      <c r="B311">
        <v>309</v>
      </c>
      <c r="C311" t="s">
        <v>817</v>
      </c>
      <c r="D311" t="s">
        <v>19334</v>
      </c>
      <c r="E311" t="s">
        <v>817</v>
      </c>
      <c r="F311" t="s">
        <v>19335</v>
      </c>
      <c r="G311" t="s">
        <v>19377</v>
      </c>
      <c r="J311" t="s">
        <v>19378</v>
      </c>
      <c r="K311" t="s">
        <v>19379</v>
      </c>
      <c r="L311" t="s">
        <v>880</v>
      </c>
      <c r="M311" t="s">
        <v>209</v>
      </c>
      <c r="N311" t="s">
        <v>1228</v>
      </c>
      <c r="O311" t="s">
        <v>1231</v>
      </c>
      <c r="P311" t="s">
        <v>19337</v>
      </c>
      <c r="Q311" t="s">
        <v>875</v>
      </c>
      <c r="R311">
        <v>59886</v>
      </c>
      <c r="S311" t="s">
        <v>2130</v>
      </c>
      <c r="T311" t="s">
        <v>2130</v>
      </c>
      <c r="U311" t="s">
        <v>19338</v>
      </c>
      <c r="V311" t="s">
        <v>13427</v>
      </c>
      <c r="W311" t="s">
        <v>23687</v>
      </c>
      <c r="X311">
        <v>13253</v>
      </c>
      <c r="Z311">
        <v>430</v>
      </c>
      <c r="AB311">
        <v>58</v>
      </c>
      <c r="AC311" t="s">
        <v>1749</v>
      </c>
      <c r="AD311" t="s">
        <v>1749</v>
      </c>
      <c r="AE311" t="s">
        <v>22374</v>
      </c>
      <c r="AF311" t="s">
        <v>817</v>
      </c>
      <c r="AG311">
        <v>18</v>
      </c>
      <c r="AH311">
        <v>430</v>
      </c>
      <c r="AI311" t="s">
        <v>23869</v>
      </c>
      <c r="AJ311" t="s">
        <v>23870</v>
      </c>
      <c r="AK311" t="s">
        <v>23983</v>
      </c>
      <c r="AL311" t="s">
        <v>23984</v>
      </c>
      <c r="AM311" t="s">
        <v>23873</v>
      </c>
      <c r="AN311" t="s">
        <v>21811</v>
      </c>
      <c r="AO311">
        <v>430</v>
      </c>
      <c r="AP311" t="s">
        <v>1749</v>
      </c>
      <c r="AQ311" t="s">
        <v>224</v>
      </c>
      <c r="AR311" t="s">
        <v>23874</v>
      </c>
      <c r="AS311" t="s">
        <v>819</v>
      </c>
      <c r="AT311" t="s">
        <v>23985</v>
      </c>
      <c r="AU311" t="s">
        <v>1244</v>
      </c>
      <c r="AV311" t="s">
        <v>880</v>
      </c>
      <c r="AW311" t="s">
        <v>23694</v>
      </c>
      <c r="AX311" t="s">
        <v>21813</v>
      </c>
      <c r="AY311" t="s">
        <v>23986</v>
      </c>
      <c r="AZ311" t="s">
        <v>23987</v>
      </c>
      <c r="BA311" t="s">
        <v>1749</v>
      </c>
    </row>
    <row r="312" spans="1:53">
      <c r="A312" t="str">
        <f t="shared" si="4"/>
        <v>안전한 식수 공급을 위한 정수기 보급 사업 : CPA 101(한국 지원)2차</v>
      </c>
      <c r="B312">
        <v>310</v>
      </c>
      <c r="C312" t="s">
        <v>817</v>
      </c>
      <c r="D312" t="s">
        <v>19334</v>
      </c>
      <c r="E312" t="s">
        <v>817</v>
      </c>
      <c r="F312" t="s">
        <v>19335</v>
      </c>
      <c r="G312" t="s">
        <v>19377</v>
      </c>
      <c r="J312" t="s">
        <v>19378</v>
      </c>
      <c r="K312" t="s">
        <v>19379</v>
      </c>
      <c r="L312" t="s">
        <v>879</v>
      </c>
      <c r="M312" t="s">
        <v>209</v>
      </c>
      <c r="N312" t="s">
        <v>1228</v>
      </c>
      <c r="O312" t="s">
        <v>1231</v>
      </c>
      <c r="P312" t="s">
        <v>19337</v>
      </c>
      <c r="Q312" t="s">
        <v>875</v>
      </c>
      <c r="R312">
        <v>59886</v>
      </c>
      <c r="S312" t="s">
        <v>2130</v>
      </c>
      <c r="T312" t="s">
        <v>2130</v>
      </c>
      <c r="U312" t="s">
        <v>19338</v>
      </c>
      <c r="V312" t="s">
        <v>13427</v>
      </c>
      <c r="W312" t="s">
        <v>23687</v>
      </c>
      <c r="X312">
        <v>13253</v>
      </c>
      <c r="Z312">
        <v>422</v>
      </c>
      <c r="AB312">
        <v>56</v>
      </c>
      <c r="AC312" t="s">
        <v>1749</v>
      </c>
      <c r="AD312" t="s">
        <v>1749</v>
      </c>
      <c r="AE312" t="s">
        <v>22374</v>
      </c>
      <c r="AF312" t="s">
        <v>817</v>
      </c>
      <c r="AG312">
        <v>9</v>
      </c>
      <c r="AH312">
        <v>422</v>
      </c>
      <c r="AI312" t="s">
        <v>23869</v>
      </c>
      <c r="AJ312" t="s">
        <v>23870</v>
      </c>
      <c r="AK312" t="s">
        <v>23988</v>
      </c>
      <c r="AL312" t="s">
        <v>23989</v>
      </c>
      <c r="AM312" t="s">
        <v>23873</v>
      </c>
      <c r="AN312" t="s">
        <v>21803</v>
      </c>
      <c r="AO312">
        <v>422</v>
      </c>
      <c r="AP312" t="s">
        <v>1749</v>
      </c>
      <c r="AQ312" t="s">
        <v>224</v>
      </c>
      <c r="AR312" t="s">
        <v>23874</v>
      </c>
      <c r="AS312" t="s">
        <v>819</v>
      </c>
      <c r="AT312" t="s">
        <v>23990</v>
      </c>
      <c r="AU312" t="s">
        <v>1244</v>
      </c>
      <c r="AV312" t="s">
        <v>879</v>
      </c>
      <c r="AW312" t="s">
        <v>23694</v>
      </c>
      <c r="AX312" t="s">
        <v>21805</v>
      </c>
      <c r="AY312" t="s">
        <v>23991</v>
      </c>
      <c r="AZ312" t="s">
        <v>23992</v>
      </c>
      <c r="BA312" t="s">
        <v>1749</v>
      </c>
    </row>
    <row r="313" spans="1:53">
      <c r="A313" t="str">
        <f t="shared" si="4"/>
        <v>안전한 식수 공급을 위한 정수기 보급 사업 : CPA 102(한국 지원)2차</v>
      </c>
      <c r="B313">
        <v>311</v>
      </c>
      <c r="C313" t="s">
        <v>817</v>
      </c>
      <c r="D313" t="s">
        <v>19334</v>
      </c>
      <c r="E313" t="s">
        <v>817</v>
      </c>
      <c r="F313" t="s">
        <v>19335</v>
      </c>
      <c r="G313" t="s">
        <v>19377</v>
      </c>
      <c r="J313" t="s">
        <v>19378</v>
      </c>
      <c r="K313" t="s">
        <v>19379</v>
      </c>
      <c r="L313" t="s">
        <v>874</v>
      </c>
      <c r="M313" t="s">
        <v>209</v>
      </c>
      <c r="N313" t="s">
        <v>1228</v>
      </c>
      <c r="O313" t="s">
        <v>1231</v>
      </c>
      <c r="P313" t="s">
        <v>19337</v>
      </c>
      <c r="Q313" t="s">
        <v>875</v>
      </c>
      <c r="R313">
        <v>59886</v>
      </c>
      <c r="S313" t="s">
        <v>2130</v>
      </c>
      <c r="T313" t="s">
        <v>2130</v>
      </c>
      <c r="U313" t="s">
        <v>19338</v>
      </c>
      <c r="V313" t="s">
        <v>13427</v>
      </c>
      <c r="W313" t="s">
        <v>23687</v>
      </c>
      <c r="X313">
        <v>13253</v>
      </c>
      <c r="Z313">
        <v>562</v>
      </c>
      <c r="AB313">
        <v>86</v>
      </c>
      <c r="AC313" t="s">
        <v>1749</v>
      </c>
      <c r="AD313" t="s">
        <v>1749</v>
      </c>
      <c r="AE313" t="s">
        <v>22374</v>
      </c>
      <c r="AF313" t="s">
        <v>817</v>
      </c>
      <c r="AG313">
        <v>14</v>
      </c>
      <c r="AH313">
        <v>562</v>
      </c>
      <c r="AI313" t="s">
        <v>23869</v>
      </c>
      <c r="AJ313" t="s">
        <v>23870</v>
      </c>
      <c r="AK313" t="s">
        <v>23993</v>
      </c>
      <c r="AL313" t="s">
        <v>23994</v>
      </c>
      <c r="AM313" t="s">
        <v>23873</v>
      </c>
      <c r="AN313" t="s">
        <v>21794</v>
      </c>
      <c r="AO313">
        <v>562</v>
      </c>
      <c r="AP313" t="s">
        <v>1749</v>
      </c>
      <c r="AQ313" t="s">
        <v>224</v>
      </c>
      <c r="AR313" t="s">
        <v>23874</v>
      </c>
      <c r="AS313" t="s">
        <v>819</v>
      </c>
      <c r="AT313" t="s">
        <v>23995</v>
      </c>
      <c r="AU313" t="s">
        <v>1244</v>
      </c>
      <c r="AV313" t="s">
        <v>874</v>
      </c>
      <c r="AW313" t="s">
        <v>23694</v>
      </c>
      <c r="AX313" t="s">
        <v>21797</v>
      </c>
      <c r="AY313" t="s">
        <v>23996</v>
      </c>
      <c r="AZ313" t="s">
        <v>23997</v>
      </c>
      <c r="BA313" t="s">
        <v>1749</v>
      </c>
    </row>
    <row r="314" spans="1:53">
      <c r="A314" t="str">
        <f t="shared" si="4"/>
        <v>안전한 식수 공급을 위한 정수기 보급 사업 : CPA 43(한국 지원)3차</v>
      </c>
      <c r="B314">
        <v>312</v>
      </c>
      <c r="C314" t="s">
        <v>817</v>
      </c>
      <c r="D314" t="s">
        <v>19334</v>
      </c>
      <c r="E314" t="s">
        <v>817</v>
      </c>
      <c r="F314" t="s">
        <v>19335</v>
      </c>
      <c r="G314" t="s">
        <v>19377</v>
      </c>
      <c r="J314" t="s">
        <v>19378</v>
      </c>
      <c r="K314" t="s">
        <v>19379</v>
      </c>
      <c r="L314" t="s">
        <v>938</v>
      </c>
      <c r="M314" t="s">
        <v>209</v>
      </c>
      <c r="N314" t="s">
        <v>1228</v>
      </c>
      <c r="O314" t="s">
        <v>1231</v>
      </c>
      <c r="P314" t="s">
        <v>19337</v>
      </c>
      <c r="Q314" t="s">
        <v>875</v>
      </c>
      <c r="R314">
        <v>59433</v>
      </c>
      <c r="S314" t="s">
        <v>2130</v>
      </c>
      <c r="T314" t="s">
        <v>2130</v>
      </c>
      <c r="U314" t="s">
        <v>19338</v>
      </c>
      <c r="V314" t="s">
        <v>14315</v>
      </c>
      <c r="W314" t="s">
        <v>23998</v>
      </c>
      <c r="X314">
        <v>46391</v>
      </c>
      <c r="Z314">
        <v>4111</v>
      </c>
      <c r="AB314">
        <v>336</v>
      </c>
      <c r="AC314" t="s">
        <v>1749</v>
      </c>
      <c r="AD314" t="s">
        <v>1749</v>
      </c>
      <c r="AE314" t="s">
        <v>22374</v>
      </c>
      <c r="AF314" t="s">
        <v>817</v>
      </c>
      <c r="AG314">
        <v>24</v>
      </c>
      <c r="AH314">
        <v>4111</v>
      </c>
      <c r="AI314" t="s">
        <v>23999</v>
      </c>
      <c r="AJ314" t="s">
        <v>24000</v>
      </c>
      <c r="AK314" t="s">
        <v>24001</v>
      </c>
      <c r="AL314" t="s">
        <v>24002</v>
      </c>
      <c r="AM314" t="s">
        <v>24003</v>
      </c>
      <c r="AN314" t="s">
        <v>22267</v>
      </c>
      <c r="AO314">
        <v>4111</v>
      </c>
      <c r="AP314" t="s">
        <v>1749</v>
      </c>
      <c r="AQ314" t="s">
        <v>224</v>
      </c>
      <c r="AR314" t="s">
        <v>23874</v>
      </c>
      <c r="AS314" t="s">
        <v>819</v>
      </c>
      <c r="AT314" t="s">
        <v>24004</v>
      </c>
      <c r="AU314" t="s">
        <v>1244</v>
      </c>
      <c r="AV314" t="s">
        <v>938</v>
      </c>
      <c r="AW314" t="s">
        <v>24005</v>
      </c>
      <c r="AX314" t="s">
        <v>22269</v>
      </c>
      <c r="AY314" t="s">
        <v>24006</v>
      </c>
      <c r="AZ314" t="s">
        <v>24007</v>
      </c>
      <c r="BA314" t="s">
        <v>1749</v>
      </c>
    </row>
    <row r="315" spans="1:53">
      <c r="A315" t="str">
        <f t="shared" si="4"/>
        <v>안전한 식수 공급을 위한 정수기 보급 사업 : CPA 44(한국 지원)3차</v>
      </c>
      <c r="B315">
        <v>313</v>
      </c>
      <c r="C315" t="s">
        <v>817</v>
      </c>
      <c r="D315" t="s">
        <v>19334</v>
      </c>
      <c r="E315" t="s">
        <v>817</v>
      </c>
      <c r="F315" t="s">
        <v>19335</v>
      </c>
      <c r="G315" t="s">
        <v>19377</v>
      </c>
      <c r="J315" t="s">
        <v>19378</v>
      </c>
      <c r="K315" t="s">
        <v>19379</v>
      </c>
      <c r="L315" t="s">
        <v>937</v>
      </c>
      <c r="M315" t="s">
        <v>209</v>
      </c>
      <c r="N315" t="s">
        <v>1228</v>
      </c>
      <c r="O315" t="s">
        <v>1231</v>
      </c>
      <c r="P315" t="s">
        <v>19337</v>
      </c>
      <c r="Q315" t="s">
        <v>875</v>
      </c>
      <c r="R315">
        <v>59433</v>
      </c>
      <c r="S315" t="s">
        <v>2130</v>
      </c>
      <c r="T315" t="s">
        <v>2130</v>
      </c>
      <c r="U315" t="s">
        <v>19338</v>
      </c>
      <c r="V315" t="s">
        <v>14315</v>
      </c>
      <c r="W315" t="s">
        <v>23998</v>
      </c>
      <c r="X315">
        <v>46391</v>
      </c>
      <c r="Z315">
        <v>3985</v>
      </c>
      <c r="AB315">
        <v>326</v>
      </c>
      <c r="AC315" t="s">
        <v>1749</v>
      </c>
      <c r="AD315" t="s">
        <v>1749</v>
      </c>
      <c r="AE315" t="s">
        <v>22374</v>
      </c>
      <c r="AF315" t="s">
        <v>817</v>
      </c>
      <c r="AG315">
        <v>18</v>
      </c>
      <c r="AH315">
        <v>3985</v>
      </c>
      <c r="AI315" t="s">
        <v>23999</v>
      </c>
      <c r="AJ315" t="s">
        <v>24000</v>
      </c>
      <c r="AK315" t="s">
        <v>24008</v>
      </c>
      <c r="AL315" t="s">
        <v>24009</v>
      </c>
      <c r="AM315" t="s">
        <v>24010</v>
      </c>
      <c r="AN315" t="s">
        <v>22259</v>
      </c>
      <c r="AO315">
        <v>3985</v>
      </c>
      <c r="AP315" t="s">
        <v>1749</v>
      </c>
      <c r="AQ315" t="s">
        <v>224</v>
      </c>
      <c r="AR315" t="s">
        <v>23874</v>
      </c>
      <c r="AS315" t="s">
        <v>819</v>
      </c>
      <c r="AT315" t="s">
        <v>24011</v>
      </c>
      <c r="AU315" t="s">
        <v>1244</v>
      </c>
      <c r="AV315" t="s">
        <v>937</v>
      </c>
      <c r="AW315" t="s">
        <v>24005</v>
      </c>
      <c r="AX315" t="s">
        <v>22261</v>
      </c>
      <c r="AY315" t="s">
        <v>24012</v>
      </c>
      <c r="AZ315" t="s">
        <v>24013</v>
      </c>
      <c r="BA315" t="s">
        <v>1749</v>
      </c>
    </row>
    <row r="316" spans="1:53">
      <c r="A316" t="str">
        <f t="shared" si="4"/>
        <v>안전한 식수 공급을 위한 정수기 보급 사업 : CPA 45(한국 지원)3차</v>
      </c>
      <c r="B316">
        <v>314</v>
      </c>
      <c r="C316" t="s">
        <v>817</v>
      </c>
      <c r="D316" t="s">
        <v>19334</v>
      </c>
      <c r="E316" t="s">
        <v>817</v>
      </c>
      <c r="F316" t="s">
        <v>19335</v>
      </c>
      <c r="G316" t="s">
        <v>19377</v>
      </c>
      <c r="J316" t="s">
        <v>19378</v>
      </c>
      <c r="K316" t="s">
        <v>19379</v>
      </c>
      <c r="L316" t="s">
        <v>936</v>
      </c>
      <c r="M316" t="s">
        <v>209</v>
      </c>
      <c r="N316" t="s">
        <v>1228</v>
      </c>
      <c r="O316" t="s">
        <v>1231</v>
      </c>
      <c r="P316" t="s">
        <v>19337</v>
      </c>
      <c r="Q316" t="s">
        <v>875</v>
      </c>
      <c r="R316">
        <v>59433</v>
      </c>
      <c r="S316" t="s">
        <v>2130</v>
      </c>
      <c r="T316" t="s">
        <v>2130</v>
      </c>
      <c r="U316" t="s">
        <v>19338</v>
      </c>
      <c r="V316" t="s">
        <v>14315</v>
      </c>
      <c r="W316" t="s">
        <v>23998</v>
      </c>
      <c r="X316">
        <v>46391</v>
      </c>
      <c r="Z316">
        <v>4165</v>
      </c>
      <c r="AB316">
        <v>341</v>
      </c>
      <c r="AC316" t="s">
        <v>1749</v>
      </c>
      <c r="AD316" t="s">
        <v>1749</v>
      </c>
      <c r="AE316" t="s">
        <v>22374</v>
      </c>
      <c r="AF316" t="s">
        <v>817</v>
      </c>
      <c r="AG316">
        <v>25</v>
      </c>
      <c r="AH316">
        <v>4165</v>
      </c>
      <c r="AI316" t="s">
        <v>23999</v>
      </c>
      <c r="AJ316" t="s">
        <v>24000</v>
      </c>
      <c r="AK316" t="s">
        <v>24014</v>
      </c>
      <c r="AL316" t="s">
        <v>23703</v>
      </c>
      <c r="AM316" t="s">
        <v>24015</v>
      </c>
      <c r="AN316" t="s">
        <v>22252</v>
      </c>
      <c r="AO316">
        <v>4165</v>
      </c>
      <c r="AP316" t="s">
        <v>1749</v>
      </c>
      <c r="AQ316" t="s">
        <v>224</v>
      </c>
      <c r="AR316" t="s">
        <v>23874</v>
      </c>
      <c r="AS316" t="s">
        <v>819</v>
      </c>
      <c r="AT316" t="s">
        <v>24016</v>
      </c>
      <c r="AU316" t="s">
        <v>1244</v>
      </c>
      <c r="AV316" t="s">
        <v>936</v>
      </c>
      <c r="AW316" t="s">
        <v>24005</v>
      </c>
      <c r="AX316" t="s">
        <v>22254</v>
      </c>
      <c r="AY316" t="s">
        <v>24017</v>
      </c>
      <c r="AZ316" t="s">
        <v>24018</v>
      </c>
      <c r="BA316" t="s">
        <v>1749</v>
      </c>
    </row>
    <row r="317" spans="1:53">
      <c r="A317" t="str">
        <f t="shared" si="4"/>
        <v>안전한 식수 공급을 위한 정수기 보급 사업 : CPA 46(한국 지원)3차</v>
      </c>
      <c r="B317">
        <v>315</v>
      </c>
      <c r="C317" t="s">
        <v>817</v>
      </c>
      <c r="D317" t="s">
        <v>19334</v>
      </c>
      <c r="E317" t="s">
        <v>817</v>
      </c>
      <c r="F317" t="s">
        <v>19335</v>
      </c>
      <c r="G317" t="s">
        <v>19377</v>
      </c>
      <c r="J317" t="s">
        <v>19378</v>
      </c>
      <c r="K317" t="s">
        <v>19379</v>
      </c>
      <c r="L317" t="s">
        <v>935</v>
      </c>
      <c r="M317" t="s">
        <v>209</v>
      </c>
      <c r="N317" t="s">
        <v>1228</v>
      </c>
      <c r="O317" t="s">
        <v>1231</v>
      </c>
      <c r="P317" t="s">
        <v>19337</v>
      </c>
      <c r="Q317" t="s">
        <v>875</v>
      </c>
      <c r="R317">
        <v>59433</v>
      </c>
      <c r="S317" t="s">
        <v>2130</v>
      </c>
      <c r="T317" t="s">
        <v>2130</v>
      </c>
      <c r="U317" t="s">
        <v>19338</v>
      </c>
      <c r="V317" t="s">
        <v>14315</v>
      </c>
      <c r="W317" t="s">
        <v>23998</v>
      </c>
      <c r="X317">
        <v>46391</v>
      </c>
      <c r="Z317">
        <v>4492</v>
      </c>
      <c r="AB317">
        <v>367</v>
      </c>
      <c r="AC317" t="s">
        <v>1749</v>
      </c>
      <c r="AD317" t="s">
        <v>1749</v>
      </c>
      <c r="AE317" t="s">
        <v>22374</v>
      </c>
      <c r="AF317" t="s">
        <v>817</v>
      </c>
      <c r="AG317">
        <v>36</v>
      </c>
      <c r="AH317">
        <v>4492</v>
      </c>
      <c r="AI317" t="s">
        <v>23999</v>
      </c>
      <c r="AJ317" t="s">
        <v>24000</v>
      </c>
      <c r="AK317" t="s">
        <v>24019</v>
      </c>
      <c r="AL317" t="s">
        <v>24020</v>
      </c>
      <c r="AM317" t="s">
        <v>24010</v>
      </c>
      <c r="AN317" t="s">
        <v>22245</v>
      </c>
      <c r="AO317">
        <v>4492</v>
      </c>
      <c r="AP317" t="s">
        <v>1749</v>
      </c>
      <c r="AQ317" t="s">
        <v>224</v>
      </c>
      <c r="AR317" t="s">
        <v>23874</v>
      </c>
      <c r="AS317" t="s">
        <v>819</v>
      </c>
      <c r="AT317" t="s">
        <v>24021</v>
      </c>
      <c r="AU317" t="s">
        <v>1244</v>
      </c>
      <c r="AV317" t="s">
        <v>935</v>
      </c>
      <c r="AW317" t="s">
        <v>24005</v>
      </c>
      <c r="AX317" t="s">
        <v>22247</v>
      </c>
      <c r="AY317" t="s">
        <v>24022</v>
      </c>
      <c r="AZ317" t="s">
        <v>24023</v>
      </c>
      <c r="BA317" t="s">
        <v>1749</v>
      </c>
    </row>
    <row r="318" spans="1:53">
      <c r="A318" t="str">
        <f t="shared" si="4"/>
        <v>안전한 식수 공급을 위한 정수기 보급 사업 : CPA 47(한국 지원)3차</v>
      </c>
      <c r="B318">
        <v>316</v>
      </c>
      <c r="C318" t="s">
        <v>817</v>
      </c>
      <c r="D318" t="s">
        <v>19334</v>
      </c>
      <c r="E318" t="s">
        <v>817</v>
      </c>
      <c r="F318" t="s">
        <v>19335</v>
      </c>
      <c r="G318" t="s">
        <v>19377</v>
      </c>
      <c r="J318" t="s">
        <v>19378</v>
      </c>
      <c r="K318" t="s">
        <v>19379</v>
      </c>
      <c r="L318" t="s">
        <v>934</v>
      </c>
      <c r="M318" t="s">
        <v>209</v>
      </c>
      <c r="N318" t="s">
        <v>1228</v>
      </c>
      <c r="O318" t="s">
        <v>1231</v>
      </c>
      <c r="P318" t="s">
        <v>19337</v>
      </c>
      <c r="Q318" t="s">
        <v>875</v>
      </c>
      <c r="R318">
        <v>59433</v>
      </c>
      <c r="S318" t="s">
        <v>2130</v>
      </c>
      <c r="T318" t="s">
        <v>2130</v>
      </c>
      <c r="U318" t="s">
        <v>19338</v>
      </c>
      <c r="V318" t="s">
        <v>14315</v>
      </c>
      <c r="W318" t="s">
        <v>23998</v>
      </c>
      <c r="X318">
        <v>46391</v>
      </c>
      <c r="Z318">
        <v>3839</v>
      </c>
      <c r="AB318">
        <v>314</v>
      </c>
      <c r="AC318" t="s">
        <v>1749</v>
      </c>
      <c r="AD318" t="s">
        <v>1749</v>
      </c>
      <c r="AE318" t="s">
        <v>22374</v>
      </c>
      <c r="AF318" t="s">
        <v>817</v>
      </c>
      <c r="AG318">
        <v>35</v>
      </c>
      <c r="AH318">
        <v>3839</v>
      </c>
      <c r="AI318" t="s">
        <v>23999</v>
      </c>
      <c r="AJ318" t="s">
        <v>24000</v>
      </c>
      <c r="AK318" t="s">
        <v>24024</v>
      </c>
      <c r="AL318" t="s">
        <v>24025</v>
      </c>
      <c r="AM318" t="s">
        <v>24015</v>
      </c>
      <c r="AN318" t="s">
        <v>22238</v>
      </c>
      <c r="AO318">
        <v>3839</v>
      </c>
      <c r="AP318" t="s">
        <v>1749</v>
      </c>
      <c r="AQ318" t="s">
        <v>224</v>
      </c>
      <c r="AR318" t="s">
        <v>23874</v>
      </c>
      <c r="AS318" t="s">
        <v>819</v>
      </c>
      <c r="AT318" t="s">
        <v>24026</v>
      </c>
      <c r="AU318" t="s">
        <v>1244</v>
      </c>
      <c r="AV318" t="s">
        <v>934</v>
      </c>
      <c r="AW318" t="s">
        <v>24005</v>
      </c>
      <c r="AX318" t="s">
        <v>22240</v>
      </c>
      <c r="AY318" t="s">
        <v>24027</v>
      </c>
      <c r="AZ318" t="s">
        <v>24028</v>
      </c>
      <c r="BA318" t="s">
        <v>1749</v>
      </c>
    </row>
    <row r="319" spans="1:53">
      <c r="A319" t="str">
        <f t="shared" si="4"/>
        <v>안전한 식수 공급을 위한 정수기 보급 사업 : CPA 48(한국 지원)3차</v>
      </c>
      <c r="B319">
        <v>317</v>
      </c>
      <c r="C319" t="s">
        <v>817</v>
      </c>
      <c r="D319" t="s">
        <v>19334</v>
      </c>
      <c r="E319" t="s">
        <v>817</v>
      </c>
      <c r="F319" t="s">
        <v>19335</v>
      </c>
      <c r="G319" t="s">
        <v>19377</v>
      </c>
      <c r="J319" t="s">
        <v>19378</v>
      </c>
      <c r="K319" t="s">
        <v>19379</v>
      </c>
      <c r="L319" t="s">
        <v>933</v>
      </c>
      <c r="M319" t="s">
        <v>209</v>
      </c>
      <c r="N319" t="s">
        <v>1228</v>
      </c>
      <c r="O319" t="s">
        <v>1231</v>
      </c>
      <c r="P319" t="s">
        <v>19337</v>
      </c>
      <c r="Q319" t="s">
        <v>875</v>
      </c>
      <c r="R319">
        <v>59433</v>
      </c>
      <c r="S319" t="s">
        <v>2130</v>
      </c>
      <c r="T319" t="s">
        <v>2130</v>
      </c>
      <c r="U319" t="s">
        <v>19338</v>
      </c>
      <c r="V319" t="s">
        <v>14315</v>
      </c>
      <c r="W319" t="s">
        <v>23998</v>
      </c>
      <c r="X319">
        <v>46391</v>
      </c>
      <c r="Z319">
        <v>3445</v>
      </c>
      <c r="AB319">
        <v>281</v>
      </c>
      <c r="AC319" t="s">
        <v>1749</v>
      </c>
      <c r="AD319" t="s">
        <v>1749</v>
      </c>
      <c r="AE319" t="s">
        <v>22374</v>
      </c>
      <c r="AF319" t="s">
        <v>817</v>
      </c>
      <c r="AG319">
        <v>24</v>
      </c>
      <c r="AH319">
        <v>3445</v>
      </c>
      <c r="AI319" t="s">
        <v>23999</v>
      </c>
      <c r="AJ319" t="s">
        <v>24000</v>
      </c>
      <c r="AK319" t="s">
        <v>24029</v>
      </c>
      <c r="AL319" t="s">
        <v>24030</v>
      </c>
      <c r="AM319" t="s">
        <v>24010</v>
      </c>
      <c r="AN319" t="s">
        <v>22231</v>
      </c>
      <c r="AO319">
        <v>3445</v>
      </c>
      <c r="AP319" t="s">
        <v>1749</v>
      </c>
      <c r="AQ319" t="s">
        <v>224</v>
      </c>
      <c r="AR319" t="s">
        <v>23874</v>
      </c>
      <c r="AS319" t="s">
        <v>819</v>
      </c>
      <c r="AT319" t="s">
        <v>24031</v>
      </c>
      <c r="AU319" t="s">
        <v>1244</v>
      </c>
      <c r="AV319" t="s">
        <v>933</v>
      </c>
      <c r="AW319" t="s">
        <v>24005</v>
      </c>
      <c r="AX319" t="s">
        <v>22233</v>
      </c>
      <c r="AY319" t="s">
        <v>24032</v>
      </c>
      <c r="AZ319" t="s">
        <v>24033</v>
      </c>
      <c r="BA319" t="s">
        <v>1749</v>
      </c>
    </row>
    <row r="320" spans="1:53">
      <c r="A320" t="str">
        <f t="shared" si="4"/>
        <v>안전한 식수 공급을 위한 정수기 보급 사업 : CPA 49(한국 지원)3차</v>
      </c>
      <c r="B320">
        <v>318</v>
      </c>
      <c r="C320" t="s">
        <v>817</v>
      </c>
      <c r="D320" t="s">
        <v>19334</v>
      </c>
      <c r="E320" t="s">
        <v>817</v>
      </c>
      <c r="F320" t="s">
        <v>19335</v>
      </c>
      <c r="G320" t="s">
        <v>19377</v>
      </c>
      <c r="J320" t="s">
        <v>19378</v>
      </c>
      <c r="K320" t="s">
        <v>19379</v>
      </c>
      <c r="L320" t="s">
        <v>932</v>
      </c>
      <c r="M320" t="s">
        <v>209</v>
      </c>
      <c r="N320" t="s">
        <v>1228</v>
      </c>
      <c r="O320" t="s">
        <v>1231</v>
      </c>
      <c r="P320" t="s">
        <v>19337</v>
      </c>
      <c r="Q320" t="s">
        <v>875</v>
      </c>
      <c r="R320">
        <v>59433</v>
      </c>
      <c r="S320" t="s">
        <v>2130</v>
      </c>
      <c r="T320" t="s">
        <v>2130</v>
      </c>
      <c r="U320" t="s">
        <v>19338</v>
      </c>
      <c r="V320" t="s">
        <v>14315</v>
      </c>
      <c r="W320" t="s">
        <v>23998</v>
      </c>
      <c r="X320">
        <v>46391</v>
      </c>
      <c r="Z320">
        <v>3899</v>
      </c>
      <c r="AB320">
        <v>318</v>
      </c>
      <c r="AC320" t="s">
        <v>1749</v>
      </c>
      <c r="AD320" t="s">
        <v>1749</v>
      </c>
      <c r="AE320" t="s">
        <v>22374</v>
      </c>
      <c r="AF320" t="s">
        <v>817</v>
      </c>
      <c r="AG320">
        <v>38</v>
      </c>
      <c r="AH320">
        <v>3899</v>
      </c>
      <c r="AI320" t="s">
        <v>23999</v>
      </c>
      <c r="AJ320" t="s">
        <v>24000</v>
      </c>
      <c r="AK320" t="s">
        <v>24034</v>
      </c>
      <c r="AL320" t="s">
        <v>24035</v>
      </c>
      <c r="AM320" t="s">
        <v>24015</v>
      </c>
      <c r="AN320" t="s">
        <v>22224</v>
      </c>
      <c r="AO320">
        <v>3899</v>
      </c>
      <c r="AP320" t="s">
        <v>1749</v>
      </c>
      <c r="AQ320" t="s">
        <v>224</v>
      </c>
      <c r="AR320" t="s">
        <v>23874</v>
      </c>
      <c r="AS320" t="s">
        <v>819</v>
      </c>
      <c r="AT320" t="s">
        <v>24036</v>
      </c>
      <c r="AU320" t="s">
        <v>1244</v>
      </c>
      <c r="AV320" t="s">
        <v>932</v>
      </c>
      <c r="AW320" t="s">
        <v>24005</v>
      </c>
      <c r="AX320" t="s">
        <v>22226</v>
      </c>
      <c r="AY320" t="s">
        <v>24037</v>
      </c>
      <c r="AZ320" t="s">
        <v>24038</v>
      </c>
      <c r="BA320" t="s">
        <v>1749</v>
      </c>
    </row>
    <row r="321" spans="1:53">
      <c r="A321" t="str">
        <f t="shared" si="4"/>
        <v>안전한 식수 공급을 위한 정수기 보급 사업 : CPA 50(한국 지원)3차</v>
      </c>
      <c r="B321">
        <v>319</v>
      </c>
      <c r="C321" t="s">
        <v>817</v>
      </c>
      <c r="D321" t="s">
        <v>19334</v>
      </c>
      <c r="E321" t="s">
        <v>817</v>
      </c>
      <c r="F321" t="s">
        <v>19335</v>
      </c>
      <c r="G321" t="s">
        <v>19377</v>
      </c>
      <c r="J321" t="s">
        <v>19378</v>
      </c>
      <c r="K321" t="s">
        <v>19379</v>
      </c>
      <c r="L321" t="s">
        <v>931</v>
      </c>
      <c r="M321" t="s">
        <v>209</v>
      </c>
      <c r="N321" t="s">
        <v>1228</v>
      </c>
      <c r="O321" t="s">
        <v>1231</v>
      </c>
      <c r="P321" t="s">
        <v>19337</v>
      </c>
      <c r="Q321" t="s">
        <v>875</v>
      </c>
      <c r="R321">
        <v>59433</v>
      </c>
      <c r="S321" t="s">
        <v>2130</v>
      </c>
      <c r="T321" t="s">
        <v>2130</v>
      </c>
      <c r="U321" t="s">
        <v>19338</v>
      </c>
      <c r="V321" t="s">
        <v>14315</v>
      </c>
      <c r="W321" t="s">
        <v>23998</v>
      </c>
      <c r="X321">
        <v>46391</v>
      </c>
      <c r="Z321">
        <v>4085</v>
      </c>
      <c r="AB321">
        <v>334</v>
      </c>
      <c r="AC321" t="s">
        <v>1749</v>
      </c>
      <c r="AD321" t="s">
        <v>1749</v>
      </c>
      <c r="AE321" t="s">
        <v>22374</v>
      </c>
      <c r="AF321" t="s">
        <v>817</v>
      </c>
      <c r="AG321">
        <v>31</v>
      </c>
      <c r="AH321">
        <v>4085</v>
      </c>
      <c r="AI321" t="s">
        <v>23999</v>
      </c>
      <c r="AJ321" t="s">
        <v>24000</v>
      </c>
      <c r="AK321" t="s">
        <v>24039</v>
      </c>
      <c r="AL321" t="s">
        <v>24040</v>
      </c>
      <c r="AM321" t="s">
        <v>24010</v>
      </c>
      <c r="AN321" t="s">
        <v>22217</v>
      </c>
      <c r="AO321">
        <v>4085</v>
      </c>
      <c r="AP321" t="s">
        <v>1749</v>
      </c>
      <c r="AQ321" t="s">
        <v>224</v>
      </c>
      <c r="AR321" t="s">
        <v>23874</v>
      </c>
      <c r="AS321" t="s">
        <v>819</v>
      </c>
      <c r="AT321" t="s">
        <v>24041</v>
      </c>
      <c r="AU321" t="s">
        <v>1244</v>
      </c>
      <c r="AV321" t="s">
        <v>931</v>
      </c>
      <c r="AW321" t="s">
        <v>24005</v>
      </c>
      <c r="AX321" t="s">
        <v>22219</v>
      </c>
      <c r="AY321" t="s">
        <v>24042</v>
      </c>
      <c r="AZ321" t="s">
        <v>24043</v>
      </c>
      <c r="BA321" t="s">
        <v>1749</v>
      </c>
    </row>
    <row r="322" spans="1:53">
      <c r="A322" t="str">
        <f t="shared" si="4"/>
        <v>안전한 식수 공급을 위한 정수기 보급 사업 : CPA 51(한국 지원)3차</v>
      </c>
      <c r="B322">
        <v>320</v>
      </c>
      <c r="C322" t="s">
        <v>817</v>
      </c>
      <c r="D322" t="s">
        <v>19334</v>
      </c>
      <c r="E322" t="s">
        <v>817</v>
      </c>
      <c r="F322" t="s">
        <v>19335</v>
      </c>
      <c r="G322" t="s">
        <v>19377</v>
      </c>
      <c r="J322" t="s">
        <v>19378</v>
      </c>
      <c r="K322" t="s">
        <v>19379</v>
      </c>
      <c r="L322" t="s">
        <v>930</v>
      </c>
      <c r="M322" t="s">
        <v>209</v>
      </c>
      <c r="N322" t="s">
        <v>1228</v>
      </c>
      <c r="O322" t="s">
        <v>1231</v>
      </c>
      <c r="P322" t="s">
        <v>19337</v>
      </c>
      <c r="Q322" t="s">
        <v>875</v>
      </c>
      <c r="R322">
        <v>59433</v>
      </c>
      <c r="S322" t="s">
        <v>2130</v>
      </c>
      <c r="T322" t="s">
        <v>2130</v>
      </c>
      <c r="U322" t="s">
        <v>19338</v>
      </c>
      <c r="V322" t="s">
        <v>14315</v>
      </c>
      <c r="W322" t="s">
        <v>23998</v>
      </c>
      <c r="X322">
        <v>46391</v>
      </c>
      <c r="Z322">
        <v>3752</v>
      </c>
      <c r="AB322">
        <v>307</v>
      </c>
      <c r="AC322" t="s">
        <v>1749</v>
      </c>
      <c r="AD322" t="s">
        <v>1749</v>
      </c>
      <c r="AE322" t="s">
        <v>22374</v>
      </c>
      <c r="AF322" t="s">
        <v>817</v>
      </c>
      <c r="AG322">
        <v>33</v>
      </c>
      <c r="AH322">
        <v>3752</v>
      </c>
      <c r="AI322" t="s">
        <v>23999</v>
      </c>
      <c r="AJ322" t="s">
        <v>24000</v>
      </c>
      <c r="AK322" t="s">
        <v>24044</v>
      </c>
      <c r="AL322" t="s">
        <v>24045</v>
      </c>
      <c r="AM322" t="s">
        <v>24015</v>
      </c>
      <c r="AN322" t="s">
        <v>22211</v>
      </c>
      <c r="AO322">
        <v>3752</v>
      </c>
      <c r="AP322" t="s">
        <v>1749</v>
      </c>
      <c r="AQ322" t="s">
        <v>224</v>
      </c>
      <c r="AR322" t="s">
        <v>23874</v>
      </c>
      <c r="AS322" t="s">
        <v>819</v>
      </c>
      <c r="AT322" t="s">
        <v>24046</v>
      </c>
      <c r="AU322" t="s">
        <v>1244</v>
      </c>
      <c r="AV322" t="s">
        <v>930</v>
      </c>
      <c r="AW322" t="s">
        <v>24005</v>
      </c>
      <c r="AX322" t="s">
        <v>22213</v>
      </c>
      <c r="AY322" t="s">
        <v>24047</v>
      </c>
      <c r="AZ322" t="s">
        <v>24048</v>
      </c>
      <c r="BA322" t="s">
        <v>1749</v>
      </c>
    </row>
    <row r="323" spans="1:53">
      <c r="A323" t="str">
        <f t="shared" si="4"/>
        <v>안전한 식수 공급을 위한 정수기 보급 사업 : CPA 52(한국 지원)3차</v>
      </c>
      <c r="B323">
        <v>321</v>
      </c>
      <c r="C323" t="s">
        <v>817</v>
      </c>
      <c r="D323" t="s">
        <v>19334</v>
      </c>
      <c r="E323" t="s">
        <v>817</v>
      </c>
      <c r="F323" t="s">
        <v>19335</v>
      </c>
      <c r="G323" t="s">
        <v>19377</v>
      </c>
      <c r="J323" t="s">
        <v>19378</v>
      </c>
      <c r="K323" t="s">
        <v>19379</v>
      </c>
      <c r="L323" t="s">
        <v>929</v>
      </c>
      <c r="M323" t="s">
        <v>209</v>
      </c>
      <c r="N323" t="s">
        <v>1228</v>
      </c>
      <c r="O323" t="s">
        <v>1231</v>
      </c>
      <c r="P323" t="s">
        <v>19337</v>
      </c>
      <c r="Q323" t="s">
        <v>875</v>
      </c>
      <c r="R323">
        <v>59433</v>
      </c>
      <c r="S323" t="s">
        <v>2130</v>
      </c>
      <c r="T323" t="s">
        <v>2130</v>
      </c>
      <c r="U323" t="s">
        <v>19338</v>
      </c>
      <c r="V323" t="s">
        <v>14315</v>
      </c>
      <c r="W323" t="s">
        <v>23998</v>
      </c>
      <c r="X323">
        <v>46391</v>
      </c>
      <c r="Z323">
        <v>4389</v>
      </c>
      <c r="AB323">
        <v>359</v>
      </c>
      <c r="AC323" t="s">
        <v>1749</v>
      </c>
      <c r="AD323" t="s">
        <v>1749</v>
      </c>
      <c r="AE323" t="s">
        <v>22374</v>
      </c>
      <c r="AF323" t="s">
        <v>817</v>
      </c>
      <c r="AG323">
        <v>21</v>
      </c>
      <c r="AH323">
        <v>4389</v>
      </c>
      <c r="AI323" t="s">
        <v>23999</v>
      </c>
      <c r="AJ323" t="s">
        <v>24000</v>
      </c>
      <c r="AK323" t="s">
        <v>24049</v>
      </c>
      <c r="AL323" t="s">
        <v>24050</v>
      </c>
      <c r="AM323" t="s">
        <v>24010</v>
      </c>
      <c r="AN323" t="s">
        <v>22204</v>
      </c>
      <c r="AO323">
        <v>4389</v>
      </c>
      <c r="AP323" t="s">
        <v>1749</v>
      </c>
      <c r="AQ323" t="s">
        <v>224</v>
      </c>
      <c r="AR323" t="s">
        <v>23874</v>
      </c>
      <c r="AS323" t="s">
        <v>819</v>
      </c>
      <c r="AT323" t="s">
        <v>24051</v>
      </c>
      <c r="AU323" t="s">
        <v>1244</v>
      </c>
      <c r="AV323" t="s">
        <v>929</v>
      </c>
      <c r="AW323" t="s">
        <v>24005</v>
      </c>
      <c r="AX323" t="s">
        <v>22206</v>
      </c>
      <c r="AY323" t="s">
        <v>24052</v>
      </c>
      <c r="AZ323" t="s">
        <v>24053</v>
      </c>
      <c r="BA323" t="s">
        <v>1749</v>
      </c>
    </row>
    <row r="324" spans="1:53">
      <c r="A324" t="str">
        <f t="shared" ref="A324:A387" si="5">L324&amp;V324</f>
        <v>안전한 식수 공급을 위한 정수기 보급 사업 : CPA 53(한국 지원)3차</v>
      </c>
      <c r="B324">
        <v>322</v>
      </c>
      <c r="C324" t="s">
        <v>817</v>
      </c>
      <c r="D324" t="s">
        <v>19334</v>
      </c>
      <c r="E324" t="s">
        <v>817</v>
      </c>
      <c r="F324" t="s">
        <v>19335</v>
      </c>
      <c r="G324" t="s">
        <v>19377</v>
      </c>
      <c r="J324" t="s">
        <v>19378</v>
      </c>
      <c r="K324" t="s">
        <v>19379</v>
      </c>
      <c r="L324" t="s">
        <v>928</v>
      </c>
      <c r="M324" t="s">
        <v>209</v>
      </c>
      <c r="N324" t="s">
        <v>1228</v>
      </c>
      <c r="O324" t="s">
        <v>1231</v>
      </c>
      <c r="P324" t="s">
        <v>19337</v>
      </c>
      <c r="Q324" t="s">
        <v>875</v>
      </c>
      <c r="R324">
        <v>59433</v>
      </c>
      <c r="S324" t="s">
        <v>2130</v>
      </c>
      <c r="T324" t="s">
        <v>2130</v>
      </c>
      <c r="U324" t="s">
        <v>19338</v>
      </c>
      <c r="V324" t="s">
        <v>14315</v>
      </c>
      <c r="W324" t="s">
        <v>23998</v>
      </c>
      <c r="X324">
        <v>46391</v>
      </c>
      <c r="Z324">
        <v>4096</v>
      </c>
      <c r="AB324">
        <v>335</v>
      </c>
      <c r="AC324" t="s">
        <v>1749</v>
      </c>
      <c r="AD324" t="s">
        <v>1749</v>
      </c>
      <c r="AE324" t="s">
        <v>22374</v>
      </c>
      <c r="AF324" t="s">
        <v>817</v>
      </c>
      <c r="AG324">
        <v>17</v>
      </c>
      <c r="AH324">
        <v>4096</v>
      </c>
      <c r="AI324" t="s">
        <v>23999</v>
      </c>
      <c r="AJ324" t="s">
        <v>24000</v>
      </c>
      <c r="AK324" t="s">
        <v>24054</v>
      </c>
      <c r="AL324" t="s">
        <v>24055</v>
      </c>
      <c r="AM324" t="s">
        <v>24015</v>
      </c>
      <c r="AN324" t="s">
        <v>22197</v>
      </c>
      <c r="AO324">
        <v>4096</v>
      </c>
      <c r="AP324" t="s">
        <v>1749</v>
      </c>
      <c r="AQ324" t="s">
        <v>224</v>
      </c>
      <c r="AR324" t="s">
        <v>23874</v>
      </c>
      <c r="AS324" t="s">
        <v>819</v>
      </c>
      <c r="AT324" t="s">
        <v>24056</v>
      </c>
      <c r="AU324" t="s">
        <v>1244</v>
      </c>
      <c r="AV324" t="s">
        <v>928</v>
      </c>
      <c r="AW324" t="s">
        <v>24005</v>
      </c>
      <c r="AX324" t="s">
        <v>22199</v>
      </c>
      <c r="AY324" t="s">
        <v>24057</v>
      </c>
      <c r="AZ324" t="s">
        <v>24058</v>
      </c>
      <c r="BA324" t="s">
        <v>1749</v>
      </c>
    </row>
    <row r="325" spans="1:53">
      <c r="A325" t="str">
        <f t="shared" si="5"/>
        <v>안전한 식수 공급을 위한 정수기 보급 사업 : CPA 54(한국 지원)3차</v>
      </c>
      <c r="B325">
        <v>323</v>
      </c>
      <c r="C325" t="s">
        <v>817</v>
      </c>
      <c r="D325" t="s">
        <v>19334</v>
      </c>
      <c r="E325" t="s">
        <v>817</v>
      </c>
      <c r="F325" t="s">
        <v>19335</v>
      </c>
      <c r="G325" t="s">
        <v>19377</v>
      </c>
      <c r="J325" t="s">
        <v>19378</v>
      </c>
      <c r="K325" t="s">
        <v>19379</v>
      </c>
      <c r="L325" t="s">
        <v>927</v>
      </c>
      <c r="M325" t="s">
        <v>209</v>
      </c>
      <c r="N325" t="s">
        <v>1228</v>
      </c>
      <c r="O325" t="s">
        <v>1231</v>
      </c>
      <c r="P325" t="s">
        <v>19337</v>
      </c>
      <c r="Q325" t="s">
        <v>875</v>
      </c>
      <c r="R325">
        <v>59433</v>
      </c>
      <c r="S325" t="s">
        <v>2130</v>
      </c>
      <c r="T325" t="s">
        <v>2130</v>
      </c>
      <c r="U325" t="s">
        <v>19338</v>
      </c>
      <c r="V325" t="s">
        <v>14315</v>
      </c>
      <c r="W325" t="s">
        <v>23998</v>
      </c>
      <c r="X325">
        <v>46391</v>
      </c>
      <c r="Z325">
        <v>4044</v>
      </c>
      <c r="AB325">
        <v>331</v>
      </c>
      <c r="AC325" t="s">
        <v>1749</v>
      </c>
      <c r="AD325" t="s">
        <v>1749</v>
      </c>
      <c r="AE325" t="s">
        <v>22374</v>
      </c>
      <c r="AF325" t="s">
        <v>817</v>
      </c>
      <c r="AG325">
        <v>22</v>
      </c>
      <c r="AH325">
        <v>4044</v>
      </c>
      <c r="AI325" t="s">
        <v>23999</v>
      </c>
      <c r="AJ325" t="s">
        <v>24000</v>
      </c>
      <c r="AK325" t="s">
        <v>24059</v>
      </c>
      <c r="AL325" t="s">
        <v>24060</v>
      </c>
      <c r="AM325" t="s">
        <v>24010</v>
      </c>
      <c r="AN325" t="s">
        <v>22190</v>
      </c>
      <c r="AO325">
        <v>4044</v>
      </c>
      <c r="AP325" t="s">
        <v>1749</v>
      </c>
      <c r="AQ325" t="s">
        <v>224</v>
      </c>
      <c r="AR325" t="s">
        <v>23874</v>
      </c>
      <c r="AS325" t="s">
        <v>819</v>
      </c>
      <c r="AT325" t="s">
        <v>24061</v>
      </c>
      <c r="AU325" t="s">
        <v>1244</v>
      </c>
      <c r="AV325" t="s">
        <v>927</v>
      </c>
      <c r="AW325" t="s">
        <v>24005</v>
      </c>
      <c r="AX325" t="s">
        <v>22192</v>
      </c>
      <c r="AY325" t="s">
        <v>24062</v>
      </c>
      <c r="AZ325" t="s">
        <v>24063</v>
      </c>
      <c r="BA325" t="s">
        <v>1749</v>
      </c>
    </row>
    <row r="326" spans="1:53">
      <c r="A326" t="str">
        <f t="shared" si="5"/>
        <v>안전한 식수 공급을 위한 정수기 보급 사업 : CPA 55(한국 지원)3차</v>
      </c>
      <c r="B326">
        <v>324</v>
      </c>
      <c r="C326" t="s">
        <v>817</v>
      </c>
      <c r="D326" t="s">
        <v>19334</v>
      </c>
      <c r="E326" t="s">
        <v>817</v>
      </c>
      <c r="F326" t="s">
        <v>19335</v>
      </c>
      <c r="G326" t="s">
        <v>19377</v>
      </c>
      <c r="J326" t="s">
        <v>19378</v>
      </c>
      <c r="K326" t="s">
        <v>19379</v>
      </c>
      <c r="L326" t="s">
        <v>926</v>
      </c>
      <c r="M326" t="s">
        <v>209</v>
      </c>
      <c r="N326" t="s">
        <v>1228</v>
      </c>
      <c r="O326" t="s">
        <v>1231</v>
      </c>
      <c r="P326" t="s">
        <v>19337</v>
      </c>
      <c r="Q326" t="s">
        <v>875</v>
      </c>
      <c r="R326">
        <v>59433</v>
      </c>
      <c r="S326" t="s">
        <v>2130</v>
      </c>
      <c r="T326" t="s">
        <v>2130</v>
      </c>
      <c r="U326" t="s">
        <v>19338</v>
      </c>
      <c r="V326" t="s">
        <v>14315</v>
      </c>
      <c r="W326" t="s">
        <v>23998</v>
      </c>
      <c r="X326">
        <v>46391</v>
      </c>
      <c r="Z326">
        <v>4009</v>
      </c>
      <c r="AB326">
        <v>328</v>
      </c>
      <c r="AC326" t="s">
        <v>1749</v>
      </c>
      <c r="AD326" t="s">
        <v>1749</v>
      </c>
      <c r="AE326" t="s">
        <v>22374</v>
      </c>
      <c r="AF326" t="s">
        <v>817</v>
      </c>
      <c r="AG326">
        <v>20</v>
      </c>
      <c r="AH326">
        <v>4009</v>
      </c>
      <c r="AI326" t="s">
        <v>23999</v>
      </c>
      <c r="AJ326" t="s">
        <v>24000</v>
      </c>
      <c r="AK326" t="s">
        <v>24064</v>
      </c>
      <c r="AL326" t="s">
        <v>24065</v>
      </c>
      <c r="AM326" t="s">
        <v>24010</v>
      </c>
      <c r="AN326" t="s">
        <v>22183</v>
      </c>
      <c r="AO326">
        <v>4009</v>
      </c>
      <c r="AP326" t="s">
        <v>1749</v>
      </c>
      <c r="AQ326" t="s">
        <v>224</v>
      </c>
      <c r="AR326" t="s">
        <v>23874</v>
      </c>
      <c r="AS326" t="s">
        <v>819</v>
      </c>
      <c r="AT326" t="s">
        <v>24066</v>
      </c>
      <c r="AU326" t="s">
        <v>1244</v>
      </c>
      <c r="AV326" t="s">
        <v>926</v>
      </c>
      <c r="AW326" t="s">
        <v>24005</v>
      </c>
      <c r="AX326" t="s">
        <v>22185</v>
      </c>
      <c r="AY326" t="s">
        <v>24067</v>
      </c>
      <c r="AZ326" t="s">
        <v>24068</v>
      </c>
      <c r="BA326" t="s">
        <v>1749</v>
      </c>
    </row>
    <row r="327" spans="1:53">
      <c r="A327" t="str">
        <f t="shared" si="5"/>
        <v>안전한 식수 공급을 위한 정수기 보급 사업 : CPA 56(한국 지원)3차</v>
      </c>
      <c r="B327">
        <v>325</v>
      </c>
      <c r="C327" t="s">
        <v>817</v>
      </c>
      <c r="D327" t="s">
        <v>19334</v>
      </c>
      <c r="E327" t="s">
        <v>817</v>
      </c>
      <c r="F327" t="s">
        <v>19335</v>
      </c>
      <c r="G327" t="s">
        <v>19377</v>
      </c>
      <c r="J327" t="s">
        <v>19378</v>
      </c>
      <c r="K327" t="s">
        <v>19379</v>
      </c>
      <c r="L327" t="s">
        <v>925</v>
      </c>
      <c r="M327" t="s">
        <v>209</v>
      </c>
      <c r="N327" t="s">
        <v>1228</v>
      </c>
      <c r="O327" t="s">
        <v>1231</v>
      </c>
      <c r="P327" t="s">
        <v>19337</v>
      </c>
      <c r="Q327" t="s">
        <v>875</v>
      </c>
      <c r="R327">
        <v>59433</v>
      </c>
      <c r="S327" t="s">
        <v>2130</v>
      </c>
      <c r="T327" t="s">
        <v>2130</v>
      </c>
      <c r="U327" t="s">
        <v>19338</v>
      </c>
      <c r="V327" t="s">
        <v>14315</v>
      </c>
      <c r="W327" t="s">
        <v>23998</v>
      </c>
      <c r="X327">
        <v>46391</v>
      </c>
      <c r="Z327">
        <v>4178</v>
      </c>
      <c r="AB327">
        <v>342</v>
      </c>
      <c r="AC327" t="s">
        <v>1749</v>
      </c>
      <c r="AD327" t="s">
        <v>1749</v>
      </c>
      <c r="AE327" t="s">
        <v>22374</v>
      </c>
      <c r="AF327" t="s">
        <v>817</v>
      </c>
      <c r="AG327">
        <v>18</v>
      </c>
      <c r="AH327">
        <v>4178</v>
      </c>
      <c r="AI327" t="s">
        <v>23999</v>
      </c>
      <c r="AJ327" t="s">
        <v>24000</v>
      </c>
      <c r="AK327" t="s">
        <v>24069</v>
      </c>
      <c r="AL327" t="s">
        <v>24070</v>
      </c>
      <c r="AM327" t="s">
        <v>24010</v>
      </c>
      <c r="AN327" t="s">
        <v>22176</v>
      </c>
      <c r="AO327">
        <v>4178</v>
      </c>
      <c r="AP327" t="s">
        <v>1749</v>
      </c>
      <c r="AQ327" t="s">
        <v>224</v>
      </c>
      <c r="AR327" t="s">
        <v>23874</v>
      </c>
      <c r="AS327" t="s">
        <v>819</v>
      </c>
      <c r="AT327" t="s">
        <v>24071</v>
      </c>
      <c r="AU327" t="s">
        <v>1244</v>
      </c>
      <c r="AV327" t="s">
        <v>925</v>
      </c>
      <c r="AW327" t="s">
        <v>24005</v>
      </c>
      <c r="AX327" t="s">
        <v>22178</v>
      </c>
      <c r="AY327" t="s">
        <v>24072</v>
      </c>
      <c r="AZ327" t="s">
        <v>24073</v>
      </c>
      <c r="BA327" t="s">
        <v>1749</v>
      </c>
    </row>
    <row r="328" spans="1:53">
      <c r="A328" t="str">
        <f t="shared" si="5"/>
        <v>안전한 식수 공급을 위한 정수기 보급 사업 : CPA 57(한국 지원)3차</v>
      </c>
      <c r="B328">
        <v>326</v>
      </c>
      <c r="C328" t="s">
        <v>817</v>
      </c>
      <c r="D328" t="s">
        <v>19334</v>
      </c>
      <c r="E328" t="s">
        <v>817</v>
      </c>
      <c r="F328" t="s">
        <v>19335</v>
      </c>
      <c r="G328" t="s">
        <v>19377</v>
      </c>
      <c r="J328" t="s">
        <v>19378</v>
      </c>
      <c r="K328" t="s">
        <v>19379</v>
      </c>
      <c r="L328" t="s">
        <v>924</v>
      </c>
      <c r="M328" t="s">
        <v>209</v>
      </c>
      <c r="N328" t="s">
        <v>1228</v>
      </c>
      <c r="O328" t="s">
        <v>1231</v>
      </c>
      <c r="P328" t="s">
        <v>19337</v>
      </c>
      <c r="Q328" t="s">
        <v>875</v>
      </c>
      <c r="R328">
        <v>59433</v>
      </c>
      <c r="S328" t="s">
        <v>2130</v>
      </c>
      <c r="T328" t="s">
        <v>2130</v>
      </c>
      <c r="U328" t="s">
        <v>19338</v>
      </c>
      <c r="V328" t="s">
        <v>14315</v>
      </c>
      <c r="W328" t="s">
        <v>23998</v>
      </c>
      <c r="X328">
        <v>46391</v>
      </c>
      <c r="Z328">
        <v>3398</v>
      </c>
      <c r="AB328">
        <v>278</v>
      </c>
      <c r="AC328" t="s">
        <v>1749</v>
      </c>
      <c r="AD328" t="s">
        <v>1749</v>
      </c>
      <c r="AE328" t="s">
        <v>22374</v>
      </c>
      <c r="AF328" t="s">
        <v>817</v>
      </c>
      <c r="AG328">
        <v>35</v>
      </c>
      <c r="AH328">
        <v>3398</v>
      </c>
      <c r="AI328" t="s">
        <v>23999</v>
      </c>
      <c r="AJ328" t="s">
        <v>24000</v>
      </c>
      <c r="AK328" t="s">
        <v>24074</v>
      </c>
      <c r="AL328" t="s">
        <v>24075</v>
      </c>
      <c r="AM328" t="s">
        <v>24010</v>
      </c>
      <c r="AN328" t="s">
        <v>22169</v>
      </c>
      <c r="AO328">
        <v>3398</v>
      </c>
      <c r="AP328" t="s">
        <v>1749</v>
      </c>
      <c r="AQ328" t="s">
        <v>224</v>
      </c>
      <c r="AR328" t="s">
        <v>23874</v>
      </c>
      <c r="AS328" t="s">
        <v>819</v>
      </c>
      <c r="AT328" t="s">
        <v>24076</v>
      </c>
      <c r="AU328" t="s">
        <v>1244</v>
      </c>
      <c r="AV328" t="s">
        <v>924</v>
      </c>
      <c r="AW328" t="s">
        <v>24005</v>
      </c>
      <c r="AX328" t="s">
        <v>22171</v>
      </c>
      <c r="AY328" t="s">
        <v>24077</v>
      </c>
      <c r="AZ328" t="s">
        <v>24078</v>
      </c>
      <c r="BA328" t="s">
        <v>1749</v>
      </c>
    </row>
    <row r="329" spans="1:53">
      <c r="A329" t="str">
        <f t="shared" si="5"/>
        <v>안전한 식수 공급을 위한 정수기 보급 사업 : CPA 58(한국 지원)3차</v>
      </c>
      <c r="B329">
        <v>327</v>
      </c>
      <c r="C329" t="s">
        <v>817</v>
      </c>
      <c r="D329" t="s">
        <v>19334</v>
      </c>
      <c r="E329" t="s">
        <v>817</v>
      </c>
      <c r="F329" t="s">
        <v>19335</v>
      </c>
      <c r="G329" t="s">
        <v>19377</v>
      </c>
      <c r="J329" t="s">
        <v>19378</v>
      </c>
      <c r="K329" t="s">
        <v>19379</v>
      </c>
      <c r="L329" t="s">
        <v>923</v>
      </c>
      <c r="M329" t="s">
        <v>209</v>
      </c>
      <c r="N329" t="s">
        <v>1228</v>
      </c>
      <c r="O329" t="s">
        <v>1231</v>
      </c>
      <c r="P329" t="s">
        <v>19337</v>
      </c>
      <c r="Q329" t="s">
        <v>875</v>
      </c>
      <c r="R329">
        <v>59433</v>
      </c>
      <c r="S329" t="s">
        <v>2130</v>
      </c>
      <c r="T329" t="s">
        <v>2130</v>
      </c>
      <c r="U329" t="s">
        <v>19338</v>
      </c>
      <c r="V329" t="s">
        <v>14315</v>
      </c>
      <c r="W329" t="s">
        <v>23998</v>
      </c>
      <c r="X329">
        <v>46391</v>
      </c>
      <c r="Z329">
        <v>3384</v>
      </c>
      <c r="AB329">
        <v>277</v>
      </c>
      <c r="AC329" t="s">
        <v>1749</v>
      </c>
      <c r="AD329" t="s">
        <v>1749</v>
      </c>
      <c r="AE329" t="s">
        <v>22374</v>
      </c>
      <c r="AF329" t="s">
        <v>817</v>
      </c>
      <c r="AG329">
        <v>22</v>
      </c>
      <c r="AH329">
        <v>3384</v>
      </c>
      <c r="AI329" t="s">
        <v>23999</v>
      </c>
      <c r="AJ329" t="s">
        <v>24000</v>
      </c>
      <c r="AK329" t="s">
        <v>24079</v>
      </c>
      <c r="AL329" t="s">
        <v>24080</v>
      </c>
      <c r="AM329" t="s">
        <v>24015</v>
      </c>
      <c r="AN329" t="s">
        <v>22162</v>
      </c>
      <c r="AO329">
        <v>3384</v>
      </c>
      <c r="AP329" t="s">
        <v>1749</v>
      </c>
      <c r="AQ329" t="s">
        <v>224</v>
      </c>
      <c r="AR329" t="s">
        <v>23874</v>
      </c>
      <c r="AS329" t="s">
        <v>819</v>
      </c>
      <c r="AT329" t="s">
        <v>24081</v>
      </c>
      <c r="AU329" t="s">
        <v>1244</v>
      </c>
      <c r="AV329" t="s">
        <v>923</v>
      </c>
      <c r="AW329" t="s">
        <v>24005</v>
      </c>
      <c r="AX329" t="s">
        <v>22164</v>
      </c>
      <c r="AY329" t="s">
        <v>24082</v>
      </c>
      <c r="AZ329" t="s">
        <v>24083</v>
      </c>
      <c r="BA329" t="s">
        <v>1749</v>
      </c>
    </row>
    <row r="330" spans="1:53">
      <c r="A330" t="str">
        <f t="shared" si="5"/>
        <v>안전한 식수 공급을 위한 정수기 보급 사업 : CPA 59(한국 지원)3차</v>
      </c>
      <c r="B330">
        <v>328</v>
      </c>
      <c r="C330" t="s">
        <v>817</v>
      </c>
      <c r="D330" t="s">
        <v>19334</v>
      </c>
      <c r="E330" t="s">
        <v>817</v>
      </c>
      <c r="F330" t="s">
        <v>19335</v>
      </c>
      <c r="G330" t="s">
        <v>19377</v>
      </c>
      <c r="J330" t="s">
        <v>19378</v>
      </c>
      <c r="K330" t="s">
        <v>19379</v>
      </c>
      <c r="L330" t="s">
        <v>922</v>
      </c>
      <c r="M330" t="s">
        <v>209</v>
      </c>
      <c r="N330" t="s">
        <v>1228</v>
      </c>
      <c r="O330" t="s">
        <v>1231</v>
      </c>
      <c r="P330" t="s">
        <v>19337</v>
      </c>
      <c r="Q330" t="s">
        <v>875</v>
      </c>
      <c r="R330">
        <v>59433</v>
      </c>
      <c r="S330" t="s">
        <v>2130</v>
      </c>
      <c r="T330" t="s">
        <v>2130</v>
      </c>
      <c r="U330" t="s">
        <v>19338</v>
      </c>
      <c r="V330" t="s">
        <v>14315</v>
      </c>
      <c r="W330" t="s">
        <v>23998</v>
      </c>
      <c r="X330">
        <v>46391</v>
      </c>
      <c r="Z330">
        <v>3511</v>
      </c>
      <c r="AB330">
        <v>287</v>
      </c>
      <c r="AC330" t="s">
        <v>1749</v>
      </c>
      <c r="AD330" t="s">
        <v>1749</v>
      </c>
      <c r="AE330" t="s">
        <v>22374</v>
      </c>
      <c r="AF330" t="s">
        <v>817</v>
      </c>
      <c r="AG330">
        <v>25</v>
      </c>
      <c r="AH330">
        <v>3511</v>
      </c>
      <c r="AI330" t="s">
        <v>23999</v>
      </c>
      <c r="AJ330" t="s">
        <v>24000</v>
      </c>
      <c r="AK330" t="s">
        <v>24084</v>
      </c>
      <c r="AL330" t="s">
        <v>24085</v>
      </c>
      <c r="AM330" t="s">
        <v>24015</v>
      </c>
      <c r="AN330" t="s">
        <v>22155</v>
      </c>
      <c r="AO330">
        <v>3511</v>
      </c>
      <c r="AP330" t="s">
        <v>1749</v>
      </c>
      <c r="AQ330" t="s">
        <v>224</v>
      </c>
      <c r="AR330" t="s">
        <v>23874</v>
      </c>
      <c r="AS330" t="s">
        <v>819</v>
      </c>
      <c r="AT330" t="s">
        <v>24086</v>
      </c>
      <c r="AU330" t="s">
        <v>1244</v>
      </c>
      <c r="AV330" t="s">
        <v>922</v>
      </c>
      <c r="AW330" t="s">
        <v>24005</v>
      </c>
      <c r="AX330" t="s">
        <v>22157</v>
      </c>
      <c r="AY330" t="s">
        <v>24087</v>
      </c>
      <c r="AZ330" t="s">
        <v>24088</v>
      </c>
      <c r="BA330" t="s">
        <v>1749</v>
      </c>
    </row>
    <row r="331" spans="1:53">
      <c r="A331" t="str">
        <f t="shared" si="5"/>
        <v>안전한 식수 공급을 위한 정수기 보급 사업 : CPA 60(한국 지원)3차</v>
      </c>
      <c r="B331">
        <v>329</v>
      </c>
      <c r="C331" t="s">
        <v>817</v>
      </c>
      <c r="D331" t="s">
        <v>19334</v>
      </c>
      <c r="E331" t="s">
        <v>817</v>
      </c>
      <c r="F331" t="s">
        <v>19335</v>
      </c>
      <c r="G331" t="s">
        <v>19377</v>
      </c>
      <c r="J331" t="s">
        <v>19378</v>
      </c>
      <c r="K331" t="s">
        <v>19379</v>
      </c>
      <c r="L331" t="s">
        <v>921</v>
      </c>
      <c r="M331" t="s">
        <v>209</v>
      </c>
      <c r="N331" t="s">
        <v>1228</v>
      </c>
      <c r="O331" t="s">
        <v>1231</v>
      </c>
      <c r="P331" t="s">
        <v>19337</v>
      </c>
      <c r="Q331" t="s">
        <v>875</v>
      </c>
      <c r="R331">
        <v>59433</v>
      </c>
      <c r="S331" t="s">
        <v>2130</v>
      </c>
      <c r="T331" t="s">
        <v>2130</v>
      </c>
      <c r="U331" t="s">
        <v>19338</v>
      </c>
      <c r="V331" t="s">
        <v>14315</v>
      </c>
      <c r="W331" t="s">
        <v>23998</v>
      </c>
      <c r="X331">
        <v>46391</v>
      </c>
      <c r="Z331">
        <v>3285</v>
      </c>
      <c r="AB331">
        <v>269</v>
      </c>
      <c r="AC331" t="s">
        <v>1749</v>
      </c>
      <c r="AD331" t="s">
        <v>1749</v>
      </c>
      <c r="AE331" t="s">
        <v>22374</v>
      </c>
      <c r="AF331" t="s">
        <v>817</v>
      </c>
      <c r="AG331">
        <v>29</v>
      </c>
      <c r="AH331">
        <v>3285</v>
      </c>
      <c r="AI331" t="s">
        <v>23999</v>
      </c>
      <c r="AJ331" t="s">
        <v>24000</v>
      </c>
      <c r="AK331" t="s">
        <v>24089</v>
      </c>
      <c r="AL331" t="s">
        <v>24090</v>
      </c>
      <c r="AM331" t="s">
        <v>24010</v>
      </c>
      <c r="AN331" t="s">
        <v>22148</v>
      </c>
      <c r="AO331">
        <v>3285</v>
      </c>
      <c r="AP331" t="s">
        <v>1749</v>
      </c>
      <c r="AQ331" t="s">
        <v>224</v>
      </c>
      <c r="AR331" t="s">
        <v>23874</v>
      </c>
      <c r="AS331" t="s">
        <v>819</v>
      </c>
      <c r="AT331" t="s">
        <v>24091</v>
      </c>
      <c r="AU331" t="s">
        <v>1244</v>
      </c>
      <c r="AV331" t="s">
        <v>921</v>
      </c>
      <c r="AW331" t="s">
        <v>24005</v>
      </c>
      <c r="AX331" t="s">
        <v>22150</v>
      </c>
      <c r="AY331" t="s">
        <v>24092</v>
      </c>
      <c r="AZ331" t="s">
        <v>24093</v>
      </c>
      <c r="BA331" t="s">
        <v>1749</v>
      </c>
    </row>
    <row r="332" spans="1:53">
      <c r="A332" t="str">
        <f t="shared" si="5"/>
        <v>안전한 식수 공급을 위한 정수기 보급 사업 : CPA 61(한국 지원)3차</v>
      </c>
      <c r="B332">
        <v>330</v>
      </c>
      <c r="C332" t="s">
        <v>817</v>
      </c>
      <c r="D332" t="s">
        <v>19334</v>
      </c>
      <c r="E332" t="s">
        <v>817</v>
      </c>
      <c r="F332" t="s">
        <v>19335</v>
      </c>
      <c r="G332" t="s">
        <v>19377</v>
      </c>
      <c r="J332" t="s">
        <v>19378</v>
      </c>
      <c r="K332" t="s">
        <v>19379</v>
      </c>
      <c r="L332" t="s">
        <v>920</v>
      </c>
      <c r="M332" t="s">
        <v>209</v>
      </c>
      <c r="N332" t="s">
        <v>1228</v>
      </c>
      <c r="O332" t="s">
        <v>1231</v>
      </c>
      <c r="P332" t="s">
        <v>19337</v>
      </c>
      <c r="Q332" t="s">
        <v>875</v>
      </c>
      <c r="R332">
        <v>59433</v>
      </c>
      <c r="S332" t="s">
        <v>2130</v>
      </c>
      <c r="T332" t="s">
        <v>2130</v>
      </c>
      <c r="U332" t="s">
        <v>19338</v>
      </c>
      <c r="V332" t="s">
        <v>14315</v>
      </c>
      <c r="W332" t="s">
        <v>23998</v>
      </c>
      <c r="X332">
        <v>46391</v>
      </c>
      <c r="Z332">
        <v>3433</v>
      </c>
      <c r="AB332">
        <v>281</v>
      </c>
      <c r="AC332" t="s">
        <v>1749</v>
      </c>
      <c r="AD332" t="s">
        <v>1749</v>
      </c>
      <c r="AE332" t="s">
        <v>22374</v>
      </c>
      <c r="AF332" t="s">
        <v>817</v>
      </c>
      <c r="AG332">
        <v>23</v>
      </c>
      <c r="AH332">
        <v>3433</v>
      </c>
      <c r="AI332" t="s">
        <v>23999</v>
      </c>
      <c r="AJ332" t="s">
        <v>24000</v>
      </c>
      <c r="AK332" t="s">
        <v>24094</v>
      </c>
      <c r="AL332" t="s">
        <v>24095</v>
      </c>
      <c r="AM332" t="s">
        <v>24010</v>
      </c>
      <c r="AN332" t="s">
        <v>22141</v>
      </c>
      <c r="AO332">
        <v>3433</v>
      </c>
      <c r="AP332" t="s">
        <v>1749</v>
      </c>
      <c r="AQ332" t="s">
        <v>224</v>
      </c>
      <c r="AR332" t="s">
        <v>23874</v>
      </c>
      <c r="AS332" t="s">
        <v>819</v>
      </c>
      <c r="AT332" t="s">
        <v>24096</v>
      </c>
      <c r="AU332" t="s">
        <v>1244</v>
      </c>
      <c r="AV332" t="s">
        <v>920</v>
      </c>
      <c r="AW332" t="s">
        <v>24005</v>
      </c>
      <c r="AX332" t="s">
        <v>22143</v>
      </c>
      <c r="AY332" t="s">
        <v>24097</v>
      </c>
      <c r="AZ332" t="s">
        <v>24098</v>
      </c>
      <c r="BA332" t="s">
        <v>1749</v>
      </c>
    </row>
    <row r="333" spans="1:53">
      <c r="A333" t="str">
        <f t="shared" si="5"/>
        <v>안전한 식수 공급을 위한 정수기 보급 사업 : CPA 62(한국 지원)3차</v>
      </c>
      <c r="B333">
        <v>331</v>
      </c>
      <c r="C333" t="s">
        <v>817</v>
      </c>
      <c r="D333" t="s">
        <v>19334</v>
      </c>
      <c r="E333" t="s">
        <v>817</v>
      </c>
      <c r="F333" t="s">
        <v>19335</v>
      </c>
      <c r="G333" t="s">
        <v>19377</v>
      </c>
      <c r="J333" t="s">
        <v>19378</v>
      </c>
      <c r="K333" t="s">
        <v>19379</v>
      </c>
      <c r="L333" t="s">
        <v>919</v>
      </c>
      <c r="M333" t="s">
        <v>209</v>
      </c>
      <c r="N333" t="s">
        <v>1228</v>
      </c>
      <c r="O333" t="s">
        <v>1231</v>
      </c>
      <c r="P333" t="s">
        <v>19337</v>
      </c>
      <c r="Q333" t="s">
        <v>875</v>
      </c>
      <c r="R333">
        <v>59433</v>
      </c>
      <c r="S333" t="s">
        <v>2130</v>
      </c>
      <c r="T333" t="s">
        <v>2130</v>
      </c>
      <c r="U333" t="s">
        <v>19338</v>
      </c>
      <c r="V333" t="s">
        <v>14315</v>
      </c>
      <c r="W333" t="s">
        <v>23998</v>
      </c>
      <c r="X333">
        <v>46391</v>
      </c>
      <c r="Z333">
        <v>3698</v>
      </c>
      <c r="AB333">
        <v>303</v>
      </c>
      <c r="AC333" t="s">
        <v>1749</v>
      </c>
      <c r="AD333" t="s">
        <v>1749</v>
      </c>
      <c r="AE333" t="s">
        <v>22374</v>
      </c>
      <c r="AF333" t="s">
        <v>817</v>
      </c>
      <c r="AG333">
        <v>22</v>
      </c>
      <c r="AH333">
        <v>3698</v>
      </c>
      <c r="AI333" t="s">
        <v>23999</v>
      </c>
      <c r="AJ333" t="s">
        <v>24000</v>
      </c>
      <c r="AK333" t="s">
        <v>24099</v>
      </c>
      <c r="AL333" t="s">
        <v>24100</v>
      </c>
      <c r="AM333" t="s">
        <v>24010</v>
      </c>
      <c r="AN333" t="s">
        <v>22134</v>
      </c>
      <c r="AO333">
        <v>3698</v>
      </c>
      <c r="AP333" t="s">
        <v>1749</v>
      </c>
      <c r="AQ333" t="s">
        <v>224</v>
      </c>
      <c r="AR333" t="s">
        <v>23874</v>
      </c>
      <c r="AS333" t="s">
        <v>819</v>
      </c>
      <c r="AT333" t="s">
        <v>24101</v>
      </c>
      <c r="AU333" t="s">
        <v>1244</v>
      </c>
      <c r="AV333" t="s">
        <v>919</v>
      </c>
      <c r="AW333" t="s">
        <v>24005</v>
      </c>
      <c r="AX333" t="s">
        <v>22136</v>
      </c>
      <c r="AY333" t="s">
        <v>24102</v>
      </c>
      <c r="AZ333" t="s">
        <v>24103</v>
      </c>
      <c r="BA333" t="s">
        <v>1749</v>
      </c>
    </row>
    <row r="334" spans="1:53">
      <c r="A334" t="str">
        <f t="shared" si="5"/>
        <v>안전한 식수 공급을 위한 정수기 보급 사업 : CPA 63(한국 지원)3차</v>
      </c>
      <c r="B334">
        <v>332</v>
      </c>
      <c r="C334" t="s">
        <v>817</v>
      </c>
      <c r="D334" t="s">
        <v>19334</v>
      </c>
      <c r="E334" t="s">
        <v>817</v>
      </c>
      <c r="F334" t="s">
        <v>19335</v>
      </c>
      <c r="G334" t="s">
        <v>19377</v>
      </c>
      <c r="J334" t="s">
        <v>19378</v>
      </c>
      <c r="K334" t="s">
        <v>19379</v>
      </c>
      <c r="L334" t="s">
        <v>22126</v>
      </c>
      <c r="M334" t="s">
        <v>209</v>
      </c>
      <c r="N334" t="s">
        <v>1228</v>
      </c>
      <c r="O334" t="s">
        <v>1231</v>
      </c>
      <c r="P334" t="s">
        <v>19337</v>
      </c>
      <c r="Q334" t="s">
        <v>875</v>
      </c>
      <c r="R334">
        <v>59433</v>
      </c>
      <c r="S334" t="s">
        <v>2130</v>
      </c>
      <c r="T334" t="s">
        <v>2130</v>
      </c>
      <c r="U334" t="s">
        <v>19338</v>
      </c>
      <c r="V334" t="s">
        <v>14315</v>
      </c>
      <c r="W334" t="s">
        <v>23998</v>
      </c>
      <c r="X334">
        <v>46391</v>
      </c>
      <c r="Z334">
        <v>6075</v>
      </c>
      <c r="AB334">
        <v>496</v>
      </c>
      <c r="AC334" t="s">
        <v>1749</v>
      </c>
      <c r="AD334" t="s">
        <v>1749</v>
      </c>
      <c r="AE334" t="s">
        <v>22374</v>
      </c>
      <c r="AF334" t="s">
        <v>817</v>
      </c>
      <c r="AG334">
        <v>18</v>
      </c>
      <c r="AH334">
        <v>6075</v>
      </c>
      <c r="AI334" t="s">
        <v>23999</v>
      </c>
      <c r="AJ334" t="s">
        <v>24000</v>
      </c>
      <c r="AK334" t="s">
        <v>24104</v>
      </c>
      <c r="AL334" t="s">
        <v>24105</v>
      </c>
      <c r="AM334" t="s">
        <v>24015</v>
      </c>
      <c r="AN334" t="s">
        <v>22127</v>
      </c>
      <c r="AO334">
        <v>6075</v>
      </c>
      <c r="AP334" t="s">
        <v>1749</v>
      </c>
      <c r="AQ334" t="s">
        <v>224</v>
      </c>
      <c r="AR334" t="s">
        <v>23874</v>
      </c>
      <c r="AS334" t="s">
        <v>819</v>
      </c>
      <c r="AT334" t="s">
        <v>24106</v>
      </c>
      <c r="AU334" t="s">
        <v>1244</v>
      </c>
      <c r="AV334" t="s">
        <v>22126</v>
      </c>
      <c r="AW334" t="s">
        <v>24005</v>
      </c>
      <c r="AX334" t="s">
        <v>22129</v>
      </c>
      <c r="AY334" t="s">
        <v>24107</v>
      </c>
      <c r="AZ334" t="s">
        <v>24108</v>
      </c>
      <c r="BA334" t="s">
        <v>1749</v>
      </c>
    </row>
    <row r="335" spans="1:53">
      <c r="A335" t="str">
        <f t="shared" si="5"/>
        <v>안전한 식수 공급을 위한 정수기 보급 사업 : CPA 64(한국 지원)3차</v>
      </c>
      <c r="B335">
        <v>333</v>
      </c>
      <c r="C335" t="s">
        <v>817</v>
      </c>
      <c r="D335" t="s">
        <v>19334</v>
      </c>
      <c r="E335" t="s">
        <v>817</v>
      </c>
      <c r="F335" t="s">
        <v>19335</v>
      </c>
      <c r="G335" t="s">
        <v>19377</v>
      </c>
      <c r="J335" t="s">
        <v>19378</v>
      </c>
      <c r="K335" t="s">
        <v>19379</v>
      </c>
      <c r="L335" t="s">
        <v>917</v>
      </c>
      <c r="M335" t="s">
        <v>209</v>
      </c>
      <c r="N335" t="s">
        <v>1228</v>
      </c>
      <c r="O335" t="s">
        <v>1231</v>
      </c>
      <c r="P335" t="s">
        <v>19337</v>
      </c>
      <c r="Q335" t="s">
        <v>875</v>
      </c>
      <c r="R335">
        <v>59433</v>
      </c>
      <c r="S335" t="s">
        <v>2130</v>
      </c>
      <c r="T335" t="s">
        <v>2130</v>
      </c>
      <c r="U335" t="s">
        <v>19338</v>
      </c>
      <c r="V335" t="s">
        <v>14315</v>
      </c>
      <c r="W335" t="s">
        <v>23998</v>
      </c>
      <c r="X335">
        <v>46391</v>
      </c>
      <c r="Z335">
        <v>6067</v>
      </c>
      <c r="AB335">
        <v>497</v>
      </c>
      <c r="AC335" t="s">
        <v>1749</v>
      </c>
      <c r="AD335" t="s">
        <v>1749</v>
      </c>
      <c r="AE335" t="s">
        <v>22374</v>
      </c>
      <c r="AF335" t="s">
        <v>817</v>
      </c>
      <c r="AG335">
        <v>19</v>
      </c>
      <c r="AH335">
        <v>6067</v>
      </c>
      <c r="AI335" t="s">
        <v>23999</v>
      </c>
      <c r="AJ335" t="s">
        <v>24000</v>
      </c>
      <c r="AK335" t="s">
        <v>24109</v>
      </c>
      <c r="AL335" t="s">
        <v>24110</v>
      </c>
      <c r="AM335" t="s">
        <v>24010</v>
      </c>
      <c r="AN335" t="s">
        <v>22117</v>
      </c>
      <c r="AO335">
        <v>6067</v>
      </c>
      <c r="AP335" t="s">
        <v>1749</v>
      </c>
      <c r="AQ335" t="s">
        <v>224</v>
      </c>
      <c r="AR335" t="s">
        <v>23874</v>
      </c>
      <c r="AS335" t="s">
        <v>819</v>
      </c>
      <c r="AT335" t="s">
        <v>24111</v>
      </c>
      <c r="AU335" t="s">
        <v>1244</v>
      </c>
      <c r="AV335" t="s">
        <v>22119</v>
      </c>
      <c r="AW335" t="s">
        <v>24005</v>
      </c>
      <c r="AX335" t="s">
        <v>22120</v>
      </c>
      <c r="AY335" t="s">
        <v>24112</v>
      </c>
      <c r="AZ335" t="s">
        <v>24113</v>
      </c>
      <c r="BA335" t="s">
        <v>1749</v>
      </c>
    </row>
    <row r="336" spans="1:53">
      <c r="A336" t="str">
        <f t="shared" si="5"/>
        <v>안전한 식수 공급을 위한 정수기 보급 사업 : CPA 65(한국 지원)3차</v>
      </c>
      <c r="B336">
        <v>334</v>
      </c>
      <c r="C336" t="s">
        <v>817</v>
      </c>
      <c r="D336" t="s">
        <v>19334</v>
      </c>
      <c r="E336" t="s">
        <v>817</v>
      </c>
      <c r="F336" t="s">
        <v>19335</v>
      </c>
      <c r="G336" t="s">
        <v>19377</v>
      </c>
      <c r="J336" t="s">
        <v>19378</v>
      </c>
      <c r="K336" t="s">
        <v>19379</v>
      </c>
      <c r="L336" t="s">
        <v>916</v>
      </c>
      <c r="M336" t="s">
        <v>209</v>
      </c>
      <c r="N336" t="s">
        <v>1228</v>
      </c>
      <c r="O336" t="s">
        <v>1231</v>
      </c>
      <c r="P336" t="s">
        <v>19337</v>
      </c>
      <c r="Q336" t="s">
        <v>875</v>
      </c>
      <c r="R336">
        <v>59433</v>
      </c>
      <c r="S336" t="s">
        <v>2130</v>
      </c>
      <c r="T336" t="s">
        <v>2130</v>
      </c>
      <c r="U336" t="s">
        <v>19338</v>
      </c>
      <c r="V336" t="s">
        <v>14315</v>
      </c>
      <c r="W336" t="s">
        <v>23998</v>
      </c>
      <c r="X336">
        <v>46391</v>
      </c>
      <c r="Z336">
        <v>1432</v>
      </c>
      <c r="AB336">
        <v>117</v>
      </c>
      <c r="AC336" t="s">
        <v>1749</v>
      </c>
      <c r="AD336" t="s">
        <v>1749</v>
      </c>
      <c r="AE336" t="s">
        <v>22374</v>
      </c>
      <c r="AF336" t="s">
        <v>817</v>
      </c>
      <c r="AG336">
        <v>16</v>
      </c>
      <c r="AH336">
        <v>1432</v>
      </c>
      <c r="AI336" t="s">
        <v>23999</v>
      </c>
      <c r="AJ336" t="s">
        <v>24000</v>
      </c>
      <c r="AK336" t="s">
        <v>24114</v>
      </c>
      <c r="AL336" t="s">
        <v>24115</v>
      </c>
      <c r="AM336" t="s">
        <v>24010</v>
      </c>
      <c r="AN336" t="s">
        <v>22109</v>
      </c>
      <c r="AO336">
        <v>1432</v>
      </c>
      <c r="AP336" t="s">
        <v>1749</v>
      </c>
      <c r="AQ336" t="s">
        <v>224</v>
      </c>
      <c r="AR336" t="s">
        <v>23874</v>
      </c>
      <c r="AS336" t="s">
        <v>819</v>
      </c>
      <c r="AT336" t="s">
        <v>24116</v>
      </c>
      <c r="AU336" t="s">
        <v>1244</v>
      </c>
      <c r="AV336" t="s">
        <v>916</v>
      </c>
      <c r="AW336" t="s">
        <v>24005</v>
      </c>
      <c r="AX336" t="s">
        <v>22111</v>
      </c>
      <c r="AY336" t="s">
        <v>24117</v>
      </c>
      <c r="AZ336" t="s">
        <v>24118</v>
      </c>
      <c r="BA336" t="s">
        <v>1749</v>
      </c>
    </row>
    <row r="337" spans="1:53">
      <c r="A337" t="str">
        <f t="shared" si="5"/>
        <v>안전한 식수 공급을 위한 정수기 보급 사업 : CPA 66(한국 지원)3차</v>
      </c>
      <c r="B337">
        <v>335</v>
      </c>
      <c r="C337" t="s">
        <v>817</v>
      </c>
      <c r="D337" t="s">
        <v>19334</v>
      </c>
      <c r="E337" t="s">
        <v>817</v>
      </c>
      <c r="F337" t="s">
        <v>19335</v>
      </c>
      <c r="G337" t="s">
        <v>19377</v>
      </c>
      <c r="J337" t="s">
        <v>19378</v>
      </c>
      <c r="K337" t="s">
        <v>19379</v>
      </c>
      <c r="L337" t="s">
        <v>915</v>
      </c>
      <c r="M337" t="s">
        <v>209</v>
      </c>
      <c r="N337" t="s">
        <v>1228</v>
      </c>
      <c r="O337" t="s">
        <v>1231</v>
      </c>
      <c r="P337" t="s">
        <v>19337</v>
      </c>
      <c r="Q337" t="s">
        <v>875</v>
      </c>
      <c r="R337">
        <v>59433</v>
      </c>
      <c r="S337" t="s">
        <v>2130</v>
      </c>
      <c r="T337" t="s">
        <v>2130</v>
      </c>
      <c r="U337" t="s">
        <v>19338</v>
      </c>
      <c r="V337" t="s">
        <v>14315</v>
      </c>
      <c r="W337" t="s">
        <v>23998</v>
      </c>
      <c r="X337">
        <v>46391</v>
      </c>
      <c r="Z337">
        <v>1593</v>
      </c>
      <c r="AB337">
        <v>130</v>
      </c>
      <c r="AC337" t="s">
        <v>1749</v>
      </c>
      <c r="AD337" t="s">
        <v>1749</v>
      </c>
      <c r="AE337" t="s">
        <v>22374</v>
      </c>
      <c r="AF337" t="s">
        <v>817</v>
      </c>
      <c r="AG337">
        <v>20</v>
      </c>
      <c r="AH337">
        <v>1593</v>
      </c>
      <c r="AI337" t="s">
        <v>23999</v>
      </c>
      <c r="AJ337" t="s">
        <v>24000</v>
      </c>
      <c r="AK337" t="s">
        <v>24119</v>
      </c>
      <c r="AL337" t="s">
        <v>24120</v>
      </c>
      <c r="AM337" t="s">
        <v>24015</v>
      </c>
      <c r="AN337" t="s">
        <v>22101</v>
      </c>
      <c r="AO337">
        <v>1593</v>
      </c>
      <c r="AP337" t="s">
        <v>1749</v>
      </c>
      <c r="AQ337" t="s">
        <v>224</v>
      </c>
      <c r="AR337" t="s">
        <v>23874</v>
      </c>
      <c r="AS337" t="s">
        <v>819</v>
      </c>
      <c r="AT337" t="s">
        <v>24121</v>
      </c>
      <c r="AU337" t="s">
        <v>1244</v>
      </c>
      <c r="AV337" t="s">
        <v>915</v>
      </c>
      <c r="AW337" t="s">
        <v>24005</v>
      </c>
      <c r="AX337" t="s">
        <v>22103</v>
      </c>
      <c r="AY337" t="s">
        <v>24122</v>
      </c>
      <c r="AZ337" t="s">
        <v>24123</v>
      </c>
      <c r="BA337" t="s">
        <v>1749</v>
      </c>
    </row>
    <row r="338" spans="1:53">
      <c r="A338" t="str">
        <f t="shared" si="5"/>
        <v>안전한 식수 공급을 위한 정수기 보급 사업 : CPA 67(한국 지원)3차</v>
      </c>
      <c r="B338">
        <v>336</v>
      </c>
      <c r="C338" t="s">
        <v>817</v>
      </c>
      <c r="D338" t="s">
        <v>19334</v>
      </c>
      <c r="E338" t="s">
        <v>817</v>
      </c>
      <c r="F338" t="s">
        <v>19335</v>
      </c>
      <c r="G338" t="s">
        <v>19377</v>
      </c>
      <c r="J338" t="s">
        <v>19378</v>
      </c>
      <c r="K338" t="s">
        <v>19379</v>
      </c>
      <c r="L338" t="s">
        <v>914</v>
      </c>
      <c r="M338" t="s">
        <v>209</v>
      </c>
      <c r="N338" t="s">
        <v>1228</v>
      </c>
      <c r="O338" t="s">
        <v>1231</v>
      </c>
      <c r="P338" t="s">
        <v>19337</v>
      </c>
      <c r="Q338" t="s">
        <v>875</v>
      </c>
      <c r="R338">
        <v>59433</v>
      </c>
      <c r="S338" t="s">
        <v>2130</v>
      </c>
      <c r="T338" t="s">
        <v>2130</v>
      </c>
      <c r="U338" t="s">
        <v>19338</v>
      </c>
      <c r="V338" t="s">
        <v>14315</v>
      </c>
      <c r="W338" t="s">
        <v>23998</v>
      </c>
      <c r="X338">
        <v>46391</v>
      </c>
      <c r="Z338">
        <v>4077</v>
      </c>
      <c r="AB338">
        <v>333</v>
      </c>
      <c r="AC338" t="s">
        <v>1749</v>
      </c>
      <c r="AD338" t="s">
        <v>1749</v>
      </c>
      <c r="AE338" t="s">
        <v>22374</v>
      </c>
      <c r="AF338" t="s">
        <v>817</v>
      </c>
      <c r="AG338">
        <v>28</v>
      </c>
      <c r="AH338">
        <v>4077</v>
      </c>
      <c r="AI338" t="s">
        <v>23999</v>
      </c>
      <c r="AJ338" t="s">
        <v>24000</v>
      </c>
      <c r="AK338" t="s">
        <v>24124</v>
      </c>
      <c r="AL338" t="s">
        <v>24125</v>
      </c>
      <c r="AM338" t="s">
        <v>24010</v>
      </c>
      <c r="AN338" t="s">
        <v>22093</v>
      </c>
      <c r="AO338">
        <v>4077</v>
      </c>
      <c r="AP338" t="s">
        <v>1749</v>
      </c>
      <c r="AQ338" t="s">
        <v>224</v>
      </c>
      <c r="AR338" t="s">
        <v>23874</v>
      </c>
      <c r="AS338" t="s">
        <v>819</v>
      </c>
      <c r="AT338" t="s">
        <v>24126</v>
      </c>
      <c r="AU338" t="s">
        <v>1244</v>
      </c>
      <c r="AV338" t="s">
        <v>914</v>
      </c>
      <c r="AW338" t="s">
        <v>24005</v>
      </c>
      <c r="AX338" t="s">
        <v>22095</v>
      </c>
      <c r="AY338" t="s">
        <v>24127</v>
      </c>
      <c r="AZ338" t="s">
        <v>24128</v>
      </c>
      <c r="BA338" t="s">
        <v>1749</v>
      </c>
    </row>
    <row r="339" spans="1:53">
      <c r="A339" t="str">
        <f t="shared" si="5"/>
        <v>안전한 식수 공급을 위한 정수기 보급 사업 : CPA 68(한국 지원)3차</v>
      </c>
      <c r="B339">
        <v>337</v>
      </c>
      <c r="C339" t="s">
        <v>817</v>
      </c>
      <c r="D339" t="s">
        <v>19334</v>
      </c>
      <c r="E339" t="s">
        <v>817</v>
      </c>
      <c r="F339" t="s">
        <v>19335</v>
      </c>
      <c r="G339" t="s">
        <v>19377</v>
      </c>
      <c r="J339" t="s">
        <v>19378</v>
      </c>
      <c r="K339" t="s">
        <v>19379</v>
      </c>
      <c r="L339" t="s">
        <v>913</v>
      </c>
      <c r="M339" t="s">
        <v>209</v>
      </c>
      <c r="N339" t="s">
        <v>1228</v>
      </c>
      <c r="O339" t="s">
        <v>1231</v>
      </c>
      <c r="P339" t="s">
        <v>19337</v>
      </c>
      <c r="Q339" t="s">
        <v>875</v>
      </c>
      <c r="R339">
        <v>59433</v>
      </c>
      <c r="S339" t="s">
        <v>2130</v>
      </c>
      <c r="T339" t="s">
        <v>2130</v>
      </c>
      <c r="U339" t="s">
        <v>19338</v>
      </c>
      <c r="V339" t="s">
        <v>14315</v>
      </c>
      <c r="W339" t="s">
        <v>23998</v>
      </c>
      <c r="X339">
        <v>46391</v>
      </c>
      <c r="Z339">
        <v>4088</v>
      </c>
      <c r="AB339">
        <v>334</v>
      </c>
      <c r="AC339" t="s">
        <v>1749</v>
      </c>
      <c r="AD339" t="s">
        <v>1749</v>
      </c>
      <c r="AE339" t="s">
        <v>22374</v>
      </c>
      <c r="AF339" t="s">
        <v>817</v>
      </c>
      <c r="AG339">
        <v>17</v>
      </c>
      <c r="AH339">
        <v>4088</v>
      </c>
      <c r="AI339" t="s">
        <v>23999</v>
      </c>
      <c r="AJ339" t="s">
        <v>24000</v>
      </c>
      <c r="AK339" t="s">
        <v>24129</v>
      </c>
      <c r="AL339" t="s">
        <v>24130</v>
      </c>
      <c r="AM339" t="s">
        <v>24015</v>
      </c>
      <c r="AN339" t="s">
        <v>22085</v>
      </c>
      <c r="AO339">
        <v>4088</v>
      </c>
      <c r="AP339" t="s">
        <v>1749</v>
      </c>
      <c r="AQ339" t="s">
        <v>224</v>
      </c>
      <c r="AR339" t="s">
        <v>23874</v>
      </c>
      <c r="AS339" t="s">
        <v>819</v>
      </c>
      <c r="AT339" t="s">
        <v>24131</v>
      </c>
      <c r="AU339" t="s">
        <v>1244</v>
      </c>
      <c r="AV339" t="s">
        <v>913</v>
      </c>
      <c r="AW339" t="s">
        <v>24005</v>
      </c>
      <c r="AX339" t="s">
        <v>22087</v>
      </c>
      <c r="AY339" t="s">
        <v>24132</v>
      </c>
      <c r="AZ339" t="s">
        <v>24133</v>
      </c>
      <c r="BA339" t="s">
        <v>1749</v>
      </c>
    </row>
    <row r="340" spans="1:53">
      <c r="A340" t="str">
        <f t="shared" si="5"/>
        <v>안전한 식수 공급을 위한 정수기 보급 사업 : CPA 69(한국 지원)3차</v>
      </c>
      <c r="B340">
        <v>338</v>
      </c>
      <c r="C340" t="s">
        <v>817</v>
      </c>
      <c r="D340" t="s">
        <v>19334</v>
      </c>
      <c r="E340" t="s">
        <v>817</v>
      </c>
      <c r="F340" t="s">
        <v>19335</v>
      </c>
      <c r="G340" t="s">
        <v>19377</v>
      </c>
      <c r="J340" t="s">
        <v>19378</v>
      </c>
      <c r="K340" t="s">
        <v>19379</v>
      </c>
      <c r="L340" t="s">
        <v>912</v>
      </c>
      <c r="M340" t="s">
        <v>209</v>
      </c>
      <c r="N340" t="s">
        <v>1228</v>
      </c>
      <c r="O340" t="s">
        <v>1231</v>
      </c>
      <c r="P340" t="s">
        <v>19337</v>
      </c>
      <c r="Q340" t="s">
        <v>875</v>
      </c>
      <c r="R340">
        <v>59433</v>
      </c>
      <c r="S340" t="s">
        <v>2130</v>
      </c>
      <c r="T340" t="s">
        <v>2130</v>
      </c>
      <c r="U340" t="s">
        <v>19338</v>
      </c>
      <c r="V340" t="s">
        <v>14315</v>
      </c>
      <c r="W340" t="s">
        <v>23998</v>
      </c>
      <c r="X340">
        <v>46391</v>
      </c>
      <c r="Z340">
        <v>4291</v>
      </c>
      <c r="AB340">
        <v>351</v>
      </c>
      <c r="AC340" t="s">
        <v>1749</v>
      </c>
      <c r="AD340" t="s">
        <v>1749</v>
      </c>
      <c r="AE340" t="s">
        <v>22374</v>
      </c>
      <c r="AF340" t="s">
        <v>817</v>
      </c>
      <c r="AG340">
        <v>27</v>
      </c>
      <c r="AH340">
        <v>4291</v>
      </c>
      <c r="AI340" t="s">
        <v>23999</v>
      </c>
      <c r="AJ340" t="s">
        <v>24000</v>
      </c>
      <c r="AK340" t="s">
        <v>24134</v>
      </c>
      <c r="AL340" t="s">
        <v>24135</v>
      </c>
      <c r="AM340" t="s">
        <v>24015</v>
      </c>
      <c r="AN340" t="s">
        <v>22077</v>
      </c>
      <c r="AO340">
        <v>4291</v>
      </c>
      <c r="AP340" t="s">
        <v>1749</v>
      </c>
      <c r="AQ340" t="s">
        <v>224</v>
      </c>
      <c r="AR340" t="s">
        <v>23874</v>
      </c>
      <c r="AS340" t="s">
        <v>819</v>
      </c>
      <c r="AT340" t="s">
        <v>24136</v>
      </c>
      <c r="AU340" t="s">
        <v>1244</v>
      </c>
      <c r="AV340" t="s">
        <v>912</v>
      </c>
      <c r="AW340" t="s">
        <v>24005</v>
      </c>
      <c r="AX340" t="s">
        <v>22079</v>
      </c>
      <c r="AY340" t="s">
        <v>24137</v>
      </c>
      <c r="AZ340" t="s">
        <v>24138</v>
      </c>
      <c r="BA340" t="s">
        <v>1749</v>
      </c>
    </row>
    <row r="341" spans="1:53">
      <c r="A341" t="str">
        <f t="shared" si="5"/>
        <v>안전한 식수 공급을 위한 정수기 보급 사업 : CPA 70(한국 지원)3차</v>
      </c>
      <c r="B341">
        <v>339</v>
      </c>
      <c r="C341" t="s">
        <v>817</v>
      </c>
      <c r="D341" t="s">
        <v>19334</v>
      </c>
      <c r="E341" t="s">
        <v>817</v>
      </c>
      <c r="F341" t="s">
        <v>19335</v>
      </c>
      <c r="G341" t="s">
        <v>19377</v>
      </c>
      <c r="J341" t="s">
        <v>19378</v>
      </c>
      <c r="K341" t="s">
        <v>19379</v>
      </c>
      <c r="L341" t="s">
        <v>911</v>
      </c>
      <c r="M341" t="s">
        <v>209</v>
      </c>
      <c r="N341" t="s">
        <v>1228</v>
      </c>
      <c r="O341" t="s">
        <v>1231</v>
      </c>
      <c r="P341" t="s">
        <v>19337</v>
      </c>
      <c r="Q341" t="s">
        <v>875</v>
      </c>
      <c r="R341">
        <v>59433</v>
      </c>
      <c r="S341" t="s">
        <v>2130</v>
      </c>
      <c r="T341" t="s">
        <v>2130</v>
      </c>
      <c r="U341" t="s">
        <v>19338</v>
      </c>
      <c r="V341" t="s">
        <v>14315</v>
      </c>
      <c r="W341" t="s">
        <v>23998</v>
      </c>
      <c r="X341">
        <v>46391</v>
      </c>
      <c r="Z341">
        <v>3844</v>
      </c>
      <c r="AB341">
        <v>315</v>
      </c>
      <c r="AC341" t="s">
        <v>1749</v>
      </c>
      <c r="AD341" t="s">
        <v>1749</v>
      </c>
      <c r="AE341" t="s">
        <v>22374</v>
      </c>
      <c r="AF341" t="s">
        <v>817</v>
      </c>
      <c r="AG341">
        <v>22</v>
      </c>
      <c r="AH341">
        <v>3844</v>
      </c>
      <c r="AI341" t="s">
        <v>23999</v>
      </c>
      <c r="AJ341" t="s">
        <v>24000</v>
      </c>
      <c r="AK341" t="s">
        <v>24139</v>
      </c>
      <c r="AL341" t="s">
        <v>24140</v>
      </c>
      <c r="AM341" t="s">
        <v>24015</v>
      </c>
      <c r="AN341" t="s">
        <v>22068</v>
      </c>
      <c r="AO341">
        <v>3844</v>
      </c>
      <c r="AP341" t="s">
        <v>1749</v>
      </c>
      <c r="AQ341" t="s">
        <v>224</v>
      </c>
      <c r="AR341" t="s">
        <v>23874</v>
      </c>
      <c r="AS341" t="s">
        <v>819</v>
      </c>
      <c r="AT341" t="s">
        <v>24141</v>
      </c>
      <c r="AU341" t="s">
        <v>1244</v>
      </c>
      <c r="AV341" t="s">
        <v>911</v>
      </c>
      <c r="AW341" t="s">
        <v>24005</v>
      </c>
      <c r="AX341" t="s">
        <v>22070</v>
      </c>
      <c r="AY341" t="s">
        <v>24142</v>
      </c>
      <c r="AZ341" t="s">
        <v>24143</v>
      </c>
      <c r="BA341" t="s">
        <v>1749</v>
      </c>
    </row>
    <row r="342" spans="1:53">
      <c r="A342" t="str">
        <f t="shared" si="5"/>
        <v>안전한 식수 공급을 위한 정수기 보급 사업 : CPA 71(한국 지원)3차</v>
      </c>
      <c r="B342">
        <v>340</v>
      </c>
      <c r="C342" t="s">
        <v>817</v>
      </c>
      <c r="D342" t="s">
        <v>19334</v>
      </c>
      <c r="E342" t="s">
        <v>817</v>
      </c>
      <c r="F342" t="s">
        <v>19335</v>
      </c>
      <c r="G342" t="s">
        <v>19377</v>
      </c>
      <c r="J342" t="s">
        <v>19378</v>
      </c>
      <c r="K342" t="s">
        <v>19379</v>
      </c>
      <c r="L342" t="s">
        <v>22059</v>
      </c>
      <c r="M342" t="s">
        <v>209</v>
      </c>
      <c r="N342" t="s">
        <v>1228</v>
      </c>
      <c r="O342" t="s">
        <v>1231</v>
      </c>
      <c r="P342" t="s">
        <v>19337</v>
      </c>
      <c r="Q342" t="s">
        <v>875</v>
      </c>
      <c r="R342">
        <v>59433</v>
      </c>
      <c r="S342" t="s">
        <v>2130</v>
      </c>
      <c r="T342" t="s">
        <v>2130</v>
      </c>
      <c r="U342" t="s">
        <v>19338</v>
      </c>
      <c r="V342" t="s">
        <v>14315</v>
      </c>
      <c r="W342" t="s">
        <v>23998</v>
      </c>
      <c r="X342">
        <v>46391</v>
      </c>
      <c r="Z342">
        <v>6557</v>
      </c>
      <c r="AB342">
        <v>537</v>
      </c>
      <c r="AC342" t="s">
        <v>1749</v>
      </c>
      <c r="AD342" t="s">
        <v>1749</v>
      </c>
      <c r="AE342" t="s">
        <v>22374</v>
      </c>
      <c r="AF342" t="s">
        <v>817</v>
      </c>
      <c r="AG342">
        <v>28</v>
      </c>
      <c r="AH342">
        <v>6557</v>
      </c>
      <c r="AI342" t="s">
        <v>23999</v>
      </c>
      <c r="AJ342" t="s">
        <v>24000</v>
      </c>
      <c r="AK342" t="s">
        <v>24144</v>
      </c>
      <c r="AL342" t="s">
        <v>24145</v>
      </c>
      <c r="AM342" t="s">
        <v>24015</v>
      </c>
      <c r="AN342" t="s">
        <v>22060</v>
      </c>
      <c r="AO342">
        <v>6557</v>
      </c>
      <c r="AP342" t="s">
        <v>1749</v>
      </c>
      <c r="AQ342" t="s">
        <v>224</v>
      </c>
      <c r="AR342" t="s">
        <v>23874</v>
      </c>
      <c r="AS342" t="s">
        <v>819</v>
      </c>
      <c r="AT342" t="s">
        <v>24146</v>
      </c>
      <c r="AU342" t="s">
        <v>1244</v>
      </c>
      <c r="AV342" t="s">
        <v>22059</v>
      </c>
      <c r="AW342" t="s">
        <v>24005</v>
      </c>
      <c r="AX342" t="s">
        <v>22062</v>
      </c>
      <c r="AY342" t="s">
        <v>24147</v>
      </c>
      <c r="AZ342" t="s">
        <v>24148</v>
      </c>
      <c r="BA342" t="s">
        <v>1749</v>
      </c>
    </row>
    <row r="343" spans="1:53">
      <c r="A343" t="str">
        <f t="shared" si="5"/>
        <v>안전한 식수 공급을 위한 정수기 보급 사업 : CPA 72(한국 지원)3차</v>
      </c>
      <c r="B343">
        <v>341</v>
      </c>
      <c r="C343" t="s">
        <v>817</v>
      </c>
      <c r="D343" t="s">
        <v>19334</v>
      </c>
      <c r="E343" t="s">
        <v>817</v>
      </c>
      <c r="F343" t="s">
        <v>19335</v>
      </c>
      <c r="G343" t="s">
        <v>19377</v>
      </c>
      <c r="J343" t="s">
        <v>19378</v>
      </c>
      <c r="K343" t="s">
        <v>19379</v>
      </c>
      <c r="L343" t="s">
        <v>22050</v>
      </c>
      <c r="M343" t="s">
        <v>209</v>
      </c>
      <c r="N343" t="s">
        <v>1228</v>
      </c>
      <c r="O343" t="s">
        <v>1231</v>
      </c>
      <c r="P343" t="s">
        <v>19337</v>
      </c>
      <c r="Q343" t="s">
        <v>875</v>
      </c>
      <c r="R343">
        <v>59433</v>
      </c>
      <c r="S343" t="s">
        <v>2130</v>
      </c>
      <c r="T343" t="s">
        <v>2130</v>
      </c>
      <c r="U343" t="s">
        <v>19338</v>
      </c>
      <c r="V343" t="s">
        <v>14315</v>
      </c>
      <c r="W343" t="s">
        <v>23998</v>
      </c>
      <c r="X343">
        <v>46391</v>
      </c>
      <c r="Z343">
        <v>1133</v>
      </c>
      <c r="AB343">
        <v>92</v>
      </c>
      <c r="AC343" t="s">
        <v>1749</v>
      </c>
      <c r="AD343" t="s">
        <v>1749</v>
      </c>
      <c r="AE343" t="s">
        <v>22374</v>
      </c>
      <c r="AF343" t="s">
        <v>817</v>
      </c>
      <c r="AG343">
        <v>98</v>
      </c>
      <c r="AH343">
        <v>1133</v>
      </c>
      <c r="AI343" t="s">
        <v>23999</v>
      </c>
      <c r="AJ343" t="s">
        <v>24000</v>
      </c>
      <c r="AK343" t="s">
        <v>24149</v>
      </c>
      <c r="AL343" t="s">
        <v>24150</v>
      </c>
      <c r="AM343" t="s">
        <v>24010</v>
      </c>
      <c r="AN343" t="s">
        <v>22051</v>
      </c>
      <c r="AO343">
        <v>1133</v>
      </c>
      <c r="AP343" t="s">
        <v>1749</v>
      </c>
      <c r="AQ343" t="s">
        <v>224</v>
      </c>
      <c r="AR343" t="s">
        <v>23874</v>
      </c>
      <c r="AS343" t="s">
        <v>819</v>
      </c>
      <c r="AT343" t="s">
        <v>24151</v>
      </c>
      <c r="AU343" t="s">
        <v>1244</v>
      </c>
      <c r="AV343" t="s">
        <v>22050</v>
      </c>
      <c r="AW343" t="s">
        <v>24005</v>
      </c>
      <c r="AX343" t="s">
        <v>22053</v>
      </c>
      <c r="AY343" t="s">
        <v>24152</v>
      </c>
      <c r="AZ343" t="s">
        <v>24153</v>
      </c>
      <c r="BA343" t="s">
        <v>1749</v>
      </c>
    </row>
    <row r="344" spans="1:53">
      <c r="A344" t="str">
        <f t="shared" si="5"/>
        <v>안전한 식수 공급을 위한 정수기 보급 사업 : CPA 73(한국 지원)3차</v>
      </c>
      <c r="B344">
        <v>342</v>
      </c>
      <c r="C344" t="s">
        <v>817</v>
      </c>
      <c r="D344" t="s">
        <v>19334</v>
      </c>
      <c r="E344" t="s">
        <v>817</v>
      </c>
      <c r="F344" t="s">
        <v>19335</v>
      </c>
      <c r="G344" t="s">
        <v>19377</v>
      </c>
      <c r="J344" t="s">
        <v>19378</v>
      </c>
      <c r="K344" t="s">
        <v>19379</v>
      </c>
      <c r="L344" t="s">
        <v>22041</v>
      </c>
      <c r="M344" t="s">
        <v>209</v>
      </c>
      <c r="N344" t="s">
        <v>1228</v>
      </c>
      <c r="O344" t="s">
        <v>1231</v>
      </c>
      <c r="P344" t="s">
        <v>19337</v>
      </c>
      <c r="Q344" t="s">
        <v>875</v>
      </c>
      <c r="R344">
        <v>59433</v>
      </c>
      <c r="S344" t="s">
        <v>2130</v>
      </c>
      <c r="T344" t="s">
        <v>2130</v>
      </c>
      <c r="U344" t="s">
        <v>19338</v>
      </c>
      <c r="V344" t="s">
        <v>14315</v>
      </c>
      <c r="W344" t="s">
        <v>23998</v>
      </c>
      <c r="X344">
        <v>46391</v>
      </c>
      <c r="Z344">
        <v>1162</v>
      </c>
      <c r="AB344">
        <v>95</v>
      </c>
      <c r="AC344" t="s">
        <v>1749</v>
      </c>
      <c r="AD344" t="s">
        <v>1749</v>
      </c>
      <c r="AE344" t="s">
        <v>22374</v>
      </c>
      <c r="AF344" t="s">
        <v>817</v>
      </c>
      <c r="AG344">
        <v>33</v>
      </c>
      <c r="AH344">
        <v>1162</v>
      </c>
      <c r="AI344" t="s">
        <v>23999</v>
      </c>
      <c r="AJ344" t="s">
        <v>24000</v>
      </c>
      <c r="AK344" t="s">
        <v>24154</v>
      </c>
      <c r="AL344" t="s">
        <v>24155</v>
      </c>
      <c r="AM344" t="s">
        <v>24015</v>
      </c>
      <c r="AN344" t="s">
        <v>22042</v>
      </c>
      <c r="AO344">
        <v>1162</v>
      </c>
      <c r="AP344" t="s">
        <v>1749</v>
      </c>
      <c r="AQ344" t="s">
        <v>224</v>
      </c>
      <c r="AR344" t="s">
        <v>23874</v>
      </c>
      <c r="AS344" t="s">
        <v>819</v>
      </c>
      <c r="AT344" t="s">
        <v>24156</v>
      </c>
      <c r="AU344" t="s">
        <v>1244</v>
      </c>
      <c r="AV344" t="s">
        <v>22041</v>
      </c>
      <c r="AW344" t="s">
        <v>24005</v>
      </c>
      <c r="AX344" t="s">
        <v>22044</v>
      </c>
      <c r="AY344" t="s">
        <v>24157</v>
      </c>
      <c r="AZ344" t="s">
        <v>24158</v>
      </c>
      <c r="BA344" t="s">
        <v>1749</v>
      </c>
    </row>
    <row r="345" spans="1:53">
      <c r="A345" t="str">
        <f t="shared" si="5"/>
        <v>안전한 식수 공급을 위한 정수기 보급 사업 : CPA 74(한국 지원)3차</v>
      </c>
      <c r="B345">
        <v>343</v>
      </c>
      <c r="C345" t="s">
        <v>817</v>
      </c>
      <c r="D345" t="s">
        <v>19334</v>
      </c>
      <c r="E345" t="s">
        <v>817</v>
      </c>
      <c r="F345" t="s">
        <v>19335</v>
      </c>
      <c r="G345" t="s">
        <v>19377</v>
      </c>
      <c r="J345" t="s">
        <v>19378</v>
      </c>
      <c r="K345" t="s">
        <v>19379</v>
      </c>
      <c r="L345" t="s">
        <v>22033</v>
      </c>
      <c r="M345" t="s">
        <v>209</v>
      </c>
      <c r="N345" t="s">
        <v>1228</v>
      </c>
      <c r="O345" t="s">
        <v>1231</v>
      </c>
      <c r="P345" t="s">
        <v>19337</v>
      </c>
      <c r="Q345" t="s">
        <v>875</v>
      </c>
      <c r="R345">
        <v>59433</v>
      </c>
      <c r="S345" t="s">
        <v>2130</v>
      </c>
      <c r="T345" t="s">
        <v>2130</v>
      </c>
      <c r="U345" t="s">
        <v>19338</v>
      </c>
      <c r="V345" t="s">
        <v>14315</v>
      </c>
      <c r="W345" t="s">
        <v>23998</v>
      </c>
      <c r="X345">
        <v>46391</v>
      </c>
      <c r="Z345">
        <v>863</v>
      </c>
      <c r="AB345">
        <v>70</v>
      </c>
      <c r="AC345" t="s">
        <v>1749</v>
      </c>
      <c r="AD345" t="s">
        <v>1749</v>
      </c>
      <c r="AE345" t="s">
        <v>22374</v>
      </c>
      <c r="AF345" t="s">
        <v>817</v>
      </c>
      <c r="AG345">
        <v>30</v>
      </c>
      <c r="AH345">
        <v>863</v>
      </c>
      <c r="AI345" t="s">
        <v>23999</v>
      </c>
      <c r="AJ345" t="s">
        <v>24000</v>
      </c>
      <c r="AK345" t="s">
        <v>24159</v>
      </c>
      <c r="AL345" t="s">
        <v>24160</v>
      </c>
      <c r="AM345" t="s">
        <v>24010</v>
      </c>
      <c r="AN345" t="s">
        <v>22034</v>
      </c>
      <c r="AO345">
        <v>863</v>
      </c>
      <c r="AP345" t="s">
        <v>1749</v>
      </c>
      <c r="AQ345" t="s">
        <v>224</v>
      </c>
      <c r="AR345" t="s">
        <v>23874</v>
      </c>
      <c r="AS345" t="s">
        <v>819</v>
      </c>
      <c r="AT345" t="s">
        <v>24161</v>
      </c>
      <c r="AU345" t="s">
        <v>1244</v>
      </c>
      <c r="AV345" t="s">
        <v>22033</v>
      </c>
      <c r="AW345" t="s">
        <v>24005</v>
      </c>
      <c r="AX345" t="s">
        <v>22036</v>
      </c>
      <c r="AY345" t="s">
        <v>24162</v>
      </c>
      <c r="AZ345" t="s">
        <v>24163</v>
      </c>
      <c r="BA345" t="s">
        <v>1749</v>
      </c>
    </row>
    <row r="346" spans="1:53">
      <c r="A346" t="str">
        <f t="shared" si="5"/>
        <v>안전한 식수 공급을 위한 정수기 보급 사업 : CPA 75(한국 지원)3차</v>
      </c>
      <c r="B346">
        <v>344</v>
      </c>
      <c r="C346" t="s">
        <v>817</v>
      </c>
      <c r="D346" t="s">
        <v>19334</v>
      </c>
      <c r="E346" t="s">
        <v>817</v>
      </c>
      <c r="F346" t="s">
        <v>19335</v>
      </c>
      <c r="G346" t="s">
        <v>19377</v>
      </c>
      <c r="J346" t="s">
        <v>19378</v>
      </c>
      <c r="K346" t="s">
        <v>19379</v>
      </c>
      <c r="L346" t="s">
        <v>22025</v>
      </c>
      <c r="M346" t="s">
        <v>209</v>
      </c>
      <c r="N346" t="s">
        <v>1228</v>
      </c>
      <c r="O346" t="s">
        <v>1231</v>
      </c>
      <c r="P346" t="s">
        <v>19337</v>
      </c>
      <c r="Q346" t="s">
        <v>875</v>
      </c>
      <c r="R346">
        <v>59433</v>
      </c>
      <c r="S346" t="s">
        <v>2130</v>
      </c>
      <c r="T346" t="s">
        <v>2130</v>
      </c>
      <c r="U346" t="s">
        <v>19338</v>
      </c>
      <c r="V346" t="s">
        <v>14315</v>
      </c>
      <c r="W346" t="s">
        <v>23998</v>
      </c>
      <c r="X346">
        <v>46391</v>
      </c>
      <c r="Z346">
        <v>1544</v>
      </c>
      <c r="AB346">
        <v>126</v>
      </c>
      <c r="AC346" t="s">
        <v>1749</v>
      </c>
      <c r="AD346" t="s">
        <v>1749</v>
      </c>
      <c r="AE346" t="s">
        <v>22374</v>
      </c>
      <c r="AF346" t="s">
        <v>817</v>
      </c>
      <c r="AG346">
        <v>30</v>
      </c>
      <c r="AH346">
        <v>1544</v>
      </c>
      <c r="AI346" t="s">
        <v>23999</v>
      </c>
      <c r="AJ346" t="s">
        <v>24000</v>
      </c>
      <c r="AK346" t="s">
        <v>24164</v>
      </c>
      <c r="AL346" t="s">
        <v>24165</v>
      </c>
      <c r="AM346" t="s">
        <v>24010</v>
      </c>
      <c r="AN346" t="s">
        <v>22026</v>
      </c>
      <c r="AO346">
        <v>1544</v>
      </c>
      <c r="AP346" t="s">
        <v>1749</v>
      </c>
      <c r="AQ346" t="s">
        <v>224</v>
      </c>
      <c r="AR346" t="s">
        <v>23874</v>
      </c>
      <c r="AS346" t="s">
        <v>819</v>
      </c>
      <c r="AT346" t="s">
        <v>24166</v>
      </c>
      <c r="AU346" t="s">
        <v>1244</v>
      </c>
      <c r="AV346" t="s">
        <v>22025</v>
      </c>
      <c r="AW346" t="s">
        <v>24005</v>
      </c>
      <c r="AX346" t="s">
        <v>22028</v>
      </c>
      <c r="AY346" t="s">
        <v>24167</v>
      </c>
      <c r="AZ346" t="s">
        <v>24168</v>
      </c>
      <c r="BA346" t="s">
        <v>1749</v>
      </c>
    </row>
    <row r="347" spans="1:53">
      <c r="A347" t="str">
        <f t="shared" si="5"/>
        <v>안전한 식수 공급을 위한 정수기 보급 사업 : CPA 76(한국 지원)3차</v>
      </c>
      <c r="B347">
        <v>345</v>
      </c>
      <c r="C347" t="s">
        <v>817</v>
      </c>
      <c r="D347" t="s">
        <v>19334</v>
      </c>
      <c r="E347" t="s">
        <v>817</v>
      </c>
      <c r="F347" t="s">
        <v>19335</v>
      </c>
      <c r="G347" t="s">
        <v>19377</v>
      </c>
      <c r="J347" t="s">
        <v>19378</v>
      </c>
      <c r="K347" t="s">
        <v>19379</v>
      </c>
      <c r="L347" t="s">
        <v>22016</v>
      </c>
      <c r="M347" t="s">
        <v>209</v>
      </c>
      <c r="N347" t="s">
        <v>1228</v>
      </c>
      <c r="O347" t="s">
        <v>1231</v>
      </c>
      <c r="P347" t="s">
        <v>19337</v>
      </c>
      <c r="Q347" t="s">
        <v>875</v>
      </c>
      <c r="R347">
        <v>59433</v>
      </c>
      <c r="S347" t="s">
        <v>2130</v>
      </c>
      <c r="T347" t="s">
        <v>2130</v>
      </c>
      <c r="U347" t="s">
        <v>19338</v>
      </c>
      <c r="V347" t="s">
        <v>14315</v>
      </c>
      <c r="W347" t="s">
        <v>23998</v>
      </c>
      <c r="X347">
        <v>46391</v>
      </c>
      <c r="Z347">
        <v>837</v>
      </c>
      <c r="AB347">
        <v>69</v>
      </c>
      <c r="AC347" t="s">
        <v>1749</v>
      </c>
      <c r="AD347" t="s">
        <v>1749</v>
      </c>
      <c r="AE347" t="s">
        <v>22374</v>
      </c>
      <c r="AF347" t="s">
        <v>817</v>
      </c>
      <c r="AG347">
        <v>37</v>
      </c>
      <c r="AH347">
        <v>837</v>
      </c>
      <c r="AI347" t="s">
        <v>23999</v>
      </c>
      <c r="AJ347" t="s">
        <v>24000</v>
      </c>
      <c r="AK347" t="s">
        <v>24169</v>
      </c>
      <c r="AL347" t="s">
        <v>24170</v>
      </c>
      <c r="AM347" t="s">
        <v>24015</v>
      </c>
      <c r="AN347" t="s">
        <v>22017</v>
      </c>
      <c r="AO347">
        <v>837</v>
      </c>
      <c r="AP347" t="s">
        <v>1749</v>
      </c>
      <c r="AQ347" t="s">
        <v>224</v>
      </c>
      <c r="AR347" t="s">
        <v>23874</v>
      </c>
      <c r="AS347" t="s">
        <v>819</v>
      </c>
      <c r="AT347" t="s">
        <v>24171</v>
      </c>
      <c r="AU347" t="s">
        <v>1244</v>
      </c>
      <c r="AV347" t="s">
        <v>22016</v>
      </c>
      <c r="AW347" t="s">
        <v>24005</v>
      </c>
      <c r="AX347" t="s">
        <v>22019</v>
      </c>
      <c r="AY347" t="s">
        <v>24172</v>
      </c>
      <c r="AZ347" t="s">
        <v>24173</v>
      </c>
      <c r="BA347" t="s">
        <v>1749</v>
      </c>
    </row>
    <row r="348" spans="1:53">
      <c r="A348" t="str">
        <f t="shared" si="5"/>
        <v>안전한 식수 공급을 위한 정수기 보급 사업 : CPA 77(한국 지원)3차</v>
      </c>
      <c r="B348">
        <v>346</v>
      </c>
      <c r="C348" t="s">
        <v>817</v>
      </c>
      <c r="D348" t="s">
        <v>19334</v>
      </c>
      <c r="E348" t="s">
        <v>817</v>
      </c>
      <c r="F348" t="s">
        <v>19335</v>
      </c>
      <c r="G348" t="s">
        <v>19377</v>
      </c>
      <c r="J348" t="s">
        <v>19378</v>
      </c>
      <c r="K348" t="s">
        <v>19379</v>
      </c>
      <c r="L348" t="s">
        <v>22005</v>
      </c>
      <c r="M348" t="s">
        <v>209</v>
      </c>
      <c r="N348" t="s">
        <v>1228</v>
      </c>
      <c r="O348" t="s">
        <v>1231</v>
      </c>
      <c r="P348" t="s">
        <v>19337</v>
      </c>
      <c r="Q348" t="s">
        <v>875</v>
      </c>
      <c r="R348">
        <v>59433</v>
      </c>
      <c r="S348" t="s">
        <v>2130</v>
      </c>
      <c r="T348" t="s">
        <v>2130</v>
      </c>
      <c r="U348" t="s">
        <v>19338</v>
      </c>
      <c r="V348" t="s">
        <v>14315</v>
      </c>
      <c r="W348" t="s">
        <v>23998</v>
      </c>
      <c r="X348">
        <v>46391</v>
      </c>
      <c r="Z348">
        <v>962</v>
      </c>
      <c r="AB348">
        <v>97</v>
      </c>
      <c r="AC348" t="s">
        <v>1749</v>
      </c>
      <c r="AD348" t="s">
        <v>1749</v>
      </c>
      <c r="AE348" t="s">
        <v>22374</v>
      </c>
      <c r="AF348" t="s">
        <v>817</v>
      </c>
      <c r="AG348">
        <v>33</v>
      </c>
      <c r="AH348">
        <v>962</v>
      </c>
      <c r="AI348" t="s">
        <v>23999</v>
      </c>
      <c r="AJ348" t="s">
        <v>24000</v>
      </c>
      <c r="AK348" t="s">
        <v>24174</v>
      </c>
      <c r="AL348" t="s">
        <v>24175</v>
      </c>
      <c r="AM348" t="s">
        <v>24015</v>
      </c>
      <c r="AN348" t="s">
        <v>22008</v>
      </c>
      <c r="AO348">
        <v>962</v>
      </c>
      <c r="AP348" t="s">
        <v>1749</v>
      </c>
      <c r="AQ348" t="s">
        <v>224</v>
      </c>
      <c r="AR348" t="s">
        <v>23874</v>
      </c>
      <c r="AS348" t="s">
        <v>819</v>
      </c>
      <c r="AT348" t="s">
        <v>24176</v>
      </c>
      <c r="AU348" t="s">
        <v>1244</v>
      </c>
      <c r="AV348" t="s">
        <v>22005</v>
      </c>
      <c r="AW348" t="s">
        <v>24005</v>
      </c>
      <c r="AX348" t="s">
        <v>22010</v>
      </c>
      <c r="AY348" t="s">
        <v>24177</v>
      </c>
      <c r="AZ348" t="s">
        <v>24178</v>
      </c>
      <c r="BA348" t="s">
        <v>1749</v>
      </c>
    </row>
    <row r="349" spans="1:53">
      <c r="A349" t="str">
        <f t="shared" si="5"/>
        <v>안전한 식수 공급을 위한 정수기 보급 사업 : CPA 78(한국 지원)3차</v>
      </c>
      <c r="B349">
        <v>347</v>
      </c>
      <c r="C349" t="s">
        <v>817</v>
      </c>
      <c r="D349" t="s">
        <v>19334</v>
      </c>
      <c r="E349" t="s">
        <v>817</v>
      </c>
      <c r="F349" t="s">
        <v>19335</v>
      </c>
      <c r="G349" t="s">
        <v>19377</v>
      </c>
      <c r="J349" t="s">
        <v>19378</v>
      </c>
      <c r="K349" t="s">
        <v>19379</v>
      </c>
      <c r="L349" t="s">
        <v>21995</v>
      </c>
      <c r="M349" t="s">
        <v>209</v>
      </c>
      <c r="N349" t="s">
        <v>1228</v>
      </c>
      <c r="O349" t="s">
        <v>1231</v>
      </c>
      <c r="P349" t="s">
        <v>19337</v>
      </c>
      <c r="Q349" t="s">
        <v>875</v>
      </c>
      <c r="R349">
        <v>59886</v>
      </c>
      <c r="S349" t="s">
        <v>2130</v>
      </c>
      <c r="T349" t="s">
        <v>2130</v>
      </c>
      <c r="U349" t="s">
        <v>19338</v>
      </c>
      <c r="V349" t="s">
        <v>14315</v>
      </c>
      <c r="W349" t="s">
        <v>23998</v>
      </c>
      <c r="X349">
        <v>46760</v>
      </c>
      <c r="Z349">
        <v>3282</v>
      </c>
      <c r="AB349">
        <v>427</v>
      </c>
      <c r="AC349" t="s">
        <v>1749</v>
      </c>
      <c r="AD349" t="s">
        <v>1749</v>
      </c>
      <c r="AE349" t="s">
        <v>22374</v>
      </c>
      <c r="AF349" t="s">
        <v>817</v>
      </c>
      <c r="AG349">
        <v>21</v>
      </c>
      <c r="AH349">
        <v>3282</v>
      </c>
      <c r="AI349" t="s">
        <v>24179</v>
      </c>
      <c r="AJ349" t="s">
        <v>24180</v>
      </c>
      <c r="AK349" t="s">
        <v>24181</v>
      </c>
      <c r="AL349" t="s">
        <v>24182</v>
      </c>
      <c r="AM349" t="s">
        <v>24183</v>
      </c>
      <c r="AN349" t="s">
        <v>21997</v>
      </c>
      <c r="AO349">
        <v>3282</v>
      </c>
      <c r="AP349" t="s">
        <v>1749</v>
      </c>
      <c r="AQ349" t="s">
        <v>224</v>
      </c>
      <c r="AR349" t="s">
        <v>23874</v>
      </c>
      <c r="AS349" t="s">
        <v>819</v>
      </c>
      <c r="AT349" t="s">
        <v>24184</v>
      </c>
      <c r="AU349" t="s">
        <v>1244</v>
      </c>
      <c r="AV349" t="s">
        <v>21995</v>
      </c>
      <c r="AW349" t="s">
        <v>10360</v>
      </c>
      <c r="AX349" t="s">
        <v>21999</v>
      </c>
      <c r="AY349" t="s">
        <v>24185</v>
      </c>
      <c r="AZ349" t="s">
        <v>24186</v>
      </c>
      <c r="BA349" t="s">
        <v>1749</v>
      </c>
    </row>
    <row r="350" spans="1:53">
      <c r="A350" t="str">
        <f t="shared" si="5"/>
        <v>안전한 식수 공급을 위한 정수기 보급 사업 : CPA 79(한국 지원)3차</v>
      </c>
      <c r="B350">
        <v>348</v>
      </c>
      <c r="C350" t="s">
        <v>817</v>
      </c>
      <c r="D350" t="s">
        <v>19334</v>
      </c>
      <c r="E350" t="s">
        <v>817</v>
      </c>
      <c r="F350" t="s">
        <v>19335</v>
      </c>
      <c r="G350" t="s">
        <v>19377</v>
      </c>
      <c r="J350" t="s">
        <v>19378</v>
      </c>
      <c r="K350" t="s">
        <v>19379</v>
      </c>
      <c r="L350" t="s">
        <v>21986</v>
      </c>
      <c r="M350" t="s">
        <v>209</v>
      </c>
      <c r="N350" t="s">
        <v>1228</v>
      </c>
      <c r="O350" t="s">
        <v>1231</v>
      </c>
      <c r="P350" t="s">
        <v>19337</v>
      </c>
      <c r="Q350" t="s">
        <v>875</v>
      </c>
      <c r="R350">
        <v>59886</v>
      </c>
      <c r="S350" t="s">
        <v>2130</v>
      </c>
      <c r="T350" t="s">
        <v>2130</v>
      </c>
      <c r="U350" t="s">
        <v>19338</v>
      </c>
      <c r="V350" t="s">
        <v>14315</v>
      </c>
      <c r="W350" t="s">
        <v>23998</v>
      </c>
      <c r="X350">
        <v>46760</v>
      </c>
      <c r="Z350">
        <v>3371</v>
      </c>
      <c r="AB350">
        <v>438</v>
      </c>
      <c r="AC350" t="s">
        <v>1749</v>
      </c>
      <c r="AD350" t="s">
        <v>1749</v>
      </c>
      <c r="AE350" t="s">
        <v>22374</v>
      </c>
      <c r="AF350" t="s">
        <v>817</v>
      </c>
      <c r="AG350">
        <v>15</v>
      </c>
      <c r="AH350">
        <v>3371</v>
      </c>
      <c r="AI350" t="s">
        <v>24179</v>
      </c>
      <c r="AJ350" t="s">
        <v>24180</v>
      </c>
      <c r="AK350" t="s">
        <v>24187</v>
      </c>
      <c r="AL350" t="s">
        <v>24188</v>
      </c>
      <c r="AM350" t="s">
        <v>24183</v>
      </c>
      <c r="AN350" t="s">
        <v>21987</v>
      </c>
      <c r="AO350">
        <v>3371</v>
      </c>
      <c r="AP350" t="s">
        <v>1749</v>
      </c>
      <c r="AQ350" t="s">
        <v>224</v>
      </c>
      <c r="AR350" t="s">
        <v>23874</v>
      </c>
      <c r="AS350" t="s">
        <v>819</v>
      </c>
      <c r="AT350" t="s">
        <v>24189</v>
      </c>
      <c r="AU350" t="s">
        <v>1244</v>
      </c>
      <c r="AV350" t="s">
        <v>21986</v>
      </c>
      <c r="AW350" t="s">
        <v>10360</v>
      </c>
      <c r="AX350" t="s">
        <v>21989</v>
      </c>
      <c r="AY350" t="s">
        <v>24190</v>
      </c>
      <c r="AZ350" t="s">
        <v>24191</v>
      </c>
      <c r="BA350" t="s">
        <v>1749</v>
      </c>
    </row>
    <row r="351" spans="1:53">
      <c r="A351" t="str">
        <f t="shared" si="5"/>
        <v>안전한 식수 공급을 위한 정수기 보급 사업 : CPA 80(한국 지원)3차</v>
      </c>
      <c r="B351">
        <v>349</v>
      </c>
      <c r="C351" t="s">
        <v>817</v>
      </c>
      <c r="D351" t="s">
        <v>19334</v>
      </c>
      <c r="E351" t="s">
        <v>817</v>
      </c>
      <c r="F351" t="s">
        <v>19335</v>
      </c>
      <c r="G351" t="s">
        <v>19377</v>
      </c>
      <c r="J351" t="s">
        <v>19378</v>
      </c>
      <c r="K351" t="s">
        <v>19379</v>
      </c>
      <c r="L351" t="s">
        <v>21977</v>
      </c>
      <c r="M351" t="s">
        <v>209</v>
      </c>
      <c r="N351" t="s">
        <v>1228</v>
      </c>
      <c r="O351" t="s">
        <v>1231</v>
      </c>
      <c r="P351" t="s">
        <v>19337</v>
      </c>
      <c r="Q351" t="s">
        <v>875</v>
      </c>
      <c r="R351">
        <v>59886</v>
      </c>
      <c r="S351" t="s">
        <v>2130</v>
      </c>
      <c r="T351" t="s">
        <v>2130</v>
      </c>
      <c r="U351" t="s">
        <v>19338</v>
      </c>
      <c r="V351" t="s">
        <v>14315</v>
      </c>
      <c r="W351" t="s">
        <v>23998</v>
      </c>
      <c r="X351">
        <v>46760</v>
      </c>
      <c r="Z351">
        <v>3267</v>
      </c>
      <c r="AB351">
        <v>424</v>
      </c>
      <c r="AC351" t="s">
        <v>1749</v>
      </c>
      <c r="AD351" t="s">
        <v>1749</v>
      </c>
      <c r="AE351" t="s">
        <v>22374</v>
      </c>
      <c r="AF351" t="s">
        <v>817</v>
      </c>
      <c r="AG351">
        <v>19</v>
      </c>
      <c r="AH351">
        <v>3267</v>
      </c>
      <c r="AI351" t="s">
        <v>24179</v>
      </c>
      <c r="AJ351" t="s">
        <v>24180</v>
      </c>
      <c r="AK351" t="s">
        <v>24192</v>
      </c>
      <c r="AL351" t="s">
        <v>24193</v>
      </c>
      <c r="AM351" t="s">
        <v>24183</v>
      </c>
      <c r="AN351" t="s">
        <v>21978</v>
      </c>
      <c r="AO351">
        <v>3267</v>
      </c>
      <c r="AP351" t="s">
        <v>1749</v>
      </c>
      <c r="AQ351" t="s">
        <v>224</v>
      </c>
      <c r="AR351" t="s">
        <v>23874</v>
      </c>
      <c r="AS351" t="s">
        <v>819</v>
      </c>
      <c r="AT351" t="s">
        <v>24194</v>
      </c>
      <c r="AU351" t="s">
        <v>1244</v>
      </c>
      <c r="AV351" t="s">
        <v>21977</v>
      </c>
      <c r="AW351" t="s">
        <v>10360</v>
      </c>
      <c r="AX351" t="s">
        <v>21980</v>
      </c>
      <c r="AY351" t="s">
        <v>24195</v>
      </c>
      <c r="AZ351" t="s">
        <v>24196</v>
      </c>
      <c r="BA351" t="s">
        <v>1749</v>
      </c>
    </row>
    <row r="352" spans="1:53">
      <c r="A352" t="str">
        <f t="shared" si="5"/>
        <v>안전한 식수 공급을 위한 정수기 보급 사업 : CPA 81(한국 지원)3차</v>
      </c>
      <c r="B352">
        <v>350</v>
      </c>
      <c r="C352" t="s">
        <v>817</v>
      </c>
      <c r="D352" t="s">
        <v>19334</v>
      </c>
      <c r="E352" t="s">
        <v>817</v>
      </c>
      <c r="F352" t="s">
        <v>19335</v>
      </c>
      <c r="G352" t="s">
        <v>19377</v>
      </c>
      <c r="J352" t="s">
        <v>19378</v>
      </c>
      <c r="K352" t="s">
        <v>19379</v>
      </c>
      <c r="L352" t="s">
        <v>21968</v>
      </c>
      <c r="M352" t="s">
        <v>209</v>
      </c>
      <c r="N352" t="s">
        <v>1228</v>
      </c>
      <c r="O352" t="s">
        <v>1231</v>
      </c>
      <c r="P352" t="s">
        <v>19337</v>
      </c>
      <c r="Q352" t="s">
        <v>875</v>
      </c>
      <c r="R352">
        <v>59886</v>
      </c>
      <c r="S352" t="s">
        <v>2130</v>
      </c>
      <c r="T352" t="s">
        <v>2130</v>
      </c>
      <c r="U352" t="s">
        <v>19338</v>
      </c>
      <c r="V352" t="s">
        <v>14315</v>
      </c>
      <c r="W352" t="s">
        <v>23998</v>
      </c>
      <c r="X352">
        <v>46760</v>
      </c>
      <c r="Z352">
        <v>3134</v>
      </c>
      <c r="AB352">
        <v>407</v>
      </c>
      <c r="AC352" t="s">
        <v>1749</v>
      </c>
      <c r="AD352" t="s">
        <v>1749</v>
      </c>
      <c r="AE352" t="s">
        <v>22374</v>
      </c>
      <c r="AF352" t="s">
        <v>817</v>
      </c>
      <c r="AG352">
        <v>21</v>
      </c>
      <c r="AH352">
        <v>3134</v>
      </c>
      <c r="AI352" t="s">
        <v>24179</v>
      </c>
      <c r="AJ352" t="s">
        <v>24180</v>
      </c>
      <c r="AK352" t="s">
        <v>24197</v>
      </c>
      <c r="AL352" t="s">
        <v>24198</v>
      </c>
      <c r="AM352" t="s">
        <v>24183</v>
      </c>
      <c r="AN352" t="s">
        <v>21969</v>
      </c>
      <c r="AO352">
        <v>3134</v>
      </c>
      <c r="AP352" t="s">
        <v>1749</v>
      </c>
      <c r="AQ352" t="s">
        <v>224</v>
      </c>
      <c r="AR352" t="s">
        <v>23874</v>
      </c>
      <c r="AS352" t="s">
        <v>819</v>
      </c>
      <c r="AT352" t="s">
        <v>24199</v>
      </c>
      <c r="AU352" t="s">
        <v>1244</v>
      </c>
      <c r="AV352" t="s">
        <v>21968</v>
      </c>
      <c r="AW352" t="s">
        <v>10360</v>
      </c>
      <c r="AX352" t="s">
        <v>21971</v>
      </c>
      <c r="AY352" t="s">
        <v>24200</v>
      </c>
      <c r="AZ352" t="s">
        <v>24201</v>
      </c>
      <c r="BA352" t="s">
        <v>1749</v>
      </c>
    </row>
    <row r="353" spans="1:53">
      <c r="A353" t="str">
        <f t="shared" si="5"/>
        <v>안전한 식수 공급을 위한 정수기 보급 사업 : CPA 82(한국 지원)3차</v>
      </c>
      <c r="B353">
        <v>351</v>
      </c>
      <c r="C353" t="s">
        <v>817</v>
      </c>
      <c r="D353" t="s">
        <v>19334</v>
      </c>
      <c r="E353" t="s">
        <v>817</v>
      </c>
      <c r="F353" t="s">
        <v>19335</v>
      </c>
      <c r="G353" t="s">
        <v>19377</v>
      </c>
      <c r="J353" t="s">
        <v>19378</v>
      </c>
      <c r="K353" t="s">
        <v>19379</v>
      </c>
      <c r="L353" t="s">
        <v>21959</v>
      </c>
      <c r="M353" t="s">
        <v>209</v>
      </c>
      <c r="N353" t="s">
        <v>1228</v>
      </c>
      <c r="O353" t="s">
        <v>1231</v>
      </c>
      <c r="P353" t="s">
        <v>19337</v>
      </c>
      <c r="Q353" t="s">
        <v>875</v>
      </c>
      <c r="R353">
        <v>59886</v>
      </c>
      <c r="S353" t="s">
        <v>2130</v>
      </c>
      <c r="T353" t="s">
        <v>2130</v>
      </c>
      <c r="U353" t="s">
        <v>19338</v>
      </c>
      <c r="V353" t="s">
        <v>14315</v>
      </c>
      <c r="W353" t="s">
        <v>23998</v>
      </c>
      <c r="X353">
        <v>46760</v>
      </c>
      <c r="Z353">
        <v>3162</v>
      </c>
      <c r="AB353">
        <v>411</v>
      </c>
      <c r="AC353" t="s">
        <v>1749</v>
      </c>
      <c r="AD353" t="s">
        <v>1749</v>
      </c>
      <c r="AE353" t="s">
        <v>22374</v>
      </c>
      <c r="AF353" t="s">
        <v>817</v>
      </c>
      <c r="AG353">
        <v>15</v>
      </c>
      <c r="AH353">
        <v>3162</v>
      </c>
      <c r="AI353" t="s">
        <v>24179</v>
      </c>
      <c r="AJ353" t="s">
        <v>24180</v>
      </c>
      <c r="AK353" t="s">
        <v>24202</v>
      </c>
      <c r="AL353" t="s">
        <v>24203</v>
      </c>
      <c r="AM353" t="s">
        <v>24183</v>
      </c>
      <c r="AN353" t="s">
        <v>21960</v>
      </c>
      <c r="AO353">
        <v>3162</v>
      </c>
      <c r="AP353" t="s">
        <v>1749</v>
      </c>
      <c r="AQ353" t="s">
        <v>224</v>
      </c>
      <c r="AR353" t="s">
        <v>23874</v>
      </c>
      <c r="AS353" t="s">
        <v>819</v>
      </c>
      <c r="AT353" t="s">
        <v>24204</v>
      </c>
      <c r="AU353" t="s">
        <v>1244</v>
      </c>
      <c r="AV353" t="s">
        <v>21959</v>
      </c>
      <c r="AW353" t="s">
        <v>10360</v>
      </c>
      <c r="AX353" t="s">
        <v>21962</v>
      </c>
      <c r="AY353" t="s">
        <v>24205</v>
      </c>
      <c r="AZ353" t="s">
        <v>24206</v>
      </c>
      <c r="BA353" t="s">
        <v>1749</v>
      </c>
    </row>
    <row r="354" spans="1:53">
      <c r="A354" t="str">
        <f t="shared" si="5"/>
        <v>안전한 식수 공급을 위한 정수기 보급 사업 : CPA 83(한국 지원)3차</v>
      </c>
      <c r="B354">
        <v>352</v>
      </c>
      <c r="C354" t="s">
        <v>817</v>
      </c>
      <c r="D354" t="s">
        <v>19334</v>
      </c>
      <c r="E354" t="s">
        <v>817</v>
      </c>
      <c r="F354" t="s">
        <v>19335</v>
      </c>
      <c r="G354" t="s">
        <v>19377</v>
      </c>
      <c r="J354" t="s">
        <v>19378</v>
      </c>
      <c r="K354" t="s">
        <v>19379</v>
      </c>
      <c r="L354" t="s">
        <v>21950</v>
      </c>
      <c r="M354" t="s">
        <v>209</v>
      </c>
      <c r="N354" t="s">
        <v>1228</v>
      </c>
      <c r="O354" t="s">
        <v>1231</v>
      </c>
      <c r="P354" t="s">
        <v>19337</v>
      </c>
      <c r="Q354" t="s">
        <v>875</v>
      </c>
      <c r="R354">
        <v>59886</v>
      </c>
      <c r="S354" t="s">
        <v>2130</v>
      </c>
      <c r="T354" t="s">
        <v>2130</v>
      </c>
      <c r="U354" t="s">
        <v>19338</v>
      </c>
      <c r="V354" t="s">
        <v>14315</v>
      </c>
      <c r="W354" t="s">
        <v>23998</v>
      </c>
      <c r="X354">
        <v>46760</v>
      </c>
      <c r="Z354">
        <v>3509</v>
      </c>
      <c r="AB354">
        <v>456</v>
      </c>
      <c r="AC354" t="s">
        <v>1749</v>
      </c>
      <c r="AD354" t="s">
        <v>1749</v>
      </c>
      <c r="AE354" t="s">
        <v>22374</v>
      </c>
      <c r="AF354" t="s">
        <v>817</v>
      </c>
      <c r="AG354">
        <v>31</v>
      </c>
      <c r="AH354">
        <v>3509</v>
      </c>
      <c r="AI354" t="s">
        <v>24179</v>
      </c>
      <c r="AJ354" t="s">
        <v>24180</v>
      </c>
      <c r="AK354" t="s">
        <v>24207</v>
      </c>
      <c r="AL354" t="s">
        <v>24208</v>
      </c>
      <c r="AM354" t="s">
        <v>24183</v>
      </c>
      <c r="AN354" t="s">
        <v>21951</v>
      </c>
      <c r="AO354">
        <v>3509</v>
      </c>
      <c r="AP354" t="s">
        <v>1749</v>
      </c>
      <c r="AQ354" t="s">
        <v>224</v>
      </c>
      <c r="AR354" t="s">
        <v>23874</v>
      </c>
      <c r="AS354" t="s">
        <v>819</v>
      </c>
      <c r="AT354" t="s">
        <v>24209</v>
      </c>
      <c r="AU354" t="s">
        <v>1244</v>
      </c>
      <c r="AV354" t="s">
        <v>21950</v>
      </c>
      <c r="AW354" t="s">
        <v>10360</v>
      </c>
      <c r="AX354" t="s">
        <v>21953</v>
      </c>
      <c r="AY354" t="s">
        <v>24210</v>
      </c>
      <c r="AZ354" t="s">
        <v>24211</v>
      </c>
      <c r="BA354" t="s">
        <v>1749</v>
      </c>
    </row>
    <row r="355" spans="1:53">
      <c r="A355" t="str">
        <f t="shared" si="5"/>
        <v>안전한 식수 공급을 위한 정수기 보급 사업 : CPA 84(한국 지원)3차</v>
      </c>
      <c r="B355">
        <v>353</v>
      </c>
      <c r="C355" t="s">
        <v>817</v>
      </c>
      <c r="D355" t="s">
        <v>19334</v>
      </c>
      <c r="E355" t="s">
        <v>817</v>
      </c>
      <c r="F355" t="s">
        <v>19335</v>
      </c>
      <c r="G355" t="s">
        <v>19377</v>
      </c>
      <c r="J355" t="s">
        <v>19378</v>
      </c>
      <c r="K355" t="s">
        <v>19379</v>
      </c>
      <c r="L355" t="s">
        <v>896</v>
      </c>
      <c r="M355" t="s">
        <v>209</v>
      </c>
      <c r="N355" t="s">
        <v>1228</v>
      </c>
      <c r="O355" t="s">
        <v>1231</v>
      </c>
      <c r="P355" t="s">
        <v>19337</v>
      </c>
      <c r="Q355" t="s">
        <v>875</v>
      </c>
      <c r="R355">
        <v>59886</v>
      </c>
      <c r="S355" t="s">
        <v>2130</v>
      </c>
      <c r="T355" t="s">
        <v>2130</v>
      </c>
      <c r="U355" t="s">
        <v>19338</v>
      </c>
      <c r="V355" t="s">
        <v>14315</v>
      </c>
      <c r="W355" t="s">
        <v>23998</v>
      </c>
      <c r="X355">
        <v>46760</v>
      </c>
      <c r="Z355">
        <v>3761</v>
      </c>
      <c r="AB355">
        <v>489</v>
      </c>
      <c r="AC355" t="s">
        <v>1749</v>
      </c>
      <c r="AD355" t="s">
        <v>1749</v>
      </c>
      <c r="AE355" t="s">
        <v>22374</v>
      </c>
      <c r="AF355" t="s">
        <v>817</v>
      </c>
      <c r="AG355">
        <v>19</v>
      </c>
      <c r="AH355">
        <v>3761</v>
      </c>
      <c r="AI355" t="s">
        <v>24179</v>
      </c>
      <c r="AJ355" t="s">
        <v>24180</v>
      </c>
      <c r="AK355" t="s">
        <v>24212</v>
      </c>
      <c r="AL355" t="s">
        <v>24213</v>
      </c>
      <c r="AM355" t="s">
        <v>24183</v>
      </c>
      <c r="AN355" t="s">
        <v>21942</v>
      </c>
      <c r="AO355">
        <v>3761</v>
      </c>
      <c r="AP355" t="s">
        <v>1749</v>
      </c>
      <c r="AQ355" t="s">
        <v>224</v>
      </c>
      <c r="AR355" t="s">
        <v>23874</v>
      </c>
      <c r="AS355" t="s">
        <v>819</v>
      </c>
      <c r="AT355" t="s">
        <v>24214</v>
      </c>
      <c r="AU355" t="s">
        <v>1244</v>
      </c>
      <c r="AV355" t="s">
        <v>896</v>
      </c>
      <c r="AW355" t="s">
        <v>10360</v>
      </c>
      <c r="AX355" t="s">
        <v>21944</v>
      </c>
      <c r="AY355" t="s">
        <v>24215</v>
      </c>
      <c r="AZ355" t="s">
        <v>24216</v>
      </c>
      <c r="BA355" t="s">
        <v>1749</v>
      </c>
    </row>
    <row r="356" spans="1:53">
      <c r="A356" t="str">
        <f t="shared" si="5"/>
        <v>안전한 식수 공급을 위한 정수기 보급 사업 : CPA 85(한국 지원)3차</v>
      </c>
      <c r="B356">
        <v>354</v>
      </c>
      <c r="C356" t="s">
        <v>817</v>
      </c>
      <c r="D356" t="s">
        <v>19334</v>
      </c>
      <c r="E356" t="s">
        <v>817</v>
      </c>
      <c r="F356" t="s">
        <v>19335</v>
      </c>
      <c r="G356" t="s">
        <v>19377</v>
      </c>
      <c r="J356" t="s">
        <v>19378</v>
      </c>
      <c r="K356" t="s">
        <v>19379</v>
      </c>
      <c r="L356" t="s">
        <v>895</v>
      </c>
      <c r="M356" t="s">
        <v>209</v>
      </c>
      <c r="N356" t="s">
        <v>1228</v>
      </c>
      <c r="O356" t="s">
        <v>1231</v>
      </c>
      <c r="P356" t="s">
        <v>19337</v>
      </c>
      <c r="Q356" t="s">
        <v>875</v>
      </c>
      <c r="R356">
        <v>59886</v>
      </c>
      <c r="S356" t="s">
        <v>2130</v>
      </c>
      <c r="T356" t="s">
        <v>2130</v>
      </c>
      <c r="U356" t="s">
        <v>19338</v>
      </c>
      <c r="V356" t="s">
        <v>14315</v>
      </c>
      <c r="W356" t="s">
        <v>23998</v>
      </c>
      <c r="X356">
        <v>46760</v>
      </c>
      <c r="Z356">
        <v>3780</v>
      </c>
      <c r="AB356">
        <v>491</v>
      </c>
      <c r="AC356" t="s">
        <v>1749</v>
      </c>
      <c r="AD356" t="s">
        <v>1749</v>
      </c>
      <c r="AE356" t="s">
        <v>22374</v>
      </c>
      <c r="AF356" t="s">
        <v>817</v>
      </c>
      <c r="AG356">
        <v>25</v>
      </c>
      <c r="AH356">
        <v>3780</v>
      </c>
      <c r="AI356" t="s">
        <v>24179</v>
      </c>
      <c r="AJ356" t="s">
        <v>24180</v>
      </c>
      <c r="AK356" t="s">
        <v>24217</v>
      </c>
      <c r="AL356" t="s">
        <v>24218</v>
      </c>
      <c r="AM356" t="s">
        <v>24183</v>
      </c>
      <c r="AN356" t="s">
        <v>21934</v>
      </c>
      <c r="AO356">
        <v>3780</v>
      </c>
      <c r="AP356" t="s">
        <v>1749</v>
      </c>
      <c r="AQ356" t="s">
        <v>224</v>
      </c>
      <c r="AR356" t="s">
        <v>23874</v>
      </c>
      <c r="AS356" t="s">
        <v>819</v>
      </c>
      <c r="AT356" t="s">
        <v>24219</v>
      </c>
      <c r="AU356" t="s">
        <v>1244</v>
      </c>
      <c r="AV356" t="s">
        <v>895</v>
      </c>
      <c r="AW356" t="s">
        <v>10360</v>
      </c>
      <c r="AX356" t="s">
        <v>21936</v>
      </c>
      <c r="AY356" t="s">
        <v>24220</v>
      </c>
      <c r="AZ356" t="s">
        <v>24221</v>
      </c>
      <c r="BA356" t="s">
        <v>1749</v>
      </c>
    </row>
    <row r="357" spans="1:53">
      <c r="A357" t="str">
        <f t="shared" si="5"/>
        <v>안전한 식수 공급을 위한 정수기 보급 사업 : CPA 86(한국 지원)3차</v>
      </c>
      <c r="B357">
        <v>355</v>
      </c>
      <c r="C357" t="s">
        <v>817</v>
      </c>
      <c r="D357" t="s">
        <v>19334</v>
      </c>
      <c r="E357" t="s">
        <v>817</v>
      </c>
      <c r="F357" t="s">
        <v>19335</v>
      </c>
      <c r="G357" t="s">
        <v>19377</v>
      </c>
      <c r="J357" t="s">
        <v>19378</v>
      </c>
      <c r="K357" t="s">
        <v>19379</v>
      </c>
      <c r="L357" t="s">
        <v>894</v>
      </c>
      <c r="M357" t="s">
        <v>209</v>
      </c>
      <c r="N357" t="s">
        <v>1228</v>
      </c>
      <c r="O357" t="s">
        <v>1231</v>
      </c>
      <c r="P357" t="s">
        <v>19337</v>
      </c>
      <c r="Q357" t="s">
        <v>875</v>
      </c>
      <c r="R357">
        <v>59886</v>
      </c>
      <c r="S357" t="s">
        <v>2130</v>
      </c>
      <c r="T357" t="s">
        <v>2130</v>
      </c>
      <c r="U357" t="s">
        <v>19338</v>
      </c>
      <c r="V357" t="s">
        <v>14315</v>
      </c>
      <c r="W357" t="s">
        <v>23998</v>
      </c>
      <c r="X357">
        <v>46760</v>
      </c>
      <c r="Z357">
        <v>3600</v>
      </c>
      <c r="AB357">
        <v>467</v>
      </c>
      <c r="AC357" t="s">
        <v>1749</v>
      </c>
      <c r="AD357" t="s">
        <v>1749</v>
      </c>
      <c r="AE357" t="s">
        <v>22374</v>
      </c>
      <c r="AF357" t="s">
        <v>817</v>
      </c>
      <c r="AG357">
        <v>18</v>
      </c>
      <c r="AH357">
        <v>3600</v>
      </c>
      <c r="AI357" t="s">
        <v>24179</v>
      </c>
      <c r="AJ357" t="s">
        <v>24180</v>
      </c>
      <c r="AK357" t="s">
        <v>24222</v>
      </c>
      <c r="AL357" t="s">
        <v>24223</v>
      </c>
      <c r="AM357" t="s">
        <v>24183</v>
      </c>
      <c r="AN357" t="s">
        <v>21926</v>
      </c>
      <c r="AO357">
        <v>3600</v>
      </c>
      <c r="AP357" t="s">
        <v>1749</v>
      </c>
      <c r="AQ357" t="s">
        <v>224</v>
      </c>
      <c r="AR357" t="s">
        <v>23874</v>
      </c>
      <c r="AS357" t="s">
        <v>819</v>
      </c>
      <c r="AT357" t="s">
        <v>24224</v>
      </c>
      <c r="AU357" t="s">
        <v>1244</v>
      </c>
      <c r="AV357" t="s">
        <v>894</v>
      </c>
      <c r="AW357" t="s">
        <v>10360</v>
      </c>
      <c r="AX357" t="s">
        <v>21928</v>
      </c>
      <c r="AY357" t="s">
        <v>24225</v>
      </c>
      <c r="AZ357" t="s">
        <v>24226</v>
      </c>
      <c r="BA357" t="s">
        <v>1749</v>
      </c>
    </row>
    <row r="358" spans="1:53">
      <c r="A358" t="str">
        <f t="shared" si="5"/>
        <v>안전한 식수 공급을 위한 정수기 보급 사업 : CPA 87(한국 지원)3차</v>
      </c>
      <c r="B358">
        <v>356</v>
      </c>
      <c r="C358" t="s">
        <v>817</v>
      </c>
      <c r="D358" t="s">
        <v>19334</v>
      </c>
      <c r="E358" t="s">
        <v>817</v>
      </c>
      <c r="F358" t="s">
        <v>19335</v>
      </c>
      <c r="G358" t="s">
        <v>19377</v>
      </c>
      <c r="J358" t="s">
        <v>19378</v>
      </c>
      <c r="K358" t="s">
        <v>19379</v>
      </c>
      <c r="L358" t="s">
        <v>893</v>
      </c>
      <c r="M358" t="s">
        <v>209</v>
      </c>
      <c r="N358" t="s">
        <v>1228</v>
      </c>
      <c r="O358" t="s">
        <v>1231</v>
      </c>
      <c r="P358" t="s">
        <v>19337</v>
      </c>
      <c r="Q358" t="s">
        <v>875</v>
      </c>
      <c r="R358">
        <v>59886</v>
      </c>
      <c r="S358" t="s">
        <v>2130</v>
      </c>
      <c r="T358" t="s">
        <v>2130</v>
      </c>
      <c r="U358" t="s">
        <v>19338</v>
      </c>
      <c r="V358" t="s">
        <v>14315</v>
      </c>
      <c r="W358" t="s">
        <v>23998</v>
      </c>
      <c r="X358">
        <v>46760</v>
      </c>
      <c r="Z358">
        <v>3646</v>
      </c>
      <c r="AB358">
        <v>473</v>
      </c>
      <c r="AC358" t="s">
        <v>1749</v>
      </c>
      <c r="AD358" t="s">
        <v>1749</v>
      </c>
      <c r="AE358" t="s">
        <v>22374</v>
      </c>
      <c r="AF358" t="s">
        <v>817</v>
      </c>
      <c r="AG358">
        <v>20</v>
      </c>
      <c r="AH358">
        <v>3646</v>
      </c>
      <c r="AI358" t="s">
        <v>24179</v>
      </c>
      <c r="AJ358" t="s">
        <v>24180</v>
      </c>
      <c r="AK358" t="s">
        <v>24227</v>
      </c>
      <c r="AL358" t="s">
        <v>24228</v>
      </c>
      <c r="AM358" t="s">
        <v>24183</v>
      </c>
      <c r="AN358" t="s">
        <v>21916</v>
      </c>
      <c r="AO358">
        <v>3646</v>
      </c>
      <c r="AP358" t="s">
        <v>1749</v>
      </c>
      <c r="AQ358" t="s">
        <v>224</v>
      </c>
      <c r="AR358" t="s">
        <v>23874</v>
      </c>
      <c r="AS358" t="s">
        <v>819</v>
      </c>
      <c r="AT358" t="s">
        <v>24229</v>
      </c>
      <c r="AU358" t="s">
        <v>1244</v>
      </c>
      <c r="AV358" t="s">
        <v>893</v>
      </c>
      <c r="AW358" t="s">
        <v>10360</v>
      </c>
      <c r="AX358" t="s">
        <v>21920</v>
      </c>
      <c r="AY358" t="s">
        <v>24230</v>
      </c>
      <c r="AZ358" t="s">
        <v>24231</v>
      </c>
      <c r="BA358" t="s">
        <v>1749</v>
      </c>
    </row>
    <row r="359" spans="1:53">
      <c r="A359" t="str">
        <f t="shared" si="5"/>
        <v>안전한 식수 공급을 위한 정수기 보급 사업 : CPA 88(한국 지원)3차</v>
      </c>
      <c r="B359">
        <v>357</v>
      </c>
      <c r="C359" t="s">
        <v>817</v>
      </c>
      <c r="D359" t="s">
        <v>19334</v>
      </c>
      <c r="E359" t="s">
        <v>817</v>
      </c>
      <c r="F359" t="s">
        <v>19335</v>
      </c>
      <c r="G359" t="s">
        <v>19377</v>
      </c>
      <c r="J359" t="s">
        <v>19378</v>
      </c>
      <c r="K359" t="s">
        <v>19379</v>
      </c>
      <c r="L359" t="s">
        <v>892</v>
      </c>
      <c r="M359" t="s">
        <v>209</v>
      </c>
      <c r="N359" t="s">
        <v>1228</v>
      </c>
      <c r="O359" t="s">
        <v>1231</v>
      </c>
      <c r="P359" t="s">
        <v>19337</v>
      </c>
      <c r="Q359" t="s">
        <v>875</v>
      </c>
      <c r="R359">
        <v>59886</v>
      </c>
      <c r="S359" t="s">
        <v>2130</v>
      </c>
      <c r="T359" t="s">
        <v>2130</v>
      </c>
      <c r="U359" t="s">
        <v>19338</v>
      </c>
      <c r="V359" t="s">
        <v>14315</v>
      </c>
      <c r="W359" t="s">
        <v>23998</v>
      </c>
      <c r="X359">
        <v>46760</v>
      </c>
      <c r="Z359">
        <v>3837</v>
      </c>
      <c r="AB359">
        <v>499</v>
      </c>
      <c r="AC359" t="s">
        <v>1749</v>
      </c>
      <c r="AD359" t="s">
        <v>1749</v>
      </c>
      <c r="AE359" t="s">
        <v>22374</v>
      </c>
      <c r="AF359" t="s">
        <v>817</v>
      </c>
      <c r="AG359">
        <v>39</v>
      </c>
      <c r="AH359">
        <v>3837</v>
      </c>
      <c r="AI359" t="s">
        <v>24179</v>
      </c>
      <c r="AJ359" t="s">
        <v>24180</v>
      </c>
      <c r="AK359" t="s">
        <v>24232</v>
      </c>
      <c r="AL359" t="s">
        <v>24233</v>
      </c>
      <c r="AM359" t="s">
        <v>24183</v>
      </c>
      <c r="AN359" t="s">
        <v>21908</v>
      </c>
      <c r="AO359">
        <v>3837</v>
      </c>
      <c r="AP359" t="s">
        <v>1749</v>
      </c>
      <c r="AQ359" t="s">
        <v>224</v>
      </c>
      <c r="AR359" t="s">
        <v>23874</v>
      </c>
      <c r="AS359" t="s">
        <v>819</v>
      </c>
      <c r="AT359" t="s">
        <v>24234</v>
      </c>
      <c r="AU359" t="s">
        <v>1244</v>
      </c>
      <c r="AV359" t="s">
        <v>892</v>
      </c>
      <c r="AW359" t="s">
        <v>10360</v>
      </c>
      <c r="AX359" t="s">
        <v>21910</v>
      </c>
      <c r="AY359" t="s">
        <v>24235</v>
      </c>
      <c r="AZ359" t="s">
        <v>24236</v>
      </c>
      <c r="BA359" t="s">
        <v>1749</v>
      </c>
    </row>
    <row r="360" spans="1:53">
      <c r="A360" t="str">
        <f t="shared" si="5"/>
        <v>안전한 식수 공급을 위한 정수기 보급 사업 : CPA 89(한국 지원)3차</v>
      </c>
      <c r="B360">
        <v>358</v>
      </c>
      <c r="C360" t="s">
        <v>817</v>
      </c>
      <c r="D360" t="s">
        <v>19334</v>
      </c>
      <c r="E360" t="s">
        <v>817</v>
      </c>
      <c r="F360" t="s">
        <v>19335</v>
      </c>
      <c r="G360" t="s">
        <v>19377</v>
      </c>
      <c r="J360" t="s">
        <v>19378</v>
      </c>
      <c r="K360" t="s">
        <v>19379</v>
      </c>
      <c r="L360" t="s">
        <v>891</v>
      </c>
      <c r="M360" t="s">
        <v>209</v>
      </c>
      <c r="N360" t="s">
        <v>1228</v>
      </c>
      <c r="O360" t="s">
        <v>1231</v>
      </c>
      <c r="P360" t="s">
        <v>19337</v>
      </c>
      <c r="Q360" t="s">
        <v>875</v>
      </c>
      <c r="R360">
        <v>59886</v>
      </c>
      <c r="S360" t="s">
        <v>2130</v>
      </c>
      <c r="T360" t="s">
        <v>2130</v>
      </c>
      <c r="U360" t="s">
        <v>19338</v>
      </c>
      <c r="V360" t="s">
        <v>14315</v>
      </c>
      <c r="W360" t="s">
        <v>23998</v>
      </c>
      <c r="X360">
        <v>46760</v>
      </c>
      <c r="Z360">
        <v>3762</v>
      </c>
      <c r="AB360">
        <v>489</v>
      </c>
      <c r="AC360" t="s">
        <v>1749</v>
      </c>
      <c r="AD360" t="s">
        <v>1749</v>
      </c>
      <c r="AE360" t="s">
        <v>22374</v>
      </c>
      <c r="AF360" t="s">
        <v>817</v>
      </c>
      <c r="AG360">
        <v>26</v>
      </c>
      <c r="AH360">
        <v>3762</v>
      </c>
      <c r="AI360" t="s">
        <v>24179</v>
      </c>
      <c r="AJ360" t="s">
        <v>24180</v>
      </c>
      <c r="AK360" t="s">
        <v>24237</v>
      </c>
      <c r="AL360" t="s">
        <v>24238</v>
      </c>
      <c r="AM360" t="s">
        <v>24183</v>
      </c>
      <c r="AN360" t="s">
        <v>21900</v>
      </c>
      <c r="AO360">
        <v>3762</v>
      </c>
      <c r="AP360" t="s">
        <v>1749</v>
      </c>
      <c r="AQ360" t="s">
        <v>224</v>
      </c>
      <c r="AR360" t="s">
        <v>23874</v>
      </c>
      <c r="AS360" t="s">
        <v>819</v>
      </c>
      <c r="AT360" t="s">
        <v>24239</v>
      </c>
      <c r="AU360" t="s">
        <v>1244</v>
      </c>
      <c r="AV360" t="s">
        <v>891</v>
      </c>
      <c r="AW360" t="s">
        <v>10360</v>
      </c>
      <c r="AX360" t="s">
        <v>21902</v>
      </c>
      <c r="AY360" t="s">
        <v>24240</v>
      </c>
      <c r="AZ360" t="s">
        <v>24241</v>
      </c>
      <c r="BA360" t="s">
        <v>1749</v>
      </c>
    </row>
    <row r="361" spans="1:53">
      <c r="A361" t="str">
        <f t="shared" si="5"/>
        <v>안전한 식수 공급을 위한 정수기 보급 사업 : CPA 90(한국 지원)3차</v>
      </c>
      <c r="B361">
        <v>359</v>
      </c>
      <c r="C361" t="s">
        <v>817</v>
      </c>
      <c r="D361" t="s">
        <v>19334</v>
      </c>
      <c r="E361" t="s">
        <v>817</v>
      </c>
      <c r="F361" t="s">
        <v>19335</v>
      </c>
      <c r="G361" t="s">
        <v>19377</v>
      </c>
      <c r="J361" t="s">
        <v>19378</v>
      </c>
      <c r="K361" t="s">
        <v>19379</v>
      </c>
      <c r="L361" t="s">
        <v>890</v>
      </c>
      <c r="M361" t="s">
        <v>209</v>
      </c>
      <c r="N361" t="s">
        <v>1228</v>
      </c>
      <c r="O361" t="s">
        <v>1231</v>
      </c>
      <c r="P361" t="s">
        <v>19337</v>
      </c>
      <c r="Q361" t="s">
        <v>875</v>
      </c>
      <c r="R361">
        <v>59886</v>
      </c>
      <c r="S361" t="s">
        <v>2130</v>
      </c>
      <c r="T361" t="s">
        <v>2130</v>
      </c>
      <c r="U361" t="s">
        <v>19338</v>
      </c>
      <c r="V361" t="s">
        <v>14315</v>
      </c>
      <c r="W361" t="s">
        <v>23998</v>
      </c>
      <c r="X361">
        <v>46760</v>
      </c>
      <c r="Z361">
        <v>3643</v>
      </c>
      <c r="AB361">
        <v>473</v>
      </c>
      <c r="AC361" t="s">
        <v>1749</v>
      </c>
      <c r="AD361" t="s">
        <v>1749</v>
      </c>
      <c r="AE361" t="s">
        <v>22374</v>
      </c>
      <c r="AF361" t="s">
        <v>817</v>
      </c>
      <c r="AG361">
        <v>25</v>
      </c>
      <c r="AH361">
        <v>3643</v>
      </c>
      <c r="AI361" t="s">
        <v>24179</v>
      </c>
      <c r="AJ361" t="s">
        <v>24180</v>
      </c>
      <c r="AK361" t="s">
        <v>24242</v>
      </c>
      <c r="AL361" t="s">
        <v>24243</v>
      </c>
      <c r="AM361" t="s">
        <v>24183</v>
      </c>
      <c r="AN361" t="s">
        <v>21892</v>
      </c>
      <c r="AO361">
        <v>3643</v>
      </c>
      <c r="AP361" t="s">
        <v>1749</v>
      </c>
      <c r="AQ361" t="s">
        <v>224</v>
      </c>
      <c r="AR361" t="s">
        <v>23874</v>
      </c>
      <c r="AS361" t="s">
        <v>819</v>
      </c>
      <c r="AT361" t="s">
        <v>24244</v>
      </c>
      <c r="AU361" t="s">
        <v>1244</v>
      </c>
      <c r="AV361" t="s">
        <v>890</v>
      </c>
      <c r="AW361" t="s">
        <v>10360</v>
      </c>
      <c r="AX361" t="s">
        <v>21894</v>
      </c>
      <c r="AY361" t="s">
        <v>24245</v>
      </c>
      <c r="AZ361" t="s">
        <v>24246</v>
      </c>
      <c r="BA361" t="s">
        <v>1749</v>
      </c>
    </row>
    <row r="362" spans="1:53">
      <c r="A362" t="str">
        <f t="shared" si="5"/>
        <v>안전한 식수 공급을 위한 정수기 보급 사업 : CPA 91(한국 지원)3차</v>
      </c>
      <c r="B362">
        <v>360</v>
      </c>
      <c r="C362" t="s">
        <v>817</v>
      </c>
      <c r="D362" t="s">
        <v>19334</v>
      </c>
      <c r="E362" t="s">
        <v>817</v>
      </c>
      <c r="F362" t="s">
        <v>19335</v>
      </c>
      <c r="G362" t="s">
        <v>19377</v>
      </c>
      <c r="J362" t="s">
        <v>19378</v>
      </c>
      <c r="K362" t="s">
        <v>19379</v>
      </c>
      <c r="L362" t="s">
        <v>889</v>
      </c>
      <c r="M362" t="s">
        <v>209</v>
      </c>
      <c r="N362" t="s">
        <v>1228</v>
      </c>
      <c r="O362" t="s">
        <v>1231</v>
      </c>
      <c r="P362" t="s">
        <v>19337</v>
      </c>
      <c r="Q362" t="s">
        <v>875</v>
      </c>
      <c r="R362">
        <v>59886</v>
      </c>
      <c r="S362" t="s">
        <v>2130</v>
      </c>
      <c r="T362" t="s">
        <v>2130</v>
      </c>
      <c r="U362" t="s">
        <v>19338</v>
      </c>
      <c r="V362" t="s">
        <v>14315</v>
      </c>
      <c r="W362" t="s">
        <v>23998</v>
      </c>
      <c r="X362">
        <v>46760</v>
      </c>
      <c r="Z362">
        <v>3542</v>
      </c>
      <c r="AB362">
        <v>460</v>
      </c>
      <c r="AC362" t="s">
        <v>1749</v>
      </c>
      <c r="AD362" t="s">
        <v>1749</v>
      </c>
      <c r="AE362" t="s">
        <v>22374</v>
      </c>
      <c r="AF362" t="s">
        <v>817</v>
      </c>
      <c r="AG362">
        <v>14</v>
      </c>
      <c r="AH362">
        <v>3542</v>
      </c>
      <c r="AI362" t="s">
        <v>24179</v>
      </c>
      <c r="AJ362" t="s">
        <v>24180</v>
      </c>
      <c r="AK362" t="s">
        <v>24247</v>
      </c>
      <c r="AL362" t="s">
        <v>24248</v>
      </c>
      <c r="AM362" t="s">
        <v>24183</v>
      </c>
      <c r="AN362" t="s">
        <v>21884</v>
      </c>
      <c r="AO362">
        <v>3542</v>
      </c>
      <c r="AP362" t="s">
        <v>1749</v>
      </c>
      <c r="AQ362" t="s">
        <v>224</v>
      </c>
      <c r="AR362" t="s">
        <v>23874</v>
      </c>
      <c r="AS362" t="s">
        <v>819</v>
      </c>
      <c r="AT362" t="s">
        <v>24249</v>
      </c>
      <c r="AU362" t="s">
        <v>1244</v>
      </c>
      <c r="AV362" t="s">
        <v>889</v>
      </c>
      <c r="AW362" t="s">
        <v>10360</v>
      </c>
      <c r="AX362" t="s">
        <v>21886</v>
      </c>
      <c r="AY362" t="s">
        <v>24250</v>
      </c>
      <c r="AZ362" t="s">
        <v>24251</v>
      </c>
      <c r="BA362" t="s">
        <v>1749</v>
      </c>
    </row>
    <row r="363" spans="1:53">
      <c r="A363" t="str">
        <f t="shared" si="5"/>
        <v>안전한 식수 공급을 위한 정수기 보급 사업 : CPA 92(한국 지원)3차</v>
      </c>
      <c r="B363">
        <v>361</v>
      </c>
      <c r="C363" t="s">
        <v>817</v>
      </c>
      <c r="D363" t="s">
        <v>19334</v>
      </c>
      <c r="E363" t="s">
        <v>817</v>
      </c>
      <c r="F363" t="s">
        <v>19335</v>
      </c>
      <c r="G363" t="s">
        <v>19377</v>
      </c>
      <c r="J363" t="s">
        <v>19378</v>
      </c>
      <c r="K363" t="s">
        <v>19379</v>
      </c>
      <c r="L363" t="s">
        <v>888</v>
      </c>
      <c r="M363" t="s">
        <v>209</v>
      </c>
      <c r="N363" t="s">
        <v>1228</v>
      </c>
      <c r="O363" t="s">
        <v>1231</v>
      </c>
      <c r="P363" t="s">
        <v>19337</v>
      </c>
      <c r="Q363" t="s">
        <v>875</v>
      </c>
      <c r="R363">
        <v>59886</v>
      </c>
      <c r="S363" t="s">
        <v>2130</v>
      </c>
      <c r="T363" t="s">
        <v>2130</v>
      </c>
      <c r="U363" t="s">
        <v>19338</v>
      </c>
      <c r="V363" t="s">
        <v>14315</v>
      </c>
      <c r="W363" t="s">
        <v>23998</v>
      </c>
      <c r="X363">
        <v>46760</v>
      </c>
      <c r="Z363">
        <v>6926</v>
      </c>
      <c r="AB363">
        <v>900</v>
      </c>
      <c r="AC363" t="s">
        <v>1749</v>
      </c>
      <c r="AD363" t="s">
        <v>1749</v>
      </c>
      <c r="AE363" t="s">
        <v>22374</v>
      </c>
      <c r="AF363" t="s">
        <v>817</v>
      </c>
      <c r="AG363">
        <v>34</v>
      </c>
      <c r="AH363">
        <v>6926</v>
      </c>
      <c r="AI363" t="s">
        <v>24179</v>
      </c>
      <c r="AJ363" t="s">
        <v>24180</v>
      </c>
      <c r="AK363" t="s">
        <v>24252</v>
      </c>
      <c r="AL363" t="s">
        <v>24253</v>
      </c>
      <c r="AM363" t="s">
        <v>24183</v>
      </c>
      <c r="AN363" t="s">
        <v>21875</v>
      </c>
      <c r="AO363">
        <v>6926</v>
      </c>
      <c r="AP363" t="s">
        <v>1749</v>
      </c>
      <c r="AQ363" t="s">
        <v>224</v>
      </c>
      <c r="AR363" t="s">
        <v>23874</v>
      </c>
      <c r="AS363" t="s">
        <v>819</v>
      </c>
      <c r="AT363" t="s">
        <v>24254</v>
      </c>
      <c r="AU363" t="s">
        <v>1244</v>
      </c>
      <c r="AV363" t="s">
        <v>888</v>
      </c>
      <c r="AW363" t="s">
        <v>10360</v>
      </c>
      <c r="AX363" t="s">
        <v>21877</v>
      </c>
      <c r="AY363" t="s">
        <v>24255</v>
      </c>
      <c r="AZ363" t="s">
        <v>24256</v>
      </c>
      <c r="BA363" t="s">
        <v>1749</v>
      </c>
    </row>
    <row r="364" spans="1:53">
      <c r="A364" t="str">
        <f t="shared" si="5"/>
        <v>안전한 식수 공급을 위한 정수기 보급 사업 : CPA 93(한국 지원)3차</v>
      </c>
      <c r="B364">
        <v>362</v>
      </c>
      <c r="C364" t="s">
        <v>817</v>
      </c>
      <c r="D364" t="s">
        <v>19334</v>
      </c>
      <c r="E364" t="s">
        <v>817</v>
      </c>
      <c r="F364" t="s">
        <v>19335</v>
      </c>
      <c r="G364" t="s">
        <v>19377</v>
      </c>
      <c r="J364" t="s">
        <v>19378</v>
      </c>
      <c r="K364" t="s">
        <v>19379</v>
      </c>
      <c r="L364" t="s">
        <v>887</v>
      </c>
      <c r="M364" t="s">
        <v>209</v>
      </c>
      <c r="N364" t="s">
        <v>1228</v>
      </c>
      <c r="O364" t="s">
        <v>1231</v>
      </c>
      <c r="P364" t="s">
        <v>19337</v>
      </c>
      <c r="Q364" t="s">
        <v>875</v>
      </c>
      <c r="R364">
        <v>59886</v>
      </c>
      <c r="S364" t="s">
        <v>2130</v>
      </c>
      <c r="T364" t="s">
        <v>2130</v>
      </c>
      <c r="U364" t="s">
        <v>19338</v>
      </c>
      <c r="V364" t="s">
        <v>14315</v>
      </c>
      <c r="W364" t="s">
        <v>23998</v>
      </c>
      <c r="X364">
        <v>46760</v>
      </c>
      <c r="Z364">
        <v>1270</v>
      </c>
      <c r="AB364">
        <v>165</v>
      </c>
      <c r="AC364" t="s">
        <v>1749</v>
      </c>
      <c r="AD364" t="s">
        <v>1749</v>
      </c>
      <c r="AE364" t="s">
        <v>22374</v>
      </c>
      <c r="AF364" t="s">
        <v>817</v>
      </c>
      <c r="AG364">
        <v>20</v>
      </c>
      <c r="AH364">
        <v>1270</v>
      </c>
      <c r="AI364" t="s">
        <v>24179</v>
      </c>
      <c r="AJ364" t="s">
        <v>24180</v>
      </c>
      <c r="AK364" t="s">
        <v>24257</v>
      </c>
      <c r="AL364" t="s">
        <v>24258</v>
      </c>
      <c r="AM364" t="s">
        <v>24183</v>
      </c>
      <c r="AN364" t="s">
        <v>21867</v>
      </c>
      <c r="AO364">
        <v>1270</v>
      </c>
      <c r="AP364" t="s">
        <v>1749</v>
      </c>
      <c r="AQ364" t="s">
        <v>224</v>
      </c>
      <c r="AR364" t="s">
        <v>23874</v>
      </c>
      <c r="AS364" t="s">
        <v>819</v>
      </c>
      <c r="AT364" t="s">
        <v>24259</v>
      </c>
      <c r="AU364" t="s">
        <v>1244</v>
      </c>
      <c r="AV364" t="s">
        <v>887</v>
      </c>
      <c r="AW364" t="s">
        <v>10360</v>
      </c>
      <c r="AX364" t="s">
        <v>21869</v>
      </c>
      <c r="AY364" t="s">
        <v>24260</v>
      </c>
      <c r="AZ364" t="s">
        <v>24261</v>
      </c>
      <c r="BA364" t="s">
        <v>1749</v>
      </c>
    </row>
    <row r="365" spans="1:53">
      <c r="A365" t="str">
        <f t="shared" si="5"/>
        <v>안전한 식수 공급을 위한 정수기 보급 사업 : CPA 94(한국 지원)3차</v>
      </c>
      <c r="B365">
        <v>363</v>
      </c>
      <c r="C365" t="s">
        <v>817</v>
      </c>
      <c r="D365" t="s">
        <v>19334</v>
      </c>
      <c r="E365" t="s">
        <v>817</v>
      </c>
      <c r="F365" t="s">
        <v>19335</v>
      </c>
      <c r="G365" t="s">
        <v>19377</v>
      </c>
      <c r="J365" t="s">
        <v>19378</v>
      </c>
      <c r="K365" t="s">
        <v>19379</v>
      </c>
      <c r="L365" t="s">
        <v>886</v>
      </c>
      <c r="M365" t="s">
        <v>209</v>
      </c>
      <c r="N365" t="s">
        <v>1228</v>
      </c>
      <c r="O365" t="s">
        <v>1231</v>
      </c>
      <c r="P365" t="s">
        <v>19337</v>
      </c>
      <c r="Q365" t="s">
        <v>875</v>
      </c>
      <c r="R365">
        <v>59886</v>
      </c>
      <c r="S365" t="s">
        <v>2130</v>
      </c>
      <c r="T365" t="s">
        <v>2130</v>
      </c>
      <c r="U365" t="s">
        <v>19338</v>
      </c>
      <c r="V365" t="s">
        <v>14315</v>
      </c>
      <c r="W365" t="s">
        <v>23998</v>
      </c>
      <c r="X365">
        <v>46760</v>
      </c>
      <c r="Z365">
        <v>1379</v>
      </c>
      <c r="AB365">
        <v>180</v>
      </c>
      <c r="AC365" t="s">
        <v>1749</v>
      </c>
      <c r="AD365" t="s">
        <v>1749</v>
      </c>
      <c r="AE365" t="s">
        <v>22374</v>
      </c>
      <c r="AF365" t="s">
        <v>817</v>
      </c>
      <c r="AG365">
        <v>12</v>
      </c>
      <c r="AH365">
        <v>1379</v>
      </c>
      <c r="AI365" t="s">
        <v>24179</v>
      </c>
      <c r="AJ365" t="s">
        <v>24180</v>
      </c>
      <c r="AK365" t="s">
        <v>24262</v>
      </c>
      <c r="AL365" t="s">
        <v>24263</v>
      </c>
      <c r="AM365" t="s">
        <v>24183</v>
      </c>
      <c r="AN365" t="s">
        <v>21859</v>
      </c>
      <c r="AO365">
        <v>1379</v>
      </c>
      <c r="AP365" t="s">
        <v>1749</v>
      </c>
      <c r="AQ365" t="s">
        <v>224</v>
      </c>
      <c r="AR365" t="s">
        <v>23874</v>
      </c>
      <c r="AS365" t="s">
        <v>819</v>
      </c>
      <c r="AT365" t="s">
        <v>24264</v>
      </c>
      <c r="AU365" t="s">
        <v>1244</v>
      </c>
      <c r="AV365" t="s">
        <v>886</v>
      </c>
      <c r="AW365" t="s">
        <v>10360</v>
      </c>
      <c r="AX365" t="s">
        <v>21861</v>
      </c>
      <c r="AY365" t="s">
        <v>24265</v>
      </c>
      <c r="AZ365" t="s">
        <v>24266</v>
      </c>
      <c r="BA365" t="s">
        <v>1749</v>
      </c>
    </row>
    <row r="366" spans="1:53">
      <c r="A366" t="str">
        <f t="shared" si="5"/>
        <v>안전한 식수 공급을 위한 정수기 보급 사업 : CPA 95(한국 지원)3차</v>
      </c>
      <c r="B366">
        <v>364</v>
      </c>
      <c r="C366" t="s">
        <v>817</v>
      </c>
      <c r="D366" t="s">
        <v>19334</v>
      </c>
      <c r="E366" t="s">
        <v>817</v>
      </c>
      <c r="F366" t="s">
        <v>19335</v>
      </c>
      <c r="G366" t="s">
        <v>19377</v>
      </c>
      <c r="J366" t="s">
        <v>19378</v>
      </c>
      <c r="K366" t="s">
        <v>19379</v>
      </c>
      <c r="L366" t="s">
        <v>885</v>
      </c>
      <c r="M366" t="s">
        <v>209</v>
      </c>
      <c r="N366" t="s">
        <v>1228</v>
      </c>
      <c r="O366" t="s">
        <v>1231</v>
      </c>
      <c r="P366" t="s">
        <v>19337</v>
      </c>
      <c r="Q366" t="s">
        <v>875</v>
      </c>
      <c r="R366">
        <v>59886</v>
      </c>
      <c r="S366" t="s">
        <v>2130</v>
      </c>
      <c r="T366" t="s">
        <v>2130</v>
      </c>
      <c r="U366" t="s">
        <v>19338</v>
      </c>
      <c r="V366" t="s">
        <v>14315</v>
      </c>
      <c r="W366" t="s">
        <v>23998</v>
      </c>
      <c r="X366">
        <v>46760</v>
      </c>
      <c r="Z366">
        <v>1617</v>
      </c>
      <c r="AB366">
        <v>210</v>
      </c>
      <c r="AC366" t="s">
        <v>1749</v>
      </c>
      <c r="AD366" t="s">
        <v>1749</v>
      </c>
      <c r="AE366" t="s">
        <v>22374</v>
      </c>
      <c r="AF366" t="s">
        <v>817</v>
      </c>
      <c r="AG366">
        <v>21</v>
      </c>
      <c r="AH366">
        <v>1617</v>
      </c>
      <c r="AI366" t="s">
        <v>24179</v>
      </c>
      <c r="AJ366" t="s">
        <v>24180</v>
      </c>
      <c r="AK366" t="s">
        <v>24267</v>
      </c>
      <c r="AL366" t="s">
        <v>24268</v>
      </c>
      <c r="AM366" t="s">
        <v>24183</v>
      </c>
      <c r="AN366" t="s">
        <v>21851</v>
      </c>
      <c r="AO366">
        <v>1617</v>
      </c>
      <c r="AP366" t="s">
        <v>1749</v>
      </c>
      <c r="AQ366" t="s">
        <v>224</v>
      </c>
      <c r="AR366" t="s">
        <v>23874</v>
      </c>
      <c r="AS366" t="s">
        <v>819</v>
      </c>
      <c r="AT366" t="s">
        <v>24269</v>
      </c>
      <c r="AU366" t="s">
        <v>1244</v>
      </c>
      <c r="AV366" t="s">
        <v>885</v>
      </c>
      <c r="AW366" t="s">
        <v>10360</v>
      </c>
      <c r="AX366" t="s">
        <v>21853</v>
      </c>
      <c r="AY366" t="s">
        <v>24270</v>
      </c>
      <c r="AZ366" t="s">
        <v>24271</v>
      </c>
      <c r="BA366" t="s">
        <v>1749</v>
      </c>
    </row>
    <row r="367" spans="1:53">
      <c r="A367" t="str">
        <f t="shared" si="5"/>
        <v>안전한 식수 공급을 위한 정수기 보급 사업 : CPA 96(한국 지원)3차</v>
      </c>
      <c r="B367">
        <v>365</v>
      </c>
      <c r="C367" t="s">
        <v>817</v>
      </c>
      <c r="D367" t="s">
        <v>19334</v>
      </c>
      <c r="E367" t="s">
        <v>817</v>
      </c>
      <c r="F367" t="s">
        <v>19335</v>
      </c>
      <c r="G367" t="s">
        <v>19377</v>
      </c>
      <c r="J367" t="s">
        <v>19378</v>
      </c>
      <c r="K367" t="s">
        <v>19379</v>
      </c>
      <c r="L367" t="s">
        <v>884</v>
      </c>
      <c r="M367" t="s">
        <v>209</v>
      </c>
      <c r="N367" t="s">
        <v>1228</v>
      </c>
      <c r="O367" t="s">
        <v>1231</v>
      </c>
      <c r="P367" t="s">
        <v>19337</v>
      </c>
      <c r="Q367" t="s">
        <v>875</v>
      </c>
      <c r="R367">
        <v>59886</v>
      </c>
      <c r="S367" t="s">
        <v>2130</v>
      </c>
      <c r="T367" t="s">
        <v>2130</v>
      </c>
      <c r="U367" t="s">
        <v>19338</v>
      </c>
      <c r="V367" t="s">
        <v>14315</v>
      </c>
      <c r="W367" t="s">
        <v>23998</v>
      </c>
      <c r="X367">
        <v>46760</v>
      </c>
      <c r="Z367">
        <v>4144</v>
      </c>
      <c r="AB367">
        <v>539</v>
      </c>
      <c r="AC367" t="s">
        <v>1749</v>
      </c>
      <c r="AD367" t="s">
        <v>1749</v>
      </c>
      <c r="AE367" t="s">
        <v>22374</v>
      </c>
      <c r="AF367" t="s">
        <v>817</v>
      </c>
      <c r="AG367">
        <v>35</v>
      </c>
      <c r="AH367">
        <v>4144</v>
      </c>
      <c r="AI367" t="s">
        <v>24179</v>
      </c>
      <c r="AJ367" t="s">
        <v>24180</v>
      </c>
      <c r="AK367" t="s">
        <v>24272</v>
      </c>
      <c r="AL367" t="s">
        <v>24273</v>
      </c>
      <c r="AM367" t="s">
        <v>24183</v>
      </c>
      <c r="AN367" t="s">
        <v>21843</v>
      </c>
      <c r="AO367">
        <v>4144</v>
      </c>
      <c r="AP367" t="s">
        <v>1749</v>
      </c>
      <c r="AQ367" t="s">
        <v>224</v>
      </c>
      <c r="AR367" t="s">
        <v>23874</v>
      </c>
      <c r="AS367" t="s">
        <v>819</v>
      </c>
      <c r="AT367" t="s">
        <v>24274</v>
      </c>
      <c r="AU367" t="s">
        <v>1244</v>
      </c>
      <c r="AV367" t="s">
        <v>884</v>
      </c>
      <c r="AW367" t="s">
        <v>10360</v>
      </c>
      <c r="AX367" t="s">
        <v>21845</v>
      </c>
      <c r="AY367" t="s">
        <v>24275</v>
      </c>
      <c r="AZ367" t="s">
        <v>24276</v>
      </c>
      <c r="BA367" t="s">
        <v>1749</v>
      </c>
    </row>
    <row r="368" spans="1:53">
      <c r="A368" t="str">
        <f t="shared" si="5"/>
        <v>안전한 식수 공급을 위한 정수기 보급 사업 : CPA 97(한국 지원)3차</v>
      </c>
      <c r="B368">
        <v>366</v>
      </c>
      <c r="C368" t="s">
        <v>817</v>
      </c>
      <c r="D368" t="s">
        <v>19334</v>
      </c>
      <c r="E368" t="s">
        <v>817</v>
      </c>
      <c r="F368" t="s">
        <v>19335</v>
      </c>
      <c r="G368" t="s">
        <v>19377</v>
      </c>
      <c r="J368" t="s">
        <v>19378</v>
      </c>
      <c r="K368" t="s">
        <v>19379</v>
      </c>
      <c r="L368" t="s">
        <v>883</v>
      </c>
      <c r="M368" t="s">
        <v>209</v>
      </c>
      <c r="N368" t="s">
        <v>1228</v>
      </c>
      <c r="O368" t="s">
        <v>1231</v>
      </c>
      <c r="P368" t="s">
        <v>19337</v>
      </c>
      <c r="Q368" t="s">
        <v>875</v>
      </c>
      <c r="R368">
        <v>59886</v>
      </c>
      <c r="S368" t="s">
        <v>2130</v>
      </c>
      <c r="T368" t="s">
        <v>2130</v>
      </c>
      <c r="U368" t="s">
        <v>19338</v>
      </c>
      <c r="V368" t="s">
        <v>14315</v>
      </c>
      <c r="W368" t="s">
        <v>23998</v>
      </c>
      <c r="X368">
        <v>46760</v>
      </c>
      <c r="Z368">
        <v>3901</v>
      </c>
      <c r="AB368">
        <v>507</v>
      </c>
      <c r="AC368" t="s">
        <v>1749</v>
      </c>
      <c r="AD368" t="s">
        <v>1749</v>
      </c>
      <c r="AE368" t="s">
        <v>22374</v>
      </c>
      <c r="AF368" t="s">
        <v>817</v>
      </c>
      <c r="AG368">
        <v>23</v>
      </c>
      <c r="AH368">
        <v>3901</v>
      </c>
      <c r="AI368" t="s">
        <v>24179</v>
      </c>
      <c r="AJ368" t="s">
        <v>24180</v>
      </c>
      <c r="AK368" t="s">
        <v>24277</v>
      </c>
      <c r="AL368" t="s">
        <v>24278</v>
      </c>
      <c r="AM368" t="s">
        <v>24183</v>
      </c>
      <c r="AN368" t="s">
        <v>21835</v>
      </c>
      <c r="AO368">
        <v>3901</v>
      </c>
      <c r="AP368" t="s">
        <v>1749</v>
      </c>
      <c r="AQ368" t="s">
        <v>224</v>
      </c>
      <c r="AR368" t="s">
        <v>23874</v>
      </c>
      <c r="AS368" t="s">
        <v>819</v>
      </c>
      <c r="AT368" t="s">
        <v>24279</v>
      </c>
      <c r="AU368" t="s">
        <v>1244</v>
      </c>
      <c r="AV368" t="s">
        <v>883</v>
      </c>
      <c r="AW368" t="s">
        <v>10360</v>
      </c>
      <c r="AX368" t="s">
        <v>21837</v>
      </c>
      <c r="AY368" t="s">
        <v>24280</v>
      </c>
      <c r="AZ368" t="s">
        <v>24281</v>
      </c>
      <c r="BA368" t="s">
        <v>1749</v>
      </c>
    </row>
    <row r="369" spans="1:53">
      <c r="A369" t="str">
        <f t="shared" si="5"/>
        <v>안전한 식수 공급을 위한 정수기 보급 사업 : CPA 98(한국 지원)3차</v>
      </c>
      <c r="B369">
        <v>367</v>
      </c>
      <c r="C369" t="s">
        <v>817</v>
      </c>
      <c r="D369" t="s">
        <v>19334</v>
      </c>
      <c r="E369" t="s">
        <v>817</v>
      </c>
      <c r="F369" t="s">
        <v>19335</v>
      </c>
      <c r="G369" t="s">
        <v>19377</v>
      </c>
      <c r="J369" t="s">
        <v>19378</v>
      </c>
      <c r="K369" t="s">
        <v>19379</v>
      </c>
      <c r="L369" t="s">
        <v>882</v>
      </c>
      <c r="M369" t="s">
        <v>209</v>
      </c>
      <c r="N369" t="s">
        <v>1228</v>
      </c>
      <c r="O369" t="s">
        <v>1231</v>
      </c>
      <c r="P369" t="s">
        <v>19337</v>
      </c>
      <c r="Q369" t="s">
        <v>875</v>
      </c>
      <c r="R369">
        <v>59886</v>
      </c>
      <c r="S369" t="s">
        <v>2130</v>
      </c>
      <c r="T369" t="s">
        <v>2130</v>
      </c>
      <c r="U369" t="s">
        <v>19338</v>
      </c>
      <c r="V369" t="s">
        <v>14315</v>
      </c>
      <c r="W369" t="s">
        <v>23998</v>
      </c>
      <c r="X369">
        <v>46760</v>
      </c>
      <c r="Z369">
        <v>4061</v>
      </c>
      <c r="AB369">
        <v>528</v>
      </c>
      <c r="AC369" t="s">
        <v>1749</v>
      </c>
      <c r="AD369" t="s">
        <v>1749</v>
      </c>
      <c r="AE369" t="s">
        <v>22374</v>
      </c>
      <c r="AF369" t="s">
        <v>817</v>
      </c>
      <c r="AG369">
        <v>27</v>
      </c>
      <c r="AH369">
        <v>4061</v>
      </c>
      <c r="AI369" t="s">
        <v>24179</v>
      </c>
      <c r="AJ369" t="s">
        <v>24180</v>
      </c>
      <c r="AK369" t="s">
        <v>24282</v>
      </c>
      <c r="AL369" t="s">
        <v>24283</v>
      </c>
      <c r="AM369" t="s">
        <v>24183</v>
      </c>
      <c r="AN369" t="s">
        <v>21827</v>
      </c>
      <c r="AO369">
        <v>4061</v>
      </c>
      <c r="AP369" t="s">
        <v>1749</v>
      </c>
      <c r="AQ369" t="s">
        <v>224</v>
      </c>
      <c r="AR369" t="s">
        <v>23874</v>
      </c>
      <c r="AS369" t="s">
        <v>819</v>
      </c>
      <c r="AT369" t="s">
        <v>24284</v>
      </c>
      <c r="AU369" t="s">
        <v>1244</v>
      </c>
      <c r="AV369" t="s">
        <v>882</v>
      </c>
      <c r="AW369" t="s">
        <v>10360</v>
      </c>
      <c r="AX369" t="s">
        <v>21829</v>
      </c>
      <c r="AY369" t="s">
        <v>24285</v>
      </c>
      <c r="AZ369" t="s">
        <v>24286</v>
      </c>
      <c r="BA369" t="s">
        <v>1749</v>
      </c>
    </row>
    <row r="370" spans="1:53">
      <c r="A370" t="str">
        <f t="shared" si="5"/>
        <v>안전한 식수 공급을 위한 정수기 보급 사업 : CPA 99(한국 지원)3차</v>
      </c>
      <c r="B370">
        <v>368</v>
      </c>
      <c r="C370" t="s">
        <v>817</v>
      </c>
      <c r="D370" t="s">
        <v>19334</v>
      </c>
      <c r="E370" t="s">
        <v>817</v>
      </c>
      <c r="F370" t="s">
        <v>19335</v>
      </c>
      <c r="G370" t="s">
        <v>19377</v>
      </c>
      <c r="J370" t="s">
        <v>19378</v>
      </c>
      <c r="K370" t="s">
        <v>19379</v>
      </c>
      <c r="L370" t="s">
        <v>881</v>
      </c>
      <c r="M370" t="s">
        <v>209</v>
      </c>
      <c r="N370" t="s">
        <v>1228</v>
      </c>
      <c r="O370" t="s">
        <v>1231</v>
      </c>
      <c r="P370" t="s">
        <v>19337</v>
      </c>
      <c r="Q370" t="s">
        <v>875</v>
      </c>
      <c r="R370">
        <v>59886</v>
      </c>
      <c r="S370" t="s">
        <v>2130</v>
      </c>
      <c r="T370" t="s">
        <v>2130</v>
      </c>
      <c r="U370" t="s">
        <v>19338</v>
      </c>
      <c r="V370" t="s">
        <v>14315</v>
      </c>
      <c r="W370" t="s">
        <v>23998</v>
      </c>
      <c r="X370">
        <v>46760</v>
      </c>
      <c r="Z370">
        <v>1250</v>
      </c>
      <c r="AB370">
        <v>163</v>
      </c>
      <c r="AC370" t="s">
        <v>1749</v>
      </c>
      <c r="AD370" t="s">
        <v>1749</v>
      </c>
      <c r="AE370" t="s">
        <v>22374</v>
      </c>
      <c r="AF370" t="s">
        <v>817</v>
      </c>
      <c r="AG370">
        <v>18</v>
      </c>
      <c r="AH370">
        <v>1250</v>
      </c>
      <c r="AI370" t="s">
        <v>24179</v>
      </c>
      <c r="AJ370" t="s">
        <v>24180</v>
      </c>
      <c r="AK370" t="s">
        <v>24287</v>
      </c>
      <c r="AL370" t="s">
        <v>24288</v>
      </c>
      <c r="AM370" t="s">
        <v>24183</v>
      </c>
      <c r="AN370" t="s">
        <v>21819</v>
      </c>
      <c r="AO370">
        <v>1250</v>
      </c>
      <c r="AP370" t="s">
        <v>1749</v>
      </c>
      <c r="AQ370" t="s">
        <v>224</v>
      </c>
      <c r="AR370" t="s">
        <v>23874</v>
      </c>
      <c r="AS370" t="s">
        <v>819</v>
      </c>
      <c r="AT370" t="s">
        <v>24289</v>
      </c>
      <c r="AU370" t="s">
        <v>1244</v>
      </c>
      <c r="AV370" t="s">
        <v>881</v>
      </c>
      <c r="AW370" t="s">
        <v>10360</v>
      </c>
      <c r="AX370" t="s">
        <v>21821</v>
      </c>
      <c r="AY370" t="s">
        <v>24290</v>
      </c>
      <c r="AZ370" t="s">
        <v>24291</v>
      </c>
      <c r="BA370" t="s">
        <v>1749</v>
      </c>
    </row>
    <row r="371" spans="1:53">
      <c r="A371" t="str">
        <f t="shared" si="5"/>
        <v>안전한 식수 공급을 위한 정수기 보급 사업 : CPA 100(한국 지원)3차</v>
      </c>
      <c r="B371">
        <v>369</v>
      </c>
      <c r="C371" t="s">
        <v>817</v>
      </c>
      <c r="D371" t="s">
        <v>19334</v>
      </c>
      <c r="E371" t="s">
        <v>817</v>
      </c>
      <c r="F371" t="s">
        <v>19335</v>
      </c>
      <c r="G371" t="s">
        <v>19377</v>
      </c>
      <c r="J371" t="s">
        <v>19378</v>
      </c>
      <c r="K371" t="s">
        <v>19379</v>
      </c>
      <c r="L371" t="s">
        <v>880</v>
      </c>
      <c r="M371" t="s">
        <v>209</v>
      </c>
      <c r="N371" t="s">
        <v>1228</v>
      </c>
      <c r="O371" t="s">
        <v>1231</v>
      </c>
      <c r="P371" t="s">
        <v>19337</v>
      </c>
      <c r="Q371" t="s">
        <v>875</v>
      </c>
      <c r="R371">
        <v>59886</v>
      </c>
      <c r="S371" t="s">
        <v>2130</v>
      </c>
      <c r="T371" t="s">
        <v>2130</v>
      </c>
      <c r="U371" t="s">
        <v>19338</v>
      </c>
      <c r="V371" t="s">
        <v>14315</v>
      </c>
      <c r="W371" t="s">
        <v>23998</v>
      </c>
      <c r="X371">
        <v>46760</v>
      </c>
      <c r="Z371">
        <v>1304</v>
      </c>
      <c r="AB371">
        <v>169</v>
      </c>
      <c r="AC371" t="s">
        <v>1749</v>
      </c>
      <c r="AD371" t="s">
        <v>1749</v>
      </c>
      <c r="AE371" t="s">
        <v>22374</v>
      </c>
      <c r="AF371" t="s">
        <v>817</v>
      </c>
      <c r="AG371">
        <v>18</v>
      </c>
      <c r="AH371">
        <v>1304</v>
      </c>
      <c r="AI371" t="s">
        <v>24179</v>
      </c>
      <c r="AJ371" t="s">
        <v>24180</v>
      </c>
      <c r="AK371" t="s">
        <v>24292</v>
      </c>
      <c r="AL371" t="s">
        <v>24293</v>
      </c>
      <c r="AM371" t="s">
        <v>24183</v>
      </c>
      <c r="AN371" t="s">
        <v>21811</v>
      </c>
      <c r="AO371">
        <v>1304</v>
      </c>
      <c r="AP371" t="s">
        <v>1749</v>
      </c>
      <c r="AQ371" t="s">
        <v>224</v>
      </c>
      <c r="AR371" t="s">
        <v>23874</v>
      </c>
      <c r="AS371" t="s">
        <v>819</v>
      </c>
      <c r="AT371" t="s">
        <v>24294</v>
      </c>
      <c r="AU371" t="s">
        <v>1244</v>
      </c>
      <c r="AV371" t="s">
        <v>880</v>
      </c>
      <c r="AW371" t="s">
        <v>10360</v>
      </c>
      <c r="AX371" t="s">
        <v>21813</v>
      </c>
      <c r="AY371" t="s">
        <v>24295</v>
      </c>
      <c r="AZ371" t="s">
        <v>24296</v>
      </c>
      <c r="BA371" t="s">
        <v>1749</v>
      </c>
    </row>
    <row r="372" spans="1:53">
      <c r="A372" t="str">
        <f t="shared" si="5"/>
        <v>안전한 식수 공급을 위한 정수기 보급 사업 : CPA 101(한국 지원)3차</v>
      </c>
      <c r="B372">
        <v>370</v>
      </c>
      <c r="C372" t="s">
        <v>817</v>
      </c>
      <c r="D372" t="s">
        <v>19334</v>
      </c>
      <c r="E372" t="s">
        <v>817</v>
      </c>
      <c r="F372" t="s">
        <v>19335</v>
      </c>
      <c r="G372" t="s">
        <v>19377</v>
      </c>
      <c r="J372" t="s">
        <v>19378</v>
      </c>
      <c r="K372" t="s">
        <v>19379</v>
      </c>
      <c r="L372" t="s">
        <v>879</v>
      </c>
      <c r="M372" t="s">
        <v>209</v>
      </c>
      <c r="N372" t="s">
        <v>1228</v>
      </c>
      <c r="O372" t="s">
        <v>1231</v>
      </c>
      <c r="P372" t="s">
        <v>19337</v>
      </c>
      <c r="Q372" t="s">
        <v>875</v>
      </c>
      <c r="R372">
        <v>59886</v>
      </c>
      <c r="S372" t="s">
        <v>2130</v>
      </c>
      <c r="T372" t="s">
        <v>2130</v>
      </c>
      <c r="U372" t="s">
        <v>19338</v>
      </c>
      <c r="V372" t="s">
        <v>14315</v>
      </c>
      <c r="W372" t="s">
        <v>23998</v>
      </c>
      <c r="X372">
        <v>46760</v>
      </c>
      <c r="Z372">
        <v>1241</v>
      </c>
      <c r="AB372">
        <v>161</v>
      </c>
      <c r="AC372" t="s">
        <v>1749</v>
      </c>
      <c r="AD372" t="s">
        <v>1749</v>
      </c>
      <c r="AE372" t="s">
        <v>22374</v>
      </c>
      <c r="AF372" t="s">
        <v>817</v>
      </c>
      <c r="AG372">
        <v>9</v>
      </c>
      <c r="AH372">
        <v>1241</v>
      </c>
      <c r="AI372" t="s">
        <v>24179</v>
      </c>
      <c r="AJ372" t="s">
        <v>24180</v>
      </c>
      <c r="AK372" t="s">
        <v>24297</v>
      </c>
      <c r="AL372" t="s">
        <v>24298</v>
      </c>
      <c r="AM372" t="s">
        <v>24183</v>
      </c>
      <c r="AN372" t="s">
        <v>21803</v>
      </c>
      <c r="AO372">
        <v>1241</v>
      </c>
      <c r="AP372" t="s">
        <v>1749</v>
      </c>
      <c r="AQ372" t="s">
        <v>224</v>
      </c>
      <c r="AR372" t="s">
        <v>23874</v>
      </c>
      <c r="AS372" t="s">
        <v>819</v>
      </c>
      <c r="AT372" t="s">
        <v>24299</v>
      </c>
      <c r="AU372" t="s">
        <v>1244</v>
      </c>
      <c r="AV372" t="s">
        <v>879</v>
      </c>
      <c r="AW372" t="s">
        <v>10360</v>
      </c>
      <c r="AX372" t="s">
        <v>21805</v>
      </c>
      <c r="AY372" t="s">
        <v>24300</v>
      </c>
      <c r="AZ372" t="s">
        <v>24301</v>
      </c>
      <c r="BA372" t="s">
        <v>1749</v>
      </c>
    </row>
    <row r="373" spans="1:53">
      <c r="A373" t="str">
        <f t="shared" si="5"/>
        <v>안전한 식수 공급을 위한 정수기 보급 사업 : CPA 102(한국 지원)3차</v>
      </c>
      <c r="B373">
        <v>371</v>
      </c>
      <c r="C373" t="s">
        <v>817</v>
      </c>
      <c r="D373" t="s">
        <v>19334</v>
      </c>
      <c r="E373" t="s">
        <v>817</v>
      </c>
      <c r="F373" t="s">
        <v>19335</v>
      </c>
      <c r="G373" t="s">
        <v>19377</v>
      </c>
      <c r="J373" t="s">
        <v>19378</v>
      </c>
      <c r="K373" t="s">
        <v>19379</v>
      </c>
      <c r="L373" t="s">
        <v>874</v>
      </c>
      <c r="M373" t="s">
        <v>209</v>
      </c>
      <c r="N373" t="s">
        <v>1228</v>
      </c>
      <c r="O373" t="s">
        <v>1231</v>
      </c>
      <c r="P373" t="s">
        <v>19337</v>
      </c>
      <c r="Q373" t="s">
        <v>875</v>
      </c>
      <c r="R373">
        <v>59886</v>
      </c>
      <c r="S373" t="s">
        <v>2130</v>
      </c>
      <c r="T373" t="s">
        <v>2130</v>
      </c>
      <c r="U373" t="s">
        <v>19338</v>
      </c>
      <c r="V373" t="s">
        <v>14315</v>
      </c>
      <c r="W373" t="s">
        <v>23998</v>
      </c>
      <c r="X373">
        <v>46760</v>
      </c>
      <c r="Z373">
        <v>1572</v>
      </c>
      <c r="AB373">
        <v>216</v>
      </c>
      <c r="AC373" t="s">
        <v>1749</v>
      </c>
      <c r="AD373" t="s">
        <v>1749</v>
      </c>
      <c r="AE373" t="s">
        <v>22374</v>
      </c>
      <c r="AF373" t="s">
        <v>817</v>
      </c>
      <c r="AG373">
        <v>14</v>
      </c>
      <c r="AH373">
        <v>1572</v>
      </c>
      <c r="AI373" t="s">
        <v>24179</v>
      </c>
      <c r="AJ373" t="s">
        <v>24180</v>
      </c>
      <c r="AK373" t="s">
        <v>24302</v>
      </c>
      <c r="AL373" t="s">
        <v>24303</v>
      </c>
      <c r="AM373" t="s">
        <v>24183</v>
      </c>
      <c r="AN373" t="s">
        <v>21794</v>
      </c>
      <c r="AO373">
        <v>1572</v>
      </c>
      <c r="AP373" t="s">
        <v>1749</v>
      </c>
      <c r="AQ373" t="s">
        <v>224</v>
      </c>
      <c r="AR373" t="s">
        <v>23874</v>
      </c>
      <c r="AS373" t="s">
        <v>819</v>
      </c>
      <c r="AT373" t="s">
        <v>24304</v>
      </c>
      <c r="AU373" t="s">
        <v>1244</v>
      </c>
      <c r="AV373" t="s">
        <v>874</v>
      </c>
      <c r="AW373" t="s">
        <v>10360</v>
      </c>
      <c r="AX373" t="s">
        <v>21797</v>
      </c>
      <c r="AY373" t="s">
        <v>24305</v>
      </c>
      <c r="AZ373" t="s">
        <v>24306</v>
      </c>
      <c r="BA373" t="s">
        <v>1749</v>
      </c>
    </row>
    <row r="374" spans="1:53">
      <c r="A374" t="str">
        <f t="shared" si="5"/>
        <v>SHINE - 인도 LED 전구 보급사업-21차</v>
      </c>
      <c r="B374">
        <v>372</v>
      </c>
      <c r="C374" t="s">
        <v>530</v>
      </c>
      <c r="D374" t="s">
        <v>1252</v>
      </c>
      <c r="E374" t="s">
        <v>20153</v>
      </c>
      <c r="F374" t="s">
        <v>20153</v>
      </c>
      <c r="J374" t="s">
        <v>1812</v>
      </c>
      <c r="L374" t="s">
        <v>20184</v>
      </c>
      <c r="M374" t="s">
        <v>209</v>
      </c>
      <c r="N374" t="s">
        <v>1228</v>
      </c>
      <c r="O374" t="s">
        <v>1231</v>
      </c>
      <c r="P374" t="s">
        <v>2392</v>
      </c>
      <c r="Q374" t="s">
        <v>20156</v>
      </c>
      <c r="R374">
        <v>90810</v>
      </c>
      <c r="S374" t="s">
        <v>2130</v>
      </c>
      <c r="T374" t="s">
        <v>2130</v>
      </c>
      <c r="U374" t="s">
        <v>20157</v>
      </c>
      <c r="V374" t="s">
        <v>13413</v>
      </c>
      <c r="W374" t="s">
        <v>23675</v>
      </c>
      <c r="X374">
        <v>207</v>
      </c>
      <c r="Z374">
        <v>174</v>
      </c>
      <c r="AB374">
        <v>71</v>
      </c>
      <c r="AC374" t="s">
        <v>1749</v>
      </c>
      <c r="AD374" t="s">
        <v>1749</v>
      </c>
      <c r="AE374" t="s">
        <v>22374</v>
      </c>
      <c r="AF374" t="s">
        <v>530</v>
      </c>
      <c r="AG374">
        <v>245</v>
      </c>
      <c r="AH374">
        <v>174</v>
      </c>
      <c r="AI374" t="s">
        <v>23676</v>
      </c>
      <c r="AJ374" t="s">
        <v>23677</v>
      </c>
      <c r="AK374" t="s">
        <v>24307</v>
      </c>
      <c r="AL374" t="s">
        <v>24308</v>
      </c>
      <c r="AN374" t="s">
        <v>20187</v>
      </c>
      <c r="AO374">
        <v>174</v>
      </c>
      <c r="AP374" t="s">
        <v>1749</v>
      </c>
      <c r="AQ374" t="s">
        <v>224</v>
      </c>
      <c r="AR374" t="s">
        <v>9522</v>
      </c>
      <c r="AS374" t="s">
        <v>819</v>
      </c>
      <c r="AT374" t="s">
        <v>24309</v>
      </c>
      <c r="AU374" t="s">
        <v>1244</v>
      </c>
      <c r="AV374" t="s">
        <v>20184</v>
      </c>
      <c r="AW374" t="s">
        <v>23681</v>
      </c>
      <c r="AX374" t="s">
        <v>20189</v>
      </c>
      <c r="AY374" t="s">
        <v>24310</v>
      </c>
      <c r="AZ374" t="s">
        <v>24311</v>
      </c>
      <c r="BA374" t="s">
        <v>1749</v>
      </c>
    </row>
    <row r="375" spans="1:53">
      <c r="A375" t="str">
        <f t="shared" si="5"/>
        <v>SHINE - 인도 LED 전구 보급사업-31차</v>
      </c>
      <c r="B375">
        <v>373</v>
      </c>
      <c r="C375" t="s">
        <v>530</v>
      </c>
      <c r="D375" t="s">
        <v>1252</v>
      </c>
      <c r="E375" t="s">
        <v>20153</v>
      </c>
      <c r="F375" t="s">
        <v>20153</v>
      </c>
      <c r="J375" t="s">
        <v>1812</v>
      </c>
      <c r="L375" t="s">
        <v>20172</v>
      </c>
      <c r="M375" t="s">
        <v>209</v>
      </c>
      <c r="N375" t="s">
        <v>1228</v>
      </c>
      <c r="O375" t="s">
        <v>1231</v>
      </c>
      <c r="P375" t="s">
        <v>20173</v>
      </c>
      <c r="Q375" t="s">
        <v>20174</v>
      </c>
      <c r="R375">
        <v>90810</v>
      </c>
      <c r="S375" t="s">
        <v>2130</v>
      </c>
      <c r="T375" t="s">
        <v>2130</v>
      </c>
      <c r="U375" t="s">
        <v>20157</v>
      </c>
      <c r="V375" t="s">
        <v>13413</v>
      </c>
      <c r="W375" t="s">
        <v>24312</v>
      </c>
      <c r="X375">
        <v>251</v>
      </c>
      <c r="Z375">
        <v>5</v>
      </c>
      <c r="AB375">
        <v>5</v>
      </c>
      <c r="AC375" t="s">
        <v>1749</v>
      </c>
      <c r="AD375" t="s">
        <v>1749</v>
      </c>
      <c r="AE375" t="s">
        <v>22374</v>
      </c>
      <c r="AF375" t="s">
        <v>530</v>
      </c>
      <c r="AG375">
        <v>10</v>
      </c>
      <c r="AH375">
        <v>5</v>
      </c>
      <c r="AI375" t="s">
        <v>23676</v>
      </c>
      <c r="AJ375" t="s">
        <v>23677</v>
      </c>
      <c r="AK375" t="s">
        <v>24313</v>
      </c>
      <c r="AL375" t="s">
        <v>24314</v>
      </c>
      <c r="AN375" t="s">
        <v>20177</v>
      </c>
      <c r="AO375">
        <v>5</v>
      </c>
      <c r="AP375" t="s">
        <v>1749</v>
      </c>
      <c r="AQ375" t="s">
        <v>224</v>
      </c>
      <c r="AR375" t="s">
        <v>9522</v>
      </c>
      <c r="AS375" t="s">
        <v>819</v>
      </c>
      <c r="AT375" t="s">
        <v>24315</v>
      </c>
      <c r="AU375" t="s">
        <v>1244</v>
      </c>
      <c r="AV375" t="s">
        <v>20172</v>
      </c>
      <c r="AW375" t="s">
        <v>23681</v>
      </c>
      <c r="AX375" t="s">
        <v>20179</v>
      </c>
      <c r="AY375" t="s">
        <v>24316</v>
      </c>
      <c r="AZ375" t="s">
        <v>24317</v>
      </c>
      <c r="BA375" t="s">
        <v>1749</v>
      </c>
    </row>
    <row r="376" spans="1:53">
      <c r="A376" t="str">
        <f t="shared" si="5"/>
        <v>SHINE - 인도 LED 전구 보급사업-41차</v>
      </c>
      <c r="B376">
        <v>374</v>
      </c>
      <c r="C376" t="s">
        <v>530</v>
      </c>
      <c r="D376" t="s">
        <v>1252</v>
      </c>
      <c r="E376" t="s">
        <v>20153</v>
      </c>
      <c r="F376" t="s">
        <v>20153</v>
      </c>
      <c r="J376" t="s">
        <v>1812</v>
      </c>
      <c r="L376" t="s">
        <v>20154</v>
      </c>
      <c r="M376" t="s">
        <v>209</v>
      </c>
      <c r="N376" t="s">
        <v>1228</v>
      </c>
      <c r="O376" t="s">
        <v>1231</v>
      </c>
      <c r="P376" t="s">
        <v>20155</v>
      </c>
      <c r="Q376" t="s">
        <v>20156</v>
      </c>
      <c r="R376">
        <v>86220</v>
      </c>
      <c r="S376" t="s">
        <v>2130</v>
      </c>
      <c r="T376" t="s">
        <v>2130</v>
      </c>
      <c r="U376" t="s">
        <v>20157</v>
      </c>
      <c r="V376" t="s">
        <v>13413</v>
      </c>
      <c r="W376" t="s">
        <v>23675</v>
      </c>
      <c r="X376">
        <v>217</v>
      </c>
      <c r="Z376">
        <v>120</v>
      </c>
      <c r="AB376">
        <v>72</v>
      </c>
      <c r="AC376" t="s">
        <v>1749</v>
      </c>
      <c r="AD376" t="s">
        <v>1749</v>
      </c>
      <c r="AE376" t="s">
        <v>22374</v>
      </c>
      <c r="AF376" t="s">
        <v>530</v>
      </c>
      <c r="AG376">
        <v>192</v>
      </c>
      <c r="AH376">
        <v>120</v>
      </c>
      <c r="AI376" t="s">
        <v>23676</v>
      </c>
      <c r="AJ376" t="s">
        <v>23677</v>
      </c>
      <c r="AK376" t="s">
        <v>24318</v>
      </c>
      <c r="AL376" t="s">
        <v>24319</v>
      </c>
      <c r="AN376" t="s">
        <v>20160</v>
      </c>
      <c r="AO376">
        <v>120</v>
      </c>
      <c r="AP376" t="s">
        <v>1749</v>
      </c>
      <c r="AQ376" t="s">
        <v>224</v>
      </c>
      <c r="AR376" t="s">
        <v>9522</v>
      </c>
      <c r="AS376" t="s">
        <v>819</v>
      </c>
      <c r="AT376" t="s">
        <v>24320</v>
      </c>
      <c r="AU376" t="s">
        <v>1244</v>
      </c>
      <c r="AV376" t="s">
        <v>20154</v>
      </c>
      <c r="AW376" t="s">
        <v>23681</v>
      </c>
      <c r="AX376" t="s">
        <v>20165</v>
      </c>
      <c r="AY376" t="s">
        <v>24321</v>
      </c>
      <c r="AZ376" t="s">
        <v>24322</v>
      </c>
      <c r="BA376" t="s">
        <v>1749</v>
      </c>
    </row>
    <row r="377" spans="1:53">
      <c r="A377" t="str">
        <f t="shared" si="5"/>
        <v>라오스 가정용 스토브 보급-CPA0032차</v>
      </c>
      <c r="B377">
        <v>375</v>
      </c>
      <c r="C377" t="s">
        <v>22428</v>
      </c>
      <c r="D377" t="s">
        <v>1252</v>
      </c>
      <c r="E377" t="s">
        <v>19539</v>
      </c>
      <c r="F377" t="s">
        <v>19539</v>
      </c>
      <c r="J377" t="s">
        <v>1812</v>
      </c>
      <c r="L377" t="s">
        <v>19540</v>
      </c>
      <c r="M377" t="s">
        <v>209</v>
      </c>
      <c r="N377" t="s">
        <v>1228</v>
      </c>
      <c r="O377" t="s">
        <v>1231</v>
      </c>
      <c r="P377" t="s">
        <v>1028</v>
      </c>
      <c r="Q377" t="s">
        <v>19541</v>
      </c>
      <c r="R377">
        <v>590914</v>
      </c>
      <c r="S377" t="s">
        <v>2130</v>
      </c>
      <c r="T377" t="s">
        <v>2130</v>
      </c>
      <c r="U377" t="s">
        <v>19542</v>
      </c>
      <c r="V377" t="s">
        <v>13427</v>
      </c>
      <c r="W377" t="s">
        <v>24323</v>
      </c>
      <c r="X377">
        <v>21688</v>
      </c>
      <c r="Z377">
        <v>3060</v>
      </c>
      <c r="AB377">
        <v>190</v>
      </c>
      <c r="AC377" t="s">
        <v>1749</v>
      </c>
      <c r="AD377" t="s">
        <v>1749</v>
      </c>
      <c r="AE377" t="s">
        <v>22411</v>
      </c>
      <c r="AF377" t="s">
        <v>22428</v>
      </c>
      <c r="AG377">
        <v>419</v>
      </c>
      <c r="AH377">
        <v>3060</v>
      </c>
      <c r="AI377" t="s">
        <v>24324</v>
      </c>
      <c r="AJ377" t="s">
        <v>24325</v>
      </c>
      <c r="AK377" t="s">
        <v>24326</v>
      </c>
      <c r="AL377" t="s">
        <v>24327</v>
      </c>
      <c r="AN377" t="s">
        <v>19545</v>
      </c>
      <c r="AO377">
        <v>3060</v>
      </c>
      <c r="AP377" t="s">
        <v>1749</v>
      </c>
      <c r="AQ377" t="s">
        <v>224</v>
      </c>
      <c r="AR377" t="s">
        <v>9522</v>
      </c>
      <c r="AS377" t="s">
        <v>819</v>
      </c>
      <c r="AT377" t="s">
        <v>24328</v>
      </c>
      <c r="AU377" t="s">
        <v>1244</v>
      </c>
      <c r="AV377" t="s">
        <v>19540</v>
      </c>
      <c r="AW377" t="s">
        <v>24329</v>
      </c>
      <c r="AX377" t="s">
        <v>19548</v>
      </c>
      <c r="AY377" t="s">
        <v>24330</v>
      </c>
      <c r="AZ377" t="s">
        <v>24331</v>
      </c>
      <c r="BA377" t="s">
        <v>1749</v>
      </c>
    </row>
    <row r="378" spans="1:53">
      <c r="A378" t="str">
        <f t="shared" si="5"/>
        <v>캄보디아 가정용 스토브 보급-CPA0042차</v>
      </c>
      <c r="B378">
        <v>376</v>
      </c>
      <c r="C378" t="s">
        <v>22428</v>
      </c>
      <c r="D378" t="s">
        <v>1252</v>
      </c>
      <c r="E378" t="s">
        <v>19772</v>
      </c>
      <c r="F378" t="s">
        <v>19772</v>
      </c>
      <c r="J378" t="s">
        <v>1812</v>
      </c>
      <c r="L378" t="s">
        <v>19773</v>
      </c>
      <c r="M378" t="s">
        <v>209</v>
      </c>
      <c r="N378" t="s">
        <v>1228</v>
      </c>
      <c r="O378" t="s">
        <v>1231</v>
      </c>
      <c r="P378" t="s">
        <v>19774</v>
      </c>
      <c r="Q378" t="s">
        <v>19541</v>
      </c>
      <c r="R378">
        <v>993090</v>
      </c>
      <c r="S378" t="s">
        <v>2130</v>
      </c>
      <c r="T378" t="s">
        <v>2130</v>
      </c>
      <c r="U378" t="s">
        <v>19542</v>
      </c>
      <c r="V378" t="s">
        <v>13427</v>
      </c>
      <c r="W378" t="s">
        <v>24323</v>
      </c>
      <c r="X378">
        <v>33324</v>
      </c>
      <c r="Z378">
        <v>5785</v>
      </c>
      <c r="AB378">
        <v>438</v>
      </c>
      <c r="AC378" t="s">
        <v>1749</v>
      </c>
      <c r="AD378" t="s">
        <v>1749</v>
      </c>
      <c r="AE378" t="s">
        <v>22411</v>
      </c>
      <c r="AF378" t="s">
        <v>22428</v>
      </c>
      <c r="AG378">
        <v>104</v>
      </c>
      <c r="AH378">
        <v>5785</v>
      </c>
      <c r="AI378" t="s">
        <v>24332</v>
      </c>
      <c r="AJ378" t="s">
        <v>24333</v>
      </c>
      <c r="AK378" t="s">
        <v>24334</v>
      </c>
      <c r="AL378" t="s">
        <v>24335</v>
      </c>
      <c r="AN378" t="s">
        <v>19777</v>
      </c>
      <c r="AO378">
        <v>5785</v>
      </c>
      <c r="AP378" t="s">
        <v>1749</v>
      </c>
      <c r="AQ378" t="s">
        <v>224</v>
      </c>
      <c r="AR378" t="s">
        <v>9522</v>
      </c>
      <c r="AS378" t="s">
        <v>819</v>
      </c>
      <c r="AT378" t="s">
        <v>24336</v>
      </c>
      <c r="AU378" t="s">
        <v>1244</v>
      </c>
      <c r="AV378" t="s">
        <v>19773</v>
      </c>
      <c r="AW378" t="s">
        <v>24329</v>
      </c>
      <c r="AX378" t="s">
        <v>19779</v>
      </c>
      <c r="AY378" t="s">
        <v>24337</v>
      </c>
      <c r="AZ378" t="s">
        <v>24338</v>
      </c>
      <c r="BA378" t="s">
        <v>1749</v>
      </c>
    </row>
    <row r="379" spans="1:53">
      <c r="A379" t="str">
        <f t="shared" si="5"/>
        <v>베트남 호아빈의 개선된 쿡스토브 사업 - CPA 0011차</v>
      </c>
      <c r="B379">
        <v>377</v>
      </c>
      <c r="C379" t="s">
        <v>425</v>
      </c>
      <c r="D379" t="s">
        <v>1220</v>
      </c>
      <c r="E379" t="s">
        <v>20090</v>
      </c>
      <c r="F379" t="s">
        <v>19878</v>
      </c>
      <c r="G379" t="s">
        <v>1223</v>
      </c>
      <c r="H379" t="s">
        <v>1224</v>
      </c>
      <c r="I379" t="s">
        <v>1224</v>
      </c>
      <c r="J379" t="s">
        <v>1225</v>
      </c>
      <c r="K379" t="s">
        <v>1226</v>
      </c>
      <c r="L379" t="s">
        <v>20091</v>
      </c>
      <c r="M379" t="s">
        <v>209</v>
      </c>
      <c r="N379" t="s">
        <v>1228</v>
      </c>
      <c r="O379" t="s">
        <v>1293</v>
      </c>
      <c r="P379" t="s">
        <v>16195</v>
      </c>
      <c r="Q379" t="s">
        <v>5329</v>
      </c>
      <c r="R379">
        <v>33365</v>
      </c>
      <c r="S379" t="s">
        <v>2130</v>
      </c>
      <c r="T379" t="s">
        <v>2130</v>
      </c>
      <c r="U379" t="s">
        <v>20092</v>
      </c>
      <c r="V379" t="s">
        <v>13413</v>
      </c>
      <c r="W379" t="s">
        <v>24339</v>
      </c>
      <c r="X379">
        <v>3656</v>
      </c>
      <c r="Z379">
        <v>2882</v>
      </c>
      <c r="AB379">
        <v>708</v>
      </c>
      <c r="AC379" t="s">
        <v>1749</v>
      </c>
      <c r="AD379" t="s">
        <v>1749</v>
      </c>
      <c r="AE379" t="s">
        <v>22411</v>
      </c>
      <c r="AF379" t="s">
        <v>425</v>
      </c>
      <c r="AG379">
        <v>3369</v>
      </c>
      <c r="AH379">
        <v>2882</v>
      </c>
      <c r="AI379" t="s">
        <v>24340</v>
      </c>
      <c r="AJ379" t="s">
        <v>24341</v>
      </c>
      <c r="AK379" t="s">
        <v>24342</v>
      </c>
      <c r="AL379" t="s">
        <v>24343</v>
      </c>
      <c r="AM379" t="s">
        <v>24344</v>
      </c>
      <c r="AN379" t="s">
        <v>20095</v>
      </c>
      <c r="AO379">
        <v>2882</v>
      </c>
      <c r="AP379" t="s">
        <v>1749</v>
      </c>
      <c r="AQ379" t="s">
        <v>224</v>
      </c>
      <c r="AR379" t="s">
        <v>18093</v>
      </c>
      <c r="AS379" t="s">
        <v>819</v>
      </c>
      <c r="AT379" t="s">
        <v>24345</v>
      </c>
      <c r="AU379" t="s">
        <v>1244</v>
      </c>
      <c r="AV379" t="s">
        <v>20091</v>
      </c>
      <c r="AW379" t="s">
        <v>12288</v>
      </c>
      <c r="AX379" t="s">
        <v>19307</v>
      </c>
      <c r="AY379" t="s">
        <v>24346</v>
      </c>
      <c r="AZ379" t="s">
        <v>24347</v>
      </c>
      <c r="BA379" t="s">
        <v>1749</v>
      </c>
    </row>
    <row r="380" spans="1:53">
      <c r="A380" t="str">
        <f t="shared" si="5"/>
        <v>베트남 호아빈의 개선된 쿡스토브 사업 - CPA 0012차</v>
      </c>
      <c r="B380">
        <v>378</v>
      </c>
      <c r="C380" t="s">
        <v>425</v>
      </c>
      <c r="D380" t="s">
        <v>1220</v>
      </c>
      <c r="E380" t="s">
        <v>20090</v>
      </c>
      <c r="F380" t="s">
        <v>19878</v>
      </c>
      <c r="G380" t="s">
        <v>1223</v>
      </c>
      <c r="H380" t="s">
        <v>1224</v>
      </c>
      <c r="I380" t="s">
        <v>1224</v>
      </c>
      <c r="J380" t="s">
        <v>1225</v>
      </c>
      <c r="K380" t="s">
        <v>1226</v>
      </c>
      <c r="L380" t="s">
        <v>20091</v>
      </c>
      <c r="M380" t="s">
        <v>209</v>
      </c>
      <c r="N380" t="s">
        <v>1228</v>
      </c>
      <c r="O380" t="s">
        <v>1293</v>
      </c>
      <c r="P380" t="s">
        <v>16195</v>
      </c>
      <c r="Q380" t="s">
        <v>5329</v>
      </c>
      <c r="R380">
        <v>33365</v>
      </c>
      <c r="S380" t="s">
        <v>2130</v>
      </c>
      <c r="T380" t="s">
        <v>2130</v>
      </c>
      <c r="U380" t="s">
        <v>20092</v>
      </c>
      <c r="V380" t="s">
        <v>13427</v>
      </c>
      <c r="W380" t="s">
        <v>24348</v>
      </c>
      <c r="X380">
        <v>33697</v>
      </c>
      <c r="Z380">
        <v>24529</v>
      </c>
      <c r="AB380">
        <v>6632</v>
      </c>
      <c r="AC380" t="s">
        <v>1749</v>
      </c>
      <c r="AD380" t="s">
        <v>1749</v>
      </c>
      <c r="AE380" t="s">
        <v>22411</v>
      </c>
      <c r="AF380" t="s">
        <v>425</v>
      </c>
      <c r="AG380">
        <v>3369</v>
      </c>
      <c r="AH380">
        <v>24529</v>
      </c>
      <c r="AI380" t="s">
        <v>24349</v>
      </c>
      <c r="AJ380" t="s">
        <v>24350</v>
      </c>
      <c r="AK380" t="s">
        <v>24351</v>
      </c>
      <c r="AL380" t="s">
        <v>24343</v>
      </c>
      <c r="AM380" t="s">
        <v>24344</v>
      </c>
      <c r="AN380" t="s">
        <v>20095</v>
      </c>
      <c r="AO380">
        <v>24529</v>
      </c>
      <c r="AP380" t="s">
        <v>1749</v>
      </c>
      <c r="AQ380" t="s">
        <v>224</v>
      </c>
      <c r="AR380" t="s">
        <v>18093</v>
      </c>
      <c r="AS380" t="s">
        <v>819</v>
      </c>
      <c r="AT380" t="s">
        <v>24352</v>
      </c>
      <c r="AU380" t="s">
        <v>1244</v>
      </c>
      <c r="AV380" t="s">
        <v>20091</v>
      </c>
      <c r="AW380" t="s">
        <v>24353</v>
      </c>
      <c r="AX380" t="s">
        <v>19307</v>
      </c>
      <c r="AY380" t="s">
        <v>24354</v>
      </c>
      <c r="AZ380" t="s">
        <v>24355</v>
      </c>
      <c r="BA380" t="s">
        <v>1749</v>
      </c>
    </row>
    <row r="381" spans="1:53">
      <c r="A381" t="str">
        <f t="shared" si="5"/>
        <v>베트남 호아빈의 개선된 쿡스토브 사업 - CPA 0013차</v>
      </c>
      <c r="B381">
        <v>379</v>
      </c>
      <c r="C381" t="s">
        <v>425</v>
      </c>
      <c r="D381" t="s">
        <v>1220</v>
      </c>
      <c r="E381" t="s">
        <v>20090</v>
      </c>
      <c r="F381" t="s">
        <v>19878</v>
      </c>
      <c r="G381" t="s">
        <v>1223</v>
      </c>
      <c r="H381" t="s">
        <v>1224</v>
      </c>
      <c r="I381" t="s">
        <v>1224</v>
      </c>
      <c r="J381" t="s">
        <v>1225</v>
      </c>
      <c r="K381" t="s">
        <v>1226</v>
      </c>
      <c r="L381" t="s">
        <v>20091</v>
      </c>
      <c r="M381" t="s">
        <v>209</v>
      </c>
      <c r="N381" t="s">
        <v>1228</v>
      </c>
      <c r="O381" t="s">
        <v>1293</v>
      </c>
      <c r="P381" t="s">
        <v>16195</v>
      </c>
      <c r="Q381" t="s">
        <v>5329</v>
      </c>
      <c r="R381">
        <v>33365</v>
      </c>
      <c r="S381" t="s">
        <v>2130</v>
      </c>
      <c r="T381" t="s">
        <v>2130</v>
      </c>
      <c r="U381" t="s">
        <v>20092</v>
      </c>
      <c r="V381" t="s">
        <v>14315</v>
      </c>
      <c r="W381" t="s">
        <v>23239</v>
      </c>
      <c r="X381">
        <v>26318</v>
      </c>
      <c r="Z381">
        <v>17389</v>
      </c>
      <c r="AB381">
        <v>5167</v>
      </c>
      <c r="AC381" t="s">
        <v>1749</v>
      </c>
      <c r="AD381" t="s">
        <v>1749</v>
      </c>
      <c r="AE381" t="s">
        <v>22411</v>
      </c>
      <c r="AF381" t="s">
        <v>425</v>
      </c>
      <c r="AG381">
        <v>3369</v>
      </c>
      <c r="AH381">
        <v>17389</v>
      </c>
      <c r="AI381" t="s">
        <v>24356</v>
      </c>
      <c r="AJ381" t="s">
        <v>24357</v>
      </c>
      <c r="AK381" t="s">
        <v>24358</v>
      </c>
      <c r="AL381" t="s">
        <v>24343</v>
      </c>
      <c r="AM381" t="s">
        <v>24344</v>
      </c>
      <c r="AN381" t="s">
        <v>20095</v>
      </c>
      <c r="AO381">
        <v>17389</v>
      </c>
      <c r="AP381" t="s">
        <v>1749</v>
      </c>
      <c r="AQ381" t="s">
        <v>224</v>
      </c>
      <c r="AR381" t="s">
        <v>18093</v>
      </c>
      <c r="AS381" t="s">
        <v>819</v>
      </c>
      <c r="AT381" t="s">
        <v>24359</v>
      </c>
      <c r="AU381" t="s">
        <v>1244</v>
      </c>
      <c r="AV381" t="s">
        <v>20091</v>
      </c>
      <c r="AW381" t="s">
        <v>7139</v>
      </c>
      <c r="AX381" t="s">
        <v>19307</v>
      </c>
      <c r="AY381" t="s">
        <v>24360</v>
      </c>
      <c r="AZ381" t="s">
        <v>24361</v>
      </c>
      <c r="BA381" t="s">
        <v>1749</v>
      </c>
    </row>
    <row r="382" spans="1:53">
      <c r="A382" t="str">
        <f t="shared" si="5"/>
        <v>하상 수력발전 사업1차</v>
      </c>
      <c r="B382">
        <v>380</v>
      </c>
      <c r="C382" t="s">
        <v>1808</v>
      </c>
      <c r="D382" t="s">
        <v>1809</v>
      </c>
      <c r="E382" t="s">
        <v>20739</v>
      </c>
      <c r="F382" t="s">
        <v>20740</v>
      </c>
      <c r="G382" t="s">
        <v>24362</v>
      </c>
      <c r="J382" t="s">
        <v>24363</v>
      </c>
      <c r="K382" t="s">
        <v>24364</v>
      </c>
      <c r="L382" t="s">
        <v>20744</v>
      </c>
      <c r="M382" t="s">
        <v>209</v>
      </c>
      <c r="N382" t="s">
        <v>1228</v>
      </c>
      <c r="O382" t="s">
        <v>1293</v>
      </c>
      <c r="P382" t="s">
        <v>20745</v>
      </c>
      <c r="Q382" t="s">
        <v>20746</v>
      </c>
      <c r="R382">
        <v>216320</v>
      </c>
      <c r="S382" t="s">
        <v>1324</v>
      </c>
      <c r="T382" t="s">
        <v>1325</v>
      </c>
      <c r="U382" t="s">
        <v>20747</v>
      </c>
      <c r="V382" t="s">
        <v>13413</v>
      </c>
      <c r="W382" t="s">
        <v>24365</v>
      </c>
      <c r="X382">
        <v>5334</v>
      </c>
      <c r="Z382">
        <v>6041</v>
      </c>
      <c r="AB382" t="s">
        <v>1749</v>
      </c>
      <c r="AC382" t="s">
        <v>1749</v>
      </c>
      <c r="AD382" t="s">
        <v>1749</v>
      </c>
      <c r="AE382" t="s">
        <v>15299</v>
      </c>
      <c r="AF382" t="s">
        <v>1808</v>
      </c>
      <c r="AG382">
        <v>6041</v>
      </c>
      <c r="AH382">
        <v>6041</v>
      </c>
      <c r="AI382" t="s">
        <v>24366</v>
      </c>
      <c r="AJ382" t="s">
        <v>24367</v>
      </c>
      <c r="AK382" t="s">
        <v>24368</v>
      </c>
      <c r="AL382" t="s">
        <v>24369</v>
      </c>
      <c r="AN382" t="s">
        <v>20750</v>
      </c>
      <c r="AO382">
        <v>6041</v>
      </c>
      <c r="AP382" t="s">
        <v>1749</v>
      </c>
      <c r="AQ382" t="s">
        <v>224</v>
      </c>
      <c r="AR382" t="s">
        <v>18093</v>
      </c>
      <c r="AS382" t="s">
        <v>819</v>
      </c>
      <c r="AT382" t="s">
        <v>24370</v>
      </c>
      <c r="AU382" t="s">
        <v>1244</v>
      </c>
      <c r="AV382" t="s">
        <v>20744</v>
      </c>
      <c r="AW382" t="s">
        <v>13253</v>
      </c>
      <c r="AX382">
        <v>10632</v>
      </c>
      <c r="AY382" t="s">
        <v>24371</v>
      </c>
      <c r="BA382" t="s">
        <v>1749</v>
      </c>
    </row>
    <row r="383" spans="1:53">
      <c r="A383" t="str">
        <f t="shared" si="5"/>
        <v>캄보디아 가정용 스토브 보급-CPA0043차</v>
      </c>
      <c r="B383">
        <v>381</v>
      </c>
      <c r="C383" t="s">
        <v>22428</v>
      </c>
      <c r="D383" t="s">
        <v>1252</v>
      </c>
      <c r="E383" t="s">
        <v>19772</v>
      </c>
      <c r="F383" t="s">
        <v>19772</v>
      </c>
      <c r="J383" t="s">
        <v>1812</v>
      </c>
      <c r="L383" t="s">
        <v>19773</v>
      </c>
      <c r="M383" t="s">
        <v>209</v>
      </c>
      <c r="N383" t="s">
        <v>1228</v>
      </c>
      <c r="O383" t="s">
        <v>1231</v>
      </c>
      <c r="P383" t="s">
        <v>19774</v>
      </c>
      <c r="Q383" t="s">
        <v>19541</v>
      </c>
      <c r="R383">
        <v>993090</v>
      </c>
      <c r="S383" t="s">
        <v>2130</v>
      </c>
      <c r="T383" t="s">
        <v>2130</v>
      </c>
      <c r="U383" t="s">
        <v>19542</v>
      </c>
      <c r="V383" t="s">
        <v>14315</v>
      </c>
      <c r="W383" t="s">
        <v>23496</v>
      </c>
      <c r="X383">
        <v>56813</v>
      </c>
      <c r="Z383">
        <v>15990</v>
      </c>
      <c r="AB383">
        <v>1237</v>
      </c>
      <c r="AC383" t="s">
        <v>1749</v>
      </c>
      <c r="AD383" t="s">
        <v>1749</v>
      </c>
      <c r="AE383" t="s">
        <v>24372</v>
      </c>
      <c r="AF383" t="s">
        <v>22428</v>
      </c>
      <c r="AG383">
        <v>104</v>
      </c>
      <c r="AH383">
        <v>15990</v>
      </c>
      <c r="AI383" t="s">
        <v>24373</v>
      </c>
      <c r="AJ383" t="s">
        <v>24374</v>
      </c>
      <c r="AK383" t="s">
        <v>24375</v>
      </c>
      <c r="AL383" t="s">
        <v>24376</v>
      </c>
      <c r="AN383" t="s">
        <v>19777</v>
      </c>
      <c r="AO383">
        <v>15990</v>
      </c>
      <c r="AP383" t="s">
        <v>1749</v>
      </c>
      <c r="AQ383" t="s">
        <v>224</v>
      </c>
      <c r="AR383" t="s">
        <v>18093</v>
      </c>
      <c r="AS383" t="s">
        <v>819</v>
      </c>
      <c r="AT383" t="s">
        <v>24377</v>
      </c>
      <c r="AU383" t="s">
        <v>1244</v>
      </c>
      <c r="AV383" t="s">
        <v>19773</v>
      </c>
      <c r="AW383" t="s">
        <v>24378</v>
      </c>
      <c r="AX383" t="s">
        <v>19779</v>
      </c>
      <c r="AY383" t="s">
        <v>24379</v>
      </c>
      <c r="AZ383" t="s">
        <v>24380</v>
      </c>
      <c r="BA383" t="s">
        <v>1749</v>
      </c>
    </row>
    <row r="384" spans="1:53">
      <c r="A384" t="str">
        <f t="shared" si="5"/>
        <v>스망까 수력 CDM 사업1차</v>
      </c>
      <c r="B384">
        <v>382</v>
      </c>
      <c r="C384" t="s">
        <v>24381</v>
      </c>
      <c r="D384" t="s">
        <v>4002</v>
      </c>
      <c r="E384" t="s">
        <v>19851</v>
      </c>
      <c r="F384" t="s">
        <v>19852</v>
      </c>
      <c r="G384" t="s">
        <v>19829</v>
      </c>
      <c r="H384" t="s">
        <v>13782</v>
      </c>
      <c r="I384" t="s">
        <v>1736</v>
      </c>
      <c r="J384" t="s">
        <v>19830</v>
      </c>
      <c r="K384" t="s">
        <v>19831</v>
      </c>
      <c r="L384" t="s">
        <v>19853</v>
      </c>
      <c r="M384" t="s">
        <v>209</v>
      </c>
      <c r="N384" t="s">
        <v>1228</v>
      </c>
      <c r="O384" t="s">
        <v>1231</v>
      </c>
      <c r="P384" t="s">
        <v>19854</v>
      </c>
      <c r="Q384" t="s">
        <v>19855</v>
      </c>
      <c r="R384">
        <v>207158</v>
      </c>
      <c r="S384" t="s">
        <v>1324</v>
      </c>
      <c r="T384" t="s">
        <v>1325</v>
      </c>
      <c r="U384" t="s">
        <v>19856</v>
      </c>
      <c r="V384" t="s">
        <v>13413</v>
      </c>
      <c r="W384" t="s">
        <v>24382</v>
      </c>
      <c r="X384">
        <v>326912</v>
      </c>
      <c r="Z384">
        <v>106583</v>
      </c>
      <c r="AB384" t="s">
        <v>1749</v>
      </c>
      <c r="AC384" t="s">
        <v>1749</v>
      </c>
      <c r="AD384" t="s">
        <v>1749</v>
      </c>
      <c r="AE384" t="s">
        <v>24383</v>
      </c>
      <c r="AF384" t="s">
        <v>24381</v>
      </c>
      <c r="AG384">
        <v>106583</v>
      </c>
      <c r="AH384">
        <v>106583</v>
      </c>
      <c r="AI384" t="s">
        <v>24384</v>
      </c>
      <c r="AJ384" t="s">
        <v>24385</v>
      </c>
      <c r="AK384" t="s">
        <v>24386</v>
      </c>
      <c r="AL384" t="s">
        <v>24387</v>
      </c>
      <c r="AN384" t="s">
        <v>19859</v>
      </c>
      <c r="AO384">
        <v>106583</v>
      </c>
      <c r="AP384" t="s">
        <v>1749</v>
      </c>
      <c r="AQ384" t="s">
        <v>224</v>
      </c>
      <c r="AR384" t="s">
        <v>18093</v>
      </c>
      <c r="AS384" t="s">
        <v>819</v>
      </c>
      <c r="AT384" t="s">
        <v>24388</v>
      </c>
      <c r="AU384" t="s">
        <v>1244</v>
      </c>
      <c r="AV384" t="s">
        <v>19862</v>
      </c>
      <c r="AW384" t="s">
        <v>22349</v>
      </c>
      <c r="AX384">
        <v>9861</v>
      </c>
      <c r="AY384" t="s">
        <v>24389</v>
      </c>
      <c r="BA384" t="s">
        <v>1749</v>
      </c>
    </row>
    <row r="385" spans="1:53">
      <c r="A385" t="str">
        <f t="shared" si="5"/>
        <v>스망까 수력 CDM 사업1차</v>
      </c>
      <c r="B385">
        <v>383</v>
      </c>
      <c r="C385" t="s">
        <v>24381</v>
      </c>
      <c r="D385" t="s">
        <v>1478</v>
      </c>
      <c r="E385" t="s">
        <v>19851</v>
      </c>
      <c r="F385" t="s">
        <v>19852</v>
      </c>
      <c r="G385" t="s">
        <v>22274</v>
      </c>
      <c r="J385" t="s">
        <v>22275</v>
      </c>
      <c r="K385" t="s">
        <v>22276</v>
      </c>
      <c r="L385" t="s">
        <v>19853</v>
      </c>
      <c r="M385" t="s">
        <v>209</v>
      </c>
      <c r="N385" t="s">
        <v>1228</v>
      </c>
      <c r="O385" t="s">
        <v>1231</v>
      </c>
      <c r="P385" t="s">
        <v>19854</v>
      </c>
      <c r="Q385" t="s">
        <v>19855</v>
      </c>
      <c r="R385">
        <v>207158</v>
      </c>
      <c r="S385" t="s">
        <v>1324</v>
      </c>
      <c r="T385" t="s">
        <v>1325</v>
      </c>
      <c r="U385" t="s">
        <v>19856</v>
      </c>
      <c r="V385" t="s">
        <v>13413</v>
      </c>
      <c r="W385" t="s">
        <v>24382</v>
      </c>
      <c r="X385">
        <v>326912</v>
      </c>
      <c r="Z385">
        <v>35527</v>
      </c>
      <c r="AB385" t="s">
        <v>1749</v>
      </c>
      <c r="AC385" t="s">
        <v>1749</v>
      </c>
      <c r="AD385" t="s">
        <v>1749</v>
      </c>
      <c r="AE385" t="s">
        <v>24383</v>
      </c>
      <c r="AF385" t="s">
        <v>24381</v>
      </c>
      <c r="AG385">
        <v>35527</v>
      </c>
      <c r="AH385">
        <v>35527</v>
      </c>
      <c r="AI385" t="s">
        <v>24384</v>
      </c>
      <c r="AJ385" t="s">
        <v>24385</v>
      </c>
      <c r="AK385" t="s">
        <v>24390</v>
      </c>
      <c r="AL385" t="s">
        <v>24391</v>
      </c>
      <c r="AM385" t="s">
        <v>24392</v>
      </c>
      <c r="AN385" t="s">
        <v>22279</v>
      </c>
      <c r="AO385">
        <v>35527</v>
      </c>
      <c r="AP385" t="s">
        <v>1749</v>
      </c>
      <c r="AQ385" t="s">
        <v>224</v>
      </c>
      <c r="AR385" t="s">
        <v>18093</v>
      </c>
      <c r="AS385" t="s">
        <v>819</v>
      </c>
      <c r="AT385" t="s">
        <v>24393</v>
      </c>
      <c r="AU385" t="s">
        <v>1244</v>
      </c>
      <c r="AV385" t="s">
        <v>19853</v>
      </c>
      <c r="AW385" t="s">
        <v>22349</v>
      </c>
      <c r="AX385">
        <v>9861</v>
      </c>
      <c r="AY385" t="s">
        <v>24394</v>
      </c>
      <c r="BA385" t="s">
        <v>1749</v>
      </c>
    </row>
    <row r="386" spans="1:53">
      <c r="A386" t="str">
        <f t="shared" si="5"/>
        <v>서하남 사막 이남의 아프리카-잠비아에 향상된 쿡스토브 보급 CPA-007 사업1차</v>
      </c>
      <c r="B386">
        <v>384</v>
      </c>
      <c r="C386" t="s">
        <v>870</v>
      </c>
      <c r="D386" t="s">
        <v>19808</v>
      </c>
      <c r="E386" t="s">
        <v>20132</v>
      </c>
      <c r="F386" t="s">
        <v>20132</v>
      </c>
      <c r="G386" t="s">
        <v>1254</v>
      </c>
      <c r="H386" t="s">
        <v>19810</v>
      </c>
      <c r="I386" t="s">
        <v>1446</v>
      </c>
      <c r="J386" t="s">
        <v>1257</v>
      </c>
      <c r="K386" t="s">
        <v>19811</v>
      </c>
      <c r="L386" t="s">
        <v>20133</v>
      </c>
      <c r="M386" t="s">
        <v>209</v>
      </c>
      <c r="N386" t="s">
        <v>1228</v>
      </c>
      <c r="O386" t="s">
        <v>1231</v>
      </c>
      <c r="P386" t="s">
        <v>19813</v>
      </c>
      <c r="Q386" t="s">
        <v>871</v>
      </c>
      <c r="R386">
        <v>83802</v>
      </c>
      <c r="S386" t="s">
        <v>2130</v>
      </c>
      <c r="T386" t="s">
        <v>2130</v>
      </c>
      <c r="U386" t="s">
        <v>19814</v>
      </c>
      <c r="V386" t="s">
        <v>13413</v>
      </c>
      <c r="W386" t="s">
        <v>23609</v>
      </c>
      <c r="X386">
        <v>83802</v>
      </c>
      <c r="Z386">
        <v>5180</v>
      </c>
      <c r="AB386">
        <v>102</v>
      </c>
      <c r="AC386" t="s">
        <v>1749</v>
      </c>
      <c r="AD386" t="s">
        <v>1749</v>
      </c>
      <c r="AE386" t="s">
        <v>22353</v>
      </c>
      <c r="AF386" t="s">
        <v>870</v>
      </c>
      <c r="AG386">
        <v>5185</v>
      </c>
      <c r="AH386">
        <v>5180</v>
      </c>
      <c r="AI386" t="s">
        <v>24395</v>
      </c>
      <c r="AJ386" t="s">
        <v>24396</v>
      </c>
      <c r="AK386" t="s">
        <v>24397</v>
      </c>
      <c r="AL386" t="s">
        <v>24398</v>
      </c>
      <c r="AN386" t="s">
        <v>20136</v>
      </c>
      <c r="AO386">
        <v>5180</v>
      </c>
      <c r="AP386" t="s">
        <v>1749</v>
      </c>
      <c r="AQ386" t="s">
        <v>224</v>
      </c>
      <c r="AR386" t="s">
        <v>18093</v>
      </c>
      <c r="AS386" t="s">
        <v>819</v>
      </c>
      <c r="AT386" t="s">
        <v>24399</v>
      </c>
      <c r="AU386" t="s">
        <v>1244</v>
      </c>
      <c r="AV386" t="s">
        <v>20133</v>
      </c>
      <c r="AW386" t="s">
        <v>22407</v>
      </c>
      <c r="AX386" t="s">
        <v>20139</v>
      </c>
      <c r="AY386" t="s">
        <v>24400</v>
      </c>
      <c r="AZ386" t="s">
        <v>24401</v>
      </c>
      <c r="BA386" t="s">
        <v>1749</v>
      </c>
    </row>
    <row r="387" spans="1:53">
      <c r="A387" t="str">
        <f t="shared" si="5"/>
        <v>서하남 사막 이남의 아프리카-잠비아에 향상된 쿡스토브 보급 CPA-007 사업2차</v>
      </c>
      <c r="B387">
        <v>385</v>
      </c>
      <c r="C387" t="s">
        <v>870</v>
      </c>
      <c r="D387" t="s">
        <v>19808</v>
      </c>
      <c r="E387" t="s">
        <v>20132</v>
      </c>
      <c r="F387" t="s">
        <v>20132</v>
      </c>
      <c r="G387" t="s">
        <v>1254</v>
      </c>
      <c r="H387" t="s">
        <v>19810</v>
      </c>
      <c r="I387" t="s">
        <v>1446</v>
      </c>
      <c r="J387" t="s">
        <v>1257</v>
      </c>
      <c r="K387" t="s">
        <v>19811</v>
      </c>
      <c r="L387" t="s">
        <v>20133</v>
      </c>
      <c r="M387" t="s">
        <v>209</v>
      </c>
      <c r="N387" t="s">
        <v>1228</v>
      </c>
      <c r="O387" t="s">
        <v>1231</v>
      </c>
      <c r="P387" t="s">
        <v>19813</v>
      </c>
      <c r="Q387" t="s">
        <v>871</v>
      </c>
      <c r="R387">
        <v>83802</v>
      </c>
      <c r="S387" t="s">
        <v>2130</v>
      </c>
      <c r="T387" t="s">
        <v>2130</v>
      </c>
      <c r="U387" t="s">
        <v>19814</v>
      </c>
      <c r="V387" t="s">
        <v>13427</v>
      </c>
      <c r="W387" t="s">
        <v>23247</v>
      </c>
      <c r="X387">
        <v>137093</v>
      </c>
      <c r="Z387">
        <v>70678</v>
      </c>
      <c r="AB387">
        <v>468</v>
      </c>
      <c r="AC387" t="s">
        <v>1749</v>
      </c>
      <c r="AD387" t="s">
        <v>1749</v>
      </c>
      <c r="AE387" t="s">
        <v>24402</v>
      </c>
      <c r="AF387" t="s">
        <v>870</v>
      </c>
      <c r="AG387">
        <v>5185</v>
      </c>
      <c r="AH387">
        <v>70678</v>
      </c>
      <c r="AI387" t="s">
        <v>24403</v>
      </c>
      <c r="AJ387" t="s">
        <v>24404</v>
      </c>
      <c r="AK387" t="s">
        <v>24405</v>
      </c>
      <c r="AL387" t="s">
        <v>24406</v>
      </c>
      <c r="AN387" t="s">
        <v>20136</v>
      </c>
      <c r="AO387">
        <v>70678</v>
      </c>
      <c r="AP387" t="s">
        <v>1749</v>
      </c>
      <c r="AQ387" t="s">
        <v>224</v>
      </c>
      <c r="AR387" t="s">
        <v>18093</v>
      </c>
      <c r="AS387" t="s">
        <v>819</v>
      </c>
      <c r="AT387" t="s">
        <v>24407</v>
      </c>
      <c r="AU387" t="s">
        <v>1244</v>
      </c>
      <c r="AV387" t="s">
        <v>20133</v>
      </c>
      <c r="AW387" t="s">
        <v>1069</v>
      </c>
      <c r="AX387" t="s">
        <v>20139</v>
      </c>
      <c r="AY387" t="s">
        <v>24408</v>
      </c>
      <c r="AZ387" t="s">
        <v>24409</v>
      </c>
      <c r="BA387" t="s">
        <v>1749</v>
      </c>
    </row>
    <row r="388" spans="1:53">
      <c r="A388" t="str">
        <f t="shared" ref="A388:A451" si="6">L388&amp;V388</f>
        <v>서하남 사막 이남의 아프리카-잠비아에 향상된 쿡스토브 보급 CPA-007 사업3차</v>
      </c>
      <c r="B388">
        <v>386</v>
      </c>
      <c r="C388" t="s">
        <v>870</v>
      </c>
      <c r="D388" t="s">
        <v>19808</v>
      </c>
      <c r="E388" t="s">
        <v>20132</v>
      </c>
      <c r="F388" t="s">
        <v>20132</v>
      </c>
      <c r="G388" t="s">
        <v>1254</v>
      </c>
      <c r="H388" t="s">
        <v>19810</v>
      </c>
      <c r="I388" t="s">
        <v>1446</v>
      </c>
      <c r="J388" t="s">
        <v>1257</v>
      </c>
      <c r="K388" t="s">
        <v>19811</v>
      </c>
      <c r="L388" t="s">
        <v>20133</v>
      </c>
      <c r="M388" t="s">
        <v>209</v>
      </c>
      <c r="N388" t="s">
        <v>1228</v>
      </c>
      <c r="O388" t="s">
        <v>1231</v>
      </c>
      <c r="P388" t="s">
        <v>19813</v>
      </c>
      <c r="Q388" t="s">
        <v>871</v>
      </c>
      <c r="R388">
        <v>83802</v>
      </c>
      <c r="S388" t="s">
        <v>2130</v>
      </c>
      <c r="T388" t="s">
        <v>2130</v>
      </c>
      <c r="U388" t="s">
        <v>19814</v>
      </c>
      <c r="V388" t="s">
        <v>14315</v>
      </c>
      <c r="W388" t="s">
        <v>23496</v>
      </c>
      <c r="X388">
        <v>188496</v>
      </c>
      <c r="Z388">
        <v>140150</v>
      </c>
      <c r="AB388">
        <v>947</v>
      </c>
      <c r="AC388" t="s">
        <v>1749</v>
      </c>
      <c r="AD388" t="s">
        <v>1749</v>
      </c>
      <c r="AE388" t="s">
        <v>24402</v>
      </c>
      <c r="AF388" t="s">
        <v>870</v>
      </c>
      <c r="AG388">
        <v>5185</v>
      </c>
      <c r="AH388">
        <v>140150</v>
      </c>
      <c r="AI388" t="s">
        <v>24410</v>
      </c>
      <c r="AJ388" t="s">
        <v>24411</v>
      </c>
      <c r="AK388" t="s">
        <v>24412</v>
      </c>
      <c r="AL388" t="s">
        <v>24413</v>
      </c>
      <c r="AN388" t="s">
        <v>20136</v>
      </c>
      <c r="AO388">
        <v>140150</v>
      </c>
      <c r="AP388" t="s">
        <v>1749</v>
      </c>
      <c r="AQ388" t="s">
        <v>224</v>
      </c>
      <c r="AR388" t="s">
        <v>18093</v>
      </c>
      <c r="AS388" t="s">
        <v>819</v>
      </c>
      <c r="AT388" t="s">
        <v>24414</v>
      </c>
      <c r="AU388" t="s">
        <v>1244</v>
      </c>
      <c r="AV388" t="s">
        <v>20133</v>
      </c>
      <c r="AW388" t="s">
        <v>23658</v>
      </c>
      <c r="AX388" t="s">
        <v>20139</v>
      </c>
      <c r="AY388" t="s">
        <v>24415</v>
      </c>
      <c r="AZ388" t="s">
        <v>24416</v>
      </c>
      <c r="BA388" t="s">
        <v>1749</v>
      </c>
    </row>
    <row r="389" spans="1:53">
      <c r="A389" t="str">
        <f t="shared" si="6"/>
        <v>서하남 사막 이남의 아프리카-말라위에 향상된 쿡스토브 보급 CPA-006사업2차</v>
      </c>
      <c r="B389">
        <v>387</v>
      </c>
      <c r="C389" t="s">
        <v>870</v>
      </c>
      <c r="D389" t="s">
        <v>19808</v>
      </c>
      <c r="E389" t="s">
        <v>418</v>
      </c>
      <c r="F389" t="s">
        <v>19809</v>
      </c>
      <c r="G389" t="s">
        <v>1254</v>
      </c>
      <c r="H389" t="s">
        <v>19810</v>
      </c>
      <c r="I389" t="s">
        <v>1446</v>
      </c>
      <c r="J389" t="s">
        <v>1257</v>
      </c>
      <c r="K389" t="s">
        <v>19811</v>
      </c>
      <c r="L389" t="s">
        <v>19812</v>
      </c>
      <c r="M389" t="s">
        <v>209</v>
      </c>
      <c r="N389" t="s">
        <v>1228</v>
      </c>
      <c r="O389" t="s">
        <v>1231</v>
      </c>
      <c r="P389" t="s">
        <v>19813</v>
      </c>
      <c r="Q389" t="s">
        <v>871</v>
      </c>
      <c r="R389">
        <v>75815</v>
      </c>
      <c r="S389" t="s">
        <v>2130</v>
      </c>
      <c r="T389" t="s">
        <v>2130</v>
      </c>
      <c r="U389" t="s">
        <v>19814</v>
      </c>
      <c r="V389" t="s">
        <v>13427</v>
      </c>
      <c r="W389" t="s">
        <v>23247</v>
      </c>
      <c r="X389">
        <v>75815</v>
      </c>
      <c r="Z389">
        <v>129913</v>
      </c>
      <c r="AB389">
        <v>711</v>
      </c>
      <c r="AC389" t="s">
        <v>1749</v>
      </c>
      <c r="AD389" t="s">
        <v>1749</v>
      </c>
      <c r="AE389" t="s">
        <v>22353</v>
      </c>
      <c r="AF389" t="s">
        <v>870</v>
      </c>
      <c r="AG389">
        <v>12289</v>
      </c>
      <c r="AH389">
        <v>129913</v>
      </c>
      <c r="AI389" t="s">
        <v>24417</v>
      </c>
      <c r="AJ389" t="s">
        <v>24418</v>
      </c>
      <c r="AK389" t="s">
        <v>24419</v>
      </c>
      <c r="AL389" t="s">
        <v>24420</v>
      </c>
      <c r="AN389" t="s">
        <v>19817</v>
      </c>
      <c r="AO389">
        <v>129913</v>
      </c>
      <c r="AP389" t="s">
        <v>1749</v>
      </c>
      <c r="AQ389" t="s">
        <v>224</v>
      </c>
      <c r="AR389" t="s">
        <v>18093</v>
      </c>
      <c r="AS389" t="s">
        <v>819</v>
      </c>
      <c r="AT389" t="s">
        <v>24421</v>
      </c>
      <c r="AU389" t="s">
        <v>1244</v>
      </c>
      <c r="AV389" t="s">
        <v>19812</v>
      </c>
      <c r="AW389" t="s">
        <v>1069</v>
      </c>
      <c r="AX389">
        <v>6</v>
      </c>
      <c r="AY389" t="s">
        <v>24422</v>
      </c>
      <c r="AZ389" t="s">
        <v>24423</v>
      </c>
      <c r="BA389" t="s">
        <v>1749</v>
      </c>
    </row>
    <row r="390" spans="1:53">
      <c r="A390" t="str">
        <f t="shared" si="6"/>
        <v>서하남 사막 이남의 아프리카-말라위에 향상된 쿡스토브 보급 CPA-006사업3차</v>
      </c>
      <c r="B390">
        <v>388</v>
      </c>
      <c r="C390" t="s">
        <v>870</v>
      </c>
      <c r="D390" t="s">
        <v>19808</v>
      </c>
      <c r="E390" t="s">
        <v>418</v>
      </c>
      <c r="F390" t="s">
        <v>19809</v>
      </c>
      <c r="G390" t="s">
        <v>1254</v>
      </c>
      <c r="H390" t="s">
        <v>19810</v>
      </c>
      <c r="I390" t="s">
        <v>1446</v>
      </c>
      <c r="J390" t="s">
        <v>1257</v>
      </c>
      <c r="K390" t="s">
        <v>19811</v>
      </c>
      <c r="L390" t="s">
        <v>19812</v>
      </c>
      <c r="M390" t="s">
        <v>209</v>
      </c>
      <c r="N390" t="s">
        <v>1228</v>
      </c>
      <c r="O390" t="s">
        <v>1231</v>
      </c>
      <c r="P390" t="s">
        <v>19813</v>
      </c>
      <c r="Q390" t="s">
        <v>871</v>
      </c>
      <c r="R390">
        <v>75815</v>
      </c>
      <c r="S390" t="s">
        <v>2130</v>
      </c>
      <c r="T390" t="s">
        <v>2130</v>
      </c>
      <c r="U390" t="s">
        <v>19814</v>
      </c>
      <c r="V390" t="s">
        <v>14315</v>
      </c>
      <c r="W390" t="s">
        <v>23496</v>
      </c>
      <c r="X390">
        <v>264833</v>
      </c>
      <c r="Z390">
        <v>216194</v>
      </c>
      <c r="AB390">
        <v>1416</v>
      </c>
      <c r="AC390" t="s">
        <v>1749</v>
      </c>
      <c r="AD390" t="s">
        <v>1749</v>
      </c>
      <c r="AE390" t="s">
        <v>24402</v>
      </c>
      <c r="AF390" t="s">
        <v>870</v>
      </c>
      <c r="AG390">
        <v>12289</v>
      </c>
      <c r="AH390">
        <v>216194</v>
      </c>
      <c r="AI390" t="s">
        <v>24424</v>
      </c>
      <c r="AJ390" t="s">
        <v>24425</v>
      </c>
      <c r="AK390" t="s">
        <v>24426</v>
      </c>
      <c r="AL390" t="s">
        <v>24427</v>
      </c>
      <c r="AN390" t="s">
        <v>19817</v>
      </c>
      <c r="AO390">
        <v>216194</v>
      </c>
      <c r="AP390" t="s">
        <v>1749</v>
      </c>
      <c r="AQ390" t="s">
        <v>224</v>
      </c>
      <c r="AR390" t="s">
        <v>18093</v>
      </c>
      <c r="AS390" t="s">
        <v>819</v>
      </c>
      <c r="AT390" t="s">
        <v>24428</v>
      </c>
      <c r="AU390" t="s">
        <v>1244</v>
      </c>
      <c r="AV390" t="s">
        <v>19812</v>
      </c>
      <c r="AW390" t="s">
        <v>23658</v>
      </c>
      <c r="AX390">
        <v>6</v>
      </c>
      <c r="AY390" t="s">
        <v>24429</v>
      </c>
      <c r="AZ390" t="s">
        <v>24430</v>
      </c>
      <c r="BA390" t="s">
        <v>1749</v>
      </c>
    </row>
    <row r="391" spans="1:53">
      <c r="A391" t="str">
        <f t="shared" si="6"/>
        <v>라오스 가정용 스토브 보급-CPA0033차</v>
      </c>
      <c r="B391">
        <v>389</v>
      </c>
      <c r="C391" t="s">
        <v>22428</v>
      </c>
      <c r="D391" t="s">
        <v>1252</v>
      </c>
      <c r="E391" t="s">
        <v>19539</v>
      </c>
      <c r="F391" t="s">
        <v>19539</v>
      </c>
      <c r="J391" t="s">
        <v>1812</v>
      </c>
      <c r="L391" t="s">
        <v>19540</v>
      </c>
      <c r="M391" t="s">
        <v>209</v>
      </c>
      <c r="N391" t="s">
        <v>1228</v>
      </c>
      <c r="O391" t="s">
        <v>1231</v>
      </c>
      <c r="P391" t="s">
        <v>1028</v>
      </c>
      <c r="Q391" t="s">
        <v>19541</v>
      </c>
      <c r="R391">
        <v>590914</v>
      </c>
      <c r="S391" t="s">
        <v>2130</v>
      </c>
      <c r="T391" t="s">
        <v>2130</v>
      </c>
      <c r="U391" t="s">
        <v>19542</v>
      </c>
      <c r="V391" t="s">
        <v>14315</v>
      </c>
      <c r="W391" t="s">
        <v>23496</v>
      </c>
      <c r="X391">
        <v>48894</v>
      </c>
      <c r="Z391">
        <v>14417</v>
      </c>
      <c r="AB391">
        <v>963</v>
      </c>
      <c r="AC391" t="s">
        <v>1749</v>
      </c>
      <c r="AD391" t="s">
        <v>1749</v>
      </c>
      <c r="AE391" t="s">
        <v>24372</v>
      </c>
      <c r="AF391" t="s">
        <v>22428</v>
      </c>
      <c r="AG391">
        <v>419</v>
      </c>
      <c r="AH391">
        <v>14417</v>
      </c>
      <c r="AI391" t="s">
        <v>24431</v>
      </c>
      <c r="AJ391" t="s">
        <v>24432</v>
      </c>
      <c r="AK391" t="s">
        <v>24433</v>
      </c>
      <c r="AL391" t="s">
        <v>24434</v>
      </c>
      <c r="AN391" t="s">
        <v>19545</v>
      </c>
      <c r="AO391">
        <v>14417</v>
      </c>
      <c r="AP391" t="s">
        <v>1749</v>
      </c>
      <c r="AQ391" t="s">
        <v>224</v>
      </c>
      <c r="AR391" t="s">
        <v>18093</v>
      </c>
      <c r="AS391" t="s">
        <v>819</v>
      </c>
      <c r="AT391" t="s">
        <v>24435</v>
      </c>
      <c r="AU391" t="s">
        <v>1244</v>
      </c>
      <c r="AV391" t="s">
        <v>19540</v>
      </c>
      <c r="AW391" t="s">
        <v>24378</v>
      </c>
      <c r="AX391" t="s">
        <v>19548</v>
      </c>
      <c r="AY391" t="s">
        <v>24436</v>
      </c>
      <c r="AZ391" t="s">
        <v>24437</v>
      </c>
      <c r="BA391" t="s">
        <v>1749</v>
      </c>
    </row>
    <row r="392" spans="1:53">
      <c r="A392" t="str">
        <f t="shared" si="6"/>
        <v>대한민국이 지원하는 방글라데시 고효율 쿡스토브 프로그램 - CPA021차</v>
      </c>
      <c r="B392">
        <v>390</v>
      </c>
      <c r="C392" t="s">
        <v>870</v>
      </c>
      <c r="D392" t="s">
        <v>19808</v>
      </c>
      <c r="E392" t="s">
        <v>19186</v>
      </c>
      <c r="F392" t="s">
        <v>20115</v>
      </c>
      <c r="G392" t="s">
        <v>1254</v>
      </c>
      <c r="H392" t="s">
        <v>19810</v>
      </c>
      <c r="I392" t="s">
        <v>1446</v>
      </c>
      <c r="J392" t="s">
        <v>1257</v>
      </c>
      <c r="K392" t="s">
        <v>19811</v>
      </c>
      <c r="L392" t="s">
        <v>20145</v>
      </c>
      <c r="M392" t="s">
        <v>209</v>
      </c>
      <c r="N392" t="s">
        <v>1228</v>
      </c>
      <c r="O392" t="s">
        <v>1293</v>
      </c>
      <c r="P392" t="s">
        <v>20117</v>
      </c>
      <c r="Q392" t="s">
        <v>8461</v>
      </c>
      <c r="R392">
        <v>2708779</v>
      </c>
      <c r="S392" t="s">
        <v>2130</v>
      </c>
      <c r="T392" t="s">
        <v>2130</v>
      </c>
      <c r="U392" t="s">
        <v>20118</v>
      </c>
      <c r="V392" t="s">
        <v>13413</v>
      </c>
      <c r="W392" t="s">
        <v>24438</v>
      </c>
      <c r="X392">
        <v>2708779</v>
      </c>
      <c r="Z392">
        <v>31</v>
      </c>
      <c r="AB392">
        <v>1</v>
      </c>
      <c r="AC392" t="s">
        <v>1749</v>
      </c>
      <c r="AD392" t="s">
        <v>1749</v>
      </c>
      <c r="AE392" t="s">
        <v>15202</v>
      </c>
      <c r="AF392" t="s">
        <v>870</v>
      </c>
      <c r="AG392">
        <v>31</v>
      </c>
      <c r="AH392">
        <v>31</v>
      </c>
      <c r="AI392" t="s">
        <v>24439</v>
      </c>
      <c r="AJ392" t="s">
        <v>24440</v>
      </c>
      <c r="AK392" t="s">
        <v>24441</v>
      </c>
      <c r="AL392" t="s">
        <v>24442</v>
      </c>
      <c r="AN392" t="s">
        <v>20147</v>
      </c>
      <c r="AO392">
        <v>31</v>
      </c>
      <c r="AP392" t="s">
        <v>1749</v>
      </c>
      <c r="AQ392" t="s">
        <v>224</v>
      </c>
      <c r="AR392" t="s">
        <v>18093</v>
      </c>
      <c r="AS392" t="s">
        <v>819</v>
      </c>
      <c r="AT392" t="s">
        <v>24443</v>
      </c>
      <c r="AU392" t="s">
        <v>1244</v>
      </c>
      <c r="AV392" t="s">
        <v>20145</v>
      </c>
      <c r="AW392" t="s">
        <v>12811</v>
      </c>
      <c r="AX392">
        <v>2</v>
      </c>
      <c r="AY392" t="s">
        <v>24444</v>
      </c>
      <c r="AZ392" t="s">
        <v>24445</v>
      </c>
      <c r="BA392" t="s">
        <v>1749</v>
      </c>
    </row>
    <row r="393" spans="1:53">
      <c r="A393" t="str">
        <f t="shared" si="6"/>
        <v>대한민국이 지원하는 방글라데시 고효율 쿡스토브 프로그램 - CPA022차</v>
      </c>
      <c r="B393">
        <v>391</v>
      </c>
      <c r="C393" t="s">
        <v>870</v>
      </c>
      <c r="D393" t="s">
        <v>19808</v>
      </c>
      <c r="E393" t="s">
        <v>19186</v>
      </c>
      <c r="F393" t="s">
        <v>20115</v>
      </c>
      <c r="G393" t="s">
        <v>1254</v>
      </c>
      <c r="H393" t="s">
        <v>19810</v>
      </c>
      <c r="I393" t="s">
        <v>1446</v>
      </c>
      <c r="J393" t="s">
        <v>1257</v>
      </c>
      <c r="K393" t="s">
        <v>19811</v>
      </c>
      <c r="L393" t="s">
        <v>20145</v>
      </c>
      <c r="M393" t="s">
        <v>209</v>
      </c>
      <c r="N393" t="s">
        <v>1228</v>
      </c>
      <c r="O393" t="s">
        <v>1293</v>
      </c>
      <c r="P393" t="s">
        <v>20117</v>
      </c>
      <c r="Q393" t="s">
        <v>8461</v>
      </c>
      <c r="R393">
        <v>2708779</v>
      </c>
      <c r="S393" t="s">
        <v>2130</v>
      </c>
      <c r="T393" t="s">
        <v>2130</v>
      </c>
      <c r="U393" t="s">
        <v>20118</v>
      </c>
      <c r="V393" t="s">
        <v>13427</v>
      </c>
      <c r="W393" t="s">
        <v>22811</v>
      </c>
      <c r="X393">
        <v>2708779</v>
      </c>
      <c r="Z393">
        <v>47728</v>
      </c>
      <c r="AB393">
        <v>1009</v>
      </c>
      <c r="AC393" t="s">
        <v>1749</v>
      </c>
      <c r="AD393" t="s">
        <v>1749</v>
      </c>
      <c r="AE393" t="s">
        <v>15202</v>
      </c>
      <c r="AF393" t="s">
        <v>870</v>
      </c>
      <c r="AG393">
        <v>31</v>
      </c>
      <c r="AH393">
        <v>47728</v>
      </c>
      <c r="AI393" t="s">
        <v>24446</v>
      </c>
      <c r="AJ393" t="s">
        <v>24447</v>
      </c>
      <c r="AK393" t="s">
        <v>24448</v>
      </c>
      <c r="AL393" t="s">
        <v>24449</v>
      </c>
      <c r="AN393" t="s">
        <v>20147</v>
      </c>
      <c r="AO393">
        <v>47728</v>
      </c>
      <c r="AP393" t="s">
        <v>1749</v>
      </c>
      <c r="AQ393" t="s">
        <v>224</v>
      </c>
      <c r="AR393" t="s">
        <v>18093</v>
      </c>
      <c r="AS393" t="s">
        <v>819</v>
      </c>
      <c r="AT393" t="s">
        <v>24450</v>
      </c>
      <c r="AU393" t="s">
        <v>1244</v>
      </c>
      <c r="AV393" t="s">
        <v>20145</v>
      </c>
      <c r="AW393" t="s">
        <v>22817</v>
      </c>
      <c r="AX393">
        <v>2</v>
      </c>
      <c r="AY393" t="s">
        <v>24451</v>
      </c>
      <c r="AZ393" t="s">
        <v>24452</v>
      </c>
      <c r="BA393" t="s">
        <v>1749</v>
      </c>
    </row>
    <row r="394" spans="1:53">
      <c r="A394" t="str">
        <f t="shared" si="6"/>
        <v>대한민국이 지원하는 방글라데시 고효율 쿡스토브 프로그램 - CPA031차</v>
      </c>
      <c r="B394">
        <v>392</v>
      </c>
      <c r="C394" t="s">
        <v>870</v>
      </c>
      <c r="D394" t="s">
        <v>19808</v>
      </c>
      <c r="E394" t="s">
        <v>19186</v>
      </c>
      <c r="F394" t="s">
        <v>20115</v>
      </c>
      <c r="G394" t="s">
        <v>1254</v>
      </c>
      <c r="H394" t="s">
        <v>19810</v>
      </c>
      <c r="I394" t="s">
        <v>1446</v>
      </c>
      <c r="J394" t="s">
        <v>1257</v>
      </c>
      <c r="K394" t="s">
        <v>19811</v>
      </c>
      <c r="L394" t="s">
        <v>20116</v>
      </c>
      <c r="M394" t="s">
        <v>209</v>
      </c>
      <c r="N394" t="s">
        <v>1228</v>
      </c>
      <c r="O394" t="s">
        <v>1293</v>
      </c>
      <c r="P394" t="s">
        <v>20117</v>
      </c>
      <c r="Q394" t="s">
        <v>8461</v>
      </c>
      <c r="R394">
        <v>2708779</v>
      </c>
      <c r="S394" t="s">
        <v>2130</v>
      </c>
      <c r="T394" t="s">
        <v>2130</v>
      </c>
      <c r="U394" t="s">
        <v>20118</v>
      </c>
      <c r="V394" t="s">
        <v>13413</v>
      </c>
      <c r="W394" t="s">
        <v>24438</v>
      </c>
      <c r="X394">
        <v>2708779</v>
      </c>
      <c r="Z394">
        <v>31</v>
      </c>
      <c r="AB394">
        <v>1</v>
      </c>
      <c r="AC394" t="s">
        <v>1749</v>
      </c>
      <c r="AD394" t="s">
        <v>1749</v>
      </c>
      <c r="AE394" t="s">
        <v>15202</v>
      </c>
      <c r="AF394" t="s">
        <v>870</v>
      </c>
      <c r="AG394">
        <v>31</v>
      </c>
      <c r="AH394">
        <v>31</v>
      </c>
      <c r="AI394" t="s">
        <v>24453</v>
      </c>
      <c r="AJ394" t="s">
        <v>24454</v>
      </c>
      <c r="AK394" t="s">
        <v>24455</v>
      </c>
      <c r="AL394" t="s">
        <v>24456</v>
      </c>
      <c r="AN394" t="s">
        <v>20121</v>
      </c>
      <c r="AO394">
        <v>31</v>
      </c>
      <c r="AP394" t="s">
        <v>1749</v>
      </c>
      <c r="AQ394" t="s">
        <v>224</v>
      </c>
      <c r="AR394" t="s">
        <v>18093</v>
      </c>
      <c r="AS394" t="s">
        <v>819</v>
      </c>
      <c r="AT394" t="s">
        <v>24457</v>
      </c>
      <c r="AU394" t="s">
        <v>1244</v>
      </c>
      <c r="AV394" t="s">
        <v>20116</v>
      </c>
      <c r="AW394" t="s">
        <v>12811</v>
      </c>
      <c r="AX394">
        <v>3</v>
      </c>
      <c r="AY394" t="s">
        <v>24458</v>
      </c>
      <c r="AZ394" t="s">
        <v>24459</v>
      </c>
      <c r="BA394" t="s">
        <v>1749</v>
      </c>
    </row>
    <row r="395" spans="1:53">
      <c r="A395" t="str">
        <f t="shared" si="6"/>
        <v>대한민국이 지원하는 방글라데시 고효율 쿡스토브 프로그램 - CPA032차</v>
      </c>
      <c r="B395">
        <v>393</v>
      </c>
      <c r="C395" t="s">
        <v>870</v>
      </c>
      <c r="D395" t="s">
        <v>19808</v>
      </c>
      <c r="E395" t="s">
        <v>19186</v>
      </c>
      <c r="F395" t="s">
        <v>20115</v>
      </c>
      <c r="G395" t="s">
        <v>1254</v>
      </c>
      <c r="H395" t="s">
        <v>19810</v>
      </c>
      <c r="I395" t="s">
        <v>1446</v>
      </c>
      <c r="J395" t="s">
        <v>1257</v>
      </c>
      <c r="K395" t="s">
        <v>19811</v>
      </c>
      <c r="L395" t="s">
        <v>20116</v>
      </c>
      <c r="M395" t="s">
        <v>209</v>
      </c>
      <c r="N395" t="s">
        <v>1228</v>
      </c>
      <c r="O395" t="s">
        <v>1293</v>
      </c>
      <c r="P395" t="s">
        <v>20117</v>
      </c>
      <c r="Q395" t="s">
        <v>8461</v>
      </c>
      <c r="R395">
        <v>2708779</v>
      </c>
      <c r="S395" t="s">
        <v>2130</v>
      </c>
      <c r="T395" t="s">
        <v>2130</v>
      </c>
      <c r="U395" t="s">
        <v>20118</v>
      </c>
      <c r="V395" t="s">
        <v>13427</v>
      </c>
      <c r="W395" t="s">
        <v>22811</v>
      </c>
      <c r="X395">
        <v>2708779</v>
      </c>
      <c r="Z395">
        <v>47728</v>
      </c>
      <c r="AB395">
        <v>1009</v>
      </c>
      <c r="AC395" t="s">
        <v>1749</v>
      </c>
      <c r="AD395" t="s">
        <v>1749</v>
      </c>
      <c r="AE395" t="s">
        <v>15202</v>
      </c>
      <c r="AF395" t="s">
        <v>870</v>
      </c>
      <c r="AG395">
        <v>31</v>
      </c>
      <c r="AH395">
        <v>47728</v>
      </c>
      <c r="AI395" t="s">
        <v>24460</v>
      </c>
      <c r="AJ395" t="s">
        <v>24461</v>
      </c>
      <c r="AK395" t="s">
        <v>24462</v>
      </c>
      <c r="AL395" t="s">
        <v>24463</v>
      </c>
      <c r="AN395" t="s">
        <v>20121</v>
      </c>
      <c r="AO395">
        <v>47728</v>
      </c>
      <c r="AP395" t="s">
        <v>1749</v>
      </c>
      <c r="AQ395" t="s">
        <v>224</v>
      </c>
      <c r="AR395" t="s">
        <v>18093</v>
      </c>
      <c r="AS395" t="s">
        <v>819</v>
      </c>
      <c r="AT395" t="s">
        <v>24464</v>
      </c>
      <c r="AU395" t="s">
        <v>1244</v>
      </c>
      <c r="AV395" t="s">
        <v>20116</v>
      </c>
      <c r="AW395" t="s">
        <v>22817</v>
      </c>
      <c r="AX395">
        <v>3</v>
      </c>
      <c r="AY395" t="s">
        <v>24465</v>
      </c>
      <c r="AZ395" t="s">
        <v>24466</v>
      </c>
      <c r="BA395" t="s">
        <v>1749</v>
      </c>
    </row>
    <row r="396" spans="1:53">
      <c r="A396" t="str">
        <f t="shared" si="6"/>
        <v>과테말라 오닐 스토브 보급 사업 - CPA 0034차</v>
      </c>
      <c r="B396">
        <v>394</v>
      </c>
      <c r="C396" t="s">
        <v>530</v>
      </c>
      <c r="D396" t="s">
        <v>1252</v>
      </c>
      <c r="E396" t="s">
        <v>19202</v>
      </c>
      <c r="F396" t="s">
        <v>19202</v>
      </c>
      <c r="J396" t="s">
        <v>1812</v>
      </c>
      <c r="L396" t="s">
        <v>19203</v>
      </c>
      <c r="M396" t="s">
        <v>209</v>
      </c>
      <c r="N396" t="s">
        <v>1228</v>
      </c>
      <c r="O396" t="s">
        <v>1231</v>
      </c>
      <c r="P396" t="s">
        <v>8340</v>
      </c>
      <c r="Q396" t="s">
        <v>19204</v>
      </c>
      <c r="R396">
        <v>42773</v>
      </c>
      <c r="S396" t="s">
        <v>2130</v>
      </c>
      <c r="T396" t="s">
        <v>2130</v>
      </c>
      <c r="U396" t="s">
        <v>19205</v>
      </c>
      <c r="V396" t="s">
        <v>14303</v>
      </c>
      <c r="W396" t="s">
        <v>23496</v>
      </c>
      <c r="X396">
        <v>64533</v>
      </c>
      <c r="Z396">
        <v>56198</v>
      </c>
      <c r="AB396">
        <v>6468</v>
      </c>
      <c r="AC396" t="s">
        <v>1749</v>
      </c>
      <c r="AD396" t="s">
        <v>1749</v>
      </c>
      <c r="AE396" t="s">
        <v>22374</v>
      </c>
      <c r="AF396" t="s">
        <v>530</v>
      </c>
      <c r="AG396">
        <v>739</v>
      </c>
      <c r="AH396">
        <v>56198</v>
      </c>
      <c r="AI396" t="s">
        <v>24467</v>
      </c>
      <c r="AJ396" t="s">
        <v>24468</v>
      </c>
      <c r="AK396" t="s">
        <v>24469</v>
      </c>
      <c r="AL396" t="s">
        <v>24470</v>
      </c>
      <c r="AM396" t="s">
        <v>24471</v>
      </c>
      <c r="AN396" t="s">
        <v>19208</v>
      </c>
      <c r="AO396">
        <v>56198</v>
      </c>
      <c r="AP396" t="s">
        <v>1749</v>
      </c>
      <c r="AQ396" t="s">
        <v>224</v>
      </c>
      <c r="AR396" t="s">
        <v>18093</v>
      </c>
      <c r="AS396" t="s">
        <v>819</v>
      </c>
      <c r="AT396" t="s">
        <v>24472</v>
      </c>
      <c r="AU396" t="s">
        <v>1244</v>
      </c>
      <c r="AV396" t="s">
        <v>19203</v>
      </c>
      <c r="AW396" t="s">
        <v>24473</v>
      </c>
      <c r="AX396" t="s">
        <v>19211</v>
      </c>
      <c r="AY396" t="s">
        <v>24474</v>
      </c>
      <c r="AZ396" t="s">
        <v>24475</v>
      </c>
      <c r="BA396" t="s">
        <v>1749</v>
      </c>
    </row>
    <row r="397" spans="1:53">
      <c r="A397" t="str">
        <f t="shared" si="6"/>
        <v>대한민국이 지원하는 부룬디 고효율 쿡스토브 프로그램 - CPA1	1차</v>
      </c>
      <c r="B397">
        <v>395</v>
      </c>
      <c r="C397" t="s">
        <v>530</v>
      </c>
      <c r="D397" t="s">
        <v>1252</v>
      </c>
      <c r="E397" t="s">
        <v>19459</v>
      </c>
      <c r="F397" t="s">
        <v>19459</v>
      </c>
      <c r="J397" t="s">
        <v>1812</v>
      </c>
      <c r="L397" t="s">
        <v>19460</v>
      </c>
      <c r="M397" t="s">
        <v>209</v>
      </c>
      <c r="N397" t="s">
        <v>1228</v>
      </c>
      <c r="O397" t="s">
        <v>1231</v>
      </c>
      <c r="P397" t="s">
        <v>19461</v>
      </c>
      <c r="Q397" t="s">
        <v>19462</v>
      </c>
      <c r="R397">
        <v>519969</v>
      </c>
      <c r="S397" t="s">
        <v>2130</v>
      </c>
      <c r="T397" t="s">
        <v>2130</v>
      </c>
      <c r="U397" t="s">
        <v>19463</v>
      </c>
      <c r="V397" t="s">
        <v>13413</v>
      </c>
      <c r="W397" t="s">
        <v>24476</v>
      </c>
      <c r="X397">
        <v>826</v>
      </c>
      <c r="Z397">
        <v>709</v>
      </c>
      <c r="AB397">
        <v>117</v>
      </c>
      <c r="AC397" t="s">
        <v>1749</v>
      </c>
      <c r="AD397" t="s">
        <v>1749</v>
      </c>
      <c r="AE397" t="s">
        <v>24477</v>
      </c>
      <c r="AF397" t="s">
        <v>530</v>
      </c>
      <c r="AG397">
        <v>826</v>
      </c>
      <c r="AH397">
        <v>709</v>
      </c>
      <c r="AI397" t="s">
        <v>24478</v>
      </c>
      <c r="AJ397" t="s">
        <v>24479</v>
      </c>
      <c r="AK397" t="s">
        <v>24480</v>
      </c>
      <c r="AL397" t="s">
        <v>24481</v>
      </c>
      <c r="AN397" t="s">
        <v>19466</v>
      </c>
      <c r="AO397">
        <v>709</v>
      </c>
      <c r="AP397" t="s">
        <v>1749</v>
      </c>
      <c r="AQ397" t="s">
        <v>224</v>
      </c>
      <c r="AR397" t="s">
        <v>18170</v>
      </c>
      <c r="AS397" t="s">
        <v>819</v>
      </c>
      <c r="AT397" t="s">
        <v>24482</v>
      </c>
      <c r="AU397" t="s">
        <v>1244</v>
      </c>
      <c r="AV397" t="s">
        <v>19460</v>
      </c>
      <c r="AW397" t="s">
        <v>24483</v>
      </c>
      <c r="AX397" t="s">
        <v>19468</v>
      </c>
      <c r="AY397" t="s">
        <v>24484</v>
      </c>
      <c r="AZ397" t="s">
        <v>24485</v>
      </c>
      <c r="BA397" t="s">
        <v>1749</v>
      </c>
    </row>
    <row r="398" spans="1:53">
      <c r="A398" t="str">
        <f t="shared" si="6"/>
        <v>마다가스카르의 개선된 쿡스토브 프로젝트 by KCM - Wood#CPA-W-0011차</v>
      </c>
      <c r="B398">
        <v>396</v>
      </c>
      <c r="C398" t="s">
        <v>425</v>
      </c>
      <c r="D398" t="s">
        <v>1220</v>
      </c>
      <c r="E398" t="s">
        <v>19983</v>
      </c>
      <c r="F398" t="s">
        <v>19983</v>
      </c>
      <c r="G398" t="s">
        <v>1223</v>
      </c>
      <c r="H398" t="s">
        <v>1224</v>
      </c>
      <c r="I398" t="s">
        <v>1224</v>
      </c>
      <c r="J398" t="s">
        <v>1225</v>
      </c>
      <c r="K398" t="s">
        <v>1226</v>
      </c>
      <c r="L398" t="s">
        <v>20076</v>
      </c>
      <c r="M398" t="s">
        <v>209</v>
      </c>
      <c r="N398" t="s">
        <v>1228</v>
      </c>
      <c r="O398" t="s">
        <v>1293</v>
      </c>
      <c r="P398" t="s">
        <v>20077</v>
      </c>
      <c r="Q398" t="s">
        <v>20078</v>
      </c>
      <c r="R398">
        <v>37722</v>
      </c>
      <c r="S398" t="s">
        <v>2130</v>
      </c>
      <c r="T398" t="s">
        <v>2130</v>
      </c>
      <c r="U398" t="s">
        <v>19987</v>
      </c>
      <c r="V398" t="s">
        <v>13413</v>
      </c>
      <c r="W398" t="s">
        <v>24486</v>
      </c>
      <c r="X398">
        <v>15606</v>
      </c>
      <c r="Z398">
        <v>11578</v>
      </c>
      <c r="AB398">
        <v>2143</v>
      </c>
      <c r="AC398" t="s">
        <v>1749</v>
      </c>
      <c r="AD398" t="s">
        <v>1749</v>
      </c>
      <c r="AE398" t="s">
        <v>22353</v>
      </c>
      <c r="AF398" t="s">
        <v>425</v>
      </c>
      <c r="AG398">
        <v>11579</v>
      </c>
      <c r="AH398">
        <v>11578</v>
      </c>
      <c r="AI398" t="s">
        <v>24487</v>
      </c>
      <c r="AJ398" t="s">
        <v>24488</v>
      </c>
      <c r="AK398" t="s">
        <v>24489</v>
      </c>
      <c r="AL398" t="s">
        <v>24490</v>
      </c>
      <c r="AM398" t="s">
        <v>24491</v>
      </c>
      <c r="AN398" t="s">
        <v>20081</v>
      </c>
      <c r="AO398">
        <v>11578</v>
      </c>
      <c r="AP398" t="s">
        <v>1749</v>
      </c>
      <c r="AQ398" t="s">
        <v>224</v>
      </c>
      <c r="AR398" t="s">
        <v>24492</v>
      </c>
      <c r="AS398" t="s">
        <v>819</v>
      </c>
      <c r="AT398" t="s">
        <v>24493</v>
      </c>
      <c r="AU398" t="s">
        <v>1244</v>
      </c>
      <c r="AV398" t="s">
        <v>20076</v>
      </c>
      <c r="AW398" t="s">
        <v>24494</v>
      </c>
      <c r="AX398" t="s">
        <v>20085</v>
      </c>
      <c r="AY398" t="s">
        <v>24495</v>
      </c>
      <c r="AZ398" t="s">
        <v>24496</v>
      </c>
      <c r="BA398" t="s">
        <v>1749</v>
      </c>
    </row>
    <row r="399" spans="1:53">
      <c r="A399" t="str">
        <f t="shared" si="6"/>
        <v>마다가스카르의 개선된 쿡스토브 프로젝트 by KCM - Wood#CPA-W-0012차</v>
      </c>
      <c r="B399">
        <v>397</v>
      </c>
      <c r="C399" t="s">
        <v>425</v>
      </c>
      <c r="D399" t="s">
        <v>1220</v>
      </c>
      <c r="E399" t="s">
        <v>19983</v>
      </c>
      <c r="F399" t="s">
        <v>19983</v>
      </c>
      <c r="G399" t="s">
        <v>1223</v>
      </c>
      <c r="H399" t="s">
        <v>1224</v>
      </c>
      <c r="I399" t="s">
        <v>1224</v>
      </c>
      <c r="J399" t="s">
        <v>1225</v>
      </c>
      <c r="K399" t="s">
        <v>1226</v>
      </c>
      <c r="L399" t="s">
        <v>20076</v>
      </c>
      <c r="M399" t="s">
        <v>209</v>
      </c>
      <c r="N399" t="s">
        <v>1228</v>
      </c>
      <c r="O399" t="s">
        <v>1293</v>
      </c>
      <c r="P399" t="s">
        <v>20077</v>
      </c>
      <c r="Q399" t="s">
        <v>20078</v>
      </c>
      <c r="R399">
        <v>37722</v>
      </c>
      <c r="S399" t="s">
        <v>2130</v>
      </c>
      <c r="T399" t="s">
        <v>2130</v>
      </c>
      <c r="U399" t="s">
        <v>19987</v>
      </c>
      <c r="V399" t="s">
        <v>13427</v>
      </c>
      <c r="W399" t="s">
        <v>24497</v>
      </c>
      <c r="X399">
        <v>15812</v>
      </c>
      <c r="Z399">
        <v>12645</v>
      </c>
      <c r="AB399">
        <v>2850</v>
      </c>
      <c r="AC399" t="s">
        <v>1749</v>
      </c>
      <c r="AD399" t="s">
        <v>1749</v>
      </c>
      <c r="AE399" t="s">
        <v>22353</v>
      </c>
      <c r="AF399" t="s">
        <v>425</v>
      </c>
      <c r="AG399">
        <v>11579</v>
      </c>
      <c r="AH399">
        <v>12645</v>
      </c>
      <c r="AI399" t="s">
        <v>24498</v>
      </c>
      <c r="AJ399" t="s">
        <v>24499</v>
      </c>
      <c r="AK399" t="s">
        <v>24500</v>
      </c>
      <c r="AL399" t="s">
        <v>24490</v>
      </c>
      <c r="AM399" t="s">
        <v>24501</v>
      </c>
      <c r="AN399" t="s">
        <v>20081</v>
      </c>
      <c r="AO399">
        <v>12645</v>
      </c>
      <c r="AP399" t="s">
        <v>1749</v>
      </c>
      <c r="AQ399" t="s">
        <v>224</v>
      </c>
      <c r="AR399" t="s">
        <v>24492</v>
      </c>
      <c r="AS399" t="s">
        <v>819</v>
      </c>
      <c r="AT399" t="s">
        <v>24502</v>
      </c>
      <c r="AU399" t="s">
        <v>1244</v>
      </c>
      <c r="AV399" t="s">
        <v>20076</v>
      </c>
      <c r="AW399" t="s">
        <v>22456</v>
      </c>
      <c r="AX399" t="s">
        <v>20085</v>
      </c>
      <c r="AY399" t="s">
        <v>24503</v>
      </c>
      <c r="AZ399" t="s">
        <v>24504</v>
      </c>
      <c r="BA399" t="s">
        <v>1749</v>
      </c>
    </row>
    <row r="400" spans="1:53">
      <c r="A400" t="str">
        <f t="shared" si="6"/>
        <v>마다가스카르의 개선된 쿡스토브 프로젝트 by KCM - Wood#CPA-W-0013차</v>
      </c>
      <c r="B400">
        <v>398</v>
      </c>
      <c r="C400" t="s">
        <v>425</v>
      </c>
      <c r="D400" t="s">
        <v>1220</v>
      </c>
      <c r="E400" t="s">
        <v>19983</v>
      </c>
      <c r="F400" t="s">
        <v>19983</v>
      </c>
      <c r="G400" t="s">
        <v>1223</v>
      </c>
      <c r="H400" t="s">
        <v>1224</v>
      </c>
      <c r="I400" t="s">
        <v>1224</v>
      </c>
      <c r="J400" t="s">
        <v>1225</v>
      </c>
      <c r="K400" t="s">
        <v>1226</v>
      </c>
      <c r="L400" t="s">
        <v>20076</v>
      </c>
      <c r="M400" t="s">
        <v>209</v>
      </c>
      <c r="N400" t="s">
        <v>1228</v>
      </c>
      <c r="O400" t="s">
        <v>1293</v>
      </c>
      <c r="P400" t="s">
        <v>20077</v>
      </c>
      <c r="Q400" t="s">
        <v>20078</v>
      </c>
      <c r="R400">
        <v>37722</v>
      </c>
      <c r="S400" t="s">
        <v>2130</v>
      </c>
      <c r="T400" t="s">
        <v>2130</v>
      </c>
      <c r="U400" t="s">
        <v>19987</v>
      </c>
      <c r="V400" t="s">
        <v>14315</v>
      </c>
      <c r="W400" t="s">
        <v>24505</v>
      </c>
      <c r="X400">
        <v>22013</v>
      </c>
      <c r="Z400">
        <v>16686</v>
      </c>
      <c r="AB400">
        <v>4307</v>
      </c>
      <c r="AC400" t="s">
        <v>1749</v>
      </c>
      <c r="AD400" t="s">
        <v>1749</v>
      </c>
      <c r="AE400" t="s">
        <v>22353</v>
      </c>
      <c r="AF400" t="s">
        <v>425</v>
      </c>
      <c r="AG400">
        <v>11579</v>
      </c>
      <c r="AH400">
        <v>16686</v>
      </c>
      <c r="AI400" t="s">
        <v>24506</v>
      </c>
      <c r="AJ400" t="s">
        <v>24507</v>
      </c>
      <c r="AK400" t="s">
        <v>24508</v>
      </c>
      <c r="AL400" t="s">
        <v>24490</v>
      </c>
      <c r="AM400" t="s">
        <v>24509</v>
      </c>
      <c r="AN400" t="s">
        <v>20081</v>
      </c>
      <c r="AO400">
        <v>16686</v>
      </c>
      <c r="AP400" t="s">
        <v>1749</v>
      </c>
      <c r="AQ400" t="s">
        <v>224</v>
      </c>
      <c r="AR400" t="s">
        <v>24492</v>
      </c>
      <c r="AS400" t="s">
        <v>819</v>
      </c>
      <c r="AT400" t="s">
        <v>24510</v>
      </c>
      <c r="AU400" t="s">
        <v>1244</v>
      </c>
      <c r="AV400" t="s">
        <v>20076</v>
      </c>
      <c r="AW400" t="s">
        <v>24511</v>
      </c>
      <c r="AX400" t="s">
        <v>20085</v>
      </c>
      <c r="AY400" t="s">
        <v>24512</v>
      </c>
      <c r="AZ400" t="s">
        <v>24513</v>
      </c>
      <c r="BA400" t="s">
        <v>1749</v>
      </c>
    </row>
    <row r="401" spans="1:53">
      <c r="A401" t="str">
        <f t="shared" si="6"/>
        <v>마다가스카르의 개선된 쿡스토브 프로젝트 by KCM - Wood#CPA-W-0021차</v>
      </c>
      <c r="B401">
        <v>399</v>
      </c>
      <c r="C401" t="s">
        <v>425</v>
      </c>
      <c r="D401" t="s">
        <v>1220</v>
      </c>
      <c r="E401" t="s">
        <v>19983</v>
      </c>
      <c r="F401" t="s">
        <v>19983</v>
      </c>
      <c r="G401" t="s">
        <v>1223</v>
      </c>
      <c r="H401" t="s">
        <v>1224</v>
      </c>
      <c r="I401" t="s">
        <v>1224</v>
      </c>
      <c r="J401" t="s">
        <v>1225</v>
      </c>
      <c r="K401" t="s">
        <v>1226</v>
      </c>
      <c r="L401" t="s">
        <v>19984</v>
      </c>
      <c r="M401" t="s">
        <v>209</v>
      </c>
      <c r="N401" t="s">
        <v>1228</v>
      </c>
      <c r="O401" t="s">
        <v>1293</v>
      </c>
      <c r="P401" t="s">
        <v>19985</v>
      </c>
      <c r="Q401" t="s">
        <v>19986</v>
      </c>
      <c r="R401">
        <v>37950</v>
      </c>
      <c r="S401" t="s">
        <v>2130</v>
      </c>
      <c r="T401" t="s">
        <v>2130</v>
      </c>
      <c r="U401" t="s">
        <v>19987</v>
      </c>
      <c r="V401" t="s">
        <v>13413</v>
      </c>
      <c r="W401" t="s">
        <v>24514</v>
      </c>
      <c r="X401">
        <v>15700</v>
      </c>
      <c r="Z401">
        <v>731</v>
      </c>
      <c r="AB401">
        <v>645</v>
      </c>
      <c r="AC401" t="s">
        <v>1749</v>
      </c>
      <c r="AD401" t="s">
        <v>1749</v>
      </c>
      <c r="AE401" t="s">
        <v>22353</v>
      </c>
      <c r="AF401" t="s">
        <v>425</v>
      </c>
      <c r="AG401">
        <v>887</v>
      </c>
      <c r="AH401">
        <v>731</v>
      </c>
      <c r="AI401" t="s">
        <v>24487</v>
      </c>
      <c r="AJ401" t="s">
        <v>24488</v>
      </c>
      <c r="AK401" t="s">
        <v>24515</v>
      </c>
      <c r="AL401" t="s">
        <v>24516</v>
      </c>
      <c r="AM401" t="s">
        <v>24517</v>
      </c>
      <c r="AN401" t="s">
        <v>19990</v>
      </c>
      <c r="AO401">
        <v>731</v>
      </c>
      <c r="AP401" t="s">
        <v>1749</v>
      </c>
      <c r="AQ401" t="s">
        <v>224</v>
      </c>
      <c r="AR401" t="s">
        <v>24492</v>
      </c>
      <c r="AS401" t="s">
        <v>819</v>
      </c>
      <c r="AT401" t="s">
        <v>24518</v>
      </c>
      <c r="AU401" t="s">
        <v>1244</v>
      </c>
      <c r="AV401" t="s">
        <v>19984</v>
      </c>
      <c r="AW401" t="s">
        <v>24494</v>
      </c>
      <c r="AX401" t="s">
        <v>19992</v>
      </c>
      <c r="AY401" t="s">
        <v>24519</v>
      </c>
      <c r="AZ401" t="s">
        <v>24520</v>
      </c>
      <c r="BA401" t="s">
        <v>1749</v>
      </c>
    </row>
    <row r="402" spans="1:53">
      <c r="A402" t="str">
        <f t="shared" si="6"/>
        <v>마다가스카르의 개선된 쿡스토브 프로젝트 by KCM - Wood#CPA-W-0022차</v>
      </c>
      <c r="B402">
        <v>400</v>
      </c>
      <c r="C402" t="s">
        <v>425</v>
      </c>
      <c r="D402" t="s">
        <v>1220</v>
      </c>
      <c r="E402" t="s">
        <v>19983</v>
      </c>
      <c r="F402" t="s">
        <v>19983</v>
      </c>
      <c r="G402" t="s">
        <v>1223</v>
      </c>
      <c r="H402" t="s">
        <v>1224</v>
      </c>
      <c r="I402" t="s">
        <v>1224</v>
      </c>
      <c r="J402" t="s">
        <v>1225</v>
      </c>
      <c r="K402" t="s">
        <v>1226</v>
      </c>
      <c r="L402" t="s">
        <v>19984</v>
      </c>
      <c r="M402" t="s">
        <v>209</v>
      </c>
      <c r="N402" t="s">
        <v>1228</v>
      </c>
      <c r="O402" t="s">
        <v>1293</v>
      </c>
      <c r="P402" t="s">
        <v>19985</v>
      </c>
      <c r="Q402" t="s">
        <v>19986</v>
      </c>
      <c r="R402">
        <v>37950</v>
      </c>
      <c r="S402" t="s">
        <v>2130</v>
      </c>
      <c r="T402" t="s">
        <v>2130</v>
      </c>
      <c r="U402" t="s">
        <v>19987</v>
      </c>
      <c r="V402" t="s">
        <v>13427</v>
      </c>
      <c r="W402" t="s">
        <v>24497</v>
      </c>
      <c r="X402">
        <v>15908</v>
      </c>
      <c r="Z402">
        <v>8453</v>
      </c>
      <c r="AB402">
        <v>3468</v>
      </c>
      <c r="AC402" t="s">
        <v>1749</v>
      </c>
      <c r="AD402" t="s">
        <v>1749</v>
      </c>
      <c r="AE402" t="s">
        <v>22353</v>
      </c>
      <c r="AF402" t="s">
        <v>425</v>
      </c>
      <c r="AG402">
        <v>887</v>
      </c>
      <c r="AH402">
        <v>8453</v>
      </c>
      <c r="AI402" t="s">
        <v>24498</v>
      </c>
      <c r="AJ402" t="s">
        <v>24499</v>
      </c>
      <c r="AK402" t="s">
        <v>24521</v>
      </c>
      <c r="AL402" t="s">
        <v>24516</v>
      </c>
      <c r="AM402" t="s">
        <v>24522</v>
      </c>
      <c r="AN402" t="s">
        <v>19990</v>
      </c>
      <c r="AO402">
        <v>8453</v>
      </c>
      <c r="AP402" t="s">
        <v>1749</v>
      </c>
      <c r="AQ402" t="s">
        <v>224</v>
      </c>
      <c r="AR402" t="s">
        <v>24492</v>
      </c>
      <c r="AS402" t="s">
        <v>819</v>
      </c>
      <c r="AT402" t="s">
        <v>24523</v>
      </c>
      <c r="AU402" t="s">
        <v>1244</v>
      </c>
      <c r="AV402" t="s">
        <v>19984</v>
      </c>
      <c r="AW402" t="s">
        <v>22456</v>
      </c>
      <c r="AX402" t="s">
        <v>19992</v>
      </c>
      <c r="AY402" t="s">
        <v>24524</v>
      </c>
      <c r="AZ402" t="s">
        <v>24525</v>
      </c>
      <c r="BA402" t="s">
        <v>1749</v>
      </c>
    </row>
    <row r="403" spans="1:53">
      <c r="A403" t="str">
        <f t="shared" si="6"/>
        <v>마다가스카르의 개선된 쿡스토브 프로젝트 by KCM - Wood#CPA-W-0023차</v>
      </c>
      <c r="B403">
        <v>401</v>
      </c>
      <c r="C403" t="s">
        <v>425</v>
      </c>
      <c r="D403" t="s">
        <v>1220</v>
      </c>
      <c r="E403" t="s">
        <v>19983</v>
      </c>
      <c r="F403" t="s">
        <v>19983</v>
      </c>
      <c r="G403" t="s">
        <v>1223</v>
      </c>
      <c r="H403" t="s">
        <v>1224</v>
      </c>
      <c r="I403" t="s">
        <v>1224</v>
      </c>
      <c r="J403" t="s">
        <v>1225</v>
      </c>
      <c r="K403" t="s">
        <v>1226</v>
      </c>
      <c r="L403" t="s">
        <v>19984</v>
      </c>
      <c r="M403" t="s">
        <v>209</v>
      </c>
      <c r="N403" t="s">
        <v>1228</v>
      </c>
      <c r="O403" t="s">
        <v>1293</v>
      </c>
      <c r="P403" t="s">
        <v>19985</v>
      </c>
      <c r="Q403" t="s">
        <v>19986</v>
      </c>
      <c r="R403">
        <v>37950</v>
      </c>
      <c r="S403" t="s">
        <v>2130</v>
      </c>
      <c r="T403" t="s">
        <v>2130</v>
      </c>
      <c r="U403" t="s">
        <v>19987</v>
      </c>
      <c r="V403" t="s">
        <v>14315</v>
      </c>
      <c r="W403" t="s">
        <v>24505</v>
      </c>
      <c r="X403">
        <v>22146</v>
      </c>
      <c r="Z403">
        <v>14187</v>
      </c>
      <c r="AB403">
        <v>7372</v>
      </c>
      <c r="AC403" t="s">
        <v>1749</v>
      </c>
      <c r="AD403" t="s">
        <v>1749</v>
      </c>
      <c r="AE403" t="s">
        <v>22353</v>
      </c>
      <c r="AF403" t="s">
        <v>425</v>
      </c>
      <c r="AG403">
        <v>887</v>
      </c>
      <c r="AH403">
        <v>14187</v>
      </c>
      <c r="AI403" t="s">
        <v>24506</v>
      </c>
      <c r="AJ403" t="s">
        <v>24507</v>
      </c>
      <c r="AK403" t="s">
        <v>24526</v>
      </c>
      <c r="AL403" t="s">
        <v>24516</v>
      </c>
      <c r="AM403" t="s">
        <v>24527</v>
      </c>
      <c r="AN403" t="s">
        <v>19990</v>
      </c>
      <c r="AO403">
        <v>14187</v>
      </c>
      <c r="AP403" t="s">
        <v>1749</v>
      </c>
      <c r="AQ403" t="s">
        <v>224</v>
      </c>
      <c r="AR403" t="s">
        <v>24492</v>
      </c>
      <c r="AS403" t="s">
        <v>819</v>
      </c>
      <c r="AT403" t="s">
        <v>24528</v>
      </c>
      <c r="AU403" t="s">
        <v>1244</v>
      </c>
      <c r="AV403" t="s">
        <v>19984</v>
      </c>
      <c r="AW403" t="s">
        <v>24511</v>
      </c>
      <c r="AX403" t="s">
        <v>19992</v>
      </c>
      <c r="AY403" t="s">
        <v>24529</v>
      </c>
      <c r="AZ403" t="s">
        <v>24530</v>
      </c>
      <c r="BA403" t="s">
        <v>1749</v>
      </c>
    </row>
    <row r="404" spans="1:53">
      <c r="A404" t="str">
        <f t="shared" si="6"/>
        <v>마다가스카르의 개선된 쿡스토브 프로젝트 by KCM - Wood#CPA-W-0031차</v>
      </c>
      <c r="B404">
        <v>402</v>
      </c>
      <c r="C404" t="s">
        <v>425</v>
      </c>
      <c r="D404" t="s">
        <v>1220</v>
      </c>
      <c r="E404" t="s">
        <v>19983</v>
      </c>
      <c r="F404" t="s">
        <v>19983</v>
      </c>
      <c r="G404" t="s">
        <v>1223</v>
      </c>
      <c r="H404" t="s">
        <v>1224</v>
      </c>
      <c r="I404" t="s">
        <v>1224</v>
      </c>
      <c r="J404" t="s">
        <v>1225</v>
      </c>
      <c r="K404" t="s">
        <v>1226</v>
      </c>
      <c r="L404" t="s">
        <v>19999</v>
      </c>
      <c r="M404" t="s">
        <v>209</v>
      </c>
      <c r="N404" t="s">
        <v>1228</v>
      </c>
      <c r="O404" t="s">
        <v>1293</v>
      </c>
      <c r="P404" t="s">
        <v>20000</v>
      </c>
      <c r="Q404" t="s">
        <v>19986</v>
      </c>
      <c r="R404">
        <v>37950</v>
      </c>
      <c r="S404" t="s">
        <v>2130</v>
      </c>
      <c r="T404" t="s">
        <v>2130</v>
      </c>
      <c r="U404" t="s">
        <v>19987</v>
      </c>
      <c r="V404" t="s">
        <v>13413</v>
      </c>
      <c r="W404" t="s">
        <v>24514</v>
      </c>
      <c r="X404">
        <v>15700</v>
      </c>
      <c r="Z404">
        <v>788</v>
      </c>
      <c r="AB404">
        <v>480</v>
      </c>
      <c r="AC404" t="s">
        <v>1749</v>
      </c>
      <c r="AD404" t="s">
        <v>1749</v>
      </c>
      <c r="AE404" t="s">
        <v>22353</v>
      </c>
      <c r="AF404" t="s">
        <v>425</v>
      </c>
      <c r="AG404">
        <v>745</v>
      </c>
      <c r="AH404">
        <v>788</v>
      </c>
      <c r="AI404" t="s">
        <v>24531</v>
      </c>
      <c r="AJ404" t="s">
        <v>24488</v>
      </c>
      <c r="AK404" t="s">
        <v>24532</v>
      </c>
      <c r="AL404" t="s">
        <v>24533</v>
      </c>
      <c r="AM404" t="s">
        <v>24534</v>
      </c>
      <c r="AN404" t="s">
        <v>20003</v>
      </c>
      <c r="AO404">
        <v>788</v>
      </c>
      <c r="AP404" t="s">
        <v>1749</v>
      </c>
      <c r="AQ404" t="s">
        <v>224</v>
      </c>
      <c r="AR404" t="s">
        <v>24492</v>
      </c>
      <c r="AS404" t="s">
        <v>819</v>
      </c>
      <c r="AT404" t="s">
        <v>24535</v>
      </c>
      <c r="AU404" t="s">
        <v>1244</v>
      </c>
      <c r="AV404" t="s">
        <v>19999</v>
      </c>
      <c r="AW404" t="s">
        <v>24494</v>
      </c>
      <c r="AX404" t="s">
        <v>20005</v>
      </c>
      <c r="AY404" t="s">
        <v>24536</v>
      </c>
      <c r="AZ404" t="s">
        <v>24537</v>
      </c>
      <c r="BA404" t="s">
        <v>1749</v>
      </c>
    </row>
    <row r="405" spans="1:53">
      <c r="A405" t="str">
        <f t="shared" si="6"/>
        <v>마다가스카르의 개선된 쿡스토브 프로젝트 by KCM - Wood#CPA-W-0032차</v>
      </c>
      <c r="B405">
        <v>403</v>
      </c>
      <c r="C405" t="s">
        <v>425</v>
      </c>
      <c r="D405" t="s">
        <v>1220</v>
      </c>
      <c r="E405" t="s">
        <v>19983</v>
      </c>
      <c r="F405" t="s">
        <v>19983</v>
      </c>
      <c r="G405" t="s">
        <v>1223</v>
      </c>
      <c r="H405" t="s">
        <v>1224</v>
      </c>
      <c r="I405" t="s">
        <v>1224</v>
      </c>
      <c r="J405" t="s">
        <v>1225</v>
      </c>
      <c r="K405" t="s">
        <v>1226</v>
      </c>
      <c r="L405" t="s">
        <v>19999</v>
      </c>
      <c r="M405" t="s">
        <v>209</v>
      </c>
      <c r="N405" t="s">
        <v>1228</v>
      </c>
      <c r="O405" t="s">
        <v>1293</v>
      </c>
      <c r="P405" t="s">
        <v>20000</v>
      </c>
      <c r="Q405" t="s">
        <v>19986</v>
      </c>
      <c r="R405">
        <v>37950</v>
      </c>
      <c r="S405" t="s">
        <v>2130</v>
      </c>
      <c r="T405" t="s">
        <v>2130</v>
      </c>
      <c r="U405" t="s">
        <v>19987</v>
      </c>
      <c r="V405" t="s">
        <v>13427</v>
      </c>
      <c r="W405" t="s">
        <v>24497</v>
      </c>
      <c r="X405">
        <v>15908</v>
      </c>
      <c r="Z405">
        <v>8648</v>
      </c>
      <c r="AB405">
        <v>2235</v>
      </c>
      <c r="AC405" t="s">
        <v>1749</v>
      </c>
      <c r="AD405" t="s">
        <v>1749</v>
      </c>
      <c r="AE405" t="s">
        <v>22353</v>
      </c>
      <c r="AF405" t="s">
        <v>425</v>
      </c>
      <c r="AG405">
        <v>745</v>
      </c>
      <c r="AH405">
        <v>8648</v>
      </c>
      <c r="AI405" t="s">
        <v>24498</v>
      </c>
      <c r="AJ405" t="s">
        <v>24499</v>
      </c>
      <c r="AK405" t="s">
        <v>24538</v>
      </c>
      <c r="AL405" t="s">
        <v>24533</v>
      </c>
      <c r="AM405" t="s">
        <v>24539</v>
      </c>
      <c r="AN405" t="s">
        <v>20003</v>
      </c>
      <c r="AO405">
        <v>8648</v>
      </c>
      <c r="AP405" t="s">
        <v>1749</v>
      </c>
      <c r="AQ405" t="s">
        <v>224</v>
      </c>
      <c r="AR405" t="s">
        <v>24492</v>
      </c>
      <c r="AS405" t="s">
        <v>819</v>
      </c>
      <c r="AT405" t="s">
        <v>24540</v>
      </c>
      <c r="AU405" t="s">
        <v>1244</v>
      </c>
      <c r="AV405" t="s">
        <v>19999</v>
      </c>
      <c r="AW405" t="s">
        <v>22456</v>
      </c>
      <c r="AX405" t="s">
        <v>20005</v>
      </c>
      <c r="AY405" t="s">
        <v>24541</v>
      </c>
      <c r="AZ405" t="s">
        <v>24542</v>
      </c>
      <c r="BA405" t="s">
        <v>1749</v>
      </c>
    </row>
    <row r="406" spans="1:53">
      <c r="A406" t="str">
        <f t="shared" si="6"/>
        <v>마다가스카르의 개선된 쿡스토브 프로젝트 by KCM - Wood#CPA-W-0033차</v>
      </c>
      <c r="B406">
        <v>404</v>
      </c>
      <c r="C406" t="s">
        <v>425</v>
      </c>
      <c r="D406" t="s">
        <v>1220</v>
      </c>
      <c r="E406" t="s">
        <v>19983</v>
      </c>
      <c r="F406" t="s">
        <v>19983</v>
      </c>
      <c r="G406" t="s">
        <v>1223</v>
      </c>
      <c r="H406" t="s">
        <v>1224</v>
      </c>
      <c r="I406" t="s">
        <v>1224</v>
      </c>
      <c r="J406" t="s">
        <v>1225</v>
      </c>
      <c r="K406" t="s">
        <v>1226</v>
      </c>
      <c r="L406" t="s">
        <v>19999</v>
      </c>
      <c r="M406" t="s">
        <v>209</v>
      </c>
      <c r="N406" t="s">
        <v>1228</v>
      </c>
      <c r="O406" t="s">
        <v>1293</v>
      </c>
      <c r="P406" t="s">
        <v>20000</v>
      </c>
      <c r="Q406" t="s">
        <v>19986</v>
      </c>
      <c r="R406">
        <v>37950</v>
      </c>
      <c r="S406" t="s">
        <v>2130</v>
      </c>
      <c r="T406" t="s">
        <v>2130</v>
      </c>
      <c r="U406" t="s">
        <v>19987</v>
      </c>
      <c r="V406" t="s">
        <v>14315</v>
      </c>
      <c r="W406" t="s">
        <v>24505</v>
      </c>
      <c r="X406">
        <v>22146</v>
      </c>
      <c r="Z406">
        <v>15984</v>
      </c>
      <c r="AB406">
        <v>5631</v>
      </c>
      <c r="AC406" t="s">
        <v>1749</v>
      </c>
      <c r="AD406" t="s">
        <v>1749</v>
      </c>
      <c r="AE406" t="s">
        <v>22353</v>
      </c>
      <c r="AF406" t="s">
        <v>425</v>
      </c>
      <c r="AG406">
        <v>745</v>
      </c>
      <c r="AH406">
        <v>15984</v>
      </c>
      <c r="AI406" t="s">
        <v>24506</v>
      </c>
      <c r="AJ406" t="s">
        <v>24507</v>
      </c>
      <c r="AK406" t="s">
        <v>24543</v>
      </c>
      <c r="AL406" t="s">
        <v>24533</v>
      </c>
      <c r="AM406" t="s">
        <v>24544</v>
      </c>
      <c r="AN406" t="s">
        <v>20003</v>
      </c>
      <c r="AO406">
        <v>15984</v>
      </c>
      <c r="AP406" t="s">
        <v>1749</v>
      </c>
      <c r="AQ406" t="s">
        <v>224</v>
      </c>
      <c r="AR406" t="s">
        <v>24492</v>
      </c>
      <c r="AS406" t="s">
        <v>819</v>
      </c>
      <c r="AT406" t="s">
        <v>24545</v>
      </c>
      <c r="AU406" t="s">
        <v>1244</v>
      </c>
      <c r="AV406" t="s">
        <v>19999</v>
      </c>
      <c r="AW406" t="s">
        <v>24511</v>
      </c>
      <c r="AX406" t="s">
        <v>20005</v>
      </c>
      <c r="AY406" t="s">
        <v>24546</v>
      </c>
      <c r="AZ406" t="s">
        <v>24547</v>
      </c>
      <c r="BA406" t="s">
        <v>1749</v>
      </c>
    </row>
    <row r="407" spans="1:53">
      <c r="A407" t="str">
        <f t="shared" si="6"/>
        <v>마다가스카르의 개선된 쿡스토브 프로젝트 by KCM - Wood#CPA-W-0041차</v>
      </c>
      <c r="B407">
        <v>405</v>
      </c>
      <c r="C407" t="s">
        <v>425</v>
      </c>
      <c r="D407" t="s">
        <v>1220</v>
      </c>
      <c r="E407" t="s">
        <v>19983</v>
      </c>
      <c r="F407" t="s">
        <v>19983</v>
      </c>
      <c r="G407" t="s">
        <v>1223</v>
      </c>
      <c r="H407" t="s">
        <v>1224</v>
      </c>
      <c r="I407" t="s">
        <v>1224</v>
      </c>
      <c r="J407" t="s">
        <v>1225</v>
      </c>
      <c r="K407" t="s">
        <v>1226</v>
      </c>
      <c r="L407" t="s">
        <v>20010</v>
      </c>
      <c r="M407" t="s">
        <v>209</v>
      </c>
      <c r="N407" t="s">
        <v>1228</v>
      </c>
      <c r="O407" t="s">
        <v>1293</v>
      </c>
      <c r="P407" t="s">
        <v>20011</v>
      </c>
      <c r="Q407" t="s">
        <v>9188</v>
      </c>
      <c r="R407">
        <v>37950</v>
      </c>
      <c r="S407" t="s">
        <v>2130</v>
      </c>
      <c r="T407" t="s">
        <v>2130</v>
      </c>
      <c r="U407" t="s">
        <v>19987</v>
      </c>
      <c r="V407" t="s">
        <v>13413</v>
      </c>
      <c r="W407" t="s">
        <v>24548</v>
      </c>
      <c r="X407">
        <v>6342</v>
      </c>
      <c r="Z407">
        <v>1727</v>
      </c>
      <c r="AB407">
        <v>251</v>
      </c>
      <c r="AC407" t="s">
        <v>1749</v>
      </c>
      <c r="AD407" t="s">
        <v>1749</v>
      </c>
      <c r="AE407" t="s">
        <v>22353</v>
      </c>
      <c r="AF407" t="s">
        <v>425</v>
      </c>
      <c r="AG407">
        <v>1727</v>
      </c>
      <c r="AH407">
        <v>1727</v>
      </c>
      <c r="AI407" t="s">
        <v>24498</v>
      </c>
      <c r="AJ407" t="s">
        <v>24499</v>
      </c>
      <c r="AK407" t="s">
        <v>24549</v>
      </c>
      <c r="AL407" t="s">
        <v>24550</v>
      </c>
      <c r="AM407" t="s">
        <v>24551</v>
      </c>
      <c r="AN407" t="s">
        <v>20014</v>
      </c>
      <c r="AO407">
        <v>1727</v>
      </c>
      <c r="AP407" t="s">
        <v>1749</v>
      </c>
      <c r="AQ407" t="s">
        <v>224</v>
      </c>
      <c r="AR407" t="s">
        <v>24492</v>
      </c>
      <c r="AS407" t="s">
        <v>819</v>
      </c>
      <c r="AT407" t="s">
        <v>24552</v>
      </c>
      <c r="AU407" t="s">
        <v>1244</v>
      </c>
      <c r="AV407" t="s">
        <v>20010</v>
      </c>
      <c r="AW407" t="s">
        <v>22456</v>
      </c>
      <c r="AX407" t="s">
        <v>20017</v>
      </c>
      <c r="AY407" t="s">
        <v>24553</v>
      </c>
      <c r="AZ407" t="s">
        <v>24554</v>
      </c>
      <c r="BA407" t="s">
        <v>1749</v>
      </c>
    </row>
    <row r="408" spans="1:53">
      <c r="A408" t="str">
        <f t="shared" si="6"/>
        <v>마다가스카르의 개선된 쿡스토브 프로젝트 by KCM - Wood#CPA-W-0042차</v>
      </c>
      <c r="B408">
        <v>406</v>
      </c>
      <c r="C408" t="s">
        <v>425</v>
      </c>
      <c r="D408" t="s">
        <v>1220</v>
      </c>
      <c r="E408" t="s">
        <v>19983</v>
      </c>
      <c r="F408" t="s">
        <v>19983</v>
      </c>
      <c r="G408" t="s">
        <v>1223</v>
      </c>
      <c r="H408" t="s">
        <v>1224</v>
      </c>
      <c r="I408" t="s">
        <v>1224</v>
      </c>
      <c r="J408" t="s">
        <v>1225</v>
      </c>
      <c r="K408" t="s">
        <v>1226</v>
      </c>
      <c r="L408" t="s">
        <v>20010</v>
      </c>
      <c r="M408" t="s">
        <v>209</v>
      </c>
      <c r="N408" t="s">
        <v>1228</v>
      </c>
      <c r="O408" t="s">
        <v>1293</v>
      </c>
      <c r="P408" t="s">
        <v>20011</v>
      </c>
      <c r="Q408" t="s">
        <v>9188</v>
      </c>
      <c r="R408">
        <v>37950</v>
      </c>
      <c r="S408" t="s">
        <v>2130</v>
      </c>
      <c r="T408" t="s">
        <v>2130</v>
      </c>
      <c r="U408" t="s">
        <v>19987</v>
      </c>
      <c r="V408" t="s">
        <v>13427</v>
      </c>
      <c r="W408" t="s">
        <v>24505</v>
      </c>
      <c r="X408">
        <v>22146</v>
      </c>
      <c r="Z408">
        <v>17870</v>
      </c>
      <c r="AB408">
        <v>3955</v>
      </c>
      <c r="AC408" t="s">
        <v>1749</v>
      </c>
      <c r="AD408" t="s">
        <v>1749</v>
      </c>
      <c r="AE408" t="s">
        <v>22353</v>
      </c>
      <c r="AF408" t="s">
        <v>425</v>
      </c>
      <c r="AG408">
        <v>1727</v>
      </c>
      <c r="AH408">
        <v>17870</v>
      </c>
      <c r="AI408" t="s">
        <v>24506</v>
      </c>
      <c r="AJ408" t="s">
        <v>24507</v>
      </c>
      <c r="AK408" t="s">
        <v>24555</v>
      </c>
      <c r="AL408" t="s">
        <v>24550</v>
      </c>
      <c r="AM408" t="s">
        <v>24556</v>
      </c>
      <c r="AN408" t="s">
        <v>20014</v>
      </c>
      <c r="AO408">
        <v>17870</v>
      </c>
      <c r="AP408" t="s">
        <v>1749</v>
      </c>
      <c r="AQ408" t="s">
        <v>224</v>
      </c>
      <c r="AR408" t="s">
        <v>24492</v>
      </c>
      <c r="AS408" t="s">
        <v>819</v>
      </c>
      <c r="AT408" t="s">
        <v>24557</v>
      </c>
      <c r="AU408" t="s">
        <v>1244</v>
      </c>
      <c r="AV408" t="s">
        <v>20010</v>
      </c>
      <c r="AW408" t="s">
        <v>24511</v>
      </c>
      <c r="AX408" t="s">
        <v>20017</v>
      </c>
      <c r="AY408" t="s">
        <v>24558</v>
      </c>
      <c r="AZ408" t="s">
        <v>24559</v>
      </c>
      <c r="BA408" t="s">
        <v>1749</v>
      </c>
    </row>
    <row r="409" spans="1:53">
      <c r="A409" t="str">
        <f t="shared" si="6"/>
        <v>마다가스카르의 개선된 쿡스토브 프로젝트 by KCM - Wood#CPA-W-0051차</v>
      </c>
      <c r="B409">
        <v>407</v>
      </c>
      <c r="C409" t="s">
        <v>425</v>
      </c>
      <c r="D409" t="s">
        <v>1220</v>
      </c>
      <c r="E409" t="s">
        <v>19983</v>
      </c>
      <c r="F409" t="s">
        <v>19983</v>
      </c>
      <c r="G409" t="s">
        <v>1223</v>
      </c>
      <c r="H409" t="s">
        <v>1224</v>
      </c>
      <c r="I409" t="s">
        <v>1224</v>
      </c>
      <c r="J409" t="s">
        <v>1225</v>
      </c>
      <c r="K409" t="s">
        <v>1226</v>
      </c>
      <c r="L409" t="s">
        <v>20023</v>
      </c>
      <c r="M409" t="s">
        <v>209</v>
      </c>
      <c r="N409" t="s">
        <v>1228</v>
      </c>
      <c r="O409" t="s">
        <v>1293</v>
      </c>
      <c r="P409" t="s">
        <v>20011</v>
      </c>
      <c r="Q409" t="s">
        <v>9188</v>
      </c>
      <c r="R409">
        <v>37950</v>
      </c>
      <c r="S409" t="s">
        <v>2130</v>
      </c>
      <c r="T409" t="s">
        <v>2130</v>
      </c>
      <c r="U409" t="s">
        <v>19987</v>
      </c>
      <c r="V409" t="s">
        <v>13413</v>
      </c>
      <c r="W409" t="s">
        <v>24548</v>
      </c>
      <c r="X409">
        <v>6342</v>
      </c>
      <c r="Z409">
        <v>857</v>
      </c>
      <c r="AB409">
        <v>320</v>
      </c>
      <c r="AC409" t="s">
        <v>1749</v>
      </c>
      <c r="AD409" t="s">
        <v>1749</v>
      </c>
      <c r="AE409" t="s">
        <v>22353</v>
      </c>
      <c r="AF409" t="s">
        <v>425</v>
      </c>
      <c r="AG409">
        <v>954</v>
      </c>
      <c r="AH409">
        <v>857</v>
      </c>
      <c r="AI409" t="s">
        <v>24498</v>
      </c>
      <c r="AJ409" t="s">
        <v>24499</v>
      </c>
      <c r="AK409" t="s">
        <v>24560</v>
      </c>
      <c r="AL409" t="s">
        <v>24561</v>
      </c>
      <c r="AM409" t="s">
        <v>24562</v>
      </c>
      <c r="AN409" t="s">
        <v>20026</v>
      </c>
      <c r="AO409">
        <v>857</v>
      </c>
      <c r="AP409" t="s">
        <v>1749</v>
      </c>
      <c r="AQ409" t="s">
        <v>224</v>
      </c>
      <c r="AR409" t="s">
        <v>24492</v>
      </c>
      <c r="AS409" t="s">
        <v>819</v>
      </c>
      <c r="AT409" t="s">
        <v>24563</v>
      </c>
      <c r="AU409" t="s">
        <v>1244</v>
      </c>
      <c r="AV409" t="s">
        <v>20023</v>
      </c>
      <c r="AW409" t="s">
        <v>22456</v>
      </c>
      <c r="AX409" t="s">
        <v>20028</v>
      </c>
      <c r="AY409" t="s">
        <v>24564</v>
      </c>
      <c r="AZ409" t="s">
        <v>24565</v>
      </c>
      <c r="BA409" t="s">
        <v>1749</v>
      </c>
    </row>
    <row r="410" spans="1:53">
      <c r="A410" t="str">
        <f t="shared" si="6"/>
        <v>마다가스카르의 개선된 쿡스토브 프로젝트 by KCM - Wood#CPA-W-0052차</v>
      </c>
      <c r="B410">
        <v>408</v>
      </c>
      <c r="C410" t="s">
        <v>425</v>
      </c>
      <c r="D410" t="s">
        <v>1220</v>
      </c>
      <c r="E410" t="s">
        <v>19983</v>
      </c>
      <c r="F410" t="s">
        <v>19983</v>
      </c>
      <c r="G410" t="s">
        <v>1223</v>
      </c>
      <c r="H410" t="s">
        <v>1224</v>
      </c>
      <c r="I410" t="s">
        <v>1224</v>
      </c>
      <c r="J410" t="s">
        <v>1225</v>
      </c>
      <c r="K410" t="s">
        <v>1226</v>
      </c>
      <c r="L410" t="s">
        <v>20023</v>
      </c>
      <c r="M410" t="s">
        <v>209</v>
      </c>
      <c r="N410" t="s">
        <v>1228</v>
      </c>
      <c r="O410" t="s">
        <v>1293</v>
      </c>
      <c r="P410" t="s">
        <v>20011</v>
      </c>
      <c r="Q410" t="s">
        <v>9188</v>
      </c>
      <c r="R410">
        <v>37950</v>
      </c>
      <c r="S410" t="s">
        <v>2130</v>
      </c>
      <c r="T410" t="s">
        <v>2130</v>
      </c>
      <c r="U410" t="s">
        <v>19987</v>
      </c>
      <c r="V410" t="s">
        <v>13427</v>
      </c>
      <c r="W410" t="s">
        <v>24505</v>
      </c>
      <c r="X410">
        <v>22146</v>
      </c>
      <c r="Z410">
        <v>16049</v>
      </c>
      <c r="AB410">
        <v>3263</v>
      </c>
      <c r="AC410" t="s">
        <v>1749</v>
      </c>
      <c r="AD410" t="s">
        <v>1749</v>
      </c>
      <c r="AE410" t="s">
        <v>22353</v>
      </c>
      <c r="AF410" t="s">
        <v>425</v>
      </c>
      <c r="AG410">
        <v>954</v>
      </c>
      <c r="AH410">
        <v>16049</v>
      </c>
      <c r="AI410" t="s">
        <v>24506</v>
      </c>
      <c r="AJ410" t="s">
        <v>24507</v>
      </c>
      <c r="AK410" t="s">
        <v>24566</v>
      </c>
      <c r="AL410" t="s">
        <v>24561</v>
      </c>
      <c r="AM410" t="s">
        <v>24567</v>
      </c>
      <c r="AN410" t="s">
        <v>20026</v>
      </c>
      <c r="AO410">
        <v>16049</v>
      </c>
      <c r="AP410" t="s">
        <v>1749</v>
      </c>
      <c r="AQ410" t="s">
        <v>224</v>
      </c>
      <c r="AR410" t="s">
        <v>24492</v>
      </c>
      <c r="AS410" t="s">
        <v>819</v>
      </c>
      <c r="AT410" t="s">
        <v>24568</v>
      </c>
      <c r="AU410" t="s">
        <v>1244</v>
      </c>
      <c r="AV410" t="s">
        <v>20023</v>
      </c>
      <c r="AW410" t="s">
        <v>24511</v>
      </c>
      <c r="AX410" t="s">
        <v>20028</v>
      </c>
      <c r="AY410" t="s">
        <v>24569</v>
      </c>
      <c r="AZ410" t="s">
        <v>24570</v>
      </c>
      <c r="BA410" t="s">
        <v>1749</v>
      </c>
    </row>
    <row r="411" spans="1:53">
      <c r="A411" t="str">
        <f t="shared" si="6"/>
        <v>마다가스카르의 개선된 쿡스토브 프로젝트 by KCM - Wood#CPA-W-0061차</v>
      </c>
      <c r="B411">
        <v>409</v>
      </c>
      <c r="C411" t="s">
        <v>425</v>
      </c>
      <c r="D411" t="s">
        <v>1220</v>
      </c>
      <c r="E411" t="s">
        <v>19983</v>
      </c>
      <c r="F411" t="s">
        <v>19983</v>
      </c>
      <c r="G411" t="s">
        <v>1223</v>
      </c>
      <c r="H411" t="s">
        <v>1224</v>
      </c>
      <c r="I411" t="s">
        <v>1224</v>
      </c>
      <c r="J411" t="s">
        <v>1225</v>
      </c>
      <c r="K411" t="s">
        <v>1226</v>
      </c>
      <c r="L411" t="s">
        <v>20033</v>
      </c>
      <c r="M411" t="s">
        <v>209</v>
      </c>
      <c r="N411" t="s">
        <v>1228</v>
      </c>
      <c r="O411" t="s">
        <v>1293</v>
      </c>
      <c r="P411" t="s">
        <v>20034</v>
      </c>
      <c r="Q411" t="s">
        <v>20035</v>
      </c>
      <c r="R411">
        <v>37950</v>
      </c>
      <c r="S411" t="s">
        <v>2130</v>
      </c>
      <c r="T411" t="s">
        <v>2130</v>
      </c>
      <c r="U411" t="s">
        <v>19987</v>
      </c>
      <c r="V411" t="s">
        <v>13413</v>
      </c>
      <c r="W411" t="s">
        <v>24571</v>
      </c>
      <c r="X411">
        <v>1768</v>
      </c>
      <c r="Z411">
        <v>196</v>
      </c>
      <c r="AB411">
        <v>80</v>
      </c>
      <c r="AC411" t="s">
        <v>1749</v>
      </c>
      <c r="AD411" t="s">
        <v>1749</v>
      </c>
      <c r="AE411" t="s">
        <v>22353</v>
      </c>
      <c r="AF411" t="s">
        <v>425</v>
      </c>
      <c r="AG411">
        <v>223</v>
      </c>
      <c r="AH411">
        <v>196</v>
      </c>
      <c r="AI411" t="s">
        <v>24498</v>
      </c>
      <c r="AJ411" t="s">
        <v>24499</v>
      </c>
      <c r="AK411" t="s">
        <v>24572</v>
      </c>
      <c r="AL411" t="s">
        <v>24573</v>
      </c>
      <c r="AM411" t="s">
        <v>24574</v>
      </c>
      <c r="AN411" t="s">
        <v>20038</v>
      </c>
      <c r="AO411">
        <v>196</v>
      </c>
      <c r="AP411" t="s">
        <v>1749</v>
      </c>
      <c r="AQ411" t="s">
        <v>224</v>
      </c>
      <c r="AR411" t="s">
        <v>24492</v>
      </c>
      <c r="AS411" t="s">
        <v>819</v>
      </c>
      <c r="AT411" t="s">
        <v>24575</v>
      </c>
      <c r="AU411" t="s">
        <v>1244</v>
      </c>
      <c r="AV411" t="s">
        <v>20033</v>
      </c>
      <c r="AW411" t="s">
        <v>22456</v>
      </c>
      <c r="AX411" t="s">
        <v>20040</v>
      </c>
      <c r="AY411" t="s">
        <v>24576</v>
      </c>
      <c r="AZ411" t="s">
        <v>24577</v>
      </c>
      <c r="BA411" t="s">
        <v>1749</v>
      </c>
    </row>
    <row r="412" spans="1:53">
      <c r="A412" t="str">
        <f t="shared" si="6"/>
        <v>마다가스카르의 개선된 쿡스토브 프로젝트 by KCM - Wood#CPA-W-0062차</v>
      </c>
      <c r="B412">
        <v>410</v>
      </c>
      <c r="C412" t="s">
        <v>425</v>
      </c>
      <c r="D412" t="s">
        <v>1220</v>
      </c>
      <c r="E412" t="s">
        <v>19983</v>
      </c>
      <c r="F412" t="s">
        <v>19983</v>
      </c>
      <c r="G412" t="s">
        <v>1223</v>
      </c>
      <c r="H412" t="s">
        <v>1224</v>
      </c>
      <c r="I412" t="s">
        <v>1224</v>
      </c>
      <c r="J412" t="s">
        <v>1225</v>
      </c>
      <c r="K412" t="s">
        <v>1226</v>
      </c>
      <c r="L412" t="s">
        <v>20033</v>
      </c>
      <c r="M412" t="s">
        <v>209</v>
      </c>
      <c r="N412" t="s">
        <v>1228</v>
      </c>
      <c r="O412" t="s">
        <v>1293</v>
      </c>
      <c r="P412" t="s">
        <v>20034</v>
      </c>
      <c r="Q412" t="s">
        <v>20035</v>
      </c>
      <c r="R412">
        <v>37950</v>
      </c>
      <c r="S412" t="s">
        <v>2130</v>
      </c>
      <c r="T412" t="s">
        <v>2130</v>
      </c>
      <c r="U412" t="s">
        <v>19987</v>
      </c>
      <c r="V412" t="s">
        <v>13427</v>
      </c>
      <c r="W412" t="s">
        <v>24505</v>
      </c>
      <c r="X412">
        <v>22146</v>
      </c>
      <c r="Z412">
        <v>16284</v>
      </c>
      <c r="AB412">
        <v>3576</v>
      </c>
      <c r="AC412" t="s">
        <v>1749</v>
      </c>
      <c r="AD412" t="s">
        <v>1749</v>
      </c>
      <c r="AE412" t="s">
        <v>22353</v>
      </c>
      <c r="AF412" t="s">
        <v>425</v>
      </c>
      <c r="AG412">
        <v>223</v>
      </c>
      <c r="AH412">
        <v>16284</v>
      </c>
      <c r="AI412" t="s">
        <v>24506</v>
      </c>
      <c r="AJ412" t="s">
        <v>24507</v>
      </c>
      <c r="AK412" t="s">
        <v>24578</v>
      </c>
      <c r="AL412" t="s">
        <v>24573</v>
      </c>
      <c r="AM412" t="s">
        <v>24579</v>
      </c>
      <c r="AN412" t="s">
        <v>20038</v>
      </c>
      <c r="AO412">
        <v>16284</v>
      </c>
      <c r="AP412" t="s">
        <v>1749</v>
      </c>
      <c r="AQ412" t="s">
        <v>224</v>
      </c>
      <c r="AR412" t="s">
        <v>24492</v>
      </c>
      <c r="AS412" t="s">
        <v>819</v>
      </c>
      <c r="AT412" t="s">
        <v>24580</v>
      </c>
      <c r="AU412" t="s">
        <v>1244</v>
      </c>
      <c r="AV412" t="s">
        <v>20033</v>
      </c>
      <c r="AW412" t="s">
        <v>24511</v>
      </c>
      <c r="AX412" t="s">
        <v>20040</v>
      </c>
      <c r="AY412" t="s">
        <v>24581</v>
      </c>
      <c r="AZ412" t="s">
        <v>24582</v>
      </c>
      <c r="BA412" t="s">
        <v>1749</v>
      </c>
    </row>
    <row r="413" spans="1:53">
      <c r="A413" t="str">
        <f t="shared" si="6"/>
        <v>마다가스카르의 개선된 쿡스토브 프로젝트 by KCM - Wood#CPA-W-0071차</v>
      </c>
      <c r="B413">
        <v>411</v>
      </c>
      <c r="C413" t="s">
        <v>425</v>
      </c>
      <c r="D413" t="s">
        <v>1220</v>
      </c>
      <c r="E413" t="s">
        <v>19983</v>
      </c>
      <c r="F413" t="s">
        <v>19983</v>
      </c>
      <c r="G413" t="s">
        <v>1223</v>
      </c>
      <c r="H413" t="s">
        <v>1224</v>
      </c>
      <c r="I413" t="s">
        <v>1224</v>
      </c>
      <c r="J413" t="s">
        <v>1225</v>
      </c>
      <c r="K413" t="s">
        <v>1226</v>
      </c>
      <c r="L413" t="s">
        <v>20044</v>
      </c>
      <c r="M413" t="s">
        <v>209</v>
      </c>
      <c r="N413" t="s">
        <v>1228</v>
      </c>
      <c r="O413" t="s">
        <v>1293</v>
      </c>
      <c r="P413" t="s">
        <v>20034</v>
      </c>
      <c r="Q413" t="s">
        <v>20035</v>
      </c>
      <c r="R413">
        <v>37950</v>
      </c>
      <c r="S413" t="s">
        <v>2130</v>
      </c>
      <c r="T413" t="s">
        <v>2130</v>
      </c>
      <c r="U413" t="s">
        <v>19987</v>
      </c>
      <c r="V413" t="s">
        <v>13413</v>
      </c>
      <c r="W413" t="s">
        <v>24505</v>
      </c>
      <c r="X413">
        <v>22146</v>
      </c>
      <c r="Z413">
        <v>10804</v>
      </c>
      <c r="AB413">
        <v>2373</v>
      </c>
      <c r="AC413" t="s">
        <v>1749</v>
      </c>
      <c r="AD413" t="s">
        <v>1749</v>
      </c>
      <c r="AE413" t="s">
        <v>22353</v>
      </c>
      <c r="AF413" t="s">
        <v>425</v>
      </c>
      <c r="AG413">
        <v>10805</v>
      </c>
      <c r="AH413">
        <v>10804</v>
      </c>
      <c r="AI413" t="s">
        <v>24506</v>
      </c>
      <c r="AJ413" t="s">
        <v>24507</v>
      </c>
      <c r="AK413" t="s">
        <v>24583</v>
      </c>
      <c r="AL413" t="s">
        <v>24584</v>
      </c>
      <c r="AM413" t="s">
        <v>24585</v>
      </c>
      <c r="AN413" t="s">
        <v>20047</v>
      </c>
      <c r="AO413">
        <v>10804</v>
      </c>
      <c r="AP413" t="s">
        <v>1749</v>
      </c>
      <c r="AQ413" t="s">
        <v>224</v>
      </c>
      <c r="AR413" t="s">
        <v>24492</v>
      </c>
      <c r="AS413" t="s">
        <v>819</v>
      </c>
      <c r="AT413" t="s">
        <v>24586</v>
      </c>
      <c r="AU413" t="s">
        <v>1244</v>
      </c>
      <c r="AV413" t="s">
        <v>20044</v>
      </c>
      <c r="AW413" t="s">
        <v>24511</v>
      </c>
      <c r="AX413" t="s">
        <v>20049</v>
      </c>
      <c r="AY413" t="s">
        <v>24587</v>
      </c>
      <c r="AZ413" t="s">
        <v>24588</v>
      </c>
      <c r="BA413" t="s">
        <v>1749</v>
      </c>
    </row>
    <row r="414" spans="1:53">
      <c r="A414" t="str">
        <f t="shared" si="6"/>
        <v>마다가스카르의 개선된 쿡스토브 프로젝트 by KCM - Wood#CPA-W0081차</v>
      </c>
      <c r="B414">
        <v>412</v>
      </c>
      <c r="C414" t="s">
        <v>425</v>
      </c>
      <c r="D414" t="s">
        <v>1220</v>
      </c>
      <c r="E414" t="s">
        <v>19983</v>
      </c>
      <c r="F414" t="s">
        <v>19983</v>
      </c>
      <c r="G414" t="s">
        <v>1223</v>
      </c>
      <c r="H414" t="s">
        <v>1224</v>
      </c>
      <c r="I414" t="s">
        <v>1224</v>
      </c>
      <c r="J414" t="s">
        <v>1225</v>
      </c>
      <c r="K414" t="s">
        <v>1226</v>
      </c>
      <c r="L414" t="s">
        <v>20054</v>
      </c>
      <c r="M414" t="s">
        <v>209</v>
      </c>
      <c r="N414" t="s">
        <v>1228</v>
      </c>
      <c r="O414" t="s">
        <v>1293</v>
      </c>
      <c r="P414" t="s">
        <v>20055</v>
      </c>
      <c r="Q414" t="s">
        <v>20056</v>
      </c>
      <c r="R414">
        <v>37950</v>
      </c>
      <c r="S414" t="s">
        <v>2130</v>
      </c>
      <c r="T414" t="s">
        <v>2130</v>
      </c>
      <c r="U414" t="s">
        <v>19987</v>
      </c>
      <c r="V414" t="s">
        <v>13413</v>
      </c>
      <c r="W414" t="s">
        <v>24589</v>
      </c>
      <c r="X414">
        <v>6342</v>
      </c>
      <c r="Z414">
        <v>1896</v>
      </c>
      <c r="AB414">
        <v>373</v>
      </c>
      <c r="AC414" t="s">
        <v>1749</v>
      </c>
      <c r="AD414" t="s">
        <v>1749</v>
      </c>
      <c r="AE414" t="s">
        <v>22353</v>
      </c>
      <c r="AF414" t="s">
        <v>425</v>
      </c>
      <c r="AG414">
        <v>1935</v>
      </c>
      <c r="AH414">
        <v>1896</v>
      </c>
      <c r="AI414" t="s">
        <v>24506</v>
      </c>
      <c r="AJ414" t="s">
        <v>24507</v>
      </c>
      <c r="AK414" t="s">
        <v>24590</v>
      </c>
      <c r="AL414" t="s">
        <v>24591</v>
      </c>
      <c r="AM414" t="s">
        <v>24592</v>
      </c>
      <c r="AN414" t="s">
        <v>20059</v>
      </c>
      <c r="AO414">
        <v>1896</v>
      </c>
      <c r="AP414" t="s">
        <v>1749</v>
      </c>
      <c r="AQ414" t="s">
        <v>224</v>
      </c>
      <c r="AR414" t="s">
        <v>24492</v>
      </c>
      <c r="AS414" t="s">
        <v>819</v>
      </c>
      <c r="AT414" t="s">
        <v>24593</v>
      </c>
      <c r="AU414" t="s">
        <v>1244</v>
      </c>
      <c r="AV414" t="s">
        <v>20054</v>
      </c>
      <c r="AW414" t="s">
        <v>24511</v>
      </c>
      <c r="AX414" t="s">
        <v>20061</v>
      </c>
      <c r="AY414" t="s">
        <v>24594</v>
      </c>
      <c r="AZ414" t="s">
        <v>24595</v>
      </c>
      <c r="BA414" t="s">
        <v>1749</v>
      </c>
    </row>
    <row r="415" spans="1:53">
      <c r="A415" t="str">
        <f t="shared" si="6"/>
        <v>마다가스카르의 개선된 쿡스토브 프로젝트 by KCM - Wood#CPA-W0091차</v>
      </c>
      <c r="B415">
        <v>413</v>
      </c>
      <c r="C415" t="s">
        <v>425</v>
      </c>
      <c r="D415" t="s">
        <v>1220</v>
      </c>
      <c r="E415" t="s">
        <v>19983</v>
      </c>
      <c r="F415" t="s">
        <v>19983</v>
      </c>
      <c r="G415" t="s">
        <v>1223</v>
      </c>
      <c r="H415" t="s">
        <v>1224</v>
      </c>
      <c r="I415" t="s">
        <v>1224</v>
      </c>
      <c r="J415" t="s">
        <v>1225</v>
      </c>
      <c r="K415" t="s">
        <v>1226</v>
      </c>
      <c r="L415" t="s">
        <v>20066</v>
      </c>
      <c r="M415" t="s">
        <v>209</v>
      </c>
      <c r="N415" t="s">
        <v>1228</v>
      </c>
      <c r="O415" t="s">
        <v>1293</v>
      </c>
      <c r="P415" t="s">
        <v>20055</v>
      </c>
      <c r="Q415" t="s">
        <v>20056</v>
      </c>
      <c r="R415">
        <v>37950</v>
      </c>
      <c r="S415" t="s">
        <v>2130</v>
      </c>
      <c r="T415" t="s">
        <v>2130</v>
      </c>
      <c r="U415" t="s">
        <v>19987</v>
      </c>
      <c r="V415" t="s">
        <v>13413</v>
      </c>
      <c r="W415" t="s">
        <v>24589</v>
      </c>
      <c r="X415">
        <v>6342</v>
      </c>
      <c r="Z415">
        <v>2360</v>
      </c>
      <c r="AB415">
        <v>331</v>
      </c>
      <c r="AC415" t="s">
        <v>1749</v>
      </c>
      <c r="AD415" t="s">
        <v>1749</v>
      </c>
      <c r="AE415" t="s">
        <v>22353</v>
      </c>
      <c r="AF415" t="s">
        <v>425</v>
      </c>
      <c r="AG415">
        <v>2360</v>
      </c>
      <c r="AH415">
        <v>2360</v>
      </c>
      <c r="AI415" t="s">
        <v>24506</v>
      </c>
      <c r="AJ415" t="s">
        <v>24507</v>
      </c>
      <c r="AK415" t="s">
        <v>24596</v>
      </c>
      <c r="AL415" t="s">
        <v>24597</v>
      </c>
      <c r="AM415" t="s">
        <v>24598</v>
      </c>
      <c r="AN415" t="s">
        <v>20069</v>
      </c>
      <c r="AO415">
        <v>2360</v>
      </c>
      <c r="AP415" t="s">
        <v>1749</v>
      </c>
      <c r="AQ415" t="s">
        <v>224</v>
      </c>
      <c r="AR415" t="s">
        <v>24492</v>
      </c>
      <c r="AS415" t="s">
        <v>819</v>
      </c>
      <c r="AT415" t="s">
        <v>24599</v>
      </c>
      <c r="AU415" t="s">
        <v>1244</v>
      </c>
      <c r="AV415" t="s">
        <v>20066</v>
      </c>
      <c r="AW415" t="s">
        <v>24511</v>
      </c>
      <c r="AX415" t="s">
        <v>20071</v>
      </c>
      <c r="AY415" t="s">
        <v>24600</v>
      </c>
      <c r="AZ415" t="s">
        <v>24601</v>
      </c>
      <c r="BA415" t="s">
        <v>1749</v>
      </c>
    </row>
    <row r="416" spans="1:53">
      <c r="A416" t="str">
        <f t="shared" si="6"/>
        <v>DelAgua 르완다 보건 프로그램: 르완다 남부 지역 CPA 181차</v>
      </c>
      <c r="B416">
        <v>414</v>
      </c>
      <c r="C416" t="s">
        <v>530</v>
      </c>
      <c r="D416" t="s">
        <v>1252</v>
      </c>
      <c r="E416" t="s">
        <v>20204</v>
      </c>
      <c r="F416" t="s">
        <v>20204</v>
      </c>
      <c r="J416" t="s">
        <v>1812</v>
      </c>
      <c r="L416" t="s">
        <v>20280</v>
      </c>
      <c r="M416" t="s">
        <v>209</v>
      </c>
      <c r="N416" t="s">
        <v>1228</v>
      </c>
      <c r="O416" t="s">
        <v>1231</v>
      </c>
      <c r="P416" t="s">
        <v>1013</v>
      </c>
      <c r="Q416" t="s">
        <v>13428</v>
      </c>
      <c r="R416">
        <v>40818</v>
      </c>
      <c r="S416" t="s">
        <v>2130</v>
      </c>
      <c r="T416" t="s">
        <v>2130</v>
      </c>
      <c r="U416" t="s">
        <v>20206</v>
      </c>
      <c r="V416" t="s">
        <v>13413</v>
      </c>
      <c r="W416" t="s">
        <v>24505</v>
      </c>
      <c r="X416">
        <v>40818</v>
      </c>
      <c r="Z416">
        <v>4</v>
      </c>
      <c r="AB416" t="s">
        <v>1749</v>
      </c>
      <c r="AC416" t="s">
        <v>1749</v>
      </c>
      <c r="AD416" t="s">
        <v>1749</v>
      </c>
      <c r="AE416" t="s">
        <v>22374</v>
      </c>
      <c r="AF416" t="s">
        <v>530</v>
      </c>
      <c r="AG416">
        <v>4</v>
      </c>
      <c r="AH416">
        <v>4</v>
      </c>
      <c r="AI416" t="s">
        <v>24602</v>
      </c>
      <c r="AJ416" t="s">
        <v>24603</v>
      </c>
      <c r="AK416" t="s">
        <v>24604</v>
      </c>
      <c r="AL416" t="s">
        <v>24605</v>
      </c>
      <c r="AN416" t="s">
        <v>20283</v>
      </c>
      <c r="AO416">
        <v>4</v>
      </c>
      <c r="AP416" t="s">
        <v>1749</v>
      </c>
      <c r="AQ416" t="s">
        <v>224</v>
      </c>
      <c r="AR416" t="s">
        <v>18170</v>
      </c>
      <c r="AS416" t="s">
        <v>819</v>
      </c>
      <c r="AT416" t="s">
        <v>24606</v>
      </c>
      <c r="AU416" t="s">
        <v>1244</v>
      </c>
      <c r="AV416" t="s">
        <v>20280</v>
      </c>
      <c r="AW416" t="s">
        <v>24607</v>
      </c>
      <c r="AX416" t="s">
        <v>20285</v>
      </c>
      <c r="AY416" t="s">
        <v>24608</v>
      </c>
      <c r="BA416" t="s">
        <v>1749</v>
      </c>
    </row>
    <row r="417" spans="1:53">
      <c r="A417" t="str">
        <f t="shared" si="6"/>
        <v>DelAgua 르완다 보건 프로그램: 르완다 남부 지역 CPA 191차</v>
      </c>
      <c r="B417">
        <v>415</v>
      </c>
      <c r="C417" t="s">
        <v>530</v>
      </c>
      <c r="D417" t="s">
        <v>1252</v>
      </c>
      <c r="E417" t="s">
        <v>20204</v>
      </c>
      <c r="F417" t="s">
        <v>20204</v>
      </c>
      <c r="J417" t="s">
        <v>1812</v>
      </c>
      <c r="L417" t="s">
        <v>20271</v>
      </c>
      <c r="M417" t="s">
        <v>209</v>
      </c>
      <c r="N417" t="s">
        <v>1228</v>
      </c>
      <c r="O417" t="s">
        <v>1231</v>
      </c>
      <c r="P417" t="s">
        <v>1013</v>
      </c>
      <c r="Q417" t="s">
        <v>13428</v>
      </c>
      <c r="R417">
        <v>40818</v>
      </c>
      <c r="S417" t="s">
        <v>2130</v>
      </c>
      <c r="T417" t="s">
        <v>2130</v>
      </c>
      <c r="U417" t="s">
        <v>20206</v>
      </c>
      <c r="V417" t="s">
        <v>13413</v>
      </c>
      <c r="W417" t="s">
        <v>24505</v>
      </c>
      <c r="X417">
        <v>40818</v>
      </c>
      <c r="Z417">
        <v>4</v>
      </c>
      <c r="AB417" t="s">
        <v>1749</v>
      </c>
      <c r="AC417" t="s">
        <v>1749</v>
      </c>
      <c r="AD417" t="s">
        <v>1749</v>
      </c>
      <c r="AE417" t="s">
        <v>22374</v>
      </c>
      <c r="AF417" t="s">
        <v>530</v>
      </c>
      <c r="AG417">
        <v>4</v>
      </c>
      <c r="AH417">
        <v>4</v>
      </c>
      <c r="AI417" t="s">
        <v>24602</v>
      </c>
      <c r="AJ417" t="s">
        <v>24603</v>
      </c>
      <c r="AK417" t="s">
        <v>24609</v>
      </c>
      <c r="AL417" t="s">
        <v>24610</v>
      </c>
      <c r="AN417" t="s">
        <v>20274</v>
      </c>
      <c r="AO417">
        <v>4</v>
      </c>
      <c r="AP417" t="s">
        <v>1749</v>
      </c>
      <c r="AQ417" t="s">
        <v>224</v>
      </c>
      <c r="AR417" t="s">
        <v>18170</v>
      </c>
      <c r="AS417" t="s">
        <v>819</v>
      </c>
      <c r="AT417" t="s">
        <v>24611</v>
      </c>
      <c r="AU417" t="s">
        <v>1244</v>
      </c>
      <c r="AV417" t="s">
        <v>20271</v>
      </c>
      <c r="AW417" t="s">
        <v>24607</v>
      </c>
      <c r="AX417" t="s">
        <v>20276</v>
      </c>
      <c r="AY417" t="s">
        <v>24612</v>
      </c>
      <c r="BA417" t="s">
        <v>1749</v>
      </c>
    </row>
    <row r="418" spans="1:53">
      <c r="A418" t="str">
        <f t="shared" si="6"/>
        <v>DelAgua 르완다 보건 프로그램: 르완다 남부 지역 CPA 201차</v>
      </c>
      <c r="B418">
        <v>416</v>
      </c>
      <c r="C418" t="s">
        <v>530</v>
      </c>
      <c r="D418" t="s">
        <v>1252</v>
      </c>
      <c r="E418" t="s">
        <v>20204</v>
      </c>
      <c r="F418" t="s">
        <v>20204</v>
      </c>
      <c r="J418" t="s">
        <v>1812</v>
      </c>
      <c r="L418" t="s">
        <v>20262</v>
      </c>
      <c r="M418" t="s">
        <v>209</v>
      </c>
      <c r="N418" t="s">
        <v>1228</v>
      </c>
      <c r="O418" t="s">
        <v>1231</v>
      </c>
      <c r="P418" t="s">
        <v>1013</v>
      </c>
      <c r="Q418" t="s">
        <v>13428</v>
      </c>
      <c r="R418">
        <v>40818</v>
      </c>
      <c r="S418" t="s">
        <v>2130</v>
      </c>
      <c r="T418" t="s">
        <v>2130</v>
      </c>
      <c r="U418" t="s">
        <v>20206</v>
      </c>
      <c r="V418" t="s">
        <v>13413</v>
      </c>
      <c r="W418" t="s">
        <v>24505</v>
      </c>
      <c r="X418">
        <v>40818</v>
      </c>
      <c r="Z418">
        <v>4</v>
      </c>
      <c r="AB418" t="s">
        <v>1749</v>
      </c>
      <c r="AC418" t="s">
        <v>1749</v>
      </c>
      <c r="AD418" t="s">
        <v>1749</v>
      </c>
      <c r="AE418" t="s">
        <v>22374</v>
      </c>
      <c r="AF418" t="s">
        <v>530</v>
      </c>
      <c r="AG418">
        <v>4</v>
      </c>
      <c r="AH418">
        <v>4</v>
      </c>
      <c r="AI418" t="s">
        <v>24602</v>
      </c>
      <c r="AJ418" t="s">
        <v>24603</v>
      </c>
      <c r="AK418" t="s">
        <v>24613</v>
      </c>
      <c r="AL418" t="s">
        <v>24614</v>
      </c>
      <c r="AN418" t="s">
        <v>20265</v>
      </c>
      <c r="AO418">
        <v>4</v>
      </c>
      <c r="AP418" t="s">
        <v>1749</v>
      </c>
      <c r="AQ418" t="s">
        <v>224</v>
      </c>
      <c r="AR418" t="s">
        <v>18170</v>
      </c>
      <c r="AS418" t="s">
        <v>819</v>
      </c>
      <c r="AT418" t="s">
        <v>24615</v>
      </c>
      <c r="AU418" t="s">
        <v>1244</v>
      </c>
      <c r="AV418" t="s">
        <v>20262</v>
      </c>
      <c r="AW418" t="s">
        <v>24607</v>
      </c>
      <c r="AX418" t="s">
        <v>20267</v>
      </c>
      <c r="AY418" t="s">
        <v>24616</v>
      </c>
      <c r="BA418" t="s">
        <v>1749</v>
      </c>
    </row>
    <row r="419" spans="1:53">
      <c r="A419" t="str">
        <f t="shared" si="6"/>
        <v>DelAgua 르완다 보건 프로그램: 르완다 남부 지역 CPA 211차</v>
      </c>
      <c r="B419">
        <v>417</v>
      </c>
      <c r="C419" t="s">
        <v>530</v>
      </c>
      <c r="D419" t="s">
        <v>1252</v>
      </c>
      <c r="E419" t="s">
        <v>20204</v>
      </c>
      <c r="F419" t="s">
        <v>20204</v>
      </c>
      <c r="J419" t="s">
        <v>1812</v>
      </c>
      <c r="L419" t="s">
        <v>20253</v>
      </c>
      <c r="M419" t="s">
        <v>209</v>
      </c>
      <c r="N419" t="s">
        <v>1228</v>
      </c>
      <c r="O419" t="s">
        <v>1231</v>
      </c>
      <c r="P419" t="s">
        <v>1013</v>
      </c>
      <c r="Q419" t="s">
        <v>13428</v>
      </c>
      <c r="R419">
        <v>40818</v>
      </c>
      <c r="S419" t="s">
        <v>2130</v>
      </c>
      <c r="T419" t="s">
        <v>2130</v>
      </c>
      <c r="U419" t="s">
        <v>20206</v>
      </c>
      <c r="V419" t="s">
        <v>13413</v>
      </c>
      <c r="W419" t="s">
        <v>24505</v>
      </c>
      <c r="X419">
        <v>40818</v>
      </c>
      <c r="Z419">
        <v>4</v>
      </c>
      <c r="AB419" t="s">
        <v>1749</v>
      </c>
      <c r="AC419" t="s">
        <v>1749</v>
      </c>
      <c r="AD419" t="s">
        <v>1749</v>
      </c>
      <c r="AE419" t="s">
        <v>22374</v>
      </c>
      <c r="AF419" t="s">
        <v>530</v>
      </c>
      <c r="AG419">
        <v>4</v>
      </c>
      <c r="AH419">
        <v>4</v>
      </c>
      <c r="AI419" t="s">
        <v>24602</v>
      </c>
      <c r="AJ419" t="s">
        <v>24603</v>
      </c>
      <c r="AK419" t="s">
        <v>24617</v>
      </c>
      <c r="AL419" t="s">
        <v>24618</v>
      </c>
      <c r="AN419" t="s">
        <v>20256</v>
      </c>
      <c r="AO419">
        <v>4</v>
      </c>
      <c r="AP419" t="s">
        <v>1749</v>
      </c>
      <c r="AQ419" t="s">
        <v>224</v>
      </c>
      <c r="AR419" t="s">
        <v>18170</v>
      </c>
      <c r="AS419" t="s">
        <v>819</v>
      </c>
      <c r="AT419" t="s">
        <v>24619</v>
      </c>
      <c r="AU419" t="s">
        <v>1244</v>
      </c>
      <c r="AV419" t="s">
        <v>20253</v>
      </c>
      <c r="AW419" t="s">
        <v>24607</v>
      </c>
      <c r="AX419" t="s">
        <v>20258</v>
      </c>
      <c r="AY419" t="s">
        <v>24620</v>
      </c>
      <c r="BA419" t="s">
        <v>1749</v>
      </c>
    </row>
    <row r="420" spans="1:53">
      <c r="A420" t="str">
        <f t="shared" si="6"/>
        <v>DelAgua 르완다 보건 프로그램: 르완다 남부 지역 CPA 221차</v>
      </c>
      <c r="B420">
        <v>418</v>
      </c>
      <c r="C420" t="s">
        <v>530</v>
      </c>
      <c r="D420" t="s">
        <v>1252</v>
      </c>
      <c r="E420" t="s">
        <v>20204</v>
      </c>
      <c r="F420" t="s">
        <v>20204</v>
      </c>
      <c r="J420" t="s">
        <v>1812</v>
      </c>
      <c r="L420" t="s">
        <v>20244</v>
      </c>
      <c r="M420" t="s">
        <v>209</v>
      </c>
      <c r="N420" t="s">
        <v>1228</v>
      </c>
      <c r="O420" t="s">
        <v>1231</v>
      </c>
      <c r="P420" t="s">
        <v>1013</v>
      </c>
      <c r="Q420" t="s">
        <v>13428</v>
      </c>
      <c r="R420">
        <v>40818</v>
      </c>
      <c r="S420" t="s">
        <v>2130</v>
      </c>
      <c r="T420" t="s">
        <v>2130</v>
      </c>
      <c r="U420" t="s">
        <v>20206</v>
      </c>
      <c r="V420" t="s">
        <v>13413</v>
      </c>
      <c r="W420" t="s">
        <v>24505</v>
      </c>
      <c r="X420">
        <v>40818</v>
      </c>
      <c r="Z420">
        <v>4</v>
      </c>
      <c r="AB420" t="s">
        <v>1749</v>
      </c>
      <c r="AC420" t="s">
        <v>1749</v>
      </c>
      <c r="AD420" t="s">
        <v>1749</v>
      </c>
      <c r="AE420" t="s">
        <v>22374</v>
      </c>
      <c r="AF420" t="s">
        <v>530</v>
      </c>
      <c r="AG420">
        <v>4</v>
      </c>
      <c r="AH420">
        <v>4</v>
      </c>
      <c r="AI420" t="s">
        <v>24602</v>
      </c>
      <c r="AJ420" t="s">
        <v>24603</v>
      </c>
      <c r="AK420" t="s">
        <v>24621</v>
      </c>
      <c r="AL420" t="s">
        <v>24622</v>
      </c>
      <c r="AN420" t="s">
        <v>20247</v>
      </c>
      <c r="AO420">
        <v>4</v>
      </c>
      <c r="AP420" t="s">
        <v>1749</v>
      </c>
      <c r="AQ420" t="s">
        <v>224</v>
      </c>
      <c r="AR420" t="s">
        <v>18170</v>
      </c>
      <c r="AS420" t="s">
        <v>819</v>
      </c>
      <c r="AT420" t="s">
        <v>24623</v>
      </c>
      <c r="AU420" t="s">
        <v>1244</v>
      </c>
      <c r="AV420" t="s">
        <v>20244</v>
      </c>
      <c r="AW420" t="s">
        <v>24607</v>
      </c>
      <c r="AX420" t="s">
        <v>20249</v>
      </c>
      <c r="AY420" t="s">
        <v>24624</v>
      </c>
      <c r="BA420" t="s">
        <v>1749</v>
      </c>
    </row>
    <row r="421" spans="1:53">
      <c r="A421" t="str">
        <f t="shared" si="6"/>
        <v>DelAgua 르완다 보건 프로그램: 르완다 남부 지역 CPA 231차</v>
      </c>
      <c r="B421">
        <v>419</v>
      </c>
      <c r="C421" t="s">
        <v>530</v>
      </c>
      <c r="D421" t="s">
        <v>1252</v>
      </c>
      <c r="E421" t="s">
        <v>20204</v>
      </c>
      <c r="F421" t="s">
        <v>20204</v>
      </c>
      <c r="J421" t="s">
        <v>1812</v>
      </c>
      <c r="L421" t="s">
        <v>20235</v>
      </c>
      <c r="M421" t="s">
        <v>209</v>
      </c>
      <c r="N421" t="s">
        <v>1228</v>
      </c>
      <c r="O421" t="s">
        <v>1231</v>
      </c>
      <c r="P421" t="s">
        <v>1013</v>
      </c>
      <c r="Q421" t="s">
        <v>13428</v>
      </c>
      <c r="R421">
        <v>40818</v>
      </c>
      <c r="S421" t="s">
        <v>2130</v>
      </c>
      <c r="T421" t="s">
        <v>2130</v>
      </c>
      <c r="U421" t="s">
        <v>20206</v>
      </c>
      <c r="V421" t="s">
        <v>13413</v>
      </c>
      <c r="W421" t="s">
        <v>24505</v>
      </c>
      <c r="X421">
        <v>40818</v>
      </c>
      <c r="Z421">
        <v>4</v>
      </c>
      <c r="AB421" t="s">
        <v>1749</v>
      </c>
      <c r="AC421" t="s">
        <v>1749</v>
      </c>
      <c r="AD421" t="s">
        <v>1749</v>
      </c>
      <c r="AE421" t="s">
        <v>22374</v>
      </c>
      <c r="AF421" t="s">
        <v>530</v>
      </c>
      <c r="AG421">
        <v>4</v>
      </c>
      <c r="AH421">
        <v>4</v>
      </c>
      <c r="AI421" t="s">
        <v>24602</v>
      </c>
      <c r="AJ421" t="s">
        <v>24603</v>
      </c>
      <c r="AK421" t="s">
        <v>24625</v>
      </c>
      <c r="AL421" t="s">
        <v>24626</v>
      </c>
      <c r="AN421" t="s">
        <v>20238</v>
      </c>
      <c r="AO421">
        <v>4</v>
      </c>
      <c r="AP421" t="s">
        <v>1749</v>
      </c>
      <c r="AQ421" t="s">
        <v>224</v>
      </c>
      <c r="AR421" t="s">
        <v>18170</v>
      </c>
      <c r="AS421" t="s">
        <v>819</v>
      </c>
      <c r="AT421" t="s">
        <v>24627</v>
      </c>
      <c r="AU421" t="s">
        <v>1244</v>
      </c>
      <c r="AV421" t="s">
        <v>20235</v>
      </c>
      <c r="AW421" t="s">
        <v>24607</v>
      </c>
      <c r="AX421" t="s">
        <v>20240</v>
      </c>
      <c r="AY421" t="s">
        <v>24628</v>
      </c>
      <c r="BA421" t="s">
        <v>1749</v>
      </c>
    </row>
    <row r="422" spans="1:53">
      <c r="A422" t="str">
        <f t="shared" si="6"/>
        <v>DelAgua 르완다 보건 프로그램: 르완다 남부 지역 CPA 241차</v>
      </c>
      <c r="B422">
        <v>420</v>
      </c>
      <c r="C422" t="s">
        <v>530</v>
      </c>
      <c r="D422" t="s">
        <v>1252</v>
      </c>
      <c r="E422" t="s">
        <v>20204</v>
      </c>
      <c r="F422" t="s">
        <v>20204</v>
      </c>
      <c r="J422" t="s">
        <v>1812</v>
      </c>
      <c r="L422" t="s">
        <v>20226</v>
      </c>
      <c r="M422" t="s">
        <v>209</v>
      </c>
      <c r="N422" t="s">
        <v>1228</v>
      </c>
      <c r="O422" t="s">
        <v>1231</v>
      </c>
      <c r="P422" t="s">
        <v>1013</v>
      </c>
      <c r="Q422" t="s">
        <v>13428</v>
      </c>
      <c r="R422">
        <v>40818</v>
      </c>
      <c r="S422" t="s">
        <v>2130</v>
      </c>
      <c r="T422" t="s">
        <v>2130</v>
      </c>
      <c r="U422" t="s">
        <v>20206</v>
      </c>
      <c r="V422" t="s">
        <v>13413</v>
      </c>
      <c r="W422" t="s">
        <v>24505</v>
      </c>
      <c r="X422">
        <v>40818</v>
      </c>
      <c r="Z422">
        <v>4</v>
      </c>
      <c r="AB422" t="s">
        <v>1749</v>
      </c>
      <c r="AC422" t="s">
        <v>1749</v>
      </c>
      <c r="AD422" t="s">
        <v>1749</v>
      </c>
      <c r="AE422" t="s">
        <v>22374</v>
      </c>
      <c r="AF422" t="s">
        <v>530</v>
      </c>
      <c r="AG422">
        <v>4</v>
      </c>
      <c r="AH422">
        <v>4</v>
      </c>
      <c r="AI422" t="s">
        <v>24602</v>
      </c>
      <c r="AJ422" t="s">
        <v>24603</v>
      </c>
      <c r="AK422" t="s">
        <v>24629</v>
      </c>
      <c r="AL422" t="s">
        <v>24630</v>
      </c>
      <c r="AN422" t="s">
        <v>20229</v>
      </c>
      <c r="AO422">
        <v>4</v>
      </c>
      <c r="AP422" t="s">
        <v>1749</v>
      </c>
      <c r="AQ422" t="s">
        <v>224</v>
      </c>
      <c r="AR422" t="s">
        <v>18170</v>
      </c>
      <c r="AS422" t="s">
        <v>819</v>
      </c>
      <c r="AT422" t="s">
        <v>24631</v>
      </c>
      <c r="AU422" t="s">
        <v>1244</v>
      </c>
      <c r="AV422" t="s">
        <v>20226</v>
      </c>
      <c r="AW422" t="s">
        <v>24607</v>
      </c>
      <c r="AX422" t="s">
        <v>20231</v>
      </c>
      <c r="AY422" t="s">
        <v>24632</v>
      </c>
      <c r="BA422" t="s">
        <v>1749</v>
      </c>
    </row>
    <row r="423" spans="1:53">
      <c r="A423" t="str">
        <f t="shared" si="6"/>
        <v>DelAgua 르완다 보건 프로그램: 르완다 남부 지역 CPA 251차</v>
      </c>
      <c r="B423">
        <v>421</v>
      </c>
      <c r="C423" t="s">
        <v>530</v>
      </c>
      <c r="D423" t="s">
        <v>1252</v>
      </c>
      <c r="E423" t="s">
        <v>20204</v>
      </c>
      <c r="F423" t="s">
        <v>20204</v>
      </c>
      <c r="J423" t="s">
        <v>1812</v>
      </c>
      <c r="L423" t="s">
        <v>20217</v>
      </c>
      <c r="M423" t="s">
        <v>209</v>
      </c>
      <c r="N423" t="s">
        <v>1228</v>
      </c>
      <c r="O423" t="s">
        <v>1231</v>
      </c>
      <c r="P423" t="s">
        <v>1013</v>
      </c>
      <c r="Q423" t="s">
        <v>13428</v>
      </c>
      <c r="R423">
        <v>40818</v>
      </c>
      <c r="S423" t="s">
        <v>2130</v>
      </c>
      <c r="T423" t="s">
        <v>2130</v>
      </c>
      <c r="U423" t="s">
        <v>20206</v>
      </c>
      <c r="V423" t="s">
        <v>13413</v>
      </c>
      <c r="W423" t="s">
        <v>24505</v>
      </c>
      <c r="X423">
        <v>40818</v>
      </c>
      <c r="Z423">
        <v>4</v>
      </c>
      <c r="AB423" t="s">
        <v>1749</v>
      </c>
      <c r="AC423" t="s">
        <v>1749</v>
      </c>
      <c r="AD423" t="s">
        <v>1749</v>
      </c>
      <c r="AE423" t="s">
        <v>22374</v>
      </c>
      <c r="AF423" t="s">
        <v>530</v>
      </c>
      <c r="AG423">
        <v>4</v>
      </c>
      <c r="AH423">
        <v>4</v>
      </c>
      <c r="AI423" t="s">
        <v>24602</v>
      </c>
      <c r="AJ423" t="s">
        <v>24603</v>
      </c>
      <c r="AK423" t="s">
        <v>24633</v>
      </c>
      <c r="AL423" t="s">
        <v>24634</v>
      </c>
      <c r="AN423" t="s">
        <v>20220</v>
      </c>
      <c r="AO423">
        <v>4</v>
      </c>
      <c r="AP423" t="s">
        <v>1749</v>
      </c>
      <c r="AQ423" t="s">
        <v>224</v>
      </c>
      <c r="AR423" t="s">
        <v>18170</v>
      </c>
      <c r="AS423" t="s">
        <v>819</v>
      </c>
      <c r="AT423" t="s">
        <v>24635</v>
      </c>
      <c r="AU423" t="s">
        <v>1244</v>
      </c>
      <c r="AV423" t="s">
        <v>20217</v>
      </c>
      <c r="AW423" t="s">
        <v>24607</v>
      </c>
      <c r="AX423" t="s">
        <v>20222</v>
      </c>
      <c r="AY423" t="s">
        <v>24636</v>
      </c>
      <c r="BA423" t="s">
        <v>1749</v>
      </c>
    </row>
    <row r="424" spans="1:53">
      <c r="A424" t="str">
        <f t="shared" si="6"/>
        <v>DelAgua 르완다 보건 프로그램: 르완다 남부 지역 CPA 261차</v>
      </c>
      <c r="B424">
        <v>422</v>
      </c>
      <c r="C424" t="s">
        <v>530</v>
      </c>
      <c r="D424" t="s">
        <v>1252</v>
      </c>
      <c r="E424" t="s">
        <v>20204</v>
      </c>
      <c r="F424" t="s">
        <v>20204</v>
      </c>
      <c r="J424" t="s">
        <v>1812</v>
      </c>
      <c r="L424" t="s">
        <v>20205</v>
      </c>
      <c r="M424" t="s">
        <v>209</v>
      </c>
      <c r="N424" t="s">
        <v>1228</v>
      </c>
      <c r="O424" t="s">
        <v>1231</v>
      </c>
      <c r="P424" t="s">
        <v>1013</v>
      </c>
      <c r="Q424" t="s">
        <v>13428</v>
      </c>
      <c r="R424">
        <v>40818</v>
      </c>
      <c r="S424" t="s">
        <v>2130</v>
      </c>
      <c r="T424" t="s">
        <v>2130</v>
      </c>
      <c r="U424" t="s">
        <v>20206</v>
      </c>
      <c r="V424" t="s">
        <v>13413</v>
      </c>
      <c r="W424" t="s">
        <v>24505</v>
      </c>
      <c r="X424">
        <v>40818</v>
      </c>
      <c r="Z424">
        <v>2</v>
      </c>
      <c r="AB424">
        <v>2</v>
      </c>
      <c r="AC424" t="s">
        <v>1749</v>
      </c>
      <c r="AD424" t="s">
        <v>1749</v>
      </c>
      <c r="AE424" t="s">
        <v>22374</v>
      </c>
      <c r="AF424" t="s">
        <v>530</v>
      </c>
      <c r="AG424">
        <v>4</v>
      </c>
      <c r="AH424">
        <v>2</v>
      </c>
      <c r="AI424" t="s">
        <v>24602</v>
      </c>
      <c r="AJ424" t="s">
        <v>24603</v>
      </c>
      <c r="AK424" t="s">
        <v>24637</v>
      </c>
      <c r="AL424" t="s">
        <v>24638</v>
      </c>
      <c r="AN424" t="s">
        <v>20209</v>
      </c>
      <c r="AO424">
        <v>2</v>
      </c>
      <c r="AP424" t="s">
        <v>1749</v>
      </c>
      <c r="AQ424" t="s">
        <v>224</v>
      </c>
      <c r="AR424" t="s">
        <v>18170</v>
      </c>
      <c r="AS424" t="s">
        <v>819</v>
      </c>
      <c r="AT424" t="s">
        <v>24639</v>
      </c>
      <c r="AU424" t="s">
        <v>1244</v>
      </c>
      <c r="AV424" t="s">
        <v>20205</v>
      </c>
      <c r="AW424" t="s">
        <v>24607</v>
      </c>
      <c r="AX424" t="s">
        <v>20211</v>
      </c>
      <c r="AY424" t="s">
        <v>24640</v>
      </c>
      <c r="AZ424" t="s">
        <v>24641</v>
      </c>
      <c r="BA424" t="s">
        <v>1749</v>
      </c>
    </row>
    <row r="425" spans="1:53">
      <c r="A425" t="str">
        <f t="shared" si="6"/>
        <v>SHINE – 인도 LED 보급 CPA03 사업1차</v>
      </c>
      <c r="B425">
        <v>423</v>
      </c>
      <c r="C425" t="s">
        <v>870</v>
      </c>
      <c r="D425" t="s">
        <v>19808</v>
      </c>
      <c r="E425" t="s">
        <v>20153</v>
      </c>
      <c r="F425" t="s">
        <v>20367</v>
      </c>
      <c r="G425" t="s">
        <v>1254</v>
      </c>
      <c r="H425" t="s">
        <v>19810</v>
      </c>
      <c r="I425" t="s">
        <v>1446</v>
      </c>
      <c r="J425" t="s">
        <v>1257</v>
      </c>
      <c r="K425" t="s">
        <v>19811</v>
      </c>
      <c r="L425" t="s">
        <v>20369</v>
      </c>
      <c r="M425" t="s">
        <v>209</v>
      </c>
      <c r="N425" t="s">
        <v>1228</v>
      </c>
      <c r="O425" t="s">
        <v>1231</v>
      </c>
      <c r="P425" t="s">
        <v>20173</v>
      </c>
      <c r="Q425" t="s">
        <v>20174</v>
      </c>
      <c r="R425">
        <v>90810</v>
      </c>
      <c r="S425" t="s">
        <v>2130</v>
      </c>
      <c r="T425" t="s">
        <v>2130</v>
      </c>
      <c r="U425" t="s">
        <v>20370</v>
      </c>
      <c r="V425" t="s">
        <v>13413</v>
      </c>
      <c r="W425" t="s">
        <v>24312</v>
      </c>
      <c r="X425">
        <v>251</v>
      </c>
      <c r="Z425">
        <v>115</v>
      </c>
      <c r="AB425">
        <v>1</v>
      </c>
      <c r="AC425" t="s">
        <v>1749</v>
      </c>
      <c r="AD425" t="s">
        <v>1749</v>
      </c>
      <c r="AE425" t="s">
        <v>24642</v>
      </c>
      <c r="AF425" t="s">
        <v>870</v>
      </c>
      <c r="AG425">
        <v>115</v>
      </c>
      <c r="AH425">
        <v>115</v>
      </c>
      <c r="AI425" t="s">
        <v>24643</v>
      </c>
      <c r="AJ425" t="s">
        <v>24644</v>
      </c>
      <c r="AK425" t="s">
        <v>24645</v>
      </c>
      <c r="AL425" t="s">
        <v>24646</v>
      </c>
      <c r="AN425" t="s">
        <v>20373</v>
      </c>
      <c r="AO425">
        <v>115</v>
      </c>
      <c r="AP425" t="s">
        <v>1749</v>
      </c>
      <c r="AQ425" t="s">
        <v>224</v>
      </c>
      <c r="AR425" t="s">
        <v>18170</v>
      </c>
      <c r="AS425" t="s">
        <v>819</v>
      </c>
      <c r="AT425" t="s">
        <v>24647</v>
      </c>
      <c r="AU425" t="s">
        <v>1244</v>
      </c>
      <c r="AV425" t="s">
        <v>20369</v>
      </c>
      <c r="AW425" t="s">
        <v>23681</v>
      </c>
      <c r="AX425" t="s">
        <v>20179</v>
      </c>
      <c r="AY425" t="s">
        <v>24648</v>
      </c>
      <c r="AZ425" t="s">
        <v>24649</v>
      </c>
      <c r="BA425" t="s">
        <v>1749</v>
      </c>
    </row>
    <row r="426" spans="1:53">
      <c r="A426" t="str">
        <f t="shared" si="6"/>
        <v>SHINE – 인도 LED 보급 CPA03 사업2차</v>
      </c>
      <c r="B426">
        <v>424</v>
      </c>
      <c r="C426" t="s">
        <v>870</v>
      </c>
      <c r="D426" t="s">
        <v>19808</v>
      </c>
      <c r="E426" t="s">
        <v>20153</v>
      </c>
      <c r="F426" t="s">
        <v>20367</v>
      </c>
      <c r="G426" t="s">
        <v>1254</v>
      </c>
      <c r="H426" t="s">
        <v>19810</v>
      </c>
      <c r="I426" t="s">
        <v>1446</v>
      </c>
      <c r="J426" t="s">
        <v>1257</v>
      </c>
      <c r="K426" t="s">
        <v>19811</v>
      </c>
      <c r="L426" t="s">
        <v>20369</v>
      </c>
      <c r="M426" t="s">
        <v>209</v>
      </c>
      <c r="N426" t="s">
        <v>1228</v>
      </c>
      <c r="O426" t="s">
        <v>1231</v>
      </c>
      <c r="P426" t="s">
        <v>20173</v>
      </c>
      <c r="Q426" t="s">
        <v>20174</v>
      </c>
      <c r="R426">
        <v>90810</v>
      </c>
      <c r="S426" t="s">
        <v>2130</v>
      </c>
      <c r="T426" t="s">
        <v>2130</v>
      </c>
      <c r="U426" t="s">
        <v>20370</v>
      </c>
      <c r="V426" t="s">
        <v>13427</v>
      </c>
      <c r="W426" t="s">
        <v>24650</v>
      </c>
      <c r="X426">
        <v>43488</v>
      </c>
      <c r="Z426">
        <v>13590</v>
      </c>
      <c r="AB426">
        <v>84</v>
      </c>
      <c r="AC426" t="s">
        <v>1749</v>
      </c>
      <c r="AD426" t="s">
        <v>1749</v>
      </c>
      <c r="AE426" t="s">
        <v>24642</v>
      </c>
      <c r="AF426" t="s">
        <v>870</v>
      </c>
      <c r="AG426">
        <v>115</v>
      </c>
      <c r="AH426">
        <v>13590</v>
      </c>
      <c r="AI426" t="s">
        <v>24651</v>
      </c>
      <c r="AJ426" t="s">
        <v>24652</v>
      </c>
      <c r="AK426" t="s">
        <v>24653</v>
      </c>
      <c r="AL426" t="s">
        <v>24654</v>
      </c>
      <c r="AN426" t="s">
        <v>20373</v>
      </c>
      <c r="AO426">
        <v>13590</v>
      </c>
      <c r="AP426" t="s">
        <v>1749</v>
      </c>
      <c r="AQ426" t="s">
        <v>224</v>
      </c>
      <c r="AR426" t="s">
        <v>18170</v>
      </c>
      <c r="AS426" t="s">
        <v>819</v>
      </c>
      <c r="AT426" t="s">
        <v>24655</v>
      </c>
      <c r="AU426" t="s">
        <v>1244</v>
      </c>
      <c r="AV426" t="s">
        <v>20369</v>
      </c>
      <c r="AW426" t="s">
        <v>5422</v>
      </c>
      <c r="AX426" t="s">
        <v>20179</v>
      </c>
      <c r="AY426" t="s">
        <v>24656</v>
      </c>
      <c r="AZ426" t="s">
        <v>24657</v>
      </c>
      <c r="BA426" t="s">
        <v>1749</v>
      </c>
    </row>
    <row r="427" spans="1:53">
      <c r="A427" t="str">
        <f t="shared" si="6"/>
        <v>SHINE – 인도 LED 보급 CPA03 사업3차</v>
      </c>
      <c r="B427">
        <v>425</v>
      </c>
      <c r="C427" t="s">
        <v>870</v>
      </c>
      <c r="D427" t="s">
        <v>19808</v>
      </c>
      <c r="E427" t="s">
        <v>20153</v>
      </c>
      <c r="F427" t="s">
        <v>20367</v>
      </c>
      <c r="G427" t="s">
        <v>1254</v>
      </c>
      <c r="H427" t="s">
        <v>19810</v>
      </c>
      <c r="I427" t="s">
        <v>1446</v>
      </c>
      <c r="J427" t="s">
        <v>1257</v>
      </c>
      <c r="K427" t="s">
        <v>19811</v>
      </c>
      <c r="L427" t="s">
        <v>20369</v>
      </c>
      <c r="M427" t="s">
        <v>209</v>
      </c>
      <c r="N427" t="s">
        <v>1228</v>
      </c>
      <c r="O427" t="s">
        <v>1231</v>
      </c>
      <c r="P427" t="s">
        <v>20173</v>
      </c>
      <c r="Q427" t="s">
        <v>20174</v>
      </c>
      <c r="R427">
        <v>90810</v>
      </c>
      <c r="S427" t="s">
        <v>2130</v>
      </c>
      <c r="T427" t="s">
        <v>2130</v>
      </c>
      <c r="U427" t="s">
        <v>20370</v>
      </c>
      <c r="V427" t="s">
        <v>14315</v>
      </c>
      <c r="W427" t="s">
        <v>23496</v>
      </c>
      <c r="X427">
        <v>90810</v>
      </c>
      <c r="Z427">
        <v>133821</v>
      </c>
      <c r="AB427">
        <v>1329</v>
      </c>
      <c r="AC427" t="s">
        <v>1749</v>
      </c>
      <c r="AD427" t="s">
        <v>1749</v>
      </c>
      <c r="AE427" t="s">
        <v>22374</v>
      </c>
      <c r="AF427" t="s">
        <v>870</v>
      </c>
      <c r="AG427">
        <v>115</v>
      </c>
      <c r="AH427">
        <v>133821</v>
      </c>
      <c r="AI427" t="s">
        <v>24658</v>
      </c>
      <c r="AJ427" t="s">
        <v>24659</v>
      </c>
      <c r="AK427" t="s">
        <v>24660</v>
      </c>
      <c r="AL427" t="s">
        <v>24646</v>
      </c>
      <c r="AN427" t="s">
        <v>20373</v>
      </c>
      <c r="AO427">
        <v>133821</v>
      </c>
      <c r="AP427" t="s">
        <v>1749</v>
      </c>
      <c r="AQ427" t="s">
        <v>224</v>
      </c>
      <c r="AR427" t="s">
        <v>18170</v>
      </c>
      <c r="AS427" t="s">
        <v>819</v>
      </c>
      <c r="AT427" t="s">
        <v>24661</v>
      </c>
      <c r="AU427" t="s">
        <v>1244</v>
      </c>
      <c r="AV427" t="s">
        <v>20369</v>
      </c>
      <c r="AW427" t="s">
        <v>978</v>
      </c>
      <c r="AX427" t="s">
        <v>20179</v>
      </c>
      <c r="AY427" t="s">
        <v>24662</v>
      </c>
      <c r="AZ427" t="s">
        <v>24663</v>
      </c>
      <c r="BA427" t="s">
        <v>1749</v>
      </c>
    </row>
    <row r="428" spans="1:53">
      <c r="A428" t="str">
        <f t="shared" si="6"/>
        <v>SHINE - 인도 LED 전구 보급사업-12차</v>
      </c>
      <c r="B428">
        <v>426</v>
      </c>
      <c r="C428" t="s">
        <v>530</v>
      </c>
      <c r="D428" t="s">
        <v>1252</v>
      </c>
      <c r="E428" t="s">
        <v>20153</v>
      </c>
      <c r="F428" t="s">
        <v>20153</v>
      </c>
      <c r="J428" t="s">
        <v>1812</v>
      </c>
      <c r="L428" t="s">
        <v>20194</v>
      </c>
      <c r="M428" t="s">
        <v>209</v>
      </c>
      <c r="N428" t="s">
        <v>1228</v>
      </c>
      <c r="O428" t="s">
        <v>1231</v>
      </c>
      <c r="P428" t="s">
        <v>2339</v>
      </c>
      <c r="Q428" t="s">
        <v>20156</v>
      </c>
      <c r="R428">
        <v>364202</v>
      </c>
      <c r="S428" t="s">
        <v>2130</v>
      </c>
      <c r="T428" t="s">
        <v>2130</v>
      </c>
      <c r="U428" t="s">
        <v>20157</v>
      </c>
      <c r="V428" t="s">
        <v>13427</v>
      </c>
      <c r="W428" t="s">
        <v>24650</v>
      </c>
      <c r="X428">
        <v>3585</v>
      </c>
      <c r="Z428">
        <v>2485</v>
      </c>
      <c r="AB428">
        <v>783</v>
      </c>
      <c r="AC428" t="s">
        <v>1749</v>
      </c>
      <c r="AD428" t="s">
        <v>1749</v>
      </c>
      <c r="AE428" t="s">
        <v>22374</v>
      </c>
      <c r="AF428" t="s">
        <v>530</v>
      </c>
      <c r="AG428">
        <v>1516</v>
      </c>
      <c r="AH428">
        <v>2485</v>
      </c>
      <c r="AI428" t="s">
        <v>24664</v>
      </c>
      <c r="AJ428" t="s">
        <v>24665</v>
      </c>
      <c r="AK428" t="s">
        <v>24666</v>
      </c>
      <c r="AL428" t="s">
        <v>23679</v>
      </c>
      <c r="AN428" t="s">
        <v>20197</v>
      </c>
      <c r="AO428">
        <v>2485</v>
      </c>
      <c r="AP428" t="s">
        <v>1749</v>
      </c>
      <c r="AQ428" t="s">
        <v>224</v>
      </c>
      <c r="AR428" t="s">
        <v>18170</v>
      </c>
      <c r="AS428" t="s">
        <v>819</v>
      </c>
      <c r="AT428" t="s">
        <v>24667</v>
      </c>
      <c r="AU428" t="s">
        <v>1244</v>
      </c>
      <c r="AV428" t="s">
        <v>20194</v>
      </c>
      <c r="AW428" t="s">
        <v>5422</v>
      </c>
      <c r="AX428" t="s">
        <v>20199</v>
      </c>
      <c r="AY428" t="s">
        <v>24668</v>
      </c>
      <c r="AZ428" t="s">
        <v>24669</v>
      </c>
      <c r="BA428" t="s">
        <v>1749</v>
      </c>
    </row>
    <row r="429" spans="1:53">
      <c r="A429" t="str">
        <f t="shared" si="6"/>
        <v>SHINE - 인도 LED 전구 보급사업-13차</v>
      </c>
      <c r="B429">
        <v>427</v>
      </c>
      <c r="C429" t="s">
        <v>530</v>
      </c>
      <c r="D429" t="s">
        <v>1252</v>
      </c>
      <c r="E429" t="s">
        <v>20153</v>
      </c>
      <c r="F429" t="s">
        <v>20153</v>
      </c>
      <c r="J429" t="s">
        <v>1812</v>
      </c>
      <c r="L429" t="s">
        <v>20194</v>
      </c>
      <c r="M429" t="s">
        <v>209</v>
      </c>
      <c r="N429" t="s">
        <v>1228</v>
      </c>
      <c r="O429" t="s">
        <v>1231</v>
      </c>
      <c r="P429" t="s">
        <v>2339</v>
      </c>
      <c r="Q429" t="s">
        <v>20156</v>
      </c>
      <c r="R429">
        <v>364202</v>
      </c>
      <c r="S429" t="s">
        <v>2130</v>
      </c>
      <c r="T429" t="s">
        <v>2130</v>
      </c>
      <c r="U429" t="s">
        <v>20157</v>
      </c>
      <c r="V429" t="s">
        <v>14315</v>
      </c>
      <c r="W429" t="s">
        <v>23496</v>
      </c>
      <c r="X429">
        <v>3975</v>
      </c>
      <c r="Z429">
        <v>2460</v>
      </c>
      <c r="AB429">
        <v>1164</v>
      </c>
      <c r="AC429" t="s">
        <v>1749</v>
      </c>
      <c r="AD429" t="s">
        <v>1749</v>
      </c>
      <c r="AE429" t="s">
        <v>22374</v>
      </c>
      <c r="AF429" t="s">
        <v>530</v>
      </c>
      <c r="AG429">
        <v>1516</v>
      </c>
      <c r="AH429">
        <v>2460</v>
      </c>
      <c r="AI429" t="s">
        <v>24670</v>
      </c>
      <c r="AJ429" t="s">
        <v>24671</v>
      </c>
      <c r="AK429" t="s">
        <v>24672</v>
      </c>
      <c r="AL429" t="s">
        <v>23679</v>
      </c>
      <c r="AN429" t="s">
        <v>20197</v>
      </c>
      <c r="AO429">
        <v>2460</v>
      </c>
      <c r="AP429" t="s">
        <v>1749</v>
      </c>
      <c r="AQ429" t="s">
        <v>224</v>
      </c>
      <c r="AR429" t="s">
        <v>18170</v>
      </c>
      <c r="AS429" t="s">
        <v>819</v>
      </c>
      <c r="AT429" t="s">
        <v>24673</v>
      </c>
      <c r="AU429" t="s">
        <v>1244</v>
      </c>
      <c r="AV429" t="s">
        <v>20194</v>
      </c>
      <c r="AW429" t="s">
        <v>978</v>
      </c>
      <c r="AX429" t="s">
        <v>20199</v>
      </c>
      <c r="AY429" t="s">
        <v>24674</v>
      </c>
      <c r="AZ429" t="s">
        <v>24675</v>
      </c>
      <c r="BA429" t="s">
        <v>1749</v>
      </c>
    </row>
    <row r="430" spans="1:53">
      <c r="A430" t="str">
        <f t="shared" si="6"/>
        <v>SHINE - 인도 LED 전구 보급사업-22차</v>
      </c>
      <c r="B430">
        <v>428</v>
      </c>
      <c r="C430" t="s">
        <v>530</v>
      </c>
      <c r="D430" t="s">
        <v>1252</v>
      </c>
      <c r="E430" t="s">
        <v>20153</v>
      </c>
      <c r="F430" t="s">
        <v>20153</v>
      </c>
      <c r="J430" t="s">
        <v>1812</v>
      </c>
      <c r="L430" t="s">
        <v>20184</v>
      </c>
      <c r="M430" t="s">
        <v>209</v>
      </c>
      <c r="N430" t="s">
        <v>1228</v>
      </c>
      <c r="O430" t="s">
        <v>1231</v>
      </c>
      <c r="P430" t="s">
        <v>2392</v>
      </c>
      <c r="Q430" t="s">
        <v>20156</v>
      </c>
      <c r="R430">
        <v>90810</v>
      </c>
      <c r="S430" t="s">
        <v>2130</v>
      </c>
      <c r="T430" t="s">
        <v>2130</v>
      </c>
      <c r="U430" t="s">
        <v>20157</v>
      </c>
      <c r="V430" t="s">
        <v>13427</v>
      </c>
      <c r="W430" t="s">
        <v>24650</v>
      </c>
      <c r="X430">
        <v>12424</v>
      </c>
      <c r="Z430">
        <v>325</v>
      </c>
      <c r="AB430">
        <v>204</v>
      </c>
      <c r="AC430" t="s">
        <v>1749</v>
      </c>
      <c r="AD430" t="s">
        <v>1749</v>
      </c>
      <c r="AE430" t="s">
        <v>22374</v>
      </c>
      <c r="AF430" t="s">
        <v>530</v>
      </c>
      <c r="AG430">
        <v>245</v>
      </c>
      <c r="AH430">
        <v>325</v>
      </c>
      <c r="AI430" t="s">
        <v>24676</v>
      </c>
      <c r="AJ430" t="s">
        <v>24677</v>
      </c>
      <c r="AK430" t="s">
        <v>24678</v>
      </c>
      <c r="AL430" t="s">
        <v>24308</v>
      </c>
      <c r="AN430" t="s">
        <v>20187</v>
      </c>
      <c r="AO430">
        <v>325</v>
      </c>
      <c r="AP430" t="s">
        <v>1749</v>
      </c>
      <c r="AQ430" t="s">
        <v>224</v>
      </c>
      <c r="AR430" t="s">
        <v>18170</v>
      </c>
      <c r="AS430" t="s">
        <v>819</v>
      </c>
      <c r="AT430" t="s">
        <v>24679</v>
      </c>
      <c r="AU430" t="s">
        <v>1244</v>
      </c>
      <c r="AV430" t="s">
        <v>20184</v>
      </c>
      <c r="AW430" t="s">
        <v>5422</v>
      </c>
      <c r="AX430" t="s">
        <v>20189</v>
      </c>
      <c r="AY430" t="s">
        <v>24680</v>
      </c>
      <c r="AZ430" t="s">
        <v>24681</v>
      </c>
      <c r="BA430" t="s">
        <v>1749</v>
      </c>
    </row>
    <row r="431" spans="1:53">
      <c r="A431" t="str">
        <f t="shared" si="6"/>
        <v>SHINE - 인도 LED 전구 보급사업-23차</v>
      </c>
      <c r="B431">
        <v>429</v>
      </c>
      <c r="C431" t="s">
        <v>530</v>
      </c>
      <c r="D431" t="s">
        <v>1252</v>
      </c>
      <c r="E431" t="s">
        <v>20153</v>
      </c>
      <c r="F431" t="s">
        <v>20153</v>
      </c>
      <c r="J431" t="s">
        <v>1812</v>
      </c>
      <c r="L431" t="s">
        <v>20184</v>
      </c>
      <c r="M431" t="s">
        <v>209</v>
      </c>
      <c r="N431" t="s">
        <v>1228</v>
      </c>
      <c r="O431" t="s">
        <v>1231</v>
      </c>
      <c r="P431" t="s">
        <v>2392</v>
      </c>
      <c r="Q431" t="s">
        <v>20156</v>
      </c>
      <c r="R431">
        <v>90810</v>
      </c>
      <c r="S431" t="s">
        <v>2130</v>
      </c>
      <c r="T431" t="s">
        <v>2130</v>
      </c>
      <c r="U431" t="s">
        <v>20157</v>
      </c>
      <c r="V431" t="s">
        <v>14315</v>
      </c>
      <c r="W431" t="s">
        <v>23496</v>
      </c>
      <c r="X431">
        <v>37026</v>
      </c>
      <c r="Z431">
        <v>304</v>
      </c>
      <c r="AB431">
        <v>282</v>
      </c>
      <c r="AC431" t="s">
        <v>1749</v>
      </c>
      <c r="AD431" t="s">
        <v>1749</v>
      </c>
      <c r="AE431" t="s">
        <v>22374</v>
      </c>
      <c r="AF431" t="s">
        <v>530</v>
      </c>
      <c r="AG431">
        <v>245</v>
      </c>
      <c r="AH431">
        <v>304</v>
      </c>
      <c r="AI431" t="s">
        <v>24682</v>
      </c>
      <c r="AJ431" t="s">
        <v>24683</v>
      </c>
      <c r="AK431" t="s">
        <v>24684</v>
      </c>
      <c r="AL431" t="s">
        <v>24308</v>
      </c>
      <c r="AN431" t="s">
        <v>20187</v>
      </c>
      <c r="AO431">
        <v>304</v>
      </c>
      <c r="AP431" t="s">
        <v>1749</v>
      </c>
      <c r="AQ431" t="s">
        <v>224</v>
      </c>
      <c r="AR431" t="s">
        <v>18170</v>
      </c>
      <c r="AS431" t="s">
        <v>819</v>
      </c>
      <c r="AT431" t="s">
        <v>24685</v>
      </c>
      <c r="AU431" t="s">
        <v>1244</v>
      </c>
      <c r="AV431" t="s">
        <v>20184</v>
      </c>
      <c r="AW431" t="s">
        <v>978</v>
      </c>
      <c r="AX431" t="s">
        <v>20189</v>
      </c>
      <c r="AY431" t="s">
        <v>24686</v>
      </c>
      <c r="AZ431" t="s">
        <v>24687</v>
      </c>
      <c r="BA431" t="s">
        <v>1749</v>
      </c>
    </row>
    <row r="432" spans="1:53">
      <c r="A432" t="str">
        <f t="shared" si="6"/>
        <v>SHINE - 인도 LED 전구 보급사업-32차</v>
      </c>
      <c r="B432">
        <v>430</v>
      </c>
      <c r="C432" t="s">
        <v>530</v>
      </c>
      <c r="D432" t="s">
        <v>1252</v>
      </c>
      <c r="E432" t="s">
        <v>20153</v>
      </c>
      <c r="F432" t="s">
        <v>20153</v>
      </c>
      <c r="J432" t="s">
        <v>1812</v>
      </c>
      <c r="L432" t="s">
        <v>20172</v>
      </c>
      <c r="M432" t="s">
        <v>209</v>
      </c>
      <c r="N432" t="s">
        <v>1228</v>
      </c>
      <c r="O432" t="s">
        <v>1231</v>
      </c>
      <c r="P432" t="s">
        <v>20173</v>
      </c>
      <c r="Q432" t="s">
        <v>20174</v>
      </c>
      <c r="R432">
        <v>90810</v>
      </c>
      <c r="S432" t="s">
        <v>2130</v>
      </c>
      <c r="T432" t="s">
        <v>2130</v>
      </c>
      <c r="U432" t="s">
        <v>20157</v>
      </c>
      <c r="V432" t="s">
        <v>13427</v>
      </c>
      <c r="W432" t="s">
        <v>24650</v>
      </c>
      <c r="X432">
        <v>43488</v>
      </c>
      <c r="Z432">
        <v>51</v>
      </c>
      <c r="AB432">
        <v>107</v>
      </c>
      <c r="AC432" t="s">
        <v>1749</v>
      </c>
      <c r="AD432" t="s">
        <v>1749</v>
      </c>
      <c r="AE432" t="s">
        <v>22374</v>
      </c>
      <c r="AF432" t="s">
        <v>530</v>
      </c>
      <c r="AG432">
        <v>10</v>
      </c>
      <c r="AH432">
        <v>51</v>
      </c>
      <c r="AI432" t="s">
        <v>24651</v>
      </c>
      <c r="AJ432" t="s">
        <v>24652</v>
      </c>
      <c r="AK432" t="s">
        <v>24688</v>
      </c>
      <c r="AL432" t="s">
        <v>24314</v>
      </c>
      <c r="AN432" t="s">
        <v>20177</v>
      </c>
      <c r="AO432">
        <v>51</v>
      </c>
      <c r="AP432" t="s">
        <v>1749</v>
      </c>
      <c r="AQ432" t="s">
        <v>224</v>
      </c>
      <c r="AR432" t="s">
        <v>18170</v>
      </c>
      <c r="AS432" t="s">
        <v>819</v>
      </c>
      <c r="AT432" t="s">
        <v>24689</v>
      </c>
      <c r="AU432" t="s">
        <v>1244</v>
      </c>
      <c r="AV432" t="s">
        <v>20172</v>
      </c>
      <c r="AW432" t="s">
        <v>5422</v>
      </c>
      <c r="AX432" t="s">
        <v>20179</v>
      </c>
      <c r="AY432" t="s">
        <v>24690</v>
      </c>
      <c r="AZ432" t="s">
        <v>24691</v>
      </c>
      <c r="BA432" t="s">
        <v>1749</v>
      </c>
    </row>
    <row r="433" spans="1:53">
      <c r="A433" t="str">
        <f t="shared" si="6"/>
        <v>SHINE - 인도 LED 전구 보급사업-33차</v>
      </c>
      <c r="B433">
        <v>431</v>
      </c>
      <c r="C433" t="s">
        <v>530</v>
      </c>
      <c r="D433" t="s">
        <v>1252</v>
      </c>
      <c r="E433" t="s">
        <v>20153</v>
      </c>
      <c r="F433" t="s">
        <v>20153</v>
      </c>
      <c r="J433" t="s">
        <v>1812</v>
      </c>
      <c r="L433" t="s">
        <v>20172</v>
      </c>
      <c r="M433" t="s">
        <v>209</v>
      </c>
      <c r="N433" t="s">
        <v>1228</v>
      </c>
      <c r="O433" t="s">
        <v>1231</v>
      </c>
      <c r="P433" t="s">
        <v>20173</v>
      </c>
      <c r="Q433" t="s">
        <v>20174</v>
      </c>
      <c r="R433">
        <v>90810</v>
      </c>
      <c r="S433" t="s">
        <v>2130</v>
      </c>
      <c r="T433" t="s">
        <v>2130</v>
      </c>
      <c r="U433" t="s">
        <v>20157</v>
      </c>
      <c r="V433" t="s">
        <v>14315</v>
      </c>
      <c r="W433" t="s">
        <v>23496</v>
      </c>
      <c r="X433">
        <v>166453</v>
      </c>
      <c r="Z433">
        <v>18</v>
      </c>
      <c r="AB433">
        <v>157</v>
      </c>
      <c r="AC433" t="s">
        <v>1749</v>
      </c>
      <c r="AD433" t="s">
        <v>1749</v>
      </c>
      <c r="AE433" t="s">
        <v>22374</v>
      </c>
      <c r="AF433" t="s">
        <v>530</v>
      </c>
      <c r="AG433">
        <v>10</v>
      </c>
      <c r="AH433">
        <v>18</v>
      </c>
      <c r="AI433" t="s">
        <v>24658</v>
      </c>
      <c r="AJ433" t="s">
        <v>24659</v>
      </c>
      <c r="AK433" t="s">
        <v>24692</v>
      </c>
      <c r="AL433" t="s">
        <v>24314</v>
      </c>
      <c r="AN433" t="s">
        <v>20177</v>
      </c>
      <c r="AO433">
        <v>18</v>
      </c>
      <c r="AP433" t="s">
        <v>1749</v>
      </c>
      <c r="AQ433" t="s">
        <v>224</v>
      </c>
      <c r="AR433" t="s">
        <v>18170</v>
      </c>
      <c r="AS433" t="s">
        <v>819</v>
      </c>
      <c r="AT433" t="s">
        <v>24693</v>
      </c>
      <c r="AU433" t="s">
        <v>1244</v>
      </c>
      <c r="AV433" t="s">
        <v>20172</v>
      </c>
      <c r="AW433" t="s">
        <v>978</v>
      </c>
      <c r="AX433" t="s">
        <v>20179</v>
      </c>
      <c r="AY433" t="s">
        <v>24694</v>
      </c>
      <c r="AZ433" t="s">
        <v>24695</v>
      </c>
      <c r="BA433" t="s">
        <v>1749</v>
      </c>
    </row>
    <row r="434" spans="1:53">
      <c r="A434" t="str">
        <f t="shared" si="6"/>
        <v>SHINE - 인도 LED 전구 보급사업-42차</v>
      </c>
      <c r="B434">
        <v>432</v>
      </c>
      <c r="C434" t="s">
        <v>530</v>
      </c>
      <c r="D434" t="s">
        <v>1252</v>
      </c>
      <c r="E434" t="s">
        <v>20153</v>
      </c>
      <c r="F434" t="s">
        <v>20153</v>
      </c>
      <c r="J434" t="s">
        <v>1812</v>
      </c>
      <c r="L434" t="s">
        <v>20154</v>
      </c>
      <c r="M434" t="s">
        <v>209</v>
      </c>
      <c r="N434" t="s">
        <v>1228</v>
      </c>
      <c r="O434" t="s">
        <v>1231</v>
      </c>
      <c r="P434" t="s">
        <v>20155</v>
      </c>
      <c r="Q434" t="s">
        <v>20156</v>
      </c>
      <c r="R434">
        <v>86220</v>
      </c>
      <c r="S434" t="s">
        <v>2130</v>
      </c>
      <c r="T434" t="s">
        <v>2130</v>
      </c>
      <c r="U434" t="s">
        <v>20157</v>
      </c>
      <c r="V434" t="s">
        <v>13427</v>
      </c>
      <c r="W434" t="s">
        <v>24650</v>
      </c>
      <c r="X434">
        <v>467</v>
      </c>
      <c r="Z434">
        <v>184</v>
      </c>
      <c r="AB434">
        <v>230</v>
      </c>
      <c r="AC434" t="s">
        <v>1749</v>
      </c>
      <c r="AD434" t="s">
        <v>1749</v>
      </c>
      <c r="AE434" t="s">
        <v>22374</v>
      </c>
      <c r="AF434" t="s">
        <v>530</v>
      </c>
      <c r="AG434">
        <v>192</v>
      </c>
      <c r="AH434">
        <v>184</v>
      </c>
      <c r="AI434" t="s">
        <v>24696</v>
      </c>
      <c r="AJ434" t="s">
        <v>24697</v>
      </c>
      <c r="AK434" t="s">
        <v>24698</v>
      </c>
      <c r="AL434" t="s">
        <v>24319</v>
      </c>
      <c r="AN434" t="s">
        <v>20160</v>
      </c>
      <c r="AO434">
        <v>184</v>
      </c>
      <c r="AP434" t="s">
        <v>1749</v>
      </c>
      <c r="AQ434" t="s">
        <v>224</v>
      </c>
      <c r="AR434" t="s">
        <v>18170</v>
      </c>
      <c r="AS434" t="s">
        <v>819</v>
      </c>
      <c r="AT434" t="s">
        <v>24699</v>
      </c>
      <c r="AU434" t="s">
        <v>1244</v>
      </c>
      <c r="AV434" t="s">
        <v>20154</v>
      </c>
      <c r="AW434" t="s">
        <v>5422</v>
      </c>
      <c r="AX434" t="s">
        <v>20165</v>
      </c>
      <c r="AY434" t="s">
        <v>24700</v>
      </c>
      <c r="AZ434" t="s">
        <v>24701</v>
      </c>
      <c r="BA434" t="s">
        <v>1749</v>
      </c>
    </row>
    <row r="435" spans="1:53">
      <c r="A435" t="str">
        <f t="shared" si="6"/>
        <v>SHINE - 인도 LED 전구 보급사업-43차</v>
      </c>
      <c r="B435">
        <v>433</v>
      </c>
      <c r="C435" t="s">
        <v>530</v>
      </c>
      <c r="D435" t="s">
        <v>1252</v>
      </c>
      <c r="E435" t="s">
        <v>20153</v>
      </c>
      <c r="F435" t="s">
        <v>20153</v>
      </c>
      <c r="J435" t="s">
        <v>1812</v>
      </c>
      <c r="L435" t="s">
        <v>20154</v>
      </c>
      <c r="M435" t="s">
        <v>209</v>
      </c>
      <c r="N435" t="s">
        <v>1228</v>
      </c>
      <c r="O435" t="s">
        <v>1231</v>
      </c>
      <c r="P435" t="s">
        <v>20155</v>
      </c>
      <c r="Q435" t="s">
        <v>20156</v>
      </c>
      <c r="R435">
        <v>86220</v>
      </c>
      <c r="S435" t="s">
        <v>2130</v>
      </c>
      <c r="T435" t="s">
        <v>2130</v>
      </c>
      <c r="U435" t="s">
        <v>20157</v>
      </c>
      <c r="V435" t="s">
        <v>14315</v>
      </c>
      <c r="W435" t="s">
        <v>23496</v>
      </c>
      <c r="X435">
        <v>518</v>
      </c>
      <c r="Z435">
        <v>164</v>
      </c>
      <c r="AB435">
        <v>296</v>
      </c>
      <c r="AC435" t="s">
        <v>1749</v>
      </c>
      <c r="AD435" t="s">
        <v>1749</v>
      </c>
      <c r="AE435" t="s">
        <v>22374</v>
      </c>
      <c r="AF435" t="s">
        <v>530</v>
      </c>
      <c r="AG435">
        <v>192</v>
      </c>
      <c r="AH435">
        <v>164</v>
      </c>
      <c r="AI435" t="s">
        <v>24702</v>
      </c>
      <c r="AJ435" t="s">
        <v>24703</v>
      </c>
      <c r="AK435" t="s">
        <v>24704</v>
      </c>
      <c r="AL435" t="s">
        <v>24319</v>
      </c>
      <c r="AN435" t="s">
        <v>20160</v>
      </c>
      <c r="AO435">
        <v>164</v>
      </c>
      <c r="AP435" t="s">
        <v>1749</v>
      </c>
      <c r="AQ435" t="s">
        <v>224</v>
      </c>
      <c r="AR435" t="s">
        <v>18170</v>
      </c>
      <c r="AS435" t="s">
        <v>819</v>
      </c>
      <c r="AT435" t="s">
        <v>24705</v>
      </c>
      <c r="AU435" t="s">
        <v>1244</v>
      </c>
      <c r="AV435" t="s">
        <v>20154</v>
      </c>
      <c r="AW435" t="s">
        <v>978</v>
      </c>
      <c r="AX435" t="s">
        <v>20165</v>
      </c>
      <c r="AY435" t="s">
        <v>24706</v>
      </c>
      <c r="AZ435" t="s">
        <v>24707</v>
      </c>
      <c r="BA435" t="s">
        <v>1749</v>
      </c>
    </row>
    <row r="436" spans="1:53">
      <c r="A436" t="str">
        <f t="shared" si="6"/>
        <v xml:space="preserve"> 방글라데시 바크라바드 지역 가스배관 누설 방지를 통한 온실가스 감축사업1차</v>
      </c>
      <c r="B436">
        <v>434</v>
      </c>
      <c r="C436" t="s">
        <v>530</v>
      </c>
      <c r="D436" t="s">
        <v>1252</v>
      </c>
      <c r="E436" t="s">
        <v>19186</v>
      </c>
      <c r="F436" t="s">
        <v>19186</v>
      </c>
      <c r="J436" t="s">
        <v>1812</v>
      </c>
      <c r="L436" t="s">
        <v>20693</v>
      </c>
      <c r="M436" t="s">
        <v>209</v>
      </c>
      <c r="N436" t="s">
        <v>1228</v>
      </c>
      <c r="O436" t="s">
        <v>1293</v>
      </c>
      <c r="P436" t="s">
        <v>20694</v>
      </c>
      <c r="Q436" t="s">
        <v>20695</v>
      </c>
      <c r="R436">
        <v>2441426</v>
      </c>
      <c r="S436" t="s">
        <v>20696</v>
      </c>
      <c r="T436" t="s">
        <v>20697</v>
      </c>
      <c r="U436" t="s">
        <v>20698</v>
      </c>
      <c r="V436" t="s">
        <v>13413</v>
      </c>
      <c r="W436" t="s">
        <v>24708</v>
      </c>
      <c r="X436">
        <v>2441426</v>
      </c>
      <c r="Z436">
        <v>371916</v>
      </c>
      <c r="AB436" t="s">
        <v>1749</v>
      </c>
      <c r="AC436" t="s">
        <v>1749</v>
      </c>
      <c r="AD436" t="s">
        <v>1749</v>
      </c>
      <c r="AE436" t="s">
        <v>22411</v>
      </c>
      <c r="AF436" t="s">
        <v>530</v>
      </c>
      <c r="AG436">
        <v>371916</v>
      </c>
      <c r="AH436">
        <v>371916</v>
      </c>
      <c r="AI436" t="s">
        <v>24709</v>
      </c>
      <c r="AJ436" t="s">
        <v>24710</v>
      </c>
      <c r="AK436" t="s">
        <v>24711</v>
      </c>
      <c r="AL436" t="s">
        <v>24712</v>
      </c>
      <c r="AN436" t="s">
        <v>20701</v>
      </c>
      <c r="AO436">
        <v>371916</v>
      </c>
      <c r="AP436" t="s">
        <v>1749</v>
      </c>
      <c r="AQ436" t="s">
        <v>224</v>
      </c>
      <c r="AR436" t="s">
        <v>18170</v>
      </c>
      <c r="AS436" t="s">
        <v>819</v>
      </c>
      <c r="AT436" t="s">
        <v>24713</v>
      </c>
      <c r="AU436" t="s">
        <v>1244</v>
      </c>
      <c r="AV436" t="s">
        <v>20693</v>
      </c>
      <c r="AW436" t="s">
        <v>5076</v>
      </c>
      <c r="AX436">
        <v>10559</v>
      </c>
      <c r="AY436" t="s">
        <v>24714</v>
      </c>
      <c r="BA436" t="s">
        <v>1749</v>
      </c>
    </row>
    <row r="437" spans="1:53">
      <c r="A437" t="str">
        <f t="shared" si="6"/>
        <v xml:space="preserve"> 방글라데시 바크라바드 지역 가스배관 누설 방지를 통한 온실가스 감축사업2차</v>
      </c>
      <c r="B437">
        <v>435</v>
      </c>
      <c r="C437" t="s">
        <v>530</v>
      </c>
      <c r="D437" t="s">
        <v>1252</v>
      </c>
      <c r="E437" t="s">
        <v>19186</v>
      </c>
      <c r="F437" t="s">
        <v>19186</v>
      </c>
      <c r="J437" t="s">
        <v>1812</v>
      </c>
      <c r="L437" t="s">
        <v>20693</v>
      </c>
      <c r="M437" t="s">
        <v>209</v>
      </c>
      <c r="N437" t="s">
        <v>1228</v>
      </c>
      <c r="O437" t="s">
        <v>1293</v>
      </c>
      <c r="P437" t="s">
        <v>20694</v>
      </c>
      <c r="Q437" t="s">
        <v>20695</v>
      </c>
      <c r="R437">
        <v>2441426</v>
      </c>
      <c r="S437" t="s">
        <v>20696</v>
      </c>
      <c r="T437" t="s">
        <v>20697</v>
      </c>
      <c r="U437" t="s">
        <v>20698</v>
      </c>
      <c r="V437" t="s">
        <v>13427</v>
      </c>
      <c r="W437" t="s">
        <v>24715</v>
      </c>
      <c r="X437">
        <v>2441426</v>
      </c>
      <c r="Z437">
        <v>130105</v>
      </c>
      <c r="AB437" t="s">
        <v>1749</v>
      </c>
      <c r="AC437" t="s">
        <v>1749</v>
      </c>
      <c r="AD437" t="s">
        <v>1749</v>
      </c>
      <c r="AE437" t="s">
        <v>22411</v>
      </c>
      <c r="AF437" t="s">
        <v>530</v>
      </c>
      <c r="AG437">
        <v>371916</v>
      </c>
      <c r="AH437">
        <v>130105</v>
      </c>
      <c r="AI437" t="s">
        <v>24716</v>
      </c>
      <c r="AJ437" t="s">
        <v>24717</v>
      </c>
      <c r="AK437" t="s">
        <v>24718</v>
      </c>
      <c r="AL437" t="s">
        <v>24719</v>
      </c>
      <c r="AN437" t="s">
        <v>20701</v>
      </c>
      <c r="AO437">
        <v>130105</v>
      </c>
      <c r="AP437" t="s">
        <v>1749</v>
      </c>
      <c r="AQ437" t="s">
        <v>224</v>
      </c>
      <c r="AR437" t="s">
        <v>18170</v>
      </c>
      <c r="AS437" t="s">
        <v>819</v>
      </c>
      <c r="AT437" t="s">
        <v>24720</v>
      </c>
      <c r="AU437" t="s">
        <v>1244</v>
      </c>
      <c r="AV437" t="s">
        <v>20693</v>
      </c>
      <c r="AW437" t="s">
        <v>8721</v>
      </c>
      <c r="AX437">
        <v>10559</v>
      </c>
      <c r="AY437" t="s">
        <v>24721</v>
      </c>
      <c r="BA437" t="s">
        <v>1749</v>
      </c>
    </row>
    <row r="438" spans="1:53">
      <c r="A438" t="str">
        <f t="shared" si="6"/>
        <v xml:space="preserve"> 방글라데시 자라라바드 지역 가스배관 누설 방지를 통한 온실가스 감축사업1차</v>
      </c>
      <c r="B438">
        <v>436</v>
      </c>
      <c r="C438" t="s">
        <v>530</v>
      </c>
      <c r="D438" t="s">
        <v>1252</v>
      </c>
      <c r="E438" t="s">
        <v>19186</v>
      </c>
      <c r="F438" t="s">
        <v>19186</v>
      </c>
      <c r="J438" t="s">
        <v>1812</v>
      </c>
      <c r="L438" t="s">
        <v>20711</v>
      </c>
      <c r="M438" t="s">
        <v>209</v>
      </c>
      <c r="N438" t="s">
        <v>1228</v>
      </c>
      <c r="O438" t="s">
        <v>1293</v>
      </c>
      <c r="P438" t="s">
        <v>19813</v>
      </c>
      <c r="Q438" t="s">
        <v>20695</v>
      </c>
      <c r="R438">
        <v>447367</v>
      </c>
      <c r="S438" t="s">
        <v>20696</v>
      </c>
      <c r="T438" t="s">
        <v>20697</v>
      </c>
      <c r="U438" t="s">
        <v>20698</v>
      </c>
      <c r="V438" t="s">
        <v>13413</v>
      </c>
      <c r="W438" t="s">
        <v>24722</v>
      </c>
      <c r="X438">
        <v>447367</v>
      </c>
      <c r="Z438">
        <v>205735</v>
      </c>
      <c r="AB438" t="s">
        <v>1749</v>
      </c>
      <c r="AC438" t="s">
        <v>1749</v>
      </c>
      <c r="AD438" t="s">
        <v>1749</v>
      </c>
      <c r="AE438" t="s">
        <v>22411</v>
      </c>
      <c r="AF438" t="s">
        <v>530</v>
      </c>
      <c r="AG438">
        <v>205735</v>
      </c>
      <c r="AH438">
        <v>205735</v>
      </c>
      <c r="AI438" t="s">
        <v>24723</v>
      </c>
      <c r="AJ438" t="s">
        <v>24724</v>
      </c>
      <c r="AK438" t="s">
        <v>24725</v>
      </c>
      <c r="AL438" t="s">
        <v>24726</v>
      </c>
      <c r="AN438" t="s">
        <v>20714</v>
      </c>
      <c r="AO438">
        <v>205735</v>
      </c>
      <c r="AP438" t="s">
        <v>1749</v>
      </c>
      <c r="AQ438" t="s">
        <v>224</v>
      </c>
      <c r="AR438" t="s">
        <v>18170</v>
      </c>
      <c r="AS438" t="s">
        <v>819</v>
      </c>
      <c r="AT438" t="s">
        <v>24727</v>
      </c>
      <c r="AU438" t="s">
        <v>1244</v>
      </c>
      <c r="AV438" t="s">
        <v>20711</v>
      </c>
      <c r="AW438" t="s">
        <v>24728</v>
      </c>
      <c r="AX438">
        <v>10561</v>
      </c>
      <c r="AY438" t="s">
        <v>24729</v>
      </c>
      <c r="BA438" t="s">
        <v>1749</v>
      </c>
    </row>
    <row r="439" spans="1:53">
      <c r="A439" t="str">
        <f t="shared" si="6"/>
        <v xml:space="preserve"> 방글라데시 자라라바드 지역 가스배관 누설 방지를 통한 온실가스 감축사업2차</v>
      </c>
      <c r="B439">
        <v>437</v>
      </c>
      <c r="C439" t="s">
        <v>530</v>
      </c>
      <c r="D439" t="s">
        <v>1252</v>
      </c>
      <c r="E439" t="s">
        <v>19186</v>
      </c>
      <c r="F439" t="s">
        <v>19186</v>
      </c>
      <c r="J439" t="s">
        <v>1812</v>
      </c>
      <c r="L439" t="s">
        <v>20711</v>
      </c>
      <c r="M439" t="s">
        <v>209</v>
      </c>
      <c r="N439" t="s">
        <v>1228</v>
      </c>
      <c r="O439" t="s">
        <v>1293</v>
      </c>
      <c r="P439" t="s">
        <v>19813</v>
      </c>
      <c r="Q439" t="s">
        <v>20695</v>
      </c>
      <c r="R439">
        <v>447367</v>
      </c>
      <c r="S439" t="s">
        <v>20696</v>
      </c>
      <c r="T439" t="s">
        <v>20697</v>
      </c>
      <c r="U439" t="s">
        <v>20698</v>
      </c>
      <c r="V439" t="s">
        <v>13427</v>
      </c>
      <c r="W439" t="s">
        <v>24730</v>
      </c>
      <c r="X439">
        <v>447367</v>
      </c>
      <c r="Z439">
        <v>172343</v>
      </c>
      <c r="AB439" t="s">
        <v>1749</v>
      </c>
      <c r="AC439" t="s">
        <v>1749</v>
      </c>
      <c r="AD439" t="s">
        <v>1749</v>
      </c>
      <c r="AE439" t="s">
        <v>22411</v>
      </c>
      <c r="AF439" t="s">
        <v>530</v>
      </c>
      <c r="AG439">
        <v>205735</v>
      </c>
      <c r="AH439">
        <v>172343</v>
      </c>
      <c r="AI439" t="s">
        <v>24731</v>
      </c>
      <c r="AJ439" t="s">
        <v>24732</v>
      </c>
      <c r="AK439" t="s">
        <v>24733</v>
      </c>
      <c r="AL439" t="s">
        <v>24734</v>
      </c>
      <c r="AN439" t="s">
        <v>20714</v>
      </c>
      <c r="AO439">
        <v>172343</v>
      </c>
      <c r="AP439" t="s">
        <v>1749</v>
      </c>
      <c r="AQ439" t="s">
        <v>224</v>
      </c>
      <c r="AR439" t="s">
        <v>18170</v>
      </c>
      <c r="AS439" t="s">
        <v>819</v>
      </c>
      <c r="AT439" t="s">
        <v>24735</v>
      </c>
      <c r="AU439" t="s">
        <v>1244</v>
      </c>
      <c r="AV439" t="s">
        <v>20711</v>
      </c>
      <c r="AW439" t="s">
        <v>8721</v>
      </c>
      <c r="AX439">
        <v>10561</v>
      </c>
      <c r="AY439" t="s">
        <v>24736</v>
      </c>
      <c r="BA439" t="s">
        <v>1749</v>
      </c>
    </row>
    <row r="440" spans="1:53">
      <c r="A440" t="str">
        <f t="shared" si="6"/>
        <v xml:space="preserve"> 방글라데시 카나풀리 지역 가스배관 누설 방지를 통한 온실가스 감축사업1차</v>
      </c>
      <c r="B440">
        <v>438</v>
      </c>
      <c r="C440" t="s">
        <v>530</v>
      </c>
      <c r="D440" t="s">
        <v>1252</v>
      </c>
      <c r="E440" t="s">
        <v>19186</v>
      </c>
      <c r="F440" t="s">
        <v>19186</v>
      </c>
      <c r="J440" t="s">
        <v>1812</v>
      </c>
      <c r="L440" t="s">
        <v>20730</v>
      </c>
      <c r="M440" t="s">
        <v>209</v>
      </c>
      <c r="N440" t="s">
        <v>1228</v>
      </c>
      <c r="O440" t="s">
        <v>1293</v>
      </c>
      <c r="P440" t="s">
        <v>19813</v>
      </c>
      <c r="Q440" t="s">
        <v>20695</v>
      </c>
      <c r="R440">
        <v>945623</v>
      </c>
      <c r="S440" t="s">
        <v>20696</v>
      </c>
      <c r="T440" t="s">
        <v>20697</v>
      </c>
      <c r="U440" t="s">
        <v>20698</v>
      </c>
      <c r="V440" t="s">
        <v>13413</v>
      </c>
      <c r="W440" t="s">
        <v>24708</v>
      </c>
      <c r="X440">
        <v>945623</v>
      </c>
      <c r="Z440">
        <v>218034</v>
      </c>
      <c r="AB440" t="s">
        <v>1749</v>
      </c>
      <c r="AC440" t="s">
        <v>1749</v>
      </c>
      <c r="AD440" t="s">
        <v>1749</v>
      </c>
      <c r="AE440" t="s">
        <v>22411</v>
      </c>
      <c r="AF440" t="s">
        <v>530</v>
      </c>
      <c r="AG440">
        <v>218034</v>
      </c>
      <c r="AH440">
        <v>218034</v>
      </c>
      <c r="AI440" t="s">
        <v>24737</v>
      </c>
      <c r="AJ440" t="s">
        <v>24738</v>
      </c>
      <c r="AK440" t="s">
        <v>24739</v>
      </c>
      <c r="AL440" t="s">
        <v>24740</v>
      </c>
      <c r="AN440" t="s">
        <v>20733</v>
      </c>
      <c r="AO440">
        <v>218034</v>
      </c>
      <c r="AP440" t="s">
        <v>1749</v>
      </c>
      <c r="AQ440" t="s">
        <v>224</v>
      </c>
      <c r="AR440" t="s">
        <v>18170</v>
      </c>
      <c r="AS440" t="s">
        <v>819</v>
      </c>
      <c r="AT440" t="s">
        <v>24741</v>
      </c>
      <c r="AU440" t="s">
        <v>1244</v>
      </c>
      <c r="AV440" t="s">
        <v>20730</v>
      </c>
      <c r="AW440" t="s">
        <v>5076</v>
      </c>
      <c r="AX440">
        <v>10560</v>
      </c>
      <c r="AY440" t="s">
        <v>24742</v>
      </c>
      <c r="BA440" t="s">
        <v>1749</v>
      </c>
    </row>
    <row r="441" spans="1:53">
      <c r="A441" t="str">
        <f t="shared" si="6"/>
        <v xml:space="preserve"> 방글라데시 카나풀리 지역 가스배관 누설 방지를 통한 온실가스 감축사업2차</v>
      </c>
      <c r="B441">
        <v>439</v>
      </c>
      <c r="C441" t="s">
        <v>530</v>
      </c>
      <c r="D441" t="s">
        <v>1252</v>
      </c>
      <c r="E441" t="s">
        <v>19186</v>
      </c>
      <c r="F441" t="s">
        <v>19186</v>
      </c>
      <c r="J441" t="s">
        <v>1812</v>
      </c>
      <c r="L441" t="s">
        <v>20730</v>
      </c>
      <c r="M441" t="s">
        <v>209</v>
      </c>
      <c r="N441" t="s">
        <v>1228</v>
      </c>
      <c r="O441" t="s">
        <v>1293</v>
      </c>
      <c r="P441" t="s">
        <v>19813</v>
      </c>
      <c r="Q441" t="s">
        <v>20695</v>
      </c>
      <c r="R441">
        <v>945623</v>
      </c>
      <c r="S441" t="s">
        <v>20696</v>
      </c>
      <c r="T441" t="s">
        <v>20697</v>
      </c>
      <c r="U441" t="s">
        <v>20698</v>
      </c>
      <c r="V441" t="s">
        <v>13427</v>
      </c>
      <c r="W441" t="s">
        <v>24715</v>
      </c>
      <c r="X441">
        <v>945623</v>
      </c>
      <c r="Z441">
        <v>73868</v>
      </c>
      <c r="AB441" t="s">
        <v>1749</v>
      </c>
      <c r="AC441" t="s">
        <v>1749</v>
      </c>
      <c r="AD441" t="s">
        <v>1749</v>
      </c>
      <c r="AE441" t="s">
        <v>22411</v>
      </c>
      <c r="AF441" t="s">
        <v>530</v>
      </c>
      <c r="AG441">
        <v>218034</v>
      </c>
      <c r="AH441">
        <v>73868</v>
      </c>
      <c r="AI441" t="s">
        <v>24743</v>
      </c>
      <c r="AJ441" t="s">
        <v>24744</v>
      </c>
      <c r="AK441" t="s">
        <v>24745</v>
      </c>
      <c r="AL441" t="s">
        <v>24746</v>
      </c>
      <c r="AN441" t="s">
        <v>20733</v>
      </c>
      <c r="AO441">
        <v>73868</v>
      </c>
      <c r="AP441" t="s">
        <v>1749</v>
      </c>
      <c r="AQ441" t="s">
        <v>224</v>
      </c>
      <c r="AR441" t="s">
        <v>18170</v>
      </c>
      <c r="AS441" t="s">
        <v>819</v>
      </c>
      <c r="AT441" t="s">
        <v>24747</v>
      </c>
      <c r="AU441" t="s">
        <v>1244</v>
      </c>
      <c r="AV441" t="s">
        <v>20730</v>
      </c>
      <c r="AW441" t="s">
        <v>8771</v>
      </c>
      <c r="AX441">
        <v>10560</v>
      </c>
      <c r="AY441" t="s">
        <v>24748</v>
      </c>
      <c r="BA441" t="s">
        <v>1749</v>
      </c>
    </row>
    <row r="442" spans="1:53">
      <c r="A442" t="str">
        <f t="shared" si="6"/>
        <v xml:space="preserve"> 방글라데시 파시만찰 지역 가스배관 누설 방지를 통한 온실가스 감축사업1차</v>
      </c>
      <c r="B442">
        <v>440</v>
      </c>
      <c r="C442" t="s">
        <v>530</v>
      </c>
      <c r="D442" t="s">
        <v>1252</v>
      </c>
      <c r="E442" t="s">
        <v>19186</v>
      </c>
      <c r="F442" t="s">
        <v>19186</v>
      </c>
      <c r="J442" t="s">
        <v>1812</v>
      </c>
      <c r="L442" t="s">
        <v>20721</v>
      </c>
      <c r="M442" t="s">
        <v>209</v>
      </c>
      <c r="N442" t="s">
        <v>1228</v>
      </c>
      <c r="O442" t="s">
        <v>1293</v>
      </c>
      <c r="P442" t="s">
        <v>4532</v>
      </c>
      <c r="Q442" t="s">
        <v>20695</v>
      </c>
      <c r="R442">
        <v>99868</v>
      </c>
      <c r="S442" t="s">
        <v>20696</v>
      </c>
      <c r="T442" t="s">
        <v>20697</v>
      </c>
      <c r="U442" t="s">
        <v>20698</v>
      </c>
      <c r="V442" t="s">
        <v>13413</v>
      </c>
      <c r="W442" t="s">
        <v>24749</v>
      </c>
      <c r="X442">
        <v>99868</v>
      </c>
      <c r="Z442">
        <v>64845</v>
      </c>
      <c r="AB442" t="s">
        <v>1749</v>
      </c>
      <c r="AC442" t="s">
        <v>1749</v>
      </c>
      <c r="AD442" t="s">
        <v>1749</v>
      </c>
      <c r="AE442" t="s">
        <v>22411</v>
      </c>
      <c r="AF442" t="s">
        <v>530</v>
      </c>
      <c r="AG442">
        <v>64845</v>
      </c>
      <c r="AH442">
        <v>64845</v>
      </c>
      <c r="AI442" t="s">
        <v>24750</v>
      </c>
      <c r="AJ442" t="s">
        <v>24751</v>
      </c>
      <c r="AK442" t="s">
        <v>24752</v>
      </c>
      <c r="AL442" t="s">
        <v>24753</v>
      </c>
      <c r="AN442" t="s">
        <v>20724</v>
      </c>
      <c r="AO442">
        <v>64845</v>
      </c>
      <c r="AP442" t="s">
        <v>1749</v>
      </c>
      <c r="AQ442" t="s">
        <v>224</v>
      </c>
      <c r="AR442" t="s">
        <v>18170</v>
      </c>
      <c r="AS442" t="s">
        <v>819</v>
      </c>
      <c r="AT442" t="s">
        <v>24754</v>
      </c>
      <c r="AU442" t="s">
        <v>1244</v>
      </c>
      <c r="AV442" t="s">
        <v>20721</v>
      </c>
      <c r="AW442" t="s">
        <v>1109</v>
      </c>
      <c r="AX442">
        <v>10562</v>
      </c>
      <c r="AY442" t="s">
        <v>24755</v>
      </c>
      <c r="BA442" t="s">
        <v>1749</v>
      </c>
    </row>
    <row r="443" spans="1:53">
      <c r="A443" t="str">
        <f t="shared" si="6"/>
        <v xml:space="preserve"> 방글라데시 파시만찰 지역 가스배관 누설 방지를 통한 온실가스 감축사업2차</v>
      </c>
      <c r="B443">
        <v>441</v>
      </c>
      <c r="C443" t="s">
        <v>530</v>
      </c>
      <c r="D443" t="s">
        <v>1252</v>
      </c>
      <c r="E443" t="s">
        <v>19186</v>
      </c>
      <c r="F443" t="s">
        <v>19186</v>
      </c>
      <c r="J443" t="s">
        <v>1812</v>
      </c>
      <c r="L443" t="s">
        <v>20721</v>
      </c>
      <c r="M443" t="s">
        <v>209</v>
      </c>
      <c r="N443" t="s">
        <v>1228</v>
      </c>
      <c r="O443" t="s">
        <v>1293</v>
      </c>
      <c r="P443" t="s">
        <v>4532</v>
      </c>
      <c r="Q443" t="s">
        <v>20695</v>
      </c>
      <c r="R443">
        <v>99868</v>
      </c>
      <c r="S443" t="s">
        <v>20696</v>
      </c>
      <c r="T443" t="s">
        <v>20697</v>
      </c>
      <c r="U443" t="s">
        <v>20698</v>
      </c>
      <c r="V443" t="s">
        <v>13427</v>
      </c>
      <c r="W443" t="s">
        <v>24756</v>
      </c>
      <c r="X443">
        <v>99868</v>
      </c>
      <c r="Z443">
        <v>65885</v>
      </c>
      <c r="AB443" t="s">
        <v>1749</v>
      </c>
      <c r="AC443" t="s">
        <v>1749</v>
      </c>
      <c r="AD443" t="s">
        <v>1749</v>
      </c>
      <c r="AE443" t="s">
        <v>22411</v>
      </c>
      <c r="AF443" t="s">
        <v>530</v>
      </c>
      <c r="AG443">
        <v>64845</v>
      </c>
      <c r="AH443">
        <v>65885</v>
      </c>
      <c r="AI443" t="s">
        <v>24757</v>
      </c>
      <c r="AJ443" t="s">
        <v>24758</v>
      </c>
      <c r="AK443" t="s">
        <v>24759</v>
      </c>
      <c r="AL443" t="s">
        <v>24760</v>
      </c>
      <c r="AN443" t="s">
        <v>20724</v>
      </c>
      <c r="AO443">
        <v>65885</v>
      </c>
      <c r="AP443" t="s">
        <v>1749</v>
      </c>
      <c r="AQ443" t="s">
        <v>224</v>
      </c>
      <c r="AR443" t="s">
        <v>18170</v>
      </c>
      <c r="AS443" t="s">
        <v>819</v>
      </c>
      <c r="AT443" t="s">
        <v>24761</v>
      </c>
      <c r="AU443" t="s">
        <v>1244</v>
      </c>
      <c r="AV443" t="s">
        <v>20721</v>
      </c>
      <c r="AW443" t="s">
        <v>8721</v>
      </c>
      <c r="AX443">
        <v>10562</v>
      </c>
      <c r="AY443" t="s">
        <v>24762</v>
      </c>
      <c r="BA443" t="s">
        <v>1749</v>
      </c>
    </row>
    <row r="444" spans="1:53">
      <c r="A444" t="str">
        <f t="shared" si="6"/>
        <v>Top Third Ventures사의 스토브 프로그램 CPA KE0002 -한국에서 케냐에 지원하는 BURN사의 효율적인 쿡스토1차</v>
      </c>
      <c r="B444">
        <v>442</v>
      </c>
      <c r="C444" t="s">
        <v>425</v>
      </c>
      <c r="D444" t="s">
        <v>1220</v>
      </c>
      <c r="E444" t="s">
        <v>19234</v>
      </c>
      <c r="F444" t="s">
        <v>19234</v>
      </c>
      <c r="G444" t="s">
        <v>1223</v>
      </c>
      <c r="H444" t="s">
        <v>1224</v>
      </c>
      <c r="I444" t="s">
        <v>1224</v>
      </c>
      <c r="J444" t="s">
        <v>1225</v>
      </c>
      <c r="K444" t="s">
        <v>1226</v>
      </c>
      <c r="L444" t="s">
        <v>20358</v>
      </c>
      <c r="M444" t="s">
        <v>209</v>
      </c>
      <c r="N444" t="s">
        <v>1228</v>
      </c>
      <c r="O444" t="s">
        <v>1293</v>
      </c>
      <c r="P444" t="s">
        <v>1143</v>
      </c>
      <c r="Q444" t="s">
        <v>20316</v>
      </c>
      <c r="R444">
        <v>41993</v>
      </c>
      <c r="S444" t="s">
        <v>2130</v>
      </c>
      <c r="T444" t="s">
        <v>2130</v>
      </c>
      <c r="U444" t="s">
        <v>19814</v>
      </c>
      <c r="V444" t="s">
        <v>13413</v>
      </c>
      <c r="W444" t="s">
        <v>24763</v>
      </c>
      <c r="X444">
        <v>8513</v>
      </c>
      <c r="Z444">
        <v>1334</v>
      </c>
      <c r="AB444" t="s">
        <v>1749</v>
      </c>
      <c r="AC444" t="s">
        <v>1749</v>
      </c>
      <c r="AD444" t="s">
        <v>1749</v>
      </c>
      <c r="AE444" t="s">
        <v>22411</v>
      </c>
      <c r="AF444" t="s">
        <v>425</v>
      </c>
      <c r="AG444">
        <v>1278</v>
      </c>
      <c r="AH444">
        <v>1334</v>
      </c>
      <c r="AI444" t="s">
        <v>24764</v>
      </c>
      <c r="AJ444" t="s">
        <v>24765</v>
      </c>
      <c r="AK444" t="s">
        <v>24766</v>
      </c>
      <c r="AL444" t="s">
        <v>24767</v>
      </c>
      <c r="AM444" t="s">
        <v>24768</v>
      </c>
      <c r="AN444" t="s">
        <v>20361</v>
      </c>
      <c r="AO444">
        <v>1334</v>
      </c>
      <c r="AP444" t="s">
        <v>1749</v>
      </c>
      <c r="AQ444" t="s">
        <v>224</v>
      </c>
      <c r="AR444" t="s">
        <v>18170</v>
      </c>
      <c r="AS444" t="s">
        <v>819</v>
      </c>
      <c r="AT444" t="s">
        <v>24769</v>
      </c>
      <c r="AU444" t="s">
        <v>1244</v>
      </c>
      <c r="AV444" t="s">
        <v>20357</v>
      </c>
      <c r="AW444" t="s">
        <v>24770</v>
      </c>
      <c r="AX444" t="s">
        <v>20363</v>
      </c>
      <c r="AY444" t="s">
        <v>24771</v>
      </c>
      <c r="BA444" t="s">
        <v>1749</v>
      </c>
    </row>
    <row r="445" spans="1:53">
      <c r="A445" t="str">
        <f t="shared" si="6"/>
        <v>Top Third Ventures사의 스토브 프로그램 CPA KE0003 -한국에서 케냐에 지원하는 BURN사의 효율적인 쿡스토1차</v>
      </c>
      <c r="B445">
        <v>443</v>
      </c>
      <c r="C445" t="s">
        <v>425</v>
      </c>
      <c r="D445" t="s">
        <v>1220</v>
      </c>
      <c r="E445" t="s">
        <v>19234</v>
      </c>
      <c r="F445" t="s">
        <v>19234</v>
      </c>
      <c r="G445" t="s">
        <v>1223</v>
      </c>
      <c r="H445" t="s">
        <v>1224</v>
      </c>
      <c r="I445" t="s">
        <v>1224</v>
      </c>
      <c r="J445" t="s">
        <v>1225</v>
      </c>
      <c r="K445" t="s">
        <v>1226</v>
      </c>
      <c r="L445" t="s">
        <v>20348</v>
      </c>
      <c r="M445" t="s">
        <v>209</v>
      </c>
      <c r="N445" t="s">
        <v>1228</v>
      </c>
      <c r="O445" t="s">
        <v>1293</v>
      </c>
      <c r="P445" t="s">
        <v>1143</v>
      </c>
      <c r="Q445" t="s">
        <v>20316</v>
      </c>
      <c r="R445">
        <v>41993</v>
      </c>
      <c r="S445" t="s">
        <v>2130</v>
      </c>
      <c r="T445" t="s">
        <v>2130</v>
      </c>
      <c r="U445" t="s">
        <v>19814</v>
      </c>
      <c r="V445" t="s">
        <v>13413</v>
      </c>
      <c r="W445" t="s">
        <v>24763</v>
      </c>
      <c r="X445">
        <v>8513</v>
      </c>
      <c r="Z445">
        <v>1322</v>
      </c>
      <c r="AB445" t="s">
        <v>1749</v>
      </c>
      <c r="AC445" t="s">
        <v>1749</v>
      </c>
      <c r="AD445" t="s">
        <v>1749</v>
      </c>
      <c r="AE445" t="s">
        <v>22411</v>
      </c>
      <c r="AF445" t="s">
        <v>425</v>
      </c>
      <c r="AG445">
        <v>1267</v>
      </c>
      <c r="AH445">
        <v>1322</v>
      </c>
      <c r="AI445" t="s">
        <v>24764</v>
      </c>
      <c r="AJ445" t="s">
        <v>24765</v>
      </c>
      <c r="AK445" t="s">
        <v>24772</v>
      </c>
      <c r="AL445" t="s">
        <v>24773</v>
      </c>
      <c r="AM445" t="s">
        <v>24768</v>
      </c>
      <c r="AN445" t="s">
        <v>20351</v>
      </c>
      <c r="AO445">
        <v>1322</v>
      </c>
      <c r="AP445" t="s">
        <v>1749</v>
      </c>
      <c r="AQ445" t="s">
        <v>224</v>
      </c>
      <c r="AR445" t="s">
        <v>18170</v>
      </c>
      <c r="AS445" t="s">
        <v>819</v>
      </c>
      <c r="AT445" t="s">
        <v>24774</v>
      </c>
      <c r="AU445" t="s">
        <v>1244</v>
      </c>
      <c r="AV445" t="s">
        <v>20347</v>
      </c>
      <c r="AW445" t="s">
        <v>24770</v>
      </c>
      <c r="AX445" t="s">
        <v>20353</v>
      </c>
      <c r="AY445" t="s">
        <v>24775</v>
      </c>
      <c r="BA445" t="s">
        <v>1749</v>
      </c>
    </row>
    <row r="446" spans="1:53">
      <c r="A446" t="str">
        <f t="shared" si="6"/>
        <v>Top Third Ventures사의 스토브 프로그램 CPA KE0004 -한국에서 케냐에 지원하는 BURN사의 효율적인 쿡스토1차</v>
      </c>
      <c r="B446">
        <v>444</v>
      </c>
      <c r="C446" t="s">
        <v>425</v>
      </c>
      <c r="D446" t="s">
        <v>1220</v>
      </c>
      <c r="E446" t="s">
        <v>19234</v>
      </c>
      <c r="F446" t="s">
        <v>19234</v>
      </c>
      <c r="G446" t="s">
        <v>1223</v>
      </c>
      <c r="H446" t="s">
        <v>1224</v>
      </c>
      <c r="I446" t="s">
        <v>1224</v>
      </c>
      <c r="J446" t="s">
        <v>1225</v>
      </c>
      <c r="K446" t="s">
        <v>1226</v>
      </c>
      <c r="L446" t="s">
        <v>20337</v>
      </c>
      <c r="M446" t="s">
        <v>209</v>
      </c>
      <c r="N446" t="s">
        <v>1228</v>
      </c>
      <c r="O446" t="s">
        <v>1293</v>
      </c>
      <c r="P446" t="s">
        <v>1143</v>
      </c>
      <c r="Q446" t="s">
        <v>20316</v>
      </c>
      <c r="R446">
        <v>41993</v>
      </c>
      <c r="S446" t="s">
        <v>2130</v>
      </c>
      <c r="T446" t="s">
        <v>2130</v>
      </c>
      <c r="U446" t="s">
        <v>19814</v>
      </c>
      <c r="V446" t="s">
        <v>13413</v>
      </c>
      <c r="W446" t="s">
        <v>24763</v>
      </c>
      <c r="X446">
        <v>8513</v>
      </c>
      <c r="Z446">
        <v>1313</v>
      </c>
      <c r="AB446" t="s">
        <v>1749</v>
      </c>
      <c r="AC446" t="s">
        <v>1749</v>
      </c>
      <c r="AD446" t="s">
        <v>1749</v>
      </c>
      <c r="AE446" t="s">
        <v>22411</v>
      </c>
      <c r="AF446" t="s">
        <v>425</v>
      </c>
      <c r="AG446">
        <v>1258</v>
      </c>
      <c r="AH446">
        <v>1313</v>
      </c>
      <c r="AI446" t="s">
        <v>24764</v>
      </c>
      <c r="AJ446" t="s">
        <v>24765</v>
      </c>
      <c r="AK446" t="s">
        <v>24776</v>
      </c>
      <c r="AL446" t="s">
        <v>24777</v>
      </c>
      <c r="AM446" t="s">
        <v>24768</v>
      </c>
      <c r="AN446" t="s">
        <v>20340</v>
      </c>
      <c r="AO446">
        <v>1313</v>
      </c>
      <c r="AP446" t="s">
        <v>1749</v>
      </c>
      <c r="AQ446" t="s">
        <v>224</v>
      </c>
      <c r="AR446" t="s">
        <v>18170</v>
      </c>
      <c r="AS446" t="s">
        <v>819</v>
      </c>
      <c r="AT446" t="s">
        <v>24778</v>
      </c>
      <c r="AU446" t="s">
        <v>1244</v>
      </c>
      <c r="AV446" t="s">
        <v>20336</v>
      </c>
      <c r="AW446" t="s">
        <v>24770</v>
      </c>
      <c r="AX446" t="s">
        <v>20343</v>
      </c>
      <c r="AY446" t="s">
        <v>24779</v>
      </c>
      <c r="BA446" t="s">
        <v>1749</v>
      </c>
    </row>
    <row r="447" spans="1:53">
      <c r="A447" t="str">
        <f t="shared" si="6"/>
        <v>Top Third Ventures사의 스토브 프로그램 CPA KE0005 -한국에서 케냐에 지원하는 BURN사의 효율적인 쿡스토1차</v>
      </c>
      <c r="B447">
        <v>445</v>
      </c>
      <c r="C447" t="s">
        <v>425</v>
      </c>
      <c r="D447" t="s">
        <v>1220</v>
      </c>
      <c r="E447" t="s">
        <v>19234</v>
      </c>
      <c r="F447" t="s">
        <v>19234</v>
      </c>
      <c r="G447" t="s">
        <v>1223</v>
      </c>
      <c r="H447" t="s">
        <v>1224</v>
      </c>
      <c r="I447" t="s">
        <v>1224</v>
      </c>
      <c r="J447" t="s">
        <v>1225</v>
      </c>
      <c r="K447" t="s">
        <v>1226</v>
      </c>
      <c r="L447" t="s">
        <v>20327</v>
      </c>
      <c r="M447" t="s">
        <v>209</v>
      </c>
      <c r="N447" t="s">
        <v>1228</v>
      </c>
      <c r="O447" t="s">
        <v>1293</v>
      </c>
      <c r="P447" t="s">
        <v>1143</v>
      </c>
      <c r="Q447" t="s">
        <v>20316</v>
      </c>
      <c r="R447">
        <v>41993</v>
      </c>
      <c r="S447" t="s">
        <v>2130</v>
      </c>
      <c r="T447" t="s">
        <v>2130</v>
      </c>
      <c r="U447" t="s">
        <v>19814</v>
      </c>
      <c r="V447" t="s">
        <v>13413</v>
      </c>
      <c r="W447" t="s">
        <v>24763</v>
      </c>
      <c r="X447">
        <v>8513</v>
      </c>
      <c r="Z447">
        <v>1296</v>
      </c>
      <c r="AB447" t="s">
        <v>1749</v>
      </c>
      <c r="AC447" t="s">
        <v>1749</v>
      </c>
      <c r="AD447" t="s">
        <v>1749</v>
      </c>
      <c r="AE447" t="s">
        <v>22411</v>
      </c>
      <c r="AF447" t="s">
        <v>425</v>
      </c>
      <c r="AG447">
        <v>1241</v>
      </c>
      <c r="AH447">
        <v>1296</v>
      </c>
      <c r="AI447" t="s">
        <v>24764</v>
      </c>
      <c r="AJ447" t="s">
        <v>24765</v>
      </c>
      <c r="AK447" t="s">
        <v>24780</v>
      </c>
      <c r="AL447" t="s">
        <v>24781</v>
      </c>
      <c r="AM447" t="s">
        <v>24768</v>
      </c>
      <c r="AN447" t="s">
        <v>20330</v>
      </c>
      <c r="AO447">
        <v>1296</v>
      </c>
      <c r="AP447" t="s">
        <v>1749</v>
      </c>
      <c r="AQ447" t="s">
        <v>224</v>
      </c>
      <c r="AR447" t="s">
        <v>18170</v>
      </c>
      <c r="AS447" t="s">
        <v>819</v>
      </c>
      <c r="AT447" t="s">
        <v>24782</v>
      </c>
      <c r="AU447" t="s">
        <v>1244</v>
      </c>
      <c r="AV447" t="s">
        <v>20326</v>
      </c>
      <c r="AW447" t="s">
        <v>24770</v>
      </c>
      <c r="AX447" t="s">
        <v>20332</v>
      </c>
      <c r="AY447" t="s">
        <v>24783</v>
      </c>
      <c r="BA447" t="s">
        <v>1749</v>
      </c>
    </row>
    <row r="448" spans="1:53">
      <c r="A448" t="str">
        <f t="shared" si="6"/>
        <v>Top Third Ventures사의 스토브 프로그램 CPA KE0006 -한국에서 케냐에 지원하는 BURN사의 효율적인 쿡스토1차</v>
      </c>
      <c r="B448">
        <v>446</v>
      </c>
      <c r="C448" t="s">
        <v>425</v>
      </c>
      <c r="D448" t="s">
        <v>1220</v>
      </c>
      <c r="E448" t="s">
        <v>19234</v>
      </c>
      <c r="F448" t="s">
        <v>19234</v>
      </c>
      <c r="G448" t="s">
        <v>1223</v>
      </c>
      <c r="H448" t="s">
        <v>1224</v>
      </c>
      <c r="I448" t="s">
        <v>1224</v>
      </c>
      <c r="J448" t="s">
        <v>1225</v>
      </c>
      <c r="K448" t="s">
        <v>1226</v>
      </c>
      <c r="L448" t="s">
        <v>20315</v>
      </c>
      <c r="M448" t="s">
        <v>209</v>
      </c>
      <c r="N448" t="s">
        <v>1228</v>
      </c>
      <c r="O448" t="s">
        <v>1293</v>
      </c>
      <c r="P448" t="s">
        <v>1143</v>
      </c>
      <c r="Q448" t="s">
        <v>20316</v>
      </c>
      <c r="R448">
        <v>41993</v>
      </c>
      <c r="S448" t="s">
        <v>2130</v>
      </c>
      <c r="T448" t="s">
        <v>2130</v>
      </c>
      <c r="U448" t="s">
        <v>19814</v>
      </c>
      <c r="V448" t="s">
        <v>13413</v>
      </c>
      <c r="W448" t="s">
        <v>24763</v>
      </c>
      <c r="X448">
        <v>8513</v>
      </c>
      <c r="Z448">
        <v>1317</v>
      </c>
      <c r="AB448" t="s">
        <v>1749</v>
      </c>
      <c r="AC448" t="s">
        <v>1749</v>
      </c>
      <c r="AD448" t="s">
        <v>1749</v>
      </c>
      <c r="AE448" t="s">
        <v>22411</v>
      </c>
      <c r="AF448" t="s">
        <v>425</v>
      </c>
      <c r="AG448">
        <v>1262</v>
      </c>
      <c r="AH448">
        <v>1317</v>
      </c>
      <c r="AI448" t="s">
        <v>24764</v>
      </c>
      <c r="AJ448" t="s">
        <v>24765</v>
      </c>
      <c r="AK448" t="s">
        <v>24784</v>
      </c>
      <c r="AL448" t="s">
        <v>24785</v>
      </c>
      <c r="AM448" t="s">
        <v>24768</v>
      </c>
      <c r="AN448" t="s">
        <v>20319</v>
      </c>
      <c r="AO448">
        <v>1317</v>
      </c>
      <c r="AP448" t="s">
        <v>1749</v>
      </c>
      <c r="AQ448" t="s">
        <v>224</v>
      </c>
      <c r="AR448" t="s">
        <v>18170</v>
      </c>
      <c r="AS448" t="s">
        <v>819</v>
      </c>
      <c r="AT448" t="s">
        <v>24786</v>
      </c>
      <c r="AU448" t="s">
        <v>1244</v>
      </c>
      <c r="AV448" t="s">
        <v>20314</v>
      </c>
      <c r="AW448" t="s">
        <v>24770</v>
      </c>
      <c r="AX448" t="s">
        <v>20321</v>
      </c>
      <c r="AY448" t="s">
        <v>24787</v>
      </c>
      <c r="BA448" t="s">
        <v>1749</v>
      </c>
    </row>
    <row r="449" spans="1:53">
      <c r="A449" t="str">
        <f t="shared" si="6"/>
        <v>Top Third Ventures사의 스토브 프로그램 CPA KE0002 -한국에서 케냐에 지원하는 BURN사의 효율적인 쿡스토2차</v>
      </c>
      <c r="B449">
        <v>447</v>
      </c>
      <c r="C449" t="s">
        <v>425</v>
      </c>
      <c r="D449" t="s">
        <v>1220</v>
      </c>
      <c r="E449" t="s">
        <v>19234</v>
      </c>
      <c r="F449" t="s">
        <v>19234</v>
      </c>
      <c r="G449" t="s">
        <v>1223</v>
      </c>
      <c r="H449" t="s">
        <v>1224</v>
      </c>
      <c r="I449" t="s">
        <v>1224</v>
      </c>
      <c r="J449" t="s">
        <v>1225</v>
      </c>
      <c r="K449" t="s">
        <v>1226</v>
      </c>
      <c r="L449" t="s">
        <v>20358</v>
      </c>
      <c r="M449" t="s">
        <v>209</v>
      </c>
      <c r="N449" t="s">
        <v>1228</v>
      </c>
      <c r="O449" t="s">
        <v>1293</v>
      </c>
      <c r="P449" t="s">
        <v>1143</v>
      </c>
      <c r="Q449" t="s">
        <v>20316</v>
      </c>
      <c r="R449">
        <v>41993</v>
      </c>
      <c r="S449" t="s">
        <v>2130</v>
      </c>
      <c r="T449" t="s">
        <v>2130</v>
      </c>
      <c r="U449" t="s">
        <v>19814</v>
      </c>
      <c r="V449" t="s">
        <v>13427</v>
      </c>
      <c r="W449" t="s">
        <v>24788</v>
      </c>
      <c r="X449">
        <v>31638</v>
      </c>
      <c r="Z449">
        <v>24392</v>
      </c>
      <c r="AB449" t="s">
        <v>1749</v>
      </c>
      <c r="AC449" t="s">
        <v>1749</v>
      </c>
      <c r="AD449" t="s">
        <v>1749</v>
      </c>
      <c r="AE449" t="s">
        <v>22411</v>
      </c>
      <c r="AF449" t="s">
        <v>425</v>
      </c>
      <c r="AG449">
        <v>1278</v>
      </c>
      <c r="AH449">
        <v>24392</v>
      </c>
      <c r="AI449" t="s">
        <v>24789</v>
      </c>
      <c r="AJ449" t="s">
        <v>24790</v>
      </c>
      <c r="AK449" t="s">
        <v>24791</v>
      </c>
      <c r="AL449" t="s">
        <v>24767</v>
      </c>
      <c r="AM449" t="s">
        <v>24792</v>
      </c>
      <c r="AN449" t="s">
        <v>20361</v>
      </c>
      <c r="AO449">
        <v>24392</v>
      </c>
      <c r="AP449" t="s">
        <v>1749</v>
      </c>
      <c r="AQ449" t="s">
        <v>224</v>
      </c>
      <c r="AR449" t="s">
        <v>18170</v>
      </c>
      <c r="AS449" t="s">
        <v>819</v>
      </c>
      <c r="AT449" t="s">
        <v>24793</v>
      </c>
      <c r="AU449" t="s">
        <v>1244</v>
      </c>
      <c r="AV449" t="s">
        <v>20357</v>
      </c>
      <c r="AW449" t="s">
        <v>24794</v>
      </c>
      <c r="AX449" t="s">
        <v>20363</v>
      </c>
      <c r="AY449" t="s">
        <v>24795</v>
      </c>
      <c r="BA449" t="s">
        <v>1749</v>
      </c>
    </row>
    <row r="450" spans="1:53">
      <c r="A450" t="str">
        <f t="shared" si="6"/>
        <v>Top Third Ventures사의 스토브 프로그램 CPA KE0003 -한국에서 케냐에 지원하는 BURN사의 효율적인 쿡스토2차</v>
      </c>
      <c r="B450">
        <v>448</v>
      </c>
      <c r="C450" t="s">
        <v>425</v>
      </c>
      <c r="D450" t="s">
        <v>1220</v>
      </c>
      <c r="E450" t="s">
        <v>19234</v>
      </c>
      <c r="F450" t="s">
        <v>19234</v>
      </c>
      <c r="G450" t="s">
        <v>1223</v>
      </c>
      <c r="H450" t="s">
        <v>1224</v>
      </c>
      <c r="I450" t="s">
        <v>1224</v>
      </c>
      <c r="J450" t="s">
        <v>1225</v>
      </c>
      <c r="K450" t="s">
        <v>1226</v>
      </c>
      <c r="L450" t="s">
        <v>20348</v>
      </c>
      <c r="M450" t="s">
        <v>209</v>
      </c>
      <c r="N450" t="s">
        <v>1228</v>
      </c>
      <c r="O450" t="s">
        <v>1293</v>
      </c>
      <c r="P450" t="s">
        <v>1143</v>
      </c>
      <c r="Q450" t="s">
        <v>20316</v>
      </c>
      <c r="R450">
        <v>41993</v>
      </c>
      <c r="S450" t="s">
        <v>2130</v>
      </c>
      <c r="T450" t="s">
        <v>2130</v>
      </c>
      <c r="U450" t="s">
        <v>19814</v>
      </c>
      <c r="V450" t="s">
        <v>13427</v>
      </c>
      <c r="W450" t="s">
        <v>24788</v>
      </c>
      <c r="X450">
        <v>31638</v>
      </c>
      <c r="Z450">
        <v>24676</v>
      </c>
      <c r="AB450" t="s">
        <v>1749</v>
      </c>
      <c r="AC450" t="s">
        <v>1749</v>
      </c>
      <c r="AD450" t="s">
        <v>1749</v>
      </c>
      <c r="AE450" t="s">
        <v>22411</v>
      </c>
      <c r="AF450" t="s">
        <v>425</v>
      </c>
      <c r="AG450">
        <v>1267</v>
      </c>
      <c r="AH450">
        <v>24676</v>
      </c>
      <c r="AI450" t="s">
        <v>24789</v>
      </c>
      <c r="AJ450" t="s">
        <v>24790</v>
      </c>
      <c r="AK450" t="s">
        <v>24796</v>
      </c>
      <c r="AL450" t="s">
        <v>24773</v>
      </c>
      <c r="AM450" t="s">
        <v>24792</v>
      </c>
      <c r="AN450" t="s">
        <v>20351</v>
      </c>
      <c r="AO450">
        <v>24676</v>
      </c>
      <c r="AP450" t="s">
        <v>1749</v>
      </c>
      <c r="AQ450" t="s">
        <v>224</v>
      </c>
      <c r="AR450" t="s">
        <v>18170</v>
      </c>
      <c r="AS450" t="s">
        <v>819</v>
      </c>
      <c r="AT450" t="s">
        <v>24797</v>
      </c>
      <c r="AU450" t="s">
        <v>1244</v>
      </c>
      <c r="AV450" t="s">
        <v>20347</v>
      </c>
      <c r="AW450" t="s">
        <v>24794</v>
      </c>
      <c r="AX450" t="s">
        <v>20353</v>
      </c>
      <c r="AY450" t="s">
        <v>24798</v>
      </c>
      <c r="BA450" t="s">
        <v>1749</v>
      </c>
    </row>
    <row r="451" spans="1:53">
      <c r="A451" t="str">
        <f t="shared" si="6"/>
        <v>Top Third Ventures사의 스토브 프로그램 CPA KE0004 -한국에서 케냐에 지원하는 BURN사의 효율적인 쿡스토2차</v>
      </c>
      <c r="B451">
        <v>449</v>
      </c>
      <c r="C451" t="s">
        <v>425</v>
      </c>
      <c r="D451" t="s">
        <v>1220</v>
      </c>
      <c r="E451" t="s">
        <v>19234</v>
      </c>
      <c r="F451" t="s">
        <v>19234</v>
      </c>
      <c r="G451" t="s">
        <v>1223</v>
      </c>
      <c r="H451" t="s">
        <v>1224</v>
      </c>
      <c r="I451" t="s">
        <v>1224</v>
      </c>
      <c r="J451" t="s">
        <v>1225</v>
      </c>
      <c r="K451" t="s">
        <v>1226</v>
      </c>
      <c r="L451" t="s">
        <v>20337</v>
      </c>
      <c r="M451" t="s">
        <v>209</v>
      </c>
      <c r="N451" t="s">
        <v>1228</v>
      </c>
      <c r="O451" t="s">
        <v>1293</v>
      </c>
      <c r="P451" t="s">
        <v>1143</v>
      </c>
      <c r="Q451" t="s">
        <v>20316</v>
      </c>
      <c r="R451">
        <v>41993</v>
      </c>
      <c r="S451" t="s">
        <v>2130</v>
      </c>
      <c r="T451" t="s">
        <v>2130</v>
      </c>
      <c r="U451" t="s">
        <v>19814</v>
      </c>
      <c r="V451" t="s">
        <v>13427</v>
      </c>
      <c r="W451" t="s">
        <v>24788</v>
      </c>
      <c r="X451">
        <v>31638</v>
      </c>
      <c r="Z451">
        <v>24356</v>
      </c>
      <c r="AB451" t="s">
        <v>1749</v>
      </c>
      <c r="AC451" t="s">
        <v>1749</v>
      </c>
      <c r="AD451" t="s">
        <v>1749</v>
      </c>
      <c r="AE451" t="s">
        <v>22411</v>
      </c>
      <c r="AF451" t="s">
        <v>425</v>
      </c>
      <c r="AG451">
        <v>1258</v>
      </c>
      <c r="AH451">
        <v>24356</v>
      </c>
      <c r="AI451" t="s">
        <v>24789</v>
      </c>
      <c r="AJ451" t="s">
        <v>24790</v>
      </c>
      <c r="AK451" t="s">
        <v>24799</v>
      </c>
      <c r="AL451" t="s">
        <v>24777</v>
      </c>
      <c r="AM451" t="s">
        <v>24792</v>
      </c>
      <c r="AN451" t="s">
        <v>20340</v>
      </c>
      <c r="AO451">
        <v>24356</v>
      </c>
      <c r="AP451" t="s">
        <v>1749</v>
      </c>
      <c r="AQ451" t="s">
        <v>224</v>
      </c>
      <c r="AR451" t="s">
        <v>18170</v>
      </c>
      <c r="AS451" t="s">
        <v>819</v>
      </c>
      <c r="AT451" t="s">
        <v>24800</v>
      </c>
      <c r="AU451" t="s">
        <v>1244</v>
      </c>
      <c r="AV451" t="s">
        <v>20336</v>
      </c>
      <c r="AW451" t="s">
        <v>24794</v>
      </c>
      <c r="AX451" t="s">
        <v>20343</v>
      </c>
      <c r="AY451" t="s">
        <v>24801</v>
      </c>
      <c r="BA451" t="s">
        <v>1749</v>
      </c>
    </row>
    <row r="452" spans="1:53">
      <c r="A452" t="str">
        <f t="shared" ref="A452:A515" si="7">L452&amp;V452</f>
        <v>Top Third Ventures사의 스토브 프로그램 CPA KE0005 -한국에서 케냐에 지원하는 BURN사의 효율적인 쿡스토2차</v>
      </c>
      <c r="B452">
        <v>450</v>
      </c>
      <c r="C452" t="s">
        <v>425</v>
      </c>
      <c r="D452" t="s">
        <v>1220</v>
      </c>
      <c r="E452" t="s">
        <v>19234</v>
      </c>
      <c r="F452" t="s">
        <v>19234</v>
      </c>
      <c r="G452" t="s">
        <v>1223</v>
      </c>
      <c r="H452" t="s">
        <v>1224</v>
      </c>
      <c r="I452" t="s">
        <v>1224</v>
      </c>
      <c r="J452" t="s">
        <v>1225</v>
      </c>
      <c r="K452" t="s">
        <v>1226</v>
      </c>
      <c r="L452" t="s">
        <v>20327</v>
      </c>
      <c r="M452" t="s">
        <v>209</v>
      </c>
      <c r="N452" t="s">
        <v>1228</v>
      </c>
      <c r="O452" t="s">
        <v>1293</v>
      </c>
      <c r="P452" t="s">
        <v>1143</v>
      </c>
      <c r="Q452" t="s">
        <v>20316</v>
      </c>
      <c r="R452">
        <v>41993</v>
      </c>
      <c r="S452" t="s">
        <v>2130</v>
      </c>
      <c r="T452" t="s">
        <v>2130</v>
      </c>
      <c r="U452" t="s">
        <v>19814</v>
      </c>
      <c r="V452" t="s">
        <v>13427</v>
      </c>
      <c r="W452" t="s">
        <v>24788</v>
      </c>
      <c r="X452">
        <v>31638</v>
      </c>
      <c r="Z452">
        <v>24327</v>
      </c>
      <c r="AB452" t="s">
        <v>1749</v>
      </c>
      <c r="AC452" t="s">
        <v>1749</v>
      </c>
      <c r="AD452" t="s">
        <v>1749</v>
      </c>
      <c r="AE452" t="s">
        <v>22411</v>
      </c>
      <c r="AF452" t="s">
        <v>425</v>
      </c>
      <c r="AG452">
        <v>1241</v>
      </c>
      <c r="AH452">
        <v>24327</v>
      </c>
      <c r="AI452" t="s">
        <v>24789</v>
      </c>
      <c r="AJ452" t="s">
        <v>24790</v>
      </c>
      <c r="AK452" t="s">
        <v>24802</v>
      </c>
      <c r="AL452" t="s">
        <v>24781</v>
      </c>
      <c r="AM452" t="s">
        <v>24792</v>
      </c>
      <c r="AN452" t="s">
        <v>20330</v>
      </c>
      <c r="AO452">
        <v>24327</v>
      </c>
      <c r="AP452" t="s">
        <v>1749</v>
      </c>
      <c r="AQ452" t="s">
        <v>224</v>
      </c>
      <c r="AR452" t="s">
        <v>18170</v>
      </c>
      <c r="AS452" t="s">
        <v>819</v>
      </c>
      <c r="AT452" t="s">
        <v>24803</v>
      </c>
      <c r="AU452" t="s">
        <v>1244</v>
      </c>
      <c r="AV452" t="s">
        <v>20326</v>
      </c>
      <c r="AW452" t="s">
        <v>24794</v>
      </c>
      <c r="AX452" t="s">
        <v>20332</v>
      </c>
      <c r="AY452" t="s">
        <v>24804</v>
      </c>
      <c r="BA452" t="s">
        <v>1749</v>
      </c>
    </row>
    <row r="453" spans="1:53">
      <c r="A453" t="str">
        <f t="shared" si="7"/>
        <v>Top Third Ventures사의 스토브 프로그램 CPA KE0006 -한국에서 케냐에 지원하는 BURN사의 효율적인 쿡스토2차</v>
      </c>
      <c r="B453">
        <v>451</v>
      </c>
      <c r="C453" t="s">
        <v>425</v>
      </c>
      <c r="D453" t="s">
        <v>1220</v>
      </c>
      <c r="E453" t="s">
        <v>19234</v>
      </c>
      <c r="F453" t="s">
        <v>19234</v>
      </c>
      <c r="G453" t="s">
        <v>1223</v>
      </c>
      <c r="H453" t="s">
        <v>1224</v>
      </c>
      <c r="I453" t="s">
        <v>1224</v>
      </c>
      <c r="J453" t="s">
        <v>1225</v>
      </c>
      <c r="K453" t="s">
        <v>1226</v>
      </c>
      <c r="L453" t="s">
        <v>20315</v>
      </c>
      <c r="M453" t="s">
        <v>209</v>
      </c>
      <c r="N453" t="s">
        <v>1228</v>
      </c>
      <c r="O453" t="s">
        <v>1293</v>
      </c>
      <c r="P453" t="s">
        <v>1143</v>
      </c>
      <c r="Q453" t="s">
        <v>20316</v>
      </c>
      <c r="R453">
        <v>41993</v>
      </c>
      <c r="S453" t="s">
        <v>2130</v>
      </c>
      <c r="T453" t="s">
        <v>2130</v>
      </c>
      <c r="U453" t="s">
        <v>19814</v>
      </c>
      <c r="V453" t="s">
        <v>13427</v>
      </c>
      <c r="W453" t="s">
        <v>24788</v>
      </c>
      <c r="X453">
        <v>31638</v>
      </c>
      <c r="Z453">
        <v>24673</v>
      </c>
      <c r="AB453" t="s">
        <v>1749</v>
      </c>
      <c r="AC453" t="s">
        <v>1749</v>
      </c>
      <c r="AD453" t="s">
        <v>1749</v>
      </c>
      <c r="AE453" t="s">
        <v>22411</v>
      </c>
      <c r="AF453" t="s">
        <v>425</v>
      </c>
      <c r="AG453">
        <v>1262</v>
      </c>
      <c r="AH453">
        <v>24673</v>
      </c>
      <c r="AI453" t="s">
        <v>24789</v>
      </c>
      <c r="AJ453" t="s">
        <v>24790</v>
      </c>
      <c r="AK453" t="s">
        <v>24805</v>
      </c>
      <c r="AL453" t="s">
        <v>24785</v>
      </c>
      <c r="AM453" t="s">
        <v>24792</v>
      </c>
      <c r="AN453" t="s">
        <v>20319</v>
      </c>
      <c r="AO453">
        <v>24673</v>
      </c>
      <c r="AP453" t="s">
        <v>1749</v>
      </c>
      <c r="AQ453" t="s">
        <v>224</v>
      </c>
      <c r="AR453" t="s">
        <v>18170</v>
      </c>
      <c r="AS453" t="s">
        <v>819</v>
      </c>
      <c r="AT453" t="s">
        <v>24806</v>
      </c>
      <c r="AU453" t="s">
        <v>1244</v>
      </c>
      <c r="AV453" t="s">
        <v>20314</v>
      </c>
      <c r="AW453" t="s">
        <v>24794</v>
      </c>
      <c r="AX453" t="s">
        <v>20321</v>
      </c>
      <c r="AY453" t="s">
        <v>24807</v>
      </c>
      <c r="BA453" t="s">
        <v>1749</v>
      </c>
    </row>
    <row r="454" spans="1:53">
      <c r="A454" t="str">
        <f t="shared" si="7"/>
        <v>Top Third Ventures사의 스토브 프로그램 CPA KE0002 -한국에서 케냐에 지원하는 BURN사의 효율적인 쿡스토3차</v>
      </c>
      <c r="B454">
        <v>452</v>
      </c>
      <c r="C454" t="s">
        <v>425</v>
      </c>
      <c r="D454" t="s">
        <v>1220</v>
      </c>
      <c r="E454" t="s">
        <v>19234</v>
      </c>
      <c r="F454" t="s">
        <v>19234</v>
      </c>
      <c r="G454" t="s">
        <v>1223</v>
      </c>
      <c r="H454" t="s">
        <v>1224</v>
      </c>
      <c r="I454" t="s">
        <v>1224</v>
      </c>
      <c r="J454" t="s">
        <v>1225</v>
      </c>
      <c r="K454" t="s">
        <v>1226</v>
      </c>
      <c r="L454" t="s">
        <v>20358</v>
      </c>
      <c r="M454" t="s">
        <v>209</v>
      </c>
      <c r="N454" t="s">
        <v>1228</v>
      </c>
      <c r="O454" t="s">
        <v>1293</v>
      </c>
      <c r="P454" t="s">
        <v>1143</v>
      </c>
      <c r="Q454" t="s">
        <v>20316</v>
      </c>
      <c r="R454">
        <v>41993</v>
      </c>
      <c r="S454" t="s">
        <v>2130</v>
      </c>
      <c r="T454" t="s">
        <v>2130</v>
      </c>
      <c r="U454" t="s">
        <v>19814</v>
      </c>
      <c r="V454" t="s">
        <v>14315</v>
      </c>
      <c r="W454" t="s">
        <v>24808</v>
      </c>
      <c r="X454">
        <v>14069</v>
      </c>
      <c r="Z454">
        <v>13195</v>
      </c>
      <c r="AB454" t="s">
        <v>1749</v>
      </c>
      <c r="AC454" t="s">
        <v>1749</v>
      </c>
      <c r="AD454" t="s">
        <v>1749</v>
      </c>
      <c r="AE454" t="s">
        <v>22411</v>
      </c>
      <c r="AF454" t="s">
        <v>425</v>
      </c>
      <c r="AG454">
        <v>1278</v>
      </c>
      <c r="AH454">
        <v>13195</v>
      </c>
      <c r="AI454" t="s">
        <v>24809</v>
      </c>
      <c r="AJ454" t="s">
        <v>24810</v>
      </c>
      <c r="AK454" t="s">
        <v>24811</v>
      </c>
      <c r="AL454" t="s">
        <v>24767</v>
      </c>
      <c r="AM454" t="s">
        <v>24812</v>
      </c>
      <c r="AN454" t="s">
        <v>20361</v>
      </c>
      <c r="AO454">
        <v>13195</v>
      </c>
      <c r="AP454" t="s">
        <v>1749</v>
      </c>
      <c r="AQ454" t="s">
        <v>224</v>
      </c>
      <c r="AR454" t="s">
        <v>18170</v>
      </c>
      <c r="AS454" t="s">
        <v>819</v>
      </c>
      <c r="AT454" t="s">
        <v>24813</v>
      </c>
      <c r="AU454" t="s">
        <v>1244</v>
      </c>
      <c r="AV454" t="s">
        <v>20357</v>
      </c>
      <c r="AW454" t="s">
        <v>24814</v>
      </c>
      <c r="AX454" t="s">
        <v>20363</v>
      </c>
      <c r="AY454" t="s">
        <v>24815</v>
      </c>
      <c r="BA454" t="s">
        <v>1749</v>
      </c>
    </row>
    <row r="455" spans="1:53">
      <c r="A455" t="str">
        <f t="shared" si="7"/>
        <v>Top Third Ventures사의 스토브 프로그램 CPA KE0003 -한국에서 케냐에 지원하는 BURN사의 효율적인 쿡스토3차</v>
      </c>
      <c r="B455">
        <v>453</v>
      </c>
      <c r="C455" t="s">
        <v>425</v>
      </c>
      <c r="D455" t="s">
        <v>1220</v>
      </c>
      <c r="E455" t="s">
        <v>19234</v>
      </c>
      <c r="F455" t="s">
        <v>19234</v>
      </c>
      <c r="G455" t="s">
        <v>1223</v>
      </c>
      <c r="H455" t="s">
        <v>1224</v>
      </c>
      <c r="I455" t="s">
        <v>1224</v>
      </c>
      <c r="J455" t="s">
        <v>1225</v>
      </c>
      <c r="K455" t="s">
        <v>1226</v>
      </c>
      <c r="L455" t="s">
        <v>20348</v>
      </c>
      <c r="M455" t="s">
        <v>209</v>
      </c>
      <c r="N455" t="s">
        <v>1228</v>
      </c>
      <c r="O455" t="s">
        <v>1293</v>
      </c>
      <c r="P455" t="s">
        <v>1143</v>
      </c>
      <c r="Q455" t="s">
        <v>20316</v>
      </c>
      <c r="R455">
        <v>41993</v>
      </c>
      <c r="S455" t="s">
        <v>2130</v>
      </c>
      <c r="T455" t="s">
        <v>2130</v>
      </c>
      <c r="U455" t="s">
        <v>19814</v>
      </c>
      <c r="V455" t="s">
        <v>14315</v>
      </c>
      <c r="W455" t="s">
        <v>24808</v>
      </c>
      <c r="X455">
        <v>14069</v>
      </c>
      <c r="Z455">
        <v>13288</v>
      </c>
      <c r="AB455" t="s">
        <v>1749</v>
      </c>
      <c r="AC455" t="s">
        <v>1749</v>
      </c>
      <c r="AD455" t="s">
        <v>1749</v>
      </c>
      <c r="AE455" t="s">
        <v>22411</v>
      </c>
      <c r="AF455" t="s">
        <v>425</v>
      </c>
      <c r="AG455">
        <v>1267</v>
      </c>
      <c r="AH455">
        <v>13288</v>
      </c>
      <c r="AI455" t="s">
        <v>24809</v>
      </c>
      <c r="AJ455" t="s">
        <v>24810</v>
      </c>
      <c r="AK455" t="s">
        <v>24816</v>
      </c>
      <c r="AL455" t="s">
        <v>24773</v>
      </c>
      <c r="AM455" t="s">
        <v>24812</v>
      </c>
      <c r="AN455" t="s">
        <v>20351</v>
      </c>
      <c r="AO455">
        <v>13288</v>
      </c>
      <c r="AP455" t="s">
        <v>1749</v>
      </c>
      <c r="AQ455" t="s">
        <v>224</v>
      </c>
      <c r="AR455" t="s">
        <v>18170</v>
      </c>
      <c r="AS455" t="s">
        <v>819</v>
      </c>
      <c r="AT455" t="s">
        <v>24817</v>
      </c>
      <c r="AU455" t="s">
        <v>1244</v>
      </c>
      <c r="AV455" t="s">
        <v>20347</v>
      </c>
      <c r="AW455" t="s">
        <v>24814</v>
      </c>
      <c r="AX455" t="s">
        <v>20353</v>
      </c>
      <c r="AY455" t="s">
        <v>24818</v>
      </c>
      <c r="BA455" t="s">
        <v>1749</v>
      </c>
    </row>
    <row r="456" spans="1:53">
      <c r="A456" t="str">
        <f t="shared" si="7"/>
        <v>Top Third Ventures사의 스토브 프로그램 CPA KE0004 -한국에서 케냐에 지원하는 BURN사의 효율적인 쿡스토3차</v>
      </c>
      <c r="B456">
        <v>454</v>
      </c>
      <c r="C456" t="s">
        <v>425</v>
      </c>
      <c r="D456" t="s">
        <v>1220</v>
      </c>
      <c r="E456" t="s">
        <v>19234</v>
      </c>
      <c r="F456" t="s">
        <v>19234</v>
      </c>
      <c r="G456" t="s">
        <v>1223</v>
      </c>
      <c r="H456" t="s">
        <v>1224</v>
      </c>
      <c r="I456" t="s">
        <v>1224</v>
      </c>
      <c r="J456" t="s">
        <v>1225</v>
      </c>
      <c r="K456" t="s">
        <v>1226</v>
      </c>
      <c r="L456" t="s">
        <v>20337</v>
      </c>
      <c r="M456" t="s">
        <v>209</v>
      </c>
      <c r="N456" t="s">
        <v>1228</v>
      </c>
      <c r="O456" t="s">
        <v>1293</v>
      </c>
      <c r="P456" t="s">
        <v>1143</v>
      </c>
      <c r="Q456" t="s">
        <v>20316</v>
      </c>
      <c r="R456">
        <v>41993</v>
      </c>
      <c r="S456" t="s">
        <v>2130</v>
      </c>
      <c r="T456" t="s">
        <v>2130</v>
      </c>
      <c r="U456" t="s">
        <v>19814</v>
      </c>
      <c r="V456" t="s">
        <v>14315</v>
      </c>
      <c r="W456" t="s">
        <v>24808</v>
      </c>
      <c r="X456">
        <v>14069</v>
      </c>
      <c r="Z456">
        <v>13176</v>
      </c>
      <c r="AB456" t="s">
        <v>1749</v>
      </c>
      <c r="AC456" t="s">
        <v>1749</v>
      </c>
      <c r="AD456" t="s">
        <v>1749</v>
      </c>
      <c r="AE456" t="s">
        <v>22411</v>
      </c>
      <c r="AF456" t="s">
        <v>425</v>
      </c>
      <c r="AG456">
        <v>1258</v>
      </c>
      <c r="AH456">
        <v>13176</v>
      </c>
      <c r="AI456" t="s">
        <v>24809</v>
      </c>
      <c r="AJ456" t="s">
        <v>24810</v>
      </c>
      <c r="AK456" t="s">
        <v>24819</v>
      </c>
      <c r="AL456" t="s">
        <v>24777</v>
      </c>
      <c r="AM456" t="s">
        <v>24812</v>
      </c>
      <c r="AN456" t="s">
        <v>20340</v>
      </c>
      <c r="AO456">
        <v>13176</v>
      </c>
      <c r="AP456" t="s">
        <v>1749</v>
      </c>
      <c r="AQ456" t="s">
        <v>224</v>
      </c>
      <c r="AR456" t="s">
        <v>18170</v>
      </c>
      <c r="AS456" t="s">
        <v>819</v>
      </c>
      <c r="AT456" t="s">
        <v>24820</v>
      </c>
      <c r="AU456" t="s">
        <v>1244</v>
      </c>
      <c r="AV456" t="s">
        <v>20336</v>
      </c>
      <c r="AW456" t="s">
        <v>24814</v>
      </c>
      <c r="AX456" t="s">
        <v>20343</v>
      </c>
      <c r="AY456" t="s">
        <v>24821</v>
      </c>
      <c r="BA456" t="s">
        <v>1749</v>
      </c>
    </row>
    <row r="457" spans="1:53">
      <c r="A457" t="str">
        <f t="shared" si="7"/>
        <v>Top Third Ventures사의 스토브 프로그램 CPA KE0005 -한국에서 케냐에 지원하는 BURN사의 효율적인 쿡스토3차</v>
      </c>
      <c r="B457">
        <v>455</v>
      </c>
      <c r="C457" t="s">
        <v>425</v>
      </c>
      <c r="D457" t="s">
        <v>1220</v>
      </c>
      <c r="E457" t="s">
        <v>19234</v>
      </c>
      <c r="F457" t="s">
        <v>19234</v>
      </c>
      <c r="G457" t="s">
        <v>1223</v>
      </c>
      <c r="H457" t="s">
        <v>1224</v>
      </c>
      <c r="I457" t="s">
        <v>1224</v>
      </c>
      <c r="J457" t="s">
        <v>1225</v>
      </c>
      <c r="K457" t="s">
        <v>1226</v>
      </c>
      <c r="L457" t="s">
        <v>20327</v>
      </c>
      <c r="M457" t="s">
        <v>209</v>
      </c>
      <c r="N457" t="s">
        <v>1228</v>
      </c>
      <c r="O457" t="s">
        <v>1293</v>
      </c>
      <c r="P457" t="s">
        <v>1143</v>
      </c>
      <c r="Q457" t="s">
        <v>20316</v>
      </c>
      <c r="R457">
        <v>41993</v>
      </c>
      <c r="S457" t="s">
        <v>2130</v>
      </c>
      <c r="T457" t="s">
        <v>2130</v>
      </c>
      <c r="U457" t="s">
        <v>19814</v>
      </c>
      <c r="V457" t="s">
        <v>14315</v>
      </c>
      <c r="W457" t="s">
        <v>24808</v>
      </c>
      <c r="X457">
        <v>14069</v>
      </c>
      <c r="Z457">
        <v>13138</v>
      </c>
      <c r="AB457" t="s">
        <v>1749</v>
      </c>
      <c r="AC457" t="s">
        <v>1749</v>
      </c>
      <c r="AD457" t="s">
        <v>1749</v>
      </c>
      <c r="AE457" t="s">
        <v>22411</v>
      </c>
      <c r="AF457" t="s">
        <v>425</v>
      </c>
      <c r="AG457">
        <v>1241</v>
      </c>
      <c r="AH457">
        <v>13138</v>
      </c>
      <c r="AI457" t="s">
        <v>24809</v>
      </c>
      <c r="AJ457" t="s">
        <v>24810</v>
      </c>
      <c r="AK457" t="s">
        <v>24822</v>
      </c>
      <c r="AL457" t="s">
        <v>24781</v>
      </c>
      <c r="AM457" t="s">
        <v>24812</v>
      </c>
      <c r="AN457" t="s">
        <v>20330</v>
      </c>
      <c r="AO457">
        <v>13138</v>
      </c>
      <c r="AP457" t="s">
        <v>1749</v>
      </c>
      <c r="AQ457" t="s">
        <v>224</v>
      </c>
      <c r="AR457" t="s">
        <v>18170</v>
      </c>
      <c r="AS457" t="s">
        <v>819</v>
      </c>
      <c r="AT457" t="s">
        <v>24823</v>
      </c>
      <c r="AU457" t="s">
        <v>1244</v>
      </c>
      <c r="AV457" t="s">
        <v>20326</v>
      </c>
      <c r="AW457" t="s">
        <v>24814</v>
      </c>
      <c r="AX457" t="s">
        <v>20332</v>
      </c>
      <c r="AY457" t="s">
        <v>24824</v>
      </c>
      <c r="BA457" t="s">
        <v>1749</v>
      </c>
    </row>
    <row r="458" spans="1:53">
      <c r="A458" t="str">
        <f t="shared" si="7"/>
        <v>Top Third Ventures사의 스토브 프로그램 CPA KE0006 -한국에서 케냐에 지원하는 BURN사의 효율적인 쿡스토3차</v>
      </c>
      <c r="B458">
        <v>456</v>
      </c>
      <c r="C458" t="s">
        <v>425</v>
      </c>
      <c r="D458" t="s">
        <v>1220</v>
      </c>
      <c r="E458" t="s">
        <v>19234</v>
      </c>
      <c r="F458" t="s">
        <v>19234</v>
      </c>
      <c r="G458" t="s">
        <v>1223</v>
      </c>
      <c r="H458" t="s">
        <v>1224</v>
      </c>
      <c r="I458" t="s">
        <v>1224</v>
      </c>
      <c r="J458" t="s">
        <v>1225</v>
      </c>
      <c r="K458" t="s">
        <v>1226</v>
      </c>
      <c r="L458" t="s">
        <v>20315</v>
      </c>
      <c r="M458" t="s">
        <v>209</v>
      </c>
      <c r="N458" t="s">
        <v>1228</v>
      </c>
      <c r="O458" t="s">
        <v>1293</v>
      </c>
      <c r="P458" t="s">
        <v>1143</v>
      </c>
      <c r="Q458" t="s">
        <v>20316</v>
      </c>
      <c r="R458">
        <v>41993</v>
      </c>
      <c r="S458" t="s">
        <v>2130</v>
      </c>
      <c r="T458" t="s">
        <v>2130</v>
      </c>
      <c r="U458" t="s">
        <v>19814</v>
      </c>
      <c r="V458" t="s">
        <v>14315</v>
      </c>
      <c r="W458" t="s">
        <v>24808</v>
      </c>
      <c r="X458">
        <v>14069</v>
      </c>
      <c r="Z458">
        <v>13334</v>
      </c>
      <c r="AB458" t="s">
        <v>1749</v>
      </c>
      <c r="AC458" t="s">
        <v>1749</v>
      </c>
      <c r="AD458" t="s">
        <v>1749</v>
      </c>
      <c r="AE458" t="s">
        <v>22411</v>
      </c>
      <c r="AF458" t="s">
        <v>425</v>
      </c>
      <c r="AG458">
        <v>1262</v>
      </c>
      <c r="AH458">
        <v>13334</v>
      </c>
      <c r="AI458" t="s">
        <v>24809</v>
      </c>
      <c r="AJ458" t="s">
        <v>24810</v>
      </c>
      <c r="AK458" t="s">
        <v>24825</v>
      </c>
      <c r="AL458" t="s">
        <v>24785</v>
      </c>
      <c r="AM458" t="s">
        <v>24812</v>
      </c>
      <c r="AN458" t="s">
        <v>20319</v>
      </c>
      <c r="AO458">
        <v>13334</v>
      </c>
      <c r="AP458" t="s">
        <v>1749</v>
      </c>
      <c r="AQ458" t="s">
        <v>224</v>
      </c>
      <c r="AR458" t="s">
        <v>18170</v>
      </c>
      <c r="AS458" t="s">
        <v>819</v>
      </c>
      <c r="AT458" t="s">
        <v>24826</v>
      </c>
      <c r="AU458" t="s">
        <v>1244</v>
      </c>
      <c r="AV458" t="s">
        <v>20314</v>
      </c>
      <c r="AW458" t="s">
        <v>24814</v>
      </c>
      <c r="AX458" t="s">
        <v>20321</v>
      </c>
      <c r="AY458" t="s">
        <v>24827</v>
      </c>
      <c r="BA458" t="s">
        <v>1749</v>
      </c>
    </row>
    <row r="459" spans="1:53">
      <c r="A459" t="str">
        <f t="shared" si="7"/>
        <v>Top Third Ventures사의 스토브 프로그램 CPA KE0007 -한국에서 케냐에 지원하는 BURN사의 효율적인 쿡스토1차</v>
      </c>
      <c r="B459">
        <v>457</v>
      </c>
      <c r="C459" t="s">
        <v>425</v>
      </c>
      <c r="D459" t="s">
        <v>1220</v>
      </c>
      <c r="E459" t="s">
        <v>19234</v>
      </c>
      <c r="F459" t="s">
        <v>19234</v>
      </c>
      <c r="G459" t="s">
        <v>1223</v>
      </c>
      <c r="H459" t="s">
        <v>1224</v>
      </c>
      <c r="I459" t="s">
        <v>1224</v>
      </c>
      <c r="J459" t="s">
        <v>1225</v>
      </c>
      <c r="K459" t="s">
        <v>1226</v>
      </c>
      <c r="L459" t="s">
        <v>20305</v>
      </c>
      <c r="M459" t="s">
        <v>209</v>
      </c>
      <c r="N459" t="s">
        <v>1228</v>
      </c>
      <c r="O459" t="s">
        <v>1293</v>
      </c>
      <c r="P459" t="s">
        <v>1013</v>
      </c>
      <c r="Q459" t="s">
        <v>20292</v>
      </c>
      <c r="R459">
        <v>93314</v>
      </c>
      <c r="S459" t="s">
        <v>2130</v>
      </c>
      <c r="T459" t="s">
        <v>2130</v>
      </c>
      <c r="U459" t="s">
        <v>19814</v>
      </c>
      <c r="V459" t="s">
        <v>13413</v>
      </c>
      <c r="W459" t="s">
        <v>24828</v>
      </c>
      <c r="X459">
        <v>7158</v>
      </c>
      <c r="Z459">
        <v>19</v>
      </c>
      <c r="AB459" t="s">
        <v>1749</v>
      </c>
      <c r="AC459" t="s">
        <v>1749</v>
      </c>
      <c r="AD459" t="s">
        <v>1749</v>
      </c>
      <c r="AE459" t="s">
        <v>22411</v>
      </c>
      <c r="AF459" t="s">
        <v>425</v>
      </c>
      <c r="AG459">
        <v>18</v>
      </c>
      <c r="AH459">
        <v>19</v>
      </c>
      <c r="AI459" t="s">
        <v>24764</v>
      </c>
      <c r="AJ459" t="s">
        <v>24765</v>
      </c>
      <c r="AK459" t="s">
        <v>24829</v>
      </c>
      <c r="AL459" t="s">
        <v>24830</v>
      </c>
      <c r="AM459" t="s">
        <v>24768</v>
      </c>
      <c r="AN459" t="s">
        <v>20308</v>
      </c>
      <c r="AO459">
        <v>19</v>
      </c>
      <c r="AP459" t="s">
        <v>1749</v>
      </c>
      <c r="AQ459" t="s">
        <v>224</v>
      </c>
      <c r="AR459" t="s">
        <v>18170</v>
      </c>
      <c r="AS459" t="s">
        <v>819</v>
      </c>
      <c r="AT459" t="s">
        <v>24831</v>
      </c>
      <c r="AU459" t="s">
        <v>1244</v>
      </c>
      <c r="AV459" t="s">
        <v>20304</v>
      </c>
      <c r="AW459" t="s">
        <v>24770</v>
      </c>
      <c r="AX459" t="s">
        <v>20310</v>
      </c>
      <c r="AY459" t="s">
        <v>24832</v>
      </c>
      <c r="BA459" t="s">
        <v>1749</v>
      </c>
    </row>
    <row r="460" spans="1:53">
      <c r="A460" t="str">
        <f t="shared" si="7"/>
        <v>Top Third Ventures사의 스토브 프로그램 CPA KE0008 -한국에서 케냐에 지원하는 BURN사의 효율적인 쿡스토1차</v>
      </c>
      <c r="B460">
        <v>458</v>
      </c>
      <c r="C460" t="s">
        <v>425</v>
      </c>
      <c r="D460" t="s">
        <v>1220</v>
      </c>
      <c r="E460" t="s">
        <v>19234</v>
      </c>
      <c r="F460" t="s">
        <v>19234</v>
      </c>
      <c r="G460" t="s">
        <v>1223</v>
      </c>
      <c r="H460" t="s">
        <v>1224</v>
      </c>
      <c r="I460" t="s">
        <v>1224</v>
      </c>
      <c r="J460" t="s">
        <v>1225</v>
      </c>
      <c r="K460" t="s">
        <v>1226</v>
      </c>
      <c r="L460" t="s">
        <v>20291</v>
      </c>
      <c r="M460" t="s">
        <v>209</v>
      </c>
      <c r="N460" t="s">
        <v>1228</v>
      </c>
      <c r="O460" t="s">
        <v>1293</v>
      </c>
      <c r="P460" t="s">
        <v>1013</v>
      </c>
      <c r="Q460" t="s">
        <v>20292</v>
      </c>
      <c r="R460">
        <v>93314</v>
      </c>
      <c r="S460" t="s">
        <v>2130</v>
      </c>
      <c r="T460" t="s">
        <v>2130</v>
      </c>
      <c r="U460" t="s">
        <v>19814</v>
      </c>
      <c r="V460" t="s">
        <v>13413</v>
      </c>
      <c r="W460" t="s">
        <v>24828</v>
      </c>
      <c r="X460">
        <v>7158</v>
      </c>
      <c r="Z460">
        <v>19</v>
      </c>
      <c r="AB460" t="s">
        <v>1749</v>
      </c>
      <c r="AC460" t="s">
        <v>1749</v>
      </c>
      <c r="AD460" t="s">
        <v>1749</v>
      </c>
      <c r="AE460" t="s">
        <v>22411</v>
      </c>
      <c r="AF460" t="s">
        <v>425</v>
      </c>
      <c r="AG460">
        <v>18</v>
      </c>
      <c r="AH460">
        <v>19</v>
      </c>
      <c r="AI460" t="s">
        <v>24764</v>
      </c>
      <c r="AJ460" t="s">
        <v>24765</v>
      </c>
      <c r="AK460" t="s">
        <v>24833</v>
      </c>
      <c r="AL460" t="s">
        <v>24834</v>
      </c>
      <c r="AM460" t="s">
        <v>24768</v>
      </c>
      <c r="AN460" t="s">
        <v>20295</v>
      </c>
      <c r="AO460">
        <v>19</v>
      </c>
      <c r="AP460" t="s">
        <v>1749</v>
      </c>
      <c r="AQ460" t="s">
        <v>224</v>
      </c>
      <c r="AR460" t="s">
        <v>18170</v>
      </c>
      <c r="AS460" t="s">
        <v>819</v>
      </c>
      <c r="AT460" t="s">
        <v>24835</v>
      </c>
      <c r="AU460" t="s">
        <v>1244</v>
      </c>
      <c r="AV460" t="s">
        <v>20290</v>
      </c>
      <c r="AW460" t="s">
        <v>24770</v>
      </c>
      <c r="AX460" t="s">
        <v>20298</v>
      </c>
      <c r="AY460" t="s">
        <v>24836</v>
      </c>
      <c r="BA460" t="s">
        <v>1749</v>
      </c>
    </row>
    <row r="461" spans="1:53">
      <c r="A461" t="str">
        <f t="shared" si="7"/>
        <v>Top Third Ventures사의 스토브 프로그램 CPA KE0007 -한국에서 케냐에 지원하는 BURN사의 효율적인 쿡스토2차</v>
      </c>
      <c r="B461">
        <v>459</v>
      </c>
      <c r="C461" t="s">
        <v>425</v>
      </c>
      <c r="D461" t="s">
        <v>1220</v>
      </c>
      <c r="E461" t="s">
        <v>19234</v>
      </c>
      <c r="F461" t="s">
        <v>19234</v>
      </c>
      <c r="G461" t="s">
        <v>1223</v>
      </c>
      <c r="H461" t="s">
        <v>1224</v>
      </c>
      <c r="I461" t="s">
        <v>1224</v>
      </c>
      <c r="J461" t="s">
        <v>1225</v>
      </c>
      <c r="K461" t="s">
        <v>1226</v>
      </c>
      <c r="L461" t="s">
        <v>20305</v>
      </c>
      <c r="M461" t="s">
        <v>209</v>
      </c>
      <c r="N461" t="s">
        <v>1228</v>
      </c>
      <c r="O461" t="s">
        <v>1293</v>
      </c>
      <c r="P461" t="s">
        <v>1013</v>
      </c>
      <c r="Q461" t="s">
        <v>20292</v>
      </c>
      <c r="R461">
        <v>93314</v>
      </c>
      <c r="S461" t="s">
        <v>2130</v>
      </c>
      <c r="T461" t="s">
        <v>2130</v>
      </c>
      <c r="U461" t="s">
        <v>19814</v>
      </c>
      <c r="V461" t="s">
        <v>13427</v>
      </c>
      <c r="W461" t="s">
        <v>24788</v>
      </c>
      <c r="X461">
        <v>70305</v>
      </c>
      <c r="Z461">
        <v>16556</v>
      </c>
      <c r="AB461" t="s">
        <v>1749</v>
      </c>
      <c r="AC461" t="s">
        <v>1749</v>
      </c>
      <c r="AD461" t="s">
        <v>1749</v>
      </c>
      <c r="AE461" t="s">
        <v>22411</v>
      </c>
      <c r="AF461" t="s">
        <v>425</v>
      </c>
      <c r="AG461">
        <v>18</v>
      </c>
      <c r="AH461">
        <v>16556</v>
      </c>
      <c r="AI461" t="s">
        <v>24789</v>
      </c>
      <c r="AJ461" t="s">
        <v>24790</v>
      </c>
      <c r="AK461" t="s">
        <v>24837</v>
      </c>
      <c r="AL461" t="s">
        <v>24830</v>
      </c>
      <c r="AM461" t="s">
        <v>24792</v>
      </c>
      <c r="AN461" t="s">
        <v>20308</v>
      </c>
      <c r="AO461">
        <v>16556</v>
      </c>
      <c r="AP461" t="s">
        <v>1749</v>
      </c>
      <c r="AQ461" t="s">
        <v>224</v>
      </c>
      <c r="AR461" t="s">
        <v>18170</v>
      </c>
      <c r="AS461" t="s">
        <v>819</v>
      </c>
      <c r="AT461" t="s">
        <v>24838</v>
      </c>
      <c r="AU461" t="s">
        <v>1244</v>
      </c>
      <c r="AV461" t="s">
        <v>20304</v>
      </c>
      <c r="AW461" t="s">
        <v>24794</v>
      </c>
      <c r="AX461" t="s">
        <v>20310</v>
      </c>
      <c r="AY461" t="s">
        <v>24839</v>
      </c>
      <c r="BA461" t="s">
        <v>1749</v>
      </c>
    </row>
    <row r="462" spans="1:53">
      <c r="A462" t="str">
        <f t="shared" si="7"/>
        <v>Top Third Ventures사의 스토브 프로그램 CPA KE0008 -한국에서 케냐에 지원하는 BURN사의 효율적인 쿡스토2차</v>
      </c>
      <c r="B462">
        <v>460</v>
      </c>
      <c r="C462" t="s">
        <v>425</v>
      </c>
      <c r="D462" t="s">
        <v>1220</v>
      </c>
      <c r="E462" t="s">
        <v>19234</v>
      </c>
      <c r="F462" t="s">
        <v>19234</v>
      </c>
      <c r="G462" t="s">
        <v>1223</v>
      </c>
      <c r="H462" t="s">
        <v>1224</v>
      </c>
      <c r="I462" t="s">
        <v>1224</v>
      </c>
      <c r="J462" t="s">
        <v>1225</v>
      </c>
      <c r="K462" t="s">
        <v>1226</v>
      </c>
      <c r="L462" t="s">
        <v>20291</v>
      </c>
      <c r="M462" t="s">
        <v>209</v>
      </c>
      <c r="N462" t="s">
        <v>1228</v>
      </c>
      <c r="O462" t="s">
        <v>1293</v>
      </c>
      <c r="P462" t="s">
        <v>1013</v>
      </c>
      <c r="Q462" t="s">
        <v>20292</v>
      </c>
      <c r="R462">
        <v>93314</v>
      </c>
      <c r="S462" t="s">
        <v>2130</v>
      </c>
      <c r="T462" t="s">
        <v>2130</v>
      </c>
      <c r="U462" t="s">
        <v>19814</v>
      </c>
      <c r="V462" t="s">
        <v>13427</v>
      </c>
      <c r="W462" t="s">
        <v>24788</v>
      </c>
      <c r="X462">
        <v>70305</v>
      </c>
      <c r="Z462">
        <v>18628</v>
      </c>
      <c r="AB462" t="s">
        <v>1749</v>
      </c>
      <c r="AC462" t="s">
        <v>1749</v>
      </c>
      <c r="AD462" t="s">
        <v>1749</v>
      </c>
      <c r="AE462" t="s">
        <v>22411</v>
      </c>
      <c r="AF462" t="s">
        <v>425</v>
      </c>
      <c r="AG462">
        <v>18</v>
      </c>
      <c r="AH462">
        <v>18628</v>
      </c>
      <c r="AI462" t="s">
        <v>24789</v>
      </c>
      <c r="AJ462" t="s">
        <v>24790</v>
      </c>
      <c r="AK462" t="s">
        <v>24840</v>
      </c>
      <c r="AL462" t="s">
        <v>24834</v>
      </c>
      <c r="AM462" t="s">
        <v>24792</v>
      </c>
      <c r="AN462" t="s">
        <v>20295</v>
      </c>
      <c r="AO462">
        <v>18628</v>
      </c>
      <c r="AP462" t="s">
        <v>1749</v>
      </c>
      <c r="AQ462" t="s">
        <v>224</v>
      </c>
      <c r="AR462" t="s">
        <v>18170</v>
      </c>
      <c r="AS462" t="s">
        <v>819</v>
      </c>
      <c r="AT462" t="s">
        <v>24841</v>
      </c>
      <c r="AU462" t="s">
        <v>1244</v>
      </c>
      <c r="AV462" t="s">
        <v>20290</v>
      </c>
      <c r="AW462" t="s">
        <v>24794</v>
      </c>
      <c r="AX462" t="s">
        <v>20298</v>
      </c>
      <c r="AY462" t="s">
        <v>24842</v>
      </c>
      <c r="BA462" t="s">
        <v>1749</v>
      </c>
    </row>
    <row r="463" spans="1:53">
      <c r="A463" t="str">
        <f t="shared" si="7"/>
        <v>Top Third Ventures사의 스토브 프로그램 CPA KE0007 -한국에서 케냐에 지원하는 BURN사의 효율적인 쿡스토3차</v>
      </c>
      <c r="B463">
        <v>461</v>
      </c>
      <c r="C463" t="s">
        <v>425</v>
      </c>
      <c r="D463" t="s">
        <v>1220</v>
      </c>
      <c r="E463" t="s">
        <v>19234</v>
      </c>
      <c r="F463" t="s">
        <v>19234</v>
      </c>
      <c r="G463" t="s">
        <v>1223</v>
      </c>
      <c r="H463" t="s">
        <v>1224</v>
      </c>
      <c r="I463" t="s">
        <v>1224</v>
      </c>
      <c r="J463" t="s">
        <v>1225</v>
      </c>
      <c r="K463" t="s">
        <v>1226</v>
      </c>
      <c r="L463" t="s">
        <v>20305</v>
      </c>
      <c r="M463" t="s">
        <v>209</v>
      </c>
      <c r="N463" t="s">
        <v>1228</v>
      </c>
      <c r="O463" t="s">
        <v>1293</v>
      </c>
      <c r="P463" t="s">
        <v>1013</v>
      </c>
      <c r="Q463" t="s">
        <v>20292</v>
      </c>
      <c r="R463">
        <v>93314</v>
      </c>
      <c r="S463" t="s">
        <v>2130</v>
      </c>
      <c r="T463" t="s">
        <v>2130</v>
      </c>
      <c r="U463" t="s">
        <v>19814</v>
      </c>
      <c r="V463" t="s">
        <v>14315</v>
      </c>
      <c r="W463" t="s">
        <v>24808</v>
      </c>
      <c r="X463">
        <v>33602</v>
      </c>
      <c r="Z463">
        <v>8626</v>
      </c>
      <c r="AB463" t="s">
        <v>1749</v>
      </c>
      <c r="AC463" t="s">
        <v>1749</v>
      </c>
      <c r="AD463" t="s">
        <v>1749</v>
      </c>
      <c r="AE463" t="s">
        <v>22411</v>
      </c>
      <c r="AF463" t="s">
        <v>425</v>
      </c>
      <c r="AG463">
        <v>18</v>
      </c>
      <c r="AH463">
        <v>8626</v>
      </c>
      <c r="AI463" t="s">
        <v>24809</v>
      </c>
      <c r="AJ463" t="s">
        <v>24810</v>
      </c>
      <c r="AK463" t="s">
        <v>24843</v>
      </c>
      <c r="AL463" t="s">
        <v>24830</v>
      </c>
      <c r="AM463" t="s">
        <v>24812</v>
      </c>
      <c r="AN463" t="s">
        <v>20308</v>
      </c>
      <c r="AO463">
        <v>8626</v>
      </c>
      <c r="AP463" t="s">
        <v>1749</v>
      </c>
      <c r="AQ463" t="s">
        <v>224</v>
      </c>
      <c r="AR463" t="s">
        <v>18170</v>
      </c>
      <c r="AS463" t="s">
        <v>819</v>
      </c>
      <c r="AT463" t="s">
        <v>24844</v>
      </c>
      <c r="AU463" t="s">
        <v>1244</v>
      </c>
      <c r="AV463" t="s">
        <v>20304</v>
      </c>
      <c r="AW463" t="s">
        <v>24814</v>
      </c>
      <c r="AX463" t="s">
        <v>20310</v>
      </c>
      <c r="AY463" t="s">
        <v>24845</v>
      </c>
      <c r="BA463" t="s">
        <v>1749</v>
      </c>
    </row>
    <row r="464" spans="1:53">
      <c r="A464" t="str">
        <f t="shared" si="7"/>
        <v>Top Third Ventures사의 스토브 프로그램 CPA KE0008 -한국에서 케냐에 지원하는 BURN사의 효율적인 쿡스토3차</v>
      </c>
      <c r="B464">
        <v>462</v>
      </c>
      <c r="C464" t="s">
        <v>425</v>
      </c>
      <c r="D464" t="s">
        <v>1220</v>
      </c>
      <c r="E464" t="s">
        <v>19234</v>
      </c>
      <c r="F464" t="s">
        <v>19234</v>
      </c>
      <c r="G464" t="s">
        <v>1223</v>
      </c>
      <c r="H464" t="s">
        <v>1224</v>
      </c>
      <c r="I464" t="s">
        <v>1224</v>
      </c>
      <c r="J464" t="s">
        <v>1225</v>
      </c>
      <c r="K464" t="s">
        <v>1226</v>
      </c>
      <c r="L464" t="s">
        <v>20291</v>
      </c>
      <c r="M464" t="s">
        <v>209</v>
      </c>
      <c r="N464" t="s">
        <v>1228</v>
      </c>
      <c r="O464" t="s">
        <v>1293</v>
      </c>
      <c r="P464" t="s">
        <v>1013</v>
      </c>
      <c r="Q464" t="s">
        <v>20292</v>
      </c>
      <c r="R464">
        <v>93314</v>
      </c>
      <c r="S464" t="s">
        <v>2130</v>
      </c>
      <c r="T464" t="s">
        <v>2130</v>
      </c>
      <c r="U464" t="s">
        <v>19814</v>
      </c>
      <c r="V464" t="s">
        <v>14315</v>
      </c>
      <c r="W464" t="s">
        <v>24808</v>
      </c>
      <c r="X464">
        <v>33602</v>
      </c>
      <c r="Z464">
        <v>39001</v>
      </c>
      <c r="AB464" t="s">
        <v>1749</v>
      </c>
      <c r="AC464" t="s">
        <v>1749</v>
      </c>
      <c r="AD464" t="s">
        <v>1749</v>
      </c>
      <c r="AE464" t="s">
        <v>22411</v>
      </c>
      <c r="AF464" t="s">
        <v>425</v>
      </c>
      <c r="AG464">
        <v>18</v>
      </c>
      <c r="AH464">
        <v>39001</v>
      </c>
      <c r="AI464" t="s">
        <v>24809</v>
      </c>
      <c r="AJ464" t="s">
        <v>24810</v>
      </c>
      <c r="AK464" t="s">
        <v>24846</v>
      </c>
      <c r="AL464" t="s">
        <v>24834</v>
      </c>
      <c r="AM464" t="s">
        <v>24812</v>
      </c>
      <c r="AN464" t="s">
        <v>20295</v>
      </c>
      <c r="AO464">
        <v>39001</v>
      </c>
      <c r="AP464" t="s">
        <v>1749</v>
      </c>
      <c r="AQ464" t="s">
        <v>224</v>
      </c>
      <c r="AR464" t="s">
        <v>18170</v>
      </c>
      <c r="AS464" t="s">
        <v>819</v>
      </c>
      <c r="AT464" t="s">
        <v>24847</v>
      </c>
      <c r="AU464" t="s">
        <v>1244</v>
      </c>
      <c r="AV464" t="s">
        <v>20290</v>
      </c>
      <c r="AW464" t="s">
        <v>24814</v>
      </c>
      <c r="AX464" t="s">
        <v>20298</v>
      </c>
      <c r="AY464" t="s">
        <v>24848</v>
      </c>
      <c r="BA464" t="s">
        <v>1749</v>
      </c>
    </row>
    <row r="465" spans="1:53">
      <c r="A465" t="str">
        <f t="shared" si="7"/>
        <v>대한민국이 지원하는  가나 맨 앤 맨 고효율 쿡스토브 프로그램-CPA013차</v>
      </c>
      <c r="B465">
        <v>463</v>
      </c>
      <c r="C465" t="s">
        <v>22428</v>
      </c>
      <c r="D465" t="s">
        <v>1252</v>
      </c>
      <c r="E465" t="s">
        <v>19412</v>
      </c>
      <c r="F465" t="s">
        <v>19412</v>
      </c>
      <c r="J465" t="s">
        <v>1812</v>
      </c>
      <c r="L465" t="s">
        <v>19413</v>
      </c>
      <c r="M465" t="s">
        <v>209</v>
      </c>
      <c r="N465" t="s">
        <v>1228</v>
      </c>
      <c r="O465" t="s">
        <v>1231</v>
      </c>
      <c r="P465" t="s">
        <v>19414</v>
      </c>
      <c r="Q465" t="s">
        <v>19415</v>
      </c>
      <c r="R465">
        <v>316799</v>
      </c>
      <c r="S465" t="s">
        <v>2130</v>
      </c>
      <c r="T465" t="s">
        <v>2130</v>
      </c>
      <c r="U465" t="s">
        <v>19416</v>
      </c>
      <c r="V465" t="s">
        <v>14315</v>
      </c>
      <c r="W465" t="s">
        <v>24849</v>
      </c>
      <c r="X465">
        <v>246835</v>
      </c>
      <c r="Z465">
        <v>157193</v>
      </c>
      <c r="AB465" t="s">
        <v>1749</v>
      </c>
      <c r="AC465" t="s">
        <v>1749</v>
      </c>
      <c r="AD465" t="s">
        <v>1749</v>
      </c>
      <c r="AE465" t="s">
        <v>24477</v>
      </c>
      <c r="AF465" t="s">
        <v>22428</v>
      </c>
      <c r="AG465">
        <v>599</v>
      </c>
      <c r="AH465">
        <v>157193</v>
      </c>
      <c r="AI465" t="s">
        <v>24850</v>
      </c>
      <c r="AJ465" t="s">
        <v>24851</v>
      </c>
      <c r="AK465" t="s">
        <v>24852</v>
      </c>
      <c r="AL465" t="s">
        <v>24853</v>
      </c>
      <c r="AN465" t="s">
        <v>19420</v>
      </c>
      <c r="AO465">
        <v>157193</v>
      </c>
      <c r="AP465" t="s">
        <v>1749</v>
      </c>
      <c r="AQ465" t="s">
        <v>224</v>
      </c>
      <c r="AR465" t="s">
        <v>18170</v>
      </c>
      <c r="AS465" t="s">
        <v>819</v>
      </c>
      <c r="AT465" t="s">
        <v>24854</v>
      </c>
      <c r="AU465" t="s">
        <v>1244</v>
      </c>
      <c r="AV465" t="s">
        <v>19413</v>
      </c>
      <c r="AW465" t="s">
        <v>1105</v>
      </c>
      <c r="AX465" t="s">
        <v>19424</v>
      </c>
      <c r="AY465" t="s">
        <v>24855</v>
      </c>
      <c r="BA465" t="s">
        <v>1749</v>
      </c>
    </row>
    <row r="466" spans="1:53">
      <c r="A466" t="str">
        <f t="shared" si="7"/>
        <v>대한민국이 지원하는 가나 맨 앤 맨 고효율 쿡스토브 프로그램-CPA022차</v>
      </c>
      <c r="B466">
        <v>464</v>
      </c>
      <c r="C466" t="s">
        <v>22428</v>
      </c>
      <c r="D466" t="s">
        <v>1252</v>
      </c>
      <c r="E466" t="s">
        <v>19412</v>
      </c>
      <c r="F466" t="s">
        <v>19412</v>
      </c>
      <c r="J466" t="s">
        <v>1812</v>
      </c>
      <c r="L466" t="s">
        <v>19555</v>
      </c>
      <c r="M466" t="s">
        <v>209</v>
      </c>
      <c r="N466" t="s">
        <v>1228</v>
      </c>
      <c r="O466" t="s">
        <v>1231</v>
      </c>
      <c r="P466" t="s">
        <v>19556</v>
      </c>
      <c r="Q466" t="s">
        <v>19557</v>
      </c>
      <c r="R466">
        <v>209249</v>
      </c>
      <c r="S466" t="s">
        <v>2130</v>
      </c>
      <c r="T466" t="s">
        <v>2130</v>
      </c>
      <c r="U466" t="s">
        <v>19416</v>
      </c>
      <c r="V466" t="s">
        <v>13427</v>
      </c>
      <c r="W466" t="s">
        <v>24849</v>
      </c>
      <c r="X466">
        <v>127716</v>
      </c>
      <c r="Z466">
        <v>166945</v>
      </c>
      <c r="AB466" t="s">
        <v>1749</v>
      </c>
      <c r="AC466" t="s">
        <v>1749</v>
      </c>
      <c r="AD466" t="s">
        <v>1749</v>
      </c>
      <c r="AE466" t="s">
        <v>24477</v>
      </c>
      <c r="AF466" t="s">
        <v>22428</v>
      </c>
      <c r="AG466">
        <v>15718</v>
      </c>
      <c r="AH466">
        <v>166945</v>
      </c>
      <c r="AI466" t="s">
        <v>24856</v>
      </c>
      <c r="AJ466" t="s">
        <v>24857</v>
      </c>
      <c r="AK466" t="s">
        <v>24858</v>
      </c>
      <c r="AL466" t="s">
        <v>24859</v>
      </c>
      <c r="AN466" t="s">
        <v>19560</v>
      </c>
      <c r="AO466">
        <v>166945</v>
      </c>
      <c r="AP466" t="s">
        <v>1749</v>
      </c>
      <c r="AQ466" t="s">
        <v>224</v>
      </c>
      <c r="AR466" t="s">
        <v>18170</v>
      </c>
      <c r="AS466" t="s">
        <v>819</v>
      </c>
      <c r="AT466" t="s">
        <v>24860</v>
      </c>
      <c r="AU466" t="s">
        <v>1244</v>
      </c>
      <c r="AV466" t="s">
        <v>19555</v>
      </c>
      <c r="AW466" t="s">
        <v>1105</v>
      </c>
      <c r="AX466" t="s">
        <v>19563</v>
      </c>
      <c r="AY466" t="s">
        <v>24861</v>
      </c>
      <c r="BA466" t="s">
        <v>1749</v>
      </c>
    </row>
    <row r="467" spans="1:53">
      <c r="A467" t="str">
        <f t="shared" si="7"/>
        <v>DelAgua 르완다 보건 프로그램: 르완다 남부 지역 CPA 182차</v>
      </c>
      <c r="B467">
        <v>465</v>
      </c>
      <c r="C467" t="s">
        <v>530</v>
      </c>
      <c r="D467" t="s">
        <v>1252</v>
      </c>
      <c r="E467" t="s">
        <v>20204</v>
      </c>
      <c r="F467" t="s">
        <v>20204</v>
      </c>
      <c r="J467" t="s">
        <v>1812</v>
      </c>
      <c r="L467" t="s">
        <v>20280</v>
      </c>
      <c r="M467" t="s">
        <v>209</v>
      </c>
      <c r="N467" t="s">
        <v>1228</v>
      </c>
      <c r="O467" t="s">
        <v>1231</v>
      </c>
      <c r="P467" t="s">
        <v>1013</v>
      </c>
      <c r="Q467" t="s">
        <v>13428</v>
      </c>
      <c r="R467">
        <v>40818</v>
      </c>
      <c r="S467" t="s">
        <v>2130</v>
      </c>
      <c r="T467" t="s">
        <v>2130</v>
      </c>
      <c r="U467" t="s">
        <v>20206</v>
      </c>
      <c r="V467" t="s">
        <v>13427</v>
      </c>
      <c r="W467" t="s">
        <v>23239</v>
      </c>
      <c r="X467">
        <v>40818</v>
      </c>
      <c r="Z467">
        <v>37131</v>
      </c>
      <c r="AB467" t="s">
        <v>1749</v>
      </c>
      <c r="AC467" t="s">
        <v>1749</v>
      </c>
      <c r="AD467" t="s">
        <v>1749</v>
      </c>
      <c r="AE467" t="s">
        <v>22374</v>
      </c>
      <c r="AF467" t="s">
        <v>530</v>
      </c>
      <c r="AG467">
        <v>4</v>
      </c>
      <c r="AH467">
        <v>37131</v>
      </c>
      <c r="AI467" t="s">
        <v>24602</v>
      </c>
      <c r="AJ467" t="s">
        <v>24603</v>
      </c>
      <c r="AK467" t="s">
        <v>24862</v>
      </c>
      <c r="AL467" t="s">
        <v>24863</v>
      </c>
      <c r="AN467" t="s">
        <v>20283</v>
      </c>
      <c r="AO467">
        <v>37131</v>
      </c>
      <c r="AP467" t="s">
        <v>1749</v>
      </c>
      <c r="AQ467" t="s">
        <v>224</v>
      </c>
      <c r="AR467" t="s">
        <v>18170</v>
      </c>
      <c r="AS467" t="s">
        <v>819</v>
      </c>
      <c r="AT467" t="s">
        <v>24864</v>
      </c>
      <c r="AU467" t="s">
        <v>1244</v>
      </c>
      <c r="AV467" t="s">
        <v>20280</v>
      </c>
      <c r="AW467" t="s">
        <v>17961</v>
      </c>
      <c r="AX467" t="s">
        <v>20285</v>
      </c>
      <c r="AY467" t="s">
        <v>24865</v>
      </c>
      <c r="BA467" t="s">
        <v>1749</v>
      </c>
    </row>
    <row r="468" spans="1:53">
      <c r="A468" t="str">
        <f t="shared" si="7"/>
        <v>DelAgua 르완다 보건 프로그램: 르완다 남부 지역 CPA 192차</v>
      </c>
      <c r="B468">
        <v>466</v>
      </c>
      <c r="C468" t="s">
        <v>530</v>
      </c>
      <c r="D468" t="s">
        <v>1252</v>
      </c>
      <c r="E468" t="s">
        <v>20204</v>
      </c>
      <c r="F468" t="s">
        <v>20204</v>
      </c>
      <c r="J468" t="s">
        <v>1812</v>
      </c>
      <c r="L468" t="s">
        <v>20271</v>
      </c>
      <c r="M468" t="s">
        <v>209</v>
      </c>
      <c r="N468" t="s">
        <v>1228</v>
      </c>
      <c r="O468" t="s">
        <v>1231</v>
      </c>
      <c r="P468" t="s">
        <v>1013</v>
      </c>
      <c r="Q468" t="s">
        <v>13428</v>
      </c>
      <c r="R468">
        <v>40818</v>
      </c>
      <c r="S468" t="s">
        <v>2130</v>
      </c>
      <c r="T468" t="s">
        <v>2130</v>
      </c>
      <c r="U468" t="s">
        <v>20206</v>
      </c>
      <c r="V468" t="s">
        <v>13427</v>
      </c>
      <c r="W468" t="s">
        <v>23239</v>
      </c>
      <c r="X468">
        <v>40818</v>
      </c>
      <c r="Z468">
        <v>18833</v>
      </c>
      <c r="AB468" t="s">
        <v>1749</v>
      </c>
      <c r="AC468" t="s">
        <v>1749</v>
      </c>
      <c r="AD468" t="s">
        <v>1749</v>
      </c>
      <c r="AE468" t="s">
        <v>22374</v>
      </c>
      <c r="AF468" t="s">
        <v>530</v>
      </c>
      <c r="AG468">
        <v>4</v>
      </c>
      <c r="AH468">
        <v>18833</v>
      </c>
      <c r="AI468" t="s">
        <v>24602</v>
      </c>
      <c r="AJ468" t="s">
        <v>24603</v>
      </c>
      <c r="AK468" t="s">
        <v>24866</v>
      </c>
      <c r="AL468" t="s">
        <v>24867</v>
      </c>
      <c r="AN468" t="s">
        <v>20274</v>
      </c>
      <c r="AO468">
        <v>18833</v>
      </c>
      <c r="AP468" t="s">
        <v>1749</v>
      </c>
      <c r="AQ468" t="s">
        <v>224</v>
      </c>
      <c r="AR468" t="s">
        <v>18170</v>
      </c>
      <c r="AS468" t="s">
        <v>819</v>
      </c>
      <c r="AT468" t="s">
        <v>24868</v>
      </c>
      <c r="AU468" t="s">
        <v>1244</v>
      </c>
      <c r="AV468" t="s">
        <v>20271</v>
      </c>
      <c r="AW468" t="s">
        <v>17961</v>
      </c>
      <c r="AX468" t="s">
        <v>20276</v>
      </c>
      <c r="AY468" t="s">
        <v>24869</v>
      </c>
      <c r="BA468" t="s">
        <v>1749</v>
      </c>
    </row>
    <row r="469" spans="1:53">
      <c r="A469" t="str">
        <f t="shared" si="7"/>
        <v>DelAgua 르완다 보건 프로그램: 르완다 남부 지역 CPA 202차</v>
      </c>
      <c r="B469">
        <v>467</v>
      </c>
      <c r="C469" t="s">
        <v>530</v>
      </c>
      <c r="D469" t="s">
        <v>1252</v>
      </c>
      <c r="E469" t="s">
        <v>20204</v>
      </c>
      <c r="F469" t="s">
        <v>20204</v>
      </c>
      <c r="J469" t="s">
        <v>1812</v>
      </c>
      <c r="L469" t="s">
        <v>20262</v>
      </c>
      <c r="M469" t="s">
        <v>209</v>
      </c>
      <c r="N469" t="s">
        <v>1228</v>
      </c>
      <c r="O469" t="s">
        <v>1231</v>
      </c>
      <c r="P469" t="s">
        <v>1013</v>
      </c>
      <c r="Q469" t="s">
        <v>13428</v>
      </c>
      <c r="R469">
        <v>40818</v>
      </c>
      <c r="S469" t="s">
        <v>2130</v>
      </c>
      <c r="T469" t="s">
        <v>2130</v>
      </c>
      <c r="U469" t="s">
        <v>20206</v>
      </c>
      <c r="V469" t="s">
        <v>13427</v>
      </c>
      <c r="W469" t="s">
        <v>23239</v>
      </c>
      <c r="X469">
        <v>40818</v>
      </c>
      <c r="Z469">
        <v>16</v>
      </c>
      <c r="AB469" t="s">
        <v>1749</v>
      </c>
      <c r="AC469" t="s">
        <v>1749</v>
      </c>
      <c r="AD469" t="s">
        <v>1749</v>
      </c>
      <c r="AE469" t="s">
        <v>22374</v>
      </c>
      <c r="AF469" t="s">
        <v>530</v>
      </c>
      <c r="AG469">
        <v>4</v>
      </c>
      <c r="AH469">
        <v>16</v>
      </c>
      <c r="AI469" t="s">
        <v>24602</v>
      </c>
      <c r="AJ469" t="s">
        <v>24603</v>
      </c>
      <c r="AK469" t="s">
        <v>24870</v>
      </c>
      <c r="AL469" t="s">
        <v>24871</v>
      </c>
      <c r="AN469" t="s">
        <v>20265</v>
      </c>
      <c r="AO469">
        <v>16</v>
      </c>
      <c r="AP469" t="s">
        <v>1749</v>
      </c>
      <c r="AQ469" t="s">
        <v>224</v>
      </c>
      <c r="AR469" t="s">
        <v>18170</v>
      </c>
      <c r="AS469" t="s">
        <v>819</v>
      </c>
      <c r="AT469" t="s">
        <v>24872</v>
      </c>
      <c r="AU469" t="s">
        <v>1244</v>
      </c>
      <c r="AV469" t="s">
        <v>20262</v>
      </c>
      <c r="AW469" t="s">
        <v>17961</v>
      </c>
      <c r="AX469" t="s">
        <v>20267</v>
      </c>
      <c r="AY469" t="s">
        <v>24873</v>
      </c>
      <c r="BA469" t="s">
        <v>1749</v>
      </c>
    </row>
    <row r="470" spans="1:53">
      <c r="A470" t="str">
        <f t="shared" si="7"/>
        <v>DelAgua 르완다 보건 프로그램: 르완다 남부 지역 CPA 212차</v>
      </c>
      <c r="B470">
        <v>468</v>
      </c>
      <c r="C470" t="s">
        <v>530</v>
      </c>
      <c r="D470" t="s">
        <v>1252</v>
      </c>
      <c r="E470" t="s">
        <v>20204</v>
      </c>
      <c r="F470" t="s">
        <v>20204</v>
      </c>
      <c r="J470" t="s">
        <v>1812</v>
      </c>
      <c r="L470" t="s">
        <v>20253</v>
      </c>
      <c r="M470" t="s">
        <v>209</v>
      </c>
      <c r="N470" t="s">
        <v>1228</v>
      </c>
      <c r="O470" t="s">
        <v>1231</v>
      </c>
      <c r="P470" t="s">
        <v>1013</v>
      </c>
      <c r="Q470" t="s">
        <v>13428</v>
      </c>
      <c r="R470">
        <v>40818</v>
      </c>
      <c r="S470" t="s">
        <v>2130</v>
      </c>
      <c r="T470" t="s">
        <v>2130</v>
      </c>
      <c r="U470" t="s">
        <v>20206</v>
      </c>
      <c r="V470" t="s">
        <v>13427</v>
      </c>
      <c r="W470" t="s">
        <v>23239</v>
      </c>
      <c r="X470">
        <v>40818</v>
      </c>
      <c r="Z470">
        <v>16</v>
      </c>
      <c r="AB470" t="s">
        <v>1749</v>
      </c>
      <c r="AC470" t="s">
        <v>1749</v>
      </c>
      <c r="AD470" t="s">
        <v>1749</v>
      </c>
      <c r="AE470" t="s">
        <v>22374</v>
      </c>
      <c r="AF470" t="s">
        <v>530</v>
      </c>
      <c r="AG470">
        <v>4</v>
      </c>
      <c r="AH470">
        <v>16</v>
      </c>
      <c r="AI470" t="s">
        <v>24602</v>
      </c>
      <c r="AJ470" t="s">
        <v>24603</v>
      </c>
      <c r="AK470" t="s">
        <v>24874</v>
      </c>
      <c r="AL470" t="s">
        <v>24875</v>
      </c>
      <c r="AN470" t="s">
        <v>20256</v>
      </c>
      <c r="AO470">
        <v>16</v>
      </c>
      <c r="AP470" t="s">
        <v>1749</v>
      </c>
      <c r="AQ470" t="s">
        <v>224</v>
      </c>
      <c r="AR470" t="s">
        <v>18170</v>
      </c>
      <c r="AS470" t="s">
        <v>819</v>
      </c>
      <c r="AT470" t="s">
        <v>24876</v>
      </c>
      <c r="AU470" t="s">
        <v>1244</v>
      </c>
      <c r="AV470" t="s">
        <v>20253</v>
      </c>
      <c r="AW470" t="s">
        <v>17961</v>
      </c>
      <c r="AX470" t="s">
        <v>20258</v>
      </c>
      <c r="AY470" t="s">
        <v>24877</v>
      </c>
      <c r="BA470" t="s">
        <v>1749</v>
      </c>
    </row>
    <row r="471" spans="1:53">
      <c r="A471" t="str">
        <f t="shared" si="7"/>
        <v>DelAgua 르완다 보건 프로그램: 르완다 남부 지역 CPA 222차</v>
      </c>
      <c r="B471">
        <v>469</v>
      </c>
      <c r="C471" t="s">
        <v>530</v>
      </c>
      <c r="D471" t="s">
        <v>1252</v>
      </c>
      <c r="E471" t="s">
        <v>20204</v>
      </c>
      <c r="F471" t="s">
        <v>20204</v>
      </c>
      <c r="J471" t="s">
        <v>1812</v>
      </c>
      <c r="L471" t="s">
        <v>20244</v>
      </c>
      <c r="M471" t="s">
        <v>209</v>
      </c>
      <c r="N471" t="s">
        <v>1228</v>
      </c>
      <c r="O471" t="s">
        <v>1231</v>
      </c>
      <c r="P471" t="s">
        <v>1013</v>
      </c>
      <c r="Q471" t="s">
        <v>13428</v>
      </c>
      <c r="R471">
        <v>40818</v>
      </c>
      <c r="S471" t="s">
        <v>2130</v>
      </c>
      <c r="T471" t="s">
        <v>2130</v>
      </c>
      <c r="U471" t="s">
        <v>20206</v>
      </c>
      <c r="V471" t="s">
        <v>13427</v>
      </c>
      <c r="W471" t="s">
        <v>23239</v>
      </c>
      <c r="X471">
        <v>40818</v>
      </c>
      <c r="Z471">
        <v>16</v>
      </c>
      <c r="AB471" t="s">
        <v>1749</v>
      </c>
      <c r="AC471" t="s">
        <v>1749</v>
      </c>
      <c r="AD471" t="s">
        <v>1749</v>
      </c>
      <c r="AE471" t="s">
        <v>22374</v>
      </c>
      <c r="AF471" t="s">
        <v>530</v>
      </c>
      <c r="AG471">
        <v>4</v>
      </c>
      <c r="AH471">
        <v>16</v>
      </c>
      <c r="AI471" t="s">
        <v>24602</v>
      </c>
      <c r="AJ471" t="s">
        <v>24603</v>
      </c>
      <c r="AK471" t="s">
        <v>24878</v>
      </c>
      <c r="AL471" t="s">
        <v>24879</v>
      </c>
      <c r="AN471" t="s">
        <v>20247</v>
      </c>
      <c r="AO471">
        <v>16</v>
      </c>
      <c r="AP471" t="s">
        <v>1749</v>
      </c>
      <c r="AQ471" t="s">
        <v>224</v>
      </c>
      <c r="AR471" t="s">
        <v>18170</v>
      </c>
      <c r="AS471" t="s">
        <v>819</v>
      </c>
      <c r="AT471" t="s">
        <v>24880</v>
      </c>
      <c r="AU471" t="s">
        <v>1244</v>
      </c>
      <c r="AV471" t="s">
        <v>20244</v>
      </c>
      <c r="AW471" t="s">
        <v>17961</v>
      </c>
      <c r="AX471" t="s">
        <v>20249</v>
      </c>
      <c r="AY471" t="s">
        <v>24881</v>
      </c>
      <c r="BA471" t="s">
        <v>1749</v>
      </c>
    </row>
    <row r="472" spans="1:53">
      <c r="A472" t="str">
        <f t="shared" si="7"/>
        <v>DelAgua 르완다 보건 프로그램: 르완다 남부 지역 CPA 232차</v>
      </c>
      <c r="B472">
        <v>470</v>
      </c>
      <c r="C472" t="s">
        <v>530</v>
      </c>
      <c r="D472" t="s">
        <v>1252</v>
      </c>
      <c r="E472" t="s">
        <v>20204</v>
      </c>
      <c r="F472" t="s">
        <v>20204</v>
      </c>
      <c r="J472" t="s">
        <v>1812</v>
      </c>
      <c r="L472" t="s">
        <v>20235</v>
      </c>
      <c r="M472" t="s">
        <v>209</v>
      </c>
      <c r="N472" t="s">
        <v>1228</v>
      </c>
      <c r="O472" t="s">
        <v>1231</v>
      </c>
      <c r="P472" t="s">
        <v>1013</v>
      </c>
      <c r="Q472" t="s">
        <v>13428</v>
      </c>
      <c r="R472">
        <v>40818</v>
      </c>
      <c r="S472" t="s">
        <v>2130</v>
      </c>
      <c r="T472" t="s">
        <v>2130</v>
      </c>
      <c r="U472" t="s">
        <v>20206</v>
      </c>
      <c r="V472" t="s">
        <v>13427</v>
      </c>
      <c r="W472" t="s">
        <v>23239</v>
      </c>
      <c r="X472">
        <v>40818</v>
      </c>
      <c r="Z472">
        <v>16</v>
      </c>
      <c r="AB472" t="s">
        <v>1749</v>
      </c>
      <c r="AC472" t="s">
        <v>1749</v>
      </c>
      <c r="AD472" t="s">
        <v>1749</v>
      </c>
      <c r="AE472" t="s">
        <v>22374</v>
      </c>
      <c r="AF472" t="s">
        <v>530</v>
      </c>
      <c r="AG472">
        <v>4</v>
      </c>
      <c r="AH472">
        <v>16</v>
      </c>
      <c r="AI472" t="s">
        <v>24602</v>
      </c>
      <c r="AJ472" t="s">
        <v>24603</v>
      </c>
      <c r="AK472" t="s">
        <v>24882</v>
      </c>
      <c r="AL472" t="s">
        <v>24883</v>
      </c>
      <c r="AN472" t="s">
        <v>20238</v>
      </c>
      <c r="AO472">
        <v>16</v>
      </c>
      <c r="AP472" t="s">
        <v>1749</v>
      </c>
      <c r="AQ472" t="s">
        <v>224</v>
      </c>
      <c r="AR472" t="s">
        <v>18170</v>
      </c>
      <c r="AS472" t="s">
        <v>819</v>
      </c>
      <c r="AT472" t="s">
        <v>24884</v>
      </c>
      <c r="AU472" t="s">
        <v>1244</v>
      </c>
      <c r="AV472" t="s">
        <v>20235</v>
      </c>
      <c r="AW472" t="s">
        <v>17961</v>
      </c>
      <c r="AX472" t="s">
        <v>20240</v>
      </c>
      <c r="AY472" t="s">
        <v>24885</v>
      </c>
      <c r="BA472" t="s">
        <v>1749</v>
      </c>
    </row>
    <row r="473" spans="1:53">
      <c r="A473" t="str">
        <f t="shared" si="7"/>
        <v>DelAgua 르완다 보건 프로그램: 르완다 남부 지역 CPA 242차</v>
      </c>
      <c r="B473">
        <v>471</v>
      </c>
      <c r="C473" t="s">
        <v>530</v>
      </c>
      <c r="D473" t="s">
        <v>1252</v>
      </c>
      <c r="E473" t="s">
        <v>20204</v>
      </c>
      <c r="F473" t="s">
        <v>20204</v>
      </c>
      <c r="J473" t="s">
        <v>1812</v>
      </c>
      <c r="L473" t="s">
        <v>20226</v>
      </c>
      <c r="M473" t="s">
        <v>209</v>
      </c>
      <c r="N473" t="s">
        <v>1228</v>
      </c>
      <c r="O473" t="s">
        <v>1231</v>
      </c>
      <c r="P473" t="s">
        <v>1013</v>
      </c>
      <c r="Q473" t="s">
        <v>13428</v>
      </c>
      <c r="R473">
        <v>40818</v>
      </c>
      <c r="S473" t="s">
        <v>2130</v>
      </c>
      <c r="T473" t="s">
        <v>2130</v>
      </c>
      <c r="U473" t="s">
        <v>20206</v>
      </c>
      <c r="V473" t="s">
        <v>13427</v>
      </c>
      <c r="W473" t="s">
        <v>23239</v>
      </c>
      <c r="X473">
        <v>40818</v>
      </c>
      <c r="Z473">
        <v>16</v>
      </c>
      <c r="AB473" t="s">
        <v>1749</v>
      </c>
      <c r="AC473" t="s">
        <v>1749</v>
      </c>
      <c r="AD473" t="s">
        <v>1749</v>
      </c>
      <c r="AE473" t="s">
        <v>22374</v>
      </c>
      <c r="AF473" t="s">
        <v>530</v>
      </c>
      <c r="AG473">
        <v>4</v>
      </c>
      <c r="AH473">
        <v>16</v>
      </c>
      <c r="AI473" t="s">
        <v>24602</v>
      </c>
      <c r="AJ473" t="s">
        <v>24603</v>
      </c>
      <c r="AK473" t="s">
        <v>24886</v>
      </c>
      <c r="AL473" t="s">
        <v>24887</v>
      </c>
      <c r="AN473" t="s">
        <v>20229</v>
      </c>
      <c r="AO473">
        <v>16</v>
      </c>
      <c r="AP473" t="s">
        <v>1749</v>
      </c>
      <c r="AQ473" t="s">
        <v>224</v>
      </c>
      <c r="AR473" t="s">
        <v>18170</v>
      </c>
      <c r="AS473" t="s">
        <v>819</v>
      </c>
      <c r="AT473" t="s">
        <v>24888</v>
      </c>
      <c r="AU473" t="s">
        <v>1244</v>
      </c>
      <c r="AV473" t="s">
        <v>20226</v>
      </c>
      <c r="AW473" t="s">
        <v>17961</v>
      </c>
      <c r="AX473" t="s">
        <v>20231</v>
      </c>
      <c r="AY473" t="s">
        <v>24889</v>
      </c>
      <c r="BA473" t="s">
        <v>1749</v>
      </c>
    </row>
    <row r="474" spans="1:53">
      <c r="A474" t="str">
        <f t="shared" si="7"/>
        <v>DelAgua 르완다 보건 프로그램: 르완다 남부 지역 CPA 252차</v>
      </c>
      <c r="B474">
        <v>472</v>
      </c>
      <c r="C474" t="s">
        <v>530</v>
      </c>
      <c r="D474" t="s">
        <v>1252</v>
      </c>
      <c r="E474" t="s">
        <v>20204</v>
      </c>
      <c r="F474" t="s">
        <v>20204</v>
      </c>
      <c r="J474" t="s">
        <v>1812</v>
      </c>
      <c r="L474" t="s">
        <v>20217</v>
      </c>
      <c r="M474" t="s">
        <v>209</v>
      </c>
      <c r="N474" t="s">
        <v>1228</v>
      </c>
      <c r="O474" t="s">
        <v>1231</v>
      </c>
      <c r="P474" t="s">
        <v>1013</v>
      </c>
      <c r="Q474" t="s">
        <v>13428</v>
      </c>
      <c r="R474">
        <v>40818</v>
      </c>
      <c r="S474" t="s">
        <v>2130</v>
      </c>
      <c r="T474" t="s">
        <v>2130</v>
      </c>
      <c r="U474" t="s">
        <v>20206</v>
      </c>
      <c r="V474" t="s">
        <v>13427</v>
      </c>
      <c r="W474" t="s">
        <v>23239</v>
      </c>
      <c r="X474">
        <v>40818</v>
      </c>
      <c r="Z474">
        <v>16</v>
      </c>
      <c r="AB474" t="s">
        <v>1749</v>
      </c>
      <c r="AC474" t="s">
        <v>1749</v>
      </c>
      <c r="AD474" t="s">
        <v>1749</v>
      </c>
      <c r="AE474" t="s">
        <v>22374</v>
      </c>
      <c r="AF474" t="s">
        <v>530</v>
      </c>
      <c r="AG474">
        <v>4</v>
      </c>
      <c r="AH474">
        <v>16</v>
      </c>
      <c r="AI474" t="s">
        <v>24602</v>
      </c>
      <c r="AJ474" t="s">
        <v>24603</v>
      </c>
      <c r="AK474" t="s">
        <v>24890</v>
      </c>
      <c r="AL474" t="s">
        <v>24891</v>
      </c>
      <c r="AN474" t="s">
        <v>20220</v>
      </c>
      <c r="AO474">
        <v>16</v>
      </c>
      <c r="AP474" t="s">
        <v>1749</v>
      </c>
      <c r="AQ474" t="s">
        <v>224</v>
      </c>
      <c r="AR474" t="s">
        <v>18170</v>
      </c>
      <c r="AS474" t="s">
        <v>819</v>
      </c>
      <c r="AT474" t="s">
        <v>24892</v>
      </c>
      <c r="AU474" t="s">
        <v>1244</v>
      </c>
      <c r="AV474" t="s">
        <v>20217</v>
      </c>
      <c r="AW474" t="s">
        <v>17961</v>
      </c>
      <c r="AX474" t="s">
        <v>20222</v>
      </c>
      <c r="AY474" t="s">
        <v>24893</v>
      </c>
      <c r="BA474" t="s">
        <v>1749</v>
      </c>
    </row>
    <row r="475" spans="1:53">
      <c r="A475" t="str">
        <f t="shared" si="7"/>
        <v>DelAgua 르완다 보건 프로그램: 르완다 남부 지역 CPA 262차</v>
      </c>
      <c r="B475">
        <v>473</v>
      </c>
      <c r="C475" t="s">
        <v>530</v>
      </c>
      <c r="D475" t="s">
        <v>1252</v>
      </c>
      <c r="E475" t="s">
        <v>20204</v>
      </c>
      <c r="F475" t="s">
        <v>20204</v>
      </c>
      <c r="J475" t="s">
        <v>1812</v>
      </c>
      <c r="L475" t="s">
        <v>20205</v>
      </c>
      <c r="M475" t="s">
        <v>209</v>
      </c>
      <c r="N475" t="s">
        <v>1228</v>
      </c>
      <c r="O475" t="s">
        <v>1231</v>
      </c>
      <c r="P475" t="s">
        <v>1013</v>
      </c>
      <c r="Q475" t="s">
        <v>13428</v>
      </c>
      <c r="R475">
        <v>40818</v>
      </c>
      <c r="S475" t="s">
        <v>2130</v>
      </c>
      <c r="T475" t="s">
        <v>2130</v>
      </c>
      <c r="U475" t="s">
        <v>20206</v>
      </c>
      <c r="V475" t="s">
        <v>13427</v>
      </c>
      <c r="W475" t="s">
        <v>23239</v>
      </c>
      <c r="X475">
        <v>40818</v>
      </c>
      <c r="Z475">
        <v>16</v>
      </c>
      <c r="AB475" t="s">
        <v>1749</v>
      </c>
      <c r="AC475" t="s">
        <v>1749</v>
      </c>
      <c r="AD475" t="s">
        <v>1749</v>
      </c>
      <c r="AE475" t="s">
        <v>22374</v>
      </c>
      <c r="AF475" t="s">
        <v>530</v>
      </c>
      <c r="AG475">
        <v>4</v>
      </c>
      <c r="AH475">
        <v>16</v>
      </c>
      <c r="AI475" t="s">
        <v>24602</v>
      </c>
      <c r="AJ475" t="s">
        <v>24603</v>
      </c>
      <c r="AK475" t="s">
        <v>24894</v>
      </c>
      <c r="AL475" t="s">
        <v>24895</v>
      </c>
      <c r="AN475" t="s">
        <v>20209</v>
      </c>
      <c r="AO475">
        <v>16</v>
      </c>
      <c r="AP475" t="s">
        <v>1749</v>
      </c>
      <c r="AQ475" t="s">
        <v>224</v>
      </c>
      <c r="AR475" t="s">
        <v>18170</v>
      </c>
      <c r="AS475" t="s">
        <v>819</v>
      </c>
      <c r="AT475" t="s">
        <v>24896</v>
      </c>
      <c r="AU475" t="s">
        <v>1244</v>
      </c>
      <c r="AV475" t="s">
        <v>20205</v>
      </c>
      <c r="AW475" t="s">
        <v>17961</v>
      </c>
      <c r="AX475" t="s">
        <v>20211</v>
      </c>
      <c r="AY475" t="s">
        <v>24897</v>
      </c>
      <c r="BA475" t="s">
        <v>1749</v>
      </c>
    </row>
    <row r="476" spans="1:53">
      <c r="A476" t="str">
        <f t="shared" si="7"/>
        <v>한국동서발전을 통한 가나 고효율 쿡스토브 사업 CPA-0021차</v>
      </c>
      <c r="B476">
        <v>474</v>
      </c>
      <c r="C476" t="s">
        <v>387</v>
      </c>
      <c r="D476" t="s">
        <v>2109</v>
      </c>
      <c r="E476" t="s">
        <v>19412</v>
      </c>
      <c r="F476" t="s">
        <v>19412</v>
      </c>
      <c r="G476" t="s">
        <v>21041</v>
      </c>
      <c r="H476" t="s">
        <v>21042</v>
      </c>
      <c r="I476" t="s">
        <v>1937</v>
      </c>
      <c r="J476" t="s">
        <v>21043</v>
      </c>
      <c r="K476" t="s">
        <v>21044</v>
      </c>
      <c r="L476" t="s">
        <v>21045</v>
      </c>
      <c r="M476" t="s">
        <v>209</v>
      </c>
      <c r="N476" t="s">
        <v>1228</v>
      </c>
      <c r="O476" t="s">
        <v>1231</v>
      </c>
      <c r="P476" t="s">
        <v>21046</v>
      </c>
      <c r="Q476" t="s">
        <v>21047</v>
      </c>
      <c r="R476">
        <v>35489</v>
      </c>
      <c r="S476" t="s">
        <v>2130</v>
      </c>
      <c r="T476" t="s">
        <v>2130</v>
      </c>
      <c r="U476" t="s">
        <v>21048</v>
      </c>
      <c r="V476" t="s">
        <v>13413</v>
      </c>
      <c r="W476" t="s">
        <v>24898</v>
      </c>
      <c r="X476">
        <v>7242</v>
      </c>
      <c r="Z476">
        <v>2820</v>
      </c>
      <c r="AB476" t="s">
        <v>1749</v>
      </c>
      <c r="AC476" t="s">
        <v>1749</v>
      </c>
      <c r="AD476" t="s">
        <v>1749</v>
      </c>
      <c r="AE476" t="s">
        <v>24899</v>
      </c>
      <c r="AF476" t="s">
        <v>387</v>
      </c>
      <c r="AG476">
        <v>2706</v>
      </c>
      <c r="AH476">
        <v>2820</v>
      </c>
      <c r="AI476" t="s">
        <v>15767</v>
      </c>
      <c r="AJ476" t="s">
        <v>14283</v>
      </c>
      <c r="AK476" t="s">
        <v>24900</v>
      </c>
      <c r="AL476" t="s">
        <v>24901</v>
      </c>
      <c r="AN476" t="s">
        <v>21051</v>
      </c>
      <c r="AO476">
        <v>2820</v>
      </c>
      <c r="AP476" t="s">
        <v>1749</v>
      </c>
      <c r="AQ476" t="s">
        <v>224</v>
      </c>
      <c r="AR476" t="s">
        <v>18170</v>
      </c>
      <c r="AS476" t="s">
        <v>819</v>
      </c>
      <c r="AT476" t="s">
        <v>24902</v>
      </c>
      <c r="AU476" t="s">
        <v>1244</v>
      </c>
      <c r="AV476" t="s">
        <v>21045</v>
      </c>
      <c r="AW476" t="s">
        <v>8785</v>
      </c>
      <c r="AX476" t="s">
        <v>21055</v>
      </c>
      <c r="AY476" t="s">
        <v>24903</v>
      </c>
      <c r="BA476" t="s">
        <v>1749</v>
      </c>
    </row>
    <row r="477" spans="1:53">
      <c r="A477" t="str">
        <f t="shared" si="7"/>
        <v>한국동서발전을 통한 가나 고효율 쿡스토브 사업 CPA-0071차</v>
      </c>
      <c r="B477">
        <v>475</v>
      </c>
      <c r="C477" t="s">
        <v>387</v>
      </c>
      <c r="D477" t="s">
        <v>2109</v>
      </c>
      <c r="E477" t="s">
        <v>19412</v>
      </c>
      <c r="F477" t="s">
        <v>19412</v>
      </c>
      <c r="G477" t="s">
        <v>21041</v>
      </c>
      <c r="H477" t="s">
        <v>21042</v>
      </c>
      <c r="I477" t="s">
        <v>1937</v>
      </c>
      <c r="J477" t="s">
        <v>21043</v>
      </c>
      <c r="K477" t="s">
        <v>21044</v>
      </c>
      <c r="L477" t="s">
        <v>21111</v>
      </c>
      <c r="M477" t="s">
        <v>209</v>
      </c>
      <c r="N477" t="s">
        <v>1228</v>
      </c>
      <c r="O477" t="s">
        <v>1231</v>
      </c>
      <c r="P477" t="s">
        <v>10100</v>
      </c>
      <c r="Q477" t="s">
        <v>21047</v>
      </c>
      <c r="R477">
        <v>37292</v>
      </c>
      <c r="S477" t="s">
        <v>2130</v>
      </c>
      <c r="T477" t="s">
        <v>2130</v>
      </c>
      <c r="U477" t="s">
        <v>21063</v>
      </c>
      <c r="V477" t="s">
        <v>13413</v>
      </c>
      <c r="W477" t="s">
        <v>24898</v>
      </c>
      <c r="X477">
        <v>7610</v>
      </c>
      <c r="Z477">
        <v>351</v>
      </c>
      <c r="AB477" t="s">
        <v>1749</v>
      </c>
      <c r="AC477" t="s">
        <v>1749</v>
      </c>
      <c r="AD477" t="s">
        <v>1749</v>
      </c>
      <c r="AE477" t="s">
        <v>24899</v>
      </c>
      <c r="AF477" t="s">
        <v>387</v>
      </c>
      <c r="AG477">
        <v>336</v>
      </c>
      <c r="AH477">
        <v>351</v>
      </c>
      <c r="AI477" t="s">
        <v>15767</v>
      </c>
      <c r="AJ477" t="s">
        <v>14283</v>
      </c>
      <c r="AK477" t="s">
        <v>24904</v>
      </c>
      <c r="AL477" t="s">
        <v>24905</v>
      </c>
      <c r="AN477" t="s">
        <v>21113</v>
      </c>
      <c r="AO477">
        <v>351</v>
      </c>
      <c r="AP477" t="s">
        <v>1749</v>
      </c>
      <c r="AQ477" t="s">
        <v>224</v>
      </c>
      <c r="AR477" t="s">
        <v>18170</v>
      </c>
      <c r="AS477" t="s">
        <v>819</v>
      </c>
      <c r="AT477" t="s">
        <v>24906</v>
      </c>
      <c r="AU477" t="s">
        <v>1244</v>
      </c>
      <c r="AV477" t="s">
        <v>21111</v>
      </c>
      <c r="AW477" t="s">
        <v>8785</v>
      </c>
      <c r="AX477" t="s">
        <v>21115</v>
      </c>
      <c r="AY477" t="s">
        <v>24907</v>
      </c>
      <c r="BA477" t="s">
        <v>1749</v>
      </c>
    </row>
    <row r="478" spans="1:53">
      <c r="A478" t="str">
        <f t="shared" si="7"/>
        <v>한국동서발전을 통한 가나 고효율 쿡스토브 사업 CPA-0091차</v>
      </c>
      <c r="B478">
        <v>476</v>
      </c>
      <c r="C478" t="s">
        <v>387</v>
      </c>
      <c r="D478" t="s">
        <v>2109</v>
      </c>
      <c r="E478" t="s">
        <v>19412</v>
      </c>
      <c r="F478" t="s">
        <v>19412</v>
      </c>
      <c r="G478" t="s">
        <v>21041</v>
      </c>
      <c r="H478" t="s">
        <v>21042</v>
      </c>
      <c r="I478" t="s">
        <v>1937</v>
      </c>
      <c r="J478" t="s">
        <v>21043</v>
      </c>
      <c r="K478" t="s">
        <v>21044</v>
      </c>
      <c r="L478" t="s">
        <v>21101</v>
      </c>
      <c r="M478" t="s">
        <v>209</v>
      </c>
      <c r="N478" t="s">
        <v>1228</v>
      </c>
      <c r="O478" t="s">
        <v>1231</v>
      </c>
      <c r="P478" t="s">
        <v>17422</v>
      </c>
      <c r="Q478" t="s">
        <v>21047</v>
      </c>
      <c r="R478">
        <v>36218</v>
      </c>
      <c r="S478" t="s">
        <v>2130</v>
      </c>
      <c r="T478" t="s">
        <v>2130</v>
      </c>
      <c r="U478" t="s">
        <v>21063</v>
      </c>
      <c r="V478" t="s">
        <v>13413</v>
      </c>
      <c r="W478" t="s">
        <v>24898</v>
      </c>
      <c r="X478">
        <v>7391</v>
      </c>
      <c r="Z478">
        <v>3388</v>
      </c>
      <c r="AB478" t="s">
        <v>1749</v>
      </c>
      <c r="AC478" t="s">
        <v>1749</v>
      </c>
      <c r="AD478" t="s">
        <v>1749</v>
      </c>
      <c r="AE478" t="s">
        <v>24899</v>
      </c>
      <c r="AF478" t="s">
        <v>387</v>
      </c>
      <c r="AG478">
        <v>3251</v>
      </c>
      <c r="AH478">
        <v>3388</v>
      </c>
      <c r="AI478" t="s">
        <v>15767</v>
      </c>
      <c r="AJ478" t="s">
        <v>14283</v>
      </c>
      <c r="AK478" t="s">
        <v>24908</v>
      </c>
      <c r="AL478" t="s">
        <v>24909</v>
      </c>
      <c r="AN478" t="s">
        <v>21104</v>
      </c>
      <c r="AO478">
        <v>3388</v>
      </c>
      <c r="AP478" t="s">
        <v>1749</v>
      </c>
      <c r="AQ478" t="s">
        <v>224</v>
      </c>
      <c r="AR478" t="s">
        <v>18170</v>
      </c>
      <c r="AS478" t="s">
        <v>819</v>
      </c>
      <c r="AT478" t="s">
        <v>24910</v>
      </c>
      <c r="AU478" t="s">
        <v>1244</v>
      </c>
      <c r="AV478" t="s">
        <v>21101</v>
      </c>
      <c r="AW478" t="s">
        <v>8785</v>
      </c>
      <c r="AX478" t="s">
        <v>21106</v>
      </c>
      <c r="AY478" t="s">
        <v>24911</v>
      </c>
      <c r="BA478" t="s">
        <v>1749</v>
      </c>
    </row>
    <row r="479" spans="1:53">
      <c r="A479" t="str">
        <f t="shared" si="7"/>
        <v>한국동서발전을 통한 가나 고효율 쿡스토브 사업 CPA-0131차</v>
      </c>
      <c r="B479">
        <v>477</v>
      </c>
      <c r="C479" t="s">
        <v>387</v>
      </c>
      <c r="D479" t="s">
        <v>2109</v>
      </c>
      <c r="E479" t="s">
        <v>19412</v>
      </c>
      <c r="F479" t="s">
        <v>19412</v>
      </c>
      <c r="G479" t="s">
        <v>21041</v>
      </c>
      <c r="H479" t="s">
        <v>21042</v>
      </c>
      <c r="I479" t="s">
        <v>1937</v>
      </c>
      <c r="J479" t="s">
        <v>21043</v>
      </c>
      <c r="K479" t="s">
        <v>21044</v>
      </c>
      <c r="L479" t="s">
        <v>21092</v>
      </c>
      <c r="M479" t="s">
        <v>209</v>
      </c>
      <c r="N479" t="s">
        <v>1228</v>
      </c>
      <c r="O479" t="s">
        <v>1231</v>
      </c>
      <c r="P479" t="s">
        <v>21093</v>
      </c>
      <c r="Q479" t="s">
        <v>21047</v>
      </c>
      <c r="R479">
        <v>46529</v>
      </c>
      <c r="S479" t="s">
        <v>2130</v>
      </c>
      <c r="T479" t="s">
        <v>2130</v>
      </c>
      <c r="U479" t="s">
        <v>21063</v>
      </c>
      <c r="V479" t="s">
        <v>13413</v>
      </c>
      <c r="W479" t="s">
        <v>24898</v>
      </c>
      <c r="X479">
        <v>9495</v>
      </c>
      <c r="Z479">
        <v>326</v>
      </c>
      <c r="AB479" t="s">
        <v>1749</v>
      </c>
      <c r="AC479" t="s">
        <v>1749</v>
      </c>
      <c r="AD479" t="s">
        <v>1749</v>
      </c>
      <c r="AE479" t="s">
        <v>24899</v>
      </c>
      <c r="AF479" t="s">
        <v>387</v>
      </c>
      <c r="AG479">
        <v>312</v>
      </c>
      <c r="AH479">
        <v>326</v>
      </c>
      <c r="AI479" t="s">
        <v>15767</v>
      </c>
      <c r="AJ479" t="s">
        <v>14283</v>
      </c>
      <c r="AK479" t="s">
        <v>24900</v>
      </c>
      <c r="AL479" t="s">
        <v>24912</v>
      </c>
      <c r="AN479" t="s">
        <v>21095</v>
      </c>
      <c r="AO479">
        <v>326</v>
      </c>
      <c r="AP479" t="s">
        <v>1749</v>
      </c>
      <c r="AQ479" t="s">
        <v>224</v>
      </c>
      <c r="AR479" t="s">
        <v>18170</v>
      </c>
      <c r="AS479" t="s">
        <v>819</v>
      </c>
      <c r="AT479" t="s">
        <v>24913</v>
      </c>
      <c r="AU479" t="s">
        <v>1244</v>
      </c>
      <c r="AV479" t="s">
        <v>21092</v>
      </c>
      <c r="AW479" t="s">
        <v>8785</v>
      </c>
      <c r="AX479" t="s">
        <v>21097</v>
      </c>
      <c r="AY479" t="s">
        <v>24914</v>
      </c>
      <c r="BA479" t="s">
        <v>1749</v>
      </c>
    </row>
    <row r="480" spans="1:53">
      <c r="A480" t="str">
        <f t="shared" si="7"/>
        <v>한국동서발전을 통한 가나 고효율 쿡스토브 사업 CPA-0141차</v>
      </c>
      <c r="B480">
        <v>478</v>
      </c>
      <c r="C480" t="s">
        <v>387</v>
      </c>
      <c r="D480" t="s">
        <v>2109</v>
      </c>
      <c r="E480" t="s">
        <v>19412</v>
      </c>
      <c r="F480" t="s">
        <v>19412</v>
      </c>
      <c r="G480" t="s">
        <v>21041</v>
      </c>
      <c r="H480" t="s">
        <v>21042</v>
      </c>
      <c r="I480" t="s">
        <v>1937</v>
      </c>
      <c r="J480" t="s">
        <v>21043</v>
      </c>
      <c r="K480" t="s">
        <v>21044</v>
      </c>
      <c r="L480" t="s">
        <v>21083</v>
      </c>
      <c r="M480" t="s">
        <v>209</v>
      </c>
      <c r="N480" t="s">
        <v>1228</v>
      </c>
      <c r="O480" t="s">
        <v>1231</v>
      </c>
      <c r="P480" t="s">
        <v>10001</v>
      </c>
      <c r="Q480" t="s">
        <v>21047</v>
      </c>
      <c r="R480">
        <v>45542</v>
      </c>
      <c r="S480" t="s">
        <v>2130</v>
      </c>
      <c r="T480" t="s">
        <v>2130</v>
      </c>
      <c r="U480" t="s">
        <v>21063</v>
      </c>
      <c r="V480" t="s">
        <v>13413</v>
      </c>
      <c r="W480" t="s">
        <v>24898</v>
      </c>
      <c r="X480">
        <v>9293</v>
      </c>
      <c r="Z480">
        <v>1078</v>
      </c>
      <c r="AB480" t="s">
        <v>1749</v>
      </c>
      <c r="AC480" t="s">
        <v>1749</v>
      </c>
      <c r="AD480" t="s">
        <v>1749</v>
      </c>
      <c r="AE480" t="s">
        <v>24899</v>
      </c>
      <c r="AF480" t="s">
        <v>387</v>
      </c>
      <c r="AG480">
        <v>1034</v>
      </c>
      <c r="AH480">
        <v>1078</v>
      </c>
      <c r="AI480" t="s">
        <v>15767</v>
      </c>
      <c r="AJ480" t="s">
        <v>14283</v>
      </c>
      <c r="AK480" t="s">
        <v>24908</v>
      </c>
      <c r="AL480" t="s">
        <v>24915</v>
      </c>
      <c r="AN480" t="s">
        <v>21086</v>
      </c>
      <c r="AO480">
        <v>1078</v>
      </c>
      <c r="AP480" t="s">
        <v>1749</v>
      </c>
      <c r="AQ480" t="s">
        <v>224</v>
      </c>
      <c r="AR480" t="s">
        <v>18170</v>
      </c>
      <c r="AS480" t="s">
        <v>819</v>
      </c>
      <c r="AT480" t="s">
        <v>24916</v>
      </c>
      <c r="AU480" t="s">
        <v>1244</v>
      </c>
      <c r="AV480" t="s">
        <v>21083</v>
      </c>
      <c r="AW480" t="s">
        <v>8785</v>
      </c>
      <c r="AX480" t="s">
        <v>21088</v>
      </c>
      <c r="AY480" t="s">
        <v>24917</v>
      </c>
      <c r="BA480" t="s">
        <v>1749</v>
      </c>
    </row>
    <row r="481" spans="1:53">
      <c r="A481" t="str">
        <f t="shared" si="7"/>
        <v>한국동서발전을 통한 가나 고효율 쿡스토브 사업 CPA-0171차</v>
      </c>
      <c r="B481">
        <v>479</v>
      </c>
      <c r="C481" t="s">
        <v>387</v>
      </c>
      <c r="D481" t="s">
        <v>2109</v>
      </c>
      <c r="E481" t="s">
        <v>19412</v>
      </c>
      <c r="F481" t="s">
        <v>19412</v>
      </c>
      <c r="G481" t="s">
        <v>21041</v>
      </c>
      <c r="H481" t="s">
        <v>21042</v>
      </c>
      <c r="I481" t="s">
        <v>1937</v>
      </c>
      <c r="J481" t="s">
        <v>21043</v>
      </c>
      <c r="K481" t="s">
        <v>21044</v>
      </c>
      <c r="L481" t="s">
        <v>21073</v>
      </c>
      <c r="M481" t="s">
        <v>209</v>
      </c>
      <c r="N481" t="s">
        <v>1228</v>
      </c>
      <c r="O481" t="s">
        <v>1231</v>
      </c>
      <c r="P481" t="s">
        <v>21074</v>
      </c>
      <c r="Q481" t="s">
        <v>21047</v>
      </c>
      <c r="R481">
        <v>7714</v>
      </c>
      <c r="S481" t="s">
        <v>2130</v>
      </c>
      <c r="T481" t="s">
        <v>2130</v>
      </c>
      <c r="U481" t="s">
        <v>21063</v>
      </c>
      <c r="V481" t="s">
        <v>13413</v>
      </c>
      <c r="W481" t="s">
        <v>24898</v>
      </c>
      <c r="X481">
        <v>1574</v>
      </c>
      <c r="Z481">
        <v>195</v>
      </c>
      <c r="AB481" t="s">
        <v>1749</v>
      </c>
      <c r="AC481" t="s">
        <v>1749</v>
      </c>
      <c r="AD481" t="s">
        <v>1749</v>
      </c>
      <c r="AE481" t="s">
        <v>24899</v>
      </c>
      <c r="AF481" t="s">
        <v>387</v>
      </c>
      <c r="AG481">
        <v>187</v>
      </c>
      <c r="AH481">
        <v>195</v>
      </c>
      <c r="AI481" t="s">
        <v>15767</v>
      </c>
      <c r="AJ481" t="s">
        <v>14283</v>
      </c>
      <c r="AK481" t="s">
        <v>24918</v>
      </c>
      <c r="AL481" t="s">
        <v>24919</v>
      </c>
      <c r="AN481" t="s">
        <v>21076</v>
      </c>
      <c r="AO481">
        <v>195</v>
      </c>
      <c r="AP481" t="s">
        <v>1749</v>
      </c>
      <c r="AQ481" t="s">
        <v>224</v>
      </c>
      <c r="AR481" t="s">
        <v>18170</v>
      </c>
      <c r="AS481" t="s">
        <v>819</v>
      </c>
      <c r="AT481" t="s">
        <v>24920</v>
      </c>
      <c r="AU481" t="s">
        <v>1244</v>
      </c>
      <c r="AV481" t="s">
        <v>21073</v>
      </c>
      <c r="AW481" t="s">
        <v>8785</v>
      </c>
      <c r="AX481" t="s">
        <v>21078</v>
      </c>
      <c r="AY481" t="s">
        <v>24921</v>
      </c>
      <c r="BA481" t="s">
        <v>1749</v>
      </c>
    </row>
    <row r="482" spans="1:53">
      <c r="A482" t="str">
        <f t="shared" si="7"/>
        <v>한국동서발전을 통한 가나 고효율 쿡스토브 사업 CPA-0181차</v>
      </c>
      <c r="B482">
        <v>480</v>
      </c>
      <c r="C482" t="s">
        <v>387</v>
      </c>
      <c r="D482" t="s">
        <v>2109</v>
      </c>
      <c r="E482" t="s">
        <v>19412</v>
      </c>
      <c r="F482" t="s">
        <v>19412</v>
      </c>
      <c r="G482" t="s">
        <v>21041</v>
      </c>
      <c r="H482" t="s">
        <v>21042</v>
      </c>
      <c r="I482" t="s">
        <v>1937</v>
      </c>
      <c r="J482" t="s">
        <v>21043</v>
      </c>
      <c r="K482" t="s">
        <v>21044</v>
      </c>
      <c r="L482" t="s">
        <v>21062</v>
      </c>
      <c r="M482" t="s">
        <v>209</v>
      </c>
      <c r="N482" t="s">
        <v>1228</v>
      </c>
      <c r="O482" t="s">
        <v>1231</v>
      </c>
      <c r="P482" t="s">
        <v>10100</v>
      </c>
      <c r="Q482" t="s">
        <v>21047</v>
      </c>
      <c r="R482">
        <v>19288</v>
      </c>
      <c r="S482" t="s">
        <v>2130</v>
      </c>
      <c r="T482" t="s">
        <v>2130</v>
      </c>
      <c r="U482" t="s">
        <v>21063</v>
      </c>
      <c r="V482" t="s">
        <v>13413</v>
      </c>
      <c r="W482" t="s">
        <v>24898</v>
      </c>
      <c r="X482">
        <v>3936</v>
      </c>
      <c r="Z482">
        <v>106</v>
      </c>
      <c r="AB482" t="s">
        <v>1749</v>
      </c>
      <c r="AC482" t="s">
        <v>1749</v>
      </c>
      <c r="AD482" t="s">
        <v>1749</v>
      </c>
      <c r="AE482" t="s">
        <v>24899</v>
      </c>
      <c r="AF482" t="s">
        <v>387</v>
      </c>
      <c r="AG482">
        <v>101</v>
      </c>
      <c r="AH482">
        <v>106</v>
      </c>
      <c r="AI482" t="s">
        <v>15767</v>
      </c>
      <c r="AJ482" t="s">
        <v>14283</v>
      </c>
      <c r="AK482" t="s">
        <v>24922</v>
      </c>
      <c r="AL482" t="s">
        <v>24923</v>
      </c>
      <c r="AN482" t="s">
        <v>21066</v>
      </c>
      <c r="AO482">
        <v>106</v>
      </c>
      <c r="AP482" t="s">
        <v>1749</v>
      </c>
      <c r="AQ482" t="s">
        <v>224</v>
      </c>
      <c r="AR482" t="s">
        <v>18170</v>
      </c>
      <c r="AS482" t="s">
        <v>819</v>
      </c>
      <c r="AT482" t="s">
        <v>24924</v>
      </c>
      <c r="AU482" t="s">
        <v>1244</v>
      </c>
      <c r="AV482" t="s">
        <v>21062</v>
      </c>
      <c r="AW482" t="s">
        <v>8785</v>
      </c>
      <c r="AX482" t="s">
        <v>21068</v>
      </c>
      <c r="AY482" t="s">
        <v>24925</v>
      </c>
      <c r="BA482" t="s">
        <v>1749</v>
      </c>
    </row>
    <row r="483" spans="1:53">
      <c r="A483" t="str">
        <f t="shared" si="7"/>
        <v>미얀마 트완테, 양곤 지역의 에너지 효율을 높인 쿡스토브 설치 : CPA 0021차</v>
      </c>
      <c r="B483">
        <v>481</v>
      </c>
      <c r="C483" t="s">
        <v>20381</v>
      </c>
      <c r="D483" t="s">
        <v>20382</v>
      </c>
      <c r="E483" t="s">
        <v>19218</v>
      </c>
      <c r="F483" t="s">
        <v>19218</v>
      </c>
      <c r="G483" t="s">
        <v>20384</v>
      </c>
      <c r="H483" t="s">
        <v>20385</v>
      </c>
      <c r="I483" t="s">
        <v>1224</v>
      </c>
      <c r="J483" t="s">
        <v>1225</v>
      </c>
      <c r="K483" t="s">
        <v>20386</v>
      </c>
      <c r="L483" t="s">
        <v>20623</v>
      </c>
      <c r="M483" t="s">
        <v>209</v>
      </c>
      <c r="N483" t="s">
        <v>1228</v>
      </c>
      <c r="O483" t="s">
        <v>1231</v>
      </c>
      <c r="P483" t="s">
        <v>4567</v>
      </c>
      <c r="Q483" t="s">
        <v>20624</v>
      </c>
      <c r="R483">
        <v>45504</v>
      </c>
      <c r="S483" t="s">
        <v>2130</v>
      </c>
      <c r="T483" t="s">
        <v>2130</v>
      </c>
      <c r="U483" t="s">
        <v>20625</v>
      </c>
      <c r="V483" t="s">
        <v>13413</v>
      </c>
      <c r="W483" t="s">
        <v>24926</v>
      </c>
      <c r="X483">
        <v>16080</v>
      </c>
      <c r="Z483">
        <v>3191</v>
      </c>
      <c r="AB483" t="s">
        <v>1749</v>
      </c>
      <c r="AC483" t="s">
        <v>1749</v>
      </c>
      <c r="AD483" t="s">
        <v>1749</v>
      </c>
      <c r="AE483" t="s">
        <v>22316</v>
      </c>
      <c r="AF483" t="s">
        <v>20381</v>
      </c>
      <c r="AG483">
        <v>2065</v>
      </c>
      <c r="AH483">
        <v>3191</v>
      </c>
      <c r="AI483" t="s">
        <v>24927</v>
      </c>
      <c r="AJ483" t="s">
        <v>24928</v>
      </c>
      <c r="AK483" t="s">
        <v>24929</v>
      </c>
      <c r="AL483" t="s">
        <v>24930</v>
      </c>
      <c r="AM483" t="s">
        <v>24931</v>
      </c>
      <c r="AN483" t="s">
        <v>20628</v>
      </c>
      <c r="AO483">
        <v>3191</v>
      </c>
      <c r="AP483" t="s">
        <v>1749</v>
      </c>
      <c r="AQ483" t="s">
        <v>224</v>
      </c>
      <c r="AR483" t="s">
        <v>18170</v>
      </c>
      <c r="AS483" t="s">
        <v>819</v>
      </c>
      <c r="AT483" t="s">
        <v>24932</v>
      </c>
      <c r="AU483" t="s">
        <v>1244</v>
      </c>
      <c r="AV483" t="s">
        <v>20623</v>
      </c>
      <c r="AW483" t="s">
        <v>24933</v>
      </c>
      <c r="AX483" t="s">
        <v>20631</v>
      </c>
      <c r="AY483" t="s">
        <v>24934</v>
      </c>
      <c r="BA483" t="s">
        <v>1749</v>
      </c>
    </row>
    <row r="484" spans="1:53">
      <c r="A484" t="str">
        <f t="shared" si="7"/>
        <v>미얀마 트완테, 양곤 지역의 에너지 효율을 높인 쿡스토브 설치 : CPA 0022차</v>
      </c>
      <c r="B484">
        <v>482</v>
      </c>
      <c r="C484" t="s">
        <v>20381</v>
      </c>
      <c r="D484" t="s">
        <v>20382</v>
      </c>
      <c r="E484" t="s">
        <v>19218</v>
      </c>
      <c r="F484" t="s">
        <v>19218</v>
      </c>
      <c r="G484" t="s">
        <v>20384</v>
      </c>
      <c r="H484" t="s">
        <v>20385</v>
      </c>
      <c r="I484" t="s">
        <v>1224</v>
      </c>
      <c r="J484" t="s">
        <v>1225</v>
      </c>
      <c r="K484" t="s">
        <v>20386</v>
      </c>
      <c r="L484" t="s">
        <v>20623</v>
      </c>
      <c r="M484" t="s">
        <v>209</v>
      </c>
      <c r="N484" t="s">
        <v>1228</v>
      </c>
      <c r="O484" t="s">
        <v>1231</v>
      </c>
      <c r="P484" t="s">
        <v>4567</v>
      </c>
      <c r="Q484" t="s">
        <v>20624</v>
      </c>
      <c r="R484">
        <v>45504</v>
      </c>
      <c r="S484" t="s">
        <v>2130</v>
      </c>
      <c r="T484" t="s">
        <v>2130</v>
      </c>
      <c r="U484" t="s">
        <v>20625</v>
      </c>
      <c r="V484" t="s">
        <v>13427</v>
      </c>
      <c r="W484" t="s">
        <v>24935</v>
      </c>
      <c r="X484">
        <v>49494</v>
      </c>
      <c r="Z484">
        <v>25506</v>
      </c>
      <c r="AB484" t="s">
        <v>1749</v>
      </c>
      <c r="AC484" t="s">
        <v>1749</v>
      </c>
      <c r="AD484" t="s">
        <v>1749</v>
      </c>
      <c r="AE484" t="s">
        <v>22316</v>
      </c>
      <c r="AF484" t="s">
        <v>20381</v>
      </c>
      <c r="AG484">
        <v>2065</v>
      </c>
      <c r="AH484">
        <v>25506</v>
      </c>
      <c r="AI484" t="s">
        <v>24936</v>
      </c>
      <c r="AJ484" t="s">
        <v>24937</v>
      </c>
      <c r="AK484" t="s">
        <v>24938</v>
      </c>
      <c r="AL484" t="s">
        <v>24930</v>
      </c>
      <c r="AM484" t="s">
        <v>24931</v>
      </c>
      <c r="AN484" t="s">
        <v>20628</v>
      </c>
      <c r="AO484">
        <v>25506</v>
      </c>
      <c r="AP484" t="s">
        <v>1749</v>
      </c>
      <c r="AQ484" t="s">
        <v>224</v>
      </c>
      <c r="AR484" t="s">
        <v>18170</v>
      </c>
      <c r="AS484" t="s">
        <v>819</v>
      </c>
      <c r="AT484" t="s">
        <v>24939</v>
      </c>
      <c r="AU484" t="s">
        <v>1244</v>
      </c>
      <c r="AV484" t="s">
        <v>20623</v>
      </c>
      <c r="AW484" t="s">
        <v>24940</v>
      </c>
      <c r="AX484" t="s">
        <v>20631</v>
      </c>
      <c r="AY484" t="s">
        <v>24941</v>
      </c>
      <c r="BA484" t="s">
        <v>1749</v>
      </c>
    </row>
    <row r="485" spans="1:53">
      <c r="A485" t="str">
        <f t="shared" si="7"/>
        <v>잠비아의 연료사용이 효율적인 스토브 - Korea Carbon Management Ltd. CPA No.01)1차</v>
      </c>
      <c r="B485">
        <v>483</v>
      </c>
      <c r="C485" t="s">
        <v>425</v>
      </c>
      <c r="D485" t="s">
        <v>1220</v>
      </c>
      <c r="E485" t="s">
        <v>19512</v>
      </c>
      <c r="F485" t="s">
        <v>19512</v>
      </c>
      <c r="G485" t="s">
        <v>1223</v>
      </c>
      <c r="H485" t="s">
        <v>1224</v>
      </c>
      <c r="I485" t="s">
        <v>1224</v>
      </c>
      <c r="J485" t="s">
        <v>1225</v>
      </c>
      <c r="K485" t="s">
        <v>1226</v>
      </c>
      <c r="L485" t="s">
        <v>20669</v>
      </c>
      <c r="M485" t="s">
        <v>209</v>
      </c>
      <c r="N485" t="s">
        <v>1228</v>
      </c>
      <c r="O485" t="s">
        <v>1293</v>
      </c>
      <c r="P485" t="s">
        <v>5111</v>
      </c>
      <c r="Q485" t="s">
        <v>20670</v>
      </c>
      <c r="R485">
        <v>52455</v>
      </c>
      <c r="S485" t="s">
        <v>2130</v>
      </c>
      <c r="T485" t="s">
        <v>2130</v>
      </c>
      <c r="U485" t="s">
        <v>20402</v>
      </c>
      <c r="V485" t="s">
        <v>13413</v>
      </c>
      <c r="W485" t="s">
        <v>24942</v>
      </c>
      <c r="X485">
        <v>21700</v>
      </c>
      <c r="Z485">
        <v>4874</v>
      </c>
      <c r="AB485" t="s">
        <v>1749</v>
      </c>
      <c r="AC485" t="s">
        <v>1749</v>
      </c>
      <c r="AD485" t="s">
        <v>1749</v>
      </c>
      <c r="AE485" t="s">
        <v>22411</v>
      </c>
      <c r="AF485" t="s">
        <v>425</v>
      </c>
      <c r="AG485">
        <v>4721</v>
      </c>
      <c r="AH485">
        <v>4874</v>
      </c>
      <c r="AI485" t="s">
        <v>24943</v>
      </c>
      <c r="AJ485" t="s">
        <v>24944</v>
      </c>
      <c r="AK485" t="s">
        <v>24945</v>
      </c>
      <c r="AL485" t="s">
        <v>24946</v>
      </c>
      <c r="AM485" t="s">
        <v>24947</v>
      </c>
      <c r="AN485" t="s">
        <v>20673</v>
      </c>
      <c r="AO485">
        <v>4874</v>
      </c>
      <c r="AP485" t="s">
        <v>1749</v>
      </c>
      <c r="AQ485" t="s">
        <v>224</v>
      </c>
      <c r="AR485" t="s">
        <v>18170</v>
      </c>
      <c r="AS485" t="s">
        <v>819</v>
      </c>
      <c r="AT485" t="s">
        <v>24948</v>
      </c>
      <c r="AU485" t="s">
        <v>1244</v>
      </c>
      <c r="AV485" t="s">
        <v>20669</v>
      </c>
      <c r="AW485" t="s">
        <v>17726</v>
      </c>
      <c r="AX485" t="s">
        <v>20675</v>
      </c>
      <c r="AY485" t="s">
        <v>24949</v>
      </c>
      <c r="BA485" t="s">
        <v>1749</v>
      </c>
    </row>
    <row r="486" spans="1:53">
      <c r="A486" t="str">
        <f t="shared" si="7"/>
        <v>잠비아의 연료사용이 효율적인 스토브 - Korea Carbon Management Ltd. CPA No.01)2차</v>
      </c>
      <c r="B486">
        <v>484</v>
      </c>
      <c r="C486" t="s">
        <v>425</v>
      </c>
      <c r="D486" t="s">
        <v>1220</v>
      </c>
      <c r="E486" t="s">
        <v>19512</v>
      </c>
      <c r="F486" t="s">
        <v>19512</v>
      </c>
      <c r="G486" t="s">
        <v>1223</v>
      </c>
      <c r="H486" t="s">
        <v>1224</v>
      </c>
      <c r="I486" t="s">
        <v>1224</v>
      </c>
      <c r="J486" t="s">
        <v>1225</v>
      </c>
      <c r="K486" t="s">
        <v>1226</v>
      </c>
      <c r="L486" t="s">
        <v>20669</v>
      </c>
      <c r="M486" t="s">
        <v>209</v>
      </c>
      <c r="N486" t="s">
        <v>1228</v>
      </c>
      <c r="O486" t="s">
        <v>1293</v>
      </c>
      <c r="P486" t="s">
        <v>5111</v>
      </c>
      <c r="Q486" t="s">
        <v>20670</v>
      </c>
      <c r="R486">
        <v>52455</v>
      </c>
      <c r="S486" t="s">
        <v>2130</v>
      </c>
      <c r="T486" t="s">
        <v>2130</v>
      </c>
      <c r="U486" t="s">
        <v>20402</v>
      </c>
      <c r="V486" t="s">
        <v>13427</v>
      </c>
      <c r="W486" t="s">
        <v>24950</v>
      </c>
      <c r="X486">
        <v>26443</v>
      </c>
      <c r="Z486">
        <v>26044</v>
      </c>
      <c r="AB486" t="s">
        <v>1749</v>
      </c>
      <c r="AC486" t="s">
        <v>1749</v>
      </c>
      <c r="AD486" t="s">
        <v>1749</v>
      </c>
      <c r="AE486" t="s">
        <v>22411</v>
      </c>
      <c r="AF486" t="s">
        <v>425</v>
      </c>
      <c r="AG486">
        <v>4721</v>
      </c>
      <c r="AH486">
        <v>26044</v>
      </c>
      <c r="AI486" t="s">
        <v>24951</v>
      </c>
      <c r="AJ486" t="s">
        <v>24952</v>
      </c>
      <c r="AK486" t="s">
        <v>24953</v>
      </c>
      <c r="AL486" t="s">
        <v>24946</v>
      </c>
      <c r="AM486" t="s">
        <v>24947</v>
      </c>
      <c r="AN486" t="s">
        <v>20673</v>
      </c>
      <c r="AO486">
        <v>26044</v>
      </c>
      <c r="AP486" t="s">
        <v>1749</v>
      </c>
      <c r="AQ486" t="s">
        <v>224</v>
      </c>
      <c r="AR486" t="s">
        <v>18170</v>
      </c>
      <c r="AS486" t="s">
        <v>819</v>
      </c>
      <c r="AT486" t="s">
        <v>24954</v>
      </c>
      <c r="AU486" t="s">
        <v>1244</v>
      </c>
      <c r="AV486" t="s">
        <v>20669</v>
      </c>
      <c r="AW486" t="s">
        <v>24955</v>
      </c>
      <c r="AX486" t="s">
        <v>20675</v>
      </c>
      <c r="AY486" t="s">
        <v>24956</v>
      </c>
      <c r="BA486" t="s">
        <v>1749</v>
      </c>
    </row>
    <row r="487" spans="1:53">
      <c r="A487" t="str">
        <f t="shared" si="7"/>
        <v>잠비아의 연료사용이 효율적인 스토브 (Korea Carbon Management Ltd. CPA No.02)1차</v>
      </c>
      <c r="B487">
        <v>485</v>
      </c>
      <c r="C487" t="s">
        <v>425</v>
      </c>
      <c r="D487" t="s">
        <v>1220</v>
      </c>
      <c r="E487" t="s">
        <v>19512</v>
      </c>
      <c r="F487" t="s">
        <v>19512</v>
      </c>
      <c r="G487" t="s">
        <v>1223</v>
      </c>
      <c r="H487" t="s">
        <v>1224</v>
      </c>
      <c r="I487" t="s">
        <v>1224</v>
      </c>
      <c r="J487" t="s">
        <v>1225</v>
      </c>
      <c r="K487" t="s">
        <v>1226</v>
      </c>
      <c r="L487" t="s">
        <v>20680</v>
      </c>
      <c r="M487" t="s">
        <v>209</v>
      </c>
      <c r="N487" t="s">
        <v>1228</v>
      </c>
      <c r="O487" t="s">
        <v>1231</v>
      </c>
      <c r="P487" t="s">
        <v>20681</v>
      </c>
      <c r="Q487" t="s">
        <v>20682</v>
      </c>
      <c r="R487">
        <v>99475</v>
      </c>
      <c r="S487" t="s">
        <v>2130</v>
      </c>
      <c r="T487" t="s">
        <v>2130</v>
      </c>
      <c r="U487" t="s">
        <v>20683</v>
      </c>
      <c r="V487" t="s">
        <v>13413</v>
      </c>
      <c r="W487" t="s">
        <v>24950</v>
      </c>
      <c r="X487">
        <v>50146</v>
      </c>
      <c r="Z487">
        <v>29267</v>
      </c>
      <c r="AB487" t="s">
        <v>1749</v>
      </c>
      <c r="AC487" t="s">
        <v>1749</v>
      </c>
      <c r="AD487" t="s">
        <v>1749</v>
      </c>
      <c r="AE487" t="s">
        <v>22411</v>
      </c>
      <c r="AF487" t="s">
        <v>425</v>
      </c>
      <c r="AG487">
        <v>28894</v>
      </c>
      <c r="AH487">
        <v>29267</v>
      </c>
      <c r="AI487" t="s">
        <v>24951</v>
      </c>
      <c r="AJ487" t="s">
        <v>24952</v>
      </c>
      <c r="AK487" t="s">
        <v>24957</v>
      </c>
      <c r="AL487" t="s">
        <v>24958</v>
      </c>
      <c r="AM487" t="s">
        <v>24959</v>
      </c>
      <c r="AN487" t="s">
        <v>20686</v>
      </c>
      <c r="AO487">
        <v>29267</v>
      </c>
      <c r="AP487" t="s">
        <v>1749</v>
      </c>
      <c r="AQ487" t="s">
        <v>224</v>
      </c>
      <c r="AR487" t="s">
        <v>18170</v>
      </c>
      <c r="AS487" t="s">
        <v>819</v>
      </c>
      <c r="AT487" t="s">
        <v>24960</v>
      </c>
      <c r="AU487" t="s">
        <v>1244</v>
      </c>
      <c r="AV487" t="s">
        <v>20680</v>
      </c>
      <c r="AW487" t="s">
        <v>24961</v>
      </c>
      <c r="AX487" t="s">
        <v>20688</v>
      </c>
      <c r="AY487" t="s">
        <v>24962</v>
      </c>
      <c r="BA487" t="s">
        <v>1749</v>
      </c>
    </row>
    <row r="488" spans="1:53">
      <c r="A488" t="str">
        <f t="shared" si="7"/>
        <v>잠비아의 연료사용이 효율적인 스토브 (Korea Carbon Offsets Ltd. CPA No.01)1차</v>
      </c>
      <c r="B488">
        <v>486</v>
      </c>
      <c r="C488" t="s">
        <v>20637</v>
      </c>
      <c r="D488" t="s">
        <v>20638</v>
      </c>
      <c r="E488" t="s">
        <v>19512</v>
      </c>
      <c r="F488" t="s">
        <v>19512</v>
      </c>
      <c r="G488" t="s">
        <v>20384</v>
      </c>
      <c r="H488" t="s">
        <v>1224</v>
      </c>
      <c r="J488" t="s">
        <v>1225</v>
      </c>
      <c r="K488" t="s">
        <v>20386</v>
      </c>
      <c r="L488" t="s">
        <v>20639</v>
      </c>
      <c r="M488" t="s">
        <v>209</v>
      </c>
      <c r="N488" t="s">
        <v>1228</v>
      </c>
      <c r="O488" t="s">
        <v>1293</v>
      </c>
      <c r="P488" t="s">
        <v>12634</v>
      </c>
      <c r="Q488" t="s">
        <v>9056</v>
      </c>
      <c r="R488">
        <v>1466688</v>
      </c>
      <c r="S488" t="s">
        <v>2130</v>
      </c>
      <c r="T488" t="s">
        <v>2130</v>
      </c>
      <c r="U488" t="s">
        <v>20402</v>
      </c>
      <c r="V488" t="s">
        <v>13413</v>
      </c>
      <c r="W488" t="s">
        <v>24963</v>
      </c>
      <c r="X488">
        <v>458089</v>
      </c>
      <c r="Z488">
        <v>1025</v>
      </c>
      <c r="AB488" t="s">
        <v>1749</v>
      </c>
      <c r="AC488" t="s">
        <v>1749</v>
      </c>
      <c r="AD488" t="s">
        <v>1749</v>
      </c>
      <c r="AE488" t="s">
        <v>22411</v>
      </c>
      <c r="AF488" t="s">
        <v>20637</v>
      </c>
      <c r="AG488">
        <v>662</v>
      </c>
      <c r="AH488">
        <v>1025</v>
      </c>
      <c r="AI488" t="s">
        <v>24964</v>
      </c>
      <c r="AJ488" t="s">
        <v>24965</v>
      </c>
      <c r="AK488" t="s">
        <v>24966</v>
      </c>
      <c r="AL488" t="s">
        <v>24967</v>
      </c>
      <c r="AM488" t="s">
        <v>24968</v>
      </c>
      <c r="AN488" t="s">
        <v>20642</v>
      </c>
      <c r="AO488">
        <v>1025</v>
      </c>
      <c r="AP488" t="s">
        <v>1749</v>
      </c>
      <c r="AQ488" t="s">
        <v>224</v>
      </c>
      <c r="AR488" t="s">
        <v>18170</v>
      </c>
      <c r="AS488" t="s">
        <v>819</v>
      </c>
      <c r="AT488" t="s">
        <v>24969</v>
      </c>
      <c r="AU488" t="s">
        <v>1244</v>
      </c>
      <c r="AV488" t="s">
        <v>20639</v>
      </c>
      <c r="AW488" t="s">
        <v>24970</v>
      </c>
      <c r="AX488" t="s">
        <v>20644</v>
      </c>
      <c r="AY488" t="s">
        <v>24971</v>
      </c>
      <c r="BA488" t="s">
        <v>1749</v>
      </c>
    </row>
    <row r="489" spans="1:53">
      <c r="A489" t="str">
        <f t="shared" si="7"/>
        <v>잠비아의 연료사용이 효율적인 스토브 (Korea Carbon Offsets Ltd. CPA No.01)2차</v>
      </c>
      <c r="B489">
        <v>487</v>
      </c>
      <c r="C489" t="s">
        <v>20637</v>
      </c>
      <c r="D489" t="s">
        <v>20638</v>
      </c>
      <c r="E489" t="s">
        <v>19512</v>
      </c>
      <c r="F489" t="s">
        <v>19512</v>
      </c>
      <c r="G489" t="s">
        <v>20384</v>
      </c>
      <c r="H489" t="s">
        <v>1224</v>
      </c>
      <c r="J489" t="s">
        <v>1225</v>
      </c>
      <c r="K489" t="s">
        <v>20386</v>
      </c>
      <c r="L489" t="s">
        <v>20639</v>
      </c>
      <c r="M489" t="s">
        <v>209</v>
      </c>
      <c r="N489" t="s">
        <v>1228</v>
      </c>
      <c r="O489" t="s">
        <v>1293</v>
      </c>
      <c r="P489" t="s">
        <v>12634</v>
      </c>
      <c r="Q489" t="s">
        <v>9056</v>
      </c>
      <c r="R489">
        <v>1466688</v>
      </c>
      <c r="S489" t="s">
        <v>2130</v>
      </c>
      <c r="T489" t="s">
        <v>2130</v>
      </c>
      <c r="U489" t="s">
        <v>20402</v>
      </c>
      <c r="V489" t="s">
        <v>13427</v>
      </c>
      <c r="W489" t="s">
        <v>24942</v>
      </c>
      <c r="X489">
        <v>606767</v>
      </c>
      <c r="Z489">
        <v>4889</v>
      </c>
      <c r="AB489" t="s">
        <v>1749</v>
      </c>
      <c r="AC489" t="s">
        <v>1749</v>
      </c>
      <c r="AD489" t="s">
        <v>1749</v>
      </c>
      <c r="AE489" t="s">
        <v>22411</v>
      </c>
      <c r="AF489" t="s">
        <v>20637</v>
      </c>
      <c r="AG489">
        <v>662</v>
      </c>
      <c r="AH489">
        <v>4889</v>
      </c>
      <c r="AI489" t="s">
        <v>24972</v>
      </c>
      <c r="AJ489" t="s">
        <v>24944</v>
      </c>
      <c r="AK489" t="s">
        <v>24973</v>
      </c>
      <c r="AL489" t="s">
        <v>24967</v>
      </c>
      <c r="AM489" t="s">
        <v>24968</v>
      </c>
      <c r="AN489" t="s">
        <v>20642</v>
      </c>
      <c r="AO489">
        <v>4889</v>
      </c>
      <c r="AP489" t="s">
        <v>1749</v>
      </c>
      <c r="AQ489" t="s">
        <v>224</v>
      </c>
      <c r="AR489" t="s">
        <v>18170</v>
      </c>
      <c r="AS489" t="s">
        <v>819</v>
      </c>
      <c r="AT489" t="s">
        <v>24974</v>
      </c>
      <c r="AU489" t="s">
        <v>1244</v>
      </c>
      <c r="AV489" t="s">
        <v>20639</v>
      </c>
      <c r="AW489" t="s">
        <v>942</v>
      </c>
      <c r="AX489" t="s">
        <v>20644</v>
      </c>
      <c r="AY489" t="s">
        <v>24975</v>
      </c>
      <c r="BA489" t="s">
        <v>1749</v>
      </c>
    </row>
    <row r="490" spans="1:53">
      <c r="A490" t="str">
        <f t="shared" si="7"/>
        <v>잠비아의 연료사용이 효율적인 스토브 (Korea Carbon Offsets Ltd. CPA No.01)3차</v>
      </c>
      <c r="B490">
        <v>488</v>
      </c>
      <c r="C490" t="s">
        <v>20637</v>
      </c>
      <c r="D490" t="s">
        <v>20638</v>
      </c>
      <c r="E490" t="s">
        <v>19512</v>
      </c>
      <c r="F490" t="s">
        <v>19512</v>
      </c>
      <c r="G490" t="s">
        <v>20384</v>
      </c>
      <c r="H490" t="s">
        <v>1224</v>
      </c>
      <c r="J490" t="s">
        <v>1225</v>
      </c>
      <c r="K490" t="s">
        <v>20386</v>
      </c>
      <c r="L490" t="s">
        <v>20639</v>
      </c>
      <c r="M490" t="s">
        <v>209</v>
      </c>
      <c r="N490" t="s">
        <v>1228</v>
      </c>
      <c r="O490" t="s">
        <v>1293</v>
      </c>
      <c r="P490" t="s">
        <v>12634</v>
      </c>
      <c r="Q490" t="s">
        <v>9056</v>
      </c>
      <c r="R490">
        <v>1466688</v>
      </c>
      <c r="S490" t="s">
        <v>2130</v>
      </c>
      <c r="T490" t="s">
        <v>2130</v>
      </c>
      <c r="U490" t="s">
        <v>20402</v>
      </c>
      <c r="V490" t="s">
        <v>14315</v>
      </c>
      <c r="W490" t="s">
        <v>24950</v>
      </c>
      <c r="X490">
        <v>739371</v>
      </c>
      <c r="Z490">
        <v>7364</v>
      </c>
      <c r="AB490" t="s">
        <v>1749</v>
      </c>
      <c r="AC490" t="s">
        <v>1749</v>
      </c>
      <c r="AD490" t="s">
        <v>1749</v>
      </c>
      <c r="AE490" t="s">
        <v>22411</v>
      </c>
      <c r="AF490" t="s">
        <v>20637</v>
      </c>
      <c r="AG490">
        <v>662</v>
      </c>
      <c r="AH490">
        <v>7364</v>
      </c>
      <c r="AI490" t="s">
        <v>24976</v>
      </c>
      <c r="AJ490" t="s">
        <v>24952</v>
      </c>
      <c r="AK490" t="s">
        <v>24977</v>
      </c>
      <c r="AL490" t="s">
        <v>24967</v>
      </c>
      <c r="AM490" t="s">
        <v>24968</v>
      </c>
      <c r="AN490" t="s">
        <v>20642</v>
      </c>
      <c r="AO490">
        <v>7364</v>
      </c>
      <c r="AP490" t="s">
        <v>1749</v>
      </c>
      <c r="AQ490" t="s">
        <v>224</v>
      </c>
      <c r="AR490" t="s">
        <v>18170</v>
      </c>
      <c r="AS490" t="s">
        <v>819</v>
      </c>
      <c r="AT490" t="s">
        <v>24978</v>
      </c>
      <c r="AU490" t="s">
        <v>1244</v>
      </c>
      <c r="AV490" t="s">
        <v>20639</v>
      </c>
      <c r="AW490" t="s">
        <v>8663</v>
      </c>
      <c r="AX490" t="s">
        <v>20644</v>
      </c>
      <c r="AY490" t="s">
        <v>24979</v>
      </c>
      <c r="BA490" t="s">
        <v>1749</v>
      </c>
    </row>
    <row r="491" spans="1:53">
      <c r="A491" t="str">
        <f t="shared" si="7"/>
        <v>대한민국이 지원하는 부룬디 고효율 쿡스토브 프로그램 - CPA1	2차</v>
      </c>
      <c r="B491">
        <v>489</v>
      </c>
      <c r="C491" t="s">
        <v>530</v>
      </c>
      <c r="D491" t="s">
        <v>1252</v>
      </c>
      <c r="E491" t="s">
        <v>19459</v>
      </c>
      <c r="F491" t="s">
        <v>19459</v>
      </c>
      <c r="J491" t="s">
        <v>1812</v>
      </c>
      <c r="L491" t="s">
        <v>19460</v>
      </c>
      <c r="M491" t="s">
        <v>209</v>
      </c>
      <c r="N491" t="s">
        <v>1228</v>
      </c>
      <c r="O491" t="s">
        <v>1231</v>
      </c>
      <c r="P491" t="s">
        <v>19461</v>
      </c>
      <c r="Q491" t="s">
        <v>19462</v>
      </c>
      <c r="R491">
        <v>519969</v>
      </c>
      <c r="S491" t="s">
        <v>2130</v>
      </c>
      <c r="T491" t="s">
        <v>2130</v>
      </c>
      <c r="U491" t="s">
        <v>19463</v>
      </c>
      <c r="V491" t="s">
        <v>13427</v>
      </c>
      <c r="W491" t="s">
        <v>24980</v>
      </c>
      <c r="X491">
        <v>269290</v>
      </c>
      <c r="Z491">
        <v>81469</v>
      </c>
      <c r="AB491" t="s">
        <v>1749</v>
      </c>
      <c r="AC491" t="s">
        <v>1749</v>
      </c>
      <c r="AD491" t="s">
        <v>1749</v>
      </c>
      <c r="AE491" t="s">
        <v>22353</v>
      </c>
      <c r="AF491" t="s">
        <v>530</v>
      </c>
      <c r="AG491">
        <v>826</v>
      </c>
      <c r="AH491">
        <v>81469</v>
      </c>
      <c r="AI491" t="s">
        <v>24981</v>
      </c>
      <c r="AJ491" t="s">
        <v>24982</v>
      </c>
      <c r="AK491" t="s">
        <v>24983</v>
      </c>
      <c r="AL491" t="s">
        <v>24984</v>
      </c>
      <c r="AN491" t="s">
        <v>19466</v>
      </c>
      <c r="AO491">
        <v>81469</v>
      </c>
      <c r="AP491" t="s">
        <v>1749</v>
      </c>
      <c r="AQ491" t="s">
        <v>224</v>
      </c>
      <c r="AR491" t="s">
        <v>18170</v>
      </c>
      <c r="AS491" t="s">
        <v>819</v>
      </c>
      <c r="AT491" t="s">
        <v>24985</v>
      </c>
      <c r="AU491" t="s">
        <v>1244</v>
      </c>
      <c r="AV491" t="s">
        <v>19460</v>
      </c>
      <c r="AW491" t="s">
        <v>24986</v>
      </c>
      <c r="AX491" t="s">
        <v>19468</v>
      </c>
      <c r="AY491" t="s">
        <v>24987</v>
      </c>
      <c r="BA491" t="s">
        <v>1749</v>
      </c>
    </row>
    <row r="492" spans="1:53">
      <c r="A492" t="str">
        <f t="shared" si="7"/>
        <v>기후변화센터의 동남아시아 개발도상국(미얀마) 내 고효율 쿡스토브 보급 사업 CPA-0011차</v>
      </c>
      <c r="B492">
        <v>490</v>
      </c>
      <c r="C492" t="s">
        <v>21140</v>
      </c>
      <c r="D492" t="s">
        <v>21141</v>
      </c>
      <c r="E492" t="s">
        <v>19218</v>
      </c>
      <c r="F492" t="s">
        <v>19218</v>
      </c>
      <c r="G492" t="s">
        <v>21142</v>
      </c>
      <c r="J492" t="s">
        <v>21143</v>
      </c>
      <c r="K492" t="s">
        <v>21144</v>
      </c>
      <c r="L492" t="s">
        <v>21145</v>
      </c>
      <c r="M492" t="s">
        <v>209</v>
      </c>
      <c r="N492" t="s">
        <v>1228</v>
      </c>
      <c r="O492" t="s">
        <v>1231</v>
      </c>
      <c r="P492" t="s">
        <v>21146</v>
      </c>
      <c r="Q492" t="s">
        <v>21147</v>
      </c>
      <c r="R492">
        <v>44875</v>
      </c>
      <c r="S492" t="s">
        <v>2130</v>
      </c>
      <c r="T492" t="s">
        <v>2130</v>
      </c>
      <c r="U492" t="s">
        <v>21148</v>
      </c>
      <c r="V492" t="s">
        <v>13413</v>
      </c>
      <c r="W492" t="s">
        <v>24988</v>
      </c>
      <c r="X492">
        <v>60120</v>
      </c>
      <c r="Z492">
        <v>58680</v>
      </c>
      <c r="AB492" t="s">
        <v>1749</v>
      </c>
      <c r="AC492" t="s">
        <v>1749</v>
      </c>
      <c r="AD492" t="s">
        <v>1749</v>
      </c>
      <c r="AE492" t="s">
        <v>22374</v>
      </c>
      <c r="AF492" t="s">
        <v>21140</v>
      </c>
      <c r="AG492">
        <v>56928</v>
      </c>
      <c r="AH492">
        <v>58680</v>
      </c>
      <c r="AI492" t="s">
        <v>24989</v>
      </c>
      <c r="AJ492" t="s">
        <v>24990</v>
      </c>
      <c r="AK492" t="s">
        <v>24991</v>
      </c>
      <c r="AL492" t="s">
        <v>24992</v>
      </c>
      <c r="AN492" t="s">
        <v>21151</v>
      </c>
      <c r="AO492">
        <v>58680</v>
      </c>
      <c r="AP492" t="s">
        <v>1749</v>
      </c>
      <c r="AQ492" t="s">
        <v>224</v>
      </c>
      <c r="AR492" t="s">
        <v>18170</v>
      </c>
      <c r="AS492" t="s">
        <v>819</v>
      </c>
      <c r="AT492" t="s">
        <v>24993</v>
      </c>
      <c r="AU492" t="s">
        <v>1244</v>
      </c>
      <c r="AV492" t="s">
        <v>21145</v>
      </c>
      <c r="AW492" t="s">
        <v>8568</v>
      </c>
      <c r="AX492" t="s">
        <v>21153</v>
      </c>
      <c r="AY492" t="s">
        <v>24994</v>
      </c>
      <c r="BA492" t="s">
        <v>1749</v>
      </c>
    </row>
    <row r="493" spans="1:53">
      <c r="A493" t="str">
        <f t="shared" si="7"/>
        <v>기후변화센터의 동남아시아 개발도상국(미얀마) 내 고효율 쿡스토브 보급 사업 CPA-0021차</v>
      </c>
      <c r="B493">
        <v>491</v>
      </c>
      <c r="C493" t="s">
        <v>21140</v>
      </c>
      <c r="D493" t="s">
        <v>21141</v>
      </c>
      <c r="E493" t="s">
        <v>19218</v>
      </c>
      <c r="F493" t="s">
        <v>19218</v>
      </c>
      <c r="G493" t="s">
        <v>21142</v>
      </c>
      <c r="J493" t="s">
        <v>21143</v>
      </c>
      <c r="K493" t="s">
        <v>21144</v>
      </c>
      <c r="L493" t="s">
        <v>21159</v>
      </c>
      <c r="M493" t="s">
        <v>209</v>
      </c>
      <c r="N493" t="s">
        <v>1228</v>
      </c>
      <c r="O493" t="s">
        <v>1231</v>
      </c>
      <c r="P493" t="s">
        <v>21146</v>
      </c>
      <c r="Q493" t="s">
        <v>21147</v>
      </c>
      <c r="R493">
        <v>48349</v>
      </c>
      <c r="S493" t="s">
        <v>2130</v>
      </c>
      <c r="T493" t="s">
        <v>2130</v>
      </c>
      <c r="U493" t="s">
        <v>21148</v>
      </c>
      <c r="V493" t="s">
        <v>13413</v>
      </c>
      <c r="W493" t="s">
        <v>24988</v>
      </c>
      <c r="X493">
        <v>64774</v>
      </c>
      <c r="Z493">
        <v>57242</v>
      </c>
      <c r="AB493" t="s">
        <v>1749</v>
      </c>
      <c r="AC493" t="s">
        <v>1749</v>
      </c>
      <c r="AD493" t="s">
        <v>1749</v>
      </c>
      <c r="AE493" t="s">
        <v>22374</v>
      </c>
      <c r="AF493" t="s">
        <v>21140</v>
      </c>
      <c r="AG493">
        <v>55533</v>
      </c>
      <c r="AH493">
        <v>57242</v>
      </c>
      <c r="AI493" t="s">
        <v>24989</v>
      </c>
      <c r="AJ493" t="s">
        <v>24990</v>
      </c>
      <c r="AK493" t="s">
        <v>24991</v>
      </c>
      <c r="AL493" t="s">
        <v>24995</v>
      </c>
      <c r="AN493" t="s">
        <v>21162</v>
      </c>
      <c r="AO493">
        <v>57242</v>
      </c>
      <c r="AP493" t="s">
        <v>1749</v>
      </c>
      <c r="AQ493" t="s">
        <v>224</v>
      </c>
      <c r="AR493" t="s">
        <v>18170</v>
      </c>
      <c r="AS493" t="s">
        <v>819</v>
      </c>
      <c r="AT493" t="s">
        <v>24996</v>
      </c>
      <c r="AU493" t="s">
        <v>1244</v>
      </c>
      <c r="AV493" t="s">
        <v>21159</v>
      </c>
      <c r="AW493" t="s">
        <v>8568</v>
      </c>
      <c r="AX493" t="s">
        <v>21164</v>
      </c>
      <c r="AY493" t="s">
        <v>24997</v>
      </c>
      <c r="BA493" t="s">
        <v>1749</v>
      </c>
    </row>
    <row r="494" spans="1:53">
      <c r="A494" t="str">
        <f t="shared" si="7"/>
        <v>기후변화센터의 동남아시아 개발도상국(미얀마) 내 고효율 쿡스토브 보급 사업 CPA-0031차</v>
      </c>
      <c r="B494">
        <v>492</v>
      </c>
      <c r="C494" t="s">
        <v>21140</v>
      </c>
      <c r="D494" t="s">
        <v>21141</v>
      </c>
      <c r="E494" t="s">
        <v>19218</v>
      </c>
      <c r="F494" t="s">
        <v>19218</v>
      </c>
      <c r="G494" t="s">
        <v>21142</v>
      </c>
      <c r="J494" t="s">
        <v>21143</v>
      </c>
      <c r="K494" t="s">
        <v>21144</v>
      </c>
      <c r="L494" t="s">
        <v>21169</v>
      </c>
      <c r="M494" t="s">
        <v>209</v>
      </c>
      <c r="N494" t="s">
        <v>1228</v>
      </c>
      <c r="O494" t="s">
        <v>1231</v>
      </c>
      <c r="P494" t="s">
        <v>21146</v>
      </c>
      <c r="Q494" t="s">
        <v>21147</v>
      </c>
      <c r="R494">
        <v>47936</v>
      </c>
      <c r="S494" t="s">
        <v>2130</v>
      </c>
      <c r="T494" t="s">
        <v>2130</v>
      </c>
      <c r="U494" t="s">
        <v>21148</v>
      </c>
      <c r="V494" t="s">
        <v>13413</v>
      </c>
      <c r="W494" t="s">
        <v>24988</v>
      </c>
      <c r="X494">
        <v>64221</v>
      </c>
      <c r="Z494">
        <v>57090</v>
      </c>
      <c r="AB494" t="s">
        <v>1749</v>
      </c>
      <c r="AC494" t="s">
        <v>1749</v>
      </c>
      <c r="AD494" t="s">
        <v>1749</v>
      </c>
      <c r="AE494" t="s">
        <v>22374</v>
      </c>
      <c r="AF494" t="s">
        <v>21140</v>
      </c>
      <c r="AG494">
        <v>55386</v>
      </c>
      <c r="AH494">
        <v>57090</v>
      </c>
      <c r="AI494" t="s">
        <v>24989</v>
      </c>
      <c r="AJ494" t="s">
        <v>24990</v>
      </c>
      <c r="AK494" t="s">
        <v>24991</v>
      </c>
      <c r="AL494" t="s">
        <v>24998</v>
      </c>
      <c r="AN494" t="s">
        <v>21171</v>
      </c>
      <c r="AO494">
        <v>57090</v>
      </c>
      <c r="AP494" t="s">
        <v>1749</v>
      </c>
      <c r="AQ494" t="s">
        <v>224</v>
      </c>
      <c r="AR494" t="s">
        <v>18170</v>
      </c>
      <c r="AS494" t="s">
        <v>819</v>
      </c>
      <c r="AT494" t="s">
        <v>24999</v>
      </c>
      <c r="AU494" t="s">
        <v>1244</v>
      </c>
      <c r="AV494" t="s">
        <v>21169</v>
      </c>
      <c r="AW494" t="s">
        <v>8568</v>
      </c>
      <c r="AX494" t="s">
        <v>21173</v>
      </c>
      <c r="AY494" t="s">
        <v>25000</v>
      </c>
      <c r="BA494" t="s">
        <v>1749</v>
      </c>
    </row>
    <row r="495" spans="1:53">
      <c r="A495" t="str">
        <f t="shared" si="7"/>
        <v>기후변화센터의 동남아시아 개발도상국(미얀마) 내 고효율 쿡스토브 보급 사업 CPA-0041차</v>
      </c>
      <c r="B495">
        <v>493</v>
      </c>
      <c r="C495" t="s">
        <v>21140</v>
      </c>
      <c r="D495" t="s">
        <v>21141</v>
      </c>
      <c r="E495" t="s">
        <v>19218</v>
      </c>
      <c r="F495" t="s">
        <v>19218</v>
      </c>
      <c r="G495" t="s">
        <v>21142</v>
      </c>
      <c r="J495" t="s">
        <v>21143</v>
      </c>
      <c r="K495" t="s">
        <v>21144</v>
      </c>
      <c r="L495" t="s">
        <v>21177</v>
      </c>
      <c r="M495" t="s">
        <v>209</v>
      </c>
      <c r="N495" t="s">
        <v>1228</v>
      </c>
      <c r="O495" t="s">
        <v>1231</v>
      </c>
      <c r="P495" t="s">
        <v>21146</v>
      </c>
      <c r="Q495" t="s">
        <v>21147</v>
      </c>
      <c r="R495">
        <v>45382</v>
      </c>
      <c r="S495" t="s">
        <v>2130</v>
      </c>
      <c r="T495" t="s">
        <v>2130</v>
      </c>
      <c r="U495" t="s">
        <v>21148</v>
      </c>
      <c r="V495" t="s">
        <v>13413</v>
      </c>
      <c r="W495" t="s">
        <v>24988</v>
      </c>
      <c r="X495">
        <v>60799</v>
      </c>
      <c r="Z495">
        <v>57888</v>
      </c>
      <c r="AB495" t="s">
        <v>1749</v>
      </c>
      <c r="AC495" t="s">
        <v>1749</v>
      </c>
      <c r="AD495" t="s">
        <v>1749</v>
      </c>
      <c r="AE495" t="s">
        <v>22374</v>
      </c>
      <c r="AF495" t="s">
        <v>21140</v>
      </c>
      <c r="AG495">
        <v>56160</v>
      </c>
      <c r="AH495">
        <v>57888</v>
      </c>
      <c r="AI495" t="s">
        <v>24989</v>
      </c>
      <c r="AJ495" t="s">
        <v>24990</v>
      </c>
      <c r="AK495" t="s">
        <v>24991</v>
      </c>
      <c r="AL495" t="s">
        <v>25001</v>
      </c>
      <c r="AN495" t="s">
        <v>21180</v>
      </c>
      <c r="AO495">
        <v>57888</v>
      </c>
      <c r="AP495" t="s">
        <v>1749</v>
      </c>
      <c r="AQ495" t="s">
        <v>224</v>
      </c>
      <c r="AR495" t="s">
        <v>18170</v>
      </c>
      <c r="AS495" t="s">
        <v>819</v>
      </c>
      <c r="AT495" t="s">
        <v>25002</v>
      </c>
      <c r="AU495" t="s">
        <v>1244</v>
      </c>
      <c r="AV495" t="s">
        <v>21177</v>
      </c>
      <c r="AW495" t="s">
        <v>8568</v>
      </c>
      <c r="AX495" t="s">
        <v>21182</v>
      </c>
      <c r="AY495" t="s">
        <v>25003</v>
      </c>
      <c r="BA495" t="s">
        <v>1749</v>
      </c>
    </row>
    <row r="496" spans="1:53">
      <c r="A496" t="str">
        <f t="shared" si="7"/>
        <v>기후변화센터의 동남아시아 개발도상국(미얀마) 내 고효율 쿡스토브 보급 사업 CPA-0051차</v>
      </c>
      <c r="B496">
        <v>494</v>
      </c>
      <c r="C496" t="s">
        <v>21140</v>
      </c>
      <c r="D496" t="s">
        <v>21141</v>
      </c>
      <c r="E496" t="s">
        <v>19218</v>
      </c>
      <c r="F496" t="s">
        <v>19218</v>
      </c>
      <c r="G496" t="s">
        <v>21142</v>
      </c>
      <c r="J496" t="s">
        <v>21143</v>
      </c>
      <c r="K496" t="s">
        <v>21144</v>
      </c>
      <c r="L496" t="s">
        <v>21186</v>
      </c>
      <c r="M496" t="s">
        <v>209</v>
      </c>
      <c r="N496" t="s">
        <v>1228</v>
      </c>
      <c r="O496" t="s">
        <v>1231</v>
      </c>
      <c r="P496" t="s">
        <v>21146</v>
      </c>
      <c r="Q496" t="s">
        <v>21147</v>
      </c>
      <c r="R496">
        <v>45212</v>
      </c>
      <c r="S496" t="s">
        <v>2130</v>
      </c>
      <c r="T496" t="s">
        <v>2130</v>
      </c>
      <c r="U496" t="s">
        <v>21148</v>
      </c>
      <c r="V496" t="s">
        <v>13413</v>
      </c>
      <c r="W496" t="s">
        <v>24988</v>
      </c>
      <c r="X496">
        <v>60572</v>
      </c>
      <c r="Z496">
        <v>58205</v>
      </c>
      <c r="AB496" t="s">
        <v>1749</v>
      </c>
      <c r="AC496" t="s">
        <v>1749</v>
      </c>
      <c r="AD496" t="s">
        <v>1749</v>
      </c>
      <c r="AE496" t="s">
        <v>22374</v>
      </c>
      <c r="AF496" t="s">
        <v>21140</v>
      </c>
      <c r="AG496">
        <v>56467</v>
      </c>
      <c r="AH496">
        <v>58205</v>
      </c>
      <c r="AI496" t="s">
        <v>24989</v>
      </c>
      <c r="AJ496" t="s">
        <v>24990</v>
      </c>
      <c r="AK496" t="s">
        <v>24991</v>
      </c>
      <c r="AL496" t="s">
        <v>25004</v>
      </c>
      <c r="AN496" t="s">
        <v>21189</v>
      </c>
      <c r="AO496">
        <v>58205</v>
      </c>
      <c r="AP496" t="s">
        <v>1749</v>
      </c>
      <c r="AQ496" t="s">
        <v>224</v>
      </c>
      <c r="AR496" t="s">
        <v>18170</v>
      </c>
      <c r="AS496" t="s">
        <v>819</v>
      </c>
      <c r="AT496" t="s">
        <v>25005</v>
      </c>
      <c r="AU496" t="s">
        <v>1244</v>
      </c>
      <c r="AV496" t="s">
        <v>21186</v>
      </c>
      <c r="AW496" t="s">
        <v>8568</v>
      </c>
      <c r="AX496" t="s">
        <v>21191</v>
      </c>
      <c r="AY496" t="s">
        <v>25006</v>
      </c>
      <c r="BA496" t="s">
        <v>1749</v>
      </c>
    </row>
    <row r="497" spans="1:53">
      <c r="A497" t="str">
        <f t="shared" si="7"/>
        <v>기후변화센터의 동남아시아 개발도상국(미얀마) 내 고효율 쿡스토브 보급 사업 CPA-0061차</v>
      </c>
      <c r="B497">
        <v>495</v>
      </c>
      <c r="C497" t="s">
        <v>21140</v>
      </c>
      <c r="D497" t="s">
        <v>21141</v>
      </c>
      <c r="E497" t="s">
        <v>19218</v>
      </c>
      <c r="F497" t="s">
        <v>19218</v>
      </c>
      <c r="G497" t="s">
        <v>21142</v>
      </c>
      <c r="J497" t="s">
        <v>21143</v>
      </c>
      <c r="K497" t="s">
        <v>21144</v>
      </c>
      <c r="L497" t="s">
        <v>21195</v>
      </c>
      <c r="M497" t="s">
        <v>209</v>
      </c>
      <c r="N497" t="s">
        <v>1228</v>
      </c>
      <c r="O497" t="s">
        <v>1231</v>
      </c>
      <c r="P497" t="s">
        <v>21146</v>
      </c>
      <c r="Q497" t="s">
        <v>21147</v>
      </c>
      <c r="R497">
        <v>45029</v>
      </c>
      <c r="S497" t="s">
        <v>2130</v>
      </c>
      <c r="T497" t="s">
        <v>2130</v>
      </c>
      <c r="U497" t="s">
        <v>21148</v>
      </c>
      <c r="V497" t="s">
        <v>13413</v>
      </c>
      <c r="W497" t="s">
        <v>24988</v>
      </c>
      <c r="X497">
        <v>60327</v>
      </c>
      <c r="Z497">
        <v>57635</v>
      </c>
      <c r="AB497" t="s">
        <v>1749</v>
      </c>
      <c r="AC497" t="s">
        <v>1749</v>
      </c>
      <c r="AD497" t="s">
        <v>1749</v>
      </c>
      <c r="AE497" t="s">
        <v>22374</v>
      </c>
      <c r="AF497" t="s">
        <v>21140</v>
      </c>
      <c r="AG497">
        <v>55914</v>
      </c>
      <c r="AH497">
        <v>57635</v>
      </c>
      <c r="AI497" t="s">
        <v>24989</v>
      </c>
      <c r="AJ497" t="s">
        <v>24990</v>
      </c>
      <c r="AK497" t="s">
        <v>24991</v>
      </c>
      <c r="AL497" t="s">
        <v>25007</v>
      </c>
      <c r="AN497" t="s">
        <v>21198</v>
      </c>
      <c r="AO497">
        <v>57635</v>
      </c>
      <c r="AP497" t="s">
        <v>1749</v>
      </c>
      <c r="AQ497" t="s">
        <v>224</v>
      </c>
      <c r="AR497" t="s">
        <v>18170</v>
      </c>
      <c r="AS497" t="s">
        <v>819</v>
      </c>
      <c r="AT497" t="s">
        <v>25008</v>
      </c>
      <c r="AU497" t="s">
        <v>1244</v>
      </c>
      <c r="AV497" t="s">
        <v>21195</v>
      </c>
      <c r="AW497" t="s">
        <v>8568</v>
      </c>
      <c r="AX497" t="s">
        <v>21200</v>
      </c>
      <c r="AY497" t="s">
        <v>25009</v>
      </c>
      <c r="BA497" t="s">
        <v>1749</v>
      </c>
    </row>
    <row r="498" spans="1:53">
      <c r="A498" t="str">
        <f t="shared" si="7"/>
        <v>기후변화센터의 동남아시아 개발도상국(미얀마) 내 고효율 쿡스토브 보급 사업 CPA-0111차</v>
      </c>
      <c r="B498">
        <v>496</v>
      </c>
      <c r="C498" t="s">
        <v>21140</v>
      </c>
      <c r="D498" t="s">
        <v>21141</v>
      </c>
      <c r="E498" t="s">
        <v>19218</v>
      </c>
      <c r="F498" t="s">
        <v>19218</v>
      </c>
      <c r="G498" t="s">
        <v>21142</v>
      </c>
      <c r="J498" t="s">
        <v>21143</v>
      </c>
      <c r="K498" t="s">
        <v>21144</v>
      </c>
      <c r="L498" t="s">
        <v>21204</v>
      </c>
      <c r="M498" t="s">
        <v>209</v>
      </c>
      <c r="N498" t="s">
        <v>1228</v>
      </c>
      <c r="O498" t="s">
        <v>1231</v>
      </c>
      <c r="P498" t="s">
        <v>20055</v>
      </c>
      <c r="Q498" t="s">
        <v>21205</v>
      </c>
      <c r="R498">
        <v>44394</v>
      </c>
      <c r="S498" t="s">
        <v>2130</v>
      </c>
      <c r="T498" t="s">
        <v>2130</v>
      </c>
      <c r="U498" t="s">
        <v>21206</v>
      </c>
      <c r="V498" t="s">
        <v>13413</v>
      </c>
      <c r="W498" t="s">
        <v>25010</v>
      </c>
      <c r="X498">
        <v>31866</v>
      </c>
      <c r="Z498">
        <v>12251</v>
      </c>
      <c r="AB498" t="s">
        <v>1749</v>
      </c>
      <c r="AC498" t="s">
        <v>1749</v>
      </c>
      <c r="AD498" t="s">
        <v>1749</v>
      </c>
      <c r="AE498" t="s">
        <v>22374</v>
      </c>
      <c r="AF498" t="s">
        <v>21140</v>
      </c>
      <c r="AG498">
        <v>11869</v>
      </c>
      <c r="AH498">
        <v>12251</v>
      </c>
      <c r="AI498" t="s">
        <v>25011</v>
      </c>
      <c r="AJ498" t="s">
        <v>25012</v>
      </c>
      <c r="AK498" t="s">
        <v>25013</v>
      </c>
      <c r="AL498" t="s">
        <v>25014</v>
      </c>
      <c r="AN498" t="s">
        <v>21209</v>
      </c>
      <c r="AO498">
        <v>12251</v>
      </c>
      <c r="AP498" t="s">
        <v>1749</v>
      </c>
      <c r="AQ498" t="s">
        <v>224</v>
      </c>
      <c r="AR498" t="s">
        <v>18170</v>
      </c>
      <c r="AS498" t="s">
        <v>819</v>
      </c>
      <c r="AT498" t="s">
        <v>25015</v>
      </c>
      <c r="AU498" t="s">
        <v>1244</v>
      </c>
      <c r="AV498" t="s">
        <v>21204</v>
      </c>
      <c r="AW498" t="s">
        <v>8355</v>
      </c>
      <c r="AX498" t="s">
        <v>21211</v>
      </c>
      <c r="AY498" t="s">
        <v>25016</v>
      </c>
      <c r="BA498" t="s">
        <v>1749</v>
      </c>
    </row>
    <row r="499" spans="1:53">
      <c r="A499" t="str">
        <f t="shared" si="7"/>
        <v>기후변화센터의 동남아시아 개발도상국(미얀마) 내 고효율 쿡스토브 보급 사업 CPA-0121차</v>
      </c>
      <c r="B499">
        <v>497</v>
      </c>
      <c r="C499" t="s">
        <v>21140</v>
      </c>
      <c r="D499" t="s">
        <v>21141</v>
      </c>
      <c r="E499" t="s">
        <v>19218</v>
      </c>
      <c r="F499" t="s">
        <v>19218</v>
      </c>
      <c r="G499" t="s">
        <v>21142</v>
      </c>
      <c r="J499" t="s">
        <v>21143</v>
      </c>
      <c r="K499" t="s">
        <v>21144</v>
      </c>
      <c r="L499" t="s">
        <v>21216</v>
      </c>
      <c r="M499" t="s">
        <v>209</v>
      </c>
      <c r="N499" t="s">
        <v>1228</v>
      </c>
      <c r="O499" t="s">
        <v>1231</v>
      </c>
      <c r="P499" t="s">
        <v>21217</v>
      </c>
      <c r="Q499" t="s">
        <v>21205</v>
      </c>
      <c r="R499">
        <v>44394</v>
      </c>
      <c r="S499" t="s">
        <v>2130</v>
      </c>
      <c r="T499" t="s">
        <v>2130</v>
      </c>
      <c r="U499" t="s">
        <v>21218</v>
      </c>
      <c r="V499" t="s">
        <v>13413</v>
      </c>
      <c r="W499" t="s">
        <v>25010</v>
      </c>
      <c r="X499">
        <v>31866</v>
      </c>
      <c r="Z499">
        <v>12251</v>
      </c>
      <c r="AB499" t="s">
        <v>1749</v>
      </c>
      <c r="AC499" t="s">
        <v>1749</v>
      </c>
      <c r="AD499" t="s">
        <v>1749</v>
      </c>
      <c r="AE499" t="s">
        <v>22374</v>
      </c>
      <c r="AF499" t="s">
        <v>21140</v>
      </c>
      <c r="AG499">
        <v>11869</v>
      </c>
      <c r="AH499">
        <v>12251</v>
      </c>
      <c r="AI499" t="s">
        <v>25011</v>
      </c>
      <c r="AJ499" t="s">
        <v>25012</v>
      </c>
      <c r="AK499" t="s">
        <v>25017</v>
      </c>
      <c r="AL499" t="s">
        <v>25018</v>
      </c>
      <c r="AN499" t="s">
        <v>21220</v>
      </c>
      <c r="AO499">
        <v>12251</v>
      </c>
      <c r="AP499" t="s">
        <v>1749</v>
      </c>
      <c r="AQ499" t="s">
        <v>224</v>
      </c>
      <c r="AR499" t="s">
        <v>18170</v>
      </c>
      <c r="AS499" t="s">
        <v>819</v>
      </c>
      <c r="AT499" t="s">
        <v>25019</v>
      </c>
      <c r="AU499" t="s">
        <v>1244</v>
      </c>
      <c r="AV499" t="s">
        <v>21216</v>
      </c>
      <c r="AW499" t="s">
        <v>8355</v>
      </c>
      <c r="AX499" t="s">
        <v>21222</v>
      </c>
      <c r="AY499" t="s">
        <v>25020</v>
      </c>
      <c r="BA499" t="s">
        <v>1749</v>
      </c>
    </row>
    <row r="500" spans="1:53">
      <c r="A500" t="str">
        <f t="shared" si="7"/>
        <v>기후변화센터의 동남아시아 개발도상국(미얀마) 내 고효율 쿡스토브 보급 사업 CPA-0131차</v>
      </c>
      <c r="B500">
        <v>498</v>
      </c>
      <c r="C500" t="s">
        <v>21140</v>
      </c>
      <c r="D500" t="s">
        <v>21141</v>
      </c>
      <c r="E500" t="s">
        <v>19218</v>
      </c>
      <c r="F500" t="s">
        <v>19218</v>
      </c>
      <c r="G500" t="s">
        <v>21142</v>
      </c>
      <c r="J500" t="s">
        <v>21143</v>
      </c>
      <c r="K500" t="s">
        <v>21144</v>
      </c>
      <c r="L500" t="s">
        <v>21226</v>
      </c>
      <c r="M500" t="s">
        <v>209</v>
      </c>
      <c r="N500" t="s">
        <v>1228</v>
      </c>
      <c r="O500" t="s">
        <v>1231</v>
      </c>
      <c r="P500" t="s">
        <v>21227</v>
      </c>
      <c r="Q500" t="s">
        <v>21205</v>
      </c>
      <c r="R500">
        <v>44394</v>
      </c>
      <c r="S500" t="s">
        <v>2130</v>
      </c>
      <c r="T500" t="s">
        <v>2130</v>
      </c>
      <c r="U500" t="s">
        <v>21206</v>
      </c>
      <c r="V500" t="s">
        <v>13413</v>
      </c>
      <c r="W500" t="s">
        <v>25010</v>
      </c>
      <c r="X500">
        <v>31866</v>
      </c>
      <c r="Z500">
        <v>12251</v>
      </c>
      <c r="AB500" t="s">
        <v>1749</v>
      </c>
      <c r="AC500" t="s">
        <v>1749</v>
      </c>
      <c r="AD500" t="s">
        <v>1749</v>
      </c>
      <c r="AE500" t="s">
        <v>22374</v>
      </c>
      <c r="AF500" t="s">
        <v>21140</v>
      </c>
      <c r="AG500">
        <v>11869</v>
      </c>
      <c r="AH500">
        <v>12251</v>
      </c>
      <c r="AI500" t="s">
        <v>25011</v>
      </c>
      <c r="AJ500" t="s">
        <v>25012</v>
      </c>
      <c r="AK500" t="s">
        <v>25021</v>
      </c>
      <c r="AL500" t="s">
        <v>25022</v>
      </c>
      <c r="AN500" t="s">
        <v>21229</v>
      </c>
      <c r="AO500">
        <v>12251</v>
      </c>
      <c r="AP500" t="s">
        <v>1749</v>
      </c>
      <c r="AQ500" t="s">
        <v>224</v>
      </c>
      <c r="AR500" t="s">
        <v>18170</v>
      </c>
      <c r="AS500" t="s">
        <v>819</v>
      </c>
      <c r="AT500" t="s">
        <v>25023</v>
      </c>
      <c r="AU500" t="s">
        <v>1244</v>
      </c>
      <c r="AV500" t="s">
        <v>21226</v>
      </c>
      <c r="AW500" t="s">
        <v>8355</v>
      </c>
      <c r="AX500" t="s">
        <v>21231</v>
      </c>
      <c r="AY500" t="s">
        <v>25024</v>
      </c>
      <c r="BA500" t="s">
        <v>1749</v>
      </c>
    </row>
    <row r="501" spans="1:53">
      <c r="A501" t="str">
        <f t="shared" si="7"/>
        <v>기후변화센터의 동남아시아 개발도상국(미얀마) 내 고효율 쿡스토브 보급 사업 CPA-0141차</v>
      </c>
      <c r="B501">
        <v>499</v>
      </c>
      <c r="C501" t="s">
        <v>21140</v>
      </c>
      <c r="D501" t="s">
        <v>21141</v>
      </c>
      <c r="E501" t="s">
        <v>19218</v>
      </c>
      <c r="F501" t="s">
        <v>19218</v>
      </c>
      <c r="G501" t="s">
        <v>21142</v>
      </c>
      <c r="J501" t="s">
        <v>21143</v>
      </c>
      <c r="K501" t="s">
        <v>21144</v>
      </c>
      <c r="L501" t="s">
        <v>21235</v>
      </c>
      <c r="M501" t="s">
        <v>209</v>
      </c>
      <c r="N501" t="s">
        <v>1228</v>
      </c>
      <c r="O501" t="s">
        <v>1231</v>
      </c>
      <c r="P501" t="s">
        <v>21236</v>
      </c>
      <c r="Q501" t="s">
        <v>21205</v>
      </c>
      <c r="R501">
        <v>44394</v>
      </c>
      <c r="S501" t="s">
        <v>2130</v>
      </c>
      <c r="T501" t="s">
        <v>2130</v>
      </c>
      <c r="U501" t="s">
        <v>21206</v>
      </c>
      <c r="V501" t="s">
        <v>13413</v>
      </c>
      <c r="W501" t="s">
        <v>25010</v>
      </c>
      <c r="X501">
        <v>31866</v>
      </c>
      <c r="Z501">
        <v>12251</v>
      </c>
      <c r="AB501" t="s">
        <v>1749</v>
      </c>
      <c r="AC501" t="s">
        <v>1749</v>
      </c>
      <c r="AD501" t="s">
        <v>1749</v>
      </c>
      <c r="AE501" t="s">
        <v>22374</v>
      </c>
      <c r="AF501" t="s">
        <v>21140</v>
      </c>
      <c r="AG501">
        <v>11869</v>
      </c>
      <c r="AH501">
        <v>12251</v>
      </c>
      <c r="AI501" t="s">
        <v>25011</v>
      </c>
      <c r="AJ501" t="s">
        <v>25012</v>
      </c>
      <c r="AK501" t="s">
        <v>25025</v>
      </c>
      <c r="AL501" t="s">
        <v>25026</v>
      </c>
      <c r="AN501" t="s">
        <v>21238</v>
      </c>
      <c r="AO501">
        <v>12251</v>
      </c>
      <c r="AP501" t="s">
        <v>1749</v>
      </c>
      <c r="AQ501" t="s">
        <v>224</v>
      </c>
      <c r="AR501" t="s">
        <v>18170</v>
      </c>
      <c r="AS501" t="s">
        <v>819</v>
      </c>
      <c r="AT501" t="s">
        <v>25027</v>
      </c>
      <c r="AU501" t="s">
        <v>1244</v>
      </c>
      <c r="AV501" t="s">
        <v>21235</v>
      </c>
      <c r="AW501" t="s">
        <v>8355</v>
      </c>
      <c r="AX501" t="s">
        <v>21240</v>
      </c>
      <c r="AY501" t="s">
        <v>25028</v>
      </c>
      <c r="BA501" t="s">
        <v>1749</v>
      </c>
    </row>
    <row r="502" spans="1:53">
      <c r="A502" t="str">
        <f t="shared" si="7"/>
        <v>기후변화센터의 동남아시아 개발도상국(미얀마) 내 고효율 쿡스토브 보급 사업 CPA-0151차</v>
      </c>
      <c r="B502">
        <v>500</v>
      </c>
      <c r="C502" t="s">
        <v>21140</v>
      </c>
      <c r="D502" t="s">
        <v>21141</v>
      </c>
      <c r="E502" t="s">
        <v>19218</v>
      </c>
      <c r="F502" t="s">
        <v>19218</v>
      </c>
      <c r="G502" t="s">
        <v>21142</v>
      </c>
      <c r="J502" t="s">
        <v>21143</v>
      </c>
      <c r="K502" t="s">
        <v>21144</v>
      </c>
      <c r="L502" t="s">
        <v>21244</v>
      </c>
      <c r="M502" t="s">
        <v>209</v>
      </c>
      <c r="N502" t="s">
        <v>1228</v>
      </c>
      <c r="O502" t="s">
        <v>1231</v>
      </c>
      <c r="P502" t="s">
        <v>13710</v>
      </c>
      <c r="Q502" t="s">
        <v>21205</v>
      </c>
      <c r="R502">
        <v>44394</v>
      </c>
      <c r="S502" t="s">
        <v>2130</v>
      </c>
      <c r="T502" t="s">
        <v>2130</v>
      </c>
      <c r="U502" t="s">
        <v>21206</v>
      </c>
      <c r="V502" t="s">
        <v>13413</v>
      </c>
      <c r="W502" t="s">
        <v>25010</v>
      </c>
      <c r="X502">
        <v>31866</v>
      </c>
      <c r="Z502">
        <v>12251</v>
      </c>
      <c r="AB502" t="s">
        <v>1749</v>
      </c>
      <c r="AC502" t="s">
        <v>1749</v>
      </c>
      <c r="AD502" t="s">
        <v>1749</v>
      </c>
      <c r="AE502" t="s">
        <v>22374</v>
      </c>
      <c r="AF502" t="s">
        <v>21140</v>
      </c>
      <c r="AG502">
        <v>11869</v>
      </c>
      <c r="AH502">
        <v>12251</v>
      </c>
      <c r="AI502" t="s">
        <v>25011</v>
      </c>
      <c r="AJ502" t="s">
        <v>25012</v>
      </c>
      <c r="AK502" t="s">
        <v>25029</v>
      </c>
      <c r="AL502" t="s">
        <v>25030</v>
      </c>
      <c r="AN502" t="s">
        <v>21246</v>
      </c>
      <c r="AO502">
        <v>12251</v>
      </c>
      <c r="AP502" t="s">
        <v>1749</v>
      </c>
      <c r="AQ502" t="s">
        <v>224</v>
      </c>
      <c r="AR502" t="s">
        <v>18170</v>
      </c>
      <c r="AS502" t="s">
        <v>819</v>
      </c>
      <c r="AT502" t="s">
        <v>25031</v>
      </c>
      <c r="AU502" t="s">
        <v>1244</v>
      </c>
      <c r="AV502" t="s">
        <v>21244</v>
      </c>
      <c r="AW502" t="s">
        <v>8355</v>
      </c>
      <c r="AX502" t="s">
        <v>21248</v>
      </c>
      <c r="AY502" t="s">
        <v>25032</v>
      </c>
      <c r="BA502" t="s">
        <v>1749</v>
      </c>
    </row>
    <row r="503" spans="1:53">
      <c r="A503" t="str">
        <f t="shared" si="7"/>
        <v>기후변화센터의 동남아시아 개발도상국(미얀마) 내 고효율 쿡스토브 보급 사업 CPA-0161차</v>
      </c>
      <c r="B503">
        <v>501</v>
      </c>
      <c r="C503" t="s">
        <v>21140</v>
      </c>
      <c r="D503" t="s">
        <v>21141</v>
      </c>
      <c r="E503" t="s">
        <v>19218</v>
      </c>
      <c r="F503" t="s">
        <v>19218</v>
      </c>
      <c r="G503" t="s">
        <v>21142</v>
      </c>
      <c r="J503" t="s">
        <v>21143</v>
      </c>
      <c r="K503" t="s">
        <v>21144</v>
      </c>
      <c r="L503" t="s">
        <v>21252</v>
      </c>
      <c r="M503" t="s">
        <v>209</v>
      </c>
      <c r="N503" t="s">
        <v>1228</v>
      </c>
      <c r="O503" t="s">
        <v>1231</v>
      </c>
      <c r="P503" t="s">
        <v>21217</v>
      </c>
      <c r="Q503" t="s">
        <v>21205</v>
      </c>
      <c r="R503">
        <v>44394</v>
      </c>
      <c r="S503" t="s">
        <v>2130</v>
      </c>
      <c r="T503" t="s">
        <v>2130</v>
      </c>
      <c r="U503" t="s">
        <v>21206</v>
      </c>
      <c r="V503" t="s">
        <v>13413</v>
      </c>
      <c r="W503" t="s">
        <v>25010</v>
      </c>
      <c r="X503">
        <v>31866</v>
      </c>
      <c r="Z503">
        <v>12251</v>
      </c>
      <c r="AB503" t="s">
        <v>1749</v>
      </c>
      <c r="AC503" t="s">
        <v>1749</v>
      </c>
      <c r="AD503" t="s">
        <v>1749</v>
      </c>
      <c r="AE503" t="s">
        <v>22374</v>
      </c>
      <c r="AF503" t="s">
        <v>21140</v>
      </c>
      <c r="AG503">
        <v>11869</v>
      </c>
      <c r="AH503">
        <v>12251</v>
      </c>
      <c r="AI503" t="s">
        <v>25011</v>
      </c>
      <c r="AJ503" t="s">
        <v>25012</v>
      </c>
      <c r="AK503" t="s">
        <v>25033</v>
      </c>
      <c r="AL503" t="s">
        <v>25034</v>
      </c>
      <c r="AN503" t="s">
        <v>21254</v>
      </c>
      <c r="AO503">
        <v>12251</v>
      </c>
      <c r="AP503" t="s">
        <v>1749</v>
      </c>
      <c r="AQ503" t="s">
        <v>224</v>
      </c>
      <c r="AR503" t="s">
        <v>18170</v>
      </c>
      <c r="AS503" t="s">
        <v>819</v>
      </c>
      <c r="AT503" t="s">
        <v>25035</v>
      </c>
      <c r="AU503" t="s">
        <v>1244</v>
      </c>
      <c r="AV503" t="s">
        <v>21252</v>
      </c>
      <c r="AW503" t="s">
        <v>8355</v>
      </c>
      <c r="AX503" t="s">
        <v>21256</v>
      </c>
      <c r="AY503" t="s">
        <v>25036</v>
      </c>
      <c r="BA503" t="s">
        <v>1749</v>
      </c>
    </row>
    <row r="504" spans="1:53">
      <c r="A504" t="str">
        <f t="shared" si="7"/>
        <v>기후변화센터의 동남아시아 개발도상국(미얀마) 내 고효율 쿡스토브 보급 사업 CPA-0171차</v>
      </c>
      <c r="B504">
        <v>502</v>
      </c>
      <c r="C504" t="s">
        <v>21140</v>
      </c>
      <c r="D504" t="s">
        <v>21141</v>
      </c>
      <c r="E504" t="s">
        <v>19218</v>
      </c>
      <c r="F504" t="s">
        <v>19218</v>
      </c>
      <c r="G504" t="s">
        <v>21142</v>
      </c>
      <c r="J504" t="s">
        <v>21143</v>
      </c>
      <c r="K504" t="s">
        <v>21144</v>
      </c>
      <c r="L504" t="s">
        <v>21260</v>
      </c>
      <c r="M504" t="s">
        <v>209</v>
      </c>
      <c r="N504" t="s">
        <v>1228</v>
      </c>
      <c r="O504" t="s">
        <v>1231</v>
      </c>
      <c r="P504" t="s">
        <v>21261</v>
      </c>
      <c r="Q504" t="s">
        <v>21205</v>
      </c>
      <c r="R504">
        <v>44394</v>
      </c>
      <c r="S504" t="s">
        <v>2130</v>
      </c>
      <c r="T504" t="s">
        <v>2130</v>
      </c>
      <c r="U504" t="s">
        <v>21206</v>
      </c>
      <c r="V504" t="s">
        <v>13413</v>
      </c>
      <c r="W504" t="s">
        <v>25010</v>
      </c>
      <c r="X504">
        <v>31866</v>
      </c>
      <c r="Z504">
        <v>12251</v>
      </c>
      <c r="AB504" t="s">
        <v>1749</v>
      </c>
      <c r="AC504" t="s">
        <v>1749</v>
      </c>
      <c r="AD504" t="s">
        <v>1749</v>
      </c>
      <c r="AE504" t="s">
        <v>22374</v>
      </c>
      <c r="AF504" t="s">
        <v>21140</v>
      </c>
      <c r="AG504">
        <v>11869</v>
      </c>
      <c r="AH504">
        <v>12251</v>
      </c>
      <c r="AI504" t="s">
        <v>25011</v>
      </c>
      <c r="AJ504" t="s">
        <v>25012</v>
      </c>
      <c r="AK504" t="s">
        <v>25037</v>
      </c>
      <c r="AL504" t="s">
        <v>25038</v>
      </c>
      <c r="AN504" t="s">
        <v>21263</v>
      </c>
      <c r="AO504">
        <v>12251</v>
      </c>
      <c r="AP504" t="s">
        <v>1749</v>
      </c>
      <c r="AQ504" t="s">
        <v>224</v>
      </c>
      <c r="AR504" t="s">
        <v>18170</v>
      </c>
      <c r="AS504" t="s">
        <v>819</v>
      </c>
      <c r="AT504" t="s">
        <v>25039</v>
      </c>
      <c r="AU504" t="s">
        <v>1244</v>
      </c>
      <c r="AV504" t="s">
        <v>21260</v>
      </c>
      <c r="AW504" t="s">
        <v>8355</v>
      </c>
      <c r="AX504" t="s">
        <v>21265</v>
      </c>
      <c r="AY504" t="s">
        <v>25040</v>
      </c>
      <c r="BA504" t="s">
        <v>1749</v>
      </c>
    </row>
    <row r="505" spans="1:53">
      <c r="A505" t="str">
        <f t="shared" si="7"/>
        <v>기후변화센터의 동남아시아 개발도상국(미얀마) 내 고효율 쿡스토브 보급 사업 CPA-0181차</v>
      </c>
      <c r="B505">
        <v>503</v>
      </c>
      <c r="C505" t="s">
        <v>21140</v>
      </c>
      <c r="D505" t="s">
        <v>21141</v>
      </c>
      <c r="E505" t="s">
        <v>19218</v>
      </c>
      <c r="F505" t="s">
        <v>19218</v>
      </c>
      <c r="G505" t="s">
        <v>21142</v>
      </c>
      <c r="J505" t="s">
        <v>21143</v>
      </c>
      <c r="K505" t="s">
        <v>21144</v>
      </c>
      <c r="L505" t="s">
        <v>21269</v>
      </c>
      <c r="M505" t="s">
        <v>209</v>
      </c>
      <c r="N505" t="s">
        <v>1228</v>
      </c>
      <c r="O505" t="s">
        <v>1231</v>
      </c>
      <c r="P505" t="s">
        <v>9967</v>
      </c>
      <c r="Q505" t="s">
        <v>21205</v>
      </c>
      <c r="R505">
        <v>44394</v>
      </c>
      <c r="S505" t="s">
        <v>2130</v>
      </c>
      <c r="T505" t="s">
        <v>2130</v>
      </c>
      <c r="U505" t="s">
        <v>21206</v>
      </c>
      <c r="V505" t="s">
        <v>13413</v>
      </c>
      <c r="W505" t="s">
        <v>25010</v>
      </c>
      <c r="X505">
        <v>31866</v>
      </c>
      <c r="Z505">
        <v>12251</v>
      </c>
      <c r="AB505" t="s">
        <v>1749</v>
      </c>
      <c r="AC505" t="s">
        <v>1749</v>
      </c>
      <c r="AD505" t="s">
        <v>1749</v>
      </c>
      <c r="AE505" t="s">
        <v>22374</v>
      </c>
      <c r="AF505" t="s">
        <v>21140</v>
      </c>
      <c r="AG505">
        <v>11869</v>
      </c>
      <c r="AH505">
        <v>12251</v>
      </c>
      <c r="AI505" t="s">
        <v>25011</v>
      </c>
      <c r="AJ505" t="s">
        <v>25012</v>
      </c>
      <c r="AK505" t="s">
        <v>25041</v>
      </c>
      <c r="AL505" t="s">
        <v>25042</v>
      </c>
      <c r="AN505" t="s">
        <v>21271</v>
      </c>
      <c r="AO505">
        <v>12251</v>
      </c>
      <c r="AP505" t="s">
        <v>1749</v>
      </c>
      <c r="AQ505" t="s">
        <v>224</v>
      </c>
      <c r="AR505" t="s">
        <v>18170</v>
      </c>
      <c r="AS505" t="s">
        <v>819</v>
      </c>
      <c r="AT505" t="s">
        <v>25043</v>
      </c>
      <c r="AU505" t="s">
        <v>1244</v>
      </c>
      <c r="AV505" t="s">
        <v>21269</v>
      </c>
      <c r="AW505" t="s">
        <v>8355</v>
      </c>
      <c r="AX505" t="s">
        <v>21274</v>
      </c>
      <c r="AY505" t="s">
        <v>25044</v>
      </c>
      <c r="BA505" t="s">
        <v>1749</v>
      </c>
    </row>
    <row r="506" spans="1:53">
      <c r="A506" t="str">
        <f t="shared" si="7"/>
        <v>기후변화센터의 동남아시아 개발도상국(미얀마) 내 고효율 쿡스토브 보급 사업 CPA-0191차</v>
      </c>
      <c r="B506">
        <v>504</v>
      </c>
      <c r="C506" t="s">
        <v>21140</v>
      </c>
      <c r="D506" t="s">
        <v>21141</v>
      </c>
      <c r="E506" t="s">
        <v>19218</v>
      </c>
      <c r="F506" t="s">
        <v>19218</v>
      </c>
      <c r="G506" t="s">
        <v>21142</v>
      </c>
      <c r="J506" t="s">
        <v>21143</v>
      </c>
      <c r="K506" t="s">
        <v>21144</v>
      </c>
      <c r="L506" t="s">
        <v>21278</v>
      </c>
      <c r="M506" t="s">
        <v>209</v>
      </c>
      <c r="N506" t="s">
        <v>1228</v>
      </c>
      <c r="O506" t="s">
        <v>1231</v>
      </c>
      <c r="P506" t="s">
        <v>21261</v>
      </c>
      <c r="Q506" t="s">
        <v>21205</v>
      </c>
      <c r="R506">
        <v>44394</v>
      </c>
      <c r="S506" t="s">
        <v>2130</v>
      </c>
      <c r="T506" t="s">
        <v>2130</v>
      </c>
      <c r="U506" t="s">
        <v>21206</v>
      </c>
      <c r="V506" t="s">
        <v>13413</v>
      </c>
      <c r="W506" t="s">
        <v>25010</v>
      </c>
      <c r="X506">
        <v>31866</v>
      </c>
      <c r="Z506">
        <v>12251</v>
      </c>
      <c r="AB506" t="s">
        <v>1749</v>
      </c>
      <c r="AC506" t="s">
        <v>1749</v>
      </c>
      <c r="AD506" t="s">
        <v>1749</v>
      </c>
      <c r="AE506" t="s">
        <v>22374</v>
      </c>
      <c r="AF506" t="s">
        <v>21140</v>
      </c>
      <c r="AG506">
        <v>11869</v>
      </c>
      <c r="AH506">
        <v>12251</v>
      </c>
      <c r="AI506" t="s">
        <v>25011</v>
      </c>
      <c r="AJ506" t="s">
        <v>25012</v>
      </c>
      <c r="AK506" t="s">
        <v>25045</v>
      </c>
      <c r="AL506" t="s">
        <v>25046</v>
      </c>
      <c r="AN506" t="s">
        <v>21280</v>
      </c>
      <c r="AO506">
        <v>12251</v>
      </c>
      <c r="AP506" t="s">
        <v>1749</v>
      </c>
      <c r="AQ506" t="s">
        <v>224</v>
      </c>
      <c r="AR506" t="s">
        <v>18170</v>
      </c>
      <c r="AS506" t="s">
        <v>819</v>
      </c>
      <c r="AT506" t="s">
        <v>25047</v>
      </c>
      <c r="AU506" t="s">
        <v>1244</v>
      </c>
      <c r="AV506" t="s">
        <v>21278</v>
      </c>
      <c r="AW506" t="s">
        <v>8355</v>
      </c>
      <c r="AX506" t="s">
        <v>21282</v>
      </c>
      <c r="AY506" t="s">
        <v>25048</v>
      </c>
      <c r="BA506" t="s">
        <v>1749</v>
      </c>
    </row>
    <row r="507" spans="1:53">
      <c r="A507" t="str">
        <f t="shared" si="7"/>
        <v>기후변화센터의 동남아시아 개발도상국(미얀마) 내 고효율 쿡스토브 보급 사업 CPA-0201차</v>
      </c>
      <c r="B507">
        <v>505</v>
      </c>
      <c r="C507" t="s">
        <v>21140</v>
      </c>
      <c r="D507" t="s">
        <v>21141</v>
      </c>
      <c r="E507" t="s">
        <v>19218</v>
      </c>
      <c r="F507" t="s">
        <v>19218</v>
      </c>
      <c r="G507" t="s">
        <v>21142</v>
      </c>
      <c r="J507" t="s">
        <v>21143</v>
      </c>
      <c r="K507" t="s">
        <v>21144</v>
      </c>
      <c r="L507" t="s">
        <v>21286</v>
      </c>
      <c r="M507" t="s">
        <v>209</v>
      </c>
      <c r="N507" t="s">
        <v>1228</v>
      </c>
      <c r="O507" t="s">
        <v>1231</v>
      </c>
      <c r="P507" t="s">
        <v>21287</v>
      </c>
      <c r="Q507" t="s">
        <v>21205</v>
      </c>
      <c r="R507">
        <v>44394</v>
      </c>
      <c r="S507" t="s">
        <v>2130</v>
      </c>
      <c r="T507" t="s">
        <v>2130</v>
      </c>
      <c r="U507" t="s">
        <v>21206</v>
      </c>
      <c r="V507" t="s">
        <v>13413</v>
      </c>
      <c r="W507" t="s">
        <v>25010</v>
      </c>
      <c r="X507">
        <v>31866</v>
      </c>
      <c r="Z507">
        <v>12251</v>
      </c>
      <c r="AB507" t="s">
        <v>1749</v>
      </c>
      <c r="AC507" t="s">
        <v>1749</v>
      </c>
      <c r="AD507" t="s">
        <v>1749</v>
      </c>
      <c r="AE507" t="s">
        <v>22374</v>
      </c>
      <c r="AF507" t="s">
        <v>21140</v>
      </c>
      <c r="AG507">
        <v>11869</v>
      </c>
      <c r="AH507">
        <v>12251</v>
      </c>
      <c r="AI507" t="s">
        <v>25011</v>
      </c>
      <c r="AJ507" t="s">
        <v>25012</v>
      </c>
      <c r="AK507" t="s">
        <v>25049</v>
      </c>
      <c r="AL507" t="s">
        <v>25050</v>
      </c>
      <c r="AN507" t="s">
        <v>21289</v>
      </c>
      <c r="AO507">
        <v>12251</v>
      </c>
      <c r="AP507" t="s">
        <v>1749</v>
      </c>
      <c r="AQ507" t="s">
        <v>224</v>
      </c>
      <c r="AR507" t="s">
        <v>18170</v>
      </c>
      <c r="AS507" t="s">
        <v>819</v>
      </c>
      <c r="AT507" t="s">
        <v>25051</v>
      </c>
      <c r="AU507" t="s">
        <v>1244</v>
      </c>
      <c r="AV507" t="s">
        <v>21286</v>
      </c>
      <c r="AW507" t="s">
        <v>8355</v>
      </c>
      <c r="AX507" t="s">
        <v>21291</v>
      </c>
      <c r="AY507" t="s">
        <v>25052</v>
      </c>
      <c r="BA507" t="s">
        <v>1749</v>
      </c>
    </row>
    <row r="508" spans="1:53">
      <c r="A508" t="str">
        <f t="shared" si="7"/>
        <v>기후변화센터의 동남아시아 개발도상국(미얀마) 내 고효율 쿡스토브 보급 사업 CPA-0211차</v>
      </c>
      <c r="B508">
        <v>506</v>
      </c>
      <c r="C508" t="s">
        <v>21140</v>
      </c>
      <c r="D508" t="s">
        <v>21141</v>
      </c>
      <c r="E508" t="s">
        <v>19218</v>
      </c>
      <c r="F508" t="s">
        <v>19218</v>
      </c>
      <c r="G508" t="s">
        <v>21142</v>
      </c>
      <c r="J508" t="s">
        <v>21143</v>
      </c>
      <c r="K508" t="s">
        <v>21144</v>
      </c>
      <c r="L508" t="s">
        <v>21295</v>
      </c>
      <c r="M508" t="s">
        <v>209</v>
      </c>
      <c r="N508" t="s">
        <v>1228</v>
      </c>
      <c r="O508" t="s">
        <v>1231</v>
      </c>
      <c r="P508" t="s">
        <v>9967</v>
      </c>
      <c r="Q508" t="s">
        <v>21205</v>
      </c>
      <c r="R508">
        <v>44394</v>
      </c>
      <c r="S508" t="s">
        <v>2130</v>
      </c>
      <c r="T508" t="s">
        <v>2130</v>
      </c>
      <c r="U508" t="s">
        <v>21206</v>
      </c>
      <c r="V508" t="s">
        <v>13413</v>
      </c>
      <c r="W508" t="s">
        <v>25010</v>
      </c>
      <c r="X508">
        <v>31866</v>
      </c>
      <c r="Z508">
        <v>12251</v>
      </c>
      <c r="AB508" t="s">
        <v>1749</v>
      </c>
      <c r="AC508" t="s">
        <v>1749</v>
      </c>
      <c r="AD508" t="s">
        <v>1749</v>
      </c>
      <c r="AE508" t="s">
        <v>22374</v>
      </c>
      <c r="AF508" t="s">
        <v>21140</v>
      </c>
      <c r="AG508">
        <v>11869</v>
      </c>
      <c r="AH508">
        <v>12251</v>
      </c>
      <c r="AI508" t="s">
        <v>25011</v>
      </c>
      <c r="AJ508" t="s">
        <v>25012</v>
      </c>
      <c r="AK508" t="s">
        <v>25053</v>
      </c>
      <c r="AL508" t="s">
        <v>25054</v>
      </c>
      <c r="AN508" t="s">
        <v>21297</v>
      </c>
      <c r="AO508">
        <v>12251</v>
      </c>
      <c r="AP508" t="s">
        <v>1749</v>
      </c>
      <c r="AQ508" t="s">
        <v>224</v>
      </c>
      <c r="AR508" t="s">
        <v>18170</v>
      </c>
      <c r="AS508" t="s">
        <v>819</v>
      </c>
      <c r="AT508" t="s">
        <v>25055</v>
      </c>
      <c r="AU508" t="s">
        <v>1244</v>
      </c>
      <c r="AV508" t="s">
        <v>21295</v>
      </c>
      <c r="AW508" t="s">
        <v>8355</v>
      </c>
      <c r="AX508" t="s">
        <v>21299</v>
      </c>
      <c r="AY508" t="s">
        <v>25056</v>
      </c>
      <c r="BA508" t="s">
        <v>1749</v>
      </c>
    </row>
    <row r="509" spans="1:53">
      <c r="A509" t="str">
        <f t="shared" si="7"/>
        <v>기후변화센터의 동남아시아 개발도상국(미얀마) 내 고효율 쿡스토브 보급 사업 CPA-0221차</v>
      </c>
      <c r="B509">
        <v>507</v>
      </c>
      <c r="C509" t="s">
        <v>21140</v>
      </c>
      <c r="D509" t="s">
        <v>21141</v>
      </c>
      <c r="E509" t="s">
        <v>19218</v>
      </c>
      <c r="F509" t="s">
        <v>19218</v>
      </c>
      <c r="G509" t="s">
        <v>21142</v>
      </c>
      <c r="J509" t="s">
        <v>21143</v>
      </c>
      <c r="K509" t="s">
        <v>21144</v>
      </c>
      <c r="L509" t="s">
        <v>21303</v>
      </c>
      <c r="M509" t="s">
        <v>209</v>
      </c>
      <c r="N509" t="s">
        <v>1228</v>
      </c>
      <c r="O509" t="s">
        <v>1231</v>
      </c>
      <c r="P509" t="s">
        <v>20055</v>
      </c>
      <c r="Q509" t="s">
        <v>21205</v>
      </c>
      <c r="R509">
        <v>44394</v>
      </c>
      <c r="S509" t="s">
        <v>2130</v>
      </c>
      <c r="T509" t="s">
        <v>2130</v>
      </c>
      <c r="U509" t="s">
        <v>21206</v>
      </c>
      <c r="V509" t="s">
        <v>13413</v>
      </c>
      <c r="W509" t="s">
        <v>25010</v>
      </c>
      <c r="X509">
        <v>31866</v>
      </c>
      <c r="Z509">
        <v>12251</v>
      </c>
      <c r="AB509" t="s">
        <v>1749</v>
      </c>
      <c r="AC509" t="s">
        <v>1749</v>
      </c>
      <c r="AD509" t="s">
        <v>1749</v>
      </c>
      <c r="AE509" t="s">
        <v>22374</v>
      </c>
      <c r="AF509" t="s">
        <v>21140</v>
      </c>
      <c r="AG509">
        <v>11869</v>
      </c>
      <c r="AH509">
        <v>12251</v>
      </c>
      <c r="AI509" t="s">
        <v>25011</v>
      </c>
      <c r="AJ509" t="s">
        <v>25012</v>
      </c>
      <c r="AK509" t="s">
        <v>25057</v>
      </c>
      <c r="AL509" t="s">
        <v>25058</v>
      </c>
      <c r="AN509" t="s">
        <v>21305</v>
      </c>
      <c r="AO509">
        <v>12251</v>
      </c>
      <c r="AP509" t="s">
        <v>1749</v>
      </c>
      <c r="AQ509" t="s">
        <v>224</v>
      </c>
      <c r="AR509" t="s">
        <v>18170</v>
      </c>
      <c r="AS509" t="s">
        <v>819</v>
      </c>
      <c r="AT509" t="s">
        <v>25059</v>
      </c>
      <c r="AU509" t="s">
        <v>1244</v>
      </c>
      <c r="AV509" t="s">
        <v>21303</v>
      </c>
      <c r="AW509" t="s">
        <v>8355</v>
      </c>
      <c r="AX509" t="s">
        <v>21307</v>
      </c>
      <c r="AY509" t="s">
        <v>25060</v>
      </c>
      <c r="BA509" t="s">
        <v>1749</v>
      </c>
    </row>
    <row r="510" spans="1:53">
      <c r="A510" t="str">
        <f t="shared" si="7"/>
        <v>기후변화센터의 동남아시아 개발도상국(미얀마) 내 고효율 쿡스토브 보급 사업 CPA-0231차</v>
      </c>
      <c r="B510">
        <v>508</v>
      </c>
      <c r="C510" t="s">
        <v>21140</v>
      </c>
      <c r="D510" t="s">
        <v>21141</v>
      </c>
      <c r="E510" t="s">
        <v>19218</v>
      </c>
      <c r="F510" t="s">
        <v>19218</v>
      </c>
      <c r="G510" t="s">
        <v>21142</v>
      </c>
      <c r="J510" t="s">
        <v>21143</v>
      </c>
      <c r="K510" t="s">
        <v>21144</v>
      </c>
      <c r="L510" t="s">
        <v>21311</v>
      </c>
      <c r="M510" t="s">
        <v>209</v>
      </c>
      <c r="N510" t="s">
        <v>1228</v>
      </c>
      <c r="O510" t="s">
        <v>1231</v>
      </c>
      <c r="P510" t="s">
        <v>21217</v>
      </c>
      <c r="Q510" t="s">
        <v>21205</v>
      </c>
      <c r="R510">
        <v>44394</v>
      </c>
      <c r="S510" t="s">
        <v>2130</v>
      </c>
      <c r="T510" t="s">
        <v>2130</v>
      </c>
      <c r="U510" t="s">
        <v>21206</v>
      </c>
      <c r="V510" t="s">
        <v>13413</v>
      </c>
      <c r="W510" t="s">
        <v>25010</v>
      </c>
      <c r="X510">
        <v>31866</v>
      </c>
      <c r="Z510">
        <v>12251</v>
      </c>
      <c r="AB510" t="s">
        <v>1749</v>
      </c>
      <c r="AC510" t="s">
        <v>1749</v>
      </c>
      <c r="AD510" t="s">
        <v>1749</v>
      </c>
      <c r="AE510" t="s">
        <v>22374</v>
      </c>
      <c r="AF510" t="s">
        <v>21140</v>
      </c>
      <c r="AG510">
        <v>11869</v>
      </c>
      <c r="AH510">
        <v>12251</v>
      </c>
      <c r="AI510" t="s">
        <v>25011</v>
      </c>
      <c r="AJ510" t="s">
        <v>25012</v>
      </c>
      <c r="AK510" t="s">
        <v>25061</v>
      </c>
      <c r="AL510" t="s">
        <v>25062</v>
      </c>
      <c r="AN510" t="s">
        <v>21313</v>
      </c>
      <c r="AO510">
        <v>12251</v>
      </c>
      <c r="AP510" t="s">
        <v>1749</v>
      </c>
      <c r="AQ510" t="s">
        <v>224</v>
      </c>
      <c r="AR510" t="s">
        <v>18170</v>
      </c>
      <c r="AS510" t="s">
        <v>819</v>
      </c>
      <c r="AT510" t="s">
        <v>25063</v>
      </c>
      <c r="AU510" t="s">
        <v>1244</v>
      </c>
      <c r="AV510" t="s">
        <v>21311</v>
      </c>
      <c r="AW510" t="s">
        <v>8355</v>
      </c>
      <c r="AX510" t="s">
        <v>21315</v>
      </c>
      <c r="AY510" t="s">
        <v>25064</v>
      </c>
      <c r="BA510" t="s">
        <v>1749</v>
      </c>
    </row>
    <row r="511" spans="1:53">
      <c r="A511" t="str">
        <f t="shared" si="7"/>
        <v>기후변화센터의 동남아시아 개발도상국(미얀마) 내 고효율 쿡스토브 보급 사업 CPA-0241차</v>
      </c>
      <c r="B511">
        <v>509</v>
      </c>
      <c r="C511" t="s">
        <v>21140</v>
      </c>
      <c r="D511" t="s">
        <v>21141</v>
      </c>
      <c r="E511" t="s">
        <v>19218</v>
      </c>
      <c r="F511" t="s">
        <v>19218</v>
      </c>
      <c r="G511" t="s">
        <v>21142</v>
      </c>
      <c r="J511" t="s">
        <v>21143</v>
      </c>
      <c r="K511" t="s">
        <v>21144</v>
      </c>
      <c r="L511" t="s">
        <v>21319</v>
      </c>
      <c r="M511" t="s">
        <v>209</v>
      </c>
      <c r="N511" t="s">
        <v>1228</v>
      </c>
      <c r="O511" t="s">
        <v>1231</v>
      </c>
      <c r="P511" t="s">
        <v>9967</v>
      </c>
      <c r="Q511" t="s">
        <v>21205</v>
      </c>
      <c r="R511">
        <v>44394</v>
      </c>
      <c r="S511" t="s">
        <v>2130</v>
      </c>
      <c r="T511" t="s">
        <v>2130</v>
      </c>
      <c r="U511" t="s">
        <v>21206</v>
      </c>
      <c r="V511" t="s">
        <v>13413</v>
      </c>
      <c r="W511" t="s">
        <v>25010</v>
      </c>
      <c r="X511">
        <v>31866</v>
      </c>
      <c r="Z511">
        <v>12251</v>
      </c>
      <c r="AB511" t="s">
        <v>1749</v>
      </c>
      <c r="AC511" t="s">
        <v>1749</v>
      </c>
      <c r="AD511" t="s">
        <v>1749</v>
      </c>
      <c r="AE511" t="s">
        <v>22374</v>
      </c>
      <c r="AF511" t="s">
        <v>21140</v>
      </c>
      <c r="AG511">
        <v>11869</v>
      </c>
      <c r="AH511">
        <v>12251</v>
      </c>
      <c r="AI511" t="s">
        <v>25011</v>
      </c>
      <c r="AJ511" t="s">
        <v>25012</v>
      </c>
      <c r="AK511" t="s">
        <v>25065</v>
      </c>
      <c r="AL511" t="s">
        <v>25066</v>
      </c>
      <c r="AN511" t="s">
        <v>21321</v>
      </c>
      <c r="AO511">
        <v>12251</v>
      </c>
      <c r="AP511" t="s">
        <v>1749</v>
      </c>
      <c r="AQ511" t="s">
        <v>224</v>
      </c>
      <c r="AR511" t="s">
        <v>18170</v>
      </c>
      <c r="AS511" t="s">
        <v>819</v>
      </c>
      <c r="AT511" t="s">
        <v>25067</v>
      </c>
      <c r="AU511" t="s">
        <v>1244</v>
      </c>
      <c r="AV511" t="s">
        <v>21319</v>
      </c>
      <c r="AW511" t="s">
        <v>8355</v>
      </c>
      <c r="AX511" t="s">
        <v>21323</v>
      </c>
      <c r="AY511" t="s">
        <v>25068</v>
      </c>
      <c r="BA511" t="s">
        <v>1749</v>
      </c>
    </row>
    <row r="512" spans="1:53">
      <c r="A512" t="str">
        <f t="shared" si="7"/>
        <v>기후변화센터의 동남아시아 개발도상국(미얀마) 내 고효율 쿡스토브 보급 사업 CPA-0251차</v>
      </c>
      <c r="B512">
        <v>510</v>
      </c>
      <c r="C512" t="s">
        <v>21140</v>
      </c>
      <c r="D512" t="s">
        <v>21141</v>
      </c>
      <c r="E512" t="s">
        <v>19218</v>
      </c>
      <c r="F512" t="s">
        <v>19218</v>
      </c>
      <c r="G512" t="s">
        <v>21142</v>
      </c>
      <c r="J512" t="s">
        <v>21143</v>
      </c>
      <c r="K512" t="s">
        <v>21144</v>
      </c>
      <c r="L512" t="s">
        <v>21327</v>
      </c>
      <c r="M512" t="s">
        <v>209</v>
      </c>
      <c r="N512" t="s">
        <v>1228</v>
      </c>
      <c r="O512" t="s">
        <v>1231</v>
      </c>
      <c r="P512" t="s">
        <v>9967</v>
      </c>
      <c r="Q512" t="s">
        <v>21205</v>
      </c>
      <c r="R512">
        <v>44394</v>
      </c>
      <c r="S512" t="s">
        <v>2130</v>
      </c>
      <c r="T512" t="s">
        <v>2130</v>
      </c>
      <c r="U512" t="s">
        <v>21206</v>
      </c>
      <c r="V512" t="s">
        <v>13413</v>
      </c>
      <c r="W512" t="s">
        <v>25010</v>
      </c>
      <c r="X512">
        <v>31866</v>
      </c>
      <c r="Z512">
        <v>12251</v>
      </c>
      <c r="AB512" t="s">
        <v>1749</v>
      </c>
      <c r="AC512" t="s">
        <v>1749</v>
      </c>
      <c r="AD512" t="s">
        <v>1749</v>
      </c>
      <c r="AE512" t="s">
        <v>22374</v>
      </c>
      <c r="AF512" t="s">
        <v>21140</v>
      </c>
      <c r="AG512">
        <v>11869</v>
      </c>
      <c r="AH512">
        <v>12251</v>
      </c>
      <c r="AI512" t="s">
        <v>25011</v>
      </c>
      <c r="AJ512" t="s">
        <v>25012</v>
      </c>
      <c r="AK512" t="s">
        <v>25069</v>
      </c>
      <c r="AL512" t="s">
        <v>25070</v>
      </c>
      <c r="AN512" t="s">
        <v>21329</v>
      </c>
      <c r="AO512">
        <v>12251</v>
      </c>
      <c r="AP512" t="s">
        <v>1749</v>
      </c>
      <c r="AQ512" t="s">
        <v>224</v>
      </c>
      <c r="AR512" t="s">
        <v>18170</v>
      </c>
      <c r="AS512" t="s">
        <v>819</v>
      </c>
      <c r="AT512" t="s">
        <v>25071</v>
      </c>
      <c r="AU512" t="s">
        <v>1244</v>
      </c>
      <c r="AV512" t="s">
        <v>21327</v>
      </c>
      <c r="AW512" t="s">
        <v>8355</v>
      </c>
      <c r="AX512" t="s">
        <v>21331</v>
      </c>
      <c r="AY512" t="s">
        <v>25072</v>
      </c>
      <c r="BA512" t="s">
        <v>1749</v>
      </c>
    </row>
    <row r="513" spans="1:53">
      <c r="A513" t="str">
        <f t="shared" si="7"/>
        <v>기후변화센터의 동남아시아 개발도상국(미얀마) 내 고효율 쿡스토브 보급 사업 CPA-0261차</v>
      </c>
      <c r="B513">
        <v>511</v>
      </c>
      <c r="C513" t="s">
        <v>21140</v>
      </c>
      <c r="D513" t="s">
        <v>21141</v>
      </c>
      <c r="E513" t="s">
        <v>19218</v>
      </c>
      <c r="F513" t="s">
        <v>19218</v>
      </c>
      <c r="G513" t="s">
        <v>21142</v>
      </c>
      <c r="J513" t="s">
        <v>21143</v>
      </c>
      <c r="K513" t="s">
        <v>21144</v>
      </c>
      <c r="L513" t="s">
        <v>21335</v>
      </c>
      <c r="M513" t="s">
        <v>209</v>
      </c>
      <c r="N513" t="s">
        <v>1228</v>
      </c>
      <c r="O513" t="s">
        <v>1231</v>
      </c>
      <c r="P513" t="s">
        <v>9967</v>
      </c>
      <c r="Q513" t="s">
        <v>21205</v>
      </c>
      <c r="R513">
        <v>44394</v>
      </c>
      <c r="S513" t="s">
        <v>2130</v>
      </c>
      <c r="T513" t="s">
        <v>2130</v>
      </c>
      <c r="U513" t="s">
        <v>21206</v>
      </c>
      <c r="V513" t="s">
        <v>13413</v>
      </c>
      <c r="W513" t="s">
        <v>25010</v>
      </c>
      <c r="X513">
        <v>31866</v>
      </c>
      <c r="Z513">
        <v>12251</v>
      </c>
      <c r="AB513" t="s">
        <v>1749</v>
      </c>
      <c r="AC513" t="s">
        <v>1749</v>
      </c>
      <c r="AD513" t="s">
        <v>1749</v>
      </c>
      <c r="AE513" t="s">
        <v>22374</v>
      </c>
      <c r="AF513" t="s">
        <v>21140</v>
      </c>
      <c r="AG513">
        <v>11869</v>
      </c>
      <c r="AH513">
        <v>12251</v>
      </c>
      <c r="AI513" t="s">
        <v>25011</v>
      </c>
      <c r="AJ513" t="s">
        <v>25012</v>
      </c>
      <c r="AK513" t="s">
        <v>25073</v>
      </c>
      <c r="AL513" t="s">
        <v>25074</v>
      </c>
      <c r="AN513" t="s">
        <v>21337</v>
      </c>
      <c r="AO513">
        <v>12251</v>
      </c>
      <c r="AP513" t="s">
        <v>1749</v>
      </c>
      <c r="AQ513" t="s">
        <v>224</v>
      </c>
      <c r="AR513" t="s">
        <v>18170</v>
      </c>
      <c r="AS513" t="s">
        <v>819</v>
      </c>
      <c r="AT513" t="s">
        <v>25075</v>
      </c>
      <c r="AU513" t="s">
        <v>1244</v>
      </c>
      <c r="AV513" t="s">
        <v>21335</v>
      </c>
      <c r="AW513" t="s">
        <v>8355</v>
      </c>
      <c r="AX513" t="s">
        <v>21339</v>
      </c>
      <c r="AY513" t="s">
        <v>25076</v>
      </c>
      <c r="BA513" t="s">
        <v>1749</v>
      </c>
    </row>
    <row r="514" spans="1:53">
      <c r="A514" t="str">
        <f t="shared" si="7"/>
        <v>기후변화센터의 동남아시아 개발도상국(미얀마) 내 고효율 쿡스토브 보급 사업 CPA-0271차</v>
      </c>
      <c r="B514">
        <v>512</v>
      </c>
      <c r="C514" t="s">
        <v>21140</v>
      </c>
      <c r="D514" t="s">
        <v>21141</v>
      </c>
      <c r="E514" t="s">
        <v>19218</v>
      </c>
      <c r="F514" t="s">
        <v>19218</v>
      </c>
      <c r="G514" t="s">
        <v>21142</v>
      </c>
      <c r="J514" t="s">
        <v>21143</v>
      </c>
      <c r="K514" t="s">
        <v>21144</v>
      </c>
      <c r="L514" t="s">
        <v>21343</v>
      </c>
      <c r="M514" t="s">
        <v>209</v>
      </c>
      <c r="N514" t="s">
        <v>1228</v>
      </c>
      <c r="O514" t="s">
        <v>1231</v>
      </c>
      <c r="P514" t="s">
        <v>8348</v>
      </c>
      <c r="Q514" t="s">
        <v>21205</v>
      </c>
      <c r="R514">
        <v>44394</v>
      </c>
      <c r="S514" t="s">
        <v>2130</v>
      </c>
      <c r="T514" t="s">
        <v>2130</v>
      </c>
      <c r="U514" t="s">
        <v>21206</v>
      </c>
      <c r="V514" t="s">
        <v>13413</v>
      </c>
      <c r="W514" t="s">
        <v>25010</v>
      </c>
      <c r="X514">
        <v>31866</v>
      </c>
      <c r="Z514">
        <v>12251</v>
      </c>
      <c r="AB514" t="s">
        <v>1749</v>
      </c>
      <c r="AC514" t="s">
        <v>1749</v>
      </c>
      <c r="AD514" t="s">
        <v>1749</v>
      </c>
      <c r="AE514" t="s">
        <v>22374</v>
      </c>
      <c r="AF514" t="s">
        <v>21140</v>
      </c>
      <c r="AG514">
        <v>11869</v>
      </c>
      <c r="AH514">
        <v>12251</v>
      </c>
      <c r="AI514" t="s">
        <v>25011</v>
      </c>
      <c r="AJ514" t="s">
        <v>25012</v>
      </c>
      <c r="AK514" t="s">
        <v>25077</v>
      </c>
      <c r="AL514" t="s">
        <v>25078</v>
      </c>
      <c r="AN514" t="s">
        <v>21345</v>
      </c>
      <c r="AO514">
        <v>12251</v>
      </c>
      <c r="AP514" t="s">
        <v>1749</v>
      </c>
      <c r="AQ514" t="s">
        <v>224</v>
      </c>
      <c r="AR514" t="s">
        <v>18170</v>
      </c>
      <c r="AS514" t="s">
        <v>819</v>
      </c>
      <c r="AT514" t="s">
        <v>25079</v>
      </c>
      <c r="AU514" t="s">
        <v>1244</v>
      </c>
      <c r="AV514" t="s">
        <v>21343</v>
      </c>
      <c r="AW514" t="s">
        <v>8355</v>
      </c>
      <c r="AX514" t="s">
        <v>21347</v>
      </c>
      <c r="AY514" t="s">
        <v>25080</v>
      </c>
      <c r="BA514" t="s">
        <v>1749</v>
      </c>
    </row>
    <row r="515" spans="1:53">
      <c r="A515" t="str">
        <f t="shared" si="7"/>
        <v>기후변화센터의 동남아시아 개발도상국(미얀마) 내 고효율 쿡스토브 보급 사업 CPA-0281차</v>
      </c>
      <c r="B515">
        <v>513</v>
      </c>
      <c r="C515" t="s">
        <v>21140</v>
      </c>
      <c r="D515" t="s">
        <v>21141</v>
      </c>
      <c r="E515" t="s">
        <v>19218</v>
      </c>
      <c r="F515" t="s">
        <v>19218</v>
      </c>
      <c r="G515" t="s">
        <v>21142</v>
      </c>
      <c r="J515" t="s">
        <v>21143</v>
      </c>
      <c r="K515" t="s">
        <v>21144</v>
      </c>
      <c r="L515" t="s">
        <v>21351</v>
      </c>
      <c r="M515" t="s">
        <v>209</v>
      </c>
      <c r="N515" t="s">
        <v>1228</v>
      </c>
      <c r="O515" t="s">
        <v>1231</v>
      </c>
      <c r="P515" t="s">
        <v>8348</v>
      </c>
      <c r="Q515" t="s">
        <v>21205</v>
      </c>
      <c r="R515">
        <v>44394</v>
      </c>
      <c r="S515" t="s">
        <v>2130</v>
      </c>
      <c r="T515" t="s">
        <v>2130</v>
      </c>
      <c r="U515" t="s">
        <v>21206</v>
      </c>
      <c r="V515" t="s">
        <v>13413</v>
      </c>
      <c r="W515" t="s">
        <v>25010</v>
      </c>
      <c r="X515">
        <v>31866</v>
      </c>
      <c r="Z515">
        <v>12251</v>
      </c>
      <c r="AB515" t="s">
        <v>1749</v>
      </c>
      <c r="AC515" t="s">
        <v>1749</v>
      </c>
      <c r="AD515" t="s">
        <v>1749</v>
      </c>
      <c r="AE515" t="s">
        <v>22374</v>
      </c>
      <c r="AF515" t="s">
        <v>21140</v>
      </c>
      <c r="AG515">
        <v>11869</v>
      </c>
      <c r="AH515">
        <v>12251</v>
      </c>
      <c r="AI515" t="s">
        <v>25011</v>
      </c>
      <c r="AJ515" t="s">
        <v>25012</v>
      </c>
      <c r="AK515" t="s">
        <v>25081</v>
      </c>
      <c r="AL515" t="s">
        <v>25082</v>
      </c>
      <c r="AN515" t="s">
        <v>21353</v>
      </c>
      <c r="AO515">
        <v>12251</v>
      </c>
      <c r="AP515" t="s">
        <v>1749</v>
      </c>
      <c r="AQ515" t="s">
        <v>224</v>
      </c>
      <c r="AR515" t="s">
        <v>18170</v>
      </c>
      <c r="AS515" t="s">
        <v>819</v>
      </c>
      <c r="AT515" t="s">
        <v>25083</v>
      </c>
      <c r="AU515" t="s">
        <v>1244</v>
      </c>
      <c r="AV515" t="s">
        <v>21351</v>
      </c>
      <c r="AW515" t="s">
        <v>8355</v>
      </c>
      <c r="AX515" t="s">
        <v>21355</v>
      </c>
      <c r="AY515" t="s">
        <v>25084</v>
      </c>
      <c r="BA515" t="s">
        <v>1749</v>
      </c>
    </row>
    <row r="516" spans="1:53">
      <c r="A516" t="str">
        <f t="shared" ref="A516:A579" si="8">L516&amp;V516</f>
        <v>기후변화센터의 동남아시아 개발도상국(미얀마) 내 고효율 쿡스토브 보급 사업 CPA-0291차</v>
      </c>
      <c r="B516">
        <v>514</v>
      </c>
      <c r="C516" t="s">
        <v>21140</v>
      </c>
      <c r="D516" t="s">
        <v>21141</v>
      </c>
      <c r="E516" t="s">
        <v>19218</v>
      </c>
      <c r="F516" t="s">
        <v>19218</v>
      </c>
      <c r="G516" t="s">
        <v>21142</v>
      </c>
      <c r="J516" t="s">
        <v>21143</v>
      </c>
      <c r="K516" t="s">
        <v>21144</v>
      </c>
      <c r="L516" t="s">
        <v>21359</v>
      </c>
      <c r="M516" t="s">
        <v>209</v>
      </c>
      <c r="N516" t="s">
        <v>1228</v>
      </c>
      <c r="O516" t="s">
        <v>1231</v>
      </c>
      <c r="P516" t="s">
        <v>9967</v>
      </c>
      <c r="Q516" t="s">
        <v>21205</v>
      </c>
      <c r="R516">
        <v>44394</v>
      </c>
      <c r="S516" t="s">
        <v>2130</v>
      </c>
      <c r="T516" t="s">
        <v>2130</v>
      </c>
      <c r="U516" t="s">
        <v>21206</v>
      </c>
      <c r="V516" t="s">
        <v>13413</v>
      </c>
      <c r="W516" t="s">
        <v>25010</v>
      </c>
      <c r="X516">
        <v>31866</v>
      </c>
      <c r="Z516">
        <v>12251</v>
      </c>
      <c r="AB516" t="s">
        <v>1749</v>
      </c>
      <c r="AC516" t="s">
        <v>1749</v>
      </c>
      <c r="AD516" t="s">
        <v>1749</v>
      </c>
      <c r="AE516" t="s">
        <v>22374</v>
      </c>
      <c r="AF516" t="s">
        <v>21140</v>
      </c>
      <c r="AG516">
        <v>11869</v>
      </c>
      <c r="AH516">
        <v>12251</v>
      </c>
      <c r="AI516" t="s">
        <v>25011</v>
      </c>
      <c r="AJ516" t="s">
        <v>25012</v>
      </c>
      <c r="AK516" t="s">
        <v>25085</v>
      </c>
      <c r="AL516" t="s">
        <v>25086</v>
      </c>
      <c r="AN516" t="s">
        <v>21361</v>
      </c>
      <c r="AO516">
        <v>12251</v>
      </c>
      <c r="AP516" t="s">
        <v>1749</v>
      </c>
      <c r="AQ516" t="s">
        <v>224</v>
      </c>
      <c r="AR516" t="s">
        <v>18170</v>
      </c>
      <c r="AS516" t="s">
        <v>819</v>
      </c>
      <c r="AT516" t="s">
        <v>25087</v>
      </c>
      <c r="AU516" t="s">
        <v>1244</v>
      </c>
      <c r="AV516" t="s">
        <v>21359</v>
      </c>
      <c r="AW516" t="s">
        <v>8355</v>
      </c>
      <c r="AX516" t="s">
        <v>21363</v>
      </c>
      <c r="AY516" t="s">
        <v>25088</v>
      </c>
      <c r="BA516" t="s">
        <v>1749</v>
      </c>
    </row>
    <row r="517" spans="1:53">
      <c r="A517" t="str">
        <f t="shared" si="8"/>
        <v>기후변화센터의 동남아시아 개발도상국(미얀마) 내 고효율 쿡스토브 보급 사업 CPA-0301차</v>
      </c>
      <c r="B517">
        <v>515</v>
      </c>
      <c r="C517" t="s">
        <v>21140</v>
      </c>
      <c r="D517" t="s">
        <v>21141</v>
      </c>
      <c r="E517" t="s">
        <v>19218</v>
      </c>
      <c r="F517" t="s">
        <v>19218</v>
      </c>
      <c r="G517" t="s">
        <v>21142</v>
      </c>
      <c r="J517" t="s">
        <v>21143</v>
      </c>
      <c r="K517" t="s">
        <v>21144</v>
      </c>
      <c r="L517" t="s">
        <v>21367</v>
      </c>
      <c r="M517" t="s">
        <v>209</v>
      </c>
      <c r="N517" t="s">
        <v>1228</v>
      </c>
      <c r="O517" t="s">
        <v>1231</v>
      </c>
      <c r="P517" t="s">
        <v>21368</v>
      </c>
      <c r="Q517" t="s">
        <v>21205</v>
      </c>
      <c r="R517">
        <v>44394</v>
      </c>
      <c r="S517" t="s">
        <v>2130</v>
      </c>
      <c r="T517" t="s">
        <v>2130</v>
      </c>
      <c r="U517" t="s">
        <v>21206</v>
      </c>
      <c r="V517" t="s">
        <v>13413</v>
      </c>
      <c r="W517" t="s">
        <v>25010</v>
      </c>
      <c r="X517">
        <v>31866</v>
      </c>
      <c r="Z517">
        <v>12251</v>
      </c>
      <c r="AB517" t="s">
        <v>1749</v>
      </c>
      <c r="AC517" t="s">
        <v>1749</v>
      </c>
      <c r="AD517" t="s">
        <v>1749</v>
      </c>
      <c r="AE517" t="s">
        <v>22374</v>
      </c>
      <c r="AF517" t="s">
        <v>21140</v>
      </c>
      <c r="AG517">
        <v>11869</v>
      </c>
      <c r="AH517">
        <v>12251</v>
      </c>
      <c r="AI517" t="s">
        <v>25011</v>
      </c>
      <c r="AJ517" t="s">
        <v>25012</v>
      </c>
      <c r="AK517" t="s">
        <v>25089</v>
      </c>
      <c r="AL517" t="s">
        <v>25090</v>
      </c>
      <c r="AN517" t="s">
        <v>21370</v>
      </c>
      <c r="AO517">
        <v>12251</v>
      </c>
      <c r="AP517" t="s">
        <v>1749</v>
      </c>
      <c r="AQ517" t="s">
        <v>224</v>
      </c>
      <c r="AR517" t="s">
        <v>18170</v>
      </c>
      <c r="AS517" t="s">
        <v>819</v>
      </c>
      <c r="AT517" t="s">
        <v>25091</v>
      </c>
      <c r="AU517" t="s">
        <v>1244</v>
      </c>
      <c r="AV517" t="s">
        <v>21367</v>
      </c>
      <c r="AW517" t="s">
        <v>8355</v>
      </c>
      <c r="AX517" t="s">
        <v>21372</v>
      </c>
      <c r="AY517" t="s">
        <v>25092</v>
      </c>
      <c r="BA517" t="s">
        <v>1749</v>
      </c>
    </row>
    <row r="518" spans="1:53">
      <c r="A518" t="str">
        <f t="shared" si="8"/>
        <v>기후변화센터의 동남아시아 개발도상국(미얀마) 내 고효율 쿡스토브 보급 사업 CPA-0311차</v>
      </c>
      <c r="B518">
        <v>516</v>
      </c>
      <c r="C518" t="s">
        <v>21140</v>
      </c>
      <c r="D518" t="s">
        <v>21141</v>
      </c>
      <c r="E518" t="s">
        <v>19218</v>
      </c>
      <c r="F518" t="s">
        <v>19218</v>
      </c>
      <c r="G518" t="s">
        <v>21142</v>
      </c>
      <c r="J518" t="s">
        <v>21143</v>
      </c>
      <c r="K518" t="s">
        <v>21144</v>
      </c>
      <c r="L518" t="s">
        <v>21376</v>
      </c>
      <c r="M518" t="s">
        <v>209</v>
      </c>
      <c r="N518" t="s">
        <v>1228</v>
      </c>
      <c r="O518" t="s">
        <v>1231</v>
      </c>
      <c r="P518" t="s">
        <v>20940</v>
      </c>
      <c r="Q518" t="s">
        <v>21205</v>
      </c>
      <c r="R518">
        <v>44394</v>
      </c>
      <c r="S518" t="s">
        <v>2130</v>
      </c>
      <c r="T518" t="s">
        <v>2130</v>
      </c>
      <c r="U518" t="s">
        <v>21206</v>
      </c>
      <c r="V518" t="s">
        <v>13413</v>
      </c>
      <c r="W518" t="s">
        <v>25010</v>
      </c>
      <c r="X518">
        <v>31866</v>
      </c>
      <c r="Z518">
        <v>12251</v>
      </c>
      <c r="AB518" t="s">
        <v>1749</v>
      </c>
      <c r="AC518" t="s">
        <v>1749</v>
      </c>
      <c r="AD518" t="s">
        <v>1749</v>
      </c>
      <c r="AE518" t="s">
        <v>22374</v>
      </c>
      <c r="AF518" t="s">
        <v>21140</v>
      </c>
      <c r="AG518">
        <v>11869</v>
      </c>
      <c r="AH518">
        <v>12251</v>
      </c>
      <c r="AI518" t="s">
        <v>25011</v>
      </c>
      <c r="AJ518" t="s">
        <v>25012</v>
      </c>
      <c r="AK518" t="s">
        <v>25093</v>
      </c>
      <c r="AL518" t="s">
        <v>25094</v>
      </c>
      <c r="AN518" t="s">
        <v>21378</v>
      </c>
      <c r="AO518">
        <v>12251</v>
      </c>
      <c r="AP518" t="s">
        <v>1749</v>
      </c>
      <c r="AQ518" t="s">
        <v>224</v>
      </c>
      <c r="AR518" t="s">
        <v>18170</v>
      </c>
      <c r="AS518" t="s">
        <v>819</v>
      </c>
      <c r="AT518" t="s">
        <v>25095</v>
      </c>
      <c r="AU518" t="s">
        <v>1244</v>
      </c>
      <c r="AV518" t="s">
        <v>21376</v>
      </c>
      <c r="AW518" t="s">
        <v>8355</v>
      </c>
      <c r="AX518" t="s">
        <v>21380</v>
      </c>
      <c r="AY518" t="s">
        <v>25096</v>
      </c>
      <c r="BA518" t="s">
        <v>1749</v>
      </c>
    </row>
    <row r="519" spans="1:53">
      <c r="A519" t="str">
        <f t="shared" si="8"/>
        <v>기후변화센터의 동남아시아 개발도상국(미얀마) 내 고효율 쿡스토브 보급 사업 CPA-0321차</v>
      </c>
      <c r="B519">
        <v>517</v>
      </c>
      <c r="C519" t="s">
        <v>21140</v>
      </c>
      <c r="D519" t="s">
        <v>21141</v>
      </c>
      <c r="E519" t="s">
        <v>19218</v>
      </c>
      <c r="F519" t="s">
        <v>19218</v>
      </c>
      <c r="G519" t="s">
        <v>21142</v>
      </c>
      <c r="J519" t="s">
        <v>21143</v>
      </c>
      <c r="K519" t="s">
        <v>21144</v>
      </c>
      <c r="L519" t="s">
        <v>21384</v>
      </c>
      <c r="M519" t="s">
        <v>209</v>
      </c>
      <c r="N519" t="s">
        <v>1228</v>
      </c>
      <c r="O519" t="s">
        <v>1231</v>
      </c>
      <c r="P519" t="s">
        <v>8348</v>
      </c>
      <c r="Q519" t="s">
        <v>21205</v>
      </c>
      <c r="R519">
        <v>44394</v>
      </c>
      <c r="S519" t="s">
        <v>2130</v>
      </c>
      <c r="T519" t="s">
        <v>2130</v>
      </c>
      <c r="U519" t="s">
        <v>21206</v>
      </c>
      <c r="V519" t="s">
        <v>13413</v>
      </c>
      <c r="W519" t="s">
        <v>25010</v>
      </c>
      <c r="X519">
        <v>31866</v>
      </c>
      <c r="Z519">
        <v>12251</v>
      </c>
      <c r="AB519" t="s">
        <v>1749</v>
      </c>
      <c r="AC519" t="s">
        <v>1749</v>
      </c>
      <c r="AD519" t="s">
        <v>1749</v>
      </c>
      <c r="AE519" t="s">
        <v>22374</v>
      </c>
      <c r="AF519" t="s">
        <v>21140</v>
      </c>
      <c r="AG519">
        <v>11869</v>
      </c>
      <c r="AH519">
        <v>12251</v>
      </c>
      <c r="AI519" t="s">
        <v>25011</v>
      </c>
      <c r="AJ519" t="s">
        <v>25012</v>
      </c>
      <c r="AK519" t="s">
        <v>25097</v>
      </c>
      <c r="AL519" t="s">
        <v>25098</v>
      </c>
      <c r="AN519" t="s">
        <v>21386</v>
      </c>
      <c r="AO519">
        <v>12251</v>
      </c>
      <c r="AP519" t="s">
        <v>1749</v>
      </c>
      <c r="AQ519" t="s">
        <v>224</v>
      </c>
      <c r="AR519" t="s">
        <v>18170</v>
      </c>
      <c r="AS519" t="s">
        <v>819</v>
      </c>
      <c r="AT519" t="s">
        <v>25099</v>
      </c>
      <c r="AU519" t="s">
        <v>1244</v>
      </c>
      <c r="AV519" t="s">
        <v>21384</v>
      </c>
      <c r="AW519" t="s">
        <v>8355</v>
      </c>
      <c r="AX519" t="s">
        <v>21388</v>
      </c>
      <c r="AY519" t="s">
        <v>25100</v>
      </c>
      <c r="BA519" t="s">
        <v>1749</v>
      </c>
    </row>
    <row r="520" spans="1:53">
      <c r="A520" t="str">
        <f t="shared" si="8"/>
        <v>기후변화센터의 동남아시아 개발도상국(미얀마) 내 고효율 쿡스토브 보급 사업 CPA-0331차</v>
      </c>
      <c r="B520">
        <v>518</v>
      </c>
      <c r="C520" t="s">
        <v>21140</v>
      </c>
      <c r="D520" t="s">
        <v>21141</v>
      </c>
      <c r="E520" t="s">
        <v>19218</v>
      </c>
      <c r="F520" t="s">
        <v>19218</v>
      </c>
      <c r="G520" t="s">
        <v>21142</v>
      </c>
      <c r="J520" t="s">
        <v>21143</v>
      </c>
      <c r="K520" t="s">
        <v>21144</v>
      </c>
      <c r="L520" t="s">
        <v>21392</v>
      </c>
      <c r="M520" t="s">
        <v>209</v>
      </c>
      <c r="N520" t="s">
        <v>1228</v>
      </c>
      <c r="O520" t="s">
        <v>1231</v>
      </c>
      <c r="P520" t="s">
        <v>21393</v>
      </c>
      <c r="Q520" t="s">
        <v>21205</v>
      </c>
      <c r="R520">
        <v>44394</v>
      </c>
      <c r="S520" t="s">
        <v>2130</v>
      </c>
      <c r="T520" t="s">
        <v>2130</v>
      </c>
      <c r="U520" t="s">
        <v>21206</v>
      </c>
      <c r="V520" t="s">
        <v>13413</v>
      </c>
      <c r="W520" t="s">
        <v>25010</v>
      </c>
      <c r="X520">
        <v>31866</v>
      </c>
      <c r="Z520">
        <v>12251</v>
      </c>
      <c r="AB520" t="s">
        <v>1749</v>
      </c>
      <c r="AC520" t="s">
        <v>1749</v>
      </c>
      <c r="AD520" t="s">
        <v>1749</v>
      </c>
      <c r="AE520" t="s">
        <v>22374</v>
      </c>
      <c r="AF520" t="s">
        <v>21140</v>
      </c>
      <c r="AG520">
        <v>11869</v>
      </c>
      <c r="AH520">
        <v>12251</v>
      </c>
      <c r="AI520" t="s">
        <v>25011</v>
      </c>
      <c r="AJ520" t="s">
        <v>25012</v>
      </c>
      <c r="AK520" t="s">
        <v>25101</v>
      </c>
      <c r="AL520" t="s">
        <v>25102</v>
      </c>
      <c r="AN520" t="s">
        <v>21395</v>
      </c>
      <c r="AO520">
        <v>12251</v>
      </c>
      <c r="AP520" t="s">
        <v>1749</v>
      </c>
      <c r="AQ520" t="s">
        <v>224</v>
      </c>
      <c r="AR520" t="s">
        <v>18170</v>
      </c>
      <c r="AS520" t="s">
        <v>819</v>
      </c>
      <c r="AT520" t="s">
        <v>25103</v>
      </c>
      <c r="AU520" t="s">
        <v>1244</v>
      </c>
      <c r="AV520" t="s">
        <v>21392</v>
      </c>
      <c r="AW520" t="s">
        <v>8355</v>
      </c>
      <c r="AX520" t="s">
        <v>21397</v>
      </c>
      <c r="AY520" t="s">
        <v>25104</v>
      </c>
      <c r="BA520" t="s">
        <v>1749</v>
      </c>
    </row>
    <row r="521" spans="1:53">
      <c r="A521" t="str">
        <f t="shared" si="8"/>
        <v>기후변화센터의 동남아시아 개발도상국(미얀마) 내 고효율 쿡스토브 보급 사업 CPA-0341차</v>
      </c>
      <c r="B521">
        <v>519</v>
      </c>
      <c r="C521" t="s">
        <v>21140</v>
      </c>
      <c r="D521" t="s">
        <v>21141</v>
      </c>
      <c r="E521" t="s">
        <v>19218</v>
      </c>
      <c r="F521" t="s">
        <v>19218</v>
      </c>
      <c r="G521" t="s">
        <v>21142</v>
      </c>
      <c r="J521" t="s">
        <v>21143</v>
      </c>
      <c r="K521" t="s">
        <v>21144</v>
      </c>
      <c r="L521" t="s">
        <v>21401</v>
      </c>
      <c r="M521" t="s">
        <v>209</v>
      </c>
      <c r="N521" t="s">
        <v>1228</v>
      </c>
      <c r="O521" t="s">
        <v>1231</v>
      </c>
      <c r="P521" t="s">
        <v>21227</v>
      </c>
      <c r="Q521" t="s">
        <v>21205</v>
      </c>
      <c r="R521">
        <v>44394</v>
      </c>
      <c r="S521" t="s">
        <v>2130</v>
      </c>
      <c r="T521" t="s">
        <v>2130</v>
      </c>
      <c r="U521" t="s">
        <v>21206</v>
      </c>
      <c r="V521" t="s">
        <v>13413</v>
      </c>
      <c r="W521" t="s">
        <v>25010</v>
      </c>
      <c r="X521">
        <v>31866</v>
      </c>
      <c r="Z521">
        <v>12251</v>
      </c>
      <c r="AB521" t="s">
        <v>1749</v>
      </c>
      <c r="AC521" t="s">
        <v>1749</v>
      </c>
      <c r="AD521" t="s">
        <v>1749</v>
      </c>
      <c r="AE521" t="s">
        <v>22374</v>
      </c>
      <c r="AF521" t="s">
        <v>21140</v>
      </c>
      <c r="AG521">
        <v>11869</v>
      </c>
      <c r="AH521">
        <v>12251</v>
      </c>
      <c r="AI521" t="s">
        <v>25011</v>
      </c>
      <c r="AJ521" t="s">
        <v>25012</v>
      </c>
      <c r="AK521" t="s">
        <v>25105</v>
      </c>
      <c r="AL521" t="s">
        <v>25106</v>
      </c>
      <c r="AN521" t="s">
        <v>21403</v>
      </c>
      <c r="AO521">
        <v>12251</v>
      </c>
      <c r="AP521" t="s">
        <v>1749</v>
      </c>
      <c r="AQ521" t="s">
        <v>224</v>
      </c>
      <c r="AR521" t="s">
        <v>18170</v>
      </c>
      <c r="AS521" t="s">
        <v>819</v>
      </c>
      <c r="AT521" t="s">
        <v>25107</v>
      </c>
      <c r="AU521" t="s">
        <v>1244</v>
      </c>
      <c r="AV521" t="s">
        <v>21401</v>
      </c>
      <c r="AW521" t="s">
        <v>8355</v>
      </c>
      <c r="AX521" t="s">
        <v>21405</v>
      </c>
      <c r="AY521" t="s">
        <v>25108</v>
      </c>
      <c r="BA521" t="s">
        <v>1749</v>
      </c>
    </row>
    <row r="522" spans="1:53">
      <c r="A522" t="str">
        <f t="shared" si="8"/>
        <v>기후변화센터의 동남아시아 개발도상국(미얀마) 내 고효율 쿡스토브 보급 사업 CPA-0351차</v>
      </c>
      <c r="B522">
        <v>520</v>
      </c>
      <c r="C522" t="s">
        <v>21140</v>
      </c>
      <c r="D522" t="s">
        <v>21141</v>
      </c>
      <c r="E522" t="s">
        <v>19218</v>
      </c>
      <c r="F522" t="s">
        <v>19218</v>
      </c>
      <c r="G522" t="s">
        <v>21142</v>
      </c>
      <c r="J522" t="s">
        <v>21143</v>
      </c>
      <c r="K522" t="s">
        <v>21144</v>
      </c>
      <c r="L522" t="s">
        <v>21409</v>
      </c>
      <c r="M522" t="s">
        <v>209</v>
      </c>
      <c r="N522" t="s">
        <v>1228</v>
      </c>
      <c r="O522" t="s">
        <v>1231</v>
      </c>
      <c r="P522" t="s">
        <v>21410</v>
      </c>
      <c r="Q522" t="s">
        <v>21205</v>
      </c>
      <c r="R522">
        <v>44394</v>
      </c>
      <c r="S522" t="s">
        <v>2130</v>
      </c>
      <c r="T522" t="s">
        <v>2130</v>
      </c>
      <c r="U522" t="s">
        <v>21206</v>
      </c>
      <c r="V522" t="s">
        <v>13413</v>
      </c>
      <c r="W522" t="s">
        <v>25010</v>
      </c>
      <c r="X522">
        <v>31866</v>
      </c>
      <c r="Z522">
        <v>12251</v>
      </c>
      <c r="AB522" t="s">
        <v>1749</v>
      </c>
      <c r="AC522" t="s">
        <v>1749</v>
      </c>
      <c r="AD522" t="s">
        <v>1749</v>
      </c>
      <c r="AE522" t="s">
        <v>22374</v>
      </c>
      <c r="AF522" t="s">
        <v>21140</v>
      </c>
      <c r="AG522">
        <v>11869</v>
      </c>
      <c r="AH522">
        <v>12251</v>
      </c>
      <c r="AI522" t="s">
        <v>25011</v>
      </c>
      <c r="AJ522" t="s">
        <v>25012</v>
      </c>
      <c r="AK522" t="s">
        <v>25109</v>
      </c>
      <c r="AL522" t="s">
        <v>25110</v>
      </c>
      <c r="AN522" t="s">
        <v>21412</v>
      </c>
      <c r="AO522">
        <v>12251</v>
      </c>
      <c r="AP522" t="s">
        <v>1749</v>
      </c>
      <c r="AQ522" t="s">
        <v>224</v>
      </c>
      <c r="AR522" t="s">
        <v>18170</v>
      </c>
      <c r="AS522" t="s">
        <v>819</v>
      </c>
      <c r="AT522" t="s">
        <v>25111</v>
      </c>
      <c r="AU522" t="s">
        <v>1244</v>
      </c>
      <c r="AV522" t="s">
        <v>21409</v>
      </c>
      <c r="AW522" t="s">
        <v>8355</v>
      </c>
      <c r="AX522" t="s">
        <v>21414</v>
      </c>
      <c r="AY522" t="s">
        <v>25112</v>
      </c>
      <c r="BA522" t="s">
        <v>1749</v>
      </c>
    </row>
    <row r="523" spans="1:53">
      <c r="A523" t="str">
        <f t="shared" si="8"/>
        <v>기후변화센터의 동남아시아 개발도상국(미얀마) 내 고효율 쿡스토브 보급 사업 CPA-0361차</v>
      </c>
      <c r="B523">
        <v>521</v>
      </c>
      <c r="C523" t="s">
        <v>21140</v>
      </c>
      <c r="D523" t="s">
        <v>21141</v>
      </c>
      <c r="E523" t="s">
        <v>19218</v>
      </c>
      <c r="F523" t="s">
        <v>19218</v>
      </c>
      <c r="G523" t="s">
        <v>21142</v>
      </c>
      <c r="J523" t="s">
        <v>21143</v>
      </c>
      <c r="K523" t="s">
        <v>21144</v>
      </c>
      <c r="L523" t="s">
        <v>21418</v>
      </c>
      <c r="M523" t="s">
        <v>209</v>
      </c>
      <c r="N523" t="s">
        <v>1228</v>
      </c>
      <c r="O523" t="s">
        <v>1231</v>
      </c>
      <c r="P523" t="s">
        <v>9967</v>
      </c>
      <c r="Q523" t="s">
        <v>21205</v>
      </c>
      <c r="R523">
        <v>44394</v>
      </c>
      <c r="S523" t="s">
        <v>2130</v>
      </c>
      <c r="T523" t="s">
        <v>2130</v>
      </c>
      <c r="U523" t="s">
        <v>21206</v>
      </c>
      <c r="V523" t="s">
        <v>13413</v>
      </c>
      <c r="W523" t="s">
        <v>25010</v>
      </c>
      <c r="X523">
        <v>31866</v>
      </c>
      <c r="Z523">
        <v>12251</v>
      </c>
      <c r="AB523" t="s">
        <v>1749</v>
      </c>
      <c r="AC523" t="s">
        <v>1749</v>
      </c>
      <c r="AD523" t="s">
        <v>1749</v>
      </c>
      <c r="AE523" t="s">
        <v>22374</v>
      </c>
      <c r="AF523" t="s">
        <v>21140</v>
      </c>
      <c r="AG523">
        <v>11869</v>
      </c>
      <c r="AH523">
        <v>12251</v>
      </c>
      <c r="AI523" t="s">
        <v>25011</v>
      </c>
      <c r="AJ523" t="s">
        <v>25012</v>
      </c>
      <c r="AK523" t="s">
        <v>25113</v>
      </c>
      <c r="AL523" t="s">
        <v>25114</v>
      </c>
      <c r="AN523" t="s">
        <v>21420</v>
      </c>
      <c r="AO523">
        <v>12251</v>
      </c>
      <c r="AP523" t="s">
        <v>1749</v>
      </c>
      <c r="AQ523" t="s">
        <v>224</v>
      </c>
      <c r="AR523" t="s">
        <v>18170</v>
      </c>
      <c r="AS523" t="s">
        <v>819</v>
      </c>
      <c r="AT523" t="s">
        <v>25115</v>
      </c>
      <c r="AU523" t="s">
        <v>1244</v>
      </c>
      <c r="AV523" t="s">
        <v>21418</v>
      </c>
      <c r="AW523" t="s">
        <v>8355</v>
      </c>
      <c r="AX523" t="s">
        <v>21422</v>
      </c>
      <c r="AY523" t="s">
        <v>25116</v>
      </c>
      <c r="BA523" t="s">
        <v>1749</v>
      </c>
    </row>
    <row r="524" spans="1:53">
      <c r="A524" t="str">
        <f t="shared" si="8"/>
        <v>기후변화센터의 동남아시아 개발도상국(미얀마) 내 고효율 쿡스토브 보급 사업 CPA-0371차</v>
      </c>
      <c r="B524">
        <v>522</v>
      </c>
      <c r="C524" t="s">
        <v>21140</v>
      </c>
      <c r="D524" t="s">
        <v>21141</v>
      </c>
      <c r="E524" t="s">
        <v>19218</v>
      </c>
      <c r="F524" t="s">
        <v>19218</v>
      </c>
      <c r="G524" t="s">
        <v>21142</v>
      </c>
      <c r="J524" t="s">
        <v>21143</v>
      </c>
      <c r="K524" t="s">
        <v>21144</v>
      </c>
      <c r="L524" t="s">
        <v>21427</v>
      </c>
      <c r="M524" t="s">
        <v>209</v>
      </c>
      <c r="N524" t="s">
        <v>1228</v>
      </c>
      <c r="O524" t="s">
        <v>1231</v>
      </c>
      <c r="P524" t="s">
        <v>21428</v>
      </c>
      <c r="Q524" t="s">
        <v>21205</v>
      </c>
      <c r="R524">
        <v>44394</v>
      </c>
      <c r="S524" t="s">
        <v>2130</v>
      </c>
      <c r="T524" t="s">
        <v>2130</v>
      </c>
      <c r="U524" t="s">
        <v>21206</v>
      </c>
      <c r="V524" t="s">
        <v>13413</v>
      </c>
      <c r="W524" t="s">
        <v>25010</v>
      </c>
      <c r="X524">
        <v>31866</v>
      </c>
      <c r="Z524">
        <v>12251</v>
      </c>
      <c r="AB524" t="s">
        <v>1749</v>
      </c>
      <c r="AC524" t="s">
        <v>1749</v>
      </c>
      <c r="AD524" t="s">
        <v>1749</v>
      </c>
      <c r="AE524" t="s">
        <v>22374</v>
      </c>
      <c r="AF524" t="s">
        <v>21140</v>
      </c>
      <c r="AG524">
        <v>11869</v>
      </c>
      <c r="AH524">
        <v>12251</v>
      </c>
      <c r="AI524" t="s">
        <v>25011</v>
      </c>
      <c r="AJ524" t="s">
        <v>25012</v>
      </c>
      <c r="AK524" t="s">
        <v>25117</v>
      </c>
      <c r="AL524" t="s">
        <v>25118</v>
      </c>
      <c r="AN524" t="s">
        <v>21430</v>
      </c>
      <c r="AO524">
        <v>12251</v>
      </c>
      <c r="AP524" t="s">
        <v>1749</v>
      </c>
      <c r="AQ524" t="s">
        <v>224</v>
      </c>
      <c r="AR524" t="s">
        <v>18170</v>
      </c>
      <c r="AS524" t="s">
        <v>819</v>
      </c>
      <c r="AT524" t="s">
        <v>25119</v>
      </c>
      <c r="AU524" t="s">
        <v>1244</v>
      </c>
      <c r="AV524" t="s">
        <v>21427</v>
      </c>
      <c r="AW524" t="s">
        <v>8355</v>
      </c>
      <c r="AX524" t="s">
        <v>21432</v>
      </c>
      <c r="AY524" t="s">
        <v>25120</v>
      </c>
      <c r="BA524" t="s">
        <v>1749</v>
      </c>
    </row>
    <row r="525" spans="1:53">
      <c r="A525" t="str">
        <f t="shared" si="8"/>
        <v>기후변화센터의 동남아시아 개발도상국(미얀마) 내 고효율 쿡스토브 보급 사업 CPA-0381차</v>
      </c>
      <c r="B525">
        <v>523</v>
      </c>
      <c r="C525" t="s">
        <v>21140</v>
      </c>
      <c r="D525" t="s">
        <v>21141</v>
      </c>
      <c r="E525" t="s">
        <v>19218</v>
      </c>
      <c r="F525" t="s">
        <v>19218</v>
      </c>
      <c r="G525" t="s">
        <v>21142</v>
      </c>
      <c r="J525" t="s">
        <v>21143</v>
      </c>
      <c r="K525" t="s">
        <v>21144</v>
      </c>
      <c r="L525" t="s">
        <v>21436</v>
      </c>
      <c r="M525" t="s">
        <v>209</v>
      </c>
      <c r="N525" t="s">
        <v>1228</v>
      </c>
      <c r="O525" t="s">
        <v>1231</v>
      </c>
      <c r="P525" t="s">
        <v>20055</v>
      </c>
      <c r="Q525" t="s">
        <v>21205</v>
      </c>
      <c r="R525">
        <v>44394</v>
      </c>
      <c r="S525" t="s">
        <v>2130</v>
      </c>
      <c r="T525" t="s">
        <v>2130</v>
      </c>
      <c r="U525" t="s">
        <v>21206</v>
      </c>
      <c r="V525" t="s">
        <v>13413</v>
      </c>
      <c r="W525" t="s">
        <v>25010</v>
      </c>
      <c r="X525">
        <v>31866</v>
      </c>
      <c r="Z525">
        <v>12251</v>
      </c>
      <c r="AB525" t="s">
        <v>1749</v>
      </c>
      <c r="AC525" t="s">
        <v>1749</v>
      </c>
      <c r="AD525" t="s">
        <v>1749</v>
      </c>
      <c r="AE525" t="s">
        <v>22374</v>
      </c>
      <c r="AF525" t="s">
        <v>21140</v>
      </c>
      <c r="AG525">
        <v>11869</v>
      </c>
      <c r="AH525">
        <v>12251</v>
      </c>
      <c r="AI525" t="s">
        <v>25011</v>
      </c>
      <c r="AJ525" t="s">
        <v>25012</v>
      </c>
      <c r="AK525" t="s">
        <v>25121</v>
      </c>
      <c r="AL525" t="s">
        <v>25122</v>
      </c>
      <c r="AN525" t="s">
        <v>21439</v>
      </c>
      <c r="AO525">
        <v>12251</v>
      </c>
      <c r="AP525" t="s">
        <v>1749</v>
      </c>
      <c r="AQ525" t="s">
        <v>224</v>
      </c>
      <c r="AR525" t="s">
        <v>18170</v>
      </c>
      <c r="AS525" t="s">
        <v>819</v>
      </c>
      <c r="AT525" t="s">
        <v>25123</v>
      </c>
      <c r="AU525" t="s">
        <v>1244</v>
      </c>
      <c r="AV525" t="s">
        <v>21436</v>
      </c>
      <c r="AW525" t="s">
        <v>8355</v>
      </c>
      <c r="AX525" t="s">
        <v>21441</v>
      </c>
      <c r="AY525" t="s">
        <v>25124</v>
      </c>
      <c r="BA525" t="s">
        <v>1749</v>
      </c>
    </row>
    <row r="526" spans="1:53">
      <c r="A526" t="str">
        <f t="shared" si="8"/>
        <v>기후변화센터의 동남아시아 개발도상국(미얀마) 내 고효율 쿡스토브 보급 사업 CPA-0391차</v>
      </c>
      <c r="B526">
        <v>524</v>
      </c>
      <c r="C526" t="s">
        <v>21140</v>
      </c>
      <c r="D526" t="s">
        <v>21141</v>
      </c>
      <c r="E526" t="s">
        <v>19218</v>
      </c>
      <c r="F526" t="s">
        <v>19218</v>
      </c>
      <c r="G526" t="s">
        <v>21142</v>
      </c>
      <c r="J526" t="s">
        <v>21143</v>
      </c>
      <c r="K526" t="s">
        <v>21144</v>
      </c>
      <c r="L526" t="s">
        <v>21445</v>
      </c>
      <c r="M526" t="s">
        <v>209</v>
      </c>
      <c r="N526" t="s">
        <v>1228</v>
      </c>
      <c r="O526" t="s">
        <v>1231</v>
      </c>
      <c r="P526" t="s">
        <v>9967</v>
      </c>
      <c r="Q526" t="s">
        <v>21205</v>
      </c>
      <c r="R526">
        <v>44394</v>
      </c>
      <c r="S526" t="s">
        <v>2130</v>
      </c>
      <c r="T526" t="s">
        <v>2130</v>
      </c>
      <c r="U526" t="s">
        <v>21206</v>
      </c>
      <c r="V526" t="s">
        <v>13413</v>
      </c>
      <c r="W526" t="s">
        <v>25010</v>
      </c>
      <c r="X526">
        <v>31866</v>
      </c>
      <c r="Z526">
        <v>12251</v>
      </c>
      <c r="AB526" t="s">
        <v>1749</v>
      </c>
      <c r="AC526" t="s">
        <v>1749</v>
      </c>
      <c r="AD526" t="s">
        <v>1749</v>
      </c>
      <c r="AE526" t="s">
        <v>22374</v>
      </c>
      <c r="AF526" t="s">
        <v>21140</v>
      </c>
      <c r="AG526">
        <v>11869</v>
      </c>
      <c r="AH526">
        <v>12251</v>
      </c>
      <c r="AI526" t="s">
        <v>25011</v>
      </c>
      <c r="AJ526" t="s">
        <v>25012</v>
      </c>
      <c r="AK526" t="s">
        <v>25125</v>
      </c>
      <c r="AL526" t="s">
        <v>25126</v>
      </c>
      <c r="AN526" t="s">
        <v>21447</v>
      </c>
      <c r="AO526">
        <v>12251</v>
      </c>
      <c r="AP526" t="s">
        <v>1749</v>
      </c>
      <c r="AQ526" t="s">
        <v>224</v>
      </c>
      <c r="AR526" t="s">
        <v>18170</v>
      </c>
      <c r="AS526" t="s">
        <v>819</v>
      </c>
      <c r="AT526" t="s">
        <v>25127</v>
      </c>
      <c r="AU526" t="s">
        <v>1244</v>
      </c>
      <c r="AV526" t="s">
        <v>21445</v>
      </c>
      <c r="AW526" t="s">
        <v>8355</v>
      </c>
      <c r="AX526" t="s">
        <v>21449</v>
      </c>
      <c r="AY526" t="s">
        <v>25128</v>
      </c>
      <c r="BA526" t="s">
        <v>1749</v>
      </c>
    </row>
    <row r="527" spans="1:53">
      <c r="A527" t="str">
        <f t="shared" si="8"/>
        <v>기후변화센터의 동남아시아 개발도상국(미얀마) 내 고효율 쿡스토브 보급 사업 CPA-0401차</v>
      </c>
      <c r="B527">
        <v>525</v>
      </c>
      <c r="C527" t="s">
        <v>21140</v>
      </c>
      <c r="D527" t="s">
        <v>21141</v>
      </c>
      <c r="E527" t="s">
        <v>19218</v>
      </c>
      <c r="F527" t="s">
        <v>19218</v>
      </c>
      <c r="G527" t="s">
        <v>21142</v>
      </c>
      <c r="J527" t="s">
        <v>21143</v>
      </c>
      <c r="K527" t="s">
        <v>21144</v>
      </c>
      <c r="L527" t="s">
        <v>21453</v>
      </c>
      <c r="M527" t="s">
        <v>209</v>
      </c>
      <c r="N527" t="s">
        <v>1228</v>
      </c>
      <c r="O527" t="s">
        <v>1231</v>
      </c>
      <c r="P527" t="s">
        <v>1002</v>
      </c>
      <c r="Q527" t="s">
        <v>21205</v>
      </c>
      <c r="R527">
        <v>44394</v>
      </c>
      <c r="S527" t="s">
        <v>2130</v>
      </c>
      <c r="T527" t="s">
        <v>2130</v>
      </c>
      <c r="U527" t="s">
        <v>21206</v>
      </c>
      <c r="V527" t="s">
        <v>13413</v>
      </c>
      <c r="W527" t="s">
        <v>25010</v>
      </c>
      <c r="X527">
        <v>31866</v>
      </c>
      <c r="Z527">
        <v>12251</v>
      </c>
      <c r="AB527" t="s">
        <v>1749</v>
      </c>
      <c r="AC527" t="s">
        <v>1749</v>
      </c>
      <c r="AD527" t="s">
        <v>1749</v>
      </c>
      <c r="AE527" t="s">
        <v>22374</v>
      </c>
      <c r="AF527" t="s">
        <v>21140</v>
      </c>
      <c r="AG527">
        <v>11869</v>
      </c>
      <c r="AH527">
        <v>12251</v>
      </c>
      <c r="AI527" t="s">
        <v>25011</v>
      </c>
      <c r="AJ527" t="s">
        <v>25012</v>
      </c>
      <c r="AK527" t="s">
        <v>25129</v>
      </c>
      <c r="AL527" t="s">
        <v>25130</v>
      </c>
      <c r="AN527" t="s">
        <v>21455</v>
      </c>
      <c r="AO527">
        <v>12251</v>
      </c>
      <c r="AP527" t="s">
        <v>1749</v>
      </c>
      <c r="AQ527" t="s">
        <v>224</v>
      </c>
      <c r="AR527" t="s">
        <v>18170</v>
      </c>
      <c r="AS527" t="s">
        <v>819</v>
      </c>
      <c r="AT527" t="s">
        <v>25131</v>
      </c>
      <c r="AU527" t="s">
        <v>1244</v>
      </c>
      <c r="AV527" t="s">
        <v>21453</v>
      </c>
      <c r="AW527" t="s">
        <v>8355</v>
      </c>
      <c r="AX527" t="s">
        <v>21457</v>
      </c>
      <c r="AY527" t="s">
        <v>25132</v>
      </c>
      <c r="BA527" t="s">
        <v>1749</v>
      </c>
    </row>
    <row r="528" spans="1:53">
      <c r="A528" t="str">
        <f t="shared" si="8"/>
        <v>기후변화센터의 동남아시아 개발도상국(미얀마) 내 고효율 쿡스토브 보급 사업 CPA-0411차</v>
      </c>
      <c r="B528">
        <v>526</v>
      </c>
      <c r="C528" t="s">
        <v>21140</v>
      </c>
      <c r="D528" t="s">
        <v>21141</v>
      </c>
      <c r="E528" t="s">
        <v>19218</v>
      </c>
      <c r="F528" t="s">
        <v>19218</v>
      </c>
      <c r="G528" t="s">
        <v>21142</v>
      </c>
      <c r="J528" t="s">
        <v>21143</v>
      </c>
      <c r="K528" t="s">
        <v>21144</v>
      </c>
      <c r="L528" t="s">
        <v>21461</v>
      </c>
      <c r="M528" t="s">
        <v>209</v>
      </c>
      <c r="N528" t="s">
        <v>1228</v>
      </c>
      <c r="O528" t="s">
        <v>1231</v>
      </c>
      <c r="P528" t="s">
        <v>4621</v>
      </c>
      <c r="Q528" t="s">
        <v>21205</v>
      </c>
      <c r="R528">
        <v>44394</v>
      </c>
      <c r="S528" t="s">
        <v>2130</v>
      </c>
      <c r="T528" t="s">
        <v>2130</v>
      </c>
      <c r="U528" t="s">
        <v>21206</v>
      </c>
      <c r="V528" t="s">
        <v>13413</v>
      </c>
      <c r="W528" t="s">
        <v>25010</v>
      </c>
      <c r="X528">
        <v>31866</v>
      </c>
      <c r="Z528">
        <v>12251</v>
      </c>
      <c r="AB528" t="s">
        <v>1749</v>
      </c>
      <c r="AC528" t="s">
        <v>1749</v>
      </c>
      <c r="AD528" t="s">
        <v>1749</v>
      </c>
      <c r="AE528" t="s">
        <v>22374</v>
      </c>
      <c r="AF528" t="s">
        <v>21140</v>
      </c>
      <c r="AG528">
        <v>11869</v>
      </c>
      <c r="AH528">
        <v>12251</v>
      </c>
      <c r="AI528" t="s">
        <v>25011</v>
      </c>
      <c r="AJ528" t="s">
        <v>25012</v>
      </c>
      <c r="AK528" t="s">
        <v>25133</v>
      </c>
      <c r="AL528" t="s">
        <v>25134</v>
      </c>
      <c r="AN528" t="s">
        <v>21463</v>
      </c>
      <c r="AO528">
        <v>12251</v>
      </c>
      <c r="AP528" t="s">
        <v>1749</v>
      </c>
      <c r="AQ528" t="s">
        <v>224</v>
      </c>
      <c r="AR528" t="s">
        <v>18170</v>
      </c>
      <c r="AS528" t="s">
        <v>819</v>
      </c>
      <c r="AT528" t="s">
        <v>25135</v>
      </c>
      <c r="AU528" t="s">
        <v>1244</v>
      </c>
      <c r="AV528" t="s">
        <v>21461</v>
      </c>
      <c r="AW528" t="s">
        <v>8355</v>
      </c>
      <c r="AX528" t="s">
        <v>21465</v>
      </c>
      <c r="AY528" t="s">
        <v>25136</v>
      </c>
      <c r="BA528" t="s">
        <v>1749</v>
      </c>
    </row>
    <row r="529" spans="1:53">
      <c r="A529" t="str">
        <f t="shared" si="8"/>
        <v>기후변화센터의 동남아시아 개발도상국(미얀마) 내 고효율 쿡스토브 보급 사업 CPA-0421차</v>
      </c>
      <c r="B529">
        <v>527</v>
      </c>
      <c r="C529" t="s">
        <v>21140</v>
      </c>
      <c r="D529" t="s">
        <v>21141</v>
      </c>
      <c r="E529" t="s">
        <v>19218</v>
      </c>
      <c r="F529" t="s">
        <v>19218</v>
      </c>
      <c r="G529" t="s">
        <v>21142</v>
      </c>
      <c r="J529" t="s">
        <v>21143</v>
      </c>
      <c r="K529" t="s">
        <v>21144</v>
      </c>
      <c r="L529" t="s">
        <v>21469</v>
      </c>
      <c r="M529" t="s">
        <v>209</v>
      </c>
      <c r="N529" t="s">
        <v>1228</v>
      </c>
      <c r="O529" t="s">
        <v>1231</v>
      </c>
      <c r="P529" t="s">
        <v>21236</v>
      </c>
      <c r="Q529" t="s">
        <v>21205</v>
      </c>
      <c r="R529">
        <v>44394</v>
      </c>
      <c r="S529" t="s">
        <v>2130</v>
      </c>
      <c r="T529" t="s">
        <v>2130</v>
      </c>
      <c r="U529" t="s">
        <v>21206</v>
      </c>
      <c r="V529" t="s">
        <v>13413</v>
      </c>
      <c r="W529" t="s">
        <v>25010</v>
      </c>
      <c r="X529">
        <v>31866</v>
      </c>
      <c r="Z529">
        <v>12251</v>
      </c>
      <c r="AB529" t="s">
        <v>1749</v>
      </c>
      <c r="AC529" t="s">
        <v>1749</v>
      </c>
      <c r="AD529" t="s">
        <v>1749</v>
      </c>
      <c r="AE529" t="s">
        <v>22374</v>
      </c>
      <c r="AF529" t="s">
        <v>21140</v>
      </c>
      <c r="AG529">
        <v>11869</v>
      </c>
      <c r="AH529">
        <v>12251</v>
      </c>
      <c r="AI529" t="s">
        <v>25011</v>
      </c>
      <c r="AJ529" t="s">
        <v>25012</v>
      </c>
      <c r="AK529" t="s">
        <v>25137</v>
      </c>
      <c r="AL529" t="s">
        <v>25138</v>
      </c>
      <c r="AN529" t="s">
        <v>21471</v>
      </c>
      <c r="AO529">
        <v>12251</v>
      </c>
      <c r="AP529" t="s">
        <v>1749</v>
      </c>
      <c r="AQ529" t="s">
        <v>224</v>
      </c>
      <c r="AR529" t="s">
        <v>18170</v>
      </c>
      <c r="AS529" t="s">
        <v>819</v>
      </c>
      <c r="AT529" t="s">
        <v>25139</v>
      </c>
      <c r="AU529" t="s">
        <v>1244</v>
      </c>
      <c r="AV529" t="s">
        <v>21469</v>
      </c>
      <c r="AW529" t="s">
        <v>8355</v>
      </c>
      <c r="AX529" t="s">
        <v>21473</v>
      </c>
      <c r="AY529" t="s">
        <v>25140</v>
      </c>
      <c r="BA529" t="s">
        <v>1749</v>
      </c>
    </row>
    <row r="530" spans="1:53">
      <c r="A530" t="str">
        <f t="shared" si="8"/>
        <v>기후변화센터의 동남아시아 개발도상국(미얀마) 내 고효율 쿡스토브 보급 사업 CPA-0431차</v>
      </c>
      <c r="B530">
        <v>528</v>
      </c>
      <c r="C530" t="s">
        <v>21140</v>
      </c>
      <c r="D530" t="s">
        <v>21141</v>
      </c>
      <c r="E530" t="s">
        <v>19218</v>
      </c>
      <c r="F530" t="s">
        <v>19218</v>
      </c>
      <c r="G530" t="s">
        <v>21142</v>
      </c>
      <c r="J530" t="s">
        <v>21143</v>
      </c>
      <c r="K530" t="s">
        <v>21144</v>
      </c>
      <c r="L530" t="s">
        <v>21477</v>
      </c>
      <c r="M530" t="s">
        <v>209</v>
      </c>
      <c r="N530" t="s">
        <v>1228</v>
      </c>
      <c r="O530" t="s">
        <v>1231</v>
      </c>
      <c r="P530" t="s">
        <v>21428</v>
      </c>
      <c r="Q530" t="s">
        <v>21205</v>
      </c>
      <c r="R530">
        <v>44394</v>
      </c>
      <c r="S530" t="s">
        <v>2130</v>
      </c>
      <c r="T530" t="s">
        <v>2130</v>
      </c>
      <c r="U530" t="s">
        <v>21206</v>
      </c>
      <c r="V530" t="s">
        <v>13413</v>
      </c>
      <c r="W530" t="s">
        <v>25010</v>
      </c>
      <c r="X530">
        <v>31866</v>
      </c>
      <c r="Z530">
        <v>12251</v>
      </c>
      <c r="AB530" t="s">
        <v>1749</v>
      </c>
      <c r="AC530" t="s">
        <v>1749</v>
      </c>
      <c r="AD530" t="s">
        <v>1749</v>
      </c>
      <c r="AE530" t="s">
        <v>22374</v>
      </c>
      <c r="AF530" t="s">
        <v>21140</v>
      </c>
      <c r="AG530">
        <v>11869</v>
      </c>
      <c r="AH530">
        <v>12251</v>
      </c>
      <c r="AI530" t="s">
        <v>25011</v>
      </c>
      <c r="AJ530" t="s">
        <v>25012</v>
      </c>
      <c r="AK530" t="s">
        <v>25141</v>
      </c>
      <c r="AL530" t="s">
        <v>25142</v>
      </c>
      <c r="AN530" t="s">
        <v>21479</v>
      </c>
      <c r="AO530">
        <v>12251</v>
      </c>
      <c r="AP530" t="s">
        <v>1749</v>
      </c>
      <c r="AQ530" t="s">
        <v>224</v>
      </c>
      <c r="AR530" t="s">
        <v>18170</v>
      </c>
      <c r="AS530" t="s">
        <v>819</v>
      </c>
      <c r="AT530" t="s">
        <v>25139</v>
      </c>
      <c r="AU530" t="s">
        <v>1244</v>
      </c>
      <c r="AV530" t="s">
        <v>21477</v>
      </c>
      <c r="AW530" t="s">
        <v>8355</v>
      </c>
      <c r="AX530" t="s">
        <v>21481</v>
      </c>
      <c r="AY530" t="s">
        <v>25143</v>
      </c>
      <c r="BA530" t="s">
        <v>1749</v>
      </c>
    </row>
    <row r="531" spans="1:53">
      <c r="A531" t="str">
        <f t="shared" si="8"/>
        <v>기후변화센터의 동남아시아 개발도상국(미얀마) 내 고효율 쿡스토브 보급 사업 CPA-0441차</v>
      </c>
      <c r="B531">
        <v>529</v>
      </c>
      <c r="C531" t="s">
        <v>21140</v>
      </c>
      <c r="D531" t="s">
        <v>21141</v>
      </c>
      <c r="E531" t="s">
        <v>19218</v>
      </c>
      <c r="F531" t="s">
        <v>19218</v>
      </c>
      <c r="G531" t="s">
        <v>21142</v>
      </c>
      <c r="J531" t="s">
        <v>21143</v>
      </c>
      <c r="K531" t="s">
        <v>21144</v>
      </c>
      <c r="L531" t="s">
        <v>21485</v>
      </c>
      <c r="M531" t="s">
        <v>209</v>
      </c>
      <c r="N531" t="s">
        <v>1228</v>
      </c>
      <c r="O531" t="s">
        <v>1231</v>
      </c>
      <c r="P531" t="s">
        <v>21287</v>
      </c>
      <c r="Q531" t="s">
        <v>21205</v>
      </c>
      <c r="R531">
        <v>44394</v>
      </c>
      <c r="S531" t="s">
        <v>2130</v>
      </c>
      <c r="T531" t="s">
        <v>2130</v>
      </c>
      <c r="U531" t="s">
        <v>21206</v>
      </c>
      <c r="V531" t="s">
        <v>13413</v>
      </c>
      <c r="W531" t="s">
        <v>25010</v>
      </c>
      <c r="X531">
        <v>31866</v>
      </c>
      <c r="Z531">
        <v>12251</v>
      </c>
      <c r="AB531" t="s">
        <v>1749</v>
      </c>
      <c r="AC531" t="s">
        <v>1749</v>
      </c>
      <c r="AD531" t="s">
        <v>1749</v>
      </c>
      <c r="AE531" t="s">
        <v>22374</v>
      </c>
      <c r="AF531" t="s">
        <v>21140</v>
      </c>
      <c r="AG531">
        <v>11869</v>
      </c>
      <c r="AH531">
        <v>12251</v>
      </c>
      <c r="AI531" t="s">
        <v>25011</v>
      </c>
      <c r="AJ531" t="s">
        <v>25012</v>
      </c>
      <c r="AK531" t="s">
        <v>25144</v>
      </c>
      <c r="AL531" t="s">
        <v>25145</v>
      </c>
      <c r="AN531" t="s">
        <v>21487</v>
      </c>
      <c r="AO531">
        <v>12251</v>
      </c>
      <c r="AP531" t="s">
        <v>1749</v>
      </c>
      <c r="AQ531" t="s">
        <v>224</v>
      </c>
      <c r="AR531" t="s">
        <v>18170</v>
      </c>
      <c r="AS531" t="s">
        <v>819</v>
      </c>
      <c r="AT531" t="s">
        <v>25146</v>
      </c>
      <c r="AU531" t="s">
        <v>1244</v>
      </c>
      <c r="AV531" t="s">
        <v>21485</v>
      </c>
      <c r="AW531" t="s">
        <v>8355</v>
      </c>
      <c r="AX531" t="s">
        <v>21489</v>
      </c>
      <c r="AY531" t="s">
        <v>25147</v>
      </c>
      <c r="BA531" t="s">
        <v>1749</v>
      </c>
    </row>
    <row r="532" spans="1:53">
      <c r="A532" t="str">
        <f t="shared" si="8"/>
        <v>기후변화센터의 동남아시아 개발도상국(미얀마) 내 고효율 쿡스토브 보급 사업 CPA-0451차</v>
      </c>
      <c r="B532">
        <v>530</v>
      </c>
      <c r="C532" t="s">
        <v>21140</v>
      </c>
      <c r="D532" t="s">
        <v>21141</v>
      </c>
      <c r="E532" t="s">
        <v>19218</v>
      </c>
      <c r="F532" t="s">
        <v>19218</v>
      </c>
      <c r="G532" t="s">
        <v>21142</v>
      </c>
      <c r="J532" t="s">
        <v>21143</v>
      </c>
      <c r="K532" t="s">
        <v>21144</v>
      </c>
      <c r="L532" t="s">
        <v>21493</v>
      </c>
      <c r="M532" t="s">
        <v>209</v>
      </c>
      <c r="N532" t="s">
        <v>1228</v>
      </c>
      <c r="O532" t="s">
        <v>1231</v>
      </c>
      <c r="P532" t="s">
        <v>21494</v>
      </c>
      <c r="Q532" t="s">
        <v>21205</v>
      </c>
      <c r="R532">
        <v>44394</v>
      </c>
      <c r="S532" t="s">
        <v>2130</v>
      </c>
      <c r="T532" t="s">
        <v>2130</v>
      </c>
      <c r="U532" t="s">
        <v>21206</v>
      </c>
      <c r="V532" t="s">
        <v>13413</v>
      </c>
      <c r="W532" t="s">
        <v>25010</v>
      </c>
      <c r="X532">
        <v>31866</v>
      </c>
      <c r="Z532">
        <v>12251</v>
      </c>
      <c r="AB532" t="s">
        <v>1749</v>
      </c>
      <c r="AC532" t="s">
        <v>1749</v>
      </c>
      <c r="AD532" t="s">
        <v>1749</v>
      </c>
      <c r="AE532" t="s">
        <v>22374</v>
      </c>
      <c r="AF532" t="s">
        <v>21140</v>
      </c>
      <c r="AG532">
        <v>11869</v>
      </c>
      <c r="AH532">
        <v>12251</v>
      </c>
      <c r="AI532" t="s">
        <v>25011</v>
      </c>
      <c r="AJ532" t="s">
        <v>25012</v>
      </c>
      <c r="AK532" t="s">
        <v>25148</v>
      </c>
      <c r="AL532" t="s">
        <v>25149</v>
      </c>
      <c r="AN532" t="s">
        <v>21496</v>
      </c>
      <c r="AO532">
        <v>12251</v>
      </c>
      <c r="AP532" t="s">
        <v>1749</v>
      </c>
      <c r="AQ532" t="s">
        <v>224</v>
      </c>
      <c r="AR532" t="s">
        <v>18170</v>
      </c>
      <c r="AS532" t="s">
        <v>819</v>
      </c>
      <c r="AT532" t="s">
        <v>25150</v>
      </c>
      <c r="AU532" t="s">
        <v>1244</v>
      </c>
      <c r="AV532" t="s">
        <v>21493</v>
      </c>
      <c r="AW532" t="s">
        <v>8355</v>
      </c>
      <c r="AX532" t="s">
        <v>21499</v>
      </c>
      <c r="AY532" t="s">
        <v>25151</v>
      </c>
      <c r="BA532" t="s">
        <v>1749</v>
      </c>
    </row>
    <row r="533" spans="1:53">
      <c r="A533" t="str">
        <f t="shared" si="8"/>
        <v>기후변화센터의 동남아시아 개발도상국(미얀마) 내 고효율 쿡스토브 보급 사업 CPA-0461차</v>
      </c>
      <c r="B533">
        <v>531</v>
      </c>
      <c r="C533" t="s">
        <v>21140</v>
      </c>
      <c r="D533" t="s">
        <v>21141</v>
      </c>
      <c r="E533" t="s">
        <v>19218</v>
      </c>
      <c r="F533" t="s">
        <v>19218</v>
      </c>
      <c r="G533" t="s">
        <v>21142</v>
      </c>
      <c r="J533" t="s">
        <v>21143</v>
      </c>
      <c r="K533" t="s">
        <v>21144</v>
      </c>
      <c r="L533" t="s">
        <v>21503</v>
      </c>
      <c r="M533" t="s">
        <v>209</v>
      </c>
      <c r="N533" t="s">
        <v>1228</v>
      </c>
      <c r="O533" t="s">
        <v>1231</v>
      </c>
      <c r="P533" t="s">
        <v>21236</v>
      </c>
      <c r="Q533" t="s">
        <v>21205</v>
      </c>
      <c r="R533">
        <v>44394</v>
      </c>
      <c r="S533" t="s">
        <v>2130</v>
      </c>
      <c r="T533" t="s">
        <v>2130</v>
      </c>
      <c r="U533" t="s">
        <v>21206</v>
      </c>
      <c r="V533" t="s">
        <v>13413</v>
      </c>
      <c r="W533" t="s">
        <v>25010</v>
      </c>
      <c r="X533">
        <v>31866</v>
      </c>
      <c r="Z533">
        <v>12251</v>
      </c>
      <c r="AB533" t="s">
        <v>1749</v>
      </c>
      <c r="AC533" t="s">
        <v>1749</v>
      </c>
      <c r="AD533" t="s">
        <v>1749</v>
      </c>
      <c r="AE533" t="s">
        <v>22374</v>
      </c>
      <c r="AF533" t="s">
        <v>21140</v>
      </c>
      <c r="AG533">
        <v>11869</v>
      </c>
      <c r="AH533">
        <v>12251</v>
      </c>
      <c r="AI533" t="s">
        <v>25011</v>
      </c>
      <c r="AJ533" t="s">
        <v>25012</v>
      </c>
      <c r="AK533" t="s">
        <v>25152</v>
      </c>
      <c r="AL533" t="s">
        <v>25153</v>
      </c>
      <c r="AN533" t="s">
        <v>21505</v>
      </c>
      <c r="AO533">
        <v>12251</v>
      </c>
      <c r="AP533" t="s">
        <v>1749</v>
      </c>
      <c r="AQ533" t="s">
        <v>224</v>
      </c>
      <c r="AR533" t="s">
        <v>18170</v>
      </c>
      <c r="AS533" t="s">
        <v>819</v>
      </c>
      <c r="AT533" t="s">
        <v>25154</v>
      </c>
      <c r="AU533" t="s">
        <v>1244</v>
      </c>
      <c r="AV533" t="s">
        <v>21503</v>
      </c>
      <c r="AW533" t="s">
        <v>8355</v>
      </c>
      <c r="AX533" t="s">
        <v>21507</v>
      </c>
      <c r="AY533" t="s">
        <v>25155</v>
      </c>
      <c r="BA533" t="s">
        <v>1749</v>
      </c>
    </row>
    <row r="534" spans="1:53">
      <c r="A534" t="str">
        <f t="shared" si="8"/>
        <v>기후변화센터의 동남아시아 개발도상국(미얀마) 내 고효율 쿡스토브 보급 사업 CPA-0471차</v>
      </c>
      <c r="B534">
        <v>532</v>
      </c>
      <c r="C534" t="s">
        <v>21140</v>
      </c>
      <c r="D534" t="s">
        <v>21141</v>
      </c>
      <c r="E534" t="s">
        <v>19218</v>
      </c>
      <c r="F534" t="s">
        <v>19218</v>
      </c>
      <c r="G534" t="s">
        <v>21142</v>
      </c>
      <c r="J534" t="s">
        <v>21143</v>
      </c>
      <c r="K534" t="s">
        <v>21144</v>
      </c>
      <c r="L534" t="s">
        <v>21511</v>
      </c>
      <c r="M534" t="s">
        <v>209</v>
      </c>
      <c r="N534" t="s">
        <v>1228</v>
      </c>
      <c r="O534" t="s">
        <v>1231</v>
      </c>
      <c r="P534" t="s">
        <v>8498</v>
      </c>
      <c r="Q534" t="s">
        <v>21205</v>
      </c>
      <c r="R534">
        <v>44394</v>
      </c>
      <c r="S534" t="s">
        <v>2130</v>
      </c>
      <c r="T534" t="s">
        <v>2130</v>
      </c>
      <c r="U534" t="s">
        <v>21206</v>
      </c>
      <c r="V534" t="s">
        <v>13413</v>
      </c>
      <c r="W534" t="s">
        <v>25010</v>
      </c>
      <c r="X534">
        <v>31866</v>
      </c>
      <c r="Z534">
        <v>12251</v>
      </c>
      <c r="AB534" t="s">
        <v>1749</v>
      </c>
      <c r="AC534" t="s">
        <v>1749</v>
      </c>
      <c r="AD534" t="s">
        <v>1749</v>
      </c>
      <c r="AE534" t="s">
        <v>22374</v>
      </c>
      <c r="AF534" t="s">
        <v>21140</v>
      </c>
      <c r="AG534">
        <v>11869</v>
      </c>
      <c r="AH534">
        <v>12251</v>
      </c>
      <c r="AI534" t="s">
        <v>25011</v>
      </c>
      <c r="AJ534" t="s">
        <v>25012</v>
      </c>
      <c r="AK534" t="s">
        <v>25156</v>
      </c>
      <c r="AL534" t="s">
        <v>25157</v>
      </c>
      <c r="AN534" t="s">
        <v>21513</v>
      </c>
      <c r="AO534">
        <v>12251</v>
      </c>
      <c r="AP534" t="s">
        <v>1749</v>
      </c>
      <c r="AQ534" t="s">
        <v>224</v>
      </c>
      <c r="AR534" t="s">
        <v>18170</v>
      </c>
      <c r="AS534" t="s">
        <v>819</v>
      </c>
      <c r="AT534" t="s">
        <v>25158</v>
      </c>
      <c r="AU534" t="s">
        <v>1244</v>
      </c>
      <c r="AV534" t="s">
        <v>21511</v>
      </c>
      <c r="AW534" t="s">
        <v>8355</v>
      </c>
      <c r="AX534" t="s">
        <v>21515</v>
      </c>
      <c r="AY534" t="s">
        <v>25159</v>
      </c>
      <c r="BA534" t="s">
        <v>1749</v>
      </c>
    </row>
    <row r="535" spans="1:53">
      <c r="A535" t="str">
        <f t="shared" si="8"/>
        <v>기후변화센터의 동남아시아 개발도상국(미얀마) 내 고효율 쿡스토브 보급 사업 CPA-0481차</v>
      </c>
      <c r="B535">
        <v>533</v>
      </c>
      <c r="C535" t="s">
        <v>21140</v>
      </c>
      <c r="D535" t="s">
        <v>21141</v>
      </c>
      <c r="E535" t="s">
        <v>19218</v>
      </c>
      <c r="F535" t="s">
        <v>19218</v>
      </c>
      <c r="G535" t="s">
        <v>21142</v>
      </c>
      <c r="J535" t="s">
        <v>21143</v>
      </c>
      <c r="K535" t="s">
        <v>21144</v>
      </c>
      <c r="L535" t="s">
        <v>21519</v>
      </c>
      <c r="M535" t="s">
        <v>209</v>
      </c>
      <c r="N535" t="s">
        <v>1228</v>
      </c>
      <c r="O535" t="s">
        <v>1231</v>
      </c>
      <c r="P535" t="s">
        <v>21520</v>
      </c>
      <c r="Q535" t="s">
        <v>21205</v>
      </c>
      <c r="R535">
        <v>44394</v>
      </c>
      <c r="S535" t="s">
        <v>2130</v>
      </c>
      <c r="T535" t="s">
        <v>2130</v>
      </c>
      <c r="U535" t="s">
        <v>21206</v>
      </c>
      <c r="V535" t="s">
        <v>13413</v>
      </c>
      <c r="W535" t="s">
        <v>25010</v>
      </c>
      <c r="X535">
        <v>31866</v>
      </c>
      <c r="Z535">
        <v>12251</v>
      </c>
      <c r="AB535" t="s">
        <v>1749</v>
      </c>
      <c r="AC535" t="s">
        <v>1749</v>
      </c>
      <c r="AD535" t="s">
        <v>1749</v>
      </c>
      <c r="AE535" t="s">
        <v>22374</v>
      </c>
      <c r="AF535" t="s">
        <v>21140</v>
      </c>
      <c r="AG535">
        <v>11869</v>
      </c>
      <c r="AH535">
        <v>12251</v>
      </c>
      <c r="AI535" t="s">
        <v>25011</v>
      </c>
      <c r="AJ535" t="s">
        <v>25012</v>
      </c>
      <c r="AK535" t="s">
        <v>25160</v>
      </c>
      <c r="AL535" t="s">
        <v>25161</v>
      </c>
      <c r="AN535" t="s">
        <v>21522</v>
      </c>
      <c r="AO535">
        <v>12251</v>
      </c>
      <c r="AP535" t="s">
        <v>1749</v>
      </c>
      <c r="AQ535" t="s">
        <v>224</v>
      </c>
      <c r="AR535" t="s">
        <v>18170</v>
      </c>
      <c r="AS535" t="s">
        <v>819</v>
      </c>
      <c r="AT535" t="s">
        <v>25162</v>
      </c>
      <c r="AU535" t="s">
        <v>1244</v>
      </c>
      <c r="AV535" t="s">
        <v>21519</v>
      </c>
      <c r="AW535" t="s">
        <v>8355</v>
      </c>
      <c r="AX535" t="s">
        <v>21524</v>
      </c>
      <c r="AY535" t="s">
        <v>25163</v>
      </c>
      <c r="BA535" t="s">
        <v>1749</v>
      </c>
    </row>
    <row r="536" spans="1:53">
      <c r="A536" t="str">
        <f t="shared" si="8"/>
        <v>기후변화센터의 동남아시아 개발도상국(미얀마) 내 고효율 쿡스토브 보급 사업 CPA-0491차</v>
      </c>
      <c r="B536">
        <v>534</v>
      </c>
      <c r="C536" t="s">
        <v>21140</v>
      </c>
      <c r="D536" t="s">
        <v>21141</v>
      </c>
      <c r="E536" t="s">
        <v>19218</v>
      </c>
      <c r="F536" t="s">
        <v>19218</v>
      </c>
      <c r="G536" t="s">
        <v>21142</v>
      </c>
      <c r="J536" t="s">
        <v>21143</v>
      </c>
      <c r="K536" t="s">
        <v>21144</v>
      </c>
      <c r="L536" t="s">
        <v>21528</v>
      </c>
      <c r="M536" t="s">
        <v>209</v>
      </c>
      <c r="N536" t="s">
        <v>1228</v>
      </c>
      <c r="O536" t="s">
        <v>1231</v>
      </c>
      <c r="P536" t="s">
        <v>21529</v>
      </c>
      <c r="Q536" t="s">
        <v>21205</v>
      </c>
      <c r="R536">
        <v>44394</v>
      </c>
      <c r="S536" t="s">
        <v>2130</v>
      </c>
      <c r="T536" t="s">
        <v>2130</v>
      </c>
      <c r="U536" t="s">
        <v>21206</v>
      </c>
      <c r="V536" t="s">
        <v>13413</v>
      </c>
      <c r="W536" t="s">
        <v>25010</v>
      </c>
      <c r="X536">
        <v>31866</v>
      </c>
      <c r="Z536">
        <v>12251</v>
      </c>
      <c r="AB536" t="s">
        <v>1749</v>
      </c>
      <c r="AC536" t="s">
        <v>1749</v>
      </c>
      <c r="AD536" t="s">
        <v>1749</v>
      </c>
      <c r="AE536" t="s">
        <v>22374</v>
      </c>
      <c r="AF536" t="s">
        <v>21140</v>
      </c>
      <c r="AG536">
        <v>11869</v>
      </c>
      <c r="AH536">
        <v>12251</v>
      </c>
      <c r="AI536" t="s">
        <v>25011</v>
      </c>
      <c r="AJ536" t="s">
        <v>25012</v>
      </c>
      <c r="AK536" t="s">
        <v>25164</v>
      </c>
      <c r="AL536" t="s">
        <v>25165</v>
      </c>
      <c r="AN536" t="s">
        <v>21531</v>
      </c>
      <c r="AO536">
        <v>12251</v>
      </c>
      <c r="AP536" t="s">
        <v>1749</v>
      </c>
      <c r="AQ536" t="s">
        <v>224</v>
      </c>
      <c r="AR536" t="s">
        <v>18170</v>
      </c>
      <c r="AS536" t="s">
        <v>819</v>
      </c>
      <c r="AT536" t="s">
        <v>25166</v>
      </c>
      <c r="AU536" t="s">
        <v>1244</v>
      </c>
      <c r="AV536" t="s">
        <v>21528</v>
      </c>
      <c r="AW536" t="s">
        <v>8355</v>
      </c>
      <c r="AX536" t="s">
        <v>21533</v>
      </c>
      <c r="AY536" t="s">
        <v>25167</v>
      </c>
      <c r="BA536" t="s">
        <v>1749</v>
      </c>
    </row>
    <row r="537" spans="1:53">
      <c r="A537" t="str">
        <f t="shared" si="8"/>
        <v>기후변화센터의 동남아시아 개발도상국(미얀마) 내 고효율 쿡스토브 보급 사업 CPA-0501차</v>
      </c>
      <c r="B537">
        <v>535</v>
      </c>
      <c r="C537" t="s">
        <v>21140</v>
      </c>
      <c r="D537" t="s">
        <v>21141</v>
      </c>
      <c r="E537" t="s">
        <v>19218</v>
      </c>
      <c r="F537" t="s">
        <v>19218</v>
      </c>
      <c r="G537" t="s">
        <v>21142</v>
      </c>
      <c r="J537" t="s">
        <v>21143</v>
      </c>
      <c r="K537" t="s">
        <v>21144</v>
      </c>
      <c r="L537" t="s">
        <v>21537</v>
      </c>
      <c r="M537" t="s">
        <v>209</v>
      </c>
      <c r="N537" t="s">
        <v>1228</v>
      </c>
      <c r="O537" t="s">
        <v>1231</v>
      </c>
      <c r="P537" t="s">
        <v>20055</v>
      </c>
      <c r="Q537" t="s">
        <v>21205</v>
      </c>
      <c r="R537">
        <v>44394</v>
      </c>
      <c r="S537" t="s">
        <v>2130</v>
      </c>
      <c r="T537" t="s">
        <v>2130</v>
      </c>
      <c r="U537" t="s">
        <v>21206</v>
      </c>
      <c r="V537" t="s">
        <v>13413</v>
      </c>
      <c r="W537" t="s">
        <v>25010</v>
      </c>
      <c r="X537">
        <v>31866</v>
      </c>
      <c r="Z537">
        <v>12251</v>
      </c>
      <c r="AB537" t="s">
        <v>1749</v>
      </c>
      <c r="AC537" t="s">
        <v>1749</v>
      </c>
      <c r="AD537" t="s">
        <v>1749</v>
      </c>
      <c r="AE537" t="s">
        <v>22374</v>
      </c>
      <c r="AF537" t="s">
        <v>21140</v>
      </c>
      <c r="AG537">
        <v>11869</v>
      </c>
      <c r="AH537">
        <v>12251</v>
      </c>
      <c r="AI537" t="s">
        <v>25011</v>
      </c>
      <c r="AJ537" t="s">
        <v>25012</v>
      </c>
      <c r="AK537" t="s">
        <v>25168</v>
      </c>
      <c r="AL537" t="s">
        <v>25169</v>
      </c>
      <c r="AN537" t="s">
        <v>21539</v>
      </c>
      <c r="AO537">
        <v>12251</v>
      </c>
      <c r="AP537" t="s">
        <v>1749</v>
      </c>
      <c r="AQ537" t="s">
        <v>224</v>
      </c>
      <c r="AR537" t="s">
        <v>18170</v>
      </c>
      <c r="AS537" t="s">
        <v>819</v>
      </c>
      <c r="AT537" t="s">
        <v>25170</v>
      </c>
      <c r="AU537" t="s">
        <v>1244</v>
      </c>
      <c r="AV537" t="s">
        <v>21537</v>
      </c>
      <c r="AW537" t="s">
        <v>8355</v>
      </c>
      <c r="AX537" t="s">
        <v>21541</v>
      </c>
      <c r="AY537" t="s">
        <v>25171</v>
      </c>
      <c r="BA537" t="s">
        <v>1749</v>
      </c>
    </row>
    <row r="538" spans="1:53">
      <c r="A538" t="str">
        <f t="shared" si="8"/>
        <v>기후변화센터의 동남아시아 개발도상국(미얀마) 내 고효율 쿡스토브 보급 사업 CPA-0511차</v>
      </c>
      <c r="B538">
        <v>536</v>
      </c>
      <c r="C538" t="s">
        <v>21140</v>
      </c>
      <c r="D538" t="s">
        <v>21141</v>
      </c>
      <c r="E538" t="s">
        <v>19218</v>
      </c>
      <c r="F538" t="s">
        <v>19218</v>
      </c>
      <c r="G538" t="s">
        <v>21142</v>
      </c>
      <c r="J538" t="s">
        <v>21143</v>
      </c>
      <c r="K538" t="s">
        <v>21144</v>
      </c>
      <c r="L538" t="s">
        <v>21545</v>
      </c>
      <c r="M538" t="s">
        <v>209</v>
      </c>
      <c r="N538" t="s">
        <v>1228</v>
      </c>
      <c r="O538" t="s">
        <v>1231</v>
      </c>
      <c r="P538" t="s">
        <v>21546</v>
      </c>
      <c r="Q538" t="s">
        <v>21205</v>
      </c>
      <c r="R538">
        <v>44394</v>
      </c>
      <c r="S538" t="s">
        <v>2130</v>
      </c>
      <c r="T538" t="s">
        <v>2130</v>
      </c>
      <c r="U538" t="s">
        <v>21206</v>
      </c>
      <c r="V538" t="s">
        <v>13413</v>
      </c>
      <c r="W538" t="s">
        <v>25010</v>
      </c>
      <c r="X538">
        <v>31866</v>
      </c>
      <c r="Z538">
        <v>12251</v>
      </c>
      <c r="AB538" t="s">
        <v>1749</v>
      </c>
      <c r="AC538" t="s">
        <v>1749</v>
      </c>
      <c r="AD538" t="s">
        <v>1749</v>
      </c>
      <c r="AE538" t="s">
        <v>22374</v>
      </c>
      <c r="AF538" t="s">
        <v>21140</v>
      </c>
      <c r="AG538">
        <v>11869</v>
      </c>
      <c r="AH538">
        <v>12251</v>
      </c>
      <c r="AI538" t="s">
        <v>25011</v>
      </c>
      <c r="AJ538" t="s">
        <v>25012</v>
      </c>
      <c r="AK538" t="s">
        <v>25172</v>
      </c>
      <c r="AL538" t="s">
        <v>25173</v>
      </c>
      <c r="AN538" t="s">
        <v>21548</v>
      </c>
      <c r="AO538">
        <v>12251</v>
      </c>
      <c r="AP538" t="s">
        <v>1749</v>
      </c>
      <c r="AQ538" t="s">
        <v>224</v>
      </c>
      <c r="AR538" t="s">
        <v>18170</v>
      </c>
      <c r="AS538" t="s">
        <v>819</v>
      </c>
      <c r="AT538" t="s">
        <v>25174</v>
      </c>
      <c r="AU538" t="s">
        <v>1244</v>
      </c>
      <c r="AV538" t="s">
        <v>21545</v>
      </c>
      <c r="AW538" t="s">
        <v>8355</v>
      </c>
      <c r="AX538" t="s">
        <v>21550</v>
      </c>
      <c r="AY538" t="s">
        <v>25175</v>
      </c>
      <c r="BA538" t="s">
        <v>1749</v>
      </c>
    </row>
    <row r="539" spans="1:53">
      <c r="A539" t="str">
        <f t="shared" si="8"/>
        <v>기후변화센터의 동남아시아 개발도상국(미얀마) 내 고효율 쿡스토브 보급 사업 CPA-0521차</v>
      </c>
      <c r="B539">
        <v>537</v>
      </c>
      <c r="C539" t="s">
        <v>21140</v>
      </c>
      <c r="D539" t="s">
        <v>21141</v>
      </c>
      <c r="E539" t="s">
        <v>19218</v>
      </c>
      <c r="F539" t="s">
        <v>19218</v>
      </c>
      <c r="G539" t="s">
        <v>21142</v>
      </c>
      <c r="J539" t="s">
        <v>21143</v>
      </c>
      <c r="K539" t="s">
        <v>21144</v>
      </c>
      <c r="L539" t="s">
        <v>21554</v>
      </c>
      <c r="M539" t="s">
        <v>209</v>
      </c>
      <c r="N539" t="s">
        <v>1228</v>
      </c>
      <c r="O539" t="s">
        <v>1231</v>
      </c>
      <c r="P539" t="s">
        <v>21236</v>
      </c>
      <c r="Q539" t="s">
        <v>21205</v>
      </c>
      <c r="R539">
        <v>44394</v>
      </c>
      <c r="S539" t="s">
        <v>2130</v>
      </c>
      <c r="T539" t="s">
        <v>2130</v>
      </c>
      <c r="U539" t="s">
        <v>21206</v>
      </c>
      <c r="V539" t="s">
        <v>13413</v>
      </c>
      <c r="W539" t="s">
        <v>25010</v>
      </c>
      <c r="X539">
        <v>31866</v>
      </c>
      <c r="Z539">
        <v>12251</v>
      </c>
      <c r="AB539" t="s">
        <v>1749</v>
      </c>
      <c r="AC539" t="s">
        <v>1749</v>
      </c>
      <c r="AD539" t="s">
        <v>1749</v>
      </c>
      <c r="AE539" t="s">
        <v>22374</v>
      </c>
      <c r="AF539" t="s">
        <v>21140</v>
      </c>
      <c r="AG539">
        <v>11869</v>
      </c>
      <c r="AH539">
        <v>12251</v>
      </c>
      <c r="AI539" t="s">
        <v>25011</v>
      </c>
      <c r="AJ539" t="s">
        <v>25012</v>
      </c>
      <c r="AK539" t="s">
        <v>25176</v>
      </c>
      <c r="AL539" t="s">
        <v>25177</v>
      </c>
      <c r="AN539" t="s">
        <v>21556</v>
      </c>
      <c r="AO539">
        <v>12251</v>
      </c>
      <c r="AP539" t="s">
        <v>1749</v>
      </c>
      <c r="AQ539" t="s">
        <v>224</v>
      </c>
      <c r="AR539" t="s">
        <v>18170</v>
      </c>
      <c r="AS539" t="s">
        <v>819</v>
      </c>
      <c r="AT539" t="s">
        <v>25178</v>
      </c>
      <c r="AU539" t="s">
        <v>1244</v>
      </c>
      <c r="AV539" t="s">
        <v>21554</v>
      </c>
      <c r="AW539" t="s">
        <v>8355</v>
      </c>
      <c r="AX539" t="s">
        <v>21558</v>
      </c>
      <c r="AY539" t="s">
        <v>25179</v>
      </c>
      <c r="BA539" t="s">
        <v>1749</v>
      </c>
    </row>
    <row r="540" spans="1:53">
      <c r="A540" t="str">
        <f t="shared" si="8"/>
        <v>기후변화센터의 동남아시아 개발도상국(미얀마) 내 고효율 쿡스토브 보급 사업 CPA-0531차</v>
      </c>
      <c r="B540">
        <v>538</v>
      </c>
      <c r="C540" t="s">
        <v>21140</v>
      </c>
      <c r="D540" t="s">
        <v>21141</v>
      </c>
      <c r="E540" t="s">
        <v>19218</v>
      </c>
      <c r="F540" t="s">
        <v>19218</v>
      </c>
      <c r="G540" t="s">
        <v>21142</v>
      </c>
      <c r="J540" t="s">
        <v>21143</v>
      </c>
      <c r="K540" t="s">
        <v>21144</v>
      </c>
      <c r="L540" t="s">
        <v>21562</v>
      </c>
      <c r="M540" t="s">
        <v>209</v>
      </c>
      <c r="N540" t="s">
        <v>1228</v>
      </c>
      <c r="O540" t="s">
        <v>1231</v>
      </c>
      <c r="P540" t="s">
        <v>9967</v>
      </c>
      <c r="Q540" t="s">
        <v>21205</v>
      </c>
      <c r="R540">
        <v>44394</v>
      </c>
      <c r="S540" t="s">
        <v>2130</v>
      </c>
      <c r="T540" t="s">
        <v>2130</v>
      </c>
      <c r="U540" t="s">
        <v>21206</v>
      </c>
      <c r="V540" t="s">
        <v>13413</v>
      </c>
      <c r="W540" t="s">
        <v>25010</v>
      </c>
      <c r="X540">
        <v>31866</v>
      </c>
      <c r="Z540">
        <v>12251</v>
      </c>
      <c r="AB540" t="s">
        <v>1749</v>
      </c>
      <c r="AC540" t="s">
        <v>1749</v>
      </c>
      <c r="AD540" t="s">
        <v>1749</v>
      </c>
      <c r="AE540" t="s">
        <v>22374</v>
      </c>
      <c r="AF540" t="s">
        <v>21140</v>
      </c>
      <c r="AG540">
        <v>11869</v>
      </c>
      <c r="AH540">
        <v>12251</v>
      </c>
      <c r="AI540" t="s">
        <v>25011</v>
      </c>
      <c r="AJ540" t="s">
        <v>25012</v>
      </c>
      <c r="AK540" t="s">
        <v>25180</v>
      </c>
      <c r="AL540" t="s">
        <v>25181</v>
      </c>
      <c r="AN540" t="s">
        <v>21564</v>
      </c>
      <c r="AO540">
        <v>12251</v>
      </c>
      <c r="AP540" t="s">
        <v>1749</v>
      </c>
      <c r="AQ540" t="s">
        <v>224</v>
      </c>
      <c r="AR540" t="s">
        <v>18170</v>
      </c>
      <c r="AS540" t="s">
        <v>819</v>
      </c>
      <c r="AT540" t="s">
        <v>25182</v>
      </c>
      <c r="AU540" t="s">
        <v>1244</v>
      </c>
      <c r="AV540" t="s">
        <v>21562</v>
      </c>
      <c r="AW540" t="s">
        <v>8355</v>
      </c>
      <c r="AX540" t="s">
        <v>21566</v>
      </c>
      <c r="AY540" t="s">
        <v>25183</v>
      </c>
      <c r="BA540" t="s">
        <v>1749</v>
      </c>
    </row>
    <row r="541" spans="1:53">
      <c r="A541" t="str">
        <f t="shared" si="8"/>
        <v>기후변화센터의 동남아시아 개발도상국(미얀마) 내 고효율 쿡스토브 보급 사업 CPA-0541차</v>
      </c>
      <c r="B541">
        <v>539</v>
      </c>
      <c r="C541" t="s">
        <v>21140</v>
      </c>
      <c r="D541" t="s">
        <v>21141</v>
      </c>
      <c r="E541" t="s">
        <v>19218</v>
      </c>
      <c r="F541" t="s">
        <v>19218</v>
      </c>
      <c r="G541" t="s">
        <v>21142</v>
      </c>
      <c r="J541" t="s">
        <v>21143</v>
      </c>
      <c r="K541" t="s">
        <v>21144</v>
      </c>
      <c r="L541" t="s">
        <v>21570</v>
      </c>
      <c r="M541" t="s">
        <v>209</v>
      </c>
      <c r="N541" t="s">
        <v>1228</v>
      </c>
      <c r="O541" t="s">
        <v>1231</v>
      </c>
      <c r="P541" t="s">
        <v>21520</v>
      </c>
      <c r="Q541" t="s">
        <v>21205</v>
      </c>
      <c r="R541">
        <v>44394</v>
      </c>
      <c r="S541" t="s">
        <v>2130</v>
      </c>
      <c r="T541" t="s">
        <v>2130</v>
      </c>
      <c r="U541" t="s">
        <v>21206</v>
      </c>
      <c r="V541" t="s">
        <v>13413</v>
      </c>
      <c r="W541" t="s">
        <v>25010</v>
      </c>
      <c r="X541">
        <v>31866</v>
      </c>
      <c r="Z541">
        <v>12251</v>
      </c>
      <c r="AB541" t="s">
        <v>1749</v>
      </c>
      <c r="AC541" t="s">
        <v>1749</v>
      </c>
      <c r="AD541" t="s">
        <v>1749</v>
      </c>
      <c r="AE541" t="s">
        <v>22374</v>
      </c>
      <c r="AF541" t="s">
        <v>21140</v>
      </c>
      <c r="AG541">
        <v>11869</v>
      </c>
      <c r="AH541">
        <v>12251</v>
      </c>
      <c r="AI541" t="s">
        <v>25011</v>
      </c>
      <c r="AJ541" t="s">
        <v>25012</v>
      </c>
      <c r="AK541" t="s">
        <v>25184</v>
      </c>
      <c r="AL541" t="s">
        <v>25185</v>
      </c>
      <c r="AN541" t="s">
        <v>21572</v>
      </c>
      <c r="AO541">
        <v>12251</v>
      </c>
      <c r="AP541" t="s">
        <v>1749</v>
      </c>
      <c r="AQ541" t="s">
        <v>224</v>
      </c>
      <c r="AR541" t="s">
        <v>18170</v>
      </c>
      <c r="AS541" t="s">
        <v>819</v>
      </c>
      <c r="AT541" t="s">
        <v>25186</v>
      </c>
      <c r="AU541" t="s">
        <v>1244</v>
      </c>
      <c r="AV541" t="s">
        <v>21570</v>
      </c>
      <c r="AW541" t="s">
        <v>8355</v>
      </c>
      <c r="AX541" t="s">
        <v>21574</v>
      </c>
      <c r="AY541" t="s">
        <v>25187</v>
      </c>
      <c r="BA541" t="s">
        <v>1749</v>
      </c>
    </row>
    <row r="542" spans="1:53">
      <c r="A542" t="str">
        <f t="shared" si="8"/>
        <v>기후변화센터의 동남아시아 개발도상국(미얀마) 내 고효율 쿡스토브 보급 사업 CPA-0551차</v>
      </c>
      <c r="B542">
        <v>540</v>
      </c>
      <c r="C542" t="s">
        <v>21140</v>
      </c>
      <c r="D542" t="s">
        <v>21141</v>
      </c>
      <c r="E542" t="s">
        <v>19218</v>
      </c>
      <c r="F542" t="s">
        <v>19218</v>
      </c>
      <c r="G542" t="s">
        <v>21142</v>
      </c>
      <c r="J542" t="s">
        <v>21143</v>
      </c>
      <c r="K542" t="s">
        <v>21144</v>
      </c>
      <c r="L542" t="s">
        <v>21578</v>
      </c>
      <c r="M542" t="s">
        <v>209</v>
      </c>
      <c r="N542" t="s">
        <v>1228</v>
      </c>
      <c r="O542" t="s">
        <v>1231</v>
      </c>
      <c r="P542" t="s">
        <v>20055</v>
      </c>
      <c r="Q542" t="s">
        <v>21205</v>
      </c>
      <c r="R542">
        <v>44394</v>
      </c>
      <c r="S542" t="s">
        <v>2130</v>
      </c>
      <c r="T542" t="s">
        <v>2130</v>
      </c>
      <c r="U542" t="s">
        <v>21206</v>
      </c>
      <c r="V542" t="s">
        <v>13413</v>
      </c>
      <c r="W542" t="s">
        <v>25010</v>
      </c>
      <c r="X542">
        <v>31866</v>
      </c>
      <c r="Z542">
        <v>12251</v>
      </c>
      <c r="AB542" t="s">
        <v>1749</v>
      </c>
      <c r="AC542" t="s">
        <v>1749</v>
      </c>
      <c r="AD542" t="s">
        <v>1749</v>
      </c>
      <c r="AE542" t="s">
        <v>22374</v>
      </c>
      <c r="AF542" t="s">
        <v>21140</v>
      </c>
      <c r="AG542">
        <v>11869</v>
      </c>
      <c r="AH542">
        <v>12251</v>
      </c>
      <c r="AI542" t="s">
        <v>25011</v>
      </c>
      <c r="AJ542" t="s">
        <v>25012</v>
      </c>
      <c r="AK542" t="s">
        <v>25188</v>
      </c>
      <c r="AL542" t="s">
        <v>25189</v>
      </c>
      <c r="AN542" t="s">
        <v>21580</v>
      </c>
      <c r="AO542">
        <v>12251</v>
      </c>
      <c r="AP542" t="s">
        <v>1749</v>
      </c>
      <c r="AQ542" t="s">
        <v>224</v>
      </c>
      <c r="AR542" t="s">
        <v>18170</v>
      </c>
      <c r="AS542" t="s">
        <v>819</v>
      </c>
      <c r="AT542" t="s">
        <v>25190</v>
      </c>
      <c r="AU542" t="s">
        <v>1244</v>
      </c>
      <c r="AV542" t="s">
        <v>21578</v>
      </c>
      <c r="AW542" t="s">
        <v>8355</v>
      </c>
      <c r="AX542" t="s">
        <v>21582</v>
      </c>
      <c r="AY542" t="s">
        <v>25191</v>
      </c>
      <c r="BA542" t="s">
        <v>1749</v>
      </c>
    </row>
    <row r="543" spans="1:53">
      <c r="A543" t="str">
        <f t="shared" si="8"/>
        <v>기후변화센터의 동남아시아 개발도상국(미얀마) 내 고효율 쿡스토브 보급 사업 CPA-0561차</v>
      </c>
      <c r="B543">
        <v>541</v>
      </c>
      <c r="C543" t="s">
        <v>21140</v>
      </c>
      <c r="D543" t="s">
        <v>21141</v>
      </c>
      <c r="E543" t="s">
        <v>19218</v>
      </c>
      <c r="F543" t="s">
        <v>19218</v>
      </c>
      <c r="G543" t="s">
        <v>21142</v>
      </c>
      <c r="J543" t="s">
        <v>21143</v>
      </c>
      <c r="K543" t="s">
        <v>21144</v>
      </c>
      <c r="L543" t="s">
        <v>21586</v>
      </c>
      <c r="M543" t="s">
        <v>209</v>
      </c>
      <c r="N543" t="s">
        <v>1228</v>
      </c>
      <c r="O543" t="s">
        <v>1231</v>
      </c>
      <c r="P543" t="s">
        <v>21393</v>
      </c>
      <c r="Q543" t="s">
        <v>21205</v>
      </c>
      <c r="R543">
        <v>44394</v>
      </c>
      <c r="S543" t="s">
        <v>2130</v>
      </c>
      <c r="T543" t="s">
        <v>2130</v>
      </c>
      <c r="U543" t="s">
        <v>21206</v>
      </c>
      <c r="V543" t="s">
        <v>13413</v>
      </c>
      <c r="W543" t="s">
        <v>25010</v>
      </c>
      <c r="X543">
        <v>31866</v>
      </c>
      <c r="Z543">
        <v>12251</v>
      </c>
      <c r="AB543" t="s">
        <v>1749</v>
      </c>
      <c r="AC543" t="s">
        <v>1749</v>
      </c>
      <c r="AD543" t="s">
        <v>1749</v>
      </c>
      <c r="AE543" t="s">
        <v>22374</v>
      </c>
      <c r="AF543" t="s">
        <v>21140</v>
      </c>
      <c r="AG543">
        <v>11869</v>
      </c>
      <c r="AH543">
        <v>12251</v>
      </c>
      <c r="AI543" t="s">
        <v>25011</v>
      </c>
      <c r="AJ543" t="s">
        <v>25012</v>
      </c>
      <c r="AK543" t="s">
        <v>25192</v>
      </c>
      <c r="AL543" t="s">
        <v>25193</v>
      </c>
      <c r="AN543" t="s">
        <v>21588</v>
      </c>
      <c r="AO543">
        <v>12251</v>
      </c>
      <c r="AP543" t="s">
        <v>1749</v>
      </c>
      <c r="AQ543" t="s">
        <v>224</v>
      </c>
      <c r="AR543" t="s">
        <v>18170</v>
      </c>
      <c r="AS543" t="s">
        <v>819</v>
      </c>
      <c r="AT543" t="s">
        <v>25194</v>
      </c>
      <c r="AU543" t="s">
        <v>1244</v>
      </c>
      <c r="AV543" t="s">
        <v>21586</v>
      </c>
      <c r="AW543" t="s">
        <v>8355</v>
      </c>
      <c r="AX543" t="s">
        <v>21590</v>
      </c>
      <c r="AY543" t="s">
        <v>25195</v>
      </c>
      <c r="BA543" t="s">
        <v>1749</v>
      </c>
    </row>
    <row r="544" spans="1:53">
      <c r="A544" t="str">
        <f t="shared" si="8"/>
        <v>기후변화센터의 동남아시아 개발도상국(미얀마) 내 고효율 쿡스토브 보급 사업 CPA-0571차</v>
      </c>
      <c r="B544">
        <v>542</v>
      </c>
      <c r="C544" t="s">
        <v>21140</v>
      </c>
      <c r="D544" t="s">
        <v>21141</v>
      </c>
      <c r="E544" t="s">
        <v>19218</v>
      </c>
      <c r="F544" t="s">
        <v>19218</v>
      </c>
      <c r="G544" t="s">
        <v>21142</v>
      </c>
      <c r="J544" t="s">
        <v>21143</v>
      </c>
      <c r="K544" t="s">
        <v>21144</v>
      </c>
      <c r="L544" t="s">
        <v>21594</v>
      </c>
      <c r="M544" t="s">
        <v>209</v>
      </c>
      <c r="N544" t="s">
        <v>1228</v>
      </c>
      <c r="O544" t="s">
        <v>1231</v>
      </c>
      <c r="P544" t="s">
        <v>21529</v>
      </c>
      <c r="Q544" t="s">
        <v>21205</v>
      </c>
      <c r="R544">
        <v>44394</v>
      </c>
      <c r="S544" t="s">
        <v>2130</v>
      </c>
      <c r="T544" t="s">
        <v>2130</v>
      </c>
      <c r="U544" t="s">
        <v>21206</v>
      </c>
      <c r="V544" t="s">
        <v>13413</v>
      </c>
      <c r="W544" t="s">
        <v>25010</v>
      </c>
      <c r="X544">
        <v>31866</v>
      </c>
      <c r="Z544">
        <v>12251</v>
      </c>
      <c r="AB544" t="s">
        <v>1749</v>
      </c>
      <c r="AC544" t="s">
        <v>1749</v>
      </c>
      <c r="AD544" t="s">
        <v>1749</v>
      </c>
      <c r="AE544" t="s">
        <v>22374</v>
      </c>
      <c r="AF544" t="s">
        <v>21140</v>
      </c>
      <c r="AG544">
        <v>11869</v>
      </c>
      <c r="AH544">
        <v>12251</v>
      </c>
      <c r="AI544" t="s">
        <v>25011</v>
      </c>
      <c r="AJ544" t="s">
        <v>25012</v>
      </c>
      <c r="AK544" t="s">
        <v>25196</v>
      </c>
      <c r="AL544" t="s">
        <v>25197</v>
      </c>
      <c r="AN544" t="s">
        <v>21596</v>
      </c>
      <c r="AO544">
        <v>12251</v>
      </c>
      <c r="AP544" t="s">
        <v>1749</v>
      </c>
      <c r="AQ544" t="s">
        <v>224</v>
      </c>
      <c r="AR544" t="s">
        <v>18170</v>
      </c>
      <c r="AS544" t="s">
        <v>819</v>
      </c>
      <c r="AT544" t="s">
        <v>25198</v>
      </c>
      <c r="AU544" t="s">
        <v>1244</v>
      </c>
      <c r="AV544" t="s">
        <v>21594</v>
      </c>
      <c r="AW544" t="s">
        <v>8355</v>
      </c>
      <c r="AX544" t="s">
        <v>21598</v>
      </c>
      <c r="AY544" t="s">
        <v>25199</v>
      </c>
      <c r="BA544" t="s">
        <v>1749</v>
      </c>
    </row>
    <row r="545" spans="1:53">
      <c r="A545" t="str">
        <f t="shared" si="8"/>
        <v>기후변화센터의 동남아시아 개발도상국(미얀마) 내 고효율 쿡스토브 보급 사업 CPA-0581차</v>
      </c>
      <c r="B545">
        <v>543</v>
      </c>
      <c r="C545" t="s">
        <v>21140</v>
      </c>
      <c r="D545" t="s">
        <v>21141</v>
      </c>
      <c r="E545" t="s">
        <v>19218</v>
      </c>
      <c r="F545" t="s">
        <v>19218</v>
      </c>
      <c r="G545" t="s">
        <v>21142</v>
      </c>
      <c r="J545" t="s">
        <v>21143</v>
      </c>
      <c r="K545" t="s">
        <v>21144</v>
      </c>
      <c r="L545" t="s">
        <v>21602</v>
      </c>
      <c r="M545" t="s">
        <v>209</v>
      </c>
      <c r="N545" t="s">
        <v>1228</v>
      </c>
      <c r="O545" t="s">
        <v>1231</v>
      </c>
      <c r="P545" t="s">
        <v>9967</v>
      </c>
      <c r="Q545" t="s">
        <v>21205</v>
      </c>
      <c r="R545">
        <v>44394</v>
      </c>
      <c r="S545" t="s">
        <v>2130</v>
      </c>
      <c r="T545" t="s">
        <v>2130</v>
      </c>
      <c r="U545" t="s">
        <v>21206</v>
      </c>
      <c r="V545" t="s">
        <v>13413</v>
      </c>
      <c r="W545" t="s">
        <v>25010</v>
      </c>
      <c r="X545">
        <v>31866</v>
      </c>
      <c r="Z545">
        <v>12251</v>
      </c>
      <c r="AB545" t="s">
        <v>1749</v>
      </c>
      <c r="AC545" t="s">
        <v>1749</v>
      </c>
      <c r="AD545" t="s">
        <v>1749</v>
      </c>
      <c r="AE545" t="s">
        <v>22374</v>
      </c>
      <c r="AF545" t="s">
        <v>21140</v>
      </c>
      <c r="AG545">
        <v>11869</v>
      </c>
      <c r="AH545">
        <v>12251</v>
      </c>
      <c r="AI545" t="s">
        <v>25011</v>
      </c>
      <c r="AJ545" t="s">
        <v>25012</v>
      </c>
      <c r="AK545" t="s">
        <v>25200</v>
      </c>
      <c r="AL545" t="s">
        <v>25201</v>
      </c>
      <c r="AN545" t="s">
        <v>21604</v>
      </c>
      <c r="AO545">
        <v>12251</v>
      </c>
      <c r="AP545" t="s">
        <v>1749</v>
      </c>
      <c r="AQ545" t="s">
        <v>224</v>
      </c>
      <c r="AR545" t="s">
        <v>18170</v>
      </c>
      <c r="AS545" t="s">
        <v>819</v>
      </c>
      <c r="AT545" t="s">
        <v>25202</v>
      </c>
      <c r="AU545" t="s">
        <v>1244</v>
      </c>
      <c r="AV545" t="s">
        <v>21602</v>
      </c>
      <c r="AW545" t="s">
        <v>8355</v>
      </c>
      <c r="AX545" t="s">
        <v>21606</v>
      </c>
      <c r="AY545" t="s">
        <v>25203</v>
      </c>
      <c r="BA545" t="s">
        <v>1749</v>
      </c>
    </row>
    <row r="546" spans="1:53">
      <c r="A546" t="str">
        <f t="shared" si="8"/>
        <v>피지의 개선된 쿡스토브 사업 - CPA 012차</v>
      </c>
      <c r="B546">
        <v>544</v>
      </c>
      <c r="C546" t="s">
        <v>425</v>
      </c>
      <c r="D546" t="s">
        <v>1220</v>
      </c>
      <c r="E546" t="s">
        <v>20933</v>
      </c>
      <c r="F546" t="s">
        <v>20933</v>
      </c>
      <c r="G546" t="s">
        <v>1223</v>
      </c>
      <c r="H546" t="s">
        <v>1224</v>
      </c>
      <c r="I546" t="s">
        <v>1224</v>
      </c>
      <c r="J546" t="s">
        <v>1225</v>
      </c>
      <c r="K546" t="s">
        <v>1226</v>
      </c>
      <c r="L546" t="s">
        <v>20934</v>
      </c>
      <c r="M546" t="s">
        <v>209</v>
      </c>
      <c r="N546" t="s">
        <v>1228</v>
      </c>
      <c r="O546" t="s">
        <v>1231</v>
      </c>
      <c r="P546" t="s">
        <v>20011</v>
      </c>
      <c r="Q546" t="s">
        <v>20935</v>
      </c>
      <c r="R546">
        <v>4431</v>
      </c>
      <c r="S546" t="s">
        <v>2130</v>
      </c>
      <c r="T546" t="s">
        <v>2130</v>
      </c>
      <c r="U546" t="s">
        <v>20683</v>
      </c>
      <c r="V546" t="s">
        <v>13427</v>
      </c>
      <c r="W546" t="s">
        <v>23496</v>
      </c>
      <c r="X546">
        <v>1551</v>
      </c>
      <c r="Z546">
        <v>1212</v>
      </c>
      <c r="AB546" t="s">
        <v>1749</v>
      </c>
      <c r="AC546" t="s">
        <v>1749</v>
      </c>
      <c r="AD546" t="s">
        <v>1749</v>
      </c>
      <c r="AE546" t="s">
        <v>22316</v>
      </c>
      <c r="AF546" t="s">
        <v>425</v>
      </c>
      <c r="AG546">
        <v>1088</v>
      </c>
      <c r="AH546">
        <v>1212</v>
      </c>
      <c r="AI546" t="s">
        <v>25204</v>
      </c>
      <c r="AJ546" t="s">
        <v>25205</v>
      </c>
      <c r="AK546" t="s">
        <v>25206</v>
      </c>
      <c r="AL546" t="s">
        <v>25207</v>
      </c>
      <c r="AM546" t="s">
        <v>25208</v>
      </c>
      <c r="AN546" t="s">
        <v>20938</v>
      </c>
      <c r="AO546">
        <v>1212</v>
      </c>
      <c r="AP546" t="s">
        <v>1749</v>
      </c>
      <c r="AQ546" t="s">
        <v>224</v>
      </c>
      <c r="AR546" t="s">
        <v>18195</v>
      </c>
      <c r="AS546" t="s">
        <v>819</v>
      </c>
      <c r="AT546" t="s">
        <v>25209</v>
      </c>
      <c r="AU546" t="s">
        <v>1244</v>
      </c>
      <c r="AV546" t="s">
        <v>20934</v>
      </c>
      <c r="AW546" t="s">
        <v>25210</v>
      </c>
      <c r="AX546" t="s">
        <v>20941</v>
      </c>
      <c r="AY546" t="s">
        <v>25211</v>
      </c>
      <c r="BA546" t="s">
        <v>1749</v>
      </c>
    </row>
    <row r="547" spans="1:53">
      <c r="A547" t="str">
        <f t="shared" si="8"/>
        <v>피지의 개선된 쿡스토브 사업 - CPA 022차</v>
      </c>
      <c r="B547">
        <v>545</v>
      </c>
      <c r="C547" t="s">
        <v>425</v>
      </c>
      <c r="D547" t="s">
        <v>1220</v>
      </c>
      <c r="E547" t="s">
        <v>20933</v>
      </c>
      <c r="F547" t="s">
        <v>20933</v>
      </c>
      <c r="G547" t="s">
        <v>1223</v>
      </c>
      <c r="H547" t="s">
        <v>1224</v>
      </c>
      <c r="I547" t="s">
        <v>1224</v>
      </c>
      <c r="J547" t="s">
        <v>1225</v>
      </c>
      <c r="K547" t="s">
        <v>1226</v>
      </c>
      <c r="L547" t="s">
        <v>20947</v>
      </c>
      <c r="M547" t="s">
        <v>209</v>
      </c>
      <c r="N547" t="s">
        <v>1228</v>
      </c>
      <c r="O547" t="s">
        <v>1231</v>
      </c>
      <c r="P547" t="s">
        <v>1010</v>
      </c>
      <c r="Q547" t="s">
        <v>20948</v>
      </c>
      <c r="R547">
        <v>268415</v>
      </c>
      <c r="S547" t="s">
        <v>2130</v>
      </c>
      <c r="T547" t="s">
        <v>2130</v>
      </c>
      <c r="U547" t="s">
        <v>20683</v>
      </c>
      <c r="V547" t="s">
        <v>13427</v>
      </c>
      <c r="W547" t="s">
        <v>23496</v>
      </c>
      <c r="X547">
        <v>71881</v>
      </c>
      <c r="Z547">
        <v>52368</v>
      </c>
      <c r="AB547" t="s">
        <v>1749</v>
      </c>
      <c r="AC547" t="s">
        <v>1749</v>
      </c>
      <c r="AD547" t="s">
        <v>1749</v>
      </c>
      <c r="AE547" t="s">
        <v>22316</v>
      </c>
      <c r="AF547" t="s">
        <v>425</v>
      </c>
      <c r="AG547">
        <v>23224</v>
      </c>
      <c r="AH547">
        <v>52368</v>
      </c>
      <c r="AI547" t="s">
        <v>25204</v>
      </c>
      <c r="AJ547" t="s">
        <v>25205</v>
      </c>
      <c r="AK547" t="s">
        <v>25212</v>
      </c>
      <c r="AL547" t="s">
        <v>25213</v>
      </c>
      <c r="AM547" t="s">
        <v>25214</v>
      </c>
      <c r="AN547" t="s">
        <v>20951</v>
      </c>
      <c r="AO547">
        <v>52368</v>
      </c>
      <c r="AP547" t="s">
        <v>1749</v>
      </c>
      <c r="AQ547" t="s">
        <v>224</v>
      </c>
      <c r="AR547" t="s">
        <v>18195</v>
      </c>
      <c r="AS547" t="s">
        <v>819</v>
      </c>
      <c r="AT547" t="s">
        <v>25215</v>
      </c>
      <c r="AU547" t="s">
        <v>1244</v>
      </c>
      <c r="AV547" t="s">
        <v>20947</v>
      </c>
      <c r="AW547" t="s">
        <v>25210</v>
      </c>
      <c r="AX547" t="s">
        <v>20953</v>
      </c>
      <c r="AY547" t="s">
        <v>25216</v>
      </c>
      <c r="BA547" t="s">
        <v>1749</v>
      </c>
    </row>
    <row r="548" spans="1:53">
      <c r="A548" t="str">
        <f t="shared" si="8"/>
        <v>BioLite의 발전된 쿡스토브 프로그램 - 한국에서 지원하는 CPA 0141차</v>
      </c>
      <c r="B548">
        <v>546</v>
      </c>
      <c r="C548" t="s">
        <v>20381</v>
      </c>
      <c r="D548" t="s">
        <v>20382</v>
      </c>
      <c r="E548" t="s">
        <v>19348</v>
      </c>
      <c r="F548" t="s">
        <v>19348</v>
      </c>
      <c r="G548" t="s">
        <v>20384</v>
      </c>
      <c r="H548" t="s">
        <v>20385</v>
      </c>
      <c r="I548" t="s">
        <v>1224</v>
      </c>
      <c r="J548" t="s">
        <v>1225</v>
      </c>
      <c r="K548" t="s">
        <v>20386</v>
      </c>
      <c r="L548" t="s">
        <v>20957</v>
      </c>
      <c r="M548" t="s">
        <v>209</v>
      </c>
      <c r="N548" t="s">
        <v>1228</v>
      </c>
      <c r="O548" t="s">
        <v>1231</v>
      </c>
      <c r="P548" t="s">
        <v>10936</v>
      </c>
      <c r="Q548" t="s">
        <v>20388</v>
      </c>
      <c r="R548">
        <v>42510</v>
      </c>
      <c r="S548" t="s">
        <v>2130</v>
      </c>
      <c r="T548" t="s">
        <v>2130</v>
      </c>
      <c r="U548" t="s">
        <v>20402</v>
      </c>
      <c r="V548" t="s">
        <v>13413</v>
      </c>
      <c r="W548" t="s">
        <v>25217</v>
      </c>
      <c r="X548">
        <v>39715</v>
      </c>
      <c r="Z548">
        <v>17360</v>
      </c>
      <c r="AB548" t="s">
        <v>1749</v>
      </c>
      <c r="AC548" t="s">
        <v>1749</v>
      </c>
      <c r="AD548" t="s">
        <v>1749</v>
      </c>
      <c r="AE548" t="s">
        <v>15202</v>
      </c>
      <c r="AF548" t="s">
        <v>20381</v>
      </c>
      <c r="AG548">
        <v>15054</v>
      </c>
      <c r="AH548">
        <v>17360</v>
      </c>
      <c r="AI548" t="s">
        <v>25218</v>
      </c>
      <c r="AJ548" t="s">
        <v>25219</v>
      </c>
      <c r="AK548" t="s">
        <v>25220</v>
      </c>
      <c r="AL548" t="s">
        <v>25221</v>
      </c>
      <c r="AM548" t="s">
        <v>25222</v>
      </c>
      <c r="AN548" t="s">
        <v>20960</v>
      </c>
      <c r="AO548">
        <v>17360</v>
      </c>
      <c r="AP548" t="s">
        <v>1749</v>
      </c>
      <c r="AQ548" t="s">
        <v>224</v>
      </c>
      <c r="AR548" t="s">
        <v>18195</v>
      </c>
      <c r="AS548" t="s">
        <v>819</v>
      </c>
      <c r="AT548" t="s">
        <v>25223</v>
      </c>
      <c r="AU548" t="s">
        <v>1244</v>
      </c>
      <c r="AV548" t="s">
        <v>20957</v>
      </c>
      <c r="AW548" t="s">
        <v>25224</v>
      </c>
      <c r="AX548" t="s">
        <v>20962</v>
      </c>
      <c r="AY548" t="s">
        <v>25225</v>
      </c>
      <c r="BA548" t="s">
        <v>1749</v>
      </c>
    </row>
    <row r="549" spans="1:53">
      <c r="A549" t="str">
        <f t="shared" si="8"/>
        <v>BioLite의 발전된 쿡스토브 프로그램 - 한국에서 지원하는 CPA 0151차</v>
      </c>
      <c r="B549">
        <v>547</v>
      </c>
      <c r="C549" t="s">
        <v>20381</v>
      </c>
      <c r="D549" t="s">
        <v>20382</v>
      </c>
      <c r="E549" t="s">
        <v>19348</v>
      </c>
      <c r="F549" t="s">
        <v>19348</v>
      </c>
      <c r="G549" t="s">
        <v>20384</v>
      </c>
      <c r="H549" t="s">
        <v>20385</v>
      </c>
      <c r="I549" t="s">
        <v>1224</v>
      </c>
      <c r="J549" t="s">
        <v>1225</v>
      </c>
      <c r="K549" t="s">
        <v>20386</v>
      </c>
      <c r="L549" t="s">
        <v>20966</v>
      </c>
      <c r="M549" t="s">
        <v>209</v>
      </c>
      <c r="N549" t="s">
        <v>1228</v>
      </c>
      <c r="O549" t="s">
        <v>1231</v>
      </c>
      <c r="P549" t="s">
        <v>10936</v>
      </c>
      <c r="Q549" t="s">
        <v>20388</v>
      </c>
      <c r="R549">
        <v>42510</v>
      </c>
      <c r="S549" t="s">
        <v>2130</v>
      </c>
      <c r="T549" t="s">
        <v>2130</v>
      </c>
      <c r="U549" t="s">
        <v>20402</v>
      </c>
      <c r="V549" t="s">
        <v>13413</v>
      </c>
      <c r="W549" t="s">
        <v>25217</v>
      </c>
      <c r="X549">
        <v>39715</v>
      </c>
      <c r="Z549">
        <v>14858</v>
      </c>
      <c r="AB549" t="s">
        <v>1749</v>
      </c>
      <c r="AC549" t="s">
        <v>1749</v>
      </c>
      <c r="AD549" t="s">
        <v>1749</v>
      </c>
      <c r="AE549" t="s">
        <v>15202</v>
      </c>
      <c r="AF549" t="s">
        <v>20381</v>
      </c>
      <c r="AG549">
        <v>12884</v>
      </c>
      <c r="AH549">
        <v>14858</v>
      </c>
      <c r="AI549" t="s">
        <v>25218</v>
      </c>
      <c r="AJ549" t="s">
        <v>25219</v>
      </c>
      <c r="AK549" t="s">
        <v>25226</v>
      </c>
      <c r="AL549" t="s">
        <v>25227</v>
      </c>
      <c r="AM549" t="s">
        <v>25222</v>
      </c>
      <c r="AN549" t="s">
        <v>20969</v>
      </c>
      <c r="AO549">
        <v>14858</v>
      </c>
      <c r="AP549" t="s">
        <v>1749</v>
      </c>
      <c r="AQ549" t="s">
        <v>224</v>
      </c>
      <c r="AR549" t="s">
        <v>18195</v>
      </c>
      <c r="AS549" t="s">
        <v>819</v>
      </c>
      <c r="AT549" t="s">
        <v>25228</v>
      </c>
      <c r="AU549" t="s">
        <v>1244</v>
      </c>
      <c r="AV549" t="s">
        <v>20966</v>
      </c>
      <c r="AW549" t="s">
        <v>25224</v>
      </c>
      <c r="AX549" t="s">
        <v>20971</v>
      </c>
      <c r="AY549" t="s">
        <v>25229</v>
      </c>
      <c r="BA549" t="s">
        <v>1749</v>
      </c>
    </row>
    <row r="550" spans="1:53">
      <c r="A550" t="str">
        <f t="shared" si="8"/>
        <v>BioLite의 발전된 쿡스토브 프로그램 - 한국에서 지원하는 CPA 0161차</v>
      </c>
      <c r="B550">
        <v>548</v>
      </c>
      <c r="C550" t="s">
        <v>20381</v>
      </c>
      <c r="D550" t="s">
        <v>20382</v>
      </c>
      <c r="E550" t="s">
        <v>19348</v>
      </c>
      <c r="F550" t="s">
        <v>19348</v>
      </c>
      <c r="G550" t="s">
        <v>20384</v>
      </c>
      <c r="H550" t="s">
        <v>20385</v>
      </c>
      <c r="I550" t="s">
        <v>1224</v>
      </c>
      <c r="J550" t="s">
        <v>1225</v>
      </c>
      <c r="K550" t="s">
        <v>20386</v>
      </c>
      <c r="L550" t="s">
        <v>20975</v>
      </c>
      <c r="M550" t="s">
        <v>209</v>
      </c>
      <c r="N550" t="s">
        <v>1228</v>
      </c>
      <c r="O550" t="s">
        <v>1231</v>
      </c>
      <c r="P550" t="s">
        <v>10936</v>
      </c>
      <c r="Q550" t="s">
        <v>20388</v>
      </c>
      <c r="R550">
        <v>42510</v>
      </c>
      <c r="S550" t="s">
        <v>2130</v>
      </c>
      <c r="T550" t="s">
        <v>2130</v>
      </c>
      <c r="U550" t="s">
        <v>20402</v>
      </c>
      <c r="V550" t="s">
        <v>13413</v>
      </c>
      <c r="W550" t="s">
        <v>25217</v>
      </c>
      <c r="X550">
        <v>39715</v>
      </c>
      <c r="Z550">
        <v>11975</v>
      </c>
      <c r="AB550" t="s">
        <v>1749</v>
      </c>
      <c r="AC550" t="s">
        <v>1749</v>
      </c>
      <c r="AD550" t="s">
        <v>1749</v>
      </c>
      <c r="AE550" t="s">
        <v>15202</v>
      </c>
      <c r="AF550" t="s">
        <v>20381</v>
      </c>
      <c r="AG550">
        <v>10384</v>
      </c>
      <c r="AH550">
        <v>11975</v>
      </c>
      <c r="AI550" t="s">
        <v>25218</v>
      </c>
      <c r="AJ550" t="s">
        <v>25219</v>
      </c>
      <c r="AK550" t="s">
        <v>25230</v>
      </c>
      <c r="AL550" t="s">
        <v>25231</v>
      </c>
      <c r="AM550" t="s">
        <v>25222</v>
      </c>
      <c r="AN550" t="s">
        <v>20978</v>
      </c>
      <c r="AO550">
        <v>11975</v>
      </c>
      <c r="AP550" t="s">
        <v>1749</v>
      </c>
      <c r="AQ550" t="s">
        <v>224</v>
      </c>
      <c r="AR550" t="s">
        <v>18195</v>
      </c>
      <c r="AS550" t="s">
        <v>819</v>
      </c>
      <c r="AT550" t="s">
        <v>25232</v>
      </c>
      <c r="AU550" t="s">
        <v>1244</v>
      </c>
      <c r="AV550" t="s">
        <v>20975</v>
      </c>
      <c r="AW550" t="s">
        <v>25224</v>
      </c>
      <c r="AX550" t="s">
        <v>20980</v>
      </c>
      <c r="AY550" t="s">
        <v>25233</v>
      </c>
      <c r="BA550" t="s">
        <v>1749</v>
      </c>
    </row>
    <row r="551" spans="1:53">
      <c r="A551" t="str">
        <f t="shared" si="8"/>
        <v>BioLite의 발전된 쿡스토브 프로그램 - 한국에서 지원하는 CPA 0171차</v>
      </c>
      <c r="B551">
        <v>549</v>
      </c>
      <c r="C551" t="s">
        <v>20381</v>
      </c>
      <c r="D551" t="s">
        <v>20382</v>
      </c>
      <c r="E551" t="s">
        <v>20984</v>
      </c>
      <c r="F551" t="s">
        <v>19348</v>
      </c>
      <c r="G551" t="s">
        <v>20384</v>
      </c>
      <c r="H551" t="s">
        <v>20385</v>
      </c>
      <c r="I551" t="s">
        <v>1224</v>
      </c>
      <c r="J551" t="s">
        <v>1225</v>
      </c>
      <c r="K551" t="s">
        <v>20386</v>
      </c>
      <c r="L551" t="s">
        <v>20985</v>
      </c>
      <c r="M551" t="s">
        <v>209</v>
      </c>
      <c r="N551" t="s">
        <v>1228</v>
      </c>
      <c r="O551" t="s">
        <v>1231</v>
      </c>
      <c r="P551" t="s">
        <v>10936</v>
      </c>
      <c r="Q551" t="s">
        <v>20388</v>
      </c>
      <c r="R551">
        <v>42510</v>
      </c>
      <c r="S551" t="s">
        <v>2130</v>
      </c>
      <c r="T551" t="s">
        <v>2130</v>
      </c>
      <c r="U551" t="s">
        <v>20402</v>
      </c>
      <c r="V551" t="s">
        <v>13413</v>
      </c>
      <c r="W551" t="s">
        <v>25217</v>
      </c>
      <c r="X551">
        <v>39715</v>
      </c>
      <c r="Z551">
        <v>10603</v>
      </c>
      <c r="AB551" t="s">
        <v>1749</v>
      </c>
      <c r="AC551" t="s">
        <v>1749</v>
      </c>
      <c r="AD551" t="s">
        <v>1749</v>
      </c>
      <c r="AE551" t="s">
        <v>15202</v>
      </c>
      <c r="AF551" t="s">
        <v>20381</v>
      </c>
      <c r="AG551">
        <v>9194</v>
      </c>
      <c r="AH551">
        <v>10603</v>
      </c>
      <c r="AI551" t="s">
        <v>25218</v>
      </c>
      <c r="AJ551" t="s">
        <v>25219</v>
      </c>
      <c r="AK551" t="s">
        <v>25234</v>
      </c>
      <c r="AL551" t="s">
        <v>25235</v>
      </c>
      <c r="AM551" t="s">
        <v>25222</v>
      </c>
      <c r="AN551" t="s">
        <v>20988</v>
      </c>
      <c r="AO551">
        <v>10603</v>
      </c>
      <c r="AP551" t="s">
        <v>1749</v>
      </c>
      <c r="AQ551" t="s">
        <v>224</v>
      </c>
      <c r="AR551" t="s">
        <v>18195</v>
      </c>
      <c r="AS551" t="s">
        <v>819</v>
      </c>
      <c r="AT551" t="s">
        <v>25236</v>
      </c>
      <c r="AU551" t="s">
        <v>1244</v>
      </c>
      <c r="AV551" t="s">
        <v>20985</v>
      </c>
      <c r="AW551" t="s">
        <v>25224</v>
      </c>
      <c r="AX551" t="s">
        <v>20990</v>
      </c>
      <c r="AY551" t="s">
        <v>25237</v>
      </c>
      <c r="BA551" t="s">
        <v>1749</v>
      </c>
    </row>
    <row r="552" spans="1:53">
      <c r="A552" t="str">
        <f t="shared" si="8"/>
        <v>BioLite의 발전된 쿡스토브 프로그램 - 한국에서 지원하는 CPA 0181차</v>
      </c>
      <c r="B552">
        <v>550</v>
      </c>
      <c r="C552" t="s">
        <v>20381</v>
      </c>
      <c r="D552" t="s">
        <v>20382</v>
      </c>
      <c r="E552" t="s">
        <v>19348</v>
      </c>
      <c r="F552" t="s">
        <v>19348</v>
      </c>
      <c r="G552" t="s">
        <v>20384</v>
      </c>
      <c r="H552" t="s">
        <v>20385</v>
      </c>
      <c r="I552" t="s">
        <v>1224</v>
      </c>
      <c r="J552" t="s">
        <v>1225</v>
      </c>
      <c r="K552" t="s">
        <v>20386</v>
      </c>
      <c r="L552" t="s">
        <v>20994</v>
      </c>
      <c r="M552" t="s">
        <v>209</v>
      </c>
      <c r="N552" t="s">
        <v>1228</v>
      </c>
      <c r="O552" t="s">
        <v>1231</v>
      </c>
      <c r="P552" t="s">
        <v>10936</v>
      </c>
      <c r="Q552" t="s">
        <v>20388</v>
      </c>
      <c r="R552">
        <v>42510</v>
      </c>
      <c r="S552" t="s">
        <v>2130</v>
      </c>
      <c r="T552" t="s">
        <v>2130</v>
      </c>
      <c r="U552" t="s">
        <v>20402</v>
      </c>
      <c r="V552" t="s">
        <v>13413</v>
      </c>
      <c r="W552" t="s">
        <v>25217</v>
      </c>
      <c r="X552">
        <v>39715</v>
      </c>
      <c r="Z552">
        <v>10070</v>
      </c>
      <c r="AB552" t="s">
        <v>1749</v>
      </c>
      <c r="AC552" t="s">
        <v>1749</v>
      </c>
      <c r="AD552" t="s">
        <v>1749</v>
      </c>
      <c r="AE552" t="s">
        <v>15202</v>
      </c>
      <c r="AF552" t="s">
        <v>20381</v>
      </c>
      <c r="AG552">
        <v>8732</v>
      </c>
      <c r="AH552">
        <v>10070</v>
      </c>
      <c r="AI552" t="s">
        <v>25218</v>
      </c>
      <c r="AJ552" t="s">
        <v>25219</v>
      </c>
      <c r="AK552" t="s">
        <v>25238</v>
      </c>
      <c r="AL552" t="s">
        <v>25239</v>
      </c>
      <c r="AM552" t="s">
        <v>25222</v>
      </c>
      <c r="AN552" t="s">
        <v>20997</v>
      </c>
      <c r="AO552">
        <v>10070</v>
      </c>
      <c r="AP552" t="s">
        <v>1749</v>
      </c>
      <c r="AQ552" t="s">
        <v>224</v>
      </c>
      <c r="AR552" t="s">
        <v>18195</v>
      </c>
      <c r="AS552" t="s">
        <v>819</v>
      </c>
      <c r="AT552" t="s">
        <v>25240</v>
      </c>
      <c r="AU552" t="s">
        <v>1244</v>
      </c>
      <c r="AV552" t="s">
        <v>20994</v>
      </c>
      <c r="AW552" t="s">
        <v>25224</v>
      </c>
      <c r="AX552" t="s">
        <v>20999</v>
      </c>
      <c r="AY552" t="s">
        <v>25241</v>
      </c>
      <c r="BA552" t="s">
        <v>1749</v>
      </c>
    </row>
    <row r="553" spans="1:53">
      <c r="A553" t="str">
        <f t="shared" si="8"/>
        <v>BioLite의 발전된 쿡스토브 프로그램 - 한국에서 지원하는 CPA 0191차</v>
      </c>
      <c r="B553">
        <v>551</v>
      </c>
      <c r="C553" t="s">
        <v>20381</v>
      </c>
      <c r="D553" t="s">
        <v>20382</v>
      </c>
      <c r="E553" t="s">
        <v>19348</v>
      </c>
      <c r="F553" t="s">
        <v>19348</v>
      </c>
      <c r="G553" t="s">
        <v>20384</v>
      </c>
      <c r="H553" t="s">
        <v>20385</v>
      </c>
      <c r="I553" t="s">
        <v>1224</v>
      </c>
      <c r="J553" t="s">
        <v>1225</v>
      </c>
      <c r="K553" t="s">
        <v>20386</v>
      </c>
      <c r="L553" t="s">
        <v>21003</v>
      </c>
      <c r="M553" t="s">
        <v>209</v>
      </c>
      <c r="N553" t="s">
        <v>1228</v>
      </c>
      <c r="O553" t="s">
        <v>1231</v>
      </c>
      <c r="P553" t="s">
        <v>10936</v>
      </c>
      <c r="Q553" t="s">
        <v>20388</v>
      </c>
      <c r="R553">
        <v>42510</v>
      </c>
      <c r="S553" t="s">
        <v>2130</v>
      </c>
      <c r="T553" t="s">
        <v>2130</v>
      </c>
      <c r="U553" t="s">
        <v>20402</v>
      </c>
      <c r="V553" t="s">
        <v>13413</v>
      </c>
      <c r="W553" t="s">
        <v>25217</v>
      </c>
      <c r="X553">
        <v>39715</v>
      </c>
      <c r="Z553">
        <v>7767</v>
      </c>
      <c r="AB553" t="s">
        <v>1749</v>
      </c>
      <c r="AC553" t="s">
        <v>1749</v>
      </c>
      <c r="AD553" t="s">
        <v>1749</v>
      </c>
      <c r="AE553" t="s">
        <v>15202</v>
      </c>
      <c r="AF553" t="s">
        <v>20381</v>
      </c>
      <c r="AG553">
        <v>6735</v>
      </c>
      <c r="AH553">
        <v>7767</v>
      </c>
      <c r="AI553" t="s">
        <v>25218</v>
      </c>
      <c r="AJ553" t="s">
        <v>25219</v>
      </c>
      <c r="AK553" t="s">
        <v>25242</v>
      </c>
      <c r="AL553" t="s">
        <v>25243</v>
      </c>
      <c r="AM553" t="s">
        <v>25222</v>
      </c>
      <c r="AN553" t="s">
        <v>21006</v>
      </c>
      <c r="AO553">
        <v>7767</v>
      </c>
      <c r="AP553" t="s">
        <v>1749</v>
      </c>
      <c r="AQ553" t="s">
        <v>224</v>
      </c>
      <c r="AR553" t="s">
        <v>18195</v>
      </c>
      <c r="AS553" t="s">
        <v>819</v>
      </c>
      <c r="AT553" t="s">
        <v>25244</v>
      </c>
      <c r="AU553" t="s">
        <v>1244</v>
      </c>
      <c r="AV553" t="s">
        <v>21003</v>
      </c>
      <c r="AW553" t="s">
        <v>25224</v>
      </c>
      <c r="AX553" t="s">
        <v>21008</v>
      </c>
      <c r="AY553" t="s">
        <v>25245</v>
      </c>
      <c r="BA553" t="s">
        <v>1749</v>
      </c>
    </row>
    <row r="554" spans="1:53">
      <c r="A554" t="str">
        <f t="shared" si="8"/>
        <v>BioLite의 발전된 쿡스토브 프로그램 - 한국에서 지원하는 CPA 028	1차</v>
      </c>
      <c r="B554">
        <v>552</v>
      </c>
      <c r="C554" t="s">
        <v>20381</v>
      </c>
      <c r="D554" t="s">
        <v>20382</v>
      </c>
      <c r="E554" t="s">
        <v>19348</v>
      </c>
      <c r="F554" t="s">
        <v>19348</v>
      </c>
      <c r="G554" t="s">
        <v>20384</v>
      </c>
      <c r="H554" t="s">
        <v>20385</v>
      </c>
      <c r="I554" t="s">
        <v>1224</v>
      </c>
      <c r="J554" t="s">
        <v>1225</v>
      </c>
      <c r="K554" t="s">
        <v>20386</v>
      </c>
      <c r="L554" t="s">
        <v>21013</v>
      </c>
      <c r="M554" t="s">
        <v>209</v>
      </c>
      <c r="N554" t="s">
        <v>1228</v>
      </c>
      <c r="O554" t="s">
        <v>1231</v>
      </c>
      <c r="P554" t="s">
        <v>10936</v>
      </c>
      <c r="Q554" t="s">
        <v>20388</v>
      </c>
      <c r="R554">
        <v>42510</v>
      </c>
      <c r="S554" t="s">
        <v>2130</v>
      </c>
      <c r="T554" t="s">
        <v>2130</v>
      </c>
      <c r="U554" t="s">
        <v>20402</v>
      </c>
      <c r="V554" t="s">
        <v>13413</v>
      </c>
      <c r="W554" t="s">
        <v>25217</v>
      </c>
      <c r="X554">
        <v>39715</v>
      </c>
      <c r="Z554">
        <v>4005</v>
      </c>
      <c r="AB554" t="s">
        <v>1749</v>
      </c>
      <c r="AC554" t="s">
        <v>1749</v>
      </c>
      <c r="AD554" t="s">
        <v>1749</v>
      </c>
      <c r="AE554" t="s">
        <v>15202</v>
      </c>
      <c r="AF554" t="s">
        <v>20381</v>
      </c>
      <c r="AG554">
        <v>3473</v>
      </c>
      <c r="AH554">
        <v>4005</v>
      </c>
      <c r="AI554" t="s">
        <v>25218</v>
      </c>
      <c r="AJ554" t="s">
        <v>25219</v>
      </c>
      <c r="AK554" t="s">
        <v>25246</v>
      </c>
      <c r="AL554" t="s">
        <v>25247</v>
      </c>
      <c r="AM554" t="s">
        <v>25222</v>
      </c>
      <c r="AN554" t="s">
        <v>21016</v>
      </c>
      <c r="AO554">
        <v>4005</v>
      </c>
      <c r="AP554" t="s">
        <v>1749</v>
      </c>
      <c r="AQ554" t="s">
        <v>224</v>
      </c>
      <c r="AR554" t="s">
        <v>18195</v>
      </c>
      <c r="AS554" t="s">
        <v>819</v>
      </c>
      <c r="AT554" t="s">
        <v>25248</v>
      </c>
      <c r="AU554" t="s">
        <v>1244</v>
      </c>
      <c r="AV554" t="s">
        <v>21013</v>
      </c>
      <c r="AW554" t="s">
        <v>25224</v>
      </c>
      <c r="AX554" t="s">
        <v>21018</v>
      </c>
      <c r="AY554" t="s">
        <v>25249</v>
      </c>
      <c r="BA554" t="s">
        <v>1749</v>
      </c>
    </row>
    <row r="555" spans="1:53">
      <c r="A555" t="str">
        <f t="shared" si="8"/>
        <v>CPA 041 - 케나에 설치하는 BioLite의 홈스토브1차</v>
      </c>
      <c r="B555">
        <v>553</v>
      </c>
      <c r="C555" t="s">
        <v>20381</v>
      </c>
      <c r="D555" t="s">
        <v>20382</v>
      </c>
      <c r="E555" t="s">
        <v>19234</v>
      </c>
      <c r="F555" t="s">
        <v>19234</v>
      </c>
      <c r="G555" t="s">
        <v>20384</v>
      </c>
      <c r="H555" t="s">
        <v>20385</v>
      </c>
      <c r="I555" t="s">
        <v>1224</v>
      </c>
      <c r="J555" t="s">
        <v>1225</v>
      </c>
      <c r="K555" t="s">
        <v>20386</v>
      </c>
      <c r="L555" t="s">
        <v>20613</v>
      </c>
      <c r="M555" t="s">
        <v>209</v>
      </c>
      <c r="N555" t="s">
        <v>1228</v>
      </c>
      <c r="O555" t="s">
        <v>1231</v>
      </c>
      <c r="P555" t="s">
        <v>20558</v>
      </c>
      <c r="Q555" t="s">
        <v>20559</v>
      </c>
      <c r="R555">
        <v>48589</v>
      </c>
      <c r="S555" t="s">
        <v>2130</v>
      </c>
      <c r="T555" t="s">
        <v>2130</v>
      </c>
      <c r="U555" t="s">
        <v>20402</v>
      </c>
      <c r="V555" t="s">
        <v>13413</v>
      </c>
      <c r="W555" t="s">
        <v>25217</v>
      </c>
      <c r="X555">
        <v>46394</v>
      </c>
      <c r="Z555">
        <v>341</v>
      </c>
      <c r="AB555" t="s">
        <v>1749</v>
      </c>
      <c r="AC555" t="s">
        <v>1749</v>
      </c>
      <c r="AD555" t="s">
        <v>1749</v>
      </c>
      <c r="AE555" t="s">
        <v>15202</v>
      </c>
      <c r="AF555" t="s">
        <v>20381</v>
      </c>
      <c r="AG555">
        <v>192</v>
      </c>
      <c r="AH555">
        <v>341</v>
      </c>
      <c r="AI555" t="s">
        <v>25218</v>
      </c>
      <c r="AJ555" t="s">
        <v>25250</v>
      </c>
      <c r="AK555" t="s">
        <v>25251</v>
      </c>
      <c r="AL555" t="s">
        <v>25252</v>
      </c>
      <c r="AM555" t="s">
        <v>25253</v>
      </c>
      <c r="AN555" t="s">
        <v>20616</v>
      </c>
      <c r="AO555">
        <v>341</v>
      </c>
      <c r="AP555" t="s">
        <v>1749</v>
      </c>
      <c r="AQ555" t="s">
        <v>224</v>
      </c>
      <c r="AR555" t="s">
        <v>18195</v>
      </c>
      <c r="AS555" t="s">
        <v>819</v>
      </c>
      <c r="AT555" t="s">
        <v>25254</v>
      </c>
      <c r="AU555" t="s">
        <v>1244</v>
      </c>
      <c r="AV555" t="s">
        <v>20613</v>
      </c>
      <c r="AW555" t="s">
        <v>25255</v>
      </c>
      <c r="AX555" t="s">
        <v>20618</v>
      </c>
      <c r="AY555" t="s">
        <v>25256</v>
      </c>
      <c r="BA555" t="s">
        <v>1749</v>
      </c>
    </row>
    <row r="556" spans="1:53">
      <c r="A556" t="str">
        <f t="shared" si="8"/>
        <v>CPA 051 - 케나에 설치하는 석탄 스토브1차</v>
      </c>
      <c r="B556">
        <v>554</v>
      </c>
      <c r="C556" t="s">
        <v>20381</v>
      </c>
      <c r="D556" t="s">
        <v>20382</v>
      </c>
      <c r="E556" t="s">
        <v>19234</v>
      </c>
      <c r="F556" t="s">
        <v>19234</v>
      </c>
      <c r="G556" t="s">
        <v>20384</v>
      </c>
      <c r="H556" t="s">
        <v>20385</v>
      </c>
      <c r="I556" t="s">
        <v>1224</v>
      </c>
      <c r="J556" t="s">
        <v>1225</v>
      </c>
      <c r="K556" t="s">
        <v>20386</v>
      </c>
      <c r="L556" t="s">
        <v>20649</v>
      </c>
      <c r="M556" t="s">
        <v>209</v>
      </c>
      <c r="N556" t="s">
        <v>1228</v>
      </c>
      <c r="O556" t="s">
        <v>1231</v>
      </c>
      <c r="P556" t="s">
        <v>20558</v>
      </c>
      <c r="Q556" t="s">
        <v>20559</v>
      </c>
      <c r="R556">
        <v>48733</v>
      </c>
      <c r="S556" t="s">
        <v>2130</v>
      </c>
      <c r="T556" t="s">
        <v>2130</v>
      </c>
      <c r="U556" t="s">
        <v>20402</v>
      </c>
      <c r="V556" t="s">
        <v>13413</v>
      </c>
      <c r="W556" t="s">
        <v>25217</v>
      </c>
      <c r="X556">
        <v>45529</v>
      </c>
      <c r="Z556">
        <v>16808</v>
      </c>
      <c r="AB556" t="s">
        <v>1749</v>
      </c>
      <c r="AC556" t="s">
        <v>1749</v>
      </c>
      <c r="AD556" t="s">
        <v>1749</v>
      </c>
      <c r="AE556" t="s">
        <v>15202</v>
      </c>
      <c r="AF556" t="s">
        <v>20381</v>
      </c>
      <c r="AG556">
        <v>16336</v>
      </c>
      <c r="AH556">
        <v>16808</v>
      </c>
      <c r="AI556" t="s">
        <v>25218</v>
      </c>
      <c r="AJ556" t="s">
        <v>25250</v>
      </c>
      <c r="AK556" t="s">
        <v>25257</v>
      </c>
      <c r="AL556" t="s">
        <v>25258</v>
      </c>
      <c r="AM556" t="s">
        <v>25253</v>
      </c>
      <c r="AN556" t="s">
        <v>20652</v>
      </c>
      <c r="AO556">
        <v>16808</v>
      </c>
      <c r="AP556" t="s">
        <v>1749</v>
      </c>
      <c r="AQ556" t="s">
        <v>224</v>
      </c>
      <c r="AR556" t="s">
        <v>18195</v>
      </c>
      <c r="AS556" t="s">
        <v>819</v>
      </c>
      <c r="AT556" t="s">
        <v>25259</v>
      </c>
      <c r="AU556" t="s">
        <v>1244</v>
      </c>
      <c r="AV556" t="s">
        <v>20649</v>
      </c>
      <c r="AW556" t="s">
        <v>25255</v>
      </c>
      <c r="AX556" t="s">
        <v>20654</v>
      </c>
      <c r="AY556" t="s">
        <v>25260</v>
      </c>
      <c r="BA556" t="s">
        <v>1749</v>
      </c>
    </row>
    <row r="557" spans="1:53">
      <c r="A557" t="str">
        <f t="shared" si="8"/>
        <v>CPA 052 – 케나에 설치하는 석탄 스토브1차</v>
      </c>
      <c r="B557">
        <v>555</v>
      </c>
      <c r="C557" t="s">
        <v>20381</v>
      </c>
      <c r="D557" t="s">
        <v>20382</v>
      </c>
      <c r="E557" t="s">
        <v>19234</v>
      </c>
      <c r="F557" t="s">
        <v>19234</v>
      </c>
      <c r="G557" t="s">
        <v>20384</v>
      </c>
      <c r="H557" t="s">
        <v>20385</v>
      </c>
      <c r="I557" t="s">
        <v>1224</v>
      </c>
      <c r="J557" t="s">
        <v>1225</v>
      </c>
      <c r="K557" t="s">
        <v>20386</v>
      </c>
      <c r="L557" t="s">
        <v>20659</v>
      </c>
      <c r="M557" t="s">
        <v>209</v>
      </c>
      <c r="N557" t="s">
        <v>1228</v>
      </c>
      <c r="O557" t="s">
        <v>1231</v>
      </c>
      <c r="P557" t="s">
        <v>20558</v>
      </c>
      <c r="Q557" t="s">
        <v>20559</v>
      </c>
      <c r="R557">
        <v>48733</v>
      </c>
      <c r="S557" t="s">
        <v>2130</v>
      </c>
      <c r="T557" t="s">
        <v>2130</v>
      </c>
      <c r="U557" t="s">
        <v>20402</v>
      </c>
      <c r="V557" t="s">
        <v>13413</v>
      </c>
      <c r="W557" t="s">
        <v>25217</v>
      </c>
      <c r="X557">
        <v>45529</v>
      </c>
      <c r="Z557">
        <v>6838</v>
      </c>
      <c r="AB557" t="s">
        <v>1749</v>
      </c>
      <c r="AC557" t="s">
        <v>1749</v>
      </c>
      <c r="AD557" t="s">
        <v>1749</v>
      </c>
      <c r="AE557" t="s">
        <v>15202</v>
      </c>
      <c r="AF557" t="s">
        <v>20381</v>
      </c>
      <c r="AG557">
        <v>5776</v>
      </c>
      <c r="AH557">
        <v>6838</v>
      </c>
      <c r="AI557" t="s">
        <v>25218</v>
      </c>
      <c r="AJ557" t="s">
        <v>25250</v>
      </c>
      <c r="AK557" t="s">
        <v>25261</v>
      </c>
      <c r="AL557" t="s">
        <v>25262</v>
      </c>
      <c r="AM557" t="s">
        <v>25253</v>
      </c>
      <c r="AN557" t="s">
        <v>20662</v>
      </c>
      <c r="AO557">
        <v>6838</v>
      </c>
      <c r="AP557" t="s">
        <v>1749</v>
      </c>
      <c r="AQ557" t="s">
        <v>224</v>
      </c>
      <c r="AR557" t="s">
        <v>18195</v>
      </c>
      <c r="AS557" t="s">
        <v>819</v>
      </c>
      <c r="AT557" t="s">
        <v>25263</v>
      </c>
      <c r="AU557" t="s">
        <v>1244</v>
      </c>
      <c r="AV557" t="s">
        <v>20658</v>
      </c>
      <c r="AW557" t="s">
        <v>25255</v>
      </c>
      <c r="AX557" t="s">
        <v>20664</v>
      </c>
      <c r="AY557" t="s">
        <v>25264</v>
      </c>
      <c r="BA557" t="s">
        <v>1749</v>
      </c>
    </row>
    <row r="558" spans="1:53">
      <c r="A558" t="str">
        <f t="shared" si="8"/>
        <v>CPA-0002: KOKO 케냐 에탄올 쿡스토브 프로그램1차</v>
      </c>
      <c r="B558">
        <v>556</v>
      </c>
      <c r="C558" t="s">
        <v>21673</v>
      </c>
      <c r="D558" t="s">
        <v>21674</v>
      </c>
      <c r="E558" t="s">
        <v>19234</v>
      </c>
      <c r="F558" t="s">
        <v>19234</v>
      </c>
      <c r="G558" t="s">
        <v>25265</v>
      </c>
      <c r="J558" t="s">
        <v>21676</v>
      </c>
      <c r="K558" t="s">
        <v>25266</v>
      </c>
      <c r="L558" t="s">
        <v>21678</v>
      </c>
      <c r="M558" t="s">
        <v>209</v>
      </c>
      <c r="N558" t="s">
        <v>1228</v>
      </c>
      <c r="O558" t="s">
        <v>1293</v>
      </c>
      <c r="P558" t="s">
        <v>21679</v>
      </c>
      <c r="Q558" t="s">
        <v>21680</v>
      </c>
      <c r="R558">
        <v>1081893</v>
      </c>
      <c r="S558" t="s">
        <v>1324</v>
      </c>
      <c r="T558" t="s">
        <v>1513</v>
      </c>
      <c r="U558" t="s">
        <v>19478</v>
      </c>
      <c r="V558" t="s">
        <v>13413</v>
      </c>
      <c r="W558" t="s">
        <v>25267</v>
      </c>
      <c r="X558">
        <v>52135</v>
      </c>
      <c r="Z558">
        <v>37414</v>
      </c>
      <c r="AB558">
        <v>1</v>
      </c>
      <c r="AC558" t="s">
        <v>1749</v>
      </c>
      <c r="AD558" t="s">
        <v>1749</v>
      </c>
      <c r="AE558" t="s">
        <v>22353</v>
      </c>
      <c r="AF558" t="s">
        <v>21673</v>
      </c>
      <c r="AG558">
        <v>37300</v>
      </c>
      <c r="AH558">
        <v>37414</v>
      </c>
      <c r="AI558" t="s">
        <v>25268</v>
      </c>
      <c r="AJ558" t="s">
        <v>25269</v>
      </c>
      <c r="AK558" t="s">
        <v>25270</v>
      </c>
      <c r="AL558" t="s">
        <v>25271</v>
      </c>
      <c r="AN558" t="s">
        <v>21683</v>
      </c>
      <c r="AO558">
        <v>37414</v>
      </c>
      <c r="AP558" t="s">
        <v>1749</v>
      </c>
      <c r="AQ558" t="s">
        <v>224</v>
      </c>
      <c r="AR558" t="s">
        <v>18195</v>
      </c>
      <c r="AS558" t="s">
        <v>819</v>
      </c>
      <c r="AT558" t="s">
        <v>25272</v>
      </c>
      <c r="AU558" t="s">
        <v>1244</v>
      </c>
      <c r="AV558" t="s">
        <v>21678</v>
      </c>
      <c r="AW558" t="s">
        <v>8593</v>
      </c>
      <c r="AX558" t="s">
        <v>21687</v>
      </c>
      <c r="AY558" t="s">
        <v>25273</v>
      </c>
      <c r="AZ558" t="s">
        <v>25274</v>
      </c>
      <c r="BA558" t="s">
        <v>1749</v>
      </c>
    </row>
    <row r="559" spans="1:53">
      <c r="A559" t="str">
        <f t="shared" si="8"/>
        <v>가정 조리용 비재생연료의 온실가스 배출 저감 정책 감축사업4차</v>
      </c>
      <c r="B559">
        <v>557</v>
      </c>
      <c r="C559" t="s">
        <v>530</v>
      </c>
      <c r="D559" t="s">
        <v>1252</v>
      </c>
      <c r="E559" t="s">
        <v>19234</v>
      </c>
      <c r="F559" t="s">
        <v>19234</v>
      </c>
      <c r="J559" t="s">
        <v>1812</v>
      </c>
      <c r="L559" t="s">
        <v>19235</v>
      </c>
      <c r="M559" t="s">
        <v>209</v>
      </c>
      <c r="N559" t="s">
        <v>1228</v>
      </c>
      <c r="O559" t="s">
        <v>1231</v>
      </c>
      <c r="P559" t="s">
        <v>19236</v>
      </c>
      <c r="Q559" t="s">
        <v>19237</v>
      </c>
      <c r="R559">
        <v>21491</v>
      </c>
      <c r="S559" t="s">
        <v>2130</v>
      </c>
      <c r="T559" t="s">
        <v>2130</v>
      </c>
      <c r="U559" t="s">
        <v>19238</v>
      </c>
      <c r="V559" t="s">
        <v>14303</v>
      </c>
      <c r="W559" t="s">
        <v>25275</v>
      </c>
      <c r="X559">
        <v>21491</v>
      </c>
      <c r="Z559">
        <v>11516</v>
      </c>
      <c r="AB559" t="s">
        <v>1749</v>
      </c>
      <c r="AC559" t="s">
        <v>1749</v>
      </c>
      <c r="AD559" t="s">
        <v>1749</v>
      </c>
      <c r="AE559" t="s">
        <v>22316</v>
      </c>
      <c r="AF559" t="s">
        <v>530</v>
      </c>
      <c r="AG559">
        <v>5251</v>
      </c>
      <c r="AH559">
        <v>11516</v>
      </c>
      <c r="AI559" t="s">
        <v>25276</v>
      </c>
      <c r="AJ559" t="s">
        <v>25277</v>
      </c>
      <c r="AK559" t="s">
        <v>25278</v>
      </c>
      <c r="AL559" t="s">
        <v>25279</v>
      </c>
      <c r="AM559" t="s">
        <v>25280</v>
      </c>
      <c r="AN559" t="s">
        <v>19241</v>
      </c>
      <c r="AO559">
        <v>11516</v>
      </c>
      <c r="AP559" t="s">
        <v>1749</v>
      </c>
      <c r="AQ559" t="s">
        <v>224</v>
      </c>
      <c r="AR559" t="s">
        <v>18195</v>
      </c>
      <c r="AS559" t="s">
        <v>819</v>
      </c>
      <c r="AT559" t="s">
        <v>25281</v>
      </c>
      <c r="AU559" t="s">
        <v>1244</v>
      </c>
      <c r="AV559" t="s">
        <v>19235</v>
      </c>
      <c r="AW559" t="s">
        <v>25282</v>
      </c>
      <c r="AX559" t="s">
        <v>19243</v>
      </c>
      <c r="AY559" t="s">
        <v>25283</v>
      </c>
      <c r="BA559" t="s">
        <v>1749</v>
      </c>
    </row>
    <row r="560" spans="1:53">
      <c r="A560" t="str">
        <f t="shared" si="8"/>
        <v>사하라 이남 아프리카 고효율 쿡스토브 보급 사업-나이지리아-CPA0031차</v>
      </c>
      <c r="B560">
        <v>558</v>
      </c>
      <c r="C560" t="s">
        <v>530</v>
      </c>
      <c r="D560" t="s">
        <v>1252</v>
      </c>
      <c r="E560" t="s">
        <v>19174</v>
      </c>
      <c r="F560" t="s">
        <v>19174</v>
      </c>
      <c r="J560" t="s">
        <v>1812</v>
      </c>
      <c r="L560" t="s">
        <v>19175</v>
      </c>
      <c r="M560" t="s">
        <v>209</v>
      </c>
      <c r="N560" t="s">
        <v>1228</v>
      </c>
      <c r="O560" t="s">
        <v>1231</v>
      </c>
      <c r="P560" t="s">
        <v>19159</v>
      </c>
      <c r="Q560" t="s">
        <v>19160</v>
      </c>
      <c r="R560">
        <v>117811</v>
      </c>
      <c r="S560" t="s">
        <v>2130</v>
      </c>
      <c r="T560" t="s">
        <v>2130</v>
      </c>
      <c r="U560" t="s">
        <v>19161</v>
      </c>
      <c r="V560" t="s">
        <v>13413</v>
      </c>
      <c r="W560" t="s">
        <v>22373</v>
      </c>
      <c r="X560">
        <v>14525</v>
      </c>
      <c r="Z560">
        <v>332</v>
      </c>
      <c r="AB560" t="s">
        <v>1749</v>
      </c>
      <c r="AC560" t="s">
        <v>1749</v>
      </c>
      <c r="AD560" t="s">
        <v>1749</v>
      </c>
      <c r="AE560" t="s">
        <v>22374</v>
      </c>
      <c r="AF560" t="s">
        <v>530</v>
      </c>
      <c r="AG560">
        <v>332</v>
      </c>
      <c r="AH560">
        <v>332</v>
      </c>
      <c r="AI560" t="s">
        <v>22375</v>
      </c>
      <c r="AJ560" t="s">
        <v>22376</v>
      </c>
      <c r="AK560" t="s">
        <v>25284</v>
      </c>
      <c r="AL560" t="s">
        <v>25285</v>
      </c>
      <c r="AM560" t="s">
        <v>22379</v>
      </c>
      <c r="AN560" t="s">
        <v>19178</v>
      </c>
      <c r="AO560">
        <v>332</v>
      </c>
      <c r="AP560" t="s">
        <v>1749</v>
      </c>
      <c r="AQ560" t="s">
        <v>224</v>
      </c>
      <c r="AR560" t="s">
        <v>18195</v>
      </c>
      <c r="AS560" t="s">
        <v>819</v>
      </c>
      <c r="AT560" t="s">
        <v>25286</v>
      </c>
      <c r="AU560" t="s">
        <v>1244</v>
      </c>
      <c r="AV560" t="s">
        <v>19175</v>
      </c>
      <c r="AW560" t="s">
        <v>16506</v>
      </c>
      <c r="AX560" t="s">
        <v>19180</v>
      </c>
      <c r="AY560" t="s">
        <v>22381</v>
      </c>
      <c r="BA560" t="s">
        <v>1749</v>
      </c>
    </row>
    <row r="561" spans="1:53">
      <c r="A561" t="str">
        <f t="shared" si="8"/>
        <v>Quinta 태양광 CDM 프로젝트1차</v>
      </c>
      <c r="B561">
        <v>559</v>
      </c>
      <c r="C561" t="s">
        <v>25287</v>
      </c>
      <c r="D561" t="s">
        <v>9277</v>
      </c>
      <c r="E561" t="s">
        <v>21129</v>
      </c>
      <c r="F561" t="s">
        <v>9279</v>
      </c>
      <c r="G561" t="s">
        <v>9280</v>
      </c>
      <c r="J561" t="s">
        <v>9281</v>
      </c>
      <c r="K561" t="s">
        <v>9282</v>
      </c>
      <c r="L561" t="s">
        <v>21130</v>
      </c>
      <c r="M561" t="s">
        <v>209</v>
      </c>
      <c r="N561" t="s">
        <v>1228</v>
      </c>
      <c r="O561" t="s">
        <v>1231</v>
      </c>
      <c r="P561" t="s">
        <v>16474</v>
      </c>
      <c r="Q561" t="s">
        <v>9285</v>
      </c>
      <c r="R561">
        <v>13016</v>
      </c>
      <c r="S561" t="s">
        <v>1324</v>
      </c>
      <c r="T561" t="s">
        <v>1325</v>
      </c>
      <c r="U561" t="s">
        <v>9286</v>
      </c>
      <c r="V561" t="s">
        <v>13413</v>
      </c>
      <c r="W561" t="s">
        <v>25288</v>
      </c>
      <c r="X561">
        <v>11768</v>
      </c>
      <c r="Z561">
        <v>3515</v>
      </c>
      <c r="AB561" t="s">
        <v>1749</v>
      </c>
      <c r="AC561" t="s">
        <v>1749</v>
      </c>
      <c r="AD561" t="s">
        <v>1749</v>
      </c>
      <c r="AE561" t="s">
        <v>15163</v>
      </c>
      <c r="AF561" t="s">
        <v>25287</v>
      </c>
      <c r="AG561">
        <v>3515</v>
      </c>
      <c r="AH561">
        <v>3515</v>
      </c>
      <c r="AI561" t="s">
        <v>25289</v>
      </c>
      <c r="AJ561" t="s">
        <v>25290</v>
      </c>
      <c r="AK561" t="s">
        <v>25291</v>
      </c>
      <c r="AL561" t="s">
        <v>25292</v>
      </c>
      <c r="AN561" t="s">
        <v>21133</v>
      </c>
      <c r="AO561">
        <v>3515</v>
      </c>
      <c r="AP561" t="s">
        <v>1749</v>
      </c>
      <c r="AQ561" t="s">
        <v>224</v>
      </c>
      <c r="AR561" t="s">
        <v>18195</v>
      </c>
      <c r="AS561" t="s">
        <v>819</v>
      </c>
      <c r="AT561" t="s">
        <v>25293</v>
      </c>
      <c r="AU561" t="s">
        <v>1244</v>
      </c>
      <c r="AV561" t="s">
        <v>21130</v>
      </c>
      <c r="AW561" t="s">
        <v>8771</v>
      </c>
      <c r="AX561">
        <v>10548</v>
      </c>
      <c r="AY561" t="s">
        <v>25294</v>
      </c>
      <c r="BA561" t="s">
        <v>1749</v>
      </c>
    </row>
    <row r="562" spans="1:53">
      <c r="A562" t="str">
        <f t="shared" si="8"/>
        <v>Rinconada 태양광 CDM 프로젝트1차</v>
      </c>
      <c r="B562">
        <v>560</v>
      </c>
      <c r="C562" t="s">
        <v>25287</v>
      </c>
      <c r="D562" t="s">
        <v>9277</v>
      </c>
      <c r="E562" t="s">
        <v>9278</v>
      </c>
      <c r="F562" t="s">
        <v>9279</v>
      </c>
      <c r="G562" t="s">
        <v>9280</v>
      </c>
      <c r="J562" t="s">
        <v>9281</v>
      </c>
      <c r="K562" t="s">
        <v>9282</v>
      </c>
      <c r="L562" t="s">
        <v>9284</v>
      </c>
      <c r="M562" t="s">
        <v>209</v>
      </c>
      <c r="N562" t="s">
        <v>1228</v>
      </c>
      <c r="O562" t="s">
        <v>1231</v>
      </c>
      <c r="P562" t="s">
        <v>1147</v>
      </c>
      <c r="Q562" t="s">
        <v>9285</v>
      </c>
      <c r="R562">
        <v>13622</v>
      </c>
      <c r="S562" t="s">
        <v>1324</v>
      </c>
      <c r="T562" t="s">
        <v>1325</v>
      </c>
      <c r="U562" t="s">
        <v>9286</v>
      </c>
      <c r="V562" t="s">
        <v>13413</v>
      </c>
      <c r="W562" t="s">
        <v>25288</v>
      </c>
      <c r="X562">
        <v>12316</v>
      </c>
      <c r="Z562">
        <v>10327</v>
      </c>
      <c r="AB562" t="s">
        <v>1749</v>
      </c>
      <c r="AC562" t="s">
        <v>1749</v>
      </c>
      <c r="AD562" t="s">
        <v>1749</v>
      </c>
      <c r="AE562" t="s">
        <v>15163</v>
      </c>
      <c r="AF562" t="s">
        <v>25287</v>
      </c>
      <c r="AG562">
        <v>10327</v>
      </c>
      <c r="AH562">
        <v>10327</v>
      </c>
      <c r="AI562" t="s">
        <v>25295</v>
      </c>
      <c r="AJ562" t="s">
        <v>25296</v>
      </c>
      <c r="AK562" t="s">
        <v>25297</v>
      </c>
      <c r="AL562" t="s">
        <v>25298</v>
      </c>
      <c r="AN562" t="s">
        <v>21126</v>
      </c>
      <c r="AO562">
        <v>10327</v>
      </c>
      <c r="AP562" t="s">
        <v>1749</v>
      </c>
      <c r="AQ562" t="s">
        <v>224</v>
      </c>
      <c r="AR562" t="s">
        <v>18195</v>
      </c>
      <c r="AS562" t="s">
        <v>819</v>
      </c>
      <c r="AT562" t="s">
        <v>25299</v>
      </c>
      <c r="AU562" t="s">
        <v>1244</v>
      </c>
      <c r="AV562" t="s">
        <v>9284</v>
      </c>
      <c r="AW562" t="s">
        <v>8593</v>
      </c>
      <c r="AX562">
        <v>10549</v>
      </c>
      <c r="AY562" t="s">
        <v>25300</v>
      </c>
      <c r="BA562" t="s">
        <v>1749</v>
      </c>
    </row>
    <row r="563" spans="1:53">
      <c r="A563" t="str">
        <f t="shared" si="8"/>
        <v>Santa Rosa 태양광 CDM 프로젝트1차</v>
      </c>
      <c r="B563">
        <v>561</v>
      </c>
      <c r="C563" t="s">
        <v>25287</v>
      </c>
      <c r="D563" t="s">
        <v>9277</v>
      </c>
      <c r="E563" t="s">
        <v>9299</v>
      </c>
      <c r="F563" t="s">
        <v>9279</v>
      </c>
      <c r="G563" t="s">
        <v>9280</v>
      </c>
      <c r="J563" t="s">
        <v>9281</v>
      </c>
      <c r="K563" t="s">
        <v>9282</v>
      </c>
      <c r="L563" t="s">
        <v>9300</v>
      </c>
      <c r="M563" t="s">
        <v>209</v>
      </c>
      <c r="N563" t="s">
        <v>1228</v>
      </c>
      <c r="O563" t="s">
        <v>1231</v>
      </c>
      <c r="P563" t="s">
        <v>3035</v>
      </c>
      <c r="Q563" t="s">
        <v>9301</v>
      </c>
      <c r="R563">
        <v>14419</v>
      </c>
      <c r="S563" t="s">
        <v>1324</v>
      </c>
      <c r="T563" t="s">
        <v>1325</v>
      </c>
      <c r="U563" t="s">
        <v>9286</v>
      </c>
      <c r="V563" t="s">
        <v>13413</v>
      </c>
      <c r="W563" t="s">
        <v>25301</v>
      </c>
      <c r="X563">
        <v>15170</v>
      </c>
      <c r="Z563">
        <v>14919</v>
      </c>
      <c r="AB563" t="s">
        <v>1749</v>
      </c>
      <c r="AC563" t="s">
        <v>1749</v>
      </c>
      <c r="AD563" t="s">
        <v>1749</v>
      </c>
      <c r="AE563" t="s">
        <v>15163</v>
      </c>
      <c r="AF563" t="s">
        <v>25287</v>
      </c>
      <c r="AG563">
        <v>14919</v>
      </c>
      <c r="AH563">
        <v>14919</v>
      </c>
      <c r="AI563" t="s">
        <v>25302</v>
      </c>
      <c r="AJ563" t="s">
        <v>25303</v>
      </c>
      <c r="AK563" t="s">
        <v>25304</v>
      </c>
      <c r="AL563" t="s">
        <v>25305</v>
      </c>
      <c r="AN563" t="s">
        <v>21121</v>
      </c>
      <c r="AO563">
        <v>14919</v>
      </c>
      <c r="AP563" t="s">
        <v>1749</v>
      </c>
      <c r="AQ563" t="s">
        <v>224</v>
      </c>
      <c r="AR563" t="s">
        <v>18195</v>
      </c>
      <c r="AS563" t="s">
        <v>819</v>
      </c>
      <c r="AT563" t="s">
        <v>25306</v>
      </c>
      <c r="AU563" t="s">
        <v>1244</v>
      </c>
      <c r="AV563" t="s">
        <v>9300</v>
      </c>
      <c r="AW563" t="s">
        <v>10060</v>
      </c>
      <c r="AX563">
        <v>10546</v>
      </c>
      <c r="AY563" t="s">
        <v>25307</v>
      </c>
      <c r="BA563" t="s">
        <v>1749</v>
      </c>
    </row>
    <row r="564" spans="1:53">
      <c r="A564" t="str">
        <f t="shared" si="8"/>
        <v>델라구아 르완다 공중 보건 프로그램 : 르완다 CPA028 사업1차</v>
      </c>
      <c r="B564">
        <v>562</v>
      </c>
      <c r="C564" t="s">
        <v>870</v>
      </c>
      <c r="D564" t="s">
        <v>19808</v>
      </c>
      <c r="E564" t="s">
        <v>21031</v>
      </c>
      <c r="F564" t="s">
        <v>21031</v>
      </c>
      <c r="G564" t="s">
        <v>1254</v>
      </c>
      <c r="H564" t="s">
        <v>19810</v>
      </c>
      <c r="I564" t="s">
        <v>1446</v>
      </c>
      <c r="J564" t="s">
        <v>1257</v>
      </c>
      <c r="K564" t="s">
        <v>19811</v>
      </c>
      <c r="L564" t="s">
        <v>21704</v>
      </c>
      <c r="M564" t="s">
        <v>209</v>
      </c>
      <c r="N564" t="s">
        <v>1228</v>
      </c>
      <c r="O564" t="s">
        <v>1231</v>
      </c>
      <c r="P564" t="s">
        <v>21705</v>
      </c>
      <c r="Q564" t="s">
        <v>21706</v>
      </c>
      <c r="R564">
        <v>39911</v>
      </c>
      <c r="S564" t="s">
        <v>2130</v>
      </c>
      <c r="T564" t="s">
        <v>2130</v>
      </c>
      <c r="U564" t="s">
        <v>20206</v>
      </c>
      <c r="V564" t="s">
        <v>13413</v>
      </c>
      <c r="W564" t="s">
        <v>25308</v>
      </c>
      <c r="X564">
        <v>39911</v>
      </c>
      <c r="Z564">
        <v>6287</v>
      </c>
      <c r="AB564" t="s">
        <v>1749</v>
      </c>
      <c r="AC564" t="s">
        <v>1749</v>
      </c>
      <c r="AD564" t="s">
        <v>1749</v>
      </c>
      <c r="AE564" t="s">
        <v>22374</v>
      </c>
      <c r="AF564" t="s">
        <v>870</v>
      </c>
      <c r="AG564">
        <v>5981</v>
      </c>
      <c r="AH564">
        <v>6287</v>
      </c>
      <c r="AI564" t="s">
        <v>25309</v>
      </c>
      <c r="AJ564" t="s">
        <v>25310</v>
      </c>
      <c r="AK564" t="s">
        <v>25311</v>
      </c>
      <c r="AL564" t="s">
        <v>25312</v>
      </c>
      <c r="AN564" t="s">
        <v>21709</v>
      </c>
      <c r="AO564">
        <v>6287</v>
      </c>
      <c r="AP564" t="s">
        <v>1749</v>
      </c>
      <c r="AQ564" t="s">
        <v>224</v>
      </c>
      <c r="AR564" t="s">
        <v>18195</v>
      </c>
      <c r="AS564" t="s">
        <v>819</v>
      </c>
      <c r="AT564" t="s">
        <v>25313</v>
      </c>
      <c r="AU564" t="s">
        <v>1244</v>
      </c>
      <c r="AV564" t="s">
        <v>21704</v>
      </c>
      <c r="AW564" t="s">
        <v>17961</v>
      </c>
      <c r="AX564" t="s">
        <v>21712</v>
      </c>
      <c r="AY564" t="s">
        <v>25314</v>
      </c>
      <c r="BA564" t="s">
        <v>1749</v>
      </c>
    </row>
    <row r="565" spans="1:53">
      <c r="A565" t="str">
        <f t="shared" si="8"/>
        <v>델라구와 르완다 공중 보건 프로그램 : 르완다 CPA027 사업1차</v>
      </c>
      <c r="B565">
        <v>563</v>
      </c>
      <c r="C565" t="s">
        <v>870</v>
      </c>
      <c r="D565" t="s">
        <v>19808</v>
      </c>
      <c r="E565" t="s">
        <v>21031</v>
      </c>
      <c r="F565" t="s">
        <v>21031</v>
      </c>
      <c r="G565" t="s">
        <v>1254</v>
      </c>
      <c r="H565" t="s">
        <v>19810</v>
      </c>
      <c r="I565" t="s">
        <v>1446</v>
      </c>
      <c r="J565" t="s">
        <v>1257</v>
      </c>
      <c r="K565" t="s">
        <v>19811</v>
      </c>
      <c r="L565" t="s">
        <v>21032</v>
      </c>
      <c r="M565" t="s">
        <v>209</v>
      </c>
      <c r="N565" t="s">
        <v>1228</v>
      </c>
      <c r="O565" t="s">
        <v>1231</v>
      </c>
      <c r="P565" t="s">
        <v>1013</v>
      </c>
      <c r="Q565" t="s">
        <v>13428</v>
      </c>
      <c r="R565">
        <v>40818</v>
      </c>
      <c r="S565" t="s">
        <v>2130</v>
      </c>
      <c r="T565" t="s">
        <v>2130</v>
      </c>
      <c r="U565" t="s">
        <v>20625</v>
      </c>
      <c r="V565" t="s">
        <v>13413</v>
      </c>
      <c r="W565" t="s">
        <v>24505</v>
      </c>
      <c r="X565">
        <v>40755</v>
      </c>
      <c r="Z565">
        <v>10688</v>
      </c>
      <c r="AB565" t="s">
        <v>1749</v>
      </c>
      <c r="AC565" t="s">
        <v>1749</v>
      </c>
      <c r="AD565" t="s">
        <v>1749</v>
      </c>
      <c r="AE565" t="s">
        <v>22374</v>
      </c>
      <c r="AF565" t="s">
        <v>870</v>
      </c>
      <c r="AG565">
        <v>10577</v>
      </c>
      <c r="AH565">
        <v>10688</v>
      </c>
      <c r="AI565" t="s">
        <v>25315</v>
      </c>
      <c r="AJ565" t="s">
        <v>25316</v>
      </c>
      <c r="AK565" t="s">
        <v>25317</v>
      </c>
      <c r="AL565" t="s">
        <v>25318</v>
      </c>
      <c r="AN565" t="s">
        <v>21035</v>
      </c>
      <c r="AO565">
        <v>10688</v>
      </c>
      <c r="AP565" t="s">
        <v>1749</v>
      </c>
      <c r="AQ565" t="s">
        <v>224</v>
      </c>
      <c r="AR565" t="s">
        <v>18195</v>
      </c>
      <c r="AS565" t="s">
        <v>819</v>
      </c>
      <c r="AT565" t="s">
        <v>25319</v>
      </c>
      <c r="AU565" t="s">
        <v>1244</v>
      </c>
      <c r="AV565" t="s">
        <v>21032</v>
      </c>
      <c r="AW565" t="s">
        <v>24607</v>
      </c>
      <c r="AX565" t="s">
        <v>21037</v>
      </c>
      <c r="AY565" t="s">
        <v>25320</v>
      </c>
      <c r="BA565" t="s">
        <v>1749</v>
      </c>
    </row>
    <row r="566" spans="1:53">
      <c r="A566" t="str">
        <f t="shared" si="8"/>
        <v>델라구와 르완다 공중 보건 프로그램 : 르완다 CPA027 사업2차</v>
      </c>
      <c r="B566">
        <v>564</v>
      </c>
      <c r="C566" t="s">
        <v>870</v>
      </c>
      <c r="D566" t="s">
        <v>19808</v>
      </c>
      <c r="E566" t="s">
        <v>21031</v>
      </c>
      <c r="F566" t="s">
        <v>21031</v>
      </c>
      <c r="G566" t="s">
        <v>1254</v>
      </c>
      <c r="H566" t="s">
        <v>19810</v>
      </c>
      <c r="I566" t="s">
        <v>1446</v>
      </c>
      <c r="J566" t="s">
        <v>1257</v>
      </c>
      <c r="K566" t="s">
        <v>19811</v>
      </c>
      <c r="L566" t="s">
        <v>21032</v>
      </c>
      <c r="M566" t="s">
        <v>209</v>
      </c>
      <c r="N566" t="s">
        <v>1228</v>
      </c>
      <c r="O566" t="s">
        <v>1231</v>
      </c>
      <c r="P566" t="s">
        <v>1013</v>
      </c>
      <c r="Q566" t="s">
        <v>13428</v>
      </c>
      <c r="R566">
        <v>40818</v>
      </c>
      <c r="S566" t="s">
        <v>2130</v>
      </c>
      <c r="T566" t="s">
        <v>2130</v>
      </c>
      <c r="U566" t="s">
        <v>20625</v>
      </c>
      <c r="V566" t="s">
        <v>13427</v>
      </c>
      <c r="W566" t="s">
        <v>23239</v>
      </c>
      <c r="X566">
        <v>40818</v>
      </c>
      <c r="Z566">
        <v>108101</v>
      </c>
      <c r="AB566" t="s">
        <v>1749</v>
      </c>
      <c r="AC566" t="s">
        <v>1749</v>
      </c>
      <c r="AD566" t="s">
        <v>1749</v>
      </c>
      <c r="AE566" t="s">
        <v>22374</v>
      </c>
      <c r="AF566" t="s">
        <v>870</v>
      </c>
      <c r="AG566">
        <v>10577</v>
      </c>
      <c r="AH566">
        <v>108101</v>
      </c>
      <c r="AI566" t="s">
        <v>25309</v>
      </c>
      <c r="AJ566" t="s">
        <v>25310</v>
      </c>
      <c r="AK566" t="s">
        <v>25321</v>
      </c>
      <c r="AL566" t="s">
        <v>25322</v>
      </c>
      <c r="AN566" t="s">
        <v>21035</v>
      </c>
      <c r="AO566">
        <v>108101</v>
      </c>
      <c r="AP566" t="s">
        <v>1749</v>
      </c>
      <c r="AQ566" t="s">
        <v>224</v>
      </c>
      <c r="AR566" t="s">
        <v>18195</v>
      </c>
      <c r="AS566" t="s">
        <v>819</v>
      </c>
      <c r="AT566" t="s">
        <v>25323</v>
      </c>
      <c r="AU566" t="s">
        <v>1244</v>
      </c>
      <c r="AV566" t="s">
        <v>21032</v>
      </c>
      <c r="AW566" t="s">
        <v>17961</v>
      </c>
      <c r="AX566" t="s">
        <v>21037</v>
      </c>
      <c r="AY566" t="s">
        <v>25324</v>
      </c>
      <c r="BA566" t="s">
        <v>1749</v>
      </c>
    </row>
    <row r="567" spans="1:53">
      <c r="A567" t="str">
        <f t="shared" si="8"/>
        <v>마다가스카르의 개선된 쿡스토브 프로젝트 by KCM - Wood#CPA-W-0014차</v>
      </c>
      <c r="B567">
        <v>565</v>
      </c>
      <c r="C567" t="s">
        <v>425</v>
      </c>
      <c r="D567" t="s">
        <v>1220</v>
      </c>
      <c r="E567" t="s">
        <v>19983</v>
      </c>
      <c r="F567" t="s">
        <v>19983</v>
      </c>
      <c r="G567" t="s">
        <v>1223</v>
      </c>
      <c r="H567" t="s">
        <v>1224</v>
      </c>
      <c r="I567" t="s">
        <v>1224</v>
      </c>
      <c r="J567" t="s">
        <v>1225</v>
      </c>
      <c r="K567" t="s">
        <v>1226</v>
      </c>
      <c r="L567" t="s">
        <v>20076</v>
      </c>
      <c r="M567" t="s">
        <v>209</v>
      </c>
      <c r="N567" t="s">
        <v>1228</v>
      </c>
      <c r="O567" t="s">
        <v>1293</v>
      </c>
      <c r="P567" t="s">
        <v>20077</v>
      </c>
      <c r="Q567" t="s">
        <v>20078</v>
      </c>
      <c r="R567">
        <v>37722</v>
      </c>
      <c r="S567" t="s">
        <v>2130</v>
      </c>
      <c r="T567" t="s">
        <v>2130</v>
      </c>
      <c r="U567" t="s">
        <v>19987</v>
      </c>
      <c r="V567" t="s">
        <v>14303</v>
      </c>
      <c r="W567" t="s">
        <v>23239</v>
      </c>
      <c r="X567">
        <v>22116</v>
      </c>
      <c r="Z567">
        <v>20482</v>
      </c>
      <c r="AB567" t="s">
        <v>1749</v>
      </c>
      <c r="AC567" t="s">
        <v>1749</v>
      </c>
      <c r="AD567" t="s">
        <v>1749</v>
      </c>
      <c r="AE567" t="s">
        <v>22353</v>
      </c>
      <c r="AF567" t="s">
        <v>425</v>
      </c>
      <c r="AG567">
        <v>11579</v>
      </c>
      <c r="AH567">
        <v>20482</v>
      </c>
      <c r="AI567" t="s">
        <v>25325</v>
      </c>
      <c r="AJ567" t="s">
        <v>25326</v>
      </c>
      <c r="AK567" t="s">
        <v>25327</v>
      </c>
      <c r="AL567" t="s">
        <v>24490</v>
      </c>
      <c r="AM567" t="s">
        <v>25328</v>
      </c>
      <c r="AN567" t="s">
        <v>20081</v>
      </c>
      <c r="AO567">
        <v>20482</v>
      </c>
      <c r="AP567" t="s">
        <v>1749</v>
      </c>
      <c r="AQ567" t="s">
        <v>224</v>
      </c>
      <c r="AR567" t="s">
        <v>18195</v>
      </c>
      <c r="AS567" t="s">
        <v>819</v>
      </c>
      <c r="AT567" t="s">
        <v>25329</v>
      </c>
      <c r="AU567" t="s">
        <v>1244</v>
      </c>
      <c r="AV567" t="s">
        <v>20076</v>
      </c>
      <c r="AW567" t="s">
        <v>25330</v>
      </c>
      <c r="AX567" t="s">
        <v>20085</v>
      </c>
      <c r="AY567" t="s">
        <v>25331</v>
      </c>
      <c r="BA567" t="s">
        <v>1749</v>
      </c>
    </row>
    <row r="568" spans="1:53">
      <c r="A568" t="str">
        <f t="shared" si="8"/>
        <v>마다가스카르의 개선된 쿡스토브 프로젝트 by KCM - Wood#CPA-W-0024차</v>
      </c>
      <c r="B568">
        <v>566</v>
      </c>
      <c r="C568" t="s">
        <v>425</v>
      </c>
      <c r="D568" t="s">
        <v>1220</v>
      </c>
      <c r="E568" t="s">
        <v>19983</v>
      </c>
      <c r="F568" t="s">
        <v>19983</v>
      </c>
      <c r="G568" t="s">
        <v>1223</v>
      </c>
      <c r="H568" t="s">
        <v>1224</v>
      </c>
      <c r="I568" t="s">
        <v>1224</v>
      </c>
      <c r="J568" t="s">
        <v>1225</v>
      </c>
      <c r="K568" t="s">
        <v>1226</v>
      </c>
      <c r="L568" t="s">
        <v>19984</v>
      </c>
      <c r="M568" t="s">
        <v>209</v>
      </c>
      <c r="N568" t="s">
        <v>1228</v>
      </c>
      <c r="O568" t="s">
        <v>1293</v>
      </c>
      <c r="P568" t="s">
        <v>19985</v>
      </c>
      <c r="Q568" t="s">
        <v>19986</v>
      </c>
      <c r="R568">
        <v>37950</v>
      </c>
      <c r="S568" t="s">
        <v>2130</v>
      </c>
      <c r="T568" t="s">
        <v>2130</v>
      </c>
      <c r="U568" t="s">
        <v>19987</v>
      </c>
      <c r="V568" t="s">
        <v>14303</v>
      </c>
      <c r="W568" t="s">
        <v>23239</v>
      </c>
      <c r="X568">
        <v>22250</v>
      </c>
      <c r="Z568">
        <v>21201</v>
      </c>
      <c r="AB568" t="s">
        <v>1749</v>
      </c>
      <c r="AC568" t="s">
        <v>1749</v>
      </c>
      <c r="AD568" t="s">
        <v>1749</v>
      </c>
      <c r="AE568" t="s">
        <v>22353</v>
      </c>
      <c r="AF568" t="s">
        <v>425</v>
      </c>
      <c r="AG568">
        <v>887</v>
      </c>
      <c r="AH568">
        <v>21201</v>
      </c>
      <c r="AI568" t="s">
        <v>25325</v>
      </c>
      <c r="AJ568" t="s">
        <v>25326</v>
      </c>
      <c r="AK568" t="s">
        <v>25332</v>
      </c>
      <c r="AL568" t="s">
        <v>24516</v>
      </c>
      <c r="AM568" t="s">
        <v>25333</v>
      </c>
      <c r="AN568" t="s">
        <v>19990</v>
      </c>
      <c r="AO568">
        <v>21201</v>
      </c>
      <c r="AP568" t="s">
        <v>1749</v>
      </c>
      <c r="AQ568" t="s">
        <v>224</v>
      </c>
      <c r="AR568" t="s">
        <v>18195</v>
      </c>
      <c r="AS568" t="s">
        <v>819</v>
      </c>
      <c r="AT568" t="s">
        <v>25334</v>
      </c>
      <c r="AU568" t="s">
        <v>1244</v>
      </c>
      <c r="AV568" t="s">
        <v>19984</v>
      </c>
      <c r="AW568" t="s">
        <v>25330</v>
      </c>
      <c r="AX568" t="s">
        <v>19992</v>
      </c>
      <c r="AY568" t="s">
        <v>25335</v>
      </c>
      <c r="BA568" t="s">
        <v>1749</v>
      </c>
    </row>
    <row r="569" spans="1:53">
      <c r="A569" t="str">
        <f t="shared" si="8"/>
        <v>마다가스카르의 개선된 쿡스토브 프로젝트 by KCM - Wood#CPA-W-0034차</v>
      </c>
      <c r="B569">
        <v>567</v>
      </c>
      <c r="C569" t="s">
        <v>425</v>
      </c>
      <c r="D569" t="s">
        <v>1220</v>
      </c>
      <c r="E569" t="s">
        <v>19983</v>
      </c>
      <c r="F569" t="s">
        <v>19983</v>
      </c>
      <c r="G569" t="s">
        <v>1223</v>
      </c>
      <c r="H569" t="s">
        <v>1224</v>
      </c>
      <c r="I569" t="s">
        <v>1224</v>
      </c>
      <c r="J569" t="s">
        <v>1225</v>
      </c>
      <c r="K569" t="s">
        <v>1226</v>
      </c>
      <c r="L569" t="s">
        <v>19999</v>
      </c>
      <c r="M569" t="s">
        <v>209</v>
      </c>
      <c r="N569" t="s">
        <v>1228</v>
      </c>
      <c r="O569" t="s">
        <v>1293</v>
      </c>
      <c r="P569" t="s">
        <v>20000</v>
      </c>
      <c r="Q569" t="s">
        <v>19986</v>
      </c>
      <c r="R569">
        <v>37950</v>
      </c>
      <c r="S569" t="s">
        <v>2130</v>
      </c>
      <c r="T569" t="s">
        <v>2130</v>
      </c>
      <c r="U569" t="s">
        <v>19987</v>
      </c>
      <c r="V569" t="s">
        <v>14303</v>
      </c>
      <c r="W569" t="s">
        <v>23239</v>
      </c>
      <c r="X569">
        <v>22250</v>
      </c>
      <c r="Z569">
        <v>21201</v>
      </c>
      <c r="AB569" t="s">
        <v>1749</v>
      </c>
      <c r="AC569" t="s">
        <v>1749</v>
      </c>
      <c r="AD569" t="s">
        <v>1749</v>
      </c>
      <c r="AE569" t="s">
        <v>22353</v>
      </c>
      <c r="AF569" t="s">
        <v>425</v>
      </c>
      <c r="AG569">
        <v>745</v>
      </c>
      <c r="AH569">
        <v>21201</v>
      </c>
      <c r="AI569" t="s">
        <v>25325</v>
      </c>
      <c r="AJ569" t="s">
        <v>25326</v>
      </c>
      <c r="AK569" t="s">
        <v>25336</v>
      </c>
      <c r="AL569" t="s">
        <v>24533</v>
      </c>
      <c r="AM569" t="s">
        <v>25337</v>
      </c>
      <c r="AN569" t="s">
        <v>20003</v>
      </c>
      <c r="AO569">
        <v>21201</v>
      </c>
      <c r="AP569" t="s">
        <v>1749</v>
      </c>
      <c r="AQ569" t="s">
        <v>224</v>
      </c>
      <c r="AR569" t="s">
        <v>18195</v>
      </c>
      <c r="AS569" t="s">
        <v>819</v>
      </c>
      <c r="AT569" t="s">
        <v>25338</v>
      </c>
      <c r="AU569" t="s">
        <v>1244</v>
      </c>
      <c r="AV569" t="s">
        <v>19999</v>
      </c>
      <c r="AW569" t="s">
        <v>25330</v>
      </c>
      <c r="AX569" t="s">
        <v>20005</v>
      </c>
      <c r="AY569" t="s">
        <v>25339</v>
      </c>
      <c r="BA569" t="s">
        <v>1749</v>
      </c>
    </row>
    <row r="570" spans="1:53">
      <c r="A570" t="str">
        <f t="shared" si="8"/>
        <v>마다가스카르의 개선된 쿡스토브 프로젝트 by KCM - Wood#CPA-W-0043차</v>
      </c>
      <c r="B570">
        <v>568</v>
      </c>
      <c r="C570" t="s">
        <v>425</v>
      </c>
      <c r="D570" t="s">
        <v>1220</v>
      </c>
      <c r="E570" t="s">
        <v>19983</v>
      </c>
      <c r="F570" t="s">
        <v>19983</v>
      </c>
      <c r="G570" t="s">
        <v>1223</v>
      </c>
      <c r="H570" t="s">
        <v>1224</v>
      </c>
      <c r="I570" t="s">
        <v>1224</v>
      </c>
      <c r="J570" t="s">
        <v>1225</v>
      </c>
      <c r="K570" t="s">
        <v>1226</v>
      </c>
      <c r="L570" t="s">
        <v>20010</v>
      </c>
      <c r="M570" t="s">
        <v>209</v>
      </c>
      <c r="N570" t="s">
        <v>1228</v>
      </c>
      <c r="O570" t="s">
        <v>1293</v>
      </c>
      <c r="P570" t="s">
        <v>20011</v>
      </c>
      <c r="Q570" t="s">
        <v>9188</v>
      </c>
      <c r="R570">
        <v>37950</v>
      </c>
      <c r="S570" t="s">
        <v>2130</v>
      </c>
      <c r="T570" t="s">
        <v>2130</v>
      </c>
      <c r="U570" t="s">
        <v>19987</v>
      </c>
      <c r="V570" t="s">
        <v>14315</v>
      </c>
      <c r="W570" t="s">
        <v>23239</v>
      </c>
      <c r="X570">
        <v>22250</v>
      </c>
      <c r="Z570">
        <v>21201</v>
      </c>
      <c r="AB570" t="s">
        <v>1749</v>
      </c>
      <c r="AC570" t="s">
        <v>1749</v>
      </c>
      <c r="AD570" t="s">
        <v>1749</v>
      </c>
      <c r="AE570" t="s">
        <v>22353</v>
      </c>
      <c r="AF570" t="s">
        <v>425</v>
      </c>
      <c r="AG570">
        <v>1727</v>
      </c>
      <c r="AH570">
        <v>21201</v>
      </c>
      <c r="AI570" t="s">
        <v>25325</v>
      </c>
      <c r="AJ570" t="s">
        <v>25326</v>
      </c>
      <c r="AK570" t="s">
        <v>25340</v>
      </c>
      <c r="AL570" t="s">
        <v>24550</v>
      </c>
      <c r="AM570" t="s">
        <v>25341</v>
      </c>
      <c r="AN570" t="s">
        <v>20014</v>
      </c>
      <c r="AO570">
        <v>21201</v>
      </c>
      <c r="AP570" t="s">
        <v>1749</v>
      </c>
      <c r="AQ570" t="s">
        <v>224</v>
      </c>
      <c r="AR570" t="s">
        <v>18195</v>
      </c>
      <c r="AS570" t="s">
        <v>819</v>
      </c>
      <c r="AT570" t="s">
        <v>25342</v>
      </c>
      <c r="AU570" t="s">
        <v>1244</v>
      </c>
      <c r="AV570" t="s">
        <v>20010</v>
      </c>
      <c r="AW570" t="s">
        <v>25330</v>
      </c>
      <c r="AX570" t="s">
        <v>20017</v>
      </c>
      <c r="AY570" t="s">
        <v>25343</v>
      </c>
      <c r="BA570" t="s">
        <v>1749</v>
      </c>
    </row>
    <row r="571" spans="1:53">
      <c r="A571" t="str">
        <f t="shared" si="8"/>
        <v>마다가스카르의 개선된 쿡스토브 프로젝트 by KCM - Wood#CPA-W-0053차</v>
      </c>
      <c r="B571">
        <v>569</v>
      </c>
      <c r="C571" t="s">
        <v>425</v>
      </c>
      <c r="D571" t="s">
        <v>1220</v>
      </c>
      <c r="E571" t="s">
        <v>19983</v>
      </c>
      <c r="F571" t="s">
        <v>19983</v>
      </c>
      <c r="G571" t="s">
        <v>1223</v>
      </c>
      <c r="H571" t="s">
        <v>1224</v>
      </c>
      <c r="I571" t="s">
        <v>1224</v>
      </c>
      <c r="J571" t="s">
        <v>1225</v>
      </c>
      <c r="K571" t="s">
        <v>1226</v>
      </c>
      <c r="L571" t="s">
        <v>20023</v>
      </c>
      <c r="M571" t="s">
        <v>209</v>
      </c>
      <c r="N571" t="s">
        <v>1228</v>
      </c>
      <c r="O571" t="s">
        <v>1293</v>
      </c>
      <c r="P571" t="s">
        <v>20011</v>
      </c>
      <c r="Q571" t="s">
        <v>9188</v>
      </c>
      <c r="R571">
        <v>37950</v>
      </c>
      <c r="S571" t="s">
        <v>2130</v>
      </c>
      <c r="T571" t="s">
        <v>2130</v>
      </c>
      <c r="U571" t="s">
        <v>19987</v>
      </c>
      <c r="V571" t="s">
        <v>14315</v>
      </c>
      <c r="W571" t="s">
        <v>23239</v>
      </c>
      <c r="X571">
        <v>22250</v>
      </c>
      <c r="Z571">
        <v>21561</v>
      </c>
      <c r="AB571" t="s">
        <v>1749</v>
      </c>
      <c r="AC571" t="s">
        <v>1749</v>
      </c>
      <c r="AD571" t="s">
        <v>1749</v>
      </c>
      <c r="AE571" t="s">
        <v>22353</v>
      </c>
      <c r="AF571" t="s">
        <v>425</v>
      </c>
      <c r="AG571">
        <v>954</v>
      </c>
      <c r="AH571">
        <v>21561</v>
      </c>
      <c r="AI571" t="s">
        <v>25325</v>
      </c>
      <c r="AJ571" t="s">
        <v>25326</v>
      </c>
      <c r="AK571" t="s">
        <v>25344</v>
      </c>
      <c r="AL571" t="s">
        <v>24561</v>
      </c>
      <c r="AM571" t="s">
        <v>25345</v>
      </c>
      <c r="AN571" t="s">
        <v>20026</v>
      </c>
      <c r="AO571">
        <v>21561</v>
      </c>
      <c r="AP571" t="s">
        <v>1749</v>
      </c>
      <c r="AQ571" t="s">
        <v>224</v>
      </c>
      <c r="AR571" t="s">
        <v>18195</v>
      </c>
      <c r="AS571" t="s">
        <v>819</v>
      </c>
      <c r="AT571" t="s">
        <v>25346</v>
      </c>
      <c r="AU571" t="s">
        <v>1244</v>
      </c>
      <c r="AV571" t="s">
        <v>20023</v>
      </c>
      <c r="AW571" t="s">
        <v>25330</v>
      </c>
      <c r="AX571" t="s">
        <v>20028</v>
      </c>
      <c r="AY571" t="s">
        <v>25347</v>
      </c>
      <c r="BA571" t="s">
        <v>1749</v>
      </c>
    </row>
    <row r="572" spans="1:53">
      <c r="A572" t="str">
        <f t="shared" si="8"/>
        <v>마다가스카르의 개선된 쿡스토브 프로젝트 by KCM - Wood#CPA-W-0063차</v>
      </c>
      <c r="B572">
        <v>570</v>
      </c>
      <c r="C572" t="s">
        <v>425</v>
      </c>
      <c r="D572" t="s">
        <v>1220</v>
      </c>
      <c r="E572" t="s">
        <v>19983</v>
      </c>
      <c r="F572" t="s">
        <v>19983</v>
      </c>
      <c r="G572" t="s">
        <v>1223</v>
      </c>
      <c r="H572" t="s">
        <v>1224</v>
      </c>
      <c r="I572" t="s">
        <v>1224</v>
      </c>
      <c r="J572" t="s">
        <v>1225</v>
      </c>
      <c r="K572" t="s">
        <v>1226</v>
      </c>
      <c r="L572" t="s">
        <v>20033</v>
      </c>
      <c r="M572" t="s">
        <v>209</v>
      </c>
      <c r="N572" t="s">
        <v>1228</v>
      </c>
      <c r="O572" t="s">
        <v>1293</v>
      </c>
      <c r="P572" t="s">
        <v>20034</v>
      </c>
      <c r="Q572" t="s">
        <v>20035</v>
      </c>
      <c r="R572">
        <v>37950</v>
      </c>
      <c r="S572" t="s">
        <v>2130</v>
      </c>
      <c r="T572" t="s">
        <v>2130</v>
      </c>
      <c r="U572" t="s">
        <v>19987</v>
      </c>
      <c r="V572" t="s">
        <v>14315</v>
      </c>
      <c r="W572" t="s">
        <v>23239</v>
      </c>
      <c r="X572">
        <v>22250</v>
      </c>
      <c r="Z572">
        <v>21201</v>
      </c>
      <c r="AB572" t="s">
        <v>1749</v>
      </c>
      <c r="AC572" t="s">
        <v>1749</v>
      </c>
      <c r="AD572" t="s">
        <v>1749</v>
      </c>
      <c r="AE572" t="s">
        <v>22353</v>
      </c>
      <c r="AF572" t="s">
        <v>425</v>
      </c>
      <c r="AG572">
        <v>223</v>
      </c>
      <c r="AH572">
        <v>21201</v>
      </c>
      <c r="AI572" t="s">
        <v>25325</v>
      </c>
      <c r="AJ572" t="s">
        <v>25326</v>
      </c>
      <c r="AK572" t="s">
        <v>25348</v>
      </c>
      <c r="AL572" t="s">
        <v>24573</v>
      </c>
      <c r="AM572" t="s">
        <v>25349</v>
      </c>
      <c r="AN572" t="s">
        <v>20038</v>
      </c>
      <c r="AO572">
        <v>21201</v>
      </c>
      <c r="AP572" t="s">
        <v>1749</v>
      </c>
      <c r="AQ572" t="s">
        <v>224</v>
      </c>
      <c r="AR572" t="s">
        <v>18195</v>
      </c>
      <c r="AS572" t="s">
        <v>819</v>
      </c>
      <c r="AT572" t="s">
        <v>25350</v>
      </c>
      <c r="AU572" t="s">
        <v>1244</v>
      </c>
      <c r="AV572" t="s">
        <v>20033</v>
      </c>
      <c r="AW572" t="s">
        <v>25330</v>
      </c>
      <c r="AX572" t="s">
        <v>20040</v>
      </c>
      <c r="AY572" t="s">
        <v>25351</v>
      </c>
      <c r="BA572" t="s">
        <v>1749</v>
      </c>
    </row>
    <row r="573" spans="1:53">
      <c r="A573" t="str">
        <f t="shared" si="8"/>
        <v>마다가스카르의 개선된 쿡스토브 프로젝트 by KCM - Wood#CPA-W-0072차</v>
      </c>
      <c r="B573">
        <v>571</v>
      </c>
      <c r="C573" t="s">
        <v>425</v>
      </c>
      <c r="D573" t="s">
        <v>1220</v>
      </c>
      <c r="E573" t="s">
        <v>19983</v>
      </c>
      <c r="F573" t="s">
        <v>19983</v>
      </c>
      <c r="G573" t="s">
        <v>1223</v>
      </c>
      <c r="H573" t="s">
        <v>1224</v>
      </c>
      <c r="I573" t="s">
        <v>1224</v>
      </c>
      <c r="J573" t="s">
        <v>1225</v>
      </c>
      <c r="K573" t="s">
        <v>1226</v>
      </c>
      <c r="L573" t="s">
        <v>20044</v>
      </c>
      <c r="M573" t="s">
        <v>209</v>
      </c>
      <c r="N573" t="s">
        <v>1228</v>
      </c>
      <c r="O573" t="s">
        <v>1293</v>
      </c>
      <c r="P573" t="s">
        <v>20034</v>
      </c>
      <c r="Q573" t="s">
        <v>20035</v>
      </c>
      <c r="R573">
        <v>37950</v>
      </c>
      <c r="S573" t="s">
        <v>2130</v>
      </c>
      <c r="T573" t="s">
        <v>2130</v>
      </c>
      <c r="U573" t="s">
        <v>19987</v>
      </c>
      <c r="V573" t="s">
        <v>13427</v>
      </c>
      <c r="W573" t="s">
        <v>23239</v>
      </c>
      <c r="X573">
        <v>22250</v>
      </c>
      <c r="Z573">
        <v>21201</v>
      </c>
      <c r="AB573" t="s">
        <v>1749</v>
      </c>
      <c r="AC573" t="s">
        <v>1749</v>
      </c>
      <c r="AD573" t="s">
        <v>1749</v>
      </c>
      <c r="AE573" t="s">
        <v>22353</v>
      </c>
      <c r="AF573" t="s">
        <v>425</v>
      </c>
      <c r="AG573">
        <v>10805</v>
      </c>
      <c r="AH573">
        <v>21201</v>
      </c>
      <c r="AI573" t="s">
        <v>25325</v>
      </c>
      <c r="AJ573" t="s">
        <v>25326</v>
      </c>
      <c r="AK573" t="s">
        <v>25352</v>
      </c>
      <c r="AL573" t="s">
        <v>24584</v>
      </c>
      <c r="AM573" t="s">
        <v>25353</v>
      </c>
      <c r="AN573" t="s">
        <v>20047</v>
      </c>
      <c r="AO573">
        <v>21201</v>
      </c>
      <c r="AP573" t="s">
        <v>1749</v>
      </c>
      <c r="AQ573" t="s">
        <v>224</v>
      </c>
      <c r="AR573" t="s">
        <v>18195</v>
      </c>
      <c r="AS573" t="s">
        <v>819</v>
      </c>
      <c r="AT573" t="s">
        <v>25354</v>
      </c>
      <c r="AU573" t="s">
        <v>1244</v>
      </c>
      <c r="AV573" t="s">
        <v>20044</v>
      </c>
      <c r="AW573" t="s">
        <v>25330</v>
      </c>
      <c r="AX573" t="s">
        <v>20049</v>
      </c>
      <c r="AY573" t="s">
        <v>25355</v>
      </c>
      <c r="BA573" t="s">
        <v>1749</v>
      </c>
    </row>
    <row r="574" spans="1:53">
      <c r="A574" t="str">
        <f t="shared" si="8"/>
        <v>마다가스카르의 개선된 쿡스토브 프로젝트 by KCM - Wood#CPA-W0082차</v>
      </c>
      <c r="B574">
        <v>572</v>
      </c>
      <c r="C574" t="s">
        <v>425</v>
      </c>
      <c r="D574" t="s">
        <v>1220</v>
      </c>
      <c r="E574" t="s">
        <v>19983</v>
      </c>
      <c r="F574" t="s">
        <v>19983</v>
      </c>
      <c r="G574" t="s">
        <v>1223</v>
      </c>
      <c r="H574" t="s">
        <v>1224</v>
      </c>
      <c r="I574" t="s">
        <v>1224</v>
      </c>
      <c r="J574" t="s">
        <v>1225</v>
      </c>
      <c r="K574" t="s">
        <v>1226</v>
      </c>
      <c r="L574" t="s">
        <v>20054</v>
      </c>
      <c r="M574" t="s">
        <v>209</v>
      </c>
      <c r="N574" t="s">
        <v>1228</v>
      </c>
      <c r="O574" t="s">
        <v>1293</v>
      </c>
      <c r="P574" t="s">
        <v>20055</v>
      </c>
      <c r="Q574" t="s">
        <v>20056</v>
      </c>
      <c r="R574">
        <v>37950</v>
      </c>
      <c r="S574" t="s">
        <v>2130</v>
      </c>
      <c r="T574" t="s">
        <v>2130</v>
      </c>
      <c r="U574" t="s">
        <v>19987</v>
      </c>
      <c r="V574" t="s">
        <v>13427</v>
      </c>
      <c r="W574" t="s">
        <v>23239</v>
      </c>
      <c r="X574">
        <v>22250</v>
      </c>
      <c r="Z574">
        <v>21779</v>
      </c>
      <c r="AB574" t="s">
        <v>1749</v>
      </c>
      <c r="AC574" t="s">
        <v>1749</v>
      </c>
      <c r="AD574" t="s">
        <v>1749</v>
      </c>
      <c r="AE574" t="s">
        <v>22353</v>
      </c>
      <c r="AF574" t="s">
        <v>425</v>
      </c>
      <c r="AG574">
        <v>1935</v>
      </c>
      <c r="AH574">
        <v>21779</v>
      </c>
      <c r="AI574" t="s">
        <v>25325</v>
      </c>
      <c r="AJ574" t="s">
        <v>25326</v>
      </c>
      <c r="AK574" t="s">
        <v>25356</v>
      </c>
      <c r="AL574" t="s">
        <v>24591</v>
      </c>
      <c r="AM574" t="s">
        <v>25357</v>
      </c>
      <c r="AN574" t="s">
        <v>20059</v>
      </c>
      <c r="AO574">
        <v>21779</v>
      </c>
      <c r="AP574" t="s">
        <v>1749</v>
      </c>
      <c r="AQ574" t="s">
        <v>224</v>
      </c>
      <c r="AR574" t="s">
        <v>18195</v>
      </c>
      <c r="AS574" t="s">
        <v>819</v>
      </c>
      <c r="AT574" t="s">
        <v>25358</v>
      </c>
      <c r="AU574" t="s">
        <v>1244</v>
      </c>
      <c r="AV574" t="s">
        <v>20054</v>
      </c>
      <c r="AW574" t="s">
        <v>25330</v>
      </c>
      <c r="AX574" t="s">
        <v>20061</v>
      </c>
      <c r="AY574" t="s">
        <v>25359</v>
      </c>
      <c r="BA574" t="s">
        <v>1749</v>
      </c>
    </row>
    <row r="575" spans="1:53">
      <c r="A575" t="str">
        <f t="shared" si="8"/>
        <v>마다가스카르의 개선된 쿡스토브 프로젝트 by KCM - Wood#CPA-W0092차</v>
      </c>
      <c r="B575">
        <v>573</v>
      </c>
      <c r="C575" t="s">
        <v>425</v>
      </c>
      <c r="D575" t="s">
        <v>1220</v>
      </c>
      <c r="E575" t="s">
        <v>19983</v>
      </c>
      <c r="F575" t="s">
        <v>19983</v>
      </c>
      <c r="G575" t="s">
        <v>1223</v>
      </c>
      <c r="H575" t="s">
        <v>1224</v>
      </c>
      <c r="I575" t="s">
        <v>1224</v>
      </c>
      <c r="J575" t="s">
        <v>1225</v>
      </c>
      <c r="K575" t="s">
        <v>1226</v>
      </c>
      <c r="L575" t="s">
        <v>20066</v>
      </c>
      <c r="M575" t="s">
        <v>209</v>
      </c>
      <c r="N575" t="s">
        <v>1228</v>
      </c>
      <c r="O575" t="s">
        <v>1293</v>
      </c>
      <c r="P575" t="s">
        <v>20055</v>
      </c>
      <c r="Q575" t="s">
        <v>20056</v>
      </c>
      <c r="R575">
        <v>37950</v>
      </c>
      <c r="S575" t="s">
        <v>2130</v>
      </c>
      <c r="T575" t="s">
        <v>2130</v>
      </c>
      <c r="U575" t="s">
        <v>19987</v>
      </c>
      <c r="V575" t="s">
        <v>13427</v>
      </c>
      <c r="W575" t="s">
        <v>23239</v>
      </c>
      <c r="X575">
        <v>22250</v>
      </c>
      <c r="Z575">
        <v>21926</v>
      </c>
      <c r="AB575" t="s">
        <v>1749</v>
      </c>
      <c r="AC575" t="s">
        <v>1749</v>
      </c>
      <c r="AD575" t="s">
        <v>1749</v>
      </c>
      <c r="AE575" t="s">
        <v>22353</v>
      </c>
      <c r="AF575" t="s">
        <v>425</v>
      </c>
      <c r="AG575">
        <v>2360</v>
      </c>
      <c r="AH575">
        <v>21926</v>
      </c>
      <c r="AI575" t="s">
        <v>25325</v>
      </c>
      <c r="AJ575" t="s">
        <v>25326</v>
      </c>
      <c r="AK575" t="s">
        <v>25360</v>
      </c>
      <c r="AL575" t="s">
        <v>24597</v>
      </c>
      <c r="AM575" t="s">
        <v>25361</v>
      </c>
      <c r="AN575" t="s">
        <v>20069</v>
      </c>
      <c r="AO575">
        <v>21926</v>
      </c>
      <c r="AP575" t="s">
        <v>1749</v>
      </c>
      <c r="AQ575" t="s">
        <v>224</v>
      </c>
      <c r="AR575" t="s">
        <v>18195</v>
      </c>
      <c r="AS575" t="s">
        <v>819</v>
      </c>
      <c r="AT575" t="s">
        <v>25362</v>
      </c>
      <c r="AU575" t="s">
        <v>1244</v>
      </c>
      <c r="AV575" t="s">
        <v>20066</v>
      </c>
      <c r="AW575" t="s">
        <v>25330</v>
      </c>
      <c r="AX575" t="s">
        <v>20071</v>
      </c>
      <c r="AY575" t="s">
        <v>25363</v>
      </c>
      <c r="BA575" t="s">
        <v>1749</v>
      </c>
    </row>
    <row r="576" spans="1:53">
      <c r="A576" t="str">
        <f t="shared" si="8"/>
        <v>베트남 KN Cam Lam 태양광 발전 사업을 통한 온실가스 배출 감축사업1차</v>
      </c>
      <c r="B576">
        <v>574</v>
      </c>
      <c r="C576" t="s">
        <v>19785</v>
      </c>
      <c r="D576" t="s">
        <v>19786</v>
      </c>
      <c r="E576" t="s">
        <v>20101</v>
      </c>
      <c r="F576" t="s">
        <v>19788</v>
      </c>
      <c r="G576" t="s">
        <v>19789</v>
      </c>
      <c r="H576" t="s">
        <v>19790</v>
      </c>
      <c r="I576" t="s">
        <v>1736</v>
      </c>
      <c r="J576" t="s">
        <v>19791</v>
      </c>
      <c r="K576" t="s">
        <v>19792</v>
      </c>
      <c r="L576" t="s">
        <v>20102</v>
      </c>
      <c r="M576" t="s">
        <v>209</v>
      </c>
      <c r="N576" t="s">
        <v>1228</v>
      </c>
      <c r="O576" t="s">
        <v>1231</v>
      </c>
      <c r="P576" t="s">
        <v>10052</v>
      </c>
      <c r="Q576" t="s">
        <v>20103</v>
      </c>
      <c r="R576">
        <v>66760</v>
      </c>
      <c r="S576" t="s">
        <v>1324</v>
      </c>
      <c r="T576" t="s">
        <v>1325</v>
      </c>
      <c r="U576" t="s">
        <v>19795</v>
      </c>
      <c r="V576" t="s">
        <v>13413</v>
      </c>
      <c r="W576" t="s">
        <v>25364</v>
      </c>
      <c r="X576">
        <v>35483</v>
      </c>
      <c r="Z576">
        <v>24075</v>
      </c>
      <c r="AB576" t="s">
        <v>1749</v>
      </c>
      <c r="AC576" t="s">
        <v>1749</v>
      </c>
      <c r="AD576" t="s">
        <v>1749</v>
      </c>
      <c r="AE576" t="s">
        <v>15299</v>
      </c>
      <c r="AF576" t="s">
        <v>19785</v>
      </c>
      <c r="AG576">
        <v>24075</v>
      </c>
      <c r="AH576">
        <v>24075</v>
      </c>
      <c r="AI576" t="s">
        <v>25365</v>
      </c>
      <c r="AJ576" t="s">
        <v>25366</v>
      </c>
      <c r="AK576" t="s">
        <v>25367</v>
      </c>
      <c r="AL576" t="s">
        <v>25368</v>
      </c>
      <c r="AM576" t="s">
        <v>25369</v>
      </c>
      <c r="AN576" t="s">
        <v>20106</v>
      </c>
      <c r="AO576">
        <v>24075</v>
      </c>
      <c r="AP576" t="s">
        <v>1749</v>
      </c>
      <c r="AQ576" t="s">
        <v>224</v>
      </c>
      <c r="AR576" t="s">
        <v>18195</v>
      </c>
      <c r="AS576" t="s">
        <v>819</v>
      </c>
      <c r="AT576" t="s">
        <v>25370</v>
      </c>
      <c r="AU576" t="s">
        <v>1244</v>
      </c>
      <c r="AV576" t="s">
        <v>20109</v>
      </c>
      <c r="AW576" t="s">
        <v>10928</v>
      </c>
      <c r="AX576">
        <v>10530</v>
      </c>
      <c r="AY576" t="s">
        <v>25371</v>
      </c>
      <c r="BA576" t="s">
        <v>1749</v>
      </c>
    </row>
    <row r="577" spans="1:53">
      <c r="A577" t="str">
        <f t="shared" si="8"/>
        <v>베트남 KN Cam Lam 태양광 발전 사업을 통한 온실가스 배출 감축사업2차</v>
      </c>
      <c r="B577">
        <v>575</v>
      </c>
      <c r="C577" t="s">
        <v>19785</v>
      </c>
      <c r="D577" t="s">
        <v>19786</v>
      </c>
      <c r="E577" t="s">
        <v>20101</v>
      </c>
      <c r="F577" t="s">
        <v>19788</v>
      </c>
      <c r="G577" t="s">
        <v>19789</v>
      </c>
      <c r="H577" t="s">
        <v>19790</v>
      </c>
      <c r="I577" t="s">
        <v>1736</v>
      </c>
      <c r="J577" t="s">
        <v>19791</v>
      </c>
      <c r="K577" t="s">
        <v>19792</v>
      </c>
      <c r="L577" t="s">
        <v>20102</v>
      </c>
      <c r="M577" t="s">
        <v>209</v>
      </c>
      <c r="N577" t="s">
        <v>1228</v>
      </c>
      <c r="O577" t="s">
        <v>1231</v>
      </c>
      <c r="P577" t="s">
        <v>10052</v>
      </c>
      <c r="Q577" t="s">
        <v>20103</v>
      </c>
      <c r="R577">
        <v>66760</v>
      </c>
      <c r="S577" t="s">
        <v>1324</v>
      </c>
      <c r="T577" t="s">
        <v>1325</v>
      </c>
      <c r="U577" t="s">
        <v>19795</v>
      </c>
      <c r="V577" t="s">
        <v>13427</v>
      </c>
      <c r="W577" t="s">
        <v>23239</v>
      </c>
      <c r="X577">
        <v>38959</v>
      </c>
      <c r="Z577">
        <v>19904</v>
      </c>
      <c r="AB577" t="s">
        <v>1749</v>
      </c>
      <c r="AC577" t="s">
        <v>1749</v>
      </c>
      <c r="AD577" t="s">
        <v>1749</v>
      </c>
      <c r="AE577" t="s">
        <v>15299</v>
      </c>
      <c r="AF577" t="s">
        <v>19785</v>
      </c>
      <c r="AG577">
        <v>24075</v>
      </c>
      <c r="AH577">
        <v>19904</v>
      </c>
      <c r="AI577" t="s">
        <v>25372</v>
      </c>
      <c r="AJ577" t="s">
        <v>25373</v>
      </c>
      <c r="AK577" t="s">
        <v>25374</v>
      </c>
      <c r="AL577" t="s">
        <v>25375</v>
      </c>
      <c r="AM577" t="s">
        <v>25376</v>
      </c>
      <c r="AN577" t="s">
        <v>20106</v>
      </c>
      <c r="AO577">
        <v>19904</v>
      </c>
      <c r="AP577" t="s">
        <v>1749</v>
      </c>
      <c r="AQ577" t="s">
        <v>224</v>
      </c>
      <c r="AR577" t="s">
        <v>18195</v>
      </c>
      <c r="AS577" t="s">
        <v>819</v>
      </c>
      <c r="AT577" t="s">
        <v>25377</v>
      </c>
      <c r="AU577" t="s">
        <v>1244</v>
      </c>
      <c r="AV577" t="s">
        <v>20109</v>
      </c>
      <c r="AW577" t="s">
        <v>25378</v>
      </c>
      <c r="AX577">
        <v>10530</v>
      </c>
      <c r="AY577" t="s">
        <v>25379</v>
      </c>
      <c r="BA577" t="s">
        <v>1749</v>
      </c>
    </row>
    <row r="578" spans="1:53">
      <c r="A578" t="str">
        <f t="shared" si="8"/>
        <v>베트남 옌바이의 개선된 쿡스토브 사업 - CPA0071차</v>
      </c>
      <c r="B578">
        <v>576</v>
      </c>
      <c r="C578" t="s">
        <v>425</v>
      </c>
      <c r="D578" t="s">
        <v>1220</v>
      </c>
      <c r="E578" t="s">
        <v>20090</v>
      </c>
      <c r="F578" t="s">
        <v>20857</v>
      </c>
      <c r="G578" t="s">
        <v>1223</v>
      </c>
      <c r="H578" t="s">
        <v>1224</v>
      </c>
      <c r="I578" t="s">
        <v>1224</v>
      </c>
      <c r="J578" t="s">
        <v>1225</v>
      </c>
      <c r="K578" t="s">
        <v>1226</v>
      </c>
      <c r="L578" t="s">
        <v>20860</v>
      </c>
      <c r="M578" t="s">
        <v>209</v>
      </c>
      <c r="N578" t="s">
        <v>1228</v>
      </c>
      <c r="O578" t="s">
        <v>1293</v>
      </c>
      <c r="P578" t="s">
        <v>13579</v>
      </c>
      <c r="Q578" t="s">
        <v>20861</v>
      </c>
      <c r="R578">
        <v>42870</v>
      </c>
      <c r="S578" t="s">
        <v>2130</v>
      </c>
      <c r="T578" t="s">
        <v>2130</v>
      </c>
      <c r="U578" t="s">
        <v>20862</v>
      </c>
      <c r="V578" t="s">
        <v>13413</v>
      </c>
      <c r="W578" t="s">
        <v>25380</v>
      </c>
      <c r="X578">
        <v>32182</v>
      </c>
      <c r="Z578">
        <v>10166</v>
      </c>
      <c r="AB578" t="s">
        <v>1749</v>
      </c>
      <c r="AC578" t="s">
        <v>1749</v>
      </c>
      <c r="AD578" t="s">
        <v>1749</v>
      </c>
      <c r="AE578" t="s">
        <v>22411</v>
      </c>
      <c r="AF578" t="s">
        <v>425</v>
      </c>
      <c r="AG578">
        <v>9708</v>
      </c>
      <c r="AH578">
        <v>10166</v>
      </c>
      <c r="AI578" t="s">
        <v>24349</v>
      </c>
      <c r="AJ578" t="s">
        <v>24350</v>
      </c>
      <c r="AK578" t="s">
        <v>25381</v>
      </c>
      <c r="AL578" t="s">
        <v>25382</v>
      </c>
      <c r="AM578" t="s">
        <v>25383</v>
      </c>
      <c r="AN578" t="s">
        <v>20865</v>
      </c>
      <c r="AO578">
        <v>10166</v>
      </c>
      <c r="AP578" t="s">
        <v>1749</v>
      </c>
      <c r="AQ578" t="s">
        <v>224</v>
      </c>
      <c r="AR578" t="s">
        <v>18195</v>
      </c>
      <c r="AS578" t="s">
        <v>819</v>
      </c>
      <c r="AT578" t="s">
        <v>25384</v>
      </c>
      <c r="AU578" t="s">
        <v>1244</v>
      </c>
      <c r="AV578" t="s">
        <v>20860</v>
      </c>
      <c r="AW578" t="s">
        <v>24353</v>
      </c>
      <c r="AX578" t="s">
        <v>20867</v>
      </c>
      <c r="AY578" t="s">
        <v>25385</v>
      </c>
      <c r="BA578" t="s">
        <v>1749</v>
      </c>
    </row>
    <row r="579" spans="1:53">
      <c r="A579" t="str">
        <f t="shared" si="8"/>
        <v>베트남 옌바이의 개선된 쿡스토브 사업 - CPA0081차</v>
      </c>
      <c r="B579">
        <v>577</v>
      </c>
      <c r="C579" t="s">
        <v>425</v>
      </c>
      <c r="D579" t="s">
        <v>1220</v>
      </c>
      <c r="E579" t="s">
        <v>20090</v>
      </c>
      <c r="F579" t="s">
        <v>20857</v>
      </c>
      <c r="G579" t="s">
        <v>1223</v>
      </c>
      <c r="H579" t="s">
        <v>1224</v>
      </c>
      <c r="I579" t="s">
        <v>1224</v>
      </c>
      <c r="J579" t="s">
        <v>1225</v>
      </c>
      <c r="K579" t="s">
        <v>1226</v>
      </c>
      <c r="L579" t="s">
        <v>20872</v>
      </c>
      <c r="M579" t="s">
        <v>209</v>
      </c>
      <c r="N579" t="s">
        <v>1228</v>
      </c>
      <c r="O579" t="s">
        <v>1293</v>
      </c>
      <c r="P579" t="s">
        <v>13579</v>
      </c>
      <c r="Q579" t="s">
        <v>20861</v>
      </c>
      <c r="R579">
        <v>43093</v>
      </c>
      <c r="S579" t="s">
        <v>2130</v>
      </c>
      <c r="T579" t="s">
        <v>2130</v>
      </c>
      <c r="U579" t="s">
        <v>20862</v>
      </c>
      <c r="V579" t="s">
        <v>13413</v>
      </c>
      <c r="W579" t="s">
        <v>25380</v>
      </c>
      <c r="X579">
        <v>32349</v>
      </c>
      <c r="Z579">
        <v>10370</v>
      </c>
      <c r="AB579" t="s">
        <v>1749</v>
      </c>
      <c r="AC579" t="s">
        <v>1749</v>
      </c>
      <c r="AD579" t="s">
        <v>1749</v>
      </c>
      <c r="AE579" t="s">
        <v>22411</v>
      </c>
      <c r="AF579" t="s">
        <v>425</v>
      </c>
      <c r="AG579">
        <v>9903</v>
      </c>
      <c r="AH579">
        <v>10370</v>
      </c>
      <c r="AI579" t="s">
        <v>24349</v>
      </c>
      <c r="AJ579" t="s">
        <v>24350</v>
      </c>
      <c r="AK579" t="s">
        <v>25386</v>
      </c>
      <c r="AL579" t="s">
        <v>25387</v>
      </c>
      <c r="AM579" t="s">
        <v>25388</v>
      </c>
      <c r="AN579" t="s">
        <v>20875</v>
      </c>
      <c r="AO579">
        <v>10370</v>
      </c>
      <c r="AP579" t="s">
        <v>1749</v>
      </c>
      <c r="AQ579" t="s">
        <v>224</v>
      </c>
      <c r="AR579" t="s">
        <v>18195</v>
      </c>
      <c r="AS579" t="s">
        <v>819</v>
      </c>
      <c r="AT579" t="s">
        <v>25389</v>
      </c>
      <c r="AU579" t="s">
        <v>1244</v>
      </c>
      <c r="AV579" t="s">
        <v>20872</v>
      </c>
      <c r="AW579" t="s">
        <v>24353</v>
      </c>
      <c r="AX579" t="s">
        <v>20877</v>
      </c>
      <c r="AY579" t="s">
        <v>25390</v>
      </c>
      <c r="BA579" t="s">
        <v>1749</v>
      </c>
    </row>
    <row r="580" spans="1:53">
      <c r="A580" t="str">
        <f t="shared" ref="A580:A643" si="9">L580&amp;V580</f>
        <v>베트남 옌바이의 개선된 쿡스토브 사업 - CPA0072차</v>
      </c>
      <c r="B580">
        <v>578</v>
      </c>
      <c r="C580" t="s">
        <v>425</v>
      </c>
      <c r="D580" t="s">
        <v>1220</v>
      </c>
      <c r="E580" t="s">
        <v>20090</v>
      </c>
      <c r="F580" t="s">
        <v>20857</v>
      </c>
      <c r="G580" t="s">
        <v>1223</v>
      </c>
      <c r="H580" t="s">
        <v>1224</v>
      </c>
      <c r="I580" t="s">
        <v>1224</v>
      </c>
      <c r="J580" t="s">
        <v>1225</v>
      </c>
      <c r="K580" t="s">
        <v>1226</v>
      </c>
      <c r="L580" t="s">
        <v>20860</v>
      </c>
      <c r="M580" t="s">
        <v>209</v>
      </c>
      <c r="N580" t="s">
        <v>1228</v>
      </c>
      <c r="O580" t="s">
        <v>1293</v>
      </c>
      <c r="P580" t="s">
        <v>13579</v>
      </c>
      <c r="Q580" t="s">
        <v>20861</v>
      </c>
      <c r="R580">
        <v>42870</v>
      </c>
      <c r="S580" t="s">
        <v>2130</v>
      </c>
      <c r="T580" t="s">
        <v>2130</v>
      </c>
      <c r="U580" t="s">
        <v>20862</v>
      </c>
      <c r="V580" t="s">
        <v>13427</v>
      </c>
      <c r="W580" t="s">
        <v>23239</v>
      </c>
      <c r="X580">
        <v>25135</v>
      </c>
      <c r="Z580">
        <v>22200</v>
      </c>
      <c r="AB580" t="s">
        <v>1749</v>
      </c>
      <c r="AC580" t="s">
        <v>1749</v>
      </c>
      <c r="AD580" t="s">
        <v>1749</v>
      </c>
      <c r="AE580" t="s">
        <v>22411</v>
      </c>
      <c r="AF580" t="s">
        <v>425</v>
      </c>
      <c r="AG580">
        <v>9708</v>
      </c>
      <c r="AH580">
        <v>22200</v>
      </c>
      <c r="AI580" t="s">
        <v>24356</v>
      </c>
      <c r="AJ580" t="s">
        <v>24357</v>
      </c>
      <c r="AK580" t="s">
        <v>25391</v>
      </c>
      <c r="AL580" t="s">
        <v>25382</v>
      </c>
      <c r="AM580" t="s">
        <v>25383</v>
      </c>
      <c r="AN580" t="s">
        <v>20865</v>
      </c>
      <c r="AO580">
        <v>22200</v>
      </c>
      <c r="AP580" t="s">
        <v>1749</v>
      </c>
      <c r="AQ580" t="s">
        <v>224</v>
      </c>
      <c r="AR580" t="s">
        <v>18195</v>
      </c>
      <c r="AS580" t="s">
        <v>819</v>
      </c>
      <c r="AT580" t="s">
        <v>25392</v>
      </c>
      <c r="AU580" t="s">
        <v>1244</v>
      </c>
      <c r="AV580" t="s">
        <v>20860</v>
      </c>
      <c r="AW580" t="s">
        <v>7139</v>
      </c>
      <c r="AX580" t="s">
        <v>20867</v>
      </c>
      <c r="AY580" t="s">
        <v>25393</v>
      </c>
      <c r="BA580" t="s">
        <v>1749</v>
      </c>
    </row>
    <row r="581" spans="1:53">
      <c r="A581" t="str">
        <f t="shared" si="9"/>
        <v>베트남 옌바이의 개선된 쿡스토브 사업 - CPA0082차</v>
      </c>
      <c r="B581">
        <v>579</v>
      </c>
      <c r="C581" t="s">
        <v>425</v>
      </c>
      <c r="D581" t="s">
        <v>1220</v>
      </c>
      <c r="E581" t="s">
        <v>20090</v>
      </c>
      <c r="F581" t="s">
        <v>20857</v>
      </c>
      <c r="G581" t="s">
        <v>1223</v>
      </c>
      <c r="H581" t="s">
        <v>1224</v>
      </c>
      <c r="I581" t="s">
        <v>1224</v>
      </c>
      <c r="J581" t="s">
        <v>1225</v>
      </c>
      <c r="K581" t="s">
        <v>1226</v>
      </c>
      <c r="L581" t="s">
        <v>20872</v>
      </c>
      <c r="M581" t="s">
        <v>209</v>
      </c>
      <c r="N581" t="s">
        <v>1228</v>
      </c>
      <c r="O581" t="s">
        <v>1293</v>
      </c>
      <c r="P581" t="s">
        <v>13579</v>
      </c>
      <c r="Q581" t="s">
        <v>20861</v>
      </c>
      <c r="R581">
        <v>43093</v>
      </c>
      <c r="S581" t="s">
        <v>2130</v>
      </c>
      <c r="T581" t="s">
        <v>2130</v>
      </c>
      <c r="U581" t="s">
        <v>20862</v>
      </c>
      <c r="V581" t="s">
        <v>13427</v>
      </c>
      <c r="W581" t="s">
        <v>23239</v>
      </c>
      <c r="X581">
        <v>25265</v>
      </c>
      <c r="Z581">
        <v>22315</v>
      </c>
      <c r="AB581" t="s">
        <v>1749</v>
      </c>
      <c r="AC581" t="s">
        <v>1749</v>
      </c>
      <c r="AD581" t="s">
        <v>1749</v>
      </c>
      <c r="AE581" t="s">
        <v>22411</v>
      </c>
      <c r="AF581" t="s">
        <v>425</v>
      </c>
      <c r="AG581">
        <v>9903</v>
      </c>
      <c r="AH581">
        <v>22315</v>
      </c>
      <c r="AI581" t="s">
        <v>24356</v>
      </c>
      <c r="AJ581" t="s">
        <v>24357</v>
      </c>
      <c r="AK581" t="s">
        <v>25394</v>
      </c>
      <c r="AL581" t="s">
        <v>25387</v>
      </c>
      <c r="AM581" t="s">
        <v>25388</v>
      </c>
      <c r="AN581" t="s">
        <v>20875</v>
      </c>
      <c r="AO581">
        <v>22315</v>
      </c>
      <c r="AP581" t="s">
        <v>1749</v>
      </c>
      <c r="AQ581" t="s">
        <v>224</v>
      </c>
      <c r="AR581" t="s">
        <v>18195</v>
      </c>
      <c r="AS581" t="s">
        <v>819</v>
      </c>
      <c r="AT581" t="s">
        <v>25395</v>
      </c>
      <c r="AU581" t="s">
        <v>1244</v>
      </c>
      <c r="AV581" t="s">
        <v>20872</v>
      </c>
      <c r="AW581" t="s">
        <v>7139</v>
      </c>
      <c r="AX581" t="s">
        <v>20877</v>
      </c>
      <c r="AY581" t="s">
        <v>25396</v>
      </c>
      <c r="BA581" t="s">
        <v>1749</v>
      </c>
    </row>
    <row r="582" spans="1:53">
      <c r="A582" t="str">
        <f t="shared" si="9"/>
        <v>베트남 타이응우옌의 개선된 쿡스토브 사업 - CPA 0051차</v>
      </c>
      <c r="B582">
        <v>580</v>
      </c>
      <c r="C582" t="s">
        <v>425</v>
      </c>
      <c r="D582" t="s">
        <v>1220</v>
      </c>
      <c r="E582" t="s">
        <v>20090</v>
      </c>
      <c r="F582" t="s">
        <v>20882</v>
      </c>
      <c r="G582" t="s">
        <v>1223</v>
      </c>
      <c r="H582" t="s">
        <v>1224</v>
      </c>
      <c r="I582" t="s">
        <v>1224</v>
      </c>
      <c r="J582" t="s">
        <v>1225</v>
      </c>
      <c r="K582" t="s">
        <v>1226</v>
      </c>
      <c r="L582" t="s">
        <v>20883</v>
      </c>
      <c r="M582" t="s">
        <v>209</v>
      </c>
      <c r="N582" t="s">
        <v>1228</v>
      </c>
      <c r="O582" t="s">
        <v>1293</v>
      </c>
      <c r="P582" t="s">
        <v>20884</v>
      </c>
      <c r="Q582" t="s">
        <v>20885</v>
      </c>
      <c r="R582">
        <v>33931</v>
      </c>
      <c r="S582" t="s">
        <v>2130</v>
      </c>
      <c r="T582" t="s">
        <v>2130</v>
      </c>
      <c r="U582" t="s">
        <v>20683</v>
      </c>
      <c r="V582" t="s">
        <v>13413</v>
      </c>
      <c r="W582" t="s">
        <v>25397</v>
      </c>
      <c r="X582">
        <v>3718</v>
      </c>
      <c r="Z582">
        <v>1051</v>
      </c>
      <c r="AB582" t="s">
        <v>1749</v>
      </c>
      <c r="AC582" t="s">
        <v>1749</v>
      </c>
      <c r="AD582" t="s">
        <v>1749</v>
      </c>
      <c r="AE582" t="s">
        <v>22411</v>
      </c>
      <c r="AF582" t="s">
        <v>425</v>
      </c>
      <c r="AG582">
        <v>1003</v>
      </c>
      <c r="AH582">
        <v>1051</v>
      </c>
      <c r="AI582" t="s">
        <v>24340</v>
      </c>
      <c r="AJ582" t="s">
        <v>24341</v>
      </c>
      <c r="AK582" t="s">
        <v>25398</v>
      </c>
      <c r="AL582" t="s">
        <v>25399</v>
      </c>
      <c r="AM582" t="s">
        <v>25400</v>
      </c>
      <c r="AN582" t="s">
        <v>20888</v>
      </c>
      <c r="AO582">
        <v>1051</v>
      </c>
      <c r="AP582" t="s">
        <v>1749</v>
      </c>
      <c r="AQ582" t="s">
        <v>224</v>
      </c>
      <c r="AR582" t="s">
        <v>18195</v>
      </c>
      <c r="AS582" t="s">
        <v>819</v>
      </c>
      <c r="AT582" t="s">
        <v>25401</v>
      </c>
      <c r="AU582" t="s">
        <v>1244</v>
      </c>
      <c r="AV582" t="s">
        <v>20883</v>
      </c>
      <c r="AW582" t="s">
        <v>12288</v>
      </c>
      <c r="AX582" t="s">
        <v>20892</v>
      </c>
      <c r="AY582" t="s">
        <v>25402</v>
      </c>
      <c r="BA582" t="s">
        <v>1749</v>
      </c>
    </row>
    <row r="583" spans="1:53">
      <c r="A583" t="str">
        <f t="shared" si="9"/>
        <v>베트남 타이응우옌의 개선된 쿡스토브 사업 - CPA 0061차</v>
      </c>
      <c r="B583">
        <v>581</v>
      </c>
      <c r="C583" t="s">
        <v>425</v>
      </c>
      <c r="D583" t="s">
        <v>1220</v>
      </c>
      <c r="E583" t="s">
        <v>20090</v>
      </c>
      <c r="F583" t="s">
        <v>20882</v>
      </c>
      <c r="G583" t="s">
        <v>1223</v>
      </c>
      <c r="H583" t="s">
        <v>1224</v>
      </c>
      <c r="I583" t="s">
        <v>1224</v>
      </c>
      <c r="J583" t="s">
        <v>1225</v>
      </c>
      <c r="K583" t="s">
        <v>1226</v>
      </c>
      <c r="L583" t="s">
        <v>20896</v>
      </c>
      <c r="M583" t="s">
        <v>209</v>
      </c>
      <c r="N583" t="s">
        <v>1228</v>
      </c>
      <c r="O583" t="s">
        <v>1293</v>
      </c>
      <c r="P583" t="s">
        <v>20884</v>
      </c>
      <c r="Q583" t="s">
        <v>20885</v>
      </c>
      <c r="R583">
        <v>32938</v>
      </c>
      <c r="S583" t="s">
        <v>2130</v>
      </c>
      <c r="T583" t="s">
        <v>2130</v>
      </c>
      <c r="U583" t="s">
        <v>20683</v>
      </c>
      <c r="V583" t="s">
        <v>13413</v>
      </c>
      <c r="W583" t="s">
        <v>25397</v>
      </c>
      <c r="X583">
        <v>3610</v>
      </c>
      <c r="Z583">
        <v>1115</v>
      </c>
      <c r="AB583" t="s">
        <v>1749</v>
      </c>
      <c r="AC583" t="s">
        <v>1749</v>
      </c>
      <c r="AD583" t="s">
        <v>1749</v>
      </c>
      <c r="AE583" t="s">
        <v>22411</v>
      </c>
      <c r="AF583" t="s">
        <v>425</v>
      </c>
      <c r="AG583">
        <v>1065</v>
      </c>
      <c r="AH583">
        <v>1115</v>
      </c>
      <c r="AI583" t="s">
        <v>24340</v>
      </c>
      <c r="AJ583" t="s">
        <v>24341</v>
      </c>
      <c r="AK583" t="s">
        <v>25403</v>
      </c>
      <c r="AL583" t="s">
        <v>25404</v>
      </c>
      <c r="AM583" t="s">
        <v>25405</v>
      </c>
      <c r="AN583" t="s">
        <v>20899</v>
      </c>
      <c r="AO583">
        <v>1115</v>
      </c>
      <c r="AP583" t="s">
        <v>1749</v>
      </c>
      <c r="AQ583" t="s">
        <v>224</v>
      </c>
      <c r="AR583" t="s">
        <v>18195</v>
      </c>
      <c r="AS583" t="s">
        <v>819</v>
      </c>
      <c r="AT583" t="s">
        <v>25406</v>
      </c>
      <c r="AU583" t="s">
        <v>1244</v>
      </c>
      <c r="AV583" t="s">
        <v>20896</v>
      </c>
      <c r="AW583" t="s">
        <v>12288</v>
      </c>
      <c r="AX583" t="s">
        <v>20901</v>
      </c>
      <c r="AY583" t="s">
        <v>25407</v>
      </c>
      <c r="BA583" t="s">
        <v>1749</v>
      </c>
    </row>
    <row r="584" spans="1:53">
      <c r="A584" t="str">
        <f t="shared" si="9"/>
        <v>베트남 타이응우옌의 개선된 쿡스토브 사업 - CPA 0052차</v>
      </c>
      <c r="B584">
        <v>582</v>
      </c>
      <c r="C584" t="s">
        <v>425</v>
      </c>
      <c r="D584" t="s">
        <v>1220</v>
      </c>
      <c r="E584" t="s">
        <v>20090</v>
      </c>
      <c r="F584" t="s">
        <v>20882</v>
      </c>
      <c r="G584" t="s">
        <v>1223</v>
      </c>
      <c r="H584" t="s">
        <v>1224</v>
      </c>
      <c r="I584" t="s">
        <v>1224</v>
      </c>
      <c r="J584" t="s">
        <v>1225</v>
      </c>
      <c r="K584" t="s">
        <v>1226</v>
      </c>
      <c r="L584" t="s">
        <v>20883</v>
      </c>
      <c r="M584" t="s">
        <v>209</v>
      </c>
      <c r="N584" t="s">
        <v>1228</v>
      </c>
      <c r="O584" t="s">
        <v>1293</v>
      </c>
      <c r="P584" t="s">
        <v>20884</v>
      </c>
      <c r="Q584" t="s">
        <v>20885</v>
      </c>
      <c r="R584">
        <v>33931</v>
      </c>
      <c r="S584" t="s">
        <v>2130</v>
      </c>
      <c r="T584" t="s">
        <v>2130</v>
      </c>
      <c r="U584" t="s">
        <v>20683</v>
      </c>
      <c r="V584" t="s">
        <v>13427</v>
      </c>
      <c r="W584" t="s">
        <v>24348</v>
      </c>
      <c r="X584">
        <v>34269</v>
      </c>
      <c r="Z584">
        <v>30471</v>
      </c>
      <c r="AB584" t="s">
        <v>1749</v>
      </c>
      <c r="AC584" t="s">
        <v>1749</v>
      </c>
      <c r="AD584" t="s">
        <v>1749</v>
      </c>
      <c r="AE584" t="s">
        <v>22411</v>
      </c>
      <c r="AF584" t="s">
        <v>425</v>
      </c>
      <c r="AG584">
        <v>1003</v>
      </c>
      <c r="AH584">
        <v>30471</v>
      </c>
      <c r="AI584" t="s">
        <v>24349</v>
      </c>
      <c r="AJ584" t="s">
        <v>24350</v>
      </c>
      <c r="AK584" t="s">
        <v>25408</v>
      </c>
      <c r="AL584" t="s">
        <v>25399</v>
      </c>
      <c r="AM584" t="s">
        <v>25400</v>
      </c>
      <c r="AN584" t="s">
        <v>20888</v>
      </c>
      <c r="AO584">
        <v>30471</v>
      </c>
      <c r="AP584" t="s">
        <v>1749</v>
      </c>
      <c r="AQ584" t="s">
        <v>224</v>
      </c>
      <c r="AR584" t="s">
        <v>18195</v>
      </c>
      <c r="AS584" t="s">
        <v>819</v>
      </c>
      <c r="AT584" t="s">
        <v>25409</v>
      </c>
      <c r="AU584" t="s">
        <v>1244</v>
      </c>
      <c r="AV584" t="s">
        <v>20883</v>
      </c>
      <c r="AW584" t="s">
        <v>24353</v>
      </c>
      <c r="AX584" t="s">
        <v>20892</v>
      </c>
      <c r="AY584" t="s">
        <v>25410</v>
      </c>
      <c r="BA584" t="s">
        <v>1749</v>
      </c>
    </row>
    <row r="585" spans="1:53">
      <c r="A585" t="str">
        <f t="shared" si="9"/>
        <v>베트남 타이응우옌의 개선된 쿡스토브 사업 - CPA 0062차</v>
      </c>
      <c r="B585">
        <v>583</v>
      </c>
      <c r="C585" t="s">
        <v>425</v>
      </c>
      <c r="D585" t="s">
        <v>1220</v>
      </c>
      <c r="E585" t="s">
        <v>20090</v>
      </c>
      <c r="F585" t="s">
        <v>20882</v>
      </c>
      <c r="G585" t="s">
        <v>1223</v>
      </c>
      <c r="H585" t="s">
        <v>1224</v>
      </c>
      <c r="I585" t="s">
        <v>1224</v>
      </c>
      <c r="J585" t="s">
        <v>1225</v>
      </c>
      <c r="K585" t="s">
        <v>1226</v>
      </c>
      <c r="L585" t="s">
        <v>20896</v>
      </c>
      <c r="M585" t="s">
        <v>209</v>
      </c>
      <c r="N585" t="s">
        <v>1228</v>
      </c>
      <c r="O585" t="s">
        <v>1293</v>
      </c>
      <c r="P585" t="s">
        <v>20884</v>
      </c>
      <c r="Q585" t="s">
        <v>20885</v>
      </c>
      <c r="R585">
        <v>32938</v>
      </c>
      <c r="S585" t="s">
        <v>2130</v>
      </c>
      <c r="T585" t="s">
        <v>2130</v>
      </c>
      <c r="U585" t="s">
        <v>20683</v>
      </c>
      <c r="V585" t="s">
        <v>13427</v>
      </c>
      <c r="W585" t="s">
        <v>24348</v>
      </c>
      <c r="X585">
        <v>33266</v>
      </c>
      <c r="Z585">
        <v>29662</v>
      </c>
      <c r="AB585" t="s">
        <v>1749</v>
      </c>
      <c r="AC585" t="s">
        <v>1749</v>
      </c>
      <c r="AD585" t="s">
        <v>1749</v>
      </c>
      <c r="AE585" t="s">
        <v>22411</v>
      </c>
      <c r="AF585" t="s">
        <v>425</v>
      </c>
      <c r="AG585">
        <v>1065</v>
      </c>
      <c r="AH585">
        <v>29662</v>
      </c>
      <c r="AI585" t="s">
        <v>24349</v>
      </c>
      <c r="AJ585" t="s">
        <v>24350</v>
      </c>
      <c r="AK585" t="s">
        <v>25411</v>
      </c>
      <c r="AL585" t="s">
        <v>25404</v>
      </c>
      <c r="AM585" t="s">
        <v>25405</v>
      </c>
      <c r="AN585" t="s">
        <v>20899</v>
      </c>
      <c r="AO585">
        <v>29662</v>
      </c>
      <c r="AP585" t="s">
        <v>1749</v>
      </c>
      <c r="AQ585" t="s">
        <v>224</v>
      </c>
      <c r="AR585" t="s">
        <v>18195</v>
      </c>
      <c r="AS585" t="s">
        <v>819</v>
      </c>
      <c r="AT585" t="s">
        <v>25412</v>
      </c>
      <c r="AU585" t="s">
        <v>1244</v>
      </c>
      <c r="AV585" t="s">
        <v>20896</v>
      </c>
      <c r="AW585" t="s">
        <v>24353</v>
      </c>
      <c r="AX585" t="s">
        <v>20901</v>
      </c>
      <c r="AY585" t="s">
        <v>25413</v>
      </c>
      <c r="BA585" t="s">
        <v>1749</v>
      </c>
    </row>
    <row r="586" spans="1:53">
      <c r="A586" t="str">
        <f t="shared" si="9"/>
        <v>베트남 타이응우옌의 개선된 쿡스토브 사업 - CPA 0053차</v>
      </c>
      <c r="B586">
        <v>584</v>
      </c>
      <c r="C586" t="s">
        <v>425</v>
      </c>
      <c r="D586" t="s">
        <v>1220</v>
      </c>
      <c r="E586" t="s">
        <v>20090</v>
      </c>
      <c r="F586" t="s">
        <v>20882</v>
      </c>
      <c r="G586" t="s">
        <v>1223</v>
      </c>
      <c r="H586" t="s">
        <v>1224</v>
      </c>
      <c r="I586" t="s">
        <v>1224</v>
      </c>
      <c r="J586" t="s">
        <v>1225</v>
      </c>
      <c r="K586" t="s">
        <v>1226</v>
      </c>
      <c r="L586" t="s">
        <v>20883</v>
      </c>
      <c r="M586" t="s">
        <v>209</v>
      </c>
      <c r="N586" t="s">
        <v>1228</v>
      </c>
      <c r="O586" t="s">
        <v>1293</v>
      </c>
      <c r="P586" t="s">
        <v>20884</v>
      </c>
      <c r="Q586" t="s">
        <v>20885</v>
      </c>
      <c r="R586">
        <v>33931</v>
      </c>
      <c r="S586" t="s">
        <v>2130</v>
      </c>
      <c r="T586" t="s">
        <v>2130</v>
      </c>
      <c r="U586" t="s">
        <v>20683</v>
      </c>
      <c r="V586" t="s">
        <v>14315</v>
      </c>
      <c r="W586" t="s">
        <v>23239</v>
      </c>
      <c r="X586">
        <v>26765</v>
      </c>
      <c r="Z586">
        <v>23163</v>
      </c>
      <c r="AB586" t="s">
        <v>1749</v>
      </c>
      <c r="AC586" t="s">
        <v>1749</v>
      </c>
      <c r="AD586" t="s">
        <v>1749</v>
      </c>
      <c r="AE586" t="s">
        <v>22411</v>
      </c>
      <c r="AF586" t="s">
        <v>425</v>
      </c>
      <c r="AG586">
        <v>1003</v>
      </c>
      <c r="AH586">
        <v>23163</v>
      </c>
      <c r="AI586" t="s">
        <v>24356</v>
      </c>
      <c r="AJ586" t="s">
        <v>24357</v>
      </c>
      <c r="AK586" t="s">
        <v>25414</v>
      </c>
      <c r="AL586" t="s">
        <v>25399</v>
      </c>
      <c r="AM586" t="s">
        <v>25400</v>
      </c>
      <c r="AN586" t="s">
        <v>20888</v>
      </c>
      <c r="AO586">
        <v>23163</v>
      </c>
      <c r="AP586" t="s">
        <v>1749</v>
      </c>
      <c r="AQ586" t="s">
        <v>224</v>
      </c>
      <c r="AR586" t="s">
        <v>18195</v>
      </c>
      <c r="AS586" t="s">
        <v>819</v>
      </c>
      <c r="AT586" t="s">
        <v>25415</v>
      </c>
      <c r="AU586" t="s">
        <v>1244</v>
      </c>
      <c r="AV586" t="s">
        <v>20883</v>
      </c>
      <c r="AW586" t="s">
        <v>7139</v>
      </c>
      <c r="AX586" t="s">
        <v>20892</v>
      </c>
      <c r="AY586" t="s">
        <v>25416</v>
      </c>
      <c r="BA586" t="s">
        <v>1749</v>
      </c>
    </row>
    <row r="587" spans="1:53">
      <c r="A587" t="str">
        <f t="shared" si="9"/>
        <v>베트남 타이응우옌의 개선된 쿡스토브 사업 - CPA 0063차</v>
      </c>
      <c r="B587">
        <v>585</v>
      </c>
      <c r="C587" t="s">
        <v>425</v>
      </c>
      <c r="D587" t="s">
        <v>1220</v>
      </c>
      <c r="E587" t="s">
        <v>20090</v>
      </c>
      <c r="F587" t="s">
        <v>20882</v>
      </c>
      <c r="G587" t="s">
        <v>1223</v>
      </c>
      <c r="H587" t="s">
        <v>1224</v>
      </c>
      <c r="I587" t="s">
        <v>1224</v>
      </c>
      <c r="J587" t="s">
        <v>1225</v>
      </c>
      <c r="K587" t="s">
        <v>1226</v>
      </c>
      <c r="L587" t="s">
        <v>20896</v>
      </c>
      <c r="M587" t="s">
        <v>209</v>
      </c>
      <c r="N587" t="s">
        <v>1228</v>
      </c>
      <c r="O587" t="s">
        <v>1293</v>
      </c>
      <c r="P587" t="s">
        <v>20884</v>
      </c>
      <c r="Q587" t="s">
        <v>20885</v>
      </c>
      <c r="R587">
        <v>32938</v>
      </c>
      <c r="S587" t="s">
        <v>2130</v>
      </c>
      <c r="T587" t="s">
        <v>2130</v>
      </c>
      <c r="U587" t="s">
        <v>20683</v>
      </c>
      <c r="V587" t="s">
        <v>14315</v>
      </c>
      <c r="W587" t="s">
        <v>23239</v>
      </c>
      <c r="X587">
        <v>25981</v>
      </c>
      <c r="Z587">
        <v>22485</v>
      </c>
      <c r="AB587" t="s">
        <v>1749</v>
      </c>
      <c r="AC587" t="s">
        <v>1749</v>
      </c>
      <c r="AD587" t="s">
        <v>1749</v>
      </c>
      <c r="AE587" t="s">
        <v>22411</v>
      </c>
      <c r="AF587" t="s">
        <v>425</v>
      </c>
      <c r="AG587">
        <v>1065</v>
      </c>
      <c r="AH587">
        <v>22485</v>
      </c>
      <c r="AI587" t="s">
        <v>24356</v>
      </c>
      <c r="AJ587" t="s">
        <v>24357</v>
      </c>
      <c r="AK587" t="s">
        <v>25417</v>
      </c>
      <c r="AL587" t="s">
        <v>25404</v>
      </c>
      <c r="AM587" t="s">
        <v>25405</v>
      </c>
      <c r="AN587" t="s">
        <v>20899</v>
      </c>
      <c r="AO587">
        <v>22485</v>
      </c>
      <c r="AP587" t="s">
        <v>1749</v>
      </c>
      <c r="AQ587" t="s">
        <v>224</v>
      </c>
      <c r="AR587" t="s">
        <v>18195</v>
      </c>
      <c r="AS587" t="s">
        <v>819</v>
      </c>
      <c r="AT587" t="s">
        <v>25418</v>
      </c>
      <c r="AU587" t="s">
        <v>1244</v>
      </c>
      <c r="AV587" t="s">
        <v>20896</v>
      </c>
      <c r="AW587" t="s">
        <v>7139</v>
      </c>
      <c r="AX587" t="s">
        <v>20901</v>
      </c>
      <c r="AY587" t="s">
        <v>25419</v>
      </c>
      <c r="BA587" t="s">
        <v>1749</v>
      </c>
    </row>
    <row r="588" spans="1:53">
      <c r="A588" t="str">
        <f t="shared" si="9"/>
        <v>베트남 푸토의 개선된 쿡스토브 사업 - CPA 0031차</v>
      </c>
      <c r="B588">
        <v>586</v>
      </c>
      <c r="C588" t="s">
        <v>425</v>
      </c>
      <c r="D588" t="s">
        <v>1220</v>
      </c>
      <c r="E588" t="s">
        <v>20090</v>
      </c>
      <c r="F588" t="s">
        <v>20905</v>
      </c>
      <c r="G588" t="s">
        <v>1223</v>
      </c>
      <c r="H588" t="s">
        <v>1224</v>
      </c>
      <c r="I588" t="s">
        <v>1224</v>
      </c>
      <c r="J588" t="s">
        <v>1225</v>
      </c>
      <c r="K588" t="s">
        <v>1226</v>
      </c>
      <c r="L588" t="s">
        <v>20906</v>
      </c>
      <c r="M588" t="s">
        <v>209</v>
      </c>
      <c r="N588" t="s">
        <v>1228</v>
      </c>
      <c r="O588" t="s">
        <v>1293</v>
      </c>
      <c r="P588" t="s">
        <v>20884</v>
      </c>
      <c r="Q588" t="s">
        <v>20885</v>
      </c>
      <c r="R588">
        <v>34443</v>
      </c>
      <c r="S588" t="s">
        <v>2130</v>
      </c>
      <c r="T588" t="s">
        <v>2130</v>
      </c>
      <c r="U588" t="s">
        <v>20683</v>
      </c>
      <c r="V588" t="s">
        <v>13413</v>
      </c>
      <c r="W588" t="s">
        <v>25397</v>
      </c>
      <c r="X588">
        <v>3775</v>
      </c>
      <c r="Z588">
        <v>1668</v>
      </c>
      <c r="AB588" t="s">
        <v>1749</v>
      </c>
      <c r="AC588" t="s">
        <v>1749</v>
      </c>
      <c r="AD588" t="s">
        <v>1749</v>
      </c>
      <c r="AE588" t="s">
        <v>22411</v>
      </c>
      <c r="AF588" t="s">
        <v>425</v>
      </c>
      <c r="AG588">
        <v>1595</v>
      </c>
      <c r="AH588">
        <v>1668</v>
      </c>
      <c r="AI588" t="s">
        <v>24340</v>
      </c>
      <c r="AJ588" t="s">
        <v>24341</v>
      </c>
      <c r="AK588" t="s">
        <v>25420</v>
      </c>
      <c r="AL588" t="s">
        <v>25421</v>
      </c>
      <c r="AM588" t="s">
        <v>25422</v>
      </c>
      <c r="AN588" t="s">
        <v>20909</v>
      </c>
      <c r="AO588">
        <v>1668</v>
      </c>
      <c r="AP588" t="s">
        <v>1749</v>
      </c>
      <c r="AQ588" t="s">
        <v>224</v>
      </c>
      <c r="AR588" t="s">
        <v>18195</v>
      </c>
      <c r="AS588" t="s">
        <v>819</v>
      </c>
      <c r="AT588" t="s">
        <v>25423</v>
      </c>
      <c r="AU588" t="s">
        <v>1244</v>
      </c>
      <c r="AV588" t="s">
        <v>20906</v>
      </c>
      <c r="AW588" t="s">
        <v>12288</v>
      </c>
      <c r="AX588" t="s">
        <v>20911</v>
      </c>
      <c r="AY588" t="s">
        <v>25424</v>
      </c>
      <c r="BA588" t="s">
        <v>1749</v>
      </c>
    </row>
    <row r="589" spans="1:53">
      <c r="A589" t="str">
        <f t="shared" si="9"/>
        <v>베트남 푸토의 개선된 쿡스토브 사업 - CPA 0041차</v>
      </c>
      <c r="B589">
        <v>587</v>
      </c>
      <c r="C589" t="s">
        <v>425</v>
      </c>
      <c r="D589" t="s">
        <v>1220</v>
      </c>
      <c r="E589" t="s">
        <v>20090</v>
      </c>
      <c r="F589" t="s">
        <v>20905</v>
      </c>
      <c r="G589" t="s">
        <v>1223</v>
      </c>
      <c r="H589" t="s">
        <v>1224</v>
      </c>
      <c r="I589" t="s">
        <v>1224</v>
      </c>
      <c r="J589" t="s">
        <v>1225</v>
      </c>
      <c r="K589" t="s">
        <v>1226</v>
      </c>
      <c r="L589" t="s">
        <v>20915</v>
      </c>
      <c r="M589" t="s">
        <v>209</v>
      </c>
      <c r="N589" t="s">
        <v>1228</v>
      </c>
      <c r="O589" t="s">
        <v>1293</v>
      </c>
      <c r="P589" t="s">
        <v>20884</v>
      </c>
      <c r="Q589" t="s">
        <v>20885</v>
      </c>
      <c r="R589">
        <v>34155</v>
      </c>
      <c r="S589" t="s">
        <v>2130</v>
      </c>
      <c r="T589" t="s">
        <v>2130</v>
      </c>
      <c r="U589" t="s">
        <v>20092</v>
      </c>
      <c r="V589" t="s">
        <v>13413</v>
      </c>
      <c r="W589" t="s">
        <v>25397</v>
      </c>
      <c r="X589">
        <v>3743</v>
      </c>
      <c r="Z589">
        <v>1421</v>
      </c>
      <c r="AB589" t="s">
        <v>1749</v>
      </c>
      <c r="AC589" t="s">
        <v>1749</v>
      </c>
      <c r="AD589" t="s">
        <v>1749</v>
      </c>
      <c r="AE589" t="s">
        <v>22411</v>
      </c>
      <c r="AF589" t="s">
        <v>425</v>
      </c>
      <c r="AG589">
        <v>1348</v>
      </c>
      <c r="AH589">
        <v>1421</v>
      </c>
      <c r="AI589" t="s">
        <v>24340</v>
      </c>
      <c r="AJ589" t="s">
        <v>24341</v>
      </c>
      <c r="AK589" t="s">
        <v>25425</v>
      </c>
      <c r="AL589" t="s">
        <v>25426</v>
      </c>
      <c r="AM589" t="s">
        <v>25427</v>
      </c>
      <c r="AN589" t="s">
        <v>20918</v>
      </c>
      <c r="AO589">
        <v>1421</v>
      </c>
      <c r="AP589" t="s">
        <v>1749</v>
      </c>
      <c r="AQ589" t="s">
        <v>224</v>
      </c>
      <c r="AR589" t="s">
        <v>18195</v>
      </c>
      <c r="AS589" t="s">
        <v>819</v>
      </c>
      <c r="AT589" t="s">
        <v>25428</v>
      </c>
      <c r="AU589" t="s">
        <v>1244</v>
      </c>
      <c r="AV589" t="s">
        <v>20915</v>
      </c>
      <c r="AW589" t="s">
        <v>12288</v>
      </c>
      <c r="AX589" t="s">
        <v>20920</v>
      </c>
      <c r="AY589" t="s">
        <v>25429</v>
      </c>
      <c r="BA589" t="s">
        <v>1749</v>
      </c>
    </row>
    <row r="590" spans="1:53">
      <c r="A590" t="str">
        <f t="shared" si="9"/>
        <v>베트남 푸토의 개선된 쿡스토브 사업 - CPA 0032차</v>
      </c>
      <c r="B590">
        <v>588</v>
      </c>
      <c r="C590" t="s">
        <v>425</v>
      </c>
      <c r="D590" t="s">
        <v>1220</v>
      </c>
      <c r="E590" t="s">
        <v>20090</v>
      </c>
      <c r="F590" t="s">
        <v>20905</v>
      </c>
      <c r="G590" t="s">
        <v>1223</v>
      </c>
      <c r="H590" t="s">
        <v>1224</v>
      </c>
      <c r="I590" t="s">
        <v>1224</v>
      </c>
      <c r="J590" t="s">
        <v>1225</v>
      </c>
      <c r="K590" t="s">
        <v>1226</v>
      </c>
      <c r="L590" t="s">
        <v>20906</v>
      </c>
      <c r="M590" t="s">
        <v>209</v>
      </c>
      <c r="N590" t="s">
        <v>1228</v>
      </c>
      <c r="O590" t="s">
        <v>1293</v>
      </c>
      <c r="P590" t="s">
        <v>20884</v>
      </c>
      <c r="Q590" t="s">
        <v>20885</v>
      </c>
      <c r="R590">
        <v>34443</v>
      </c>
      <c r="S590" t="s">
        <v>2130</v>
      </c>
      <c r="T590" t="s">
        <v>2130</v>
      </c>
      <c r="U590" t="s">
        <v>20683</v>
      </c>
      <c r="V590" t="s">
        <v>13427</v>
      </c>
      <c r="W590" t="s">
        <v>24348</v>
      </c>
      <c r="X590">
        <v>34786</v>
      </c>
      <c r="Z590">
        <v>32363</v>
      </c>
      <c r="AB590" t="s">
        <v>1749</v>
      </c>
      <c r="AC590" t="s">
        <v>1749</v>
      </c>
      <c r="AD590" t="s">
        <v>1749</v>
      </c>
      <c r="AE590" t="s">
        <v>22411</v>
      </c>
      <c r="AF590" t="s">
        <v>425</v>
      </c>
      <c r="AG590">
        <v>1595</v>
      </c>
      <c r="AH590">
        <v>32363</v>
      </c>
      <c r="AI590" t="s">
        <v>24349</v>
      </c>
      <c r="AJ590" t="s">
        <v>24350</v>
      </c>
      <c r="AK590" t="s">
        <v>25430</v>
      </c>
      <c r="AL590" t="s">
        <v>25421</v>
      </c>
      <c r="AM590" t="s">
        <v>25422</v>
      </c>
      <c r="AN590" t="s">
        <v>20909</v>
      </c>
      <c r="AO590">
        <v>32363</v>
      </c>
      <c r="AP590" t="s">
        <v>1749</v>
      </c>
      <c r="AQ590" t="s">
        <v>224</v>
      </c>
      <c r="AR590" t="s">
        <v>18195</v>
      </c>
      <c r="AS590" t="s">
        <v>819</v>
      </c>
      <c r="AT590" t="s">
        <v>25431</v>
      </c>
      <c r="AU590" t="s">
        <v>1244</v>
      </c>
      <c r="AV590" t="s">
        <v>20906</v>
      </c>
      <c r="AW590" t="s">
        <v>24353</v>
      </c>
      <c r="AX590" t="s">
        <v>20911</v>
      </c>
      <c r="AY590" t="s">
        <v>25432</v>
      </c>
      <c r="BA590" t="s">
        <v>1749</v>
      </c>
    </row>
    <row r="591" spans="1:53">
      <c r="A591" t="str">
        <f t="shared" si="9"/>
        <v>베트남 푸토의 개선된 쿡스토브 사업 - CPA 0042차</v>
      </c>
      <c r="B591">
        <v>589</v>
      </c>
      <c r="C591" t="s">
        <v>425</v>
      </c>
      <c r="D591" t="s">
        <v>1220</v>
      </c>
      <c r="E591" t="s">
        <v>20090</v>
      </c>
      <c r="F591" t="s">
        <v>20905</v>
      </c>
      <c r="G591" t="s">
        <v>1223</v>
      </c>
      <c r="H591" t="s">
        <v>1224</v>
      </c>
      <c r="I591" t="s">
        <v>1224</v>
      </c>
      <c r="J591" t="s">
        <v>1225</v>
      </c>
      <c r="K591" t="s">
        <v>1226</v>
      </c>
      <c r="L591" t="s">
        <v>20915</v>
      </c>
      <c r="M591" t="s">
        <v>209</v>
      </c>
      <c r="N591" t="s">
        <v>1228</v>
      </c>
      <c r="O591" t="s">
        <v>1293</v>
      </c>
      <c r="P591" t="s">
        <v>20884</v>
      </c>
      <c r="Q591" t="s">
        <v>20885</v>
      </c>
      <c r="R591">
        <v>34155</v>
      </c>
      <c r="S591" t="s">
        <v>2130</v>
      </c>
      <c r="T591" t="s">
        <v>2130</v>
      </c>
      <c r="U591" t="s">
        <v>20092</v>
      </c>
      <c r="V591" t="s">
        <v>13427</v>
      </c>
      <c r="W591" t="s">
        <v>24348</v>
      </c>
      <c r="X591">
        <v>34495</v>
      </c>
      <c r="Z591">
        <v>31693</v>
      </c>
      <c r="AB591" t="s">
        <v>1749</v>
      </c>
      <c r="AC591" t="s">
        <v>1749</v>
      </c>
      <c r="AD591" t="s">
        <v>1749</v>
      </c>
      <c r="AE591" t="s">
        <v>22411</v>
      </c>
      <c r="AF591" t="s">
        <v>425</v>
      </c>
      <c r="AG591">
        <v>1348</v>
      </c>
      <c r="AH591">
        <v>31693</v>
      </c>
      <c r="AI591" t="s">
        <v>24349</v>
      </c>
      <c r="AJ591" t="s">
        <v>24350</v>
      </c>
      <c r="AK591" t="s">
        <v>25433</v>
      </c>
      <c r="AL591" t="s">
        <v>25426</v>
      </c>
      <c r="AM591" t="s">
        <v>25427</v>
      </c>
      <c r="AN591" t="s">
        <v>20918</v>
      </c>
      <c r="AO591">
        <v>31693</v>
      </c>
      <c r="AP591" t="s">
        <v>1749</v>
      </c>
      <c r="AQ591" t="s">
        <v>224</v>
      </c>
      <c r="AR591" t="s">
        <v>18195</v>
      </c>
      <c r="AS591" t="s">
        <v>819</v>
      </c>
      <c r="AT591" t="s">
        <v>25434</v>
      </c>
      <c r="AU591" t="s">
        <v>1244</v>
      </c>
      <c r="AV591" t="s">
        <v>20915</v>
      </c>
      <c r="AW591" t="s">
        <v>24353</v>
      </c>
      <c r="AX591" t="s">
        <v>20920</v>
      </c>
      <c r="AY591" t="s">
        <v>25435</v>
      </c>
      <c r="BA591" t="s">
        <v>1749</v>
      </c>
    </row>
    <row r="592" spans="1:53">
      <c r="A592" t="str">
        <f t="shared" si="9"/>
        <v>베트남 푸토의 개선된 쿡스토브 사업 - CPA 0033차</v>
      </c>
      <c r="B592">
        <v>590</v>
      </c>
      <c r="C592" t="s">
        <v>425</v>
      </c>
      <c r="D592" t="s">
        <v>1220</v>
      </c>
      <c r="E592" t="s">
        <v>20090</v>
      </c>
      <c r="F592" t="s">
        <v>20905</v>
      </c>
      <c r="G592" t="s">
        <v>1223</v>
      </c>
      <c r="H592" t="s">
        <v>1224</v>
      </c>
      <c r="I592" t="s">
        <v>1224</v>
      </c>
      <c r="J592" t="s">
        <v>1225</v>
      </c>
      <c r="K592" t="s">
        <v>1226</v>
      </c>
      <c r="L592" t="s">
        <v>20906</v>
      </c>
      <c r="M592" t="s">
        <v>209</v>
      </c>
      <c r="N592" t="s">
        <v>1228</v>
      </c>
      <c r="O592" t="s">
        <v>1293</v>
      </c>
      <c r="P592" t="s">
        <v>20884</v>
      </c>
      <c r="Q592" t="s">
        <v>20885</v>
      </c>
      <c r="R592">
        <v>34443</v>
      </c>
      <c r="S592" t="s">
        <v>2130</v>
      </c>
      <c r="T592" t="s">
        <v>2130</v>
      </c>
      <c r="U592" t="s">
        <v>20683</v>
      </c>
      <c r="V592" t="s">
        <v>14315</v>
      </c>
      <c r="W592" t="s">
        <v>23239</v>
      </c>
      <c r="X592">
        <v>27169</v>
      </c>
      <c r="Z592">
        <v>23514</v>
      </c>
      <c r="AB592" t="s">
        <v>1749</v>
      </c>
      <c r="AC592" t="s">
        <v>1749</v>
      </c>
      <c r="AD592" t="s">
        <v>1749</v>
      </c>
      <c r="AE592" t="s">
        <v>22411</v>
      </c>
      <c r="AF592" t="s">
        <v>425</v>
      </c>
      <c r="AG592">
        <v>1595</v>
      </c>
      <c r="AH592">
        <v>23514</v>
      </c>
      <c r="AI592" t="s">
        <v>24356</v>
      </c>
      <c r="AJ592" t="s">
        <v>24357</v>
      </c>
      <c r="AK592" t="s">
        <v>25436</v>
      </c>
      <c r="AL592" t="s">
        <v>25421</v>
      </c>
      <c r="AM592" t="s">
        <v>25422</v>
      </c>
      <c r="AN592" t="s">
        <v>20909</v>
      </c>
      <c r="AO592">
        <v>23514</v>
      </c>
      <c r="AP592" t="s">
        <v>1749</v>
      </c>
      <c r="AQ592" t="s">
        <v>224</v>
      </c>
      <c r="AR592" t="s">
        <v>18195</v>
      </c>
      <c r="AS592" t="s">
        <v>819</v>
      </c>
      <c r="AT592" t="s">
        <v>25437</v>
      </c>
      <c r="AU592" t="s">
        <v>1244</v>
      </c>
      <c r="AV592" t="s">
        <v>20906</v>
      </c>
      <c r="AW592" t="s">
        <v>7139</v>
      </c>
      <c r="AX592" t="s">
        <v>20911</v>
      </c>
      <c r="AY592" t="s">
        <v>25438</v>
      </c>
      <c r="BA592" t="s">
        <v>1749</v>
      </c>
    </row>
    <row r="593" spans="1:53">
      <c r="A593" t="str">
        <f t="shared" si="9"/>
        <v>베트남 푸토의 개선된 쿡스토브 사업 - CPA 0043차</v>
      </c>
      <c r="B593">
        <v>591</v>
      </c>
      <c r="C593" t="s">
        <v>425</v>
      </c>
      <c r="D593" t="s">
        <v>1220</v>
      </c>
      <c r="E593" t="s">
        <v>20090</v>
      </c>
      <c r="F593" t="s">
        <v>20905</v>
      </c>
      <c r="G593" t="s">
        <v>1223</v>
      </c>
      <c r="H593" t="s">
        <v>1224</v>
      </c>
      <c r="I593" t="s">
        <v>1224</v>
      </c>
      <c r="J593" t="s">
        <v>1225</v>
      </c>
      <c r="K593" t="s">
        <v>1226</v>
      </c>
      <c r="L593" t="s">
        <v>20915</v>
      </c>
      <c r="M593" t="s">
        <v>209</v>
      </c>
      <c r="N593" t="s">
        <v>1228</v>
      </c>
      <c r="O593" t="s">
        <v>1293</v>
      </c>
      <c r="P593" t="s">
        <v>20884</v>
      </c>
      <c r="Q593" t="s">
        <v>20885</v>
      </c>
      <c r="R593">
        <v>34155</v>
      </c>
      <c r="S593" t="s">
        <v>2130</v>
      </c>
      <c r="T593" t="s">
        <v>2130</v>
      </c>
      <c r="U593" t="s">
        <v>20092</v>
      </c>
      <c r="V593" t="s">
        <v>14315</v>
      </c>
      <c r="W593" t="s">
        <v>23239</v>
      </c>
      <c r="X593">
        <v>26942</v>
      </c>
      <c r="Z593">
        <v>23466</v>
      </c>
      <c r="AB593" t="s">
        <v>1749</v>
      </c>
      <c r="AC593" t="s">
        <v>1749</v>
      </c>
      <c r="AD593" t="s">
        <v>1749</v>
      </c>
      <c r="AE593" t="s">
        <v>22411</v>
      </c>
      <c r="AF593" t="s">
        <v>425</v>
      </c>
      <c r="AG593">
        <v>1348</v>
      </c>
      <c r="AH593">
        <v>23466</v>
      </c>
      <c r="AI593" t="s">
        <v>24356</v>
      </c>
      <c r="AJ593" t="s">
        <v>24357</v>
      </c>
      <c r="AK593" t="s">
        <v>25439</v>
      </c>
      <c r="AL593" t="s">
        <v>25426</v>
      </c>
      <c r="AM593" t="s">
        <v>25427</v>
      </c>
      <c r="AN593" t="s">
        <v>20918</v>
      </c>
      <c r="AO593">
        <v>23466</v>
      </c>
      <c r="AP593" t="s">
        <v>1749</v>
      </c>
      <c r="AQ593" t="s">
        <v>224</v>
      </c>
      <c r="AR593" t="s">
        <v>18195</v>
      </c>
      <c r="AS593" t="s">
        <v>819</v>
      </c>
      <c r="AT593" t="s">
        <v>25440</v>
      </c>
      <c r="AU593" t="s">
        <v>1244</v>
      </c>
      <c r="AV593" t="s">
        <v>20915</v>
      </c>
      <c r="AW593" t="s">
        <v>7139</v>
      </c>
      <c r="AX593" t="s">
        <v>20920</v>
      </c>
      <c r="AY593" t="s">
        <v>25441</v>
      </c>
      <c r="BA593" t="s">
        <v>1749</v>
      </c>
    </row>
    <row r="594" spans="1:53">
      <c r="A594" t="str">
        <f t="shared" si="9"/>
        <v>베트남 호아빈의 개선된 쿡스토브 사업 - CPA 0021차</v>
      </c>
      <c r="B594">
        <v>592</v>
      </c>
      <c r="C594" t="s">
        <v>425</v>
      </c>
      <c r="D594" t="s">
        <v>1220</v>
      </c>
      <c r="E594" t="s">
        <v>20090</v>
      </c>
      <c r="F594" t="s">
        <v>19878</v>
      </c>
      <c r="G594" t="s">
        <v>1223</v>
      </c>
      <c r="H594" t="s">
        <v>1224</v>
      </c>
      <c r="I594" t="s">
        <v>1224</v>
      </c>
      <c r="J594" t="s">
        <v>1225</v>
      </c>
      <c r="K594" t="s">
        <v>1226</v>
      </c>
      <c r="L594" t="s">
        <v>20924</v>
      </c>
      <c r="M594" t="s">
        <v>209</v>
      </c>
      <c r="N594" t="s">
        <v>1228</v>
      </c>
      <c r="O594" t="s">
        <v>1293</v>
      </c>
      <c r="P594" t="s">
        <v>20884</v>
      </c>
      <c r="Q594" t="s">
        <v>20885</v>
      </c>
      <c r="R594">
        <v>33999</v>
      </c>
      <c r="S594" t="s">
        <v>2130</v>
      </c>
      <c r="T594" t="s">
        <v>2130</v>
      </c>
      <c r="U594" t="s">
        <v>20683</v>
      </c>
      <c r="V594" t="s">
        <v>13413</v>
      </c>
      <c r="W594" t="s">
        <v>25397</v>
      </c>
      <c r="X594">
        <v>3726</v>
      </c>
      <c r="Z594">
        <v>1182</v>
      </c>
      <c r="AB594" t="s">
        <v>1749</v>
      </c>
      <c r="AC594" t="s">
        <v>1749</v>
      </c>
      <c r="AD594" t="s">
        <v>1749</v>
      </c>
      <c r="AE594" t="s">
        <v>22411</v>
      </c>
      <c r="AF594" t="s">
        <v>425</v>
      </c>
      <c r="AG594">
        <v>1128</v>
      </c>
      <c r="AH594">
        <v>1182</v>
      </c>
      <c r="AI594" t="s">
        <v>24340</v>
      </c>
      <c r="AJ594" t="s">
        <v>24341</v>
      </c>
      <c r="AK594" t="s">
        <v>25442</v>
      </c>
      <c r="AL594" t="s">
        <v>25443</v>
      </c>
      <c r="AM594" t="s">
        <v>25444</v>
      </c>
      <c r="AN594" t="s">
        <v>20927</v>
      </c>
      <c r="AO594">
        <v>1182</v>
      </c>
      <c r="AP594" t="s">
        <v>1749</v>
      </c>
      <c r="AQ594" t="s">
        <v>224</v>
      </c>
      <c r="AR594" t="s">
        <v>18195</v>
      </c>
      <c r="AS594" t="s">
        <v>819</v>
      </c>
      <c r="AT594" t="s">
        <v>25445</v>
      </c>
      <c r="AU594" t="s">
        <v>1244</v>
      </c>
      <c r="AV594" t="s">
        <v>20924</v>
      </c>
      <c r="AW594" t="s">
        <v>12288</v>
      </c>
      <c r="AX594" t="s">
        <v>20929</v>
      </c>
      <c r="AY594" t="s">
        <v>25446</v>
      </c>
      <c r="BA594" t="s">
        <v>1749</v>
      </c>
    </row>
    <row r="595" spans="1:53">
      <c r="A595" t="str">
        <f t="shared" si="9"/>
        <v>베트남 호아빈의 개선된 쿡스토브 사업 - CPA 0022차</v>
      </c>
      <c r="B595">
        <v>593</v>
      </c>
      <c r="C595" t="s">
        <v>425</v>
      </c>
      <c r="D595" t="s">
        <v>1220</v>
      </c>
      <c r="E595" t="s">
        <v>20090</v>
      </c>
      <c r="F595" t="s">
        <v>19878</v>
      </c>
      <c r="G595" t="s">
        <v>1223</v>
      </c>
      <c r="H595" t="s">
        <v>1224</v>
      </c>
      <c r="I595" t="s">
        <v>1224</v>
      </c>
      <c r="J595" t="s">
        <v>1225</v>
      </c>
      <c r="K595" t="s">
        <v>1226</v>
      </c>
      <c r="L595" t="s">
        <v>20924</v>
      </c>
      <c r="M595" t="s">
        <v>209</v>
      </c>
      <c r="N595" t="s">
        <v>1228</v>
      </c>
      <c r="O595" t="s">
        <v>1293</v>
      </c>
      <c r="P595" t="s">
        <v>20884</v>
      </c>
      <c r="Q595" t="s">
        <v>20885</v>
      </c>
      <c r="R595">
        <v>33999</v>
      </c>
      <c r="S595" t="s">
        <v>2130</v>
      </c>
      <c r="T595" t="s">
        <v>2130</v>
      </c>
      <c r="U595" t="s">
        <v>20683</v>
      </c>
      <c r="V595" t="s">
        <v>13427</v>
      </c>
      <c r="W595" t="s">
        <v>24348</v>
      </c>
      <c r="X595">
        <v>34338</v>
      </c>
      <c r="Z595">
        <v>31124</v>
      </c>
      <c r="AB595" t="s">
        <v>1749</v>
      </c>
      <c r="AC595" t="s">
        <v>1749</v>
      </c>
      <c r="AD595" t="s">
        <v>1749</v>
      </c>
      <c r="AE595" t="s">
        <v>22411</v>
      </c>
      <c r="AF595" t="s">
        <v>425</v>
      </c>
      <c r="AG595">
        <v>1128</v>
      </c>
      <c r="AH595">
        <v>31124</v>
      </c>
      <c r="AI595" t="s">
        <v>24349</v>
      </c>
      <c r="AJ595" t="s">
        <v>24350</v>
      </c>
      <c r="AK595" t="s">
        <v>25447</v>
      </c>
      <c r="AL595" t="s">
        <v>25443</v>
      </c>
      <c r="AM595" t="s">
        <v>25444</v>
      </c>
      <c r="AN595" t="s">
        <v>20927</v>
      </c>
      <c r="AO595">
        <v>31124</v>
      </c>
      <c r="AP595" t="s">
        <v>1749</v>
      </c>
      <c r="AQ595" t="s">
        <v>224</v>
      </c>
      <c r="AR595" t="s">
        <v>18195</v>
      </c>
      <c r="AS595" t="s">
        <v>819</v>
      </c>
      <c r="AT595" t="s">
        <v>25448</v>
      </c>
      <c r="AU595" t="s">
        <v>1244</v>
      </c>
      <c r="AV595" t="s">
        <v>20924</v>
      </c>
      <c r="AW595" t="s">
        <v>24353</v>
      </c>
      <c r="AX595" t="s">
        <v>20929</v>
      </c>
      <c r="AY595" t="s">
        <v>25449</v>
      </c>
      <c r="BA595" t="s">
        <v>1749</v>
      </c>
    </row>
    <row r="596" spans="1:53">
      <c r="A596" t="str">
        <f t="shared" si="9"/>
        <v>베트남 호아빈의 개선된 쿡스토브 사업 - CPA 0023차</v>
      </c>
      <c r="B596">
        <v>594</v>
      </c>
      <c r="C596" t="s">
        <v>425</v>
      </c>
      <c r="D596" t="s">
        <v>1220</v>
      </c>
      <c r="E596" t="s">
        <v>20090</v>
      </c>
      <c r="F596" t="s">
        <v>19878</v>
      </c>
      <c r="G596" t="s">
        <v>1223</v>
      </c>
      <c r="H596" t="s">
        <v>1224</v>
      </c>
      <c r="I596" t="s">
        <v>1224</v>
      </c>
      <c r="J596" t="s">
        <v>1225</v>
      </c>
      <c r="K596" t="s">
        <v>1226</v>
      </c>
      <c r="L596" t="s">
        <v>20924</v>
      </c>
      <c r="M596" t="s">
        <v>209</v>
      </c>
      <c r="N596" t="s">
        <v>1228</v>
      </c>
      <c r="O596" t="s">
        <v>1293</v>
      </c>
      <c r="P596" t="s">
        <v>20884</v>
      </c>
      <c r="Q596" t="s">
        <v>20885</v>
      </c>
      <c r="R596">
        <v>33999</v>
      </c>
      <c r="S596" t="s">
        <v>2130</v>
      </c>
      <c r="T596" t="s">
        <v>2130</v>
      </c>
      <c r="U596" t="s">
        <v>20683</v>
      </c>
      <c r="V596" t="s">
        <v>14315</v>
      </c>
      <c r="W596" t="s">
        <v>23239</v>
      </c>
      <c r="X596">
        <v>26819</v>
      </c>
      <c r="Z596">
        <v>23210</v>
      </c>
      <c r="AB596" t="s">
        <v>1749</v>
      </c>
      <c r="AC596" t="s">
        <v>1749</v>
      </c>
      <c r="AD596" t="s">
        <v>1749</v>
      </c>
      <c r="AE596" t="s">
        <v>22411</v>
      </c>
      <c r="AF596" t="s">
        <v>425</v>
      </c>
      <c r="AG596">
        <v>1128</v>
      </c>
      <c r="AH596">
        <v>23210</v>
      </c>
      <c r="AI596" t="s">
        <v>24356</v>
      </c>
      <c r="AJ596" t="s">
        <v>24357</v>
      </c>
      <c r="AK596" t="s">
        <v>25450</v>
      </c>
      <c r="AL596" t="s">
        <v>25443</v>
      </c>
      <c r="AM596" t="s">
        <v>25444</v>
      </c>
      <c r="AN596" t="s">
        <v>20927</v>
      </c>
      <c r="AO596">
        <v>23210</v>
      </c>
      <c r="AP596" t="s">
        <v>1749</v>
      </c>
      <c r="AQ596" t="s">
        <v>224</v>
      </c>
      <c r="AR596" t="s">
        <v>18195</v>
      </c>
      <c r="AS596" t="s">
        <v>819</v>
      </c>
      <c r="AT596" t="s">
        <v>25451</v>
      </c>
      <c r="AU596" t="s">
        <v>1244</v>
      </c>
      <c r="AV596" t="s">
        <v>20924</v>
      </c>
      <c r="AW596" t="s">
        <v>7139</v>
      </c>
      <c r="AX596" t="s">
        <v>20929</v>
      </c>
      <c r="AY596" t="s">
        <v>25452</v>
      </c>
      <c r="BA596" t="s">
        <v>1749</v>
      </c>
    </row>
    <row r="597" spans="1:53">
      <c r="A597" t="str">
        <f t="shared" si="9"/>
        <v>인도 LED 보급 CPA02 사업1차</v>
      </c>
      <c r="B597">
        <v>595</v>
      </c>
      <c r="C597" t="s">
        <v>870</v>
      </c>
      <c r="D597" t="s">
        <v>19808</v>
      </c>
      <c r="E597" t="s">
        <v>20367</v>
      </c>
      <c r="F597" t="s">
        <v>20367</v>
      </c>
      <c r="G597" t="s">
        <v>1254</v>
      </c>
      <c r="H597" t="s">
        <v>19810</v>
      </c>
      <c r="I597" t="s">
        <v>1446</v>
      </c>
      <c r="J597" t="s">
        <v>1257</v>
      </c>
      <c r="K597" t="s">
        <v>19811</v>
      </c>
      <c r="L597" t="s">
        <v>21023</v>
      </c>
      <c r="M597" t="s">
        <v>209</v>
      </c>
      <c r="N597" t="s">
        <v>1228</v>
      </c>
      <c r="O597" t="s">
        <v>1231</v>
      </c>
      <c r="P597" t="s">
        <v>2392</v>
      </c>
      <c r="Q597" t="s">
        <v>20156</v>
      </c>
      <c r="R597">
        <v>90810</v>
      </c>
      <c r="S597" t="s">
        <v>2130</v>
      </c>
      <c r="T597" t="s">
        <v>2130</v>
      </c>
      <c r="U597" t="s">
        <v>20370</v>
      </c>
      <c r="V597" t="s">
        <v>13413</v>
      </c>
      <c r="W597" t="s">
        <v>24650</v>
      </c>
      <c r="X597">
        <v>90810</v>
      </c>
      <c r="Z597">
        <v>2437</v>
      </c>
      <c r="AB597" t="s">
        <v>1749</v>
      </c>
      <c r="AC597" t="s">
        <v>1749</v>
      </c>
      <c r="AD597" t="s">
        <v>1749</v>
      </c>
      <c r="AE597" t="s">
        <v>22374</v>
      </c>
      <c r="AF597" t="s">
        <v>870</v>
      </c>
      <c r="AG597">
        <v>2422</v>
      </c>
      <c r="AH597">
        <v>2437</v>
      </c>
      <c r="AI597" t="s">
        <v>25453</v>
      </c>
      <c r="AJ597" t="s">
        <v>25454</v>
      </c>
      <c r="AK597" t="s">
        <v>25455</v>
      </c>
      <c r="AL597" t="s">
        <v>25456</v>
      </c>
      <c r="AN597" t="s">
        <v>21026</v>
      </c>
      <c r="AO597">
        <v>2437</v>
      </c>
      <c r="AP597" t="s">
        <v>1749</v>
      </c>
      <c r="AQ597" t="s">
        <v>224</v>
      </c>
      <c r="AR597" t="s">
        <v>18195</v>
      </c>
      <c r="AS597" t="s">
        <v>819</v>
      </c>
      <c r="AT597" t="s">
        <v>25457</v>
      </c>
      <c r="AU597" t="s">
        <v>1244</v>
      </c>
      <c r="AV597" t="s">
        <v>21023</v>
      </c>
      <c r="AW597" t="s">
        <v>5422</v>
      </c>
      <c r="AX597" t="s">
        <v>20189</v>
      </c>
      <c r="AY597" t="s">
        <v>25458</v>
      </c>
      <c r="BA597" t="s">
        <v>1749</v>
      </c>
    </row>
    <row r="598" spans="1:53">
      <c r="A598" t="str">
        <f t="shared" si="9"/>
        <v>인도 LED 보급 CPA02 사업2차</v>
      </c>
      <c r="B598">
        <v>596</v>
      </c>
      <c r="C598" t="s">
        <v>870</v>
      </c>
      <c r="D598" t="s">
        <v>19808</v>
      </c>
      <c r="E598" t="s">
        <v>20367</v>
      </c>
      <c r="F598" t="s">
        <v>20367</v>
      </c>
      <c r="G598" t="s">
        <v>1254</v>
      </c>
      <c r="H598" t="s">
        <v>19810</v>
      </c>
      <c r="I598" t="s">
        <v>1446</v>
      </c>
      <c r="J598" t="s">
        <v>1257</v>
      </c>
      <c r="K598" t="s">
        <v>19811</v>
      </c>
      <c r="L598" t="s">
        <v>21023</v>
      </c>
      <c r="M598" t="s">
        <v>209</v>
      </c>
      <c r="N598" t="s">
        <v>1228</v>
      </c>
      <c r="O598" t="s">
        <v>1231</v>
      </c>
      <c r="P598" t="s">
        <v>2392</v>
      </c>
      <c r="Q598" t="s">
        <v>20156</v>
      </c>
      <c r="R598">
        <v>90810</v>
      </c>
      <c r="S598" t="s">
        <v>2130</v>
      </c>
      <c r="T598" t="s">
        <v>2130</v>
      </c>
      <c r="U598" t="s">
        <v>20370</v>
      </c>
      <c r="V598" t="s">
        <v>13427</v>
      </c>
      <c r="W598" t="s">
        <v>23496</v>
      </c>
      <c r="X598">
        <v>90810</v>
      </c>
      <c r="Z598">
        <v>35699</v>
      </c>
      <c r="AB598" t="s">
        <v>1749</v>
      </c>
      <c r="AC598" t="s">
        <v>1749</v>
      </c>
      <c r="AD598" t="s">
        <v>1749</v>
      </c>
      <c r="AE598" t="s">
        <v>22374</v>
      </c>
      <c r="AF598" t="s">
        <v>870</v>
      </c>
      <c r="AG598">
        <v>2422</v>
      </c>
      <c r="AH598">
        <v>35699</v>
      </c>
      <c r="AI598" t="s">
        <v>24676</v>
      </c>
      <c r="AJ598" t="s">
        <v>24677</v>
      </c>
      <c r="AK598" t="s">
        <v>25459</v>
      </c>
      <c r="AL598" t="s">
        <v>25456</v>
      </c>
      <c r="AN598" t="s">
        <v>21026</v>
      </c>
      <c r="AO598">
        <v>35699</v>
      </c>
      <c r="AP598" t="s">
        <v>1749</v>
      </c>
      <c r="AQ598" t="s">
        <v>224</v>
      </c>
      <c r="AR598" t="s">
        <v>18195</v>
      </c>
      <c r="AS598" t="s">
        <v>819</v>
      </c>
      <c r="AT598" t="s">
        <v>25460</v>
      </c>
      <c r="AU598" t="s">
        <v>1244</v>
      </c>
      <c r="AV598" t="s">
        <v>21023</v>
      </c>
      <c r="AW598" t="s">
        <v>978</v>
      </c>
      <c r="AX598" t="s">
        <v>20189</v>
      </c>
      <c r="AY598" t="s">
        <v>25461</v>
      </c>
      <c r="BA598" t="s">
        <v>1749</v>
      </c>
    </row>
    <row r="599" spans="1:53">
      <c r="A599" t="str">
        <f t="shared" si="9"/>
        <v>70MW 태양광 발전 프로젝트(Ba Ria - Vung Tau, Vietnam)3차</v>
      </c>
      <c r="B599">
        <v>597</v>
      </c>
      <c r="C599" t="s">
        <v>19489</v>
      </c>
      <c r="D599" t="s">
        <v>19490</v>
      </c>
      <c r="E599" t="s">
        <v>19491</v>
      </c>
      <c r="F599" t="s">
        <v>19492</v>
      </c>
      <c r="G599" t="s">
        <v>19493</v>
      </c>
      <c r="J599" t="s">
        <v>19494</v>
      </c>
      <c r="K599" t="s">
        <v>19495</v>
      </c>
      <c r="L599" t="s">
        <v>19496</v>
      </c>
      <c r="M599" t="s">
        <v>209</v>
      </c>
      <c r="N599" t="s">
        <v>1228</v>
      </c>
      <c r="O599" t="s">
        <v>1231</v>
      </c>
      <c r="P599" t="s">
        <v>19497</v>
      </c>
      <c r="Q599" t="s">
        <v>19498</v>
      </c>
      <c r="R599">
        <v>98545</v>
      </c>
      <c r="S599" t="s">
        <v>1324</v>
      </c>
      <c r="T599" t="s">
        <v>1325</v>
      </c>
      <c r="U599" t="s">
        <v>19499</v>
      </c>
      <c r="V599" t="s">
        <v>14315</v>
      </c>
      <c r="W599" t="s">
        <v>25462</v>
      </c>
      <c r="X599">
        <v>24839</v>
      </c>
      <c r="Z599">
        <v>16179</v>
      </c>
      <c r="AB599" t="s">
        <v>1749</v>
      </c>
      <c r="AC599" t="s">
        <v>1749</v>
      </c>
      <c r="AD599" t="s">
        <v>1749</v>
      </c>
      <c r="AE599" t="s">
        <v>25463</v>
      </c>
      <c r="AF599" t="s">
        <v>19489</v>
      </c>
      <c r="AG599">
        <v>23648</v>
      </c>
      <c r="AH599">
        <v>16179</v>
      </c>
      <c r="AI599" t="s">
        <v>25464</v>
      </c>
      <c r="AJ599" t="s">
        <v>25465</v>
      </c>
      <c r="AK599" t="s">
        <v>25466</v>
      </c>
      <c r="AL599" t="s">
        <v>25467</v>
      </c>
      <c r="AN599" t="s">
        <v>19502</v>
      </c>
      <c r="AO599">
        <v>16179</v>
      </c>
      <c r="AP599" t="s">
        <v>1749</v>
      </c>
      <c r="AQ599" t="s">
        <v>224</v>
      </c>
      <c r="AR599" t="s">
        <v>18195</v>
      </c>
      <c r="AS599" t="s">
        <v>819</v>
      </c>
      <c r="AT599" t="s">
        <v>25468</v>
      </c>
      <c r="AU599" t="s">
        <v>1244</v>
      </c>
      <c r="AV599" t="s">
        <v>19496</v>
      </c>
      <c r="AW599" t="s">
        <v>25469</v>
      </c>
      <c r="AX599">
        <v>10524</v>
      </c>
      <c r="AY599" t="s">
        <v>25470</v>
      </c>
      <c r="BA599" t="s">
        <v>1749</v>
      </c>
    </row>
    <row r="600" spans="1:53">
      <c r="A600" t="str">
        <f t="shared" si="9"/>
        <v>대한민국이 지원하는 부룬디 고효율 쿡스토브 프로그램 - CPA1	3차</v>
      </c>
      <c r="B600">
        <v>598</v>
      </c>
      <c r="C600" t="s">
        <v>530</v>
      </c>
      <c r="D600" t="s">
        <v>1252</v>
      </c>
      <c r="E600" t="s">
        <v>19459</v>
      </c>
      <c r="F600" t="s">
        <v>19459</v>
      </c>
      <c r="J600" t="s">
        <v>1812</v>
      </c>
      <c r="L600" t="s">
        <v>19460</v>
      </c>
      <c r="M600" t="s">
        <v>209</v>
      </c>
      <c r="N600" t="s">
        <v>1228</v>
      </c>
      <c r="O600" t="s">
        <v>1231</v>
      </c>
      <c r="P600" t="s">
        <v>19461</v>
      </c>
      <c r="Q600" t="s">
        <v>19462</v>
      </c>
      <c r="R600">
        <v>519969</v>
      </c>
      <c r="S600" t="s">
        <v>2130</v>
      </c>
      <c r="T600" t="s">
        <v>2130</v>
      </c>
      <c r="U600" t="s">
        <v>19463</v>
      </c>
      <c r="V600" t="s">
        <v>14315</v>
      </c>
      <c r="W600" t="s">
        <v>25471</v>
      </c>
      <c r="X600">
        <v>240023</v>
      </c>
      <c r="Z600">
        <v>183191</v>
      </c>
      <c r="AB600" t="s">
        <v>1749</v>
      </c>
      <c r="AC600" t="s">
        <v>1749</v>
      </c>
      <c r="AD600" t="s">
        <v>1749</v>
      </c>
      <c r="AE600" t="s">
        <v>24477</v>
      </c>
      <c r="AF600" t="s">
        <v>530</v>
      </c>
      <c r="AG600">
        <v>826</v>
      </c>
      <c r="AH600">
        <v>183191</v>
      </c>
      <c r="AI600" t="s">
        <v>25472</v>
      </c>
      <c r="AJ600" t="s">
        <v>25473</v>
      </c>
      <c r="AK600" t="s">
        <v>25474</v>
      </c>
      <c r="AL600" t="s">
        <v>25475</v>
      </c>
      <c r="AN600" t="s">
        <v>19466</v>
      </c>
      <c r="AO600">
        <v>183191</v>
      </c>
      <c r="AP600" t="s">
        <v>1749</v>
      </c>
      <c r="AQ600" t="s">
        <v>224</v>
      </c>
      <c r="AR600" t="s">
        <v>18195</v>
      </c>
      <c r="AS600" t="s">
        <v>819</v>
      </c>
      <c r="AT600" t="s">
        <v>25476</v>
      </c>
      <c r="AU600" t="s">
        <v>1244</v>
      </c>
      <c r="AV600" t="s">
        <v>19460</v>
      </c>
      <c r="AW600" t="s">
        <v>25330</v>
      </c>
      <c r="AX600" t="s">
        <v>19468</v>
      </c>
      <c r="AY600" t="s">
        <v>25477</v>
      </c>
      <c r="BA600" t="s">
        <v>1749</v>
      </c>
    </row>
    <row r="601" spans="1:53">
      <c r="A601" t="str">
        <f t="shared" si="9"/>
        <v>CPA-KE-010 케냐 삼성 몸바사 사업1차</v>
      </c>
      <c r="B601">
        <v>599</v>
      </c>
      <c r="C601" t="s">
        <v>423</v>
      </c>
      <c r="D601" t="s">
        <v>7599</v>
      </c>
      <c r="E601" t="s">
        <v>19234</v>
      </c>
      <c r="F601" t="s">
        <v>19234</v>
      </c>
      <c r="G601" t="s">
        <v>21754</v>
      </c>
      <c r="H601" t="s">
        <v>7602</v>
      </c>
      <c r="I601" t="s">
        <v>1956</v>
      </c>
      <c r="J601" t="s">
        <v>21755</v>
      </c>
      <c r="K601" t="s">
        <v>21756</v>
      </c>
      <c r="L601" t="s">
        <v>19434</v>
      </c>
      <c r="M601" t="s">
        <v>209</v>
      </c>
      <c r="N601" t="s">
        <v>1228</v>
      </c>
      <c r="O601" t="s">
        <v>1231</v>
      </c>
      <c r="P601" t="s">
        <v>12330</v>
      </c>
      <c r="Q601" t="s">
        <v>19237</v>
      </c>
      <c r="R601">
        <v>107457</v>
      </c>
      <c r="S601" t="s">
        <v>2130</v>
      </c>
      <c r="T601" t="s">
        <v>2130</v>
      </c>
      <c r="U601" t="s">
        <v>19435</v>
      </c>
      <c r="V601" t="s">
        <v>13413</v>
      </c>
      <c r="W601" t="s">
        <v>22315</v>
      </c>
      <c r="X601">
        <v>53772</v>
      </c>
      <c r="Z601">
        <v>41727</v>
      </c>
      <c r="AB601" t="s">
        <v>1749</v>
      </c>
      <c r="AC601" t="s">
        <v>1749</v>
      </c>
      <c r="AD601" t="s">
        <v>1749</v>
      </c>
      <c r="AE601" t="s">
        <v>22316</v>
      </c>
      <c r="AF601" t="s">
        <v>423</v>
      </c>
      <c r="AG601">
        <v>41727</v>
      </c>
      <c r="AH601">
        <v>41727</v>
      </c>
      <c r="AI601" t="s">
        <v>25478</v>
      </c>
      <c r="AJ601" t="s">
        <v>25479</v>
      </c>
      <c r="AK601" t="s">
        <v>25480</v>
      </c>
      <c r="AL601" t="s">
        <v>25481</v>
      </c>
      <c r="AM601" t="s">
        <v>25482</v>
      </c>
      <c r="AN601" t="s">
        <v>19438</v>
      </c>
      <c r="AO601">
        <v>41727</v>
      </c>
      <c r="AP601" t="s">
        <v>1749</v>
      </c>
      <c r="AQ601" t="s">
        <v>224</v>
      </c>
      <c r="AR601" t="s">
        <v>18195</v>
      </c>
      <c r="AS601" t="s">
        <v>819</v>
      </c>
      <c r="AT601" t="s">
        <v>25483</v>
      </c>
      <c r="AU601" t="s">
        <v>1244</v>
      </c>
      <c r="AV601" t="s">
        <v>19434</v>
      </c>
      <c r="AW601" t="s">
        <v>22323</v>
      </c>
      <c r="AX601" t="s">
        <v>19441</v>
      </c>
      <c r="AY601" t="s">
        <v>25484</v>
      </c>
      <c r="BA601" t="s">
        <v>1749</v>
      </c>
    </row>
    <row r="602" spans="1:53">
      <c r="A602" t="str">
        <f t="shared" si="9"/>
        <v>CPA-KE-010 케냐 삼성 몸바사 사업2차</v>
      </c>
      <c r="B602">
        <v>600</v>
      </c>
      <c r="C602" t="s">
        <v>423</v>
      </c>
      <c r="D602" t="s">
        <v>7599</v>
      </c>
      <c r="E602" t="s">
        <v>19234</v>
      </c>
      <c r="F602" t="s">
        <v>19234</v>
      </c>
      <c r="G602" t="s">
        <v>21754</v>
      </c>
      <c r="H602" t="s">
        <v>7602</v>
      </c>
      <c r="I602" t="s">
        <v>1956</v>
      </c>
      <c r="J602" t="s">
        <v>21755</v>
      </c>
      <c r="K602" t="s">
        <v>21756</v>
      </c>
      <c r="L602" t="s">
        <v>19434</v>
      </c>
      <c r="M602" t="s">
        <v>209</v>
      </c>
      <c r="N602" t="s">
        <v>1228</v>
      </c>
      <c r="O602" t="s">
        <v>1231</v>
      </c>
      <c r="P602" t="s">
        <v>12330</v>
      </c>
      <c r="Q602" t="s">
        <v>19237</v>
      </c>
      <c r="R602">
        <v>107457</v>
      </c>
      <c r="S602" t="s">
        <v>2130</v>
      </c>
      <c r="T602" t="s">
        <v>2130</v>
      </c>
      <c r="U602" t="s">
        <v>19435</v>
      </c>
      <c r="V602" t="s">
        <v>13427</v>
      </c>
      <c r="W602" t="s">
        <v>22326</v>
      </c>
      <c r="X602">
        <v>98502</v>
      </c>
      <c r="Z602">
        <v>54884</v>
      </c>
      <c r="AB602" t="s">
        <v>1749</v>
      </c>
      <c r="AC602" t="s">
        <v>1749</v>
      </c>
      <c r="AD602" t="s">
        <v>1749</v>
      </c>
      <c r="AE602" t="s">
        <v>22316</v>
      </c>
      <c r="AF602" t="s">
        <v>423</v>
      </c>
      <c r="AG602">
        <v>41727</v>
      </c>
      <c r="AH602">
        <v>54884</v>
      </c>
      <c r="AI602" t="s">
        <v>25485</v>
      </c>
      <c r="AJ602" t="s">
        <v>25486</v>
      </c>
      <c r="AK602" t="s">
        <v>25487</v>
      </c>
      <c r="AL602" t="s">
        <v>25488</v>
      </c>
      <c r="AM602" t="s">
        <v>25489</v>
      </c>
      <c r="AN602" t="s">
        <v>19438</v>
      </c>
      <c r="AO602">
        <v>54884</v>
      </c>
      <c r="AP602" t="s">
        <v>1749</v>
      </c>
      <c r="AQ602" t="s">
        <v>224</v>
      </c>
      <c r="AR602" t="s">
        <v>18195</v>
      </c>
      <c r="AS602" t="s">
        <v>819</v>
      </c>
      <c r="AT602" t="s">
        <v>25490</v>
      </c>
      <c r="AU602" t="s">
        <v>1244</v>
      </c>
      <c r="AV602" t="s">
        <v>19434</v>
      </c>
      <c r="AW602" t="s">
        <v>22329</v>
      </c>
      <c r="AX602" t="s">
        <v>19441</v>
      </c>
      <c r="AY602" t="s">
        <v>25491</v>
      </c>
      <c r="BA602" t="s">
        <v>1749</v>
      </c>
    </row>
    <row r="603" spans="1:53">
      <c r="A603" t="str">
        <f t="shared" si="9"/>
        <v>CPA-KE-010 케냐 삼성 몸바사 사업3차</v>
      </c>
      <c r="B603">
        <v>601</v>
      </c>
      <c r="C603" t="s">
        <v>423</v>
      </c>
      <c r="D603" t="s">
        <v>7599</v>
      </c>
      <c r="E603" t="s">
        <v>19234</v>
      </c>
      <c r="F603" t="s">
        <v>19234</v>
      </c>
      <c r="G603" t="s">
        <v>21754</v>
      </c>
      <c r="H603" t="s">
        <v>7602</v>
      </c>
      <c r="I603" t="s">
        <v>1956</v>
      </c>
      <c r="J603" t="s">
        <v>21755</v>
      </c>
      <c r="K603" t="s">
        <v>21756</v>
      </c>
      <c r="L603" t="s">
        <v>19434</v>
      </c>
      <c r="M603" t="s">
        <v>209</v>
      </c>
      <c r="N603" t="s">
        <v>1228</v>
      </c>
      <c r="O603" t="s">
        <v>1231</v>
      </c>
      <c r="P603" t="s">
        <v>12330</v>
      </c>
      <c r="Q603" t="s">
        <v>19237</v>
      </c>
      <c r="R603">
        <v>107457</v>
      </c>
      <c r="S603" t="s">
        <v>2130</v>
      </c>
      <c r="T603" t="s">
        <v>2130</v>
      </c>
      <c r="U603" t="s">
        <v>19435</v>
      </c>
      <c r="V603" t="s">
        <v>14315</v>
      </c>
      <c r="W603" t="s">
        <v>23222</v>
      </c>
      <c r="X603">
        <v>94025</v>
      </c>
      <c r="Z603">
        <v>61402</v>
      </c>
      <c r="AB603" t="s">
        <v>1749</v>
      </c>
      <c r="AC603" t="s">
        <v>1749</v>
      </c>
      <c r="AD603" t="s">
        <v>1749</v>
      </c>
      <c r="AE603" t="s">
        <v>22316</v>
      </c>
      <c r="AF603" t="s">
        <v>423</v>
      </c>
      <c r="AG603">
        <v>41727</v>
      </c>
      <c r="AH603">
        <v>61402</v>
      </c>
      <c r="AI603" t="s">
        <v>25492</v>
      </c>
      <c r="AJ603" t="s">
        <v>25493</v>
      </c>
      <c r="AK603" t="s">
        <v>25494</v>
      </c>
      <c r="AL603" t="s">
        <v>25495</v>
      </c>
      <c r="AM603" t="s">
        <v>25496</v>
      </c>
      <c r="AN603" t="s">
        <v>19438</v>
      </c>
      <c r="AO603">
        <v>61402</v>
      </c>
      <c r="AP603" t="s">
        <v>1749</v>
      </c>
      <c r="AQ603" t="s">
        <v>224</v>
      </c>
      <c r="AR603" t="s">
        <v>18195</v>
      </c>
      <c r="AS603" t="s">
        <v>819</v>
      </c>
      <c r="AT603" t="s">
        <v>25497</v>
      </c>
      <c r="AU603" t="s">
        <v>1244</v>
      </c>
      <c r="AV603" t="s">
        <v>19434</v>
      </c>
      <c r="AW603" t="s">
        <v>17726</v>
      </c>
      <c r="AX603" t="s">
        <v>19441</v>
      </c>
      <c r="AY603" t="s">
        <v>25498</v>
      </c>
      <c r="BA603" t="s">
        <v>1749</v>
      </c>
    </row>
    <row r="604" spans="1:53">
      <c r="A604" t="str">
        <f t="shared" si="9"/>
        <v>CPA-KE-010 케냐 삼성 몸바사 사업4차</v>
      </c>
      <c r="B604">
        <v>602</v>
      </c>
      <c r="C604" t="s">
        <v>423</v>
      </c>
      <c r="D604" t="s">
        <v>7599</v>
      </c>
      <c r="E604" t="s">
        <v>19234</v>
      </c>
      <c r="F604" t="s">
        <v>19234</v>
      </c>
      <c r="G604" t="s">
        <v>21754</v>
      </c>
      <c r="H604" t="s">
        <v>7602</v>
      </c>
      <c r="I604" t="s">
        <v>1956</v>
      </c>
      <c r="J604" t="s">
        <v>21755</v>
      </c>
      <c r="K604" t="s">
        <v>21756</v>
      </c>
      <c r="L604" t="s">
        <v>19434</v>
      </c>
      <c r="M604" t="s">
        <v>209</v>
      </c>
      <c r="N604" t="s">
        <v>1228</v>
      </c>
      <c r="O604" t="s">
        <v>1231</v>
      </c>
      <c r="P604" t="s">
        <v>12330</v>
      </c>
      <c r="Q604" t="s">
        <v>19237</v>
      </c>
      <c r="R604">
        <v>107457</v>
      </c>
      <c r="S604" t="s">
        <v>2130</v>
      </c>
      <c r="T604" t="s">
        <v>2130</v>
      </c>
      <c r="U604" t="s">
        <v>19435</v>
      </c>
      <c r="V604" t="s">
        <v>14303</v>
      </c>
      <c r="W604" t="s">
        <v>25275</v>
      </c>
      <c r="X604">
        <v>76115</v>
      </c>
      <c r="Z604">
        <v>53198</v>
      </c>
      <c r="AB604" t="s">
        <v>1749</v>
      </c>
      <c r="AC604" t="s">
        <v>1749</v>
      </c>
      <c r="AD604" t="s">
        <v>1749</v>
      </c>
      <c r="AE604" t="s">
        <v>25499</v>
      </c>
      <c r="AF604" t="s">
        <v>423</v>
      </c>
      <c r="AG604">
        <v>41727</v>
      </c>
      <c r="AH604">
        <v>53198</v>
      </c>
      <c r="AI604" t="s">
        <v>25500</v>
      </c>
      <c r="AJ604" t="s">
        <v>25501</v>
      </c>
      <c r="AK604" t="s">
        <v>25502</v>
      </c>
      <c r="AL604" t="s">
        <v>25503</v>
      </c>
      <c r="AM604" t="s">
        <v>25504</v>
      </c>
      <c r="AN604" t="s">
        <v>19438</v>
      </c>
      <c r="AO604">
        <v>53198</v>
      </c>
      <c r="AP604" t="s">
        <v>1749</v>
      </c>
      <c r="AQ604" t="s">
        <v>224</v>
      </c>
      <c r="AR604" t="s">
        <v>18195</v>
      </c>
      <c r="AS604" t="s">
        <v>819</v>
      </c>
      <c r="AT604" t="s">
        <v>25505</v>
      </c>
      <c r="AU604" t="s">
        <v>1244</v>
      </c>
      <c r="AV604" t="s">
        <v>19434</v>
      </c>
      <c r="AW604" t="s">
        <v>25282</v>
      </c>
      <c r="AX604" t="s">
        <v>19441</v>
      </c>
      <c r="AY604" t="s">
        <v>25506</v>
      </c>
      <c r="BA604" t="s">
        <v>1749</v>
      </c>
    </row>
    <row r="605" spans="1:53">
      <c r="A605" t="str">
        <f t="shared" si="9"/>
        <v>CPA-KE-012 케냐 삼성 사업1차</v>
      </c>
      <c r="B605">
        <v>603</v>
      </c>
      <c r="C605" t="s">
        <v>423</v>
      </c>
      <c r="D605" t="s">
        <v>7599</v>
      </c>
      <c r="E605" t="s">
        <v>19234</v>
      </c>
      <c r="F605" t="s">
        <v>19234</v>
      </c>
      <c r="G605" t="s">
        <v>21754</v>
      </c>
      <c r="H605" t="s">
        <v>7602</v>
      </c>
      <c r="I605" t="s">
        <v>1956</v>
      </c>
      <c r="J605" t="s">
        <v>21755</v>
      </c>
      <c r="K605" t="s">
        <v>21756</v>
      </c>
      <c r="L605" t="s">
        <v>19447</v>
      </c>
      <c r="M605" t="s">
        <v>209</v>
      </c>
      <c r="N605" t="s">
        <v>1228</v>
      </c>
      <c r="O605" t="s">
        <v>1231</v>
      </c>
      <c r="P605" t="s">
        <v>19448</v>
      </c>
      <c r="Q605" t="s">
        <v>19449</v>
      </c>
      <c r="R605">
        <v>103673</v>
      </c>
      <c r="S605" t="s">
        <v>2130</v>
      </c>
      <c r="T605" t="s">
        <v>2130</v>
      </c>
      <c r="U605" t="s">
        <v>19435</v>
      </c>
      <c r="V605" t="s">
        <v>13413</v>
      </c>
      <c r="W605" t="s">
        <v>25507</v>
      </c>
      <c r="X605">
        <v>32398</v>
      </c>
      <c r="Z605">
        <v>5286</v>
      </c>
      <c r="AB605" t="s">
        <v>1749</v>
      </c>
      <c r="AC605" t="s">
        <v>1749</v>
      </c>
      <c r="AD605" t="s">
        <v>1749</v>
      </c>
      <c r="AE605" t="s">
        <v>22316</v>
      </c>
      <c r="AF605" t="s">
        <v>423</v>
      </c>
      <c r="AG605">
        <v>5286</v>
      </c>
      <c r="AH605">
        <v>5286</v>
      </c>
      <c r="AI605" t="s">
        <v>25478</v>
      </c>
      <c r="AJ605" t="s">
        <v>25479</v>
      </c>
      <c r="AK605" t="s">
        <v>25508</v>
      </c>
      <c r="AL605" t="s">
        <v>25509</v>
      </c>
      <c r="AM605" t="s">
        <v>25510</v>
      </c>
      <c r="AN605" t="s">
        <v>19452</v>
      </c>
      <c r="AO605">
        <v>5286</v>
      </c>
      <c r="AP605" t="s">
        <v>1749</v>
      </c>
      <c r="AQ605" t="s">
        <v>224</v>
      </c>
      <c r="AR605" t="s">
        <v>18195</v>
      </c>
      <c r="AS605" t="s">
        <v>819</v>
      </c>
      <c r="AT605" t="s">
        <v>25511</v>
      </c>
      <c r="AU605" t="s">
        <v>1244</v>
      </c>
      <c r="AV605" t="s">
        <v>19447</v>
      </c>
      <c r="AW605" t="s">
        <v>22323</v>
      </c>
      <c r="AX605" t="s">
        <v>19454</v>
      </c>
      <c r="AY605" t="s">
        <v>25512</v>
      </c>
      <c r="BA605" t="s">
        <v>1749</v>
      </c>
    </row>
    <row r="606" spans="1:53">
      <c r="A606" t="str">
        <f t="shared" si="9"/>
        <v>CPA-KE-012 케냐 삼성 사업2차</v>
      </c>
      <c r="B606">
        <v>604</v>
      </c>
      <c r="C606" t="s">
        <v>423</v>
      </c>
      <c r="D606" t="s">
        <v>7599</v>
      </c>
      <c r="E606" t="s">
        <v>19234</v>
      </c>
      <c r="F606" t="s">
        <v>19234</v>
      </c>
      <c r="G606" t="s">
        <v>21754</v>
      </c>
      <c r="H606" t="s">
        <v>7602</v>
      </c>
      <c r="I606" t="s">
        <v>1956</v>
      </c>
      <c r="J606" t="s">
        <v>21755</v>
      </c>
      <c r="K606" t="s">
        <v>21756</v>
      </c>
      <c r="L606" t="s">
        <v>19447</v>
      </c>
      <c r="M606" t="s">
        <v>209</v>
      </c>
      <c r="N606" t="s">
        <v>1228</v>
      </c>
      <c r="O606" t="s">
        <v>1231</v>
      </c>
      <c r="P606" t="s">
        <v>19448</v>
      </c>
      <c r="Q606" t="s">
        <v>19449</v>
      </c>
      <c r="R606">
        <v>103673</v>
      </c>
      <c r="S606" t="s">
        <v>2130</v>
      </c>
      <c r="T606" t="s">
        <v>2130</v>
      </c>
      <c r="U606" t="s">
        <v>19435</v>
      </c>
      <c r="V606" t="s">
        <v>13427</v>
      </c>
      <c r="W606" t="s">
        <v>22326</v>
      </c>
      <c r="X606">
        <v>75594</v>
      </c>
      <c r="Z606">
        <v>11837</v>
      </c>
      <c r="AB606" t="s">
        <v>1749</v>
      </c>
      <c r="AC606" t="s">
        <v>1749</v>
      </c>
      <c r="AD606" t="s">
        <v>1749</v>
      </c>
      <c r="AE606" t="s">
        <v>22316</v>
      </c>
      <c r="AF606" t="s">
        <v>423</v>
      </c>
      <c r="AG606">
        <v>5286</v>
      </c>
      <c r="AH606">
        <v>11837</v>
      </c>
      <c r="AI606" t="s">
        <v>25513</v>
      </c>
      <c r="AJ606" t="s">
        <v>25514</v>
      </c>
      <c r="AK606" t="s">
        <v>25515</v>
      </c>
      <c r="AL606" t="s">
        <v>25516</v>
      </c>
      <c r="AM606" t="s">
        <v>25489</v>
      </c>
      <c r="AN606" t="s">
        <v>19452</v>
      </c>
      <c r="AO606">
        <v>11837</v>
      </c>
      <c r="AP606" t="s">
        <v>1749</v>
      </c>
      <c r="AQ606" t="s">
        <v>224</v>
      </c>
      <c r="AR606" t="s">
        <v>18195</v>
      </c>
      <c r="AS606" t="s">
        <v>819</v>
      </c>
      <c r="AT606" t="s">
        <v>25517</v>
      </c>
      <c r="AU606" t="s">
        <v>1244</v>
      </c>
      <c r="AV606" t="s">
        <v>19447</v>
      </c>
      <c r="AW606" t="s">
        <v>22329</v>
      </c>
      <c r="AX606" t="s">
        <v>19454</v>
      </c>
      <c r="AY606" t="s">
        <v>25518</v>
      </c>
      <c r="BA606" t="s">
        <v>1749</v>
      </c>
    </row>
    <row r="607" spans="1:53">
      <c r="A607" t="str">
        <f t="shared" si="9"/>
        <v>CPA-KE-012 케냐 삼성 사업3차</v>
      </c>
      <c r="B607">
        <v>605</v>
      </c>
      <c r="C607" t="s">
        <v>423</v>
      </c>
      <c r="D607" t="s">
        <v>7599</v>
      </c>
      <c r="E607" t="s">
        <v>19234</v>
      </c>
      <c r="F607" t="s">
        <v>19234</v>
      </c>
      <c r="G607" t="s">
        <v>21754</v>
      </c>
      <c r="H607" t="s">
        <v>7602</v>
      </c>
      <c r="I607" t="s">
        <v>1956</v>
      </c>
      <c r="J607" t="s">
        <v>21755</v>
      </c>
      <c r="K607" t="s">
        <v>21756</v>
      </c>
      <c r="L607" t="s">
        <v>19447</v>
      </c>
      <c r="M607" t="s">
        <v>209</v>
      </c>
      <c r="N607" t="s">
        <v>1228</v>
      </c>
      <c r="O607" t="s">
        <v>1231</v>
      </c>
      <c r="P607" t="s">
        <v>19448</v>
      </c>
      <c r="Q607" t="s">
        <v>19449</v>
      </c>
      <c r="R607">
        <v>103673</v>
      </c>
      <c r="S607" t="s">
        <v>2130</v>
      </c>
      <c r="T607" t="s">
        <v>2130</v>
      </c>
      <c r="U607" t="s">
        <v>19435</v>
      </c>
      <c r="V607" t="s">
        <v>14315</v>
      </c>
      <c r="W607" t="s">
        <v>23222</v>
      </c>
      <c r="X607">
        <v>90714</v>
      </c>
      <c r="Z607">
        <v>30691</v>
      </c>
      <c r="AB607" t="s">
        <v>1749</v>
      </c>
      <c r="AC607" t="s">
        <v>1749</v>
      </c>
      <c r="AD607" t="s">
        <v>1749</v>
      </c>
      <c r="AE607" t="s">
        <v>22316</v>
      </c>
      <c r="AF607" t="s">
        <v>423</v>
      </c>
      <c r="AG607">
        <v>5286</v>
      </c>
      <c r="AH607">
        <v>30691</v>
      </c>
      <c r="AI607" t="s">
        <v>25519</v>
      </c>
      <c r="AJ607" t="s">
        <v>25520</v>
      </c>
      <c r="AK607" t="s">
        <v>25521</v>
      </c>
      <c r="AL607" t="s">
        <v>25522</v>
      </c>
      <c r="AM607" t="s">
        <v>25496</v>
      </c>
      <c r="AN607" t="s">
        <v>19452</v>
      </c>
      <c r="AO607">
        <v>30691</v>
      </c>
      <c r="AP607" t="s">
        <v>1749</v>
      </c>
      <c r="AQ607" t="s">
        <v>224</v>
      </c>
      <c r="AR607" t="s">
        <v>18195</v>
      </c>
      <c r="AS607" t="s">
        <v>819</v>
      </c>
      <c r="AT607" t="s">
        <v>25523</v>
      </c>
      <c r="AU607" t="s">
        <v>1244</v>
      </c>
      <c r="AV607" t="s">
        <v>19447</v>
      </c>
      <c r="AW607" t="s">
        <v>17726</v>
      </c>
      <c r="AX607" t="s">
        <v>19454</v>
      </c>
      <c r="AY607" t="s">
        <v>25524</v>
      </c>
      <c r="BA607" t="s">
        <v>1749</v>
      </c>
    </row>
    <row r="608" spans="1:53">
      <c r="A608" t="str">
        <f t="shared" si="9"/>
        <v>CPA-KE-012 케냐 삼성 사업4차</v>
      </c>
      <c r="B608">
        <v>606</v>
      </c>
      <c r="C608" t="s">
        <v>423</v>
      </c>
      <c r="D608" t="s">
        <v>7599</v>
      </c>
      <c r="E608" t="s">
        <v>19234</v>
      </c>
      <c r="F608" t="s">
        <v>19234</v>
      </c>
      <c r="G608" t="s">
        <v>21754</v>
      </c>
      <c r="H608" t="s">
        <v>7602</v>
      </c>
      <c r="I608" t="s">
        <v>1956</v>
      </c>
      <c r="J608" t="s">
        <v>21755</v>
      </c>
      <c r="K608" t="s">
        <v>21756</v>
      </c>
      <c r="L608" t="s">
        <v>19447</v>
      </c>
      <c r="M608" t="s">
        <v>209</v>
      </c>
      <c r="N608" t="s">
        <v>1228</v>
      </c>
      <c r="O608" t="s">
        <v>1231</v>
      </c>
      <c r="P608" t="s">
        <v>19448</v>
      </c>
      <c r="Q608" t="s">
        <v>19449</v>
      </c>
      <c r="R608">
        <v>103673</v>
      </c>
      <c r="S608" t="s">
        <v>2130</v>
      </c>
      <c r="T608" t="s">
        <v>2130</v>
      </c>
      <c r="U608" t="s">
        <v>19435</v>
      </c>
      <c r="V608" t="s">
        <v>14303</v>
      </c>
      <c r="W608" t="s">
        <v>25275</v>
      </c>
      <c r="X608">
        <v>28433</v>
      </c>
      <c r="Z608">
        <v>27865</v>
      </c>
      <c r="AB608" t="s">
        <v>1749</v>
      </c>
      <c r="AC608" t="s">
        <v>1749</v>
      </c>
      <c r="AD608" t="s">
        <v>1749</v>
      </c>
      <c r="AE608" t="s">
        <v>25499</v>
      </c>
      <c r="AF608" t="s">
        <v>423</v>
      </c>
      <c r="AG608">
        <v>5286</v>
      </c>
      <c r="AH608">
        <v>27865</v>
      </c>
      <c r="AI608" t="s">
        <v>25500</v>
      </c>
      <c r="AJ608" t="s">
        <v>25501</v>
      </c>
      <c r="AK608" t="s">
        <v>25525</v>
      </c>
      <c r="AL608" t="s">
        <v>25526</v>
      </c>
      <c r="AM608" t="s">
        <v>25504</v>
      </c>
      <c r="AN608" t="s">
        <v>19452</v>
      </c>
      <c r="AO608">
        <v>27865</v>
      </c>
      <c r="AP608" t="s">
        <v>1749</v>
      </c>
      <c r="AQ608" t="s">
        <v>224</v>
      </c>
      <c r="AR608" t="s">
        <v>18195</v>
      </c>
      <c r="AS608" t="s">
        <v>819</v>
      </c>
      <c r="AT608" t="s">
        <v>25527</v>
      </c>
      <c r="AU608" t="s">
        <v>1244</v>
      </c>
      <c r="AV608" t="s">
        <v>19447</v>
      </c>
      <c r="AW608" t="s">
        <v>25282</v>
      </c>
      <c r="AX608" t="s">
        <v>19454</v>
      </c>
      <c r="AY608" t="s">
        <v>25528</v>
      </c>
      <c r="BA608" t="s">
        <v>1749</v>
      </c>
    </row>
    <row r="609" spans="1:53">
      <c r="A609" t="str">
        <f t="shared" si="9"/>
        <v>아프리카 고효율 쿡스토브 보급 PoA 사업 : CPA 00007(가나)(한국 지원)3차</v>
      </c>
      <c r="B609">
        <v>607</v>
      </c>
      <c r="C609" t="s">
        <v>817</v>
      </c>
      <c r="D609" t="s">
        <v>19334</v>
      </c>
      <c r="E609" t="s">
        <v>817</v>
      </c>
      <c r="F609" t="s">
        <v>19335</v>
      </c>
      <c r="G609" t="s">
        <v>19377</v>
      </c>
      <c r="J609" t="s">
        <v>19378</v>
      </c>
      <c r="K609" t="s">
        <v>23686</v>
      </c>
      <c r="L609" t="s">
        <v>830</v>
      </c>
      <c r="M609" t="s">
        <v>209</v>
      </c>
      <c r="N609" t="s">
        <v>1228</v>
      </c>
      <c r="O609" t="s">
        <v>1293</v>
      </c>
      <c r="P609" t="s">
        <v>19883</v>
      </c>
      <c r="Q609" t="s">
        <v>863</v>
      </c>
      <c r="R609">
        <v>46594</v>
      </c>
      <c r="S609" t="s">
        <v>2130</v>
      </c>
      <c r="T609" t="s">
        <v>2130</v>
      </c>
      <c r="U609" t="s">
        <v>19884</v>
      </c>
      <c r="V609" t="s">
        <v>14315</v>
      </c>
      <c r="W609" t="s">
        <v>22811</v>
      </c>
      <c r="X609">
        <v>35009</v>
      </c>
      <c r="Z609">
        <v>16595</v>
      </c>
      <c r="AB609" t="s">
        <v>1749</v>
      </c>
      <c r="AC609" t="s">
        <v>1749</v>
      </c>
      <c r="AD609" t="s">
        <v>1749</v>
      </c>
      <c r="AE609" t="s">
        <v>22374</v>
      </c>
      <c r="AF609" t="s">
        <v>817</v>
      </c>
      <c r="AG609">
        <v>939</v>
      </c>
      <c r="AH609">
        <v>16595</v>
      </c>
      <c r="AI609" t="s">
        <v>25529</v>
      </c>
      <c r="AJ609" t="s">
        <v>25530</v>
      </c>
      <c r="AK609" t="s">
        <v>25531</v>
      </c>
      <c r="AL609" t="s">
        <v>25532</v>
      </c>
      <c r="AM609" t="s">
        <v>25533</v>
      </c>
      <c r="AN609" t="s">
        <v>19887</v>
      </c>
      <c r="AO609">
        <v>16595</v>
      </c>
      <c r="AP609" t="s">
        <v>1749</v>
      </c>
      <c r="AQ609" t="s">
        <v>224</v>
      </c>
      <c r="AR609" t="s">
        <v>18195</v>
      </c>
      <c r="AS609" t="s">
        <v>819</v>
      </c>
      <c r="AT609" t="s">
        <v>25534</v>
      </c>
      <c r="AU609" t="s">
        <v>1244</v>
      </c>
      <c r="AV609" t="s">
        <v>830</v>
      </c>
      <c r="AW609" t="s">
        <v>25535</v>
      </c>
      <c r="AX609" t="s">
        <v>19891</v>
      </c>
      <c r="AY609" t="s">
        <v>25536</v>
      </c>
      <c r="BA609" t="s">
        <v>1749</v>
      </c>
    </row>
    <row r="610" spans="1:53">
      <c r="A610" t="str">
        <f t="shared" si="9"/>
        <v>아프리카 고효율 쿡스토브 보급 PoA 사업 : CPA 00008(가나)(한국 지원)3차</v>
      </c>
      <c r="B610">
        <v>608</v>
      </c>
      <c r="C610" t="s">
        <v>817</v>
      </c>
      <c r="D610" t="s">
        <v>19334</v>
      </c>
      <c r="E610" t="s">
        <v>817</v>
      </c>
      <c r="F610" t="s">
        <v>19335</v>
      </c>
      <c r="G610" t="s">
        <v>19377</v>
      </c>
      <c r="J610" t="s">
        <v>19378</v>
      </c>
      <c r="K610" t="s">
        <v>23686</v>
      </c>
      <c r="L610" t="s">
        <v>829</v>
      </c>
      <c r="M610" t="s">
        <v>209</v>
      </c>
      <c r="N610" t="s">
        <v>1228</v>
      </c>
      <c r="O610" t="s">
        <v>1293</v>
      </c>
      <c r="P610" t="s">
        <v>19883</v>
      </c>
      <c r="Q610" t="s">
        <v>863</v>
      </c>
      <c r="R610">
        <v>46594</v>
      </c>
      <c r="S610" t="s">
        <v>2130</v>
      </c>
      <c r="T610" t="s">
        <v>2130</v>
      </c>
      <c r="U610" t="s">
        <v>19884</v>
      </c>
      <c r="V610" t="s">
        <v>14315</v>
      </c>
      <c r="W610" t="s">
        <v>22811</v>
      </c>
      <c r="X610">
        <v>35009</v>
      </c>
      <c r="Z610">
        <v>18049</v>
      </c>
      <c r="AB610" t="s">
        <v>1749</v>
      </c>
      <c r="AC610" t="s">
        <v>1749</v>
      </c>
      <c r="AD610" t="s">
        <v>1749</v>
      </c>
      <c r="AE610" t="s">
        <v>22374</v>
      </c>
      <c r="AF610" t="s">
        <v>817</v>
      </c>
      <c r="AG610">
        <v>1109</v>
      </c>
      <c r="AH610">
        <v>18049</v>
      </c>
      <c r="AI610" t="s">
        <v>25529</v>
      </c>
      <c r="AJ610" t="s">
        <v>25530</v>
      </c>
      <c r="AK610" t="s">
        <v>25537</v>
      </c>
      <c r="AL610" t="s">
        <v>25538</v>
      </c>
      <c r="AM610" t="s">
        <v>25539</v>
      </c>
      <c r="AN610" t="s">
        <v>19899</v>
      </c>
      <c r="AO610">
        <v>18049</v>
      </c>
      <c r="AP610" t="s">
        <v>1749</v>
      </c>
      <c r="AQ610" t="s">
        <v>224</v>
      </c>
      <c r="AR610" t="s">
        <v>18195</v>
      </c>
      <c r="AS610" t="s">
        <v>819</v>
      </c>
      <c r="AT610" t="s">
        <v>25540</v>
      </c>
      <c r="AU610" t="s">
        <v>1244</v>
      </c>
      <c r="AV610" t="s">
        <v>829</v>
      </c>
      <c r="AW610" t="s">
        <v>25535</v>
      </c>
      <c r="AX610" t="s">
        <v>19901</v>
      </c>
      <c r="AY610" t="s">
        <v>25541</v>
      </c>
      <c r="BA610" t="s">
        <v>1749</v>
      </c>
    </row>
    <row r="611" spans="1:53">
      <c r="A611" t="str">
        <f t="shared" si="9"/>
        <v>아프리카 고효율 쿡스토브 보급 PoA 사업 : CPA 00009(가나)(한국 지원)3차</v>
      </c>
      <c r="B611">
        <v>609</v>
      </c>
      <c r="C611" t="s">
        <v>817</v>
      </c>
      <c r="D611" t="s">
        <v>19334</v>
      </c>
      <c r="E611" t="s">
        <v>817</v>
      </c>
      <c r="F611" t="s">
        <v>19335</v>
      </c>
      <c r="G611" t="s">
        <v>19377</v>
      </c>
      <c r="J611" t="s">
        <v>19378</v>
      </c>
      <c r="K611" t="s">
        <v>23686</v>
      </c>
      <c r="L611" t="s">
        <v>828</v>
      </c>
      <c r="M611" t="s">
        <v>209</v>
      </c>
      <c r="N611" t="s">
        <v>1228</v>
      </c>
      <c r="O611" t="s">
        <v>1293</v>
      </c>
      <c r="P611" t="s">
        <v>19883</v>
      </c>
      <c r="Q611" t="s">
        <v>863</v>
      </c>
      <c r="R611">
        <v>46594</v>
      </c>
      <c r="S611" t="s">
        <v>2130</v>
      </c>
      <c r="T611" t="s">
        <v>2130</v>
      </c>
      <c r="U611" t="s">
        <v>19884</v>
      </c>
      <c r="V611" t="s">
        <v>14315</v>
      </c>
      <c r="W611" t="s">
        <v>22811</v>
      </c>
      <c r="X611">
        <v>35009</v>
      </c>
      <c r="Z611">
        <v>12215</v>
      </c>
      <c r="AB611" t="s">
        <v>1749</v>
      </c>
      <c r="AC611" t="s">
        <v>1749</v>
      </c>
      <c r="AD611" t="s">
        <v>1749</v>
      </c>
      <c r="AE611" t="s">
        <v>22374</v>
      </c>
      <c r="AF611" t="s">
        <v>817</v>
      </c>
      <c r="AG611">
        <v>748</v>
      </c>
      <c r="AH611">
        <v>12215</v>
      </c>
      <c r="AI611" t="s">
        <v>25529</v>
      </c>
      <c r="AJ611" t="s">
        <v>25530</v>
      </c>
      <c r="AK611" t="s">
        <v>25542</v>
      </c>
      <c r="AL611" t="s">
        <v>25543</v>
      </c>
      <c r="AM611" t="s">
        <v>25544</v>
      </c>
      <c r="AN611" t="s">
        <v>19907</v>
      </c>
      <c r="AO611">
        <v>12215</v>
      </c>
      <c r="AP611" t="s">
        <v>1749</v>
      </c>
      <c r="AQ611" t="s">
        <v>224</v>
      </c>
      <c r="AR611" t="s">
        <v>18195</v>
      </c>
      <c r="AS611" t="s">
        <v>819</v>
      </c>
      <c r="AT611" t="s">
        <v>25545</v>
      </c>
      <c r="AU611" t="s">
        <v>1244</v>
      </c>
      <c r="AV611" t="s">
        <v>828</v>
      </c>
      <c r="AW611" t="s">
        <v>25535</v>
      </c>
      <c r="AX611" t="s">
        <v>19909</v>
      </c>
      <c r="AY611" t="s">
        <v>25546</v>
      </c>
      <c r="BA611" t="s">
        <v>1749</v>
      </c>
    </row>
    <row r="612" spans="1:53">
      <c r="A612" t="str">
        <f t="shared" si="9"/>
        <v>아프리카 고효율 쿡스토브 보급 PoA 사업 : CPA 00010(나이지리아)(한국 지원)3차</v>
      </c>
      <c r="B612">
        <v>610</v>
      </c>
      <c r="C612" t="s">
        <v>817</v>
      </c>
      <c r="D612" t="s">
        <v>19334</v>
      </c>
      <c r="E612" t="s">
        <v>817</v>
      </c>
      <c r="F612" t="s">
        <v>19335</v>
      </c>
      <c r="G612" t="s">
        <v>19377</v>
      </c>
      <c r="J612" t="s">
        <v>19378</v>
      </c>
      <c r="K612" t="s">
        <v>19379</v>
      </c>
      <c r="L612" t="s">
        <v>827</v>
      </c>
      <c r="M612" t="s">
        <v>209</v>
      </c>
      <c r="N612" t="s">
        <v>1228</v>
      </c>
      <c r="O612" t="s">
        <v>1293</v>
      </c>
      <c r="P612" t="s">
        <v>4926</v>
      </c>
      <c r="Q612" t="s">
        <v>866</v>
      </c>
      <c r="R612">
        <v>43966</v>
      </c>
      <c r="S612" t="s">
        <v>2130</v>
      </c>
      <c r="T612" t="s">
        <v>2130</v>
      </c>
      <c r="U612" t="s">
        <v>19884</v>
      </c>
      <c r="V612" t="s">
        <v>14315</v>
      </c>
      <c r="W612" t="s">
        <v>22811</v>
      </c>
      <c r="X612">
        <v>33034</v>
      </c>
      <c r="Z612">
        <v>25314</v>
      </c>
      <c r="AB612" t="s">
        <v>1749</v>
      </c>
      <c r="AC612" t="s">
        <v>1749</v>
      </c>
      <c r="AD612" t="s">
        <v>1749</v>
      </c>
      <c r="AE612" t="s">
        <v>22374</v>
      </c>
      <c r="AF612" t="s">
        <v>817</v>
      </c>
      <c r="AG612">
        <v>2049</v>
      </c>
      <c r="AH612">
        <v>25314</v>
      </c>
      <c r="AI612" t="s">
        <v>25547</v>
      </c>
      <c r="AJ612" t="s">
        <v>25548</v>
      </c>
      <c r="AK612" t="s">
        <v>25549</v>
      </c>
      <c r="AL612" t="s">
        <v>25550</v>
      </c>
      <c r="AM612" t="s">
        <v>25551</v>
      </c>
      <c r="AN612" t="s">
        <v>19918</v>
      </c>
      <c r="AO612">
        <v>25314</v>
      </c>
      <c r="AP612" t="s">
        <v>1749</v>
      </c>
      <c r="AQ612" t="s">
        <v>224</v>
      </c>
      <c r="AR612" t="s">
        <v>18195</v>
      </c>
      <c r="AS612" t="s">
        <v>819</v>
      </c>
      <c r="AT612" t="s">
        <v>25552</v>
      </c>
      <c r="AU612" t="s">
        <v>1244</v>
      </c>
      <c r="AV612" t="s">
        <v>827</v>
      </c>
      <c r="AW612" t="s">
        <v>25535</v>
      </c>
      <c r="AX612" t="s">
        <v>19920</v>
      </c>
      <c r="AY612" t="s">
        <v>25553</v>
      </c>
      <c r="BA612" t="s">
        <v>1749</v>
      </c>
    </row>
    <row r="613" spans="1:53">
      <c r="A613" t="str">
        <f t="shared" si="9"/>
        <v>아프리카 고효율 쿡스토브 보급 PoA 사업 : CPA 00011(나이지리아)(한국 지원)3차</v>
      </c>
      <c r="B613">
        <v>611</v>
      </c>
      <c r="C613" t="s">
        <v>817</v>
      </c>
      <c r="D613" t="s">
        <v>19334</v>
      </c>
      <c r="E613" t="s">
        <v>817</v>
      </c>
      <c r="F613" t="s">
        <v>19335</v>
      </c>
      <c r="G613" t="s">
        <v>19377</v>
      </c>
      <c r="J613" t="s">
        <v>19378</v>
      </c>
      <c r="K613" t="s">
        <v>19379</v>
      </c>
      <c r="L613" t="s">
        <v>826</v>
      </c>
      <c r="M613" t="s">
        <v>209</v>
      </c>
      <c r="N613" t="s">
        <v>1228</v>
      </c>
      <c r="O613" t="s">
        <v>1293</v>
      </c>
      <c r="P613" t="s">
        <v>4926</v>
      </c>
      <c r="Q613" t="s">
        <v>866</v>
      </c>
      <c r="R613">
        <v>43966</v>
      </c>
      <c r="S613" t="s">
        <v>2130</v>
      </c>
      <c r="T613" t="s">
        <v>2130</v>
      </c>
      <c r="U613" t="s">
        <v>19884</v>
      </c>
      <c r="V613" t="s">
        <v>14315</v>
      </c>
      <c r="W613" t="s">
        <v>22811</v>
      </c>
      <c r="X613">
        <v>33034</v>
      </c>
      <c r="Z613">
        <v>23604</v>
      </c>
      <c r="AB613" t="s">
        <v>1749</v>
      </c>
      <c r="AC613" t="s">
        <v>1749</v>
      </c>
      <c r="AD613" t="s">
        <v>1749</v>
      </c>
      <c r="AE613" t="s">
        <v>22374</v>
      </c>
      <c r="AF613" t="s">
        <v>817</v>
      </c>
      <c r="AG613">
        <v>1342</v>
      </c>
      <c r="AH613">
        <v>23604</v>
      </c>
      <c r="AI613" t="s">
        <v>25547</v>
      </c>
      <c r="AJ613" t="s">
        <v>25548</v>
      </c>
      <c r="AK613" t="s">
        <v>25554</v>
      </c>
      <c r="AL613" t="s">
        <v>25555</v>
      </c>
      <c r="AM613" t="s">
        <v>25556</v>
      </c>
      <c r="AN613" t="s">
        <v>19926</v>
      </c>
      <c r="AO613">
        <v>23604</v>
      </c>
      <c r="AP613" t="s">
        <v>1749</v>
      </c>
      <c r="AQ613" t="s">
        <v>224</v>
      </c>
      <c r="AR613" t="s">
        <v>18195</v>
      </c>
      <c r="AS613" t="s">
        <v>819</v>
      </c>
      <c r="AT613" t="s">
        <v>25557</v>
      </c>
      <c r="AU613" t="s">
        <v>1244</v>
      </c>
      <c r="AV613" t="s">
        <v>826</v>
      </c>
      <c r="AW613" t="s">
        <v>25535</v>
      </c>
      <c r="AX613" t="s">
        <v>19928</v>
      </c>
      <c r="AY613" t="s">
        <v>25558</v>
      </c>
      <c r="BA613" t="s">
        <v>1749</v>
      </c>
    </row>
    <row r="614" spans="1:53">
      <c r="A614" t="str">
        <f t="shared" si="9"/>
        <v>아프리카 고효율 쿡스토브 보급 PoA 사업 : CPA 00012(나이지리아)(한국 지원)3차</v>
      </c>
      <c r="B614">
        <v>612</v>
      </c>
      <c r="C614" t="s">
        <v>817</v>
      </c>
      <c r="D614" t="s">
        <v>19334</v>
      </c>
      <c r="E614" t="s">
        <v>817</v>
      </c>
      <c r="F614" t="s">
        <v>19335</v>
      </c>
      <c r="G614" t="s">
        <v>19377</v>
      </c>
      <c r="J614" t="s">
        <v>19378</v>
      </c>
      <c r="K614" t="s">
        <v>19379</v>
      </c>
      <c r="L614" t="s">
        <v>825</v>
      </c>
      <c r="M614" t="s">
        <v>209</v>
      </c>
      <c r="N614" t="s">
        <v>1228</v>
      </c>
      <c r="O614" t="s">
        <v>1293</v>
      </c>
      <c r="P614" t="s">
        <v>4926</v>
      </c>
      <c r="Q614" t="s">
        <v>866</v>
      </c>
      <c r="R614">
        <v>43966</v>
      </c>
      <c r="S614" t="s">
        <v>2130</v>
      </c>
      <c r="T614" t="s">
        <v>2130</v>
      </c>
      <c r="U614" t="s">
        <v>19884</v>
      </c>
      <c r="V614" t="s">
        <v>14315</v>
      </c>
      <c r="W614" t="s">
        <v>22811</v>
      </c>
      <c r="X614">
        <v>33034</v>
      </c>
      <c r="Z614">
        <v>21881</v>
      </c>
      <c r="AB614" t="s">
        <v>1749</v>
      </c>
      <c r="AC614" t="s">
        <v>1749</v>
      </c>
      <c r="AD614" t="s">
        <v>1749</v>
      </c>
      <c r="AE614" t="s">
        <v>22374</v>
      </c>
      <c r="AF614" t="s">
        <v>817</v>
      </c>
      <c r="AG614">
        <v>1372</v>
      </c>
      <c r="AH614">
        <v>21881</v>
      </c>
      <c r="AI614" t="s">
        <v>25547</v>
      </c>
      <c r="AJ614" t="s">
        <v>25548</v>
      </c>
      <c r="AK614" t="s">
        <v>25559</v>
      </c>
      <c r="AL614" t="s">
        <v>25560</v>
      </c>
      <c r="AM614" t="s">
        <v>25561</v>
      </c>
      <c r="AN614" t="s">
        <v>19933</v>
      </c>
      <c r="AO614">
        <v>21881</v>
      </c>
      <c r="AP614" t="s">
        <v>1749</v>
      </c>
      <c r="AQ614" t="s">
        <v>224</v>
      </c>
      <c r="AR614" t="s">
        <v>18195</v>
      </c>
      <c r="AS614" t="s">
        <v>819</v>
      </c>
      <c r="AT614" t="s">
        <v>25562</v>
      </c>
      <c r="AU614" t="s">
        <v>1244</v>
      </c>
      <c r="AV614" t="s">
        <v>825</v>
      </c>
      <c r="AW614" t="s">
        <v>25535</v>
      </c>
      <c r="AX614" t="s">
        <v>19935</v>
      </c>
      <c r="AY614" t="s">
        <v>25563</v>
      </c>
      <c r="BA614" t="s">
        <v>1749</v>
      </c>
    </row>
    <row r="615" spans="1:53">
      <c r="A615" t="str">
        <f t="shared" si="9"/>
        <v>피지의 개선된 쿡스토브 사업 - CPA 011차</v>
      </c>
      <c r="B615">
        <v>613</v>
      </c>
      <c r="C615" t="s">
        <v>425</v>
      </c>
      <c r="D615" t="s">
        <v>1220</v>
      </c>
      <c r="E615" t="s">
        <v>20933</v>
      </c>
      <c r="F615" t="s">
        <v>20933</v>
      </c>
      <c r="G615" t="s">
        <v>1223</v>
      </c>
      <c r="H615" t="s">
        <v>1224</v>
      </c>
      <c r="I615" t="s">
        <v>1224</v>
      </c>
      <c r="J615" t="s">
        <v>1225</v>
      </c>
      <c r="K615" t="s">
        <v>1226</v>
      </c>
      <c r="L615" t="s">
        <v>20934</v>
      </c>
      <c r="M615" t="s">
        <v>209</v>
      </c>
      <c r="N615" t="s">
        <v>1228</v>
      </c>
      <c r="O615" t="s">
        <v>1231</v>
      </c>
      <c r="P615" t="s">
        <v>20011</v>
      </c>
      <c r="Q615" t="s">
        <v>20935</v>
      </c>
      <c r="R615">
        <v>4431</v>
      </c>
      <c r="S615" t="s">
        <v>2130</v>
      </c>
      <c r="T615" t="s">
        <v>2130</v>
      </c>
      <c r="U615" t="s">
        <v>20683</v>
      </c>
      <c r="V615" t="s">
        <v>13413</v>
      </c>
      <c r="W615" t="s">
        <v>25564</v>
      </c>
      <c r="X615">
        <v>1733</v>
      </c>
      <c r="Z615">
        <v>1366</v>
      </c>
      <c r="AB615" t="s">
        <v>1749</v>
      </c>
      <c r="AC615" t="s">
        <v>1749</v>
      </c>
      <c r="AD615" t="s">
        <v>1749</v>
      </c>
      <c r="AE615" t="s">
        <v>22316</v>
      </c>
      <c r="AF615" t="s">
        <v>425</v>
      </c>
      <c r="AG615">
        <v>1088</v>
      </c>
      <c r="AH615">
        <v>1366</v>
      </c>
      <c r="AI615" t="s">
        <v>25565</v>
      </c>
      <c r="AJ615" t="s">
        <v>25566</v>
      </c>
      <c r="AK615" t="s">
        <v>25567</v>
      </c>
      <c r="AL615" t="s">
        <v>25207</v>
      </c>
      <c r="AM615" t="s">
        <v>25208</v>
      </c>
      <c r="AN615" t="s">
        <v>20938</v>
      </c>
      <c r="AO615">
        <v>1366</v>
      </c>
      <c r="AP615" t="s">
        <v>1749</v>
      </c>
      <c r="AQ615" t="s">
        <v>224</v>
      </c>
      <c r="AR615" t="s">
        <v>18277</v>
      </c>
      <c r="AS615" t="s">
        <v>819</v>
      </c>
      <c r="AT615" t="s">
        <v>25568</v>
      </c>
      <c r="AU615" t="s">
        <v>1244</v>
      </c>
      <c r="AV615" t="s">
        <v>20934</v>
      </c>
      <c r="AW615" t="s">
        <v>1108</v>
      </c>
      <c r="AX615" t="s">
        <v>20941</v>
      </c>
      <c r="AY615" t="s">
        <v>25569</v>
      </c>
      <c r="BA615" t="s">
        <v>1749</v>
      </c>
    </row>
    <row r="616" spans="1:53">
      <c r="A616" t="str">
        <f t="shared" si="9"/>
        <v>피지의 개선된 쿡스토브 사업 - CPA 021차</v>
      </c>
      <c r="B616">
        <v>614</v>
      </c>
      <c r="C616" t="s">
        <v>425</v>
      </c>
      <c r="D616" t="s">
        <v>1220</v>
      </c>
      <c r="E616" t="s">
        <v>20933</v>
      </c>
      <c r="F616" t="s">
        <v>20933</v>
      </c>
      <c r="G616" t="s">
        <v>1223</v>
      </c>
      <c r="H616" t="s">
        <v>1224</v>
      </c>
      <c r="I616" t="s">
        <v>1224</v>
      </c>
      <c r="J616" t="s">
        <v>1225</v>
      </c>
      <c r="K616" t="s">
        <v>1226</v>
      </c>
      <c r="L616" t="s">
        <v>20947</v>
      </c>
      <c r="M616" t="s">
        <v>209</v>
      </c>
      <c r="N616" t="s">
        <v>1228</v>
      </c>
      <c r="O616" t="s">
        <v>1231</v>
      </c>
      <c r="P616" t="s">
        <v>1010</v>
      </c>
      <c r="Q616" t="s">
        <v>20948</v>
      </c>
      <c r="R616">
        <v>268415</v>
      </c>
      <c r="S616" t="s">
        <v>2130</v>
      </c>
      <c r="T616" t="s">
        <v>2130</v>
      </c>
      <c r="U616" t="s">
        <v>20683</v>
      </c>
      <c r="V616" t="s">
        <v>13413</v>
      </c>
      <c r="W616" t="s">
        <v>25570</v>
      </c>
      <c r="X616">
        <v>23549</v>
      </c>
      <c r="Z616">
        <v>24718</v>
      </c>
      <c r="AB616" t="s">
        <v>1749</v>
      </c>
      <c r="AC616" t="s">
        <v>1749</v>
      </c>
      <c r="AD616" t="s">
        <v>1749</v>
      </c>
      <c r="AE616" t="s">
        <v>22316</v>
      </c>
      <c r="AF616" t="s">
        <v>425</v>
      </c>
      <c r="AG616">
        <v>23224</v>
      </c>
      <c r="AH616">
        <v>24718</v>
      </c>
      <c r="AI616" t="s">
        <v>25565</v>
      </c>
      <c r="AJ616" t="s">
        <v>25566</v>
      </c>
      <c r="AK616" t="s">
        <v>25571</v>
      </c>
      <c r="AL616" t="s">
        <v>25213</v>
      </c>
      <c r="AM616" t="s">
        <v>25214</v>
      </c>
      <c r="AN616" t="s">
        <v>20951</v>
      </c>
      <c r="AO616">
        <v>24718</v>
      </c>
      <c r="AP616" t="s">
        <v>1749</v>
      </c>
      <c r="AQ616" t="s">
        <v>224</v>
      </c>
      <c r="AR616" t="s">
        <v>18277</v>
      </c>
      <c r="AS616" t="s">
        <v>819</v>
      </c>
      <c r="AT616" t="s">
        <v>25572</v>
      </c>
      <c r="AU616" t="s">
        <v>1244</v>
      </c>
      <c r="AV616" t="s">
        <v>20947</v>
      </c>
      <c r="AW616" t="s">
        <v>1108</v>
      </c>
      <c r="AX616" t="s">
        <v>20953</v>
      </c>
      <c r="AY616" t="s">
        <v>25573</v>
      </c>
      <c r="BA616" t="s">
        <v>1749</v>
      </c>
    </row>
    <row r="617" spans="1:53">
      <c r="A617" t="str">
        <f t="shared" si="9"/>
        <v>스망까 수력 CDM 사업2차</v>
      </c>
      <c r="B617">
        <v>615</v>
      </c>
      <c r="C617" t="s">
        <v>24381</v>
      </c>
      <c r="D617" t="s">
        <v>4002</v>
      </c>
      <c r="E617" t="s">
        <v>19851</v>
      </c>
      <c r="F617" t="s">
        <v>19852</v>
      </c>
      <c r="G617" t="s">
        <v>25574</v>
      </c>
      <c r="H617" t="s">
        <v>25575</v>
      </c>
      <c r="I617" t="s">
        <v>1483</v>
      </c>
      <c r="J617" t="s">
        <v>25576</v>
      </c>
      <c r="K617" t="s">
        <v>25577</v>
      </c>
      <c r="L617" t="s">
        <v>19853</v>
      </c>
      <c r="M617" t="s">
        <v>209</v>
      </c>
      <c r="N617" t="s">
        <v>1228</v>
      </c>
      <c r="O617" t="s">
        <v>1231</v>
      </c>
      <c r="P617" t="s">
        <v>19854</v>
      </c>
      <c r="Q617" t="s">
        <v>19855</v>
      </c>
      <c r="R617">
        <v>207158</v>
      </c>
      <c r="S617" t="s">
        <v>1324</v>
      </c>
      <c r="T617" t="s">
        <v>1325</v>
      </c>
      <c r="U617" t="s">
        <v>19856</v>
      </c>
      <c r="V617" t="s">
        <v>13427</v>
      </c>
      <c r="W617" t="s">
        <v>25578</v>
      </c>
      <c r="X617">
        <v>311588</v>
      </c>
      <c r="Z617">
        <v>164045</v>
      </c>
      <c r="AB617" t="s">
        <v>1749</v>
      </c>
      <c r="AC617" t="s">
        <v>1749</v>
      </c>
      <c r="AD617" t="s">
        <v>1749</v>
      </c>
      <c r="AE617" t="s">
        <v>24383</v>
      </c>
      <c r="AF617" t="s">
        <v>24381</v>
      </c>
      <c r="AG617">
        <v>106583</v>
      </c>
      <c r="AH617">
        <v>164045</v>
      </c>
      <c r="AI617" t="s">
        <v>25579</v>
      </c>
      <c r="AJ617" t="s">
        <v>25580</v>
      </c>
      <c r="AK617" t="s">
        <v>25581</v>
      </c>
      <c r="AL617" t="s">
        <v>25582</v>
      </c>
      <c r="AM617" t="s">
        <v>25583</v>
      </c>
      <c r="AN617" t="s">
        <v>19859</v>
      </c>
      <c r="AO617">
        <v>164045</v>
      </c>
      <c r="AP617" t="s">
        <v>1749</v>
      </c>
      <c r="AQ617" t="s">
        <v>224</v>
      </c>
      <c r="AR617" t="s">
        <v>18277</v>
      </c>
      <c r="AS617" t="s">
        <v>819</v>
      </c>
      <c r="AT617" t="s">
        <v>25584</v>
      </c>
      <c r="AU617" t="s">
        <v>1244</v>
      </c>
      <c r="AV617" t="s">
        <v>19862</v>
      </c>
      <c r="AW617" t="s">
        <v>25585</v>
      </c>
      <c r="AX617">
        <v>9861</v>
      </c>
      <c r="AY617" t="s">
        <v>25586</v>
      </c>
      <c r="BA617" t="s">
        <v>1749</v>
      </c>
    </row>
    <row r="618" spans="1:53">
      <c r="A618" t="str">
        <f t="shared" si="9"/>
        <v>스망까 수력 CDM 사업2차</v>
      </c>
      <c r="B618">
        <v>616</v>
      </c>
      <c r="C618" t="s">
        <v>24381</v>
      </c>
      <c r="D618" t="s">
        <v>1478</v>
      </c>
      <c r="E618" t="s">
        <v>19851</v>
      </c>
      <c r="F618" t="s">
        <v>19852</v>
      </c>
      <c r="G618" t="s">
        <v>22274</v>
      </c>
      <c r="J618" t="s">
        <v>22275</v>
      </c>
      <c r="K618" t="s">
        <v>22276</v>
      </c>
      <c r="L618" t="s">
        <v>19853</v>
      </c>
      <c r="M618" t="s">
        <v>209</v>
      </c>
      <c r="N618" t="s">
        <v>1228</v>
      </c>
      <c r="O618" t="s">
        <v>1231</v>
      </c>
      <c r="P618" t="s">
        <v>19854</v>
      </c>
      <c r="Q618" t="s">
        <v>19855</v>
      </c>
      <c r="R618">
        <v>207158</v>
      </c>
      <c r="S618" t="s">
        <v>1324</v>
      </c>
      <c r="T618" t="s">
        <v>1325</v>
      </c>
      <c r="U618" t="s">
        <v>19856</v>
      </c>
      <c r="V618" t="s">
        <v>13427</v>
      </c>
      <c r="W618" t="s">
        <v>25578</v>
      </c>
      <c r="X618">
        <v>311588</v>
      </c>
      <c r="Z618">
        <v>54681</v>
      </c>
      <c r="AB618" t="s">
        <v>1749</v>
      </c>
      <c r="AC618" t="s">
        <v>1749</v>
      </c>
      <c r="AD618" t="s">
        <v>1749</v>
      </c>
      <c r="AE618" t="s">
        <v>25587</v>
      </c>
      <c r="AF618" t="s">
        <v>24381</v>
      </c>
      <c r="AG618">
        <v>35527</v>
      </c>
      <c r="AH618">
        <v>54681</v>
      </c>
      <c r="AI618" t="s">
        <v>25579</v>
      </c>
      <c r="AJ618" t="s">
        <v>25580</v>
      </c>
      <c r="AK618" t="s">
        <v>25588</v>
      </c>
      <c r="AL618" t="s">
        <v>25589</v>
      </c>
      <c r="AM618" t="s">
        <v>25583</v>
      </c>
      <c r="AN618" t="s">
        <v>22279</v>
      </c>
      <c r="AO618">
        <v>54681</v>
      </c>
      <c r="AP618" t="s">
        <v>1749</v>
      </c>
      <c r="AQ618" t="s">
        <v>224</v>
      </c>
      <c r="AR618" t="s">
        <v>18277</v>
      </c>
      <c r="AS618" t="s">
        <v>819</v>
      </c>
      <c r="AT618" t="s">
        <v>25590</v>
      </c>
      <c r="AU618" t="s">
        <v>1244</v>
      </c>
      <c r="AV618" t="s">
        <v>19853</v>
      </c>
      <c r="AW618" t="s">
        <v>25585</v>
      </c>
      <c r="AX618">
        <v>9861</v>
      </c>
      <c r="AY618" t="s">
        <v>25591</v>
      </c>
      <c r="BA618" t="s">
        <v>1749</v>
      </c>
    </row>
    <row r="619" spans="1:53">
      <c r="A619" t="str">
        <f t="shared" si="9"/>
        <v>마다가스카르의 개선된 쿡스토브 프로젝트 by KCM - Wood#CPA-W-0101차</v>
      </c>
      <c r="B619">
        <v>617</v>
      </c>
      <c r="C619" t="s">
        <v>425</v>
      </c>
      <c r="D619" t="s">
        <v>1220</v>
      </c>
      <c r="E619" t="s">
        <v>19983</v>
      </c>
      <c r="F619" t="s">
        <v>19983</v>
      </c>
      <c r="G619" t="s">
        <v>1223</v>
      </c>
      <c r="H619" t="s">
        <v>1224</v>
      </c>
      <c r="I619" t="s">
        <v>1224</v>
      </c>
      <c r="J619" t="s">
        <v>1225</v>
      </c>
      <c r="K619" t="s">
        <v>1226</v>
      </c>
      <c r="L619" t="s">
        <v>21745</v>
      </c>
      <c r="M619" t="s">
        <v>209</v>
      </c>
      <c r="N619" t="s">
        <v>1228</v>
      </c>
      <c r="O619" t="s">
        <v>1293</v>
      </c>
      <c r="P619" t="s">
        <v>21735</v>
      </c>
      <c r="Q619" t="s">
        <v>10702</v>
      </c>
      <c r="R619">
        <v>37950</v>
      </c>
      <c r="S619" t="s">
        <v>2130</v>
      </c>
      <c r="T619" t="s">
        <v>2130</v>
      </c>
      <c r="U619" t="s">
        <v>21720</v>
      </c>
      <c r="V619" t="s">
        <v>13413</v>
      </c>
      <c r="W619" t="s">
        <v>24808</v>
      </c>
      <c r="X619">
        <v>9896</v>
      </c>
      <c r="Z619">
        <v>9896</v>
      </c>
      <c r="AB619" t="s">
        <v>1749</v>
      </c>
      <c r="AC619" t="s">
        <v>1749</v>
      </c>
      <c r="AD619" t="s">
        <v>1749</v>
      </c>
      <c r="AE619" t="s">
        <v>22353</v>
      </c>
      <c r="AF619" t="s">
        <v>425</v>
      </c>
      <c r="AG619">
        <v>9896</v>
      </c>
      <c r="AH619">
        <v>9896</v>
      </c>
      <c r="AI619" t="s">
        <v>25325</v>
      </c>
      <c r="AJ619" t="s">
        <v>25326</v>
      </c>
      <c r="AK619" t="s">
        <v>25592</v>
      </c>
      <c r="AL619" t="s">
        <v>25593</v>
      </c>
      <c r="AM619" t="s">
        <v>25594</v>
      </c>
      <c r="AN619" t="s">
        <v>21748</v>
      </c>
      <c r="AO619">
        <v>9896</v>
      </c>
      <c r="AP619" t="s">
        <v>1749</v>
      </c>
      <c r="AQ619" t="s">
        <v>224</v>
      </c>
      <c r="AR619" t="s">
        <v>18277</v>
      </c>
      <c r="AS619" t="s">
        <v>819</v>
      </c>
      <c r="AT619" t="s">
        <v>25595</v>
      </c>
      <c r="AU619" t="s">
        <v>1244</v>
      </c>
      <c r="AV619" t="s">
        <v>21745</v>
      </c>
      <c r="AW619" t="s">
        <v>25330</v>
      </c>
      <c r="AX619" t="s">
        <v>21750</v>
      </c>
      <c r="AY619" t="s">
        <v>25596</v>
      </c>
      <c r="BA619" t="s">
        <v>1749</v>
      </c>
    </row>
    <row r="620" spans="1:53">
      <c r="A620" t="str">
        <f t="shared" si="9"/>
        <v>마다가스카르의 개선된 쿡스토브 프로젝트 by KCM - Wood#CPA-W-0111차</v>
      </c>
      <c r="B620">
        <v>618</v>
      </c>
      <c r="C620" t="s">
        <v>425</v>
      </c>
      <c r="D620" t="s">
        <v>1220</v>
      </c>
      <c r="E620" t="s">
        <v>19983</v>
      </c>
      <c r="F620" t="s">
        <v>19983</v>
      </c>
      <c r="G620" t="s">
        <v>1223</v>
      </c>
      <c r="H620" t="s">
        <v>1224</v>
      </c>
      <c r="I620" t="s">
        <v>1224</v>
      </c>
      <c r="J620" t="s">
        <v>1225</v>
      </c>
      <c r="K620" t="s">
        <v>1226</v>
      </c>
      <c r="L620" t="s">
        <v>21734</v>
      </c>
      <c r="M620" t="s">
        <v>209</v>
      </c>
      <c r="N620" t="s">
        <v>1228</v>
      </c>
      <c r="O620" t="s">
        <v>1293</v>
      </c>
      <c r="P620" t="s">
        <v>21735</v>
      </c>
      <c r="Q620" t="s">
        <v>10702</v>
      </c>
      <c r="R620">
        <v>37950</v>
      </c>
      <c r="S620" t="s">
        <v>2130</v>
      </c>
      <c r="T620" t="s">
        <v>2130</v>
      </c>
      <c r="U620" t="s">
        <v>21720</v>
      </c>
      <c r="V620" t="s">
        <v>13413</v>
      </c>
      <c r="W620" t="s">
        <v>24808</v>
      </c>
      <c r="X620">
        <v>12493</v>
      </c>
      <c r="Z620">
        <v>12493</v>
      </c>
      <c r="AB620" t="s">
        <v>1749</v>
      </c>
      <c r="AC620" t="s">
        <v>1749</v>
      </c>
      <c r="AD620" t="s">
        <v>1749</v>
      </c>
      <c r="AE620" t="s">
        <v>22353</v>
      </c>
      <c r="AF620" t="s">
        <v>425</v>
      </c>
      <c r="AG620">
        <v>12493</v>
      </c>
      <c r="AH620">
        <v>12493</v>
      </c>
      <c r="AI620" t="s">
        <v>25325</v>
      </c>
      <c r="AJ620" t="s">
        <v>25326</v>
      </c>
      <c r="AK620" t="s">
        <v>25597</v>
      </c>
      <c r="AL620" t="s">
        <v>25598</v>
      </c>
      <c r="AM620" t="s">
        <v>25599</v>
      </c>
      <c r="AN620" t="s">
        <v>21738</v>
      </c>
      <c r="AO620">
        <v>12493</v>
      </c>
      <c r="AP620" t="s">
        <v>1749</v>
      </c>
      <c r="AQ620" t="s">
        <v>224</v>
      </c>
      <c r="AR620" t="s">
        <v>18277</v>
      </c>
      <c r="AS620" t="s">
        <v>819</v>
      </c>
      <c r="AT620" t="s">
        <v>25600</v>
      </c>
      <c r="AU620" t="s">
        <v>1244</v>
      </c>
      <c r="AV620" t="s">
        <v>21734</v>
      </c>
      <c r="AW620" t="s">
        <v>25330</v>
      </c>
      <c r="AX620" t="s">
        <v>21741</v>
      </c>
      <c r="AY620" t="s">
        <v>25601</v>
      </c>
      <c r="BA620" t="s">
        <v>1749</v>
      </c>
    </row>
    <row r="621" spans="1:53">
      <c r="A621" t="str">
        <f t="shared" si="9"/>
        <v>마다가스카르의 개선된 쿡스토브 프로젝트 by KCM - Wood#CPA-W-0131차</v>
      </c>
      <c r="B621">
        <v>619</v>
      </c>
      <c r="C621" t="s">
        <v>425</v>
      </c>
      <c r="D621" t="s">
        <v>1220</v>
      </c>
      <c r="E621" t="s">
        <v>19983</v>
      </c>
      <c r="F621" t="s">
        <v>19983</v>
      </c>
      <c r="G621" t="s">
        <v>1223</v>
      </c>
      <c r="H621" t="s">
        <v>1224</v>
      </c>
      <c r="I621" t="s">
        <v>1224</v>
      </c>
      <c r="J621" t="s">
        <v>1225</v>
      </c>
      <c r="K621" t="s">
        <v>1226</v>
      </c>
      <c r="L621" t="s">
        <v>21718</v>
      </c>
      <c r="M621" t="s">
        <v>209</v>
      </c>
      <c r="N621" t="s">
        <v>1228</v>
      </c>
      <c r="O621" t="s">
        <v>1293</v>
      </c>
      <c r="P621" t="s">
        <v>21719</v>
      </c>
      <c r="Q621" t="s">
        <v>9102</v>
      </c>
      <c r="R621">
        <v>37950</v>
      </c>
      <c r="S621" t="s">
        <v>2130</v>
      </c>
      <c r="T621" t="s">
        <v>2130</v>
      </c>
      <c r="U621" t="s">
        <v>21720</v>
      </c>
      <c r="V621" t="s">
        <v>13413</v>
      </c>
      <c r="W621" t="s">
        <v>25602</v>
      </c>
      <c r="X621">
        <v>6250</v>
      </c>
      <c r="Z621">
        <v>6250</v>
      </c>
      <c r="AB621" t="s">
        <v>1749</v>
      </c>
      <c r="AC621" t="s">
        <v>1749</v>
      </c>
      <c r="AD621" t="s">
        <v>1749</v>
      </c>
      <c r="AE621" t="s">
        <v>22353</v>
      </c>
      <c r="AF621" t="s">
        <v>425</v>
      </c>
      <c r="AG621">
        <v>6250</v>
      </c>
      <c r="AH621">
        <v>6250</v>
      </c>
      <c r="AI621" t="s">
        <v>25325</v>
      </c>
      <c r="AJ621" t="s">
        <v>25326</v>
      </c>
      <c r="AK621" t="s">
        <v>25603</v>
      </c>
      <c r="AL621" t="s">
        <v>25604</v>
      </c>
      <c r="AM621" t="s">
        <v>25605</v>
      </c>
      <c r="AN621" t="s">
        <v>21723</v>
      </c>
      <c r="AO621">
        <v>6250</v>
      </c>
      <c r="AP621" t="s">
        <v>1749</v>
      </c>
      <c r="AQ621" t="s">
        <v>224</v>
      </c>
      <c r="AR621" t="s">
        <v>18277</v>
      </c>
      <c r="AS621" t="s">
        <v>819</v>
      </c>
      <c r="AT621" t="s">
        <v>25606</v>
      </c>
      <c r="AU621" t="s">
        <v>1244</v>
      </c>
      <c r="AV621" t="s">
        <v>21718</v>
      </c>
      <c r="AW621" t="s">
        <v>25330</v>
      </c>
      <c r="AX621" t="s">
        <v>21727</v>
      </c>
      <c r="AY621" t="s">
        <v>25607</v>
      </c>
      <c r="BA621" t="s">
        <v>1749</v>
      </c>
    </row>
    <row r="622" spans="1:53">
      <c r="A622" t="str">
        <f t="shared" si="9"/>
        <v>아프리카 고효율 쿡스토브 보급 PoA 사업 : CPA0008(케냐)3차</v>
      </c>
      <c r="B622">
        <v>620</v>
      </c>
      <c r="C622" t="s">
        <v>817</v>
      </c>
      <c r="D622" t="s">
        <v>19334</v>
      </c>
      <c r="E622" t="s">
        <v>817</v>
      </c>
      <c r="F622" t="s">
        <v>19335</v>
      </c>
      <c r="G622" t="s">
        <v>19377</v>
      </c>
      <c r="J622" t="s">
        <v>19378</v>
      </c>
      <c r="K622" t="s">
        <v>23686</v>
      </c>
      <c r="L622" t="s">
        <v>824</v>
      </c>
      <c r="M622" t="s">
        <v>209</v>
      </c>
      <c r="N622" t="s">
        <v>1228</v>
      </c>
      <c r="O622" t="s">
        <v>1293</v>
      </c>
      <c r="P622" t="s">
        <v>7862</v>
      </c>
      <c r="Q622" t="s">
        <v>867</v>
      </c>
      <c r="R622">
        <v>43382</v>
      </c>
      <c r="S622" t="s">
        <v>2130</v>
      </c>
      <c r="T622" t="s">
        <v>2130</v>
      </c>
      <c r="U622" t="s">
        <v>19884</v>
      </c>
      <c r="V622" t="s">
        <v>14315</v>
      </c>
      <c r="W622" t="s">
        <v>22811</v>
      </c>
      <c r="X622">
        <v>32595</v>
      </c>
      <c r="Z622">
        <v>34055</v>
      </c>
      <c r="AB622" t="s">
        <v>1749</v>
      </c>
      <c r="AC622" t="s">
        <v>1749</v>
      </c>
      <c r="AD622" t="s">
        <v>1749</v>
      </c>
      <c r="AE622" t="s">
        <v>15202</v>
      </c>
      <c r="AF622" t="s">
        <v>817</v>
      </c>
      <c r="AG622">
        <v>4261</v>
      </c>
      <c r="AH622">
        <v>34055</v>
      </c>
      <c r="AI622" t="s">
        <v>25608</v>
      </c>
      <c r="AJ622" t="s">
        <v>25609</v>
      </c>
      <c r="AK622" t="s">
        <v>25610</v>
      </c>
      <c r="AL622" t="s">
        <v>25611</v>
      </c>
      <c r="AM622" t="s">
        <v>25612</v>
      </c>
      <c r="AN622" t="s">
        <v>19942</v>
      </c>
      <c r="AO622">
        <v>34055</v>
      </c>
      <c r="AP622" t="s">
        <v>1749</v>
      </c>
      <c r="AQ622" t="s">
        <v>224</v>
      </c>
      <c r="AR622" t="s">
        <v>18277</v>
      </c>
      <c r="AS622" t="s">
        <v>819</v>
      </c>
      <c r="AT622" t="s">
        <v>25613</v>
      </c>
      <c r="AU622" t="s">
        <v>1244</v>
      </c>
      <c r="AV622" t="s">
        <v>824</v>
      </c>
      <c r="AW622" t="s">
        <v>25614</v>
      </c>
      <c r="AX622" t="s">
        <v>19945</v>
      </c>
      <c r="AY622" t="s">
        <v>25615</v>
      </c>
      <c r="BA622" t="s">
        <v>1749</v>
      </c>
    </row>
    <row r="623" spans="1:53">
      <c r="A623" t="str">
        <f t="shared" si="9"/>
        <v>아프리카 고효율 쿡스토브 보급 PoA 사업 : CPA0009(케냐)3차</v>
      </c>
      <c r="B623">
        <v>621</v>
      </c>
      <c r="C623" t="s">
        <v>817</v>
      </c>
      <c r="D623" t="s">
        <v>19334</v>
      </c>
      <c r="E623" t="s">
        <v>817</v>
      </c>
      <c r="F623" t="s">
        <v>19335</v>
      </c>
      <c r="G623" t="s">
        <v>19377</v>
      </c>
      <c r="J623" t="s">
        <v>19378</v>
      </c>
      <c r="K623" t="s">
        <v>23686</v>
      </c>
      <c r="L623" t="s">
        <v>821</v>
      </c>
      <c r="M623" t="s">
        <v>209</v>
      </c>
      <c r="N623" t="s">
        <v>1228</v>
      </c>
      <c r="O623" t="s">
        <v>1293</v>
      </c>
      <c r="P623" t="s">
        <v>7862</v>
      </c>
      <c r="Q623" t="s">
        <v>867</v>
      </c>
      <c r="R623">
        <v>43382</v>
      </c>
      <c r="S623" t="s">
        <v>2130</v>
      </c>
      <c r="T623" t="s">
        <v>2130</v>
      </c>
      <c r="U623" t="s">
        <v>19884</v>
      </c>
      <c r="V623" t="s">
        <v>14315</v>
      </c>
      <c r="W623" t="s">
        <v>22811</v>
      </c>
      <c r="X623">
        <v>32595</v>
      </c>
      <c r="Z623">
        <v>33812</v>
      </c>
      <c r="AB623" t="s">
        <v>1749</v>
      </c>
      <c r="AC623" t="s">
        <v>1749</v>
      </c>
      <c r="AD623" t="s">
        <v>1749</v>
      </c>
      <c r="AE623" t="s">
        <v>15202</v>
      </c>
      <c r="AF623" t="s">
        <v>817</v>
      </c>
      <c r="AG623">
        <v>3907</v>
      </c>
      <c r="AH623">
        <v>33812</v>
      </c>
      <c r="AI623" t="s">
        <v>25608</v>
      </c>
      <c r="AJ623" t="s">
        <v>25609</v>
      </c>
      <c r="AK623" t="s">
        <v>25616</v>
      </c>
      <c r="AL623" t="s">
        <v>25617</v>
      </c>
      <c r="AM623" t="s">
        <v>25618</v>
      </c>
      <c r="AN623" t="s">
        <v>19951</v>
      </c>
      <c r="AO623">
        <v>33812</v>
      </c>
      <c r="AP623" t="s">
        <v>1749</v>
      </c>
      <c r="AQ623" t="s">
        <v>224</v>
      </c>
      <c r="AR623" t="s">
        <v>18277</v>
      </c>
      <c r="AS623" t="s">
        <v>819</v>
      </c>
      <c r="AT623" t="s">
        <v>25619</v>
      </c>
      <c r="AU623" t="s">
        <v>1244</v>
      </c>
      <c r="AV623" t="s">
        <v>821</v>
      </c>
      <c r="AW623" t="s">
        <v>25614</v>
      </c>
      <c r="AX623" t="s">
        <v>19953</v>
      </c>
      <c r="AY623" t="s">
        <v>25620</v>
      </c>
      <c r="BA623" t="s">
        <v>1749</v>
      </c>
    </row>
    <row r="624" spans="1:53">
      <c r="A624" t="str">
        <f t="shared" si="9"/>
        <v>아프리카 고효율 쿡스토브 보급 PoA 사업 : CPA0010(케냐)3차</v>
      </c>
      <c r="B624">
        <v>622</v>
      </c>
      <c r="C624" t="s">
        <v>817</v>
      </c>
      <c r="D624" t="s">
        <v>19334</v>
      </c>
      <c r="E624" t="s">
        <v>817</v>
      </c>
      <c r="F624" t="s">
        <v>19335</v>
      </c>
      <c r="G624" t="s">
        <v>19377</v>
      </c>
      <c r="J624" t="s">
        <v>19378</v>
      </c>
      <c r="K624" t="s">
        <v>23686</v>
      </c>
      <c r="L624" t="s">
        <v>816</v>
      </c>
      <c r="M624" t="s">
        <v>209</v>
      </c>
      <c r="N624" t="s">
        <v>1228</v>
      </c>
      <c r="O624" t="s">
        <v>1293</v>
      </c>
      <c r="P624" t="s">
        <v>7862</v>
      </c>
      <c r="Q624" t="s">
        <v>867</v>
      </c>
      <c r="R624">
        <v>43382</v>
      </c>
      <c r="S624" t="s">
        <v>2130</v>
      </c>
      <c r="T624" t="s">
        <v>2130</v>
      </c>
      <c r="U624" t="s">
        <v>19884</v>
      </c>
      <c r="V624" t="s">
        <v>14315</v>
      </c>
      <c r="W624" t="s">
        <v>22811</v>
      </c>
      <c r="X624">
        <v>32595</v>
      </c>
      <c r="Z624">
        <v>26615</v>
      </c>
      <c r="AB624" t="s">
        <v>1749</v>
      </c>
      <c r="AC624" t="s">
        <v>1749</v>
      </c>
      <c r="AD624" t="s">
        <v>1749</v>
      </c>
      <c r="AE624" t="s">
        <v>15202</v>
      </c>
      <c r="AF624" t="s">
        <v>817</v>
      </c>
      <c r="AG624">
        <v>4678</v>
      </c>
      <c r="AH624">
        <v>26615</v>
      </c>
      <c r="AI624" t="s">
        <v>25608</v>
      </c>
      <c r="AJ624" t="s">
        <v>25609</v>
      </c>
      <c r="AK624" t="s">
        <v>25621</v>
      </c>
      <c r="AL624" t="s">
        <v>25622</v>
      </c>
      <c r="AM624" t="s">
        <v>25623</v>
      </c>
      <c r="AN624" t="s">
        <v>19959</v>
      </c>
      <c r="AO624">
        <v>26615</v>
      </c>
      <c r="AP624" t="s">
        <v>1749</v>
      </c>
      <c r="AQ624" t="s">
        <v>224</v>
      </c>
      <c r="AR624" t="s">
        <v>18277</v>
      </c>
      <c r="AS624" t="s">
        <v>819</v>
      </c>
      <c r="AT624" t="s">
        <v>25624</v>
      </c>
      <c r="AU624" t="s">
        <v>1244</v>
      </c>
      <c r="AV624" t="s">
        <v>816</v>
      </c>
      <c r="AW624" t="s">
        <v>25614</v>
      </c>
      <c r="AX624" t="s">
        <v>19961</v>
      </c>
      <c r="AY624" t="s">
        <v>25625</v>
      </c>
      <c r="BA624" t="s">
        <v>1749</v>
      </c>
    </row>
    <row r="625" spans="1:53">
      <c r="A625" t="str">
        <f t="shared" si="9"/>
        <v>청정 에너지 프로그램 CPA MM 026차</v>
      </c>
      <c r="B625">
        <v>623</v>
      </c>
      <c r="C625" t="s">
        <v>530</v>
      </c>
      <c r="D625" t="s">
        <v>1252</v>
      </c>
      <c r="E625" t="s">
        <v>19218</v>
      </c>
      <c r="F625" t="s">
        <v>19218</v>
      </c>
      <c r="J625" t="s">
        <v>1812</v>
      </c>
      <c r="L625" t="s">
        <v>19219</v>
      </c>
      <c r="M625" t="s">
        <v>209</v>
      </c>
      <c r="N625" t="s">
        <v>1228</v>
      </c>
      <c r="O625" t="s">
        <v>1293</v>
      </c>
      <c r="P625" t="s">
        <v>19220</v>
      </c>
      <c r="Q625" t="s">
        <v>7755</v>
      </c>
      <c r="R625">
        <v>546328</v>
      </c>
      <c r="S625" t="s">
        <v>2130</v>
      </c>
      <c r="T625" t="s">
        <v>2130</v>
      </c>
      <c r="U625" t="s">
        <v>19221</v>
      </c>
      <c r="V625" t="s">
        <v>14554</v>
      </c>
      <c r="W625" t="s">
        <v>25626</v>
      </c>
      <c r="X625">
        <v>371367</v>
      </c>
      <c r="Z625">
        <v>327107</v>
      </c>
      <c r="AB625" t="s">
        <v>1749</v>
      </c>
      <c r="AC625" t="s">
        <v>1749</v>
      </c>
      <c r="AD625" t="s">
        <v>1749</v>
      </c>
      <c r="AE625" t="s">
        <v>22353</v>
      </c>
      <c r="AF625" t="s">
        <v>530</v>
      </c>
      <c r="AG625">
        <v>148</v>
      </c>
      <c r="AH625">
        <v>327107</v>
      </c>
      <c r="AI625" t="s">
        <v>25627</v>
      </c>
      <c r="AJ625" t="s">
        <v>25628</v>
      </c>
      <c r="AL625" t="s">
        <v>25629</v>
      </c>
      <c r="AN625" t="s">
        <v>19224</v>
      </c>
      <c r="AO625">
        <v>327107</v>
      </c>
      <c r="AP625" t="s">
        <v>1749</v>
      </c>
      <c r="AQ625" t="s">
        <v>218</v>
      </c>
      <c r="AR625" t="s">
        <v>25630</v>
      </c>
      <c r="AS625" t="s">
        <v>819</v>
      </c>
      <c r="AT625" t="s">
        <v>25631</v>
      </c>
      <c r="AU625" t="s">
        <v>1244</v>
      </c>
      <c r="AV625" t="s">
        <v>19219</v>
      </c>
      <c r="AW625" t="s">
        <v>25632</v>
      </c>
      <c r="AX625" t="s">
        <v>19227</v>
      </c>
      <c r="AY625" t="s">
        <v>25633</v>
      </c>
      <c r="BA625" t="s">
        <v>1749</v>
      </c>
    </row>
    <row r="626" spans="1:53">
      <c r="A626" t="str">
        <f t="shared" si="9"/>
        <v>청정 에너지 프로그램 CPA MM 025차</v>
      </c>
      <c r="B626">
        <v>624</v>
      </c>
      <c r="C626" t="s">
        <v>530</v>
      </c>
      <c r="D626" t="s">
        <v>1252</v>
      </c>
      <c r="E626" t="s">
        <v>19218</v>
      </c>
      <c r="F626" t="s">
        <v>19218</v>
      </c>
      <c r="J626" t="s">
        <v>1812</v>
      </c>
      <c r="L626" t="s">
        <v>19219</v>
      </c>
      <c r="M626" t="s">
        <v>209</v>
      </c>
      <c r="N626" t="s">
        <v>1228</v>
      </c>
      <c r="O626" t="s">
        <v>1293</v>
      </c>
      <c r="P626" t="s">
        <v>19220</v>
      </c>
      <c r="Q626" t="s">
        <v>7755</v>
      </c>
      <c r="R626">
        <v>546328</v>
      </c>
      <c r="S626" t="s">
        <v>2130</v>
      </c>
      <c r="T626" t="s">
        <v>2130</v>
      </c>
      <c r="U626" t="s">
        <v>19221</v>
      </c>
      <c r="V626" t="s">
        <v>14542</v>
      </c>
      <c r="W626" t="s">
        <v>25634</v>
      </c>
      <c r="X626">
        <v>897507</v>
      </c>
      <c r="Z626">
        <v>809705</v>
      </c>
      <c r="AB626" t="s">
        <v>1749</v>
      </c>
      <c r="AC626" t="s">
        <v>1749</v>
      </c>
      <c r="AD626" t="s">
        <v>1749</v>
      </c>
      <c r="AE626" t="s">
        <v>22353</v>
      </c>
      <c r="AF626" t="s">
        <v>530</v>
      </c>
      <c r="AG626">
        <v>148</v>
      </c>
      <c r="AH626">
        <v>809705</v>
      </c>
      <c r="AI626" t="s">
        <v>25635</v>
      </c>
      <c r="AJ626" t="s">
        <v>25636</v>
      </c>
      <c r="AK626" t="s">
        <v>25637</v>
      </c>
      <c r="AL626" t="s">
        <v>25638</v>
      </c>
      <c r="AN626" t="s">
        <v>19224</v>
      </c>
      <c r="AO626">
        <v>809705</v>
      </c>
      <c r="AP626" t="s">
        <v>1749</v>
      </c>
      <c r="AQ626" t="s">
        <v>218</v>
      </c>
      <c r="AR626" t="s">
        <v>25639</v>
      </c>
      <c r="AS626" t="s">
        <v>819</v>
      </c>
      <c r="AT626" t="s">
        <v>25640</v>
      </c>
      <c r="AU626" t="s">
        <v>1244</v>
      </c>
      <c r="AV626" t="s">
        <v>19219</v>
      </c>
      <c r="AW626" t="s">
        <v>25641</v>
      </c>
      <c r="AX626" t="s">
        <v>19227</v>
      </c>
      <c r="AY626" t="s">
        <v>25642</v>
      </c>
      <c r="BA626" t="s">
        <v>1749</v>
      </c>
    </row>
    <row r="627" spans="1:53">
      <c r="A627" t="str">
        <f t="shared" si="9"/>
        <v>대한민국이 지원하는 방글라데시 고효율 쿡스토브 프로그램 - CPA015차</v>
      </c>
      <c r="B627">
        <v>625</v>
      </c>
      <c r="C627" t="s">
        <v>22332</v>
      </c>
      <c r="D627" t="s">
        <v>1252</v>
      </c>
      <c r="E627" t="s">
        <v>19186</v>
      </c>
      <c r="F627" t="s">
        <v>19186</v>
      </c>
      <c r="J627" t="s">
        <v>1812</v>
      </c>
      <c r="L627" t="s">
        <v>19187</v>
      </c>
      <c r="M627" t="s">
        <v>209</v>
      </c>
      <c r="N627" t="s">
        <v>1228</v>
      </c>
      <c r="O627" t="s">
        <v>1293</v>
      </c>
      <c r="P627" t="s">
        <v>6366</v>
      </c>
      <c r="Q627" t="s">
        <v>19188</v>
      </c>
      <c r="R627">
        <v>7930721</v>
      </c>
      <c r="S627" t="s">
        <v>2130</v>
      </c>
      <c r="T627" t="s">
        <v>2130</v>
      </c>
      <c r="U627" t="s">
        <v>19189</v>
      </c>
      <c r="V627" t="s">
        <v>14542</v>
      </c>
      <c r="W627" t="s">
        <v>25634</v>
      </c>
      <c r="X627">
        <v>9150832</v>
      </c>
      <c r="Z627">
        <v>1720503</v>
      </c>
      <c r="AB627" t="s">
        <v>1749</v>
      </c>
      <c r="AC627" t="s">
        <v>1749</v>
      </c>
      <c r="AD627" t="s">
        <v>1749</v>
      </c>
      <c r="AE627" t="s">
        <v>25643</v>
      </c>
      <c r="AF627" t="s">
        <v>22332</v>
      </c>
      <c r="AG627">
        <v>2338</v>
      </c>
      <c r="AH627">
        <v>1720503</v>
      </c>
      <c r="AI627" t="s">
        <v>25644</v>
      </c>
      <c r="AJ627" t="s">
        <v>25645</v>
      </c>
      <c r="AK627" t="s">
        <v>25646</v>
      </c>
      <c r="AL627" t="s">
        <v>25647</v>
      </c>
      <c r="AN627" t="s">
        <v>19193</v>
      </c>
      <c r="AO627">
        <v>1720503</v>
      </c>
      <c r="AP627" t="s">
        <v>1749</v>
      </c>
      <c r="AQ627" t="s">
        <v>218</v>
      </c>
      <c r="AR627" t="s">
        <v>25639</v>
      </c>
      <c r="AS627" t="s">
        <v>819</v>
      </c>
      <c r="AT627" t="s">
        <v>25648</v>
      </c>
      <c r="AU627" t="s">
        <v>1244</v>
      </c>
      <c r="AV627" t="s">
        <v>19187</v>
      </c>
      <c r="AW627" t="s">
        <v>25641</v>
      </c>
      <c r="AX627" t="s">
        <v>19196</v>
      </c>
      <c r="AY627" t="s">
        <v>25649</v>
      </c>
      <c r="BA627" t="s">
        <v>1749</v>
      </c>
    </row>
    <row r="628" spans="1:53">
      <c r="A628" t="str">
        <f t="shared" si="9"/>
        <v>8.6MW PV 번들링 CDM 프로젝트1차</v>
      </c>
      <c r="B628">
        <v>626</v>
      </c>
      <c r="C628" t="s">
        <v>1932</v>
      </c>
      <c r="D628" t="s">
        <v>1933</v>
      </c>
      <c r="E628" t="s">
        <v>20848</v>
      </c>
      <c r="F628" t="s">
        <v>20763</v>
      </c>
      <c r="G628" t="s">
        <v>20764</v>
      </c>
      <c r="H628" t="s">
        <v>11843</v>
      </c>
      <c r="I628" t="s">
        <v>1937</v>
      </c>
      <c r="J628" t="s">
        <v>1938</v>
      </c>
      <c r="K628" t="s">
        <v>20765</v>
      </c>
      <c r="L628" t="s">
        <v>21692</v>
      </c>
      <c r="M628" t="s">
        <v>209</v>
      </c>
      <c r="N628" t="s">
        <v>1228</v>
      </c>
      <c r="O628" t="s">
        <v>1293</v>
      </c>
      <c r="P628" t="s">
        <v>1742</v>
      </c>
      <c r="Q628" t="s">
        <v>20849</v>
      </c>
      <c r="R628">
        <v>4171</v>
      </c>
      <c r="S628" t="s">
        <v>1324</v>
      </c>
      <c r="T628" t="s">
        <v>1325</v>
      </c>
      <c r="U628" t="s">
        <v>20850</v>
      </c>
      <c r="V628" t="s">
        <v>13413</v>
      </c>
      <c r="W628" t="s">
        <v>25650</v>
      </c>
      <c r="X628">
        <v>7188</v>
      </c>
      <c r="Z628">
        <v>4088</v>
      </c>
      <c r="AB628" t="s">
        <v>1749</v>
      </c>
      <c r="AC628" t="s">
        <v>1749</v>
      </c>
      <c r="AD628" t="s">
        <v>1749</v>
      </c>
      <c r="AE628" t="s">
        <v>25651</v>
      </c>
      <c r="AF628" t="s">
        <v>1932</v>
      </c>
      <c r="AG628">
        <v>4087</v>
      </c>
      <c r="AH628">
        <v>4088</v>
      </c>
      <c r="AI628" t="s">
        <v>25652</v>
      </c>
      <c r="AJ628" t="s">
        <v>25653</v>
      </c>
      <c r="AK628" t="s">
        <v>25654</v>
      </c>
      <c r="AL628" t="s">
        <v>25655</v>
      </c>
      <c r="AN628" t="s">
        <v>21695</v>
      </c>
      <c r="AO628">
        <v>4088</v>
      </c>
      <c r="AP628" t="s">
        <v>1749</v>
      </c>
      <c r="AQ628" t="s">
        <v>224</v>
      </c>
      <c r="AR628" t="s">
        <v>11200</v>
      </c>
      <c r="AS628" t="s">
        <v>819</v>
      </c>
      <c r="AT628" t="s">
        <v>25656</v>
      </c>
      <c r="AU628" t="s">
        <v>1244</v>
      </c>
      <c r="AV628" t="s">
        <v>21692</v>
      </c>
      <c r="AW628" t="s">
        <v>10693</v>
      </c>
      <c r="AX628">
        <v>10542</v>
      </c>
      <c r="AY628" t="s">
        <v>25657</v>
      </c>
      <c r="BA628" t="s">
        <v>1749</v>
      </c>
    </row>
    <row r="629" spans="1:53">
      <c r="A629" t="str">
        <f t="shared" si="9"/>
        <v>12MW PV 번들링 CDM 프로젝트1차</v>
      </c>
      <c r="B629">
        <v>627</v>
      </c>
      <c r="C629" t="s">
        <v>1932</v>
      </c>
      <c r="D629" t="s">
        <v>1933</v>
      </c>
      <c r="E629" t="s">
        <v>20848</v>
      </c>
      <c r="F629" t="s">
        <v>20763</v>
      </c>
      <c r="G629" t="s">
        <v>20764</v>
      </c>
      <c r="H629" t="s">
        <v>11843</v>
      </c>
      <c r="I629" t="s">
        <v>1937</v>
      </c>
      <c r="J629" t="s">
        <v>1938</v>
      </c>
      <c r="K629" t="s">
        <v>20765</v>
      </c>
      <c r="L629" t="s">
        <v>20767</v>
      </c>
      <c r="M629" t="s">
        <v>209</v>
      </c>
      <c r="N629" t="s">
        <v>1228</v>
      </c>
      <c r="O629" t="s">
        <v>1231</v>
      </c>
      <c r="P629" t="s">
        <v>4567</v>
      </c>
      <c r="Q629" t="s">
        <v>20849</v>
      </c>
      <c r="R629">
        <v>5172</v>
      </c>
      <c r="S629" t="s">
        <v>1324</v>
      </c>
      <c r="T629" t="s">
        <v>1325</v>
      </c>
      <c r="U629" t="s">
        <v>20850</v>
      </c>
      <c r="V629" t="s">
        <v>13413</v>
      </c>
      <c r="W629" t="s">
        <v>25650</v>
      </c>
      <c r="X629">
        <v>10081</v>
      </c>
      <c r="Z629">
        <v>5069</v>
      </c>
      <c r="AB629" t="s">
        <v>1749</v>
      </c>
      <c r="AC629" t="s">
        <v>1749</v>
      </c>
      <c r="AD629" t="s">
        <v>1749</v>
      </c>
      <c r="AE629" t="s">
        <v>25651</v>
      </c>
      <c r="AF629" t="s">
        <v>1932</v>
      </c>
      <c r="AG629">
        <v>5069</v>
      </c>
      <c r="AH629">
        <v>5069</v>
      </c>
      <c r="AI629" t="s">
        <v>25658</v>
      </c>
      <c r="AJ629" t="s">
        <v>25659</v>
      </c>
      <c r="AK629" t="s">
        <v>25660</v>
      </c>
      <c r="AL629" t="s">
        <v>25661</v>
      </c>
      <c r="AN629" t="s">
        <v>20852</v>
      </c>
      <c r="AO629">
        <v>5069</v>
      </c>
      <c r="AP629" t="s">
        <v>1749</v>
      </c>
      <c r="AQ629" t="s">
        <v>224</v>
      </c>
      <c r="AR629" t="s">
        <v>11200</v>
      </c>
      <c r="AS629" t="s">
        <v>819</v>
      </c>
      <c r="AT629" t="s">
        <v>25662</v>
      </c>
      <c r="AU629" t="s">
        <v>1244</v>
      </c>
      <c r="AV629" t="s">
        <v>20767</v>
      </c>
      <c r="AW629" t="s">
        <v>25663</v>
      </c>
      <c r="AX629">
        <v>10544</v>
      </c>
      <c r="AY629" t="s">
        <v>25664</v>
      </c>
      <c r="BA629" t="s">
        <v>1749</v>
      </c>
    </row>
    <row r="630" spans="1:53">
      <c r="A630" t="str">
        <f t="shared" si="9"/>
        <v>왐푸 수력발전사업1차</v>
      </c>
      <c r="B630">
        <v>628</v>
      </c>
      <c r="C630" t="s">
        <v>24381</v>
      </c>
      <c r="D630" t="s">
        <v>1478</v>
      </c>
      <c r="E630" t="s">
        <v>19827</v>
      </c>
      <c r="F630" t="s">
        <v>22283</v>
      </c>
      <c r="G630" t="s">
        <v>22274</v>
      </c>
      <c r="J630" t="s">
        <v>22275</v>
      </c>
      <c r="K630" t="s">
        <v>22276</v>
      </c>
      <c r="L630" t="s">
        <v>22284</v>
      </c>
      <c r="M630" t="s">
        <v>209</v>
      </c>
      <c r="N630" t="s">
        <v>1228</v>
      </c>
      <c r="O630" t="s">
        <v>1231</v>
      </c>
      <c r="P630" t="s">
        <v>6234</v>
      </c>
      <c r="Q630" t="s">
        <v>19833</v>
      </c>
      <c r="R630">
        <v>241634</v>
      </c>
      <c r="S630" t="s">
        <v>1324</v>
      </c>
      <c r="T630" t="s">
        <v>1325</v>
      </c>
      <c r="U630" t="s">
        <v>22285</v>
      </c>
      <c r="V630" t="s">
        <v>13413</v>
      </c>
      <c r="W630" t="s">
        <v>25665</v>
      </c>
      <c r="X630">
        <v>966536</v>
      </c>
      <c r="Z630">
        <v>78045</v>
      </c>
      <c r="AB630">
        <v>5801</v>
      </c>
      <c r="AC630" t="s">
        <v>1749</v>
      </c>
      <c r="AD630" t="s">
        <v>1749</v>
      </c>
      <c r="AE630" t="s">
        <v>25666</v>
      </c>
      <c r="AF630" t="s">
        <v>24381</v>
      </c>
      <c r="AG630">
        <v>108223</v>
      </c>
      <c r="AH630">
        <v>78045</v>
      </c>
      <c r="AI630" t="s">
        <v>25667</v>
      </c>
      <c r="AJ630" t="s">
        <v>25668</v>
      </c>
      <c r="AK630" t="s">
        <v>25669</v>
      </c>
      <c r="AL630" t="s">
        <v>25670</v>
      </c>
      <c r="AM630" t="s">
        <v>25671</v>
      </c>
      <c r="AN630" t="s">
        <v>22288</v>
      </c>
      <c r="AO630">
        <v>78045</v>
      </c>
      <c r="AP630" t="s">
        <v>1749</v>
      </c>
      <c r="AQ630" t="s">
        <v>224</v>
      </c>
      <c r="AR630" t="s">
        <v>11200</v>
      </c>
      <c r="AS630" t="s">
        <v>819</v>
      </c>
      <c r="AT630" t="s">
        <v>25672</v>
      </c>
      <c r="AU630" t="s">
        <v>1244</v>
      </c>
      <c r="AV630" t="s">
        <v>19843</v>
      </c>
      <c r="AW630" t="s">
        <v>12385</v>
      </c>
      <c r="AX630">
        <v>5368</v>
      </c>
      <c r="AY630" t="s">
        <v>25673</v>
      </c>
      <c r="AZ630" t="s">
        <v>25674</v>
      </c>
      <c r="BA630" t="s">
        <v>1749</v>
      </c>
    </row>
    <row r="631" spans="1:53">
      <c r="A631" t="str">
        <f t="shared" si="9"/>
        <v>왐푸 수력발전사업2차</v>
      </c>
      <c r="B631">
        <v>629</v>
      </c>
      <c r="C631" t="s">
        <v>24381</v>
      </c>
      <c r="D631" t="s">
        <v>1478</v>
      </c>
      <c r="E631" t="s">
        <v>19827</v>
      </c>
      <c r="F631" t="s">
        <v>22283</v>
      </c>
      <c r="G631" t="s">
        <v>22274</v>
      </c>
      <c r="J631" t="s">
        <v>22275</v>
      </c>
      <c r="K631" t="s">
        <v>22276</v>
      </c>
      <c r="L631" t="s">
        <v>22284</v>
      </c>
      <c r="M631" t="s">
        <v>209</v>
      </c>
      <c r="N631" t="s">
        <v>1228</v>
      </c>
      <c r="O631" t="s">
        <v>1231</v>
      </c>
      <c r="P631" t="s">
        <v>6234</v>
      </c>
      <c r="Q631" t="s">
        <v>19833</v>
      </c>
      <c r="R631">
        <v>241634</v>
      </c>
      <c r="S631" t="s">
        <v>1324</v>
      </c>
      <c r="T631" t="s">
        <v>1325</v>
      </c>
      <c r="U631" t="s">
        <v>22285</v>
      </c>
      <c r="V631" t="s">
        <v>13427</v>
      </c>
      <c r="W631" t="s">
        <v>25675</v>
      </c>
      <c r="X631">
        <v>221774</v>
      </c>
      <c r="Z631">
        <v>30178</v>
      </c>
      <c r="AB631" t="s">
        <v>1749</v>
      </c>
      <c r="AC631" t="s">
        <v>1749</v>
      </c>
      <c r="AD631" t="s">
        <v>1749</v>
      </c>
      <c r="AE631" t="s">
        <v>25666</v>
      </c>
      <c r="AF631" t="s">
        <v>24381</v>
      </c>
      <c r="AG631">
        <v>108223</v>
      </c>
      <c r="AH631">
        <v>30178</v>
      </c>
      <c r="AI631" t="s">
        <v>25676</v>
      </c>
      <c r="AJ631" t="s">
        <v>25677</v>
      </c>
      <c r="AK631" t="s">
        <v>25678</v>
      </c>
      <c r="AL631" t="s">
        <v>25679</v>
      </c>
      <c r="AM631" t="s">
        <v>25680</v>
      </c>
      <c r="AN631" t="s">
        <v>22288</v>
      </c>
      <c r="AO631">
        <v>30178</v>
      </c>
      <c r="AP631" t="s">
        <v>1749</v>
      </c>
      <c r="AQ631" t="s">
        <v>224</v>
      </c>
      <c r="AR631" t="s">
        <v>11200</v>
      </c>
      <c r="AS631" t="s">
        <v>819</v>
      </c>
      <c r="AT631" t="s">
        <v>25681</v>
      </c>
      <c r="AU631" t="s">
        <v>1244</v>
      </c>
      <c r="AV631" t="s">
        <v>19843</v>
      </c>
      <c r="AW631" t="s">
        <v>25682</v>
      </c>
      <c r="AX631">
        <v>5368</v>
      </c>
      <c r="AY631" t="s">
        <v>25683</v>
      </c>
      <c r="BA631" t="s">
        <v>1749</v>
      </c>
    </row>
    <row r="632" spans="1:53">
      <c r="A632" t="str">
        <f t="shared" si="9"/>
        <v>왐푸 수력발전사업3차</v>
      </c>
      <c r="B632">
        <v>630</v>
      </c>
      <c r="C632" t="s">
        <v>24381</v>
      </c>
      <c r="D632" t="s">
        <v>1478</v>
      </c>
      <c r="E632" t="s">
        <v>19827</v>
      </c>
      <c r="F632" t="s">
        <v>22283</v>
      </c>
      <c r="G632" t="s">
        <v>22274</v>
      </c>
      <c r="J632" t="s">
        <v>22275</v>
      </c>
      <c r="K632" t="s">
        <v>22276</v>
      </c>
      <c r="L632" t="s">
        <v>22284</v>
      </c>
      <c r="M632" t="s">
        <v>209</v>
      </c>
      <c r="N632" t="s">
        <v>1228</v>
      </c>
      <c r="O632" t="s">
        <v>1231</v>
      </c>
      <c r="P632" t="s">
        <v>6234</v>
      </c>
      <c r="Q632" t="s">
        <v>19833</v>
      </c>
      <c r="R632">
        <v>241634</v>
      </c>
      <c r="S632" t="s">
        <v>1324</v>
      </c>
      <c r="T632" t="s">
        <v>1325</v>
      </c>
      <c r="U632" t="s">
        <v>22285</v>
      </c>
      <c r="V632" t="s">
        <v>14315</v>
      </c>
      <c r="W632" t="s">
        <v>25684</v>
      </c>
      <c r="X632">
        <v>262156</v>
      </c>
      <c r="Z632">
        <v>46906</v>
      </c>
      <c r="AB632" t="s">
        <v>1749</v>
      </c>
      <c r="AC632" t="s">
        <v>1749</v>
      </c>
      <c r="AD632" t="s">
        <v>1749</v>
      </c>
      <c r="AE632" t="s">
        <v>25666</v>
      </c>
      <c r="AF632" t="s">
        <v>24381</v>
      </c>
      <c r="AG632">
        <v>108223</v>
      </c>
      <c r="AH632">
        <v>46906</v>
      </c>
      <c r="AI632" t="s">
        <v>25685</v>
      </c>
      <c r="AJ632" t="s">
        <v>25686</v>
      </c>
      <c r="AK632" t="s">
        <v>25687</v>
      </c>
      <c r="AL632" t="s">
        <v>25688</v>
      </c>
      <c r="AM632" t="s">
        <v>25689</v>
      </c>
      <c r="AN632" t="s">
        <v>22288</v>
      </c>
      <c r="AO632">
        <v>46906</v>
      </c>
      <c r="AP632" t="s">
        <v>1749</v>
      </c>
      <c r="AQ632" t="s">
        <v>224</v>
      </c>
      <c r="AR632" t="s">
        <v>11200</v>
      </c>
      <c r="AS632" t="s">
        <v>819</v>
      </c>
      <c r="AT632" t="s">
        <v>25690</v>
      </c>
      <c r="AU632" t="s">
        <v>1244</v>
      </c>
      <c r="AV632" t="s">
        <v>19843</v>
      </c>
      <c r="AW632" t="s">
        <v>9326</v>
      </c>
      <c r="AX632">
        <v>5368</v>
      </c>
      <c r="AY632" t="s">
        <v>25691</v>
      </c>
      <c r="BA632" t="s">
        <v>1749</v>
      </c>
    </row>
    <row r="633" spans="1:53">
      <c r="A633" t="str">
        <f t="shared" si="9"/>
        <v>왐푸 수력발전사업4차</v>
      </c>
      <c r="B633">
        <v>631</v>
      </c>
      <c r="C633" t="s">
        <v>24381</v>
      </c>
      <c r="D633" t="s">
        <v>1478</v>
      </c>
      <c r="E633" t="s">
        <v>19827</v>
      </c>
      <c r="F633" t="s">
        <v>22283</v>
      </c>
      <c r="G633" t="s">
        <v>22274</v>
      </c>
      <c r="J633" t="s">
        <v>22275</v>
      </c>
      <c r="K633" t="s">
        <v>22276</v>
      </c>
      <c r="L633" t="s">
        <v>22284</v>
      </c>
      <c r="M633" t="s">
        <v>209</v>
      </c>
      <c r="N633" t="s">
        <v>1228</v>
      </c>
      <c r="O633" t="s">
        <v>1231</v>
      </c>
      <c r="P633" t="s">
        <v>6234</v>
      </c>
      <c r="Q633" t="s">
        <v>19833</v>
      </c>
      <c r="R633">
        <v>241634</v>
      </c>
      <c r="S633" t="s">
        <v>1324</v>
      </c>
      <c r="T633" t="s">
        <v>1325</v>
      </c>
      <c r="U633" t="s">
        <v>22285</v>
      </c>
      <c r="V633" t="s">
        <v>14303</v>
      </c>
      <c r="W633" t="s">
        <v>25471</v>
      </c>
      <c r="X633">
        <v>162192</v>
      </c>
      <c r="Z633">
        <v>32055</v>
      </c>
      <c r="AB633" t="s">
        <v>1749</v>
      </c>
      <c r="AC633" t="s">
        <v>1749</v>
      </c>
      <c r="AD633" t="s">
        <v>1749</v>
      </c>
      <c r="AE633" t="s">
        <v>25692</v>
      </c>
      <c r="AF633" t="s">
        <v>24381</v>
      </c>
      <c r="AG633">
        <v>108223</v>
      </c>
      <c r="AH633">
        <v>32055</v>
      </c>
      <c r="AI633" t="s">
        <v>25693</v>
      </c>
      <c r="AJ633" t="s">
        <v>25694</v>
      </c>
      <c r="AK633" t="s">
        <v>25695</v>
      </c>
      <c r="AL633" t="s">
        <v>25696</v>
      </c>
      <c r="AM633" t="s">
        <v>25697</v>
      </c>
      <c r="AN633" t="s">
        <v>22288</v>
      </c>
      <c r="AO633">
        <v>32055</v>
      </c>
      <c r="AP633" t="s">
        <v>1749</v>
      </c>
      <c r="AQ633" t="s">
        <v>224</v>
      </c>
      <c r="AR633" t="s">
        <v>11200</v>
      </c>
      <c r="AS633" t="s">
        <v>819</v>
      </c>
      <c r="AT633" t="s">
        <v>25698</v>
      </c>
      <c r="AU633" t="s">
        <v>1244</v>
      </c>
      <c r="AV633" t="s">
        <v>19843</v>
      </c>
      <c r="AW633" t="s">
        <v>9590</v>
      </c>
      <c r="AX633">
        <v>5368</v>
      </c>
      <c r="AY633" t="s">
        <v>25699</v>
      </c>
      <c r="BA633" t="s">
        <v>1749</v>
      </c>
    </row>
    <row r="634" spans="1:53">
      <c r="A634" t="str">
        <f t="shared" si="9"/>
        <v>왐푸 수력 CDM 사업 1차</v>
      </c>
      <c r="B634">
        <v>632</v>
      </c>
      <c r="C634" t="s">
        <v>24381</v>
      </c>
      <c r="D634" t="s">
        <v>4002</v>
      </c>
      <c r="E634" t="s">
        <v>19827</v>
      </c>
      <c r="F634" t="s">
        <v>19828</v>
      </c>
      <c r="G634" t="s">
        <v>19829</v>
      </c>
      <c r="H634" t="s">
        <v>13782</v>
      </c>
      <c r="I634" t="s">
        <v>1736</v>
      </c>
      <c r="J634" t="s">
        <v>19830</v>
      </c>
      <c r="K634" t="s">
        <v>19831</v>
      </c>
      <c r="L634" t="s">
        <v>19832</v>
      </c>
      <c r="M634" t="s">
        <v>209</v>
      </c>
      <c r="N634" t="s">
        <v>1228</v>
      </c>
      <c r="O634" t="s">
        <v>1231</v>
      </c>
      <c r="P634" t="s">
        <v>6234</v>
      </c>
      <c r="Q634" t="s">
        <v>19833</v>
      </c>
      <c r="R634">
        <v>241634</v>
      </c>
      <c r="S634" t="s">
        <v>1324</v>
      </c>
      <c r="T634" t="s">
        <v>1325</v>
      </c>
      <c r="U634" t="s">
        <v>19834</v>
      </c>
      <c r="V634" t="s">
        <v>13413</v>
      </c>
      <c r="W634" t="s">
        <v>25665</v>
      </c>
      <c r="X634">
        <v>966536</v>
      </c>
      <c r="Z634">
        <v>179504</v>
      </c>
      <c r="AB634">
        <v>13341</v>
      </c>
      <c r="AC634" t="s">
        <v>1749</v>
      </c>
      <c r="AD634" t="s">
        <v>1749</v>
      </c>
      <c r="AE634" t="s">
        <v>25666</v>
      </c>
      <c r="AF634" t="s">
        <v>24381</v>
      </c>
      <c r="AG634">
        <v>179504</v>
      </c>
      <c r="AH634">
        <v>179504</v>
      </c>
      <c r="AI634" t="s">
        <v>25667</v>
      </c>
      <c r="AJ634" t="s">
        <v>25668</v>
      </c>
      <c r="AK634" t="s">
        <v>25700</v>
      </c>
      <c r="AL634" t="s">
        <v>25701</v>
      </c>
      <c r="AM634" t="s">
        <v>25702</v>
      </c>
      <c r="AN634" t="s">
        <v>19838</v>
      </c>
      <c r="AO634">
        <v>179504</v>
      </c>
      <c r="AP634" t="s">
        <v>1749</v>
      </c>
      <c r="AQ634" t="s">
        <v>224</v>
      </c>
      <c r="AR634" t="s">
        <v>11200</v>
      </c>
      <c r="AS634" t="s">
        <v>819</v>
      </c>
      <c r="AT634" t="s">
        <v>25703</v>
      </c>
      <c r="AU634" t="s">
        <v>1244</v>
      </c>
      <c r="AV634" t="s">
        <v>19841</v>
      </c>
      <c r="AW634" t="s">
        <v>12385</v>
      </c>
      <c r="AX634">
        <v>5368</v>
      </c>
      <c r="AY634" t="s">
        <v>25704</v>
      </c>
      <c r="AZ634" t="s">
        <v>25705</v>
      </c>
      <c r="BA634" t="s">
        <v>1749</v>
      </c>
    </row>
    <row r="635" spans="1:53">
      <c r="A635" t="str">
        <f t="shared" si="9"/>
        <v>왐푸 수력 CDM 사업 2차</v>
      </c>
      <c r="B635">
        <v>633</v>
      </c>
      <c r="C635" t="s">
        <v>24381</v>
      </c>
      <c r="D635" t="s">
        <v>4002</v>
      </c>
      <c r="E635" t="s">
        <v>19827</v>
      </c>
      <c r="F635" t="s">
        <v>19828</v>
      </c>
      <c r="G635" t="s">
        <v>19829</v>
      </c>
      <c r="H635" t="s">
        <v>13782</v>
      </c>
      <c r="I635" t="s">
        <v>1736</v>
      </c>
      <c r="J635" t="s">
        <v>19830</v>
      </c>
      <c r="K635" t="s">
        <v>19831</v>
      </c>
      <c r="L635" t="s">
        <v>19832</v>
      </c>
      <c r="M635" t="s">
        <v>209</v>
      </c>
      <c r="N635" t="s">
        <v>1228</v>
      </c>
      <c r="O635" t="s">
        <v>1231</v>
      </c>
      <c r="P635" t="s">
        <v>6234</v>
      </c>
      <c r="Q635" t="s">
        <v>19833</v>
      </c>
      <c r="R635">
        <v>241634</v>
      </c>
      <c r="S635" t="s">
        <v>1324</v>
      </c>
      <c r="T635" t="s">
        <v>1325</v>
      </c>
      <c r="U635" t="s">
        <v>19834</v>
      </c>
      <c r="V635" t="s">
        <v>13427</v>
      </c>
      <c r="W635" t="s">
        <v>25675</v>
      </c>
      <c r="X635">
        <v>221774</v>
      </c>
      <c r="Z635">
        <v>69411</v>
      </c>
      <c r="AB635" t="s">
        <v>1749</v>
      </c>
      <c r="AC635" t="s">
        <v>1749</v>
      </c>
      <c r="AD635" t="s">
        <v>1749</v>
      </c>
      <c r="AE635" t="s">
        <v>25666</v>
      </c>
      <c r="AF635" t="s">
        <v>24381</v>
      </c>
      <c r="AG635">
        <v>179504</v>
      </c>
      <c r="AH635">
        <v>69411</v>
      </c>
      <c r="AI635" t="s">
        <v>25706</v>
      </c>
      <c r="AJ635" t="s">
        <v>25677</v>
      </c>
      <c r="AK635" t="s">
        <v>25707</v>
      </c>
      <c r="AL635" t="s">
        <v>25708</v>
      </c>
      <c r="AM635" t="s">
        <v>25709</v>
      </c>
      <c r="AN635" t="s">
        <v>19838</v>
      </c>
      <c r="AO635">
        <v>69411</v>
      </c>
      <c r="AP635" t="s">
        <v>1749</v>
      </c>
      <c r="AQ635" t="s">
        <v>224</v>
      </c>
      <c r="AR635" t="s">
        <v>11200</v>
      </c>
      <c r="AS635" t="s">
        <v>819</v>
      </c>
      <c r="AT635" t="s">
        <v>25710</v>
      </c>
      <c r="AU635" t="s">
        <v>1244</v>
      </c>
      <c r="AV635" t="s">
        <v>19841</v>
      </c>
      <c r="AW635" t="s">
        <v>25682</v>
      </c>
      <c r="AX635">
        <v>5368</v>
      </c>
      <c r="AY635" t="s">
        <v>25711</v>
      </c>
      <c r="BA635" t="s">
        <v>1749</v>
      </c>
    </row>
    <row r="636" spans="1:53">
      <c r="A636" t="str">
        <f t="shared" si="9"/>
        <v>왐푸 수력 CDM 사업 3차</v>
      </c>
      <c r="B636">
        <v>634</v>
      </c>
      <c r="C636" t="s">
        <v>24381</v>
      </c>
      <c r="D636" t="s">
        <v>4002</v>
      </c>
      <c r="E636" t="s">
        <v>19827</v>
      </c>
      <c r="F636" t="s">
        <v>19828</v>
      </c>
      <c r="G636" t="s">
        <v>19829</v>
      </c>
      <c r="H636" t="s">
        <v>13782</v>
      </c>
      <c r="I636" t="s">
        <v>1736</v>
      </c>
      <c r="J636" t="s">
        <v>19830</v>
      </c>
      <c r="K636" t="s">
        <v>19831</v>
      </c>
      <c r="L636" t="s">
        <v>19832</v>
      </c>
      <c r="M636" t="s">
        <v>209</v>
      </c>
      <c r="N636" t="s">
        <v>1228</v>
      </c>
      <c r="O636" t="s">
        <v>1231</v>
      </c>
      <c r="P636" t="s">
        <v>6234</v>
      </c>
      <c r="Q636" t="s">
        <v>19833</v>
      </c>
      <c r="R636">
        <v>241634</v>
      </c>
      <c r="S636" t="s">
        <v>1324</v>
      </c>
      <c r="T636" t="s">
        <v>1325</v>
      </c>
      <c r="U636" t="s">
        <v>19834</v>
      </c>
      <c r="V636" t="s">
        <v>14315</v>
      </c>
      <c r="W636" t="s">
        <v>25684</v>
      </c>
      <c r="X636">
        <v>262156</v>
      </c>
      <c r="Z636">
        <v>107885</v>
      </c>
      <c r="AB636" t="s">
        <v>1749</v>
      </c>
      <c r="AC636" t="s">
        <v>1749</v>
      </c>
      <c r="AD636" t="s">
        <v>1749</v>
      </c>
      <c r="AE636" t="s">
        <v>25666</v>
      </c>
      <c r="AF636" t="s">
        <v>24381</v>
      </c>
      <c r="AG636">
        <v>179504</v>
      </c>
      <c r="AH636">
        <v>107885</v>
      </c>
      <c r="AI636" t="s">
        <v>25685</v>
      </c>
      <c r="AJ636" t="s">
        <v>25686</v>
      </c>
      <c r="AK636" t="s">
        <v>25712</v>
      </c>
      <c r="AL636" t="s">
        <v>25713</v>
      </c>
      <c r="AM636" t="s">
        <v>25714</v>
      </c>
      <c r="AN636" t="s">
        <v>19838</v>
      </c>
      <c r="AO636">
        <v>107885</v>
      </c>
      <c r="AP636" t="s">
        <v>1749</v>
      </c>
      <c r="AQ636" t="s">
        <v>224</v>
      </c>
      <c r="AR636" t="s">
        <v>11200</v>
      </c>
      <c r="AS636" t="s">
        <v>819</v>
      </c>
      <c r="AT636" t="s">
        <v>25715</v>
      </c>
      <c r="AU636" t="s">
        <v>1244</v>
      </c>
      <c r="AV636" t="s">
        <v>19841</v>
      </c>
      <c r="AW636" t="s">
        <v>9326</v>
      </c>
      <c r="AX636">
        <v>5368</v>
      </c>
      <c r="AY636" t="s">
        <v>25716</v>
      </c>
      <c r="BA636" t="s">
        <v>1749</v>
      </c>
    </row>
    <row r="637" spans="1:53">
      <c r="A637" t="str">
        <f t="shared" si="9"/>
        <v>왐푸 수력 CDM 사업 4차</v>
      </c>
      <c r="B637">
        <v>635</v>
      </c>
      <c r="C637" t="s">
        <v>24381</v>
      </c>
      <c r="D637" t="s">
        <v>4002</v>
      </c>
      <c r="E637" t="s">
        <v>19827</v>
      </c>
      <c r="F637" t="s">
        <v>19828</v>
      </c>
      <c r="G637" t="s">
        <v>25717</v>
      </c>
      <c r="H637" t="s">
        <v>25575</v>
      </c>
      <c r="I637" t="s">
        <v>1848</v>
      </c>
      <c r="J637" t="s">
        <v>19830</v>
      </c>
      <c r="K637" t="s">
        <v>25718</v>
      </c>
      <c r="L637" t="s">
        <v>19832</v>
      </c>
      <c r="M637" t="s">
        <v>209</v>
      </c>
      <c r="N637" t="s">
        <v>1228</v>
      </c>
      <c r="O637" t="s">
        <v>1231</v>
      </c>
      <c r="P637" t="s">
        <v>6234</v>
      </c>
      <c r="Q637" t="s">
        <v>19833</v>
      </c>
      <c r="R637">
        <v>241634</v>
      </c>
      <c r="S637" t="s">
        <v>1324</v>
      </c>
      <c r="T637" t="s">
        <v>1325</v>
      </c>
      <c r="U637" t="s">
        <v>19834</v>
      </c>
      <c r="V637" t="s">
        <v>14303</v>
      </c>
      <c r="W637" t="s">
        <v>25471</v>
      </c>
      <c r="X637">
        <v>162192</v>
      </c>
      <c r="Z637">
        <v>73726</v>
      </c>
      <c r="AB637" t="s">
        <v>1749</v>
      </c>
      <c r="AC637" t="s">
        <v>1749</v>
      </c>
      <c r="AD637" t="s">
        <v>1749</v>
      </c>
      <c r="AE637" t="s">
        <v>25692</v>
      </c>
      <c r="AF637" t="s">
        <v>24381</v>
      </c>
      <c r="AG637">
        <v>179504</v>
      </c>
      <c r="AH637">
        <v>73726</v>
      </c>
      <c r="AI637" t="s">
        <v>25693</v>
      </c>
      <c r="AJ637" t="s">
        <v>25694</v>
      </c>
      <c r="AK637" t="s">
        <v>25719</v>
      </c>
      <c r="AL637" t="s">
        <v>25720</v>
      </c>
      <c r="AM637" t="s">
        <v>25721</v>
      </c>
      <c r="AN637" t="s">
        <v>19838</v>
      </c>
      <c r="AO637">
        <v>73726</v>
      </c>
      <c r="AP637" t="s">
        <v>1749</v>
      </c>
      <c r="AQ637" t="s">
        <v>224</v>
      </c>
      <c r="AR637" t="s">
        <v>11200</v>
      </c>
      <c r="AS637" t="s">
        <v>819</v>
      </c>
      <c r="AT637" t="s">
        <v>25722</v>
      </c>
      <c r="AU637" t="s">
        <v>1244</v>
      </c>
      <c r="AV637" t="s">
        <v>19841</v>
      </c>
      <c r="AW637" t="s">
        <v>9590</v>
      </c>
      <c r="AX637">
        <v>5368</v>
      </c>
      <c r="AY637" t="s">
        <v>25723</v>
      </c>
      <c r="BA637" t="s">
        <v>1749</v>
      </c>
    </row>
    <row r="638" spans="1:53">
      <c r="A638" t="str">
        <f t="shared" si="9"/>
        <v>인도 청정에너지 기기 보급 사업 (PoA 9181-CPA 30)3차</v>
      </c>
      <c r="B638">
        <v>636</v>
      </c>
      <c r="C638" t="s">
        <v>832</v>
      </c>
      <c r="D638" t="s">
        <v>20590</v>
      </c>
      <c r="E638" t="s">
        <v>20591</v>
      </c>
      <c r="F638" t="s">
        <v>20591</v>
      </c>
      <c r="G638" t="s">
        <v>20592</v>
      </c>
      <c r="J638" t="s">
        <v>20593</v>
      </c>
      <c r="K638" t="s">
        <v>20594</v>
      </c>
      <c r="L638" t="s">
        <v>20595</v>
      </c>
      <c r="M638" t="s">
        <v>209</v>
      </c>
      <c r="N638" t="s">
        <v>1228</v>
      </c>
      <c r="O638" t="s">
        <v>1231</v>
      </c>
      <c r="P638" t="s">
        <v>20596</v>
      </c>
      <c r="Q638" t="s">
        <v>20597</v>
      </c>
      <c r="R638">
        <v>235610</v>
      </c>
      <c r="S638" t="s">
        <v>2130</v>
      </c>
      <c r="T638" t="s">
        <v>2130</v>
      </c>
      <c r="U638" t="s">
        <v>20598</v>
      </c>
      <c r="V638" t="s">
        <v>14315</v>
      </c>
      <c r="W638" t="s">
        <v>25724</v>
      </c>
      <c r="X638">
        <v>14345</v>
      </c>
      <c r="Z638">
        <v>26</v>
      </c>
      <c r="AB638" t="s">
        <v>1749</v>
      </c>
      <c r="AC638" t="s">
        <v>1749</v>
      </c>
      <c r="AD638" t="s">
        <v>1749</v>
      </c>
      <c r="AE638" t="s">
        <v>22374</v>
      </c>
      <c r="AF638" t="s">
        <v>832</v>
      </c>
      <c r="AG638">
        <v>1</v>
      </c>
      <c r="AH638">
        <v>26</v>
      </c>
      <c r="AI638" t="s">
        <v>25725</v>
      </c>
      <c r="AJ638" t="s">
        <v>25726</v>
      </c>
      <c r="AK638" t="s">
        <v>25727</v>
      </c>
      <c r="AL638" t="s">
        <v>25728</v>
      </c>
      <c r="AN638" t="s">
        <v>20601</v>
      </c>
      <c r="AO638">
        <v>26</v>
      </c>
      <c r="AP638" t="s">
        <v>1749</v>
      </c>
      <c r="AQ638" t="s">
        <v>224</v>
      </c>
      <c r="AR638" t="s">
        <v>18510</v>
      </c>
      <c r="AS638" t="s">
        <v>819</v>
      </c>
      <c r="AT638" t="s">
        <v>25729</v>
      </c>
      <c r="AU638" t="s">
        <v>1244</v>
      </c>
      <c r="AV638" t="s">
        <v>20595</v>
      </c>
      <c r="AW638" t="s">
        <v>25730</v>
      </c>
      <c r="AX638" t="s">
        <v>20605</v>
      </c>
      <c r="AY638" t="s">
        <v>25731</v>
      </c>
      <c r="BA638" t="s">
        <v>1749</v>
      </c>
    </row>
    <row r="639" spans="1:53">
      <c r="A639" t="str">
        <f t="shared" si="9"/>
        <v>인도 청정에너지 기기 보급 사업 (PoA 9181-CPA 30)2차</v>
      </c>
      <c r="B639">
        <v>637</v>
      </c>
      <c r="C639" t="s">
        <v>832</v>
      </c>
      <c r="D639" t="s">
        <v>20590</v>
      </c>
      <c r="E639" t="s">
        <v>20591</v>
      </c>
      <c r="F639" t="s">
        <v>20591</v>
      </c>
      <c r="G639" t="s">
        <v>20592</v>
      </c>
      <c r="J639" t="s">
        <v>20593</v>
      </c>
      <c r="K639" t="s">
        <v>20594</v>
      </c>
      <c r="L639" t="s">
        <v>20595</v>
      </c>
      <c r="M639" t="s">
        <v>209</v>
      </c>
      <c r="N639" t="s">
        <v>1228</v>
      </c>
      <c r="O639" t="s">
        <v>1231</v>
      </c>
      <c r="P639" t="s">
        <v>20596</v>
      </c>
      <c r="Q639" t="s">
        <v>20597</v>
      </c>
      <c r="R639">
        <v>235610</v>
      </c>
      <c r="S639" t="s">
        <v>2130</v>
      </c>
      <c r="T639" t="s">
        <v>2130</v>
      </c>
      <c r="U639" t="s">
        <v>20598</v>
      </c>
      <c r="V639" t="s">
        <v>13427</v>
      </c>
      <c r="W639" t="s">
        <v>25732</v>
      </c>
      <c r="X639">
        <v>11628</v>
      </c>
      <c r="Z639">
        <v>14</v>
      </c>
      <c r="AB639" t="s">
        <v>1749</v>
      </c>
      <c r="AC639" t="s">
        <v>1749</v>
      </c>
      <c r="AD639" t="s">
        <v>1749</v>
      </c>
      <c r="AE639" t="s">
        <v>22374</v>
      </c>
      <c r="AF639" t="s">
        <v>832</v>
      </c>
      <c r="AG639">
        <v>1</v>
      </c>
      <c r="AH639">
        <v>14</v>
      </c>
      <c r="AI639" t="s">
        <v>25733</v>
      </c>
      <c r="AJ639" t="s">
        <v>25734</v>
      </c>
      <c r="AK639" t="s">
        <v>25735</v>
      </c>
      <c r="AL639" t="s">
        <v>25736</v>
      </c>
      <c r="AN639" t="s">
        <v>20601</v>
      </c>
      <c r="AO639">
        <v>14</v>
      </c>
      <c r="AP639" t="s">
        <v>1749</v>
      </c>
      <c r="AQ639" t="s">
        <v>224</v>
      </c>
      <c r="AR639" t="s">
        <v>18510</v>
      </c>
      <c r="AS639" t="s">
        <v>819</v>
      </c>
      <c r="AT639" t="s">
        <v>25737</v>
      </c>
      <c r="AU639" t="s">
        <v>1244</v>
      </c>
      <c r="AV639" t="s">
        <v>20595</v>
      </c>
      <c r="AW639" t="s">
        <v>11147</v>
      </c>
      <c r="AX639" t="s">
        <v>20605</v>
      </c>
      <c r="AY639" t="s">
        <v>25738</v>
      </c>
      <c r="BA639" t="s">
        <v>1749</v>
      </c>
    </row>
    <row r="640" spans="1:53">
      <c r="A640" t="str">
        <f t="shared" si="9"/>
        <v>인도 청정에너지 기기 보급 사업 (PoA 9181-CPA 30)1차</v>
      </c>
      <c r="B640">
        <v>638</v>
      </c>
      <c r="C640" t="s">
        <v>832</v>
      </c>
      <c r="D640" t="s">
        <v>20590</v>
      </c>
      <c r="E640" t="s">
        <v>20591</v>
      </c>
      <c r="F640" t="s">
        <v>20591</v>
      </c>
      <c r="G640" t="s">
        <v>20592</v>
      </c>
      <c r="J640" t="s">
        <v>20593</v>
      </c>
      <c r="K640" t="s">
        <v>20594</v>
      </c>
      <c r="L640" t="s">
        <v>20595</v>
      </c>
      <c r="M640" t="s">
        <v>209</v>
      </c>
      <c r="N640" t="s">
        <v>1228</v>
      </c>
      <c r="O640" t="s">
        <v>1231</v>
      </c>
      <c r="P640" t="s">
        <v>20596</v>
      </c>
      <c r="Q640" t="s">
        <v>20597</v>
      </c>
      <c r="R640">
        <v>235610</v>
      </c>
      <c r="S640" t="s">
        <v>2130</v>
      </c>
      <c r="T640" t="s">
        <v>2130</v>
      </c>
      <c r="U640" t="s">
        <v>20598</v>
      </c>
      <c r="V640" t="s">
        <v>13413</v>
      </c>
      <c r="W640" t="s">
        <v>25739</v>
      </c>
      <c r="X640">
        <v>1716</v>
      </c>
      <c r="Z640">
        <v>1</v>
      </c>
      <c r="AB640" t="s">
        <v>1749</v>
      </c>
      <c r="AC640" t="s">
        <v>1749</v>
      </c>
      <c r="AD640" t="s">
        <v>1749</v>
      </c>
      <c r="AE640" t="s">
        <v>22374</v>
      </c>
      <c r="AF640" t="s">
        <v>832</v>
      </c>
      <c r="AG640">
        <v>1</v>
      </c>
      <c r="AH640">
        <v>1</v>
      </c>
      <c r="AI640" t="s">
        <v>25740</v>
      </c>
      <c r="AJ640" t="s">
        <v>25741</v>
      </c>
      <c r="AK640" t="s">
        <v>25742</v>
      </c>
      <c r="AL640" t="s">
        <v>25743</v>
      </c>
      <c r="AN640" t="s">
        <v>20601</v>
      </c>
      <c r="AO640">
        <v>1</v>
      </c>
      <c r="AP640" t="s">
        <v>1749</v>
      </c>
      <c r="AQ640" t="s">
        <v>224</v>
      </c>
      <c r="AR640" t="s">
        <v>18510</v>
      </c>
      <c r="AS640" t="s">
        <v>819</v>
      </c>
      <c r="AT640" t="s">
        <v>25744</v>
      </c>
      <c r="AU640" t="s">
        <v>1244</v>
      </c>
      <c r="AV640" t="s">
        <v>20595</v>
      </c>
      <c r="AW640" t="s">
        <v>25745</v>
      </c>
      <c r="AX640" t="s">
        <v>20605</v>
      </c>
      <c r="AY640" t="s">
        <v>25746</v>
      </c>
      <c r="BA640" t="s">
        <v>1749</v>
      </c>
    </row>
    <row r="641" spans="1:53">
      <c r="A641" t="str">
        <f t="shared" si="9"/>
        <v>인도 청정에너지 기기 보급 사업 (PoA 9181-CPA 29)2차</v>
      </c>
      <c r="B641">
        <v>639</v>
      </c>
      <c r="C641" t="s">
        <v>832</v>
      </c>
      <c r="D641" t="s">
        <v>20590</v>
      </c>
      <c r="E641" t="s">
        <v>20591</v>
      </c>
      <c r="F641" t="s">
        <v>20591</v>
      </c>
      <c r="G641" t="s">
        <v>20592</v>
      </c>
      <c r="J641" t="s">
        <v>20593</v>
      </c>
      <c r="K641" t="s">
        <v>20594</v>
      </c>
      <c r="L641" t="s">
        <v>848</v>
      </c>
      <c r="M641" t="s">
        <v>209</v>
      </c>
      <c r="N641" t="s">
        <v>1228</v>
      </c>
      <c r="O641" t="s">
        <v>1231</v>
      </c>
      <c r="P641" t="s">
        <v>20596</v>
      </c>
      <c r="Q641" t="s">
        <v>20597</v>
      </c>
      <c r="R641">
        <v>158248</v>
      </c>
      <c r="S641" t="s">
        <v>2130</v>
      </c>
      <c r="T641" t="s">
        <v>2130</v>
      </c>
      <c r="U641" t="s">
        <v>20782</v>
      </c>
      <c r="V641" t="s">
        <v>13427</v>
      </c>
      <c r="W641" t="s">
        <v>25732</v>
      </c>
      <c r="X641">
        <v>11181</v>
      </c>
      <c r="Z641">
        <v>16</v>
      </c>
      <c r="AB641" t="s">
        <v>1749</v>
      </c>
      <c r="AC641" t="s">
        <v>1749</v>
      </c>
      <c r="AD641" t="s">
        <v>1749</v>
      </c>
      <c r="AE641" t="s">
        <v>22374</v>
      </c>
      <c r="AF641" t="s">
        <v>832</v>
      </c>
      <c r="AG641">
        <v>1</v>
      </c>
      <c r="AH641">
        <v>16</v>
      </c>
      <c r="AI641" t="s">
        <v>25733</v>
      </c>
      <c r="AJ641" t="s">
        <v>25734</v>
      </c>
      <c r="AK641" t="s">
        <v>25747</v>
      </c>
      <c r="AL641" t="s">
        <v>25748</v>
      </c>
      <c r="AN641" t="s">
        <v>20798</v>
      </c>
      <c r="AO641">
        <v>16</v>
      </c>
      <c r="AP641" t="s">
        <v>1749</v>
      </c>
      <c r="AQ641" t="s">
        <v>224</v>
      </c>
      <c r="AR641" t="s">
        <v>18510</v>
      </c>
      <c r="AS641" t="s">
        <v>819</v>
      </c>
      <c r="AT641" t="s">
        <v>25749</v>
      </c>
      <c r="AU641" t="s">
        <v>1244</v>
      </c>
      <c r="AV641" t="s">
        <v>848</v>
      </c>
      <c r="AW641" t="s">
        <v>11147</v>
      </c>
      <c r="AX641" t="s">
        <v>20800</v>
      </c>
      <c r="AY641" t="s">
        <v>25750</v>
      </c>
      <c r="BA641" t="s">
        <v>1749</v>
      </c>
    </row>
    <row r="642" spans="1:53">
      <c r="A642" t="str">
        <f t="shared" si="9"/>
        <v>인도 청정에너지 기기 보급 사업 (PoA 9181-CPA 29)3차</v>
      </c>
      <c r="B642">
        <v>640</v>
      </c>
      <c r="C642" t="s">
        <v>832</v>
      </c>
      <c r="D642" t="s">
        <v>20590</v>
      </c>
      <c r="E642" t="s">
        <v>20591</v>
      </c>
      <c r="F642" t="s">
        <v>20591</v>
      </c>
      <c r="G642" t="s">
        <v>20592</v>
      </c>
      <c r="J642" t="s">
        <v>20593</v>
      </c>
      <c r="K642" t="s">
        <v>20594</v>
      </c>
      <c r="L642" t="s">
        <v>848</v>
      </c>
      <c r="M642" t="s">
        <v>209</v>
      </c>
      <c r="N642" t="s">
        <v>1228</v>
      </c>
      <c r="O642" t="s">
        <v>1231</v>
      </c>
      <c r="P642" t="s">
        <v>20596</v>
      </c>
      <c r="Q642" t="s">
        <v>20597</v>
      </c>
      <c r="R642">
        <v>158248</v>
      </c>
      <c r="S642" t="s">
        <v>2130</v>
      </c>
      <c r="T642" t="s">
        <v>2130</v>
      </c>
      <c r="U642" t="s">
        <v>20782</v>
      </c>
      <c r="V642" t="s">
        <v>14315</v>
      </c>
      <c r="W642" t="s">
        <v>25724</v>
      </c>
      <c r="X642">
        <v>13573</v>
      </c>
      <c r="Z642">
        <v>24</v>
      </c>
      <c r="AB642" t="s">
        <v>1749</v>
      </c>
      <c r="AC642" t="s">
        <v>1749</v>
      </c>
      <c r="AD642" t="s">
        <v>1749</v>
      </c>
      <c r="AE642" t="s">
        <v>22374</v>
      </c>
      <c r="AF642" t="s">
        <v>832</v>
      </c>
      <c r="AG642">
        <v>1</v>
      </c>
      <c r="AH642">
        <v>24</v>
      </c>
      <c r="AI642" t="s">
        <v>25725</v>
      </c>
      <c r="AJ642" t="s">
        <v>25726</v>
      </c>
      <c r="AK642" t="s">
        <v>25751</v>
      </c>
      <c r="AL642" t="s">
        <v>25752</v>
      </c>
      <c r="AN642" t="s">
        <v>20798</v>
      </c>
      <c r="AO642">
        <v>24</v>
      </c>
      <c r="AP642" t="s">
        <v>1749</v>
      </c>
      <c r="AQ642" t="s">
        <v>224</v>
      </c>
      <c r="AR642" t="s">
        <v>18510</v>
      </c>
      <c r="AS642" t="s">
        <v>819</v>
      </c>
      <c r="AT642" t="s">
        <v>25753</v>
      </c>
      <c r="AU642" t="s">
        <v>1244</v>
      </c>
      <c r="AV642" t="s">
        <v>848</v>
      </c>
      <c r="AW642" t="s">
        <v>25730</v>
      </c>
      <c r="AX642" t="s">
        <v>20800</v>
      </c>
      <c r="AY642" t="s">
        <v>25754</v>
      </c>
      <c r="BA642" t="s">
        <v>1749</v>
      </c>
    </row>
    <row r="643" spans="1:53">
      <c r="A643" t="str">
        <f t="shared" si="9"/>
        <v>인도 청정에너지 기기 보급 사업 (PoA 9181-CPA 29)1차</v>
      </c>
      <c r="B643">
        <v>641</v>
      </c>
      <c r="C643" t="s">
        <v>832</v>
      </c>
      <c r="D643" t="s">
        <v>20590</v>
      </c>
      <c r="E643" t="s">
        <v>20591</v>
      </c>
      <c r="F643" t="s">
        <v>20591</v>
      </c>
      <c r="G643" t="s">
        <v>20592</v>
      </c>
      <c r="J643" t="s">
        <v>20593</v>
      </c>
      <c r="K643" t="s">
        <v>20594</v>
      </c>
      <c r="L643" t="s">
        <v>848</v>
      </c>
      <c r="M643" t="s">
        <v>209</v>
      </c>
      <c r="N643" t="s">
        <v>1228</v>
      </c>
      <c r="O643" t="s">
        <v>1231</v>
      </c>
      <c r="P643" t="s">
        <v>20596</v>
      </c>
      <c r="Q643" t="s">
        <v>20597</v>
      </c>
      <c r="R643">
        <v>158248</v>
      </c>
      <c r="S643" t="s">
        <v>2130</v>
      </c>
      <c r="T643" t="s">
        <v>2130</v>
      </c>
      <c r="U643" t="s">
        <v>20782</v>
      </c>
      <c r="V643" t="s">
        <v>13413</v>
      </c>
      <c r="W643" t="s">
        <v>25739</v>
      </c>
      <c r="X643">
        <v>1650</v>
      </c>
      <c r="Z643">
        <v>1</v>
      </c>
      <c r="AB643" t="s">
        <v>1749</v>
      </c>
      <c r="AC643" t="s">
        <v>1749</v>
      </c>
      <c r="AD643" t="s">
        <v>1749</v>
      </c>
      <c r="AE643" t="s">
        <v>22374</v>
      </c>
      <c r="AF643" t="s">
        <v>832</v>
      </c>
      <c r="AG643">
        <v>1</v>
      </c>
      <c r="AH643">
        <v>1</v>
      </c>
      <c r="AI643" t="s">
        <v>25740</v>
      </c>
      <c r="AJ643" t="s">
        <v>25741</v>
      </c>
      <c r="AK643" t="s">
        <v>25755</v>
      </c>
      <c r="AL643" t="s">
        <v>25756</v>
      </c>
      <c r="AN643" t="s">
        <v>20798</v>
      </c>
      <c r="AO643">
        <v>1</v>
      </c>
      <c r="AP643" t="s">
        <v>1749</v>
      </c>
      <c r="AQ643" t="s">
        <v>224</v>
      </c>
      <c r="AR643" t="s">
        <v>18510</v>
      </c>
      <c r="AS643" t="s">
        <v>819</v>
      </c>
      <c r="AT643" t="s">
        <v>25757</v>
      </c>
      <c r="AU643" t="s">
        <v>1244</v>
      </c>
      <c r="AV643" t="s">
        <v>848</v>
      </c>
      <c r="AW643" t="s">
        <v>25745</v>
      </c>
      <c r="AX643" t="s">
        <v>20800</v>
      </c>
      <c r="AY643" t="s">
        <v>25758</v>
      </c>
      <c r="BA643" t="s">
        <v>1749</v>
      </c>
    </row>
    <row r="644" spans="1:53">
      <c r="A644" t="str">
        <f t="shared" ref="A644:A681" si="10">L644&amp;V644</f>
        <v>인도 청정에너지 기기 보급 사업 (PoA 9181-CPA 28)2차</v>
      </c>
      <c r="B644">
        <v>642</v>
      </c>
      <c r="C644" t="s">
        <v>832</v>
      </c>
      <c r="D644" t="s">
        <v>20590</v>
      </c>
      <c r="E644" t="s">
        <v>20591</v>
      </c>
      <c r="F644" t="s">
        <v>20591</v>
      </c>
      <c r="G644" t="s">
        <v>20592</v>
      </c>
      <c r="J644" t="s">
        <v>20593</v>
      </c>
      <c r="K644" t="s">
        <v>20594</v>
      </c>
      <c r="L644" t="s">
        <v>847</v>
      </c>
      <c r="M644" t="s">
        <v>209</v>
      </c>
      <c r="N644" t="s">
        <v>1228</v>
      </c>
      <c r="O644" t="s">
        <v>1231</v>
      </c>
      <c r="P644" t="s">
        <v>20596</v>
      </c>
      <c r="Q644" t="s">
        <v>20597</v>
      </c>
      <c r="R644">
        <v>254633</v>
      </c>
      <c r="S644" t="s">
        <v>2130</v>
      </c>
      <c r="T644" t="s">
        <v>2130</v>
      </c>
      <c r="U644" t="s">
        <v>20598</v>
      </c>
      <c r="V644" t="s">
        <v>13427</v>
      </c>
      <c r="W644" t="s">
        <v>25732</v>
      </c>
      <c r="X644">
        <v>4025</v>
      </c>
      <c r="Z644">
        <v>17</v>
      </c>
      <c r="AB644" t="s">
        <v>1749</v>
      </c>
      <c r="AC644" t="s">
        <v>1749</v>
      </c>
      <c r="AD644" t="s">
        <v>1749</v>
      </c>
      <c r="AE644" t="s">
        <v>22374</v>
      </c>
      <c r="AF644" t="s">
        <v>832</v>
      </c>
      <c r="AG644">
        <v>1</v>
      </c>
      <c r="AH644">
        <v>17</v>
      </c>
      <c r="AI644" t="s">
        <v>25733</v>
      </c>
      <c r="AJ644" t="s">
        <v>25734</v>
      </c>
      <c r="AK644" t="s">
        <v>25759</v>
      </c>
      <c r="AL644" t="s">
        <v>25760</v>
      </c>
      <c r="AN644" t="s">
        <v>20840</v>
      </c>
      <c r="AO644">
        <v>17</v>
      </c>
      <c r="AP644" t="s">
        <v>1749</v>
      </c>
      <c r="AQ644" t="s">
        <v>224</v>
      </c>
      <c r="AR644" t="s">
        <v>25761</v>
      </c>
      <c r="AS644" t="s">
        <v>819</v>
      </c>
      <c r="AT644" t="s">
        <v>25762</v>
      </c>
      <c r="AU644" t="s">
        <v>1244</v>
      </c>
      <c r="AV644" t="s">
        <v>847</v>
      </c>
      <c r="AW644" t="s">
        <v>11147</v>
      </c>
      <c r="AX644" t="s">
        <v>20842</v>
      </c>
      <c r="AY644" t="s">
        <v>25763</v>
      </c>
      <c r="BA644" t="s">
        <v>1749</v>
      </c>
    </row>
    <row r="645" spans="1:53">
      <c r="A645" t="str">
        <f t="shared" si="10"/>
        <v>인도 청정에너지 기기 보급 사업 (PoA 9181-CPA 28)3차</v>
      </c>
      <c r="B645">
        <v>643</v>
      </c>
      <c r="C645" t="s">
        <v>832</v>
      </c>
      <c r="D645" t="s">
        <v>20590</v>
      </c>
      <c r="E645" t="s">
        <v>20591</v>
      </c>
      <c r="F645" t="s">
        <v>20591</v>
      </c>
      <c r="G645" t="s">
        <v>20592</v>
      </c>
      <c r="J645" t="s">
        <v>20593</v>
      </c>
      <c r="K645" t="s">
        <v>20594</v>
      </c>
      <c r="L645" t="s">
        <v>847</v>
      </c>
      <c r="M645" t="s">
        <v>209</v>
      </c>
      <c r="N645" t="s">
        <v>1228</v>
      </c>
      <c r="O645" t="s">
        <v>1231</v>
      </c>
      <c r="P645" t="s">
        <v>20596</v>
      </c>
      <c r="Q645" t="s">
        <v>20597</v>
      </c>
      <c r="R645">
        <v>254633</v>
      </c>
      <c r="S645" t="s">
        <v>2130</v>
      </c>
      <c r="T645" t="s">
        <v>2130</v>
      </c>
      <c r="U645" t="s">
        <v>20598</v>
      </c>
      <c r="V645" t="s">
        <v>14315</v>
      </c>
      <c r="W645" t="s">
        <v>25724</v>
      </c>
      <c r="X645">
        <v>4996</v>
      </c>
      <c r="Z645">
        <v>24</v>
      </c>
      <c r="AB645" t="s">
        <v>1749</v>
      </c>
      <c r="AC645" t="s">
        <v>1749</v>
      </c>
      <c r="AD645" t="s">
        <v>1749</v>
      </c>
      <c r="AE645" t="s">
        <v>22374</v>
      </c>
      <c r="AF645" t="s">
        <v>832</v>
      </c>
      <c r="AG645">
        <v>1</v>
      </c>
      <c r="AH645">
        <v>24</v>
      </c>
      <c r="AI645" t="s">
        <v>25725</v>
      </c>
      <c r="AJ645" t="s">
        <v>25726</v>
      </c>
      <c r="AK645" t="s">
        <v>25764</v>
      </c>
      <c r="AL645" t="s">
        <v>25765</v>
      </c>
      <c r="AN645" t="s">
        <v>20840</v>
      </c>
      <c r="AO645">
        <v>24</v>
      </c>
      <c r="AP645" t="s">
        <v>1749</v>
      </c>
      <c r="AQ645" t="s">
        <v>224</v>
      </c>
      <c r="AR645" t="s">
        <v>25761</v>
      </c>
      <c r="AS645" t="s">
        <v>819</v>
      </c>
      <c r="AT645" t="s">
        <v>25766</v>
      </c>
      <c r="AU645" t="s">
        <v>1244</v>
      </c>
      <c r="AV645" t="s">
        <v>847</v>
      </c>
      <c r="AW645" t="s">
        <v>25730</v>
      </c>
      <c r="AX645" t="s">
        <v>20842</v>
      </c>
      <c r="AY645" t="s">
        <v>25767</v>
      </c>
      <c r="BA645" t="s">
        <v>1749</v>
      </c>
    </row>
    <row r="646" spans="1:53">
      <c r="A646" t="str">
        <f t="shared" si="10"/>
        <v>인도 청정에너지 기기 보급 사업 (PoA 9181-CPA 28)1차</v>
      </c>
      <c r="B646">
        <v>644</v>
      </c>
      <c r="C646" t="s">
        <v>832</v>
      </c>
      <c r="D646" t="s">
        <v>20590</v>
      </c>
      <c r="E646" t="s">
        <v>20591</v>
      </c>
      <c r="F646" t="s">
        <v>20591</v>
      </c>
      <c r="G646" t="s">
        <v>20592</v>
      </c>
      <c r="J646" t="s">
        <v>20593</v>
      </c>
      <c r="K646" t="s">
        <v>20594</v>
      </c>
      <c r="L646" t="s">
        <v>847</v>
      </c>
      <c r="M646" t="s">
        <v>209</v>
      </c>
      <c r="N646" t="s">
        <v>1228</v>
      </c>
      <c r="O646" t="s">
        <v>1231</v>
      </c>
      <c r="P646" t="s">
        <v>20596</v>
      </c>
      <c r="Q646" t="s">
        <v>20597</v>
      </c>
      <c r="R646">
        <v>254633</v>
      </c>
      <c r="S646" t="s">
        <v>2130</v>
      </c>
      <c r="T646" t="s">
        <v>2130</v>
      </c>
      <c r="U646" t="s">
        <v>20598</v>
      </c>
      <c r="V646" t="s">
        <v>13413</v>
      </c>
      <c r="W646" t="s">
        <v>25739</v>
      </c>
      <c r="X646">
        <v>594</v>
      </c>
      <c r="Z646">
        <v>1</v>
      </c>
      <c r="AB646" t="s">
        <v>1749</v>
      </c>
      <c r="AC646" t="s">
        <v>1749</v>
      </c>
      <c r="AD646" t="s">
        <v>1749</v>
      </c>
      <c r="AE646" t="s">
        <v>22374</v>
      </c>
      <c r="AF646" t="s">
        <v>832</v>
      </c>
      <c r="AG646">
        <v>1</v>
      </c>
      <c r="AH646">
        <v>1</v>
      </c>
      <c r="AI646" t="s">
        <v>25740</v>
      </c>
      <c r="AJ646" t="s">
        <v>25741</v>
      </c>
      <c r="AK646" t="s">
        <v>25768</v>
      </c>
      <c r="AL646" t="s">
        <v>25769</v>
      </c>
      <c r="AN646" t="s">
        <v>20840</v>
      </c>
      <c r="AO646">
        <v>1</v>
      </c>
      <c r="AP646" t="s">
        <v>1749</v>
      </c>
      <c r="AQ646" t="s">
        <v>224</v>
      </c>
      <c r="AR646" t="s">
        <v>25761</v>
      </c>
      <c r="AS646" t="s">
        <v>819</v>
      </c>
      <c r="AT646" t="s">
        <v>25770</v>
      </c>
      <c r="AU646" t="s">
        <v>1244</v>
      </c>
      <c r="AV646" t="s">
        <v>847</v>
      </c>
      <c r="AW646" t="s">
        <v>25745</v>
      </c>
      <c r="AX646" t="s">
        <v>20842</v>
      </c>
      <c r="AY646" t="s">
        <v>25771</v>
      </c>
      <c r="BA646" t="s">
        <v>1749</v>
      </c>
    </row>
    <row r="647" spans="1:53">
      <c r="A647" t="str">
        <f t="shared" si="10"/>
        <v>인도 청정에너지 기기 보급 사업 (PoA 9181-CPA 27)3차</v>
      </c>
      <c r="B647">
        <v>645</v>
      </c>
      <c r="C647" t="s">
        <v>832</v>
      </c>
      <c r="D647" t="s">
        <v>20590</v>
      </c>
      <c r="E647" t="s">
        <v>20591</v>
      </c>
      <c r="F647" t="s">
        <v>20591</v>
      </c>
      <c r="G647" t="s">
        <v>20592</v>
      </c>
      <c r="J647" t="s">
        <v>20593</v>
      </c>
      <c r="K647" t="s">
        <v>20594</v>
      </c>
      <c r="L647" t="s">
        <v>20827</v>
      </c>
      <c r="M647" t="s">
        <v>209</v>
      </c>
      <c r="N647" t="s">
        <v>1228</v>
      </c>
      <c r="O647" t="s">
        <v>1231</v>
      </c>
      <c r="P647" t="s">
        <v>20596</v>
      </c>
      <c r="Q647" t="s">
        <v>20597</v>
      </c>
      <c r="R647">
        <v>560009</v>
      </c>
      <c r="S647" t="s">
        <v>2130</v>
      </c>
      <c r="T647" t="s">
        <v>2130</v>
      </c>
      <c r="U647" t="s">
        <v>20598</v>
      </c>
      <c r="V647" t="s">
        <v>14315</v>
      </c>
      <c r="W647" t="s">
        <v>25724</v>
      </c>
      <c r="X647">
        <v>53767</v>
      </c>
      <c r="Z647">
        <v>26</v>
      </c>
      <c r="AB647" t="s">
        <v>1749</v>
      </c>
      <c r="AC647" t="s">
        <v>1749</v>
      </c>
      <c r="AD647" t="s">
        <v>1749</v>
      </c>
      <c r="AE647" t="s">
        <v>22374</v>
      </c>
      <c r="AF647" t="s">
        <v>832</v>
      </c>
      <c r="AG647">
        <v>1</v>
      </c>
      <c r="AH647">
        <v>26</v>
      </c>
      <c r="AI647" t="s">
        <v>25725</v>
      </c>
      <c r="AJ647" t="s">
        <v>25726</v>
      </c>
      <c r="AK647" t="s">
        <v>25772</v>
      </c>
      <c r="AL647" t="s">
        <v>25773</v>
      </c>
      <c r="AN647" t="s">
        <v>20830</v>
      </c>
      <c r="AO647">
        <v>26</v>
      </c>
      <c r="AP647" t="s">
        <v>1749</v>
      </c>
      <c r="AQ647" t="s">
        <v>224</v>
      </c>
      <c r="AR647" t="s">
        <v>25761</v>
      </c>
      <c r="AS647" t="s">
        <v>819</v>
      </c>
      <c r="AT647" t="s">
        <v>25774</v>
      </c>
      <c r="AU647" t="s">
        <v>1244</v>
      </c>
      <c r="AV647" t="s">
        <v>20827</v>
      </c>
      <c r="AW647" t="s">
        <v>25730</v>
      </c>
      <c r="AX647" t="s">
        <v>20832</v>
      </c>
      <c r="AY647" t="s">
        <v>25775</v>
      </c>
      <c r="BA647" t="s">
        <v>1749</v>
      </c>
    </row>
    <row r="648" spans="1:53">
      <c r="A648" t="str">
        <f t="shared" si="10"/>
        <v>인도 청정에너지 기기 보급 사업 (PoA 9181-CPA 27)2차</v>
      </c>
      <c r="B648">
        <v>646</v>
      </c>
      <c r="C648" t="s">
        <v>832</v>
      </c>
      <c r="D648" t="s">
        <v>20590</v>
      </c>
      <c r="E648" t="s">
        <v>20591</v>
      </c>
      <c r="F648" t="s">
        <v>20591</v>
      </c>
      <c r="G648" t="s">
        <v>20592</v>
      </c>
      <c r="J648" t="s">
        <v>20593</v>
      </c>
      <c r="K648" t="s">
        <v>20594</v>
      </c>
      <c r="L648" t="s">
        <v>20827</v>
      </c>
      <c r="M648" t="s">
        <v>209</v>
      </c>
      <c r="N648" t="s">
        <v>1228</v>
      </c>
      <c r="O648" t="s">
        <v>1231</v>
      </c>
      <c r="P648" t="s">
        <v>20596</v>
      </c>
      <c r="Q648" t="s">
        <v>20597</v>
      </c>
      <c r="R648">
        <v>560009</v>
      </c>
      <c r="S648" t="s">
        <v>2130</v>
      </c>
      <c r="T648" t="s">
        <v>2130</v>
      </c>
      <c r="U648" t="s">
        <v>20598</v>
      </c>
      <c r="V648" t="s">
        <v>13427</v>
      </c>
      <c r="W648" t="s">
        <v>25732</v>
      </c>
      <c r="X648">
        <v>44724</v>
      </c>
      <c r="Z648">
        <v>16</v>
      </c>
      <c r="AB648" t="s">
        <v>1749</v>
      </c>
      <c r="AC648" t="s">
        <v>1749</v>
      </c>
      <c r="AD648" t="s">
        <v>1749</v>
      </c>
      <c r="AE648" t="s">
        <v>22374</v>
      </c>
      <c r="AF648" t="s">
        <v>832</v>
      </c>
      <c r="AG648">
        <v>1</v>
      </c>
      <c r="AH648">
        <v>16</v>
      </c>
      <c r="AI648" t="s">
        <v>25733</v>
      </c>
      <c r="AJ648" t="s">
        <v>25734</v>
      </c>
      <c r="AK648" t="s">
        <v>25776</v>
      </c>
      <c r="AL648" t="s">
        <v>25777</v>
      </c>
      <c r="AN648" t="s">
        <v>20830</v>
      </c>
      <c r="AO648">
        <v>16</v>
      </c>
      <c r="AP648" t="s">
        <v>1749</v>
      </c>
      <c r="AQ648" t="s">
        <v>224</v>
      </c>
      <c r="AR648" t="s">
        <v>25761</v>
      </c>
      <c r="AS648" t="s">
        <v>819</v>
      </c>
      <c r="AT648" t="s">
        <v>25778</v>
      </c>
      <c r="AU648" t="s">
        <v>1244</v>
      </c>
      <c r="AV648" t="s">
        <v>20827</v>
      </c>
      <c r="AW648" t="s">
        <v>11147</v>
      </c>
      <c r="AX648" t="s">
        <v>20832</v>
      </c>
      <c r="AY648" t="s">
        <v>25779</v>
      </c>
      <c r="BA648" t="s">
        <v>1749</v>
      </c>
    </row>
    <row r="649" spans="1:53">
      <c r="A649" t="str">
        <f t="shared" si="10"/>
        <v>인도 청정에너지 기기 보급 사업 (PoA 9181-CPA 27)1차</v>
      </c>
      <c r="B649">
        <v>647</v>
      </c>
      <c r="C649" t="s">
        <v>832</v>
      </c>
      <c r="D649" t="s">
        <v>20590</v>
      </c>
      <c r="E649" t="s">
        <v>20591</v>
      </c>
      <c r="F649" t="s">
        <v>20591</v>
      </c>
      <c r="G649" t="s">
        <v>20592</v>
      </c>
      <c r="J649" t="s">
        <v>20593</v>
      </c>
      <c r="K649" t="s">
        <v>20594</v>
      </c>
      <c r="L649" t="s">
        <v>20827</v>
      </c>
      <c r="M649" t="s">
        <v>209</v>
      </c>
      <c r="N649" t="s">
        <v>1228</v>
      </c>
      <c r="O649" t="s">
        <v>1231</v>
      </c>
      <c r="P649" t="s">
        <v>20596</v>
      </c>
      <c r="Q649" t="s">
        <v>20597</v>
      </c>
      <c r="R649">
        <v>560009</v>
      </c>
      <c r="S649" t="s">
        <v>2130</v>
      </c>
      <c r="T649" t="s">
        <v>2130</v>
      </c>
      <c r="U649" t="s">
        <v>20598</v>
      </c>
      <c r="V649" t="s">
        <v>13413</v>
      </c>
      <c r="W649" t="s">
        <v>25739</v>
      </c>
      <c r="X649">
        <v>6599</v>
      </c>
      <c r="Z649">
        <v>1</v>
      </c>
      <c r="AB649" t="s">
        <v>1749</v>
      </c>
      <c r="AC649" t="s">
        <v>1749</v>
      </c>
      <c r="AD649" t="s">
        <v>1749</v>
      </c>
      <c r="AE649" t="s">
        <v>22374</v>
      </c>
      <c r="AF649" t="s">
        <v>832</v>
      </c>
      <c r="AG649">
        <v>1</v>
      </c>
      <c r="AH649">
        <v>1</v>
      </c>
      <c r="AI649" t="s">
        <v>25740</v>
      </c>
      <c r="AJ649" t="s">
        <v>25741</v>
      </c>
      <c r="AK649" t="s">
        <v>25780</v>
      </c>
      <c r="AL649" t="s">
        <v>25781</v>
      </c>
      <c r="AN649" t="s">
        <v>20830</v>
      </c>
      <c r="AO649">
        <v>1</v>
      </c>
      <c r="AP649" t="s">
        <v>1749</v>
      </c>
      <c r="AQ649" t="s">
        <v>224</v>
      </c>
      <c r="AR649" t="s">
        <v>25761</v>
      </c>
      <c r="AS649" t="s">
        <v>819</v>
      </c>
      <c r="AT649" t="s">
        <v>25782</v>
      </c>
      <c r="AU649" t="s">
        <v>1244</v>
      </c>
      <c r="AV649" t="s">
        <v>20827</v>
      </c>
      <c r="AW649" t="s">
        <v>25745</v>
      </c>
      <c r="AX649" t="s">
        <v>20832</v>
      </c>
      <c r="AY649" t="s">
        <v>25783</v>
      </c>
      <c r="BA649" t="s">
        <v>1749</v>
      </c>
    </row>
    <row r="650" spans="1:53">
      <c r="A650" t="str">
        <f t="shared" si="10"/>
        <v>인도 청정에너지 기기 보급 사업 (PoA 9181-CPA 26)3차</v>
      </c>
      <c r="B650">
        <v>648</v>
      </c>
      <c r="C650" t="s">
        <v>832</v>
      </c>
      <c r="D650" t="s">
        <v>20590</v>
      </c>
      <c r="E650" t="s">
        <v>20591</v>
      </c>
      <c r="F650" t="s">
        <v>20591</v>
      </c>
      <c r="G650" t="s">
        <v>20592</v>
      </c>
      <c r="J650" t="s">
        <v>20593</v>
      </c>
      <c r="K650" t="s">
        <v>20594</v>
      </c>
      <c r="L650" t="s">
        <v>845</v>
      </c>
      <c r="M650" t="s">
        <v>209</v>
      </c>
      <c r="N650" t="s">
        <v>1228</v>
      </c>
      <c r="O650" t="s">
        <v>1231</v>
      </c>
      <c r="P650" t="s">
        <v>20596</v>
      </c>
      <c r="Q650" t="s">
        <v>20597</v>
      </c>
      <c r="R650">
        <v>291759</v>
      </c>
      <c r="S650" t="s">
        <v>2130</v>
      </c>
      <c r="T650" t="s">
        <v>2130</v>
      </c>
      <c r="U650" t="s">
        <v>20782</v>
      </c>
      <c r="V650" t="s">
        <v>14315</v>
      </c>
      <c r="W650" t="s">
        <v>25724</v>
      </c>
      <c r="X650">
        <v>35093</v>
      </c>
      <c r="Z650">
        <v>14820</v>
      </c>
      <c r="AB650" t="s">
        <v>1749</v>
      </c>
      <c r="AC650" t="s">
        <v>1749</v>
      </c>
      <c r="AD650" t="s">
        <v>1749</v>
      </c>
      <c r="AE650" t="s">
        <v>22374</v>
      </c>
      <c r="AF650" t="s">
        <v>832</v>
      </c>
      <c r="AG650">
        <v>1</v>
      </c>
      <c r="AH650">
        <v>14820</v>
      </c>
      <c r="AI650" t="s">
        <v>25725</v>
      </c>
      <c r="AJ650" t="s">
        <v>25726</v>
      </c>
      <c r="AK650" t="s">
        <v>25784</v>
      </c>
      <c r="AL650" t="s">
        <v>25785</v>
      </c>
      <c r="AN650" t="s">
        <v>20819</v>
      </c>
      <c r="AO650">
        <v>14820</v>
      </c>
      <c r="AP650" t="s">
        <v>1749</v>
      </c>
      <c r="AQ650" t="s">
        <v>224</v>
      </c>
      <c r="AR650" t="s">
        <v>25761</v>
      </c>
      <c r="AS650" t="s">
        <v>819</v>
      </c>
      <c r="AT650" t="s">
        <v>25786</v>
      </c>
      <c r="AU650" t="s">
        <v>1244</v>
      </c>
      <c r="AV650" t="s">
        <v>845</v>
      </c>
      <c r="AW650" t="s">
        <v>25730</v>
      </c>
      <c r="AX650" t="s">
        <v>20821</v>
      </c>
      <c r="AY650" t="s">
        <v>25787</v>
      </c>
      <c r="BA650" t="s">
        <v>1749</v>
      </c>
    </row>
    <row r="651" spans="1:53">
      <c r="A651" t="str">
        <f t="shared" si="10"/>
        <v>인도 청정에너지 기기 보급 사업 (PoA 9181-CPA 26)2차</v>
      </c>
      <c r="B651">
        <v>649</v>
      </c>
      <c r="C651" t="s">
        <v>832</v>
      </c>
      <c r="D651" t="s">
        <v>20590</v>
      </c>
      <c r="E651" t="s">
        <v>20591</v>
      </c>
      <c r="F651" t="s">
        <v>20591</v>
      </c>
      <c r="G651" t="s">
        <v>20592</v>
      </c>
      <c r="J651" t="s">
        <v>20593</v>
      </c>
      <c r="K651" t="s">
        <v>20594</v>
      </c>
      <c r="L651" t="s">
        <v>845</v>
      </c>
      <c r="M651" t="s">
        <v>209</v>
      </c>
      <c r="N651" t="s">
        <v>1228</v>
      </c>
      <c r="O651" t="s">
        <v>1231</v>
      </c>
      <c r="P651" t="s">
        <v>20596</v>
      </c>
      <c r="Q651" t="s">
        <v>20597</v>
      </c>
      <c r="R651">
        <v>291759</v>
      </c>
      <c r="S651" t="s">
        <v>2130</v>
      </c>
      <c r="T651" t="s">
        <v>2130</v>
      </c>
      <c r="U651" t="s">
        <v>20782</v>
      </c>
      <c r="V651" t="s">
        <v>13427</v>
      </c>
      <c r="W651" t="s">
        <v>25732</v>
      </c>
      <c r="X651">
        <v>30895</v>
      </c>
      <c r="Z651">
        <v>9524</v>
      </c>
      <c r="AB651" t="s">
        <v>1749</v>
      </c>
      <c r="AC651" t="s">
        <v>1749</v>
      </c>
      <c r="AD651" t="s">
        <v>1749</v>
      </c>
      <c r="AE651" t="s">
        <v>22374</v>
      </c>
      <c r="AF651" t="s">
        <v>832</v>
      </c>
      <c r="AG651">
        <v>1</v>
      </c>
      <c r="AH651">
        <v>9524</v>
      </c>
      <c r="AI651" t="s">
        <v>25733</v>
      </c>
      <c r="AJ651" t="s">
        <v>25734</v>
      </c>
      <c r="AK651" t="s">
        <v>25788</v>
      </c>
      <c r="AL651" t="s">
        <v>25789</v>
      </c>
      <c r="AN651" t="s">
        <v>20819</v>
      </c>
      <c r="AO651">
        <v>9524</v>
      </c>
      <c r="AP651" t="s">
        <v>1749</v>
      </c>
      <c r="AQ651" t="s">
        <v>224</v>
      </c>
      <c r="AR651" t="s">
        <v>25761</v>
      </c>
      <c r="AS651" t="s">
        <v>819</v>
      </c>
      <c r="AT651" t="s">
        <v>25790</v>
      </c>
      <c r="AU651" t="s">
        <v>1244</v>
      </c>
      <c r="AV651" t="s">
        <v>845</v>
      </c>
      <c r="AW651" t="s">
        <v>11147</v>
      </c>
      <c r="AX651" t="s">
        <v>20821</v>
      </c>
      <c r="AY651" t="s">
        <v>25791</v>
      </c>
      <c r="BA651" t="s">
        <v>1749</v>
      </c>
    </row>
    <row r="652" spans="1:53">
      <c r="A652" t="str">
        <f t="shared" si="10"/>
        <v>인도 청정에너지 기기 보급 사업 (PoA 9181-CPA 26)1차</v>
      </c>
      <c r="B652">
        <v>650</v>
      </c>
      <c r="C652" t="s">
        <v>832</v>
      </c>
      <c r="D652" t="s">
        <v>20590</v>
      </c>
      <c r="E652" t="s">
        <v>20591</v>
      </c>
      <c r="F652" t="s">
        <v>20591</v>
      </c>
      <c r="G652" t="s">
        <v>20592</v>
      </c>
      <c r="J652" t="s">
        <v>20593</v>
      </c>
      <c r="K652" t="s">
        <v>20594</v>
      </c>
      <c r="L652" t="s">
        <v>845</v>
      </c>
      <c r="M652" t="s">
        <v>209</v>
      </c>
      <c r="N652" t="s">
        <v>1228</v>
      </c>
      <c r="O652" t="s">
        <v>1231</v>
      </c>
      <c r="P652" t="s">
        <v>20596</v>
      </c>
      <c r="Q652" t="s">
        <v>20597</v>
      </c>
      <c r="R652">
        <v>291759</v>
      </c>
      <c r="S652" t="s">
        <v>2130</v>
      </c>
      <c r="T652" t="s">
        <v>2130</v>
      </c>
      <c r="U652" t="s">
        <v>20782</v>
      </c>
      <c r="V652" t="s">
        <v>13413</v>
      </c>
      <c r="W652" t="s">
        <v>25739</v>
      </c>
      <c r="X652">
        <v>2002</v>
      </c>
      <c r="Z652">
        <v>1</v>
      </c>
      <c r="AB652" t="s">
        <v>1749</v>
      </c>
      <c r="AC652" t="s">
        <v>1749</v>
      </c>
      <c r="AD652" t="s">
        <v>1749</v>
      </c>
      <c r="AE652" t="s">
        <v>22374</v>
      </c>
      <c r="AF652" t="s">
        <v>832</v>
      </c>
      <c r="AG652">
        <v>1</v>
      </c>
      <c r="AH652">
        <v>1</v>
      </c>
      <c r="AI652" t="s">
        <v>25740</v>
      </c>
      <c r="AJ652" t="s">
        <v>25741</v>
      </c>
      <c r="AK652" t="s">
        <v>25792</v>
      </c>
      <c r="AL652" t="s">
        <v>25793</v>
      </c>
      <c r="AN652" t="s">
        <v>20819</v>
      </c>
      <c r="AO652">
        <v>1</v>
      </c>
      <c r="AP652" t="s">
        <v>1749</v>
      </c>
      <c r="AQ652" t="s">
        <v>224</v>
      </c>
      <c r="AR652" t="s">
        <v>25761</v>
      </c>
      <c r="AS652" t="s">
        <v>819</v>
      </c>
      <c r="AT652" t="s">
        <v>25794</v>
      </c>
      <c r="AU652" t="s">
        <v>1244</v>
      </c>
      <c r="AV652" t="s">
        <v>845</v>
      </c>
      <c r="AW652" t="s">
        <v>25745</v>
      </c>
      <c r="AX652" t="s">
        <v>20821</v>
      </c>
      <c r="AY652" t="s">
        <v>25795</v>
      </c>
      <c r="BA652" t="s">
        <v>1749</v>
      </c>
    </row>
    <row r="653" spans="1:53">
      <c r="A653" t="str">
        <f t="shared" si="10"/>
        <v>인도 청정에너지 기기 보급 사업 (PoA 9181-CPA 25)1차</v>
      </c>
      <c r="B653">
        <v>651</v>
      </c>
      <c r="C653" t="s">
        <v>832</v>
      </c>
      <c r="D653" t="s">
        <v>20590</v>
      </c>
      <c r="E653" t="s">
        <v>20591</v>
      </c>
      <c r="F653" t="s">
        <v>20591</v>
      </c>
      <c r="G653" t="s">
        <v>20592</v>
      </c>
      <c r="J653" t="s">
        <v>20593</v>
      </c>
      <c r="K653" t="s">
        <v>20594</v>
      </c>
      <c r="L653" t="s">
        <v>844</v>
      </c>
      <c r="M653" t="s">
        <v>209</v>
      </c>
      <c r="N653" t="s">
        <v>1228</v>
      </c>
      <c r="O653" t="s">
        <v>1231</v>
      </c>
      <c r="P653" t="s">
        <v>20596</v>
      </c>
      <c r="Q653" t="s">
        <v>20597</v>
      </c>
      <c r="R653">
        <v>235610</v>
      </c>
      <c r="S653" t="s">
        <v>2130</v>
      </c>
      <c r="T653" t="s">
        <v>2130</v>
      </c>
      <c r="U653" t="s">
        <v>20598</v>
      </c>
      <c r="V653" t="s">
        <v>13413</v>
      </c>
      <c r="W653" t="s">
        <v>25739</v>
      </c>
      <c r="X653">
        <v>1716</v>
      </c>
      <c r="Z653">
        <v>1</v>
      </c>
      <c r="AB653" t="s">
        <v>1749</v>
      </c>
      <c r="AC653" t="s">
        <v>1749</v>
      </c>
      <c r="AD653" t="s">
        <v>1749</v>
      </c>
      <c r="AE653" t="s">
        <v>22374</v>
      </c>
      <c r="AF653" t="s">
        <v>832</v>
      </c>
      <c r="AG653">
        <v>1</v>
      </c>
      <c r="AH653">
        <v>1</v>
      </c>
      <c r="AI653" t="s">
        <v>25740</v>
      </c>
      <c r="AJ653" t="s">
        <v>25741</v>
      </c>
      <c r="AK653" t="s">
        <v>25796</v>
      </c>
      <c r="AL653" t="s">
        <v>25797</v>
      </c>
      <c r="AN653" t="s">
        <v>20809</v>
      </c>
      <c r="AO653">
        <v>1</v>
      </c>
      <c r="AP653" t="s">
        <v>1749</v>
      </c>
      <c r="AQ653" t="s">
        <v>224</v>
      </c>
      <c r="AR653" t="s">
        <v>25761</v>
      </c>
      <c r="AS653" t="s">
        <v>819</v>
      </c>
      <c r="AT653" t="s">
        <v>25798</v>
      </c>
      <c r="AU653" t="s">
        <v>1244</v>
      </c>
      <c r="AV653" t="s">
        <v>844</v>
      </c>
      <c r="AW653" t="s">
        <v>25745</v>
      </c>
      <c r="AX653" t="s">
        <v>20811</v>
      </c>
      <c r="AY653" t="s">
        <v>25799</v>
      </c>
      <c r="BA653" t="s">
        <v>1749</v>
      </c>
    </row>
    <row r="654" spans="1:53">
      <c r="A654" t="str">
        <f t="shared" si="10"/>
        <v>인도 청정에너지 기기 보급 사업 (PoA 9181-CPA 25)2차</v>
      </c>
      <c r="B654">
        <v>652</v>
      </c>
      <c r="C654" t="s">
        <v>832</v>
      </c>
      <c r="D654" t="s">
        <v>20590</v>
      </c>
      <c r="E654" t="s">
        <v>20591</v>
      </c>
      <c r="F654" t="s">
        <v>20591</v>
      </c>
      <c r="G654" t="s">
        <v>20592</v>
      </c>
      <c r="J654" t="s">
        <v>20593</v>
      </c>
      <c r="K654" t="s">
        <v>20594</v>
      </c>
      <c r="L654" t="s">
        <v>844</v>
      </c>
      <c r="M654" t="s">
        <v>209</v>
      </c>
      <c r="N654" t="s">
        <v>1228</v>
      </c>
      <c r="O654" t="s">
        <v>1231</v>
      </c>
      <c r="P654" t="s">
        <v>20596</v>
      </c>
      <c r="Q654" t="s">
        <v>20597</v>
      </c>
      <c r="R654">
        <v>235610</v>
      </c>
      <c r="S654" t="s">
        <v>2130</v>
      </c>
      <c r="T654" t="s">
        <v>2130</v>
      </c>
      <c r="U654" t="s">
        <v>20598</v>
      </c>
      <c r="V654" t="s">
        <v>13427</v>
      </c>
      <c r="W654" t="s">
        <v>25732</v>
      </c>
      <c r="X654">
        <v>11628</v>
      </c>
      <c r="Z654">
        <v>17</v>
      </c>
      <c r="AB654" t="s">
        <v>1749</v>
      </c>
      <c r="AC654" t="s">
        <v>1749</v>
      </c>
      <c r="AD654" t="s">
        <v>1749</v>
      </c>
      <c r="AE654" t="s">
        <v>22374</v>
      </c>
      <c r="AF654" t="s">
        <v>832</v>
      </c>
      <c r="AG654">
        <v>1</v>
      </c>
      <c r="AH654">
        <v>17</v>
      </c>
      <c r="AI654" t="s">
        <v>25733</v>
      </c>
      <c r="AJ654" t="s">
        <v>25734</v>
      </c>
      <c r="AK654" t="s">
        <v>25800</v>
      </c>
      <c r="AL654" t="s">
        <v>25801</v>
      </c>
      <c r="AN654" t="s">
        <v>20809</v>
      </c>
      <c r="AO654">
        <v>17</v>
      </c>
      <c r="AP654" t="s">
        <v>1749</v>
      </c>
      <c r="AQ654" t="s">
        <v>224</v>
      </c>
      <c r="AR654" t="s">
        <v>25761</v>
      </c>
      <c r="AS654" t="s">
        <v>819</v>
      </c>
      <c r="AT654" t="s">
        <v>25802</v>
      </c>
      <c r="AU654" t="s">
        <v>1244</v>
      </c>
      <c r="AV654" t="s">
        <v>844</v>
      </c>
      <c r="AW654" t="s">
        <v>11147</v>
      </c>
      <c r="AX654" t="s">
        <v>20811</v>
      </c>
      <c r="AY654" t="s">
        <v>25803</v>
      </c>
      <c r="BA654" t="s">
        <v>1749</v>
      </c>
    </row>
    <row r="655" spans="1:53">
      <c r="A655" t="str">
        <f t="shared" si="10"/>
        <v>인도 청정에너지 기기 보급 사업 (PoA 9181-CPA 25)3차</v>
      </c>
      <c r="B655">
        <v>653</v>
      </c>
      <c r="C655" t="s">
        <v>832</v>
      </c>
      <c r="D655" t="s">
        <v>20590</v>
      </c>
      <c r="E655" t="s">
        <v>20591</v>
      </c>
      <c r="F655" t="s">
        <v>20591</v>
      </c>
      <c r="G655" t="s">
        <v>20592</v>
      </c>
      <c r="J655" t="s">
        <v>20593</v>
      </c>
      <c r="K655" t="s">
        <v>20594</v>
      </c>
      <c r="L655" t="s">
        <v>844</v>
      </c>
      <c r="M655" t="s">
        <v>209</v>
      </c>
      <c r="N655" t="s">
        <v>1228</v>
      </c>
      <c r="O655" t="s">
        <v>1231</v>
      </c>
      <c r="P655" t="s">
        <v>20596</v>
      </c>
      <c r="Q655" t="s">
        <v>20597</v>
      </c>
      <c r="R655">
        <v>235610</v>
      </c>
      <c r="S655" t="s">
        <v>2130</v>
      </c>
      <c r="T655" t="s">
        <v>2130</v>
      </c>
      <c r="U655" t="s">
        <v>20598</v>
      </c>
      <c r="V655" t="s">
        <v>14315</v>
      </c>
      <c r="W655" t="s">
        <v>25724</v>
      </c>
      <c r="X655">
        <v>14345</v>
      </c>
      <c r="Z655">
        <v>25</v>
      </c>
      <c r="AB655" t="s">
        <v>1749</v>
      </c>
      <c r="AC655" t="s">
        <v>1749</v>
      </c>
      <c r="AD655" t="s">
        <v>1749</v>
      </c>
      <c r="AE655" t="s">
        <v>22374</v>
      </c>
      <c r="AF655" t="s">
        <v>832</v>
      </c>
      <c r="AG655">
        <v>1</v>
      </c>
      <c r="AH655">
        <v>25</v>
      </c>
      <c r="AI655" t="s">
        <v>25725</v>
      </c>
      <c r="AJ655" t="s">
        <v>25726</v>
      </c>
      <c r="AK655" t="s">
        <v>25804</v>
      </c>
      <c r="AL655" t="s">
        <v>25805</v>
      </c>
      <c r="AN655" t="s">
        <v>20809</v>
      </c>
      <c r="AO655">
        <v>25</v>
      </c>
      <c r="AP655" t="s">
        <v>1749</v>
      </c>
      <c r="AQ655" t="s">
        <v>224</v>
      </c>
      <c r="AR655" t="s">
        <v>25761</v>
      </c>
      <c r="AS655" t="s">
        <v>819</v>
      </c>
      <c r="AT655" t="s">
        <v>25806</v>
      </c>
      <c r="AU655" t="s">
        <v>1244</v>
      </c>
      <c r="AV655" t="s">
        <v>844</v>
      </c>
      <c r="AW655" t="s">
        <v>25730</v>
      </c>
      <c r="AX655" t="s">
        <v>20811</v>
      </c>
      <c r="AY655" t="s">
        <v>25807</v>
      </c>
      <c r="BA655" t="s">
        <v>1749</v>
      </c>
    </row>
    <row r="656" spans="1:53">
      <c r="A656" t="str">
        <f t="shared" si="10"/>
        <v>인도 청정에너지 기기 보급 사업 (PoA 9181-CPA 24)1차</v>
      </c>
      <c r="B656">
        <v>654</v>
      </c>
      <c r="C656" t="s">
        <v>832</v>
      </c>
      <c r="D656" t="s">
        <v>20590</v>
      </c>
      <c r="E656" t="s">
        <v>20591</v>
      </c>
      <c r="F656" t="s">
        <v>20591</v>
      </c>
      <c r="G656" t="s">
        <v>20592</v>
      </c>
      <c r="J656" t="s">
        <v>20593</v>
      </c>
      <c r="K656" t="s">
        <v>20594</v>
      </c>
      <c r="L656" t="s">
        <v>842</v>
      </c>
      <c r="M656" t="s">
        <v>209</v>
      </c>
      <c r="N656" t="s">
        <v>1228</v>
      </c>
      <c r="O656" t="s">
        <v>1231</v>
      </c>
      <c r="P656" t="s">
        <v>20596</v>
      </c>
      <c r="Q656" t="s">
        <v>20597</v>
      </c>
      <c r="R656">
        <v>158248</v>
      </c>
      <c r="S656" t="s">
        <v>2130</v>
      </c>
      <c r="T656" t="s">
        <v>2130</v>
      </c>
      <c r="U656" t="s">
        <v>20782</v>
      </c>
      <c r="V656" t="s">
        <v>13413</v>
      </c>
      <c r="W656" t="s">
        <v>25739</v>
      </c>
      <c r="X656">
        <v>1650</v>
      </c>
      <c r="Z656">
        <v>2</v>
      </c>
      <c r="AB656" t="s">
        <v>1749</v>
      </c>
      <c r="AC656" t="s">
        <v>1749</v>
      </c>
      <c r="AD656" t="s">
        <v>1749</v>
      </c>
      <c r="AE656" t="s">
        <v>22374</v>
      </c>
      <c r="AF656" t="s">
        <v>832</v>
      </c>
      <c r="AG656">
        <v>2</v>
      </c>
      <c r="AH656">
        <v>2</v>
      </c>
      <c r="AI656" t="s">
        <v>25740</v>
      </c>
      <c r="AJ656" t="s">
        <v>25741</v>
      </c>
      <c r="AK656" t="s">
        <v>25808</v>
      </c>
      <c r="AL656" t="s">
        <v>25809</v>
      </c>
      <c r="AN656" t="s">
        <v>20785</v>
      </c>
      <c r="AO656">
        <v>2</v>
      </c>
      <c r="AP656" t="s">
        <v>1749</v>
      </c>
      <c r="AQ656" t="s">
        <v>224</v>
      </c>
      <c r="AR656" t="s">
        <v>25761</v>
      </c>
      <c r="AS656" t="s">
        <v>819</v>
      </c>
      <c r="AT656" t="s">
        <v>25810</v>
      </c>
      <c r="AU656" t="s">
        <v>1244</v>
      </c>
      <c r="AV656" t="s">
        <v>842</v>
      </c>
      <c r="AW656" t="s">
        <v>25745</v>
      </c>
      <c r="AX656" t="s">
        <v>20789</v>
      </c>
      <c r="AY656" t="s">
        <v>25811</v>
      </c>
      <c r="BA656" t="s">
        <v>1749</v>
      </c>
    </row>
    <row r="657" spans="1:53">
      <c r="A657" t="str">
        <f t="shared" si="10"/>
        <v>인도 청정에너지 기기 보급 사업 (PoA 9181-CPA 24)2차</v>
      </c>
      <c r="B657">
        <v>655</v>
      </c>
      <c r="C657" t="s">
        <v>832</v>
      </c>
      <c r="D657" t="s">
        <v>20590</v>
      </c>
      <c r="E657" t="s">
        <v>20591</v>
      </c>
      <c r="F657" t="s">
        <v>20591</v>
      </c>
      <c r="G657" t="s">
        <v>20592</v>
      </c>
      <c r="J657" t="s">
        <v>20593</v>
      </c>
      <c r="K657" t="s">
        <v>20594</v>
      </c>
      <c r="L657" t="s">
        <v>842</v>
      </c>
      <c r="M657" t="s">
        <v>209</v>
      </c>
      <c r="N657" t="s">
        <v>1228</v>
      </c>
      <c r="O657" t="s">
        <v>1231</v>
      </c>
      <c r="P657" t="s">
        <v>20596</v>
      </c>
      <c r="Q657" t="s">
        <v>20597</v>
      </c>
      <c r="R657">
        <v>158248</v>
      </c>
      <c r="S657" t="s">
        <v>2130</v>
      </c>
      <c r="T657" t="s">
        <v>2130</v>
      </c>
      <c r="U657" t="s">
        <v>20782</v>
      </c>
      <c r="V657" t="s">
        <v>13427</v>
      </c>
      <c r="W657" t="s">
        <v>25732</v>
      </c>
      <c r="X657">
        <v>21945</v>
      </c>
      <c r="Z657">
        <v>12715</v>
      </c>
      <c r="AB657" t="s">
        <v>1749</v>
      </c>
      <c r="AC657" t="s">
        <v>1749</v>
      </c>
      <c r="AD657" t="s">
        <v>1749</v>
      </c>
      <c r="AE657" t="s">
        <v>22374</v>
      </c>
      <c r="AF657" t="s">
        <v>832</v>
      </c>
      <c r="AG657">
        <v>2</v>
      </c>
      <c r="AH657">
        <v>12715</v>
      </c>
      <c r="AI657" t="s">
        <v>25733</v>
      </c>
      <c r="AJ657" t="s">
        <v>25734</v>
      </c>
      <c r="AK657" t="s">
        <v>25812</v>
      </c>
      <c r="AL657" t="s">
        <v>25813</v>
      </c>
      <c r="AN657" t="s">
        <v>20785</v>
      </c>
      <c r="AO657">
        <v>12715</v>
      </c>
      <c r="AP657" t="s">
        <v>1749</v>
      </c>
      <c r="AQ657" t="s">
        <v>224</v>
      </c>
      <c r="AR657" t="s">
        <v>25761</v>
      </c>
      <c r="AS657" t="s">
        <v>819</v>
      </c>
      <c r="AT657" t="s">
        <v>25814</v>
      </c>
      <c r="AU657" t="s">
        <v>1244</v>
      </c>
      <c r="AV657" t="s">
        <v>842</v>
      </c>
      <c r="AW657" t="s">
        <v>11147</v>
      </c>
      <c r="AX657" t="s">
        <v>20789</v>
      </c>
      <c r="AY657" t="s">
        <v>25815</v>
      </c>
      <c r="BA657" t="s">
        <v>1749</v>
      </c>
    </row>
    <row r="658" spans="1:53">
      <c r="A658" t="str">
        <f t="shared" si="10"/>
        <v>인도 청정에너지 기기 보급 사업 (PoA 9181-CPA 23)4차</v>
      </c>
      <c r="B658">
        <v>656</v>
      </c>
      <c r="C658" t="s">
        <v>832</v>
      </c>
      <c r="D658" t="s">
        <v>20590</v>
      </c>
      <c r="E658" t="s">
        <v>20591</v>
      </c>
      <c r="F658" t="s">
        <v>20591</v>
      </c>
      <c r="G658" t="s">
        <v>20592</v>
      </c>
      <c r="J658" t="s">
        <v>20593</v>
      </c>
      <c r="K658" t="s">
        <v>20594</v>
      </c>
      <c r="L658" t="s">
        <v>840</v>
      </c>
      <c r="M658" t="s">
        <v>209</v>
      </c>
      <c r="N658" t="s">
        <v>1228</v>
      </c>
      <c r="O658" t="s">
        <v>1231</v>
      </c>
      <c r="P658" t="s">
        <v>20694</v>
      </c>
      <c r="Q658" t="s">
        <v>21610</v>
      </c>
      <c r="R658">
        <v>254633</v>
      </c>
      <c r="S658" t="s">
        <v>2130</v>
      </c>
      <c r="T658" t="s">
        <v>2130</v>
      </c>
      <c r="U658" t="s">
        <v>21625</v>
      </c>
      <c r="V658" t="s">
        <v>14303</v>
      </c>
      <c r="W658" t="s">
        <v>25724</v>
      </c>
      <c r="X658">
        <v>39744</v>
      </c>
      <c r="Z658">
        <v>1641</v>
      </c>
      <c r="AB658" t="s">
        <v>1749</v>
      </c>
      <c r="AC658" t="s">
        <v>1749</v>
      </c>
      <c r="AD658" t="s">
        <v>1749</v>
      </c>
      <c r="AE658" t="s">
        <v>22374</v>
      </c>
      <c r="AF658" t="s">
        <v>832</v>
      </c>
      <c r="AG658">
        <v>50</v>
      </c>
      <c r="AH658">
        <v>1641</v>
      </c>
      <c r="AI658" t="s">
        <v>25816</v>
      </c>
      <c r="AJ658" t="s">
        <v>25817</v>
      </c>
      <c r="AK658" t="s">
        <v>25818</v>
      </c>
      <c r="AL658" t="s">
        <v>25819</v>
      </c>
      <c r="AN658" t="s">
        <v>21628</v>
      </c>
      <c r="AO658">
        <v>1641</v>
      </c>
      <c r="AP658" t="s">
        <v>1749</v>
      </c>
      <c r="AQ658" t="s">
        <v>224</v>
      </c>
      <c r="AR658" t="s">
        <v>25761</v>
      </c>
      <c r="AS658" t="s">
        <v>819</v>
      </c>
      <c r="AT658" t="s">
        <v>25820</v>
      </c>
      <c r="AU658" t="s">
        <v>1244</v>
      </c>
      <c r="AV658" t="s">
        <v>840</v>
      </c>
      <c r="AW658" t="s">
        <v>17761</v>
      </c>
      <c r="AX658" t="s">
        <v>21630</v>
      </c>
      <c r="AY658" t="s">
        <v>25821</v>
      </c>
      <c r="BA658" t="s">
        <v>1749</v>
      </c>
    </row>
    <row r="659" spans="1:53">
      <c r="A659" t="str">
        <f t="shared" si="10"/>
        <v>인도 청정에너지 기기 보급 사업 (PoA 9181-CPA 23)3차</v>
      </c>
      <c r="B659">
        <v>657</v>
      </c>
      <c r="C659" t="s">
        <v>832</v>
      </c>
      <c r="D659" t="s">
        <v>20590</v>
      </c>
      <c r="E659" t="s">
        <v>20591</v>
      </c>
      <c r="F659" t="s">
        <v>20591</v>
      </c>
      <c r="G659" t="s">
        <v>20592</v>
      </c>
      <c r="J659" t="s">
        <v>20593</v>
      </c>
      <c r="K659" t="s">
        <v>20594</v>
      </c>
      <c r="L659" t="s">
        <v>840</v>
      </c>
      <c r="M659" t="s">
        <v>209</v>
      </c>
      <c r="N659" t="s">
        <v>1228</v>
      </c>
      <c r="O659" t="s">
        <v>1231</v>
      </c>
      <c r="P659" t="s">
        <v>20694</v>
      </c>
      <c r="Q659" t="s">
        <v>21610</v>
      </c>
      <c r="R659">
        <v>254633</v>
      </c>
      <c r="S659" t="s">
        <v>2130</v>
      </c>
      <c r="T659" t="s">
        <v>2130</v>
      </c>
      <c r="U659" t="s">
        <v>21625</v>
      </c>
      <c r="V659" t="s">
        <v>14315</v>
      </c>
      <c r="W659" t="s">
        <v>25732</v>
      </c>
      <c r="X659">
        <v>27289</v>
      </c>
      <c r="Z659">
        <v>1820</v>
      </c>
      <c r="AB659" t="s">
        <v>1749</v>
      </c>
      <c r="AC659" t="s">
        <v>1749</v>
      </c>
      <c r="AD659" t="s">
        <v>1749</v>
      </c>
      <c r="AE659" t="s">
        <v>22374</v>
      </c>
      <c r="AF659" t="s">
        <v>832</v>
      </c>
      <c r="AG659">
        <v>50</v>
      </c>
      <c r="AH659">
        <v>1820</v>
      </c>
      <c r="AI659" t="s">
        <v>25822</v>
      </c>
      <c r="AJ659" t="s">
        <v>25823</v>
      </c>
      <c r="AK659" t="s">
        <v>25824</v>
      </c>
      <c r="AL659" t="s">
        <v>25825</v>
      </c>
      <c r="AN659" t="s">
        <v>21628</v>
      </c>
      <c r="AO659">
        <v>1820</v>
      </c>
      <c r="AP659" t="s">
        <v>1749</v>
      </c>
      <c r="AQ659" t="s">
        <v>224</v>
      </c>
      <c r="AR659" t="s">
        <v>25761</v>
      </c>
      <c r="AS659" t="s">
        <v>819</v>
      </c>
      <c r="AT659" t="s">
        <v>25826</v>
      </c>
      <c r="AU659" t="s">
        <v>1244</v>
      </c>
      <c r="AV659" t="s">
        <v>840</v>
      </c>
      <c r="AW659" t="s">
        <v>25827</v>
      </c>
      <c r="AX659" t="s">
        <v>21630</v>
      </c>
      <c r="AY659" t="s">
        <v>25828</v>
      </c>
      <c r="BA659" t="s">
        <v>1749</v>
      </c>
    </row>
    <row r="660" spans="1:53">
      <c r="A660" t="str">
        <f t="shared" si="10"/>
        <v>인도 청정에너지 기기 보급 사업 (PoA 9181-CPA 23)2차</v>
      </c>
      <c r="B660">
        <v>658</v>
      </c>
      <c r="C660" t="s">
        <v>832</v>
      </c>
      <c r="D660" t="s">
        <v>20590</v>
      </c>
      <c r="E660" t="s">
        <v>20591</v>
      </c>
      <c r="F660" t="s">
        <v>20591</v>
      </c>
      <c r="G660" t="s">
        <v>20592</v>
      </c>
      <c r="J660" t="s">
        <v>20593</v>
      </c>
      <c r="K660" t="s">
        <v>20594</v>
      </c>
      <c r="L660" t="s">
        <v>840</v>
      </c>
      <c r="M660" t="s">
        <v>209</v>
      </c>
      <c r="N660" t="s">
        <v>1228</v>
      </c>
      <c r="O660" t="s">
        <v>1231</v>
      </c>
      <c r="P660" t="s">
        <v>20694</v>
      </c>
      <c r="Q660" t="s">
        <v>21610</v>
      </c>
      <c r="R660">
        <v>254633</v>
      </c>
      <c r="S660" t="s">
        <v>2130</v>
      </c>
      <c r="T660" t="s">
        <v>2130</v>
      </c>
      <c r="U660" t="s">
        <v>21625</v>
      </c>
      <c r="V660" t="s">
        <v>13427</v>
      </c>
      <c r="W660" t="s">
        <v>25829</v>
      </c>
      <c r="X660">
        <v>22640</v>
      </c>
      <c r="Z660">
        <v>1514</v>
      </c>
      <c r="AB660" t="s">
        <v>1749</v>
      </c>
      <c r="AC660" t="s">
        <v>1749</v>
      </c>
      <c r="AD660" t="s">
        <v>1749</v>
      </c>
      <c r="AE660" t="s">
        <v>22374</v>
      </c>
      <c r="AF660" t="s">
        <v>832</v>
      </c>
      <c r="AG660">
        <v>50</v>
      </c>
      <c r="AH660">
        <v>1514</v>
      </c>
      <c r="AI660" t="s">
        <v>25830</v>
      </c>
      <c r="AJ660" t="s">
        <v>25831</v>
      </c>
      <c r="AK660" t="s">
        <v>25832</v>
      </c>
      <c r="AL660" t="s">
        <v>25833</v>
      </c>
      <c r="AN660" t="s">
        <v>21628</v>
      </c>
      <c r="AO660">
        <v>1514</v>
      </c>
      <c r="AP660" t="s">
        <v>1749</v>
      </c>
      <c r="AQ660" t="s">
        <v>224</v>
      </c>
      <c r="AR660" t="s">
        <v>25761</v>
      </c>
      <c r="AS660" t="s">
        <v>819</v>
      </c>
      <c r="AT660" t="s">
        <v>25834</v>
      </c>
      <c r="AU660" t="s">
        <v>1244</v>
      </c>
      <c r="AV660" t="s">
        <v>840</v>
      </c>
      <c r="AW660" t="s">
        <v>21074</v>
      </c>
      <c r="AX660" t="s">
        <v>21630</v>
      </c>
      <c r="AY660" t="s">
        <v>25835</v>
      </c>
      <c r="BA660" t="s">
        <v>1749</v>
      </c>
    </row>
    <row r="661" spans="1:53">
      <c r="A661" t="str">
        <f t="shared" si="10"/>
        <v>인도 청정에너지 기기 보급 사업 (PoA 9181-CPA 23)1차</v>
      </c>
      <c r="B661">
        <v>659</v>
      </c>
      <c r="C661" t="s">
        <v>832</v>
      </c>
      <c r="D661" t="s">
        <v>20590</v>
      </c>
      <c r="E661" t="s">
        <v>20591</v>
      </c>
      <c r="F661" t="s">
        <v>20591</v>
      </c>
      <c r="G661" t="s">
        <v>20592</v>
      </c>
      <c r="J661" t="s">
        <v>20593</v>
      </c>
      <c r="K661" t="s">
        <v>20594</v>
      </c>
      <c r="L661" t="s">
        <v>840</v>
      </c>
      <c r="M661" t="s">
        <v>209</v>
      </c>
      <c r="N661" t="s">
        <v>1228</v>
      </c>
      <c r="O661" t="s">
        <v>1231</v>
      </c>
      <c r="P661" t="s">
        <v>20694</v>
      </c>
      <c r="Q661" t="s">
        <v>21610</v>
      </c>
      <c r="R661">
        <v>254633</v>
      </c>
      <c r="S661" t="s">
        <v>2130</v>
      </c>
      <c r="T661" t="s">
        <v>2130</v>
      </c>
      <c r="U661" t="s">
        <v>21625</v>
      </c>
      <c r="V661" t="s">
        <v>13413</v>
      </c>
      <c r="W661" t="s">
        <v>25836</v>
      </c>
      <c r="X661">
        <v>770</v>
      </c>
      <c r="Z661">
        <v>57</v>
      </c>
      <c r="AB661" t="s">
        <v>1749</v>
      </c>
      <c r="AC661" t="s">
        <v>1749</v>
      </c>
      <c r="AD661" t="s">
        <v>1749</v>
      </c>
      <c r="AE661" t="s">
        <v>22374</v>
      </c>
      <c r="AF661" t="s">
        <v>832</v>
      </c>
      <c r="AG661">
        <v>50</v>
      </c>
      <c r="AH661">
        <v>57</v>
      </c>
      <c r="AI661" t="s">
        <v>25837</v>
      </c>
      <c r="AJ661" t="s">
        <v>25838</v>
      </c>
      <c r="AK661" t="s">
        <v>25839</v>
      </c>
      <c r="AL661" t="s">
        <v>25840</v>
      </c>
      <c r="AN661" t="s">
        <v>21628</v>
      </c>
      <c r="AO661">
        <v>57</v>
      </c>
      <c r="AP661" t="s">
        <v>1749</v>
      </c>
      <c r="AQ661" t="s">
        <v>224</v>
      </c>
      <c r="AR661" t="s">
        <v>25761</v>
      </c>
      <c r="AS661" t="s">
        <v>819</v>
      </c>
      <c r="AT661" t="s">
        <v>25841</v>
      </c>
      <c r="AU661" t="s">
        <v>1244</v>
      </c>
      <c r="AV661" t="s">
        <v>840</v>
      </c>
      <c r="AW661" t="s">
        <v>25842</v>
      </c>
      <c r="AX661" t="s">
        <v>21630</v>
      </c>
      <c r="AY661" t="s">
        <v>25843</v>
      </c>
      <c r="BA661" t="s">
        <v>1749</v>
      </c>
    </row>
    <row r="662" spans="1:53">
      <c r="A662" t="str">
        <f t="shared" si="10"/>
        <v>인도 청정에너지 기기 보급 사업 (PoA 9181-CPA 22)2차</v>
      </c>
      <c r="B662">
        <v>660</v>
      </c>
      <c r="C662" t="s">
        <v>832</v>
      </c>
      <c r="D662" t="s">
        <v>20590</v>
      </c>
      <c r="E662" t="s">
        <v>20591</v>
      </c>
      <c r="F662" t="s">
        <v>20591</v>
      </c>
      <c r="G662" t="s">
        <v>20592</v>
      </c>
      <c r="J662" t="s">
        <v>20593</v>
      </c>
      <c r="K662" t="s">
        <v>20594</v>
      </c>
      <c r="L662" t="s">
        <v>21637</v>
      </c>
      <c r="M662" t="s">
        <v>209</v>
      </c>
      <c r="N662" t="s">
        <v>1228</v>
      </c>
      <c r="O662" t="s">
        <v>1231</v>
      </c>
      <c r="P662" t="s">
        <v>20694</v>
      </c>
      <c r="Q662" t="s">
        <v>21610</v>
      </c>
      <c r="R662">
        <v>560009</v>
      </c>
      <c r="S662" t="s">
        <v>2130</v>
      </c>
      <c r="T662" t="s">
        <v>2130</v>
      </c>
      <c r="U662" t="s">
        <v>20598</v>
      </c>
      <c r="V662" t="s">
        <v>13427</v>
      </c>
      <c r="W662" t="s">
        <v>25829</v>
      </c>
      <c r="X662">
        <v>37637</v>
      </c>
      <c r="Z662">
        <v>921</v>
      </c>
      <c r="AB662" t="s">
        <v>1749</v>
      </c>
      <c r="AC662" t="s">
        <v>1749</v>
      </c>
      <c r="AD662" t="s">
        <v>1749</v>
      </c>
      <c r="AE662" t="s">
        <v>22374</v>
      </c>
      <c r="AF662" t="s">
        <v>832</v>
      </c>
      <c r="AG662">
        <v>44</v>
      </c>
      <c r="AH662">
        <v>921</v>
      </c>
      <c r="AI662" t="s">
        <v>25830</v>
      </c>
      <c r="AJ662" t="s">
        <v>25831</v>
      </c>
      <c r="AK662" t="s">
        <v>25844</v>
      </c>
      <c r="AL662" t="s">
        <v>25845</v>
      </c>
      <c r="AN662" t="s">
        <v>21640</v>
      </c>
      <c r="AO662">
        <v>921</v>
      </c>
      <c r="AP662" t="s">
        <v>1749</v>
      </c>
      <c r="AQ662" t="s">
        <v>224</v>
      </c>
      <c r="AR662" t="s">
        <v>25761</v>
      </c>
      <c r="AS662" t="s">
        <v>819</v>
      </c>
      <c r="AT662" t="s">
        <v>25846</v>
      </c>
      <c r="AU662" t="s">
        <v>1244</v>
      </c>
      <c r="AV662" t="s">
        <v>21637</v>
      </c>
      <c r="AW662" t="s">
        <v>21074</v>
      </c>
      <c r="AX662" t="s">
        <v>21643</v>
      </c>
      <c r="AY662" t="s">
        <v>25847</v>
      </c>
      <c r="BA662" t="s">
        <v>1749</v>
      </c>
    </row>
    <row r="663" spans="1:53">
      <c r="A663" t="str">
        <f t="shared" si="10"/>
        <v>인도 청정에너지 기기 보급 사업 (PoA 9181-CPA 22)3차</v>
      </c>
      <c r="B663">
        <v>661</v>
      </c>
      <c r="C663" t="s">
        <v>832</v>
      </c>
      <c r="D663" t="s">
        <v>20590</v>
      </c>
      <c r="E663" t="s">
        <v>20591</v>
      </c>
      <c r="F663" t="s">
        <v>20591</v>
      </c>
      <c r="G663" t="s">
        <v>20592</v>
      </c>
      <c r="J663" t="s">
        <v>20593</v>
      </c>
      <c r="K663" t="s">
        <v>20594</v>
      </c>
      <c r="L663" t="s">
        <v>21637</v>
      </c>
      <c r="M663" t="s">
        <v>209</v>
      </c>
      <c r="N663" t="s">
        <v>1228</v>
      </c>
      <c r="O663" t="s">
        <v>1231</v>
      </c>
      <c r="P663" t="s">
        <v>20694</v>
      </c>
      <c r="Q663" t="s">
        <v>21610</v>
      </c>
      <c r="R663">
        <v>560009</v>
      </c>
      <c r="S663" t="s">
        <v>2130</v>
      </c>
      <c r="T663" t="s">
        <v>2130</v>
      </c>
      <c r="U663" t="s">
        <v>20598</v>
      </c>
      <c r="V663" t="s">
        <v>14315</v>
      </c>
      <c r="W663" t="s">
        <v>25732</v>
      </c>
      <c r="X663">
        <v>46191</v>
      </c>
      <c r="Z663">
        <v>2826</v>
      </c>
      <c r="AB663" t="s">
        <v>1749</v>
      </c>
      <c r="AC663" t="s">
        <v>1749</v>
      </c>
      <c r="AD663" t="s">
        <v>1749</v>
      </c>
      <c r="AE663" t="s">
        <v>22374</v>
      </c>
      <c r="AF663" t="s">
        <v>832</v>
      </c>
      <c r="AG663">
        <v>44</v>
      </c>
      <c r="AH663">
        <v>2826</v>
      </c>
      <c r="AI663" t="s">
        <v>25822</v>
      </c>
      <c r="AJ663" t="s">
        <v>25823</v>
      </c>
      <c r="AK663" t="s">
        <v>25848</v>
      </c>
      <c r="AL663" t="s">
        <v>25849</v>
      </c>
      <c r="AN663" t="s">
        <v>21640</v>
      </c>
      <c r="AO663">
        <v>2826</v>
      </c>
      <c r="AP663" t="s">
        <v>1749</v>
      </c>
      <c r="AQ663" t="s">
        <v>224</v>
      </c>
      <c r="AR663" t="s">
        <v>25761</v>
      </c>
      <c r="AS663" t="s">
        <v>819</v>
      </c>
      <c r="AT663" t="s">
        <v>25850</v>
      </c>
      <c r="AU663" t="s">
        <v>1244</v>
      </c>
      <c r="AV663" t="s">
        <v>21637</v>
      </c>
      <c r="AW663" t="s">
        <v>25827</v>
      </c>
      <c r="AX663" t="s">
        <v>21643</v>
      </c>
      <c r="AY663" t="s">
        <v>25851</v>
      </c>
      <c r="BA663" t="s">
        <v>1749</v>
      </c>
    </row>
    <row r="664" spans="1:53">
      <c r="A664" t="str">
        <f t="shared" si="10"/>
        <v>인도 청정에너지 기기 보급 사업 (PoA 9181-CPA 22)4차</v>
      </c>
      <c r="B664">
        <v>662</v>
      </c>
      <c r="C664" t="s">
        <v>832</v>
      </c>
      <c r="D664" t="s">
        <v>20590</v>
      </c>
      <c r="E664" t="s">
        <v>20591</v>
      </c>
      <c r="F664" t="s">
        <v>20591</v>
      </c>
      <c r="G664" t="s">
        <v>20592</v>
      </c>
      <c r="J664" t="s">
        <v>20593</v>
      </c>
      <c r="K664" t="s">
        <v>20594</v>
      </c>
      <c r="L664" t="s">
        <v>21637</v>
      </c>
      <c r="M664" t="s">
        <v>209</v>
      </c>
      <c r="N664" t="s">
        <v>1228</v>
      </c>
      <c r="O664" t="s">
        <v>1231</v>
      </c>
      <c r="P664" t="s">
        <v>20694</v>
      </c>
      <c r="Q664" t="s">
        <v>21610</v>
      </c>
      <c r="R664">
        <v>560009</v>
      </c>
      <c r="S664" t="s">
        <v>2130</v>
      </c>
      <c r="T664" t="s">
        <v>2130</v>
      </c>
      <c r="U664" t="s">
        <v>20598</v>
      </c>
      <c r="V664" t="s">
        <v>14303</v>
      </c>
      <c r="W664" t="s">
        <v>25724</v>
      </c>
      <c r="X664">
        <v>91893</v>
      </c>
      <c r="Z664">
        <v>3640</v>
      </c>
      <c r="AB664" t="s">
        <v>1749</v>
      </c>
      <c r="AC664" t="s">
        <v>1749</v>
      </c>
      <c r="AD664" t="s">
        <v>1749</v>
      </c>
      <c r="AE664" t="s">
        <v>22374</v>
      </c>
      <c r="AF664" t="s">
        <v>832</v>
      </c>
      <c r="AG664">
        <v>44</v>
      </c>
      <c r="AH664">
        <v>3640</v>
      </c>
      <c r="AI664" t="s">
        <v>25816</v>
      </c>
      <c r="AJ664" t="s">
        <v>25817</v>
      </c>
      <c r="AK664" t="s">
        <v>25852</v>
      </c>
      <c r="AL664" t="s">
        <v>25853</v>
      </c>
      <c r="AN664" t="s">
        <v>21640</v>
      </c>
      <c r="AO664">
        <v>3640</v>
      </c>
      <c r="AP664" t="s">
        <v>1749</v>
      </c>
      <c r="AQ664" t="s">
        <v>224</v>
      </c>
      <c r="AR664" t="s">
        <v>25761</v>
      </c>
      <c r="AS664" t="s">
        <v>819</v>
      </c>
      <c r="AT664" t="s">
        <v>25854</v>
      </c>
      <c r="AU664" t="s">
        <v>1244</v>
      </c>
      <c r="AV664" t="s">
        <v>21637</v>
      </c>
      <c r="AW664" t="s">
        <v>17761</v>
      </c>
      <c r="AX664" t="s">
        <v>21643</v>
      </c>
      <c r="AY664" t="s">
        <v>25855</v>
      </c>
      <c r="BA664" t="s">
        <v>1749</v>
      </c>
    </row>
    <row r="665" spans="1:53">
      <c r="A665" t="str">
        <f t="shared" si="10"/>
        <v>인도 청정에너지 기기 보급 사업 (PoA 9181-CPA 22)1차</v>
      </c>
      <c r="B665">
        <v>663</v>
      </c>
      <c r="C665" t="s">
        <v>832</v>
      </c>
      <c r="D665" t="s">
        <v>20590</v>
      </c>
      <c r="E665" t="s">
        <v>20591</v>
      </c>
      <c r="F665" t="s">
        <v>20591</v>
      </c>
      <c r="G665" t="s">
        <v>20592</v>
      </c>
      <c r="J665" t="s">
        <v>20593</v>
      </c>
      <c r="K665" t="s">
        <v>20594</v>
      </c>
      <c r="L665" t="s">
        <v>21637</v>
      </c>
      <c r="M665" t="s">
        <v>209</v>
      </c>
      <c r="N665" t="s">
        <v>1228</v>
      </c>
      <c r="O665" t="s">
        <v>1231</v>
      </c>
      <c r="P665" t="s">
        <v>20694</v>
      </c>
      <c r="Q665" t="s">
        <v>21610</v>
      </c>
      <c r="R665">
        <v>560009</v>
      </c>
      <c r="S665" t="s">
        <v>2130</v>
      </c>
      <c r="T665" t="s">
        <v>2130</v>
      </c>
      <c r="U665" t="s">
        <v>20598</v>
      </c>
      <c r="V665" t="s">
        <v>13413</v>
      </c>
      <c r="W665" t="s">
        <v>25836</v>
      </c>
      <c r="X665">
        <v>8554</v>
      </c>
      <c r="Z665">
        <v>50</v>
      </c>
      <c r="AB665" t="s">
        <v>1749</v>
      </c>
      <c r="AC665" t="s">
        <v>1749</v>
      </c>
      <c r="AD665" t="s">
        <v>1749</v>
      </c>
      <c r="AE665" t="s">
        <v>22374</v>
      </c>
      <c r="AF665" t="s">
        <v>832</v>
      </c>
      <c r="AG665">
        <v>44</v>
      </c>
      <c r="AH665">
        <v>50</v>
      </c>
      <c r="AI665" t="s">
        <v>25837</v>
      </c>
      <c r="AJ665" t="s">
        <v>25838</v>
      </c>
      <c r="AK665" t="s">
        <v>25856</v>
      </c>
      <c r="AL665" t="s">
        <v>25857</v>
      </c>
      <c r="AN665" t="s">
        <v>21640</v>
      </c>
      <c r="AO665">
        <v>50</v>
      </c>
      <c r="AP665" t="s">
        <v>1749</v>
      </c>
      <c r="AQ665" t="s">
        <v>224</v>
      </c>
      <c r="AR665" t="s">
        <v>25761</v>
      </c>
      <c r="AS665" t="s">
        <v>819</v>
      </c>
      <c r="AT665" t="s">
        <v>25858</v>
      </c>
      <c r="AU665" t="s">
        <v>1244</v>
      </c>
      <c r="AV665" t="s">
        <v>21637</v>
      </c>
      <c r="AW665" t="s">
        <v>25859</v>
      </c>
      <c r="AX665" t="s">
        <v>21643</v>
      </c>
      <c r="AY665" t="s">
        <v>25860</v>
      </c>
      <c r="BA665" t="s">
        <v>1749</v>
      </c>
    </row>
    <row r="666" spans="1:53">
      <c r="A666" t="str">
        <f t="shared" si="10"/>
        <v>인도 청정에너지 기기 보급 사업 (PoA 9181-CPA 21)4차</v>
      </c>
      <c r="B666">
        <v>664</v>
      </c>
      <c r="C666" t="s">
        <v>832</v>
      </c>
      <c r="D666" t="s">
        <v>20590</v>
      </c>
      <c r="E666" t="s">
        <v>20591</v>
      </c>
      <c r="F666" t="s">
        <v>20591</v>
      </c>
      <c r="G666" t="s">
        <v>20592</v>
      </c>
      <c r="J666" t="s">
        <v>20593</v>
      </c>
      <c r="K666" t="s">
        <v>20594</v>
      </c>
      <c r="L666" t="s">
        <v>841</v>
      </c>
      <c r="M666" t="s">
        <v>209</v>
      </c>
      <c r="N666" t="s">
        <v>1228</v>
      </c>
      <c r="O666" t="s">
        <v>1231</v>
      </c>
      <c r="P666" t="s">
        <v>20694</v>
      </c>
      <c r="Q666" t="s">
        <v>21610</v>
      </c>
      <c r="R666">
        <v>291759</v>
      </c>
      <c r="S666" t="s">
        <v>2130</v>
      </c>
      <c r="T666" t="s">
        <v>2130</v>
      </c>
      <c r="U666" t="s">
        <v>20782</v>
      </c>
      <c r="V666" t="s">
        <v>14303</v>
      </c>
      <c r="W666" t="s">
        <v>25724</v>
      </c>
      <c r="X666">
        <v>51440</v>
      </c>
      <c r="Z666">
        <v>16479</v>
      </c>
      <c r="AB666" t="s">
        <v>1749</v>
      </c>
      <c r="AC666" t="s">
        <v>1749</v>
      </c>
      <c r="AD666" t="s">
        <v>1749</v>
      </c>
      <c r="AE666" t="s">
        <v>22374</v>
      </c>
      <c r="AF666" t="s">
        <v>832</v>
      </c>
      <c r="AG666">
        <v>254</v>
      </c>
      <c r="AH666">
        <v>16479</v>
      </c>
      <c r="AI666" t="s">
        <v>25816</v>
      </c>
      <c r="AJ666" t="s">
        <v>25817</v>
      </c>
      <c r="AK666" t="s">
        <v>25861</v>
      </c>
      <c r="AL666" t="s">
        <v>25862</v>
      </c>
      <c r="AN666" t="s">
        <v>21651</v>
      </c>
      <c r="AO666">
        <v>16479</v>
      </c>
      <c r="AP666" t="s">
        <v>1749</v>
      </c>
      <c r="AQ666" t="s">
        <v>224</v>
      </c>
      <c r="AR666" t="s">
        <v>25761</v>
      </c>
      <c r="AS666" t="s">
        <v>819</v>
      </c>
      <c r="AT666" t="s">
        <v>25863</v>
      </c>
      <c r="AU666" t="s">
        <v>1244</v>
      </c>
      <c r="AV666" t="s">
        <v>841</v>
      </c>
      <c r="AW666" t="s">
        <v>17761</v>
      </c>
      <c r="AX666" t="s">
        <v>21653</v>
      </c>
      <c r="AY666" t="s">
        <v>25864</v>
      </c>
      <c r="BA666" t="s">
        <v>1749</v>
      </c>
    </row>
    <row r="667" spans="1:53">
      <c r="A667" t="str">
        <f t="shared" si="10"/>
        <v>인도 청정에너지 기기 보급 사업 (PoA 9181-CPA 21)3차</v>
      </c>
      <c r="B667">
        <v>665</v>
      </c>
      <c r="C667" t="s">
        <v>832</v>
      </c>
      <c r="D667" t="s">
        <v>20590</v>
      </c>
      <c r="E667" t="s">
        <v>20591</v>
      </c>
      <c r="F667" t="s">
        <v>20591</v>
      </c>
      <c r="G667" t="s">
        <v>20592</v>
      </c>
      <c r="J667" t="s">
        <v>20593</v>
      </c>
      <c r="K667" t="s">
        <v>20594</v>
      </c>
      <c r="L667" t="s">
        <v>841</v>
      </c>
      <c r="M667" t="s">
        <v>209</v>
      </c>
      <c r="N667" t="s">
        <v>1228</v>
      </c>
      <c r="O667" t="s">
        <v>1231</v>
      </c>
      <c r="P667" t="s">
        <v>20694</v>
      </c>
      <c r="Q667" t="s">
        <v>21610</v>
      </c>
      <c r="R667">
        <v>291759</v>
      </c>
      <c r="S667" t="s">
        <v>2130</v>
      </c>
      <c r="T667" t="s">
        <v>2130</v>
      </c>
      <c r="U667" t="s">
        <v>20782</v>
      </c>
      <c r="V667" t="s">
        <v>14315</v>
      </c>
      <c r="W667" t="s">
        <v>25732</v>
      </c>
      <c r="X667">
        <v>31524</v>
      </c>
      <c r="Z667">
        <v>18351</v>
      </c>
      <c r="AB667" t="s">
        <v>1749</v>
      </c>
      <c r="AC667" t="s">
        <v>1749</v>
      </c>
      <c r="AD667" t="s">
        <v>1749</v>
      </c>
      <c r="AE667" t="s">
        <v>22374</v>
      </c>
      <c r="AF667" t="s">
        <v>832</v>
      </c>
      <c r="AG667">
        <v>254</v>
      </c>
      <c r="AH667">
        <v>18351</v>
      </c>
      <c r="AI667" t="s">
        <v>25822</v>
      </c>
      <c r="AJ667" t="s">
        <v>25823</v>
      </c>
      <c r="AK667" t="s">
        <v>25865</v>
      </c>
      <c r="AL667" t="s">
        <v>25866</v>
      </c>
      <c r="AN667" t="s">
        <v>21651</v>
      </c>
      <c r="AO667">
        <v>18351</v>
      </c>
      <c r="AP667" t="s">
        <v>1749</v>
      </c>
      <c r="AQ667" t="s">
        <v>224</v>
      </c>
      <c r="AR667" t="s">
        <v>25761</v>
      </c>
      <c r="AS667" t="s">
        <v>819</v>
      </c>
      <c r="AT667" t="s">
        <v>25867</v>
      </c>
      <c r="AU667" t="s">
        <v>1244</v>
      </c>
      <c r="AV667" t="s">
        <v>841</v>
      </c>
      <c r="AW667" t="s">
        <v>25827</v>
      </c>
      <c r="AX667" t="s">
        <v>21653</v>
      </c>
      <c r="AY667" t="s">
        <v>25868</v>
      </c>
      <c r="BA667" t="s">
        <v>1749</v>
      </c>
    </row>
    <row r="668" spans="1:53">
      <c r="A668" t="str">
        <f t="shared" si="10"/>
        <v>인도 청정에너지 기기 보급 사업 (PoA 9181-CPA 21)1차</v>
      </c>
      <c r="B668">
        <v>666</v>
      </c>
      <c r="C668" t="s">
        <v>832</v>
      </c>
      <c r="D668" t="s">
        <v>20590</v>
      </c>
      <c r="E668" t="s">
        <v>20591</v>
      </c>
      <c r="F668" t="s">
        <v>20591</v>
      </c>
      <c r="G668" t="s">
        <v>20592</v>
      </c>
      <c r="J668" t="s">
        <v>20593</v>
      </c>
      <c r="K668" t="s">
        <v>20594</v>
      </c>
      <c r="L668" t="s">
        <v>841</v>
      </c>
      <c r="M668" t="s">
        <v>209</v>
      </c>
      <c r="N668" t="s">
        <v>1228</v>
      </c>
      <c r="O668" t="s">
        <v>1231</v>
      </c>
      <c r="P668" t="s">
        <v>20694</v>
      </c>
      <c r="Q668" t="s">
        <v>21610</v>
      </c>
      <c r="R668">
        <v>291759</v>
      </c>
      <c r="S668" t="s">
        <v>2130</v>
      </c>
      <c r="T668" t="s">
        <v>2130</v>
      </c>
      <c r="U668" t="s">
        <v>20782</v>
      </c>
      <c r="V668" t="s">
        <v>13413</v>
      </c>
      <c r="W668" t="s">
        <v>25836</v>
      </c>
      <c r="X668">
        <v>5909</v>
      </c>
      <c r="Z668">
        <v>289</v>
      </c>
      <c r="AB668" t="s">
        <v>1749</v>
      </c>
      <c r="AC668" t="s">
        <v>1749</v>
      </c>
      <c r="AD668" t="s">
        <v>1749</v>
      </c>
      <c r="AE668" t="s">
        <v>22374</v>
      </c>
      <c r="AF668" t="s">
        <v>832</v>
      </c>
      <c r="AG668">
        <v>254</v>
      </c>
      <c r="AH668">
        <v>289</v>
      </c>
      <c r="AI668" t="s">
        <v>25837</v>
      </c>
      <c r="AJ668" t="s">
        <v>25838</v>
      </c>
      <c r="AK668" t="s">
        <v>25869</v>
      </c>
      <c r="AL668" t="s">
        <v>25870</v>
      </c>
      <c r="AN668" t="s">
        <v>21651</v>
      </c>
      <c r="AO668">
        <v>289</v>
      </c>
      <c r="AP668" t="s">
        <v>1749</v>
      </c>
      <c r="AQ668" t="s">
        <v>224</v>
      </c>
      <c r="AR668" t="s">
        <v>25761</v>
      </c>
      <c r="AS668" t="s">
        <v>819</v>
      </c>
      <c r="AT668" t="s">
        <v>25871</v>
      </c>
      <c r="AU668" t="s">
        <v>1244</v>
      </c>
      <c r="AV668" t="s">
        <v>841</v>
      </c>
      <c r="AW668" t="s">
        <v>25859</v>
      </c>
      <c r="AX668" t="s">
        <v>21653</v>
      </c>
      <c r="AY668" t="s">
        <v>25872</v>
      </c>
      <c r="BA668" t="s">
        <v>1749</v>
      </c>
    </row>
    <row r="669" spans="1:53">
      <c r="A669" t="str">
        <f t="shared" si="10"/>
        <v>인도 청정에너지 기기 보급 사업 (PoA 9181-CPA 21)2차</v>
      </c>
      <c r="B669">
        <v>667</v>
      </c>
      <c r="C669" t="s">
        <v>832</v>
      </c>
      <c r="D669" t="s">
        <v>20590</v>
      </c>
      <c r="E669" t="s">
        <v>20591</v>
      </c>
      <c r="F669" t="s">
        <v>20591</v>
      </c>
      <c r="G669" t="s">
        <v>20592</v>
      </c>
      <c r="J669" t="s">
        <v>20593</v>
      </c>
      <c r="K669" t="s">
        <v>20594</v>
      </c>
      <c r="L669" t="s">
        <v>841</v>
      </c>
      <c r="M669" t="s">
        <v>209</v>
      </c>
      <c r="N669" t="s">
        <v>1228</v>
      </c>
      <c r="O669" t="s">
        <v>1231</v>
      </c>
      <c r="P669" t="s">
        <v>20694</v>
      </c>
      <c r="Q669" t="s">
        <v>21610</v>
      </c>
      <c r="R669">
        <v>291759</v>
      </c>
      <c r="S669" t="s">
        <v>2130</v>
      </c>
      <c r="T669" t="s">
        <v>2130</v>
      </c>
      <c r="U669" t="s">
        <v>20782</v>
      </c>
      <c r="V669" t="s">
        <v>13427</v>
      </c>
      <c r="W669" t="s">
        <v>25829</v>
      </c>
      <c r="X669">
        <v>25999</v>
      </c>
      <c r="Z669">
        <v>3313</v>
      </c>
      <c r="AB669" t="s">
        <v>1749</v>
      </c>
      <c r="AC669" t="s">
        <v>1749</v>
      </c>
      <c r="AD669" t="s">
        <v>1749</v>
      </c>
      <c r="AE669" t="s">
        <v>22374</v>
      </c>
      <c r="AF669" t="s">
        <v>832</v>
      </c>
      <c r="AG669">
        <v>254</v>
      </c>
      <c r="AH669">
        <v>3313</v>
      </c>
      <c r="AI669" t="s">
        <v>25830</v>
      </c>
      <c r="AJ669" t="s">
        <v>25831</v>
      </c>
      <c r="AK669" t="s">
        <v>25873</v>
      </c>
      <c r="AL669" t="s">
        <v>25874</v>
      </c>
      <c r="AN669" t="s">
        <v>21651</v>
      </c>
      <c r="AO669">
        <v>3313</v>
      </c>
      <c r="AP669" t="s">
        <v>1749</v>
      </c>
      <c r="AQ669" t="s">
        <v>224</v>
      </c>
      <c r="AR669" t="s">
        <v>25761</v>
      </c>
      <c r="AS669" t="s">
        <v>819</v>
      </c>
      <c r="AT669" t="s">
        <v>25875</v>
      </c>
      <c r="AU669" t="s">
        <v>1244</v>
      </c>
      <c r="AV669" t="s">
        <v>841</v>
      </c>
      <c r="AW669" t="s">
        <v>21074</v>
      </c>
      <c r="AX669" t="s">
        <v>21653</v>
      </c>
      <c r="AY669" t="s">
        <v>25876</v>
      </c>
      <c r="BA669" t="s">
        <v>1749</v>
      </c>
    </row>
    <row r="670" spans="1:53">
      <c r="A670" t="str">
        <f t="shared" si="10"/>
        <v>인도 청정에너지 기기 보급 사업 (PoA 9181-CPA 20)4차</v>
      </c>
      <c r="B670">
        <v>668</v>
      </c>
      <c r="C670" t="s">
        <v>832</v>
      </c>
      <c r="D670" t="s">
        <v>20590</v>
      </c>
      <c r="E670" t="s">
        <v>20591</v>
      </c>
      <c r="F670" t="s">
        <v>20591</v>
      </c>
      <c r="G670" t="s">
        <v>20592</v>
      </c>
      <c r="J670" t="s">
        <v>20593</v>
      </c>
      <c r="K670" t="s">
        <v>20594</v>
      </c>
      <c r="L670" t="s">
        <v>837</v>
      </c>
      <c r="M670" t="s">
        <v>209</v>
      </c>
      <c r="N670" t="s">
        <v>1228</v>
      </c>
      <c r="O670" t="s">
        <v>1231</v>
      </c>
      <c r="P670" t="s">
        <v>20694</v>
      </c>
      <c r="Q670" t="s">
        <v>21610</v>
      </c>
      <c r="R670">
        <v>235610</v>
      </c>
      <c r="S670" t="s">
        <v>2130</v>
      </c>
      <c r="T670" t="s">
        <v>2130</v>
      </c>
      <c r="U670" t="s">
        <v>21660</v>
      </c>
      <c r="V670" t="s">
        <v>14303</v>
      </c>
      <c r="W670" t="s">
        <v>25724</v>
      </c>
      <c r="X670">
        <v>26037</v>
      </c>
      <c r="Z670">
        <v>10119</v>
      </c>
      <c r="AB670" t="s">
        <v>1749</v>
      </c>
      <c r="AC670" t="s">
        <v>1749</v>
      </c>
      <c r="AD670" t="s">
        <v>1749</v>
      </c>
      <c r="AE670" t="s">
        <v>22374</v>
      </c>
      <c r="AF670" t="s">
        <v>832</v>
      </c>
      <c r="AG670">
        <v>18</v>
      </c>
      <c r="AH670">
        <v>10119</v>
      </c>
      <c r="AI670" t="s">
        <v>25816</v>
      </c>
      <c r="AJ670" t="s">
        <v>25817</v>
      </c>
      <c r="AK670" t="s">
        <v>25877</v>
      </c>
      <c r="AL670" t="s">
        <v>25878</v>
      </c>
      <c r="AN670" t="s">
        <v>21663</v>
      </c>
      <c r="AO670">
        <v>10119</v>
      </c>
      <c r="AP670" t="s">
        <v>1749</v>
      </c>
      <c r="AQ670" t="s">
        <v>224</v>
      </c>
      <c r="AR670" t="s">
        <v>25761</v>
      </c>
      <c r="AS670" t="s">
        <v>819</v>
      </c>
      <c r="AT670" t="s">
        <v>25879</v>
      </c>
      <c r="AU670" t="s">
        <v>1244</v>
      </c>
      <c r="AV670" t="s">
        <v>837</v>
      </c>
      <c r="AW670" t="s">
        <v>17761</v>
      </c>
      <c r="AX670" t="s">
        <v>21665</v>
      </c>
      <c r="AY670" t="s">
        <v>25880</v>
      </c>
      <c r="BA670" t="s">
        <v>1749</v>
      </c>
    </row>
    <row r="671" spans="1:53">
      <c r="A671" t="str">
        <f t="shared" si="10"/>
        <v>인도 청정에너지 기기 보급 사업 (PoA 9181-CPA 20)2차</v>
      </c>
      <c r="B671">
        <v>669</v>
      </c>
      <c r="C671" t="s">
        <v>832</v>
      </c>
      <c r="D671" t="s">
        <v>20590</v>
      </c>
      <c r="E671" t="s">
        <v>20591</v>
      </c>
      <c r="F671" t="s">
        <v>20591</v>
      </c>
      <c r="G671" t="s">
        <v>20592</v>
      </c>
      <c r="J671" t="s">
        <v>20593</v>
      </c>
      <c r="K671" t="s">
        <v>20594</v>
      </c>
      <c r="L671" t="s">
        <v>837</v>
      </c>
      <c r="M671" t="s">
        <v>209</v>
      </c>
      <c r="N671" t="s">
        <v>1228</v>
      </c>
      <c r="O671" t="s">
        <v>1231</v>
      </c>
      <c r="P671" t="s">
        <v>20694</v>
      </c>
      <c r="Q671" t="s">
        <v>21610</v>
      </c>
      <c r="R671">
        <v>235610</v>
      </c>
      <c r="S671" t="s">
        <v>2130</v>
      </c>
      <c r="T671" t="s">
        <v>2130</v>
      </c>
      <c r="U671" t="s">
        <v>21660</v>
      </c>
      <c r="V671" t="s">
        <v>13427</v>
      </c>
      <c r="W671" t="s">
        <v>25829</v>
      </c>
      <c r="X671">
        <v>9786</v>
      </c>
      <c r="Z671">
        <v>2532</v>
      </c>
      <c r="AB671" t="s">
        <v>1749</v>
      </c>
      <c r="AC671" t="s">
        <v>1749</v>
      </c>
      <c r="AD671" t="s">
        <v>1749</v>
      </c>
      <c r="AE671" t="s">
        <v>22374</v>
      </c>
      <c r="AF671" t="s">
        <v>832</v>
      </c>
      <c r="AG671">
        <v>18</v>
      </c>
      <c r="AH671">
        <v>2532</v>
      </c>
      <c r="AI671" t="s">
        <v>25830</v>
      </c>
      <c r="AJ671" t="s">
        <v>25831</v>
      </c>
      <c r="AK671" t="s">
        <v>25881</v>
      </c>
      <c r="AL671" t="s">
        <v>25882</v>
      </c>
      <c r="AN671" t="s">
        <v>21663</v>
      </c>
      <c r="AO671">
        <v>2532</v>
      </c>
      <c r="AP671" t="s">
        <v>1749</v>
      </c>
      <c r="AQ671" t="s">
        <v>224</v>
      </c>
      <c r="AR671" t="s">
        <v>25761</v>
      </c>
      <c r="AS671" t="s">
        <v>819</v>
      </c>
      <c r="AT671" t="s">
        <v>25883</v>
      </c>
      <c r="AU671" t="s">
        <v>1244</v>
      </c>
      <c r="AV671" t="s">
        <v>837</v>
      </c>
      <c r="AW671" t="s">
        <v>21074</v>
      </c>
      <c r="AX671" t="s">
        <v>21665</v>
      </c>
      <c r="AY671" t="s">
        <v>25884</v>
      </c>
      <c r="BA671" t="s">
        <v>1749</v>
      </c>
    </row>
    <row r="672" spans="1:53">
      <c r="A672" t="str">
        <f t="shared" si="10"/>
        <v>인도 청정에너지 기기 보급 사업 (PoA 9181-CPA 20)3차</v>
      </c>
      <c r="B672">
        <v>670</v>
      </c>
      <c r="C672" t="s">
        <v>832</v>
      </c>
      <c r="D672" t="s">
        <v>20590</v>
      </c>
      <c r="E672" t="s">
        <v>20591</v>
      </c>
      <c r="F672" t="s">
        <v>20591</v>
      </c>
      <c r="G672" t="s">
        <v>20592</v>
      </c>
      <c r="J672" t="s">
        <v>20593</v>
      </c>
      <c r="K672" t="s">
        <v>20594</v>
      </c>
      <c r="L672" t="s">
        <v>837</v>
      </c>
      <c r="M672" t="s">
        <v>209</v>
      </c>
      <c r="N672" t="s">
        <v>1228</v>
      </c>
      <c r="O672" t="s">
        <v>1231</v>
      </c>
      <c r="P672" t="s">
        <v>20694</v>
      </c>
      <c r="Q672" t="s">
        <v>21610</v>
      </c>
      <c r="R672">
        <v>235610</v>
      </c>
      <c r="S672" t="s">
        <v>2130</v>
      </c>
      <c r="T672" t="s">
        <v>2130</v>
      </c>
      <c r="U672" t="s">
        <v>21660</v>
      </c>
      <c r="V672" t="s">
        <v>14315</v>
      </c>
      <c r="W672" t="s">
        <v>25732</v>
      </c>
      <c r="X672">
        <v>12078</v>
      </c>
      <c r="Z672">
        <v>5000</v>
      </c>
      <c r="AB672" t="s">
        <v>1749</v>
      </c>
      <c r="AC672" t="s">
        <v>1749</v>
      </c>
      <c r="AD672" t="s">
        <v>1749</v>
      </c>
      <c r="AE672" t="s">
        <v>22374</v>
      </c>
      <c r="AF672" t="s">
        <v>832</v>
      </c>
      <c r="AG672">
        <v>18</v>
      </c>
      <c r="AH672">
        <v>5000</v>
      </c>
      <c r="AI672" t="s">
        <v>25822</v>
      </c>
      <c r="AJ672" t="s">
        <v>25823</v>
      </c>
      <c r="AK672" t="s">
        <v>25885</v>
      </c>
      <c r="AL672" t="s">
        <v>25886</v>
      </c>
      <c r="AN672" t="s">
        <v>21663</v>
      </c>
      <c r="AO672">
        <v>5000</v>
      </c>
      <c r="AP672" t="s">
        <v>1749</v>
      </c>
      <c r="AQ672" t="s">
        <v>224</v>
      </c>
      <c r="AR672" t="s">
        <v>25761</v>
      </c>
      <c r="AS672" t="s">
        <v>819</v>
      </c>
      <c r="AT672" t="s">
        <v>25887</v>
      </c>
      <c r="AU672" t="s">
        <v>1244</v>
      </c>
      <c r="AV672" t="s">
        <v>837</v>
      </c>
      <c r="AW672" t="s">
        <v>25827</v>
      </c>
      <c r="AX672" t="s">
        <v>21665</v>
      </c>
      <c r="AY672" t="s">
        <v>25888</v>
      </c>
      <c r="BA672" t="s">
        <v>1749</v>
      </c>
    </row>
    <row r="673" spans="1:53">
      <c r="A673" t="str">
        <f t="shared" si="10"/>
        <v>인도 청정에너지 기기 보급 사업 (PoA 9181-CPA 20)1차</v>
      </c>
      <c r="B673">
        <v>671</v>
      </c>
      <c r="C673" t="s">
        <v>832</v>
      </c>
      <c r="D673" t="s">
        <v>20590</v>
      </c>
      <c r="E673" t="s">
        <v>20591</v>
      </c>
      <c r="F673" t="s">
        <v>20591</v>
      </c>
      <c r="G673" t="s">
        <v>20592</v>
      </c>
      <c r="J673" t="s">
        <v>20593</v>
      </c>
      <c r="K673" t="s">
        <v>20594</v>
      </c>
      <c r="L673" t="s">
        <v>837</v>
      </c>
      <c r="M673" t="s">
        <v>209</v>
      </c>
      <c r="N673" t="s">
        <v>1228</v>
      </c>
      <c r="O673" t="s">
        <v>1231</v>
      </c>
      <c r="P673" t="s">
        <v>20694</v>
      </c>
      <c r="Q673" t="s">
        <v>21610</v>
      </c>
      <c r="R673">
        <v>235610</v>
      </c>
      <c r="S673" t="s">
        <v>2130</v>
      </c>
      <c r="T673" t="s">
        <v>2130</v>
      </c>
      <c r="U673" t="s">
        <v>21660</v>
      </c>
      <c r="V673" t="s">
        <v>13413</v>
      </c>
      <c r="W673" t="s">
        <v>25836</v>
      </c>
      <c r="X673">
        <v>2224</v>
      </c>
      <c r="Z673">
        <v>21</v>
      </c>
      <c r="AB673" t="s">
        <v>1749</v>
      </c>
      <c r="AC673" t="s">
        <v>1749</v>
      </c>
      <c r="AD673" t="s">
        <v>1749</v>
      </c>
      <c r="AE673" t="s">
        <v>22374</v>
      </c>
      <c r="AF673" t="s">
        <v>832</v>
      </c>
      <c r="AG673">
        <v>18</v>
      </c>
      <c r="AH673">
        <v>21</v>
      </c>
      <c r="AI673" t="s">
        <v>25837</v>
      </c>
      <c r="AJ673" t="s">
        <v>25838</v>
      </c>
      <c r="AK673" t="s">
        <v>25889</v>
      </c>
      <c r="AL673" t="s">
        <v>25890</v>
      </c>
      <c r="AN673" t="s">
        <v>21663</v>
      </c>
      <c r="AO673">
        <v>21</v>
      </c>
      <c r="AP673" t="s">
        <v>1749</v>
      </c>
      <c r="AQ673" t="s">
        <v>224</v>
      </c>
      <c r="AR673" t="s">
        <v>25761</v>
      </c>
      <c r="AS673" t="s">
        <v>819</v>
      </c>
      <c r="AT673" t="s">
        <v>25891</v>
      </c>
      <c r="AU673" t="s">
        <v>1244</v>
      </c>
      <c r="AV673" t="s">
        <v>837</v>
      </c>
      <c r="AW673" t="s">
        <v>25859</v>
      </c>
      <c r="AX673" t="s">
        <v>21665</v>
      </c>
      <c r="AY673" t="s">
        <v>25892</v>
      </c>
      <c r="BA673" t="s">
        <v>1749</v>
      </c>
    </row>
    <row r="674" spans="1:53">
      <c r="A674" t="str">
        <f t="shared" si="10"/>
        <v>인도 청정에너지 기기 보급 사업 (PoA 9181-CPA 19)4차</v>
      </c>
      <c r="B674">
        <v>672</v>
      </c>
      <c r="C674" t="s">
        <v>832</v>
      </c>
      <c r="D674" t="s">
        <v>20590</v>
      </c>
      <c r="E674" t="s">
        <v>20591</v>
      </c>
      <c r="F674" t="s">
        <v>20591</v>
      </c>
      <c r="G674" t="s">
        <v>20592</v>
      </c>
      <c r="J674" t="s">
        <v>20593</v>
      </c>
      <c r="K674" t="s">
        <v>20594</v>
      </c>
      <c r="L674" t="s">
        <v>839</v>
      </c>
      <c r="M674" t="s">
        <v>209</v>
      </c>
      <c r="N674" t="s">
        <v>1228</v>
      </c>
      <c r="O674" t="s">
        <v>1231</v>
      </c>
      <c r="P674" t="s">
        <v>20694</v>
      </c>
      <c r="Q674" t="s">
        <v>21610</v>
      </c>
      <c r="R674">
        <v>158248</v>
      </c>
      <c r="S674" t="s">
        <v>2130</v>
      </c>
      <c r="T674" t="s">
        <v>2130</v>
      </c>
      <c r="U674" t="s">
        <v>21611</v>
      </c>
      <c r="V674" t="s">
        <v>14303</v>
      </c>
      <c r="W674" t="s">
        <v>25724</v>
      </c>
      <c r="X674">
        <v>34797</v>
      </c>
      <c r="Z674">
        <v>18061</v>
      </c>
      <c r="AB674" t="s">
        <v>1749</v>
      </c>
      <c r="AC674" t="s">
        <v>1749</v>
      </c>
      <c r="AD674" t="s">
        <v>1749</v>
      </c>
      <c r="AE674" t="s">
        <v>22374</v>
      </c>
      <c r="AF674" t="s">
        <v>832</v>
      </c>
      <c r="AG674">
        <v>214</v>
      </c>
      <c r="AH674">
        <v>18061</v>
      </c>
      <c r="AI674" t="s">
        <v>25816</v>
      </c>
      <c r="AJ674" t="s">
        <v>25817</v>
      </c>
      <c r="AK674" t="s">
        <v>25893</v>
      </c>
      <c r="AL674" t="s">
        <v>25894</v>
      </c>
      <c r="AN674" t="s">
        <v>21614</v>
      </c>
      <c r="AO674">
        <v>18061</v>
      </c>
      <c r="AP674" t="s">
        <v>1749</v>
      </c>
      <c r="AQ674" t="s">
        <v>224</v>
      </c>
      <c r="AR674" t="s">
        <v>25761</v>
      </c>
      <c r="AS674" t="s">
        <v>819</v>
      </c>
      <c r="AT674" t="s">
        <v>25895</v>
      </c>
      <c r="AU674" t="s">
        <v>1244</v>
      </c>
      <c r="AV674" t="s">
        <v>839</v>
      </c>
      <c r="AW674" t="s">
        <v>17761</v>
      </c>
      <c r="AX674" t="s">
        <v>21618</v>
      </c>
      <c r="AY674" t="s">
        <v>25896</v>
      </c>
      <c r="BA674" t="s">
        <v>1749</v>
      </c>
    </row>
    <row r="675" spans="1:53">
      <c r="A675" t="str">
        <f t="shared" si="10"/>
        <v>인도 청정에너지 기기 보급 사업 (PoA 9181-CPA 19)2차</v>
      </c>
      <c r="B675">
        <v>673</v>
      </c>
      <c r="C675" t="s">
        <v>832</v>
      </c>
      <c r="D675" t="s">
        <v>20590</v>
      </c>
      <c r="E675" t="s">
        <v>20591</v>
      </c>
      <c r="F675" t="s">
        <v>20591</v>
      </c>
      <c r="G675" t="s">
        <v>20592</v>
      </c>
      <c r="J675" t="s">
        <v>20593</v>
      </c>
      <c r="K675" t="s">
        <v>20594</v>
      </c>
      <c r="L675" t="s">
        <v>839</v>
      </c>
      <c r="M675" t="s">
        <v>209</v>
      </c>
      <c r="N675" t="s">
        <v>1228</v>
      </c>
      <c r="O675" t="s">
        <v>1231</v>
      </c>
      <c r="P675" t="s">
        <v>20694</v>
      </c>
      <c r="Q675" t="s">
        <v>21610</v>
      </c>
      <c r="R675">
        <v>158248</v>
      </c>
      <c r="S675" t="s">
        <v>2130</v>
      </c>
      <c r="T675" t="s">
        <v>2130</v>
      </c>
      <c r="U675" t="s">
        <v>21611</v>
      </c>
      <c r="V675" t="s">
        <v>13427</v>
      </c>
      <c r="W675" t="s">
        <v>25829</v>
      </c>
      <c r="X675">
        <v>18467</v>
      </c>
      <c r="Z675">
        <v>5634</v>
      </c>
      <c r="AB675" t="s">
        <v>1749</v>
      </c>
      <c r="AC675" t="s">
        <v>1749</v>
      </c>
      <c r="AD675" t="s">
        <v>1749</v>
      </c>
      <c r="AE675" t="s">
        <v>22374</v>
      </c>
      <c r="AF675" t="s">
        <v>832</v>
      </c>
      <c r="AG675">
        <v>214</v>
      </c>
      <c r="AH675">
        <v>5634</v>
      </c>
      <c r="AI675" t="s">
        <v>25830</v>
      </c>
      <c r="AJ675" t="s">
        <v>25831</v>
      </c>
      <c r="AK675" t="s">
        <v>25897</v>
      </c>
      <c r="AL675" t="s">
        <v>25898</v>
      </c>
      <c r="AN675" t="s">
        <v>21614</v>
      </c>
      <c r="AO675">
        <v>5634</v>
      </c>
      <c r="AP675" t="s">
        <v>1749</v>
      </c>
      <c r="AQ675" t="s">
        <v>224</v>
      </c>
      <c r="AR675" t="s">
        <v>25761</v>
      </c>
      <c r="AS675" t="s">
        <v>819</v>
      </c>
      <c r="AT675" t="s">
        <v>25899</v>
      </c>
      <c r="AU675" t="s">
        <v>1244</v>
      </c>
      <c r="AV675" t="s">
        <v>839</v>
      </c>
      <c r="AW675" t="s">
        <v>21074</v>
      </c>
      <c r="AX675" t="s">
        <v>21618</v>
      </c>
      <c r="AY675" t="s">
        <v>25900</v>
      </c>
      <c r="BA675" t="s">
        <v>1749</v>
      </c>
    </row>
    <row r="676" spans="1:53">
      <c r="A676" t="str">
        <f t="shared" si="10"/>
        <v>인도 청정에너지 기기 보급 사업 (PoA 9181-CPA 19)3차</v>
      </c>
      <c r="B676">
        <v>674</v>
      </c>
      <c r="C676" t="s">
        <v>832</v>
      </c>
      <c r="D676" t="s">
        <v>20590</v>
      </c>
      <c r="E676" t="s">
        <v>20591</v>
      </c>
      <c r="F676" t="s">
        <v>20591</v>
      </c>
      <c r="G676" t="s">
        <v>20592</v>
      </c>
      <c r="J676" t="s">
        <v>20593</v>
      </c>
      <c r="K676" t="s">
        <v>20594</v>
      </c>
      <c r="L676" t="s">
        <v>839</v>
      </c>
      <c r="M676" t="s">
        <v>209</v>
      </c>
      <c r="N676" t="s">
        <v>1228</v>
      </c>
      <c r="O676" t="s">
        <v>1231</v>
      </c>
      <c r="P676" t="s">
        <v>20694</v>
      </c>
      <c r="Q676" t="s">
        <v>21610</v>
      </c>
      <c r="R676">
        <v>158248</v>
      </c>
      <c r="S676" t="s">
        <v>2130</v>
      </c>
      <c r="T676" t="s">
        <v>2130</v>
      </c>
      <c r="U676" t="s">
        <v>21611</v>
      </c>
      <c r="V676" t="s">
        <v>14315</v>
      </c>
      <c r="W676" t="s">
        <v>25732</v>
      </c>
      <c r="X676">
        <v>22336</v>
      </c>
      <c r="Z676">
        <v>17868</v>
      </c>
      <c r="AB676" t="s">
        <v>1749</v>
      </c>
      <c r="AC676" t="s">
        <v>1749</v>
      </c>
      <c r="AD676" t="s">
        <v>1749</v>
      </c>
      <c r="AE676" t="s">
        <v>22374</v>
      </c>
      <c r="AF676" t="s">
        <v>832</v>
      </c>
      <c r="AG676">
        <v>214</v>
      </c>
      <c r="AH676">
        <v>17868</v>
      </c>
      <c r="AI676" t="s">
        <v>25822</v>
      </c>
      <c r="AJ676" t="s">
        <v>25823</v>
      </c>
      <c r="AK676" t="s">
        <v>25901</v>
      </c>
      <c r="AL676" t="s">
        <v>25902</v>
      </c>
      <c r="AN676" t="s">
        <v>21614</v>
      </c>
      <c r="AO676">
        <v>17868</v>
      </c>
      <c r="AP676" t="s">
        <v>1749</v>
      </c>
      <c r="AQ676" t="s">
        <v>224</v>
      </c>
      <c r="AR676" t="s">
        <v>25761</v>
      </c>
      <c r="AS676" t="s">
        <v>819</v>
      </c>
      <c r="AT676" t="s">
        <v>25903</v>
      </c>
      <c r="AU676" t="s">
        <v>1244</v>
      </c>
      <c r="AV676" t="s">
        <v>839</v>
      </c>
      <c r="AW676" t="s">
        <v>25827</v>
      </c>
      <c r="AX676" t="s">
        <v>21618</v>
      </c>
      <c r="AY676" t="s">
        <v>25904</v>
      </c>
      <c r="BA676" t="s">
        <v>1749</v>
      </c>
    </row>
    <row r="677" spans="1:53">
      <c r="A677" t="str">
        <f t="shared" si="10"/>
        <v>인도 청정에너지 기기 보급 사업 (PoA 9181-CPA 19)1차</v>
      </c>
      <c r="B677">
        <v>675</v>
      </c>
      <c r="C677" t="s">
        <v>832</v>
      </c>
      <c r="D677" t="s">
        <v>20590</v>
      </c>
      <c r="E677" t="s">
        <v>20591</v>
      </c>
      <c r="F677" t="s">
        <v>20591</v>
      </c>
      <c r="G677" t="s">
        <v>20592</v>
      </c>
      <c r="J677" t="s">
        <v>20593</v>
      </c>
      <c r="K677" t="s">
        <v>20594</v>
      </c>
      <c r="L677" t="s">
        <v>839</v>
      </c>
      <c r="M677" t="s">
        <v>209</v>
      </c>
      <c r="N677" t="s">
        <v>1228</v>
      </c>
      <c r="O677" t="s">
        <v>1231</v>
      </c>
      <c r="P677" t="s">
        <v>20694</v>
      </c>
      <c r="Q677" t="s">
        <v>21610</v>
      </c>
      <c r="R677">
        <v>158248</v>
      </c>
      <c r="S677" t="s">
        <v>2130</v>
      </c>
      <c r="T677" t="s">
        <v>2130</v>
      </c>
      <c r="U677" t="s">
        <v>21611</v>
      </c>
      <c r="V677" t="s">
        <v>13413</v>
      </c>
      <c r="W677" t="s">
        <v>25836</v>
      </c>
      <c r="X677">
        <v>2059</v>
      </c>
      <c r="Z677">
        <v>243</v>
      </c>
      <c r="AB677" t="s">
        <v>1749</v>
      </c>
      <c r="AC677" t="s">
        <v>1749</v>
      </c>
      <c r="AD677" t="s">
        <v>1749</v>
      </c>
      <c r="AE677" t="s">
        <v>22374</v>
      </c>
      <c r="AF677" t="s">
        <v>832</v>
      </c>
      <c r="AG677">
        <v>214</v>
      </c>
      <c r="AH677">
        <v>243</v>
      </c>
      <c r="AI677" t="s">
        <v>25837</v>
      </c>
      <c r="AJ677" t="s">
        <v>25838</v>
      </c>
      <c r="AK677" t="s">
        <v>25905</v>
      </c>
      <c r="AL677" t="s">
        <v>25906</v>
      </c>
      <c r="AN677" t="s">
        <v>21614</v>
      </c>
      <c r="AO677">
        <v>243</v>
      </c>
      <c r="AP677" t="s">
        <v>1749</v>
      </c>
      <c r="AQ677" t="s">
        <v>224</v>
      </c>
      <c r="AR677" t="s">
        <v>25761</v>
      </c>
      <c r="AS677" t="s">
        <v>819</v>
      </c>
      <c r="AT677" t="s">
        <v>25907</v>
      </c>
      <c r="AU677" t="s">
        <v>1244</v>
      </c>
      <c r="AV677" t="s">
        <v>839</v>
      </c>
      <c r="AW677" t="s">
        <v>25859</v>
      </c>
      <c r="AX677" t="s">
        <v>21618</v>
      </c>
      <c r="AY677" t="s">
        <v>25908</v>
      </c>
      <c r="BA677" t="s">
        <v>1749</v>
      </c>
    </row>
    <row r="678" spans="1:53">
      <c r="A678" t="str">
        <f t="shared" si="10"/>
        <v>인도 청정에너지 기기 보급 사업 (PoA 9181-CPA 24)3차</v>
      </c>
      <c r="B678">
        <v>676</v>
      </c>
      <c r="C678" t="s">
        <v>832</v>
      </c>
      <c r="D678" t="s">
        <v>20590</v>
      </c>
      <c r="E678" t="s">
        <v>20591</v>
      </c>
      <c r="F678" t="s">
        <v>20591</v>
      </c>
      <c r="G678" t="s">
        <v>20592</v>
      </c>
      <c r="J678" t="s">
        <v>20593</v>
      </c>
      <c r="K678" t="s">
        <v>20594</v>
      </c>
      <c r="L678" t="s">
        <v>842</v>
      </c>
      <c r="M678" t="s">
        <v>209</v>
      </c>
      <c r="N678" t="s">
        <v>1228</v>
      </c>
      <c r="O678" t="s">
        <v>1231</v>
      </c>
      <c r="P678" t="s">
        <v>20596</v>
      </c>
      <c r="Q678" t="s">
        <v>20597</v>
      </c>
      <c r="R678">
        <v>158248</v>
      </c>
      <c r="S678" t="s">
        <v>2130</v>
      </c>
      <c r="T678" t="s">
        <v>2130</v>
      </c>
      <c r="U678" t="s">
        <v>20782</v>
      </c>
      <c r="V678" t="s">
        <v>14315</v>
      </c>
      <c r="W678" t="s">
        <v>25724</v>
      </c>
      <c r="X678">
        <v>24631</v>
      </c>
      <c r="Z678">
        <v>15360</v>
      </c>
      <c r="AB678" t="s">
        <v>1749</v>
      </c>
      <c r="AC678" t="s">
        <v>1749</v>
      </c>
      <c r="AD678" t="s">
        <v>1749</v>
      </c>
      <c r="AE678" t="s">
        <v>22374</v>
      </c>
      <c r="AF678" t="s">
        <v>832</v>
      </c>
      <c r="AG678">
        <v>2</v>
      </c>
      <c r="AH678">
        <v>15360</v>
      </c>
      <c r="AI678" t="s">
        <v>25725</v>
      </c>
      <c r="AJ678" t="s">
        <v>25726</v>
      </c>
      <c r="AK678" t="s">
        <v>25909</v>
      </c>
      <c r="AL678" t="s">
        <v>25910</v>
      </c>
      <c r="AN678" t="s">
        <v>20785</v>
      </c>
      <c r="AO678">
        <v>15360</v>
      </c>
      <c r="AP678" t="s">
        <v>1749</v>
      </c>
      <c r="AQ678" t="s">
        <v>224</v>
      </c>
      <c r="AR678" t="s">
        <v>12456</v>
      </c>
      <c r="AS678" t="s">
        <v>819</v>
      </c>
      <c r="AT678" t="s">
        <v>25911</v>
      </c>
      <c r="AU678" t="s">
        <v>1244</v>
      </c>
      <c r="AV678" t="s">
        <v>842</v>
      </c>
      <c r="AW678" t="s">
        <v>25730</v>
      </c>
      <c r="AX678" t="s">
        <v>20789</v>
      </c>
      <c r="AY678" t="s">
        <v>25912</v>
      </c>
      <c r="BA678" t="s">
        <v>1749</v>
      </c>
    </row>
    <row r="679" spans="1:53">
      <c r="A679" t="str">
        <f t="shared" si="10"/>
        <v>삼성전자 인도 고효율 냉장고 CDM 사업 2차</v>
      </c>
      <c r="B679">
        <v>677</v>
      </c>
      <c r="C679" t="s">
        <v>423</v>
      </c>
      <c r="D679" t="s">
        <v>7599</v>
      </c>
      <c r="E679" t="s">
        <v>20153</v>
      </c>
      <c r="F679" t="s">
        <v>20153</v>
      </c>
      <c r="J679" t="s">
        <v>1812</v>
      </c>
      <c r="L679" t="s">
        <v>21757</v>
      </c>
      <c r="M679" t="s">
        <v>209</v>
      </c>
      <c r="N679" t="s">
        <v>1228</v>
      </c>
      <c r="O679" t="s">
        <v>1293</v>
      </c>
      <c r="P679" t="s">
        <v>21758</v>
      </c>
      <c r="Q679" t="s">
        <v>6935</v>
      </c>
      <c r="R679">
        <v>270659</v>
      </c>
      <c r="S679" t="s">
        <v>2130</v>
      </c>
      <c r="T679" t="s">
        <v>2130</v>
      </c>
      <c r="U679" t="s">
        <v>21759</v>
      </c>
      <c r="V679" t="s">
        <v>13427</v>
      </c>
      <c r="W679" t="s">
        <v>25913</v>
      </c>
      <c r="X679">
        <v>612526</v>
      </c>
      <c r="Z679">
        <v>225457</v>
      </c>
      <c r="AB679" t="s">
        <v>1749</v>
      </c>
      <c r="AC679" t="s">
        <v>1749</v>
      </c>
      <c r="AD679" t="s">
        <v>1749</v>
      </c>
      <c r="AE679" t="s">
        <v>25914</v>
      </c>
      <c r="AF679" t="s">
        <v>423</v>
      </c>
      <c r="AG679">
        <v>481398</v>
      </c>
      <c r="AH679">
        <v>225457</v>
      </c>
      <c r="AI679" t="s">
        <v>25915</v>
      </c>
      <c r="AJ679" t="s">
        <v>25916</v>
      </c>
      <c r="AK679" t="s">
        <v>25917</v>
      </c>
      <c r="AL679" t="s">
        <v>25918</v>
      </c>
      <c r="AN679" t="s">
        <v>21762</v>
      </c>
      <c r="AO679">
        <v>225457</v>
      </c>
      <c r="AP679" t="s">
        <v>1749</v>
      </c>
      <c r="AQ679" t="s">
        <v>25919</v>
      </c>
      <c r="AR679" t="s">
        <v>25920</v>
      </c>
      <c r="AS679" t="s">
        <v>819</v>
      </c>
      <c r="AT679" t="s">
        <v>25921</v>
      </c>
      <c r="AU679" t="s">
        <v>1244</v>
      </c>
      <c r="AV679" t="s">
        <v>21757</v>
      </c>
      <c r="AW679" t="s">
        <v>25922</v>
      </c>
      <c r="AX679">
        <v>7354</v>
      </c>
      <c r="BA679" t="s">
        <v>1749</v>
      </c>
    </row>
    <row r="680" spans="1:53">
      <c r="A680" t="str">
        <f t="shared" si="10"/>
        <v>삼성전자 인도 고효율 냉장고 CDM 사업 1차</v>
      </c>
      <c r="B680">
        <v>678</v>
      </c>
      <c r="C680" t="s">
        <v>423</v>
      </c>
      <c r="D680" t="s">
        <v>7599</v>
      </c>
      <c r="E680" t="s">
        <v>20153</v>
      </c>
      <c r="F680" t="s">
        <v>20153</v>
      </c>
      <c r="J680" t="s">
        <v>1812</v>
      </c>
      <c r="L680" t="s">
        <v>21757</v>
      </c>
      <c r="M680" t="s">
        <v>209</v>
      </c>
      <c r="N680" t="s">
        <v>1228</v>
      </c>
      <c r="O680" t="s">
        <v>1293</v>
      </c>
      <c r="P680" t="s">
        <v>21758</v>
      </c>
      <c r="Q680" t="s">
        <v>6935</v>
      </c>
      <c r="R680">
        <v>270659</v>
      </c>
      <c r="S680" t="s">
        <v>2130</v>
      </c>
      <c r="T680" t="s">
        <v>2130</v>
      </c>
      <c r="U680" t="s">
        <v>21759</v>
      </c>
      <c r="V680" t="s">
        <v>13413</v>
      </c>
      <c r="W680" t="s">
        <v>25923</v>
      </c>
      <c r="X680">
        <v>275187</v>
      </c>
      <c r="Z680">
        <v>115390</v>
      </c>
      <c r="AB680">
        <v>27674</v>
      </c>
      <c r="AC680" t="s">
        <v>1749</v>
      </c>
      <c r="AD680" t="s">
        <v>1749</v>
      </c>
      <c r="AE680" t="s">
        <v>25914</v>
      </c>
      <c r="AF680" t="s">
        <v>423</v>
      </c>
      <c r="AG680">
        <v>481398</v>
      </c>
      <c r="AH680">
        <v>115390</v>
      </c>
      <c r="AI680" t="s">
        <v>25924</v>
      </c>
      <c r="AJ680" t="s">
        <v>25925</v>
      </c>
      <c r="AK680" t="s">
        <v>25926</v>
      </c>
      <c r="AL680" t="s">
        <v>25927</v>
      </c>
      <c r="AN680" t="s">
        <v>21762</v>
      </c>
      <c r="AO680">
        <v>115390</v>
      </c>
      <c r="AP680" t="s">
        <v>1749</v>
      </c>
      <c r="AQ680" t="s">
        <v>25919</v>
      </c>
      <c r="AR680" t="s">
        <v>25920</v>
      </c>
      <c r="AS680" t="s">
        <v>819</v>
      </c>
      <c r="AT680" t="s">
        <v>25928</v>
      </c>
      <c r="AU680" t="s">
        <v>1244</v>
      </c>
      <c r="AV680" t="s">
        <v>21757</v>
      </c>
      <c r="AW680" t="s">
        <v>25929</v>
      </c>
      <c r="AX680">
        <v>7354</v>
      </c>
      <c r="AY680" t="s">
        <v>25930</v>
      </c>
      <c r="AZ680" t="s">
        <v>25931</v>
      </c>
      <c r="BA680" t="s">
        <v>1749</v>
      </c>
    </row>
    <row r="681" spans="1:53">
      <c r="A681" t="str">
        <f t="shared" si="10"/>
        <v>삼성전자 인도 고효율 냉장고 CDM 사업 3차</v>
      </c>
      <c r="B681">
        <v>679</v>
      </c>
      <c r="C681" t="s">
        <v>423</v>
      </c>
      <c r="D681" t="s">
        <v>7599</v>
      </c>
      <c r="E681" t="s">
        <v>20153</v>
      </c>
      <c r="F681" t="s">
        <v>20153</v>
      </c>
      <c r="J681" t="s">
        <v>1812</v>
      </c>
      <c r="L681" t="s">
        <v>21757</v>
      </c>
      <c r="M681" t="s">
        <v>209</v>
      </c>
      <c r="N681" t="s">
        <v>1228</v>
      </c>
      <c r="O681" t="s">
        <v>1293</v>
      </c>
      <c r="P681" t="s">
        <v>21758</v>
      </c>
      <c r="Q681" t="s">
        <v>6935</v>
      </c>
      <c r="R681">
        <v>270659</v>
      </c>
      <c r="S681" t="s">
        <v>2130</v>
      </c>
      <c r="T681" t="s">
        <v>2130</v>
      </c>
      <c r="U681" t="s">
        <v>21759</v>
      </c>
      <c r="V681" t="s">
        <v>14315</v>
      </c>
      <c r="W681" t="s">
        <v>25932</v>
      </c>
      <c r="X681">
        <v>457844</v>
      </c>
      <c r="Z681">
        <v>249869</v>
      </c>
      <c r="AB681">
        <v>5099</v>
      </c>
      <c r="AC681" t="s">
        <v>1749</v>
      </c>
      <c r="AD681" t="s">
        <v>1749</v>
      </c>
      <c r="AE681" t="s">
        <v>25914</v>
      </c>
      <c r="AF681" t="s">
        <v>423</v>
      </c>
      <c r="AG681">
        <v>481398</v>
      </c>
      <c r="AH681">
        <v>249869</v>
      </c>
      <c r="AI681" t="s">
        <v>25933</v>
      </c>
      <c r="AJ681" t="s">
        <v>25934</v>
      </c>
      <c r="AK681" t="s">
        <v>25935</v>
      </c>
      <c r="AL681" t="s">
        <v>25936</v>
      </c>
      <c r="AM681" t="s">
        <v>25937</v>
      </c>
      <c r="AN681" t="s">
        <v>21762</v>
      </c>
      <c r="AO681">
        <v>249869</v>
      </c>
      <c r="AP681" t="s">
        <v>1749</v>
      </c>
      <c r="AQ681" t="s">
        <v>224</v>
      </c>
      <c r="AR681" t="s">
        <v>18797</v>
      </c>
      <c r="AS681" t="s">
        <v>819</v>
      </c>
      <c r="AT681" t="s">
        <v>25938</v>
      </c>
      <c r="AU681" t="s">
        <v>1244</v>
      </c>
      <c r="AV681" t="s">
        <v>21757</v>
      </c>
      <c r="AW681" t="s">
        <v>25922</v>
      </c>
      <c r="AX681">
        <v>7354</v>
      </c>
      <c r="AY681" t="s">
        <v>25939</v>
      </c>
      <c r="AZ681" t="s">
        <v>25940</v>
      </c>
      <c r="BA681" t="s">
        <v>1749</v>
      </c>
    </row>
  </sheetData>
  <autoFilter ref="A2:BA2" xr:uid="{00000000-0009-0000-0000-00000A000000}"/>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theme="5" tint="0.79998168889431442"/>
  </sheetPr>
  <dimension ref="A1:M196"/>
  <sheetViews>
    <sheetView zoomScale="121" zoomScaleNormal="70" workbookViewId="0">
      <selection activeCell="H174" sqref="H174"/>
    </sheetView>
  </sheetViews>
  <sheetFormatPr defaultRowHeight="12.5"/>
  <cols>
    <col min="1" max="1" width="4" customWidth="1"/>
    <col min="2" max="2" width="13" customWidth="1"/>
    <col min="3" max="3" width="64.81640625" customWidth="1"/>
    <col min="4" max="4" width="30" customWidth="1"/>
    <col min="5" max="5" width="18.1796875" customWidth="1"/>
    <col min="6" max="6" width="11.26953125" customWidth="1"/>
    <col min="7" max="7" width="19.7265625" customWidth="1"/>
    <col min="8" max="8" width="11.26953125" customWidth="1"/>
    <col min="9" max="9" width="23.453125" customWidth="1"/>
    <col min="10" max="10" width="58.54296875" style="6" customWidth="1"/>
    <col min="11" max="11" width="67.81640625" style="6" customWidth="1"/>
    <col min="12" max="12" width="19.54296875" style="6" bestFit="1" customWidth="1"/>
  </cols>
  <sheetData>
    <row r="1" spans="1:13" ht="16">
      <c r="A1" s="5" t="s">
        <v>25941</v>
      </c>
    </row>
    <row r="2" spans="1:13" ht="16">
      <c r="A2" s="219" t="s">
        <v>25942</v>
      </c>
    </row>
    <row r="3" spans="1:13" ht="16">
      <c r="A3" s="219" t="s">
        <v>25943</v>
      </c>
      <c r="E3" s="16" t="s">
        <v>25944</v>
      </c>
      <c r="I3" s="16" t="s">
        <v>25945</v>
      </c>
    </row>
    <row r="4" spans="1:13" ht="16">
      <c r="A4" s="5"/>
      <c r="G4" s="18" t="s">
        <v>25946</v>
      </c>
      <c r="I4" s="17" t="s">
        <v>25947</v>
      </c>
    </row>
    <row r="6" spans="1:13" ht="16">
      <c r="A6" s="11" t="s">
        <v>181</v>
      </c>
      <c r="B6" s="11" t="s">
        <v>182</v>
      </c>
      <c r="C6" s="11" t="s">
        <v>183</v>
      </c>
      <c r="D6" s="11" t="s">
        <v>184</v>
      </c>
      <c r="E6" s="11" t="s">
        <v>188</v>
      </c>
      <c r="F6" s="11" t="s">
        <v>25948</v>
      </c>
      <c r="G6" s="11" t="s">
        <v>186</v>
      </c>
      <c r="H6" s="11" t="s">
        <v>187</v>
      </c>
      <c r="I6" s="12" t="s">
        <v>815</v>
      </c>
      <c r="J6" s="12" t="s">
        <v>25949</v>
      </c>
      <c r="K6" s="12" t="s">
        <v>25950</v>
      </c>
      <c r="L6" s="12" t="s">
        <v>25951</v>
      </c>
    </row>
    <row r="7" spans="1:13" hidden="1">
      <c r="A7" s="2">
        <v>1</v>
      </c>
      <c r="B7" s="1" t="s">
        <v>209</v>
      </c>
      <c r="C7" s="1" t="s">
        <v>25952</v>
      </c>
      <c r="D7" s="1" t="s">
        <v>368</v>
      </c>
      <c r="E7" s="1" t="s">
        <v>25919</v>
      </c>
      <c r="F7" s="1" t="s">
        <v>8785</v>
      </c>
      <c r="G7" s="1" t="s">
        <v>25953</v>
      </c>
      <c r="H7" s="1" t="s">
        <v>418</v>
      </c>
      <c r="I7" s="1">
        <f>VLOOKUP(C7, '국내평가(ORS_타부문포함)'!L:AD, 19, 0)</f>
        <v>219</v>
      </c>
      <c r="J7"/>
      <c r="K7"/>
      <c r="L7"/>
    </row>
    <row r="8" spans="1:13" ht="48">
      <c r="A8" s="2">
        <v>2</v>
      </c>
      <c r="B8" s="1" t="s">
        <v>209</v>
      </c>
      <c r="C8" s="1" t="s">
        <v>25954</v>
      </c>
      <c r="D8" s="1" t="s">
        <v>13292</v>
      </c>
      <c r="E8" s="10" t="s">
        <v>958</v>
      </c>
      <c r="F8" s="1" t="s">
        <v>8654</v>
      </c>
      <c r="G8" s="1" t="s">
        <v>25953</v>
      </c>
      <c r="H8" s="1" t="s">
        <v>25955</v>
      </c>
      <c r="I8" s="10" t="str">
        <f>VLOOKUP(C8, '국내평가(ORS_타부문포함)'!L:AE, 20, 0)</f>
        <v>[보완3차]착수신고
2022-04-18</v>
      </c>
      <c r="J8" s="30" t="s">
        <v>25956</v>
      </c>
      <c r="K8" s="9" t="s">
        <v>25957</v>
      </c>
      <c r="L8" s="7" t="s">
        <v>25958</v>
      </c>
      <c r="M8" s="31" t="s">
        <v>25959</v>
      </c>
    </row>
    <row r="9" spans="1:13" hidden="1">
      <c r="A9" s="2">
        <v>3</v>
      </c>
      <c r="B9" s="1" t="s">
        <v>209</v>
      </c>
      <c r="C9" s="1" t="s">
        <v>25960</v>
      </c>
      <c r="D9" s="1" t="s">
        <v>25961</v>
      </c>
      <c r="E9" s="1" t="s">
        <v>25919</v>
      </c>
      <c r="F9" s="1" t="s">
        <v>25962</v>
      </c>
      <c r="G9" s="1" t="s">
        <v>1242</v>
      </c>
      <c r="H9" s="1" t="s">
        <v>418</v>
      </c>
      <c r="I9" s="1">
        <f>VLOOKUP(C9, '국내평가(ORS_타부문포함)'!L:AD, 19, 0)</f>
        <v>30151</v>
      </c>
      <c r="J9"/>
      <c r="K9"/>
      <c r="L9"/>
    </row>
    <row r="10" spans="1:13" hidden="1">
      <c r="A10" s="2">
        <v>4</v>
      </c>
      <c r="B10" s="1" t="s">
        <v>209</v>
      </c>
      <c r="C10" s="1" t="s">
        <v>25963</v>
      </c>
      <c r="D10" s="1" t="s">
        <v>25964</v>
      </c>
      <c r="E10" s="1" t="s">
        <v>25919</v>
      </c>
      <c r="F10" s="1" t="s">
        <v>25965</v>
      </c>
      <c r="G10" s="1" t="s">
        <v>25953</v>
      </c>
      <c r="H10" s="1" t="s">
        <v>418</v>
      </c>
      <c r="I10" s="1">
        <f>VLOOKUP(C10, '국내평가(ORS_타부문포함)'!L:AD, 19, 0)</f>
        <v>7</v>
      </c>
      <c r="J10"/>
      <c r="K10"/>
      <c r="L10"/>
    </row>
    <row r="11" spans="1:13" hidden="1">
      <c r="A11" s="2">
        <v>5</v>
      </c>
      <c r="B11" s="1" t="s">
        <v>215</v>
      </c>
      <c r="C11" s="1" t="s">
        <v>25966</v>
      </c>
      <c r="D11" s="1" t="s">
        <v>25967</v>
      </c>
      <c r="E11" s="1" t="s">
        <v>25919</v>
      </c>
      <c r="F11" s="1" t="s">
        <v>8568</v>
      </c>
      <c r="G11" s="1" t="s">
        <v>25953</v>
      </c>
      <c r="H11" s="1" t="s">
        <v>418</v>
      </c>
      <c r="I11" s="1">
        <f>VLOOKUP(C11, '국내평가(ORS_타부문포함)'!L:AD, 19, 0)</f>
        <v>154</v>
      </c>
      <c r="J11"/>
      <c r="K11"/>
      <c r="L11"/>
    </row>
    <row r="12" spans="1:13" hidden="1">
      <c r="A12" s="2">
        <v>6</v>
      </c>
      <c r="B12" s="1" t="s">
        <v>209</v>
      </c>
      <c r="C12" s="1" t="s">
        <v>25968</v>
      </c>
      <c r="D12" s="1" t="s">
        <v>1932</v>
      </c>
      <c r="E12" s="1" t="s">
        <v>25919</v>
      </c>
      <c r="F12" s="1" t="s">
        <v>8181</v>
      </c>
      <c r="G12" s="1" t="s">
        <v>25953</v>
      </c>
      <c r="H12" s="1" t="s">
        <v>418</v>
      </c>
      <c r="I12" s="10">
        <f>VLOOKUP(C12, '국내평가(ORS_타부문포함)'!L:AD, 19, 0)</f>
        <v>2006</v>
      </c>
      <c r="J12"/>
      <c r="K12"/>
      <c r="L12"/>
    </row>
    <row r="13" spans="1:13" hidden="1">
      <c r="A13" s="2">
        <v>7</v>
      </c>
      <c r="B13" s="1" t="s">
        <v>209</v>
      </c>
      <c r="C13" s="1" t="s">
        <v>25969</v>
      </c>
      <c r="D13" s="1" t="s">
        <v>368</v>
      </c>
      <c r="E13" s="1" t="s">
        <v>25919</v>
      </c>
      <c r="F13" s="1" t="s">
        <v>8139</v>
      </c>
      <c r="G13" s="1" t="s">
        <v>25953</v>
      </c>
      <c r="H13" s="1" t="s">
        <v>418</v>
      </c>
      <c r="I13" s="1">
        <f>VLOOKUP(C13, '국내평가(ORS_타부문포함)'!L:AD, 19, 0)</f>
        <v>12</v>
      </c>
      <c r="J13"/>
      <c r="K13"/>
      <c r="L13"/>
    </row>
    <row r="14" spans="1:13" hidden="1">
      <c r="A14" s="2">
        <v>8</v>
      </c>
      <c r="B14" s="1" t="s">
        <v>215</v>
      </c>
      <c r="C14" s="1" t="s">
        <v>1068</v>
      </c>
      <c r="D14" s="1" t="s">
        <v>270</v>
      </c>
      <c r="E14" s="1" t="s">
        <v>25919</v>
      </c>
      <c r="F14" s="1" t="s">
        <v>17281</v>
      </c>
      <c r="G14" s="1" t="s">
        <v>819</v>
      </c>
      <c r="H14" s="1" t="s">
        <v>418</v>
      </c>
      <c r="I14" s="1"/>
      <c r="J14"/>
      <c r="K14"/>
      <c r="L14"/>
    </row>
    <row r="15" spans="1:13" ht="25" hidden="1">
      <c r="A15" s="2">
        <v>9</v>
      </c>
      <c r="B15" s="1" t="s">
        <v>209</v>
      </c>
      <c r="C15" s="1" t="s">
        <v>472</v>
      </c>
      <c r="D15" s="1" t="s">
        <v>274</v>
      </c>
      <c r="E15" s="1" t="s">
        <v>25919</v>
      </c>
      <c r="F15" s="1" t="s">
        <v>979</v>
      </c>
      <c r="G15" s="1" t="s">
        <v>819</v>
      </c>
      <c r="H15" s="1" t="s">
        <v>418</v>
      </c>
      <c r="I15" s="1"/>
      <c r="J15"/>
      <c r="K15"/>
      <c r="L15"/>
    </row>
    <row r="16" spans="1:13" ht="25" hidden="1">
      <c r="A16" s="2">
        <v>10</v>
      </c>
      <c r="B16" s="1" t="s">
        <v>277</v>
      </c>
      <c r="C16" s="1" t="s">
        <v>281</v>
      </c>
      <c r="D16" s="1" t="s">
        <v>279</v>
      </c>
      <c r="E16" s="1" t="s">
        <v>25919</v>
      </c>
      <c r="F16" s="1" t="s">
        <v>1069</v>
      </c>
      <c r="G16" s="1" t="s">
        <v>819</v>
      </c>
      <c r="H16" s="1" t="s">
        <v>418</v>
      </c>
      <c r="I16" s="1"/>
      <c r="J16"/>
      <c r="K16"/>
      <c r="L16"/>
    </row>
    <row r="17" spans="1:13" ht="25" hidden="1">
      <c r="A17" s="2">
        <v>11</v>
      </c>
      <c r="B17" s="1" t="s">
        <v>277</v>
      </c>
      <c r="C17" s="1" t="s">
        <v>281</v>
      </c>
      <c r="D17" s="1" t="s">
        <v>279</v>
      </c>
      <c r="E17" s="1" t="s">
        <v>25919</v>
      </c>
      <c r="F17" s="1" t="s">
        <v>1069</v>
      </c>
      <c r="G17" s="1" t="s">
        <v>819</v>
      </c>
      <c r="H17" s="1" t="s">
        <v>418</v>
      </c>
      <c r="I17" s="1"/>
      <c r="J17"/>
      <c r="K17"/>
      <c r="L17"/>
    </row>
    <row r="18" spans="1:13" hidden="1">
      <c r="A18" s="2">
        <v>12</v>
      </c>
      <c r="B18" s="1" t="s">
        <v>215</v>
      </c>
      <c r="C18" s="1" t="s">
        <v>981</v>
      </c>
      <c r="D18" s="1" t="s">
        <v>982</v>
      </c>
      <c r="E18" s="1" t="s">
        <v>25919</v>
      </c>
      <c r="F18" s="1" t="s">
        <v>983</v>
      </c>
      <c r="G18" s="1" t="s">
        <v>819</v>
      </c>
      <c r="H18" s="1" t="s">
        <v>418</v>
      </c>
      <c r="I18" s="1"/>
      <c r="J18"/>
      <c r="K18"/>
      <c r="L18"/>
    </row>
    <row r="19" spans="1:13" ht="62.5">
      <c r="A19" s="2">
        <v>13</v>
      </c>
      <c r="B19" s="1" t="s">
        <v>209</v>
      </c>
      <c r="C19" s="1" t="s">
        <v>25970</v>
      </c>
      <c r="D19" s="1" t="s">
        <v>25971</v>
      </c>
      <c r="E19" s="10" t="s">
        <v>958</v>
      </c>
      <c r="F19" s="1" t="s">
        <v>9326</v>
      </c>
      <c r="G19" s="1" t="s">
        <v>1242</v>
      </c>
      <c r="H19" s="1" t="s">
        <v>24378</v>
      </c>
      <c r="I19" s="10" t="str">
        <f>VLOOKUP(C19, '국내평가(ORS_타부문포함)'!L:AE, 20, 0)</f>
        <v>접수
2023-06-15</v>
      </c>
      <c r="J19" s="30" t="s">
        <v>25972</v>
      </c>
      <c r="K19" s="9" t="s">
        <v>25973</v>
      </c>
      <c r="L19" s="7" t="s">
        <v>25958</v>
      </c>
      <c r="M19" s="31" t="s">
        <v>25974</v>
      </c>
    </row>
    <row r="20" spans="1:13" hidden="1">
      <c r="A20" s="2">
        <v>14</v>
      </c>
      <c r="B20" s="1" t="s">
        <v>209</v>
      </c>
      <c r="C20" s="1" t="s">
        <v>519</v>
      </c>
      <c r="D20" s="1" t="s">
        <v>285</v>
      </c>
      <c r="E20" s="1" t="s">
        <v>25919</v>
      </c>
      <c r="F20" s="1" t="s">
        <v>985</v>
      </c>
      <c r="G20" s="1" t="s">
        <v>819</v>
      </c>
      <c r="H20" s="1" t="s">
        <v>418</v>
      </c>
      <c r="I20" s="1"/>
      <c r="J20"/>
      <c r="K20"/>
      <c r="L20"/>
    </row>
    <row r="21" spans="1:13" hidden="1">
      <c r="A21" s="2">
        <v>15</v>
      </c>
      <c r="B21" s="1" t="s">
        <v>209</v>
      </c>
      <c r="C21" s="1" t="s">
        <v>286</v>
      </c>
      <c r="D21" s="1" t="s">
        <v>287</v>
      </c>
      <c r="E21" s="1" t="s">
        <v>25919</v>
      </c>
      <c r="F21" s="1" t="s">
        <v>986</v>
      </c>
      <c r="G21" s="1" t="s">
        <v>819</v>
      </c>
      <c r="H21" s="1" t="s">
        <v>418</v>
      </c>
      <c r="I21" s="1"/>
      <c r="J21"/>
      <c r="K21"/>
      <c r="L21"/>
    </row>
    <row r="22" spans="1:13" ht="62.5">
      <c r="A22" s="2">
        <v>16</v>
      </c>
      <c r="B22" s="1" t="s">
        <v>209</v>
      </c>
      <c r="C22" s="1" t="s">
        <v>25975</v>
      </c>
      <c r="D22" s="1" t="s">
        <v>25976</v>
      </c>
      <c r="E22" s="10" t="s">
        <v>958</v>
      </c>
      <c r="F22" s="1" t="s">
        <v>12482</v>
      </c>
      <c r="G22" s="1" t="s">
        <v>1242</v>
      </c>
      <c r="H22" s="1" t="s">
        <v>24378</v>
      </c>
      <c r="I22" s="10" t="str">
        <f>VLOOKUP(C22, '국내평가(ORS_타부문포함)'!L:AE, 20, 0)</f>
        <v>심의승인
2023-06-12</v>
      </c>
      <c r="J22" s="30" t="s">
        <v>25977</v>
      </c>
      <c r="K22" s="9" t="s">
        <v>25973</v>
      </c>
      <c r="L22" s="7" t="s">
        <v>25958</v>
      </c>
      <c r="M22" s="31" t="s">
        <v>25978</v>
      </c>
    </row>
    <row r="23" spans="1:13" hidden="1">
      <c r="A23" s="2">
        <v>17</v>
      </c>
      <c r="B23" s="1" t="s">
        <v>209</v>
      </c>
      <c r="C23" s="1" t="s">
        <v>25979</v>
      </c>
      <c r="D23" s="1" t="s">
        <v>25980</v>
      </c>
      <c r="E23" s="1" t="s">
        <v>25919</v>
      </c>
      <c r="F23" s="1" t="s">
        <v>25981</v>
      </c>
      <c r="G23" s="1" t="s">
        <v>25953</v>
      </c>
      <c r="H23" s="1" t="s">
        <v>418</v>
      </c>
      <c r="I23" s="1">
        <f>VLOOKUP(C23, '국내평가(ORS_타부문포함)'!L:AD, 19, 0)</f>
        <v>88</v>
      </c>
      <c r="J23"/>
      <c r="K23"/>
      <c r="L23"/>
    </row>
    <row r="24" spans="1:13" ht="25" hidden="1">
      <c r="A24" s="2">
        <v>18</v>
      </c>
      <c r="B24" s="1" t="s">
        <v>209</v>
      </c>
      <c r="C24" s="1" t="s">
        <v>512</v>
      </c>
      <c r="D24" s="1" t="s">
        <v>289</v>
      </c>
      <c r="E24" s="1" t="s">
        <v>25919</v>
      </c>
      <c r="F24" s="1" t="s">
        <v>987</v>
      </c>
      <c r="G24" s="1" t="s">
        <v>819</v>
      </c>
      <c r="H24" s="1" t="s">
        <v>418</v>
      </c>
      <c r="I24" s="1"/>
      <c r="J24"/>
      <c r="K24"/>
      <c r="L24"/>
    </row>
    <row r="25" spans="1:13" hidden="1">
      <c r="A25" s="2">
        <v>19</v>
      </c>
      <c r="B25" s="1" t="s">
        <v>209</v>
      </c>
      <c r="C25" s="1" t="s">
        <v>988</v>
      </c>
      <c r="D25" s="1" t="s">
        <v>291</v>
      </c>
      <c r="E25" s="1" t="s">
        <v>25919</v>
      </c>
      <c r="F25" s="1" t="s">
        <v>989</v>
      </c>
      <c r="G25" s="1" t="s">
        <v>819</v>
      </c>
      <c r="H25" s="1" t="s">
        <v>418</v>
      </c>
      <c r="I25" s="1"/>
      <c r="J25"/>
      <c r="K25"/>
      <c r="L25"/>
    </row>
    <row r="26" spans="1:13" ht="25" hidden="1">
      <c r="A26" s="2">
        <v>20</v>
      </c>
      <c r="B26" s="1" t="s">
        <v>209</v>
      </c>
      <c r="C26" s="1" t="s">
        <v>25982</v>
      </c>
      <c r="D26" s="1" t="s">
        <v>293</v>
      </c>
      <c r="E26" s="1" t="s">
        <v>25919</v>
      </c>
      <c r="F26" s="1" t="s">
        <v>991</v>
      </c>
      <c r="G26" s="1" t="s">
        <v>819</v>
      </c>
      <c r="H26" s="1" t="s">
        <v>418</v>
      </c>
      <c r="I26" s="1"/>
      <c r="J26"/>
      <c r="K26"/>
      <c r="L26"/>
    </row>
    <row r="27" spans="1:13" hidden="1">
      <c r="A27" s="2">
        <v>21</v>
      </c>
      <c r="B27" s="1" t="s">
        <v>209</v>
      </c>
      <c r="C27" s="1" t="s">
        <v>25983</v>
      </c>
      <c r="D27" s="1" t="s">
        <v>297</v>
      </c>
      <c r="E27" s="1" t="s">
        <v>25919</v>
      </c>
      <c r="F27" s="1" t="s">
        <v>992</v>
      </c>
      <c r="G27" s="1" t="s">
        <v>819</v>
      </c>
      <c r="H27" s="1" t="s">
        <v>418</v>
      </c>
      <c r="I27" s="1"/>
      <c r="J27"/>
      <c r="K27"/>
      <c r="L27"/>
    </row>
    <row r="28" spans="1:13" hidden="1">
      <c r="A28" s="2">
        <v>22</v>
      </c>
      <c r="B28" s="1" t="s">
        <v>209</v>
      </c>
      <c r="C28" s="1" t="s">
        <v>298</v>
      </c>
      <c r="D28" s="1" t="s">
        <v>299</v>
      </c>
      <c r="E28" s="1" t="s">
        <v>25919</v>
      </c>
      <c r="F28" s="1" t="s">
        <v>993</v>
      </c>
      <c r="G28" s="1" t="s">
        <v>819</v>
      </c>
      <c r="H28" s="1" t="s">
        <v>418</v>
      </c>
      <c r="I28" s="1"/>
      <c r="J28"/>
      <c r="K28"/>
      <c r="L28"/>
    </row>
    <row r="29" spans="1:13" hidden="1">
      <c r="A29" s="2">
        <v>23</v>
      </c>
      <c r="B29" s="1" t="s">
        <v>215</v>
      </c>
      <c r="C29" s="1" t="s">
        <v>25984</v>
      </c>
      <c r="D29" s="1" t="s">
        <v>19387</v>
      </c>
      <c r="E29" s="1" t="s">
        <v>25919</v>
      </c>
      <c r="F29" s="1" t="s">
        <v>4791</v>
      </c>
      <c r="G29" s="1" t="s">
        <v>25953</v>
      </c>
      <c r="H29" s="1" t="s">
        <v>418</v>
      </c>
      <c r="I29" s="10">
        <f>VLOOKUP(C29, '국내평가(ORS_타부문포함)'!L:AD, 19, 0)</f>
        <v>526</v>
      </c>
      <c r="J29"/>
      <c r="K29"/>
      <c r="L29"/>
    </row>
    <row r="30" spans="1:13" hidden="1">
      <c r="A30" s="2">
        <v>24</v>
      </c>
      <c r="B30" s="1" t="s">
        <v>215</v>
      </c>
      <c r="C30" s="1" t="s">
        <v>25985</v>
      </c>
      <c r="D30" s="1" t="s">
        <v>19387</v>
      </c>
      <c r="E30" s="1" t="s">
        <v>25919</v>
      </c>
      <c r="F30" s="1" t="s">
        <v>13792</v>
      </c>
      <c r="G30" s="1" t="s">
        <v>25953</v>
      </c>
      <c r="H30" s="1" t="s">
        <v>418</v>
      </c>
      <c r="I30" s="10">
        <f>VLOOKUP(C30, '국내평가(ORS_타부문포함)'!L:AD, 19, 0)</f>
        <v>151</v>
      </c>
      <c r="J30"/>
      <c r="K30"/>
      <c r="L30"/>
    </row>
    <row r="31" spans="1:13" ht="25" hidden="1">
      <c r="A31" s="2">
        <v>25</v>
      </c>
      <c r="B31" s="1" t="s">
        <v>277</v>
      </c>
      <c r="C31" s="1" t="s">
        <v>25986</v>
      </c>
      <c r="D31" s="1" t="s">
        <v>19387</v>
      </c>
      <c r="E31" s="1" t="s">
        <v>25919</v>
      </c>
      <c r="F31" s="1" t="s">
        <v>23294</v>
      </c>
      <c r="G31" s="1" t="s">
        <v>25953</v>
      </c>
      <c r="H31" s="1" t="s">
        <v>418</v>
      </c>
      <c r="I31" s="10">
        <f>VLOOKUP(C31, '국내평가(ORS_타부문포함)'!L:AD, 19, 0)</f>
        <v>11</v>
      </c>
      <c r="J31"/>
      <c r="K31"/>
      <c r="L31"/>
    </row>
    <row r="32" spans="1:13" ht="25" hidden="1">
      <c r="A32" s="2">
        <v>26</v>
      </c>
      <c r="B32" s="1" t="s">
        <v>277</v>
      </c>
      <c r="C32" s="1" t="s">
        <v>25987</v>
      </c>
      <c r="D32" s="1" t="s">
        <v>19387</v>
      </c>
      <c r="E32" s="1" t="s">
        <v>25919</v>
      </c>
      <c r="F32" s="1" t="s">
        <v>23294</v>
      </c>
      <c r="G32" s="1" t="s">
        <v>25953</v>
      </c>
      <c r="H32" s="1" t="s">
        <v>418</v>
      </c>
      <c r="I32" s="1">
        <f>VLOOKUP(C32, '국내평가(ORS_타부문포함)'!L:AD, 19, 0)</f>
        <v>163</v>
      </c>
      <c r="J32"/>
      <c r="K32"/>
      <c r="L32"/>
    </row>
    <row r="33" spans="1:12" hidden="1">
      <c r="A33" s="2">
        <v>27</v>
      </c>
      <c r="B33" s="1" t="s">
        <v>209</v>
      </c>
      <c r="C33" s="1" t="s">
        <v>25988</v>
      </c>
      <c r="D33" s="1" t="s">
        <v>19387</v>
      </c>
      <c r="E33" s="1" t="s">
        <v>25919</v>
      </c>
      <c r="F33" s="1" t="s">
        <v>23294</v>
      </c>
      <c r="G33" s="1" t="s">
        <v>25953</v>
      </c>
      <c r="H33" s="1" t="s">
        <v>418</v>
      </c>
      <c r="I33" s="10">
        <f>VLOOKUP(C33, '국내평가(ORS_타부문포함)'!L:AD, 19, 0)</f>
        <v>153</v>
      </c>
      <c r="J33"/>
      <c r="K33"/>
      <c r="L33"/>
    </row>
    <row r="34" spans="1:12" hidden="1">
      <c r="A34" s="2">
        <v>28</v>
      </c>
      <c r="B34" s="1" t="s">
        <v>215</v>
      </c>
      <c r="C34" s="1" t="s">
        <v>25989</v>
      </c>
      <c r="D34" s="1" t="s">
        <v>19387</v>
      </c>
      <c r="E34" s="1" t="s">
        <v>25919</v>
      </c>
      <c r="F34" s="1" t="s">
        <v>23294</v>
      </c>
      <c r="G34" s="1" t="s">
        <v>25953</v>
      </c>
      <c r="H34" s="1" t="s">
        <v>418</v>
      </c>
      <c r="I34" s="10">
        <f>VLOOKUP(C34, '국내평가(ORS_타부문포함)'!L:AD, 19, 0)</f>
        <v>638</v>
      </c>
      <c r="J34"/>
      <c r="K34"/>
      <c r="L34"/>
    </row>
    <row r="35" spans="1:12" hidden="1">
      <c r="A35" s="2">
        <v>29</v>
      </c>
      <c r="B35" s="1" t="s">
        <v>209</v>
      </c>
      <c r="C35" s="1" t="s">
        <v>25990</v>
      </c>
      <c r="D35" s="1" t="s">
        <v>301</v>
      </c>
      <c r="E35" s="1" t="s">
        <v>25919</v>
      </c>
      <c r="F35" s="1" t="s">
        <v>994</v>
      </c>
      <c r="G35" s="1" t="s">
        <v>819</v>
      </c>
      <c r="H35" s="1" t="s">
        <v>418</v>
      </c>
      <c r="I35" s="1"/>
      <c r="J35"/>
      <c r="K35"/>
      <c r="L35"/>
    </row>
    <row r="36" spans="1:12" hidden="1">
      <c r="A36" s="2">
        <v>30</v>
      </c>
      <c r="B36" s="1" t="s">
        <v>209</v>
      </c>
      <c r="C36" s="1" t="s">
        <v>540</v>
      </c>
      <c r="D36" s="1" t="s">
        <v>303</v>
      </c>
      <c r="E36" s="1" t="s">
        <v>25919</v>
      </c>
      <c r="F36" s="1" t="s">
        <v>995</v>
      </c>
      <c r="G36" s="1" t="s">
        <v>819</v>
      </c>
      <c r="H36" s="1" t="s">
        <v>418</v>
      </c>
      <c r="I36" s="1"/>
      <c r="J36"/>
      <c r="K36"/>
      <c r="L36"/>
    </row>
    <row r="37" spans="1:12" hidden="1">
      <c r="A37" s="2">
        <v>31</v>
      </c>
      <c r="B37" s="1" t="s">
        <v>209</v>
      </c>
      <c r="C37" s="1" t="s">
        <v>997</v>
      </c>
      <c r="D37" s="1" t="s">
        <v>308</v>
      </c>
      <c r="E37" s="1" t="s">
        <v>25919</v>
      </c>
      <c r="F37" s="1" t="s">
        <v>995</v>
      </c>
      <c r="G37" s="1" t="s">
        <v>819</v>
      </c>
      <c r="H37" s="1" t="s">
        <v>418</v>
      </c>
      <c r="I37" s="1"/>
      <c r="J37"/>
      <c r="K37"/>
      <c r="L37"/>
    </row>
    <row r="38" spans="1:12" hidden="1">
      <c r="A38" s="2">
        <v>32</v>
      </c>
      <c r="B38" s="1" t="s">
        <v>215</v>
      </c>
      <c r="C38" s="1" t="s">
        <v>25991</v>
      </c>
      <c r="D38" s="1" t="s">
        <v>19387</v>
      </c>
      <c r="E38" s="1" t="s">
        <v>25919</v>
      </c>
      <c r="F38" s="1" t="s">
        <v>11690</v>
      </c>
      <c r="G38" s="1" t="s">
        <v>25953</v>
      </c>
      <c r="H38" s="1" t="s">
        <v>418</v>
      </c>
      <c r="I38" s="10">
        <f>VLOOKUP(C38, '국내평가(ORS_타부문포함)'!L:AD, 19, 0)</f>
        <v>135</v>
      </c>
      <c r="J38"/>
      <c r="K38"/>
      <c r="L38"/>
    </row>
    <row r="39" spans="1:12" hidden="1">
      <c r="A39" s="2">
        <v>33</v>
      </c>
      <c r="B39" s="1" t="s">
        <v>215</v>
      </c>
      <c r="C39" s="1" t="s">
        <v>25992</v>
      </c>
      <c r="D39" s="1" t="s">
        <v>19387</v>
      </c>
      <c r="E39" s="1" t="s">
        <v>25919</v>
      </c>
      <c r="F39" s="1" t="s">
        <v>11690</v>
      </c>
      <c r="G39" s="1" t="s">
        <v>25953</v>
      </c>
      <c r="H39" s="1" t="s">
        <v>418</v>
      </c>
      <c r="I39" s="10">
        <f>VLOOKUP(C39, '국내평가(ORS_타부문포함)'!L:AD, 19, 0)</f>
        <v>196</v>
      </c>
      <c r="J39"/>
      <c r="K39"/>
      <c r="L39"/>
    </row>
    <row r="40" spans="1:12" ht="25" hidden="1">
      <c r="A40" s="2">
        <v>34</v>
      </c>
      <c r="B40" s="1" t="s">
        <v>209</v>
      </c>
      <c r="C40" s="1" t="s">
        <v>515</v>
      </c>
      <c r="D40" s="1" t="s">
        <v>310</v>
      </c>
      <c r="E40" s="1" t="s">
        <v>25919</v>
      </c>
      <c r="F40" s="1" t="s">
        <v>998</v>
      </c>
      <c r="G40" s="1" t="s">
        <v>819</v>
      </c>
      <c r="H40" s="1" t="s">
        <v>418</v>
      </c>
      <c r="I40" s="1"/>
      <c r="J40"/>
      <c r="K40"/>
      <c r="L40"/>
    </row>
    <row r="41" spans="1:12" hidden="1">
      <c r="A41" s="2">
        <v>35</v>
      </c>
      <c r="B41" s="1" t="s">
        <v>209</v>
      </c>
      <c r="C41" s="1" t="s">
        <v>548</v>
      </c>
      <c r="D41" s="1" t="s">
        <v>310</v>
      </c>
      <c r="E41" s="1" t="s">
        <v>25919</v>
      </c>
      <c r="F41" s="1" t="s">
        <v>998</v>
      </c>
      <c r="G41" s="1" t="s">
        <v>819</v>
      </c>
      <c r="H41" s="1" t="s">
        <v>418</v>
      </c>
      <c r="I41" s="1"/>
      <c r="J41"/>
      <c r="K41"/>
      <c r="L41"/>
    </row>
    <row r="42" spans="1:12" hidden="1">
      <c r="A42" s="2">
        <v>36</v>
      </c>
      <c r="B42" s="1" t="s">
        <v>209</v>
      </c>
      <c r="C42" s="1" t="s">
        <v>554</v>
      </c>
      <c r="D42" s="1" t="s">
        <v>313</v>
      </c>
      <c r="E42" s="1" t="s">
        <v>25919</v>
      </c>
      <c r="F42" s="1" t="s">
        <v>999</v>
      </c>
      <c r="G42" s="1" t="s">
        <v>819</v>
      </c>
      <c r="H42" s="1" t="s">
        <v>418</v>
      </c>
      <c r="I42" s="1"/>
      <c r="J42"/>
      <c r="K42"/>
      <c r="L42"/>
    </row>
    <row r="43" spans="1:12" ht="25" hidden="1">
      <c r="A43" s="2">
        <v>37</v>
      </c>
      <c r="B43" s="1" t="s">
        <v>277</v>
      </c>
      <c r="C43" s="1" t="s">
        <v>25993</v>
      </c>
      <c r="D43" s="1" t="s">
        <v>325</v>
      </c>
      <c r="E43" s="1" t="s">
        <v>25919</v>
      </c>
      <c r="F43" s="1" t="s">
        <v>25994</v>
      </c>
      <c r="G43" s="1" t="s">
        <v>25995</v>
      </c>
      <c r="H43" s="1" t="s">
        <v>418</v>
      </c>
      <c r="I43" s="1">
        <f>VLOOKUP(C43, '국내평가(ORS_타부문포함)'!L:AD, 19, 0)</f>
        <v>2</v>
      </c>
      <c r="J43"/>
      <c r="K43"/>
      <c r="L43"/>
    </row>
    <row r="44" spans="1:12" ht="25" hidden="1">
      <c r="A44" s="2">
        <v>38</v>
      </c>
      <c r="B44" s="1" t="s">
        <v>209</v>
      </c>
      <c r="C44" s="1" t="s">
        <v>25996</v>
      </c>
      <c r="D44" s="1" t="s">
        <v>25997</v>
      </c>
      <c r="E44" s="1" t="s">
        <v>25919</v>
      </c>
      <c r="F44" s="1" t="s">
        <v>25998</v>
      </c>
      <c r="G44" s="1" t="s">
        <v>25995</v>
      </c>
      <c r="H44" s="1" t="s">
        <v>418</v>
      </c>
      <c r="I44" s="1">
        <f>VLOOKUP(C44, '국내평가(ORS_타부문포함)'!L:AD, 19, 0)</f>
        <v>93</v>
      </c>
      <c r="J44"/>
      <c r="K44"/>
      <c r="L44"/>
    </row>
    <row r="45" spans="1:12" hidden="1">
      <c r="A45" s="2">
        <v>39</v>
      </c>
      <c r="B45" s="1" t="s">
        <v>209</v>
      </c>
      <c r="C45" s="1" t="s">
        <v>25999</v>
      </c>
      <c r="D45" s="1" t="s">
        <v>366</v>
      </c>
      <c r="E45" s="1" t="s">
        <v>25919</v>
      </c>
      <c r="F45" s="1" t="s">
        <v>25998</v>
      </c>
      <c r="G45" s="1" t="s">
        <v>26000</v>
      </c>
      <c r="H45" s="1" t="s">
        <v>26001</v>
      </c>
      <c r="I45" s="10">
        <f>VLOOKUP(C45, '국내평가(ORS_타부문포함)'!L:AD, 19, 0)</f>
        <v>192</v>
      </c>
      <c r="J45"/>
      <c r="K45"/>
      <c r="L45"/>
    </row>
    <row r="46" spans="1:12" hidden="1">
      <c r="A46" s="2">
        <v>40</v>
      </c>
      <c r="B46" s="1" t="s">
        <v>209</v>
      </c>
      <c r="C46" s="1" t="s">
        <v>314</v>
      </c>
      <c r="D46" s="1" t="s">
        <v>315</v>
      </c>
      <c r="E46" s="1" t="s">
        <v>25919</v>
      </c>
      <c r="F46" s="1" t="s">
        <v>1000</v>
      </c>
      <c r="G46" s="1" t="s">
        <v>819</v>
      </c>
      <c r="H46" s="1" t="s">
        <v>418</v>
      </c>
      <c r="I46" s="1"/>
      <c r="J46"/>
      <c r="K46"/>
      <c r="L46"/>
    </row>
    <row r="47" spans="1:12" hidden="1">
      <c r="A47" s="2">
        <v>41</v>
      </c>
      <c r="B47" s="1" t="s">
        <v>209</v>
      </c>
      <c r="C47" s="1" t="s">
        <v>316</v>
      </c>
      <c r="D47" s="1" t="s">
        <v>317</v>
      </c>
      <c r="E47" s="1" t="s">
        <v>25919</v>
      </c>
      <c r="F47" s="1" t="s">
        <v>1002</v>
      </c>
      <c r="G47" s="1" t="s">
        <v>819</v>
      </c>
      <c r="H47" s="1" t="s">
        <v>418</v>
      </c>
      <c r="I47" s="1"/>
      <c r="J47"/>
      <c r="K47"/>
      <c r="L47"/>
    </row>
    <row r="48" spans="1:12" ht="37.5" hidden="1">
      <c r="A48" s="2">
        <v>42</v>
      </c>
      <c r="B48" s="1" t="s">
        <v>209</v>
      </c>
      <c r="C48" s="1" t="s">
        <v>26002</v>
      </c>
      <c r="D48" s="1" t="s">
        <v>26003</v>
      </c>
      <c r="E48" s="8" t="s">
        <v>218</v>
      </c>
      <c r="F48" s="1" t="s">
        <v>1004</v>
      </c>
      <c r="G48" s="1" t="s">
        <v>1242</v>
      </c>
      <c r="H48" s="1" t="s">
        <v>26004</v>
      </c>
      <c r="I48" s="10" t="str">
        <f>VLOOKUP(C48, '국내평가(ORS_타부문포함)'!L:AE, 20, 0)</f>
        <v>[보완3차]심의승인
2020-10-22</v>
      </c>
      <c r="J48" s="9" t="s">
        <v>26005</v>
      </c>
      <c r="K48" s="9" t="s">
        <v>26006</v>
      </c>
      <c r="L48" s="7" t="s">
        <v>26007</v>
      </c>
    </row>
    <row r="49" spans="1:12" hidden="1">
      <c r="A49" s="2">
        <v>43</v>
      </c>
      <c r="B49" s="1" t="s">
        <v>215</v>
      </c>
      <c r="C49" s="1" t="s">
        <v>1003</v>
      </c>
      <c r="D49" s="1" t="s">
        <v>319</v>
      </c>
      <c r="E49" s="1" t="s">
        <v>25919</v>
      </c>
      <c r="F49" s="1" t="s">
        <v>1004</v>
      </c>
      <c r="G49" s="1" t="s">
        <v>819</v>
      </c>
      <c r="H49" s="1" t="s">
        <v>418</v>
      </c>
      <c r="I49" s="1"/>
      <c r="J49"/>
      <c r="K49"/>
      <c r="L49"/>
    </row>
    <row r="50" spans="1:12" hidden="1">
      <c r="A50" s="2">
        <v>44</v>
      </c>
      <c r="B50" s="1" t="s">
        <v>215</v>
      </c>
      <c r="C50" s="1" t="s">
        <v>320</v>
      </c>
      <c r="D50" s="1" t="s">
        <v>319</v>
      </c>
      <c r="E50" s="1" t="s">
        <v>25919</v>
      </c>
      <c r="F50" s="1" t="s">
        <v>1004</v>
      </c>
      <c r="G50" s="1" t="s">
        <v>819</v>
      </c>
      <c r="H50" s="1" t="s">
        <v>418</v>
      </c>
      <c r="I50" s="1"/>
      <c r="J50"/>
      <c r="K50"/>
      <c r="L50"/>
    </row>
    <row r="51" spans="1:12" ht="25" hidden="1">
      <c r="A51" s="2">
        <v>45</v>
      </c>
      <c r="B51" s="1" t="s">
        <v>277</v>
      </c>
      <c r="C51" s="1" t="s">
        <v>321</v>
      </c>
      <c r="D51" s="1" t="s">
        <v>319</v>
      </c>
      <c r="E51" s="1" t="s">
        <v>25919</v>
      </c>
      <c r="F51" s="1" t="s">
        <v>1004</v>
      </c>
      <c r="G51" s="1" t="s">
        <v>819</v>
      </c>
      <c r="H51" s="1" t="s">
        <v>418</v>
      </c>
      <c r="I51" s="1"/>
      <c r="J51"/>
      <c r="K51"/>
      <c r="L51"/>
    </row>
    <row r="52" spans="1:12" hidden="1">
      <c r="A52" s="2">
        <v>46</v>
      </c>
      <c r="B52" s="1" t="s">
        <v>209</v>
      </c>
      <c r="C52" s="1" t="s">
        <v>323</v>
      </c>
      <c r="D52" s="1" t="s">
        <v>1006</v>
      </c>
      <c r="E52" s="1" t="s">
        <v>25919</v>
      </c>
      <c r="F52" s="1" t="s">
        <v>1007</v>
      </c>
      <c r="G52" s="1" t="s">
        <v>819</v>
      </c>
      <c r="H52" s="1" t="s">
        <v>418</v>
      </c>
      <c r="I52" s="1"/>
      <c r="J52"/>
      <c r="K52"/>
      <c r="L52"/>
    </row>
    <row r="53" spans="1:12" hidden="1">
      <c r="A53" s="2">
        <v>47</v>
      </c>
      <c r="B53" s="1" t="s">
        <v>215</v>
      </c>
      <c r="C53" s="1" t="s">
        <v>26008</v>
      </c>
      <c r="D53" s="1" t="s">
        <v>26009</v>
      </c>
      <c r="E53" s="1" t="s">
        <v>25919</v>
      </c>
      <c r="F53" s="1" t="s">
        <v>13579</v>
      </c>
      <c r="G53" s="1" t="s">
        <v>25953</v>
      </c>
      <c r="H53" s="1" t="s">
        <v>418</v>
      </c>
      <c r="I53" s="1">
        <f>VLOOKUP(C53, '국내평가(ORS_타부문포함)'!L:AD, 19, 0)</f>
        <v>16</v>
      </c>
      <c r="J53"/>
      <c r="K53"/>
      <c r="L53"/>
    </row>
    <row r="54" spans="1:12" ht="25" hidden="1">
      <c r="A54" s="2">
        <v>48</v>
      </c>
      <c r="B54" s="1" t="s">
        <v>277</v>
      </c>
      <c r="C54" s="1" t="s">
        <v>26010</v>
      </c>
      <c r="D54" s="1" t="s">
        <v>325</v>
      </c>
      <c r="E54" s="1" t="s">
        <v>25919</v>
      </c>
      <c r="F54" s="1" t="s">
        <v>1070</v>
      </c>
      <c r="G54" s="1" t="s">
        <v>819</v>
      </c>
      <c r="H54" s="1" t="s">
        <v>418</v>
      </c>
      <c r="I54" s="1"/>
      <c r="J54"/>
      <c r="K54"/>
      <c r="L54"/>
    </row>
    <row r="55" spans="1:12" ht="25" hidden="1">
      <c r="A55" s="2">
        <v>49</v>
      </c>
      <c r="B55" s="1" t="s">
        <v>277</v>
      </c>
      <c r="C55" s="1" t="s">
        <v>330</v>
      </c>
      <c r="D55" s="1" t="s">
        <v>329</v>
      </c>
      <c r="E55" s="1" t="s">
        <v>25919</v>
      </c>
      <c r="F55" s="1" t="s">
        <v>1008</v>
      </c>
      <c r="G55" s="1" t="s">
        <v>819</v>
      </c>
      <c r="H55" s="1" t="s">
        <v>418</v>
      </c>
      <c r="I55" s="1"/>
      <c r="J55"/>
      <c r="K55"/>
      <c r="L55"/>
    </row>
    <row r="56" spans="1:12" ht="25" hidden="1">
      <c r="A56" s="2">
        <v>50</v>
      </c>
      <c r="B56" s="1" t="s">
        <v>277</v>
      </c>
      <c r="C56" s="1" t="s">
        <v>330</v>
      </c>
      <c r="D56" s="1" t="s">
        <v>329</v>
      </c>
      <c r="E56" s="1" t="s">
        <v>25919</v>
      </c>
      <c r="F56" s="1" t="s">
        <v>1008</v>
      </c>
      <c r="G56" s="1" t="s">
        <v>819</v>
      </c>
      <c r="H56" s="1" t="s">
        <v>418</v>
      </c>
      <c r="I56" s="1"/>
      <c r="J56"/>
      <c r="K56"/>
      <c r="L56"/>
    </row>
    <row r="57" spans="1:12" ht="25" hidden="1">
      <c r="A57" s="2">
        <v>51</v>
      </c>
      <c r="B57" s="1" t="s">
        <v>277</v>
      </c>
      <c r="C57" s="1" t="s">
        <v>330</v>
      </c>
      <c r="D57" s="1" t="s">
        <v>329</v>
      </c>
      <c r="E57" s="1" t="s">
        <v>25919</v>
      </c>
      <c r="F57" s="1" t="s">
        <v>1008</v>
      </c>
      <c r="G57" s="1" t="s">
        <v>819</v>
      </c>
      <c r="H57" s="1" t="s">
        <v>418</v>
      </c>
      <c r="I57" s="1"/>
      <c r="J57"/>
      <c r="K57"/>
      <c r="L57"/>
    </row>
    <row r="58" spans="1:12" ht="25" hidden="1">
      <c r="A58" s="2">
        <v>52</v>
      </c>
      <c r="B58" s="1" t="s">
        <v>277</v>
      </c>
      <c r="C58" s="1" t="s">
        <v>330</v>
      </c>
      <c r="D58" s="1" t="s">
        <v>329</v>
      </c>
      <c r="E58" s="1" t="s">
        <v>25919</v>
      </c>
      <c r="F58" s="1" t="s">
        <v>1008</v>
      </c>
      <c r="G58" s="1" t="s">
        <v>819</v>
      </c>
      <c r="H58" s="1" t="s">
        <v>418</v>
      </c>
      <c r="I58" s="1"/>
      <c r="J58"/>
      <c r="K58"/>
      <c r="L58"/>
    </row>
    <row r="59" spans="1:12" ht="25" hidden="1">
      <c r="A59" s="2">
        <v>53</v>
      </c>
      <c r="B59" s="1" t="s">
        <v>277</v>
      </c>
      <c r="C59" s="1" t="s">
        <v>330</v>
      </c>
      <c r="D59" s="1" t="s">
        <v>329</v>
      </c>
      <c r="E59" s="1" t="s">
        <v>25919</v>
      </c>
      <c r="F59" s="1" t="s">
        <v>1008</v>
      </c>
      <c r="G59" s="1" t="s">
        <v>819</v>
      </c>
      <c r="H59" s="1" t="s">
        <v>418</v>
      </c>
      <c r="I59" s="1"/>
      <c r="J59"/>
      <c r="K59"/>
      <c r="L59"/>
    </row>
    <row r="60" spans="1:12" ht="25" hidden="1">
      <c r="A60" s="2">
        <v>54</v>
      </c>
      <c r="B60" s="1" t="s">
        <v>277</v>
      </c>
      <c r="C60" s="1" t="s">
        <v>330</v>
      </c>
      <c r="D60" s="1" t="s">
        <v>329</v>
      </c>
      <c r="E60" s="1" t="s">
        <v>25919</v>
      </c>
      <c r="F60" s="1" t="s">
        <v>1008</v>
      </c>
      <c r="G60" s="1" t="s">
        <v>819</v>
      </c>
      <c r="H60" s="1" t="s">
        <v>418</v>
      </c>
      <c r="I60" s="1"/>
      <c r="J60"/>
      <c r="K60"/>
      <c r="L60"/>
    </row>
    <row r="61" spans="1:12" hidden="1">
      <c r="A61" s="2">
        <v>55</v>
      </c>
      <c r="B61" s="1" t="s">
        <v>209</v>
      </c>
      <c r="C61" s="1" t="s">
        <v>331</v>
      </c>
      <c r="D61" s="1" t="s">
        <v>332</v>
      </c>
      <c r="E61" s="1" t="s">
        <v>25919</v>
      </c>
      <c r="F61" s="1" t="s">
        <v>1009</v>
      </c>
      <c r="G61" s="1" t="s">
        <v>819</v>
      </c>
      <c r="H61" s="1" t="s">
        <v>418</v>
      </c>
      <c r="I61" s="1"/>
      <c r="J61"/>
      <c r="K61"/>
      <c r="L61"/>
    </row>
    <row r="62" spans="1:12" hidden="1">
      <c r="A62" s="2">
        <v>56</v>
      </c>
      <c r="B62" s="1" t="s">
        <v>209</v>
      </c>
      <c r="C62" s="1" t="s">
        <v>26011</v>
      </c>
      <c r="D62" s="1" t="s">
        <v>334</v>
      </c>
      <c r="E62" s="1" t="s">
        <v>25919</v>
      </c>
      <c r="F62" s="1" t="s">
        <v>1010</v>
      </c>
      <c r="G62" s="1" t="s">
        <v>819</v>
      </c>
      <c r="H62" s="1" t="s">
        <v>418</v>
      </c>
      <c r="I62" s="1"/>
      <c r="J62"/>
      <c r="K62"/>
      <c r="L62"/>
    </row>
    <row r="63" spans="1:12" hidden="1">
      <c r="A63" s="2">
        <v>57</v>
      </c>
      <c r="B63" s="1" t="s">
        <v>209</v>
      </c>
      <c r="C63" s="1" t="s">
        <v>1011</v>
      </c>
      <c r="D63" s="1" t="s">
        <v>336</v>
      </c>
      <c r="E63" s="1" t="s">
        <v>25919</v>
      </c>
      <c r="F63" s="1" t="s">
        <v>26012</v>
      </c>
      <c r="G63" s="1" t="s">
        <v>819</v>
      </c>
      <c r="H63" s="1" t="s">
        <v>418</v>
      </c>
      <c r="I63" s="1"/>
      <c r="J63"/>
      <c r="K63"/>
      <c r="L63"/>
    </row>
    <row r="64" spans="1:12" hidden="1">
      <c r="A64" s="2">
        <v>58</v>
      </c>
      <c r="B64" s="1" t="s">
        <v>209</v>
      </c>
      <c r="C64" s="1" t="s">
        <v>26013</v>
      </c>
      <c r="D64" s="1" t="s">
        <v>26014</v>
      </c>
      <c r="E64" s="1" t="s">
        <v>25919</v>
      </c>
      <c r="F64" s="1" t="s">
        <v>11709</v>
      </c>
      <c r="G64" s="1" t="s">
        <v>25953</v>
      </c>
      <c r="H64" s="1" t="s">
        <v>418</v>
      </c>
      <c r="I64" s="1">
        <f>VLOOKUP(C64, '국내평가(ORS_타부문포함)'!L:AD, 19, 0)</f>
        <v>17</v>
      </c>
      <c r="J64"/>
      <c r="K64"/>
      <c r="L64"/>
    </row>
    <row r="65" spans="1:12" hidden="1">
      <c r="A65" s="2">
        <v>59</v>
      </c>
      <c r="B65" s="1" t="s">
        <v>209</v>
      </c>
      <c r="C65" s="1" t="s">
        <v>26015</v>
      </c>
      <c r="D65" s="1" t="s">
        <v>26016</v>
      </c>
      <c r="E65" s="1" t="s">
        <v>25919</v>
      </c>
      <c r="F65" s="1" t="s">
        <v>11709</v>
      </c>
      <c r="G65" s="1" t="s">
        <v>25953</v>
      </c>
      <c r="H65" s="1" t="s">
        <v>418</v>
      </c>
      <c r="I65" s="1">
        <f>VLOOKUP(C65, '국내평가(ORS_타부문포함)'!L:AD, 19, 0)</f>
        <v>117</v>
      </c>
      <c r="J65"/>
      <c r="K65"/>
      <c r="L65"/>
    </row>
    <row r="66" spans="1:12" hidden="1">
      <c r="A66" s="2">
        <v>60</v>
      </c>
      <c r="B66" s="1" t="s">
        <v>209</v>
      </c>
      <c r="C66" s="1" t="s">
        <v>26017</v>
      </c>
      <c r="D66" s="1" t="s">
        <v>6758</v>
      </c>
      <c r="E66" s="1" t="s">
        <v>25919</v>
      </c>
      <c r="F66" s="1" t="s">
        <v>11709</v>
      </c>
      <c r="G66" s="1" t="s">
        <v>25953</v>
      </c>
      <c r="H66" s="1" t="s">
        <v>418</v>
      </c>
      <c r="I66" s="1">
        <f>VLOOKUP(C66, '국내평가(ORS_타부문포함)'!L:AD, 19, 0)</f>
        <v>306</v>
      </c>
      <c r="J66"/>
      <c r="K66"/>
      <c r="L66"/>
    </row>
    <row r="67" spans="1:12" hidden="1">
      <c r="A67" s="2">
        <v>61</v>
      </c>
      <c r="B67" s="1" t="s">
        <v>209</v>
      </c>
      <c r="C67" s="1" t="s">
        <v>26018</v>
      </c>
      <c r="D67" s="1" t="s">
        <v>6758</v>
      </c>
      <c r="E67" s="1" t="s">
        <v>25919</v>
      </c>
      <c r="F67" s="1" t="s">
        <v>11709</v>
      </c>
      <c r="G67" s="1" t="s">
        <v>25953</v>
      </c>
      <c r="H67" s="1" t="s">
        <v>418</v>
      </c>
      <c r="I67" s="1">
        <f>VLOOKUP(C67, '국내평가(ORS_타부문포함)'!L:AD, 19, 0)</f>
        <v>278</v>
      </c>
      <c r="J67"/>
      <c r="K67"/>
      <c r="L67"/>
    </row>
    <row r="68" spans="1:12" hidden="1">
      <c r="A68" s="2">
        <v>62</v>
      </c>
      <c r="B68" s="1" t="s">
        <v>215</v>
      </c>
      <c r="C68" s="1" t="s">
        <v>26019</v>
      </c>
      <c r="D68" s="1" t="s">
        <v>6758</v>
      </c>
      <c r="E68" s="1" t="s">
        <v>25919</v>
      </c>
      <c r="F68" s="1" t="s">
        <v>11709</v>
      </c>
      <c r="G68" s="1" t="s">
        <v>25953</v>
      </c>
      <c r="H68" s="1" t="s">
        <v>418</v>
      </c>
      <c r="I68" s="1">
        <f>VLOOKUP(C68, '국내평가(ORS_타부문포함)'!L:AD, 19, 0)</f>
        <v>30</v>
      </c>
      <c r="J68"/>
      <c r="K68"/>
      <c r="L68"/>
    </row>
    <row r="69" spans="1:12" ht="25" hidden="1">
      <c r="A69" s="2">
        <v>63</v>
      </c>
      <c r="B69" s="1" t="s">
        <v>277</v>
      </c>
      <c r="C69" s="1" t="s">
        <v>26020</v>
      </c>
      <c r="D69" s="1" t="s">
        <v>26021</v>
      </c>
      <c r="E69" s="1" t="s">
        <v>25919</v>
      </c>
      <c r="F69" s="1" t="s">
        <v>4585</v>
      </c>
      <c r="G69" s="1" t="s">
        <v>25953</v>
      </c>
      <c r="H69" s="1" t="s">
        <v>418</v>
      </c>
      <c r="I69" s="1">
        <f>VLOOKUP(C69, '국내평가(ORS_타부문포함)'!L:AD, 19, 0)</f>
        <v>460</v>
      </c>
      <c r="J69"/>
      <c r="K69"/>
      <c r="L69"/>
    </row>
    <row r="70" spans="1:12" ht="25" hidden="1">
      <c r="A70" s="2">
        <v>64</v>
      </c>
      <c r="B70" s="1" t="s">
        <v>277</v>
      </c>
      <c r="C70" s="1" t="s">
        <v>26022</v>
      </c>
      <c r="D70" s="1" t="s">
        <v>26023</v>
      </c>
      <c r="E70" s="1" t="s">
        <v>25919</v>
      </c>
      <c r="F70" s="1" t="s">
        <v>11452</v>
      </c>
      <c r="G70" s="1" t="s">
        <v>25953</v>
      </c>
      <c r="H70" s="1" t="s">
        <v>418</v>
      </c>
      <c r="I70" s="1">
        <f>VLOOKUP(C70, '국내평가(ORS_타부문포함)'!L:AD, 19, 0)</f>
        <v>343</v>
      </c>
      <c r="J70"/>
      <c r="K70"/>
      <c r="L70"/>
    </row>
    <row r="71" spans="1:12" hidden="1">
      <c r="A71" s="2">
        <v>65</v>
      </c>
      <c r="B71" s="1" t="s">
        <v>209</v>
      </c>
      <c r="C71" s="1" t="s">
        <v>340</v>
      </c>
      <c r="D71" s="1" t="s">
        <v>341</v>
      </c>
      <c r="E71" s="1" t="s">
        <v>25919</v>
      </c>
      <c r="F71" s="1" t="s">
        <v>1071</v>
      </c>
      <c r="G71" s="1" t="s">
        <v>819</v>
      </c>
      <c r="H71" s="1" t="s">
        <v>418</v>
      </c>
      <c r="I71" s="1"/>
      <c r="J71"/>
      <c r="K71"/>
      <c r="L71"/>
    </row>
    <row r="72" spans="1:12" hidden="1">
      <c r="A72" s="2">
        <v>66</v>
      </c>
      <c r="B72" s="1" t="s">
        <v>209</v>
      </c>
      <c r="C72" s="1" t="s">
        <v>26024</v>
      </c>
      <c r="D72" s="1" t="s">
        <v>26025</v>
      </c>
      <c r="E72" s="1" t="s">
        <v>25919</v>
      </c>
      <c r="F72" s="1" t="s">
        <v>4467</v>
      </c>
      <c r="G72" s="1" t="s">
        <v>25953</v>
      </c>
      <c r="H72" s="1" t="s">
        <v>418</v>
      </c>
      <c r="I72" s="1">
        <f>VLOOKUP(C72, '국내평가(ORS_타부문포함)'!L:AD, 19, 0)</f>
        <v>24</v>
      </c>
      <c r="J72"/>
      <c r="K72"/>
      <c r="L72"/>
    </row>
    <row r="73" spans="1:12" hidden="1">
      <c r="A73" s="2">
        <v>67</v>
      </c>
      <c r="B73" s="1" t="s">
        <v>209</v>
      </c>
      <c r="C73" s="1" t="s">
        <v>26026</v>
      </c>
      <c r="D73" s="1" t="s">
        <v>26025</v>
      </c>
      <c r="E73" s="1" t="s">
        <v>25919</v>
      </c>
      <c r="F73" s="1" t="s">
        <v>4467</v>
      </c>
      <c r="G73" s="1" t="s">
        <v>25953</v>
      </c>
      <c r="H73" s="1" t="s">
        <v>418</v>
      </c>
      <c r="I73" s="1">
        <f>VLOOKUP(C73, '국내평가(ORS_타부문포함)'!L:AD, 19, 0)</f>
        <v>49</v>
      </c>
      <c r="J73"/>
      <c r="K73"/>
      <c r="L73"/>
    </row>
    <row r="74" spans="1:12" hidden="1">
      <c r="A74" s="2">
        <v>68</v>
      </c>
      <c r="B74" s="1" t="s">
        <v>209</v>
      </c>
      <c r="C74" s="1" t="s">
        <v>26027</v>
      </c>
      <c r="D74" s="1" t="s">
        <v>26025</v>
      </c>
      <c r="E74" s="1" t="s">
        <v>25919</v>
      </c>
      <c r="F74" s="1" t="s">
        <v>4467</v>
      </c>
      <c r="G74" s="1" t="s">
        <v>25953</v>
      </c>
      <c r="H74" s="1" t="s">
        <v>418</v>
      </c>
      <c r="I74" s="1">
        <f>VLOOKUP(C74, '국내평가(ORS_타부문포함)'!L:AD, 19, 0)</f>
        <v>25</v>
      </c>
      <c r="J74"/>
      <c r="K74"/>
      <c r="L74"/>
    </row>
    <row r="75" spans="1:12" hidden="1">
      <c r="A75" s="2">
        <v>69</v>
      </c>
      <c r="B75" s="1" t="s">
        <v>209</v>
      </c>
      <c r="C75" s="1" t="s">
        <v>26028</v>
      </c>
      <c r="D75" s="1" t="s">
        <v>26025</v>
      </c>
      <c r="E75" s="1" t="s">
        <v>25919</v>
      </c>
      <c r="F75" s="1" t="s">
        <v>4467</v>
      </c>
      <c r="G75" s="1" t="s">
        <v>25953</v>
      </c>
      <c r="H75" s="1" t="s">
        <v>418</v>
      </c>
      <c r="I75" s="1">
        <f>VLOOKUP(C75, '국내평가(ORS_타부문포함)'!L:AD, 19, 0)</f>
        <v>24</v>
      </c>
      <c r="J75"/>
      <c r="K75"/>
      <c r="L75"/>
    </row>
    <row r="76" spans="1:12" ht="25" hidden="1">
      <c r="A76" s="2">
        <v>70</v>
      </c>
      <c r="B76" s="1" t="s">
        <v>277</v>
      </c>
      <c r="C76" s="1" t="s">
        <v>26029</v>
      </c>
      <c r="D76" s="1" t="s">
        <v>26025</v>
      </c>
      <c r="E76" s="1" t="s">
        <v>25919</v>
      </c>
      <c r="F76" s="1" t="s">
        <v>4467</v>
      </c>
      <c r="G76" s="1" t="s">
        <v>25953</v>
      </c>
      <c r="H76" s="1" t="s">
        <v>418</v>
      </c>
      <c r="I76" s="1">
        <f>VLOOKUP(C76, '국내평가(ORS_타부문포함)'!L:AD, 19, 0)</f>
        <v>441</v>
      </c>
      <c r="J76"/>
      <c r="K76"/>
      <c r="L76"/>
    </row>
    <row r="77" spans="1:12" ht="25" hidden="1">
      <c r="A77" s="2">
        <v>71</v>
      </c>
      <c r="B77" s="1" t="s">
        <v>277</v>
      </c>
      <c r="C77" s="1" t="s">
        <v>342</v>
      </c>
      <c r="D77" s="1" t="s">
        <v>329</v>
      </c>
      <c r="E77" s="1" t="s">
        <v>25919</v>
      </c>
      <c r="F77" s="1" t="s">
        <v>1013</v>
      </c>
      <c r="G77" s="1" t="s">
        <v>819</v>
      </c>
      <c r="H77" s="1" t="s">
        <v>418</v>
      </c>
      <c r="I77" s="1"/>
      <c r="J77"/>
      <c r="K77"/>
      <c r="L77"/>
    </row>
    <row r="78" spans="1:12" ht="25" hidden="1">
      <c r="A78" s="2">
        <v>72</v>
      </c>
      <c r="B78" s="1" t="s">
        <v>277</v>
      </c>
      <c r="C78" s="1" t="s">
        <v>342</v>
      </c>
      <c r="D78" s="1" t="s">
        <v>329</v>
      </c>
      <c r="E78" s="1" t="s">
        <v>25919</v>
      </c>
      <c r="F78" s="1" t="s">
        <v>1013</v>
      </c>
      <c r="G78" s="1" t="s">
        <v>819</v>
      </c>
      <c r="H78" s="1" t="s">
        <v>418</v>
      </c>
      <c r="I78" s="1"/>
      <c r="J78"/>
      <c r="K78"/>
      <c r="L78"/>
    </row>
    <row r="79" spans="1:12" ht="25" hidden="1">
      <c r="A79" s="2">
        <v>73</v>
      </c>
      <c r="B79" s="1" t="s">
        <v>277</v>
      </c>
      <c r="C79" s="1" t="s">
        <v>342</v>
      </c>
      <c r="D79" s="1" t="s">
        <v>329</v>
      </c>
      <c r="E79" s="1" t="s">
        <v>25919</v>
      </c>
      <c r="F79" s="1" t="s">
        <v>1013</v>
      </c>
      <c r="G79" s="1" t="s">
        <v>819</v>
      </c>
      <c r="H79" s="1" t="s">
        <v>418</v>
      </c>
      <c r="I79" s="1"/>
      <c r="J79"/>
      <c r="K79"/>
      <c r="L79"/>
    </row>
    <row r="80" spans="1:12" ht="25" hidden="1">
      <c r="A80" s="2">
        <v>74</v>
      </c>
      <c r="B80" s="1" t="s">
        <v>277</v>
      </c>
      <c r="C80" s="1" t="s">
        <v>342</v>
      </c>
      <c r="D80" s="1" t="s">
        <v>329</v>
      </c>
      <c r="E80" s="1" t="s">
        <v>25919</v>
      </c>
      <c r="F80" s="1" t="s">
        <v>1013</v>
      </c>
      <c r="G80" s="1" t="s">
        <v>819</v>
      </c>
      <c r="H80" s="1" t="s">
        <v>418</v>
      </c>
      <c r="I80" s="1"/>
      <c r="J80"/>
      <c r="K80"/>
      <c r="L80"/>
    </row>
    <row r="81" spans="1:12" ht="25" hidden="1">
      <c r="A81" s="2">
        <v>75</v>
      </c>
      <c r="B81" s="1" t="s">
        <v>277</v>
      </c>
      <c r="C81" s="1" t="s">
        <v>342</v>
      </c>
      <c r="D81" s="1" t="s">
        <v>329</v>
      </c>
      <c r="E81" s="1" t="s">
        <v>25919</v>
      </c>
      <c r="F81" s="1" t="s">
        <v>1013</v>
      </c>
      <c r="G81" s="1" t="s">
        <v>819</v>
      </c>
      <c r="H81" s="1" t="s">
        <v>418</v>
      </c>
      <c r="I81" s="1"/>
      <c r="J81"/>
      <c r="K81"/>
      <c r="L81"/>
    </row>
    <row r="82" spans="1:12" hidden="1">
      <c r="A82" s="2">
        <v>76</v>
      </c>
      <c r="B82" s="1" t="s">
        <v>215</v>
      </c>
      <c r="C82" s="1" t="s">
        <v>26030</v>
      </c>
      <c r="D82" s="1" t="s">
        <v>19387</v>
      </c>
      <c r="E82" s="1" t="s">
        <v>25919</v>
      </c>
      <c r="F82" s="1" t="s">
        <v>26031</v>
      </c>
      <c r="G82" s="1" t="s">
        <v>25953</v>
      </c>
      <c r="H82" s="1" t="s">
        <v>418</v>
      </c>
      <c r="I82" s="10">
        <f>VLOOKUP(C82, '국내평가(ORS_타부문포함)'!L:AD, 19, 0)</f>
        <v>928</v>
      </c>
      <c r="J82"/>
      <c r="K82"/>
      <c r="L82"/>
    </row>
    <row r="83" spans="1:12" ht="25" hidden="1">
      <c r="A83" s="2">
        <v>77</v>
      </c>
      <c r="B83" s="1" t="s">
        <v>277</v>
      </c>
      <c r="C83" s="1" t="s">
        <v>26010</v>
      </c>
      <c r="D83" s="1" t="s">
        <v>325</v>
      </c>
      <c r="E83" s="1" t="s">
        <v>25919</v>
      </c>
      <c r="F83" s="1" t="s">
        <v>1072</v>
      </c>
      <c r="G83" s="1" t="s">
        <v>819</v>
      </c>
      <c r="H83" s="1" t="s">
        <v>418</v>
      </c>
      <c r="I83" s="1"/>
      <c r="J83"/>
      <c r="K83"/>
      <c r="L83"/>
    </row>
    <row r="84" spans="1:12" hidden="1">
      <c r="A84" s="2">
        <v>78</v>
      </c>
      <c r="B84" s="1" t="s">
        <v>209</v>
      </c>
      <c r="C84" s="1" t="s">
        <v>26032</v>
      </c>
      <c r="D84" s="1" t="s">
        <v>19387</v>
      </c>
      <c r="E84" s="1" t="s">
        <v>25919</v>
      </c>
      <c r="F84" s="1" t="s">
        <v>11918</v>
      </c>
      <c r="G84" s="1" t="s">
        <v>25953</v>
      </c>
      <c r="H84" s="1" t="s">
        <v>418</v>
      </c>
      <c r="I84" s="1">
        <f>VLOOKUP(C84, '국내평가(ORS_타부문포함)'!L:AD, 19, 0)</f>
        <v>138</v>
      </c>
      <c r="J84"/>
      <c r="K84"/>
      <c r="L84"/>
    </row>
    <row r="85" spans="1:12" hidden="1">
      <c r="A85" s="2">
        <v>79</v>
      </c>
      <c r="B85" s="1" t="s">
        <v>209</v>
      </c>
      <c r="C85" s="1" t="s">
        <v>26033</v>
      </c>
      <c r="D85" s="1" t="s">
        <v>19387</v>
      </c>
      <c r="E85" s="1" t="s">
        <v>25919</v>
      </c>
      <c r="F85" s="1" t="s">
        <v>11918</v>
      </c>
      <c r="G85" s="1" t="s">
        <v>25953</v>
      </c>
      <c r="H85" s="1" t="s">
        <v>418</v>
      </c>
      <c r="I85" s="10">
        <f>VLOOKUP(C85, '국내평가(ORS_타부문포함)'!L:AD, 19, 0)</f>
        <v>55</v>
      </c>
      <c r="J85"/>
      <c r="K85"/>
      <c r="L85"/>
    </row>
    <row r="86" spans="1:12" hidden="1">
      <c r="A86" s="2">
        <v>80</v>
      </c>
      <c r="B86" s="1" t="s">
        <v>209</v>
      </c>
      <c r="C86" s="1" t="s">
        <v>26034</v>
      </c>
      <c r="D86" s="1" t="s">
        <v>19387</v>
      </c>
      <c r="E86" s="1" t="s">
        <v>25919</v>
      </c>
      <c r="F86" s="1" t="s">
        <v>11918</v>
      </c>
      <c r="G86" s="1" t="s">
        <v>25953</v>
      </c>
      <c r="H86" s="1" t="s">
        <v>418</v>
      </c>
      <c r="I86" s="10">
        <f>VLOOKUP(C86, '국내평가(ORS_타부문포함)'!L:AD, 19, 0)</f>
        <v>34</v>
      </c>
      <c r="J86"/>
      <c r="K86"/>
      <c r="L86"/>
    </row>
    <row r="87" spans="1:12" hidden="1">
      <c r="A87" s="2">
        <v>81</v>
      </c>
      <c r="B87" s="1" t="s">
        <v>209</v>
      </c>
      <c r="C87" s="1" t="s">
        <v>26035</v>
      </c>
      <c r="D87" s="1" t="s">
        <v>19387</v>
      </c>
      <c r="E87" s="1" t="s">
        <v>25919</v>
      </c>
      <c r="F87" s="1" t="s">
        <v>11918</v>
      </c>
      <c r="G87" s="1" t="s">
        <v>25953</v>
      </c>
      <c r="H87" s="1" t="s">
        <v>418</v>
      </c>
      <c r="I87" s="10">
        <f>VLOOKUP(C87, '국내평가(ORS_타부문포함)'!L:AD, 19, 0)</f>
        <v>70</v>
      </c>
      <c r="J87"/>
      <c r="K87"/>
      <c r="L87"/>
    </row>
    <row r="88" spans="1:12" hidden="1">
      <c r="A88" s="2">
        <v>82</v>
      </c>
      <c r="B88" s="1" t="s">
        <v>209</v>
      </c>
      <c r="C88" s="1" t="s">
        <v>26036</v>
      </c>
      <c r="D88" s="1" t="s">
        <v>19387</v>
      </c>
      <c r="E88" s="1" t="s">
        <v>25919</v>
      </c>
      <c r="F88" s="1" t="s">
        <v>11918</v>
      </c>
      <c r="G88" s="1" t="s">
        <v>25953</v>
      </c>
      <c r="H88" s="1" t="s">
        <v>418</v>
      </c>
      <c r="I88" s="1">
        <f>VLOOKUP(C88, '국내평가(ORS_타부문포함)'!L:AD, 19, 0)</f>
        <v>65</v>
      </c>
      <c r="J88"/>
      <c r="K88"/>
      <c r="L88"/>
    </row>
    <row r="89" spans="1:12" hidden="1">
      <c r="A89" s="2">
        <v>83</v>
      </c>
      <c r="B89" s="1" t="s">
        <v>209</v>
      </c>
      <c r="C89" s="1" t="s">
        <v>26037</v>
      </c>
      <c r="D89" s="1" t="s">
        <v>347</v>
      </c>
      <c r="E89" s="1" t="s">
        <v>25919</v>
      </c>
      <c r="F89" s="1" t="s">
        <v>1014</v>
      </c>
      <c r="G89" s="1" t="s">
        <v>819</v>
      </c>
      <c r="H89" s="1" t="s">
        <v>418</v>
      </c>
      <c r="I89" s="1"/>
      <c r="J89"/>
      <c r="K89"/>
      <c r="L89"/>
    </row>
    <row r="90" spans="1:12" hidden="1">
      <c r="A90" s="2">
        <v>84</v>
      </c>
      <c r="B90" s="1" t="s">
        <v>209</v>
      </c>
      <c r="C90" s="1" t="s">
        <v>26038</v>
      </c>
      <c r="D90" s="1" t="s">
        <v>349</v>
      </c>
      <c r="E90" s="1" t="s">
        <v>25919</v>
      </c>
      <c r="F90" s="1" t="s">
        <v>1015</v>
      </c>
      <c r="G90" s="1" t="s">
        <v>819</v>
      </c>
      <c r="H90" s="1" t="s">
        <v>418</v>
      </c>
      <c r="I90" s="1"/>
      <c r="J90"/>
      <c r="K90"/>
      <c r="L90"/>
    </row>
    <row r="91" spans="1:12" hidden="1">
      <c r="A91" s="2">
        <v>85</v>
      </c>
      <c r="B91" s="1" t="s">
        <v>209</v>
      </c>
      <c r="C91" s="1" t="s">
        <v>26039</v>
      </c>
      <c r="D91" s="1" t="s">
        <v>351</v>
      </c>
      <c r="E91" s="1" t="s">
        <v>25919</v>
      </c>
      <c r="F91" s="1" t="s">
        <v>1016</v>
      </c>
      <c r="G91" s="1" t="s">
        <v>819</v>
      </c>
      <c r="H91" s="1" t="s">
        <v>418</v>
      </c>
      <c r="I91" s="1"/>
      <c r="J91"/>
      <c r="K91"/>
      <c r="L91"/>
    </row>
    <row r="92" spans="1:12" hidden="1">
      <c r="A92" s="2">
        <v>86</v>
      </c>
      <c r="B92" s="1" t="s">
        <v>209</v>
      </c>
      <c r="C92" s="1" t="s">
        <v>26040</v>
      </c>
      <c r="D92" s="1" t="s">
        <v>353</v>
      </c>
      <c r="E92" s="1" t="s">
        <v>25919</v>
      </c>
      <c r="F92" s="1" t="s">
        <v>1017</v>
      </c>
      <c r="G92" s="1" t="s">
        <v>819</v>
      </c>
      <c r="H92" s="1" t="s">
        <v>418</v>
      </c>
      <c r="I92" s="1"/>
      <c r="J92"/>
      <c r="K92"/>
      <c r="L92"/>
    </row>
    <row r="93" spans="1:12" hidden="1">
      <c r="A93" s="2">
        <v>87</v>
      </c>
      <c r="B93" s="1" t="s">
        <v>209</v>
      </c>
      <c r="C93" s="1" t="s">
        <v>26041</v>
      </c>
      <c r="D93" s="1" t="s">
        <v>355</v>
      </c>
      <c r="E93" s="1" t="s">
        <v>25919</v>
      </c>
      <c r="F93" s="1" t="s">
        <v>1018</v>
      </c>
      <c r="G93" s="1" t="s">
        <v>819</v>
      </c>
      <c r="H93" s="1" t="s">
        <v>418</v>
      </c>
      <c r="I93" s="1"/>
      <c r="J93"/>
      <c r="K93"/>
      <c r="L93"/>
    </row>
    <row r="94" spans="1:12" hidden="1">
      <c r="A94" s="2">
        <v>88</v>
      </c>
      <c r="B94" s="1" t="s">
        <v>209</v>
      </c>
      <c r="C94" s="1" t="s">
        <v>26042</v>
      </c>
      <c r="D94" s="1" t="s">
        <v>357</v>
      </c>
      <c r="E94" s="1" t="s">
        <v>25919</v>
      </c>
      <c r="F94" s="1" t="s">
        <v>1020</v>
      </c>
      <c r="G94" s="1" t="s">
        <v>819</v>
      </c>
      <c r="H94" s="1" t="s">
        <v>418</v>
      </c>
      <c r="I94" s="1"/>
      <c r="J94"/>
      <c r="K94"/>
      <c r="L94"/>
    </row>
    <row r="95" spans="1:12" hidden="1">
      <c r="A95" s="2">
        <v>89</v>
      </c>
      <c r="B95" s="1" t="s">
        <v>209</v>
      </c>
      <c r="C95" s="1" t="s">
        <v>26043</v>
      </c>
      <c r="D95" s="1" t="s">
        <v>359</v>
      </c>
      <c r="E95" s="1" t="s">
        <v>25919</v>
      </c>
      <c r="F95" s="1" t="s">
        <v>1020</v>
      </c>
      <c r="G95" s="1" t="s">
        <v>819</v>
      </c>
      <c r="H95" s="1" t="s">
        <v>418</v>
      </c>
      <c r="I95" s="1"/>
      <c r="J95"/>
      <c r="K95"/>
      <c r="L95"/>
    </row>
    <row r="96" spans="1:12" hidden="1">
      <c r="A96" s="2">
        <v>90</v>
      </c>
      <c r="B96" s="1" t="s">
        <v>209</v>
      </c>
      <c r="C96" s="1" t="s">
        <v>26044</v>
      </c>
      <c r="D96" s="1" t="s">
        <v>359</v>
      </c>
      <c r="E96" s="1" t="s">
        <v>25919</v>
      </c>
      <c r="F96" s="1" t="s">
        <v>1020</v>
      </c>
      <c r="G96" s="1" t="s">
        <v>819</v>
      </c>
      <c r="H96" s="1" t="s">
        <v>418</v>
      </c>
      <c r="I96" s="1"/>
      <c r="J96"/>
      <c r="K96"/>
      <c r="L96"/>
    </row>
    <row r="97" spans="1:12" hidden="1">
      <c r="A97" s="2">
        <v>91</v>
      </c>
      <c r="B97" s="1" t="s">
        <v>209</v>
      </c>
      <c r="C97" s="1" t="s">
        <v>26045</v>
      </c>
      <c r="D97" s="1" t="s">
        <v>362</v>
      </c>
      <c r="E97" s="1" t="s">
        <v>25919</v>
      </c>
      <c r="F97" s="1" t="s">
        <v>1020</v>
      </c>
      <c r="G97" s="1" t="s">
        <v>819</v>
      </c>
      <c r="H97" s="1" t="s">
        <v>418</v>
      </c>
      <c r="I97" s="1"/>
      <c r="J97"/>
      <c r="K97"/>
      <c r="L97"/>
    </row>
    <row r="98" spans="1:12" ht="16" hidden="1">
      <c r="A98" s="2">
        <v>92</v>
      </c>
      <c r="B98" s="1" t="s">
        <v>215</v>
      </c>
      <c r="C98" s="1" t="s">
        <v>26046</v>
      </c>
      <c r="D98" s="1" t="s">
        <v>19387</v>
      </c>
      <c r="E98" s="1" t="s">
        <v>25919</v>
      </c>
      <c r="F98" s="1" t="s">
        <v>19226</v>
      </c>
      <c r="G98" s="1" t="s">
        <v>25953</v>
      </c>
      <c r="H98" s="1" t="s">
        <v>418</v>
      </c>
      <c r="I98" s="15" t="s">
        <v>26047</v>
      </c>
      <c r="J98"/>
      <c r="K98"/>
      <c r="L98"/>
    </row>
    <row r="99" spans="1:12" ht="16" hidden="1">
      <c r="A99" s="2">
        <v>93</v>
      </c>
      <c r="B99" s="1" t="s">
        <v>215</v>
      </c>
      <c r="C99" s="1" t="s">
        <v>26048</v>
      </c>
      <c r="D99" s="1" t="s">
        <v>19387</v>
      </c>
      <c r="E99" s="1" t="s">
        <v>25919</v>
      </c>
      <c r="F99" s="1" t="s">
        <v>19226</v>
      </c>
      <c r="G99" s="1" t="s">
        <v>25953</v>
      </c>
      <c r="H99" s="1" t="s">
        <v>418</v>
      </c>
      <c r="I99" s="15" t="s">
        <v>26047</v>
      </c>
      <c r="J99"/>
      <c r="K99"/>
      <c r="L99"/>
    </row>
    <row r="100" spans="1:12" hidden="1">
      <c r="A100" s="2">
        <v>94</v>
      </c>
      <c r="B100" s="1" t="s">
        <v>215</v>
      </c>
      <c r="C100" s="1" t="s">
        <v>26049</v>
      </c>
      <c r="D100" s="1" t="s">
        <v>19387</v>
      </c>
      <c r="E100" s="1" t="s">
        <v>25919</v>
      </c>
      <c r="F100" s="1" t="s">
        <v>19226</v>
      </c>
      <c r="G100" s="1" t="s">
        <v>25953</v>
      </c>
      <c r="H100" s="1" t="s">
        <v>418</v>
      </c>
      <c r="I100" s="1">
        <f>VLOOKUP(C100, '국내평가(ORS_타부문포함)'!L:AD, 19, 0)</f>
        <v>206</v>
      </c>
      <c r="J100"/>
      <c r="K100"/>
      <c r="L100"/>
    </row>
    <row r="101" spans="1:12" ht="25" hidden="1">
      <c r="A101" s="2">
        <v>95</v>
      </c>
      <c r="B101" s="1" t="s">
        <v>215</v>
      </c>
      <c r="C101" s="1" t="s">
        <v>26050</v>
      </c>
      <c r="D101" s="1" t="s">
        <v>19387</v>
      </c>
      <c r="E101" s="1" t="s">
        <v>25919</v>
      </c>
      <c r="F101" s="1" t="s">
        <v>20084</v>
      </c>
      <c r="G101" s="1" t="s">
        <v>25953</v>
      </c>
      <c r="H101" s="1" t="s">
        <v>418</v>
      </c>
      <c r="I101" s="1">
        <f>VLOOKUP(C101, '국내평가(ORS_타부문포함)'!L:AD, 19, 0)</f>
        <v>127</v>
      </c>
      <c r="J101"/>
      <c r="K101"/>
      <c r="L101"/>
    </row>
    <row r="102" spans="1:12" hidden="1">
      <c r="A102" s="2">
        <v>96</v>
      </c>
      <c r="B102" s="1" t="s">
        <v>209</v>
      </c>
      <c r="C102" s="1" t="s">
        <v>26051</v>
      </c>
      <c r="D102" s="1" t="s">
        <v>19387</v>
      </c>
      <c r="E102" s="1" t="s">
        <v>25919</v>
      </c>
      <c r="F102" s="1" t="s">
        <v>20084</v>
      </c>
      <c r="G102" s="1" t="s">
        <v>25953</v>
      </c>
      <c r="H102" s="1" t="s">
        <v>418</v>
      </c>
      <c r="I102" s="1">
        <f>VLOOKUP(C102, '국내평가(ORS_타부문포함)'!L:AD, 19, 0)</f>
        <v>337</v>
      </c>
      <c r="J102"/>
      <c r="K102"/>
      <c r="L102"/>
    </row>
    <row r="103" spans="1:12" hidden="1">
      <c r="A103" s="2">
        <v>97</v>
      </c>
      <c r="B103" s="1" t="s">
        <v>215</v>
      </c>
      <c r="C103" s="1" t="s">
        <v>26052</v>
      </c>
      <c r="D103" s="1" t="s">
        <v>19387</v>
      </c>
      <c r="E103" s="1" t="s">
        <v>25919</v>
      </c>
      <c r="F103" s="1" t="s">
        <v>20084</v>
      </c>
      <c r="G103" s="1" t="s">
        <v>25953</v>
      </c>
      <c r="H103" s="1" t="s">
        <v>418</v>
      </c>
      <c r="I103" s="1">
        <f>VLOOKUP(C103, '국내평가(ORS_타부문포함)'!L:AD, 19, 0)</f>
        <v>251</v>
      </c>
      <c r="J103"/>
      <c r="K103"/>
      <c r="L103"/>
    </row>
    <row r="104" spans="1:12" hidden="1">
      <c r="A104" s="2">
        <v>98</v>
      </c>
      <c r="B104" s="1" t="s">
        <v>209</v>
      </c>
      <c r="C104" s="1" t="s">
        <v>26053</v>
      </c>
      <c r="D104" s="1" t="s">
        <v>19387</v>
      </c>
      <c r="E104" s="1" t="s">
        <v>25919</v>
      </c>
      <c r="F104" s="1" t="s">
        <v>20084</v>
      </c>
      <c r="G104" s="1" t="s">
        <v>25953</v>
      </c>
      <c r="H104" s="1" t="s">
        <v>418</v>
      </c>
      <c r="I104" s="1">
        <f>VLOOKUP(C104, '국내평가(ORS_타부문포함)'!L:AD, 19, 0)</f>
        <v>163</v>
      </c>
      <c r="J104"/>
      <c r="K104"/>
      <c r="L104"/>
    </row>
    <row r="105" spans="1:12" hidden="1">
      <c r="A105" s="2">
        <v>99</v>
      </c>
      <c r="B105" s="1" t="s">
        <v>209</v>
      </c>
      <c r="C105" s="1" t="s">
        <v>26054</v>
      </c>
      <c r="D105" s="1" t="s">
        <v>26055</v>
      </c>
      <c r="E105" s="1" t="s">
        <v>25919</v>
      </c>
      <c r="F105" s="1" t="s">
        <v>1026</v>
      </c>
      <c r="G105" s="1" t="s">
        <v>25995</v>
      </c>
      <c r="H105" s="1" t="s">
        <v>418</v>
      </c>
      <c r="I105" s="1"/>
      <c r="J105"/>
      <c r="K105"/>
      <c r="L105"/>
    </row>
    <row r="106" spans="1:12" ht="25" hidden="1">
      <c r="A106" s="2">
        <v>100</v>
      </c>
      <c r="B106" s="1" t="s">
        <v>277</v>
      </c>
      <c r="C106" s="1" t="s">
        <v>363</v>
      </c>
      <c r="D106" s="1" t="s">
        <v>329</v>
      </c>
      <c r="E106" s="1" t="s">
        <v>25919</v>
      </c>
      <c r="F106" s="1" t="s">
        <v>1026</v>
      </c>
      <c r="G106" s="1" t="s">
        <v>819</v>
      </c>
      <c r="H106" s="1" t="s">
        <v>418</v>
      </c>
      <c r="I106" s="1"/>
      <c r="J106"/>
      <c r="K106"/>
      <c r="L106"/>
    </row>
    <row r="107" spans="1:12" hidden="1">
      <c r="A107" s="2">
        <v>101</v>
      </c>
      <c r="B107" s="1" t="s">
        <v>209</v>
      </c>
      <c r="C107" s="1" t="s">
        <v>26056</v>
      </c>
      <c r="D107" s="1" t="s">
        <v>26057</v>
      </c>
      <c r="E107" s="1" t="s">
        <v>25919</v>
      </c>
      <c r="F107" s="1" t="s">
        <v>2465</v>
      </c>
      <c r="G107" s="1" t="s">
        <v>25953</v>
      </c>
      <c r="H107" s="1" t="s">
        <v>418</v>
      </c>
      <c r="I107" s="1">
        <f>VLOOKUP(C107, '국내평가(ORS_타부문포함)'!L:AD, 19, 0)</f>
        <v>125</v>
      </c>
      <c r="J107"/>
      <c r="K107"/>
      <c r="L107"/>
    </row>
    <row r="108" spans="1:12" ht="25" hidden="1">
      <c r="A108" s="2">
        <v>102</v>
      </c>
      <c r="B108" s="1" t="s">
        <v>277</v>
      </c>
      <c r="C108" s="1" t="s">
        <v>26058</v>
      </c>
      <c r="D108" s="1" t="s">
        <v>26059</v>
      </c>
      <c r="E108" s="1" t="s">
        <v>25919</v>
      </c>
      <c r="F108" s="1" t="s">
        <v>2465</v>
      </c>
      <c r="G108" s="1" t="s">
        <v>25953</v>
      </c>
      <c r="H108" s="1" t="s">
        <v>418</v>
      </c>
      <c r="I108" s="1">
        <f>VLOOKUP(C108, '국내평가(ORS_타부문포함)'!L:AD, 19, 0)</f>
        <v>10</v>
      </c>
      <c r="J108"/>
      <c r="K108"/>
      <c r="L108"/>
    </row>
    <row r="109" spans="1:12" hidden="1">
      <c r="A109" s="2">
        <v>103</v>
      </c>
      <c r="B109" s="1" t="s">
        <v>215</v>
      </c>
      <c r="C109" s="1" t="s">
        <v>26060</v>
      </c>
      <c r="D109" s="1" t="s">
        <v>26061</v>
      </c>
      <c r="E109" s="1" t="s">
        <v>25919</v>
      </c>
      <c r="F109" s="1" t="s">
        <v>2465</v>
      </c>
      <c r="G109" s="1" t="s">
        <v>25953</v>
      </c>
      <c r="H109" s="1" t="s">
        <v>418</v>
      </c>
      <c r="I109" s="1">
        <f>VLOOKUP(C109, '국내평가(ORS_타부문포함)'!L:AD, 19, 0)</f>
        <v>11</v>
      </c>
      <c r="J109"/>
      <c r="K109"/>
      <c r="L109"/>
    </row>
    <row r="110" spans="1:12" hidden="1">
      <c r="A110" s="2">
        <v>104</v>
      </c>
      <c r="B110" s="1" t="s">
        <v>215</v>
      </c>
      <c r="C110" s="1" t="s">
        <v>26062</v>
      </c>
      <c r="D110" s="1" t="s">
        <v>26061</v>
      </c>
      <c r="E110" s="1" t="s">
        <v>25919</v>
      </c>
      <c r="F110" s="1" t="s">
        <v>2465</v>
      </c>
      <c r="G110" s="1" t="s">
        <v>25953</v>
      </c>
      <c r="H110" s="1" t="s">
        <v>418</v>
      </c>
      <c r="I110" s="1">
        <f>VLOOKUP(C110, '국내평가(ORS_타부문포함)'!L:AD, 19, 0)</f>
        <v>20</v>
      </c>
      <c r="J110"/>
      <c r="K110"/>
      <c r="L110"/>
    </row>
    <row r="111" spans="1:12" hidden="1">
      <c r="A111" s="2">
        <v>105</v>
      </c>
      <c r="B111" s="1" t="s">
        <v>215</v>
      </c>
      <c r="C111" s="1" t="s">
        <v>26063</v>
      </c>
      <c r="D111" s="1" t="s">
        <v>6758</v>
      </c>
      <c r="E111" s="1" t="s">
        <v>25919</v>
      </c>
      <c r="F111" s="1" t="s">
        <v>2465</v>
      </c>
      <c r="G111" s="1" t="s">
        <v>25953</v>
      </c>
      <c r="H111" s="1" t="s">
        <v>418</v>
      </c>
      <c r="I111" s="1">
        <f>VLOOKUP(C111, '국내평가(ORS_타부문포함)'!L:AD, 19, 0)</f>
        <v>546</v>
      </c>
      <c r="J111"/>
      <c r="K111"/>
      <c r="L111"/>
    </row>
    <row r="112" spans="1:12" hidden="1">
      <c r="A112" s="2">
        <v>106</v>
      </c>
      <c r="B112" s="1" t="s">
        <v>215</v>
      </c>
      <c r="C112" s="1" t="s">
        <v>26063</v>
      </c>
      <c r="D112" s="1" t="s">
        <v>6758</v>
      </c>
      <c r="E112" s="1" t="s">
        <v>25919</v>
      </c>
      <c r="F112" s="1" t="s">
        <v>2465</v>
      </c>
      <c r="G112" s="1" t="s">
        <v>25953</v>
      </c>
      <c r="H112" s="1" t="s">
        <v>418</v>
      </c>
      <c r="I112" s="1">
        <f>VLOOKUP(C112, '국내평가(ORS_타부문포함)'!L:AD, 19, 0)</f>
        <v>546</v>
      </c>
      <c r="J112"/>
      <c r="K112"/>
      <c r="L112"/>
    </row>
    <row r="113" spans="1:12" hidden="1">
      <c r="A113" s="2">
        <v>107</v>
      </c>
      <c r="B113" s="1" t="s">
        <v>215</v>
      </c>
      <c r="C113" s="1" t="s">
        <v>26064</v>
      </c>
      <c r="D113" s="1" t="s">
        <v>6758</v>
      </c>
      <c r="E113" s="1" t="s">
        <v>25919</v>
      </c>
      <c r="F113" s="1" t="s">
        <v>2465</v>
      </c>
      <c r="G113" s="1" t="s">
        <v>25953</v>
      </c>
      <c r="H113" s="1" t="s">
        <v>418</v>
      </c>
      <c r="I113" s="1">
        <f>VLOOKUP(C113, '국내평가(ORS_타부문포함)'!L:AD, 19, 0)</f>
        <v>99</v>
      </c>
      <c r="J113"/>
      <c r="K113"/>
      <c r="L113"/>
    </row>
    <row r="114" spans="1:12" hidden="1">
      <c r="A114" s="2">
        <v>108</v>
      </c>
      <c r="B114" s="1" t="s">
        <v>215</v>
      </c>
      <c r="C114" s="1" t="s">
        <v>26065</v>
      </c>
      <c r="D114" s="1" t="s">
        <v>26066</v>
      </c>
      <c r="E114" s="1" t="s">
        <v>25919</v>
      </c>
      <c r="F114" s="1" t="s">
        <v>2465</v>
      </c>
      <c r="G114" s="1" t="s">
        <v>25953</v>
      </c>
      <c r="H114" s="1" t="s">
        <v>418</v>
      </c>
      <c r="I114" s="1">
        <f>VLOOKUP(C114, '국내평가(ORS_타부문포함)'!L:AD, 19, 0)</f>
        <v>15</v>
      </c>
      <c r="J114"/>
      <c r="K114"/>
      <c r="L114"/>
    </row>
    <row r="115" spans="1:12" hidden="1">
      <c r="A115" s="2">
        <v>109</v>
      </c>
      <c r="B115" s="1" t="s">
        <v>209</v>
      </c>
      <c r="C115" s="1" t="s">
        <v>26067</v>
      </c>
      <c r="D115" s="1" t="s">
        <v>26059</v>
      </c>
      <c r="E115" s="1" t="s">
        <v>25919</v>
      </c>
      <c r="F115" s="1" t="s">
        <v>2392</v>
      </c>
      <c r="G115" s="1" t="s">
        <v>25953</v>
      </c>
      <c r="H115" s="1" t="s">
        <v>418</v>
      </c>
      <c r="I115" s="1">
        <f>VLOOKUP(C115, '국내평가(ORS_타부문포함)'!L:AD, 19, 0)</f>
        <v>7256</v>
      </c>
      <c r="J115"/>
      <c r="K115"/>
      <c r="L115"/>
    </row>
    <row r="116" spans="1:12" hidden="1">
      <c r="A116" s="2">
        <v>110</v>
      </c>
      <c r="B116" s="1" t="s">
        <v>209</v>
      </c>
      <c r="C116" s="1" t="s">
        <v>26068</v>
      </c>
      <c r="D116" s="1" t="s">
        <v>26069</v>
      </c>
      <c r="E116" s="1" t="s">
        <v>25919</v>
      </c>
      <c r="F116" s="1" t="s">
        <v>2392</v>
      </c>
      <c r="G116" s="1" t="s">
        <v>25953</v>
      </c>
      <c r="H116" s="1" t="s">
        <v>418</v>
      </c>
      <c r="I116" s="1">
        <f>VLOOKUP(C116, '국내평가(ORS_타부문포함)'!L:AD, 19, 0)</f>
        <v>181</v>
      </c>
      <c r="J116"/>
      <c r="K116"/>
      <c r="L116"/>
    </row>
    <row r="117" spans="1:12" hidden="1">
      <c r="A117" s="2">
        <v>111</v>
      </c>
      <c r="B117" s="1" t="s">
        <v>209</v>
      </c>
      <c r="C117" s="1" t="s">
        <v>26070</v>
      </c>
      <c r="D117" s="1" t="s">
        <v>366</v>
      </c>
      <c r="E117" s="1" t="s">
        <v>25919</v>
      </c>
      <c r="F117" s="1" t="s">
        <v>26071</v>
      </c>
      <c r="G117" s="1" t="s">
        <v>25995</v>
      </c>
      <c r="H117" s="1" t="s">
        <v>418</v>
      </c>
      <c r="I117" s="1">
        <f>VLOOKUP(C117, '국내평가(ORS_타부문포함)'!L:AD, 19, 0)</f>
        <v>178</v>
      </c>
      <c r="J117"/>
      <c r="K117"/>
      <c r="L117"/>
    </row>
    <row r="118" spans="1:12" ht="25" hidden="1">
      <c r="A118" s="2">
        <v>112</v>
      </c>
      <c r="B118" s="1" t="s">
        <v>277</v>
      </c>
      <c r="C118" s="1" t="s">
        <v>1073</v>
      </c>
      <c r="D118" s="1" t="s">
        <v>217</v>
      </c>
      <c r="E118" s="1" t="s">
        <v>25919</v>
      </c>
      <c r="F118" s="1" t="s">
        <v>1074</v>
      </c>
      <c r="G118" s="1" t="s">
        <v>819</v>
      </c>
      <c r="H118" s="1" t="s">
        <v>418</v>
      </c>
      <c r="I118" s="1"/>
      <c r="J118"/>
      <c r="K118"/>
      <c r="L118"/>
    </row>
    <row r="119" spans="1:12" hidden="1">
      <c r="A119" s="2">
        <v>113</v>
      </c>
      <c r="B119" s="1" t="s">
        <v>209</v>
      </c>
      <c r="C119" s="1" t="s">
        <v>26072</v>
      </c>
      <c r="D119" s="1" t="s">
        <v>366</v>
      </c>
      <c r="E119" s="1" t="s">
        <v>25919</v>
      </c>
      <c r="F119" s="1" t="s">
        <v>1028</v>
      </c>
      <c r="G119" s="1" t="s">
        <v>819</v>
      </c>
      <c r="H119" s="1" t="s">
        <v>418</v>
      </c>
      <c r="I119" s="1"/>
      <c r="J119"/>
      <c r="K119"/>
      <c r="L119"/>
    </row>
    <row r="120" spans="1:12" hidden="1">
      <c r="A120" s="2">
        <v>114</v>
      </c>
      <c r="B120" s="1" t="s">
        <v>209</v>
      </c>
      <c r="C120" s="1" t="s">
        <v>26073</v>
      </c>
      <c r="D120" s="1" t="s">
        <v>26074</v>
      </c>
      <c r="E120" s="1" t="s">
        <v>25919</v>
      </c>
      <c r="F120" s="1" t="s">
        <v>5050</v>
      </c>
      <c r="G120" s="1" t="s">
        <v>25953</v>
      </c>
      <c r="H120" s="1" t="s">
        <v>418</v>
      </c>
      <c r="I120" s="10">
        <f>VLOOKUP(C120, '국내평가(ORS_타부문포함)'!L:AD, 19, 0)</f>
        <v>3091</v>
      </c>
      <c r="J120"/>
      <c r="K120"/>
      <c r="L120"/>
    </row>
    <row r="121" spans="1:12" ht="25" hidden="1">
      <c r="A121" s="2">
        <v>115</v>
      </c>
      <c r="B121" s="1" t="s">
        <v>277</v>
      </c>
      <c r="C121" s="1" t="s">
        <v>26075</v>
      </c>
      <c r="D121" s="1" t="s">
        <v>19387</v>
      </c>
      <c r="E121" s="1" t="s">
        <v>25919</v>
      </c>
      <c r="F121" s="1" t="s">
        <v>16205</v>
      </c>
      <c r="G121" s="1" t="s">
        <v>25953</v>
      </c>
      <c r="H121" s="1" t="s">
        <v>418</v>
      </c>
      <c r="I121" s="1">
        <f>VLOOKUP(C121, '국내평가(ORS_타부문포함)'!L:AD, 19, 0)</f>
        <v>2854</v>
      </c>
      <c r="J121"/>
      <c r="K121"/>
      <c r="L121"/>
    </row>
    <row r="122" spans="1:12" hidden="1">
      <c r="A122" s="2">
        <v>116</v>
      </c>
      <c r="B122" s="1" t="s">
        <v>215</v>
      </c>
      <c r="C122" s="1" t="s">
        <v>26076</v>
      </c>
      <c r="D122" s="1" t="s">
        <v>19387</v>
      </c>
      <c r="E122" s="1" t="s">
        <v>25919</v>
      </c>
      <c r="F122" s="1" t="s">
        <v>26077</v>
      </c>
      <c r="G122" s="1" t="s">
        <v>25953</v>
      </c>
      <c r="H122" s="1" t="s">
        <v>418</v>
      </c>
      <c r="I122" s="10">
        <f>VLOOKUP(C122, '국내평가(ORS_타부문포함)'!L:AD, 19, 0)</f>
        <v>300</v>
      </c>
      <c r="J122"/>
      <c r="K122"/>
      <c r="L122"/>
    </row>
    <row r="123" spans="1:12" hidden="1">
      <c r="A123" s="2">
        <v>117</v>
      </c>
      <c r="B123" s="1" t="s">
        <v>209</v>
      </c>
      <c r="C123" s="1" t="s">
        <v>26078</v>
      </c>
      <c r="D123" s="1" t="s">
        <v>19387</v>
      </c>
      <c r="E123" s="1" t="s">
        <v>25919</v>
      </c>
      <c r="F123" s="1" t="s">
        <v>26079</v>
      </c>
      <c r="G123" s="1" t="s">
        <v>25953</v>
      </c>
      <c r="H123" s="1" t="s">
        <v>418</v>
      </c>
      <c r="I123" s="10">
        <f>VLOOKUP(C123, '국내평가(ORS_타부문포함)'!L:AD, 19, 0)</f>
        <v>2274</v>
      </c>
      <c r="J123"/>
      <c r="K123"/>
      <c r="L123"/>
    </row>
    <row r="124" spans="1:12" hidden="1">
      <c r="A124" s="2">
        <v>118</v>
      </c>
      <c r="B124" s="1" t="s">
        <v>215</v>
      </c>
      <c r="C124" s="1" t="s">
        <v>26080</v>
      </c>
      <c r="D124" s="1" t="s">
        <v>19387</v>
      </c>
      <c r="E124" s="1" t="s">
        <v>25919</v>
      </c>
      <c r="F124" s="1" t="s">
        <v>26079</v>
      </c>
      <c r="G124" s="1" t="s">
        <v>25953</v>
      </c>
      <c r="H124" s="1" t="s">
        <v>418</v>
      </c>
      <c r="I124" s="1">
        <f>VLOOKUP(C124, '국내평가(ORS_타부문포함)'!L:AD, 19, 0)</f>
        <v>710</v>
      </c>
      <c r="J124"/>
      <c r="K124"/>
      <c r="L124"/>
    </row>
    <row r="125" spans="1:12" hidden="1">
      <c r="A125" s="2">
        <v>119</v>
      </c>
      <c r="B125" s="1" t="s">
        <v>209</v>
      </c>
      <c r="C125" s="1" t="s">
        <v>26081</v>
      </c>
      <c r="D125" s="1" t="s">
        <v>368</v>
      </c>
      <c r="E125" s="1" t="s">
        <v>25919</v>
      </c>
      <c r="F125" s="1" t="s">
        <v>26082</v>
      </c>
      <c r="G125" s="1" t="s">
        <v>25995</v>
      </c>
      <c r="H125" s="1" t="s">
        <v>418</v>
      </c>
      <c r="I125" s="10">
        <f>VLOOKUP(C125, '국내평가(ORS_타부문포함)'!L:AD, 19, 0)</f>
        <v>428</v>
      </c>
      <c r="J125"/>
      <c r="K125"/>
      <c r="L125"/>
    </row>
    <row r="126" spans="1:12" hidden="1">
      <c r="A126" s="2">
        <v>120</v>
      </c>
      <c r="B126" s="1" t="s">
        <v>209</v>
      </c>
      <c r="C126" s="1" t="s">
        <v>26083</v>
      </c>
      <c r="D126" s="1" t="s">
        <v>368</v>
      </c>
      <c r="E126" s="1" t="s">
        <v>25919</v>
      </c>
      <c r="F126" s="1" t="s">
        <v>26082</v>
      </c>
      <c r="G126" s="1" t="s">
        <v>25995</v>
      </c>
      <c r="H126" s="1" t="s">
        <v>418</v>
      </c>
      <c r="I126" s="10">
        <f>VLOOKUP(C126, '국내평가(ORS_타부문포함)'!L:AD, 19, 0)</f>
        <v>222</v>
      </c>
      <c r="J126"/>
      <c r="K126"/>
      <c r="L126"/>
    </row>
    <row r="127" spans="1:12" hidden="1">
      <c r="A127" s="2">
        <v>121</v>
      </c>
      <c r="B127" s="1" t="s">
        <v>209</v>
      </c>
      <c r="C127" s="1" t="s">
        <v>26084</v>
      </c>
      <c r="D127" s="1" t="s">
        <v>368</v>
      </c>
      <c r="E127" s="1" t="s">
        <v>25919</v>
      </c>
      <c r="F127" s="1" t="s">
        <v>26082</v>
      </c>
      <c r="G127" s="1" t="s">
        <v>25995</v>
      </c>
      <c r="H127" s="1" t="s">
        <v>418</v>
      </c>
      <c r="I127" s="10">
        <f>VLOOKUP(C127, '국내평가(ORS_타부문포함)'!L:AD, 19, 0)</f>
        <v>488</v>
      </c>
      <c r="J127"/>
      <c r="K127"/>
      <c r="L127"/>
    </row>
    <row r="128" spans="1:12" hidden="1">
      <c r="A128" s="2">
        <v>122</v>
      </c>
      <c r="B128" s="1" t="s">
        <v>209</v>
      </c>
      <c r="C128" s="1" t="s">
        <v>26085</v>
      </c>
      <c r="D128" s="1" t="s">
        <v>368</v>
      </c>
      <c r="E128" s="1" t="s">
        <v>25919</v>
      </c>
      <c r="F128" s="1" t="s">
        <v>26082</v>
      </c>
      <c r="G128" s="1" t="s">
        <v>25995</v>
      </c>
      <c r="H128" s="1" t="s">
        <v>418</v>
      </c>
      <c r="I128" s="10">
        <f>VLOOKUP(C128, '국내평가(ORS_타부문포함)'!L:AD, 19, 0)</f>
        <v>149</v>
      </c>
      <c r="J128"/>
      <c r="K128"/>
      <c r="L128"/>
    </row>
    <row r="129" spans="1:12" hidden="1">
      <c r="A129" s="2">
        <v>123</v>
      </c>
      <c r="B129" s="1" t="s">
        <v>209</v>
      </c>
      <c r="C129" s="1" t="s">
        <v>26086</v>
      </c>
      <c r="D129" s="1" t="s">
        <v>368</v>
      </c>
      <c r="E129" s="1" t="s">
        <v>25919</v>
      </c>
      <c r="F129" s="1" t="s">
        <v>26082</v>
      </c>
      <c r="G129" s="1" t="s">
        <v>25995</v>
      </c>
      <c r="H129" s="1" t="s">
        <v>418</v>
      </c>
      <c r="I129" s="10">
        <f>VLOOKUP(C129, '국내평가(ORS_타부문포함)'!L:AD, 19, 0)</f>
        <v>276</v>
      </c>
      <c r="J129"/>
      <c r="K129"/>
      <c r="L129"/>
    </row>
    <row r="130" spans="1:12" hidden="1">
      <c r="A130" s="2">
        <v>124</v>
      </c>
      <c r="B130" s="1" t="s">
        <v>209</v>
      </c>
      <c r="C130" s="1" t="s">
        <v>26087</v>
      </c>
      <c r="D130" s="1" t="s">
        <v>368</v>
      </c>
      <c r="E130" s="1" t="s">
        <v>25919</v>
      </c>
      <c r="F130" s="1" t="s">
        <v>26082</v>
      </c>
      <c r="G130" s="1" t="s">
        <v>25995</v>
      </c>
      <c r="H130" s="1" t="s">
        <v>418</v>
      </c>
      <c r="I130" s="10">
        <f>VLOOKUP(C130, '국내평가(ORS_타부문포함)'!L:AD, 19, 0)</f>
        <v>70</v>
      </c>
      <c r="J130"/>
      <c r="K130"/>
      <c r="L130"/>
    </row>
    <row r="131" spans="1:12" hidden="1">
      <c r="A131" s="2">
        <v>125</v>
      </c>
      <c r="B131" s="1" t="s">
        <v>209</v>
      </c>
      <c r="C131" s="1" t="s">
        <v>26088</v>
      </c>
      <c r="D131" s="1" t="s">
        <v>368</v>
      </c>
      <c r="E131" s="1" t="s">
        <v>25919</v>
      </c>
      <c r="F131" s="1" t="s">
        <v>26082</v>
      </c>
      <c r="G131" s="1" t="s">
        <v>25995</v>
      </c>
      <c r="H131" s="1" t="s">
        <v>418</v>
      </c>
      <c r="I131" s="10">
        <f>VLOOKUP(C131, '국내평가(ORS_타부문포함)'!L:AD, 19, 0)</f>
        <v>584</v>
      </c>
      <c r="J131"/>
      <c r="K131"/>
      <c r="L131"/>
    </row>
    <row r="132" spans="1:12" hidden="1">
      <c r="A132" s="2">
        <v>126</v>
      </c>
      <c r="B132" s="1" t="s">
        <v>209</v>
      </c>
      <c r="C132" s="1" t="s">
        <v>26089</v>
      </c>
      <c r="D132" s="1" t="s">
        <v>368</v>
      </c>
      <c r="E132" s="1" t="s">
        <v>25919</v>
      </c>
      <c r="F132" s="1" t="s">
        <v>26082</v>
      </c>
      <c r="G132" s="1" t="s">
        <v>25995</v>
      </c>
      <c r="H132" s="1" t="s">
        <v>418</v>
      </c>
      <c r="I132" s="10">
        <f>VLOOKUP(C132, '국내평가(ORS_타부문포함)'!L:AD, 19, 0)</f>
        <v>554</v>
      </c>
      <c r="J132"/>
      <c r="K132"/>
      <c r="L132"/>
    </row>
    <row r="133" spans="1:12" hidden="1">
      <c r="A133" s="2">
        <v>127</v>
      </c>
      <c r="B133" s="1" t="s">
        <v>209</v>
      </c>
      <c r="C133" s="1" t="s">
        <v>26090</v>
      </c>
      <c r="D133" s="1" t="s">
        <v>368</v>
      </c>
      <c r="E133" s="1" t="s">
        <v>25919</v>
      </c>
      <c r="F133" s="1" t="s">
        <v>26082</v>
      </c>
      <c r="G133" s="1" t="s">
        <v>25995</v>
      </c>
      <c r="H133" s="1" t="s">
        <v>418</v>
      </c>
      <c r="I133" s="10">
        <f>VLOOKUP(C133, '국내평가(ORS_타부문포함)'!L:AD, 19, 0)</f>
        <v>848</v>
      </c>
      <c r="J133"/>
      <c r="K133"/>
      <c r="L133"/>
    </row>
    <row r="134" spans="1:12" hidden="1">
      <c r="A134" s="2">
        <v>128</v>
      </c>
      <c r="B134" s="1" t="s">
        <v>209</v>
      </c>
      <c r="C134" s="1" t="s">
        <v>26091</v>
      </c>
      <c r="D134" s="1" t="s">
        <v>368</v>
      </c>
      <c r="E134" s="1" t="s">
        <v>25919</v>
      </c>
      <c r="F134" s="1" t="s">
        <v>26082</v>
      </c>
      <c r="G134" s="1" t="s">
        <v>25995</v>
      </c>
      <c r="H134" s="1" t="s">
        <v>418</v>
      </c>
      <c r="I134" s="10">
        <f>VLOOKUP(C134, '국내평가(ORS_타부문포함)'!L:AD, 19, 0)</f>
        <v>635</v>
      </c>
      <c r="J134"/>
      <c r="K134"/>
      <c r="L134"/>
    </row>
    <row r="135" spans="1:12" hidden="1">
      <c r="A135" s="2">
        <v>129</v>
      </c>
      <c r="B135" s="1" t="s">
        <v>209</v>
      </c>
      <c r="C135" s="1" t="s">
        <v>26092</v>
      </c>
      <c r="D135" s="1" t="s">
        <v>368</v>
      </c>
      <c r="E135" s="1" t="s">
        <v>25919</v>
      </c>
      <c r="F135" s="1" t="s">
        <v>26082</v>
      </c>
      <c r="G135" s="1" t="s">
        <v>25995</v>
      </c>
      <c r="H135" s="1" t="s">
        <v>418</v>
      </c>
      <c r="I135" s="10">
        <f>VLOOKUP(C135, '국내평가(ORS_타부문포함)'!L:AD, 19, 0)</f>
        <v>477</v>
      </c>
      <c r="J135"/>
      <c r="K135"/>
      <c r="L135"/>
    </row>
    <row r="136" spans="1:12" hidden="1">
      <c r="A136" s="2">
        <v>130</v>
      </c>
      <c r="B136" s="1" t="s">
        <v>209</v>
      </c>
      <c r="C136" s="1" t="s">
        <v>26093</v>
      </c>
      <c r="D136" s="1" t="s">
        <v>368</v>
      </c>
      <c r="E136" s="1" t="s">
        <v>25919</v>
      </c>
      <c r="F136" s="1" t="s">
        <v>26082</v>
      </c>
      <c r="G136" s="1" t="s">
        <v>25995</v>
      </c>
      <c r="H136" s="1" t="s">
        <v>418</v>
      </c>
      <c r="I136" s="10">
        <f>VLOOKUP(C136, '국내평가(ORS_타부문포함)'!L:AD, 19, 0)</f>
        <v>466</v>
      </c>
      <c r="J136"/>
      <c r="K136"/>
      <c r="L136"/>
    </row>
    <row r="137" spans="1:12" hidden="1">
      <c r="A137" s="2">
        <v>131</v>
      </c>
      <c r="B137" s="1" t="s">
        <v>209</v>
      </c>
      <c r="C137" s="1" t="s">
        <v>26094</v>
      </c>
      <c r="D137" s="1" t="s">
        <v>368</v>
      </c>
      <c r="E137" s="1" t="s">
        <v>25919</v>
      </c>
      <c r="F137" s="1" t="s">
        <v>26082</v>
      </c>
      <c r="G137" s="1" t="s">
        <v>25995</v>
      </c>
      <c r="H137" s="1" t="s">
        <v>418</v>
      </c>
      <c r="I137" s="10">
        <f>VLOOKUP(C137, '국내평가(ORS_타부문포함)'!L:AD, 19, 0)</f>
        <v>661</v>
      </c>
      <c r="J137"/>
      <c r="K137"/>
      <c r="L137"/>
    </row>
    <row r="138" spans="1:12" hidden="1">
      <c r="A138" s="2">
        <v>132</v>
      </c>
      <c r="B138" s="1" t="s">
        <v>209</v>
      </c>
      <c r="C138" s="1" t="s">
        <v>26095</v>
      </c>
      <c r="D138" s="1" t="s">
        <v>368</v>
      </c>
      <c r="E138" s="1" t="s">
        <v>25919</v>
      </c>
      <c r="F138" s="1" t="s">
        <v>26082</v>
      </c>
      <c r="G138" s="1" t="s">
        <v>25995</v>
      </c>
      <c r="H138" s="1" t="s">
        <v>418</v>
      </c>
      <c r="I138" s="10">
        <f>VLOOKUP(C138, '국내평가(ORS_타부문포함)'!L:AD, 19, 0)</f>
        <v>1000</v>
      </c>
      <c r="J138"/>
      <c r="K138"/>
      <c r="L138"/>
    </row>
    <row r="139" spans="1:12" hidden="1">
      <c r="A139" s="2">
        <v>133</v>
      </c>
      <c r="B139" s="1" t="s">
        <v>209</v>
      </c>
      <c r="C139" s="1" t="s">
        <v>26096</v>
      </c>
      <c r="D139" s="1" t="s">
        <v>368</v>
      </c>
      <c r="E139" s="1" t="s">
        <v>25919</v>
      </c>
      <c r="F139" s="1" t="s">
        <v>26082</v>
      </c>
      <c r="G139" s="1" t="s">
        <v>25995</v>
      </c>
      <c r="H139" s="1" t="s">
        <v>418</v>
      </c>
      <c r="I139" s="10">
        <f>VLOOKUP(C139, '국내평가(ORS_타부문포함)'!L:AD, 19, 0)</f>
        <v>269</v>
      </c>
      <c r="J139"/>
      <c r="K139"/>
      <c r="L139"/>
    </row>
    <row r="140" spans="1:12" hidden="1">
      <c r="A140" s="2">
        <v>134</v>
      </c>
      <c r="B140" s="1" t="s">
        <v>209</v>
      </c>
      <c r="C140" s="1" t="s">
        <v>1029</v>
      </c>
      <c r="D140" s="1" t="s">
        <v>368</v>
      </c>
      <c r="E140" s="1" t="s">
        <v>25919</v>
      </c>
      <c r="F140" s="1" t="s">
        <v>26082</v>
      </c>
      <c r="G140" s="1" t="s">
        <v>819</v>
      </c>
      <c r="H140" s="1" t="s">
        <v>418</v>
      </c>
      <c r="I140" s="1"/>
      <c r="J140"/>
      <c r="K140"/>
      <c r="L140"/>
    </row>
    <row r="141" spans="1:12" hidden="1">
      <c r="A141" s="2">
        <v>135</v>
      </c>
      <c r="B141" s="1" t="s">
        <v>209</v>
      </c>
      <c r="C141" s="1" t="s">
        <v>791</v>
      </c>
      <c r="D141" s="1" t="s">
        <v>368</v>
      </c>
      <c r="E141" s="1" t="s">
        <v>25919</v>
      </c>
      <c r="F141" s="1" t="s">
        <v>26082</v>
      </c>
      <c r="G141" s="1" t="s">
        <v>819</v>
      </c>
      <c r="H141" s="1" t="s">
        <v>418</v>
      </c>
      <c r="I141" s="1"/>
      <c r="J141"/>
      <c r="K141"/>
      <c r="L141"/>
    </row>
    <row r="142" spans="1:12" hidden="1">
      <c r="A142" s="2">
        <v>136</v>
      </c>
      <c r="B142" s="1" t="s">
        <v>209</v>
      </c>
      <c r="C142" s="1" t="s">
        <v>1032</v>
      </c>
      <c r="D142" s="1" t="s">
        <v>368</v>
      </c>
      <c r="E142" s="1" t="s">
        <v>25919</v>
      </c>
      <c r="F142" s="1" t="s">
        <v>26082</v>
      </c>
      <c r="G142" s="1" t="s">
        <v>819</v>
      </c>
      <c r="H142" s="1" t="s">
        <v>418</v>
      </c>
      <c r="I142" s="1"/>
      <c r="J142"/>
      <c r="K142"/>
      <c r="L142"/>
    </row>
    <row r="143" spans="1:12" hidden="1">
      <c r="A143" s="2">
        <v>137</v>
      </c>
      <c r="B143" s="1" t="s">
        <v>209</v>
      </c>
      <c r="C143" s="1" t="s">
        <v>784</v>
      </c>
      <c r="D143" s="1" t="s">
        <v>368</v>
      </c>
      <c r="E143" s="1" t="s">
        <v>25919</v>
      </c>
      <c r="F143" s="1" t="s">
        <v>26082</v>
      </c>
      <c r="G143" s="1" t="s">
        <v>819</v>
      </c>
      <c r="H143" s="1" t="s">
        <v>418</v>
      </c>
      <c r="I143" s="1"/>
      <c r="J143"/>
      <c r="K143"/>
      <c r="L143"/>
    </row>
    <row r="144" spans="1:12" hidden="1">
      <c r="A144" s="2">
        <v>138</v>
      </c>
      <c r="B144" s="1" t="s">
        <v>209</v>
      </c>
      <c r="C144" s="1" t="s">
        <v>786</v>
      </c>
      <c r="D144" s="1" t="s">
        <v>368</v>
      </c>
      <c r="E144" s="1" t="s">
        <v>25919</v>
      </c>
      <c r="F144" s="1" t="s">
        <v>26082</v>
      </c>
      <c r="G144" s="1" t="s">
        <v>819</v>
      </c>
      <c r="H144" s="1" t="s">
        <v>418</v>
      </c>
      <c r="I144" s="1"/>
      <c r="J144"/>
      <c r="K144"/>
      <c r="L144"/>
    </row>
    <row r="145" spans="1:12" hidden="1">
      <c r="A145" s="2">
        <v>139</v>
      </c>
      <c r="B145" s="1" t="s">
        <v>209</v>
      </c>
      <c r="C145" s="1" t="s">
        <v>788</v>
      </c>
      <c r="D145" s="1" t="s">
        <v>368</v>
      </c>
      <c r="E145" s="1" t="s">
        <v>25919</v>
      </c>
      <c r="F145" s="1" t="s">
        <v>26082</v>
      </c>
      <c r="G145" s="1" t="s">
        <v>819</v>
      </c>
      <c r="H145" s="1" t="s">
        <v>418</v>
      </c>
      <c r="I145" s="1"/>
      <c r="J145"/>
      <c r="K145"/>
      <c r="L145"/>
    </row>
    <row r="146" spans="1:12" hidden="1">
      <c r="A146" s="2">
        <v>140</v>
      </c>
      <c r="B146" s="1" t="s">
        <v>209</v>
      </c>
      <c r="C146" s="1" t="s">
        <v>789</v>
      </c>
      <c r="D146" s="1" t="s">
        <v>368</v>
      </c>
      <c r="E146" s="1" t="s">
        <v>25919</v>
      </c>
      <c r="F146" s="1" t="s">
        <v>26082</v>
      </c>
      <c r="G146" s="1" t="s">
        <v>819</v>
      </c>
      <c r="H146" s="1" t="s">
        <v>418</v>
      </c>
      <c r="I146" s="1"/>
      <c r="J146"/>
      <c r="K146"/>
      <c r="L146"/>
    </row>
    <row r="147" spans="1:12" hidden="1">
      <c r="A147" s="2">
        <v>141</v>
      </c>
      <c r="B147" s="1" t="s">
        <v>209</v>
      </c>
      <c r="C147" s="1" t="s">
        <v>793</v>
      </c>
      <c r="D147" s="1" t="s">
        <v>368</v>
      </c>
      <c r="E147" s="1" t="s">
        <v>25919</v>
      </c>
      <c r="F147" s="1" t="s">
        <v>26082</v>
      </c>
      <c r="G147" s="1" t="s">
        <v>819</v>
      </c>
      <c r="H147" s="1" t="s">
        <v>418</v>
      </c>
      <c r="I147" s="1"/>
      <c r="J147"/>
      <c r="K147"/>
      <c r="L147"/>
    </row>
    <row r="148" spans="1:12" hidden="1">
      <c r="A148" s="2">
        <v>142</v>
      </c>
      <c r="B148" s="1" t="s">
        <v>209</v>
      </c>
      <c r="C148" s="1" t="s">
        <v>796</v>
      </c>
      <c r="D148" s="1" t="s">
        <v>368</v>
      </c>
      <c r="E148" s="1" t="s">
        <v>25919</v>
      </c>
      <c r="F148" s="1" t="s">
        <v>26082</v>
      </c>
      <c r="G148" s="1" t="s">
        <v>819</v>
      </c>
      <c r="H148" s="1" t="s">
        <v>418</v>
      </c>
      <c r="I148" s="1"/>
      <c r="J148"/>
      <c r="K148"/>
      <c r="L148"/>
    </row>
    <row r="149" spans="1:12" hidden="1">
      <c r="A149" s="2">
        <v>143</v>
      </c>
      <c r="B149" s="1" t="s">
        <v>209</v>
      </c>
      <c r="C149" s="1" t="s">
        <v>799</v>
      </c>
      <c r="D149" s="1" t="s">
        <v>368</v>
      </c>
      <c r="E149" s="1" t="s">
        <v>25919</v>
      </c>
      <c r="F149" s="1" t="s">
        <v>26082</v>
      </c>
      <c r="G149" s="1" t="s">
        <v>819</v>
      </c>
      <c r="H149" s="1" t="s">
        <v>418</v>
      </c>
      <c r="I149" s="1"/>
      <c r="J149"/>
      <c r="K149"/>
      <c r="L149"/>
    </row>
    <row r="150" spans="1:12" hidden="1">
      <c r="A150" s="2">
        <v>144</v>
      </c>
      <c r="B150" s="1" t="s">
        <v>209</v>
      </c>
      <c r="C150" s="1" t="s">
        <v>802</v>
      </c>
      <c r="D150" s="1" t="s">
        <v>368</v>
      </c>
      <c r="E150" s="1" t="s">
        <v>25919</v>
      </c>
      <c r="F150" s="1" t="s">
        <v>26082</v>
      </c>
      <c r="G150" s="1" t="s">
        <v>819</v>
      </c>
      <c r="H150" s="1" t="s">
        <v>418</v>
      </c>
      <c r="I150" s="1"/>
      <c r="J150"/>
      <c r="K150"/>
      <c r="L150"/>
    </row>
    <row r="151" spans="1:12" hidden="1">
      <c r="A151" s="2">
        <v>145</v>
      </c>
      <c r="B151" s="1" t="s">
        <v>209</v>
      </c>
      <c r="C151" s="1" t="s">
        <v>803</v>
      </c>
      <c r="D151" s="1" t="s">
        <v>368</v>
      </c>
      <c r="E151" s="1" t="s">
        <v>25919</v>
      </c>
      <c r="F151" s="1" t="s">
        <v>26082</v>
      </c>
      <c r="G151" s="1" t="s">
        <v>819</v>
      </c>
      <c r="H151" s="1" t="s">
        <v>418</v>
      </c>
      <c r="I151" s="1"/>
      <c r="J151"/>
      <c r="K151"/>
      <c r="L151"/>
    </row>
    <row r="152" spans="1:12" hidden="1">
      <c r="A152" s="2">
        <v>146</v>
      </c>
      <c r="B152" s="1" t="s">
        <v>209</v>
      </c>
      <c r="C152" s="1" t="s">
        <v>804</v>
      </c>
      <c r="D152" s="1" t="s">
        <v>368</v>
      </c>
      <c r="E152" s="1" t="s">
        <v>25919</v>
      </c>
      <c r="F152" s="1" t="s">
        <v>26082</v>
      </c>
      <c r="G152" s="1" t="s">
        <v>819</v>
      </c>
      <c r="H152" s="1" t="s">
        <v>418</v>
      </c>
      <c r="I152" s="1"/>
      <c r="J152"/>
      <c r="K152"/>
      <c r="L152"/>
    </row>
    <row r="153" spans="1:12" hidden="1">
      <c r="A153" s="2">
        <v>147</v>
      </c>
      <c r="B153" s="1" t="s">
        <v>209</v>
      </c>
      <c r="C153" s="1" t="s">
        <v>805</v>
      </c>
      <c r="D153" s="1" t="s">
        <v>368</v>
      </c>
      <c r="E153" s="1" t="s">
        <v>25919</v>
      </c>
      <c r="F153" s="1" t="s">
        <v>26082</v>
      </c>
      <c r="G153" s="1" t="s">
        <v>819</v>
      </c>
      <c r="H153" s="1" t="s">
        <v>418</v>
      </c>
      <c r="I153" s="1"/>
      <c r="J153"/>
      <c r="K153"/>
      <c r="L153"/>
    </row>
    <row r="154" spans="1:12" ht="25" hidden="1">
      <c r="A154" s="2">
        <v>148</v>
      </c>
      <c r="B154" s="1" t="s">
        <v>209</v>
      </c>
      <c r="C154" s="1" t="s">
        <v>1033</v>
      </c>
      <c r="D154" s="1" t="s">
        <v>368</v>
      </c>
      <c r="E154" s="1" t="s">
        <v>25919</v>
      </c>
      <c r="F154" s="1" t="s">
        <v>26082</v>
      </c>
      <c r="G154" s="1" t="s">
        <v>819</v>
      </c>
      <c r="H154" s="1" t="s">
        <v>418</v>
      </c>
      <c r="I154" s="1"/>
      <c r="J154"/>
      <c r="K154"/>
      <c r="L154"/>
    </row>
    <row r="155" spans="1:12" ht="25" hidden="1">
      <c r="A155" s="2">
        <v>149</v>
      </c>
      <c r="B155" s="1" t="s">
        <v>209</v>
      </c>
      <c r="C155" s="1" t="s">
        <v>1034</v>
      </c>
      <c r="D155" s="1" t="s">
        <v>368</v>
      </c>
      <c r="E155" s="1" t="s">
        <v>25919</v>
      </c>
      <c r="F155" s="1" t="s">
        <v>26082</v>
      </c>
      <c r="G155" s="1" t="s">
        <v>819</v>
      </c>
      <c r="H155" s="1" t="s">
        <v>418</v>
      </c>
      <c r="I155" s="1"/>
      <c r="J155"/>
      <c r="K155"/>
      <c r="L155"/>
    </row>
    <row r="156" spans="1:12" ht="25" hidden="1">
      <c r="A156" s="2">
        <v>150</v>
      </c>
      <c r="B156" s="1" t="s">
        <v>277</v>
      </c>
      <c r="C156" s="1" t="s">
        <v>26097</v>
      </c>
      <c r="D156" s="1" t="s">
        <v>19387</v>
      </c>
      <c r="E156" s="1" t="s">
        <v>25919</v>
      </c>
      <c r="F156" s="1" t="s">
        <v>1075</v>
      </c>
      <c r="G156" s="1" t="s">
        <v>25953</v>
      </c>
      <c r="H156" s="1" t="s">
        <v>418</v>
      </c>
      <c r="I156" s="10">
        <f>VLOOKUP(C156, '국내평가(ORS_타부문포함)'!L:AD, 19, 0)</f>
        <v>290</v>
      </c>
      <c r="J156"/>
      <c r="K156"/>
      <c r="L156"/>
    </row>
    <row r="157" spans="1:12" hidden="1">
      <c r="A157" s="2">
        <v>151</v>
      </c>
      <c r="B157" s="1" t="s">
        <v>209</v>
      </c>
      <c r="C157" s="1" t="s">
        <v>806</v>
      </c>
      <c r="D157" s="1" t="s">
        <v>387</v>
      </c>
      <c r="E157" s="1" t="s">
        <v>25919</v>
      </c>
      <c r="F157" s="1" t="s">
        <v>1075</v>
      </c>
      <c r="G157" s="1" t="s">
        <v>819</v>
      </c>
      <c r="H157" s="1" t="s">
        <v>418</v>
      </c>
      <c r="I157" s="1"/>
      <c r="J157"/>
      <c r="K157"/>
      <c r="L157"/>
    </row>
    <row r="158" spans="1:12" hidden="1">
      <c r="A158" s="2">
        <v>152</v>
      </c>
      <c r="B158" s="1" t="s">
        <v>209</v>
      </c>
      <c r="C158" s="1" t="s">
        <v>26073</v>
      </c>
      <c r="D158" s="1" t="s">
        <v>26074</v>
      </c>
      <c r="E158" s="1" t="s">
        <v>25919</v>
      </c>
      <c r="F158" s="1" t="s">
        <v>6352</v>
      </c>
      <c r="G158" s="1" t="s">
        <v>25953</v>
      </c>
      <c r="H158" s="1" t="s">
        <v>418</v>
      </c>
      <c r="I158" s="10">
        <f>VLOOKUP(C158, '국내평가(ORS_타부문포함)'!L:AD, 19, 0)</f>
        <v>3091</v>
      </c>
      <c r="J158"/>
      <c r="K158"/>
      <c r="L158"/>
    </row>
    <row r="159" spans="1:12" ht="32" hidden="1">
      <c r="A159" s="2">
        <v>153</v>
      </c>
      <c r="B159" s="1" t="s">
        <v>209</v>
      </c>
      <c r="C159" s="220" t="s">
        <v>26098</v>
      </c>
      <c r="D159" s="1" t="s">
        <v>26099</v>
      </c>
      <c r="E159" s="1" t="s">
        <v>25919</v>
      </c>
      <c r="F159" s="1" t="s">
        <v>26100</v>
      </c>
      <c r="G159" s="1" t="s">
        <v>25953</v>
      </c>
      <c r="H159" s="1" t="s">
        <v>418</v>
      </c>
      <c r="I159" s="4" t="s">
        <v>177</v>
      </c>
      <c r="J159"/>
      <c r="K159"/>
      <c r="L159"/>
    </row>
    <row r="160" spans="1:12" hidden="1">
      <c r="A160" s="2">
        <v>154</v>
      </c>
      <c r="B160" s="1" t="s">
        <v>209</v>
      </c>
      <c r="C160" s="1" t="s">
        <v>26101</v>
      </c>
      <c r="D160" s="1" t="s">
        <v>390</v>
      </c>
      <c r="E160" s="1" t="s">
        <v>25919</v>
      </c>
      <c r="F160" s="1" t="s">
        <v>1035</v>
      </c>
      <c r="G160" s="1" t="s">
        <v>819</v>
      </c>
      <c r="H160" s="1" t="s">
        <v>418</v>
      </c>
      <c r="I160" s="1"/>
      <c r="J160"/>
      <c r="K160"/>
      <c r="L160"/>
    </row>
    <row r="161" spans="1:13" hidden="1">
      <c r="A161" s="2">
        <v>155</v>
      </c>
      <c r="B161" s="1" t="s">
        <v>209</v>
      </c>
      <c r="C161" s="1" t="s">
        <v>26102</v>
      </c>
      <c r="D161" s="1" t="s">
        <v>394</v>
      </c>
      <c r="E161" s="1" t="s">
        <v>25919</v>
      </c>
      <c r="F161" s="1" t="s">
        <v>1035</v>
      </c>
      <c r="G161" s="1" t="s">
        <v>819</v>
      </c>
      <c r="H161" s="1" t="s">
        <v>418</v>
      </c>
      <c r="I161" s="1"/>
      <c r="J161"/>
      <c r="K161"/>
      <c r="L161"/>
    </row>
    <row r="162" spans="1:13" hidden="1">
      <c r="A162" s="2">
        <v>156</v>
      </c>
      <c r="B162" s="1" t="s">
        <v>215</v>
      </c>
      <c r="C162" s="1" t="s">
        <v>1036</v>
      </c>
      <c r="D162" s="1" t="s">
        <v>396</v>
      </c>
      <c r="E162" s="1" t="s">
        <v>25919</v>
      </c>
      <c r="F162" s="1" t="s">
        <v>1037</v>
      </c>
      <c r="G162" s="1" t="s">
        <v>819</v>
      </c>
      <c r="H162" s="1" t="s">
        <v>418</v>
      </c>
      <c r="I162" s="1"/>
      <c r="J162"/>
      <c r="K162"/>
      <c r="L162"/>
    </row>
    <row r="163" spans="1:13" hidden="1">
      <c r="A163" s="2">
        <v>157</v>
      </c>
      <c r="B163" s="1" t="s">
        <v>209</v>
      </c>
      <c r="C163" s="1" t="s">
        <v>26103</v>
      </c>
      <c r="D163" s="1" t="s">
        <v>26061</v>
      </c>
      <c r="E163" s="1" t="s">
        <v>25919</v>
      </c>
      <c r="F163" s="1" t="s">
        <v>2214</v>
      </c>
      <c r="G163" s="1" t="s">
        <v>25953</v>
      </c>
      <c r="H163" s="1" t="s">
        <v>418</v>
      </c>
      <c r="I163" s="1">
        <f>VLOOKUP(C163, '국내평가(ORS_타부문포함)'!L:AD, 19, 0)</f>
        <v>16</v>
      </c>
      <c r="J163"/>
      <c r="K163"/>
      <c r="L163"/>
    </row>
    <row r="164" spans="1:13" ht="25" hidden="1">
      <c r="A164" s="2">
        <v>158</v>
      </c>
      <c r="B164" s="1" t="s">
        <v>209</v>
      </c>
      <c r="C164" s="1" t="s">
        <v>398</v>
      </c>
      <c r="D164" s="1" t="s">
        <v>399</v>
      </c>
      <c r="E164" s="1" t="s">
        <v>25919</v>
      </c>
      <c r="F164" s="1" t="s">
        <v>1038</v>
      </c>
      <c r="G164" s="1" t="s">
        <v>819</v>
      </c>
      <c r="H164" s="1" t="s">
        <v>418</v>
      </c>
      <c r="I164" s="1"/>
      <c r="J164"/>
      <c r="K164"/>
      <c r="L164"/>
    </row>
    <row r="165" spans="1:13" ht="25" hidden="1">
      <c r="A165" s="2">
        <v>159</v>
      </c>
      <c r="B165" s="1" t="s">
        <v>209</v>
      </c>
      <c r="C165" s="1" t="s">
        <v>400</v>
      </c>
      <c r="D165" s="1" t="s">
        <v>399</v>
      </c>
      <c r="E165" s="1" t="s">
        <v>25919</v>
      </c>
      <c r="F165" s="1" t="s">
        <v>1038</v>
      </c>
      <c r="G165" s="1" t="s">
        <v>819</v>
      </c>
      <c r="H165" s="1" t="s">
        <v>418</v>
      </c>
      <c r="I165" s="1"/>
      <c r="J165"/>
      <c r="K165"/>
      <c r="L165"/>
    </row>
    <row r="166" spans="1:13" ht="25" hidden="1">
      <c r="A166" s="2">
        <v>160</v>
      </c>
      <c r="B166" s="1" t="s">
        <v>209</v>
      </c>
      <c r="C166" s="1" t="s">
        <v>401</v>
      </c>
      <c r="D166" s="1" t="s">
        <v>399</v>
      </c>
      <c r="E166" s="1" t="s">
        <v>25919</v>
      </c>
      <c r="F166" s="1" t="s">
        <v>1038</v>
      </c>
      <c r="G166" s="1" t="s">
        <v>819</v>
      </c>
      <c r="H166" s="1" t="s">
        <v>418</v>
      </c>
      <c r="I166" s="1"/>
      <c r="J166"/>
      <c r="K166"/>
      <c r="L166"/>
    </row>
    <row r="167" spans="1:13" hidden="1">
      <c r="A167" s="2">
        <v>161</v>
      </c>
      <c r="B167" s="1" t="s">
        <v>209</v>
      </c>
      <c r="C167" s="1" t="s">
        <v>402</v>
      </c>
      <c r="D167" s="1" t="s">
        <v>403</v>
      </c>
      <c r="E167" s="1" t="s">
        <v>25919</v>
      </c>
      <c r="F167" s="1" t="s">
        <v>1038</v>
      </c>
      <c r="G167" s="1" t="s">
        <v>819</v>
      </c>
      <c r="H167" s="1" t="s">
        <v>418</v>
      </c>
      <c r="I167" s="1"/>
      <c r="J167"/>
      <c r="K167"/>
      <c r="L167"/>
    </row>
    <row r="168" spans="1:13" hidden="1">
      <c r="A168" s="2">
        <v>162</v>
      </c>
      <c r="B168" s="1" t="s">
        <v>209</v>
      </c>
      <c r="C168" s="1" t="s">
        <v>26104</v>
      </c>
      <c r="D168" s="1" t="s">
        <v>26105</v>
      </c>
      <c r="E168" s="1" t="s">
        <v>25919</v>
      </c>
      <c r="F168" s="1" t="s">
        <v>26106</v>
      </c>
      <c r="G168" s="1" t="s">
        <v>25953</v>
      </c>
      <c r="H168" s="1" t="s">
        <v>418</v>
      </c>
      <c r="I168" s="10">
        <f>VLOOKUP(C168, '국내평가(ORS_타부문포함)'!L:AD, 19, 0)</f>
        <v>415</v>
      </c>
      <c r="J168"/>
      <c r="K168"/>
      <c r="L168"/>
    </row>
    <row r="169" spans="1:13" hidden="1">
      <c r="A169" s="2">
        <v>163</v>
      </c>
      <c r="B169" s="1" t="s">
        <v>209</v>
      </c>
      <c r="C169" s="1" t="s">
        <v>26107</v>
      </c>
      <c r="D169" s="1" t="s">
        <v>26108</v>
      </c>
      <c r="E169" s="1" t="s">
        <v>25919</v>
      </c>
      <c r="F169" s="1" t="s">
        <v>26109</v>
      </c>
      <c r="G169" s="1" t="s">
        <v>25953</v>
      </c>
      <c r="H169" s="1" t="s">
        <v>418</v>
      </c>
      <c r="I169" s="1">
        <f>VLOOKUP(C169, '국내평가(ORS_타부문포함)'!L:AD, 19, 0)</f>
        <v>985</v>
      </c>
      <c r="J169"/>
      <c r="K169"/>
      <c r="L169"/>
    </row>
    <row r="170" spans="1:13" hidden="1">
      <c r="A170" s="2">
        <v>164</v>
      </c>
      <c r="B170" s="1" t="s">
        <v>209</v>
      </c>
      <c r="C170" s="1" t="s">
        <v>26110</v>
      </c>
      <c r="D170" s="1" t="s">
        <v>405</v>
      </c>
      <c r="E170" s="1" t="s">
        <v>25919</v>
      </c>
      <c r="F170" s="1" t="s">
        <v>1040</v>
      </c>
      <c r="G170" s="1" t="s">
        <v>819</v>
      </c>
      <c r="H170" s="1" t="s">
        <v>418</v>
      </c>
      <c r="I170" s="1"/>
      <c r="J170"/>
      <c r="K170"/>
      <c r="L170"/>
    </row>
    <row r="171" spans="1:13" hidden="1">
      <c r="A171" s="2">
        <v>165</v>
      </c>
      <c r="B171" s="1" t="s">
        <v>215</v>
      </c>
      <c r="C171" s="1" t="s">
        <v>5387</v>
      </c>
      <c r="D171" s="1" t="s">
        <v>217</v>
      </c>
      <c r="E171" s="1" t="s">
        <v>25919</v>
      </c>
      <c r="F171" s="1" t="s">
        <v>1077</v>
      </c>
      <c r="G171" s="1" t="s">
        <v>819</v>
      </c>
      <c r="H171" s="1" t="s">
        <v>418</v>
      </c>
      <c r="I171" s="1"/>
      <c r="J171"/>
      <c r="K171"/>
      <c r="L171"/>
    </row>
    <row r="172" spans="1:13" ht="25" hidden="1">
      <c r="A172" s="2">
        <v>166</v>
      </c>
      <c r="B172" s="1" t="s">
        <v>277</v>
      </c>
      <c r="C172" s="1" t="s">
        <v>26111</v>
      </c>
      <c r="D172" s="1" t="s">
        <v>223</v>
      </c>
      <c r="E172" s="1" t="s">
        <v>25919</v>
      </c>
      <c r="F172" s="1" t="s">
        <v>1042</v>
      </c>
      <c r="G172" s="1" t="s">
        <v>819</v>
      </c>
      <c r="H172" s="1" t="s">
        <v>418</v>
      </c>
      <c r="I172" s="1"/>
      <c r="J172"/>
      <c r="K172"/>
      <c r="L172"/>
    </row>
    <row r="173" spans="1:13" hidden="1">
      <c r="A173" s="2">
        <v>167</v>
      </c>
      <c r="B173" s="1" t="s">
        <v>209</v>
      </c>
      <c r="C173" s="1" t="s">
        <v>26112</v>
      </c>
      <c r="D173" s="1" t="s">
        <v>26113</v>
      </c>
      <c r="E173" s="1" t="s">
        <v>25919</v>
      </c>
      <c r="F173" s="1" t="s">
        <v>26106</v>
      </c>
      <c r="G173" s="1" t="s">
        <v>25953</v>
      </c>
      <c r="H173" s="1" t="s">
        <v>418</v>
      </c>
      <c r="I173" s="10">
        <f>VLOOKUP(C173, '국내평가(ORS_타부문포함)'!L:AD, 19, 0)</f>
        <v>568</v>
      </c>
      <c r="J173"/>
      <c r="K173"/>
      <c r="L173"/>
    </row>
    <row r="174" spans="1:13" ht="48">
      <c r="A174" s="2">
        <v>168</v>
      </c>
      <c r="B174" s="1" t="s">
        <v>209</v>
      </c>
      <c r="C174" s="19" t="s">
        <v>26114</v>
      </c>
      <c r="D174" s="1" t="s">
        <v>26115</v>
      </c>
      <c r="E174" s="10" t="s">
        <v>958</v>
      </c>
      <c r="F174" s="1" t="s">
        <v>8654</v>
      </c>
      <c r="G174" s="1" t="s">
        <v>25953</v>
      </c>
      <c r="H174" s="1" t="s">
        <v>25955</v>
      </c>
      <c r="I174" s="10" t="str">
        <f>VLOOKUP(C174, '국내평가(ORS_타부문포함)'!L:AE, 20, 0)</f>
        <v>[보완1차]심의승인
2018-04-24</v>
      </c>
      <c r="J174" s="30" t="s">
        <v>26116</v>
      </c>
      <c r="K174" s="9" t="s">
        <v>26117</v>
      </c>
      <c r="L174" s="7" t="s">
        <v>25958</v>
      </c>
      <c r="M174" s="31" t="s">
        <v>25959</v>
      </c>
    </row>
    <row r="175" spans="1:13" ht="25" hidden="1">
      <c r="A175" s="2">
        <v>169</v>
      </c>
      <c r="B175" s="1" t="s">
        <v>209</v>
      </c>
      <c r="C175" s="220" t="s">
        <v>26118</v>
      </c>
      <c r="D175" s="1" t="s">
        <v>26119</v>
      </c>
      <c r="E175" s="1" t="s">
        <v>25919</v>
      </c>
      <c r="F175" s="1" t="s">
        <v>26120</v>
      </c>
      <c r="G175" s="1" t="s">
        <v>25953</v>
      </c>
      <c r="H175" s="1" t="s">
        <v>418</v>
      </c>
      <c r="I175" s="8" t="s">
        <v>26121</v>
      </c>
      <c r="J175"/>
      <c r="K175"/>
      <c r="L175"/>
    </row>
    <row r="176" spans="1:13" hidden="1">
      <c r="A176" s="2">
        <v>170</v>
      </c>
      <c r="B176" s="1" t="s">
        <v>215</v>
      </c>
      <c r="C176" s="1" t="s">
        <v>411</v>
      </c>
      <c r="D176" s="1" t="s">
        <v>217</v>
      </c>
      <c r="E176" s="1" t="s">
        <v>25919</v>
      </c>
      <c r="F176" s="1" t="s">
        <v>1077</v>
      </c>
      <c r="G176" s="1" t="s">
        <v>819</v>
      </c>
      <c r="H176" s="1" t="s">
        <v>418</v>
      </c>
      <c r="I176" s="1"/>
      <c r="J176"/>
      <c r="K176"/>
      <c r="L176"/>
    </row>
    <row r="177" spans="1:12" ht="25" hidden="1">
      <c r="A177" s="2">
        <v>171</v>
      </c>
      <c r="B177" s="1" t="s">
        <v>209</v>
      </c>
      <c r="C177" s="1" t="s">
        <v>1043</v>
      </c>
      <c r="D177" s="1" t="s">
        <v>413</v>
      </c>
      <c r="E177" s="1" t="s">
        <v>25919</v>
      </c>
      <c r="F177" s="1" t="s">
        <v>1045</v>
      </c>
      <c r="G177" s="1" t="s">
        <v>819</v>
      </c>
      <c r="H177" s="1" t="s">
        <v>418</v>
      </c>
      <c r="I177" s="1"/>
      <c r="J177"/>
      <c r="K177"/>
      <c r="L177"/>
    </row>
    <row r="178" spans="1:12" hidden="1">
      <c r="A178" s="2">
        <v>172</v>
      </c>
      <c r="B178" s="1" t="s">
        <v>209</v>
      </c>
      <c r="C178" s="1" t="s">
        <v>26122</v>
      </c>
      <c r="D178" s="1" t="s">
        <v>1046</v>
      </c>
      <c r="E178" s="1" t="s">
        <v>25919</v>
      </c>
      <c r="F178" s="1" t="s">
        <v>1047</v>
      </c>
      <c r="G178" s="1" t="s">
        <v>819</v>
      </c>
      <c r="H178" s="1" t="s">
        <v>418</v>
      </c>
      <c r="I178" s="1"/>
      <c r="J178"/>
      <c r="K178"/>
      <c r="L178"/>
    </row>
    <row r="179" spans="1:12" ht="25" hidden="1">
      <c r="A179" s="2">
        <v>173</v>
      </c>
      <c r="B179" s="1" t="s">
        <v>277</v>
      </c>
      <c r="C179" s="1" t="s">
        <v>26123</v>
      </c>
      <c r="D179" s="1" t="s">
        <v>19387</v>
      </c>
      <c r="E179" s="1" t="s">
        <v>25919</v>
      </c>
      <c r="F179" s="1" t="s">
        <v>11644</v>
      </c>
      <c r="G179" s="1" t="s">
        <v>25953</v>
      </c>
      <c r="H179" s="1" t="s">
        <v>418</v>
      </c>
      <c r="I179" s="10">
        <f>VLOOKUP(C179, '국내평가(ORS_타부문포함)'!L:AD, 19, 0)</f>
        <v>2974</v>
      </c>
      <c r="J179"/>
      <c r="K179"/>
      <c r="L179"/>
    </row>
    <row r="180" spans="1:12" ht="25" hidden="1">
      <c r="A180" s="2">
        <v>174</v>
      </c>
      <c r="B180" s="1" t="s">
        <v>209</v>
      </c>
      <c r="C180" s="1" t="s">
        <v>26124</v>
      </c>
      <c r="D180" s="1" t="s">
        <v>26125</v>
      </c>
      <c r="E180" s="1" t="s">
        <v>25919</v>
      </c>
      <c r="F180" s="1" t="s">
        <v>26126</v>
      </c>
      <c r="G180" s="1" t="s">
        <v>25953</v>
      </c>
      <c r="H180" s="1" t="s">
        <v>418</v>
      </c>
      <c r="I180" s="10">
        <f>VLOOKUP(C180, '국내평가(ORS_타부문포함)'!L:AD, 19, 0)</f>
        <v>3493</v>
      </c>
      <c r="J180"/>
      <c r="K180"/>
      <c r="L180"/>
    </row>
    <row r="181" spans="1:12" hidden="1">
      <c r="A181" s="2">
        <v>175</v>
      </c>
      <c r="B181" s="1" t="s">
        <v>209</v>
      </c>
      <c r="C181" s="1" t="s">
        <v>26127</v>
      </c>
      <c r="D181" s="1" t="s">
        <v>26127</v>
      </c>
      <c r="E181" s="1" t="s">
        <v>25919</v>
      </c>
      <c r="F181" s="1" t="s">
        <v>26128</v>
      </c>
      <c r="G181" s="1" t="s">
        <v>25953</v>
      </c>
      <c r="H181" s="1" t="s">
        <v>418</v>
      </c>
      <c r="I181" s="1">
        <f>VLOOKUP(C181, '국내평가(ORS_타부문포함)'!L:AD, 19, 0)</f>
        <v>154</v>
      </c>
      <c r="J181"/>
      <c r="K181"/>
      <c r="L181"/>
    </row>
    <row r="182" spans="1:12" hidden="1">
      <c r="A182" s="2">
        <v>176</v>
      </c>
      <c r="B182" s="1" t="s">
        <v>209</v>
      </c>
      <c r="C182" s="1" t="s">
        <v>26129</v>
      </c>
      <c r="D182" s="1" t="s">
        <v>26130</v>
      </c>
      <c r="E182" s="1" t="s">
        <v>25919</v>
      </c>
      <c r="F182" s="1" t="s">
        <v>26106</v>
      </c>
      <c r="G182" s="1" t="s">
        <v>25953</v>
      </c>
      <c r="H182" s="1" t="s">
        <v>418</v>
      </c>
      <c r="I182" s="1">
        <f>VLOOKUP(C182, '국내평가(ORS_타부문포함)'!L:AD, 19, 0)</f>
        <v>1511</v>
      </c>
      <c r="J182"/>
      <c r="K182"/>
      <c r="L182"/>
    </row>
    <row r="183" spans="1:12" ht="25" hidden="1">
      <c r="A183" s="2">
        <v>177</v>
      </c>
      <c r="B183" s="1" t="s">
        <v>277</v>
      </c>
      <c r="C183" s="1" t="s">
        <v>419</v>
      </c>
      <c r="D183" s="1" t="s">
        <v>420</v>
      </c>
      <c r="E183" s="1" t="s">
        <v>25919</v>
      </c>
      <c r="F183" s="1" t="s">
        <v>1078</v>
      </c>
      <c r="G183" s="1" t="s">
        <v>819</v>
      </c>
      <c r="H183" s="1" t="s">
        <v>418</v>
      </c>
      <c r="I183" s="1"/>
      <c r="J183"/>
      <c r="K183"/>
      <c r="L183"/>
    </row>
    <row r="184" spans="1:12" ht="25" hidden="1">
      <c r="A184" s="2">
        <v>178</v>
      </c>
      <c r="B184" s="1" t="s">
        <v>277</v>
      </c>
      <c r="C184" s="1" t="s">
        <v>421</v>
      </c>
      <c r="D184" s="1" t="s">
        <v>420</v>
      </c>
      <c r="E184" s="1" t="s">
        <v>25919</v>
      </c>
      <c r="F184" s="1" t="s">
        <v>1079</v>
      </c>
      <c r="G184" s="1" t="s">
        <v>819</v>
      </c>
      <c r="H184" s="1" t="s">
        <v>418</v>
      </c>
      <c r="I184" s="1"/>
      <c r="J184"/>
      <c r="K184"/>
      <c r="L184"/>
    </row>
    <row r="185" spans="1:12" hidden="1">
      <c r="A185" s="2">
        <v>179</v>
      </c>
      <c r="B185" s="1" t="s">
        <v>215</v>
      </c>
      <c r="C185" s="1" t="s">
        <v>26131</v>
      </c>
      <c r="D185" s="1" t="s">
        <v>423</v>
      </c>
      <c r="E185" s="1" t="s">
        <v>25919</v>
      </c>
      <c r="F185" s="1" t="s">
        <v>1048</v>
      </c>
      <c r="G185" s="1" t="s">
        <v>819</v>
      </c>
      <c r="H185" s="1" t="s">
        <v>418</v>
      </c>
      <c r="I185" s="1"/>
      <c r="J185"/>
      <c r="K185"/>
      <c r="L185"/>
    </row>
    <row r="186" spans="1:12" ht="32" hidden="1">
      <c r="A186" s="2">
        <v>180</v>
      </c>
      <c r="B186" s="1" t="s">
        <v>209</v>
      </c>
      <c r="C186" s="1" t="s">
        <v>26132</v>
      </c>
      <c r="D186" s="1" t="s">
        <v>26057</v>
      </c>
      <c r="E186" s="8" t="s">
        <v>218</v>
      </c>
      <c r="F186" s="1" t="s">
        <v>26133</v>
      </c>
      <c r="G186" s="1" t="s">
        <v>25953</v>
      </c>
      <c r="H186" s="1" t="s">
        <v>26134</v>
      </c>
      <c r="I186" s="10" t="str">
        <f>VLOOKUP(C186, '국내평가(ORS_타부문포함)'!L:AE, 20, 0)</f>
        <v>[보완3차]심의승인
2018-04-24</v>
      </c>
      <c r="J186" s="9" t="s">
        <v>26135</v>
      </c>
      <c r="K186" s="9" t="s">
        <v>26136</v>
      </c>
      <c r="L186" s="7" t="s">
        <v>25958</v>
      </c>
    </row>
    <row r="187" spans="1:12" ht="32" hidden="1">
      <c r="A187" s="2">
        <v>181</v>
      </c>
      <c r="B187" s="1" t="s">
        <v>215</v>
      </c>
      <c r="C187" s="1" t="s">
        <v>26137</v>
      </c>
      <c r="D187" s="1" t="s">
        <v>399</v>
      </c>
      <c r="E187" s="8" t="s">
        <v>248</v>
      </c>
      <c r="F187" s="1" t="s">
        <v>26134</v>
      </c>
      <c r="G187" s="1" t="s">
        <v>25953</v>
      </c>
      <c r="H187" s="1" t="s">
        <v>26134</v>
      </c>
      <c r="I187" s="10" t="str">
        <f>VLOOKUP(C187, '국내평가(ORS_타부문포함)'!L:AE, 20, 0)</f>
        <v>[보완2차]착수신고
2018-08-21</v>
      </c>
      <c r="J187" s="9" t="s">
        <v>26138</v>
      </c>
      <c r="K187" s="9" t="s">
        <v>26136</v>
      </c>
      <c r="L187" s="7" t="s">
        <v>25958</v>
      </c>
    </row>
    <row r="188" spans="1:12" hidden="1">
      <c r="A188" s="2">
        <v>182</v>
      </c>
      <c r="B188" s="1" t="s">
        <v>215</v>
      </c>
      <c r="C188" s="1" t="s">
        <v>26030</v>
      </c>
      <c r="D188" s="1" t="s">
        <v>26139</v>
      </c>
      <c r="E188" s="1" t="s">
        <v>25919</v>
      </c>
      <c r="F188" s="1" t="s">
        <v>26140</v>
      </c>
      <c r="G188" s="1" t="s">
        <v>25953</v>
      </c>
      <c r="H188" s="1" t="s">
        <v>418</v>
      </c>
      <c r="I188" s="10">
        <f>VLOOKUP(C188, '국내평가(ORS_타부문포함)'!L:AD, 19, 0)</f>
        <v>928</v>
      </c>
      <c r="J188"/>
      <c r="K188"/>
      <c r="L188"/>
    </row>
    <row r="189" spans="1:12" hidden="1">
      <c r="A189" s="2">
        <v>183</v>
      </c>
      <c r="B189" s="1" t="s">
        <v>209</v>
      </c>
      <c r="C189" s="1" t="s">
        <v>26141</v>
      </c>
      <c r="D189" s="1" t="s">
        <v>26142</v>
      </c>
      <c r="E189" s="1" t="s">
        <v>25919</v>
      </c>
      <c r="F189" s="1" t="s">
        <v>26143</v>
      </c>
      <c r="G189" s="1" t="s">
        <v>25953</v>
      </c>
      <c r="H189" s="1" t="s">
        <v>418</v>
      </c>
      <c r="I189" s="1">
        <f>VLOOKUP(C189, '국내평가(ORS_타부문포함)'!L:AD, 19, 0)</f>
        <v>397</v>
      </c>
      <c r="J189"/>
      <c r="K189"/>
      <c r="L189"/>
    </row>
    <row r="190" spans="1:12" ht="25" hidden="1">
      <c r="A190" s="2">
        <v>184</v>
      </c>
      <c r="B190" s="1" t="s">
        <v>209</v>
      </c>
      <c r="C190" s="1" t="s">
        <v>1049</v>
      </c>
      <c r="D190" s="1" t="s">
        <v>425</v>
      </c>
      <c r="E190" s="1" t="s">
        <v>25919</v>
      </c>
      <c r="F190" s="1" t="s">
        <v>1050</v>
      </c>
      <c r="G190" s="1" t="s">
        <v>819</v>
      </c>
      <c r="H190" s="1" t="s">
        <v>418</v>
      </c>
      <c r="I190" s="1"/>
      <c r="J190"/>
      <c r="K190"/>
      <c r="L190"/>
    </row>
    <row r="191" spans="1:12" hidden="1">
      <c r="A191" s="2">
        <v>185</v>
      </c>
      <c r="B191" s="1" t="s">
        <v>209</v>
      </c>
      <c r="C191" s="1" t="s">
        <v>426</v>
      </c>
      <c r="D191" s="1" t="s">
        <v>427</v>
      </c>
      <c r="E191" s="1" t="s">
        <v>25919</v>
      </c>
      <c r="F191" s="1" t="s">
        <v>1051</v>
      </c>
      <c r="G191" s="1" t="s">
        <v>819</v>
      </c>
      <c r="H191" s="1" t="s">
        <v>418</v>
      </c>
      <c r="I191" s="1"/>
      <c r="J191"/>
      <c r="K191"/>
      <c r="L191"/>
    </row>
    <row r="192" spans="1:12" ht="25" hidden="1">
      <c r="A192" s="2">
        <v>186</v>
      </c>
      <c r="B192" s="1" t="s">
        <v>209</v>
      </c>
      <c r="C192" s="1" t="s">
        <v>1052</v>
      </c>
      <c r="D192" s="1" t="s">
        <v>429</v>
      </c>
      <c r="E192" s="1" t="s">
        <v>25919</v>
      </c>
      <c r="F192" s="1" t="s">
        <v>1054</v>
      </c>
      <c r="G192" s="1" t="s">
        <v>819</v>
      </c>
      <c r="H192" s="1" t="s">
        <v>418</v>
      </c>
      <c r="I192" s="1"/>
      <c r="J192"/>
      <c r="K192"/>
      <c r="L192"/>
    </row>
    <row r="193" spans="1:12" hidden="1">
      <c r="A193" s="2">
        <v>187</v>
      </c>
      <c r="B193" s="1" t="s">
        <v>209</v>
      </c>
      <c r="C193" s="1" t="s">
        <v>1055</v>
      </c>
      <c r="D193" s="1" t="s">
        <v>432</v>
      </c>
      <c r="E193" s="1" t="s">
        <v>25919</v>
      </c>
      <c r="F193" s="1" t="s">
        <v>1056</v>
      </c>
      <c r="G193" s="1" t="s">
        <v>819</v>
      </c>
      <c r="H193" s="1" t="s">
        <v>418</v>
      </c>
      <c r="I193" s="1"/>
      <c r="J193"/>
      <c r="K193"/>
      <c r="L193"/>
    </row>
    <row r="194" spans="1:12" ht="25" hidden="1">
      <c r="A194" s="2">
        <v>188</v>
      </c>
      <c r="B194" s="1" t="s">
        <v>209</v>
      </c>
      <c r="C194" s="1" t="s">
        <v>26144</v>
      </c>
      <c r="D194" s="1" t="s">
        <v>435</v>
      </c>
      <c r="E194" s="1" t="s">
        <v>25919</v>
      </c>
      <c r="F194" s="1" t="s">
        <v>1058</v>
      </c>
      <c r="G194" s="1" t="s">
        <v>819</v>
      </c>
      <c r="H194" s="1" t="s">
        <v>418</v>
      </c>
      <c r="I194" s="1"/>
      <c r="J194"/>
      <c r="K194"/>
      <c r="L194"/>
    </row>
    <row r="195" spans="1:12" hidden="1">
      <c r="A195" s="2">
        <v>189</v>
      </c>
      <c r="B195" s="1" t="s">
        <v>209</v>
      </c>
      <c r="C195" s="1" t="s">
        <v>26145</v>
      </c>
      <c r="D195" s="1" t="s">
        <v>26108</v>
      </c>
      <c r="E195" s="1" t="s">
        <v>25919</v>
      </c>
      <c r="F195" s="1" t="s">
        <v>26140</v>
      </c>
      <c r="G195" s="1" t="s">
        <v>25953</v>
      </c>
      <c r="H195" s="1" t="s">
        <v>418</v>
      </c>
      <c r="I195" s="1">
        <f>VLOOKUP(C195, '국내평가(ORS_타부문포함)'!L:AD, 19, 0)</f>
        <v>1005</v>
      </c>
      <c r="J195"/>
      <c r="K195"/>
      <c r="L195"/>
    </row>
    <row r="196" spans="1:12" ht="25" hidden="1">
      <c r="A196" s="2">
        <v>190</v>
      </c>
      <c r="B196" s="1" t="s">
        <v>277</v>
      </c>
      <c r="C196" s="1" t="s">
        <v>26146</v>
      </c>
      <c r="D196" s="1" t="s">
        <v>19387</v>
      </c>
      <c r="E196" s="1" t="s">
        <v>25919</v>
      </c>
      <c r="F196" s="1" t="s">
        <v>11644</v>
      </c>
      <c r="G196" s="1" t="s">
        <v>25953</v>
      </c>
      <c r="H196" s="1" t="s">
        <v>418</v>
      </c>
      <c r="I196" s="10">
        <f>VLOOKUP(C196, '국내평가(ORS_타부문포함)'!L:AD, 19, 0)</f>
        <v>255</v>
      </c>
      <c r="J196"/>
      <c r="K196"/>
      <c r="L196"/>
    </row>
  </sheetData>
  <autoFilter ref="A6:M196" xr:uid="{00000000-0009-0000-0000-00000B000000}">
    <filterColumn colId="4">
      <filters>
        <filter val="심의완료"/>
      </filters>
    </filterColumn>
  </autoFilter>
  <phoneticPr fontId="2" type="noConversion"/>
  <pageMargins left="0.75" right="0.75" top="1" bottom="1" header="0.5" footer="0.5"/>
  <pageSetup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tint="0.499984740745262"/>
  </sheetPr>
  <dimension ref="A1:BG1585"/>
  <sheetViews>
    <sheetView zoomScale="51" zoomScaleNormal="55" zoomScaleSheetLayoutView="40" workbookViewId="0">
      <selection activeCell="BH49" sqref="BH49"/>
    </sheetView>
  </sheetViews>
  <sheetFormatPr defaultRowHeight="12.5"/>
  <cols>
    <col min="1" max="1" width="9.26953125" bestFit="1" customWidth="1"/>
    <col min="21" max="21" width="9.81640625" bestFit="1" customWidth="1"/>
    <col min="29" max="29" width="9.81640625" bestFit="1" customWidth="1"/>
    <col min="34" max="56" width="9.1796875" customWidth="1"/>
  </cols>
  <sheetData>
    <row r="1" spans="1:59" ht="41.25" customHeight="1">
      <c r="A1" s="1" t="s">
        <v>947</v>
      </c>
      <c r="B1" s="1" t="s">
        <v>1161</v>
      </c>
      <c r="C1" s="1" t="s">
        <v>1162</v>
      </c>
      <c r="D1" s="1" t="s">
        <v>1163</v>
      </c>
      <c r="E1" s="1" t="s">
        <v>1164</v>
      </c>
      <c r="F1" s="1" t="s">
        <v>1165</v>
      </c>
      <c r="G1" s="1" t="s">
        <v>1168</v>
      </c>
      <c r="H1" s="1" t="s">
        <v>1169</v>
      </c>
      <c r="I1" s="1" t="s">
        <v>1170</v>
      </c>
      <c r="J1" s="1" t="s">
        <v>1171</v>
      </c>
      <c r="K1" s="1" t="s">
        <v>1172</v>
      </c>
      <c r="L1" s="13" t="s">
        <v>1159</v>
      </c>
      <c r="M1" s="1" t="s">
        <v>948</v>
      </c>
      <c r="N1" s="1" t="s">
        <v>1173</v>
      </c>
      <c r="O1" s="1" t="s">
        <v>1174</v>
      </c>
      <c r="P1" s="13" t="s">
        <v>1175</v>
      </c>
      <c r="Q1" s="1" t="s">
        <v>1176</v>
      </c>
      <c r="R1" s="1" t="s">
        <v>1177</v>
      </c>
      <c r="S1" s="1" t="s">
        <v>1178</v>
      </c>
      <c r="T1" s="1" t="s">
        <v>1179</v>
      </c>
      <c r="U1" s="1" t="s">
        <v>14228</v>
      </c>
      <c r="V1" s="1" t="s">
        <v>1184</v>
      </c>
      <c r="W1" s="1" t="s">
        <v>1185</v>
      </c>
      <c r="X1" s="1" t="s">
        <v>1186</v>
      </c>
      <c r="Y1" s="1" t="s">
        <v>1187</v>
      </c>
      <c r="Z1" s="1" t="s">
        <v>1188</v>
      </c>
      <c r="AA1" s="1" t="s">
        <v>1189</v>
      </c>
      <c r="AB1" s="1" t="s">
        <v>1190</v>
      </c>
      <c r="AC1" s="1" t="s">
        <v>1191</v>
      </c>
      <c r="AD1" s="13" t="s">
        <v>1192</v>
      </c>
      <c r="AE1" s="1" t="s">
        <v>1193</v>
      </c>
      <c r="AF1" s="1" t="s">
        <v>1194</v>
      </c>
      <c r="AG1" s="1" t="s">
        <v>861</v>
      </c>
      <c r="AH1" s="1" t="s">
        <v>1195</v>
      </c>
      <c r="AI1" s="1" t="s">
        <v>1196</v>
      </c>
      <c r="AJ1" s="1" t="s">
        <v>1197</v>
      </c>
      <c r="AK1" s="1" t="s">
        <v>1198</v>
      </c>
      <c r="AL1" s="1" t="s">
        <v>1199</v>
      </c>
      <c r="AM1" s="1" t="s">
        <v>1200</v>
      </c>
      <c r="AN1" s="1" t="s">
        <v>1201</v>
      </c>
      <c r="AO1" s="1" t="s">
        <v>1202</v>
      </c>
      <c r="AP1" s="1" t="s">
        <v>1203</v>
      </c>
      <c r="AQ1" s="1" t="s">
        <v>1204</v>
      </c>
      <c r="AR1" s="1" t="s">
        <v>1205</v>
      </c>
      <c r="AS1" s="1" t="s">
        <v>1206</v>
      </c>
      <c r="AT1" s="1" t="s">
        <v>1207</v>
      </c>
      <c r="AU1" s="1" t="s">
        <v>1208</v>
      </c>
      <c r="AV1" s="1" t="s">
        <v>1209</v>
      </c>
      <c r="AW1" s="1" t="s">
        <v>1210</v>
      </c>
      <c r="AX1" s="1" t="s">
        <v>1211</v>
      </c>
      <c r="AY1" s="1" t="s">
        <v>1212</v>
      </c>
      <c r="AZ1" s="1" t="s">
        <v>1213</v>
      </c>
      <c r="BA1" s="1" t="s">
        <v>1214</v>
      </c>
      <c r="BB1" s="1" t="s">
        <v>1215</v>
      </c>
      <c r="BC1" s="1" t="s">
        <v>1216</v>
      </c>
      <c r="BD1" s="1" t="s">
        <v>1217</v>
      </c>
      <c r="BE1" t="s">
        <v>1218</v>
      </c>
      <c r="BG1" s="22"/>
    </row>
    <row r="2" spans="1:59" ht="17.149999999999999" customHeight="1">
      <c r="A2" s="2">
        <v>1</v>
      </c>
      <c r="B2" s="1" t="s">
        <v>1219</v>
      </c>
      <c r="C2" s="1" t="s">
        <v>425</v>
      </c>
      <c r="D2" s="14" t="s">
        <v>1220</v>
      </c>
      <c r="E2" s="1" t="s">
        <v>1221</v>
      </c>
      <c r="F2" s="1" t="s">
        <v>1222</v>
      </c>
      <c r="G2" s="1" t="s">
        <v>1223</v>
      </c>
      <c r="H2" s="1" t="s">
        <v>1224</v>
      </c>
      <c r="I2" s="1" t="s">
        <v>1224</v>
      </c>
      <c r="J2" s="1" t="s">
        <v>1225</v>
      </c>
      <c r="K2" s="1" t="s">
        <v>1226</v>
      </c>
      <c r="L2" s="1" t="s">
        <v>1227</v>
      </c>
      <c r="M2" s="1" t="s">
        <v>209</v>
      </c>
      <c r="N2" s="1" t="s">
        <v>1228</v>
      </c>
      <c r="O2" s="1" t="s">
        <v>1229</v>
      </c>
      <c r="P2" s="1" t="s">
        <v>1230</v>
      </c>
      <c r="Q2" s="1" t="s">
        <v>1227</v>
      </c>
      <c r="R2" s="1" t="s">
        <v>130</v>
      </c>
      <c r="S2" s="1" t="s">
        <v>1231</v>
      </c>
      <c r="T2" s="1" t="s">
        <v>1232</v>
      </c>
      <c r="U2" s="2" t="s">
        <v>1233</v>
      </c>
      <c r="V2" s="1">
        <v>1280429</v>
      </c>
      <c r="W2" s="1" t="s">
        <v>1234</v>
      </c>
      <c r="X2" s="1" t="s">
        <v>1235</v>
      </c>
      <c r="Y2" s="1" t="s">
        <v>1236</v>
      </c>
      <c r="Z2" s="1" t="s">
        <v>425</v>
      </c>
      <c r="AA2" s="1" t="s">
        <v>1237</v>
      </c>
      <c r="AB2" s="1" t="s">
        <v>1238</v>
      </c>
      <c r="AC2" s="2" t="s">
        <v>1239</v>
      </c>
      <c r="AD2" s="1">
        <v>1088985</v>
      </c>
      <c r="AE2" s="1" t="s">
        <v>1240</v>
      </c>
      <c r="AF2" s="1" t="s">
        <v>1241</v>
      </c>
      <c r="AG2" s="1" t="s">
        <v>1242</v>
      </c>
      <c r="AH2" s="1" t="s">
        <v>1243</v>
      </c>
      <c r="AI2" s="1" t="s">
        <v>1244</v>
      </c>
      <c r="AJ2" s="1" t="s">
        <v>1227</v>
      </c>
      <c r="AK2" s="2" t="s">
        <v>1245</v>
      </c>
      <c r="AL2" s="1">
        <v>765</v>
      </c>
      <c r="AM2" s="1" t="s">
        <v>1246</v>
      </c>
      <c r="AN2" s="1" t="s">
        <v>1247</v>
      </c>
      <c r="AO2" s="1" t="s">
        <v>1222</v>
      </c>
      <c r="AP2" s="1" t="s">
        <v>1248</v>
      </c>
      <c r="AQ2" s="2" t="s">
        <v>1249</v>
      </c>
      <c r="AR2" s="2">
        <v>1351668</v>
      </c>
      <c r="AS2" s="2">
        <v>83358</v>
      </c>
      <c r="AT2" s="2">
        <v>0</v>
      </c>
      <c r="AU2" s="1">
        <v>1268310</v>
      </c>
      <c r="AV2" s="1" t="s">
        <v>1237</v>
      </c>
      <c r="AW2" s="1" t="s">
        <v>1250</v>
      </c>
      <c r="AX2" s="1" t="s">
        <v>1251</v>
      </c>
      <c r="AY2" s="1" t="s">
        <v>1749</v>
      </c>
      <c r="AZ2" s="1" t="s">
        <v>1749</v>
      </c>
      <c r="BA2" s="1" t="s">
        <v>1749</v>
      </c>
      <c r="BB2" s="1" t="s">
        <v>1749</v>
      </c>
      <c r="BC2" s="1" t="s">
        <v>1749</v>
      </c>
      <c r="BD2" s="1" t="s">
        <v>1749</v>
      </c>
      <c r="BE2" t="s">
        <v>1749</v>
      </c>
    </row>
    <row r="3" spans="1:59" ht="17.149999999999999" customHeight="1">
      <c r="A3" s="2">
        <v>2</v>
      </c>
      <c r="B3" s="1" t="s">
        <v>1219</v>
      </c>
      <c r="C3" s="1" t="s">
        <v>530</v>
      </c>
      <c r="D3" s="14" t="s">
        <v>1252</v>
      </c>
      <c r="E3" s="1" t="s">
        <v>530</v>
      </c>
      <c r="F3" s="1" t="s">
        <v>1253</v>
      </c>
      <c r="G3" s="1" t="s">
        <v>1254</v>
      </c>
      <c r="H3" s="1" t="s">
        <v>1255</v>
      </c>
      <c r="I3" s="1" t="s">
        <v>1256</v>
      </c>
      <c r="J3" s="1" t="s">
        <v>1257</v>
      </c>
      <c r="K3" s="1" t="s">
        <v>1258</v>
      </c>
      <c r="L3" s="1" t="s">
        <v>1259</v>
      </c>
      <c r="M3" s="1" t="s">
        <v>209</v>
      </c>
      <c r="N3" s="1" t="s">
        <v>1228</v>
      </c>
      <c r="O3" s="1" t="s">
        <v>1229</v>
      </c>
      <c r="P3" s="1" t="s">
        <v>1230</v>
      </c>
      <c r="Q3" s="1" t="s">
        <v>1259</v>
      </c>
      <c r="R3" s="1" t="s">
        <v>130</v>
      </c>
      <c r="S3" s="1" t="s">
        <v>1231</v>
      </c>
      <c r="T3" s="1" t="s">
        <v>1260</v>
      </c>
      <c r="U3" s="2" t="s">
        <v>1261</v>
      </c>
      <c r="V3" s="1">
        <v>281272</v>
      </c>
      <c r="W3" s="1" t="s">
        <v>1234</v>
      </c>
      <c r="X3" s="1" t="s">
        <v>1235</v>
      </c>
      <c r="Y3" s="1" t="s">
        <v>1236</v>
      </c>
      <c r="Z3" s="1" t="s">
        <v>530</v>
      </c>
      <c r="AA3" s="1" t="s">
        <v>1262</v>
      </c>
      <c r="AB3" s="1" t="s">
        <v>1263</v>
      </c>
      <c r="AC3" s="2" t="s">
        <v>1264</v>
      </c>
      <c r="AD3" s="1">
        <v>50000</v>
      </c>
      <c r="AE3" s="1" t="s">
        <v>1240</v>
      </c>
      <c r="AF3" s="1" t="s">
        <v>1241</v>
      </c>
      <c r="AG3" s="1" t="s">
        <v>1242</v>
      </c>
      <c r="AH3" s="1" t="s">
        <v>1265</v>
      </c>
      <c r="AI3" s="1" t="s">
        <v>1244</v>
      </c>
      <c r="AJ3" s="1" t="s">
        <v>1259</v>
      </c>
      <c r="AK3" s="2" t="s">
        <v>1266</v>
      </c>
      <c r="AL3" s="1">
        <v>922</v>
      </c>
      <c r="AM3" s="1" t="s">
        <v>1267</v>
      </c>
      <c r="AN3" s="1" t="s">
        <v>1268</v>
      </c>
      <c r="AO3" s="1" t="s">
        <v>1253</v>
      </c>
      <c r="AP3" s="1" t="s">
        <v>1269</v>
      </c>
      <c r="AQ3" s="2" t="s">
        <v>1270</v>
      </c>
      <c r="AR3" s="2">
        <v>318299</v>
      </c>
      <c r="AS3" s="2">
        <v>36831</v>
      </c>
      <c r="AT3" s="2">
        <v>196</v>
      </c>
      <c r="AU3" s="1">
        <v>281272</v>
      </c>
      <c r="AV3" s="1" t="s">
        <v>1262</v>
      </c>
      <c r="AW3" s="1" t="s">
        <v>1271</v>
      </c>
      <c r="AX3" s="1" t="s">
        <v>1272</v>
      </c>
      <c r="AY3" s="1" t="s">
        <v>1749</v>
      </c>
      <c r="AZ3" s="1" t="s">
        <v>1749</v>
      </c>
      <c r="BA3" s="1" t="s">
        <v>1749</v>
      </c>
      <c r="BB3" s="1" t="s">
        <v>1749</v>
      </c>
      <c r="BC3" s="1" t="s">
        <v>1749</v>
      </c>
      <c r="BD3" s="1" t="s">
        <v>1749</v>
      </c>
      <c r="BE3" t="s">
        <v>1749</v>
      </c>
    </row>
    <row r="4" spans="1:59" ht="17.149999999999999" customHeight="1">
      <c r="A4" s="2">
        <v>3</v>
      </c>
      <c r="B4" s="1" t="s">
        <v>1219</v>
      </c>
      <c r="C4" s="1" t="s">
        <v>1001</v>
      </c>
      <c r="D4" s="14" t="s">
        <v>1748</v>
      </c>
      <c r="E4" s="1" t="s">
        <v>317</v>
      </c>
      <c r="F4" s="1" t="s">
        <v>1507</v>
      </c>
      <c r="G4" s="1" t="s">
        <v>1750</v>
      </c>
      <c r="H4" s="1" t="s">
        <v>1751</v>
      </c>
      <c r="I4" s="1"/>
      <c r="J4" s="1" t="s">
        <v>1752</v>
      </c>
      <c r="K4" s="1" t="s">
        <v>1753</v>
      </c>
      <c r="L4" s="1" t="s">
        <v>1754</v>
      </c>
      <c r="M4" s="1" t="s">
        <v>209</v>
      </c>
      <c r="N4" s="1" t="s">
        <v>1228</v>
      </c>
      <c r="O4" s="1" t="s">
        <v>1229</v>
      </c>
      <c r="P4" s="1" t="s">
        <v>1230</v>
      </c>
      <c r="Q4" s="1" t="s">
        <v>1754</v>
      </c>
      <c r="R4" s="1" t="s">
        <v>130</v>
      </c>
      <c r="S4" s="1" t="s">
        <v>1293</v>
      </c>
      <c r="T4" s="1" t="s">
        <v>1755</v>
      </c>
      <c r="U4" s="2" t="s">
        <v>1756</v>
      </c>
      <c r="V4" s="1">
        <v>338990</v>
      </c>
      <c r="W4" s="1" t="s">
        <v>1234</v>
      </c>
      <c r="X4" s="1" t="s">
        <v>1235</v>
      </c>
      <c r="Y4" s="1" t="s">
        <v>1757</v>
      </c>
      <c r="Z4" s="1" t="s">
        <v>1001</v>
      </c>
      <c r="AA4" s="1" t="s">
        <v>1341</v>
      </c>
      <c r="AB4" s="1" t="s">
        <v>1758</v>
      </c>
      <c r="AC4" s="2" t="s">
        <v>1759</v>
      </c>
      <c r="AD4" s="1">
        <v>225768</v>
      </c>
      <c r="AE4" s="1" t="s">
        <v>1240</v>
      </c>
      <c r="AF4" s="1" t="s">
        <v>1241</v>
      </c>
      <c r="AG4" s="1" t="s">
        <v>819</v>
      </c>
      <c r="AH4" s="1" t="s">
        <v>1760</v>
      </c>
      <c r="AI4" s="1" t="s">
        <v>1244</v>
      </c>
      <c r="AJ4" s="1" t="s">
        <v>1754</v>
      </c>
      <c r="AK4" s="2" t="s">
        <v>1761</v>
      </c>
      <c r="AL4" s="1">
        <v>6637</v>
      </c>
      <c r="AM4" s="1" t="s">
        <v>1762</v>
      </c>
      <c r="AN4" s="1" t="s">
        <v>1763</v>
      </c>
      <c r="AO4" s="1" t="s">
        <v>1507</v>
      </c>
      <c r="AP4" s="1" t="s">
        <v>1508</v>
      </c>
      <c r="AQ4" s="2" t="s">
        <v>1764</v>
      </c>
      <c r="AR4" s="2">
        <v>372273</v>
      </c>
      <c r="AS4" s="2">
        <v>33283</v>
      </c>
      <c r="AT4" s="2">
        <v>0</v>
      </c>
      <c r="AU4" s="1">
        <v>338990</v>
      </c>
      <c r="AV4" s="1" t="s">
        <v>1341</v>
      </c>
      <c r="AW4" s="1" t="s">
        <v>1353</v>
      </c>
      <c r="AX4" s="1" t="s">
        <v>1765</v>
      </c>
      <c r="AY4" s="1" t="s">
        <v>1749</v>
      </c>
      <c r="AZ4" s="1" t="s">
        <v>1749</v>
      </c>
      <c r="BA4" s="1" t="s">
        <v>1749</v>
      </c>
      <c r="BB4" s="1" t="s">
        <v>1749</v>
      </c>
      <c r="BC4" s="1" t="s">
        <v>1749</v>
      </c>
      <c r="BD4" s="1" t="s">
        <v>1749</v>
      </c>
      <c r="BE4" t="s">
        <v>1749</v>
      </c>
    </row>
    <row r="5" spans="1:59" ht="17.149999999999999" customHeight="1">
      <c r="A5" s="2">
        <v>4</v>
      </c>
      <c r="B5" s="1" t="s">
        <v>1219</v>
      </c>
      <c r="C5" s="1" t="s">
        <v>1001</v>
      </c>
      <c r="D5" s="14" t="s">
        <v>1748</v>
      </c>
      <c r="E5" s="1" t="s">
        <v>317</v>
      </c>
      <c r="F5" s="1" t="s">
        <v>1420</v>
      </c>
      <c r="G5" s="1" t="s">
        <v>1750</v>
      </c>
      <c r="H5" s="1" t="s">
        <v>1751</v>
      </c>
      <c r="I5" s="1"/>
      <c r="J5" s="1" t="s">
        <v>1752</v>
      </c>
      <c r="K5" s="1" t="s">
        <v>1753</v>
      </c>
      <c r="L5" s="1" t="s">
        <v>1227</v>
      </c>
      <c r="M5" s="1" t="s">
        <v>209</v>
      </c>
      <c r="N5" s="1" t="s">
        <v>1228</v>
      </c>
      <c r="O5" s="1" t="s">
        <v>1229</v>
      </c>
      <c r="P5" s="1" t="s">
        <v>1230</v>
      </c>
      <c r="Q5" s="1" t="s">
        <v>1227</v>
      </c>
      <c r="R5" s="1" t="s">
        <v>130</v>
      </c>
      <c r="S5" s="1" t="s">
        <v>1231</v>
      </c>
      <c r="T5" s="1" t="s">
        <v>1232</v>
      </c>
      <c r="U5" s="2" t="s">
        <v>1233</v>
      </c>
      <c r="V5" s="1">
        <v>1268310</v>
      </c>
      <c r="W5" s="1" t="s">
        <v>1234</v>
      </c>
      <c r="X5" s="1" t="s">
        <v>1235</v>
      </c>
      <c r="Y5" s="1" t="s">
        <v>1236</v>
      </c>
      <c r="Z5" s="1" t="s">
        <v>1001</v>
      </c>
      <c r="AA5" s="1" t="s">
        <v>1262</v>
      </c>
      <c r="AB5" s="1" t="s">
        <v>1766</v>
      </c>
      <c r="AC5" s="2" t="s">
        <v>1767</v>
      </c>
      <c r="AD5" s="1">
        <v>554390</v>
      </c>
      <c r="AE5" s="1" t="s">
        <v>1240</v>
      </c>
      <c r="AF5" s="1" t="s">
        <v>1241</v>
      </c>
      <c r="AG5" s="1" t="s">
        <v>819</v>
      </c>
      <c r="AH5" s="1" t="s">
        <v>1768</v>
      </c>
      <c r="AI5" s="1" t="s">
        <v>1244</v>
      </c>
      <c r="AJ5" s="1" t="s">
        <v>1227</v>
      </c>
      <c r="AK5" s="2" t="s">
        <v>1245</v>
      </c>
      <c r="AL5" s="1">
        <v>765</v>
      </c>
      <c r="AM5" s="1" t="s">
        <v>1506</v>
      </c>
      <c r="AN5" s="1" t="s">
        <v>1769</v>
      </c>
      <c r="AO5" s="1" t="s">
        <v>1507</v>
      </c>
      <c r="AP5" s="1" t="s">
        <v>1508</v>
      </c>
      <c r="AQ5" s="2" t="s">
        <v>1770</v>
      </c>
      <c r="AR5" s="2">
        <v>1351688</v>
      </c>
      <c r="AS5" s="2">
        <v>83358</v>
      </c>
      <c r="AT5" s="2">
        <v>0</v>
      </c>
      <c r="AU5" s="1">
        <v>1268310</v>
      </c>
      <c r="AV5" s="1" t="s">
        <v>1262</v>
      </c>
      <c r="AW5" s="1" t="s">
        <v>1271</v>
      </c>
      <c r="AX5" s="1" t="s">
        <v>1771</v>
      </c>
      <c r="AY5" s="1" t="s">
        <v>1749</v>
      </c>
      <c r="AZ5" s="1" t="s">
        <v>1749</v>
      </c>
      <c r="BA5" s="1" t="s">
        <v>1749</v>
      </c>
      <c r="BB5" s="1" t="s">
        <v>1749</v>
      </c>
      <c r="BC5" s="1" t="s">
        <v>1749</v>
      </c>
      <c r="BD5" s="1" t="s">
        <v>1749</v>
      </c>
      <c r="BE5" t="s">
        <v>1749</v>
      </c>
    </row>
    <row r="6" spans="1:59" ht="17.149999999999999" customHeight="1">
      <c r="A6" s="2">
        <v>5</v>
      </c>
      <c r="B6" s="1" t="s">
        <v>1219</v>
      </c>
      <c r="C6" s="1" t="s">
        <v>1273</v>
      </c>
      <c r="D6" s="14" t="s">
        <v>1274</v>
      </c>
      <c r="E6" s="1" t="s">
        <v>1275</v>
      </c>
      <c r="F6" s="1" t="s">
        <v>1253</v>
      </c>
      <c r="G6" s="1" t="s">
        <v>1276</v>
      </c>
      <c r="H6" s="1" t="s">
        <v>1224</v>
      </c>
      <c r="I6" s="1" t="s">
        <v>1224</v>
      </c>
      <c r="J6" s="1" t="s">
        <v>1277</v>
      </c>
      <c r="K6" s="1" t="s">
        <v>1278</v>
      </c>
      <c r="L6" s="1" t="s">
        <v>1259</v>
      </c>
      <c r="M6" s="1" t="s">
        <v>209</v>
      </c>
      <c r="N6" s="1" t="s">
        <v>1228</v>
      </c>
      <c r="O6" s="1" t="s">
        <v>1229</v>
      </c>
      <c r="P6" s="1" t="s">
        <v>1230</v>
      </c>
      <c r="Q6" s="1" t="s">
        <v>1259</v>
      </c>
      <c r="R6" s="1" t="s">
        <v>130</v>
      </c>
      <c r="S6" s="1" t="s">
        <v>1231</v>
      </c>
      <c r="T6" s="1" t="s">
        <v>1260</v>
      </c>
      <c r="U6" s="2" t="s">
        <v>1261</v>
      </c>
      <c r="V6" s="1">
        <v>281272</v>
      </c>
      <c r="W6" s="1" t="s">
        <v>1234</v>
      </c>
      <c r="X6" s="1" t="s">
        <v>1235</v>
      </c>
      <c r="Y6" s="1" t="s">
        <v>1236</v>
      </c>
      <c r="Z6" s="1" t="s">
        <v>1273</v>
      </c>
      <c r="AA6" s="1" t="s">
        <v>1237</v>
      </c>
      <c r="AB6" s="1" t="s">
        <v>1279</v>
      </c>
      <c r="AC6" s="2" t="s">
        <v>1280</v>
      </c>
      <c r="AD6" s="1">
        <v>6772</v>
      </c>
      <c r="AE6" s="1" t="s">
        <v>1281</v>
      </c>
      <c r="AF6" s="1" t="s">
        <v>1282</v>
      </c>
      <c r="AG6" s="1" t="s">
        <v>1242</v>
      </c>
      <c r="AH6" s="1" t="s">
        <v>1283</v>
      </c>
      <c r="AI6" s="1" t="s">
        <v>1244</v>
      </c>
      <c r="AJ6" s="1" t="s">
        <v>1284</v>
      </c>
      <c r="AK6" s="2" t="s">
        <v>1266</v>
      </c>
      <c r="AL6" s="1">
        <v>922</v>
      </c>
      <c r="AM6" s="1" t="s">
        <v>1285</v>
      </c>
      <c r="AN6" s="1" t="s">
        <v>1286</v>
      </c>
      <c r="AO6" s="1" t="s">
        <v>1253</v>
      </c>
      <c r="AP6" s="1" t="s">
        <v>1287</v>
      </c>
      <c r="AQ6" s="2" t="s">
        <v>1288</v>
      </c>
      <c r="AR6" s="2">
        <v>318299</v>
      </c>
      <c r="AS6" s="2">
        <v>36831</v>
      </c>
      <c r="AT6" s="2">
        <v>196</v>
      </c>
      <c r="AU6" s="1">
        <v>281272</v>
      </c>
      <c r="AV6" s="1" t="s">
        <v>1237</v>
      </c>
      <c r="AW6" s="1" t="s">
        <v>1289</v>
      </c>
      <c r="AX6" s="1" t="s">
        <v>1290</v>
      </c>
      <c r="AY6" s="1" t="s">
        <v>1749</v>
      </c>
      <c r="AZ6" s="1" t="s">
        <v>1749</v>
      </c>
      <c r="BA6" s="1" t="s">
        <v>1749</v>
      </c>
      <c r="BB6" s="1" t="s">
        <v>1749</v>
      </c>
      <c r="BC6" s="1" t="s">
        <v>1749</v>
      </c>
      <c r="BD6" s="1" t="s">
        <v>1749</v>
      </c>
      <c r="BE6" t="s">
        <v>1749</v>
      </c>
    </row>
    <row r="7" spans="1:59" ht="17.149999999999999" customHeight="1">
      <c r="A7" s="2">
        <v>6</v>
      </c>
      <c r="B7" s="1" t="s">
        <v>1219</v>
      </c>
      <c r="C7" s="1" t="s">
        <v>425</v>
      </c>
      <c r="D7" s="14" t="s">
        <v>1220</v>
      </c>
      <c r="E7" s="1" t="s">
        <v>1221</v>
      </c>
      <c r="F7" s="1" t="s">
        <v>1291</v>
      </c>
      <c r="G7" s="1" t="s">
        <v>1223</v>
      </c>
      <c r="H7" s="1" t="s">
        <v>1224</v>
      </c>
      <c r="I7" s="1" t="s">
        <v>1224</v>
      </c>
      <c r="J7" s="1" t="s">
        <v>1225</v>
      </c>
      <c r="K7" s="1" t="s">
        <v>1226</v>
      </c>
      <c r="L7" s="1" t="s">
        <v>1772</v>
      </c>
      <c r="M7" s="1" t="s">
        <v>209</v>
      </c>
      <c r="N7" s="1" t="s">
        <v>1228</v>
      </c>
      <c r="O7" s="1" t="s">
        <v>1229</v>
      </c>
      <c r="P7" s="1" t="s">
        <v>1230</v>
      </c>
      <c r="Q7" s="1" t="s">
        <v>1772</v>
      </c>
      <c r="R7" s="1" t="s">
        <v>130</v>
      </c>
      <c r="S7" s="1" t="s">
        <v>1293</v>
      </c>
      <c r="T7" s="1" t="s">
        <v>1773</v>
      </c>
      <c r="U7" s="2" t="s">
        <v>1774</v>
      </c>
      <c r="V7" s="1">
        <v>1298120</v>
      </c>
      <c r="W7" s="1" t="s">
        <v>1296</v>
      </c>
      <c r="X7" s="1" t="s">
        <v>1297</v>
      </c>
      <c r="Y7" s="1" t="s">
        <v>1775</v>
      </c>
      <c r="Z7" s="1" t="s">
        <v>425</v>
      </c>
      <c r="AA7" s="1" t="s">
        <v>1237</v>
      </c>
      <c r="AB7" s="1" t="s">
        <v>1299</v>
      </c>
      <c r="AC7" s="2" t="s">
        <v>1776</v>
      </c>
      <c r="AD7" s="1">
        <v>47092</v>
      </c>
      <c r="AE7" s="1" t="s">
        <v>1777</v>
      </c>
      <c r="AF7" s="1" t="s">
        <v>1302</v>
      </c>
      <c r="AG7" s="1" t="s">
        <v>819</v>
      </c>
      <c r="AH7" s="1" t="s">
        <v>1778</v>
      </c>
      <c r="AI7" s="1" t="s">
        <v>1244</v>
      </c>
      <c r="AJ7" s="1" t="s">
        <v>1772</v>
      </c>
      <c r="AK7" s="2" t="s">
        <v>1779</v>
      </c>
      <c r="AL7" s="1">
        <v>3440</v>
      </c>
      <c r="AM7" s="1" t="s">
        <v>1780</v>
      </c>
      <c r="AN7" s="1" t="s">
        <v>1781</v>
      </c>
      <c r="AO7" s="1" t="s">
        <v>1782</v>
      </c>
      <c r="AP7" s="1" t="s">
        <v>1308</v>
      </c>
      <c r="AQ7" s="2" t="s">
        <v>1783</v>
      </c>
      <c r="AR7" s="2">
        <v>1502858</v>
      </c>
      <c r="AS7" s="2">
        <v>204738</v>
      </c>
      <c r="AT7" s="2">
        <v>0</v>
      </c>
      <c r="AU7" s="1">
        <v>1298120</v>
      </c>
      <c r="AV7" s="1" t="s">
        <v>1237</v>
      </c>
      <c r="AW7" s="1" t="s">
        <v>1250</v>
      </c>
      <c r="AX7" s="1" t="s">
        <v>1784</v>
      </c>
      <c r="AY7" s="1" t="s">
        <v>1749</v>
      </c>
      <c r="AZ7" s="1" t="s">
        <v>1749</v>
      </c>
      <c r="BA7" s="1" t="s">
        <v>1749</v>
      </c>
      <c r="BB7" s="1" t="s">
        <v>1749</v>
      </c>
      <c r="BC7" s="1" t="s">
        <v>1749</v>
      </c>
      <c r="BD7" s="1" t="s">
        <v>1749</v>
      </c>
      <c r="BE7" t="s">
        <v>1749</v>
      </c>
    </row>
    <row r="8" spans="1:59" ht="17.149999999999999" customHeight="1">
      <c r="A8" s="2">
        <v>7</v>
      </c>
      <c r="B8" s="1" t="s">
        <v>1219</v>
      </c>
      <c r="C8" s="1" t="s">
        <v>425</v>
      </c>
      <c r="D8" s="14" t="s">
        <v>1220</v>
      </c>
      <c r="E8" s="1" t="s">
        <v>1221</v>
      </c>
      <c r="F8" s="1" t="s">
        <v>1291</v>
      </c>
      <c r="G8" s="1" t="s">
        <v>1223</v>
      </c>
      <c r="H8" s="1" t="s">
        <v>1224</v>
      </c>
      <c r="I8" s="1" t="s">
        <v>1224</v>
      </c>
      <c r="J8" s="1" t="s">
        <v>1225</v>
      </c>
      <c r="K8" s="1" t="s">
        <v>1226</v>
      </c>
      <c r="L8" s="1" t="s">
        <v>1292</v>
      </c>
      <c r="M8" s="1" t="s">
        <v>209</v>
      </c>
      <c r="N8" s="1" t="s">
        <v>1228</v>
      </c>
      <c r="O8" s="1" t="s">
        <v>1229</v>
      </c>
      <c r="P8" s="1" t="s">
        <v>1230</v>
      </c>
      <c r="Q8" s="1" t="s">
        <v>1292</v>
      </c>
      <c r="R8" s="1" t="s">
        <v>130</v>
      </c>
      <c r="S8" s="1" t="s">
        <v>1293</v>
      </c>
      <c r="T8" s="1" t="s">
        <v>1294</v>
      </c>
      <c r="U8" s="2" t="s">
        <v>1295</v>
      </c>
      <c r="V8" s="1">
        <v>165092</v>
      </c>
      <c r="W8" s="1" t="s">
        <v>1296</v>
      </c>
      <c r="X8" s="1" t="s">
        <v>1297</v>
      </c>
      <c r="Y8" s="1" t="s">
        <v>1298</v>
      </c>
      <c r="Z8" s="1" t="s">
        <v>425</v>
      </c>
      <c r="AA8" s="1" t="s">
        <v>1237</v>
      </c>
      <c r="AB8" s="1" t="s">
        <v>1299</v>
      </c>
      <c r="AC8" s="2" t="s">
        <v>1300</v>
      </c>
      <c r="AD8" s="1">
        <v>2021</v>
      </c>
      <c r="AE8" s="1" t="s">
        <v>1301</v>
      </c>
      <c r="AF8" s="1" t="s">
        <v>1302</v>
      </c>
      <c r="AG8" s="1" t="s">
        <v>1242</v>
      </c>
      <c r="AH8" s="1" t="s">
        <v>1303</v>
      </c>
      <c r="AI8" s="1" t="s">
        <v>1244</v>
      </c>
      <c r="AJ8" s="1" t="s">
        <v>1292</v>
      </c>
      <c r="AK8" s="2" t="s">
        <v>1304</v>
      </c>
      <c r="AL8" s="1">
        <v>4274</v>
      </c>
      <c r="AM8" s="1" t="s">
        <v>1305</v>
      </c>
      <c r="AN8" s="1" t="s">
        <v>1306</v>
      </c>
      <c r="AO8" s="1" t="s">
        <v>1307</v>
      </c>
      <c r="AP8" s="1" t="s">
        <v>1308</v>
      </c>
      <c r="AQ8" s="2" t="s">
        <v>1309</v>
      </c>
      <c r="AR8" s="2">
        <v>165478</v>
      </c>
      <c r="AS8" s="2">
        <v>386</v>
      </c>
      <c r="AT8" s="2">
        <v>0</v>
      </c>
      <c r="AU8" s="1">
        <v>165092</v>
      </c>
      <c r="AV8" s="1" t="s">
        <v>1237</v>
      </c>
      <c r="AW8" s="1" t="s">
        <v>1250</v>
      </c>
      <c r="AX8" s="1" t="s">
        <v>1310</v>
      </c>
      <c r="AY8" s="1" t="s">
        <v>1749</v>
      </c>
      <c r="AZ8" s="1" t="s">
        <v>1749</v>
      </c>
      <c r="BA8" s="1" t="s">
        <v>1749</v>
      </c>
      <c r="BB8" s="1" t="s">
        <v>1749</v>
      </c>
      <c r="BC8" s="1" t="s">
        <v>1749</v>
      </c>
      <c r="BD8" s="1" t="s">
        <v>1749</v>
      </c>
      <c r="BE8" t="s">
        <v>1749</v>
      </c>
    </row>
    <row r="9" spans="1:59" ht="17.149999999999999" customHeight="1">
      <c r="A9" s="2">
        <v>8</v>
      </c>
      <c r="B9" s="1" t="s">
        <v>1219</v>
      </c>
      <c r="C9" s="1" t="s">
        <v>425</v>
      </c>
      <c r="D9" s="14" t="s">
        <v>1220</v>
      </c>
      <c r="E9" s="1" t="s">
        <v>1221</v>
      </c>
      <c r="F9" s="1" t="s">
        <v>1291</v>
      </c>
      <c r="G9" s="1" t="s">
        <v>1223</v>
      </c>
      <c r="H9" s="1" t="s">
        <v>1224</v>
      </c>
      <c r="I9" s="1" t="s">
        <v>1224</v>
      </c>
      <c r="J9" s="1" t="s">
        <v>1225</v>
      </c>
      <c r="K9" s="1" t="s">
        <v>1226</v>
      </c>
      <c r="L9" s="1" t="s">
        <v>543</v>
      </c>
      <c r="M9" s="1" t="s">
        <v>209</v>
      </c>
      <c r="N9" s="1" t="s">
        <v>1228</v>
      </c>
      <c r="O9" s="1" t="s">
        <v>1229</v>
      </c>
      <c r="P9" s="1" t="s">
        <v>1230</v>
      </c>
      <c r="Q9" s="1" t="s">
        <v>543</v>
      </c>
      <c r="R9" s="1" t="s">
        <v>130</v>
      </c>
      <c r="S9" s="1" t="s">
        <v>1293</v>
      </c>
      <c r="T9" s="1" t="s">
        <v>1311</v>
      </c>
      <c r="U9" s="2" t="s">
        <v>453</v>
      </c>
      <c r="V9" s="1">
        <v>660995</v>
      </c>
      <c r="W9" s="1" t="s">
        <v>1234</v>
      </c>
      <c r="X9" s="1" t="s">
        <v>1235</v>
      </c>
      <c r="Y9" s="1" t="s">
        <v>1236</v>
      </c>
      <c r="Z9" s="1" t="s">
        <v>425</v>
      </c>
      <c r="AA9" s="1" t="s">
        <v>1237</v>
      </c>
      <c r="AB9" s="1" t="s">
        <v>1299</v>
      </c>
      <c r="AC9" s="2" t="s">
        <v>1312</v>
      </c>
      <c r="AD9" s="1">
        <v>20183</v>
      </c>
      <c r="AE9" s="1" t="s">
        <v>1301</v>
      </c>
      <c r="AF9" s="1" t="s">
        <v>1302</v>
      </c>
      <c r="AG9" s="1" t="s">
        <v>1242</v>
      </c>
      <c r="AH9" s="1" t="s">
        <v>1313</v>
      </c>
      <c r="AI9" s="1" t="s">
        <v>1244</v>
      </c>
      <c r="AJ9" s="1" t="s">
        <v>543</v>
      </c>
      <c r="AK9" s="2" t="s">
        <v>1314</v>
      </c>
      <c r="AL9" s="1">
        <v>4665</v>
      </c>
      <c r="AM9" s="1" t="s">
        <v>1315</v>
      </c>
      <c r="AN9" s="1" t="s">
        <v>1316</v>
      </c>
      <c r="AO9" s="1" t="s">
        <v>1317</v>
      </c>
      <c r="AP9" s="1" t="s">
        <v>1318</v>
      </c>
      <c r="AQ9" s="2" t="s">
        <v>1319</v>
      </c>
      <c r="AR9" s="2">
        <v>739409</v>
      </c>
      <c r="AS9" s="2">
        <v>78414</v>
      </c>
      <c r="AT9" s="2">
        <v>0</v>
      </c>
      <c r="AU9" s="1">
        <v>660995</v>
      </c>
      <c r="AV9" s="1" t="s">
        <v>1237</v>
      </c>
      <c r="AW9" s="1" t="s">
        <v>1250</v>
      </c>
      <c r="AX9" s="1" t="s">
        <v>1320</v>
      </c>
      <c r="AY9" s="1" t="s">
        <v>1749</v>
      </c>
      <c r="AZ9" s="1" t="s">
        <v>1749</v>
      </c>
      <c r="BA9" s="1" t="s">
        <v>1749</v>
      </c>
      <c r="BB9" s="1" t="s">
        <v>1749</v>
      </c>
      <c r="BC9" s="1" t="s">
        <v>1749</v>
      </c>
      <c r="BD9" s="1" t="s">
        <v>1749</v>
      </c>
      <c r="BE9" t="s">
        <v>1749</v>
      </c>
    </row>
    <row r="10" spans="1:59" ht="17.149999999999999" customHeight="1">
      <c r="A10" s="2">
        <v>9</v>
      </c>
      <c r="B10" s="1" t="s">
        <v>1219</v>
      </c>
      <c r="C10" s="1" t="s">
        <v>425</v>
      </c>
      <c r="D10" s="14" t="s">
        <v>1220</v>
      </c>
      <c r="E10" s="1" t="s">
        <v>1221</v>
      </c>
      <c r="F10" s="1" t="s">
        <v>1291</v>
      </c>
      <c r="G10" s="1" t="s">
        <v>1223</v>
      </c>
      <c r="H10" s="1" t="s">
        <v>1224</v>
      </c>
      <c r="I10" s="1" t="s">
        <v>1224</v>
      </c>
      <c r="J10" s="1" t="s">
        <v>1225</v>
      </c>
      <c r="K10" s="1" t="s">
        <v>1226</v>
      </c>
      <c r="L10" s="1" t="s">
        <v>1785</v>
      </c>
      <c r="M10" s="1" t="s">
        <v>209</v>
      </c>
      <c r="N10" s="1" t="s">
        <v>1228</v>
      </c>
      <c r="O10" s="1" t="s">
        <v>1229</v>
      </c>
      <c r="P10" s="1" t="s">
        <v>1230</v>
      </c>
      <c r="Q10" s="1" t="s">
        <v>1785</v>
      </c>
      <c r="R10" s="1" t="s">
        <v>130</v>
      </c>
      <c r="S10" s="1" t="s">
        <v>1293</v>
      </c>
      <c r="T10" s="1" t="s">
        <v>1786</v>
      </c>
      <c r="U10" s="2" t="s">
        <v>1787</v>
      </c>
      <c r="V10" s="1">
        <v>768215</v>
      </c>
      <c r="W10" s="1" t="s">
        <v>1296</v>
      </c>
      <c r="X10" s="1" t="s">
        <v>1297</v>
      </c>
      <c r="Y10" s="1" t="s">
        <v>1775</v>
      </c>
      <c r="Z10" s="1" t="s">
        <v>425</v>
      </c>
      <c r="AA10" s="1" t="s">
        <v>1237</v>
      </c>
      <c r="AB10" s="1" t="s">
        <v>1299</v>
      </c>
      <c r="AC10" s="2" t="s">
        <v>1788</v>
      </c>
      <c r="AD10" s="1">
        <v>4181</v>
      </c>
      <c r="AE10" s="1" t="s">
        <v>1301</v>
      </c>
      <c r="AF10" s="1" t="s">
        <v>1302</v>
      </c>
      <c r="AG10" s="1" t="s">
        <v>819</v>
      </c>
      <c r="AH10" s="1" t="s">
        <v>1789</v>
      </c>
      <c r="AI10" s="1" t="s">
        <v>1244</v>
      </c>
      <c r="AJ10" s="1" t="s">
        <v>1790</v>
      </c>
      <c r="AK10" s="2" t="s">
        <v>1791</v>
      </c>
      <c r="AL10" s="1">
        <v>3333</v>
      </c>
      <c r="AM10" s="1" t="s">
        <v>1792</v>
      </c>
      <c r="AN10" s="1" t="s">
        <v>1793</v>
      </c>
      <c r="AO10" s="1" t="s">
        <v>1794</v>
      </c>
      <c r="AP10" s="1" t="s">
        <v>1308</v>
      </c>
      <c r="AQ10" s="2" t="s">
        <v>1795</v>
      </c>
      <c r="AR10" s="2">
        <v>854435</v>
      </c>
      <c r="AS10" s="2">
        <v>86220</v>
      </c>
      <c r="AT10" s="2">
        <v>0</v>
      </c>
      <c r="AU10" s="1">
        <v>768215</v>
      </c>
      <c r="AV10" s="1" t="s">
        <v>1237</v>
      </c>
      <c r="AW10" s="1" t="s">
        <v>1250</v>
      </c>
      <c r="AX10" s="1" t="s">
        <v>1796</v>
      </c>
      <c r="AY10" s="1" t="s">
        <v>1749</v>
      </c>
      <c r="AZ10" s="1" t="s">
        <v>1749</v>
      </c>
      <c r="BA10" s="1" t="s">
        <v>1749</v>
      </c>
      <c r="BB10" s="1" t="s">
        <v>1749</v>
      </c>
      <c r="BC10" s="1" t="s">
        <v>1749</v>
      </c>
      <c r="BD10" s="1" t="s">
        <v>1749</v>
      </c>
      <c r="BE10" t="s">
        <v>1749</v>
      </c>
    </row>
    <row r="11" spans="1:59" ht="17.149999999999999" customHeight="1">
      <c r="A11" s="2">
        <v>10</v>
      </c>
      <c r="B11" s="1" t="s">
        <v>1219</v>
      </c>
      <c r="C11" s="1" t="s">
        <v>425</v>
      </c>
      <c r="D11" s="14" t="s">
        <v>1220</v>
      </c>
      <c r="E11" s="1" t="s">
        <v>1221</v>
      </c>
      <c r="F11" s="1" t="s">
        <v>1291</v>
      </c>
      <c r="G11" s="1" t="s">
        <v>1223</v>
      </c>
      <c r="H11" s="1" t="s">
        <v>1224</v>
      </c>
      <c r="I11" s="1" t="s">
        <v>1224</v>
      </c>
      <c r="J11" s="1" t="s">
        <v>1225</v>
      </c>
      <c r="K11" s="1" t="s">
        <v>1226</v>
      </c>
      <c r="L11" s="1" t="s">
        <v>1321</v>
      </c>
      <c r="M11" s="1" t="s">
        <v>209</v>
      </c>
      <c r="N11" s="1" t="s">
        <v>1228</v>
      </c>
      <c r="O11" s="1" t="s">
        <v>1229</v>
      </c>
      <c r="P11" s="1" t="s">
        <v>1230</v>
      </c>
      <c r="Q11" s="1" t="s">
        <v>1321</v>
      </c>
      <c r="R11" s="1" t="s">
        <v>130</v>
      </c>
      <c r="S11" s="1" t="s">
        <v>1293</v>
      </c>
      <c r="T11" s="1" t="s">
        <v>1322</v>
      </c>
      <c r="U11" s="2" t="s">
        <v>1323</v>
      </c>
      <c r="V11" s="1">
        <v>6390</v>
      </c>
      <c r="W11" s="1" t="s">
        <v>1324</v>
      </c>
      <c r="X11" s="1" t="s">
        <v>1325</v>
      </c>
      <c r="Y11" s="1" t="s">
        <v>1326</v>
      </c>
      <c r="Z11" s="1" t="s">
        <v>425</v>
      </c>
      <c r="AA11" s="1" t="s">
        <v>1237</v>
      </c>
      <c r="AB11" s="1" t="s">
        <v>1299</v>
      </c>
      <c r="AC11" s="2" t="s">
        <v>1327</v>
      </c>
      <c r="AD11" s="1">
        <v>126</v>
      </c>
      <c r="AE11" s="1" t="s">
        <v>1301</v>
      </c>
      <c r="AF11" s="1" t="s">
        <v>1302</v>
      </c>
      <c r="AG11" s="1" t="s">
        <v>1242</v>
      </c>
      <c r="AH11" s="1" t="s">
        <v>1328</v>
      </c>
      <c r="AI11" s="1" t="s">
        <v>1244</v>
      </c>
      <c r="AJ11" s="1" t="s">
        <v>1321</v>
      </c>
      <c r="AK11" s="2" t="s">
        <v>1329</v>
      </c>
      <c r="AL11" s="1">
        <v>3384</v>
      </c>
      <c r="AM11" s="1" t="s">
        <v>1330</v>
      </c>
      <c r="AN11" s="1" t="s">
        <v>1331</v>
      </c>
      <c r="AO11" s="1" t="s">
        <v>1332</v>
      </c>
      <c r="AP11" s="1" t="s">
        <v>1333</v>
      </c>
      <c r="AQ11" s="2" t="s">
        <v>1334</v>
      </c>
      <c r="AR11" s="2">
        <v>23221</v>
      </c>
      <c r="AS11" s="2">
        <v>16831</v>
      </c>
      <c r="AT11" s="2">
        <v>0</v>
      </c>
      <c r="AU11" s="1">
        <v>6390</v>
      </c>
      <c r="AV11" s="1" t="s">
        <v>1237</v>
      </c>
      <c r="AW11" s="1" t="s">
        <v>1250</v>
      </c>
      <c r="AX11" s="1" t="s">
        <v>1335</v>
      </c>
      <c r="AY11" s="1" t="s">
        <v>1749</v>
      </c>
      <c r="AZ11" s="1" t="s">
        <v>1749</v>
      </c>
      <c r="BA11" s="1" t="s">
        <v>1749</v>
      </c>
      <c r="BB11" s="1" t="s">
        <v>1749</v>
      </c>
      <c r="BC11" s="1" t="s">
        <v>1749</v>
      </c>
      <c r="BD11" s="1" t="s">
        <v>1749</v>
      </c>
      <c r="BE11" t="s">
        <v>1749</v>
      </c>
    </row>
    <row r="12" spans="1:59" ht="17.149999999999999" customHeight="1">
      <c r="A12" s="2">
        <v>11</v>
      </c>
      <c r="B12" s="1" t="s">
        <v>1219</v>
      </c>
      <c r="C12" s="1" t="s">
        <v>26147</v>
      </c>
      <c r="D12" s="14" t="s">
        <v>26148</v>
      </c>
      <c r="E12" s="1" t="s">
        <v>1750</v>
      </c>
      <c r="F12" s="1" t="s">
        <v>26149</v>
      </c>
      <c r="G12" s="1" t="s">
        <v>26150</v>
      </c>
      <c r="H12" s="1" t="s">
        <v>7617</v>
      </c>
      <c r="I12" s="1" t="s">
        <v>1736</v>
      </c>
      <c r="J12" s="1" t="s">
        <v>26151</v>
      </c>
      <c r="K12" s="1" t="s">
        <v>26152</v>
      </c>
      <c r="L12" s="1" t="s">
        <v>26153</v>
      </c>
      <c r="M12" s="1" t="s">
        <v>209</v>
      </c>
      <c r="N12" s="1" t="s">
        <v>1228</v>
      </c>
      <c r="O12" s="1" t="s">
        <v>1229</v>
      </c>
      <c r="P12" s="1" t="s">
        <v>1230</v>
      </c>
      <c r="Q12" s="1" t="s">
        <v>26153</v>
      </c>
      <c r="R12" s="1" t="s">
        <v>130</v>
      </c>
      <c r="S12" s="1" t="s">
        <v>1231</v>
      </c>
      <c r="T12" s="1" t="s">
        <v>1232</v>
      </c>
      <c r="U12" s="2" t="s">
        <v>1233</v>
      </c>
      <c r="V12" s="1">
        <v>8878169</v>
      </c>
      <c r="W12" s="1" t="s">
        <v>1234</v>
      </c>
      <c r="X12" s="1" t="s">
        <v>1235</v>
      </c>
      <c r="Y12" s="1" t="s">
        <v>1236</v>
      </c>
      <c r="Z12" s="1" t="s">
        <v>26147</v>
      </c>
      <c r="AA12" s="1" t="s">
        <v>2038</v>
      </c>
      <c r="AB12" s="1" t="s">
        <v>26154</v>
      </c>
      <c r="AC12" s="2"/>
      <c r="AD12" s="1">
        <v>64000</v>
      </c>
      <c r="AE12" s="1" t="s">
        <v>26155</v>
      </c>
      <c r="AF12" s="1" t="s">
        <v>26156</v>
      </c>
      <c r="AG12" s="1" t="s">
        <v>1242</v>
      </c>
      <c r="AH12" s="1" t="s">
        <v>26157</v>
      </c>
      <c r="AI12" s="1" t="s">
        <v>1244</v>
      </c>
      <c r="AJ12" s="1" t="s">
        <v>26153</v>
      </c>
      <c r="AK12" s="2" t="s">
        <v>26158</v>
      </c>
      <c r="AL12" s="1">
        <v>765</v>
      </c>
      <c r="AM12" s="1" t="s">
        <v>1246</v>
      </c>
      <c r="AN12" s="1" t="s">
        <v>26159</v>
      </c>
      <c r="AO12" s="1" t="s">
        <v>26160</v>
      </c>
      <c r="AP12" s="1" t="s">
        <v>26161</v>
      </c>
      <c r="AQ12" s="2" t="s">
        <v>1422</v>
      </c>
      <c r="AR12" s="2">
        <v>9461673</v>
      </c>
      <c r="AS12" s="2">
        <v>583504</v>
      </c>
      <c r="AT12" s="2">
        <v>0</v>
      </c>
      <c r="AU12" s="1">
        <v>8878169</v>
      </c>
      <c r="AV12" s="1" t="s">
        <v>2038</v>
      </c>
      <c r="AW12" s="1" t="s">
        <v>26162</v>
      </c>
      <c r="AX12" s="1"/>
      <c r="AY12" s="1" t="s">
        <v>1749</v>
      </c>
      <c r="AZ12" s="1" t="s">
        <v>1749</v>
      </c>
      <c r="BA12" s="1" t="s">
        <v>1749</v>
      </c>
      <c r="BB12" s="1" t="s">
        <v>1749</v>
      </c>
      <c r="BC12" s="1" t="s">
        <v>1749</v>
      </c>
      <c r="BD12" s="1" t="s">
        <v>1749</v>
      </c>
      <c r="BE12" t="s">
        <v>1749</v>
      </c>
    </row>
    <row r="13" spans="1:59" ht="17.149999999999999" customHeight="1">
      <c r="A13" s="2">
        <v>12</v>
      </c>
      <c r="B13" s="1" t="s">
        <v>1219</v>
      </c>
      <c r="C13" s="1" t="s">
        <v>530</v>
      </c>
      <c r="D13" s="14" t="s">
        <v>1252</v>
      </c>
      <c r="E13" s="1" t="s">
        <v>530</v>
      </c>
      <c r="F13" s="1" t="s">
        <v>1336</v>
      </c>
      <c r="G13" s="1" t="s">
        <v>1254</v>
      </c>
      <c r="H13" s="1" t="s">
        <v>1255</v>
      </c>
      <c r="I13" s="1" t="s">
        <v>1256</v>
      </c>
      <c r="J13" s="1" t="s">
        <v>1257</v>
      </c>
      <c r="K13" s="1" t="s">
        <v>1258</v>
      </c>
      <c r="L13" s="1" t="s">
        <v>1337</v>
      </c>
      <c r="M13" s="1" t="s">
        <v>209</v>
      </c>
      <c r="N13" s="1" t="s">
        <v>1228</v>
      </c>
      <c r="O13" s="1" t="s">
        <v>1229</v>
      </c>
      <c r="P13" s="1" t="s">
        <v>1230</v>
      </c>
      <c r="Q13" s="1" t="s">
        <v>1337</v>
      </c>
      <c r="R13" s="1" t="s">
        <v>130</v>
      </c>
      <c r="S13" s="1" t="s">
        <v>1293</v>
      </c>
      <c r="T13" s="1" t="s">
        <v>1338</v>
      </c>
      <c r="U13" s="2" t="s">
        <v>1339</v>
      </c>
      <c r="V13" s="1">
        <v>112812</v>
      </c>
      <c r="W13" s="1" t="s">
        <v>1324</v>
      </c>
      <c r="X13" s="1" t="s">
        <v>1325</v>
      </c>
      <c r="Y13" s="1" t="s">
        <v>1340</v>
      </c>
      <c r="Z13" s="1" t="s">
        <v>530</v>
      </c>
      <c r="AA13" s="1" t="s">
        <v>1341</v>
      </c>
      <c r="AB13" s="1" t="s">
        <v>1342</v>
      </c>
      <c r="AC13" s="2" t="s">
        <v>1343</v>
      </c>
      <c r="AD13" s="1">
        <v>88293</v>
      </c>
      <c r="AE13" s="1" t="s">
        <v>1344</v>
      </c>
      <c r="AF13" s="1" t="s">
        <v>1345</v>
      </c>
      <c r="AG13" s="1" t="s">
        <v>1242</v>
      </c>
      <c r="AH13" s="1" t="s">
        <v>1346</v>
      </c>
      <c r="AI13" s="1" t="s">
        <v>1244</v>
      </c>
      <c r="AJ13" s="1" t="s">
        <v>1337</v>
      </c>
      <c r="AK13" s="2" t="s">
        <v>1347</v>
      </c>
      <c r="AL13" s="1">
        <v>1841</v>
      </c>
      <c r="AM13" s="1" t="s">
        <v>1348</v>
      </c>
      <c r="AN13" s="1" t="s">
        <v>1349</v>
      </c>
      <c r="AO13" s="1" t="s">
        <v>1350</v>
      </c>
      <c r="AP13" s="1" t="s">
        <v>1351</v>
      </c>
      <c r="AQ13" s="2" t="s">
        <v>1352</v>
      </c>
      <c r="AR13" s="2">
        <v>112812</v>
      </c>
      <c r="AS13" s="2">
        <v>0</v>
      </c>
      <c r="AT13" s="2">
        <v>0</v>
      </c>
      <c r="AU13" s="1">
        <v>112812</v>
      </c>
      <c r="AV13" s="1" t="s">
        <v>1341</v>
      </c>
      <c r="AW13" s="1" t="s">
        <v>1353</v>
      </c>
      <c r="AX13" s="1" t="s">
        <v>1354</v>
      </c>
      <c r="AY13" s="1" t="s">
        <v>1749</v>
      </c>
      <c r="AZ13" s="1" t="s">
        <v>1749</v>
      </c>
      <c r="BA13" s="1" t="s">
        <v>1749</v>
      </c>
      <c r="BB13" s="1" t="s">
        <v>1749</v>
      </c>
      <c r="BC13" s="1" t="s">
        <v>1749</v>
      </c>
      <c r="BD13" s="1" t="s">
        <v>1749</v>
      </c>
      <c r="BE13" t="s">
        <v>1749</v>
      </c>
    </row>
    <row r="14" spans="1:59" ht="17.149999999999999" customHeight="1">
      <c r="A14" s="2">
        <v>13</v>
      </c>
      <c r="B14" s="1" t="s">
        <v>1219</v>
      </c>
      <c r="C14" s="1" t="s">
        <v>530</v>
      </c>
      <c r="D14" s="14" t="s">
        <v>1252</v>
      </c>
      <c r="E14" s="1" t="s">
        <v>530</v>
      </c>
      <c r="F14" s="1" t="s">
        <v>1355</v>
      </c>
      <c r="G14" s="1" t="s">
        <v>1254</v>
      </c>
      <c r="H14" s="1" t="s">
        <v>1255</v>
      </c>
      <c r="I14" s="1" t="s">
        <v>1256</v>
      </c>
      <c r="J14" s="1" t="s">
        <v>1257</v>
      </c>
      <c r="K14" s="1" t="s">
        <v>1258</v>
      </c>
      <c r="L14" s="1" t="s">
        <v>1356</v>
      </c>
      <c r="M14" s="1" t="s">
        <v>209</v>
      </c>
      <c r="N14" s="1" t="s">
        <v>1228</v>
      </c>
      <c r="O14" s="1" t="s">
        <v>1229</v>
      </c>
      <c r="P14" s="1" t="s">
        <v>1230</v>
      </c>
      <c r="Q14" s="1" t="s">
        <v>1356</v>
      </c>
      <c r="R14" s="1" t="s">
        <v>130</v>
      </c>
      <c r="S14" s="1" t="s">
        <v>1293</v>
      </c>
      <c r="T14" s="1" t="s">
        <v>1357</v>
      </c>
      <c r="U14" s="2" t="s">
        <v>1358</v>
      </c>
      <c r="V14" s="1">
        <v>149536</v>
      </c>
      <c r="W14" s="1" t="s">
        <v>1324</v>
      </c>
      <c r="X14" s="1" t="s">
        <v>1325</v>
      </c>
      <c r="Y14" s="1" t="s">
        <v>1340</v>
      </c>
      <c r="Z14" s="1" t="s">
        <v>530</v>
      </c>
      <c r="AA14" s="1" t="s">
        <v>1341</v>
      </c>
      <c r="AB14" s="1" t="s">
        <v>1359</v>
      </c>
      <c r="AC14" s="2" t="s">
        <v>1360</v>
      </c>
      <c r="AD14" s="1">
        <v>49444</v>
      </c>
      <c r="AE14" s="1" t="s">
        <v>1344</v>
      </c>
      <c r="AF14" s="1" t="s">
        <v>1345</v>
      </c>
      <c r="AG14" s="1" t="s">
        <v>1242</v>
      </c>
      <c r="AH14" s="1" t="s">
        <v>1361</v>
      </c>
      <c r="AI14" s="1" t="s">
        <v>1244</v>
      </c>
      <c r="AJ14" s="1" t="s">
        <v>1356</v>
      </c>
      <c r="AK14" s="2" t="s">
        <v>1362</v>
      </c>
      <c r="AL14" s="1">
        <v>222</v>
      </c>
      <c r="AM14" s="1" t="s">
        <v>1363</v>
      </c>
      <c r="AN14" s="1" t="s">
        <v>1364</v>
      </c>
      <c r="AO14" s="1" t="s">
        <v>1365</v>
      </c>
      <c r="AP14" s="1" t="s">
        <v>1366</v>
      </c>
      <c r="AQ14" s="2" t="s">
        <v>1270</v>
      </c>
      <c r="AR14" s="2">
        <v>149536</v>
      </c>
      <c r="AS14" s="2">
        <v>0</v>
      </c>
      <c r="AT14" s="2">
        <v>0</v>
      </c>
      <c r="AU14" s="1">
        <v>149536</v>
      </c>
      <c r="AV14" s="1" t="s">
        <v>1341</v>
      </c>
      <c r="AW14" s="1" t="s">
        <v>1353</v>
      </c>
      <c r="AX14" s="1" t="s">
        <v>1367</v>
      </c>
      <c r="AY14" s="1" t="s">
        <v>1749</v>
      </c>
      <c r="AZ14" s="1" t="s">
        <v>1749</v>
      </c>
      <c r="BA14" s="1" t="s">
        <v>1749</v>
      </c>
      <c r="BB14" s="1" t="s">
        <v>1749</v>
      </c>
      <c r="BC14" s="1" t="s">
        <v>1749</v>
      </c>
      <c r="BD14" s="1" t="s">
        <v>1749</v>
      </c>
      <c r="BE14" t="s">
        <v>1749</v>
      </c>
    </row>
    <row r="15" spans="1:59" ht="17.149999999999999" customHeight="1">
      <c r="A15" s="2">
        <v>14</v>
      </c>
      <c r="B15" s="1" t="s">
        <v>1219</v>
      </c>
      <c r="C15" s="1" t="s">
        <v>425</v>
      </c>
      <c r="D15" s="14" t="s">
        <v>1220</v>
      </c>
      <c r="E15" s="1" t="s">
        <v>1221</v>
      </c>
      <c r="F15" s="1" t="s">
        <v>1291</v>
      </c>
      <c r="G15" s="1" t="s">
        <v>1223</v>
      </c>
      <c r="H15" s="1" t="s">
        <v>1224</v>
      </c>
      <c r="I15" s="1" t="s">
        <v>1224</v>
      </c>
      <c r="J15" s="1" t="s">
        <v>1225</v>
      </c>
      <c r="K15" s="1" t="s">
        <v>1226</v>
      </c>
      <c r="L15" s="1" t="s">
        <v>1368</v>
      </c>
      <c r="M15" s="1" t="s">
        <v>209</v>
      </c>
      <c r="N15" s="1" t="s">
        <v>1228</v>
      </c>
      <c r="O15" s="1" t="s">
        <v>1229</v>
      </c>
      <c r="P15" s="1" t="s">
        <v>1230</v>
      </c>
      <c r="Q15" s="1" t="s">
        <v>1368</v>
      </c>
      <c r="R15" s="1" t="s">
        <v>130</v>
      </c>
      <c r="S15" s="1" t="s">
        <v>1293</v>
      </c>
      <c r="T15" s="1" t="s">
        <v>1369</v>
      </c>
      <c r="U15" s="2" t="s">
        <v>1370</v>
      </c>
      <c r="V15" s="1">
        <v>21874</v>
      </c>
      <c r="W15" s="1" t="s">
        <v>1324</v>
      </c>
      <c r="X15" s="1" t="s">
        <v>1325</v>
      </c>
      <c r="Y15" s="1" t="s">
        <v>1340</v>
      </c>
      <c r="Z15" s="1" t="s">
        <v>425</v>
      </c>
      <c r="AA15" s="1" t="s">
        <v>1237</v>
      </c>
      <c r="AB15" s="1" t="s">
        <v>1299</v>
      </c>
      <c r="AC15" s="2" t="s">
        <v>1371</v>
      </c>
      <c r="AD15" s="1">
        <v>425</v>
      </c>
      <c r="AE15" s="1" t="s">
        <v>1372</v>
      </c>
      <c r="AF15" s="1" t="s">
        <v>1345</v>
      </c>
      <c r="AG15" s="1" t="s">
        <v>1242</v>
      </c>
      <c r="AH15" s="1" t="s">
        <v>1373</v>
      </c>
      <c r="AI15" s="1" t="s">
        <v>1244</v>
      </c>
      <c r="AJ15" s="1" t="s">
        <v>1368</v>
      </c>
      <c r="AK15" s="2" t="s">
        <v>1374</v>
      </c>
      <c r="AL15" s="1">
        <v>3246</v>
      </c>
      <c r="AM15" s="1" t="s">
        <v>1375</v>
      </c>
      <c r="AN15" s="1" t="s">
        <v>1376</v>
      </c>
      <c r="AO15" s="1" t="s">
        <v>1377</v>
      </c>
      <c r="AP15" s="1" t="s">
        <v>1378</v>
      </c>
      <c r="AQ15" s="2" t="s">
        <v>1379</v>
      </c>
      <c r="AR15" s="2">
        <v>21874</v>
      </c>
      <c r="AS15" s="2">
        <v>0</v>
      </c>
      <c r="AT15" s="2">
        <v>0</v>
      </c>
      <c r="AU15" s="1">
        <v>21874</v>
      </c>
      <c r="AV15" s="1" t="s">
        <v>1237</v>
      </c>
      <c r="AW15" s="1" t="s">
        <v>1250</v>
      </c>
      <c r="AX15" s="1" t="s">
        <v>1380</v>
      </c>
      <c r="AY15" s="1" t="s">
        <v>1749</v>
      </c>
      <c r="AZ15" s="1" t="s">
        <v>1749</v>
      </c>
      <c r="BA15" s="1" t="s">
        <v>1749</v>
      </c>
      <c r="BB15" s="1" t="s">
        <v>1749</v>
      </c>
      <c r="BC15" s="1" t="s">
        <v>1749</v>
      </c>
      <c r="BD15" s="1" t="s">
        <v>1749</v>
      </c>
      <c r="BE15" t="s">
        <v>1749</v>
      </c>
    </row>
    <row r="16" spans="1:59" ht="17.149999999999999" customHeight="1">
      <c r="A16" s="2">
        <v>15</v>
      </c>
      <c r="B16" s="1" t="s">
        <v>1219</v>
      </c>
      <c r="C16" s="1" t="s">
        <v>425</v>
      </c>
      <c r="D16" s="14" t="s">
        <v>1220</v>
      </c>
      <c r="E16" s="1" t="s">
        <v>1221</v>
      </c>
      <c r="F16" s="1" t="s">
        <v>1291</v>
      </c>
      <c r="G16" s="1" t="s">
        <v>1223</v>
      </c>
      <c r="H16" s="1" t="s">
        <v>1224</v>
      </c>
      <c r="I16" s="1" t="s">
        <v>1224</v>
      </c>
      <c r="J16" s="1" t="s">
        <v>1225</v>
      </c>
      <c r="K16" s="1" t="s">
        <v>1226</v>
      </c>
      <c r="L16" s="1" t="s">
        <v>1381</v>
      </c>
      <c r="M16" s="1" t="s">
        <v>209</v>
      </c>
      <c r="N16" s="1" t="s">
        <v>1228</v>
      </c>
      <c r="O16" s="1" t="s">
        <v>1229</v>
      </c>
      <c r="P16" s="1" t="s">
        <v>1230</v>
      </c>
      <c r="Q16" s="1" t="s">
        <v>1381</v>
      </c>
      <c r="R16" s="1" t="s">
        <v>130</v>
      </c>
      <c r="S16" s="1" t="s">
        <v>1293</v>
      </c>
      <c r="T16" s="1" t="s">
        <v>1382</v>
      </c>
      <c r="U16" s="2" t="s">
        <v>1383</v>
      </c>
      <c r="V16" s="1">
        <v>59669</v>
      </c>
      <c r="W16" s="1" t="s">
        <v>1324</v>
      </c>
      <c r="X16" s="1" t="s">
        <v>1325</v>
      </c>
      <c r="Y16" s="1" t="s">
        <v>1340</v>
      </c>
      <c r="Z16" s="1" t="s">
        <v>425</v>
      </c>
      <c r="AA16" s="1" t="s">
        <v>1237</v>
      </c>
      <c r="AB16" s="1" t="s">
        <v>1299</v>
      </c>
      <c r="AC16" s="2" t="s">
        <v>1384</v>
      </c>
      <c r="AD16" s="1">
        <v>25257</v>
      </c>
      <c r="AE16" s="1" t="s">
        <v>1385</v>
      </c>
      <c r="AF16" s="1" t="s">
        <v>1345</v>
      </c>
      <c r="AG16" s="1" t="s">
        <v>1242</v>
      </c>
      <c r="AH16" s="1" t="s">
        <v>1386</v>
      </c>
      <c r="AI16" s="1" t="s">
        <v>1244</v>
      </c>
      <c r="AJ16" s="1" t="s">
        <v>1381</v>
      </c>
      <c r="AK16" s="2" t="s">
        <v>1387</v>
      </c>
      <c r="AL16" s="1">
        <v>2302</v>
      </c>
      <c r="AM16" s="1" t="s">
        <v>1388</v>
      </c>
      <c r="AN16" s="1" t="s">
        <v>1389</v>
      </c>
      <c r="AO16" s="1" t="s">
        <v>1390</v>
      </c>
      <c r="AP16" s="1" t="s">
        <v>1391</v>
      </c>
      <c r="AQ16" s="2" t="s">
        <v>1392</v>
      </c>
      <c r="AR16" s="2">
        <v>59669</v>
      </c>
      <c r="AS16" s="2">
        <v>0</v>
      </c>
      <c r="AT16" s="2">
        <v>0</v>
      </c>
      <c r="AU16" s="1">
        <v>59669</v>
      </c>
      <c r="AV16" s="1" t="s">
        <v>1237</v>
      </c>
      <c r="AW16" s="1" t="s">
        <v>1250</v>
      </c>
      <c r="AX16" s="1" t="s">
        <v>1393</v>
      </c>
      <c r="AY16" s="1" t="s">
        <v>1749</v>
      </c>
      <c r="AZ16" s="1" t="s">
        <v>1749</v>
      </c>
      <c r="BA16" s="1" t="s">
        <v>1749</v>
      </c>
      <c r="BB16" s="1" t="s">
        <v>1749</v>
      </c>
      <c r="BC16" s="1" t="s">
        <v>1749</v>
      </c>
      <c r="BD16" s="1" t="s">
        <v>1749</v>
      </c>
      <c r="BE16" t="s">
        <v>1749</v>
      </c>
    </row>
    <row r="17" spans="1:57" ht="17.149999999999999" customHeight="1">
      <c r="A17" s="2">
        <v>16</v>
      </c>
      <c r="B17" s="1" t="s">
        <v>1219</v>
      </c>
      <c r="C17" s="1" t="s">
        <v>425</v>
      </c>
      <c r="D17" s="14" t="s">
        <v>1220</v>
      </c>
      <c r="E17" s="1" t="s">
        <v>1221</v>
      </c>
      <c r="F17" s="1" t="s">
        <v>1291</v>
      </c>
      <c r="G17" s="1" t="s">
        <v>1223</v>
      </c>
      <c r="H17" s="1" t="s">
        <v>1224</v>
      </c>
      <c r="I17" s="1" t="s">
        <v>1224</v>
      </c>
      <c r="J17" s="1" t="s">
        <v>1225</v>
      </c>
      <c r="K17" s="1" t="s">
        <v>1226</v>
      </c>
      <c r="L17" s="1" t="s">
        <v>26163</v>
      </c>
      <c r="M17" s="1" t="s">
        <v>209</v>
      </c>
      <c r="N17" s="1" t="s">
        <v>1228</v>
      </c>
      <c r="O17" s="1" t="s">
        <v>1229</v>
      </c>
      <c r="P17" s="1" t="s">
        <v>1230</v>
      </c>
      <c r="Q17" s="1" t="s">
        <v>26163</v>
      </c>
      <c r="R17" s="1" t="s">
        <v>130</v>
      </c>
      <c r="S17" s="1" t="s">
        <v>1293</v>
      </c>
      <c r="T17" s="1" t="s">
        <v>26164</v>
      </c>
      <c r="U17" s="2" t="s">
        <v>26165</v>
      </c>
      <c r="V17" s="1">
        <v>1210342</v>
      </c>
      <c r="W17" s="1" t="s">
        <v>26166</v>
      </c>
      <c r="X17" s="1" t="s">
        <v>26166</v>
      </c>
      <c r="Y17" s="1" t="s">
        <v>26167</v>
      </c>
      <c r="Z17" s="1" t="s">
        <v>425</v>
      </c>
      <c r="AA17" s="1" t="s">
        <v>1237</v>
      </c>
      <c r="AB17" s="1" t="s">
        <v>1299</v>
      </c>
      <c r="AC17" s="2" t="s">
        <v>26168</v>
      </c>
      <c r="AD17" s="1">
        <v>16495</v>
      </c>
      <c r="AE17" s="1" t="s">
        <v>1344</v>
      </c>
      <c r="AF17" s="1" t="s">
        <v>1345</v>
      </c>
      <c r="AG17" s="1" t="s">
        <v>1242</v>
      </c>
      <c r="AH17" s="1" t="s">
        <v>26169</v>
      </c>
      <c r="AI17" s="1" t="s">
        <v>1244</v>
      </c>
      <c r="AJ17" s="1" t="s">
        <v>26163</v>
      </c>
      <c r="AK17" s="2" t="s">
        <v>26170</v>
      </c>
      <c r="AL17" s="1">
        <v>941</v>
      </c>
      <c r="AM17" s="1" t="s">
        <v>26171</v>
      </c>
      <c r="AN17" s="1" t="s">
        <v>26172</v>
      </c>
      <c r="AO17" s="1" t="s">
        <v>26173</v>
      </c>
      <c r="AP17" s="1" t="s">
        <v>26174</v>
      </c>
      <c r="AQ17" s="2" t="s">
        <v>26175</v>
      </c>
      <c r="AR17" s="2">
        <v>2217821</v>
      </c>
      <c r="AS17" s="2">
        <v>1007479</v>
      </c>
      <c r="AT17" s="2">
        <v>0</v>
      </c>
      <c r="AU17" s="1">
        <v>1210342</v>
      </c>
      <c r="AV17" s="1" t="s">
        <v>1237</v>
      </c>
      <c r="AW17" s="1" t="s">
        <v>1250</v>
      </c>
      <c r="AX17" s="1" t="s">
        <v>26176</v>
      </c>
      <c r="AY17" s="1" t="s">
        <v>1749</v>
      </c>
      <c r="AZ17" s="1" t="s">
        <v>1749</v>
      </c>
      <c r="BA17" s="1" t="s">
        <v>1749</v>
      </c>
      <c r="BB17" s="1" t="s">
        <v>1749</v>
      </c>
      <c r="BC17" s="1" t="s">
        <v>1749</v>
      </c>
      <c r="BD17" s="1" t="s">
        <v>1749</v>
      </c>
      <c r="BE17" t="s">
        <v>1749</v>
      </c>
    </row>
    <row r="18" spans="1:57" ht="17.149999999999999" customHeight="1">
      <c r="A18" s="2">
        <v>17</v>
      </c>
      <c r="B18" s="1" t="s">
        <v>1219</v>
      </c>
      <c r="C18" s="1" t="s">
        <v>425</v>
      </c>
      <c r="D18" s="14" t="s">
        <v>1220</v>
      </c>
      <c r="E18" s="1" t="s">
        <v>1221</v>
      </c>
      <c r="F18" s="1" t="s">
        <v>1291</v>
      </c>
      <c r="G18" s="1" t="s">
        <v>1223</v>
      </c>
      <c r="H18" s="1" t="s">
        <v>1224</v>
      </c>
      <c r="I18" s="1" t="s">
        <v>1224</v>
      </c>
      <c r="J18" s="1" t="s">
        <v>1225</v>
      </c>
      <c r="K18" s="1" t="s">
        <v>1226</v>
      </c>
      <c r="L18" s="1" t="s">
        <v>26177</v>
      </c>
      <c r="M18" s="1" t="s">
        <v>209</v>
      </c>
      <c r="N18" s="1" t="s">
        <v>1462</v>
      </c>
      <c r="O18" s="1" t="s">
        <v>1229</v>
      </c>
      <c r="P18" s="1" t="s">
        <v>1230</v>
      </c>
      <c r="Q18" s="1" t="s">
        <v>26177</v>
      </c>
      <c r="R18" s="1" t="s">
        <v>130</v>
      </c>
      <c r="S18" s="1" t="s">
        <v>1293</v>
      </c>
      <c r="T18" s="1" t="s">
        <v>26178</v>
      </c>
      <c r="U18" s="2" t="s">
        <v>26179</v>
      </c>
      <c r="V18" s="1">
        <v>25795</v>
      </c>
      <c r="W18" s="1" t="s">
        <v>26166</v>
      </c>
      <c r="X18" s="1" t="s">
        <v>26166</v>
      </c>
      <c r="Y18" s="1" t="s">
        <v>26180</v>
      </c>
      <c r="Z18" s="1" t="s">
        <v>425</v>
      </c>
      <c r="AA18" s="1" t="s">
        <v>1237</v>
      </c>
      <c r="AB18" s="1" t="s">
        <v>1238</v>
      </c>
      <c r="AC18" s="2" t="s">
        <v>26181</v>
      </c>
      <c r="AD18" s="1">
        <v>672</v>
      </c>
      <c r="AE18" s="1" t="s">
        <v>1372</v>
      </c>
      <c r="AF18" s="1" t="s">
        <v>1345</v>
      </c>
      <c r="AG18" s="1" t="s">
        <v>1242</v>
      </c>
      <c r="AH18" s="1" t="s">
        <v>26182</v>
      </c>
      <c r="AI18" s="1" t="s">
        <v>1244</v>
      </c>
      <c r="AJ18" s="1" t="s">
        <v>26177</v>
      </c>
      <c r="AK18" s="2" t="s">
        <v>26183</v>
      </c>
      <c r="AL18" s="1">
        <v>2834</v>
      </c>
      <c r="AM18" s="1" t="s">
        <v>26184</v>
      </c>
      <c r="AN18" s="1" t="s">
        <v>26185</v>
      </c>
      <c r="AO18" s="1" t="s">
        <v>26186</v>
      </c>
      <c r="AP18" s="1" t="s">
        <v>26187</v>
      </c>
      <c r="AQ18" s="2" t="s">
        <v>26188</v>
      </c>
      <c r="AR18" s="2">
        <v>25796</v>
      </c>
      <c r="AS18" s="2">
        <v>1</v>
      </c>
      <c r="AT18" s="2">
        <v>0</v>
      </c>
      <c r="AU18" s="1">
        <v>25795</v>
      </c>
      <c r="AV18" s="1" t="s">
        <v>1237</v>
      </c>
      <c r="AW18" s="1" t="s">
        <v>1250</v>
      </c>
      <c r="AX18" s="1" t="s">
        <v>26189</v>
      </c>
      <c r="AY18" s="1" t="s">
        <v>1749</v>
      </c>
      <c r="AZ18" s="1" t="s">
        <v>1749</v>
      </c>
      <c r="BA18" s="1" t="s">
        <v>1749</v>
      </c>
      <c r="BB18" s="1" t="s">
        <v>1749</v>
      </c>
      <c r="BC18" s="1" t="s">
        <v>1749</v>
      </c>
      <c r="BD18" s="1" t="s">
        <v>1749</v>
      </c>
      <c r="BE18" t="s">
        <v>1749</v>
      </c>
    </row>
    <row r="19" spans="1:57" ht="17.149999999999999" customHeight="1">
      <c r="A19" s="2">
        <v>18</v>
      </c>
      <c r="B19" s="1" t="s">
        <v>1219</v>
      </c>
      <c r="C19" s="1" t="s">
        <v>425</v>
      </c>
      <c r="D19" s="14" t="s">
        <v>1220</v>
      </c>
      <c r="E19" s="1" t="s">
        <v>1460</v>
      </c>
      <c r="F19" s="1" t="s">
        <v>1291</v>
      </c>
      <c r="G19" s="1" t="s">
        <v>1223</v>
      </c>
      <c r="H19" s="1" t="s">
        <v>1224</v>
      </c>
      <c r="I19" s="1" t="s">
        <v>1224</v>
      </c>
      <c r="J19" s="1" t="s">
        <v>1225</v>
      </c>
      <c r="K19" s="1" t="s">
        <v>1226</v>
      </c>
      <c r="L19" s="1" t="s">
        <v>810</v>
      </c>
      <c r="M19" s="1" t="s">
        <v>209</v>
      </c>
      <c r="N19" s="1" t="s">
        <v>1462</v>
      </c>
      <c r="O19" s="1" t="s">
        <v>1229</v>
      </c>
      <c r="P19" s="1" t="s">
        <v>1230</v>
      </c>
      <c r="Q19" s="1" t="s">
        <v>810</v>
      </c>
      <c r="R19" s="1" t="s">
        <v>130</v>
      </c>
      <c r="S19" s="1" t="s">
        <v>1231</v>
      </c>
      <c r="T19" s="1" t="s">
        <v>1797</v>
      </c>
      <c r="U19" s="2" t="s">
        <v>812</v>
      </c>
      <c r="V19" s="1">
        <v>12275</v>
      </c>
      <c r="W19" s="1" t="s">
        <v>1324</v>
      </c>
      <c r="X19" s="1" t="s">
        <v>1325</v>
      </c>
      <c r="Y19" s="1" t="s">
        <v>1798</v>
      </c>
      <c r="Z19" s="1" t="s">
        <v>425</v>
      </c>
      <c r="AA19" s="1" t="s">
        <v>1237</v>
      </c>
      <c r="AB19" s="1" t="s">
        <v>1299</v>
      </c>
      <c r="AC19" s="2" t="s">
        <v>1799</v>
      </c>
      <c r="AD19" s="1">
        <v>233</v>
      </c>
      <c r="AE19" s="1" t="s">
        <v>1372</v>
      </c>
      <c r="AF19" s="1" t="s">
        <v>1345</v>
      </c>
      <c r="AG19" s="1" t="s">
        <v>819</v>
      </c>
      <c r="AH19" s="1" t="s">
        <v>1800</v>
      </c>
      <c r="AI19" s="1" t="s">
        <v>1244</v>
      </c>
      <c r="AJ19" s="1" t="s">
        <v>1801</v>
      </c>
      <c r="AK19" s="2" t="s">
        <v>1802</v>
      </c>
      <c r="AL19" s="1">
        <v>3874</v>
      </c>
      <c r="AM19" s="1" t="s">
        <v>1803</v>
      </c>
      <c r="AN19" s="1" t="s">
        <v>1804</v>
      </c>
      <c r="AO19" s="1" t="s">
        <v>1805</v>
      </c>
      <c r="AP19" s="1" t="s">
        <v>1806</v>
      </c>
      <c r="AQ19" s="2" t="s">
        <v>1475</v>
      </c>
      <c r="AR19" s="2">
        <v>12275</v>
      </c>
      <c r="AS19" s="2">
        <v>0</v>
      </c>
      <c r="AT19" s="2">
        <v>0</v>
      </c>
      <c r="AU19" s="1">
        <v>12275</v>
      </c>
      <c r="AV19" s="1" t="s">
        <v>1237</v>
      </c>
      <c r="AW19" s="1" t="s">
        <v>1250</v>
      </c>
      <c r="AX19" s="1" t="s">
        <v>1807</v>
      </c>
      <c r="AY19" s="1" t="s">
        <v>1749</v>
      </c>
      <c r="AZ19" s="1" t="s">
        <v>1749</v>
      </c>
      <c r="BA19" s="1" t="s">
        <v>1749</v>
      </c>
      <c r="BB19" s="1" t="s">
        <v>1749</v>
      </c>
      <c r="BC19" s="1" t="s">
        <v>1749</v>
      </c>
      <c r="BD19" s="1" t="s">
        <v>1749</v>
      </c>
      <c r="BE19" t="s">
        <v>1749</v>
      </c>
    </row>
    <row r="20" spans="1:57" ht="17.149999999999999" customHeight="1">
      <c r="A20" s="2">
        <v>19</v>
      </c>
      <c r="B20" s="1" t="s">
        <v>1219</v>
      </c>
      <c r="C20" s="1" t="s">
        <v>425</v>
      </c>
      <c r="D20" s="14" t="s">
        <v>1220</v>
      </c>
      <c r="E20" s="1" t="s">
        <v>1221</v>
      </c>
      <c r="F20" s="1" t="s">
        <v>1291</v>
      </c>
      <c r="G20" s="1" t="s">
        <v>1223</v>
      </c>
      <c r="H20" s="1" t="s">
        <v>1224</v>
      </c>
      <c r="I20" s="1" t="s">
        <v>1224</v>
      </c>
      <c r="J20" s="1" t="s">
        <v>1225</v>
      </c>
      <c r="K20" s="1" t="s">
        <v>1226</v>
      </c>
      <c r="L20" s="1" t="s">
        <v>1337</v>
      </c>
      <c r="M20" s="1" t="s">
        <v>209</v>
      </c>
      <c r="N20" s="1" t="s">
        <v>1228</v>
      </c>
      <c r="O20" s="1" t="s">
        <v>1229</v>
      </c>
      <c r="P20" s="1" t="s">
        <v>1230</v>
      </c>
      <c r="Q20" s="1" t="s">
        <v>1337</v>
      </c>
      <c r="R20" s="1" t="s">
        <v>130</v>
      </c>
      <c r="S20" s="1" t="s">
        <v>1293</v>
      </c>
      <c r="T20" s="1" t="s">
        <v>1338</v>
      </c>
      <c r="U20" s="2" t="s">
        <v>1339</v>
      </c>
      <c r="V20" s="1">
        <v>112812</v>
      </c>
      <c r="W20" s="1" t="s">
        <v>1324</v>
      </c>
      <c r="X20" s="1" t="s">
        <v>1325</v>
      </c>
      <c r="Y20" s="1" t="s">
        <v>1340</v>
      </c>
      <c r="Z20" s="1" t="s">
        <v>425</v>
      </c>
      <c r="AA20" s="1" t="s">
        <v>1237</v>
      </c>
      <c r="AB20" s="1" t="s">
        <v>1299</v>
      </c>
      <c r="AC20" s="2" t="s">
        <v>1394</v>
      </c>
      <c r="AD20" s="1">
        <v>5000</v>
      </c>
      <c r="AE20" s="1" t="s">
        <v>1395</v>
      </c>
      <c r="AF20" s="1" t="s">
        <v>1345</v>
      </c>
      <c r="AG20" s="1" t="s">
        <v>1242</v>
      </c>
      <c r="AH20" s="1" t="s">
        <v>1396</v>
      </c>
      <c r="AI20" s="1" t="s">
        <v>1244</v>
      </c>
      <c r="AJ20" s="1" t="s">
        <v>1337</v>
      </c>
      <c r="AK20" s="2" t="s">
        <v>1347</v>
      </c>
      <c r="AL20" s="1">
        <v>1841</v>
      </c>
      <c r="AM20" s="1" t="s">
        <v>1348</v>
      </c>
      <c r="AN20" s="1" t="s">
        <v>1397</v>
      </c>
      <c r="AO20" s="1" t="s">
        <v>1350</v>
      </c>
      <c r="AP20" s="1" t="s">
        <v>1398</v>
      </c>
      <c r="AQ20" s="2" t="s">
        <v>1399</v>
      </c>
      <c r="AR20" s="2">
        <v>112812</v>
      </c>
      <c r="AS20" s="2">
        <v>0</v>
      </c>
      <c r="AT20" s="2">
        <v>0</v>
      </c>
      <c r="AU20" s="1">
        <v>112812</v>
      </c>
      <c r="AV20" s="1" t="s">
        <v>1237</v>
      </c>
      <c r="AW20" s="1" t="s">
        <v>1250</v>
      </c>
      <c r="AX20" s="1" t="s">
        <v>1400</v>
      </c>
      <c r="AY20" s="1" t="s">
        <v>1749</v>
      </c>
      <c r="AZ20" s="1" t="s">
        <v>1749</v>
      </c>
      <c r="BA20" s="1" t="s">
        <v>1749</v>
      </c>
      <c r="BB20" s="1" t="s">
        <v>1749</v>
      </c>
      <c r="BC20" s="1" t="s">
        <v>1749</v>
      </c>
      <c r="BD20" s="1" t="s">
        <v>1749</v>
      </c>
      <c r="BE20" t="s">
        <v>1749</v>
      </c>
    </row>
    <row r="21" spans="1:57" ht="17.149999999999999" customHeight="1">
      <c r="A21" s="2">
        <v>20</v>
      </c>
      <c r="B21" s="1" t="s">
        <v>1219</v>
      </c>
      <c r="C21" s="1" t="s">
        <v>425</v>
      </c>
      <c r="D21" s="14" t="s">
        <v>1220</v>
      </c>
      <c r="E21" s="1" t="s">
        <v>1221</v>
      </c>
      <c r="F21" s="1" t="s">
        <v>1291</v>
      </c>
      <c r="G21" s="1" t="s">
        <v>1223</v>
      </c>
      <c r="H21" s="1" t="s">
        <v>1224</v>
      </c>
      <c r="I21" s="1" t="s">
        <v>1224</v>
      </c>
      <c r="J21" s="1" t="s">
        <v>1225</v>
      </c>
      <c r="K21" s="1" t="s">
        <v>1226</v>
      </c>
      <c r="L21" s="1" t="s">
        <v>1401</v>
      </c>
      <c r="M21" s="1" t="s">
        <v>209</v>
      </c>
      <c r="N21" s="1" t="s">
        <v>1228</v>
      </c>
      <c r="O21" s="1" t="s">
        <v>1229</v>
      </c>
      <c r="P21" s="1" t="s">
        <v>1230</v>
      </c>
      <c r="Q21" s="1" t="s">
        <v>1401</v>
      </c>
      <c r="R21" s="1" t="s">
        <v>130</v>
      </c>
      <c r="S21" s="1" t="s">
        <v>1293</v>
      </c>
      <c r="T21" s="1" t="s">
        <v>1402</v>
      </c>
      <c r="U21" s="2" t="s">
        <v>497</v>
      </c>
      <c r="V21" s="1">
        <v>240651</v>
      </c>
      <c r="W21" s="1" t="s">
        <v>1234</v>
      </c>
      <c r="X21" s="1" t="s">
        <v>1235</v>
      </c>
      <c r="Y21" s="1" t="s">
        <v>1403</v>
      </c>
      <c r="Z21" s="1" t="s">
        <v>425</v>
      </c>
      <c r="AA21" s="1" t="s">
        <v>1237</v>
      </c>
      <c r="AB21" s="1" t="s">
        <v>1238</v>
      </c>
      <c r="AC21" s="2" t="s">
        <v>1404</v>
      </c>
      <c r="AD21" s="1">
        <v>21750</v>
      </c>
      <c r="AE21" s="1" t="s">
        <v>1344</v>
      </c>
      <c r="AF21" s="1" t="s">
        <v>1345</v>
      </c>
      <c r="AG21" s="1" t="s">
        <v>1242</v>
      </c>
      <c r="AH21" s="1" t="s">
        <v>1405</v>
      </c>
      <c r="AI21" s="1" t="s">
        <v>1244</v>
      </c>
      <c r="AJ21" s="1" t="s">
        <v>1401</v>
      </c>
      <c r="AK21" s="2" t="s">
        <v>1406</v>
      </c>
      <c r="AL21" s="1">
        <v>1443</v>
      </c>
      <c r="AM21" s="1" t="s">
        <v>1407</v>
      </c>
      <c r="AN21" s="1" t="s">
        <v>1408</v>
      </c>
      <c r="AO21" s="1" t="s">
        <v>1409</v>
      </c>
      <c r="AP21" s="1" t="s">
        <v>1410</v>
      </c>
      <c r="AQ21" s="2" t="s">
        <v>1411</v>
      </c>
      <c r="AR21" s="2">
        <v>300814</v>
      </c>
      <c r="AS21" s="2">
        <v>60163</v>
      </c>
      <c r="AT21" s="2">
        <v>0</v>
      </c>
      <c r="AU21" s="1">
        <v>240651</v>
      </c>
      <c r="AV21" s="1" t="s">
        <v>1237</v>
      </c>
      <c r="AW21" s="1" t="s">
        <v>1250</v>
      </c>
      <c r="AX21" s="1" t="s">
        <v>1412</v>
      </c>
      <c r="AY21" s="1" t="s">
        <v>1749</v>
      </c>
      <c r="AZ21" s="1" t="s">
        <v>1749</v>
      </c>
      <c r="BA21" s="1" t="s">
        <v>1749</v>
      </c>
      <c r="BB21" s="1" t="s">
        <v>1749</v>
      </c>
      <c r="BC21" s="1" t="s">
        <v>1749</v>
      </c>
      <c r="BD21" s="1" t="s">
        <v>1749</v>
      </c>
      <c r="BE21" t="s">
        <v>1749</v>
      </c>
    </row>
    <row r="22" spans="1:57" ht="17.149999999999999" customHeight="1">
      <c r="A22" s="2">
        <v>21</v>
      </c>
      <c r="B22" s="1" t="s">
        <v>1219</v>
      </c>
      <c r="C22" s="1" t="s">
        <v>1273</v>
      </c>
      <c r="D22" s="14" t="s">
        <v>1274</v>
      </c>
      <c r="E22" s="1" t="s">
        <v>1275</v>
      </c>
      <c r="F22" s="1" t="s">
        <v>1413</v>
      </c>
      <c r="G22" s="1" t="s">
        <v>1276</v>
      </c>
      <c r="H22" s="1" t="s">
        <v>1224</v>
      </c>
      <c r="I22" s="1" t="s">
        <v>1224</v>
      </c>
      <c r="J22" s="1" t="s">
        <v>1277</v>
      </c>
      <c r="K22" s="1" t="s">
        <v>1278</v>
      </c>
      <c r="L22" s="1" t="s">
        <v>1227</v>
      </c>
      <c r="M22" s="1" t="s">
        <v>209</v>
      </c>
      <c r="N22" s="1" t="s">
        <v>1228</v>
      </c>
      <c r="O22" s="1" t="s">
        <v>1229</v>
      </c>
      <c r="P22" s="1" t="s">
        <v>1230</v>
      </c>
      <c r="Q22" s="1" t="s">
        <v>1227</v>
      </c>
      <c r="R22" s="1" t="s">
        <v>130</v>
      </c>
      <c r="S22" s="1" t="s">
        <v>1231</v>
      </c>
      <c r="T22" s="1" t="s">
        <v>1232</v>
      </c>
      <c r="U22" s="2" t="s">
        <v>1233</v>
      </c>
      <c r="V22" s="1">
        <v>1268310</v>
      </c>
      <c r="W22" s="1" t="s">
        <v>1234</v>
      </c>
      <c r="X22" s="1" t="s">
        <v>1235</v>
      </c>
      <c r="Y22" s="1" t="s">
        <v>1236</v>
      </c>
      <c r="Z22" s="1" t="s">
        <v>1273</v>
      </c>
      <c r="AA22" s="1" t="s">
        <v>1414</v>
      </c>
      <c r="AB22" s="1" t="s">
        <v>1415</v>
      </c>
      <c r="AC22" s="2" t="s">
        <v>1416</v>
      </c>
      <c r="AD22" s="1">
        <v>70000</v>
      </c>
      <c r="AE22" s="1" t="s">
        <v>1417</v>
      </c>
      <c r="AF22" s="1" t="s">
        <v>1418</v>
      </c>
      <c r="AG22" s="1" t="s">
        <v>1242</v>
      </c>
      <c r="AH22" s="1" t="s">
        <v>1419</v>
      </c>
      <c r="AI22" s="1" t="s">
        <v>1244</v>
      </c>
      <c r="AJ22" s="1" t="s">
        <v>1227</v>
      </c>
      <c r="AK22" s="2" t="s">
        <v>1245</v>
      </c>
      <c r="AL22" s="1">
        <v>765</v>
      </c>
      <c r="AM22" s="1" t="s">
        <v>1246</v>
      </c>
      <c r="AN22" s="1" t="s">
        <v>1247</v>
      </c>
      <c r="AO22" s="1" t="s">
        <v>1420</v>
      </c>
      <c r="AP22" s="1" t="s">
        <v>1421</v>
      </c>
      <c r="AQ22" s="2" t="s">
        <v>1422</v>
      </c>
      <c r="AR22" s="2">
        <v>1351668</v>
      </c>
      <c r="AS22" s="2">
        <v>83358</v>
      </c>
      <c r="AT22" s="2">
        <v>0</v>
      </c>
      <c r="AU22" s="1">
        <v>1268310</v>
      </c>
      <c r="AV22" s="1" t="s">
        <v>1414</v>
      </c>
      <c r="AW22" s="1" t="s">
        <v>1423</v>
      </c>
      <c r="AX22" s="1" t="s">
        <v>1424</v>
      </c>
      <c r="AY22" s="1" t="s">
        <v>1749</v>
      </c>
      <c r="AZ22" s="1" t="s">
        <v>1749</v>
      </c>
      <c r="BA22" s="1" t="s">
        <v>1749</v>
      </c>
      <c r="BB22" s="1" t="s">
        <v>1749</v>
      </c>
      <c r="BC22" s="1" t="s">
        <v>1749</v>
      </c>
      <c r="BD22" s="1" t="s">
        <v>1749</v>
      </c>
      <c r="BE22" t="s">
        <v>1749</v>
      </c>
    </row>
    <row r="23" spans="1:57" ht="17.149999999999999" customHeight="1">
      <c r="A23" s="2">
        <v>22</v>
      </c>
      <c r="B23" s="1" t="s">
        <v>1219</v>
      </c>
      <c r="C23" s="1" t="s">
        <v>1273</v>
      </c>
      <c r="D23" s="14" t="s">
        <v>1274</v>
      </c>
      <c r="E23" s="1" t="s">
        <v>1275</v>
      </c>
      <c r="F23" s="1" t="s">
        <v>1425</v>
      </c>
      <c r="G23" s="1" t="s">
        <v>1276</v>
      </c>
      <c r="H23" s="1" t="s">
        <v>1224</v>
      </c>
      <c r="I23" s="1" t="s">
        <v>1224</v>
      </c>
      <c r="J23" s="1" t="s">
        <v>1277</v>
      </c>
      <c r="K23" s="1" t="s">
        <v>1278</v>
      </c>
      <c r="L23" s="1" t="s">
        <v>1155</v>
      </c>
      <c r="M23" s="1" t="s">
        <v>209</v>
      </c>
      <c r="N23" s="1" t="s">
        <v>1228</v>
      </c>
      <c r="O23" s="1" t="s">
        <v>1229</v>
      </c>
      <c r="P23" s="1" t="s">
        <v>1230</v>
      </c>
      <c r="Q23" s="1" t="s">
        <v>1155</v>
      </c>
      <c r="R23" s="1" t="s">
        <v>130</v>
      </c>
      <c r="S23" s="1" t="s">
        <v>1231</v>
      </c>
      <c r="T23" s="1" t="s">
        <v>1426</v>
      </c>
      <c r="U23" s="2" t="s">
        <v>1427</v>
      </c>
      <c r="V23" s="1">
        <v>315440</v>
      </c>
      <c r="W23" s="1" t="s">
        <v>1324</v>
      </c>
      <c r="X23" s="1" t="s">
        <v>1325</v>
      </c>
      <c r="Y23" s="1" t="s">
        <v>1340</v>
      </c>
      <c r="Z23" s="1" t="s">
        <v>1273</v>
      </c>
      <c r="AA23" s="1" t="s">
        <v>1428</v>
      </c>
      <c r="AB23" s="1" t="s">
        <v>1429</v>
      </c>
      <c r="AC23" s="2" t="s">
        <v>1430</v>
      </c>
      <c r="AD23" s="1">
        <v>50000</v>
      </c>
      <c r="AE23" s="1" t="s">
        <v>1417</v>
      </c>
      <c r="AF23" s="1" t="s">
        <v>1418</v>
      </c>
      <c r="AG23" s="1" t="s">
        <v>1242</v>
      </c>
      <c r="AH23" s="1" t="s">
        <v>1431</v>
      </c>
      <c r="AI23" s="1" t="s">
        <v>1244</v>
      </c>
      <c r="AJ23" s="1" t="s">
        <v>1432</v>
      </c>
      <c r="AK23" s="2" t="s">
        <v>1433</v>
      </c>
      <c r="AL23" s="1">
        <v>349</v>
      </c>
      <c r="AM23" s="1" t="s">
        <v>1434</v>
      </c>
      <c r="AN23" s="1" t="s">
        <v>1435</v>
      </c>
      <c r="AO23" s="1" t="s">
        <v>1436</v>
      </c>
      <c r="AP23" s="1" t="s">
        <v>1437</v>
      </c>
      <c r="AQ23" s="2" t="s">
        <v>1438</v>
      </c>
      <c r="AR23" s="2">
        <v>315440</v>
      </c>
      <c r="AS23" s="2">
        <v>0</v>
      </c>
      <c r="AT23" s="2">
        <v>0</v>
      </c>
      <c r="AU23" s="1">
        <v>315440</v>
      </c>
      <c r="AV23" s="1" t="s">
        <v>1428</v>
      </c>
      <c r="AW23" s="1" t="s">
        <v>1439</v>
      </c>
      <c r="AX23" s="1" t="s">
        <v>1440</v>
      </c>
      <c r="AY23" s="1" t="s">
        <v>1749</v>
      </c>
      <c r="AZ23" s="1" t="s">
        <v>1749</v>
      </c>
      <c r="BA23" s="1" t="s">
        <v>1749</v>
      </c>
      <c r="BB23" s="1" t="s">
        <v>1749</v>
      </c>
      <c r="BC23" s="1" t="s">
        <v>1749</v>
      </c>
      <c r="BD23" s="1" t="s">
        <v>1749</v>
      </c>
      <c r="BE23" t="s">
        <v>1749</v>
      </c>
    </row>
    <row r="24" spans="1:57" ht="17.149999999999999" customHeight="1">
      <c r="A24" s="2">
        <v>23</v>
      </c>
      <c r="B24" s="1" t="s">
        <v>1219</v>
      </c>
      <c r="C24" s="1" t="s">
        <v>1808</v>
      </c>
      <c r="D24" s="14" t="s">
        <v>1809</v>
      </c>
      <c r="E24" s="1" t="s">
        <v>1810</v>
      </c>
      <c r="F24" s="1" t="s">
        <v>1811</v>
      </c>
      <c r="G24" s="1"/>
      <c r="H24" s="1"/>
      <c r="I24" s="1"/>
      <c r="J24" s="1" t="s">
        <v>1812</v>
      </c>
      <c r="K24" s="1"/>
      <c r="L24" s="1" t="s">
        <v>1813</v>
      </c>
      <c r="M24" s="1" t="s">
        <v>209</v>
      </c>
      <c r="N24" s="1" t="s">
        <v>1228</v>
      </c>
      <c r="O24" s="1" t="s">
        <v>1229</v>
      </c>
      <c r="P24" s="1" t="s">
        <v>1230</v>
      </c>
      <c r="Q24" s="1" t="s">
        <v>1813</v>
      </c>
      <c r="R24" s="1" t="s">
        <v>130</v>
      </c>
      <c r="S24" s="1" t="s">
        <v>1293</v>
      </c>
      <c r="T24" s="1" t="s">
        <v>1773</v>
      </c>
      <c r="U24" s="2" t="s">
        <v>1774</v>
      </c>
      <c r="V24" s="1">
        <v>1298121</v>
      </c>
      <c r="W24" s="1" t="s">
        <v>1296</v>
      </c>
      <c r="X24" s="1" t="s">
        <v>1297</v>
      </c>
      <c r="Y24" s="1" t="s">
        <v>1775</v>
      </c>
      <c r="Z24" s="1" t="s">
        <v>1808</v>
      </c>
      <c r="AA24" s="1" t="s">
        <v>1814</v>
      </c>
      <c r="AB24" s="1" t="s">
        <v>1815</v>
      </c>
      <c r="AC24" s="2" t="s">
        <v>1816</v>
      </c>
      <c r="AD24" s="1">
        <v>1877774</v>
      </c>
      <c r="AE24" s="1" t="s">
        <v>1817</v>
      </c>
      <c r="AF24" s="1" t="s">
        <v>1818</v>
      </c>
      <c r="AG24" s="1" t="s">
        <v>819</v>
      </c>
      <c r="AH24" s="1" t="s">
        <v>1819</v>
      </c>
      <c r="AI24" s="1" t="s">
        <v>1244</v>
      </c>
      <c r="AJ24" s="1" t="s">
        <v>1813</v>
      </c>
      <c r="AK24" s="2" t="s">
        <v>1779</v>
      </c>
      <c r="AL24" s="1">
        <v>3440</v>
      </c>
      <c r="AM24" s="1" t="s">
        <v>1820</v>
      </c>
      <c r="AN24" s="1" t="s">
        <v>1781</v>
      </c>
      <c r="AO24" s="1" t="s">
        <v>1821</v>
      </c>
      <c r="AP24" s="1" t="s">
        <v>1822</v>
      </c>
      <c r="AQ24" s="2" t="s">
        <v>1823</v>
      </c>
      <c r="AR24" s="2">
        <v>1502858</v>
      </c>
      <c r="AS24" s="2">
        <v>204737</v>
      </c>
      <c r="AT24" s="2">
        <v>0</v>
      </c>
      <c r="AU24" s="1">
        <v>1298121</v>
      </c>
      <c r="AV24" s="1" t="s">
        <v>1814</v>
      </c>
      <c r="AW24" s="1" t="s">
        <v>1824</v>
      </c>
      <c r="AX24" s="1" t="s">
        <v>1825</v>
      </c>
      <c r="AY24" s="1" t="s">
        <v>1749</v>
      </c>
      <c r="AZ24" s="1" t="s">
        <v>1749</v>
      </c>
      <c r="BA24" s="1" t="s">
        <v>1749</v>
      </c>
      <c r="BB24" s="1" t="s">
        <v>1749</v>
      </c>
      <c r="BC24" s="1" t="s">
        <v>1749</v>
      </c>
      <c r="BD24" s="1" t="s">
        <v>1749</v>
      </c>
      <c r="BE24" t="s">
        <v>1749</v>
      </c>
    </row>
    <row r="25" spans="1:57" ht="17.149999999999999" customHeight="1">
      <c r="A25" s="2">
        <v>24</v>
      </c>
      <c r="B25" s="1" t="s">
        <v>1219</v>
      </c>
      <c r="C25" s="1" t="s">
        <v>26190</v>
      </c>
      <c r="D25" s="14" t="s">
        <v>26191</v>
      </c>
      <c r="E25" s="1" t="s">
        <v>26192</v>
      </c>
      <c r="F25" s="1" t="s">
        <v>26193</v>
      </c>
      <c r="G25" s="1" t="s">
        <v>26194</v>
      </c>
      <c r="H25" s="1" t="s">
        <v>3610</v>
      </c>
      <c r="I25" s="1" t="s">
        <v>2059</v>
      </c>
      <c r="J25" s="1" t="s">
        <v>26195</v>
      </c>
      <c r="K25" s="1" t="s">
        <v>26196</v>
      </c>
      <c r="L25" s="1" t="s">
        <v>26197</v>
      </c>
      <c r="M25" s="1" t="s">
        <v>209</v>
      </c>
      <c r="N25" s="1" t="s">
        <v>1228</v>
      </c>
      <c r="O25" s="1" t="s">
        <v>1228</v>
      </c>
      <c r="P25" s="1" t="s">
        <v>2126</v>
      </c>
      <c r="Q25" s="1" t="s">
        <v>26197</v>
      </c>
      <c r="R25" s="1" t="s">
        <v>130</v>
      </c>
      <c r="S25" s="1" t="s">
        <v>1231</v>
      </c>
      <c r="T25" s="1" t="s">
        <v>2585</v>
      </c>
      <c r="U25" s="2" t="s">
        <v>26198</v>
      </c>
      <c r="V25" s="1">
        <v>9592</v>
      </c>
      <c r="W25" s="1" t="s">
        <v>5512</v>
      </c>
      <c r="X25" s="1" t="s">
        <v>26199</v>
      </c>
      <c r="Y25" s="1" t="s">
        <v>6787</v>
      </c>
      <c r="Z25" s="1" t="s">
        <v>26190</v>
      </c>
      <c r="AA25" s="1" t="s">
        <v>26200</v>
      </c>
      <c r="AB25" s="1"/>
      <c r="AC25" s="2"/>
      <c r="AD25" s="1">
        <v>9592</v>
      </c>
      <c r="AE25" s="1" t="s">
        <v>26201</v>
      </c>
      <c r="AF25" s="1" t="s">
        <v>2585</v>
      </c>
      <c r="AG25" s="1" t="s">
        <v>1242</v>
      </c>
      <c r="AH25" s="1" t="s">
        <v>26202</v>
      </c>
      <c r="AI25" s="1" t="s">
        <v>1749</v>
      </c>
      <c r="AJ25" s="1" t="s">
        <v>1749</v>
      </c>
      <c r="AK25" s="1" t="s">
        <v>1749</v>
      </c>
      <c r="AL25" s="1" t="s">
        <v>1749</v>
      </c>
      <c r="AM25" s="1" t="s">
        <v>1749</v>
      </c>
      <c r="AN25" s="1" t="s">
        <v>1749</v>
      </c>
      <c r="AO25" s="1" t="s">
        <v>1749</v>
      </c>
      <c r="AP25" s="1" t="s">
        <v>1749</v>
      </c>
      <c r="AQ25" s="1" t="s">
        <v>1749</v>
      </c>
      <c r="AR25" s="1" t="s">
        <v>1749</v>
      </c>
      <c r="AS25" s="1" t="s">
        <v>1749</v>
      </c>
      <c r="AT25" s="1" t="s">
        <v>1749</v>
      </c>
      <c r="AU25" s="1" t="s">
        <v>1749</v>
      </c>
      <c r="AV25" s="1" t="s">
        <v>1749</v>
      </c>
      <c r="AW25" s="1" t="s">
        <v>1749</v>
      </c>
      <c r="AX25" s="1" t="s">
        <v>1749</v>
      </c>
      <c r="AY25" s="1" t="s">
        <v>1749</v>
      </c>
      <c r="AZ25" s="1" t="s">
        <v>1749</v>
      </c>
      <c r="BA25" s="1" t="s">
        <v>1749</v>
      </c>
      <c r="BB25" s="1" t="s">
        <v>1749</v>
      </c>
      <c r="BC25" s="1" t="s">
        <v>1749</v>
      </c>
      <c r="BD25" s="1" t="s">
        <v>1749</v>
      </c>
      <c r="BE25" t="s">
        <v>1749</v>
      </c>
    </row>
    <row r="26" spans="1:57" ht="17.149999999999999" customHeight="1">
      <c r="A26" s="2">
        <v>25</v>
      </c>
      <c r="B26" s="1" t="s">
        <v>1219</v>
      </c>
      <c r="C26" s="1" t="s">
        <v>26203</v>
      </c>
      <c r="D26" s="14" t="s">
        <v>26204</v>
      </c>
      <c r="E26" s="1" t="s">
        <v>26203</v>
      </c>
      <c r="F26" s="1" t="s">
        <v>26205</v>
      </c>
      <c r="G26" s="1" t="s">
        <v>2142</v>
      </c>
      <c r="H26" s="1" t="s">
        <v>26206</v>
      </c>
      <c r="I26" s="1" t="s">
        <v>1736</v>
      </c>
      <c r="J26" s="1" t="s">
        <v>26207</v>
      </c>
      <c r="K26" s="1" t="s">
        <v>26208</v>
      </c>
      <c r="L26" s="1" t="s">
        <v>26163</v>
      </c>
      <c r="M26" s="1" t="s">
        <v>209</v>
      </c>
      <c r="N26" s="1" t="s">
        <v>1228</v>
      </c>
      <c r="O26" s="1" t="s">
        <v>1229</v>
      </c>
      <c r="P26" s="1" t="s">
        <v>1230</v>
      </c>
      <c r="Q26" s="1" t="s">
        <v>26163</v>
      </c>
      <c r="R26" s="1" t="s">
        <v>130</v>
      </c>
      <c r="S26" s="1" t="s">
        <v>1293</v>
      </c>
      <c r="T26" s="1" t="s">
        <v>26164</v>
      </c>
      <c r="U26" s="2" t="s">
        <v>26165</v>
      </c>
      <c r="V26" s="1">
        <v>1210342</v>
      </c>
      <c r="W26" s="1" t="s">
        <v>26166</v>
      </c>
      <c r="X26" s="1" t="s">
        <v>26166</v>
      </c>
      <c r="Y26" s="1" t="s">
        <v>26209</v>
      </c>
      <c r="Z26" s="1" t="s">
        <v>26203</v>
      </c>
      <c r="AA26" s="1" t="s">
        <v>26210</v>
      </c>
      <c r="AB26" s="1" t="s">
        <v>26211</v>
      </c>
      <c r="AC26" s="2" t="s">
        <v>26212</v>
      </c>
      <c r="AD26" s="1">
        <v>1359061</v>
      </c>
      <c r="AE26" s="1" t="s">
        <v>26213</v>
      </c>
      <c r="AF26" s="1" t="s">
        <v>5233</v>
      </c>
      <c r="AG26" s="1" t="s">
        <v>1242</v>
      </c>
      <c r="AH26" s="1" t="s">
        <v>26214</v>
      </c>
      <c r="AI26" s="1" t="s">
        <v>1244</v>
      </c>
      <c r="AJ26" s="1" t="s">
        <v>26163</v>
      </c>
      <c r="AK26" s="1" t="s">
        <v>26170</v>
      </c>
      <c r="AL26" s="1" t="s">
        <v>26215</v>
      </c>
      <c r="AM26" s="1" t="s">
        <v>26216</v>
      </c>
      <c r="AN26" s="1" t="s">
        <v>26172</v>
      </c>
      <c r="AO26" s="1" t="s">
        <v>26173</v>
      </c>
      <c r="AP26" s="1" t="s">
        <v>26217</v>
      </c>
      <c r="AQ26" s="2" t="s">
        <v>26218</v>
      </c>
      <c r="AR26" s="2">
        <v>2217821</v>
      </c>
      <c r="AS26" s="2">
        <v>1007479</v>
      </c>
      <c r="AT26" s="2">
        <v>0</v>
      </c>
      <c r="AU26" s="1">
        <v>1210342</v>
      </c>
      <c r="AV26" s="1" t="s">
        <v>26210</v>
      </c>
      <c r="AW26" s="1" t="s">
        <v>26219</v>
      </c>
      <c r="AX26" s="1" t="s">
        <v>26220</v>
      </c>
      <c r="AY26" s="1" t="s">
        <v>1749</v>
      </c>
      <c r="AZ26" s="1" t="s">
        <v>1749</v>
      </c>
      <c r="BA26" s="1" t="s">
        <v>1749</v>
      </c>
      <c r="BB26" s="1" t="s">
        <v>1749</v>
      </c>
      <c r="BC26" s="1" t="s">
        <v>1749</v>
      </c>
      <c r="BD26" s="1" t="s">
        <v>1749</v>
      </c>
      <c r="BE26" t="s">
        <v>1749</v>
      </c>
    </row>
    <row r="27" spans="1:57" ht="17.149999999999999" customHeight="1">
      <c r="A27" s="2">
        <v>26</v>
      </c>
      <c r="B27" s="1" t="s">
        <v>1219</v>
      </c>
      <c r="C27" s="1" t="s">
        <v>1826</v>
      </c>
      <c r="D27" s="14" t="s">
        <v>1827</v>
      </c>
      <c r="E27" s="1" t="s">
        <v>1828</v>
      </c>
      <c r="F27" s="1" t="s">
        <v>1829</v>
      </c>
      <c r="G27" s="1" t="s">
        <v>1830</v>
      </c>
      <c r="H27" s="1" t="s">
        <v>1831</v>
      </c>
      <c r="I27" s="1" t="s">
        <v>1832</v>
      </c>
      <c r="J27" s="1" t="s">
        <v>1833</v>
      </c>
      <c r="K27" s="1" t="s">
        <v>1834</v>
      </c>
      <c r="L27" s="1" t="s">
        <v>1401</v>
      </c>
      <c r="M27" s="1" t="s">
        <v>209</v>
      </c>
      <c r="N27" s="1" t="s">
        <v>1228</v>
      </c>
      <c r="O27" s="1" t="s">
        <v>1229</v>
      </c>
      <c r="P27" s="1" t="s">
        <v>1230</v>
      </c>
      <c r="Q27" s="1" t="s">
        <v>1401</v>
      </c>
      <c r="R27" s="1" t="s">
        <v>130</v>
      </c>
      <c r="S27" s="1" t="s">
        <v>1293</v>
      </c>
      <c r="T27" s="1" t="s">
        <v>1402</v>
      </c>
      <c r="U27" s="2" t="s">
        <v>497</v>
      </c>
      <c r="V27" s="1">
        <v>240651</v>
      </c>
      <c r="W27" s="1" t="s">
        <v>1234</v>
      </c>
      <c r="X27" s="1" t="s">
        <v>1235</v>
      </c>
      <c r="Y27" s="1" t="s">
        <v>1403</v>
      </c>
      <c r="Z27" s="1" t="s">
        <v>1826</v>
      </c>
      <c r="AA27" s="1" t="s">
        <v>1717</v>
      </c>
      <c r="AB27" s="1" t="s">
        <v>1835</v>
      </c>
      <c r="AC27" s="2" t="s">
        <v>1836</v>
      </c>
      <c r="AD27" s="1">
        <v>58925</v>
      </c>
      <c r="AE27" s="1" t="s">
        <v>1837</v>
      </c>
      <c r="AF27" s="1" t="s">
        <v>1838</v>
      </c>
      <c r="AG27" s="1" t="s">
        <v>819</v>
      </c>
      <c r="AH27" s="1" t="s">
        <v>1839</v>
      </c>
      <c r="AI27" s="1" t="s">
        <v>1244</v>
      </c>
      <c r="AJ27" s="1" t="s">
        <v>1401</v>
      </c>
      <c r="AK27" s="2" t="s">
        <v>1406</v>
      </c>
      <c r="AL27" s="1">
        <v>1443</v>
      </c>
      <c r="AM27" s="1" t="s">
        <v>1455</v>
      </c>
      <c r="AN27" s="1" t="s">
        <v>1408</v>
      </c>
      <c r="AO27" s="1" t="s">
        <v>1725</v>
      </c>
      <c r="AP27" s="1" t="s">
        <v>1726</v>
      </c>
      <c r="AQ27" s="2" t="s">
        <v>1840</v>
      </c>
      <c r="AR27" s="2">
        <v>300814</v>
      </c>
      <c r="AS27" s="2">
        <v>60163</v>
      </c>
      <c r="AT27" s="2">
        <v>0</v>
      </c>
      <c r="AU27" s="1">
        <v>240651</v>
      </c>
      <c r="AV27" s="1" t="s">
        <v>1717</v>
      </c>
      <c r="AW27" s="1" t="s">
        <v>1841</v>
      </c>
      <c r="AX27" s="1" t="s">
        <v>1842</v>
      </c>
      <c r="AY27" s="1" t="s">
        <v>1749</v>
      </c>
      <c r="AZ27" s="1" t="s">
        <v>1749</v>
      </c>
      <c r="BA27" s="1" t="s">
        <v>1749</v>
      </c>
      <c r="BB27" s="1" t="s">
        <v>1749</v>
      </c>
      <c r="BC27" s="1" t="s">
        <v>1749</v>
      </c>
      <c r="BD27" s="1" t="s">
        <v>1749</v>
      </c>
      <c r="BE27" t="s">
        <v>1749</v>
      </c>
    </row>
    <row r="28" spans="1:57" ht="17.149999999999999" customHeight="1">
      <c r="A28" s="2">
        <v>27</v>
      </c>
      <c r="B28" s="1" t="s">
        <v>1219</v>
      </c>
      <c r="C28" s="1" t="s">
        <v>1441</v>
      </c>
      <c r="D28" s="14" t="s">
        <v>1442</v>
      </c>
      <c r="E28" s="1" t="s">
        <v>1443</v>
      </c>
      <c r="F28" s="1" t="s">
        <v>1444</v>
      </c>
      <c r="G28" s="1" t="s">
        <v>1445</v>
      </c>
      <c r="H28" s="1"/>
      <c r="I28" s="1" t="s">
        <v>1446</v>
      </c>
      <c r="J28" s="1" t="s">
        <v>1447</v>
      </c>
      <c r="K28" s="1" t="s">
        <v>1448</v>
      </c>
      <c r="L28" s="1" t="s">
        <v>1401</v>
      </c>
      <c r="M28" s="1" t="s">
        <v>209</v>
      </c>
      <c r="N28" s="1" t="s">
        <v>1228</v>
      </c>
      <c r="O28" s="1" t="s">
        <v>1229</v>
      </c>
      <c r="P28" s="1" t="s">
        <v>1230</v>
      </c>
      <c r="Q28" s="1" t="s">
        <v>1401</v>
      </c>
      <c r="R28" s="1" t="s">
        <v>130</v>
      </c>
      <c r="S28" s="1" t="s">
        <v>1293</v>
      </c>
      <c r="T28" s="1" t="s">
        <v>1402</v>
      </c>
      <c r="U28" s="2" t="s">
        <v>497</v>
      </c>
      <c r="V28" s="1">
        <v>240651</v>
      </c>
      <c r="W28" s="1" t="s">
        <v>1234</v>
      </c>
      <c r="X28" s="1" t="s">
        <v>1235</v>
      </c>
      <c r="Y28" s="1" t="s">
        <v>1403</v>
      </c>
      <c r="Z28" s="1" t="s">
        <v>1441</v>
      </c>
      <c r="AA28" s="1" t="s">
        <v>1449</v>
      </c>
      <c r="AB28" s="1" t="s">
        <v>1450</v>
      </c>
      <c r="AC28" s="2" t="s">
        <v>1451</v>
      </c>
      <c r="AD28" s="1">
        <v>2631</v>
      </c>
      <c r="AE28" s="1" t="s">
        <v>1452</v>
      </c>
      <c r="AF28" s="1" t="s">
        <v>1453</v>
      </c>
      <c r="AG28" s="1" t="s">
        <v>1242</v>
      </c>
      <c r="AH28" s="1" t="s">
        <v>1454</v>
      </c>
      <c r="AI28" s="1" t="s">
        <v>1244</v>
      </c>
      <c r="AJ28" s="1" t="s">
        <v>1401</v>
      </c>
      <c r="AK28" s="2" t="s">
        <v>1406</v>
      </c>
      <c r="AL28" s="1">
        <v>1443</v>
      </c>
      <c r="AM28" s="1" t="s">
        <v>1455</v>
      </c>
      <c r="AN28" s="1" t="s">
        <v>1408</v>
      </c>
      <c r="AO28" s="1" t="s">
        <v>1409</v>
      </c>
      <c r="AP28" s="1" t="s">
        <v>1456</v>
      </c>
      <c r="AQ28" s="2" t="s">
        <v>1457</v>
      </c>
      <c r="AR28" s="2">
        <v>300814</v>
      </c>
      <c r="AS28" s="2">
        <v>60163</v>
      </c>
      <c r="AT28" s="2">
        <v>0</v>
      </c>
      <c r="AU28" s="1">
        <v>240651</v>
      </c>
      <c r="AV28" s="1" t="s">
        <v>1449</v>
      </c>
      <c r="AW28" s="1" t="s">
        <v>1458</v>
      </c>
      <c r="AX28" s="1" t="s">
        <v>1459</v>
      </c>
      <c r="AY28" s="1" t="s">
        <v>1749</v>
      </c>
      <c r="AZ28" s="1" t="s">
        <v>1749</v>
      </c>
      <c r="BA28" s="1" t="s">
        <v>1749</v>
      </c>
      <c r="BB28" s="1" t="s">
        <v>1749</v>
      </c>
      <c r="BC28" s="1" t="s">
        <v>1749</v>
      </c>
      <c r="BD28" s="1" t="s">
        <v>1749</v>
      </c>
      <c r="BE28" t="s">
        <v>1749</v>
      </c>
    </row>
    <row r="29" spans="1:57" ht="17.149999999999999" customHeight="1">
      <c r="A29" s="2">
        <v>28</v>
      </c>
      <c r="B29" s="1" t="s">
        <v>1219</v>
      </c>
      <c r="C29" s="1" t="s">
        <v>26190</v>
      </c>
      <c r="D29" s="14" t="s">
        <v>26191</v>
      </c>
      <c r="E29" s="1" t="s">
        <v>26192</v>
      </c>
      <c r="F29" s="1" t="s">
        <v>26221</v>
      </c>
      <c r="G29" s="1" t="s">
        <v>26194</v>
      </c>
      <c r="H29" s="1" t="s">
        <v>3610</v>
      </c>
      <c r="I29" s="1" t="s">
        <v>2059</v>
      </c>
      <c r="J29" s="1" t="s">
        <v>26195</v>
      </c>
      <c r="K29" s="1" t="s">
        <v>26196</v>
      </c>
      <c r="L29" s="1" t="s">
        <v>26197</v>
      </c>
      <c r="M29" s="1" t="s">
        <v>209</v>
      </c>
      <c r="N29" s="1" t="s">
        <v>1228</v>
      </c>
      <c r="O29" s="1" t="s">
        <v>1228</v>
      </c>
      <c r="P29" s="1" t="s">
        <v>2126</v>
      </c>
      <c r="Q29" s="1" t="s">
        <v>26197</v>
      </c>
      <c r="R29" s="1" t="s">
        <v>130</v>
      </c>
      <c r="S29" s="1" t="s">
        <v>1231</v>
      </c>
      <c r="T29" s="1" t="s">
        <v>2585</v>
      </c>
      <c r="U29" s="2" t="s">
        <v>26198</v>
      </c>
      <c r="V29" s="1">
        <v>1125</v>
      </c>
      <c r="W29" s="1" t="s">
        <v>5512</v>
      </c>
      <c r="X29" s="1" t="s">
        <v>26199</v>
      </c>
      <c r="Y29" s="1" t="s">
        <v>6787</v>
      </c>
      <c r="Z29" s="1" t="s">
        <v>26190</v>
      </c>
      <c r="AA29" s="1" t="s">
        <v>26222</v>
      </c>
      <c r="AB29" s="1"/>
      <c r="AC29" s="2"/>
      <c r="AD29" s="1">
        <v>1125</v>
      </c>
      <c r="AE29" s="1" t="s">
        <v>26223</v>
      </c>
      <c r="AF29" s="1" t="s">
        <v>6623</v>
      </c>
      <c r="AG29" s="1" t="s">
        <v>1242</v>
      </c>
      <c r="AH29" s="1" t="s">
        <v>26224</v>
      </c>
      <c r="AI29" s="1" t="s">
        <v>1749</v>
      </c>
      <c r="AJ29" s="1" t="s">
        <v>1749</v>
      </c>
      <c r="AK29" s="1" t="s">
        <v>1749</v>
      </c>
      <c r="AL29" s="1" t="s">
        <v>1749</v>
      </c>
      <c r="AM29" s="1" t="s">
        <v>1749</v>
      </c>
      <c r="AN29" s="1" t="s">
        <v>1749</v>
      </c>
      <c r="AO29" s="1" t="s">
        <v>1749</v>
      </c>
      <c r="AP29" s="1" t="s">
        <v>1749</v>
      </c>
      <c r="AQ29" s="1" t="s">
        <v>1749</v>
      </c>
      <c r="AR29" s="1" t="s">
        <v>1749</v>
      </c>
      <c r="AS29" s="1" t="s">
        <v>1749</v>
      </c>
      <c r="AT29" s="1" t="s">
        <v>1749</v>
      </c>
      <c r="AU29" s="1" t="s">
        <v>1749</v>
      </c>
      <c r="AV29" s="1" t="s">
        <v>1749</v>
      </c>
      <c r="AW29" s="1" t="s">
        <v>1749</v>
      </c>
      <c r="AX29" s="1" t="s">
        <v>1749</v>
      </c>
      <c r="AY29" s="1" t="s">
        <v>1749</v>
      </c>
      <c r="AZ29" s="1" t="s">
        <v>1749</v>
      </c>
      <c r="BA29" s="1" t="s">
        <v>1749</v>
      </c>
      <c r="BB29" s="1" t="s">
        <v>1749</v>
      </c>
      <c r="BC29" s="1" t="s">
        <v>1749</v>
      </c>
      <c r="BD29" s="1" t="s">
        <v>1749</v>
      </c>
      <c r="BE29" t="s">
        <v>1749</v>
      </c>
    </row>
    <row r="30" spans="1:57" ht="17.149999999999999" customHeight="1">
      <c r="A30" s="2">
        <v>29</v>
      </c>
      <c r="B30" s="1" t="s">
        <v>1219</v>
      </c>
      <c r="C30" s="1" t="s">
        <v>26190</v>
      </c>
      <c r="D30" s="14" t="s">
        <v>26191</v>
      </c>
      <c r="E30" s="1" t="s">
        <v>26225</v>
      </c>
      <c r="F30" s="1" t="s">
        <v>26226</v>
      </c>
      <c r="G30" s="1" t="s">
        <v>26194</v>
      </c>
      <c r="H30" s="1" t="s">
        <v>3610</v>
      </c>
      <c r="I30" s="1" t="s">
        <v>2059</v>
      </c>
      <c r="J30" s="1" t="s">
        <v>26195</v>
      </c>
      <c r="K30" s="1" t="s">
        <v>26196</v>
      </c>
      <c r="L30" s="1" t="s">
        <v>26197</v>
      </c>
      <c r="M30" s="1" t="s">
        <v>209</v>
      </c>
      <c r="N30" s="1" t="s">
        <v>1462</v>
      </c>
      <c r="O30" s="1" t="s">
        <v>1228</v>
      </c>
      <c r="P30" s="1" t="s">
        <v>2126</v>
      </c>
      <c r="Q30" s="1" t="s">
        <v>26197</v>
      </c>
      <c r="R30" s="1" t="s">
        <v>130</v>
      </c>
      <c r="S30" s="1" t="s">
        <v>1231</v>
      </c>
      <c r="T30" s="1" t="s">
        <v>2585</v>
      </c>
      <c r="U30" s="2" t="s">
        <v>26198</v>
      </c>
      <c r="V30" s="1">
        <v>284</v>
      </c>
      <c r="W30" s="1" t="s">
        <v>5512</v>
      </c>
      <c r="X30" s="1" t="s">
        <v>26199</v>
      </c>
      <c r="Y30" s="1" t="s">
        <v>6787</v>
      </c>
      <c r="Z30" s="1" t="s">
        <v>26190</v>
      </c>
      <c r="AA30" s="1" t="s">
        <v>26222</v>
      </c>
      <c r="AB30" s="1"/>
      <c r="AC30" s="2"/>
      <c r="AD30" s="1">
        <v>284</v>
      </c>
      <c r="AE30" s="1" t="s">
        <v>26223</v>
      </c>
      <c r="AF30" s="1" t="s">
        <v>6623</v>
      </c>
      <c r="AG30" s="1" t="s">
        <v>1242</v>
      </c>
      <c r="AH30" s="1" t="s">
        <v>26227</v>
      </c>
      <c r="AI30" s="1" t="s">
        <v>1749</v>
      </c>
      <c r="AJ30" s="1" t="s">
        <v>1749</v>
      </c>
      <c r="AK30" s="1" t="s">
        <v>1749</v>
      </c>
      <c r="AL30" s="1" t="s">
        <v>1749</v>
      </c>
      <c r="AM30" s="1" t="s">
        <v>1749</v>
      </c>
      <c r="AN30" s="1" t="s">
        <v>1749</v>
      </c>
      <c r="AO30" s="1" t="s">
        <v>1749</v>
      </c>
      <c r="AP30" s="1" t="s">
        <v>1749</v>
      </c>
      <c r="AQ30" s="1" t="s">
        <v>1749</v>
      </c>
      <c r="AR30" s="1" t="s">
        <v>1749</v>
      </c>
      <c r="AS30" s="1" t="s">
        <v>1749</v>
      </c>
      <c r="AT30" s="1" t="s">
        <v>1749</v>
      </c>
      <c r="AU30" s="1" t="s">
        <v>1749</v>
      </c>
      <c r="AV30" s="1" t="s">
        <v>1749</v>
      </c>
      <c r="AW30" s="1" t="s">
        <v>1749</v>
      </c>
      <c r="AX30" s="1" t="s">
        <v>1749</v>
      </c>
      <c r="AY30" s="1" t="s">
        <v>1749</v>
      </c>
      <c r="AZ30" s="1" t="s">
        <v>1749</v>
      </c>
      <c r="BA30" s="1" t="s">
        <v>1749</v>
      </c>
      <c r="BB30" s="1" t="s">
        <v>1749</v>
      </c>
      <c r="BC30" s="1" t="s">
        <v>1749</v>
      </c>
      <c r="BD30" s="1" t="s">
        <v>1749</v>
      </c>
      <c r="BE30" t="s">
        <v>1749</v>
      </c>
    </row>
    <row r="31" spans="1:57" ht="17.149999999999999" customHeight="1">
      <c r="A31" s="2">
        <v>30</v>
      </c>
      <c r="B31" s="1" t="s">
        <v>1219</v>
      </c>
      <c r="C31" s="1" t="s">
        <v>425</v>
      </c>
      <c r="D31" s="14" t="s">
        <v>1220</v>
      </c>
      <c r="E31" s="1" t="s">
        <v>26228</v>
      </c>
      <c r="F31" s="1" t="s">
        <v>1291</v>
      </c>
      <c r="G31" s="1" t="s">
        <v>1223</v>
      </c>
      <c r="H31" s="1" t="s">
        <v>1224</v>
      </c>
      <c r="I31" s="1" t="s">
        <v>1224</v>
      </c>
      <c r="J31" s="1" t="s">
        <v>1225</v>
      </c>
      <c r="K31" s="1" t="s">
        <v>1226</v>
      </c>
      <c r="L31" s="1" t="s">
        <v>26229</v>
      </c>
      <c r="M31" s="1" t="s">
        <v>209</v>
      </c>
      <c r="N31" s="1" t="s">
        <v>1228</v>
      </c>
      <c r="O31" s="1" t="s">
        <v>1229</v>
      </c>
      <c r="P31" s="1" t="s">
        <v>1230</v>
      </c>
      <c r="Q31" s="1" t="s">
        <v>26229</v>
      </c>
      <c r="R31" s="1" t="s">
        <v>130</v>
      </c>
      <c r="S31" s="1" t="s">
        <v>1293</v>
      </c>
      <c r="T31" s="1" t="s">
        <v>1562</v>
      </c>
      <c r="U31" s="2" t="s">
        <v>1563</v>
      </c>
      <c r="V31" s="1">
        <v>54276</v>
      </c>
      <c r="W31" s="1" t="s">
        <v>1324</v>
      </c>
      <c r="X31" s="1" t="s">
        <v>1325</v>
      </c>
      <c r="Y31" s="1" t="s">
        <v>1340</v>
      </c>
      <c r="Z31" s="1" t="s">
        <v>425</v>
      </c>
      <c r="AA31" s="1" t="s">
        <v>1237</v>
      </c>
      <c r="AB31" s="1" t="s">
        <v>1299</v>
      </c>
      <c r="AC31" s="2"/>
      <c r="AD31" s="1">
        <v>120</v>
      </c>
      <c r="AE31" s="1" t="s">
        <v>26230</v>
      </c>
      <c r="AF31" s="1" t="s">
        <v>1468</v>
      </c>
      <c r="AG31" s="1" t="s">
        <v>1242</v>
      </c>
      <c r="AH31" s="1" t="s">
        <v>26231</v>
      </c>
      <c r="AI31" s="1" t="s">
        <v>1244</v>
      </c>
      <c r="AJ31" s="1" t="s">
        <v>26229</v>
      </c>
      <c r="AK31" s="2" t="s">
        <v>1570</v>
      </c>
      <c r="AL31" s="1">
        <v>4661</v>
      </c>
      <c r="AM31" s="1" t="s">
        <v>1571</v>
      </c>
      <c r="AN31" s="1" t="s">
        <v>1572</v>
      </c>
      <c r="AO31" s="1" t="s">
        <v>26232</v>
      </c>
      <c r="AP31" s="1" t="s">
        <v>1474</v>
      </c>
      <c r="AQ31" s="2" t="s">
        <v>26233</v>
      </c>
      <c r="AR31" s="2">
        <v>54276</v>
      </c>
      <c r="AS31" s="2">
        <v>0</v>
      </c>
      <c r="AT31" s="2">
        <v>0</v>
      </c>
      <c r="AU31" s="1">
        <v>54276</v>
      </c>
      <c r="AV31" s="1" t="s">
        <v>1237</v>
      </c>
      <c r="AW31" s="1" t="s">
        <v>1250</v>
      </c>
      <c r="AX31" s="1" t="s">
        <v>26234</v>
      </c>
      <c r="AY31" s="1" t="s">
        <v>1749</v>
      </c>
      <c r="AZ31" s="1" t="s">
        <v>1749</v>
      </c>
      <c r="BA31" s="1" t="s">
        <v>1749</v>
      </c>
      <c r="BB31" s="1" t="s">
        <v>1749</v>
      </c>
      <c r="BC31" s="1" t="s">
        <v>1749</v>
      </c>
      <c r="BD31" s="1" t="s">
        <v>1749</v>
      </c>
      <c r="BE31" t="s">
        <v>1749</v>
      </c>
    </row>
    <row r="32" spans="1:57" ht="17.149999999999999" customHeight="1">
      <c r="A32" s="2">
        <v>31</v>
      </c>
      <c r="B32" s="1" t="s">
        <v>1219</v>
      </c>
      <c r="C32" s="1" t="s">
        <v>425</v>
      </c>
      <c r="D32" s="14" t="s">
        <v>1220</v>
      </c>
      <c r="E32" s="1" t="s">
        <v>1460</v>
      </c>
      <c r="F32" s="1" t="s">
        <v>1291</v>
      </c>
      <c r="G32" s="1" t="s">
        <v>1223</v>
      </c>
      <c r="H32" s="1" t="s">
        <v>1224</v>
      </c>
      <c r="I32" s="1" t="s">
        <v>1224</v>
      </c>
      <c r="J32" s="1" t="s">
        <v>1225</v>
      </c>
      <c r="K32" s="1" t="s">
        <v>1226</v>
      </c>
      <c r="L32" s="1" t="s">
        <v>1461</v>
      </c>
      <c r="M32" s="1" t="s">
        <v>209</v>
      </c>
      <c r="N32" s="1" t="s">
        <v>1462</v>
      </c>
      <c r="O32" s="1" t="s">
        <v>1229</v>
      </c>
      <c r="P32" s="1" t="s">
        <v>1230</v>
      </c>
      <c r="Q32" s="1" t="s">
        <v>1461</v>
      </c>
      <c r="R32" s="1" t="s">
        <v>130</v>
      </c>
      <c r="S32" s="1" t="s">
        <v>1231</v>
      </c>
      <c r="T32" s="1" t="s">
        <v>1463</v>
      </c>
      <c r="U32" s="2" t="s">
        <v>1464</v>
      </c>
      <c r="V32" s="1">
        <v>3901</v>
      </c>
      <c r="W32" s="1" t="s">
        <v>1324</v>
      </c>
      <c r="X32" s="1" t="s">
        <v>1325</v>
      </c>
      <c r="Y32" s="1" t="s">
        <v>1465</v>
      </c>
      <c r="Z32" s="1" t="s">
        <v>425</v>
      </c>
      <c r="AA32" s="1" t="s">
        <v>1237</v>
      </c>
      <c r="AB32" s="1" t="s">
        <v>1299</v>
      </c>
      <c r="AC32" s="2" t="s">
        <v>1466</v>
      </c>
      <c r="AD32" s="1">
        <v>139</v>
      </c>
      <c r="AE32" s="1" t="s">
        <v>1467</v>
      </c>
      <c r="AF32" s="1" t="s">
        <v>1468</v>
      </c>
      <c r="AG32" s="1" t="s">
        <v>1242</v>
      </c>
      <c r="AH32" s="1" t="s">
        <v>1469</v>
      </c>
      <c r="AI32" s="1" t="s">
        <v>1244</v>
      </c>
      <c r="AJ32" s="1" t="s">
        <v>1461</v>
      </c>
      <c r="AK32" s="2" t="s">
        <v>1470</v>
      </c>
      <c r="AL32" s="1">
        <v>3110</v>
      </c>
      <c r="AM32" s="1" t="s">
        <v>1471</v>
      </c>
      <c r="AN32" s="1" t="s">
        <v>1472</v>
      </c>
      <c r="AO32" s="1" t="s">
        <v>1473</v>
      </c>
      <c r="AP32" s="1" t="s">
        <v>1474</v>
      </c>
      <c r="AQ32" s="2" t="s">
        <v>1475</v>
      </c>
      <c r="AR32" s="2">
        <v>3901</v>
      </c>
      <c r="AS32" s="2">
        <v>0</v>
      </c>
      <c r="AT32" s="2">
        <v>0</v>
      </c>
      <c r="AU32" s="1">
        <v>3901</v>
      </c>
      <c r="AV32" s="1" t="s">
        <v>1237</v>
      </c>
      <c r="AW32" s="1" t="s">
        <v>1250</v>
      </c>
      <c r="AX32" s="1" t="s">
        <v>1476</v>
      </c>
      <c r="AY32" s="1" t="s">
        <v>1749</v>
      </c>
      <c r="AZ32" s="1" t="s">
        <v>1749</v>
      </c>
      <c r="BA32" s="1" t="s">
        <v>1749</v>
      </c>
      <c r="BB32" s="1" t="s">
        <v>1749</v>
      </c>
      <c r="BC32" s="1" t="s">
        <v>1749</v>
      </c>
      <c r="BD32" s="1" t="s">
        <v>1749</v>
      </c>
      <c r="BE32" t="s">
        <v>1749</v>
      </c>
    </row>
    <row r="33" spans="1:57" ht="17.149999999999999" customHeight="1">
      <c r="A33" s="2">
        <v>32</v>
      </c>
      <c r="B33" s="1" t="s">
        <v>1219</v>
      </c>
      <c r="C33" s="1" t="s">
        <v>425</v>
      </c>
      <c r="D33" s="14" t="s">
        <v>1220</v>
      </c>
      <c r="E33" s="1" t="s">
        <v>1221</v>
      </c>
      <c r="F33" s="1" t="s">
        <v>1291</v>
      </c>
      <c r="G33" s="1" t="s">
        <v>1223</v>
      </c>
      <c r="H33" s="1" t="s">
        <v>1224</v>
      </c>
      <c r="I33" s="1" t="s">
        <v>1224</v>
      </c>
      <c r="J33" s="1" t="s">
        <v>1225</v>
      </c>
      <c r="K33" s="1" t="s">
        <v>1226</v>
      </c>
      <c r="L33" s="1" t="s">
        <v>26235</v>
      </c>
      <c r="M33" s="1" t="s">
        <v>209</v>
      </c>
      <c r="N33" s="1" t="s">
        <v>1462</v>
      </c>
      <c r="O33" s="1" t="s">
        <v>1228</v>
      </c>
      <c r="P33" s="1" t="s">
        <v>2126</v>
      </c>
      <c r="Q33" s="1" t="s">
        <v>26235</v>
      </c>
      <c r="R33" s="1" t="s">
        <v>130</v>
      </c>
      <c r="S33" s="1" t="s">
        <v>1231</v>
      </c>
      <c r="T33" s="1" t="s">
        <v>26236</v>
      </c>
      <c r="U33" s="2" t="s">
        <v>26237</v>
      </c>
      <c r="V33" s="1">
        <v>32719</v>
      </c>
      <c r="W33" s="1" t="s">
        <v>1324</v>
      </c>
      <c r="X33" s="1" t="s">
        <v>1325</v>
      </c>
      <c r="Y33" s="1" t="s">
        <v>6787</v>
      </c>
      <c r="Z33" s="1" t="s">
        <v>425</v>
      </c>
      <c r="AA33" s="1" t="s">
        <v>26238</v>
      </c>
      <c r="AB33" s="1" t="s">
        <v>26239</v>
      </c>
      <c r="AC33" s="2"/>
      <c r="AD33" s="1">
        <v>32719</v>
      </c>
      <c r="AE33" s="1" t="s">
        <v>26240</v>
      </c>
      <c r="AF33" s="1" t="s">
        <v>1468</v>
      </c>
      <c r="AG33" s="1" t="s">
        <v>1242</v>
      </c>
      <c r="AH33" s="1" t="s">
        <v>26241</v>
      </c>
      <c r="AI33" s="1" t="s">
        <v>1749</v>
      </c>
      <c r="AJ33" s="1" t="s">
        <v>1749</v>
      </c>
      <c r="AK33" s="1" t="s">
        <v>1749</v>
      </c>
      <c r="AL33" s="1" t="s">
        <v>1749</v>
      </c>
      <c r="AM33" s="1" t="s">
        <v>1749</v>
      </c>
      <c r="AN33" s="1" t="s">
        <v>1749</v>
      </c>
      <c r="AO33" s="1" t="s">
        <v>1749</v>
      </c>
      <c r="AP33" s="1" t="s">
        <v>1749</v>
      </c>
      <c r="AQ33" s="1" t="s">
        <v>1749</v>
      </c>
      <c r="AR33" s="1" t="s">
        <v>1749</v>
      </c>
      <c r="AS33" s="1" t="s">
        <v>1749</v>
      </c>
      <c r="AT33" s="1" t="s">
        <v>1749</v>
      </c>
      <c r="AU33" s="1" t="s">
        <v>1749</v>
      </c>
      <c r="AV33" s="1" t="s">
        <v>1749</v>
      </c>
      <c r="AW33" s="1" t="s">
        <v>1749</v>
      </c>
      <c r="AX33" s="1" t="s">
        <v>1749</v>
      </c>
      <c r="AY33" s="1" t="s">
        <v>1749</v>
      </c>
      <c r="AZ33" s="1" t="s">
        <v>1749</v>
      </c>
      <c r="BA33" s="1" t="s">
        <v>1749</v>
      </c>
      <c r="BB33" s="1" t="s">
        <v>1749</v>
      </c>
      <c r="BC33" s="1" t="s">
        <v>1749</v>
      </c>
      <c r="BD33" s="1" t="s">
        <v>1749</v>
      </c>
      <c r="BE33" t="s">
        <v>1749</v>
      </c>
    </row>
    <row r="34" spans="1:57" ht="17.149999999999999" customHeight="1">
      <c r="A34" s="2">
        <v>33</v>
      </c>
      <c r="B34" s="1" t="s">
        <v>1219</v>
      </c>
      <c r="C34" s="1" t="s">
        <v>1477</v>
      </c>
      <c r="D34" s="14" t="s">
        <v>1478</v>
      </c>
      <c r="E34" s="1" t="s">
        <v>1479</v>
      </c>
      <c r="F34" s="1" t="s">
        <v>1480</v>
      </c>
      <c r="G34" s="1" t="s">
        <v>1481</v>
      </c>
      <c r="H34" s="1" t="s">
        <v>1482</v>
      </c>
      <c r="I34" s="1" t="s">
        <v>1483</v>
      </c>
      <c r="J34" s="1" t="s">
        <v>1484</v>
      </c>
      <c r="K34" s="1" t="s">
        <v>1485</v>
      </c>
      <c r="L34" s="1" t="s">
        <v>1381</v>
      </c>
      <c r="M34" s="1" t="s">
        <v>209</v>
      </c>
      <c r="N34" s="1" t="s">
        <v>1228</v>
      </c>
      <c r="O34" s="1" t="s">
        <v>1229</v>
      </c>
      <c r="P34" s="1" t="s">
        <v>1230</v>
      </c>
      <c r="Q34" s="1" t="s">
        <v>1381</v>
      </c>
      <c r="R34" s="1" t="s">
        <v>130</v>
      </c>
      <c r="S34" s="1" t="s">
        <v>1293</v>
      </c>
      <c r="T34" s="1" t="s">
        <v>1382</v>
      </c>
      <c r="U34" s="2" t="s">
        <v>1383</v>
      </c>
      <c r="V34" s="1">
        <v>59669</v>
      </c>
      <c r="W34" s="1" t="s">
        <v>1324</v>
      </c>
      <c r="X34" s="1" t="s">
        <v>1325</v>
      </c>
      <c r="Y34" s="1" t="s">
        <v>1486</v>
      </c>
      <c r="Z34" s="1" t="s">
        <v>1477</v>
      </c>
      <c r="AA34" s="1" t="s">
        <v>1487</v>
      </c>
      <c r="AB34" s="1" t="s">
        <v>1488</v>
      </c>
      <c r="AC34" s="2" t="s">
        <v>1489</v>
      </c>
      <c r="AD34" s="1">
        <v>40619</v>
      </c>
      <c r="AE34" s="1" t="s">
        <v>1490</v>
      </c>
      <c r="AF34" s="1" t="s">
        <v>1468</v>
      </c>
      <c r="AG34" s="1" t="s">
        <v>1242</v>
      </c>
      <c r="AH34" s="1" t="s">
        <v>1491</v>
      </c>
      <c r="AI34" s="1" t="s">
        <v>1244</v>
      </c>
      <c r="AJ34" s="1" t="s">
        <v>1381</v>
      </c>
      <c r="AK34" s="2" t="s">
        <v>1387</v>
      </c>
      <c r="AL34" s="1">
        <v>2302</v>
      </c>
      <c r="AM34" s="1" t="s">
        <v>1492</v>
      </c>
      <c r="AN34" s="1" t="s">
        <v>1493</v>
      </c>
      <c r="AO34" s="1" t="s">
        <v>1494</v>
      </c>
      <c r="AP34" s="1" t="s">
        <v>1495</v>
      </c>
      <c r="AQ34" s="2" t="s">
        <v>1496</v>
      </c>
      <c r="AR34" s="2">
        <v>59669</v>
      </c>
      <c r="AS34" s="2">
        <v>0</v>
      </c>
      <c r="AT34" s="2">
        <v>0</v>
      </c>
      <c r="AU34" s="1">
        <v>59669</v>
      </c>
      <c r="AV34" s="1" t="s">
        <v>1497</v>
      </c>
      <c r="AW34" s="1" t="s">
        <v>1498</v>
      </c>
      <c r="AX34" s="1" t="s">
        <v>1499</v>
      </c>
      <c r="AY34" s="1" t="s">
        <v>1749</v>
      </c>
      <c r="AZ34" s="1" t="s">
        <v>1749</v>
      </c>
      <c r="BA34" s="1" t="s">
        <v>1749</v>
      </c>
      <c r="BB34" s="1" t="s">
        <v>1749</v>
      </c>
      <c r="BC34" s="1" t="s">
        <v>1749</v>
      </c>
      <c r="BD34" s="1" t="s">
        <v>1749</v>
      </c>
      <c r="BE34" t="s">
        <v>1749</v>
      </c>
    </row>
    <row r="35" spans="1:57" ht="17.149999999999999" customHeight="1">
      <c r="A35" s="2">
        <v>34</v>
      </c>
      <c r="B35" s="1" t="s">
        <v>1219</v>
      </c>
      <c r="C35" s="1" t="s">
        <v>432</v>
      </c>
      <c r="D35" s="14" t="s">
        <v>1843</v>
      </c>
      <c r="E35" s="1" t="s">
        <v>1844</v>
      </c>
      <c r="F35" s="1" t="s">
        <v>1845</v>
      </c>
      <c r="G35" s="1" t="s">
        <v>1846</v>
      </c>
      <c r="H35" s="1" t="s">
        <v>1847</v>
      </c>
      <c r="I35" s="1" t="s">
        <v>1848</v>
      </c>
      <c r="J35" s="1" t="s">
        <v>1849</v>
      </c>
      <c r="K35" s="1" t="s">
        <v>1850</v>
      </c>
      <c r="L35" s="1" t="s">
        <v>1851</v>
      </c>
      <c r="M35" s="1" t="s">
        <v>209</v>
      </c>
      <c r="N35" s="1" t="s">
        <v>1228</v>
      </c>
      <c r="O35" s="1" t="s">
        <v>1229</v>
      </c>
      <c r="P35" s="1" t="s">
        <v>1230</v>
      </c>
      <c r="Q35" s="1" t="s">
        <v>1851</v>
      </c>
      <c r="R35" s="1" t="s">
        <v>130</v>
      </c>
      <c r="S35" s="1" t="s">
        <v>1293</v>
      </c>
      <c r="T35" s="1" t="s">
        <v>1512</v>
      </c>
      <c r="U35" s="2" t="s">
        <v>497</v>
      </c>
      <c r="V35" s="1">
        <v>63988</v>
      </c>
      <c r="W35" s="1" t="s">
        <v>1324</v>
      </c>
      <c r="X35" s="1" t="s">
        <v>1513</v>
      </c>
      <c r="Y35" s="1" t="s">
        <v>1852</v>
      </c>
      <c r="Z35" s="1" t="s">
        <v>432</v>
      </c>
      <c r="AA35" s="1" t="s">
        <v>1853</v>
      </c>
      <c r="AB35" s="1"/>
      <c r="AC35" s="2" t="s">
        <v>1854</v>
      </c>
      <c r="AD35" s="1">
        <v>144346</v>
      </c>
      <c r="AE35" s="1" t="s">
        <v>1490</v>
      </c>
      <c r="AF35" s="1" t="s">
        <v>1468</v>
      </c>
      <c r="AG35" s="1" t="s">
        <v>819</v>
      </c>
      <c r="AH35" s="1" t="s">
        <v>1855</v>
      </c>
      <c r="AI35" s="1" t="s">
        <v>1244</v>
      </c>
      <c r="AJ35" s="1" t="s">
        <v>1851</v>
      </c>
      <c r="AK35" s="2" t="s">
        <v>1519</v>
      </c>
      <c r="AL35" s="1">
        <v>835</v>
      </c>
      <c r="AM35" s="1" t="s">
        <v>1520</v>
      </c>
      <c r="AN35" s="1" t="s">
        <v>1521</v>
      </c>
      <c r="AO35" s="1" t="s">
        <v>1856</v>
      </c>
      <c r="AP35" s="1" t="s">
        <v>1857</v>
      </c>
      <c r="AQ35" s="2" t="s">
        <v>1858</v>
      </c>
      <c r="AR35" s="2">
        <v>343439</v>
      </c>
      <c r="AS35" s="2">
        <v>229794</v>
      </c>
      <c r="AT35" s="2">
        <v>49656</v>
      </c>
      <c r="AU35" s="1">
        <v>63988</v>
      </c>
      <c r="AV35" s="1" t="s">
        <v>1853</v>
      </c>
      <c r="AW35" s="1" t="s">
        <v>1859</v>
      </c>
      <c r="AX35" s="1" t="s">
        <v>1860</v>
      </c>
      <c r="AY35" s="1" t="s">
        <v>1749</v>
      </c>
      <c r="AZ35" s="1" t="s">
        <v>1749</v>
      </c>
      <c r="BA35" s="1" t="s">
        <v>1749</v>
      </c>
      <c r="BB35" s="1" t="s">
        <v>1749</v>
      </c>
      <c r="BC35" s="1" t="s">
        <v>1749</v>
      </c>
      <c r="BD35" s="1" t="s">
        <v>1749</v>
      </c>
      <c r="BE35" t="s">
        <v>1749</v>
      </c>
    </row>
    <row r="36" spans="1:57" ht="17.149999999999999" customHeight="1">
      <c r="A36" s="2">
        <v>35</v>
      </c>
      <c r="B36" s="1" t="s">
        <v>1219</v>
      </c>
      <c r="C36" s="1" t="s">
        <v>530</v>
      </c>
      <c r="D36" s="14" t="s">
        <v>1252</v>
      </c>
      <c r="E36" s="1" t="s">
        <v>1500</v>
      </c>
      <c r="F36" s="1" t="s">
        <v>1355</v>
      </c>
      <c r="G36" s="1" t="s">
        <v>1254</v>
      </c>
      <c r="H36" s="1" t="s">
        <v>1255</v>
      </c>
      <c r="I36" s="1" t="s">
        <v>1256</v>
      </c>
      <c r="J36" s="1" t="s">
        <v>1257</v>
      </c>
      <c r="K36" s="1" t="s">
        <v>1258</v>
      </c>
      <c r="L36" s="1" t="s">
        <v>1866</v>
      </c>
      <c r="M36" s="1" t="s">
        <v>209</v>
      </c>
      <c r="N36" s="1" t="s">
        <v>1228</v>
      </c>
      <c r="O36" s="1" t="s">
        <v>1229</v>
      </c>
      <c r="P36" s="1" t="s">
        <v>1230</v>
      </c>
      <c r="Q36" s="1" t="s">
        <v>1866</v>
      </c>
      <c r="R36" s="1" t="s">
        <v>130</v>
      </c>
      <c r="S36" s="1" t="s">
        <v>1293</v>
      </c>
      <c r="T36" s="1" t="s">
        <v>1773</v>
      </c>
      <c r="U36" s="2" t="s">
        <v>1774</v>
      </c>
      <c r="V36" s="1">
        <v>1298121</v>
      </c>
      <c r="W36" s="1" t="s">
        <v>1296</v>
      </c>
      <c r="X36" s="1" t="s">
        <v>1297</v>
      </c>
      <c r="Y36" s="1" t="s">
        <v>1867</v>
      </c>
      <c r="Z36" s="1" t="s">
        <v>530</v>
      </c>
      <c r="AA36" s="1" t="s">
        <v>1868</v>
      </c>
      <c r="AB36" s="1" t="s">
        <v>1869</v>
      </c>
      <c r="AC36" s="2" t="s">
        <v>1870</v>
      </c>
      <c r="AD36" s="1">
        <v>66482</v>
      </c>
      <c r="AE36" s="1" t="s">
        <v>1871</v>
      </c>
      <c r="AF36" s="1" t="s">
        <v>1468</v>
      </c>
      <c r="AG36" s="1" t="s">
        <v>819</v>
      </c>
      <c r="AH36" s="1" t="s">
        <v>1872</v>
      </c>
      <c r="AI36" s="1" t="s">
        <v>1244</v>
      </c>
      <c r="AJ36" s="1" t="s">
        <v>1866</v>
      </c>
      <c r="AK36" s="2" t="s">
        <v>1779</v>
      </c>
      <c r="AL36" s="1">
        <v>3440</v>
      </c>
      <c r="AM36" s="1" t="s">
        <v>1780</v>
      </c>
      <c r="AN36" s="1" t="s">
        <v>1781</v>
      </c>
      <c r="AO36" s="1" t="s">
        <v>1873</v>
      </c>
      <c r="AP36" s="1" t="s">
        <v>1874</v>
      </c>
      <c r="AQ36" s="2" t="s">
        <v>1875</v>
      </c>
      <c r="AR36" s="2">
        <v>1502858</v>
      </c>
      <c r="AS36" s="2">
        <v>204737</v>
      </c>
      <c r="AT36" s="2">
        <v>0</v>
      </c>
      <c r="AU36" s="1">
        <v>1298121</v>
      </c>
      <c r="AV36" s="1" t="s">
        <v>1868</v>
      </c>
      <c r="AW36" s="1" t="s">
        <v>1876</v>
      </c>
      <c r="AX36" s="1" t="s">
        <v>1877</v>
      </c>
      <c r="AY36" s="1" t="s">
        <v>1749</v>
      </c>
      <c r="AZ36" s="1" t="s">
        <v>1749</v>
      </c>
      <c r="BA36" s="1" t="s">
        <v>1749</v>
      </c>
      <c r="BB36" s="1" t="s">
        <v>1749</v>
      </c>
      <c r="BC36" s="1" t="s">
        <v>1749</v>
      </c>
      <c r="BD36" s="1" t="s">
        <v>1749</v>
      </c>
      <c r="BE36" t="s">
        <v>1749</v>
      </c>
    </row>
    <row r="37" spans="1:57" ht="17.149999999999999" customHeight="1">
      <c r="A37" s="2">
        <v>36</v>
      </c>
      <c r="B37" s="1" t="s">
        <v>1219</v>
      </c>
      <c r="C37" s="1" t="s">
        <v>530</v>
      </c>
      <c r="D37" s="14" t="s">
        <v>1252</v>
      </c>
      <c r="E37" s="1" t="s">
        <v>1500</v>
      </c>
      <c r="F37" s="1" t="s">
        <v>1355</v>
      </c>
      <c r="G37" s="1" t="s">
        <v>1254</v>
      </c>
      <c r="H37" s="1" t="s">
        <v>1255</v>
      </c>
      <c r="I37" s="1" t="s">
        <v>1256</v>
      </c>
      <c r="J37" s="1" t="s">
        <v>1257</v>
      </c>
      <c r="K37" s="1" t="s">
        <v>1258</v>
      </c>
      <c r="L37" s="1" t="s">
        <v>1501</v>
      </c>
      <c r="M37" s="1" t="s">
        <v>209</v>
      </c>
      <c r="N37" s="1" t="s">
        <v>1228</v>
      </c>
      <c r="O37" s="1" t="s">
        <v>1229</v>
      </c>
      <c r="P37" s="1" t="s">
        <v>1230</v>
      </c>
      <c r="Q37" s="1" t="s">
        <v>1501</v>
      </c>
      <c r="R37" s="1" t="s">
        <v>130</v>
      </c>
      <c r="S37" s="1" t="s">
        <v>1231</v>
      </c>
      <c r="T37" s="1" t="s">
        <v>1232</v>
      </c>
      <c r="U37" s="2" t="s">
        <v>1233</v>
      </c>
      <c r="V37" s="1">
        <v>1268310</v>
      </c>
      <c r="W37" s="1" t="s">
        <v>1234</v>
      </c>
      <c r="X37" s="1" t="s">
        <v>1235</v>
      </c>
      <c r="Y37" s="1" t="s">
        <v>1236</v>
      </c>
      <c r="Z37" s="1" t="s">
        <v>530</v>
      </c>
      <c r="AA37" s="1" t="s">
        <v>1262</v>
      </c>
      <c r="AB37" s="1" t="s">
        <v>1502</v>
      </c>
      <c r="AC37" s="2" t="s">
        <v>1503</v>
      </c>
      <c r="AD37" s="1">
        <v>60000</v>
      </c>
      <c r="AE37" s="1" t="s">
        <v>1504</v>
      </c>
      <c r="AF37" s="1" t="s">
        <v>1468</v>
      </c>
      <c r="AG37" s="1" t="s">
        <v>1242</v>
      </c>
      <c r="AH37" s="1" t="s">
        <v>1505</v>
      </c>
      <c r="AI37" s="1" t="s">
        <v>1244</v>
      </c>
      <c r="AJ37" s="1" t="s">
        <v>1501</v>
      </c>
      <c r="AK37" s="2" t="s">
        <v>1245</v>
      </c>
      <c r="AL37" s="1">
        <v>765</v>
      </c>
      <c r="AM37" s="1" t="s">
        <v>1506</v>
      </c>
      <c r="AN37" s="1" t="s">
        <v>1247</v>
      </c>
      <c r="AO37" s="1" t="s">
        <v>1507</v>
      </c>
      <c r="AP37" s="1" t="s">
        <v>1508</v>
      </c>
      <c r="AQ37" s="2" t="s">
        <v>1509</v>
      </c>
      <c r="AR37" s="2">
        <v>1351668</v>
      </c>
      <c r="AS37" s="2">
        <v>83358</v>
      </c>
      <c r="AT37" s="2">
        <v>0</v>
      </c>
      <c r="AU37" s="1">
        <v>1268310</v>
      </c>
      <c r="AV37" s="1" t="s">
        <v>1262</v>
      </c>
      <c r="AW37" s="1" t="s">
        <v>1271</v>
      </c>
      <c r="AX37" s="1" t="s">
        <v>1510</v>
      </c>
      <c r="AY37" s="1" t="s">
        <v>1749</v>
      </c>
      <c r="AZ37" s="1" t="s">
        <v>1749</v>
      </c>
      <c r="BA37" s="1" t="s">
        <v>1749</v>
      </c>
      <c r="BB37" s="1" t="s">
        <v>1749</v>
      </c>
      <c r="BC37" s="1" t="s">
        <v>1749</v>
      </c>
      <c r="BD37" s="1" t="s">
        <v>1749</v>
      </c>
      <c r="BE37" t="s">
        <v>1749</v>
      </c>
    </row>
    <row r="38" spans="1:57" ht="17.149999999999999" customHeight="1">
      <c r="A38" s="2">
        <v>37</v>
      </c>
      <c r="B38" s="1" t="s">
        <v>1219</v>
      </c>
      <c r="C38" s="1" t="s">
        <v>530</v>
      </c>
      <c r="D38" s="14" t="s">
        <v>1252</v>
      </c>
      <c r="E38" s="1" t="s">
        <v>530</v>
      </c>
      <c r="F38" s="1" t="s">
        <v>1527</v>
      </c>
      <c r="G38" s="1" t="s">
        <v>1254</v>
      </c>
      <c r="H38" s="1" t="s">
        <v>1255</v>
      </c>
      <c r="I38" s="1" t="s">
        <v>1256</v>
      </c>
      <c r="J38" s="1" t="s">
        <v>1257</v>
      </c>
      <c r="K38" s="1" t="s">
        <v>1258</v>
      </c>
      <c r="L38" s="1" t="s">
        <v>26177</v>
      </c>
      <c r="M38" s="1" t="s">
        <v>209</v>
      </c>
      <c r="N38" s="1" t="s">
        <v>1228</v>
      </c>
      <c r="O38" s="1" t="s">
        <v>1229</v>
      </c>
      <c r="P38" s="1" t="s">
        <v>1230</v>
      </c>
      <c r="Q38" s="1" t="s">
        <v>26177</v>
      </c>
      <c r="R38" s="1" t="s">
        <v>130</v>
      </c>
      <c r="S38" s="1" t="s">
        <v>1293</v>
      </c>
      <c r="T38" s="1" t="s">
        <v>26178</v>
      </c>
      <c r="U38" s="2" t="s">
        <v>26179</v>
      </c>
      <c r="V38" s="1">
        <v>25795</v>
      </c>
      <c r="W38" s="1" t="s">
        <v>26166</v>
      </c>
      <c r="X38" s="1" t="s">
        <v>26166</v>
      </c>
      <c r="Y38" s="1" t="s">
        <v>26242</v>
      </c>
      <c r="Z38" s="1" t="s">
        <v>530</v>
      </c>
      <c r="AA38" s="1" t="s">
        <v>26243</v>
      </c>
      <c r="AB38" s="1" t="s">
        <v>26244</v>
      </c>
      <c r="AC38" s="2" t="s">
        <v>26245</v>
      </c>
      <c r="AD38" s="1">
        <v>37202</v>
      </c>
      <c r="AE38" s="1" t="s">
        <v>1504</v>
      </c>
      <c r="AF38" s="1" t="s">
        <v>1468</v>
      </c>
      <c r="AG38" s="1" t="s">
        <v>1242</v>
      </c>
      <c r="AH38" s="1" t="s">
        <v>26246</v>
      </c>
      <c r="AI38" s="1" t="s">
        <v>1244</v>
      </c>
      <c r="AJ38" s="1" t="s">
        <v>26177</v>
      </c>
      <c r="AK38" s="2" t="s">
        <v>26183</v>
      </c>
      <c r="AL38" s="1">
        <v>2834</v>
      </c>
      <c r="AM38" s="1" t="s">
        <v>26247</v>
      </c>
      <c r="AN38" s="1" t="s">
        <v>26185</v>
      </c>
      <c r="AO38" s="1" t="s">
        <v>26248</v>
      </c>
      <c r="AP38" s="1" t="s">
        <v>26249</v>
      </c>
      <c r="AQ38" s="2" t="s">
        <v>1541</v>
      </c>
      <c r="AR38" s="2">
        <v>25796</v>
      </c>
      <c r="AS38" s="2">
        <v>1</v>
      </c>
      <c r="AT38" s="2">
        <v>0</v>
      </c>
      <c r="AU38" s="1">
        <v>25795</v>
      </c>
      <c r="AV38" s="1" t="s">
        <v>26243</v>
      </c>
      <c r="AW38" s="1" t="s">
        <v>26250</v>
      </c>
      <c r="AX38" s="1" t="s">
        <v>26251</v>
      </c>
      <c r="AY38" s="1" t="s">
        <v>1749</v>
      </c>
      <c r="AZ38" s="1" t="s">
        <v>1749</v>
      </c>
      <c r="BA38" s="1" t="s">
        <v>1749</v>
      </c>
      <c r="BB38" s="1" t="s">
        <v>1749</v>
      </c>
      <c r="BC38" s="1" t="s">
        <v>1749</v>
      </c>
      <c r="BD38" s="1" t="s">
        <v>1749</v>
      </c>
      <c r="BE38" t="s">
        <v>1749</v>
      </c>
    </row>
    <row r="39" spans="1:57" ht="17.149999999999999" customHeight="1">
      <c r="A39" s="2">
        <v>38</v>
      </c>
      <c r="B39" s="1" t="s">
        <v>1219</v>
      </c>
      <c r="C39" s="1" t="s">
        <v>530</v>
      </c>
      <c r="D39" s="14" t="s">
        <v>1252</v>
      </c>
      <c r="E39" s="1" t="s">
        <v>1500</v>
      </c>
      <c r="F39" s="1" t="s">
        <v>1355</v>
      </c>
      <c r="G39" s="1" t="s">
        <v>1254</v>
      </c>
      <c r="H39" s="1" t="s">
        <v>1255</v>
      </c>
      <c r="I39" s="1" t="s">
        <v>1256</v>
      </c>
      <c r="J39" s="1" t="s">
        <v>1257</v>
      </c>
      <c r="K39" s="1" t="s">
        <v>1258</v>
      </c>
      <c r="L39" s="1" t="s">
        <v>1511</v>
      </c>
      <c r="M39" s="1" t="s">
        <v>209</v>
      </c>
      <c r="N39" s="1" t="s">
        <v>1228</v>
      </c>
      <c r="O39" s="1" t="s">
        <v>1229</v>
      </c>
      <c r="P39" s="1" t="s">
        <v>1230</v>
      </c>
      <c r="Q39" s="1" t="s">
        <v>1511</v>
      </c>
      <c r="R39" s="1" t="s">
        <v>130</v>
      </c>
      <c r="S39" s="1" t="s">
        <v>1293</v>
      </c>
      <c r="T39" s="1" t="s">
        <v>1512</v>
      </c>
      <c r="U39" s="2" t="s">
        <v>497</v>
      </c>
      <c r="V39" s="1">
        <v>63988</v>
      </c>
      <c r="W39" s="1" t="s">
        <v>1324</v>
      </c>
      <c r="X39" s="1" t="s">
        <v>1513</v>
      </c>
      <c r="Y39" s="1" t="s">
        <v>1514</v>
      </c>
      <c r="Z39" s="1" t="s">
        <v>530</v>
      </c>
      <c r="AA39" s="1" t="s">
        <v>1515</v>
      </c>
      <c r="AB39" s="1" t="s">
        <v>1516</v>
      </c>
      <c r="AC39" s="2" t="s">
        <v>1517</v>
      </c>
      <c r="AD39" s="1">
        <v>1186</v>
      </c>
      <c r="AE39" s="1" t="s">
        <v>1504</v>
      </c>
      <c r="AF39" s="1" t="s">
        <v>1468</v>
      </c>
      <c r="AG39" s="1" t="s">
        <v>1242</v>
      </c>
      <c r="AH39" s="1" t="s">
        <v>1518</v>
      </c>
      <c r="AI39" s="1" t="s">
        <v>1244</v>
      </c>
      <c r="AJ39" s="1" t="s">
        <v>1511</v>
      </c>
      <c r="AK39" s="2" t="s">
        <v>1519</v>
      </c>
      <c r="AL39" s="1">
        <v>835</v>
      </c>
      <c r="AM39" s="1" t="s">
        <v>1520</v>
      </c>
      <c r="AN39" s="1" t="s">
        <v>1521</v>
      </c>
      <c r="AO39" s="1" t="s">
        <v>1522</v>
      </c>
      <c r="AP39" s="1" t="s">
        <v>1523</v>
      </c>
      <c r="AQ39" s="2" t="s">
        <v>1524</v>
      </c>
      <c r="AR39" s="2">
        <v>343439</v>
      </c>
      <c r="AS39" s="2">
        <v>229794</v>
      </c>
      <c r="AT39" s="2">
        <v>49656</v>
      </c>
      <c r="AU39" s="1">
        <v>63988</v>
      </c>
      <c r="AV39" s="1" t="s">
        <v>1515</v>
      </c>
      <c r="AW39" s="1" t="s">
        <v>1525</v>
      </c>
      <c r="AX39" s="1" t="s">
        <v>1526</v>
      </c>
      <c r="AY39" s="1" t="s">
        <v>1749</v>
      </c>
      <c r="AZ39" s="1" t="s">
        <v>1749</v>
      </c>
      <c r="BA39" s="1" t="s">
        <v>1749</v>
      </c>
      <c r="BB39" s="1" t="s">
        <v>1749</v>
      </c>
      <c r="BC39" s="1" t="s">
        <v>1749</v>
      </c>
      <c r="BD39" s="1" t="s">
        <v>1749</v>
      </c>
      <c r="BE39" t="s">
        <v>1749</v>
      </c>
    </row>
    <row r="40" spans="1:57" ht="17.149999999999999" customHeight="1">
      <c r="A40" s="2">
        <v>39</v>
      </c>
      <c r="B40" s="1" t="s">
        <v>1219</v>
      </c>
      <c r="C40" s="1" t="s">
        <v>530</v>
      </c>
      <c r="D40" s="14" t="s">
        <v>1252</v>
      </c>
      <c r="E40" s="1" t="s">
        <v>530</v>
      </c>
      <c r="F40" s="1" t="s">
        <v>1878</v>
      </c>
      <c r="G40" s="1" t="s">
        <v>1254</v>
      </c>
      <c r="H40" s="1" t="s">
        <v>1255</v>
      </c>
      <c r="I40" s="1" t="s">
        <v>1256</v>
      </c>
      <c r="J40" s="1" t="s">
        <v>1257</v>
      </c>
      <c r="K40" s="1" t="s">
        <v>1258</v>
      </c>
      <c r="L40" s="1" t="s">
        <v>1292</v>
      </c>
      <c r="M40" s="1" t="s">
        <v>209</v>
      </c>
      <c r="N40" s="1" t="s">
        <v>1228</v>
      </c>
      <c r="O40" s="1" t="s">
        <v>1229</v>
      </c>
      <c r="P40" s="1" t="s">
        <v>1230</v>
      </c>
      <c r="Q40" s="1" t="s">
        <v>1292</v>
      </c>
      <c r="R40" s="1" t="s">
        <v>130</v>
      </c>
      <c r="S40" s="1" t="s">
        <v>1293</v>
      </c>
      <c r="T40" s="1" t="s">
        <v>1294</v>
      </c>
      <c r="U40" s="2" t="s">
        <v>1295</v>
      </c>
      <c r="V40" s="1">
        <v>165092</v>
      </c>
      <c r="W40" s="1" t="s">
        <v>1296</v>
      </c>
      <c r="X40" s="1" t="s">
        <v>1297</v>
      </c>
      <c r="Y40" s="1" t="s">
        <v>1879</v>
      </c>
      <c r="Z40" s="1" t="s">
        <v>530</v>
      </c>
      <c r="AA40" s="1" t="s">
        <v>1880</v>
      </c>
      <c r="AB40" s="1" t="s">
        <v>1881</v>
      </c>
      <c r="AC40" s="2" t="s">
        <v>1882</v>
      </c>
      <c r="AD40" s="1">
        <v>7488</v>
      </c>
      <c r="AE40" s="1" t="s">
        <v>1490</v>
      </c>
      <c r="AF40" s="1" t="s">
        <v>1468</v>
      </c>
      <c r="AG40" s="1" t="s">
        <v>819</v>
      </c>
      <c r="AH40" s="1" t="s">
        <v>1883</v>
      </c>
      <c r="AI40" s="1" t="s">
        <v>1244</v>
      </c>
      <c r="AJ40" s="1" t="s">
        <v>1292</v>
      </c>
      <c r="AK40" s="2" t="s">
        <v>1304</v>
      </c>
      <c r="AL40" s="1">
        <v>4274</v>
      </c>
      <c r="AM40" s="1" t="s">
        <v>1305</v>
      </c>
      <c r="AN40" s="1" t="s">
        <v>1306</v>
      </c>
      <c r="AO40" s="1" t="s">
        <v>1884</v>
      </c>
      <c r="AP40" s="1" t="s">
        <v>1885</v>
      </c>
      <c r="AQ40" s="2" t="s">
        <v>1886</v>
      </c>
      <c r="AR40" s="2">
        <v>165478</v>
      </c>
      <c r="AS40" s="2">
        <v>386</v>
      </c>
      <c r="AT40" s="2">
        <v>0</v>
      </c>
      <c r="AU40" s="1">
        <v>165092</v>
      </c>
      <c r="AV40" s="1" t="s">
        <v>1880</v>
      </c>
      <c r="AW40" s="1" t="s">
        <v>1887</v>
      </c>
      <c r="AX40" s="1" t="s">
        <v>1888</v>
      </c>
      <c r="AY40" s="1" t="s">
        <v>1749</v>
      </c>
      <c r="AZ40" s="1" t="s">
        <v>1749</v>
      </c>
      <c r="BA40" s="1" t="s">
        <v>1749</v>
      </c>
      <c r="BB40" s="1" t="s">
        <v>1749</v>
      </c>
      <c r="BC40" s="1" t="s">
        <v>1749</v>
      </c>
      <c r="BD40" s="1" t="s">
        <v>1749</v>
      </c>
      <c r="BE40" t="s">
        <v>1749</v>
      </c>
    </row>
    <row r="41" spans="1:57" ht="17.149999999999999" customHeight="1">
      <c r="A41" s="2">
        <v>40</v>
      </c>
      <c r="B41" s="1" t="s">
        <v>1219</v>
      </c>
      <c r="C41" s="1" t="s">
        <v>530</v>
      </c>
      <c r="D41" s="14" t="s">
        <v>1252</v>
      </c>
      <c r="E41" s="1" t="s">
        <v>530</v>
      </c>
      <c r="F41" s="1" t="s">
        <v>1878</v>
      </c>
      <c r="G41" s="1" t="s">
        <v>1254</v>
      </c>
      <c r="H41" s="1" t="s">
        <v>1255</v>
      </c>
      <c r="I41" s="1" t="s">
        <v>1256</v>
      </c>
      <c r="J41" s="1" t="s">
        <v>1257</v>
      </c>
      <c r="K41" s="1" t="s">
        <v>1258</v>
      </c>
      <c r="L41" s="1" t="s">
        <v>1754</v>
      </c>
      <c r="M41" s="1" t="s">
        <v>209</v>
      </c>
      <c r="N41" s="1" t="s">
        <v>1228</v>
      </c>
      <c r="O41" s="1" t="s">
        <v>1229</v>
      </c>
      <c r="P41" s="1" t="s">
        <v>1230</v>
      </c>
      <c r="Q41" s="1" t="s">
        <v>1754</v>
      </c>
      <c r="R41" s="1" t="s">
        <v>130</v>
      </c>
      <c r="S41" s="1" t="s">
        <v>1293</v>
      </c>
      <c r="T41" s="1" t="s">
        <v>1755</v>
      </c>
      <c r="U41" s="2" t="s">
        <v>1756</v>
      </c>
      <c r="V41" s="1">
        <v>338990</v>
      </c>
      <c r="W41" s="1" t="s">
        <v>1234</v>
      </c>
      <c r="X41" s="1" t="s">
        <v>1235</v>
      </c>
      <c r="Y41" s="1" t="s">
        <v>1889</v>
      </c>
      <c r="Z41" s="1" t="s">
        <v>530</v>
      </c>
      <c r="AA41" s="1" t="s">
        <v>1890</v>
      </c>
      <c r="AB41" s="1" t="s">
        <v>1891</v>
      </c>
      <c r="AC41" s="2" t="s">
        <v>1892</v>
      </c>
      <c r="AD41" s="1">
        <v>4607</v>
      </c>
      <c r="AE41" s="1" t="s">
        <v>1490</v>
      </c>
      <c r="AF41" s="1" t="s">
        <v>1468</v>
      </c>
      <c r="AG41" s="1" t="s">
        <v>819</v>
      </c>
      <c r="AH41" s="1" t="s">
        <v>1893</v>
      </c>
      <c r="AI41" s="1" t="s">
        <v>1244</v>
      </c>
      <c r="AJ41" s="1" t="s">
        <v>1754</v>
      </c>
      <c r="AK41" s="2" t="s">
        <v>1761</v>
      </c>
      <c r="AL41" s="1">
        <v>6637</v>
      </c>
      <c r="AM41" s="1" t="s">
        <v>1894</v>
      </c>
      <c r="AN41" s="1" t="s">
        <v>1895</v>
      </c>
      <c r="AO41" s="1" t="s">
        <v>1507</v>
      </c>
      <c r="AP41" s="1" t="s">
        <v>1508</v>
      </c>
      <c r="AQ41" s="2" t="s">
        <v>1896</v>
      </c>
      <c r="AR41" s="2">
        <v>372273</v>
      </c>
      <c r="AS41" s="2">
        <v>33283</v>
      </c>
      <c r="AT41" s="2">
        <v>0</v>
      </c>
      <c r="AU41" s="1">
        <v>338990</v>
      </c>
      <c r="AV41" s="1" t="s">
        <v>1890</v>
      </c>
      <c r="AW41" s="1" t="s">
        <v>1897</v>
      </c>
      <c r="AX41" s="1" t="s">
        <v>1898</v>
      </c>
      <c r="AY41" s="1" t="s">
        <v>1749</v>
      </c>
      <c r="AZ41" s="1" t="s">
        <v>1749</v>
      </c>
      <c r="BA41" s="1" t="s">
        <v>1749</v>
      </c>
      <c r="BB41" s="1" t="s">
        <v>1749</v>
      </c>
      <c r="BC41" s="1" t="s">
        <v>1749</v>
      </c>
      <c r="BD41" s="1" t="s">
        <v>1749</v>
      </c>
      <c r="BE41" t="s">
        <v>1749</v>
      </c>
    </row>
    <row r="42" spans="1:57" ht="17.149999999999999" customHeight="1">
      <c r="A42" s="2">
        <v>41</v>
      </c>
      <c r="B42" s="1" t="s">
        <v>1219</v>
      </c>
      <c r="C42" s="1" t="s">
        <v>530</v>
      </c>
      <c r="D42" s="14" t="s">
        <v>1252</v>
      </c>
      <c r="E42" s="1" t="s">
        <v>530</v>
      </c>
      <c r="F42" s="1" t="s">
        <v>1527</v>
      </c>
      <c r="G42" s="1" t="s">
        <v>1254</v>
      </c>
      <c r="H42" s="1" t="s">
        <v>1255</v>
      </c>
      <c r="I42" s="1" t="s">
        <v>1256</v>
      </c>
      <c r="J42" s="1" t="s">
        <v>1257</v>
      </c>
      <c r="K42" s="1" t="s">
        <v>1258</v>
      </c>
      <c r="L42" s="1" t="s">
        <v>1528</v>
      </c>
      <c r="M42" s="1" t="s">
        <v>209</v>
      </c>
      <c r="N42" s="1" t="s">
        <v>1228</v>
      </c>
      <c r="O42" s="1" t="s">
        <v>1229</v>
      </c>
      <c r="P42" s="1" t="s">
        <v>1230</v>
      </c>
      <c r="Q42" s="1" t="s">
        <v>1528</v>
      </c>
      <c r="R42" s="1" t="s">
        <v>130</v>
      </c>
      <c r="S42" s="1" t="s">
        <v>1231</v>
      </c>
      <c r="T42" s="1" t="s">
        <v>1512</v>
      </c>
      <c r="U42" s="2" t="s">
        <v>1529</v>
      </c>
      <c r="V42" s="1">
        <v>28898</v>
      </c>
      <c r="W42" s="1" t="s">
        <v>1324</v>
      </c>
      <c r="X42" s="1" t="s">
        <v>1325</v>
      </c>
      <c r="Y42" s="1" t="s">
        <v>1530</v>
      </c>
      <c r="Z42" s="1" t="s">
        <v>530</v>
      </c>
      <c r="AA42" s="1" t="s">
        <v>1531</v>
      </c>
      <c r="AB42" s="1" t="s">
        <v>1532</v>
      </c>
      <c r="AC42" s="2" t="s">
        <v>1533</v>
      </c>
      <c r="AD42" s="1">
        <v>1757</v>
      </c>
      <c r="AE42" s="1" t="s">
        <v>1490</v>
      </c>
      <c r="AF42" s="1" t="s">
        <v>1468</v>
      </c>
      <c r="AG42" s="1" t="s">
        <v>1242</v>
      </c>
      <c r="AH42" s="1" t="s">
        <v>1534</v>
      </c>
      <c r="AI42" s="1" t="s">
        <v>1244</v>
      </c>
      <c r="AJ42" s="1" t="s">
        <v>1535</v>
      </c>
      <c r="AK42" s="2" t="s">
        <v>1536</v>
      </c>
      <c r="AL42" s="1">
        <v>1000</v>
      </c>
      <c r="AM42" s="1" t="s">
        <v>1537</v>
      </c>
      <c r="AN42" s="1" t="s">
        <v>1538</v>
      </c>
      <c r="AO42" s="1" t="s">
        <v>1539</v>
      </c>
      <c r="AP42" s="1" t="s">
        <v>1540</v>
      </c>
      <c r="AQ42" s="2" t="s">
        <v>1541</v>
      </c>
      <c r="AR42" s="2">
        <v>28898</v>
      </c>
      <c r="AS42" s="2">
        <v>0</v>
      </c>
      <c r="AT42" s="2">
        <v>0</v>
      </c>
      <c r="AU42" s="1">
        <v>28898</v>
      </c>
      <c r="AV42" s="1" t="s">
        <v>1531</v>
      </c>
      <c r="AW42" s="1" t="s">
        <v>1542</v>
      </c>
      <c r="AX42" s="1" t="s">
        <v>1543</v>
      </c>
      <c r="AY42" s="1" t="s">
        <v>1749</v>
      </c>
      <c r="AZ42" s="1" t="s">
        <v>1749</v>
      </c>
      <c r="BA42" s="1" t="s">
        <v>1749</v>
      </c>
      <c r="BB42" s="1" t="s">
        <v>1749</v>
      </c>
      <c r="BC42" s="1" t="s">
        <v>1749</v>
      </c>
      <c r="BD42" s="1" t="s">
        <v>1749</v>
      </c>
      <c r="BE42" t="s">
        <v>1749</v>
      </c>
    </row>
    <row r="43" spans="1:57" ht="17.149999999999999" customHeight="1">
      <c r="A43" s="2">
        <v>42</v>
      </c>
      <c r="B43" s="1" t="s">
        <v>1219</v>
      </c>
      <c r="C43" s="1" t="s">
        <v>530</v>
      </c>
      <c r="D43" s="14" t="s">
        <v>1252</v>
      </c>
      <c r="E43" s="1" t="s">
        <v>530</v>
      </c>
      <c r="F43" s="1" t="s">
        <v>1527</v>
      </c>
      <c r="G43" s="1" t="s">
        <v>1254</v>
      </c>
      <c r="H43" s="1" t="s">
        <v>1255</v>
      </c>
      <c r="I43" s="1" t="s">
        <v>1256</v>
      </c>
      <c r="J43" s="1" t="s">
        <v>1257</v>
      </c>
      <c r="K43" s="1" t="s">
        <v>1258</v>
      </c>
      <c r="L43" s="1" t="s">
        <v>1899</v>
      </c>
      <c r="M43" s="1" t="s">
        <v>209</v>
      </c>
      <c r="N43" s="1" t="s">
        <v>1228</v>
      </c>
      <c r="O43" s="1" t="s">
        <v>1229</v>
      </c>
      <c r="P43" s="1" t="s">
        <v>1230</v>
      </c>
      <c r="Q43" s="1" t="s">
        <v>1899</v>
      </c>
      <c r="R43" s="1" t="s">
        <v>130</v>
      </c>
      <c r="S43" s="1" t="s">
        <v>1231</v>
      </c>
      <c r="T43" s="1" t="s">
        <v>1900</v>
      </c>
      <c r="U43" s="2" t="s">
        <v>1901</v>
      </c>
      <c r="V43" s="1">
        <v>12914</v>
      </c>
      <c r="W43" s="1" t="s">
        <v>1324</v>
      </c>
      <c r="X43" s="1" t="s">
        <v>1325</v>
      </c>
      <c r="Y43" s="1" t="s">
        <v>1685</v>
      </c>
      <c r="Z43" s="1" t="s">
        <v>530</v>
      </c>
      <c r="AA43" s="1" t="s">
        <v>1902</v>
      </c>
      <c r="AB43" s="1" t="s">
        <v>1903</v>
      </c>
      <c r="AC43" s="2" t="s">
        <v>1904</v>
      </c>
      <c r="AD43" s="1">
        <v>222</v>
      </c>
      <c r="AE43" s="1" t="s">
        <v>1490</v>
      </c>
      <c r="AF43" s="1" t="s">
        <v>1468</v>
      </c>
      <c r="AG43" s="1" t="s">
        <v>819</v>
      </c>
      <c r="AH43" s="1" t="s">
        <v>1905</v>
      </c>
      <c r="AI43" s="1" t="s">
        <v>1244</v>
      </c>
      <c r="AJ43" s="1" t="s">
        <v>1899</v>
      </c>
      <c r="AK43" s="2" t="s">
        <v>1906</v>
      </c>
      <c r="AL43" s="1">
        <v>3296</v>
      </c>
      <c r="AM43" s="1" t="s">
        <v>1907</v>
      </c>
      <c r="AN43" s="1" t="s">
        <v>1908</v>
      </c>
      <c r="AO43" s="1" t="s">
        <v>1909</v>
      </c>
      <c r="AP43" s="1" t="s">
        <v>1910</v>
      </c>
      <c r="AQ43" s="2" t="s">
        <v>1541</v>
      </c>
      <c r="AR43" s="2">
        <v>12914</v>
      </c>
      <c r="AS43" s="2">
        <v>0</v>
      </c>
      <c r="AT43" s="2">
        <v>0</v>
      </c>
      <c r="AU43" s="1">
        <v>12914</v>
      </c>
      <c r="AV43" s="1" t="s">
        <v>1902</v>
      </c>
      <c r="AW43" s="1" t="s">
        <v>1911</v>
      </c>
      <c r="AX43" s="1" t="s">
        <v>1912</v>
      </c>
      <c r="AY43" s="1" t="s">
        <v>1749</v>
      </c>
      <c r="AZ43" s="1" t="s">
        <v>1749</v>
      </c>
      <c r="BA43" s="1" t="s">
        <v>1749</v>
      </c>
      <c r="BB43" s="1" t="s">
        <v>1749</v>
      </c>
      <c r="BC43" s="1" t="s">
        <v>1749</v>
      </c>
      <c r="BD43" s="1" t="s">
        <v>1749</v>
      </c>
      <c r="BE43" t="s">
        <v>1749</v>
      </c>
    </row>
    <row r="44" spans="1:57" ht="17.149999999999999" customHeight="1">
      <c r="A44" s="2">
        <v>43</v>
      </c>
      <c r="B44" s="1" t="s">
        <v>1219</v>
      </c>
      <c r="C44" s="1" t="s">
        <v>530</v>
      </c>
      <c r="D44" s="14" t="s">
        <v>1252</v>
      </c>
      <c r="E44" s="1" t="s">
        <v>530</v>
      </c>
      <c r="F44" s="1" t="s">
        <v>1527</v>
      </c>
      <c r="G44" s="1" t="s">
        <v>1254</v>
      </c>
      <c r="H44" s="1" t="s">
        <v>1255</v>
      </c>
      <c r="I44" s="1" t="s">
        <v>1256</v>
      </c>
      <c r="J44" s="1" t="s">
        <v>1257</v>
      </c>
      <c r="K44" s="1" t="s">
        <v>1258</v>
      </c>
      <c r="L44" s="1" t="s">
        <v>1544</v>
      </c>
      <c r="M44" s="1" t="s">
        <v>209</v>
      </c>
      <c r="N44" s="1" t="s">
        <v>1228</v>
      </c>
      <c r="O44" s="1" t="s">
        <v>1229</v>
      </c>
      <c r="P44" s="1" t="s">
        <v>1230</v>
      </c>
      <c r="Q44" s="1" t="s">
        <v>1544</v>
      </c>
      <c r="R44" s="1" t="s">
        <v>130</v>
      </c>
      <c r="S44" s="1" t="s">
        <v>1231</v>
      </c>
      <c r="T44" s="1" t="s">
        <v>1545</v>
      </c>
      <c r="U44" s="2" t="s">
        <v>1546</v>
      </c>
      <c r="V44" s="1">
        <v>60071</v>
      </c>
      <c r="W44" s="1" t="s">
        <v>1324</v>
      </c>
      <c r="X44" s="1" t="s">
        <v>1325</v>
      </c>
      <c r="Y44" s="1" t="s">
        <v>1547</v>
      </c>
      <c r="Z44" s="1" t="s">
        <v>530</v>
      </c>
      <c r="AA44" s="1" t="s">
        <v>1548</v>
      </c>
      <c r="AB44" s="1" t="s">
        <v>1549</v>
      </c>
      <c r="AC44" s="2" t="s">
        <v>1550</v>
      </c>
      <c r="AD44" s="1">
        <v>41668</v>
      </c>
      <c r="AE44" s="1" t="s">
        <v>1490</v>
      </c>
      <c r="AF44" s="1" t="s">
        <v>1468</v>
      </c>
      <c r="AG44" s="1" t="s">
        <v>1242</v>
      </c>
      <c r="AH44" s="1" t="s">
        <v>1551</v>
      </c>
      <c r="AI44" s="1" t="s">
        <v>1244</v>
      </c>
      <c r="AJ44" s="1" t="s">
        <v>1544</v>
      </c>
      <c r="AK44" s="2" t="s">
        <v>1552</v>
      </c>
      <c r="AL44" s="1">
        <v>290</v>
      </c>
      <c r="AM44" s="1" t="s">
        <v>1553</v>
      </c>
      <c r="AN44" s="1" t="s">
        <v>1554</v>
      </c>
      <c r="AO44" s="1" t="s">
        <v>1555</v>
      </c>
      <c r="AP44" s="1" t="s">
        <v>1556</v>
      </c>
      <c r="AQ44" s="2" t="s">
        <v>1557</v>
      </c>
      <c r="AR44" s="2">
        <v>60071</v>
      </c>
      <c r="AS44" s="2">
        <v>0</v>
      </c>
      <c r="AT44" s="2">
        <v>0</v>
      </c>
      <c r="AU44" s="1">
        <v>60071</v>
      </c>
      <c r="AV44" s="1" t="s">
        <v>1548</v>
      </c>
      <c r="AW44" s="1" t="s">
        <v>1558</v>
      </c>
      <c r="AX44" s="1" t="s">
        <v>1559</v>
      </c>
      <c r="AY44" s="1" t="s">
        <v>1749</v>
      </c>
      <c r="AZ44" s="1" t="s">
        <v>1749</v>
      </c>
      <c r="BA44" s="1" t="s">
        <v>1749</v>
      </c>
      <c r="BB44" s="1" t="s">
        <v>1749</v>
      </c>
      <c r="BC44" s="1" t="s">
        <v>1749</v>
      </c>
      <c r="BD44" s="1" t="s">
        <v>1749</v>
      </c>
      <c r="BE44" t="s">
        <v>1749</v>
      </c>
    </row>
    <row r="45" spans="1:57" ht="17.149999999999999" customHeight="1">
      <c r="A45" s="2">
        <v>44</v>
      </c>
      <c r="B45" s="1" t="s">
        <v>1219</v>
      </c>
      <c r="C45" s="1" t="s">
        <v>530</v>
      </c>
      <c r="D45" s="14" t="s">
        <v>1252</v>
      </c>
      <c r="E45" s="1" t="s">
        <v>530</v>
      </c>
      <c r="F45" s="1" t="s">
        <v>1560</v>
      </c>
      <c r="G45" s="1" t="s">
        <v>1254</v>
      </c>
      <c r="H45" s="1" t="s">
        <v>1255</v>
      </c>
      <c r="I45" s="1" t="s">
        <v>1256</v>
      </c>
      <c r="J45" s="1" t="s">
        <v>1257</v>
      </c>
      <c r="K45" s="1" t="s">
        <v>1258</v>
      </c>
      <c r="L45" s="1" t="s">
        <v>1561</v>
      </c>
      <c r="M45" s="1" t="s">
        <v>209</v>
      </c>
      <c r="N45" s="1" t="s">
        <v>1228</v>
      </c>
      <c r="O45" s="1" t="s">
        <v>1229</v>
      </c>
      <c r="P45" s="1" t="s">
        <v>1230</v>
      </c>
      <c r="Q45" s="1" t="s">
        <v>1561</v>
      </c>
      <c r="R45" s="1" t="s">
        <v>130</v>
      </c>
      <c r="S45" s="1" t="s">
        <v>1293</v>
      </c>
      <c r="T45" s="1" t="s">
        <v>1562</v>
      </c>
      <c r="U45" s="2" t="s">
        <v>1563</v>
      </c>
      <c r="V45" s="1">
        <v>54276</v>
      </c>
      <c r="W45" s="1" t="s">
        <v>1324</v>
      </c>
      <c r="X45" s="1" t="s">
        <v>1325</v>
      </c>
      <c r="Y45" s="1" t="s">
        <v>1564</v>
      </c>
      <c r="Z45" s="1" t="s">
        <v>530</v>
      </c>
      <c r="AA45" s="1" t="s">
        <v>1565</v>
      </c>
      <c r="AB45" s="1" t="s">
        <v>1566</v>
      </c>
      <c r="AC45" s="2" t="s">
        <v>1567</v>
      </c>
      <c r="AD45" s="1">
        <v>391</v>
      </c>
      <c r="AE45" s="1" t="s">
        <v>1568</v>
      </c>
      <c r="AF45" s="1" t="s">
        <v>1468</v>
      </c>
      <c r="AG45" s="1" t="s">
        <v>1242</v>
      </c>
      <c r="AH45" s="1" t="s">
        <v>1569</v>
      </c>
      <c r="AI45" s="1" t="s">
        <v>1244</v>
      </c>
      <c r="AJ45" s="1" t="s">
        <v>1561</v>
      </c>
      <c r="AK45" s="2" t="s">
        <v>1570</v>
      </c>
      <c r="AL45" s="1">
        <v>4661</v>
      </c>
      <c r="AM45" s="1" t="s">
        <v>1571</v>
      </c>
      <c r="AN45" s="1" t="s">
        <v>1572</v>
      </c>
      <c r="AO45" s="1" t="s">
        <v>1573</v>
      </c>
      <c r="AP45" s="1" t="s">
        <v>1574</v>
      </c>
      <c r="AQ45" s="2" t="s">
        <v>1575</v>
      </c>
      <c r="AR45" s="2">
        <v>54276</v>
      </c>
      <c r="AS45" s="2">
        <v>0</v>
      </c>
      <c r="AT45" s="2">
        <v>0</v>
      </c>
      <c r="AU45" s="1">
        <v>54276</v>
      </c>
      <c r="AV45" s="1" t="s">
        <v>1565</v>
      </c>
      <c r="AW45" s="1" t="s">
        <v>1576</v>
      </c>
      <c r="AX45" s="1" t="s">
        <v>1577</v>
      </c>
      <c r="AY45" s="1" t="s">
        <v>1749</v>
      </c>
      <c r="AZ45" s="1" t="s">
        <v>1749</v>
      </c>
      <c r="BA45" s="1" t="s">
        <v>1749</v>
      </c>
      <c r="BB45" s="1" t="s">
        <v>1749</v>
      </c>
      <c r="BC45" s="1" t="s">
        <v>1749</v>
      </c>
      <c r="BD45" s="1" t="s">
        <v>1749</v>
      </c>
      <c r="BE45" t="s">
        <v>1749</v>
      </c>
    </row>
    <row r="46" spans="1:57" ht="17.149999999999999" customHeight="1">
      <c r="A46" s="2">
        <v>45</v>
      </c>
      <c r="B46" s="1" t="s">
        <v>1219</v>
      </c>
      <c r="C46" s="1" t="s">
        <v>425</v>
      </c>
      <c r="D46" s="14" t="s">
        <v>1220</v>
      </c>
      <c r="E46" s="1" t="s">
        <v>1221</v>
      </c>
      <c r="F46" s="1" t="s">
        <v>1291</v>
      </c>
      <c r="G46" s="1" t="s">
        <v>1223</v>
      </c>
      <c r="H46" s="1" t="s">
        <v>1224</v>
      </c>
      <c r="I46" s="1" t="s">
        <v>1224</v>
      </c>
      <c r="J46" s="1" t="s">
        <v>1225</v>
      </c>
      <c r="K46" s="1" t="s">
        <v>1226</v>
      </c>
      <c r="L46" s="1" t="s">
        <v>1356</v>
      </c>
      <c r="M46" s="1" t="s">
        <v>209</v>
      </c>
      <c r="N46" s="1" t="s">
        <v>1228</v>
      </c>
      <c r="O46" s="1" t="s">
        <v>1229</v>
      </c>
      <c r="P46" s="1" t="s">
        <v>1230</v>
      </c>
      <c r="Q46" s="1" t="s">
        <v>1356</v>
      </c>
      <c r="R46" s="1" t="s">
        <v>130</v>
      </c>
      <c r="S46" s="1" t="s">
        <v>1293</v>
      </c>
      <c r="T46" s="1" t="s">
        <v>1357</v>
      </c>
      <c r="U46" s="2" t="s">
        <v>1358</v>
      </c>
      <c r="V46" s="1">
        <v>149536</v>
      </c>
      <c r="W46" s="1" t="s">
        <v>1324</v>
      </c>
      <c r="X46" s="1" t="s">
        <v>1325</v>
      </c>
      <c r="Y46" s="1" t="s">
        <v>1340</v>
      </c>
      <c r="Z46" s="1" t="s">
        <v>425</v>
      </c>
      <c r="AA46" s="1" t="s">
        <v>1237</v>
      </c>
      <c r="AB46" s="1" t="s">
        <v>1299</v>
      </c>
      <c r="AC46" s="2"/>
      <c r="AD46" s="1">
        <v>3174</v>
      </c>
      <c r="AE46" s="1" t="s">
        <v>26252</v>
      </c>
      <c r="AF46" s="1" t="s">
        <v>26253</v>
      </c>
      <c r="AG46" s="1" t="s">
        <v>1242</v>
      </c>
      <c r="AH46" s="1" t="s">
        <v>26254</v>
      </c>
      <c r="AI46" s="1" t="s">
        <v>1244</v>
      </c>
      <c r="AJ46" s="1" t="s">
        <v>1356</v>
      </c>
      <c r="AK46" s="2" t="s">
        <v>1362</v>
      </c>
      <c r="AL46" s="1">
        <v>222</v>
      </c>
      <c r="AM46" s="1" t="s">
        <v>1363</v>
      </c>
      <c r="AN46" s="1" t="s">
        <v>1364</v>
      </c>
      <c r="AO46" s="1" t="s">
        <v>26255</v>
      </c>
      <c r="AP46" s="1" t="s">
        <v>1474</v>
      </c>
      <c r="AQ46" s="2" t="s">
        <v>26256</v>
      </c>
      <c r="AR46" s="2">
        <v>149536</v>
      </c>
      <c r="AS46" s="2">
        <v>0</v>
      </c>
      <c r="AT46" s="2">
        <v>0</v>
      </c>
      <c r="AU46" s="1">
        <v>149536</v>
      </c>
      <c r="AV46" s="1" t="s">
        <v>1237</v>
      </c>
      <c r="AW46" s="1" t="s">
        <v>1250</v>
      </c>
      <c r="AX46" s="1" t="s">
        <v>26257</v>
      </c>
      <c r="AY46" s="1" t="s">
        <v>1749</v>
      </c>
      <c r="AZ46" s="1" t="s">
        <v>1749</v>
      </c>
      <c r="BA46" s="1" t="s">
        <v>1749</v>
      </c>
      <c r="BB46" s="1" t="s">
        <v>1749</v>
      </c>
      <c r="BC46" s="1" t="s">
        <v>1749</v>
      </c>
      <c r="BD46" s="1" t="s">
        <v>1749</v>
      </c>
      <c r="BE46" t="s">
        <v>1749</v>
      </c>
    </row>
    <row r="47" spans="1:57" ht="17.149999999999999" customHeight="1">
      <c r="A47" s="2">
        <v>46</v>
      </c>
      <c r="B47" s="1" t="s">
        <v>1219</v>
      </c>
      <c r="C47" s="1" t="s">
        <v>26258</v>
      </c>
      <c r="D47" s="14" t="s">
        <v>26259</v>
      </c>
      <c r="E47" s="1" t="s">
        <v>26260</v>
      </c>
      <c r="F47" s="1" t="s">
        <v>26261</v>
      </c>
      <c r="G47" s="1" t="s">
        <v>26262</v>
      </c>
      <c r="H47" s="1" t="s">
        <v>26263</v>
      </c>
      <c r="I47" s="1" t="s">
        <v>2703</v>
      </c>
      <c r="J47" s="1" t="s">
        <v>26264</v>
      </c>
      <c r="K47" s="1" t="s">
        <v>26265</v>
      </c>
      <c r="L47" s="1" t="s">
        <v>26266</v>
      </c>
      <c r="M47" s="1" t="s">
        <v>209</v>
      </c>
      <c r="N47" s="1" t="s">
        <v>1462</v>
      </c>
      <c r="O47" s="1" t="s">
        <v>1228</v>
      </c>
      <c r="P47" s="1" t="s">
        <v>2126</v>
      </c>
      <c r="Q47" s="1" t="s">
        <v>26267</v>
      </c>
      <c r="R47" s="1" t="s">
        <v>130</v>
      </c>
      <c r="S47" s="1" t="s">
        <v>1293</v>
      </c>
      <c r="T47" s="1" t="s">
        <v>26268</v>
      </c>
      <c r="U47" s="2" t="s">
        <v>26269</v>
      </c>
      <c r="V47" s="1">
        <v>430</v>
      </c>
      <c r="W47" s="1" t="s">
        <v>2130</v>
      </c>
      <c r="X47" s="1" t="s">
        <v>2130</v>
      </c>
      <c r="Y47" s="1" t="s">
        <v>2131</v>
      </c>
      <c r="Z47" s="1" t="s">
        <v>26258</v>
      </c>
      <c r="AA47" s="1" t="s">
        <v>26270</v>
      </c>
      <c r="AB47" s="1" t="s">
        <v>26271</v>
      </c>
      <c r="AC47" s="2"/>
      <c r="AD47" s="1">
        <v>0</v>
      </c>
      <c r="AE47" s="1" t="s">
        <v>26272</v>
      </c>
      <c r="AF47" s="1" t="s">
        <v>26273</v>
      </c>
      <c r="AG47" s="1" t="s">
        <v>1242</v>
      </c>
      <c r="AH47" s="1" t="s">
        <v>26274</v>
      </c>
      <c r="AI47" s="1" t="s">
        <v>1749</v>
      </c>
      <c r="AJ47" s="1" t="s">
        <v>1749</v>
      </c>
      <c r="AK47" s="1" t="s">
        <v>1749</v>
      </c>
      <c r="AL47" s="1" t="s">
        <v>1749</v>
      </c>
      <c r="AM47" s="1" t="s">
        <v>1749</v>
      </c>
      <c r="AN47" s="1" t="s">
        <v>1749</v>
      </c>
      <c r="AO47" s="1" t="s">
        <v>1749</v>
      </c>
      <c r="AP47" s="1" t="s">
        <v>1749</v>
      </c>
      <c r="AQ47" s="1" t="s">
        <v>1749</v>
      </c>
      <c r="AR47" s="1" t="s">
        <v>1749</v>
      </c>
      <c r="AS47" s="1" t="s">
        <v>1749</v>
      </c>
      <c r="AT47" s="1" t="s">
        <v>1749</v>
      </c>
      <c r="AU47" s="1" t="s">
        <v>1749</v>
      </c>
      <c r="AV47" s="1" t="s">
        <v>1749</v>
      </c>
      <c r="AW47" s="1" t="s">
        <v>1749</v>
      </c>
      <c r="AX47" s="1" t="s">
        <v>1749</v>
      </c>
      <c r="AY47" s="1" t="s">
        <v>1749</v>
      </c>
      <c r="AZ47" s="1" t="s">
        <v>1749</v>
      </c>
      <c r="BA47" s="1" t="s">
        <v>1749</v>
      </c>
      <c r="BB47" s="1" t="s">
        <v>1749</v>
      </c>
      <c r="BC47" s="1" t="s">
        <v>1749</v>
      </c>
      <c r="BD47" s="1" t="s">
        <v>1749</v>
      </c>
      <c r="BE47" t="s">
        <v>1749</v>
      </c>
    </row>
    <row r="48" spans="1:57" ht="17.149999999999999" customHeight="1">
      <c r="A48" s="2">
        <v>47</v>
      </c>
      <c r="B48" s="1" t="s">
        <v>1219</v>
      </c>
      <c r="C48" s="1" t="s">
        <v>425</v>
      </c>
      <c r="D48" s="14" t="s">
        <v>1220</v>
      </c>
      <c r="E48" s="1" t="s">
        <v>1578</v>
      </c>
      <c r="F48" s="1" t="s">
        <v>1579</v>
      </c>
      <c r="G48" s="1" t="s">
        <v>1223</v>
      </c>
      <c r="H48" s="1" t="s">
        <v>1224</v>
      </c>
      <c r="I48" s="1" t="s">
        <v>1224</v>
      </c>
      <c r="J48" s="1" t="s">
        <v>1225</v>
      </c>
      <c r="K48" s="1" t="s">
        <v>1226</v>
      </c>
      <c r="L48" s="1" t="s">
        <v>1580</v>
      </c>
      <c r="M48" s="1" t="s">
        <v>209</v>
      </c>
      <c r="N48" s="1" t="s">
        <v>1228</v>
      </c>
      <c r="O48" s="1" t="s">
        <v>1229</v>
      </c>
      <c r="P48" s="1" t="s">
        <v>1230</v>
      </c>
      <c r="Q48" s="1" t="s">
        <v>1580</v>
      </c>
      <c r="R48" s="1" t="s">
        <v>130</v>
      </c>
      <c r="S48" s="1" t="s">
        <v>1293</v>
      </c>
      <c r="T48" s="1" t="s">
        <v>1357</v>
      </c>
      <c r="U48" s="2" t="s">
        <v>1358</v>
      </c>
      <c r="V48" s="1">
        <v>149536</v>
      </c>
      <c r="W48" s="1" t="s">
        <v>1324</v>
      </c>
      <c r="X48" s="1" t="s">
        <v>1325</v>
      </c>
      <c r="Y48" s="1" t="s">
        <v>1581</v>
      </c>
      <c r="Z48" s="1" t="s">
        <v>425</v>
      </c>
      <c r="AA48" s="1" t="s">
        <v>1237</v>
      </c>
      <c r="AB48" s="1" t="s">
        <v>1299</v>
      </c>
      <c r="AC48" s="2" t="s">
        <v>1582</v>
      </c>
      <c r="AD48" s="1">
        <v>19318</v>
      </c>
      <c r="AE48" s="1" t="s">
        <v>1583</v>
      </c>
      <c r="AF48" s="1" t="s">
        <v>1584</v>
      </c>
      <c r="AG48" s="1" t="s">
        <v>1242</v>
      </c>
      <c r="AH48" s="1" t="s">
        <v>1585</v>
      </c>
      <c r="AI48" s="1" t="s">
        <v>1244</v>
      </c>
      <c r="AJ48" s="1" t="s">
        <v>1580</v>
      </c>
      <c r="AK48" s="2" t="s">
        <v>1362</v>
      </c>
      <c r="AL48" s="1">
        <v>222</v>
      </c>
      <c r="AM48" s="1" t="s">
        <v>1586</v>
      </c>
      <c r="AN48" s="1" t="s">
        <v>1587</v>
      </c>
      <c r="AO48" s="1" t="s">
        <v>1588</v>
      </c>
      <c r="AP48" s="1" t="s">
        <v>1589</v>
      </c>
      <c r="AQ48" s="2" t="s">
        <v>1590</v>
      </c>
      <c r="AR48" s="2">
        <v>149536</v>
      </c>
      <c r="AS48" s="2">
        <v>0</v>
      </c>
      <c r="AT48" s="2">
        <v>0</v>
      </c>
      <c r="AU48" s="1">
        <v>149536</v>
      </c>
      <c r="AV48" s="1" t="s">
        <v>1237</v>
      </c>
      <c r="AW48" s="1" t="s">
        <v>1250</v>
      </c>
      <c r="AX48" s="1" t="s">
        <v>1591</v>
      </c>
      <c r="AY48" s="1" t="s">
        <v>1749</v>
      </c>
      <c r="AZ48" s="1" t="s">
        <v>1749</v>
      </c>
      <c r="BA48" s="1" t="s">
        <v>1749</v>
      </c>
      <c r="BB48" s="1" t="s">
        <v>1749</v>
      </c>
      <c r="BC48" s="1" t="s">
        <v>1749</v>
      </c>
      <c r="BD48" s="1" t="s">
        <v>1749</v>
      </c>
      <c r="BE48" t="s">
        <v>1749</v>
      </c>
    </row>
    <row r="49" spans="1:57" ht="17.149999999999999" customHeight="1">
      <c r="A49" s="2">
        <v>48</v>
      </c>
      <c r="B49" s="1" t="s">
        <v>1219</v>
      </c>
      <c r="C49" s="1" t="s">
        <v>425</v>
      </c>
      <c r="D49" s="14" t="s">
        <v>1220</v>
      </c>
      <c r="E49" s="1" t="s">
        <v>1221</v>
      </c>
      <c r="F49" s="1" t="s">
        <v>1579</v>
      </c>
      <c r="G49" s="1" t="s">
        <v>1223</v>
      </c>
      <c r="H49" s="1" t="s">
        <v>1224</v>
      </c>
      <c r="I49" s="1" t="s">
        <v>1224</v>
      </c>
      <c r="J49" s="1" t="s">
        <v>1225</v>
      </c>
      <c r="K49" s="1" t="s">
        <v>1226</v>
      </c>
      <c r="L49" s="1" t="s">
        <v>1592</v>
      </c>
      <c r="M49" s="1" t="s">
        <v>209</v>
      </c>
      <c r="N49" s="1" t="s">
        <v>1462</v>
      </c>
      <c r="O49" s="1" t="s">
        <v>1229</v>
      </c>
      <c r="P49" s="1" t="s">
        <v>1230</v>
      </c>
      <c r="Q49" s="1" t="s">
        <v>1592</v>
      </c>
      <c r="R49" s="1" t="s">
        <v>130</v>
      </c>
      <c r="S49" s="1" t="s">
        <v>1293</v>
      </c>
      <c r="T49" s="1" t="s">
        <v>1593</v>
      </c>
      <c r="U49" s="2" t="s">
        <v>1594</v>
      </c>
      <c r="V49" s="1">
        <v>4050</v>
      </c>
      <c r="W49" s="1" t="s">
        <v>1324</v>
      </c>
      <c r="X49" s="1" t="s">
        <v>1325</v>
      </c>
      <c r="Y49" s="1" t="s">
        <v>1595</v>
      </c>
      <c r="Z49" s="1" t="s">
        <v>425</v>
      </c>
      <c r="AA49" s="1" t="s">
        <v>1237</v>
      </c>
      <c r="AB49" s="1" t="s">
        <v>1299</v>
      </c>
      <c r="AC49" s="2" t="s">
        <v>1596</v>
      </c>
      <c r="AD49" s="1">
        <v>48</v>
      </c>
      <c r="AE49" s="1" t="s">
        <v>1597</v>
      </c>
      <c r="AF49" s="1" t="s">
        <v>1584</v>
      </c>
      <c r="AG49" s="1" t="s">
        <v>1242</v>
      </c>
      <c r="AH49" s="1" t="s">
        <v>1598</v>
      </c>
      <c r="AI49" s="1" t="s">
        <v>1244</v>
      </c>
      <c r="AJ49" s="1" t="s">
        <v>1592</v>
      </c>
      <c r="AK49" s="2" t="s">
        <v>1599</v>
      </c>
      <c r="AL49" s="1">
        <v>3833</v>
      </c>
      <c r="AM49" s="1" t="s">
        <v>1600</v>
      </c>
      <c r="AN49" s="1" t="s">
        <v>1601</v>
      </c>
      <c r="AO49" s="1" t="s">
        <v>1602</v>
      </c>
      <c r="AP49" s="1" t="s">
        <v>1603</v>
      </c>
      <c r="AQ49" s="2" t="s">
        <v>1475</v>
      </c>
      <c r="AR49" s="2">
        <v>4050</v>
      </c>
      <c r="AS49" s="2">
        <v>0</v>
      </c>
      <c r="AT49" s="2">
        <v>0</v>
      </c>
      <c r="AU49" s="1">
        <v>4050</v>
      </c>
      <c r="AV49" s="1" t="s">
        <v>1237</v>
      </c>
      <c r="AW49" s="1" t="s">
        <v>1250</v>
      </c>
      <c r="AX49" s="1" t="s">
        <v>1604</v>
      </c>
      <c r="AY49" s="1" t="s">
        <v>1749</v>
      </c>
      <c r="AZ49" s="1" t="s">
        <v>1749</v>
      </c>
      <c r="BA49" s="1" t="s">
        <v>1749</v>
      </c>
      <c r="BB49" s="1" t="s">
        <v>1749</v>
      </c>
      <c r="BC49" s="1" t="s">
        <v>1749</v>
      </c>
      <c r="BD49" s="1" t="s">
        <v>1749</v>
      </c>
      <c r="BE49" t="s">
        <v>1749</v>
      </c>
    </row>
    <row r="50" spans="1:57" ht="17.149999999999999" customHeight="1">
      <c r="A50" s="2">
        <v>49</v>
      </c>
      <c r="B50" s="1" t="s">
        <v>1219</v>
      </c>
      <c r="C50" s="1" t="s">
        <v>425</v>
      </c>
      <c r="D50" s="14" t="s">
        <v>1220</v>
      </c>
      <c r="E50" s="1" t="s">
        <v>1221</v>
      </c>
      <c r="F50" s="1" t="s">
        <v>1579</v>
      </c>
      <c r="G50" s="1" t="s">
        <v>1223</v>
      </c>
      <c r="H50" s="1" t="s">
        <v>1224</v>
      </c>
      <c r="I50" s="1" t="s">
        <v>1224</v>
      </c>
      <c r="J50" s="1" t="s">
        <v>1225</v>
      </c>
      <c r="K50" s="1" t="s">
        <v>1226</v>
      </c>
      <c r="L50" s="1" t="s">
        <v>1605</v>
      </c>
      <c r="M50" s="1" t="s">
        <v>215</v>
      </c>
      <c r="N50" s="1" t="s">
        <v>1462</v>
      </c>
      <c r="O50" s="1" t="s">
        <v>1229</v>
      </c>
      <c r="P50" s="1" t="s">
        <v>1230</v>
      </c>
      <c r="Q50" s="1" t="s">
        <v>1605</v>
      </c>
      <c r="R50" s="1" t="s">
        <v>130</v>
      </c>
      <c r="S50" s="1" t="s">
        <v>1293</v>
      </c>
      <c r="T50" s="1" t="s">
        <v>1606</v>
      </c>
      <c r="U50" s="2" t="s">
        <v>1607</v>
      </c>
      <c r="V50" s="1">
        <v>827</v>
      </c>
      <c r="W50" s="1" t="s">
        <v>1324</v>
      </c>
      <c r="X50" s="1" t="s">
        <v>1325</v>
      </c>
      <c r="Y50" s="1" t="s">
        <v>1608</v>
      </c>
      <c r="Z50" s="1" t="s">
        <v>425</v>
      </c>
      <c r="AA50" s="1" t="s">
        <v>1237</v>
      </c>
      <c r="AB50" s="1" t="s">
        <v>1299</v>
      </c>
      <c r="AC50" s="2" t="s">
        <v>1609</v>
      </c>
      <c r="AD50" s="1">
        <v>21</v>
      </c>
      <c r="AE50" s="1" t="s">
        <v>1583</v>
      </c>
      <c r="AF50" s="1" t="s">
        <v>1584</v>
      </c>
      <c r="AG50" s="1" t="s">
        <v>1242</v>
      </c>
      <c r="AH50" s="1" t="s">
        <v>1610</v>
      </c>
      <c r="AI50" s="1" t="s">
        <v>1244</v>
      </c>
      <c r="AJ50" s="1" t="s">
        <v>1605</v>
      </c>
      <c r="AK50" s="2" t="s">
        <v>1611</v>
      </c>
      <c r="AL50" s="1">
        <v>1883</v>
      </c>
      <c r="AM50" s="1" t="s">
        <v>1612</v>
      </c>
      <c r="AN50" s="1" t="s">
        <v>1613</v>
      </c>
      <c r="AO50" s="1" t="s">
        <v>1614</v>
      </c>
      <c r="AP50" s="1" t="s">
        <v>1615</v>
      </c>
      <c r="AQ50" s="2" t="s">
        <v>1616</v>
      </c>
      <c r="AR50" s="2">
        <v>827</v>
      </c>
      <c r="AS50" s="2">
        <v>0</v>
      </c>
      <c r="AT50" s="2">
        <v>0</v>
      </c>
      <c r="AU50" s="1">
        <v>827</v>
      </c>
      <c r="AV50" s="1" t="s">
        <v>1237</v>
      </c>
      <c r="AW50" s="1" t="s">
        <v>1250</v>
      </c>
      <c r="AX50" s="1" t="s">
        <v>1617</v>
      </c>
      <c r="AY50" s="1" t="s">
        <v>1749</v>
      </c>
      <c r="AZ50" s="1" t="s">
        <v>1749</v>
      </c>
      <c r="BA50" s="1" t="s">
        <v>1749</v>
      </c>
      <c r="BB50" s="1" t="s">
        <v>1749</v>
      </c>
      <c r="BC50" s="1" t="s">
        <v>1749</v>
      </c>
      <c r="BD50" s="1" t="s">
        <v>1749</v>
      </c>
      <c r="BE50" t="s">
        <v>1749</v>
      </c>
    </row>
    <row r="51" spans="1:57" ht="17.149999999999999" customHeight="1">
      <c r="A51" s="2">
        <v>50</v>
      </c>
      <c r="B51" s="1" t="s">
        <v>1219</v>
      </c>
      <c r="C51" s="1" t="s">
        <v>425</v>
      </c>
      <c r="D51" s="14" t="s">
        <v>1220</v>
      </c>
      <c r="E51" s="1" t="s">
        <v>1221</v>
      </c>
      <c r="F51" s="1" t="s">
        <v>1579</v>
      </c>
      <c r="G51" s="1" t="s">
        <v>1223</v>
      </c>
      <c r="H51" s="1" t="s">
        <v>1224</v>
      </c>
      <c r="I51" s="1" t="s">
        <v>1224</v>
      </c>
      <c r="J51" s="1" t="s">
        <v>1225</v>
      </c>
      <c r="K51" s="1" t="s">
        <v>1226</v>
      </c>
      <c r="L51" s="1" t="s">
        <v>1618</v>
      </c>
      <c r="M51" s="1" t="s">
        <v>215</v>
      </c>
      <c r="N51" s="1" t="s">
        <v>1462</v>
      </c>
      <c r="O51" s="1" t="s">
        <v>1229</v>
      </c>
      <c r="P51" s="1" t="s">
        <v>1230</v>
      </c>
      <c r="Q51" s="1" t="s">
        <v>1618</v>
      </c>
      <c r="R51" s="1" t="s">
        <v>130</v>
      </c>
      <c r="S51" s="1" t="s">
        <v>1293</v>
      </c>
      <c r="T51" s="1" t="s">
        <v>1619</v>
      </c>
      <c r="U51" s="2" t="s">
        <v>1620</v>
      </c>
      <c r="V51" s="1">
        <v>3753</v>
      </c>
      <c r="W51" s="1" t="s">
        <v>1324</v>
      </c>
      <c r="X51" s="1" t="s">
        <v>1325</v>
      </c>
      <c r="Y51" s="1" t="s">
        <v>1621</v>
      </c>
      <c r="Z51" s="1" t="s">
        <v>425</v>
      </c>
      <c r="AA51" s="1" t="s">
        <v>1237</v>
      </c>
      <c r="AB51" s="1" t="s">
        <v>1299</v>
      </c>
      <c r="AC51" s="2" t="s">
        <v>1622</v>
      </c>
      <c r="AD51" s="1">
        <v>86</v>
      </c>
      <c r="AE51" s="1" t="s">
        <v>1623</v>
      </c>
      <c r="AF51" s="1" t="s">
        <v>1584</v>
      </c>
      <c r="AG51" s="1" t="s">
        <v>1242</v>
      </c>
      <c r="AH51" s="1" t="s">
        <v>1624</v>
      </c>
      <c r="AI51" s="1" t="s">
        <v>1244</v>
      </c>
      <c r="AJ51" s="1" t="s">
        <v>1618</v>
      </c>
      <c r="AK51" s="2" t="s">
        <v>1625</v>
      </c>
      <c r="AL51" s="1">
        <v>3152</v>
      </c>
      <c r="AM51" s="1" t="s">
        <v>1626</v>
      </c>
      <c r="AN51" s="1" t="s">
        <v>1627</v>
      </c>
      <c r="AO51" s="1" t="s">
        <v>1628</v>
      </c>
      <c r="AP51" s="1" t="s">
        <v>1629</v>
      </c>
      <c r="AQ51" s="2" t="s">
        <v>1616</v>
      </c>
      <c r="AR51" s="2">
        <v>3753</v>
      </c>
      <c r="AS51" s="2">
        <v>0</v>
      </c>
      <c r="AT51" s="2">
        <v>0</v>
      </c>
      <c r="AU51" s="1">
        <v>3753</v>
      </c>
      <c r="AV51" s="1" t="s">
        <v>1237</v>
      </c>
      <c r="AW51" s="1" t="s">
        <v>1250</v>
      </c>
      <c r="AX51" s="1" t="s">
        <v>1630</v>
      </c>
      <c r="AY51" s="1" t="s">
        <v>1749</v>
      </c>
      <c r="AZ51" s="1" t="s">
        <v>1749</v>
      </c>
      <c r="BA51" s="1" t="s">
        <v>1749</v>
      </c>
      <c r="BB51" s="1" t="s">
        <v>1749</v>
      </c>
      <c r="BC51" s="1" t="s">
        <v>1749</v>
      </c>
      <c r="BD51" s="1" t="s">
        <v>1749</v>
      </c>
      <c r="BE51" t="s">
        <v>1749</v>
      </c>
    </row>
    <row r="52" spans="1:57" ht="17.149999999999999" customHeight="1">
      <c r="A52" s="2">
        <v>51</v>
      </c>
      <c r="B52" s="1" t="s">
        <v>1219</v>
      </c>
      <c r="C52" s="1" t="s">
        <v>425</v>
      </c>
      <c r="D52" s="14" t="s">
        <v>1220</v>
      </c>
      <c r="E52" s="1" t="s">
        <v>1578</v>
      </c>
      <c r="F52" s="1" t="s">
        <v>1579</v>
      </c>
      <c r="G52" s="1" t="s">
        <v>1223</v>
      </c>
      <c r="H52" s="1" t="s">
        <v>1224</v>
      </c>
      <c r="I52" s="1" t="s">
        <v>1224</v>
      </c>
      <c r="J52" s="1" t="s">
        <v>1225</v>
      </c>
      <c r="K52" s="1" t="s">
        <v>1226</v>
      </c>
      <c r="L52" s="1" t="s">
        <v>1631</v>
      </c>
      <c r="M52" s="1" t="s">
        <v>209</v>
      </c>
      <c r="N52" s="1" t="s">
        <v>1462</v>
      </c>
      <c r="O52" s="1" t="s">
        <v>1229</v>
      </c>
      <c r="P52" s="1" t="s">
        <v>1230</v>
      </c>
      <c r="Q52" s="1" t="s">
        <v>1631</v>
      </c>
      <c r="R52" s="1" t="s">
        <v>130</v>
      </c>
      <c r="S52" s="1" t="s">
        <v>1231</v>
      </c>
      <c r="T52" s="1" t="s">
        <v>1632</v>
      </c>
      <c r="U52" s="2" t="s">
        <v>1633</v>
      </c>
      <c r="V52" s="1">
        <v>4013</v>
      </c>
      <c r="W52" s="1" t="s">
        <v>1324</v>
      </c>
      <c r="X52" s="1" t="s">
        <v>1325</v>
      </c>
      <c r="Y52" s="1" t="s">
        <v>1634</v>
      </c>
      <c r="Z52" s="1" t="s">
        <v>425</v>
      </c>
      <c r="AA52" s="1" t="s">
        <v>1237</v>
      </c>
      <c r="AB52" s="1" t="s">
        <v>1299</v>
      </c>
      <c r="AC52" s="2" t="s">
        <v>1635</v>
      </c>
      <c r="AD52" s="1">
        <v>45</v>
      </c>
      <c r="AE52" s="1" t="s">
        <v>1583</v>
      </c>
      <c r="AF52" s="1" t="s">
        <v>1584</v>
      </c>
      <c r="AG52" s="1" t="s">
        <v>1242</v>
      </c>
      <c r="AH52" s="1" t="s">
        <v>1636</v>
      </c>
      <c r="AI52" s="1" t="s">
        <v>1244</v>
      </c>
      <c r="AJ52" s="1" t="s">
        <v>1631</v>
      </c>
      <c r="AK52" s="2" t="s">
        <v>1637</v>
      </c>
      <c r="AL52" s="1">
        <v>1170</v>
      </c>
      <c r="AM52" s="1" t="s">
        <v>1638</v>
      </c>
      <c r="AN52" s="1" t="s">
        <v>1639</v>
      </c>
      <c r="AO52" s="1" t="s">
        <v>1640</v>
      </c>
      <c r="AP52" s="1" t="s">
        <v>1474</v>
      </c>
      <c r="AQ52" s="2" t="s">
        <v>1616</v>
      </c>
      <c r="AR52" s="2">
        <v>4013</v>
      </c>
      <c r="AS52" s="2">
        <v>0</v>
      </c>
      <c r="AT52" s="2">
        <v>0</v>
      </c>
      <c r="AU52" s="1">
        <v>4013</v>
      </c>
      <c r="AV52" s="1" t="s">
        <v>1237</v>
      </c>
      <c r="AW52" s="1" t="s">
        <v>1250</v>
      </c>
      <c r="AX52" s="1" t="s">
        <v>1641</v>
      </c>
      <c r="AY52" s="1" t="s">
        <v>1749</v>
      </c>
      <c r="AZ52" s="1" t="s">
        <v>1749</v>
      </c>
      <c r="BA52" s="1" t="s">
        <v>1749</v>
      </c>
      <c r="BB52" s="1" t="s">
        <v>1749</v>
      </c>
      <c r="BC52" s="1" t="s">
        <v>1749</v>
      </c>
      <c r="BD52" s="1" t="s">
        <v>1749</v>
      </c>
      <c r="BE52" t="s">
        <v>1749</v>
      </c>
    </row>
    <row r="53" spans="1:57" ht="17.149999999999999" customHeight="1">
      <c r="A53" s="2">
        <v>52</v>
      </c>
      <c r="B53" s="1" t="s">
        <v>1219</v>
      </c>
      <c r="C53" s="1" t="s">
        <v>425</v>
      </c>
      <c r="D53" s="14" t="s">
        <v>1220</v>
      </c>
      <c r="E53" s="1" t="s">
        <v>1221</v>
      </c>
      <c r="F53" s="1" t="s">
        <v>1579</v>
      </c>
      <c r="G53" s="1" t="s">
        <v>1223</v>
      </c>
      <c r="H53" s="1" t="s">
        <v>1224</v>
      </c>
      <c r="I53" s="1" t="s">
        <v>1224</v>
      </c>
      <c r="J53" s="1" t="s">
        <v>1225</v>
      </c>
      <c r="K53" s="1" t="s">
        <v>1226</v>
      </c>
      <c r="L53" s="1" t="s">
        <v>1642</v>
      </c>
      <c r="M53" s="1" t="s">
        <v>215</v>
      </c>
      <c r="N53" s="1" t="s">
        <v>1462</v>
      </c>
      <c r="O53" s="1" t="s">
        <v>1229</v>
      </c>
      <c r="P53" s="1" t="s">
        <v>1230</v>
      </c>
      <c r="Q53" s="1" t="s">
        <v>1642</v>
      </c>
      <c r="R53" s="1" t="s">
        <v>130</v>
      </c>
      <c r="S53" s="1" t="s">
        <v>1231</v>
      </c>
      <c r="T53" s="1" t="s">
        <v>1643</v>
      </c>
      <c r="U53" s="2" t="s">
        <v>1644</v>
      </c>
      <c r="V53" s="1">
        <v>8664</v>
      </c>
      <c r="W53" s="1" t="s">
        <v>1324</v>
      </c>
      <c r="X53" s="1" t="s">
        <v>1325</v>
      </c>
      <c r="Y53" s="1" t="s">
        <v>1645</v>
      </c>
      <c r="Z53" s="1" t="s">
        <v>425</v>
      </c>
      <c r="AA53" s="1" t="s">
        <v>1237</v>
      </c>
      <c r="AB53" s="1" t="s">
        <v>1299</v>
      </c>
      <c r="AC53" s="2" t="s">
        <v>1646</v>
      </c>
      <c r="AD53" s="1">
        <v>154</v>
      </c>
      <c r="AE53" s="1" t="s">
        <v>1583</v>
      </c>
      <c r="AF53" s="1" t="s">
        <v>1584</v>
      </c>
      <c r="AG53" s="1" t="s">
        <v>1242</v>
      </c>
      <c r="AH53" s="1" t="s">
        <v>1647</v>
      </c>
      <c r="AI53" s="1" t="s">
        <v>1244</v>
      </c>
      <c r="AJ53" s="1" t="s">
        <v>1642</v>
      </c>
      <c r="AK53" s="2" t="s">
        <v>1648</v>
      </c>
      <c r="AL53" s="1">
        <v>801</v>
      </c>
      <c r="AM53" s="1" t="s">
        <v>1649</v>
      </c>
      <c r="AN53" s="1" t="s">
        <v>1650</v>
      </c>
      <c r="AO53" s="1" t="s">
        <v>1651</v>
      </c>
      <c r="AP53" s="1" t="s">
        <v>1603</v>
      </c>
      <c r="AQ53" s="2" t="s">
        <v>1616</v>
      </c>
      <c r="AR53" s="2">
        <v>8664</v>
      </c>
      <c r="AS53" s="2">
        <v>0</v>
      </c>
      <c r="AT53" s="2">
        <v>0</v>
      </c>
      <c r="AU53" s="1">
        <v>8664</v>
      </c>
      <c r="AV53" s="1" t="s">
        <v>1237</v>
      </c>
      <c r="AW53" s="1" t="s">
        <v>1250</v>
      </c>
      <c r="AX53" s="1" t="s">
        <v>1652</v>
      </c>
      <c r="AY53" s="1" t="s">
        <v>1749</v>
      </c>
      <c r="AZ53" s="1" t="s">
        <v>1749</v>
      </c>
      <c r="BA53" s="1" t="s">
        <v>1749</v>
      </c>
      <c r="BB53" s="1" t="s">
        <v>1749</v>
      </c>
      <c r="BC53" s="1" t="s">
        <v>1749</v>
      </c>
      <c r="BD53" s="1" t="s">
        <v>1749</v>
      </c>
      <c r="BE53" t="s">
        <v>1749</v>
      </c>
    </row>
    <row r="54" spans="1:57" ht="17.149999999999999" customHeight="1">
      <c r="A54" s="2">
        <v>53</v>
      </c>
      <c r="B54" s="1" t="s">
        <v>1219</v>
      </c>
      <c r="C54" s="1" t="s">
        <v>530</v>
      </c>
      <c r="D54" s="14" t="s">
        <v>1252</v>
      </c>
      <c r="E54" s="1" t="s">
        <v>530</v>
      </c>
      <c r="F54" s="1" t="s">
        <v>1653</v>
      </c>
      <c r="G54" s="1" t="s">
        <v>1254</v>
      </c>
      <c r="H54" s="1" t="s">
        <v>1255</v>
      </c>
      <c r="I54" s="1" t="s">
        <v>1256</v>
      </c>
      <c r="J54" s="1" t="s">
        <v>1257</v>
      </c>
      <c r="K54" s="1" t="s">
        <v>1258</v>
      </c>
      <c r="L54" s="1" t="s">
        <v>26275</v>
      </c>
      <c r="M54" s="1" t="s">
        <v>215</v>
      </c>
      <c r="N54" s="1" t="s">
        <v>1462</v>
      </c>
      <c r="O54" s="1" t="s">
        <v>1229</v>
      </c>
      <c r="P54" s="1" t="s">
        <v>1230</v>
      </c>
      <c r="Q54" s="1" t="s">
        <v>26275</v>
      </c>
      <c r="R54" s="1" t="s">
        <v>130</v>
      </c>
      <c r="S54" s="1" t="s">
        <v>1293</v>
      </c>
      <c r="T54" s="1" t="s">
        <v>1655</v>
      </c>
      <c r="U54" s="2" t="s">
        <v>1656</v>
      </c>
      <c r="V54" s="1">
        <v>24298</v>
      </c>
      <c r="W54" s="1" t="s">
        <v>1324</v>
      </c>
      <c r="X54" s="1" t="s">
        <v>1325</v>
      </c>
      <c r="Y54" s="1" t="s">
        <v>1657</v>
      </c>
      <c r="Z54" s="1" t="s">
        <v>530</v>
      </c>
      <c r="AA54" s="1" t="s">
        <v>1658</v>
      </c>
      <c r="AB54" s="1" t="s">
        <v>1659</v>
      </c>
      <c r="AC54" s="2" t="s">
        <v>1660</v>
      </c>
      <c r="AD54" s="1">
        <v>748</v>
      </c>
      <c r="AE54" s="1" t="s">
        <v>1661</v>
      </c>
      <c r="AF54" s="1" t="s">
        <v>1662</v>
      </c>
      <c r="AG54" s="1" t="s">
        <v>1242</v>
      </c>
      <c r="AH54" s="1" t="s">
        <v>1663</v>
      </c>
      <c r="AI54" s="1" t="s">
        <v>1244</v>
      </c>
      <c r="AJ54" s="1" t="s">
        <v>1654</v>
      </c>
      <c r="AK54" s="2" t="s">
        <v>1664</v>
      </c>
      <c r="AL54" s="1">
        <v>788</v>
      </c>
      <c r="AM54" s="1" t="s">
        <v>1665</v>
      </c>
      <c r="AN54" s="1" t="s">
        <v>1666</v>
      </c>
      <c r="AO54" s="1" t="s">
        <v>1667</v>
      </c>
      <c r="AP54" s="1" t="s">
        <v>1668</v>
      </c>
      <c r="AQ54" s="2" t="s">
        <v>1669</v>
      </c>
      <c r="AR54" s="2">
        <v>24298</v>
      </c>
      <c r="AS54" s="2">
        <v>0</v>
      </c>
      <c r="AT54" s="2">
        <v>0</v>
      </c>
      <c r="AU54" s="1">
        <v>24298</v>
      </c>
      <c r="AV54" s="1" t="s">
        <v>1658</v>
      </c>
      <c r="AW54" s="1" t="s">
        <v>1670</v>
      </c>
      <c r="AX54" s="1" t="s">
        <v>1671</v>
      </c>
      <c r="AY54" s="1" t="s">
        <v>1749</v>
      </c>
      <c r="AZ54" s="1" t="s">
        <v>1749</v>
      </c>
      <c r="BA54" s="1" t="s">
        <v>1749</v>
      </c>
      <c r="BB54" s="1" t="s">
        <v>1749</v>
      </c>
      <c r="BC54" s="1" t="s">
        <v>1749</v>
      </c>
      <c r="BD54" s="1" t="s">
        <v>1749</v>
      </c>
      <c r="BE54" t="s">
        <v>1749</v>
      </c>
    </row>
    <row r="55" spans="1:57" ht="17.149999999999999" customHeight="1">
      <c r="A55" s="2">
        <v>54</v>
      </c>
      <c r="B55" s="1" t="s">
        <v>1219</v>
      </c>
      <c r="C55" s="1" t="s">
        <v>530</v>
      </c>
      <c r="D55" s="14" t="s">
        <v>1252</v>
      </c>
      <c r="E55" s="1" t="s">
        <v>530</v>
      </c>
      <c r="F55" s="1" t="s">
        <v>1672</v>
      </c>
      <c r="G55" s="1" t="s">
        <v>1254</v>
      </c>
      <c r="H55" s="1" t="s">
        <v>1255</v>
      </c>
      <c r="I55" s="1" t="s">
        <v>1256</v>
      </c>
      <c r="J55" s="1" t="s">
        <v>1257</v>
      </c>
      <c r="K55" s="1" t="s">
        <v>1258</v>
      </c>
      <c r="L55" s="1" t="s">
        <v>1673</v>
      </c>
      <c r="M55" s="1" t="s">
        <v>209</v>
      </c>
      <c r="N55" s="1" t="s">
        <v>1228</v>
      </c>
      <c r="O55" s="1" t="s">
        <v>1229</v>
      </c>
      <c r="P55" s="1" t="s">
        <v>1230</v>
      </c>
      <c r="Q55" s="1" t="s">
        <v>1673</v>
      </c>
      <c r="R55" s="1" t="s">
        <v>130</v>
      </c>
      <c r="S55" s="1" t="s">
        <v>1293</v>
      </c>
      <c r="T55" s="1" t="s">
        <v>1382</v>
      </c>
      <c r="U55" s="2" t="s">
        <v>1383</v>
      </c>
      <c r="V55" s="1">
        <v>59669</v>
      </c>
      <c r="W55" s="1" t="s">
        <v>1324</v>
      </c>
      <c r="X55" s="1" t="s">
        <v>1325</v>
      </c>
      <c r="Y55" s="1" t="s">
        <v>1486</v>
      </c>
      <c r="Z55" s="1" t="s">
        <v>530</v>
      </c>
      <c r="AA55" s="1" t="s">
        <v>1674</v>
      </c>
      <c r="AB55" s="1" t="s">
        <v>1675</v>
      </c>
      <c r="AC55" s="2" t="s">
        <v>1676</v>
      </c>
      <c r="AD55" s="1">
        <v>13353</v>
      </c>
      <c r="AE55" s="1" t="s">
        <v>1661</v>
      </c>
      <c r="AF55" s="1" t="s">
        <v>1662</v>
      </c>
      <c r="AG55" s="1" t="s">
        <v>1242</v>
      </c>
      <c r="AH55" s="1" t="s">
        <v>1677</v>
      </c>
      <c r="AI55" s="1" t="s">
        <v>1244</v>
      </c>
      <c r="AJ55" s="1" t="s">
        <v>1673</v>
      </c>
      <c r="AK55" s="2" t="s">
        <v>1387</v>
      </c>
      <c r="AL55" s="1">
        <v>2302</v>
      </c>
      <c r="AM55" s="1" t="s">
        <v>1388</v>
      </c>
      <c r="AN55" s="1" t="s">
        <v>1389</v>
      </c>
      <c r="AO55" s="1" t="s">
        <v>1678</v>
      </c>
      <c r="AP55" s="1" t="s">
        <v>1679</v>
      </c>
      <c r="AQ55" s="2" t="s">
        <v>1680</v>
      </c>
      <c r="AR55" s="2">
        <v>59669</v>
      </c>
      <c r="AS55" s="2">
        <v>0</v>
      </c>
      <c r="AT55" s="2">
        <v>0</v>
      </c>
      <c r="AU55" s="1">
        <v>59669</v>
      </c>
      <c r="AV55" s="1" t="s">
        <v>1674</v>
      </c>
      <c r="AW55" s="1" t="s">
        <v>1681</v>
      </c>
      <c r="AX55" s="1" t="s">
        <v>1682</v>
      </c>
      <c r="AY55" s="1" t="s">
        <v>1749</v>
      </c>
      <c r="AZ55" s="1" t="s">
        <v>1749</v>
      </c>
      <c r="BA55" s="1" t="s">
        <v>1749</v>
      </c>
      <c r="BB55" s="1" t="s">
        <v>1749</v>
      </c>
      <c r="BC55" s="1" t="s">
        <v>1749</v>
      </c>
      <c r="BD55" s="1" t="s">
        <v>1749</v>
      </c>
      <c r="BE55" t="s">
        <v>1749</v>
      </c>
    </row>
    <row r="56" spans="1:57" ht="17.149999999999999" customHeight="1">
      <c r="A56" s="2">
        <v>55</v>
      </c>
      <c r="B56" s="1" t="s">
        <v>1219</v>
      </c>
      <c r="C56" s="1" t="s">
        <v>530</v>
      </c>
      <c r="D56" s="14" t="s">
        <v>1252</v>
      </c>
      <c r="E56" s="1" t="s">
        <v>1500</v>
      </c>
      <c r="F56" s="1" t="s">
        <v>1560</v>
      </c>
      <c r="G56" s="1" t="s">
        <v>1254</v>
      </c>
      <c r="H56" s="1" t="s">
        <v>1255</v>
      </c>
      <c r="I56" s="1" t="s">
        <v>1256</v>
      </c>
      <c r="J56" s="1" t="s">
        <v>1257</v>
      </c>
      <c r="K56" s="1" t="s">
        <v>1258</v>
      </c>
      <c r="L56" s="1" t="s">
        <v>1683</v>
      </c>
      <c r="M56" s="1" t="s">
        <v>209</v>
      </c>
      <c r="N56" s="1" t="s">
        <v>1462</v>
      </c>
      <c r="O56" s="1" t="s">
        <v>1229</v>
      </c>
      <c r="P56" s="1" t="s">
        <v>1230</v>
      </c>
      <c r="Q56" s="1" t="s">
        <v>1683</v>
      </c>
      <c r="R56" s="1" t="s">
        <v>130</v>
      </c>
      <c r="S56" s="1" t="s">
        <v>1293</v>
      </c>
      <c r="T56" s="1" t="s">
        <v>1684</v>
      </c>
      <c r="U56" s="2" t="s">
        <v>807</v>
      </c>
      <c r="V56" s="1">
        <v>15096</v>
      </c>
      <c r="W56" s="1" t="s">
        <v>1324</v>
      </c>
      <c r="X56" s="1" t="s">
        <v>1325</v>
      </c>
      <c r="Y56" s="1" t="s">
        <v>1685</v>
      </c>
      <c r="Z56" s="1" t="s">
        <v>530</v>
      </c>
      <c r="AA56" s="1" t="s">
        <v>1686</v>
      </c>
      <c r="AB56" s="1" t="s">
        <v>1687</v>
      </c>
      <c r="AC56" s="2" t="s">
        <v>1688</v>
      </c>
      <c r="AD56" s="1">
        <v>269</v>
      </c>
      <c r="AE56" s="1" t="s">
        <v>1661</v>
      </c>
      <c r="AF56" s="1" t="s">
        <v>1662</v>
      </c>
      <c r="AG56" s="1" t="s">
        <v>1242</v>
      </c>
      <c r="AH56" s="1" t="s">
        <v>1689</v>
      </c>
      <c r="AI56" s="1" t="s">
        <v>1244</v>
      </c>
      <c r="AJ56" s="1" t="s">
        <v>1690</v>
      </c>
      <c r="AK56" s="2" t="s">
        <v>1691</v>
      </c>
      <c r="AL56" s="1">
        <v>2366</v>
      </c>
      <c r="AM56" s="1" t="s">
        <v>1692</v>
      </c>
      <c r="AN56" s="1" t="s">
        <v>1693</v>
      </c>
      <c r="AO56" s="1" t="s">
        <v>1694</v>
      </c>
      <c r="AP56" s="1" t="s">
        <v>1695</v>
      </c>
      <c r="AQ56" s="2" t="s">
        <v>1696</v>
      </c>
      <c r="AR56" s="2">
        <v>15096</v>
      </c>
      <c r="AS56" s="2">
        <v>0</v>
      </c>
      <c r="AT56" s="2">
        <v>0</v>
      </c>
      <c r="AU56" s="1">
        <v>15096</v>
      </c>
      <c r="AV56" s="1" t="s">
        <v>1686</v>
      </c>
      <c r="AW56" s="1" t="s">
        <v>1697</v>
      </c>
      <c r="AX56" s="1" t="s">
        <v>1698</v>
      </c>
      <c r="AY56" s="1" t="s">
        <v>1749</v>
      </c>
      <c r="AZ56" s="1" t="s">
        <v>1749</v>
      </c>
      <c r="BA56" s="1" t="s">
        <v>1749</v>
      </c>
      <c r="BB56" s="1" t="s">
        <v>1749</v>
      </c>
      <c r="BC56" s="1" t="s">
        <v>1749</v>
      </c>
      <c r="BD56" s="1" t="s">
        <v>1749</v>
      </c>
      <c r="BE56" t="s">
        <v>1749</v>
      </c>
    </row>
    <row r="57" spans="1:57" ht="17.149999999999999" customHeight="1">
      <c r="A57" s="2">
        <v>56</v>
      </c>
      <c r="B57" s="1" t="s">
        <v>1219</v>
      </c>
      <c r="C57" s="1" t="s">
        <v>530</v>
      </c>
      <c r="D57" s="14" t="s">
        <v>1252</v>
      </c>
      <c r="E57" s="1" t="s">
        <v>530</v>
      </c>
      <c r="F57" s="1" t="s">
        <v>1913</v>
      </c>
      <c r="G57" s="1" t="s">
        <v>1254</v>
      </c>
      <c r="H57" s="1" t="s">
        <v>1255</v>
      </c>
      <c r="I57" s="1" t="s">
        <v>1256</v>
      </c>
      <c r="J57" s="1" t="s">
        <v>1257</v>
      </c>
      <c r="K57" s="1" t="s">
        <v>1258</v>
      </c>
      <c r="L57" s="1" t="s">
        <v>1914</v>
      </c>
      <c r="M57" s="1" t="s">
        <v>209</v>
      </c>
      <c r="N57" s="1" t="s">
        <v>1462</v>
      </c>
      <c r="O57" s="1" t="s">
        <v>1229</v>
      </c>
      <c r="P57" s="1" t="s">
        <v>1230</v>
      </c>
      <c r="Q57" s="1" t="s">
        <v>1914</v>
      </c>
      <c r="R57" s="1" t="s">
        <v>130</v>
      </c>
      <c r="S57" s="1" t="s">
        <v>1293</v>
      </c>
      <c r="T57" s="1" t="s">
        <v>1915</v>
      </c>
      <c r="U57" s="2" t="s">
        <v>1916</v>
      </c>
      <c r="V57" s="1">
        <v>13523</v>
      </c>
      <c r="W57" s="1" t="s">
        <v>1324</v>
      </c>
      <c r="X57" s="1" t="s">
        <v>1325</v>
      </c>
      <c r="Y57" s="1" t="s">
        <v>1917</v>
      </c>
      <c r="Z57" s="1" t="s">
        <v>530</v>
      </c>
      <c r="AA57" s="1" t="s">
        <v>1918</v>
      </c>
      <c r="AB57" s="1" t="s">
        <v>1919</v>
      </c>
      <c r="AC57" s="2" t="s">
        <v>1920</v>
      </c>
      <c r="AD57" s="1">
        <v>300</v>
      </c>
      <c r="AE57" s="1" t="s">
        <v>1921</v>
      </c>
      <c r="AF57" s="1" t="s">
        <v>1662</v>
      </c>
      <c r="AG57" s="1" t="s">
        <v>819</v>
      </c>
      <c r="AH57" s="1" t="s">
        <v>1922</v>
      </c>
      <c r="AI57" s="1" t="s">
        <v>1244</v>
      </c>
      <c r="AJ57" s="1" t="s">
        <v>1923</v>
      </c>
      <c r="AK57" s="2" t="s">
        <v>1924</v>
      </c>
      <c r="AL57" s="1">
        <v>3009</v>
      </c>
      <c r="AM57" s="1" t="s">
        <v>1925</v>
      </c>
      <c r="AN57" s="1" t="s">
        <v>1926</v>
      </c>
      <c r="AO57" s="1" t="s">
        <v>1927</v>
      </c>
      <c r="AP57" s="1" t="s">
        <v>1928</v>
      </c>
      <c r="AQ57" s="2" t="s">
        <v>1929</v>
      </c>
      <c r="AR57" s="2">
        <v>13523</v>
      </c>
      <c r="AS57" s="2">
        <v>0</v>
      </c>
      <c r="AT57" s="2">
        <v>0</v>
      </c>
      <c r="AU57" s="1">
        <v>13523</v>
      </c>
      <c r="AV57" s="1" t="s">
        <v>1918</v>
      </c>
      <c r="AW57" s="1" t="s">
        <v>1930</v>
      </c>
      <c r="AX57" s="1" t="s">
        <v>1931</v>
      </c>
      <c r="AY57" s="1" t="s">
        <v>1749</v>
      </c>
      <c r="AZ57" s="1" t="s">
        <v>1749</v>
      </c>
      <c r="BA57" s="1" t="s">
        <v>1749</v>
      </c>
      <c r="BB57" s="1" t="s">
        <v>1749</v>
      </c>
      <c r="BC57" s="1" t="s">
        <v>1749</v>
      </c>
      <c r="BD57" s="1" t="s">
        <v>1749</v>
      </c>
      <c r="BE57" t="s">
        <v>1749</v>
      </c>
    </row>
    <row r="58" spans="1:57" ht="17.149999999999999" customHeight="1">
      <c r="A58" s="2">
        <v>57</v>
      </c>
      <c r="B58" s="1" t="s">
        <v>1219</v>
      </c>
      <c r="C58" s="1" t="s">
        <v>1699</v>
      </c>
      <c r="D58" s="14" t="s">
        <v>1700</v>
      </c>
      <c r="E58" s="1" t="s">
        <v>1701</v>
      </c>
      <c r="F58" s="1" t="s">
        <v>1702</v>
      </c>
      <c r="G58" s="1" t="s">
        <v>1703</v>
      </c>
      <c r="H58" s="1"/>
      <c r="I58" s="1" t="s">
        <v>1704</v>
      </c>
      <c r="J58" s="1" t="s">
        <v>1705</v>
      </c>
      <c r="K58" s="1" t="s">
        <v>1706</v>
      </c>
      <c r="L58" s="1" t="s">
        <v>1707</v>
      </c>
      <c r="M58" s="1" t="s">
        <v>209</v>
      </c>
      <c r="N58" s="1" t="s">
        <v>1228</v>
      </c>
      <c r="O58" s="1" t="s">
        <v>1229</v>
      </c>
      <c r="P58" s="1" t="s">
        <v>1230</v>
      </c>
      <c r="Q58" s="1" t="s">
        <v>1707</v>
      </c>
      <c r="R58" s="1" t="s">
        <v>130</v>
      </c>
      <c r="S58" s="1" t="s">
        <v>1293</v>
      </c>
      <c r="T58" s="1" t="s">
        <v>1562</v>
      </c>
      <c r="U58" s="2" t="s">
        <v>1563</v>
      </c>
      <c r="V58" s="1">
        <v>54276</v>
      </c>
      <c r="W58" s="1" t="s">
        <v>1324</v>
      </c>
      <c r="X58" s="1" t="s">
        <v>1325</v>
      </c>
      <c r="Y58" s="1" t="s">
        <v>1708</v>
      </c>
      <c r="Z58" s="1" t="s">
        <v>1699</v>
      </c>
      <c r="AA58" s="1" t="s">
        <v>1565</v>
      </c>
      <c r="AB58" s="1" t="s">
        <v>1709</v>
      </c>
      <c r="AC58" s="2" t="s">
        <v>1710</v>
      </c>
      <c r="AD58" s="1">
        <v>19184</v>
      </c>
      <c r="AE58" s="1" t="s">
        <v>1711</v>
      </c>
      <c r="AF58" s="1" t="s">
        <v>1662</v>
      </c>
      <c r="AG58" s="1" t="s">
        <v>1242</v>
      </c>
      <c r="AH58" s="1" t="s">
        <v>1712</v>
      </c>
      <c r="AI58" s="1" t="s">
        <v>1244</v>
      </c>
      <c r="AJ58" s="1" t="s">
        <v>1707</v>
      </c>
      <c r="AK58" s="2" t="s">
        <v>1570</v>
      </c>
      <c r="AL58" s="1">
        <v>4661</v>
      </c>
      <c r="AM58" s="1" t="s">
        <v>1713</v>
      </c>
      <c r="AN58" s="1" t="s">
        <v>1572</v>
      </c>
      <c r="AO58" s="1" t="s">
        <v>1573</v>
      </c>
      <c r="AP58" s="1" t="s">
        <v>1574</v>
      </c>
      <c r="AQ58" s="2" t="s">
        <v>1714</v>
      </c>
      <c r="AR58" s="2">
        <v>54276</v>
      </c>
      <c r="AS58" s="2">
        <v>0</v>
      </c>
      <c r="AT58" s="2">
        <v>0</v>
      </c>
      <c r="AU58" s="1">
        <v>54276</v>
      </c>
      <c r="AV58" s="1" t="s">
        <v>1565</v>
      </c>
      <c r="AW58" s="1" t="s">
        <v>1576</v>
      </c>
      <c r="AX58" s="1" t="s">
        <v>1715</v>
      </c>
      <c r="AY58" s="1" t="s">
        <v>1749</v>
      </c>
      <c r="AZ58" s="1" t="s">
        <v>1749</v>
      </c>
      <c r="BA58" s="1" t="s">
        <v>1749</v>
      </c>
      <c r="BB58" s="1" t="s">
        <v>1749</v>
      </c>
      <c r="BC58" s="1" t="s">
        <v>1749</v>
      </c>
      <c r="BD58" s="1" t="s">
        <v>1749</v>
      </c>
      <c r="BE58" t="s">
        <v>1749</v>
      </c>
    </row>
    <row r="59" spans="1:57" ht="17.149999999999999" customHeight="1">
      <c r="A59" s="2">
        <v>58</v>
      </c>
      <c r="B59" s="1" t="s">
        <v>1219</v>
      </c>
      <c r="C59" s="1" t="s">
        <v>26276</v>
      </c>
      <c r="D59" s="14" t="s">
        <v>26277</v>
      </c>
      <c r="E59" s="1" t="s">
        <v>26278</v>
      </c>
      <c r="F59" s="1" t="s">
        <v>26279</v>
      </c>
      <c r="G59" s="1" t="s">
        <v>26280</v>
      </c>
      <c r="H59" s="1" t="s">
        <v>2413</v>
      </c>
      <c r="I59" s="1" t="s">
        <v>1736</v>
      </c>
      <c r="J59" s="1" t="s">
        <v>26281</v>
      </c>
      <c r="K59" s="1" t="s">
        <v>26282</v>
      </c>
      <c r="L59" s="1" t="s">
        <v>26283</v>
      </c>
      <c r="M59" s="1" t="s">
        <v>209</v>
      </c>
      <c r="N59" s="1" t="s">
        <v>1462</v>
      </c>
      <c r="O59" s="1" t="s">
        <v>1228</v>
      </c>
      <c r="P59" s="1" t="s">
        <v>2126</v>
      </c>
      <c r="Q59" s="1" t="s">
        <v>26283</v>
      </c>
      <c r="R59" s="1" t="s">
        <v>130</v>
      </c>
      <c r="S59" s="1" t="s">
        <v>1293</v>
      </c>
      <c r="T59" s="1" t="s">
        <v>26284</v>
      </c>
      <c r="U59" s="2" t="s">
        <v>26285</v>
      </c>
      <c r="V59" s="1">
        <v>523</v>
      </c>
      <c r="W59" s="1" t="s">
        <v>26286</v>
      </c>
      <c r="X59" s="1" t="s">
        <v>26286</v>
      </c>
      <c r="Y59" s="1" t="s">
        <v>26287</v>
      </c>
      <c r="Z59" s="1" t="s">
        <v>26288</v>
      </c>
      <c r="AA59" s="1" t="s">
        <v>26289</v>
      </c>
      <c r="AB59" s="1" t="s">
        <v>26290</v>
      </c>
      <c r="AC59" s="2" t="s">
        <v>26291</v>
      </c>
      <c r="AD59" s="1">
        <v>523</v>
      </c>
      <c r="AE59" s="1" t="s">
        <v>1711</v>
      </c>
      <c r="AF59" s="1" t="s">
        <v>1662</v>
      </c>
      <c r="AG59" s="1" t="s">
        <v>25995</v>
      </c>
      <c r="AH59" s="1" t="s">
        <v>26292</v>
      </c>
      <c r="AI59" s="1" t="s">
        <v>1749</v>
      </c>
      <c r="AJ59" s="1" t="s">
        <v>1749</v>
      </c>
      <c r="AK59" s="1" t="s">
        <v>1749</v>
      </c>
      <c r="AL59" s="1" t="s">
        <v>1749</v>
      </c>
      <c r="AM59" s="1" t="s">
        <v>1749</v>
      </c>
      <c r="AN59" s="1" t="s">
        <v>1749</v>
      </c>
      <c r="AO59" s="1" t="s">
        <v>1749</v>
      </c>
      <c r="AP59" s="1" t="s">
        <v>1749</v>
      </c>
      <c r="AQ59" s="1" t="s">
        <v>1749</v>
      </c>
      <c r="AR59" s="1" t="s">
        <v>1749</v>
      </c>
      <c r="AS59" s="1" t="s">
        <v>1749</v>
      </c>
      <c r="AT59" s="1" t="s">
        <v>1749</v>
      </c>
      <c r="AU59" s="1" t="s">
        <v>1749</v>
      </c>
      <c r="AV59" s="1" t="s">
        <v>1749</v>
      </c>
      <c r="AW59" s="1" t="s">
        <v>1749</v>
      </c>
      <c r="AX59" s="1" t="s">
        <v>1749</v>
      </c>
      <c r="AY59" s="1" t="s">
        <v>1749</v>
      </c>
      <c r="AZ59" s="1" t="s">
        <v>1749</v>
      </c>
      <c r="BA59" s="1" t="s">
        <v>1749</v>
      </c>
      <c r="BB59" s="1" t="s">
        <v>1749</v>
      </c>
      <c r="BC59" s="1" t="s">
        <v>1749</v>
      </c>
      <c r="BD59" s="1" t="s">
        <v>1749</v>
      </c>
      <c r="BE59" t="s">
        <v>1749</v>
      </c>
    </row>
    <row r="60" spans="1:57" ht="17.149999999999999" customHeight="1">
      <c r="A60" s="2">
        <v>59</v>
      </c>
      <c r="B60" s="1" t="s">
        <v>1219</v>
      </c>
      <c r="C60" s="1" t="s">
        <v>1932</v>
      </c>
      <c r="D60" s="14" t="s">
        <v>1933</v>
      </c>
      <c r="E60" s="1" t="s">
        <v>1932</v>
      </c>
      <c r="F60" s="1" t="s">
        <v>1934</v>
      </c>
      <c r="G60" s="1" t="s">
        <v>1935</v>
      </c>
      <c r="H60" s="1" t="s">
        <v>1936</v>
      </c>
      <c r="I60" s="1" t="s">
        <v>1937</v>
      </c>
      <c r="J60" s="1" t="s">
        <v>1938</v>
      </c>
      <c r="K60" s="1" t="s">
        <v>1939</v>
      </c>
      <c r="L60" s="1" t="s">
        <v>1654</v>
      </c>
      <c r="M60" s="1" t="s">
        <v>215</v>
      </c>
      <c r="N60" s="1" t="s">
        <v>1462</v>
      </c>
      <c r="O60" s="1" t="s">
        <v>1229</v>
      </c>
      <c r="P60" s="1" t="s">
        <v>1230</v>
      </c>
      <c r="Q60" s="1" t="s">
        <v>1654</v>
      </c>
      <c r="R60" s="1" t="s">
        <v>130</v>
      </c>
      <c r="S60" s="1" t="s">
        <v>1293</v>
      </c>
      <c r="T60" s="1" t="s">
        <v>1655</v>
      </c>
      <c r="U60" s="2" t="s">
        <v>1656</v>
      </c>
      <c r="V60" s="1">
        <v>24298</v>
      </c>
      <c r="W60" s="1" t="s">
        <v>1324</v>
      </c>
      <c r="X60" s="1" t="s">
        <v>1325</v>
      </c>
      <c r="Y60" s="1" t="s">
        <v>1940</v>
      </c>
      <c r="Z60" s="1" t="s">
        <v>1932</v>
      </c>
      <c r="AA60" s="1" t="s">
        <v>1941</v>
      </c>
      <c r="AB60" s="1" t="s">
        <v>1942</v>
      </c>
      <c r="AC60" s="2" t="s">
        <v>1943</v>
      </c>
      <c r="AD60" s="1">
        <v>36688</v>
      </c>
      <c r="AE60" s="1" t="s">
        <v>1921</v>
      </c>
      <c r="AF60" s="1" t="s">
        <v>1662</v>
      </c>
      <c r="AG60" s="1" t="s">
        <v>819</v>
      </c>
      <c r="AH60" s="1" t="s">
        <v>1944</v>
      </c>
      <c r="AI60" s="1" t="s">
        <v>1244</v>
      </c>
      <c r="AJ60" s="1" t="s">
        <v>1654</v>
      </c>
      <c r="AK60" s="2" t="s">
        <v>1664</v>
      </c>
      <c r="AL60" s="1">
        <v>788</v>
      </c>
      <c r="AM60" s="1" t="s">
        <v>1665</v>
      </c>
      <c r="AN60" s="1" t="s">
        <v>1945</v>
      </c>
      <c r="AO60" s="1" t="s">
        <v>1946</v>
      </c>
      <c r="AP60" s="1" t="s">
        <v>1947</v>
      </c>
      <c r="AQ60" s="2" t="s">
        <v>1948</v>
      </c>
      <c r="AR60" s="2">
        <v>24298</v>
      </c>
      <c r="AS60" s="2">
        <v>0</v>
      </c>
      <c r="AT60" s="2">
        <v>0</v>
      </c>
      <c r="AU60" s="1">
        <v>24298</v>
      </c>
      <c r="AV60" s="1" t="s">
        <v>1941</v>
      </c>
      <c r="AW60" s="1" t="s">
        <v>1949</v>
      </c>
      <c r="AX60" s="1" t="s">
        <v>1950</v>
      </c>
      <c r="AY60" s="1" t="s">
        <v>1749</v>
      </c>
      <c r="AZ60" s="1" t="s">
        <v>1749</v>
      </c>
      <c r="BA60" s="1" t="s">
        <v>1749</v>
      </c>
      <c r="BB60" s="1" t="s">
        <v>1749</v>
      </c>
      <c r="BC60" s="1" t="s">
        <v>1749</v>
      </c>
      <c r="BD60" s="1" t="s">
        <v>1749</v>
      </c>
      <c r="BE60" t="s">
        <v>1749</v>
      </c>
    </row>
    <row r="61" spans="1:57" ht="17.149999999999999" customHeight="1">
      <c r="A61" s="2">
        <v>60</v>
      </c>
      <c r="B61" s="1" t="s">
        <v>1219</v>
      </c>
      <c r="C61" s="1" t="s">
        <v>1951</v>
      </c>
      <c r="D61" s="14" t="s">
        <v>1952</v>
      </c>
      <c r="E61" s="1" t="s">
        <v>1951</v>
      </c>
      <c r="F61" s="1" t="s">
        <v>1953</v>
      </c>
      <c r="G61" s="1" t="s">
        <v>1954</v>
      </c>
      <c r="H61" s="1" t="s">
        <v>1955</v>
      </c>
      <c r="I61" s="1" t="s">
        <v>1956</v>
      </c>
      <c r="J61" s="1" t="s">
        <v>1957</v>
      </c>
      <c r="K61" s="1" t="s">
        <v>1958</v>
      </c>
      <c r="L61" s="1" t="s">
        <v>1785</v>
      </c>
      <c r="M61" s="1" t="s">
        <v>209</v>
      </c>
      <c r="N61" s="1" t="s">
        <v>1228</v>
      </c>
      <c r="O61" s="1" t="s">
        <v>1229</v>
      </c>
      <c r="P61" s="1" t="s">
        <v>1230</v>
      </c>
      <c r="Q61" s="1" t="s">
        <v>1785</v>
      </c>
      <c r="R61" s="1" t="s">
        <v>130</v>
      </c>
      <c r="S61" s="1" t="s">
        <v>1293</v>
      </c>
      <c r="T61" s="1" t="s">
        <v>1786</v>
      </c>
      <c r="U61" s="2" t="s">
        <v>1787</v>
      </c>
      <c r="V61" s="1">
        <v>768215</v>
      </c>
      <c r="W61" s="1" t="s">
        <v>1296</v>
      </c>
      <c r="X61" s="1" t="s">
        <v>1297</v>
      </c>
      <c r="Y61" s="1" t="s">
        <v>1959</v>
      </c>
      <c r="Z61" s="1" t="s">
        <v>1951</v>
      </c>
      <c r="AA61" s="1" t="s">
        <v>1960</v>
      </c>
      <c r="AB61" s="1" t="s">
        <v>1961</v>
      </c>
      <c r="AC61" s="2" t="s">
        <v>1962</v>
      </c>
      <c r="AD61" s="1">
        <v>204860</v>
      </c>
      <c r="AE61" s="1" t="s">
        <v>1661</v>
      </c>
      <c r="AF61" s="1" t="s">
        <v>1662</v>
      </c>
      <c r="AG61" s="1" t="s">
        <v>819</v>
      </c>
      <c r="AH61" s="1" t="s">
        <v>1963</v>
      </c>
      <c r="AI61" s="1" t="s">
        <v>1244</v>
      </c>
      <c r="AJ61" s="1" t="s">
        <v>1785</v>
      </c>
      <c r="AK61" s="2" t="s">
        <v>1791</v>
      </c>
      <c r="AL61" s="1">
        <v>3333</v>
      </c>
      <c r="AM61" s="1" t="s">
        <v>1792</v>
      </c>
      <c r="AN61" s="1" t="s">
        <v>1793</v>
      </c>
      <c r="AO61" s="1" t="s">
        <v>1953</v>
      </c>
      <c r="AP61" s="1" t="s">
        <v>1964</v>
      </c>
      <c r="AQ61" s="2" t="s">
        <v>1965</v>
      </c>
      <c r="AR61" s="2">
        <v>854434</v>
      </c>
      <c r="AS61" s="2">
        <v>86219</v>
      </c>
      <c r="AT61" s="2">
        <v>0</v>
      </c>
      <c r="AU61" s="1">
        <v>768215</v>
      </c>
      <c r="AV61" s="1" t="s">
        <v>1966</v>
      </c>
      <c r="AW61" s="1" t="s">
        <v>1967</v>
      </c>
      <c r="AX61" s="1" t="s">
        <v>1968</v>
      </c>
      <c r="AY61" s="1" t="s">
        <v>1749</v>
      </c>
      <c r="AZ61" s="1" t="s">
        <v>1749</v>
      </c>
      <c r="BA61" s="1" t="s">
        <v>1749</v>
      </c>
      <c r="BB61" s="1" t="s">
        <v>1749</v>
      </c>
      <c r="BC61" s="1" t="s">
        <v>1749</v>
      </c>
      <c r="BD61" s="1" t="s">
        <v>1749</v>
      </c>
      <c r="BE61" t="s">
        <v>1749</v>
      </c>
    </row>
    <row r="62" spans="1:57" ht="17.149999999999999" customHeight="1">
      <c r="A62" s="2">
        <v>61</v>
      </c>
      <c r="B62" s="1" t="s">
        <v>1219</v>
      </c>
      <c r="C62" s="1" t="s">
        <v>1732</v>
      </c>
      <c r="D62" s="14" t="s">
        <v>1969</v>
      </c>
      <c r="E62" s="1" t="s">
        <v>1732</v>
      </c>
      <c r="F62" s="1" t="s">
        <v>1970</v>
      </c>
      <c r="G62" s="1" t="s">
        <v>1971</v>
      </c>
      <c r="H62" s="1" t="s">
        <v>1735</v>
      </c>
      <c r="I62" s="1" t="s">
        <v>1736</v>
      </c>
      <c r="J62" s="1" t="s">
        <v>1972</v>
      </c>
      <c r="K62" s="1" t="s">
        <v>1973</v>
      </c>
      <c r="L62" s="1" t="s">
        <v>1974</v>
      </c>
      <c r="M62" s="1" t="s">
        <v>209</v>
      </c>
      <c r="N62" s="1" t="s">
        <v>1228</v>
      </c>
      <c r="O62" s="1" t="s">
        <v>1229</v>
      </c>
      <c r="P62" s="1" t="s">
        <v>1230</v>
      </c>
      <c r="Q62" s="1" t="s">
        <v>1974</v>
      </c>
      <c r="R62" s="1" t="s">
        <v>130</v>
      </c>
      <c r="S62" s="1" t="s">
        <v>1293</v>
      </c>
      <c r="T62" s="1" t="s">
        <v>1773</v>
      </c>
      <c r="U62" s="2" t="s">
        <v>1774</v>
      </c>
      <c r="V62" s="1">
        <v>1387458</v>
      </c>
      <c r="W62" s="1" t="s">
        <v>1296</v>
      </c>
      <c r="X62" s="1" t="s">
        <v>1235</v>
      </c>
      <c r="Y62" s="1" t="s">
        <v>1867</v>
      </c>
      <c r="Z62" s="1" t="s">
        <v>1732</v>
      </c>
      <c r="AA62" s="1" t="s">
        <v>1975</v>
      </c>
      <c r="AB62" s="1"/>
      <c r="AC62" s="2" t="s">
        <v>1976</v>
      </c>
      <c r="AD62" s="1">
        <v>343971</v>
      </c>
      <c r="AE62" s="1" t="s">
        <v>1977</v>
      </c>
      <c r="AF62" s="1" t="s">
        <v>1978</v>
      </c>
      <c r="AG62" s="1" t="s">
        <v>819</v>
      </c>
      <c r="AH62" s="1" t="s">
        <v>1979</v>
      </c>
      <c r="AI62" s="1" t="s">
        <v>1244</v>
      </c>
      <c r="AJ62" s="1" t="s">
        <v>1974</v>
      </c>
      <c r="AK62" s="2" t="s">
        <v>1779</v>
      </c>
      <c r="AL62" s="1">
        <v>3440</v>
      </c>
      <c r="AM62" s="1" t="s">
        <v>1780</v>
      </c>
      <c r="AN62" s="1" t="s">
        <v>1980</v>
      </c>
      <c r="AO62" s="1" t="s">
        <v>1981</v>
      </c>
      <c r="AP62" s="1" t="s">
        <v>1982</v>
      </c>
      <c r="AQ62" s="2" t="s">
        <v>1983</v>
      </c>
      <c r="AR62" s="2">
        <v>1502858</v>
      </c>
      <c r="AS62" s="2">
        <v>204737</v>
      </c>
      <c r="AT62" s="2">
        <v>0</v>
      </c>
      <c r="AU62" s="1">
        <v>1298121</v>
      </c>
      <c r="AV62" s="1" t="s">
        <v>1975</v>
      </c>
      <c r="AW62" s="1" t="s">
        <v>1250</v>
      </c>
      <c r="AX62" s="1" t="s">
        <v>1984</v>
      </c>
      <c r="AY62" s="1" t="s">
        <v>1749</v>
      </c>
      <c r="AZ62" s="1" t="s">
        <v>1749</v>
      </c>
      <c r="BA62" s="1" t="s">
        <v>1749</v>
      </c>
      <c r="BB62" s="1" t="s">
        <v>1749</v>
      </c>
      <c r="BC62" s="1" t="s">
        <v>1749</v>
      </c>
      <c r="BD62" s="1" t="s">
        <v>1749</v>
      </c>
      <c r="BE62" t="s">
        <v>1749</v>
      </c>
    </row>
    <row r="63" spans="1:57" ht="17.149999999999999" customHeight="1">
      <c r="A63" s="2">
        <v>62</v>
      </c>
      <c r="B63" s="1" t="s">
        <v>1219</v>
      </c>
      <c r="C63" s="1" t="s">
        <v>26293</v>
      </c>
      <c r="D63" s="14" t="s">
        <v>26294</v>
      </c>
      <c r="E63" s="1" t="s">
        <v>26293</v>
      </c>
      <c r="F63" s="1" t="s">
        <v>26295</v>
      </c>
      <c r="G63" s="1" t="s">
        <v>26296</v>
      </c>
      <c r="H63" s="1" t="s">
        <v>26297</v>
      </c>
      <c r="I63" s="1" t="s">
        <v>2191</v>
      </c>
      <c r="J63" s="1" t="s">
        <v>26298</v>
      </c>
      <c r="K63" s="1" t="s">
        <v>26299</v>
      </c>
      <c r="L63" s="1" t="s">
        <v>26300</v>
      </c>
      <c r="M63" s="1" t="s">
        <v>209</v>
      </c>
      <c r="N63" s="1" t="s">
        <v>1228</v>
      </c>
      <c r="O63" s="1" t="s">
        <v>1229</v>
      </c>
      <c r="P63" s="1" t="s">
        <v>1230</v>
      </c>
      <c r="Q63" s="1" t="s">
        <v>26300</v>
      </c>
      <c r="R63" s="1" t="s">
        <v>130</v>
      </c>
      <c r="S63" s="1" t="s">
        <v>1231</v>
      </c>
      <c r="T63" s="1" t="s">
        <v>26301</v>
      </c>
      <c r="U63" s="2" t="s">
        <v>26302</v>
      </c>
      <c r="V63" s="1">
        <v>9147301</v>
      </c>
      <c r="W63" s="1" t="s">
        <v>1234</v>
      </c>
      <c r="X63" s="1" t="s">
        <v>1235</v>
      </c>
      <c r="Y63" s="1" t="s">
        <v>26303</v>
      </c>
      <c r="Z63" s="1" t="s">
        <v>26293</v>
      </c>
      <c r="AA63" s="1" t="s">
        <v>26304</v>
      </c>
      <c r="AB63" s="1"/>
      <c r="AC63" s="2"/>
      <c r="AD63" s="1">
        <v>1016401</v>
      </c>
      <c r="AE63" s="1" t="s">
        <v>26305</v>
      </c>
      <c r="AF63" s="1" t="s">
        <v>26306</v>
      </c>
      <c r="AG63" s="1" t="s">
        <v>1242</v>
      </c>
      <c r="AH63" s="1" t="s">
        <v>26307</v>
      </c>
      <c r="AI63" s="1" t="s">
        <v>1244</v>
      </c>
      <c r="AJ63" s="1" t="s">
        <v>26300</v>
      </c>
      <c r="AK63" s="2" t="s">
        <v>26308</v>
      </c>
      <c r="AL63" s="1">
        <v>99</v>
      </c>
      <c r="AM63" s="1" t="s">
        <v>26309</v>
      </c>
      <c r="AN63" s="1" t="s">
        <v>26310</v>
      </c>
      <c r="AO63" s="1" t="s">
        <v>26311</v>
      </c>
      <c r="AP63" s="1" t="s">
        <v>26312</v>
      </c>
      <c r="AQ63" s="2" t="s">
        <v>26313</v>
      </c>
      <c r="AR63" s="2">
        <v>10898780</v>
      </c>
      <c r="AS63" s="2">
        <v>1749140</v>
      </c>
      <c r="AT63" s="2">
        <v>2339</v>
      </c>
      <c r="AU63" s="1">
        <v>9147301</v>
      </c>
      <c r="AV63" s="1" t="s">
        <v>26304</v>
      </c>
      <c r="AW63" s="1" t="s">
        <v>26314</v>
      </c>
      <c r="AX63" s="1" t="s">
        <v>26315</v>
      </c>
      <c r="AY63" s="1" t="s">
        <v>1749</v>
      </c>
      <c r="AZ63" s="1" t="s">
        <v>1749</v>
      </c>
      <c r="BA63" s="1" t="s">
        <v>1749</v>
      </c>
      <c r="BB63" s="1" t="s">
        <v>1749</v>
      </c>
      <c r="BC63" s="1" t="s">
        <v>1749</v>
      </c>
      <c r="BD63" s="1" t="s">
        <v>1749</v>
      </c>
      <c r="BE63" t="s">
        <v>1749</v>
      </c>
    </row>
    <row r="64" spans="1:57" ht="17.149999999999999" customHeight="1">
      <c r="A64" s="2">
        <v>63</v>
      </c>
      <c r="B64" s="1" t="s">
        <v>1219</v>
      </c>
      <c r="C64" s="1" t="s">
        <v>2054</v>
      </c>
      <c r="D64" s="14" t="s">
        <v>2055</v>
      </c>
      <c r="E64" s="1" t="s">
        <v>2054</v>
      </c>
      <c r="F64" s="1" t="s">
        <v>26316</v>
      </c>
      <c r="G64" s="1" t="s">
        <v>2057</v>
      </c>
      <c r="H64" s="1" t="s">
        <v>2058</v>
      </c>
      <c r="I64" s="1" t="s">
        <v>2059</v>
      </c>
      <c r="J64" s="1" t="s">
        <v>2060</v>
      </c>
      <c r="K64" s="1" t="s">
        <v>2061</v>
      </c>
      <c r="L64" s="1" t="s">
        <v>1618</v>
      </c>
      <c r="M64" s="1" t="s">
        <v>215</v>
      </c>
      <c r="N64" s="1" t="s">
        <v>1462</v>
      </c>
      <c r="O64" s="1" t="s">
        <v>1229</v>
      </c>
      <c r="P64" s="1" t="s">
        <v>1230</v>
      </c>
      <c r="Q64" s="1" t="s">
        <v>1618</v>
      </c>
      <c r="R64" s="1" t="s">
        <v>130</v>
      </c>
      <c r="S64" s="1" t="s">
        <v>1293</v>
      </c>
      <c r="T64" s="1" t="s">
        <v>1625</v>
      </c>
      <c r="U64" s="2" t="s">
        <v>1620</v>
      </c>
      <c r="V64" s="1">
        <v>3753</v>
      </c>
      <c r="W64" s="1" t="s">
        <v>1324</v>
      </c>
      <c r="X64" s="1" t="s">
        <v>1325</v>
      </c>
      <c r="Y64" s="1" t="s">
        <v>26317</v>
      </c>
      <c r="Z64" s="1" t="s">
        <v>2054</v>
      </c>
      <c r="AA64" s="1" t="s">
        <v>26318</v>
      </c>
      <c r="AB64" s="1" t="s">
        <v>26319</v>
      </c>
      <c r="AC64" s="2"/>
      <c r="AD64" s="1">
        <v>3753</v>
      </c>
      <c r="AE64" s="1" t="s">
        <v>26320</v>
      </c>
      <c r="AF64" s="1" t="s">
        <v>26321</v>
      </c>
      <c r="AG64" s="1" t="s">
        <v>1242</v>
      </c>
      <c r="AH64" s="1" t="s">
        <v>26322</v>
      </c>
      <c r="AI64" s="1" t="s">
        <v>1244</v>
      </c>
      <c r="AJ64" s="1" t="s">
        <v>1618</v>
      </c>
      <c r="AK64" s="2" t="s">
        <v>1978</v>
      </c>
      <c r="AL64" s="1">
        <v>3152</v>
      </c>
      <c r="AM64" s="1"/>
      <c r="AN64" s="1"/>
      <c r="AO64" s="1"/>
      <c r="AP64" s="1"/>
      <c r="AQ64" s="1"/>
      <c r="AR64" s="1"/>
      <c r="AS64" s="1"/>
      <c r="AT64" s="1"/>
      <c r="AU64" s="1"/>
      <c r="AV64" s="1"/>
      <c r="AW64" s="1"/>
      <c r="AX64" s="1"/>
      <c r="AY64" s="1" t="s">
        <v>1749</v>
      </c>
      <c r="AZ64" s="1" t="s">
        <v>1749</v>
      </c>
      <c r="BA64" s="1" t="s">
        <v>1749</v>
      </c>
      <c r="BB64" s="1" t="s">
        <v>1749</v>
      </c>
      <c r="BC64" s="1" t="s">
        <v>1749</v>
      </c>
      <c r="BD64" s="1" t="s">
        <v>1749</v>
      </c>
      <c r="BE64" t="s">
        <v>1749</v>
      </c>
    </row>
    <row r="65" spans="1:57" ht="17.149999999999999" customHeight="1">
      <c r="A65" s="2">
        <v>64</v>
      </c>
      <c r="B65" s="1" t="s">
        <v>1219</v>
      </c>
      <c r="C65" s="1" t="s">
        <v>530</v>
      </c>
      <c r="D65" s="14" t="s">
        <v>1252</v>
      </c>
      <c r="E65" s="1" t="s">
        <v>530</v>
      </c>
      <c r="F65" s="1" t="s">
        <v>1527</v>
      </c>
      <c r="G65" s="1" t="s">
        <v>1254</v>
      </c>
      <c r="H65" s="1" t="s">
        <v>1255</v>
      </c>
      <c r="I65" s="1" t="s">
        <v>1256</v>
      </c>
      <c r="J65" s="1" t="s">
        <v>1257</v>
      </c>
      <c r="K65" s="1" t="s">
        <v>1258</v>
      </c>
      <c r="L65" s="1" t="s">
        <v>1401</v>
      </c>
      <c r="M65" s="1" t="s">
        <v>209</v>
      </c>
      <c r="N65" s="1" t="s">
        <v>1228</v>
      </c>
      <c r="O65" s="1" t="s">
        <v>1229</v>
      </c>
      <c r="P65" s="1" t="s">
        <v>1230</v>
      </c>
      <c r="Q65" s="1" t="s">
        <v>1401</v>
      </c>
      <c r="R65" s="1" t="s">
        <v>130</v>
      </c>
      <c r="S65" s="1" t="s">
        <v>1293</v>
      </c>
      <c r="T65" s="1" t="s">
        <v>1402</v>
      </c>
      <c r="U65" s="2" t="s">
        <v>497</v>
      </c>
      <c r="V65" s="1">
        <v>240651</v>
      </c>
      <c r="W65" s="1" t="s">
        <v>1234</v>
      </c>
      <c r="X65" s="1" t="s">
        <v>1235</v>
      </c>
      <c r="Y65" s="1" t="s">
        <v>1716</v>
      </c>
      <c r="Z65" s="1" t="s">
        <v>530</v>
      </c>
      <c r="AA65" s="1" t="s">
        <v>1717</v>
      </c>
      <c r="AB65" s="1" t="s">
        <v>1718</v>
      </c>
      <c r="AC65" s="2" t="s">
        <v>1719</v>
      </c>
      <c r="AD65" s="1">
        <v>737</v>
      </c>
      <c r="AE65" s="1" t="s">
        <v>1720</v>
      </c>
      <c r="AF65" s="1" t="s">
        <v>1721</v>
      </c>
      <c r="AG65" s="1" t="s">
        <v>1242</v>
      </c>
      <c r="AH65" s="1" t="s">
        <v>1722</v>
      </c>
      <c r="AI65" s="1" t="s">
        <v>1244</v>
      </c>
      <c r="AJ65" s="1" t="s">
        <v>1723</v>
      </c>
      <c r="AK65" s="2" t="s">
        <v>1406</v>
      </c>
      <c r="AL65" s="1">
        <v>1443</v>
      </c>
      <c r="AM65" s="1" t="s">
        <v>1724</v>
      </c>
      <c r="AN65" s="1" t="s">
        <v>1408</v>
      </c>
      <c r="AO65" s="1" t="s">
        <v>1725</v>
      </c>
      <c r="AP65" s="1" t="s">
        <v>1726</v>
      </c>
      <c r="AQ65" s="2" t="s">
        <v>1727</v>
      </c>
      <c r="AR65" s="2">
        <v>300814</v>
      </c>
      <c r="AS65" s="2">
        <v>60163</v>
      </c>
      <c r="AT65" s="2">
        <v>0</v>
      </c>
      <c r="AU65" s="1">
        <v>240651</v>
      </c>
      <c r="AV65" s="1" t="s">
        <v>1717</v>
      </c>
      <c r="AW65" s="1" t="s">
        <v>1728</v>
      </c>
      <c r="AX65" s="1" t="s">
        <v>1729</v>
      </c>
      <c r="AY65" s="1" t="s">
        <v>1749</v>
      </c>
      <c r="AZ65" s="1" t="s">
        <v>1749</v>
      </c>
      <c r="BA65" s="1" t="s">
        <v>1749</v>
      </c>
      <c r="BB65" s="1" t="s">
        <v>1749</v>
      </c>
      <c r="BC65" s="1" t="s">
        <v>1749</v>
      </c>
      <c r="BD65" s="1" t="s">
        <v>1749</v>
      </c>
      <c r="BE65" t="s">
        <v>1749</v>
      </c>
    </row>
    <row r="66" spans="1:57" ht="17.149999999999999" customHeight="1">
      <c r="A66" s="2">
        <v>65</v>
      </c>
      <c r="B66" s="1" t="s">
        <v>1219</v>
      </c>
      <c r="C66" s="1" t="s">
        <v>530</v>
      </c>
      <c r="D66" s="14" t="s">
        <v>1252</v>
      </c>
      <c r="E66" s="1" t="s">
        <v>530</v>
      </c>
      <c r="F66" s="1" t="s">
        <v>1527</v>
      </c>
      <c r="G66" s="1" t="s">
        <v>1254</v>
      </c>
      <c r="H66" s="1" t="s">
        <v>1255</v>
      </c>
      <c r="I66" s="1" t="s">
        <v>1256</v>
      </c>
      <c r="J66" s="1" t="s">
        <v>1257</v>
      </c>
      <c r="K66" s="1" t="s">
        <v>1258</v>
      </c>
      <c r="L66" s="1" t="s">
        <v>26323</v>
      </c>
      <c r="M66" s="1" t="s">
        <v>209</v>
      </c>
      <c r="N66" s="1" t="s">
        <v>1228</v>
      </c>
      <c r="O66" s="1" t="s">
        <v>1229</v>
      </c>
      <c r="P66" s="1" t="s">
        <v>1230</v>
      </c>
      <c r="Q66" s="1" t="s">
        <v>26323</v>
      </c>
      <c r="R66" s="1" t="s">
        <v>130</v>
      </c>
      <c r="S66" s="1" t="s">
        <v>1293</v>
      </c>
      <c r="T66" s="1" t="s">
        <v>26164</v>
      </c>
      <c r="U66" s="2" t="s">
        <v>26165</v>
      </c>
      <c r="V66" s="1">
        <v>1210341</v>
      </c>
      <c r="W66" s="1" t="s">
        <v>26166</v>
      </c>
      <c r="X66" s="1" t="s">
        <v>26166</v>
      </c>
      <c r="Y66" s="1" t="s">
        <v>26324</v>
      </c>
      <c r="Z66" s="1" t="s">
        <v>530</v>
      </c>
      <c r="AA66" s="1" t="s">
        <v>26325</v>
      </c>
      <c r="AB66" s="1" t="s">
        <v>26326</v>
      </c>
      <c r="AC66" s="2" t="s">
        <v>26327</v>
      </c>
      <c r="AD66" s="1">
        <v>9269</v>
      </c>
      <c r="AE66" s="1" t="s">
        <v>1720</v>
      </c>
      <c r="AF66" s="1" t="s">
        <v>1721</v>
      </c>
      <c r="AG66" s="1" t="s">
        <v>1242</v>
      </c>
      <c r="AH66" s="1" t="s">
        <v>26328</v>
      </c>
      <c r="AI66" s="1" t="s">
        <v>1244</v>
      </c>
      <c r="AJ66" s="1" t="s">
        <v>26323</v>
      </c>
      <c r="AK66" s="2" t="s">
        <v>26170</v>
      </c>
      <c r="AL66" s="1">
        <v>941</v>
      </c>
      <c r="AM66" s="1" t="s">
        <v>26171</v>
      </c>
      <c r="AN66" s="1" t="s">
        <v>26172</v>
      </c>
      <c r="AO66" s="1" t="s">
        <v>26329</v>
      </c>
      <c r="AP66" s="1" t="s">
        <v>26249</v>
      </c>
      <c r="AQ66" s="2" t="s">
        <v>26330</v>
      </c>
      <c r="AR66" s="2">
        <v>2217821</v>
      </c>
      <c r="AS66" s="2">
        <v>1007479</v>
      </c>
      <c r="AT66" s="2">
        <v>0</v>
      </c>
      <c r="AU66" s="1">
        <v>1210342</v>
      </c>
      <c r="AV66" s="1" t="s">
        <v>26325</v>
      </c>
      <c r="AW66" s="1" t="s">
        <v>26331</v>
      </c>
      <c r="AX66" s="1" t="s">
        <v>26332</v>
      </c>
      <c r="AY66" s="1" t="s">
        <v>1749</v>
      </c>
      <c r="AZ66" s="1" t="s">
        <v>1749</v>
      </c>
      <c r="BA66" s="1" t="s">
        <v>1749</v>
      </c>
      <c r="BB66" s="1" t="s">
        <v>1749</v>
      </c>
      <c r="BC66" s="1" t="s">
        <v>1749</v>
      </c>
      <c r="BD66" s="1" t="s">
        <v>1749</v>
      </c>
      <c r="BE66" t="s">
        <v>1749</v>
      </c>
    </row>
    <row r="67" spans="1:57" ht="17.149999999999999" customHeight="1">
      <c r="A67" s="2">
        <v>66</v>
      </c>
      <c r="B67" s="1" t="s">
        <v>1219</v>
      </c>
      <c r="C67" s="1" t="s">
        <v>26258</v>
      </c>
      <c r="D67" s="14" t="s">
        <v>26259</v>
      </c>
      <c r="E67" s="1" t="s">
        <v>26333</v>
      </c>
      <c r="F67" s="1" t="s">
        <v>26334</v>
      </c>
      <c r="G67" s="1" t="s">
        <v>26262</v>
      </c>
      <c r="H67" s="1" t="s">
        <v>26263</v>
      </c>
      <c r="I67" s="1" t="s">
        <v>2703</v>
      </c>
      <c r="J67" s="1" t="s">
        <v>26264</v>
      </c>
      <c r="K67" s="1" t="s">
        <v>26265</v>
      </c>
      <c r="L67" s="1" t="s">
        <v>26335</v>
      </c>
      <c r="M67" s="1" t="s">
        <v>209</v>
      </c>
      <c r="N67" s="1" t="s">
        <v>1228</v>
      </c>
      <c r="O67" s="1" t="s">
        <v>1228</v>
      </c>
      <c r="P67" s="1" t="s">
        <v>2126</v>
      </c>
      <c r="Q67" s="1" t="s">
        <v>26336</v>
      </c>
      <c r="R67" s="1" t="s">
        <v>130</v>
      </c>
      <c r="S67" s="1" t="s">
        <v>1293</v>
      </c>
      <c r="T67" s="1" t="s">
        <v>2195</v>
      </c>
      <c r="U67" s="2" t="s">
        <v>26337</v>
      </c>
      <c r="V67" s="1">
        <v>1143</v>
      </c>
      <c r="W67" s="1" t="s">
        <v>2130</v>
      </c>
      <c r="X67" s="1" t="s">
        <v>2130</v>
      </c>
      <c r="Y67" s="1" t="s">
        <v>2131</v>
      </c>
      <c r="Z67" s="1" t="s">
        <v>26258</v>
      </c>
      <c r="AA67" s="1" t="s">
        <v>26338</v>
      </c>
      <c r="AB67" s="1" t="s">
        <v>26339</v>
      </c>
      <c r="AC67" s="2"/>
      <c r="AD67" s="1">
        <v>0</v>
      </c>
      <c r="AE67" s="1" t="s">
        <v>26340</v>
      </c>
      <c r="AF67" s="1" t="s">
        <v>26341</v>
      </c>
      <c r="AG67" s="1" t="s">
        <v>1242</v>
      </c>
      <c r="AH67" s="1" t="s">
        <v>26342</v>
      </c>
      <c r="AI67" s="1" t="s">
        <v>1749</v>
      </c>
      <c r="AJ67" s="1" t="s">
        <v>1749</v>
      </c>
      <c r="AK67" s="1" t="s">
        <v>1749</v>
      </c>
      <c r="AL67" s="1" t="s">
        <v>1749</v>
      </c>
      <c r="AM67" s="1" t="s">
        <v>1749</v>
      </c>
      <c r="AN67" s="1" t="s">
        <v>1749</v>
      </c>
      <c r="AO67" s="1" t="s">
        <v>1749</v>
      </c>
      <c r="AP67" s="1" t="s">
        <v>1749</v>
      </c>
      <c r="AQ67" s="1" t="s">
        <v>1749</v>
      </c>
      <c r="AR67" s="1" t="s">
        <v>1749</v>
      </c>
      <c r="AS67" s="1" t="s">
        <v>1749</v>
      </c>
      <c r="AT67" s="1" t="s">
        <v>1749</v>
      </c>
      <c r="AU67" s="1" t="s">
        <v>1749</v>
      </c>
      <c r="AV67" s="1" t="s">
        <v>1749</v>
      </c>
      <c r="AW67" s="1" t="s">
        <v>1749</v>
      </c>
      <c r="AX67" s="1" t="s">
        <v>1749</v>
      </c>
      <c r="AY67" s="1" t="s">
        <v>1749</v>
      </c>
      <c r="AZ67" s="1" t="s">
        <v>1749</v>
      </c>
      <c r="BA67" s="1" t="s">
        <v>1749</v>
      </c>
      <c r="BB67" s="1" t="s">
        <v>1749</v>
      </c>
      <c r="BC67" s="1" t="s">
        <v>1749</v>
      </c>
      <c r="BD67" s="1" t="s">
        <v>1749</v>
      </c>
      <c r="BE67" t="s">
        <v>1749</v>
      </c>
    </row>
    <row r="68" spans="1:57" ht="17.149999999999999" customHeight="1">
      <c r="A68" s="2">
        <v>67</v>
      </c>
      <c r="B68" s="1" t="s">
        <v>1219</v>
      </c>
      <c r="C68" s="1" t="s">
        <v>1985</v>
      </c>
      <c r="D68" s="14" t="s">
        <v>1986</v>
      </c>
      <c r="E68" s="1" t="s">
        <v>1987</v>
      </c>
      <c r="F68" s="1" t="s">
        <v>1988</v>
      </c>
      <c r="G68" s="1" t="s">
        <v>1989</v>
      </c>
      <c r="H68" s="1" t="s">
        <v>1847</v>
      </c>
      <c r="I68" s="1" t="s">
        <v>1736</v>
      </c>
      <c r="J68" s="1" t="s">
        <v>1990</v>
      </c>
      <c r="K68" s="1" t="s">
        <v>1991</v>
      </c>
      <c r="L68" s="1" t="s">
        <v>1528</v>
      </c>
      <c r="M68" s="1" t="s">
        <v>209</v>
      </c>
      <c r="N68" s="1" t="s">
        <v>1462</v>
      </c>
      <c r="O68" s="1" t="s">
        <v>1229</v>
      </c>
      <c r="P68" s="1" t="s">
        <v>1230</v>
      </c>
      <c r="Q68" s="1" t="s">
        <v>1528</v>
      </c>
      <c r="R68" s="1" t="s">
        <v>130</v>
      </c>
      <c r="S68" s="1" t="s">
        <v>1231</v>
      </c>
      <c r="T68" s="1" t="s">
        <v>1512</v>
      </c>
      <c r="U68" s="2" t="s">
        <v>1529</v>
      </c>
      <c r="V68" s="1">
        <v>28898</v>
      </c>
      <c r="W68" s="1" t="s">
        <v>1324</v>
      </c>
      <c r="X68" s="1" t="s">
        <v>1325</v>
      </c>
      <c r="Y68" s="1" t="s">
        <v>1530</v>
      </c>
      <c r="Z68" s="1" t="s">
        <v>26343</v>
      </c>
      <c r="AA68" s="1" t="s">
        <v>1531</v>
      </c>
      <c r="AB68" s="1" t="s">
        <v>1993</v>
      </c>
      <c r="AC68" s="2" t="s">
        <v>1994</v>
      </c>
      <c r="AD68" s="1">
        <v>10838</v>
      </c>
      <c r="AE68" s="1" t="s">
        <v>1995</v>
      </c>
      <c r="AF68" s="1" t="s">
        <v>1996</v>
      </c>
      <c r="AG68" s="1" t="s">
        <v>819</v>
      </c>
      <c r="AH68" s="1" t="s">
        <v>1997</v>
      </c>
      <c r="AI68" s="1" t="s">
        <v>1244</v>
      </c>
      <c r="AJ68" s="1" t="s">
        <v>1528</v>
      </c>
      <c r="AK68" s="2" t="s">
        <v>1536</v>
      </c>
      <c r="AL68" s="1">
        <v>1000</v>
      </c>
      <c r="AM68" s="1" t="s">
        <v>1998</v>
      </c>
      <c r="AN68" s="1" t="s">
        <v>1538</v>
      </c>
      <c r="AO68" s="1" t="s">
        <v>1539</v>
      </c>
      <c r="AP68" s="1" t="s">
        <v>1540</v>
      </c>
      <c r="AQ68" s="2" t="s">
        <v>1541</v>
      </c>
      <c r="AR68" s="2">
        <v>28898</v>
      </c>
      <c r="AS68" s="2">
        <v>0</v>
      </c>
      <c r="AT68" s="2">
        <v>0</v>
      </c>
      <c r="AU68" s="1">
        <v>28898</v>
      </c>
      <c r="AV68" s="1" t="s">
        <v>1531</v>
      </c>
      <c r="AW68" s="1" t="s">
        <v>1999</v>
      </c>
      <c r="AX68" s="1" t="s">
        <v>2000</v>
      </c>
      <c r="AY68" s="1" t="s">
        <v>1749</v>
      </c>
      <c r="AZ68" s="1" t="s">
        <v>1749</v>
      </c>
      <c r="BA68" s="1" t="s">
        <v>1749</v>
      </c>
      <c r="BB68" s="1" t="s">
        <v>1749</v>
      </c>
      <c r="BC68" s="1" t="s">
        <v>1749</v>
      </c>
      <c r="BD68" s="1" t="s">
        <v>1749</v>
      </c>
      <c r="BE68" t="s">
        <v>1749</v>
      </c>
    </row>
    <row r="69" spans="1:57" ht="17.149999999999999" customHeight="1">
      <c r="A69" s="2">
        <v>68</v>
      </c>
      <c r="B69" s="1" t="s">
        <v>1219</v>
      </c>
      <c r="C69" s="1" t="s">
        <v>26344</v>
      </c>
      <c r="D69" s="14" t="s">
        <v>26345</v>
      </c>
      <c r="E69" s="1" t="s">
        <v>26346</v>
      </c>
      <c r="F69" s="1" t="s">
        <v>26347</v>
      </c>
      <c r="G69" s="1" t="s">
        <v>26348</v>
      </c>
      <c r="H69" s="1" t="s">
        <v>2204</v>
      </c>
      <c r="I69" s="1" t="s">
        <v>1483</v>
      </c>
      <c r="J69" s="1" t="s">
        <v>26349</v>
      </c>
      <c r="K69" s="1" t="s">
        <v>26350</v>
      </c>
      <c r="L69" s="1" t="s">
        <v>26351</v>
      </c>
      <c r="M69" s="1" t="s">
        <v>209</v>
      </c>
      <c r="N69" s="1" t="s">
        <v>1228</v>
      </c>
      <c r="O69" s="1" t="s">
        <v>1228</v>
      </c>
      <c r="P69" s="1" t="s">
        <v>2126</v>
      </c>
      <c r="Q69" s="1" t="s">
        <v>26351</v>
      </c>
      <c r="R69" s="1" t="s">
        <v>130</v>
      </c>
      <c r="S69" s="1" t="s">
        <v>1231</v>
      </c>
      <c r="T69" s="1" t="s">
        <v>8194</v>
      </c>
      <c r="U69" s="1" t="s">
        <v>26352</v>
      </c>
      <c r="V69" s="1"/>
      <c r="W69" s="1" t="s">
        <v>1324</v>
      </c>
      <c r="X69" s="1" t="s">
        <v>1325</v>
      </c>
      <c r="Y69" s="1" t="s">
        <v>6787</v>
      </c>
      <c r="Z69" s="1" t="s">
        <v>26344</v>
      </c>
      <c r="AA69" s="1" t="s">
        <v>26353</v>
      </c>
      <c r="AB69" s="1" t="s">
        <v>26354</v>
      </c>
      <c r="AC69" s="2"/>
      <c r="AD69" s="1">
        <v>990000</v>
      </c>
      <c r="AE69" s="1" t="s">
        <v>26355</v>
      </c>
      <c r="AF69" s="1" t="s">
        <v>26356</v>
      </c>
      <c r="AG69" s="1" t="s">
        <v>1242</v>
      </c>
      <c r="AH69" s="1" t="s">
        <v>26357</v>
      </c>
      <c r="AI69" s="1" t="s">
        <v>1749</v>
      </c>
      <c r="AJ69" s="1" t="s">
        <v>1749</v>
      </c>
      <c r="AK69" s="1" t="s">
        <v>1749</v>
      </c>
      <c r="AL69" s="1" t="s">
        <v>1749</v>
      </c>
      <c r="AM69" s="1" t="s">
        <v>1749</v>
      </c>
      <c r="AN69" s="1" t="s">
        <v>1749</v>
      </c>
      <c r="AO69" s="1" t="s">
        <v>1749</v>
      </c>
      <c r="AP69" s="1" t="s">
        <v>1749</v>
      </c>
      <c r="AQ69" s="1" t="s">
        <v>1749</v>
      </c>
      <c r="AR69" s="1" t="s">
        <v>1749</v>
      </c>
      <c r="AS69" s="1" t="s">
        <v>1749</v>
      </c>
      <c r="AT69" s="1" t="s">
        <v>1749</v>
      </c>
      <c r="AU69" s="1" t="s">
        <v>1749</v>
      </c>
      <c r="AV69" s="1" t="s">
        <v>1749</v>
      </c>
      <c r="AW69" s="1" t="s">
        <v>1749</v>
      </c>
      <c r="AX69" s="1" t="s">
        <v>1749</v>
      </c>
      <c r="AY69" s="1" t="s">
        <v>1749</v>
      </c>
      <c r="AZ69" s="1" t="s">
        <v>1749</v>
      </c>
      <c r="BA69" s="1" t="s">
        <v>1749</v>
      </c>
      <c r="BB69" s="1" t="s">
        <v>1749</v>
      </c>
      <c r="BC69" s="1" t="s">
        <v>1749</v>
      </c>
      <c r="BD69" s="1" t="s">
        <v>1749</v>
      </c>
      <c r="BE69" t="s">
        <v>1749</v>
      </c>
    </row>
    <row r="70" spans="1:57" ht="17.149999999999999" customHeight="1">
      <c r="A70" s="2">
        <v>69</v>
      </c>
      <c r="B70" s="1" t="s">
        <v>1219</v>
      </c>
      <c r="C70" s="1" t="s">
        <v>26358</v>
      </c>
      <c r="D70" s="14" t="s">
        <v>26359</v>
      </c>
      <c r="E70" s="1" t="s">
        <v>26360</v>
      </c>
      <c r="F70" s="1" t="s">
        <v>26361</v>
      </c>
      <c r="G70" s="1" t="s">
        <v>26362</v>
      </c>
      <c r="H70" s="1" t="s">
        <v>2191</v>
      </c>
      <c r="I70" s="1" t="s">
        <v>26363</v>
      </c>
      <c r="J70" s="1" t="s">
        <v>26364</v>
      </c>
      <c r="K70" s="1" t="s">
        <v>26365</v>
      </c>
      <c r="L70" s="1" t="s">
        <v>26366</v>
      </c>
      <c r="M70" s="1" t="s">
        <v>209</v>
      </c>
      <c r="N70" s="1" t="s">
        <v>1228</v>
      </c>
      <c r="O70" s="1" t="s">
        <v>1229</v>
      </c>
      <c r="P70" s="1" t="s">
        <v>1230</v>
      </c>
      <c r="Q70" s="1" t="s">
        <v>26367</v>
      </c>
      <c r="R70" s="1" t="s">
        <v>130</v>
      </c>
      <c r="S70" s="1" t="s">
        <v>1231</v>
      </c>
      <c r="T70" s="1" t="s">
        <v>1545</v>
      </c>
      <c r="U70" s="2" t="s">
        <v>1546</v>
      </c>
      <c r="V70" s="1">
        <v>60071</v>
      </c>
      <c r="W70" s="1" t="s">
        <v>1324</v>
      </c>
      <c r="X70" s="1" t="s">
        <v>1325</v>
      </c>
      <c r="Y70" s="1" t="s">
        <v>1340</v>
      </c>
      <c r="Z70" s="1" t="s">
        <v>26358</v>
      </c>
      <c r="AA70" s="1" t="s">
        <v>1262</v>
      </c>
      <c r="AB70" s="1" t="s">
        <v>26368</v>
      </c>
      <c r="AC70" s="2"/>
      <c r="AD70" s="1">
        <v>47977</v>
      </c>
      <c r="AE70" s="1" t="s">
        <v>26369</v>
      </c>
      <c r="AF70" s="1" t="s">
        <v>26370</v>
      </c>
      <c r="AG70" s="1" t="s">
        <v>1242</v>
      </c>
      <c r="AH70" s="1" t="s">
        <v>26371</v>
      </c>
      <c r="AI70" s="1" t="s">
        <v>1244</v>
      </c>
      <c r="AJ70" s="1" t="s">
        <v>26372</v>
      </c>
      <c r="AK70" s="2" t="s">
        <v>26373</v>
      </c>
      <c r="AL70" s="1">
        <v>290</v>
      </c>
      <c r="AM70" s="1" t="s">
        <v>1553</v>
      </c>
      <c r="AN70" s="1" t="s">
        <v>26374</v>
      </c>
      <c r="AO70" s="1" t="s">
        <v>26375</v>
      </c>
      <c r="AP70" s="1" t="s">
        <v>1366</v>
      </c>
      <c r="AQ70" s="2" t="s">
        <v>1270</v>
      </c>
      <c r="AR70" s="2">
        <v>60071</v>
      </c>
      <c r="AS70" s="2">
        <v>0</v>
      </c>
      <c r="AT70" s="2">
        <v>0</v>
      </c>
      <c r="AU70" s="1">
        <v>60071</v>
      </c>
      <c r="AV70" s="1" t="s">
        <v>1262</v>
      </c>
      <c r="AW70" s="1" t="s">
        <v>1271</v>
      </c>
      <c r="AX70" s="1" t="s">
        <v>26376</v>
      </c>
      <c r="AY70" s="1" t="s">
        <v>1749</v>
      </c>
      <c r="AZ70" s="1" t="s">
        <v>1749</v>
      </c>
      <c r="BA70" s="1" t="s">
        <v>1749</v>
      </c>
      <c r="BB70" s="1" t="s">
        <v>1749</v>
      </c>
      <c r="BC70" s="1" t="s">
        <v>1749</v>
      </c>
      <c r="BD70" s="1" t="s">
        <v>1749</v>
      </c>
      <c r="BE70" t="s">
        <v>1749</v>
      </c>
    </row>
    <row r="71" spans="1:57" ht="17.149999999999999" customHeight="1">
      <c r="A71" s="2">
        <v>70</v>
      </c>
      <c r="B71" s="1" t="s">
        <v>1219</v>
      </c>
      <c r="C71" s="1" t="s">
        <v>26377</v>
      </c>
      <c r="D71" s="14" t="s">
        <v>26378</v>
      </c>
      <c r="E71" s="1" t="s">
        <v>26379</v>
      </c>
      <c r="F71" s="1" t="s">
        <v>26380</v>
      </c>
      <c r="G71" s="1" t="s">
        <v>26381</v>
      </c>
      <c r="H71" s="1" t="s">
        <v>9851</v>
      </c>
      <c r="I71" s="1" t="s">
        <v>2191</v>
      </c>
      <c r="J71" s="1" t="s">
        <v>26382</v>
      </c>
      <c r="K71" s="1" t="s">
        <v>26383</v>
      </c>
      <c r="L71" s="1" t="s">
        <v>1337</v>
      </c>
      <c r="M71" s="1" t="s">
        <v>209</v>
      </c>
      <c r="N71" s="1" t="s">
        <v>1228</v>
      </c>
      <c r="O71" s="1" t="s">
        <v>1229</v>
      </c>
      <c r="P71" s="1" t="s">
        <v>1230</v>
      </c>
      <c r="Q71" s="1" t="s">
        <v>1337</v>
      </c>
      <c r="R71" s="1" t="s">
        <v>130</v>
      </c>
      <c r="S71" s="1" t="s">
        <v>1293</v>
      </c>
      <c r="T71" s="1" t="s">
        <v>1338</v>
      </c>
      <c r="U71" s="2" t="s">
        <v>26384</v>
      </c>
      <c r="V71" s="1">
        <v>112812</v>
      </c>
      <c r="W71" s="1" t="s">
        <v>1324</v>
      </c>
      <c r="X71" s="1" t="s">
        <v>1325</v>
      </c>
      <c r="Y71" s="1" t="s">
        <v>1340</v>
      </c>
      <c r="Z71" s="1" t="s">
        <v>26377</v>
      </c>
      <c r="AA71" s="1" t="s">
        <v>1341</v>
      </c>
      <c r="AB71" s="1" t="s">
        <v>26385</v>
      </c>
      <c r="AC71" s="2"/>
      <c r="AD71" s="1">
        <v>243877</v>
      </c>
      <c r="AE71" s="1" t="s">
        <v>26386</v>
      </c>
      <c r="AF71" s="1" t="s">
        <v>2004</v>
      </c>
      <c r="AG71" s="1" t="s">
        <v>1242</v>
      </c>
      <c r="AH71" s="1" t="s">
        <v>26387</v>
      </c>
      <c r="AI71" s="1" t="s">
        <v>1244</v>
      </c>
      <c r="AJ71" s="1" t="s">
        <v>1337</v>
      </c>
      <c r="AK71" s="2" t="s">
        <v>1347</v>
      </c>
      <c r="AL71" s="1">
        <v>1841</v>
      </c>
      <c r="AM71" s="1" t="s">
        <v>1348</v>
      </c>
      <c r="AN71" s="1" t="s">
        <v>1349</v>
      </c>
      <c r="AO71" s="1" t="s">
        <v>26388</v>
      </c>
      <c r="AP71" s="1" t="s">
        <v>1366</v>
      </c>
      <c r="AQ71" s="2" t="s">
        <v>1270</v>
      </c>
      <c r="AR71" s="2">
        <v>112812</v>
      </c>
      <c r="AS71" s="2">
        <v>0</v>
      </c>
      <c r="AT71" s="2">
        <v>0</v>
      </c>
      <c r="AU71" s="1">
        <v>112812</v>
      </c>
      <c r="AV71" s="1" t="s">
        <v>1341</v>
      </c>
      <c r="AW71" s="1" t="s">
        <v>1353</v>
      </c>
      <c r="AX71" s="1" t="s">
        <v>26389</v>
      </c>
      <c r="AY71" s="1" t="s">
        <v>1749</v>
      </c>
      <c r="AZ71" s="1" t="s">
        <v>1749</v>
      </c>
      <c r="BA71" s="1" t="s">
        <v>1749</v>
      </c>
      <c r="BB71" s="1" t="s">
        <v>1749</v>
      </c>
      <c r="BC71" s="1" t="s">
        <v>1749</v>
      </c>
      <c r="BD71" s="1" t="s">
        <v>1749</v>
      </c>
      <c r="BE71" t="s">
        <v>1749</v>
      </c>
    </row>
    <row r="72" spans="1:57" ht="17.149999999999999" customHeight="1">
      <c r="A72" s="2">
        <v>71</v>
      </c>
      <c r="B72" s="1" t="s">
        <v>1219</v>
      </c>
      <c r="C72" s="1" t="s">
        <v>26258</v>
      </c>
      <c r="D72" s="14" t="s">
        <v>26259</v>
      </c>
      <c r="E72" s="1" t="s">
        <v>26390</v>
      </c>
      <c r="F72" s="1" t="s">
        <v>26391</v>
      </c>
      <c r="G72" s="1" t="s">
        <v>26262</v>
      </c>
      <c r="H72" s="1" t="s">
        <v>26263</v>
      </c>
      <c r="I72" s="1" t="s">
        <v>2703</v>
      </c>
      <c r="J72" s="1" t="s">
        <v>26264</v>
      </c>
      <c r="K72" s="1" t="s">
        <v>26265</v>
      </c>
      <c r="L72" s="1" t="s">
        <v>26392</v>
      </c>
      <c r="M72" s="1" t="s">
        <v>209</v>
      </c>
      <c r="N72" s="1" t="s">
        <v>1228</v>
      </c>
      <c r="O72" s="1" t="s">
        <v>1228</v>
      </c>
      <c r="P72" s="1" t="s">
        <v>2126</v>
      </c>
      <c r="Q72" s="1" t="s">
        <v>26393</v>
      </c>
      <c r="R72" s="1" t="s">
        <v>130</v>
      </c>
      <c r="S72" s="1" t="s">
        <v>1231</v>
      </c>
      <c r="T72" s="1" t="s">
        <v>2791</v>
      </c>
      <c r="U72" s="2" t="s">
        <v>26394</v>
      </c>
      <c r="V72" s="1">
        <v>1969</v>
      </c>
      <c r="W72" s="1" t="s">
        <v>1324</v>
      </c>
      <c r="X72" s="1" t="s">
        <v>1513</v>
      </c>
      <c r="Y72" s="1" t="s">
        <v>2387</v>
      </c>
      <c r="Z72" s="1" t="s">
        <v>26258</v>
      </c>
      <c r="AA72" s="1" t="s">
        <v>26395</v>
      </c>
      <c r="AB72" s="1" t="s">
        <v>26396</v>
      </c>
      <c r="AC72" s="2"/>
      <c r="AD72" s="1">
        <v>394</v>
      </c>
      <c r="AE72" s="1" t="s">
        <v>26397</v>
      </c>
      <c r="AF72" s="1" t="s">
        <v>2004</v>
      </c>
      <c r="AG72" s="1" t="s">
        <v>1242</v>
      </c>
      <c r="AH72" s="1" t="s">
        <v>26398</v>
      </c>
      <c r="AI72" s="1" t="s">
        <v>1749</v>
      </c>
      <c r="AJ72" s="1" t="s">
        <v>1749</v>
      </c>
      <c r="AK72" s="1" t="s">
        <v>1749</v>
      </c>
      <c r="AL72" s="1" t="s">
        <v>1749</v>
      </c>
      <c r="AM72" s="1" t="s">
        <v>1749</v>
      </c>
      <c r="AN72" s="1" t="s">
        <v>1749</v>
      </c>
      <c r="AO72" s="1" t="s">
        <v>1749</v>
      </c>
      <c r="AP72" s="1" t="s">
        <v>1749</v>
      </c>
      <c r="AQ72" s="1" t="s">
        <v>1749</v>
      </c>
      <c r="AR72" s="1" t="s">
        <v>1749</v>
      </c>
      <c r="AS72" s="1" t="s">
        <v>1749</v>
      </c>
      <c r="AT72" s="1" t="s">
        <v>1749</v>
      </c>
      <c r="AU72" s="1" t="s">
        <v>1749</v>
      </c>
      <c r="AV72" s="1" t="s">
        <v>1749</v>
      </c>
      <c r="AW72" s="1" t="s">
        <v>1749</v>
      </c>
      <c r="AX72" s="1" t="s">
        <v>1749</v>
      </c>
      <c r="AY72" s="1" t="s">
        <v>1749</v>
      </c>
      <c r="AZ72" s="1" t="s">
        <v>1749</v>
      </c>
      <c r="BA72" s="1" t="s">
        <v>1749</v>
      </c>
      <c r="BB72" s="1" t="s">
        <v>1749</v>
      </c>
      <c r="BC72" s="1" t="s">
        <v>1749</v>
      </c>
      <c r="BD72" s="1" t="s">
        <v>1749</v>
      </c>
      <c r="BE72" t="s">
        <v>1749</v>
      </c>
    </row>
    <row r="73" spans="1:57" ht="17.149999999999999" customHeight="1">
      <c r="A73" s="2">
        <v>72</v>
      </c>
      <c r="B73" s="1" t="s">
        <v>1219</v>
      </c>
      <c r="C73" s="1" t="s">
        <v>530</v>
      </c>
      <c r="D73" s="14" t="s">
        <v>1252</v>
      </c>
      <c r="E73" s="1" t="s">
        <v>530</v>
      </c>
      <c r="F73" s="1" t="s">
        <v>26399</v>
      </c>
      <c r="G73" s="1" t="s">
        <v>1254</v>
      </c>
      <c r="H73" s="1" t="s">
        <v>1255</v>
      </c>
      <c r="I73" s="1" t="s">
        <v>1256</v>
      </c>
      <c r="J73" s="1" t="s">
        <v>1257</v>
      </c>
      <c r="K73" s="1" t="s">
        <v>1258</v>
      </c>
      <c r="L73" s="1" t="s">
        <v>26400</v>
      </c>
      <c r="M73" s="1" t="s">
        <v>209</v>
      </c>
      <c r="N73" s="1" t="s">
        <v>1462</v>
      </c>
      <c r="O73" s="1" t="s">
        <v>1229</v>
      </c>
      <c r="P73" s="1" t="s">
        <v>1230</v>
      </c>
      <c r="Q73" s="1" t="s">
        <v>26400</v>
      </c>
      <c r="R73" s="1" t="s">
        <v>130</v>
      </c>
      <c r="S73" s="1" t="s">
        <v>1293</v>
      </c>
      <c r="T73" s="1" t="s">
        <v>26401</v>
      </c>
      <c r="U73" s="2" t="s">
        <v>26402</v>
      </c>
      <c r="V73" s="1">
        <v>30565</v>
      </c>
      <c r="W73" s="1" t="s">
        <v>26166</v>
      </c>
      <c r="X73" s="1" t="s">
        <v>26166</v>
      </c>
      <c r="Y73" s="1" t="s">
        <v>26403</v>
      </c>
      <c r="Z73" s="1" t="s">
        <v>530</v>
      </c>
      <c r="AA73" s="1" t="s">
        <v>26404</v>
      </c>
      <c r="AB73" s="1" t="s">
        <v>26405</v>
      </c>
      <c r="AC73" s="2" t="s">
        <v>26406</v>
      </c>
      <c r="AD73" s="1">
        <v>97487</v>
      </c>
      <c r="AE73" s="1" t="s">
        <v>2003</v>
      </c>
      <c r="AF73" s="1" t="s">
        <v>2004</v>
      </c>
      <c r="AG73" s="1" t="s">
        <v>1242</v>
      </c>
      <c r="AH73" s="1" t="s">
        <v>26407</v>
      </c>
      <c r="AI73" s="1" t="s">
        <v>1244</v>
      </c>
      <c r="AJ73" s="1" t="s">
        <v>26408</v>
      </c>
      <c r="AK73" s="2" t="s">
        <v>26409</v>
      </c>
      <c r="AL73" s="1">
        <v>4294</v>
      </c>
      <c r="AM73" s="1" t="s">
        <v>26410</v>
      </c>
      <c r="AN73" s="1" t="s">
        <v>26411</v>
      </c>
      <c r="AO73" s="1" t="s">
        <v>26412</v>
      </c>
      <c r="AP73" s="1" t="s">
        <v>26413</v>
      </c>
      <c r="AQ73" s="2" t="s">
        <v>26414</v>
      </c>
      <c r="AR73" s="2">
        <v>30249</v>
      </c>
      <c r="AS73" s="2">
        <v>316</v>
      </c>
      <c r="AT73" s="2">
        <v>0</v>
      </c>
      <c r="AU73" s="1">
        <v>30565</v>
      </c>
      <c r="AV73" s="1" t="s">
        <v>26404</v>
      </c>
      <c r="AW73" s="1" t="s">
        <v>9309</v>
      </c>
      <c r="AX73" s="1" t="s">
        <v>26415</v>
      </c>
      <c r="AY73" s="1" t="s">
        <v>1749</v>
      </c>
      <c r="AZ73" s="1" t="s">
        <v>1749</v>
      </c>
      <c r="BA73" s="1" t="s">
        <v>1749</v>
      </c>
      <c r="BB73" s="1" t="s">
        <v>1749</v>
      </c>
      <c r="BC73" s="1" t="s">
        <v>1749</v>
      </c>
      <c r="BD73" s="1" t="s">
        <v>1749</v>
      </c>
      <c r="BE73" t="s">
        <v>1749</v>
      </c>
    </row>
    <row r="74" spans="1:57" ht="17.149999999999999" customHeight="1">
      <c r="A74" s="2">
        <v>73</v>
      </c>
      <c r="B74" s="1" t="s">
        <v>1219</v>
      </c>
      <c r="C74" s="1" t="s">
        <v>530</v>
      </c>
      <c r="D74" s="14" t="s">
        <v>1252</v>
      </c>
      <c r="E74" s="1" t="s">
        <v>530</v>
      </c>
      <c r="F74" s="1" t="s">
        <v>1527</v>
      </c>
      <c r="G74" s="1" t="s">
        <v>1254</v>
      </c>
      <c r="H74" s="1" t="s">
        <v>1255</v>
      </c>
      <c r="I74" s="1" t="s">
        <v>1256</v>
      </c>
      <c r="J74" s="1" t="s">
        <v>1257</v>
      </c>
      <c r="K74" s="1" t="s">
        <v>1258</v>
      </c>
      <c r="L74" s="1" t="s">
        <v>1785</v>
      </c>
      <c r="M74" s="1" t="s">
        <v>209</v>
      </c>
      <c r="N74" s="1" t="s">
        <v>1228</v>
      </c>
      <c r="O74" s="1" t="s">
        <v>1229</v>
      </c>
      <c r="P74" s="1" t="s">
        <v>1230</v>
      </c>
      <c r="Q74" s="1" t="s">
        <v>1785</v>
      </c>
      <c r="R74" s="1" t="s">
        <v>130</v>
      </c>
      <c r="S74" s="1" t="s">
        <v>1293</v>
      </c>
      <c r="T74" s="1" t="s">
        <v>1786</v>
      </c>
      <c r="U74" s="2" t="s">
        <v>1787</v>
      </c>
      <c r="V74" s="1">
        <v>768215</v>
      </c>
      <c r="W74" s="1" t="s">
        <v>1296</v>
      </c>
      <c r="X74" s="1" t="s">
        <v>1297</v>
      </c>
      <c r="Y74" s="1" t="s">
        <v>1959</v>
      </c>
      <c r="Z74" s="1" t="s">
        <v>530</v>
      </c>
      <c r="AA74" s="1" t="s">
        <v>2001</v>
      </c>
      <c r="AB74" s="1" t="s">
        <v>1961</v>
      </c>
      <c r="AC74" s="2" t="s">
        <v>2002</v>
      </c>
      <c r="AD74" s="1">
        <v>2310</v>
      </c>
      <c r="AE74" s="1" t="s">
        <v>2003</v>
      </c>
      <c r="AF74" s="1" t="s">
        <v>2004</v>
      </c>
      <c r="AG74" s="1" t="s">
        <v>819</v>
      </c>
      <c r="AH74" s="1" t="s">
        <v>2005</v>
      </c>
      <c r="AI74" s="1" t="s">
        <v>1244</v>
      </c>
      <c r="AJ74" s="1" t="s">
        <v>1785</v>
      </c>
      <c r="AK74" s="2" t="s">
        <v>1791</v>
      </c>
      <c r="AL74" s="1">
        <v>3333</v>
      </c>
      <c r="AM74" s="1" t="s">
        <v>1792</v>
      </c>
      <c r="AN74" s="1" t="s">
        <v>1793</v>
      </c>
      <c r="AO74" s="1" t="s">
        <v>1953</v>
      </c>
      <c r="AP74" s="1" t="s">
        <v>1964</v>
      </c>
      <c r="AQ74" s="2" t="s">
        <v>2006</v>
      </c>
      <c r="AR74" s="2">
        <v>854434</v>
      </c>
      <c r="AS74" s="2">
        <v>86219</v>
      </c>
      <c r="AT74" s="2">
        <v>0</v>
      </c>
      <c r="AU74" s="1">
        <v>768215</v>
      </c>
      <c r="AV74" s="1" t="s">
        <v>2001</v>
      </c>
      <c r="AW74" s="1" t="s">
        <v>2007</v>
      </c>
      <c r="AX74" s="1" t="s">
        <v>2008</v>
      </c>
      <c r="AY74" s="1" t="s">
        <v>1749</v>
      </c>
      <c r="AZ74" s="1" t="s">
        <v>1749</v>
      </c>
      <c r="BA74" s="1" t="s">
        <v>1749</v>
      </c>
      <c r="BB74" s="1" t="s">
        <v>1749</v>
      </c>
      <c r="BC74" s="1" t="s">
        <v>1749</v>
      </c>
      <c r="BD74" s="1" t="s">
        <v>1749</v>
      </c>
      <c r="BE74" t="s">
        <v>1749</v>
      </c>
    </row>
    <row r="75" spans="1:57" ht="17.149999999999999" customHeight="1">
      <c r="A75" s="2">
        <v>74</v>
      </c>
      <c r="B75" s="1" t="s">
        <v>1219</v>
      </c>
      <c r="C75" s="1" t="s">
        <v>425</v>
      </c>
      <c r="D75" s="14" t="s">
        <v>1220</v>
      </c>
      <c r="E75" s="1" t="s">
        <v>1578</v>
      </c>
      <c r="F75" s="1" t="s">
        <v>2009</v>
      </c>
      <c r="G75" s="1" t="s">
        <v>1223</v>
      </c>
      <c r="H75" s="1" t="s">
        <v>1224</v>
      </c>
      <c r="I75" s="1" t="s">
        <v>1224</v>
      </c>
      <c r="J75" s="1" t="s">
        <v>1225</v>
      </c>
      <c r="K75" s="1" t="s">
        <v>1226</v>
      </c>
      <c r="L75" s="1" t="s">
        <v>1227</v>
      </c>
      <c r="M75" s="1" t="s">
        <v>209</v>
      </c>
      <c r="N75" s="1" t="s">
        <v>1228</v>
      </c>
      <c r="O75" s="1" t="s">
        <v>1229</v>
      </c>
      <c r="P75" s="1" t="s">
        <v>1230</v>
      </c>
      <c r="Q75" s="1" t="s">
        <v>1227</v>
      </c>
      <c r="R75" s="1" t="s">
        <v>130</v>
      </c>
      <c r="S75" s="1" t="s">
        <v>1231</v>
      </c>
      <c r="T75" s="1" t="s">
        <v>1232</v>
      </c>
      <c r="U75" s="2" t="s">
        <v>715</v>
      </c>
      <c r="V75" s="1">
        <v>1234654</v>
      </c>
      <c r="W75" s="1" t="s">
        <v>1234</v>
      </c>
      <c r="X75" s="1" t="s">
        <v>1235</v>
      </c>
      <c r="Y75" s="1" t="s">
        <v>2010</v>
      </c>
      <c r="Z75" s="1" t="s">
        <v>425</v>
      </c>
      <c r="AA75" s="1" t="s">
        <v>2011</v>
      </c>
      <c r="AB75" s="1" t="s">
        <v>2012</v>
      </c>
      <c r="AC75" s="2" t="s">
        <v>2013</v>
      </c>
      <c r="AD75" s="1">
        <v>6771</v>
      </c>
      <c r="AE75" s="1" t="s">
        <v>2003</v>
      </c>
      <c r="AF75" s="1" t="s">
        <v>2004</v>
      </c>
      <c r="AG75" s="1" t="s">
        <v>819</v>
      </c>
      <c r="AH75" s="1" t="s">
        <v>2014</v>
      </c>
      <c r="AI75" s="1" t="s">
        <v>1244</v>
      </c>
      <c r="AJ75" s="1" t="s">
        <v>1227</v>
      </c>
      <c r="AK75" s="2" t="s">
        <v>2015</v>
      </c>
      <c r="AL75" s="1">
        <v>765</v>
      </c>
      <c r="AM75" s="1" t="s">
        <v>2016</v>
      </c>
      <c r="AN75" s="1" t="s">
        <v>2017</v>
      </c>
      <c r="AO75" s="1" t="s">
        <v>2018</v>
      </c>
      <c r="AP75" s="1" t="s">
        <v>2019</v>
      </c>
      <c r="AQ75" s="2" t="s">
        <v>2020</v>
      </c>
      <c r="AR75" s="2">
        <v>1277263</v>
      </c>
      <c r="AS75" s="2">
        <v>42609</v>
      </c>
      <c r="AT75" s="2">
        <v>0</v>
      </c>
      <c r="AU75" s="1">
        <v>1234654</v>
      </c>
      <c r="AV75" s="1" t="s">
        <v>2011</v>
      </c>
      <c r="AW75" s="1" t="s">
        <v>2021</v>
      </c>
      <c r="AX75" s="1" t="s">
        <v>2022</v>
      </c>
      <c r="AY75" s="1" t="s">
        <v>1749</v>
      </c>
      <c r="AZ75" s="1" t="s">
        <v>1749</v>
      </c>
      <c r="BA75" s="1" t="s">
        <v>1749</v>
      </c>
      <c r="BB75" s="1" t="s">
        <v>1749</v>
      </c>
      <c r="BC75" s="1" t="s">
        <v>1749</v>
      </c>
      <c r="BD75" s="1" t="s">
        <v>1749</v>
      </c>
      <c r="BE75" t="s">
        <v>1749</v>
      </c>
    </row>
    <row r="76" spans="1:57" ht="17.149999999999999" customHeight="1">
      <c r="A76" s="2">
        <v>75</v>
      </c>
      <c r="B76" s="1" t="s">
        <v>1219</v>
      </c>
      <c r="C76" s="1" t="s">
        <v>26416</v>
      </c>
      <c r="D76" s="14" t="s">
        <v>26417</v>
      </c>
      <c r="E76" s="1" t="s">
        <v>26416</v>
      </c>
      <c r="F76" s="1" t="s">
        <v>26418</v>
      </c>
      <c r="G76" s="1" t="s">
        <v>14184</v>
      </c>
      <c r="H76" s="1" t="s">
        <v>26419</v>
      </c>
      <c r="I76" s="1" t="s">
        <v>1483</v>
      </c>
      <c r="J76" s="1" t="s">
        <v>26420</v>
      </c>
      <c r="K76" s="1" t="s">
        <v>26421</v>
      </c>
      <c r="L76" s="1" t="s">
        <v>26422</v>
      </c>
      <c r="M76" s="1" t="s">
        <v>209</v>
      </c>
      <c r="N76" s="1" t="s">
        <v>1462</v>
      </c>
      <c r="O76" s="1" t="s">
        <v>1229</v>
      </c>
      <c r="P76" s="1" t="s">
        <v>1230</v>
      </c>
      <c r="Q76" s="1" t="s">
        <v>26422</v>
      </c>
      <c r="R76" s="1" t="s">
        <v>130</v>
      </c>
      <c r="S76" s="1" t="s">
        <v>1293</v>
      </c>
      <c r="T76" s="1" t="s">
        <v>26423</v>
      </c>
      <c r="U76" s="2" t="s">
        <v>26424</v>
      </c>
      <c r="V76" s="1">
        <v>38375</v>
      </c>
      <c r="W76" s="1" t="s">
        <v>26166</v>
      </c>
      <c r="X76" s="1" t="s">
        <v>26166</v>
      </c>
      <c r="Y76" s="1" t="s">
        <v>26425</v>
      </c>
      <c r="Z76" s="1" t="s">
        <v>26416</v>
      </c>
      <c r="AA76" s="1" t="s">
        <v>26426</v>
      </c>
      <c r="AB76" s="1" t="s">
        <v>26427</v>
      </c>
      <c r="AC76" s="2" t="s">
        <v>26428</v>
      </c>
      <c r="AD76" s="1">
        <v>25494</v>
      </c>
      <c r="AE76" s="1" t="s">
        <v>26429</v>
      </c>
      <c r="AF76" s="1" t="s">
        <v>15510</v>
      </c>
      <c r="AG76" s="1" t="s">
        <v>1242</v>
      </c>
      <c r="AH76" s="1" t="s">
        <v>26430</v>
      </c>
      <c r="AI76" s="1" t="s">
        <v>1244</v>
      </c>
      <c r="AJ76" s="1" t="s">
        <v>26422</v>
      </c>
      <c r="AK76" s="2" t="s">
        <v>2935</v>
      </c>
      <c r="AL76" s="1">
        <v>6922</v>
      </c>
      <c r="AM76" s="1" t="s">
        <v>26431</v>
      </c>
      <c r="AN76" s="1" t="s">
        <v>26432</v>
      </c>
      <c r="AO76" s="1" t="s">
        <v>26433</v>
      </c>
      <c r="AP76" s="1" t="s">
        <v>26434</v>
      </c>
      <c r="AQ76" s="2" t="s">
        <v>26435</v>
      </c>
      <c r="AR76" s="2">
        <v>37539</v>
      </c>
      <c r="AS76" s="2">
        <v>163</v>
      </c>
      <c r="AT76" s="2">
        <v>0</v>
      </c>
      <c r="AU76" s="1">
        <v>37376</v>
      </c>
      <c r="AV76" s="1" t="s">
        <v>26426</v>
      </c>
      <c r="AW76" s="1" t="s">
        <v>1250</v>
      </c>
      <c r="AX76" s="1" t="s">
        <v>26436</v>
      </c>
      <c r="AY76" s="1" t="s">
        <v>1749</v>
      </c>
      <c r="AZ76" s="1" t="s">
        <v>1749</v>
      </c>
      <c r="BA76" s="1" t="s">
        <v>1749</v>
      </c>
      <c r="BB76" s="1" t="s">
        <v>1749</v>
      </c>
      <c r="BC76" s="1" t="s">
        <v>1749</v>
      </c>
      <c r="BD76" s="1" t="s">
        <v>1749</v>
      </c>
      <c r="BE76" t="s">
        <v>1749</v>
      </c>
    </row>
    <row r="77" spans="1:57" ht="17.149999999999999" customHeight="1">
      <c r="A77" s="2">
        <v>76</v>
      </c>
      <c r="B77" s="1" t="s">
        <v>1219</v>
      </c>
      <c r="C77" s="1" t="s">
        <v>26437</v>
      </c>
      <c r="D77" s="14" t="s">
        <v>26438</v>
      </c>
      <c r="E77" s="1" t="s">
        <v>26437</v>
      </c>
      <c r="F77" s="1" t="s">
        <v>26437</v>
      </c>
      <c r="G77" s="1" t="s">
        <v>26439</v>
      </c>
      <c r="H77" s="1" t="s">
        <v>10011</v>
      </c>
      <c r="I77" s="1" t="s">
        <v>1937</v>
      </c>
      <c r="J77" s="1" t="s">
        <v>26440</v>
      </c>
      <c r="K77" s="1" t="s">
        <v>26441</v>
      </c>
      <c r="L77" s="1" t="s">
        <v>26442</v>
      </c>
      <c r="M77" s="1" t="s">
        <v>209</v>
      </c>
      <c r="N77" s="1" t="s">
        <v>1462</v>
      </c>
      <c r="O77" s="1" t="s">
        <v>1228</v>
      </c>
      <c r="P77" s="1" t="s">
        <v>2126</v>
      </c>
      <c r="Q77" s="1" t="s">
        <v>26442</v>
      </c>
      <c r="R77" s="1" t="s">
        <v>130</v>
      </c>
      <c r="S77" s="1" t="s">
        <v>1231</v>
      </c>
      <c r="T77" s="1" t="s">
        <v>26443</v>
      </c>
      <c r="U77" s="2" t="s">
        <v>26444</v>
      </c>
      <c r="V77" s="1">
        <v>25</v>
      </c>
      <c r="W77" s="1" t="s">
        <v>2130</v>
      </c>
      <c r="X77" s="1" t="s">
        <v>2130</v>
      </c>
      <c r="Y77" s="1" t="s">
        <v>26445</v>
      </c>
      <c r="Z77" s="1" t="s">
        <v>26437</v>
      </c>
      <c r="AA77" s="1" t="s">
        <v>26446</v>
      </c>
      <c r="AB77" s="1" t="s">
        <v>26447</v>
      </c>
      <c r="AC77" s="2" t="s">
        <v>26448</v>
      </c>
      <c r="AD77" s="1">
        <v>25</v>
      </c>
      <c r="AE77" s="1" t="s">
        <v>26429</v>
      </c>
      <c r="AF77" s="1" t="s">
        <v>15510</v>
      </c>
      <c r="AG77" s="1" t="s">
        <v>25995</v>
      </c>
      <c r="AH77" s="1" t="s">
        <v>26449</v>
      </c>
      <c r="AI77" s="1" t="s">
        <v>1749</v>
      </c>
      <c r="AJ77" s="1" t="s">
        <v>1749</v>
      </c>
      <c r="AK77" s="1" t="s">
        <v>1749</v>
      </c>
      <c r="AL77" s="1" t="s">
        <v>1749</v>
      </c>
      <c r="AM77" s="1" t="s">
        <v>1749</v>
      </c>
      <c r="AN77" s="1" t="s">
        <v>1749</v>
      </c>
      <c r="AO77" s="1" t="s">
        <v>1749</v>
      </c>
      <c r="AP77" s="1" t="s">
        <v>1749</v>
      </c>
      <c r="AQ77" s="1" t="s">
        <v>1749</v>
      </c>
      <c r="AR77" s="1" t="s">
        <v>1749</v>
      </c>
      <c r="AS77" s="1" t="s">
        <v>1749</v>
      </c>
      <c r="AT77" s="1" t="s">
        <v>1749</v>
      </c>
      <c r="AU77" s="1" t="s">
        <v>1749</v>
      </c>
      <c r="AV77" s="1" t="s">
        <v>1749</v>
      </c>
      <c r="AW77" s="1" t="s">
        <v>1749</v>
      </c>
      <c r="AX77" s="1" t="s">
        <v>1749</v>
      </c>
      <c r="AY77" s="1" t="s">
        <v>1749</v>
      </c>
      <c r="AZ77" s="1" t="s">
        <v>1749</v>
      </c>
      <c r="BA77" s="1" t="s">
        <v>1749</v>
      </c>
      <c r="BB77" s="1" t="s">
        <v>1749</v>
      </c>
      <c r="BC77" s="1" t="s">
        <v>1749</v>
      </c>
      <c r="BD77" s="1" t="s">
        <v>1749</v>
      </c>
      <c r="BE77" t="s">
        <v>1749</v>
      </c>
    </row>
    <row r="78" spans="1:57" ht="17.149999999999999" customHeight="1">
      <c r="A78" s="2">
        <v>77</v>
      </c>
      <c r="B78" s="1" t="s">
        <v>13628</v>
      </c>
      <c r="C78" s="1" t="s">
        <v>1157</v>
      </c>
      <c r="D78" s="14" t="s">
        <v>13629</v>
      </c>
      <c r="E78" s="1" t="s">
        <v>13630</v>
      </c>
      <c r="F78" s="1" t="s">
        <v>13631</v>
      </c>
      <c r="G78" s="1" t="s">
        <v>13632</v>
      </c>
      <c r="H78" s="1" t="s">
        <v>13633</v>
      </c>
      <c r="I78" s="1" t="s">
        <v>2191</v>
      </c>
      <c r="J78" s="1" t="s">
        <v>13634</v>
      </c>
      <c r="K78" s="1" t="s">
        <v>13635</v>
      </c>
      <c r="L78" s="1" t="s">
        <v>810</v>
      </c>
      <c r="M78" s="1" t="s">
        <v>209</v>
      </c>
      <c r="N78" s="1" t="s">
        <v>1462</v>
      </c>
      <c r="O78" s="1" t="s">
        <v>1229</v>
      </c>
      <c r="P78" s="1" t="s">
        <v>1230</v>
      </c>
      <c r="Q78" s="1" t="s">
        <v>13636</v>
      </c>
      <c r="R78" s="1" t="s">
        <v>130</v>
      </c>
      <c r="S78" s="1" t="s">
        <v>1231</v>
      </c>
      <c r="T78" s="1" t="s">
        <v>1797</v>
      </c>
      <c r="U78" s="2" t="s">
        <v>812</v>
      </c>
      <c r="V78" s="1">
        <v>12275</v>
      </c>
      <c r="W78" s="1" t="s">
        <v>1324</v>
      </c>
      <c r="X78" s="1" t="s">
        <v>1325</v>
      </c>
      <c r="Y78" s="1" t="s">
        <v>1798</v>
      </c>
      <c r="Z78" s="1" t="s">
        <v>1157</v>
      </c>
      <c r="AA78" s="1" t="s">
        <v>13637</v>
      </c>
      <c r="AB78" s="1" t="s">
        <v>13638</v>
      </c>
      <c r="AC78" s="2" t="s">
        <v>13639</v>
      </c>
      <c r="AD78" s="1">
        <v>11408</v>
      </c>
      <c r="AE78" s="1" t="s">
        <v>13640</v>
      </c>
      <c r="AF78" s="1" t="s">
        <v>2875</v>
      </c>
      <c r="AG78" s="1" t="s">
        <v>819</v>
      </c>
      <c r="AH78" s="1" t="s">
        <v>13641</v>
      </c>
      <c r="AI78" s="1" t="s">
        <v>1244</v>
      </c>
      <c r="AJ78" s="1" t="s">
        <v>810</v>
      </c>
      <c r="AK78" s="2" t="s">
        <v>1802</v>
      </c>
      <c r="AL78" s="1">
        <v>3874</v>
      </c>
      <c r="AM78" s="1" t="s">
        <v>1803</v>
      </c>
      <c r="AN78" s="1" t="s">
        <v>13642</v>
      </c>
      <c r="AO78" s="1" t="s">
        <v>13643</v>
      </c>
      <c r="AP78" s="1" t="s">
        <v>13644</v>
      </c>
      <c r="AQ78" s="2" t="s">
        <v>13645</v>
      </c>
      <c r="AR78" s="2">
        <v>12275</v>
      </c>
      <c r="AS78" s="2">
        <v>0</v>
      </c>
      <c r="AT78" s="2">
        <v>0</v>
      </c>
      <c r="AU78" s="1">
        <v>12275</v>
      </c>
      <c r="AV78" s="1" t="s">
        <v>13637</v>
      </c>
      <c r="AW78" s="1" t="s">
        <v>13646</v>
      </c>
      <c r="AX78" s="1" t="s">
        <v>13647</v>
      </c>
      <c r="AY78" s="1" t="s">
        <v>1749</v>
      </c>
      <c r="AZ78" s="1" t="s">
        <v>1749</v>
      </c>
      <c r="BA78" s="1" t="s">
        <v>1749</v>
      </c>
      <c r="BB78" s="1" t="s">
        <v>1749</v>
      </c>
      <c r="BC78" s="1" t="s">
        <v>1749</v>
      </c>
      <c r="BD78" s="1" t="s">
        <v>1749</v>
      </c>
      <c r="BE78" t="s">
        <v>1749</v>
      </c>
    </row>
    <row r="79" spans="1:57" ht="17.149999999999999" customHeight="1">
      <c r="A79" s="2">
        <v>78</v>
      </c>
      <c r="B79" s="1" t="s">
        <v>1219</v>
      </c>
      <c r="C79" s="1" t="s">
        <v>750</v>
      </c>
      <c r="D79" s="14" t="s">
        <v>13459</v>
      </c>
      <c r="E79" s="1" t="s">
        <v>26450</v>
      </c>
      <c r="F79" s="1" t="s">
        <v>26451</v>
      </c>
      <c r="G79" s="1" t="s">
        <v>26452</v>
      </c>
      <c r="H79" s="1" t="s">
        <v>26453</v>
      </c>
      <c r="I79" s="1" t="s">
        <v>26454</v>
      </c>
      <c r="J79" s="1" t="s">
        <v>26455</v>
      </c>
      <c r="K79" s="1" t="s">
        <v>26456</v>
      </c>
      <c r="L79" s="1" t="s">
        <v>26177</v>
      </c>
      <c r="M79" s="1" t="s">
        <v>209</v>
      </c>
      <c r="N79" s="1" t="s">
        <v>1462</v>
      </c>
      <c r="O79" s="1" t="s">
        <v>1229</v>
      </c>
      <c r="P79" s="1" t="s">
        <v>1230</v>
      </c>
      <c r="Q79" s="1" t="s">
        <v>26177</v>
      </c>
      <c r="R79" s="1" t="s">
        <v>130</v>
      </c>
      <c r="S79" s="1" t="s">
        <v>1293</v>
      </c>
      <c r="T79" s="1" t="s">
        <v>26178</v>
      </c>
      <c r="U79" s="2" t="s">
        <v>26179</v>
      </c>
      <c r="V79" s="1">
        <v>25795</v>
      </c>
      <c r="W79" s="1" t="s">
        <v>26166</v>
      </c>
      <c r="X79" s="1" t="s">
        <v>26166</v>
      </c>
      <c r="Y79" s="1" t="s">
        <v>26457</v>
      </c>
      <c r="Z79" s="1" t="s">
        <v>750</v>
      </c>
      <c r="AA79" s="1" t="s">
        <v>26458</v>
      </c>
      <c r="AB79" s="1" t="s">
        <v>26459</v>
      </c>
      <c r="AC79" s="2" t="s">
        <v>26460</v>
      </c>
      <c r="AD79" s="1">
        <v>47483</v>
      </c>
      <c r="AE79" s="1" t="s">
        <v>26461</v>
      </c>
      <c r="AF79" s="1" t="s">
        <v>8228</v>
      </c>
      <c r="AG79" s="1" t="s">
        <v>1242</v>
      </c>
      <c r="AH79" s="1" t="s">
        <v>26462</v>
      </c>
      <c r="AI79" s="1" t="s">
        <v>1244</v>
      </c>
      <c r="AJ79" s="1" t="s">
        <v>26177</v>
      </c>
      <c r="AK79" s="2" t="s">
        <v>26183</v>
      </c>
      <c r="AL79" s="1">
        <v>2834</v>
      </c>
      <c r="AM79" s="1" t="s">
        <v>26184</v>
      </c>
      <c r="AN79" s="1" t="s">
        <v>26185</v>
      </c>
      <c r="AO79" s="1" t="s">
        <v>26463</v>
      </c>
      <c r="AP79" s="1" t="s">
        <v>26464</v>
      </c>
      <c r="AQ79" s="2" t="s">
        <v>1948</v>
      </c>
      <c r="AR79" s="2">
        <v>25796</v>
      </c>
      <c r="AS79" s="2">
        <v>1</v>
      </c>
      <c r="AT79" s="2">
        <v>0</v>
      </c>
      <c r="AU79" s="1">
        <v>25795</v>
      </c>
      <c r="AV79" s="1" t="s">
        <v>26465</v>
      </c>
      <c r="AW79" s="1" t="s">
        <v>26466</v>
      </c>
      <c r="AX79" s="1"/>
      <c r="AY79" s="1" t="s">
        <v>1749</v>
      </c>
      <c r="AZ79" s="1" t="s">
        <v>1749</v>
      </c>
      <c r="BA79" s="1" t="s">
        <v>1749</v>
      </c>
      <c r="BB79" s="1" t="s">
        <v>1749</v>
      </c>
      <c r="BC79" s="1" t="s">
        <v>1749</v>
      </c>
      <c r="BD79" s="1" t="s">
        <v>1749</v>
      </c>
      <c r="BE79" t="s">
        <v>1749</v>
      </c>
    </row>
    <row r="80" spans="1:57" ht="17.149999999999999" customHeight="1">
      <c r="A80" s="2">
        <v>79</v>
      </c>
      <c r="B80" s="1" t="s">
        <v>1219</v>
      </c>
      <c r="C80" s="1" t="s">
        <v>530</v>
      </c>
      <c r="D80" s="14" t="s">
        <v>1252</v>
      </c>
      <c r="E80" s="1" t="s">
        <v>530</v>
      </c>
      <c r="F80" s="1" t="s">
        <v>2023</v>
      </c>
      <c r="G80" s="1" t="s">
        <v>1254</v>
      </c>
      <c r="H80" s="1" t="s">
        <v>1255</v>
      </c>
      <c r="I80" s="1" t="s">
        <v>1256</v>
      </c>
      <c r="J80" s="1" t="s">
        <v>1257</v>
      </c>
      <c r="K80" s="1" t="s">
        <v>1258</v>
      </c>
      <c r="L80" s="1" t="s">
        <v>529</v>
      </c>
      <c r="M80" s="1" t="s">
        <v>209</v>
      </c>
      <c r="N80" s="1" t="s">
        <v>1228</v>
      </c>
      <c r="O80" s="1" t="s">
        <v>1229</v>
      </c>
      <c r="P80" s="1" t="s">
        <v>1230</v>
      </c>
      <c r="Q80" s="1" t="s">
        <v>529</v>
      </c>
      <c r="R80" s="1" t="s">
        <v>130</v>
      </c>
      <c r="S80" s="1" t="s">
        <v>1231</v>
      </c>
      <c r="T80" s="1" t="s">
        <v>1260</v>
      </c>
      <c r="U80" s="2" t="s">
        <v>531</v>
      </c>
      <c r="V80" s="1">
        <v>242526</v>
      </c>
      <c r="W80" s="1" t="s">
        <v>1234</v>
      </c>
      <c r="X80" s="1" t="s">
        <v>1235</v>
      </c>
      <c r="Y80" s="1" t="s">
        <v>2024</v>
      </c>
      <c r="Z80" s="1" t="s">
        <v>530</v>
      </c>
      <c r="AA80" s="1" t="s">
        <v>2025</v>
      </c>
      <c r="AB80" s="1" t="s">
        <v>2026</v>
      </c>
      <c r="AC80" s="2" t="s">
        <v>2027</v>
      </c>
      <c r="AD80" s="1">
        <v>4068</v>
      </c>
      <c r="AE80" s="1" t="s">
        <v>2028</v>
      </c>
      <c r="AF80" s="1" t="s">
        <v>2029</v>
      </c>
      <c r="AG80" s="1" t="s">
        <v>819</v>
      </c>
      <c r="AH80" s="1" t="s">
        <v>2030</v>
      </c>
      <c r="AI80" s="1" t="s">
        <v>1244</v>
      </c>
      <c r="AJ80" s="1" t="s">
        <v>529</v>
      </c>
      <c r="AK80" s="2" t="s">
        <v>2031</v>
      </c>
      <c r="AL80" s="1">
        <v>922</v>
      </c>
      <c r="AM80" s="1" t="s">
        <v>1267</v>
      </c>
      <c r="AN80" s="1" t="s">
        <v>1286</v>
      </c>
      <c r="AO80" s="1" t="s">
        <v>2032</v>
      </c>
      <c r="AP80" s="1" t="s">
        <v>2033</v>
      </c>
      <c r="AQ80" s="2" t="s">
        <v>2034</v>
      </c>
      <c r="AR80" s="2">
        <v>273925</v>
      </c>
      <c r="AS80" s="2">
        <v>31398</v>
      </c>
      <c r="AT80" s="2">
        <v>0</v>
      </c>
      <c r="AU80" s="1">
        <v>242526</v>
      </c>
      <c r="AV80" s="1" t="s">
        <v>2025</v>
      </c>
      <c r="AW80" s="1" t="s">
        <v>2035</v>
      </c>
      <c r="AX80" s="1" t="s">
        <v>2036</v>
      </c>
      <c r="AY80" s="1" t="s">
        <v>1749</v>
      </c>
      <c r="AZ80" s="1" t="s">
        <v>1749</v>
      </c>
      <c r="BA80" s="1" t="s">
        <v>1749</v>
      </c>
      <c r="BB80" s="1" t="s">
        <v>1749</v>
      </c>
      <c r="BC80" s="1" t="s">
        <v>1749</v>
      </c>
      <c r="BD80" s="1" t="s">
        <v>1749</v>
      </c>
      <c r="BE80" t="s">
        <v>1749</v>
      </c>
    </row>
    <row r="81" spans="1:57" ht="17.149999999999999" customHeight="1">
      <c r="A81" s="2">
        <v>80</v>
      </c>
      <c r="B81" s="1" t="s">
        <v>1219</v>
      </c>
      <c r="C81" s="1" t="s">
        <v>530</v>
      </c>
      <c r="D81" s="14" t="s">
        <v>1252</v>
      </c>
      <c r="E81" s="1" t="s">
        <v>530</v>
      </c>
      <c r="F81" s="1" t="s">
        <v>1527</v>
      </c>
      <c r="G81" s="1" t="s">
        <v>1254</v>
      </c>
      <c r="H81" s="1" t="s">
        <v>1255</v>
      </c>
      <c r="I81" s="1" t="s">
        <v>1256</v>
      </c>
      <c r="J81" s="1" t="s">
        <v>1257</v>
      </c>
      <c r="K81" s="1" t="s">
        <v>1258</v>
      </c>
      <c r="L81" s="1" t="s">
        <v>714</v>
      </c>
      <c r="M81" s="1" t="s">
        <v>209</v>
      </c>
      <c r="N81" s="1" t="s">
        <v>1228</v>
      </c>
      <c r="O81" s="1" t="s">
        <v>1229</v>
      </c>
      <c r="P81" s="1" t="s">
        <v>1230</v>
      </c>
      <c r="Q81" s="1" t="s">
        <v>714</v>
      </c>
      <c r="R81" s="1" t="s">
        <v>130</v>
      </c>
      <c r="S81" s="1" t="s">
        <v>1231</v>
      </c>
      <c r="T81" s="1" t="s">
        <v>1232</v>
      </c>
      <c r="U81" s="2" t="s">
        <v>715</v>
      </c>
      <c r="V81" s="1">
        <v>1234654</v>
      </c>
      <c r="W81" s="1" t="s">
        <v>1234</v>
      </c>
      <c r="X81" s="1" t="s">
        <v>1235</v>
      </c>
      <c r="Y81" s="1" t="s">
        <v>2037</v>
      </c>
      <c r="Z81" s="1" t="s">
        <v>530</v>
      </c>
      <c r="AA81" s="1" t="s">
        <v>2038</v>
      </c>
      <c r="AB81" s="1" t="s">
        <v>2039</v>
      </c>
      <c r="AC81" s="2" t="s">
        <v>2040</v>
      </c>
      <c r="AD81" s="1">
        <v>8921</v>
      </c>
      <c r="AE81" s="1" t="s">
        <v>2028</v>
      </c>
      <c r="AF81" s="1" t="s">
        <v>2029</v>
      </c>
      <c r="AG81" s="1" t="s">
        <v>819</v>
      </c>
      <c r="AH81" s="1" t="s">
        <v>2041</v>
      </c>
      <c r="AI81" s="1" t="s">
        <v>1244</v>
      </c>
      <c r="AJ81" s="1" t="s">
        <v>714</v>
      </c>
      <c r="AK81" s="2" t="s">
        <v>2015</v>
      </c>
      <c r="AL81" s="1">
        <v>765</v>
      </c>
      <c r="AM81" s="1" t="s">
        <v>2042</v>
      </c>
      <c r="AN81" s="1" t="s">
        <v>2017</v>
      </c>
      <c r="AO81" s="1" t="s">
        <v>1507</v>
      </c>
      <c r="AP81" s="1" t="s">
        <v>2043</v>
      </c>
      <c r="AQ81" s="2" t="s">
        <v>2044</v>
      </c>
      <c r="AR81" s="2">
        <v>1277263</v>
      </c>
      <c r="AS81" s="2">
        <v>42609</v>
      </c>
      <c r="AT81" s="2">
        <v>0</v>
      </c>
      <c r="AU81" s="1">
        <v>1234654</v>
      </c>
      <c r="AV81" s="1" t="s">
        <v>2038</v>
      </c>
      <c r="AW81" s="1" t="s">
        <v>2045</v>
      </c>
      <c r="AX81" s="1" t="s">
        <v>2046</v>
      </c>
      <c r="AY81" s="1" t="s">
        <v>1749</v>
      </c>
      <c r="AZ81" s="1" t="s">
        <v>1749</v>
      </c>
      <c r="BA81" s="1" t="s">
        <v>1749</v>
      </c>
      <c r="BB81" s="1" t="s">
        <v>1749</v>
      </c>
      <c r="BC81" s="1" t="s">
        <v>1749</v>
      </c>
      <c r="BD81" s="1" t="s">
        <v>1749</v>
      </c>
      <c r="BE81" t="s">
        <v>1749</v>
      </c>
    </row>
    <row r="82" spans="1:57" ht="17.149999999999999" customHeight="1">
      <c r="A82" s="2">
        <v>81</v>
      </c>
      <c r="B82" s="1" t="s">
        <v>1219</v>
      </c>
      <c r="C82" s="1" t="s">
        <v>530</v>
      </c>
      <c r="D82" s="14" t="s">
        <v>1252</v>
      </c>
      <c r="E82" s="1" t="s">
        <v>530</v>
      </c>
      <c r="F82" s="1" t="s">
        <v>1527</v>
      </c>
      <c r="G82" s="1" t="s">
        <v>1254</v>
      </c>
      <c r="H82" s="1" t="s">
        <v>1255</v>
      </c>
      <c r="I82" s="1" t="s">
        <v>1256</v>
      </c>
      <c r="J82" s="1" t="s">
        <v>1257</v>
      </c>
      <c r="K82" s="1" t="s">
        <v>1258</v>
      </c>
      <c r="L82" s="1" t="s">
        <v>543</v>
      </c>
      <c r="M82" s="1" t="s">
        <v>209</v>
      </c>
      <c r="N82" s="1" t="s">
        <v>1228</v>
      </c>
      <c r="O82" s="1" t="s">
        <v>1229</v>
      </c>
      <c r="P82" s="1" t="s">
        <v>1230</v>
      </c>
      <c r="Q82" s="1" t="s">
        <v>543</v>
      </c>
      <c r="R82" s="1" t="s">
        <v>130</v>
      </c>
      <c r="S82" s="1" t="s">
        <v>1293</v>
      </c>
      <c r="T82" s="1" t="s">
        <v>1311</v>
      </c>
      <c r="U82" s="2" t="s">
        <v>453</v>
      </c>
      <c r="V82" s="1">
        <v>660995</v>
      </c>
      <c r="W82" s="1" t="s">
        <v>1234</v>
      </c>
      <c r="X82" s="1" t="s">
        <v>1235</v>
      </c>
      <c r="Y82" s="1" t="s">
        <v>2047</v>
      </c>
      <c r="Z82" s="1" t="s">
        <v>530</v>
      </c>
      <c r="AA82" s="1" t="s">
        <v>1237</v>
      </c>
      <c r="AB82" s="1" t="s">
        <v>2048</v>
      </c>
      <c r="AC82" s="2" t="s">
        <v>2049</v>
      </c>
      <c r="AD82" s="1">
        <v>9440</v>
      </c>
      <c r="AE82" s="1" t="s">
        <v>2028</v>
      </c>
      <c r="AF82" s="1" t="s">
        <v>2029</v>
      </c>
      <c r="AG82" s="1" t="s">
        <v>819</v>
      </c>
      <c r="AH82" s="1" t="s">
        <v>2050</v>
      </c>
      <c r="AI82" s="1" t="s">
        <v>1244</v>
      </c>
      <c r="AJ82" s="1" t="s">
        <v>543</v>
      </c>
      <c r="AK82" s="2" t="s">
        <v>1314</v>
      </c>
      <c r="AL82" s="1">
        <v>4665</v>
      </c>
      <c r="AM82" s="1" t="s">
        <v>1315</v>
      </c>
      <c r="AN82" s="1" t="s">
        <v>1316</v>
      </c>
      <c r="AO82" s="1" t="s">
        <v>1317</v>
      </c>
      <c r="AP82" s="1" t="s">
        <v>2051</v>
      </c>
      <c r="AQ82" s="2" t="s">
        <v>2052</v>
      </c>
      <c r="AR82" s="2">
        <v>739409</v>
      </c>
      <c r="AS82" s="2">
        <v>78414</v>
      </c>
      <c r="AT82" s="2">
        <v>0</v>
      </c>
      <c r="AU82" s="1">
        <v>660995</v>
      </c>
      <c r="AV82" s="1" t="s">
        <v>1237</v>
      </c>
      <c r="AW82" s="1" t="s">
        <v>1250</v>
      </c>
      <c r="AX82" s="1" t="s">
        <v>2053</v>
      </c>
      <c r="AY82" s="1" t="s">
        <v>1749</v>
      </c>
      <c r="AZ82" s="1" t="s">
        <v>1749</v>
      </c>
      <c r="BA82" s="1" t="s">
        <v>1749</v>
      </c>
      <c r="BB82" s="1" t="s">
        <v>1749</v>
      </c>
      <c r="BC82" s="1" t="s">
        <v>1749</v>
      </c>
      <c r="BD82" s="1" t="s">
        <v>1749</v>
      </c>
      <c r="BE82" t="s">
        <v>1749</v>
      </c>
    </row>
    <row r="83" spans="1:57" ht="17.149999999999999" customHeight="1">
      <c r="A83" s="2">
        <v>82</v>
      </c>
      <c r="B83" s="1" t="s">
        <v>1219</v>
      </c>
      <c r="C83" s="1" t="s">
        <v>2054</v>
      </c>
      <c r="D83" s="14" t="s">
        <v>2055</v>
      </c>
      <c r="E83" s="1" t="s">
        <v>2054</v>
      </c>
      <c r="F83" s="1" t="s">
        <v>2056</v>
      </c>
      <c r="G83" s="1" t="s">
        <v>2057</v>
      </c>
      <c r="H83" s="1" t="s">
        <v>2058</v>
      </c>
      <c r="I83" s="1" t="s">
        <v>2059</v>
      </c>
      <c r="J83" s="1" t="s">
        <v>2060</v>
      </c>
      <c r="K83" s="1" t="s">
        <v>2061</v>
      </c>
      <c r="L83" s="1" t="s">
        <v>2062</v>
      </c>
      <c r="M83" s="1" t="s">
        <v>209</v>
      </c>
      <c r="N83" s="1" t="s">
        <v>1228</v>
      </c>
      <c r="O83" s="1" t="s">
        <v>1229</v>
      </c>
      <c r="P83" s="1" t="s">
        <v>1230</v>
      </c>
      <c r="Q83" s="1" t="s">
        <v>2062</v>
      </c>
      <c r="R83" s="1" t="s">
        <v>130</v>
      </c>
      <c r="S83" s="1" t="s">
        <v>1293</v>
      </c>
      <c r="T83" s="1" t="s">
        <v>1619</v>
      </c>
      <c r="U83" s="2" t="s">
        <v>1620</v>
      </c>
      <c r="V83" s="1">
        <v>3753</v>
      </c>
      <c r="W83" s="1" t="s">
        <v>1324</v>
      </c>
      <c r="X83" s="1" t="s">
        <v>1325</v>
      </c>
      <c r="Y83" s="1" t="s">
        <v>2063</v>
      </c>
      <c r="Z83" s="1" t="s">
        <v>2054</v>
      </c>
      <c r="AA83" s="1" t="s">
        <v>1237</v>
      </c>
      <c r="AB83" s="1" t="s">
        <v>2064</v>
      </c>
      <c r="AC83" s="2" t="s">
        <v>2065</v>
      </c>
      <c r="AD83" s="1">
        <v>4193</v>
      </c>
      <c r="AE83" s="1" t="s">
        <v>2066</v>
      </c>
      <c r="AF83" s="1" t="s">
        <v>2029</v>
      </c>
      <c r="AG83" s="1" t="s">
        <v>819</v>
      </c>
      <c r="AH83" s="1" t="s">
        <v>2067</v>
      </c>
      <c r="AI83" s="1" t="s">
        <v>1244</v>
      </c>
      <c r="AJ83" s="1" t="s">
        <v>2062</v>
      </c>
      <c r="AK83" s="2" t="s">
        <v>1625</v>
      </c>
      <c r="AL83" s="1">
        <v>3152</v>
      </c>
      <c r="AM83" s="1" t="s">
        <v>2068</v>
      </c>
      <c r="AN83" s="1" t="s">
        <v>1627</v>
      </c>
      <c r="AO83" s="1" t="s">
        <v>2069</v>
      </c>
      <c r="AP83" s="1" t="s">
        <v>1910</v>
      </c>
      <c r="AQ83" s="2" t="s">
        <v>2070</v>
      </c>
      <c r="AR83" s="2">
        <v>3753</v>
      </c>
      <c r="AS83" s="2">
        <v>0</v>
      </c>
      <c r="AT83" s="2">
        <v>0</v>
      </c>
      <c r="AU83" s="1">
        <v>3753</v>
      </c>
      <c r="AV83" s="1" t="s">
        <v>1237</v>
      </c>
      <c r="AW83" s="1" t="s">
        <v>1250</v>
      </c>
      <c r="AX83" s="1" t="s">
        <v>2071</v>
      </c>
      <c r="AY83" s="1" t="s">
        <v>1749</v>
      </c>
      <c r="AZ83" s="1" t="s">
        <v>1749</v>
      </c>
      <c r="BA83" s="1" t="s">
        <v>1749</v>
      </c>
      <c r="BB83" s="1" t="s">
        <v>1749</v>
      </c>
      <c r="BC83" s="1" t="s">
        <v>1749</v>
      </c>
      <c r="BD83" s="1" t="s">
        <v>1749</v>
      </c>
      <c r="BE83" t="s">
        <v>1749</v>
      </c>
    </row>
    <row r="84" spans="1:57" ht="17.149999999999999" customHeight="1">
      <c r="A84" s="2">
        <v>83</v>
      </c>
      <c r="B84" s="1" t="s">
        <v>1219</v>
      </c>
      <c r="C84" s="1" t="s">
        <v>425</v>
      </c>
      <c r="D84" s="14" t="s">
        <v>1220</v>
      </c>
      <c r="E84" s="1" t="s">
        <v>1578</v>
      </c>
      <c r="F84" s="1" t="s">
        <v>2072</v>
      </c>
      <c r="G84" s="1" t="s">
        <v>1223</v>
      </c>
      <c r="H84" s="1" t="s">
        <v>1224</v>
      </c>
      <c r="I84" s="1" t="s">
        <v>1224</v>
      </c>
      <c r="J84" s="1" t="s">
        <v>1225</v>
      </c>
      <c r="K84" s="1" t="s">
        <v>1226</v>
      </c>
      <c r="L84" s="1" t="s">
        <v>1155</v>
      </c>
      <c r="M84" s="1" t="s">
        <v>209</v>
      </c>
      <c r="N84" s="1" t="s">
        <v>1228</v>
      </c>
      <c r="O84" s="1" t="s">
        <v>1229</v>
      </c>
      <c r="P84" s="1" t="s">
        <v>1230</v>
      </c>
      <c r="Q84" s="1" t="s">
        <v>1155</v>
      </c>
      <c r="R84" s="1" t="s">
        <v>130</v>
      </c>
      <c r="S84" s="1" t="s">
        <v>1231</v>
      </c>
      <c r="T84" s="1" t="s">
        <v>1426</v>
      </c>
      <c r="U84" s="2" t="s">
        <v>1427</v>
      </c>
      <c r="V84" s="1">
        <v>315440</v>
      </c>
      <c r="W84" s="1" t="s">
        <v>1324</v>
      </c>
      <c r="X84" s="1" t="s">
        <v>1325</v>
      </c>
      <c r="Y84" s="1" t="s">
        <v>2073</v>
      </c>
      <c r="Z84" s="1" t="s">
        <v>425</v>
      </c>
      <c r="AA84" s="1" t="s">
        <v>2074</v>
      </c>
      <c r="AB84" s="1"/>
      <c r="AC84" s="2" t="s">
        <v>2075</v>
      </c>
      <c r="AD84" s="1">
        <v>1641</v>
      </c>
      <c r="AE84" s="1" t="s">
        <v>2076</v>
      </c>
      <c r="AF84" s="1" t="s">
        <v>2077</v>
      </c>
      <c r="AG84" s="1" t="s">
        <v>819</v>
      </c>
      <c r="AH84" s="1" t="s">
        <v>2078</v>
      </c>
      <c r="AI84" s="1" t="s">
        <v>1244</v>
      </c>
      <c r="AJ84" s="1" t="s">
        <v>1155</v>
      </c>
      <c r="AK84" s="2" t="s">
        <v>1433</v>
      </c>
      <c r="AL84" s="1">
        <v>349</v>
      </c>
      <c r="AM84" s="1" t="s">
        <v>1434</v>
      </c>
      <c r="AN84" s="1" t="s">
        <v>1435</v>
      </c>
      <c r="AO84" s="1" t="s">
        <v>2079</v>
      </c>
      <c r="AP84" s="1" t="s">
        <v>2080</v>
      </c>
      <c r="AQ84" s="2" t="s">
        <v>2081</v>
      </c>
      <c r="AR84" s="2">
        <v>315440</v>
      </c>
      <c r="AS84" s="2">
        <v>0</v>
      </c>
      <c r="AT84" s="2">
        <v>0</v>
      </c>
      <c r="AU84" s="1">
        <v>315440</v>
      </c>
      <c r="AV84" s="1" t="s">
        <v>2074</v>
      </c>
      <c r="AW84" s="1" t="s">
        <v>2082</v>
      </c>
      <c r="AX84" s="1" t="s">
        <v>2083</v>
      </c>
      <c r="AY84" s="1" t="s">
        <v>1749</v>
      </c>
      <c r="AZ84" s="1" t="s">
        <v>1749</v>
      </c>
      <c r="BA84" s="1" t="s">
        <v>1749</v>
      </c>
      <c r="BB84" s="1" t="s">
        <v>1749</v>
      </c>
      <c r="BC84" s="1" t="s">
        <v>1749</v>
      </c>
      <c r="BD84" s="1" t="s">
        <v>1749</v>
      </c>
      <c r="BE84" t="s">
        <v>1749</v>
      </c>
    </row>
    <row r="85" spans="1:57" ht="17.149999999999999" customHeight="1">
      <c r="A85" s="2">
        <v>84</v>
      </c>
      <c r="B85" s="1" t="s">
        <v>1219</v>
      </c>
      <c r="C85" s="1" t="s">
        <v>368</v>
      </c>
      <c r="D85" s="14" t="s">
        <v>2084</v>
      </c>
      <c r="E85" s="1" t="s">
        <v>368</v>
      </c>
      <c r="F85" s="1" t="s">
        <v>2085</v>
      </c>
      <c r="G85" s="1" t="s">
        <v>2086</v>
      </c>
      <c r="H85" s="1" t="s">
        <v>2087</v>
      </c>
      <c r="I85" s="1" t="s">
        <v>1483</v>
      </c>
      <c r="J85" s="1" t="s">
        <v>2088</v>
      </c>
      <c r="K85" s="1" t="s">
        <v>2089</v>
      </c>
      <c r="L85" s="1" t="s">
        <v>2090</v>
      </c>
      <c r="M85" s="1" t="s">
        <v>215</v>
      </c>
      <c r="N85" s="1" t="s">
        <v>1462</v>
      </c>
      <c r="O85" s="1" t="s">
        <v>1229</v>
      </c>
      <c r="P85" s="1" t="s">
        <v>1230</v>
      </c>
      <c r="Q85" s="1" t="s">
        <v>2090</v>
      </c>
      <c r="R85" s="1" t="s">
        <v>130</v>
      </c>
      <c r="S85" s="1" t="s">
        <v>1293</v>
      </c>
      <c r="T85" s="1" t="s">
        <v>2091</v>
      </c>
      <c r="U85" s="2" t="s">
        <v>2092</v>
      </c>
      <c r="V85" s="1">
        <v>2420</v>
      </c>
      <c r="W85" s="1" t="s">
        <v>1324</v>
      </c>
      <c r="X85" s="1" t="s">
        <v>1325</v>
      </c>
      <c r="Y85" s="1" t="s">
        <v>2093</v>
      </c>
      <c r="Z85" s="1" t="s">
        <v>368</v>
      </c>
      <c r="AA85" s="1" t="s">
        <v>2094</v>
      </c>
      <c r="AB85" s="1" t="s">
        <v>2095</v>
      </c>
      <c r="AC85" s="2" t="s">
        <v>2096</v>
      </c>
      <c r="AD85" s="1">
        <v>8999</v>
      </c>
      <c r="AE85" s="1" t="s">
        <v>2097</v>
      </c>
      <c r="AF85" s="1" t="s">
        <v>2098</v>
      </c>
      <c r="AG85" s="1" t="s">
        <v>819</v>
      </c>
      <c r="AH85" s="1" t="s">
        <v>2099</v>
      </c>
      <c r="AI85" s="1" t="s">
        <v>1244</v>
      </c>
      <c r="AJ85" s="1" t="s">
        <v>2100</v>
      </c>
      <c r="AK85" s="2" t="s">
        <v>2101</v>
      </c>
      <c r="AL85" s="1">
        <v>5251</v>
      </c>
      <c r="AM85" s="1" t="s">
        <v>2102</v>
      </c>
      <c r="AN85" s="1" t="s">
        <v>2103</v>
      </c>
      <c r="AO85" s="1" t="s">
        <v>2104</v>
      </c>
      <c r="AP85" s="1" t="s">
        <v>2105</v>
      </c>
      <c r="AQ85" s="2" t="s">
        <v>2106</v>
      </c>
      <c r="AR85" s="2">
        <v>2420</v>
      </c>
      <c r="AS85" s="2">
        <v>0</v>
      </c>
      <c r="AT85" s="2">
        <v>0</v>
      </c>
      <c r="AU85" s="1">
        <v>2420</v>
      </c>
      <c r="AV85" s="1" t="s">
        <v>2094</v>
      </c>
      <c r="AW85" s="1" t="s">
        <v>2107</v>
      </c>
      <c r="AX85" s="1" t="s">
        <v>2108</v>
      </c>
      <c r="AY85" s="1" t="s">
        <v>1749</v>
      </c>
      <c r="AZ85" s="1" t="s">
        <v>1749</v>
      </c>
      <c r="BA85" s="1" t="s">
        <v>1749</v>
      </c>
      <c r="BB85" s="1" t="s">
        <v>1749</v>
      </c>
      <c r="BC85" s="1" t="s">
        <v>1749</v>
      </c>
      <c r="BD85" s="1" t="s">
        <v>1749</v>
      </c>
      <c r="BE85" t="s">
        <v>1749</v>
      </c>
    </row>
    <row r="86" spans="1:57" ht="17.149999999999999" customHeight="1">
      <c r="A86" s="2">
        <v>85</v>
      </c>
      <c r="B86" s="1" t="s">
        <v>1219</v>
      </c>
      <c r="C86" s="1" t="s">
        <v>387</v>
      </c>
      <c r="D86" s="14" t="s">
        <v>2109</v>
      </c>
      <c r="E86" s="1" t="s">
        <v>2110</v>
      </c>
      <c r="F86" s="1" t="s">
        <v>2111</v>
      </c>
      <c r="G86" s="1" t="s">
        <v>2112</v>
      </c>
      <c r="H86" s="1" t="s">
        <v>1847</v>
      </c>
      <c r="I86" s="1" t="s">
        <v>1736</v>
      </c>
      <c r="J86" s="1" t="s">
        <v>2113</v>
      </c>
      <c r="K86" s="1" t="s">
        <v>2114</v>
      </c>
      <c r="L86" s="1" t="s">
        <v>806</v>
      </c>
      <c r="M86" s="1" t="s">
        <v>209</v>
      </c>
      <c r="N86" s="1" t="s">
        <v>1228</v>
      </c>
      <c r="O86" s="1" t="s">
        <v>1229</v>
      </c>
      <c r="P86" s="1" t="s">
        <v>1230</v>
      </c>
      <c r="Q86" s="1" t="s">
        <v>806</v>
      </c>
      <c r="R86" s="1" t="s">
        <v>130</v>
      </c>
      <c r="S86" s="1" t="s">
        <v>1293</v>
      </c>
      <c r="T86" s="1" t="s">
        <v>2115</v>
      </c>
      <c r="U86" s="2" t="s">
        <v>807</v>
      </c>
      <c r="V86" s="1">
        <v>15096</v>
      </c>
      <c r="W86" s="1" t="s">
        <v>1324</v>
      </c>
      <c r="X86" s="1" t="s">
        <v>1325</v>
      </c>
      <c r="Y86" s="1" t="s">
        <v>2116</v>
      </c>
      <c r="Z86" s="1" t="s">
        <v>387</v>
      </c>
      <c r="AA86" s="1" t="s">
        <v>2117</v>
      </c>
      <c r="AB86" s="1" t="s">
        <v>2118</v>
      </c>
      <c r="AC86" s="2" t="s">
        <v>2119</v>
      </c>
      <c r="AD86" s="1">
        <v>13421</v>
      </c>
      <c r="AE86" s="1" t="s">
        <v>2097</v>
      </c>
      <c r="AF86" s="1" t="s">
        <v>2098</v>
      </c>
      <c r="AG86" s="1" t="s">
        <v>819</v>
      </c>
      <c r="AH86" s="1" t="s">
        <v>2120</v>
      </c>
      <c r="AI86" s="1" t="s">
        <v>1244</v>
      </c>
      <c r="AJ86" s="1" t="s">
        <v>806</v>
      </c>
      <c r="AK86" s="2" t="s">
        <v>1691</v>
      </c>
      <c r="AL86" s="1">
        <v>2366</v>
      </c>
      <c r="AM86" s="1" t="s">
        <v>2121</v>
      </c>
      <c r="AN86" s="1"/>
      <c r="AO86" s="1" t="s">
        <v>2111</v>
      </c>
      <c r="AP86" s="1" t="s">
        <v>2122</v>
      </c>
      <c r="AQ86" s="2"/>
      <c r="AR86" s="2">
        <v>15096</v>
      </c>
      <c r="AS86" s="2">
        <v>0</v>
      </c>
      <c r="AT86" s="2">
        <v>0</v>
      </c>
      <c r="AU86" s="1">
        <v>15096</v>
      </c>
      <c r="AV86" s="1" t="s">
        <v>2117</v>
      </c>
      <c r="AW86" s="1" t="s">
        <v>2123</v>
      </c>
      <c r="AX86" s="1" t="s">
        <v>2124</v>
      </c>
      <c r="AY86" s="1" t="s">
        <v>1749</v>
      </c>
      <c r="AZ86" s="1" t="s">
        <v>1749</v>
      </c>
      <c r="BA86" s="1" t="s">
        <v>1749</v>
      </c>
      <c r="BB86" s="1" t="s">
        <v>1749</v>
      </c>
      <c r="BC86" s="1" t="s">
        <v>1749</v>
      </c>
      <c r="BD86" s="1" t="s">
        <v>1749</v>
      </c>
      <c r="BE86" t="s">
        <v>1749</v>
      </c>
    </row>
    <row r="87" spans="1:57" ht="17.149999999999999" customHeight="1">
      <c r="A87" s="2">
        <v>86</v>
      </c>
      <c r="B87" s="1" t="s">
        <v>1219</v>
      </c>
      <c r="C87" s="1" t="s">
        <v>530</v>
      </c>
      <c r="D87" s="14" t="s">
        <v>1252</v>
      </c>
      <c r="E87" s="1" t="s">
        <v>530</v>
      </c>
      <c r="F87" s="1" t="s">
        <v>1527</v>
      </c>
      <c r="G87" s="1" t="s">
        <v>1254</v>
      </c>
      <c r="H87" s="1" t="s">
        <v>1255</v>
      </c>
      <c r="I87" s="1" t="s">
        <v>1256</v>
      </c>
      <c r="J87" s="1" t="s">
        <v>1257</v>
      </c>
      <c r="K87" s="1" t="s">
        <v>1258</v>
      </c>
      <c r="L87" s="1" t="s">
        <v>2125</v>
      </c>
      <c r="M87" s="1" t="s">
        <v>277</v>
      </c>
      <c r="N87" s="1"/>
      <c r="O87" s="1" t="s">
        <v>1228</v>
      </c>
      <c r="P87" s="1" t="s">
        <v>2126</v>
      </c>
      <c r="Q87" s="1" t="s">
        <v>2127</v>
      </c>
      <c r="R87" s="1" t="s">
        <v>130</v>
      </c>
      <c r="S87" s="1" t="s">
        <v>1293</v>
      </c>
      <c r="T87" s="1" t="s">
        <v>2128</v>
      </c>
      <c r="U87" s="2" t="s">
        <v>2129</v>
      </c>
      <c r="V87" s="1">
        <v>273</v>
      </c>
      <c r="W87" s="1" t="s">
        <v>2130</v>
      </c>
      <c r="X87" s="1" t="s">
        <v>2130</v>
      </c>
      <c r="Y87" s="1" t="s">
        <v>2131</v>
      </c>
      <c r="Z87" s="1" t="s">
        <v>530</v>
      </c>
      <c r="AA87" s="1" t="s">
        <v>2132</v>
      </c>
      <c r="AB87" s="1" t="s">
        <v>2133</v>
      </c>
      <c r="AC87" s="2"/>
      <c r="AD87" s="1">
        <v>273</v>
      </c>
      <c r="AE87" s="1" t="s">
        <v>2134</v>
      </c>
      <c r="AF87" s="1" t="s">
        <v>2135</v>
      </c>
      <c r="AG87" s="1" t="s">
        <v>819</v>
      </c>
      <c r="AH87" s="1" t="s">
        <v>2136</v>
      </c>
      <c r="AI87" s="1" t="s">
        <v>1749</v>
      </c>
      <c r="AJ87" s="1" t="s">
        <v>1749</v>
      </c>
      <c r="AK87" s="1" t="s">
        <v>1749</v>
      </c>
      <c r="AL87" s="1" t="s">
        <v>1749</v>
      </c>
      <c r="AM87" s="1" t="s">
        <v>1749</v>
      </c>
      <c r="AN87" s="1" t="s">
        <v>1749</v>
      </c>
      <c r="AO87" s="1" t="s">
        <v>1749</v>
      </c>
      <c r="AP87" s="1" t="s">
        <v>1749</v>
      </c>
      <c r="AQ87" s="1" t="s">
        <v>1749</v>
      </c>
      <c r="AR87" s="1" t="s">
        <v>1749</v>
      </c>
      <c r="AS87" s="1" t="s">
        <v>1749</v>
      </c>
      <c r="AT87" s="1" t="s">
        <v>1749</v>
      </c>
      <c r="AU87" s="1" t="s">
        <v>1749</v>
      </c>
      <c r="AV87" s="1" t="s">
        <v>1749</v>
      </c>
      <c r="AW87" s="1" t="s">
        <v>1749</v>
      </c>
      <c r="AX87" s="1" t="s">
        <v>1749</v>
      </c>
      <c r="AY87" s="1" t="s">
        <v>2125</v>
      </c>
      <c r="AZ87" s="1" t="s">
        <v>26467</v>
      </c>
      <c r="BA87" s="1" t="s">
        <v>2130</v>
      </c>
      <c r="BB87" s="1" t="s">
        <v>2130</v>
      </c>
      <c r="BC87" s="1" t="s">
        <v>2131</v>
      </c>
      <c r="BD87" s="1" t="s">
        <v>2138</v>
      </c>
      <c r="BE87" t="s">
        <v>2139</v>
      </c>
    </row>
    <row r="88" spans="1:57" ht="17.149999999999999" customHeight="1">
      <c r="A88" s="2">
        <v>87</v>
      </c>
      <c r="B88" s="1" t="s">
        <v>13628</v>
      </c>
      <c r="C88" s="1" t="s">
        <v>750</v>
      </c>
      <c r="D88" s="14" t="s">
        <v>13459</v>
      </c>
      <c r="E88" s="1" t="s">
        <v>13648</v>
      </c>
      <c r="F88" s="1" t="s">
        <v>13649</v>
      </c>
      <c r="G88" s="1" t="s">
        <v>13650</v>
      </c>
      <c r="H88" s="1" t="s">
        <v>13651</v>
      </c>
      <c r="I88" s="1" t="s">
        <v>1736</v>
      </c>
      <c r="J88" s="1" t="s">
        <v>13652</v>
      </c>
      <c r="K88" s="1" t="s">
        <v>13653</v>
      </c>
      <c r="L88" s="1" t="s">
        <v>13654</v>
      </c>
      <c r="M88" s="1" t="s">
        <v>209</v>
      </c>
      <c r="N88" s="1" t="s">
        <v>1228</v>
      </c>
      <c r="O88" s="1" t="s">
        <v>1229</v>
      </c>
      <c r="P88" s="1" t="s">
        <v>1230</v>
      </c>
      <c r="Q88" s="1" t="s">
        <v>13654</v>
      </c>
      <c r="R88" s="1" t="s">
        <v>130</v>
      </c>
      <c r="S88" s="1" t="s">
        <v>1231</v>
      </c>
      <c r="T88" s="1" t="s">
        <v>13655</v>
      </c>
      <c r="U88" s="2" t="s">
        <v>1261</v>
      </c>
      <c r="V88" s="1">
        <v>281272</v>
      </c>
      <c r="W88" s="1" t="s">
        <v>1234</v>
      </c>
      <c r="X88" s="1" t="s">
        <v>1235</v>
      </c>
      <c r="Y88" s="1" t="s">
        <v>13656</v>
      </c>
      <c r="Z88" s="1" t="s">
        <v>750</v>
      </c>
      <c r="AA88" s="1" t="s">
        <v>13657</v>
      </c>
      <c r="AB88" s="1" t="s">
        <v>13658</v>
      </c>
      <c r="AC88" s="2" t="s">
        <v>13659</v>
      </c>
      <c r="AD88" s="1">
        <v>286149</v>
      </c>
      <c r="AE88" s="1" t="s">
        <v>2134</v>
      </c>
      <c r="AF88" s="1" t="s">
        <v>2135</v>
      </c>
      <c r="AG88" s="1" t="s">
        <v>819</v>
      </c>
      <c r="AH88" s="1" t="s">
        <v>13660</v>
      </c>
      <c r="AI88" s="1" t="s">
        <v>1244</v>
      </c>
      <c r="AJ88" s="1" t="s">
        <v>13654</v>
      </c>
      <c r="AK88" s="2" t="s">
        <v>1266</v>
      </c>
      <c r="AL88" s="1">
        <v>922</v>
      </c>
      <c r="AM88" s="1" t="s">
        <v>1267</v>
      </c>
      <c r="AN88" s="1" t="s">
        <v>1268</v>
      </c>
      <c r="AO88" s="1" t="s">
        <v>1253</v>
      </c>
      <c r="AP88" s="1" t="s">
        <v>13661</v>
      </c>
      <c r="AQ88" s="2" t="s">
        <v>13662</v>
      </c>
      <c r="AR88" s="2">
        <v>318299</v>
      </c>
      <c r="AS88" s="2">
        <v>36831</v>
      </c>
      <c r="AT88" s="2">
        <v>196</v>
      </c>
      <c r="AU88" s="1">
        <v>281272</v>
      </c>
      <c r="AV88" s="1" t="s">
        <v>2025</v>
      </c>
      <c r="AW88" s="1" t="s">
        <v>1289</v>
      </c>
      <c r="AX88" s="1" t="s">
        <v>13663</v>
      </c>
      <c r="AY88" s="1" t="s">
        <v>1749</v>
      </c>
      <c r="AZ88" s="1" t="s">
        <v>1749</v>
      </c>
      <c r="BA88" s="1" t="s">
        <v>1749</v>
      </c>
      <c r="BB88" s="1" t="s">
        <v>1749</v>
      </c>
      <c r="BC88" s="1" t="s">
        <v>1749</v>
      </c>
      <c r="BD88" s="1" t="s">
        <v>1749</v>
      </c>
      <c r="BE88" t="s">
        <v>1749</v>
      </c>
    </row>
    <row r="89" spans="1:57" ht="17.149999999999999" customHeight="1">
      <c r="A89" s="2">
        <v>88</v>
      </c>
      <c r="B89" s="1" t="s">
        <v>1219</v>
      </c>
      <c r="C89" s="1" t="s">
        <v>432</v>
      </c>
      <c r="D89" s="14" t="s">
        <v>1843</v>
      </c>
      <c r="E89" s="1" t="s">
        <v>2140</v>
      </c>
      <c r="F89" s="1" t="s">
        <v>2141</v>
      </c>
      <c r="G89" s="1" t="s">
        <v>2142</v>
      </c>
      <c r="H89" s="1" t="s">
        <v>2143</v>
      </c>
      <c r="I89" s="1" t="s">
        <v>1863</v>
      </c>
      <c r="J89" s="1" t="s">
        <v>26468</v>
      </c>
      <c r="K89" s="1" t="s">
        <v>26469</v>
      </c>
      <c r="L89" s="1" t="s">
        <v>1055</v>
      </c>
      <c r="M89" s="1" t="s">
        <v>209</v>
      </c>
      <c r="N89" s="1" t="s">
        <v>1228</v>
      </c>
      <c r="O89" s="1" t="s">
        <v>1229</v>
      </c>
      <c r="P89" s="1" t="s">
        <v>1230</v>
      </c>
      <c r="Q89" s="1" t="s">
        <v>1055</v>
      </c>
      <c r="R89" s="1" t="s">
        <v>130</v>
      </c>
      <c r="S89" s="1" t="s">
        <v>1293</v>
      </c>
      <c r="T89" s="1" t="s">
        <v>2146</v>
      </c>
      <c r="U89" s="2" t="s">
        <v>2147</v>
      </c>
      <c r="V89" s="1">
        <v>20606</v>
      </c>
      <c r="W89" s="1" t="s">
        <v>1324</v>
      </c>
      <c r="X89" s="1" t="s">
        <v>1513</v>
      </c>
      <c r="Y89" s="1" t="s">
        <v>2148</v>
      </c>
      <c r="Z89" s="1" t="s">
        <v>432</v>
      </c>
      <c r="AA89" s="1" t="s">
        <v>2149</v>
      </c>
      <c r="AB89" s="1" t="s">
        <v>2150</v>
      </c>
      <c r="AC89" s="2" t="s">
        <v>2151</v>
      </c>
      <c r="AD89" s="1">
        <v>17463</v>
      </c>
      <c r="AE89" s="1" t="s">
        <v>2152</v>
      </c>
      <c r="AF89" s="1" t="s">
        <v>2153</v>
      </c>
      <c r="AG89" s="1" t="s">
        <v>819</v>
      </c>
      <c r="AH89" s="1" t="s">
        <v>2154</v>
      </c>
      <c r="AI89" s="1" t="s">
        <v>1244</v>
      </c>
      <c r="AJ89" s="1" t="s">
        <v>1055</v>
      </c>
      <c r="AK89" s="2" t="s">
        <v>2146</v>
      </c>
      <c r="AL89" s="1">
        <v>5153</v>
      </c>
      <c r="AM89" s="1" t="s">
        <v>2155</v>
      </c>
      <c r="AN89" s="1" t="s">
        <v>2156</v>
      </c>
      <c r="AO89" s="1" t="s">
        <v>2157</v>
      </c>
      <c r="AP89" s="1" t="s">
        <v>2158</v>
      </c>
      <c r="AQ89" s="2" t="s">
        <v>2159</v>
      </c>
      <c r="AR89" s="2">
        <v>22560</v>
      </c>
      <c r="AS89" s="2">
        <v>234</v>
      </c>
      <c r="AT89" s="2">
        <v>1720</v>
      </c>
      <c r="AU89" s="1">
        <v>20606</v>
      </c>
      <c r="AV89" s="1" t="s">
        <v>2149</v>
      </c>
      <c r="AW89" s="1" t="s">
        <v>2160</v>
      </c>
      <c r="AX89" s="1" t="s">
        <v>2161</v>
      </c>
      <c r="AY89" s="1" t="s">
        <v>1749</v>
      </c>
      <c r="AZ89" s="1" t="s">
        <v>1749</v>
      </c>
      <c r="BA89" s="1" t="s">
        <v>1749</v>
      </c>
      <c r="BB89" s="1" t="s">
        <v>1749</v>
      </c>
      <c r="BC89" s="1" t="s">
        <v>1749</v>
      </c>
      <c r="BD89" s="1" t="s">
        <v>1749</v>
      </c>
      <c r="BE89" t="s">
        <v>1749</v>
      </c>
    </row>
    <row r="90" spans="1:57" ht="17.149999999999999" customHeight="1">
      <c r="A90" s="2">
        <v>89</v>
      </c>
      <c r="B90" s="1" t="s">
        <v>1219</v>
      </c>
      <c r="C90" s="1" t="s">
        <v>325</v>
      </c>
      <c r="D90" s="14" t="s">
        <v>2162</v>
      </c>
      <c r="E90" s="1" t="s">
        <v>2163</v>
      </c>
      <c r="F90" s="1" t="s">
        <v>2164</v>
      </c>
      <c r="G90" s="1" t="s">
        <v>2165</v>
      </c>
      <c r="H90" s="1" t="s">
        <v>2166</v>
      </c>
      <c r="I90" s="1" t="s">
        <v>1832</v>
      </c>
      <c r="J90" s="1" t="s">
        <v>2167</v>
      </c>
      <c r="K90" s="1" t="s">
        <v>2168</v>
      </c>
      <c r="L90" s="1" t="s">
        <v>2169</v>
      </c>
      <c r="M90" s="1" t="s">
        <v>209</v>
      </c>
      <c r="N90" s="1" t="s">
        <v>1462</v>
      </c>
      <c r="O90" s="1" t="s">
        <v>1229</v>
      </c>
      <c r="P90" s="1" t="s">
        <v>1230</v>
      </c>
      <c r="Q90" s="1" t="s">
        <v>2169</v>
      </c>
      <c r="R90" s="1" t="s">
        <v>130</v>
      </c>
      <c r="S90" s="1" t="s">
        <v>1293</v>
      </c>
      <c r="T90" s="1" t="s">
        <v>2170</v>
      </c>
      <c r="U90" s="2" t="s">
        <v>2171</v>
      </c>
      <c r="V90" s="1">
        <v>19635</v>
      </c>
      <c r="W90" s="1" t="s">
        <v>2130</v>
      </c>
      <c r="X90" s="1" t="s">
        <v>2130</v>
      </c>
      <c r="Y90" s="1" t="s">
        <v>2172</v>
      </c>
      <c r="Z90" s="1" t="s">
        <v>325</v>
      </c>
      <c r="AA90" s="1" t="s">
        <v>2173</v>
      </c>
      <c r="AB90" s="1" t="s">
        <v>2174</v>
      </c>
      <c r="AC90" s="2" t="s">
        <v>2175</v>
      </c>
      <c r="AD90" s="1">
        <v>6435</v>
      </c>
      <c r="AE90" s="1" t="s">
        <v>2176</v>
      </c>
      <c r="AF90" s="1" t="s">
        <v>2177</v>
      </c>
      <c r="AG90" s="1" t="s">
        <v>819</v>
      </c>
      <c r="AH90" s="1" t="s">
        <v>2178</v>
      </c>
      <c r="AI90" s="1" t="s">
        <v>1244</v>
      </c>
      <c r="AJ90" s="1" t="s">
        <v>2179</v>
      </c>
      <c r="AK90" s="2" t="s">
        <v>2180</v>
      </c>
      <c r="AL90" s="1">
        <v>2475</v>
      </c>
      <c r="AM90" s="1" t="s">
        <v>2179</v>
      </c>
      <c r="AN90" s="1" t="s">
        <v>2181</v>
      </c>
      <c r="AO90" s="1" t="s">
        <v>2164</v>
      </c>
      <c r="AP90" s="1" t="s">
        <v>2182</v>
      </c>
      <c r="AQ90" s="2" t="s">
        <v>2183</v>
      </c>
      <c r="AR90" s="2">
        <v>71351</v>
      </c>
      <c r="AS90" s="2">
        <v>51716</v>
      </c>
      <c r="AT90" s="2">
        <v>0</v>
      </c>
      <c r="AU90" s="1">
        <v>19635</v>
      </c>
      <c r="AV90" s="1" t="s">
        <v>2173</v>
      </c>
      <c r="AW90" s="1" t="s">
        <v>2184</v>
      </c>
      <c r="AX90" s="1" t="s">
        <v>2185</v>
      </c>
      <c r="AY90" s="1" t="s">
        <v>1749</v>
      </c>
      <c r="AZ90" s="1" t="s">
        <v>1749</v>
      </c>
      <c r="BA90" s="1" t="s">
        <v>1749</v>
      </c>
      <c r="BB90" s="1" t="s">
        <v>1749</v>
      </c>
      <c r="BC90" s="1" t="s">
        <v>1749</v>
      </c>
      <c r="BD90" s="1" t="s">
        <v>1749</v>
      </c>
      <c r="BE90" t="s">
        <v>1749</v>
      </c>
    </row>
    <row r="91" spans="1:57" ht="17.149999999999999" customHeight="1">
      <c r="A91" s="2">
        <v>90</v>
      </c>
      <c r="B91" s="1" t="s">
        <v>1219</v>
      </c>
      <c r="C91" s="1" t="s">
        <v>26108</v>
      </c>
      <c r="D91" s="14" t="s">
        <v>26470</v>
      </c>
      <c r="E91" s="1" t="s">
        <v>26108</v>
      </c>
      <c r="F91" s="1" t="s">
        <v>26471</v>
      </c>
      <c r="G91" s="1" t="s">
        <v>26472</v>
      </c>
      <c r="H91" s="1"/>
      <c r="I91" s="1"/>
      <c r="J91" s="1" t="s">
        <v>26473</v>
      </c>
      <c r="K91" s="1" t="s">
        <v>26474</v>
      </c>
      <c r="L91" s="1" t="s">
        <v>26107</v>
      </c>
      <c r="M91" s="1" t="s">
        <v>209</v>
      </c>
      <c r="N91" s="1" t="s">
        <v>1462</v>
      </c>
      <c r="O91" s="1" t="s">
        <v>1228</v>
      </c>
      <c r="P91" s="1" t="s">
        <v>1230</v>
      </c>
      <c r="Q91" s="1" t="s">
        <v>26107</v>
      </c>
      <c r="R91" s="1" t="s">
        <v>130</v>
      </c>
      <c r="S91" s="1" t="s">
        <v>1231</v>
      </c>
      <c r="T91" s="1" t="s">
        <v>26475</v>
      </c>
      <c r="U91" s="2" t="s">
        <v>26476</v>
      </c>
      <c r="V91" s="1">
        <v>985</v>
      </c>
      <c r="W91" s="1" t="s">
        <v>2130</v>
      </c>
      <c r="X91" s="1" t="s">
        <v>2130</v>
      </c>
      <c r="Y91" s="1" t="s">
        <v>26477</v>
      </c>
      <c r="Z91" s="1" t="s">
        <v>26108</v>
      </c>
      <c r="AA91" s="1" t="s">
        <v>26478</v>
      </c>
      <c r="AB91" s="1" t="s">
        <v>26479</v>
      </c>
      <c r="AC91" s="2"/>
      <c r="AD91" s="1">
        <v>985</v>
      </c>
      <c r="AE91" s="1" t="s">
        <v>26480</v>
      </c>
      <c r="AF91" s="1" t="s">
        <v>26481</v>
      </c>
      <c r="AG91" s="1" t="s">
        <v>25953</v>
      </c>
      <c r="AH91" s="1" t="s">
        <v>26482</v>
      </c>
      <c r="AI91" s="1" t="s">
        <v>26483</v>
      </c>
      <c r="AJ91" s="1" t="s">
        <v>26484</v>
      </c>
      <c r="AK91" s="2" t="s">
        <v>14796</v>
      </c>
      <c r="AL91" s="1"/>
      <c r="AM91" s="1"/>
      <c r="AN91" s="1"/>
      <c r="AO91" s="1"/>
      <c r="AP91" s="1"/>
      <c r="AQ91" s="2"/>
      <c r="AR91" s="2"/>
      <c r="AS91" s="2"/>
      <c r="AT91" s="2"/>
      <c r="AU91" s="1"/>
      <c r="AV91" s="1"/>
      <c r="AW91" s="1"/>
      <c r="AX91" s="1"/>
      <c r="AY91" s="1" t="s">
        <v>1749</v>
      </c>
      <c r="AZ91" s="1" t="s">
        <v>1749</v>
      </c>
      <c r="BA91" s="1" t="s">
        <v>1749</v>
      </c>
      <c r="BB91" s="1" t="s">
        <v>1749</v>
      </c>
      <c r="BC91" s="1" t="s">
        <v>1749</v>
      </c>
      <c r="BD91" s="1" t="s">
        <v>1749</v>
      </c>
      <c r="BE91" t="s">
        <v>1749</v>
      </c>
    </row>
    <row r="92" spans="1:57" ht="17.149999999999999" customHeight="1">
      <c r="A92" s="2">
        <v>91</v>
      </c>
      <c r="B92" s="1" t="s">
        <v>1219</v>
      </c>
      <c r="C92" s="1" t="s">
        <v>2186</v>
      </c>
      <c r="D92" s="14" t="s">
        <v>2187</v>
      </c>
      <c r="E92" s="1" t="s">
        <v>2188</v>
      </c>
      <c r="F92" s="1" t="s">
        <v>2188</v>
      </c>
      <c r="G92" s="1" t="s">
        <v>2189</v>
      </c>
      <c r="H92" s="1" t="s">
        <v>2190</v>
      </c>
      <c r="I92" s="1" t="s">
        <v>2191</v>
      </c>
      <c r="J92" s="1" t="s">
        <v>2192</v>
      </c>
      <c r="K92" s="1" t="s">
        <v>2193</v>
      </c>
      <c r="L92" s="1" t="s">
        <v>2194</v>
      </c>
      <c r="M92" s="1" t="s">
        <v>209</v>
      </c>
      <c r="N92" s="1" t="s">
        <v>1228</v>
      </c>
      <c r="O92" s="1" t="s">
        <v>1228</v>
      </c>
      <c r="P92" s="1" t="s">
        <v>2126</v>
      </c>
      <c r="Q92" s="1" t="s">
        <v>2194</v>
      </c>
      <c r="R92" s="1" t="s">
        <v>130</v>
      </c>
      <c r="S92" s="1" t="s">
        <v>1293</v>
      </c>
      <c r="T92" s="1" t="s">
        <v>2195</v>
      </c>
      <c r="U92" s="2" t="s">
        <v>2196</v>
      </c>
      <c r="V92" s="1">
        <v>1716</v>
      </c>
      <c r="W92" s="1" t="s">
        <v>2130</v>
      </c>
      <c r="X92" s="1" t="s">
        <v>2130</v>
      </c>
      <c r="Y92" s="1" t="s">
        <v>2131</v>
      </c>
      <c r="Z92" s="1" t="s">
        <v>2186</v>
      </c>
      <c r="AA92" s="1" t="s">
        <v>2197</v>
      </c>
      <c r="AB92" s="1" t="s">
        <v>2198</v>
      </c>
      <c r="AC92" s="2"/>
      <c r="AD92" s="1">
        <v>1716</v>
      </c>
      <c r="AE92" s="1" t="s">
        <v>2199</v>
      </c>
      <c r="AF92" s="1" t="s">
        <v>1038</v>
      </c>
      <c r="AG92" s="1" t="s">
        <v>819</v>
      </c>
      <c r="AH92" s="1" t="s">
        <v>2200</v>
      </c>
      <c r="AI92" s="1" t="s">
        <v>1749</v>
      </c>
      <c r="AJ92" s="1" t="s">
        <v>1749</v>
      </c>
      <c r="AK92" s="1" t="s">
        <v>1749</v>
      </c>
      <c r="AL92" s="1" t="s">
        <v>1749</v>
      </c>
      <c r="AM92" s="1" t="s">
        <v>1749</v>
      </c>
      <c r="AN92" s="1" t="s">
        <v>1749</v>
      </c>
      <c r="AO92" s="1" t="s">
        <v>1749</v>
      </c>
      <c r="AP92" s="1" t="s">
        <v>1749</v>
      </c>
      <c r="AQ92" s="1" t="s">
        <v>1749</v>
      </c>
      <c r="AR92" s="1" t="s">
        <v>1749</v>
      </c>
      <c r="AS92" s="1" t="s">
        <v>1749</v>
      </c>
      <c r="AT92" s="1" t="s">
        <v>1749</v>
      </c>
      <c r="AU92" s="1" t="s">
        <v>1749</v>
      </c>
      <c r="AV92" s="1" t="s">
        <v>1749</v>
      </c>
      <c r="AW92" s="1" t="s">
        <v>1749</v>
      </c>
      <c r="AX92" s="1" t="s">
        <v>1749</v>
      </c>
      <c r="AY92" s="1" t="s">
        <v>1749</v>
      </c>
      <c r="AZ92" s="1" t="s">
        <v>1749</v>
      </c>
      <c r="BA92" s="1" t="s">
        <v>1749</v>
      </c>
      <c r="BB92" s="1" t="s">
        <v>1749</v>
      </c>
      <c r="BC92" s="1" t="s">
        <v>1749</v>
      </c>
      <c r="BD92" s="1" t="s">
        <v>1749</v>
      </c>
      <c r="BE92" t="s">
        <v>1749</v>
      </c>
    </row>
    <row r="93" spans="1:57" ht="17.149999999999999" customHeight="1">
      <c r="A93" s="2">
        <v>92</v>
      </c>
      <c r="B93" s="1" t="s">
        <v>1219</v>
      </c>
      <c r="C93" s="1" t="s">
        <v>26142</v>
      </c>
      <c r="D93" s="14" t="s">
        <v>26485</v>
      </c>
      <c r="E93" s="1" t="s">
        <v>26486</v>
      </c>
      <c r="F93" s="1" t="s">
        <v>26487</v>
      </c>
      <c r="G93" s="1" t="s">
        <v>26488</v>
      </c>
      <c r="H93" s="1" t="s">
        <v>3214</v>
      </c>
      <c r="I93" s="1" t="s">
        <v>1446</v>
      </c>
      <c r="J93" s="1" t="s">
        <v>26489</v>
      </c>
      <c r="K93" s="1" t="s">
        <v>26490</v>
      </c>
      <c r="L93" s="1" t="s">
        <v>26141</v>
      </c>
      <c r="M93" s="1" t="s">
        <v>209</v>
      </c>
      <c r="N93" s="1" t="s">
        <v>1462</v>
      </c>
      <c r="O93" s="1" t="s">
        <v>1228</v>
      </c>
      <c r="P93" s="1" t="s">
        <v>2126</v>
      </c>
      <c r="Q93" s="1" t="s">
        <v>26141</v>
      </c>
      <c r="R93" s="1" t="s">
        <v>130</v>
      </c>
      <c r="S93" s="1" t="s">
        <v>1231</v>
      </c>
      <c r="T93" s="1" t="s">
        <v>26491</v>
      </c>
      <c r="U93" s="2" t="s">
        <v>26492</v>
      </c>
      <c r="V93" s="1">
        <v>397</v>
      </c>
      <c r="W93" s="1" t="s">
        <v>26166</v>
      </c>
      <c r="X93" s="1" t="s">
        <v>26166</v>
      </c>
      <c r="Y93" s="1" t="s">
        <v>26493</v>
      </c>
      <c r="Z93" s="1" t="s">
        <v>26142</v>
      </c>
      <c r="AA93" s="1" t="s">
        <v>26494</v>
      </c>
      <c r="AB93" s="1" t="s">
        <v>26495</v>
      </c>
      <c r="AC93" s="2"/>
      <c r="AD93" s="1">
        <v>397</v>
      </c>
      <c r="AE93" s="1" t="s">
        <v>26496</v>
      </c>
      <c r="AF93" s="1" t="s">
        <v>1038</v>
      </c>
      <c r="AG93" s="1" t="s">
        <v>25953</v>
      </c>
      <c r="AH93" s="1" t="s">
        <v>26497</v>
      </c>
      <c r="AI93" s="1" t="s">
        <v>1749</v>
      </c>
      <c r="AJ93" s="1" t="s">
        <v>1749</v>
      </c>
      <c r="AK93" s="1" t="s">
        <v>1749</v>
      </c>
      <c r="AL93" s="1" t="s">
        <v>1749</v>
      </c>
      <c r="AM93" s="1" t="s">
        <v>1749</v>
      </c>
      <c r="AN93" s="1" t="s">
        <v>1749</v>
      </c>
      <c r="AO93" s="1" t="s">
        <v>1749</v>
      </c>
      <c r="AP93" s="1" t="s">
        <v>1749</v>
      </c>
      <c r="AQ93" s="1" t="s">
        <v>1749</v>
      </c>
      <c r="AR93" s="1" t="s">
        <v>1749</v>
      </c>
      <c r="AS93" s="1" t="s">
        <v>1749</v>
      </c>
      <c r="AT93" s="1" t="s">
        <v>1749</v>
      </c>
      <c r="AU93" s="1" t="s">
        <v>1749</v>
      </c>
      <c r="AV93" s="1" t="s">
        <v>1749</v>
      </c>
      <c r="AW93" s="1" t="s">
        <v>1749</v>
      </c>
      <c r="AX93" s="1" t="s">
        <v>1749</v>
      </c>
      <c r="AY93" s="1" t="s">
        <v>1749</v>
      </c>
      <c r="AZ93" s="1" t="s">
        <v>1749</v>
      </c>
      <c r="BA93" s="1" t="s">
        <v>1749</v>
      </c>
      <c r="BB93" s="1" t="s">
        <v>1749</v>
      </c>
      <c r="BC93" s="1" t="s">
        <v>1749</v>
      </c>
      <c r="BD93" s="1" t="s">
        <v>1749</v>
      </c>
      <c r="BE93" t="s">
        <v>1749</v>
      </c>
    </row>
    <row r="94" spans="1:57" ht="17.149999999999999" customHeight="1">
      <c r="A94" s="2">
        <v>93</v>
      </c>
      <c r="B94" s="1" t="s">
        <v>1219</v>
      </c>
      <c r="C94" s="1" t="s">
        <v>2201</v>
      </c>
      <c r="D94" s="14" t="s">
        <v>2202</v>
      </c>
      <c r="E94" s="1" t="s">
        <v>2201</v>
      </c>
      <c r="F94" s="1" t="s">
        <v>2201</v>
      </c>
      <c r="G94" s="1" t="s">
        <v>2203</v>
      </c>
      <c r="H94" s="1" t="s">
        <v>2204</v>
      </c>
      <c r="I94" s="1" t="s">
        <v>1483</v>
      </c>
      <c r="J94" s="1" t="s">
        <v>2205</v>
      </c>
      <c r="K94" s="1" t="s">
        <v>2206</v>
      </c>
      <c r="L94" s="1" t="s">
        <v>2207</v>
      </c>
      <c r="M94" s="1" t="s">
        <v>209</v>
      </c>
      <c r="N94" s="1" t="s">
        <v>1462</v>
      </c>
      <c r="O94" s="1" t="s">
        <v>1228</v>
      </c>
      <c r="P94" s="1" t="s">
        <v>2126</v>
      </c>
      <c r="Q94" s="1" t="s">
        <v>2207</v>
      </c>
      <c r="R94" s="1" t="s">
        <v>130</v>
      </c>
      <c r="S94" s="1" t="s">
        <v>1231</v>
      </c>
      <c r="T94" s="1" t="s">
        <v>2208</v>
      </c>
      <c r="U94" s="2" t="s">
        <v>2209</v>
      </c>
      <c r="V94" s="1">
        <v>97</v>
      </c>
      <c r="W94" s="1" t="s">
        <v>2130</v>
      </c>
      <c r="X94" s="1" t="s">
        <v>2130</v>
      </c>
      <c r="Y94" s="1" t="s">
        <v>2210</v>
      </c>
      <c r="Z94" s="1" t="s">
        <v>2201</v>
      </c>
      <c r="AA94" s="1" t="s">
        <v>2211</v>
      </c>
      <c r="AB94" s="1" t="s">
        <v>2212</v>
      </c>
      <c r="AC94" s="2"/>
      <c r="AD94" s="1">
        <v>97</v>
      </c>
      <c r="AE94" s="1" t="s">
        <v>2213</v>
      </c>
      <c r="AF94" s="1" t="s">
        <v>2214</v>
      </c>
      <c r="AG94" s="1" t="s">
        <v>819</v>
      </c>
      <c r="AH94" s="1" t="s">
        <v>2215</v>
      </c>
      <c r="AI94" s="1" t="s">
        <v>1749</v>
      </c>
      <c r="AJ94" s="1" t="s">
        <v>1749</v>
      </c>
      <c r="AK94" s="1" t="s">
        <v>1749</v>
      </c>
      <c r="AL94" s="1" t="s">
        <v>1749</v>
      </c>
      <c r="AM94" s="1" t="s">
        <v>1749</v>
      </c>
      <c r="AN94" s="1" t="s">
        <v>1749</v>
      </c>
      <c r="AO94" s="1" t="s">
        <v>1749</v>
      </c>
      <c r="AP94" s="1" t="s">
        <v>1749</v>
      </c>
      <c r="AQ94" s="1" t="s">
        <v>1749</v>
      </c>
      <c r="AR94" s="1" t="s">
        <v>1749</v>
      </c>
      <c r="AS94" s="1" t="s">
        <v>1749</v>
      </c>
      <c r="AT94" s="1" t="s">
        <v>1749</v>
      </c>
      <c r="AU94" s="1" t="s">
        <v>1749</v>
      </c>
      <c r="AV94" s="1" t="s">
        <v>1749</v>
      </c>
      <c r="AW94" s="1" t="s">
        <v>1749</v>
      </c>
      <c r="AX94" s="1" t="s">
        <v>1749</v>
      </c>
      <c r="AY94" s="1" t="s">
        <v>1749</v>
      </c>
      <c r="AZ94" s="1" t="s">
        <v>1749</v>
      </c>
      <c r="BA94" s="1" t="s">
        <v>1749</v>
      </c>
      <c r="BB94" s="1" t="s">
        <v>1749</v>
      </c>
      <c r="BC94" s="1" t="s">
        <v>1749</v>
      </c>
      <c r="BD94" s="1" t="s">
        <v>1749</v>
      </c>
      <c r="BE94" t="s">
        <v>1749</v>
      </c>
    </row>
    <row r="95" spans="1:57" ht="17.149999999999999" customHeight="1">
      <c r="A95" s="2">
        <v>94</v>
      </c>
      <c r="B95" s="1" t="s">
        <v>1219</v>
      </c>
      <c r="C95" s="1" t="s">
        <v>19387</v>
      </c>
      <c r="D95" s="14" t="s">
        <v>19388</v>
      </c>
      <c r="E95" s="1" t="s">
        <v>26498</v>
      </c>
      <c r="F95" s="1" t="s">
        <v>26499</v>
      </c>
      <c r="G95" s="1" t="s">
        <v>26500</v>
      </c>
      <c r="H95" s="1" t="s">
        <v>26501</v>
      </c>
      <c r="I95" s="1" t="s">
        <v>3597</v>
      </c>
      <c r="J95" s="1" t="s">
        <v>26502</v>
      </c>
      <c r="K95" s="1" t="s">
        <v>26503</v>
      </c>
      <c r="L95" s="1" t="s">
        <v>26123</v>
      </c>
      <c r="M95" s="1" t="s">
        <v>277</v>
      </c>
      <c r="N95" s="1"/>
      <c r="O95" s="1" t="s">
        <v>1228</v>
      </c>
      <c r="P95" s="1" t="s">
        <v>2126</v>
      </c>
      <c r="Q95" s="1" t="s">
        <v>26504</v>
      </c>
      <c r="R95" s="1" t="s">
        <v>130</v>
      </c>
      <c r="S95" s="1" t="s">
        <v>1231</v>
      </c>
      <c r="T95" s="1" t="s">
        <v>26505</v>
      </c>
      <c r="U95" s="2" t="s">
        <v>26506</v>
      </c>
      <c r="V95" s="1">
        <v>2974</v>
      </c>
      <c r="W95" s="1" t="s">
        <v>1324</v>
      </c>
      <c r="X95" s="1" t="s">
        <v>1325</v>
      </c>
      <c r="Y95" s="1" t="s">
        <v>26507</v>
      </c>
      <c r="Z95" s="1" t="s">
        <v>19387</v>
      </c>
      <c r="AA95" s="1" t="s">
        <v>26508</v>
      </c>
      <c r="AB95" s="1" t="s">
        <v>26509</v>
      </c>
      <c r="AC95" s="2" t="s">
        <v>26510</v>
      </c>
      <c r="AD95" s="1">
        <v>2974</v>
      </c>
      <c r="AE95" s="1" t="s">
        <v>26511</v>
      </c>
      <c r="AF95" s="1" t="s">
        <v>7728</v>
      </c>
      <c r="AG95" s="1" t="s">
        <v>25953</v>
      </c>
      <c r="AH95" s="1" t="s">
        <v>26512</v>
      </c>
      <c r="AI95" s="1" t="s">
        <v>1749</v>
      </c>
      <c r="AJ95" s="1" t="s">
        <v>1749</v>
      </c>
      <c r="AK95" s="1" t="s">
        <v>1749</v>
      </c>
      <c r="AL95" s="1" t="s">
        <v>1749</v>
      </c>
      <c r="AM95" s="1" t="s">
        <v>1749</v>
      </c>
      <c r="AN95" s="1" t="s">
        <v>1749</v>
      </c>
      <c r="AO95" s="1" t="s">
        <v>1749</v>
      </c>
      <c r="AP95" s="1" t="s">
        <v>1749</v>
      </c>
      <c r="AQ95" s="1" t="s">
        <v>1749</v>
      </c>
      <c r="AR95" s="1" t="s">
        <v>1749</v>
      </c>
      <c r="AS95" s="1" t="s">
        <v>1749</v>
      </c>
      <c r="AT95" s="1" t="s">
        <v>1749</v>
      </c>
      <c r="AU95" s="1" t="s">
        <v>1749</v>
      </c>
      <c r="AV95" s="1" t="s">
        <v>1749</v>
      </c>
      <c r="AW95" s="1" t="s">
        <v>1749</v>
      </c>
      <c r="AX95" s="1" t="s">
        <v>1749</v>
      </c>
      <c r="AY95" s="1" t="s">
        <v>26513</v>
      </c>
      <c r="AZ95" s="1" t="s">
        <v>26514</v>
      </c>
      <c r="BA95" s="1" t="s">
        <v>1324</v>
      </c>
      <c r="BB95" s="1" t="s">
        <v>1325</v>
      </c>
      <c r="BC95" s="1" t="s">
        <v>26507</v>
      </c>
      <c r="BD95" s="1" t="s">
        <v>26515</v>
      </c>
    </row>
    <row r="96" spans="1:57" ht="17.149999999999999" customHeight="1">
      <c r="A96" s="2">
        <v>95</v>
      </c>
      <c r="B96" s="1" t="s">
        <v>1219</v>
      </c>
      <c r="C96" s="1" t="s">
        <v>19387</v>
      </c>
      <c r="D96" s="14" t="s">
        <v>19388</v>
      </c>
      <c r="E96" s="1" t="s">
        <v>26498</v>
      </c>
      <c r="F96" s="1" t="s">
        <v>26499</v>
      </c>
      <c r="G96" s="1" t="s">
        <v>26500</v>
      </c>
      <c r="H96" s="1" t="s">
        <v>26501</v>
      </c>
      <c r="I96" s="1" t="s">
        <v>3597</v>
      </c>
      <c r="J96" s="1" t="s">
        <v>26502</v>
      </c>
      <c r="K96" s="1" t="s">
        <v>26503</v>
      </c>
      <c r="L96" s="1" t="s">
        <v>26146</v>
      </c>
      <c r="M96" s="1" t="s">
        <v>277</v>
      </c>
      <c r="N96" s="1"/>
      <c r="O96" s="1" t="s">
        <v>1228</v>
      </c>
      <c r="P96" s="1" t="s">
        <v>2126</v>
      </c>
      <c r="Q96" s="1" t="s">
        <v>26516</v>
      </c>
      <c r="R96" s="1" t="s">
        <v>130</v>
      </c>
      <c r="S96" s="1" t="s">
        <v>1231</v>
      </c>
      <c r="T96" s="1" t="s">
        <v>15535</v>
      </c>
      <c r="U96" s="2" t="s">
        <v>26517</v>
      </c>
      <c r="V96" s="1">
        <v>255</v>
      </c>
      <c r="W96" s="1" t="s">
        <v>1324</v>
      </c>
      <c r="X96" s="1" t="s">
        <v>1513</v>
      </c>
      <c r="Y96" s="1" t="s">
        <v>26518</v>
      </c>
      <c r="Z96" s="1" t="s">
        <v>19387</v>
      </c>
      <c r="AA96" s="1" t="s">
        <v>26519</v>
      </c>
      <c r="AB96" s="1" t="s">
        <v>26520</v>
      </c>
      <c r="AC96" s="2" t="s">
        <v>26521</v>
      </c>
      <c r="AD96" s="1">
        <v>255</v>
      </c>
      <c r="AE96" s="1" t="s">
        <v>26511</v>
      </c>
      <c r="AF96" s="1" t="s">
        <v>7728</v>
      </c>
      <c r="AG96" s="1" t="s">
        <v>25953</v>
      </c>
      <c r="AH96" s="1" t="s">
        <v>26522</v>
      </c>
      <c r="AI96" s="1" t="s">
        <v>1749</v>
      </c>
      <c r="AJ96" s="1" t="s">
        <v>1749</v>
      </c>
      <c r="AK96" s="1" t="s">
        <v>1749</v>
      </c>
      <c r="AL96" s="1" t="s">
        <v>1749</v>
      </c>
      <c r="AM96" s="1" t="s">
        <v>1749</v>
      </c>
      <c r="AN96" s="1" t="s">
        <v>1749</v>
      </c>
      <c r="AO96" s="1" t="s">
        <v>1749</v>
      </c>
      <c r="AP96" s="1" t="s">
        <v>1749</v>
      </c>
      <c r="AQ96" s="1" t="s">
        <v>1749</v>
      </c>
      <c r="AR96" s="1" t="s">
        <v>1749</v>
      </c>
      <c r="AS96" s="1" t="s">
        <v>1749</v>
      </c>
      <c r="AT96" s="1" t="s">
        <v>1749</v>
      </c>
      <c r="AU96" s="1" t="s">
        <v>1749</v>
      </c>
      <c r="AV96" s="1" t="s">
        <v>1749</v>
      </c>
      <c r="AW96" s="1" t="s">
        <v>1749</v>
      </c>
      <c r="AX96" s="1" t="s">
        <v>1749</v>
      </c>
      <c r="AY96" s="1" t="s">
        <v>26146</v>
      </c>
      <c r="AZ96" s="1" t="s">
        <v>26514</v>
      </c>
      <c r="BA96" s="1" t="s">
        <v>1324</v>
      </c>
      <c r="BB96" s="1" t="s">
        <v>1513</v>
      </c>
      <c r="BC96" s="1" t="s">
        <v>26518</v>
      </c>
      <c r="BD96" s="1" t="s">
        <v>26523</v>
      </c>
    </row>
    <row r="97" spans="1:57" ht="17.149999999999999" customHeight="1">
      <c r="A97" s="2">
        <v>96</v>
      </c>
      <c r="B97" s="1" t="s">
        <v>1219</v>
      </c>
      <c r="C97" s="1" t="s">
        <v>530</v>
      </c>
      <c r="D97" s="14" t="s">
        <v>1252</v>
      </c>
      <c r="E97" s="1" t="s">
        <v>530</v>
      </c>
      <c r="F97" s="1" t="s">
        <v>1527</v>
      </c>
      <c r="G97" s="1" t="s">
        <v>1254</v>
      </c>
      <c r="H97" s="1" t="s">
        <v>1255</v>
      </c>
      <c r="I97" s="1" t="s">
        <v>1256</v>
      </c>
      <c r="J97" s="1" t="s">
        <v>1257</v>
      </c>
      <c r="K97" s="1" t="s">
        <v>1258</v>
      </c>
      <c r="L97" s="1" t="s">
        <v>26524</v>
      </c>
      <c r="M97" s="1" t="s">
        <v>209</v>
      </c>
      <c r="N97" s="1" t="s">
        <v>1228</v>
      </c>
      <c r="O97" s="1" t="s">
        <v>1229</v>
      </c>
      <c r="P97" s="1" t="s">
        <v>1230</v>
      </c>
      <c r="Q97" s="1" t="s">
        <v>26524</v>
      </c>
      <c r="R97" s="1" t="s">
        <v>130</v>
      </c>
      <c r="S97" s="1" t="s">
        <v>1231</v>
      </c>
      <c r="T97" s="1" t="s">
        <v>1357</v>
      </c>
      <c r="U97" s="2" t="s">
        <v>26525</v>
      </c>
      <c r="V97" s="1">
        <v>177923</v>
      </c>
      <c r="W97" s="1" t="s">
        <v>26166</v>
      </c>
      <c r="X97" s="1" t="s">
        <v>26166</v>
      </c>
      <c r="Y97" s="1" t="s">
        <v>26526</v>
      </c>
      <c r="Z97" s="1" t="s">
        <v>530</v>
      </c>
      <c r="AA97" s="1" t="s">
        <v>26527</v>
      </c>
      <c r="AB97" s="1" t="s">
        <v>26528</v>
      </c>
      <c r="AC97" s="2"/>
      <c r="AD97" s="1">
        <v>487406</v>
      </c>
      <c r="AE97" s="1" t="s">
        <v>26529</v>
      </c>
      <c r="AF97" s="1" t="s">
        <v>26530</v>
      </c>
      <c r="AG97" s="1" t="s">
        <v>1242</v>
      </c>
      <c r="AH97" s="1" t="s">
        <v>26531</v>
      </c>
      <c r="AI97" s="1" t="s">
        <v>1244</v>
      </c>
      <c r="AJ97" s="1" t="s">
        <v>26524</v>
      </c>
      <c r="AK97" s="1" t="s">
        <v>26532</v>
      </c>
      <c r="AL97" s="1">
        <v>851</v>
      </c>
      <c r="AM97" s="1" t="s">
        <v>26533</v>
      </c>
      <c r="AN97" s="1" t="s">
        <v>26534</v>
      </c>
      <c r="AO97" s="1" t="s">
        <v>26535</v>
      </c>
      <c r="AP97" s="1" t="s">
        <v>26536</v>
      </c>
      <c r="AQ97" s="1" t="s">
        <v>26537</v>
      </c>
      <c r="AR97" s="1">
        <v>182430</v>
      </c>
      <c r="AS97" s="1">
        <v>4507</v>
      </c>
      <c r="AT97" s="1">
        <v>0</v>
      </c>
      <c r="AU97" s="1">
        <v>177923</v>
      </c>
      <c r="AV97" s="1" t="s">
        <v>26527</v>
      </c>
      <c r="AW97" s="1" t="s">
        <v>26538</v>
      </c>
      <c r="AX97" s="1"/>
      <c r="AY97" s="1" t="s">
        <v>1749</v>
      </c>
      <c r="AZ97" s="1" t="s">
        <v>1749</v>
      </c>
      <c r="BA97" s="1" t="s">
        <v>1749</v>
      </c>
      <c r="BB97" s="1" t="s">
        <v>1749</v>
      </c>
      <c r="BC97" s="1" t="s">
        <v>1749</v>
      </c>
      <c r="BD97" s="1" t="s">
        <v>1749</v>
      </c>
      <c r="BE97" t="s">
        <v>1749</v>
      </c>
    </row>
    <row r="98" spans="1:57" ht="17.149999999999999" customHeight="1">
      <c r="A98" s="2">
        <v>97</v>
      </c>
      <c r="B98" s="1" t="s">
        <v>1219</v>
      </c>
      <c r="C98" s="1" t="s">
        <v>1053</v>
      </c>
      <c r="D98" s="14" t="s">
        <v>2216</v>
      </c>
      <c r="E98" s="1" t="s">
        <v>2217</v>
      </c>
      <c r="F98" s="1" t="s">
        <v>2218</v>
      </c>
      <c r="G98" s="1" t="s">
        <v>2219</v>
      </c>
      <c r="H98" s="1" t="s">
        <v>2220</v>
      </c>
      <c r="I98" s="1" t="s">
        <v>1937</v>
      </c>
      <c r="J98" s="1" t="s">
        <v>2221</v>
      </c>
      <c r="K98" s="1" t="s">
        <v>2222</v>
      </c>
      <c r="L98" s="1" t="s">
        <v>1052</v>
      </c>
      <c r="M98" s="1" t="s">
        <v>209</v>
      </c>
      <c r="N98" s="1" t="s">
        <v>1462</v>
      </c>
      <c r="O98" s="1" t="s">
        <v>1228</v>
      </c>
      <c r="P98" s="1" t="s">
        <v>2126</v>
      </c>
      <c r="Q98" s="1" t="s">
        <v>1052</v>
      </c>
      <c r="R98" s="1" t="s">
        <v>130</v>
      </c>
      <c r="S98" s="1" t="s">
        <v>1293</v>
      </c>
      <c r="T98" s="1" t="s">
        <v>2223</v>
      </c>
      <c r="U98" s="2" t="s">
        <v>2224</v>
      </c>
      <c r="V98" s="1">
        <v>1839</v>
      </c>
      <c r="W98" s="1" t="s">
        <v>2130</v>
      </c>
      <c r="X98" s="1" t="s">
        <v>2130</v>
      </c>
      <c r="Y98" s="1" t="s">
        <v>2131</v>
      </c>
      <c r="Z98" s="1" t="s">
        <v>1053</v>
      </c>
      <c r="AA98" s="1" t="s">
        <v>2225</v>
      </c>
      <c r="AB98" s="1" t="s">
        <v>2226</v>
      </c>
      <c r="AC98" s="2" t="s">
        <v>2227</v>
      </c>
      <c r="AD98" s="1">
        <v>1839</v>
      </c>
      <c r="AE98" s="1" t="s">
        <v>2228</v>
      </c>
      <c r="AF98" s="1" t="s">
        <v>2229</v>
      </c>
      <c r="AG98" s="1" t="s">
        <v>819</v>
      </c>
      <c r="AH98" s="1" t="s">
        <v>2230</v>
      </c>
      <c r="AI98" s="1" t="s">
        <v>1749</v>
      </c>
      <c r="AJ98" s="1" t="s">
        <v>1749</v>
      </c>
      <c r="AK98" s="1" t="s">
        <v>1749</v>
      </c>
      <c r="AL98" s="1" t="s">
        <v>1749</v>
      </c>
      <c r="AM98" s="1" t="s">
        <v>1749</v>
      </c>
      <c r="AN98" s="1" t="s">
        <v>1749</v>
      </c>
      <c r="AO98" s="1" t="s">
        <v>1749</v>
      </c>
      <c r="AP98" s="1" t="s">
        <v>1749</v>
      </c>
      <c r="AQ98" s="1" t="s">
        <v>1749</v>
      </c>
      <c r="AR98" s="1" t="s">
        <v>1749</v>
      </c>
      <c r="AS98" s="1" t="s">
        <v>1749</v>
      </c>
      <c r="AT98" s="1" t="s">
        <v>1749</v>
      </c>
      <c r="AU98" s="1" t="s">
        <v>1749</v>
      </c>
      <c r="AV98" s="1" t="s">
        <v>1749</v>
      </c>
      <c r="AW98" s="1" t="s">
        <v>1749</v>
      </c>
      <c r="AX98" s="1" t="s">
        <v>1749</v>
      </c>
      <c r="AY98" s="1" t="s">
        <v>1749</v>
      </c>
      <c r="AZ98" s="1" t="s">
        <v>1749</v>
      </c>
      <c r="BA98" s="1" t="s">
        <v>1749</v>
      </c>
      <c r="BB98" s="1" t="s">
        <v>1749</v>
      </c>
      <c r="BC98" s="1" t="s">
        <v>1749</v>
      </c>
      <c r="BD98" s="1" t="s">
        <v>1749</v>
      </c>
      <c r="BE98" t="s">
        <v>1749</v>
      </c>
    </row>
    <row r="99" spans="1:57" ht="17.149999999999999" customHeight="1">
      <c r="A99" s="2">
        <v>98</v>
      </c>
      <c r="B99" s="1" t="s">
        <v>1219</v>
      </c>
      <c r="C99" s="1" t="s">
        <v>26127</v>
      </c>
      <c r="D99" s="14" t="s">
        <v>26539</v>
      </c>
      <c r="E99" s="1" t="s">
        <v>26127</v>
      </c>
      <c r="F99" s="1" t="s">
        <v>26540</v>
      </c>
      <c r="G99" s="1" t="s">
        <v>26541</v>
      </c>
      <c r="H99" s="1" t="s">
        <v>26542</v>
      </c>
      <c r="I99" s="1" t="s">
        <v>1937</v>
      </c>
      <c r="J99" s="1" t="s">
        <v>26543</v>
      </c>
      <c r="K99" s="1" t="s">
        <v>26544</v>
      </c>
      <c r="L99" s="1" t="s">
        <v>26127</v>
      </c>
      <c r="M99" s="1" t="s">
        <v>209</v>
      </c>
      <c r="N99" s="1" t="s">
        <v>1462</v>
      </c>
      <c r="O99" s="1" t="s">
        <v>1228</v>
      </c>
      <c r="P99" s="1" t="s">
        <v>2126</v>
      </c>
      <c r="Q99" s="1" t="s">
        <v>26545</v>
      </c>
      <c r="R99" s="1" t="s">
        <v>130</v>
      </c>
      <c r="S99" s="1" t="s">
        <v>1293</v>
      </c>
      <c r="T99" s="1" t="s">
        <v>5246</v>
      </c>
      <c r="U99" s="2" t="s">
        <v>26546</v>
      </c>
      <c r="V99" s="1">
        <v>154</v>
      </c>
      <c r="W99" s="1" t="s">
        <v>13080</v>
      </c>
      <c r="X99" s="1" t="s">
        <v>13081</v>
      </c>
      <c r="Y99" s="1" t="s">
        <v>26547</v>
      </c>
      <c r="Z99" s="1" t="s">
        <v>26127</v>
      </c>
      <c r="AA99" s="1" t="s">
        <v>26548</v>
      </c>
      <c r="AB99" s="1" t="s">
        <v>26549</v>
      </c>
      <c r="AC99" s="2"/>
      <c r="AD99" s="1">
        <v>154</v>
      </c>
      <c r="AE99" s="1" t="s">
        <v>26550</v>
      </c>
      <c r="AF99" s="1" t="s">
        <v>26551</v>
      </c>
      <c r="AG99" s="1" t="s">
        <v>25953</v>
      </c>
      <c r="AH99" s="1" t="s">
        <v>26552</v>
      </c>
      <c r="AI99" s="1" t="s">
        <v>1749</v>
      </c>
      <c r="AJ99" s="1" t="s">
        <v>1749</v>
      </c>
      <c r="AK99" s="1" t="s">
        <v>1749</v>
      </c>
      <c r="AL99" s="1" t="s">
        <v>1749</v>
      </c>
      <c r="AM99" s="1" t="s">
        <v>1749</v>
      </c>
      <c r="AN99" s="1" t="s">
        <v>1749</v>
      </c>
      <c r="AO99" s="1" t="s">
        <v>1749</v>
      </c>
      <c r="AP99" s="1" t="s">
        <v>1749</v>
      </c>
      <c r="AQ99" s="1" t="s">
        <v>1749</v>
      </c>
      <c r="AR99" s="1" t="s">
        <v>1749</v>
      </c>
      <c r="AS99" s="1" t="s">
        <v>1749</v>
      </c>
      <c r="AT99" s="1" t="s">
        <v>1749</v>
      </c>
      <c r="AU99" s="1" t="s">
        <v>1749</v>
      </c>
      <c r="AV99" s="1" t="s">
        <v>1749</v>
      </c>
      <c r="AW99" s="1" t="s">
        <v>1749</v>
      </c>
      <c r="AX99" s="1" t="s">
        <v>1749</v>
      </c>
      <c r="AY99" s="1" t="s">
        <v>1749</v>
      </c>
      <c r="AZ99" s="1" t="s">
        <v>1749</v>
      </c>
      <c r="BA99" s="1" t="s">
        <v>1749</v>
      </c>
      <c r="BB99" s="1" t="s">
        <v>1749</v>
      </c>
      <c r="BC99" s="1" t="s">
        <v>1749</v>
      </c>
      <c r="BD99" s="1" t="s">
        <v>1749</v>
      </c>
      <c r="BE99" t="s">
        <v>1749</v>
      </c>
    </row>
    <row r="100" spans="1:57" ht="17.149999999999999" customHeight="1">
      <c r="A100" s="2">
        <v>99</v>
      </c>
      <c r="B100" s="1" t="s">
        <v>1219</v>
      </c>
      <c r="C100" s="1" t="s">
        <v>368</v>
      </c>
      <c r="D100" s="14" t="s">
        <v>2084</v>
      </c>
      <c r="E100" s="1" t="s">
        <v>368</v>
      </c>
      <c r="F100" s="1" t="s">
        <v>26553</v>
      </c>
      <c r="G100" s="1" t="s">
        <v>2086</v>
      </c>
      <c r="H100" s="1" t="s">
        <v>2087</v>
      </c>
      <c r="I100" s="1" t="s">
        <v>1483</v>
      </c>
      <c r="J100" s="1" t="s">
        <v>2088</v>
      </c>
      <c r="K100" s="1" t="s">
        <v>2089</v>
      </c>
      <c r="L100" s="1" t="s">
        <v>26554</v>
      </c>
      <c r="M100" s="1" t="s">
        <v>209</v>
      </c>
      <c r="N100" s="1" t="s">
        <v>1462</v>
      </c>
      <c r="O100" s="1" t="s">
        <v>1228</v>
      </c>
      <c r="P100" s="1" t="s">
        <v>2126</v>
      </c>
      <c r="Q100" s="1" t="s">
        <v>26554</v>
      </c>
      <c r="R100" s="1" t="s">
        <v>130</v>
      </c>
      <c r="S100" s="1" t="s">
        <v>1293</v>
      </c>
      <c r="T100" s="1" t="s">
        <v>26555</v>
      </c>
      <c r="U100" s="2" t="s">
        <v>26556</v>
      </c>
      <c r="V100" s="1">
        <v>6</v>
      </c>
      <c r="W100" s="1" t="s">
        <v>13080</v>
      </c>
      <c r="X100" s="1" t="s">
        <v>13081</v>
      </c>
      <c r="Y100" s="1" t="s">
        <v>13082</v>
      </c>
      <c r="Z100" s="1" t="s">
        <v>368</v>
      </c>
      <c r="AA100" s="1" t="s">
        <v>26557</v>
      </c>
      <c r="AB100" s="1"/>
      <c r="AC100" s="2"/>
      <c r="AD100" s="1">
        <v>6</v>
      </c>
      <c r="AE100" s="1" t="s">
        <v>26558</v>
      </c>
      <c r="AF100" s="1" t="s">
        <v>26559</v>
      </c>
      <c r="AG100" s="1" t="s">
        <v>25953</v>
      </c>
      <c r="AH100" s="1" t="s">
        <v>26560</v>
      </c>
      <c r="AI100" s="1" t="s">
        <v>1749</v>
      </c>
      <c r="AJ100" s="1" t="s">
        <v>1749</v>
      </c>
      <c r="AK100" s="1" t="s">
        <v>1749</v>
      </c>
      <c r="AL100" s="1" t="s">
        <v>1749</v>
      </c>
      <c r="AM100" s="1" t="s">
        <v>1749</v>
      </c>
      <c r="AN100" s="1" t="s">
        <v>1749</v>
      </c>
      <c r="AO100" s="1" t="s">
        <v>1749</v>
      </c>
      <c r="AP100" s="1" t="s">
        <v>1749</v>
      </c>
      <c r="AQ100" s="1" t="s">
        <v>1749</v>
      </c>
      <c r="AR100" s="1" t="s">
        <v>1749</v>
      </c>
      <c r="AS100" s="1" t="s">
        <v>1749</v>
      </c>
      <c r="AT100" s="1" t="s">
        <v>1749</v>
      </c>
      <c r="AU100" s="1" t="s">
        <v>1749</v>
      </c>
      <c r="AV100" s="1" t="s">
        <v>1749</v>
      </c>
      <c r="AW100" s="1" t="s">
        <v>1749</v>
      </c>
      <c r="AX100" s="1" t="s">
        <v>1749</v>
      </c>
      <c r="AY100" s="1" t="s">
        <v>1749</v>
      </c>
      <c r="AZ100" s="1" t="s">
        <v>1749</v>
      </c>
      <c r="BA100" s="1" t="s">
        <v>1749</v>
      </c>
      <c r="BB100" s="1" t="s">
        <v>1749</v>
      </c>
      <c r="BC100" s="1" t="s">
        <v>1749</v>
      </c>
      <c r="BD100" s="1" t="s">
        <v>1749</v>
      </c>
      <c r="BE100" t="s">
        <v>1749</v>
      </c>
    </row>
    <row r="101" spans="1:57" ht="17.149999999999999" customHeight="1">
      <c r="A101" s="2">
        <v>100</v>
      </c>
      <c r="B101" s="1" t="s">
        <v>1219</v>
      </c>
      <c r="C101" s="1" t="s">
        <v>26561</v>
      </c>
      <c r="D101" s="14" t="s">
        <v>26562</v>
      </c>
      <c r="E101" s="1" t="s">
        <v>26563</v>
      </c>
      <c r="F101" s="1" t="s">
        <v>26564</v>
      </c>
      <c r="G101" s="1" t="s">
        <v>26565</v>
      </c>
      <c r="H101" s="1" t="s">
        <v>26566</v>
      </c>
      <c r="I101" s="1" t="s">
        <v>5229</v>
      </c>
      <c r="J101" s="1" t="s">
        <v>26567</v>
      </c>
      <c r="K101" s="1" t="s">
        <v>26568</v>
      </c>
      <c r="L101" s="1" t="s">
        <v>26569</v>
      </c>
      <c r="M101" s="1" t="s">
        <v>209</v>
      </c>
      <c r="N101" s="1" t="s">
        <v>2653</v>
      </c>
      <c r="O101" s="1" t="s">
        <v>1228</v>
      </c>
      <c r="P101" s="1" t="s">
        <v>2126</v>
      </c>
      <c r="Q101" s="1" t="s">
        <v>26569</v>
      </c>
      <c r="R101" s="1" t="s">
        <v>130</v>
      </c>
      <c r="S101" s="1" t="s">
        <v>1293</v>
      </c>
      <c r="T101" s="1" t="s">
        <v>6970</v>
      </c>
      <c r="U101" s="2" t="s">
        <v>26570</v>
      </c>
      <c r="V101" s="1">
        <v>6</v>
      </c>
      <c r="W101" s="1" t="s">
        <v>1324</v>
      </c>
      <c r="X101" s="1" t="s">
        <v>1325</v>
      </c>
      <c r="Y101" s="1" t="s">
        <v>26571</v>
      </c>
      <c r="Z101" s="1" t="s">
        <v>26561</v>
      </c>
      <c r="AA101" s="1" t="s">
        <v>26572</v>
      </c>
      <c r="AB101" s="1" t="s">
        <v>26573</v>
      </c>
      <c r="AC101" s="2"/>
      <c r="AD101" s="1">
        <v>6</v>
      </c>
      <c r="AE101" s="1" t="s">
        <v>26574</v>
      </c>
      <c r="AF101" s="1" t="s">
        <v>17264</v>
      </c>
      <c r="AG101" s="1" t="s">
        <v>25953</v>
      </c>
      <c r="AH101" s="1" t="s">
        <v>26575</v>
      </c>
      <c r="AI101" s="1" t="s">
        <v>1749</v>
      </c>
      <c r="AJ101" s="1" t="s">
        <v>1749</v>
      </c>
      <c r="AK101" s="2" t="s">
        <v>1749</v>
      </c>
      <c r="AL101" s="1" t="s">
        <v>1749</v>
      </c>
      <c r="AM101" s="1" t="s">
        <v>1749</v>
      </c>
      <c r="AN101" s="1" t="s">
        <v>1749</v>
      </c>
      <c r="AO101" s="1" t="s">
        <v>1749</v>
      </c>
      <c r="AP101" s="1" t="s">
        <v>1749</v>
      </c>
      <c r="AQ101" s="2" t="s">
        <v>1749</v>
      </c>
      <c r="AR101" s="2" t="s">
        <v>1749</v>
      </c>
      <c r="AS101" s="2" t="s">
        <v>1749</v>
      </c>
      <c r="AT101" s="2" t="s">
        <v>1749</v>
      </c>
      <c r="AU101" s="1" t="s">
        <v>1749</v>
      </c>
      <c r="AV101" s="1" t="s">
        <v>1749</v>
      </c>
      <c r="AW101" s="1" t="s">
        <v>1749</v>
      </c>
      <c r="AX101" s="1" t="s">
        <v>1749</v>
      </c>
      <c r="AY101" s="1" t="s">
        <v>1749</v>
      </c>
      <c r="AZ101" s="1" t="s">
        <v>1749</v>
      </c>
      <c r="BA101" s="1" t="s">
        <v>1749</v>
      </c>
      <c r="BB101" s="1" t="s">
        <v>1749</v>
      </c>
      <c r="BC101" s="1" t="s">
        <v>1749</v>
      </c>
      <c r="BD101" s="1" t="s">
        <v>1749</v>
      </c>
      <c r="BE101" t="s">
        <v>1749</v>
      </c>
    </row>
    <row r="102" spans="1:57" ht="17.149999999999999" customHeight="1">
      <c r="A102" s="2">
        <v>101</v>
      </c>
      <c r="B102" s="1" t="s">
        <v>1219</v>
      </c>
      <c r="C102" s="1" t="s">
        <v>26561</v>
      </c>
      <c r="D102" s="14" t="s">
        <v>26562</v>
      </c>
      <c r="E102" s="1" t="s">
        <v>26576</v>
      </c>
      <c r="F102" s="1" t="s">
        <v>26577</v>
      </c>
      <c r="G102" s="1" t="s">
        <v>26565</v>
      </c>
      <c r="H102" s="1" t="s">
        <v>26566</v>
      </c>
      <c r="I102" s="1" t="s">
        <v>5229</v>
      </c>
      <c r="J102" s="1" t="s">
        <v>26567</v>
      </c>
      <c r="K102" s="1" t="s">
        <v>26568</v>
      </c>
      <c r="L102" s="1" t="s">
        <v>26578</v>
      </c>
      <c r="M102" s="1" t="s">
        <v>209</v>
      </c>
      <c r="N102" s="1" t="s">
        <v>2653</v>
      </c>
      <c r="O102" s="1" t="s">
        <v>1228</v>
      </c>
      <c r="P102" s="1" t="s">
        <v>2126</v>
      </c>
      <c r="Q102" s="1" t="s">
        <v>26578</v>
      </c>
      <c r="R102" s="1" t="s">
        <v>130</v>
      </c>
      <c r="S102" s="1" t="s">
        <v>1293</v>
      </c>
      <c r="T102" s="1" t="s">
        <v>6970</v>
      </c>
      <c r="U102" s="2" t="s">
        <v>26570</v>
      </c>
      <c r="V102" s="1">
        <v>7</v>
      </c>
      <c r="W102" s="1" t="s">
        <v>1324</v>
      </c>
      <c r="X102" s="1" t="s">
        <v>1325</v>
      </c>
      <c r="Y102" s="1" t="s">
        <v>26571</v>
      </c>
      <c r="Z102" s="1" t="s">
        <v>26561</v>
      </c>
      <c r="AA102" s="1" t="s">
        <v>26579</v>
      </c>
      <c r="AB102" s="1" t="s">
        <v>26580</v>
      </c>
      <c r="AC102" s="2"/>
      <c r="AD102" s="1">
        <v>7</v>
      </c>
      <c r="AE102" s="1" t="s">
        <v>26574</v>
      </c>
      <c r="AF102" s="1" t="s">
        <v>17264</v>
      </c>
      <c r="AG102" s="1" t="s">
        <v>25953</v>
      </c>
      <c r="AH102" s="1" t="s">
        <v>26581</v>
      </c>
      <c r="AI102" s="1" t="s">
        <v>1749</v>
      </c>
      <c r="AJ102" s="1" t="s">
        <v>1749</v>
      </c>
      <c r="AK102" s="1" t="s">
        <v>1749</v>
      </c>
      <c r="AL102" s="1" t="s">
        <v>1749</v>
      </c>
      <c r="AM102" s="1" t="s">
        <v>1749</v>
      </c>
      <c r="AN102" s="1" t="s">
        <v>1749</v>
      </c>
      <c r="AO102" s="1" t="s">
        <v>1749</v>
      </c>
      <c r="AP102" s="1" t="s">
        <v>1749</v>
      </c>
      <c r="AQ102" s="1" t="s">
        <v>1749</v>
      </c>
      <c r="AR102" s="1" t="s">
        <v>1749</v>
      </c>
      <c r="AS102" s="1" t="s">
        <v>1749</v>
      </c>
      <c r="AT102" s="1" t="s">
        <v>1749</v>
      </c>
      <c r="AU102" s="1" t="s">
        <v>1749</v>
      </c>
      <c r="AV102" s="1" t="s">
        <v>1749</v>
      </c>
      <c r="AW102" s="1" t="s">
        <v>1749</v>
      </c>
      <c r="AX102" s="1" t="s">
        <v>1749</v>
      </c>
      <c r="AY102" s="1" t="s">
        <v>1749</v>
      </c>
      <c r="AZ102" s="1" t="s">
        <v>1749</v>
      </c>
      <c r="BA102" s="1" t="s">
        <v>1749</v>
      </c>
      <c r="BB102" s="1" t="s">
        <v>1749</v>
      </c>
      <c r="BC102" s="1" t="s">
        <v>1749</v>
      </c>
      <c r="BD102" s="1" t="s">
        <v>1749</v>
      </c>
      <c r="BE102" t="s">
        <v>1749</v>
      </c>
    </row>
    <row r="103" spans="1:57" ht="17.149999999999999" customHeight="1">
      <c r="A103" s="2">
        <v>102</v>
      </c>
      <c r="B103" s="1" t="s">
        <v>1219</v>
      </c>
      <c r="C103" s="1" t="s">
        <v>26561</v>
      </c>
      <c r="D103" s="14" t="s">
        <v>26562</v>
      </c>
      <c r="E103" s="1" t="s">
        <v>26582</v>
      </c>
      <c r="F103" s="1" t="s">
        <v>26583</v>
      </c>
      <c r="G103" s="1" t="s">
        <v>26565</v>
      </c>
      <c r="H103" s="1" t="s">
        <v>26566</v>
      </c>
      <c r="I103" s="1" t="s">
        <v>5229</v>
      </c>
      <c r="J103" s="1" t="s">
        <v>26567</v>
      </c>
      <c r="K103" s="1" t="s">
        <v>26568</v>
      </c>
      <c r="L103" s="1" t="s">
        <v>26584</v>
      </c>
      <c r="M103" s="1" t="s">
        <v>209</v>
      </c>
      <c r="N103" s="1" t="s">
        <v>2653</v>
      </c>
      <c r="O103" s="1" t="s">
        <v>1228</v>
      </c>
      <c r="P103" s="1" t="s">
        <v>2126</v>
      </c>
      <c r="Q103" s="1" t="s">
        <v>26584</v>
      </c>
      <c r="R103" s="1" t="s">
        <v>130</v>
      </c>
      <c r="S103" s="1" t="s">
        <v>1293</v>
      </c>
      <c r="T103" s="1" t="s">
        <v>6970</v>
      </c>
      <c r="U103" s="2" t="s">
        <v>26570</v>
      </c>
      <c r="V103" s="1">
        <v>6</v>
      </c>
      <c r="W103" s="1" t="s">
        <v>1324</v>
      </c>
      <c r="X103" s="1" t="s">
        <v>1325</v>
      </c>
      <c r="Y103" s="1" t="s">
        <v>26571</v>
      </c>
      <c r="Z103" s="1" t="s">
        <v>26561</v>
      </c>
      <c r="AA103" s="1" t="s">
        <v>26585</v>
      </c>
      <c r="AB103" s="1" t="s">
        <v>26586</v>
      </c>
      <c r="AC103" s="2"/>
      <c r="AD103" s="1">
        <v>6</v>
      </c>
      <c r="AE103" s="1" t="s">
        <v>26574</v>
      </c>
      <c r="AF103" s="1" t="s">
        <v>17264</v>
      </c>
      <c r="AG103" s="1" t="s">
        <v>25953</v>
      </c>
      <c r="AH103" s="1" t="s">
        <v>26587</v>
      </c>
      <c r="AI103" s="1" t="s">
        <v>1749</v>
      </c>
      <c r="AJ103" s="1" t="s">
        <v>1749</v>
      </c>
      <c r="AK103" s="1" t="s">
        <v>1749</v>
      </c>
      <c r="AL103" s="1" t="s">
        <v>1749</v>
      </c>
      <c r="AM103" s="1" t="s">
        <v>1749</v>
      </c>
      <c r="AN103" s="1" t="s">
        <v>1749</v>
      </c>
      <c r="AO103" s="1" t="s">
        <v>1749</v>
      </c>
      <c r="AP103" s="1" t="s">
        <v>1749</v>
      </c>
      <c r="AQ103" s="1" t="s">
        <v>1749</v>
      </c>
      <c r="AR103" s="1" t="s">
        <v>1749</v>
      </c>
      <c r="AS103" s="1" t="s">
        <v>1749</v>
      </c>
      <c r="AT103" s="1" t="s">
        <v>1749</v>
      </c>
      <c r="AU103" s="1" t="s">
        <v>1749</v>
      </c>
      <c r="AV103" s="1" t="s">
        <v>1749</v>
      </c>
      <c r="AW103" s="1" t="s">
        <v>1749</v>
      </c>
      <c r="AX103" s="1" t="s">
        <v>1749</v>
      </c>
      <c r="AY103" s="1" t="s">
        <v>1749</v>
      </c>
      <c r="AZ103" s="1" t="s">
        <v>1749</v>
      </c>
      <c r="BA103" s="1" t="s">
        <v>1749</v>
      </c>
      <c r="BB103" s="1" t="s">
        <v>1749</v>
      </c>
      <c r="BC103" s="1" t="s">
        <v>1749</v>
      </c>
      <c r="BD103" s="1" t="s">
        <v>1749</v>
      </c>
      <c r="BE103" t="s">
        <v>1749</v>
      </c>
    </row>
    <row r="104" spans="1:57" ht="17.149999999999999" customHeight="1">
      <c r="A104" s="2">
        <v>103</v>
      </c>
      <c r="B104" s="1" t="s">
        <v>1219</v>
      </c>
      <c r="C104" s="1" t="s">
        <v>26561</v>
      </c>
      <c r="D104" s="14" t="s">
        <v>26562</v>
      </c>
      <c r="E104" s="1" t="s">
        <v>26588</v>
      </c>
      <c r="F104" s="1" t="s">
        <v>26589</v>
      </c>
      <c r="G104" s="1" t="s">
        <v>26565</v>
      </c>
      <c r="H104" s="1" t="s">
        <v>26566</v>
      </c>
      <c r="I104" s="1" t="s">
        <v>5229</v>
      </c>
      <c r="J104" s="1" t="s">
        <v>26567</v>
      </c>
      <c r="K104" s="1" t="s">
        <v>26568</v>
      </c>
      <c r="L104" s="1" t="s">
        <v>26590</v>
      </c>
      <c r="M104" s="1" t="s">
        <v>209</v>
      </c>
      <c r="N104" s="1" t="s">
        <v>2653</v>
      </c>
      <c r="O104" s="1" t="s">
        <v>1228</v>
      </c>
      <c r="P104" s="1" t="s">
        <v>2126</v>
      </c>
      <c r="Q104" s="1" t="s">
        <v>26590</v>
      </c>
      <c r="R104" s="1" t="s">
        <v>130</v>
      </c>
      <c r="S104" s="1" t="s">
        <v>1293</v>
      </c>
      <c r="T104" s="1" t="s">
        <v>6970</v>
      </c>
      <c r="U104" s="2" t="s">
        <v>26570</v>
      </c>
      <c r="V104" s="1">
        <v>6</v>
      </c>
      <c r="W104" s="1" t="s">
        <v>1324</v>
      </c>
      <c r="X104" s="1" t="s">
        <v>1325</v>
      </c>
      <c r="Y104" s="1" t="s">
        <v>26571</v>
      </c>
      <c r="Z104" s="1" t="s">
        <v>26561</v>
      </c>
      <c r="AA104" s="1" t="s">
        <v>26591</v>
      </c>
      <c r="AB104" s="1" t="s">
        <v>26592</v>
      </c>
      <c r="AC104" s="2"/>
      <c r="AD104" s="1">
        <v>6</v>
      </c>
      <c r="AE104" s="1" t="s">
        <v>26574</v>
      </c>
      <c r="AF104" s="1" t="s">
        <v>17264</v>
      </c>
      <c r="AG104" s="1" t="s">
        <v>25953</v>
      </c>
      <c r="AH104" s="1" t="s">
        <v>26593</v>
      </c>
      <c r="AI104" s="1" t="s">
        <v>1749</v>
      </c>
      <c r="AJ104" s="1" t="s">
        <v>1749</v>
      </c>
      <c r="AK104" s="1" t="s">
        <v>1749</v>
      </c>
      <c r="AL104" s="1" t="s">
        <v>1749</v>
      </c>
      <c r="AM104" s="1" t="s">
        <v>1749</v>
      </c>
      <c r="AN104" s="1" t="s">
        <v>1749</v>
      </c>
      <c r="AO104" s="1" t="s">
        <v>1749</v>
      </c>
      <c r="AP104" s="1" t="s">
        <v>1749</v>
      </c>
      <c r="AQ104" s="1" t="s">
        <v>1749</v>
      </c>
      <c r="AR104" s="1" t="s">
        <v>1749</v>
      </c>
      <c r="AS104" s="1" t="s">
        <v>1749</v>
      </c>
      <c r="AT104" s="1" t="s">
        <v>1749</v>
      </c>
      <c r="AU104" s="1" t="s">
        <v>1749</v>
      </c>
      <c r="AV104" s="1" t="s">
        <v>1749</v>
      </c>
      <c r="AW104" s="1" t="s">
        <v>1749</v>
      </c>
      <c r="AX104" s="1" t="s">
        <v>1749</v>
      </c>
      <c r="AY104" s="1" t="s">
        <v>1749</v>
      </c>
      <c r="AZ104" s="1" t="s">
        <v>1749</v>
      </c>
      <c r="BA104" s="1" t="s">
        <v>1749</v>
      </c>
      <c r="BB104" s="1" t="s">
        <v>1749</v>
      </c>
      <c r="BC104" s="1" t="s">
        <v>1749</v>
      </c>
      <c r="BD104" s="1" t="s">
        <v>1749</v>
      </c>
      <c r="BE104" t="s">
        <v>1749</v>
      </c>
    </row>
    <row r="105" spans="1:57" ht="17.149999999999999" customHeight="1">
      <c r="A105" s="2">
        <v>104</v>
      </c>
      <c r="B105" s="1" t="s">
        <v>1219</v>
      </c>
      <c r="C105" s="1" t="s">
        <v>26561</v>
      </c>
      <c r="D105" s="14" t="s">
        <v>26562</v>
      </c>
      <c r="E105" s="1" t="s">
        <v>26594</v>
      </c>
      <c r="F105" s="1" t="s">
        <v>26595</v>
      </c>
      <c r="G105" s="1" t="s">
        <v>26565</v>
      </c>
      <c r="H105" s="1" t="s">
        <v>26566</v>
      </c>
      <c r="I105" s="1" t="s">
        <v>5229</v>
      </c>
      <c r="J105" s="1" t="s">
        <v>26567</v>
      </c>
      <c r="K105" s="1" t="s">
        <v>26568</v>
      </c>
      <c r="L105" s="1" t="s">
        <v>26596</v>
      </c>
      <c r="M105" s="1" t="s">
        <v>209</v>
      </c>
      <c r="N105" s="1" t="s">
        <v>2653</v>
      </c>
      <c r="O105" s="1" t="s">
        <v>1228</v>
      </c>
      <c r="P105" s="1" t="s">
        <v>2126</v>
      </c>
      <c r="Q105" s="1" t="s">
        <v>26596</v>
      </c>
      <c r="R105" s="1" t="s">
        <v>130</v>
      </c>
      <c r="S105" s="1" t="s">
        <v>1293</v>
      </c>
      <c r="T105" s="1" t="s">
        <v>6970</v>
      </c>
      <c r="U105" s="2" t="s">
        <v>26570</v>
      </c>
      <c r="V105" s="1">
        <v>6</v>
      </c>
      <c r="W105" s="1" t="s">
        <v>1324</v>
      </c>
      <c r="X105" s="1" t="s">
        <v>1325</v>
      </c>
      <c r="Y105" s="1" t="s">
        <v>26571</v>
      </c>
      <c r="Z105" s="1" t="s">
        <v>26561</v>
      </c>
      <c r="AA105" s="1" t="s">
        <v>26597</v>
      </c>
      <c r="AB105" s="1" t="s">
        <v>26598</v>
      </c>
      <c r="AC105" s="2"/>
      <c r="AD105" s="1">
        <v>6</v>
      </c>
      <c r="AE105" s="1" t="s">
        <v>26599</v>
      </c>
      <c r="AF105" s="1" t="s">
        <v>26600</v>
      </c>
      <c r="AG105" s="1" t="s">
        <v>25953</v>
      </c>
      <c r="AH105" s="1" t="s">
        <v>26601</v>
      </c>
      <c r="AI105" s="1" t="s">
        <v>1749</v>
      </c>
      <c r="AJ105" s="1" t="s">
        <v>1749</v>
      </c>
      <c r="AK105" s="1" t="s">
        <v>1749</v>
      </c>
      <c r="AL105" s="1" t="s">
        <v>1749</v>
      </c>
      <c r="AM105" s="1" t="s">
        <v>1749</v>
      </c>
      <c r="AN105" s="1" t="s">
        <v>1749</v>
      </c>
      <c r="AO105" s="1" t="s">
        <v>1749</v>
      </c>
      <c r="AP105" s="1" t="s">
        <v>1749</v>
      </c>
      <c r="AQ105" s="1" t="s">
        <v>1749</v>
      </c>
      <c r="AR105" s="1" t="s">
        <v>1749</v>
      </c>
      <c r="AS105" s="1" t="s">
        <v>1749</v>
      </c>
      <c r="AT105" s="1" t="s">
        <v>1749</v>
      </c>
      <c r="AU105" s="1" t="s">
        <v>1749</v>
      </c>
      <c r="AV105" s="1" t="s">
        <v>1749</v>
      </c>
      <c r="AW105" s="1" t="s">
        <v>1749</v>
      </c>
      <c r="AX105" s="1" t="s">
        <v>1749</v>
      </c>
      <c r="AY105" s="1" t="s">
        <v>1749</v>
      </c>
      <c r="AZ105" s="1" t="s">
        <v>1749</v>
      </c>
      <c r="BA105" s="1" t="s">
        <v>1749</v>
      </c>
      <c r="BB105" s="1" t="s">
        <v>1749</v>
      </c>
      <c r="BC105" s="1" t="s">
        <v>1749</v>
      </c>
      <c r="BD105" s="1" t="s">
        <v>1749</v>
      </c>
      <c r="BE105" t="s">
        <v>1749</v>
      </c>
    </row>
    <row r="106" spans="1:57" ht="17.149999999999999" customHeight="1">
      <c r="A106" s="2">
        <v>105</v>
      </c>
      <c r="B106" s="1" t="s">
        <v>1219</v>
      </c>
      <c r="C106" s="1" t="s">
        <v>26115</v>
      </c>
      <c r="D106" s="14" t="s">
        <v>26602</v>
      </c>
      <c r="E106" s="1" t="s">
        <v>26115</v>
      </c>
      <c r="F106" s="1" t="s">
        <v>26603</v>
      </c>
      <c r="G106" s="1" t="s">
        <v>26604</v>
      </c>
      <c r="H106" s="1" t="s">
        <v>26605</v>
      </c>
      <c r="I106" s="1" t="s">
        <v>5229</v>
      </c>
      <c r="J106" s="1" t="s">
        <v>26606</v>
      </c>
      <c r="K106" s="1" t="s">
        <v>26607</v>
      </c>
      <c r="L106" s="1" t="s">
        <v>26608</v>
      </c>
      <c r="M106" s="1" t="s">
        <v>209</v>
      </c>
      <c r="N106" s="1" t="s">
        <v>1462</v>
      </c>
      <c r="O106" s="1" t="s">
        <v>1228</v>
      </c>
      <c r="P106" s="1" t="s">
        <v>2126</v>
      </c>
      <c r="Q106" s="1" t="s">
        <v>26608</v>
      </c>
      <c r="R106" s="1" t="s">
        <v>130</v>
      </c>
      <c r="S106" s="1" t="s">
        <v>1293</v>
      </c>
      <c r="T106" s="1" t="s">
        <v>3793</v>
      </c>
      <c r="U106" s="2" t="s">
        <v>26609</v>
      </c>
      <c r="V106" s="1">
        <v>65</v>
      </c>
      <c r="W106" s="1" t="s">
        <v>13080</v>
      </c>
      <c r="X106" s="1" t="s">
        <v>13081</v>
      </c>
      <c r="Y106" s="1" t="s">
        <v>13082</v>
      </c>
      <c r="Z106" s="1" t="s">
        <v>26115</v>
      </c>
      <c r="AA106" s="1" t="s">
        <v>26610</v>
      </c>
      <c r="AB106" s="1" t="s">
        <v>26611</v>
      </c>
      <c r="AC106" s="2" t="s">
        <v>26612</v>
      </c>
      <c r="AD106" s="1">
        <v>65</v>
      </c>
      <c r="AE106" s="1" t="s">
        <v>26613</v>
      </c>
      <c r="AF106" s="1" t="s">
        <v>26614</v>
      </c>
      <c r="AG106" s="1" t="s">
        <v>25953</v>
      </c>
      <c r="AH106" s="1" t="s">
        <v>26615</v>
      </c>
      <c r="AI106" s="1" t="s">
        <v>1749</v>
      </c>
      <c r="AJ106" s="1" t="s">
        <v>1749</v>
      </c>
      <c r="AK106" s="1" t="s">
        <v>1749</v>
      </c>
      <c r="AL106" s="1" t="s">
        <v>1749</v>
      </c>
      <c r="AM106" s="1" t="s">
        <v>1749</v>
      </c>
      <c r="AN106" s="1" t="s">
        <v>1749</v>
      </c>
      <c r="AO106" s="1" t="s">
        <v>1749</v>
      </c>
      <c r="AP106" s="1" t="s">
        <v>1749</v>
      </c>
      <c r="AQ106" s="1" t="s">
        <v>1749</v>
      </c>
      <c r="AR106" s="1" t="s">
        <v>1749</v>
      </c>
      <c r="AS106" s="1" t="s">
        <v>1749</v>
      </c>
      <c r="AT106" s="1" t="s">
        <v>1749</v>
      </c>
      <c r="AU106" s="1" t="s">
        <v>1749</v>
      </c>
      <c r="AV106" s="1" t="s">
        <v>1749</v>
      </c>
      <c r="AW106" s="1" t="s">
        <v>1749</v>
      </c>
      <c r="AX106" s="1" t="s">
        <v>1749</v>
      </c>
      <c r="AY106" s="1" t="s">
        <v>1749</v>
      </c>
      <c r="AZ106" s="1" t="s">
        <v>1749</v>
      </c>
      <c r="BA106" s="1" t="s">
        <v>1749</v>
      </c>
      <c r="BB106" s="1" t="s">
        <v>1749</v>
      </c>
      <c r="BC106" s="1" t="s">
        <v>1749</v>
      </c>
      <c r="BD106" s="1" t="s">
        <v>1749</v>
      </c>
      <c r="BE106" t="s">
        <v>1749</v>
      </c>
    </row>
    <row r="107" spans="1:57" ht="17.149999999999999" customHeight="1">
      <c r="A107" s="2">
        <v>106</v>
      </c>
      <c r="B107" s="1" t="s">
        <v>1219</v>
      </c>
      <c r="C107" s="1" t="s">
        <v>26057</v>
      </c>
      <c r="D107" s="14" t="s">
        <v>26616</v>
      </c>
      <c r="E107" s="1" t="s">
        <v>26617</v>
      </c>
      <c r="F107" s="1" t="s">
        <v>26618</v>
      </c>
      <c r="G107" s="1" t="s">
        <v>26619</v>
      </c>
      <c r="H107" s="1" t="s">
        <v>26620</v>
      </c>
      <c r="I107" s="1" t="s">
        <v>1736</v>
      </c>
      <c r="J107" s="1" t="s">
        <v>26621</v>
      </c>
      <c r="K107" s="1" t="s">
        <v>26622</v>
      </c>
      <c r="L107" s="1" t="s">
        <v>26132</v>
      </c>
      <c r="M107" s="1" t="s">
        <v>209</v>
      </c>
      <c r="N107" s="1" t="s">
        <v>1462</v>
      </c>
      <c r="O107" s="1" t="s">
        <v>1228</v>
      </c>
      <c r="P107" s="1" t="s">
        <v>2126</v>
      </c>
      <c r="Q107" s="1" t="s">
        <v>26132</v>
      </c>
      <c r="R107" s="1" t="s">
        <v>130</v>
      </c>
      <c r="S107" s="1" t="s">
        <v>1293</v>
      </c>
      <c r="T107" s="1" t="s">
        <v>10281</v>
      </c>
      <c r="U107" s="2" t="s">
        <v>26623</v>
      </c>
      <c r="V107" s="1">
        <v>125</v>
      </c>
      <c r="W107" s="1" t="s">
        <v>13080</v>
      </c>
      <c r="X107" s="1" t="s">
        <v>13081</v>
      </c>
      <c r="Y107" s="1" t="s">
        <v>26547</v>
      </c>
      <c r="Z107" s="1" t="s">
        <v>2054</v>
      </c>
      <c r="AA107" s="1" t="s">
        <v>26624</v>
      </c>
      <c r="AB107" s="1" t="s">
        <v>26625</v>
      </c>
      <c r="AC107" s="2" t="s">
        <v>26626</v>
      </c>
      <c r="AD107" s="1">
        <v>125</v>
      </c>
      <c r="AE107" s="1" t="s">
        <v>26627</v>
      </c>
      <c r="AF107" s="1" t="s">
        <v>26614</v>
      </c>
      <c r="AG107" s="1" t="s">
        <v>25953</v>
      </c>
      <c r="AH107" s="1" t="s">
        <v>26628</v>
      </c>
      <c r="AI107" s="1" t="s">
        <v>1749</v>
      </c>
      <c r="AJ107" s="1" t="s">
        <v>1749</v>
      </c>
      <c r="AK107" s="1" t="s">
        <v>1749</v>
      </c>
      <c r="AL107" s="1" t="s">
        <v>1749</v>
      </c>
      <c r="AM107" s="1" t="s">
        <v>1749</v>
      </c>
      <c r="AN107" s="1" t="s">
        <v>1749</v>
      </c>
      <c r="AO107" s="1" t="s">
        <v>1749</v>
      </c>
      <c r="AP107" s="1" t="s">
        <v>1749</v>
      </c>
      <c r="AQ107" s="1" t="s">
        <v>1749</v>
      </c>
      <c r="AR107" s="1" t="s">
        <v>1749</v>
      </c>
      <c r="AS107" s="1" t="s">
        <v>1749</v>
      </c>
      <c r="AT107" s="1" t="s">
        <v>1749</v>
      </c>
      <c r="AU107" s="1" t="s">
        <v>1749</v>
      </c>
      <c r="AV107" s="1" t="s">
        <v>1749</v>
      </c>
      <c r="AW107" s="1" t="s">
        <v>1749</v>
      </c>
      <c r="AX107" s="1" t="s">
        <v>1749</v>
      </c>
      <c r="AY107" s="1" t="s">
        <v>1749</v>
      </c>
      <c r="AZ107" s="1" t="s">
        <v>1749</v>
      </c>
      <c r="BA107" s="1" t="s">
        <v>1749</v>
      </c>
      <c r="BB107" s="1" t="s">
        <v>1749</v>
      </c>
      <c r="BC107" s="1" t="s">
        <v>1749</v>
      </c>
      <c r="BD107" s="1" t="s">
        <v>1749</v>
      </c>
      <c r="BE107" t="s">
        <v>1749</v>
      </c>
    </row>
    <row r="108" spans="1:57" ht="17.149999999999999" customHeight="1">
      <c r="A108" s="2">
        <v>107</v>
      </c>
      <c r="B108" s="1" t="s">
        <v>1219</v>
      </c>
      <c r="C108" s="1" t="s">
        <v>26061</v>
      </c>
      <c r="D108" s="14" t="s">
        <v>26629</v>
      </c>
      <c r="E108" s="1" t="s">
        <v>26630</v>
      </c>
      <c r="F108" s="1" t="s">
        <v>26631</v>
      </c>
      <c r="G108" s="1" t="s">
        <v>26632</v>
      </c>
      <c r="H108" s="1" t="s">
        <v>26633</v>
      </c>
      <c r="I108" s="1" t="s">
        <v>5229</v>
      </c>
      <c r="J108" s="1" t="s">
        <v>26634</v>
      </c>
      <c r="K108" s="1" t="s">
        <v>26635</v>
      </c>
      <c r="L108" s="1" t="s">
        <v>26103</v>
      </c>
      <c r="M108" s="1" t="s">
        <v>209</v>
      </c>
      <c r="N108" s="1" t="s">
        <v>1462</v>
      </c>
      <c r="O108" s="1" t="s">
        <v>1228</v>
      </c>
      <c r="P108" s="1" t="s">
        <v>2126</v>
      </c>
      <c r="Q108" s="1" t="s">
        <v>26103</v>
      </c>
      <c r="R108" s="1" t="s">
        <v>130</v>
      </c>
      <c r="S108" s="1" t="s">
        <v>1293</v>
      </c>
      <c r="T108" s="1" t="s">
        <v>26636</v>
      </c>
      <c r="U108" s="2" t="s">
        <v>26637</v>
      </c>
      <c r="V108" s="1">
        <v>16</v>
      </c>
      <c r="W108" s="1" t="s">
        <v>1324</v>
      </c>
      <c r="X108" s="1" t="s">
        <v>1325</v>
      </c>
      <c r="Y108" s="1" t="s">
        <v>26571</v>
      </c>
      <c r="Z108" s="1" t="s">
        <v>26061</v>
      </c>
      <c r="AA108" s="1" t="s">
        <v>26638</v>
      </c>
      <c r="AB108" s="1" t="s">
        <v>26639</v>
      </c>
      <c r="AC108" s="2"/>
      <c r="AD108" s="1">
        <v>16</v>
      </c>
      <c r="AE108" s="1" t="s">
        <v>26640</v>
      </c>
      <c r="AF108" s="1" t="s">
        <v>26641</v>
      </c>
      <c r="AG108" s="1" t="s">
        <v>25953</v>
      </c>
      <c r="AH108" s="1" t="s">
        <v>26642</v>
      </c>
      <c r="AI108" s="1" t="s">
        <v>1749</v>
      </c>
      <c r="AJ108" s="1" t="s">
        <v>1749</v>
      </c>
      <c r="AK108" s="1" t="s">
        <v>1749</v>
      </c>
      <c r="AL108" s="1" t="s">
        <v>1749</v>
      </c>
      <c r="AM108" s="1" t="s">
        <v>1749</v>
      </c>
      <c r="AN108" s="1" t="s">
        <v>1749</v>
      </c>
      <c r="AO108" s="1" t="s">
        <v>1749</v>
      </c>
      <c r="AP108" s="1" t="s">
        <v>1749</v>
      </c>
      <c r="AQ108" s="1" t="s">
        <v>1749</v>
      </c>
      <c r="AR108" s="1" t="s">
        <v>1749</v>
      </c>
      <c r="AS108" s="1" t="s">
        <v>1749</v>
      </c>
      <c r="AT108" s="1" t="s">
        <v>1749</v>
      </c>
      <c r="AU108" s="1" t="s">
        <v>1749</v>
      </c>
      <c r="AV108" s="1" t="s">
        <v>1749</v>
      </c>
      <c r="AW108" s="1" t="s">
        <v>1749</v>
      </c>
      <c r="AX108" s="1" t="s">
        <v>1749</v>
      </c>
      <c r="AY108" s="1" t="s">
        <v>1749</v>
      </c>
      <c r="AZ108" s="1" t="s">
        <v>1749</v>
      </c>
      <c r="BA108" s="1" t="s">
        <v>1749</v>
      </c>
      <c r="BB108" s="1" t="s">
        <v>1749</v>
      </c>
      <c r="BC108" s="1" t="s">
        <v>1749</v>
      </c>
      <c r="BD108" s="1" t="s">
        <v>1749</v>
      </c>
      <c r="BE108" t="s">
        <v>1749</v>
      </c>
    </row>
    <row r="109" spans="1:57" ht="17.149999999999999" customHeight="1">
      <c r="A109" s="2">
        <v>108</v>
      </c>
      <c r="B109" s="1" t="s">
        <v>14138</v>
      </c>
      <c r="C109" s="1" t="s">
        <v>1730</v>
      </c>
      <c r="D109" s="14" t="s">
        <v>1731</v>
      </c>
      <c r="E109" s="1" t="s">
        <v>1732</v>
      </c>
      <c r="F109" s="1" t="s">
        <v>1733</v>
      </c>
      <c r="G109" s="1" t="s">
        <v>1734</v>
      </c>
      <c r="H109" s="1" t="s">
        <v>1735</v>
      </c>
      <c r="I109" s="1" t="s">
        <v>1736</v>
      </c>
      <c r="J109" s="1" t="s">
        <v>1737</v>
      </c>
      <c r="K109" s="1" t="s">
        <v>1738</v>
      </c>
      <c r="L109" s="1" t="s">
        <v>1259</v>
      </c>
      <c r="M109" s="1" t="s">
        <v>209</v>
      </c>
      <c r="N109" s="1" t="s">
        <v>1228</v>
      </c>
      <c r="O109" s="1" t="s">
        <v>1229</v>
      </c>
      <c r="P109" s="1" t="s">
        <v>1230</v>
      </c>
      <c r="Q109" s="1" t="s">
        <v>1259</v>
      </c>
      <c r="R109" s="1" t="s">
        <v>130</v>
      </c>
      <c r="S109" s="1" t="s">
        <v>1231</v>
      </c>
      <c r="T109" s="1" t="s">
        <v>1260</v>
      </c>
      <c r="U109" s="2" t="s">
        <v>1261</v>
      </c>
      <c r="V109" s="1">
        <v>281272</v>
      </c>
      <c r="W109" s="1" t="s">
        <v>1234</v>
      </c>
      <c r="X109" s="1" t="s">
        <v>1235</v>
      </c>
      <c r="Y109" s="1" t="s">
        <v>1739</v>
      </c>
      <c r="Z109" s="1" t="s">
        <v>1730</v>
      </c>
      <c r="AA109" s="1" t="s">
        <v>1237</v>
      </c>
      <c r="AB109" s="1"/>
      <c r="AC109" s="2" t="s">
        <v>1740</v>
      </c>
      <c r="AD109" s="1">
        <v>0</v>
      </c>
      <c r="AE109" s="1" t="s">
        <v>1741</v>
      </c>
      <c r="AF109" s="1" t="s">
        <v>1742</v>
      </c>
      <c r="AG109" s="1" t="s">
        <v>1242</v>
      </c>
      <c r="AH109" s="1" t="s">
        <v>1743</v>
      </c>
      <c r="AI109" s="1" t="s">
        <v>1244</v>
      </c>
      <c r="AJ109" s="1" t="s">
        <v>1259</v>
      </c>
      <c r="AK109" s="1" t="s">
        <v>1266</v>
      </c>
      <c r="AL109" s="1">
        <v>922</v>
      </c>
      <c r="AM109" s="1" t="s">
        <v>1744</v>
      </c>
      <c r="AN109" s="1" t="s">
        <v>1268</v>
      </c>
      <c r="AO109" s="1" t="s">
        <v>1253</v>
      </c>
      <c r="AP109" s="1" t="s">
        <v>1745</v>
      </c>
      <c r="AQ109" s="1" t="s">
        <v>1746</v>
      </c>
      <c r="AR109" s="1">
        <v>318299</v>
      </c>
      <c r="AS109" s="1">
        <v>36831</v>
      </c>
      <c r="AT109" s="1">
        <v>196</v>
      </c>
      <c r="AU109" s="1">
        <v>281272</v>
      </c>
      <c r="AV109" s="1" t="s">
        <v>1237</v>
      </c>
      <c r="AW109" s="1" t="s">
        <v>1289</v>
      </c>
      <c r="AX109" s="1" t="s">
        <v>1747</v>
      </c>
      <c r="AY109" s="1" t="s">
        <v>1749</v>
      </c>
      <c r="AZ109" s="1" t="s">
        <v>1749</v>
      </c>
      <c r="BA109" s="1" t="s">
        <v>1749</v>
      </c>
      <c r="BB109" s="1" t="s">
        <v>1749</v>
      </c>
      <c r="BC109" s="1" t="s">
        <v>1749</v>
      </c>
      <c r="BD109" s="1" t="s">
        <v>1749</v>
      </c>
      <c r="BE109" t="s">
        <v>1749</v>
      </c>
    </row>
    <row r="110" spans="1:57" ht="17.149999999999999" customHeight="1">
      <c r="A110" s="2">
        <v>109</v>
      </c>
      <c r="B110" s="1" t="s">
        <v>1219</v>
      </c>
      <c r="C110" s="1" t="s">
        <v>26643</v>
      </c>
      <c r="D110" s="14" t="s">
        <v>26644</v>
      </c>
      <c r="E110" s="1" t="s">
        <v>26643</v>
      </c>
      <c r="F110" s="1" t="s">
        <v>26645</v>
      </c>
      <c r="G110" s="1" t="s">
        <v>26646</v>
      </c>
      <c r="H110" s="1" t="s">
        <v>26647</v>
      </c>
      <c r="I110" s="1" t="s">
        <v>1937</v>
      </c>
      <c r="J110" s="1" t="s">
        <v>26648</v>
      </c>
      <c r="K110" s="1" t="s">
        <v>26649</v>
      </c>
      <c r="L110" s="1" t="s">
        <v>26650</v>
      </c>
      <c r="M110" s="1" t="s">
        <v>209</v>
      </c>
      <c r="N110" s="1" t="s">
        <v>2653</v>
      </c>
      <c r="O110" s="1" t="s">
        <v>1228</v>
      </c>
      <c r="P110" s="1" t="s">
        <v>2126</v>
      </c>
      <c r="Q110" s="1" t="s">
        <v>26650</v>
      </c>
      <c r="R110" s="1" t="s">
        <v>130</v>
      </c>
      <c r="S110" s="1" t="s">
        <v>1293</v>
      </c>
      <c r="T110" s="1" t="s">
        <v>6501</v>
      </c>
      <c r="U110" s="2" t="s">
        <v>26651</v>
      </c>
      <c r="V110" s="1">
        <v>6</v>
      </c>
      <c r="W110" s="1" t="s">
        <v>2130</v>
      </c>
      <c r="X110" s="1" t="s">
        <v>2130</v>
      </c>
      <c r="Y110" s="1" t="s">
        <v>26445</v>
      </c>
      <c r="Z110" s="1" t="s">
        <v>26643</v>
      </c>
      <c r="AA110" s="1" t="s">
        <v>26652</v>
      </c>
      <c r="AB110" s="1" t="s">
        <v>26653</v>
      </c>
      <c r="AC110" s="2"/>
      <c r="AD110" s="1">
        <v>6</v>
      </c>
      <c r="AE110" s="1" t="s">
        <v>26654</v>
      </c>
      <c r="AF110" s="1" t="s">
        <v>6415</v>
      </c>
      <c r="AG110" s="1" t="s">
        <v>25995</v>
      </c>
      <c r="AH110" s="1" t="s">
        <v>26655</v>
      </c>
      <c r="AI110" s="1" t="s">
        <v>1749</v>
      </c>
      <c r="AJ110" s="1" t="s">
        <v>1749</v>
      </c>
      <c r="AK110" s="1" t="s">
        <v>1749</v>
      </c>
      <c r="AL110" s="1" t="s">
        <v>1749</v>
      </c>
      <c r="AM110" s="1" t="s">
        <v>1749</v>
      </c>
      <c r="AN110" s="1" t="s">
        <v>1749</v>
      </c>
      <c r="AO110" s="1" t="s">
        <v>1749</v>
      </c>
      <c r="AP110" s="1" t="s">
        <v>1749</v>
      </c>
      <c r="AQ110" s="1" t="s">
        <v>1749</v>
      </c>
      <c r="AR110" s="1" t="s">
        <v>1749</v>
      </c>
      <c r="AS110" s="1" t="s">
        <v>1749</v>
      </c>
      <c r="AT110" s="1" t="s">
        <v>1749</v>
      </c>
      <c r="AU110" s="1" t="s">
        <v>1749</v>
      </c>
      <c r="AV110" s="1" t="s">
        <v>1749</v>
      </c>
      <c r="AW110" s="1" t="s">
        <v>1749</v>
      </c>
      <c r="AX110" s="1" t="s">
        <v>1749</v>
      </c>
      <c r="AY110" s="1" t="s">
        <v>1749</v>
      </c>
      <c r="AZ110" s="1" t="s">
        <v>1749</v>
      </c>
      <c r="BA110" s="1" t="s">
        <v>1749</v>
      </c>
      <c r="BB110" s="1" t="s">
        <v>1749</v>
      </c>
      <c r="BC110" s="1" t="s">
        <v>1749</v>
      </c>
      <c r="BD110" s="1" t="s">
        <v>1749</v>
      </c>
      <c r="BE110" t="s">
        <v>1749</v>
      </c>
    </row>
    <row r="111" spans="1:57" ht="17.149999999999999" customHeight="1">
      <c r="A111" s="2">
        <v>110</v>
      </c>
      <c r="B111" s="1" t="s">
        <v>1219</v>
      </c>
      <c r="C111" s="1" t="s">
        <v>26119</v>
      </c>
      <c r="D111" s="14" t="s">
        <v>26656</v>
      </c>
      <c r="E111" s="1" t="s">
        <v>26119</v>
      </c>
      <c r="F111" s="1" t="s">
        <v>26657</v>
      </c>
      <c r="G111" s="1" t="s">
        <v>26658</v>
      </c>
      <c r="H111" s="1"/>
      <c r="I111" s="1" t="s">
        <v>1446</v>
      </c>
      <c r="J111" s="1" t="s">
        <v>26659</v>
      </c>
      <c r="K111" s="1" t="s">
        <v>26660</v>
      </c>
      <c r="L111" s="1" t="s">
        <v>26661</v>
      </c>
      <c r="M111" s="1" t="s">
        <v>209</v>
      </c>
      <c r="N111" s="1" t="s">
        <v>1462</v>
      </c>
      <c r="O111" s="1" t="s">
        <v>1228</v>
      </c>
      <c r="P111" s="1" t="s">
        <v>2126</v>
      </c>
      <c r="Q111" s="1" t="s">
        <v>26661</v>
      </c>
      <c r="R111" s="1" t="s">
        <v>130</v>
      </c>
      <c r="S111" s="1" t="s">
        <v>1231</v>
      </c>
      <c r="T111" s="1" t="s">
        <v>26662</v>
      </c>
      <c r="U111" s="2" t="s">
        <v>26663</v>
      </c>
      <c r="V111" s="1">
        <v>359</v>
      </c>
      <c r="W111" s="1" t="s">
        <v>1324</v>
      </c>
      <c r="X111" s="1" t="s">
        <v>1325</v>
      </c>
      <c r="Y111" s="1" t="s">
        <v>26507</v>
      </c>
      <c r="Z111" s="1" t="s">
        <v>26119</v>
      </c>
      <c r="AA111" s="1" t="s">
        <v>26664</v>
      </c>
      <c r="AB111" s="1" t="s">
        <v>26665</v>
      </c>
      <c r="AC111" s="2" t="s">
        <v>26666</v>
      </c>
      <c r="AD111" s="1">
        <v>359</v>
      </c>
      <c r="AE111" s="1" t="s">
        <v>26121</v>
      </c>
      <c r="AF111" s="1" t="s">
        <v>26077</v>
      </c>
      <c r="AG111" s="1" t="s">
        <v>25953</v>
      </c>
      <c r="AH111" s="1" t="s">
        <v>26667</v>
      </c>
      <c r="AI111" s="1" t="s">
        <v>1749</v>
      </c>
      <c r="AJ111" s="1" t="s">
        <v>1749</v>
      </c>
      <c r="AK111" s="1" t="s">
        <v>1749</v>
      </c>
      <c r="AL111" s="1" t="s">
        <v>1749</v>
      </c>
      <c r="AM111" s="1" t="s">
        <v>1749</v>
      </c>
      <c r="AN111" s="1" t="s">
        <v>1749</v>
      </c>
      <c r="AO111" s="1" t="s">
        <v>1749</v>
      </c>
      <c r="AP111" s="1" t="s">
        <v>1749</v>
      </c>
      <c r="AQ111" s="1" t="s">
        <v>1749</v>
      </c>
      <c r="AR111" s="1" t="s">
        <v>1749</v>
      </c>
      <c r="AS111" s="1" t="s">
        <v>1749</v>
      </c>
      <c r="AT111" s="1" t="s">
        <v>1749</v>
      </c>
      <c r="AU111" s="1" t="s">
        <v>1749</v>
      </c>
      <c r="AV111" s="1" t="s">
        <v>1749</v>
      </c>
      <c r="AW111" s="1" t="s">
        <v>1749</v>
      </c>
      <c r="AX111" s="1" t="s">
        <v>1749</v>
      </c>
      <c r="AY111" s="1" t="s">
        <v>1749</v>
      </c>
      <c r="AZ111" s="1" t="s">
        <v>1749</v>
      </c>
      <c r="BA111" s="1" t="s">
        <v>1749</v>
      </c>
      <c r="BB111" s="1" t="s">
        <v>1749</v>
      </c>
      <c r="BC111" s="1" t="s">
        <v>1749</v>
      </c>
      <c r="BD111" s="1" t="s">
        <v>1749</v>
      </c>
      <c r="BE111" t="s">
        <v>1749</v>
      </c>
    </row>
    <row r="112" spans="1:57" ht="17.149999999999999" customHeight="1">
      <c r="A112" s="2">
        <v>111</v>
      </c>
      <c r="B112" s="1" t="s">
        <v>1219</v>
      </c>
      <c r="C112" s="1" t="s">
        <v>530</v>
      </c>
      <c r="D112" s="14" t="s">
        <v>1252</v>
      </c>
      <c r="E112" s="1" t="s">
        <v>530</v>
      </c>
      <c r="F112" s="1" t="s">
        <v>26668</v>
      </c>
      <c r="G112" s="1" t="s">
        <v>1254</v>
      </c>
      <c r="H112" s="1" t="s">
        <v>1255</v>
      </c>
      <c r="I112" s="1" t="s">
        <v>1256</v>
      </c>
      <c r="J112" s="1" t="s">
        <v>1257</v>
      </c>
      <c r="K112" s="1" t="s">
        <v>1258</v>
      </c>
      <c r="L112" s="1" t="s">
        <v>26669</v>
      </c>
      <c r="M112" s="1" t="s">
        <v>209</v>
      </c>
      <c r="N112" s="1" t="s">
        <v>1462</v>
      </c>
      <c r="O112" s="1" t="s">
        <v>1229</v>
      </c>
      <c r="P112" s="1" t="s">
        <v>1230</v>
      </c>
      <c r="Q112" s="1" t="s">
        <v>26669</v>
      </c>
      <c r="R112" s="1" t="s">
        <v>130</v>
      </c>
      <c r="S112" s="1" t="s">
        <v>1293</v>
      </c>
      <c r="T112" s="1" t="s">
        <v>26423</v>
      </c>
      <c r="U112" s="2" t="s">
        <v>26424</v>
      </c>
      <c r="V112" s="1">
        <v>37376</v>
      </c>
      <c r="W112" s="1" t="s">
        <v>26166</v>
      </c>
      <c r="X112" s="1" t="s">
        <v>26166</v>
      </c>
      <c r="Y112" s="1" t="s">
        <v>26670</v>
      </c>
      <c r="Z112" s="1" t="s">
        <v>530</v>
      </c>
      <c r="AA112" s="1" t="s">
        <v>26671</v>
      </c>
      <c r="AB112" s="1" t="s">
        <v>26672</v>
      </c>
      <c r="AC112" s="2" t="s">
        <v>26673</v>
      </c>
      <c r="AD112" s="1">
        <v>391</v>
      </c>
      <c r="AE112" s="1" t="s">
        <v>26674</v>
      </c>
      <c r="AF112" s="1" t="s">
        <v>2238</v>
      </c>
      <c r="AG112" s="1" t="s">
        <v>1242</v>
      </c>
      <c r="AH112" s="1" t="s">
        <v>26675</v>
      </c>
      <c r="AI112" s="1" t="s">
        <v>1244</v>
      </c>
      <c r="AJ112" s="1" t="s">
        <v>26676</v>
      </c>
      <c r="AK112" s="1" t="s">
        <v>2935</v>
      </c>
      <c r="AL112" s="1">
        <v>6922</v>
      </c>
      <c r="AM112" s="1" t="s">
        <v>26431</v>
      </c>
      <c r="AN112" s="1" t="s">
        <v>26677</v>
      </c>
      <c r="AO112" s="1" t="s">
        <v>26433</v>
      </c>
      <c r="AP112" s="1" t="s">
        <v>26678</v>
      </c>
      <c r="AQ112" s="1" t="s">
        <v>26679</v>
      </c>
      <c r="AR112" s="1">
        <v>37539</v>
      </c>
      <c r="AS112" s="1">
        <v>163</v>
      </c>
      <c r="AT112" s="1"/>
      <c r="AU112" s="1">
        <v>37376</v>
      </c>
      <c r="AV112" s="1" t="s">
        <v>26671</v>
      </c>
      <c r="AW112" s="1" t="s">
        <v>26680</v>
      </c>
      <c r="AX112" s="1" t="s">
        <v>26681</v>
      </c>
      <c r="AY112" s="1" t="s">
        <v>1749</v>
      </c>
      <c r="AZ112" s="1" t="s">
        <v>1749</v>
      </c>
      <c r="BA112" s="1" t="s">
        <v>1749</v>
      </c>
      <c r="BB112" s="1" t="s">
        <v>1749</v>
      </c>
      <c r="BC112" s="1" t="s">
        <v>1749</v>
      </c>
      <c r="BD112" s="1" t="s">
        <v>1749</v>
      </c>
      <c r="BE112" t="s">
        <v>1749</v>
      </c>
    </row>
    <row r="113" spans="1:57" ht="17.149999999999999" customHeight="1">
      <c r="A113" s="2">
        <v>112</v>
      </c>
      <c r="B113" s="1" t="s">
        <v>1219</v>
      </c>
      <c r="C113" s="1" t="s">
        <v>368</v>
      </c>
      <c r="D113" s="14" t="s">
        <v>2084</v>
      </c>
      <c r="E113" s="1" t="s">
        <v>2231</v>
      </c>
      <c r="F113" s="1" t="s">
        <v>2232</v>
      </c>
      <c r="G113" s="1" t="s">
        <v>2086</v>
      </c>
      <c r="H113" s="1" t="s">
        <v>2087</v>
      </c>
      <c r="I113" s="1" t="s">
        <v>1483</v>
      </c>
      <c r="J113" s="1" t="s">
        <v>2088</v>
      </c>
      <c r="K113" s="1" t="s">
        <v>2089</v>
      </c>
      <c r="L113" s="1" t="s">
        <v>789</v>
      </c>
      <c r="M113" s="1" t="s">
        <v>209</v>
      </c>
      <c r="N113" s="1" t="s">
        <v>1462</v>
      </c>
      <c r="O113" s="1" t="s">
        <v>1228</v>
      </c>
      <c r="P113" s="1" t="s">
        <v>2126</v>
      </c>
      <c r="Q113" s="1" t="s">
        <v>789</v>
      </c>
      <c r="R113" s="1" t="s">
        <v>130</v>
      </c>
      <c r="S113" s="1" t="s">
        <v>1293</v>
      </c>
      <c r="T113" s="1" t="s">
        <v>2233</v>
      </c>
      <c r="U113" s="2" t="s">
        <v>790</v>
      </c>
      <c r="V113" s="1">
        <v>1122</v>
      </c>
      <c r="W113" s="1" t="s">
        <v>2130</v>
      </c>
      <c r="X113" s="1" t="s">
        <v>2130</v>
      </c>
      <c r="Y113" s="1" t="s">
        <v>2131</v>
      </c>
      <c r="Z113" s="1" t="s">
        <v>368</v>
      </c>
      <c r="AA113" s="1" t="s">
        <v>2234</v>
      </c>
      <c r="AB113" s="1" t="s">
        <v>2235</v>
      </c>
      <c r="AC113" s="2" t="s">
        <v>2236</v>
      </c>
      <c r="AD113" s="1">
        <v>1122</v>
      </c>
      <c r="AE113" s="1" t="s">
        <v>2237</v>
      </c>
      <c r="AF113" s="1" t="s">
        <v>2238</v>
      </c>
      <c r="AG113" s="1" t="s">
        <v>819</v>
      </c>
      <c r="AH113" s="1" t="s">
        <v>2239</v>
      </c>
      <c r="AI113" s="1" t="s">
        <v>1749</v>
      </c>
      <c r="AJ113" s="1" t="s">
        <v>1749</v>
      </c>
      <c r="AK113" s="1" t="s">
        <v>1749</v>
      </c>
      <c r="AL113" s="1" t="s">
        <v>1749</v>
      </c>
      <c r="AM113" s="1" t="s">
        <v>1749</v>
      </c>
      <c r="AN113" s="1" t="s">
        <v>1749</v>
      </c>
      <c r="AO113" s="1" t="s">
        <v>1749</v>
      </c>
      <c r="AP113" s="1" t="s">
        <v>1749</v>
      </c>
      <c r="AQ113" s="1" t="s">
        <v>1749</v>
      </c>
      <c r="AR113" s="1" t="s">
        <v>1749</v>
      </c>
      <c r="AS113" s="1" t="s">
        <v>1749</v>
      </c>
      <c r="AT113" s="1" t="s">
        <v>1749</v>
      </c>
      <c r="AU113" s="1" t="s">
        <v>1749</v>
      </c>
      <c r="AV113" s="1" t="s">
        <v>1749</v>
      </c>
      <c r="AW113" s="1" t="s">
        <v>1749</v>
      </c>
      <c r="AX113" s="1" t="s">
        <v>1749</v>
      </c>
      <c r="AY113" s="1" t="s">
        <v>1749</v>
      </c>
      <c r="AZ113" s="1" t="s">
        <v>1749</v>
      </c>
      <c r="BA113" s="1" t="s">
        <v>1749</v>
      </c>
      <c r="BB113" s="1" t="s">
        <v>1749</v>
      </c>
      <c r="BC113" s="1" t="s">
        <v>1749</v>
      </c>
      <c r="BD113" s="1" t="s">
        <v>1749</v>
      </c>
      <c r="BE113" t="s">
        <v>1749</v>
      </c>
    </row>
    <row r="114" spans="1:57" ht="17.149999999999999" customHeight="1">
      <c r="A114" s="2">
        <v>113</v>
      </c>
      <c r="B114" s="1" t="s">
        <v>1219</v>
      </c>
      <c r="C114" s="1" t="s">
        <v>368</v>
      </c>
      <c r="D114" s="14" t="s">
        <v>2084</v>
      </c>
      <c r="E114" s="1" t="s">
        <v>2240</v>
      </c>
      <c r="F114" s="1" t="s">
        <v>2241</v>
      </c>
      <c r="G114" s="1" t="s">
        <v>2086</v>
      </c>
      <c r="H114" s="1" t="s">
        <v>2087</v>
      </c>
      <c r="I114" s="1" t="s">
        <v>1483</v>
      </c>
      <c r="J114" s="1" t="s">
        <v>2088</v>
      </c>
      <c r="K114" s="1" t="s">
        <v>2089</v>
      </c>
      <c r="L114" s="1" t="s">
        <v>788</v>
      </c>
      <c r="M114" s="1" t="s">
        <v>209</v>
      </c>
      <c r="N114" s="1" t="s">
        <v>1462</v>
      </c>
      <c r="O114" s="1" t="s">
        <v>1228</v>
      </c>
      <c r="P114" s="1" t="s">
        <v>2126</v>
      </c>
      <c r="Q114" s="1" t="s">
        <v>788</v>
      </c>
      <c r="R114" s="1" t="s">
        <v>130</v>
      </c>
      <c r="S114" s="1" t="s">
        <v>1293</v>
      </c>
      <c r="T114" s="1" t="s">
        <v>2233</v>
      </c>
      <c r="U114" s="2" t="s">
        <v>783</v>
      </c>
      <c r="V114" s="1">
        <v>930</v>
      </c>
      <c r="W114" s="1" t="s">
        <v>2130</v>
      </c>
      <c r="X114" s="1" t="s">
        <v>2130</v>
      </c>
      <c r="Y114" s="1" t="s">
        <v>2131</v>
      </c>
      <c r="Z114" s="1" t="s">
        <v>368</v>
      </c>
      <c r="AA114" s="1" t="s">
        <v>2242</v>
      </c>
      <c r="AB114" s="1" t="s">
        <v>2243</v>
      </c>
      <c r="AC114" s="2" t="s">
        <v>2244</v>
      </c>
      <c r="AD114" s="1">
        <v>930</v>
      </c>
      <c r="AE114" s="1" t="s">
        <v>2237</v>
      </c>
      <c r="AF114" s="1" t="s">
        <v>2238</v>
      </c>
      <c r="AG114" s="1" t="s">
        <v>819</v>
      </c>
      <c r="AH114" s="1" t="s">
        <v>2245</v>
      </c>
      <c r="AI114" s="1" t="s">
        <v>1749</v>
      </c>
      <c r="AJ114" s="1" t="s">
        <v>1749</v>
      </c>
      <c r="AK114" s="2" t="s">
        <v>1749</v>
      </c>
      <c r="AL114" s="1" t="s">
        <v>1749</v>
      </c>
      <c r="AM114" s="1" t="s">
        <v>1749</v>
      </c>
      <c r="AN114" s="1" t="s">
        <v>1749</v>
      </c>
      <c r="AO114" s="1" t="s">
        <v>1749</v>
      </c>
      <c r="AP114" s="1" t="s">
        <v>1749</v>
      </c>
      <c r="AQ114" s="2" t="s">
        <v>1749</v>
      </c>
      <c r="AR114" s="2" t="s">
        <v>1749</v>
      </c>
      <c r="AS114" s="2" t="s">
        <v>1749</v>
      </c>
      <c r="AT114" s="2" t="s">
        <v>1749</v>
      </c>
      <c r="AU114" s="1" t="s">
        <v>1749</v>
      </c>
      <c r="AV114" s="1" t="s">
        <v>1749</v>
      </c>
      <c r="AW114" s="1" t="s">
        <v>1749</v>
      </c>
      <c r="AX114" s="1" t="s">
        <v>1749</v>
      </c>
      <c r="AY114" s="1" t="s">
        <v>1749</v>
      </c>
      <c r="AZ114" s="1" t="s">
        <v>1749</v>
      </c>
      <c r="BA114" s="1" t="s">
        <v>1749</v>
      </c>
      <c r="BB114" s="1" t="s">
        <v>1749</v>
      </c>
      <c r="BC114" s="1" t="s">
        <v>1749</v>
      </c>
      <c r="BD114" s="1" t="s">
        <v>1749</v>
      </c>
      <c r="BE114" t="s">
        <v>1749</v>
      </c>
    </row>
    <row r="115" spans="1:57" ht="17.149999999999999" customHeight="1">
      <c r="A115" s="2">
        <v>114</v>
      </c>
      <c r="B115" s="1" t="s">
        <v>1219</v>
      </c>
      <c r="C115" s="1" t="s">
        <v>368</v>
      </c>
      <c r="D115" s="14" t="s">
        <v>2084</v>
      </c>
      <c r="E115" s="1" t="s">
        <v>2246</v>
      </c>
      <c r="F115" s="1" t="s">
        <v>2247</v>
      </c>
      <c r="G115" s="1" t="s">
        <v>2086</v>
      </c>
      <c r="H115" s="1" t="s">
        <v>2087</v>
      </c>
      <c r="I115" s="1" t="s">
        <v>1483</v>
      </c>
      <c r="J115" s="1" t="s">
        <v>2088</v>
      </c>
      <c r="K115" s="1" t="s">
        <v>2089</v>
      </c>
      <c r="L115" s="1" t="s">
        <v>786</v>
      </c>
      <c r="M115" s="1" t="s">
        <v>209</v>
      </c>
      <c r="N115" s="1" t="s">
        <v>1462</v>
      </c>
      <c r="O115" s="1" t="s">
        <v>1228</v>
      </c>
      <c r="P115" s="1" t="s">
        <v>2126</v>
      </c>
      <c r="Q115" s="1" t="s">
        <v>786</v>
      </c>
      <c r="R115" s="1" t="s">
        <v>130</v>
      </c>
      <c r="S115" s="1" t="s">
        <v>1293</v>
      </c>
      <c r="T115" s="1" t="s">
        <v>2233</v>
      </c>
      <c r="U115" s="2" t="s">
        <v>787</v>
      </c>
      <c r="V115" s="1">
        <v>836</v>
      </c>
      <c r="W115" s="1" t="s">
        <v>2130</v>
      </c>
      <c r="X115" s="1" t="s">
        <v>2130</v>
      </c>
      <c r="Y115" s="1" t="s">
        <v>2131</v>
      </c>
      <c r="Z115" s="1" t="s">
        <v>368</v>
      </c>
      <c r="AA115" s="1" t="s">
        <v>2248</v>
      </c>
      <c r="AB115" s="1" t="s">
        <v>2249</v>
      </c>
      <c r="AC115" s="2" t="s">
        <v>2250</v>
      </c>
      <c r="AD115" s="1">
        <v>836</v>
      </c>
      <c r="AE115" s="1" t="s">
        <v>2237</v>
      </c>
      <c r="AF115" s="1" t="s">
        <v>2238</v>
      </c>
      <c r="AG115" s="1" t="s">
        <v>819</v>
      </c>
      <c r="AH115" s="1" t="s">
        <v>2251</v>
      </c>
      <c r="AI115" s="1" t="s">
        <v>1749</v>
      </c>
      <c r="AJ115" s="1" t="s">
        <v>1749</v>
      </c>
      <c r="AK115" s="1" t="s">
        <v>1749</v>
      </c>
      <c r="AL115" s="1" t="s">
        <v>1749</v>
      </c>
      <c r="AM115" s="1" t="s">
        <v>1749</v>
      </c>
      <c r="AN115" s="1" t="s">
        <v>1749</v>
      </c>
      <c r="AO115" s="1" t="s">
        <v>1749</v>
      </c>
      <c r="AP115" s="1" t="s">
        <v>1749</v>
      </c>
      <c r="AQ115" s="1" t="s">
        <v>1749</v>
      </c>
      <c r="AR115" s="1" t="s">
        <v>1749</v>
      </c>
      <c r="AS115" s="1" t="s">
        <v>1749</v>
      </c>
      <c r="AT115" s="1" t="s">
        <v>1749</v>
      </c>
      <c r="AU115" s="1" t="s">
        <v>1749</v>
      </c>
      <c r="AV115" s="1" t="s">
        <v>1749</v>
      </c>
      <c r="AW115" s="1" t="s">
        <v>1749</v>
      </c>
      <c r="AX115" s="1" t="s">
        <v>1749</v>
      </c>
      <c r="AY115" s="1" t="s">
        <v>1749</v>
      </c>
      <c r="AZ115" s="1" t="s">
        <v>1749</v>
      </c>
      <c r="BA115" s="1" t="s">
        <v>1749</v>
      </c>
      <c r="BB115" s="1" t="s">
        <v>1749</v>
      </c>
      <c r="BC115" s="1" t="s">
        <v>1749</v>
      </c>
      <c r="BD115" s="1" t="s">
        <v>1749</v>
      </c>
      <c r="BE115" t="s">
        <v>1749</v>
      </c>
    </row>
    <row r="116" spans="1:57" ht="17.149999999999999" customHeight="1">
      <c r="A116" s="2">
        <v>115</v>
      </c>
      <c r="B116" s="1" t="s">
        <v>1219</v>
      </c>
      <c r="C116" s="1" t="s">
        <v>368</v>
      </c>
      <c r="D116" s="14" t="s">
        <v>2084</v>
      </c>
      <c r="E116" s="1" t="s">
        <v>2252</v>
      </c>
      <c r="F116" s="1" t="s">
        <v>2253</v>
      </c>
      <c r="G116" s="1" t="s">
        <v>2086</v>
      </c>
      <c r="H116" s="1" t="s">
        <v>2087</v>
      </c>
      <c r="I116" s="1" t="s">
        <v>1483</v>
      </c>
      <c r="J116" s="1" t="s">
        <v>2088</v>
      </c>
      <c r="K116" s="1" t="s">
        <v>2089</v>
      </c>
      <c r="L116" s="1" t="s">
        <v>784</v>
      </c>
      <c r="M116" s="1" t="s">
        <v>209</v>
      </c>
      <c r="N116" s="1" t="s">
        <v>1462</v>
      </c>
      <c r="O116" s="1" t="s">
        <v>1228</v>
      </c>
      <c r="P116" s="1" t="s">
        <v>2126</v>
      </c>
      <c r="Q116" s="1" t="s">
        <v>784</v>
      </c>
      <c r="R116" s="1" t="s">
        <v>130</v>
      </c>
      <c r="S116" s="1" t="s">
        <v>1293</v>
      </c>
      <c r="T116" s="1" t="s">
        <v>2254</v>
      </c>
      <c r="U116" s="2" t="s">
        <v>785</v>
      </c>
      <c r="V116" s="1">
        <v>504</v>
      </c>
      <c r="W116" s="1" t="s">
        <v>2130</v>
      </c>
      <c r="X116" s="1" t="s">
        <v>2130</v>
      </c>
      <c r="Y116" s="1" t="s">
        <v>2131</v>
      </c>
      <c r="Z116" s="1" t="s">
        <v>368</v>
      </c>
      <c r="AA116" s="1" t="s">
        <v>2255</v>
      </c>
      <c r="AB116" s="1" t="s">
        <v>2256</v>
      </c>
      <c r="AC116" s="2" t="s">
        <v>2257</v>
      </c>
      <c r="AD116" s="1">
        <v>504</v>
      </c>
      <c r="AE116" s="1" t="s">
        <v>2237</v>
      </c>
      <c r="AF116" s="1" t="s">
        <v>2238</v>
      </c>
      <c r="AG116" s="1" t="s">
        <v>819</v>
      </c>
      <c r="AH116" s="1" t="s">
        <v>2258</v>
      </c>
      <c r="AI116" s="1" t="s">
        <v>1749</v>
      </c>
      <c r="AJ116" s="1" t="s">
        <v>1749</v>
      </c>
      <c r="AK116" s="1" t="s">
        <v>1749</v>
      </c>
      <c r="AL116" s="1" t="s">
        <v>1749</v>
      </c>
      <c r="AM116" s="1" t="s">
        <v>1749</v>
      </c>
      <c r="AN116" s="1" t="s">
        <v>1749</v>
      </c>
      <c r="AO116" s="1" t="s">
        <v>1749</v>
      </c>
      <c r="AP116" s="1" t="s">
        <v>1749</v>
      </c>
      <c r="AQ116" s="1" t="s">
        <v>1749</v>
      </c>
      <c r="AR116" s="1" t="s">
        <v>1749</v>
      </c>
      <c r="AS116" s="1" t="s">
        <v>1749</v>
      </c>
      <c r="AT116" s="1" t="s">
        <v>1749</v>
      </c>
      <c r="AU116" s="1" t="s">
        <v>1749</v>
      </c>
      <c r="AV116" s="1" t="s">
        <v>1749</v>
      </c>
      <c r="AW116" s="1" t="s">
        <v>1749</v>
      </c>
      <c r="AX116" s="1" t="s">
        <v>1749</v>
      </c>
      <c r="AY116" s="1" t="s">
        <v>1749</v>
      </c>
      <c r="AZ116" s="1" t="s">
        <v>1749</v>
      </c>
      <c r="BA116" s="1" t="s">
        <v>1749</v>
      </c>
      <c r="BB116" s="1" t="s">
        <v>1749</v>
      </c>
      <c r="BC116" s="1" t="s">
        <v>1749</v>
      </c>
      <c r="BD116" s="1" t="s">
        <v>1749</v>
      </c>
      <c r="BE116" t="s">
        <v>1749</v>
      </c>
    </row>
    <row r="117" spans="1:57" ht="17.149999999999999" customHeight="1">
      <c r="A117" s="2">
        <v>116</v>
      </c>
      <c r="B117" s="1" t="s">
        <v>1219</v>
      </c>
      <c r="C117" s="1" t="s">
        <v>368</v>
      </c>
      <c r="D117" s="14" t="s">
        <v>2084</v>
      </c>
      <c r="E117" s="1" t="s">
        <v>2259</v>
      </c>
      <c r="F117" s="1" t="s">
        <v>2260</v>
      </c>
      <c r="G117" s="1" t="s">
        <v>2086</v>
      </c>
      <c r="H117" s="1" t="s">
        <v>2087</v>
      </c>
      <c r="I117" s="1" t="s">
        <v>1483</v>
      </c>
      <c r="J117" s="1" t="s">
        <v>2088</v>
      </c>
      <c r="K117" s="1" t="s">
        <v>2089</v>
      </c>
      <c r="L117" s="1" t="s">
        <v>1032</v>
      </c>
      <c r="M117" s="1" t="s">
        <v>209</v>
      </c>
      <c r="N117" s="1" t="s">
        <v>1462</v>
      </c>
      <c r="O117" s="1" t="s">
        <v>1228</v>
      </c>
      <c r="P117" s="1" t="s">
        <v>2126</v>
      </c>
      <c r="Q117" s="1" t="s">
        <v>1032</v>
      </c>
      <c r="R117" s="1" t="s">
        <v>130</v>
      </c>
      <c r="S117" s="1" t="s">
        <v>1293</v>
      </c>
      <c r="T117" s="1" t="s">
        <v>2233</v>
      </c>
      <c r="U117" s="2" t="s">
        <v>783</v>
      </c>
      <c r="V117" s="1">
        <v>1238</v>
      </c>
      <c r="W117" s="1" t="s">
        <v>2130</v>
      </c>
      <c r="X117" s="1" t="s">
        <v>2130</v>
      </c>
      <c r="Y117" s="1" t="s">
        <v>2131</v>
      </c>
      <c r="Z117" s="1" t="s">
        <v>368</v>
      </c>
      <c r="AA117" s="1" t="s">
        <v>2261</v>
      </c>
      <c r="AB117" s="1" t="s">
        <v>2262</v>
      </c>
      <c r="AC117" s="2" t="s">
        <v>2263</v>
      </c>
      <c r="AD117" s="1">
        <v>1238</v>
      </c>
      <c r="AE117" s="1" t="s">
        <v>2237</v>
      </c>
      <c r="AF117" s="1" t="s">
        <v>2238</v>
      </c>
      <c r="AG117" s="1" t="s">
        <v>819</v>
      </c>
      <c r="AH117" s="1" t="s">
        <v>2264</v>
      </c>
      <c r="AI117" s="1" t="s">
        <v>1749</v>
      </c>
      <c r="AJ117" s="1" t="s">
        <v>1749</v>
      </c>
      <c r="AK117" s="1" t="s">
        <v>1749</v>
      </c>
      <c r="AL117" s="1" t="s">
        <v>1749</v>
      </c>
      <c r="AM117" s="1" t="s">
        <v>1749</v>
      </c>
      <c r="AN117" s="1" t="s">
        <v>1749</v>
      </c>
      <c r="AO117" s="1" t="s">
        <v>1749</v>
      </c>
      <c r="AP117" s="1" t="s">
        <v>1749</v>
      </c>
      <c r="AQ117" s="1" t="s">
        <v>1749</v>
      </c>
      <c r="AR117" s="1" t="s">
        <v>1749</v>
      </c>
      <c r="AS117" s="1" t="s">
        <v>1749</v>
      </c>
      <c r="AT117" s="1" t="s">
        <v>1749</v>
      </c>
      <c r="AU117" s="1" t="s">
        <v>1749</v>
      </c>
      <c r="AV117" s="1" t="s">
        <v>1749</v>
      </c>
      <c r="AW117" s="1" t="s">
        <v>1749</v>
      </c>
      <c r="AX117" s="1" t="s">
        <v>1749</v>
      </c>
      <c r="AY117" s="1" t="s">
        <v>1749</v>
      </c>
      <c r="AZ117" s="1" t="s">
        <v>1749</v>
      </c>
      <c r="BA117" s="1" t="s">
        <v>1749</v>
      </c>
      <c r="BB117" s="1" t="s">
        <v>1749</v>
      </c>
      <c r="BC117" s="1" t="s">
        <v>1749</v>
      </c>
      <c r="BD117" s="1" t="s">
        <v>1749</v>
      </c>
      <c r="BE117" t="s">
        <v>1749</v>
      </c>
    </row>
    <row r="118" spans="1:57" ht="17.149999999999999" customHeight="1">
      <c r="A118" s="2">
        <v>117</v>
      </c>
      <c r="B118" s="1" t="s">
        <v>1219</v>
      </c>
      <c r="C118" s="1" t="s">
        <v>368</v>
      </c>
      <c r="D118" s="14" t="s">
        <v>2084</v>
      </c>
      <c r="E118" s="1" t="s">
        <v>2265</v>
      </c>
      <c r="F118" s="1" t="s">
        <v>2266</v>
      </c>
      <c r="G118" s="1" t="s">
        <v>2086</v>
      </c>
      <c r="H118" s="1" t="s">
        <v>2087</v>
      </c>
      <c r="I118" s="1" t="s">
        <v>1483</v>
      </c>
      <c r="J118" s="1" t="s">
        <v>2088</v>
      </c>
      <c r="K118" s="1" t="s">
        <v>2089</v>
      </c>
      <c r="L118" s="1" t="s">
        <v>791</v>
      </c>
      <c r="M118" s="1" t="s">
        <v>209</v>
      </c>
      <c r="N118" s="1" t="s">
        <v>1462</v>
      </c>
      <c r="O118" s="1" t="s">
        <v>1228</v>
      </c>
      <c r="P118" s="1" t="s">
        <v>2126</v>
      </c>
      <c r="Q118" s="1" t="s">
        <v>791</v>
      </c>
      <c r="R118" s="1" t="s">
        <v>130</v>
      </c>
      <c r="S118" s="1" t="s">
        <v>1293</v>
      </c>
      <c r="T118" s="1" t="s">
        <v>2267</v>
      </c>
      <c r="U118" s="2" t="s">
        <v>792</v>
      </c>
      <c r="V118" s="1">
        <v>359</v>
      </c>
      <c r="W118" s="1" t="s">
        <v>2130</v>
      </c>
      <c r="X118" s="1" t="s">
        <v>2130</v>
      </c>
      <c r="Y118" s="1" t="s">
        <v>2131</v>
      </c>
      <c r="Z118" s="1" t="s">
        <v>368</v>
      </c>
      <c r="AA118" s="1" t="s">
        <v>2268</v>
      </c>
      <c r="AB118" s="1" t="s">
        <v>2269</v>
      </c>
      <c r="AC118" s="2" t="s">
        <v>2270</v>
      </c>
      <c r="AD118" s="1">
        <v>359</v>
      </c>
      <c r="AE118" s="1" t="s">
        <v>2237</v>
      </c>
      <c r="AF118" s="1" t="s">
        <v>2238</v>
      </c>
      <c r="AG118" s="1" t="s">
        <v>819</v>
      </c>
      <c r="AH118" s="1" t="s">
        <v>2271</v>
      </c>
      <c r="AI118" s="1" t="s">
        <v>1749</v>
      </c>
      <c r="AJ118" s="1" t="s">
        <v>1749</v>
      </c>
      <c r="AK118" s="2" t="s">
        <v>1749</v>
      </c>
      <c r="AL118" s="1" t="s">
        <v>1749</v>
      </c>
      <c r="AM118" s="1" t="s">
        <v>1749</v>
      </c>
      <c r="AN118" s="1" t="s">
        <v>1749</v>
      </c>
      <c r="AO118" s="1" t="s">
        <v>1749</v>
      </c>
      <c r="AP118" s="1" t="s">
        <v>1749</v>
      </c>
      <c r="AQ118" s="2" t="s">
        <v>1749</v>
      </c>
      <c r="AR118" s="2" t="s">
        <v>1749</v>
      </c>
      <c r="AS118" s="1" t="s">
        <v>1749</v>
      </c>
      <c r="AT118" s="2" t="s">
        <v>1749</v>
      </c>
      <c r="AU118" s="1" t="s">
        <v>1749</v>
      </c>
      <c r="AV118" s="1" t="s">
        <v>1749</v>
      </c>
      <c r="AW118" s="1" t="s">
        <v>1749</v>
      </c>
      <c r="AX118" s="1" t="s">
        <v>1749</v>
      </c>
      <c r="AY118" s="1" t="s">
        <v>1749</v>
      </c>
      <c r="AZ118" s="1" t="s">
        <v>1749</v>
      </c>
      <c r="BA118" s="1" t="s">
        <v>1749</v>
      </c>
      <c r="BB118" s="1" t="s">
        <v>1749</v>
      </c>
      <c r="BC118" s="1" t="s">
        <v>1749</v>
      </c>
      <c r="BD118" s="1" t="s">
        <v>1749</v>
      </c>
      <c r="BE118" t="s">
        <v>1749</v>
      </c>
    </row>
    <row r="119" spans="1:57" ht="17.149999999999999" customHeight="1">
      <c r="A119" s="2">
        <v>118</v>
      </c>
      <c r="B119" s="1" t="s">
        <v>1219</v>
      </c>
      <c r="C119" s="1" t="s">
        <v>368</v>
      </c>
      <c r="D119" s="14" t="s">
        <v>2084</v>
      </c>
      <c r="E119" s="1" t="s">
        <v>2272</v>
      </c>
      <c r="F119" s="1" t="s">
        <v>2273</v>
      </c>
      <c r="G119" s="1" t="s">
        <v>2086</v>
      </c>
      <c r="H119" s="1" t="s">
        <v>2087</v>
      </c>
      <c r="I119" s="1" t="s">
        <v>1483</v>
      </c>
      <c r="J119" s="1" t="s">
        <v>2088</v>
      </c>
      <c r="K119" s="1" t="s">
        <v>2089</v>
      </c>
      <c r="L119" s="1" t="s">
        <v>1029</v>
      </c>
      <c r="M119" s="1" t="s">
        <v>209</v>
      </c>
      <c r="N119" s="1" t="s">
        <v>1462</v>
      </c>
      <c r="O119" s="1" t="s">
        <v>1228</v>
      </c>
      <c r="P119" s="1" t="s">
        <v>2126</v>
      </c>
      <c r="Q119" s="1" t="s">
        <v>1029</v>
      </c>
      <c r="R119" s="1" t="s">
        <v>130</v>
      </c>
      <c r="S119" s="1" t="s">
        <v>1293</v>
      </c>
      <c r="T119" s="1" t="s">
        <v>2274</v>
      </c>
      <c r="U119" s="2" t="s">
        <v>781</v>
      </c>
      <c r="V119" s="1">
        <v>507</v>
      </c>
      <c r="W119" s="1" t="s">
        <v>2130</v>
      </c>
      <c r="X119" s="1" t="s">
        <v>2130</v>
      </c>
      <c r="Y119" s="1" t="s">
        <v>2131</v>
      </c>
      <c r="Z119" s="1" t="s">
        <v>368</v>
      </c>
      <c r="AA119" s="1" t="s">
        <v>2275</v>
      </c>
      <c r="AB119" s="1" t="s">
        <v>2276</v>
      </c>
      <c r="AC119" s="2" t="s">
        <v>2277</v>
      </c>
      <c r="AD119" s="1">
        <v>507</v>
      </c>
      <c r="AE119" s="1" t="s">
        <v>2237</v>
      </c>
      <c r="AF119" s="1" t="s">
        <v>2238</v>
      </c>
      <c r="AG119" s="1" t="s">
        <v>819</v>
      </c>
      <c r="AH119" s="1" t="s">
        <v>2278</v>
      </c>
      <c r="AI119" s="1" t="s">
        <v>1749</v>
      </c>
      <c r="AJ119" s="1" t="s">
        <v>1749</v>
      </c>
      <c r="AK119" s="1" t="s">
        <v>1749</v>
      </c>
      <c r="AL119" s="1" t="s">
        <v>1749</v>
      </c>
      <c r="AM119" s="1" t="s">
        <v>1749</v>
      </c>
      <c r="AN119" s="1" t="s">
        <v>1749</v>
      </c>
      <c r="AO119" s="1" t="s">
        <v>1749</v>
      </c>
      <c r="AP119" s="1" t="s">
        <v>1749</v>
      </c>
      <c r="AQ119" s="1" t="s">
        <v>1749</v>
      </c>
      <c r="AR119" s="1" t="s">
        <v>1749</v>
      </c>
      <c r="AS119" s="1" t="s">
        <v>1749</v>
      </c>
      <c r="AT119" s="1" t="s">
        <v>1749</v>
      </c>
      <c r="AU119" s="1" t="s">
        <v>1749</v>
      </c>
      <c r="AV119" s="1" t="s">
        <v>1749</v>
      </c>
      <c r="AW119" s="1" t="s">
        <v>1749</v>
      </c>
      <c r="AX119" s="1" t="s">
        <v>1749</v>
      </c>
      <c r="AY119" s="1" t="s">
        <v>1749</v>
      </c>
      <c r="AZ119" s="1" t="s">
        <v>1749</v>
      </c>
      <c r="BA119" s="1" t="s">
        <v>1749</v>
      </c>
      <c r="BB119" s="1" t="s">
        <v>1749</v>
      </c>
      <c r="BC119" s="1" t="s">
        <v>1749</v>
      </c>
      <c r="BD119" s="1" t="s">
        <v>1749</v>
      </c>
      <c r="BE119" t="s">
        <v>1749</v>
      </c>
    </row>
    <row r="120" spans="1:57" ht="17.149999999999999" customHeight="1">
      <c r="A120" s="2">
        <v>119</v>
      </c>
      <c r="B120" s="1" t="s">
        <v>1219</v>
      </c>
      <c r="C120" s="1" t="s">
        <v>2279</v>
      </c>
      <c r="D120" s="14" t="s">
        <v>26682</v>
      </c>
      <c r="E120" s="1" t="s">
        <v>2280</v>
      </c>
      <c r="F120" s="1" t="s">
        <v>2281</v>
      </c>
      <c r="G120" s="1" t="s">
        <v>2282</v>
      </c>
      <c r="H120" s="1" t="s">
        <v>2283</v>
      </c>
      <c r="I120" s="1" t="s">
        <v>2284</v>
      </c>
      <c r="J120" s="1" t="s">
        <v>2285</v>
      </c>
      <c r="K120" s="1" t="s">
        <v>2286</v>
      </c>
      <c r="L120" s="1" t="s">
        <v>2287</v>
      </c>
      <c r="M120" s="1" t="s">
        <v>209</v>
      </c>
      <c r="N120" s="1" t="s">
        <v>1462</v>
      </c>
      <c r="O120" s="1" t="s">
        <v>1229</v>
      </c>
      <c r="P120" s="1" t="s">
        <v>1230</v>
      </c>
      <c r="Q120" s="1" t="s">
        <v>2287</v>
      </c>
      <c r="R120" s="1" t="s">
        <v>130</v>
      </c>
      <c r="S120" s="1" t="s">
        <v>1293</v>
      </c>
      <c r="T120" s="1" t="s">
        <v>2288</v>
      </c>
      <c r="U120" s="2" t="s">
        <v>2289</v>
      </c>
      <c r="V120" s="1">
        <v>78960</v>
      </c>
      <c r="W120" s="1" t="s">
        <v>1324</v>
      </c>
      <c r="X120" s="1" t="s">
        <v>1325</v>
      </c>
      <c r="Y120" s="1" t="s">
        <v>2290</v>
      </c>
      <c r="Z120" s="1" t="s">
        <v>2279</v>
      </c>
      <c r="AA120" s="1" t="s">
        <v>2291</v>
      </c>
      <c r="AB120" s="1" t="s">
        <v>2292</v>
      </c>
      <c r="AC120" s="2" t="s">
        <v>2293</v>
      </c>
      <c r="AD120" s="1">
        <v>78960</v>
      </c>
      <c r="AE120" s="1" t="s">
        <v>2294</v>
      </c>
      <c r="AF120" s="1" t="s">
        <v>2295</v>
      </c>
      <c r="AG120" s="1" t="s">
        <v>819</v>
      </c>
      <c r="AH120" s="1" t="s">
        <v>2296</v>
      </c>
      <c r="AI120" s="1" t="s">
        <v>1244</v>
      </c>
      <c r="AJ120" s="1" t="s">
        <v>2287</v>
      </c>
      <c r="AK120" s="1" t="s">
        <v>2297</v>
      </c>
      <c r="AL120" s="1">
        <v>2684</v>
      </c>
      <c r="AM120" s="1" t="s">
        <v>2298</v>
      </c>
      <c r="AN120" s="1" t="s">
        <v>2299</v>
      </c>
      <c r="AO120" s="1" t="s">
        <v>2300</v>
      </c>
      <c r="AP120" s="1" t="s">
        <v>1910</v>
      </c>
      <c r="AQ120" s="1" t="s">
        <v>2301</v>
      </c>
      <c r="AR120" s="1">
        <v>7896</v>
      </c>
      <c r="AS120" s="1">
        <v>0</v>
      </c>
      <c r="AT120" s="1">
        <v>0</v>
      </c>
      <c r="AU120" s="1">
        <v>7896</v>
      </c>
      <c r="AV120" s="1" t="s">
        <v>2291</v>
      </c>
      <c r="AW120" s="1" t="s">
        <v>2302</v>
      </c>
      <c r="AX120" s="1" t="s">
        <v>2303</v>
      </c>
      <c r="AY120" s="1" t="s">
        <v>1749</v>
      </c>
      <c r="AZ120" s="1" t="s">
        <v>1749</v>
      </c>
      <c r="BA120" s="1" t="s">
        <v>1749</v>
      </c>
      <c r="BB120" s="1" t="s">
        <v>1749</v>
      </c>
      <c r="BC120" s="1" t="s">
        <v>1749</v>
      </c>
      <c r="BD120" s="1" t="s">
        <v>1749</v>
      </c>
      <c r="BE120" t="s">
        <v>1749</v>
      </c>
    </row>
    <row r="121" spans="1:57" ht="17.149999999999999" customHeight="1">
      <c r="A121" s="2">
        <v>120</v>
      </c>
      <c r="B121" s="1" t="s">
        <v>1219</v>
      </c>
      <c r="C121" s="1" t="s">
        <v>2304</v>
      </c>
      <c r="D121" s="14" t="s">
        <v>2305</v>
      </c>
      <c r="E121" s="1" t="s">
        <v>2306</v>
      </c>
      <c r="F121" s="1" t="s">
        <v>2307</v>
      </c>
      <c r="G121" s="1" t="s">
        <v>2308</v>
      </c>
      <c r="H121" s="1" t="s">
        <v>2283</v>
      </c>
      <c r="I121" s="1" t="s">
        <v>2309</v>
      </c>
      <c r="J121" s="1" t="s">
        <v>2310</v>
      </c>
      <c r="K121" s="1" t="s">
        <v>2311</v>
      </c>
      <c r="L121" s="1" t="s">
        <v>2312</v>
      </c>
      <c r="M121" s="1" t="s">
        <v>209</v>
      </c>
      <c r="N121" s="1" t="s">
        <v>1462</v>
      </c>
      <c r="O121" s="1" t="s">
        <v>1229</v>
      </c>
      <c r="P121" s="1" t="s">
        <v>1230</v>
      </c>
      <c r="Q121" s="1" t="s">
        <v>2312</v>
      </c>
      <c r="R121" s="1" t="s">
        <v>130</v>
      </c>
      <c r="S121" s="1" t="s">
        <v>1293</v>
      </c>
      <c r="T121" s="1" t="s">
        <v>2313</v>
      </c>
      <c r="U121" s="2" t="s">
        <v>2314</v>
      </c>
      <c r="V121" s="1">
        <v>81969</v>
      </c>
      <c r="W121" s="1" t="s">
        <v>1324</v>
      </c>
      <c r="X121" s="1" t="s">
        <v>1325</v>
      </c>
      <c r="Y121" s="1" t="s">
        <v>2290</v>
      </c>
      <c r="Z121" s="1" t="s">
        <v>2304</v>
      </c>
      <c r="AA121" s="1" t="s">
        <v>2315</v>
      </c>
      <c r="AB121" s="1" t="s">
        <v>2316</v>
      </c>
      <c r="AC121" s="2" t="s">
        <v>2317</v>
      </c>
      <c r="AD121" s="1">
        <v>81969</v>
      </c>
      <c r="AE121" s="1" t="s">
        <v>2294</v>
      </c>
      <c r="AF121" s="1" t="s">
        <v>2295</v>
      </c>
      <c r="AG121" s="1" t="s">
        <v>819</v>
      </c>
      <c r="AH121" s="1" t="s">
        <v>2318</v>
      </c>
      <c r="AI121" s="1" t="s">
        <v>1244</v>
      </c>
      <c r="AJ121" s="1" t="s">
        <v>2312</v>
      </c>
      <c r="AK121" s="1" t="s">
        <v>2319</v>
      </c>
      <c r="AL121" s="1">
        <v>2683</v>
      </c>
      <c r="AM121" s="1" t="s">
        <v>2320</v>
      </c>
      <c r="AN121" s="1" t="s">
        <v>2321</v>
      </c>
      <c r="AO121" s="1" t="s">
        <v>2307</v>
      </c>
      <c r="AP121" s="1" t="s">
        <v>1910</v>
      </c>
      <c r="AQ121" s="1" t="s">
        <v>2301</v>
      </c>
      <c r="AR121" s="1">
        <v>8197</v>
      </c>
      <c r="AS121" s="1">
        <v>0</v>
      </c>
      <c r="AT121" s="1">
        <v>0</v>
      </c>
      <c r="AU121" s="1">
        <v>8197</v>
      </c>
      <c r="AV121" s="1" t="s">
        <v>2315</v>
      </c>
      <c r="AW121" s="1" t="s">
        <v>2322</v>
      </c>
      <c r="AX121" s="1" t="s">
        <v>2323</v>
      </c>
      <c r="AY121" s="1" t="s">
        <v>1749</v>
      </c>
      <c r="AZ121" s="1" t="s">
        <v>1749</v>
      </c>
      <c r="BA121" s="1" t="s">
        <v>1749</v>
      </c>
      <c r="BB121" s="1" t="s">
        <v>1749</v>
      </c>
      <c r="BC121" s="1" t="s">
        <v>1749</v>
      </c>
      <c r="BD121" s="1" t="s">
        <v>1749</v>
      </c>
      <c r="BE121" t="s">
        <v>1749</v>
      </c>
    </row>
    <row r="122" spans="1:57" ht="17.149999999999999" customHeight="1">
      <c r="A122" s="2">
        <v>121</v>
      </c>
      <c r="B122" s="1" t="s">
        <v>1219</v>
      </c>
      <c r="C122" s="1" t="s">
        <v>2324</v>
      </c>
      <c r="D122" s="14" t="s">
        <v>2325</v>
      </c>
      <c r="E122" s="1" t="s">
        <v>2324</v>
      </c>
      <c r="F122" s="1" t="s">
        <v>2326</v>
      </c>
      <c r="G122" s="1" t="s">
        <v>2327</v>
      </c>
      <c r="H122" s="1" t="s">
        <v>26683</v>
      </c>
      <c r="I122" s="1" t="s">
        <v>26684</v>
      </c>
      <c r="J122" s="1" t="s">
        <v>26685</v>
      </c>
      <c r="K122" s="1" t="s">
        <v>26686</v>
      </c>
      <c r="L122" s="1" t="s">
        <v>2331</v>
      </c>
      <c r="M122" s="1" t="s">
        <v>215</v>
      </c>
      <c r="N122" s="1" t="s">
        <v>1462</v>
      </c>
      <c r="O122" s="1" t="s">
        <v>1229</v>
      </c>
      <c r="P122" s="1" t="s">
        <v>1230</v>
      </c>
      <c r="Q122" s="1" t="s">
        <v>2331</v>
      </c>
      <c r="R122" s="1" t="s">
        <v>130</v>
      </c>
      <c r="S122" s="1" t="s">
        <v>1231</v>
      </c>
      <c r="T122" s="1" t="s">
        <v>2332</v>
      </c>
      <c r="U122" s="2" t="s">
        <v>2333</v>
      </c>
      <c r="V122" s="1">
        <v>9689</v>
      </c>
      <c r="W122" s="1" t="s">
        <v>1324</v>
      </c>
      <c r="X122" s="1" t="s">
        <v>1325</v>
      </c>
      <c r="Y122" s="1" t="s">
        <v>2334</v>
      </c>
      <c r="Z122" s="1" t="s">
        <v>2324</v>
      </c>
      <c r="AA122" s="1" t="s">
        <v>2335</v>
      </c>
      <c r="AB122" s="1" t="s">
        <v>2336</v>
      </c>
      <c r="AC122" s="2" t="s">
        <v>2337</v>
      </c>
      <c r="AD122" s="1">
        <v>8029</v>
      </c>
      <c r="AE122" s="1" t="s">
        <v>2338</v>
      </c>
      <c r="AF122" s="1" t="s">
        <v>2339</v>
      </c>
      <c r="AG122" s="1" t="s">
        <v>819</v>
      </c>
      <c r="AH122" s="1" t="s">
        <v>2340</v>
      </c>
      <c r="AI122" s="1" t="s">
        <v>1244</v>
      </c>
      <c r="AJ122" s="1" t="s">
        <v>2331</v>
      </c>
      <c r="AK122" s="1" t="s">
        <v>2341</v>
      </c>
      <c r="AL122" s="1">
        <v>584</v>
      </c>
      <c r="AM122" s="1" t="s">
        <v>2342</v>
      </c>
      <c r="AN122" s="1" t="s">
        <v>2343</v>
      </c>
      <c r="AO122" s="1" t="s">
        <v>2344</v>
      </c>
      <c r="AP122" s="1" t="s">
        <v>2345</v>
      </c>
      <c r="AQ122" s="1" t="s">
        <v>2346</v>
      </c>
      <c r="AR122" s="1">
        <v>9689</v>
      </c>
      <c r="AS122" s="1">
        <v>0</v>
      </c>
      <c r="AT122" s="1">
        <v>0</v>
      </c>
      <c r="AU122" s="1">
        <v>9689</v>
      </c>
      <c r="AV122" s="1" t="s">
        <v>2335</v>
      </c>
      <c r="AW122" s="1" t="s">
        <v>2347</v>
      </c>
      <c r="AX122" s="1" t="s">
        <v>2348</v>
      </c>
      <c r="AY122" s="1" t="s">
        <v>1749</v>
      </c>
      <c r="AZ122" s="1" t="s">
        <v>1749</v>
      </c>
      <c r="BA122" s="1" t="s">
        <v>1749</v>
      </c>
      <c r="BB122" s="1" t="s">
        <v>1749</v>
      </c>
      <c r="BC122" s="1" t="s">
        <v>1749</v>
      </c>
      <c r="BD122" s="1" t="s">
        <v>1749</v>
      </c>
      <c r="BE122" t="s">
        <v>1749</v>
      </c>
    </row>
    <row r="123" spans="1:57" ht="17.149999999999999" customHeight="1">
      <c r="A123" s="2">
        <v>122</v>
      </c>
      <c r="B123" s="1" t="s">
        <v>1219</v>
      </c>
      <c r="C123" s="1" t="s">
        <v>2324</v>
      </c>
      <c r="D123" s="14" t="s">
        <v>2325</v>
      </c>
      <c r="E123" s="1" t="s">
        <v>2324</v>
      </c>
      <c r="F123" s="1" t="s">
        <v>2326</v>
      </c>
      <c r="G123" s="1" t="s">
        <v>2327</v>
      </c>
      <c r="H123" s="1" t="s">
        <v>26683</v>
      </c>
      <c r="I123" s="1" t="s">
        <v>26684</v>
      </c>
      <c r="J123" s="1" t="s">
        <v>26685</v>
      </c>
      <c r="K123" s="1" t="s">
        <v>26686</v>
      </c>
      <c r="L123" s="1" t="s">
        <v>2349</v>
      </c>
      <c r="M123" s="1" t="s">
        <v>215</v>
      </c>
      <c r="N123" s="1" t="s">
        <v>1462</v>
      </c>
      <c r="O123" s="1" t="s">
        <v>1229</v>
      </c>
      <c r="P123" s="1" t="s">
        <v>1230</v>
      </c>
      <c r="Q123" s="1" t="s">
        <v>2350</v>
      </c>
      <c r="R123" s="1" t="s">
        <v>130</v>
      </c>
      <c r="S123" s="1" t="s">
        <v>1231</v>
      </c>
      <c r="T123" s="1" t="s">
        <v>1643</v>
      </c>
      <c r="U123" s="2" t="s">
        <v>1644</v>
      </c>
      <c r="V123" s="1">
        <v>8664</v>
      </c>
      <c r="W123" s="1" t="s">
        <v>1324</v>
      </c>
      <c r="X123" s="1" t="s">
        <v>1325</v>
      </c>
      <c r="Y123" s="1" t="s">
        <v>2351</v>
      </c>
      <c r="Z123" s="1" t="s">
        <v>2324</v>
      </c>
      <c r="AA123" s="1" t="s">
        <v>2352</v>
      </c>
      <c r="AB123" s="1" t="s">
        <v>2353</v>
      </c>
      <c r="AC123" s="2" t="s">
        <v>2354</v>
      </c>
      <c r="AD123" s="1">
        <v>3986</v>
      </c>
      <c r="AE123" s="1" t="s">
        <v>2338</v>
      </c>
      <c r="AF123" s="1" t="s">
        <v>2339</v>
      </c>
      <c r="AG123" s="1" t="s">
        <v>819</v>
      </c>
      <c r="AH123" s="1" t="s">
        <v>2355</v>
      </c>
      <c r="AI123" s="1" t="s">
        <v>1244</v>
      </c>
      <c r="AJ123" s="1" t="s">
        <v>2349</v>
      </c>
      <c r="AK123" s="1" t="s">
        <v>1648</v>
      </c>
      <c r="AL123" s="1">
        <v>801</v>
      </c>
      <c r="AM123" s="1" t="s">
        <v>2356</v>
      </c>
      <c r="AN123" s="1" t="s">
        <v>2357</v>
      </c>
      <c r="AO123" s="1" t="s">
        <v>2358</v>
      </c>
      <c r="AP123" s="1" t="s">
        <v>2359</v>
      </c>
      <c r="AQ123" s="1" t="s">
        <v>2346</v>
      </c>
      <c r="AR123" s="1">
        <v>8664</v>
      </c>
      <c r="AS123" s="1">
        <v>0</v>
      </c>
      <c r="AT123" s="1">
        <v>0</v>
      </c>
      <c r="AU123" s="1">
        <v>8664</v>
      </c>
      <c r="AV123" s="1" t="s">
        <v>2352</v>
      </c>
      <c r="AW123" s="1" t="s">
        <v>2360</v>
      </c>
      <c r="AX123" s="1" t="s">
        <v>2361</v>
      </c>
      <c r="AY123" s="1" t="s">
        <v>1749</v>
      </c>
      <c r="AZ123" s="1" t="s">
        <v>1749</v>
      </c>
      <c r="BA123" s="1" t="s">
        <v>1749</v>
      </c>
      <c r="BB123" s="1" t="s">
        <v>1749</v>
      </c>
      <c r="BC123" s="1" t="s">
        <v>1749</v>
      </c>
      <c r="BD123" s="1" t="s">
        <v>1749</v>
      </c>
      <c r="BE123" t="s">
        <v>1749</v>
      </c>
    </row>
    <row r="124" spans="1:57" ht="17.149999999999999" customHeight="1">
      <c r="A124" s="2">
        <v>123</v>
      </c>
      <c r="B124" s="1" t="s">
        <v>1219</v>
      </c>
      <c r="C124" s="1" t="s">
        <v>2324</v>
      </c>
      <c r="D124" s="14" t="s">
        <v>2325</v>
      </c>
      <c r="E124" s="1" t="s">
        <v>2324</v>
      </c>
      <c r="F124" s="1" t="s">
        <v>2326</v>
      </c>
      <c r="G124" s="1" t="s">
        <v>2327</v>
      </c>
      <c r="H124" s="1" t="s">
        <v>26683</v>
      </c>
      <c r="I124" s="1" t="s">
        <v>26684</v>
      </c>
      <c r="J124" s="1" t="s">
        <v>26685</v>
      </c>
      <c r="K124" s="1" t="s">
        <v>26686</v>
      </c>
      <c r="L124" s="1" t="s">
        <v>2362</v>
      </c>
      <c r="M124" s="1" t="s">
        <v>215</v>
      </c>
      <c r="N124" s="1" t="s">
        <v>1462</v>
      </c>
      <c r="O124" s="1" t="s">
        <v>1229</v>
      </c>
      <c r="P124" s="1" t="s">
        <v>1230</v>
      </c>
      <c r="Q124" s="1" t="s">
        <v>2362</v>
      </c>
      <c r="R124" s="1" t="s">
        <v>130</v>
      </c>
      <c r="S124" s="1" t="s">
        <v>1293</v>
      </c>
      <c r="T124" s="1" t="s">
        <v>2363</v>
      </c>
      <c r="U124" s="2" t="s">
        <v>2364</v>
      </c>
      <c r="V124" s="1">
        <v>2987</v>
      </c>
      <c r="W124" s="1" t="s">
        <v>1324</v>
      </c>
      <c r="X124" s="1" t="s">
        <v>1325</v>
      </c>
      <c r="Y124" s="1" t="s">
        <v>2365</v>
      </c>
      <c r="Z124" s="1" t="s">
        <v>2324</v>
      </c>
      <c r="AA124" s="1" t="s">
        <v>2366</v>
      </c>
      <c r="AB124" s="1" t="s">
        <v>2367</v>
      </c>
      <c r="AC124" s="2" t="s">
        <v>2368</v>
      </c>
      <c r="AD124" s="1">
        <v>4878</v>
      </c>
      <c r="AE124" s="1" t="s">
        <v>2338</v>
      </c>
      <c r="AF124" s="1" t="s">
        <v>2339</v>
      </c>
      <c r="AG124" s="1" t="s">
        <v>819</v>
      </c>
      <c r="AH124" s="1" t="s">
        <v>2369</v>
      </c>
      <c r="AI124" s="1" t="s">
        <v>1244</v>
      </c>
      <c r="AJ124" s="1" t="s">
        <v>2362</v>
      </c>
      <c r="AK124" s="1" t="s">
        <v>2370</v>
      </c>
      <c r="AL124" s="1">
        <v>2910</v>
      </c>
      <c r="AM124" s="1" t="s">
        <v>2371</v>
      </c>
      <c r="AN124" s="1" t="s">
        <v>2372</v>
      </c>
      <c r="AO124" s="1" t="s">
        <v>2373</v>
      </c>
      <c r="AP124" s="1" t="s">
        <v>2374</v>
      </c>
      <c r="AQ124" s="1" t="s">
        <v>2346</v>
      </c>
      <c r="AR124" s="1">
        <v>2987</v>
      </c>
      <c r="AS124" s="1">
        <v>0</v>
      </c>
      <c r="AT124" s="1">
        <v>0</v>
      </c>
      <c r="AU124" s="1">
        <v>2987</v>
      </c>
      <c r="AV124" s="1" t="s">
        <v>2366</v>
      </c>
      <c r="AW124" s="1" t="s">
        <v>2375</v>
      </c>
      <c r="AX124" s="1" t="s">
        <v>2376</v>
      </c>
      <c r="AY124" s="1" t="s">
        <v>1749</v>
      </c>
      <c r="AZ124" s="1" t="s">
        <v>1749</v>
      </c>
      <c r="BA124" s="1" t="s">
        <v>1749</v>
      </c>
      <c r="BB124" s="1" t="s">
        <v>1749</v>
      </c>
      <c r="BC124" s="1" t="s">
        <v>1749</v>
      </c>
      <c r="BD124" s="1" t="s">
        <v>1749</v>
      </c>
      <c r="BE124" t="s">
        <v>1749</v>
      </c>
    </row>
    <row r="125" spans="1:57" ht="17.149999999999999" customHeight="1">
      <c r="A125" s="2">
        <v>124</v>
      </c>
      <c r="B125" s="1" t="s">
        <v>1219</v>
      </c>
      <c r="C125" s="1" t="s">
        <v>19387</v>
      </c>
      <c r="D125" s="14" t="s">
        <v>19388</v>
      </c>
      <c r="E125" s="1" t="s">
        <v>26498</v>
      </c>
      <c r="F125" s="1" t="s">
        <v>26499</v>
      </c>
      <c r="G125" s="1" t="s">
        <v>19391</v>
      </c>
      <c r="H125" s="1" t="s">
        <v>19392</v>
      </c>
      <c r="I125" s="1" t="s">
        <v>1937</v>
      </c>
      <c r="J125" s="1" t="s">
        <v>19393</v>
      </c>
      <c r="K125" s="1" t="s">
        <v>19394</v>
      </c>
      <c r="L125" s="1" t="s">
        <v>26687</v>
      </c>
      <c r="M125" s="1" t="s">
        <v>277</v>
      </c>
      <c r="N125" s="1"/>
      <c r="O125" s="1" t="s">
        <v>1228</v>
      </c>
      <c r="P125" s="1" t="s">
        <v>2126</v>
      </c>
      <c r="Q125" s="1" t="s">
        <v>26688</v>
      </c>
      <c r="R125" s="1" t="s">
        <v>130</v>
      </c>
      <c r="S125" s="1" t="s">
        <v>1231</v>
      </c>
      <c r="T125" s="1" t="s">
        <v>26689</v>
      </c>
      <c r="U125" s="2" t="s">
        <v>26690</v>
      </c>
      <c r="V125" s="1">
        <v>190</v>
      </c>
      <c r="W125" s="1" t="s">
        <v>2130</v>
      </c>
      <c r="X125" s="1" t="s">
        <v>2130</v>
      </c>
      <c r="Y125" s="1" t="s">
        <v>26691</v>
      </c>
      <c r="Z125" s="1" t="s">
        <v>19387</v>
      </c>
      <c r="AA125" s="1" t="s">
        <v>26692</v>
      </c>
      <c r="AB125" s="1" t="s">
        <v>26693</v>
      </c>
      <c r="AC125" s="2"/>
      <c r="AD125" s="1">
        <v>305</v>
      </c>
      <c r="AE125" s="1" t="s">
        <v>26694</v>
      </c>
      <c r="AF125" s="1" t="s">
        <v>26695</v>
      </c>
      <c r="AG125" s="1" t="s">
        <v>25953</v>
      </c>
      <c r="AH125" s="1" t="s">
        <v>26696</v>
      </c>
      <c r="AI125" s="1" t="s">
        <v>1749</v>
      </c>
      <c r="AJ125" s="1" t="s">
        <v>1749</v>
      </c>
      <c r="AK125" s="1" t="s">
        <v>1749</v>
      </c>
      <c r="AL125" s="1" t="s">
        <v>1749</v>
      </c>
      <c r="AM125" s="1" t="s">
        <v>1749</v>
      </c>
      <c r="AN125" s="1" t="s">
        <v>1749</v>
      </c>
      <c r="AO125" s="1" t="s">
        <v>1749</v>
      </c>
      <c r="AP125" s="1" t="s">
        <v>1749</v>
      </c>
      <c r="AQ125" s="1" t="s">
        <v>1749</v>
      </c>
      <c r="AR125" s="1" t="s">
        <v>1749</v>
      </c>
      <c r="AS125" s="1" t="s">
        <v>1749</v>
      </c>
      <c r="AT125" s="1" t="s">
        <v>1749</v>
      </c>
      <c r="AU125" s="1" t="s">
        <v>1749</v>
      </c>
      <c r="AV125" s="1" t="s">
        <v>1749</v>
      </c>
      <c r="AW125" s="1" t="s">
        <v>1749</v>
      </c>
      <c r="AX125" s="1" t="s">
        <v>1749</v>
      </c>
      <c r="AY125" s="1" t="s">
        <v>26097</v>
      </c>
      <c r="AZ125" s="1" t="s">
        <v>26514</v>
      </c>
      <c r="BA125" s="1" t="s">
        <v>2130</v>
      </c>
      <c r="BB125" s="1" t="s">
        <v>2130</v>
      </c>
      <c r="BC125" s="1" t="s">
        <v>26691</v>
      </c>
      <c r="BD125" s="1" t="s">
        <v>26697</v>
      </c>
    </row>
    <row r="126" spans="1:57" ht="17.149999999999999" customHeight="1">
      <c r="A126" s="2">
        <v>125</v>
      </c>
      <c r="B126" s="1" t="s">
        <v>1219</v>
      </c>
      <c r="C126" s="1" t="s">
        <v>399</v>
      </c>
      <c r="D126" s="14" t="s">
        <v>5570</v>
      </c>
      <c r="E126" s="1" t="s">
        <v>26137</v>
      </c>
      <c r="F126" s="1" t="s">
        <v>26698</v>
      </c>
      <c r="G126" s="1" t="s">
        <v>5573</v>
      </c>
      <c r="H126" s="1" t="s">
        <v>5574</v>
      </c>
      <c r="I126" s="1" t="s">
        <v>5229</v>
      </c>
      <c r="J126" s="1" t="s">
        <v>5575</v>
      </c>
      <c r="K126" s="1" t="s">
        <v>5576</v>
      </c>
      <c r="L126" s="1" t="s">
        <v>26137</v>
      </c>
      <c r="M126" s="1" t="s">
        <v>215</v>
      </c>
      <c r="N126" s="1" t="s">
        <v>2653</v>
      </c>
      <c r="O126" s="1" t="s">
        <v>1228</v>
      </c>
      <c r="P126" s="1" t="s">
        <v>2126</v>
      </c>
      <c r="Q126" s="1" t="s">
        <v>26137</v>
      </c>
      <c r="R126" s="1" t="s">
        <v>130</v>
      </c>
      <c r="S126" s="1" t="s">
        <v>1293</v>
      </c>
      <c r="T126" s="1" t="s">
        <v>26699</v>
      </c>
      <c r="U126" s="2" t="s">
        <v>26700</v>
      </c>
      <c r="V126" s="1">
        <v>16</v>
      </c>
      <c r="W126" s="1" t="s">
        <v>13080</v>
      </c>
      <c r="X126" s="1" t="s">
        <v>13081</v>
      </c>
      <c r="Y126" s="1" t="s">
        <v>13082</v>
      </c>
      <c r="Z126" s="1" t="s">
        <v>399</v>
      </c>
      <c r="AA126" s="1" t="s">
        <v>26701</v>
      </c>
      <c r="AB126" s="1" t="s">
        <v>26702</v>
      </c>
      <c r="AC126" s="2" t="s">
        <v>26703</v>
      </c>
      <c r="AD126" s="1">
        <v>16</v>
      </c>
      <c r="AE126" s="1" t="s">
        <v>26704</v>
      </c>
      <c r="AF126" s="1" t="s">
        <v>26705</v>
      </c>
      <c r="AG126" s="1" t="s">
        <v>25953</v>
      </c>
      <c r="AH126" s="1" t="s">
        <v>26706</v>
      </c>
      <c r="AI126" s="1" t="s">
        <v>1749</v>
      </c>
      <c r="AJ126" s="1" t="s">
        <v>1749</v>
      </c>
      <c r="AK126" s="2" t="s">
        <v>1749</v>
      </c>
      <c r="AL126" s="1" t="s">
        <v>1749</v>
      </c>
      <c r="AM126" s="1" t="s">
        <v>1749</v>
      </c>
      <c r="AN126" s="1" t="s">
        <v>1749</v>
      </c>
      <c r="AO126" s="1" t="s">
        <v>1749</v>
      </c>
      <c r="AP126" s="1" t="s">
        <v>1749</v>
      </c>
      <c r="AQ126" s="2" t="s">
        <v>1749</v>
      </c>
      <c r="AR126" s="2" t="s">
        <v>1749</v>
      </c>
      <c r="AS126" s="2" t="s">
        <v>1749</v>
      </c>
      <c r="AT126" s="2" t="s">
        <v>1749</v>
      </c>
      <c r="AU126" s="1" t="s">
        <v>1749</v>
      </c>
      <c r="AV126" s="1" t="s">
        <v>1749</v>
      </c>
      <c r="AW126" s="1" t="s">
        <v>1749</v>
      </c>
      <c r="AX126" s="1" t="s">
        <v>1749</v>
      </c>
      <c r="AY126" s="1" t="s">
        <v>1749</v>
      </c>
      <c r="AZ126" s="1" t="s">
        <v>1749</v>
      </c>
      <c r="BA126" s="1" t="s">
        <v>1749</v>
      </c>
      <c r="BB126" s="1" t="s">
        <v>1749</v>
      </c>
      <c r="BC126" s="1" t="s">
        <v>1749</v>
      </c>
      <c r="BD126" s="1" t="s">
        <v>1749</v>
      </c>
      <c r="BE126" t="s">
        <v>1749</v>
      </c>
    </row>
    <row r="127" spans="1:57" ht="17.149999999999999" customHeight="1">
      <c r="A127" s="2">
        <v>126</v>
      </c>
      <c r="B127" s="1" t="s">
        <v>13628</v>
      </c>
      <c r="C127" s="1" t="s">
        <v>425</v>
      </c>
      <c r="D127" s="14" t="s">
        <v>1220</v>
      </c>
      <c r="E127" s="1" t="s">
        <v>1221</v>
      </c>
      <c r="F127" s="1" t="s">
        <v>1291</v>
      </c>
      <c r="G127" s="1" t="s">
        <v>1223</v>
      </c>
      <c r="H127" s="1" t="s">
        <v>1224</v>
      </c>
      <c r="I127" s="1" t="s">
        <v>1224</v>
      </c>
      <c r="J127" s="1" t="s">
        <v>1225</v>
      </c>
      <c r="K127" s="1" t="s">
        <v>1226</v>
      </c>
      <c r="L127" s="1" t="s">
        <v>1259</v>
      </c>
      <c r="M127" s="1" t="s">
        <v>209</v>
      </c>
      <c r="N127" s="1" t="s">
        <v>1228</v>
      </c>
      <c r="O127" s="1" t="s">
        <v>1229</v>
      </c>
      <c r="P127" s="1" t="s">
        <v>1230</v>
      </c>
      <c r="Q127" s="1" t="s">
        <v>1259</v>
      </c>
      <c r="R127" s="1" t="s">
        <v>130</v>
      </c>
      <c r="S127" s="1" t="s">
        <v>1231</v>
      </c>
      <c r="T127" s="1" t="s">
        <v>1260</v>
      </c>
      <c r="U127" s="2" t="s">
        <v>531</v>
      </c>
      <c r="V127" s="1">
        <v>243330</v>
      </c>
      <c r="W127" s="1" t="s">
        <v>1234</v>
      </c>
      <c r="X127" s="1" t="s">
        <v>1235</v>
      </c>
      <c r="Y127" s="1" t="s">
        <v>2024</v>
      </c>
      <c r="Z127" s="1" t="s">
        <v>425</v>
      </c>
      <c r="AA127" s="1" t="s">
        <v>13657</v>
      </c>
      <c r="AB127" s="1" t="s">
        <v>13664</v>
      </c>
      <c r="AC127" s="2" t="s">
        <v>13665</v>
      </c>
      <c r="AD127" s="1">
        <v>4443</v>
      </c>
      <c r="AE127" s="1" t="s">
        <v>13666</v>
      </c>
      <c r="AF127" s="1" t="s">
        <v>13667</v>
      </c>
      <c r="AG127" s="1" t="s">
        <v>819</v>
      </c>
      <c r="AH127" s="1" t="s">
        <v>13668</v>
      </c>
      <c r="AI127" s="1" t="s">
        <v>1244</v>
      </c>
      <c r="AJ127" s="1" t="s">
        <v>13669</v>
      </c>
      <c r="AK127" s="2" t="s">
        <v>1266</v>
      </c>
      <c r="AL127" s="1">
        <v>922</v>
      </c>
      <c r="AM127" s="1" t="s">
        <v>1267</v>
      </c>
      <c r="AN127" s="1" t="s">
        <v>1286</v>
      </c>
      <c r="AO127" s="1" t="s">
        <v>1253</v>
      </c>
      <c r="AP127" s="1" t="s">
        <v>13670</v>
      </c>
      <c r="AQ127" s="2" t="s">
        <v>13671</v>
      </c>
      <c r="AR127" s="2">
        <v>273925</v>
      </c>
      <c r="AS127" s="2">
        <v>30594</v>
      </c>
      <c r="AT127" s="2">
        <v>0</v>
      </c>
      <c r="AU127" s="1">
        <v>243330</v>
      </c>
      <c r="AV127" s="1" t="s">
        <v>1237</v>
      </c>
      <c r="AW127" s="1" t="s">
        <v>1250</v>
      </c>
      <c r="AX127" s="1" t="s">
        <v>13672</v>
      </c>
      <c r="AY127" s="1" t="s">
        <v>1749</v>
      </c>
      <c r="AZ127" s="1" t="s">
        <v>1749</v>
      </c>
      <c r="BA127" s="1" t="s">
        <v>1749</v>
      </c>
      <c r="BB127" s="1" t="s">
        <v>1749</v>
      </c>
      <c r="BC127" s="1" t="s">
        <v>1749</v>
      </c>
      <c r="BD127" s="1" t="s">
        <v>1749</v>
      </c>
      <c r="BE127" t="s">
        <v>1749</v>
      </c>
    </row>
    <row r="128" spans="1:57" ht="17.149999999999999" customHeight="1">
      <c r="A128" s="2">
        <v>127</v>
      </c>
      <c r="B128" s="1" t="s">
        <v>1219</v>
      </c>
      <c r="C128" s="1" t="s">
        <v>26074</v>
      </c>
      <c r="D128" s="14" t="s">
        <v>26707</v>
      </c>
      <c r="E128" s="1" t="s">
        <v>26708</v>
      </c>
      <c r="F128" s="1" t="s">
        <v>26709</v>
      </c>
      <c r="G128" s="1" t="s">
        <v>26710</v>
      </c>
      <c r="H128" s="1"/>
      <c r="I128" s="1"/>
      <c r="J128" s="1" t="s">
        <v>26473</v>
      </c>
      <c r="K128" s="1" t="s">
        <v>26711</v>
      </c>
      <c r="L128" s="1" t="s">
        <v>26073</v>
      </c>
      <c r="M128" s="1" t="s">
        <v>209</v>
      </c>
      <c r="N128" s="1" t="s">
        <v>1228</v>
      </c>
      <c r="O128" s="1" t="s">
        <v>1228</v>
      </c>
      <c r="P128" s="1" t="s">
        <v>2126</v>
      </c>
      <c r="Q128" s="1" t="s">
        <v>26073</v>
      </c>
      <c r="R128" s="1" t="s">
        <v>130</v>
      </c>
      <c r="S128" s="1" t="s">
        <v>1231</v>
      </c>
      <c r="T128" s="1" t="s">
        <v>3218</v>
      </c>
      <c r="U128" s="2" t="s">
        <v>26712</v>
      </c>
      <c r="V128" s="1">
        <v>3091</v>
      </c>
      <c r="W128" s="1" t="s">
        <v>2130</v>
      </c>
      <c r="X128" s="1" t="s">
        <v>2130</v>
      </c>
      <c r="Y128" s="1" t="s">
        <v>26477</v>
      </c>
      <c r="Z128" s="1" t="s">
        <v>26074</v>
      </c>
      <c r="AA128" s="1" t="s">
        <v>26713</v>
      </c>
      <c r="AB128" s="1"/>
      <c r="AC128" s="2"/>
      <c r="AD128" s="1">
        <v>3091</v>
      </c>
      <c r="AE128" s="1" t="s">
        <v>26714</v>
      </c>
      <c r="AF128" s="1" t="s">
        <v>6465</v>
      </c>
      <c r="AG128" s="1" t="s">
        <v>25953</v>
      </c>
      <c r="AH128" s="1" t="s">
        <v>26715</v>
      </c>
      <c r="AI128" s="1" t="s">
        <v>1749</v>
      </c>
      <c r="AJ128" s="1" t="s">
        <v>1749</v>
      </c>
      <c r="AK128" s="2" t="s">
        <v>1749</v>
      </c>
      <c r="AL128" s="1" t="s">
        <v>1749</v>
      </c>
      <c r="AM128" s="1" t="s">
        <v>1749</v>
      </c>
      <c r="AN128" s="1" t="s">
        <v>1749</v>
      </c>
      <c r="AO128" s="1" t="s">
        <v>1749</v>
      </c>
      <c r="AP128" s="1" t="s">
        <v>1749</v>
      </c>
      <c r="AQ128" s="2" t="s">
        <v>1749</v>
      </c>
      <c r="AR128" s="2" t="s">
        <v>1749</v>
      </c>
      <c r="AS128" s="2" t="s">
        <v>1749</v>
      </c>
      <c r="AT128" s="2" t="s">
        <v>1749</v>
      </c>
      <c r="AU128" s="1" t="s">
        <v>1749</v>
      </c>
      <c r="AV128" s="1" t="s">
        <v>1749</v>
      </c>
      <c r="AW128" s="1" t="s">
        <v>1749</v>
      </c>
      <c r="AX128" s="1" t="s">
        <v>1749</v>
      </c>
      <c r="AY128" s="1" t="s">
        <v>1749</v>
      </c>
      <c r="AZ128" s="1" t="s">
        <v>1749</v>
      </c>
      <c r="BA128" s="1" t="s">
        <v>1749</v>
      </c>
      <c r="BB128" s="1" t="s">
        <v>1749</v>
      </c>
      <c r="BC128" s="1" t="s">
        <v>1749</v>
      </c>
      <c r="BD128" s="1" t="s">
        <v>1749</v>
      </c>
      <c r="BE128" t="s">
        <v>1749</v>
      </c>
    </row>
    <row r="129" spans="1:57" ht="17.149999999999999" customHeight="1">
      <c r="A129" s="2">
        <v>128</v>
      </c>
      <c r="B129" s="1" t="s">
        <v>1219</v>
      </c>
      <c r="C129" s="1" t="s">
        <v>26142</v>
      </c>
      <c r="D129" s="14" t="s">
        <v>26485</v>
      </c>
      <c r="E129" s="1" t="s">
        <v>26716</v>
      </c>
      <c r="F129" s="1" t="s">
        <v>26717</v>
      </c>
      <c r="G129" s="1" t="s">
        <v>26488</v>
      </c>
      <c r="H129" s="1" t="s">
        <v>3214</v>
      </c>
      <c r="I129" s="1" t="s">
        <v>1446</v>
      </c>
      <c r="J129" s="1" t="s">
        <v>26489</v>
      </c>
      <c r="K129" s="1" t="s">
        <v>26490</v>
      </c>
      <c r="L129" s="1" t="s">
        <v>26718</v>
      </c>
      <c r="M129" s="1" t="s">
        <v>209</v>
      </c>
      <c r="N129" s="1" t="s">
        <v>1462</v>
      </c>
      <c r="O129" s="1" t="s">
        <v>1228</v>
      </c>
      <c r="P129" s="1" t="s">
        <v>2126</v>
      </c>
      <c r="Q129" s="1" t="s">
        <v>26718</v>
      </c>
      <c r="R129" s="1" t="s">
        <v>130</v>
      </c>
      <c r="S129" s="1" t="s">
        <v>1231</v>
      </c>
      <c r="T129" s="1" t="s">
        <v>1040</v>
      </c>
      <c r="U129" s="2" t="s">
        <v>26719</v>
      </c>
      <c r="V129" s="1">
        <v>680</v>
      </c>
      <c r="W129" s="1" t="s">
        <v>26720</v>
      </c>
      <c r="X129" s="1" t="s">
        <v>26721</v>
      </c>
      <c r="Y129" s="1" t="s">
        <v>26493</v>
      </c>
      <c r="Z129" s="1" t="s">
        <v>26142</v>
      </c>
      <c r="AA129" s="1" t="s">
        <v>26722</v>
      </c>
      <c r="AB129" s="1" t="s">
        <v>26723</v>
      </c>
      <c r="AC129" s="2"/>
      <c r="AD129" s="1">
        <v>680</v>
      </c>
      <c r="AE129" s="1" t="s">
        <v>26724</v>
      </c>
      <c r="AF129" s="1" t="s">
        <v>6465</v>
      </c>
      <c r="AG129" s="1" t="s">
        <v>25953</v>
      </c>
      <c r="AH129" s="1" t="s">
        <v>26725</v>
      </c>
      <c r="AI129" s="1" t="s">
        <v>1749</v>
      </c>
      <c r="AJ129" s="1" t="s">
        <v>1749</v>
      </c>
      <c r="AK129" s="2" t="s">
        <v>1749</v>
      </c>
      <c r="AL129" s="1" t="s">
        <v>1749</v>
      </c>
      <c r="AM129" s="1" t="s">
        <v>1749</v>
      </c>
      <c r="AN129" s="1" t="s">
        <v>1749</v>
      </c>
      <c r="AO129" s="1" t="s">
        <v>1749</v>
      </c>
      <c r="AP129" s="1" t="s">
        <v>1749</v>
      </c>
      <c r="AQ129" s="2" t="s">
        <v>1749</v>
      </c>
      <c r="AR129" s="2" t="s">
        <v>1749</v>
      </c>
      <c r="AS129" s="2" t="s">
        <v>1749</v>
      </c>
      <c r="AT129" s="2" t="s">
        <v>1749</v>
      </c>
      <c r="AU129" s="1" t="s">
        <v>1749</v>
      </c>
      <c r="AV129" s="1" t="s">
        <v>1749</v>
      </c>
      <c r="AW129" s="1" t="s">
        <v>1749</v>
      </c>
      <c r="AX129" s="1" t="s">
        <v>1749</v>
      </c>
      <c r="AY129" s="1" t="s">
        <v>1749</v>
      </c>
      <c r="AZ129" s="1" t="s">
        <v>1749</v>
      </c>
      <c r="BA129" s="1" t="s">
        <v>1749</v>
      </c>
      <c r="BB129" s="1" t="s">
        <v>1749</v>
      </c>
      <c r="BC129" s="1" t="s">
        <v>1749</v>
      </c>
      <c r="BD129" s="1" t="s">
        <v>1749</v>
      </c>
      <c r="BE129" t="s">
        <v>1749</v>
      </c>
    </row>
    <row r="130" spans="1:57" ht="17.149999999999999" customHeight="1">
      <c r="A130" s="2">
        <v>129</v>
      </c>
      <c r="B130" s="1" t="s">
        <v>1219</v>
      </c>
      <c r="C130" s="1" t="s">
        <v>26726</v>
      </c>
      <c r="D130" s="14" t="s">
        <v>26727</v>
      </c>
      <c r="E130" s="1" t="s">
        <v>26726</v>
      </c>
      <c r="F130" s="1" t="s">
        <v>26726</v>
      </c>
      <c r="G130" s="1" t="s">
        <v>26728</v>
      </c>
      <c r="H130" s="1"/>
      <c r="I130" s="1" t="s">
        <v>2703</v>
      </c>
      <c r="J130" s="1" t="s">
        <v>26729</v>
      </c>
      <c r="K130" s="1" t="s">
        <v>26730</v>
      </c>
      <c r="L130" s="1" t="s">
        <v>26731</v>
      </c>
      <c r="M130" s="1" t="s">
        <v>209</v>
      </c>
      <c r="N130" s="1" t="s">
        <v>1462</v>
      </c>
      <c r="O130" s="1" t="s">
        <v>1228</v>
      </c>
      <c r="P130" s="1" t="s">
        <v>2126</v>
      </c>
      <c r="Q130" s="1" t="s">
        <v>26731</v>
      </c>
      <c r="R130" s="1" t="s">
        <v>130</v>
      </c>
      <c r="S130" s="1" t="s">
        <v>1231</v>
      </c>
      <c r="T130" s="1" t="s">
        <v>26732</v>
      </c>
      <c r="U130" s="2" t="s">
        <v>26733</v>
      </c>
      <c r="V130" s="1">
        <v>42</v>
      </c>
      <c r="W130" s="1" t="s">
        <v>1324</v>
      </c>
      <c r="X130" s="1" t="s">
        <v>1325</v>
      </c>
      <c r="Y130" s="1" t="s">
        <v>26507</v>
      </c>
      <c r="Z130" s="1" t="s">
        <v>26726</v>
      </c>
      <c r="AA130" s="1" t="s">
        <v>26734</v>
      </c>
      <c r="AB130" s="1" t="s">
        <v>26735</v>
      </c>
      <c r="AC130" s="2"/>
      <c r="AD130" s="1">
        <v>42</v>
      </c>
      <c r="AE130" s="1" t="s">
        <v>26724</v>
      </c>
      <c r="AF130" s="1" t="s">
        <v>6465</v>
      </c>
      <c r="AG130" s="1" t="s">
        <v>25953</v>
      </c>
      <c r="AH130" s="1" t="s">
        <v>26736</v>
      </c>
      <c r="AI130" s="1" t="s">
        <v>1749</v>
      </c>
      <c r="AJ130" s="1" t="s">
        <v>1749</v>
      </c>
      <c r="AK130" s="2" t="s">
        <v>1749</v>
      </c>
      <c r="AL130" s="1" t="s">
        <v>1749</v>
      </c>
      <c r="AM130" s="1" t="s">
        <v>1749</v>
      </c>
      <c r="AN130" s="1" t="s">
        <v>1749</v>
      </c>
      <c r="AO130" s="1" t="s">
        <v>1749</v>
      </c>
      <c r="AP130" s="1" t="s">
        <v>1749</v>
      </c>
      <c r="AQ130" s="2" t="s">
        <v>1749</v>
      </c>
      <c r="AR130" s="2" t="s">
        <v>1749</v>
      </c>
      <c r="AS130" s="2" t="s">
        <v>1749</v>
      </c>
      <c r="AT130" s="2" t="s">
        <v>1749</v>
      </c>
      <c r="AU130" s="1" t="s">
        <v>1749</v>
      </c>
      <c r="AV130" s="1" t="s">
        <v>1749</v>
      </c>
      <c r="AW130" s="1" t="s">
        <v>1749</v>
      </c>
      <c r="AX130" s="1" t="s">
        <v>1749</v>
      </c>
      <c r="AY130" s="1" t="s">
        <v>1749</v>
      </c>
      <c r="AZ130" s="1" t="s">
        <v>1749</v>
      </c>
      <c r="BA130" s="1" t="s">
        <v>1749</v>
      </c>
      <c r="BB130" s="1" t="s">
        <v>1749</v>
      </c>
      <c r="BC130" s="1" t="s">
        <v>1749</v>
      </c>
      <c r="BD130" s="1" t="s">
        <v>1749</v>
      </c>
      <c r="BE130" t="s">
        <v>1749</v>
      </c>
    </row>
    <row r="131" spans="1:57" ht="17.149999999999999" customHeight="1">
      <c r="A131" s="2">
        <v>130</v>
      </c>
      <c r="B131" s="1" t="s">
        <v>1219</v>
      </c>
      <c r="C131" s="1" t="s">
        <v>19387</v>
      </c>
      <c r="D131" s="14" t="s">
        <v>19388</v>
      </c>
      <c r="E131" s="1" t="s">
        <v>26498</v>
      </c>
      <c r="F131" s="1" t="s">
        <v>26499</v>
      </c>
      <c r="G131" s="1" t="s">
        <v>19391</v>
      </c>
      <c r="H131" s="1" t="s">
        <v>19392</v>
      </c>
      <c r="I131" s="1" t="s">
        <v>1937</v>
      </c>
      <c r="J131" s="1" t="s">
        <v>19393</v>
      </c>
      <c r="K131" s="1" t="s">
        <v>19394</v>
      </c>
      <c r="L131" s="1" t="s">
        <v>26737</v>
      </c>
      <c r="M131" s="1" t="s">
        <v>277</v>
      </c>
      <c r="N131" s="1"/>
      <c r="O131" s="1" t="s">
        <v>1228</v>
      </c>
      <c r="P131" s="1" t="s">
        <v>2126</v>
      </c>
      <c r="Q131" s="1" t="s">
        <v>26737</v>
      </c>
      <c r="R131" s="1" t="s">
        <v>130</v>
      </c>
      <c r="S131" s="1" t="s">
        <v>1231</v>
      </c>
      <c r="T131" s="1" t="s">
        <v>26738</v>
      </c>
      <c r="U131" s="2" t="s">
        <v>26690</v>
      </c>
      <c r="V131" s="1">
        <v>803</v>
      </c>
      <c r="W131" s="1" t="s">
        <v>1324</v>
      </c>
      <c r="X131" s="1" t="s">
        <v>1325</v>
      </c>
      <c r="Y131" s="1" t="s">
        <v>26507</v>
      </c>
      <c r="Z131" s="1" t="s">
        <v>19387</v>
      </c>
      <c r="AA131" s="1" t="s">
        <v>26739</v>
      </c>
      <c r="AB131" s="1" t="s">
        <v>26740</v>
      </c>
      <c r="AC131" s="2"/>
      <c r="AD131" s="1">
        <v>803</v>
      </c>
      <c r="AE131" s="1" t="s">
        <v>26741</v>
      </c>
      <c r="AF131" s="1" t="s">
        <v>6465</v>
      </c>
      <c r="AG131" s="1" t="s">
        <v>25953</v>
      </c>
      <c r="AH131" s="1" t="s">
        <v>26742</v>
      </c>
      <c r="AI131" s="1" t="s">
        <v>1749</v>
      </c>
      <c r="AJ131" s="1" t="s">
        <v>1749</v>
      </c>
      <c r="AK131" s="1" t="s">
        <v>1749</v>
      </c>
      <c r="AL131" s="1" t="s">
        <v>1749</v>
      </c>
      <c r="AM131" s="1" t="s">
        <v>1749</v>
      </c>
      <c r="AN131" s="1" t="s">
        <v>1749</v>
      </c>
      <c r="AO131" s="1" t="s">
        <v>1749</v>
      </c>
      <c r="AP131" s="1" t="s">
        <v>1749</v>
      </c>
      <c r="AQ131" s="1" t="s">
        <v>1749</v>
      </c>
      <c r="AR131" s="1" t="s">
        <v>1749</v>
      </c>
      <c r="AS131" s="1" t="s">
        <v>1749</v>
      </c>
      <c r="AT131" s="1" t="s">
        <v>1749</v>
      </c>
      <c r="AU131" s="1" t="s">
        <v>1749</v>
      </c>
      <c r="AV131" s="1" t="s">
        <v>1749</v>
      </c>
      <c r="AW131" s="1" t="s">
        <v>1749</v>
      </c>
      <c r="AX131" s="1" t="s">
        <v>1749</v>
      </c>
      <c r="AY131" s="1" t="s">
        <v>26513</v>
      </c>
      <c r="AZ131" s="1" t="s">
        <v>26514</v>
      </c>
      <c r="BA131" s="1" t="s">
        <v>1324</v>
      </c>
      <c r="BB131" s="1" t="s">
        <v>1325</v>
      </c>
      <c r="BC131" s="1" t="s">
        <v>26507</v>
      </c>
      <c r="BD131" s="1" t="s">
        <v>26515</v>
      </c>
    </row>
    <row r="132" spans="1:57" ht="17.149999999999999" customHeight="1">
      <c r="A132" s="2">
        <v>131</v>
      </c>
      <c r="B132" s="1" t="s">
        <v>1219</v>
      </c>
      <c r="C132" s="1" t="s">
        <v>19387</v>
      </c>
      <c r="D132" s="14" t="s">
        <v>19388</v>
      </c>
      <c r="E132" s="1" t="s">
        <v>26498</v>
      </c>
      <c r="F132" s="1" t="s">
        <v>26499</v>
      </c>
      <c r="G132" s="1" t="s">
        <v>19391</v>
      </c>
      <c r="H132" s="1" t="s">
        <v>19392</v>
      </c>
      <c r="I132" s="1" t="s">
        <v>1937</v>
      </c>
      <c r="J132" s="1" t="s">
        <v>19393</v>
      </c>
      <c r="K132" s="1" t="s">
        <v>19394</v>
      </c>
      <c r="L132" s="1" t="s">
        <v>26743</v>
      </c>
      <c r="M132" s="1" t="s">
        <v>277</v>
      </c>
      <c r="N132" s="1"/>
      <c r="O132" s="1" t="s">
        <v>1228</v>
      </c>
      <c r="P132" s="1" t="s">
        <v>2126</v>
      </c>
      <c r="Q132" s="1" t="s">
        <v>26743</v>
      </c>
      <c r="R132" s="1" t="s">
        <v>130</v>
      </c>
      <c r="S132" s="1" t="s">
        <v>1231</v>
      </c>
      <c r="T132" s="1" t="s">
        <v>26744</v>
      </c>
      <c r="U132" s="2" t="s">
        <v>26745</v>
      </c>
      <c r="V132" s="1">
        <v>407</v>
      </c>
      <c r="W132" s="1" t="s">
        <v>1324</v>
      </c>
      <c r="X132" s="1" t="s">
        <v>1325</v>
      </c>
      <c r="Y132" s="1" t="s">
        <v>26507</v>
      </c>
      <c r="Z132" s="1" t="s">
        <v>19387</v>
      </c>
      <c r="AA132" s="1" t="s">
        <v>26746</v>
      </c>
      <c r="AB132" s="1" t="s">
        <v>26747</v>
      </c>
      <c r="AC132" s="2"/>
      <c r="AD132" s="1">
        <v>407</v>
      </c>
      <c r="AE132" s="1" t="s">
        <v>26741</v>
      </c>
      <c r="AF132" s="1" t="s">
        <v>6465</v>
      </c>
      <c r="AG132" s="1" t="s">
        <v>25953</v>
      </c>
      <c r="AH132" s="1" t="s">
        <v>26742</v>
      </c>
      <c r="AI132" s="1" t="s">
        <v>1749</v>
      </c>
      <c r="AJ132" s="1" t="s">
        <v>1749</v>
      </c>
      <c r="AK132" s="1" t="s">
        <v>1749</v>
      </c>
      <c r="AL132" s="1" t="s">
        <v>1749</v>
      </c>
      <c r="AM132" s="1" t="s">
        <v>1749</v>
      </c>
      <c r="AN132" s="1" t="s">
        <v>1749</v>
      </c>
      <c r="AO132" s="1" t="s">
        <v>1749</v>
      </c>
      <c r="AP132" s="1" t="s">
        <v>1749</v>
      </c>
      <c r="AQ132" s="1" t="s">
        <v>1749</v>
      </c>
      <c r="AR132" s="1" t="s">
        <v>1749</v>
      </c>
      <c r="AS132" s="1" t="s">
        <v>1749</v>
      </c>
      <c r="AT132" s="1" t="s">
        <v>1749</v>
      </c>
      <c r="AU132" s="1" t="s">
        <v>1749</v>
      </c>
      <c r="AV132" s="1" t="s">
        <v>1749</v>
      </c>
      <c r="AW132" s="1" t="s">
        <v>1749</v>
      </c>
      <c r="AX132" s="1" t="s">
        <v>1749</v>
      </c>
      <c r="AY132" s="1" t="s">
        <v>26513</v>
      </c>
      <c r="AZ132" s="1" t="s">
        <v>26514</v>
      </c>
      <c r="BA132" s="1" t="s">
        <v>1324</v>
      </c>
      <c r="BB132" s="1" t="s">
        <v>1325</v>
      </c>
      <c r="BC132" s="1" t="s">
        <v>26507</v>
      </c>
      <c r="BD132" s="1" t="s">
        <v>26515</v>
      </c>
    </row>
    <row r="133" spans="1:57" ht="17.149999999999999" customHeight="1">
      <c r="A133" s="2">
        <v>132</v>
      </c>
      <c r="B133" s="1" t="s">
        <v>1219</v>
      </c>
      <c r="C133" s="1" t="s">
        <v>26748</v>
      </c>
      <c r="D133" s="14" t="s">
        <v>26749</v>
      </c>
      <c r="E133" s="1" t="s">
        <v>26750</v>
      </c>
      <c r="F133" s="1" t="s">
        <v>26751</v>
      </c>
      <c r="G133" s="1" t="s">
        <v>26752</v>
      </c>
      <c r="H133" s="1" t="s">
        <v>2204</v>
      </c>
      <c r="I133" s="1" t="s">
        <v>1483</v>
      </c>
      <c r="J133" s="1" t="s">
        <v>26753</v>
      </c>
      <c r="K133" s="1" t="s">
        <v>26754</v>
      </c>
      <c r="L133" s="1" t="s">
        <v>26755</v>
      </c>
      <c r="M133" s="1" t="s">
        <v>209</v>
      </c>
      <c r="N133" s="1" t="s">
        <v>1228</v>
      </c>
      <c r="O133" s="1" t="s">
        <v>1228</v>
      </c>
      <c r="P133" s="1" t="s">
        <v>2126</v>
      </c>
      <c r="Q133" s="1" t="s">
        <v>26755</v>
      </c>
      <c r="R133" s="1" t="s">
        <v>130</v>
      </c>
      <c r="S133" s="1" t="s">
        <v>1231</v>
      </c>
      <c r="T133" s="1" t="s">
        <v>26756</v>
      </c>
      <c r="U133" s="2" t="s">
        <v>26757</v>
      </c>
      <c r="V133" s="1">
        <v>117</v>
      </c>
      <c r="W133" s="1" t="s">
        <v>1324</v>
      </c>
      <c r="X133" s="1" t="s">
        <v>1325</v>
      </c>
      <c r="Y133" s="1" t="s">
        <v>26507</v>
      </c>
      <c r="Z133" s="1" t="s">
        <v>26748</v>
      </c>
      <c r="AA133" s="1" t="s">
        <v>26758</v>
      </c>
      <c r="AB133" s="1" t="s">
        <v>26759</v>
      </c>
      <c r="AC133" s="2"/>
      <c r="AD133" s="1">
        <v>117</v>
      </c>
      <c r="AE133" s="1" t="s">
        <v>26760</v>
      </c>
      <c r="AF133" s="1" t="s">
        <v>26761</v>
      </c>
      <c r="AG133" s="1" t="s">
        <v>25953</v>
      </c>
      <c r="AH133" s="1" t="s">
        <v>26762</v>
      </c>
      <c r="AI133" s="1" t="s">
        <v>1749</v>
      </c>
      <c r="AJ133" s="1" t="s">
        <v>1749</v>
      </c>
      <c r="AK133" s="2" t="s">
        <v>1749</v>
      </c>
      <c r="AL133" s="1" t="s">
        <v>1749</v>
      </c>
      <c r="AM133" s="1" t="s">
        <v>1749</v>
      </c>
      <c r="AN133" s="1" t="s">
        <v>1749</v>
      </c>
      <c r="AO133" s="1" t="s">
        <v>1749</v>
      </c>
      <c r="AP133" s="1" t="s">
        <v>1749</v>
      </c>
      <c r="AQ133" s="2" t="s">
        <v>1749</v>
      </c>
      <c r="AR133" s="2" t="s">
        <v>1749</v>
      </c>
      <c r="AS133" s="2" t="s">
        <v>1749</v>
      </c>
      <c r="AT133" s="2" t="s">
        <v>1749</v>
      </c>
      <c r="AU133" s="1" t="s">
        <v>1749</v>
      </c>
      <c r="AV133" s="1" t="s">
        <v>1749</v>
      </c>
      <c r="AW133" s="1" t="s">
        <v>1749</v>
      </c>
      <c r="AX133" s="1" t="s">
        <v>1749</v>
      </c>
      <c r="AY133" s="1" t="s">
        <v>1749</v>
      </c>
      <c r="AZ133" s="1" t="s">
        <v>1749</v>
      </c>
      <c r="BA133" s="1" t="s">
        <v>1749</v>
      </c>
      <c r="BB133" s="1" t="s">
        <v>1749</v>
      </c>
      <c r="BC133" s="1" t="s">
        <v>1749</v>
      </c>
      <c r="BD133" s="1" t="s">
        <v>1749</v>
      </c>
      <c r="BE133" t="s">
        <v>1749</v>
      </c>
    </row>
    <row r="134" spans="1:57" ht="17.149999999999999" customHeight="1">
      <c r="A134" s="2">
        <v>133</v>
      </c>
      <c r="B134" s="1" t="s">
        <v>13628</v>
      </c>
      <c r="C134" s="1" t="s">
        <v>546</v>
      </c>
      <c r="D134" s="14" t="s">
        <v>13673</v>
      </c>
      <c r="E134" s="1" t="s">
        <v>546</v>
      </c>
      <c r="F134" s="1" t="s">
        <v>13674</v>
      </c>
      <c r="G134" s="1" t="s">
        <v>13675</v>
      </c>
      <c r="H134" s="1" t="s">
        <v>13676</v>
      </c>
      <c r="I134" s="1" t="s">
        <v>1483</v>
      </c>
      <c r="J134" s="1" t="s">
        <v>13677</v>
      </c>
      <c r="K134" s="1" t="s">
        <v>13678</v>
      </c>
      <c r="L134" s="1" t="s">
        <v>545</v>
      </c>
      <c r="M134" s="1" t="s">
        <v>209</v>
      </c>
      <c r="N134" s="1" t="s">
        <v>1228</v>
      </c>
      <c r="O134" s="1" t="s">
        <v>1229</v>
      </c>
      <c r="P134" s="1" t="s">
        <v>1230</v>
      </c>
      <c r="Q134" s="1" t="s">
        <v>545</v>
      </c>
      <c r="R134" s="1" t="s">
        <v>130</v>
      </c>
      <c r="S134" s="1" t="s">
        <v>1293</v>
      </c>
      <c r="T134" s="1" t="s">
        <v>1311</v>
      </c>
      <c r="U134" s="2" t="s">
        <v>453</v>
      </c>
      <c r="V134" s="1">
        <v>660995</v>
      </c>
      <c r="W134" s="1" t="s">
        <v>1234</v>
      </c>
      <c r="X134" s="1" t="s">
        <v>1235</v>
      </c>
      <c r="Y134" s="1" t="s">
        <v>13679</v>
      </c>
      <c r="Z134" s="1" t="s">
        <v>26763</v>
      </c>
      <c r="AA134" s="1" t="s">
        <v>1237</v>
      </c>
      <c r="AB134" s="1" t="s">
        <v>13681</v>
      </c>
      <c r="AC134" s="2" t="s">
        <v>13682</v>
      </c>
      <c r="AD134" s="1">
        <v>978831</v>
      </c>
      <c r="AE134" s="1" t="s">
        <v>13683</v>
      </c>
      <c r="AF134" s="1" t="s">
        <v>13684</v>
      </c>
      <c r="AG134" s="1" t="s">
        <v>819</v>
      </c>
      <c r="AH134" s="1" t="s">
        <v>13685</v>
      </c>
      <c r="AI134" s="1" t="s">
        <v>1244</v>
      </c>
      <c r="AJ134" s="1" t="s">
        <v>543</v>
      </c>
      <c r="AK134" s="1" t="s">
        <v>1314</v>
      </c>
      <c r="AL134" s="1">
        <v>4665</v>
      </c>
      <c r="AM134" s="1" t="s">
        <v>13686</v>
      </c>
      <c r="AN134" s="1" t="s">
        <v>1316</v>
      </c>
      <c r="AO134" s="1" t="s">
        <v>1317</v>
      </c>
      <c r="AP134" s="1" t="s">
        <v>13687</v>
      </c>
      <c r="AQ134" s="1" t="s">
        <v>13688</v>
      </c>
      <c r="AR134" s="1">
        <v>739409</v>
      </c>
      <c r="AS134" s="1">
        <v>78414</v>
      </c>
      <c r="AT134" s="1">
        <v>0</v>
      </c>
      <c r="AU134" s="1">
        <v>660995</v>
      </c>
      <c r="AV134" s="1" t="s">
        <v>1237</v>
      </c>
      <c r="AW134" s="1" t="s">
        <v>1250</v>
      </c>
      <c r="AX134" s="1" t="s">
        <v>13689</v>
      </c>
      <c r="AY134" s="1" t="s">
        <v>1749</v>
      </c>
      <c r="AZ134" s="1" t="s">
        <v>1749</v>
      </c>
      <c r="BA134" s="1" t="s">
        <v>1749</v>
      </c>
      <c r="BB134" s="1" t="s">
        <v>1749</v>
      </c>
      <c r="BC134" s="1" t="s">
        <v>1749</v>
      </c>
      <c r="BD134" s="1" t="s">
        <v>1749</v>
      </c>
      <c r="BE134" t="s">
        <v>1749</v>
      </c>
    </row>
    <row r="135" spans="1:57" ht="17.149999999999999" customHeight="1">
      <c r="A135" s="2">
        <v>134</v>
      </c>
      <c r="B135" s="1" t="s">
        <v>1219</v>
      </c>
      <c r="C135" s="1" t="s">
        <v>26057</v>
      </c>
      <c r="D135" s="14" t="s">
        <v>26616</v>
      </c>
      <c r="E135" s="1" t="s">
        <v>26057</v>
      </c>
      <c r="F135" s="1" t="s">
        <v>7117</v>
      </c>
      <c r="G135" s="1" t="s">
        <v>26619</v>
      </c>
      <c r="H135" s="1" t="s">
        <v>26620</v>
      </c>
      <c r="I135" s="1" t="s">
        <v>1736</v>
      </c>
      <c r="J135" s="1" t="s">
        <v>26621</v>
      </c>
      <c r="K135" s="1" t="s">
        <v>26622</v>
      </c>
      <c r="L135" s="1" t="s">
        <v>26764</v>
      </c>
      <c r="M135" s="1" t="s">
        <v>277</v>
      </c>
      <c r="N135" s="1"/>
      <c r="O135" s="1" t="s">
        <v>1228</v>
      </c>
      <c r="P135" s="1" t="s">
        <v>2126</v>
      </c>
      <c r="Q135" s="1" t="s">
        <v>26765</v>
      </c>
      <c r="R135" s="1" t="s">
        <v>130</v>
      </c>
      <c r="S135" s="1" t="s">
        <v>1293</v>
      </c>
      <c r="T135" s="1" t="s">
        <v>15510</v>
      </c>
      <c r="U135" s="2" t="s">
        <v>26766</v>
      </c>
      <c r="V135" s="1">
        <v>211</v>
      </c>
      <c r="W135" s="1" t="s">
        <v>2130</v>
      </c>
      <c r="X135" s="1" t="s">
        <v>2130</v>
      </c>
      <c r="Y135" s="1" t="s">
        <v>26507</v>
      </c>
      <c r="Z135" s="1" t="s">
        <v>2054</v>
      </c>
      <c r="AA135" s="1" t="s">
        <v>26767</v>
      </c>
      <c r="AB135" s="1"/>
      <c r="AC135" s="2"/>
      <c r="AD135" s="1">
        <v>211</v>
      </c>
      <c r="AE135" s="1" t="s">
        <v>26768</v>
      </c>
      <c r="AF135" s="1" t="s">
        <v>26769</v>
      </c>
      <c r="AG135" s="1" t="s">
        <v>25953</v>
      </c>
      <c r="AH135" s="1" t="s">
        <v>26770</v>
      </c>
      <c r="AI135" s="1" t="s">
        <v>1749</v>
      </c>
      <c r="AJ135" s="1" t="s">
        <v>1749</v>
      </c>
      <c r="AK135" s="1" t="s">
        <v>1749</v>
      </c>
      <c r="AL135" s="1" t="s">
        <v>1749</v>
      </c>
      <c r="AM135" s="1" t="s">
        <v>1749</v>
      </c>
      <c r="AN135" s="1" t="s">
        <v>1749</v>
      </c>
      <c r="AO135" s="1" t="s">
        <v>1749</v>
      </c>
      <c r="AP135" s="1" t="s">
        <v>1749</v>
      </c>
      <c r="AQ135" s="1" t="s">
        <v>1749</v>
      </c>
      <c r="AR135" s="1" t="s">
        <v>1749</v>
      </c>
      <c r="AS135" s="1" t="s">
        <v>1749</v>
      </c>
      <c r="AT135" s="1" t="s">
        <v>1749</v>
      </c>
      <c r="AU135" s="1" t="s">
        <v>1749</v>
      </c>
      <c r="AV135" s="1" t="s">
        <v>1749</v>
      </c>
      <c r="AW135" s="1" t="s">
        <v>1749</v>
      </c>
      <c r="AX135" s="1" t="s">
        <v>1749</v>
      </c>
      <c r="AY135" s="1" t="s">
        <v>26764</v>
      </c>
      <c r="AZ135" s="1" t="s">
        <v>26771</v>
      </c>
      <c r="BA135" s="1" t="s">
        <v>1324</v>
      </c>
      <c r="BB135" s="1" t="s">
        <v>1325</v>
      </c>
      <c r="BC135" s="1" t="s">
        <v>26507</v>
      </c>
      <c r="BD135" s="1" t="s">
        <v>26767</v>
      </c>
    </row>
    <row r="136" spans="1:57" ht="17.149999999999999" customHeight="1">
      <c r="A136" s="2">
        <v>135</v>
      </c>
      <c r="B136" s="1" t="s">
        <v>1219</v>
      </c>
      <c r="C136" s="1" t="s">
        <v>26057</v>
      </c>
      <c r="D136" s="14" t="s">
        <v>26616</v>
      </c>
      <c r="E136" s="1" t="s">
        <v>26772</v>
      </c>
      <c r="F136" s="1" t="s">
        <v>26772</v>
      </c>
      <c r="G136" s="1" t="s">
        <v>26619</v>
      </c>
      <c r="H136" s="1" t="s">
        <v>26620</v>
      </c>
      <c r="I136" s="1" t="s">
        <v>1736</v>
      </c>
      <c r="J136" s="1" t="s">
        <v>26621</v>
      </c>
      <c r="K136" s="1" t="s">
        <v>26622</v>
      </c>
      <c r="L136" s="1" t="s">
        <v>26773</v>
      </c>
      <c r="M136" s="1" t="s">
        <v>209</v>
      </c>
      <c r="N136" s="1" t="s">
        <v>1462</v>
      </c>
      <c r="O136" s="1" t="s">
        <v>1228</v>
      </c>
      <c r="P136" s="1" t="s">
        <v>2126</v>
      </c>
      <c r="Q136" s="1" t="s">
        <v>26773</v>
      </c>
      <c r="R136" s="1" t="s">
        <v>130</v>
      </c>
      <c r="S136" s="1" t="s">
        <v>1293</v>
      </c>
      <c r="T136" s="1" t="s">
        <v>7262</v>
      </c>
      <c r="U136" s="2" t="s">
        <v>26774</v>
      </c>
      <c r="V136" s="1">
        <v>91</v>
      </c>
      <c r="W136" s="1" t="s">
        <v>13080</v>
      </c>
      <c r="X136" s="1" t="s">
        <v>13081</v>
      </c>
      <c r="Y136" s="1" t="s">
        <v>13082</v>
      </c>
      <c r="Z136" s="1" t="s">
        <v>2054</v>
      </c>
      <c r="AA136" s="1" t="s">
        <v>26775</v>
      </c>
      <c r="AB136" s="1"/>
      <c r="AC136" s="2"/>
      <c r="AD136" s="1">
        <v>91</v>
      </c>
      <c r="AE136" s="1" t="s">
        <v>26776</v>
      </c>
      <c r="AF136" s="1" t="s">
        <v>4926</v>
      </c>
      <c r="AG136" s="1" t="s">
        <v>25953</v>
      </c>
      <c r="AH136" s="1" t="s">
        <v>26777</v>
      </c>
      <c r="AI136" s="1" t="s">
        <v>1749</v>
      </c>
      <c r="AJ136" s="1" t="s">
        <v>1749</v>
      </c>
      <c r="AK136" s="1" t="s">
        <v>1749</v>
      </c>
      <c r="AL136" s="1" t="s">
        <v>1749</v>
      </c>
      <c r="AM136" s="1" t="s">
        <v>1749</v>
      </c>
      <c r="AN136" s="1" t="s">
        <v>1749</v>
      </c>
      <c r="AO136" s="1" t="s">
        <v>1749</v>
      </c>
      <c r="AP136" s="1" t="s">
        <v>1749</v>
      </c>
      <c r="AQ136" s="1" t="s">
        <v>1749</v>
      </c>
      <c r="AR136" s="1" t="s">
        <v>1749</v>
      </c>
      <c r="AS136" s="1" t="s">
        <v>1749</v>
      </c>
      <c r="AT136" s="1" t="s">
        <v>1749</v>
      </c>
      <c r="AU136" s="1" t="s">
        <v>1749</v>
      </c>
      <c r="AV136" s="1" t="s">
        <v>1749</v>
      </c>
      <c r="AW136" s="1" t="s">
        <v>1749</v>
      </c>
      <c r="AX136" s="1" t="s">
        <v>1749</v>
      </c>
      <c r="AY136" s="1" t="s">
        <v>1749</v>
      </c>
      <c r="AZ136" s="1" t="s">
        <v>1749</v>
      </c>
      <c r="BA136" s="1" t="s">
        <v>1749</v>
      </c>
      <c r="BB136" s="1" t="s">
        <v>1749</v>
      </c>
      <c r="BC136" s="1" t="s">
        <v>1749</v>
      </c>
      <c r="BD136" s="1" t="s">
        <v>1749</v>
      </c>
      <c r="BE136" t="s">
        <v>1749</v>
      </c>
    </row>
    <row r="137" spans="1:57" ht="17.149999999999999" customHeight="1">
      <c r="A137" s="2">
        <v>136</v>
      </c>
      <c r="B137" s="1" t="s">
        <v>1219</v>
      </c>
      <c r="C137" s="1" t="s">
        <v>26057</v>
      </c>
      <c r="D137" s="14" t="s">
        <v>26616</v>
      </c>
      <c r="E137" s="1" t="s">
        <v>26778</v>
      </c>
      <c r="F137" s="1" t="s">
        <v>26778</v>
      </c>
      <c r="G137" s="1" t="s">
        <v>26619</v>
      </c>
      <c r="H137" s="1" t="s">
        <v>26620</v>
      </c>
      <c r="I137" s="1" t="s">
        <v>1736</v>
      </c>
      <c r="J137" s="1" t="s">
        <v>26621</v>
      </c>
      <c r="K137" s="1" t="s">
        <v>26622</v>
      </c>
      <c r="L137" s="1" t="s">
        <v>26779</v>
      </c>
      <c r="M137" s="1" t="s">
        <v>209</v>
      </c>
      <c r="N137" s="1" t="s">
        <v>1462</v>
      </c>
      <c r="O137" s="1" t="s">
        <v>1228</v>
      </c>
      <c r="P137" s="1" t="s">
        <v>2126</v>
      </c>
      <c r="Q137" s="1" t="s">
        <v>26779</v>
      </c>
      <c r="R137" s="1" t="s">
        <v>130</v>
      </c>
      <c r="S137" s="1" t="s">
        <v>1293</v>
      </c>
      <c r="T137" s="1" t="s">
        <v>26780</v>
      </c>
      <c r="U137" s="2" t="s">
        <v>26781</v>
      </c>
      <c r="V137" s="1">
        <v>80</v>
      </c>
      <c r="W137" s="1" t="s">
        <v>13080</v>
      </c>
      <c r="X137" s="1" t="s">
        <v>13081</v>
      </c>
      <c r="Y137" s="1" t="s">
        <v>13082</v>
      </c>
      <c r="Z137" s="1" t="s">
        <v>2054</v>
      </c>
      <c r="AA137" s="1" t="s">
        <v>26782</v>
      </c>
      <c r="AB137" s="1"/>
      <c r="AC137" s="2"/>
      <c r="AD137" s="1">
        <v>80</v>
      </c>
      <c r="AE137" s="1" t="s">
        <v>26776</v>
      </c>
      <c r="AF137" s="1" t="s">
        <v>4926</v>
      </c>
      <c r="AG137" s="1" t="s">
        <v>25953</v>
      </c>
      <c r="AH137" s="1" t="s">
        <v>26783</v>
      </c>
      <c r="AI137" s="1" t="s">
        <v>1749</v>
      </c>
      <c r="AJ137" s="1" t="s">
        <v>1749</v>
      </c>
      <c r="AK137" s="1" t="s">
        <v>1749</v>
      </c>
      <c r="AL137" s="1" t="s">
        <v>1749</v>
      </c>
      <c r="AM137" s="1" t="s">
        <v>1749</v>
      </c>
      <c r="AN137" s="1" t="s">
        <v>1749</v>
      </c>
      <c r="AO137" s="1" t="s">
        <v>1749</v>
      </c>
      <c r="AP137" s="1" t="s">
        <v>1749</v>
      </c>
      <c r="AQ137" s="1" t="s">
        <v>1749</v>
      </c>
      <c r="AR137" s="1" t="s">
        <v>1749</v>
      </c>
      <c r="AS137" s="1" t="s">
        <v>1749</v>
      </c>
      <c r="AT137" s="1" t="s">
        <v>1749</v>
      </c>
      <c r="AU137" s="1" t="s">
        <v>1749</v>
      </c>
      <c r="AV137" s="1" t="s">
        <v>1749</v>
      </c>
      <c r="AW137" s="1" t="s">
        <v>1749</v>
      </c>
      <c r="AX137" s="1" t="s">
        <v>1749</v>
      </c>
      <c r="AY137" s="1" t="s">
        <v>1749</v>
      </c>
      <c r="AZ137" s="1" t="s">
        <v>1749</v>
      </c>
      <c r="BA137" s="1" t="s">
        <v>1749</v>
      </c>
      <c r="BB137" s="1" t="s">
        <v>1749</v>
      </c>
      <c r="BC137" s="1" t="s">
        <v>1749</v>
      </c>
      <c r="BD137" s="1" t="s">
        <v>1749</v>
      </c>
      <c r="BE137" t="s">
        <v>1749</v>
      </c>
    </row>
    <row r="138" spans="1:57" ht="17.149999999999999" customHeight="1">
      <c r="A138" s="2">
        <v>137</v>
      </c>
      <c r="B138" s="1" t="s">
        <v>1219</v>
      </c>
      <c r="C138" s="1" t="s">
        <v>26057</v>
      </c>
      <c r="D138" s="14" t="s">
        <v>26616</v>
      </c>
      <c r="E138" s="1" t="s">
        <v>26784</v>
      </c>
      <c r="F138" s="1" t="s">
        <v>26784</v>
      </c>
      <c r="G138" s="1" t="s">
        <v>26619</v>
      </c>
      <c r="H138" s="1" t="s">
        <v>26620</v>
      </c>
      <c r="I138" s="1" t="s">
        <v>1736</v>
      </c>
      <c r="J138" s="1" t="s">
        <v>26621</v>
      </c>
      <c r="K138" s="1" t="s">
        <v>26622</v>
      </c>
      <c r="L138" s="1" t="s">
        <v>26785</v>
      </c>
      <c r="M138" s="1" t="s">
        <v>209</v>
      </c>
      <c r="N138" s="1" t="s">
        <v>1462</v>
      </c>
      <c r="O138" s="1" t="s">
        <v>1228</v>
      </c>
      <c r="P138" s="1" t="s">
        <v>2126</v>
      </c>
      <c r="Q138" s="1" t="s">
        <v>26785</v>
      </c>
      <c r="R138" s="1" t="s">
        <v>130</v>
      </c>
      <c r="S138" s="1" t="s">
        <v>1293</v>
      </c>
      <c r="T138" s="1" t="s">
        <v>26786</v>
      </c>
      <c r="U138" s="2" t="s">
        <v>26787</v>
      </c>
      <c r="V138" s="1">
        <v>88</v>
      </c>
      <c r="W138" s="1" t="s">
        <v>13080</v>
      </c>
      <c r="X138" s="1" t="s">
        <v>13081</v>
      </c>
      <c r="Y138" s="1" t="s">
        <v>13082</v>
      </c>
      <c r="Z138" s="1" t="s">
        <v>2054</v>
      </c>
      <c r="AA138" s="1" t="s">
        <v>26788</v>
      </c>
      <c r="AB138" s="1"/>
      <c r="AC138" s="2"/>
      <c r="AD138" s="1">
        <v>88</v>
      </c>
      <c r="AE138" s="1" t="s">
        <v>26776</v>
      </c>
      <c r="AF138" s="1" t="s">
        <v>4926</v>
      </c>
      <c r="AG138" s="1" t="s">
        <v>25953</v>
      </c>
      <c r="AH138" s="1" t="s">
        <v>26789</v>
      </c>
      <c r="AI138" s="1" t="s">
        <v>1749</v>
      </c>
      <c r="AJ138" s="1" t="s">
        <v>1749</v>
      </c>
      <c r="AK138" s="1" t="s">
        <v>1749</v>
      </c>
      <c r="AL138" s="1" t="s">
        <v>1749</v>
      </c>
      <c r="AM138" s="1" t="s">
        <v>1749</v>
      </c>
      <c r="AN138" s="1" t="s">
        <v>1749</v>
      </c>
      <c r="AO138" s="1" t="s">
        <v>1749</v>
      </c>
      <c r="AP138" s="1" t="s">
        <v>1749</v>
      </c>
      <c r="AQ138" s="1" t="s">
        <v>1749</v>
      </c>
      <c r="AR138" s="1" t="s">
        <v>1749</v>
      </c>
      <c r="AS138" s="1" t="s">
        <v>1749</v>
      </c>
      <c r="AT138" s="1" t="s">
        <v>1749</v>
      </c>
      <c r="AU138" s="1" t="s">
        <v>1749</v>
      </c>
      <c r="AV138" s="1" t="s">
        <v>1749</v>
      </c>
      <c r="AW138" s="1" t="s">
        <v>1749</v>
      </c>
      <c r="AX138" s="1" t="s">
        <v>1749</v>
      </c>
      <c r="AY138" s="1" t="s">
        <v>1749</v>
      </c>
      <c r="AZ138" s="1" t="s">
        <v>1749</v>
      </c>
      <c r="BA138" s="1" t="s">
        <v>1749</v>
      </c>
      <c r="BB138" s="1" t="s">
        <v>1749</v>
      </c>
      <c r="BC138" s="1" t="s">
        <v>1749</v>
      </c>
      <c r="BD138" s="1" t="s">
        <v>1749</v>
      </c>
      <c r="BE138" t="s">
        <v>1749</v>
      </c>
    </row>
    <row r="139" spans="1:57" ht="17.149999999999999" customHeight="1">
      <c r="A139" s="2">
        <v>138</v>
      </c>
      <c r="B139" s="1" t="s">
        <v>1219</v>
      </c>
      <c r="C139" s="1" t="s">
        <v>2377</v>
      </c>
      <c r="D139" s="14" t="s">
        <v>2378</v>
      </c>
      <c r="E139" s="1" t="s">
        <v>2377</v>
      </c>
      <c r="F139" s="1" t="s">
        <v>2379</v>
      </c>
      <c r="G139" s="1" t="s">
        <v>2380</v>
      </c>
      <c r="H139" s="1" t="s">
        <v>2204</v>
      </c>
      <c r="I139" s="1" t="s">
        <v>2191</v>
      </c>
      <c r="J139" s="1" t="s">
        <v>2381</v>
      </c>
      <c r="K139" s="1" t="s">
        <v>2382</v>
      </c>
      <c r="L139" s="1" t="s">
        <v>2383</v>
      </c>
      <c r="M139" s="1" t="s">
        <v>209</v>
      </c>
      <c r="N139" s="1" t="s">
        <v>1228</v>
      </c>
      <c r="O139" s="1" t="s">
        <v>2384</v>
      </c>
      <c r="P139" s="1" t="s">
        <v>1230</v>
      </c>
      <c r="Q139" s="1" t="s">
        <v>2383</v>
      </c>
      <c r="R139" s="1" t="s">
        <v>130</v>
      </c>
      <c r="S139" s="1" t="s">
        <v>1293</v>
      </c>
      <c r="T139" s="1" t="s">
        <v>2385</v>
      </c>
      <c r="U139" s="2" t="s">
        <v>2386</v>
      </c>
      <c r="V139" s="1">
        <v>3399</v>
      </c>
      <c r="W139" s="1" t="s">
        <v>1324</v>
      </c>
      <c r="X139" s="1" t="s">
        <v>1513</v>
      </c>
      <c r="Y139" s="1" t="s">
        <v>2387</v>
      </c>
      <c r="Z139" s="1" t="s">
        <v>2377</v>
      </c>
      <c r="AA139" s="1" t="s">
        <v>2388</v>
      </c>
      <c r="AB139" s="1" t="s">
        <v>2389</v>
      </c>
      <c r="AC139" s="2" t="s">
        <v>2390</v>
      </c>
      <c r="AD139" s="1">
        <v>3399</v>
      </c>
      <c r="AE139" s="1" t="s">
        <v>2391</v>
      </c>
      <c r="AF139" s="1" t="s">
        <v>2392</v>
      </c>
      <c r="AG139" s="1" t="s">
        <v>819</v>
      </c>
      <c r="AH139" s="1" t="s">
        <v>2393</v>
      </c>
      <c r="AI139" s="1" t="s">
        <v>2394</v>
      </c>
      <c r="AJ139" s="1" t="s">
        <v>2383</v>
      </c>
      <c r="AK139" s="1" t="s">
        <v>2395</v>
      </c>
      <c r="AL139" s="1"/>
      <c r="AM139" s="1"/>
      <c r="AN139" s="1"/>
      <c r="AO139" s="1"/>
      <c r="AP139" s="1"/>
      <c r="AQ139" s="1"/>
      <c r="AR139" s="1"/>
      <c r="AS139" s="1"/>
      <c r="AT139" s="1"/>
      <c r="AU139" s="1"/>
      <c r="AV139" s="1"/>
      <c r="AW139" s="1"/>
      <c r="AX139" s="1"/>
      <c r="AY139" s="1" t="s">
        <v>1749</v>
      </c>
      <c r="AZ139" s="1" t="s">
        <v>1749</v>
      </c>
      <c r="BA139" s="1" t="s">
        <v>1749</v>
      </c>
      <c r="BB139" s="1" t="s">
        <v>1749</v>
      </c>
      <c r="BC139" s="1" t="s">
        <v>1749</v>
      </c>
      <c r="BD139" s="1" t="s">
        <v>1749</v>
      </c>
      <c r="BE139" t="s">
        <v>1749</v>
      </c>
    </row>
    <row r="140" spans="1:57" ht="17.149999999999999" customHeight="1">
      <c r="A140" s="2">
        <v>139</v>
      </c>
      <c r="B140" s="1" t="s">
        <v>1219</v>
      </c>
      <c r="C140" s="1" t="s">
        <v>2396</v>
      </c>
      <c r="D140" s="14" t="s">
        <v>2397</v>
      </c>
      <c r="E140" s="1" t="s">
        <v>2396</v>
      </c>
      <c r="F140" s="1" t="s">
        <v>2398</v>
      </c>
      <c r="G140" s="1" t="s">
        <v>2399</v>
      </c>
      <c r="H140" s="1" t="s">
        <v>2204</v>
      </c>
      <c r="I140" s="1" t="s">
        <v>2191</v>
      </c>
      <c r="J140" s="1" t="s">
        <v>2400</v>
      </c>
      <c r="K140" s="1" t="s">
        <v>2401</v>
      </c>
      <c r="L140" s="1" t="s">
        <v>2402</v>
      </c>
      <c r="M140" s="1" t="s">
        <v>209</v>
      </c>
      <c r="N140" s="1" t="s">
        <v>1462</v>
      </c>
      <c r="O140" s="1" t="s">
        <v>2384</v>
      </c>
      <c r="P140" s="1" t="s">
        <v>1230</v>
      </c>
      <c r="Q140" s="1" t="s">
        <v>2402</v>
      </c>
      <c r="R140" s="1" t="s">
        <v>130</v>
      </c>
      <c r="S140" s="1" t="s">
        <v>1293</v>
      </c>
      <c r="T140" s="1" t="s">
        <v>2403</v>
      </c>
      <c r="U140" s="2" t="s">
        <v>637</v>
      </c>
      <c r="V140" s="1">
        <v>278</v>
      </c>
      <c r="W140" s="1" t="s">
        <v>2130</v>
      </c>
      <c r="X140" s="1" t="s">
        <v>2130</v>
      </c>
      <c r="Y140" s="1" t="s">
        <v>2131</v>
      </c>
      <c r="Z140" s="1" t="s">
        <v>2396</v>
      </c>
      <c r="AA140" s="1" t="s">
        <v>2404</v>
      </c>
      <c r="AB140" s="1" t="s">
        <v>2405</v>
      </c>
      <c r="AC140" s="2" t="s">
        <v>2406</v>
      </c>
      <c r="AD140" s="1">
        <v>278</v>
      </c>
      <c r="AE140" s="1" t="s">
        <v>2391</v>
      </c>
      <c r="AF140" s="1" t="s">
        <v>2392</v>
      </c>
      <c r="AG140" s="1" t="s">
        <v>819</v>
      </c>
      <c r="AH140" s="1" t="s">
        <v>2407</v>
      </c>
      <c r="AI140" s="1" t="s">
        <v>2394</v>
      </c>
      <c r="AJ140" s="1" t="s">
        <v>2402</v>
      </c>
      <c r="AK140" s="1" t="s">
        <v>2408</v>
      </c>
      <c r="AL140" s="1"/>
      <c r="AM140" s="1"/>
      <c r="AN140" s="1"/>
      <c r="AO140" s="1"/>
      <c r="AP140" s="1"/>
      <c r="AQ140" s="1"/>
      <c r="AR140" s="1"/>
      <c r="AS140" s="1"/>
      <c r="AT140" s="1"/>
      <c r="AU140" s="1"/>
      <c r="AV140" s="1"/>
      <c r="AW140" s="1"/>
      <c r="AX140" s="1"/>
      <c r="AY140" s="1" t="s">
        <v>1749</v>
      </c>
      <c r="AZ140" s="1" t="s">
        <v>1749</v>
      </c>
      <c r="BA140" s="1" t="s">
        <v>1749</v>
      </c>
      <c r="BB140" s="1" t="s">
        <v>1749</v>
      </c>
      <c r="BC140" s="1" t="s">
        <v>1749</v>
      </c>
      <c r="BD140" s="1" t="s">
        <v>1749</v>
      </c>
      <c r="BE140" t="s">
        <v>1749</v>
      </c>
    </row>
    <row r="141" spans="1:57" ht="17.149999999999999" customHeight="1">
      <c r="A141" s="2">
        <v>140</v>
      </c>
      <c r="B141" s="1" t="s">
        <v>1219</v>
      </c>
      <c r="C141" s="1" t="s">
        <v>2409</v>
      </c>
      <c r="D141" s="14" t="s">
        <v>2410</v>
      </c>
      <c r="E141" s="1" t="s">
        <v>2409</v>
      </c>
      <c r="F141" s="1" t="s">
        <v>2411</v>
      </c>
      <c r="G141" s="1" t="s">
        <v>2412</v>
      </c>
      <c r="H141" s="1" t="s">
        <v>2413</v>
      </c>
      <c r="I141" s="1" t="s">
        <v>1863</v>
      </c>
      <c r="J141" s="1" t="s">
        <v>2414</v>
      </c>
      <c r="K141" s="1" t="s">
        <v>2415</v>
      </c>
      <c r="L141" s="1" t="s">
        <v>2416</v>
      </c>
      <c r="M141" s="1" t="s">
        <v>209</v>
      </c>
      <c r="N141" s="1" t="s">
        <v>1462</v>
      </c>
      <c r="O141" s="1" t="s">
        <v>2384</v>
      </c>
      <c r="P141" s="1" t="s">
        <v>1230</v>
      </c>
      <c r="Q141" s="1" t="s">
        <v>2416</v>
      </c>
      <c r="R141" s="1" t="s">
        <v>130</v>
      </c>
      <c r="S141" s="1" t="s">
        <v>1293</v>
      </c>
      <c r="T141" s="1" t="s">
        <v>2417</v>
      </c>
      <c r="U141" s="2" t="s">
        <v>748</v>
      </c>
      <c r="V141" s="1">
        <v>1095</v>
      </c>
      <c r="W141" s="1" t="s">
        <v>2130</v>
      </c>
      <c r="X141" s="1" t="s">
        <v>2130</v>
      </c>
      <c r="Y141" s="1" t="s">
        <v>2131</v>
      </c>
      <c r="Z141" s="1" t="s">
        <v>2409</v>
      </c>
      <c r="AA141" s="1" t="s">
        <v>2418</v>
      </c>
      <c r="AB141" s="1" t="s">
        <v>2419</v>
      </c>
      <c r="AC141" s="2" t="s">
        <v>2420</v>
      </c>
      <c r="AD141" s="1">
        <v>1095</v>
      </c>
      <c r="AE141" s="1" t="s">
        <v>2391</v>
      </c>
      <c r="AF141" s="1" t="s">
        <v>2392</v>
      </c>
      <c r="AG141" s="1" t="s">
        <v>819</v>
      </c>
      <c r="AH141" s="1" t="s">
        <v>2421</v>
      </c>
      <c r="AI141" s="1" t="s">
        <v>2394</v>
      </c>
      <c r="AJ141" s="1" t="s">
        <v>2416</v>
      </c>
      <c r="AK141" s="1" t="s">
        <v>2408</v>
      </c>
      <c r="AL141" s="1"/>
      <c r="AM141" s="1"/>
      <c r="AN141" s="1"/>
      <c r="AO141" s="1"/>
      <c r="AP141" s="1"/>
      <c r="AQ141" s="1"/>
      <c r="AR141" s="1"/>
      <c r="AS141" s="1"/>
      <c r="AT141" s="1"/>
      <c r="AU141" s="1"/>
      <c r="AV141" s="1"/>
      <c r="AW141" s="1"/>
      <c r="AX141" s="1"/>
      <c r="AY141" s="1" t="s">
        <v>1749</v>
      </c>
      <c r="AZ141" s="1" t="s">
        <v>1749</v>
      </c>
      <c r="BA141" s="1" t="s">
        <v>1749</v>
      </c>
      <c r="BB141" s="1" t="s">
        <v>1749</v>
      </c>
      <c r="BC141" s="1" t="s">
        <v>1749</v>
      </c>
      <c r="BD141" s="1" t="s">
        <v>1749</v>
      </c>
      <c r="BE141" t="s">
        <v>1749</v>
      </c>
    </row>
    <row r="142" spans="1:57" ht="17.149999999999999" customHeight="1">
      <c r="A142" s="2">
        <v>141</v>
      </c>
      <c r="B142" s="1" t="s">
        <v>1219</v>
      </c>
      <c r="C142" s="1" t="s">
        <v>2422</v>
      </c>
      <c r="D142" s="14" t="s">
        <v>2423</v>
      </c>
      <c r="E142" s="1" t="s">
        <v>2422</v>
      </c>
      <c r="F142" s="1" t="s">
        <v>2424</v>
      </c>
      <c r="G142" s="1" t="s">
        <v>2425</v>
      </c>
      <c r="H142" s="1" t="s">
        <v>2426</v>
      </c>
      <c r="I142" s="1" t="s">
        <v>1736</v>
      </c>
      <c r="J142" s="1" t="s">
        <v>2427</v>
      </c>
      <c r="K142" s="1" t="s">
        <v>2428</v>
      </c>
      <c r="L142" s="1" t="s">
        <v>2429</v>
      </c>
      <c r="M142" s="1" t="s">
        <v>209</v>
      </c>
      <c r="N142" s="1" t="s">
        <v>1462</v>
      </c>
      <c r="O142" s="1" t="s">
        <v>2384</v>
      </c>
      <c r="P142" s="1" t="s">
        <v>1230</v>
      </c>
      <c r="Q142" s="1" t="s">
        <v>2430</v>
      </c>
      <c r="R142" s="1" t="s">
        <v>130</v>
      </c>
      <c r="S142" s="1" t="s">
        <v>1293</v>
      </c>
      <c r="T142" s="1" t="s">
        <v>2431</v>
      </c>
      <c r="U142" s="2" t="s">
        <v>2432</v>
      </c>
      <c r="V142" s="1">
        <v>551</v>
      </c>
      <c r="W142" s="1" t="s">
        <v>1324</v>
      </c>
      <c r="X142" s="1" t="s">
        <v>1513</v>
      </c>
      <c r="Y142" s="1" t="s">
        <v>2387</v>
      </c>
      <c r="Z142" s="1" t="s">
        <v>2422</v>
      </c>
      <c r="AA142" s="1" t="s">
        <v>2433</v>
      </c>
      <c r="AB142" s="1" t="s">
        <v>2434</v>
      </c>
      <c r="AC142" s="2" t="s">
        <v>2435</v>
      </c>
      <c r="AD142" s="1">
        <v>551</v>
      </c>
      <c r="AE142" s="1" t="s">
        <v>2391</v>
      </c>
      <c r="AF142" s="1" t="s">
        <v>2392</v>
      </c>
      <c r="AG142" s="1" t="s">
        <v>819</v>
      </c>
      <c r="AH142" s="1" t="s">
        <v>2436</v>
      </c>
      <c r="AI142" s="1" t="s">
        <v>2394</v>
      </c>
      <c r="AJ142" s="1" t="s">
        <v>2430</v>
      </c>
      <c r="AK142" s="1" t="s">
        <v>2437</v>
      </c>
      <c r="AL142" s="1"/>
      <c r="AM142" s="1"/>
      <c r="AN142" s="1"/>
      <c r="AO142" s="1"/>
      <c r="AP142" s="1"/>
      <c r="AQ142" s="1"/>
      <c r="AR142" s="1"/>
      <c r="AS142" s="1"/>
      <c r="AT142" s="1"/>
      <c r="AU142" s="1"/>
      <c r="AV142" s="1"/>
      <c r="AW142" s="1"/>
      <c r="AX142" s="1"/>
      <c r="AY142" s="1" t="s">
        <v>1749</v>
      </c>
      <c r="AZ142" s="1" t="s">
        <v>1749</v>
      </c>
      <c r="BA142" s="1" t="s">
        <v>1749</v>
      </c>
      <c r="BB142" s="1" t="s">
        <v>1749</v>
      </c>
      <c r="BC142" s="1" t="s">
        <v>1749</v>
      </c>
      <c r="BD142" s="1" t="s">
        <v>1749</v>
      </c>
      <c r="BE142" t="s">
        <v>1749</v>
      </c>
    </row>
    <row r="143" spans="1:57" ht="17.149999999999999" customHeight="1">
      <c r="A143" s="2">
        <v>142</v>
      </c>
      <c r="B143" s="1" t="s">
        <v>1219</v>
      </c>
      <c r="C143" s="1" t="s">
        <v>2438</v>
      </c>
      <c r="D143" s="14" t="s">
        <v>2439</v>
      </c>
      <c r="E143" s="1" t="s">
        <v>2438</v>
      </c>
      <c r="F143" s="1" t="s">
        <v>2440</v>
      </c>
      <c r="G143" s="1" t="s">
        <v>2441</v>
      </c>
      <c r="H143" s="1"/>
      <c r="I143" s="1"/>
      <c r="J143" s="1" t="s">
        <v>2400</v>
      </c>
      <c r="K143" s="1" t="s">
        <v>2401</v>
      </c>
      <c r="L143" s="1" t="s">
        <v>2442</v>
      </c>
      <c r="M143" s="1" t="s">
        <v>209</v>
      </c>
      <c r="N143" s="1" t="s">
        <v>1462</v>
      </c>
      <c r="O143" s="1" t="s">
        <v>2384</v>
      </c>
      <c r="P143" s="1" t="s">
        <v>1230</v>
      </c>
      <c r="Q143" s="1" t="s">
        <v>2443</v>
      </c>
      <c r="R143" s="1" t="s">
        <v>130</v>
      </c>
      <c r="S143" s="1" t="s">
        <v>1293</v>
      </c>
      <c r="T143" s="1" t="s">
        <v>2444</v>
      </c>
      <c r="U143" s="2" t="s">
        <v>2445</v>
      </c>
      <c r="V143" s="1">
        <v>474</v>
      </c>
      <c r="W143" s="1" t="s">
        <v>1324</v>
      </c>
      <c r="X143" s="1" t="s">
        <v>1513</v>
      </c>
      <c r="Y143" s="1" t="s">
        <v>2387</v>
      </c>
      <c r="Z143" s="1" t="s">
        <v>2438</v>
      </c>
      <c r="AA143" s="1" t="s">
        <v>2446</v>
      </c>
      <c r="AB143" s="1" t="s">
        <v>2447</v>
      </c>
      <c r="AC143" s="2" t="s">
        <v>2448</v>
      </c>
      <c r="AD143" s="1">
        <v>474</v>
      </c>
      <c r="AE143" s="1" t="s">
        <v>2391</v>
      </c>
      <c r="AF143" s="1" t="s">
        <v>2392</v>
      </c>
      <c r="AG143" s="1" t="s">
        <v>819</v>
      </c>
      <c r="AH143" s="1" t="s">
        <v>2449</v>
      </c>
      <c r="AI143" s="1" t="s">
        <v>2394</v>
      </c>
      <c r="AJ143" s="1" t="s">
        <v>2443</v>
      </c>
      <c r="AK143" s="2" t="s">
        <v>2450</v>
      </c>
      <c r="AL143" s="1"/>
      <c r="AM143" s="1"/>
      <c r="AN143" s="1"/>
      <c r="AO143" s="1"/>
      <c r="AP143" s="1"/>
      <c r="AQ143" s="2"/>
      <c r="AR143" s="2"/>
      <c r="AS143" s="2"/>
      <c r="AT143" s="2"/>
      <c r="AU143" s="1"/>
      <c r="AV143" s="1"/>
      <c r="AW143" s="1"/>
      <c r="AX143" s="1"/>
      <c r="AY143" s="1" t="s">
        <v>1749</v>
      </c>
      <c r="AZ143" s="1" t="s">
        <v>1749</v>
      </c>
      <c r="BA143" s="1" t="s">
        <v>1749</v>
      </c>
      <c r="BB143" s="1" t="s">
        <v>1749</v>
      </c>
      <c r="BC143" s="1" t="s">
        <v>1749</v>
      </c>
      <c r="BD143" s="1" t="s">
        <v>1749</v>
      </c>
      <c r="BE143" t="s">
        <v>1749</v>
      </c>
    </row>
    <row r="144" spans="1:57" ht="17.149999999999999" customHeight="1">
      <c r="A144" s="2">
        <v>143</v>
      </c>
      <c r="B144" s="1" t="s">
        <v>1219</v>
      </c>
      <c r="C144" s="1" t="s">
        <v>2451</v>
      </c>
      <c r="D144" s="14" t="s">
        <v>2452</v>
      </c>
      <c r="E144" s="1" t="s">
        <v>2451</v>
      </c>
      <c r="F144" s="1" t="s">
        <v>2453</v>
      </c>
      <c r="G144" s="1" t="s">
        <v>2454</v>
      </c>
      <c r="H144" s="1" t="s">
        <v>2455</v>
      </c>
      <c r="I144" s="1" t="s">
        <v>2191</v>
      </c>
      <c r="J144" s="1" t="s">
        <v>2456</v>
      </c>
      <c r="K144" s="1" t="s">
        <v>2457</v>
      </c>
      <c r="L144" s="1" t="s">
        <v>2458</v>
      </c>
      <c r="M144" s="1" t="s">
        <v>209</v>
      </c>
      <c r="N144" s="1" t="s">
        <v>1462</v>
      </c>
      <c r="O144" s="1" t="s">
        <v>2384</v>
      </c>
      <c r="P144" s="1" t="s">
        <v>1230</v>
      </c>
      <c r="Q144" s="1" t="s">
        <v>2459</v>
      </c>
      <c r="R144" s="1" t="s">
        <v>130</v>
      </c>
      <c r="S144" s="1" t="s">
        <v>1293</v>
      </c>
      <c r="T144" s="1" t="s">
        <v>2460</v>
      </c>
      <c r="U144" s="2" t="s">
        <v>619</v>
      </c>
      <c r="V144" s="1">
        <v>379</v>
      </c>
      <c r="W144" s="1" t="s">
        <v>2130</v>
      </c>
      <c r="X144" s="1" t="s">
        <v>2130</v>
      </c>
      <c r="Y144" s="1" t="s">
        <v>2210</v>
      </c>
      <c r="Z144" s="1" t="s">
        <v>2451</v>
      </c>
      <c r="AA144" s="1" t="s">
        <v>2461</v>
      </c>
      <c r="AB144" s="1" t="s">
        <v>2462</v>
      </c>
      <c r="AC144" s="2" t="s">
        <v>2463</v>
      </c>
      <c r="AD144" s="1">
        <v>379</v>
      </c>
      <c r="AE144" s="1" t="s">
        <v>2464</v>
      </c>
      <c r="AF144" s="1" t="s">
        <v>2465</v>
      </c>
      <c r="AG144" s="1" t="s">
        <v>819</v>
      </c>
      <c r="AH144" s="1" t="s">
        <v>2466</v>
      </c>
      <c r="AI144" s="1" t="s">
        <v>2394</v>
      </c>
      <c r="AJ144" s="1" t="s">
        <v>2459</v>
      </c>
      <c r="AK144" s="1" t="s">
        <v>2467</v>
      </c>
      <c r="AL144" s="1"/>
      <c r="AM144" s="1"/>
      <c r="AN144" s="1"/>
      <c r="AO144" s="1"/>
      <c r="AP144" s="1"/>
      <c r="AQ144" s="1"/>
      <c r="AR144" s="1"/>
      <c r="AS144" s="1"/>
      <c r="AT144" s="1"/>
      <c r="AU144" s="1"/>
      <c r="AV144" s="1"/>
      <c r="AW144" s="1"/>
      <c r="AX144" s="1"/>
      <c r="AY144" s="1" t="s">
        <v>1749</v>
      </c>
      <c r="AZ144" s="1" t="s">
        <v>1749</v>
      </c>
      <c r="BA144" s="1" t="s">
        <v>1749</v>
      </c>
      <c r="BB144" s="1" t="s">
        <v>1749</v>
      </c>
      <c r="BC144" s="1" t="s">
        <v>1749</v>
      </c>
      <c r="BD144" s="1" t="s">
        <v>1749</v>
      </c>
      <c r="BE144" t="s">
        <v>1749</v>
      </c>
    </row>
    <row r="145" spans="1:57" ht="17.149999999999999" customHeight="1">
      <c r="A145" s="2">
        <v>144</v>
      </c>
      <c r="B145" s="1" t="s">
        <v>1219</v>
      </c>
      <c r="C145" s="1" t="s">
        <v>2468</v>
      </c>
      <c r="D145" s="14" t="s">
        <v>2469</v>
      </c>
      <c r="E145" s="1" t="s">
        <v>2468</v>
      </c>
      <c r="F145" s="1" t="s">
        <v>2470</v>
      </c>
      <c r="G145" s="1" t="s">
        <v>2471</v>
      </c>
      <c r="H145" s="1" t="s">
        <v>2472</v>
      </c>
      <c r="I145" s="1" t="s">
        <v>2191</v>
      </c>
      <c r="J145" s="1" t="s">
        <v>2473</v>
      </c>
      <c r="K145" s="1" t="s">
        <v>2474</v>
      </c>
      <c r="L145" s="1" t="s">
        <v>2475</v>
      </c>
      <c r="M145" s="1" t="s">
        <v>209</v>
      </c>
      <c r="N145" s="1" t="s">
        <v>1462</v>
      </c>
      <c r="O145" s="1" t="s">
        <v>2384</v>
      </c>
      <c r="P145" s="1" t="s">
        <v>1230</v>
      </c>
      <c r="Q145" s="1" t="s">
        <v>2475</v>
      </c>
      <c r="R145" s="1" t="s">
        <v>130</v>
      </c>
      <c r="S145" s="1" t="s">
        <v>1293</v>
      </c>
      <c r="T145" s="1" t="s">
        <v>2476</v>
      </c>
      <c r="U145" s="2" t="s">
        <v>700</v>
      </c>
      <c r="V145" s="1">
        <v>513</v>
      </c>
      <c r="W145" s="1" t="s">
        <v>2130</v>
      </c>
      <c r="X145" s="1" t="s">
        <v>2130</v>
      </c>
      <c r="Y145" s="1" t="s">
        <v>2210</v>
      </c>
      <c r="Z145" s="1" t="s">
        <v>2468</v>
      </c>
      <c r="AA145" s="1" t="s">
        <v>2477</v>
      </c>
      <c r="AB145" s="1" t="s">
        <v>2478</v>
      </c>
      <c r="AC145" s="2" t="s">
        <v>2479</v>
      </c>
      <c r="AD145" s="1">
        <v>513</v>
      </c>
      <c r="AE145" s="1" t="s">
        <v>2464</v>
      </c>
      <c r="AF145" s="1" t="s">
        <v>2465</v>
      </c>
      <c r="AG145" s="1" t="s">
        <v>819</v>
      </c>
      <c r="AH145" s="1" t="s">
        <v>2480</v>
      </c>
      <c r="AI145" s="1" t="s">
        <v>2394</v>
      </c>
      <c r="AJ145" s="1" t="s">
        <v>2475</v>
      </c>
      <c r="AK145" s="1" t="s">
        <v>2481</v>
      </c>
      <c r="AL145" s="1"/>
      <c r="AM145" s="1"/>
      <c r="AN145" s="1"/>
      <c r="AO145" s="1"/>
      <c r="AP145" s="1"/>
      <c r="AQ145" s="1"/>
      <c r="AR145" s="1"/>
      <c r="AS145" s="1"/>
      <c r="AT145" s="1"/>
      <c r="AU145" s="1"/>
      <c r="AV145" s="1"/>
      <c r="AW145" s="1"/>
      <c r="AX145" s="1"/>
      <c r="AY145" s="1" t="s">
        <v>1749</v>
      </c>
      <c r="AZ145" s="1" t="s">
        <v>1749</v>
      </c>
      <c r="BA145" s="1" t="s">
        <v>1749</v>
      </c>
      <c r="BB145" s="1" t="s">
        <v>1749</v>
      </c>
      <c r="BC145" s="1" t="s">
        <v>1749</v>
      </c>
      <c r="BD145" s="1" t="s">
        <v>1749</v>
      </c>
      <c r="BE145" t="s">
        <v>1749</v>
      </c>
    </row>
    <row r="146" spans="1:57" ht="17.149999999999999" customHeight="1">
      <c r="A146" s="2">
        <v>145</v>
      </c>
      <c r="B146" s="1" t="s">
        <v>1219</v>
      </c>
      <c r="C146" s="1" t="s">
        <v>2482</v>
      </c>
      <c r="D146" s="14" t="s">
        <v>2483</v>
      </c>
      <c r="E146" s="1" t="s">
        <v>2484</v>
      </c>
      <c r="F146" s="1" t="s">
        <v>2485</v>
      </c>
      <c r="G146" s="1" t="s">
        <v>2486</v>
      </c>
      <c r="H146" s="1" t="s">
        <v>2487</v>
      </c>
      <c r="I146" s="1" t="s">
        <v>1483</v>
      </c>
      <c r="J146" s="1" t="s">
        <v>2400</v>
      </c>
      <c r="K146" s="1" t="s">
        <v>2401</v>
      </c>
      <c r="L146" s="1" t="s">
        <v>2488</v>
      </c>
      <c r="M146" s="1" t="s">
        <v>209</v>
      </c>
      <c r="N146" s="1" t="s">
        <v>1462</v>
      </c>
      <c r="O146" s="1" t="s">
        <v>2384</v>
      </c>
      <c r="P146" s="1" t="s">
        <v>1230</v>
      </c>
      <c r="Q146" s="1" t="s">
        <v>2488</v>
      </c>
      <c r="R146" s="1" t="s">
        <v>130</v>
      </c>
      <c r="S146" s="1" t="s">
        <v>1293</v>
      </c>
      <c r="T146" s="1" t="s">
        <v>2489</v>
      </c>
      <c r="U146" s="2" t="s">
        <v>570</v>
      </c>
      <c r="V146" s="1">
        <v>374</v>
      </c>
      <c r="W146" s="1" t="s">
        <v>2130</v>
      </c>
      <c r="X146" s="1" t="s">
        <v>2130</v>
      </c>
      <c r="Y146" s="1" t="s">
        <v>2131</v>
      </c>
      <c r="Z146" s="1" t="s">
        <v>2482</v>
      </c>
      <c r="AA146" s="1" t="s">
        <v>2490</v>
      </c>
      <c r="AB146" s="1" t="s">
        <v>2491</v>
      </c>
      <c r="AC146" s="2" t="s">
        <v>2492</v>
      </c>
      <c r="AD146" s="1">
        <v>374</v>
      </c>
      <c r="AE146" s="1" t="s">
        <v>2464</v>
      </c>
      <c r="AF146" s="1" t="s">
        <v>2465</v>
      </c>
      <c r="AG146" s="1" t="s">
        <v>819</v>
      </c>
      <c r="AH146" s="1" t="s">
        <v>2493</v>
      </c>
      <c r="AI146" s="1" t="s">
        <v>2394</v>
      </c>
      <c r="AJ146" s="1" t="s">
        <v>2488</v>
      </c>
      <c r="AK146" s="1" t="s">
        <v>2494</v>
      </c>
      <c r="AL146" s="1"/>
      <c r="AM146" s="1"/>
      <c r="AN146" s="1"/>
      <c r="AO146" s="1"/>
      <c r="AP146" s="1"/>
      <c r="AQ146" s="1"/>
      <c r="AR146" s="1"/>
      <c r="AS146" s="1"/>
      <c r="AT146" s="1"/>
      <c r="AU146" s="1"/>
      <c r="AV146" s="1"/>
      <c r="AW146" s="1"/>
      <c r="AX146" s="1"/>
      <c r="AY146" s="1" t="s">
        <v>1749</v>
      </c>
      <c r="AZ146" s="1" t="s">
        <v>1749</v>
      </c>
      <c r="BA146" s="1" t="s">
        <v>1749</v>
      </c>
      <c r="BB146" s="1" t="s">
        <v>1749</v>
      </c>
      <c r="BC146" s="1" t="s">
        <v>1749</v>
      </c>
      <c r="BD146" s="1" t="s">
        <v>1749</v>
      </c>
      <c r="BE146" t="s">
        <v>1749</v>
      </c>
    </row>
    <row r="147" spans="1:57" ht="17.149999999999999" customHeight="1">
      <c r="A147" s="2">
        <v>146</v>
      </c>
      <c r="B147" s="1" t="s">
        <v>1219</v>
      </c>
      <c r="C147" s="1" t="s">
        <v>2495</v>
      </c>
      <c r="D147" s="14" t="s">
        <v>2496</v>
      </c>
      <c r="E147" s="1" t="s">
        <v>2497</v>
      </c>
      <c r="F147" s="1" t="s">
        <v>2498</v>
      </c>
      <c r="G147" s="1" t="s">
        <v>2499</v>
      </c>
      <c r="H147" s="1" t="s">
        <v>2204</v>
      </c>
      <c r="I147" s="1" t="s">
        <v>2500</v>
      </c>
      <c r="J147" s="1" t="s">
        <v>2501</v>
      </c>
      <c r="K147" s="1" t="s">
        <v>2502</v>
      </c>
      <c r="L147" s="1" t="s">
        <v>2503</v>
      </c>
      <c r="M147" s="1" t="s">
        <v>209</v>
      </c>
      <c r="N147" s="1" t="s">
        <v>1462</v>
      </c>
      <c r="O147" s="1" t="s">
        <v>2384</v>
      </c>
      <c r="P147" s="1" t="s">
        <v>1230</v>
      </c>
      <c r="Q147" s="1" t="s">
        <v>2503</v>
      </c>
      <c r="R147" s="1" t="s">
        <v>130</v>
      </c>
      <c r="S147" s="1" t="s">
        <v>1293</v>
      </c>
      <c r="T147" s="1" t="s">
        <v>2504</v>
      </c>
      <c r="U147" s="2" t="s">
        <v>538</v>
      </c>
      <c r="V147" s="1">
        <v>233</v>
      </c>
      <c r="W147" s="1" t="s">
        <v>2130</v>
      </c>
      <c r="X147" s="1" t="s">
        <v>2130</v>
      </c>
      <c r="Y147" s="1" t="s">
        <v>2210</v>
      </c>
      <c r="Z147" s="1" t="s">
        <v>2495</v>
      </c>
      <c r="AA147" s="1" t="s">
        <v>2505</v>
      </c>
      <c r="AB147" s="1" t="s">
        <v>2506</v>
      </c>
      <c r="AC147" s="2" t="s">
        <v>2507</v>
      </c>
      <c r="AD147" s="1">
        <v>233</v>
      </c>
      <c r="AE147" s="1" t="s">
        <v>2464</v>
      </c>
      <c r="AF147" s="1" t="s">
        <v>2465</v>
      </c>
      <c r="AG147" s="1" t="s">
        <v>819</v>
      </c>
      <c r="AH147" s="1" t="s">
        <v>2508</v>
      </c>
      <c r="AI147" s="1" t="s">
        <v>2394</v>
      </c>
      <c r="AJ147" s="1" t="s">
        <v>2503</v>
      </c>
      <c r="AK147" s="1" t="s">
        <v>2467</v>
      </c>
      <c r="AL147" s="1"/>
      <c r="AM147" s="1"/>
      <c r="AN147" s="1"/>
      <c r="AO147" s="1"/>
      <c r="AP147" s="1"/>
      <c r="AQ147" s="1"/>
      <c r="AR147" s="1"/>
      <c r="AS147" s="1"/>
      <c r="AT147" s="1"/>
      <c r="AU147" s="1"/>
      <c r="AV147" s="1"/>
      <c r="AW147" s="1"/>
      <c r="AX147" s="1"/>
      <c r="AY147" s="1" t="s">
        <v>1749</v>
      </c>
      <c r="AZ147" s="1" t="s">
        <v>1749</v>
      </c>
      <c r="BA147" s="1" t="s">
        <v>1749</v>
      </c>
      <c r="BB147" s="1" t="s">
        <v>1749</v>
      </c>
      <c r="BC147" s="1" t="s">
        <v>1749</v>
      </c>
      <c r="BD147" s="1" t="s">
        <v>1749</v>
      </c>
      <c r="BE147" t="s">
        <v>1749</v>
      </c>
    </row>
    <row r="148" spans="1:57" ht="17.149999999999999" customHeight="1">
      <c r="A148" s="2">
        <v>147</v>
      </c>
      <c r="B148" s="1" t="s">
        <v>1219</v>
      </c>
      <c r="C148" s="1" t="s">
        <v>628</v>
      </c>
      <c r="D148" s="14" t="s">
        <v>2509</v>
      </c>
      <c r="E148" s="1" t="s">
        <v>2510</v>
      </c>
      <c r="F148" s="1" t="s">
        <v>2511</v>
      </c>
      <c r="G148" s="1" t="s">
        <v>2512</v>
      </c>
      <c r="H148" s="1" t="s">
        <v>2513</v>
      </c>
      <c r="I148" s="1" t="s">
        <v>1863</v>
      </c>
      <c r="J148" s="1" t="s">
        <v>2514</v>
      </c>
      <c r="K148" s="1" t="s">
        <v>2515</v>
      </c>
      <c r="L148" s="1" t="s">
        <v>627</v>
      </c>
      <c r="M148" s="1" t="s">
        <v>209</v>
      </c>
      <c r="N148" s="1" t="s">
        <v>1462</v>
      </c>
      <c r="O148" s="1" t="s">
        <v>2384</v>
      </c>
      <c r="P148" s="1" t="s">
        <v>1230</v>
      </c>
      <c r="Q148" s="1" t="s">
        <v>627</v>
      </c>
      <c r="R148" s="1" t="s">
        <v>130</v>
      </c>
      <c r="S148" s="1" t="s">
        <v>1293</v>
      </c>
      <c r="T148" s="1" t="s">
        <v>2516</v>
      </c>
      <c r="U148" s="2" t="s">
        <v>629</v>
      </c>
      <c r="V148" s="1">
        <v>761</v>
      </c>
      <c r="W148" s="1" t="s">
        <v>2130</v>
      </c>
      <c r="X148" s="1" t="s">
        <v>2130</v>
      </c>
      <c r="Y148" s="1" t="s">
        <v>2131</v>
      </c>
      <c r="Z148" s="1" t="s">
        <v>628</v>
      </c>
      <c r="AA148" s="1" t="s">
        <v>2517</v>
      </c>
      <c r="AB148" s="1" t="s">
        <v>2518</v>
      </c>
      <c r="AC148" s="2" t="s">
        <v>2519</v>
      </c>
      <c r="AD148" s="1">
        <v>761</v>
      </c>
      <c r="AE148" s="1" t="s">
        <v>2464</v>
      </c>
      <c r="AF148" s="1" t="s">
        <v>2465</v>
      </c>
      <c r="AG148" s="1" t="s">
        <v>819</v>
      </c>
      <c r="AH148" s="1" t="s">
        <v>2520</v>
      </c>
      <c r="AI148" s="1" t="s">
        <v>2394</v>
      </c>
      <c r="AJ148" s="1" t="s">
        <v>627</v>
      </c>
      <c r="AK148" s="1" t="s">
        <v>2408</v>
      </c>
      <c r="AL148" s="1"/>
      <c r="AM148" s="1"/>
      <c r="AN148" s="1"/>
      <c r="AO148" s="1"/>
      <c r="AP148" s="1"/>
      <c r="AQ148" s="1"/>
      <c r="AR148" s="1"/>
      <c r="AS148" s="1"/>
      <c r="AT148" s="1"/>
      <c r="AU148" s="1"/>
      <c r="AV148" s="1"/>
      <c r="AW148" s="1"/>
      <c r="AX148" s="1"/>
      <c r="AY148" s="1" t="s">
        <v>1749</v>
      </c>
      <c r="AZ148" s="1" t="s">
        <v>1749</v>
      </c>
      <c r="BA148" s="1" t="s">
        <v>1749</v>
      </c>
      <c r="BB148" s="1" t="s">
        <v>1749</v>
      </c>
      <c r="BC148" s="1" t="s">
        <v>1749</v>
      </c>
      <c r="BD148" s="1" t="s">
        <v>1749</v>
      </c>
      <c r="BE148" t="s">
        <v>1749</v>
      </c>
    </row>
    <row r="149" spans="1:57" ht="17.149999999999999" customHeight="1">
      <c r="A149" s="2">
        <v>148</v>
      </c>
      <c r="B149" s="1" t="s">
        <v>1219</v>
      </c>
      <c r="C149" s="1" t="s">
        <v>2521</v>
      </c>
      <c r="D149" s="14" t="s">
        <v>2522</v>
      </c>
      <c r="E149" s="1" t="s">
        <v>2523</v>
      </c>
      <c r="F149" s="1" t="s">
        <v>2524</v>
      </c>
      <c r="G149" s="1" t="s">
        <v>2525</v>
      </c>
      <c r="H149" s="1" t="s">
        <v>2526</v>
      </c>
      <c r="I149" s="1" t="s">
        <v>2059</v>
      </c>
      <c r="J149" s="1" t="s">
        <v>2527</v>
      </c>
      <c r="K149" s="1" t="s">
        <v>2528</v>
      </c>
      <c r="L149" s="1" t="s">
        <v>2529</v>
      </c>
      <c r="M149" s="1" t="s">
        <v>209</v>
      </c>
      <c r="N149" s="1" t="s">
        <v>1462</v>
      </c>
      <c r="O149" s="1" t="s">
        <v>2384</v>
      </c>
      <c r="P149" s="1" t="s">
        <v>1230</v>
      </c>
      <c r="Q149" s="1" t="s">
        <v>2529</v>
      </c>
      <c r="R149" s="1" t="s">
        <v>130</v>
      </c>
      <c r="S149" s="1" t="s">
        <v>1293</v>
      </c>
      <c r="T149" s="1" t="s">
        <v>1302</v>
      </c>
      <c r="U149" s="2" t="s">
        <v>578</v>
      </c>
      <c r="V149" s="1">
        <v>337</v>
      </c>
      <c r="W149" s="1" t="s">
        <v>2130</v>
      </c>
      <c r="X149" s="1" t="s">
        <v>2130</v>
      </c>
      <c r="Y149" s="1" t="s">
        <v>2210</v>
      </c>
      <c r="Z149" s="1" t="s">
        <v>2521</v>
      </c>
      <c r="AA149" s="1" t="s">
        <v>2530</v>
      </c>
      <c r="AB149" s="1" t="s">
        <v>2531</v>
      </c>
      <c r="AC149" s="2" t="s">
        <v>2532</v>
      </c>
      <c r="AD149" s="1">
        <v>337</v>
      </c>
      <c r="AE149" s="1" t="s">
        <v>2464</v>
      </c>
      <c r="AF149" s="1" t="s">
        <v>2465</v>
      </c>
      <c r="AG149" s="1" t="s">
        <v>819</v>
      </c>
      <c r="AH149" s="1" t="s">
        <v>2533</v>
      </c>
      <c r="AI149" s="1" t="s">
        <v>2394</v>
      </c>
      <c r="AJ149" s="1" t="s">
        <v>2529</v>
      </c>
      <c r="AK149" s="1" t="s">
        <v>2534</v>
      </c>
      <c r="AL149" s="1"/>
      <c r="AM149" s="1"/>
      <c r="AN149" s="1"/>
      <c r="AO149" s="1"/>
      <c r="AP149" s="1"/>
      <c r="AQ149" s="1"/>
      <c r="AR149" s="1"/>
      <c r="AS149" s="1"/>
      <c r="AT149" s="1"/>
      <c r="AU149" s="1"/>
      <c r="AV149" s="1"/>
      <c r="AW149" s="1"/>
      <c r="AX149" s="1"/>
      <c r="AY149" s="1" t="s">
        <v>1749</v>
      </c>
      <c r="AZ149" s="1" t="s">
        <v>1749</v>
      </c>
      <c r="BA149" s="1" t="s">
        <v>1749</v>
      </c>
      <c r="BB149" s="1" t="s">
        <v>1749</v>
      </c>
      <c r="BC149" s="1" t="s">
        <v>1749</v>
      </c>
      <c r="BD149" s="1" t="s">
        <v>1749</v>
      </c>
      <c r="BE149" t="s">
        <v>1749</v>
      </c>
    </row>
    <row r="150" spans="1:57" ht="17.149999999999999" customHeight="1">
      <c r="A150" s="2">
        <v>149</v>
      </c>
      <c r="B150" s="1" t="s">
        <v>1219</v>
      </c>
      <c r="C150" s="1" t="s">
        <v>2535</v>
      </c>
      <c r="D150" s="14" t="s">
        <v>2536</v>
      </c>
      <c r="E150" s="1" t="s">
        <v>2535</v>
      </c>
      <c r="F150" s="1" t="s">
        <v>2537</v>
      </c>
      <c r="G150" s="1" t="s">
        <v>2538</v>
      </c>
      <c r="H150" s="1" t="s">
        <v>2204</v>
      </c>
      <c r="I150" s="1" t="s">
        <v>2539</v>
      </c>
      <c r="J150" s="1" t="s">
        <v>2540</v>
      </c>
      <c r="K150" s="1" t="s">
        <v>2541</v>
      </c>
      <c r="L150" s="1" t="s">
        <v>2542</v>
      </c>
      <c r="M150" s="1" t="s">
        <v>209</v>
      </c>
      <c r="N150" s="1" t="s">
        <v>1462</v>
      </c>
      <c r="O150" s="1" t="s">
        <v>2384</v>
      </c>
      <c r="P150" s="1" t="s">
        <v>1230</v>
      </c>
      <c r="Q150" s="1" t="s">
        <v>2543</v>
      </c>
      <c r="R150" s="1" t="s">
        <v>130</v>
      </c>
      <c r="S150" s="1" t="s">
        <v>1293</v>
      </c>
      <c r="T150" s="1" t="s">
        <v>2444</v>
      </c>
      <c r="U150" s="2" t="s">
        <v>563</v>
      </c>
      <c r="V150" s="1">
        <v>726</v>
      </c>
      <c r="W150" s="1" t="s">
        <v>1324</v>
      </c>
      <c r="X150" s="1" t="s">
        <v>1513</v>
      </c>
      <c r="Y150" s="1" t="s">
        <v>2387</v>
      </c>
      <c r="Z150" s="1" t="s">
        <v>2535</v>
      </c>
      <c r="AA150" s="1" t="s">
        <v>2544</v>
      </c>
      <c r="AB150" s="1" t="s">
        <v>2545</v>
      </c>
      <c r="AC150" s="2" t="s">
        <v>2546</v>
      </c>
      <c r="AD150" s="1">
        <v>726</v>
      </c>
      <c r="AE150" s="1" t="s">
        <v>2464</v>
      </c>
      <c r="AF150" s="1" t="s">
        <v>2465</v>
      </c>
      <c r="AG150" s="1" t="s">
        <v>819</v>
      </c>
      <c r="AH150" s="1" t="s">
        <v>2547</v>
      </c>
      <c r="AI150" s="1" t="s">
        <v>2394</v>
      </c>
      <c r="AJ150" s="1" t="s">
        <v>2543</v>
      </c>
      <c r="AK150" s="1" t="s">
        <v>2548</v>
      </c>
      <c r="AL150" s="1"/>
      <c r="AM150" s="1"/>
      <c r="AN150" s="1"/>
      <c r="AO150" s="1"/>
      <c r="AP150" s="1"/>
      <c r="AQ150" s="1"/>
      <c r="AR150" s="1"/>
      <c r="AS150" s="1"/>
      <c r="AT150" s="1"/>
      <c r="AU150" s="1"/>
      <c r="AV150" s="1"/>
      <c r="AW150" s="1"/>
      <c r="AX150" s="1"/>
      <c r="AY150" s="1" t="s">
        <v>1749</v>
      </c>
      <c r="AZ150" s="1" t="s">
        <v>1749</v>
      </c>
      <c r="BA150" s="1" t="s">
        <v>1749</v>
      </c>
      <c r="BB150" s="1" t="s">
        <v>1749</v>
      </c>
      <c r="BC150" s="1" t="s">
        <v>1749</v>
      </c>
      <c r="BD150" s="1" t="s">
        <v>1749</v>
      </c>
      <c r="BE150" t="s">
        <v>1749</v>
      </c>
    </row>
    <row r="151" spans="1:57" ht="17.149999999999999" customHeight="1">
      <c r="A151" s="2">
        <v>150</v>
      </c>
      <c r="B151" s="1" t="s">
        <v>1219</v>
      </c>
      <c r="C151" s="1" t="s">
        <v>2549</v>
      </c>
      <c r="D151" s="14" t="s">
        <v>2550</v>
      </c>
      <c r="E151" s="1" t="s">
        <v>2551</v>
      </c>
      <c r="F151" s="1" t="s">
        <v>2552</v>
      </c>
      <c r="G151" s="1" t="s">
        <v>2553</v>
      </c>
      <c r="H151" s="1" t="s">
        <v>2554</v>
      </c>
      <c r="I151" s="1" t="s">
        <v>2191</v>
      </c>
      <c r="J151" s="1" t="s">
        <v>2555</v>
      </c>
      <c r="K151" s="1" t="s">
        <v>2556</v>
      </c>
      <c r="L151" s="1" t="s">
        <v>2557</v>
      </c>
      <c r="M151" s="1" t="s">
        <v>209</v>
      </c>
      <c r="N151" s="1" t="s">
        <v>1462</v>
      </c>
      <c r="O151" s="1" t="s">
        <v>2384</v>
      </c>
      <c r="P151" s="1" t="s">
        <v>1230</v>
      </c>
      <c r="Q151" s="1" t="s">
        <v>2557</v>
      </c>
      <c r="R151" s="1" t="s">
        <v>130</v>
      </c>
      <c r="S151" s="1" t="s">
        <v>1293</v>
      </c>
      <c r="T151" s="1" t="s">
        <v>2504</v>
      </c>
      <c r="U151" s="2" t="s">
        <v>650</v>
      </c>
      <c r="V151" s="1">
        <v>125</v>
      </c>
      <c r="W151" s="1" t="s">
        <v>2130</v>
      </c>
      <c r="X151" s="1" t="s">
        <v>2130</v>
      </c>
      <c r="Y151" s="1" t="s">
        <v>2210</v>
      </c>
      <c r="Z151" s="1" t="s">
        <v>2549</v>
      </c>
      <c r="AA151" s="1" t="s">
        <v>2558</v>
      </c>
      <c r="AB151" s="1" t="s">
        <v>2559</v>
      </c>
      <c r="AC151" s="2" t="s">
        <v>2560</v>
      </c>
      <c r="AD151" s="1">
        <v>125</v>
      </c>
      <c r="AE151" s="1" t="s">
        <v>2464</v>
      </c>
      <c r="AF151" s="1" t="s">
        <v>2465</v>
      </c>
      <c r="AG151" s="1" t="s">
        <v>819</v>
      </c>
      <c r="AH151" s="1" t="s">
        <v>2561</v>
      </c>
      <c r="AI151" s="1" t="s">
        <v>2394</v>
      </c>
      <c r="AJ151" s="1" t="s">
        <v>2557</v>
      </c>
      <c r="AK151" s="1" t="s">
        <v>2562</v>
      </c>
      <c r="AL151" s="1"/>
      <c r="AM151" s="1"/>
      <c r="AN151" s="1"/>
      <c r="AO151" s="1"/>
      <c r="AP151" s="1"/>
      <c r="AQ151" s="1"/>
      <c r="AR151" s="1"/>
      <c r="AS151" s="1"/>
      <c r="AT151" s="1"/>
      <c r="AU151" s="1"/>
      <c r="AV151" s="1"/>
      <c r="AW151" s="1"/>
      <c r="AX151" s="1"/>
      <c r="AY151" s="1" t="s">
        <v>1749</v>
      </c>
      <c r="AZ151" s="1" t="s">
        <v>1749</v>
      </c>
      <c r="BA151" s="1" t="s">
        <v>1749</v>
      </c>
      <c r="BB151" s="1" t="s">
        <v>1749</v>
      </c>
      <c r="BC151" s="1" t="s">
        <v>1749</v>
      </c>
      <c r="BD151" s="1" t="s">
        <v>1749</v>
      </c>
      <c r="BE151" t="s">
        <v>1749</v>
      </c>
    </row>
    <row r="152" spans="1:57" ht="17.149999999999999" customHeight="1">
      <c r="A152" s="2">
        <v>151</v>
      </c>
      <c r="B152" s="1" t="s">
        <v>1219</v>
      </c>
      <c r="C152" s="1" t="s">
        <v>2563</v>
      </c>
      <c r="D152" s="14" t="s">
        <v>2564</v>
      </c>
      <c r="E152" s="1" t="s">
        <v>2563</v>
      </c>
      <c r="F152" s="1" t="s">
        <v>2565</v>
      </c>
      <c r="G152" s="1" t="s">
        <v>2566</v>
      </c>
      <c r="H152" s="1"/>
      <c r="I152" s="1" t="s">
        <v>2539</v>
      </c>
      <c r="J152" s="1" t="s">
        <v>2567</v>
      </c>
      <c r="K152" s="1" t="s">
        <v>2568</v>
      </c>
      <c r="L152" s="1" t="s">
        <v>2569</v>
      </c>
      <c r="M152" s="1" t="s">
        <v>209</v>
      </c>
      <c r="N152" s="1" t="s">
        <v>1462</v>
      </c>
      <c r="O152" s="1" t="s">
        <v>2384</v>
      </c>
      <c r="P152" s="1" t="s">
        <v>1230</v>
      </c>
      <c r="Q152" s="1" t="s">
        <v>2569</v>
      </c>
      <c r="R152" s="1" t="s">
        <v>130</v>
      </c>
      <c r="S152" s="1" t="s">
        <v>1293</v>
      </c>
      <c r="T152" s="1" t="s">
        <v>2570</v>
      </c>
      <c r="U152" s="2" t="s">
        <v>601</v>
      </c>
      <c r="V152" s="1">
        <v>209</v>
      </c>
      <c r="W152" s="1" t="s">
        <v>2130</v>
      </c>
      <c r="X152" s="1" t="s">
        <v>2130</v>
      </c>
      <c r="Y152" s="1" t="s">
        <v>2131</v>
      </c>
      <c r="Z152" s="1" t="s">
        <v>2563</v>
      </c>
      <c r="AA152" s="1" t="s">
        <v>2571</v>
      </c>
      <c r="AB152" s="1" t="s">
        <v>2572</v>
      </c>
      <c r="AC152" s="2" t="s">
        <v>2573</v>
      </c>
      <c r="AD152" s="1">
        <v>209</v>
      </c>
      <c r="AE152" s="1" t="s">
        <v>2464</v>
      </c>
      <c r="AF152" s="1" t="s">
        <v>2465</v>
      </c>
      <c r="AG152" s="1" t="s">
        <v>819</v>
      </c>
      <c r="AH152" s="1" t="s">
        <v>2574</v>
      </c>
      <c r="AI152" s="1" t="s">
        <v>2394</v>
      </c>
      <c r="AJ152" s="1" t="s">
        <v>2569</v>
      </c>
      <c r="AK152" s="1" t="s">
        <v>2575</v>
      </c>
      <c r="AL152" s="1"/>
      <c r="AM152" s="1"/>
      <c r="AN152" s="1"/>
      <c r="AO152" s="1"/>
      <c r="AP152" s="1"/>
      <c r="AQ152" s="1"/>
      <c r="AR152" s="1"/>
      <c r="AS152" s="1"/>
      <c r="AT152" s="1"/>
      <c r="AU152" s="1"/>
      <c r="AV152" s="1"/>
      <c r="AW152" s="1"/>
      <c r="AX152" s="1"/>
      <c r="AY152" s="1" t="s">
        <v>1749</v>
      </c>
      <c r="AZ152" s="1" t="s">
        <v>1749</v>
      </c>
      <c r="BA152" s="1" t="s">
        <v>1749</v>
      </c>
      <c r="BB152" s="1" t="s">
        <v>1749</v>
      </c>
      <c r="BC152" s="1" t="s">
        <v>1749</v>
      </c>
      <c r="BD152" s="1" t="s">
        <v>1749</v>
      </c>
      <c r="BE152" t="s">
        <v>1749</v>
      </c>
    </row>
    <row r="153" spans="1:57" ht="17.149999999999999" customHeight="1">
      <c r="A153" s="2">
        <v>152</v>
      </c>
      <c r="B153" s="1" t="s">
        <v>1219</v>
      </c>
      <c r="C153" s="1" t="s">
        <v>2576</v>
      </c>
      <c r="D153" s="14" t="s">
        <v>2577</v>
      </c>
      <c r="E153" s="1" t="s">
        <v>2576</v>
      </c>
      <c r="F153" s="1" t="s">
        <v>2578</v>
      </c>
      <c r="G153" s="1" t="s">
        <v>2579</v>
      </c>
      <c r="H153" s="1" t="s">
        <v>2580</v>
      </c>
      <c r="I153" s="1" t="s">
        <v>2581</v>
      </c>
      <c r="J153" s="1" t="s">
        <v>2582</v>
      </c>
      <c r="K153" s="1" t="s">
        <v>2583</v>
      </c>
      <c r="L153" s="1" t="s">
        <v>2584</v>
      </c>
      <c r="M153" s="1" t="s">
        <v>209</v>
      </c>
      <c r="N153" s="1" t="s">
        <v>1462</v>
      </c>
      <c r="O153" s="1" t="s">
        <v>2384</v>
      </c>
      <c r="P153" s="1" t="s">
        <v>1230</v>
      </c>
      <c r="Q153" s="1" t="s">
        <v>2584</v>
      </c>
      <c r="R153" s="1" t="s">
        <v>130</v>
      </c>
      <c r="S153" s="1" t="s">
        <v>1293</v>
      </c>
      <c r="T153" s="1" t="s">
        <v>2585</v>
      </c>
      <c r="U153" s="2" t="s">
        <v>2586</v>
      </c>
      <c r="V153" s="1">
        <v>318</v>
      </c>
      <c r="W153" s="1" t="s">
        <v>1324</v>
      </c>
      <c r="X153" s="1" t="s">
        <v>1513</v>
      </c>
      <c r="Y153" s="1" t="s">
        <v>2387</v>
      </c>
      <c r="Z153" s="1" t="s">
        <v>2576</v>
      </c>
      <c r="AA153" s="1" t="s">
        <v>2587</v>
      </c>
      <c r="AB153" s="1" t="s">
        <v>2588</v>
      </c>
      <c r="AC153" s="2" t="s">
        <v>2589</v>
      </c>
      <c r="AD153" s="1">
        <v>318</v>
      </c>
      <c r="AE153" s="1" t="s">
        <v>2464</v>
      </c>
      <c r="AF153" s="1" t="s">
        <v>2465</v>
      </c>
      <c r="AG153" s="1" t="s">
        <v>819</v>
      </c>
      <c r="AH153" s="1" t="s">
        <v>2590</v>
      </c>
      <c r="AI153" s="1" t="s">
        <v>2394</v>
      </c>
      <c r="AJ153" s="1" t="s">
        <v>2584</v>
      </c>
      <c r="AK153" s="1" t="s">
        <v>2591</v>
      </c>
      <c r="AL153" s="1"/>
      <c r="AM153" s="1"/>
      <c r="AN153" s="1"/>
      <c r="AO153" s="1"/>
      <c r="AP153" s="1"/>
      <c r="AQ153" s="1"/>
      <c r="AR153" s="1"/>
      <c r="AS153" s="1"/>
      <c r="AT153" s="1"/>
      <c r="AU153" s="1"/>
      <c r="AV153" s="1"/>
      <c r="AW153" s="1"/>
      <c r="AX153" s="1"/>
      <c r="AY153" s="1" t="s">
        <v>1749</v>
      </c>
      <c r="AZ153" s="1" t="s">
        <v>1749</v>
      </c>
      <c r="BA153" s="1" t="s">
        <v>1749</v>
      </c>
      <c r="BB153" s="1" t="s">
        <v>1749</v>
      </c>
      <c r="BC153" s="1" t="s">
        <v>1749</v>
      </c>
      <c r="BD153" s="1" t="s">
        <v>1749</v>
      </c>
      <c r="BE153" t="s">
        <v>1749</v>
      </c>
    </row>
    <row r="154" spans="1:57" ht="17.149999999999999" customHeight="1">
      <c r="A154" s="2">
        <v>153</v>
      </c>
      <c r="B154" s="1" t="s">
        <v>1219</v>
      </c>
      <c r="C154" s="1" t="s">
        <v>2592</v>
      </c>
      <c r="D154" s="14" t="s">
        <v>2593</v>
      </c>
      <c r="E154" s="1" t="s">
        <v>2592</v>
      </c>
      <c r="F154" s="1" t="s">
        <v>2594</v>
      </c>
      <c r="G154" s="1" t="s">
        <v>2595</v>
      </c>
      <c r="H154" s="1" t="s">
        <v>2596</v>
      </c>
      <c r="I154" s="1" t="s">
        <v>2597</v>
      </c>
      <c r="J154" s="1" t="s">
        <v>2598</v>
      </c>
      <c r="K154" s="1" t="s">
        <v>2599</v>
      </c>
      <c r="L154" s="1" t="s">
        <v>2600</v>
      </c>
      <c r="M154" s="1" t="s">
        <v>209</v>
      </c>
      <c r="N154" s="1" t="s">
        <v>1462</v>
      </c>
      <c r="O154" s="1" t="s">
        <v>2384</v>
      </c>
      <c r="P154" s="1" t="s">
        <v>1230</v>
      </c>
      <c r="Q154" s="1" t="s">
        <v>2601</v>
      </c>
      <c r="R154" s="1" t="s">
        <v>130</v>
      </c>
      <c r="S154" s="1" t="s">
        <v>1293</v>
      </c>
      <c r="T154" s="1" t="s">
        <v>2602</v>
      </c>
      <c r="U154" s="2" t="s">
        <v>2603</v>
      </c>
      <c r="V154" s="1">
        <v>187</v>
      </c>
      <c r="W154" s="1" t="s">
        <v>2130</v>
      </c>
      <c r="X154" s="1" t="s">
        <v>2130</v>
      </c>
      <c r="Y154" s="1" t="s">
        <v>2210</v>
      </c>
      <c r="Z154" s="1" t="s">
        <v>2592</v>
      </c>
      <c r="AA154" s="1" t="s">
        <v>2604</v>
      </c>
      <c r="AB154" s="1" t="s">
        <v>2605</v>
      </c>
      <c r="AC154" s="2" t="s">
        <v>2606</v>
      </c>
      <c r="AD154" s="1">
        <v>187</v>
      </c>
      <c r="AE154" s="1" t="s">
        <v>2464</v>
      </c>
      <c r="AF154" s="1" t="s">
        <v>2465</v>
      </c>
      <c r="AG154" s="1" t="s">
        <v>819</v>
      </c>
      <c r="AH154" s="1" t="s">
        <v>2607</v>
      </c>
      <c r="AI154" s="1" t="s">
        <v>2394</v>
      </c>
      <c r="AJ154" s="1" t="s">
        <v>2601</v>
      </c>
      <c r="AK154" s="1" t="s">
        <v>2608</v>
      </c>
      <c r="AL154" s="1"/>
      <c r="AM154" s="1"/>
      <c r="AN154" s="1"/>
      <c r="AO154" s="1"/>
      <c r="AP154" s="1"/>
      <c r="AQ154" s="1"/>
      <c r="AR154" s="1"/>
      <c r="AS154" s="1"/>
      <c r="AT154" s="1"/>
      <c r="AU154" s="1"/>
      <c r="AV154" s="1"/>
      <c r="AW154" s="1"/>
      <c r="AX154" s="1"/>
      <c r="AY154" s="1" t="s">
        <v>1749</v>
      </c>
      <c r="AZ154" s="1" t="s">
        <v>1749</v>
      </c>
      <c r="BA154" s="1" t="s">
        <v>1749</v>
      </c>
      <c r="BB154" s="1" t="s">
        <v>1749</v>
      </c>
      <c r="BC154" s="1" t="s">
        <v>1749</v>
      </c>
      <c r="BD154" s="1" t="s">
        <v>1749</v>
      </c>
      <c r="BE154" t="s">
        <v>1749</v>
      </c>
    </row>
    <row r="155" spans="1:57" ht="17.149999999999999" customHeight="1">
      <c r="A155" s="2">
        <v>154</v>
      </c>
      <c r="B155" s="1" t="s">
        <v>1219</v>
      </c>
      <c r="C155" s="1" t="s">
        <v>2609</v>
      </c>
      <c r="D155" s="14" t="s">
        <v>2610</v>
      </c>
      <c r="E155" s="1" t="s">
        <v>2611</v>
      </c>
      <c r="F155" s="1" t="s">
        <v>2612</v>
      </c>
      <c r="G155" s="1" t="s">
        <v>2613</v>
      </c>
      <c r="H155" s="1" t="s">
        <v>2554</v>
      </c>
      <c r="I155" s="1" t="s">
        <v>2539</v>
      </c>
      <c r="J155" s="1" t="s">
        <v>2614</v>
      </c>
      <c r="K155" s="1" t="s">
        <v>2615</v>
      </c>
      <c r="L155" s="1" t="s">
        <v>2616</v>
      </c>
      <c r="M155" s="1" t="s">
        <v>209</v>
      </c>
      <c r="N155" s="1" t="s">
        <v>1462</v>
      </c>
      <c r="O155" s="1" t="s">
        <v>2384</v>
      </c>
      <c r="P155" s="1" t="s">
        <v>1230</v>
      </c>
      <c r="Q155" s="1" t="s">
        <v>2616</v>
      </c>
      <c r="R155" s="1" t="s">
        <v>130</v>
      </c>
      <c r="S155" s="1" t="s">
        <v>1293</v>
      </c>
      <c r="T155" s="1" t="s">
        <v>2617</v>
      </c>
      <c r="U155" s="2" t="s">
        <v>605</v>
      </c>
      <c r="V155" s="1">
        <v>421</v>
      </c>
      <c r="W155" s="1" t="s">
        <v>2130</v>
      </c>
      <c r="X155" s="1" t="s">
        <v>2130</v>
      </c>
      <c r="Y155" s="1" t="s">
        <v>2210</v>
      </c>
      <c r="Z155" s="1" t="s">
        <v>2609</v>
      </c>
      <c r="AA155" s="1" t="s">
        <v>2618</v>
      </c>
      <c r="AB155" s="1" t="s">
        <v>2619</v>
      </c>
      <c r="AC155" s="2" t="s">
        <v>2620</v>
      </c>
      <c r="AD155" s="1">
        <v>421</v>
      </c>
      <c r="AE155" s="1" t="s">
        <v>2464</v>
      </c>
      <c r="AF155" s="1" t="s">
        <v>2465</v>
      </c>
      <c r="AG155" s="1" t="s">
        <v>819</v>
      </c>
      <c r="AH155" s="1" t="s">
        <v>2621</v>
      </c>
      <c r="AI155" s="1" t="s">
        <v>2394</v>
      </c>
      <c r="AJ155" s="1" t="s">
        <v>2616</v>
      </c>
      <c r="AK155" s="1" t="s">
        <v>2395</v>
      </c>
      <c r="AL155" s="1"/>
      <c r="AM155" s="1"/>
      <c r="AN155" s="1"/>
      <c r="AO155" s="1"/>
      <c r="AP155" s="1"/>
      <c r="AQ155" s="1"/>
      <c r="AR155" s="1"/>
      <c r="AS155" s="1"/>
      <c r="AT155" s="1"/>
      <c r="AU155" s="1"/>
      <c r="AV155" s="1"/>
      <c r="AW155" s="1"/>
      <c r="AX155" s="1"/>
      <c r="AY155" s="1" t="s">
        <v>1749</v>
      </c>
      <c r="AZ155" s="1" t="s">
        <v>1749</v>
      </c>
      <c r="BA155" s="1" t="s">
        <v>1749</v>
      </c>
      <c r="BB155" s="1" t="s">
        <v>1749</v>
      </c>
      <c r="BC155" s="1" t="s">
        <v>1749</v>
      </c>
      <c r="BD155" s="1" t="s">
        <v>1749</v>
      </c>
      <c r="BE155" t="s">
        <v>1749</v>
      </c>
    </row>
    <row r="156" spans="1:57" ht="17.149999999999999" customHeight="1">
      <c r="A156" s="2">
        <v>155</v>
      </c>
      <c r="B156" s="1" t="s">
        <v>1219</v>
      </c>
      <c r="C156" s="1" t="s">
        <v>2622</v>
      </c>
      <c r="D156" s="14" t="s">
        <v>2623</v>
      </c>
      <c r="E156" s="1" t="s">
        <v>2622</v>
      </c>
      <c r="F156" s="1" t="s">
        <v>2624</v>
      </c>
      <c r="G156" s="1" t="s">
        <v>2625</v>
      </c>
      <c r="H156" s="1"/>
      <c r="I156" s="1"/>
      <c r="J156" s="1" t="s">
        <v>2400</v>
      </c>
      <c r="K156" s="1" t="s">
        <v>2401</v>
      </c>
      <c r="L156" s="1" t="s">
        <v>2626</v>
      </c>
      <c r="M156" s="1" t="s">
        <v>209</v>
      </c>
      <c r="N156" s="1" t="s">
        <v>1462</v>
      </c>
      <c r="O156" s="1" t="s">
        <v>2384</v>
      </c>
      <c r="P156" s="1" t="s">
        <v>1230</v>
      </c>
      <c r="Q156" s="1" t="s">
        <v>2626</v>
      </c>
      <c r="R156" s="1" t="s">
        <v>130</v>
      </c>
      <c r="S156" s="1" t="s">
        <v>1293</v>
      </c>
      <c r="T156" s="1" t="s">
        <v>2627</v>
      </c>
      <c r="U156" s="2" t="s">
        <v>629</v>
      </c>
      <c r="V156" s="1">
        <v>216</v>
      </c>
      <c r="W156" s="1" t="s">
        <v>2130</v>
      </c>
      <c r="X156" s="1" t="s">
        <v>2130</v>
      </c>
      <c r="Y156" s="1" t="s">
        <v>2131</v>
      </c>
      <c r="Z156" s="1" t="s">
        <v>2622</v>
      </c>
      <c r="AA156" s="1" t="s">
        <v>2628</v>
      </c>
      <c r="AB156" s="1" t="s">
        <v>2629</v>
      </c>
      <c r="AC156" s="2" t="s">
        <v>2630</v>
      </c>
      <c r="AD156" s="1">
        <v>216</v>
      </c>
      <c r="AE156" s="1" t="s">
        <v>2464</v>
      </c>
      <c r="AF156" s="1" t="s">
        <v>2465</v>
      </c>
      <c r="AG156" s="1" t="s">
        <v>819</v>
      </c>
      <c r="AH156" s="1" t="s">
        <v>2631</v>
      </c>
      <c r="AI156" s="1" t="s">
        <v>2394</v>
      </c>
      <c r="AJ156" s="1" t="s">
        <v>2626</v>
      </c>
      <c r="AK156" s="1" t="s">
        <v>2408</v>
      </c>
      <c r="AL156" s="1"/>
      <c r="AM156" s="1"/>
      <c r="AN156" s="1"/>
      <c r="AO156" s="1"/>
      <c r="AP156" s="1"/>
      <c r="AQ156" s="1"/>
      <c r="AR156" s="1"/>
      <c r="AS156" s="1"/>
      <c r="AT156" s="1"/>
      <c r="AU156" s="1"/>
      <c r="AV156" s="1"/>
      <c r="AW156" s="1"/>
      <c r="AX156" s="1"/>
      <c r="AY156" s="1" t="s">
        <v>1749</v>
      </c>
      <c r="AZ156" s="1" t="s">
        <v>1749</v>
      </c>
      <c r="BA156" s="1" t="s">
        <v>1749</v>
      </c>
      <c r="BB156" s="1" t="s">
        <v>1749</v>
      </c>
      <c r="BC156" s="1" t="s">
        <v>1749</v>
      </c>
      <c r="BD156" s="1" t="s">
        <v>1749</v>
      </c>
      <c r="BE156" t="s">
        <v>1749</v>
      </c>
    </row>
    <row r="157" spans="1:57" ht="17.149999999999999" customHeight="1">
      <c r="A157" s="2">
        <v>156</v>
      </c>
      <c r="B157" s="1" t="s">
        <v>1219</v>
      </c>
      <c r="C157" s="1" t="s">
        <v>2632</v>
      </c>
      <c r="D157" s="14" t="s">
        <v>2633</v>
      </c>
      <c r="E157" s="1" t="s">
        <v>2632</v>
      </c>
      <c r="F157" s="1" t="s">
        <v>2634</v>
      </c>
      <c r="G157" s="1" t="s">
        <v>2635</v>
      </c>
      <c r="H157" s="1" t="s">
        <v>2204</v>
      </c>
      <c r="I157" s="1" t="s">
        <v>2539</v>
      </c>
      <c r="J157" s="1" t="s">
        <v>2636</v>
      </c>
      <c r="K157" s="1" t="s">
        <v>2637</v>
      </c>
      <c r="L157" s="1" t="s">
        <v>668</v>
      </c>
      <c r="M157" s="1" t="s">
        <v>209</v>
      </c>
      <c r="N157" s="1" t="s">
        <v>1462</v>
      </c>
      <c r="O157" s="1" t="s">
        <v>2384</v>
      </c>
      <c r="P157" s="1" t="s">
        <v>1230</v>
      </c>
      <c r="Q157" s="1" t="s">
        <v>668</v>
      </c>
      <c r="R157" s="1" t="s">
        <v>130</v>
      </c>
      <c r="S157" s="1" t="s">
        <v>1293</v>
      </c>
      <c r="T157" s="1" t="s">
        <v>2638</v>
      </c>
      <c r="U157" s="2" t="s">
        <v>559</v>
      </c>
      <c r="V157" s="1">
        <v>162</v>
      </c>
      <c r="W157" s="1" t="s">
        <v>2130</v>
      </c>
      <c r="X157" s="1" t="s">
        <v>2130</v>
      </c>
      <c r="Y157" s="1" t="s">
        <v>2639</v>
      </c>
      <c r="Z157" s="1" t="s">
        <v>2632</v>
      </c>
      <c r="AA157" s="1" t="s">
        <v>2640</v>
      </c>
      <c r="AB157" s="1" t="s">
        <v>2641</v>
      </c>
      <c r="AC157" s="2" t="s">
        <v>2642</v>
      </c>
      <c r="AD157" s="1">
        <v>162</v>
      </c>
      <c r="AE157" s="1" t="s">
        <v>2464</v>
      </c>
      <c r="AF157" s="1" t="s">
        <v>2465</v>
      </c>
      <c r="AG157" s="1" t="s">
        <v>819</v>
      </c>
      <c r="AH157" s="1" t="s">
        <v>2643</v>
      </c>
      <c r="AI157" s="1" t="s">
        <v>2394</v>
      </c>
      <c r="AJ157" s="1" t="s">
        <v>668</v>
      </c>
      <c r="AK157" s="1" t="s">
        <v>2644</v>
      </c>
      <c r="AL157" s="1"/>
      <c r="AM157" s="1"/>
      <c r="AN157" s="1"/>
      <c r="AO157" s="1"/>
      <c r="AP157" s="1"/>
      <c r="AQ157" s="1"/>
      <c r="AR157" s="1"/>
      <c r="AS157" s="1"/>
      <c r="AT157" s="1"/>
      <c r="AU157" s="1"/>
      <c r="AV157" s="1"/>
      <c r="AW157" s="1"/>
      <c r="AX157" s="1"/>
      <c r="AY157" s="1" t="s">
        <v>1749</v>
      </c>
      <c r="AZ157" s="1" t="s">
        <v>1749</v>
      </c>
      <c r="BA157" s="1" t="s">
        <v>1749</v>
      </c>
      <c r="BB157" s="1" t="s">
        <v>1749</v>
      </c>
      <c r="BC157" s="1" t="s">
        <v>1749</v>
      </c>
      <c r="BD157" s="1" t="s">
        <v>1749</v>
      </c>
      <c r="BE157" t="s">
        <v>1749</v>
      </c>
    </row>
    <row r="158" spans="1:57" ht="17.149999999999999" customHeight="1">
      <c r="A158" s="2">
        <v>157</v>
      </c>
      <c r="B158" s="1" t="s">
        <v>1219</v>
      </c>
      <c r="C158" s="1" t="s">
        <v>2645</v>
      </c>
      <c r="D158" s="14" t="s">
        <v>2646</v>
      </c>
      <c r="E158" s="1" t="s">
        <v>2645</v>
      </c>
      <c r="F158" s="1" t="s">
        <v>2647</v>
      </c>
      <c r="G158" s="1" t="s">
        <v>2648</v>
      </c>
      <c r="H158" s="1" t="s">
        <v>2649</v>
      </c>
      <c r="I158" s="1" t="s">
        <v>1937</v>
      </c>
      <c r="J158" s="1" t="s">
        <v>2650</v>
      </c>
      <c r="K158" s="1" t="s">
        <v>2651</v>
      </c>
      <c r="L158" s="1" t="s">
        <v>2652</v>
      </c>
      <c r="M158" s="1" t="s">
        <v>209</v>
      </c>
      <c r="N158" s="1" t="s">
        <v>2653</v>
      </c>
      <c r="O158" s="1" t="s">
        <v>2384</v>
      </c>
      <c r="P158" s="1" t="s">
        <v>1230</v>
      </c>
      <c r="Q158" s="1" t="s">
        <v>2652</v>
      </c>
      <c r="R158" s="1" t="s">
        <v>130</v>
      </c>
      <c r="S158" s="1" t="s">
        <v>1293</v>
      </c>
      <c r="T158" s="1" t="s">
        <v>2654</v>
      </c>
      <c r="U158" s="2" t="s">
        <v>689</v>
      </c>
      <c r="V158" s="1">
        <v>85</v>
      </c>
      <c r="W158" s="1" t="s">
        <v>2130</v>
      </c>
      <c r="X158" s="1" t="s">
        <v>2130</v>
      </c>
      <c r="Y158" s="1" t="s">
        <v>2210</v>
      </c>
      <c r="Z158" s="1" t="s">
        <v>2645</v>
      </c>
      <c r="AA158" s="1" t="s">
        <v>2655</v>
      </c>
      <c r="AB158" s="1" t="s">
        <v>2656</v>
      </c>
      <c r="AC158" s="2" t="s">
        <v>2657</v>
      </c>
      <c r="AD158" s="1">
        <v>85</v>
      </c>
      <c r="AE158" s="1" t="s">
        <v>2464</v>
      </c>
      <c r="AF158" s="1" t="s">
        <v>2465</v>
      </c>
      <c r="AG158" s="1" t="s">
        <v>819</v>
      </c>
      <c r="AH158" s="1" t="s">
        <v>2658</v>
      </c>
      <c r="AI158" s="1" t="s">
        <v>2394</v>
      </c>
      <c r="AJ158" s="1" t="s">
        <v>2652</v>
      </c>
      <c r="AK158" s="1" t="s">
        <v>2481</v>
      </c>
      <c r="AL158" s="1"/>
      <c r="AM158" s="1"/>
      <c r="AN158" s="1"/>
      <c r="AO158" s="1"/>
      <c r="AP158" s="1"/>
      <c r="AQ158" s="1"/>
      <c r="AR158" s="1"/>
      <c r="AS158" s="1"/>
      <c r="AT158" s="1"/>
      <c r="AU158" s="1"/>
      <c r="AV158" s="1"/>
      <c r="AW158" s="1"/>
      <c r="AX158" s="1"/>
      <c r="AY158" s="1" t="s">
        <v>1749</v>
      </c>
      <c r="AZ158" s="1" t="s">
        <v>1749</v>
      </c>
      <c r="BA158" s="1" t="s">
        <v>1749</v>
      </c>
      <c r="BB158" s="1" t="s">
        <v>1749</v>
      </c>
      <c r="BC158" s="1" t="s">
        <v>1749</v>
      </c>
      <c r="BD158" s="1" t="s">
        <v>1749</v>
      </c>
      <c r="BE158" t="s">
        <v>1749</v>
      </c>
    </row>
    <row r="159" spans="1:57" ht="17.149999999999999" customHeight="1">
      <c r="A159" s="2">
        <v>158</v>
      </c>
      <c r="B159" s="1" t="s">
        <v>1219</v>
      </c>
      <c r="C159" s="1" t="s">
        <v>709</v>
      </c>
      <c r="D159" s="14" t="s">
        <v>2659</v>
      </c>
      <c r="E159" s="1" t="s">
        <v>2660</v>
      </c>
      <c r="F159" s="1" t="s">
        <v>2661</v>
      </c>
      <c r="G159" s="1" t="s">
        <v>2662</v>
      </c>
      <c r="H159" s="1" t="s">
        <v>2663</v>
      </c>
      <c r="I159" s="1" t="s">
        <v>1483</v>
      </c>
      <c r="J159" s="1" t="s">
        <v>2664</v>
      </c>
      <c r="K159" s="1" t="s">
        <v>2665</v>
      </c>
      <c r="L159" s="1" t="s">
        <v>708</v>
      </c>
      <c r="M159" s="1" t="s">
        <v>209</v>
      </c>
      <c r="N159" s="1" t="s">
        <v>2653</v>
      </c>
      <c r="O159" s="1" t="s">
        <v>2384</v>
      </c>
      <c r="P159" s="1" t="s">
        <v>1230</v>
      </c>
      <c r="Q159" s="1" t="s">
        <v>708</v>
      </c>
      <c r="R159" s="1" t="s">
        <v>130</v>
      </c>
      <c r="S159" s="1" t="s">
        <v>1293</v>
      </c>
      <c r="T159" s="1" t="s">
        <v>2666</v>
      </c>
      <c r="U159" s="2" t="s">
        <v>650</v>
      </c>
      <c r="V159" s="1">
        <v>74</v>
      </c>
      <c r="W159" s="1" t="s">
        <v>2130</v>
      </c>
      <c r="X159" s="1" t="s">
        <v>2130</v>
      </c>
      <c r="Y159" s="1" t="s">
        <v>2131</v>
      </c>
      <c r="Z159" s="1" t="s">
        <v>709</v>
      </c>
      <c r="AA159" s="1" t="s">
        <v>2667</v>
      </c>
      <c r="AB159" s="1" t="s">
        <v>2668</v>
      </c>
      <c r="AC159" s="2" t="s">
        <v>2669</v>
      </c>
      <c r="AD159" s="1">
        <v>74</v>
      </c>
      <c r="AE159" s="1" t="s">
        <v>2464</v>
      </c>
      <c r="AF159" s="1" t="s">
        <v>2465</v>
      </c>
      <c r="AG159" s="1" t="s">
        <v>819</v>
      </c>
      <c r="AH159" s="1" t="s">
        <v>2670</v>
      </c>
      <c r="AI159" s="1" t="s">
        <v>2394</v>
      </c>
      <c r="AJ159" s="1" t="s">
        <v>708</v>
      </c>
      <c r="AK159" s="1" t="s">
        <v>2671</v>
      </c>
      <c r="AL159" s="1"/>
      <c r="AM159" s="1"/>
      <c r="AN159" s="1"/>
      <c r="AO159" s="1"/>
      <c r="AP159" s="1"/>
      <c r="AQ159" s="1"/>
      <c r="AR159" s="1"/>
      <c r="AS159" s="1"/>
      <c r="AT159" s="1"/>
      <c r="AU159" s="1"/>
      <c r="AV159" s="1"/>
      <c r="AW159" s="1"/>
      <c r="AX159" s="1"/>
      <c r="AY159" s="1" t="s">
        <v>1749</v>
      </c>
      <c r="AZ159" s="1" t="s">
        <v>1749</v>
      </c>
      <c r="BA159" s="1" t="s">
        <v>1749</v>
      </c>
      <c r="BB159" s="1" t="s">
        <v>1749</v>
      </c>
      <c r="BC159" s="1" t="s">
        <v>1749</v>
      </c>
      <c r="BD159" s="1" t="s">
        <v>1749</v>
      </c>
      <c r="BE159" t="s">
        <v>1749</v>
      </c>
    </row>
    <row r="160" spans="1:57" ht="17.149999999999999" customHeight="1">
      <c r="A160" s="2">
        <v>159</v>
      </c>
      <c r="B160" s="1" t="s">
        <v>1219</v>
      </c>
      <c r="C160" s="1" t="s">
        <v>2672</v>
      </c>
      <c r="D160" s="14" t="s">
        <v>2673</v>
      </c>
      <c r="E160" s="1" t="s">
        <v>2674</v>
      </c>
      <c r="F160" s="1" t="s">
        <v>2675</v>
      </c>
      <c r="G160" s="1" t="s">
        <v>2676</v>
      </c>
      <c r="H160" s="1"/>
      <c r="I160" s="1"/>
      <c r="J160" s="1" t="s">
        <v>2677</v>
      </c>
      <c r="K160" s="1" t="s">
        <v>2678</v>
      </c>
      <c r="L160" s="1" t="s">
        <v>2679</v>
      </c>
      <c r="M160" s="1" t="s">
        <v>209</v>
      </c>
      <c r="N160" s="1" t="s">
        <v>1462</v>
      </c>
      <c r="O160" s="1" t="s">
        <v>2384</v>
      </c>
      <c r="P160" s="1" t="s">
        <v>1230</v>
      </c>
      <c r="Q160" s="1" t="s">
        <v>2679</v>
      </c>
      <c r="R160" s="1" t="s">
        <v>130</v>
      </c>
      <c r="S160" s="1" t="s">
        <v>1293</v>
      </c>
      <c r="T160" s="1" t="s">
        <v>2680</v>
      </c>
      <c r="U160" s="2" t="s">
        <v>730</v>
      </c>
      <c r="V160" s="1">
        <v>153</v>
      </c>
      <c r="W160" s="1" t="s">
        <v>2130</v>
      </c>
      <c r="X160" s="1" t="s">
        <v>2130</v>
      </c>
      <c r="Y160" s="1" t="s">
        <v>2131</v>
      </c>
      <c r="Z160" s="1" t="s">
        <v>2672</v>
      </c>
      <c r="AA160" s="1" t="s">
        <v>2667</v>
      </c>
      <c r="AB160" s="1" t="s">
        <v>2681</v>
      </c>
      <c r="AC160" s="2" t="s">
        <v>2682</v>
      </c>
      <c r="AD160" s="1">
        <v>153</v>
      </c>
      <c r="AE160" s="1" t="s">
        <v>2464</v>
      </c>
      <c r="AF160" s="1" t="s">
        <v>2465</v>
      </c>
      <c r="AG160" s="1" t="s">
        <v>819</v>
      </c>
      <c r="AH160" s="1" t="s">
        <v>2683</v>
      </c>
      <c r="AI160" s="1" t="s">
        <v>2394</v>
      </c>
      <c r="AJ160" s="1" t="s">
        <v>2679</v>
      </c>
      <c r="AK160" s="1" t="s">
        <v>2494</v>
      </c>
      <c r="AL160" s="1"/>
      <c r="AM160" s="1"/>
      <c r="AN160" s="1"/>
      <c r="AO160" s="1"/>
      <c r="AP160" s="1"/>
      <c r="AQ160" s="1"/>
      <c r="AR160" s="1"/>
      <c r="AS160" s="1"/>
      <c r="AT160" s="1"/>
      <c r="AU160" s="1"/>
      <c r="AV160" s="1"/>
      <c r="AW160" s="1"/>
      <c r="AX160" s="1"/>
      <c r="AY160" s="1" t="s">
        <v>1749</v>
      </c>
      <c r="AZ160" s="1" t="s">
        <v>1749</v>
      </c>
      <c r="BA160" s="1" t="s">
        <v>1749</v>
      </c>
      <c r="BB160" s="1" t="s">
        <v>1749</v>
      </c>
      <c r="BC160" s="1" t="s">
        <v>1749</v>
      </c>
      <c r="BD160" s="1" t="s">
        <v>1749</v>
      </c>
      <c r="BE160" t="s">
        <v>1749</v>
      </c>
    </row>
    <row r="161" spans="1:57" ht="17.149999999999999" customHeight="1">
      <c r="A161" s="2">
        <v>160</v>
      </c>
      <c r="B161" s="1" t="s">
        <v>1219</v>
      </c>
      <c r="C161" s="1" t="s">
        <v>2684</v>
      </c>
      <c r="D161" s="14" t="s">
        <v>2685</v>
      </c>
      <c r="E161" s="1" t="s">
        <v>2686</v>
      </c>
      <c r="F161" s="1" t="s">
        <v>2687</v>
      </c>
      <c r="G161" s="1" t="s">
        <v>2688</v>
      </c>
      <c r="H161" s="1" t="s">
        <v>2689</v>
      </c>
      <c r="I161" s="1" t="s">
        <v>1863</v>
      </c>
      <c r="J161" s="1" t="s">
        <v>2690</v>
      </c>
      <c r="K161" s="1" t="s">
        <v>2691</v>
      </c>
      <c r="L161" s="1" t="s">
        <v>2692</v>
      </c>
      <c r="M161" s="1" t="s">
        <v>209</v>
      </c>
      <c r="N161" s="1" t="s">
        <v>1462</v>
      </c>
      <c r="O161" s="1" t="s">
        <v>2384</v>
      </c>
      <c r="P161" s="1" t="s">
        <v>1230</v>
      </c>
      <c r="Q161" s="1" t="s">
        <v>2692</v>
      </c>
      <c r="R161" s="1" t="s">
        <v>130</v>
      </c>
      <c r="S161" s="1" t="s">
        <v>1293</v>
      </c>
      <c r="T161" s="1" t="s">
        <v>2693</v>
      </c>
      <c r="U161" s="2" t="s">
        <v>670</v>
      </c>
      <c r="V161" s="1">
        <v>500</v>
      </c>
      <c r="W161" s="1" t="s">
        <v>2130</v>
      </c>
      <c r="X161" s="1" t="s">
        <v>2130</v>
      </c>
      <c r="Y161" s="1" t="s">
        <v>2131</v>
      </c>
      <c r="Z161" s="1" t="s">
        <v>2684</v>
      </c>
      <c r="AA161" s="1" t="s">
        <v>2667</v>
      </c>
      <c r="AB161" s="1" t="s">
        <v>2694</v>
      </c>
      <c r="AC161" s="2" t="s">
        <v>2695</v>
      </c>
      <c r="AD161" s="1">
        <v>500</v>
      </c>
      <c r="AE161" s="1" t="s">
        <v>2464</v>
      </c>
      <c r="AF161" s="1" t="s">
        <v>2465</v>
      </c>
      <c r="AG161" s="1" t="s">
        <v>819</v>
      </c>
      <c r="AH161" s="1" t="s">
        <v>2696</v>
      </c>
      <c r="AI161" s="1" t="s">
        <v>2394</v>
      </c>
      <c r="AJ161" s="1" t="s">
        <v>2692</v>
      </c>
      <c r="AK161" s="1" t="s">
        <v>2697</v>
      </c>
      <c r="AL161" s="1"/>
      <c r="AM161" s="1"/>
      <c r="AN161" s="1"/>
      <c r="AO161" s="1"/>
      <c r="AP161" s="1"/>
      <c r="AQ161" s="1"/>
      <c r="AR161" s="1"/>
      <c r="AS161" s="1"/>
      <c r="AT161" s="1"/>
      <c r="AU161" s="1"/>
      <c r="AV161" s="1"/>
      <c r="AW161" s="1"/>
      <c r="AX161" s="1"/>
      <c r="AY161" s="1" t="s">
        <v>1749</v>
      </c>
      <c r="AZ161" s="1" t="s">
        <v>1749</v>
      </c>
      <c r="BA161" s="1" t="s">
        <v>1749</v>
      </c>
      <c r="BB161" s="1" t="s">
        <v>1749</v>
      </c>
      <c r="BC161" s="1" t="s">
        <v>1749</v>
      </c>
      <c r="BD161" s="1" t="s">
        <v>1749</v>
      </c>
      <c r="BE161" t="s">
        <v>1749</v>
      </c>
    </row>
    <row r="162" spans="1:57" ht="17.149999999999999" customHeight="1">
      <c r="A162" s="2">
        <v>161</v>
      </c>
      <c r="B162" s="1" t="s">
        <v>1219</v>
      </c>
      <c r="C162" s="1" t="s">
        <v>2698</v>
      </c>
      <c r="D162" s="14" t="s">
        <v>2699</v>
      </c>
      <c r="E162" s="1" t="s">
        <v>2698</v>
      </c>
      <c r="F162" s="1" t="s">
        <v>2700</v>
      </c>
      <c r="G162" s="1" t="s">
        <v>2701</v>
      </c>
      <c r="H162" s="1" t="s">
        <v>2702</v>
      </c>
      <c r="I162" s="1" t="s">
        <v>2703</v>
      </c>
      <c r="J162" s="1" t="s">
        <v>2400</v>
      </c>
      <c r="K162" s="1" t="s">
        <v>2401</v>
      </c>
      <c r="L162" s="1" t="s">
        <v>2704</v>
      </c>
      <c r="M162" s="1" t="s">
        <v>209</v>
      </c>
      <c r="N162" s="1" t="s">
        <v>1462</v>
      </c>
      <c r="O162" s="1" t="s">
        <v>2384</v>
      </c>
      <c r="P162" s="1" t="s">
        <v>1230</v>
      </c>
      <c r="Q162" s="1" t="s">
        <v>2705</v>
      </c>
      <c r="R162" s="1" t="s">
        <v>130</v>
      </c>
      <c r="S162" s="1" t="s">
        <v>1293</v>
      </c>
      <c r="T162" s="1" t="s">
        <v>2706</v>
      </c>
      <c r="U162" s="2" t="s">
        <v>2707</v>
      </c>
      <c r="V162" s="1">
        <v>432</v>
      </c>
      <c r="W162" s="1" t="s">
        <v>1324</v>
      </c>
      <c r="X162" s="1" t="s">
        <v>1513</v>
      </c>
      <c r="Y162" s="1" t="s">
        <v>2387</v>
      </c>
      <c r="Z162" s="1" t="s">
        <v>2698</v>
      </c>
      <c r="AA162" s="1" t="s">
        <v>2667</v>
      </c>
      <c r="AB162" s="1" t="s">
        <v>2708</v>
      </c>
      <c r="AC162" s="2" t="s">
        <v>2709</v>
      </c>
      <c r="AD162" s="1">
        <v>432</v>
      </c>
      <c r="AE162" s="1" t="s">
        <v>2464</v>
      </c>
      <c r="AF162" s="1" t="s">
        <v>2465</v>
      </c>
      <c r="AG162" s="1" t="s">
        <v>819</v>
      </c>
      <c r="AH162" s="1" t="s">
        <v>2710</v>
      </c>
      <c r="AI162" s="1" t="s">
        <v>2394</v>
      </c>
      <c r="AJ162" s="1" t="s">
        <v>2705</v>
      </c>
      <c r="AK162" s="1" t="s">
        <v>2711</v>
      </c>
      <c r="AL162" s="1"/>
      <c r="AM162" s="1"/>
      <c r="AN162" s="1"/>
      <c r="AO162" s="1"/>
      <c r="AP162" s="1"/>
      <c r="AQ162" s="1"/>
      <c r="AR162" s="1"/>
      <c r="AS162" s="1"/>
      <c r="AT162" s="1"/>
      <c r="AU162" s="1"/>
      <c r="AV162" s="1"/>
      <c r="AW162" s="1"/>
      <c r="AX162" s="1"/>
      <c r="AY162" s="1" t="s">
        <v>1749</v>
      </c>
      <c r="AZ162" s="1" t="s">
        <v>1749</v>
      </c>
      <c r="BA162" s="1" t="s">
        <v>1749</v>
      </c>
      <c r="BB162" s="1" t="s">
        <v>1749</v>
      </c>
      <c r="BC162" s="1" t="s">
        <v>1749</v>
      </c>
      <c r="BD162" s="1" t="s">
        <v>1749</v>
      </c>
      <c r="BE162" t="s">
        <v>1749</v>
      </c>
    </row>
    <row r="163" spans="1:57" ht="17.149999999999999" customHeight="1">
      <c r="A163" s="2">
        <v>162</v>
      </c>
      <c r="B163" s="1" t="s">
        <v>1219</v>
      </c>
      <c r="C163" s="1" t="s">
        <v>2712</v>
      </c>
      <c r="D163" s="14" t="s">
        <v>2713</v>
      </c>
      <c r="E163" s="1" t="s">
        <v>2714</v>
      </c>
      <c r="F163" s="1" t="s">
        <v>2715</v>
      </c>
      <c r="G163" s="1" t="s">
        <v>2716</v>
      </c>
      <c r="H163" s="1" t="s">
        <v>2717</v>
      </c>
      <c r="I163" s="1" t="s">
        <v>2539</v>
      </c>
      <c r="J163" s="1" t="s">
        <v>2718</v>
      </c>
      <c r="K163" s="1" t="s">
        <v>2719</v>
      </c>
      <c r="L163" s="1" t="s">
        <v>2720</v>
      </c>
      <c r="M163" s="1" t="s">
        <v>209</v>
      </c>
      <c r="N163" s="1" t="s">
        <v>1462</v>
      </c>
      <c r="O163" s="1" t="s">
        <v>2384</v>
      </c>
      <c r="P163" s="1" t="s">
        <v>1230</v>
      </c>
      <c r="Q163" s="1" t="s">
        <v>2720</v>
      </c>
      <c r="R163" s="1" t="s">
        <v>130</v>
      </c>
      <c r="S163" s="1" t="s">
        <v>1293</v>
      </c>
      <c r="T163" s="1" t="s">
        <v>2721</v>
      </c>
      <c r="U163" s="2" t="s">
        <v>748</v>
      </c>
      <c r="V163" s="1">
        <v>1437</v>
      </c>
      <c r="W163" s="1" t="s">
        <v>2130</v>
      </c>
      <c r="X163" s="1" t="s">
        <v>2130</v>
      </c>
      <c r="Y163" s="1" t="s">
        <v>2131</v>
      </c>
      <c r="Z163" s="1" t="s">
        <v>2712</v>
      </c>
      <c r="AA163" s="1" t="s">
        <v>2667</v>
      </c>
      <c r="AB163" s="1" t="s">
        <v>2722</v>
      </c>
      <c r="AC163" s="2" t="s">
        <v>2723</v>
      </c>
      <c r="AD163" s="1">
        <v>1437</v>
      </c>
      <c r="AE163" s="1" t="s">
        <v>2464</v>
      </c>
      <c r="AF163" s="1" t="s">
        <v>2465</v>
      </c>
      <c r="AG163" s="1" t="s">
        <v>819</v>
      </c>
      <c r="AH163" s="1" t="s">
        <v>2724</v>
      </c>
      <c r="AI163" s="1" t="s">
        <v>2394</v>
      </c>
      <c r="AJ163" s="1" t="s">
        <v>2720</v>
      </c>
      <c r="AK163" s="1" t="s">
        <v>2697</v>
      </c>
      <c r="AL163" s="1"/>
      <c r="AM163" s="1"/>
      <c r="AN163" s="1"/>
      <c r="AO163" s="1"/>
      <c r="AP163" s="1"/>
      <c r="AQ163" s="1"/>
      <c r="AR163" s="1"/>
      <c r="AS163" s="1"/>
      <c r="AT163" s="1"/>
      <c r="AU163" s="1"/>
      <c r="AV163" s="1"/>
      <c r="AW163" s="1"/>
      <c r="AX163" s="1"/>
      <c r="AY163" s="1" t="s">
        <v>1749</v>
      </c>
      <c r="AZ163" s="1" t="s">
        <v>1749</v>
      </c>
      <c r="BA163" s="1" t="s">
        <v>1749</v>
      </c>
      <c r="BB163" s="1" t="s">
        <v>1749</v>
      </c>
      <c r="BC163" s="1" t="s">
        <v>1749</v>
      </c>
      <c r="BD163" s="1" t="s">
        <v>1749</v>
      </c>
      <c r="BE163" t="s">
        <v>1749</v>
      </c>
    </row>
    <row r="164" spans="1:57" ht="17.149999999999999" customHeight="1">
      <c r="A164" s="2">
        <v>163</v>
      </c>
      <c r="B164" s="1" t="s">
        <v>1219</v>
      </c>
      <c r="C164" s="1" t="s">
        <v>2725</v>
      </c>
      <c r="D164" s="14" t="s">
        <v>2726</v>
      </c>
      <c r="E164" s="1" t="s">
        <v>2727</v>
      </c>
      <c r="F164" s="1" t="s">
        <v>2728</v>
      </c>
      <c r="G164" s="1" t="s">
        <v>2729</v>
      </c>
      <c r="H164" s="1" t="s">
        <v>2730</v>
      </c>
      <c r="I164" s="1" t="s">
        <v>1848</v>
      </c>
      <c r="J164" s="1" t="s">
        <v>2731</v>
      </c>
      <c r="K164" s="1" t="s">
        <v>2732</v>
      </c>
      <c r="L164" s="1" t="s">
        <v>2733</v>
      </c>
      <c r="M164" s="1" t="s">
        <v>209</v>
      </c>
      <c r="N164" s="1" t="s">
        <v>1462</v>
      </c>
      <c r="O164" s="1" t="s">
        <v>2384</v>
      </c>
      <c r="P164" s="1" t="s">
        <v>1230</v>
      </c>
      <c r="Q164" s="1" t="s">
        <v>2733</v>
      </c>
      <c r="R164" s="1" t="s">
        <v>130</v>
      </c>
      <c r="S164" s="1" t="s">
        <v>1293</v>
      </c>
      <c r="T164" s="1" t="s">
        <v>2734</v>
      </c>
      <c r="U164" s="2" t="s">
        <v>2735</v>
      </c>
      <c r="V164" s="1">
        <v>1990</v>
      </c>
      <c r="W164" s="1" t="s">
        <v>2130</v>
      </c>
      <c r="X164" s="1" t="s">
        <v>2130</v>
      </c>
      <c r="Y164" s="1" t="s">
        <v>2639</v>
      </c>
      <c r="Z164" s="1" t="s">
        <v>2725</v>
      </c>
      <c r="AA164" s="1" t="s">
        <v>2667</v>
      </c>
      <c r="AB164" s="1" t="s">
        <v>2736</v>
      </c>
      <c r="AC164" s="2" t="s">
        <v>2737</v>
      </c>
      <c r="AD164" s="1">
        <v>1990</v>
      </c>
      <c r="AE164" s="1" t="s">
        <v>2464</v>
      </c>
      <c r="AF164" s="1" t="s">
        <v>2465</v>
      </c>
      <c r="AG164" s="1" t="s">
        <v>819</v>
      </c>
      <c r="AH164" s="1" t="s">
        <v>2738</v>
      </c>
      <c r="AI164" s="1" t="s">
        <v>2394</v>
      </c>
      <c r="AJ164" s="1" t="s">
        <v>2733</v>
      </c>
      <c r="AK164" s="1" t="s">
        <v>2739</v>
      </c>
      <c r="AL164" s="1"/>
      <c r="AM164" s="1"/>
      <c r="AN164" s="1"/>
      <c r="AO164" s="1"/>
      <c r="AP164" s="1"/>
      <c r="AQ164" s="1"/>
      <c r="AR164" s="1"/>
      <c r="AS164" s="1"/>
      <c r="AT164" s="1"/>
      <c r="AU164" s="1"/>
      <c r="AV164" s="1"/>
      <c r="AW164" s="1"/>
      <c r="AX164" s="1"/>
      <c r="AY164" s="1" t="s">
        <v>1749</v>
      </c>
      <c r="AZ164" s="1" t="s">
        <v>1749</v>
      </c>
      <c r="BA164" s="1" t="s">
        <v>1749</v>
      </c>
      <c r="BB164" s="1" t="s">
        <v>1749</v>
      </c>
      <c r="BC164" s="1" t="s">
        <v>1749</v>
      </c>
      <c r="BD164" s="1" t="s">
        <v>1749</v>
      </c>
      <c r="BE164" t="s">
        <v>1749</v>
      </c>
    </row>
    <row r="165" spans="1:57" ht="17.149999999999999" customHeight="1">
      <c r="A165" s="2">
        <v>164</v>
      </c>
      <c r="B165" s="1" t="s">
        <v>1219</v>
      </c>
      <c r="C165" s="1" t="s">
        <v>2740</v>
      </c>
      <c r="D165" s="14" t="s">
        <v>2741</v>
      </c>
      <c r="E165" s="1" t="s">
        <v>2742</v>
      </c>
      <c r="F165" s="1" t="s">
        <v>2743</v>
      </c>
      <c r="G165" s="1" t="s">
        <v>2744</v>
      </c>
      <c r="H165" s="1" t="s">
        <v>2745</v>
      </c>
      <c r="I165" s="1" t="s">
        <v>1863</v>
      </c>
      <c r="J165" s="1" t="s">
        <v>2746</v>
      </c>
      <c r="K165" s="1" t="s">
        <v>2747</v>
      </c>
      <c r="L165" s="1" t="s">
        <v>2748</v>
      </c>
      <c r="M165" s="1" t="s">
        <v>209</v>
      </c>
      <c r="N165" s="1" t="s">
        <v>1462</v>
      </c>
      <c r="O165" s="1" t="s">
        <v>2384</v>
      </c>
      <c r="P165" s="1" t="s">
        <v>1230</v>
      </c>
      <c r="Q165" s="1" t="s">
        <v>2748</v>
      </c>
      <c r="R165" s="1" t="s">
        <v>130</v>
      </c>
      <c r="S165" s="1" t="s">
        <v>1293</v>
      </c>
      <c r="T165" s="1" t="s">
        <v>2627</v>
      </c>
      <c r="U165" s="2" t="s">
        <v>725</v>
      </c>
      <c r="V165" s="1">
        <v>479</v>
      </c>
      <c r="W165" s="1" t="s">
        <v>2130</v>
      </c>
      <c r="X165" s="1" t="s">
        <v>2130</v>
      </c>
      <c r="Y165" s="1" t="s">
        <v>2131</v>
      </c>
      <c r="Z165" s="1" t="s">
        <v>2740</v>
      </c>
      <c r="AA165" s="1" t="s">
        <v>2667</v>
      </c>
      <c r="AB165" s="1" t="s">
        <v>2749</v>
      </c>
      <c r="AC165" s="2" t="s">
        <v>2750</v>
      </c>
      <c r="AD165" s="1">
        <v>479</v>
      </c>
      <c r="AE165" s="1" t="s">
        <v>2464</v>
      </c>
      <c r="AF165" s="1" t="s">
        <v>2465</v>
      </c>
      <c r="AG165" s="1" t="s">
        <v>819</v>
      </c>
      <c r="AH165" s="1" t="s">
        <v>2751</v>
      </c>
      <c r="AI165" s="1" t="s">
        <v>2394</v>
      </c>
      <c r="AJ165" s="1" t="s">
        <v>2748</v>
      </c>
      <c r="AK165" s="1" t="s">
        <v>2408</v>
      </c>
      <c r="AL165" s="1"/>
      <c r="AM165" s="1"/>
      <c r="AN165" s="1"/>
      <c r="AO165" s="1"/>
      <c r="AP165" s="1"/>
      <c r="AQ165" s="1"/>
      <c r="AR165" s="1"/>
      <c r="AS165" s="1"/>
      <c r="AT165" s="1"/>
      <c r="AU165" s="1"/>
      <c r="AV165" s="1"/>
      <c r="AW165" s="1"/>
      <c r="AX165" s="1"/>
      <c r="AY165" s="1" t="s">
        <v>1749</v>
      </c>
      <c r="AZ165" s="1" t="s">
        <v>1749</v>
      </c>
      <c r="BA165" s="1" t="s">
        <v>1749</v>
      </c>
      <c r="BB165" s="1" t="s">
        <v>1749</v>
      </c>
      <c r="BC165" s="1" t="s">
        <v>1749</v>
      </c>
      <c r="BD165" s="1" t="s">
        <v>1749</v>
      </c>
      <c r="BE165" t="s">
        <v>1749</v>
      </c>
    </row>
    <row r="166" spans="1:57" ht="17.149999999999999" customHeight="1">
      <c r="A166" s="2">
        <v>165</v>
      </c>
      <c r="B166" s="1" t="s">
        <v>1219</v>
      </c>
      <c r="C166" s="1" t="s">
        <v>2752</v>
      </c>
      <c r="D166" s="14" t="s">
        <v>2753</v>
      </c>
      <c r="E166" s="1" t="s">
        <v>2754</v>
      </c>
      <c r="F166" s="1" t="s">
        <v>2755</v>
      </c>
      <c r="G166" s="1" t="s">
        <v>2756</v>
      </c>
      <c r="H166" s="1" t="s">
        <v>2757</v>
      </c>
      <c r="I166" s="1" t="s">
        <v>2758</v>
      </c>
      <c r="J166" s="1" t="s">
        <v>2759</v>
      </c>
      <c r="K166" s="1" t="s">
        <v>2760</v>
      </c>
      <c r="L166" s="1" t="s">
        <v>2761</v>
      </c>
      <c r="M166" s="1" t="s">
        <v>209</v>
      </c>
      <c r="N166" s="1" t="s">
        <v>1462</v>
      </c>
      <c r="O166" s="1" t="s">
        <v>2384</v>
      </c>
      <c r="P166" s="1" t="s">
        <v>1230</v>
      </c>
      <c r="Q166" s="1" t="s">
        <v>2761</v>
      </c>
      <c r="R166" s="1" t="s">
        <v>130</v>
      </c>
      <c r="S166" s="1" t="s">
        <v>1293</v>
      </c>
      <c r="T166" s="1" t="s">
        <v>2762</v>
      </c>
      <c r="U166" s="2" t="s">
        <v>2763</v>
      </c>
      <c r="V166" s="1">
        <v>484</v>
      </c>
      <c r="W166" s="1" t="s">
        <v>2130</v>
      </c>
      <c r="X166" s="1" t="s">
        <v>2130</v>
      </c>
      <c r="Y166" s="1" t="s">
        <v>2210</v>
      </c>
      <c r="Z166" s="1" t="s">
        <v>2752</v>
      </c>
      <c r="AA166" s="1" t="s">
        <v>2667</v>
      </c>
      <c r="AB166" s="1" t="s">
        <v>2764</v>
      </c>
      <c r="AC166" s="2" t="s">
        <v>2765</v>
      </c>
      <c r="AD166" s="1">
        <v>484</v>
      </c>
      <c r="AE166" s="1" t="s">
        <v>2766</v>
      </c>
      <c r="AF166" s="1" t="s">
        <v>2767</v>
      </c>
      <c r="AG166" s="1" t="s">
        <v>819</v>
      </c>
      <c r="AH166" s="1" t="s">
        <v>2768</v>
      </c>
      <c r="AI166" s="1" t="s">
        <v>2394</v>
      </c>
      <c r="AJ166" s="1" t="s">
        <v>2761</v>
      </c>
      <c r="AK166" s="1" t="s">
        <v>2562</v>
      </c>
      <c r="AL166" s="1"/>
      <c r="AM166" s="1"/>
      <c r="AN166" s="1"/>
      <c r="AO166" s="1"/>
      <c r="AP166" s="1"/>
      <c r="AQ166" s="1"/>
      <c r="AR166" s="1"/>
      <c r="AS166" s="1"/>
      <c r="AT166" s="1"/>
      <c r="AU166" s="1"/>
      <c r="AV166" s="1"/>
      <c r="AW166" s="1"/>
      <c r="AX166" s="1"/>
      <c r="AY166" s="1" t="s">
        <v>1749</v>
      </c>
      <c r="AZ166" s="1" t="s">
        <v>1749</v>
      </c>
      <c r="BA166" s="1" t="s">
        <v>1749</v>
      </c>
      <c r="BB166" s="1" t="s">
        <v>1749</v>
      </c>
      <c r="BC166" s="1" t="s">
        <v>1749</v>
      </c>
      <c r="BD166" s="1" t="s">
        <v>1749</v>
      </c>
      <c r="BE166" t="s">
        <v>1749</v>
      </c>
    </row>
    <row r="167" spans="1:57" ht="17.149999999999999" customHeight="1">
      <c r="A167" s="2">
        <v>166</v>
      </c>
      <c r="B167" s="1" t="s">
        <v>1219</v>
      </c>
      <c r="C167" s="1" t="s">
        <v>2769</v>
      </c>
      <c r="D167" s="14" t="s">
        <v>2770</v>
      </c>
      <c r="E167" s="1" t="s">
        <v>2771</v>
      </c>
      <c r="F167" s="1" t="s">
        <v>2772</v>
      </c>
      <c r="G167" s="1" t="s">
        <v>2773</v>
      </c>
      <c r="H167" s="1" t="s">
        <v>2774</v>
      </c>
      <c r="I167" s="1" t="s">
        <v>2059</v>
      </c>
      <c r="J167" s="1" t="s">
        <v>2775</v>
      </c>
      <c r="K167" s="1" t="s">
        <v>2776</v>
      </c>
      <c r="L167" s="1" t="s">
        <v>2777</v>
      </c>
      <c r="M167" s="1" t="s">
        <v>209</v>
      </c>
      <c r="N167" s="1" t="s">
        <v>1462</v>
      </c>
      <c r="O167" s="1" t="s">
        <v>2384</v>
      </c>
      <c r="P167" s="1" t="s">
        <v>1230</v>
      </c>
      <c r="Q167" s="1" t="s">
        <v>2777</v>
      </c>
      <c r="R167" s="1" t="s">
        <v>130</v>
      </c>
      <c r="S167" s="1" t="s">
        <v>1293</v>
      </c>
      <c r="T167" s="1" t="s">
        <v>2778</v>
      </c>
      <c r="U167" s="2" t="s">
        <v>680</v>
      </c>
      <c r="V167" s="1">
        <v>2420</v>
      </c>
      <c r="W167" s="1" t="s">
        <v>2130</v>
      </c>
      <c r="X167" s="1" t="s">
        <v>2130</v>
      </c>
      <c r="Y167" s="1" t="s">
        <v>2131</v>
      </c>
      <c r="Z167" s="1" t="s">
        <v>2769</v>
      </c>
      <c r="AA167" s="1" t="s">
        <v>2667</v>
      </c>
      <c r="AB167" s="1" t="s">
        <v>2779</v>
      </c>
      <c r="AC167" s="2" t="s">
        <v>2780</v>
      </c>
      <c r="AD167" s="1">
        <v>2420</v>
      </c>
      <c r="AE167" s="1" t="s">
        <v>2766</v>
      </c>
      <c r="AF167" s="1" t="s">
        <v>2767</v>
      </c>
      <c r="AG167" s="1" t="s">
        <v>819</v>
      </c>
      <c r="AH167" s="1" t="s">
        <v>2781</v>
      </c>
      <c r="AI167" s="1" t="s">
        <v>2394</v>
      </c>
      <c r="AJ167" s="1" t="s">
        <v>2777</v>
      </c>
      <c r="AK167" s="1" t="s">
        <v>2782</v>
      </c>
      <c r="AL167" s="1"/>
      <c r="AM167" s="1"/>
      <c r="AN167" s="1"/>
      <c r="AO167" s="1"/>
      <c r="AP167" s="1"/>
      <c r="AQ167" s="1"/>
      <c r="AR167" s="1"/>
      <c r="AS167" s="1"/>
      <c r="AT167" s="1"/>
      <c r="AU167" s="1"/>
      <c r="AV167" s="1"/>
      <c r="AW167" s="1"/>
      <c r="AX167" s="1"/>
      <c r="AY167" s="1" t="s">
        <v>1749</v>
      </c>
      <c r="AZ167" s="1" t="s">
        <v>1749</v>
      </c>
      <c r="BA167" s="1" t="s">
        <v>1749</v>
      </c>
      <c r="BB167" s="1" t="s">
        <v>1749</v>
      </c>
      <c r="BC167" s="1" t="s">
        <v>1749</v>
      </c>
      <c r="BD167" s="1" t="s">
        <v>1749</v>
      </c>
      <c r="BE167" t="s">
        <v>1749</v>
      </c>
    </row>
    <row r="168" spans="1:57" ht="17.149999999999999" customHeight="1">
      <c r="A168" s="2">
        <v>167</v>
      </c>
      <c r="B168" s="1" t="s">
        <v>1219</v>
      </c>
      <c r="C168" s="1" t="s">
        <v>2783</v>
      </c>
      <c r="D168" s="14" t="s">
        <v>2784</v>
      </c>
      <c r="E168" s="1" t="s">
        <v>2783</v>
      </c>
      <c r="F168" s="1" t="s">
        <v>2785</v>
      </c>
      <c r="G168" s="1" t="s">
        <v>2786</v>
      </c>
      <c r="H168" s="1" t="s">
        <v>2787</v>
      </c>
      <c r="I168" s="1" t="s">
        <v>1848</v>
      </c>
      <c r="J168" s="1" t="s">
        <v>2788</v>
      </c>
      <c r="K168" s="1" t="s">
        <v>2789</v>
      </c>
      <c r="L168" s="1" t="s">
        <v>2790</v>
      </c>
      <c r="M168" s="1" t="s">
        <v>209</v>
      </c>
      <c r="N168" s="1" t="s">
        <v>1462</v>
      </c>
      <c r="O168" s="1" t="s">
        <v>2384</v>
      </c>
      <c r="P168" s="1" t="s">
        <v>1230</v>
      </c>
      <c r="Q168" s="1" t="s">
        <v>2790</v>
      </c>
      <c r="R168" s="1" t="s">
        <v>130</v>
      </c>
      <c r="S168" s="1" t="s">
        <v>1293</v>
      </c>
      <c r="T168" s="1" t="s">
        <v>2791</v>
      </c>
      <c r="U168" s="2" t="s">
        <v>578</v>
      </c>
      <c r="V168" s="1">
        <v>598</v>
      </c>
      <c r="W168" s="1" t="s">
        <v>2130</v>
      </c>
      <c r="X168" s="1" t="s">
        <v>2130</v>
      </c>
      <c r="Y168" s="1" t="s">
        <v>2210</v>
      </c>
      <c r="Z168" s="1" t="s">
        <v>2783</v>
      </c>
      <c r="AA168" s="1" t="s">
        <v>2667</v>
      </c>
      <c r="AB168" s="1" t="s">
        <v>2792</v>
      </c>
      <c r="AC168" s="2" t="s">
        <v>2793</v>
      </c>
      <c r="AD168" s="1">
        <v>598</v>
      </c>
      <c r="AE168" s="1" t="s">
        <v>2766</v>
      </c>
      <c r="AF168" s="1" t="s">
        <v>2767</v>
      </c>
      <c r="AG168" s="1" t="s">
        <v>819</v>
      </c>
      <c r="AH168" s="1" t="s">
        <v>2794</v>
      </c>
      <c r="AI168" s="1" t="s">
        <v>2394</v>
      </c>
      <c r="AJ168" s="1" t="s">
        <v>2790</v>
      </c>
      <c r="AK168" s="1" t="s">
        <v>2795</v>
      </c>
      <c r="AL168" s="1"/>
      <c r="AM168" s="1"/>
      <c r="AN168" s="1"/>
      <c r="AO168" s="1"/>
      <c r="AP168" s="1"/>
      <c r="AQ168" s="1"/>
      <c r="AR168" s="1"/>
      <c r="AS168" s="1"/>
      <c r="AT168" s="1"/>
      <c r="AU168" s="1"/>
      <c r="AV168" s="1"/>
      <c r="AW168" s="1"/>
      <c r="AX168" s="1"/>
      <c r="AY168" s="1" t="s">
        <v>1749</v>
      </c>
      <c r="AZ168" s="1" t="s">
        <v>1749</v>
      </c>
      <c r="BA168" s="1" t="s">
        <v>1749</v>
      </c>
      <c r="BB168" s="1" t="s">
        <v>1749</v>
      </c>
      <c r="BC168" s="1" t="s">
        <v>1749</v>
      </c>
      <c r="BD168" s="1" t="s">
        <v>1749</v>
      </c>
      <c r="BE168" t="s">
        <v>1749</v>
      </c>
    </row>
    <row r="169" spans="1:57" ht="17.149999999999999" customHeight="1">
      <c r="A169" s="2">
        <v>168</v>
      </c>
      <c r="B169" s="1" t="s">
        <v>1219</v>
      </c>
      <c r="C169" s="1" t="s">
        <v>2796</v>
      </c>
      <c r="D169" s="14" t="s">
        <v>2797</v>
      </c>
      <c r="E169" s="1" t="s">
        <v>2796</v>
      </c>
      <c r="F169" s="1" t="s">
        <v>2798</v>
      </c>
      <c r="G169" s="1" t="s">
        <v>2799</v>
      </c>
      <c r="H169" s="1"/>
      <c r="I169" s="1"/>
      <c r="J169" s="1" t="s">
        <v>2800</v>
      </c>
      <c r="K169" s="1" t="s">
        <v>2801</v>
      </c>
      <c r="L169" s="1" t="s">
        <v>2802</v>
      </c>
      <c r="M169" s="1" t="s">
        <v>209</v>
      </c>
      <c r="N169" s="1" t="s">
        <v>1462</v>
      </c>
      <c r="O169" s="1" t="s">
        <v>2384</v>
      </c>
      <c r="P169" s="1" t="s">
        <v>1230</v>
      </c>
      <c r="Q169" s="1" t="s">
        <v>2802</v>
      </c>
      <c r="R169" s="1" t="s">
        <v>130</v>
      </c>
      <c r="S169" s="1" t="s">
        <v>1293</v>
      </c>
      <c r="T169" s="1" t="s">
        <v>2803</v>
      </c>
      <c r="U169" s="2" t="s">
        <v>619</v>
      </c>
      <c r="V169" s="1">
        <v>379</v>
      </c>
      <c r="W169" s="1" t="s">
        <v>2130</v>
      </c>
      <c r="X169" s="1" t="s">
        <v>2130</v>
      </c>
      <c r="Y169" s="1" t="s">
        <v>2210</v>
      </c>
      <c r="Z169" s="1" t="s">
        <v>2796</v>
      </c>
      <c r="AA169" s="1" t="s">
        <v>2667</v>
      </c>
      <c r="AB169" s="1" t="s">
        <v>2804</v>
      </c>
      <c r="AC169" s="2" t="s">
        <v>2805</v>
      </c>
      <c r="AD169" s="1">
        <v>379</v>
      </c>
      <c r="AE169" s="1" t="s">
        <v>2766</v>
      </c>
      <c r="AF169" s="1" t="s">
        <v>2767</v>
      </c>
      <c r="AG169" s="1" t="s">
        <v>819</v>
      </c>
      <c r="AH169" s="1" t="s">
        <v>2806</v>
      </c>
      <c r="AI169" s="1" t="s">
        <v>2394</v>
      </c>
      <c r="AJ169" s="1" t="s">
        <v>2802</v>
      </c>
      <c r="AK169" s="1" t="s">
        <v>2807</v>
      </c>
      <c r="AL169" s="1"/>
      <c r="AM169" s="1"/>
      <c r="AN169" s="1"/>
      <c r="AO169" s="1"/>
      <c r="AP169" s="1"/>
      <c r="AQ169" s="1"/>
      <c r="AR169" s="1"/>
      <c r="AS169" s="1"/>
      <c r="AT169" s="1"/>
      <c r="AU169" s="1"/>
      <c r="AV169" s="1"/>
      <c r="AW169" s="1"/>
      <c r="AX169" s="1"/>
      <c r="AY169" s="1" t="s">
        <v>1749</v>
      </c>
      <c r="AZ169" s="1" t="s">
        <v>1749</v>
      </c>
      <c r="BA169" s="1" t="s">
        <v>1749</v>
      </c>
      <c r="BB169" s="1" t="s">
        <v>1749</v>
      </c>
      <c r="BC169" s="1" t="s">
        <v>1749</v>
      </c>
      <c r="BD169" s="1" t="s">
        <v>1749</v>
      </c>
      <c r="BE169" t="s">
        <v>1749</v>
      </c>
    </row>
    <row r="170" spans="1:57" ht="17.149999999999999" customHeight="1">
      <c r="A170" s="2">
        <v>169</v>
      </c>
      <c r="B170" s="1" t="s">
        <v>1219</v>
      </c>
      <c r="C170" s="1" t="s">
        <v>2808</v>
      </c>
      <c r="D170" s="14" t="s">
        <v>2809</v>
      </c>
      <c r="E170" s="1" t="s">
        <v>2810</v>
      </c>
      <c r="F170" s="1" t="s">
        <v>2811</v>
      </c>
      <c r="G170" s="1" t="s">
        <v>2812</v>
      </c>
      <c r="H170" s="1" t="s">
        <v>2413</v>
      </c>
      <c r="I170" s="1" t="s">
        <v>1863</v>
      </c>
      <c r="J170" s="1" t="s">
        <v>2813</v>
      </c>
      <c r="K170" s="1" t="s">
        <v>2814</v>
      </c>
      <c r="L170" s="1" t="s">
        <v>2815</v>
      </c>
      <c r="M170" s="1" t="s">
        <v>209</v>
      </c>
      <c r="N170" s="1" t="s">
        <v>1462</v>
      </c>
      <c r="O170" s="1" t="s">
        <v>2384</v>
      </c>
      <c r="P170" s="1" t="s">
        <v>1230</v>
      </c>
      <c r="Q170" s="1" t="s">
        <v>2815</v>
      </c>
      <c r="R170" s="1" t="s">
        <v>130</v>
      </c>
      <c r="S170" s="1" t="s">
        <v>1293</v>
      </c>
      <c r="T170" s="1" t="s">
        <v>2816</v>
      </c>
      <c r="U170" s="2" t="s">
        <v>689</v>
      </c>
      <c r="V170" s="1">
        <v>424</v>
      </c>
      <c r="W170" s="1" t="s">
        <v>2130</v>
      </c>
      <c r="X170" s="1" t="s">
        <v>2130</v>
      </c>
      <c r="Y170" s="1" t="s">
        <v>2210</v>
      </c>
      <c r="Z170" s="1" t="s">
        <v>2808</v>
      </c>
      <c r="AA170" s="1" t="s">
        <v>2667</v>
      </c>
      <c r="AB170" s="1" t="s">
        <v>2764</v>
      </c>
      <c r="AC170" s="2" t="s">
        <v>2817</v>
      </c>
      <c r="AD170" s="1">
        <v>424</v>
      </c>
      <c r="AE170" s="1" t="s">
        <v>2766</v>
      </c>
      <c r="AF170" s="1" t="s">
        <v>2767</v>
      </c>
      <c r="AG170" s="1" t="s">
        <v>819</v>
      </c>
      <c r="AH170" s="1" t="s">
        <v>2818</v>
      </c>
      <c r="AI170" s="1" t="s">
        <v>2394</v>
      </c>
      <c r="AJ170" s="1" t="s">
        <v>2815</v>
      </c>
      <c r="AK170" s="1" t="s">
        <v>2562</v>
      </c>
      <c r="AL170" s="1"/>
      <c r="AM170" s="1"/>
      <c r="AN170" s="1"/>
      <c r="AO170" s="1"/>
      <c r="AP170" s="1"/>
      <c r="AQ170" s="1"/>
      <c r="AR170" s="1"/>
      <c r="AS170" s="1"/>
      <c r="AT170" s="1"/>
      <c r="AU170" s="1"/>
      <c r="AV170" s="1"/>
      <c r="AW170" s="1"/>
      <c r="AX170" s="1"/>
      <c r="AY170" s="1" t="s">
        <v>1749</v>
      </c>
      <c r="AZ170" s="1" t="s">
        <v>1749</v>
      </c>
      <c r="BA170" s="1" t="s">
        <v>1749</v>
      </c>
      <c r="BB170" s="1" t="s">
        <v>1749</v>
      </c>
      <c r="BC170" s="1" t="s">
        <v>1749</v>
      </c>
      <c r="BD170" s="1" t="s">
        <v>1749</v>
      </c>
      <c r="BE170" t="s">
        <v>1749</v>
      </c>
    </row>
    <row r="171" spans="1:57" ht="17.149999999999999" customHeight="1">
      <c r="A171" s="2">
        <v>170</v>
      </c>
      <c r="B171" s="1" t="s">
        <v>1219</v>
      </c>
      <c r="C171" s="1" t="s">
        <v>2819</v>
      </c>
      <c r="D171" s="14" t="s">
        <v>2820</v>
      </c>
      <c r="E171" s="1" t="s">
        <v>2821</v>
      </c>
      <c r="F171" s="1" t="s">
        <v>2822</v>
      </c>
      <c r="G171" s="1" t="s">
        <v>2553</v>
      </c>
      <c r="H171" s="1" t="s">
        <v>2413</v>
      </c>
      <c r="I171" s="1" t="s">
        <v>1736</v>
      </c>
      <c r="J171" s="1" t="s">
        <v>2823</v>
      </c>
      <c r="K171" s="1" t="s">
        <v>2824</v>
      </c>
      <c r="L171" s="1" t="s">
        <v>2825</v>
      </c>
      <c r="M171" s="1" t="s">
        <v>209</v>
      </c>
      <c r="N171" s="1" t="s">
        <v>1462</v>
      </c>
      <c r="O171" s="1" t="s">
        <v>2384</v>
      </c>
      <c r="P171" s="1" t="s">
        <v>1230</v>
      </c>
      <c r="Q171" s="1" t="s">
        <v>2825</v>
      </c>
      <c r="R171" s="1" t="s">
        <v>130</v>
      </c>
      <c r="S171" s="1" t="s">
        <v>1293</v>
      </c>
      <c r="T171" s="1" t="s">
        <v>2826</v>
      </c>
      <c r="U171" s="2" t="s">
        <v>2763</v>
      </c>
      <c r="V171" s="1">
        <v>299</v>
      </c>
      <c r="W171" s="1" t="s">
        <v>2130</v>
      </c>
      <c r="X171" s="1" t="s">
        <v>2130</v>
      </c>
      <c r="Y171" s="1" t="s">
        <v>2210</v>
      </c>
      <c r="Z171" s="1" t="s">
        <v>2819</v>
      </c>
      <c r="AA171" s="1" t="s">
        <v>2667</v>
      </c>
      <c r="AB171" s="1" t="s">
        <v>2827</v>
      </c>
      <c r="AC171" s="2" t="s">
        <v>2828</v>
      </c>
      <c r="AD171" s="1">
        <v>299</v>
      </c>
      <c r="AE171" s="1" t="s">
        <v>2766</v>
      </c>
      <c r="AF171" s="1" t="s">
        <v>2767</v>
      </c>
      <c r="AG171" s="1" t="s">
        <v>819</v>
      </c>
      <c r="AH171" s="1" t="s">
        <v>2829</v>
      </c>
      <c r="AI171" s="1" t="s">
        <v>2394</v>
      </c>
      <c r="AJ171" s="1" t="s">
        <v>2825</v>
      </c>
      <c r="AK171" s="1" t="s">
        <v>2562</v>
      </c>
      <c r="AL171" s="1"/>
      <c r="AM171" s="1"/>
      <c r="AN171" s="1"/>
      <c r="AO171" s="1"/>
      <c r="AP171" s="1"/>
      <c r="AQ171" s="1"/>
      <c r="AR171" s="1"/>
      <c r="AS171" s="1"/>
      <c r="AT171" s="1"/>
      <c r="AU171" s="1"/>
      <c r="AV171" s="1"/>
      <c r="AW171" s="1"/>
      <c r="AX171" s="1"/>
      <c r="AY171" s="1" t="s">
        <v>1749</v>
      </c>
      <c r="AZ171" s="1" t="s">
        <v>1749</v>
      </c>
      <c r="BA171" s="1" t="s">
        <v>1749</v>
      </c>
      <c r="BB171" s="1" t="s">
        <v>1749</v>
      </c>
      <c r="BC171" s="1" t="s">
        <v>1749</v>
      </c>
      <c r="BD171" s="1" t="s">
        <v>1749</v>
      </c>
      <c r="BE171" t="s">
        <v>1749</v>
      </c>
    </row>
    <row r="172" spans="1:57" ht="17.149999999999999" customHeight="1">
      <c r="A172" s="2">
        <v>171</v>
      </c>
      <c r="B172" s="1" t="s">
        <v>1219</v>
      </c>
      <c r="C172" s="1" t="s">
        <v>707</v>
      </c>
      <c r="D172" s="14" t="s">
        <v>2830</v>
      </c>
      <c r="E172" s="1" t="s">
        <v>707</v>
      </c>
      <c r="F172" s="1" t="s">
        <v>2831</v>
      </c>
      <c r="G172" s="1" t="s">
        <v>2832</v>
      </c>
      <c r="H172" s="1" t="s">
        <v>2833</v>
      </c>
      <c r="I172" s="1" t="s">
        <v>2191</v>
      </c>
      <c r="J172" s="1" t="s">
        <v>2834</v>
      </c>
      <c r="K172" s="1" t="s">
        <v>2835</v>
      </c>
      <c r="L172" s="1" t="s">
        <v>706</v>
      </c>
      <c r="M172" s="1" t="s">
        <v>209</v>
      </c>
      <c r="N172" s="1" t="s">
        <v>1462</v>
      </c>
      <c r="O172" s="1" t="s">
        <v>2384</v>
      </c>
      <c r="P172" s="1" t="s">
        <v>1230</v>
      </c>
      <c r="Q172" s="1" t="s">
        <v>706</v>
      </c>
      <c r="R172" s="1" t="s">
        <v>130</v>
      </c>
      <c r="S172" s="1" t="s">
        <v>1293</v>
      </c>
      <c r="T172" s="1" t="s">
        <v>1302</v>
      </c>
      <c r="U172" s="2" t="s">
        <v>578</v>
      </c>
      <c r="V172" s="1">
        <v>340</v>
      </c>
      <c r="W172" s="1" t="s">
        <v>2130</v>
      </c>
      <c r="X172" s="1" t="s">
        <v>2130</v>
      </c>
      <c r="Y172" s="1" t="s">
        <v>2131</v>
      </c>
      <c r="Z172" s="1" t="s">
        <v>707</v>
      </c>
      <c r="AA172" s="1" t="s">
        <v>2667</v>
      </c>
      <c r="AB172" s="1" t="s">
        <v>2836</v>
      </c>
      <c r="AC172" s="2" t="s">
        <v>2837</v>
      </c>
      <c r="AD172" s="1">
        <v>340</v>
      </c>
      <c r="AE172" s="1" t="s">
        <v>2766</v>
      </c>
      <c r="AF172" s="1" t="s">
        <v>2767</v>
      </c>
      <c r="AG172" s="1" t="s">
        <v>819</v>
      </c>
      <c r="AH172" s="1" t="s">
        <v>2838</v>
      </c>
      <c r="AI172" s="1" t="s">
        <v>2394</v>
      </c>
      <c r="AJ172" s="1" t="s">
        <v>706</v>
      </c>
      <c r="AK172" s="1" t="s">
        <v>2481</v>
      </c>
      <c r="AL172" s="1"/>
      <c r="AM172" s="1"/>
      <c r="AN172" s="1"/>
      <c r="AO172" s="1"/>
      <c r="AP172" s="1"/>
      <c r="AQ172" s="1"/>
      <c r="AR172" s="1"/>
      <c r="AS172" s="1"/>
      <c r="AT172" s="1"/>
      <c r="AU172" s="1"/>
      <c r="AV172" s="1"/>
      <c r="AW172" s="1"/>
      <c r="AX172" s="1"/>
      <c r="AY172" s="1" t="s">
        <v>1749</v>
      </c>
      <c r="AZ172" s="1" t="s">
        <v>1749</v>
      </c>
      <c r="BA172" s="1" t="s">
        <v>1749</v>
      </c>
      <c r="BB172" s="1" t="s">
        <v>1749</v>
      </c>
      <c r="BC172" s="1" t="s">
        <v>1749</v>
      </c>
      <c r="BD172" s="1" t="s">
        <v>1749</v>
      </c>
      <c r="BE172" t="s">
        <v>1749</v>
      </c>
    </row>
    <row r="173" spans="1:57" ht="17.149999999999999" customHeight="1">
      <c r="A173" s="2">
        <v>172</v>
      </c>
      <c r="B173" s="1" t="s">
        <v>1219</v>
      </c>
      <c r="C173" s="1" t="s">
        <v>2839</v>
      </c>
      <c r="D173" s="14" t="s">
        <v>2840</v>
      </c>
      <c r="E173" s="1" t="s">
        <v>2841</v>
      </c>
      <c r="F173" s="1" t="s">
        <v>2842</v>
      </c>
      <c r="G173" s="1" t="s">
        <v>2843</v>
      </c>
      <c r="H173" s="1" t="s">
        <v>2204</v>
      </c>
      <c r="I173" s="1" t="s">
        <v>1937</v>
      </c>
      <c r="J173" s="1" t="s">
        <v>2844</v>
      </c>
      <c r="K173" s="1" t="s">
        <v>2845</v>
      </c>
      <c r="L173" s="1" t="s">
        <v>2846</v>
      </c>
      <c r="M173" s="1" t="s">
        <v>209</v>
      </c>
      <c r="N173" s="1" t="s">
        <v>1462</v>
      </c>
      <c r="O173" s="1" t="s">
        <v>2384</v>
      </c>
      <c r="P173" s="1" t="s">
        <v>1230</v>
      </c>
      <c r="Q173" s="1" t="s">
        <v>2846</v>
      </c>
      <c r="R173" s="1" t="s">
        <v>130</v>
      </c>
      <c r="S173" s="1" t="s">
        <v>1231</v>
      </c>
      <c r="T173" s="1" t="s">
        <v>2847</v>
      </c>
      <c r="U173" s="2" t="s">
        <v>538</v>
      </c>
      <c r="V173" s="1">
        <v>539</v>
      </c>
      <c r="W173" s="1" t="s">
        <v>2130</v>
      </c>
      <c r="X173" s="1" t="s">
        <v>2130</v>
      </c>
      <c r="Y173" s="1" t="s">
        <v>2131</v>
      </c>
      <c r="Z173" s="1" t="s">
        <v>2839</v>
      </c>
      <c r="AA173" s="1" t="s">
        <v>2667</v>
      </c>
      <c r="AB173" s="1" t="s">
        <v>2848</v>
      </c>
      <c r="AC173" s="2" t="s">
        <v>2849</v>
      </c>
      <c r="AD173" s="1">
        <v>539</v>
      </c>
      <c r="AE173" s="1" t="s">
        <v>2766</v>
      </c>
      <c r="AF173" s="1" t="s">
        <v>2767</v>
      </c>
      <c r="AG173" s="1" t="s">
        <v>819</v>
      </c>
      <c r="AH173" s="1" t="s">
        <v>2850</v>
      </c>
      <c r="AI173" s="1" t="s">
        <v>2394</v>
      </c>
      <c r="AJ173" s="1" t="s">
        <v>2846</v>
      </c>
      <c r="AK173" s="1" t="s">
        <v>2437</v>
      </c>
      <c r="AL173" s="1"/>
      <c r="AM173" s="1"/>
      <c r="AN173" s="1"/>
      <c r="AO173" s="1"/>
      <c r="AP173" s="1"/>
      <c r="AQ173" s="1"/>
      <c r="AR173" s="1"/>
      <c r="AS173" s="1"/>
      <c r="AT173" s="1"/>
      <c r="AU173" s="1"/>
      <c r="AV173" s="1"/>
      <c r="AW173" s="1"/>
      <c r="AX173" s="1"/>
      <c r="AY173" s="1" t="s">
        <v>1749</v>
      </c>
      <c r="AZ173" s="1" t="s">
        <v>1749</v>
      </c>
      <c r="BA173" s="1" t="s">
        <v>1749</v>
      </c>
      <c r="BB173" s="1" t="s">
        <v>1749</v>
      </c>
      <c r="BC173" s="1" t="s">
        <v>1749</v>
      </c>
      <c r="BD173" s="1" t="s">
        <v>1749</v>
      </c>
      <c r="BE173" t="s">
        <v>1749</v>
      </c>
    </row>
    <row r="174" spans="1:57" ht="17.149999999999999" customHeight="1">
      <c r="A174" s="2">
        <v>173</v>
      </c>
      <c r="B174" s="1" t="s">
        <v>1219</v>
      </c>
      <c r="C174" s="1" t="s">
        <v>2851</v>
      </c>
      <c r="D174" s="14" t="s">
        <v>2852</v>
      </c>
      <c r="E174" s="1" t="s">
        <v>2851</v>
      </c>
      <c r="F174" s="1" t="s">
        <v>2853</v>
      </c>
      <c r="G174" s="1" t="s">
        <v>2854</v>
      </c>
      <c r="H174" s="1" t="s">
        <v>2204</v>
      </c>
      <c r="I174" s="1" t="s">
        <v>1483</v>
      </c>
      <c r="J174" s="1" t="s">
        <v>2855</v>
      </c>
      <c r="K174" s="1" t="s">
        <v>2856</v>
      </c>
      <c r="L174" s="1" t="s">
        <v>2857</v>
      </c>
      <c r="M174" s="1" t="s">
        <v>209</v>
      </c>
      <c r="N174" s="1" t="s">
        <v>1462</v>
      </c>
      <c r="O174" s="1" t="s">
        <v>2384</v>
      </c>
      <c r="P174" s="1" t="s">
        <v>1230</v>
      </c>
      <c r="Q174" s="1" t="s">
        <v>2858</v>
      </c>
      <c r="R174" s="1" t="s">
        <v>130</v>
      </c>
      <c r="S174" s="1" t="s">
        <v>1293</v>
      </c>
      <c r="T174" s="1" t="s">
        <v>2859</v>
      </c>
      <c r="U174" s="2" t="s">
        <v>700</v>
      </c>
      <c r="V174" s="1">
        <v>115</v>
      </c>
      <c r="W174" s="1" t="s">
        <v>2130</v>
      </c>
      <c r="X174" s="1" t="s">
        <v>2130</v>
      </c>
      <c r="Y174" s="1" t="s">
        <v>2210</v>
      </c>
      <c r="Z174" s="1" t="s">
        <v>2851</v>
      </c>
      <c r="AA174" s="1" t="s">
        <v>2667</v>
      </c>
      <c r="AB174" s="1" t="s">
        <v>2860</v>
      </c>
      <c r="AC174" s="2" t="s">
        <v>2861</v>
      </c>
      <c r="AD174" s="1">
        <v>115</v>
      </c>
      <c r="AE174" s="1" t="s">
        <v>2766</v>
      </c>
      <c r="AF174" s="1" t="s">
        <v>2767</v>
      </c>
      <c r="AG174" s="1" t="s">
        <v>819</v>
      </c>
      <c r="AH174" s="1" t="s">
        <v>2862</v>
      </c>
      <c r="AI174" s="1" t="s">
        <v>2394</v>
      </c>
      <c r="AJ174" s="1" t="s">
        <v>2858</v>
      </c>
      <c r="AK174" s="1" t="s">
        <v>2481</v>
      </c>
      <c r="AL174" s="1"/>
      <c r="AM174" s="1"/>
      <c r="AN174" s="1"/>
      <c r="AO174" s="1"/>
      <c r="AP174" s="1"/>
      <c r="AQ174" s="1"/>
      <c r="AR174" s="1"/>
      <c r="AS174" s="1"/>
      <c r="AT174" s="1"/>
      <c r="AU174" s="1"/>
      <c r="AV174" s="1"/>
      <c r="AW174" s="1"/>
      <c r="AX174" s="1"/>
      <c r="AY174" s="1" t="s">
        <v>1749</v>
      </c>
      <c r="AZ174" s="1" t="s">
        <v>1749</v>
      </c>
      <c r="BA174" s="1" t="s">
        <v>1749</v>
      </c>
      <c r="BB174" s="1" t="s">
        <v>1749</v>
      </c>
      <c r="BC174" s="1" t="s">
        <v>1749</v>
      </c>
      <c r="BD174" s="1" t="s">
        <v>1749</v>
      </c>
      <c r="BE174" t="s">
        <v>1749</v>
      </c>
    </row>
    <row r="175" spans="1:57" ht="17.149999999999999" customHeight="1">
      <c r="A175" s="2">
        <v>174</v>
      </c>
      <c r="B175" s="1" t="s">
        <v>1219</v>
      </c>
      <c r="C175" s="1" t="s">
        <v>2863</v>
      </c>
      <c r="D175" s="14" t="s">
        <v>2864</v>
      </c>
      <c r="E175" s="1" t="s">
        <v>2865</v>
      </c>
      <c r="F175" s="1" t="s">
        <v>2866</v>
      </c>
      <c r="G175" s="1" t="s">
        <v>2867</v>
      </c>
      <c r="H175" s="1" t="s">
        <v>2581</v>
      </c>
      <c r="I175" s="1" t="s">
        <v>2581</v>
      </c>
      <c r="J175" s="1" t="s">
        <v>2868</v>
      </c>
      <c r="K175" s="1" t="s">
        <v>2869</v>
      </c>
      <c r="L175" s="1" t="s">
        <v>2870</v>
      </c>
      <c r="M175" s="1" t="s">
        <v>209</v>
      </c>
      <c r="N175" s="1" t="s">
        <v>1462</v>
      </c>
      <c r="O175" s="1" t="s">
        <v>2384</v>
      </c>
      <c r="P175" s="1" t="s">
        <v>1230</v>
      </c>
      <c r="Q175" s="1" t="s">
        <v>2870</v>
      </c>
      <c r="R175" s="1" t="s">
        <v>130</v>
      </c>
      <c r="S175" s="1" t="s">
        <v>1293</v>
      </c>
      <c r="T175" s="1" t="s">
        <v>2871</v>
      </c>
      <c r="U175" s="2" t="s">
        <v>2763</v>
      </c>
      <c r="V175" s="1">
        <v>101</v>
      </c>
      <c r="W175" s="1" t="s">
        <v>2130</v>
      </c>
      <c r="X175" s="1" t="s">
        <v>2130</v>
      </c>
      <c r="Y175" s="1" t="s">
        <v>2210</v>
      </c>
      <c r="Z175" s="1" t="s">
        <v>2863</v>
      </c>
      <c r="AA175" s="1" t="s">
        <v>2667</v>
      </c>
      <c r="AB175" s="1" t="s">
        <v>2872</v>
      </c>
      <c r="AC175" s="2" t="s">
        <v>2873</v>
      </c>
      <c r="AD175" s="1">
        <v>101</v>
      </c>
      <c r="AE175" s="1" t="s">
        <v>2766</v>
      </c>
      <c r="AF175" s="1" t="s">
        <v>2767</v>
      </c>
      <c r="AG175" s="1" t="s">
        <v>819</v>
      </c>
      <c r="AH175" s="1" t="s">
        <v>2874</v>
      </c>
      <c r="AI175" s="1" t="s">
        <v>2394</v>
      </c>
      <c r="AJ175" s="1" t="s">
        <v>2870</v>
      </c>
      <c r="AK175" s="1" t="s">
        <v>2875</v>
      </c>
      <c r="AL175" s="1"/>
      <c r="AM175" s="1"/>
      <c r="AN175" s="1"/>
      <c r="AO175" s="1"/>
      <c r="AP175" s="1"/>
      <c r="AQ175" s="1"/>
      <c r="AR175" s="1"/>
      <c r="AS175" s="1"/>
      <c r="AT175" s="1"/>
      <c r="AU175" s="1"/>
      <c r="AV175" s="1"/>
      <c r="AW175" s="1"/>
      <c r="AX175" s="1"/>
      <c r="AY175" s="1" t="s">
        <v>1749</v>
      </c>
      <c r="AZ175" s="1" t="s">
        <v>1749</v>
      </c>
      <c r="BA175" s="1" t="s">
        <v>1749</v>
      </c>
      <c r="BB175" s="1" t="s">
        <v>1749</v>
      </c>
      <c r="BC175" s="1" t="s">
        <v>1749</v>
      </c>
      <c r="BD175" s="1" t="s">
        <v>1749</v>
      </c>
      <c r="BE175" t="s">
        <v>1749</v>
      </c>
    </row>
    <row r="176" spans="1:57" ht="17.149999999999999" customHeight="1">
      <c r="A176" s="2">
        <v>175</v>
      </c>
      <c r="B176" s="1" t="s">
        <v>1219</v>
      </c>
      <c r="C176" s="1" t="s">
        <v>2876</v>
      </c>
      <c r="D176" s="14" t="s">
        <v>2877</v>
      </c>
      <c r="E176" s="1" t="s">
        <v>2876</v>
      </c>
      <c r="F176" s="1" t="s">
        <v>2878</v>
      </c>
      <c r="G176" s="1" t="s">
        <v>2879</v>
      </c>
      <c r="H176" s="1" t="s">
        <v>2554</v>
      </c>
      <c r="I176" s="1" t="s">
        <v>2191</v>
      </c>
      <c r="J176" s="1" t="s">
        <v>2400</v>
      </c>
      <c r="K176" s="1" t="s">
        <v>2401</v>
      </c>
      <c r="L176" s="1" t="s">
        <v>2880</v>
      </c>
      <c r="M176" s="1" t="s">
        <v>209</v>
      </c>
      <c r="N176" s="1" t="s">
        <v>1462</v>
      </c>
      <c r="O176" s="1" t="s">
        <v>2384</v>
      </c>
      <c r="P176" s="1" t="s">
        <v>1230</v>
      </c>
      <c r="Q176" s="1" t="s">
        <v>2880</v>
      </c>
      <c r="R176" s="1" t="s">
        <v>130</v>
      </c>
      <c r="S176" s="1" t="s">
        <v>1293</v>
      </c>
      <c r="T176" s="1" t="s">
        <v>2881</v>
      </c>
      <c r="U176" s="2" t="s">
        <v>629</v>
      </c>
      <c r="V176" s="1">
        <v>182</v>
      </c>
      <c r="W176" s="1" t="s">
        <v>2130</v>
      </c>
      <c r="X176" s="1" t="s">
        <v>2130</v>
      </c>
      <c r="Y176" s="1" t="s">
        <v>2131</v>
      </c>
      <c r="Z176" s="1" t="s">
        <v>2876</v>
      </c>
      <c r="AA176" s="1" t="s">
        <v>2667</v>
      </c>
      <c r="AB176" s="1" t="s">
        <v>2882</v>
      </c>
      <c r="AC176" s="2" t="s">
        <v>2883</v>
      </c>
      <c r="AD176" s="1">
        <v>182</v>
      </c>
      <c r="AE176" s="1" t="s">
        <v>2766</v>
      </c>
      <c r="AF176" s="1" t="s">
        <v>2767</v>
      </c>
      <c r="AG176" s="1" t="s">
        <v>819</v>
      </c>
      <c r="AH176" s="1" t="s">
        <v>2884</v>
      </c>
      <c r="AI176" s="1" t="s">
        <v>2394</v>
      </c>
      <c r="AJ176" s="1" t="s">
        <v>2880</v>
      </c>
      <c r="AK176" s="1" t="s">
        <v>2408</v>
      </c>
      <c r="AL176" s="1"/>
      <c r="AM176" s="1"/>
      <c r="AN176" s="1"/>
      <c r="AO176" s="1"/>
      <c r="AP176" s="1"/>
      <c r="AQ176" s="1"/>
      <c r="AR176" s="1"/>
      <c r="AS176" s="1"/>
      <c r="AT176" s="1"/>
      <c r="AU176" s="1"/>
      <c r="AV176" s="1"/>
      <c r="AW176" s="1"/>
      <c r="AX176" s="1"/>
      <c r="AY176" s="1" t="s">
        <v>1749</v>
      </c>
      <c r="AZ176" s="1" t="s">
        <v>1749</v>
      </c>
      <c r="BA176" s="1" t="s">
        <v>1749</v>
      </c>
      <c r="BB176" s="1" t="s">
        <v>1749</v>
      </c>
      <c r="BC176" s="1" t="s">
        <v>1749</v>
      </c>
      <c r="BD176" s="1" t="s">
        <v>1749</v>
      </c>
      <c r="BE176" t="s">
        <v>1749</v>
      </c>
    </row>
    <row r="177" spans="1:57" ht="17.149999999999999" customHeight="1">
      <c r="A177" s="2">
        <v>176</v>
      </c>
      <c r="B177" s="1" t="s">
        <v>1219</v>
      </c>
      <c r="C177" s="1" t="s">
        <v>2885</v>
      </c>
      <c r="D177" s="14" t="s">
        <v>2886</v>
      </c>
      <c r="E177" s="1" t="s">
        <v>2885</v>
      </c>
      <c r="F177" s="1" t="s">
        <v>2887</v>
      </c>
      <c r="G177" s="1" t="s">
        <v>2888</v>
      </c>
      <c r="H177" s="1" t="s">
        <v>2833</v>
      </c>
      <c r="I177" s="1" t="s">
        <v>2758</v>
      </c>
      <c r="J177" s="1" t="s">
        <v>2889</v>
      </c>
      <c r="K177" s="1" t="s">
        <v>2890</v>
      </c>
      <c r="L177" s="1" t="s">
        <v>2891</v>
      </c>
      <c r="M177" s="1" t="s">
        <v>209</v>
      </c>
      <c r="N177" s="1" t="s">
        <v>1462</v>
      </c>
      <c r="O177" s="1" t="s">
        <v>2384</v>
      </c>
      <c r="P177" s="1" t="s">
        <v>1230</v>
      </c>
      <c r="Q177" s="1" t="s">
        <v>2891</v>
      </c>
      <c r="R177" s="1" t="s">
        <v>130</v>
      </c>
      <c r="S177" s="1" t="s">
        <v>1293</v>
      </c>
      <c r="T177" s="1" t="s">
        <v>2892</v>
      </c>
      <c r="U177" s="2" t="s">
        <v>730</v>
      </c>
      <c r="V177" s="1">
        <v>200</v>
      </c>
      <c r="W177" s="1" t="s">
        <v>2130</v>
      </c>
      <c r="X177" s="1" t="s">
        <v>2130</v>
      </c>
      <c r="Y177" s="1" t="s">
        <v>2131</v>
      </c>
      <c r="Z177" s="1" t="s">
        <v>2885</v>
      </c>
      <c r="AA177" s="1" t="s">
        <v>2667</v>
      </c>
      <c r="AB177" s="1" t="s">
        <v>2681</v>
      </c>
      <c r="AC177" s="2" t="s">
        <v>2893</v>
      </c>
      <c r="AD177" s="1">
        <v>200</v>
      </c>
      <c r="AE177" s="1" t="s">
        <v>2766</v>
      </c>
      <c r="AF177" s="1" t="s">
        <v>2767</v>
      </c>
      <c r="AG177" s="1" t="s">
        <v>819</v>
      </c>
      <c r="AH177" s="1" t="s">
        <v>2894</v>
      </c>
      <c r="AI177" s="1" t="s">
        <v>2394</v>
      </c>
      <c r="AJ177" s="1" t="s">
        <v>2891</v>
      </c>
      <c r="AK177" s="1" t="s">
        <v>2575</v>
      </c>
      <c r="AL177" s="1"/>
      <c r="AM177" s="1"/>
      <c r="AN177" s="1"/>
      <c r="AO177" s="1"/>
      <c r="AP177" s="1"/>
      <c r="AQ177" s="1"/>
      <c r="AR177" s="1"/>
      <c r="AS177" s="1"/>
      <c r="AT177" s="1"/>
      <c r="AU177" s="1"/>
      <c r="AV177" s="1"/>
      <c r="AW177" s="1"/>
      <c r="AX177" s="1"/>
      <c r="AY177" s="1" t="s">
        <v>1749</v>
      </c>
      <c r="AZ177" s="1" t="s">
        <v>1749</v>
      </c>
      <c r="BA177" s="1" t="s">
        <v>1749</v>
      </c>
      <c r="BB177" s="1" t="s">
        <v>1749</v>
      </c>
      <c r="BC177" s="1" t="s">
        <v>1749</v>
      </c>
      <c r="BD177" s="1" t="s">
        <v>1749</v>
      </c>
      <c r="BE177" t="s">
        <v>1749</v>
      </c>
    </row>
    <row r="178" spans="1:57" ht="17.149999999999999" customHeight="1">
      <c r="A178" s="2">
        <v>177</v>
      </c>
      <c r="B178" s="1" t="s">
        <v>1219</v>
      </c>
      <c r="C178" s="1" t="s">
        <v>2895</v>
      </c>
      <c r="D178" s="14" t="s">
        <v>2896</v>
      </c>
      <c r="E178" s="1" t="s">
        <v>2895</v>
      </c>
      <c r="F178" s="1" t="s">
        <v>2897</v>
      </c>
      <c r="G178" s="1" t="s">
        <v>2898</v>
      </c>
      <c r="H178" s="1"/>
      <c r="I178" s="1"/>
      <c r="J178" s="1" t="s">
        <v>2899</v>
      </c>
      <c r="K178" s="1" t="s">
        <v>2900</v>
      </c>
      <c r="L178" s="1" t="s">
        <v>2901</v>
      </c>
      <c r="M178" s="1" t="s">
        <v>209</v>
      </c>
      <c r="N178" s="1" t="s">
        <v>1462</v>
      </c>
      <c r="O178" s="1" t="s">
        <v>2384</v>
      </c>
      <c r="P178" s="1" t="s">
        <v>1230</v>
      </c>
      <c r="Q178" s="1" t="s">
        <v>2901</v>
      </c>
      <c r="R178" s="1" t="s">
        <v>130</v>
      </c>
      <c r="S178" s="1" t="s">
        <v>1293</v>
      </c>
      <c r="T178" s="1" t="s">
        <v>2638</v>
      </c>
      <c r="U178" s="2" t="s">
        <v>570</v>
      </c>
      <c r="V178" s="1">
        <v>144</v>
      </c>
      <c r="W178" s="1" t="s">
        <v>2130</v>
      </c>
      <c r="X178" s="1" t="s">
        <v>2130</v>
      </c>
      <c r="Y178" s="1" t="s">
        <v>2131</v>
      </c>
      <c r="Z178" s="1" t="s">
        <v>2895</v>
      </c>
      <c r="AA178" s="1" t="s">
        <v>2667</v>
      </c>
      <c r="AB178" s="1" t="s">
        <v>2902</v>
      </c>
      <c r="AC178" s="2" t="s">
        <v>2903</v>
      </c>
      <c r="AD178" s="1">
        <v>144</v>
      </c>
      <c r="AE178" s="1" t="s">
        <v>2766</v>
      </c>
      <c r="AF178" s="1" t="s">
        <v>2767</v>
      </c>
      <c r="AG178" s="1" t="s">
        <v>819</v>
      </c>
      <c r="AH178" s="1" t="s">
        <v>2904</v>
      </c>
      <c r="AI178" s="1" t="s">
        <v>2394</v>
      </c>
      <c r="AJ178" s="1" t="s">
        <v>2901</v>
      </c>
      <c r="AK178" s="1" t="s">
        <v>2494</v>
      </c>
      <c r="AL178" s="1"/>
      <c r="AM178" s="1"/>
      <c r="AN178" s="1"/>
      <c r="AO178" s="1"/>
      <c r="AP178" s="1"/>
      <c r="AQ178" s="1"/>
      <c r="AR178" s="1"/>
      <c r="AS178" s="1"/>
      <c r="AT178" s="1"/>
      <c r="AU178" s="1"/>
      <c r="AV178" s="1"/>
      <c r="AW178" s="1"/>
      <c r="AX178" s="1"/>
      <c r="AY178" s="1" t="s">
        <v>1749</v>
      </c>
      <c r="AZ178" s="1" t="s">
        <v>1749</v>
      </c>
      <c r="BA178" s="1" t="s">
        <v>1749</v>
      </c>
      <c r="BB178" s="1" t="s">
        <v>1749</v>
      </c>
      <c r="BC178" s="1" t="s">
        <v>1749</v>
      </c>
      <c r="BD178" s="1" t="s">
        <v>1749</v>
      </c>
      <c r="BE178" t="s">
        <v>1749</v>
      </c>
    </row>
    <row r="179" spans="1:57" ht="17.149999999999999" customHeight="1">
      <c r="A179" s="2">
        <v>178</v>
      </c>
      <c r="B179" s="1" t="s">
        <v>1219</v>
      </c>
      <c r="C179" s="1" t="s">
        <v>2905</v>
      </c>
      <c r="D179" s="14" t="s">
        <v>2906</v>
      </c>
      <c r="E179" s="1" t="s">
        <v>2907</v>
      </c>
      <c r="F179" s="1" t="s">
        <v>2908</v>
      </c>
      <c r="G179" s="1" t="s">
        <v>2909</v>
      </c>
      <c r="H179" s="1"/>
      <c r="I179" s="1"/>
      <c r="J179" s="1" t="s">
        <v>2910</v>
      </c>
      <c r="K179" s="1" t="s">
        <v>2911</v>
      </c>
      <c r="L179" s="1" t="s">
        <v>2912</v>
      </c>
      <c r="M179" s="1" t="s">
        <v>209</v>
      </c>
      <c r="N179" s="1" t="s">
        <v>1462</v>
      </c>
      <c r="O179" s="1" t="s">
        <v>2384</v>
      </c>
      <c r="P179" s="1" t="s">
        <v>1230</v>
      </c>
      <c r="Q179" s="1" t="s">
        <v>2912</v>
      </c>
      <c r="R179" s="1" t="s">
        <v>130</v>
      </c>
      <c r="S179" s="1" t="s">
        <v>1293</v>
      </c>
      <c r="T179" s="1" t="s">
        <v>2913</v>
      </c>
      <c r="U179" s="2" t="s">
        <v>2914</v>
      </c>
      <c r="V179" s="1">
        <v>523</v>
      </c>
      <c r="W179" s="1" t="s">
        <v>2130</v>
      </c>
      <c r="X179" s="1" t="s">
        <v>2130</v>
      </c>
      <c r="Y179" s="1" t="s">
        <v>2639</v>
      </c>
      <c r="Z179" s="1" t="s">
        <v>2905</v>
      </c>
      <c r="AA179" s="1" t="s">
        <v>2667</v>
      </c>
      <c r="AB179" s="1" t="s">
        <v>2915</v>
      </c>
      <c r="AC179" s="2" t="s">
        <v>2916</v>
      </c>
      <c r="AD179" s="1">
        <v>523</v>
      </c>
      <c r="AE179" s="1" t="s">
        <v>2766</v>
      </c>
      <c r="AF179" s="1" t="s">
        <v>2767</v>
      </c>
      <c r="AG179" s="1" t="s">
        <v>819</v>
      </c>
      <c r="AH179" s="1" t="s">
        <v>2917</v>
      </c>
      <c r="AI179" s="1" t="s">
        <v>2394</v>
      </c>
      <c r="AJ179" s="1" t="s">
        <v>2912</v>
      </c>
      <c r="AK179" s="1" t="s">
        <v>2918</v>
      </c>
      <c r="AL179" s="1"/>
      <c r="AM179" s="1"/>
      <c r="AN179" s="1"/>
      <c r="AO179" s="1"/>
      <c r="AP179" s="1"/>
      <c r="AQ179" s="1"/>
      <c r="AR179" s="1"/>
      <c r="AS179" s="1"/>
      <c r="AT179" s="1"/>
      <c r="AU179" s="1"/>
      <c r="AV179" s="1"/>
      <c r="AW179" s="1"/>
      <c r="AX179" s="1"/>
      <c r="AY179" s="1" t="s">
        <v>1749</v>
      </c>
      <c r="AZ179" s="1" t="s">
        <v>1749</v>
      </c>
      <c r="BA179" s="1" t="s">
        <v>1749</v>
      </c>
      <c r="BB179" s="1" t="s">
        <v>1749</v>
      </c>
      <c r="BC179" s="1" t="s">
        <v>1749</v>
      </c>
      <c r="BD179" s="1" t="s">
        <v>1749</v>
      </c>
      <c r="BE179" t="s">
        <v>1749</v>
      </c>
    </row>
    <row r="180" spans="1:57" ht="17.149999999999999" customHeight="1">
      <c r="A180" s="2">
        <v>179</v>
      </c>
      <c r="B180" s="1" t="s">
        <v>1219</v>
      </c>
      <c r="C180" s="1" t="s">
        <v>2919</v>
      </c>
      <c r="D180" s="14" t="s">
        <v>2920</v>
      </c>
      <c r="E180" s="1" t="s">
        <v>2919</v>
      </c>
      <c r="F180" s="1" t="s">
        <v>2921</v>
      </c>
      <c r="G180" s="1" t="s">
        <v>2922</v>
      </c>
      <c r="H180" s="1" t="s">
        <v>2833</v>
      </c>
      <c r="I180" s="1" t="s">
        <v>1937</v>
      </c>
      <c r="J180" s="1" t="s">
        <v>2923</v>
      </c>
      <c r="K180" s="1" t="s">
        <v>2924</v>
      </c>
      <c r="L180" s="1" t="s">
        <v>2925</v>
      </c>
      <c r="M180" s="1" t="s">
        <v>209</v>
      </c>
      <c r="N180" s="1" t="s">
        <v>1462</v>
      </c>
      <c r="O180" s="1" t="s">
        <v>2384</v>
      </c>
      <c r="P180" s="1" t="s">
        <v>1230</v>
      </c>
      <c r="Q180" s="1" t="s">
        <v>2925</v>
      </c>
      <c r="R180" s="1" t="s">
        <v>130</v>
      </c>
      <c r="S180" s="1" t="s">
        <v>1293</v>
      </c>
      <c r="T180" s="1" t="s">
        <v>2926</v>
      </c>
      <c r="U180" s="2" t="s">
        <v>605</v>
      </c>
      <c r="V180" s="1">
        <v>1903</v>
      </c>
      <c r="W180" s="1" t="s">
        <v>1324</v>
      </c>
      <c r="X180" s="1" t="s">
        <v>1513</v>
      </c>
      <c r="Y180" s="1" t="s">
        <v>2387</v>
      </c>
      <c r="Z180" s="1" t="s">
        <v>2919</v>
      </c>
      <c r="AA180" s="1" t="s">
        <v>2667</v>
      </c>
      <c r="AB180" s="1" t="s">
        <v>2927</v>
      </c>
      <c r="AC180" s="2" t="s">
        <v>2928</v>
      </c>
      <c r="AD180" s="1">
        <v>1903</v>
      </c>
      <c r="AE180" s="1" t="s">
        <v>2766</v>
      </c>
      <c r="AF180" s="1" t="s">
        <v>2767</v>
      </c>
      <c r="AG180" s="1" t="s">
        <v>819</v>
      </c>
      <c r="AH180" s="1" t="s">
        <v>2929</v>
      </c>
      <c r="AI180" s="1" t="s">
        <v>2394</v>
      </c>
      <c r="AJ180" s="1" t="s">
        <v>2925</v>
      </c>
      <c r="AK180" s="1" t="s">
        <v>2395</v>
      </c>
      <c r="AL180" s="1"/>
      <c r="AM180" s="1"/>
      <c r="AN180" s="1"/>
      <c r="AO180" s="1"/>
      <c r="AP180" s="1"/>
      <c r="AQ180" s="1"/>
      <c r="AR180" s="1"/>
      <c r="AS180" s="1"/>
      <c r="AT180" s="1"/>
      <c r="AU180" s="1"/>
      <c r="AV180" s="1"/>
      <c r="AW180" s="1"/>
      <c r="AX180" s="1"/>
      <c r="AY180" s="1" t="s">
        <v>1749</v>
      </c>
      <c r="AZ180" s="1" t="s">
        <v>1749</v>
      </c>
      <c r="BA180" s="1" t="s">
        <v>1749</v>
      </c>
      <c r="BB180" s="1" t="s">
        <v>1749</v>
      </c>
      <c r="BC180" s="1" t="s">
        <v>1749</v>
      </c>
      <c r="BD180" s="1" t="s">
        <v>1749</v>
      </c>
      <c r="BE180" t="s">
        <v>1749</v>
      </c>
    </row>
    <row r="181" spans="1:57" ht="17.149999999999999" customHeight="1">
      <c r="A181" s="2">
        <v>180</v>
      </c>
      <c r="B181" s="1" t="s">
        <v>1219</v>
      </c>
      <c r="C181" s="1" t="s">
        <v>2930</v>
      </c>
      <c r="D181" s="14" t="s">
        <v>2931</v>
      </c>
      <c r="E181" s="1" t="s">
        <v>2930</v>
      </c>
      <c r="F181" s="1" t="s">
        <v>2932</v>
      </c>
      <c r="G181" s="1" t="s">
        <v>2933</v>
      </c>
      <c r="H181" s="1"/>
      <c r="I181" s="1"/>
      <c r="J181" s="1" t="s">
        <v>2400</v>
      </c>
      <c r="K181" s="1" t="s">
        <v>2401</v>
      </c>
      <c r="L181" s="1" t="s">
        <v>2934</v>
      </c>
      <c r="M181" s="1" t="s">
        <v>209</v>
      </c>
      <c r="N181" s="1" t="s">
        <v>1462</v>
      </c>
      <c r="O181" s="1" t="s">
        <v>2384</v>
      </c>
      <c r="P181" s="1" t="s">
        <v>1230</v>
      </c>
      <c r="Q181" s="1" t="s">
        <v>2934</v>
      </c>
      <c r="R181" s="1" t="s">
        <v>130</v>
      </c>
      <c r="S181" s="1" t="s">
        <v>1293</v>
      </c>
      <c r="T181" s="1" t="s">
        <v>2935</v>
      </c>
      <c r="U181" s="2" t="s">
        <v>2936</v>
      </c>
      <c r="V181" s="1">
        <v>121</v>
      </c>
      <c r="W181" s="1" t="s">
        <v>2130</v>
      </c>
      <c r="X181" s="1" t="s">
        <v>2130</v>
      </c>
      <c r="Y181" s="1" t="s">
        <v>2131</v>
      </c>
      <c r="Z181" s="1" t="s">
        <v>2930</v>
      </c>
      <c r="AA181" s="1" t="s">
        <v>2667</v>
      </c>
      <c r="AB181" s="1" t="s">
        <v>2937</v>
      </c>
      <c r="AC181" s="2" t="s">
        <v>2938</v>
      </c>
      <c r="AD181" s="1">
        <v>121</v>
      </c>
      <c r="AE181" s="1" t="s">
        <v>2766</v>
      </c>
      <c r="AF181" s="1" t="s">
        <v>2767</v>
      </c>
      <c r="AG181" s="1" t="s">
        <v>819</v>
      </c>
      <c r="AH181" s="1" t="s">
        <v>2939</v>
      </c>
      <c r="AI181" s="1" t="s">
        <v>2394</v>
      </c>
      <c r="AJ181" s="1" t="s">
        <v>2934</v>
      </c>
      <c r="AK181" s="1" t="s">
        <v>2918</v>
      </c>
      <c r="AL181" s="1"/>
      <c r="AM181" s="1"/>
      <c r="AN181" s="1"/>
      <c r="AO181" s="1"/>
      <c r="AP181" s="1"/>
      <c r="AQ181" s="1"/>
      <c r="AR181" s="1"/>
      <c r="AS181" s="1"/>
      <c r="AT181" s="1"/>
      <c r="AU181" s="1"/>
      <c r="AV181" s="1"/>
      <c r="AW181" s="1"/>
      <c r="AX181" s="1"/>
      <c r="AY181" s="1" t="s">
        <v>1749</v>
      </c>
      <c r="AZ181" s="1" t="s">
        <v>1749</v>
      </c>
      <c r="BA181" s="1" t="s">
        <v>1749</v>
      </c>
      <c r="BB181" s="1" t="s">
        <v>1749</v>
      </c>
      <c r="BC181" s="1" t="s">
        <v>1749</v>
      </c>
      <c r="BD181" s="1" t="s">
        <v>1749</v>
      </c>
      <c r="BE181" t="s">
        <v>1749</v>
      </c>
    </row>
    <row r="182" spans="1:57" ht="17.149999999999999" customHeight="1">
      <c r="A182" s="2">
        <v>181</v>
      </c>
      <c r="B182" s="1" t="s">
        <v>1219</v>
      </c>
      <c r="C182" s="1" t="s">
        <v>2940</v>
      </c>
      <c r="D182" s="14" t="s">
        <v>2941</v>
      </c>
      <c r="E182" s="1" t="s">
        <v>2940</v>
      </c>
      <c r="F182" s="1" t="s">
        <v>2942</v>
      </c>
      <c r="G182" s="1" t="s">
        <v>2943</v>
      </c>
      <c r="H182" s="1" t="s">
        <v>2204</v>
      </c>
      <c r="I182" s="1" t="s">
        <v>2191</v>
      </c>
      <c r="J182" s="1" t="s">
        <v>2944</v>
      </c>
      <c r="K182" s="1" t="s">
        <v>2945</v>
      </c>
      <c r="L182" s="1" t="s">
        <v>2946</v>
      </c>
      <c r="M182" s="1" t="s">
        <v>209</v>
      </c>
      <c r="N182" s="1" t="s">
        <v>1462</v>
      </c>
      <c r="O182" s="1" t="s">
        <v>2384</v>
      </c>
      <c r="P182" s="1" t="s">
        <v>1230</v>
      </c>
      <c r="Q182" s="1" t="s">
        <v>2946</v>
      </c>
      <c r="R182" s="1" t="s">
        <v>130</v>
      </c>
      <c r="S182" s="1" t="s">
        <v>1293</v>
      </c>
      <c r="T182" s="1" t="s">
        <v>2947</v>
      </c>
      <c r="U182" s="2" t="s">
        <v>730</v>
      </c>
      <c r="V182" s="1">
        <v>103</v>
      </c>
      <c r="W182" s="1" t="s">
        <v>2130</v>
      </c>
      <c r="X182" s="1" t="s">
        <v>2130</v>
      </c>
      <c r="Y182" s="1" t="s">
        <v>2131</v>
      </c>
      <c r="Z182" s="1" t="s">
        <v>2940</v>
      </c>
      <c r="AA182" s="1" t="s">
        <v>2667</v>
      </c>
      <c r="AB182" s="1" t="s">
        <v>2882</v>
      </c>
      <c r="AC182" s="2" t="s">
        <v>2948</v>
      </c>
      <c r="AD182" s="1">
        <v>103</v>
      </c>
      <c r="AE182" s="1" t="s">
        <v>2766</v>
      </c>
      <c r="AF182" s="1" t="s">
        <v>2767</v>
      </c>
      <c r="AG182" s="1" t="s">
        <v>819</v>
      </c>
      <c r="AH182" s="1" t="s">
        <v>2949</v>
      </c>
      <c r="AI182" s="1" t="s">
        <v>2394</v>
      </c>
      <c r="AJ182" s="1" t="s">
        <v>2946</v>
      </c>
      <c r="AK182" s="1" t="s">
        <v>2950</v>
      </c>
      <c r="AL182" s="1"/>
      <c r="AM182" s="1"/>
      <c r="AN182" s="1"/>
      <c r="AO182" s="1"/>
      <c r="AP182" s="1"/>
      <c r="AQ182" s="1"/>
      <c r="AR182" s="1"/>
      <c r="AS182" s="1"/>
      <c r="AT182" s="1"/>
      <c r="AU182" s="1"/>
      <c r="AV182" s="1"/>
      <c r="AW182" s="1"/>
      <c r="AX182" s="1"/>
      <c r="AY182" s="1" t="s">
        <v>1749</v>
      </c>
      <c r="AZ182" s="1" t="s">
        <v>1749</v>
      </c>
      <c r="BA182" s="1" t="s">
        <v>1749</v>
      </c>
      <c r="BB182" s="1" t="s">
        <v>1749</v>
      </c>
      <c r="BC182" s="1" t="s">
        <v>1749</v>
      </c>
      <c r="BD182" s="1" t="s">
        <v>1749</v>
      </c>
      <c r="BE182" t="s">
        <v>1749</v>
      </c>
    </row>
    <row r="183" spans="1:57" ht="17.149999999999999" customHeight="1">
      <c r="A183" s="2">
        <v>182</v>
      </c>
      <c r="B183" s="1" t="s">
        <v>1219</v>
      </c>
      <c r="C183" s="1" t="s">
        <v>2951</v>
      </c>
      <c r="D183" s="14" t="s">
        <v>2952</v>
      </c>
      <c r="E183" s="1" t="s">
        <v>2951</v>
      </c>
      <c r="F183" s="1" t="s">
        <v>2953</v>
      </c>
      <c r="G183" s="1" t="s">
        <v>2954</v>
      </c>
      <c r="H183" s="1" t="s">
        <v>2204</v>
      </c>
      <c r="I183" s="1" t="s">
        <v>2539</v>
      </c>
      <c r="J183" s="1" t="s">
        <v>2400</v>
      </c>
      <c r="K183" s="1" t="s">
        <v>2401</v>
      </c>
      <c r="L183" s="1" t="s">
        <v>2955</v>
      </c>
      <c r="M183" s="1" t="s">
        <v>209</v>
      </c>
      <c r="N183" s="1" t="s">
        <v>1462</v>
      </c>
      <c r="O183" s="1" t="s">
        <v>2384</v>
      </c>
      <c r="P183" s="1" t="s">
        <v>1230</v>
      </c>
      <c r="Q183" s="1" t="s">
        <v>2955</v>
      </c>
      <c r="R183" s="1" t="s">
        <v>130</v>
      </c>
      <c r="S183" s="1" t="s">
        <v>1293</v>
      </c>
      <c r="T183" s="1" t="s">
        <v>2956</v>
      </c>
      <c r="U183" s="2" t="s">
        <v>2957</v>
      </c>
      <c r="V183" s="1">
        <v>133</v>
      </c>
      <c r="W183" s="1" t="s">
        <v>2130</v>
      </c>
      <c r="X183" s="1" t="s">
        <v>2130</v>
      </c>
      <c r="Y183" s="1" t="s">
        <v>2131</v>
      </c>
      <c r="Z183" s="1" t="s">
        <v>2951</v>
      </c>
      <c r="AA183" s="1" t="s">
        <v>2667</v>
      </c>
      <c r="AB183" s="1" t="s">
        <v>2958</v>
      </c>
      <c r="AC183" s="2" t="s">
        <v>2959</v>
      </c>
      <c r="AD183" s="1">
        <v>133</v>
      </c>
      <c r="AE183" s="1" t="s">
        <v>2766</v>
      </c>
      <c r="AF183" s="1" t="s">
        <v>2767</v>
      </c>
      <c r="AG183" s="1" t="s">
        <v>819</v>
      </c>
      <c r="AH183" s="1" t="s">
        <v>2960</v>
      </c>
      <c r="AI183" s="1" t="s">
        <v>2394</v>
      </c>
      <c r="AJ183" s="1" t="s">
        <v>2955</v>
      </c>
      <c r="AK183" s="1" t="s">
        <v>2591</v>
      </c>
      <c r="AL183" s="1"/>
      <c r="AM183" s="1"/>
      <c r="AN183" s="1"/>
      <c r="AO183" s="1"/>
      <c r="AP183" s="1"/>
      <c r="AQ183" s="1"/>
      <c r="AR183" s="1"/>
      <c r="AS183" s="1"/>
      <c r="AT183" s="1"/>
      <c r="AU183" s="1"/>
      <c r="AV183" s="1"/>
      <c r="AW183" s="1"/>
      <c r="AX183" s="1"/>
      <c r="AY183" s="1" t="s">
        <v>1749</v>
      </c>
      <c r="AZ183" s="1" t="s">
        <v>1749</v>
      </c>
      <c r="BA183" s="1" t="s">
        <v>1749</v>
      </c>
      <c r="BB183" s="1" t="s">
        <v>1749</v>
      </c>
      <c r="BC183" s="1" t="s">
        <v>1749</v>
      </c>
      <c r="BD183" s="1" t="s">
        <v>1749</v>
      </c>
      <c r="BE183" t="s">
        <v>1749</v>
      </c>
    </row>
    <row r="184" spans="1:57" ht="17.149999999999999" customHeight="1">
      <c r="A184" s="2">
        <v>183</v>
      </c>
      <c r="B184" s="1" t="s">
        <v>1219</v>
      </c>
      <c r="C184" s="1" t="s">
        <v>705</v>
      </c>
      <c r="D184" s="14" t="s">
        <v>2961</v>
      </c>
      <c r="E184" s="1" t="s">
        <v>2962</v>
      </c>
      <c r="F184" s="1" t="s">
        <v>2963</v>
      </c>
      <c r="G184" s="1" t="s">
        <v>2964</v>
      </c>
      <c r="H184" s="1"/>
      <c r="I184" s="1"/>
      <c r="J184" s="1" t="s">
        <v>2965</v>
      </c>
      <c r="K184" s="1" t="s">
        <v>2966</v>
      </c>
      <c r="L184" s="1" t="s">
        <v>704</v>
      </c>
      <c r="M184" s="1" t="s">
        <v>209</v>
      </c>
      <c r="N184" s="1" t="s">
        <v>1462</v>
      </c>
      <c r="O184" s="1" t="s">
        <v>2384</v>
      </c>
      <c r="P184" s="1" t="s">
        <v>1230</v>
      </c>
      <c r="Q184" s="1" t="s">
        <v>704</v>
      </c>
      <c r="R184" s="1" t="s">
        <v>130</v>
      </c>
      <c r="S184" s="1" t="s">
        <v>1293</v>
      </c>
      <c r="T184" s="1" t="s">
        <v>2444</v>
      </c>
      <c r="U184" s="2" t="s">
        <v>647</v>
      </c>
      <c r="V184" s="1">
        <v>853</v>
      </c>
      <c r="W184" s="1" t="s">
        <v>1324</v>
      </c>
      <c r="X184" s="1" t="s">
        <v>1513</v>
      </c>
      <c r="Y184" s="1" t="s">
        <v>2387</v>
      </c>
      <c r="Z184" s="1" t="s">
        <v>705</v>
      </c>
      <c r="AA184" s="1" t="s">
        <v>2967</v>
      </c>
      <c r="AB184" s="1" t="s">
        <v>2968</v>
      </c>
      <c r="AC184" s="2" t="s">
        <v>2969</v>
      </c>
      <c r="AD184" s="1">
        <v>853</v>
      </c>
      <c r="AE184" s="1" t="s">
        <v>2766</v>
      </c>
      <c r="AF184" s="1" t="s">
        <v>2767</v>
      </c>
      <c r="AG184" s="1" t="s">
        <v>819</v>
      </c>
      <c r="AH184" s="1" t="s">
        <v>2970</v>
      </c>
      <c r="AI184" s="1" t="s">
        <v>2394</v>
      </c>
      <c r="AJ184" s="1" t="s">
        <v>704</v>
      </c>
      <c r="AK184" s="1" t="s">
        <v>2481</v>
      </c>
      <c r="AL184" s="1"/>
      <c r="AM184" s="1"/>
      <c r="AN184" s="1"/>
      <c r="AO184" s="1"/>
      <c r="AP184" s="1"/>
      <c r="AQ184" s="1"/>
      <c r="AR184" s="1"/>
      <c r="AS184" s="1"/>
      <c r="AT184" s="1"/>
      <c r="AU184" s="1"/>
      <c r="AV184" s="1"/>
      <c r="AW184" s="1"/>
      <c r="AX184" s="1"/>
      <c r="AY184" s="1" t="s">
        <v>1749</v>
      </c>
      <c r="AZ184" s="1" t="s">
        <v>1749</v>
      </c>
      <c r="BA184" s="1" t="s">
        <v>1749</v>
      </c>
      <c r="BB184" s="1" t="s">
        <v>1749</v>
      </c>
      <c r="BC184" s="1" t="s">
        <v>1749</v>
      </c>
      <c r="BD184" s="1" t="s">
        <v>1749</v>
      </c>
      <c r="BE184" t="s">
        <v>1749</v>
      </c>
    </row>
    <row r="185" spans="1:57" ht="17.149999999999999" customHeight="1">
      <c r="A185" s="2">
        <v>184</v>
      </c>
      <c r="B185" s="1" t="s">
        <v>1219</v>
      </c>
      <c r="C185" s="1" t="s">
        <v>2971</v>
      </c>
      <c r="D185" s="14" t="s">
        <v>2972</v>
      </c>
      <c r="E185" s="1" t="s">
        <v>2973</v>
      </c>
      <c r="F185" s="1" t="s">
        <v>2974</v>
      </c>
      <c r="G185" s="1" t="s">
        <v>2975</v>
      </c>
      <c r="H185" s="1"/>
      <c r="I185" s="1" t="s">
        <v>2703</v>
      </c>
      <c r="J185" s="1" t="s">
        <v>2976</v>
      </c>
      <c r="K185" s="1" t="s">
        <v>2977</v>
      </c>
      <c r="L185" s="1" t="s">
        <v>2978</v>
      </c>
      <c r="M185" s="1" t="s">
        <v>209</v>
      </c>
      <c r="N185" s="1" t="s">
        <v>1462</v>
      </c>
      <c r="O185" s="1" t="s">
        <v>2384</v>
      </c>
      <c r="P185" s="1" t="s">
        <v>1230</v>
      </c>
      <c r="Q185" s="1" t="s">
        <v>2978</v>
      </c>
      <c r="R185" s="1" t="s">
        <v>130</v>
      </c>
      <c r="S185" s="1" t="s">
        <v>1293</v>
      </c>
      <c r="T185" s="1" t="s">
        <v>2979</v>
      </c>
      <c r="U185" s="2" t="s">
        <v>633</v>
      </c>
      <c r="V185" s="1">
        <v>1058</v>
      </c>
      <c r="W185" s="1" t="s">
        <v>1324</v>
      </c>
      <c r="X185" s="1" t="s">
        <v>1513</v>
      </c>
      <c r="Y185" s="1" t="s">
        <v>2387</v>
      </c>
      <c r="Z185" s="1" t="s">
        <v>2971</v>
      </c>
      <c r="AA185" s="1" t="s">
        <v>2980</v>
      </c>
      <c r="AB185" s="1" t="s">
        <v>2981</v>
      </c>
      <c r="AC185" s="2" t="s">
        <v>2982</v>
      </c>
      <c r="AD185" s="1">
        <v>1058</v>
      </c>
      <c r="AE185" s="1" t="s">
        <v>2766</v>
      </c>
      <c r="AF185" s="1" t="s">
        <v>2767</v>
      </c>
      <c r="AG185" s="1" t="s">
        <v>819</v>
      </c>
      <c r="AH185" s="1" t="s">
        <v>2983</v>
      </c>
      <c r="AI185" s="1" t="s">
        <v>2394</v>
      </c>
      <c r="AJ185" s="1" t="s">
        <v>2978</v>
      </c>
      <c r="AK185" s="1" t="s">
        <v>2467</v>
      </c>
      <c r="AL185" s="1"/>
      <c r="AM185" s="1"/>
      <c r="AN185" s="1"/>
      <c r="AO185" s="1"/>
      <c r="AP185" s="1"/>
      <c r="AQ185" s="1"/>
      <c r="AR185" s="1"/>
      <c r="AS185" s="1"/>
      <c r="AT185" s="1"/>
      <c r="AU185" s="1"/>
      <c r="AV185" s="1"/>
      <c r="AW185" s="1"/>
      <c r="AX185" s="1"/>
      <c r="AY185" s="1" t="s">
        <v>1749</v>
      </c>
      <c r="AZ185" s="1" t="s">
        <v>1749</v>
      </c>
      <c r="BA185" s="1" t="s">
        <v>1749</v>
      </c>
      <c r="BB185" s="1" t="s">
        <v>1749</v>
      </c>
      <c r="BC185" s="1" t="s">
        <v>1749</v>
      </c>
      <c r="BD185" s="1" t="s">
        <v>1749</v>
      </c>
      <c r="BE185" t="s">
        <v>1749</v>
      </c>
    </row>
    <row r="186" spans="1:57" ht="17.149999999999999" customHeight="1">
      <c r="A186" s="2">
        <v>185</v>
      </c>
      <c r="B186" s="1" t="s">
        <v>1219</v>
      </c>
      <c r="C186" s="1" t="s">
        <v>2984</v>
      </c>
      <c r="D186" s="14" t="s">
        <v>2985</v>
      </c>
      <c r="E186" s="1" t="s">
        <v>2986</v>
      </c>
      <c r="F186" s="1" t="s">
        <v>2987</v>
      </c>
      <c r="G186" s="1" t="s">
        <v>2988</v>
      </c>
      <c r="H186" s="1" t="s">
        <v>2989</v>
      </c>
      <c r="I186" s="1" t="s">
        <v>1937</v>
      </c>
      <c r="J186" s="1" t="s">
        <v>2990</v>
      </c>
      <c r="K186" s="1" t="s">
        <v>2991</v>
      </c>
      <c r="L186" s="1" t="s">
        <v>2992</v>
      </c>
      <c r="M186" s="1" t="s">
        <v>209</v>
      </c>
      <c r="N186" s="1" t="s">
        <v>1462</v>
      </c>
      <c r="O186" s="1" t="s">
        <v>2384</v>
      </c>
      <c r="P186" s="1" t="s">
        <v>1230</v>
      </c>
      <c r="Q186" s="1" t="s">
        <v>2992</v>
      </c>
      <c r="R186" s="1" t="s">
        <v>130</v>
      </c>
      <c r="S186" s="1" t="s">
        <v>1231</v>
      </c>
      <c r="T186" s="1" t="s">
        <v>2993</v>
      </c>
      <c r="U186" s="2" t="s">
        <v>2994</v>
      </c>
      <c r="V186" s="1">
        <v>1434</v>
      </c>
      <c r="W186" s="1" t="s">
        <v>2130</v>
      </c>
      <c r="X186" s="1" t="s">
        <v>2130</v>
      </c>
      <c r="Y186" s="1" t="s">
        <v>2131</v>
      </c>
      <c r="Z186" s="1" t="s">
        <v>2984</v>
      </c>
      <c r="AA186" s="1" t="s">
        <v>2995</v>
      </c>
      <c r="AB186" s="1" t="s">
        <v>2996</v>
      </c>
      <c r="AC186" s="2" t="s">
        <v>2997</v>
      </c>
      <c r="AD186" s="1">
        <v>1434</v>
      </c>
      <c r="AE186" s="1" t="s">
        <v>2766</v>
      </c>
      <c r="AF186" s="1" t="s">
        <v>2767</v>
      </c>
      <c r="AG186" s="1" t="s">
        <v>819</v>
      </c>
      <c r="AH186" s="1" t="s">
        <v>2998</v>
      </c>
      <c r="AI186" s="1" t="s">
        <v>2394</v>
      </c>
      <c r="AJ186" s="1" t="s">
        <v>2992</v>
      </c>
      <c r="AK186" s="1" t="s">
        <v>2697</v>
      </c>
      <c r="AL186" s="1"/>
      <c r="AM186" s="1"/>
      <c r="AN186" s="1"/>
      <c r="AO186" s="1"/>
      <c r="AP186" s="1"/>
      <c r="AQ186" s="1"/>
      <c r="AR186" s="1"/>
      <c r="AS186" s="1"/>
      <c r="AT186" s="1"/>
      <c r="AU186" s="1"/>
      <c r="AV186" s="1"/>
      <c r="AW186" s="1"/>
      <c r="AX186" s="1"/>
      <c r="AY186" s="1" t="s">
        <v>1749</v>
      </c>
      <c r="AZ186" s="1" t="s">
        <v>1749</v>
      </c>
      <c r="BA186" s="1" t="s">
        <v>1749</v>
      </c>
      <c r="BB186" s="1" t="s">
        <v>1749</v>
      </c>
      <c r="BC186" s="1" t="s">
        <v>1749</v>
      </c>
      <c r="BD186" s="1" t="s">
        <v>1749</v>
      </c>
      <c r="BE186" t="s">
        <v>1749</v>
      </c>
    </row>
    <row r="187" spans="1:57" ht="17.149999999999999" customHeight="1">
      <c r="A187" s="2">
        <v>186</v>
      </c>
      <c r="B187" s="1" t="s">
        <v>1219</v>
      </c>
      <c r="C187" s="1" t="s">
        <v>2999</v>
      </c>
      <c r="D187" s="14" t="s">
        <v>3000</v>
      </c>
      <c r="E187" s="1" t="s">
        <v>3001</v>
      </c>
      <c r="F187" s="1" t="s">
        <v>3002</v>
      </c>
      <c r="G187" s="1" t="s">
        <v>3003</v>
      </c>
      <c r="H187" s="1"/>
      <c r="I187" s="1"/>
      <c r="J187" s="1" t="s">
        <v>3004</v>
      </c>
      <c r="K187" s="1" t="s">
        <v>3005</v>
      </c>
      <c r="L187" s="1" t="s">
        <v>3006</v>
      </c>
      <c r="M187" s="1" t="s">
        <v>209</v>
      </c>
      <c r="N187" s="1" t="s">
        <v>1462</v>
      </c>
      <c r="O187" s="1" t="s">
        <v>2384</v>
      </c>
      <c r="P187" s="1" t="s">
        <v>1230</v>
      </c>
      <c r="Q187" s="1" t="s">
        <v>3006</v>
      </c>
      <c r="R187" s="1" t="s">
        <v>130</v>
      </c>
      <c r="S187" s="1" t="s">
        <v>1293</v>
      </c>
      <c r="T187" s="1" t="s">
        <v>3007</v>
      </c>
      <c r="U187" s="2" t="s">
        <v>559</v>
      </c>
      <c r="V187" s="1">
        <v>1157</v>
      </c>
      <c r="W187" s="1" t="s">
        <v>2130</v>
      </c>
      <c r="X187" s="1" t="s">
        <v>2130</v>
      </c>
      <c r="Y187" s="1" t="s">
        <v>2131</v>
      </c>
      <c r="Z187" s="1" t="s">
        <v>2999</v>
      </c>
      <c r="AA187" s="1" t="s">
        <v>3008</v>
      </c>
      <c r="AB187" s="1" t="s">
        <v>3009</v>
      </c>
      <c r="AC187" s="2" t="s">
        <v>3010</v>
      </c>
      <c r="AD187" s="1">
        <v>1157</v>
      </c>
      <c r="AE187" s="1" t="s">
        <v>2766</v>
      </c>
      <c r="AF187" s="1" t="s">
        <v>2767</v>
      </c>
      <c r="AG187" s="1" t="s">
        <v>819</v>
      </c>
      <c r="AH187" s="1" t="s">
        <v>3011</v>
      </c>
      <c r="AI187" s="1" t="s">
        <v>2394</v>
      </c>
      <c r="AJ187" s="1" t="s">
        <v>3006</v>
      </c>
      <c r="AK187" s="1" t="s">
        <v>2575</v>
      </c>
      <c r="AL187" s="1"/>
      <c r="AM187" s="1"/>
      <c r="AN187" s="1"/>
      <c r="AO187" s="1"/>
      <c r="AP187" s="1"/>
      <c r="AQ187" s="1"/>
      <c r="AR187" s="1"/>
      <c r="AS187" s="1"/>
      <c r="AT187" s="1"/>
      <c r="AU187" s="1"/>
      <c r="AV187" s="1"/>
      <c r="AW187" s="1"/>
      <c r="AX187" s="1"/>
      <c r="AY187" s="1" t="s">
        <v>1749</v>
      </c>
      <c r="AZ187" s="1" t="s">
        <v>1749</v>
      </c>
      <c r="BA187" s="1" t="s">
        <v>1749</v>
      </c>
      <c r="BB187" s="1" t="s">
        <v>1749</v>
      </c>
      <c r="BC187" s="1" t="s">
        <v>1749</v>
      </c>
      <c r="BD187" s="1" t="s">
        <v>1749</v>
      </c>
      <c r="BE187" t="s">
        <v>1749</v>
      </c>
    </row>
    <row r="188" spans="1:57" ht="17.149999999999999" customHeight="1">
      <c r="A188" s="2">
        <v>187</v>
      </c>
      <c r="B188" s="1" t="s">
        <v>1219</v>
      </c>
      <c r="C188" s="1" t="s">
        <v>523</v>
      </c>
      <c r="D188" s="14" t="s">
        <v>3012</v>
      </c>
      <c r="E188" s="1" t="s">
        <v>523</v>
      </c>
      <c r="F188" s="1" t="s">
        <v>3013</v>
      </c>
      <c r="G188" s="1" t="s">
        <v>3014</v>
      </c>
      <c r="H188" s="1" t="s">
        <v>3015</v>
      </c>
      <c r="I188" s="1" t="s">
        <v>1483</v>
      </c>
      <c r="J188" s="1" t="s">
        <v>3016</v>
      </c>
      <c r="K188" s="1" t="s">
        <v>3017</v>
      </c>
      <c r="L188" s="1" t="s">
        <v>522</v>
      </c>
      <c r="M188" s="1" t="s">
        <v>209</v>
      </c>
      <c r="N188" s="1" t="s">
        <v>1462</v>
      </c>
      <c r="O188" s="1" t="s">
        <v>2384</v>
      </c>
      <c r="P188" s="1" t="s">
        <v>1230</v>
      </c>
      <c r="Q188" s="1" t="s">
        <v>522</v>
      </c>
      <c r="R188" s="1" t="s">
        <v>130</v>
      </c>
      <c r="S188" s="1" t="s">
        <v>1293</v>
      </c>
      <c r="T188" s="1" t="s">
        <v>3018</v>
      </c>
      <c r="U188" s="2" t="s">
        <v>524</v>
      </c>
      <c r="V188" s="1">
        <v>307</v>
      </c>
      <c r="W188" s="1" t="s">
        <v>2130</v>
      </c>
      <c r="X188" s="1" t="s">
        <v>2130</v>
      </c>
      <c r="Y188" s="1" t="s">
        <v>2131</v>
      </c>
      <c r="Z188" s="1" t="s">
        <v>523</v>
      </c>
      <c r="AA188" s="1" t="s">
        <v>3019</v>
      </c>
      <c r="AB188" s="1" t="s">
        <v>3020</v>
      </c>
      <c r="AC188" s="2" t="s">
        <v>3021</v>
      </c>
      <c r="AD188" s="1">
        <v>307</v>
      </c>
      <c r="AE188" s="1" t="s">
        <v>2766</v>
      </c>
      <c r="AF188" s="1" t="s">
        <v>2767</v>
      </c>
      <c r="AG188" s="1" t="s">
        <v>819</v>
      </c>
      <c r="AH188" s="1" t="s">
        <v>3022</v>
      </c>
      <c r="AI188" s="1" t="s">
        <v>2394</v>
      </c>
      <c r="AJ188" s="1" t="s">
        <v>522</v>
      </c>
      <c r="AK188" s="1" t="s">
        <v>3023</v>
      </c>
      <c r="AL188" s="1"/>
      <c r="AM188" s="1"/>
      <c r="AN188" s="1"/>
      <c r="AO188" s="1"/>
      <c r="AP188" s="1"/>
      <c r="AQ188" s="1"/>
      <c r="AR188" s="1"/>
      <c r="AS188" s="1"/>
      <c r="AT188" s="1"/>
      <c r="AU188" s="1"/>
      <c r="AV188" s="1"/>
      <c r="AW188" s="1"/>
      <c r="AX188" s="1"/>
      <c r="AY188" s="1" t="s">
        <v>1749</v>
      </c>
      <c r="AZ188" s="1" t="s">
        <v>1749</v>
      </c>
      <c r="BA188" s="1" t="s">
        <v>1749</v>
      </c>
      <c r="BB188" s="1" t="s">
        <v>1749</v>
      </c>
      <c r="BC188" s="1" t="s">
        <v>1749</v>
      </c>
      <c r="BD188" s="1" t="s">
        <v>1749</v>
      </c>
      <c r="BE188" t="s">
        <v>1749</v>
      </c>
    </row>
    <row r="189" spans="1:57" ht="17.149999999999999" customHeight="1">
      <c r="A189" s="2">
        <v>188</v>
      </c>
      <c r="B189" s="1" t="s">
        <v>1219</v>
      </c>
      <c r="C189" s="1" t="s">
        <v>703</v>
      </c>
      <c r="D189" s="14" t="s">
        <v>3024</v>
      </c>
      <c r="E189" s="1" t="s">
        <v>3025</v>
      </c>
      <c r="F189" s="1" t="s">
        <v>3026</v>
      </c>
      <c r="G189" s="1" t="s">
        <v>3027</v>
      </c>
      <c r="H189" s="1" t="s">
        <v>2554</v>
      </c>
      <c r="I189" s="1" t="s">
        <v>2703</v>
      </c>
      <c r="J189" s="1" t="s">
        <v>3028</v>
      </c>
      <c r="K189" s="1" t="s">
        <v>3029</v>
      </c>
      <c r="L189" s="1" t="s">
        <v>702</v>
      </c>
      <c r="M189" s="1" t="s">
        <v>209</v>
      </c>
      <c r="N189" s="1" t="s">
        <v>1462</v>
      </c>
      <c r="O189" s="1" t="s">
        <v>2384</v>
      </c>
      <c r="P189" s="1" t="s">
        <v>1230</v>
      </c>
      <c r="Q189" s="1" t="s">
        <v>702</v>
      </c>
      <c r="R189" s="1" t="s">
        <v>130</v>
      </c>
      <c r="S189" s="1" t="s">
        <v>1293</v>
      </c>
      <c r="T189" s="1" t="s">
        <v>3030</v>
      </c>
      <c r="U189" s="2" t="s">
        <v>640</v>
      </c>
      <c r="V189" s="1">
        <v>1315</v>
      </c>
      <c r="W189" s="1" t="s">
        <v>2130</v>
      </c>
      <c r="X189" s="1" t="s">
        <v>2130</v>
      </c>
      <c r="Y189" s="1" t="s">
        <v>2131</v>
      </c>
      <c r="Z189" s="1" t="s">
        <v>703</v>
      </c>
      <c r="AA189" s="1" t="s">
        <v>3031</v>
      </c>
      <c r="AB189" s="1" t="s">
        <v>3032</v>
      </c>
      <c r="AC189" s="2" t="s">
        <v>3033</v>
      </c>
      <c r="AD189" s="1">
        <v>1315</v>
      </c>
      <c r="AE189" s="1" t="s">
        <v>3034</v>
      </c>
      <c r="AF189" s="1" t="s">
        <v>3035</v>
      </c>
      <c r="AG189" s="1" t="s">
        <v>819</v>
      </c>
      <c r="AH189" s="1" t="s">
        <v>3036</v>
      </c>
      <c r="AI189" s="1" t="s">
        <v>2394</v>
      </c>
      <c r="AJ189" s="1" t="s">
        <v>702</v>
      </c>
      <c r="AK189" s="1" t="s">
        <v>3037</v>
      </c>
      <c r="AL189" s="1"/>
      <c r="AM189" s="1"/>
      <c r="AN189" s="1"/>
      <c r="AO189" s="1"/>
      <c r="AP189" s="1"/>
      <c r="AQ189" s="1"/>
      <c r="AR189" s="1"/>
      <c r="AS189" s="1"/>
      <c r="AT189" s="1"/>
      <c r="AU189" s="1"/>
      <c r="AV189" s="1"/>
      <c r="AW189" s="1"/>
      <c r="AX189" s="1"/>
      <c r="AY189" s="1" t="s">
        <v>1749</v>
      </c>
      <c r="AZ189" s="1" t="s">
        <v>1749</v>
      </c>
      <c r="BA189" s="1" t="s">
        <v>1749</v>
      </c>
      <c r="BB189" s="1" t="s">
        <v>1749</v>
      </c>
      <c r="BC189" s="1" t="s">
        <v>1749</v>
      </c>
      <c r="BD189" s="1" t="s">
        <v>1749</v>
      </c>
      <c r="BE189" t="s">
        <v>1749</v>
      </c>
    </row>
    <row r="190" spans="1:57" ht="17.149999999999999" customHeight="1">
      <c r="A190" s="2">
        <v>189</v>
      </c>
      <c r="B190" s="1" t="s">
        <v>1219</v>
      </c>
      <c r="C190" s="1" t="s">
        <v>3038</v>
      </c>
      <c r="D190" s="14" t="s">
        <v>3039</v>
      </c>
      <c r="E190" s="1" t="s">
        <v>3040</v>
      </c>
      <c r="F190" s="1" t="s">
        <v>3041</v>
      </c>
      <c r="G190" s="1" t="s">
        <v>3042</v>
      </c>
      <c r="H190" s="1" t="s">
        <v>2220</v>
      </c>
      <c r="I190" s="1" t="s">
        <v>2539</v>
      </c>
      <c r="J190" s="1" t="s">
        <v>3043</v>
      </c>
      <c r="K190" s="1" t="s">
        <v>3044</v>
      </c>
      <c r="L190" s="1" t="s">
        <v>3045</v>
      </c>
      <c r="M190" s="1" t="s">
        <v>209</v>
      </c>
      <c r="N190" s="1" t="s">
        <v>1462</v>
      </c>
      <c r="O190" s="1" t="s">
        <v>2384</v>
      </c>
      <c r="P190" s="1" t="s">
        <v>1230</v>
      </c>
      <c r="Q190" s="1" t="s">
        <v>3046</v>
      </c>
      <c r="R190" s="1" t="s">
        <v>130</v>
      </c>
      <c r="S190" s="1" t="s">
        <v>1293</v>
      </c>
      <c r="T190" s="1" t="s">
        <v>3047</v>
      </c>
      <c r="U190" s="2" t="s">
        <v>2994</v>
      </c>
      <c r="V190" s="1">
        <v>819</v>
      </c>
      <c r="W190" s="1" t="s">
        <v>2130</v>
      </c>
      <c r="X190" s="1" t="s">
        <v>2130</v>
      </c>
      <c r="Y190" s="1" t="s">
        <v>2131</v>
      </c>
      <c r="Z190" s="1" t="s">
        <v>3038</v>
      </c>
      <c r="AA190" s="1" t="s">
        <v>3048</v>
      </c>
      <c r="AB190" s="1" t="s">
        <v>3049</v>
      </c>
      <c r="AC190" s="2" t="s">
        <v>3050</v>
      </c>
      <c r="AD190" s="1">
        <v>819</v>
      </c>
      <c r="AE190" s="1" t="s">
        <v>3034</v>
      </c>
      <c r="AF190" s="1" t="s">
        <v>3035</v>
      </c>
      <c r="AG190" s="1" t="s">
        <v>819</v>
      </c>
      <c r="AH190" s="1" t="s">
        <v>3051</v>
      </c>
      <c r="AI190" s="1" t="s">
        <v>2394</v>
      </c>
      <c r="AJ190" s="1" t="s">
        <v>3046</v>
      </c>
      <c r="AK190" s="1" t="s">
        <v>3052</v>
      </c>
      <c r="AL190" s="1"/>
      <c r="AM190" s="1"/>
      <c r="AN190" s="1"/>
      <c r="AO190" s="1"/>
      <c r="AP190" s="1"/>
      <c r="AQ190" s="1"/>
      <c r="AR190" s="1"/>
      <c r="AS190" s="1"/>
      <c r="AT190" s="1"/>
      <c r="AU190" s="1"/>
      <c r="AV190" s="1"/>
      <c r="AW190" s="1"/>
      <c r="AX190" s="1"/>
      <c r="AY190" s="1" t="s">
        <v>1749</v>
      </c>
      <c r="AZ190" s="1" t="s">
        <v>1749</v>
      </c>
      <c r="BA190" s="1" t="s">
        <v>1749</v>
      </c>
      <c r="BB190" s="1" t="s">
        <v>1749</v>
      </c>
      <c r="BC190" s="1" t="s">
        <v>1749</v>
      </c>
      <c r="BD190" s="1" t="s">
        <v>1749</v>
      </c>
      <c r="BE190" t="s">
        <v>1749</v>
      </c>
    </row>
    <row r="191" spans="1:57" ht="17.149999999999999" customHeight="1">
      <c r="A191" s="2">
        <v>190</v>
      </c>
      <c r="B191" s="1" t="s">
        <v>1219</v>
      </c>
      <c r="C191" s="1" t="s">
        <v>1142</v>
      </c>
      <c r="D191" s="14" t="s">
        <v>3053</v>
      </c>
      <c r="E191" s="1" t="s">
        <v>1142</v>
      </c>
      <c r="F191" s="1" t="s">
        <v>3054</v>
      </c>
      <c r="G191" s="1" t="s">
        <v>3055</v>
      </c>
      <c r="H191" s="1" t="s">
        <v>3056</v>
      </c>
      <c r="I191" s="1" t="s">
        <v>2191</v>
      </c>
      <c r="J191" s="1" t="s">
        <v>3057</v>
      </c>
      <c r="K191" s="1" t="s">
        <v>3058</v>
      </c>
      <c r="L191" s="1" t="s">
        <v>3059</v>
      </c>
      <c r="M191" s="1" t="s">
        <v>209</v>
      </c>
      <c r="N191" s="1" t="s">
        <v>1462</v>
      </c>
      <c r="O191" s="1" t="s">
        <v>2384</v>
      </c>
      <c r="P191" s="1" t="s">
        <v>1230</v>
      </c>
      <c r="Q191" s="1" t="s">
        <v>1141</v>
      </c>
      <c r="R191" s="1" t="s">
        <v>130</v>
      </c>
      <c r="S191" s="1" t="s">
        <v>1293</v>
      </c>
      <c r="T191" s="1" t="s">
        <v>3060</v>
      </c>
      <c r="U191" s="2" t="s">
        <v>730</v>
      </c>
      <c r="V191" s="1">
        <v>1473</v>
      </c>
      <c r="W191" s="1" t="s">
        <v>2130</v>
      </c>
      <c r="X191" s="1" t="s">
        <v>2130</v>
      </c>
      <c r="Y191" s="1" t="s">
        <v>2131</v>
      </c>
      <c r="Z191" s="1" t="s">
        <v>1142</v>
      </c>
      <c r="AA191" s="1" t="s">
        <v>3061</v>
      </c>
      <c r="AB191" s="1" t="s">
        <v>3062</v>
      </c>
      <c r="AC191" s="2" t="s">
        <v>3063</v>
      </c>
      <c r="AD191" s="1">
        <v>1473</v>
      </c>
      <c r="AE191" s="1" t="s">
        <v>3034</v>
      </c>
      <c r="AF191" s="1" t="s">
        <v>3035</v>
      </c>
      <c r="AG191" s="1" t="s">
        <v>819</v>
      </c>
      <c r="AH191" s="1" t="s">
        <v>3064</v>
      </c>
      <c r="AI191" s="1" t="s">
        <v>2394</v>
      </c>
      <c r="AJ191" s="1" t="s">
        <v>1141</v>
      </c>
      <c r="AK191" s="1" t="s">
        <v>2918</v>
      </c>
      <c r="AL191" s="1"/>
      <c r="AM191" s="1"/>
      <c r="AN191" s="1"/>
      <c r="AO191" s="1"/>
      <c r="AP191" s="1"/>
      <c r="AQ191" s="1"/>
      <c r="AR191" s="1"/>
      <c r="AS191" s="1"/>
      <c r="AT191" s="1"/>
      <c r="AU191" s="1"/>
      <c r="AV191" s="1"/>
      <c r="AW191" s="1"/>
      <c r="AX191" s="1"/>
      <c r="AY191" s="1" t="s">
        <v>1749</v>
      </c>
      <c r="AZ191" s="1" t="s">
        <v>1749</v>
      </c>
      <c r="BA191" s="1" t="s">
        <v>1749</v>
      </c>
      <c r="BB191" s="1" t="s">
        <v>1749</v>
      </c>
      <c r="BC191" s="1" t="s">
        <v>1749</v>
      </c>
      <c r="BD191" s="1" t="s">
        <v>1749</v>
      </c>
      <c r="BE191" t="s">
        <v>1749</v>
      </c>
    </row>
    <row r="192" spans="1:57" ht="17.149999999999999" customHeight="1">
      <c r="A192" s="2">
        <v>191</v>
      </c>
      <c r="B192" s="1" t="s">
        <v>1219</v>
      </c>
      <c r="C192" s="1" t="s">
        <v>1145</v>
      </c>
      <c r="D192" s="14" t="s">
        <v>3065</v>
      </c>
      <c r="E192" s="1" t="s">
        <v>3066</v>
      </c>
      <c r="F192" s="1" t="s">
        <v>3054</v>
      </c>
      <c r="G192" s="1" t="s">
        <v>3067</v>
      </c>
      <c r="H192" s="1" t="s">
        <v>3056</v>
      </c>
      <c r="I192" s="1" t="s">
        <v>3068</v>
      </c>
      <c r="J192" s="1" t="s">
        <v>3069</v>
      </c>
      <c r="K192" s="1" t="s">
        <v>3070</v>
      </c>
      <c r="L192" s="1" t="s">
        <v>3071</v>
      </c>
      <c r="M192" s="1" t="s">
        <v>209</v>
      </c>
      <c r="N192" s="1" t="s">
        <v>1462</v>
      </c>
      <c r="O192" s="1" t="s">
        <v>2384</v>
      </c>
      <c r="P192" s="1" t="s">
        <v>1230</v>
      </c>
      <c r="Q192" s="1" t="s">
        <v>1144</v>
      </c>
      <c r="R192" s="1" t="s">
        <v>130</v>
      </c>
      <c r="S192" s="1" t="s">
        <v>1293</v>
      </c>
      <c r="T192" s="1" t="s">
        <v>3072</v>
      </c>
      <c r="U192" s="2" t="s">
        <v>734</v>
      </c>
      <c r="V192" s="1">
        <v>232</v>
      </c>
      <c r="W192" s="1" t="s">
        <v>2130</v>
      </c>
      <c r="X192" s="1" t="s">
        <v>2130</v>
      </c>
      <c r="Y192" s="1" t="s">
        <v>2131</v>
      </c>
      <c r="Z192" s="1" t="s">
        <v>1145</v>
      </c>
      <c r="AA192" s="1" t="s">
        <v>3073</v>
      </c>
      <c r="AB192" s="1" t="s">
        <v>3074</v>
      </c>
      <c r="AC192" s="2" t="s">
        <v>3075</v>
      </c>
      <c r="AD192" s="1">
        <v>232</v>
      </c>
      <c r="AE192" s="1" t="s">
        <v>3034</v>
      </c>
      <c r="AF192" s="1" t="s">
        <v>3035</v>
      </c>
      <c r="AG192" s="1" t="s">
        <v>819</v>
      </c>
      <c r="AH192" s="1" t="s">
        <v>3076</v>
      </c>
      <c r="AI192" s="1" t="s">
        <v>2394</v>
      </c>
      <c r="AJ192" s="1" t="s">
        <v>1144</v>
      </c>
      <c r="AK192" s="1" t="s">
        <v>2617</v>
      </c>
      <c r="AL192" s="1"/>
      <c r="AM192" s="1"/>
      <c r="AN192" s="1"/>
      <c r="AO192" s="1"/>
      <c r="AP192" s="1"/>
      <c r="AQ192" s="1"/>
      <c r="AR192" s="1"/>
      <c r="AS192" s="1"/>
      <c r="AT192" s="1"/>
      <c r="AU192" s="1"/>
      <c r="AV192" s="1"/>
      <c r="AW192" s="1"/>
      <c r="AX192" s="1"/>
      <c r="AY192" s="1" t="s">
        <v>1749</v>
      </c>
      <c r="AZ192" s="1" t="s">
        <v>1749</v>
      </c>
      <c r="BA192" s="1" t="s">
        <v>1749</v>
      </c>
      <c r="BB192" s="1" t="s">
        <v>1749</v>
      </c>
      <c r="BC192" s="1" t="s">
        <v>1749</v>
      </c>
      <c r="BD192" s="1" t="s">
        <v>1749</v>
      </c>
      <c r="BE192" t="s">
        <v>1749</v>
      </c>
    </row>
    <row r="193" spans="1:57" ht="17.149999999999999" customHeight="1">
      <c r="A193" s="2">
        <v>192</v>
      </c>
      <c r="B193" s="1" t="s">
        <v>1219</v>
      </c>
      <c r="C193" s="1" t="s">
        <v>621</v>
      </c>
      <c r="D193" s="14" t="s">
        <v>3077</v>
      </c>
      <c r="E193" s="1" t="s">
        <v>621</v>
      </c>
      <c r="F193" s="1" t="s">
        <v>3078</v>
      </c>
      <c r="G193" s="1" t="s">
        <v>3079</v>
      </c>
      <c r="H193" s="1"/>
      <c r="I193" s="1"/>
      <c r="J193" s="1" t="s">
        <v>3080</v>
      </c>
      <c r="K193" s="1" t="s">
        <v>3081</v>
      </c>
      <c r="L193" s="1" t="s">
        <v>620</v>
      </c>
      <c r="M193" s="1" t="s">
        <v>209</v>
      </c>
      <c r="N193" s="1" t="s">
        <v>1462</v>
      </c>
      <c r="O193" s="1" t="s">
        <v>2384</v>
      </c>
      <c r="P193" s="1" t="s">
        <v>1230</v>
      </c>
      <c r="Q193" s="1" t="s">
        <v>620</v>
      </c>
      <c r="R193" s="1" t="s">
        <v>130</v>
      </c>
      <c r="S193" s="1" t="s">
        <v>1293</v>
      </c>
      <c r="T193" s="1" t="s">
        <v>3082</v>
      </c>
      <c r="U193" s="2" t="s">
        <v>615</v>
      </c>
      <c r="V193" s="1">
        <v>411</v>
      </c>
      <c r="W193" s="1" t="s">
        <v>2130</v>
      </c>
      <c r="X193" s="1" t="s">
        <v>2130</v>
      </c>
      <c r="Y193" s="1" t="s">
        <v>2131</v>
      </c>
      <c r="Z193" s="1" t="s">
        <v>621</v>
      </c>
      <c r="AA193" s="1" t="s">
        <v>3083</v>
      </c>
      <c r="AB193" s="1" t="s">
        <v>3084</v>
      </c>
      <c r="AC193" s="2" t="s">
        <v>3085</v>
      </c>
      <c r="AD193" s="1">
        <v>411</v>
      </c>
      <c r="AE193" s="1" t="s">
        <v>3034</v>
      </c>
      <c r="AF193" s="1" t="s">
        <v>3035</v>
      </c>
      <c r="AG193" s="1" t="s">
        <v>819</v>
      </c>
      <c r="AH193" s="1" t="s">
        <v>3086</v>
      </c>
      <c r="AI193" s="1" t="s">
        <v>2394</v>
      </c>
      <c r="AJ193" s="1" t="s">
        <v>620</v>
      </c>
      <c r="AK193" s="1" t="s">
        <v>2918</v>
      </c>
      <c r="AL193" s="1"/>
      <c r="AM193" s="1"/>
      <c r="AN193" s="1"/>
      <c r="AO193" s="1"/>
      <c r="AP193" s="1"/>
      <c r="AQ193" s="1"/>
      <c r="AR193" s="1"/>
      <c r="AS193" s="1"/>
      <c r="AT193" s="1"/>
      <c r="AU193" s="1"/>
      <c r="AV193" s="1"/>
      <c r="AW193" s="1"/>
      <c r="AX193" s="1"/>
      <c r="AY193" s="1" t="s">
        <v>1749</v>
      </c>
      <c r="AZ193" s="1" t="s">
        <v>1749</v>
      </c>
      <c r="BA193" s="1" t="s">
        <v>1749</v>
      </c>
      <c r="BB193" s="1" t="s">
        <v>1749</v>
      </c>
      <c r="BC193" s="1" t="s">
        <v>1749</v>
      </c>
      <c r="BD193" s="1" t="s">
        <v>1749</v>
      </c>
      <c r="BE193" t="s">
        <v>1749</v>
      </c>
    </row>
    <row r="194" spans="1:57" ht="17.149999999999999" customHeight="1">
      <c r="A194" s="2">
        <v>193</v>
      </c>
      <c r="B194" s="1" t="s">
        <v>1219</v>
      </c>
      <c r="C194" s="1" t="s">
        <v>699</v>
      </c>
      <c r="D194" s="14" t="s">
        <v>3087</v>
      </c>
      <c r="E194" s="1" t="s">
        <v>3088</v>
      </c>
      <c r="F194" s="1" t="s">
        <v>3089</v>
      </c>
      <c r="G194" s="1" t="s">
        <v>3090</v>
      </c>
      <c r="H194" s="1"/>
      <c r="I194" s="1"/>
      <c r="J194" s="1" t="s">
        <v>3091</v>
      </c>
      <c r="K194" s="1" t="s">
        <v>3092</v>
      </c>
      <c r="L194" s="1" t="s">
        <v>698</v>
      </c>
      <c r="M194" s="1" t="s">
        <v>209</v>
      </c>
      <c r="N194" s="1" t="s">
        <v>1462</v>
      </c>
      <c r="O194" s="1" t="s">
        <v>2384</v>
      </c>
      <c r="P194" s="1" t="s">
        <v>1230</v>
      </c>
      <c r="Q194" s="1" t="s">
        <v>698</v>
      </c>
      <c r="R194" s="1" t="s">
        <v>130</v>
      </c>
      <c r="S194" s="1" t="s">
        <v>1293</v>
      </c>
      <c r="T194" s="1" t="s">
        <v>3093</v>
      </c>
      <c r="U194" s="2" t="s">
        <v>700</v>
      </c>
      <c r="V194" s="1">
        <v>946</v>
      </c>
      <c r="W194" s="1" t="s">
        <v>2130</v>
      </c>
      <c r="X194" s="1" t="s">
        <v>2130</v>
      </c>
      <c r="Y194" s="1" t="s">
        <v>2639</v>
      </c>
      <c r="Z194" s="1" t="s">
        <v>699</v>
      </c>
      <c r="AA194" s="1" t="s">
        <v>3094</v>
      </c>
      <c r="AB194" s="1" t="s">
        <v>3095</v>
      </c>
      <c r="AC194" s="2" t="s">
        <v>3096</v>
      </c>
      <c r="AD194" s="1">
        <v>946</v>
      </c>
      <c r="AE194" s="1" t="s">
        <v>3034</v>
      </c>
      <c r="AF194" s="1" t="s">
        <v>3035</v>
      </c>
      <c r="AG194" s="1" t="s">
        <v>819</v>
      </c>
      <c r="AH194" s="1" t="s">
        <v>3097</v>
      </c>
      <c r="AI194" s="1" t="s">
        <v>2394</v>
      </c>
      <c r="AJ194" s="1" t="s">
        <v>3098</v>
      </c>
      <c r="AK194" s="1" t="s">
        <v>3099</v>
      </c>
      <c r="AL194" s="1"/>
      <c r="AM194" s="1"/>
      <c r="AN194" s="1"/>
      <c r="AO194" s="1"/>
      <c r="AP194" s="1"/>
      <c r="AQ194" s="1"/>
      <c r="AR194" s="1"/>
      <c r="AS194" s="1"/>
      <c r="AT194" s="1"/>
      <c r="AU194" s="1"/>
      <c r="AV194" s="1"/>
      <c r="AW194" s="1"/>
      <c r="AX194" s="1"/>
      <c r="AY194" s="1" t="s">
        <v>1749</v>
      </c>
      <c r="AZ194" s="1" t="s">
        <v>1749</v>
      </c>
      <c r="BA194" s="1" t="s">
        <v>1749</v>
      </c>
      <c r="BB194" s="1" t="s">
        <v>1749</v>
      </c>
      <c r="BC194" s="1" t="s">
        <v>1749</v>
      </c>
      <c r="BD194" s="1" t="s">
        <v>1749</v>
      </c>
      <c r="BE194" t="s">
        <v>1749</v>
      </c>
    </row>
    <row r="195" spans="1:57" ht="17.149999999999999" customHeight="1">
      <c r="A195" s="2">
        <v>194</v>
      </c>
      <c r="B195" s="1" t="s">
        <v>1219</v>
      </c>
      <c r="C195" s="1" t="s">
        <v>618</v>
      </c>
      <c r="D195" s="14" t="s">
        <v>3100</v>
      </c>
      <c r="E195" s="1" t="s">
        <v>618</v>
      </c>
      <c r="F195" s="1" t="s">
        <v>3101</v>
      </c>
      <c r="G195" s="1" t="s">
        <v>3102</v>
      </c>
      <c r="H195" s="1" t="s">
        <v>2649</v>
      </c>
      <c r="I195" s="1" t="s">
        <v>2059</v>
      </c>
      <c r="J195" s="1" t="s">
        <v>3103</v>
      </c>
      <c r="K195" s="1" t="s">
        <v>3104</v>
      </c>
      <c r="L195" s="1" t="s">
        <v>617</v>
      </c>
      <c r="M195" s="1" t="s">
        <v>209</v>
      </c>
      <c r="N195" s="1" t="s">
        <v>1462</v>
      </c>
      <c r="O195" s="1" t="s">
        <v>2384</v>
      </c>
      <c r="P195" s="1" t="s">
        <v>1230</v>
      </c>
      <c r="Q195" s="1" t="s">
        <v>617</v>
      </c>
      <c r="R195" s="1" t="s">
        <v>130</v>
      </c>
      <c r="S195" s="1" t="s">
        <v>1293</v>
      </c>
      <c r="T195" s="1" t="s">
        <v>2926</v>
      </c>
      <c r="U195" s="2" t="s">
        <v>619</v>
      </c>
      <c r="V195" s="1">
        <v>821</v>
      </c>
      <c r="W195" s="1" t="s">
        <v>1324</v>
      </c>
      <c r="X195" s="1" t="s">
        <v>1513</v>
      </c>
      <c r="Y195" s="1" t="s">
        <v>2387</v>
      </c>
      <c r="Z195" s="1" t="s">
        <v>618</v>
      </c>
      <c r="AA195" s="1" t="s">
        <v>3105</v>
      </c>
      <c r="AB195" s="1" t="s">
        <v>3106</v>
      </c>
      <c r="AC195" s="2" t="s">
        <v>3107</v>
      </c>
      <c r="AD195" s="1">
        <v>821</v>
      </c>
      <c r="AE195" s="1" t="s">
        <v>3034</v>
      </c>
      <c r="AF195" s="1" t="s">
        <v>3035</v>
      </c>
      <c r="AG195" s="1" t="s">
        <v>819</v>
      </c>
      <c r="AH195" s="1" t="s">
        <v>3108</v>
      </c>
      <c r="AI195" s="1" t="s">
        <v>2394</v>
      </c>
      <c r="AJ195" s="1" t="s">
        <v>617</v>
      </c>
      <c r="AK195" s="1" t="s">
        <v>2711</v>
      </c>
      <c r="AL195" s="1"/>
      <c r="AM195" s="1"/>
      <c r="AN195" s="1"/>
      <c r="AO195" s="1"/>
      <c r="AP195" s="1"/>
      <c r="AQ195" s="1"/>
      <c r="AR195" s="1"/>
      <c r="AS195" s="1"/>
      <c r="AT195" s="1"/>
      <c r="AU195" s="1"/>
      <c r="AV195" s="1"/>
      <c r="AW195" s="1"/>
      <c r="AX195" s="1"/>
      <c r="AY195" s="1" t="s">
        <v>1749</v>
      </c>
      <c r="AZ195" s="1" t="s">
        <v>1749</v>
      </c>
      <c r="BA195" s="1" t="s">
        <v>1749</v>
      </c>
      <c r="BB195" s="1" t="s">
        <v>1749</v>
      </c>
      <c r="BC195" s="1" t="s">
        <v>1749</v>
      </c>
      <c r="BD195" s="1" t="s">
        <v>1749</v>
      </c>
      <c r="BE195" t="s">
        <v>1749</v>
      </c>
    </row>
    <row r="196" spans="1:57" ht="17.149999999999999" customHeight="1">
      <c r="A196" s="2">
        <v>195</v>
      </c>
      <c r="B196" s="1" t="s">
        <v>1219</v>
      </c>
      <c r="C196" s="1" t="s">
        <v>614</v>
      </c>
      <c r="D196" s="14" t="s">
        <v>3109</v>
      </c>
      <c r="E196" s="1" t="s">
        <v>3110</v>
      </c>
      <c r="F196" s="1" t="s">
        <v>3111</v>
      </c>
      <c r="G196" s="1" t="s">
        <v>3112</v>
      </c>
      <c r="H196" s="1" t="s">
        <v>2413</v>
      </c>
      <c r="I196" s="1" t="s">
        <v>1937</v>
      </c>
      <c r="J196" s="1" t="s">
        <v>3113</v>
      </c>
      <c r="K196" s="1" t="s">
        <v>3114</v>
      </c>
      <c r="L196" s="1" t="s">
        <v>613</v>
      </c>
      <c r="M196" s="1" t="s">
        <v>209</v>
      </c>
      <c r="N196" s="1" t="s">
        <v>1462</v>
      </c>
      <c r="O196" s="1" t="s">
        <v>2384</v>
      </c>
      <c r="P196" s="1" t="s">
        <v>1230</v>
      </c>
      <c r="Q196" s="1" t="s">
        <v>613</v>
      </c>
      <c r="R196" s="1" t="s">
        <v>130</v>
      </c>
      <c r="S196" s="1" t="s">
        <v>1293</v>
      </c>
      <c r="T196" s="1" t="s">
        <v>3115</v>
      </c>
      <c r="U196" s="2" t="s">
        <v>615</v>
      </c>
      <c r="V196" s="1">
        <v>678</v>
      </c>
      <c r="W196" s="1" t="s">
        <v>2130</v>
      </c>
      <c r="X196" s="1" t="s">
        <v>2130</v>
      </c>
      <c r="Y196" s="1" t="s">
        <v>2131</v>
      </c>
      <c r="Z196" s="1" t="s">
        <v>614</v>
      </c>
      <c r="AA196" s="1" t="s">
        <v>3116</v>
      </c>
      <c r="AB196" s="1" t="s">
        <v>3117</v>
      </c>
      <c r="AC196" s="2" t="s">
        <v>3118</v>
      </c>
      <c r="AD196" s="1">
        <v>678</v>
      </c>
      <c r="AE196" s="1" t="s">
        <v>3034</v>
      </c>
      <c r="AF196" s="1" t="s">
        <v>3035</v>
      </c>
      <c r="AG196" s="1" t="s">
        <v>819</v>
      </c>
      <c r="AH196" s="1" t="s">
        <v>3119</v>
      </c>
      <c r="AI196" s="1" t="s">
        <v>2394</v>
      </c>
      <c r="AJ196" s="1" t="s">
        <v>2384</v>
      </c>
      <c r="AK196" s="1" t="s">
        <v>2575</v>
      </c>
      <c r="AL196" s="1"/>
      <c r="AM196" s="1"/>
      <c r="AN196" s="1"/>
      <c r="AO196" s="1"/>
      <c r="AP196" s="1"/>
      <c r="AQ196" s="1"/>
      <c r="AR196" s="1"/>
      <c r="AS196" s="1"/>
      <c r="AT196" s="1"/>
      <c r="AU196" s="1"/>
      <c r="AV196" s="1"/>
      <c r="AW196" s="1"/>
      <c r="AX196" s="1"/>
      <c r="AY196" s="1" t="s">
        <v>1749</v>
      </c>
      <c r="AZ196" s="1" t="s">
        <v>1749</v>
      </c>
      <c r="BA196" s="1" t="s">
        <v>1749</v>
      </c>
      <c r="BB196" s="1" t="s">
        <v>1749</v>
      </c>
      <c r="BC196" s="1" t="s">
        <v>1749</v>
      </c>
      <c r="BD196" s="1" t="s">
        <v>1749</v>
      </c>
      <c r="BE196" t="s">
        <v>1749</v>
      </c>
    </row>
    <row r="197" spans="1:57" ht="17.149999999999999" customHeight="1">
      <c r="A197" s="2">
        <v>196</v>
      </c>
      <c r="B197" s="1" t="s">
        <v>1219</v>
      </c>
      <c r="C197" s="1" t="s">
        <v>610</v>
      </c>
      <c r="D197" s="14" t="s">
        <v>3120</v>
      </c>
      <c r="E197" s="1" t="s">
        <v>610</v>
      </c>
      <c r="F197" s="1" t="s">
        <v>3121</v>
      </c>
      <c r="G197" s="1" t="s">
        <v>3122</v>
      </c>
      <c r="H197" s="1" t="s">
        <v>1446</v>
      </c>
      <c r="I197" s="1" t="s">
        <v>2703</v>
      </c>
      <c r="J197" s="1" t="s">
        <v>3123</v>
      </c>
      <c r="K197" s="1" t="s">
        <v>3124</v>
      </c>
      <c r="L197" s="1" t="s">
        <v>609</v>
      </c>
      <c r="M197" s="1" t="s">
        <v>209</v>
      </c>
      <c r="N197" s="1" t="s">
        <v>1462</v>
      </c>
      <c r="O197" s="1" t="s">
        <v>2384</v>
      </c>
      <c r="P197" s="1" t="s">
        <v>1230</v>
      </c>
      <c r="Q197" s="1" t="s">
        <v>609</v>
      </c>
      <c r="R197" s="1" t="s">
        <v>130</v>
      </c>
      <c r="S197" s="1" t="s">
        <v>1293</v>
      </c>
      <c r="T197" s="1" t="s">
        <v>3125</v>
      </c>
      <c r="U197" s="2" t="s">
        <v>611</v>
      </c>
      <c r="V197" s="1">
        <v>179</v>
      </c>
      <c r="W197" s="1" t="s">
        <v>2130</v>
      </c>
      <c r="X197" s="1" t="s">
        <v>2130</v>
      </c>
      <c r="Y197" s="1" t="s">
        <v>2131</v>
      </c>
      <c r="Z197" s="1" t="s">
        <v>610</v>
      </c>
      <c r="AA197" s="1" t="s">
        <v>3126</v>
      </c>
      <c r="AB197" s="1" t="s">
        <v>3127</v>
      </c>
      <c r="AC197" s="2" t="s">
        <v>3128</v>
      </c>
      <c r="AD197" s="1">
        <v>179</v>
      </c>
      <c r="AE197" s="1" t="s">
        <v>3034</v>
      </c>
      <c r="AF197" s="1" t="s">
        <v>3035</v>
      </c>
      <c r="AG197" s="1" t="s">
        <v>819</v>
      </c>
      <c r="AH197" s="1" t="s">
        <v>3129</v>
      </c>
      <c r="AI197" s="1" t="s">
        <v>2394</v>
      </c>
      <c r="AJ197" s="1" t="s">
        <v>609</v>
      </c>
      <c r="AK197" s="1" t="s">
        <v>3130</v>
      </c>
      <c r="AL197" s="1"/>
      <c r="AM197" s="1"/>
      <c r="AN197" s="1"/>
      <c r="AO197" s="1"/>
      <c r="AP197" s="1"/>
      <c r="AQ197" s="1"/>
      <c r="AR197" s="1"/>
      <c r="AS197" s="1"/>
      <c r="AT197" s="1"/>
      <c r="AU197" s="1"/>
      <c r="AV197" s="1"/>
      <c r="AW197" s="1"/>
      <c r="AX197" s="1"/>
      <c r="AY197" s="1" t="s">
        <v>1749</v>
      </c>
      <c r="AZ197" s="1" t="s">
        <v>1749</v>
      </c>
      <c r="BA197" s="1" t="s">
        <v>1749</v>
      </c>
      <c r="BB197" s="1" t="s">
        <v>1749</v>
      </c>
      <c r="BC197" s="1" t="s">
        <v>1749</v>
      </c>
      <c r="BD197" s="1" t="s">
        <v>1749</v>
      </c>
      <c r="BE197" t="s">
        <v>1749</v>
      </c>
    </row>
    <row r="198" spans="1:57" ht="17.149999999999999" customHeight="1">
      <c r="A198" s="2">
        <v>197</v>
      </c>
      <c r="B198" s="1" t="s">
        <v>1219</v>
      </c>
      <c r="C198" s="1" t="s">
        <v>3131</v>
      </c>
      <c r="D198" s="14" t="s">
        <v>3132</v>
      </c>
      <c r="E198" s="1" t="s">
        <v>3131</v>
      </c>
      <c r="F198" s="1" t="s">
        <v>3133</v>
      </c>
      <c r="G198" s="1" t="s">
        <v>3134</v>
      </c>
      <c r="H198" s="1" t="s">
        <v>3135</v>
      </c>
      <c r="I198" s="1" t="s">
        <v>2703</v>
      </c>
      <c r="J198" s="1" t="s">
        <v>3136</v>
      </c>
      <c r="K198" s="1" t="s">
        <v>3137</v>
      </c>
      <c r="L198" s="1" t="s">
        <v>3138</v>
      </c>
      <c r="M198" s="1" t="s">
        <v>209</v>
      </c>
      <c r="N198" s="1" t="s">
        <v>1462</v>
      </c>
      <c r="O198" s="1" t="s">
        <v>2384</v>
      </c>
      <c r="P198" s="1" t="s">
        <v>1230</v>
      </c>
      <c r="Q198" s="1" t="s">
        <v>3138</v>
      </c>
      <c r="R198" s="1" t="s">
        <v>130</v>
      </c>
      <c r="S198" s="1" t="s">
        <v>1293</v>
      </c>
      <c r="T198" s="1" t="s">
        <v>3139</v>
      </c>
      <c r="U198" s="2" t="s">
        <v>594</v>
      </c>
      <c r="V198" s="1">
        <v>1122</v>
      </c>
      <c r="W198" s="1" t="s">
        <v>1324</v>
      </c>
      <c r="X198" s="1" t="s">
        <v>1513</v>
      </c>
      <c r="Y198" s="1" t="s">
        <v>2387</v>
      </c>
      <c r="Z198" s="1" t="s">
        <v>3131</v>
      </c>
      <c r="AA198" s="1" t="s">
        <v>3140</v>
      </c>
      <c r="AB198" s="1" t="s">
        <v>3141</v>
      </c>
      <c r="AC198" s="2" t="s">
        <v>3142</v>
      </c>
      <c r="AD198" s="1">
        <v>1122</v>
      </c>
      <c r="AE198" s="1" t="s">
        <v>3034</v>
      </c>
      <c r="AF198" s="1" t="s">
        <v>3035</v>
      </c>
      <c r="AG198" s="1" t="s">
        <v>819</v>
      </c>
      <c r="AH198" s="1" t="s">
        <v>3143</v>
      </c>
      <c r="AI198" s="1" t="s">
        <v>2394</v>
      </c>
      <c r="AJ198" s="1" t="s">
        <v>3138</v>
      </c>
      <c r="AK198" s="1" t="s">
        <v>3144</v>
      </c>
      <c r="AL198" s="1"/>
      <c r="AM198" s="1"/>
      <c r="AN198" s="1"/>
      <c r="AO198" s="1"/>
      <c r="AP198" s="1"/>
      <c r="AQ198" s="1"/>
      <c r="AR198" s="1"/>
      <c r="AS198" s="1"/>
      <c r="AT198" s="1"/>
      <c r="AU198" s="1"/>
      <c r="AV198" s="1"/>
      <c r="AW198" s="1"/>
      <c r="AX198" s="1"/>
      <c r="AY198" s="1" t="s">
        <v>1749</v>
      </c>
      <c r="AZ198" s="1" t="s">
        <v>1749</v>
      </c>
      <c r="BA198" s="1" t="s">
        <v>1749</v>
      </c>
      <c r="BB198" s="1" t="s">
        <v>1749</v>
      </c>
      <c r="BC198" s="1" t="s">
        <v>1749</v>
      </c>
      <c r="BD198" s="1" t="s">
        <v>1749</v>
      </c>
      <c r="BE198" t="s">
        <v>1749</v>
      </c>
    </row>
    <row r="199" spans="1:57" ht="17.149999999999999" customHeight="1">
      <c r="A199" s="2">
        <v>198</v>
      </c>
      <c r="B199" s="1" t="s">
        <v>1219</v>
      </c>
      <c r="C199" s="1" t="s">
        <v>3145</v>
      </c>
      <c r="D199" s="14" t="s">
        <v>3146</v>
      </c>
      <c r="E199" s="1" t="s">
        <v>3145</v>
      </c>
      <c r="F199" s="1" t="s">
        <v>3147</v>
      </c>
      <c r="G199" s="1" t="s">
        <v>3148</v>
      </c>
      <c r="H199" s="1"/>
      <c r="I199" s="1" t="s">
        <v>1483</v>
      </c>
      <c r="J199" s="1" t="s">
        <v>3149</v>
      </c>
      <c r="K199" s="1" t="s">
        <v>3150</v>
      </c>
      <c r="L199" s="1" t="s">
        <v>3151</v>
      </c>
      <c r="M199" s="1" t="s">
        <v>209</v>
      </c>
      <c r="N199" s="1" t="s">
        <v>1462</v>
      </c>
      <c r="O199" s="1" t="s">
        <v>2384</v>
      </c>
      <c r="P199" s="1" t="s">
        <v>1230</v>
      </c>
      <c r="Q199" s="1" t="s">
        <v>3151</v>
      </c>
      <c r="R199" s="1" t="s">
        <v>130</v>
      </c>
      <c r="S199" s="1" t="s">
        <v>1293</v>
      </c>
      <c r="T199" s="1" t="s">
        <v>3152</v>
      </c>
      <c r="U199" s="2" t="s">
        <v>559</v>
      </c>
      <c r="V199" s="1">
        <v>189</v>
      </c>
      <c r="W199" s="1" t="s">
        <v>2130</v>
      </c>
      <c r="X199" s="1" t="s">
        <v>2130</v>
      </c>
      <c r="Y199" s="1" t="s">
        <v>2131</v>
      </c>
      <c r="Z199" s="1" t="s">
        <v>3145</v>
      </c>
      <c r="AA199" s="1" t="s">
        <v>3153</v>
      </c>
      <c r="AB199" s="1" t="s">
        <v>3154</v>
      </c>
      <c r="AC199" s="2" t="s">
        <v>3155</v>
      </c>
      <c r="AD199" s="1">
        <v>189</v>
      </c>
      <c r="AE199" s="1" t="s">
        <v>3034</v>
      </c>
      <c r="AF199" s="1" t="s">
        <v>3035</v>
      </c>
      <c r="AG199" s="1" t="s">
        <v>819</v>
      </c>
      <c r="AH199" s="1" t="s">
        <v>3156</v>
      </c>
      <c r="AI199" s="1" t="s">
        <v>2394</v>
      </c>
      <c r="AJ199" s="1" t="s">
        <v>3157</v>
      </c>
      <c r="AK199" s="1" t="s">
        <v>3158</v>
      </c>
      <c r="AL199" s="1"/>
      <c r="AM199" s="1"/>
      <c r="AN199" s="1"/>
      <c r="AO199" s="1"/>
      <c r="AP199" s="1"/>
      <c r="AQ199" s="1"/>
      <c r="AR199" s="1"/>
      <c r="AS199" s="1"/>
      <c r="AT199" s="1"/>
      <c r="AU199" s="1"/>
      <c r="AV199" s="1"/>
      <c r="AW199" s="1"/>
      <c r="AX199" s="1"/>
      <c r="AY199" s="1" t="s">
        <v>1749</v>
      </c>
      <c r="AZ199" s="1" t="s">
        <v>1749</v>
      </c>
      <c r="BA199" s="1" t="s">
        <v>1749</v>
      </c>
      <c r="BB199" s="1" t="s">
        <v>1749</v>
      </c>
      <c r="BC199" s="1" t="s">
        <v>1749</v>
      </c>
      <c r="BD199" s="1" t="s">
        <v>1749</v>
      </c>
      <c r="BE199" t="s">
        <v>1749</v>
      </c>
    </row>
    <row r="200" spans="1:57" ht="17.149999999999999" customHeight="1">
      <c r="A200" s="2">
        <v>199</v>
      </c>
      <c r="B200" s="1" t="s">
        <v>1219</v>
      </c>
      <c r="C200" s="1" t="s">
        <v>1133</v>
      </c>
      <c r="D200" s="14" t="s">
        <v>3159</v>
      </c>
      <c r="E200" s="1" t="s">
        <v>3160</v>
      </c>
      <c r="F200" s="1" t="s">
        <v>3161</v>
      </c>
      <c r="G200" s="1" t="s">
        <v>3162</v>
      </c>
      <c r="H200" s="1" t="s">
        <v>3163</v>
      </c>
      <c r="I200" s="1" t="s">
        <v>1848</v>
      </c>
      <c r="J200" s="1" t="s">
        <v>3164</v>
      </c>
      <c r="K200" s="1" t="s">
        <v>3165</v>
      </c>
      <c r="L200" s="1" t="s">
        <v>3166</v>
      </c>
      <c r="M200" s="1" t="s">
        <v>209</v>
      </c>
      <c r="N200" s="1" t="s">
        <v>1462</v>
      </c>
      <c r="O200" s="1" t="s">
        <v>2384</v>
      </c>
      <c r="P200" s="1" t="s">
        <v>1230</v>
      </c>
      <c r="Q200" s="1" t="s">
        <v>1132</v>
      </c>
      <c r="R200" s="1" t="s">
        <v>130</v>
      </c>
      <c r="S200" s="1" t="s">
        <v>1293</v>
      </c>
      <c r="T200" s="1" t="s">
        <v>3167</v>
      </c>
      <c r="U200" s="2" t="s">
        <v>689</v>
      </c>
      <c r="V200" s="1">
        <v>700</v>
      </c>
      <c r="W200" s="1" t="s">
        <v>1324</v>
      </c>
      <c r="X200" s="1" t="s">
        <v>1513</v>
      </c>
      <c r="Y200" s="1" t="s">
        <v>2387</v>
      </c>
      <c r="Z200" s="1" t="s">
        <v>1133</v>
      </c>
      <c r="AA200" s="1" t="s">
        <v>3168</v>
      </c>
      <c r="AB200" s="1" t="s">
        <v>3169</v>
      </c>
      <c r="AC200" s="2" t="s">
        <v>3170</v>
      </c>
      <c r="AD200" s="1">
        <v>700</v>
      </c>
      <c r="AE200" s="1" t="s">
        <v>3034</v>
      </c>
      <c r="AF200" s="1" t="s">
        <v>3035</v>
      </c>
      <c r="AG200" s="1" t="s">
        <v>819</v>
      </c>
      <c r="AH200" s="1" t="s">
        <v>3171</v>
      </c>
      <c r="AI200" s="1" t="s">
        <v>2394</v>
      </c>
      <c r="AJ200" s="1" t="s">
        <v>1132</v>
      </c>
      <c r="AK200" s="1" t="s">
        <v>2562</v>
      </c>
      <c r="AL200" s="1"/>
      <c r="AM200" s="1"/>
      <c r="AN200" s="1"/>
      <c r="AO200" s="1"/>
      <c r="AP200" s="1"/>
      <c r="AQ200" s="1"/>
      <c r="AR200" s="1"/>
      <c r="AS200" s="1"/>
      <c r="AT200" s="1"/>
      <c r="AU200" s="1"/>
      <c r="AV200" s="1"/>
      <c r="AW200" s="1"/>
      <c r="AX200" s="1"/>
      <c r="AY200" s="1" t="s">
        <v>1749</v>
      </c>
      <c r="AZ200" s="1" t="s">
        <v>1749</v>
      </c>
      <c r="BA200" s="1" t="s">
        <v>1749</v>
      </c>
      <c r="BB200" s="1" t="s">
        <v>1749</v>
      </c>
      <c r="BC200" s="1" t="s">
        <v>1749</v>
      </c>
      <c r="BD200" s="1" t="s">
        <v>1749</v>
      </c>
      <c r="BE200" t="s">
        <v>1749</v>
      </c>
    </row>
    <row r="201" spans="1:57" ht="17.149999999999999" customHeight="1">
      <c r="A201" s="2">
        <v>200</v>
      </c>
      <c r="B201" s="1" t="s">
        <v>1219</v>
      </c>
      <c r="C201" s="1" t="s">
        <v>3172</v>
      </c>
      <c r="D201" s="14" t="s">
        <v>3173</v>
      </c>
      <c r="E201" s="1" t="s">
        <v>3174</v>
      </c>
      <c r="F201" s="1" t="s">
        <v>3175</v>
      </c>
      <c r="G201" s="1" t="s">
        <v>3176</v>
      </c>
      <c r="H201" s="1" t="s">
        <v>2413</v>
      </c>
      <c r="I201" s="1" t="s">
        <v>1483</v>
      </c>
      <c r="J201" s="1" t="s">
        <v>3177</v>
      </c>
      <c r="K201" s="1" t="s">
        <v>3178</v>
      </c>
      <c r="L201" s="1" t="s">
        <v>3179</v>
      </c>
      <c r="M201" s="1" t="s">
        <v>209</v>
      </c>
      <c r="N201" s="1" t="s">
        <v>1462</v>
      </c>
      <c r="O201" s="1" t="s">
        <v>2384</v>
      </c>
      <c r="P201" s="1" t="s">
        <v>1230</v>
      </c>
      <c r="Q201" s="1" t="s">
        <v>3180</v>
      </c>
      <c r="R201" s="1" t="s">
        <v>130</v>
      </c>
      <c r="S201" s="1" t="s">
        <v>1231</v>
      </c>
      <c r="T201" s="1" t="s">
        <v>3181</v>
      </c>
      <c r="U201" s="2" t="s">
        <v>640</v>
      </c>
      <c r="V201" s="1">
        <v>891</v>
      </c>
      <c r="W201" s="1" t="s">
        <v>2130</v>
      </c>
      <c r="X201" s="1" t="s">
        <v>2130</v>
      </c>
      <c r="Y201" s="1" t="s">
        <v>2131</v>
      </c>
      <c r="Z201" s="1" t="s">
        <v>3172</v>
      </c>
      <c r="AA201" s="1" t="s">
        <v>3182</v>
      </c>
      <c r="AB201" s="1" t="s">
        <v>3183</v>
      </c>
      <c r="AC201" s="2" t="s">
        <v>3184</v>
      </c>
      <c r="AD201" s="1">
        <v>891</v>
      </c>
      <c r="AE201" s="1" t="s">
        <v>3034</v>
      </c>
      <c r="AF201" s="1" t="s">
        <v>3035</v>
      </c>
      <c r="AG201" s="1" t="s">
        <v>819</v>
      </c>
      <c r="AH201" s="1" t="s">
        <v>3185</v>
      </c>
      <c r="AI201" s="1" t="s">
        <v>2394</v>
      </c>
      <c r="AJ201" s="1" t="s">
        <v>3180</v>
      </c>
      <c r="AK201" s="1" t="s">
        <v>2408</v>
      </c>
      <c r="AL201" s="1"/>
      <c r="AM201" s="1"/>
      <c r="AN201" s="1"/>
      <c r="AO201" s="1"/>
      <c r="AP201" s="1"/>
      <c r="AQ201" s="1"/>
      <c r="AR201" s="1"/>
      <c r="AS201" s="1"/>
      <c r="AT201" s="1"/>
      <c r="AU201" s="1"/>
      <c r="AV201" s="1"/>
      <c r="AW201" s="1"/>
      <c r="AX201" s="1"/>
      <c r="AY201" s="1" t="s">
        <v>1749</v>
      </c>
      <c r="AZ201" s="1" t="s">
        <v>1749</v>
      </c>
      <c r="BA201" s="1" t="s">
        <v>1749</v>
      </c>
      <c r="BB201" s="1" t="s">
        <v>1749</v>
      </c>
      <c r="BC201" s="1" t="s">
        <v>1749</v>
      </c>
      <c r="BD201" s="1" t="s">
        <v>1749</v>
      </c>
      <c r="BE201" t="s">
        <v>1749</v>
      </c>
    </row>
    <row r="202" spans="1:57" ht="17.149999999999999" customHeight="1">
      <c r="A202" s="2">
        <v>201</v>
      </c>
      <c r="B202" s="1" t="s">
        <v>1219</v>
      </c>
      <c r="C202" s="1" t="s">
        <v>686</v>
      </c>
      <c r="D202" s="14" t="s">
        <v>3186</v>
      </c>
      <c r="E202" s="1" t="s">
        <v>3187</v>
      </c>
      <c r="F202" s="1" t="s">
        <v>3188</v>
      </c>
      <c r="G202" s="1" t="s">
        <v>3189</v>
      </c>
      <c r="H202" s="1" t="s">
        <v>2204</v>
      </c>
      <c r="I202" s="1" t="s">
        <v>1483</v>
      </c>
      <c r="J202" s="1" t="s">
        <v>3190</v>
      </c>
      <c r="K202" s="1" t="s">
        <v>3191</v>
      </c>
      <c r="L202" s="1" t="s">
        <v>685</v>
      </c>
      <c r="M202" s="1" t="s">
        <v>209</v>
      </c>
      <c r="N202" s="1" t="s">
        <v>1462</v>
      </c>
      <c r="O202" s="1" t="s">
        <v>2384</v>
      </c>
      <c r="P202" s="1" t="s">
        <v>1230</v>
      </c>
      <c r="Q202" s="1" t="s">
        <v>685</v>
      </c>
      <c r="R202" s="1" t="s">
        <v>130</v>
      </c>
      <c r="S202" s="1" t="s">
        <v>1293</v>
      </c>
      <c r="T202" s="1" t="s">
        <v>2504</v>
      </c>
      <c r="U202" s="2" t="s">
        <v>650</v>
      </c>
      <c r="V202" s="1">
        <v>284</v>
      </c>
      <c r="W202" s="1" t="s">
        <v>2130</v>
      </c>
      <c r="X202" s="1" t="s">
        <v>2130</v>
      </c>
      <c r="Y202" s="1" t="s">
        <v>2131</v>
      </c>
      <c r="Z202" s="1" t="s">
        <v>686</v>
      </c>
      <c r="AA202" s="1" t="s">
        <v>3192</v>
      </c>
      <c r="AB202" s="1" t="s">
        <v>3193</v>
      </c>
      <c r="AC202" s="2" t="s">
        <v>3194</v>
      </c>
      <c r="AD202" s="1">
        <v>284</v>
      </c>
      <c r="AE202" s="1" t="s">
        <v>3034</v>
      </c>
      <c r="AF202" s="1" t="s">
        <v>3035</v>
      </c>
      <c r="AG202" s="1" t="s">
        <v>819</v>
      </c>
      <c r="AH202" s="1" t="s">
        <v>3195</v>
      </c>
      <c r="AI202" s="1" t="s">
        <v>2394</v>
      </c>
      <c r="AJ202" s="1" t="s">
        <v>685</v>
      </c>
      <c r="AK202" s="1" t="s">
        <v>2534</v>
      </c>
      <c r="AL202" s="1"/>
      <c r="AM202" s="1"/>
      <c r="AN202" s="1"/>
      <c r="AO202" s="1"/>
      <c r="AP202" s="1"/>
      <c r="AQ202" s="1"/>
      <c r="AR202" s="1"/>
      <c r="AS202" s="1"/>
      <c r="AT202" s="1"/>
      <c r="AU202" s="1"/>
      <c r="AV202" s="1"/>
      <c r="AW202" s="1"/>
      <c r="AX202" s="1"/>
      <c r="AY202" s="1" t="s">
        <v>1749</v>
      </c>
      <c r="AZ202" s="1" t="s">
        <v>1749</v>
      </c>
      <c r="BA202" s="1" t="s">
        <v>1749</v>
      </c>
      <c r="BB202" s="1" t="s">
        <v>1749</v>
      </c>
      <c r="BC202" s="1" t="s">
        <v>1749</v>
      </c>
      <c r="BD202" s="1" t="s">
        <v>1749</v>
      </c>
      <c r="BE202" t="s">
        <v>1749</v>
      </c>
    </row>
    <row r="203" spans="1:57" ht="17.149999999999999" customHeight="1">
      <c r="A203" s="2">
        <v>202</v>
      </c>
      <c r="B203" s="1" t="s">
        <v>1219</v>
      </c>
      <c r="C203" s="1" t="s">
        <v>3196</v>
      </c>
      <c r="D203" s="14" t="s">
        <v>3197</v>
      </c>
      <c r="E203" s="1" t="s">
        <v>3198</v>
      </c>
      <c r="F203" s="1" t="s">
        <v>3199</v>
      </c>
      <c r="G203" s="1" t="s">
        <v>3200</v>
      </c>
      <c r="H203" s="1" t="s">
        <v>3201</v>
      </c>
      <c r="I203" s="1" t="s">
        <v>1736</v>
      </c>
      <c r="J203" s="1" t="s">
        <v>3202</v>
      </c>
      <c r="K203" s="1" t="s">
        <v>3203</v>
      </c>
      <c r="L203" s="1" t="s">
        <v>3204</v>
      </c>
      <c r="M203" s="1" t="s">
        <v>209</v>
      </c>
      <c r="N203" s="1" t="s">
        <v>1228</v>
      </c>
      <c r="O203" s="1" t="s">
        <v>2384</v>
      </c>
      <c r="P203" s="1" t="s">
        <v>1230</v>
      </c>
      <c r="Q203" s="1" t="s">
        <v>3204</v>
      </c>
      <c r="R203" s="1" t="s">
        <v>130</v>
      </c>
      <c r="S203" s="1" t="s">
        <v>1293</v>
      </c>
      <c r="T203" s="1" t="s">
        <v>3205</v>
      </c>
      <c r="U203" s="2" t="s">
        <v>629</v>
      </c>
      <c r="V203" s="1">
        <v>10320</v>
      </c>
      <c r="W203" s="1" t="s">
        <v>2130</v>
      </c>
      <c r="X203" s="1" t="s">
        <v>2130</v>
      </c>
      <c r="Y203" s="1" t="s">
        <v>2210</v>
      </c>
      <c r="Z203" s="1" t="s">
        <v>3196</v>
      </c>
      <c r="AA203" s="1" t="s">
        <v>3206</v>
      </c>
      <c r="AB203" s="1" t="s">
        <v>3207</v>
      </c>
      <c r="AC203" s="2" t="s">
        <v>3208</v>
      </c>
      <c r="AD203" s="1">
        <v>10320</v>
      </c>
      <c r="AE203" s="1" t="s">
        <v>3034</v>
      </c>
      <c r="AF203" s="1" t="s">
        <v>3035</v>
      </c>
      <c r="AG203" s="1" t="s">
        <v>819</v>
      </c>
      <c r="AH203" s="1" t="s">
        <v>3209</v>
      </c>
      <c r="AI203" s="1" t="s">
        <v>2394</v>
      </c>
      <c r="AJ203" s="1" t="s">
        <v>3204</v>
      </c>
      <c r="AK203" s="1" t="s">
        <v>2697</v>
      </c>
      <c r="AL203" s="1"/>
      <c r="AM203" s="1"/>
      <c r="AN203" s="1"/>
      <c r="AO203" s="1"/>
      <c r="AP203" s="1"/>
      <c r="AQ203" s="1"/>
      <c r="AR203" s="1"/>
      <c r="AS203" s="1"/>
      <c r="AT203" s="1"/>
      <c r="AU203" s="1"/>
      <c r="AV203" s="1"/>
      <c r="AW203" s="1"/>
      <c r="AX203" s="1"/>
      <c r="AY203" s="1" t="s">
        <v>1749</v>
      </c>
      <c r="AZ203" s="1" t="s">
        <v>1749</v>
      </c>
      <c r="BA203" s="1" t="s">
        <v>1749</v>
      </c>
      <c r="BB203" s="1" t="s">
        <v>1749</v>
      </c>
      <c r="BC203" s="1" t="s">
        <v>1749</v>
      </c>
      <c r="BD203" s="1" t="s">
        <v>1749</v>
      </c>
      <c r="BE203" t="s">
        <v>1749</v>
      </c>
    </row>
    <row r="204" spans="1:57" ht="17.149999999999999" customHeight="1">
      <c r="A204" s="2">
        <v>203</v>
      </c>
      <c r="B204" s="1" t="s">
        <v>1219</v>
      </c>
      <c r="C204" s="1" t="s">
        <v>608</v>
      </c>
      <c r="D204" s="14" t="s">
        <v>3210</v>
      </c>
      <c r="E204" s="1" t="s">
        <v>3211</v>
      </c>
      <c r="F204" s="1" t="s">
        <v>3212</v>
      </c>
      <c r="G204" s="1" t="s">
        <v>3213</v>
      </c>
      <c r="H204" s="1" t="s">
        <v>3214</v>
      </c>
      <c r="I204" s="1" t="s">
        <v>3215</v>
      </c>
      <c r="J204" s="1" t="s">
        <v>3216</v>
      </c>
      <c r="K204" s="1" t="s">
        <v>3217</v>
      </c>
      <c r="L204" s="1" t="s">
        <v>607</v>
      </c>
      <c r="M204" s="1" t="s">
        <v>209</v>
      </c>
      <c r="N204" s="1" t="s">
        <v>1462</v>
      </c>
      <c r="O204" s="1" t="s">
        <v>2384</v>
      </c>
      <c r="P204" s="1" t="s">
        <v>1230</v>
      </c>
      <c r="Q204" s="1" t="s">
        <v>607</v>
      </c>
      <c r="R204" s="1" t="s">
        <v>130</v>
      </c>
      <c r="S204" s="1" t="s">
        <v>1293</v>
      </c>
      <c r="T204" s="1" t="s">
        <v>3218</v>
      </c>
      <c r="U204" s="2" t="s">
        <v>578</v>
      </c>
      <c r="V204" s="1">
        <v>1456</v>
      </c>
      <c r="W204" s="1" t="s">
        <v>1324</v>
      </c>
      <c r="X204" s="1" t="s">
        <v>1513</v>
      </c>
      <c r="Y204" s="1" t="s">
        <v>2387</v>
      </c>
      <c r="Z204" s="1" t="s">
        <v>608</v>
      </c>
      <c r="AA204" s="1" t="s">
        <v>3219</v>
      </c>
      <c r="AB204" s="1" t="s">
        <v>3220</v>
      </c>
      <c r="AC204" s="2" t="s">
        <v>3221</v>
      </c>
      <c r="AD204" s="1">
        <v>1456</v>
      </c>
      <c r="AE204" s="1" t="s">
        <v>3034</v>
      </c>
      <c r="AF204" s="1" t="s">
        <v>3035</v>
      </c>
      <c r="AG204" s="1" t="s">
        <v>819</v>
      </c>
      <c r="AH204" s="1" t="s">
        <v>3222</v>
      </c>
      <c r="AI204" s="1" t="s">
        <v>2394</v>
      </c>
      <c r="AJ204" s="1" t="s">
        <v>607</v>
      </c>
      <c r="AK204" s="1" t="s">
        <v>2711</v>
      </c>
      <c r="AL204" s="1"/>
      <c r="AM204" s="1"/>
      <c r="AN204" s="1"/>
      <c r="AO204" s="1"/>
      <c r="AP204" s="1"/>
      <c r="AQ204" s="1"/>
      <c r="AR204" s="1"/>
      <c r="AS204" s="1"/>
      <c r="AT204" s="1"/>
      <c r="AU204" s="1"/>
      <c r="AV204" s="1"/>
      <c r="AW204" s="1"/>
      <c r="AX204" s="1"/>
      <c r="AY204" s="1" t="s">
        <v>1749</v>
      </c>
      <c r="AZ204" s="1" t="s">
        <v>1749</v>
      </c>
      <c r="BA204" s="1" t="s">
        <v>1749</v>
      </c>
      <c r="BB204" s="1" t="s">
        <v>1749</v>
      </c>
      <c r="BC204" s="1" t="s">
        <v>1749</v>
      </c>
      <c r="BD204" s="1" t="s">
        <v>1749</v>
      </c>
      <c r="BE204" t="s">
        <v>1749</v>
      </c>
    </row>
    <row r="205" spans="1:57" ht="17.149999999999999" customHeight="1">
      <c r="A205" s="2">
        <v>204</v>
      </c>
      <c r="B205" s="1" t="s">
        <v>1219</v>
      </c>
      <c r="C205" s="1" t="s">
        <v>3223</v>
      </c>
      <c r="D205" s="14" t="s">
        <v>3224</v>
      </c>
      <c r="E205" s="1" t="s">
        <v>3223</v>
      </c>
      <c r="F205" s="1" t="s">
        <v>3225</v>
      </c>
      <c r="G205" s="1" t="s">
        <v>3226</v>
      </c>
      <c r="H205" s="1" t="s">
        <v>3223</v>
      </c>
      <c r="I205" s="1" t="s">
        <v>1446</v>
      </c>
      <c r="J205" s="1" t="s">
        <v>3227</v>
      </c>
      <c r="K205" s="1" t="s">
        <v>3228</v>
      </c>
      <c r="L205" s="1" t="s">
        <v>3229</v>
      </c>
      <c r="M205" s="1" t="s">
        <v>209</v>
      </c>
      <c r="N205" s="1" t="s">
        <v>1462</v>
      </c>
      <c r="O205" s="1" t="s">
        <v>2384</v>
      </c>
      <c r="P205" s="1" t="s">
        <v>1230</v>
      </c>
      <c r="Q205" s="1" t="s">
        <v>3223</v>
      </c>
      <c r="R205" s="1" t="s">
        <v>130</v>
      </c>
      <c r="S205" s="1" t="s">
        <v>1293</v>
      </c>
      <c r="T205" s="1" t="s">
        <v>3230</v>
      </c>
      <c r="U205" s="2" t="s">
        <v>2445</v>
      </c>
      <c r="V205" s="1">
        <v>433</v>
      </c>
      <c r="W205" s="1" t="s">
        <v>2130</v>
      </c>
      <c r="X205" s="1" t="s">
        <v>2130</v>
      </c>
      <c r="Y205" s="1" t="s">
        <v>2131</v>
      </c>
      <c r="Z205" s="1" t="s">
        <v>3223</v>
      </c>
      <c r="AA205" s="1" t="s">
        <v>3231</v>
      </c>
      <c r="AB205" s="1" t="s">
        <v>3232</v>
      </c>
      <c r="AC205" s="2" t="s">
        <v>3233</v>
      </c>
      <c r="AD205" s="1">
        <v>433</v>
      </c>
      <c r="AE205" s="1" t="s">
        <v>3034</v>
      </c>
      <c r="AF205" s="1" t="s">
        <v>3035</v>
      </c>
      <c r="AG205" s="1" t="s">
        <v>819</v>
      </c>
      <c r="AH205" s="1" t="s">
        <v>3234</v>
      </c>
      <c r="AI205" s="1" t="s">
        <v>2394</v>
      </c>
      <c r="AJ205" s="1" t="s">
        <v>3229</v>
      </c>
      <c r="AK205" s="1" t="s">
        <v>2494</v>
      </c>
      <c r="AL205" s="1"/>
      <c r="AM205" s="1"/>
      <c r="AN205" s="1"/>
      <c r="AO205" s="1"/>
      <c r="AP205" s="1"/>
      <c r="AQ205" s="1"/>
      <c r="AR205" s="1"/>
      <c r="AS205" s="1"/>
      <c r="AT205" s="1"/>
      <c r="AU205" s="1"/>
      <c r="AV205" s="1"/>
      <c r="AW205" s="1"/>
      <c r="AX205" s="1"/>
      <c r="AY205" s="1" t="s">
        <v>1749</v>
      </c>
      <c r="AZ205" s="1" t="s">
        <v>1749</v>
      </c>
      <c r="BA205" s="1" t="s">
        <v>1749</v>
      </c>
      <c r="BB205" s="1" t="s">
        <v>1749</v>
      </c>
      <c r="BC205" s="1" t="s">
        <v>1749</v>
      </c>
      <c r="BD205" s="1" t="s">
        <v>1749</v>
      </c>
      <c r="BE205" t="s">
        <v>1749</v>
      </c>
    </row>
    <row r="206" spans="1:57" ht="17.149999999999999" customHeight="1">
      <c r="A206" s="2">
        <v>205</v>
      </c>
      <c r="B206" s="1" t="s">
        <v>1219</v>
      </c>
      <c r="C206" s="1" t="s">
        <v>684</v>
      </c>
      <c r="D206" s="14" t="s">
        <v>3235</v>
      </c>
      <c r="E206" s="1" t="s">
        <v>3236</v>
      </c>
      <c r="F206" s="1" t="s">
        <v>3237</v>
      </c>
      <c r="G206" s="1" t="s">
        <v>3238</v>
      </c>
      <c r="H206" s="1" t="s">
        <v>2204</v>
      </c>
      <c r="I206" s="1" t="s">
        <v>1483</v>
      </c>
      <c r="J206" s="1" t="s">
        <v>3239</v>
      </c>
      <c r="K206" s="1" t="s">
        <v>3240</v>
      </c>
      <c r="L206" s="1" t="s">
        <v>683</v>
      </c>
      <c r="M206" s="1" t="s">
        <v>209</v>
      </c>
      <c r="N206" s="1" t="s">
        <v>1462</v>
      </c>
      <c r="O206" s="1" t="s">
        <v>2384</v>
      </c>
      <c r="P206" s="1" t="s">
        <v>1230</v>
      </c>
      <c r="Q206" s="1" t="s">
        <v>683</v>
      </c>
      <c r="R206" s="1" t="s">
        <v>130</v>
      </c>
      <c r="S206" s="1" t="s">
        <v>1293</v>
      </c>
      <c r="T206" s="1" t="s">
        <v>3241</v>
      </c>
      <c r="U206" s="2" t="s">
        <v>647</v>
      </c>
      <c r="V206" s="1">
        <v>339</v>
      </c>
      <c r="W206" s="1" t="s">
        <v>2130</v>
      </c>
      <c r="X206" s="1" t="s">
        <v>2130</v>
      </c>
      <c r="Y206" s="1" t="s">
        <v>2639</v>
      </c>
      <c r="Z206" s="1" t="s">
        <v>684</v>
      </c>
      <c r="AA206" s="1" t="s">
        <v>3242</v>
      </c>
      <c r="AB206" s="1" t="s">
        <v>3243</v>
      </c>
      <c r="AC206" s="2" t="s">
        <v>3244</v>
      </c>
      <c r="AD206" s="1">
        <v>339</v>
      </c>
      <c r="AE206" s="1" t="s">
        <v>3034</v>
      </c>
      <c r="AF206" s="1" t="s">
        <v>3035</v>
      </c>
      <c r="AG206" s="1" t="s">
        <v>819</v>
      </c>
      <c r="AH206" s="1" t="s">
        <v>3245</v>
      </c>
      <c r="AI206" s="1" t="s">
        <v>2394</v>
      </c>
      <c r="AJ206" s="1" t="s">
        <v>683</v>
      </c>
      <c r="AK206" s="1" t="s">
        <v>3246</v>
      </c>
      <c r="AL206" s="1"/>
      <c r="AM206" s="1"/>
      <c r="AN206" s="1"/>
      <c r="AO206" s="1"/>
      <c r="AP206" s="1"/>
      <c r="AQ206" s="1"/>
      <c r="AR206" s="1"/>
      <c r="AS206" s="1"/>
      <c r="AT206" s="1"/>
      <c r="AU206" s="1"/>
      <c r="AV206" s="1"/>
      <c r="AW206" s="1"/>
      <c r="AX206" s="1"/>
      <c r="AY206" s="1" t="s">
        <v>1749</v>
      </c>
      <c r="AZ206" s="1" t="s">
        <v>1749</v>
      </c>
      <c r="BA206" s="1" t="s">
        <v>1749</v>
      </c>
      <c r="BB206" s="1" t="s">
        <v>1749</v>
      </c>
      <c r="BC206" s="1" t="s">
        <v>1749</v>
      </c>
      <c r="BD206" s="1" t="s">
        <v>1749</v>
      </c>
      <c r="BE206" t="s">
        <v>1749</v>
      </c>
    </row>
    <row r="207" spans="1:57" ht="17.149999999999999" customHeight="1">
      <c r="A207" s="2">
        <v>206</v>
      </c>
      <c r="B207" s="1" t="s">
        <v>1219</v>
      </c>
      <c r="C207" s="1" t="s">
        <v>682</v>
      </c>
      <c r="D207" s="14" t="s">
        <v>3247</v>
      </c>
      <c r="E207" s="1" t="s">
        <v>3248</v>
      </c>
      <c r="F207" s="1" t="s">
        <v>3249</v>
      </c>
      <c r="G207" s="1" t="s">
        <v>3250</v>
      </c>
      <c r="H207" s="1"/>
      <c r="I207" s="1"/>
      <c r="J207" s="1" t="s">
        <v>3251</v>
      </c>
      <c r="K207" s="1" t="s">
        <v>3252</v>
      </c>
      <c r="L207" s="1" t="s">
        <v>3253</v>
      </c>
      <c r="M207" s="1" t="s">
        <v>209</v>
      </c>
      <c r="N207" s="1" t="s">
        <v>1462</v>
      </c>
      <c r="O207" s="1" t="s">
        <v>2384</v>
      </c>
      <c r="P207" s="1" t="s">
        <v>1230</v>
      </c>
      <c r="Q207" s="1" t="s">
        <v>1131</v>
      </c>
      <c r="R207" s="1" t="s">
        <v>130</v>
      </c>
      <c r="S207" s="1" t="s">
        <v>1293</v>
      </c>
      <c r="T207" s="1" t="s">
        <v>3254</v>
      </c>
      <c r="U207" s="2" t="s">
        <v>647</v>
      </c>
      <c r="V207" s="1">
        <v>2352</v>
      </c>
      <c r="W207" s="1" t="s">
        <v>1324</v>
      </c>
      <c r="X207" s="1" t="s">
        <v>1513</v>
      </c>
      <c r="Y207" s="1" t="s">
        <v>2387</v>
      </c>
      <c r="Z207" s="1" t="s">
        <v>682</v>
      </c>
      <c r="AA207" s="1" t="s">
        <v>3255</v>
      </c>
      <c r="AB207" s="1" t="s">
        <v>3256</v>
      </c>
      <c r="AC207" s="2" t="s">
        <v>3257</v>
      </c>
      <c r="AD207" s="1">
        <v>2352</v>
      </c>
      <c r="AE207" s="1" t="s">
        <v>3034</v>
      </c>
      <c r="AF207" s="1" t="s">
        <v>3035</v>
      </c>
      <c r="AG207" s="1" t="s">
        <v>819</v>
      </c>
      <c r="AH207" s="1" t="s">
        <v>3258</v>
      </c>
      <c r="AI207" s="1" t="s">
        <v>2394</v>
      </c>
      <c r="AJ207" s="1" t="s">
        <v>1131</v>
      </c>
      <c r="AK207" s="1" t="s">
        <v>3259</v>
      </c>
      <c r="AL207" s="1"/>
      <c r="AM207" s="1"/>
      <c r="AN207" s="1"/>
      <c r="AO207" s="1"/>
      <c r="AP207" s="1"/>
      <c r="AQ207" s="1"/>
      <c r="AR207" s="1"/>
      <c r="AS207" s="1"/>
      <c r="AT207" s="1"/>
      <c r="AU207" s="1"/>
      <c r="AV207" s="1"/>
      <c r="AW207" s="1"/>
      <c r="AX207" s="1"/>
      <c r="AY207" s="1" t="s">
        <v>1749</v>
      </c>
      <c r="AZ207" s="1" t="s">
        <v>1749</v>
      </c>
      <c r="BA207" s="1" t="s">
        <v>1749</v>
      </c>
      <c r="BB207" s="1" t="s">
        <v>1749</v>
      </c>
      <c r="BC207" s="1" t="s">
        <v>1749</v>
      </c>
      <c r="BD207" s="1" t="s">
        <v>1749</v>
      </c>
      <c r="BE207" t="s">
        <v>1749</v>
      </c>
    </row>
    <row r="208" spans="1:57" ht="17.149999999999999" customHeight="1">
      <c r="A208" s="2">
        <v>207</v>
      </c>
      <c r="B208" s="1" t="s">
        <v>1219</v>
      </c>
      <c r="C208" s="1" t="s">
        <v>3260</v>
      </c>
      <c r="D208" s="14" t="s">
        <v>3261</v>
      </c>
      <c r="E208" s="1" t="s">
        <v>3262</v>
      </c>
      <c r="F208" s="1" t="s">
        <v>3263</v>
      </c>
      <c r="G208" s="1" t="s">
        <v>3264</v>
      </c>
      <c r="H208" s="1" t="s">
        <v>3265</v>
      </c>
      <c r="I208" s="1" t="s">
        <v>1736</v>
      </c>
      <c r="J208" s="1" t="s">
        <v>3266</v>
      </c>
      <c r="K208" s="1" t="s">
        <v>3267</v>
      </c>
      <c r="L208" s="1" t="s">
        <v>3268</v>
      </c>
      <c r="M208" s="1" t="s">
        <v>209</v>
      </c>
      <c r="N208" s="1" t="s">
        <v>1462</v>
      </c>
      <c r="O208" s="1" t="s">
        <v>2384</v>
      </c>
      <c r="P208" s="1" t="s">
        <v>1230</v>
      </c>
      <c r="Q208" s="1" t="s">
        <v>3268</v>
      </c>
      <c r="R208" s="1" t="s">
        <v>130</v>
      </c>
      <c r="S208" s="1" t="s">
        <v>1293</v>
      </c>
      <c r="T208" s="1" t="s">
        <v>3269</v>
      </c>
      <c r="U208" s="2" t="s">
        <v>3270</v>
      </c>
      <c r="V208" s="1">
        <v>1922</v>
      </c>
      <c r="W208" s="1" t="s">
        <v>2130</v>
      </c>
      <c r="X208" s="1" t="s">
        <v>2130</v>
      </c>
      <c r="Y208" s="1" t="s">
        <v>2131</v>
      </c>
      <c r="Z208" s="1" t="s">
        <v>3260</v>
      </c>
      <c r="AA208" s="1" t="s">
        <v>3271</v>
      </c>
      <c r="AB208" s="1" t="s">
        <v>3272</v>
      </c>
      <c r="AC208" s="2" t="s">
        <v>3273</v>
      </c>
      <c r="AD208" s="1">
        <v>1922</v>
      </c>
      <c r="AE208" s="1" t="s">
        <v>3034</v>
      </c>
      <c r="AF208" s="1" t="s">
        <v>3035</v>
      </c>
      <c r="AG208" s="1" t="s">
        <v>819</v>
      </c>
      <c r="AH208" s="1" t="s">
        <v>3274</v>
      </c>
      <c r="AI208" s="1" t="s">
        <v>2394</v>
      </c>
      <c r="AJ208" s="1" t="s">
        <v>3268</v>
      </c>
      <c r="AK208" s="1" t="s">
        <v>2494</v>
      </c>
      <c r="AL208" s="1"/>
      <c r="AM208" s="1"/>
      <c r="AN208" s="1"/>
      <c r="AO208" s="1"/>
      <c r="AP208" s="1"/>
      <c r="AQ208" s="1"/>
      <c r="AR208" s="1"/>
      <c r="AS208" s="1"/>
      <c r="AT208" s="1"/>
      <c r="AU208" s="1"/>
      <c r="AV208" s="1"/>
      <c r="AW208" s="1"/>
      <c r="AX208" s="1"/>
      <c r="AY208" s="1" t="s">
        <v>1749</v>
      </c>
      <c r="AZ208" s="1" t="s">
        <v>1749</v>
      </c>
      <c r="BA208" s="1" t="s">
        <v>1749</v>
      </c>
      <c r="BB208" s="1" t="s">
        <v>1749</v>
      </c>
      <c r="BC208" s="1" t="s">
        <v>1749</v>
      </c>
      <c r="BD208" s="1" t="s">
        <v>1749</v>
      </c>
      <c r="BE208" t="s">
        <v>1749</v>
      </c>
    </row>
    <row r="209" spans="1:57" ht="17.149999999999999" customHeight="1">
      <c r="A209" s="2">
        <v>208</v>
      </c>
      <c r="B209" s="1" t="s">
        <v>1219</v>
      </c>
      <c r="C209" s="1" t="s">
        <v>677</v>
      </c>
      <c r="D209" s="14" t="s">
        <v>3275</v>
      </c>
      <c r="E209" s="1" t="s">
        <v>3276</v>
      </c>
      <c r="F209" s="1" t="s">
        <v>3277</v>
      </c>
      <c r="G209" s="1" t="s">
        <v>3278</v>
      </c>
      <c r="H209" s="1" t="s">
        <v>2554</v>
      </c>
      <c r="I209" s="1" t="s">
        <v>1736</v>
      </c>
      <c r="J209" s="1" t="s">
        <v>3279</v>
      </c>
      <c r="K209" s="1" t="s">
        <v>3280</v>
      </c>
      <c r="L209" s="1" t="s">
        <v>676</v>
      </c>
      <c r="M209" s="1" t="s">
        <v>209</v>
      </c>
      <c r="N209" s="1" t="s">
        <v>1462</v>
      </c>
      <c r="O209" s="1" t="s">
        <v>2384</v>
      </c>
      <c r="P209" s="1" t="s">
        <v>1230</v>
      </c>
      <c r="Q209" s="1" t="s">
        <v>676</v>
      </c>
      <c r="R209" s="1" t="s">
        <v>130</v>
      </c>
      <c r="S209" s="1" t="s">
        <v>1231</v>
      </c>
      <c r="T209" s="1" t="s">
        <v>3281</v>
      </c>
      <c r="U209" s="2" t="s">
        <v>570</v>
      </c>
      <c r="V209" s="1">
        <v>197</v>
      </c>
      <c r="W209" s="1" t="s">
        <v>2130</v>
      </c>
      <c r="X209" s="1" t="s">
        <v>2130</v>
      </c>
      <c r="Y209" s="1" t="s">
        <v>2131</v>
      </c>
      <c r="Z209" s="1" t="s">
        <v>677</v>
      </c>
      <c r="AA209" s="1" t="s">
        <v>3282</v>
      </c>
      <c r="AB209" s="1" t="s">
        <v>3283</v>
      </c>
      <c r="AC209" s="2" t="s">
        <v>3284</v>
      </c>
      <c r="AD209" s="1">
        <v>197</v>
      </c>
      <c r="AE209" s="1" t="s">
        <v>3285</v>
      </c>
      <c r="AF209" s="1" t="s">
        <v>1026</v>
      </c>
      <c r="AG209" s="1" t="s">
        <v>819</v>
      </c>
      <c r="AH209" s="1" t="s">
        <v>3286</v>
      </c>
      <c r="AI209" s="1" t="s">
        <v>2394</v>
      </c>
      <c r="AJ209" s="1" t="s">
        <v>676</v>
      </c>
      <c r="AK209" s="1" t="s">
        <v>2918</v>
      </c>
      <c r="AL209" s="1"/>
      <c r="AM209" s="1"/>
      <c r="AN209" s="1"/>
      <c r="AO209" s="1"/>
      <c r="AP209" s="1"/>
      <c r="AQ209" s="1"/>
      <c r="AR209" s="1"/>
      <c r="AS209" s="1"/>
      <c r="AT209" s="1"/>
      <c r="AU209" s="1"/>
      <c r="AV209" s="1"/>
      <c r="AW209" s="1"/>
      <c r="AX209" s="1"/>
      <c r="AY209" s="1" t="s">
        <v>1749</v>
      </c>
      <c r="AZ209" s="1" t="s">
        <v>1749</v>
      </c>
      <c r="BA209" s="1" t="s">
        <v>1749</v>
      </c>
      <c r="BB209" s="1" t="s">
        <v>1749</v>
      </c>
      <c r="BC209" s="1" t="s">
        <v>1749</v>
      </c>
      <c r="BD209" s="1" t="s">
        <v>1749</v>
      </c>
      <c r="BE209" t="s">
        <v>1749</v>
      </c>
    </row>
    <row r="210" spans="1:57" ht="17.149999999999999" customHeight="1">
      <c r="A210" s="2">
        <v>209</v>
      </c>
      <c r="B210" s="1" t="s">
        <v>1219</v>
      </c>
      <c r="C210" s="1" t="s">
        <v>604</v>
      </c>
      <c r="D210" s="14" t="s">
        <v>3287</v>
      </c>
      <c r="E210" s="1" t="s">
        <v>3288</v>
      </c>
      <c r="F210" s="1" t="s">
        <v>3289</v>
      </c>
      <c r="G210" s="1" t="s">
        <v>3290</v>
      </c>
      <c r="H210" s="1" t="s">
        <v>2833</v>
      </c>
      <c r="I210" s="1" t="s">
        <v>1483</v>
      </c>
      <c r="J210" s="1" t="s">
        <v>3291</v>
      </c>
      <c r="K210" s="1" t="s">
        <v>3292</v>
      </c>
      <c r="L210" s="1" t="s">
        <v>603</v>
      </c>
      <c r="M210" s="1" t="s">
        <v>209</v>
      </c>
      <c r="N210" s="1" t="s">
        <v>1462</v>
      </c>
      <c r="O210" s="1" t="s">
        <v>2384</v>
      </c>
      <c r="P210" s="1" t="s">
        <v>1230</v>
      </c>
      <c r="Q210" s="1" t="s">
        <v>603</v>
      </c>
      <c r="R210" s="1" t="s">
        <v>130</v>
      </c>
      <c r="S210" s="1" t="s">
        <v>1293</v>
      </c>
      <c r="T210" s="1" t="s">
        <v>3293</v>
      </c>
      <c r="U210" s="2" t="s">
        <v>605</v>
      </c>
      <c r="V210" s="1">
        <v>2800</v>
      </c>
      <c r="W210" s="1" t="s">
        <v>1324</v>
      </c>
      <c r="X210" s="1" t="s">
        <v>1513</v>
      </c>
      <c r="Y210" s="1" t="s">
        <v>2387</v>
      </c>
      <c r="Z210" s="1" t="s">
        <v>604</v>
      </c>
      <c r="AA210" s="1" t="s">
        <v>3294</v>
      </c>
      <c r="AB210" s="1" t="s">
        <v>3295</v>
      </c>
      <c r="AC210" s="2" t="s">
        <v>3296</v>
      </c>
      <c r="AD210" s="1">
        <v>2800</v>
      </c>
      <c r="AE210" s="1" t="s">
        <v>3285</v>
      </c>
      <c r="AF210" s="1" t="s">
        <v>1026</v>
      </c>
      <c r="AG210" s="1" t="s">
        <v>819</v>
      </c>
      <c r="AH210" s="1" t="s">
        <v>3297</v>
      </c>
      <c r="AI210" s="1" t="s">
        <v>2394</v>
      </c>
      <c r="AJ210" s="1" t="s">
        <v>603</v>
      </c>
      <c r="AK210" s="1" t="s">
        <v>2548</v>
      </c>
      <c r="AL210" s="1"/>
      <c r="AM210" s="1"/>
      <c r="AN210" s="1"/>
      <c r="AO210" s="1"/>
      <c r="AP210" s="1"/>
      <c r="AQ210" s="1"/>
      <c r="AR210" s="1"/>
      <c r="AS210" s="1"/>
      <c r="AT210" s="1"/>
      <c r="AU210" s="1"/>
      <c r="AV210" s="1"/>
      <c r="AW210" s="1"/>
      <c r="AX210" s="1"/>
      <c r="AY210" s="1" t="s">
        <v>1749</v>
      </c>
      <c r="AZ210" s="1" t="s">
        <v>1749</v>
      </c>
      <c r="BA210" s="1" t="s">
        <v>1749</v>
      </c>
      <c r="BB210" s="1" t="s">
        <v>1749</v>
      </c>
      <c r="BC210" s="1" t="s">
        <v>1749</v>
      </c>
      <c r="BD210" s="1" t="s">
        <v>1749</v>
      </c>
      <c r="BE210" t="s">
        <v>1749</v>
      </c>
    </row>
    <row r="211" spans="1:57" ht="17.149999999999999" customHeight="1">
      <c r="A211" s="2">
        <v>210</v>
      </c>
      <c r="B211" s="1" t="s">
        <v>1219</v>
      </c>
      <c r="C211" s="1" t="s">
        <v>600</v>
      </c>
      <c r="D211" s="14" t="s">
        <v>3298</v>
      </c>
      <c r="E211" s="1" t="s">
        <v>600</v>
      </c>
      <c r="F211" s="1" t="s">
        <v>3299</v>
      </c>
      <c r="G211" s="1" t="s">
        <v>3300</v>
      </c>
      <c r="H211" s="1" t="s">
        <v>3301</v>
      </c>
      <c r="I211" s="1" t="s">
        <v>1483</v>
      </c>
      <c r="J211" s="1" t="s">
        <v>3302</v>
      </c>
      <c r="K211" s="1" t="s">
        <v>3303</v>
      </c>
      <c r="L211" s="1" t="s">
        <v>599</v>
      </c>
      <c r="M211" s="1" t="s">
        <v>209</v>
      </c>
      <c r="N211" s="1" t="s">
        <v>1462</v>
      </c>
      <c r="O211" s="1" t="s">
        <v>2384</v>
      </c>
      <c r="P211" s="1" t="s">
        <v>1230</v>
      </c>
      <c r="Q211" s="1" t="s">
        <v>599</v>
      </c>
      <c r="R211" s="1" t="s">
        <v>130</v>
      </c>
      <c r="S211" s="1" t="s">
        <v>1293</v>
      </c>
      <c r="T211" s="1" t="s">
        <v>3304</v>
      </c>
      <c r="U211" s="2" t="s">
        <v>601</v>
      </c>
      <c r="V211" s="1">
        <v>1313</v>
      </c>
      <c r="W211" s="1" t="s">
        <v>2130</v>
      </c>
      <c r="X211" s="1" t="s">
        <v>2130</v>
      </c>
      <c r="Y211" s="1" t="s">
        <v>2131</v>
      </c>
      <c r="Z211" s="1" t="s">
        <v>600</v>
      </c>
      <c r="AA211" s="1" t="s">
        <v>3305</v>
      </c>
      <c r="AB211" s="1" t="s">
        <v>3306</v>
      </c>
      <c r="AC211" s="2" t="s">
        <v>3307</v>
      </c>
      <c r="AD211" s="1">
        <v>1313</v>
      </c>
      <c r="AE211" s="1" t="s">
        <v>3285</v>
      </c>
      <c r="AF211" s="1" t="s">
        <v>1026</v>
      </c>
      <c r="AG211" s="1" t="s">
        <v>819</v>
      </c>
      <c r="AH211" s="1" t="s">
        <v>3308</v>
      </c>
      <c r="AI211" s="1" t="s">
        <v>2394</v>
      </c>
      <c r="AJ211" s="1" t="s">
        <v>599</v>
      </c>
      <c r="AK211" s="1" t="s">
        <v>3309</v>
      </c>
      <c r="AL211" s="1"/>
      <c r="AM211" s="1"/>
      <c r="AN211" s="1"/>
      <c r="AO211" s="1"/>
      <c r="AP211" s="1"/>
      <c r="AQ211" s="1"/>
      <c r="AR211" s="1"/>
      <c r="AS211" s="1"/>
      <c r="AT211" s="1"/>
      <c r="AU211" s="1"/>
      <c r="AV211" s="1"/>
      <c r="AW211" s="1"/>
      <c r="AX211" s="1"/>
      <c r="AY211" s="1" t="s">
        <v>1749</v>
      </c>
      <c r="AZ211" s="1" t="s">
        <v>1749</v>
      </c>
      <c r="BA211" s="1" t="s">
        <v>1749</v>
      </c>
      <c r="BB211" s="1" t="s">
        <v>1749</v>
      </c>
      <c r="BC211" s="1" t="s">
        <v>1749</v>
      </c>
      <c r="BD211" s="1" t="s">
        <v>1749</v>
      </c>
      <c r="BE211" t="s">
        <v>1749</v>
      </c>
    </row>
    <row r="212" spans="1:57" ht="17.149999999999999" customHeight="1">
      <c r="A212" s="2">
        <v>211</v>
      </c>
      <c r="B212" s="1" t="s">
        <v>1219</v>
      </c>
      <c r="C212" s="1" t="s">
        <v>675</v>
      </c>
      <c r="D212" s="14" t="s">
        <v>3310</v>
      </c>
      <c r="E212" s="1" t="s">
        <v>3311</v>
      </c>
      <c r="F212" s="1" t="s">
        <v>3312</v>
      </c>
      <c r="G212" s="1" t="s">
        <v>3313</v>
      </c>
      <c r="H212" s="1" t="s">
        <v>2204</v>
      </c>
      <c r="I212" s="1" t="s">
        <v>2539</v>
      </c>
      <c r="J212" s="1" t="s">
        <v>3314</v>
      </c>
      <c r="K212" s="1" t="s">
        <v>3315</v>
      </c>
      <c r="L212" s="1" t="s">
        <v>674</v>
      </c>
      <c r="M212" s="1" t="s">
        <v>209</v>
      </c>
      <c r="N212" s="1" t="s">
        <v>1228</v>
      </c>
      <c r="O212" s="1" t="s">
        <v>2384</v>
      </c>
      <c r="P212" s="1" t="s">
        <v>1230</v>
      </c>
      <c r="Q212" s="1" t="s">
        <v>674</v>
      </c>
      <c r="R212" s="1" t="s">
        <v>130</v>
      </c>
      <c r="S212" s="1" t="s">
        <v>1293</v>
      </c>
      <c r="T212" s="1" t="s">
        <v>2816</v>
      </c>
      <c r="U212" s="2" t="s">
        <v>597</v>
      </c>
      <c r="V212" s="1">
        <v>3177</v>
      </c>
      <c r="W212" s="1" t="s">
        <v>1324</v>
      </c>
      <c r="X212" s="1" t="s">
        <v>1513</v>
      </c>
      <c r="Y212" s="1" t="s">
        <v>2387</v>
      </c>
      <c r="Z212" s="1" t="s">
        <v>675</v>
      </c>
      <c r="AA212" s="1" t="s">
        <v>3316</v>
      </c>
      <c r="AB212" s="1" t="s">
        <v>3317</v>
      </c>
      <c r="AC212" s="2" t="s">
        <v>3318</v>
      </c>
      <c r="AD212" s="1">
        <v>3177</v>
      </c>
      <c r="AE212" s="1" t="s">
        <v>3285</v>
      </c>
      <c r="AF212" s="1" t="s">
        <v>1026</v>
      </c>
      <c r="AG212" s="1" t="s">
        <v>819</v>
      </c>
      <c r="AH212" s="1" t="s">
        <v>3319</v>
      </c>
      <c r="AI212" s="1" t="s">
        <v>2394</v>
      </c>
      <c r="AJ212" s="1" t="s">
        <v>674</v>
      </c>
      <c r="AK212" s="1" t="s">
        <v>2548</v>
      </c>
      <c r="AL212" s="1"/>
      <c r="AM212" s="1"/>
      <c r="AN212" s="1"/>
      <c r="AO212" s="1"/>
      <c r="AP212" s="1"/>
      <c r="AQ212" s="1"/>
      <c r="AR212" s="1"/>
      <c r="AS212" s="1"/>
      <c r="AT212" s="1"/>
      <c r="AU212" s="1"/>
      <c r="AV212" s="1"/>
      <c r="AW212" s="1"/>
      <c r="AX212" s="1"/>
      <c r="AY212" s="1" t="s">
        <v>1749</v>
      </c>
      <c r="AZ212" s="1" t="s">
        <v>1749</v>
      </c>
      <c r="BA212" s="1" t="s">
        <v>1749</v>
      </c>
      <c r="BB212" s="1" t="s">
        <v>1749</v>
      </c>
      <c r="BC212" s="1" t="s">
        <v>1749</v>
      </c>
      <c r="BD212" s="1" t="s">
        <v>1749</v>
      </c>
      <c r="BE212" t="s">
        <v>1749</v>
      </c>
    </row>
    <row r="213" spans="1:57" ht="17.149999999999999" customHeight="1">
      <c r="A213" s="2">
        <v>212</v>
      </c>
      <c r="B213" s="1" t="s">
        <v>1219</v>
      </c>
      <c r="C213" s="1" t="s">
        <v>3320</v>
      </c>
      <c r="D213" s="14" t="s">
        <v>3321</v>
      </c>
      <c r="E213" s="1" t="s">
        <v>3320</v>
      </c>
      <c r="F213" s="1" t="s">
        <v>3322</v>
      </c>
      <c r="G213" s="1" t="s">
        <v>3323</v>
      </c>
      <c r="H213" s="1"/>
      <c r="I213" s="1"/>
      <c r="J213" s="1" t="s">
        <v>3324</v>
      </c>
      <c r="K213" s="1" t="s">
        <v>3325</v>
      </c>
      <c r="L213" s="1" t="s">
        <v>3326</v>
      </c>
      <c r="M213" s="1" t="s">
        <v>209</v>
      </c>
      <c r="N213" s="1" t="s">
        <v>1462</v>
      </c>
      <c r="O213" s="1" t="s">
        <v>2384</v>
      </c>
      <c r="P213" s="1" t="s">
        <v>1230</v>
      </c>
      <c r="Q213" s="1" t="s">
        <v>3326</v>
      </c>
      <c r="R213" s="1" t="s">
        <v>130</v>
      </c>
      <c r="S213" s="1" t="s">
        <v>1293</v>
      </c>
      <c r="T213" s="1" t="s">
        <v>3327</v>
      </c>
      <c r="U213" s="2" t="s">
        <v>2445</v>
      </c>
      <c r="V213" s="1">
        <v>357</v>
      </c>
      <c r="W213" s="1" t="s">
        <v>2130</v>
      </c>
      <c r="X213" s="1" t="s">
        <v>2130</v>
      </c>
      <c r="Y213" s="1" t="s">
        <v>2210</v>
      </c>
      <c r="Z213" s="1" t="s">
        <v>3320</v>
      </c>
      <c r="AA213" s="1" t="s">
        <v>3328</v>
      </c>
      <c r="AB213" s="1" t="s">
        <v>3329</v>
      </c>
      <c r="AC213" s="2" t="s">
        <v>3330</v>
      </c>
      <c r="AD213" s="1">
        <v>357</v>
      </c>
      <c r="AE213" s="1" t="s">
        <v>3285</v>
      </c>
      <c r="AF213" s="1" t="s">
        <v>1026</v>
      </c>
      <c r="AG213" s="1" t="s">
        <v>819</v>
      </c>
      <c r="AH213" s="1" t="s">
        <v>3331</v>
      </c>
      <c r="AI213" s="1" t="s">
        <v>2394</v>
      </c>
      <c r="AJ213" s="1" t="s">
        <v>3326</v>
      </c>
      <c r="AK213" s="1" t="s">
        <v>3246</v>
      </c>
      <c r="AL213" s="1"/>
      <c r="AM213" s="1"/>
      <c r="AN213" s="1"/>
      <c r="AO213" s="1"/>
      <c r="AP213" s="1"/>
      <c r="AQ213" s="1"/>
      <c r="AR213" s="1"/>
      <c r="AS213" s="1"/>
      <c r="AT213" s="1"/>
      <c r="AU213" s="1"/>
      <c r="AV213" s="1"/>
      <c r="AW213" s="1"/>
      <c r="AX213" s="1"/>
      <c r="AY213" s="1" t="s">
        <v>1749</v>
      </c>
      <c r="AZ213" s="1" t="s">
        <v>1749</v>
      </c>
      <c r="BA213" s="1" t="s">
        <v>1749</v>
      </c>
      <c r="BB213" s="1" t="s">
        <v>1749</v>
      </c>
      <c r="BC213" s="1" t="s">
        <v>1749</v>
      </c>
      <c r="BD213" s="1" t="s">
        <v>1749</v>
      </c>
      <c r="BE213" t="s">
        <v>1749</v>
      </c>
    </row>
    <row r="214" spans="1:57" ht="17.149999999999999" customHeight="1">
      <c r="A214" s="2">
        <v>213</v>
      </c>
      <c r="B214" s="1" t="s">
        <v>1219</v>
      </c>
      <c r="C214" s="1" t="s">
        <v>3332</v>
      </c>
      <c r="D214" s="14" t="s">
        <v>3333</v>
      </c>
      <c r="E214" s="1" t="s">
        <v>3332</v>
      </c>
      <c r="F214" s="1" t="s">
        <v>3334</v>
      </c>
      <c r="G214" s="1" t="s">
        <v>3335</v>
      </c>
      <c r="H214" s="1"/>
      <c r="I214" s="1"/>
      <c r="J214" s="1" t="s">
        <v>3336</v>
      </c>
      <c r="K214" s="1" t="s">
        <v>3337</v>
      </c>
      <c r="L214" s="1" t="s">
        <v>3338</v>
      </c>
      <c r="M214" s="1" t="s">
        <v>209</v>
      </c>
      <c r="N214" s="1" t="s">
        <v>1462</v>
      </c>
      <c r="O214" s="1" t="s">
        <v>2384</v>
      </c>
      <c r="P214" s="1" t="s">
        <v>1230</v>
      </c>
      <c r="Q214" s="1" t="s">
        <v>3338</v>
      </c>
      <c r="R214" s="1" t="s">
        <v>130</v>
      </c>
      <c r="S214" s="1" t="s">
        <v>1293</v>
      </c>
      <c r="T214" s="1" t="s">
        <v>3339</v>
      </c>
      <c r="U214" s="2" t="s">
        <v>660</v>
      </c>
      <c r="V214" s="1">
        <v>144</v>
      </c>
      <c r="W214" s="1" t="s">
        <v>2130</v>
      </c>
      <c r="X214" s="1" t="s">
        <v>2130</v>
      </c>
      <c r="Y214" s="1" t="s">
        <v>2210</v>
      </c>
      <c r="Z214" s="1" t="s">
        <v>3332</v>
      </c>
      <c r="AA214" s="1" t="s">
        <v>3340</v>
      </c>
      <c r="AB214" s="1" t="s">
        <v>3341</v>
      </c>
      <c r="AC214" s="2" t="s">
        <v>3342</v>
      </c>
      <c r="AD214" s="1">
        <v>144</v>
      </c>
      <c r="AE214" s="1" t="s">
        <v>3285</v>
      </c>
      <c r="AF214" s="1" t="s">
        <v>1026</v>
      </c>
      <c r="AG214" s="1" t="s">
        <v>819</v>
      </c>
      <c r="AH214" s="1" t="s">
        <v>3343</v>
      </c>
      <c r="AI214" s="1" t="s">
        <v>2394</v>
      </c>
      <c r="AJ214" s="1" t="s">
        <v>3338</v>
      </c>
      <c r="AK214" s="1" t="s">
        <v>2437</v>
      </c>
      <c r="AL214" s="1"/>
      <c r="AM214" s="1"/>
      <c r="AN214" s="1"/>
      <c r="AO214" s="1"/>
      <c r="AP214" s="1"/>
      <c r="AQ214" s="1"/>
      <c r="AR214" s="1"/>
      <c r="AS214" s="1"/>
      <c r="AT214" s="1"/>
      <c r="AU214" s="1"/>
      <c r="AV214" s="1"/>
      <c r="AW214" s="1"/>
      <c r="AX214" s="1"/>
      <c r="AY214" s="1" t="s">
        <v>1749</v>
      </c>
      <c r="AZ214" s="1" t="s">
        <v>1749</v>
      </c>
      <c r="BA214" s="1" t="s">
        <v>1749</v>
      </c>
      <c r="BB214" s="1" t="s">
        <v>1749</v>
      </c>
      <c r="BC214" s="1" t="s">
        <v>1749</v>
      </c>
      <c r="BD214" s="1" t="s">
        <v>1749</v>
      </c>
      <c r="BE214" t="s">
        <v>1749</v>
      </c>
    </row>
    <row r="215" spans="1:57" ht="17.149999999999999" customHeight="1">
      <c r="A215" s="2">
        <v>214</v>
      </c>
      <c r="B215" s="1" t="s">
        <v>1219</v>
      </c>
      <c r="C215" s="1" t="s">
        <v>669</v>
      </c>
      <c r="D215" s="14" t="s">
        <v>3344</v>
      </c>
      <c r="E215" s="1" t="s">
        <v>669</v>
      </c>
      <c r="F215" s="1" t="s">
        <v>3345</v>
      </c>
      <c r="G215" s="1" t="s">
        <v>3346</v>
      </c>
      <c r="H215" s="1" t="s">
        <v>3347</v>
      </c>
      <c r="I215" s="1" t="s">
        <v>2191</v>
      </c>
      <c r="J215" s="1" t="s">
        <v>3348</v>
      </c>
      <c r="K215" s="1" t="s">
        <v>3349</v>
      </c>
      <c r="L215" s="1" t="s">
        <v>668</v>
      </c>
      <c r="M215" s="1" t="s">
        <v>209</v>
      </c>
      <c r="N215" s="1" t="s">
        <v>1462</v>
      </c>
      <c r="O215" s="1" t="s">
        <v>2384</v>
      </c>
      <c r="P215" s="1" t="s">
        <v>1230</v>
      </c>
      <c r="Q215" s="1" t="s">
        <v>668</v>
      </c>
      <c r="R215" s="1" t="s">
        <v>130</v>
      </c>
      <c r="S215" s="1" t="s">
        <v>1293</v>
      </c>
      <c r="T215" s="1" t="s">
        <v>3350</v>
      </c>
      <c r="U215" s="2" t="s">
        <v>670</v>
      </c>
      <c r="V215" s="1">
        <v>672</v>
      </c>
      <c r="W215" s="1" t="s">
        <v>2130</v>
      </c>
      <c r="X215" s="1" t="s">
        <v>2130</v>
      </c>
      <c r="Y215" s="1" t="s">
        <v>2639</v>
      </c>
      <c r="Z215" s="1" t="s">
        <v>669</v>
      </c>
      <c r="AA215" s="1" t="s">
        <v>3351</v>
      </c>
      <c r="AB215" s="1" t="s">
        <v>3352</v>
      </c>
      <c r="AC215" s="2" t="s">
        <v>3353</v>
      </c>
      <c r="AD215" s="1">
        <v>672</v>
      </c>
      <c r="AE215" s="1" t="s">
        <v>3285</v>
      </c>
      <c r="AF215" s="1" t="s">
        <v>1026</v>
      </c>
      <c r="AG215" s="1" t="s">
        <v>819</v>
      </c>
      <c r="AH215" s="1" t="s">
        <v>3354</v>
      </c>
      <c r="AI215" s="1" t="s">
        <v>2394</v>
      </c>
      <c r="AJ215" s="1" t="s">
        <v>668</v>
      </c>
      <c r="AK215" s="1" t="s">
        <v>2697</v>
      </c>
      <c r="AL215" s="1"/>
      <c r="AM215" s="1"/>
      <c r="AN215" s="1"/>
      <c r="AO215" s="1"/>
      <c r="AP215" s="1"/>
      <c r="AQ215" s="1"/>
      <c r="AR215" s="1"/>
      <c r="AS215" s="1"/>
      <c r="AT215" s="1"/>
      <c r="AU215" s="1"/>
      <c r="AV215" s="1"/>
      <c r="AW215" s="1"/>
      <c r="AX215" s="1"/>
      <c r="AY215" s="1" t="s">
        <v>1749</v>
      </c>
      <c r="AZ215" s="1" t="s">
        <v>1749</v>
      </c>
      <c r="BA215" s="1" t="s">
        <v>1749</v>
      </c>
      <c r="BB215" s="1" t="s">
        <v>1749</v>
      </c>
      <c r="BC215" s="1" t="s">
        <v>1749</v>
      </c>
      <c r="BD215" s="1" t="s">
        <v>1749</v>
      </c>
      <c r="BE215" t="s">
        <v>1749</v>
      </c>
    </row>
    <row r="216" spans="1:57" ht="17.149999999999999" customHeight="1">
      <c r="A216" s="2">
        <v>215</v>
      </c>
      <c r="B216" s="1" t="s">
        <v>1219</v>
      </c>
      <c r="C216" s="1" t="s">
        <v>3355</v>
      </c>
      <c r="D216" s="14" t="s">
        <v>3356</v>
      </c>
      <c r="E216" s="1" t="s">
        <v>3355</v>
      </c>
      <c r="F216" s="1" t="s">
        <v>3357</v>
      </c>
      <c r="G216" s="1" t="s">
        <v>3358</v>
      </c>
      <c r="H216" s="1"/>
      <c r="I216" s="1"/>
      <c r="J216" s="1" t="s">
        <v>3359</v>
      </c>
      <c r="K216" s="1" t="s">
        <v>3360</v>
      </c>
      <c r="L216" s="1" t="s">
        <v>3361</v>
      </c>
      <c r="M216" s="1" t="s">
        <v>209</v>
      </c>
      <c r="N216" s="1" t="s">
        <v>1462</v>
      </c>
      <c r="O216" s="1" t="s">
        <v>2384</v>
      </c>
      <c r="P216" s="1" t="s">
        <v>1230</v>
      </c>
      <c r="Q216" s="1" t="s">
        <v>3361</v>
      </c>
      <c r="R216" s="1" t="s">
        <v>130</v>
      </c>
      <c r="S216" s="1" t="s">
        <v>1293</v>
      </c>
      <c r="T216" s="1" t="s">
        <v>3362</v>
      </c>
      <c r="U216" s="2" t="s">
        <v>582</v>
      </c>
      <c r="V216" s="1">
        <v>307</v>
      </c>
      <c r="W216" s="1" t="s">
        <v>2130</v>
      </c>
      <c r="X216" s="1" t="s">
        <v>2130</v>
      </c>
      <c r="Y216" s="1" t="s">
        <v>2131</v>
      </c>
      <c r="Z216" s="1" t="s">
        <v>3355</v>
      </c>
      <c r="AA216" s="1" t="s">
        <v>3363</v>
      </c>
      <c r="AB216" s="1" t="s">
        <v>3364</v>
      </c>
      <c r="AC216" s="2" t="s">
        <v>3365</v>
      </c>
      <c r="AD216" s="1">
        <v>307</v>
      </c>
      <c r="AE216" s="1" t="s">
        <v>3285</v>
      </c>
      <c r="AF216" s="1" t="s">
        <v>1026</v>
      </c>
      <c r="AG216" s="1" t="s">
        <v>819</v>
      </c>
      <c r="AH216" s="1" t="s">
        <v>3366</v>
      </c>
      <c r="AI216" s="1" t="s">
        <v>2394</v>
      </c>
      <c r="AJ216" s="1" t="s">
        <v>3361</v>
      </c>
      <c r="AK216" s="1" t="s">
        <v>3367</v>
      </c>
      <c r="AL216" s="1"/>
      <c r="AM216" s="1"/>
      <c r="AN216" s="1"/>
      <c r="AO216" s="1"/>
      <c r="AP216" s="1"/>
      <c r="AQ216" s="1"/>
      <c r="AR216" s="1"/>
      <c r="AS216" s="1"/>
      <c r="AT216" s="1"/>
      <c r="AU216" s="1"/>
      <c r="AV216" s="1"/>
      <c r="AW216" s="1"/>
      <c r="AX216" s="1"/>
      <c r="AY216" s="1" t="s">
        <v>1749</v>
      </c>
      <c r="AZ216" s="1" t="s">
        <v>1749</v>
      </c>
      <c r="BA216" s="1" t="s">
        <v>1749</v>
      </c>
      <c r="BB216" s="1" t="s">
        <v>1749</v>
      </c>
      <c r="BC216" s="1" t="s">
        <v>1749</v>
      </c>
      <c r="BD216" s="1" t="s">
        <v>1749</v>
      </c>
      <c r="BE216" t="s">
        <v>1749</v>
      </c>
    </row>
    <row r="217" spans="1:57" ht="17.149999999999999" customHeight="1">
      <c r="A217" s="2">
        <v>216</v>
      </c>
      <c r="B217" s="1" t="s">
        <v>1219</v>
      </c>
      <c r="C217" s="1" t="s">
        <v>718</v>
      </c>
      <c r="D217" s="14" t="s">
        <v>3368</v>
      </c>
      <c r="E217" s="1" t="s">
        <v>3369</v>
      </c>
      <c r="F217" s="1" t="s">
        <v>3370</v>
      </c>
      <c r="G217" s="1" t="s">
        <v>3371</v>
      </c>
      <c r="H217" s="1"/>
      <c r="I217" s="1"/>
      <c r="J217" s="1" t="s">
        <v>3372</v>
      </c>
      <c r="K217" s="1" t="s">
        <v>3373</v>
      </c>
      <c r="L217" s="1" t="s">
        <v>717</v>
      </c>
      <c r="M217" s="1" t="s">
        <v>209</v>
      </c>
      <c r="N217" s="1" t="s">
        <v>1462</v>
      </c>
      <c r="O217" s="1" t="s">
        <v>2384</v>
      </c>
      <c r="P217" s="1" t="s">
        <v>1230</v>
      </c>
      <c r="Q217" s="1" t="s">
        <v>717</v>
      </c>
      <c r="R217" s="1" t="s">
        <v>130</v>
      </c>
      <c r="S217" s="1" t="s">
        <v>1293</v>
      </c>
      <c r="T217" s="1" t="s">
        <v>3374</v>
      </c>
      <c r="U217" s="2" t="s">
        <v>637</v>
      </c>
      <c r="V217" s="1">
        <v>302</v>
      </c>
      <c r="W217" s="1" t="s">
        <v>2130</v>
      </c>
      <c r="X217" s="1" t="s">
        <v>2130</v>
      </c>
      <c r="Y217" s="1" t="s">
        <v>2131</v>
      </c>
      <c r="Z217" s="1" t="s">
        <v>718</v>
      </c>
      <c r="AA217" s="1" t="s">
        <v>3375</v>
      </c>
      <c r="AB217" s="1" t="s">
        <v>3376</v>
      </c>
      <c r="AC217" s="2" t="s">
        <v>3377</v>
      </c>
      <c r="AD217" s="1">
        <v>302</v>
      </c>
      <c r="AE217" s="1" t="s">
        <v>3285</v>
      </c>
      <c r="AF217" s="1" t="s">
        <v>1026</v>
      </c>
      <c r="AG217" s="1" t="s">
        <v>819</v>
      </c>
      <c r="AH217" s="1" t="s">
        <v>3378</v>
      </c>
      <c r="AI217" s="1" t="s">
        <v>2394</v>
      </c>
      <c r="AJ217" s="1" t="s">
        <v>717</v>
      </c>
      <c r="AK217" s="1" t="s">
        <v>2950</v>
      </c>
      <c r="AL217" s="1"/>
      <c r="AM217" s="1"/>
      <c r="AN217" s="1"/>
      <c r="AO217" s="1"/>
      <c r="AP217" s="1"/>
      <c r="AQ217" s="1"/>
      <c r="AR217" s="1"/>
      <c r="AS217" s="1"/>
      <c r="AT217" s="1"/>
      <c r="AU217" s="1"/>
      <c r="AV217" s="1"/>
      <c r="AW217" s="1"/>
      <c r="AX217" s="1"/>
      <c r="AY217" s="1" t="s">
        <v>1749</v>
      </c>
      <c r="AZ217" s="1" t="s">
        <v>1749</v>
      </c>
      <c r="BA217" s="1" t="s">
        <v>1749</v>
      </c>
      <c r="BB217" s="1" t="s">
        <v>1749</v>
      </c>
      <c r="BC217" s="1" t="s">
        <v>1749</v>
      </c>
      <c r="BD217" s="1" t="s">
        <v>1749</v>
      </c>
      <c r="BE217" t="s">
        <v>1749</v>
      </c>
    </row>
    <row r="218" spans="1:57" ht="17.149999999999999" customHeight="1">
      <c r="A218" s="2">
        <v>217</v>
      </c>
      <c r="B218" s="1" t="s">
        <v>1219</v>
      </c>
      <c r="C218" s="1" t="s">
        <v>3379</v>
      </c>
      <c r="D218" s="14" t="s">
        <v>3380</v>
      </c>
      <c r="E218" s="1" t="s">
        <v>3379</v>
      </c>
      <c r="F218" s="1" t="s">
        <v>3381</v>
      </c>
      <c r="G218" s="1" t="s">
        <v>3382</v>
      </c>
      <c r="H218" s="1" t="s">
        <v>2526</v>
      </c>
      <c r="I218" s="1" t="s">
        <v>1483</v>
      </c>
      <c r="J218" s="1" t="s">
        <v>3383</v>
      </c>
      <c r="K218" s="1" t="s">
        <v>3384</v>
      </c>
      <c r="L218" s="1" t="s">
        <v>3385</v>
      </c>
      <c r="M218" s="1" t="s">
        <v>209</v>
      </c>
      <c r="N218" s="1" t="s">
        <v>2653</v>
      </c>
      <c r="O218" s="1" t="s">
        <v>2384</v>
      </c>
      <c r="P218" s="1" t="s">
        <v>1230</v>
      </c>
      <c r="Q218" s="1" t="s">
        <v>3385</v>
      </c>
      <c r="R218" s="1" t="s">
        <v>130</v>
      </c>
      <c r="S218" s="1" t="s">
        <v>1293</v>
      </c>
      <c r="T218" s="1" t="s">
        <v>2015</v>
      </c>
      <c r="U218" s="2" t="s">
        <v>591</v>
      </c>
      <c r="V218" s="1">
        <v>65</v>
      </c>
      <c r="W218" s="1" t="s">
        <v>2130</v>
      </c>
      <c r="X218" s="1" t="s">
        <v>2130</v>
      </c>
      <c r="Y218" s="1" t="s">
        <v>2210</v>
      </c>
      <c r="Z218" s="1" t="s">
        <v>3379</v>
      </c>
      <c r="AA218" s="1" t="s">
        <v>3386</v>
      </c>
      <c r="AB218" s="1" t="s">
        <v>3387</v>
      </c>
      <c r="AC218" s="2" t="s">
        <v>3388</v>
      </c>
      <c r="AD218" s="1">
        <v>65</v>
      </c>
      <c r="AE218" s="1" t="s">
        <v>3285</v>
      </c>
      <c r="AF218" s="1" t="s">
        <v>1026</v>
      </c>
      <c r="AG218" s="1" t="s">
        <v>819</v>
      </c>
      <c r="AH218" s="1" t="s">
        <v>3389</v>
      </c>
      <c r="AI218" s="1" t="s">
        <v>2394</v>
      </c>
      <c r="AJ218" s="1" t="s">
        <v>3385</v>
      </c>
      <c r="AK218" s="1" t="s">
        <v>3390</v>
      </c>
      <c r="AL218" s="1"/>
      <c r="AM218" s="1"/>
      <c r="AN218" s="1"/>
      <c r="AO218" s="1"/>
      <c r="AP218" s="1"/>
      <c r="AQ218" s="1"/>
      <c r="AR218" s="1"/>
      <c r="AS218" s="1"/>
      <c r="AT218" s="1"/>
      <c r="AU218" s="1"/>
      <c r="AV218" s="1"/>
      <c r="AW218" s="1"/>
      <c r="AX218" s="1"/>
      <c r="AY218" s="1" t="s">
        <v>1749</v>
      </c>
      <c r="AZ218" s="1" t="s">
        <v>1749</v>
      </c>
      <c r="BA218" s="1" t="s">
        <v>1749</v>
      </c>
      <c r="BB218" s="1" t="s">
        <v>1749</v>
      </c>
      <c r="BC218" s="1" t="s">
        <v>1749</v>
      </c>
      <c r="BD218" s="1" t="s">
        <v>1749</v>
      </c>
      <c r="BE218" t="s">
        <v>1749</v>
      </c>
    </row>
    <row r="219" spans="1:57" ht="17.149999999999999" customHeight="1">
      <c r="A219" s="2">
        <v>218</v>
      </c>
      <c r="B219" s="1" t="s">
        <v>1219</v>
      </c>
      <c r="C219" s="1" t="s">
        <v>593</v>
      </c>
      <c r="D219" s="14" t="s">
        <v>3391</v>
      </c>
      <c r="E219" s="1" t="s">
        <v>593</v>
      </c>
      <c r="F219" s="1" t="s">
        <v>3392</v>
      </c>
      <c r="G219" s="1" t="s">
        <v>3393</v>
      </c>
      <c r="H219" s="1" t="s">
        <v>2204</v>
      </c>
      <c r="I219" s="1" t="s">
        <v>1446</v>
      </c>
      <c r="J219" s="1" t="s">
        <v>3394</v>
      </c>
      <c r="K219" s="1" t="s">
        <v>3395</v>
      </c>
      <c r="L219" s="1" t="s">
        <v>592</v>
      </c>
      <c r="M219" s="1" t="s">
        <v>209</v>
      </c>
      <c r="N219" s="1" t="s">
        <v>1462</v>
      </c>
      <c r="O219" s="1" t="s">
        <v>2384</v>
      </c>
      <c r="P219" s="1" t="s">
        <v>1230</v>
      </c>
      <c r="Q219" s="1" t="s">
        <v>592</v>
      </c>
      <c r="R219" s="1" t="s">
        <v>130</v>
      </c>
      <c r="S219" s="1" t="s">
        <v>1293</v>
      </c>
      <c r="T219" s="1" t="s">
        <v>3396</v>
      </c>
      <c r="U219" s="2" t="s">
        <v>594</v>
      </c>
      <c r="V219" s="1">
        <v>2075</v>
      </c>
      <c r="W219" s="1" t="s">
        <v>1324</v>
      </c>
      <c r="X219" s="1" t="s">
        <v>1513</v>
      </c>
      <c r="Y219" s="1" t="s">
        <v>2387</v>
      </c>
      <c r="Z219" s="1" t="s">
        <v>593</v>
      </c>
      <c r="AA219" s="1" t="s">
        <v>3397</v>
      </c>
      <c r="AB219" s="1" t="s">
        <v>3398</v>
      </c>
      <c r="AC219" s="2" t="s">
        <v>3399</v>
      </c>
      <c r="AD219" s="1">
        <v>2075</v>
      </c>
      <c r="AE219" s="1" t="s">
        <v>3285</v>
      </c>
      <c r="AF219" s="1" t="s">
        <v>1026</v>
      </c>
      <c r="AG219" s="1" t="s">
        <v>819</v>
      </c>
      <c r="AH219" s="1" t="s">
        <v>3400</v>
      </c>
      <c r="AI219" s="1" t="s">
        <v>2394</v>
      </c>
      <c r="AJ219" s="1" t="s">
        <v>592</v>
      </c>
      <c r="AK219" s="1" t="s">
        <v>3401</v>
      </c>
      <c r="AL219" s="1"/>
      <c r="AM219" s="1"/>
      <c r="AN219" s="1"/>
      <c r="AO219" s="1"/>
      <c r="AP219" s="1"/>
      <c r="AQ219" s="1"/>
      <c r="AR219" s="1"/>
      <c r="AS219" s="1"/>
      <c r="AT219" s="1"/>
      <c r="AU219" s="1"/>
      <c r="AV219" s="1"/>
      <c r="AW219" s="1"/>
      <c r="AX219" s="1"/>
      <c r="AY219" s="1" t="s">
        <v>1749</v>
      </c>
      <c r="AZ219" s="1" t="s">
        <v>1749</v>
      </c>
      <c r="BA219" s="1" t="s">
        <v>1749</v>
      </c>
      <c r="BB219" s="1" t="s">
        <v>1749</v>
      </c>
      <c r="BC219" s="1" t="s">
        <v>1749</v>
      </c>
      <c r="BD219" s="1" t="s">
        <v>1749</v>
      </c>
      <c r="BE219" t="s">
        <v>1749</v>
      </c>
    </row>
    <row r="220" spans="1:57" ht="17.149999999999999" customHeight="1">
      <c r="A220" s="2">
        <v>219</v>
      </c>
      <c r="B220" s="1" t="s">
        <v>1219</v>
      </c>
      <c r="C220" s="1" t="s">
        <v>3402</v>
      </c>
      <c r="D220" s="14" t="s">
        <v>3403</v>
      </c>
      <c r="E220" s="1" t="s">
        <v>3404</v>
      </c>
      <c r="F220" s="1" t="s">
        <v>3405</v>
      </c>
      <c r="G220" s="1" t="s">
        <v>3406</v>
      </c>
      <c r="H220" s="1" t="s">
        <v>3407</v>
      </c>
      <c r="I220" s="1" t="s">
        <v>2191</v>
      </c>
      <c r="J220" s="1" t="s">
        <v>3408</v>
      </c>
      <c r="K220" s="1" t="s">
        <v>3409</v>
      </c>
      <c r="L220" s="1" t="s">
        <v>3410</v>
      </c>
      <c r="M220" s="1" t="s">
        <v>209</v>
      </c>
      <c r="N220" s="1" t="s">
        <v>1462</v>
      </c>
      <c r="O220" s="1" t="s">
        <v>2384</v>
      </c>
      <c r="P220" s="1" t="s">
        <v>1230</v>
      </c>
      <c r="Q220" s="1" t="s">
        <v>3410</v>
      </c>
      <c r="R220" s="1" t="s">
        <v>130</v>
      </c>
      <c r="S220" s="1" t="s">
        <v>1293</v>
      </c>
      <c r="T220" s="1" t="s">
        <v>3411</v>
      </c>
      <c r="U220" s="2" t="s">
        <v>2603</v>
      </c>
      <c r="V220" s="1">
        <v>1214</v>
      </c>
      <c r="W220" s="1" t="s">
        <v>1324</v>
      </c>
      <c r="X220" s="1" t="s">
        <v>1513</v>
      </c>
      <c r="Y220" s="1" t="s">
        <v>2387</v>
      </c>
      <c r="Z220" s="1" t="s">
        <v>3402</v>
      </c>
      <c r="AA220" s="1" t="s">
        <v>3412</v>
      </c>
      <c r="AB220" s="1" t="s">
        <v>3413</v>
      </c>
      <c r="AC220" s="2" t="s">
        <v>3414</v>
      </c>
      <c r="AD220" s="1">
        <v>1214</v>
      </c>
      <c r="AE220" s="1" t="s">
        <v>3285</v>
      </c>
      <c r="AF220" s="1" t="s">
        <v>1026</v>
      </c>
      <c r="AG220" s="1" t="s">
        <v>819</v>
      </c>
      <c r="AH220" s="1" t="s">
        <v>3415</v>
      </c>
      <c r="AI220" s="1" t="s">
        <v>2394</v>
      </c>
      <c r="AJ220" s="1" t="s">
        <v>3410</v>
      </c>
      <c r="AK220" s="1" t="s">
        <v>2450</v>
      </c>
      <c r="AL220" s="1"/>
      <c r="AM220" s="1"/>
      <c r="AN220" s="1"/>
      <c r="AO220" s="1"/>
      <c r="AP220" s="1"/>
      <c r="AQ220" s="1"/>
      <c r="AR220" s="1"/>
      <c r="AS220" s="1"/>
      <c r="AT220" s="1"/>
      <c r="AU220" s="1"/>
      <c r="AV220" s="1"/>
      <c r="AW220" s="1"/>
      <c r="AX220" s="1"/>
      <c r="AY220" s="1" t="s">
        <v>1749</v>
      </c>
      <c r="AZ220" s="1" t="s">
        <v>1749</v>
      </c>
      <c r="BA220" s="1" t="s">
        <v>1749</v>
      </c>
      <c r="BB220" s="1" t="s">
        <v>1749</v>
      </c>
      <c r="BC220" s="1" t="s">
        <v>1749</v>
      </c>
      <c r="BD220" s="1" t="s">
        <v>1749</v>
      </c>
      <c r="BE220" t="s">
        <v>1749</v>
      </c>
    </row>
    <row r="221" spans="1:57" ht="17.149999999999999" customHeight="1">
      <c r="A221" s="2">
        <v>220</v>
      </c>
      <c r="B221" s="1" t="s">
        <v>1219</v>
      </c>
      <c r="C221" s="1" t="s">
        <v>3416</v>
      </c>
      <c r="D221" s="14" t="s">
        <v>3417</v>
      </c>
      <c r="E221" s="1" t="s">
        <v>3418</v>
      </c>
      <c r="F221" s="1" t="s">
        <v>3419</v>
      </c>
      <c r="G221" s="1" t="s">
        <v>3420</v>
      </c>
      <c r="H221" s="1"/>
      <c r="I221" s="1"/>
      <c r="J221" s="1" t="s">
        <v>3421</v>
      </c>
      <c r="K221" s="1" t="s">
        <v>3422</v>
      </c>
      <c r="L221" s="1" t="s">
        <v>3423</v>
      </c>
      <c r="M221" s="1" t="s">
        <v>209</v>
      </c>
      <c r="N221" s="1" t="s">
        <v>1462</v>
      </c>
      <c r="O221" s="1" t="s">
        <v>2384</v>
      </c>
      <c r="P221" s="1" t="s">
        <v>1230</v>
      </c>
      <c r="Q221" s="1" t="s">
        <v>3423</v>
      </c>
      <c r="R221" s="1" t="s">
        <v>130</v>
      </c>
      <c r="S221" s="1" t="s">
        <v>1293</v>
      </c>
      <c r="T221" s="1" t="s">
        <v>3018</v>
      </c>
      <c r="U221" s="2" t="s">
        <v>570</v>
      </c>
      <c r="V221" s="1">
        <v>282</v>
      </c>
      <c r="W221" s="1" t="s">
        <v>2130</v>
      </c>
      <c r="X221" s="1" t="s">
        <v>2130</v>
      </c>
      <c r="Y221" s="1" t="s">
        <v>2131</v>
      </c>
      <c r="Z221" s="1" t="s">
        <v>3416</v>
      </c>
      <c r="AA221" s="1" t="s">
        <v>3424</v>
      </c>
      <c r="AB221" s="1" t="s">
        <v>3425</v>
      </c>
      <c r="AC221" s="2" t="s">
        <v>3426</v>
      </c>
      <c r="AD221" s="1">
        <v>282</v>
      </c>
      <c r="AE221" s="1" t="s">
        <v>3285</v>
      </c>
      <c r="AF221" s="1" t="s">
        <v>1026</v>
      </c>
      <c r="AG221" s="1" t="s">
        <v>819</v>
      </c>
      <c r="AH221" s="1" t="s">
        <v>3427</v>
      </c>
      <c r="AI221" s="1" t="s">
        <v>2394</v>
      </c>
      <c r="AJ221" s="1" t="s">
        <v>3423</v>
      </c>
      <c r="AK221" s="1" t="s">
        <v>2575</v>
      </c>
      <c r="AL221" s="1"/>
      <c r="AM221" s="1"/>
      <c r="AN221" s="1"/>
      <c r="AO221" s="1"/>
      <c r="AP221" s="1"/>
      <c r="AQ221" s="1"/>
      <c r="AR221" s="1"/>
      <c r="AS221" s="1"/>
      <c r="AT221" s="1"/>
      <c r="AU221" s="1"/>
      <c r="AV221" s="1"/>
      <c r="AW221" s="1"/>
      <c r="AX221" s="1"/>
      <c r="AY221" s="1" t="s">
        <v>1749</v>
      </c>
      <c r="AZ221" s="1" t="s">
        <v>1749</v>
      </c>
      <c r="BA221" s="1" t="s">
        <v>1749</v>
      </c>
      <c r="BB221" s="1" t="s">
        <v>1749</v>
      </c>
      <c r="BC221" s="1" t="s">
        <v>1749</v>
      </c>
      <c r="BD221" s="1" t="s">
        <v>1749</v>
      </c>
      <c r="BE221" t="s">
        <v>1749</v>
      </c>
    </row>
    <row r="222" spans="1:57" ht="17.149999999999999" customHeight="1">
      <c r="A222" s="2">
        <v>221</v>
      </c>
      <c r="B222" s="1" t="s">
        <v>1219</v>
      </c>
      <c r="C222" s="1" t="s">
        <v>3428</v>
      </c>
      <c r="D222" s="14" t="s">
        <v>3429</v>
      </c>
      <c r="E222" s="1" t="s">
        <v>3430</v>
      </c>
      <c r="F222" s="1" t="s">
        <v>3431</v>
      </c>
      <c r="G222" s="1" t="s">
        <v>3432</v>
      </c>
      <c r="H222" s="1" t="s">
        <v>2426</v>
      </c>
      <c r="I222" s="1" t="s">
        <v>2191</v>
      </c>
      <c r="J222" s="1" t="s">
        <v>3433</v>
      </c>
      <c r="K222" s="1" t="s">
        <v>3434</v>
      </c>
      <c r="L222" s="1" t="s">
        <v>3435</v>
      </c>
      <c r="M222" s="1" t="s">
        <v>209</v>
      </c>
      <c r="N222" s="1" t="s">
        <v>1462</v>
      </c>
      <c r="O222" s="1" t="s">
        <v>2384</v>
      </c>
      <c r="P222" s="1" t="s">
        <v>1230</v>
      </c>
      <c r="Q222" s="1" t="s">
        <v>3435</v>
      </c>
      <c r="R222" s="1" t="s">
        <v>130</v>
      </c>
      <c r="S222" s="1" t="s">
        <v>1293</v>
      </c>
      <c r="T222" s="1" t="s">
        <v>3436</v>
      </c>
      <c r="U222" s="2" t="s">
        <v>619</v>
      </c>
      <c r="V222" s="1">
        <v>937</v>
      </c>
      <c r="W222" s="1" t="s">
        <v>2130</v>
      </c>
      <c r="X222" s="1" t="s">
        <v>2130</v>
      </c>
      <c r="Y222" s="1" t="s">
        <v>2210</v>
      </c>
      <c r="Z222" s="1" t="s">
        <v>3428</v>
      </c>
      <c r="AA222" s="1" t="s">
        <v>3437</v>
      </c>
      <c r="AB222" s="1" t="s">
        <v>3438</v>
      </c>
      <c r="AC222" s="2" t="s">
        <v>3439</v>
      </c>
      <c r="AD222" s="1">
        <v>937</v>
      </c>
      <c r="AE222" s="1" t="s">
        <v>3285</v>
      </c>
      <c r="AF222" s="1" t="s">
        <v>1026</v>
      </c>
      <c r="AG222" s="1" t="s">
        <v>819</v>
      </c>
      <c r="AH222" s="1" t="s">
        <v>3440</v>
      </c>
      <c r="AI222" s="1" t="s">
        <v>2394</v>
      </c>
      <c r="AJ222" s="1" t="s">
        <v>3435</v>
      </c>
      <c r="AK222" s="1" t="s">
        <v>3441</v>
      </c>
      <c r="AL222" s="1"/>
      <c r="AM222" s="1"/>
      <c r="AN222" s="1"/>
      <c r="AO222" s="1"/>
      <c r="AP222" s="1"/>
      <c r="AQ222" s="1"/>
      <c r="AR222" s="1"/>
      <c r="AS222" s="1"/>
      <c r="AT222" s="1"/>
      <c r="AU222" s="1"/>
      <c r="AV222" s="1"/>
      <c r="AW222" s="1"/>
      <c r="AX222" s="1"/>
      <c r="AY222" s="1" t="s">
        <v>1749</v>
      </c>
      <c r="AZ222" s="1" t="s">
        <v>1749</v>
      </c>
      <c r="BA222" s="1" t="s">
        <v>1749</v>
      </c>
      <c r="BB222" s="1" t="s">
        <v>1749</v>
      </c>
      <c r="BC222" s="1" t="s">
        <v>1749</v>
      </c>
      <c r="BD222" s="1" t="s">
        <v>1749</v>
      </c>
      <c r="BE222" t="s">
        <v>1749</v>
      </c>
    </row>
    <row r="223" spans="1:57" ht="17.149999999999999" customHeight="1">
      <c r="A223" s="2">
        <v>222</v>
      </c>
      <c r="B223" s="1" t="s">
        <v>1219</v>
      </c>
      <c r="C223" s="1" t="s">
        <v>665</v>
      </c>
      <c r="D223" s="14" t="s">
        <v>3442</v>
      </c>
      <c r="E223" s="1" t="s">
        <v>665</v>
      </c>
      <c r="F223" s="1" t="s">
        <v>3443</v>
      </c>
      <c r="G223" s="1" t="s">
        <v>3444</v>
      </c>
      <c r="H223" s="1" t="s">
        <v>2204</v>
      </c>
      <c r="I223" s="1" t="s">
        <v>2758</v>
      </c>
      <c r="J223" s="1" t="s">
        <v>3445</v>
      </c>
      <c r="K223" s="1" t="s">
        <v>3446</v>
      </c>
      <c r="L223" s="1" t="s">
        <v>664</v>
      </c>
      <c r="M223" s="1" t="s">
        <v>209</v>
      </c>
      <c r="N223" s="1" t="s">
        <v>1462</v>
      </c>
      <c r="O223" s="1" t="s">
        <v>2384</v>
      </c>
      <c r="P223" s="1" t="s">
        <v>1230</v>
      </c>
      <c r="Q223" s="1" t="s">
        <v>664</v>
      </c>
      <c r="R223" s="1" t="s">
        <v>130</v>
      </c>
      <c r="S223" s="1" t="s">
        <v>1293</v>
      </c>
      <c r="T223" s="1" t="s">
        <v>3447</v>
      </c>
      <c r="U223" s="2" t="s">
        <v>640</v>
      </c>
      <c r="V223" s="1">
        <v>1670</v>
      </c>
      <c r="W223" s="1" t="s">
        <v>2130</v>
      </c>
      <c r="X223" s="1" t="s">
        <v>2130</v>
      </c>
      <c r="Y223" s="1" t="s">
        <v>2639</v>
      </c>
      <c r="Z223" s="1" t="s">
        <v>665</v>
      </c>
      <c r="AA223" s="1" t="s">
        <v>3448</v>
      </c>
      <c r="AB223" s="1" t="s">
        <v>3449</v>
      </c>
      <c r="AC223" s="2" t="s">
        <v>3450</v>
      </c>
      <c r="AD223" s="1">
        <v>1670</v>
      </c>
      <c r="AE223" s="1" t="s">
        <v>3285</v>
      </c>
      <c r="AF223" s="1" t="s">
        <v>1026</v>
      </c>
      <c r="AG223" s="1" t="s">
        <v>819</v>
      </c>
      <c r="AH223" s="1" t="s">
        <v>3451</v>
      </c>
      <c r="AI223" s="1" t="s">
        <v>2394</v>
      </c>
      <c r="AJ223" s="1" t="s">
        <v>664</v>
      </c>
      <c r="AK223" s="1" t="s">
        <v>2697</v>
      </c>
      <c r="AL223" s="1"/>
      <c r="AM223" s="1"/>
      <c r="AN223" s="1"/>
      <c r="AO223" s="1"/>
      <c r="AP223" s="1"/>
      <c r="AQ223" s="1"/>
      <c r="AR223" s="1"/>
      <c r="AS223" s="1"/>
      <c r="AT223" s="1"/>
      <c r="AU223" s="1"/>
      <c r="AV223" s="1"/>
      <c r="AW223" s="1"/>
      <c r="AX223" s="1"/>
      <c r="AY223" s="1" t="s">
        <v>1749</v>
      </c>
      <c r="AZ223" s="1" t="s">
        <v>1749</v>
      </c>
      <c r="BA223" s="1" t="s">
        <v>1749</v>
      </c>
      <c r="BB223" s="1" t="s">
        <v>1749</v>
      </c>
      <c r="BC223" s="1" t="s">
        <v>1749</v>
      </c>
      <c r="BD223" s="1" t="s">
        <v>1749</v>
      </c>
      <c r="BE223" t="s">
        <v>1749</v>
      </c>
    </row>
    <row r="224" spans="1:57" ht="17.149999999999999" customHeight="1">
      <c r="A224" s="2">
        <v>223</v>
      </c>
      <c r="B224" s="1" t="s">
        <v>1219</v>
      </c>
      <c r="C224" s="1" t="s">
        <v>3452</v>
      </c>
      <c r="D224" s="14" t="s">
        <v>3453</v>
      </c>
      <c r="E224" s="1" t="s">
        <v>3454</v>
      </c>
      <c r="F224" s="1" t="s">
        <v>3455</v>
      </c>
      <c r="G224" s="1" t="s">
        <v>3456</v>
      </c>
      <c r="H224" s="1" t="s">
        <v>2413</v>
      </c>
      <c r="I224" s="1" t="s">
        <v>1483</v>
      </c>
      <c r="J224" s="1" t="s">
        <v>3457</v>
      </c>
      <c r="K224" s="1" t="s">
        <v>3458</v>
      </c>
      <c r="L224" s="1" t="s">
        <v>3459</v>
      </c>
      <c r="M224" s="1" t="s">
        <v>209</v>
      </c>
      <c r="N224" s="1" t="s">
        <v>1462</v>
      </c>
      <c r="O224" s="1" t="s">
        <v>2384</v>
      </c>
      <c r="P224" s="1" t="s">
        <v>1230</v>
      </c>
      <c r="Q224" s="1" t="s">
        <v>3459</v>
      </c>
      <c r="R224" s="1" t="s">
        <v>130</v>
      </c>
      <c r="S224" s="1" t="s">
        <v>1293</v>
      </c>
      <c r="T224" s="1" t="s">
        <v>3460</v>
      </c>
      <c r="U224" s="2" t="s">
        <v>637</v>
      </c>
      <c r="V224" s="1">
        <v>78</v>
      </c>
      <c r="W224" s="1" t="s">
        <v>2130</v>
      </c>
      <c r="X224" s="1" t="s">
        <v>2130</v>
      </c>
      <c r="Y224" s="1" t="s">
        <v>3461</v>
      </c>
      <c r="Z224" s="1" t="s">
        <v>3452</v>
      </c>
      <c r="AA224" s="1" t="s">
        <v>3462</v>
      </c>
      <c r="AB224" s="1" t="s">
        <v>3463</v>
      </c>
      <c r="AC224" s="2" t="s">
        <v>3464</v>
      </c>
      <c r="AD224" s="1">
        <v>78</v>
      </c>
      <c r="AE224" s="1" t="s">
        <v>3285</v>
      </c>
      <c r="AF224" s="1" t="s">
        <v>1026</v>
      </c>
      <c r="AG224" s="1" t="s">
        <v>819</v>
      </c>
      <c r="AH224" s="1" t="s">
        <v>3465</v>
      </c>
      <c r="AI224" s="1" t="s">
        <v>2394</v>
      </c>
      <c r="AJ224" s="1" t="s">
        <v>3459</v>
      </c>
      <c r="AK224" s="1" t="s">
        <v>2575</v>
      </c>
      <c r="AL224" s="1"/>
      <c r="AM224" s="1"/>
      <c r="AN224" s="1"/>
      <c r="AO224" s="1"/>
      <c r="AP224" s="1"/>
      <c r="AQ224" s="1"/>
      <c r="AR224" s="1"/>
      <c r="AS224" s="1"/>
      <c r="AT224" s="1"/>
      <c r="AU224" s="1"/>
      <c r="AV224" s="1"/>
      <c r="AW224" s="1"/>
      <c r="AX224" s="1"/>
      <c r="AY224" s="1" t="s">
        <v>1749</v>
      </c>
      <c r="AZ224" s="1" t="s">
        <v>1749</v>
      </c>
      <c r="BA224" s="1" t="s">
        <v>1749</v>
      </c>
      <c r="BB224" s="1" t="s">
        <v>1749</v>
      </c>
      <c r="BC224" s="1" t="s">
        <v>1749</v>
      </c>
      <c r="BD224" s="1" t="s">
        <v>1749</v>
      </c>
      <c r="BE224" t="s">
        <v>1749</v>
      </c>
    </row>
    <row r="225" spans="1:57" ht="17.149999999999999" customHeight="1">
      <c r="A225" s="2">
        <v>224</v>
      </c>
      <c r="B225" s="1" t="s">
        <v>1219</v>
      </c>
      <c r="C225" s="1" t="s">
        <v>662</v>
      </c>
      <c r="D225" s="14" t="s">
        <v>3466</v>
      </c>
      <c r="E225" s="1" t="s">
        <v>3467</v>
      </c>
      <c r="F225" s="1" t="s">
        <v>3468</v>
      </c>
      <c r="G225" s="1" t="s">
        <v>3469</v>
      </c>
      <c r="H225" s="1" t="s">
        <v>2833</v>
      </c>
      <c r="I225" s="1" t="s">
        <v>1483</v>
      </c>
      <c r="J225" s="1" t="s">
        <v>3470</v>
      </c>
      <c r="K225" s="1" t="s">
        <v>3471</v>
      </c>
      <c r="L225" s="1" t="s">
        <v>661</v>
      </c>
      <c r="M225" s="1" t="s">
        <v>209</v>
      </c>
      <c r="N225" s="1" t="s">
        <v>1462</v>
      </c>
      <c r="O225" s="1" t="s">
        <v>2384</v>
      </c>
      <c r="P225" s="1" t="s">
        <v>1230</v>
      </c>
      <c r="Q225" s="1" t="s">
        <v>661</v>
      </c>
      <c r="R225" s="1" t="s">
        <v>130</v>
      </c>
      <c r="S225" s="1" t="s">
        <v>1293</v>
      </c>
      <c r="T225" s="1" t="s">
        <v>3472</v>
      </c>
      <c r="U225" s="2" t="s">
        <v>663</v>
      </c>
      <c r="V225" s="1">
        <v>231</v>
      </c>
      <c r="W225" s="1" t="s">
        <v>2130</v>
      </c>
      <c r="X225" s="1" t="s">
        <v>2130</v>
      </c>
      <c r="Y225" s="1" t="s">
        <v>2131</v>
      </c>
      <c r="Z225" s="1" t="s">
        <v>662</v>
      </c>
      <c r="AA225" s="1" t="s">
        <v>3473</v>
      </c>
      <c r="AB225" s="1" t="s">
        <v>3474</v>
      </c>
      <c r="AC225" s="2" t="s">
        <v>3475</v>
      </c>
      <c r="AD225" s="1">
        <v>231</v>
      </c>
      <c r="AE225" s="1" t="s">
        <v>3285</v>
      </c>
      <c r="AF225" s="1" t="s">
        <v>1026</v>
      </c>
      <c r="AG225" s="1" t="s">
        <v>819</v>
      </c>
      <c r="AH225" s="1" t="s">
        <v>3476</v>
      </c>
      <c r="AI225" s="1" t="s">
        <v>2394</v>
      </c>
      <c r="AJ225" s="1" t="s">
        <v>661</v>
      </c>
      <c r="AK225" s="1" t="s">
        <v>2575</v>
      </c>
      <c r="AL225" s="1"/>
      <c r="AM225" s="1"/>
      <c r="AN225" s="1"/>
      <c r="AO225" s="1"/>
      <c r="AP225" s="1"/>
      <c r="AQ225" s="1"/>
      <c r="AR225" s="1"/>
      <c r="AS225" s="1"/>
      <c r="AT225" s="1"/>
      <c r="AU225" s="1"/>
      <c r="AV225" s="1"/>
      <c r="AW225" s="1"/>
      <c r="AX225" s="1"/>
      <c r="AY225" s="1" t="s">
        <v>1749</v>
      </c>
      <c r="AZ225" s="1" t="s">
        <v>1749</v>
      </c>
      <c r="BA225" s="1" t="s">
        <v>1749</v>
      </c>
      <c r="BB225" s="1" t="s">
        <v>1749</v>
      </c>
      <c r="BC225" s="1" t="s">
        <v>1749</v>
      </c>
      <c r="BD225" s="1" t="s">
        <v>1749</v>
      </c>
      <c r="BE225" t="s">
        <v>1749</v>
      </c>
    </row>
    <row r="226" spans="1:57" ht="17.149999999999999" customHeight="1">
      <c r="A226" s="2">
        <v>225</v>
      </c>
      <c r="B226" s="1" t="s">
        <v>1219</v>
      </c>
      <c r="C226" s="1" t="s">
        <v>659</v>
      </c>
      <c r="D226" s="14" t="s">
        <v>3477</v>
      </c>
      <c r="E226" s="1" t="s">
        <v>3478</v>
      </c>
      <c r="F226" s="1" t="s">
        <v>3479</v>
      </c>
      <c r="G226" s="1" t="s">
        <v>3480</v>
      </c>
      <c r="H226" s="1" t="s">
        <v>2204</v>
      </c>
      <c r="I226" s="1" t="s">
        <v>1446</v>
      </c>
      <c r="J226" s="1" t="s">
        <v>3481</v>
      </c>
      <c r="K226" s="1" t="s">
        <v>3482</v>
      </c>
      <c r="L226" s="1" t="s">
        <v>658</v>
      </c>
      <c r="M226" s="1" t="s">
        <v>209</v>
      </c>
      <c r="N226" s="1" t="s">
        <v>1462</v>
      </c>
      <c r="O226" s="1" t="s">
        <v>2384</v>
      </c>
      <c r="P226" s="1" t="s">
        <v>1230</v>
      </c>
      <c r="Q226" s="1" t="s">
        <v>658</v>
      </c>
      <c r="R226" s="1" t="s">
        <v>130</v>
      </c>
      <c r="S226" s="1" t="s">
        <v>1293</v>
      </c>
      <c r="T226" s="1" t="s">
        <v>3483</v>
      </c>
      <c r="U226" s="2" t="s">
        <v>660</v>
      </c>
      <c r="V226" s="1">
        <v>1982</v>
      </c>
      <c r="W226" s="1" t="s">
        <v>1324</v>
      </c>
      <c r="X226" s="1" t="s">
        <v>1513</v>
      </c>
      <c r="Y226" s="1" t="s">
        <v>2387</v>
      </c>
      <c r="Z226" s="1" t="s">
        <v>659</v>
      </c>
      <c r="AA226" s="1" t="s">
        <v>3484</v>
      </c>
      <c r="AB226" s="1" t="s">
        <v>3485</v>
      </c>
      <c r="AC226" s="2" t="s">
        <v>3486</v>
      </c>
      <c r="AD226" s="1">
        <v>1982</v>
      </c>
      <c r="AE226" s="1" t="s">
        <v>3285</v>
      </c>
      <c r="AF226" s="1" t="s">
        <v>1026</v>
      </c>
      <c r="AG226" s="1" t="s">
        <v>819</v>
      </c>
      <c r="AH226" s="1" t="s">
        <v>3487</v>
      </c>
      <c r="AI226" s="1" t="s">
        <v>2394</v>
      </c>
      <c r="AJ226" s="1" t="s">
        <v>658</v>
      </c>
      <c r="AK226" s="1" t="s">
        <v>2481</v>
      </c>
      <c r="AL226" s="1"/>
      <c r="AM226" s="1"/>
      <c r="AN226" s="1"/>
      <c r="AO226" s="1"/>
      <c r="AP226" s="1"/>
      <c r="AQ226" s="1"/>
      <c r="AR226" s="1"/>
      <c r="AS226" s="1"/>
      <c r="AT226" s="1"/>
      <c r="AU226" s="1"/>
      <c r="AV226" s="1"/>
      <c r="AW226" s="1"/>
      <c r="AX226" s="1"/>
      <c r="AY226" s="1" t="s">
        <v>1749</v>
      </c>
      <c r="AZ226" s="1" t="s">
        <v>1749</v>
      </c>
      <c r="BA226" s="1" t="s">
        <v>1749</v>
      </c>
      <c r="BB226" s="1" t="s">
        <v>1749</v>
      </c>
      <c r="BC226" s="1" t="s">
        <v>1749</v>
      </c>
      <c r="BD226" s="1" t="s">
        <v>1749</v>
      </c>
      <c r="BE226" t="s">
        <v>1749</v>
      </c>
    </row>
    <row r="227" spans="1:57" ht="17.149999999999999" customHeight="1">
      <c r="A227" s="2">
        <v>226</v>
      </c>
      <c r="B227" s="1" t="s">
        <v>1219</v>
      </c>
      <c r="C227" s="1" t="s">
        <v>656</v>
      </c>
      <c r="D227" s="14" t="s">
        <v>3488</v>
      </c>
      <c r="E227" s="1" t="s">
        <v>3489</v>
      </c>
      <c r="F227" s="1" t="s">
        <v>3490</v>
      </c>
      <c r="G227" s="1" t="s">
        <v>3491</v>
      </c>
      <c r="H227" s="1" t="s">
        <v>2413</v>
      </c>
      <c r="I227" s="1"/>
      <c r="J227" s="1" t="s">
        <v>3492</v>
      </c>
      <c r="K227" s="1" t="s">
        <v>3493</v>
      </c>
      <c r="L227" s="1" t="s">
        <v>655</v>
      </c>
      <c r="M227" s="1" t="s">
        <v>209</v>
      </c>
      <c r="N227" s="1" t="s">
        <v>1462</v>
      </c>
      <c r="O227" s="1" t="s">
        <v>2384</v>
      </c>
      <c r="P227" s="1" t="s">
        <v>1230</v>
      </c>
      <c r="Q227" s="1" t="s">
        <v>655</v>
      </c>
      <c r="R227" s="1" t="s">
        <v>130</v>
      </c>
      <c r="S227" s="1" t="s">
        <v>1293</v>
      </c>
      <c r="T227" s="1" t="s">
        <v>3494</v>
      </c>
      <c r="U227" s="2" t="s">
        <v>563</v>
      </c>
      <c r="V227" s="1">
        <v>989</v>
      </c>
      <c r="W227" s="1" t="s">
        <v>1324</v>
      </c>
      <c r="X227" s="1" t="s">
        <v>1513</v>
      </c>
      <c r="Y227" s="1" t="s">
        <v>2387</v>
      </c>
      <c r="Z227" s="1" t="s">
        <v>656</v>
      </c>
      <c r="AA227" s="1" t="s">
        <v>3495</v>
      </c>
      <c r="AB227" s="1" t="s">
        <v>3496</v>
      </c>
      <c r="AC227" s="2" t="s">
        <v>3497</v>
      </c>
      <c r="AD227" s="1">
        <v>989</v>
      </c>
      <c r="AE227" s="1" t="s">
        <v>3285</v>
      </c>
      <c r="AF227" s="1" t="s">
        <v>1026</v>
      </c>
      <c r="AG227" s="1" t="s">
        <v>819</v>
      </c>
      <c r="AH227" s="1" t="s">
        <v>3498</v>
      </c>
      <c r="AI227" s="1" t="s">
        <v>2394</v>
      </c>
      <c r="AJ227" s="1" t="s">
        <v>655</v>
      </c>
      <c r="AK227" s="1" t="s">
        <v>2395</v>
      </c>
      <c r="AL227" s="1"/>
      <c r="AM227" s="1"/>
      <c r="AN227" s="1"/>
      <c r="AO227" s="1"/>
      <c r="AP227" s="1"/>
      <c r="AQ227" s="1"/>
      <c r="AR227" s="1"/>
      <c r="AS227" s="1"/>
      <c r="AT227" s="1"/>
      <c r="AU227" s="1"/>
      <c r="AV227" s="1"/>
      <c r="AW227" s="1"/>
      <c r="AX227" s="1"/>
      <c r="AY227" s="1" t="s">
        <v>1749</v>
      </c>
      <c r="AZ227" s="1" t="s">
        <v>1749</v>
      </c>
      <c r="BA227" s="1" t="s">
        <v>1749</v>
      </c>
      <c r="BB227" s="1" t="s">
        <v>1749</v>
      </c>
      <c r="BC227" s="1" t="s">
        <v>1749</v>
      </c>
      <c r="BD227" s="1" t="s">
        <v>1749</v>
      </c>
      <c r="BE227" t="s">
        <v>1749</v>
      </c>
    </row>
    <row r="228" spans="1:57" ht="17.149999999999999" customHeight="1">
      <c r="A228" s="2">
        <v>227</v>
      </c>
      <c r="B228" s="1" t="s">
        <v>1219</v>
      </c>
      <c r="C228" s="1" t="s">
        <v>590</v>
      </c>
      <c r="D228" s="14" t="s">
        <v>3499</v>
      </c>
      <c r="E228" s="1" t="s">
        <v>3500</v>
      </c>
      <c r="F228" s="1" t="s">
        <v>3501</v>
      </c>
      <c r="G228" s="1" t="s">
        <v>3502</v>
      </c>
      <c r="H228" s="1" t="s">
        <v>3503</v>
      </c>
      <c r="I228" s="1" t="s">
        <v>2539</v>
      </c>
      <c r="J228" s="1" t="s">
        <v>3504</v>
      </c>
      <c r="K228" s="1" t="s">
        <v>3505</v>
      </c>
      <c r="L228" s="1" t="s">
        <v>589</v>
      </c>
      <c r="M228" s="1" t="s">
        <v>209</v>
      </c>
      <c r="N228" s="1" t="s">
        <v>1462</v>
      </c>
      <c r="O228" s="1" t="s">
        <v>2384</v>
      </c>
      <c r="P228" s="1" t="s">
        <v>1230</v>
      </c>
      <c r="Q228" s="1" t="s">
        <v>589</v>
      </c>
      <c r="R228" s="1" t="s">
        <v>130</v>
      </c>
      <c r="S228" s="1" t="s">
        <v>1293</v>
      </c>
      <c r="T228" s="1" t="s">
        <v>3506</v>
      </c>
      <c r="U228" s="2" t="s">
        <v>591</v>
      </c>
      <c r="V228" s="1">
        <v>1292</v>
      </c>
      <c r="W228" s="1" t="s">
        <v>1324</v>
      </c>
      <c r="X228" s="1" t="s">
        <v>1513</v>
      </c>
      <c r="Y228" s="1" t="s">
        <v>2387</v>
      </c>
      <c r="Z228" s="1" t="s">
        <v>590</v>
      </c>
      <c r="AA228" s="1" t="s">
        <v>3507</v>
      </c>
      <c r="AB228" s="1" t="s">
        <v>3508</v>
      </c>
      <c r="AC228" s="2" t="s">
        <v>3509</v>
      </c>
      <c r="AD228" s="1">
        <v>1292</v>
      </c>
      <c r="AE228" s="1" t="s">
        <v>3285</v>
      </c>
      <c r="AF228" s="1" t="s">
        <v>1026</v>
      </c>
      <c r="AG228" s="1" t="s">
        <v>819</v>
      </c>
      <c r="AH228" s="1" t="s">
        <v>3510</v>
      </c>
      <c r="AI228" s="1" t="s">
        <v>2394</v>
      </c>
      <c r="AJ228" s="1" t="s">
        <v>589</v>
      </c>
      <c r="AK228" s="1" t="s">
        <v>3259</v>
      </c>
      <c r="AL228" s="1"/>
      <c r="AM228" s="1"/>
      <c r="AN228" s="1"/>
      <c r="AO228" s="1"/>
      <c r="AP228" s="1"/>
      <c r="AQ228" s="1"/>
      <c r="AR228" s="1"/>
      <c r="AS228" s="1"/>
      <c r="AT228" s="1"/>
      <c r="AU228" s="1"/>
      <c r="AV228" s="1"/>
      <c r="AW228" s="1"/>
      <c r="AX228" s="1"/>
      <c r="AY228" s="1" t="s">
        <v>1749</v>
      </c>
      <c r="AZ228" s="1" t="s">
        <v>1749</v>
      </c>
      <c r="BA228" s="1" t="s">
        <v>1749</v>
      </c>
      <c r="BB228" s="1" t="s">
        <v>1749</v>
      </c>
      <c r="BC228" s="1" t="s">
        <v>1749</v>
      </c>
      <c r="BD228" s="1" t="s">
        <v>1749</v>
      </c>
      <c r="BE228" t="s">
        <v>1749</v>
      </c>
    </row>
    <row r="229" spans="1:57" ht="17.149999999999999" customHeight="1">
      <c r="A229" s="2">
        <v>228</v>
      </c>
      <c r="B229" s="1" t="s">
        <v>1219</v>
      </c>
      <c r="C229" s="1" t="s">
        <v>652</v>
      </c>
      <c r="D229" s="14" t="s">
        <v>3511</v>
      </c>
      <c r="E229" s="1" t="s">
        <v>652</v>
      </c>
      <c r="F229" s="1" t="s">
        <v>3512</v>
      </c>
      <c r="G229" s="1" t="s">
        <v>3513</v>
      </c>
      <c r="H229" s="1" t="s">
        <v>2554</v>
      </c>
      <c r="I229" s="1" t="s">
        <v>1736</v>
      </c>
      <c r="J229" s="1" t="s">
        <v>3514</v>
      </c>
      <c r="K229" s="1" t="s">
        <v>3515</v>
      </c>
      <c r="L229" s="1" t="s">
        <v>651</v>
      </c>
      <c r="M229" s="1" t="s">
        <v>209</v>
      </c>
      <c r="N229" s="1" t="s">
        <v>1462</v>
      </c>
      <c r="O229" s="1" t="s">
        <v>2384</v>
      </c>
      <c r="P229" s="1" t="s">
        <v>1230</v>
      </c>
      <c r="Q229" s="1" t="s">
        <v>651</v>
      </c>
      <c r="R229" s="1" t="s">
        <v>130</v>
      </c>
      <c r="S229" s="1" t="s">
        <v>1293</v>
      </c>
      <c r="T229" s="1" t="s">
        <v>2791</v>
      </c>
      <c r="U229" s="2" t="s">
        <v>653</v>
      </c>
      <c r="V229" s="1">
        <v>497</v>
      </c>
      <c r="W229" s="1" t="s">
        <v>2130</v>
      </c>
      <c r="X229" s="1" t="s">
        <v>2130</v>
      </c>
      <c r="Y229" s="1" t="s">
        <v>2131</v>
      </c>
      <c r="Z229" s="1" t="s">
        <v>652</v>
      </c>
      <c r="AA229" s="1" t="s">
        <v>3516</v>
      </c>
      <c r="AB229" s="1" t="s">
        <v>3517</v>
      </c>
      <c r="AC229" s="2" t="s">
        <v>3518</v>
      </c>
      <c r="AD229" s="1">
        <v>497</v>
      </c>
      <c r="AE229" s="1" t="s">
        <v>3285</v>
      </c>
      <c r="AF229" s="1" t="s">
        <v>1026</v>
      </c>
      <c r="AG229" s="1" t="s">
        <v>819</v>
      </c>
      <c r="AH229" s="1" t="s">
        <v>3519</v>
      </c>
      <c r="AI229" s="1" t="s">
        <v>2394</v>
      </c>
      <c r="AJ229" s="1" t="s">
        <v>651</v>
      </c>
      <c r="AK229" s="1" t="s">
        <v>3246</v>
      </c>
      <c r="AL229" s="1"/>
      <c r="AM229" s="1"/>
      <c r="AN229" s="1"/>
      <c r="AO229" s="1"/>
      <c r="AP229" s="1"/>
      <c r="AQ229" s="1"/>
      <c r="AR229" s="1"/>
      <c r="AS229" s="1"/>
      <c r="AT229" s="1"/>
      <c r="AU229" s="1"/>
      <c r="AV229" s="1"/>
      <c r="AW229" s="1"/>
      <c r="AX229" s="1"/>
      <c r="AY229" s="1" t="s">
        <v>1749</v>
      </c>
      <c r="AZ229" s="1" t="s">
        <v>1749</v>
      </c>
      <c r="BA229" s="1" t="s">
        <v>1749</v>
      </c>
      <c r="BB229" s="1" t="s">
        <v>1749</v>
      </c>
      <c r="BC229" s="1" t="s">
        <v>1749</v>
      </c>
      <c r="BD229" s="1" t="s">
        <v>1749</v>
      </c>
      <c r="BE229" t="s">
        <v>1749</v>
      </c>
    </row>
    <row r="230" spans="1:57" ht="17.149999999999999" customHeight="1">
      <c r="A230" s="2">
        <v>229</v>
      </c>
      <c r="B230" s="1" t="s">
        <v>1219</v>
      </c>
      <c r="C230" s="1" t="s">
        <v>586</v>
      </c>
      <c r="D230" s="14" t="s">
        <v>3520</v>
      </c>
      <c r="E230" s="1" t="s">
        <v>586</v>
      </c>
      <c r="F230" s="1" t="s">
        <v>3521</v>
      </c>
      <c r="G230" s="1" t="s">
        <v>3522</v>
      </c>
      <c r="H230" s="1"/>
      <c r="I230" s="1"/>
      <c r="J230" s="1" t="s">
        <v>3523</v>
      </c>
      <c r="K230" s="1" t="s">
        <v>3524</v>
      </c>
      <c r="L230" s="1" t="s">
        <v>585</v>
      </c>
      <c r="M230" s="1" t="s">
        <v>209</v>
      </c>
      <c r="N230" s="1" t="s">
        <v>1462</v>
      </c>
      <c r="O230" s="1" t="s">
        <v>2384</v>
      </c>
      <c r="P230" s="1" t="s">
        <v>1230</v>
      </c>
      <c r="Q230" s="1" t="s">
        <v>585</v>
      </c>
      <c r="R230" s="1" t="s">
        <v>130</v>
      </c>
      <c r="S230" s="1" t="s">
        <v>1293</v>
      </c>
      <c r="T230" s="1" t="s">
        <v>3525</v>
      </c>
      <c r="U230" s="2" t="s">
        <v>587</v>
      </c>
      <c r="V230" s="1">
        <v>310</v>
      </c>
      <c r="W230" s="1" t="s">
        <v>2130</v>
      </c>
      <c r="X230" s="1" t="s">
        <v>2130</v>
      </c>
      <c r="Y230" s="1" t="s">
        <v>2131</v>
      </c>
      <c r="Z230" s="1" t="s">
        <v>586</v>
      </c>
      <c r="AA230" s="1" t="s">
        <v>3526</v>
      </c>
      <c r="AB230" s="1" t="s">
        <v>3527</v>
      </c>
      <c r="AC230" s="2" t="s">
        <v>3528</v>
      </c>
      <c r="AD230" s="1">
        <v>310</v>
      </c>
      <c r="AE230" s="1" t="s">
        <v>3285</v>
      </c>
      <c r="AF230" s="1" t="s">
        <v>1026</v>
      </c>
      <c r="AG230" s="1" t="s">
        <v>819</v>
      </c>
      <c r="AH230" s="1" t="s">
        <v>3529</v>
      </c>
      <c r="AI230" s="1" t="s">
        <v>2394</v>
      </c>
      <c r="AJ230" s="1" t="s">
        <v>585</v>
      </c>
      <c r="AK230" s="1" t="s">
        <v>2591</v>
      </c>
      <c r="AL230" s="1"/>
      <c r="AM230" s="1"/>
      <c r="AN230" s="1"/>
      <c r="AO230" s="1"/>
      <c r="AP230" s="1"/>
      <c r="AQ230" s="1"/>
      <c r="AR230" s="1"/>
      <c r="AS230" s="1"/>
      <c r="AT230" s="1"/>
      <c r="AU230" s="1"/>
      <c r="AV230" s="1"/>
      <c r="AW230" s="1"/>
      <c r="AX230" s="1"/>
      <c r="AY230" s="1" t="s">
        <v>1749</v>
      </c>
      <c r="AZ230" s="1" t="s">
        <v>1749</v>
      </c>
      <c r="BA230" s="1" t="s">
        <v>1749</v>
      </c>
      <c r="BB230" s="1" t="s">
        <v>1749</v>
      </c>
      <c r="BC230" s="1" t="s">
        <v>1749</v>
      </c>
      <c r="BD230" s="1" t="s">
        <v>1749</v>
      </c>
      <c r="BE230" t="s">
        <v>1749</v>
      </c>
    </row>
    <row r="231" spans="1:57" ht="17.149999999999999" customHeight="1">
      <c r="A231" s="2">
        <v>230</v>
      </c>
      <c r="B231" s="1" t="s">
        <v>1219</v>
      </c>
      <c r="C231" s="1" t="s">
        <v>581</v>
      </c>
      <c r="D231" s="14" t="s">
        <v>3530</v>
      </c>
      <c r="E231" s="1" t="s">
        <v>581</v>
      </c>
      <c r="F231" s="1" t="s">
        <v>3531</v>
      </c>
      <c r="G231" s="1" t="s">
        <v>3532</v>
      </c>
      <c r="H231" s="1"/>
      <c r="I231" s="1"/>
      <c r="J231" s="1" t="s">
        <v>3533</v>
      </c>
      <c r="K231" s="1" t="s">
        <v>3534</v>
      </c>
      <c r="L231" s="1" t="s">
        <v>580</v>
      </c>
      <c r="M231" s="1" t="s">
        <v>209</v>
      </c>
      <c r="N231" s="1" t="s">
        <v>1462</v>
      </c>
      <c r="O231" s="1" t="s">
        <v>2384</v>
      </c>
      <c r="P231" s="1" t="s">
        <v>1230</v>
      </c>
      <c r="Q231" s="1" t="s">
        <v>580</v>
      </c>
      <c r="R231" s="1" t="s">
        <v>130</v>
      </c>
      <c r="S231" s="1" t="s">
        <v>1293</v>
      </c>
      <c r="T231" s="1" t="s">
        <v>3535</v>
      </c>
      <c r="U231" s="2" t="s">
        <v>582</v>
      </c>
      <c r="V231" s="1">
        <v>409</v>
      </c>
      <c r="W231" s="1" t="s">
        <v>2130</v>
      </c>
      <c r="X231" s="1" t="s">
        <v>2130</v>
      </c>
      <c r="Y231" s="1" t="s">
        <v>2131</v>
      </c>
      <c r="Z231" s="1" t="s">
        <v>581</v>
      </c>
      <c r="AA231" s="1" t="s">
        <v>3536</v>
      </c>
      <c r="AB231" s="1" t="s">
        <v>3537</v>
      </c>
      <c r="AC231" s="2" t="s">
        <v>3538</v>
      </c>
      <c r="AD231" s="1">
        <v>409</v>
      </c>
      <c r="AE231" s="1" t="s">
        <v>3539</v>
      </c>
      <c r="AF231" s="1" t="s">
        <v>3540</v>
      </c>
      <c r="AG231" s="1" t="s">
        <v>819</v>
      </c>
      <c r="AH231" s="1" t="s">
        <v>3541</v>
      </c>
      <c r="AI231" s="1" t="s">
        <v>2394</v>
      </c>
      <c r="AJ231" s="1" t="s">
        <v>580</v>
      </c>
      <c r="AK231" s="1" t="s">
        <v>3542</v>
      </c>
      <c r="AL231" s="1"/>
      <c r="AM231" s="1"/>
      <c r="AN231" s="1"/>
      <c r="AO231" s="1"/>
      <c r="AP231" s="1"/>
      <c r="AQ231" s="1"/>
      <c r="AR231" s="1"/>
      <c r="AS231" s="1"/>
      <c r="AT231" s="1"/>
      <c r="AU231" s="1"/>
      <c r="AV231" s="1"/>
      <c r="AW231" s="1"/>
      <c r="AX231" s="1"/>
      <c r="AY231" s="1" t="s">
        <v>1749</v>
      </c>
      <c r="AZ231" s="1" t="s">
        <v>1749</v>
      </c>
      <c r="BA231" s="1" t="s">
        <v>1749</v>
      </c>
      <c r="BB231" s="1" t="s">
        <v>1749</v>
      </c>
      <c r="BC231" s="1" t="s">
        <v>1749</v>
      </c>
      <c r="BD231" s="1" t="s">
        <v>1749</v>
      </c>
      <c r="BE231" t="s">
        <v>1749</v>
      </c>
    </row>
    <row r="232" spans="1:57" ht="17.149999999999999" customHeight="1">
      <c r="A232" s="2">
        <v>231</v>
      </c>
      <c r="B232" s="1" t="s">
        <v>1219</v>
      </c>
      <c r="C232" s="1" t="s">
        <v>1123</v>
      </c>
      <c r="D232" s="14" t="s">
        <v>3543</v>
      </c>
      <c r="E232" s="1" t="s">
        <v>1123</v>
      </c>
      <c r="F232" s="1" t="s">
        <v>3544</v>
      </c>
      <c r="G232" s="1" t="s">
        <v>3545</v>
      </c>
      <c r="H232" s="1" t="s">
        <v>2833</v>
      </c>
      <c r="I232" s="1" t="s">
        <v>1937</v>
      </c>
      <c r="J232" s="1" t="s">
        <v>3546</v>
      </c>
      <c r="K232" s="1" t="s">
        <v>3547</v>
      </c>
      <c r="L232" s="1" t="s">
        <v>3548</v>
      </c>
      <c r="M232" s="1" t="s">
        <v>209</v>
      </c>
      <c r="N232" s="1" t="s">
        <v>1462</v>
      </c>
      <c r="O232" s="1" t="s">
        <v>2384</v>
      </c>
      <c r="P232" s="1" t="s">
        <v>1230</v>
      </c>
      <c r="Q232" s="1" t="s">
        <v>3549</v>
      </c>
      <c r="R232" s="1" t="s">
        <v>130</v>
      </c>
      <c r="S232" s="1" t="s">
        <v>1293</v>
      </c>
      <c r="T232" s="1" t="s">
        <v>3550</v>
      </c>
      <c r="U232" s="2" t="s">
        <v>578</v>
      </c>
      <c r="V232" s="1">
        <v>1307</v>
      </c>
      <c r="W232" s="1" t="s">
        <v>1324</v>
      </c>
      <c r="X232" s="1" t="s">
        <v>1513</v>
      </c>
      <c r="Y232" s="1" t="s">
        <v>2387</v>
      </c>
      <c r="Z232" s="1" t="s">
        <v>1123</v>
      </c>
      <c r="AA232" s="1" t="s">
        <v>3551</v>
      </c>
      <c r="AB232" s="1" t="s">
        <v>3552</v>
      </c>
      <c r="AC232" s="2" t="s">
        <v>3553</v>
      </c>
      <c r="AD232" s="1">
        <v>1307</v>
      </c>
      <c r="AE232" s="1" t="s">
        <v>3539</v>
      </c>
      <c r="AF232" s="1" t="s">
        <v>3540</v>
      </c>
      <c r="AG232" s="1" t="s">
        <v>819</v>
      </c>
      <c r="AH232" s="1" t="s">
        <v>3554</v>
      </c>
      <c r="AI232" s="1" t="s">
        <v>2394</v>
      </c>
      <c r="AJ232" s="1" t="s">
        <v>3549</v>
      </c>
      <c r="AK232" s="1" t="s">
        <v>3555</v>
      </c>
      <c r="AL232" s="1"/>
      <c r="AM232" s="1"/>
      <c r="AN232" s="1"/>
      <c r="AO232" s="1"/>
      <c r="AP232" s="1"/>
      <c r="AQ232" s="1"/>
      <c r="AR232" s="1"/>
      <c r="AS232" s="1"/>
      <c r="AT232" s="1"/>
      <c r="AU232" s="1"/>
      <c r="AV232" s="1"/>
      <c r="AW232" s="1"/>
      <c r="AX232" s="1"/>
      <c r="AY232" s="1" t="s">
        <v>1749</v>
      </c>
      <c r="AZ232" s="1" t="s">
        <v>1749</v>
      </c>
      <c r="BA232" s="1" t="s">
        <v>1749</v>
      </c>
      <c r="BB232" s="1" t="s">
        <v>1749</v>
      </c>
      <c r="BC232" s="1" t="s">
        <v>1749</v>
      </c>
      <c r="BD232" s="1" t="s">
        <v>1749</v>
      </c>
      <c r="BE232" t="s">
        <v>1749</v>
      </c>
    </row>
    <row r="233" spans="1:57" ht="17.149999999999999" customHeight="1">
      <c r="A233" s="2">
        <v>232</v>
      </c>
      <c r="B233" s="1" t="s">
        <v>1219</v>
      </c>
      <c r="C233" s="1" t="s">
        <v>3556</v>
      </c>
      <c r="D233" s="14" t="s">
        <v>3557</v>
      </c>
      <c r="E233" s="1" t="s">
        <v>3558</v>
      </c>
      <c r="F233" s="1" t="s">
        <v>3559</v>
      </c>
      <c r="G233" s="1" t="s">
        <v>3560</v>
      </c>
      <c r="H233" s="1" t="s">
        <v>2833</v>
      </c>
      <c r="I233" s="1" t="s">
        <v>1736</v>
      </c>
      <c r="J233" s="1" t="s">
        <v>3561</v>
      </c>
      <c r="K233" s="1" t="s">
        <v>3562</v>
      </c>
      <c r="L233" s="1" t="s">
        <v>3563</v>
      </c>
      <c r="M233" s="1" t="s">
        <v>209</v>
      </c>
      <c r="N233" s="1" t="s">
        <v>1462</v>
      </c>
      <c r="O233" s="1" t="s">
        <v>2384</v>
      </c>
      <c r="P233" s="1" t="s">
        <v>1230</v>
      </c>
      <c r="Q233" s="1" t="s">
        <v>3563</v>
      </c>
      <c r="R233" s="1" t="s">
        <v>130</v>
      </c>
      <c r="S233" s="1" t="s">
        <v>1293</v>
      </c>
      <c r="T233" s="1" t="s">
        <v>3218</v>
      </c>
      <c r="U233" s="2" t="s">
        <v>578</v>
      </c>
      <c r="V233" s="1">
        <v>179</v>
      </c>
      <c r="W233" s="1" t="s">
        <v>2130</v>
      </c>
      <c r="X233" s="1" t="s">
        <v>2130</v>
      </c>
      <c r="Y233" s="1" t="s">
        <v>2210</v>
      </c>
      <c r="Z233" s="1" t="s">
        <v>3556</v>
      </c>
      <c r="AA233" s="1" t="s">
        <v>3564</v>
      </c>
      <c r="AB233" s="1" t="s">
        <v>3565</v>
      </c>
      <c r="AC233" s="2" t="s">
        <v>3566</v>
      </c>
      <c r="AD233" s="1">
        <v>179</v>
      </c>
      <c r="AE233" s="1" t="s">
        <v>3539</v>
      </c>
      <c r="AF233" s="1" t="s">
        <v>3540</v>
      </c>
      <c r="AG233" s="1" t="s">
        <v>819</v>
      </c>
      <c r="AH233" s="1" t="s">
        <v>3567</v>
      </c>
      <c r="AI233" s="1" t="s">
        <v>2394</v>
      </c>
      <c r="AJ233" s="1" t="s">
        <v>3563</v>
      </c>
      <c r="AK233" s="1" t="s">
        <v>2562</v>
      </c>
      <c r="AL233" s="1"/>
      <c r="AM233" s="1"/>
      <c r="AN233" s="1"/>
      <c r="AO233" s="1"/>
      <c r="AP233" s="1"/>
      <c r="AQ233" s="1"/>
      <c r="AR233" s="1"/>
      <c r="AS233" s="1"/>
      <c r="AT233" s="1"/>
      <c r="AU233" s="1"/>
      <c r="AV233" s="1"/>
      <c r="AW233" s="1"/>
      <c r="AX233" s="1"/>
      <c r="AY233" s="1" t="s">
        <v>1749</v>
      </c>
      <c r="AZ233" s="1" t="s">
        <v>1749</v>
      </c>
      <c r="BA233" s="1" t="s">
        <v>1749</v>
      </c>
      <c r="BB233" s="1" t="s">
        <v>1749</v>
      </c>
      <c r="BC233" s="1" t="s">
        <v>1749</v>
      </c>
      <c r="BD233" s="1" t="s">
        <v>1749</v>
      </c>
      <c r="BE233" t="s">
        <v>1749</v>
      </c>
    </row>
    <row r="234" spans="1:57" ht="17.149999999999999" customHeight="1">
      <c r="A234" s="2">
        <v>233</v>
      </c>
      <c r="B234" s="1" t="s">
        <v>1219</v>
      </c>
      <c r="C234" s="1" t="s">
        <v>649</v>
      </c>
      <c r="D234" s="14" t="s">
        <v>3568</v>
      </c>
      <c r="E234" s="1" t="s">
        <v>3569</v>
      </c>
      <c r="F234" s="1" t="s">
        <v>3570</v>
      </c>
      <c r="G234" s="1" t="s">
        <v>3571</v>
      </c>
      <c r="H234" s="1" t="s">
        <v>3572</v>
      </c>
      <c r="I234" s="1" t="s">
        <v>2758</v>
      </c>
      <c r="J234" s="1" t="s">
        <v>3573</v>
      </c>
      <c r="K234" s="1" t="s">
        <v>3574</v>
      </c>
      <c r="L234" s="1" t="s">
        <v>3575</v>
      </c>
      <c r="M234" s="1" t="s">
        <v>209</v>
      </c>
      <c r="N234" s="1" t="s">
        <v>1462</v>
      </c>
      <c r="O234" s="1" t="s">
        <v>2384</v>
      </c>
      <c r="P234" s="1" t="s">
        <v>1230</v>
      </c>
      <c r="Q234" s="1" t="s">
        <v>1128</v>
      </c>
      <c r="R234" s="1" t="s">
        <v>130</v>
      </c>
      <c r="S234" s="1" t="s">
        <v>1293</v>
      </c>
      <c r="T234" s="1" t="s">
        <v>3576</v>
      </c>
      <c r="U234" s="2" t="s">
        <v>650</v>
      </c>
      <c r="V234" s="1">
        <v>449</v>
      </c>
      <c r="W234" s="1" t="s">
        <v>1324</v>
      </c>
      <c r="X234" s="1" t="s">
        <v>1513</v>
      </c>
      <c r="Y234" s="1" t="s">
        <v>2387</v>
      </c>
      <c r="Z234" s="1" t="s">
        <v>649</v>
      </c>
      <c r="AA234" s="1" t="s">
        <v>3577</v>
      </c>
      <c r="AB234" s="1" t="s">
        <v>3578</v>
      </c>
      <c r="AC234" s="2" t="s">
        <v>3579</v>
      </c>
      <c r="AD234" s="1">
        <v>449</v>
      </c>
      <c r="AE234" s="1" t="s">
        <v>3539</v>
      </c>
      <c r="AF234" s="1" t="s">
        <v>3540</v>
      </c>
      <c r="AG234" s="1" t="s">
        <v>819</v>
      </c>
      <c r="AH234" s="1" t="s">
        <v>3580</v>
      </c>
      <c r="AI234" s="1" t="s">
        <v>2394</v>
      </c>
      <c r="AJ234" s="1" t="s">
        <v>1128</v>
      </c>
      <c r="AK234" s="1" t="s">
        <v>2437</v>
      </c>
      <c r="AL234" s="1"/>
      <c r="AM234" s="1"/>
      <c r="AN234" s="1"/>
      <c r="AO234" s="1"/>
      <c r="AP234" s="1"/>
      <c r="AQ234" s="1"/>
      <c r="AR234" s="1"/>
      <c r="AS234" s="1"/>
      <c r="AT234" s="1"/>
      <c r="AU234" s="1"/>
      <c r="AV234" s="1"/>
      <c r="AW234" s="1"/>
      <c r="AX234" s="1"/>
      <c r="AY234" s="1" t="s">
        <v>1749</v>
      </c>
      <c r="AZ234" s="1" t="s">
        <v>1749</v>
      </c>
      <c r="BA234" s="1" t="s">
        <v>1749</v>
      </c>
      <c r="BB234" s="1" t="s">
        <v>1749</v>
      </c>
      <c r="BC234" s="1" t="s">
        <v>1749</v>
      </c>
      <c r="BD234" s="1" t="s">
        <v>1749</v>
      </c>
      <c r="BE234" t="s">
        <v>1749</v>
      </c>
    </row>
    <row r="235" spans="1:57" ht="17.149999999999999" customHeight="1">
      <c r="A235" s="2">
        <v>234</v>
      </c>
      <c r="B235" s="1" t="s">
        <v>1219</v>
      </c>
      <c r="C235" s="1" t="s">
        <v>573</v>
      </c>
      <c r="D235" s="14" t="s">
        <v>3581</v>
      </c>
      <c r="E235" s="1" t="s">
        <v>3582</v>
      </c>
      <c r="F235" s="1" t="s">
        <v>3583</v>
      </c>
      <c r="G235" s="1" t="s">
        <v>3584</v>
      </c>
      <c r="H235" s="1" t="s">
        <v>3572</v>
      </c>
      <c r="I235" s="1" t="s">
        <v>2539</v>
      </c>
      <c r="J235" s="1" t="s">
        <v>3585</v>
      </c>
      <c r="K235" s="1" t="s">
        <v>3586</v>
      </c>
      <c r="L235" s="1" t="s">
        <v>572</v>
      </c>
      <c r="M235" s="1" t="s">
        <v>209</v>
      </c>
      <c r="N235" s="1" t="s">
        <v>1462</v>
      </c>
      <c r="O235" s="1" t="s">
        <v>2384</v>
      </c>
      <c r="P235" s="1" t="s">
        <v>1230</v>
      </c>
      <c r="Q235" s="1" t="s">
        <v>572</v>
      </c>
      <c r="R235" s="1" t="s">
        <v>130</v>
      </c>
      <c r="S235" s="1" t="s">
        <v>1293</v>
      </c>
      <c r="T235" s="1" t="s">
        <v>3587</v>
      </c>
      <c r="U235" s="2" t="s">
        <v>574</v>
      </c>
      <c r="V235" s="1">
        <v>551</v>
      </c>
      <c r="W235" s="1" t="s">
        <v>2130</v>
      </c>
      <c r="X235" s="1" t="s">
        <v>2130</v>
      </c>
      <c r="Y235" s="1" t="s">
        <v>2131</v>
      </c>
      <c r="Z235" s="1" t="s">
        <v>573</v>
      </c>
      <c r="AA235" s="1" t="s">
        <v>3588</v>
      </c>
      <c r="AB235" s="1" t="s">
        <v>3589</v>
      </c>
      <c r="AC235" s="2" t="s">
        <v>3590</v>
      </c>
      <c r="AD235" s="1">
        <v>551</v>
      </c>
      <c r="AE235" s="1" t="s">
        <v>3539</v>
      </c>
      <c r="AF235" s="1" t="s">
        <v>3540</v>
      </c>
      <c r="AG235" s="1" t="s">
        <v>819</v>
      </c>
      <c r="AH235" s="1" t="s">
        <v>3591</v>
      </c>
      <c r="AI235" s="1" t="s">
        <v>2394</v>
      </c>
      <c r="AJ235" s="1" t="s">
        <v>572</v>
      </c>
      <c r="AK235" s="1" t="s">
        <v>2697</v>
      </c>
      <c r="AL235" s="1"/>
      <c r="AM235" s="1"/>
      <c r="AN235" s="1"/>
      <c r="AO235" s="1"/>
      <c r="AP235" s="1"/>
      <c r="AQ235" s="1"/>
      <c r="AR235" s="1"/>
      <c r="AS235" s="1"/>
      <c r="AT235" s="1"/>
      <c r="AU235" s="1"/>
      <c r="AV235" s="1"/>
      <c r="AW235" s="1"/>
      <c r="AX235" s="1"/>
      <c r="AY235" s="1" t="s">
        <v>1749</v>
      </c>
      <c r="AZ235" s="1" t="s">
        <v>1749</v>
      </c>
      <c r="BA235" s="1" t="s">
        <v>1749</v>
      </c>
      <c r="BB235" s="1" t="s">
        <v>1749</v>
      </c>
      <c r="BC235" s="1" t="s">
        <v>1749</v>
      </c>
      <c r="BD235" s="1" t="s">
        <v>1749</v>
      </c>
      <c r="BE235" t="s">
        <v>1749</v>
      </c>
    </row>
    <row r="236" spans="1:57" ht="17.149999999999999" customHeight="1">
      <c r="A236" s="2">
        <v>235</v>
      </c>
      <c r="B236" s="1" t="s">
        <v>1219</v>
      </c>
      <c r="C236" s="1" t="s">
        <v>3592</v>
      </c>
      <c r="D236" s="14" t="s">
        <v>3593</v>
      </c>
      <c r="E236" s="1" t="s">
        <v>3594</v>
      </c>
      <c r="F236" s="1" t="s">
        <v>3595</v>
      </c>
      <c r="G236" s="1" t="s">
        <v>3596</v>
      </c>
      <c r="H236" s="1" t="s">
        <v>2204</v>
      </c>
      <c r="I236" s="1" t="s">
        <v>3597</v>
      </c>
      <c r="J236" s="1" t="s">
        <v>3598</v>
      </c>
      <c r="K236" s="1" t="s">
        <v>3599</v>
      </c>
      <c r="L236" s="1" t="s">
        <v>3600</v>
      </c>
      <c r="M236" s="1" t="s">
        <v>209</v>
      </c>
      <c r="N236" s="1" t="s">
        <v>1462</v>
      </c>
      <c r="O236" s="1" t="s">
        <v>2384</v>
      </c>
      <c r="P236" s="1" t="s">
        <v>1230</v>
      </c>
      <c r="Q236" s="1" t="s">
        <v>3601</v>
      </c>
      <c r="R236" s="1" t="s">
        <v>130</v>
      </c>
      <c r="S236" s="1" t="s">
        <v>1293</v>
      </c>
      <c r="T236" s="1" t="s">
        <v>3602</v>
      </c>
      <c r="U236" s="2" t="s">
        <v>591</v>
      </c>
      <c r="V236" s="1">
        <v>788</v>
      </c>
      <c r="W236" s="1" t="s">
        <v>1324</v>
      </c>
      <c r="X236" s="1" t="s">
        <v>1513</v>
      </c>
      <c r="Y236" s="1" t="s">
        <v>2387</v>
      </c>
      <c r="Z236" s="1" t="s">
        <v>3592</v>
      </c>
      <c r="AA236" s="1" t="s">
        <v>3603</v>
      </c>
      <c r="AB236" s="1" t="s">
        <v>3604</v>
      </c>
      <c r="AC236" s="2" t="s">
        <v>3605</v>
      </c>
      <c r="AD236" s="1">
        <v>788</v>
      </c>
      <c r="AE236" s="1" t="s">
        <v>3539</v>
      </c>
      <c r="AF236" s="1" t="s">
        <v>3540</v>
      </c>
      <c r="AG236" s="1" t="s">
        <v>819</v>
      </c>
      <c r="AH236" s="1" t="s">
        <v>3606</v>
      </c>
      <c r="AI236" s="1" t="s">
        <v>2394</v>
      </c>
      <c r="AJ236" s="1" t="s">
        <v>3601</v>
      </c>
      <c r="AK236" s="1" t="s">
        <v>2548</v>
      </c>
      <c r="AL236" s="1"/>
      <c r="AM236" s="1"/>
      <c r="AN236" s="1"/>
      <c r="AO236" s="1"/>
      <c r="AP236" s="1"/>
      <c r="AQ236" s="1"/>
      <c r="AR236" s="1"/>
      <c r="AS236" s="1"/>
      <c r="AT236" s="1"/>
      <c r="AU236" s="1"/>
      <c r="AV236" s="1"/>
      <c r="AW236" s="1"/>
      <c r="AX236" s="1"/>
      <c r="AY236" s="1" t="s">
        <v>1749</v>
      </c>
      <c r="AZ236" s="1" t="s">
        <v>1749</v>
      </c>
      <c r="BA236" s="1" t="s">
        <v>1749</v>
      </c>
      <c r="BB236" s="1" t="s">
        <v>1749</v>
      </c>
      <c r="BC236" s="1" t="s">
        <v>1749</v>
      </c>
      <c r="BD236" s="1" t="s">
        <v>1749</v>
      </c>
      <c r="BE236" t="s">
        <v>1749</v>
      </c>
    </row>
    <row r="237" spans="1:57" ht="17.149999999999999" customHeight="1">
      <c r="A237" s="2">
        <v>236</v>
      </c>
      <c r="B237" s="1" t="s">
        <v>1219</v>
      </c>
      <c r="C237" s="1" t="s">
        <v>646</v>
      </c>
      <c r="D237" s="14" t="s">
        <v>3607</v>
      </c>
      <c r="E237" s="1" t="s">
        <v>646</v>
      </c>
      <c r="F237" s="1" t="s">
        <v>3608</v>
      </c>
      <c r="G237" s="1" t="s">
        <v>3609</v>
      </c>
      <c r="H237" s="1" t="s">
        <v>3610</v>
      </c>
      <c r="I237" s="1" t="s">
        <v>1483</v>
      </c>
      <c r="J237" s="1" t="s">
        <v>3611</v>
      </c>
      <c r="K237" s="1" t="s">
        <v>3612</v>
      </c>
      <c r="L237" s="1" t="s">
        <v>3613</v>
      </c>
      <c r="M237" s="1" t="s">
        <v>209</v>
      </c>
      <c r="N237" s="1" t="s">
        <v>1462</v>
      </c>
      <c r="O237" s="1" t="s">
        <v>2384</v>
      </c>
      <c r="P237" s="1" t="s">
        <v>1230</v>
      </c>
      <c r="Q237" s="1" t="s">
        <v>1127</v>
      </c>
      <c r="R237" s="1" t="s">
        <v>130</v>
      </c>
      <c r="S237" s="1" t="s">
        <v>1293</v>
      </c>
      <c r="T237" s="1" t="s">
        <v>3614</v>
      </c>
      <c r="U237" s="2" t="s">
        <v>647</v>
      </c>
      <c r="V237" s="1">
        <v>1078</v>
      </c>
      <c r="W237" s="1" t="s">
        <v>1324</v>
      </c>
      <c r="X237" s="1" t="s">
        <v>1513</v>
      </c>
      <c r="Y237" s="1" t="s">
        <v>2387</v>
      </c>
      <c r="Z237" s="1" t="s">
        <v>646</v>
      </c>
      <c r="AA237" s="1" t="s">
        <v>3615</v>
      </c>
      <c r="AB237" s="1" t="s">
        <v>3616</v>
      </c>
      <c r="AC237" s="2" t="s">
        <v>3617</v>
      </c>
      <c r="AD237" s="1">
        <v>1078</v>
      </c>
      <c r="AE237" s="1" t="s">
        <v>3539</v>
      </c>
      <c r="AF237" s="1" t="s">
        <v>3540</v>
      </c>
      <c r="AG237" s="1" t="s">
        <v>819</v>
      </c>
      <c r="AH237" s="1" t="s">
        <v>3618</v>
      </c>
      <c r="AI237" s="1" t="s">
        <v>2394</v>
      </c>
      <c r="AJ237" s="1" t="s">
        <v>1127</v>
      </c>
      <c r="AK237" s="1" t="s">
        <v>2395</v>
      </c>
      <c r="AL237" s="1"/>
      <c r="AM237" s="1"/>
      <c r="AN237" s="1"/>
      <c r="AO237" s="1"/>
      <c r="AP237" s="1"/>
      <c r="AQ237" s="1"/>
      <c r="AR237" s="1"/>
      <c r="AS237" s="1"/>
      <c r="AT237" s="1"/>
      <c r="AU237" s="1"/>
      <c r="AV237" s="1"/>
      <c r="AW237" s="1"/>
      <c r="AX237" s="1"/>
      <c r="AY237" s="1" t="s">
        <v>1749</v>
      </c>
      <c r="AZ237" s="1" t="s">
        <v>1749</v>
      </c>
      <c r="BA237" s="1" t="s">
        <v>1749</v>
      </c>
      <c r="BB237" s="1" t="s">
        <v>1749</v>
      </c>
      <c r="BC237" s="1" t="s">
        <v>1749</v>
      </c>
      <c r="BD237" s="1" t="s">
        <v>1749</v>
      </c>
      <c r="BE237" t="s">
        <v>1749</v>
      </c>
    </row>
    <row r="238" spans="1:57" ht="17.149999999999999" customHeight="1">
      <c r="A238" s="2">
        <v>237</v>
      </c>
      <c r="B238" s="1" t="s">
        <v>1219</v>
      </c>
      <c r="C238" s="1" t="s">
        <v>3619</v>
      </c>
      <c r="D238" s="14" t="s">
        <v>3620</v>
      </c>
      <c r="E238" s="1" t="s">
        <v>3621</v>
      </c>
      <c r="F238" s="1" t="s">
        <v>3622</v>
      </c>
      <c r="G238" s="1" t="s">
        <v>3623</v>
      </c>
      <c r="H238" s="1" t="s">
        <v>3624</v>
      </c>
      <c r="I238" s="1" t="s">
        <v>2500</v>
      </c>
      <c r="J238" s="1" t="s">
        <v>3625</v>
      </c>
      <c r="K238" s="1" t="s">
        <v>3626</v>
      </c>
      <c r="L238" s="1" t="s">
        <v>3627</v>
      </c>
      <c r="M238" s="1" t="s">
        <v>209</v>
      </c>
      <c r="N238" s="1" t="s">
        <v>1228</v>
      </c>
      <c r="O238" s="1" t="s">
        <v>2384</v>
      </c>
      <c r="P238" s="1" t="s">
        <v>1230</v>
      </c>
      <c r="Q238" s="1" t="s">
        <v>3627</v>
      </c>
      <c r="R238" s="1" t="s">
        <v>130</v>
      </c>
      <c r="S238" s="1" t="s">
        <v>1293</v>
      </c>
      <c r="T238" s="1" t="s">
        <v>2585</v>
      </c>
      <c r="U238" s="2" t="s">
        <v>3628</v>
      </c>
      <c r="V238" s="1">
        <v>201</v>
      </c>
      <c r="W238" s="1" t="s">
        <v>2130</v>
      </c>
      <c r="X238" s="1" t="s">
        <v>2130</v>
      </c>
      <c r="Y238" s="1" t="s">
        <v>2210</v>
      </c>
      <c r="Z238" s="1" t="s">
        <v>3619</v>
      </c>
      <c r="AA238" s="1" t="s">
        <v>3629</v>
      </c>
      <c r="AB238" s="1" t="s">
        <v>3630</v>
      </c>
      <c r="AC238" s="2" t="s">
        <v>3631</v>
      </c>
      <c r="AD238" s="1">
        <v>201</v>
      </c>
      <c r="AE238" s="1" t="s">
        <v>3539</v>
      </c>
      <c r="AF238" s="1" t="s">
        <v>3540</v>
      </c>
      <c r="AG238" s="1" t="s">
        <v>819</v>
      </c>
      <c r="AH238" s="1" t="s">
        <v>3632</v>
      </c>
      <c r="AI238" s="1" t="s">
        <v>2394</v>
      </c>
      <c r="AJ238" s="1" t="s">
        <v>3627</v>
      </c>
      <c r="AK238" s="1" t="s">
        <v>2795</v>
      </c>
      <c r="AL238" s="1"/>
      <c r="AM238" s="1"/>
      <c r="AN238" s="1"/>
      <c r="AO238" s="1"/>
      <c r="AP238" s="1"/>
      <c r="AQ238" s="1"/>
      <c r="AR238" s="1"/>
      <c r="AS238" s="1"/>
      <c r="AT238" s="1"/>
      <c r="AU238" s="1"/>
      <c r="AV238" s="1"/>
      <c r="AW238" s="1"/>
      <c r="AX238" s="1"/>
      <c r="AY238" s="1" t="s">
        <v>1749</v>
      </c>
      <c r="AZ238" s="1" t="s">
        <v>1749</v>
      </c>
      <c r="BA238" s="1" t="s">
        <v>1749</v>
      </c>
      <c r="BB238" s="1" t="s">
        <v>1749</v>
      </c>
      <c r="BC238" s="1" t="s">
        <v>1749</v>
      </c>
      <c r="BD238" s="1" t="s">
        <v>1749</v>
      </c>
      <c r="BE238" t="s">
        <v>1749</v>
      </c>
    </row>
    <row r="239" spans="1:57" ht="17.149999999999999" customHeight="1">
      <c r="A239" s="2">
        <v>238</v>
      </c>
      <c r="B239" s="1" t="s">
        <v>1219</v>
      </c>
      <c r="C239" s="1" t="s">
        <v>3633</v>
      </c>
      <c r="D239" s="14" t="s">
        <v>3634</v>
      </c>
      <c r="E239" s="1" t="s">
        <v>3633</v>
      </c>
      <c r="F239" s="1" t="s">
        <v>3635</v>
      </c>
      <c r="G239" s="1" t="s">
        <v>3636</v>
      </c>
      <c r="H239" s="1" t="s">
        <v>2204</v>
      </c>
      <c r="I239" s="1" t="s">
        <v>1483</v>
      </c>
      <c r="J239" s="1" t="s">
        <v>3637</v>
      </c>
      <c r="K239" s="1" t="s">
        <v>3638</v>
      </c>
      <c r="L239" s="1" t="s">
        <v>3639</v>
      </c>
      <c r="M239" s="1" t="s">
        <v>209</v>
      </c>
      <c r="N239" s="1" t="s">
        <v>1462</v>
      </c>
      <c r="O239" s="1" t="s">
        <v>2384</v>
      </c>
      <c r="P239" s="1" t="s">
        <v>1230</v>
      </c>
      <c r="Q239" s="1" t="s">
        <v>3639</v>
      </c>
      <c r="R239" s="1" t="s">
        <v>130</v>
      </c>
      <c r="S239" s="1" t="s">
        <v>1293</v>
      </c>
      <c r="T239" s="1" t="s">
        <v>3614</v>
      </c>
      <c r="U239" s="2" t="s">
        <v>605</v>
      </c>
      <c r="V239" s="1">
        <v>316</v>
      </c>
      <c r="W239" s="1" t="s">
        <v>1324</v>
      </c>
      <c r="X239" s="1" t="s">
        <v>1513</v>
      </c>
      <c r="Y239" s="1" t="s">
        <v>2387</v>
      </c>
      <c r="Z239" s="1" t="s">
        <v>3633</v>
      </c>
      <c r="AA239" s="1" t="s">
        <v>3640</v>
      </c>
      <c r="AB239" s="1" t="s">
        <v>3641</v>
      </c>
      <c r="AC239" s="2" t="s">
        <v>3642</v>
      </c>
      <c r="AD239" s="1">
        <v>316</v>
      </c>
      <c r="AE239" s="1" t="s">
        <v>3539</v>
      </c>
      <c r="AF239" s="1" t="s">
        <v>3540</v>
      </c>
      <c r="AG239" s="1" t="s">
        <v>819</v>
      </c>
      <c r="AH239" s="1" t="s">
        <v>3643</v>
      </c>
      <c r="AI239" s="1" t="s">
        <v>2394</v>
      </c>
      <c r="AJ239" s="1" t="s">
        <v>3639</v>
      </c>
      <c r="AK239" s="1" t="s">
        <v>2548</v>
      </c>
      <c r="AL239" s="1"/>
      <c r="AM239" s="1"/>
      <c r="AN239" s="1"/>
      <c r="AO239" s="1"/>
      <c r="AP239" s="1"/>
      <c r="AQ239" s="1"/>
      <c r="AR239" s="1"/>
      <c r="AS239" s="1"/>
      <c r="AT239" s="1"/>
      <c r="AU239" s="1"/>
      <c r="AV239" s="1"/>
      <c r="AW239" s="1"/>
      <c r="AX239" s="1"/>
      <c r="AY239" s="1" t="s">
        <v>1749</v>
      </c>
      <c r="AZ239" s="1" t="s">
        <v>1749</v>
      </c>
      <c r="BA239" s="1" t="s">
        <v>1749</v>
      </c>
      <c r="BB239" s="1" t="s">
        <v>1749</v>
      </c>
      <c r="BC239" s="1" t="s">
        <v>1749</v>
      </c>
      <c r="BD239" s="1" t="s">
        <v>1749</v>
      </c>
      <c r="BE239" t="s">
        <v>1749</v>
      </c>
    </row>
    <row r="240" spans="1:57" ht="17.149999999999999" customHeight="1">
      <c r="A240" s="2">
        <v>239</v>
      </c>
      <c r="B240" s="1" t="s">
        <v>1219</v>
      </c>
      <c r="C240" s="1" t="s">
        <v>3644</v>
      </c>
      <c r="D240" s="14" t="s">
        <v>3645</v>
      </c>
      <c r="E240" s="1" t="s">
        <v>3646</v>
      </c>
      <c r="F240" s="1" t="s">
        <v>3647</v>
      </c>
      <c r="G240" s="1" t="s">
        <v>3648</v>
      </c>
      <c r="H240" s="1"/>
      <c r="I240" s="1"/>
      <c r="J240" s="1" t="s">
        <v>3649</v>
      </c>
      <c r="K240" s="1" t="s">
        <v>3650</v>
      </c>
      <c r="L240" s="1" t="s">
        <v>3651</v>
      </c>
      <c r="M240" s="1" t="s">
        <v>209</v>
      </c>
      <c r="N240" s="1" t="s">
        <v>1228</v>
      </c>
      <c r="O240" s="1" t="s">
        <v>2384</v>
      </c>
      <c r="P240" s="1" t="s">
        <v>1230</v>
      </c>
      <c r="Q240" s="1" t="s">
        <v>3651</v>
      </c>
      <c r="R240" s="1" t="s">
        <v>130</v>
      </c>
      <c r="S240" s="1" t="s">
        <v>1293</v>
      </c>
      <c r="T240" s="1" t="s">
        <v>3304</v>
      </c>
      <c r="U240" s="2" t="s">
        <v>730</v>
      </c>
      <c r="V240" s="1">
        <v>873</v>
      </c>
      <c r="W240" s="1" t="s">
        <v>2130</v>
      </c>
      <c r="X240" s="1" t="s">
        <v>2130</v>
      </c>
      <c r="Y240" s="1" t="s">
        <v>2131</v>
      </c>
      <c r="Z240" s="1" t="s">
        <v>3644</v>
      </c>
      <c r="AA240" s="1" t="s">
        <v>3652</v>
      </c>
      <c r="AB240" s="1" t="s">
        <v>3653</v>
      </c>
      <c r="AC240" s="2" t="s">
        <v>3654</v>
      </c>
      <c r="AD240" s="1">
        <v>873</v>
      </c>
      <c r="AE240" s="1" t="s">
        <v>3539</v>
      </c>
      <c r="AF240" s="1" t="s">
        <v>3540</v>
      </c>
      <c r="AG240" s="1" t="s">
        <v>819</v>
      </c>
      <c r="AH240" s="1" t="s">
        <v>3655</v>
      </c>
      <c r="AI240" s="1" t="s">
        <v>2394</v>
      </c>
      <c r="AJ240" s="1" t="s">
        <v>3651</v>
      </c>
      <c r="AK240" s="1" t="s">
        <v>3309</v>
      </c>
      <c r="AL240" s="1"/>
      <c r="AM240" s="1"/>
      <c r="AN240" s="1"/>
      <c r="AO240" s="1"/>
      <c r="AP240" s="1"/>
      <c r="AQ240" s="1"/>
      <c r="AR240" s="1"/>
      <c r="AS240" s="1"/>
      <c r="AT240" s="1"/>
      <c r="AU240" s="1"/>
      <c r="AV240" s="1"/>
      <c r="AW240" s="1"/>
      <c r="AX240" s="1"/>
      <c r="AY240" s="1" t="s">
        <v>1749</v>
      </c>
      <c r="AZ240" s="1" t="s">
        <v>1749</v>
      </c>
      <c r="BA240" s="1" t="s">
        <v>1749</v>
      </c>
      <c r="BB240" s="1" t="s">
        <v>1749</v>
      </c>
      <c r="BC240" s="1" t="s">
        <v>1749</v>
      </c>
      <c r="BD240" s="1" t="s">
        <v>1749</v>
      </c>
      <c r="BE240" t="s">
        <v>1749</v>
      </c>
    </row>
    <row r="241" spans="1:57" ht="17.149999999999999" customHeight="1">
      <c r="A241" s="2">
        <v>240</v>
      </c>
      <c r="B241" s="1" t="s">
        <v>1219</v>
      </c>
      <c r="C241" s="1" t="s">
        <v>737</v>
      </c>
      <c r="D241" s="14" t="s">
        <v>3656</v>
      </c>
      <c r="E241" s="1" t="s">
        <v>737</v>
      </c>
      <c r="F241" s="1" t="s">
        <v>3657</v>
      </c>
      <c r="G241" s="1" t="s">
        <v>3658</v>
      </c>
      <c r="H241" s="1" t="s">
        <v>3659</v>
      </c>
      <c r="I241" s="1" t="s">
        <v>2191</v>
      </c>
      <c r="J241" s="1" t="s">
        <v>3660</v>
      </c>
      <c r="K241" s="1" t="s">
        <v>3661</v>
      </c>
      <c r="L241" s="1" t="s">
        <v>736</v>
      </c>
      <c r="M241" s="1" t="s">
        <v>209</v>
      </c>
      <c r="N241" s="1" t="s">
        <v>1462</v>
      </c>
      <c r="O241" s="1" t="s">
        <v>2384</v>
      </c>
      <c r="P241" s="1" t="s">
        <v>1230</v>
      </c>
      <c r="Q241" s="1" t="s">
        <v>736</v>
      </c>
      <c r="R241" s="1" t="s">
        <v>130</v>
      </c>
      <c r="S241" s="1" t="s">
        <v>1293</v>
      </c>
      <c r="T241" s="1" t="s">
        <v>3662</v>
      </c>
      <c r="U241" s="2" t="s">
        <v>629</v>
      </c>
      <c r="V241" s="1"/>
      <c r="W241" s="1" t="s">
        <v>2130</v>
      </c>
      <c r="X241" s="1" t="s">
        <v>2130</v>
      </c>
      <c r="Y241" s="1" t="s">
        <v>2131</v>
      </c>
      <c r="Z241" s="1" t="s">
        <v>737</v>
      </c>
      <c r="AA241" s="1" t="s">
        <v>3663</v>
      </c>
      <c r="AB241" s="1" t="s">
        <v>3664</v>
      </c>
      <c r="AC241" s="2" t="s">
        <v>3665</v>
      </c>
      <c r="AD241" s="1">
        <v>618</v>
      </c>
      <c r="AE241" s="1" t="s">
        <v>3539</v>
      </c>
      <c r="AF241" s="1" t="s">
        <v>3540</v>
      </c>
      <c r="AG241" s="1" t="s">
        <v>819</v>
      </c>
      <c r="AH241" s="1" t="s">
        <v>3666</v>
      </c>
      <c r="AI241" s="1" t="s">
        <v>2394</v>
      </c>
      <c r="AJ241" s="1" t="s">
        <v>736</v>
      </c>
      <c r="AK241" s="1" t="s">
        <v>3309</v>
      </c>
      <c r="AL241" s="1"/>
      <c r="AM241" s="1"/>
      <c r="AN241" s="1"/>
      <c r="AO241" s="1"/>
      <c r="AP241" s="1"/>
      <c r="AQ241" s="1"/>
      <c r="AR241" s="1"/>
      <c r="AS241" s="1"/>
      <c r="AT241" s="1"/>
      <c r="AU241" s="1"/>
      <c r="AV241" s="1"/>
      <c r="AW241" s="1"/>
      <c r="AX241" s="1"/>
      <c r="AY241" s="1" t="s">
        <v>1749</v>
      </c>
      <c r="AZ241" s="1" t="s">
        <v>1749</v>
      </c>
      <c r="BA241" s="1" t="s">
        <v>1749</v>
      </c>
      <c r="BB241" s="1" t="s">
        <v>1749</v>
      </c>
      <c r="BC241" s="1" t="s">
        <v>1749</v>
      </c>
      <c r="BD241" s="1" t="s">
        <v>1749</v>
      </c>
      <c r="BE241" t="s">
        <v>1749</v>
      </c>
    </row>
    <row r="242" spans="1:57" ht="17.149999999999999" customHeight="1">
      <c r="A242" s="2">
        <v>241</v>
      </c>
      <c r="B242" s="1" t="s">
        <v>1219</v>
      </c>
      <c r="C242" s="1" t="s">
        <v>727</v>
      </c>
      <c r="D242" s="14" t="s">
        <v>3667</v>
      </c>
      <c r="E242" s="1" t="s">
        <v>3668</v>
      </c>
      <c r="F242" s="1" t="s">
        <v>3669</v>
      </c>
      <c r="G242" s="1" t="s">
        <v>3670</v>
      </c>
      <c r="H242" s="1"/>
      <c r="I242" s="1"/>
      <c r="J242" s="1" t="s">
        <v>3671</v>
      </c>
      <c r="K242" s="1" t="s">
        <v>3672</v>
      </c>
      <c r="L242" s="1" t="s">
        <v>726</v>
      </c>
      <c r="M242" s="1" t="s">
        <v>209</v>
      </c>
      <c r="N242" s="1" t="s">
        <v>1228</v>
      </c>
      <c r="O242" s="1" t="s">
        <v>2384</v>
      </c>
      <c r="P242" s="1" t="s">
        <v>1230</v>
      </c>
      <c r="Q242" s="1" t="s">
        <v>726</v>
      </c>
      <c r="R242" s="1" t="s">
        <v>130</v>
      </c>
      <c r="S242" s="1" t="s">
        <v>1293</v>
      </c>
      <c r="T242" s="1" t="s">
        <v>2926</v>
      </c>
      <c r="U242" s="2" t="s">
        <v>689</v>
      </c>
      <c r="V242" s="1">
        <v>4081</v>
      </c>
      <c r="W242" s="1" t="s">
        <v>2130</v>
      </c>
      <c r="X242" s="1" t="s">
        <v>2130</v>
      </c>
      <c r="Y242" s="1" t="s">
        <v>2210</v>
      </c>
      <c r="Z242" s="1" t="s">
        <v>727</v>
      </c>
      <c r="AA242" s="1" t="s">
        <v>3673</v>
      </c>
      <c r="AB242" s="1" t="s">
        <v>3674</v>
      </c>
      <c r="AC242" s="2" t="s">
        <v>3675</v>
      </c>
      <c r="AD242" s="1">
        <v>4081</v>
      </c>
      <c r="AE242" s="1" t="s">
        <v>3539</v>
      </c>
      <c r="AF242" s="1" t="s">
        <v>3540</v>
      </c>
      <c r="AG242" s="1" t="s">
        <v>819</v>
      </c>
      <c r="AH242" s="1" t="s">
        <v>3676</v>
      </c>
      <c r="AI242" s="1" t="s">
        <v>2394</v>
      </c>
      <c r="AJ242" s="1" t="s">
        <v>726</v>
      </c>
      <c r="AK242" s="1" t="s">
        <v>3677</v>
      </c>
      <c r="AL242" s="1"/>
      <c r="AM242" s="1"/>
      <c r="AN242" s="1"/>
      <c r="AO242" s="1"/>
      <c r="AP242" s="1"/>
      <c r="AQ242" s="1"/>
      <c r="AR242" s="1"/>
      <c r="AS242" s="1"/>
      <c r="AT242" s="1"/>
      <c r="AU242" s="1"/>
      <c r="AV242" s="1"/>
      <c r="AW242" s="1"/>
      <c r="AX242" s="1"/>
      <c r="AY242" s="1" t="s">
        <v>1749</v>
      </c>
      <c r="AZ242" s="1" t="s">
        <v>1749</v>
      </c>
      <c r="BA242" s="1" t="s">
        <v>1749</v>
      </c>
      <c r="BB242" s="1" t="s">
        <v>1749</v>
      </c>
      <c r="BC242" s="1" t="s">
        <v>1749</v>
      </c>
      <c r="BD242" s="1" t="s">
        <v>1749</v>
      </c>
      <c r="BE242" t="s">
        <v>1749</v>
      </c>
    </row>
    <row r="243" spans="1:57" ht="17.149999999999999" customHeight="1">
      <c r="A243" s="2">
        <v>242</v>
      </c>
      <c r="B243" s="1" t="s">
        <v>1219</v>
      </c>
      <c r="C243" s="1" t="s">
        <v>642</v>
      </c>
      <c r="D243" s="14" t="s">
        <v>3678</v>
      </c>
      <c r="E243" s="1" t="s">
        <v>642</v>
      </c>
      <c r="F243" s="1" t="s">
        <v>3679</v>
      </c>
      <c r="G243" s="1" t="s">
        <v>3680</v>
      </c>
      <c r="H243" s="1" t="s">
        <v>3201</v>
      </c>
      <c r="I243" s="1" t="s">
        <v>1863</v>
      </c>
      <c r="J243" s="1" t="s">
        <v>3681</v>
      </c>
      <c r="K243" s="1" t="s">
        <v>3682</v>
      </c>
      <c r="L243" s="1" t="s">
        <v>3683</v>
      </c>
      <c r="M243" s="1" t="s">
        <v>209</v>
      </c>
      <c r="N243" s="1" t="s">
        <v>1462</v>
      </c>
      <c r="O243" s="1" t="s">
        <v>2384</v>
      </c>
      <c r="P243" s="1" t="s">
        <v>1230</v>
      </c>
      <c r="Q243" s="1" t="s">
        <v>1126</v>
      </c>
      <c r="R243" s="1" t="s">
        <v>130</v>
      </c>
      <c r="S243" s="1" t="s">
        <v>1293</v>
      </c>
      <c r="T243" s="1" t="s">
        <v>3614</v>
      </c>
      <c r="U243" s="2" t="s">
        <v>643</v>
      </c>
      <c r="V243" s="1">
        <v>145</v>
      </c>
      <c r="W243" s="1" t="s">
        <v>2130</v>
      </c>
      <c r="X243" s="1" t="s">
        <v>2130</v>
      </c>
      <c r="Y243" s="1" t="s">
        <v>2131</v>
      </c>
      <c r="Z243" s="1" t="s">
        <v>642</v>
      </c>
      <c r="AA243" s="1" t="s">
        <v>3684</v>
      </c>
      <c r="AB243" s="1" t="s">
        <v>3685</v>
      </c>
      <c r="AC243" s="2" t="s">
        <v>3686</v>
      </c>
      <c r="AD243" s="1">
        <v>145</v>
      </c>
      <c r="AE243" s="1" t="s">
        <v>3539</v>
      </c>
      <c r="AF243" s="1" t="s">
        <v>3540</v>
      </c>
      <c r="AG243" s="1" t="s">
        <v>819</v>
      </c>
      <c r="AH243" s="1" t="s">
        <v>3687</v>
      </c>
      <c r="AI243" s="1" t="s">
        <v>2394</v>
      </c>
      <c r="AJ243" s="1" t="s">
        <v>1126</v>
      </c>
      <c r="AK243" s="1" t="s">
        <v>2450</v>
      </c>
      <c r="AL243" s="1"/>
      <c r="AM243" s="1"/>
      <c r="AN243" s="1"/>
      <c r="AO243" s="1"/>
      <c r="AP243" s="1"/>
      <c r="AQ243" s="1"/>
      <c r="AR243" s="1"/>
      <c r="AS243" s="1"/>
      <c r="AT243" s="1"/>
      <c r="AU243" s="1"/>
      <c r="AV243" s="1"/>
      <c r="AW243" s="1"/>
      <c r="AX243" s="1"/>
      <c r="AY243" s="1" t="s">
        <v>1749</v>
      </c>
      <c r="AZ243" s="1" t="s">
        <v>1749</v>
      </c>
      <c r="BA243" s="1" t="s">
        <v>1749</v>
      </c>
      <c r="BB243" s="1" t="s">
        <v>1749</v>
      </c>
      <c r="BC243" s="1" t="s">
        <v>1749</v>
      </c>
      <c r="BD243" s="1" t="s">
        <v>1749</v>
      </c>
      <c r="BE243" t="s">
        <v>1749</v>
      </c>
    </row>
    <row r="244" spans="1:57" ht="17.149999999999999" customHeight="1">
      <c r="A244" s="2">
        <v>243</v>
      </c>
      <c r="B244" s="1" t="s">
        <v>1219</v>
      </c>
      <c r="C244" s="1" t="s">
        <v>3688</v>
      </c>
      <c r="D244" s="14" t="s">
        <v>3689</v>
      </c>
      <c r="E244" s="1" t="s">
        <v>3688</v>
      </c>
      <c r="F244" s="1" t="s">
        <v>3690</v>
      </c>
      <c r="G244" s="1" t="s">
        <v>3691</v>
      </c>
      <c r="H244" s="1"/>
      <c r="I244" s="1"/>
      <c r="J244" s="1" t="s">
        <v>3692</v>
      </c>
      <c r="K244" s="1" t="s">
        <v>3693</v>
      </c>
      <c r="L244" s="1" t="s">
        <v>3694</v>
      </c>
      <c r="M244" s="1" t="s">
        <v>209</v>
      </c>
      <c r="N244" s="1" t="s">
        <v>1462</v>
      </c>
      <c r="O244" s="1" t="s">
        <v>2384</v>
      </c>
      <c r="P244" s="1" t="s">
        <v>1230</v>
      </c>
      <c r="Q244" s="1" t="s">
        <v>3695</v>
      </c>
      <c r="R244" s="1" t="s">
        <v>130</v>
      </c>
      <c r="S244" s="1" t="s">
        <v>1293</v>
      </c>
      <c r="T244" s="1" t="s">
        <v>2654</v>
      </c>
      <c r="U244" s="2" t="s">
        <v>578</v>
      </c>
      <c r="V244" s="1">
        <v>2781</v>
      </c>
      <c r="W244" s="1" t="s">
        <v>1324</v>
      </c>
      <c r="X244" s="1" t="s">
        <v>1513</v>
      </c>
      <c r="Y244" s="1" t="s">
        <v>2387</v>
      </c>
      <c r="Z244" s="1" t="s">
        <v>3688</v>
      </c>
      <c r="AA244" s="1" t="s">
        <v>3696</v>
      </c>
      <c r="AB244" s="1" t="s">
        <v>3697</v>
      </c>
      <c r="AC244" s="2" t="s">
        <v>3698</v>
      </c>
      <c r="AD244" s="1">
        <v>2781</v>
      </c>
      <c r="AE244" s="1" t="s">
        <v>3539</v>
      </c>
      <c r="AF244" s="1" t="s">
        <v>3540</v>
      </c>
      <c r="AG244" s="1" t="s">
        <v>819</v>
      </c>
      <c r="AH244" s="1" t="s">
        <v>3699</v>
      </c>
      <c r="AI244" s="1" t="s">
        <v>2394</v>
      </c>
      <c r="AJ244" s="1" t="s">
        <v>3695</v>
      </c>
      <c r="AK244" s="1" t="s">
        <v>2467</v>
      </c>
      <c r="AL244" s="1"/>
      <c r="AM244" s="1"/>
      <c r="AN244" s="1"/>
      <c r="AO244" s="1"/>
      <c r="AP244" s="1"/>
      <c r="AQ244" s="1"/>
      <c r="AR244" s="1"/>
      <c r="AS244" s="1"/>
      <c r="AT244" s="1"/>
      <c r="AU244" s="1"/>
      <c r="AV244" s="1"/>
      <c r="AW244" s="1"/>
      <c r="AX244" s="1"/>
      <c r="AY244" s="1" t="s">
        <v>1749</v>
      </c>
      <c r="AZ244" s="1" t="s">
        <v>1749</v>
      </c>
      <c r="BA244" s="1" t="s">
        <v>1749</v>
      </c>
      <c r="BB244" s="1" t="s">
        <v>1749</v>
      </c>
      <c r="BC244" s="1" t="s">
        <v>1749</v>
      </c>
      <c r="BD244" s="1" t="s">
        <v>1749</v>
      </c>
      <c r="BE244" t="s">
        <v>1749</v>
      </c>
    </row>
    <row r="245" spans="1:57" ht="17.149999999999999" customHeight="1">
      <c r="A245" s="2">
        <v>244</v>
      </c>
      <c r="B245" s="1" t="s">
        <v>1219</v>
      </c>
      <c r="C245" s="1" t="s">
        <v>636</v>
      </c>
      <c r="D245" s="14" t="s">
        <v>3700</v>
      </c>
      <c r="E245" s="1" t="s">
        <v>3701</v>
      </c>
      <c r="F245" s="1" t="s">
        <v>3702</v>
      </c>
      <c r="G245" s="1" t="s">
        <v>3703</v>
      </c>
      <c r="H245" s="1" t="s">
        <v>3704</v>
      </c>
      <c r="I245" s="1" t="s">
        <v>1863</v>
      </c>
      <c r="J245" s="1" t="s">
        <v>3705</v>
      </c>
      <c r="K245" s="1" t="s">
        <v>3706</v>
      </c>
      <c r="L245" s="1" t="s">
        <v>635</v>
      </c>
      <c r="M245" s="1" t="s">
        <v>209</v>
      </c>
      <c r="N245" s="1" t="s">
        <v>1462</v>
      </c>
      <c r="O245" s="1" t="s">
        <v>2384</v>
      </c>
      <c r="P245" s="1" t="s">
        <v>1230</v>
      </c>
      <c r="Q245" s="1" t="s">
        <v>635</v>
      </c>
      <c r="R245" s="1" t="s">
        <v>130</v>
      </c>
      <c r="S245" s="1" t="s">
        <v>1293</v>
      </c>
      <c r="T245" s="1" t="s">
        <v>3707</v>
      </c>
      <c r="U245" s="2" t="s">
        <v>637</v>
      </c>
      <c r="V245" s="1">
        <v>1635</v>
      </c>
      <c r="W245" s="1" t="s">
        <v>2130</v>
      </c>
      <c r="X245" s="1" t="s">
        <v>2130</v>
      </c>
      <c r="Y245" s="1" t="s">
        <v>2131</v>
      </c>
      <c r="Z245" s="1" t="s">
        <v>636</v>
      </c>
      <c r="AA245" s="1" t="s">
        <v>3708</v>
      </c>
      <c r="AB245" s="1" t="s">
        <v>3709</v>
      </c>
      <c r="AC245" s="2" t="s">
        <v>3710</v>
      </c>
      <c r="AD245" s="1">
        <v>1635</v>
      </c>
      <c r="AE245" s="1" t="s">
        <v>3539</v>
      </c>
      <c r="AF245" s="1" t="s">
        <v>3540</v>
      </c>
      <c r="AG245" s="1" t="s">
        <v>819</v>
      </c>
      <c r="AH245" s="1" t="s">
        <v>3711</v>
      </c>
      <c r="AI245" s="1" t="s">
        <v>2394</v>
      </c>
      <c r="AJ245" s="1" t="s">
        <v>635</v>
      </c>
      <c r="AK245" s="1" t="s">
        <v>2697</v>
      </c>
      <c r="AL245" s="1"/>
      <c r="AM245" s="1"/>
      <c r="AN245" s="1"/>
      <c r="AO245" s="1"/>
      <c r="AP245" s="1"/>
      <c r="AQ245" s="1"/>
      <c r="AR245" s="1"/>
      <c r="AS245" s="1"/>
      <c r="AT245" s="1"/>
      <c r="AU245" s="1"/>
      <c r="AV245" s="1"/>
      <c r="AW245" s="1"/>
      <c r="AX245" s="1"/>
      <c r="AY245" s="1" t="s">
        <v>1749</v>
      </c>
      <c r="AZ245" s="1" t="s">
        <v>1749</v>
      </c>
      <c r="BA245" s="1" t="s">
        <v>1749</v>
      </c>
      <c r="BB245" s="1" t="s">
        <v>1749</v>
      </c>
      <c r="BC245" s="1" t="s">
        <v>1749</v>
      </c>
      <c r="BD245" s="1" t="s">
        <v>1749</v>
      </c>
      <c r="BE245" t="s">
        <v>1749</v>
      </c>
    </row>
    <row r="246" spans="1:57" ht="17.149999999999999" customHeight="1">
      <c r="A246" s="2">
        <v>245</v>
      </c>
      <c r="B246" s="1" t="s">
        <v>1219</v>
      </c>
      <c r="C246" s="1" t="s">
        <v>26057</v>
      </c>
      <c r="D246" s="14" t="s">
        <v>26616</v>
      </c>
      <c r="E246" s="1" t="s">
        <v>26056</v>
      </c>
      <c r="F246" s="1" t="s">
        <v>26790</v>
      </c>
      <c r="G246" s="1" t="s">
        <v>26619</v>
      </c>
      <c r="H246" s="1" t="s">
        <v>26620</v>
      </c>
      <c r="I246" s="1" t="s">
        <v>1736</v>
      </c>
      <c r="J246" s="1" t="s">
        <v>26621</v>
      </c>
      <c r="K246" s="1" t="s">
        <v>26622</v>
      </c>
      <c r="L246" s="1" t="s">
        <v>26056</v>
      </c>
      <c r="M246" s="1" t="s">
        <v>209</v>
      </c>
      <c r="N246" s="1" t="s">
        <v>1462</v>
      </c>
      <c r="O246" s="1" t="s">
        <v>1228</v>
      </c>
      <c r="P246" s="1" t="s">
        <v>2126</v>
      </c>
      <c r="Q246" s="1" t="s">
        <v>26056</v>
      </c>
      <c r="R246" s="1" t="s">
        <v>130</v>
      </c>
      <c r="S246" s="1" t="s">
        <v>1293</v>
      </c>
      <c r="T246" s="1" t="s">
        <v>26791</v>
      </c>
      <c r="U246" s="2" t="s">
        <v>26623</v>
      </c>
      <c r="V246" s="1">
        <v>125</v>
      </c>
      <c r="W246" s="1" t="s">
        <v>13080</v>
      </c>
      <c r="X246" s="1" t="s">
        <v>13081</v>
      </c>
      <c r="Y246" s="1" t="s">
        <v>13082</v>
      </c>
      <c r="Z246" s="1" t="s">
        <v>2054</v>
      </c>
      <c r="AA246" s="1" t="s">
        <v>26792</v>
      </c>
      <c r="AB246" s="1"/>
      <c r="AC246" s="2"/>
      <c r="AD246" s="1">
        <v>125</v>
      </c>
      <c r="AE246" s="1" t="s">
        <v>26793</v>
      </c>
      <c r="AF246" s="1" t="s">
        <v>3540</v>
      </c>
      <c r="AG246" s="1" t="s">
        <v>25953</v>
      </c>
      <c r="AH246" s="1" t="s">
        <v>26794</v>
      </c>
      <c r="AI246" s="1" t="s">
        <v>1749</v>
      </c>
      <c r="AJ246" s="1" t="s">
        <v>1749</v>
      </c>
      <c r="AK246" s="1" t="s">
        <v>1749</v>
      </c>
      <c r="AL246" s="1" t="s">
        <v>1749</v>
      </c>
      <c r="AM246" s="1" t="s">
        <v>1749</v>
      </c>
      <c r="AN246" s="1" t="s">
        <v>1749</v>
      </c>
      <c r="AO246" s="1" t="s">
        <v>1749</v>
      </c>
      <c r="AP246" s="1" t="s">
        <v>1749</v>
      </c>
      <c r="AQ246" s="1" t="s">
        <v>1749</v>
      </c>
      <c r="AR246" s="1" t="s">
        <v>1749</v>
      </c>
      <c r="AS246" s="1" t="s">
        <v>1749</v>
      </c>
      <c r="AT246" s="1" t="s">
        <v>1749</v>
      </c>
      <c r="AU246" s="1" t="s">
        <v>1749</v>
      </c>
      <c r="AV246" s="1" t="s">
        <v>1749</v>
      </c>
      <c r="AW246" s="1" t="s">
        <v>1749</v>
      </c>
      <c r="AX246" s="1" t="s">
        <v>1749</v>
      </c>
      <c r="AY246" s="1" t="s">
        <v>1749</v>
      </c>
      <c r="AZ246" s="1" t="s">
        <v>1749</v>
      </c>
      <c r="BA246" s="1" t="s">
        <v>1749</v>
      </c>
      <c r="BB246" s="1" t="s">
        <v>1749</v>
      </c>
      <c r="BC246" s="1" t="s">
        <v>1749</v>
      </c>
      <c r="BD246" s="1" t="s">
        <v>1749</v>
      </c>
      <c r="BE246" t="s">
        <v>1749</v>
      </c>
    </row>
    <row r="247" spans="1:57" ht="17.149999999999999" customHeight="1">
      <c r="A247" s="2">
        <v>246</v>
      </c>
      <c r="B247" s="1" t="s">
        <v>1219</v>
      </c>
      <c r="C247" s="1" t="s">
        <v>26059</v>
      </c>
      <c r="D247" s="14" t="s">
        <v>26795</v>
      </c>
      <c r="E247" s="1" t="s">
        <v>26058</v>
      </c>
      <c r="F247" s="1" t="s">
        <v>26796</v>
      </c>
      <c r="G247" s="1" t="s">
        <v>26797</v>
      </c>
      <c r="H247" s="1" t="s">
        <v>26798</v>
      </c>
      <c r="I247" s="1" t="s">
        <v>1224</v>
      </c>
      <c r="J247" s="1" t="s">
        <v>26799</v>
      </c>
      <c r="K247" s="1" t="s">
        <v>26800</v>
      </c>
      <c r="L247" s="1" t="s">
        <v>26058</v>
      </c>
      <c r="M247" s="1" t="s">
        <v>277</v>
      </c>
      <c r="N247" s="1"/>
      <c r="O247" s="1" t="s">
        <v>1228</v>
      </c>
      <c r="P247" s="1" t="s">
        <v>2126</v>
      </c>
      <c r="Q247" s="1" t="s">
        <v>26801</v>
      </c>
      <c r="R247" s="1" t="s">
        <v>130</v>
      </c>
      <c r="S247" s="1" t="s">
        <v>1293</v>
      </c>
      <c r="T247" s="1" t="s">
        <v>26802</v>
      </c>
      <c r="U247" s="2" t="s">
        <v>26803</v>
      </c>
      <c r="V247" s="1">
        <v>10</v>
      </c>
      <c r="W247" s="1" t="s">
        <v>13080</v>
      </c>
      <c r="X247" s="1" t="s">
        <v>13081</v>
      </c>
      <c r="Y247" s="1" t="s">
        <v>13082</v>
      </c>
      <c r="Z247" s="1" t="s">
        <v>26059</v>
      </c>
      <c r="AA247" s="1" t="s">
        <v>26804</v>
      </c>
      <c r="AB247" s="1"/>
      <c r="AC247" s="2"/>
      <c r="AD247" s="1">
        <v>10</v>
      </c>
      <c r="AE247" s="1" t="s">
        <v>26793</v>
      </c>
      <c r="AF247" s="1" t="s">
        <v>3540</v>
      </c>
      <c r="AG247" s="1" t="s">
        <v>25953</v>
      </c>
      <c r="AH247" s="1" t="s">
        <v>26805</v>
      </c>
      <c r="AI247" s="1" t="s">
        <v>1749</v>
      </c>
      <c r="AJ247" s="1" t="s">
        <v>1749</v>
      </c>
      <c r="AK247" s="1" t="s">
        <v>1749</v>
      </c>
      <c r="AL247" s="1" t="s">
        <v>1749</v>
      </c>
      <c r="AM247" s="1" t="s">
        <v>1749</v>
      </c>
      <c r="AN247" s="1" t="s">
        <v>1749</v>
      </c>
      <c r="AO247" s="1" t="s">
        <v>1749</v>
      </c>
      <c r="AP247" s="1" t="s">
        <v>1749</v>
      </c>
      <c r="AQ247" s="1" t="s">
        <v>1749</v>
      </c>
      <c r="AR247" s="1" t="s">
        <v>1749</v>
      </c>
      <c r="AS247" s="1" t="s">
        <v>1749</v>
      </c>
      <c r="AT247" s="1" t="s">
        <v>1749</v>
      </c>
      <c r="AU247" s="1" t="s">
        <v>1749</v>
      </c>
      <c r="AV247" s="1" t="s">
        <v>1749</v>
      </c>
      <c r="AW247" s="1" t="s">
        <v>1749</v>
      </c>
      <c r="AX247" s="1" t="s">
        <v>1749</v>
      </c>
      <c r="AY247" s="1" t="s">
        <v>26058</v>
      </c>
      <c r="AZ247" s="1" t="s">
        <v>26803</v>
      </c>
      <c r="BA247" s="1" t="s">
        <v>13080</v>
      </c>
      <c r="BB247" s="1" t="s">
        <v>13081</v>
      </c>
      <c r="BC247" s="1" t="s">
        <v>13082</v>
      </c>
      <c r="BD247" s="1" t="s">
        <v>26806</v>
      </c>
    </row>
    <row r="248" spans="1:57" ht="17.149999999999999" customHeight="1">
      <c r="A248" s="2">
        <v>247</v>
      </c>
      <c r="B248" s="1" t="s">
        <v>1219</v>
      </c>
      <c r="C248" s="1" t="s">
        <v>26061</v>
      </c>
      <c r="D248" s="14" t="s">
        <v>26629</v>
      </c>
      <c r="E248" s="1" t="s">
        <v>26060</v>
      </c>
      <c r="F248" s="1" t="s">
        <v>26807</v>
      </c>
      <c r="G248" s="1" t="s">
        <v>26808</v>
      </c>
      <c r="H248" s="1" t="s">
        <v>26809</v>
      </c>
      <c r="I248" s="1"/>
      <c r="J248" s="1" t="s">
        <v>26810</v>
      </c>
      <c r="K248" s="1" t="s">
        <v>26811</v>
      </c>
      <c r="L248" s="1" t="s">
        <v>26060</v>
      </c>
      <c r="M248" s="1" t="s">
        <v>215</v>
      </c>
      <c r="N248" s="1" t="s">
        <v>2653</v>
      </c>
      <c r="O248" s="1" t="s">
        <v>1228</v>
      </c>
      <c r="P248" s="1" t="s">
        <v>2126</v>
      </c>
      <c r="Q248" s="1" t="s">
        <v>26060</v>
      </c>
      <c r="R248" s="1" t="s">
        <v>130</v>
      </c>
      <c r="S248" s="1" t="s">
        <v>1293</v>
      </c>
      <c r="T248" s="1" t="s">
        <v>26812</v>
      </c>
      <c r="U248" s="2" t="s">
        <v>26813</v>
      </c>
      <c r="V248" s="1">
        <v>11</v>
      </c>
      <c r="W248" s="1" t="s">
        <v>13080</v>
      </c>
      <c r="X248" s="1" t="s">
        <v>13081</v>
      </c>
      <c r="Y248" s="1" t="s">
        <v>13082</v>
      </c>
      <c r="Z248" s="1" t="s">
        <v>26061</v>
      </c>
      <c r="AA248" s="1" t="s">
        <v>26814</v>
      </c>
      <c r="AB248" s="1"/>
      <c r="AC248" s="2"/>
      <c r="AD248" s="1">
        <v>11</v>
      </c>
      <c r="AE248" s="1" t="s">
        <v>26793</v>
      </c>
      <c r="AF248" s="1" t="s">
        <v>3540</v>
      </c>
      <c r="AG248" s="1" t="s">
        <v>25953</v>
      </c>
      <c r="AH248" s="1" t="s">
        <v>26815</v>
      </c>
      <c r="AI248" s="1" t="s">
        <v>1749</v>
      </c>
      <c r="AJ248" s="1" t="s">
        <v>1749</v>
      </c>
      <c r="AK248" s="1" t="s">
        <v>1749</v>
      </c>
      <c r="AL248" s="1" t="s">
        <v>1749</v>
      </c>
      <c r="AM248" s="1" t="s">
        <v>1749</v>
      </c>
      <c r="AN248" s="1" t="s">
        <v>1749</v>
      </c>
      <c r="AO248" s="1" t="s">
        <v>1749</v>
      </c>
      <c r="AP248" s="1" t="s">
        <v>1749</v>
      </c>
      <c r="AQ248" s="1" t="s">
        <v>1749</v>
      </c>
      <c r="AR248" s="1" t="s">
        <v>1749</v>
      </c>
      <c r="AS248" s="1" t="s">
        <v>1749</v>
      </c>
      <c r="AT248" s="1" t="s">
        <v>1749</v>
      </c>
      <c r="AU248" s="1" t="s">
        <v>1749</v>
      </c>
      <c r="AV248" s="1" t="s">
        <v>1749</v>
      </c>
      <c r="AW248" s="1" t="s">
        <v>1749</v>
      </c>
      <c r="AX248" s="1" t="s">
        <v>1749</v>
      </c>
      <c r="AY248" s="1" t="s">
        <v>1749</v>
      </c>
      <c r="AZ248" s="1" t="s">
        <v>1749</v>
      </c>
      <c r="BA248" s="1" t="s">
        <v>1749</v>
      </c>
      <c r="BB248" s="1" t="s">
        <v>1749</v>
      </c>
      <c r="BC248" s="1" t="s">
        <v>1749</v>
      </c>
      <c r="BD248" s="1" t="s">
        <v>1749</v>
      </c>
      <c r="BE248" t="s">
        <v>1749</v>
      </c>
    </row>
    <row r="249" spans="1:57" ht="17.149999999999999" customHeight="1">
      <c r="A249" s="2">
        <v>248</v>
      </c>
      <c r="B249" s="1" t="s">
        <v>1219</v>
      </c>
      <c r="C249" s="1" t="s">
        <v>26061</v>
      </c>
      <c r="D249" s="14" t="s">
        <v>26629</v>
      </c>
      <c r="E249" s="1" t="s">
        <v>26816</v>
      </c>
      <c r="F249" s="1" t="s">
        <v>26817</v>
      </c>
      <c r="G249" s="1" t="s">
        <v>26808</v>
      </c>
      <c r="H249" s="1" t="s">
        <v>26809</v>
      </c>
      <c r="I249" s="1"/>
      <c r="J249" s="1" t="s">
        <v>26810</v>
      </c>
      <c r="K249" s="1" t="s">
        <v>26811</v>
      </c>
      <c r="L249" s="1" t="s">
        <v>26062</v>
      </c>
      <c r="M249" s="1" t="s">
        <v>215</v>
      </c>
      <c r="N249" s="1" t="s">
        <v>2653</v>
      </c>
      <c r="O249" s="1" t="s">
        <v>1228</v>
      </c>
      <c r="P249" s="1" t="s">
        <v>2126</v>
      </c>
      <c r="Q249" s="1" t="s">
        <v>26062</v>
      </c>
      <c r="R249" s="1" t="s">
        <v>130</v>
      </c>
      <c r="S249" s="1" t="s">
        <v>1293</v>
      </c>
      <c r="T249" s="1" t="s">
        <v>7875</v>
      </c>
      <c r="U249" s="2" t="s">
        <v>26818</v>
      </c>
      <c r="V249" s="1">
        <v>20</v>
      </c>
      <c r="W249" s="1" t="s">
        <v>13080</v>
      </c>
      <c r="X249" s="1" t="s">
        <v>13081</v>
      </c>
      <c r="Y249" s="1" t="s">
        <v>13082</v>
      </c>
      <c r="Z249" s="1" t="s">
        <v>26061</v>
      </c>
      <c r="AA249" s="1" t="s">
        <v>26819</v>
      </c>
      <c r="AB249" s="1"/>
      <c r="AC249" s="2"/>
      <c r="AD249" s="1">
        <v>20</v>
      </c>
      <c r="AE249" s="1" t="s">
        <v>26793</v>
      </c>
      <c r="AF249" s="1" t="s">
        <v>3540</v>
      </c>
      <c r="AG249" s="1" t="s">
        <v>25953</v>
      </c>
      <c r="AH249" s="1" t="s">
        <v>26820</v>
      </c>
      <c r="AI249" s="1" t="s">
        <v>1749</v>
      </c>
      <c r="AJ249" s="1" t="s">
        <v>1749</v>
      </c>
      <c r="AK249" s="1" t="s">
        <v>1749</v>
      </c>
      <c r="AL249" s="1" t="s">
        <v>1749</v>
      </c>
      <c r="AM249" s="1" t="s">
        <v>1749</v>
      </c>
      <c r="AN249" s="1" t="s">
        <v>1749</v>
      </c>
      <c r="AO249" s="1" t="s">
        <v>1749</v>
      </c>
      <c r="AP249" s="1" t="s">
        <v>1749</v>
      </c>
      <c r="AQ249" s="1" t="s">
        <v>1749</v>
      </c>
      <c r="AR249" s="1" t="s">
        <v>1749</v>
      </c>
      <c r="AS249" s="1" t="s">
        <v>1749</v>
      </c>
      <c r="AT249" s="1" t="s">
        <v>1749</v>
      </c>
      <c r="AU249" s="1" t="s">
        <v>1749</v>
      </c>
      <c r="AV249" s="1" t="s">
        <v>1749</v>
      </c>
      <c r="AW249" s="1" t="s">
        <v>1749</v>
      </c>
      <c r="AX249" s="1" t="s">
        <v>1749</v>
      </c>
      <c r="AY249" s="1" t="s">
        <v>1749</v>
      </c>
      <c r="AZ249" s="1" t="s">
        <v>1749</v>
      </c>
      <c r="BA249" s="1" t="s">
        <v>1749</v>
      </c>
      <c r="BB249" s="1" t="s">
        <v>1749</v>
      </c>
      <c r="BC249" s="1" t="s">
        <v>1749</v>
      </c>
      <c r="BD249" s="1" t="s">
        <v>1749</v>
      </c>
      <c r="BE249" t="s">
        <v>1749</v>
      </c>
    </row>
    <row r="250" spans="1:57" ht="17.149999999999999" customHeight="1">
      <c r="A250" s="2">
        <v>249</v>
      </c>
      <c r="B250" s="1" t="s">
        <v>1219</v>
      </c>
      <c r="C250" s="1" t="s">
        <v>6758</v>
      </c>
      <c r="D250" s="14" t="s">
        <v>6759</v>
      </c>
      <c r="E250" s="1" t="s">
        <v>26821</v>
      </c>
      <c r="F250" s="1" t="s">
        <v>26821</v>
      </c>
      <c r="G250" s="1" t="s">
        <v>6760</v>
      </c>
      <c r="H250" s="1" t="s">
        <v>6761</v>
      </c>
      <c r="I250" s="1" t="s">
        <v>1483</v>
      </c>
      <c r="J250" s="1" t="s">
        <v>6762</v>
      </c>
      <c r="K250" s="1" t="s">
        <v>6763</v>
      </c>
      <c r="L250" s="1" t="s">
        <v>26063</v>
      </c>
      <c r="M250" s="1" t="s">
        <v>215</v>
      </c>
      <c r="N250" s="1" t="s">
        <v>1462</v>
      </c>
      <c r="O250" s="1" t="s">
        <v>1228</v>
      </c>
      <c r="P250" s="1" t="s">
        <v>2126</v>
      </c>
      <c r="Q250" s="1" t="s">
        <v>26063</v>
      </c>
      <c r="R250" s="1" t="s">
        <v>130</v>
      </c>
      <c r="S250" s="1" t="s">
        <v>1293</v>
      </c>
      <c r="T250" s="1" t="s">
        <v>26822</v>
      </c>
      <c r="U250" s="2" t="s">
        <v>26823</v>
      </c>
      <c r="V250" s="1">
        <v>546</v>
      </c>
      <c r="W250" s="1" t="s">
        <v>13080</v>
      </c>
      <c r="X250" s="1" t="s">
        <v>13081</v>
      </c>
      <c r="Y250" s="1" t="s">
        <v>13082</v>
      </c>
      <c r="Z250" s="1" t="s">
        <v>6758</v>
      </c>
      <c r="AA250" s="1" t="s">
        <v>26824</v>
      </c>
      <c r="AB250" s="1"/>
      <c r="AC250" s="2"/>
      <c r="AD250" s="1">
        <v>546</v>
      </c>
      <c r="AE250" s="1" t="s">
        <v>26793</v>
      </c>
      <c r="AF250" s="1" t="s">
        <v>3540</v>
      </c>
      <c r="AG250" s="1" t="s">
        <v>25953</v>
      </c>
      <c r="AH250" s="1" t="s">
        <v>26825</v>
      </c>
      <c r="AI250" s="1" t="s">
        <v>1749</v>
      </c>
      <c r="AJ250" s="1" t="s">
        <v>1749</v>
      </c>
      <c r="AK250" s="1" t="s">
        <v>1749</v>
      </c>
      <c r="AL250" s="1" t="s">
        <v>1749</v>
      </c>
      <c r="AM250" s="1" t="s">
        <v>1749</v>
      </c>
      <c r="AN250" s="1" t="s">
        <v>1749</v>
      </c>
      <c r="AO250" s="1" t="s">
        <v>1749</v>
      </c>
      <c r="AP250" s="1" t="s">
        <v>1749</v>
      </c>
      <c r="AQ250" s="1" t="s">
        <v>1749</v>
      </c>
      <c r="AR250" s="1" t="s">
        <v>1749</v>
      </c>
      <c r="AS250" s="1" t="s">
        <v>1749</v>
      </c>
      <c r="AT250" s="1" t="s">
        <v>1749</v>
      </c>
      <c r="AU250" s="1" t="s">
        <v>1749</v>
      </c>
      <c r="AV250" s="1" t="s">
        <v>1749</v>
      </c>
      <c r="AW250" s="1" t="s">
        <v>1749</v>
      </c>
      <c r="AX250" s="1" t="s">
        <v>1749</v>
      </c>
      <c r="AY250" s="1" t="s">
        <v>1749</v>
      </c>
      <c r="AZ250" s="1" t="s">
        <v>1749</v>
      </c>
      <c r="BA250" s="1" t="s">
        <v>1749</v>
      </c>
      <c r="BB250" s="1" t="s">
        <v>1749</v>
      </c>
      <c r="BC250" s="1" t="s">
        <v>1749</v>
      </c>
      <c r="BD250" s="1" t="s">
        <v>1749</v>
      </c>
      <c r="BE250" t="s">
        <v>1749</v>
      </c>
    </row>
    <row r="251" spans="1:57" ht="17.149999999999999" customHeight="1">
      <c r="A251" s="2">
        <v>250</v>
      </c>
      <c r="B251" s="1" t="s">
        <v>1219</v>
      </c>
      <c r="C251" s="1" t="s">
        <v>6758</v>
      </c>
      <c r="D251" s="14" t="s">
        <v>6759</v>
      </c>
      <c r="E251" s="1" t="s">
        <v>26821</v>
      </c>
      <c r="F251" s="1" t="s">
        <v>26821</v>
      </c>
      <c r="G251" s="1" t="s">
        <v>6760</v>
      </c>
      <c r="H251" s="1" t="s">
        <v>6761</v>
      </c>
      <c r="I251" s="1" t="s">
        <v>1483</v>
      </c>
      <c r="J251" s="1" t="s">
        <v>6762</v>
      </c>
      <c r="K251" s="1" t="s">
        <v>6763</v>
      </c>
      <c r="L251" s="1" t="s">
        <v>26063</v>
      </c>
      <c r="M251" s="1" t="s">
        <v>215</v>
      </c>
      <c r="N251" s="1" t="s">
        <v>2653</v>
      </c>
      <c r="O251" s="1" t="s">
        <v>1228</v>
      </c>
      <c r="P251" s="1" t="s">
        <v>2126</v>
      </c>
      <c r="Q251" s="1" t="s">
        <v>26063</v>
      </c>
      <c r="R251" s="1" t="s">
        <v>130</v>
      </c>
      <c r="S251" s="1" t="s">
        <v>1293</v>
      </c>
      <c r="T251" s="1" t="s">
        <v>3254</v>
      </c>
      <c r="U251" s="1" t="s">
        <v>26823</v>
      </c>
      <c r="V251" s="1">
        <v>129</v>
      </c>
      <c r="W251" s="1" t="s">
        <v>13080</v>
      </c>
      <c r="X251" s="1" t="s">
        <v>13081</v>
      </c>
      <c r="Y251" s="1" t="s">
        <v>13082</v>
      </c>
      <c r="Z251" s="1" t="s">
        <v>6758</v>
      </c>
      <c r="AA251" s="1" t="s">
        <v>26824</v>
      </c>
      <c r="AB251" s="1"/>
      <c r="AC251" s="2"/>
      <c r="AD251" s="1">
        <v>129</v>
      </c>
      <c r="AE251" s="1" t="s">
        <v>26793</v>
      </c>
      <c r="AF251" s="1" t="s">
        <v>3540</v>
      </c>
      <c r="AG251" s="1" t="s">
        <v>25953</v>
      </c>
      <c r="AH251" s="1" t="s">
        <v>26826</v>
      </c>
      <c r="AI251" s="1" t="s">
        <v>1749</v>
      </c>
      <c r="AJ251" s="1" t="s">
        <v>1749</v>
      </c>
      <c r="AK251" s="1" t="s">
        <v>1749</v>
      </c>
      <c r="AL251" s="1" t="s">
        <v>1749</v>
      </c>
      <c r="AM251" s="1" t="s">
        <v>1749</v>
      </c>
      <c r="AN251" s="1" t="s">
        <v>1749</v>
      </c>
      <c r="AO251" s="1" t="s">
        <v>1749</v>
      </c>
      <c r="AP251" s="1" t="s">
        <v>1749</v>
      </c>
      <c r="AQ251" s="1" t="s">
        <v>1749</v>
      </c>
      <c r="AR251" s="1" t="s">
        <v>1749</v>
      </c>
      <c r="AS251" s="1" t="s">
        <v>1749</v>
      </c>
      <c r="AT251" s="1" t="s">
        <v>1749</v>
      </c>
      <c r="AU251" s="1" t="s">
        <v>1749</v>
      </c>
      <c r="AV251" s="1" t="s">
        <v>1749</v>
      </c>
      <c r="AW251" s="1" t="s">
        <v>1749</v>
      </c>
      <c r="AX251" s="1" t="s">
        <v>1749</v>
      </c>
      <c r="AY251" s="1" t="s">
        <v>1749</v>
      </c>
      <c r="AZ251" s="1" t="s">
        <v>1749</v>
      </c>
      <c r="BA251" s="1" t="s">
        <v>1749</v>
      </c>
      <c r="BB251" s="1" t="s">
        <v>1749</v>
      </c>
      <c r="BC251" s="1" t="s">
        <v>1749</v>
      </c>
      <c r="BD251" s="1" t="s">
        <v>1749</v>
      </c>
      <c r="BE251" t="s">
        <v>1749</v>
      </c>
    </row>
    <row r="252" spans="1:57" ht="17.149999999999999" customHeight="1">
      <c r="A252" s="2">
        <v>251</v>
      </c>
      <c r="B252" s="1" t="s">
        <v>1219</v>
      </c>
      <c r="C252" s="1" t="s">
        <v>6758</v>
      </c>
      <c r="D252" s="14" t="s">
        <v>6759</v>
      </c>
      <c r="E252" s="1" t="s">
        <v>26827</v>
      </c>
      <c r="F252" s="1" t="s">
        <v>26827</v>
      </c>
      <c r="G252" s="1" t="s">
        <v>6760</v>
      </c>
      <c r="H252" s="1" t="s">
        <v>6761</v>
      </c>
      <c r="I252" s="1" t="s">
        <v>1483</v>
      </c>
      <c r="J252" s="1" t="s">
        <v>6762</v>
      </c>
      <c r="K252" s="1" t="s">
        <v>6763</v>
      </c>
      <c r="L252" s="1" t="s">
        <v>26064</v>
      </c>
      <c r="M252" s="1" t="s">
        <v>215</v>
      </c>
      <c r="N252" s="1" t="s">
        <v>2653</v>
      </c>
      <c r="O252" s="1" t="s">
        <v>1228</v>
      </c>
      <c r="P252" s="1" t="s">
        <v>2126</v>
      </c>
      <c r="Q252" s="1" t="s">
        <v>26064</v>
      </c>
      <c r="R252" s="1" t="s">
        <v>130</v>
      </c>
      <c r="S252" s="1" t="s">
        <v>1293</v>
      </c>
      <c r="T252" s="1" t="s">
        <v>26828</v>
      </c>
      <c r="U252" s="2" t="s">
        <v>26829</v>
      </c>
      <c r="V252" s="1">
        <v>99</v>
      </c>
      <c r="W252" s="1" t="s">
        <v>13080</v>
      </c>
      <c r="X252" s="1" t="s">
        <v>13081</v>
      </c>
      <c r="Y252" s="1" t="s">
        <v>13082</v>
      </c>
      <c r="Z252" s="1" t="s">
        <v>6758</v>
      </c>
      <c r="AA252" s="1" t="s">
        <v>26830</v>
      </c>
      <c r="AB252" s="1"/>
      <c r="AC252" s="2"/>
      <c r="AD252" s="1">
        <v>99</v>
      </c>
      <c r="AE252" s="1" t="s">
        <v>26793</v>
      </c>
      <c r="AF252" s="1" t="s">
        <v>3540</v>
      </c>
      <c r="AG252" s="1" t="s">
        <v>25953</v>
      </c>
      <c r="AH252" s="1" t="s">
        <v>26831</v>
      </c>
      <c r="AI252" s="1" t="s">
        <v>1749</v>
      </c>
      <c r="AJ252" s="1" t="s">
        <v>1749</v>
      </c>
      <c r="AK252" s="1" t="s">
        <v>1749</v>
      </c>
      <c r="AL252" s="1" t="s">
        <v>1749</v>
      </c>
      <c r="AM252" s="1" t="s">
        <v>1749</v>
      </c>
      <c r="AN252" s="1" t="s">
        <v>1749</v>
      </c>
      <c r="AO252" s="1" t="s">
        <v>1749</v>
      </c>
      <c r="AP252" s="1" t="s">
        <v>1749</v>
      </c>
      <c r="AQ252" s="1" t="s">
        <v>1749</v>
      </c>
      <c r="AR252" s="1" t="s">
        <v>1749</v>
      </c>
      <c r="AS252" s="1" t="s">
        <v>1749</v>
      </c>
      <c r="AT252" s="1" t="s">
        <v>1749</v>
      </c>
      <c r="AU252" s="1" t="s">
        <v>1749</v>
      </c>
      <c r="AV252" s="1" t="s">
        <v>1749</v>
      </c>
      <c r="AW252" s="1" t="s">
        <v>1749</v>
      </c>
      <c r="AX252" s="1" t="s">
        <v>1749</v>
      </c>
      <c r="AY252" s="1" t="s">
        <v>1749</v>
      </c>
      <c r="AZ252" s="1" t="s">
        <v>1749</v>
      </c>
      <c r="BA252" s="1" t="s">
        <v>1749</v>
      </c>
      <c r="BB252" s="1" t="s">
        <v>1749</v>
      </c>
      <c r="BC252" s="1" t="s">
        <v>1749</v>
      </c>
      <c r="BD252" s="1" t="s">
        <v>1749</v>
      </c>
      <c r="BE252" t="s">
        <v>1749</v>
      </c>
    </row>
    <row r="253" spans="1:57" ht="17.149999999999999" customHeight="1">
      <c r="A253" s="2">
        <v>252</v>
      </c>
      <c r="B253" s="1" t="s">
        <v>1219</v>
      </c>
      <c r="C253" s="1" t="s">
        <v>26066</v>
      </c>
      <c r="D253" s="14" t="s">
        <v>26832</v>
      </c>
      <c r="E253" s="1" t="s">
        <v>26065</v>
      </c>
      <c r="F253" s="1" t="s">
        <v>26833</v>
      </c>
      <c r="G253" s="1" t="s">
        <v>26834</v>
      </c>
      <c r="H253" s="1" t="s">
        <v>26835</v>
      </c>
      <c r="I253" s="1"/>
      <c r="J253" s="1" t="s">
        <v>26836</v>
      </c>
      <c r="K253" s="1" t="s">
        <v>26837</v>
      </c>
      <c r="L253" s="1" t="s">
        <v>26065</v>
      </c>
      <c r="M253" s="1" t="s">
        <v>215</v>
      </c>
      <c r="N253" s="1" t="s">
        <v>2653</v>
      </c>
      <c r="O253" s="1" t="s">
        <v>1228</v>
      </c>
      <c r="P253" s="1" t="s">
        <v>2126</v>
      </c>
      <c r="Q253" s="1" t="s">
        <v>26065</v>
      </c>
      <c r="R253" s="1" t="s">
        <v>130</v>
      </c>
      <c r="S253" s="1" t="s">
        <v>1293</v>
      </c>
      <c r="T253" s="1" t="s">
        <v>26838</v>
      </c>
      <c r="U253" s="2" t="s">
        <v>26839</v>
      </c>
      <c r="V253" s="1">
        <v>15</v>
      </c>
      <c r="W253" s="1" t="s">
        <v>13080</v>
      </c>
      <c r="X253" s="1" t="s">
        <v>13081</v>
      </c>
      <c r="Y253" s="1" t="s">
        <v>13082</v>
      </c>
      <c r="Z253" s="1" t="s">
        <v>26066</v>
      </c>
      <c r="AA253" s="1" t="s">
        <v>26840</v>
      </c>
      <c r="AB253" s="1"/>
      <c r="AC253" s="2"/>
      <c r="AD253" s="1">
        <v>15</v>
      </c>
      <c r="AE253" s="1" t="s">
        <v>26793</v>
      </c>
      <c r="AF253" s="1" t="s">
        <v>3540</v>
      </c>
      <c r="AG253" s="1" t="s">
        <v>25953</v>
      </c>
      <c r="AH253" s="1" t="s">
        <v>26841</v>
      </c>
      <c r="AI253" s="1" t="s">
        <v>1749</v>
      </c>
      <c r="AJ253" s="1" t="s">
        <v>1749</v>
      </c>
      <c r="AK253" s="1" t="s">
        <v>1749</v>
      </c>
      <c r="AL253" s="1" t="s">
        <v>1749</v>
      </c>
      <c r="AM253" s="1" t="s">
        <v>1749</v>
      </c>
      <c r="AN253" s="1" t="s">
        <v>1749</v>
      </c>
      <c r="AO253" s="1" t="s">
        <v>1749</v>
      </c>
      <c r="AP253" s="1" t="s">
        <v>1749</v>
      </c>
      <c r="AQ253" s="1" t="s">
        <v>1749</v>
      </c>
      <c r="AR253" s="1" t="s">
        <v>1749</v>
      </c>
      <c r="AS253" s="1" t="s">
        <v>1749</v>
      </c>
      <c r="AT253" s="1" t="s">
        <v>1749</v>
      </c>
      <c r="AU253" s="1" t="s">
        <v>1749</v>
      </c>
      <c r="AV253" s="1" t="s">
        <v>1749</v>
      </c>
      <c r="AW253" s="1" t="s">
        <v>1749</v>
      </c>
      <c r="AX253" s="1" t="s">
        <v>1749</v>
      </c>
      <c r="AY253" s="1" t="s">
        <v>1749</v>
      </c>
      <c r="AZ253" s="1" t="s">
        <v>1749</v>
      </c>
      <c r="BA253" s="1" t="s">
        <v>1749</v>
      </c>
      <c r="BB253" s="1" t="s">
        <v>1749</v>
      </c>
      <c r="BC253" s="1" t="s">
        <v>1749</v>
      </c>
      <c r="BD253" s="1" t="s">
        <v>1749</v>
      </c>
      <c r="BE253" t="s">
        <v>1749</v>
      </c>
    </row>
    <row r="254" spans="1:57" ht="17.149999999999999" customHeight="1">
      <c r="A254" s="2">
        <v>253</v>
      </c>
      <c r="B254" s="1" t="s">
        <v>1219</v>
      </c>
      <c r="C254" s="1" t="s">
        <v>26059</v>
      </c>
      <c r="D254" s="14" t="s">
        <v>26795</v>
      </c>
      <c r="E254" s="1" t="s">
        <v>26842</v>
      </c>
      <c r="F254" s="1" t="s">
        <v>26843</v>
      </c>
      <c r="G254" s="1" t="s">
        <v>26797</v>
      </c>
      <c r="H254" s="1" t="s">
        <v>26798</v>
      </c>
      <c r="I254" s="1" t="s">
        <v>1224</v>
      </c>
      <c r="J254" s="1" t="s">
        <v>26799</v>
      </c>
      <c r="K254" s="1" t="s">
        <v>26800</v>
      </c>
      <c r="L254" s="1" t="s">
        <v>26067</v>
      </c>
      <c r="M254" s="1" t="s">
        <v>209</v>
      </c>
      <c r="N254" s="1" t="s">
        <v>2653</v>
      </c>
      <c r="O254" s="1" t="s">
        <v>1228</v>
      </c>
      <c r="P254" s="1" t="s">
        <v>2126</v>
      </c>
      <c r="Q254" s="1" t="s">
        <v>26067</v>
      </c>
      <c r="R254" s="1" t="s">
        <v>130</v>
      </c>
      <c r="S254" s="1" t="s">
        <v>1293</v>
      </c>
      <c r="T254" s="1" t="s">
        <v>11835</v>
      </c>
      <c r="U254" s="2" t="s">
        <v>26844</v>
      </c>
      <c r="V254" s="1">
        <v>7256</v>
      </c>
      <c r="W254" s="1" t="s">
        <v>13080</v>
      </c>
      <c r="X254" s="1" t="s">
        <v>13081</v>
      </c>
      <c r="Y254" s="1" t="s">
        <v>13082</v>
      </c>
      <c r="Z254" s="1" t="s">
        <v>26059</v>
      </c>
      <c r="AA254" s="1" t="s">
        <v>26845</v>
      </c>
      <c r="AB254" s="1"/>
      <c r="AC254" s="2"/>
      <c r="AD254" s="1">
        <v>7256</v>
      </c>
      <c r="AE254" s="1" t="s">
        <v>26793</v>
      </c>
      <c r="AF254" s="1" t="s">
        <v>3540</v>
      </c>
      <c r="AG254" s="1" t="s">
        <v>25953</v>
      </c>
      <c r="AH254" s="1" t="s">
        <v>26846</v>
      </c>
      <c r="AI254" s="1" t="s">
        <v>1749</v>
      </c>
      <c r="AJ254" s="1" t="s">
        <v>1749</v>
      </c>
      <c r="AK254" s="1" t="s">
        <v>1749</v>
      </c>
      <c r="AL254" s="1" t="s">
        <v>1749</v>
      </c>
      <c r="AM254" s="1" t="s">
        <v>1749</v>
      </c>
      <c r="AN254" s="1" t="s">
        <v>1749</v>
      </c>
      <c r="AO254" s="1" t="s">
        <v>1749</v>
      </c>
      <c r="AP254" s="1" t="s">
        <v>1749</v>
      </c>
      <c r="AQ254" s="1" t="s">
        <v>1749</v>
      </c>
      <c r="AR254" s="1" t="s">
        <v>1749</v>
      </c>
      <c r="AS254" s="1" t="s">
        <v>1749</v>
      </c>
      <c r="AT254" s="1" t="s">
        <v>1749</v>
      </c>
      <c r="AU254" s="1" t="s">
        <v>1749</v>
      </c>
      <c r="AV254" s="1" t="s">
        <v>1749</v>
      </c>
      <c r="AW254" s="1" t="s">
        <v>1749</v>
      </c>
      <c r="AX254" s="1" t="s">
        <v>1749</v>
      </c>
      <c r="AY254" s="1" t="s">
        <v>1749</v>
      </c>
      <c r="AZ254" s="1" t="s">
        <v>1749</v>
      </c>
      <c r="BA254" s="1" t="s">
        <v>1749</v>
      </c>
      <c r="BB254" s="1" t="s">
        <v>1749</v>
      </c>
      <c r="BC254" s="1" t="s">
        <v>1749</v>
      </c>
      <c r="BD254" s="1" t="s">
        <v>1749</v>
      </c>
      <c r="BE254" t="s">
        <v>1749</v>
      </c>
    </row>
    <row r="255" spans="1:57" ht="17.149999999999999" customHeight="1">
      <c r="A255" s="2">
        <v>254</v>
      </c>
      <c r="B255" s="1" t="s">
        <v>1219</v>
      </c>
      <c r="C255" s="1" t="s">
        <v>26069</v>
      </c>
      <c r="D255" s="14" t="s">
        <v>26847</v>
      </c>
      <c r="E255" s="1" t="s">
        <v>26848</v>
      </c>
      <c r="F255" s="1" t="s">
        <v>26068</v>
      </c>
      <c r="G255" s="1" t="s">
        <v>26849</v>
      </c>
      <c r="H255" s="1" t="s">
        <v>26850</v>
      </c>
      <c r="I255" s="1"/>
      <c r="J255" s="1" t="s">
        <v>26851</v>
      </c>
      <c r="K255" s="1" t="s">
        <v>26852</v>
      </c>
      <c r="L255" s="1" t="s">
        <v>26068</v>
      </c>
      <c r="M255" s="1" t="s">
        <v>209</v>
      </c>
      <c r="N255" s="1" t="s">
        <v>1462</v>
      </c>
      <c r="O255" s="1" t="s">
        <v>1228</v>
      </c>
      <c r="P255" s="1" t="s">
        <v>2126</v>
      </c>
      <c r="Q255" s="1" t="s">
        <v>26068</v>
      </c>
      <c r="R255" s="1" t="s">
        <v>130</v>
      </c>
      <c r="S255" s="1" t="s">
        <v>1293</v>
      </c>
      <c r="T255" s="1" t="s">
        <v>26853</v>
      </c>
      <c r="U255" s="2" t="s">
        <v>26854</v>
      </c>
      <c r="V255" s="1">
        <v>181</v>
      </c>
      <c r="W255" s="1" t="s">
        <v>13080</v>
      </c>
      <c r="X255" s="1" t="s">
        <v>13081</v>
      </c>
      <c r="Y255" s="1" t="s">
        <v>26547</v>
      </c>
      <c r="Z255" s="1" t="s">
        <v>26069</v>
      </c>
      <c r="AA255" s="1" t="s">
        <v>26855</v>
      </c>
      <c r="AB255" s="1" t="s">
        <v>11142</v>
      </c>
      <c r="AC255" s="2"/>
      <c r="AD255" s="1">
        <v>181</v>
      </c>
      <c r="AE255" s="1" t="s">
        <v>26793</v>
      </c>
      <c r="AF255" s="1" t="s">
        <v>3540</v>
      </c>
      <c r="AG255" s="1" t="s">
        <v>25953</v>
      </c>
      <c r="AH255" s="1" t="s">
        <v>26856</v>
      </c>
      <c r="AI255" s="1" t="s">
        <v>1749</v>
      </c>
      <c r="AJ255" s="1" t="s">
        <v>1749</v>
      </c>
      <c r="AK255" s="1" t="s">
        <v>1749</v>
      </c>
      <c r="AL255" s="1" t="s">
        <v>1749</v>
      </c>
      <c r="AM255" s="1" t="s">
        <v>1749</v>
      </c>
      <c r="AN255" s="1" t="s">
        <v>1749</v>
      </c>
      <c r="AO255" s="1" t="s">
        <v>1749</v>
      </c>
      <c r="AP255" s="1" t="s">
        <v>1749</v>
      </c>
      <c r="AQ255" s="1" t="s">
        <v>1749</v>
      </c>
      <c r="AR255" s="1" t="s">
        <v>1749</v>
      </c>
      <c r="AS255" s="1" t="s">
        <v>1749</v>
      </c>
      <c r="AT255" s="1" t="s">
        <v>1749</v>
      </c>
      <c r="AU255" s="1" t="s">
        <v>1749</v>
      </c>
      <c r="AV255" s="1" t="s">
        <v>1749</v>
      </c>
      <c r="AW255" s="1" t="s">
        <v>1749</v>
      </c>
      <c r="AX255" s="1" t="s">
        <v>1749</v>
      </c>
      <c r="AY255" s="1" t="s">
        <v>1749</v>
      </c>
      <c r="AZ255" s="1" t="s">
        <v>1749</v>
      </c>
      <c r="BA255" s="1" t="s">
        <v>1749</v>
      </c>
      <c r="BB255" s="1" t="s">
        <v>1749</v>
      </c>
      <c r="BC255" s="1" t="s">
        <v>1749</v>
      </c>
      <c r="BD255" s="1" t="s">
        <v>1749</v>
      </c>
      <c r="BE255" t="s">
        <v>1749</v>
      </c>
    </row>
    <row r="256" spans="1:57" ht="17.149999999999999" customHeight="1">
      <c r="A256" s="2">
        <v>255</v>
      </c>
      <c r="B256" s="1" t="s">
        <v>1219</v>
      </c>
      <c r="C256" s="1" t="s">
        <v>569</v>
      </c>
      <c r="D256" s="14" t="s">
        <v>3712</v>
      </c>
      <c r="E256" s="1" t="s">
        <v>3713</v>
      </c>
      <c r="F256" s="1" t="s">
        <v>3714</v>
      </c>
      <c r="G256" s="1" t="s">
        <v>3715</v>
      </c>
      <c r="H256" s="1" t="s">
        <v>3716</v>
      </c>
      <c r="I256" s="1" t="s">
        <v>1483</v>
      </c>
      <c r="J256" s="1" t="s">
        <v>3717</v>
      </c>
      <c r="K256" s="1" t="s">
        <v>3718</v>
      </c>
      <c r="L256" s="1" t="s">
        <v>568</v>
      </c>
      <c r="M256" s="1" t="s">
        <v>209</v>
      </c>
      <c r="N256" s="1" t="s">
        <v>1228</v>
      </c>
      <c r="O256" s="1" t="s">
        <v>2384</v>
      </c>
      <c r="P256" s="1" t="s">
        <v>1230</v>
      </c>
      <c r="Q256" s="1" t="s">
        <v>568</v>
      </c>
      <c r="R256" s="1" t="s">
        <v>130</v>
      </c>
      <c r="S256" s="1" t="s">
        <v>1293</v>
      </c>
      <c r="T256" s="1" t="s">
        <v>2444</v>
      </c>
      <c r="U256" s="2" t="s">
        <v>570</v>
      </c>
      <c r="V256" s="1">
        <v>3815</v>
      </c>
      <c r="W256" s="1" t="s">
        <v>1324</v>
      </c>
      <c r="X256" s="1" t="s">
        <v>1513</v>
      </c>
      <c r="Y256" s="1" t="s">
        <v>2387</v>
      </c>
      <c r="Z256" s="1" t="s">
        <v>569</v>
      </c>
      <c r="AA256" s="1" t="s">
        <v>3719</v>
      </c>
      <c r="AB256" s="1" t="s">
        <v>3720</v>
      </c>
      <c r="AC256" s="2" t="s">
        <v>3721</v>
      </c>
      <c r="AD256" s="1">
        <v>3815</v>
      </c>
      <c r="AE256" s="1" t="s">
        <v>3722</v>
      </c>
      <c r="AF256" s="1" t="s">
        <v>3723</v>
      </c>
      <c r="AG256" s="1" t="s">
        <v>819</v>
      </c>
      <c r="AH256" s="1" t="s">
        <v>3724</v>
      </c>
      <c r="AI256" s="1" t="s">
        <v>2394</v>
      </c>
      <c r="AJ256" s="1" t="s">
        <v>568</v>
      </c>
      <c r="AK256" s="1" t="s">
        <v>3401</v>
      </c>
      <c r="AL256" s="1"/>
      <c r="AM256" s="1"/>
      <c r="AN256" s="1"/>
      <c r="AO256" s="1"/>
      <c r="AP256" s="1"/>
      <c r="AQ256" s="1"/>
      <c r="AR256" s="1"/>
      <c r="AS256" s="1"/>
      <c r="AT256" s="1"/>
      <c r="AU256" s="1"/>
      <c r="AV256" s="1"/>
      <c r="AW256" s="1"/>
      <c r="AX256" s="1"/>
      <c r="AY256" s="1" t="s">
        <v>1749</v>
      </c>
      <c r="AZ256" s="1" t="s">
        <v>1749</v>
      </c>
      <c r="BA256" s="1" t="s">
        <v>1749</v>
      </c>
      <c r="BB256" s="1" t="s">
        <v>1749</v>
      </c>
      <c r="BC256" s="1" t="s">
        <v>1749</v>
      </c>
      <c r="BD256" s="1" t="s">
        <v>1749</v>
      </c>
      <c r="BE256" t="s">
        <v>1749</v>
      </c>
    </row>
    <row r="257" spans="1:57" ht="17.149999999999999" customHeight="1">
      <c r="A257" s="2">
        <v>256</v>
      </c>
      <c r="B257" s="1" t="s">
        <v>1219</v>
      </c>
      <c r="C257" s="1" t="s">
        <v>566</v>
      </c>
      <c r="D257" s="14" t="s">
        <v>3725</v>
      </c>
      <c r="E257" s="1" t="s">
        <v>3726</v>
      </c>
      <c r="F257" s="1" t="s">
        <v>3727</v>
      </c>
      <c r="G257" s="1" t="s">
        <v>3728</v>
      </c>
      <c r="H257" s="1" t="s">
        <v>3729</v>
      </c>
      <c r="I257" s="1" t="s">
        <v>1736</v>
      </c>
      <c r="J257" s="1" t="s">
        <v>3730</v>
      </c>
      <c r="K257" s="1" t="s">
        <v>3731</v>
      </c>
      <c r="L257" s="1" t="s">
        <v>565</v>
      </c>
      <c r="M257" s="1" t="s">
        <v>209</v>
      </c>
      <c r="N257" s="1" t="s">
        <v>1462</v>
      </c>
      <c r="O257" s="1" t="s">
        <v>2384</v>
      </c>
      <c r="P257" s="1" t="s">
        <v>1230</v>
      </c>
      <c r="Q257" s="1" t="s">
        <v>565</v>
      </c>
      <c r="R257" s="1" t="s">
        <v>130</v>
      </c>
      <c r="S257" s="1" t="s">
        <v>1293</v>
      </c>
      <c r="T257" s="1" t="s">
        <v>3732</v>
      </c>
      <c r="U257" s="2" t="s">
        <v>567</v>
      </c>
      <c r="V257" s="1">
        <v>1305</v>
      </c>
      <c r="W257" s="1" t="s">
        <v>1324</v>
      </c>
      <c r="X257" s="1" t="s">
        <v>1513</v>
      </c>
      <c r="Y257" s="1" t="s">
        <v>2387</v>
      </c>
      <c r="Z257" s="1" t="s">
        <v>566</v>
      </c>
      <c r="AA257" s="1" t="s">
        <v>3733</v>
      </c>
      <c r="AB257" s="1" t="s">
        <v>3734</v>
      </c>
      <c r="AC257" s="2" t="s">
        <v>3735</v>
      </c>
      <c r="AD257" s="1">
        <v>1305</v>
      </c>
      <c r="AE257" s="1" t="s">
        <v>3722</v>
      </c>
      <c r="AF257" s="1" t="s">
        <v>3723</v>
      </c>
      <c r="AG257" s="1" t="s">
        <v>819</v>
      </c>
      <c r="AH257" s="1" t="s">
        <v>3736</v>
      </c>
      <c r="AI257" s="1" t="s">
        <v>2394</v>
      </c>
      <c r="AJ257" s="1" t="s">
        <v>565</v>
      </c>
      <c r="AK257" s="1" t="s">
        <v>2795</v>
      </c>
      <c r="AL257" s="1"/>
      <c r="AM257" s="1"/>
      <c r="AN257" s="1"/>
      <c r="AO257" s="1"/>
      <c r="AP257" s="1"/>
      <c r="AQ257" s="1"/>
      <c r="AR257" s="1"/>
      <c r="AS257" s="1"/>
      <c r="AT257" s="1"/>
      <c r="AU257" s="1"/>
      <c r="AV257" s="1"/>
      <c r="AW257" s="1"/>
      <c r="AX257" s="1"/>
      <c r="AY257" s="1" t="s">
        <v>1749</v>
      </c>
      <c r="AZ257" s="1" t="s">
        <v>1749</v>
      </c>
      <c r="BA257" s="1" t="s">
        <v>1749</v>
      </c>
      <c r="BB257" s="1" t="s">
        <v>1749</v>
      </c>
      <c r="BC257" s="1" t="s">
        <v>1749</v>
      </c>
      <c r="BD257" s="1" t="s">
        <v>1749</v>
      </c>
      <c r="BE257" t="s">
        <v>1749</v>
      </c>
    </row>
    <row r="258" spans="1:57" ht="17.149999999999999" customHeight="1">
      <c r="A258" s="2">
        <v>257</v>
      </c>
      <c r="B258" s="1" t="s">
        <v>1219</v>
      </c>
      <c r="C258" s="1" t="s">
        <v>3737</v>
      </c>
      <c r="D258" s="14" t="s">
        <v>3738</v>
      </c>
      <c r="E258" s="1" t="s">
        <v>3739</v>
      </c>
      <c r="F258" s="1" t="s">
        <v>3740</v>
      </c>
      <c r="G258" s="1" t="s">
        <v>3741</v>
      </c>
      <c r="H258" s="1" t="s">
        <v>3742</v>
      </c>
      <c r="I258" s="1" t="s">
        <v>2059</v>
      </c>
      <c r="J258" s="1" t="s">
        <v>3743</v>
      </c>
      <c r="K258" s="1" t="s">
        <v>3744</v>
      </c>
      <c r="L258" s="1" t="s">
        <v>3745</v>
      </c>
      <c r="M258" s="1" t="s">
        <v>209</v>
      </c>
      <c r="N258" s="1" t="s">
        <v>1462</v>
      </c>
      <c r="O258" s="1" t="s">
        <v>2384</v>
      </c>
      <c r="P258" s="1" t="s">
        <v>1230</v>
      </c>
      <c r="Q258" s="1" t="s">
        <v>3745</v>
      </c>
      <c r="R258" s="1" t="s">
        <v>130</v>
      </c>
      <c r="S258" s="1" t="s">
        <v>1293</v>
      </c>
      <c r="T258" s="1" t="s">
        <v>3746</v>
      </c>
      <c r="U258" s="2" t="s">
        <v>734</v>
      </c>
      <c r="V258" s="1">
        <v>442</v>
      </c>
      <c r="W258" s="1" t="s">
        <v>2130</v>
      </c>
      <c r="X258" s="1" t="s">
        <v>2130</v>
      </c>
      <c r="Y258" s="1" t="s">
        <v>2210</v>
      </c>
      <c r="Z258" s="1" t="s">
        <v>3737</v>
      </c>
      <c r="AA258" s="1" t="s">
        <v>3747</v>
      </c>
      <c r="AB258" s="1" t="s">
        <v>3748</v>
      </c>
      <c r="AC258" s="2" t="s">
        <v>3749</v>
      </c>
      <c r="AD258" s="1">
        <v>442</v>
      </c>
      <c r="AE258" s="1" t="s">
        <v>3722</v>
      </c>
      <c r="AF258" s="1" t="s">
        <v>3723</v>
      </c>
      <c r="AG258" s="1" t="s">
        <v>819</v>
      </c>
      <c r="AH258" s="1" t="s">
        <v>3750</v>
      </c>
      <c r="AI258" s="1" t="s">
        <v>2394</v>
      </c>
      <c r="AJ258" s="1" t="s">
        <v>3745</v>
      </c>
      <c r="AK258" s="1" t="s">
        <v>2494</v>
      </c>
      <c r="AL258" s="1"/>
      <c r="AM258" s="1"/>
      <c r="AN258" s="1"/>
      <c r="AO258" s="1"/>
      <c r="AP258" s="1"/>
      <c r="AQ258" s="1"/>
      <c r="AR258" s="1"/>
      <c r="AS258" s="1"/>
      <c r="AT258" s="1"/>
      <c r="AU258" s="1"/>
      <c r="AV258" s="1"/>
      <c r="AW258" s="1"/>
      <c r="AX258" s="1"/>
      <c r="AY258" s="1" t="s">
        <v>1749</v>
      </c>
      <c r="AZ258" s="1" t="s">
        <v>1749</v>
      </c>
      <c r="BA258" s="1" t="s">
        <v>1749</v>
      </c>
      <c r="BB258" s="1" t="s">
        <v>1749</v>
      </c>
      <c r="BC258" s="1" t="s">
        <v>1749</v>
      </c>
      <c r="BD258" s="1" t="s">
        <v>1749</v>
      </c>
      <c r="BE258" t="s">
        <v>1749</v>
      </c>
    </row>
    <row r="259" spans="1:57" ht="17.149999999999999" customHeight="1">
      <c r="A259" s="2">
        <v>258</v>
      </c>
      <c r="B259" s="1" t="s">
        <v>1219</v>
      </c>
      <c r="C259" s="1" t="s">
        <v>562</v>
      </c>
      <c r="D259" s="14" t="s">
        <v>3751</v>
      </c>
      <c r="E259" s="1" t="s">
        <v>3752</v>
      </c>
      <c r="F259" s="1" t="s">
        <v>3753</v>
      </c>
      <c r="G259" s="1" t="s">
        <v>3754</v>
      </c>
      <c r="H259" s="1" t="s">
        <v>2204</v>
      </c>
      <c r="I259" s="1" t="s">
        <v>1736</v>
      </c>
      <c r="J259" s="1" t="s">
        <v>3755</v>
      </c>
      <c r="K259" s="1" t="s">
        <v>3756</v>
      </c>
      <c r="L259" s="1" t="s">
        <v>1121</v>
      </c>
      <c r="M259" s="1" t="s">
        <v>209</v>
      </c>
      <c r="N259" s="1" t="s">
        <v>1462</v>
      </c>
      <c r="O259" s="1" t="s">
        <v>2384</v>
      </c>
      <c r="P259" s="1" t="s">
        <v>1230</v>
      </c>
      <c r="Q259" s="1" t="s">
        <v>1121</v>
      </c>
      <c r="R259" s="1" t="s">
        <v>130</v>
      </c>
      <c r="S259" s="1" t="s">
        <v>1293</v>
      </c>
      <c r="T259" s="1" t="s">
        <v>3757</v>
      </c>
      <c r="U259" s="2" t="s">
        <v>563</v>
      </c>
      <c r="V259" s="1">
        <v>859</v>
      </c>
      <c r="W259" s="1" t="s">
        <v>2130</v>
      </c>
      <c r="X259" s="1" t="s">
        <v>2130</v>
      </c>
      <c r="Y259" s="1" t="s">
        <v>2639</v>
      </c>
      <c r="Z259" s="1" t="s">
        <v>562</v>
      </c>
      <c r="AA259" s="1" t="s">
        <v>3758</v>
      </c>
      <c r="AB259" s="1" t="s">
        <v>3759</v>
      </c>
      <c r="AC259" s="2" t="s">
        <v>3760</v>
      </c>
      <c r="AD259" s="1">
        <v>859</v>
      </c>
      <c r="AE259" s="1" t="s">
        <v>3722</v>
      </c>
      <c r="AF259" s="1" t="s">
        <v>3723</v>
      </c>
      <c r="AG259" s="1" t="s">
        <v>819</v>
      </c>
      <c r="AH259" s="1" t="s">
        <v>3761</v>
      </c>
      <c r="AI259" s="1" t="s">
        <v>2394</v>
      </c>
      <c r="AJ259" s="1" t="s">
        <v>1121</v>
      </c>
      <c r="AK259" s="1" t="s">
        <v>2450</v>
      </c>
      <c r="AL259" s="1"/>
      <c r="AM259" s="1"/>
      <c r="AN259" s="1"/>
      <c r="AO259" s="1"/>
      <c r="AP259" s="1"/>
      <c r="AQ259" s="1"/>
      <c r="AR259" s="1"/>
      <c r="AS259" s="1"/>
      <c r="AT259" s="1"/>
      <c r="AU259" s="1"/>
      <c r="AV259" s="1"/>
      <c r="AW259" s="1"/>
      <c r="AX259" s="1"/>
      <c r="AY259" s="1" t="s">
        <v>1749</v>
      </c>
      <c r="AZ259" s="1" t="s">
        <v>1749</v>
      </c>
      <c r="BA259" s="1" t="s">
        <v>1749</v>
      </c>
      <c r="BB259" s="1" t="s">
        <v>1749</v>
      </c>
      <c r="BC259" s="1" t="s">
        <v>1749</v>
      </c>
      <c r="BD259" s="1" t="s">
        <v>1749</v>
      </c>
      <c r="BE259" t="s">
        <v>1749</v>
      </c>
    </row>
    <row r="260" spans="1:57" ht="17.149999999999999" customHeight="1">
      <c r="A260" s="2">
        <v>259</v>
      </c>
      <c r="B260" s="1" t="s">
        <v>1219</v>
      </c>
      <c r="C260" s="1" t="s">
        <v>558</v>
      </c>
      <c r="D260" s="14" t="s">
        <v>3762</v>
      </c>
      <c r="E260" s="1" t="s">
        <v>558</v>
      </c>
      <c r="F260" s="1" t="s">
        <v>3763</v>
      </c>
      <c r="G260" s="1" t="s">
        <v>3764</v>
      </c>
      <c r="H260" s="1" t="s">
        <v>3765</v>
      </c>
      <c r="I260" s="1" t="s">
        <v>1848</v>
      </c>
      <c r="J260" s="1" t="s">
        <v>3766</v>
      </c>
      <c r="K260" s="1" t="s">
        <v>3767</v>
      </c>
      <c r="L260" s="1" t="s">
        <v>557</v>
      </c>
      <c r="M260" s="1" t="s">
        <v>209</v>
      </c>
      <c r="N260" s="1" t="s">
        <v>1462</v>
      </c>
      <c r="O260" s="1" t="s">
        <v>2384</v>
      </c>
      <c r="P260" s="1" t="s">
        <v>1230</v>
      </c>
      <c r="Q260" s="1" t="s">
        <v>557</v>
      </c>
      <c r="R260" s="1" t="s">
        <v>130</v>
      </c>
      <c r="S260" s="1" t="s">
        <v>1293</v>
      </c>
      <c r="T260" s="1" t="s">
        <v>2947</v>
      </c>
      <c r="U260" s="2" t="s">
        <v>559</v>
      </c>
      <c r="V260" s="1">
        <v>735</v>
      </c>
      <c r="W260" s="1" t="s">
        <v>2130</v>
      </c>
      <c r="X260" s="1" t="s">
        <v>2130</v>
      </c>
      <c r="Y260" s="1" t="s">
        <v>2131</v>
      </c>
      <c r="Z260" s="1" t="s">
        <v>558</v>
      </c>
      <c r="AA260" s="1" t="s">
        <v>3768</v>
      </c>
      <c r="AB260" s="1" t="s">
        <v>3769</v>
      </c>
      <c r="AC260" s="2" t="s">
        <v>3770</v>
      </c>
      <c r="AD260" s="1">
        <v>735</v>
      </c>
      <c r="AE260" s="1" t="s">
        <v>3722</v>
      </c>
      <c r="AF260" s="1" t="s">
        <v>3723</v>
      </c>
      <c r="AG260" s="1" t="s">
        <v>819</v>
      </c>
      <c r="AH260" s="1" t="s">
        <v>3771</v>
      </c>
      <c r="AI260" s="1" t="s">
        <v>2394</v>
      </c>
      <c r="AJ260" s="1" t="s">
        <v>557</v>
      </c>
      <c r="AK260" s="1" t="s">
        <v>3772</v>
      </c>
      <c r="AL260" s="1"/>
      <c r="AM260" s="1"/>
      <c r="AN260" s="1"/>
      <c r="AO260" s="1"/>
      <c r="AP260" s="1"/>
      <c r="AQ260" s="1"/>
      <c r="AR260" s="1"/>
      <c r="AS260" s="1"/>
      <c r="AT260" s="1"/>
      <c r="AU260" s="1"/>
      <c r="AV260" s="1"/>
      <c r="AW260" s="1"/>
      <c r="AX260" s="1"/>
      <c r="AY260" s="1" t="s">
        <v>1749</v>
      </c>
      <c r="AZ260" s="1" t="s">
        <v>1749</v>
      </c>
      <c r="BA260" s="1" t="s">
        <v>1749</v>
      </c>
      <c r="BB260" s="1" t="s">
        <v>1749</v>
      </c>
      <c r="BC260" s="1" t="s">
        <v>1749</v>
      </c>
      <c r="BD260" s="1" t="s">
        <v>1749</v>
      </c>
      <c r="BE260" t="s">
        <v>1749</v>
      </c>
    </row>
    <row r="261" spans="1:57" ht="17.149999999999999" customHeight="1">
      <c r="A261" s="2">
        <v>260</v>
      </c>
      <c r="B261" s="1" t="s">
        <v>1219</v>
      </c>
      <c r="C261" s="1" t="s">
        <v>1130</v>
      </c>
      <c r="D261" s="14" t="s">
        <v>3773</v>
      </c>
      <c r="E261" s="1" t="s">
        <v>3774</v>
      </c>
      <c r="F261" s="1" t="s">
        <v>3775</v>
      </c>
      <c r="G261" s="1" t="s">
        <v>3776</v>
      </c>
      <c r="H261" s="1" t="s">
        <v>2487</v>
      </c>
      <c r="I261" s="1" t="s">
        <v>1483</v>
      </c>
      <c r="J261" s="1" t="s">
        <v>3777</v>
      </c>
      <c r="K261" s="1" t="s">
        <v>3778</v>
      </c>
      <c r="L261" s="1" t="s">
        <v>3779</v>
      </c>
      <c r="M261" s="1" t="s">
        <v>209</v>
      </c>
      <c r="N261" s="1" t="s">
        <v>1462</v>
      </c>
      <c r="O261" s="1" t="s">
        <v>2384</v>
      </c>
      <c r="P261" s="1" t="s">
        <v>1230</v>
      </c>
      <c r="Q261" s="1" t="s">
        <v>1129</v>
      </c>
      <c r="R261" s="1" t="s">
        <v>130</v>
      </c>
      <c r="S261" s="1" t="s">
        <v>1293</v>
      </c>
      <c r="T261" s="1" t="s">
        <v>3780</v>
      </c>
      <c r="U261" s="2" t="s">
        <v>653</v>
      </c>
      <c r="V261" s="1">
        <v>1234</v>
      </c>
      <c r="W261" s="1" t="s">
        <v>1324</v>
      </c>
      <c r="X261" s="1" t="s">
        <v>1513</v>
      </c>
      <c r="Y261" s="1" t="s">
        <v>2387</v>
      </c>
      <c r="Z261" s="1" t="s">
        <v>1130</v>
      </c>
      <c r="AA261" s="1" t="s">
        <v>3781</v>
      </c>
      <c r="AB261" s="1" t="s">
        <v>3782</v>
      </c>
      <c r="AC261" s="2" t="s">
        <v>3783</v>
      </c>
      <c r="AD261" s="1">
        <v>1234</v>
      </c>
      <c r="AE261" s="1" t="s">
        <v>3722</v>
      </c>
      <c r="AF261" s="1" t="s">
        <v>3723</v>
      </c>
      <c r="AG261" s="1" t="s">
        <v>819</v>
      </c>
      <c r="AH261" s="1" t="s">
        <v>3784</v>
      </c>
      <c r="AI261" s="1" t="s">
        <v>2394</v>
      </c>
      <c r="AJ261" s="1" t="s">
        <v>1129</v>
      </c>
      <c r="AK261" s="1" t="s">
        <v>2467</v>
      </c>
      <c r="AL261" s="1"/>
      <c r="AM261" s="1"/>
      <c r="AN261" s="1"/>
      <c r="AO261" s="1"/>
      <c r="AP261" s="1"/>
      <c r="AQ261" s="1"/>
      <c r="AR261" s="1"/>
      <c r="AS261" s="1"/>
      <c r="AT261" s="1"/>
      <c r="AU261" s="1"/>
      <c r="AV261" s="1"/>
      <c r="AW261" s="1"/>
      <c r="AX261" s="1"/>
      <c r="AY261" s="1" t="s">
        <v>1749</v>
      </c>
      <c r="AZ261" s="1" t="s">
        <v>1749</v>
      </c>
      <c r="BA261" s="1" t="s">
        <v>1749</v>
      </c>
      <c r="BB261" s="1" t="s">
        <v>1749</v>
      </c>
      <c r="BC261" s="1" t="s">
        <v>1749</v>
      </c>
      <c r="BD261" s="1" t="s">
        <v>1749</v>
      </c>
      <c r="BE261" t="s">
        <v>1749</v>
      </c>
    </row>
    <row r="262" spans="1:57" ht="17.149999999999999" customHeight="1">
      <c r="A262" s="2">
        <v>261</v>
      </c>
      <c r="B262" s="1" t="s">
        <v>1219</v>
      </c>
      <c r="C262" s="1" t="s">
        <v>3785</v>
      </c>
      <c r="D262" s="14" t="s">
        <v>3786</v>
      </c>
      <c r="E262" s="1" t="s">
        <v>3787</v>
      </c>
      <c r="F262" s="1" t="s">
        <v>3788</v>
      </c>
      <c r="G262" s="1" t="s">
        <v>3789</v>
      </c>
      <c r="H262" s="1" t="s">
        <v>3624</v>
      </c>
      <c r="I262" s="1" t="s">
        <v>1483</v>
      </c>
      <c r="J262" s="1" t="s">
        <v>3790</v>
      </c>
      <c r="K262" s="1" t="s">
        <v>3791</v>
      </c>
      <c r="L262" s="1" t="s">
        <v>3792</v>
      </c>
      <c r="M262" s="1" t="s">
        <v>209</v>
      </c>
      <c r="N262" s="1" t="s">
        <v>1462</v>
      </c>
      <c r="O262" s="1" t="s">
        <v>2384</v>
      </c>
      <c r="P262" s="1" t="s">
        <v>1230</v>
      </c>
      <c r="Q262" s="1" t="s">
        <v>3792</v>
      </c>
      <c r="R262" s="1" t="s">
        <v>130</v>
      </c>
      <c r="S262" s="1" t="s">
        <v>1293</v>
      </c>
      <c r="T262" s="1" t="s">
        <v>3793</v>
      </c>
      <c r="U262" s="2" t="s">
        <v>559</v>
      </c>
      <c r="V262" s="1">
        <v>916</v>
      </c>
      <c r="W262" s="1" t="s">
        <v>2130</v>
      </c>
      <c r="X262" s="1" t="s">
        <v>2130</v>
      </c>
      <c r="Y262" s="1" t="s">
        <v>2210</v>
      </c>
      <c r="Z262" s="1" t="s">
        <v>3785</v>
      </c>
      <c r="AA262" s="1" t="s">
        <v>3794</v>
      </c>
      <c r="AB262" s="1" t="s">
        <v>3795</v>
      </c>
      <c r="AC262" s="2" t="s">
        <v>3796</v>
      </c>
      <c r="AD262" s="1">
        <v>916</v>
      </c>
      <c r="AE262" s="1" t="s">
        <v>3722</v>
      </c>
      <c r="AF262" s="1" t="s">
        <v>3723</v>
      </c>
      <c r="AG262" s="1" t="s">
        <v>819</v>
      </c>
      <c r="AH262" s="1" t="s">
        <v>3797</v>
      </c>
      <c r="AI262" s="1" t="s">
        <v>2394</v>
      </c>
      <c r="AJ262" s="1" t="s">
        <v>3792</v>
      </c>
      <c r="AK262" s="1" t="s">
        <v>2666</v>
      </c>
      <c r="AL262" s="1"/>
      <c r="AM262" s="1"/>
      <c r="AN262" s="1"/>
      <c r="AO262" s="1"/>
      <c r="AP262" s="1"/>
      <c r="AQ262" s="1"/>
      <c r="AR262" s="1"/>
      <c r="AS262" s="1"/>
      <c r="AT262" s="1"/>
      <c r="AU262" s="1"/>
      <c r="AV262" s="1"/>
      <c r="AW262" s="1"/>
      <c r="AX262" s="1"/>
      <c r="AY262" s="1" t="s">
        <v>1749</v>
      </c>
      <c r="AZ262" s="1" t="s">
        <v>1749</v>
      </c>
      <c r="BA262" s="1" t="s">
        <v>1749</v>
      </c>
      <c r="BB262" s="1" t="s">
        <v>1749</v>
      </c>
      <c r="BC262" s="1" t="s">
        <v>1749</v>
      </c>
      <c r="BD262" s="1" t="s">
        <v>1749</v>
      </c>
      <c r="BE262" t="s">
        <v>1749</v>
      </c>
    </row>
    <row r="263" spans="1:57" ht="17.149999999999999" customHeight="1">
      <c r="A263" s="2">
        <v>262</v>
      </c>
      <c r="B263" s="1" t="s">
        <v>1219</v>
      </c>
      <c r="C263" s="1" t="s">
        <v>3798</v>
      </c>
      <c r="D263" s="14" t="s">
        <v>3799</v>
      </c>
      <c r="E263" s="1" t="s">
        <v>3798</v>
      </c>
      <c r="F263" s="1" t="s">
        <v>3800</v>
      </c>
      <c r="G263" s="1" t="s">
        <v>3801</v>
      </c>
      <c r="H263" s="1" t="s">
        <v>2204</v>
      </c>
      <c r="I263" s="1" t="s">
        <v>1483</v>
      </c>
      <c r="J263" s="1" t="s">
        <v>3802</v>
      </c>
      <c r="K263" s="1" t="s">
        <v>3803</v>
      </c>
      <c r="L263" s="1" t="s">
        <v>3804</v>
      </c>
      <c r="M263" s="1" t="s">
        <v>209</v>
      </c>
      <c r="N263" s="1" t="s">
        <v>2653</v>
      </c>
      <c r="O263" s="1" t="s">
        <v>2384</v>
      </c>
      <c r="P263" s="1" t="s">
        <v>1230</v>
      </c>
      <c r="Q263" s="1" t="s">
        <v>3804</v>
      </c>
      <c r="R263" s="1" t="s">
        <v>130</v>
      </c>
      <c r="S263" s="1" t="s">
        <v>1293</v>
      </c>
      <c r="T263" s="1" t="s">
        <v>3805</v>
      </c>
      <c r="U263" s="2" t="s">
        <v>3806</v>
      </c>
      <c r="V263" s="1">
        <v>96</v>
      </c>
      <c r="W263" s="1" t="s">
        <v>2130</v>
      </c>
      <c r="X263" s="1" t="s">
        <v>2130</v>
      </c>
      <c r="Y263" s="1" t="s">
        <v>2210</v>
      </c>
      <c r="Z263" s="1" t="s">
        <v>3798</v>
      </c>
      <c r="AA263" s="1" t="s">
        <v>3807</v>
      </c>
      <c r="AB263" s="1" t="s">
        <v>3808</v>
      </c>
      <c r="AC263" s="2" t="s">
        <v>3809</v>
      </c>
      <c r="AD263" s="1">
        <v>96</v>
      </c>
      <c r="AE263" s="1" t="s">
        <v>3722</v>
      </c>
      <c r="AF263" s="1" t="s">
        <v>3723</v>
      </c>
      <c r="AG263" s="1" t="s">
        <v>819</v>
      </c>
      <c r="AH263" s="1" t="s">
        <v>3810</v>
      </c>
      <c r="AI263" s="1" t="s">
        <v>2394</v>
      </c>
      <c r="AJ263" s="1" t="s">
        <v>3804</v>
      </c>
      <c r="AK263" s="1" t="s">
        <v>3246</v>
      </c>
      <c r="AL263" s="1"/>
      <c r="AM263" s="1"/>
      <c r="AN263" s="1"/>
      <c r="AO263" s="1"/>
      <c r="AP263" s="1"/>
      <c r="AQ263" s="1"/>
      <c r="AR263" s="1"/>
      <c r="AS263" s="1"/>
      <c r="AT263" s="1"/>
      <c r="AU263" s="1"/>
      <c r="AV263" s="1"/>
      <c r="AW263" s="1"/>
      <c r="AX263" s="1"/>
      <c r="AY263" s="1" t="s">
        <v>1749</v>
      </c>
      <c r="AZ263" s="1" t="s">
        <v>1749</v>
      </c>
      <c r="BA263" s="1" t="s">
        <v>1749</v>
      </c>
      <c r="BB263" s="1" t="s">
        <v>1749</v>
      </c>
      <c r="BC263" s="1" t="s">
        <v>1749</v>
      </c>
      <c r="BD263" s="1" t="s">
        <v>1749</v>
      </c>
      <c r="BE263" t="s">
        <v>1749</v>
      </c>
    </row>
    <row r="264" spans="1:57" ht="17.149999999999999" customHeight="1">
      <c r="A264" s="2">
        <v>263</v>
      </c>
      <c r="B264" s="1" t="s">
        <v>1219</v>
      </c>
      <c r="C264" s="1" t="s">
        <v>223</v>
      </c>
      <c r="D264" s="14" t="s">
        <v>3811</v>
      </c>
      <c r="E264" s="1" t="s">
        <v>223</v>
      </c>
      <c r="F264" s="1" t="s">
        <v>3812</v>
      </c>
      <c r="G264" s="1" t="s">
        <v>3813</v>
      </c>
      <c r="H264" s="1" t="s">
        <v>26857</v>
      </c>
      <c r="I264" s="1" t="s">
        <v>1483</v>
      </c>
      <c r="J264" s="1" t="s">
        <v>26858</v>
      </c>
      <c r="K264" s="1" t="s">
        <v>26859</v>
      </c>
      <c r="L264" s="1" t="s">
        <v>1041</v>
      </c>
      <c r="M264" s="1" t="s">
        <v>277</v>
      </c>
      <c r="N264" s="1"/>
      <c r="O264" s="1" t="s">
        <v>1228</v>
      </c>
      <c r="P264" s="1" t="s">
        <v>2126</v>
      </c>
      <c r="Q264" s="1" t="s">
        <v>3817</v>
      </c>
      <c r="R264" s="1" t="s">
        <v>130</v>
      </c>
      <c r="S264" s="1" t="s">
        <v>1293</v>
      </c>
      <c r="T264" s="1" t="s">
        <v>3818</v>
      </c>
      <c r="U264" s="2" t="s">
        <v>762</v>
      </c>
      <c r="V264" s="1">
        <v>283</v>
      </c>
      <c r="W264" s="1" t="s">
        <v>2130</v>
      </c>
      <c r="X264" s="1" t="s">
        <v>2130</v>
      </c>
      <c r="Y264" s="1" t="s">
        <v>2131</v>
      </c>
      <c r="Z264" s="1" t="s">
        <v>26860</v>
      </c>
      <c r="AA264" s="1" t="s">
        <v>3820</v>
      </c>
      <c r="AB264" s="1" t="s">
        <v>3821</v>
      </c>
      <c r="AC264" s="2" t="s">
        <v>3822</v>
      </c>
      <c r="AD264" s="1">
        <v>283</v>
      </c>
      <c r="AE264" s="1" t="s">
        <v>3823</v>
      </c>
      <c r="AF264" s="1" t="s">
        <v>3824</v>
      </c>
      <c r="AG264" s="1" t="s">
        <v>819</v>
      </c>
      <c r="AH264" s="1" t="s">
        <v>3825</v>
      </c>
      <c r="AI264" s="1" t="s">
        <v>1749</v>
      </c>
      <c r="AJ264" s="1" t="s">
        <v>1749</v>
      </c>
      <c r="AK264" s="1" t="s">
        <v>1749</v>
      </c>
      <c r="AL264" s="1" t="s">
        <v>1749</v>
      </c>
      <c r="AM264" s="1" t="s">
        <v>1749</v>
      </c>
      <c r="AN264" s="1" t="s">
        <v>1749</v>
      </c>
      <c r="AO264" s="1" t="s">
        <v>1749</v>
      </c>
      <c r="AP264" s="1" t="s">
        <v>1749</v>
      </c>
      <c r="AQ264" s="1" t="s">
        <v>1749</v>
      </c>
      <c r="AR264" s="1" t="s">
        <v>1749</v>
      </c>
      <c r="AS264" s="1" t="s">
        <v>1749</v>
      </c>
      <c r="AT264" s="1" t="s">
        <v>1749</v>
      </c>
      <c r="AU264" s="1" t="s">
        <v>1749</v>
      </c>
      <c r="AV264" s="1" t="s">
        <v>1749</v>
      </c>
      <c r="AW264" s="1" t="s">
        <v>1749</v>
      </c>
      <c r="AX264" s="1" t="s">
        <v>1749</v>
      </c>
      <c r="AY264" s="1" t="s">
        <v>1041</v>
      </c>
      <c r="AZ264" s="1" t="s">
        <v>26861</v>
      </c>
      <c r="BA264" s="1" t="s">
        <v>2130</v>
      </c>
      <c r="BB264" s="1" t="s">
        <v>2130</v>
      </c>
      <c r="BC264" s="1" t="s">
        <v>2131</v>
      </c>
      <c r="BD264" s="1" t="s">
        <v>3827</v>
      </c>
      <c r="BE264" t="s">
        <v>3828</v>
      </c>
    </row>
    <row r="265" spans="1:57" ht="17.149999999999999" customHeight="1">
      <c r="A265" s="2">
        <v>264</v>
      </c>
      <c r="B265" s="1" t="s">
        <v>1219</v>
      </c>
      <c r="C265" s="1" t="s">
        <v>754</v>
      </c>
      <c r="D265" s="14" t="s">
        <v>3829</v>
      </c>
      <c r="E265" s="1" t="s">
        <v>754</v>
      </c>
      <c r="F265" s="1" t="s">
        <v>754</v>
      </c>
      <c r="G265" s="1" t="s">
        <v>3830</v>
      </c>
      <c r="H265" s="1"/>
      <c r="I265" s="1"/>
      <c r="J265" s="1" t="s">
        <v>3831</v>
      </c>
      <c r="K265" s="1" t="s">
        <v>3832</v>
      </c>
      <c r="L265" s="1" t="s">
        <v>753</v>
      </c>
      <c r="M265" s="1" t="s">
        <v>209</v>
      </c>
      <c r="N265" s="1" t="s">
        <v>1462</v>
      </c>
      <c r="O265" s="1" t="s">
        <v>1228</v>
      </c>
      <c r="P265" s="1" t="s">
        <v>2126</v>
      </c>
      <c r="Q265" s="1" t="s">
        <v>753</v>
      </c>
      <c r="R265" s="1" t="s">
        <v>130</v>
      </c>
      <c r="S265" s="1" t="s">
        <v>1293</v>
      </c>
      <c r="T265" s="1" t="s">
        <v>3833</v>
      </c>
      <c r="U265" s="2" t="s">
        <v>755</v>
      </c>
      <c r="V265" s="1">
        <v>1199</v>
      </c>
      <c r="W265" s="1" t="s">
        <v>2130</v>
      </c>
      <c r="X265" s="1" t="s">
        <v>2130</v>
      </c>
      <c r="Y265" s="1" t="s">
        <v>2131</v>
      </c>
      <c r="Z265" s="1" t="s">
        <v>26862</v>
      </c>
      <c r="AA265" s="1" t="s">
        <v>3835</v>
      </c>
      <c r="AB265" s="1" t="s">
        <v>3836</v>
      </c>
      <c r="AC265" s="2" t="s">
        <v>3837</v>
      </c>
      <c r="AD265" s="1">
        <v>1199</v>
      </c>
      <c r="AE265" s="1" t="s">
        <v>3823</v>
      </c>
      <c r="AF265" s="1" t="s">
        <v>3824</v>
      </c>
      <c r="AG265" s="1" t="s">
        <v>819</v>
      </c>
      <c r="AH265" s="1" t="s">
        <v>3838</v>
      </c>
      <c r="AI265" s="1" t="s">
        <v>1749</v>
      </c>
      <c r="AJ265" s="1" t="s">
        <v>1749</v>
      </c>
      <c r="AK265" s="1" t="s">
        <v>1749</v>
      </c>
      <c r="AL265" s="1" t="s">
        <v>1749</v>
      </c>
      <c r="AM265" s="1" t="s">
        <v>1749</v>
      </c>
      <c r="AN265" s="1" t="s">
        <v>1749</v>
      </c>
      <c r="AO265" s="1" t="s">
        <v>1749</v>
      </c>
      <c r="AP265" s="1" t="s">
        <v>1749</v>
      </c>
      <c r="AQ265" s="1" t="s">
        <v>1749</v>
      </c>
      <c r="AR265" s="1" t="s">
        <v>1749</v>
      </c>
      <c r="AS265" s="1" t="s">
        <v>1749</v>
      </c>
      <c r="AT265" s="1" t="s">
        <v>1749</v>
      </c>
      <c r="AU265" s="1" t="s">
        <v>1749</v>
      </c>
      <c r="AV265" s="1" t="s">
        <v>1749</v>
      </c>
      <c r="AW265" s="1" t="s">
        <v>1749</v>
      </c>
      <c r="AX265" s="1" t="s">
        <v>1749</v>
      </c>
      <c r="AY265" s="1" t="s">
        <v>1749</v>
      </c>
      <c r="AZ265" s="1" t="s">
        <v>1749</v>
      </c>
      <c r="BA265" s="1" t="s">
        <v>1749</v>
      </c>
      <c r="BB265" s="1" t="s">
        <v>1749</v>
      </c>
      <c r="BC265" s="1" t="s">
        <v>1749</v>
      </c>
      <c r="BD265" s="1" t="s">
        <v>1749</v>
      </c>
      <c r="BE265" t="s">
        <v>1749</v>
      </c>
    </row>
    <row r="266" spans="1:57" ht="17.149999999999999" customHeight="1">
      <c r="A266" s="2">
        <v>265</v>
      </c>
      <c r="B266" s="1" t="s">
        <v>1219</v>
      </c>
      <c r="C266" s="1" t="s">
        <v>766</v>
      </c>
      <c r="D266" s="14" t="s">
        <v>3839</v>
      </c>
      <c r="E266" s="1" t="s">
        <v>766</v>
      </c>
      <c r="F266" s="1" t="s">
        <v>766</v>
      </c>
      <c r="G266" s="1" t="s">
        <v>3840</v>
      </c>
      <c r="H266" s="1" t="s">
        <v>3841</v>
      </c>
      <c r="I266" s="1" t="s">
        <v>1483</v>
      </c>
      <c r="J266" s="1" t="s">
        <v>3842</v>
      </c>
      <c r="K266" s="1" t="s">
        <v>3843</v>
      </c>
      <c r="L266" s="1" t="s">
        <v>765</v>
      </c>
      <c r="M266" s="1" t="s">
        <v>209</v>
      </c>
      <c r="N266" s="1" t="s">
        <v>1462</v>
      </c>
      <c r="O266" s="1" t="s">
        <v>1228</v>
      </c>
      <c r="P266" s="1" t="s">
        <v>2126</v>
      </c>
      <c r="Q266" s="1" t="s">
        <v>765</v>
      </c>
      <c r="R266" s="1" t="s">
        <v>130</v>
      </c>
      <c r="S266" s="1" t="s">
        <v>1293</v>
      </c>
      <c r="T266" s="1" t="s">
        <v>3844</v>
      </c>
      <c r="U266" s="2" t="s">
        <v>767</v>
      </c>
      <c r="V266" s="1">
        <v>364</v>
      </c>
      <c r="W266" s="1" t="s">
        <v>2130</v>
      </c>
      <c r="X266" s="1" t="s">
        <v>2130</v>
      </c>
      <c r="Y266" s="1" t="s">
        <v>2131</v>
      </c>
      <c r="Z266" s="1" t="s">
        <v>26863</v>
      </c>
      <c r="AA266" s="1" t="s">
        <v>3846</v>
      </c>
      <c r="AB266" s="1" t="s">
        <v>3847</v>
      </c>
      <c r="AC266" s="2" t="s">
        <v>3848</v>
      </c>
      <c r="AD266" s="1">
        <v>364</v>
      </c>
      <c r="AE266" s="1" t="s">
        <v>3823</v>
      </c>
      <c r="AF266" s="1" t="s">
        <v>3824</v>
      </c>
      <c r="AG266" s="1" t="s">
        <v>819</v>
      </c>
      <c r="AH266" s="1" t="s">
        <v>3849</v>
      </c>
      <c r="AI266" s="1" t="s">
        <v>1749</v>
      </c>
      <c r="AJ266" s="1" t="s">
        <v>1749</v>
      </c>
      <c r="AK266" s="1" t="s">
        <v>1749</v>
      </c>
      <c r="AL266" s="1" t="s">
        <v>1749</v>
      </c>
      <c r="AM266" s="1" t="s">
        <v>1749</v>
      </c>
      <c r="AN266" s="1" t="s">
        <v>1749</v>
      </c>
      <c r="AO266" s="1" t="s">
        <v>1749</v>
      </c>
      <c r="AP266" s="1" t="s">
        <v>1749</v>
      </c>
      <c r="AQ266" s="1" t="s">
        <v>1749</v>
      </c>
      <c r="AR266" s="1" t="s">
        <v>1749</v>
      </c>
      <c r="AS266" s="1" t="s">
        <v>1749</v>
      </c>
      <c r="AT266" s="1" t="s">
        <v>1749</v>
      </c>
      <c r="AU266" s="1" t="s">
        <v>1749</v>
      </c>
      <c r="AV266" s="1" t="s">
        <v>1749</v>
      </c>
      <c r="AW266" s="1" t="s">
        <v>1749</v>
      </c>
      <c r="AX266" s="1" t="s">
        <v>1749</v>
      </c>
      <c r="AY266" s="1" t="s">
        <v>1749</v>
      </c>
      <c r="AZ266" s="1" t="s">
        <v>1749</v>
      </c>
      <c r="BA266" s="1" t="s">
        <v>1749</v>
      </c>
      <c r="BB266" s="1" t="s">
        <v>1749</v>
      </c>
      <c r="BC266" s="1" t="s">
        <v>1749</v>
      </c>
      <c r="BD266" s="1" t="s">
        <v>1749</v>
      </c>
      <c r="BE266" t="s">
        <v>1749</v>
      </c>
    </row>
    <row r="267" spans="1:57" ht="17.149999999999999" customHeight="1">
      <c r="A267" s="2">
        <v>266</v>
      </c>
      <c r="B267" s="1" t="s">
        <v>1219</v>
      </c>
      <c r="C267" s="1" t="s">
        <v>770</v>
      </c>
      <c r="D267" s="14" t="s">
        <v>3850</v>
      </c>
      <c r="E267" s="1" t="s">
        <v>770</v>
      </c>
      <c r="F267" s="1" t="s">
        <v>770</v>
      </c>
      <c r="G267" s="1" t="s">
        <v>3851</v>
      </c>
      <c r="H267" s="1" t="s">
        <v>2204</v>
      </c>
      <c r="I267" s="1" t="s">
        <v>2539</v>
      </c>
      <c r="J267" s="1" t="s">
        <v>3852</v>
      </c>
      <c r="K267" s="1" t="s">
        <v>3853</v>
      </c>
      <c r="L267" s="1" t="s">
        <v>769</v>
      </c>
      <c r="M267" s="1" t="s">
        <v>209</v>
      </c>
      <c r="N267" s="1" t="s">
        <v>1462</v>
      </c>
      <c r="O267" s="1" t="s">
        <v>1228</v>
      </c>
      <c r="P267" s="1" t="s">
        <v>2126</v>
      </c>
      <c r="Q267" s="1" t="s">
        <v>769</v>
      </c>
      <c r="R267" s="1" t="s">
        <v>130</v>
      </c>
      <c r="S267" s="1" t="s">
        <v>1293</v>
      </c>
      <c r="T267" s="1" t="s">
        <v>3854</v>
      </c>
      <c r="U267" s="2" t="s">
        <v>771</v>
      </c>
      <c r="V267" s="1">
        <v>374</v>
      </c>
      <c r="W267" s="1" t="s">
        <v>2130</v>
      </c>
      <c r="X267" s="1" t="s">
        <v>2130</v>
      </c>
      <c r="Y267" s="1" t="s">
        <v>2131</v>
      </c>
      <c r="Z267" s="1" t="s">
        <v>26864</v>
      </c>
      <c r="AA267" s="1" t="s">
        <v>3856</v>
      </c>
      <c r="AB267" s="1" t="s">
        <v>3857</v>
      </c>
      <c r="AC267" s="2" t="s">
        <v>3858</v>
      </c>
      <c r="AD267" s="1">
        <v>374</v>
      </c>
      <c r="AE267" s="1" t="s">
        <v>3823</v>
      </c>
      <c r="AF267" s="1" t="s">
        <v>3824</v>
      </c>
      <c r="AG267" s="1" t="s">
        <v>819</v>
      </c>
      <c r="AH267" s="1" t="s">
        <v>3859</v>
      </c>
      <c r="AI267" s="1" t="s">
        <v>1749</v>
      </c>
      <c r="AJ267" s="1" t="s">
        <v>1749</v>
      </c>
      <c r="AK267" s="1" t="s">
        <v>1749</v>
      </c>
      <c r="AL267" s="1" t="s">
        <v>1749</v>
      </c>
      <c r="AM267" s="1" t="s">
        <v>1749</v>
      </c>
      <c r="AN267" s="1" t="s">
        <v>1749</v>
      </c>
      <c r="AO267" s="1" t="s">
        <v>1749</v>
      </c>
      <c r="AP267" s="1" t="s">
        <v>1749</v>
      </c>
      <c r="AQ267" s="1" t="s">
        <v>1749</v>
      </c>
      <c r="AR267" s="1" t="s">
        <v>1749</v>
      </c>
      <c r="AS267" s="1" t="s">
        <v>1749</v>
      </c>
      <c r="AT267" s="1" t="s">
        <v>1749</v>
      </c>
      <c r="AU267" s="1" t="s">
        <v>1749</v>
      </c>
      <c r="AV267" s="1" t="s">
        <v>1749</v>
      </c>
      <c r="AW267" s="1" t="s">
        <v>1749</v>
      </c>
      <c r="AX267" s="1" t="s">
        <v>1749</v>
      </c>
      <c r="AY267" s="1" t="s">
        <v>1749</v>
      </c>
      <c r="AZ267" s="1" t="s">
        <v>1749</v>
      </c>
      <c r="BA267" s="1" t="s">
        <v>1749</v>
      </c>
      <c r="BB267" s="1" t="s">
        <v>1749</v>
      </c>
      <c r="BC267" s="1" t="s">
        <v>1749</v>
      </c>
      <c r="BD267" s="1" t="s">
        <v>1749</v>
      </c>
      <c r="BE267" t="s">
        <v>1749</v>
      </c>
    </row>
    <row r="268" spans="1:57" ht="17.149999999999999" customHeight="1">
      <c r="A268" s="2">
        <v>267</v>
      </c>
      <c r="B268" s="1" t="s">
        <v>1219</v>
      </c>
      <c r="C268" s="1" t="s">
        <v>774</v>
      </c>
      <c r="D268" s="14" t="s">
        <v>3860</v>
      </c>
      <c r="E268" s="1" t="s">
        <v>774</v>
      </c>
      <c r="F268" s="1" t="s">
        <v>774</v>
      </c>
      <c r="G268" s="1" t="s">
        <v>3861</v>
      </c>
      <c r="H268" s="1" t="s">
        <v>2204</v>
      </c>
      <c r="I268" s="1" t="s">
        <v>2539</v>
      </c>
      <c r="J268" s="1" t="s">
        <v>3862</v>
      </c>
      <c r="K268" s="1" t="s">
        <v>3863</v>
      </c>
      <c r="L268" s="1" t="s">
        <v>773</v>
      </c>
      <c r="M268" s="1" t="s">
        <v>209</v>
      </c>
      <c r="N268" s="1" t="s">
        <v>1462</v>
      </c>
      <c r="O268" s="1" t="s">
        <v>1228</v>
      </c>
      <c r="P268" s="1" t="s">
        <v>2126</v>
      </c>
      <c r="Q268" s="1" t="s">
        <v>773</v>
      </c>
      <c r="R268" s="1" t="s">
        <v>130</v>
      </c>
      <c r="S268" s="1" t="s">
        <v>1293</v>
      </c>
      <c r="T268" s="1" t="s">
        <v>3864</v>
      </c>
      <c r="U268" s="2" t="s">
        <v>775</v>
      </c>
      <c r="V268" s="1">
        <v>447</v>
      </c>
      <c r="W268" s="1" t="s">
        <v>2130</v>
      </c>
      <c r="X268" s="1" t="s">
        <v>2130</v>
      </c>
      <c r="Y268" s="1" t="s">
        <v>2131</v>
      </c>
      <c r="Z268" s="1" t="s">
        <v>26865</v>
      </c>
      <c r="AA268" s="1" t="s">
        <v>3866</v>
      </c>
      <c r="AB268" s="1" t="s">
        <v>3867</v>
      </c>
      <c r="AC268" s="2" t="s">
        <v>3868</v>
      </c>
      <c r="AD268" s="1">
        <v>447</v>
      </c>
      <c r="AE268" s="1" t="s">
        <v>3823</v>
      </c>
      <c r="AF268" s="1" t="s">
        <v>3824</v>
      </c>
      <c r="AG268" s="1" t="s">
        <v>819</v>
      </c>
      <c r="AH268" s="1" t="s">
        <v>3869</v>
      </c>
      <c r="AI268" s="1" t="s">
        <v>1749</v>
      </c>
      <c r="AJ268" s="1" t="s">
        <v>1749</v>
      </c>
      <c r="AK268" s="1" t="s">
        <v>1749</v>
      </c>
      <c r="AL268" s="1" t="s">
        <v>1749</v>
      </c>
      <c r="AM268" s="1" t="s">
        <v>1749</v>
      </c>
      <c r="AN268" s="1" t="s">
        <v>1749</v>
      </c>
      <c r="AO268" s="1" t="s">
        <v>1749</v>
      </c>
      <c r="AP268" s="1" t="s">
        <v>1749</v>
      </c>
      <c r="AQ268" s="1" t="s">
        <v>1749</v>
      </c>
      <c r="AR268" s="1" t="s">
        <v>1749</v>
      </c>
      <c r="AS268" s="1" t="s">
        <v>1749</v>
      </c>
      <c r="AT268" s="1" t="s">
        <v>1749</v>
      </c>
      <c r="AU268" s="1" t="s">
        <v>1749</v>
      </c>
      <c r="AV268" s="1" t="s">
        <v>1749</v>
      </c>
      <c r="AW268" s="1" t="s">
        <v>1749</v>
      </c>
      <c r="AX268" s="1" t="s">
        <v>1749</v>
      </c>
      <c r="AY268" s="1" t="s">
        <v>1749</v>
      </c>
      <c r="AZ268" s="1" t="s">
        <v>1749</v>
      </c>
      <c r="BA268" s="1" t="s">
        <v>1749</v>
      </c>
      <c r="BB268" s="1" t="s">
        <v>1749</v>
      </c>
      <c r="BC268" s="1" t="s">
        <v>1749</v>
      </c>
      <c r="BD268" s="1" t="s">
        <v>1749</v>
      </c>
      <c r="BE268" t="s">
        <v>1749</v>
      </c>
    </row>
    <row r="269" spans="1:57" ht="17.149999999999999" customHeight="1">
      <c r="A269" s="2">
        <v>268</v>
      </c>
      <c r="B269" s="1" t="s">
        <v>1219</v>
      </c>
      <c r="C269" s="1" t="s">
        <v>334</v>
      </c>
      <c r="D269" s="14" t="s">
        <v>3870</v>
      </c>
      <c r="E269" s="1" t="s">
        <v>3871</v>
      </c>
      <c r="F269" s="1" t="s">
        <v>3871</v>
      </c>
      <c r="G269" s="1" t="s">
        <v>3872</v>
      </c>
      <c r="H269" s="1" t="s">
        <v>2833</v>
      </c>
      <c r="I269" s="1" t="s">
        <v>2191</v>
      </c>
      <c r="J269" s="1" t="s">
        <v>3873</v>
      </c>
      <c r="K269" s="1" t="s">
        <v>3874</v>
      </c>
      <c r="L269" s="1" t="s">
        <v>3875</v>
      </c>
      <c r="M269" s="1" t="s">
        <v>209</v>
      </c>
      <c r="N269" s="1" t="s">
        <v>1462</v>
      </c>
      <c r="O269" s="1" t="s">
        <v>1228</v>
      </c>
      <c r="P269" s="1" t="s">
        <v>2126</v>
      </c>
      <c r="Q269" s="1" t="s">
        <v>3876</v>
      </c>
      <c r="R269" s="1" t="s">
        <v>130</v>
      </c>
      <c r="S269" s="1" t="s">
        <v>1293</v>
      </c>
      <c r="T269" s="1" t="s">
        <v>3877</v>
      </c>
      <c r="U269" s="2" t="s">
        <v>779</v>
      </c>
      <c r="V269" s="1">
        <v>818</v>
      </c>
      <c r="W269" s="1" t="s">
        <v>2130</v>
      </c>
      <c r="X269" s="1" t="s">
        <v>2130</v>
      </c>
      <c r="Y269" s="1" t="s">
        <v>2131</v>
      </c>
      <c r="Z269" s="1" t="s">
        <v>26866</v>
      </c>
      <c r="AA269" s="1" t="s">
        <v>3879</v>
      </c>
      <c r="AB269" s="1" t="s">
        <v>3880</v>
      </c>
      <c r="AC269" s="2" t="s">
        <v>3881</v>
      </c>
      <c r="AD269" s="1">
        <v>818</v>
      </c>
      <c r="AE269" s="1" t="s">
        <v>3823</v>
      </c>
      <c r="AF269" s="1" t="s">
        <v>3824</v>
      </c>
      <c r="AG269" s="1" t="s">
        <v>819</v>
      </c>
      <c r="AH269" s="1" t="s">
        <v>3882</v>
      </c>
      <c r="AI269" s="1" t="s">
        <v>1749</v>
      </c>
      <c r="AJ269" s="1" t="s">
        <v>1749</v>
      </c>
      <c r="AK269" s="1" t="s">
        <v>1749</v>
      </c>
      <c r="AL269" s="1" t="s">
        <v>1749</v>
      </c>
      <c r="AM269" s="1" t="s">
        <v>1749</v>
      </c>
      <c r="AN269" s="1" t="s">
        <v>1749</v>
      </c>
      <c r="AO269" s="1" t="s">
        <v>1749</v>
      </c>
      <c r="AP269" s="1" t="s">
        <v>1749</v>
      </c>
      <c r="AQ269" s="1" t="s">
        <v>1749</v>
      </c>
      <c r="AR269" s="1" t="s">
        <v>1749</v>
      </c>
      <c r="AS269" s="1" t="s">
        <v>1749</v>
      </c>
      <c r="AT269" s="1" t="s">
        <v>1749</v>
      </c>
      <c r="AU269" s="1" t="s">
        <v>1749</v>
      </c>
      <c r="AV269" s="1" t="s">
        <v>1749</v>
      </c>
      <c r="AW269" s="1" t="s">
        <v>1749</v>
      </c>
      <c r="AX269" s="1" t="s">
        <v>1749</v>
      </c>
      <c r="AY269" s="1" t="s">
        <v>1749</v>
      </c>
      <c r="AZ269" s="1" t="s">
        <v>1749</v>
      </c>
      <c r="BA269" s="1" t="s">
        <v>1749</v>
      </c>
      <c r="BB269" s="1" t="s">
        <v>1749</v>
      </c>
      <c r="BC269" s="1" t="s">
        <v>1749</v>
      </c>
      <c r="BD269" s="1" t="s">
        <v>1749</v>
      </c>
      <c r="BE269" t="s">
        <v>1749</v>
      </c>
    </row>
    <row r="270" spans="1:57" ht="17.149999999999999" customHeight="1">
      <c r="A270" s="2">
        <v>269</v>
      </c>
      <c r="B270" s="1" t="s">
        <v>1219</v>
      </c>
      <c r="C270" s="1" t="s">
        <v>628</v>
      </c>
      <c r="D270" s="14" t="s">
        <v>2509</v>
      </c>
      <c r="E270" s="1" t="s">
        <v>628</v>
      </c>
      <c r="F270" s="1" t="s">
        <v>628</v>
      </c>
      <c r="G270" s="1" t="s">
        <v>3883</v>
      </c>
      <c r="H270" s="1" t="s">
        <v>3884</v>
      </c>
      <c r="I270" s="1" t="s">
        <v>1736</v>
      </c>
      <c r="J270" s="1" t="s">
        <v>3885</v>
      </c>
      <c r="K270" s="1" t="s">
        <v>3886</v>
      </c>
      <c r="L270" s="1" t="s">
        <v>758</v>
      </c>
      <c r="M270" s="1" t="s">
        <v>209</v>
      </c>
      <c r="N270" s="1" t="s">
        <v>1462</v>
      </c>
      <c r="O270" s="1" t="s">
        <v>1228</v>
      </c>
      <c r="P270" s="1" t="s">
        <v>2126</v>
      </c>
      <c r="Q270" s="1" t="s">
        <v>758</v>
      </c>
      <c r="R270" s="1" t="s">
        <v>130</v>
      </c>
      <c r="S270" s="1" t="s">
        <v>1293</v>
      </c>
      <c r="T270" s="1" t="s">
        <v>3887</v>
      </c>
      <c r="U270" s="2" t="s">
        <v>759</v>
      </c>
      <c r="V270" s="1">
        <v>1163</v>
      </c>
      <c r="W270" s="1" t="s">
        <v>2130</v>
      </c>
      <c r="X270" s="1" t="s">
        <v>2130</v>
      </c>
      <c r="Y270" s="1" t="s">
        <v>2131</v>
      </c>
      <c r="Z270" s="1" t="s">
        <v>26867</v>
      </c>
      <c r="AA270" s="1" t="s">
        <v>3889</v>
      </c>
      <c r="AB270" s="1" t="s">
        <v>3890</v>
      </c>
      <c r="AC270" s="2" t="s">
        <v>3891</v>
      </c>
      <c r="AD270" s="1">
        <v>1163</v>
      </c>
      <c r="AE270" s="1" t="s">
        <v>3823</v>
      </c>
      <c r="AF270" s="1" t="s">
        <v>3824</v>
      </c>
      <c r="AG270" s="1" t="s">
        <v>819</v>
      </c>
      <c r="AH270" s="1" t="s">
        <v>3892</v>
      </c>
      <c r="AI270" s="1" t="s">
        <v>1749</v>
      </c>
      <c r="AJ270" s="1" t="s">
        <v>1749</v>
      </c>
      <c r="AK270" s="1" t="s">
        <v>1749</v>
      </c>
      <c r="AL270" s="1" t="s">
        <v>1749</v>
      </c>
      <c r="AM270" s="1" t="s">
        <v>1749</v>
      </c>
      <c r="AN270" s="1" t="s">
        <v>1749</v>
      </c>
      <c r="AO270" s="1" t="s">
        <v>1749</v>
      </c>
      <c r="AP270" s="1" t="s">
        <v>1749</v>
      </c>
      <c r="AQ270" s="1" t="s">
        <v>1749</v>
      </c>
      <c r="AR270" s="1" t="s">
        <v>1749</v>
      </c>
      <c r="AS270" s="1" t="s">
        <v>1749</v>
      </c>
      <c r="AT270" s="1" t="s">
        <v>1749</v>
      </c>
      <c r="AU270" s="1" t="s">
        <v>1749</v>
      </c>
      <c r="AV270" s="1" t="s">
        <v>1749</v>
      </c>
      <c r="AW270" s="1" t="s">
        <v>1749</v>
      </c>
      <c r="AX270" s="1" t="s">
        <v>1749</v>
      </c>
      <c r="AY270" s="1" t="s">
        <v>1749</v>
      </c>
      <c r="AZ270" s="1" t="s">
        <v>1749</v>
      </c>
      <c r="BA270" s="1" t="s">
        <v>1749</v>
      </c>
      <c r="BB270" s="1" t="s">
        <v>1749</v>
      </c>
      <c r="BC270" s="1" t="s">
        <v>1749</v>
      </c>
      <c r="BD270" s="1" t="s">
        <v>1749</v>
      </c>
      <c r="BE270" t="s">
        <v>1749</v>
      </c>
    </row>
    <row r="271" spans="1:57" ht="17.149999999999999" customHeight="1">
      <c r="A271" s="2">
        <v>270</v>
      </c>
      <c r="B271" s="1" t="s">
        <v>1219</v>
      </c>
      <c r="C271" s="1" t="s">
        <v>3893</v>
      </c>
      <c r="D271" s="14" t="s">
        <v>3894</v>
      </c>
      <c r="E271" s="1" t="s">
        <v>3893</v>
      </c>
      <c r="F271" s="1" t="s">
        <v>3895</v>
      </c>
      <c r="G271" s="1" t="s">
        <v>3896</v>
      </c>
      <c r="H271" s="1" t="s">
        <v>3897</v>
      </c>
      <c r="I271" s="1" t="s">
        <v>2703</v>
      </c>
      <c r="J271" s="1" t="s">
        <v>2400</v>
      </c>
      <c r="K271" s="1" t="s">
        <v>2401</v>
      </c>
      <c r="L271" s="1" t="s">
        <v>3898</v>
      </c>
      <c r="M271" s="1" t="s">
        <v>209</v>
      </c>
      <c r="N271" s="1" t="s">
        <v>1462</v>
      </c>
      <c r="O271" s="1" t="s">
        <v>2384</v>
      </c>
      <c r="P271" s="1" t="s">
        <v>1230</v>
      </c>
      <c r="Q271" s="1" t="s">
        <v>3898</v>
      </c>
      <c r="R271" s="1" t="s">
        <v>130</v>
      </c>
      <c r="S271" s="1" t="s">
        <v>1293</v>
      </c>
      <c r="T271" s="1" t="s">
        <v>3899</v>
      </c>
      <c r="U271" s="2" t="s">
        <v>605</v>
      </c>
      <c r="V271" s="1">
        <v>198</v>
      </c>
      <c r="W271" s="1" t="s">
        <v>2130</v>
      </c>
      <c r="X271" s="1" t="s">
        <v>2130</v>
      </c>
      <c r="Y271" s="1" t="s">
        <v>2639</v>
      </c>
      <c r="Z271" s="1" t="s">
        <v>3893</v>
      </c>
      <c r="AA271" s="1" t="s">
        <v>3900</v>
      </c>
      <c r="AB271" s="1" t="s">
        <v>3901</v>
      </c>
      <c r="AC271" s="2" t="s">
        <v>3902</v>
      </c>
      <c r="AD271" s="1">
        <v>198</v>
      </c>
      <c r="AE271" s="1" t="s">
        <v>3903</v>
      </c>
      <c r="AF271" s="1" t="s">
        <v>3904</v>
      </c>
      <c r="AG271" s="1" t="s">
        <v>819</v>
      </c>
      <c r="AH271" s="1" t="s">
        <v>3905</v>
      </c>
      <c r="AI271" s="1" t="s">
        <v>2394</v>
      </c>
      <c r="AJ271" s="1" t="s">
        <v>3898</v>
      </c>
      <c r="AK271" s="1" t="s">
        <v>3906</v>
      </c>
      <c r="AL271" s="1"/>
      <c r="AM271" s="1"/>
      <c r="AN271" s="1"/>
      <c r="AO271" s="1"/>
      <c r="AP271" s="1"/>
      <c r="AQ271" s="1"/>
      <c r="AR271" s="1"/>
      <c r="AS271" s="1"/>
      <c r="AT271" s="1"/>
      <c r="AU271" s="1"/>
      <c r="AV271" s="1"/>
      <c r="AW271" s="1"/>
      <c r="AX271" s="1"/>
      <c r="AY271" s="1" t="s">
        <v>1749</v>
      </c>
      <c r="AZ271" s="1" t="s">
        <v>1749</v>
      </c>
      <c r="BA271" s="1" t="s">
        <v>1749</v>
      </c>
      <c r="BB271" s="1" t="s">
        <v>1749</v>
      </c>
      <c r="BC271" s="1" t="s">
        <v>1749</v>
      </c>
      <c r="BD271" s="1" t="s">
        <v>1749</v>
      </c>
      <c r="BE271" t="s">
        <v>1749</v>
      </c>
    </row>
    <row r="272" spans="1:57" ht="17.149999999999999" customHeight="1">
      <c r="A272" s="2">
        <v>271</v>
      </c>
      <c r="B272" s="1" t="s">
        <v>1219</v>
      </c>
      <c r="C272" s="1" t="s">
        <v>3907</v>
      </c>
      <c r="D272" s="14" t="s">
        <v>3908</v>
      </c>
      <c r="E272" s="1" t="s">
        <v>3909</v>
      </c>
      <c r="F272" s="1" t="s">
        <v>3910</v>
      </c>
      <c r="G272" s="1" t="s">
        <v>3911</v>
      </c>
      <c r="H272" s="1" t="s">
        <v>3912</v>
      </c>
      <c r="I272" s="1" t="s">
        <v>1848</v>
      </c>
      <c r="J272" s="1" t="s">
        <v>3913</v>
      </c>
      <c r="K272" s="1" t="s">
        <v>3914</v>
      </c>
      <c r="L272" s="1" t="s">
        <v>3915</v>
      </c>
      <c r="M272" s="1" t="s">
        <v>209</v>
      </c>
      <c r="N272" s="1" t="s">
        <v>1462</v>
      </c>
      <c r="O272" s="1" t="s">
        <v>2384</v>
      </c>
      <c r="P272" s="1" t="s">
        <v>1230</v>
      </c>
      <c r="Q272" s="1" t="s">
        <v>3915</v>
      </c>
      <c r="R272" s="1" t="s">
        <v>130</v>
      </c>
      <c r="S272" s="1" t="s">
        <v>1293</v>
      </c>
      <c r="T272" s="1" t="s">
        <v>2585</v>
      </c>
      <c r="U272" s="2" t="s">
        <v>700</v>
      </c>
      <c r="V272" s="1">
        <v>1620</v>
      </c>
      <c r="W272" s="1" t="s">
        <v>1324</v>
      </c>
      <c r="X272" s="1" t="s">
        <v>1513</v>
      </c>
      <c r="Y272" s="1" t="s">
        <v>2387</v>
      </c>
      <c r="Z272" s="1" t="s">
        <v>3907</v>
      </c>
      <c r="AA272" s="1" t="s">
        <v>3916</v>
      </c>
      <c r="AB272" s="1" t="s">
        <v>3917</v>
      </c>
      <c r="AC272" s="2" t="s">
        <v>3918</v>
      </c>
      <c r="AD272" s="1">
        <v>1620</v>
      </c>
      <c r="AE272" s="1" t="s">
        <v>3903</v>
      </c>
      <c r="AF272" s="1" t="s">
        <v>3904</v>
      </c>
      <c r="AG272" s="1" t="s">
        <v>819</v>
      </c>
      <c r="AH272" s="1" t="s">
        <v>3919</v>
      </c>
      <c r="AI272" s="1" t="s">
        <v>2394</v>
      </c>
      <c r="AJ272" s="1" t="s">
        <v>3915</v>
      </c>
      <c r="AK272" s="1" t="s">
        <v>2562</v>
      </c>
      <c r="AL272" s="1"/>
      <c r="AM272" s="1"/>
      <c r="AN272" s="1"/>
      <c r="AO272" s="1"/>
      <c r="AP272" s="1"/>
      <c r="AQ272" s="1"/>
      <c r="AR272" s="1"/>
      <c r="AS272" s="1"/>
      <c r="AT272" s="1"/>
      <c r="AU272" s="1"/>
      <c r="AV272" s="1"/>
      <c r="AW272" s="1"/>
      <c r="AX272" s="1"/>
      <c r="AY272" s="1" t="s">
        <v>1749</v>
      </c>
      <c r="AZ272" s="1" t="s">
        <v>1749</v>
      </c>
      <c r="BA272" s="1" t="s">
        <v>1749</v>
      </c>
      <c r="BB272" s="1" t="s">
        <v>1749</v>
      </c>
      <c r="BC272" s="1" t="s">
        <v>1749</v>
      </c>
      <c r="BD272" s="1" t="s">
        <v>1749</v>
      </c>
      <c r="BE272" t="s">
        <v>1749</v>
      </c>
    </row>
    <row r="273" spans="1:57" ht="17.149999999999999" customHeight="1">
      <c r="A273" s="2">
        <v>272</v>
      </c>
      <c r="B273" s="1" t="s">
        <v>1219</v>
      </c>
      <c r="C273" s="1" t="s">
        <v>3920</v>
      </c>
      <c r="D273" s="14" t="s">
        <v>3921</v>
      </c>
      <c r="E273" s="1" t="s">
        <v>3922</v>
      </c>
      <c r="F273" s="1" t="s">
        <v>3923</v>
      </c>
      <c r="G273" s="1" t="s">
        <v>3924</v>
      </c>
      <c r="H273" s="1"/>
      <c r="I273" s="1"/>
      <c r="J273" s="1" t="s">
        <v>3925</v>
      </c>
      <c r="K273" s="1" t="s">
        <v>3926</v>
      </c>
      <c r="L273" s="1" t="s">
        <v>3927</v>
      </c>
      <c r="M273" s="1" t="s">
        <v>209</v>
      </c>
      <c r="N273" s="1" t="s">
        <v>1462</v>
      </c>
      <c r="O273" s="1" t="s">
        <v>2384</v>
      </c>
      <c r="P273" s="1" t="s">
        <v>1230</v>
      </c>
      <c r="Q273" s="1" t="s">
        <v>3927</v>
      </c>
      <c r="R273" s="1" t="s">
        <v>130</v>
      </c>
      <c r="S273" s="1" t="s">
        <v>1293</v>
      </c>
      <c r="T273" s="1" t="s">
        <v>2816</v>
      </c>
      <c r="U273" s="2" t="s">
        <v>567</v>
      </c>
      <c r="V273" s="1">
        <v>641</v>
      </c>
      <c r="W273" s="1" t="s">
        <v>2130</v>
      </c>
      <c r="X273" s="1" t="s">
        <v>2130</v>
      </c>
      <c r="Y273" s="1" t="s">
        <v>2210</v>
      </c>
      <c r="Z273" s="1" t="s">
        <v>3920</v>
      </c>
      <c r="AA273" s="1" t="s">
        <v>2667</v>
      </c>
      <c r="AB273" s="1" t="s">
        <v>2764</v>
      </c>
      <c r="AC273" s="2" t="s">
        <v>3928</v>
      </c>
      <c r="AD273" s="1">
        <v>641</v>
      </c>
      <c r="AE273" s="1" t="s">
        <v>3903</v>
      </c>
      <c r="AF273" s="1" t="s">
        <v>3904</v>
      </c>
      <c r="AG273" s="1" t="s">
        <v>819</v>
      </c>
      <c r="AH273" s="1" t="s">
        <v>3929</v>
      </c>
      <c r="AI273" s="1" t="s">
        <v>2394</v>
      </c>
      <c r="AJ273" s="1" t="s">
        <v>3927</v>
      </c>
      <c r="AK273" s="1" t="s">
        <v>2562</v>
      </c>
      <c r="AL273" s="1"/>
      <c r="AM273" s="1"/>
      <c r="AN273" s="1"/>
      <c r="AO273" s="1"/>
      <c r="AP273" s="1"/>
      <c r="AQ273" s="1"/>
      <c r="AR273" s="1"/>
      <c r="AS273" s="1"/>
      <c r="AT273" s="1"/>
      <c r="AU273" s="1"/>
      <c r="AV273" s="1"/>
      <c r="AW273" s="1"/>
      <c r="AX273" s="1"/>
      <c r="AY273" s="1" t="s">
        <v>1749</v>
      </c>
      <c r="AZ273" s="1" t="s">
        <v>1749</v>
      </c>
      <c r="BA273" s="1" t="s">
        <v>1749</v>
      </c>
      <c r="BB273" s="1" t="s">
        <v>1749</v>
      </c>
      <c r="BC273" s="1" t="s">
        <v>1749</v>
      </c>
      <c r="BD273" s="1" t="s">
        <v>1749</v>
      </c>
      <c r="BE273" t="s">
        <v>1749</v>
      </c>
    </row>
    <row r="274" spans="1:57" ht="17.149999999999999" customHeight="1">
      <c r="A274" s="2">
        <v>273</v>
      </c>
      <c r="B274" s="1" t="s">
        <v>1219</v>
      </c>
      <c r="C274" s="1" t="s">
        <v>672</v>
      </c>
      <c r="D274" s="14" t="s">
        <v>3930</v>
      </c>
      <c r="E274" s="1" t="s">
        <v>3931</v>
      </c>
      <c r="F274" s="1" t="s">
        <v>3932</v>
      </c>
      <c r="G274" s="1" t="s">
        <v>3933</v>
      </c>
      <c r="H274" s="1" t="s">
        <v>2580</v>
      </c>
      <c r="I274" s="1" t="s">
        <v>2191</v>
      </c>
      <c r="J274" s="1" t="s">
        <v>3934</v>
      </c>
      <c r="K274" s="1" t="s">
        <v>3935</v>
      </c>
      <c r="L274" s="1" t="s">
        <v>671</v>
      </c>
      <c r="M274" s="1" t="s">
        <v>209</v>
      </c>
      <c r="N274" s="1" t="s">
        <v>1462</v>
      </c>
      <c r="O274" s="1" t="s">
        <v>2384</v>
      </c>
      <c r="P274" s="1" t="s">
        <v>1230</v>
      </c>
      <c r="Q274" s="1" t="s">
        <v>671</v>
      </c>
      <c r="R274" s="1" t="s">
        <v>130</v>
      </c>
      <c r="S274" s="1" t="s">
        <v>1293</v>
      </c>
      <c r="T274" s="1" t="s">
        <v>3936</v>
      </c>
      <c r="U274" s="2" t="s">
        <v>673</v>
      </c>
      <c r="V274" s="1">
        <v>1676</v>
      </c>
      <c r="W274" s="1" t="s">
        <v>2130</v>
      </c>
      <c r="X274" s="1" t="s">
        <v>2130</v>
      </c>
      <c r="Y274" s="1" t="s">
        <v>2131</v>
      </c>
      <c r="Z274" s="1" t="s">
        <v>672</v>
      </c>
      <c r="AA274" s="1" t="s">
        <v>3937</v>
      </c>
      <c r="AB274" s="1" t="s">
        <v>3938</v>
      </c>
      <c r="AC274" s="2" t="s">
        <v>3939</v>
      </c>
      <c r="AD274" s="1">
        <v>1676</v>
      </c>
      <c r="AE274" s="1" t="s">
        <v>3903</v>
      </c>
      <c r="AF274" s="1" t="s">
        <v>3904</v>
      </c>
      <c r="AG274" s="1" t="s">
        <v>819</v>
      </c>
      <c r="AH274" s="1" t="s">
        <v>3940</v>
      </c>
      <c r="AI274" s="1" t="s">
        <v>2394</v>
      </c>
      <c r="AJ274" s="1" t="s">
        <v>671</v>
      </c>
      <c r="AK274" s="1" t="s">
        <v>3037</v>
      </c>
      <c r="AL274" s="1"/>
      <c r="AM274" s="1"/>
      <c r="AN274" s="1"/>
      <c r="AO274" s="1"/>
      <c r="AP274" s="1"/>
      <c r="AQ274" s="1"/>
      <c r="AR274" s="1"/>
      <c r="AS274" s="1"/>
      <c r="AT274" s="1"/>
      <c r="AU274" s="1"/>
      <c r="AV274" s="1"/>
      <c r="AW274" s="1"/>
      <c r="AX274" s="1"/>
      <c r="AY274" s="1" t="s">
        <v>1749</v>
      </c>
      <c r="AZ274" s="1" t="s">
        <v>1749</v>
      </c>
      <c r="BA274" s="1" t="s">
        <v>1749</v>
      </c>
      <c r="BB274" s="1" t="s">
        <v>1749</v>
      </c>
      <c r="BC274" s="1" t="s">
        <v>1749</v>
      </c>
      <c r="BD274" s="1" t="s">
        <v>1749</v>
      </c>
      <c r="BE274" t="s">
        <v>1749</v>
      </c>
    </row>
    <row r="275" spans="1:57" ht="17.149999999999999" customHeight="1">
      <c r="A275" s="2">
        <v>274</v>
      </c>
      <c r="B275" s="1" t="s">
        <v>1219</v>
      </c>
      <c r="C275" s="1" t="s">
        <v>537</v>
      </c>
      <c r="D275" s="14" t="s">
        <v>3941</v>
      </c>
      <c r="E275" s="1" t="s">
        <v>3942</v>
      </c>
      <c r="F275" s="1" t="s">
        <v>3943</v>
      </c>
      <c r="G275" s="1" t="s">
        <v>3944</v>
      </c>
      <c r="H275" s="1"/>
      <c r="I275" s="1" t="s">
        <v>1446</v>
      </c>
      <c r="J275" s="1" t="s">
        <v>3945</v>
      </c>
      <c r="K275" s="1" t="s">
        <v>3946</v>
      </c>
      <c r="L275" s="1" t="s">
        <v>3947</v>
      </c>
      <c r="M275" s="1" t="s">
        <v>209</v>
      </c>
      <c r="N275" s="1" t="s">
        <v>1462</v>
      </c>
      <c r="O275" s="1" t="s">
        <v>2384</v>
      </c>
      <c r="P275" s="1" t="s">
        <v>1230</v>
      </c>
      <c r="Q275" s="1" t="s">
        <v>3948</v>
      </c>
      <c r="R275" s="1" t="s">
        <v>130</v>
      </c>
      <c r="S275" s="1" t="s">
        <v>1293</v>
      </c>
      <c r="T275" s="1" t="s">
        <v>3218</v>
      </c>
      <c r="U275" s="2" t="s">
        <v>538</v>
      </c>
      <c r="V275" s="1">
        <v>810</v>
      </c>
      <c r="W275" s="1" t="s">
        <v>2130</v>
      </c>
      <c r="X275" s="1" t="s">
        <v>2130</v>
      </c>
      <c r="Y275" s="1" t="s">
        <v>2210</v>
      </c>
      <c r="Z275" s="1" t="s">
        <v>537</v>
      </c>
      <c r="AA275" s="1" t="s">
        <v>3949</v>
      </c>
      <c r="AB275" s="1" t="s">
        <v>3950</v>
      </c>
      <c r="AC275" s="2" t="s">
        <v>3951</v>
      </c>
      <c r="AD275" s="1">
        <v>810</v>
      </c>
      <c r="AE275" s="1" t="s">
        <v>3903</v>
      </c>
      <c r="AF275" s="1" t="s">
        <v>3904</v>
      </c>
      <c r="AG275" s="1" t="s">
        <v>819</v>
      </c>
      <c r="AH275" s="1" t="s">
        <v>3952</v>
      </c>
      <c r="AI275" s="1" t="s">
        <v>2394</v>
      </c>
      <c r="AJ275" s="1" t="s">
        <v>3947</v>
      </c>
      <c r="AK275" s="1" t="s">
        <v>3953</v>
      </c>
      <c r="AL275" s="1"/>
      <c r="AM275" s="1"/>
      <c r="AN275" s="1"/>
      <c r="AO275" s="1"/>
      <c r="AP275" s="1"/>
      <c r="AQ275" s="1"/>
      <c r="AR275" s="1"/>
      <c r="AS275" s="1"/>
      <c r="AT275" s="1"/>
      <c r="AU275" s="1"/>
      <c r="AV275" s="1"/>
      <c r="AW275" s="1"/>
      <c r="AX275" s="1"/>
      <c r="AY275" s="1" t="s">
        <v>1749</v>
      </c>
      <c r="AZ275" s="1" t="s">
        <v>1749</v>
      </c>
      <c r="BA275" s="1" t="s">
        <v>1749</v>
      </c>
      <c r="BB275" s="1" t="s">
        <v>1749</v>
      </c>
      <c r="BC275" s="1" t="s">
        <v>1749</v>
      </c>
      <c r="BD275" s="1" t="s">
        <v>1749</v>
      </c>
      <c r="BE275" t="s">
        <v>1749</v>
      </c>
    </row>
    <row r="276" spans="1:57" ht="17.149999999999999" customHeight="1">
      <c r="A276" s="2">
        <v>275</v>
      </c>
      <c r="B276" s="1" t="s">
        <v>1219</v>
      </c>
      <c r="C276" s="1" t="s">
        <v>632</v>
      </c>
      <c r="D276" s="14" t="s">
        <v>3954</v>
      </c>
      <c r="E276" s="1" t="s">
        <v>3955</v>
      </c>
      <c r="F276" s="1" t="s">
        <v>3956</v>
      </c>
      <c r="G276" s="1" t="s">
        <v>3957</v>
      </c>
      <c r="H276" s="1" t="s">
        <v>2581</v>
      </c>
      <c r="I276" s="1" t="s">
        <v>2581</v>
      </c>
      <c r="J276" s="1" t="s">
        <v>3958</v>
      </c>
      <c r="K276" s="1" t="s">
        <v>3959</v>
      </c>
      <c r="L276" s="1" t="s">
        <v>631</v>
      </c>
      <c r="M276" s="1" t="s">
        <v>209</v>
      </c>
      <c r="N276" s="1" t="s">
        <v>1462</v>
      </c>
      <c r="O276" s="1" t="s">
        <v>2384</v>
      </c>
      <c r="P276" s="1" t="s">
        <v>1230</v>
      </c>
      <c r="Q276" s="1" t="s">
        <v>631</v>
      </c>
      <c r="R276" s="1" t="s">
        <v>130</v>
      </c>
      <c r="S276" s="1" t="s">
        <v>1293</v>
      </c>
      <c r="T276" s="1" t="s">
        <v>3960</v>
      </c>
      <c r="U276" s="2" t="s">
        <v>633</v>
      </c>
      <c r="V276" s="1">
        <v>1157</v>
      </c>
      <c r="W276" s="1" t="s">
        <v>2130</v>
      </c>
      <c r="X276" s="1" t="s">
        <v>2130</v>
      </c>
      <c r="Y276" s="1" t="s">
        <v>2131</v>
      </c>
      <c r="Z276" s="1" t="s">
        <v>632</v>
      </c>
      <c r="AA276" s="1" t="s">
        <v>3961</v>
      </c>
      <c r="AB276" s="1" t="s">
        <v>3962</v>
      </c>
      <c r="AC276" s="2" t="s">
        <v>3963</v>
      </c>
      <c r="AD276" s="1">
        <v>1157</v>
      </c>
      <c r="AE276" s="1" t="s">
        <v>3903</v>
      </c>
      <c r="AF276" s="1" t="s">
        <v>3904</v>
      </c>
      <c r="AG276" s="1" t="s">
        <v>819</v>
      </c>
      <c r="AH276" s="1" t="s">
        <v>3964</v>
      </c>
      <c r="AI276" s="1" t="s">
        <v>2394</v>
      </c>
      <c r="AJ276" s="1" t="s">
        <v>631</v>
      </c>
      <c r="AK276" s="1" t="s">
        <v>2467</v>
      </c>
      <c r="AL276" s="1"/>
      <c r="AM276" s="1"/>
      <c r="AN276" s="1"/>
      <c r="AO276" s="1"/>
      <c r="AP276" s="1"/>
      <c r="AQ276" s="1"/>
      <c r="AR276" s="1"/>
      <c r="AS276" s="1"/>
      <c r="AT276" s="1"/>
      <c r="AU276" s="1"/>
      <c r="AV276" s="1"/>
      <c r="AW276" s="1"/>
      <c r="AX276" s="1"/>
      <c r="AY276" s="1" t="s">
        <v>1749</v>
      </c>
      <c r="AZ276" s="1" t="s">
        <v>1749</v>
      </c>
      <c r="BA276" s="1" t="s">
        <v>1749</v>
      </c>
      <c r="BB276" s="1" t="s">
        <v>1749</v>
      </c>
      <c r="BC276" s="1" t="s">
        <v>1749</v>
      </c>
      <c r="BD276" s="1" t="s">
        <v>1749</v>
      </c>
      <c r="BE276" t="s">
        <v>1749</v>
      </c>
    </row>
    <row r="277" spans="1:57" ht="17.149999999999999" customHeight="1">
      <c r="A277" s="2">
        <v>276</v>
      </c>
      <c r="B277" s="1" t="s">
        <v>1219</v>
      </c>
      <c r="C277" s="1" t="s">
        <v>3965</v>
      </c>
      <c r="D277" s="14" t="s">
        <v>3966</v>
      </c>
      <c r="E277" s="1" t="s">
        <v>3967</v>
      </c>
      <c r="F277" s="1" t="s">
        <v>3968</v>
      </c>
      <c r="G277" s="1" t="s">
        <v>3969</v>
      </c>
      <c r="H277" s="1" t="s">
        <v>3624</v>
      </c>
      <c r="I277" s="1" t="s">
        <v>1937</v>
      </c>
      <c r="J277" s="1" t="s">
        <v>3970</v>
      </c>
      <c r="K277" s="1" t="s">
        <v>3971</v>
      </c>
      <c r="L277" s="1" t="s">
        <v>3972</v>
      </c>
      <c r="M277" s="1" t="s">
        <v>209</v>
      </c>
      <c r="N277" s="1" t="s">
        <v>1462</v>
      </c>
      <c r="O277" s="1" t="s">
        <v>2384</v>
      </c>
      <c r="P277" s="1" t="s">
        <v>1230</v>
      </c>
      <c r="Q277" s="1" t="s">
        <v>3972</v>
      </c>
      <c r="R277" s="1" t="s">
        <v>130</v>
      </c>
      <c r="S277" s="1" t="s">
        <v>1293</v>
      </c>
      <c r="T277" s="1" t="s">
        <v>3973</v>
      </c>
      <c r="U277" s="2" t="s">
        <v>619</v>
      </c>
      <c r="V277" s="1">
        <v>303</v>
      </c>
      <c r="W277" s="1" t="s">
        <v>2130</v>
      </c>
      <c r="X277" s="1" t="s">
        <v>2130</v>
      </c>
      <c r="Y277" s="1" t="s">
        <v>2210</v>
      </c>
      <c r="Z277" s="1" t="s">
        <v>3965</v>
      </c>
      <c r="AA277" s="1" t="s">
        <v>3974</v>
      </c>
      <c r="AB277" s="1" t="s">
        <v>3975</v>
      </c>
      <c r="AC277" s="2" t="s">
        <v>3976</v>
      </c>
      <c r="AD277" s="1">
        <v>303</v>
      </c>
      <c r="AE277" s="1" t="s">
        <v>3903</v>
      </c>
      <c r="AF277" s="1" t="s">
        <v>3904</v>
      </c>
      <c r="AG277" s="1" t="s">
        <v>819</v>
      </c>
      <c r="AH277" s="1" t="s">
        <v>3977</v>
      </c>
      <c r="AI277" s="1" t="s">
        <v>2394</v>
      </c>
      <c r="AJ277" s="1" t="s">
        <v>3972</v>
      </c>
      <c r="AK277" s="1" t="s">
        <v>3246</v>
      </c>
      <c r="AL277" s="1"/>
      <c r="AM277" s="1"/>
      <c r="AN277" s="1"/>
      <c r="AO277" s="1"/>
      <c r="AP277" s="1"/>
      <c r="AQ277" s="1"/>
      <c r="AR277" s="1"/>
      <c r="AS277" s="1"/>
      <c r="AT277" s="1"/>
      <c r="AU277" s="1"/>
      <c r="AV277" s="1"/>
      <c r="AW277" s="1"/>
      <c r="AX277" s="1"/>
      <c r="AY277" s="1" t="s">
        <v>1749</v>
      </c>
      <c r="AZ277" s="1" t="s">
        <v>1749</v>
      </c>
      <c r="BA277" s="1" t="s">
        <v>1749</v>
      </c>
      <c r="BB277" s="1" t="s">
        <v>1749</v>
      </c>
      <c r="BC277" s="1" t="s">
        <v>1749</v>
      </c>
      <c r="BD277" s="1" t="s">
        <v>1749</v>
      </c>
      <c r="BE277" t="s">
        <v>1749</v>
      </c>
    </row>
    <row r="278" spans="1:57" ht="17.149999999999999" customHeight="1">
      <c r="A278" s="2">
        <v>277</v>
      </c>
      <c r="B278" s="1" t="s">
        <v>1219</v>
      </c>
      <c r="C278" s="1" t="s">
        <v>3978</v>
      </c>
      <c r="D278" s="14" t="s">
        <v>3979</v>
      </c>
      <c r="E278" s="1" t="s">
        <v>3980</v>
      </c>
      <c r="F278" s="1" t="s">
        <v>3981</v>
      </c>
      <c r="G278" s="1" t="s">
        <v>3982</v>
      </c>
      <c r="H278" s="1"/>
      <c r="I278" s="1"/>
      <c r="J278" s="1" t="s">
        <v>3983</v>
      </c>
      <c r="K278" s="1" t="s">
        <v>3984</v>
      </c>
      <c r="L278" s="1" t="s">
        <v>3985</v>
      </c>
      <c r="M278" s="1" t="s">
        <v>209</v>
      </c>
      <c r="N278" s="1" t="s">
        <v>2653</v>
      </c>
      <c r="O278" s="1" t="s">
        <v>2384</v>
      </c>
      <c r="P278" s="1" t="s">
        <v>1230</v>
      </c>
      <c r="Q278" s="1" t="s">
        <v>3985</v>
      </c>
      <c r="R278" s="1" t="s">
        <v>130</v>
      </c>
      <c r="S278" s="1" t="s">
        <v>1293</v>
      </c>
      <c r="T278" s="1" t="s">
        <v>2489</v>
      </c>
      <c r="U278" s="2" t="s">
        <v>615</v>
      </c>
      <c r="V278" s="1">
        <v>41</v>
      </c>
      <c r="W278" s="1" t="s">
        <v>2130</v>
      </c>
      <c r="X278" s="1" t="s">
        <v>2130</v>
      </c>
      <c r="Y278" s="1" t="s">
        <v>2639</v>
      </c>
      <c r="Z278" s="1" t="s">
        <v>3978</v>
      </c>
      <c r="AA278" s="1" t="s">
        <v>3986</v>
      </c>
      <c r="AB278" s="1" t="s">
        <v>3987</v>
      </c>
      <c r="AC278" s="2" t="s">
        <v>3988</v>
      </c>
      <c r="AD278" s="1">
        <v>41</v>
      </c>
      <c r="AE278" s="1" t="s">
        <v>3903</v>
      </c>
      <c r="AF278" s="1" t="s">
        <v>3904</v>
      </c>
      <c r="AG278" s="1" t="s">
        <v>819</v>
      </c>
      <c r="AH278" s="1" t="s">
        <v>3989</v>
      </c>
      <c r="AI278" s="1" t="s">
        <v>2394</v>
      </c>
      <c r="AJ278" s="1" t="s">
        <v>3985</v>
      </c>
      <c r="AK278" s="1" t="s">
        <v>2575</v>
      </c>
      <c r="AL278" s="1"/>
      <c r="AM278" s="1"/>
      <c r="AN278" s="1"/>
      <c r="AO278" s="1"/>
      <c r="AP278" s="1"/>
      <c r="AQ278" s="1"/>
      <c r="AR278" s="1"/>
      <c r="AS278" s="1"/>
      <c r="AT278" s="1"/>
      <c r="AU278" s="1"/>
      <c r="AV278" s="1"/>
      <c r="AW278" s="1"/>
      <c r="AX278" s="1"/>
      <c r="AY278" s="1" t="s">
        <v>1749</v>
      </c>
      <c r="AZ278" s="1" t="s">
        <v>1749</v>
      </c>
      <c r="BA278" s="1" t="s">
        <v>1749</v>
      </c>
      <c r="BB278" s="1" t="s">
        <v>1749</v>
      </c>
      <c r="BC278" s="1" t="s">
        <v>1749</v>
      </c>
      <c r="BD278" s="1" t="s">
        <v>1749</v>
      </c>
      <c r="BE278" t="s">
        <v>1749</v>
      </c>
    </row>
    <row r="279" spans="1:57" ht="17.149999999999999" customHeight="1">
      <c r="A279" s="2">
        <v>278</v>
      </c>
      <c r="B279" s="1" t="s">
        <v>1219</v>
      </c>
      <c r="C279" s="1" t="s">
        <v>639</v>
      </c>
      <c r="D279" s="14" t="s">
        <v>3990</v>
      </c>
      <c r="E279" s="1" t="s">
        <v>3991</v>
      </c>
      <c r="F279" s="1" t="s">
        <v>3992</v>
      </c>
      <c r="G279" s="1" t="s">
        <v>3993</v>
      </c>
      <c r="H279" s="1" t="s">
        <v>2204</v>
      </c>
      <c r="I279" s="1" t="s">
        <v>1483</v>
      </c>
      <c r="J279" s="1" t="s">
        <v>3994</v>
      </c>
      <c r="K279" s="1" t="s">
        <v>3995</v>
      </c>
      <c r="L279" s="1" t="s">
        <v>638</v>
      </c>
      <c r="M279" s="1" t="s">
        <v>209</v>
      </c>
      <c r="N279" s="1" t="s">
        <v>1462</v>
      </c>
      <c r="O279" s="1" t="s">
        <v>2384</v>
      </c>
      <c r="P279" s="1" t="s">
        <v>1230</v>
      </c>
      <c r="Q279" s="1" t="s">
        <v>638</v>
      </c>
      <c r="R279" s="1" t="s">
        <v>130</v>
      </c>
      <c r="S279" s="1" t="s">
        <v>1293</v>
      </c>
      <c r="T279" s="1" t="s">
        <v>3996</v>
      </c>
      <c r="U279" s="2" t="s">
        <v>640</v>
      </c>
      <c r="V279" s="1">
        <v>2186</v>
      </c>
      <c r="W279" s="1" t="s">
        <v>2130</v>
      </c>
      <c r="X279" s="1" t="s">
        <v>2130</v>
      </c>
      <c r="Y279" s="1" t="s">
        <v>2131</v>
      </c>
      <c r="Z279" s="1" t="s">
        <v>639</v>
      </c>
      <c r="AA279" s="1" t="s">
        <v>3997</v>
      </c>
      <c r="AB279" s="1" t="s">
        <v>3998</v>
      </c>
      <c r="AC279" s="2" t="s">
        <v>3999</v>
      </c>
      <c r="AD279" s="1">
        <v>2186</v>
      </c>
      <c r="AE279" s="1" t="s">
        <v>3903</v>
      </c>
      <c r="AF279" s="1" t="s">
        <v>3904</v>
      </c>
      <c r="AG279" s="1" t="s">
        <v>819</v>
      </c>
      <c r="AH279" s="1" t="s">
        <v>4000</v>
      </c>
      <c r="AI279" s="1" t="s">
        <v>2394</v>
      </c>
      <c r="AJ279" s="1" t="s">
        <v>638</v>
      </c>
      <c r="AK279" s="1" t="s">
        <v>2697</v>
      </c>
      <c r="AL279" s="1"/>
      <c r="AM279" s="1"/>
      <c r="AN279" s="1"/>
      <c r="AO279" s="1"/>
      <c r="AP279" s="1"/>
      <c r="AQ279" s="1"/>
      <c r="AR279" s="1"/>
      <c r="AS279" s="1"/>
      <c r="AT279" s="1"/>
      <c r="AU279" s="1"/>
      <c r="AV279" s="1"/>
      <c r="AW279" s="1"/>
      <c r="AX279" s="1"/>
      <c r="AY279" s="1" t="s">
        <v>1749</v>
      </c>
      <c r="AZ279" s="1" t="s">
        <v>1749</v>
      </c>
      <c r="BA279" s="1" t="s">
        <v>1749</v>
      </c>
      <c r="BB279" s="1" t="s">
        <v>1749</v>
      </c>
      <c r="BC279" s="1" t="s">
        <v>1749</v>
      </c>
      <c r="BD279" s="1" t="s">
        <v>1749</v>
      </c>
      <c r="BE279" t="s">
        <v>1749</v>
      </c>
    </row>
    <row r="280" spans="1:57" ht="17.149999999999999" customHeight="1">
      <c r="A280" s="2">
        <v>279</v>
      </c>
      <c r="B280" s="1" t="s">
        <v>1219</v>
      </c>
      <c r="C280" s="1" t="s">
        <v>19387</v>
      </c>
      <c r="D280" s="14" t="s">
        <v>19388</v>
      </c>
      <c r="E280" s="1" t="s">
        <v>26498</v>
      </c>
      <c r="F280" s="1" t="s">
        <v>26499</v>
      </c>
      <c r="G280" s="1" t="s">
        <v>19391</v>
      </c>
      <c r="H280" s="1" t="s">
        <v>19392</v>
      </c>
      <c r="I280" s="1" t="s">
        <v>1937</v>
      </c>
      <c r="J280" s="1" t="s">
        <v>19393</v>
      </c>
      <c r="K280" s="1" t="s">
        <v>19394</v>
      </c>
      <c r="L280" s="1" t="s">
        <v>26097</v>
      </c>
      <c r="M280" s="1" t="s">
        <v>277</v>
      </c>
      <c r="N280" s="1"/>
      <c r="O280" s="1" t="s">
        <v>1228</v>
      </c>
      <c r="P280" s="1" t="s">
        <v>2126</v>
      </c>
      <c r="Q280" s="1" t="s">
        <v>26868</v>
      </c>
      <c r="R280" s="1" t="s">
        <v>130</v>
      </c>
      <c r="S280" s="1" t="s">
        <v>1231</v>
      </c>
      <c r="T280" s="1" t="s">
        <v>12826</v>
      </c>
      <c r="U280" s="2" t="s">
        <v>26506</v>
      </c>
      <c r="V280" s="1">
        <v>1011</v>
      </c>
      <c r="W280" s="1" t="s">
        <v>2130</v>
      </c>
      <c r="X280" s="1" t="s">
        <v>2130</v>
      </c>
      <c r="Y280" s="1" t="s">
        <v>26691</v>
      </c>
      <c r="Z280" s="1" t="s">
        <v>19387</v>
      </c>
      <c r="AA280" s="1" t="s">
        <v>26869</v>
      </c>
      <c r="AB280" s="1" t="s">
        <v>26870</v>
      </c>
      <c r="AC280" s="2" t="s">
        <v>26871</v>
      </c>
      <c r="AD280" s="1">
        <v>290</v>
      </c>
      <c r="AE280" s="1" t="s">
        <v>26872</v>
      </c>
      <c r="AF280" s="1" t="s">
        <v>19226</v>
      </c>
      <c r="AG280" s="1" t="s">
        <v>25953</v>
      </c>
      <c r="AH280" s="1" t="s">
        <v>26873</v>
      </c>
      <c r="AI280" s="1" t="s">
        <v>1749</v>
      </c>
      <c r="AJ280" s="1" t="s">
        <v>1749</v>
      </c>
      <c r="AK280" s="1" t="s">
        <v>1749</v>
      </c>
      <c r="AL280" s="1" t="s">
        <v>1749</v>
      </c>
      <c r="AM280" s="1" t="s">
        <v>1749</v>
      </c>
      <c r="AN280" s="1" t="s">
        <v>1749</v>
      </c>
      <c r="AO280" s="1" t="s">
        <v>1749</v>
      </c>
      <c r="AP280" s="1" t="s">
        <v>1749</v>
      </c>
      <c r="AQ280" s="1" t="s">
        <v>1749</v>
      </c>
      <c r="AR280" s="1" t="s">
        <v>1749</v>
      </c>
      <c r="AS280" s="1" t="s">
        <v>1749</v>
      </c>
      <c r="AT280" s="1" t="s">
        <v>1749</v>
      </c>
      <c r="AU280" s="1" t="s">
        <v>1749</v>
      </c>
      <c r="AV280" s="1" t="s">
        <v>1749</v>
      </c>
      <c r="AW280" s="1" t="s">
        <v>1749</v>
      </c>
      <c r="AX280" s="1" t="s">
        <v>1749</v>
      </c>
      <c r="AY280" s="1" t="s">
        <v>26097</v>
      </c>
      <c r="AZ280" s="1" t="s">
        <v>26514</v>
      </c>
      <c r="BA280" s="1" t="s">
        <v>2130</v>
      </c>
      <c r="BB280" s="1" t="s">
        <v>2130</v>
      </c>
      <c r="BC280" s="1" t="s">
        <v>26691</v>
      </c>
      <c r="BD280" s="1" t="s">
        <v>26697</v>
      </c>
    </row>
    <row r="281" spans="1:57" ht="17.149999999999999" customHeight="1">
      <c r="A281" s="2">
        <v>280</v>
      </c>
      <c r="B281" s="1" t="s">
        <v>1219</v>
      </c>
      <c r="C281" s="1" t="s">
        <v>19387</v>
      </c>
      <c r="D281" s="14" t="s">
        <v>19388</v>
      </c>
      <c r="E281" s="1" t="s">
        <v>26498</v>
      </c>
      <c r="F281" s="1" t="s">
        <v>26499</v>
      </c>
      <c r="G281" s="1" t="s">
        <v>19391</v>
      </c>
      <c r="H281" s="1" t="s">
        <v>19392</v>
      </c>
      <c r="I281" s="1" t="s">
        <v>1937</v>
      </c>
      <c r="J281" s="1" t="s">
        <v>19393</v>
      </c>
      <c r="K281" s="1" t="s">
        <v>19394</v>
      </c>
      <c r="L281" s="1" t="s">
        <v>26874</v>
      </c>
      <c r="M281" s="1" t="s">
        <v>277</v>
      </c>
      <c r="N281" s="1"/>
      <c r="O281" s="1" t="s">
        <v>1228</v>
      </c>
      <c r="P281" s="1" t="s">
        <v>2126</v>
      </c>
      <c r="Q281" s="1" t="s">
        <v>26875</v>
      </c>
      <c r="R281" s="1" t="s">
        <v>130</v>
      </c>
      <c r="S281" s="1" t="s">
        <v>1231</v>
      </c>
      <c r="T281" s="1" t="s">
        <v>26876</v>
      </c>
      <c r="U281" s="2" t="s">
        <v>26877</v>
      </c>
      <c r="V281" s="1">
        <v>290</v>
      </c>
      <c r="W281" s="1" t="s">
        <v>2130</v>
      </c>
      <c r="X281" s="1" t="s">
        <v>2130</v>
      </c>
      <c r="Y281" s="1" t="s">
        <v>26691</v>
      </c>
      <c r="Z281" s="1" t="s">
        <v>19387</v>
      </c>
      <c r="AA281" s="1" t="s">
        <v>26878</v>
      </c>
      <c r="AB281" s="1" t="s">
        <v>26879</v>
      </c>
      <c r="AC281" s="2" t="s">
        <v>26880</v>
      </c>
      <c r="AD281" s="1">
        <v>1011</v>
      </c>
      <c r="AE281" s="1" t="s">
        <v>26872</v>
      </c>
      <c r="AF281" s="1" t="s">
        <v>19226</v>
      </c>
      <c r="AG281" s="1" t="s">
        <v>25953</v>
      </c>
      <c r="AH281" s="1" t="s">
        <v>26881</v>
      </c>
      <c r="AI281" s="1" t="s">
        <v>1749</v>
      </c>
      <c r="AJ281" s="1" t="s">
        <v>1749</v>
      </c>
      <c r="AK281" s="1" t="s">
        <v>1749</v>
      </c>
      <c r="AL281" s="1" t="s">
        <v>1749</v>
      </c>
      <c r="AM281" s="1" t="s">
        <v>1749</v>
      </c>
      <c r="AN281" s="1" t="s">
        <v>1749</v>
      </c>
      <c r="AO281" s="1" t="s">
        <v>1749</v>
      </c>
      <c r="AP281" s="1" t="s">
        <v>1749</v>
      </c>
      <c r="AQ281" s="1" t="s">
        <v>1749</v>
      </c>
      <c r="AR281" s="1" t="s">
        <v>1749</v>
      </c>
      <c r="AS281" s="1" t="s">
        <v>1749</v>
      </c>
      <c r="AT281" s="1" t="s">
        <v>1749</v>
      </c>
      <c r="AU281" s="1" t="s">
        <v>1749</v>
      </c>
      <c r="AV281" s="1" t="s">
        <v>1749</v>
      </c>
      <c r="AW281" s="1" t="s">
        <v>1749</v>
      </c>
      <c r="AX281" s="1" t="s">
        <v>1749</v>
      </c>
      <c r="AY281" s="1" t="s">
        <v>26097</v>
      </c>
      <c r="AZ281" s="1" t="s">
        <v>26514</v>
      </c>
      <c r="BA281" s="1" t="s">
        <v>2130</v>
      </c>
      <c r="BB281" s="1" t="s">
        <v>2130</v>
      </c>
      <c r="BC281" s="1" t="s">
        <v>26691</v>
      </c>
      <c r="BD281" s="1" t="s">
        <v>26697</v>
      </c>
    </row>
    <row r="282" spans="1:57" ht="17.149999999999999" customHeight="1">
      <c r="A282" s="2">
        <v>281</v>
      </c>
      <c r="B282" s="1" t="s">
        <v>1219</v>
      </c>
      <c r="C282" s="1" t="s">
        <v>366</v>
      </c>
      <c r="D282" s="14" t="s">
        <v>7721</v>
      </c>
      <c r="E282" s="1" t="s">
        <v>26882</v>
      </c>
      <c r="F282" s="1" t="s">
        <v>26883</v>
      </c>
      <c r="G282" s="1" t="s">
        <v>26884</v>
      </c>
      <c r="H282" s="1" t="s">
        <v>26885</v>
      </c>
      <c r="I282" s="1" t="s">
        <v>1736</v>
      </c>
      <c r="J282" s="1" t="s">
        <v>26886</v>
      </c>
      <c r="K282" s="1" t="s">
        <v>26887</v>
      </c>
      <c r="L282" s="1" t="s">
        <v>26070</v>
      </c>
      <c r="M282" s="1" t="s">
        <v>209</v>
      </c>
      <c r="N282" s="1" t="s">
        <v>2653</v>
      </c>
      <c r="O282" s="1" t="s">
        <v>1228</v>
      </c>
      <c r="P282" s="1" t="s">
        <v>2126</v>
      </c>
      <c r="Q282" s="1" t="s">
        <v>26070</v>
      </c>
      <c r="R282" s="1" t="s">
        <v>130</v>
      </c>
      <c r="S282" s="1" t="s">
        <v>1231</v>
      </c>
      <c r="T282" s="1" t="s">
        <v>2534</v>
      </c>
      <c r="U282" s="2" t="s">
        <v>26888</v>
      </c>
      <c r="V282" s="1">
        <v>178</v>
      </c>
      <c r="W282" s="1" t="s">
        <v>26286</v>
      </c>
      <c r="X282" s="1" t="s">
        <v>26286</v>
      </c>
      <c r="Y282" s="1" t="s">
        <v>26889</v>
      </c>
      <c r="Z282" s="1" t="s">
        <v>366</v>
      </c>
      <c r="AA282" s="1" t="s">
        <v>26890</v>
      </c>
      <c r="AB282" s="1" t="s">
        <v>26891</v>
      </c>
      <c r="AC282" s="2"/>
      <c r="AD282" s="1">
        <v>178</v>
      </c>
      <c r="AE282" s="1" t="s">
        <v>26892</v>
      </c>
      <c r="AF282" s="1" t="s">
        <v>26893</v>
      </c>
      <c r="AG282" s="1" t="s">
        <v>26000</v>
      </c>
      <c r="AH282" s="1" t="s">
        <v>26894</v>
      </c>
      <c r="AI282" s="1" t="s">
        <v>1749</v>
      </c>
      <c r="AJ282" s="1" t="s">
        <v>1749</v>
      </c>
      <c r="AK282" s="1" t="s">
        <v>1749</v>
      </c>
      <c r="AL282" s="1" t="s">
        <v>1749</v>
      </c>
      <c r="AM282" s="1" t="s">
        <v>1749</v>
      </c>
      <c r="AN282" s="1" t="s">
        <v>1749</v>
      </c>
      <c r="AO282" s="1" t="s">
        <v>1749</v>
      </c>
      <c r="AP282" s="1" t="s">
        <v>1749</v>
      </c>
      <c r="AQ282" s="1" t="s">
        <v>1749</v>
      </c>
      <c r="AR282" s="1" t="s">
        <v>1749</v>
      </c>
      <c r="AS282" s="1" t="s">
        <v>1749</v>
      </c>
      <c r="AT282" s="1" t="s">
        <v>1749</v>
      </c>
      <c r="AU282" s="1" t="s">
        <v>1749</v>
      </c>
      <c r="AV282" s="1" t="s">
        <v>1749</v>
      </c>
      <c r="AW282" s="1" t="s">
        <v>1749</v>
      </c>
      <c r="AX282" s="1" t="s">
        <v>1749</v>
      </c>
      <c r="AY282" s="1" t="s">
        <v>1749</v>
      </c>
      <c r="AZ282" s="1" t="s">
        <v>1749</v>
      </c>
      <c r="BA282" s="1" t="s">
        <v>1749</v>
      </c>
      <c r="BB282" s="1" t="s">
        <v>1749</v>
      </c>
      <c r="BC282" s="1" t="s">
        <v>1749</v>
      </c>
      <c r="BD282" s="1" t="s">
        <v>1749</v>
      </c>
      <c r="BE282" t="s">
        <v>1749</v>
      </c>
    </row>
    <row r="283" spans="1:57" ht="17.149999999999999" customHeight="1">
      <c r="A283" s="2">
        <v>282</v>
      </c>
      <c r="B283" s="1" t="s">
        <v>1219</v>
      </c>
      <c r="C283" s="1" t="s">
        <v>4001</v>
      </c>
      <c r="D283" s="14" t="s">
        <v>4002</v>
      </c>
      <c r="E283" s="1" t="s">
        <v>4001</v>
      </c>
      <c r="F283" s="1" t="s">
        <v>4003</v>
      </c>
      <c r="G283" s="1" t="s">
        <v>4004</v>
      </c>
      <c r="H283" s="1" t="s">
        <v>1847</v>
      </c>
      <c r="I283" s="1" t="s">
        <v>1848</v>
      </c>
      <c r="J283" s="1" t="s">
        <v>4005</v>
      </c>
      <c r="K283" s="1" t="s">
        <v>4006</v>
      </c>
      <c r="L283" s="1" t="s">
        <v>4007</v>
      </c>
      <c r="M283" s="1" t="s">
        <v>209</v>
      </c>
      <c r="N283" s="1" t="s">
        <v>1228</v>
      </c>
      <c r="O283" s="1" t="s">
        <v>1229</v>
      </c>
      <c r="P283" s="1" t="s">
        <v>1230</v>
      </c>
      <c r="Q283" s="1" t="s">
        <v>4007</v>
      </c>
      <c r="R283" s="1" t="s">
        <v>130</v>
      </c>
      <c r="S283" s="1" t="s">
        <v>1293</v>
      </c>
      <c r="T283" s="1" t="s">
        <v>1357</v>
      </c>
      <c r="U283" s="2" t="s">
        <v>1358</v>
      </c>
      <c r="V283" s="1">
        <v>149536</v>
      </c>
      <c r="W283" s="1" t="s">
        <v>1324</v>
      </c>
      <c r="X283" s="1" t="s">
        <v>1325</v>
      </c>
      <c r="Y283" s="1" t="s">
        <v>4008</v>
      </c>
      <c r="Z283" s="1" t="s">
        <v>4001</v>
      </c>
      <c r="AA283" s="1" t="s">
        <v>4009</v>
      </c>
      <c r="AB283" s="1" t="s">
        <v>4010</v>
      </c>
      <c r="AC283" s="2" t="s">
        <v>4011</v>
      </c>
      <c r="AD283" s="1">
        <v>33531</v>
      </c>
      <c r="AE283" s="1" t="s">
        <v>4012</v>
      </c>
      <c r="AF283" s="1" t="s">
        <v>4013</v>
      </c>
      <c r="AG283" s="1" t="s">
        <v>819</v>
      </c>
      <c r="AH283" s="1" t="s">
        <v>4014</v>
      </c>
      <c r="AI283" s="1" t="s">
        <v>1244</v>
      </c>
      <c r="AJ283" s="1" t="s">
        <v>4007</v>
      </c>
      <c r="AK283" s="1" t="s">
        <v>1362</v>
      </c>
      <c r="AL283" s="1">
        <v>222</v>
      </c>
      <c r="AM283" s="1" t="s">
        <v>1363</v>
      </c>
      <c r="AN283" s="1" t="s">
        <v>4015</v>
      </c>
      <c r="AO283" s="1" t="s">
        <v>4003</v>
      </c>
      <c r="AP283" s="1" t="s">
        <v>4016</v>
      </c>
      <c r="AQ283" s="1" t="s">
        <v>4017</v>
      </c>
      <c r="AR283" s="1">
        <v>149536</v>
      </c>
      <c r="AS283" s="1">
        <v>0</v>
      </c>
      <c r="AT283" s="1">
        <v>0</v>
      </c>
      <c r="AU283" s="1">
        <v>149536</v>
      </c>
      <c r="AV283" s="1" t="s">
        <v>4018</v>
      </c>
      <c r="AW283" s="1" t="s">
        <v>4019</v>
      </c>
      <c r="AX283" s="1" t="s">
        <v>4020</v>
      </c>
      <c r="AY283" s="1" t="s">
        <v>1749</v>
      </c>
      <c r="AZ283" s="1" t="s">
        <v>1749</v>
      </c>
      <c r="BA283" s="1" t="s">
        <v>1749</v>
      </c>
      <c r="BB283" s="1" t="s">
        <v>1749</v>
      </c>
      <c r="BC283" s="1" t="s">
        <v>1749</v>
      </c>
      <c r="BD283" s="1" t="s">
        <v>1749</v>
      </c>
      <c r="BE283" t="s">
        <v>1749</v>
      </c>
    </row>
    <row r="284" spans="1:57" ht="17.149999999999999" customHeight="1">
      <c r="A284" s="2">
        <v>283</v>
      </c>
      <c r="B284" s="1" t="s">
        <v>1219</v>
      </c>
      <c r="C284" s="1" t="s">
        <v>4001</v>
      </c>
      <c r="D284" s="14" t="s">
        <v>4002</v>
      </c>
      <c r="E284" s="1" t="s">
        <v>4001</v>
      </c>
      <c r="F284" s="1" t="s">
        <v>4021</v>
      </c>
      <c r="G284" s="1" t="s">
        <v>4004</v>
      </c>
      <c r="H284" s="1" t="s">
        <v>1847</v>
      </c>
      <c r="I284" s="1" t="s">
        <v>1848</v>
      </c>
      <c r="J284" s="1" t="s">
        <v>4005</v>
      </c>
      <c r="K284" s="1" t="s">
        <v>4006</v>
      </c>
      <c r="L284" s="1" t="s">
        <v>4022</v>
      </c>
      <c r="M284" s="1" t="s">
        <v>209</v>
      </c>
      <c r="N284" s="1" t="s">
        <v>1228</v>
      </c>
      <c r="O284" s="1" t="s">
        <v>1229</v>
      </c>
      <c r="P284" s="1" t="s">
        <v>1230</v>
      </c>
      <c r="Q284" s="1" t="s">
        <v>4022</v>
      </c>
      <c r="R284" s="1" t="s">
        <v>130</v>
      </c>
      <c r="S284" s="1" t="s">
        <v>1293</v>
      </c>
      <c r="T284" s="1" t="s">
        <v>4023</v>
      </c>
      <c r="U284" s="2" t="s">
        <v>4024</v>
      </c>
      <c r="V284" s="1">
        <v>13715</v>
      </c>
      <c r="W284" s="1" t="s">
        <v>1324</v>
      </c>
      <c r="X284" s="1" t="s">
        <v>1325</v>
      </c>
      <c r="Y284" s="1" t="s">
        <v>1685</v>
      </c>
      <c r="Z284" s="1" t="s">
        <v>4001</v>
      </c>
      <c r="AA284" s="1" t="s">
        <v>4025</v>
      </c>
      <c r="AB284" s="1" t="s">
        <v>4026</v>
      </c>
      <c r="AC284" s="2" t="s">
        <v>4027</v>
      </c>
      <c r="AD284" s="1">
        <v>17830</v>
      </c>
      <c r="AE284" s="1" t="s">
        <v>4012</v>
      </c>
      <c r="AF284" s="1" t="s">
        <v>4013</v>
      </c>
      <c r="AG284" s="1" t="s">
        <v>819</v>
      </c>
      <c r="AH284" s="1" t="s">
        <v>4028</v>
      </c>
      <c r="AI284" s="1" t="s">
        <v>1244</v>
      </c>
      <c r="AJ284" s="1" t="s">
        <v>4022</v>
      </c>
      <c r="AK284" s="1" t="s">
        <v>4029</v>
      </c>
      <c r="AL284" s="1">
        <v>2225</v>
      </c>
      <c r="AM284" s="1" t="s">
        <v>4030</v>
      </c>
      <c r="AN284" s="1" t="s">
        <v>4031</v>
      </c>
      <c r="AO284" s="1" t="s">
        <v>4032</v>
      </c>
      <c r="AP284" s="1" t="s">
        <v>4033</v>
      </c>
      <c r="AQ284" s="1" t="s">
        <v>4034</v>
      </c>
      <c r="AR284" s="1">
        <v>13715</v>
      </c>
      <c r="AS284" s="1">
        <v>0</v>
      </c>
      <c r="AT284" s="1">
        <v>0</v>
      </c>
      <c r="AU284" s="1">
        <v>13715</v>
      </c>
      <c r="AV284" s="1" t="s">
        <v>4035</v>
      </c>
      <c r="AW284" s="1" t="s">
        <v>4036</v>
      </c>
      <c r="AX284" s="1" t="s">
        <v>4037</v>
      </c>
      <c r="AY284" s="1" t="s">
        <v>1749</v>
      </c>
      <c r="AZ284" s="1" t="s">
        <v>1749</v>
      </c>
      <c r="BA284" s="1" t="s">
        <v>1749</v>
      </c>
      <c r="BB284" s="1" t="s">
        <v>1749</v>
      </c>
      <c r="BC284" s="1" t="s">
        <v>1749</v>
      </c>
      <c r="BD284" s="1" t="s">
        <v>1749</v>
      </c>
      <c r="BE284" t="s">
        <v>1749</v>
      </c>
    </row>
    <row r="285" spans="1:57" ht="17.149999999999999" customHeight="1">
      <c r="A285" s="2">
        <v>284</v>
      </c>
      <c r="B285" s="1" t="s">
        <v>1219</v>
      </c>
      <c r="C285" s="1" t="s">
        <v>26055</v>
      </c>
      <c r="D285" s="14" t="s">
        <v>26895</v>
      </c>
      <c r="E285" s="1" t="s">
        <v>26055</v>
      </c>
      <c r="F285" s="1" t="s">
        <v>26896</v>
      </c>
      <c r="G285" s="1" t="s">
        <v>26897</v>
      </c>
      <c r="H285" s="1" t="s">
        <v>26898</v>
      </c>
      <c r="I285" s="1" t="s">
        <v>2059</v>
      </c>
      <c r="J285" s="1" t="s">
        <v>26899</v>
      </c>
      <c r="K285" s="1" t="s">
        <v>26900</v>
      </c>
      <c r="L285" s="1" t="s">
        <v>26054</v>
      </c>
      <c r="M285" s="1" t="s">
        <v>209</v>
      </c>
      <c r="N285" s="1" t="s">
        <v>1462</v>
      </c>
      <c r="O285" s="1" t="s">
        <v>1228</v>
      </c>
      <c r="P285" s="1" t="s">
        <v>2126</v>
      </c>
      <c r="Q285" s="1" t="s">
        <v>26054</v>
      </c>
      <c r="R285" s="1" t="s">
        <v>130</v>
      </c>
      <c r="S285" s="1" t="s">
        <v>1293</v>
      </c>
      <c r="T285" s="1" t="s">
        <v>26901</v>
      </c>
      <c r="U285" s="2" t="s">
        <v>5247</v>
      </c>
      <c r="V285" s="1">
        <v>521</v>
      </c>
      <c r="W285" s="1" t="s">
        <v>2130</v>
      </c>
      <c r="X285" s="1" t="s">
        <v>2130</v>
      </c>
      <c r="Y285" s="1" t="s">
        <v>26445</v>
      </c>
      <c r="Z285" s="1" t="s">
        <v>26055</v>
      </c>
      <c r="AA285" s="1" t="s">
        <v>26902</v>
      </c>
      <c r="AB285" s="1" t="s">
        <v>26903</v>
      </c>
      <c r="AC285" s="2"/>
      <c r="AD285" s="1">
        <v>521</v>
      </c>
      <c r="AE285" s="1" t="s">
        <v>26904</v>
      </c>
      <c r="AF285" s="1" t="s">
        <v>19533</v>
      </c>
      <c r="AG285" s="1" t="s">
        <v>25995</v>
      </c>
      <c r="AH285" s="1" t="s">
        <v>26905</v>
      </c>
      <c r="AI285" s="1" t="s">
        <v>1749</v>
      </c>
      <c r="AJ285" s="1" t="s">
        <v>1749</v>
      </c>
      <c r="AK285" s="1" t="s">
        <v>1749</v>
      </c>
      <c r="AL285" s="1" t="s">
        <v>1749</v>
      </c>
      <c r="AM285" s="1" t="s">
        <v>1749</v>
      </c>
      <c r="AN285" s="1" t="s">
        <v>1749</v>
      </c>
      <c r="AO285" s="1" t="s">
        <v>1749</v>
      </c>
      <c r="AP285" s="1" t="s">
        <v>1749</v>
      </c>
      <c r="AQ285" s="1" t="s">
        <v>1749</v>
      </c>
      <c r="AR285" s="1" t="s">
        <v>1749</v>
      </c>
      <c r="AS285" s="1" t="s">
        <v>1749</v>
      </c>
      <c r="AT285" s="1" t="s">
        <v>1749</v>
      </c>
      <c r="AU285" s="1" t="s">
        <v>1749</v>
      </c>
      <c r="AV285" s="1" t="s">
        <v>1749</v>
      </c>
      <c r="AW285" s="1" t="s">
        <v>1749</v>
      </c>
      <c r="AX285" s="1" t="s">
        <v>1749</v>
      </c>
      <c r="AY285" s="1" t="s">
        <v>1749</v>
      </c>
      <c r="AZ285" s="1" t="s">
        <v>1749</v>
      </c>
      <c r="BA285" s="1" t="s">
        <v>1749</v>
      </c>
      <c r="BB285" s="1" t="s">
        <v>1749</v>
      </c>
      <c r="BC285" s="1" t="s">
        <v>1749</v>
      </c>
      <c r="BD285" s="1" t="s">
        <v>1749</v>
      </c>
      <c r="BE285" t="s">
        <v>1749</v>
      </c>
    </row>
    <row r="286" spans="1:57" ht="17.149999999999999" customHeight="1">
      <c r="A286" s="2">
        <v>285</v>
      </c>
      <c r="B286" s="1" t="s">
        <v>1219</v>
      </c>
      <c r="C286" s="1" t="s">
        <v>26906</v>
      </c>
      <c r="D286" s="14" t="s">
        <v>26907</v>
      </c>
      <c r="E286" s="1" t="s">
        <v>26908</v>
      </c>
      <c r="F286" s="1" t="s">
        <v>26909</v>
      </c>
      <c r="G286" s="1" t="s">
        <v>26910</v>
      </c>
      <c r="H286" s="1"/>
      <c r="I286" s="1"/>
      <c r="J286" s="1" t="s">
        <v>26911</v>
      </c>
      <c r="K286" s="1" t="s">
        <v>26912</v>
      </c>
      <c r="L286" s="1" t="s">
        <v>26913</v>
      </c>
      <c r="M286" s="1" t="s">
        <v>209</v>
      </c>
      <c r="N286" s="1" t="s">
        <v>1462</v>
      </c>
      <c r="O286" s="1" t="s">
        <v>1228</v>
      </c>
      <c r="P286" s="1" t="s">
        <v>2126</v>
      </c>
      <c r="Q286" s="1" t="s">
        <v>26913</v>
      </c>
      <c r="R286" s="1" t="s">
        <v>130</v>
      </c>
      <c r="S286" s="1" t="s">
        <v>1231</v>
      </c>
      <c r="T286" s="1" t="s">
        <v>3818</v>
      </c>
      <c r="U286" s="2" t="s">
        <v>26914</v>
      </c>
      <c r="V286" s="1">
        <v>0</v>
      </c>
      <c r="W286" s="1" t="s">
        <v>1324</v>
      </c>
      <c r="X286" s="1" t="s">
        <v>1325</v>
      </c>
      <c r="Y286" s="1" t="s">
        <v>26507</v>
      </c>
      <c r="Z286" s="1" t="s">
        <v>26906</v>
      </c>
      <c r="AA286" s="1" t="s">
        <v>26915</v>
      </c>
      <c r="AB286" s="1" t="s">
        <v>26916</v>
      </c>
      <c r="AC286" s="2"/>
      <c r="AD286" s="1">
        <v>0</v>
      </c>
      <c r="AE286" s="1" t="s">
        <v>26917</v>
      </c>
      <c r="AF286" s="1" t="s">
        <v>26918</v>
      </c>
      <c r="AG286" s="1" t="s">
        <v>25953</v>
      </c>
      <c r="AH286" s="1" t="s">
        <v>26919</v>
      </c>
      <c r="AI286" s="1" t="s">
        <v>1749</v>
      </c>
      <c r="AJ286" s="1" t="s">
        <v>1749</v>
      </c>
      <c r="AK286" s="1" t="s">
        <v>1749</v>
      </c>
      <c r="AL286" s="1" t="s">
        <v>1749</v>
      </c>
      <c r="AM286" s="1" t="s">
        <v>1749</v>
      </c>
      <c r="AN286" s="1" t="s">
        <v>1749</v>
      </c>
      <c r="AO286" s="1" t="s">
        <v>1749</v>
      </c>
      <c r="AP286" s="1" t="s">
        <v>1749</v>
      </c>
      <c r="AQ286" s="1" t="s">
        <v>1749</v>
      </c>
      <c r="AR286" s="1" t="s">
        <v>1749</v>
      </c>
      <c r="AS286" s="1" t="s">
        <v>1749</v>
      </c>
      <c r="AT286" s="1" t="s">
        <v>1749</v>
      </c>
      <c r="AU286" s="1" t="s">
        <v>1749</v>
      </c>
      <c r="AV286" s="1" t="s">
        <v>1749</v>
      </c>
      <c r="AW286" s="1" t="s">
        <v>1749</v>
      </c>
      <c r="AX286" s="1" t="s">
        <v>1749</v>
      </c>
      <c r="AY286" s="1" t="s">
        <v>1749</v>
      </c>
      <c r="AZ286" s="1" t="s">
        <v>1749</v>
      </c>
      <c r="BA286" s="1" t="s">
        <v>1749</v>
      </c>
      <c r="BB286" s="1" t="s">
        <v>1749</v>
      </c>
      <c r="BC286" s="1" t="s">
        <v>1749</v>
      </c>
      <c r="BD286" s="1" t="s">
        <v>1749</v>
      </c>
      <c r="BE286" t="s">
        <v>1749</v>
      </c>
    </row>
    <row r="287" spans="1:57" ht="17.149999999999999" customHeight="1">
      <c r="A287" s="2">
        <v>286</v>
      </c>
      <c r="B287" s="1" t="s">
        <v>1219</v>
      </c>
      <c r="C287" s="1" t="s">
        <v>26920</v>
      </c>
      <c r="D287" s="14" t="s">
        <v>26921</v>
      </c>
      <c r="E287" s="1" t="s">
        <v>26920</v>
      </c>
      <c r="F287" s="1" t="s">
        <v>26922</v>
      </c>
      <c r="G287" s="1" t="s">
        <v>26923</v>
      </c>
      <c r="H287" s="1" t="s">
        <v>3742</v>
      </c>
      <c r="I287" s="1" t="s">
        <v>1483</v>
      </c>
      <c r="J287" s="1" t="s">
        <v>26924</v>
      </c>
      <c r="K287" s="1" t="s">
        <v>26925</v>
      </c>
      <c r="L287" s="1" t="s">
        <v>26926</v>
      </c>
      <c r="M287" s="1" t="s">
        <v>209</v>
      </c>
      <c r="N287" s="1" t="s">
        <v>1462</v>
      </c>
      <c r="O287" s="1" t="s">
        <v>1228</v>
      </c>
      <c r="P287" s="1" t="s">
        <v>2126</v>
      </c>
      <c r="Q287" s="1" t="s">
        <v>26926</v>
      </c>
      <c r="R287" s="1" t="s">
        <v>130</v>
      </c>
      <c r="S287" s="1" t="s">
        <v>1231</v>
      </c>
      <c r="T287" s="1" t="s">
        <v>8326</v>
      </c>
      <c r="U287" s="2" t="s">
        <v>13415</v>
      </c>
      <c r="V287" s="1">
        <v>156</v>
      </c>
      <c r="W287" s="1" t="s">
        <v>1324</v>
      </c>
      <c r="X287" s="1" t="s">
        <v>1513</v>
      </c>
      <c r="Y287" s="1" t="s">
        <v>26927</v>
      </c>
      <c r="Z287" s="1" t="s">
        <v>26920</v>
      </c>
      <c r="AA287" s="1" t="s">
        <v>26928</v>
      </c>
      <c r="AB287" s="1"/>
      <c r="AC287" s="2"/>
      <c r="AD287" s="1">
        <v>156</v>
      </c>
      <c r="AE287" s="1" t="s">
        <v>26917</v>
      </c>
      <c r="AF287" s="1" t="s">
        <v>26918</v>
      </c>
      <c r="AG287" s="1" t="s">
        <v>25953</v>
      </c>
      <c r="AH287" s="1" t="s">
        <v>26929</v>
      </c>
      <c r="AI287" s="1" t="s">
        <v>1749</v>
      </c>
      <c r="AJ287" s="1" t="s">
        <v>1749</v>
      </c>
      <c r="AK287" s="1" t="s">
        <v>1749</v>
      </c>
      <c r="AL287" s="1" t="s">
        <v>1749</v>
      </c>
      <c r="AM287" s="1" t="s">
        <v>1749</v>
      </c>
      <c r="AN287" s="1" t="s">
        <v>1749</v>
      </c>
      <c r="AO287" s="1" t="s">
        <v>1749</v>
      </c>
      <c r="AP287" s="1" t="s">
        <v>1749</v>
      </c>
      <c r="AQ287" s="1" t="s">
        <v>1749</v>
      </c>
      <c r="AR287" s="1" t="s">
        <v>1749</v>
      </c>
      <c r="AS287" s="1" t="s">
        <v>1749</v>
      </c>
      <c r="AT287" s="1" t="s">
        <v>1749</v>
      </c>
      <c r="AU287" s="1" t="s">
        <v>1749</v>
      </c>
      <c r="AV287" s="1" t="s">
        <v>1749</v>
      </c>
      <c r="AW287" s="1" t="s">
        <v>1749</v>
      </c>
      <c r="AX287" s="1" t="s">
        <v>1749</v>
      </c>
      <c r="AY287" s="1" t="s">
        <v>1749</v>
      </c>
      <c r="AZ287" s="1" t="s">
        <v>1749</v>
      </c>
      <c r="BA287" s="1" t="s">
        <v>1749</v>
      </c>
      <c r="BB287" s="1" t="s">
        <v>1749</v>
      </c>
      <c r="BC287" s="1" t="s">
        <v>1749</v>
      </c>
      <c r="BD287" s="1" t="s">
        <v>1749</v>
      </c>
      <c r="BE287" t="s">
        <v>1749</v>
      </c>
    </row>
    <row r="288" spans="1:57" ht="17.149999999999999" customHeight="1">
      <c r="A288" s="2">
        <v>287</v>
      </c>
      <c r="B288" s="1" t="s">
        <v>1219</v>
      </c>
      <c r="C288" s="1" t="s">
        <v>25997</v>
      </c>
      <c r="D288" s="14" t="s">
        <v>26930</v>
      </c>
      <c r="E288" s="1" t="s">
        <v>26931</v>
      </c>
      <c r="F288" s="1" t="s">
        <v>26932</v>
      </c>
      <c r="G288" s="1" t="s">
        <v>26933</v>
      </c>
      <c r="H288" s="1" t="s">
        <v>26934</v>
      </c>
      <c r="I288" s="1"/>
      <c r="J288" s="1" t="s">
        <v>26935</v>
      </c>
      <c r="K288" s="1" t="s">
        <v>26936</v>
      </c>
      <c r="L288" s="1" t="s">
        <v>26937</v>
      </c>
      <c r="M288" s="1" t="s">
        <v>209</v>
      </c>
      <c r="N288" s="1" t="s">
        <v>2653</v>
      </c>
      <c r="O288" s="1" t="s">
        <v>1228</v>
      </c>
      <c r="P288" s="1" t="s">
        <v>2126</v>
      </c>
      <c r="Q288" s="1" t="s">
        <v>26937</v>
      </c>
      <c r="R288" s="1" t="s">
        <v>130</v>
      </c>
      <c r="S288" s="1" t="s">
        <v>1293</v>
      </c>
      <c r="T288" s="1" t="s">
        <v>1047</v>
      </c>
      <c r="U288" s="2" t="s">
        <v>26938</v>
      </c>
      <c r="V288" s="1">
        <v>8</v>
      </c>
      <c r="W288" s="1" t="s">
        <v>1324</v>
      </c>
      <c r="X288" s="1" t="s">
        <v>1513</v>
      </c>
      <c r="Y288" s="1" t="s">
        <v>26518</v>
      </c>
      <c r="Z288" s="1" t="s">
        <v>25997</v>
      </c>
      <c r="AA288" s="1" t="s">
        <v>26939</v>
      </c>
      <c r="AB288" s="1" t="s">
        <v>26940</v>
      </c>
      <c r="AC288" s="2"/>
      <c r="AD288" s="1">
        <v>8</v>
      </c>
      <c r="AE288" s="1" t="s">
        <v>26917</v>
      </c>
      <c r="AF288" s="1" t="s">
        <v>26918</v>
      </c>
      <c r="AG288" s="1" t="s">
        <v>25953</v>
      </c>
      <c r="AH288" s="1" t="s">
        <v>26941</v>
      </c>
      <c r="AI288" s="1" t="s">
        <v>1749</v>
      </c>
      <c r="AJ288" s="1" t="s">
        <v>1749</v>
      </c>
      <c r="AK288" s="1" t="s">
        <v>1749</v>
      </c>
      <c r="AL288" s="1" t="s">
        <v>1749</v>
      </c>
      <c r="AM288" s="1" t="s">
        <v>1749</v>
      </c>
      <c r="AN288" s="1" t="s">
        <v>1749</v>
      </c>
      <c r="AO288" s="1" t="s">
        <v>1749</v>
      </c>
      <c r="AP288" s="1" t="s">
        <v>1749</v>
      </c>
      <c r="AQ288" s="1" t="s">
        <v>1749</v>
      </c>
      <c r="AR288" s="1" t="s">
        <v>1749</v>
      </c>
      <c r="AS288" s="1" t="s">
        <v>1749</v>
      </c>
      <c r="AT288" s="1" t="s">
        <v>1749</v>
      </c>
      <c r="AU288" s="1" t="s">
        <v>1749</v>
      </c>
      <c r="AV288" s="1" t="s">
        <v>1749</v>
      </c>
      <c r="AW288" s="1" t="s">
        <v>1749</v>
      </c>
      <c r="AX288" s="1" t="s">
        <v>1749</v>
      </c>
      <c r="AY288" s="1" t="s">
        <v>1749</v>
      </c>
      <c r="AZ288" s="1" t="s">
        <v>1749</v>
      </c>
      <c r="BA288" s="1" t="s">
        <v>1749</v>
      </c>
      <c r="BB288" s="1" t="s">
        <v>1749</v>
      </c>
      <c r="BC288" s="1" t="s">
        <v>1749</v>
      </c>
      <c r="BD288" s="1" t="s">
        <v>1749</v>
      </c>
      <c r="BE288" t="s">
        <v>1749</v>
      </c>
    </row>
    <row r="289" spans="1:57" ht="17.149999999999999" customHeight="1">
      <c r="A289" s="2">
        <v>288</v>
      </c>
      <c r="B289" s="1" t="s">
        <v>1219</v>
      </c>
      <c r="C289" s="1" t="s">
        <v>4038</v>
      </c>
      <c r="D289" s="14" t="s">
        <v>4039</v>
      </c>
      <c r="E289" s="1" t="s">
        <v>4040</v>
      </c>
      <c r="F289" s="1" t="s">
        <v>4041</v>
      </c>
      <c r="G289" s="1" t="s">
        <v>4042</v>
      </c>
      <c r="H289" s="1"/>
      <c r="I289" s="1"/>
      <c r="J289" s="1" t="s">
        <v>4043</v>
      </c>
      <c r="K289" s="1" t="s">
        <v>4044</v>
      </c>
      <c r="L289" s="1" t="s">
        <v>4045</v>
      </c>
      <c r="M289" s="1" t="s">
        <v>209</v>
      </c>
      <c r="N289" s="1" t="s">
        <v>1462</v>
      </c>
      <c r="O289" s="1" t="s">
        <v>2384</v>
      </c>
      <c r="P289" s="1" t="s">
        <v>1230</v>
      </c>
      <c r="Q289" s="1" t="s">
        <v>4045</v>
      </c>
      <c r="R289" s="1" t="s">
        <v>130</v>
      </c>
      <c r="S289" s="1" t="s">
        <v>1293</v>
      </c>
      <c r="T289" s="1" t="s">
        <v>3304</v>
      </c>
      <c r="U289" s="2" t="s">
        <v>4046</v>
      </c>
      <c r="V289" s="1">
        <v>1763</v>
      </c>
      <c r="W289" s="1" t="s">
        <v>2130</v>
      </c>
      <c r="X289" s="1" t="s">
        <v>2130</v>
      </c>
      <c r="Y289" s="1" t="s">
        <v>2131</v>
      </c>
      <c r="Z289" s="1" t="s">
        <v>4038</v>
      </c>
      <c r="AA289" s="1" t="s">
        <v>4047</v>
      </c>
      <c r="AB289" s="1" t="s">
        <v>4048</v>
      </c>
      <c r="AC289" s="2" t="s">
        <v>4049</v>
      </c>
      <c r="AD289" s="1">
        <v>1763</v>
      </c>
      <c r="AE289" s="1" t="s">
        <v>4050</v>
      </c>
      <c r="AF289" s="1" t="s">
        <v>4051</v>
      </c>
      <c r="AG289" s="1" t="s">
        <v>819</v>
      </c>
      <c r="AH289" s="1" t="s">
        <v>4052</v>
      </c>
      <c r="AI289" s="1" t="s">
        <v>2394</v>
      </c>
      <c r="AJ289" s="1" t="s">
        <v>4045</v>
      </c>
      <c r="AK289" s="1" t="s">
        <v>4053</v>
      </c>
      <c r="AL289" s="1"/>
      <c r="AM289" s="1"/>
      <c r="AN289" s="1"/>
      <c r="AO289" s="1"/>
      <c r="AP289" s="1"/>
      <c r="AQ289" s="1"/>
      <c r="AR289" s="1"/>
      <c r="AS289" s="1"/>
      <c r="AT289" s="1"/>
      <c r="AU289" s="1"/>
      <c r="AV289" s="1"/>
      <c r="AW289" s="1"/>
      <c r="AX289" s="1"/>
      <c r="AY289" s="1" t="s">
        <v>1749</v>
      </c>
      <c r="AZ289" s="1" t="s">
        <v>1749</v>
      </c>
      <c r="BA289" s="1" t="s">
        <v>1749</v>
      </c>
      <c r="BB289" s="1" t="s">
        <v>1749</v>
      </c>
      <c r="BC289" s="1" t="s">
        <v>1749</v>
      </c>
      <c r="BD289" s="1" t="s">
        <v>1749</v>
      </c>
      <c r="BE289" t="s">
        <v>1749</v>
      </c>
    </row>
    <row r="290" spans="1:57" ht="17.149999999999999" customHeight="1">
      <c r="A290" s="2">
        <v>289</v>
      </c>
      <c r="B290" s="1" t="s">
        <v>1219</v>
      </c>
      <c r="C290" s="1" t="s">
        <v>4054</v>
      </c>
      <c r="D290" s="14" t="s">
        <v>4055</v>
      </c>
      <c r="E290" s="1" t="s">
        <v>4054</v>
      </c>
      <c r="F290" s="1" t="s">
        <v>4056</v>
      </c>
      <c r="G290" s="1" t="s">
        <v>4057</v>
      </c>
      <c r="H290" s="1" t="s">
        <v>4058</v>
      </c>
      <c r="I290" s="1" t="s">
        <v>2191</v>
      </c>
      <c r="J290" s="1" t="s">
        <v>4059</v>
      </c>
      <c r="K290" s="1" t="s">
        <v>4060</v>
      </c>
      <c r="L290" s="1" t="s">
        <v>4061</v>
      </c>
      <c r="M290" s="1" t="s">
        <v>209</v>
      </c>
      <c r="N290" s="1" t="s">
        <v>2653</v>
      </c>
      <c r="O290" s="1" t="s">
        <v>2384</v>
      </c>
      <c r="P290" s="1" t="s">
        <v>1230</v>
      </c>
      <c r="Q290" s="1" t="s">
        <v>4061</v>
      </c>
      <c r="R290" s="1" t="s">
        <v>130</v>
      </c>
      <c r="S290" s="1" t="s">
        <v>1293</v>
      </c>
      <c r="T290" s="1" t="s">
        <v>4062</v>
      </c>
      <c r="U290" s="2" t="s">
        <v>559</v>
      </c>
      <c r="V290" s="1">
        <v>95</v>
      </c>
      <c r="W290" s="1" t="s">
        <v>2130</v>
      </c>
      <c r="X290" s="1" t="s">
        <v>2130</v>
      </c>
      <c r="Y290" s="1" t="s">
        <v>2131</v>
      </c>
      <c r="Z290" s="1" t="s">
        <v>4054</v>
      </c>
      <c r="AA290" s="1" t="s">
        <v>4063</v>
      </c>
      <c r="AB290" s="1" t="s">
        <v>4064</v>
      </c>
      <c r="AC290" s="2" t="s">
        <v>4065</v>
      </c>
      <c r="AD290" s="1">
        <v>95</v>
      </c>
      <c r="AE290" s="1" t="s">
        <v>4050</v>
      </c>
      <c r="AF290" s="1" t="s">
        <v>4051</v>
      </c>
      <c r="AG290" s="1" t="s">
        <v>819</v>
      </c>
      <c r="AH290" s="1" t="s">
        <v>4066</v>
      </c>
      <c r="AI290" s="1" t="s">
        <v>2394</v>
      </c>
      <c r="AJ290" s="1" t="s">
        <v>3157</v>
      </c>
      <c r="AK290" s="1" t="s">
        <v>2575</v>
      </c>
      <c r="AL290" s="1"/>
      <c r="AM290" s="1"/>
      <c r="AN290" s="1"/>
      <c r="AO290" s="1"/>
      <c r="AP290" s="1"/>
      <c r="AQ290" s="1"/>
      <c r="AR290" s="1"/>
      <c r="AS290" s="1"/>
      <c r="AT290" s="1"/>
      <c r="AU290" s="1"/>
      <c r="AV290" s="1"/>
      <c r="AW290" s="1"/>
      <c r="AX290" s="1"/>
      <c r="AY290" s="1" t="s">
        <v>1749</v>
      </c>
      <c r="AZ290" s="1" t="s">
        <v>1749</v>
      </c>
      <c r="BA290" s="1" t="s">
        <v>1749</v>
      </c>
      <c r="BB290" s="1" t="s">
        <v>1749</v>
      </c>
      <c r="BC290" s="1" t="s">
        <v>1749</v>
      </c>
      <c r="BD290" s="1" t="s">
        <v>1749</v>
      </c>
      <c r="BE290" t="s">
        <v>1749</v>
      </c>
    </row>
    <row r="291" spans="1:57" ht="17.149999999999999" customHeight="1">
      <c r="A291" s="2">
        <v>290</v>
      </c>
      <c r="B291" s="1" t="s">
        <v>1219</v>
      </c>
      <c r="C291" s="1" t="s">
        <v>4067</v>
      </c>
      <c r="D291" s="14" t="s">
        <v>4068</v>
      </c>
      <c r="E291" s="1" t="s">
        <v>4069</v>
      </c>
      <c r="F291" s="1" t="s">
        <v>4070</v>
      </c>
      <c r="G291" s="1" t="s">
        <v>4071</v>
      </c>
      <c r="H291" s="1" t="s">
        <v>2554</v>
      </c>
      <c r="I291" s="1" t="s">
        <v>2758</v>
      </c>
      <c r="J291" s="1" t="s">
        <v>4072</v>
      </c>
      <c r="K291" s="1" t="s">
        <v>4073</v>
      </c>
      <c r="L291" s="1" t="s">
        <v>4074</v>
      </c>
      <c r="M291" s="1" t="s">
        <v>209</v>
      </c>
      <c r="N291" s="1" t="s">
        <v>1462</v>
      </c>
      <c r="O291" s="1" t="s">
        <v>2384</v>
      </c>
      <c r="P291" s="1" t="s">
        <v>1230</v>
      </c>
      <c r="Q291" s="1" t="s">
        <v>4074</v>
      </c>
      <c r="R291" s="1" t="s">
        <v>130</v>
      </c>
      <c r="S291" s="1" t="s">
        <v>1293</v>
      </c>
      <c r="T291" s="1" t="s">
        <v>2504</v>
      </c>
      <c r="U291" s="2" t="s">
        <v>578</v>
      </c>
      <c r="V291" s="1">
        <v>277</v>
      </c>
      <c r="W291" s="1" t="s">
        <v>2130</v>
      </c>
      <c r="X291" s="1" t="s">
        <v>2130</v>
      </c>
      <c r="Y291" s="1" t="s">
        <v>2210</v>
      </c>
      <c r="Z291" s="1" t="s">
        <v>4067</v>
      </c>
      <c r="AA291" s="1" t="s">
        <v>4075</v>
      </c>
      <c r="AB291" s="1" t="s">
        <v>4076</v>
      </c>
      <c r="AC291" s="2" t="s">
        <v>4077</v>
      </c>
      <c r="AD291" s="1">
        <v>277</v>
      </c>
      <c r="AE291" s="1" t="s">
        <v>4050</v>
      </c>
      <c r="AF291" s="1" t="s">
        <v>4051</v>
      </c>
      <c r="AG291" s="1" t="s">
        <v>819</v>
      </c>
      <c r="AH291" s="1" t="s">
        <v>4078</v>
      </c>
      <c r="AI291" s="1" t="s">
        <v>2394</v>
      </c>
      <c r="AJ291" s="1" t="s">
        <v>4074</v>
      </c>
      <c r="AK291" s="1" t="s">
        <v>2437</v>
      </c>
      <c r="AL291" s="1"/>
      <c r="AM291" s="1"/>
      <c r="AN291" s="1"/>
      <c r="AO291" s="1"/>
      <c r="AP291" s="1"/>
      <c r="AQ291" s="1"/>
      <c r="AR291" s="1"/>
      <c r="AS291" s="1"/>
      <c r="AT291" s="1"/>
      <c r="AU291" s="1"/>
      <c r="AV291" s="1"/>
      <c r="AW291" s="1"/>
      <c r="AX291" s="1"/>
      <c r="AY291" s="1" t="s">
        <v>1749</v>
      </c>
      <c r="AZ291" s="1" t="s">
        <v>1749</v>
      </c>
      <c r="BA291" s="1" t="s">
        <v>1749</v>
      </c>
      <c r="BB291" s="1" t="s">
        <v>1749</v>
      </c>
      <c r="BC291" s="1" t="s">
        <v>1749</v>
      </c>
      <c r="BD291" s="1" t="s">
        <v>1749</v>
      </c>
      <c r="BE291" t="s">
        <v>1749</v>
      </c>
    </row>
    <row r="292" spans="1:57" ht="17.149999999999999" customHeight="1">
      <c r="A292" s="2">
        <v>291</v>
      </c>
      <c r="B292" s="1" t="s">
        <v>1219</v>
      </c>
      <c r="C292" s="1" t="s">
        <v>19387</v>
      </c>
      <c r="D292" s="14" t="s">
        <v>19388</v>
      </c>
      <c r="E292" s="1" t="s">
        <v>26498</v>
      </c>
      <c r="F292" s="1" t="s">
        <v>26499</v>
      </c>
      <c r="G292" s="1" t="s">
        <v>19391</v>
      </c>
      <c r="H292" s="1" t="s">
        <v>19392</v>
      </c>
      <c r="I292" s="1" t="s">
        <v>1937</v>
      </c>
      <c r="J292" s="1" t="s">
        <v>19393</v>
      </c>
      <c r="K292" s="1" t="s">
        <v>19394</v>
      </c>
      <c r="L292" s="1" t="s">
        <v>26942</v>
      </c>
      <c r="M292" s="1" t="s">
        <v>277</v>
      </c>
      <c r="N292" s="1"/>
      <c r="O292" s="1" t="s">
        <v>1228</v>
      </c>
      <c r="P292" s="1" t="s">
        <v>2126</v>
      </c>
      <c r="Q292" s="1" t="s">
        <v>26943</v>
      </c>
      <c r="R292" s="1" t="s">
        <v>130</v>
      </c>
      <c r="S292" s="1" t="s">
        <v>1231</v>
      </c>
      <c r="T292" s="1" t="s">
        <v>5364</v>
      </c>
      <c r="U292" s="2" t="s">
        <v>19237</v>
      </c>
      <c r="V292" s="1">
        <v>26</v>
      </c>
      <c r="W292" s="1" t="s">
        <v>2130</v>
      </c>
      <c r="X292" s="1" t="s">
        <v>2130</v>
      </c>
      <c r="Y292" s="1" t="s">
        <v>26691</v>
      </c>
      <c r="Z292" s="1" t="s">
        <v>19387</v>
      </c>
      <c r="AA292" s="1" t="s">
        <v>26944</v>
      </c>
      <c r="AB292" s="1" t="s">
        <v>26945</v>
      </c>
      <c r="AC292" s="2"/>
      <c r="AD292" s="1">
        <v>26</v>
      </c>
      <c r="AE292" s="1" t="s">
        <v>26946</v>
      </c>
      <c r="AF292" s="1" t="s">
        <v>4567</v>
      </c>
      <c r="AG292" s="1" t="s">
        <v>25953</v>
      </c>
      <c r="AH292" s="1" t="s">
        <v>26947</v>
      </c>
      <c r="AI292" s="1" t="s">
        <v>1749</v>
      </c>
      <c r="AJ292" s="1" t="s">
        <v>1749</v>
      </c>
      <c r="AK292" s="1" t="s">
        <v>1749</v>
      </c>
      <c r="AL292" s="1" t="s">
        <v>1749</v>
      </c>
      <c r="AM292" s="1" t="s">
        <v>1749</v>
      </c>
      <c r="AN292" s="1" t="s">
        <v>1749</v>
      </c>
      <c r="AO292" s="1" t="s">
        <v>1749</v>
      </c>
      <c r="AP292" s="1" t="s">
        <v>1749</v>
      </c>
      <c r="AQ292" s="1" t="s">
        <v>1749</v>
      </c>
      <c r="AR292" s="1" t="s">
        <v>1749</v>
      </c>
      <c r="AS292" s="1" t="s">
        <v>1749</v>
      </c>
      <c r="AT292" s="1" t="s">
        <v>1749</v>
      </c>
      <c r="AU292" s="1" t="s">
        <v>1749</v>
      </c>
      <c r="AV292" s="1" t="s">
        <v>1749</v>
      </c>
      <c r="AW292" s="1" t="s">
        <v>1749</v>
      </c>
      <c r="AX292" s="1" t="s">
        <v>1749</v>
      </c>
      <c r="AY292" s="1" t="s">
        <v>26097</v>
      </c>
      <c r="AZ292" s="1" t="s">
        <v>26514</v>
      </c>
      <c r="BA292" s="1" t="s">
        <v>2130</v>
      </c>
      <c r="BB292" s="1" t="s">
        <v>2130</v>
      </c>
      <c r="BC292" s="1" t="s">
        <v>26691</v>
      </c>
      <c r="BD292" s="1" t="s">
        <v>26697</v>
      </c>
    </row>
    <row r="293" spans="1:57" ht="17.149999999999999" customHeight="1">
      <c r="A293" s="2">
        <v>292</v>
      </c>
      <c r="B293" s="1" t="s">
        <v>1219</v>
      </c>
      <c r="C293" s="1" t="s">
        <v>747</v>
      </c>
      <c r="D293" s="14" t="s">
        <v>4079</v>
      </c>
      <c r="E293" s="1" t="s">
        <v>747</v>
      </c>
      <c r="F293" s="1" t="s">
        <v>4080</v>
      </c>
      <c r="G293" s="1" t="s">
        <v>4081</v>
      </c>
      <c r="H293" s="1" t="s">
        <v>2787</v>
      </c>
      <c r="I293" s="1" t="s">
        <v>2191</v>
      </c>
      <c r="J293" s="1" t="s">
        <v>4082</v>
      </c>
      <c r="K293" s="1" t="s">
        <v>4083</v>
      </c>
      <c r="L293" s="1" t="s">
        <v>746</v>
      </c>
      <c r="M293" s="1" t="s">
        <v>209</v>
      </c>
      <c r="N293" s="1" t="s">
        <v>1462</v>
      </c>
      <c r="O293" s="1" t="s">
        <v>2384</v>
      </c>
      <c r="P293" s="1" t="s">
        <v>1230</v>
      </c>
      <c r="Q293" s="1" t="s">
        <v>746</v>
      </c>
      <c r="R293" s="1" t="s">
        <v>130</v>
      </c>
      <c r="S293" s="1" t="s">
        <v>1293</v>
      </c>
      <c r="T293" s="1" t="s">
        <v>4084</v>
      </c>
      <c r="U293" s="2" t="s">
        <v>748</v>
      </c>
      <c r="V293" s="1">
        <v>372</v>
      </c>
      <c r="W293" s="1" t="s">
        <v>2130</v>
      </c>
      <c r="X293" s="1" t="s">
        <v>2130</v>
      </c>
      <c r="Y293" s="1" t="s">
        <v>2131</v>
      </c>
      <c r="Z293" s="1" t="s">
        <v>747</v>
      </c>
      <c r="AA293" s="1" t="s">
        <v>4085</v>
      </c>
      <c r="AB293" s="1" t="s">
        <v>4086</v>
      </c>
      <c r="AC293" s="2" t="s">
        <v>4087</v>
      </c>
      <c r="AD293" s="1">
        <v>372</v>
      </c>
      <c r="AE293" s="1" t="s">
        <v>4088</v>
      </c>
      <c r="AF293" s="1" t="s">
        <v>4089</v>
      </c>
      <c r="AG293" s="1" t="s">
        <v>819</v>
      </c>
      <c r="AH293" s="1" t="s">
        <v>4090</v>
      </c>
      <c r="AI293" s="1" t="s">
        <v>2394</v>
      </c>
      <c r="AJ293" s="1" t="s">
        <v>746</v>
      </c>
      <c r="AK293" s="2" t="s">
        <v>3309</v>
      </c>
      <c r="AL293" s="1"/>
      <c r="AM293" s="1"/>
      <c r="AN293" s="1"/>
      <c r="AO293" s="1"/>
      <c r="AP293" s="1"/>
      <c r="AQ293" s="2"/>
      <c r="AR293" s="2"/>
      <c r="AS293" s="2"/>
      <c r="AT293" s="2"/>
      <c r="AU293" s="1"/>
      <c r="AV293" s="1"/>
      <c r="AW293" s="1"/>
      <c r="AX293" s="1"/>
      <c r="AY293" s="1" t="s">
        <v>1749</v>
      </c>
      <c r="AZ293" s="1" t="s">
        <v>1749</v>
      </c>
      <c r="BA293" s="1" t="s">
        <v>1749</v>
      </c>
      <c r="BB293" s="1" t="s">
        <v>1749</v>
      </c>
      <c r="BC293" s="1" t="s">
        <v>1749</v>
      </c>
      <c r="BD293" s="1" t="s">
        <v>1749</v>
      </c>
      <c r="BE293" t="s">
        <v>1749</v>
      </c>
    </row>
    <row r="294" spans="1:57" ht="17.149999999999999" customHeight="1">
      <c r="A294" s="2">
        <v>293</v>
      </c>
      <c r="B294" s="1" t="s">
        <v>1219</v>
      </c>
      <c r="C294" s="1" t="s">
        <v>4091</v>
      </c>
      <c r="D294" s="14" t="s">
        <v>4092</v>
      </c>
      <c r="E294" s="1" t="s">
        <v>4091</v>
      </c>
      <c r="F294" s="1" t="s">
        <v>4093</v>
      </c>
      <c r="G294" s="1" t="s">
        <v>4094</v>
      </c>
      <c r="H294" s="1" t="s">
        <v>2554</v>
      </c>
      <c r="I294" s="1" t="s">
        <v>2703</v>
      </c>
      <c r="J294" s="1" t="s">
        <v>4095</v>
      </c>
      <c r="K294" s="1" t="s">
        <v>4096</v>
      </c>
      <c r="L294" s="1" t="s">
        <v>4097</v>
      </c>
      <c r="M294" s="1" t="s">
        <v>209</v>
      </c>
      <c r="N294" s="1" t="s">
        <v>1462</v>
      </c>
      <c r="O294" s="1" t="s">
        <v>2384</v>
      </c>
      <c r="P294" s="1" t="s">
        <v>1230</v>
      </c>
      <c r="Q294" s="1" t="s">
        <v>4097</v>
      </c>
      <c r="R294" s="1" t="s">
        <v>130</v>
      </c>
      <c r="S294" s="1" t="s">
        <v>1293</v>
      </c>
      <c r="T294" s="1" t="s">
        <v>4098</v>
      </c>
      <c r="U294" s="2" t="s">
        <v>4099</v>
      </c>
      <c r="V294" s="1">
        <v>651</v>
      </c>
      <c r="W294" s="1" t="s">
        <v>2130</v>
      </c>
      <c r="X294" s="1" t="s">
        <v>2130</v>
      </c>
      <c r="Y294" s="1" t="s">
        <v>2210</v>
      </c>
      <c r="Z294" s="1" t="s">
        <v>4091</v>
      </c>
      <c r="AA294" s="1" t="s">
        <v>4100</v>
      </c>
      <c r="AB294" s="1" t="s">
        <v>4101</v>
      </c>
      <c r="AC294" s="2" t="s">
        <v>4102</v>
      </c>
      <c r="AD294" s="1">
        <v>651</v>
      </c>
      <c r="AE294" s="1" t="s">
        <v>4103</v>
      </c>
      <c r="AF294" s="1" t="s">
        <v>4104</v>
      </c>
      <c r="AG294" s="1" t="s">
        <v>819</v>
      </c>
      <c r="AH294" s="1" t="s">
        <v>4105</v>
      </c>
      <c r="AI294" s="1" t="s">
        <v>2394</v>
      </c>
      <c r="AJ294" s="1" t="s">
        <v>4097</v>
      </c>
      <c r="AK294" s="2" t="s">
        <v>4106</v>
      </c>
      <c r="AL294" s="1"/>
      <c r="AM294" s="1"/>
      <c r="AN294" s="1"/>
      <c r="AO294" s="1"/>
      <c r="AP294" s="1"/>
      <c r="AQ294" s="2"/>
      <c r="AR294" s="2"/>
      <c r="AS294" s="2"/>
      <c r="AT294" s="2"/>
      <c r="AU294" s="1"/>
      <c r="AV294" s="1"/>
      <c r="AW294" s="1"/>
      <c r="AX294" s="1"/>
      <c r="AY294" s="1" t="s">
        <v>1749</v>
      </c>
      <c r="AZ294" s="1" t="s">
        <v>1749</v>
      </c>
      <c r="BA294" s="1" t="s">
        <v>1749</v>
      </c>
      <c r="BB294" s="1" t="s">
        <v>1749</v>
      </c>
      <c r="BC294" s="1" t="s">
        <v>1749</v>
      </c>
      <c r="BD294" s="1" t="s">
        <v>1749</v>
      </c>
      <c r="BE294" t="s">
        <v>1749</v>
      </c>
    </row>
    <row r="295" spans="1:57" ht="17.149999999999999" customHeight="1">
      <c r="A295" s="2">
        <v>294</v>
      </c>
      <c r="B295" s="1" t="s">
        <v>1219</v>
      </c>
      <c r="C295" s="1" t="s">
        <v>4107</v>
      </c>
      <c r="D295" s="14" t="s">
        <v>4108</v>
      </c>
      <c r="E295" s="1" t="s">
        <v>4107</v>
      </c>
      <c r="F295" s="1" t="s">
        <v>4109</v>
      </c>
      <c r="G295" s="1" t="s">
        <v>4110</v>
      </c>
      <c r="H295" s="1" t="s">
        <v>2580</v>
      </c>
      <c r="I295" s="1" t="s">
        <v>2191</v>
      </c>
      <c r="J295" s="1" t="s">
        <v>4111</v>
      </c>
      <c r="K295" s="1" t="s">
        <v>4112</v>
      </c>
      <c r="L295" s="1" t="s">
        <v>4113</v>
      </c>
      <c r="M295" s="1" t="s">
        <v>209</v>
      </c>
      <c r="N295" s="1" t="s">
        <v>1462</v>
      </c>
      <c r="O295" s="1" t="s">
        <v>2384</v>
      </c>
      <c r="P295" s="1" t="s">
        <v>1230</v>
      </c>
      <c r="Q295" s="1" t="s">
        <v>4113</v>
      </c>
      <c r="R295" s="1" t="s">
        <v>130</v>
      </c>
      <c r="S295" s="1" t="s">
        <v>1293</v>
      </c>
      <c r="T295" s="1" t="s">
        <v>4114</v>
      </c>
      <c r="U295" s="2" t="s">
        <v>567</v>
      </c>
      <c r="V295" s="1">
        <v>954</v>
      </c>
      <c r="W295" s="1" t="s">
        <v>2130</v>
      </c>
      <c r="X295" s="1" t="s">
        <v>2130</v>
      </c>
      <c r="Y295" s="1" t="s">
        <v>2210</v>
      </c>
      <c r="Z295" s="1" t="s">
        <v>4107</v>
      </c>
      <c r="AA295" s="1" t="s">
        <v>2995</v>
      </c>
      <c r="AB295" s="1" t="s">
        <v>4115</v>
      </c>
      <c r="AC295" s="2" t="s">
        <v>4116</v>
      </c>
      <c r="AD295" s="1">
        <v>954</v>
      </c>
      <c r="AE295" s="1" t="s">
        <v>4103</v>
      </c>
      <c r="AF295" s="1" t="s">
        <v>4104</v>
      </c>
      <c r="AG295" s="1" t="s">
        <v>819</v>
      </c>
      <c r="AH295" s="1" t="s">
        <v>4117</v>
      </c>
      <c r="AI295" s="1" t="s">
        <v>2394</v>
      </c>
      <c r="AJ295" s="1" t="s">
        <v>4113</v>
      </c>
      <c r="AK295" s="1" t="s">
        <v>2795</v>
      </c>
      <c r="AL295" s="1"/>
      <c r="AM295" s="1"/>
      <c r="AN295" s="1"/>
      <c r="AO295" s="1"/>
      <c r="AP295" s="1"/>
      <c r="AQ295" s="1"/>
      <c r="AR295" s="1"/>
      <c r="AS295" s="1"/>
      <c r="AT295" s="1"/>
      <c r="AU295" s="1"/>
      <c r="AV295" s="1"/>
      <c r="AW295" s="1"/>
      <c r="AX295" s="1"/>
      <c r="AY295" s="1" t="s">
        <v>1749</v>
      </c>
      <c r="AZ295" s="1" t="s">
        <v>1749</v>
      </c>
      <c r="BA295" s="1" t="s">
        <v>1749</v>
      </c>
      <c r="BB295" s="1" t="s">
        <v>1749</v>
      </c>
      <c r="BC295" s="1" t="s">
        <v>1749</v>
      </c>
      <c r="BD295" s="1" t="s">
        <v>1749</v>
      </c>
      <c r="BE295" t="s">
        <v>1749</v>
      </c>
    </row>
    <row r="296" spans="1:57" ht="17.149999999999999" customHeight="1">
      <c r="A296" s="2">
        <v>295</v>
      </c>
      <c r="B296" s="1" t="s">
        <v>1219</v>
      </c>
      <c r="C296" s="1" t="s">
        <v>724</v>
      </c>
      <c r="D296" s="14" t="s">
        <v>4118</v>
      </c>
      <c r="E296" s="1" t="s">
        <v>4119</v>
      </c>
      <c r="F296" s="1" t="s">
        <v>4120</v>
      </c>
      <c r="G296" s="1" t="s">
        <v>4121</v>
      </c>
      <c r="H296" s="1" t="s">
        <v>2689</v>
      </c>
      <c r="I296" s="1" t="s">
        <v>1483</v>
      </c>
      <c r="J296" s="1" t="s">
        <v>4122</v>
      </c>
      <c r="K296" s="1" t="s">
        <v>4123</v>
      </c>
      <c r="L296" s="1" t="s">
        <v>723</v>
      </c>
      <c r="M296" s="1" t="s">
        <v>209</v>
      </c>
      <c r="N296" s="1" t="s">
        <v>1462</v>
      </c>
      <c r="O296" s="1" t="s">
        <v>2384</v>
      </c>
      <c r="P296" s="1" t="s">
        <v>1230</v>
      </c>
      <c r="Q296" s="1" t="s">
        <v>723</v>
      </c>
      <c r="R296" s="1" t="s">
        <v>130</v>
      </c>
      <c r="S296" s="1" t="s">
        <v>1293</v>
      </c>
      <c r="T296" s="1" t="s">
        <v>3052</v>
      </c>
      <c r="U296" s="2" t="s">
        <v>725</v>
      </c>
      <c r="V296" s="1">
        <v>2709</v>
      </c>
      <c r="W296" s="1" t="s">
        <v>2130</v>
      </c>
      <c r="X296" s="1" t="s">
        <v>2130</v>
      </c>
      <c r="Y296" s="1" t="s">
        <v>2131</v>
      </c>
      <c r="Z296" s="1" t="s">
        <v>724</v>
      </c>
      <c r="AA296" s="1" t="s">
        <v>4124</v>
      </c>
      <c r="AB296" s="1" t="s">
        <v>4125</v>
      </c>
      <c r="AC296" s="2" t="s">
        <v>4126</v>
      </c>
      <c r="AD296" s="1">
        <v>2709</v>
      </c>
      <c r="AE296" s="1" t="s">
        <v>4103</v>
      </c>
      <c r="AF296" s="1" t="s">
        <v>4104</v>
      </c>
      <c r="AG296" s="1" t="s">
        <v>819</v>
      </c>
      <c r="AH296" s="1" t="s">
        <v>4127</v>
      </c>
      <c r="AI296" s="1" t="s">
        <v>2394</v>
      </c>
      <c r="AJ296" s="1" t="s">
        <v>4128</v>
      </c>
      <c r="AK296" s="1" t="s">
        <v>2950</v>
      </c>
      <c r="AL296" s="1"/>
      <c r="AM296" s="1"/>
      <c r="AN296" s="1"/>
      <c r="AO296" s="1"/>
      <c r="AP296" s="1"/>
      <c r="AQ296" s="1"/>
      <c r="AR296" s="1"/>
      <c r="AS296" s="1"/>
      <c r="AT296" s="1"/>
      <c r="AU296" s="1"/>
      <c r="AV296" s="1"/>
      <c r="AW296" s="1"/>
      <c r="AX296" s="1"/>
      <c r="AY296" s="1" t="s">
        <v>1749</v>
      </c>
      <c r="AZ296" s="1" t="s">
        <v>1749</v>
      </c>
      <c r="BA296" s="1" t="s">
        <v>1749</v>
      </c>
      <c r="BB296" s="1" t="s">
        <v>1749</v>
      </c>
      <c r="BC296" s="1" t="s">
        <v>1749</v>
      </c>
      <c r="BD296" s="1" t="s">
        <v>1749</v>
      </c>
      <c r="BE296" t="s">
        <v>1749</v>
      </c>
    </row>
    <row r="297" spans="1:57" ht="17.149999999999999" customHeight="1">
      <c r="A297" s="2">
        <v>296</v>
      </c>
      <c r="B297" s="1" t="s">
        <v>1219</v>
      </c>
      <c r="C297" s="1" t="s">
        <v>4129</v>
      </c>
      <c r="D297" s="14" t="s">
        <v>4130</v>
      </c>
      <c r="E297" s="1" t="s">
        <v>4129</v>
      </c>
      <c r="F297" s="1" t="s">
        <v>4131</v>
      </c>
      <c r="G297" s="1" t="s">
        <v>4132</v>
      </c>
      <c r="H297" s="1" t="s">
        <v>2787</v>
      </c>
      <c r="I297" s="1" t="s">
        <v>2191</v>
      </c>
      <c r="J297" s="1" t="s">
        <v>4133</v>
      </c>
      <c r="K297" s="1" t="s">
        <v>4134</v>
      </c>
      <c r="L297" s="1" t="s">
        <v>4135</v>
      </c>
      <c r="M297" s="1" t="s">
        <v>209</v>
      </c>
      <c r="N297" s="1" t="s">
        <v>1462</v>
      </c>
      <c r="O297" s="1" t="s">
        <v>2384</v>
      </c>
      <c r="P297" s="1" t="s">
        <v>1230</v>
      </c>
      <c r="Q297" s="1" t="s">
        <v>4135</v>
      </c>
      <c r="R297" s="1" t="s">
        <v>130</v>
      </c>
      <c r="S297" s="1" t="s">
        <v>1293</v>
      </c>
      <c r="T297" s="1" t="s">
        <v>4136</v>
      </c>
      <c r="U297" s="2" t="s">
        <v>601</v>
      </c>
      <c r="V297" s="1">
        <v>113</v>
      </c>
      <c r="W297" s="1" t="s">
        <v>2130</v>
      </c>
      <c r="X297" s="1" t="s">
        <v>2130</v>
      </c>
      <c r="Y297" s="1" t="s">
        <v>2639</v>
      </c>
      <c r="Z297" s="1" t="s">
        <v>4129</v>
      </c>
      <c r="AA297" s="1" t="s">
        <v>4137</v>
      </c>
      <c r="AB297" s="1" t="s">
        <v>2872</v>
      </c>
      <c r="AC297" s="2" t="s">
        <v>4138</v>
      </c>
      <c r="AD297" s="1">
        <v>113</v>
      </c>
      <c r="AE297" s="1" t="s">
        <v>4139</v>
      </c>
      <c r="AF297" s="1" t="s">
        <v>4140</v>
      </c>
      <c r="AG297" s="1" t="s">
        <v>819</v>
      </c>
      <c r="AH297" s="1" t="s">
        <v>4141</v>
      </c>
      <c r="AI297" s="1" t="s">
        <v>2394</v>
      </c>
      <c r="AJ297" s="1" t="s">
        <v>4135</v>
      </c>
      <c r="AK297" s="1" t="s">
        <v>4142</v>
      </c>
      <c r="AL297" s="1"/>
      <c r="AM297" s="1"/>
      <c r="AN297" s="1"/>
      <c r="AO297" s="1"/>
      <c r="AP297" s="1"/>
      <c r="AQ297" s="1"/>
      <c r="AR297" s="1"/>
      <c r="AS297" s="1"/>
      <c r="AT297" s="1"/>
      <c r="AU297" s="1"/>
      <c r="AV297" s="1"/>
      <c r="AW297" s="1"/>
      <c r="AX297" s="1"/>
      <c r="AY297" s="1" t="s">
        <v>1749</v>
      </c>
      <c r="AZ297" s="1" t="s">
        <v>1749</v>
      </c>
      <c r="BA297" s="1" t="s">
        <v>1749</v>
      </c>
      <c r="BB297" s="1" t="s">
        <v>1749</v>
      </c>
      <c r="BC297" s="1" t="s">
        <v>1749</v>
      </c>
      <c r="BD297" s="1" t="s">
        <v>1749</v>
      </c>
      <c r="BE297" t="s">
        <v>1749</v>
      </c>
    </row>
    <row r="298" spans="1:57" ht="17.149999999999999" customHeight="1">
      <c r="A298" s="2">
        <v>297</v>
      </c>
      <c r="B298" s="1" t="s">
        <v>1219</v>
      </c>
      <c r="C298" s="1" t="s">
        <v>4143</v>
      </c>
      <c r="D298" s="14" t="s">
        <v>4144</v>
      </c>
      <c r="E298" s="1" t="s">
        <v>4143</v>
      </c>
      <c r="F298" s="1" t="s">
        <v>2953</v>
      </c>
      <c r="G298" s="1" t="s">
        <v>4145</v>
      </c>
      <c r="H298" s="1" t="s">
        <v>2204</v>
      </c>
      <c r="I298" s="1" t="s">
        <v>2539</v>
      </c>
      <c r="J298" s="1" t="s">
        <v>2400</v>
      </c>
      <c r="K298" s="1" t="s">
        <v>2401</v>
      </c>
      <c r="L298" s="1" t="s">
        <v>4146</v>
      </c>
      <c r="M298" s="1" t="s">
        <v>209</v>
      </c>
      <c r="N298" s="1" t="s">
        <v>1462</v>
      </c>
      <c r="O298" s="1" t="s">
        <v>2384</v>
      </c>
      <c r="P298" s="1" t="s">
        <v>1230</v>
      </c>
      <c r="Q298" s="1" t="s">
        <v>4146</v>
      </c>
      <c r="R298" s="1" t="s">
        <v>130</v>
      </c>
      <c r="S298" s="1" t="s">
        <v>1293</v>
      </c>
      <c r="T298" s="1" t="s">
        <v>2585</v>
      </c>
      <c r="U298" s="2" t="s">
        <v>700</v>
      </c>
      <c r="V298" s="1">
        <v>198</v>
      </c>
      <c r="W298" s="1" t="s">
        <v>2130</v>
      </c>
      <c r="X298" s="1" t="s">
        <v>2130</v>
      </c>
      <c r="Y298" s="1" t="s">
        <v>2131</v>
      </c>
      <c r="Z298" s="1" t="s">
        <v>4143</v>
      </c>
      <c r="AA298" s="1" t="s">
        <v>4137</v>
      </c>
      <c r="AB298" s="1" t="s">
        <v>4147</v>
      </c>
      <c r="AC298" s="2" t="s">
        <v>4148</v>
      </c>
      <c r="AD298" s="1">
        <v>198</v>
      </c>
      <c r="AE298" s="1" t="s">
        <v>4139</v>
      </c>
      <c r="AF298" s="1" t="s">
        <v>4140</v>
      </c>
      <c r="AG298" s="1" t="s">
        <v>819</v>
      </c>
      <c r="AH298" s="1" t="s">
        <v>4149</v>
      </c>
      <c r="AI298" s="1" t="s">
        <v>2394</v>
      </c>
      <c r="AJ298" s="1" t="s">
        <v>4146</v>
      </c>
      <c r="AK298" s="1" t="s">
        <v>4150</v>
      </c>
      <c r="AL298" s="1"/>
      <c r="AM298" s="1"/>
      <c r="AN298" s="1"/>
      <c r="AO298" s="1"/>
      <c r="AP298" s="1"/>
      <c r="AQ298" s="1"/>
      <c r="AR298" s="1"/>
      <c r="AS298" s="1"/>
      <c r="AT298" s="1"/>
      <c r="AU298" s="1"/>
      <c r="AV298" s="1"/>
      <c r="AW298" s="1"/>
      <c r="AX298" s="1"/>
      <c r="AY298" s="1" t="s">
        <v>1749</v>
      </c>
      <c r="AZ298" s="1" t="s">
        <v>1749</v>
      </c>
      <c r="BA298" s="1" t="s">
        <v>1749</v>
      </c>
      <c r="BB298" s="1" t="s">
        <v>1749</v>
      </c>
      <c r="BC298" s="1" t="s">
        <v>1749</v>
      </c>
      <c r="BD298" s="1" t="s">
        <v>1749</v>
      </c>
      <c r="BE298" t="s">
        <v>1749</v>
      </c>
    </row>
    <row r="299" spans="1:57" ht="17.149999999999999" customHeight="1">
      <c r="A299" s="2">
        <v>298</v>
      </c>
      <c r="B299" s="1" t="s">
        <v>1219</v>
      </c>
      <c r="C299" s="1" t="s">
        <v>4151</v>
      </c>
      <c r="D299" s="14" t="s">
        <v>4152</v>
      </c>
      <c r="E299" s="1" t="s">
        <v>4151</v>
      </c>
      <c r="F299" s="1" t="s">
        <v>4153</v>
      </c>
      <c r="G299" s="1" t="s">
        <v>4154</v>
      </c>
      <c r="H299" s="1" t="s">
        <v>3742</v>
      </c>
      <c r="I299" s="1"/>
      <c r="J299" s="1" t="s">
        <v>4155</v>
      </c>
      <c r="K299" s="1" t="s">
        <v>4156</v>
      </c>
      <c r="L299" s="1" t="s">
        <v>4157</v>
      </c>
      <c r="M299" s="1" t="s">
        <v>209</v>
      </c>
      <c r="N299" s="1" t="s">
        <v>1462</v>
      </c>
      <c r="O299" s="1" t="s">
        <v>2384</v>
      </c>
      <c r="P299" s="1" t="s">
        <v>1230</v>
      </c>
      <c r="Q299" s="1" t="s">
        <v>4157</v>
      </c>
      <c r="R299" s="1" t="s">
        <v>130</v>
      </c>
      <c r="S299" s="1" t="s">
        <v>1293</v>
      </c>
      <c r="T299" s="1" t="s">
        <v>4158</v>
      </c>
      <c r="U299" s="2" t="s">
        <v>637</v>
      </c>
      <c r="V299" s="1">
        <v>801</v>
      </c>
      <c r="W299" s="1" t="s">
        <v>2130</v>
      </c>
      <c r="X299" s="1" t="s">
        <v>2130</v>
      </c>
      <c r="Y299" s="1" t="s">
        <v>2131</v>
      </c>
      <c r="Z299" s="1" t="s">
        <v>4151</v>
      </c>
      <c r="AA299" s="1" t="s">
        <v>4159</v>
      </c>
      <c r="AB299" s="1" t="s">
        <v>4160</v>
      </c>
      <c r="AC299" s="2" t="s">
        <v>4161</v>
      </c>
      <c r="AD299" s="1">
        <v>801</v>
      </c>
      <c r="AE299" s="1" t="s">
        <v>4162</v>
      </c>
      <c r="AF299" s="1" t="s">
        <v>4163</v>
      </c>
      <c r="AG299" s="1" t="s">
        <v>819</v>
      </c>
      <c r="AH299" s="1" t="s">
        <v>4164</v>
      </c>
      <c r="AI299" s="1" t="s">
        <v>2394</v>
      </c>
      <c r="AJ299" s="1" t="s">
        <v>4157</v>
      </c>
      <c r="AK299" s="1" t="s">
        <v>4165</v>
      </c>
      <c r="AL299" s="1"/>
      <c r="AM299" s="1"/>
      <c r="AN299" s="1"/>
      <c r="AO299" s="1"/>
      <c r="AP299" s="1"/>
      <c r="AQ299" s="1"/>
      <c r="AR299" s="1"/>
      <c r="AS299" s="1"/>
      <c r="AT299" s="1"/>
      <c r="AU299" s="1"/>
      <c r="AV299" s="1"/>
      <c r="AW299" s="1"/>
      <c r="AX299" s="1"/>
      <c r="AY299" s="1" t="s">
        <v>1749</v>
      </c>
      <c r="AZ299" s="1" t="s">
        <v>1749</v>
      </c>
      <c r="BA299" s="1" t="s">
        <v>1749</v>
      </c>
      <c r="BB299" s="1" t="s">
        <v>1749</v>
      </c>
      <c r="BC299" s="1" t="s">
        <v>1749</v>
      </c>
      <c r="BD299" s="1" t="s">
        <v>1749</v>
      </c>
      <c r="BE299" t="s">
        <v>1749</v>
      </c>
    </row>
    <row r="300" spans="1:57" ht="17.149999999999999" customHeight="1">
      <c r="A300" s="2">
        <v>299</v>
      </c>
      <c r="B300" s="1" t="s">
        <v>1219</v>
      </c>
      <c r="C300" s="1" t="s">
        <v>739</v>
      </c>
      <c r="D300" s="14" t="s">
        <v>4166</v>
      </c>
      <c r="E300" s="1" t="s">
        <v>4167</v>
      </c>
      <c r="F300" s="1" t="s">
        <v>4168</v>
      </c>
      <c r="G300" s="1" t="s">
        <v>4169</v>
      </c>
      <c r="H300" s="1" t="s">
        <v>2204</v>
      </c>
      <c r="I300" s="1" t="s">
        <v>2191</v>
      </c>
      <c r="J300" s="1" t="s">
        <v>4170</v>
      </c>
      <c r="K300" s="1" t="s">
        <v>4171</v>
      </c>
      <c r="L300" s="1" t="s">
        <v>738</v>
      </c>
      <c r="M300" s="1" t="s">
        <v>209</v>
      </c>
      <c r="N300" s="1" t="s">
        <v>1462</v>
      </c>
      <c r="O300" s="1" t="s">
        <v>2384</v>
      </c>
      <c r="P300" s="1" t="s">
        <v>1230</v>
      </c>
      <c r="Q300" s="1" t="s">
        <v>738</v>
      </c>
      <c r="R300" s="1" t="s">
        <v>130</v>
      </c>
      <c r="S300" s="1" t="s">
        <v>1293</v>
      </c>
      <c r="T300" s="1" t="s">
        <v>4172</v>
      </c>
      <c r="U300" s="2" t="s">
        <v>740</v>
      </c>
      <c r="V300" s="1">
        <v>2327</v>
      </c>
      <c r="W300" s="1" t="s">
        <v>2130</v>
      </c>
      <c r="X300" s="1" t="s">
        <v>2130</v>
      </c>
      <c r="Y300" s="1" t="s">
        <v>2131</v>
      </c>
      <c r="Z300" s="1" t="s">
        <v>739</v>
      </c>
      <c r="AA300" s="1" t="s">
        <v>4173</v>
      </c>
      <c r="AB300" s="1" t="s">
        <v>4174</v>
      </c>
      <c r="AC300" s="2" t="s">
        <v>4175</v>
      </c>
      <c r="AD300" s="1">
        <v>2327</v>
      </c>
      <c r="AE300" s="1" t="s">
        <v>4176</v>
      </c>
      <c r="AF300" s="1" t="s">
        <v>4177</v>
      </c>
      <c r="AG300" s="1" t="s">
        <v>819</v>
      </c>
      <c r="AH300" s="1" t="s">
        <v>4178</v>
      </c>
      <c r="AI300" s="1" t="s">
        <v>2394</v>
      </c>
      <c r="AJ300" s="1" t="s">
        <v>738</v>
      </c>
      <c r="AK300" s="1" t="s">
        <v>2437</v>
      </c>
      <c r="AL300" s="1"/>
      <c r="AM300" s="1"/>
      <c r="AN300" s="1"/>
      <c r="AO300" s="1"/>
      <c r="AP300" s="1"/>
      <c r="AQ300" s="1"/>
      <c r="AR300" s="1"/>
      <c r="AS300" s="1"/>
      <c r="AT300" s="1"/>
      <c r="AU300" s="1"/>
      <c r="AV300" s="1"/>
      <c r="AW300" s="1"/>
      <c r="AX300" s="1"/>
      <c r="AY300" s="1" t="s">
        <v>1749</v>
      </c>
      <c r="AZ300" s="1" t="s">
        <v>1749</v>
      </c>
      <c r="BA300" s="1" t="s">
        <v>1749</v>
      </c>
      <c r="BB300" s="1" t="s">
        <v>1749</v>
      </c>
      <c r="BC300" s="1" t="s">
        <v>1749</v>
      </c>
      <c r="BD300" s="1" t="s">
        <v>1749</v>
      </c>
      <c r="BE300" t="s">
        <v>1749</v>
      </c>
    </row>
    <row r="301" spans="1:57" ht="17.149999999999999" customHeight="1">
      <c r="A301" s="2">
        <v>300</v>
      </c>
      <c r="B301" s="1" t="s">
        <v>1219</v>
      </c>
      <c r="C301" s="1" t="s">
        <v>4179</v>
      </c>
      <c r="D301" s="14" t="s">
        <v>4180</v>
      </c>
      <c r="E301" s="1" t="s">
        <v>4181</v>
      </c>
      <c r="F301" s="1" t="s">
        <v>4182</v>
      </c>
      <c r="G301" s="1" t="s">
        <v>4183</v>
      </c>
      <c r="H301" s="1" t="s">
        <v>2730</v>
      </c>
      <c r="I301" s="1" t="s">
        <v>1483</v>
      </c>
      <c r="J301" s="1" t="s">
        <v>4184</v>
      </c>
      <c r="K301" s="1" t="s">
        <v>4185</v>
      </c>
      <c r="L301" s="1" t="s">
        <v>4186</v>
      </c>
      <c r="M301" s="1" t="s">
        <v>209</v>
      </c>
      <c r="N301" s="1" t="s">
        <v>1462</v>
      </c>
      <c r="O301" s="1" t="s">
        <v>2384</v>
      </c>
      <c r="P301" s="1" t="s">
        <v>1230</v>
      </c>
      <c r="Q301" s="1" t="s">
        <v>4186</v>
      </c>
      <c r="R301" s="1" t="s">
        <v>130</v>
      </c>
      <c r="S301" s="1" t="s">
        <v>1293</v>
      </c>
      <c r="T301" s="1" t="s">
        <v>2693</v>
      </c>
      <c r="U301" s="2" t="s">
        <v>2994</v>
      </c>
      <c r="V301" s="1">
        <v>720</v>
      </c>
      <c r="W301" s="1" t="s">
        <v>2130</v>
      </c>
      <c r="X301" s="1" t="s">
        <v>2130</v>
      </c>
      <c r="Y301" s="1" t="s">
        <v>2131</v>
      </c>
      <c r="Z301" s="1" t="s">
        <v>4179</v>
      </c>
      <c r="AA301" s="1" t="s">
        <v>4187</v>
      </c>
      <c r="AB301" s="1" t="s">
        <v>4188</v>
      </c>
      <c r="AC301" s="2" t="s">
        <v>4189</v>
      </c>
      <c r="AD301" s="1">
        <v>720</v>
      </c>
      <c r="AE301" s="1" t="s">
        <v>4176</v>
      </c>
      <c r="AF301" s="1" t="s">
        <v>4177</v>
      </c>
      <c r="AG301" s="1" t="s">
        <v>819</v>
      </c>
      <c r="AH301" s="1" t="s">
        <v>4190</v>
      </c>
      <c r="AI301" s="1" t="s">
        <v>2394</v>
      </c>
      <c r="AJ301" s="1" t="s">
        <v>4186</v>
      </c>
      <c r="AK301" s="1" t="s">
        <v>2739</v>
      </c>
      <c r="AL301" s="1"/>
      <c r="AM301" s="1"/>
      <c r="AN301" s="1"/>
      <c r="AO301" s="1"/>
      <c r="AP301" s="1"/>
      <c r="AQ301" s="1"/>
      <c r="AR301" s="1"/>
      <c r="AS301" s="1"/>
      <c r="AT301" s="1"/>
      <c r="AU301" s="1"/>
      <c r="AV301" s="1"/>
      <c r="AW301" s="1"/>
      <c r="AX301" s="1"/>
      <c r="AY301" s="1" t="s">
        <v>1749</v>
      </c>
      <c r="AZ301" s="1" t="s">
        <v>1749</v>
      </c>
      <c r="BA301" s="1" t="s">
        <v>1749</v>
      </c>
      <c r="BB301" s="1" t="s">
        <v>1749</v>
      </c>
      <c r="BC301" s="1" t="s">
        <v>1749</v>
      </c>
      <c r="BD301" s="1" t="s">
        <v>1749</v>
      </c>
      <c r="BE301" t="s">
        <v>1749</v>
      </c>
    </row>
    <row r="302" spans="1:57" ht="17.149999999999999" customHeight="1">
      <c r="A302" s="2">
        <v>301</v>
      </c>
      <c r="B302" s="1" t="s">
        <v>1219</v>
      </c>
      <c r="C302" s="1" t="s">
        <v>4191</v>
      </c>
      <c r="D302" s="14" t="s">
        <v>4192</v>
      </c>
      <c r="E302" s="1" t="s">
        <v>4191</v>
      </c>
      <c r="F302" s="1" t="s">
        <v>4193</v>
      </c>
      <c r="G302" s="1" t="s">
        <v>4194</v>
      </c>
      <c r="H302" s="1"/>
      <c r="I302" s="1"/>
      <c r="J302" s="1" t="s">
        <v>4195</v>
      </c>
      <c r="K302" s="1" t="s">
        <v>4196</v>
      </c>
      <c r="L302" s="1" t="s">
        <v>4197</v>
      </c>
      <c r="M302" s="1" t="s">
        <v>209</v>
      </c>
      <c r="N302" s="1" t="s">
        <v>1462</v>
      </c>
      <c r="O302" s="1" t="s">
        <v>2384</v>
      </c>
      <c r="P302" s="1" t="s">
        <v>1230</v>
      </c>
      <c r="Q302" s="1" t="s">
        <v>4197</v>
      </c>
      <c r="R302" s="1" t="s">
        <v>130</v>
      </c>
      <c r="S302" s="1" t="s">
        <v>1293</v>
      </c>
      <c r="T302" s="1" t="s">
        <v>4198</v>
      </c>
      <c r="U302" s="2" t="s">
        <v>570</v>
      </c>
      <c r="V302" s="1">
        <v>1075</v>
      </c>
      <c r="W302" s="1" t="s">
        <v>2130</v>
      </c>
      <c r="X302" s="1" t="s">
        <v>2130</v>
      </c>
      <c r="Y302" s="1" t="s">
        <v>2131</v>
      </c>
      <c r="Z302" s="1" t="s">
        <v>4191</v>
      </c>
      <c r="AA302" s="1" t="s">
        <v>2667</v>
      </c>
      <c r="AB302" s="1" t="s">
        <v>4199</v>
      </c>
      <c r="AC302" s="2" t="s">
        <v>4200</v>
      </c>
      <c r="AD302" s="1">
        <v>1075</v>
      </c>
      <c r="AE302" s="1" t="s">
        <v>4201</v>
      </c>
      <c r="AF302" s="1" t="s">
        <v>4202</v>
      </c>
      <c r="AG302" s="1" t="s">
        <v>819</v>
      </c>
      <c r="AH302" s="1" t="s">
        <v>4203</v>
      </c>
      <c r="AI302" s="1" t="s">
        <v>2394</v>
      </c>
      <c r="AJ302" s="1" t="s">
        <v>4197</v>
      </c>
      <c r="AK302" s="1" t="s">
        <v>2575</v>
      </c>
      <c r="AL302" s="1"/>
      <c r="AM302" s="1"/>
      <c r="AN302" s="1"/>
      <c r="AO302" s="1"/>
      <c r="AP302" s="1"/>
      <c r="AQ302" s="1"/>
      <c r="AR302" s="1"/>
      <c r="AS302" s="1"/>
      <c r="AT302" s="1"/>
      <c r="AU302" s="1"/>
      <c r="AV302" s="1"/>
      <c r="AW302" s="1"/>
      <c r="AX302" s="1"/>
      <c r="AY302" s="1" t="s">
        <v>1749</v>
      </c>
      <c r="AZ302" s="1" t="s">
        <v>1749</v>
      </c>
      <c r="BA302" s="1" t="s">
        <v>1749</v>
      </c>
      <c r="BB302" s="1" t="s">
        <v>1749</v>
      </c>
      <c r="BC302" s="1" t="s">
        <v>1749</v>
      </c>
      <c r="BD302" s="1" t="s">
        <v>1749</v>
      </c>
      <c r="BE302" t="s">
        <v>1749</v>
      </c>
    </row>
    <row r="303" spans="1:57" ht="17.149999999999999" customHeight="1">
      <c r="A303" s="2">
        <v>302</v>
      </c>
      <c r="B303" s="1" t="s">
        <v>1219</v>
      </c>
      <c r="C303" s="1" t="s">
        <v>4204</v>
      </c>
      <c r="D303" s="14" t="s">
        <v>4205</v>
      </c>
      <c r="E303" s="1" t="s">
        <v>4206</v>
      </c>
      <c r="F303" s="1" t="s">
        <v>4207</v>
      </c>
      <c r="G303" s="1" t="s">
        <v>4208</v>
      </c>
      <c r="H303" s="1" t="s">
        <v>4209</v>
      </c>
      <c r="I303" s="1" t="s">
        <v>1483</v>
      </c>
      <c r="J303" s="1" t="s">
        <v>4210</v>
      </c>
      <c r="K303" s="1" t="s">
        <v>4211</v>
      </c>
      <c r="L303" s="1" t="s">
        <v>4212</v>
      </c>
      <c r="M303" s="1" t="s">
        <v>209</v>
      </c>
      <c r="N303" s="1" t="s">
        <v>1462</v>
      </c>
      <c r="O303" s="1" t="s">
        <v>2384</v>
      </c>
      <c r="P303" s="1" t="s">
        <v>1230</v>
      </c>
      <c r="Q303" s="1" t="s">
        <v>4212</v>
      </c>
      <c r="R303" s="1" t="s">
        <v>130</v>
      </c>
      <c r="S303" s="1" t="s">
        <v>1293</v>
      </c>
      <c r="T303" s="1" t="s">
        <v>4213</v>
      </c>
      <c r="U303" s="2" t="s">
        <v>619</v>
      </c>
      <c r="V303" s="1">
        <v>1320</v>
      </c>
      <c r="W303" s="1" t="s">
        <v>1324</v>
      </c>
      <c r="X303" s="1" t="s">
        <v>1513</v>
      </c>
      <c r="Y303" s="1" t="s">
        <v>2387</v>
      </c>
      <c r="Z303" s="1" t="s">
        <v>4204</v>
      </c>
      <c r="AA303" s="1" t="s">
        <v>2667</v>
      </c>
      <c r="AB303" s="1" t="s">
        <v>4214</v>
      </c>
      <c r="AC303" s="2" t="s">
        <v>4215</v>
      </c>
      <c r="AD303" s="1">
        <v>1320</v>
      </c>
      <c r="AE303" s="1" t="s">
        <v>4216</v>
      </c>
      <c r="AF303" s="1" t="s">
        <v>4217</v>
      </c>
      <c r="AG303" s="1" t="s">
        <v>819</v>
      </c>
      <c r="AH303" s="1" t="s">
        <v>4218</v>
      </c>
      <c r="AI303" s="1" t="s">
        <v>2394</v>
      </c>
      <c r="AJ303" s="1" t="s">
        <v>4212</v>
      </c>
      <c r="AK303" s="1" t="s">
        <v>2548</v>
      </c>
      <c r="AL303" s="1"/>
      <c r="AM303" s="1"/>
      <c r="AN303" s="1"/>
      <c r="AO303" s="1"/>
      <c r="AP303" s="1"/>
      <c r="AQ303" s="1"/>
      <c r="AR303" s="1"/>
      <c r="AS303" s="1"/>
      <c r="AT303" s="1"/>
      <c r="AU303" s="1"/>
      <c r="AV303" s="1"/>
      <c r="AW303" s="1"/>
      <c r="AX303" s="1"/>
      <c r="AY303" s="1" t="s">
        <v>1749</v>
      </c>
      <c r="AZ303" s="1" t="s">
        <v>1749</v>
      </c>
      <c r="BA303" s="1" t="s">
        <v>1749</v>
      </c>
      <c r="BB303" s="1" t="s">
        <v>1749</v>
      </c>
      <c r="BC303" s="1" t="s">
        <v>1749</v>
      </c>
      <c r="BD303" s="1" t="s">
        <v>1749</v>
      </c>
      <c r="BE303" t="s">
        <v>1749</v>
      </c>
    </row>
    <row r="304" spans="1:57" ht="17.149999999999999" customHeight="1">
      <c r="A304" s="2">
        <v>303</v>
      </c>
      <c r="B304" s="1" t="s">
        <v>1219</v>
      </c>
      <c r="C304" s="1" t="s">
        <v>4219</v>
      </c>
      <c r="D304" s="14" t="s">
        <v>4220</v>
      </c>
      <c r="E304" s="1" t="s">
        <v>4219</v>
      </c>
      <c r="F304" s="1" t="s">
        <v>4221</v>
      </c>
      <c r="G304" s="1" t="s">
        <v>4222</v>
      </c>
      <c r="H304" s="1" t="s">
        <v>2580</v>
      </c>
      <c r="I304" s="1" t="s">
        <v>2191</v>
      </c>
      <c r="J304" s="1" t="s">
        <v>2400</v>
      </c>
      <c r="K304" s="1" t="s">
        <v>2401</v>
      </c>
      <c r="L304" s="1" t="s">
        <v>4223</v>
      </c>
      <c r="M304" s="1" t="s">
        <v>209</v>
      </c>
      <c r="N304" s="1" t="s">
        <v>1462</v>
      </c>
      <c r="O304" s="1" t="s">
        <v>2384</v>
      </c>
      <c r="P304" s="1" t="s">
        <v>1230</v>
      </c>
      <c r="Q304" s="1" t="s">
        <v>4223</v>
      </c>
      <c r="R304" s="1" t="s">
        <v>130</v>
      </c>
      <c r="S304" s="1" t="s">
        <v>1293</v>
      </c>
      <c r="T304" s="1" t="s">
        <v>4224</v>
      </c>
      <c r="U304" s="2" t="s">
        <v>4225</v>
      </c>
      <c r="V304" s="1">
        <v>449</v>
      </c>
      <c r="W304" s="1" t="s">
        <v>2130</v>
      </c>
      <c r="X304" s="1" t="s">
        <v>2130</v>
      </c>
      <c r="Y304" s="1" t="s">
        <v>2131</v>
      </c>
      <c r="Z304" s="1" t="s">
        <v>4219</v>
      </c>
      <c r="AA304" s="1" t="s">
        <v>2667</v>
      </c>
      <c r="AB304" s="1" t="s">
        <v>4226</v>
      </c>
      <c r="AC304" s="2" t="s">
        <v>4227</v>
      </c>
      <c r="AD304" s="1">
        <v>449</v>
      </c>
      <c r="AE304" s="1" t="s">
        <v>4216</v>
      </c>
      <c r="AF304" s="1" t="s">
        <v>4217</v>
      </c>
      <c r="AG304" s="1" t="s">
        <v>819</v>
      </c>
      <c r="AH304" s="1" t="s">
        <v>4228</v>
      </c>
      <c r="AI304" s="1" t="s">
        <v>2394</v>
      </c>
      <c r="AJ304" s="1" t="s">
        <v>4223</v>
      </c>
      <c r="AK304" s="1" t="s">
        <v>4229</v>
      </c>
      <c r="AL304" s="1"/>
      <c r="AM304" s="1"/>
      <c r="AN304" s="1"/>
      <c r="AO304" s="1"/>
      <c r="AP304" s="1"/>
      <c r="AQ304" s="1"/>
      <c r="AR304" s="1"/>
      <c r="AS304" s="1"/>
      <c r="AT304" s="1"/>
      <c r="AU304" s="1"/>
      <c r="AV304" s="1"/>
      <c r="AW304" s="1"/>
      <c r="AX304" s="1"/>
      <c r="AY304" s="1" t="s">
        <v>1749</v>
      </c>
      <c r="AZ304" s="1" t="s">
        <v>1749</v>
      </c>
      <c r="BA304" s="1" t="s">
        <v>1749</v>
      </c>
      <c r="BB304" s="1" t="s">
        <v>1749</v>
      </c>
      <c r="BC304" s="1" t="s">
        <v>1749</v>
      </c>
      <c r="BD304" s="1" t="s">
        <v>1749</v>
      </c>
      <c r="BE304" t="s">
        <v>1749</v>
      </c>
    </row>
    <row r="305" spans="1:57" ht="17.149999999999999" customHeight="1">
      <c r="A305" s="2">
        <v>304</v>
      </c>
      <c r="B305" s="1" t="s">
        <v>1219</v>
      </c>
      <c r="C305" s="1" t="s">
        <v>368</v>
      </c>
      <c r="D305" s="14" t="s">
        <v>2084</v>
      </c>
      <c r="E305" s="1" t="s">
        <v>368</v>
      </c>
      <c r="F305" s="1" t="s">
        <v>13422</v>
      </c>
      <c r="G305" s="1" t="s">
        <v>2086</v>
      </c>
      <c r="H305" s="1" t="s">
        <v>2087</v>
      </c>
      <c r="I305" s="1" t="s">
        <v>1483</v>
      </c>
      <c r="J305" s="1" t="s">
        <v>2088</v>
      </c>
      <c r="K305" s="1" t="s">
        <v>2089</v>
      </c>
      <c r="L305" s="1" t="s">
        <v>26948</v>
      </c>
      <c r="M305" s="1" t="s">
        <v>277</v>
      </c>
      <c r="N305" s="1"/>
      <c r="O305" s="1" t="s">
        <v>1228</v>
      </c>
      <c r="P305" s="1" t="s">
        <v>2126</v>
      </c>
      <c r="Q305" s="1" t="s">
        <v>26948</v>
      </c>
      <c r="R305" s="1" t="s">
        <v>130</v>
      </c>
      <c r="S305" s="1" t="s">
        <v>1231</v>
      </c>
      <c r="T305" s="1" t="s">
        <v>1040</v>
      </c>
      <c r="U305" s="2" t="s">
        <v>26949</v>
      </c>
      <c r="V305" s="1">
        <v>103</v>
      </c>
      <c r="W305" s="1" t="s">
        <v>2130</v>
      </c>
      <c r="X305" s="1" t="s">
        <v>2130</v>
      </c>
      <c r="Y305" s="1" t="s">
        <v>26445</v>
      </c>
      <c r="Z305" s="1" t="s">
        <v>368</v>
      </c>
      <c r="AA305" s="1" t="s">
        <v>26950</v>
      </c>
      <c r="AB305" s="1" t="s">
        <v>26951</v>
      </c>
      <c r="AC305" s="2"/>
      <c r="AD305" s="1">
        <v>103</v>
      </c>
      <c r="AE305" s="1" t="s">
        <v>26952</v>
      </c>
      <c r="AF305" s="1" t="s">
        <v>26953</v>
      </c>
      <c r="AG305" s="1" t="s">
        <v>25995</v>
      </c>
      <c r="AH305" s="1" t="s">
        <v>26954</v>
      </c>
      <c r="AI305" s="1" t="s">
        <v>1749</v>
      </c>
      <c r="AJ305" s="1" t="s">
        <v>1749</v>
      </c>
      <c r="AK305" s="1" t="s">
        <v>1749</v>
      </c>
      <c r="AL305" s="1" t="s">
        <v>1749</v>
      </c>
      <c r="AM305" s="1" t="s">
        <v>1749</v>
      </c>
      <c r="AN305" s="1" t="s">
        <v>1749</v>
      </c>
      <c r="AO305" s="1" t="s">
        <v>1749</v>
      </c>
      <c r="AP305" s="1" t="s">
        <v>1749</v>
      </c>
      <c r="AQ305" s="1" t="s">
        <v>1749</v>
      </c>
      <c r="AR305" s="1" t="s">
        <v>1749</v>
      </c>
      <c r="AS305" s="1" t="s">
        <v>1749</v>
      </c>
      <c r="AT305" s="1" t="s">
        <v>1749</v>
      </c>
      <c r="AU305" s="1" t="s">
        <v>1749</v>
      </c>
      <c r="AV305" s="1" t="s">
        <v>1749</v>
      </c>
      <c r="AW305" s="1" t="s">
        <v>1749</v>
      </c>
      <c r="AX305" s="1" t="s">
        <v>1749</v>
      </c>
      <c r="AY305" s="1" t="s">
        <v>26955</v>
      </c>
      <c r="AZ305" s="1" t="s">
        <v>26956</v>
      </c>
      <c r="BA305" s="1" t="s">
        <v>2130</v>
      </c>
      <c r="BB305" s="1" t="s">
        <v>2130</v>
      </c>
      <c r="BC305" s="1" t="s">
        <v>26445</v>
      </c>
      <c r="BD305" s="1" t="s">
        <v>26957</v>
      </c>
      <c r="BE305" t="s">
        <v>26958</v>
      </c>
    </row>
    <row r="306" spans="1:57" ht="17.149999999999999" customHeight="1">
      <c r="A306" s="2">
        <v>305</v>
      </c>
      <c r="B306" s="1" t="s">
        <v>1219</v>
      </c>
      <c r="C306" s="1" t="s">
        <v>368</v>
      </c>
      <c r="D306" s="14" t="s">
        <v>2084</v>
      </c>
      <c r="E306" s="1" t="s">
        <v>368</v>
      </c>
      <c r="F306" s="1" t="s">
        <v>13422</v>
      </c>
      <c r="G306" s="1" t="s">
        <v>2086</v>
      </c>
      <c r="H306" s="1" t="s">
        <v>2087</v>
      </c>
      <c r="I306" s="1" t="s">
        <v>1483</v>
      </c>
      <c r="J306" s="1" t="s">
        <v>2088</v>
      </c>
      <c r="K306" s="1" t="s">
        <v>2089</v>
      </c>
      <c r="L306" s="1" t="s">
        <v>26955</v>
      </c>
      <c r="M306" s="1" t="s">
        <v>277</v>
      </c>
      <c r="N306" s="1"/>
      <c r="O306" s="1" t="s">
        <v>1228</v>
      </c>
      <c r="P306" s="1" t="s">
        <v>2126</v>
      </c>
      <c r="Q306" s="1" t="s">
        <v>26959</v>
      </c>
      <c r="R306" s="1" t="s">
        <v>130</v>
      </c>
      <c r="S306" s="1" t="s">
        <v>1231</v>
      </c>
      <c r="T306" s="1" t="s">
        <v>1040</v>
      </c>
      <c r="U306" s="2" t="s">
        <v>26949</v>
      </c>
      <c r="V306" s="1">
        <v>138</v>
      </c>
      <c r="W306" s="1" t="s">
        <v>2130</v>
      </c>
      <c r="X306" s="1" t="s">
        <v>2130</v>
      </c>
      <c r="Y306" s="1" t="s">
        <v>26445</v>
      </c>
      <c r="Z306" s="1" t="s">
        <v>368</v>
      </c>
      <c r="AA306" s="1" t="s">
        <v>26960</v>
      </c>
      <c r="AB306" s="1" t="s">
        <v>26961</v>
      </c>
      <c r="AC306" s="2"/>
      <c r="AD306" s="1">
        <v>138</v>
      </c>
      <c r="AE306" s="1" t="s">
        <v>26952</v>
      </c>
      <c r="AF306" s="1" t="s">
        <v>26953</v>
      </c>
      <c r="AG306" s="1" t="s">
        <v>25995</v>
      </c>
      <c r="AH306" s="1" t="s">
        <v>26962</v>
      </c>
      <c r="AI306" s="1" t="s">
        <v>1749</v>
      </c>
      <c r="AJ306" s="1" t="s">
        <v>1749</v>
      </c>
      <c r="AK306" s="1" t="s">
        <v>1749</v>
      </c>
      <c r="AL306" s="1" t="s">
        <v>1749</v>
      </c>
      <c r="AM306" s="1" t="s">
        <v>1749</v>
      </c>
      <c r="AN306" s="1" t="s">
        <v>1749</v>
      </c>
      <c r="AO306" s="1" t="s">
        <v>1749</v>
      </c>
      <c r="AP306" s="1" t="s">
        <v>1749</v>
      </c>
      <c r="AQ306" s="1" t="s">
        <v>1749</v>
      </c>
      <c r="AR306" s="1" t="s">
        <v>1749</v>
      </c>
      <c r="AS306" s="1" t="s">
        <v>1749</v>
      </c>
      <c r="AT306" s="1" t="s">
        <v>1749</v>
      </c>
      <c r="AU306" s="1" t="s">
        <v>1749</v>
      </c>
      <c r="AV306" s="1" t="s">
        <v>1749</v>
      </c>
      <c r="AW306" s="1" t="s">
        <v>1749</v>
      </c>
      <c r="AX306" s="1" t="s">
        <v>1749</v>
      </c>
      <c r="AY306" s="1" t="s">
        <v>26955</v>
      </c>
      <c r="AZ306" s="1" t="s">
        <v>26956</v>
      </c>
      <c r="BA306" s="1" t="s">
        <v>2130</v>
      </c>
      <c r="BB306" s="1" t="s">
        <v>2130</v>
      </c>
      <c r="BC306" s="1" t="s">
        <v>26445</v>
      </c>
      <c r="BD306" s="1" t="s">
        <v>26957</v>
      </c>
      <c r="BE306" t="s">
        <v>26958</v>
      </c>
    </row>
    <row r="307" spans="1:57" ht="17.149999999999999" customHeight="1">
      <c r="A307" s="2">
        <v>306</v>
      </c>
      <c r="B307" s="1" t="s">
        <v>1219</v>
      </c>
      <c r="C307" s="1" t="s">
        <v>368</v>
      </c>
      <c r="D307" s="14" t="s">
        <v>2084</v>
      </c>
      <c r="E307" s="1" t="s">
        <v>368</v>
      </c>
      <c r="F307" s="1" t="s">
        <v>13422</v>
      </c>
      <c r="G307" s="1" t="s">
        <v>2086</v>
      </c>
      <c r="H307" s="1" t="s">
        <v>2087</v>
      </c>
      <c r="I307" s="1" t="s">
        <v>1483</v>
      </c>
      <c r="J307" s="1" t="s">
        <v>2088</v>
      </c>
      <c r="K307" s="1" t="s">
        <v>2089</v>
      </c>
      <c r="L307" s="1" t="s">
        <v>26963</v>
      </c>
      <c r="M307" s="1" t="s">
        <v>277</v>
      </c>
      <c r="N307" s="1"/>
      <c r="O307" s="1" t="s">
        <v>1228</v>
      </c>
      <c r="P307" s="1" t="s">
        <v>2126</v>
      </c>
      <c r="Q307" s="1" t="s">
        <v>26963</v>
      </c>
      <c r="R307" s="1" t="s">
        <v>130</v>
      </c>
      <c r="S307" s="1" t="s">
        <v>1231</v>
      </c>
      <c r="T307" s="1" t="s">
        <v>1040</v>
      </c>
      <c r="U307" s="2" t="s">
        <v>26949</v>
      </c>
      <c r="V307" s="1">
        <v>149</v>
      </c>
      <c r="W307" s="1" t="s">
        <v>2130</v>
      </c>
      <c r="X307" s="1" t="s">
        <v>2130</v>
      </c>
      <c r="Y307" s="1" t="s">
        <v>26445</v>
      </c>
      <c r="Z307" s="1" t="s">
        <v>368</v>
      </c>
      <c r="AA307" s="1" t="s">
        <v>26964</v>
      </c>
      <c r="AB307" s="1" t="s">
        <v>26965</v>
      </c>
      <c r="AC307" s="2"/>
      <c r="AD307" s="1">
        <v>149</v>
      </c>
      <c r="AE307" s="1" t="s">
        <v>26952</v>
      </c>
      <c r="AF307" s="1" t="s">
        <v>26953</v>
      </c>
      <c r="AG307" s="1" t="s">
        <v>25995</v>
      </c>
      <c r="AH307" s="1" t="s">
        <v>26954</v>
      </c>
      <c r="AI307" s="1" t="s">
        <v>1749</v>
      </c>
      <c r="AJ307" s="1" t="s">
        <v>1749</v>
      </c>
      <c r="AK307" s="1" t="s">
        <v>1749</v>
      </c>
      <c r="AL307" s="1" t="s">
        <v>1749</v>
      </c>
      <c r="AM307" s="1" t="s">
        <v>1749</v>
      </c>
      <c r="AN307" s="1" t="s">
        <v>1749</v>
      </c>
      <c r="AO307" s="1" t="s">
        <v>1749</v>
      </c>
      <c r="AP307" s="1" t="s">
        <v>1749</v>
      </c>
      <c r="AQ307" s="1" t="s">
        <v>1749</v>
      </c>
      <c r="AR307" s="1" t="s">
        <v>1749</v>
      </c>
      <c r="AS307" s="1" t="s">
        <v>1749</v>
      </c>
      <c r="AT307" s="1" t="s">
        <v>1749</v>
      </c>
      <c r="AU307" s="1" t="s">
        <v>1749</v>
      </c>
      <c r="AV307" s="1" t="s">
        <v>1749</v>
      </c>
      <c r="AW307" s="1" t="s">
        <v>1749</v>
      </c>
      <c r="AX307" s="1" t="s">
        <v>1749</v>
      </c>
      <c r="AY307" s="1" t="s">
        <v>26955</v>
      </c>
      <c r="AZ307" s="1" t="s">
        <v>26956</v>
      </c>
      <c r="BA307" s="1" t="s">
        <v>2130</v>
      </c>
      <c r="BB307" s="1" t="s">
        <v>2130</v>
      </c>
      <c r="BC307" s="1" t="s">
        <v>26445</v>
      </c>
      <c r="BD307" s="1" t="s">
        <v>26957</v>
      </c>
      <c r="BE307" t="s">
        <v>26958</v>
      </c>
    </row>
    <row r="308" spans="1:57" ht="17.149999999999999" customHeight="1">
      <c r="A308" s="2">
        <v>307</v>
      </c>
      <c r="B308" s="1" t="s">
        <v>1219</v>
      </c>
      <c r="C308" s="1" t="s">
        <v>368</v>
      </c>
      <c r="D308" s="14" t="s">
        <v>2084</v>
      </c>
      <c r="E308" s="1" t="s">
        <v>368</v>
      </c>
      <c r="F308" s="1" t="s">
        <v>13422</v>
      </c>
      <c r="G308" s="1" t="s">
        <v>2086</v>
      </c>
      <c r="H308" s="1" t="s">
        <v>2087</v>
      </c>
      <c r="I308" s="1" t="s">
        <v>1483</v>
      </c>
      <c r="J308" s="1" t="s">
        <v>2088</v>
      </c>
      <c r="K308" s="1" t="s">
        <v>2089</v>
      </c>
      <c r="L308" s="1" t="s">
        <v>26966</v>
      </c>
      <c r="M308" s="1" t="s">
        <v>277</v>
      </c>
      <c r="N308" s="1"/>
      <c r="O308" s="1" t="s">
        <v>1228</v>
      </c>
      <c r="P308" s="1" t="s">
        <v>2126</v>
      </c>
      <c r="Q308" s="1" t="s">
        <v>26966</v>
      </c>
      <c r="R308" s="1" t="s">
        <v>130</v>
      </c>
      <c r="S308" s="1" t="s">
        <v>1231</v>
      </c>
      <c r="T308" s="1" t="s">
        <v>26967</v>
      </c>
      <c r="U308" s="2" t="s">
        <v>26949</v>
      </c>
      <c r="V308" s="1">
        <v>101</v>
      </c>
      <c r="W308" s="1" t="s">
        <v>2130</v>
      </c>
      <c r="X308" s="1" t="s">
        <v>2130</v>
      </c>
      <c r="Y308" s="1" t="s">
        <v>26445</v>
      </c>
      <c r="Z308" s="1" t="s">
        <v>368</v>
      </c>
      <c r="AA308" s="1" t="s">
        <v>26968</v>
      </c>
      <c r="AB308" s="1" t="s">
        <v>26969</v>
      </c>
      <c r="AC308" s="2"/>
      <c r="AD308" s="1">
        <v>101</v>
      </c>
      <c r="AE308" s="1" t="s">
        <v>26952</v>
      </c>
      <c r="AF308" s="1" t="s">
        <v>26953</v>
      </c>
      <c r="AG308" s="1" t="s">
        <v>25995</v>
      </c>
      <c r="AH308" s="1" t="s">
        <v>26954</v>
      </c>
      <c r="AI308" s="1" t="s">
        <v>1749</v>
      </c>
      <c r="AJ308" s="1" t="s">
        <v>1749</v>
      </c>
      <c r="AK308" s="1" t="s">
        <v>1749</v>
      </c>
      <c r="AL308" s="1" t="s">
        <v>1749</v>
      </c>
      <c r="AM308" s="1" t="s">
        <v>1749</v>
      </c>
      <c r="AN308" s="1" t="s">
        <v>1749</v>
      </c>
      <c r="AO308" s="1" t="s">
        <v>1749</v>
      </c>
      <c r="AP308" s="1" t="s">
        <v>1749</v>
      </c>
      <c r="AQ308" s="1" t="s">
        <v>1749</v>
      </c>
      <c r="AR308" s="1" t="s">
        <v>1749</v>
      </c>
      <c r="AS308" s="1" t="s">
        <v>1749</v>
      </c>
      <c r="AT308" s="1" t="s">
        <v>1749</v>
      </c>
      <c r="AU308" s="1" t="s">
        <v>1749</v>
      </c>
      <c r="AV308" s="1" t="s">
        <v>1749</v>
      </c>
      <c r="AW308" s="1" t="s">
        <v>1749</v>
      </c>
      <c r="AX308" s="1" t="s">
        <v>1749</v>
      </c>
      <c r="AY308" s="1" t="s">
        <v>26955</v>
      </c>
      <c r="AZ308" s="1" t="s">
        <v>26956</v>
      </c>
      <c r="BA308" s="1" t="s">
        <v>2130</v>
      </c>
      <c r="BB308" s="1" t="s">
        <v>2130</v>
      </c>
      <c r="BC308" s="1" t="s">
        <v>26445</v>
      </c>
      <c r="BD308" s="1" t="s">
        <v>26957</v>
      </c>
      <c r="BE308" t="s">
        <v>26958</v>
      </c>
    </row>
    <row r="309" spans="1:57" ht="17.149999999999999" customHeight="1">
      <c r="A309" s="2">
        <v>308</v>
      </c>
      <c r="B309" s="1" t="s">
        <v>1219</v>
      </c>
      <c r="C309" s="1" t="s">
        <v>745</v>
      </c>
      <c r="D309" s="14" t="s">
        <v>26970</v>
      </c>
      <c r="E309" s="1" t="s">
        <v>4231</v>
      </c>
      <c r="F309" s="1" t="s">
        <v>4232</v>
      </c>
      <c r="G309" s="1" t="s">
        <v>4233</v>
      </c>
      <c r="H309" s="1" t="s">
        <v>2220</v>
      </c>
      <c r="I309" s="1" t="s">
        <v>2059</v>
      </c>
      <c r="J309" s="1" t="s">
        <v>4234</v>
      </c>
      <c r="K309" s="1" t="s">
        <v>4235</v>
      </c>
      <c r="L309" s="1" t="s">
        <v>744</v>
      </c>
      <c r="M309" s="1" t="s">
        <v>209</v>
      </c>
      <c r="N309" s="1" t="s">
        <v>1228</v>
      </c>
      <c r="O309" s="1" t="s">
        <v>2384</v>
      </c>
      <c r="P309" s="1" t="s">
        <v>1230</v>
      </c>
      <c r="Q309" s="1" t="s">
        <v>744</v>
      </c>
      <c r="R309" s="1" t="s">
        <v>130</v>
      </c>
      <c r="S309" s="1" t="s">
        <v>1293</v>
      </c>
      <c r="T309" s="1" t="s">
        <v>3269</v>
      </c>
      <c r="U309" s="2" t="s">
        <v>697</v>
      </c>
      <c r="V309" s="1">
        <v>3525</v>
      </c>
      <c r="W309" s="1" t="s">
        <v>2130</v>
      </c>
      <c r="X309" s="1" t="s">
        <v>2130</v>
      </c>
      <c r="Y309" s="1" t="s">
        <v>2131</v>
      </c>
      <c r="Z309" s="1" t="s">
        <v>745</v>
      </c>
      <c r="AA309" s="1" t="s">
        <v>4236</v>
      </c>
      <c r="AB309" s="1" t="s">
        <v>4237</v>
      </c>
      <c r="AC309" s="2" t="s">
        <v>4238</v>
      </c>
      <c r="AD309" s="1">
        <v>3525</v>
      </c>
      <c r="AE309" s="1" t="s">
        <v>4239</v>
      </c>
      <c r="AF309" s="1" t="s">
        <v>4240</v>
      </c>
      <c r="AG309" s="1" t="s">
        <v>819</v>
      </c>
      <c r="AH309" s="1" t="s">
        <v>4241</v>
      </c>
      <c r="AI309" s="1" t="s">
        <v>2394</v>
      </c>
      <c r="AJ309" s="1" t="s">
        <v>744</v>
      </c>
      <c r="AK309" s="1" t="s">
        <v>2950</v>
      </c>
      <c r="AL309" s="1"/>
      <c r="AM309" s="1"/>
      <c r="AN309" s="1"/>
      <c r="AO309" s="1"/>
      <c r="AP309" s="1"/>
      <c r="AQ309" s="1"/>
      <c r="AR309" s="1"/>
      <c r="AS309" s="1"/>
      <c r="AT309" s="1"/>
      <c r="AU309" s="1"/>
      <c r="AV309" s="1"/>
      <c r="AW309" s="1"/>
      <c r="AX309" s="1"/>
      <c r="AY309" s="1" t="s">
        <v>1749</v>
      </c>
      <c r="AZ309" s="1" t="s">
        <v>1749</v>
      </c>
      <c r="BA309" s="1" t="s">
        <v>1749</v>
      </c>
      <c r="BB309" s="1" t="s">
        <v>1749</v>
      </c>
      <c r="BC309" s="1" t="s">
        <v>1749</v>
      </c>
      <c r="BD309" s="1" t="s">
        <v>1749</v>
      </c>
      <c r="BE309" t="s">
        <v>1749</v>
      </c>
    </row>
    <row r="310" spans="1:57" ht="17.149999999999999" customHeight="1">
      <c r="A310" s="2">
        <v>309</v>
      </c>
      <c r="B310" s="1" t="s">
        <v>1219</v>
      </c>
      <c r="C310" s="1" t="s">
        <v>25997</v>
      </c>
      <c r="D310" s="14" t="s">
        <v>26930</v>
      </c>
      <c r="E310" s="1" t="s">
        <v>26971</v>
      </c>
      <c r="F310" s="1" t="s">
        <v>26972</v>
      </c>
      <c r="G310" s="1" t="s">
        <v>26933</v>
      </c>
      <c r="H310" s="1" t="s">
        <v>26934</v>
      </c>
      <c r="I310" s="1"/>
      <c r="J310" s="1" t="s">
        <v>26935</v>
      </c>
      <c r="K310" s="1" t="s">
        <v>26936</v>
      </c>
      <c r="L310" s="1" t="s">
        <v>26973</v>
      </c>
      <c r="M310" s="1" t="s">
        <v>209</v>
      </c>
      <c r="N310" s="1" t="s">
        <v>1462</v>
      </c>
      <c r="O310" s="1" t="s">
        <v>1228</v>
      </c>
      <c r="P310" s="1" t="s">
        <v>2126</v>
      </c>
      <c r="Q310" s="1" t="s">
        <v>26973</v>
      </c>
      <c r="R310" s="1" t="s">
        <v>130</v>
      </c>
      <c r="S310" s="1" t="s">
        <v>1293</v>
      </c>
      <c r="T310" s="1" t="s">
        <v>2489</v>
      </c>
      <c r="U310" s="2" t="s">
        <v>6638</v>
      </c>
      <c r="V310" s="1">
        <v>284</v>
      </c>
      <c r="W310" s="1" t="s">
        <v>1324</v>
      </c>
      <c r="X310" s="1" t="s">
        <v>1513</v>
      </c>
      <c r="Y310" s="1" t="s">
        <v>26518</v>
      </c>
      <c r="Z310" s="1" t="s">
        <v>25997</v>
      </c>
      <c r="AA310" s="1" t="s">
        <v>26974</v>
      </c>
      <c r="AB310" s="1"/>
      <c r="AC310" s="2"/>
      <c r="AD310" s="1">
        <v>284</v>
      </c>
      <c r="AE310" s="1" t="s">
        <v>26975</v>
      </c>
      <c r="AF310" s="1" t="s">
        <v>26976</v>
      </c>
      <c r="AG310" s="1" t="s">
        <v>25953</v>
      </c>
      <c r="AH310" s="1" t="s">
        <v>26977</v>
      </c>
      <c r="AI310" s="1" t="s">
        <v>1749</v>
      </c>
      <c r="AJ310" s="1" t="s">
        <v>1749</v>
      </c>
      <c r="AK310" s="1" t="s">
        <v>1749</v>
      </c>
      <c r="AL310" s="1" t="s">
        <v>1749</v>
      </c>
      <c r="AM310" s="1" t="s">
        <v>1749</v>
      </c>
      <c r="AN310" s="1" t="s">
        <v>1749</v>
      </c>
      <c r="AO310" s="1" t="s">
        <v>1749</v>
      </c>
      <c r="AP310" s="1" t="s">
        <v>1749</v>
      </c>
      <c r="AQ310" s="1" t="s">
        <v>1749</v>
      </c>
      <c r="AR310" s="1" t="s">
        <v>1749</v>
      </c>
      <c r="AS310" s="1" t="s">
        <v>1749</v>
      </c>
      <c r="AT310" s="1" t="s">
        <v>1749</v>
      </c>
      <c r="AU310" s="1" t="s">
        <v>1749</v>
      </c>
      <c r="AV310" s="1" t="s">
        <v>1749</v>
      </c>
      <c r="AW310" s="1" t="s">
        <v>1749</v>
      </c>
      <c r="AX310" s="1" t="s">
        <v>1749</v>
      </c>
      <c r="AY310" s="1" t="s">
        <v>1749</v>
      </c>
      <c r="AZ310" s="1" t="s">
        <v>1749</v>
      </c>
      <c r="BA310" s="1" t="s">
        <v>1749</v>
      </c>
      <c r="BB310" s="1" t="s">
        <v>1749</v>
      </c>
      <c r="BC310" s="1" t="s">
        <v>1749</v>
      </c>
      <c r="BD310" s="1" t="s">
        <v>1749</v>
      </c>
      <c r="BE310" t="s">
        <v>1749</v>
      </c>
    </row>
    <row r="311" spans="1:57" ht="17.149999999999999" customHeight="1">
      <c r="A311" s="2">
        <v>310</v>
      </c>
      <c r="B311" s="1" t="s">
        <v>1219</v>
      </c>
      <c r="C311" s="1" t="s">
        <v>25997</v>
      </c>
      <c r="D311" s="14" t="s">
        <v>26930</v>
      </c>
      <c r="E311" s="1" t="s">
        <v>26978</v>
      </c>
      <c r="F311" s="1" t="s">
        <v>26979</v>
      </c>
      <c r="G311" s="1" t="s">
        <v>26933</v>
      </c>
      <c r="H311" s="1" t="s">
        <v>26934</v>
      </c>
      <c r="I311" s="1"/>
      <c r="J311" s="1" t="s">
        <v>26935</v>
      </c>
      <c r="K311" s="1" t="s">
        <v>26936</v>
      </c>
      <c r="L311" s="1" t="s">
        <v>26980</v>
      </c>
      <c r="M311" s="1" t="s">
        <v>215</v>
      </c>
      <c r="N311" s="1" t="s">
        <v>2653</v>
      </c>
      <c r="O311" s="1" t="s">
        <v>1228</v>
      </c>
      <c r="P311" s="1" t="s">
        <v>2126</v>
      </c>
      <c r="Q311" s="1" t="s">
        <v>26980</v>
      </c>
      <c r="R311" s="1" t="s">
        <v>130</v>
      </c>
      <c r="S311" s="1" t="s">
        <v>1293</v>
      </c>
      <c r="T311" s="1" t="s">
        <v>3362</v>
      </c>
      <c r="U311" s="2" t="s">
        <v>26981</v>
      </c>
      <c r="V311" s="1">
        <v>156</v>
      </c>
      <c r="W311" s="1" t="s">
        <v>1324</v>
      </c>
      <c r="X311" s="1" t="s">
        <v>1513</v>
      </c>
      <c r="Y311" s="1" t="s">
        <v>26518</v>
      </c>
      <c r="Z311" s="1" t="s">
        <v>25997</v>
      </c>
      <c r="AA311" s="1" t="s">
        <v>26982</v>
      </c>
      <c r="AB311" s="1"/>
      <c r="AC311" s="2"/>
      <c r="AD311" s="1">
        <v>156</v>
      </c>
      <c r="AE311" s="1" t="s">
        <v>26983</v>
      </c>
      <c r="AF311" s="1" t="s">
        <v>26976</v>
      </c>
      <c r="AG311" s="1" t="s">
        <v>25953</v>
      </c>
      <c r="AH311" s="1" t="s">
        <v>26984</v>
      </c>
      <c r="AI311" s="1" t="s">
        <v>1749</v>
      </c>
      <c r="AJ311" s="1" t="s">
        <v>1749</v>
      </c>
      <c r="AK311" s="1" t="s">
        <v>1749</v>
      </c>
      <c r="AL311" s="1" t="s">
        <v>1749</v>
      </c>
      <c r="AM311" s="1" t="s">
        <v>1749</v>
      </c>
      <c r="AN311" s="1" t="s">
        <v>1749</v>
      </c>
      <c r="AO311" s="1" t="s">
        <v>1749</v>
      </c>
      <c r="AP311" s="1" t="s">
        <v>1749</v>
      </c>
      <c r="AQ311" s="1" t="s">
        <v>1749</v>
      </c>
      <c r="AR311" s="1" t="s">
        <v>1749</v>
      </c>
      <c r="AS311" s="1" t="s">
        <v>1749</v>
      </c>
      <c r="AT311" s="1" t="s">
        <v>1749</v>
      </c>
      <c r="AU311" s="1" t="s">
        <v>1749</v>
      </c>
      <c r="AV311" s="1" t="s">
        <v>1749</v>
      </c>
      <c r="AW311" s="1" t="s">
        <v>1749</v>
      </c>
      <c r="AX311" s="1" t="s">
        <v>1749</v>
      </c>
      <c r="AY311" s="1" t="s">
        <v>1749</v>
      </c>
      <c r="AZ311" s="1" t="s">
        <v>1749</v>
      </c>
      <c r="BA311" s="1" t="s">
        <v>1749</v>
      </c>
      <c r="BB311" s="1" t="s">
        <v>1749</v>
      </c>
      <c r="BC311" s="1" t="s">
        <v>1749</v>
      </c>
      <c r="BD311" s="1" t="s">
        <v>1749</v>
      </c>
      <c r="BE311" t="s">
        <v>1749</v>
      </c>
    </row>
    <row r="312" spans="1:57" ht="17.149999999999999" customHeight="1">
      <c r="A312" s="2">
        <v>311</v>
      </c>
      <c r="B312" s="1" t="s">
        <v>1219</v>
      </c>
      <c r="C312" s="1" t="s">
        <v>25997</v>
      </c>
      <c r="D312" s="14" t="s">
        <v>26930</v>
      </c>
      <c r="E312" s="1" t="s">
        <v>26985</v>
      </c>
      <c r="F312" s="1" t="s">
        <v>26986</v>
      </c>
      <c r="G312" s="1" t="s">
        <v>26933</v>
      </c>
      <c r="H312" s="1" t="s">
        <v>26934</v>
      </c>
      <c r="I312" s="1"/>
      <c r="J312" s="1" t="s">
        <v>26935</v>
      </c>
      <c r="K312" s="1" t="s">
        <v>26936</v>
      </c>
      <c r="L312" s="1" t="s">
        <v>26987</v>
      </c>
      <c r="M312" s="1" t="s">
        <v>215</v>
      </c>
      <c r="N312" s="1" t="s">
        <v>2653</v>
      </c>
      <c r="O312" s="1" t="s">
        <v>1228</v>
      </c>
      <c r="P312" s="1" t="s">
        <v>2126</v>
      </c>
      <c r="Q312" s="1" t="s">
        <v>26987</v>
      </c>
      <c r="R312" s="1" t="s">
        <v>130</v>
      </c>
      <c r="S312" s="1" t="s">
        <v>1293</v>
      </c>
      <c r="T312" s="1" t="s">
        <v>3125</v>
      </c>
      <c r="U312" s="2" t="s">
        <v>26988</v>
      </c>
      <c r="V312" s="1">
        <v>77</v>
      </c>
      <c r="W312" s="1" t="s">
        <v>1324</v>
      </c>
      <c r="X312" s="1" t="s">
        <v>1513</v>
      </c>
      <c r="Y312" s="1" t="s">
        <v>26518</v>
      </c>
      <c r="Z312" s="1" t="s">
        <v>25997</v>
      </c>
      <c r="AA312" s="1" t="s">
        <v>26989</v>
      </c>
      <c r="AB312" s="1"/>
      <c r="AC312" s="2"/>
      <c r="AD312" s="1">
        <v>77</v>
      </c>
      <c r="AE312" s="1" t="s">
        <v>26983</v>
      </c>
      <c r="AF312" s="1" t="s">
        <v>26976</v>
      </c>
      <c r="AG312" s="1" t="s">
        <v>25953</v>
      </c>
      <c r="AH312" s="1" t="s">
        <v>26990</v>
      </c>
      <c r="AI312" s="1" t="s">
        <v>1749</v>
      </c>
      <c r="AJ312" s="1" t="s">
        <v>1749</v>
      </c>
      <c r="AK312" s="1" t="s">
        <v>1749</v>
      </c>
      <c r="AL312" s="1" t="s">
        <v>1749</v>
      </c>
      <c r="AM312" s="1" t="s">
        <v>1749</v>
      </c>
      <c r="AN312" s="1" t="s">
        <v>1749</v>
      </c>
      <c r="AO312" s="1" t="s">
        <v>1749</v>
      </c>
      <c r="AP312" s="1" t="s">
        <v>1749</v>
      </c>
      <c r="AQ312" s="1" t="s">
        <v>1749</v>
      </c>
      <c r="AR312" s="1" t="s">
        <v>1749</v>
      </c>
      <c r="AS312" s="1" t="s">
        <v>1749</v>
      </c>
      <c r="AT312" s="1" t="s">
        <v>1749</v>
      </c>
      <c r="AU312" s="1" t="s">
        <v>1749</v>
      </c>
      <c r="AV312" s="1" t="s">
        <v>1749</v>
      </c>
      <c r="AW312" s="1" t="s">
        <v>1749</v>
      </c>
      <c r="AX312" s="1" t="s">
        <v>1749</v>
      </c>
      <c r="AY312" s="1" t="s">
        <v>1749</v>
      </c>
      <c r="AZ312" s="1" t="s">
        <v>1749</v>
      </c>
      <c r="BA312" s="1" t="s">
        <v>1749</v>
      </c>
      <c r="BB312" s="1" t="s">
        <v>1749</v>
      </c>
      <c r="BC312" s="1" t="s">
        <v>1749</v>
      </c>
      <c r="BD312" s="1" t="s">
        <v>1749</v>
      </c>
      <c r="BE312" t="s">
        <v>1749</v>
      </c>
    </row>
    <row r="313" spans="1:57" ht="17.149999999999999" customHeight="1">
      <c r="A313" s="2">
        <v>312</v>
      </c>
      <c r="B313" s="1" t="s">
        <v>1219</v>
      </c>
      <c r="C313" s="1" t="s">
        <v>5554</v>
      </c>
      <c r="D313" s="14" t="s">
        <v>5555</v>
      </c>
      <c r="E313" s="1" t="s">
        <v>5556</v>
      </c>
      <c r="F313" s="1" t="s">
        <v>5556</v>
      </c>
      <c r="G313" s="1" t="s">
        <v>5558</v>
      </c>
      <c r="H313" s="1" t="s">
        <v>2689</v>
      </c>
      <c r="I313" s="1" t="s">
        <v>1483</v>
      </c>
      <c r="J313" s="1" t="s">
        <v>5559</v>
      </c>
      <c r="K313" s="1" t="s">
        <v>5560</v>
      </c>
      <c r="L313" s="1" t="s">
        <v>5561</v>
      </c>
      <c r="M313" s="1" t="s">
        <v>209</v>
      </c>
      <c r="N313" s="1" t="s">
        <v>1462</v>
      </c>
      <c r="O313" s="1" t="s">
        <v>1228</v>
      </c>
      <c r="P313" s="1" t="s">
        <v>2126</v>
      </c>
      <c r="Q313" s="1" t="s">
        <v>5561</v>
      </c>
      <c r="R313" s="1" t="s">
        <v>130</v>
      </c>
      <c r="S313" s="1" t="s">
        <v>1231</v>
      </c>
      <c r="T313" s="1" t="s">
        <v>5562</v>
      </c>
      <c r="U313" s="2" t="s">
        <v>5563</v>
      </c>
      <c r="V313" s="1">
        <v>99</v>
      </c>
      <c r="W313" s="1" t="s">
        <v>2130</v>
      </c>
      <c r="X313" s="1" t="s">
        <v>2130</v>
      </c>
      <c r="Y313" s="1" t="s">
        <v>2210</v>
      </c>
      <c r="Z313" s="1" t="s">
        <v>26991</v>
      </c>
      <c r="AA313" s="1" t="s">
        <v>26992</v>
      </c>
      <c r="AB313" s="1" t="s">
        <v>26993</v>
      </c>
      <c r="AC313" s="2"/>
      <c r="AD313" s="1">
        <v>99</v>
      </c>
      <c r="AE313" s="1" t="s">
        <v>26994</v>
      </c>
      <c r="AF313" s="1" t="s">
        <v>26995</v>
      </c>
      <c r="AG313" s="1" t="s">
        <v>25953</v>
      </c>
      <c r="AH313" s="1" t="s">
        <v>26996</v>
      </c>
      <c r="AI313" s="1" t="s">
        <v>1749</v>
      </c>
      <c r="AJ313" s="1" t="s">
        <v>1749</v>
      </c>
      <c r="AK313" s="1" t="s">
        <v>1749</v>
      </c>
      <c r="AL313" s="1" t="s">
        <v>1749</v>
      </c>
      <c r="AM313" s="1" t="s">
        <v>1749</v>
      </c>
      <c r="AN313" s="1" t="s">
        <v>1749</v>
      </c>
      <c r="AO313" s="1" t="s">
        <v>1749</v>
      </c>
      <c r="AP313" s="1" t="s">
        <v>1749</v>
      </c>
      <c r="AQ313" s="1" t="s">
        <v>1749</v>
      </c>
      <c r="AR313" s="1" t="s">
        <v>1749</v>
      </c>
      <c r="AS313" s="1" t="s">
        <v>1749</v>
      </c>
      <c r="AT313" s="1" t="s">
        <v>1749</v>
      </c>
      <c r="AU313" s="1" t="s">
        <v>1749</v>
      </c>
      <c r="AV313" s="1" t="s">
        <v>1749</v>
      </c>
      <c r="AW313" s="1" t="s">
        <v>1749</v>
      </c>
      <c r="AX313" s="1" t="s">
        <v>1749</v>
      </c>
      <c r="AY313" s="1" t="s">
        <v>1749</v>
      </c>
      <c r="AZ313" s="1" t="s">
        <v>1749</v>
      </c>
      <c r="BA313" s="1" t="s">
        <v>1749</v>
      </c>
      <c r="BB313" s="1" t="s">
        <v>1749</v>
      </c>
      <c r="BC313" s="1" t="s">
        <v>1749</v>
      </c>
      <c r="BD313" s="1" t="s">
        <v>1749</v>
      </c>
      <c r="BE313" t="s">
        <v>1749</v>
      </c>
    </row>
    <row r="314" spans="1:57" ht="17.149999999999999" customHeight="1">
      <c r="A314" s="2">
        <v>313</v>
      </c>
      <c r="B314" s="1" t="s">
        <v>1219</v>
      </c>
      <c r="C314" s="1" t="s">
        <v>4242</v>
      </c>
      <c r="D314" s="14" t="s">
        <v>4243</v>
      </c>
      <c r="E314" s="1" t="s">
        <v>4242</v>
      </c>
      <c r="F314" s="1" t="s">
        <v>4244</v>
      </c>
      <c r="G314" s="1" t="s">
        <v>4245</v>
      </c>
      <c r="H314" s="1"/>
      <c r="I314" s="1"/>
      <c r="J314" s="1" t="s">
        <v>4246</v>
      </c>
      <c r="K314" s="1" t="s">
        <v>4247</v>
      </c>
      <c r="L314" s="1" t="s">
        <v>4248</v>
      </c>
      <c r="M314" s="1" t="s">
        <v>209</v>
      </c>
      <c r="N314" s="1" t="s">
        <v>1462</v>
      </c>
      <c r="O314" s="1" t="s">
        <v>2384</v>
      </c>
      <c r="P314" s="1" t="s">
        <v>1230</v>
      </c>
      <c r="Q314" s="1" t="s">
        <v>4248</v>
      </c>
      <c r="R314" s="1" t="s">
        <v>130</v>
      </c>
      <c r="S314" s="1" t="s">
        <v>1293</v>
      </c>
      <c r="T314" s="1" t="s">
        <v>4249</v>
      </c>
      <c r="U314" s="2" t="s">
        <v>563</v>
      </c>
      <c r="V314" s="1">
        <v>2407</v>
      </c>
      <c r="W314" s="1" t="s">
        <v>1324</v>
      </c>
      <c r="X314" s="1" t="s">
        <v>1513</v>
      </c>
      <c r="Y314" s="1" t="s">
        <v>2387</v>
      </c>
      <c r="Z314" s="1" t="s">
        <v>4242</v>
      </c>
      <c r="AA314" s="1" t="s">
        <v>4250</v>
      </c>
      <c r="AB314" s="1" t="s">
        <v>4251</v>
      </c>
      <c r="AC314" s="2" t="s">
        <v>4252</v>
      </c>
      <c r="AD314" s="1">
        <v>2407</v>
      </c>
      <c r="AE314" s="1" t="s">
        <v>4253</v>
      </c>
      <c r="AF314" s="1" t="s">
        <v>4254</v>
      </c>
      <c r="AG314" s="1" t="s">
        <v>819</v>
      </c>
      <c r="AH314" s="1" t="s">
        <v>4255</v>
      </c>
      <c r="AI314" s="1" t="s">
        <v>2394</v>
      </c>
      <c r="AJ314" s="1" t="s">
        <v>4248</v>
      </c>
      <c r="AK314" s="1" t="s">
        <v>2450</v>
      </c>
      <c r="AL314" s="1"/>
      <c r="AM314" s="1"/>
      <c r="AN314" s="1"/>
      <c r="AO314" s="1"/>
      <c r="AP314" s="1"/>
      <c r="AQ314" s="1"/>
      <c r="AR314" s="1"/>
      <c r="AS314" s="1"/>
      <c r="AT314" s="1"/>
      <c r="AU314" s="1"/>
      <c r="AV314" s="1"/>
      <c r="AW314" s="1"/>
      <c r="AX314" s="1"/>
      <c r="AY314" s="1" t="s">
        <v>1749</v>
      </c>
      <c r="AZ314" s="1" t="s">
        <v>1749</v>
      </c>
      <c r="BA314" s="1" t="s">
        <v>1749</v>
      </c>
      <c r="BB314" s="1" t="s">
        <v>1749</v>
      </c>
      <c r="BC314" s="1" t="s">
        <v>1749</v>
      </c>
      <c r="BD314" s="1" t="s">
        <v>1749</v>
      </c>
      <c r="BE314" t="s">
        <v>1749</v>
      </c>
    </row>
    <row r="315" spans="1:57" ht="17.149999999999999" customHeight="1">
      <c r="A315" s="2">
        <v>314</v>
      </c>
      <c r="B315" s="1" t="s">
        <v>1219</v>
      </c>
      <c r="C315" s="1" t="s">
        <v>366</v>
      </c>
      <c r="D315" s="14" t="s">
        <v>7721</v>
      </c>
      <c r="E315" s="1" t="s">
        <v>366</v>
      </c>
      <c r="F315" s="1" t="s">
        <v>26997</v>
      </c>
      <c r="G315" s="1" t="s">
        <v>26998</v>
      </c>
      <c r="H315" s="1" t="s">
        <v>26999</v>
      </c>
      <c r="I315" s="1" t="s">
        <v>1937</v>
      </c>
      <c r="J315" s="1" t="s">
        <v>27000</v>
      </c>
      <c r="K315" s="1" t="s">
        <v>27001</v>
      </c>
      <c r="L315" s="1" t="s">
        <v>27002</v>
      </c>
      <c r="M315" s="1" t="s">
        <v>277</v>
      </c>
      <c r="N315" s="1"/>
      <c r="O315" s="1" t="s">
        <v>1228</v>
      </c>
      <c r="P315" s="1" t="s">
        <v>2126</v>
      </c>
      <c r="Q315" s="1" t="s">
        <v>27002</v>
      </c>
      <c r="R315" s="1" t="s">
        <v>130</v>
      </c>
      <c r="S315" s="1" t="s">
        <v>1231</v>
      </c>
      <c r="T315" s="1" t="s">
        <v>6515</v>
      </c>
      <c r="U315" s="2" t="s">
        <v>27003</v>
      </c>
      <c r="V315" s="1">
        <v>4</v>
      </c>
      <c r="W315" s="1" t="s">
        <v>2130</v>
      </c>
      <c r="X315" s="1" t="s">
        <v>2130</v>
      </c>
      <c r="Y315" s="1" t="s">
        <v>27004</v>
      </c>
      <c r="Z315" s="1" t="s">
        <v>366</v>
      </c>
      <c r="AA315" s="1" t="s">
        <v>27005</v>
      </c>
      <c r="AB315" s="1" t="s">
        <v>27006</v>
      </c>
      <c r="AC315" s="2"/>
      <c r="AD315" s="1">
        <v>4</v>
      </c>
      <c r="AE315" s="1" t="s">
        <v>27007</v>
      </c>
      <c r="AF315" s="1" t="s">
        <v>1149</v>
      </c>
      <c r="AG315" s="1" t="s">
        <v>25995</v>
      </c>
      <c r="AH315" s="1" t="s">
        <v>27008</v>
      </c>
      <c r="AI315" s="1" t="s">
        <v>1749</v>
      </c>
      <c r="AJ315" s="1" t="s">
        <v>1749</v>
      </c>
      <c r="AK315" s="1" t="s">
        <v>1749</v>
      </c>
      <c r="AL315" s="1" t="s">
        <v>1749</v>
      </c>
      <c r="AM315" s="1" t="s">
        <v>1749</v>
      </c>
      <c r="AN315" s="1" t="s">
        <v>1749</v>
      </c>
      <c r="AO315" s="1" t="s">
        <v>1749</v>
      </c>
      <c r="AP315" s="1" t="s">
        <v>1749</v>
      </c>
      <c r="AQ315" s="1" t="s">
        <v>1749</v>
      </c>
      <c r="AR315" s="1" t="s">
        <v>1749</v>
      </c>
      <c r="AS315" s="1" t="s">
        <v>1749</v>
      </c>
      <c r="AT315" s="1" t="s">
        <v>1749</v>
      </c>
      <c r="AU315" s="1" t="s">
        <v>1749</v>
      </c>
      <c r="AV315" s="1" t="s">
        <v>1749</v>
      </c>
      <c r="AW315" s="1" t="s">
        <v>1749</v>
      </c>
      <c r="AX315" s="1" t="s">
        <v>1749</v>
      </c>
      <c r="AY315" s="1" t="s">
        <v>27002</v>
      </c>
      <c r="AZ315" s="1" t="s">
        <v>27009</v>
      </c>
      <c r="BA315" s="1" t="s">
        <v>2130</v>
      </c>
      <c r="BB315" s="1" t="s">
        <v>2130</v>
      </c>
      <c r="BC315" s="1" t="s">
        <v>27004</v>
      </c>
      <c r="BD315" s="1" t="s">
        <v>27010</v>
      </c>
      <c r="BE315" t="s">
        <v>27011</v>
      </c>
    </row>
    <row r="316" spans="1:57" ht="17.149999999999999" customHeight="1">
      <c r="A316" s="2">
        <v>315</v>
      </c>
      <c r="B316" s="1" t="s">
        <v>1219</v>
      </c>
      <c r="C316" s="1" t="s">
        <v>366</v>
      </c>
      <c r="D316" s="14" t="s">
        <v>7721</v>
      </c>
      <c r="E316" s="1" t="s">
        <v>366</v>
      </c>
      <c r="F316" s="1" t="s">
        <v>26997</v>
      </c>
      <c r="G316" s="1" t="s">
        <v>26998</v>
      </c>
      <c r="H316" s="1" t="s">
        <v>26999</v>
      </c>
      <c r="I316" s="1" t="s">
        <v>1937</v>
      </c>
      <c r="J316" s="1" t="s">
        <v>27000</v>
      </c>
      <c r="K316" s="1" t="s">
        <v>27001</v>
      </c>
      <c r="L316" s="1" t="s">
        <v>27002</v>
      </c>
      <c r="M316" s="1" t="s">
        <v>277</v>
      </c>
      <c r="N316" s="1"/>
      <c r="O316" s="1" t="s">
        <v>1228</v>
      </c>
      <c r="P316" s="1" t="s">
        <v>2126</v>
      </c>
      <c r="Q316" s="1" t="s">
        <v>27002</v>
      </c>
      <c r="R316" s="1" t="s">
        <v>130</v>
      </c>
      <c r="S316" s="1" t="s">
        <v>1231</v>
      </c>
      <c r="T316" s="1" t="s">
        <v>16205</v>
      </c>
      <c r="U316" s="2" t="s">
        <v>27012</v>
      </c>
      <c r="V316" s="1">
        <v>3</v>
      </c>
      <c r="W316" s="1" t="s">
        <v>2130</v>
      </c>
      <c r="X316" s="1" t="s">
        <v>2130</v>
      </c>
      <c r="Y316" s="1" t="s">
        <v>27004</v>
      </c>
      <c r="Z316" s="1" t="s">
        <v>366</v>
      </c>
      <c r="AA316" s="1" t="s">
        <v>27013</v>
      </c>
      <c r="AB316" s="1" t="s">
        <v>27014</v>
      </c>
      <c r="AC316" s="2"/>
      <c r="AD316" s="1">
        <v>3</v>
      </c>
      <c r="AE316" s="1" t="s">
        <v>27007</v>
      </c>
      <c r="AF316" s="1" t="s">
        <v>1149</v>
      </c>
      <c r="AG316" s="1" t="s">
        <v>25995</v>
      </c>
      <c r="AH316" s="1" t="s">
        <v>27008</v>
      </c>
      <c r="AI316" s="1" t="s">
        <v>1749</v>
      </c>
      <c r="AJ316" s="1" t="s">
        <v>1749</v>
      </c>
      <c r="AK316" s="1" t="s">
        <v>1749</v>
      </c>
      <c r="AL316" s="1" t="s">
        <v>1749</v>
      </c>
      <c r="AM316" s="1" t="s">
        <v>1749</v>
      </c>
      <c r="AN316" s="1" t="s">
        <v>1749</v>
      </c>
      <c r="AO316" s="1" t="s">
        <v>1749</v>
      </c>
      <c r="AP316" s="1" t="s">
        <v>1749</v>
      </c>
      <c r="AQ316" s="1" t="s">
        <v>1749</v>
      </c>
      <c r="AR316" s="1" t="s">
        <v>1749</v>
      </c>
      <c r="AS316" s="1" t="s">
        <v>1749</v>
      </c>
      <c r="AT316" s="1" t="s">
        <v>1749</v>
      </c>
      <c r="AU316" s="1" t="s">
        <v>1749</v>
      </c>
      <c r="AV316" s="1" t="s">
        <v>1749</v>
      </c>
      <c r="AW316" s="1" t="s">
        <v>1749</v>
      </c>
      <c r="AX316" s="1" t="s">
        <v>1749</v>
      </c>
      <c r="AY316" s="1" t="s">
        <v>27002</v>
      </c>
      <c r="AZ316" s="1" t="s">
        <v>27009</v>
      </c>
      <c r="BA316" s="1" t="s">
        <v>2130</v>
      </c>
      <c r="BB316" s="1" t="s">
        <v>2130</v>
      </c>
      <c r="BC316" s="1" t="s">
        <v>27004</v>
      </c>
      <c r="BD316" s="1" t="s">
        <v>27010</v>
      </c>
      <c r="BE316" t="s">
        <v>27011</v>
      </c>
    </row>
    <row r="317" spans="1:57" ht="17.149999999999999" customHeight="1">
      <c r="A317" s="2">
        <v>316</v>
      </c>
      <c r="B317" s="1" t="s">
        <v>1219</v>
      </c>
      <c r="C317" s="1" t="s">
        <v>366</v>
      </c>
      <c r="D317" s="14" t="s">
        <v>7721</v>
      </c>
      <c r="E317" s="1" t="s">
        <v>366</v>
      </c>
      <c r="F317" s="1" t="s">
        <v>26997</v>
      </c>
      <c r="G317" s="1" t="s">
        <v>26998</v>
      </c>
      <c r="H317" s="1" t="s">
        <v>26999</v>
      </c>
      <c r="I317" s="1" t="s">
        <v>1937</v>
      </c>
      <c r="J317" s="1" t="s">
        <v>27000</v>
      </c>
      <c r="K317" s="1" t="s">
        <v>27001</v>
      </c>
      <c r="L317" s="1" t="s">
        <v>27002</v>
      </c>
      <c r="M317" s="1" t="s">
        <v>277</v>
      </c>
      <c r="N317" s="1"/>
      <c r="O317" s="1" t="s">
        <v>1228</v>
      </c>
      <c r="P317" s="1" t="s">
        <v>2126</v>
      </c>
      <c r="Q317" s="1" t="s">
        <v>27002</v>
      </c>
      <c r="R317" s="1" t="s">
        <v>130</v>
      </c>
      <c r="S317" s="1" t="s">
        <v>1231</v>
      </c>
      <c r="T317" s="1" t="s">
        <v>27015</v>
      </c>
      <c r="U317" s="2" t="s">
        <v>27016</v>
      </c>
      <c r="V317" s="1">
        <v>1</v>
      </c>
      <c r="W317" s="1" t="s">
        <v>2130</v>
      </c>
      <c r="X317" s="1" t="s">
        <v>2130</v>
      </c>
      <c r="Y317" s="1" t="s">
        <v>27004</v>
      </c>
      <c r="Z317" s="1" t="s">
        <v>366</v>
      </c>
      <c r="AA317" s="1" t="s">
        <v>27017</v>
      </c>
      <c r="AB317" s="1" t="s">
        <v>27018</v>
      </c>
      <c r="AC317" s="2"/>
      <c r="AD317" s="1">
        <v>1</v>
      </c>
      <c r="AE317" s="1" t="s">
        <v>27007</v>
      </c>
      <c r="AF317" s="1" t="s">
        <v>1149</v>
      </c>
      <c r="AG317" s="1" t="s">
        <v>25995</v>
      </c>
      <c r="AH317" s="1" t="s">
        <v>27008</v>
      </c>
      <c r="AI317" s="1" t="s">
        <v>1749</v>
      </c>
      <c r="AJ317" s="1" t="s">
        <v>1749</v>
      </c>
      <c r="AK317" s="1" t="s">
        <v>1749</v>
      </c>
      <c r="AL317" s="1" t="s">
        <v>1749</v>
      </c>
      <c r="AM317" s="1" t="s">
        <v>1749</v>
      </c>
      <c r="AN317" s="1" t="s">
        <v>1749</v>
      </c>
      <c r="AO317" s="1" t="s">
        <v>1749</v>
      </c>
      <c r="AP317" s="1" t="s">
        <v>1749</v>
      </c>
      <c r="AQ317" s="1" t="s">
        <v>1749</v>
      </c>
      <c r="AR317" s="1" t="s">
        <v>1749</v>
      </c>
      <c r="AS317" s="1" t="s">
        <v>1749</v>
      </c>
      <c r="AT317" s="1" t="s">
        <v>1749</v>
      </c>
      <c r="AU317" s="1" t="s">
        <v>1749</v>
      </c>
      <c r="AV317" s="1" t="s">
        <v>1749</v>
      </c>
      <c r="AW317" s="1" t="s">
        <v>1749</v>
      </c>
      <c r="AX317" s="1" t="s">
        <v>1749</v>
      </c>
      <c r="AY317" s="1" t="s">
        <v>27002</v>
      </c>
      <c r="AZ317" s="1" t="s">
        <v>27009</v>
      </c>
      <c r="BA317" s="1" t="s">
        <v>2130</v>
      </c>
      <c r="BB317" s="1" t="s">
        <v>2130</v>
      </c>
      <c r="BC317" s="1" t="s">
        <v>27004</v>
      </c>
      <c r="BD317" s="1" t="s">
        <v>27010</v>
      </c>
      <c r="BE317" t="s">
        <v>27011</v>
      </c>
    </row>
    <row r="318" spans="1:57" ht="17.149999999999999" customHeight="1">
      <c r="A318" s="2">
        <v>317</v>
      </c>
      <c r="B318" s="1" t="s">
        <v>1219</v>
      </c>
      <c r="C318" s="1" t="s">
        <v>366</v>
      </c>
      <c r="D318" s="14" t="s">
        <v>7721</v>
      </c>
      <c r="E318" s="1" t="s">
        <v>366</v>
      </c>
      <c r="F318" s="1" t="s">
        <v>26997</v>
      </c>
      <c r="G318" s="1" t="s">
        <v>26998</v>
      </c>
      <c r="H318" s="1" t="s">
        <v>26999</v>
      </c>
      <c r="I318" s="1" t="s">
        <v>1937</v>
      </c>
      <c r="J318" s="1" t="s">
        <v>27000</v>
      </c>
      <c r="K318" s="1" t="s">
        <v>27001</v>
      </c>
      <c r="L318" s="1" t="s">
        <v>27002</v>
      </c>
      <c r="M318" s="1" t="s">
        <v>277</v>
      </c>
      <c r="N318" s="1"/>
      <c r="O318" s="1" t="s">
        <v>1228</v>
      </c>
      <c r="P318" s="1" t="s">
        <v>2126</v>
      </c>
      <c r="Q318" s="1" t="s">
        <v>27002</v>
      </c>
      <c r="R318" s="1" t="s">
        <v>130</v>
      </c>
      <c r="S318" s="1" t="s">
        <v>1231</v>
      </c>
      <c r="T318" s="1" t="s">
        <v>16279</v>
      </c>
      <c r="U318" s="2" t="s">
        <v>27019</v>
      </c>
      <c r="V318" s="1">
        <v>1</v>
      </c>
      <c r="W318" s="1" t="s">
        <v>2130</v>
      </c>
      <c r="X318" s="1" t="s">
        <v>2130</v>
      </c>
      <c r="Y318" s="1" t="s">
        <v>27004</v>
      </c>
      <c r="Z318" s="1" t="s">
        <v>366</v>
      </c>
      <c r="AA318" s="1" t="s">
        <v>27020</v>
      </c>
      <c r="AB318" s="1" t="s">
        <v>27021</v>
      </c>
      <c r="AC318" s="2"/>
      <c r="AD318" s="1">
        <v>1</v>
      </c>
      <c r="AE318" s="1" t="s">
        <v>27007</v>
      </c>
      <c r="AF318" s="1" t="s">
        <v>1149</v>
      </c>
      <c r="AG318" s="1" t="s">
        <v>25995</v>
      </c>
      <c r="AH318" s="1" t="s">
        <v>27022</v>
      </c>
      <c r="AI318" s="1" t="s">
        <v>1749</v>
      </c>
      <c r="AJ318" s="1" t="s">
        <v>1749</v>
      </c>
      <c r="AK318" s="1" t="s">
        <v>1749</v>
      </c>
      <c r="AL318" s="1" t="s">
        <v>1749</v>
      </c>
      <c r="AM318" s="1" t="s">
        <v>1749</v>
      </c>
      <c r="AN318" s="1" t="s">
        <v>1749</v>
      </c>
      <c r="AO318" s="1" t="s">
        <v>1749</v>
      </c>
      <c r="AP318" s="1" t="s">
        <v>1749</v>
      </c>
      <c r="AQ318" s="1" t="s">
        <v>1749</v>
      </c>
      <c r="AR318" s="1" t="s">
        <v>1749</v>
      </c>
      <c r="AS318" s="1" t="s">
        <v>1749</v>
      </c>
      <c r="AT318" s="1" t="s">
        <v>1749</v>
      </c>
      <c r="AU318" s="1" t="s">
        <v>1749</v>
      </c>
      <c r="AV318" s="1" t="s">
        <v>1749</v>
      </c>
      <c r="AW318" s="1" t="s">
        <v>1749</v>
      </c>
      <c r="AX318" s="1" t="s">
        <v>1749</v>
      </c>
      <c r="AY318" s="1" t="s">
        <v>27002</v>
      </c>
      <c r="AZ318" s="1" t="s">
        <v>27009</v>
      </c>
      <c r="BA318" s="1" t="s">
        <v>2130</v>
      </c>
      <c r="BB318" s="1" t="s">
        <v>2130</v>
      </c>
      <c r="BC318" s="1" t="s">
        <v>27004</v>
      </c>
      <c r="BD318" s="1" t="s">
        <v>27010</v>
      </c>
      <c r="BE318" t="s">
        <v>27011</v>
      </c>
    </row>
    <row r="319" spans="1:57" ht="17.149999999999999" customHeight="1">
      <c r="A319" s="2">
        <v>318</v>
      </c>
      <c r="B319" s="1" t="s">
        <v>1219</v>
      </c>
      <c r="C319" s="1" t="s">
        <v>366</v>
      </c>
      <c r="D319" s="14" t="s">
        <v>7721</v>
      </c>
      <c r="E319" s="1" t="s">
        <v>366</v>
      </c>
      <c r="F319" s="1" t="s">
        <v>26997</v>
      </c>
      <c r="G319" s="1" t="s">
        <v>26998</v>
      </c>
      <c r="H319" s="1" t="s">
        <v>26999</v>
      </c>
      <c r="I319" s="1" t="s">
        <v>1937</v>
      </c>
      <c r="J319" s="1" t="s">
        <v>27000</v>
      </c>
      <c r="K319" s="1" t="s">
        <v>27001</v>
      </c>
      <c r="L319" s="1" t="s">
        <v>27002</v>
      </c>
      <c r="M319" s="1" t="s">
        <v>277</v>
      </c>
      <c r="N319" s="1"/>
      <c r="O319" s="1" t="s">
        <v>1228</v>
      </c>
      <c r="P319" s="1" t="s">
        <v>2126</v>
      </c>
      <c r="Q319" s="1" t="s">
        <v>27002</v>
      </c>
      <c r="R319" s="1" t="s">
        <v>130</v>
      </c>
      <c r="S319" s="1" t="s">
        <v>1231</v>
      </c>
      <c r="T319" s="1" t="s">
        <v>16205</v>
      </c>
      <c r="U319" s="2" t="s">
        <v>27023</v>
      </c>
      <c r="V319" s="1">
        <v>31</v>
      </c>
      <c r="W319" s="1" t="s">
        <v>2130</v>
      </c>
      <c r="X319" s="1" t="s">
        <v>2130</v>
      </c>
      <c r="Y319" s="1" t="s">
        <v>27004</v>
      </c>
      <c r="Z319" s="1" t="s">
        <v>366</v>
      </c>
      <c r="AA319" s="1" t="s">
        <v>27024</v>
      </c>
      <c r="AB319" s="1" t="s">
        <v>27025</v>
      </c>
      <c r="AC319" s="2"/>
      <c r="AD319" s="1">
        <v>31</v>
      </c>
      <c r="AE319" s="1" t="s">
        <v>27007</v>
      </c>
      <c r="AF319" s="1" t="s">
        <v>1149</v>
      </c>
      <c r="AG319" s="1" t="s">
        <v>25995</v>
      </c>
      <c r="AH319" s="1" t="s">
        <v>27008</v>
      </c>
      <c r="AI319" s="1" t="s">
        <v>1749</v>
      </c>
      <c r="AJ319" s="1" t="s">
        <v>1749</v>
      </c>
      <c r="AK319" s="1" t="s">
        <v>1749</v>
      </c>
      <c r="AL319" s="1" t="s">
        <v>1749</v>
      </c>
      <c r="AM319" s="1" t="s">
        <v>1749</v>
      </c>
      <c r="AN319" s="1" t="s">
        <v>1749</v>
      </c>
      <c r="AO319" s="1" t="s">
        <v>1749</v>
      </c>
      <c r="AP319" s="1" t="s">
        <v>1749</v>
      </c>
      <c r="AQ319" s="1" t="s">
        <v>1749</v>
      </c>
      <c r="AR319" s="1" t="s">
        <v>1749</v>
      </c>
      <c r="AS319" s="1" t="s">
        <v>1749</v>
      </c>
      <c r="AT319" s="1" t="s">
        <v>1749</v>
      </c>
      <c r="AU319" s="1" t="s">
        <v>1749</v>
      </c>
      <c r="AV319" s="1" t="s">
        <v>1749</v>
      </c>
      <c r="AW319" s="1" t="s">
        <v>1749</v>
      </c>
      <c r="AX319" s="1" t="s">
        <v>1749</v>
      </c>
      <c r="AY319" s="1" t="s">
        <v>27002</v>
      </c>
      <c r="AZ319" s="1" t="s">
        <v>27009</v>
      </c>
      <c r="BA319" s="1" t="s">
        <v>2130</v>
      </c>
      <c r="BB319" s="1" t="s">
        <v>2130</v>
      </c>
      <c r="BC319" s="1" t="s">
        <v>27004</v>
      </c>
      <c r="BD319" s="1" t="s">
        <v>27010</v>
      </c>
      <c r="BE319" t="s">
        <v>27011</v>
      </c>
    </row>
    <row r="320" spans="1:57" ht="17.149999999999999" customHeight="1">
      <c r="A320" s="2">
        <v>319</v>
      </c>
      <c r="B320" s="1" t="s">
        <v>13628</v>
      </c>
      <c r="C320" s="1" t="s">
        <v>14191</v>
      </c>
      <c r="D320" s="14" t="s">
        <v>14192</v>
      </c>
      <c r="E320" s="1" t="s">
        <v>14191</v>
      </c>
      <c r="F320" s="1" t="s">
        <v>14193</v>
      </c>
      <c r="G320" s="1" t="s">
        <v>14194</v>
      </c>
      <c r="H320" s="1" t="s">
        <v>14195</v>
      </c>
      <c r="I320" s="1" t="s">
        <v>2191</v>
      </c>
      <c r="J320" s="1" t="s">
        <v>14196</v>
      </c>
      <c r="K320" s="1" t="s">
        <v>14197</v>
      </c>
      <c r="L320" s="1" t="s">
        <v>14198</v>
      </c>
      <c r="M320" s="1" t="s">
        <v>209</v>
      </c>
      <c r="N320" s="1" t="s">
        <v>1462</v>
      </c>
      <c r="O320" s="1" t="s">
        <v>2384</v>
      </c>
      <c r="P320" s="1" t="s">
        <v>1230</v>
      </c>
      <c r="Q320" s="1" t="s">
        <v>14198</v>
      </c>
      <c r="R320" s="1" t="s">
        <v>130</v>
      </c>
      <c r="S320" s="1" t="s">
        <v>1293</v>
      </c>
      <c r="T320" s="1" t="s">
        <v>14199</v>
      </c>
      <c r="U320" s="2" t="s">
        <v>567</v>
      </c>
      <c r="V320" s="1">
        <v>1533</v>
      </c>
      <c r="W320" s="1" t="s">
        <v>2130</v>
      </c>
      <c r="X320" s="1" t="s">
        <v>2130</v>
      </c>
      <c r="Y320" s="1" t="s">
        <v>2639</v>
      </c>
      <c r="Z320" s="1" t="s">
        <v>27026</v>
      </c>
      <c r="AA320" s="1" t="s">
        <v>14200</v>
      </c>
      <c r="AB320" s="1" t="s">
        <v>14201</v>
      </c>
      <c r="AC320" s="2" t="s">
        <v>14202</v>
      </c>
      <c r="AD320" s="1">
        <v>1533</v>
      </c>
      <c r="AE320" s="1" t="s">
        <v>27027</v>
      </c>
      <c r="AF320" s="1" t="s">
        <v>27028</v>
      </c>
      <c r="AG320" s="1" t="s">
        <v>819</v>
      </c>
      <c r="AH320" s="1" t="s">
        <v>27029</v>
      </c>
      <c r="AI320" s="1" t="s">
        <v>2394</v>
      </c>
      <c r="AJ320" s="1" t="s">
        <v>14198</v>
      </c>
      <c r="AK320" s="1" t="s">
        <v>2481</v>
      </c>
      <c r="AL320" s="1"/>
      <c r="AM320" s="1"/>
      <c r="AN320" s="1"/>
      <c r="AO320" s="1"/>
      <c r="AP320" s="1"/>
      <c r="AQ320" s="1"/>
      <c r="AR320" s="1"/>
      <c r="AS320" s="1"/>
      <c r="AT320" s="1"/>
      <c r="AU320" s="1"/>
      <c r="AV320" s="1"/>
      <c r="AW320" s="1"/>
      <c r="AX320" s="1"/>
      <c r="AY320" s="1" t="s">
        <v>1749</v>
      </c>
      <c r="AZ320" s="1" t="s">
        <v>1749</v>
      </c>
      <c r="BA320" s="1" t="s">
        <v>1749</v>
      </c>
      <c r="BB320" s="1" t="s">
        <v>1749</v>
      </c>
      <c r="BC320" s="1" t="s">
        <v>1749</v>
      </c>
      <c r="BD320" s="1" t="s">
        <v>1749</v>
      </c>
      <c r="BE320" t="s">
        <v>1749</v>
      </c>
    </row>
    <row r="321" spans="1:57" ht="17.149999999999999" customHeight="1">
      <c r="A321" s="2">
        <v>320</v>
      </c>
      <c r="B321" s="1" t="s">
        <v>13628</v>
      </c>
      <c r="C321" s="1" t="s">
        <v>14203</v>
      </c>
      <c r="D321" s="14" t="s">
        <v>14204</v>
      </c>
      <c r="E321" s="1" t="s">
        <v>14203</v>
      </c>
      <c r="F321" s="1" t="s">
        <v>14205</v>
      </c>
      <c r="G321" s="1" t="s">
        <v>14206</v>
      </c>
      <c r="H321" s="1" t="s">
        <v>2554</v>
      </c>
      <c r="I321" s="1" t="s">
        <v>1937</v>
      </c>
      <c r="J321" s="1" t="s">
        <v>14207</v>
      </c>
      <c r="K321" s="1" t="s">
        <v>14208</v>
      </c>
      <c r="L321" s="1" t="s">
        <v>14209</v>
      </c>
      <c r="M321" s="1" t="s">
        <v>209</v>
      </c>
      <c r="N321" s="1" t="s">
        <v>1462</v>
      </c>
      <c r="O321" s="1" t="s">
        <v>2384</v>
      </c>
      <c r="P321" s="1" t="s">
        <v>1230</v>
      </c>
      <c r="Q321" s="1" t="s">
        <v>14209</v>
      </c>
      <c r="R321" s="1" t="s">
        <v>130</v>
      </c>
      <c r="S321" s="1" t="s">
        <v>1293</v>
      </c>
      <c r="T321" s="1" t="s">
        <v>13811</v>
      </c>
      <c r="U321" s="2" t="s">
        <v>615</v>
      </c>
      <c r="V321" s="1">
        <v>1743</v>
      </c>
      <c r="W321" s="1" t="s">
        <v>2130</v>
      </c>
      <c r="X321" s="1" t="s">
        <v>2130</v>
      </c>
      <c r="Y321" s="1" t="s">
        <v>2639</v>
      </c>
      <c r="Z321" s="1" t="s">
        <v>27030</v>
      </c>
      <c r="AA321" s="1" t="s">
        <v>14210</v>
      </c>
      <c r="AB321" s="1" t="s">
        <v>14211</v>
      </c>
      <c r="AC321" s="2" t="s">
        <v>14212</v>
      </c>
      <c r="AD321" s="1">
        <v>1743</v>
      </c>
      <c r="AE321" s="1" t="s">
        <v>27027</v>
      </c>
      <c r="AF321" s="1" t="s">
        <v>27028</v>
      </c>
      <c r="AG321" s="1" t="s">
        <v>819</v>
      </c>
      <c r="AH321" s="1" t="s">
        <v>27031</v>
      </c>
      <c r="AI321" s="1" t="s">
        <v>2394</v>
      </c>
      <c r="AJ321" s="1" t="s">
        <v>14209</v>
      </c>
      <c r="AK321" s="1" t="s">
        <v>2666</v>
      </c>
      <c r="AL321" s="1"/>
      <c r="AM321" s="1"/>
      <c r="AN321" s="1"/>
      <c r="AO321" s="1"/>
      <c r="AP321" s="1"/>
      <c r="AQ321" s="1"/>
      <c r="AR321" s="1"/>
      <c r="AS321" s="1"/>
      <c r="AT321" s="1"/>
      <c r="AU321" s="1"/>
      <c r="AV321" s="1"/>
      <c r="AW321" s="1"/>
      <c r="AX321" s="1"/>
      <c r="AY321" s="1" t="s">
        <v>1749</v>
      </c>
      <c r="AZ321" s="1" t="s">
        <v>1749</v>
      </c>
      <c r="BA321" s="1" t="s">
        <v>1749</v>
      </c>
      <c r="BB321" s="1" t="s">
        <v>1749</v>
      </c>
      <c r="BC321" s="1" t="s">
        <v>1749</v>
      </c>
      <c r="BD321" s="1" t="s">
        <v>1749</v>
      </c>
      <c r="BE321" t="s">
        <v>1749</v>
      </c>
    </row>
    <row r="322" spans="1:57" ht="17.149999999999999" customHeight="1">
      <c r="A322" s="2">
        <v>321</v>
      </c>
      <c r="B322" s="1" t="s">
        <v>1219</v>
      </c>
      <c r="C322" s="1" t="s">
        <v>4256</v>
      </c>
      <c r="D322" s="14" t="s">
        <v>4257</v>
      </c>
      <c r="E322" s="1" t="s">
        <v>4258</v>
      </c>
      <c r="F322" s="1" t="s">
        <v>4259</v>
      </c>
      <c r="G322" s="1" t="s">
        <v>4260</v>
      </c>
      <c r="H322" s="1" t="s">
        <v>4261</v>
      </c>
      <c r="I322" s="1" t="s">
        <v>1832</v>
      </c>
      <c r="J322" s="1" t="s">
        <v>4262</v>
      </c>
      <c r="K322" s="1" t="s">
        <v>4263</v>
      </c>
      <c r="L322" s="1" t="s">
        <v>4264</v>
      </c>
      <c r="M322" s="1" t="s">
        <v>209</v>
      </c>
      <c r="N322" s="1" t="s">
        <v>1228</v>
      </c>
      <c r="O322" s="1" t="s">
        <v>1228</v>
      </c>
      <c r="P322" s="1" t="s">
        <v>1230</v>
      </c>
      <c r="Q322" s="1" t="s">
        <v>4264</v>
      </c>
      <c r="R322" s="1" t="s">
        <v>130</v>
      </c>
      <c r="S322" s="1" t="s">
        <v>1293</v>
      </c>
      <c r="T322" s="1" t="s">
        <v>4265</v>
      </c>
      <c r="U322" s="2" t="s">
        <v>1756</v>
      </c>
      <c r="V322" s="1">
        <v>697178</v>
      </c>
      <c r="W322" s="1" t="s">
        <v>2130</v>
      </c>
      <c r="X322" s="1" t="s">
        <v>2130</v>
      </c>
      <c r="Y322" s="1" t="s">
        <v>4266</v>
      </c>
      <c r="Z322" s="1" t="s">
        <v>4256</v>
      </c>
      <c r="AA322" s="1" t="s">
        <v>4267</v>
      </c>
      <c r="AB322" s="1" t="s">
        <v>4268</v>
      </c>
      <c r="AC322" s="2"/>
      <c r="AD322" s="1">
        <v>697178</v>
      </c>
      <c r="AE322" s="1" t="s">
        <v>4269</v>
      </c>
      <c r="AF322" s="1" t="s">
        <v>4270</v>
      </c>
      <c r="AG322" s="1" t="s">
        <v>819</v>
      </c>
      <c r="AH322" s="1" t="s">
        <v>4271</v>
      </c>
      <c r="AI322" s="1" t="s">
        <v>1229</v>
      </c>
      <c r="AJ322" s="1" t="s">
        <v>4272</v>
      </c>
      <c r="AK322" s="1" t="s">
        <v>4273</v>
      </c>
      <c r="AL322" s="1"/>
      <c r="AM322" s="1"/>
      <c r="AN322" s="1"/>
      <c r="AO322" s="1"/>
      <c r="AP322" s="1"/>
      <c r="AQ322" s="1"/>
      <c r="AR322" s="1"/>
      <c r="AS322" s="1"/>
      <c r="AT322" s="1"/>
      <c r="AU322" s="1"/>
      <c r="AV322" s="1"/>
      <c r="AW322" s="1"/>
      <c r="AX322" s="1"/>
      <c r="AY322" s="1" t="s">
        <v>1749</v>
      </c>
      <c r="AZ322" s="1" t="s">
        <v>1749</v>
      </c>
      <c r="BA322" s="1" t="s">
        <v>1749</v>
      </c>
      <c r="BB322" s="1" t="s">
        <v>1749</v>
      </c>
      <c r="BC322" s="1" t="s">
        <v>1749</v>
      </c>
      <c r="BD322" s="1" t="s">
        <v>1749</v>
      </c>
      <c r="BE322" t="s">
        <v>1749</v>
      </c>
    </row>
    <row r="323" spans="1:57" ht="17.149999999999999" customHeight="1">
      <c r="A323" s="2">
        <v>322</v>
      </c>
      <c r="B323" s="1" t="s">
        <v>1219</v>
      </c>
      <c r="C323" s="1" t="s">
        <v>4274</v>
      </c>
      <c r="D323" s="14" t="s">
        <v>4275</v>
      </c>
      <c r="E323" s="1" t="s">
        <v>4274</v>
      </c>
      <c r="F323" s="1" t="s">
        <v>4276</v>
      </c>
      <c r="G323" s="1" t="s">
        <v>4277</v>
      </c>
      <c r="H323" s="1" t="s">
        <v>4278</v>
      </c>
      <c r="I323" s="1" t="s">
        <v>2191</v>
      </c>
      <c r="J323" s="1" t="s">
        <v>4279</v>
      </c>
      <c r="K323" s="1" t="s">
        <v>4280</v>
      </c>
      <c r="L323" s="1" t="s">
        <v>4281</v>
      </c>
      <c r="M323" s="1" t="s">
        <v>209</v>
      </c>
      <c r="N323" s="1" t="s">
        <v>1228</v>
      </c>
      <c r="O323" s="1" t="s">
        <v>1229</v>
      </c>
      <c r="P323" s="1" t="s">
        <v>1230</v>
      </c>
      <c r="Q323" s="1" t="s">
        <v>4281</v>
      </c>
      <c r="R323" s="1" t="s">
        <v>130</v>
      </c>
      <c r="S323" s="1" t="s">
        <v>1293</v>
      </c>
      <c r="T323" s="1" t="s">
        <v>1369</v>
      </c>
      <c r="U323" s="2" t="s">
        <v>1370</v>
      </c>
      <c r="V323" s="1">
        <v>21874</v>
      </c>
      <c r="W323" s="1" t="s">
        <v>1324</v>
      </c>
      <c r="X323" s="1" t="s">
        <v>1325</v>
      </c>
      <c r="Y323" s="1" t="s">
        <v>4282</v>
      </c>
      <c r="Z323" s="1" t="s">
        <v>4274</v>
      </c>
      <c r="AA323" s="1" t="s">
        <v>4283</v>
      </c>
      <c r="AB323" s="1" t="s">
        <v>4284</v>
      </c>
      <c r="AC323" s="2" t="s">
        <v>4285</v>
      </c>
      <c r="AD323" s="1">
        <v>20817</v>
      </c>
      <c r="AE323" s="1" t="s">
        <v>4286</v>
      </c>
      <c r="AF323" s="1" t="s">
        <v>4287</v>
      </c>
      <c r="AG323" s="1" t="s">
        <v>819</v>
      </c>
      <c r="AH323" s="1" t="s">
        <v>4288</v>
      </c>
      <c r="AI323" s="1" t="s">
        <v>1244</v>
      </c>
      <c r="AJ323" s="1" t="s">
        <v>4281</v>
      </c>
      <c r="AK323" s="1" t="s">
        <v>1374</v>
      </c>
      <c r="AL323" s="1">
        <v>3246</v>
      </c>
      <c r="AM323" s="1" t="s">
        <v>4289</v>
      </c>
      <c r="AN323" s="1" t="s">
        <v>1376</v>
      </c>
      <c r="AO323" s="1" t="s">
        <v>4290</v>
      </c>
      <c r="AP323" s="1" t="s">
        <v>4291</v>
      </c>
      <c r="AQ323" s="1" t="s">
        <v>4292</v>
      </c>
      <c r="AR323" s="1">
        <v>21874</v>
      </c>
      <c r="AS323" s="1">
        <v>0</v>
      </c>
      <c r="AT323" s="1">
        <v>0</v>
      </c>
      <c r="AU323" s="1">
        <v>21874</v>
      </c>
      <c r="AV323" s="1" t="s">
        <v>4283</v>
      </c>
      <c r="AW323" s="1" t="s">
        <v>4293</v>
      </c>
      <c r="AX323" s="1" t="s">
        <v>4294</v>
      </c>
      <c r="AY323" s="1" t="s">
        <v>1749</v>
      </c>
      <c r="AZ323" s="1" t="s">
        <v>1749</v>
      </c>
      <c r="BA323" s="1" t="s">
        <v>1749</v>
      </c>
      <c r="BB323" s="1" t="s">
        <v>1749</v>
      </c>
      <c r="BC323" s="1" t="s">
        <v>1749</v>
      </c>
      <c r="BD323" s="1" t="s">
        <v>1749</v>
      </c>
      <c r="BE323" t="s">
        <v>1749</v>
      </c>
    </row>
    <row r="324" spans="1:57" ht="17.149999999999999" customHeight="1">
      <c r="A324" s="2">
        <v>323</v>
      </c>
      <c r="B324" s="1" t="s">
        <v>1219</v>
      </c>
      <c r="C324" s="1" t="s">
        <v>425</v>
      </c>
      <c r="D324" s="14" t="s">
        <v>1220</v>
      </c>
      <c r="E324" s="1" t="s">
        <v>1221</v>
      </c>
      <c r="F324" s="1" t="s">
        <v>4295</v>
      </c>
      <c r="G324" s="1" t="s">
        <v>1223</v>
      </c>
      <c r="H324" s="1" t="s">
        <v>1224</v>
      </c>
      <c r="I324" s="1" t="s">
        <v>1224</v>
      </c>
      <c r="J324" s="1" t="s">
        <v>1225</v>
      </c>
      <c r="K324" s="1" t="s">
        <v>1226</v>
      </c>
      <c r="L324" s="1" t="s">
        <v>1754</v>
      </c>
      <c r="M324" s="1" t="s">
        <v>209</v>
      </c>
      <c r="N324" s="1" t="s">
        <v>1228</v>
      </c>
      <c r="O324" s="1" t="s">
        <v>1229</v>
      </c>
      <c r="P324" s="1" t="s">
        <v>1230</v>
      </c>
      <c r="Q324" s="1" t="s">
        <v>1754</v>
      </c>
      <c r="R324" s="1" t="s">
        <v>130</v>
      </c>
      <c r="S324" s="1" t="s">
        <v>1293</v>
      </c>
      <c r="T324" s="1" t="s">
        <v>1755</v>
      </c>
      <c r="U324" s="2" t="s">
        <v>1756</v>
      </c>
      <c r="V324" s="1">
        <v>338990</v>
      </c>
      <c r="W324" s="1" t="s">
        <v>1234</v>
      </c>
      <c r="X324" s="1" t="s">
        <v>1235</v>
      </c>
      <c r="Y324" s="1" t="s">
        <v>4296</v>
      </c>
      <c r="Z324" s="1" t="s">
        <v>425</v>
      </c>
      <c r="AA324" s="1" t="s">
        <v>1237</v>
      </c>
      <c r="AB324" s="1" t="s">
        <v>4297</v>
      </c>
      <c r="AC324" s="2" t="s">
        <v>4298</v>
      </c>
      <c r="AD324" s="1">
        <v>1121</v>
      </c>
      <c r="AE324" s="1" t="s">
        <v>4299</v>
      </c>
      <c r="AF324" s="1" t="s">
        <v>1018</v>
      </c>
      <c r="AG324" s="1" t="s">
        <v>819</v>
      </c>
      <c r="AH324" s="1" t="s">
        <v>4300</v>
      </c>
      <c r="AI324" s="1" t="s">
        <v>1244</v>
      </c>
      <c r="AJ324" s="1" t="s">
        <v>1754</v>
      </c>
      <c r="AK324" s="1" t="s">
        <v>1761</v>
      </c>
      <c r="AL324" s="1">
        <v>6637</v>
      </c>
      <c r="AM324" s="1" t="s">
        <v>1894</v>
      </c>
      <c r="AN324" s="1" t="s">
        <v>1763</v>
      </c>
      <c r="AO324" s="1" t="s">
        <v>1222</v>
      </c>
      <c r="AP324" s="1" t="s">
        <v>2019</v>
      </c>
      <c r="AQ324" s="1" t="s">
        <v>2020</v>
      </c>
      <c r="AR324" s="1">
        <v>372273</v>
      </c>
      <c r="AS324" s="1">
        <v>33283</v>
      </c>
      <c r="AT324" s="1">
        <v>0</v>
      </c>
      <c r="AU324" s="1">
        <v>338990</v>
      </c>
      <c r="AV324" s="1" t="s">
        <v>1237</v>
      </c>
      <c r="AW324" s="1" t="s">
        <v>4301</v>
      </c>
      <c r="AX324" s="1" t="s">
        <v>4302</v>
      </c>
      <c r="AY324" s="1" t="s">
        <v>1749</v>
      </c>
      <c r="AZ324" s="1" t="s">
        <v>1749</v>
      </c>
      <c r="BA324" s="1" t="s">
        <v>1749</v>
      </c>
      <c r="BB324" s="1" t="s">
        <v>1749</v>
      </c>
      <c r="BC324" s="1" t="s">
        <v>1749</v>
      </c>
      <c r="BD324" s="1" t="s">
        <v>1749</v>
      </c>
      <c r="BE324" t="s">
        <v>1749</v>
      </c>
    </row>
    <row r="325" spans="1:57" ht="17.149999999999999" customHeight="1">
      <c r="A325" s="2">
        <v>324</v>
      </c>
      <c r="B325" s="1" t="s">
        <v>1219</v>
      </c>
      <c r="C325" s="1" t="s">
        <v>26561</v>
      </c>
      <c r="D325" s="14" t="s">
        <v>26562</v>
      </c>
      <c r="E325" s="1" t="s">
        <v>26561</v>
      </c>
      <c r="F325" s="1" t="s">
        <v>27032</v>
      </c>
      <c r="G325" s="1" t="s">
        <v>26565</v>
      </c>
      <c r="H325" s="1" t="s">
        <v>26566</v>
      </c>
      <c r="I325" s="1" t="s">
        <v>5229</v>
      </c>
      <c r="J325" s="1" t="s">
        <v>26567</v>
      </c>
      <c r="K325" s="1" t="s">
        <v>26568</v>
      </c>
      <c r="L325" s="1" t="s">
        <v>27033</v>
      </c>
      <c r="M325" s="1" t="s">
        <v>215</v>
      </c>
      <c r="N325" s="1" t="s">
        <v>2653</v>
      </c>
      <c r="O325" s="1" t="s">
        <v>1228</v>
      </c>
      <c r="P325" s="1" t="s">
        <v>2126</v>
      </c>
      <c r="Q325" s="1" t="s">
        <v>27033</v>
      </c>
      <c r="R325" s="1" t="s">
        <v>130</v>
      </c>
      <c r="S325" s="1" t="s">
        <v>1293</v>
      </c>
      <c r="T325" s="1" t="s">
        <v>6970</v>
      </c>
      <c r="U325" s="2" t="s">
        <v>27034</v>
      </c>
      <c r="V325" s="1">
        <v>31</v>
      </c>
      <c r="W325" s="1" t="s">
        <v>1324</v>
      </c>
      <c r="X325" s="1" t="s">
        <v>1325</v>
      </c>
      <c r="Y325" s="1" t="s">
        <v>26571</v>
      </c>
      <c r="Z325" s="1" t="s">
        <v>26561</v>
      </c>
      <c r="AA325" s="1" t="s">
        <v>27035</v>
      </c>
      <c r="AB325" s="1" t="s">
        <v>27036</v>
      </c>
      <c r="AC325" s="2" t="s">
        <v>27037</v>
      </c>
      <c r="AD325" s="1">
        <v>31</v>
      </c>
      <c r="AE325" s="1" t="s">
        <v>27038</v>
      </c>
      <c r="AF325" s="1" t="s">
        <v>27039</v>
      </c>
      <c r="AG325" s="1" t="s">
        <v>25953</v>
      </c>
      <c r="AH325" s="1" t="s">
        <v>27040</v>
      </c>
      <c r="AI325" s="1" t="s">
        <v>1749</v>
      </c>
      <c r="AJ325" s="1" t="s">
        <v>1749</v>
      </c>
      <c r="AK325" s="1" t="s">
        <v>1749</v>
      </c>
      <c r="AL325" s="1" t="s">
        <v>1749</v>
      </c>
      <c r="AM325" s="1" t="s">
        <v>1749</v>
      </c>
      <c r="AN325" s="1" t="s">
        <v>1749</v>
      </c>
      <c r="AO325" s="1" t="s">
        <v>1749</v>
      </c>
      <c r="AP325" s="1" t="s">
        <v>1749</v>
      </c>
      <c r="AQ325" s="1" t="s">
        <v>1749</v>
      </c>
      <c r="AR325" s="1" t="s">
        <v>1749</v>
      </c>
      <c r="AS325" s="1" t="s">
        <v>1749</v>
      </c>
      <c r="AT325" s="1" t="s">
        <v>1749</v>
      </c>
      <c r="AU325" s="1" t="s">
        <v>1749</v>
      </c>
      <c r="AV325" s="1" t="s">
        <v>1749</v>
      </c>
      <c r="AW325" s="1" t="s">
        <v>1749</v>
      </c>
      <c r="AX325" s="1" t="s">
        <v>1749</v>
      </c>
      <c r="AY325" s="1" t="s">
        <v>1749</v>
      </c>
      <c r="AZ325" s="1" t="s">
        <v>1749</v>
      </c>
      <c r="BA325" s="1" t="s">
        <v>1749</v>
      </c>
      <c r="BB325" s="1" t="s">
        <v>1749</v>
      </c>
      <c r="BC325" s="1" t="s">
        <v>1749</v>
      </c>
      <c r="BD325" s="1" t="s">
        <v>1749</v>
      </c>
      <c r="BE325" t="s">
        <v>1749</v>
      </c>
    </row>
    <row r="326" spans="1:57" ht="17.149999999999999" customHeight="1">
      <c r="A326" s="2">
        <v>325</v>
      </c>
      <c r="B326" s="1" t="s">
        <v>1219</v>
      </c>
      <c r="C326" s="1" t="s">
        <v>27041</v>
      </c>
      <c r="D326" s="14" t="s">
        <v>27042</v>
      </c>
      <c r="E326" s="1" t="s">
        <v>27041</v>
      </c>
      <c r="F326" s="1" t="s">
        <v>27043</v>
      </c>
      <c r="G326" s="1" t="s">
        <v>27044</v>
      </c>
      <c r="H326" s="1" t="s">
        <v>27045</v>
      </c>
      <c r="I326" s="1" t="s">
        <v>2703</v>
      </c>
      <c r="J326" s="1" t="s">
        <v>27046</v>
      </c>
      <c r="K326" s="1" t="s">
        <v>27047</v>
      </c>
      <c r="L326" s="1" t="s">
        <v>27048</v>
      </c>
      <c r="M326" s="1" t="s">
        <v>209</v>
      </c>
      <c r="N326" s="1" t="s">
        <v>1462</v>
      </c>
      <c r="O326" s="1" t="s">
        <v>1228</v>
      </c>
      <c r="P326" s="1" t="s">
        <v>2126</v>
      </c>
      <c r="Q326" s="1" t="s">
        <v>27048</v>
      </c>
      <c r="R326" s="1" t="s">
        <v>130</v>
      </c>
      <c r="S326" s="1" t="s">
        <v>1231</v>
      </c>
      <c r="T326" s="1" t="s">
        <v>27049</v>
      </c>
      <c r="U326" s="2" t="s">
        <v>27050</v>
      </c>
      <c r="V326" s="1">
        <v>100</v>
      </c>
      <c r="W326" s="1" t="s">
        <v>1324</v>
      </c>
      <c r="X326" s="1" t="s">
        <v>1325</v>
      </c>
      <c r="Y326" s="1" t="s">
        <v>26507</v>
      </c>
      <c r="Z326" s="1" t="s">
        <v>27041</v>
      </c>
      <c r="AA326" s="1" t="s">
        <v>27051</v>
      </c>
      <c r="AB326" s="1" t="s">
        <v>27052</v>
      </c>
      <c r="AC326" s="2" t="s">
        <v>27053</v>
      </c>
      <c r="AD326" s="1">
        <v>100</v>
      </c>
      <c r="AE326" s="1" t="s">
        <v>27054</v>
      </c>
      <c r="AF326" s="1" t="s">
        <v>27039</v>
      </c>
      <c r="AG326" s="1" t="s">
        <v>25953</v>
      </c>
      <c r="AH326" s="1" t="s">
        <v>27055</v>
      </c>
      <c r="AI326" s="1" t="s">
        <v>1749</v>
      </c>
      <c r="AJ326" s="1" t="s">
        <v>1749</v>
      </c>
      <c r="AK326" s="1" t="s">
        <v>1749</v>
      </c>
      <c r="AL326" s="1" t="s">
        <v>1749</v>
      </c>
      <c r="AM326" s="1" t="s">
        <v>1749</v>
      </c>
      <c r="AN326" s="1" t="s">
        <v>1749</v>
      </c>
      <c r="AO326" s="1" t="s">
        <v>1749</v>
      </c>
      <c r="AP326" s="1" t="s">
        <v>1749</v>
      </c>
      <c r="AQ326" s="1" t="s">
        <v>1749</v>
      </c>
      <c r="AR326" s="1" t="s">
        <v>1749</v>
      </c>
      <c r="AS326" s="1" t="s">
        <v>1749</v>
      </c>
      <c r="AT326" s="1" t="s">
        <v>1749</v>
      </c>
      <c r="AU326" s="1" t="s">
        <v>1749</v>
      </c>
      <c r="AV326" s="1" t="s">
        <v>1749</v>
      </c>
      <c r="AW326" s="1" t="s">
        <v>1749</v>
      </c>
      <c r="AX326" s="1" t="s">
        <v>1749</v>
      </c>
      <c r="AY326" s="1" t="s">
        <v>1749</v>
      </c>
      <c r="AZ326" s="1" t="s">
        <v>1749</v>
      </c>
      <c r="BA326" s="1" t="s">
        <v>1749</v>
      </c>
      <c r="BB326" s="1" t="s">
        <v>1749</v>
      </c>
      <c r="BC326" s="1" t="s">
        <v>1749</v>
      </c>
      <c r="BD326" s="1" t="s">
        <v>1749</v>
      </c>
      <c r="BE326" t="s">
        <v>1749</v>
      </c>
    </row>
    <row r="327" spans="1:57" ht="17.149999999999999" customHeight="1">
      <c r="A327" s="2">
        <v>326</v>
      </c>
      <c r="B327" s="1" t="s">
        <v>1219</v>
      </c>
      <c r="C327" s="1" t="s">
        <v>27056</v>
      </c>
      <c r="D327" s="14" t="s">
        <v>27057</v>
      </c>
      <c r="E327" s="1" t="s">
        <v>27058</v>
      </c>
      <c r="F327" s="1" t="s">
        <v>27059</v>
      </c>
      <c r="G327" s="1" t="s">
        <v>27060</v>
      </c>
      <c r="H327" s="1"/>
      <c r="I327" s="1"/>
      <c r="J327" s="1" t="s">
        <v>27061</v>
      </c>
      <c r="K327" s="1" t="s">
        <v>27062</v>
      </c>
      <c r="L327" s="1" t="s">
        <v>27063</v>
      </c>
      <c r="M327" s="1" t="s">
        <v>209</v>
      </c>
      <c r="N327" s="1" t="s">
        <v>1462</v>
      </c>
      <c r="O327" s="1" t="s">
        <v>1228</v>
      </c>
      <c r="P327" s="1" t="s">
        <v>2126</v>
      </c>
      <c r="Q327" s="1" t="s">
        <v>27063</v>
      </c>
      <c r="R327" s="1" t="s">
        <v>130</v>
      </c>
      <c r="S327" s="1" t="s">
        <v>1231</v>
      </c>
      <c r="T327" s="1" t="s">
        <v>27064</v>
      </c>
      <c r="U327" s="2" t="s">
        <v>26733</v>
      </c>
      <c r="V327" s="1">
        <v>423</v>
      </c>
      <c r="W327" s="1" t="s">
        <v>1324</v>
      </c>
      <c r="X327" s="1" t="s">
        <v>1325</v>
      </c>
      <c r="Y327" s="1" t="s">
        <v>26507</v>
      </c>
      <c r="Z327" s="1" t="s">
        <v>27056</v>
      </c>
      <c r="AA327" s="1" t="s">
        <v>27065</v>
      </c>
      <c r="AB327" s="1" t="s">
        <v>27066</v>
      </c>
      <c r="AC327" s="2" t="s">
        <v>27067</v>
      </c>
      <c r="AD327" s="1">
        <v>423</v>
      </c>
      <c r="AE327" s="1" t="s">
        <v>27054</v>
      </c>
      <c r="AF327" s="1" t="s">
        <v>27039</v>
      </c>
      <c r="AG327" s="1" t="s">
        <v>25953</v>
      </c>
      <c r="AH327" s="1" t="s">
        <v>27068</v>
      </c>
      <c r="AI327" s="1" t="s">
        <v>1749</v>
      </c>
      <c r="AJ327" s="1" t="s">
        <v>1749</v>
      </c>
      <c r="AK327" s="1" t="s">
        <v>1749</v>
      </c>
      <c r="AL327" s="1" t="s">
        <v>1749</v>
      </c>
      <c r="AM327" s="1" t="s">
        <v>1749</v>
      </c>
      <c r="AN327" s="1" t="s">
        <v>1749</v>
      </c>
      <c r="AO327" s="1" t="s">
        <v>1749</v>
      </c>
      <c r="AP327" s="1" t="s">
        <v>1749</v>
      </c>
      <c r="AQ327" s="1" t="s">
        <v>1749</v>
      </c>
      <c r="AR327" s="1" t="s">
        <v>1749</v>
      </c>
      <c r="AS327" s="1" t="s">
        <v>1749</v>
      </c>
      <c r="AT327" s="1" t="s">
        <v>1749</v>
      </c>
      <c r="AU327" s="1" t="s">
        <v>1749</v>
      </c>
      <c r="AV327" s="1" t="s">
        <v>1749</v>
      </c>
      <c r="AW327" s="1" t="s">
        <v>1749</v>
      </c>
      <c r="AX327" s="1" t="s">
        <v>1749</v>
      </c>
      <c r="AY327" s="1" t="s">
        <v>1749</v>
      </c>
      <c r="AZ327" s="1" t="s">
        <v>1749</v>
      </c>
      <c r="BA327" s="1" t="s">
        <v>1749</v>
      </c>
      <c r="BB327" s="1" t="s">
        <v>1749</v>
      </c>
      <c r="BC327" s="1" t="s">
        <v>1749</v>
      </c>
      <c r="BD327" s="1" t="s">
        <v>1749</v>
      </c>
      <c r="BE327" t="s">
        <v>1749</v>
      </c>
    </row>
    <row r="328" spans="1:57" ht="17.149999999999999" customHeight="1">
      <c r="A328" s="2">
        <v>327</v>
      </c>
      <c r="B328" s="1" t="s">
        <v>1219</v>
      </c>
      <c r="C328" s="1" t="s">
        <v>396</v>
      </c>
      <c r="D328" s="14" t="s">
        <v>4303</v>
      </c>
      <c r="E328" s="1" t="s">
        <v>396</v>
      </c>
      <c r="F328" s="1" t="s">
        <v>4304</v>
      </c>
      <c r="G328" s="1" t="s">
        <v>4305</v>
      </c>
      <c r="H328" s="1"/>
      <c r="I328" s="1"/>
      <c r="J328" s="1" t="s">
        <v>4306</v>
      </c>
      <c r="K328" s="1" t="s">
        <v>4307</v>
      </c>
      <c r="L328" s="1" t="s">
        <v>1036</v>
      </c>
      <c r="M328" s="1" t="s">
        <v>215</v>
      </c>
      <c r="N328" s="1" t="s">
        <v>1462</v>
      </c>
      <c r="O328" s="1" t="s">
        <v>1229</v>
      </c>
      <c r="P328" s="1" t="s">
        <v>1230</v>
      </c>
      <c r="Q328" s="1" t="s">
        <v>1036</v>
      </c>
      <c r="R328" s="1" t="s">
        <v>130</v>
      </c>
      <c r="S328" s="1" t="s">
        <v>1293</v>
      </c>
      <c r="T328" s="1" t="s">
        <v>1322</v>
      </c>
      <c r="U328" s="2" t="s">
        <v>1323</v>
      </c>
      <c r="V328" s="1">
        <v>6390</v>
      </c>
      <c r="W328" s="1" t="s">
        <v>2130</v>
      </c>
      <c r="X328" s="1" t="s">
        <v>2130</v>
      </c>
      <c r="Y328" s="1" t="s">
        <v>4308</v>
      </c>
      <c r="Z328" s="1" t="s">
        <v>27069</v>
      </c>
      <c r="AA328" s="1" t="s">
        <v>4310</v>
      </c>
      <c r="AB328" s="1" t="s">
        <v>4311</v>
      </c>
      <c r="AC328" s="2" t="s">
        <v>4312</v>
      </c>
      <c r="AD328" s="1">
        <v>6164</v>
      </c>
      <c r="AE328" s="1" t="s">
        <v>4313</v>
      </c>
      <c r="AF328" s="1" t="s">
        <v>4314</v>
      </c>
      <c r="AG328" s="1" t="s">
        <v>819</v>
      </c>
      <c r="AH328" s="1" t="s">
        <v>4315</v>
      </c>
      <c r="AI328" s="1" t="s">
        <v>1244</v>
      </c>
      <c r="AJ328" s="1" t="s">
        <v>1036</v>
      </c>
      <c r="AK328" s="1" t="s">
        <v>1329</v>
      </c>
      <c r="AL328" s="1">
        <v>3384</v>
      </c>
      <c r="AM328" s="1" t="s">
        <v>1330</v>
      </c>
      <c r="AN328" s="1" t="s">
        <v>1331</v>
      </c>
      <c r="AO328" s="1" t="s">
        <v>4316</v>
      </c>
      <c r="AP328" s="1" t="s">
        <v>4317</v>
      </c>
      <c r="AQ328" s="1" t="s">
        <v>4318</v>
      </c>
      <c r="AR328" s="1">
        <v>23221</v>
      </c>
      <c r="AS328" s="1">
        <v>16831</v>
      </c>
      <c r="AT328" s="1">
        <v>0</v>
      </c>
      <c r="AU328" s="1">
        <v>6390</v>
      </c>
      <c r="AV328" s="1" t="s">
        <v>4310</v>
      </c>
      <c r="AW328" s="1" t="s">
        <v>4319</v>
      </c>
      <c r="AX328" s="1" t="s">
        <v>4320</v>
      </c>
      <c r="AY328" s="1" t="s">
        <v>1749</v>
      </c>
      <c r="AZ328" s="1" t="s">
        <v>1749</v>
      </c>
      <c r="BA328" s="1" t="s">
        <v>1749</v>
      </c>
      <c r="BB328" s="1" t="s">
        <v>1749</v>
      </c>
      <c r="BC328" s="1" t="s">
        <v>1749</v>
      </c>
      <c r="BD328" s="1" t="s">
        <v>1749</v>
      </c>
      <c r="BE328" t="s">
        <v>1749</v>
      </c>
    </row>
    <row r="329" spans="1:57" ht="17.149999999999999" customHeight="1">
      <c r="A329" s="2">
        <v>328</v>
      </c>
      <c r="B329" s="1" t="s">
        <v>1219</v>
      </c>
      <c r="C329" s="1" t="s">
        <v>720</v>
      </c>
      <c r="D329" s="14" t="s">
        <v>4321</v>
      </c>
      <c r="E329" s="1" t="s">
        <v>4322</v>
      </c>
      <c r="F329" s="1" t="s">
        <v>4323</v>
      </c>
      <c r="G329" s="1" t="s">
        <v>4324</v>
      </c>
      <c r="H329" s="1" t="s">
        <v>2413</v>
      </c>
      <c r="I329" s="1" t="s">
        <v>4325</v>
      </c>
      <c r="J329" s="1" t="s">
        <v>4326</v>
      </c>
      <c r="K329" s="1" t="s">
        <v>4327</v>
      </c>
      <c r="L329" s="1" t="s">
        <v>721</v>
      </c>
      <c r="M329" s="1" t="s">
        <v>209</v>
      </c>
      <c r="N329" s="1" t="s">
        <v>1462</v>
      </c>
      <c r="O329" s="1" t="s">
        <v>2384</v>
      </c>
      <c r="P329" s="1" t="s">
        <v>1230</v>
      </c>
      <c r="Q329" s="1" t="s">
        <v>721</v>
      </c>
      <c r="R329" s="1" t="s">
        <v>130</v>
      </c>
      <c r="S329" s="1" t="s">
        <v>1293</v>
      </c>
      <c r="T329" s="1" t="s">
        <v>4328</v>
      </c>
      <c r="U329" s="2" t="s">
        <v>574</v>
      </c>
      <c r="V329" s="1">
        <v>313</v>
      </c>
      <c r="W329" s="1" t="s">
        <v>2130</v>
      </c>
      <c r="X329" s="1" t="s">
        <v>2130</v>
      </c>
      <c r="Y329" s="1" t="s">
        <v>2131</v>
      </c>
      <c r="Z329" s="1" t="s">
        <v>720</v>
      </c>
      <c r="AA329" s="1" t="s">
        <v>4329</v>
      </c>
      <c r="AB329" s="1" t="s">
        <v>4330</v>
      </c>
      <c r="AC329" s="2" t="s">
        <v>4331</v>
      </c>
      <c r="AD329" s="1">
        <v>313</v>
      </c>
      <c r="AE329" s="1" t="s">
        <v>4332</v>
      </c>
      <c r="AF329" s="1" t="s">
        <v>4333</v>
      </c>
      <c r="AG329" s="1" t="s">
        <v>819</v>
      </c>
      <c r="AH329" s="1" t="s">
        <v>4334</v>
      </c>
      <c r="AI329" s="1" t="s">
        <v>2394</v>
      </c>
      <c r="AJ329" s="1" t="s">
        <v>721</v>
      </c>
      <c r="AK329" s="1" t="s">
        <v>2408</v>
      </c>
      <c r="AL329" s="1"/>
      <c r="AM329" s="1"/>
      <c r="AN329" s="1"/>
      <c r="AO329" s="1"/>
      <c r="AP329" s="1"/>
      <c r="AQ329" s="1"/>
      <c r="AR329" s="1"/>
      <c r="AS329" s="1"/>
      <c r="AT329" s="1"/>
      <c r="AU329" s="1"/>
      <c r="AV329" s="1"/>
      <c r="AW329" s="1"/>
      <c r="AX329" s="1"/>
      <c r="AY329" s="1" t="s">
        <v>1749</v>
      </c>
      <c r="AZ329" s="1" t="s">
        <v>1749</v>
      </c>
      <c r="BA329" s="1" t="s">
        <v>1749</v>
      </c>
      <c r="BB329" s="1" t="s">
        <v>1749</v>
      </c>
      <c r="BC329" s="1" t="s">
        <v>1749</v>
      </c>
      <c r="BD329" s="1" t="s">
        <v>1749</v>
      </c>
      <c r="BE329" t="s">
        <v>1749</v>
      </c>
    </row>
    <row r="330" spans="1:57" ht="17.149999999999999" customHeight="1">
      <c r="A330" s="2">
        <v>329</v>
      </c>
      <c r="B330" s="1" t="s">
        <v>1219</v>
      </c>
      <c r="C330" s="1" t="s">
        <v>26074</v>
      </c>
      <c r="D330" s="14" t="s">
        <v>26707</v>
      </c>
      <c r="E330" s="1" t="s">
        <v>26708</v>
      </c>
      <c r="F330" s="1" t="s">
        <v>27070</v>
      </c>
      <c r="G330" s="1" t="s">
        <v>27071</v>
      </c>
      <c r="H330" s="1"/>
      <c r="I330" s="1"/>
      <c r="J330" s="1" t="s">
        <v>26473</v>
      </c>
      <c r="K330" s="1" t="s">
        <v>26474</v>
      </c>
      <c r="L330" s="1" t="s">
        <v>26073</v>
      </c>
      <c r="M330" s="1" t="s">
        <v>209</v>
      </c>
      <c r="N330" s="1" t="s">
        <v>1228</v>
      </c>
      <c r="O330" s="1" t="s">
        <v>1228</v>
      </c>
      <c r="P330" s="1" t="s">
        <v>2126</v>
      </c>
      <c r="Q330" s="1" t="s">
        <v>26073</v>
      </c>
      <c r="R330" s="1" t="s">
        <v>130</v>
      </c>
      <c r="S330" s="1" t="s">
        <v>1231</v>
      </c>
      <c r="T330" s="1" t="s">
        <v>27072</v>
      </c>
      <c r="U330" s="2" t="s">
        <v>27073</v>
      </c>
      <c r="V330" s="1">
        <v>3032</v>
      </c>
      <c r="W330" s="1" t="s">
        <v>2130</v>
      </c>
      <c r="X330" s="1" t="s">
        <v>2130</v>
      </c>
      <c r="Y330" s="1" t="s">
        <v>26477</v>
      </c>
      <c r="Z330" s="1" t="s">
        <v>26074</v>
      </c>
      <c r="AA330" s="1" t="s">
        <v>27074</v>
      </c>
      <c r="AB330" s="1" t="s">
        <v>27075</v>
      </c>
      <c r="AC330" s="2" t="s">
        <v>27076</v>
      </c>
      <c r="AD330" s="1">
        <v>3032</v>
      </c>
      <c r="AE330" s="1" t="s">
        <v>27077</v>
      </c>
      <c r="AF330" s="1" t="s">
        <v>27078</v>
      </c>
      <c r="AG330" s="1" t="s">
        <v>26000</v>
      </c>
      <c r="AH330" s="1" t="s">
        <v>27079</v>
      </c>
      <c r="AI330" s="1" t="s">
        <v>1749</v>
      </c>
      <c r="AJ330" s="1" t="s">
        <v>1749</v>
      </c>
      <c r="AK330" s="1" t="s">
        <v>1749</v>
      </c>
      <c r="AL330" s="1" t="s">
        <v>1749</v>
      </c>
      <c r="AM330" s="1" t="s">
        <v>1749</v>
      </c>
      <c r="AN330" s="1" t="s">
        <v>1749</v>
      </c>
      <c r="AO330" s="1" t="s">
        <v>1749</v>
      </c>
      <c r="AP330" s="1" t="s">
        <v>1749</v>
      </c>
      <c r="AQ330" s="1" t="s">
        <v>1749</v>
      </c>
      <c r="AR330" s="1" t="s">
        <v>1749</v>
      </c>
      <c r="AS330" s="1" t="s">
        <v>1749</v>
      </c>
      <c r="AT330" s="1" t="s">
        <v>1749</v>
      </c>
      <c r="AU330" s="1" t="s">
        <v>1749</v>
      </c>
      <c r="AV330" s="1" t="s">
        <v>1749</v>
      </c>
      <c r="AW330" s="1" t="s">
        <v>1749</v>
      </c>
      <c r="AX330" s="1" t="s">
        <v>1749</v>
      </c>
      <c r="AY330" s="1" t="s">
        <v>1749</v>
      </c>
      <c r="AZ330" s="1" t="s">
        <v>1749</v>
      </c>
      <c r="BA330" s="1" t="s">
        <v>1749</v>
      </c>
      <c r="BB330" s="1" t="s">
        <v>1749</v>
      </c>
      <c r="BC330" s="1" t="s">
        <v>1749</v>
      </c>
      <c r="BD330" s="1" t="s">
        <v>1749</v>
      </c>
      <c r="BE330" t="s">
        <v>1749</v>
      </c>
    </row>
    <row r="331" spans="1:57" ht="17.149999999999999" customHeight="1">
      <c r="A331" s="2">
        <v>330</v>
      </c>
      <c r="B331" s="1" t="s">
        <v>1219</v>
      </c>
      <c r="C331" s="1" t="s">
        <v>25997</v>
      </c>
      <c r="D331" s="14" t="s">
        <v>26930</v>
      </c>
      <c r="E331" s="1" t="s">
        <v>27080</v>
      </c>
      <c r="F331" s="1" t="s">
        <v>27081</v>
      </c>
      <c r="G331" s="1" t="s">
        <v>26933</v>
      </c>
      <c r="H331" s="1" t="s">
        <v>26934</v>
      </c>
      <c r="I331" s="1"/>
      <c r="J331" s="1" t="s">
        <v>26935</v>
      </c>
      <c r="K331" s="1" t="s">
        <v>26936</v>
      </c>
      <c r="L331" s="1" t="s">
        <v>27082</v>
      </c>
      <c r="M331" s="1" t="s">
        <v>209</v>
      </c>
      <c r="N331" s="1" t="s">
        <v>2653</v>
      </c>
      <c r="O331" s="1" t="s">
        <v>1228</v>
      </c>
      <c r="P331" s="1" t="s">
        <v>2126</v>
      </c>
      <c r="Q331" s="1" t="s">
        <v>27082</v>
      </c>
      <c r="R331" s="1" t="s">
        <v>130</v>
      </c>
      <c r="S331" s="1" t="s">
        <v>1293</v>
      </c>
      <c r="T331" s="1" t="s">
        <v>27083</v>
      </c>
      <c r="U331" s="2" t="s">
        <v>27084</v>
      </c>
      <c r="V331" s="1">
        <v>25</v>
      </c>
      <c r="W331" s="1" t="s">
        <v>1324</v>
      </c>
      <c r="X331" s="1" t="s">
        <v>1513</v>
      </c>
      <c r="Y331" s="1" t="s">
        <v>26518</v>
      </c>
      <c r="Z331" s="1" t="s">
        <v>25997</v>
      </c>
      <c r="AA331" s="1" t="s">
        <v>27085</v>
      </c>
      <c r="AB331" s="1" t="s">
        <v>27086</v>
      </c>
      <c r="AC331" s="2"/>
      <c r="AD331" s="1">
        <v>25</v>
      </c>
      <c r="AE331" s="1" t="s">
        <v>27087</v>
      </c>
      <c r="AF331" s="1" t="s">
        <v>20694</v>
      </c>
      <c r="AG331" s="1" t="s">
        <v>25953</v>
      </c>
      <c r="AH331" s="1" t="s">
        <v>27088</v>
      </c>
      <c r="AI331" s="1" t="s">
        <v>1749</v>
      </c>
      <c r="AJ331" s="1" t="s">
        <v>1749</v>
      </c>
      <c r="AK331" s="1" t="s">
        <v>1749</v>
      </c>
      <c r="AL331" s="1" t="s">
        <v>1749</v>
      </c>
      <c r="AM331" s="1" t="s">
        <v>1749</v>
      </c>
      <c r="AN331" s="1" t="s">
        <v>1749</v>
      </c>
      <c r="AO331" s="1" t="s">
        <v>1749</v>
      </c>
      <c r="AP331" s="1" t="s">
        <v>1749</v>
      </c>
      <c r="AQ331" s="1" t="s">
        <v>1749</v>
      </c>
      <c r="AR331" s="1" t="s">
        <v>1749</v>
      </c>
      <c r="AS331" s="1" t="s">
        <v>1749</v>
      </c>
      <c r="AT331" s="1" t="s">
        <v>1749</v>
      </c>
      <c r="AU331" s="1" t="s">
        <v>1749</v>
      </c>
      <c r="AV331" s="1" t="s">
        <v>1749</v>
      </c>
      <c r="AW331" s="1" t="s">
        <v>1749</v>
      </c>
      <c r="AX331" s="1" t="s">
        <v>1749</v>
      </c>
      <c r="AY331" s="1" t="s">
        <v>1749</v>
      </c>
      <c r="AZ331" s="1" t="s">
        <v>1749</v>
      </c>
      <c r="BA331" s="1" t="s">
        <v>1749</v>
      </c>
      <c r="BB331" s="1" t="s">
        <v>1749</v>
      </c>
      <c r="BC331" s="1" t="s">
        <v>1749</v>
      </c>
      <c r="BD331" s="1" t="s">
        <v>1749</v>
      </c>
      <c r="BE331" t="s">
        <v>1749</v>
      </c>
    </row>
    <row r="332" spans="1:57" ht="17.149999999999999" customHeight="1">
      <c r="A332" s="2">
        <v>331</v>
      </c>
      <c r="B332" s="1" t="s">
        <v>1219</v>
      </c>
      <c r="C332" s="1" t="s">
        <v>25997</v>
      </c>
      <c r="D332" s="14" t="s">
        <v>26930</v>
      </c>
      <c r="E332" s="1" t="s">
        <v>27089</v>
      </c>
      <c r="F332" s="1" t="s">
        <v>27090</v>
      </c>
      <c r="G332" s="1" t="s">
        <v>26933</v>
      </c>
      <c r="H332" s="1" t="s">
        <v>26934</v>
      </c>
      <c r="I332" s="1"/>
      <c r="J332" s="1" t="s">
        <v>26935</v>
      </c>
      <c r="K332" s="1" t="s">
        <v>26936</v>
      </c>
      <c r="L332" s="1" t="s">
        <v>27091</v>
      </c>
      <c r="M332" s="1" t="s">
        <v>209</v>
      </c>
      <c r="N332" s="1" t="s">
        <v>2653</v>
      </c>
      <c r="O332" s="1" t="s">
        <v>1228</v>
      </c>
      <c r="P332" s="1" t="s">
        <v>2126</v>
      </c>
      <c r="Q332" s="1" t="s">
        <v>27091</v>
      </c>
      <c r="R332" s="1" t="s">
        <v>130</v>
      </c>
      <c r="S332" s="1" t="s">
        <v>1293</v>
      </c>
      <c r="T332" s="1" t="s">
        <v>1047</v>
      </c>
      <c r="U332" s="2" t="s">
        <v>27092</v>
      </c>
      <c r="V332" s="1">
        <v>25</v>
      </c>
      <c r="W332" s="1" t="s">
        <v>1324</v>
      </c>
      <c r="X332" s="1" t="s">
        <v>1513</v>
      </c>
      <c r="Y332" s="1" t="s">
        <v>26518</v>
      </c>
      <c r="Z332" s="1" t="s">
        <v>25997</v>
      </c>
      <c r="AA332" s="1" t="s">
        <v>27093</v>
      </c>
      <c r="AB332" s="1" t="s">
        <v>27094</v>
      </c>
      <c r="AC332" s="2"/>
      <c r="AD332" s="1">
        <v>25</v>
      </c>
      <c r="AE332" s="1" t="s">
        <v>27095</v>
      </c>
      <c r="AF332" s="1" t="s">
        <v>20694</v>
      </c>
      <c r="AG332" s="1" t="s">
        <v>25953</v>
      </c>
      <c r="AH332" s="1" t="s">
        <v>27096</v>
      </c>
      <c r="AI332" s="1" t="s">
        <v>1749</v>
      </c>
      <c r="AJ332" s="1" t="s">
        <v>1749</v>
      </c>
      <c r="AK332" s="1" t="s">
        <v>1749</v>
      </c>
      <c r="AL332" s="1" t="s">
        <v>1749</v>
      </c>
      <c r="AM332" s="1" t="s">
        <v>1749</v>
      </c>
      <c r="AN332" s="1" t="s">
        <v>1749</v>
      </c>
      <c r="AO332" s="1" t="s">
        <v>1749</v>
      </c>
      <c r="AP332" s="1" t="s">
        <v>1749</v>
      </c>
      <c r="AQ332" s="1" t="s">
        <v>1749</v>
      </c>
      <c r="AR332" s="1" t="s">
        <v>1749</v>
      </c>
      <c r="AS332" s="1" t="s">
        <v>1749</v>
      </c>
      <c r="AT332" s="1" t="s">
        <v>1749</v>
      </c>
      <c r="AU332" s="1" t="s">
        <v>1749</v>
      </c>
      <c r="AV332" s="1" t="s">
        <v>1749</v>
      </c>
      <c r="AW332" s="1" t="s">
        <v>1749</v>
      </c>
      <c r="AX332" s="1" t="s">
        <v>1749</v>
      </c>
      <c r="AY332" s="1" t="s">
        <v>1749</v>
      </c>
      <c r="AZ332" s="1" t="s">
        <v>1749</v>
      </c>
      <c r="BA332" s="1" t="s">
        <v>1749</v>
      </c>
      <c r="BB332" s="1" t="s">
        <v>1749</v>
      </c>
      <c r="BC332" s="1" t="s">
        <v>1749</v>
      </c>
      <c r="BD332" s="1" t="s">
        <v>1749</v>
      </c>
      <c r="BE332" t="s">
        <v>1749</v>
      </c>
    </row>
    <row r="333" spans="1:57" ht="17.149999999999999" customHeight="1">
      <c r="A333" s="2">
        <v>332</v>
      </c>
      <c r="B333" s="1" t="s">
        <v>1219</v>
      </c>
      <c r="C333" s="1" t="s">
        <v>27097</v>
      </c>
      <c r="D333" s="14" t="s">
        <v>27098</v>
      </c>
      <c r="E333" s="1" t="s">
        <v>27097</v>
      </c>
      <c r="F333" s="1" t="s">
        <v>27099</v>
      </c>
      <c r="G333" s="1" t="s">
        <v>27100</v>
      </c>
      <c r="H333" s="1" t="s">
        <v>27101</v>
      </c>
      <c r="I333" s="1" t="s">
        <v>2703</v>
      </c>
      <c r="J333" s="1" t="s">
        <v>27102</v>
      </c>
      <c r="K333" s="1" t="s">
        <v>27103</v>
      </c>
      <c r="L333" s="1" t="s">
        <v>27104</v>
      </c>
      <c r="M333" s="1" t="s">
        <v>209</v>
      </c>
      <c r="N333" s="1" t="s">
        <v>1462</v>
      </c>
      <c r="O333" s="1" t="s">
        <v>1229</v>
      </c>
      <c r="P333" s="1" t="s">
        <v>1230</v>
      </c>
      <c r="Q333" s="1" t="s">
        <v>27104</v>
      </c>
      <c r="R333" s="1" t="s">
        <v>130</v>
      </c>
      <c r="S333" s="1" t="s">
        <v>1231</v>
      </c>
      <c r="T333" s="1" t="s">
        <v>27105</v>
      </c>
      <c r="U333" s="2" t="s">
        <v>5642</v>
      </c>
      <c r="V333" s="1">
        <v>11689</v>
      </c>
      <c r="W333" s="1" t="s">
        <v>26166</v>
      </c>
      <c r="X333" s="1" t="s">
        <v>26166</v>
      </c>
      <c r="Y333" s="1" t="s">
        <v>27106</v>
      </c>
      <c r="Z333" s="1" t="s">
        <v>27097</v>
      </c>
      <c r="AA333" s="1" t="s">
        <v>27107</v>
      </c>
      <c r="AB333" s="1" t="s">
        <v>27108</v>
      </c>
      <c r="AC333" s="2" t="s">
        <v>27109</v>
      </c>
      <c r="AD333" s="1">
        <v>18181</v>
      </c>
      <c r="AE333" s="1" t="s">
        <v>27110</v>
      </c>
      <c r="AF333" s="1" t="s">
        <v>20694</v>
      </c>
      <c r="AG333" s="1" t="s">
        <v>1242</v>
      </c>
      <c r="AH333" s="1" t="s">
        <v>27111</v>
      </c>
      <c r="AI333" s="1" t="s">
        <v>1244</v>
      </c>
      <c r="AJ333" s="1" t="s">
        <v>27104</v>
      </c>
      <c r="AK333" s="1" t="s">
        <v>27112</v>
      </c>
      <c r="AL333" s="1">
        <v>10379</v>
      </c>
      <c r="AM333" s="1" t="s">
        <v>27113</v>
      </c>
      <c r="AN333" s="1" t="s">
        <v>27114</v>
      </c>
      <c r="AO333" s="1" t="s">
        <v>27115</v>
      </c>
      <c r="AP333" s="1" t="s">
        <v>27116</v>
      </c>
      <c r="AQ333" s="1" t="s">
        <v>27117</v>
      </c>
      <c r="AR333" s="1">
        <v>11689</v>
      </c>
      <c r="AS333" s="1">
        <v>0</v>
      </c>
      <c r="AT333" s="1">
        <v>0</v>
      </c>
      <c r="AU333" s="1">
        <v>11689</v>
      </c>
      <c r="AV333" s="1" t="s">
        <v>27118</v>
      </c>
      <c r="AW333" s="1" t="s">
        <v>27119</v>
      </c>
      <c r="AX333" s="1" t="s">
        <v>27120</v>
      </c>
      <c r="AY333" s="1" t="s">
        <v>1749</v>
      </c>
      <c r="AZ333" s="1" t="s">
        <v>1749</v>
      </c>
      <c r="BA333" s="1" t="s">
        <v>1749</v>
      </c>
      <c r="BB333" s="1" t="s">
        <v>1749</v>
      </c>
      <c r="BC333" s="1" t="s">
        <v>1749</v>
      </c>
      <c r="BD333" s="1" t="s">
        <v>1749</v>
      </c>
      <c r="BE333" t="s">
        <v>1749</v>
      </c>
    </row>
    <row r="334" spans="1:57" ht="17.149999999999999" customHeight="1">
      <c r="A334" s="2">
        <v>333</v>
      </c>
      <c r="B334" s="1" t="s">
        <v>1219</v>
      </c>
      <c r="C334" s="1" t="s">
        <v>6433</v>
      </c>
      <c r="D334" s="14" t="s">
        <v>6434</v>
      </c>
      <c r="E334" s="1" t="s">
        <v>6433</v>
      </c>
      <c r="F334" s="1" t="s">
        <v>27121</v>
      </c>
      <c r="G334" s="1" t="s">
        <v>6436</v>
      </c>
      <c r="H334" s="1" t="s">
        <v>6437</v>
      </c>
      <c r="I334" s="1" t="s">
        <v>2703</v>
      </c>
      <c r="J334" s="1" t="s">
        <v>6438</v>
      </c>
      <c r="K334" s="1" t="s">
        <v>6439</v>
      </c>
      <c r="L334" s="1" t="s">
        <v>27122</v>
      </c>
      <c r="M334" s="1" t="s">
        <v>209</v>
      </c>
      <c r="N334" s="1" t="s">
        <v>2653</v>
      </c>
      <c r="O334" s="1" t="s">
        <v>1228</v>
      </c>
      <c r="P334" s="1" t="s">
        <v>2126</v>
      </c>
      <c r="Q334" s="1" t="s">
        <v>27122</v>
      </c>
      <c r="R334" s="1" t="s">
        <v>130</v>
      </c>
      <c r="S334" s="1" t="s">
        <v>1293</v>
      </c>
      <c r="T334" s="1" t="s">
        <v>16205</v>
      </c>
      <c r="U334" s="2" t="s">
        <v>27123</v>
      </c>
      <c r="V334" s="1">
        <v>2</v>
      </c>
      <c r="W334" s="1" t="s">
        <v>2130</v>
      </c>
      <c r="X334" s="1" t="s">
        <v>2130</v>
      </c>
      <c r="Y334" s="1" t="s">
        <v>26445</v>
      </c>
      <c r="Z334" s="1" t="s">
        <v>6433</v>
      </c>
      <c r="AA334" s="1" t="s">
        <v>27124</v>
      </c>
      <c r="AB334" s="1" t="s">
        <v>27125</v>
      </c>
      <c r="AC334" s="2"/>
      <c r="AD334" s="1">
        <v>2</v>
      </c>
      <c r="AE334" s="1" t="s">
        <v>27126</v>
      </c>
      <c r="AF334" s="1" t="s">
        <v>27127</v>
      </c>
      <c r="AG334" s="1" t="s">
        <v>25995</v>
      </c>
      <c r="AH334" s="1" t="s">
        <v>27128</v>
      </c>
      <c r="AI334" s="1" t="s">
        <v>1749</v>
      </c>
      <c r="AJ334" s="1" t="s">
        <v>1749</v>
      </c>
      <c r="AK334" s="2" t="s">
        <v>1749</v>
      </c>
      <c r="AL334" s="1" t="s">
        <v>1749</v>
      </c>
      <c r="AM334" s="1" t="s">
        <v>1749</v>
      </c>
      <c r="AN334" s="1" t="s">
        <v>1749</v>
      </c>
      <c r="AO334" s="1" t="s">
        <v>1749</v>
      </c>
      <c r="AP334" s="1" t="s">
        <v>1749</v>
      </c>
      <c r="AQ334" s="2" t="s">
        <v>1749</v>
      </c>
      <c r="AR334" s="2" t="s">
        <v>1749</v>
      </c>
      <c r="AS334" s="2" t="s">
        <v>1749</v>
      </c>
      <c r="AT334" s="2" t="s">
        <v>1749</v>
      </c>
      <c r="AU334" s="1" t="s">
        <v>1749</v>
      </c>
      <c r="AV334" s="1" t="s">
        <v>1749</v>
      </c>
      <c r="AW334" s="1" t="s">
        <v>1749</v>
      </c>
      <c r="AX334" s="1" t="s">
        <v>1749</v>
      </c>
      <c r="AY334" s="1" t="s">
        <v>1749</v>
      </c>
      <c r="AZ334" s="1" t="s">
        <v>1749</v>
      </c>
      <c r="BA334" s="1" t="s">
        <v>1749</v>
      </c>
      <c r="BB334" s="1" t="s">
        <v>1749</v>
      </c>
      <c r="BC334" s="1" t="s">
        <v>1749</v>
      </c>
      <c r="BD334" s="1" t="s">
        <v>1749</v>
      </c>
      <c r="BE334" t="s">
        <v>1749</v>
      </c>
    </row>
    <row r="335" spans="1:57" ht="17.149999999999999" customHeight="1">
      <c r="A335" s="2">
        <v>334</v>
      </c>
      <c r="B335" s="1" t="s">
        <v>1219</v>
      </c>
      <c r="C335" s="1" t="s">
        <v>6457</v>
      </c>
      <c r="D335" s="14" t="s">
        <v>6458</v>
      </c>
      <c r="E335" s="1" t="s">
        <v>6459</v>
      </c>
      <c r="F335" s="1" t="s">
        <v>6460</v>
      </c>
      <c r="G335" s="1" t="s">
        <v>6461</v>
      </c>
      <c r="H335" s="1"/>
      <c r="I335" s="1"/>
      <c r="J335" s="1" t="s">
        <v>6462</v>
      </c>
      <c r="K335" s="1" t="s">
        <v>6463</v>
      </c>
      <c r="L335" s="1" t="s">
        <v>27129</v>
      </c>
      <c r="M335" s="1" t="s">
        <v>209</v>
      </c>
      <c r="N335" s="1" t="s">
        <v>2653</v>
      </c>
      <c r="O335" s="1" t="s">
        <v>1228</v>
      </c>
      <c r="P335" s="1" t="s">
        <v>2126</v>
      </c>
      <c r="Q335" s="1" t="s">
        <v>27129</v>
      </c>
      <c r="R335" s="1" t="s">
        <v>130</v>
      </c>
      <c r="S335" s="1" t="s">
        <v>1293</v>
      </c>
      <c r="T335" s="1" t="s">
        <v>6465</v>
      </c>
      <c r="U335" s="2" t="s">
        <v>27130</v>
      </c>
      <c r="V335" s="1">
        <v>18</v>
      </c>
      <c r="W335" s="1" t="s">
        <v>2130</v>
      </c>
      <c r="X335" s="1" t="s">
        <v>2130</v>
      </c>
      <c r="Y335" s="1" t="s">
        <v>26445</v>
      </c>
      <c r="Z335" s="1" t="s">
        <v>6457</v>
      </c>
      <c r="AA335" s="1" t="s">
        <v>27131</v>
      </c>
      <c r="AB335" s="1" t="s">
        <v>27132</v>
      </c>
      <c r="AC335" s="2"/>
      <c r="AD335" s="1">
        <v>18</v>
      </c>
      <c r="AE335" s="1" t="s">
        <v>27126</v>
      </c>
      <c r="AF335" s="1" t="s">
        <v>27127</v>
      </c>
      <c r="AG335" s="1" t="s">
        <v>25995</v>
      </c>
      <c r="AH335" s="1" t="s">
        <v>27133</v>
      </c>
      <c r="AI335" s="1" t="s">
        <v>1749</v>
      </c>
      <c r="AJ335" s="1" t="s">
        <v>1749</v>
      </c>
      <c r="AK335" s="2" t="s">
        <v>1749</v>
      </c>
      <c r="AL335" s="1" t="s">
        <v>1749</v>
      </c>
      <c r="AM335" s="1" t="s">
        <v>1749</v>
      </c>
      <c r="AN335" s="1" t="s">
        <v>1749</v>
      </c>
      <c r="AO335" s="1" t="s">
        <v>1749</v>
      </c>
      <c r="AP335" s="1" t="s">
        <v>1749</v>
      </c>
      <c r="AQ335" s="2" t="s">
        <v>1749</v>
      </c>
      <c r="AR335" s="2" t="s">
        <v>1749</v>
      </c>
      <c r="AS335" s="2" t="s">
        <v>1749</v>
      </c>
      <c r="AT335" s="2" t="s">
        <v>1749</v>
      </c>
      <c r="AU335" s="1" t="s">
        <v>1749</v>
      </c>
      <c r="AV335" s="1" t="s">
        <v>1749</v>
      </c>
      <c r="AW335" s="1" t="s">
        <v>1749</v>
      </c>
      <c r="AX335" s="1" t="s">
        <v>1749</v>
      </c>
      <c r="AY335" s="1" t="s">
        <v>1749</v>
      </c>
      <c r="AZ335" s="1" t="s">
        <v>1749</v>
      </c>
      <c r="BA335" s="1" t="s">
        <v>1749</v>
      </c>
      <c r="BB335" s="1" t="s">
        <v>1749</v>
      </c>
      <c r="BC335" s="1" t="s">
        <v>1749</v>
      </c>
      <c r="BD335" s="1" t="s">
        <v>1749</v>
      </c>
      <c r="BE335" t="s">
        <v>1749</v>
      </c>
    </row>
    <row r="336" spans="1:57" ht="17.149999999999999" customHeight="1">
      <c r="A336" s="2">
        <v>335</v>
      </c>
      <c r="B336" s="1" t="s">
        <v>13628</v>
      </c>
      <c r="C336" s="1" t="s">
        <v>2324</v>
      </c>
      <c r="D336" s="14" t="s">
        <v>2325</v>
      </c>
      <c r="E336" s="1" t="s">
        <v>2324</v>
      </c>
      <c r="F336" s="1" t="s">
        <v>2326</v>
      </c>
      <c r="G336" s="1" t="s">
        <v>2327</v>
      </c>
      <c r="H336" s="1" t="s">
        <v>26683</v>
      </c>
      <c r="I336" s="1" t="s">
        <v>26684</v>
      </c>
      <c r="J336" s="1" t="s">
        <v>26685</v>
      </c>
      <c r="K336" s="1" t="s">
        <v>26686</v>
      </c>
      <c r="L336" s="1" t="s">
        <v>1155</v>
      </c>
      <c r="M336" s="1" t="s">
        <v>209</v>
      </c>
      <c r="N336" s="1" t="s">
        <v>1228</v>
      </c>
      <c r="O336" s="1" t="s">
        <v>1229</v>
      </c>
      <c r="P336" s="1" t="s">
        <v>1230</v>
      </c>
      <c r="Q336" s="1" t="s">
        <v>1155</v>
      </c>
      <c r="R336" s="1" t="s">
        <v>130</v>
      </c>
      <c r="S336" s="1" t="s">
        <v>1231</v>
      </c>
      <c r="T336" s="1" t="s">
        <v>1426</v>
      </c>
      <c r="U336" s="2" t="s">
        <v>552</v>
      </c>
      <c r="V336" s="1">
        <v>251089</v>
      </c>
      <c r="W336" s="1" t="s">
        <v>1324</v>
      </c>
      <c r="X336" s="1" t="s">
        <v>1325</v>
      </c>
      <c r="Y336" s="1" t="s">
        <v>13690</v>
      </c>
      <c r="Z336" s="1" t="s">
        <v>2324</v>
      </c>
      <c r="AA336" s="1" t="s">
        <v>13691</v>
      </c>
      <c r="AB336" s="1" t="s">
        <v>13692</v>
      </c>
      <c r="AC336" s="2" t="s">
        <v>13693</v>
      </c>
      <c r="AD336" s="1">
        <v>251089</v>
      </c>
      <c r="AE336" s="1" t="s">
        <v>13694</v>
      </c>
      <c r="AF336" s="1" t="s">
        <v>13695</v>
      </c>
      <c r="AG336" s="1" t="s">
        <v>819</v>
      </c>
      <c r="AH336" s="1" t="s">
        <v>13696</v>
      </c>
      <c r="AI336" s="1" t="s">
        <v>1244</v>
      </c>
      <c r="AJ336" s="1" t="s">
        <v>1155</v>
      </c>
      <c r="AK336" s="1" t="s">
        <v>1433</v>
      </c>
      <c r="AL336" s="1">
        <v>349</v>
      </c>
      <c r="AM336" s="1" t="s">
        <v>1434</v>
      </c>
      <c r="AN336" s="1" t="s">
        <v>1435</v>
      </c>
      <c r="AO336" s="1" t="s">
        <v>1436</v>
      </c>
      <c r="AP336" s="1" t="s">
        <v>13697</v>
      </c>
      <c r="AQ336" s="1" t="s">
        <v>2346</v>
      </c>
      <c r="AR336" s="1">
        <v>251089</v>
      </c>
      <c r="AS336" s="1">
        <v>0</v>
      </c>
      <c r="AT336" s="1">
        <v>0</v>
      </c>
      <c r="AU336" s="1">
        <v>251089</v>
      </c>
      <c r="AV336" s="1" t="s">
        <v>1428</v>
      </c>
      <c r="AW336" s="1" t="s">
        <v>1439</v>
      </c>
      <c r="AX336" s="1" t="s">
        <v>13698</v>
      </c>
      <c r="AY336" s="1" t="s">
        <v>1749</v>
      </c>
      <c r="AZ336" s="1" t="s">
        <v>1749</v>
      </c>
      <c r="BA336" s="1" t="s">
        <v>1749</v>
      </c>
      <c r="BB336" s="1" t="s">
        <v>1749</v>
      </c>
      <c r="BC336" s="1" t="s">
        <v>1749</v>
      </c>
      <c r="BD336" s="1" t="s">
        <v>1749</v>
      </c>
      <c r="BE336" t="s">
        <v>1749</v>
      </c>
    </row>
    <row r="337" spans="1:57" ht="17.149999999999999" customHeight="1">
      <c r="A337" s="2">
        <v>336</v>
      </c>
      <c r="B337" s="1" t="s">
        <v>1219</v>
      </c>
      <c r="C337" s="1" t="s">
        <v>1932</v>
      </c>
      <c r="D337" s="14" t="s">
        <v>1933</v>
      </c>
      <c r="E337" s="1" t="s">
        <v>27134</v>
      </c>
      <c r="F337" s="1" t="s">
        <v>27135</v>
      </c>
      <c r="G337" s="1" t="s">
        <v>1935</v>
      </c>
      <c r="H337" s="1" t="s">
        <v>1936</v>
      </c>
      <c r="I337" s="1" t="s">
        <v>1937</v>
      </c>
      <c r="J337" s="1" t="s">
        <v>1938</v>
      </c>
      <c r="K337" s="1" t="s">
        <v>1939</v>
      </c>
      <c r="L337" s="1" t="s">
        <v>27136</v>
      </c>
      <c r="M337" s="1" t="s">
        <v>209</v>
      </c>
      <c r="N337" s="1" t="s">
        <v>1462</v>
      </c>
      <c r="O337" s="1" t="s">
        <v>1228</v>
      </c>
      <c r="P337" s="1" t="s">
        <v>2126</v>
      </c>
      <c r="Q337" s="1" t="s">
        <v>27136</v>
      </c>
      <c r="R337" s="1" t="s">
        <v>130</v>
      </c>
      <c r="S337" s="1" t="s">
        <v>1231</v>
      </c>
      <c r="T337" s="1" t="s">
        <v>27137</v>
      </c>
      <c r="U337" s="2" t="s">
        <v>27138</v>
      </c>
      <c r="V337" s="1">
        <v>478</v>
      </c>
      <c r="W337" s="1" t="s">
        <v>1324</v>
      </c>
      <c r="X337" s="1" t="s">
        <v>1325</v>
      </c>
      <c r="Y337" s="1" t="s">
        <v>26507</v>
      </c>
      <c r="Z337" s="1" t="s">
        <v>1932</v>
      </c>
      <c r="AA337" s="1" t="s">
        <v>27139</v>
      </c>
      <c r="AB337" s="1" t="s">
        <v>27140</v>
      </c>
      <c r="AC337" s="2"/>
      <c r="AD337" s="1">
        <v>478</v>
      </c>
      <c r="AE337" s="1" t="s">
        <v>27141</v>
      </c>
      <c r="AF337" s="1" t="s">
        <v>17854</v>
      </c>
      <c r="AG337" s="1" t="s">
        <v>25953</v>
      </c>
      <c r="AH337" s="1" t="s">
        <v>27142</v>
      </c>
      <c r="AI337" s="1" t="s">
        <v>1749</v>
      </c>
      <c r="AJ337" s="1" t="s">
        <v>1749</v>
      </c>
      <c r="AK337" s="1" t="s">
        <v>1749</v>
      </c>
      <c r="AL337" s="1" t="s">
        <v>1749</v>
      </c>
      <c r="AM337" s="1" t="s">
        <v>1749</v>
      </c>
      <c r="AN337" s="1" t="s">
        <v>1749</v>
      </c>
      <c r="AO337" s="1" t="s">
        <v>1749</v>
      </c>
      <c r="AP337" s="1" t="s">
        <v>1749</v>
      </c>
      <c r="AQ337" s="1" t="s">
        <v>1749</v>
      </c>
      <c r="AR337" s="1" t="s">
        <v>1749</v>
      </c>
      <c r="AS337" s="1" t="s">
        <v>1749</v>
      </c>
      <c r="AT337" s="1" t="s">
        <v>1749</v>
      </c>
      <c r="AU337" s="1" t="s">
        <v>1749</v>
      </c>
      <c r="AV337" s="1" t="s">
        <v>1749</v>
      </c>
      <c r="AW337" s="1" t="s">
        <v>1749</v>
      </c>
      <c r="AX337" s="1" t="s">
        <v>1749</v>
      </c>
      <c r="AY337" s="1" t="s">
        <v>1749</v>
      </c>
      <c r="AZ337" s="1" t="s">
        <v>1749</v>
      </c>
      <c r="BA337" s="1" t="s">
        <v>1749</v>
      </c>
      <c r="BB337" s="1" t="s">
        <v>1749</v>
      </c>
      <c r="BC337" s="1" t="s">
        <v>1749</v>
      </c>
      <c r="BD337" s="1" t="s">
        <v>1749</v>
      </c>
      <c r="BE337" t="s">
        <v>1749</v>
      </c>
    </row>
    <row r="338" spans="1:57" ht="17.149999999999999" customHeight="1">
      <c r="A338" s="2">
        <v>337</v>
      </c>
      <c r="B338" s="1" t="s">
        <v>1219</v>
      </c>
      <c r="C338" s="1" t="s">
        <v>1932</v>
      </c>
      <c r="D338" s="14" t="s">
        <v>1933</v>
      </c>
      <c r="E338" s="1" t="s">
        <v>27143</v>
      </c>
      <c r="F338" s="1" t="s">
        <v>27144</v>
      </c>
      <c r="G338" s="1" t="s">
        <v>1935</v>
      </c>
      <c r="H338" s="1" t="s">
        <v>1936</v>
      </c>
      <c r="I338" s="1" t="s">
        <v>1937</v>
      </c>
      <c r="J338" s="1" t="s">
        <v>1938</v>
      </c>
      <c r="K338" s="1" t="s">
        <v>1939</v>
      </c>
      <c r="L338" s="1" t="s">
        <v>27145</v>
      </c>
      <c r="M338" s="1" t="s">
        <v>209</v>
      </c>
      <c r="N338" s="1" t="s">
        <v>1462</v>
      </c>
      <c r="O338" s="1" t="s">
        <v>1228</v>
      </c>
      <c r="P338" s="1" t="s">
        <v>2126</v>
      </c>
      <c r="Q338" s="1" t="s">
        <v>27145</v>
      </c>
      <c r="R338" s="1" t="s">
        <v>130</v>
      </c>
      <c r="S338" s="1" t="s">
        <v>1231</v>
      </c>
      <c r="T338" s="1" t="s">
        <v>27146</v>
      </c>
      <c r="U338" s="2" t="s">
        <v>7200</v>
      </c>
      <c r="V338" s="1">
        <v>510</v>
      </c>
      <c r="W338" s="1" t="s">
        <v>1324</v>
      </c>
      <c r="X338" s="1" t="s">
        <v>1325</v>
      </c>
      <c r="Y338" s="1" t="s">
        <v>26507</v>
      </c>
      <c r="Z338" s="1" t="s">
        <v>1932</v>
      </c>
      <c r="AA338" s="1" t="s">
        <v>27139</v>
      </c>
      <c r="AB338" s="1" t="s">
        <v>27147</v>
      </c>
      <c r="AC338" s="2"/>
      <c r="AD338" s="1">
        <v>510</v>
      </c>
      <c r="AE338" s="1" t="s">
        <v>27141</v>
      </c>
      <c r="AF338" s="1" t="s">
        <v>17854</v>
      </c>
      <c r="AG338" s="1" t="s">
        <v>25953</v>
      </c>
      <c r="AH338" s="1" t="s">
        <v>27148</v>
      </c>
      <c r="AI338" s="1" t="s">
        <v>1749</v>
      </c>
      <c r="AJ338" s="1" t="s">
        <v>1749</v>
      </c>
      <c r="AK338" s="1" t="s">
        <v>1749</v>
      </c>
      <c r="AL338" s="1" t="s">
        <v>1749</v>
      </c>
      <c r="AM338" s="1" t="s">
        <v>1749</v>
      </c>
      <c r="AN338" s="1" t="s">
        <v>1749</v>
      </c>
      <c r="AO338" s="1" t="s">
        <v>1749</v>
      </c>
      <c r="AP338" s="1" t="s">
        <v>1749</v>
      </c>
      <c r="AQ338" s="1" t="s">
        <v>1749</v>
      </c>
      <c r="AR338" s="1" t="s">
        <v>1749</v>
      </c>
      <c r="AS338" s="1" t="s">
        <v>1749</v>
      </c>
      <c r="AT338" s="1" t="s">
        <v>1749</v>
      </c>
      <c r="AU338" s="1" t="s">
        <v>1749</v>
      </c>
      <c r="AV338" s="1" t="s">
        <v>1749</v>
      </c>
      <c r="AW338" s="1" t="s">
        <v>1749</v>
      </c>
      <c r="AX338" s="1" t="s">
        <v>1749</v>
      </c>
      <c r="AY338" s="1" t="s">
        <v>1749</v>
      </c>
      <c r="AZ338" s="1" t="s">
        <v>1749</v>
      </c>
      <c r="BA338" s="1" t="s">
        <v>1749</v>
      </c>
      <c r="BB338" s="1" t="s">
        <v>1749</v>
      </c>
      <c r="BC338" s="1" t="s">
        <v>1749</v>
      </c>
      <c r="BD338" s="1" t="s">
        <v>1749</v>
      </c>
      <c r="BE338" t="s">
        <v>1749</v>
      </c>
    </row>
    <row r="339" spans="1:57" ht="17.149999999999999" customHeight="1">
      <c r="A339" s="2">
        <v>338</v>
      </c>
      <c r="B339" s="1" t="s">
        <v>1219</v>
      </c>
      <c r="C339" s="1" t="s">
        <v>4335</v>
      </c>
      <c r="D339" s="14" t="s">
        <v>4336</v>
      </c>
      <c r="E339" s="1" t="s">
        <v>4337</v>
      </c>
      <c r="F339" s="1" t="s">
        <v>4338</v>
      </c>
      <c r="G339" s="1" t="s">
        <v>4339</v>
      </c>
      <c r="H339" s="1"/>
      <c r="I339" s="1"/>
      <c r="J339" s="1" t="s">
        <v>4340</v>
      </c>
      <c r="K339" s="1" t="s">
        <v>4341</v>
      </c>
      <c r="L339" s="1" t="s">
        <v>4342</v>
      </c>
      <c r="M339" s="1" t="s">
        <v>209</v>
      </c>
      <c r="N339" s="1" t="s">
        <v>1462</v>
      </c>
      <c r="O339" s="1" t="s">
        <v>2384</v>
      </c>
      <c r="P339" s="1" t="s">
        <v>1230</v>
      </c>
      <c r="Q339" s="1" t="s">
        <v>4342</v>
      </c>
      <c r="R339" s="1" t="s">
        <v>130</v>
      </c>
      <c r="S339" s="1" t="s">
        <v>1293</v>
      </c>
      <c r="T339" s="1" t="s">
        <v>2913</v>
      </c>
      <c r="U339" s="2" t="s">
        <v>563</v>
      </c>
      <c r="V339" s="1">
        <v>2207</v>
      </c>
      <c r="W339" s="1" t="s">
        <v>1324</v>
      </c>
      <c r="X339" s="1" t="s">
        <v>1513</v>
      </c>
      <c r="Y339" s="1" t="s">
        <v>2387</v>
      </c>
      <c r="Z339" s="1" t="s">
        <v>4335</v>
      </c>
      <c r="AA339" s="1" t="s">
        <v>4343</v>
      </c>
      <c r="AB339" s="1" t="s">
        <v>4344</v>
      </c>
      <c r="AC339" s="2" t="s">
        <v>4345</v>
      </c>
      <c r="AD339" s="1">
        <v>2207</v>
      </c>
      <c r="AE339" s="1" t="s">
        <v>4346</v>
      </c>
      <c r="AF339" s="1" t="s">
        <v>4347</v>
      </c>
      <c r="AG339" s="1" t="s">
        <v>819</v>
      </c>
      <c r="AH339" s="1" t="s">
        <v>4348</v>
      </c>
      <c r="AI339" s="1" t="s">
        <v>2394</v>
      </c>
      <c r="AJ339" s="1" t="s">
        <v>4342</v>
      </c>
      <c r="AK339" s="1" t="s">
        <v>2450</v>
      </c>
      <c r="AL339" s="1"/>
      <c r="AM339" s="1"/>
      <c r="AN339" s="1"/>
      <c r="AO339" s="1"/>
      <c r="AP339" s="1"/>
      <c r="AQ339" s="1"/>
      <c r="AR339" s="1"/>
      <c r="AS339" s="1"/>
      <c r="AT339" s="1"/>
      <c r="AU339" s="1"/>
      <c r="AV339" s="1"/>
      <c r="AW339" s="1"/>
      <c r="AX339" s="1"/>
      <c r="AY339" s="1" t="s">
        <v>1749</v>
      </c>
      <c r="AZ339" s="1" t="s">
        <v>1749</v>
      </c>
      <c r="BA339" s="1" t="s">
        <v>1749</v>
      </c>
      <c r="BB339" s="1" t="s">
        <v>1749</v>
      </c>
      <c r="BC339" s="1" t="s">
        <v>1749</v>
      </c>
      <c r="BD339" s="1" t="s">
        <v>1749</v>
      </c>
      <c r="BE339" t="s">
        <v>1749</v>
      </c>
    </row>
    <row r="340" spans="1:57" ht="17.149999999999999" customHeight="1">
      <c r="A340" s="2">
        <v>339</v>
      </c>
      <c r="B340" s="1" t="s">
        <v>1219</v>
      </c>
      <c r="C340" s="1" t="s">
        <v>19387</v>
      </c>
      <c r="D340" s="14" t="s">
        <v>19388</v>
      </c>
      <c r="E340" s="1" t="s">
        <v>26501</v>
      </c>
      <c r="F340" s="1" t="s">
        <v>26499</v>
      </c>
      <c r="G340" s="1" t="s">
        <v>19391</v>
      </c>
      <c r="H340" s="1" t="s">
        <v>19392</v>
      </c>
      <c r="I340" s="1" t="s">
        <v>1937</v>
      </c>
      <c r="J340" s="1" t="s">
        <v>19393</v>
      </c>
      <c r="K340" s="1" t="s">
        <v>19394</v>
      </c>
      <c r="L340" s="1" t="s">
        <v>26052</v>
      </c>
      <c r="M340" s="1" t="s">
        <v>215</v>
      </c>
      <c r="N340" s="1" t="s">
        <v>2653</v>
      </c>
      <c r="O340" s="1" t="s">
        <v>1228</v>
      </c>
      <c r="P340" s="1" t="s">
        <v>2126</v>
      </c>
      <c r="Q340" s="1" t="s">
        <v>26052</v>
      </c>
      <c r="R340" s="1" t="s">
        <v>130</v>
      </c>
      <c r="S340" s="1" t="s">
        <v>1231</v>
      </c>
      <c r="T340" s="1" t="s">
        <v>3269</v>
      </c>
      <c r="U340" s="2" t="s">
        <v>19253</v>
      </c>
      <c r="V340" s="1">
        <v>251</v>
      </c>
      <c r="W340" s="1" t="s">
        <v>2130</v>
      </c>
      <c r="X340" s="1" t="s">
        <v>2130</v>
      </c>
      <c r="Y340" s="1" t="s">
        <v>27149</v>
      </c>
      <c r="Z340" s="1" t="s">
        <v>19387</v>
      </c>
      <c r="AA340" s="1" t="s">
        <v>27150</v>
      </c>
      <c r="AB340" s="1" t="s">
        <v>27151</v>
      </c>
      <c r="AC340" s="2"/>
      <c r="AD340" s="1">
        <v>251</v>
      </c>
      <c r="AE340" s="1" t="s">
        <v>27152</v>
      </c>
      <c r="AF340" s="1" t="s">
        <v>17303</v>
      </c>
      <c r="AG340" s="1" t="s">
        <v>25953</v>
      </c>
      <c r="AH340" s="1" t="s">
        <v>27153</v>
      </c>
      <c r="AI340" s="1" t="s">
        <v>1749</v>
      </c>
      <c r="AJ340" s="1" t="s">
        <v>1749</v>
      </c>
      <c r="AK340" s="2" t="s">
        <v>1749</v>
      </c>
      <c r="AL340" s="1" t="s">
        <v>1749</v>
      </c>
      <c r="AM340" s="1" t="s">
        <v>1749</v>
      </c>
      <c r="AN340" s="1" t="s">
        <v>1749</v>
      </c>
      <c r="AO340" s="1" t="s">
        <v>1749</v>
      </c>
      <c r="AP340" s="1" t="s">
        <v>1749</v>
      </c>
      <c r="AQ340" s="2" t="s">
        <v>1749</v>
      </c>
      <c r="AR340" s="2" t="s">
        <v>1749</v>
      </c>
      <c r="AS340" s="2" t="s">
        <v>1749</v>
      </c>
      <c r="AT340" s="2" t="s">
        <v>1749</v>
      </c>
      <c r="AU340" s="1" t="s">
        <v>1749</v>
      </c>
      <c r="AV340" s="1" t="s">
        <v>1749</v>
      </c>
      <c r="AW340" s="1" t="s">
        <v>1749</v>
      </c>
      <c r="AX340" s="1" t="s">
        <v>1749</v>
      </c>
      <c r="AY340" s="1" t="s">
        <v>1749</v>
      </c>
      <c r="AZ340" s="1" t="s">
        <v>1749</v>
      </c>
      <c r="BA340" s="1" t="s">
        <v>1749</v>
      </c>
      <c r="BB340" s="1" t="s">
        <v>1749</v>
      </c>
      <c r="BC340" s="1" t="s">
        <v>1749</v>
      </c>
      <c r="BD340" s="1" t="s">
        <v>1749</v>
      </c>
      <c r="BE340" t="s">
        <v>1749</v>
      </c>
    </row>
    <row r="341" spans="1:57" ht="17.149999999999999" customHeight="1">
      <c r="A341" s="2">
        <v>340</v>
      </c>
      <c r="B341" s="1" t="s">
        <v>1219</v>
      </c>
      <c r="C341" s="1" t="s">
        <v>19387</v>
      </c>
      <c r="D341" s="14" t="s">
        <v>19388</v>
      </c>
      <c r="E341" s="1" t="s">
        <v>26501</v>
      </c>
      <c r="F341" s="1" t="s">
        <v>26499</v>
      </c>
      <c r="G341" s="1" t="s">
        <v>19391</v>
      </c>
      <c r="H341" s="1" t="s">
        <v>19392</v>
      </c>
      <c r="I341" s="1" t="s">
        <v>1937</v>
      </c>
      <c r="J341" s="1" t="s">
        <v>19393</v>
      </c>
      <c r="K341" s="1" t="s">
        <v>19394</v>
      </c>
      <c r="L341" s="1" t="s">
        <v>26050</v>
      </c>
      <c r="M341" s="1" t="s">
        <v>215</v>
      </c>
      <c r="N341" s="1" t="s">
        <v>2653</v>
      </c>
      <c r="O341" s="1" t="s">
        <v>1228</v>
      </c>
      <c r="P341" s="1" t="s">
        <v>2126</v>
      </c>
      <c r="Q341" s="1" t="s">
        <v>26050</v>
      </c>
      <c r="R341" s="1" t="s">
        <v>130</v>
      </c>
      <c r="S341" s="1" t="s">
        <v>1293</v>
      </c>
      <c r="T341" s="1" t="s">
        <v>1304</v>
      </c>
      <c r="U341" s="2" t="s">
        <v>1295</v>
      </c>
      <c r="V341" s="1">
        <v>127</v>
      </c>
      <c r="W341" s="1" t="s">
        <v>2130</v>
      </c>
      <c r="X341" s="1" t="s">
        <v>2130</v>
      </c>
      <c r="Y341" s="1" t="s">
        <v>27149</v>
      </c>
      <c r="Z341" s="1" t="s">
        <v>19387</v>
      </c>
      <c r="AA341" s="1" t="s">
        <v>27154</v>
      </c>
      <c r="AB341" s="1" t="s">
        <v>27155</v>
      </c>
      <c r="AC341" s="2"/>
      <c r="AD341" s="1">
        <v>127</v>
      </c>
      <c r="AE341" s="1" t="s">
        <v>27152</v>
      </c>
      <c r="AF341" s="1" t="s">
        <v>17303</v>
      </c>
      <c r="AG341" s="1" t="s">
        <v>25953</v>
      </c>
      <c r="AH341" s="1" t="s">
        <v>27156</v>
      </c>
      <c r="AI341" s="1" t="s">
        <v>1749</v>
      </c>
      <c r="AJ341" s="1" t="s">
        <v>1749</v>
      </c>
      <c r="AK341" s="1" t="s">
        <v>1749</v>
      </c>
      <c r="AL341" s="1" t="s">
        <v>1749</v>
      </c>
      <c r="AM341" s="1" t="s">
        <v>1749</v>
      </c>
      <c r="AN341" s="1" t="s">
        <v>1749</v>
      </c>
      <c r="AO341" s="1" t="s">
        <v>1749</v>
      </c>
      <c r="AP341" s="1" t="s">
        <v>1749</v>
      </c>
      <c r="AQ341" s="1" t="s">
        <v>1749</v>
      </c>
      <c r="AR341" s="1" t="s">
        <v>1749</v>
      </c>
      <c r="AS341" s="1" t="s">
        <v>1749</v>
      </c>
      <c r="AT341" s="1" t="s">
        <v>1749</v>
      </c>
      <c r="AU341" s="1" t="s">
        <v>1749</v>
      </c>
      <c r="AV341" s="1" t="s">
        <v>1749</v>
      </c>
      <c r="AW341" s="1" t="s">
        <v>1749</v>
      </c>
      <c r="AX341" s="1" t="s">
        <v>1749</v>
      </c>
      <c r="AY341" s="1" t="s">
        <v>1749</v>
      </c>
      <c r="AZ341" s="1" t="s">
        <v>1749</v>
      </c>
      <c r="BA341" s="1" t="s">
        <v>1749</v>
      </c>
      <c r="BB341" s="1" t="s">
        <v>1749</v>
      </c>
      <c r="BC341" s="1" t="s">
        <v>1749</v>
      </c>
      <c r="BD341" s="1" t="s">
        <v>1749</v>
      </c>
      <c r="BE341" t="s">
        <v>1749</v>
      </c>
    </row>
    <row r="342" spans="1:57" ht="17.149999999999999" customHeight="1">
      <c r="A342" s="2">
        <v>341</v>
      </c>
      <c r="B342" s="1" t="s">
        <v>1219</v>
      </c>
      <c r="C342" s="1" t="s">
        <v>432</v>
      </c>
      <c r="D342" s="14" t="s">
        <v>1843</v>
      </c>
      <c r="E342" s="1" t="s">
        <v>27157</v>
      </c>
      <c r="F342" s="1" t="s">
        <v>27158</v>
      </c>
      <c r="G342" s="1" t="s">
        <v>2142</v>
      </c>
      <c r="H342" s="1" t="s">
        <v>2143</v>
      </c>
      <c r="I342" s="1" t="s">
        <v>1863</v>
      </c>
      <c r="J342" s="1" t="s">
        <v>26468</v>
      </c>
      <c r="K342" s="1" t="s">
        <v>26469</v>
      </c>
      <c r="L342" s="1" t="s">
        <v>27159</v>
      </c>
      <c r="M342" s="1" t="s">
        <v>209</v>
      </c>
      <c r="N342" s="1" t="s">
        <v>1462</v>
      </c>
      <c r="O342" s="1" t="s">
        <v>1228</v>
      </c>
      <c r="P342" s="1" t="s">
        <v>2126</v>
      </c>
      <c r="Q342" s="1" t="s">
        <v>27160</v>
      </c>
      <c r="R342" s="1" t="s">
        <v>130</v>
      </c>
      <c r="S342" s="1" t="s">
        <v>1293</v>
      </c>
      <c r="T342" s="1" t="s">
        <v>27161</v>
      </c>
      <c r="U342" s="2" t="s">
        <v>27162</v>
      </c>
      <c r="V342" s="1">
        <v>398</v>
      </c>
      <c r="W342" s="1" t="s">
        <v>2130</v>
      </c>
      <c r="X342" s="1" t="s">
        <v>2130</v>
      </c>
      <c r="Y342" s="1" t="s">
        <v>13078</v>
      </c>
      <c r="Z342" s="1" t="s">
        <v>432</v>
      </c>
      <c r="AA342" s="1" t="s">
        <v>27163</v>
      </c>
      <c r="AB342" s="1" t="s">
        <v>27164</v>
      </c>
      <c r="AC342" s="2" t="s">
        <v>27165</v>
      </c>
      <c r="AD342" s="1">
        <v>398</v>
      </c>
      <c r="AE342" s="1" t="s">
        <v>27166</v>
      </c>
      <c r="AF342" s="1" t="s">
        <v>20034</v>
      </c>
      <c r="AG342" s="1" t="s">
        <v>25995</v>
      </c>
      <c r="AH342" s="1" t="s">
        <v>27167</v>
      </c>
      <c r="AI342" s="1" t="s">
        <v>1749</v>
      </c>
      <c r="AJ342" s="1" t="s">
        <v>1749</v>
      </c>
      <c r="AK342" s="1" t="s">
        <v>1749</v>
      </c>
      <c r="AL342" s="1" t="s">
        <v>1749</v>
      </c>
      <c r="AM342" s="1" t="s">
        <v>1749</v>
      </c>
      <c r="AN342" s="1" t="s">
        <v>1749</v>
      </c>
      <c r="AO342" s="1" t="s">
        <v>1749</v>
      </c>
      <c r="AP342" s="1" t="s">
        <v>1749</v>
      </c>
      <c r="AQ342" s="1" t="s">
        <v>1749</v>
      </c>
      <c r="AR342" s="1" t="s">
        <v>1749</v>
      </c>
      <c r="AS342" s="1" t="s">
        <v>1749</v>
      </c>
      <c r="AT342" s="1" t="s">
        <v>1749</v>
      </c>
      <c r="AU342" s="1" t="s">
        <v>1749</v>
      </c>
      <c r="AV342" s="1" t="s">
        <v>1749</v>
      </c>
      <c r="AW342" s="1" t="s">
        <v>1749</v>
      </c>
      <c r="AX342" s="1" t="s">
        <v>1749</v>
      </c>
      <c r="AY342" s="1" t="s">
        <v>1749</v>
      </c>
      <c r="AZ342" s="1" t="s">
        <v>1749</v>
      </c>
      <c r="BA342" s="1" t="s">
        <v>1749</v>
      </c>
      <c r="BB342" s="1" t="s">
        <v>1749</v>
      </c>
      <c r="BC342" s="1" t="s">
        <v>1749</v>
      </c>
      <c r="BD342" s="1" t="s">
        <v>1749</v>
      </c>
      <c r="BE342" t="s">
        <v>1749</v>
      </c>
    </row>
    <row r="343" spans="1:57" ht="17.149999999999999" customHeight="1">
      <c r="A343" s="2">
        <v>342</v>
      </c>
      <c r="B343" s="1" t="s">
        <v>1219</v>
      </c>
      <c r="C343" s="1" t="s">
        <v>432</v>
      </c>
      <c r="D343" s="14" t="s">
        <v>1843</v>
      </c>
      <c r="E343" s="1" t="s">
        <v>27168</v>
      </c>
      <c r="F343" s="1" t="s">
        <v>27169</v>
      </c>
      <c r="G343" s="1" t="s">
        <v>2142</v>
      </c>
      <c r="H343" s="1" t="s">
        <v>2143</v>
      </c>
      <c r="I343" s="1" t="s">
        <v>1863</v>
      </c>
      <c r="J343" s="1" t="s">
        <v>26468</v>
      </c>
      <c r="K343" s="1" t="s">
        <v>26469</v>
      </c>
      <c r="L343" s="1" t="s">
        <v>27170</v>
      </c>
      <c r="M343" s="1" t="s">
        <v>209</v>
      </c>
      <c r="N343" s="1" t="s">
        <v>1462</v>
      </c>
      <c r="O343" s="1" t="s">
        <v>1228</v>
      </c>
      <c r="P343" s="1" t="s">
        <v>2126</v>
      </c>
      <c r="Q343" s="1" t="s">
        <v>27170</v>
      </c>
      <c r="R343" s="1" t="s">
        <v>130</v>
      </c>
      <c r="S343" s="1" t="s">
        <v>1293</v>
      </c>
      <c r="T343" s="1" t="s">
        <v>27171</v>
      </c>
      <c r="U343" s="2" t="s">
        <v>27172</v>
      </c>
      <c r="V343" s="1">
        <v>530</v>
      </c>
      <c r="W343" s="1" t="s">
        <v>2130</v>
      </c>
      <c r="X343" s="1" t="s">
        <v>2130</v>
      </c>
      <c r="Y343" s="1" t="s">
        <v>13078</v>
      </c>
      <c r="Z343" s="1" t="s">
        <v>432</v>
      </c>
      <c r="AA343" s="1" t="s">
        <v>27173</v>
      </c>
      <c r="AB343" s="1" t="s">
        <v>27174</v>
      </c>
      <c r="AC343" s="2" t="s">
        <v>27175</v>
      </c>
      <c r="AD343" s="1">
        <v>530</v>
      </c>
      <c r="AE343" s="1" t="s">
        <v>27176</v>
      </c>
      <c r="AF343" s="1" t="s">
        <v>20034</v>
      </c>
      <c r="AG343" s="1" t="s">
        <v>25995</v>
      </c>
      <c r="AH343" s="1" t="s">
        <v>27177</v>
      </c>
      <c r="AI343" s="1" t="s">
        <v>1749</v>
      </c>
      <c r="AJ343" s="1" t="s">
        <v>1749</v>
      </c>
      <c r="AK343" s="1" t="s">
        <v>1749</v>
      </c>
      <c r="AL343" s="1" t="s">
        <v>1749</v>
      </c>
      <c r="AM343" s="1" t="s">
        <v>1749</v>
      </c>
      <c r="AN343" s="1" t="s">
        <v>1749</v>
      </c>
      <c r="AO343" s="1" t="s">
        <v>1749</v>
      </c>
      <c r="AP343" s="1" t="s">
        <v>1749</v>
      </c>
      <c r="AQ343" s="1" t="s">
        <v>1749</v>
      </c>
      <c r="AR343" s="1" t="s">
        <v>1749</v>
      </c>
      <c r="AS343" s="1" t="s">
        <v>1749</v>
      </c>
      <c r="AT343" s="1" t="s">
        <v>1749</v>
      </c>
      <c r="AU343" s="1" t="s">
        <v>1749</v>
      </c>
      <c r="AV343" s="1" t="s">
        <v>1749</v>
      </c>
      <c r="AW343" s="1" t="s">
        <v>1749</v>
      </c>
      <c r="AX343" s="1" t="s">
        <v>1749</v>
      </c>
      <c r="AY343" s="1" t="s">
        <v>1749</v>
      </c>
      <c r="AZ343" s="1" t="s">
        <v>1749</v>
      </c>
      <c r="BA343" s="1" t="s">
        <v>1749</v>
      </c>
      <c r="BB343" s="1" t="s">
        <v>1749</v>
      </c>
      <c r="BC343" s="1" t="s">
        <v>1749</v>
      </c>
      <c r="BD343" s="1" t="s">
        <v>1749</v>
      </c>
      <c r="BE343" t="s">
        <v>1749</v>
      </c>
    </row>
    <row r="344" spans="1:57" ht="17.149999999999999" customHeight="1">
      <c r="A344" s="2">
        <v>343</v>
      </c>
      <c r="B344" s="1" t="s">
        <v>1219</v>
      </c>
      <c r="C344" s="1" t="s">
        <v>432</v>
      </c>
      <c r="D344" s="14" t="s">
        <v>1843</v>
      </c>
      <c r="E344" s="1" t="s">
        <v>27178</v>
      </c>
      <c r="F344" s="1" t="s">
        <v>27179</v>
      </c>
      <c r="G344" s="1" t="s">
        <v>2142</v>
      </c>
      <c r="H344" s="1" t="s">
        <v>2143</v>
      </c>
      <c r="I344" s="1" t="s">
        <v>1863</v>
      </c>
      <c r="J344" s="1" t="s">
        <v>26468</v>
      </c>
      <c r="K344" s="1" t="s">
        <v>26469</v>
      </c>
      <c r="L344" s="1" t="s">
        <v>27180</v>
      </c>
      <c r="M344" s="1" t="s">
        <v>209</v>
      </c>
      <c r="N344" s="1" t="s">
        <v>1462</v>
      </c>
      <c r="O344" s="1" t="s">
        <v>1228</v>
      </c>
      <c r="P344" s="1" t="s">
        <v>2126</v>
      </c>
      <c r="Q344" s="1" t="s">
        <v>27180</v>
      </c>
      <c r="R344" s="1" t="s">
        <v>130</v>
      </c>
      <c r="S344" s="1" t="s">
        <v>1293</v>
      </c>
      <c r="T344" s="1" t="s">
        <v>27181</v>
      </c>
      <c r="U344" s="2" t="s">
        <v>27182</v>
      </c>
      <c r="V344" s="1">
        <v>457</v>
      </c>
      <c r="W344" s="1" t="s">
        <v>2130</v>
      </c>
      <c r="X344" s="1" t="s">
        <v>2130</v>
      </c>
      <c r="Y344" s="1" t="s">
        <v>13078</v>
      </c>
      <c r="Z344" s="1" t="s">
        <v>432</v>
      </c>
      <c r="AA344" s="1" t="s">
        <v>27183</v>
      </c>
      <c r="AB344" s="1" t="s">
        <v>27184</v>
      </c>
      <c r="AC344" s="2" t="s">
        <v>27185</v>
      </c>
      <c r="AD344" s="1">
        <v>457</v>
      </c>
      <c r="AE344" s="1" t="s">
        <v>27166</v>
      </c>
      <c r="AF344" s="1" t="s">
        <v>20034</v>
      </c>
      <c r="AG344" s="1" t="s">
        <v>25995</v>
      </c>
      <c r="AH344" s="1" t="s">
        <v>27186</v>
      </c>
      <c r="AI344" s="1" t="s">
        <v>1749</v>
      </c>
      <c r="AJ344" s="1" t="s">
        <v>1749</v>
      </c>
      <c r="AK344" s="1" t="s">
        <v>1749</v>
      </c>
      <c r="AL344" s="1" t="s">
        <v>1749</v>
      </c>
      <c r="AM344" s="1" t="s">
        <v>1749</v>
      </c>
      <c r="AN344" s="1" t="s">
        <v>1749</v>
      </c>
      <c r="AO344" s="1" t="s">
        <v>1749</v>
      </c>
      <c r="AP344" s="1" t="s">
        <v>1749</v>
      </c>
      <c r="AQ344" s="1" t="s">
        <v>1749</v>
      </c>
      <c r="AR344" s="1" t="s">
        <v>1749</v>
      </c>
      <c r="AS344" s="1" t="s">
        <v>1749</v>
      </c>
      <c r="AT344" s="1" t="s">
        <v>1749</v>
      </c>
      <c r="AU344" s="1" t="s">
        <v>1749</v>
      </c>
      <c r="AV344" s="1" t="s">
        <v>1749</v>
      </c>
      <c r="AW344" s="1" t="s">
        <v>1749</v>
      </c>
      <c r="AX344" s="1" t="s">
        <v>1749</v>
      </c>
      <c r="AY344" s="1" t="s">
        <v>1749</v>
      </c>
      <c r="AZ344" s="1" t="s">
        <v>1749</v>
      </c>
      <c r="BA344" s="1" t="s">
        <v>1749</v>
      </c>
      <c r="BB344" s="1" t="s">
        <v>1749</v>
      </c>
      <c r="BC344" s="1" t="s">
        <v>1749</v>
      </c>
      <c r="BD344" s="1" t="s">
        <v>1749</v>
      </c>
      <c r="BE344" t="s">
        <v>1749</v>
      </c>
    </row>
    <row r="345" spans="1:57" ht="17.149999999999999" customHeight="1">
      <c r="A345" s="2">
        <v>344</v>
      </c>
      <c r="B345" s="1" t="s">
        <v>1219</v>
      </c>
      <c r="C345" s="1" t="s">
        <v>19387</v>
      </c>
      <c r="D345" s="14" t="s">
        <v>19388</v>
      </c>
      <c r="E345" s="1" t="s">
        <v>26501</v>
      </c>
      <c r="F345" s="1" t="s">
        <v>26499</v>
      </c>
      <c r="G345" s="1" t="s">
        <v>19391</v>
      </c>
      <c r="H345" s="1" t="s">
        <v>19392</v>
      </c>
      <c r="I345" s="1" t="s">
        <v>1937</v>
      </c>
      <c r="J345" s="1" t="s">
        <v>19393</v>
      </c>
      <c r="K345" s="1" t="s">
        <v>19394</v>
      </c>
      <c r="L345" s="1" t="s">
        <v>26076</v>
      </c>
      <c r="M345" s="1" t="s">
        <v>215</v>
      </c>
      <c r="N345" s="1" t="s">
        <v>2653</v>
      </c>
      <c r="O345" s="1" t="s">
        <v>1228</v>
      </c>
      <c r="P345" s="1" t="s">
        <v>2126</v>
      </c>
      <c r="Q345" s="1" t="s">
        <v>26076</v>
      </c>
      <c r="R345" s="1" t="s">
        <v>130</v>
      </c>
      <c r="S345" s="1" t="s">
        <v>1231</v>
      </c>
      <c r="T345" s="1" t="s">
        <v>27187</v>
      </c>
      <c r="U345" s="2" t="s">
        <v>27188</v>
      </c>
      <c r="V345" s="1">
        <v>300</v>
      </c>
      <c r="W345" s="1" t="s">
        <v>2130</v>
      </c>
      <c r="X345" s="1" t="s">
        <v>2130</v>
      </c>
      <c r="Y345" s="1" t="s">
        <v>26691</v>
      </c>
      <c r="Z345" s="1" t="s">
        <v>19387</v>
      </c>
      <c r="AA345" s="1" t="s">
        <v>27189</v>
      </c>
      <c r="AB345" s="1" t="s">
        <v>27190</v>
      </c>
      <c r="AC345" s="2" t="s">
        <v>27191</v>
      </c>
      <c r="AD345" s="1">
        <v>300</v>
      </c>
      <c r="AE345" s="1" t="s">
        <v>27192</v>
      </c>
      <c r="AF345" s="1" t="s">
        <v>26031</v>
      </c>
      <c r="AG345" s="1" t="s">
        <v>25953</v>
      </c>
      <c r="AH345" s="1" t="s">
        <v>27193</v>
      </c>
      <c r="AI345" s="1" t="s">
        <v>1749</v>
      </c>
      <c r="AJ345" s="1" t="s">
        <v>1749</v>
      </c>
      <c r="AK345" s="2" t="s">
        <v>1749</v>
      </c>
      <c r="AL345" s="1" t="s">
        <v>1749</v>
      </c>
      <c r="AM345" s="1" t="s">
        <v>1749</v>
      </c>
      <c r="AN345" s="1" t="s">
        <v>1749</v>
      </c>
      <c r="AO345" s="1" t="s">
        <v>1749</v>
      </c>
      <c r="AP345" s="1" t="s">
        <v>1749</v>
      </c>
      <c r="AQ345" s="2" t="s">
        <v>1749</v>
      </c>
      <c r="AR345" s="2" t="s">
        <v>1749</v>
      </c>
      <c r="AS345" s="2" t="s">
        <v>1749</v>
      </c>
      <c r="AT345" s="2" t="s">
        <v>1749</v>
      </c>
      <c r="AU345" s="1" t="s">
        <v>1749</v>
      </c>
      <c r="AV345" s="1" t="s">
        <v>1749</v>
      </c>
      <c r="AW345" s="1" t="s">
        <v>1749</v>
      </c>
      <c r="AX345" s="1" t="s">
        <v>1749</v>
      </c>
      <c r="AY345" s="1" t="s">
        <v>1749</v>
      </c>
      <c r="AZ345" s="1" t="s">
        <v>1749</v>
      </c>
      <c r="BA345" s="1" t="s">
        <v>1749</v>
      </c>
      <c r="BB345" s="1" t="s">
        <v>1749</v>
      </c>
      <c r="BC345" s="1" t="s">
        <v>1749</v>
      </c>
      <c r="BD345" s="1" t="s">
        <v>1749</v>
      </c>
      <c r="BE345" t="s">
        <v>1749</v>
      </c>
    </row>
    <row r="346" spans="1:57" ht="17.149999999999999" customHeight="1">
      <c r="A346" s="2">
        <v>345</v>
      </c>
      <c r="B346" s="1" t="s">
        <v>1219</v>
      </c>
      <c r="C346" s="1" t="s">
        <v>4349</v>
      </c>
      <c r="D346" s="14" t="s">
        <v>4350</v>
      </c>
      <c r="E346" s="1" t="s">
        <v>4349</v>
      </c>
      <c r="F346" s="1" t="s">
        <v>4351</v>
      </c>
      <c r="G346" s="1" t="s">
        <v>4352</v>
      </c>
      <c r="H346" s="1" t="s">
        <v>2413</v>
      </c>
      <c r="I346" s="1" t="s">
        <v>2539</v>
      </c>
      <c r="J346" s="1" t="s">
        <v>4353</v>
      </c>
      <c r="K346" s="1" t="s">
        <v>4354</v>
      </c>
      <c r="L346" s="1" t="s">
        <v>4355</v>
      </c>
      <c r="M346" s="1" t="s">
        <v>209</v>
      </c>
      <c r="N346" s="1" t="s">
        <v>1462</v>
      </c>
      <c r="O346" s="1" t="s">
        <v>2384</v>
      </c>
      <c r="P346" s="1" t="s">
        <v>1230</v>
      </c>
      <c r="Q346" s="1" t="s">
        <v>4355</v>
      </c>
      <c r="R346" s="1" t="s">
        <v>130</v>
      </c>
      <c r="S346" s="1" t="s">
        <v>1293</v>
      </c>
      <c r="T346" s="1" t="s">
        <v>3793</v>
      </c>
      <c r="U346" s="2" t="s">
        <v>570</v>
      </c>
      <c r="V346" s="1">
        <v>872</v>
      </c>
      <c r="W346" s="1" t="s">
        <v>2130</v>
      </c>
      <c r="X346" s="1" t="s">
        <v>2130</v>
      </c>
      <c r="Y346" s="1" t="s">
        <v>2210</v>
      </c>
      <c r="Z346" s="1" t="s">
        <v>4349</v>
      </c>
      <c r="AA346" s="1" t="s">
        <v>4356</v>
      </c>
      <c r="AB346" s="1" t="s">
        <v>4357</v>
      </c>
      <c r="AC346" s="2" t="s">
        <v>4358</v>
      </c>
      <c r="AD346" s="1">
        <v>872</v>
      </c>
      <c r="AE346" s="1" t="s">
        <v>4359</v>
      </c>
      <c r="AF346" s="1" t="s">
        <v>4360</v>
      </c>
      <c r="AG346" s="1" t="s">
        <v>819</v>
      </c>
      <c r="AH346" s="1" t="s">
        <v>4361</v>
      </c>
      <c r="AI346" s="1" t="s">
        <v>2394</v>
      </c>
      <c r="AJ346" s="1" t="s">
        <v>4355</v>
      </c>
      <c r="AK346" s="1" t="s">
        <v>3246</v>
      </c>
      <c r="AL346" s="1"/>
      <c r="AM346" s="1"/>
      <c r="AN346" s="1"/>
      <c r="AO346" s="1"/>
      <c r="AP346" s="1"/>
      <c r="AQ346" s="1"/>
      <c r="AR346" s="1"/>
      <c r="AS346" s="1"/>
      <c r="AT346" s="1"/>
      <c r="AU346" s="1"/>
      <c r="AV346" s="1"/>
      <c r="AW346" s="1"/>
      <c r="AX346" s="1"/>
      <c r="AY346" s="1" t="s">
        <v>1749</v>
      </c>
      <c r="AZ346" s="1" t="s">
        <v>1749</v>
      </c>
      <c r="BA346" s="1" t="s">
        <v>1749</v>
      </c>
      <c r="BB346" s="1" t="s">
        <v>1749</v>
      </c>
      <c r="BC346" s="1" t="s">
        <v>1749</v>
      </c>
      <c r="BD346" s="1" t="s">
        <v>1749</v>
      </c>
      <c r="BE346" t="s">
        <v>1749</v>
      </c>
    </row>
    <row r="347" spans="1:57" ht="17.149999999999999" customHeight="1">
      <c r="A347" s="2">
        <v>346</v>
      </c>
      <c r="B347" s="1" t="s">
        <v>13628</v>
      </c>
      <c r="C347" s="1" t="s">
        <v>6597</v>
      </c>
      <c r="D347" s="14" t="s">
        <v>6598</v>
      </c>
      <c r="E347" s="1" t="s">
        <v>13699</v>
      </c>
      <c r="F347" s="1" t="s">
        <v>13700</v>
      </c>
      <c r="G347" s="1" t="s">
        <v>6600</v>
      </c>
      <c r="H347" s="1" t="s">
        <v>6601</v>
      </c>
      <c r="I347" s="1" t="s">
        <v>1483</v>
      </c>
      <c r="J347" s="1" t="s">
        <v>6602</v>
      </c>
      <c r="K347" s="1" t="s">
        <v>6603</v>
      </c>
      <c r="L347" s="1" t="s">
        <v>6610</v>
      </c>
      <c r="M347" s="1" t="s">
        <v>209</v>
      </c>
      <c r="N347" s="1" t="s">
        <v>1462</v>
      </c>
      <c r="O347" s="1" t="s">
        <v>2384</v>
      </c>
      <c r="P347" s="1" t="s">
        <v>1230</v>
      </c>
      <c r="Q347" s="1" t="s">
        <v>6610</v>
      </c>
      <c r="R347" s="1" t="s">
        <v>130</v>
      </c>
      <c r="S347" s="1" t="s">
        <v>1293</v>
      </c>
      <c r="T347" s="1" t="s">
        <v>6605</v>
      </c>
      <c r="U347" s="2" t="s">
        <v>697</v>
      </c>
      <c r="V347" s="1">
        <v>2159</v>
      </c>
      <c r="W347" s="1" t="s">
        <v>2130</v>
      </c>
      <c r="X347" s="1" t="s">
        <v>2130</v>
      </c>
      <c r="Y347" s="1" t="s">
        <v>2131</v>
      </c>
      <c r="Z347" s="1" t="s">
        <v>6597</v>
      </c>
      <c r="AA347" s="1" t="s">
        <v>2667</v>
      </c>
      <c r="AB347" s="1" t="s">
        <v>13701</v>
      </c>
      <c r="AC347" s="2" t="s">
        <v>13702</v>
      </c>
      <c r="AD347" s="1">
        <v>2159</v>
      </c>
      <c r="AE347" s="1" t="s">
        <v>13703</v>
      </c>
      <c r="AF347" s="1" t="s">
        <v>13704</v>
      </c>
      <c r="AG347" s="1" t="s">
        <v>819</v>
      </c>
      <c r="AH347" s="1" t="s">
        <v>13705</v>
      </c>
      <c r="AI347" s="1" t="s">
        <v>2394</v>
      </c>
      <c r="AJ347" s="1" t="s">
        <v>6610</v>
      </c>
      <c r="AK347" s="1" t="s">
        <v>2575</v>
      </c>
      <c r="AL347" s="1"/>
      <c r="AM347" s="1"/>
      <c r="AN347" s="1"/>
      <c r="AO347" s="1"/>
      <c r="AP347" s="1"/>
      <c r="AQ347" s="1"/>
      <c r="AR347" s="1"/>
      <c r="AS347" s="1"/>
      <c r="AT347" s="1"/>
      <c r="AU347" s="1"/>
      <c r="AV347" s="1"/>
      <c r="AW347" s="1"/>
      <c r="AX347" s="1"/>
      <c r="AY347" s="1" t="s">
        <v>1749</v>
      </c>
      <c r="AZ347" s="1" t="s">
        <v>1749</v>
      </c>
      <c r="BA347" s="1" t="s">
        <v>1749</v>
      </c>
      <c r="BB347" s="1" t="s">
        <v>1749</v>
      </c>
      <c r="BC347" s="1" t="s">
        <v>1749</v>
      </c>
      <c r="BD347" s="1" t="s">
        <v>1749</v>
      </c>
      <c r="BE347" t="s">
        <v>1749</v>
      </c>
    </row>
    <row r="348" spans="1:57" ht="17.149999999999999" customHeight="1">
      <c r="A348" s="2">
        <v>347</v>
      </c>
      <c r="B348" s="1" t="s">
        <v>1219</v>
      </c>
      <c r="C348" s="1" t="s">
        <v>4362</v>
      </c>
      <c r="D348" s="14" t="s">
        <v>4363</v>
      </c>
      <c r="E348" s="1" t="s">
        <v>4362</v>
      </c>
      <c r="F348" s="1" t="s">
        <v>4364</v>
      </c>
      <c r="G348" s="1" t="s">
        <v>4365</v>
      </c>
      <c r="H348" s="1" t="s">
        <v>2554</v>
      </c>
      <c r="I348" s="1" t="s">
        <v>1483</v>
      </c>
      <c r="J348" s="1" t="s">
        <v>4366</v>
      </c>
      <c r="K348" s="1" t="s">
        <v>4367</v>
      </c>
      <c r="L348" s="1" t="s">
        <v>4368</v>
      </c>
      <c r="M348" s="1" t="s">
        <v>209</v>
      </c>
      <c r="N348" s="1" t="s">
        <v>1462</v>
      </c>
      <c r="O348" s="1" t="s">
        <v>2384</v>
      </c>
      <c r="P348" s="1" t="s">
        <v>1230</v>
      </c>
      <c r="Q348" s="1" t="s">
        <v>4368</v>
      </c>
      <c r="R348" s="1" t="s">
        <v>130</v>
      </c>
      <c r="S348" s="1" t="s">
        <v>1293</v>
      </c>
      <c r="T348" s="1" t="s">
        <v>4369</v>
      </c>
      <c r="U348" s="2" t="s">
        <v>594</v>
      </c>
      <c r="V348" s="1">
        <v>1060</v>
      </c>
      <c r="W348" s="1" t="s">
        <v>2130</v>
      </c>
      <c r="X348" s="1" t="s">
        <v>2130</v>
      </c>
      <c r="Y348" s="1" t="s">
        <v>2210</v>
      </c>
      <c r="Z348" s="1" t="s">
        <v>4362</v>
      </c>
      <c r="AA348" s="1" t="s">
        <v>4370</v>
      </c>
      <c r="AB348" s="1" t="s">
        <v>4371</v>
      </c>
      <c r="AC348" s="2" t="s">
        <v>4372</v>
      </c>
      <c r="AD348" s="1">
        <v>1060</v>
      </c>
      <c r="AE348" s="1" t="s">
        <v>4373</v>
      </c>
      <c r="AF348" s="1" t="s">
        <v>4374</v>
      </c>
      <c r="AG348" s="1" t="s">
        <v>819</v>
      </c>
      <c r="AH348" s="1" t="s">
        <v>4375</v>
      </c>
      <c r="AI348" s="1" t="s">
        <v>2394</v>
      </c>
      <c r="AJ348" s="1" t="s">
        <v>4368</v>
      </c>
      <c r="AK348" s="1" t="s">
        <v>2450</v>
      </c>
      <c r="AL348" s="1"/>
      <c r="AM348" s="1"/>
      <c r="AN348" s="1"/>
      <c r="AO348" s="1"/>
      <c r="AP348" s="1"/>
      <c r="AQ348" s="1"/>
      <c r="AR348" s="1"/>
      <c r="AS348" s="1"/>
      <c r="AT348" s="1"/>
      <c r="AU348" s="1"/>
      <c r="AV348" s="1"/>
      <c r="AW348" s="1"/>
      <c r="AX348" s="1"/>
      <c r="AY348" s="1" t="s">
        <v>1749</v>
      </c>
      <c r="AZ348" s="1" t="s">
        <v>1749</v>
      </c>
      <c r="BA348" s="1" t="s">
        <v>1749</v>
      </c>
      <c r="BB348" s="1" t="s">
        <v>1749</v>
      </c>
      <c r="BC348" s="1" t="s">
        <v>1749</v>
      </c>
      <c r="BD348" s="1" t="s">
        <v>1749</v>
      </c>
      <c r="BE348" t="s">
        <v>1749</v>
      </c>
    </row>
    <row r="349" spans="1:57" ht="17.149999999999999" customHeight="1">
      <c r="A349" s="2">
        <v>348</v>
      </c>
      <c r="B349" s="1" t="s">
        <v>1219</v>
      </c>
      <c r="C349" s="1" t="s">
        <v>4376</v>
      </c>
      <c r="D349" s="14" t="s">
        <v>4377</v>
      </c>
      <c r="E349" s="1" t="s">
        <v>4376</v>
      </c>
      <c r="F349" s="1" t="s">
        <v>4378</v>
      </c>
      <c r="G349" s="1" t="s">
        <v>4379</v>
      </c>
      <c r="H349" s="1" t="s">
        <v>2554</v>
      </c>
      <c r="I349" s="1" t="s">
        <v>2597</v>
      </c>
      <c r="J349" s="1" t="s">
        <v>4380</v>
      </c>
      <c r="K349" s="1" t="s">
        <v>4381</v>
      </c>
      <c r="L349" s="1" t="s">
        <v>4382</v>
      </c>
      <c r="M349" s="1" t="s">
        <v>209</v>
      </c>
      <c r="N349" s="1" t="s">
        <v>1462</v>
      </c>
      <c r="O349" s="1" t="s">
        <v>2384</v>
      </c>
      <c r="P349" s="1" t="s">
        <v>1230</v>
      </c>
      <c r="Q349" s="1" t="s">
        <v>4382</v>
      </c>
      <c r="R349" s="1" t="s">
        <v>130</v>
      </c>
      <c r="S349" s="1" t="s">
        <v>1293</v>
      </c>
      <c r="T349" s="1" t="s">
        <v>4383</v>
      </c>
      <c r="U349" s="2" t="s">
        <v>2914</v>
      </c>
      <c r="V349" s="1">
        <v>476</v>
      </c>
      <c r="W349" s="1" t="s">
        <v>2130</v>
      </c>
      <c r="X349" s="1" t="s">
        <v>2130</v>
      </c>
      <c r="Y349" s="1" t="s">
        <v>2131</v>
      </c>
      <c r="Z349" s="1" t="s">
        <v>4376</v>
      </c>
      <c r="AA349" s="1" t="s">
        <v>4384</v>
      </c>
      <c r="AB349" s="1" t="s">
        <v>4385</v>
      </c>
      <c r="AC349" s="2" t="s">
        <v>4386</v>
      </c>
      <c r="AD349" s="1">
        <v>476</v>
      </c>
      <c r="AE349" s="1" t="s">
        <v>4387</v>
      </c>
      <c r="AF349" s="1" t="s">
        <v>4388</v>
      </c>
      <c r="AG349" s="1" t="s">
        <v>819</v>
      </c>
      <c r="AH349" s="1" t="s">
        <v>4389</v>
      </c>
      <c r="AI349" s="1" t="s">
        <v>2394</v>
      </c>
      <c r="AJ349" s="1" t="s">
        <v>4382</v>
      </c>
      <c r="AK349" s="1" t="s">
        <v>4390</v>
      </c>
      <c r="AL349" s="1"/>
      <c r="AM349" s="1"/>
      <c r="AN349" s="1"/>
      <c r="AO349" s="1"/>
      <c r="AP349" s="1"/>
      <c r="AQ349" s="1"/>
      <c r="AR349" s="1"/>
      <c r="AS349" s="1"/>
      <c r="AT349" s="1"/>
      <c r="AU349" s="1"/>
      <c r="AV349" s="1"/>
      <c r="AW349" s="1"/>
      <c r="AX349" s="1"/>
      <c r="AY349" s="1" t="s">
        <v>1749</v>
      </c>
      <c r="AZ349" s="1" t="s">
        <v>1749</v>
      </c>
      <c r="BA349" s="1" t="s">
        <v>1749</v>
      </c>
      <c r="BB349" s="1" t="s">
        <v>1749</v>
      </c>
      <c r="BC349" s="1" t="s">
        <v>1749</v>
      </c>
      <c r="BD349" s="1" t="s">
        <v>1749</v>
      </c>
      <c r="BE349" t="s">
        <v>1749</v>
      </c>
    </row>
    <row r="350" spans="1:57" ht="17.149999999999999" customHeight="1">
      <c r="A350" s="2">
        <v>349</v>
      </c>
      <c r="B350" s="1" t="s">
        <v>1219</v>
      </c>
      <c r="C350" s="1" t="s">
        <v>4391</v>
      </c>
      <c r="D350" s="14" t="s">
        <v>4392</v>
      </c>
      <c r="E350" s="1" t="s">
        <v>4393</v>
      </c>
      <c r="F350" s="1" t="s">
        <v>4394</v>
      </c>
      <c r="G350" s="1" t="s">
        <v>4395</v>
      </c>
      <c r="H350" s="1" t="s">
        <v>4396</v>
      </c>
      <c r="I350" s="1" t="s">
        <v>2539</v>
      </c>
      <c r="J350" s="1" t="s">
        <v>4397</v>
      </c>
      <c r="K350" s="1" t="s">
        <v>4398</v>
      </c>
      <c r="L350" s="1" t="s">
        <v>4399</v>
      </c>
      <c r="M350" s="1" t="s">
        <v>209</v>
      </c>
      <c r="N350" s="1" t="s">
        <v>1462</v>
      </c>
      <c r="O350" s="1" t="s">
        <v>2384</v>
      </c>
      <c r="P350" s="1" t="s">
        <v>1230</v>
      </c>
      <c r="Q350" s="1" t="s">
        <v>4399</v>
      </c>
      <c r="R350" s="1" t="s">
        <v>130</v>
      </c>
      <c r="S350" s="1" t="s">
        <v>1293</v>
      </c>
      <c r="T350" s="1" t="s">
        <v>3254</v>
      </c>
      <c r="U350" s="2" t="s">
        <v>2445</v>
      </c>
      <c r="V350" s="1">
        <v>390</v>
      </c>
      <c r="W350" s="1" t="s">
        <v>1324</v>
      </c>
      <c r="X350" s="1" t="s">
        <v>1513</v>
      </c>
      <c r="Y350" s="1" t="s">
        <v>2387</v>
      </c>
      <c r="Z350" s="1" t="s">
        <v>4391</v>
      </c>
      <c r="AA350" s="1" t="s">
        <v>4400</v>
      </c>
      <c r="AB350" s="1" t="s">
        <v>4401</v>
      </c>
      <c r="AC350" s="2" t="s">
        <v>4402</v>
      </c>
      <c r="AD350" s="1">
        <v>390</v>
      </c>
      <c r="AE350" s="1" t="s">
        <v>4403</v>
      </c>
      <c r="AF350" s="1" t="s">
        <v>1125</v>
      </c>
      <c r="AG350" s="1" t="s">
        <v>819</v>
      </c>
      <c r="AH350" s="1" t="s">
        <v>4404</v>
      </c>
      <c r="AI350" s="1" t="s">
        <v>2394</v>
      </c>
      <c r="AJ350" s="1" t="s">
        <v>4399</v>
      </c>
      <c r="AK350" s="1" t="s">
        <v>2548</v>
      </c>
      <c r="AL350" s="1"/>
      <c r="AM350" s="1"/>
      <c r="AN350" s="1"/>
      <c r="AO350" s="1"/>
      <c r="AP350" s="1"/>
      <c r="AQ350" s="1"/>
      <c r="AR350" s="1"/>
      <c r="AS350" s="1"/>
      <c r="AT350" s="1"/>
      <c r="AU350" s="1"/>
      <c r="AV350" s="1"/>
      <c r="AW350" s="1"/>
      <c r="AX350" s="1"/>
      <c r="AY350" s="1" t="s">
        <v>1749</v>
      </c>
      <c r="AZ350" s="1" t="s">
        <v>1749</v>
      </c>
      <c r="BA350" s="1" t="s">
        <v>1749</v>
      </c>
      <c r="BB350" s="1" t="s">
        <v>1749</v>
      </c>
      <c r="BC350" s="1" t="s">
        <v>1749</v>
      </c>
      <c r="BD350" s="1" t="s">
        <v>1749</v>
      </c>
      <c r="BE350" t="s">
        <v>1749</v>
      </c>
    </row>
    <row r="351" spans="1:57" ht="17.149999999999999" customHeight="1">
      <c r="A351" s="2">
        <v>350</v>
      </c>
      <c r="B351" s="1" t="s">
        <v>1219</v>
      </c>
      <c r="C351" s="1" t="s">
        <v>4405</v>
      </c>
      <c r="D351" s="14" t="s">
        <v>4406</v>
      </c>
      <c r="E351" s="1" t="s">
        <v>4405</v>
      </c>
      <c r="F351" s="1" t="s">
        <v>4407</v>
      </c>
      <c r="G351" s="1" t="s">
        <v>4408</v>
      </c>
      <c r="H351" s="1" t="s">
        <v>4409</v>
      </c>
      <c r="I351" s="1" t="s">
        <v>1736</v>
      </c>
      <c r="J351" s="1" t="s">
        <v>4410</v>
      </c>
      <c r="K351" s="1" t="s">
        <v>4411</v>
      </c>
      <c r="L351" s="1" t="s">
        <v>4412</v>
      </c>
      <c r="M351" s="1" t="s">
        <v>209</v>
      </c>
      <c r="N351" s="1" t="s">
        <v>1462</v>
      </c>
      <c r="O351" s="1" t="s">
        <v>2384</v>
      </c>
      <c r="P351" s="1" t="s">
        <v>1230</v>
      </c>
      <c r="Q351" s="1" t="s">
        <v>4412</v>
      </c>
      <c r="R351" s="1" t="s">
        <v>130</v>
      </c>
      <c r="S351" s="1" t="s">
        <v>1293</v>
      </c>
      <c r="T351" s="1" t="s">
        <v>3018</v>
      </c>
      <c r="U351" s="2" t="s">
        <v>570</v>
      </c>
      <c r="V351" s="1">
        <v>629</v>
      </c>
      <c r="W351" s="1" t="s">
        <v>2130</v>
      </c>
      <c r="X351" s="1" t="s">
        <v>2130</v>
      </c>
      <c r="Y351" s="1" t="s">
        <v>2131</v>
      </c>
      <c r="Z351" s="1" t="s">
        <v>4405</v>
      </c>
      <c r="AA351" s="1" t="s">
        <v>2667</v>
      </c>
      <c r="AB351" s="1" t="s">
        <v>4413</v>
      </c>
      <c r="AC351" s="2" t="s">
        <v>4414</v>
      </c>
      <c r="AD351" s="1">
        <v>629</v>
      </c>
      <c r="AE351" s="1" t="s">
        <v>4403</v>
      </c>
      <c r="AF351" s="1" t="s">
        <v>1125</v>
      </c>
      <c r="AG351" s="1" t="s">
        <v>819</v>
      </c>
      <c r="AH351" s="1" t="s">
        <v>4415</v>
      </c>
      <c r="AI351" s="1" t="s">
        <v>2394</v>
      </c>
      <c r="AJ351" s="1" t="s">
        <v>4412</v>
      </c>
      <c r="AK351" s="2" t="s">
        <v>2575</v>
      </c>
      <c r="AL351" s="1"/>
      <c r="AM351" s="1"/>
      <c r="AN351" s="1"/>
      <c r="AO351" s="1"/>
      <c r="AP351" s="1"/>
      <c r="AQ351" s="2"/>
      <c r="AR351" s="2"/>
      <c r="AS351" s="2"/>
      <c r="AT351" s="2"/>
      <c r="AU351" s="1"/>
      <c r="AV351" s="1"/>
      <c r="AW351" s="1"/>
      <c r="AX351" s="1"/>
      <c r="AY351" s="1" t="s">
        <v>1749</v>
      </c>
      <c r="AZ351" s="1" t="s">
        <v>1749</v>
      </c>
      <c r="BA351" s="1" t="s">
        <v>1749</v>
      </c>
      <c r="BB351" s="1" t="s">
        <v>1749</v>
      </c>
      <c r="BC351" s="1" t="s">
        <v>1749</v>
      </c>
      <c r="BD351" s="1" t="s">
        <v>1749</v>
      </c>
      <c r="BE351" t="s">
        <v>1749</v>
      </c>
    </row>
    <row r="352" spans="1:57" ht="17.149999999999999" customHeight="1">
      <c r="A352" s="2">
        <v>351</v>
      </c>
      <c r="B352" s="1" t="s">
        <v>1219</v>
      </c>
      <c r="C352" s="1" t="s">
        <v>4416</v>
      </c>
      <c r="D352" s="14" t="s">
        <v>4417</v>
      </c>
      <c r="E352" s="1" t="s">
        <v>4416</v>
      </c>
      <c r="F352" s="1" t="s">
        <v>4418</v>
      </c>
      <c r="G352" s="1" t="s">
        <v>4419</v>
      </c>
      <c r="H352" s="1" t="s">
        <v>4420</v>
      </c>
      <c r="I352" s="1" t="s">
        <v>1937</v>
      </c>
      <c r="J352" s="1" t="s">
        <v>4421</v>
      </c>
      <c r="K352" s="1" t="s">
        <v>4422</v>
      </c>
      <c r="L352" s="1" t="s">
        <v>4423</v>
      </c>
      <c r="M352" s="1" t="s">
        <v>209</v>
      </c>
      <c r="N352" s="1" t="s">
        <v>1462</v>
      </c>
      <c r="O352" s="1" t="s">
        <v>2384</v>
      </c>
      <c r="P352" s="1" t="s">
        <v>1230</v>
      </c>
      <c r="Q352" s="1" t="s">
        <v>4423</v>
      </c>
      <c r="R352" s="1" t="s">
        <v>130</v>
      </c>
      <c r="S352" s="1" t="s">
        <v>1293</v>
      </c>
      <c r="T352" s="1" t="s">
        <v>4424</v>
      </c>
      <c r="U352" s="2" t="s">
        <v>637</v>
      </c>
      <c r="V352" s="1">
        <v>276</v>
      </c>
      <c r="W352" s="1" t="s">
        <v>2130</v>
      </c>
      <c r="X352" s="1" t="s">
        <v>2130</v>
      </c>
      <c r="Y352" s="1" t="s">
        <v>2131</v>
      </c>
      <c r="Z352" s="1" t="s">
        <v>4416</v>
      </c>
      <c r="AA352" s="1" t="s">
        <v>4425</v>
      </c>
      <c r="AB352" s="1" t="s">
        <v>4426</v>
      </c>
      <c r="AC352" s="2" t="s">
        <v>4427</v>
      </c>
      <c r="AD352" s="1">
        <v>276</v>
      </c>
      <c r="AE352" s="1" t="s">
        <v>4403</v>
      </c>
      <c r="AF352" s="1" t="s">
        <v>1125</v>
      </c>
      <c r="AG352" s="1" t="s">
        <v>819</v>
      </c>
      <c r="AH352" s="1" t="s">
        <v>4428</v>
      </c>
      <c r="AI352" s="1" t="s">
        <v>2394</v>
      </c>
      <c r="AJ352" s="1" t="s">
        <v>4423</v>
      </c>
      <c r="AK352" s="1" t="s">
        <v>2408</v>
      </c>
      <c r="AL352" s="1"/>
      <c r="AM352" s="1"/>
      <c r="AN352" s="1"/>
      <c r="AO352" s="1"/>
      <c r="AP352" s="1"/>
      <c r="AQ352" s="1"/>
      <c r="AR352" s="1"/>
      <c r="AS352" s="1"/>
      <c r="AT352" s="1"/>
      <c r="AU352" s="1"/>
      <c r="AV352" s="1"/>
      <c r="AW352" s="1"/>
      <c r="AX352" s="1"/>
      <c r="AY352" s="1" t="s">
        <v>1749</v>
      </c>
      <c r="AZ352" s="1" t="s">
        <v>1749</v>
      </c>
      <c r="BA352" s="1" t="s">
        <v>1749</v>
      </c>
      <c r="BB352" s="1" t="s">
        <v>1749</v>
      </c>
      <c r="BC352" s="1" t="s">
        <v>1749</v>
      </c>
      <c r="BD352" s="1" t="s">
        <v>1749</v>
      </c>
      <c r="BE352" t="s">
        <v>1749</v>
      </c>
    </row>
    <row r="353" spans="1:57" ht="17.149999999999999" customHeight="1">
      <c r="A353" s="2">
        <v>352</v>
      </c>
      <c r="B353" s="1" t="s">
        <v>1219</v>
      </c>
      <c r="C353" s="1" t="s">
        <v>4429</v>
      </c>
      <c r="D353" s="14" t="s">
        <v>4430</v>
      </c>
      <c r="E353" s="1" t="s">
        <v>4431</v>
      </c>
      <c r="F353" s="1" t="s">
        <v>4432</v>
      </c>
      <c r="G353" s="1" t="s">
        <v>4433</v>
      </c>
      <c r="H353" s="1" t="s">
        <v>4434</v>
      </c>
      <c r="I353" s="1" t="s">
        <v>1483</v>
      </c>
      <c r="J353" s="1" t="s">
        <v>4435</v>
      </c>
      <c r="K353" s="1" t="s">
        <v>4436</v>
      </c>
      <c r="L353" s="1" t="s">
        <v>4437</v>
      </c>
      <c r="M353" s="1" t="s">
        <v>209</v>
      </c>
      <c r="N353" s="1" t="s">
        <v>1462</v>
      </c>
      <c r="O353" s="1" t="s">
        <v>2384</v>
      </c>
      <c r="P353" s="1" t="s">
        <v>1230</v>
      </c>
      <c r="Q353" s="1" t="s">
        <v>4437</v>
      </c>
      <c r="R353" s="1" t="s">
        <v>130</v>
      </c>
      <c r="S353" s="1" t="s">
        <v>1231</v>
      </c>
      <c r="T353" s="1" t="s">
        <v>4438</v>
      </c>
      <c r="U353" s="2" t="s">
        <v>570</v>
      </c>
      <c r="V353" s="1">
        <v>216</v>
      </c>
      <c r="W353" s="1" t="s">
        <v>2130</v>
      </c>
      <c r="X353" s="1" t="s">
        <v>2130</v>
      </c>
      <c r="Y353" s="1" t="s">
        <v>2131</v>
      </c>
      <c r="Z353" s="1" t="s">
        <v>4429</v>
      </c>
      <c r="AA353" s="1" t="s">
        <v>4137</v>
      </c>
      <c r="AB353" s="1" t="s">
        <v>2872</v>
      </c>
      <c r="AC353" s="2" t="s">
        <v>4439</v>
      </c>
      <c r="AD353" s="1">
        <v>216</v>
      </c>
      <c r="AE353" s="1" t="s">
        <v>4403</v>
      </c>
      <c r="AF353" s="1" t="s">
        <v>1125</v>
      </c>
      <c r="AG353" s="1" t="s">
        <v>819</v>
      </c>
      <c r="AH353" s="1" t="s">
        <v>4440</v>
      </c>
      <c r="AI353" s="1" t="s">
        <v>2394</v>
      </c>
      <c r="AJ353" s="1" t="s">
        <v>4437</v>
      </c>
      <c r="AK353" s="1" t="s">
        <v>2918</v>
      </c>
      <c r="AL353" s="1"/>
      <c r="AM353" s="1"/>
      <c r="AN353" s="1"/>
      <c r="AO353" s="1"/>
      <c r="AP353" s="1"/>
      <c r="AQ353" s="1"/>
      <c r="AR353" s="1"/>
      <c r="AS353" s="1"/>
      <c r="AT353" s="1"/>
      <c r="AU353" s="1"/>
      <c r="AV353" s="1"/>
      <c r="AW353" s="1"/>
      <c r="AX353" s="1"/>
      <c r="AY353" s="1" t="s">
        <v>1749</v>
      </c>
      <c r="AZ353" s="1" t="s">
        <v>1749</v>
      </c>
      <c r="BA353" s="1" t="s">
        <v>1749</v>
      </c>
      <c r="BB353" s="1" t="s">
        <v>1749</v>
      </c>
      <c r="BC353" s="1" t="s">
        <v>1749</v>
      </c>
      <c r="BD353" s="1" t="s">
        <v>1749</v>
      </c>
      <c r="BE353" t="s">
        <v>1749</v>
      </c>
    </row>
    <row r="354" spans="1:57" ht="17.149999999999999" customHeight="1">
      <c r="A354" s="2">
        <v>353</v>
      </c>
      <c r="B354" s="1" t="s">
        <v>1219</v>
      </c>
      <c r="C354" s="1" t="s">
        <v>4453</v>
      </c>
      <c r="D354" s="14" t="s">
        <v>4454</v>
      </c>
      <c r="E354" s="1" t="s">
        <v>4455</v>
      </c>
      <c r="F354" s="1" t="s">
        <v>4456</v>
      </c>
      <c r="G354" s="1" t="s">
        <v>4457</v>
      </c>
      <c r="H354" s="1" t="s">
        <v>2554</v>
      </c>
      <c r="I354" s="1" t="s">
        <v>1736</v>
      </c>
      <c r="J354" s="1" t="s">
        <v>4458</v>
      </c>
      <c r="K354" s="1" t="s">
        <v>4459</v>
      </c>
      <c r="L354" s="1" t="s">
        <v>4460</v>
      </c>
      <c r="M354" s="1" t="s">
        <v>209</v>
      </c>
      <c r="N354" s="1" t="s">
        <v>1462</v>
      </c>
      <c r="O354" s="1" t="s">
        <v>2384</v>
      </c>
      <c r="P354" s="1" t="s">
        <v>1230</v>
      </c>
      <c r="Q354" s="1" t="s">
        <v>4461</v>
      </c>
      <c r="R354" s="1" t="s">
        <v>130</v>
      </c>
      <c r="S354" s="1" t="s">
        <v>1293</v>
      </c>
      <c r="T354" s="1" t="s">
        <v>4462</v>
      </c>
      <c r="U354" s="2" t="s">
        <v>660</v>
      </c>
      <c r="V354" s="1">
        <v>662</v>
      </c>
      <c r="W354" s="1" t="s">
        <v>1324</v>
      </c>
      <c r="X354" s="1" t="s">
        <v>1513</v>
      </c>
      <c r="Y354" s="1" t="s">
        <v>2387</v>
      </c>
      <c r="Z354" s="1" t="s">
        <v>4453</v>
      </c>
      <c r="AA354" s="1" t="s">
        <v>4463</v>
      </c>
      <c r="AB354" s="1" t="s">
        <v>4464</v>
      </c>
      <c r="AC354" s="2" t="s">
        <v>4465</v>
      </c>
      <c r="AD354" s="1">
        <v>662</v>
      </c>
      <c r="AE354" s="1" t="s">
        <v>4466</v>
      </c>
      <c r="AF354" s="1" t="s">
        <v>4467</v>
      </c>
      <c r="AG354" s="1" t="s">
        <v>819</v>
      </c>
      <c r="AH354" s="1" t="s">
        <v>4468</v>
      </c>
      <c r="AI354" s="1" t="s">
        <v>2394</v>
      </c>
      <c r="AJ354" s="1" t="s">
        <v>4461</v>
      </c>
      <c r="AK354" s="1" t="s">
        <v>2395</v>
      </c>
      <c r="AL354" s="1"/>
      <c r="AM354" s="1"/>
      <c r="AN354" s="1"/>
      <c r="AO354" s="1"/>
      <c r="AP354" s="1"/>
      <c r="AQ354" s="1"/>
      <c r="AR354" s="1"/>
      <c r="AS354" s="1"/>
      <c r="AT354" s="1"/>
      <c r="AU354" s="1"/>
      <c r="AV354" s="1"/>
      <c r="AW354" s="1"/>
      <c r="AX354" s="1"/>
      <c r="AY354" s="1" t="s">
        <v>1749</v>
      </c>
      <c r="AZ354" s="1" t="s">
        <v>1749</v>
      </c>
      <c r="BA354" s="1" t="s">
        <v>1749</v>
      </c>
      <c r="BB354" s="1" t="s">
        <v>1749</v>
      </c>
      <c r="BC354" s="1" t="s">
        <v>1749</v>
      </c>
      <c r="BD354" s="1" t="s">
        <v>1749</v>
      </c>
      <c r="BE354" t="s">
        <v>1749</v>
      </c>
    </row>
    <row r="355" spans="1:57" ht="17.149999999999999" customHeight="1">
      <c r="A355" s="2">
        <v>354</v>
      </c>
      <c r="B355" s="1" t="s">
        <v>1219</v>
      </c>
      <c r="C355" s="1" t="s">
        <v>4469</v>
      </c>
      <c r="D355" s="14" t="s">
        <v>4470</v>
      </c>
      <c r="E355" s="1" t="s">
        <v>4469</v>
      </c>
      <c r="F355" s="1" t="s">
        <v>4471</v>
      </c>
      <c r="G355" s="1" t="s">
        <v>4472</v>
      </c>
      <c r="H355" s="1"/>
      <c r="I355" s="1"/>
      <c r="J355" s="1" t="s">
        <v>4473</v>
      </c>
      <c r="K355" s="1" t="s">
        <v>4474</v>
      </c>
      <c r="L355" s="1" t="s">
        <v>4475</v>
      </c>
      <c r="M355" s="1" t="s">
        <v>209</v>
      </c>
      <c r="N355" s="1" t="s">
        <v>1462</v>
      </c>
      <c r="O355" s="1" t="s">
        <v>2384</v>
      </c>
      <c r="P355" s="1" t="s">
        <v>1230</v>
      </c>
      <c r="Q355" s="1" t="s">
        <v>4475</v>
      </c>
      <c r="R355" s="1" t="s">
        <v>130</v>
      </c>
      <c r="S355" s="1" t="s">
        <v>1293</v>
      </c>
      <c r="T355" s="1" t="s">
        <v>4476</v>
      </c>
      <c r="U355" s="2" t="s">
        <v>605</v>
      </c>
      <c r="V355" s="1">
        <v>1247</v>
      </c>
      <c r="W355" s="1" t="s">
        <v>2130</v>
      </c>
      <c r="X355" s="1" t="s">
        <v>2130</v>
      </c>
      <c r="Y355" s="1" t="s">
        <v>2210</v>
      </c>
      <c r="Z355" s="1" t="s">
        <v>4469</v>
      </c>
      <c r="AA355" s="1" t="s">
        <v>4477</v>
      </c>
      <c r="AB355" s="1" t="s">
        <v>4478</v>
      </c>
      <c r="AC355" s="2" t="s">
        <v>4479</v>
      </c>
      <c r="AD355" s="1">
        <v>1247</v>
      </c>
      <c r="AE355" s="1" t="s">
        <v>4466</v>
      </c>
      <c r="AF355" s="1" t="s">
        <v>4467</v>
      </c>
      <c r="AG355" s="1" t="s">
        <v>819</v>
      </c>
      <c r="AH355" s="1" t="s">
        <v>4480</v>
      </c>
      <c r="AI355" s="1" t="s">
        <v>2394</v>
      </c>
      <c r="AJ355" s="1" t="s">
        <v>4475</v>
      </c>
      <c r="AK355" s="1" t="s">
        <v>2450</v>
      </c>
      <c r="AL355" s="1"/>
      <c r="AM355" s="1"/>
      <c r="AN355" s="1"/>
      <c r="AO355" s="1"/>
      <c r="AP355" s="1"/>
      <c r="AQ355" s="1"/>
      <c r="AR355" s="1"/>
      <c r="AS355" s="1"/>
      <c r="AT355" s="1"/>
      <c r="AU355" s="1"/>
      <c r="AV355" s="1"/>
      <c r="AW355" s="1"/>
      <c r="AX355" s="1"/>
      <c r="AY355" s="1" t="s">
        <v>1749</v>
      </c>
      <c r="AZ355" s="1" t="s">
        <v>1749</v>
      </c>
      <c r="BA355" s="1" t="s">
        <v>1749</v>
      </c>
      <c r="BB355" s="1" t="s">
        <v>1749</v>
      </c>
      <c r="BC355" s="1" t="s">
        <v>1749</v>
      </c>
      <c r="BD355" s="1" t="s">
        <v>1749</v>
      </c>
      <c r="BE355" t="s">
        <v>1749</v>
      </c>
    </row>
    <row r="356" spans="1:57" ht="17.149999999999999" customHeight="1">
      <c r="A356" s="2">
        <v>355</v>
      </c>
      <c r="B356" s="1" t="s">
        <v>1219</v>
      </c>
      <c r="C356" s="1" t="s">
        <v>4481</v>
      </c>
      <c r="D356" s="14" t="s">
        <v>4482</v>
      </c>
      <c r="E356" s="1" t="s">
        <v>4481</v>
      </c>
      <c r="F356" s="1" t="s">
        <v>4483</v>
      </c>
      <c r="G356" s="1" t="s">
        <v>4484</v>
      </c>
      <c r="H356" s="1" t="s">
        <v>4485</v>
      </c>
      <c r="I356" s="1" t="s">
        <v>1863</v>
      </c>
      <c r="J356" s="1" t="s">
        <v>4486</v>
      </c>
      <c r="K356" s="1" t="s">
        <v>4487</v>
      </c>
      <c r="L356" s="1" t="s">
        <v>4488</v>
      </c>
      <c r="M356" s="1" t="s">
        <v>209</v>
      </c>
      <c r="N356" s="1" t="s">
        <v>1462</v>
      </c>
      <c r="O356" s="1" t="s">
        <v>2384</v>
      </c>
      <c r="P356" s="1" t="s">
        <v>1230</v>
      </c>
      <c r="Q356" s="1" t="s">
        <v>4489</v>
      </c>
      <c r="R356" s="1" t="s">
        <v>130</v>
      </c>
      <c r="S356" s="1" t="s">
        <v>1293</v>
      </c>
      <c r="T356" s="1" t="s">
        <v>4490</v>
      </c>
      <c r="U356" s="2" t="s">
        <v>594</v>
      </c>
      <c r="V356" s="1">
        <v>528</v>
      </c>
      <c r="W356" s="1" t="s">
        <v>1324</v>
      </c>
      <c r="X356" s="1" t="s">
        <v>1513</v>
      </c>
      <c r="Y356" s="1" t="s">
        <v>2387</v>
      </c>
      <c r="Z356" s="1" t="s">
        <v>4481</v>
      </c>
      <c r="AA356" s="1" t="s">
        <v>4491</v>
      </c>
      <c r="AB356" s="1" t="s">
        <v>4492</v>
      </c>
      <c r="AC356" s="2" t="s">
        <v>4493</v>
      </c>
      <c r="AD356" s="1">
        <v>528</v>
      </c>
      <c r="AE356" s="1" t="s">
        <v>4466</v>
      </c>
      <c r="AF356" s="1" t="s">
        <v>4467</v>
      </c>
      <c r="AG356" s="1" t="s">
        <v>819</v>
      </c>
      <c r="AH356" s="1" t="s">
        <v>4494</v>
      </c>
      <c r="AI356" s="1" t="s">
        <v>2394</v>
      </c>
      <c r="AJ356" s="1" t="s">
        <v>4489</v>
      </c>
      <c r="AK356" s="1" t="s">
        <v>2807</v>
      </c>
      <c r="AL356" s="1"/>
      <c r="AM356" s="1"/>
      <c r="AN356" s="1"/>
      <c r="AO356" s="1"/>
      <c r="AP356" s="1"/>
      <c r="AQ356" s="1"/>
      <c r="AR356" s="1"/>
      <c r="AS356" s="1"/>
      <c r="AT356" s="1"/>
      <c r="AU356" s="1"/>
      <c r="AV356" s="1"/>
      <c r="AW356" s="1"/>
      <c r="AX356" s="1"/>
      <c r="AY356" s="1" t="s">
        <v>1749</v>
      </c>
      <c r="AZ356" s="1" t="s">
        <v>1749</v>
      </c>
      <c r="BA356" s="1" t="s">
        <v>1749</v>
      </c>
      <c r="BB356" s="1" t="s">
        <v>1749</v>
      </c>
      <c r="BC356" s="1" t="s">
        <v>1749</v>
      </c>
      <c r="BD356" s="1" t="s">
        <v>1749</v>
      </c>
      <c r="BE356" t="s">
        <v>1749</v>
      </c>
    </row>
    <row r="357" spans="1:57" ht="17.149999999999999" customHeight="1">
      <c r="A357" s="2">
        <v>356</v>
      </c>
      <c r="B357" s="1" t="s">
        <v>1219</v>
      </c>
      <c r="C357" s="1" t="s">
        <v>4495</v>
      </c>
      <c r="D357" s="14" t="s">
        <v>4496</v>
      </c>
      <c r="E357" s="1" t="s">
        <v>4497</v>
      </c>
      <c r="F357" s="1" t="s">
        <v>4498</v>
      </c>
      <c r="G357" s="1" t="s">
        <v>4499</v>
      </c>
      <c r="H357" s="1" t="s">
        <v>2204</v>
      </c>
      <c r="I357" s="1" t="s">
        <v>2059</v>
      </c>
      <c r="J357" s="1" t="s">
        <v>4500</v>
      </c>
      <c r="K357" s="1" t="s">
        <v>4501</v>
      </c>
      <c r="L357" s="1" t="s">
        <v>4502</v>
      </c>
      <c r="M357" s="1" t="s">
        <v>209</v>
      </c>
      <c r="N357" s="1" t="s">
        <v>1462</v>
      </c>
      <c r="O357" s="1" t="s">
        <v>2384</v>
      </c>
      <c r="P357" s="1" t="s">
        <v>1230</v>
      </c>
      <c r="Q357" s="1" t="s">
        <v>4502</v>
      </c>
      <c r="R357" s="1" t="s">
        <v>130</v>
      </c>
      <c r="S357" s="1" t="s">
        <v>1293</v>
      </c>
      <c r="T357" s="1" t="s">
        <v>4503</v>
      </c>
      <c r="U357" s="2" t="s">
        <v>660</v>
      </c>
      <c r="V357" s="1">
        <v>1188</v>
      </c>
      <c r="W357" s="1" t="s">
        <v>2130</v>
      </c>
      <c r="X357" s="1" t="s">
        <v>2130</v>
      </c>
      <c r="Y357" s="1" t="s">
        <v>2131</v>
      </c>
      <c r="Z357" s="1" t="s">
        <v>4495</v>
      </c>
      <c r="AA357" s="1" t="s">
        <v>4504</v>
      </c>
      <c r="AB357" s="1" t="s">
        <v>4505</v>
      </c>
      <c r="AC357" s="2" t="s">
        <v>4506</v>
      </c>
      <c r="AD357" s="1">
        <v>1188</v>
      </c>
      <c r="AE357" s="1" t="s">
        <v>4466</v>
      </c>
      <c r="AF357" s="1" t="s">
        <v>4467</v>
      </c>
      <c r="AG357" s="1" t="s">
        <v>819</v>
      </c>
      <c r="AH357" s="1" t="s">
        <v>4507</v>
      </c>
      <c r="AI357" s="1" t="s">
        <v>2394</v>
      </c>
      <c r="AJ357" s="1" t="s">
        <v>4502</v>
      </c>
      <c r="AK357" s="1" t="s">
        <v>3246</v>
      </c>
      <c r="AL357" s="1"/>
      <c r="AM357" s="1"/>
      <c r="AN357" s="1"/>
      <c r="AO357" s="1"/>
      <c r="AP357" s="1"/>
      <c r="AQ357" s="1"/>
      <c r="AR357" s="1"/>
      <c r="AS357" s="1"/>
      <c r="AT357" s="1"/>
      <c r="AU357" s="1"/>
      <c r="AV357" s="1"/>
      <c r="AW357" s="1"/>
      <c r="AX357" s="1"/>
      <c r="AY357" s="1" t="s">
        <v>1749</v>
      </c>
      <c r="AZ357" s="1" t="s">
        <v>1749</v>
      </c>
      <c r="BA357" s="1" t="s">
        <v>1749</v>
      </c>
      <c r="BB357" s="1" t="s">
        <v>1749</v>
      </c>
      <c r="BC357" s="1" t="s">
        <v>1749</v>
      </c>
      <c r="BD357" s="1" t="s">
        <v>1749</v>
      </c>
      <c r="BE357" t="s">
        <v>1749</v>
      </c>
    </row>
    <row r="358" spans="1:57" ht="17.149999999999999" customHeight="1">
      <c r="A358" s="2">
        <v>357</v>
      </c>
      <c r="B358" s="1" t="s">
        <v>1219</v>
      </c>
      <c r="C358" s="1" t="s">
        <v>4508</v>
      </c>
      <c r="D358" s="14" t="s">
        <v>4509</v>
      </c>
      <c r="E358" s="1" t="s">
        <v>4510</v>
      </c>
      <c r="F358" s="1" t="s">
        <v>4511</v>
      </c>
      <c r="G358" s="1" t="s">
        <v>4512</v>
      </c>
      <c r="H358" s="1"/>
      <c r="I358" s="1"/>
      <c r="J358" s="1" t="s">
        <v>4513</v>
      </c>
      <c r="K358" s="1" t="s">
        <v>4514</v>
      </c>
      <c r="L358" s="1" t="s">
        <v>4515</v>
      </c>
      <c r="M358" s="1" t="s">
        <v>209</v>
      </c>
      <c r="N358" s="1" t="s">
        <v>1462</v>
      </c>
      <c r="O358" s="1" t="s">
        <v>2384</v>
      </c>
      <c r="P358" s="1" t="s">
        <v>1230</v>
      </c>
      <c r="Q358" s="1" t="s">
        <v>4515</v>
      </c>
      <c r="R358" s="1" t="s">
        <v>130</v>
      </c>
      <c r="S358" s="1" t="s">
        <v>1293</v>
      </c>
      <c r="T358" s="1" t="s">
        <v>2871</v>
      </c>
      <c r="U358" s="2" t="s">
        <v>653</v>
      </c>
      <c r="V358" s="1">
        <v>793</v>
      </c>
      <c r="W358" s="1" t="s">
        <v>2130</v>
      </c>
      <c r="X358" s="1" t="s">
        <v>2130</v>
      </c>
      <c r="Y358" s="1" t="s">
        <v>2210</v>
      </c>
      <c r="Z358" s="1" t="s">
        <v>4508</v>
      </c>
      <c r="AA358" s="1" t="s">
        <v>4516</v>
      </c>
      <c r="AB358" s="1" t="s">
        <v>4517</v>
      </c>
      <c r="AC358" s="2" t="s">
        <v>4518</v>
      </c>
      <c r="AD358" s="1">
        <v>793</v>
      </c>
      <c r="AE358" s="1" t="s">
        <v>4466</v>
      </c>
      <c r="AF358" s="1" t="s">
        <v>4467</v>
      </c>
      <c r="AG358" s="1" t="s">
        <v>819</v>
      </c>
      <c r="AH358" s="1" t="s">
        <v>4519</v>
      </c>
      <c r="AI358" s="1" t="s">
        <v>2394</v>
      </c>
      <c r="AJ358" s="1" t="s">
        <v>4515</v>
      </c>
      <c r="AK358" s="1" t="s">
        <v>2481</v>
      </c>
      <c r="AL358" s="1"/>
      <c r="AM358" s="1"/>
      <c r="AN358" s="1"/>
      <c r="AO358" s="1"/>
      <c r="AP358" s="1"/>
      <c r="AQ358" s="1"/>
      <c r="AR358" s="1"/>
      <c r="AS358" s="1"/>
      <c r="AT358" s="1"/>
      <c r="AU358" s="1"/>
      <c r="AV358" s="1"/>
      <c r="AW358" s="1"/>
      <c r="AX358" s="1"/>
      <c r="AY358" s="1" t="s">
        <v>1749</v>
      </c>
      <c r="AZ358" s="1" t="s">
        <v>1749</v>
      </c>
      <c r="BA358" s="1" t="s">
        <v>1749</v>
      </c>
      <c r="BB358" s="1" t="s">
        <v>1749</v>
      </c>
      <c r="BC358" s="1" t="s">
        <v>1749</v>
      </c>
      <c r="BD358" s="1" t="s">
        <v>1749</v>
      </c>
      <c r="BE358" t="s">
        <v>1749</v>
      </c>
    </row>
    <row r="359" spans="1:57" ht="17.149999999999999" customHeight="1">
      <c r="A359" s="2">
        <v>358</v>
      </c>
      <c r="B359" s="1" t="s">
        <v>1219</v>
      </c>
      <c r="C359" s="1" t="s">
        <v>4520</v>
      </c>
      <c r="D359" s="14" t="s">
        <v>4521</v>
      </c>
      <c r="E359" s="1" t="s">
        <v>4522</v>
      </c>
      <c r="F359" s="1" t="s">
        <v>4523</v>
      </c>
      <c r="G359" s="1" t="s">
        <v>4524</v>
      </c>
      <c r="H359" s="1" t="s">
        <v>2554</v>
      </c>
      <c r="I359" s="1" t="s">
        <v>2539</v>
      </c>
      <c r="J359" s="1" t="s">
        <v>4525</v>
      </c>
      <c r="K359" s="1" t="s">
        <v>4526</v>
      </c>
      <c r="L359" s="1" t="s">
        <v>4527</v>
      </c>
      <c r="M359" s="1" t="s">
        <v>209</v>
      </c>
      <c r="N359" s="1" t="s">
        <v>1462</v>
      </c>
      <c r="O359" s="1" t="s">
        <v>2384</v>
      </c>
      <c r="P359" s="1" t="s">
        <v>1230</v>
      </c>
      <c r="Q359" s="1" t="s">
        <v>4528</v>
      </c>
      <c r="R359" s="1" t="s">
        <v>130</v>
      </c>
      <c r="S359" s="1" t="s">
        <v>1293</v>
      </c>
      <c r="T359" s="1" t="s">
        <v>4529</v>
      </c>
      <c r="U359" s="2" t="s">
        <v>2957</v>
      </c>
      <c r="V359" s="1">
        <v>189</v>
      </c>
      <c r="W359" s="1" t="s">
        <v>2130</v>
      </c>
      <c r="X359" s="1" t="s">
        <v>2130</v>
      </c>
      <c r="Y359" s="1" t="s">
        <v>2210</v>
      </c>
      <c r="Z359" s="1" t="s">
        <v>4520</v>
      </c>
      <c r="AA359" s="1" t="s">
        <v>2667</v>
      </c>
      <c r="AB359" s="1" t="s">
        <v>2958</v>
      </c>
      <c r="AC359" s="2" t="s">
        <v>4530</v>
      </c>
      <c r="AD359" s="1">
        <v>189</v>
      </c>
      <c r="AE359" s="1" t="s">
        <v>4531</v>
      </c>
      <c r="AF359" s="1" t="s">
        <v>4532</v>
      </c>
      <c r="AG359" s="1" t="s">
        <v>819</v>
      </c>
      <c r="AH359" s="1" t="s">
        <v>4533</v>
      </c>
      <c r="AI359" s="1" t="s">
        <v>2394</v>
      </c>
      <c r="AJ359" s="1" t="s">
        <v>4528</v>
      </c>
      <c r="AK359" s="1" t="s">
        <v>2534</v>
      </c>
      <c r="AL359" s="1"/>
      <c r="AM359" s="1"/>
      <c r="AN359" s="1"/>
      <c r="AO359" s="1"/>
      <c r="AP359" s="1"/>
      <c r="AQ359" s="1"/>
      <c r="AR359" s="1"/>
      <c r="AS359" s="1"/>
      <c r="AT359" s="1"/>
      <c r="AU359" s="1"/>
      <c r="AV359" s="1"/>
      <c r="AW359" s="1"/>
      <c r="AX359" s="1"/>
      <c r="AY359" s="1" t="s">
        <v>1749</v>
      </c>
      <c r="AZ359" s="1" t="s">
        <v>1749</v>
      </c>
      <c r="BA359" s="1" t="s">
        <v>1749</v>
      </c>
      <c r="BB359" s="1" t="s">
        <v>1749</v>
      </c>
      <c r="BC359" s="1" t="s">
        <v>1749</v>
      </c>
      <c r="BD359" s="1" t="s">
        <v>1749</v>
      </c>
      <c r="BE359" t="s">
        <v>1749</v>
      </c>
    </row>
    <row r="360" spans="1:57" ht="17.149999999999999" customHeight="1">
      <c r="A360" s="2">
        <v>359</v>
      </c>
      <c r="B360" s="1" t="s">
        <v>1219</v>
      </c>
      <c r="C360" s="1" t="s">
        <v>4534</v>
      </c>
      <c r="D360" s="14" t="s">
        <v>4535</v>
      </c>
      <c r="E360" s="1" t="s">
        <v>4534</v>
      </c>
      <c r="F360" s="1" t="s">
        <v>4536</v>
      </c>
      <c r="G360" s="1" t="s">
        <v>4537</v>
      </c>
      <c r="H360" s="1" t="s">
        <v>2413</v>
      </c>
      <c r="I360" s="1" t="s">
        <v>1483</v>
      </c>
      <c r="J360" s="1" t="s">
        <v>4538</v>
      </c>
      <c r="K360" s="1" t="s">
        <v>4539</v>
      </c>
      <c r="L360" s="1" t="s">
        <v>4540</v>
      </c>
      <c r="M360" s="1" t="s">
        <v>209</v>
      </c>
      <c r="N360" s="1" t="s">
        <v>2653</v>
      </c>
      <c r="O360" s="1" t="s">
        <v>2384</v>
      </c>
      <c r="P360" s="1" t="s">
        <v>1230</v>
      </c>
      <c r="Q360" s="1" t="s">
        <v>4541</v>
      </c>
      <c r="R360" s="1" t="s">
        <v>130</v>
      </c>
      <c r="S360" s="1" t="s">
        <v>1293</v>
      </c>
      <c r="T360" s="1" t="s">
        <v>4542</v>
      </c>
      <c r="U360" s="2" t="s">
        <v>2603</v>
      </c>
      <c r="V360" s="1">
        <v>90</v>
      </c>
      <c r="W360" s="1" t="s">
        <v>2130</v>
      </c>
      <c r="X360" s="1" t="s">
        <v>2130</v>
      </c>
      <c r="Y360" s="1" t="s">
        <v>2210</v>
      </c>
      <c r="Z360" s="1" t="s">
        <v>4534</v>
      </c>
      <c r="AA360" s="1" t="s">
        <v>2667</v>
      </c>
      <c r="AB360" s="1" t="s">
        <v>2958</v>
      </c>
      <c r="AC360" s="2" t="s">
        <v>4543</v>
      </c>
      <c r="AD360" s="1">
        <v>90</v>
      </c>
      <c r="AE360" s="1" t="s">
        <v>4544</v>
      </c>
      <c r="AF360" s="1" t="s">
        <v>1120</v>
      </c>
      <c r="AG360" s="1" t="s">
        <v>819</v>
      </c>
      <c r="AH360" s="1" t="s">
        <v>4545</v>
      </c>
      <c r="AI360" s="1" t="s">
        <v>2394</v>
      </c>
      <c r="AJ360" s="1" t="s">
        <v>4541</v>
      </c>
      <c r="AK360" s="1" t="s">
        <v>2608</v>
      </c>
      <c r="AL360" s="1"/>
      <c r="AM360" s="1"/>
      <c r="AN360" s="1"/>
      <c r="AO360" s="1"/>
      <c r="AP360" s="1"/>
      <c r="AQ360" s="1"/>
      <c r="AR360" s="1"/>
      <c r="AS360" s="1"/>
      <c r="AT360" s="1"/>
      <c r="AU360" s="1"/>
      <c r="AV360" s="1"/>
      <c r="AW360" s="1"/>
      <c r="AX360" s="1"/>
      <c r="AY360" s="1" t="s">
        <v>1749</v>
      </c>
      <c r="AZ360" s="1" t="s">
        <v>1749</v>
      </c>
      <c r="BA360" s="1" t="s">
        <v>1749</v>
      </c>
      <c r="BB360" s="1" t="s">
        <v>1749</v>
      </c>
      <c r="BC360" s="1" t="s">
        <v>1749</v>
      </c>
      <c r="BD360" s="1" t="s">
        <v>1749</v>
      </c>
      <c r="BE360" t="s">
        <v>1749</v>
      </c>
    </row>
    <row r="361" spans="1:57" ht="17.149999999999999" customHeight="1">
      <c r="A361" s="2">
        <v>360</v>
      </c>
      <c r="B361" s="1" t="s">
        <v>1219</v>
      </c>
      <c r="C361" s="1" t="s">
        <v>4546</v>
      </c>
      <c r="D361" s="14" t="s">
        <v>4547</v>
      </c>
      <c r="E361" s="1" t="s">
        <v>4546</v>
      </c>
      <c r="F361" s="1" t="s">
        <v>4548</v>
      </c>
      <c r="G361" s="1" t="s">
        <v>4549</v>
      </c>
      <c r="H361" s="1"/>
      <c r="I361" s="1"/>
      <c r="J361" s="1" t="s">
        <v>4550</v>
      </c>
      <c r="K361" s="1" t="s">
        <v>4551</v>
      </c>
      <c r="L361" s="1" t="s">
        <v>4552</v>
      </c>
      <c r="M361" s="1" t="s">
        <v>209</v>
      </c>
      <c r="N361" s="1" t="s">
        <v>1462</v>
      </c>
      <c r="O361" s="1" t="s">
        <v>2384</v>
      </c>
      <c r="P361" s="1" t="s">
        <v>1230</v>
      </c>
      <c r="Q361" s="1" t="s">
        <v>4552</v>
      </c>
      <c r="R361" s="1" t="s">
        <v>130</v>
      </c>
      <c r="S361" s="1" t="s">
        <v>1293</v>
      </c>
      <c r="T361" s="1" t="s">
        <v>2826</v>
      </c>
      <c r="U361" s="2" t="s">
        <v>653</v>
      </c>
      <c r="V361" s="1">
        <v>1384</v>
      </c>
      <c r="W361" s="1" t="s">
        <v>2130</v>
      </c>
      <c r="X361" s="1" t="s">
        <v>2130</v>
      </c>
      <c r="Y361" s="1" t="s">
        <v>2210</v>
      </c>
      <c r="Z361" s="1" t="s">
        <v>4546</v>
      </c>
      <c r="AA361" s="1" t="s">
        <v>4553</v>
      </c>
      <c r="AB361" s="1" t="s">
        <v>4554</v>
      </c>
      <c r="AC361" s="2" t="s">
        <v>4555</v>
      </c>
      <c r="AD361" s="1">
        <v>1384</v>
      </c>
      <c r="AE361" s="1" t="s">
        <v>4556</v>
      </c>
      <c r="AF361" s="1" t="s">
        <v>4557</v>
      </c>
      <c r="AG361" s="1" t="s">
        <v>819</v>
      </c>
      <c r="AH361" s="1" t="s">
        <v>4558</v>
      </c>
      <c r="AI361" s="1" t="s">
        <v>2394</v>
      </c>
      <c r="AJ361" s="1" t="s">
        <v>4552</v>
      </c>
      <c r="AK361" s="1" t="s">
        <v>2711</v>
      </c>
      <c r="AL361" s="1"/>
      <c r="AM361" s="1"/>
      <c r="AN361" s="1"/>
      <c r="AO361" s="1"/>
      <c r="AP361" s="1"/>
      <c r="AQ361" s="1"/>
      <c r="AR361" s="1"/>
      <c r="AS361" s="1"/>
      <c r="AT361" s="1"/>
      <c r="AU361" s="1"/>
      <c r="AV361" s="1"/>
      <c r="AW361" s="1"/>
      <c r="AX361" s="1"/>
      <c r="AY361" s="1" t="s">
        <v>1749</v>
      </c>
      <c r="AZ361" s="1" t="s">
        <v>1749</v>
      </c>
      <c r="BA361" s="1" t="s">
        <v>1749</v>
      </c>
      <c r="BB361" s="1" t="s">
        <v>1749</v>
      </c>
      <c r="BC361" s="1" t="s">
        <v>1749</v>
      </c>
      <c r="BD361" s="1" t="s">
        <v>1749</v>
      </c>
      <c r="BE361" t="s">
        <v>1749</v>
      </c>
    </row>
    <row r="362" spans="1:57" ht="17.149999999999999" customHeight="1">
      <c r="A362" s="2">
        <v>361</v>
      </c>
      <c r="B362" s="1" t="s">
        <v>1219</v>
      </c>
      <c r="C362" s="1" t="s">
        <v>27194</v>
      </c>
      <c r="D362" s="14" t="s">
        <v>27195</v>
      </c>
      <c r="E362" s="1" t="s">
        <v>27194</v>
      </c>
      <c r="F362" s="1" t="s">
        <v>27196</v>
      </c>
      <c r="G362" s="1" t="s">
        <v>27197</v>
      </c>
      <c r="H362" s="1" t="s">
        <v>7051</v>
      </c>
      <c r="I362" s="1" t="s">
        <v>1483</v>
      </c>
      <c r="J362" s="1" t="s">
        <v>27198</v>
      </c>
      <c r="K362" s="1" t="s">
        <v>27199</v>
      </c>
      <c r="L362" s="1" t="s">
        <v>27200</v>
      </c>
      <c r="M362" s="1" t="s">
        <v>209</v>
      </c>
      <c r="N362" s="1" t="s">
        <v>1462</v>
      </c>
      <c r="O362" s="1" t="s">
        <v>1228</v>
      </c>
      <c r="P362" s="1" t="s">
        <v>2126</v>
      </c>
      <c r="Q362" s="1" t="s">
        <v>27200</v>
      </c>
      <c r="R362" s="1" t="s">
        <v>130</v>
      </c>
      <c r="S362" s="1" t="s">
        <v>1293</v>
      </c>
      <c r="T362" s="1" t="s">
        <v>27201</v>
      </c>
      <c r="U362" s="2" t="s">
        <v>27202</v>
      </c>
      <c r="V362" s="1">
        <v>184</v>
      </c>
      <c r="W362" s="1" t="s">
        <v>1324</v>
      </c>
      <c r="X362" s="1" t="s">
        <v>1325</v>
      </c>
      <c r="Y362" s="1" t="s">
        <v>26507</v>
      </c>
      <c r="Z362" s="1" t="s">
        <v>27194</v>
      </c>
      <c r="AA362" s="1" t="s">
        <v>27203</v>
      </c>
      <c r="AB362" s="1" t="s">
        <v>27204</v>
      </c>
      <c r="AC362" s="2"/>
      <c r="AD362" s="1">
        <v>184</v>
      </c>
      <c r="AE362" s="1" t="s">
        <v>27205</v>
      </c>
      <c r="AF362" s="1" t="s">
        <v>19801</v>
      </c>
      <c r="AG362" s="1" t="s">
        <v>25953</v>
      </c>
      <c r="AH362" s="1" t="s">
        <v>27206</v>
      </c>
      <c r="AI362" s="1" t="s">
        <v>1749</v>
      </c>
      <c r="AJ362" s="1" t="s">
        <v>1749</v>
      </c>
      <c r="AK362" s="1" t="s">
        <v>1749</v>
      </c>
      <c r="AL362" s="1" t="s">
        <v>1749</v>
      </c>
      <c r="AM362" s="1" t="s">
        <v>1749</v>
      </c>
      <c r="AN362" s="1" t="s">
        <v>1749</v>
      </c>
      <c r="AO362" s="1" t="s">
        <v>1749</v>
      </c>
      <c r="AP362" s="1" t="s">
        <v>1749</v>
      </c>
      <c r="AQ362" s="1" t="s">
        <v>1749</v>
      </c>
      <c r="AR362" s="1" t="s">
        <v>1749</v>
      </c>
      <c r="AS362" s="1" t="s">
        <v>1749</v>
      </c>
      <c r="AT362" s="1" t="s">
        <v>1749</v>
      </c>
      <c r="AU362" s="1" t="s">
        <v>1749</v>
      </c>
      <c r="AV362" s="1" t="s">
        <v>1749</v>
      </c>
      <c r="AW362" s="1" t="s">
        <v>1749</v>
      </c>
      <c r="AX362" s="1" t="s">
        <v>1749</v>
      </c>
      <c r="AY362" s="1" t="s">
        <v>1749</v>
      </c>
      <c r="AZ362" s="1" t="s">
        <v>1749</v>
      </c>
      <c r="BA362" s="1" t="s">
        <v>1749</v>
      </c>
      <c r="BB362" s="1" t="s">
        <v>1749</v>
      </c>
      <c r="BC362" s="1" t="s">
        <v>1749</v>
      </c>
      <c r="BD362" s="1" t="s">
        <v>1749</v>
      </c>
      <c r="BE362" t="s">
        <v>1749</v>
      </c>
    </row>
    <row r="363" spans="1:57" ht="17.149999999999999" customHeight="1">
      <c r="A363" s="2">
        <v>362</v>
      </c>
      <c r="B363" s="1" t="s">
        <v>1219</v>
      </c>
      <c r="C363" s="1" t="s">
        <v>427</v>
      </c>
      <c r="D363" s="14" t="s">
        <v>4574</v>
      </c>
      <c r="E363" s="1" t="s">
        <v>4575</v>
      </c>
      <c r="F363" s="1" t="s">
        <v>4576</v>
      </c>
      <c r="G363" s="1" t="s">
        <v>4577</v>
      </c>
      <c r="H363" s="1"/>
      <c r="I363" s="1"/>
      <c r="J363" s="1" t="s">
        <v>4578</v>
      </c>
      <c r="K363" s="1" t="s">
        <v>4579</v>
      </c>
      <c r="L363" s="1" t="s">
        <v>426</v>
      </c>
      <c r="M363" s="1" t="s">
        <v>209</v>
      </c>
      <c r="N363" s="1" t="s">
        <v>1228</v>
      </c>
      <c r="O363" s="1" t="s">
        <v>1228</v>
      </c>
      <c r="P363" s="1" t="s">
        <v>2126</v>
      </c>
      <c r="Q363" s="1" t="s">
        <v>426</v>
      </c>
      <c r="R363" s="1" t="s">
        <v>130</v>
      </c>
      <c r="S363" s="1" t="s">
        <v>1231</v>
      </c>
      <c r="T363" s="1" t="s">
        <v>2015</v>
      </c>
      <c r="U363" s="2" t="s">
        <v>4580</v>
      </c>
      <c r="V363" s="1">
        <v>55087</v>
      </c>
      <c r="W363" s="1" t="s">
        <v>2130</v>
      </c>
      <c r="X363" s="1" t="s">
        <v>2130</v>
      </c>
      <c r="Y363" s="1" t="s">
        <v>4581</v>
      </c>
      <c r="Z363" s="1" t="s">
        <v>427</v>
      </c>
      <c r="AA363" s="1" t="s">
        <v>4582</v>
      </c>
      <c r="AB363" s="1" t="s">
        <v>4583</v>
      </c>
      <c r="AC363" s="2"/>
      <c r="AD363" s="1">
        <v>55087</v>
      </c>
      <c r="AE363" s="1" t="s">
        <v>4584</v>
      </c>
      <c r="AF363" s="1" t="s">
        <v>4585</v>
      </c>
      <c r="AG363" s="1" t="s">
        <v>819</v>
      </c>
      <c r="AH363" s="1" t="s">
        <v>4586</v>
      </c>
      <c r="AI363" s="1" t="s">
        <v>1749</v>
      </c>
      <c r="AJ363" s="1" t="s">
        <v>1749</v>
      </c>
      <c r="AK363" s="1" t="s">
        <v>1749</v>
      </c>
      <c r="AL363" s="1" t="s">
        <v>1749</v>
      </c>
      <c r="AM363" s="1" t="s">
        <v>1749</v>
      </c>
      <c r="AN363" s="1" t="s">
        <v>1749</v>
      </c>
      <c r="AO363" s="1" t="s">
        <v>1749</v>
      </c>
      <c r="AP363" s="1" t="s">
        <v>1749</v>
      </c>
      <c r="AQ363" s="1" t="s">
        <v>1749</v>
      </c>
      <c r="AR363" s="1" t="s">
        <v>1749</v>
      </c>
      <c r="AS363" s="1" t="s">
        <v>1749</v>
      </c>
      <c r="AT363" s="1" t="s">
        <v>1749</v>
      </c>
      <c r="AU363" s="1" t="s">
        <v>1749</v>
      </c>
      <c r="AV363" s="1" t="s">
        <v>1749</v>
      </c>
      <c r="AW363" s="1" t="s">
        <v>1749</v>
      </c>
      <c r="AX363" s="1" t="s">
        <v>1749</v>
      </c>
      <c r="AY363" s="1" t="s">
        <v>1749</v>
      </c>
      <c r="AZ363" s="1" t="s">
        <v>1749</v>
      </c>
      <c r="BA363" s="1" t="s">
        <v>1749</v>
      </c>
      <c r="BB363" s="1" t="s">
        <v>1749</v>
      </c>
      <c r="BC363" s="1" t="s">
        <v>1749</v>
      </c>
      <c r="BD363" s="1" t="s">
        <v>1749</v>
      </c>
      <c r="BE363" t="s">
        <v>1749</v>
      </c>
    </row>
    <row r="364" spans="1:57" ht="17.149999999999999" customHeight="1">
      <c r="A364" s="2">
        <v>363</v>
      </c>
      <c r="B364" s="1" t="s">
        <v>1219</v>
      </c>
      <c r="C364" s="1" t="s">
        <v>2054</v>
      </c>
      <c r="D364" s="14" t="s">
        <v>2055</v>
      </c>
      <c r="E364" s="1" t="s">
        <v>27207</v>
      </c>
      <c r="F364" s="1" t="s">
        <v>27208</v>
      </c>
      <c r="G364" s="1" t="s">
        <v>27209</v>
      </c>
      <c r="H364" s="1" t="s">
        <v>27210</v>
      </c>
      <c r="I364" s="1" t="s">
        <v>1483</v>
      </c>
      <c r="J364" s="1" t="s">
        <v>27211</v>
      </c>
      <c r="K364" s="1" t="s">
        <v>27212</v>
      </c>
      <c r="L364" s="1" t="s">
        <v>27213</v>
      </c>
      <c r="M364" s="1" t="s">
        <v>209</v>
      </c>
      <c r="N364" s="1" t="s">
        <v>1462</v>
      </c>
      <c r="O364" s="1" t="s">
        <v>1228</v>
      </c>
      <c r="P364" s="1" t="s">
        <v>2126</v>
      </c>
      <c r="Q364" s="1" t="s">
        <v>27213</v>
      </c>
      <c r="R364" s="1" t="s">
        <v>130</v>
      </c>
      <c r="S364" s="1" t="s">
        <v>1293</v>
      </c>
      <c r="T364" s="1" t="s">
        <v>27214</v>
      </c>
      <c r="U364" s="2" t="s">
        <v>27215</v>
      </c>
      <c r="V364" s="1">
        <v>511</v>
      </c>
      <c r="W364" s="1" t="s">
        <v>2130</v>
      </c>
      <c r="X364" s="1" t="s">
        <v>2130</v>
      </c>
      <c r="Y364" s="1" t="s">
        <v>27149</v>
      </c>
      <c r="Z364" s="1" t="s">
        <v>2054</v>
      </c>
      <c r="AA364" s="1" t="s">
        <v>27216</v>
      </c>
      <c r="AB364" s="1" t="s">
        <v>27217</v>
      </c>
      <c r="AC364" s="2"/>
      <c r="AD364" s="1">
        <v>511</v>
      </c>
      <c r="AE364" s="1" t="s">
        <v>27218</v>
      </c>
      <c r="AF364" s="1" t="s">
        <v>27219</v>
      </c>
      <c r="AG364" s="1" t="s">
        <v>25953</v>
      </c>
      <c r="AH364" s="1" t="s">
        <v>27220</v>
      </c>
      <c r="AI364" s="1" t="s">
        <v>1749</v>
      </c>
      <c r="AJ364" s="1" t="s">
        <v>1749</v>
      </c>
      <c r="AK364" s="1" t="s">
        <v>1749</v>
      </c>
      <c r="AL364" s="1" t="s">
        <v>1749</v>
      </c>
      <c r="AM364" s="1" t="s">
        <v>1749</v>
      </c>
      <c r="AN364" s="1" t="s">
        <v>1749</v>
      </c>
      <c r="AO364" s="1" t="s">
        <v>1749</v>
      </c>
      <c r="AP364" s="1" t="s">
        <v>1749</v>
      </c>
      <c r="AQ364" s="1" t="s">
        <v>1749</v>
      </c>
      <c r="AR364" s="1" t="s">
        <v>1749</v>
      </c>
      <c r="AS364" s="1" t="s">
        <v>1749</v>
      </c>
      <c r="AT364" s="1" t="s">
        <v>1749</v>
      </c>
      <c r="AU364" s="1" t="s">
        <v>1749</v>
      </c>
      <c r="AV364" s="1" t="s">
        <v>1749</v>
      </c>
      <c r="AW364" s="1" t="s">
        <v>1749</v>
      </c>
      <c r="AX364" s="1" t="s">
        <v>1749</v>
      </c>
      <c r="AY364" s="1" t="s">
        <v>1749</v>
      </c>
      <c r="AZ364" s="1" t="s">
        <v>1749</v>
      </c>
      <c r="BA364" s="1" t="s">
        <v>1749</v>
      </c>
      <c r="BB364" s="1" t="s">
        <v>1749</v>
      </c>
      <c r="BC364" s="1" t="s">
        <v>1749</v>
      </c>
      <c r="BD364" s="1" t="s">
        <v>1749</v>
      </c>
      <c r="BE364" t="s">
        <v>1749</v>
      </c>
    </row>
    <row r="365" spans="1:57" ht="17.149999999999999" customHeight="1">
      <c r="A365" s="2">
        <v>364</v>
      </c>
      <c r="B365" s="1" t="s">
        <v>1219</v>
      </c>
      <c r="C365" s="1" t="s">
        <v>26025</v>
      </c>
      <c r="D365" s="14" t="s">
        <v>27221</v>
      </c>
      <c r="E365" s="1" t="s">
        <v>26025</v>
      </c>
      <c r="F365" s="1" t="s">
        <v>27222</v>
      </c>
      <c r="G365" s="1" t="s">
        <v>27223</v>
      </c>
      <c r="H365" s="1" t="s">
        <v>27224</v>
      </c>
      <c r="I365" s="1"/>
      <c r="J365" s="1" t="s">
        <v>27225</v>
      </c>
      <c r="K365" s="1" t="s">
        <v>27226</v>
      </c>
      <c r="L365" s="1" t="s">
        <v>26028</v>
      </c>
      <c r="M365" s="1" t="s">
        <v>209</v>
      </c>
      <c r="N365" s="1" t="s">
        <v>2653</v>
      </c>
      <c r="O365" s="1" t="s">
        <v>1228</v>
      </c>
      <c r="P365" s="1" t="s">
        <v>2126</v>
      </c>
      <c r="Q365" s="1" t="s">
        <v>26028</v>
      </c>
      <c r="R365" s="1" t="s">
        <v>130</v>
      </c>
      <c r="S365" s="1" t="s">
        <v>1293</v>
      </c>
      <c r="T365" s="1" t="s">
        <v>27227</v>
      </c>
      <c r="U365" s="2" t="s">
        <v>27228</v>
      </c>
      <c r="V365" s="1">
        <v>24</v>
      </c>
      <c r="W365" s="1" t="s">
        <v>13080</v>
      </c>
      <c r="X365" s="1" t="s">
        <v>13081</v>
      </c>
      <c r="Y365" s="1" t="s">
        <v>27229</v>
      </c>
      <c r="Z365" s="1" t="s">
        <v>26025</v>
      </c>
      <c r="AA365" s="1" t="s">
        <v>27230</v>
      </c>
      <c r="AB365" s="1" t="s">
        <v>27231</v>
      </c>
      <c r="AC365" s="2"/>
      <c r="AD365" s="1">
        <v>24</v>
      </c>
      <c r="AE365" s="1" t="s">
        <v>27232</v>
      </c>
      <c r="AF365" s="1" t="s">
        <v>1010</v>
      </c>
      <c r="AG365" s="1" t="s">
        <v>25953</v>
      </c>
      <c r="AH365" s="1" t="s">
        <v>27233</v>
      </c>
      <c r="AI365" s="1" t="s">
        <v>1749</v>
      </c>
      <c r="AJ365" s="1" t="s">
        <v>1749</v>
      </c>
      <c r="AK365" s="1" t="s">
        <v>1749</v>
      </c>
      <c r="AL365" s="1" t="s">
        <v>1749</v>
      </c>
      <c r="AM365" s="1" t="s">
        <v>1749</v>
      </c>
      <c r="AN365" s="1" t="s">
        <v>1749</v>
      </c>
      <c r="AO365" s="1" t="s">
        <v>1749</v>
      </c>
      <c r="AP365" s="1" t="s">
        <v>1749</v>
      </c>
      <c r="AQ365" s="1" t="s">
        <v>1749</v>
      </c>
      <c r="AR365" s="1" t="s">
        <v>1749</v>
      </c>
      <c r="AS365" s="1" t="s">
        <v>1749</v>
      </c>
      <c r="AT365" s="1" t="s">
        <v>1749</v>
      </c>
      <c r="AU365" s="1" t="s">
        <v>1749</v>
      </c>
      <c r="AV365" s="1" t="s">
        <v>1749</v>
      </c>
      <c r="AW365" s="1" t="s">
        <v>1749</v>
      </c>
      <c r="AX365" s="1" t="s">
        <v>1749</v>
      </c>
      <c r="AY365" s="1" t="s">
        <v>1749</v>
      </c>
      <c r="AZ365" s="1" t="s">
        <v>1749</v>
      </c>
      <c r="BA365" s="1" t="s">
        <v>1749</v>
      </c>
      <c r="BB365" s="1" t="s">
        <v>1749</v>
      </c>
      <c r="BC365" s="1" t="s">
        <v>1749</v>
      </c>
      <c r="BD365" s="1" t="s">
        <v>1749</v>
      </c>
      <c r="BE365" t="s">
        <v>1749</v>
      </c>
    </row>
    <row r="366" spans="1:57" ht="17.149999999999999" customHeight="1">
      <c r="A366" s="2">
        <v>365</v>
      </c>
      <c r="B366" s="1" t="s">
        <v>1219</v>
      </c>
      <c r="C366" s="1" t="s">
        <v>26025</v>
      </c>
      <c r="D366" s="14" t="s">
        <v>27221</v>
      </c>
      <c r="E366" s="1" t="s">
        <v>26025</v>
      </c>
      <c r="F366" s="1" t="s">
        <v>27234</v>
      </c>
      <c r="G366" s="1" t="s">
        <v>27223</v>
      </c>
      <c r="H366" s="1" t="s">
        <v>27224</v>
      </c>
      <c r="I366" s="1"/>
      <c r="J366" s="1" t="s">
        <v>27225</v>
      </c>
      <c r="K366" s="1" t="s">
        <v>27226</v>
      </c>
      <c r="L366" s="1" t="s">
        <v>26027</v>
      </c>
      <c r="M366" s="1" t="s">
        <v>209</v>
      </c>
      <c r="N366" s="1" t="s">
        <v>2653</v>
      </c>
      <c r="O366" s="1" t="s">
        <v>1228</v>
      </c>
      <c r="P366" s="1" t="s">
        <v>2126</v>
      </c>
      <c r="Q366" s="1" t="s">
        <v>26027</v>
      </c>
      <c r="R366" s="1" t="s">
        <v>130</v>
      </c>
      <c r="S366" s="1" t="s">
        <v>1293</v>
      </c>
      <c r="T366" s="1" t="s">
        <v>27227</v>
      </c>
      <c r="U366" s="2" t="s">
        <v>27235</v>
      </c>
      <c r="V366" s="1">
        <v>25</v>
      </c>
      <c r="W366" s="1" t="s">
        <v>13080</v>
      </c>
      <c r="X366" s="1" t="s">
        <v>13081</v>
      </c>
      <c r="Y366" s="1" t="s">
        <v>27229</v>
      </c>
      <c r="Z366" s="1" t="s">
        <v>26025</v>
      </c>
      <c r="AA366" s="1" t="s">
        <v>27236</v>
      </c>
      <c r="AB366" s="1" t="s">
        <v>27237</v>
      </c>
      <c r="AC366" s="2"/>
      <c r="AD366" s="1">
        <v>25</v>
      </c>
      <c r="AE366" s="1" t="s">
        <v>27232</v>
      </c>
      <c r="AF366" s="1" t="s">
        <v>1010</v>
      </c>
      <c r="AG366" s="1" t="s">
        <v>25953</v>
      </c>
      <c r="AH366" s="1" t="s">
        <v>27238</v>
      </c>
      <c r="AI366" s="1" t="s">
        <v>1749</v>
      </c>
      <c r="AJ366" s="1" t="s">
        <v>1749</v>
      </c>
      <c r="AK366" s="1" t="s">
        <v>1749</v>
      </c>
      <c r="AL366" s="1" t="s">
        <v>1749</v>
      </c>
      <c r="AM366" s="1" t="s">
        <v>1749</v>
      </c>
      <c r="AN366" s="1" t="s">
        <v>1749</v>
      </c>
      <c r="AO366" s="1" t="s">
        <v>1749</v>
      </c>
      <c r="AP366" s="1" t="s">
        <v>1749</v>
      </c>
      <c r="AQ366" s="1" t="s">
        <v>1749</v>
      </c>
      <c r="AR366" s="1" t="s">
        <v>1749</v>
      </c>
      <c r="AS366" s="1" t="s">
        <v>1749</v>
      </c>
      <c r="AT366" s="1" t="s">
        <v>1749</v>
      </c>
      <c r="AU366" s="1" t="s">
        <v>1749</v>
      </c>
      <c r="AV366" s="1" t="s">
        <v>1749</v>
      </c>
      <c r="AW366" s="1" t="s">
        <v>1749</v>
      </c>
      <c r="AX366" s="1" t="s">
        <v>1749</v>
      </c>
      <c r="AY366" s="1" t="s">
        <v>1749</v>
      </c>
      <c r="AZ366" s="1" t="s">
        <v>1749</v>
      </c>
      <c r="BA366" s="1" t="s">
        <v>1749</v>
      </c>
      <c r="BB366" s="1" t="s">
        <v>1749</v>
      </c>
      <c r="BC366" s="1" t="s">
        <v>1749</v>
      </c>
      <c r="BD366" s="1" t="s">
        <v>1749</v>
      </c>
      <c r="BE366" t="s">
        <v>1749</v>
      </c>
    </row>
    <row r="367" spans="1:57" ht="17.149999999999999" customHeight="1">
      <c r="A367" s="2">
        <v>366</v>
      </c>
      <c r="B367" s="1" t="s">
        <v>1219</v>
      </c>
      <c r="C367" s="1" t="s">
        <v>26025</v>
      </c>
      <c r="D367" s="14" t="s">
        <v>27221</v>
      </c>
      <c r="E367" s="1" t="s">
        <v>26025</v>
      </c>
      <c r="F367" s="1" t="s">
        <v>27239</v>
      </c>
      <c r="G367" s="1" t="s">
        <v>27223</v>
      </c>
      <c r="H367" s="1" t="s">
        <v>27224</v>
      </c>
      <c r="I367" s="1"/>
      <c r="J367" s="1" t="s">
        <v>27225</v>
      </c>
      <c r="K367" s="1" t="s">
        <v>27226</v>
      </c>
      <c r="L367" s="1" t="s">
        <v>26026</v>
      </c>
      <c r="M367" s="1" t="s">
        <v>209</v>
      </c>
      <c r="N367" s="1" t="s">
        <v>2653</v>
      </c>
      <c r="O367" s="1" t="s">
        <v>1228</v>
      </c>
      <c r="P367" s="1" t="s">
        <v>2126</v>
      </c>
      <c r="Q367" s="1" t="s">
        <v>26026</v>
      </c>
      <c r="R367" s="1" t="s">
        <v>130</v>
      </c>
      <c r="S367" s="1" t="s">
        <v>1293</v>
      </c>
      <c r="T367" s="1" t="s">
        <v>27227</v>
      </c>
      <c r="U367" s="2" t="s">
        <v>27240</v>
      </c>
      <c r="V367" s="1">
        <v>49</v>
      </c>
      <c r="W367" s="1" t="s">
        <v>13080</v>
      </c>
      <c r="X367" s="1" t="s">
        <v>13081</v>
      </c>
      <c r="Y367" s="1" t="s">
        <v>27229</v>
      </c>
      <c r="Z367" s="1" t="s">
        <v>26025</v>
      </c>
      <c r="AA367" s="1" t="s">
        <v>27241</v>
      </c>
      <c r="AB367" s="1" t="s">
        <v>27231</v>
      </c>
      <c r="AC367" s="2"/>
      <c r="AD367" s="1">
        <v>49</v>
      </c>
      <c r="AE367" s="1" t="s">
        <v>27232</v>
      </c>
      <c r="AF367" s="1" t="s">
        <v>1010</v>
      </c>
      <c r="AG367" s="1" t="s">
        <v>25953</v>
      </c>
      <c r="AH367" s="1" t="s">
        <v>27242</v>
      </c>
      <c r="AI367" s="1" t="s">
        <v>1749</v>
      </c>
      <c r="AJ367" s="1" t="s">
        <v>1749</v>
      </c>
      <c r="AK367" s="1" t="s">
        <v>1749</v>
      </c>
      <c r="AL367" s="1" t="s">
        <v>1749</v>
      </c>
      <c r="AM367" s="1" t="s">
        <v>1749</v>
      </c>
      <c r="AN367" s="1" t="s">
        <v>1749</v>
      </c>
      <c r="AO367" s="1" t="s">
        <v>1749</v>
      </c>
      <c r="AP367" s="1" t="s">
        <v>1749</v>
      </c>
      <c r="AQ367" s="1" t="s">
        <v>1749</v>
      </c>
      <c r="AR367" s="1" t="s">
        <v>1749</v>
      </c>
      <c r="AS367" s="1" t="s">
        <v>1749</v>
      </c>
      <c r="AT367" s="1" t="s">
        <v>1749</v>
      </c>
      <c r="AU367" s="1" t="s">
        <v>1749</v>
      </c>
      <c r="AV367" s="1" t="s">
        <v>1749</v>
      </c>
      <c r="AW367" s="1" t="s">
        <v>1749</v>
      </c>
      <c r="AX367" s="1" t="s">
        <v>1749</v>
      </c>
      <c r="AY367" s="1" t="s">
        <v>1749</v>
      </c>
      <c r="AZ367" s="1" t="s">
        <v>1749</v>
      </c>
      <c r="BA367" s="1" t="s">
        <v>1749</v>
      </c>
      <c r="BB367" s="1" t="s">
        <v>1749</v>
      </c>
      <c r="BC367" s="1" t="s">
        <v>1749</v>
      </c>
      <c r="BD367" s="1" t="s">
        <v>1749</v>
      </c>
      <c r="BE367" t="s">
        <v>1749</v>
      </c>
    </row>
    <row r="368" spans="1:57" ht="17.149999999999999" customHeight="1">
      <c r="A368" s="2">
        <v>367</v>
      </c>
      <c r="B368" s="1" t="s">
        <v>1219</v>
      </c>
      <c r="C368" s="1" t="s">
        <v>26025</v>
      </c>
      <c r="D368" s="14" t="s">
        <v>27221</v>
      </c>
      <c r="E368" s="1" t="s">
        <v>26025</v>
      </c>
      <c r="F368" s="1" t="s">
        <v>27243</v>
      </c>
      <c r="G368" s="1" t="s">
        <v>27223</v>
      </c>
      <c r="H368" s="1" t="s">
        <v>27224</v>
      </c>
      <c r="I368" s="1"/>
      <c r="J368" s="1" t="s">
        <v>27225</v>
      </c>
      <c r="K368" s="1" t="s">
        <v>27226</v>
      </c>
      <c r="L368" s="1" t="s">
        <v>26024</v>
      </c>
      <c r="M368" s="1" t="s">
        <v>209</v>
      </c>
      <c r="N368" s="1" t="s">
        <v>2653</v>
      </c>
      <c r="O368" s="1" t="s">
        <v>1228</v>
      </c>
      <c r="P368" s="1" t="s">
        <v>2126</v>
      </c>
      <c r="Q368" s="1" t="s">
        <v>26024</v>
      </c>
      <c r="R368" s="1" t="s">
        <v>130</v>
      </c>
      <c r="S368" s="1" t="s">
        <v>1293</v>
      </c>
      <c r="T368" s="1" t="s">
        <v>27244</v>
      </c>
      <c r="U368" s="2" t="s">
        <v>27245</v>
      </c>
      <c r="V368" s="1">
        <v>24</v>
      </c>
      <c r="W368" s="1" t="s">
        <v>13080</v>
      </c>
      <c r="X368" s="1" t="s">
        <v>13081</v>
      </c>
      <c r="Y368" s="1" t="s">
        <v>27229</v>
      </c>
      <c r="Z368" s="1" t="s">
        <v>26025</v>
      </c>
      <c r="AA368" s="1" t="s">
        <v>27246</v>
      </c>
      <c r="AB368" s="1" t="s">
        <v>27247</v>
      </c>
      <c r="AC368" s="2"/>
      <c r="AD368" s="1">
        <v>24</v>
      </c>
      <c r="AE368" s="1" t="s">
        <v>27232</v>
      </c>
      <c r="AF368" s="1" t="s">
        <v>1010</v>
      </c>
      <c r="AG368" s="1" t="s">
        <v>25953</v>
      </c>
      <c r="AH368" s="1" t="s">
        <v>27248</v>
      </c>
      <c r="AI368" s="1" t="s">
        <v>1749</v>
      </c>
      <c r="AJ368" s="1" t="s">
        <v>1749</v>
      </c>
      <c r="AK368" s="1" t="s">
        <v>1749</v>
      </c>
      <c r="AL368" s="1" t="s">
        <v>1749</v>
      </c>
      <c r="AM368" s="1" t="s">
        <v>1749</v>
      </c>
      <c r="AN368" s="1" t="s">
        <v>1749</v>
      </c>
      <c r="AO368" s="1" t="s">
        <v>1749</v>
      </c>
      <c r="AP368" s="1" t="s">
        <v>1749</v>
      </c>
      <c r="AQ368" s="1" t="s">
        <v>1749</v>
      </c>
      <c r="AR368" s="1" t="s">
        <v>1749</v>
      </c>
      <c r="AS368" s="1" t="s">
        <v>1749</v>
      </c>
      <c r="AT368" s="1" t="s">
        <v>1749</v>
      </c>
      <c r="AU368" s="1" t="s">
        <v>1749</v>
      </c>
      <c r="AV368" s="1" t="s">
        <v>1749</v>
      </c>
      <c r="AW368" s="1" t="s">
        <v>1749</v>
      </c>
      <c r="AX368" s="1" t="s">
        <v>1749</v>
      </c>
      <c r="AY368" s="1" t="s">
        <v>1749</v>
      </c>
      <c r="AZ368" s="1" t="s">
        <v>1749</v>
      </c>
      <c r="BA368" s="1" t="s">
        <v>1749</v>
      </c>
      <c r="BB368" s="1" t="s">
        <v>1749</v>
      </c>
      <c r="BC368" s="1" t="s">
        <v>1749</v>
      </c>
      <c r="BD368" s="1" t="s">
        <v>1749</v>
      </c>
      <c r="BE368" t="s">
        <v>1749</v>
      </c>
    </row>
    <row r="369" spans="1:57" ht="17.149999999999999" customHeight="1">
      <c r="A369" s="2">
        <v>368</v>
      </c>
      <c r="B369" s="1" t="s">
        <v>1219</v>
      </c>
      <c r="C369" s="1" t="s">
        <v>6758</v>
      </c>
      <c r="D369" s="14" t="s">
        <v>6759</v>
      </c>
      <c r="E369" s="1" t="s">
        <v>27249</v>
      </c>
      <c r="F369" s="1" t="s">
        <v>27249</v>
      </c>
      <c r="G369" s="1" t="s">
        <v>6760</v>
      </c>
      <c r="H369" s="1" t="s">
        <v>6761</v>
      </c>
      <c r="I369" s="1" t="s">
        <v>1483</v>
      </c>
      <c r="J369" s="1" t="s">
        <v>6762</v>
      </c>
      <c r="K369" s="1" t="s">
        <v>6763</v>
      </c>
      <c r="L369" s="1" t="s">
        <v>26019</v>
      </c>
      <c r="M369" s="1" t="s">
        <v>215</v>
      </c>
      <c r="N369" s="1" t="s">
        <v>2653</v>
      </c>
      <c r="O369" s="1" t="s">
        <v>1228</v>
      </c>
      <c r="P369" s="1" t="s">
        <v>2126</v>
      </c>
      <c r="Q369" s="1" t="s">
        <v>26019</v>
      </c>
      <c r="R369" s="1" t="s">
        <v>130</v>
      </c>
      <c r="S369" s="1" t="s">
        <v>1293</v>
      </c>
      <c r="T369" s="1" t="s">
        <v>27250</v>
      </c>
      <c r="U369" s="2" t="s">
        <v>27251</v>
      </c>
      <c r="V369" s="1">
        <v>30</v>
      </c>
      <c r="W369" s="1" t="s">
        <v>13080</v>
      </c>
      <c r="X369" s="1" t="s">
        <v>13081</v>
      </c>
      <c r="Y369" s="1" t="s">
        <v>13082</v>
      </c>
      <c r="Z369" s="1" t="s">
        <v>6758</v>
      </c>
      <c r="AA369" s="1" t="s">
        <v>27252</v>
      </c>
      <c r="AB369" s="1"/>
      <c r="AC369" s="2"/>
      <c r="AD369" s="1">
        <v>30</v>
      </c>
      <c r="AE369" s="1" t="s">
        <v>27232</v>
      </c>
      <c r="AF369" s="1" t="s">
        <v>1010</v>
      </c>
      <c r="AG369" s="1" t="s">
        <v>25953</v>
      </c>
      <c r="AH369" s="1" t="s">
        <v>27253</v>
      </c>
      <c r="AI369" s="1" t="s">
        <v>1749</v>
      </c>
      <c r="AJ369" s="1" t="s">
        <v>1749</v>
      </c>
      <c r="AK369" s="1" t="s">
        <v>1749</v>
      </c>
      <c r="AL369" s="1" t="s">
        <v>1749</v>
      </c>
      <c r="AM369" s="1" t="s">
        <v>1749</v>
      </c>
      <c r="AN369" s="1" t="s">
        <v>1749</v>
      </c>
      <c r="AO369" s="1" t="s">
        <v>1749</v>
      </c>
      <c r="AP369" s="1" t="s">
        <v>1749</v>
      </c>
      <c r="AQ369" s="1" t="s">
        <v>1749</v>
      </c>
      <c r="AR369" s="1" t="s">
        <v>1749</v>
      </c>
      <c r="AS369" s="1" t="s">
        <v>1749</v>
      </c>
      <c r="AT369" s="1" t="s">
        <v>1749</v>
      </c>
      <c r="AU369" s="1" t="s">
        <v>1749</v>
      </c>
      <c r="AV369" s="1" t="s">
        <v>1749</v>
      </c>
      <c r="AW369" s="1" t="s">
        <v>1749</v>
      </c>
      <c r="AX369" s="1" t="s">
        <v>1749</v>
      </c>
      <c r="AY369" s="1" t="s">
        <v>1749</v>
      </c>
      <c r="AZ369" s="1" t="s">
        <v>1749</v>
      </c>
      <c r="BA369" s="1" t="s">
        <v>1749</v>
      </c>
      <c r="BB369" s="1" t="s">
        <v>1749</v>
      </c>
      <c r="BC369" s="1" t="s">
        <v>1749</v>
      </c>
      <c r="BD369" s="1" t="s">
        <v>1749</v>
      </c>
      <c r="BE369" t="s">
        <v>1749</v>
      </c>
    </row>
    <row r="370" spans="1:57" ht="17.149999999999999" customHeight="1">
      <c r="A370" s="2">
        <v>369</v>
      </c>
      <c r="B370" s="1" t="s">
        <v>1219</v>
      </c>
      <c r="C370" s="1" t="s">
        <v>6758</v>
      </c>
      <c r="D370" s="14" t="s">
        <v>6759</v>
      </c>
      <c r="E370" s="1" t="s">
        <v>27254</v>
      </c>
      <c r="F370" s="1" t="s">
        <v>27254</v>
      </c>
      <c r="G370" s="1" t="s">
        <v>6760</v>
      </c>
      <c r="H370" s="1" t="s">
        <v>6761</v>
      </c>
      <c r="I370" s="1" t="s">
        <v>1483</v>
      </c>
      <c r="J370" s="1" t="s">
        <v>6762</v>
      </c>
      <c r="K370" s="1" t="s">
        <v>6763</v>
      </c>
      <c r="L370" s="1" t="s">
        <v>26018</v>
      </c>
      <c r="M370" s="1" t="s">
        <v>209</v>
      </c>
      <c r="N370" s="1" t="s">
        <v>1462</v>
      </c>
      <c r="O370" s="1" t="s">
        <v>1228</v>
      </c>
      <c r="P370" s="1" t="s">
        <v>2126</v>
      </c>
      <c r="Q370" s="1" t="s">
        <v>26018</v>
      </c>
      <c r="R370" s="1" t="s">
        <v>130</v>
      </c>
      <c r="S370" s="1" t="s">
        <v>1293</v>
      </c>
      <c r="T370" s="1" t="s">
        <v>27255</v>
      </c>
      <c r="U370" s="2" t="s">
        <v>27256</v>
      </c>
      <c r="V370" s="1">
        <v>278</v>
      </c>
      <c r="W370" s="1" t="s">
        <v>13080</v>
      </c>
      <c r="X370" s="1" t="s">
        <v>13081</v>
      </c>
      <c r="Y370" s="1" t="s">
        <v>13082</v>
      </c>
      <c r="Z370" s="1" t="s">
        <v>6758</v>
      </c>
      <c r="AA370" s="1" t="s">
        <v>27257</v>
      </c>
      <c r="AB370" s="1"/>
      <c r="AC370" s="2"/>
      <c r="AD370" s="1">
        <v>278</v>
      </c>
      <c r="AE370" s="1" t="s">
        <v>27232</v>
      </c>
      <c r="AF370" s="1" t="s">
        <v>1010</v>
      </c>
      <c r="AG370" s="1" t="s">
        <v>25953</v>
      </c>
      <c r="AH370" s="1" t="s">
        <v>27258</v>
      </c>
      <c r="AI370" s="1" t="s">
        <v>1749</v>
      </c>
      <c r="AJ370" s="1" t="s">
        <v>1749</v>
      </c>
      <c r="AK370" s="1" t="s">
        <v>1749</v>
      </c>
      <c r="AL370" s="1" t="s">
        <v>1749</v>
      </c>
      <c r="AM370" s="1" t="s">
        <v>1749</v>
      </c>
      <c r="AN370" s="1" t="s">
        <v>1749</v>
      </c>
      <c r="AO370" s="1" t="s">
        <v>1749</v>
      </c>
      <c r="AP370" s="1" t="s">
        <v>1749</v>
      </c>
      <c r="AQ370" s="1" t="s">
        <v>1749</v>
      </c>
      <c r="AR370" s="1" t="s">
        <v>1749</v>
      </c>
      <c r="AS370" s="1" t="s">
        <v>1749</v>
      </c>
      <c r="AT370" s="1" t="s">
        <v>1749</v>
      </c>
      <c r="AU370" s="1" t="s">
        <v>1749</v>
      </c>
      <c r="AV370" s="1" t="s">
        <v>1749</v>
      </c>
      <c r="AW370" s="1" t="s">
        <v>1749</v>
      </c>
      <c r="AX370" s="1" t="s">
        <v>1749</v>
      </c>
      <c r="AY370" s="1" t="s">
        <v>1749</v>
      </c>
      <c r="AZ370" s="1" t="s">
        <v>1749</v>
      </c>
      <c r="BA370" s="1" t="s">
        <v>1749</v>
      </c>
      <c r="BB370" s="1" t="s">
        <v>1749</v>
      </c>
      <c r="BC370" s="1" t="s">
        <v>1749</v>
      </c>
      <c r="BD370" s="1" t="s">
        <v>1749</v>
      </c>
      <c r="BE370" t="s">
        <v>1749</v>
      </c>
    </row>
    <row r="371" spans="1:57" ht="17.149999999999999" customHeight="1">
      <c r="A371" s="2">
        <v>370</v>
      </c>
      <c r="B371" s="1" t="s">
        <v>1219</v>
      </c>
      <c r="C371" s="1" t="s">
        <v>6758</v>
      </c>
      <c r="D371" s="14" t="s">
        <v>6759</v>
      </c>
      <c r="E371" s="1" t="s">
        <v>27259</v>
      </c>
      <c r="F371" s="1" t="s">
        <v>27259</v>
      </c>
      <c r="G371" s="1" t="s">
        <v>6760</v>
      </c>
      <c r="H371" s="1" t="s">
        <v>6761</v>
      </c>
      <c r="I371" s="1" t="s">
        <v>1483</v>
      </c>
      <c r="J371" s="1" t="s">
        <v>6762</v>
      </c>
      <c r="K371" s="1" t="s">
        <v>6763</v>
      </c>
      <c r="L371" s="1" t="s">
        <v>26017</v>
      </c>
      <c r="M371" s="1" t="s">
        <v>209</v>
      </c>
      <c r="N371" s="1" t="s">
        <v>1462</v>
      </c>
      <c r="O371" s="1" t="s">
        <v>1228</v>
      </c>
      <c r="P371" s="1" t="s">
        <v>2126</v>
      </c>
      <c r="Q371" s="1" t="s">
        <v>26017</v>
      </c>
      <c r="R371" s="1" t="s">
        <v>130</v>
      </c>
      <c r="S371" s="1" t="s">
        <v>1293</v>
      </c>
      <c r="T371" s="1" t="s">
        <v>27260</v>
      </c>
      <c r="U371" s="2" t="s">
        <v>27261</v>
      </c>
      <c r="V371" s="1">
        <v>306</v>
      </c>
      <c r="W371" s="1" t="s">
        <v>13080</v>
      </c>
      <c r="X371" s="1" t="s">
        <v>13081</v>
      </c>
      <c r="Y371" s="1" t="s">
        <v>13082</v>
      </c>
      <c r="Z371" s="1" t="s">
        <v>6758</v>
      </c>
      <c r="AA371" s="1" t="s">
        <v>27262</v>
      </c>
      <c r="AB371" s="1"/>
      <c r="AC371" s="2"/>
      <c r="AD371" s="1">
        <v>306</v>
      </c>
      <c r="AE371" s="1" t="s">
        <v>27232</v>
      </c>
      <c r="AF371" s="1" t="s">
        <v>1010</v>
      </c>
      <c r="AG371" s="1" t="s">
        <v>25953</v>
      </c>
      <c r="AH371" s="1" t="s">
        <v>27263</v>
      </c>
      <c r="AI371" s="1" t="s">
        <v>1749</v>
      </c>
      <c r="AJ371" s="1" t="s">
        <v>1749</v>
      </c>
      <c r="AK371" s="1" t="s">
        <v>1749</v>
      </c>
      <c r="AL371" s="1" t="s">
        <v>1749</v>
      </c>
      <c r="AM371" s="1" t="s">
        <v>1749</v>
      </c>
      <c r="AN371" s="1" t="s">
        <v>1749</v>
      </c>
      <c r="AO371" s="1" t="s">
        <v>1749</v>
      </c>
      <c r="AP371" s="1" t="s">
        <v>1749</v>
      </c>
      <c r="AQ371" s="1" t="s">
        <v>1749</v>
      </c>
      <c r="AR371" s="1" t="s">
        <v>1749</v>
      </c>
      <c r="AS371" s="1" t="s">
        <v>1749</v>
      </c>
      <c r="AT371" s="1" t="s">
        <v>1749</v>
      </c>
      <c r="AU371" s="1" t="s">
        <v>1749</v>
      </c>
      <c r="AV371" s="1" t="s">
        <v>1749</v>
      </c>
      <c r="AW371" s="1" t="s">
        <v>1749</v>
      </c>
      <c r="AX371" s="1" t="s">
        <v>1749</v>
      </c>
      <c r="AY371" s="1" t="s">
        <v>1749</v>
      </c>
      <c r="AZ371" s="1" t="s">
        <v>1749</v>
      </c>
      <c r="BA371" s="1" t="s">
        <v>1749</v>
      </c>
      <c r="BB371" s="1" t="s">
        <v>1749</v>
      </c>
      <c r="BC371" s="1" t="s">
        <v>1749</v>
      </c>
      <c r="BD371" s="1" t="s">
        <v>1749</v>
      </c>
      <c r="BE371" t="s">
        <v>1749</v>
      </c>
    </row>
    <row r="372" spans="1:57" ht="17.149999999999999" customHeight="1">
      <c r="A372" s="2">
        <v>371</v>
      </c>
      <c r="B372" s="1" t="s">
        <v>1219</v>
      </c>
      <c r="C372" s="1" t="s">
        <v>26016</v>
      </c>
      <c r="D372" s="14" t="s">
        <v>27264</v>
      </c>
      <c r="E372" s="1" t="s">
        <v>27265</v>
      </c>
      <c r="F372" s="1" t="s">
        <v>27265</v>
      </c>
      <c r="G372" s="1" t="s">
        <v>27266</v>
      </c>
      <c r="H372" s="1" t="s">
        <v>27267</v>
      </c>
      <c r="I372" s="1" t="s">
        <v>2539</v>
      </c>
      <c r="J372" s="1" t="s">
        <v>27268</v>
      </c>
      <c r="K372" s="1" t="s">
        <v>27269</v>
      </c>
      <c r="L372" s="1" t="s">
        <v>26015</v>
      </c>
      <c r="M372" s="1" t="s">
        <v>209</v>
      </c>
      <c r="N372" s="1" t="s">
        <v>1462</v>
      </c>
      <c r="O372" s="1" t="s">
        <v>1228</v>
      </c>
      <c r="P372" s="1" t="s">
        <v>2126</v>
      </c>
      <c r="Q372" s="1" t="s">
        <v>26015</v>
      </c>
      <c r="R372" s="1" t="s">
        <v>130</v>
      </c>
      <c r="S372" s="1" t="s">
        <v>1293</v>
      </c>
      <c r="T372" s="1" t="s">
        <v>11491</v>
      </c>
      <c r="U372" s="2" t="s">
        <v>27270</v>
      </c>
      <c r="V372" s="1">
        <v>117</v>
      </c>
      <c r="W372" s="1" t="s">
        <v>13080</v>
      </c>
      <c r="X372" s="1" t="s">
        <v>13081</v>
      </c>
      <c r="Y372" s="1" t="s">
        <v>13082</v>
      </c>
      <c r="Z372" s="1" t="s">
        <v>26016</v>
      </c>
      <c r="AA372" s="1" t="s">
        <v>27271</v>
      </c>
      <c r="AB372" s="1"/>
      <c r="AC372" s="2"/>
      <c r="AD372" s="1">
        <v>117</v>
      </c>
      <c r="AE372" s="1" t="s">
        <v>27232</v>
      </c>
      <c r="AF372" s="1" t="s">
        <v>1010</v>
      </c>
      <c r="AG372" s="1" t="s">
        <v>25953</v>
      </c>
      <c r="AH372" s="1" t="s">
        <v>27272</v>
      </c>
      <c r="AI372" s="1" t="s">
        <v>1749</v>
      </c>
      <c r="AJ372" s="1" t="s">
        <v>1749</v>
      </c>
      <c r="AK372" s="1" t="s">
        <v>1749</v>
      </c>
      <c r="AL372" s="1" t="s">
        <v>1749</v>
      </c>
      <c r="AM372" s="1" t="s">
        <v>1749</v>
      </c>
      <c r="AN372" s="1" t="s">
        <v>1749</v>
      </c>
      <c r="AO372" s="1" t="s">
        <v>1749</v>
      </c>
      <c r="AP372" s="1" t="s">
        <v>1749</v>
      </c>
      <c r="AQ372" s="1" t="s">
        <v>1749</v>
      </c>
      <c r="AR372" s="1" t="s">
        <v>1749</v>
      </c>
      <c r="AS372" s="1" t="s">
        <v>1749</v>
      </c>
      <c r="AT372" s="1" t="s">
        <v>1749</v>
      </c>
      <c r="AU372" s="1" t="s">
        <v>1749</v>
      </c>
      <c r="AV372" s="1" t="s">
        <v>1749</v>
      </c>
      <c r="AW372" s="1" t="s">
        <v>1749</v>
      </c>
      <c r="AX372" s="1" t="s">
        <v>1749</v>
      </c>
      <c r="AY372" s="1" t="s">
        <v>1749</v>
      </c>
      <c r="AZ372" s="1" t="s">
        <v>1749</v>
      </c>
      <c r="BA372" s="1" t="s">
        <v>1749</v>
      </c>
      <c r="BB372" s="1" t="s">
        <v>1749</v>
      </c>
      <c r="BC372" s="1" t="s">
        <v>1749</v>
      </c>
      <c r="BD372" s="1" t="s">
        <v>1749</v>
      </c>
      <c r="BE372" t="s">
        <v>1749</v>
      </c>
    </row>
    <row r="373" spans="1:57" ht="17.149999999999999" customHeight="1">
      <c r="A373" s="2">
        <v>372</v>
      </c>
      <c r="B373" s="1" t="s">
        <v>1219</v>
      </c>
      <c r="C373" s="1" t="s">
        <v>26014</v>
      </c>
      <c r="D373" s="14" t="s">
        <v>27273</v>
      </c>
      <c r="E373" s="1" t="s">
        <v>27274</v>
      </c>
      <c r="F373" s="1" t="s">
        <v>27274</v>
      </c>
      <c r="G373" s="1" t="s">
        <v>27275</v>
      </c>
      <c r="H373" s="1" t="s">
        <v>27276</v>
      </c>
      <c r="I373" s="1" t="s">
        <v>1483</v>
      </c>
      <c r="J373" s="1" t="s">
        <v>27277</v>
      </c>
      <c r="K373" s="1" t="s">
        <v>27278</v>
      </c>
      <c r="L373" s="1" t="s">
        <v>26013</v>
      </c>
      <c r="M373" s="1" t="s">
        <v>209</v>
      </c>
      <c r="N373" s="1" t="s">
        <v>2653</v>
      </c>
      <c r="O373" s="1" t="s">
        <v>1228</v>
      </c>
      <c r="P373" s="1" t="s">
        <v>2126</v>
      </c>
      <c r="Q373" s="1" t="s">
        <v>26013</v>
      </c>
      <c r="R373" s="1" t="s">
        <v>130</v>
      </c>
      <c r="S373" s="1" t="s">
        <v>1293</v>
      </c>
      <c r="T373" s="1" t="s">
        <v>8936</v>
      </c>
      <c r="U373" s="2" t="s">
        <v>27279</v>
      </c>
      <c r="V373" s="1">
        <v>17</v>
      </c>
      <c r="W373" s="1" t="s">
        <v>13080</v>
      </c>
      <c r="X373" s="1" t="s">
        <v>13081</v>
      </c>
      <c r="Y373" s="1" t="s">
        <v>27229</v>
      </c>
      <c r="Z373" s="1" t="s">
        <v>26014</v>
      </c>
      <c r="AA373" s="1" t="s">
        <v>27280</v>
      </c>
      <c r="AB373" s="1"/>
      <c r="AC373" s="2"/>
      <c r="AD373" s="1">
        <v>17</v>
      </c>
      <c r="AE373" s="1" t="s">
        <v>27232</v>
      </c>
      <c r="AF373" s="1" t="s">
        <v>1010</v>
      </c>
      <c r="AG373" s="1" t="s">
        <v>25953</v>
      </c>
      <c r="AH373" s="1" t="s">
        <v>27281</v>
      </c>
      <c r="AI373" s="1" t="s">
        <v>1749</v>
      </c>
      <c r="AJ373" s="1" t="s">
        <v>1749</v>
      </c>
      <c r="AK373" s="1" t="s">
        <v>1749</v>
      </c>
      <c r="AL373" s="1" t="s">
        <v>1749</v>
      </c>
      <c r="AM373" s="1" t="s">
        <v>1749</v>
      </c>
      <c r="AN373" s="1" t="s">
        <v>1749</v>
      </c>
      <c r="AO373" s="1" t="s">
        <v>1749</v>
      </c>
      <c r="AP373" s="1" t="s">
        <v>1749</v>
      </c>
      <c r="AQ373" s="1" t="s">
        <v>1749</v>
      </c>
      <c r="AR373" s="1" t="s">
        <v>1749</v>
      </c>
      <c r="AS373" s="1" t="s">
        <v>1749</v>
      </c>
      <c r="AT373" s="1" t="s">
        <v>1749</v>
      </c>
      <c r="AU373" s="1" t="s">
        <v>1749</v>
      </c>
      <c r="AV373" s="1" t="s">
        <v>1749</v>
      </c>
      <c r="AW373" s="1" t="s">
        <v>1749</v>
      </c>
      <c r="AX373" s="1" t="s">
        <v>1749</v>
      </c>
      <c r="AY373" s="1" t="s">
        <v>1749</v>
      </c>
      <c r="AZ373" s="1" t="s">
        <v>1749</v>
      </c>
      <c r="BA373" s="1" t="s">
        <v>1749</v>
      </c>
      <c r="BB373" s="1" t="s">
        <v>1749</v>
      </c>
      <c r="BC373" s="1" t="s">
        <v>1749</v>
      </c>
      <c r="BD373" s="1" t="s">
        <v>1749</v>
      </c>
      <c r="BE373" t="s">
        <v>1749</v>
      </c>
    </row>
    <row r="374" spans="1:57" ht="17.149999999999999" customHeight="1">
      <c r="A374" s="2">
        <v>373</v>
      </c>
      <c r="B374" s="1" t="s">
        <v>1219</v>
      </c>
      <c r="C374" s="1" t="s">
        <v>720</v>
      </c>
      <c r="D374" s="14" t="s">
        <v>4321</v>
      </c>
      <c r="E374" s="1" t="s">
        <v>4322</v>
      </c>
      <c r="F374" s="1" t="s">
        <v>4323</v>
      </c>
      <c r="G374" s="1" t="s">
        <v>4324</v>
      </c>
      <c r="H374" s="1" t="s">
        <v>2413</v>
      </c>
      <c r="I374" s="1" t="s">
        <v>4325</v>
      </c>
      <c r="J374" s="1" t="s">
        <v>4326</v>
      </c>
      <c r="K374" s="1" t="s">
        <v>4327</v>
      </c>
      <c r="L374" s="1" t="s">
        <v>719</v>
      </c>
      <c r="M374" s="1" t="s">
        <v>209</v>
      </c>
      <c r="N374" s="1" t="s">
        <v>1462</v>
      </c>
      <c r="O374" s="1" t="s">
        <v>2384</v>
      </c>
      <c r="P374" s="1" t="s">
        <v>1230</v>
      </c>
      <c r="Q374" s="1" t="s">
        <v>719</v>
      </c>
      <c r="R374" s="1" t="s">
        <v>130</v>
      </c>
      <c r="S374" s="1" t="s">
        <v>1293</v>
      </c>
      <c r="T374" s="1" t="s">
        <v>4587</v>
      </c>
      <c r="U374" s="2" t="s">
        <v>673</v>
      </c>
      <c r="V374" s="1">
        <v>1055</v>
      </c>
      <c r="W374" s="1" t="s">
        <v>2130</v>
      </c>
      <c r="X374" s="1" t="s">
        <v>2130</v>
      </c>
      <c r="Y374" s="1" t="s">
        <v>2131</v>
      </c>
      <c r="Z374" s="1" t="s">
        <v>720</v>
      </c>
      <c r="AA374" s="1" t="s">
        <v>4588</v>
      </c>
      <c r="AB374" s="1" t="s">
        <v>4589</v>
      </c>
      <c r="AC374" s="2" t="s">
        <v>4590</v>
      </c>
      <c r="AD374" s="1">
        <v>1055</v>
      </c>
      <c r="AE374" s="1" t="s">
        <v>4591</v>
      </c>
      <c r="AF374" s="1" t="s">
        <v>1009</v>
      </c>
      <c r="AG374" s="1" t="s">
        <v>819</v>
      </c>
      <c r="AH374" s="1" t="s">
        <v>4592</v>
      </c>
      <c r="AI374" s="1" t="s">
        <v>2394</v>
      </c>
      <c r="AJ374" s="1" t="s">
        <v>719</v>
      </c>
      <c r="AK374" s="1" t="s">
        <v>3309</v>
      </c>
      <c r="AL374" s="1"/>
      <c r="AM374" s="1"/>
      <c r="AN374" s="1"/>
      <c r="AO374" s="1"/>
      <c r="AP374" s="1"/>
      <c r="AQ374" s="1"/>
      <c r="AR374" s="1"/>
      <c r="AS374" s="1"/>
      <c r="AT374" s="1"/>
      <c r="AU374" s="1"/>
      <c r="AV374" s="1"/>
      <c r="AW374" s="1"/>
      <c r="AX374" s="1"/>
      <c r="AY374" s="1" t="s">
        <v>1749</v>
      </c>
      <c r="AZ374" s="1" t="s">
        <v>1749</v>
      </c>
      <c r="BA374" s="1" t="s">
        <v>1749</v>
      </c>
      <c r="BB374" s="1" t="s">
        <v>1749</v>
      </c>
      <c r="BC374" s="1" t="s">
        <v>1749</v>
      </c>
      <c r="BD374" s="1" t="s">
        <v>1749</v>
      </c>
      <c r="BE374" t="s">
        <v>1749</v>
      </c>
    </row>
    <row r="375" spans="1:57" ht="17.149999999999999" customHeight="1">
      <c r="A375" s="2">
        <v>374</v>
      </c>
      <c r="B375" s="1" t="s">
        <v>13406</v>
      </c>
      <c r="C375" s="1" t="s">
        <v>27282</v>
      </c>
      <c r="D375" s="14" t="s">
        <v>27283</v>
      </c>
      <c r="E375" s="1" t="s">
        <v>27282</v>
      </c>
      <c r="F375" s="1" t="s">
        <v>27284</v>
      </c>
      <c r="G375" s="1" t="s">
        <v>27285</v>
      </c>
      <c r="H375" s="1" t="s">
        <v>2413</v>
      </c>
      <c r="I375" s="1" t="s">
        <v>2539</v>
      </c>
      <c r="J375" s="1" t="s">
        <v>27286</v>
      </c>
      <c r="K375" s="1" t="s">
        <v>27287</v>
      </c>
      <c r="L375" s="1" t="s">
        <v>27288</v>
      </c>
      <c r="M375" s="1" t="s">
        <v>209</v>
      </c>
      <c r="N375" s="1" t="s">
        <v>1462</v>
      </c>
      <c r="O375" s="1" t="s">
        <v>1228</v>
      </c>
      <c r="P375" s="1" t="s">
        <v>2126</v>
      </c>
      <c r="Q375" s="1" t="s">
        <v>27288</v>
      </c>
      <c r="R375" s="1" t="s">
        <v>130</v>
      </c>
      <c r="S375" s="1" t="s">
        <v>1231</v>
      </c>
      <c r="T375" s="1" t="s">
        <v>13485</v>
      </c>
      <c r="U375" s="2" t="s">
        <v>27289</v>
      </c>
      <c r="V375" s="1">
        <v>175</v>
      </c>
      <c r="W375" s="1" t="s">
        <v>1324</v>
      </c>
      <c r="X375" s="1" t="s">
        <v>1325</v>
      </c>
      <c r="Y375" s="1" t="s">
        <v>26507</v>
      </c>
      <c r="Z375" s="1" t="s">
        <v>27282</v>
      </c>
      <c r="AA375" s="1" t="s">
        <v>27290</v>
      </c>
      <c r="AB375" s="1" t="s">
        <v>27291</v>
      </c>
      <c r="AC375" s="2" t="s">
        <v>27292</v>
      </c>
      <c r="AD375" s="1">
        <v>175</v>
      </c>
      <c r="AE375" s="1" t="s">
        <v>27293</v>
      </c>
      <c r="AF375" s="1" t="s">
        <v>1009</v>
      </c>
      <c r="AG375" s="1" t="s">
        <v>25953</v>
      </c>
      <c r="AH375" s="1" t="s">
        <v>27294</v>
      </c>
      <c r="AI375" s="1" t="s">
        <v>1749</v>
      </c>
      <c r="AJ375" s="1" t="s">
        <v>1749</v>
      </c>
      <c r="AK375" s="1" t="s">
        <v>1749</v>
      </c>
      <c r="AL375" s="1" t="s">
        <v>1749</v>
      </c>
      <c r="AM375" s="1" t="s">
        <v>1749</v>
      </c>
      <c r="AN375" s="1" t="s">
        <v>1749</v>
      </c>
      <c r="AO375" s="1" t="s">
        <v>1749</v>
      </c>
      <c r="AP375" s="1" t="s">
        <v>1749</v>
      </c>
      <c r="AQ375" s="1" t="s">
        <v>1749</v>
      </c>
      <c r="AR375" s="1" t="s">
        <v>1749</v>
      </c>
      <c r="AS375" s="1" t="s">
        <v>1749</v>
      </c>
      <c r="AT375" s="1" t="s">
        <v>1749</v>
      </c>
      <c r="AU375" s="1" t="s">
        <v>1749</v>
      </c>
      <c r="AV375" s="1" t="s">
        <v>1749</v>
      </c>
      <c r="AW375" s="1" t="s">
        <v>1749</v>
      </c>
      <c r="AX375" s="1" t="s">
        <v>1749</v>
      </c>
      <c r="AY375" s="1" t="s">
        <v>1749</v>
      </c>
      <c r="AZ375" s="1" t="s">
        <v>1749</v>
      </c>
      <c r="BA375" s="1" t="s">
        <v>1749</v>
      </c>
      <c r="BB375" s="1" t="s">
        <v>1749</v>
      </c>
      <c r="BC375" s="1" t="s">
        <v>1749</v>
      </c>
      <c r="BD375" s="1" t="s">
        <v>1749</v>
      </c>
      <c r="BE375" t="s">
        <v>1749</v>
      </c>
    </row>
    <row r="376" spans="1:57" ht="17.149999999999999" customHeight="1">
      <c r="A376" s="2">
        <v>375</v>
      </c>
      <c r="B376" s="1" t="s">
        <v>13406</v>
      </c>
      <c r="C376" s="1" t="s">
        <v>26130</v>
      </c>
      <c r="D376" s="14" t="s">
        <v>27295</v>
      </c>
      <c r="E376" s="1" t="s">
        <v>26130</v>
      </c>
      <c r="F376" s="1" t="s">
        <v>27296</v>
      </c>
      <c r="G376" s="1" t="s">
        <v>27297</v>
      </c>
      <c r="H376" s="1"/>
      <c r="I376" s="1"/>
      <c r="J376" s="1" t="s">
        <v>27298</v>
      </c>
      <c r="K376" s="1" t="s">
        <v>27299</v>
      </c>
      <c r="L376" s="1" t="s">
        <v>26129</v>
      </c>
      <c r="M376" s="1" t="s">
        <v>209</v>
      </c>
      <c r="N376" s="1" t="s">
        <v>1462</v>
      </c>
      <c r="O376" s="1" t="s">
        <v>1228</v>
      </c>
      <c r="P376" s="1" t="s">
        <v>2126</v>
      </c>
      <c r="Q376" s="1" t="s">
        <v>26129</v>
      </c>
      <c r="R376" s="1" t="s">
        <v>130</v>
      </c>
      <c r="S376" s="1" t="s">
        <v>1231</v>
      </c>
      <c r="T376" s="1" t="s">
        <v>27300</v>
      </c>
      <c r="U376" s="2" t="s">
        <v>27301</v>
      </c>
      <c r="V376" s="1">
        <v>1511</v>
      </c>
      <c r="W376" s="1" t="s">
        <v>1324</v>
      </c>
      <c r="X376" s="1" t="s">
        <v>1325</v>
      </c>
      <c r="Y376" s="1" t="s">
        <v>26507</v>
      </c>
      <c r="Z376" s="1" t="s">
        <v>26130</v>
      </c>
      <c r="AA376" s="1" t="s">
        <v>27302</v>
      </c>
      <c r="AB376" s="1" t="s">
        <v>27303</v>
      </c>
      <c r="AC376" s="2" t="s">
        <v>27304</v>
      </c>
      <c r="AD376" s="1">
        <v>1511</v>
      </c>
      <c r="AE376" s="1" t="s">
        <v>27293</v>
      </c>
      <c r="AF376" s="1" t="s">
        <v>1009</v>
      </c>
      <c r="AG376" s="1" t="s">
        <v>25953</v>
      </c>
      <c r="AH376" s="1" t="s">
        <v>27305</v>
      </c>
      <c r="AI376" s="1" t="s">
        <v>1749</v>
      </c>
      <c r="AJ376" s="1" t="s">
        <v>1749</v>
      </c>
      <c r="AK376" s="1" t="s">
        <v>1749</v>
      </c>
      <c r="AL376" s="1" t="s">
        <v>1749</v>
      </c>
      <c r="AM376" s="1" t="s">
        <v>1749</v>
      </c>
      <c r="AN376" s="1" t="s">
        <v>1749</v>
      </c>
      <c r="AO376" s="1" t="s">
        <v>1749</v>
      </c>
      <c r="AP376" s="1" t="s">
        <v>1749</v>
      </c>
      <c r="AQ376" s="1" t="s">
        <v>1749</v>
      </c>
      <c r="AR376" s="1" t="s">
        <v>1749</v>
      </c>
      <c r="AS376" s="1" t="s">
        <v>1749</v>
      </c>
      <c r="AT376" s="1" t="s">
        <v>1749</v>
      </c>
      <c r="AU376" s="1" t="s">
        <v>1749</v>
      </c>
      <c r="AV376" s="1" t="s">
        <v>1749</v>
      </c>
      <c r="AW376" s="1" t="s">
        <v>1749</v>
      </c>
      <c r="AX376" s="1" t="s">
        <v>1749</v>
      </c>
      <c r="AY376" s="1" t="s">
        <v>1749</v>
      </c>
      <c r="AZ376" s="1" t="s">
        <v>1749</v>
      </c>
      <c r="BA376" s="1" t="s">
        <v>1749</v>
      </c>
      <c r="BB376" s="1" t="s">
        <v>1749</v>
      </c>
      <c r="BC376" s="1" t="s">
        <v>1749</v>
      </c>
      <c r="BD376" s="1" t="s">
        <v>1749</v>
      </c>
      <c r="BE376" t="s">
        <v>1749</v>
      </c>
    </row>
    <row r="377" spans="1:57" ht="17.149999999999999" customHeight="1">
      <c r="A377" s="2">
        <v>376</v>
      </c>
      <c r="B377" s="1" t="s">
        <v>13406</v>
      </c>
      <c r="C377" s="1" t="s">
        <v>26108</v>
      </c>
      <c r="D377" s="14" t="s">
        <v>26470</v>
      </c>
      <c r="E377" s="1" t="s">
        <v>26108</v>
      </c>
      <c r="F377" s="1" t="s">
        <v>26471</v>
      </c>
      <c r="G377" s="1" t="s">
        <v>26472</v>
      </c>
      <c r="H377" s="1"/>
      <c r="I377" s="1"/>
      <c r="J377" s="1" t="s">
        <v>26473</v>
      </c>
      <c r="K377" s="1" t="s">
        <v>26474</v>
      </c>
      <c r="L377" s="1" t="s">
        <v>26145</v>
      </c>
      <c r="M377" s="1" t="s">
        <v>209</v>
      </c>
      <c r="N377" s="1" t="s">
        <v>1462</v>
      </c>
      <c r="O377" s="1" t="s">
        <v>1228</v>
      </c>
      <c r="P377" s="1" t="s">
        <v>2126</v>
      </c>
      <c r="Q377" s="1" t="s">
        <v>26145</v>
      </c>
      <c r="R377" s="1" t="s">
        <v>130</v>
      </c>
      <c r="S377" s="1" t="s">
        <v>1231</v>
      </c>
      <c r="T377" s="1" t="s">
        <v>26475</v>
      </c>
      <c r="U377" s="2" t="s">
        <v>27306</v>
      </c>
      <c r="V377" s="1">
        <v>1005</v>
      </c>
      <c r="W377" s="1" t="s">
        <v>2130</v>
      </c>
      <c r="X377" s="1" t="s">
        <v>2130</v>
      </c>
      <c r="Y377" s="1" t="s">
        <v>26477</v>
      </c>
      <c r="Z377" s="1" t="s">
        <v>26108</v>
      </c>
      <c r="AA377" s="1" t="s">
        <v>27307</v>
      </c>
      <c r="AB377" s="1" t="s">
        <v>27308</v>
      </c>
      <c r="AC377" s="2" t="s">
        <v>27309</v>
      </c>
      <c r="AD377" s="1">
        <v>1005</v>
      </c>
      <c r="AE377" s="1" t="s">
        <v>27293</v>
      </c>
      <c r="AF377" s="1" t="s">
        <v>1009</v>
      </c>
      <c r="AG377" s="1" t="s">
        <v>25953</v>
      </c>
      <c r="AH377" s="1" t="s">
        <v>27310</v>
      </c>
      <c r="AI377" s="1" t="s">
        <v>1749</v>
      </c>
      <c r="AJ377" s="1" t="s">
        <v>1749</v>
      </c>
      <c r="AK377" s="1" t="s">
        <v>1749</v>
      </c>
      <c r="AL377" s="1" t="s">
        <v>1749</v>
      </c>
      <c r="AM377" s="1" t="s">
        <v>1749</v>
      </c>
      <c r="AN377" s="1" t="s">
        <v>1749</v>
      </c>
      <c r="AO377" s="1" t="s">
        <v>1749</v>
      </c>
      <c r="AP377" s="1" t="s">
        <v>1749</v>
      </c>
      <c r="AQ377" s="1" t="s">
        <v>1749</v>
      </c>
      <c r="AR377" s="1" t="s">
        <v>1749</v>
      </c>
      <c r="AS377" s="1" t="s">
        <v>1749</v>
      </c>
      <c r="AT377" s="1" t="s">
        <v>1749</v>
      </c>
      <c r="AU377" s="1" t="s">
        <v>1749</v>
      </c>
      <c r="AV377" s="1" t="s">
        <v>1749</v>
      </c>
      <c r="AW377" s="1" t="s">
        <v>1749</v>
      </c>
      <c r="AX377" s="1" t="s">
        <v>1749</v>
      </c>
      <c r="AY377" s="1" t="s">
        <v>1749</v>
      </c>
      <c r="AZ377" s="1" t="s">
        <v>1749</v>
      </c>
      <c r="BA377" s="1" t="s">
        <v>1749</v>
      </c>
      <c r="BB377" s="1" t="s">
        <v>1749</v>
      </c>
      <c r="BC377" s="1" t="s">
        <v>1749</v>
      </c>
      <c r="BD377" s="1" t="s">
        <v>1749</v>
      </c>
      <c r="BE377" t="s">
        <v>1749</v>
      </c>
    </row>
    <row r="378" spans="1:57" ht="17.149999999999999" customHeight="1">
      <c r="A378" s="2">
        <v>377</v>
      </c>
      <c r="B378" s="1" t="s">
        <v>1219</v>
      </c>
      <c r="C378" s="1" t="s">
        <v>8095</v>
      </c>
      <c r="D378" s="14" t="s">
        <v>27311</v>
      </c>
      <c r="E378" s="1" t="s">
        <v>27312</v>
      </c>
      <c r="F378" s="1" t="s">
        <v>27312</v>
      </c>
      <c r="G378" s="1" t="s">
        <v>27313</v>
      </c>
      <c r="H378" s="1" t="s">
        <v>6347</v>
      </c>
      <c r="I378" s="1" t="s">
        <v>1736</v>
      </c>
      <c r="J378" s="1" t="s">
        <v>27314</v>
      </c>
      <c r="K378" s="1" t="s">
        <v>27315</v>
      </c>
      <c r="L378" s="1" t="s">
        <v>27316</v>
      </c>
      <c r="M378" s="1" t="s">
        <v>209</v>
      </c>
      <c r="N378" s="1" t="s">
        <v>2653</v>
      </c>
      <c r="O378" s="1" t="s">
        <v>1228</v>
      </c>
      <c r="P378" s="1" t="s">
        <v>2126</v>
      </c>
      <c r="Q378" s="1" t="s">
        <v>27316</v>
      </c>
      <c r="R378" s="1" t="s">
        <v>130</v>
      </c>
      <c r="S378" s="1" t="s">
        <v>1293</v>
      </c>
      <c r="T378" s="1" t="s">
        <v>9955</v>
      </c>
      <c r="U378" s="2" t="s">
        <v>27317</v>
      </c>
      <c r="V378" s="1">
        <v>64</v>
      </c>
      <c r="W378" s="1" t="s">
        <v>2130</v>
      </c>
      <c r="X378" s="1" t="s">
        <v>2130</v>
      </c>
      <c r="Y378" s="1" t="s">
        <v>26445</v>
      </c>
      <c r="Z378" s="1" t="s">
        <v>27318</v>
      </c>
      <c r="AA378" s="1" t="s">
        <v>27319</v>
      </c>
      <c r="AB378" s="1" t="s">
        <v>27320</v>
      </c>
      <c r="AC378" s="2"/>
      <c r="AD378" s="1">
        <v>64</v>
      </c>
      <c r="AE378" s="1" t="s">
        <v>27321</v>
      </c>
      <c r="AF378" s="1" t="s">
        <v>1008</v>
      </c>
      <c r="AG378" s="1" t="s">
        <v>25995</v>
      </c>
      <c r="AH378" s="1" t="s">
        <v>27322</v>
      </c>
      <c r="AI378" s="1" t="s">
        <v>1749</v>
      </c>
      <c r="AJ378" s="1" t="s">
        <v>1749</v>
      </c>
      <c r="AK378" s="1" t="s">
        <v>1749</v>
      </c>
      <c r="AL378" s="1" t="s">
        <v>1749</v>
      </c>
      <c r="AM378" s="1" t="s">
        <v>1749</v>
      </c>
      <c r="AN378" s="1" t="s">
        <v>1749</v>
      </c>
      <c r="AO378" s="1" t="s">
        <v>1749</v>
      </c>
      <c r="AP378" s="1" t="s">
        <v>1749</v>
      </c>
      <c r="AQ378" s="1" t="s">
        <v>1749</v>
      </c>
      <c r="AR378" s="1" t="s">
        <v>1749</v>
      </c>
      <c r="AS378" s="1" t="s">
        <v>1749</v>
      </c>
      <c r="AT378" s="1" t="s">
        <v>1749</v>
      </c>
      <c r="AU378" s="1" t="s">
        <v>1749</v>
      </c>
      <c r="AV378" s="1" t="s">
        <v>1749</v>
      </c>
      <c r="AW378" s="1" t="s">
        <v>1749</v>
      </c>
      <c r="AX378" s="1" t="s">
        <v>1749</v>
      </c>
      <c r="AY378" s="1" t="s">
        <v>1749</v>
      </c>
      <c r="AZ378" s="1" t="s">
        <v>1749</v>
      </c>
      <c r="BA378" s="1" t="s">
        <v>1749</v>
      </c>
      <c r="BB378" s="1" t="s">
        <v>1749</v>
      </c>
      <c r="BC378" s="1" t="s">
        <v>1749</v>
      </c>
      <c r="BD378" s="1" t="s">
        <v>1749</v>
      </c>
      <c r="BE378" t="s">
        <v>1749</v>
      </c>
    </row>
    <row r="379" spans="1:57" ht="17.149999999999999" customHeight="1">
      <c r="A379" s="2">
        <v>378</v>
      </c>
      <c r="B379" s="1" t="s">
        <v>1219</v>
      </c>
      <c r="C379" s="1" t="s">
        <v>27323</v>
      </c>
      <c r="D379" s="14" t="s">
        <v>27324</v>
      </c>
      <c r="E379" s="1" t="s">
        <v>1844</v>
      </c>
      <c r="F379" s="1" t="s">
        <v>27325</v>
      </c>
      <c r="G379" s="1" t="s">
        <v>27326</v>
      </c>
      <c r="H379" s="1"/>
      <c r="I379" s="1"/>
      <c r="J379" s="1" t="s">
        <v>27327</v>
      </c>
      <c r="K379" s="1" t="s">
        <v>27328</v>
      </c>
      <c r="L379" s="1" t="s">
        <v>27329</v>
      </c>
      <c r="M379" s="1" t="s">
        <v>209</v>
      </c>
      <c r="N379" s="1" t="s">
        <v>2653</v>
      </c>
      <c r="O379" s="1" t="s">
        <v>1228</v>
      </c>
      <c r="P379" s="1" t="s">
        <v>2126</v>
      </c>
      <c r="Q379" s="1" t="s">
        <v>27329</v>
      </c>
      <c r="R379" s="1" t="s">
        <v>130</v>
      </c>
      <c r="S379" s="1" t="s">
        <v>1293</v>
      </c>
      <c r="T379" s="1" t="s">
        <v>27330</v>
      </c>
      <c r="U379" s="2" t="s">
        <v>27331</v>
      </c>
      <c r="V379" s="1">
        <v>6</v>
      </c>
      <c r="W379" s="1" t="s">
        <v>2130</v>
      </c>
      <c r="X379" s="1" t="s">
        <v>2130</v>
      </c>
      <c r="Y379" s="1" t="s">
        <v>26445</v>
      </c>
      <c r="Z379" s="1" t="s">
        <v>27323</v>
      </c>
      <c r="AA379" s="1" t="s">
        <v>27332</v>
      </c>
      <c r="AB379" s="1" t="s">
        <v>27333</v>
      </c>
      <c r="AC379" s="2"/>
      <c r="AD379" s="1">
        <v>6</v>
      </c>
      <c r="AE379" s="1" t="s">
        <v>27321</v>
      </c>
      <c r="AF379" s="1" t="s">
        <v>1008</v>
      </c>
      <c r="AG379" s="1" t="s">
        <v>25995</v>
      </c>
      <c r="AH379" s="1" t="s">
        <v>27334</v>
      </c>
      <c r="AI379" s="1" t="s">
        <v>1749</v>
      </c>
      <c r="AJ379" s="1" t="s">
        <v>1749</v>
      </c>
      <c r="AK379" s="1" t="s">
        <v>1749</v>
      </c>
      <c r="AL379" s="1" t="s">
        <v>1749</v>
      </c>
      <c r="AM379" s="1" t="s">
        <v>1749</v>
      </c>
      <c r="AN379" s="1" t="s">
        <v>1749</v>
      </c>
      <c r="AO379" s="1" t="s">
        <v>1749</v>
      </c>
      <c r="AP379" s="1" t="s">
        <v>1749</v>
      </c>
      <c r="AQ379" s="1" t="s">
        <v>1749</v>
      </c>
      <c r="AR379" s="1" t="s">
        <v>1749</v>
      </c>
      <c r="AS379" s="1" t="s">
        <v>1749</v>
      </c>
      <c r="AT379" s="1" t="s">
        <v>1749</v>
      </c>
      <c r="AU379" s="1" t="s">
        <v>1749</v>
      </c>
      <c r="AV379" s="1" t="s">
        <v>1749</v>
      </c>
      <c r="AW379" s="1" t="s">
        <v>1749</v>
      </c>
      <c r="AX379" s="1" t="s">
        <v>1749</v>
      </c>
      <c r="AY379" s="1" t="s">
        <v>1749</v>
      </c>
      <c r="AZ379" s="1" t="s">
        <v>1749</v>
      </c>
      <c r="BA379" s="1" t="s">
        <v>1749</v>
      </c>
      <c r="BB379" s="1" t="s">
        <v>1749</v>
      </c>
      <c r="BC379" s="1" t="s">
        <v>1749</v>
      </c>
      <c r="BD379" s="1" t="s">
        <v>1749</v>
      </c>
      <c r="BE379" t="s">
        <v>1749</v>
      </c>
    </row>
    <row r="380" spans="1:57" ht="17.149999999999999" customHeight="1">
      <c r="A380" s="2">
        <v>379</v>
      </c>
      <c r="B380" s="1" t="s">
        <v>1219</v>
      </c>
      <c r="C380" s="1" t="s">
        <v>4593</v>
      </c>
      <c r="D380" s="14" t="s">
        <v>4594</v>
      </c>
      <c r="E380" s="1" t="s">
        <v>4595</v>
      </c>
      <c r="F380" s="1" t="s">
        <v>4596</v>
      </c>
      <c r="G380" s="1" t="s">
        <v>4597</v>
      </c>
      <c r="H380" s="1" t="s">
        <v>4598</v>
      </c>
      <c r="I380" s="1" t="s">
        <v>1483</v>
      </c>
      <c r="J380" s="1" t="s">
        <v>4599</v>
      </c>
      <c r="K380" s="1" t="s">
        <v>4600</v>
      </c>
      <c r="L380" s="1" t="s">
        <v>4601</v>
      </c>
      <c r="M380" s="1" t="s">
        <v>209</v>
      </c>
      <c r="N380" s="1" t="s">
        <v>1462</v>
      </c>
      <c r="O380" s="1" t="s">
        <v>2384</v>
      </c>
      <c r="P380" s="1" t="s">
        <v>1230</v>
      </c>
      <c r="Q380" s="1" t="s">
        <v>4601</v>
      </c>
      <c r="R380" s="1" t="s">
        <v>130</v>
      </c>
      <c r="S380" s="1" t="s">
        <v>1293</v>
      </c>
      <c r="T380" s="1" t="s">
        <v>4602</v>
      </c>
      <c r="U380" s="2" t="s">
        <v>597</v>
      </c>
      <c r="V380" s="1">
        <v>1042</v>
      </c>
      <c r="W380" s="1" t="s">
        <v>2130</v>
      </c>
      <c r="X380" s="1" t="s">
        <v>2130</v>
      </c>
      <c r="Y380" s="1" t="s">
        <v>2131</v>
      </c>
      <c r="Z380" s="1" t="s">
        <v>4593</v>
      </c>
      <c r="AA380" s="1" t="s">
        <v>2667</v>
      </c>
      <c r="AB380" s="1" t="s">
        <v>4603</v>
      </c>
      <c r="AC380" s="2" t="s">
        <v>4604</v>
      </c>
      <c r="AD380" s="1">
        <v>1042</v>
      </c>
      <c r="AE380" s="1" t="s">
        <v>4605</v>
      </c>
      <c r="AF380" s="1" t="s">
        <v>4606</v>
      </c>
      <c r="AG380" s="1" t="s">
        <v>819</v>
      </c>
      <c r="AH380" s="1" t="s">
        <v>4607</v>
      </c>
      <c r="AI380" s="1" t="s">
        <v>2394</v>
      </c>
      <c r="AJ380" s="1" t="s">
        <v>4608</v>
      </c>
      <c r="AK380" s="1" t="s">
        <v>2711</v>
      </c>
      <c r="AL380" s="1"/>
      <c r="AM380" s="1"/>
      <c r="AN380" s="1"/>
      <c r="AO380" s="1"/>
      <c r="AP380" s="1"/>
      <c r="AQ380" s="1"/>
      <c r="AR380" s="1"/>
      <c r="AS380" s="1"/>
      <c r="AT380" s="1"/>
      <c r="AU380" s="1"/>
      <c r="AV380" s="1"/>
      <c r="AW380" s="1"/>
      <c r="AX380" s="1"/>
      <c r="AY380" s="1" t="s">
        <v>1749</v>
      </c>
      <c r="AZ380" s="1" t="s">
        <v>1749</v>
      </c>
      <c r="BA380" s="1" t="s">
        <v>1749</v>
      </c>
      <c r="BB380" s="1" t="s">
        <v>1749</v>
      </c>
      <c r="BC380" s="1" t="s">
        <v>1749</v>
      </c>
      <c r="BD380" s="1" t="s">
        <v>1749</v>
      </c>
      <c r="BE380" t="s">
        <v>1749</v>
      </c>
    </row>
    <row r="381" spans="1:57" ht="17.149999999999999" customHeight="1">
      <c r="A381" s="2">
        <v>380</v>
      </c>
      <c r="B381" s="1" t="s">
        <v>1219</v>
      </c>
      <c r="C381" s="1" t="s">
        <v>26009</v>
      </c>
      <c r="D381" s="14" t="s">
        <v>27335</v>
      </c>
      <c r="E381" s="1" t="s">
        <v>27336</v>
      </c>
      <c r="F381" s="1" t="s">
        <v>27337</v>
      </c>
      <c r="G381" s="1" t="s">
        <v>27338</v>
      </c>
      <c r="H381" s="1" t="s">
        <v>26850</v>
      </c>
      <c r="I381" s="1" t="s">
        <v>4325</v>
      </c>
      <c r="J381" s="1" t="s">
        <v>27339</v>
      </c>
      <c r="K381" s="1" t="s">
        <v>27340</v>
      </c>
      <c r="L381" s="1" t="s">
        <v>26008</v>
      </c>
      <c r="M381" s="1" t="s">
        <v>215</v>
      </c>
      <c r="N381" s="1" t="s">
        <v>2653</v>
      </c>
      <c r="O381" s="1" t="s">
        <v>1228</v>
      </c>
      <c r="P381" s="1" t="s">
        <v>2126</v>
      </c>
      <c r="Q381" s="1" t="s">
        <v>26008</v>
      </c>
      <c r="R381" s="1" t="s">
        <v>130</v>
      </c>
      <c r="S381" s="1" t="s">
        <v>1293</v>
      </c>
      <c r="T381" s="1" t="s">
        <v>27341</v>
      </c>
      <c r="U381" s="2" t="s">
        <v>27342</v>
      </c>
      <c r="V381" s="1">
        <v>16</v>
      </c>
      <c r="W381" s="1" t="s">
        <v>13080</v>
      </c>
      <c r="X381" s="1" t="s">
        <v>13081</v>
      </c>
      <c r="Y381" s="1" t="s">
        <v>13082</v>
      </c>
      <c r="Z381" s="1" t="s">
        <v>26009</v>
      </c>
      <c r="AA381" s="1" t="s">
        <v>27343</v>
      </c>
      <c r="AB381" s="1" t="s">
        <v>27344</v>
      </c>
      <c r="AC381" s="2"/>
      <c r="AD381" s="1">
        <v>16</v>
      </c>
      <c r="AE381" s="1" t="s">
        <v>27345</v>
      </c>
      <c r="AF381" s="1" t="s">
        <v>27346</v>
      </c>
      <c r="AG381" s="1" t="s">
        <v>25953</v>
      </c>
      <c r="AH381" s="1" t="s">
        <v>27347</v>
      </c>
      <c r="AI381" s="1" t="s">
        <v>1749</v>
      </c>
      <c r="AJ381" s="1" t="s">
        <v>1749</v>
      </c>
      <c r="AK381" s="1" t="s">
        <v>1749</v>
      </c>
      <c r="AL381" s="1" t="s">
        <v>1749</v>
      </c>
      <c r="AM381" s="1" t="s">
        <v>1749</v>
      </c>
      <c r="AN381" s="1" t="s">
        <v>1749</v>
      </c>
      <c r="AO381" s="1" t="s">
        <v>1749</v>
      </c>
      <c r="AP381" s="1" t="s">
        <v>1749</v>
      </c>
      <c r="AQ381" s="1" t="s">
        <v>1749</v>
      </c>
      <c r="AR381" s="1" t="s">
        <v>1749</v>
      </c>
      <c r="AS381" s="1" t="s">
        <v>1749</v>
      </c>
      <c r="AT381" s="1" t="s">
        <v>1749</v>
      </c>
      <c r="AU381" s="1" t="s">
        <v>1749</v>
      </c>
      <c r="AV381" s="1" t="s">
        <v>1749</v>
      </c>
      <c r="AW381" s="1" t="s">
        <v>1749</v>
      </c>
      <c r="AX381" s="1" t="s">
        <v>1749</v>
      </c>
      <c r="AY381" s="1" t="s">
        <v>1749</v>
      </c>
      <c r="AZ381" s="1" t="s">
        <v>1749</v>
      </c>
      <c r="BA381" s="1" t="s">
        <v>1749</v>
      </c>
      <c r="BB381" s="1" t="s">
        <v>1749</v>
      </c>
      <c r="BC381" s="1" t="s">
        <v>1749</v>
      </c>
      <c r="BD381" s="1" t="s">
        <v>1749</v>
      </c>
      <c r="BE381" t="s">
        <v>1749</v>
      </c>
    </row>
    <row r="382" spans="1:57" ht="17.149999999999999" customHeight="1">
      <c r="A382" s="2">
        <v>381</v>
      </c>
      <c r="B382" s="1" t="s">
        <v>1219</v>
      </c>
      <c r="C382" s="1" t="s">
        <v>27348</v>
      </c>
      <c r="D382" s="14" t="s">
        <v>27349</v>
      </c>
      <c r="E382" s="1" t="s">
        <v>27348</v>
      </c>
      <c r="F382" s="1" t="s">
        <v>27350</v>
      </c>
      <c r="G382" s="1" t="s">
        <v>27351</v>
      </c>
      <c r="H382" s="1" t="s">
        <v>27352</v>
      </c>
      <c r="I382" s="1" t="s">
        <v>5229</v>
      </c>
      <c r="J382" s="1" t="s">
        <v>27353</v>
      </c>
      <c r="K382" s="1" t="s">
        <v>27354</v>
      </c>
      <c r="L382" s="1" t="s">
        <v>27355</v>
      </c>
      <c r="M382" s="1" t="s">
        <v>277</v>
      </c>
      <c r="N382" s="1"/>
      <c r="O382" s="1" t="s">
        <v>1228</v>
      </c>
      <c r="P382" s="1" t="s">
        <v>2126</v>
      </c>
      <c r="Q382" s="1" t="s">
        <v>27356</v>
      </c>
      <c r="R382" s="1" t="s">
        <v>130</v>
      </c>
      <c r="S382" s="1" t="s">
        <v>1231</v>
      </c>
      <c r="T382" s="1" t="s">
        <v>27357</v>
      </c>
      <c r="U382" s="2" t="s">
        <v>27358</v>
      </c>
      <c r="V382" s="1">
        <v>387</v>
      </c>
      <c r="W382" s="1" t="s">
        <v>13080</v>
      </c>
      <c r="X382" s="1" t="s">
        <v>13081</v>
      </c>
      <c r="Y382" s="1" t="s">
        <v>13082</v>
      </c>
      <c r="Z382" s="1" t="s">
        <v>27359</v>
      </c>
      <c r="AA382" s="1" t="s">
        <v>27360</v>
      </c>
      <c r="AB382" s="1" t="s">
        <v>27361</v>
      </c>
      <c r="AC382" s="2"/>
      <c r="AD382" s="1">
        <v>387</v>
      </c>
      <c r="AE382" s="1" t="s">
        <v>27362</v>
      </c>
      <c r="AF382" s="1" t="s">
        <v>21227</v>
      </c>
      <c r="AG382" s="1" t="s">
        <v>25953</v>
      </c>
      <c r="AH382" s="1" t="s">
        <v>27363</v>
      </c>
      <c r="AI382" s="1" t="s">
        <v>1749</v>
      </c>
      <c r="AJ382" s="1" t="s">
        <v>1749</v>
      </c>
      <c r="AK382" s="1" t="s">
        <v>1749</v>
      </c>
      <c r="AL382" s="1" t="s">
        <v>1749</v>
      </c>
      <c r="AM382" s="1" t="s">
        <v>1749</v>
      </c>
      <c r="AN382" s="1" t="s">
        <v>1749</v>
      </c>
      <c r="AO382" s="1" t="s">
        <v>1749</v>
      </c>
      <c r="AP382" s="1" t="s">
        <v>1749</v>
      </c>
      <c r="AQ382" s="1" t="s">
        <v>1749</v>
      </c>
      <c r="AR382" s="1" t="s">
        <v>1749</v>
      </c>
      <c r="AS382" s="1" t="s">
        <v>1749</v>
      </c>
      <c r="AT382" s="1" t="s">
        <v>1749</v>
      </c>
      <c r="AU382" s="1" t="s">
        <v>1749</v>
      </c>
      <c r="AV382" s="1" t="s">
        <v>1749</v>
      </c>
      <c r="AW382" s="1" t="s">
        <v>1749</v>
      </c>
      <c r="AX382" s="1" t="s">
        <v>1749</v>
      </c>
      <c r="AY382" s="1" t="s">
        <v>27355</v>
      </c>
      <c r="AZ382" s="1" t="s">
        <v>27364</v>
      </c>
      <c r="BA382" s="1" t="s">
        <v>13080</v>
      </c>
      <c r="BB382" s="1" t="s">
        <v>13081</v>
      </c>
      <c r="BC382" s="1" t="s">
        <v>13082</v>
      </c>
      <c r="BD382" s="1" t="s">
        <v>27365</v>
      </c>
      <c r="BE382" t="s">
        <v>27366</v>
      </c>
    </row>
    <row r="383" spans="1:57" ht="17.149999999999999" customHeight="1">
      <c r="A383" s="2">
        <v>382</v>
      </c>
      <c r="B383" s="1" t="s">
        <v>1219</v>
      </c>
      <c r="C383" s="1" t="s">
        <v>2054</v>
      </c>
      <c r="D383" s="14" t="s">
        <v>2055</v>
      </c>
      <c r="E383" s="1" t="s">
        <v>27367</v>
      </c>
      <c r="F383" s="1" t="s">
        <v>27368</v>
      </c>
      <c r="G383" s="1" t="s">
        <v>27209</v>
      </c>
      <c r="H383" s="1" t="s">
        <v>27210</v>
      </c>
      <c r="I383" s="1" t="s">
        <v>1483</v>
      </c>
      <c r="J383" s="1" t="s">
        <v>27211</v>
      </c>
      <c r="K383" s="1" t="s">
        <v>27212</v>
      </c>
      <c r="L383" s="1" t="s">
        <v>27369</v>
      </c>
      <c r="M383" s="1" t="s">
        <v>209</v>
      </c>
      <c r="N383" s="1" t="s">
        <v>1462</v>
      </c>
      <c r="O383" s="1" t="s">
        <v>1228</v>
      </c>
      <c r="P383" s="1" t="s">
        <v>2126</v>
      </c>
      <c r="Q383" s="1" t="s">
        <v>27369</v>
      </c>
      <c r="R383" s="1" t="s">
        <v>130</v>
      </c>
      <c r="S383" s="1" t="s">
        <v>1293</v>
      </c>
      <c r="T383" s="1" t="s">
        <v>27370</v>
      </c>
      <c r="U383" s="2" t="s">
        <v>27371</v>
      </c>
      <c r="V383" s="1">
        <v>135</v>
      </c>
      <c r="W383" s="1" t="s">
        <v>1324</v>
      </c>
      <c r="X383" s="1" t="s">
        <v>1325</v>
      </c>
      <c r="Y383" s="1" t="s">
        <v>26507</v>
      </c>
      <c r="Z383" s="1" t="s">
        <v>2054</v>
      </c>
      <c r="AA383" s="1" t="s">
        <v>27372</v>
      </c>
      <c r="AB383" s="1" t="s">
        <v>27373</v>
      </c>
      <c r="AC383" s="2"/>
      <c r="AD383" s="1">
        <v>135</v>
      </c>
      <c r="AE383" s="1" t="s">
        <v>27374</v>
      </c>
      <c r="AF383" s="1" t="s">
        <v>21227</v>
      </c>
      <c r="AG383" s="1" t="s">
        <v>25953</v>
      </c>
      <c r="AH383" s="1" t="s">
        <v>27375</v>
      </c>
      <c r="AI383" s="1" t="s">
        <v>1749</v>
      </c>
      <c r="AJ383" s="1" t="s">
        <v>1749</v>
      </c>
      <c r="AK383" s="1" t="s">
        <v>1749</v>
      </c>
      <c r="AL383" s="1" t="s">
        <v>1749</v>
      </c>
      <c r="AM383" s="1" t="s">
        <v>1749</v>
      </c>
      <c r="AN383" s="1" t="s">
        <v>1749</v>
      </c>
      <c r="AO383" s="1" t="s">
        <v>1749</v>
      </c>
      <c r="AP383" s="1" t="s">
        <v>1749</v>
      </c>
      <c r="AQ383" s="1" t="s">
        <v>1749</v>
      </c>
      <c r="AR383" s="1" t="s">
        <v>1749</v>
      </c>
      <c r="AS383" s="1" t="s">
        <v>1749</v>
      </c>
      <c r="AT383" s="1" t="s">
        <v>1749</v>
      </c>
      <c r="AU383" s="1" t="s">
        <v>1749</v>
      </c>
      <c r="AV383" s="1" t="s">
        <v>1749</v>
      </c>
      <c r="AW383" s="1" t="s">
        <v>1749</v>
      </c>
      <c r="AX383" s="1" t="s">
        <v>1749</v>
      </c>
      <c r="AY383" s="1" t="s">
        <v>1749</v>
      </c>
      <c r="AZ383" s="1" t="s">
        <v>1749</v>
      </c>
      <c r="BA383" s="1" t="s">
        <v>1749</v>
      </c>
      <c r="BB383" s="1" t="s">
        <v>1749</v>
      </c>
      <c r="BC383" s="1" t="s">
        <v>1749</v>
      </c>
      <c r="BD383" s="1" t="s">
        <v>1749</v>
      </c>
      <c r="BE383" t="s">
        <v>1749</v>
      </c>
    </row>
    <row r="384" spans="1:57" ht="17.149999999999999" customHeight="1">
      <c r="A384" s="2">
        <v>383</v>
      </c>
      <c r="B384" s="1" t="s">
        <v>1219</v>
      </c>
      <c r="C384" s="1" t="s">
        <v>4609</v>
      </c>
      <c r="D384" s="14" t="s">
        <v>4610</v>
      </c>
      <c r="E384" s="1" t="s">
        <v>4609</v>
      </c>
      <c r="F384" s="1" t="s">
        <v>4611</v>
      </c>
      <c r="G384" s="1" t="s">
        <v>4612</v>
      </c>
      <c r="H384" s="1" t="s">
        <v>4613</v>
      </c>
      <c r="I384" s="1" t="s">
        <v>1483</v>
      </c>
      <c r="J384" s="1" t="s">
        <v>4614</v>
      </c>
      <c r="K384" s="1" t="s">
        <v>4615</v>
      </c>
      <c r="L384" s="1" t="s">
        <v>1461</v>
      </c>
      <c r="M384" s="1" t="s">
        <v>209</v>
      </c>
      <c r="N384" s="1" t="s">
        <v>1228</v>
      </c>
      <c r="O384" s="1" t="s">
        <v>1229</v>
      </c>
      <c r="P384" s="1" t="s">
        <v>1230</v>
      </c>
      <c r="Q384" s="1" t="s">
        <v>1461</v>
      </c>
      <c r="R384" s="1" t="s">
        <v>130</v>
      </c>
      <c r="S384" s="1" t="s">
        <v>1231</v>
      </c>
      <c r="T384" s="1" t="s">
        <v>1463</v>
      </c>
      <c r="U384" s="2" t="s">
        <v>1464</v>
      </c>
      <c r="V384" s="1">
        <v>3901</v>
      </c>
      <c r="W384" s="1" t="s">
        <v>1324</v>
      </c>
      <c r="X384" s="1" t="s">
        <v>1325</v>
      </c>
      <c r="Y384" s="1" t="s">
        <v>4616</v>
      </c>
      <c r="Z384" s="1" t="s">
        <v>4609</v>
      </c>
      <c r="AA384" s="1" t="s">
        <v>4617</v>
      </c>
      <c r="AB384" s="1" t="s">
        <v>4618</v>
      </c>
      <c r="AC384" s="2" t="s">
        <v>4619</v>
      </c>
      <c r="AD384" s="1">
        <v>6312</v>
      </c>
      <c r="AE384" s="1" t="s">
        <v>4620</v>
      </c>
      <c r="AF384" s="1" t="s">
        <v>4621</v>
      </c>
      <c r="AG384" s="1" t="s">
        <v>819</v>
      </c>
      <c r="AH384" s="1" t="s">
        <v>4622</v>
      </c>
      <c r="AI384" s="1" t="s">
        <v>1244</v>
      </c>
      <c r="AJ384" s="1" t="s">
        <v>1461</v>
      </c>
      <c r="AK384" s="1" t="s">
        <v>1470</v>
      </c>
      <c r="AL384" s="1">
        <v>3110</v>
      </c>
      <c r="AM384" s="1" t="s">
        <v>4623</v>
      </c>
      <c r="AN384" s="1" t="s">
        <v>1472</v>
      </c>
      <c r="AO384" s="1" t="s">
        <v>4624</v>
      </c>
      <c r="AP384" s="1" t="s">
        <v>4625</v>
      </c>
      <c r="AQ384" s="1" t="s">
        <v>4626</v>
      </c>
      <c r="AR384" s="1">
        <v>3901</v>
      </c>
      <c r="AS384" s="1">
        <v>0</v>
      </c>
      <c r="AT384" s="1">
        <v>0</v>
      </c>
      <c r="AU384" s="1">
        <v>3901</v>
      </c>
      <c r="AV384" s="1" t="s">
        <v>4617</v>
      </c>
      <c r="AW384" s="1" t="s">
        <v>4627</v>
      </c>
      <c r="AX384" s="1" t="s">
        <v>4628</v>
      </c>
      <c r="AY384" s="1" t="s">
        <v>1749</v>
      </c>
      <c r="AZ384" s="1" t="s">
        <v>1749</v>
      </c>
      <c r="BA384" s="1" t="s">
        <v>1749</v>
      </c>
      <c r="BB384" s="1" t="s">
        <v>1749</v>
      </c>
      <c r="BC384" s="1" t="s">
        <v>1749</v>
      </c>
      <c r="BD384" s="1" t="s">
        <v>1749</v>
      </c>
      <c r="BE384" t="s">
        <v>1749</v>
      </c>
    </row>
    <row r="385" spans="1:57" ht="17.149999999999999" customHeight="1">
      <c r="A385" s="2">
        <v>384</v>
      </c>
      <c r="B385" s="1" t="s">
        <v>1219</v>
      </c>
      <c r="C385" s="1" t="s">
        <v>4629</v>
      </c>
      <c r="D385" s="14" t="s">
        <v>4630</v>
      </c>
      <c r="E385" s="1" t="s">
        <v>4629</v>
      </c>
      <c r="F385" s="1" t="s">
        <v>4631</v>
      </c>
      <c r="G385" s="1" t="s">
        <v>4632</v>
      </c>
      <c r="H385" s="1" t="s">
        <v>3135</v>
      </c>
      <c r="I385" s="1" t="s">
        <v>1446</v>
      </c>
      <c r="J385" s="1" t="s">
        <v>4633</v>
      </c>
      <c r="K385" s="1" t="s">
        <v>4634</v>
      </c>
      <c r="L385" s="1" t="s">
        <v>4635</v>
      </c>
      <c r="M385" s="1" t="s">
        <v>209</v>
      </c>
      <c r="N385" s="1" t="s">
        <v>2653</v>
      </c>
      <c r="O385" s="1" t="s">
        <v>1228</v>
      </c>
      <c r="P385" s="1" t="s">
        <v>2126</v>
      </c>
      <c r="Q385" s="1" t="s">
        <v>4635</v>
      </c>
      <c r="R385" s="1" t="s">
        <v>130</v>
      </c>
      <c r="S385" s="1" t="s">
        <v>1293</v>
      </c>
      <c r="T385" s="1" t="s">
        <v>4636</v>
      </c>
      <c r="U385" s="2" t="s">
        <v>4637</v>
      </c>
      <c r="V385" s="1">
        <v>30</v>
      </c>
      <c r="W385" s="1" t="s">
        <v>1324</v>
      </c>
      <c r="X385" s="1" t="s">
        <v>1325</v>
      </c>
      <c r="Y385" s="1" t="s">
        <v>4638</v>
      </c>
      <c r="Z385" s="1" t="s">
        <v>4629</v>
      </c>
      <c r="AA385" s="1" t="s">
        <v>4639</v>
      </c>
      <c r="AB385" s="1" t="s">
        <v>4640</v>
      </c>
      <c r="AC385" s="2" t="s">
        <v>4641</v>
      </c>
      <c r="AD385" s="1">
        <v>30</v>
      </c>
      <c r="AE385" s="1" t="s">
        <v>4642</v>
      </c>
      <c r="AF385" s="1" t="s">
        <v>4621</v>
      </c>
      <c r="AG385" s="1" t="s">
        <v>819</v>
      </c>
      <c r="AH385" s="1" t="s">
        <v>4643</v>
      </c>
      <c r="AI385" s="1" t="s">
        <v>1749</v>
      </c>
      <c r="AJ385" s="1" t="s">
        <v>1749</v>
      </c>
      <c r="AK385" s="1" t="s">
        <v>1749</v>
      </c>
      <c r="AL385" s="1" t="s">
        <v>1749</v>
      </c>
      <c r="AM385" s="1" t="s">
        <v>1749</v>
      </c>
      <c r="AN385" s="1" t="s">
        <v>1749</v>
      </c>
      <c r="AO385" s="1" t="s">
        <v>1749</v>
      </c>
      <c r="AP385" s="1" t="s">
        <v>1749</v>
      </c>
      <c r="AQ385" s="1" t="s">
        <v>1749</v>
      </c>
      <c r="AR385" s="1" t="s">
        <v>1749</v>
      </c>
      <c r="AS385" s="1" t="s">
        <v>1749</v>
      </c>
      <c r="AT385" s="1" t="s">
        <v>1749</v>
      </c>
      <c r="AU385" s="1" t="s">
        <v>1749</v>
      </c>
      <c r="AV385" s="1" t="s">
        <v>1749</v>
      </c>
      <c r="AW385" s="1" t="s">
        <v>1749</v>
      </c>
      <c r="AX385" s="1" t="s">
        <v>1749</v>
      </c>
      <c r="AY385" s="1" t="s">
        <v>1749</v>
      </c>
      <c r="AZ385" s="1" t="s">
        <v>1749</v>
      </c>
      <c r="BA385" s="1" t="s">
        <v>1749</v>
      </c>
      <c r="BB385" s="1" t="s">
        <v>1749</v>
      </c>
      <c r="BC385" s="1" t="s">
        <v>1749</v>
      </c>
      <c r="BD385" s="1" t="s">
        <v>1749</v>
      </c>
      <c r="BE385" t="s">
        <v>1749</v>
      </c>
    </row>
    <row r="386" spans="1:57" ht="17.149999999999999" customHeight="1">
      <c r="A386" s="2">
        <v>385</v>
      </c>
      <c r="B386" s="1" t="s">
        <v>1219</v>
      </c>
      <c r="C386" s="1" t="s">
        <v>1985</v>
      </c>
      <c r="D386" s="14" t="s">
        <v>1986</v>
      </c>
      <c r="E386" s="1" t="s">
        <v>1985</v>
      </c>
      <c r="F386" s="1" t="s">
        <v>1988</v>
      </c>
      <c r="G386" s="1" t="s">
        <v>4644</v>
      </c>
      <c r="H386" s="1" t="s">
        <v>4645</v>
      </c>
      <c r="I386" s="1" t="s">
        <v>1736</v>
      </c>
      <c r="J386" s="1" t="s">
        <v>4646</v>
      </c>
      <c r="K386" s="1" t="s">
        <v>4647</v>
      </c>
      <c r="L386" s="1" t="s">
        <v>4648</v>
      </c>
      <c r="M386" s="1" t="s">
        <v>215</v>
      </c>
      <c r="N386" s="1" t="s">
        <v>1462</v>
      </c>
      <c r="O386" s="1" t="s">
        <v>1229</v>
      </c>
      <c r="P386" s="1" t="s">
        <v>1230</v>
      </c>
      <c r="Q386" s="1" t="s">
        <v>4648</v>
      </c>
      <c r="R386" s="1" t="s">
        <v>130</v>
      </c>
      <c r="S386" s="1" t="s">
        <v>1293</v>
      </c>
      <c r="T386" s="1" t="s">
        <v>4649</v>
      </c>
      <c r="U386" s="2" t="s">
        <v>4650</v>
      </c>
      <c r="V386" s="1">
        <v>1027</v>
      </c>
      <c r="W386" s="1" t="s">
        <v>1324</v>
      </c>
      <c r="X386" s="1" t="s">
        <v>1325</v>
      </c>
      <c r="Y386" s="1" t="s">
        <v>4651</v>
      </c>
      <c r="Z386" s="1" t="s">
        <v>1985</v>
      </c>
      <c r="AA386" s="1" t="s">
        <v>4652</v>
      </c>
      <c r="AB386" s="1" t="s">
        <v>4653</v>
      </c>
      <c r="AC386" s="2" t="s">
        <v>4654</v>
      </c>
      <c r="AD386" s="1">
        <v>930</v>
      </c>
      <c r="AE386" s="1" t="s">
        <v>4655</v>
      </c>
      <c r="AF386" s="1" t="s">
        <v>4621</v>
      </c>
      <c r="AG386" s="1" t="s">
        <v>819</v>
      </c>
      <c r="AH386" s="1" t="s">
        <v>4656</v>
      </c>
      <c r="AI386" s="1" t="s">
        <v>1244</v>
      </c>
      <c r="AJ386" s="1" t="s">
        <v>4648</v>
      </c>
      <c r="AK386" s="1" t="s">
        <v>4657</v>
      </c>
      <c r="AL386" s="1">
        <v>3827</v>
      </c>
      <c r="AM386" s="1" t="s">
        <v>4658</v>
      </c>
      <c r="AN386" s="1" t="s">
        <v>4659</v>
      </c>
      <c r="AO386" s="1" t="s">
        <v>4660</v>
      </c>
      <c r="AP386" s="1" t="s">
        <v>4661</v>
      </c>
      <c r="AQ386" s="1" t="s">
        <v>4662</v>
      </c>
      <c r="AR386" s="1">
        <v>1027</v>
      </c>
      <c r="AS386" s="1">
        <v>0</v>
      </c>
      <c r="AT386" s="1">
        <v>0</v>
      </c>
      <c r="AU386" s="1">
        <v>1027</v>
      </c>
      <c r="AV386" s="1" t="s">
        <v>4652</v>
      </c>
      <c r="AW386" s="1" t="s">
        <v>4663</v>
      </c>
      <c r="AX386" s="1" t="s">
        <v>4664</v>
      </c>
      <c r="AY386" s="1" t="s">
        <v>1749</v>
      </c>
      <c r="AZ386" s="1" t="s">
        <v>1749</v>
      </c>
      <c r="BA386" s="1" t="s">
        <v>1749</v>
      </c>
      <c r="BB386" s="1" t="s">
        <v>1749</v>
      </c>
      <c r="BC386" s="1" t="s">
        <v>1749</v>
      </c>
      <c r="BD386" s="1" t="s">
        <v>1749</v>
      </c>
      <c r="BE386" t="s">
        <v>1749</v>
      </c>
    </row>
    <row r="387" spans="1:57" ht="17.149999999999999" customHeight="1">
      <c r="A387" s="2">
        <v>386</v>
      </c>
      <c r="B387" s="1" t="s">
        <v>1219</v>
      </c>
      <c r="C387" s="1" t="s">
        <v>1985</v>
      </c>
      <c r="D387" s="14" t="s">
        <v>1986</v>
      </c>
      <c r="E387" s="1" t="s">
        <v>4665</v>
      </c>
      <c r="F387" s="1" t="s">
        <v>4666</v>
      </c>
      <c r="G387" s="1" t="s">
        <v>4667</v>
      </c>
      <c r="H387" s="1"/>
      <c r="I387" s="1"/>
      <c r="J387" s="1" t="s">
        <v>4668</v>
      </c>
      <c r="K387" s="1" t="s">
        <v>4669</v>
      </c>
      <c r="L387" s="1" t="s">
        <v>4670</v>
      </c>
      <c r="M387" s="1" t="s">
        <v>209</v>
      </c>
      <c r="N387" s="1" t="s">
        <v>1228</v>
      </c>
      <c r="O387" s="1" t="s">
        <v>1229</v>
      </c>
      <c r="P387" s="1" t="s">
        <v>1230</v>
      </c>
      <c r="Q387" s="1" t="s">
        <v>4670</v>
      </c>
      <c r="R387" s="1" t="s">
        <v>130</v>
      </c>
      <c r="S387" s="1" t="s">
        <v>1231</v>
      </c>
      <c r="T387" s="1" t="s">
        <v>4671</v>
      </c>
      <c r="U387" s="2" t="s">
        <v>4672</v>
      </c>
      <c r="V387" s="1">
        <v>35265</v>
      </c>
      <c r="W387" s="1" t="s">
        <v>1324</v>
      </c>
      <c r="X387" s="1" t="s">
        <v>1325</v>
      </c>
      <c r="Y387" s="1" t="s">
        <v>4673</v>
      </c>
      <c r="Z387" s="1" t="s">
        <v>1985</v>
      </c>
      <c r="AA387" s="1" t="s">
        <v>4674</v>
      </c>
      <c r="AB387" s="1" t="s">
        <v>4675</v>
      </c>
      <c r="AC387" s="2" t="s">
        <v>4676</v>
      </c>
      <c r="AD387" s="1">
        <v>9312</v>
      </c>
      <c r="AE387" s="1" t="s">
        <v>4655</v>
      </c>
      <c r="AF387" s="1" t="s">
        <v>4621</v>
      </c>
      <c r="AG387" s="1" t="s">
        <v>819</v>
      </c>
      <c r="AH387" s="1" t="s">
        <v>4677</v>
      </c>
      <c r="AI387" s="1" t="s">
        <v>1244</v>
      </c>
      <c r="AJ387" s="1" t="s">
        <v>4670</v>
      </c>
      <c r="AK387" s="1" t="s">
        <v>4678</v>
      </c>
      <c r="AL387" s="1">
        <v>3649</v>
      </c>
      <c r="AM387" s="1" t="s">
        <v>4679</v>
      </c>
      <c r="AN387" s="1" t="s">
        <v>4680</v>
      </c>
      <c r="AO387" s="1" t="s">
        <v>4681</v>
      </c>
      <c r="AP387" s="1" t="s">
        <v>4682</v>
      </c>
      <c r="AQ387" s="1" t="s">
        <v>4683</v>
      </c>
      <c r="AR387" s="1">
        <v>35265</v>
      </c>
      <c r="AS387" s="1">
        <v>0</v>
      </c>
      <c r="AT387" s="1">
        <v>0</v>
      </c>
      <c r="AU387" s="1">
        <v>35265</v>
      </c>
      <c r="AV387" s="1" t="s">
        <v>4674</v>
      </c>
      <c r="AW387" s="1" t="s">
        <v>4684</v>
      </c>
      <c r="AX387" s="1" t="s">
        <v>4685</v>
      </c>
      <c r="AY387" s="1" t="s">
        <v>1749</v>
      </c>
      <c r="AZ387" s="1" t="s">
        <v>1749</v>
      </c>
      <c r="BA387" s="1" t="s">
        <v>1749</v>
      </c>
      <c r="BB387" s="1" t="s">
        <v>1749</v>
      </c>
      <c r="BC387" s="1" t="s">
        <v>1749</v>
      </c>
      <c r="BD387" s="1" t="s">
        <v>1749</v>
      </c>
      <c r="BE387" t="s">
        <v>1749</v>
      </c>
    </row>
    <row r="388" spans="1:57" ht="17.149999999999999" customHeight="1">
      <c r="A388" s="2">
        <v>387</v>
      </c>
      <c r="B388" s="1" t="s">
        <v>13628</v>
      </c>
      <c r="C388" s="1" t="s">
        <v>530</v>
      </c>
      <c r="D388" s="14" t="s">
        <v>1252</v>
      </c>
      <c r="E388" s="1" t="s">
        <v>1500</v>
      </c>
      <c r="F388" s="1" t="s">
        <v>1878</v>
      </c>
      <c r="G388" s="1" t="s">
        <v>1254</v>
      </c>
      <c r="H388" s="1" t="s">
        <v>1255</v>
      </c>
      <c r="I388" s="1" t="s">
        <v>1256</v>
      </c>
      <c r="J388" s="1" t="s">
        <v>1257</v>
      </c>
      <c r="K388" s="1" t="s">
        <v>1258</v>
      </c>
      <c r="L388" s="1" t="s">
        <v>1155</v>
      </c>
      <c r="M388" s="1" t="s">
        <v>209</v>
      </c>
      <c r="N388" s="1" t="s">
        <v>1228</v>
      </c>
      <c r="O388" s="1" t="s">
        <v>1229</v>
      </c>
      <c r="P388" s="1" t="s">
        <v>1230</v>
      </c>
      <c r="Q388" s="1" t="s">
        <v>1155</v>
      </c>
      <c r="R388" s="1" t="s">
        <v>130</v>
      </c>
      <c r="S388" s="1" t="s">
        <v>1231</v>
      </c>
      <c r="T388" s="1" t="s">
        <v>1426</v>
      </c>
      <c r="U388" s="2" t="s">
        <v>552</v>
      </c>
      <c r="V388" s="1">
        <v>251089</v>
      </c>
      <c r="W388" s="1" t="s">
        <v>1324</v>
      </c>
      <c r="X388" s="1" t="s">
        <v>1325</v>
      </c>
      <c r="Y388" s="1" t="s">
        <v>13690</v>
      </c>
      <c r="Z388" s="1" t="s">
        <v>530</v>
      </c>
      <c r="AA388" s="1" t="s">
        <v>13706</v>
      </c>
      <c r="AB388" s="1" t="s">
        <v>13707</v>
      </c>
      <c r="AC388" s="2" t="s">
        <v>13708</v>
      </c>
      <c r="AD388" s="1">
        <v>2488</v>
      </c>
      <c r="AE388" s="1" t="s">
        <v>13709</v>
      </c>
      <c r="AF388" s="1" t="s">
        <v>13710</v>
      </c>
      <c r="AG388" s="1" t="s">
        <v>819</v>
      </c>
      <c r="AH388" s="1" t="s">
        <v>13711</v>
      </c>
      <c r="AI388" s="1" t="s">
        <v>1244</v>
      </c>
      <c r="AJ388" s="1" t="s">
        <v>1155</v>
      </c>
      <c r="AK388" s="1" t="s">
        <v>1433</v>
      </c>
      <c r="AL388" s="1">
        <v>349</v>
      </c>
      <c r="AM388" s="1" t="s">
        <v>13712</v>
      </c>
      <c r="AN388" s="1" t="s">
        <v>1435</v>
      </c>
      <c r="AO388" s="1" t="s">
        <v>13713</v>
      </c>
      <c r="AP388" s="1" t="s">
        <v>13714</v>
      </c>
      <c r="AQ388" s="1" t="s">
        <v>1557</v>
      </c>
      <c r="AR388" s="1">
        <v>251089</v>
      </c>
      <c r="AS388" s="1">
        <v>0</v>
      </c>
      <c r="AT388" s="1">
        <v>0</v>
      </c>
      <c r="AU388" s="1">
        <v>251089</v>
      </c>
      <c r="AV388" s="1" t="s">
        <v>13706</v>
      </c>
      <c r="AW388" s="1" t="s">
        <v>13715</v>
      </c>
      <c r="AX388" s="1" t="s">
        <v>13716</v>
      </c>
      <c r="AY388" s="1" t="s">
        <v>1749</v>
      </c>
      <c r="AZ388" s="1" t="s">
        <v>1749</v>
      </c>
      <c r="BA388" s="1" t="s">
        <v>1749</v>
      </c>
      <c r="BB388" s="1" t="s">
        <v>1749</v>
      </c>
      <c r="BC388" s="1" t="s">
        <v>1749</v>
      </c>
      <c r="BD388" s="1" t="s">
        <v>1749</v>
      </c>
      <c r="BE388" t="s">
        <v>1749</v>
      </c>
    </row>
    <row r="389" spans="1:57" ht="17.149999999999999" customHeight="1">
      <c r="A389" s="2">
        <v>388</v>
      </c>
      <c r="B389" s="1" t="s">
        <v>13628</v>
      </c>
      <c r="C389" s="1" t="s">
        <v>7362</v>
      </c>
      <c r="D389" s="14" t="s">
        <v>7363</v>
      </c>
      <c r="E389" s="1" t="s">
        <v>27376</v>
      </c>
      <c r="F389" s="1" t="s">
        <v>27377</v>
      </c>
      <c r="G389" s="1" t="s">
        <v>27378</v>
      </c>
      <c r="H389" s="1" t="s">
        <v>27379</v>
      </c>
      <c r="I389" s="1" t="s">
        <v>1483</v>
      </c>
      <c r="J389" s="1" t="s">
        <v>27380</v>
      </c>
      <c r="K389" s="1" t="s">
        <v>27381</v>
      </c>
      <c r="L389" s="1" t="s">
        <v>27382</v>
      </c>
      <c r="M389" s="1" t="s">
        <v>209</v>
      </c>
      <c r="N389" s="1" t="s">
        <v>1462</v>
      </c>
      <c r="O389" s="1" t="s">
        <v>1228</v>
      </c>
      <c r="P389" s="1" t="s">
        <v>2126</v>
      </c>
      <c r="Q389" s="1" t="s">
        <v>27382</v>
      </c>
      <c r="R389" s="1" t="s">
        <v>130</v>
      </c>
      <c r="S389" s="1" t="s">
        <v>1293</v>
      </c>
      <c r="T389" s="1" t="s">
        <v>27383</v>
      </c>
      <c r="U389" s="2" t="s">
        <v>27384</v>
      </c>
      <c r="V389" s="1">
        <v>538</v>
      </c>
      <c r="W389" s="1" t="s">
        <v>2130</v>
      </c>
      <c r="X389" s="1" t="s">
        <v>2130</v>
      </c>
      <c r="Y389" s="1" t="s">
        <v>13078</v>
      </c>
      <c r="Z389" s="1" t="s">
        <v>27385</v>
      </c>
      <c r="AA389" s="1" t="s">
        <v>27386</v>
      </c>
      <c r="AB389" s="1" t="s">
        <v>27387</v>
      </c>
      <c r="AC389" s="2" t="s">
        <v>27388</v>
      </c>
      <c r="AD389" s="1">
        <v>538</v>
      </c>
      <c r="AE389" s="1" t="s">
        <v>13709</v>
      </c>
      <c r="AF389" s="1" t="s">
        <v>13710</v>
      </c>
      <c r="AG389" s="1" t="s">
        <v>25995</v>
      </c>
      <c r="AH389" s="1" t="s">
        <v>27389</v>
      </c>
      <c r="AI389" s="1" t="s">
        <v>1749</v>
      </c>
      <c r="AJ389" s="1" t="s">
        <v>1749</v>
      </c>
      <c r="AK389" s="1" t="s">
        <v>1749</v>
      </c>
      <c r="AL389" s="1" t="s">
        <v>1749</v>
      </c>
      <c r="AM389" s="1" t="s">
        <v>1749</v>
      </c>
      <c r="AN389" s="1" t="s">
        <v>1749</v>
      </c>
      <c r="AO389" s="1" t="s">
        <v>1749</v>
      </c>
      <c r="AP389" s="1" t="s">
        <v>1749</v>
      </c>
      <c r="AQ389" s="1" t="s">
        <v>1749</v>
      </c>
      <c r="AR389" s="1" t="s">
        <v>1749</v>
      </c>
      <c r="AS389" s="1" t="s">
        <v>1749</v>
      </c>
      <c r="AT389" s="1" t="s">
        <v>1749</v>
      </c>
      <c r="AU389" s="1" t="s">
        <v>1749</v>
      </c>
      <c r="AV389" s="1" t="s">
        <v>1749</v>
      </c>
      <c r="AW389" s="1" t="s">
        <v>1749</v>
      </c>
      <c r="AX389" s="1" t="s">
        <v>1749</v>
      </c>
      <c r="AY389" s="1" t="s">
        <v>1749</v>
      </c>
      <c r="AZ389" s="1" t="s">
        <v>1749</v>
      </c>
      <c r="BA389" s="1" t="s">
        <v>1749</v>
      </c>
      <c r="BB389" s="1" t="s">
        <v>1749</v>
      </c>
      <c r="BC389" s="1" t="s">
        <v>1749</v>
      </c>
      <c r="BD389" s="1" t="s">
        <v>1749</v>
      </c>
      <c r="BE389" t="s">
        <v>1749</v>
      </c>
    </row>
    <row r="390" spans="1:57" ht="17.149999999999999" customHeight="1">
      <c r="A390" s="2">
        <v>389</v>
      </c>
      <c r="B390" s="1" t="s">
        <v>13628</v>
      </c>
      <c r="C390" s="1" t="s">
        <v>7362</v>
      </c>
      <c r="D390" s="14" t="s">
        <v>7363</v>
      </c>
      <c r="E390" s="1" t="s">
        <v>27390</v>
      </c>
      <c r="F390" s="1" t="s">
        <v>27391</v>
      </c>
      <c r="G390" s="1" t="s">
        <v>27378</v>
      </c>
      <c r="H390" s="1" t="s">
        <v>27379</v>
      </c>
      <c r="I390" s="1" t="s">
        <v>1483</v>
      </c>
      <c r="J390" s="1" t="s">
        <v>27380</v>
      </c>
      <c r="K390" s="1" t="s">
        <v>27381</v>
      </c>
      <c r="L390" s="1" t="s">
        <v>27392</v>
      </c>
      <c r="M390" s="1" t="s">
        <v>209</v>
      </c>
      <c r="N390" s="1" t="s">
        <v>1462</v>
      </c>
      <c r="O390" s="1" t="s">
        <v>1228</v>
      </c>
      <c r="P390" s="1" t="s">
        <v>2126</v>
      </c>
      <c r="Q390" s="1" t="s">
        <v>27392</v>
      </c>
      <c r="R390" s="1" t="s">
        <v>130</v>
      </c>
      <c r="S390" s="1" t="s">
        <v>1293</v>
      </c>
      <c r="T390" s="1" t="s">
        <v>27393</v>
      </c>
      <c r="U390" s="2" t="s">
        <v>27394</v>
      </c>
      <c r="V390" s="1">
        <v>275</v>
      </c>
      <c r="W390" s="1" t="s">
        <v>2130</v>
      </c>
      <c r="X390" s="1" t="s">
        <v>2130</v>
      </c>
      <c r="Y390" s="1" t="s">
        <v>13078</v>
      </c>
      <c r="Z390" s="1" t="s">
        <v>27385</v>
      </c>
      <c r="AA390" s="1" t="s">
        <v>27395</v>
      </c>
      <c r="AB390" s="1" t="s">
        <v>27396</v>
      </c>
      <c r="AC390" s="2" t="s">
        <v>27397</v>
      </c>
      <c r="AD390" s="1">
        <v>275</v>
      </c>
      <c r="AE390" s="1" t="s">
        <v>13709</v>
      </c>
      <c r="AF390" s="1" t="s">
        <v>13710</v>
      </c>
      <c r="AG390" s="1" t="s">
        <v>25995</v>
      </c>
      <c r="AH390" s="1" t="s">
        <v>27398</v>
      </c>
      <c r="AI390" s="1" t="s">
        <v>1749</v>
      </c>
      <c r="AJ390" s="1" t="s">
        <v>1749</v>
      </c>
      <c r="AK390" s="1" t="s">
        <v>1749</v>
      </c>
      <c r="AL390" s="1" t="s">
        <v>1749</v>
      </c>
      <c r="AM390" s="1" t="s">
        <v>1749</v>
      </c>
      <c r="AN390" s="1" t="s">
        <v>1749</v>
      </c>
      <c r="AO390" s="1" t="s">
        <v>1749</v>
      </c>
      <c r="AP390" s="1" t="s">
        <v>1749</v>
      </c>
      <c r="AQ390" s="1" t="s">
        <v>1749</v>
      </c>
      <c r="AR390" s="1" t="s">
        <v>1749</v>
      </c>
      <c r="AS390" s="1" t="s">
        <v>1749</v>
      </c>
      <c r="AT390" s="1" t="s">
        <v>1749</v>
      </c>
      <c r="AU390" s="1" t="s">
        <v>1749</v>
      </c>
      <c r="AV390" s="1" t="s">
        <v>1749</v>
      </c>
      <c r="AW390" s="1" t="s">
        <v>1749</v>
      </c>
      <c r="AX390" s="1" t="s">
        <v>1749</v>
      </c>
      <c r="AY390" s="1" t="s">
        <v>1749</v>
      </c>
      <c r="AZ390" s="1" t="s">
        <v>1749</v>
      </c>
      <c r="BA390" s="1" t="s">
        <v>1749</v>
      </c>
      <c r="BB390" s="1" t="s">
        <v>1749</v>
      </c>
      <c r="BC390" s="1" t="s">
        <v>1749</v>
      </c>
      <c r="BD390" s="1" t="s">
        <v>1749</v>
      </c>
      <c r="BE390" t="s">
        <v>1749</v>
      </c>
    </row>
    <row r="391" spans="1:57" ht="17.149999999999999" customHeight="1">
      <c r="A391" s="2">
        <v>390</v>
      </c>
      <c r="B391" s="1" t="s">
        <v>13628</v>
      </c>
      <c r="C391" s="1" t="s">
        <v>7362</v>
      </c>
      <c r="D391" s="14" t="s">
        <v>7363</v>
      </c>
      <c r="E391" s="1" t="s">
        <v>27399</v>
      </c>
      <c r="F391" s="1" t="s">
        <v>27400</v>
      </c>
      <c r="G391" s="1" t="s">
        <v>27378</v>
      </c>
      <c r="H391" s="1" t="s">
        <v>27379</v>
      </c>
      <c r="I391" s="1" t="s">
        <v>1483</v>
      </c>
      <c r="J391" s="1" t="s">
        <v>27380</v>
      </c>
      <c r="K391" s="1" t="s">
        <v>27381</v>
      </c>
      <c r="L391" s="1" t="s">
        <v>27401</v>
      </c>
      <c r="M391" s="1" t="s">
        <v>209</v>
      </c>
      <c r="N391" s="1" t="s">
        <v>1462</v>
      </c>
      <c r="O391" s="1" t="s">
        <v>1228</v>
      </c>
      <c r="P391" s="1" t="s">
        <v>2126</v>
      </c>
      <c r="Q391" s="1" t="s">
        <v>27401</v>
      </c>
      <c r="R391" s="1" t="s">
        <v>130</v>
      </c>
      <c r="S391" s="1" t="s">
        <v>1293</v>
      </c>
      <c r="T391" s="1" t="s">
        <v>27402</v>
      </c>
      <c r="U391" s="2" t="s">
        <v>27403</v>
      </c>
      <c r="V391" s="1">
        <v>963</v>
      </c>
      <c r="W391" s="1" t="s">
        <v>2130</v>
      </c>
      <c r="X391" s="1" t="s">
        <v>2130</v>
      </c>
      <c r="Y391" s="1" t="s">
        <v>13078</v>
      </c>
      <c r="Z391" s="1" t="s">
        <v>27385</v>
      </c>
      <c r="AA391" s="1" t="s">
        <v>27404</v>
      </c>
      <c r="AB391" s="1" t="s">
        <v>27405</v>
      </c>
      <c r="AC391" s="2" t="s">
        <v>27406</v>
      </c>
      <c r="AD391" s="1">
        <v>963</v>
      </c>
      <c r="AE391" s="1" t="s">
        <v>13709</v>
      </c>
      <c r="AF391" s="1" t="s">
        <v>13710</v>
      </c>
      <c r="AG391" s="1" t="s">
        <v>25995</v>
      </c>
      <c r="AH391" s="1" t="s">
        <v>27407</v>
      </c>
      <c r="AI391" s="1" t="s">
        <v>1749</v>
      </c>
      <c r="AJ391" s="1" t="s">
        <v>1749</v>
      </c>
      <c r="AK391" s="1" t="s">
        <v>1749</v>
      </c>
      <c r="AL391" s="1" t="s">
        <v>1749</v>
      </c>
      <c r="AM391" s="1" t="s">
        <v>1749</v>
      </c>
      <c r="AN391" s="1" t="s">
        <v>1749</v>
      </c>
      <c r="AO391" s="1" t="s">
        <v>1749</v>
      </c>
      <c r="AP391" s="1" t="s">
        <v>1749</v>
      </c>
      <c r="AQ391" s="1" t="s">
        <v>1749</v>
      </c>
      <c r="AR391" s="1" t="s">
        <v>1749</v>
      </c>
      <c r="AS391" s="1" t="s">
        <v>1749</v>
      </c>
      <c r="AT391" s="1" t="s">
        <v>1749</v>
      </c>
      <c r="AU391" s="1" t="s">
        <v>1749</v>
      </c>
      <c r="AV391" s="1" t="s">
        <v>1749</v>
      </c>
      <c r="AW391" s="1" t="s">
        <v>1749</v>
      </c>
      <c r="AX391" s="1" t="s">
        <v>1749</v>
      </c>
      <c r="AY391" s="1" t="s">
        <v>1749</v>
      </c>
      <c r="AZ391" s="1" t="s">
        <v>1749</v>
      </c>
      <c r="BA391" s="1" t="s">
        <v>1749</v>
      </c>
      <c r="BB391" s="1" t="s">
        <v>1749</v>
      </c>
      <c r="BC391" s="1" t="s">
        <v>1749</v>
      </c>
      <c r="BD391" s="1" t="s">
        <v>1749</v>
      </c>
      <c r="BE391" t="s">
        <v>1749</v>
      </c>
    </row>
    <row r="392" spans="1:57" ht="17.149999999999999" customHeight="1">
      <c r="A392" s="2">
        <v>391</v>
      </c>
      <c r="B392" s="1" t="s">
        <v>13628</v>
      </c>
      <c r="C392" s="1" t="s">
        <v>7362</v>
      </c>
      <c r="D392" s="14" t="s">
        <v>7363</v>
      </c>
      <c r="E392" s="1" t="s">
        <v>27408</v>
      </c>
      <c r="F392" s="1" t="s">
        <v>27409</v>
      </c>
      <c r="G392" s="1" t="s">
        <v>27378</v>
      </c>
      <c r="H392" s="1" t="s">
        <v>27379</v>
      </c>
      <c r="I392" s="1" t="s">
        <v>1483</v>
      </c>
      <c r="J392" s="1" t="s">
        <v>27380</v>
      </c>
      <c r="K392" s="1" t="s">
        <v>27381</v>
      </c>
      <c r="L392" s="1" t="s">
        <v>27410</v>
      </c>
      <c r="M392" s="1" t="s">
        <v>209</v>
      </c>
      <c r="N392" s="1" t="s">
        <v>1462</v>
      </c>
      <c r="O392" s="1" t="s">
        <v>1228</v>
      </c>
      <c r="P392" s="1" t="s">
        <v>2126</v>
      </c>
      <c r="Q392" s="1" t="s">
        <v>27410</v>
      </c>
      <c r="R392" s="1" t="s">
        <v>130</v>
      </c>
      <c r="S392" s="1" t="s">
        <v>1293</v>
      </c>
      <c r="T392" s="1" t="s">
        <v>3864</v>
      </c>
      <c r="U392" s="2" t="s">
        <v>27411</v>
      </c>
      <c r="V392" s="1">
        <v>216</v>
      </c>
      <c r="W392" s="1" t="s">
        <v>2130</v>
      </c>
      <c r="X392" s="1" t="s">
        <v>2130</v>
      </c>
      <c r="Y392" s="1" t="s">
        <v>13078</v>
      </c>
      <c r="Z392" s="1" t="s">
        <v>27385</v>
      </c>
      <c r="AA392" s="1" t="s">
        <v>27412</v>
      </c>
      <c r="AB392" s="1" t="s">
        <v>27413</v>
      </c>
      <c r="AC392" s="2" t="s">
        <v>27414</v>
      </c>
      <c r="AD392" s="1">
        <v>216</v>
      </c>
      <c r="AE392" s="1" t="s">
        <v>13709</v>
      </c>
      <c r="AF392" s="1" t="s">
        <v>13710</v>
      </c>
      <c r="AG392" s="1" t="s">
        <v>25995</v>
      </c>
      <c r="AH392" s="1" t="s">
        <v>27415</v>
      </c>
      <c r="AI392" s="1" t="s">
        <v>1749</v>
      </c>
      <c r="AJ392" s="1" t="s">
        <v>1749</v>
      </c>
      <c r="AK392" s="1" t="s">
        <v>1749</v>
      </c>
      <c r="AL392" s="1" t="s">
        <v>1749</v>
      </c>
      <c r="AM392" s="1" t="s">
        <v>1749</v>
      </c>
      <c r="AN392" s="1" t="s">
        <v>1749</v>
      </c>
      <c r="AO392" s="1" t="s">
        <v>1749</v>
      </c>
      <c r="AP392" s="1" t="s">
        <v>1749</v>
      </c>
      <c r="AQ392" s="1" t="s">
        <v>1749</v>
      </c>
      <c r="AR392" s="1" t="s">
        <v>1749</v>
      </c>
      <c r="AS392" s="1" t="s">
        <v>1749</v>
      </c>
      <c r="AT392" s="1" t="s">
        <v>1749</v>
      </c>
      <c r="AU392" s="1" t="s">
        <v>1749</v>
      </c>
      <c r="AV392" s="1" t="s">
        <v>1749</v>
      </c>
      <c r="AW392" s="1" t="s">
        <v>1749</v>
      </c>
      <c r="AX392" s="1" t="s">
        <v>1749</v>
      </c>
      <c r="AY392" s="1" t="s">
        <v>1749</v>
      </c>
      <c r="AZ392" s="1" t="s">
        <v>1749</v>
      </c>
      <c r="BA392" s="1" t="s">
        <v>1749</v>
      </c>
      <c r="BB392" s="1" t="s">
        <v>1749</v>
      </c>
      <c r="BC392" s="1" t="s">
        <v>1749</v>
      </c>
      <c r="BD392" s="1" t="s">
        <v>1749</v>
      </c>
      <c r="BE392" t="s">
        <v>1749</v>
      </c>
    </row>
    <row r="393" spans="1:57" ht="17.149999999999999" customHeight="1">
      <c r="A393" s="2">
        <v>392</v>
      </c>
      <c r="B393" s="1" t="s">
        <v>13628</v>
      </c>
      <c r="C393" s="1" t="s">
        <v>7362</v>
      </c>
      <c r="D393" s="14" t="s">
        <v>7363</v>
      </c>
      <c r="E393" s="1" t="s">
        <v>27416</v>
      </c>
      <c r="F393" s="1" t="s">
        <v>27417</v>
      </c>
      <c r="G393" s="1" t="s">
        <v>27378</v>
      </c>
      <c r="H393" s="1" t="s">
        <v>27379</v>
      </c>
      <c r="I393" s="1" t="s">
        <v>1483</v>
      </c>
      <c r="J393" s="1" t="s">
        <v>27380</v>
      </c>
      <c r="K393" s="1" t="s">
        <v>27381</v>
      </c>
      <c r="L393" s="1" t="s">
        <v>27418</v>
      </c>
      <c r="M393" s="1" t="s">
        <v>209</v>
      </c>
      <c r="N393" s="1" t="s">
        <v>1462</v>
      </c>
      <c r="O393" s="1" t="s">
        <v>1228</v>
      </c>
      <c r="P393" s="1" t="s">
        <v>2126</v>
      </c>
      <c r="Q393" s="1" t="s">
        <v>27418</v>
      </c>
      <c r="R393" s="1" t="s">
        <v>130</v>
      </c>
      <c r="S393" s="1" t="s">
        <v>1293</v>
      </c>
      <c r="T393" s="1" t="s">
        <v>27419</v>
      </c>
      <c r="U393" s="2" t="s">
        <v>27420</v>
      </c>
      <c r="V393" s="1">
        <v>335</v>
      </c>
      <c r="W393" s="1" t="s">
        <v>2130</v>
      </c>
      <c r="X393" s="1" t="s">
        <v>2130</v>
      </c>
      <c r="Y393" s="1" t="s">
        <v>13078</v>
      </c>
      <c r="Z393" s="1" t="s">
        <v>27385</v>
      </c>
      <c r="AA393" s="1" t="s">
        <v>27421</v>
      </c>
      <c r="AB393" s="1" t="s">
        <v>27422</v>
      </c>
      <c r="AC393" s="2" t="s">
        <v>27423</v>
      </c>
      <c r="AD393" s="1">
        <v>335</v>
      </c>
      <c r="AE393" s="1" t="s">
        <v>13709</v>
      </c>
      <c r="AF393" s="1" t="s">
        <v>13710</v>
      </c>
      <c r="AG393" s="1" t="s">
        <v>25995</v>
      </c>
      <c r="AH393" s="1" t="s">
        <v>27424</v>
      </c>
      <c r="AI393" s="1" t="s">
        <v>1749</v>
      </c>
      <c r="AJ393" s="1" t="s">
        <v>1749</v>
      </c>
      <c r="AK393" s="1" t="s">
        <v>1749</v>
      </c>
      <c r="AL393" s="1" t="s">
        <v>1749</v>
      </c>
      <c r="AM393" s="1" t="s">
        <v>1749</v>
      </c>
      <c r="AN393" s="1" t="s">
        <v>1749</v>
      </c>
      <c r="AO393" s="1" t="s">
        <v>1749</v>
      </c>
      <c r="AP393" s="1" t="s">
        <v>1749</v>
      </c>
      <c r="AQ393" s="1" t="s">
        <v>1749</v>
      </c>
      <c r="AR393" s="1" t="s">
        <v>1749</v>
      </c>
      <c r="AS393" s="1" t="s">
        <v>1749</v>
      </c>
      <c r="AT393" s="1" t="s">
        <v>1749</v>
      </c>
      <c r="AU393" s="1" t="s">
        <v>1749</v>
      </c>
      <c r="AV393" s="1" t="s">
        <v>1749</v>
      </c>
      <c r="AW393" s="1" t="s">
        <v>1749</v>
      </c>
      <c r="AX393" s="1" t="s">
        <v>1749</v>
      </c>
      <c r="AY393" s="1" t="s">
        <v>1749</v>
      </c>
      <c r="AZ393" s="1" t="s">
        <v>1749</v>
      </c>
      <c r="BA393" s="1" t="s">
        <v>1749</v>
      </c>
      <c r="BB393" s="1" t="s">
        <v>1749</v>
      </c>
      <c r="BC393" s="1" t="s">
        <v>1749</v>
      </c>
      <c r="BD393" s="1" t="s">
        <v>1749</v>
      </c>
      <c r="BE393" t="s">
        <v>1749</v>
      </c>
    </row>
    <row r="394" spans="1:57" ht="17.149999999999999" customHeight="1">
      <c r="A394" s="2">
        <v>393</v>
      </c>
      <c r="B394" s="1" t="s">
        <v>13628</v>
      </c>
      <c r="C394" s="1" t="s">
        <v>7362</v>
      </c>
      <c r="D394" s="14" t="s">
        <v>7363</v>
      </c>
      <c r="E394" s="1" t="s">
        <v>27425</v>
      </c>
      <c r="F394" s="1" t="s">
        <v>27426</v>
      </c>
      <c r="G394" s="1" t="s">
        <v>27378</v>
      </c>
      <c r="H394" s="1" t="s">
        <v>27379</v>
      </c>
      <c r="I394" s="1" t="s">
        <v>1483</v>
      </c>
      <c r="J394" s="1" t="s">
        <v>27380</v>
      </c>
      <c r="K394" s="1" t="s">
        <v>27381</v>
      </c>
      <c r="L394" s="1" t="s">
        <v>27427</v>
      </c>
      <c r="M394" s="1" t="s">
        <v>209</v>
      </c>
      <c r="N394" s="1" t="s">
        <v>1462</v>
      </c>
      <c r="O394" s="1" t="s">
        <v>1228</v>
      </c>
      <c r="P394" s="1" t="s">
        <v>2126</v>
      </c>
      <c r="Q394" s="1" t="s">
        <v>27427</v>
      </c>
      <c r="R394" s="1" t="s">
        <v>130</v>
      </c>
      <c r="S394" s="1" t="s">
        <v>1293</v>
      </c>
      <c r="T394" s="1" t="s">
        <v>27428</v>
      </c>
      <c r="U394" s="2" t="s">
        <v>27429</v>
      </c>
      <c r="V394" s="1">
        <v>408</v>
      </c>
      <c r="W394" s="1" t="s">
        <v>2130</v>
      </c>
      <c r="X394" s="1" t="s">
        <v>2130</v>
      </c>
      <c r="Y394" s="1" t="s">
        <v>13078</v>
      </c>
      <c r="Z394" s="1" t="s">
        <v>27385</v>
      </c>
      <c r="AA394" s="1" t="s">
        <v>27430</v>
      </c>
      <c r="AB394" s="1" t="s">
        <v>27431</v>
      </c>
      <c r="AC394" s="2" t="s">
        <v>27432</v>
      </c>
      <c r="AD394" s="1">
        <v>408</v>
      </c>
      <c r="AE394" s="1" t="s">
        <v>13709</v>
      </c>
      <c r="AF394" s="1" t="s">
        <v>13710</v>
      </c>
      <c r="AG394" s="1" t="s">
        <v>25995</v>
      </c>
      <c r="AH394" s="1" t="s">
        <v>27433</v>
      </c>
      <c r="AI394" s="1" t="s">
        <v>1749</v>
      </c>
      <c r="AJ394" s="1" t="s">
        <v>1749</v>
      </c>
      <c r="AK394" s="1" t="s">
        <v>1749</v>
      </c>
      <c r="AL394" s="1" t="s">
        <v>1749</v>
      </c>
      <c r="AM394" s="1" t="s">
        <v>1749</v>
      </c>
      <c r="AN394" s="1" t="s">
        <v>1749</v>
      </c>
      <c r="AO394" s="1" t="s">
        <v>1749</v>
      </c>
      <c r="AP394" s="1" t="s">
        <v>1749</v>
      </c>
      <c r="AQ394" s="1" t="s">
        <v>1749</v>
      </c>
      <c r="AR394" s="1" t="s">
        <v>1749</v>
      </c>
      <c r="AS394" s="1" t="s">
        <v>1749</v>
      </c>
      <c r="AT394" s="1" t="s">
        <v>1749</v>
      </c>
      <c r="AU394" s="1" t="s">
        <v>1749</v>
      </c>
      <c r="AV394" s="1" t="s">
        <v>1749</v>
      </c>
      <c r="AW394" s="1" t="s">
        <v>1749</v>
      </c>
      <c r="AX394" s="1" t="s">
        <v>1749</v>
      </c>
      <c r="AY394" s="1" t="s">
        <v>1749</v>
      </c>
      <c r="AZ394" s="1" t="s">
        <v>1749</v>
      </c>
      <c r="BA394" s="1" t="s">
        <v>1749</v>
      </c>
      <c r="BB394" s="1" t="s">
        <v>1749</v>
      </c>
      <c r="BC394" s="1" t="s">
        <v>1749</v>
      </c>
      <c r="BD394" s="1" t="s">
        <v>1749</v>
      </c>
      <c r="BE394" t="s">
        <v>1749</v>
      </c>
    </row>
    <row r="395" spans="1:57" ht="17.149999999999999" customHeight="1">
      <c r="A395" s="2">
        <v>394</v>
      </c>
      <c r="B395" s="1" t="s">
        <v>13628</v>
      </c>
      <c r="C395" s="1" t="s">
        <v>7362</v>
      </c>
      <c r="D395" s="14" t="s">
        <v>7363</v>
      </c>
      <c r="E395" s="1" t="s">
        <v>27434</v>
      </c>
      <c r="F395" s="1" t="s">
        <v>27435</v>
      </c>
      <c r="G395" s="1" t="s">
        <v>27378</v>
      </c>
      <c r="H395" s="1" t="s">
        <v>27379</v>
      </c>
      <c r="I395" s="1" t="s">
        <v>1483</v>
      </c>
      <c r="J395" s="1" t="s">
        <v>27380</v>
      </c>
      <c r="K395" s="1" t="s">
        <v>27381</v>
      </c>
      <c r="L395" s="1" t="s">
        <v>27436</v>
      </c>
      <c r="M395" s="1" t="s">
        <v>209</v>
      </c>
      <c r="N395" s="1" t="s">
        <v>1462</v>
      </c>
      <c r="O395" s="1" t="s">
        <v>1228</v>
      </c>
      <c r="P395" s="1" t="s">
        <v>2126</v>
      </c>
      <c r="Q395" s="1" t="s">
        <v>27436</v>
      </c>
      <c r="R395" s="1" t="s">
        <v>130</v>
      </c>
      <c r="S395" s="1" t="s">
        <v>1293</v>
      </c>
      <c r="T395" s="1" t="s">
        <v>27437</v>
      </c>
      <c r="U395" s="2" t="s">
        <v>27438</v>
      </c>
      <c r="V395" s="1">
        <v>712</v>
      </c>
      <c r="W395" s="1" t="s">
        <v>2130</v>
      </c>
      <c r="X395" s="1" t="s">
        <v>2130</v>
      </c>
      <c r="Y395" s="1" t="s">
        <v>13078</v>
      </c>
      <c r="Z395" s="1" t="s">
        <v>27385</v>
      </c>
      <c r="AA395" s="1" t="s">
        <v>27439</v>
      </c>
      <c r="AB395" s="1" t="s">
        <v>27440</v>
      </c>
      <c r="AC395" s="2" t="s">
        <v>27441</v>
      </c>
      <c r="AD395" s="1">
        <v>712</v>
      </c>
      <c r="AE395" s="1" t="s">
        <v>13709</v>
      </c>
      <c r="AF395" s="1" t="s">
        <v>13710</v>
      </c>
      <c r="AG395" s="1" t="s">
        <v>25995</v>
      </c>
      <c r="AH395" s="1" t="s">
        <v>27442</v>
      </c>
      <c r="AI395" s="1" t="s">
        <v>1749</v>
      </c>
      <c r="AJ395" s="1" t="s">
        <v>1749</v>
      </c>
      <c r="AK395" s="1" t="s">
        <v>1749</v>
      </c>
      <c r="AL395" s="1" t="s">
        <v>1749</v>
      </c>
      <c r="AM395" s="1" t="s">
        <v>1749</v>
      </c>
      <c r="AN395" s="1" t="s">
        <v>1749</v>
      </c>
      <c r="AO395" s="1" t="s">
        <v>1749</v>
      </c>
      <c r="AP395" s="1" t="s">
        <v>1749</v>
      </c>
      <c r="AQ395" s="1" t="s">
        <v>1749</v>
      </c>
      <c r="AR395" s="1" t="s">
        <v>1749</v>
      </c>
      <c r="AS395" s="1" t="s">
        <v>1749</v>
      </c>
      <c r="AT395" s="1" t="s">
        <v>1749</v>
      </c>
      <c r="AU395" s="1" t="s">
        <v>1749</v>
      </c>
      <c r="AV395" s="1" t="s">
        <v>1749</v>
      </c>
      <c r="AW395" s="1" t="s">
        <v>1749</v>
      </c>
      <c r="AX395" s="1" t="s">
        <v>1749</v>
      </c>
      <c r="AY395" s="1" t="s">
        <v>1749</v>
      </c>
      <c r="AZ395" s="1" t="s">
        <v>1749</v>
      </c>
      <c r="BA395" s="1" t="s">
        <v>1749</v>
      </c>
      <c r="BB395" s="1" t="s">
        <v>1749</v>
      </c>
      <c r="BC395" s="1" t="s">
        <v>1749</v>
      </c>
      <c r="BD395" s="1" t="s">
        <v>1749</v>
      </c>
      <c r="BE395" t="s">
        <v>1749</v>
      </c>
    </row>
    <row r="396" spans="1:57" ht="17.149999999999999" customHeight="1">
      <c r="A396" s="2">
        <v>395</v>
      </c>
      <c r="B396" s="1" t="s">
        <v>13628</v>
      </c>
      <c r="C396" s="1" t="s">
        <v>7362</v>
      </c>
      <c r="D396" s="14" t="s">
        <v>7363</v>
      </c>
      <c r="E396" s="1" t="s">
        <v>27443</v>
      </c>
      <c r="F396" s="1" t="s">
        <v>27444</v>
      </c>
      <c r="G396" s="1" t="s">
        <v>27378</v>
      </c>
      <c r="H396" s="1" t="s">
        <v>27379</v>
      </c>
      <c r="I396" s="1" t="s">
        <v>1483</v>
      </c>
      <c r="J396" s="1" t="s">
        <v>27380</v>
      </c>
      <c r="K396" s="1" t="s">
        <v>27381</v>
      </c>
      <c r="L396" s="1" t="s">
        <v>27445</v>
      </c>
      <c r="M396" s="1" t="s">
        <v>209</v>
      </c>
      <c r="N396" s="1" t="s">
        <v>1462</v>
      </c>
      <c r="O396" s="1" t="s">
        <v>1228</v>
      </c>
      <c r="P396" s="1" t="s">
        <v>2126</v>
      </c>
      <c r="Q396" s="1" t="s">
        <v>27445</v>
      </c>
      <c r="R396" s="1" t="s">
        <v>130</v>
      </c>
      <c r="S396" s="1" t="s">
        <v>1293</v>
      </c>
      <c r="T396" s="1" t="s">
        <v>4818</v>
      </c>
      <c r="U396" s="2" t="s">
        <v>27438</v>
      </c>
      <c r="V396" s="1">
        <v>571</v>
      </c>
      <c r="W396" s="1" t="s">
        <v>2130</v>
      </c>
      <c r="X396" s="1" t="s">
        <v>2130</v>
      </c>
      <c r="Y396" s="1" t="s">
        <v>13078</v>
      </c>
      <c r="Z396" s="1" t="s">
        <v>27385</v>
      </c>
      <c r="AA396" s="1" t="s">
        <v>27446</v>
      </c>
      <c r="AB396" s="1" t="s">
        <v>27447</v>
      </c>
      <c r="AC396" s="2" t="s">
        <v>27448</v>
      </c>
      <c r="AD396" s="1">
        <v>571</v>
      </c>
      <c r="AE396" s="1" t="s">
        <v>13709</v>
      </c>
      <c r="AF396" s="1" t="s">
        <v>13710</v>
      </c>
      <c r="AG396" s="1" t="s">
        <v>25995</v>
      </c>
      <c r="AH396" s="1" t="s">
        <v>27449</v>
      </c>
      <c r="AI396" s="1" t="s">
        <v>1749</v>
      </c>
      <c r="AJ396" s="1" t="s">
        <v>1749</v>
      </c>
      <c r="AK396" s="1" t="s">
        <v>1749</v>
      </c>
      <c r="AL396" s="1" t="s">
        <v>1749</v>
      </c>
      <c r="AM396" s="1" t="s">
        <v>1749</v>
      </c>
      <c r="AN396" s="1" t="s">
        <v>1749</v>
      </c>
      <c r="AO396" s="1" t="s">
        <v>1749</v>
      </c>
      <c r="AP396" s="1" t="s">
        <v>1749</v>
      </c>
      <c r="AQ396" s="1" t="s">
        <v>1749</v>
      </c>
      <c r="AR396" s="1" t="s">
        <v>1749</v>
      </c>
      <c r="AS396" s="1" t="s">
        <v>1749</v>
      </c>
      <c r="AT396" s="1" t="s">
        <v>1749</v>
      </c>
      <c r="AU396" s="1" t="s">
        <v>1749</v>
      </c>
      <c r="AV396" s="1" t="s">
        <v>1749</v>
      </c>
      <c r="AW396" s="1" t="s">
        <v>1749</v>
      </c>
      <c r="AX396" s="1" t="s">
        <v>1749</v>
      </c>
      <c r="AY396" s="1" t="s">
        <v>1749</v>
      </c>
      <c r="AZ396" s="1" t="s">
        <v>1749</v>
      </c>
      <c r="BA396" s="1" t="s">
        <v>1749</v>
      </c>
      <c r="BB396" s="1" t="s">
        <v>1749</v>
      </c>
      <c r="BC396" s="1" t="s">
        <v>1749</v>
      </c>
      <c r="BD396" s="1" t="s">
        <v>1749</v>
      </c>
      <c r="BE396" t="s">
        <v>1749</v>
      </c>
    </row>
    <row r="397" spans="1:57" ht="17.149999999999999" customHeight="1">
      <c r="A397" s="2">
        <v>396</v>
      </c>
      <c r="B397" s="1" t="s">
        <v>13628</v>
      </c>
      <c r="C397" s="1" t="s">
        <v>7362</v>
      </c>
      <c r="D397" s="14" t="s">
        <v>7363</v>
      </c>
      <c r="E397" s="1" t="s">
        <v>27450</v>
      </c>
      <c r="F397" s="1" t="s">
        <v>27451</v>
      </c>
      <c r="G397" s="1" t="s">
        <v>27378</v>
      </c>
      <c r="H397" s="1" t="s">
        <v>27379</v>
      </c>
      <c r="I397" s="1" t="s">
        <v>1483</v>
      </c>
      <c r="J397" s="1" t="s">
        <v>27380</v>
      </c>
      <c r="K397" s="1" t="s">
        <v>27381</v>
      </c>
      <c r="L397" s="1" t="s">
        <v>27452</v>
      </c>
      <c r="M397" s="1" t="s">
        <v>209</v>
      </c>
      <c r="N397" s="1" t="s">
        <v>1462</v>
      </c>
      <c r="O397" s="1" t="s">
        <v>1228</v>
      </c>
      <c r="P397" s="1" t="s">
        <v>2126</v>
      </c>
      <c r="Q397" s="1" t="s">
        <v>27452</v>
      </c>
      <c r="R397" s="1" t="s">
        <v>130</v>
      </c>
      <c r="S397" s="1" t="s">
        <v>1293</v>
      </c>
      <c r="T397" s="1" t="s">
        <v>27453</v>
      </c>
      <c r="U397" s="2" t="s">
        <v>27454</v>
      </c>
      <c r="V397" s="1">
        <v>279</v>
      </c>
      <c r="W397" s="1" t="s">
        <v>2130</v>
      </c>
      <c r="X397" s="1" t="s">
        <v>2130</v>
      </c>
      <c r="Y397" s="1" t="s">
        <v>13078</v>
      </c>
      <c r="Z397" s="1" t="s">
        <v>27385</v>
      </c>
      <c r="AA397" s="1" t="s">
        <v>27455</v>
      </c>
      <c r="AB397" s="1" t="s">
        <v>27456</v>
      </c>
      <c r="AC397" s="2" t="s">
        <v>27457</v>
      </c>
      <c r="AD397" s="1">
        <v>279</v>
      </c>
      <c r="AE397" s="1" t="s">
        <v>13709</v>
      </c>
      <c r="AF397" s="1" t="s">
        <v>13710</v>
      </c>
      <c r="AG397" s="1" t="s">
        <v>25995</v>
      </c>
      <c r="AH397" s="1" t="s">
        <v>27458</v>
      </c>
      <c r="AI397" s="1" t="s">
        <v>1749</v>
      </c>
      <c r="AJ397" s="1" t="s">
        <v>1749</v>
      </c>
      <c r="AK397" s="1" t="s">
        <v>1749</v>
      </c>
      <c r="AL397" s="1" t="s">
        <v>1749</v>
      </c>
      <c r="AM397" s="1" t="s">
        <v>1749</v>
      </c>
      <c r="AN397" s="1" t="s">
        <v>1749</v>
      </c>
      <c r="AO397" s="1" t="s">
        <v>1749</v>
      </c>
      <c r="AP397" s="1" t="s">
        <v>1749</v>
      </c>
      <c r="AQ397" s="1" t="s">
        <v>1749</v>
      </c>
      <c r="AR397" s="1" t="s">
        <v>1749</v>
      </c>
      <c r="AS397" s="1" t="s">
        <v>1749</v>
      </c>
      <c r="AT397" s="1" t="s">
        <v>1749</v>
      </c>
      <c r="AU397" s="1" t="s">
        <v>1749</v>
      </c>
      <c r="AV397" s="1" t="s">
        <v>1749</v>
      </c>
      <c r="AW397" s="1" t="s">
        <v>1749</v>
      </c>
      <c r="AX397" s="1" t="s">
        <v>1749</v>
      </c>
      <c r="AY397" s="1" t="s">
        <v>1749</v>
      </c>
      <c r="AZ397" s="1" t="s">
        <v>1749</v>
      </c>
      <c r="BA397" s="1" t="s">
        <v>1749</v>
      </c>
      <c r="BB397" s="1" t="s">
        <v>1749</v>
      </c>
      <c r="BC397" s="1" t="s">
        <v>1749</v>
      </c>
      <c r="BD397" s="1" t="s">
        <v>1749</v>
      </c>
      <c r="BE397" t="s">
        <v>1749</v>
      </c>
    </row>
    <row r="398" spans="1:57" ht="17.149999999999999" customHeight="1">
      <c r="A398" s="2">
        <v>397</v>
      </c>
      <c r="B398" s="1" t="s">
        <v>13628</v>
      </c>
      <c r="C398" s="1" t="s">
        <v>7362</v>
      </c>
      <c r="D398" s="14" t="s">
        <v>7363</v>
      </c>
      <c r="E398" s="1" t="s">
        <v>27459</v>
      </c>
      <c r="F398" s="1" t="s">
        <v>27460</v>
      </c>
      <c r="G398" s="1" t="s">
        <v>27378</v>
      </c>
      <c r="H398" s="1" t="s">
        <v>27379</v>
      </c>
      <c r="I398" s="1" t="s">
        <v>1483</v>
      </c>
      <c r="J398" s="1" t="s">
        <v>27380</v>
      </c>
      <c r="K398" s="1" t="s">
        <v>27381</v>
      </c>
      <c r="L398" s="1" t="s">
        <v>27461</v>
      </c>
      <c r="M398" s="1" t="s">
        <v>209</v>
      </c>
      <c r="N398" s="1" t="s">
        <v>1462</v>
      </c>
      <c r="O398" s="1" t="s">
        <v>1228</v>
      </c>
      <c r="P398" s="1" t="s">
        <v>2126</v>
      </c>
      <c r="Q398" s="1" t="s">
        <v>27461</v>
      </c>
      <c r="R398" s="1" t="s">
        <v>130</v>
      </c>
      <c r="S398" s="1" t="s">
        <v>1293</v>
      </c>
      <c r="T398" s="1" t="s">
        <v>27462</v>
      </c>
      <c r="U398" s="2" t="s">
        <v>27463</v>
      </c>
      <c r="V398" s="1">
        <v>614</v>
      </c>
      <c r="W398" s="1" t="s">
        <v>2130</v>
      </c>
      <c r="X398" s="1" t="s">
        <v>2130</v>
      </c>
      <c r="Y398" s="1" t="s">
        <v>13078</v>
      </c>
      <c r="Z398" s="1" t="s">
        <v>27385</v>
      </c>
      <c r="AA398" s="1" t="s">
        <v>27464</v>
      </c>
      <c r="AB398" s="1" t="s">
        <v>27465</v>
      </c>
      <c r="AC398" s="2" t="s">
        <v>27466</v>
      </c>
      <c r="AD398" s="1">
        <v>614</v>
      </c>
      <c r="AE398" s="1" t="s">
        <v>13709</v>
      </c>
      <c r="AF398" s="1" t="s">
        <v>13710</v>
      </c>
      <c r="AG398" s="1" t="s">
        <v>25995</v>
      </c>
      <c r="AH398" s="1" t="s">
        <v>27467</v>
      </c>
      <c r="AI398" s="1" t="s">
        <v>1749</v>
      </c>
      <c r="AJ398" s="1" t="s">
        <v>1749</v>
      </c>
      <c r="AK398" s="1" t="s">
        <v>1749</v>
      </c>
      <c r="AL398" s="1" t="s">
        <v>1749</v>
      </c>
      <c r="AM398" s="1" t="s">
        <v>1749</v>
      </c>
      <c r="AN398" s="1" t="s">
        <v>1749</v>
      </c>
      <c r="AO398" s="1" t="s">
        <v>1749</v>
      </c>
      <c r="AP398" s="1" t="s">
        <v>1749</v>
      </c>
      <c r="AQ398" s="1" t="s">
        <v>1749</v>
      </c>
      <c r="AR398" s="1" t="s">
        <v>1749</v>
      </c>
      <c r="AS398" s="1" t="s">
        <v>1749</v>
      </c>
      <c r="AT398" s="1" t="s">
        <v>1749</v>
      </c>
      <c r="AU398" s="1" t="s">
        <v>1749</v>
      </c>
      <c r="AV398" s="1" t="s">
        <v>1749</v>
      </c>
      <c r="AW398" s="1" t="s">
        <v>1749</v>
      </c>
      <c r="AX398" s="1" t="s">
        <v>1749</v>
      </c>
      <c r="AY398" s="1" t="s">
        <v>1749</v>
      </c>
      <c r="AZ398" s="1" t="s">
        <v>1749</v>
      </c>
      <c r="BA398" s="1" t="s">
        <v>1749</v>
      </c>
      <c r="BB398" s="1" t="s">
        <v>1749</v>
      </c>
      <c r="BC398" s="1" t="s">
        <v>1749</v>
      </c>
      <c r="BD398" s="1" t="s">
        <v>1749</v>
      </c>
      <c r="BE398" t="s">
        <v>1749</v>
      </c>
    </row>
    <row r="399" spans="1:57" ht="17.149999999999999" customHeight="1">
      <c r="A399" s="2">
        <v>398</v>
      </c>
      <c r="B399" s="1" t="s">
        <v>13628</v>
      </c>
      <c r="C399" s="1" t="s">
        <v>7362</v>
      </c>
      <c r="D399" s="14" t="s">
        <v>7363</v>
      </c>
      <c r="E399" s="1" t="s">
        <v>27468</v>
      </c>
      <c r="F399" s="1" t="s">
        <v>27469</v>
      </c>
      <c r="G399" s="1" t="s">
        <v>27378</v>
      </c>
      <c r="H399" s="1" t="s">
        <v>27379</v>
      </c>
      <c r="I399" s="1" t="s">
        <v>1483</v>
      </c>
      <c r="J399" s="1" t="s">
        <v>27380</v>
      </c>
      <c r="K399" s="1" t="s">
        <v>27381</v>
      </c>
      <c r="L399" s="1" t="s">
        <v>27468</v>
      </c>
      <c r="M399" s="1" t="s">
        <v>209</v>
      </c>
      <c r="N399" s="1" t="s">
        <v>1462</v>
      </c>
      <c r="O399" s="1" t="s">
        <v>1228</v>
      </c>
      <c r="P399" s="1" t="s">
        <v>2126</v>
      </c>
      <c r="Q399" s="1" t="s">
        <v>27468</v>
      </c>
      <c r="R399" s="1" t="s">
        <v>130</v>
      </c>
      <c r="S399" s="1" t="s">
        <v>1293</v>
      </c>
      <c r="T399" s="1" t="s">
        <v>27470</v>
      </c>
      <c r="U399" s="2" t="s">
        <v>27463</v>
      </c>
      <c r="V399" s="1">
        <v>116</v>
      </c>
      <c r="W399" s="1" t="s">
        <v>2130</v>
      </c>
      <c r="X399" s="1" t="s">
        <v>2130</v>
      </c>
      <c r="Y399" s="1" t="s">
        <v>13078</v>
      </c>
      <c r="Z399" s="1" t="s">
        <v>27385</v>
      </c>
      <c r="AA399" s="1" t="s">
        <v>27471</v>
      </c>
      <c r="AB399" s="1" t="s">
        <v>27472</v>
      </c>
      <c r="AC399" s="2" t="s">
        <v>27473</v>
      </c>
      <c r="AD399" s="1">
        <v>116</v>
      </c>
      <c r="AE399" s="1" t="s">
        <v>13709</v>
      </c>
      <c r="AF399" s="1" t="s">
        <v>13710</v>
      </c>
      <c r="AG399" s="1" t="s">
        <v>25995</v>
      </c>
      <c r="AH399" s="1" t="s">
        <v>27474</v>
      </c>
      <c r="AI399" s="1" t="s">
        <v>1749</v>
      </c>
      <c r="AJ399" s="1" t="s">
        <v>1749</v>
      </c>
      <c r="AK399" s="1" t="s">
        <v>1749</v>
      </c>
      <c r="AL399" s="1" t="s">
        <v>1749</v>
      </c>
      <c r="AM399" s="1" t="s">
        <v>1749</v>
      </c>
      <c r="AN399" s="1" t="s">
        <v>1749</v>
      </c>
      <c r="AO399" s="1" t="s">
        <v>1749</v>
      </c>
      <c r="AP399" s="1" t="s">
        <v>1749</v>
      </c>
      <c r="AQ399" s="1" t="s">
        <v>1749</v>
      </c>
      <c r="AR399" s="1" t="s">
        <v>1749</v>
      </c>
      <c r="AS399" s="1" t="s">
        <v>1749</v>
      </c>
      <c r="AT399" s="1" t="s">
        <v>1749</v>
      </c>
      <c r="AU399" s="1" t="s">
        <v>1749</v>
      </c>
      <c r="AV399" s="1" t="s">
        <v>1749</v>
      </c>
      <c r="AW399" s="1" t="s">
        <v>1749</v>
      </c>
      <c r="AX399" s="1" t="s">
        <v>1749</v>
      </c>
      <c r="AY399" s="1" t="s">
        <v>1749</v>
      </c>
      <c r="AZ399" s="1" t="s">
        <v>1749</v>
      </c>
      <c r="BA399" s="1" t="s">
        <v>1749</v>
      </c>
      <c r="BB399" s="1" t="s">
        <v>1749</v>
      </c>
      <c r="BC399" s="1" t="s">
        <v>1749</v>
      </c>
      <c r="BD399" s="1" t="s">
        <v>1749</v>
      </c>
      <c r="BE399" t="s">
        <v>1749</v>
      </c>
    </row>
    <row r="400" spans="1:57" ht="17.149999999999999" customHeight="1">
      <c r="A400" s="2">
        <v>399</v>
      </c>
      <c r="B400" s="1" t="s">
        <v>13628</v>
      </c>
      <c r="C400" s="1" t="s">
        <v>7362</v>
      </c>
      <c r="D400" s="14" t="s">
        <v>7363</v>
      </c>
      <c r="E400" s="1" t="s">
        <v>27475</v>
      </c>
      <c r="F400" s="1" t="s">
        <v>27476</v>
      </c>
      <c r="G400" s="1" t="s">
        <v>27378</v>
      </c>
      <c r="H400" s="1" t="s">
        <v>27379</v>
      </c>
      <c r="I400" s="1" t="s">
        <v>1483</v>
      </c>
      <c r="J400" s="1" t="s">
        <v>27380</v>
      </c>
      <c r="K400" s="1" t="s">
        <v>27381</v>
      </c>
      <c r="L400" s="1" t="s">
        <v>27475</v>
      </c>
      <c r="M400" s="1" t="s">
        <v>209</v>
      </c>
      <c r="N400" s="1" t="s">
        <v>1462</v>
      </c>
      <c r="O400" s="1" t="s">
        <v>1228</v>
      </c>
      <c r="P400" s="1" t="s">
        <v>2126</v>
      </c>
      <c r="Q400" s="1" t="s">
        <v>27475</v>
      </c>
      <c r="R400" s="1" t="s">
        <v>130</v>
      </c>
      <c r="S400" s="1" t="s">
        <v>1293</v>
      </c>
      <c r="T400" s="1" t="s">
        <v>27477</v>
      </c>
      <c r="U400" s="2" t="s">
        <v>27478</v>
      </c>
      <c r="V400" s="1">
        <v>264</v>
      </c>
      <c r="W400" s="1" t="s">
        <v>2130</v>
      </c>
      <c r="X400" s="1" t="s">
        <v>2130</v>
      </c>
      <c r="Y400" s="1" t="s">
        <v>13078</v>
      </c>
      <c r="Z400" s="1" t="s">
        <v>27385</v>
      </c>
      <c r="AA400" s="1" t="s">
        <v>27479</v>
      </c>
      <c r="AB400" s="1" t="s">
        <v>27480</v>
      </c>
      <c r="AC400" s="2" t="s">
        <v>27481</v>
      </c>
      <c r="AD400" s="1">
        <v>264</v>
      </c>
      <c r="AE400" s="1" t="s">
        <v>13709</v>
      </c>
      <c r="AF400" s="1" t="s">
        <v>13710</v>
      </c>
      <c r="AG400" s="1" t="s">
        <v>25995</v>
      </c>
      <c r="AH400" s="1" t="s">
        <v>27482</v>
      </c>
      <c r="AI400" s="1" t="s">
        <v>1749</v>
      </c>
      <c r="AJ400" s="1" t="s">
        <v>1749</v>
      </c>
      <c r="AK400" s="1" t="s">
        <v>1749</v>
      </c>
      <c r="AL400" s="1" t="s">
        <v>1749</v>
      </c>
      <c r="AM400" s="1" t="s">
        <v>1749</v>
      </c>
      <c r="AN400" s="1" t="s">
        <v>1749</v>
      </c>
      <c r="AO400" s="1" t="s">
        <v>1749</v>
      </c>
      <c r="AP400" s="1" t="s">
        <v>1749</v>
      </c>
      <c r="AQ400" s="1" t="s">
        <v>1749</v>
      </c>
      <c r="AR400" s="1" t="s">
        <v>1749</v>
      </c>
      <c r="AS400" s="1" t="s">
        <v>1749</v>
      </c>
      <c r="AT400" s="1" t="s">
        <v>1749</v>
      </c>
      <c r="AU400" s="1" t="s">
        <v>1749</v>
      </c>
      <c r="AV400" s="1" t="s">
        <v>1749</v>
      </c>
      <c r="AW400" s="1" t="s">
        <v>1749</v>
      </c>
      <c r="AX400" s="1" t="s">
        <v>1749</v>
      </c>
      <c r="AY400" s="1" t="s">
        <v>1749</v>
      </c>
      <c r="AZ400" s="1" t="s">
        <v>1749</v>
      </c>
      <c r="BA400" s="1" t="s">
        <v>1749</v>
      </c>
      <c r="BB400" s="1" t="s">
        <v>1749</v>
      </c>
      <c r="BC400" s="1" t="s">
        <v>1749</v>
      </c>
      <c r="BD400" s="1" t="s">
        <v>1749</v>
      </c>
      <c r="BE400" t="s">
        <v>1749</v>
      </c>
    </row>
    <row r="401" spans="1:57" ht="17.149999999999999" customHeight="1">
      <c r="A401" s="2">
        <v>400</v>
      </c>
      <c r="B401" s="1" t="s">
        <v>13628</v>
      </c>
      <c r="C401" s="1" t="s">
        <v>7362</v>
      </c>
      <c r="D401" s="14" t="s">
        <v>7363</v>
      </c>
      <c r="E401" s="1" t="s">
        <v>27483</v>
      </c>
      <c r="F401" s="1" t="s">
        <v>27484</v>
      </c>
      <c r="G401" s="1" t="s">
        <v>27378</v>
      </c>
      <c r="H401" s="1" t="s">
        <v>27379</v>
      </c>
      <c r="I401" s="1" t="s">
        <v>1483</v>
      </c>
      <c r="J401" s="1" t="s">
        <v>27380</v>
      </c>
      <c r="K401" s="1" t="s">
        <v>27381</v>
      </c>
      <c r="L401" s="1" t="s">
        <v>27485</v>
      </c>
      <c r="M401" s="1" t="s">
        <v>209</v>
      </c>
      <c r="N401" s="1" t="s">
        <v>1462</v>
      </c>
      <c r="O401" s="1" t="s">
        <v>1228</v>
      </c>
      <c r="P401" s="1" t="s">
        <v>2126</v>
      </c>
      <c r="Q401" s="1" t="s">
        <v>27485</v>
      </c>
      <c r="R401" s="1" t="s">
        <v>130</v>
      </c>
      <c r="S401" s="1" t="s">
        <v>1293</v>
      </c>
      <c r="T401" s="1" t="s">
        <v>27486</v>
      </c>
      <c r="U401" s="2" t="s">
        <v>27487</v>
      </c>
      <c r="V401" s="1">
        <v>470</v>
      </c>
      <c r="W401" s="1" t="s">
        <v>2130</v>
      </c>
      <c r="X401" s="1" t="s">
        <v>2130</v>
      </c>
      <c r="Y401" s="1" t="s">
        <v>13078</v>
      </c>
      <c r="Z401" s="1" t="s">
        <v>27385</v>
      </c>
      <c r="AA401" s="1" t="s">
        <v>27488</v>
      </c>
      <c r="AB401" s="1" t="s">
        <v>27489</v>
      </c>
      <c r="AC401" s="2" t="s">
        <v>27490</v>
      </c>
      <c r="AD401" s="1">
        <v>470</v>
      </c>
      <c r="AE401" s="1" t="s">
        <v>13709</v>
      </c>
      <c r="AF401" s="1" t="s">
        <v>13710</v>
      </c>
      <c r="AG401" s="1" t="s">
        <v>25995</v>
      </c>
      <c r="AH401" s="1" t="s">
        <v>27491</v>
      </c>
      <c r="AI401" s="1" t="s">
        <v>1749</v>
      </c>
      <c r="AJ401" s="1" t="s">
        <v>1749</v>
      </c>
      <c r="AK401" s="1" t="s">
        <v>1749</v>
      </c>
      <c r="AL401" s="1" t="s">
        <v>1749</v>
      </c>
      <c r="AM401" s="1" t="s">
        <v>1749</v>
      </c>
      <c r="AN401" s="1" t="s">
        <v>1749</v>
      </c>
      <c r="AO401" s="1" t="s">
        <v>1749</v>
      </c>
      <c r="AP401" s="1" t="s">
        <v>1749</v>
      </c>
      <c r="AQ401" s="1" t="s">
        <v>1749</v>
      </c>
      <c r="AR401" s="1" t="s">
        <v>1749</v>
      </c>
      <c r="AS401" s="1" t="s">
        <v>1749</v>
      </c>
      <c r="AT401" s="1" t="s">
        <v>1749</v>
      </c>
      <c r="AU401" s="1" t="s">
        <v>1749</v>
      </c>
      <c r="AV401" s="1" t="s">
        <v>1749</v>
      </c>
      <c r="AW401" s="1" t="s">
        <v>1749</v>
      </c>
      <c r="AX401" s="1" t="s">
        <v>1749</v>
      </c>
      <c r="AY401" s="1" t="s">
        <v>1749</v>
      </c>
      <c r="AZ401" s="1" t="s">
        <v>1749</v>
      </c>
      <c r="BA401" s="1" t="s">
        <v>1749</v>
      </c>
      <c r="BB401" s="1" t="s">
        <v>1749</v>
      </c>
      <c r="BC401" s="1" t="s">
        <v>1749</v>
      </c>
      <c r="BD401" s="1" t="s">
        <v>1749</v>
      </c>
      <c r="BE401" t="s">
        <v>1749</v>
      </c>
    </row>
    <row r="402" spans="1:57" ht="17.149999999999999" customHeight="1">
      <c r="A402" s="2">
        <v>401</v>
      </c>
      <c r="B402" s="1" t="s">
        <v>13628</v>
      </c>
      <c r="C402" s="1" t="s">
        <v>27492</v>
      </c>
      <c r="D402" s="14" t="s">
        <v>27493</v>
      </c>
      <c r="E402" s="1" t="s">
        <v>27494</v>
      </c>
      <c r="F402" s="1" t="s">
        <v>27495</v>
      </c>
      <c r="G402" s="1" t="s">
        <v>27496</v>
      </c>
      <c r="H402" s="1" t="s">
        <v>2774</v>
      </c>
      <c r="I402" s="1" t="s">
        <v>1863</v>
      </c>
      <c r="J402" s="1" t="s">
        <v>27497</v>
      </c>
      <c r="K402" s="1" t="s">
        <v>27498</v>
      </c>
      <c r="L402" s="1" t="s">
        <v>27499</v>
      </c>
      <c r="M402" s="1" t="s">
        <v>209</v>
      </c>
      <c r="N402" s="1" t="s">
        <v>1462</v>
      </c>
      <c r="O402" s="1" t="s">
        <v>1228</v>
      </c>
      <c r="P402" s="1" t="s">
        <v>2126</v>
      </c>
      <c r="Q402" s="1" t="s">
        <v>27499</v>
      </c>
      <c r="R402" s="1" t="s">
        <v>130</v>
      </c>
      <c r="S402" s="1" t="s">
        <v>1293</v>
      </c>
      <c r="T402" s="1" t="s">
        <v>27500</v>
      </c>
      <c r="U402" s="2" t="s">
        <v>27501</v>
      </c>
      <c r="V402" s="1">
        <v>502</v>
      </c>
      <c r="W402" s="1" t="s">
        <v>2130</v>
      </c>
      <c r="X402" s="1" t="s">
        <v>2130</v>
      </c>
      <c r="Y402" s="1" t="s">
        <v>13078</v>
      </c>
      <c r="Z402" s="1" t="s">
        <v>27502</v>
      </c>
      <c r="AA402" s="1" t="s">
        <v>27503</v>
      </c>
      <c r="AB402" s="1" t="s">
        <v>27504</v>
      </c>
      <c r="AC402" s="2" t="s">
        <v>27505</v>
      </c>
      <c r="AD402" s="1">
        <v>502</v>
      </c>
      <c r="AE402" s="1" t="s">
        <v>13709</v>
      </c>
      <c r="AF402" s="1" t="s">
        <v>13710</v>
      </c>
      <c r="AG402" s="1" t="s">
        <v>25995</v>
      </c>
      <c r="AH402" s="1" t="s">
        <v>27506</v>
      </c>
      <c r="AI402" s="1" t="s">
        <v>1749</v>
      </c>
      <c r="AJ402" s="1" t="s">
        <v>1749</v>
      </c>
      <c r="AK402" s="1" t="s">
        <v>1749</v>
      </c>
      <c r="AL402" s="1" t="s">
        <v>1749</v>
      </c>
      <c r="AM402" s="1" t="s">
        <v>1749</v>
      </c>
      <c r="AN402" s="1" t="s">
        <v>1749</v>
      </c>
      <c r="AO402" s="1" t="s">
        <v>1749</v>
      </c>
      <c r="AP402" s="1" t="s">
        <v>1749</v>
      </c>
      <c r="AQ402" s="1" t="s">
        <v>1749</v>
      </c>
      <c r="AR402" s="1" t="s">
        <v>1749</v>
      </c>
      <c r="AS402" s="1" t="s">
        <v>1749</v>
      </c>
      <c r="AT402" s="1" t="s">
        <v>1749</v>
      </c>
      <c r="AU402" s="1" t="s">
        <v>1749</v>
      </c>
      <c r="AV402" s="1" t="s">
        <v>1749</v>
      </c>
      <c r="AW402" s="1" t="s">
        <v>1749</v>
      </c>
      <c r="AX402" s="1" t="s">
        <v>1749</v>
      </c>
      <c r="AY402" s="1" t="s">
        <v>1749</v>
      </c>
      <c r="AZ402" s="1" t="s">
        <v>1749</v>
      </c>
      <c r="BA402" s="1" t="s">
        <v>1749</v>
      </c>
      <c r="BB402" s="1" t="s">
        <v>1749</v>
      </c>
      <c r="BC402" s="1" t="s">
        <v>1749</v>
      </c>
      <c r="BD402" s="1" t="s">
        <v>1749</v>
      </c>
      <c r="BE402" t="s">
        <v>1749</v>
      </c>
    </row>
    <row r="403" spans="1:57" ht="17.149999999999999" customHeight="1">
      <c r="A403" s="2">
        <v>402</v>
      </c>
      <c r="B403" s="1" t="s">
        <v>13628</v>
      </c>
      <c r="C403" s="1" t="s">
        <v>27492</v>
      </c>
      <c r="D403" s="14" t="s">
        <v>27493</v>
      </c>
      <c r="E403" s="1" t="s">
        <v>27507</v>
      </c>
      <c r="F403" s="1" t="s">
        <v>27508</v>
      </c>
      <c r="G403" s="1" t="s">
        <v>27496</v>
      </c>
      <c r="H403" s="1" t="s">
        <v>2774</v>
      </c>
      <c r="I403" s="1" t="s">
        <v>1863</v>
      </c>
      <c r="J403" s="1" t="s">
        <v>27497</v>
      </c>
      <c r="K403" s="1" t="s">
        <v>27498</v>
      </c>
      <c r="L403" s="1" t="s">
        <v>27509</v>
      </c>
      <c r="M403" s="1" t="s">
        <v>209</v>
      </c>
      <c r="N403" s="1" t="s">
        <v>1462</v>
      </c>
      <c r="O403" s="1" t="s">
        <v>1228</v>
      </c>
      <c r="P403" s="1" t="s">
        <v>2126</v>
      </c>
      <c r="Q403" s="1" t="s">
        <v>27509</v>
      </c>
      <c r="R403" s="1" t="s">
        <v>130</v>
      </c>
      <c r="S403" s="1" t="s">
        <v>1293</v>
      </c>
      <c r="T403" s="1" t="s">
        <v>27510</v>
      </c>
      <c r="U403" s="2" t="s">
        <v>27501</v>
      </c>
      <c r="V403" s="1">
        <v>1138</v>
      </c>
      <c r="W403" s="1" t="s">
        <v>2130</v>
      </c>
      <c r="X403" s="1" t="s">
        <v>2130</v>
      </c>
      <c r="Y403" s="1" t="s">
        <v>13078</v>
      </c>
      <c r="Z403" s="1" t="s">
        <v>27502</v>
      </c>
      <c r="AA403" s="1" t="s">
        <v>27511</v>
      </c>
      <c r="AB403" s="1" t="s">
        <v>27512</v>
      </c>
      <c r="AC403" s="2" t="s">
        <v>27513</v>
      </c>
      <c r="AD403" s="1">
        <v>1138</v>
      </c>
      <c r="AE403" s="1" t="s">
        <v>13709</v>
      </c>
      <c r="AF403" s="1" t="s">
        <v>13710</v>
      </c>
      <c r="AG403" s="1" t="s">
        <v>25995</v>
      </c>
      <c r="AH403" s="1" t="s">
        <v>27514</v>
      </c>
      <c r="AI403" s="1" t="s">
        <v>1749</v>
      </c>
      <c r="AJ403" s="1" t="s">
        <v>1749</v>
      </c>
      <c r="AK403" s="1" t="s">
        <v>1749</v>
      </c>
      <c r="AL403" s="1" t="s">
        <v>1749</v>
      </c>
      <c r="AM403" s="1" t="s">
        <v>1749</v>
      </c>
      <c r="AN403" s="1" t="s">
        <v>1749</v>
      </c>
      <c r="AO403" s="1" t="s">
        <v>1749</v>
      </c>
      <c r="AP403" s="1" t="s">
        <v>1749</v>
      </c>
      <c r="AQ403" s="1" t="s">
        <v>1749</v>
      </c>
      <c r="AR403" s="1" t="s">
        <v>1749</v>
      </c>
      <c r="AS403" s="1" t="s">
        <v>1749</v>
      </c>
      <c r="AT403" s="1" t="s">
        <v>1749</v>
      </c>
      <c r="AU403" s="1" t="s">
        <v>1749</v>
      </c>
      <c r="AV403" s="1" t="s">
        <v>1749</v>
      </c>
      <c r="AW403" s="1" t="s">
        <v>1749</v>
      </c>
      <c r="AX403" s="1" t="s">
        <v>1749</v>
      </c>
      <c r="AY403" s="1" t="s">
        <v>1749</v>
      </c>
      <c r="AZ403" s="1" t="s">
        <v>1749</v>
      </c>
      <c r="BA403" s="1" t="s">
        <v>1749</v>
      </c>
      <c r="BB403" s="1" t="s">
        <v>1749</v>
      </c>
      <c r="BC403" s="1" t="s">
        <v>1749</v>
      </c>
      <c r="BD403" s="1" t="s">
        <v>1749</v>
      </c>
      <c r="BE403" t="s">
        <v>1749</v>
      </c>
    </row>
    <row r="404" spans="1:57" ht="17.149999999999999" customHeight="1">
      <c r="A404" s="2">
        <v>403</v>
      </c>
      <c r="B404" s="1" t="s">
        <v>13628</v>
      </c>
      <c r="C404" s="1" t="s">
        <v>27492</v>
      </c>
      <c r="D404" s="14" t="s">
        <v>27493</v>
      </c>
      <c r="E404" s="1" t="s">
        <v>27515</v>
      </c>
      <c r="F404" s="1" t="s">
        <v>27516</v>
      </c>
      <c r="G404" s="1" t="s">
        <v>27496</v>
      </c>
      <c r="H404" s="1" t="s">
        <v>2774</v>
      </c>
      <c r="I404" s="1" t="s">
        <v>1863</v>
      </c>
      <c r="J404" s="1" t="s">
        <v>27497</v>
      </c>
      <c r="K404" s="1" t="s">
        <v>27498</v>
      </c>
      <c r="L404" s="1" t="s">
        <v>27517</v>
      </c>
      <c r="M404" s="1" t="s">
        <v>209</v>
      </c>
      <c r="N404" s="1" t="s">
        <v>1462</v>
      </c>
      <c r="O404" s="1" t="s">
        <v>1228</v>
      </c>
      <c r="P404" s="1" t="s">
        <v>2126</v>
      </c>
      <c r="Q404" s="1" t="s">
        <v>27517</v>
      </c>
      <c r="R404" s="1" t="s">
        <v>130</v>
      </c>
      <c r="S404" s="1" t="s">
        <v>1293</v>
      </c>
      <c r="T404" s="1" t="s">
        <v>27518</v>
      </c>
      <c r="U404" s="2" t="s">
        <v>27519</v>
      </c>
      <c r="V404" s="1">
        <v>1836</v>
      </c>
      <c r="W404" s="1" t="s">
        <v>2130</v>
      </c>
      <c r="X404" s="1" t="s">
        <v>2130</v>
      </c>
      <c r="Y404" s="1" t="s">
        <v>13078</v>
      </c>
      <c r="Z404" s="1" t="s">
        <v>27502</v>
      </c>
      <c r="AA404" s="1" t="s">
        <v>27520</v>
      </c>
      <c r="AB404" s="1" t="s">
        <v>27521</v>
      </c>
      <c r="AC404" s="2" t="s">
        <v>27522</v>
      </c>
      <c r="AD404" s="1">
        <v>1836</v>
      </c>
      <c r="AE404" s="1" t="s">
        <v>13709</v>
      </c>
      <c r="AF404" s="1" t="s">
        <v>13710</v>
      </c>
      <c r="AG404" s="1" t="s">
        <v>25995</v>
      </c>
      <c r="AH404" s="1" t="s">
        <v>27523</v>
      </c>
      <c r="AI404" s="1" t="s">
        <v>1749</v>
      </c>
      <c r="AJ404" s="1" t="s">
        <v>1749</v>
      </c>
      <c r="AK404" s="1" t="s">
        <v>1749</v>
      </c>
      <c r="AL404" s="1" t="s">
        <v>1749</v>
      </c>
      <c r="AM404" s="1" t="s">
        <v>1749</v>
      </c>
      <c r="AN404" s="1" t="s">
        <v>1749</v>
      </c>
      <c r="AO404" s="1" t="s">
        <v>1749</v>
      </c>
      <c r="AP404" s="1" t="s">
        <v>1749</v>
      </c>
      <c r="AQ404" s="1" t="s">
        <v>1749</v>
      </c>
      <c r="AR404" s="1" t="s">
        <v>1749</v>
      </c>
      <c r="AS404" s="1" t="s">
        <v>1749</v>
      </c>
      <c r="AT404" s="1" t="s">
        <v>1749</v>
      </c>
      <c r="AU404" s="1" t="s">
        <v>1749</v>
      </c>
      <c r="AV404" s="1" t="s">
        <v>1749</v>
      </c>
      <c r="AW404" s="1" t="s">
        <v>1749</v>
      </c>
      <c r="AX404" s="1" t="s">
        <v>1749</v>
      </c>
      <c r="AY404" s="1" t="s">
        <v>1749</v>
      </c>
      <c r="AZ404" s="1" t="s">
        <v>1749</v>
      </c>
      <c r="BA404" s="1" t="s">
        <v>1749</v>
      </c>
      <c r="BB404" s="1" t="s">
        <v>1749</v>
      </c>
      <c r="BC404" s="1" t="s">
        <v>1749</v>
      </c>
      <c r="BD404" s="1" t="s">
        <v>1749</v>
      </c>
      <c r="BE404" t="s">
        <v>1749</v>
      </c>
    </row>
    <row r="405" spans="1:57" ht="17.149999999999999" customHeight="1">
      <c r="A405" s="2">
        <v>404</v>
      </c>
      <c r="B405" s="1" t="s">
        <v>13628</v>
      </c>
      <c r="C405" s="1" t="s">
        <v>27492</v>
      </c>
      <c r="D405" s="14" t="s">
        <v>27493</v>
      </c>
      <c r="E405" s="1" t="s">
        <v>27524</v>
      </c>
      <c r="F405" s="1" t="s">
        <v>27525</v>
      </c>
      <c r="G405" s="1" t="s">
        <v>27496</v>
      </c>
      <c r="H405" s="1" t="s">
        <v>2774</v>
      </c>
      <c r="I405" s="1" t="s">
        <v>1863</v>
      </c>
      <c r="J405" s="1" t="s">
        <v>27497</v>
      </c>
      <c r="K405" s="1" t="s">
        <v>27498</v>
      </c>
      <c r="L405" s="1" t="s">
        <v>27526</v>
      </c>
      <c r="M405" s="1" t="s">
        <v>209</v>
      </c>
      <c r="N405" s="1" t="s">
        <v>1462</v>
      </c>
      <c r="O405" s="1" t="s">
        <v>1228</v>
      </c>
      <c r="P405" s="1" t="s">
        <v>2126</v>
      </c>
      <c r="Q405" s="1" t="s">
        <v>27526</v>
      </c>
      <c r="R405" s="1" t="s">
        <v>130</v>
      </c>
      <c r="S405" s="1" t="s">
        <v>1293</v>
      </c>
      <c r="T405" s="1" t="s">
        <v>27527</v>
      </c>
      <c r="U405" s="2" t="s">
        <v>27501</v>
      </c>
      <c r="V405" s="1">
        <v>922</v>
      </c>
      <c r="W405" s="1" t="s">
        <v>2130</v>
      </c>
      <c r="X405" s="1" t="s">
        <v>2130</v>
      </c>
      <c r="Y405" s="1" t="s">
        <v>13078</v>
      </c>
      <c r="Z405" s="1" t="s">
        <v>27502</v>
      </c>
      <c r="AA405" s="1" t="s">
        <v>27528</v>
      </c>
      <c r="AB405" s="1" t="s">
        <v>27529</v>
      </c>
      <c r="AC405" s="2" t="s">
        <v>27530</v>
      </c>
      <c r="AD405" s="1">
        <v>922</v>
      </c>
      <c r="AE405" s="1" t="s">
        <v>13709</v>
      </c>
      <c r="AF405" s="1" t="s">
        <v>13710</v>
      </c>
      <c r="AG405" s="1" t="s">
        <v>25995</v>
      </c>
      <c r="AH405" s="1" t="s">
        <v>27531</v>
      </c>
      <c r="AI405" s="1" t="s">
        <v>1749</v>
      </c>
      <c r="AJ405" s="1" t="s">
        <v>1749</v>
      </c>
      <c r="AK405" s="1" t="s">
        <v>1749</v>
      </c>
      <c r="AL405" s="1" t="s">
        <v>1749</v>
      </c>
      <c r="AM405" s="1" t="s">
        <v>1749</v>
      </c>
      <c r="AN405" s="1" t="s">
        <v>1749</v>
      </c>
      <c r="AO405" s="1" t="s">
        <v>1749</v>
      </c>
      <c r="AP405" s="1" t="s">
        <v>1749</v>
      </c>
      <c r="AQ405" s="1" t="s">
        <v>1749</v>
      </c>
      <c r="AR405" s="1" t="s">
        <v>1749</v>
      </c>
      <c r="AS405" s="1" t="s">
        <v>1749</v>
      </c>
      <c r="AT405" s="1" t="s">
        <v>1749</v>
      </c>
      <c r="AU405" s="1" t="s">
        <v>1749</v>
      </c>
      <c r="AV405" s="1" t="s">
        <v>1749</v>
      </c>
      <c r="AW405" s="1" t="s">
        <v>1749</v>
      </c>
      <c r="AX405" s="1" t="s">
        <v>1749</v>
      </c>
      <c r="AY405" s="1" t="s">
        <v>1749</v>
      </c>
      <c r="AZ405" s="1" t="s">
        <v>1749</v>
      </c>
      <c r="BA405" s="1" t="s">
        <v>1749</v>
      </c>
      <c r="BB405" s="1" t="s">
        <v>1749</v>
      </c>
      <c r="BC405" s="1" t="s">
        <v>1749</v>
      </c>
      <c r="BD405" s="1" t="s">
        <v>1749</v>
      </c>
      <c r="BE405" t="s">
        <v>1749</v>
      </c>
    </row>
    <row r="406" spans="1:57" ht="17.149999999999999" customHeight="1">
      <c r="A406" s="2">
        <v>405</v>
      </c>
      <c r="B406" s="1" t="s">
        <v>13628</v>
      </c>
      <c r="C406" s="1" t="s">
        <v>27492</v>
      </c>
      <c r="D406" s="14" t="s">
        <v>27493</v>
      </c>
      <c r="E406" s="1" t="s">
        <v>27532</v>
      </c>
      <c r="F406" s="1" t="s">
        <v>27533</v>
      </c>
      <c r="G406" s="1" t="s">
        <v>27496</v>
      </c>
      <c r="H406" s="1" t="s">
        <v>2774</v>
      </c>
      <c r="I406" s="1" t="s">
        <v>1863</v>
      </c>
      <c r="J406" s="1" t="s">
        <v>27497</v>
      </c>
      <c r="K406" s="1" t="s">
        <v>27498</v>
      </c>
      <c r="L406" s="1" t="s">
        <v>27534</v>
      </c>
      <c r="M406" s="1" t="s">
        <v>209</v>
      </c>
      <c r="N406" s="1" t="s">
        <v>1462</v>
      </c>
      <c r="O406" s="1" t="s">
        <v>1228</v>
      </c>
      <c r="P406" s="1" t="s">
        <v>2126</v>
      </c>
      <c r="Q406" s="1" t="s">
        <v>27534</v>
      </c>
      <c r="R406" s="1" t="s">
        <v>130</v>
      </c>
      <c r="S406" s="1" t="s">
        <v>1293</v>
      </c>
      <c r="T406" s="1" t="s">
        <v>1791</v>
      </c>
      <c r="U406" s="2" t="s">
        <v>27535</v>
      </c>
      <c r="V406" s="1">
        <v>1154</v>
      </c>
      <c r="W406" s="1" t="s">
        <v>2130</v>
      </c>
      <c r="X406" s="1" t="s">
        <v>2130</v>
      </c>
      <c r="Y406" s="1" t="s">
        <v>13078</v>
      </c>
      <c r="Z406" s="1" t="s">
        <v>27502</v>
      </c>
      <c r="AA406" s="1" t="s">
        <v>27536</v>
      </c>
      <c r="AB406" s="1" t="s">
        <v>27537</v>
      </c>
      <c r="AC406" s="2" t="s">
        <v>27538</v>
      </c>
      <c r="AD406" s="1">
        <v>1154</v>
      </c>
      <c r="AE406" s="1" t="s">
        <v>13709</v>
      </c>
      <c r="AF406" s="1" t="s">
        <v>13710</v>
      </c>
      <c r="AG406" s="1" t="s">
        <v>25995</v>
      </c>
      <c r="AH406" s="1" t="s">
        <v>27539</v>
      </c>
      <c r="AI406" s="1" t="s">
        <v>1749</v>
      </c>
      <c r="AJ406" s="1" t="s">
        <v>1749</v>
      </c>
      <c r="AK406" s="2" t="s">
        <v>1749</v>
      </c>
      <c r="AL406" s="1" t="s">
        <v>1749</v>
      </c>
      <c r="AM406" s="1" t="s">
        <v>1749</v>
      </c>
      <c r="AN406" s="1" t="s">
        <v>1749</v>
      </c>
      <c r="AO406" s="1" t="s">
        <v>1749</v>
      </c>
      <c r="AP406" s="1" t="s">
        <v>1749</v>
      </c>
      <c r="AQ406" s="2" t="s">
        <v>1749</v>
      </c>
      <c r="AR406" s="2" t="s">
        <v>1749</v>
      </c>
      <c r="AS406" s="2" t="s">
        <v>1749</v>
      </c>
      <c r="AT406" s="2" t="s">
        <v>1749</v>
      </c>
      <c r="AU406" s="1" t="s">
        <v>1749</v>
      </c>
      <c r="AV406" s="1" t="s">
        <v>1749</v>
      </c>
      <c r="AW406" s="1" t="s">
        <v>1749</v>
      </c>
      <c r="AX406" s="1" t="s">
        <v>1749</v>
      </c>
      <c r="AY406" s="1" t="s">
        <v>1749</v>
      </c>
      <c r="AZ406" s="1" t="s">
        <v>1749</v>
      </c>
      <c r="BA406" s="1" t="s">
        <v>1749</v>
      </c>
      <c r="BB406" s="1" t="s">
        <v>1749</v>
      </c>
      <c r="BC406" s="1" t="s">
        <v>1749</v>
      </c>
      <c r="BD406" s="1" t="s">
        <v>1749</v>
      </c>
      <c r="BE406" t="s">
        <v>1749</v>
      </c>
    </row>
    <row r="407" spans="1:57" ht="17.149999999999999" customHeight="1">
      <c r="A407" s="2">
        <v>406</v>
      </c>
      <c r="B407" s="1" t="s">
        <v>13628</v>
      </c>
      <c r="C407" s="1" t="s">
        <v>27492</v>
      </c>
      <c r="D407" s="14" t="s">
        <v>27493</v>
      </c>
      <c r="E407" s="1" t="s">
        <v>27540</v>
      </c>
      <c r="F407" s="1" t="s">
        <v>27541</v>
      </c>
      <c r="G407" s="1" t="s">
        <v>27496</v>
      </c>
      <c r="H407" s="1" t="s">
        <v>2774</v>
      </c>
      <c r="I407" s="1" t="s">
        <v>1863</v>
      </c>
      <c r="J407" s="1" t="s">
        <v>27497</v>
      </c>
      <c r="K407" s="1" t="s">
        <v>27498</v>
      </c>
      <c r="L407" s="1" t="s">
        <v>27542</v>
      </c>
      <c r="M407" s="1" t="s">
        <v>209</v>
      </c>
      <c r="N407" s="1" t="s">
        <v>1462</v>
      </c>
      <c r="O407" s="1" t="s">
        <v>1228</v>
      </c>
      <c r="P407" s="1" t="s">
        <v>2126</v>
      </c>
      <c r="Q407" s="1" t="s">
        <v>27542</v>
      </c>
      <c r="R407" s="1" t="s">
        <v>130</v>
      </c>
      <c r="S407" s="1" t="s">
        <v>1293</v>
      </c>
      <c r="T407" s="1" t="s">
        <v>27543</v>
      </c>
      <c r="U407" s="2" t="s">
        <v>27501</v>
      </c>
      <c r="V407" s="1">
        <v>548</v>
      </c>
      <c r="W407" s="1" t="s">
        <v>2130</v>
      </c>
      <c r="X407" s="1" t="s">
        <v>2130</v>
      </c>
      <c r="Y407" s="1" t="s">
        <v>13078</v>
      </c>
      <c r="Z407" s="1" t="s">
        <v>27502</v>
      </c>
      <c r="AA407" s="1" t="s">
        <v>27544</v>
      </c>
      <c r="AB407" s="1" t="s">
        <v>27545</v>
      </c>
      <c r="AC407" s="2" t="s">
        <v>27546</v>
      </c>
      <c r="AD407" s="1">
        <v>548</v>
      </c>
      <c r="AE407" s="1" t="s">
        <v>13709</v>
      </c>
      <c r="AF407" s="1" t="s">
        <v>13710</v>
      </c>
      <c r="AG407" s="1" t="s">
        <v>25995</v>
      </c>
      <c r="AH407" s="1" t="s">
        <v>27547</v>
      </c>
      <c r="AI407" s="1" t="s">
        <v>1749</v>
      </c>
      <c r="AJ407" s="1" t="s">
        <v>1749</v>
      </c>
      <c r="AK407" s="1" t="s">
        <v>1749</v>
      </c>
      <c r="AL407" s="1" t="s">
        <v>1749</v>
      </c>
      <c r="AM407" s="1" t="s">
        <v>1749</v>
      </c>
      <c r="AN407" s="1" t="s">
        <v>1749</v>
      </c>
      <c r="AO407" s="1" t="s">
        <v>1749</v>
      </c>
      <c r="AP407" s="1" t="s">
        <v>1749</v>
      </c>
      <c r="AQ407" s="1" t="s">
        <v>1749</v>
      </c>
      <c r="AR407" s="1" t="s">
        <v>1749</v>
      </c>
      <c r="AS407" s="1" t="s">
        <v>1749</v>
      </c>
      <c r="AT407" s="1" t="s">
        <v>1749</v>
      </c>
      <c r="AU407" s="1" t="s">
        <v>1749</v>
      </c>
      <c r="AV407" s="1" t="s">
        <v>1749</v>
      </c>
      <c r="AW407" s="1" t="s">
        <v>1749</v>
      </c>
      <c r="AX407" s="1" t="s">
        <v>1749</v>
      </c>
      <c r="AY407" s="1" t="s">
        <v>1749</v>
      </c>
      <c r="AZ407" s="1" t="s">
        <v>1749</v>
      </c>
      <c r="BA407" s="1" t="s">
        <v>1749</v>
      </c>
      <c r="BB407" s="1" t="s">
        <v>1749</v>
      </c>
      <c r="BC407" s="1" t="s">
        <v>1749</v>
      </c>
      <c r="BD407" s="1" t="s">
        <v>1749</v>
      </c>
      <c r="BE407" t="s">
        <v>1749</v>
      </c>
    </row>
    <row r="408" spans="1:57" ht="17.149999999999999" customHeight="1">
      <c r="A408" s="2">
        <v>407</v>
      </c>
      <c r="B408" s="1" t="s">
        <v>13628</v>
      </c>
      <c r="C408" s="1" t="s">
        <v>27492</v>
      </c>
      <c r="D408" s="14" t="s">
        <v>27493</v>
      </c>
      <c r="E408" s="1" t="s">
        <v>27548</v>
      </c>
      <c r="F408" s="1" t="s">
        <v>27549</v>
      </c>
      <c r="G408" s="1" t="s">
        <v>27496</v>
      </c>
      <c r="H408" s="1" t="s">
        <v>2774</v>
      </c>
      <c r="I408" s="1" t="s">
        <v>1863</v>
      </c>
      <c r="J408" s="1" t="s">
        <v>27497</v>
      </c>
      <c r="K408" s="1" t="s">
        <v>27498</v>
      </c>
      <c r="L408" s="1" t="s">
        <v>27550</v>
      </c>
      <c r="M408" s="1" t="s">
        <v>209</v>
      </c>
      <c r="N408" s="1" t="s">
        <v>1462</v>
      </c>
      <c r="O408" s="1" t="s">
        <v>1228</v>
      </c>
      <c r="P408" s="1" t="s">
        <v>2126</v>
      </c>
      <c r="Q408" s="1" t="s">
        <v>27550</v>
      </c>
      <c r="R408" s="1" t="s">
        <v>130</v>
      </c>
      <c r="S408" s="1" t="s">
        <v>1293</v>
      </c>
      <c r="T408" s="1" t="s">
        <v>27551</v>
      </c>
      <c r="U408" s="2" t="s">
        <v>27552</v>
      </c>
      <c r="V408" s="1">
        <v>829</v>
      </c>
      <c r="W408" s="1" t="s">
        <v>2130</v>
      </c>
      <c r="X408" s="1" t="s">
        <v>2130</v>
      </c>
      <c r="Y408" s="1" t="s">
        <v>13078</v>
      </c>
      <c r="Z408" s="1" t="s">
        <v>27502</v>
      </c>
      <c r="AA408" s="1" t="s">
        <v>27553</v>
      </c>
      <c r="AB408" s="1" t="s">
        <v>27554</v>
      </c>
      <c r="AC408" s="2" t="s">
        <v>27555</v>
      </c>
      <c r="AD408" s="1">
        <v>829</v>
      </c>
      <c r="AE408" s="1" t="s">
        <v>13709</v>
      </c>
      <c r="AF408" s="1" t="s">
        <v>13710</v>
      </c>
      <c r="AG408" s="1" t="s">
        <v>25995</v>
      </c>
      <c r="AH408" s="1" t="s">
        <v>27556</v>
      </c>
      <c r="AI408" s="1" t="s">
        <v>1749</v>
      </c>
      <c r="AJ408" s="1" t="s">
        <v>1749</v>
      </c>
      <c r="AK408" s="2" t="s">
        <v>1749</v>
      </c>
      <c r="AL408" s="1" t="s">
        <v>1749</v>
      </c>
      <c r="AM408" s="1" t="s">
        <v>1749</v>
      </c>
      <c r="AN408" s="1" t="s">
        <v>1749</v>
      </c>
      <c r="AO408" s="1" t="s">
        <v>1749</v>
      </c>
      <c r="AP408" s="1" t="s">
        <v>1749</v>
      </c>
      <c r="AQ408" s="2" t="s">
        <v>1749</v>
      </c>
      <c r="AR408" s="2" t="s">
        <v>1749</v>
      </c>
      <c r="AS408" s="2" t="s">
        <v>1749</v>
      </c>
      <c r="AT408" s="2" t="s">
        <v>1749</v>
      </c>
      <c r="AU408" s="1" t="s">
        <v>1749</v>
      </c>
      <c r="AV408" s="1" t="s">
        <v>1749</v>
      </c>
      <c r="AW408" s="1" t="s">
        <v>1749</v>
      </c>
      <c r="AX408" s="1" t="s">
        <v>1749</v>
      </c>
      <c r="AY408" s="1" t="s">
        <v>1749</v>
      </c>
      <c r="AZ408" s="1" t="s">
        <v>1749</v>
      </c>
      <c r="BA408" s="1" t="s">
        <v>1749</v>
      </c>
      <c r="BB408" s="1" t="s">
        <v>1749</v>
      </c>
      <c r="BC408" s="1" t="s">
        <v>1749</v>
      </c>
      <c r="BD408" s="1" t="s">
        <v>1749</v>
      </c>
      <c r="BE408" t="s">
        <v>1749</v>
      </c>
    </row>
    <row r="409" spans="1:57" ht="17.149999999999999" customHeight="1">
      <c r="A409" s="2">
        <v>408</v>
      </c>
      <c r="B409" s="1" t="s">
        <v>13628</v>
      </c>
      <c r="C409" s="1" t="s">
        <v>27492</v>
      </c>
      <c r="D409" s="14" t="s">
        <v>27493</v>
      </c>
      <c r="E409" s="1" t="s">
        <v>27557</v>
      </c>
      <c r="F409" s="1" t="s">
        <v>27558</v>
      </c>
      <c r="G409" s="1" t="s">
        <v>27496</v>
      </c>
      <c r="H409" s="1" t="s">
        <v>2774</v>
      </c>
      <c r="I409" s="1" t="s">
        <v>1863</v>
      </c>
      <c r="J409" s="1" t="s">
        <v>27497</v>
      </c>
      <c r="K409" s="1" t="s">
        <v>27498</v>
      </c>
      <c r="L409" s="1" t="s">
        <v>27559</v>
      </c>
      <c r="M409" s="1" t="s">
        <v>209</v>
      </c>
      <c r="N409" s="1" t="s">
        <v>1462</v>
      </c>
      <c r="O409" s="1" t="s">
        <v>1228</v>
      </c>
      <c r="P409" s="1" t="s">
        <v>2126</v>
      </c>
      <c r="Q409" s="1" t="s">
        <v>27559</v>
      </c>
      <c r="R409" s="1" t="s">
        <v>130</v>
      </c>
      <c r="S409" s="1" t="s">
        <v>1293</v>
      </c>
      <c r="T409" s="1" t="s">
        <v>27518</v>
      </c>
      <c r="U409" s="2" t="s">
        <v>27560</v>
      </c>
      <c r="V409" s="1">
        <v>807</v>
      </c>
      <c r="W409" s="1" t="s">
        <v>2130</v>
      </c>
      <c r="X409" s="1" t="s">
        <v>2130</v>
      </c>
      <c r="Y409" s="1" t="s">
        <v>13078</v>
      </c>
      <c r="Z409" s="1" t="s">
        <v>27502</v>
      </c>
      <c r="AA409" s="1" t="s">
        <v>27561</v>
      </c>
      <c r="AB409" s="1" t="s">
        <v>27562</v>
      </c>
      <c r="AC409" s="2" t="s">
        <v>27563</v>
      </c>
      <c r="AD409" s="1">
        <v>807</v>
      </c>
      <c r="AE409" s="1" t="s">
        <v>13709</v>
      </c>
      <c r="AF409" s="1" t="s">
        <v>13710</v>
      </c>
      <c r="AG409" s="1" t="s">
        <v>25995</v>
      </c>
      <c r="AH409" s="1" t="s">
        <v>27564</v>
      </c>
      <c r="AI409" s="1" t="s">
        <v>1749</v>
      </c>
      <c r="AJ409" s="1" t="s">
        <v>1749</v>
      </c>
      <c r="AK409" s="2" t="s">
        <v>1749</v>
      </c>
      <c r="AL409" s="1" t="s">
        <v>1749</v>
      </c>
      <c r="AM409" s="1" t="s">
        <v>1749</v>
      </c>
      <c r="AN409" s="1" t="s">
        <v>1749</v>
      </c>
      <c r="AO409" s="1" t="s">
        <v>1749</v>
      </c>
      <c r="AP409" s="1" t="s">
        <v>1749</v>
      </c>
      <c r="AQ409" s="2" t="s">
        <v>1749</v>
      </c>
      <c r="AR409" s="2" t="s">
        <v>1749</v>
      </c>
      <c r="AS409" s="2" t="s">
        <v>1749</v>
      </c>
      <c r="AT409" s="2" t="s">
        <v>1749</v>
      </c>
      <c r="AU409" s="1" t="s">
        <v>1749</v>
      </c>
      <c r="AV409" s="1" t="s">
        <v>1749</v>
      </c>
      <c r="AW409" s="1" t="s">
        <v>1749</v>
      </c>
      <c r="AX409" s="1" t="s">
        <v>1749</v>
      </c>
      <c r="AY409" s="1" t="s">
        <v>1749</v>
      </c>
      <c r="AZ409" s="1" t="s">
        <v>1749</v>
      </c>
      <c r="BA409" s="1" t="s">
        <v>1749</v>
      </c>
      <c r="BB409" s="1" t="s">
        <v>1749</v>
      </c>
      <c r="BC409" s="1" t="s">
        <v>1749</v>
      </c>
      <c r="BD409" s="1" t="s">
        <v>1749</v>
      </c>
      <c r="BE409" t="s">
        <v>1749</v>
      </c>
    </row>
    <row r="410" spans="1:57" ht="17.149999999999999" customHeight="1">
      <c r="A410" s="2">
        <v>409</v>
      </c>
      <c r="B410" s="1" t="s">
        <v>13628</v>
      </c>
      <c r="C410" s="1" t="s">
        <v>27492</v>
      </c>
      <c r="D410" s="14" t="s">
        <v>27493</v>
      </c>
      <c r="E410" s="1" t="s">
        <v>27565</v>
      </c>
      <c r="F410" s="1" t="s">
        <v>27566</v>
      </c>
      <c r="G410" s="1" t="s">
        <v>27496</v>
      </c>
      <c r="H410" s="1" t="s">
        <v>2774</v>
      </c>
      <c r="I410" s="1" t="s">
        <v>1863</v>
      </c>
      <c r="J410" s="1" t="s">
        <v>27497</v>
      </c>
      <c r="K410" s="1" t="s">
        <v>27498</v>
      </c>
      <c r="L410" s="1" t="s">
        <v>27567</v>
      </c>
      <c r="M410" s="1" t="s">
        <v>209</v>
      </c>
      <c r="N410" s="1" t="s">
        <v>1462</v>
      </c>
      <c r="O410" s="1" t="s">
        <v>1228</v>
      </c>
      <c r="P410" s="1" t="s">
        <v>2126</v>
      </c>
      <c r="Q410" s="1" t="s">
        <v>27567</v>
      </c>
      <c r="R410" s="1" t="s">
        <v>130</v>
      </c>
      <c r="S410" s="1" t="s">
        <v>1293</v>
      </c>
      <c r="T410" s="1" t="s">
        <v>27568</v>
      </c>
      <c r="U410" s="2" t="s">
        <v>27501</v>
      </c>
      <c r="V410" s="1">
        <v>427</v>
      </c>
      <c r="W410" s="1" t="s">
        <v>2130</v>
      </c>
      <c r="X410" s="1" t="s">
        <v>2130</v>
      </c>
      <c r="Y410" s="1" t="s">
        <v>13078</v>
      </c>
      <c r="Z410" s="1" t="s">
        <v>27502</v>
      </c>
      <c r="AA410" s="1" t="s">
        <v>27569</v>
      </c>
      <c r="AB410" s="1" t="s">
        <v>27570</v>
      </c>
      <c r="AC410" s="2" t="s">
        <v>27571</v>
      </c>
      <c r="AD410" s="1">
        <v>427</v>
      </c>
      <c r="AE410" s="1" t="s">
        <v>13709</v>
      </c>
      <c r="AF410" s="1" t="s">
        <v>13710</v>
      </c>
      <c r="AG410" s="1" t="s">
        <v>25995</v>
      </c>
      <c r="AH410" s="1" t="s">
        <v>27572</v>
      </c>
      <c r="AI410" s="1" t="s">
        <v>1749</v>
      </c>
      <c r="AJ410" s="1" t="s">
        <v>1749</v>
      </c>
      <c r="AK410" s="2" t="s">
        <v>1749</v>
      </c>
      <c r="AL410" s="1" t="s">
        <v>1749</v>
      </c>
      <c r="AM410" s="1" t="s">
        <v>1749</v>
      </c>
      <c r="AN410" s="1" t="s">
        <v>1749</v>
      </c>
      <c r="AO410" s="1" t="s">
        <v>1749</v>
      </c>
      <c r="AP410" s="1" t="s">
        <v>1749</v>
      </c>
      <c r="AQ410" s="2" t="s">
        <v>1749</v>
      </c>
      <c r="AR410" s="2" t="s">
        <v>1749</v>
      </c>
      <c r="AS410" s="2" t="s">
        <v>1749</v>
      </c>
      <c r="AT410" s="2" t="s">
        <v>1749</v>
      </c>
      <c r="AU410" s="1" t="s">
        <v>1749</v>
      </c>
      <c r="AV410" s="1" t="s">
        <v>1749</v>
      </c>
      <c r="AW410" s="1" t="s">
        <v>1749</v>
      </c>
      <c r="AX410" s="1" t="s">
        <v>1749</v>
      </c>
      <c r="AY410" s="1" t="s">
        <v>1749</v>
      </c>
      <c r="AZ410" s="1" t="s">
        <v>1749</v>
      </c>
      <c r="BA410" s="1" t="s">
        <v>1749</v>
      </c>
      <c r="BB410" s="1" t="s">
        <v>1749</v>
      </c>
      <c r="BC410" s="1" t="s">
        <v>1749</v>
      </c>
      <c r="BD410" s="1" t="s">
        <v>1749</v>
      </c>
      <c r="BE410" t="s">
        <v>1749</v>
      </c>
    </row>
    <row r="411" spans="1:57" ht="17.149999999999999" customHeight="1">
      <c r="A411" s="2">
        <v>410</v>
      </c>
      <c r="B411" s="1" t="s">
        <v>13628</v>
      </c>
      <c r="C411" s="1" t="s">
        <v>27492</v>
      </c>
      <c r="D411" s="14" t="s">
        <v>27493</v>
      </c>
      <c r="E411" s="1" t="s">
        <v>27573</v>
      </c>
      <c r="F411" s="1" t="s">
        <v>27574</v>
      </c>
      <c r="G411" s="1" t="s">
        <v>27496</v>
      </c>
      <c r="H411" s="1" t="s">
        <v>2774</v>
      </c>
      <c r="I411" s="1" t="s">
        <v>1863</v>
      </c>
      <c r="J411" s="1" t="s">
        <v>27497</v>
      </c>
      <c r="K411" s="1" t="s">
        <v>27498</v>
      </c>
      <c r="L411" s="1" t="s">
        <v>27575</v>
      </c>
      <c r="M411" s="1" t="s">
        <v>209</v>
      </c>
      <c r="N411" s="1" t="s">
        <v>1462</v>
      </c>
      <c r="O411" s="1" t="s">
        <v>1228</v>
      </c>
      <c r="P411" s="1" t="s">
        <v>2126</v>
      </c>
      <c r="Q411" s="1" t="s">
        <v>27575</v>
      </c>
      <c r="R411" s="1" t="s">
        <v>130</v>
      </c>
      <c r="S411" s="1" t="s">
        <v>1293</v>
      </c>
      <c r="T411" s="1" t="s">
        <v>27576</v>
      </c>
      <c r="U411" s="2" t="s">
        <v>27501</v>
      </c>
      <c r="V411" s="1">
        <v>971</v>
      </c>
      <c r="W411" s="1" t="s">
        <v>2130</v>
      </c>
      <c r="X411" s="1" t="s">
        <v>2130</v>
      </c>
      <c r="Y411" s="1" t="s">
        <v>13078</v>
      </c>
      <c r="Z411" s="1" t="s">
        <v>27502</v>
      </c>
      <c r="AA411" s="1" t="s">
        <v>27577</v>
      </c>
      <c r="AB411" s="1" t="s">
        <v>27578</v>
      </c>
      <c r="AC411" s="2" t="s">
        <v>27579</v>
      </c>
      <c r="AD411" s="1">
        <v>971</v>
      </c>
      <c r="AE411" s="1" t="s">
        <v>13709</v>
      </c>
      <c r="AF411" s="1" t="s">
        <v>13710</v>
      </c>
      <c r="AG411" s="1" t="s">
        <v>25995</v>
      </c>
      <c r="AH411" s="1" t="s">
        <v>27580</v>
      </c>
      <c r="AI411" s="1" t="s">
        <v>1749</v>
      </c>
      <c r="AJ411" s="1" t="s">
        <v>1749</v>
      </c>
      <c r="AK411" s="1" t="s">
        <v>1749</v>
      </c>
      <c r="AL411" s="1" t="s">
        <v>1749</v>
      </c>
      <c r="AM411" s="1" t="s">
        <v>1749</v>
      </c>
      <c r="AN411" s="1" t="s">
        <v>1749</v>
      </c>
      <c r="AO411" s="1" t="s">
        <v>1749</v>
      </c>
      <c r="AP411" s="1" t="s">
        <v>1749</v>
      </c>
      <c r="AQ411" s="1" t="s">
        <v>1749</v>
      </c>
      <c r="AR411" s="1" t="s">
        <v>1749</v>
      </c>
      <c r="AS411" s="1" t="s">
        <v>1749</v>
      </c>
      <c r="AT411" s="1" t="s">
        <v>1749</v>
      </c>
      <c r="AU411" s="1" t="s">
        <v>1749</v>
      </c>
      <c r="AV411" s="1" t="s">
        <v>1749</v>
      </c>
      <c r="AW411" s="1" t="s">
        <v>1749</v>
      </c>
      <c r="AX411" s="1" t="s">
        <v>1749</v>
      </c>
      <c r="AY411" s="1" t="s">
        <v>1749</v>
      </c>
      <c r="AZ411" s="1" t="s">
        <v>1749</v>
      </c>
      <c r="BA411" s="1" t="s">
        <v>1749</v>
      </c>
      <c r="BB411" s="1" t="s">
        <v>1749</v>
      </c>
      <c r="BC411" s="1" t="s">
        <v>1749</v>
      </c>
      <c r="BD411" s="1" t="s">
        <v>1749</v>
      </c>
      <c r="BE411" t="s">
        <v>1749</v>
      </c>
    </row>
    <row r="412" spans="1:57" ht="17.149999999999999" customHeight="1">
      <c r="A412" s="2">
        <v>411</v>
      </c>
      <c r="B412" s="1" t="s">
        <v>13628</v>
      </c>
      <c r="C412" s="1" t="s">
        <v>27492</v>
      </c>
      <c r="D412" s="14" t="s">
        <v>27493</v>
      </c>
      <c r="E412" s="1" t="s">
        <v>27581</v>
      </c>
      <c r="F412" s="1" t="s">
        <v>27582</v>
      </c>
      <c r="G412" s="1" t="s">
        <v>27496</v>
      </c>
      <c r="H412" s="1" t="s">
        <v>2774</v>
      </c>
      <c r="I412" s="1" t="s">
        <v>1863</v>
      </c>
      <c r="J412" s="1" t="s">
        <v>27497</v>
      </c>
      <c r="K412" s="1" t="s">
        <v>27498</v>
      </c>
      <c r="L412" s="1" t="s">
        <v>27583</v>
      </c>
      <c r="M412" s="1" t="s">
        <v>209</v>
      </c>
      <c r="N412" s="1" t="s">
        <v>1462</v>
      </c>
      <c r="O412" s="1" t="s">
        <v>1228</v>
      </c>
      <c r="P412" s="1" t="s">
        <v>2126</v>
      </c>
      <c r="Q412" s="1" t="s">
        <v>27583</v>
      </c>
      <c r="R412" s="1" t="s">
        <v>130</v>
      </c>
      <c r="S412" s="1" t="s">
        <v>1293</v>
      </c>
      <c r="T412" s="1" t="s">
        <v>27584</v>
      </c>
      <c r="U412" s="2" t="s">
        <v>27501</v>
      </c>
      <c r="V412" s="1">
        <v>1244</v>
      </c>
      <c r="W412" s="1" t="s">
        <v>2130</v>
      </c>
      <c r="X412" s="1" t="s">
        <v>2130</v>
      </c>
      <c r="Y412" s="1" t="s">
        <v>13078</v>
      </c>
      <c r="Z412" s="1" t="s">
        <v>27502</v>
      </c>
      <c r="AA412" s="1" t="s">
        <v>27585</v>
      </c>
      <c r="AB412" s="1" t="s">
        <v>27586</v>
      </c>
      <c r="AC412" s="2" t="s">
        <v>27587</v>
      </c>
      <c r="AD412" s="1">
        <v>1244</v>
      </c>
      <c r="AE412" s="1" t="s">
        <v>13709</v>
      </c>
      <c r="AF412" s="1" t="s">
        <v>13710</v>
      </c>
      <c r="AG412" s="1" t="s">
        <v>25995</v>
      </c>
      <c r="AH412" s="1" t="s">
        <v>27588</v>
      </c>
      <c r="AI412" s="1" t="s">
        <v>1749</v>
      </c>
      <c r="AJ412" s="1" t="s">
        <v>1749</v>
      </c>
      <c r="AK412" s="1" t="s">
        <v>1749</v>
      </c>
      <c r="AL412" s="1" t="s">
        <v>1749</v>
      </c>
      <c r="AM412" s="1" t="s">
        <v>1749</v>
      </c>
      <c r="AN412" s="1" t="s">
        <v>1749</v>
      </c>
      <c r="AO412" s="1" t="s">
        <v>1749</v>
      </c>
      <c r="AP412" s="1" t="s">
        <v>1749</v>
      </c>
      <c r="AQ412" s="1" t="s">
        <v>1749</v>
      </c>
      <c r="AR412" s="1" t="s">
        <v>1749</v>
      </c>
      <c r="AS412" s="1" t="s">
        <v>1749</v>
      </c>
      <c r="AT412" s="1" t="s">
        <v>1749</v>
      </c>
      <c r="AU412" s="1" t="s">
        <v>1749</v>
      </c>
      <c r="AV412" s="1" t="s">
        <v>1749</v>
      </c>
      <c r="AW412" s="1" t="s">
        <v>1749</v>
      </c>
      <c r="AX412" s="1" t="s">
        <v>1749</v>
      </c>
      <c r="AY412" s="1" t="s">
        <v>1749</v>
      </c>
      <c r="AZ412" s="1" t="s">
        <v>1749</v>
      </c>
      <c r="BA412" s="1" t="s">
        <v>1749</v>
      </c>
      <c r="BB412" s="1" t="s">
        <v>1749</v>
      </c>
      <c r="BC412" s="1" t="s">
        <v>1749</v>
      </c>
      <c r="BD412" s="1" t="s">
        <v>1749</v>
      </c>
      <c r="BE412" t="s">
        <v>1749</v>
      </c>
    </row>
    <row r="413" spans="1:57" ht="17.149999999999999" customHeight="1">
      <c r="A413" s="2">
        <v>412</v>
      </c>
      <c r="B413" s="1" t="s">
        <v>13628</v>
      </c>
      <c r="C413" s="1" t="s">
        <v>7362</v>
      </c>
      <c r="D413" s="14" t="s">
        <v>7363</v>
      </c>
      <c r="E413" s="1" t="s">
        <v>27589</v>
      </c>
      <c r="F413" s="1" t="s">
        <v>27590</v>
      </c>
      <c r="G413" s="1" t="s">
        <v>27378</v>
      </c>
      <c r="H413" s="1" t="s">
        <v>27379</v>
      </c>
      <c r="I413" s="1" t="s">
        <v>1483</v>
      </c>
      <c r="J413" s="1" t="s">
        <v>27380</v>
      </c>
      <c r="K413" s="1" t="s">
        <v>27381</v>
      </c>
      <c r="L413" s="1" t="s">
        <v>27591</v>
      </c>
      <c r="M413" s="1" t="s">
        <v>209</v>
      </c>
      <c r="N413" s="1" t="s">
        <v>1462</v>
      </c>
      <c r="O413" s="1" t="s">
        <v>1228</v>
      </c>
      <c r="P413" s="1" t="s">
        <v>2126</v>
      </c>
      <c r="Q413" s="1" t="s">
        <v>27591</v>
      </c>
      <c r="R413" s="1" t="s">
        <v>130</v>
      </c>
      <c r="S413" s="1" t="s">
        <v>1293</v>
      </c>
      <c r="T413" s="1" t="s">
        <v>27592</v>
      </c>
      <c r="U413" s="2" t="s">
        <v>27593</v>
      </c>
      <c r="V413" s="1">
        <v>568</v>
      </c>
      <c r="W413" s="1" t="s">
        <v>2130</v>
      </c>
      <c r="X413" s="1" t="s">
        <v>2130</v>
      </c>
      <c r="Y413" s="1" t="s">
        <v>13078</v>
      </c>
      <c r="Z413" s="1" t="s">
        <v>27385</v>
      </c>
      <c r="AA413" s="1" t="s">
        <v>27594</v>
      </c>
      <c r="AB413" s="1" t="s">
        <v>27595</v>
      </c>
      <c r="AC413" s="2" t="s">
        <v>27596</v>
      </c>
      <c r="AD413" s="1">
        <v>568</v>
      </c>
      <c r="AE413" s="1" t="s">
        <v>13709</v>
      </c>
      <c r="AF413" s="1" t="s">
        <v>13710</v>
      </c>
      <c r="AG413" s="1" t="s">
        <v>25995</v>
      </c>
      <c r="AH413" s="1" t="s">
        <v>27597</v>
      </c>
      <c r="AI413" s="1" t="s">
        <v>1749</v>
      </c>
      <c r="AJ413" s="1" t="s">
        <v>1749</v>
      </c>
      <c r="AK413" s="1" t="s">
        <v>1749</v>
      </c>
      <c r="AL413" s="1" t="s">
        <v>1749</v>
      </c>
      <c r="AM413" s="1" t="s">
        <v>1749</v>
      </c>
      <c r="AN413" s="1" t="s">
        <v>1749</v>
      </c>
      <c r="AO413" s="1" t="s">
        <v>1749</v>
      </c>
      <c r="AP413" s="1" t="s">
        <v>1749</v>
      </c>
      <c r="AQ413" s="1" t="s">
        <v>1749</v>
      </c>
      <c r="AR413" s="1" t="s">
        <v>1749</v>
      </c>
      <c r="AS413" s="1" t="s">
        <v>1749</v>
      </c>
      <c r="AT413" s="1" t="s">
        <v>1749</v>
      </c>
      <c r="AU413" s="1" t="s">
        <v>1749</v>
      </c>
      <c r="AV413" s="1" t="s">
        <v>1749</v>
      </c>
      <c r="AW413" s="1" t="s">
        <v>1749</v>
      </c>
      <c r="AX413" s="1" t="s">
        <v>1749</v>
      </c>
      <c r="AY413" s="1" t="s">
        <v>1749</v>
      </c>
      <c r="AZ413" s="1" t="s">
        <v>1749</v>
      </c>
      <c r="BA413" s="1" t="s">
        <v>1749</v>
      </c>
      <c r="BB413" s="1" t="s">
        <v>1749</v>
      </c>
      <c r="BC413" s="1" t="s">
        <v>1749</v>
      </c>
      <c r="BD413" s="1" t="s">
        <v>1749</v>
      </c>
      <c r="BE413" t="s">
        <v>1749</v>
      </c>
    </row>
    <row r="414" spans="1:57" ht="17.149999999999999" customHeight="1">
      <c r="A414" s="2">
        <v>413</v>
      </c>
      <c r="B414" s="1" t="s">
        <v>1219</v>
      </c>
      <c r="C414" s="1" t="s">
        <v>27598</v>
      </c>
      <c r="D414" s="14" t="s">
        <v>27599</v>
      </c>
      <c r="E414" s="1" t="s">
        <v>27598</v>
      </c>
      <c r="F414" s="1" t="s">
        <v>27600</v>
      </c>
      <c r="G414" s="1" t="s">
        <v>27601</v>
      </c>
      <c r="H414" s="1"/>
      <c r="I414" s="1"/>
      <c r="J414" s="1" t="s">
        <v>27602</v>
      </c>
      <c r="K414" s="1" t="s">
        <v>27603</v>
      </c>
      <c r="L414" s="1" t="s">
        <v>27604</v>
      </c>
      <c r="M414" s="1" t="s">
        <v>209</v>
      </c>
      <c r="N414" s="1" t="s">
        <v>1228</v>
      </c>
      <c r="O414" s="1" t="s">
        <v>1229</v>
      </c>
      <c r="P414" s="1" t="s">
        <v>1230</v>
      </c>
      <c r="Q414" s="1" t="s">
        <v>27604</v>
      </c>
      <c r="R414" s="1" t="s">
        <v>130</v>
      </c>
      <c r="S414" s="1" t="s">
        <v>1231</v>
      </c>
      <c r="T414" s="1" t="s">
        <v>27605</v>
      </c>
      <c r="U414" s="2" t="s">
        <v>13428</v>
      </c>
      <c r="V414" s="1">
        <v>13952</v>
      </c>
      <c r="W414" s="1" t="s">
        <v>26166</v>
      </c>
      <c r="X414" s="1" t="s">
        <v>26166</v>
      </c>
      <c r="Y414" s="1" t="s">
        <v>27606</v>
      </c>
      <c r="Z414" s="1" t="s">
        <v>27598</v>
      </c>
      <c r="AA414" s="1" t="s">
        <v>27607</v>
      </c>
      <c r="AB414" s="1" t="s">
        <v>27608</v>
      </c>
      <c r="AC414" s="2"/>
      <c r="AD414" s="1">
        <v>13952</v>
      </c>
      <c r="AE414" s="1" t="s">
        <v>13727</v>
      </c>
      <c r="AF414" s="1" t="s">
        <v>13728</v>
      </c>
      <c r="AG414" s="1" t="s">
        <v>1242</v>
      </c>
      <c r="AH414" s="1" t="s">
        <v>27609</v>
      </c>
      <c r="AI414" s="1" t="s">
        <v>1244</v>
      </c>
      <c r="AJ414" s="1" t="s">
        <v>27604</v>
      </c>
      <c r="AK414" s="1" t="s">
        <v>1139</v>
      </c>
      <c r="AL414" s="1">
        <v>10501</v>
      </c>
      <c r="AM414" s="1" t="s">
        <v>27610</v>
      </c>
      <c r="AN414" s="1" t="s">
        <v>27611</v>
      </c>
      <c r="AO414" s="1" t="s">
        <v>27600</v>
      </c>
      <c r="AP414" s="1" t="s">
        <v>27612</v>
      </c>
      <c r="AQ414" s="1" t="s">
        <v>27613</v>
      </c>
      <c r="AR414" s="1">
        <v>13952</v>
      </c>
      <c r="AS414" s="1">
        <v>0</v>
      </c>
      <c r="AT414" s="1">
        <v>0</v>
      </c>
      <c r="AU414" s="1">
        <v>13952</v>
      </c>
      <c r="AV414" s="1" t="s">
        <v>27607</v>
      </c>
      <c r="AW414" s="1" t="s">
        <v>27614</v>
      </c>
      <c r="AX414" s="1" t="s">
        <v>27615</v>
      </c>
      <c r="AY414" s="1" t="s">
        <v>1749</v>
      </c>
      <c r="AZ414" s="1" t="s">
        <v>1749</v>
      </c>
      <c r="BA414" s="1" t="s">
        <v>1749</v>
      </c>
      <c r="BB414" s="1" t="s">
        <v>1749</v>
      </c>
      <c r="BC414" s="1" t="s">
        <v>1749</v>
      </c>
      <c r="BD414" s="1" t="s">
        <v>1749</v>
      </c>
      <c r="BE414" t="s">
        <v>1749</v>
      </c>
    </row>
    <row r="415" spans="1:57" ht="17.149999999999999" customHeight="1">
      <c r="A415" s="2">
        <v>414</v>
      </c>
      <c r="B415" s="1" t="s">
        <v>1219</v>
      </c>
      <c r="C415" s="1" t="s">
        <v>27616</v>
      </c>
      <c r="D415" s="14" t="s">
        <v>27617</v>
      </c>
      <c r="E415" s="1" t="s">
        <v>27618</v>
      </c>
      <c r="F415" s="1" t="s">
        <v>27619</v>
      </c>
      <c r="G415" s="1" t="s">
        <v>27620</v>
      </c>
      <c r="H415" s="1"/>
      <c r="I415" s="1"/>
      <c r="J415" s="1" t="s">
        <v>27621</v>
      </c>
      <c r="K415" s="1" t="s">
        <v>27622</v>
      </c>
      <c r="L415" s="1" t="s">
        <v>27623</v>
      </c>
      <c r="M415" s="1" t="s">
        <v>209</v>
      </c>
      <c r="N415" s="1" t="s">
        <v>1228</v>
      </c>
      <c r="O415" s="1" t="s">
        <v>1229</v>
      </c>
      <c r="P415" s="1" t="s">
        <v>1230</v>
      </c>
      <c r="Q415" s="1" t="s">
        <v>27623</v>
      </c>
      <c r="R415" s="1" t="s">
        <v>130</v>
      </c>
      <c r="S415" s="1" t="s">
        <v>1231</v>
      </c>
      <c r="T415" s="1" t="s">
        <v>13792</v>
      </c>
      <c r="U415" s="2" t="s">
        <v>27624</v>
      </c>
      <c r="V415" s="1">
        <v>10206</v>
      </c>
      <c r="W415" s="1" t="s">
        <v>26166</v>
      </c>
      <c r="X415" s="1" t="s">
        <v>26166</v>
      </c>
      <c r="Y415" s="1" t="s">
        <v>27625</v>
      </c>
      <c r="Z415" s="1" t="s">
        <v>27616</v>
      </c>
      <c r="AA415" s="1" t="s">
        <v>27626</v>
      </c>
      <c r="AB415" s="1" t="s">
        <v>27627</v>
      </c>
      <c r="AC415" s="2"/>
      <c r="AD415" s="1">
        <v>10206</v>
      </c>
      <c r="AE415" s="1" t="s">
        <v>13727</v>
      </c>
      <c r="AF415" s="1" t="s">
        <v>13728</v>
      </c>
      <c r="AG415" s="1" t="s">
        <v>1242</v>
      </c>
      <c r="AH415" s="1" t="s">
        <v>27628</v>
      </c>
      <c r="AI415" s="1" t="s">
        <v>1244</v>
      </c>
      <c r="AJ415" s="1" t="s">
        <v>27629</v>
      </c>
      <c r="AK415" s="1" t="s">
        <v>16668</v>
      </c>
      <c r="AL415" s="1"/>
      <c r="AM415" s="1" t="s">
        <v>27629</v>
      </c>
      <c r="AN415" s="1" t="s">
        <v>27630</v>
      </c>
      <c r="AO415" s="1" t="s">
        <v>27631</v>
      </c>
      <c r="AP415" s="1" t="s">
        <v>27632</v>
      </c>
      <c r="AQ415" s="1" t="s">
        <v>27633</v>
      </c>
      <c r="AR415" s="1">
        <v>20060</v>
      </c>
      <c r="AS415" s="1">
        <v>9854</v>
      </c>
      <c r="AT415" s="1">
        <v>0</v>
      </c>
      <c r="AU415" s="1">
        <v>10206</v>
      </c>
      <c r="AV415" s="1" t="s">
        <v>27626</v>
      </c>
      <c r="AW415" s="1"/>
      <c r="AX415" s="1"/>
      <c r="AY415" s="1" t="s">
        <v>1749</v>
      </c>
      <c r="AZ415" s="1" t="s">
        <v>1749</v>
      </c>
      <c r="BA415" s="1" t="s">
        <v>1749</v>
      </c>
      <c r="BB415" s="1" t="s">
        <v>1749</v>
      </c>
      <c r="BC415" s="1" t="s">
        <v>1749</v>
      </c>
      <c r="BD415" s="1" t="s">
        <v>1749</v>
      </c>
      <c r="BE415" t="s">
        <v>1749</v>
      </c>
    </row>
    <row r="416" spans="1:57" ht="17.149999999999999" customHeight="1">
      <c r="A416" s="2">
        <v>415</v>
      </c>
      <c r="B416" s="1" t="s">
        <v>1219</v>
      </c>
      <c r="C416" s="1" t="s">
        <v>336</v>
      </c>
      <c r="D416" s="14" t="s">
        <v>13512</v>
      </c>
      <c r="E416" s="1" t="s">
        <v>27634</v>
      </c>
      <c r="F416" s="1" t="s">
        <v>27634</v>
      </c>
      <c r="G416" s="1" t="s">
        <v>27496</v>
      </c>
      <c r="H416" s="1" t="s">
        <v>7682</v>
      </c>
      <c r="I416" s="1" t="s">
        <v>5229</v>
      </c>
      <c r="J416" s="1" t="s">
        <v>13516</v>
      </c>
      <c r="K416" s="1" t="s">
        <v>27635</v>
      </c>
      <c r="L416" s="1" t="s">
        <v>27636</v>
      </c>
      <c r="M416" s="1" t="s">
        <v>209</v>
      </c>
      <c r="N416" s="1" t="s">
        <v>1462</v>
      </c>
      <c r="O416" s="1" t="s">
        <v>1229</v>
      </c>
      <c r="P416" s="1" t="s">
        <v>1230</v>
      </c>
      <c r="Q416" s="1" t="s">
        <v>27636</v>
      </c>
      <c r="R416" s="1" t="s">
        <v>130</v>
      </c>
      <c r="S416" s="1" t="s">
        <v>1231</v>
      </c>
      <c r="T416" s="1" t="s">
        <v>27637</v>
      </c>
      <c r="U416" s="2" t="s">
        <v>27638</v>
      </c>
      <c r="V416" s="1">
        <v>407</v>
      </c>
      <c r="W416" s="1" t="s">
        <v>26166</v>
      </c>
      <c r="X416" s="1" t="s">
        <v>26166</v>
      </c>
      <c r="Y416" s="1" t="s">
        <v>27639</v>
      </c>
      <c r="Z416" s="1" t="s">
        <v>336</v>
      </c>
      <c r="AA416" s="1" t="s">
        <v>27640</v>
      </c>
      <c r="AB416" s="1" t="s">
        <v>27641</v>
      </c>
      <c r="AC416" s="2"/>
      <c r="AD416" s="1">
        <v>407</v>
      </c>
      <c r="AE416" s="1" t="s">
        <v>13727</v>
      </c>
      <c r="AF416" s="1" t="s">
        <v>13728</v>
      </c>
      <c r="AG416" s="1" t="s">
        <v>1242</v>
      </c>
      <c r="AH416" s="1" t="s">
        <v>27642</v>
      </c>
      <c r="AI416" s="1" t="s">
        <v>1244</v>
      </c>
      <c r="AJ416" s="1" t="s">
        <v>27643</v>
      </c>
      <c r="AK416" s="1" t="s">
        <v>3904</v>
      </c>
      <c r="AL416" s="1" t="s">
        <v>27644</v>
      </c>
      <c r="AM416" s="1" t="s">
        <v>27643</v>
      </c>
      <c r="AN416" s="1" t="s">
        <v>27645</v>
      </c>
      <c r="AO416" s="1" t="s">
        <v>27634</v>
      </c>
      <c r="AP416" s="1" t="s">
        <v>27646</v>
      </c>
      <c r="AQ416" s="1" t="s">
        <v>27647</v>
      </c>
      <c r="AR416" s="1">
        <v>5738</v>
      </c>
      <c r="AS416" s="1">
        <v>5331</v>
      </c>
      <c r="AT416" s="1">
        <v>0</v>
      </c>
      <c r="AU416" s="1">
        <v>407</v>
      </c>
      <c r="AV416" s="1" t="s">
        <v>27648</v>
      </c>
      <c r="AW416" s="1" t="s">
        <v>27649</v>
      </c>
      <c r="AX416" s="1" t="s">
        <v>27650</v>
      </c>
      <c r="AY416" s="1" t="s">
        <v>1749</v>
      </c>
      <c r="AZ416" s="1" t="s">
        <v>1749</v>
      </c>
      <c r="BA416" s="1" t="s">
        <v>1749</v>
      </c>
      <c r="BB416" s="1" t="s">
        <v>1749</v>
      </c>
      <c r="BC416" s="1" t="s">
        <v>1749</v>
      </c>
      <c r="BD416" s="1" t="s">
        <v>1749</v>
      </c>
      <c r="BE416" t="s">
        <v>1749</v>
      </c>
    </row>
    <row r="417" spans="1:57" ht="17.149999999999999" customHeight="1">
      <c r="A417" s="2">
        <v>416</v>
      </c>
      <c r="B417" s="1" t="s">
        <v>1219</v>
      </c>
      <c r="C417" s="1" t="s">
        <v>244</v>
      </c>
      <c r="D417" s="14" t="s">
        <v>7679</v>
      </c>
      <c r="E417" s="1" t="s">
        <v>27651</v>
      </c>
      <c r="F417" s="1" t="s">
        <v>27651</v>
      </c>
      <c r="G417" s="1" t="s">
        <v>7681</v>
      </c>
      <c r="H417" s="1" t="s">
        <v>7682</v>
      </c>
      <c r="I417" s="1" t="s">
        <v>5229</v>
      </c>
      <c r="J417" s="1" t="s">
        <v>27652</v>
      </c>
      <c r="K417" s="1" t="s">
        <v>27653</v>
      </c>
      <c r="L417" s="1" t="s">
        <v>27654</v>
      </c>
      <c r="M417" s="1" t="s">
        <v>209</v>
      </c>
      <c r="N417" s="1" t="s">
        <v>1462</v>
      </c>
      <c r="O417" s="1" t="s">
        <v>1229</v>
      </c>
      <c r="P417" s="1" t="s">
        <v>1230</v>
      </c>
      <c r="Q417" s="1" t="s">
        <v>27654</v>
      </c>
      <c r="R417" s="1" t="s">
        <v>130</v>
      </c>
      <c r="S417" s="1" t="s">
        <v>1293</v>
      </c>
      <c r="T417" s="1" t="s">
        <v>6210</v>
      </c>
      <c r="U417" s="2" t="s">
        <v>27655</v>
      </c>
      <c r="V417" s="1">
        <v>1218</v>
      </c>
      <c r="W417" s="1" t="s">
        <v>26166</v>
      </c>
      <c r="X417" s="1" t="s">
        <v>26166</v>
      </c>
      <c r="Y417" s="1" t="s">
        <v>27639</v>
      </c>
      <c r="Z417" s="1" t="s">
        <v>244</v>
      </c>
      <c r="AA417" s="1" t="s">
        <v>27640</v>
      </c>
      <c r="AB417" s="1" t="s">
        <v>27656</v>
      </c>
      <c r="AC417" s="2"/>
      <c r="AD417" s="1">
        <v>1218</v>
      </c>
      <c r="AE417" s="1" t="s">
        <v>27657</v>
      </c>
      <c r="AF417" s="1" t="s">
        <v>13728</v>
      </c>
      <c r="AG417" s="1" t="s">
        <v>1242</v>
      </c>
      <c r="AH417" s="1" t="s">
        <v>27658</v>
      </c>
      <c r="AI417" s="1" t="s">
        <v>1244</v>
      </c>
      <c r="AJ417" s="1" t="s">
        <v>27659</v>
      </c>
      <c r="AK417" s="1" t="s">
        <v>27660</v>
      </c>
      <c r="AL417" s="1" t="s">
        <v>27661</v>
      </c>
      <c r="AM417" s="1" t="s">
        <v>27659</v>
      </c>
      <c r="AN417" s="1" t="s">
        <v>27662</v>
      </c>
      <c r="AO417" s="1" t="s">
        <v>27651</v>
      </c>
      <c r="AP417" s="1" t="s">
        <v>27663</v>
      </c>
      <c r="AQ417" s="1" t="s">
        <v>27664</v>
      </c>
      <c r="AR417" s="1">
        <v>2860</v>
      </c>
      <c r="AS417" s="1">
        <v>1642</v>
      </c>
      <c r="AT417" s="1">
        <v>0</v>
      </c>
      <c r="AU417" s="1">
        <v>1218</v>
      </c>
      <c r="AV417" s="1" t="s">
        <v>27665</v>
      </c>
      <c r="AW417" s="1" t="s">
        <v>27666</v>
      </c>
      <c r="AX417" s="1" t="s">
        <v>27650</v>
      </c>
      <c r="AY417" s="1" t="s">
        <v>1749</v>
      </c>
      <c r="AZ417" s="1" t="s">
        <v>1749</v>
      </c>
      <c r="BA417" s="1" t="s">
        <v>1749</v>
      </c>
      <c r="BB417" s="1" t="s">
        <v>1749</v>
      </c>
      <c r="BC417" s="1" t="s">
        <v>1749</v>
      </c>
      <c r="BD417" s="1" t="s">
        <v>1749</v>
      </c>
      <c r="BE417" t="s">
        <v>1749</v>
      </c>
    </row>
    <row r="418" spans="1:57" ht="17.149999999999999" customHeight="1">
      <c r="A418" s="2">
        <v>417</v>
      </c>
      <c r="B418" s="1" t="s">
        <v>13628</v>
      </c>
      <c r="C418" s="1" t="s">
        <v>743</v>
      </c>
      <c r="D418" s="14" t="s">
        <v>13717</v>
      </c>
      <c r="E418" s="1" t="s">
        <v>743</v>
      </c>
      <c r="F418" s="1" t="s">
        <v>13718</v>
      </c>
      <c r="G418" s="1" t="s">
        <v>13719</v>
      </c>
      <c r="H418" s="1" t="s">
        <v>3572</v>
      </c>
      <c r="I418" s="1" t="s">
        <v>13720</v>
      </c>
      <c r="J418" s="1" t="s">
        <v>13721</v>
      </c>
      <c r="K418" s="1" t="s">
        <v>13722</v>
      </c>
      <c r="L418" s="1" t="s">
        <v>742</v>
      </c>
      <c r="M418" s="1" t="s">
        <v>209</v>
      </c>
      <c r="N418" s="1" t="s">
        <v>1462</v>
      </c>
      <c r="O418" s="1" t="s">
        <v>2384</v>
      </c>
      <c r="P418" s="1" t="s">
        <v>1230</v>
      </c>
      <c r="Q418" s="1" t="s">
        <v>742</v>
      </c>
      <c r="R418" s="1" t="s">
        <v>130</v>
      </c>
      <c r="S418" s="1" t="s">
        <v>1293</v>
      </c>
      <c r="T418" s="1" t="s">
        <v>3007</v>
      </c>
      <c r="U418" s="2" t="s">
        <v>734</v>
      </c>
      <c r="V418" s="1">
        <v>1086</v>
      </c>
      <c r="W418" s="1" t="s">
        <v>2130</v>
      </c>
      <c r="X418" s="1" t="s">
        <v>2130</v>
      </c>
      <c r="Y418" s="1" t="s">
        <v>2131</v>
      </c>
      <c r="Z418" s="1" t="s">
        <v>27667</v>
      </c>
      <c r="AA418" s="1" t="s">
        <v>13724</v>
      </c>
      <c r="AB418" s="1" t="s">
        <v>13725</v>
      </c>
      <c r="AC418" s="2" t="s">
        <v>13726</v>
      </c>
      <c r="AD418" s="1">
        <v>1086</v>
      </c>
      <c r="AE418" s="1" t="s">
        <v>13727</v>
      </c>
      <c r="AF418" s="1" t="s">
        <v>13728</v>
      </c>
      <c r="AG418" s="1" t="s">
        <v>819</v>
      </c>
      <c r="AH418" s="1" t="s">
        <v>13729</v>
      </c>
      <c r="AI418" s="1" t="s">
        <v>2394</v>
      </c>
      <c r="AJ418" s="1" t="s">
        <v>742</v>
      </c>
      <c r="AK418" s="1" t="s">
        <v>2950</v>
      </c>
      <c r="AL418" s="1"/>
      <c r="AM418" s="1"/>
      <c r="AN418" s="1"/>
      <c r="AO418" s="1"/>
      <c r="AP418" s="1"/>
      <c r="AQ418" s="1"/>
      <c r="AR418" s="1"/>
      <c r="AS418" s="1"/>
      <c r="AT418" s="1"/>
      <c r="AU418" s="1"/>
      <c r="AV418" s="1"/>
      <c r="AW418" s="1"/>
      <c r="AX418" s="1"/>
      <c r="AY418" s="1" t="s">
        <v>1749</v>
      </c>
      <c r="AZ418" s="1" t="s">
        <v>1749</v>
      </c>
      <c r="BA418" s="1" t="s">
        <v>1749</v>
      </c>
      <c r="BB418" s="1" t="s">
        <v>1749</v>
      </c>
      <c r="BC418" s="1" t="s">
        <v>1749</v>
      </c>
      <c r="BD418" s="1" t="s">
        <v>1749</v>
      </c>
      <c r="BE418" t="s">
        <v>1749</v>
      </c>
    </row>
    <row r="419" spans="1:57" ht="17.149999999999999" customHeight="1">
      <c r="A419" s="2">
        <v>418</v>
      </c>
      <c r="B419" s="1" t="s">
        <v>13628</v>
      </c>
      <c r="C419" s="1" t="s">
        <v>711</v>
      </c>
      <c r="D419" s="14" t="s">
        <v>13730</v>
      </c>
      <c r="E419" s="1" t="s">
        <v>711</v>
      </c>
      <c r="F419" s="1" t="s">
        <v>13731</v>
      </c>
      <c r="G419" s="1" t="s">
        <v>13732</v>
      </c>
      <c r="H419" s="1" t="s">
        <v>2413</v>
      </c>
      <c r="I419" s="1" t="s">
        <v>1483</v>
      </c>
      <c r="J419" s="1" t="s">
        <v>13733</v>
      </c>
      <c r="K419" s="1" t="s">
        <v>13734</v>
      </c>
      <c r="L419" s="1" t="s">
        <v>13735</v>
      </c>
      <c r="M419" s="1" t="s">
        <v>209</v>
      </c>
      <c r="N419" s="1" t="s">
        <v>1462</v>
      </c>
      <c r="O419" s="1" t="s">
        <v>2384</v>
      </c>
      <c r="P419" s="1" t="s">
        <v>1230</v>
      </c>
      <c r="Q419" s="1" t="s">
        <v>1135</v>
      </c>
      <c r="R419" s="1" t="s">
        <v>130</v>
      </c>
      <c r="S419" s="1" t="s">
        <v>1293</v>
      </c>
      <c r="T419" s="1" t="s">
        <v>13736</v>
      </c>
      <c r="U419" s="2" t="s">
        <v>712</v>
      </c>
      <c r="V419" s="1">
        <v>1443</v>
      </c>
      <c r="W419" s="1" t="s">
        <v>2130</v>
      </c>
      <c r="X419" s="1" t="s">
        <v>2130</v>
      </c>
      <c r="Y419" s="1" t="s">
        <v>2131</v>
      </c>
      <c r="Z419" s="1" t="s">
        <v>27668</v>
      </c>
      <c r="AA419" s="1" t="s">
        <v>13738</v>
      </c>
      <c r="AB419" s="1" t="s">
        <v>13739</v>
      </c>
      <c r="AC419" s="2" t="s">
        <v>13740</v>
      </c>
      <c r="AD419" s="1">
        <v>1443</v>
      </c>
      <c r="AE419" s="1" t="s">
        <v>13727</v>
      </c>
      <c r="AF419" s="1" t="s">
        <v>13728</v>
      </c>
      <c r="AG419" s="1" t="s">
        <v>819</v>
      </c>
      <c r="AH419" s="1" t="s">
        <v>13741</v>
      </c>
      <c r="AI419" s="1" t="s">
        <v>2394</v>
      </c>
      <c r="AJ419" s="1" t="s">
        <v>1135</v>
      </c>
      <c r="AK419" s="1" t="s">
        <v>13742</v>
      </c>
      <c r="AL419" s="1"/>
      <c r="AM419" s="1"/>
      <c r="AN419" s="1"/>
      <c r="AO419" s="1"/>
      <c r="AP419" s="1"/>
      <c r="AQ419" s="1"/>
      <c r="AR419" s="1"/>
      <c r="AS419" s="1"/>
      <c r="AT419" s="1"/>
      <c r="AU419" s="1"/>
      <c r="AV419" s="1"/>
      <c r="AW419" s="1"/>
      <c r="AX419" s="1"/>
      <c r="AY419" s="1" t="s">
        <v>1749</v>
      </c>
      <c r="AZ419" s="1" t="s">
        <v>1749</v>
      </c>
      <c r="BA419" s="1" t="s">
        <v>1749</v>
      </c>
      <c r="BB419" s="1" t="s">
        <v>1749</v>
      </c>
      <c r="BC419" s="1" t="s">
        <v>1749</v>
      </c>
      <c r="BD419" s="1" t="s">
        <v>1749</v>
      </c>
      <c r="BE419" t="s">
        <v>1749</v>
      </c>
    </row>
    <row r="420" spans="1:57" ht="17.149999999999999" customHeight="1">
      <c r="A420" s="2">
        <v>419</v>
      </c>
      <c r="B420" s="1" t="s">
        <v>13628</v>
      </c>
      <c r="C420" s="1" t="s">
        <v>623</v>
      </c>
      <c r="D420" s="14" t="s">
        <v>13743</v>
      </c>
      <c r="E420" s="1" t="s">
        <v>13744</v>
      </c>
      <c r="F420" s="1" t="s">
        <v>13745</v>
      </c>
      <c r="G420" s="1" t="s">
        <v>13746</v>
      </c>
      <c r="H420" s="1"/>
      <c r="I420" s="1"/>
      <c r="J420" s="1" t="s">
        <v>13747</v>
      </c>
      <c r="K420" s="1" t="s">
        <v>13748</v>
      </c>
      <c r="L420" s="1" t="s">
        <v>622</v>
      </c>
      <c r="M420" s="1" t="s">
        <v>209</v>
      </c>
      <c r="N420" s="1" t="s">
        <v>1462</v>
      </c>
      <c r="O420" s="1" t="s">
        <v>2384</v>
      </c>
      <c r="P420" s="1" t="s">
        <v>1230</v>
      </c>
      <c r="Q420" s="1" t="s">
        <v>622</v>
      </c>
      <c r="R420" s="1" t="s">
        <v>130</v>
      </c>
      <c r="S420" s="1" t="s">
        <v>1293</v>
      </c>
      <c r="T420" s="1" t="s">
        <v>3152</v>
      </c>
      <c r="U420" s="2" t="s">
        <v>559</v>
      </c>
      <c r="V420" s="1">
        <v>361</v>
      </c>
      <c r="W420" s="1" t="s">
        <v>2130</v>
      </c>
      <c r="X420" s="1" t="s">
        <v>2130</v>
      </c>
      <c r="Y420" s="1" t="s">
        <v>2131</v>
      </c>
      <c r="Z420" s="1" t="s">
        <v>27669</v>
      </c>
      <c r="AA420" s="1" t="s">
        <v>13750</v>
      </c>
      <c r="AB420" s="1" t="s">
        <v>13751</v>
      </c>
      <c r="AC420" s="2" t="s">
        <v>13752</v>
      </c>
      <c r="AD420" s="1">
        <v>361</v>
      </c>
      <c r="AE420" s="1" t="s">
        <v>13727</v>
      </c>
      <c r="AF420" s="1" t="s">
        <v>13728</v>
      </c>
      <c r="AG420" s="1" t="s">
        <v>819</v>
      </c>
      <c r="AH420" s="1" t="s">
        <v>13753</v>
      </c>
      <c r="AI420" s="1" t="s">
        <v>2394</v>
      </c>
      <c r="AJ420" s="1" t="s">
        <v>3157</v>
      </c>
      <c r="AK420" s="1" t="s">
        <v>2575</v>
      </c>
      <c r="AL420" s="1"/>
      <c r="AM420" s="1"/>
      <c r="AN420" s="1"/>
      <c r="AO420" s="1"/>
      <c r="AP420" s="1"/>
      <c r="AQ420" s="1"/>
      <c r="AR420" s="1"/>
      <c r="AS420" s="1"/>
      <c r="AT420" s="1"/>
      <c r="AU420" s="1"/>
      <c r="AV420" s="1"/>
      <c r="AW420" s="1"/>
      <c r="AX420" s="1"/>
      <c r="AY420" s="1" t="s">
        <v>1749</v>
      </c>
      <c r="AZ420" s="1" t="s">
        <v>1749</v>
      </c>
      <c r="BA420" s="1" t="s">
        <v>1749</v>
      </c>
      <c r="BB420" s="1" t="s">
        <v>1749</v>
      </c>
      <c r="BC420" s="1" t="s">
        <v>1749</v>
      </c>
      <c r="BD420" s="1" t="s">
        <v>1749</v>
      </c>
      <c r="BE420" t="s">
        <v>1749</v>
      </c>
    </row>
    <row r="421" spans="1:57" ht="17.149999999999999" customHeight="1">
      <c r="A421" s="2">
        <v>420</v>
      </c>
      <c r="B421" s="1" t="s">
        <v>13628</v>
      </c>
      <c r="C421" s="1" t="s">
        <v>625</v>
      </c>
      <c r="D421" s="14" t="s">
        <v>13754</v>
      </c>
      <c r="E421" s="1" t="s">
        <v>625</v>
      </c>
      <c r="F421" s="1" t="s">
        <v>13755</v>
      </c>
      <c r="G421" s="1" t="s">
        <v>13756</v>
      </c>
      <c r="H421" s="1" t="s">
        <v>3742</v>
      </c>
      <c r="I421" s="1" t="s">
        <v>1736</v>
      </c>
      <c r="J421" s="1" t="s">
        <v>13757</v>
      </c>
      <c r="K421" s="1" t="s">
        <v>13758</v>
      </c>
      <c r="L421" s="1" t="s">
        <v>624</v>
      </c>
      <c r="M421" s="1" t="s">
        <v>209</v>
      </c>
      <c r="N421" s="1" t="s">
        <v>1462</v>
      </c>
      <c r="O421" s="1" t="s">
        <v>2384</v>
      </c>
      <c r="P421" s="1" t="s">
        <v>1230</v>
      </c>
      <c r="Q421" s="1" t="s">
        <v>624</v>
      </c>
      <c r="R421" s="1" t="s">
        <v>130</v>
      </c>
      <c r="S421" s="1" t="s">
        <v>1293</v>
      </c>
      <c r="T421" s="1" t="s">
        <v>13759</v>
      </c>
      <c r="U421" s="2" t="s">
        <v>626</v>
      </c>
      <c r="V421" s="1">
        <v>461</v>
      </c>
      <c r="W421" s="1" t="s">
        <v>2130</v>
      </c>
      <c r="X421" s="1" t="s">
        <v>2130</v>
      </c>
      <c r="Y421" s="1" t="s">
        <v>2131</v>
      </c>
      <c r="Z421" s="1" t="s">
        <v>27670</v>
      </c>
      <c r="AA421" s="1" t="s">
        <v>13761</v>
      </c>
      <c r="AB421" s="1" t="s">
        <v>13762</v>
      </c>
      <c r="AC421" s="2" t="s">
        <v>13763</v>
      </c>
      <c r="AD421" s="1">
        <v>461</v>
      </c>
      <c r="AE421" s="1" t="s">
        <v>13727</v>
      </c>
      <c r="AF421" s="1" t="s">
        <v>13728</v>
      </c>
      <c r="AG421" s="1" t="s">
        <v>819</v>
      </c>
      <c r="AH421" s="1" t="s">
        <v>13764</v>
      </c>
      <c r="AI421" s="1" t="s">
        <v>2394</v>
      </c>
      <c r="AJ421" s="1" t="s">
        <v>624</v>
      </c>
      <c r="AK421" s="1" t="s">
        <v>2697</v>
      </c>
      <c r="AL421" s="1"/>
      <c r="AM421" s="1"/>
      <c r="AN421" s="1"/>
      <c r="AO421" s="1"/>
      <c r="AP421" s="1"/>
      <c r="AQ421" s="1"/>
      <c r="AR421" s="1"/>
      <c r="AS421" s="1"/>
      <c r="AT421" s="1"/>
      <c r="AU421" s="1"/>
      <c r="AV421" s="1"/>
      <c r="AW421" s="1"/>
      <c r="AX421" s="1"/>
      <c r="AY421" s="1" t="s">
        <v>1749</v>
      </c>
      <c r="AZ421" s="1" t="s">
        <v>1749</v>
      </c>
      <c r="BA421" s="1" t="s">
        <v>1749</v>
      </c>
      <c r="BB421" s="1" t="s">
        <v>1749</v>
      </c>
      <c r="BC421" s="1" t="s">
        <v>1749</v>
      </c>
      <c r="BD421" s="1" t="s">
        <v>1749</v>
      </c>
      <c r="BE421" t="s">
        <v>1749</v>
      </c>
    </row>
    <row r="422" spans="1:57" ht="17.149999999999999" customHeight="1">
      <c r="A422" s="2">
        <v>421</v>
      </c>
      <c r="B422" s="1" t="s">
        <v>1219</v>
      </c>
      <c r="C422" s="1" t="s">
        <v>25997</v>
      </c>
      <c r="D422" s="14" t="s">
        <v>26930</v>
      </c>
      <c r="E422" s="1" t="s">
        <v>27671</v>
      </c>
      <c r="F422" s="1" t="s">
        <v>27672</v>
      </c>
      <c r="G422" s="1" t="s">
        <v>26933</v>
      </c>
      <c r="H422" s="1" t="s">
        <v>26934</v>
      </c>
      <c r="I422" s="1"/>
      <c r="J422" s="1" t="s">
        <v>26935</v>
      </c>
      <c r="K422" s="1" t="s">
        <v>26936</v>
      </c>
      <c r="L422" s="1" t="s">
        <v>27673</v>
      </c>
      <c r="M422" s="1" t="s">
        <v>209</v>
      </c>
      <c r="N422" s="1" t="s">
        <v>2653</v>
      </c>
      <c r="O422" s="1" t="s">
        <v>1228</v>
      </c>
      <c r="P422" s="1" t="s">
        <v>2126</v>
      </c>
      <c r="Q422" s="1" t="s">
        <v>27673</v>
      </c>
      <c r="R422" s="1" t="s">
        <v>130</v>
      </c>
      <c r="S422" s="1" t="s">
        <v>1293</v>
      </c>
      <c r="T422" s="1" t="s">
        <v>27674</v>
      </c>
      <c r="U422" s="2" t="s">
        <v>27675</v>
      </c>
      <c r="V422" s="1">
        <v>10</v>
      </c>
      <c r="W422" s="1" t="s">
        <v>1324</v>
      </c>
      <c r="X422" s="1" t="s">
        <v>1325</v>
      </c>
      <c r="Y422" s="1" t="s">
        <v>26507</v>
      </c>
      <c r="Z422" s="1" t="s">
        <v>25997</v>
      </c>
      <c r="AA422" s="1" t="s">
        <v>27676</v>
      </c>
      <c r="AB422" s="1" t="s">
        <v>27677</v>
      </c>
      <c r="AC422" s="2" t="s">
        <v>27678</v>
      </c>
      <c r="AD422" s="1">
        <v>10</v>
      </c>
      <c r="AE422" s="1" t="s">
        <v>27679</v>
      </c>
      <c r="AF422" s="1" t="s">
        <v>27680</v>
      </c>
      <c r="AG422" s="1" t="s">
        <v>25953</v>
      </c>
      <c r="AH422" s="1" t="s">
        <v>27681</v>
      </c>
      <c r="AI422" s="1" t="s">
        <v>1749</v>
      </c>
      <c r="AJ422" s="1" t="s">
        <v>1749</v>
      </c>
      <c r="AK422" s="1" t="s">
        <v>1749</v>
      </c>
      <c r="AL422" s="1" t="s">
        <v>1749</v>
      </c>
      <c r="AM422" s="1" t="s">
        <v>1749</v>
      </c>
      <c r="AN422" s="1" t="s">
        <v>1749</v>
      </c>
      <c r="AO422" s="1" t="s">
        <v>1749</v>
      </c>
      <c r="AP422" s="1" t="s">
        <v>1749</v>
      </c>
      <c r="AQ422" s="1" t="s">
        <v>1749</v>
      </c>
      <c r="AR422" s="1" t="s">
        <v>1749</v>
      </c>
      <c r="AS422" s="1" t="s">
        <v>1749</v>
      </c>
      <c r="AT422" s="1" t="s">
        <v>1749</v>
      </c>
      <c r="AU422" s="1" t="s">
        <v>1749</v>
      </c>
      <c r="AV422" s="1" t="s">
        <v>1749</v>
      </c>
      <c r="AW422" s="1" t="s">
        <v>1749</v>
      </c>
      <c r="AX422" s="1" t="s">
        <v>1749</v>
      </c>
      <c r="AY422" s="1" t="s">
        <v>1749</v>
      </c>
      <c r="AZ422" s="1" t="s">
        <v>1749</v>
      </c>
      <c r="BA422" s="1" t="s">
        <v>1749</v>
      </c>
      <c r="BB422" s="1" t="s">
        <v>1749</v>
      </c>
      <c r="BC422" s="1" t="s">
        <v>1749</v>
      </c>
      <c r="BD422" s="1" t="s">
        <v>1749</v>
      </c>
      <c r="BE422" t="s">
        <v>1749</v>
      </c>
    </row>
    <row r="423" spans="1:57" ht="17.149999999999999" customHeight="1">
      <c r="A423" s="2">
        <v>422</v>
      </c>
      <c r="B423" s="1" t="s">
        <v>1219</v>
      </c>
      <c r="C423" s="1" t="s">
        <v>313</v>
      </c>
      <c r="D423" s="14" t="s">
        <v>4686</v>
      </c>
      <c r="E423" s="1" t="s">
        <v>313</v>
      </c>
      <c r="F423" s="1" t="s">
        <v>4687</v>
      </c>
      <c r="G423" s="1" t="s">
        <v>4688</v>
      </c>
      <c r="H423" s="1" t="s">
        <v>2580</v>
      </c>
      <c r="I423" s="1" t="s">
        <v>2581</v>
      </c>
      <c r="J423" s="1" t="s">
        <v>4689</v>
      </c>
      <c r="K423" s="1" t="s">
        <v>4690</v>
      </c>
      <c r="L423" s="1" t="s">
        <v>554</v>
      </c>
      <c r="M423" s="1" t="s">
        <v>209</v>
      </c>
      <c r="N423" s="1" t="s">
        <v>1462</v>
      </c>
      <c r="O423" s="1" t="s">
        <v>1228</v>
      </c>
      <c r="P423" s="1" t="s">
        <v>2126</v>
      </c>
      <c r="Q423" s="1" t="s">
        <v>554</v>
      </c>
      <c r="R423" s="1" t="s">
        <v>130</v>
      </c>
      <c r="S423" s="1" t="s">
        <v>1293</v>
      </c>
      <c r="T423" s="1" t="s">
        <v>3746</v>
      </c>
      <c r="U423" s="2" t="s">
        <v>555</v>
      </c>
      <c r="V423" s="1">
        <v>1094</v>
      </c>
      <c r="W423" s="1" t="s">
        <v>2130</v>
      </c>
      <c r="X423" s="1" t="s">
        <v>2130</v>
      </c>
      <c r="Y423" s="1" t="s">
        <v>2131</v>
      </c>
      <c r="Z423" s="1" t="s">
        <v>27682</v>
      </c>
      <c r="AA423" s="1" t="s">
        <v>4692</v>
      </c>
      <c r="AB423" s="1" t="s">
        <v>4693</v>
      </c>
      <c r="AC423" s="2" t="s">
        <v>4694</v>
      </c>
      <c r="AD423" s="1">
        <v>1094</v>
      </c>
      <c r="AE423" s="1" t="s">
        <v>4695</v>
      </c>
      <c r="AF423" s="1" t="s">
        <v>999</v>
      </c>
      <c r="AG423" s="1" t="s">
        <v>819</v>
      </c>
      <c r="AH423" s="1" t="s">
        <v>4696</v>
      </c>
      <c r="AI423" s="1" t="s">
        <v>1749</v>
      </c>
      <c r="AJ423" s="1" t="s">
        <v>1749</v>
      </c>
      <c r="AK423" s="1" t="s">
        <v>1749</v>
      </c>
      <c r="AL423" s="1" t="s">
        <v>1749</v>
      </c>
      <c r="AM423" s="1" t="s">
        <v>1749</v>
      </c>
      <c r="AN423" s="1" t="s">
        <v>1749</v>
      </c>
      <c r="AO423" s="1" t="s">
        <v>1749</v>
      </c>
      <c r="AP423" s="1" t="s">
        <v>1749</v>
      </c>
      <c r="AQ423" s="1" t="s">
        <v>1749</v>
      </c>
      <c r="AR423" s="1" t="s">
        <v>1749</v>
      </c>
      <c r="AS423" s="1" t="s">
        <v>1749</v>
      </c>
      <c r="AT423" s="1" t="s">
        <v>1749</v>
      </c>
      <c r="AU423" s="1" t="s">
        <v>1749</v>
      </c>
      <c r="AV423" s="1" t="s">
        <v>1749</v>
      </c>
      <c r="AW423" s="1" t="s">
        <v>1749</v>
      </c>
      <c r="AX423" s="1" t="s">
        <v>1749</v>
      </c>
      <c r="AY423" s="1" t="s">
        <v>1749</v>
      </c>
      <c r="AZ423" s="1" t="s">
        <v>1749</v>
      </c>
      <c r="BA423" s="1" t="s">
        <v>1749</v>
      </c>
      <c r="BB423" s="1" t="s">
        <v>1749</v>
      </c>
      <c r="BC423" s="1" t="s">
        <v>1749</v>
      </c>
      <c r="BD423" s="1" t="s">
        <v>1749</v>
      </c>
      <c r="BE423" t="s">
        <v>1749</v>
      </c>
    </row>
    <row r="424" spans="1:57" ht="17.149999999999999" customHeight="1">
      <c r="A424" s="2">
        <v>423</v>
      </c>
      <c r="B424" s="1" t="s">
        <v>13628</v>
      </c>
      <c r="C424" s="1" t="s">
        <v>13765</v>
      </c>
      <c r="D424" s="14" t="s">
        <v>13766</v>
      </c>
      <c r="E424" s="1" t="s">
        <v>13765</v>
      </c>
      <c r="F424" s="1" t="s">
        <v>13767</v>
      </c>
      <c r="G424" s="1" t="s">
        <v>13768</v>
      </c>
      <c r="H424" s="1" t="s">
        <v>13769</v>
      </c>
      <c r="I424" s="1" t="s">
        <v>1736</v>
      </c>
      <c r="J424" s="1" t="s">
        <v>13770</v>
      </c>
      <c r="K424" s="1" t="s">
        <v>13771</v>
      </c>
      <c r="L424" s="1" t="s">
        <v>13772</v>
      </c>
      <c r="M424" s="1" t="s">
        <v>209</v>
      </c>
      <c r="N424" s="1" t="s">
        <v>1462</v>
      </c>
      <c r="O424" s="1" t="s">
        <v>2384</v>
      </c>
      <c r="P424" s="1" t="s">
        <v>1230</v>
      </c>
      <c r="Q424" s="1" t="s">
        <v>13772</v>
      </c>
      <c r="R424" s="1" t="s">
        <v>130</v>
      </c>
      <c r="S424" s="1" t="s">
        <v>1293</v>
      </c>
      <c r="T424" s="1" t="s">
        <v>13773</v>
      </c>
      <c r="U424" s="2" t="s">
        <v>650</v>
      </c>
      <c r="V424" s="1">
        <v>1161</v>
      </c>
      <c r="W424" s="1" t="s">
        <v>2130</v>
      </c>
      <c r="X424" s="1" t="s">
        <v>2130</v>
      </c>
      <c r="Y424" s="1" t="s">
        <v>2131</v>
      </c>
      <c r="Z424" s="1" t="s">
        <v>13765</v>
      </c>
      <c r="AA424" s="1" t="s">
        <v>13774</v>
      </c>
      <c r="AB424" s="1" t="s">
        <v>13775</v>
      </c>
      <c r="AC424" s="2" t="s">
        <v>13776</v>
      </c>
      <c r="AD424" s="1">
        <v>1161</v>
      </c>
      <c r="AE424" s="1" t="s">
        <v>13777</v>
      </c>
      <c r="AF424" s="1" t="s">
        <v>13778</v>
      </c>
      <c r="AG424" s="1" t="s">
        <v>819</v>
      </c>
      <c r="AH424" s="1" t="s">
        <v>13779</v>
      </c>
      <c r="AI424" s="1" t="s">
        <v>2394</v>
      </c>
      <c r="AJ424" s="1" t="s">
        <v>13772</v>
      </c>
      <c r="AK424" s="1" t="s">
        <v>5657</v>
      </c>
      <c r="AL424" s="1"/>
      <c r="AM424" s="1"/>
      <c r="AN424" s="1"/>
      <c r="AO424" s="1"/>
      <c r="AP424" s="1"/>
      <c r="AQ424" s="1"/>
      <c r="AR424" s="1"/>
      <c r="AS424" s="1"/>
      <c r="AT424" s="1"/>
      <c r="AU424" s="1"/>
      <c r="AV424" s="1"/>
      <c r="AW424" s="1"/>
      <c r="AX424" s="1"/>
      <c r="AY424" s="1" t="s">
        <v>1749</v>
      </c>
      <c r="AZ424" s="1" t="s">
        <v>1749</v>
      </c>
      <c r="BA424" s="1" t="s">
        <v>1749</v>
      </c>
      <c r="BB424" s="1" t="s">
        <v>1749</v>
      </c>
      <c r="BC424" s="1" t="s">
        <v>1749</v>
      </c>
      <c r="BD424" s="1" t="s">
        <v>1749</v>
      </c>
      <c r="BE424" t="s">
        <v>1749</v>
      </c>
    </row>
    <row r="425" spans="1:57" ht="17.149999999999999" customHeight="1">
      <c r="A425" s="2">
        <v>424</v>
      </c>
      <c r="B425" s="1" t="s">
        <v>1219</v>
      </c>
      <c r="C425" s="1" t="s">
        <v>310</v>
      </c>
      <c r="D425" s="14" t="s">
        <v>4697</v>
      </c>
      <c r="E425" s="1" t="s">
        <v>4698</v>
      </c>
      <c r="F425" s="1" t="s">
        <v>4699</v>
      </c>
      <c r="G425" s="1" t="s">
        <v>4700</v>
      </c>
      <c r="H425" s="1"/>
      <c r="I425" s="1"/>
      <c r="J425" s="1" t="s">
        <v>4701</v>
      </c>
      <c r="K425" s="1" t="s">
        <v>4702</v>
      </c>
      <c r="L425" s="1" t="s">
        <v>548</v>
      </c>
      <c r="M425" s="1" t="s">
        <v>209</v>
      </c>
      <c r="N425" s="1" t="s">
        <v>1462</v>
      </c>
      <c r="O425" s="1" t="s">
        <v>1228</v>
      </c>
      <c r="P425" s="1" t="s">
        <v>2126</v>
      </c>
      <c r="Q425" s="1" t="s">
        <v>548</v>
      </c>
      <c r="R425" s="1" t="s">
        <v>130</v>
      </c>
      <c r="S425" s="1" t="s">
        <v>1293</v>
      </c>
      <c r="T425" s="1" t="s">
        <v>4703</v>
      </c>
      <c r="U425" s="2" t="s">
        <v>549</v>
      </c>
      <c r="V425" s="1">
        <v>650</v>
      </c>
      <c r="W425" s="1" t="s">
        <v>2130</v>
      </c>
      <c r="X425" s="1" t="s">
        <v>2130</v>
      </c>
      <c r="Y425" s="1" t="s">
        <v>2131</v>
      </c>
      <c r="Z425" s="1" t="s">
        <v>27683</v>
      </c>
      <c r="AA425" s="1" t="s">
        <v>4705</v>
      </c>
      <c r="AB425" s="1" t="s">
        <v>4706</v>
      </c>
      <c r="AC425" s="2" t="s">
        <v>4707</v>
      </c>
      <c r="AD425" s="1">
        <v>650</v>
      </c>
      <c r="AE425" s="1" t="s">
        <v>4708</v>
      </c>
      <c r="AF425" s="1" t="s">
        <v>998</v>
      </c>
      <c r="AG425" s="1" t="s">
        <v>819</v>
      </c>
      <c r="AH425" s="1" t="s">
        <v>4709</v>
      </c>
      <c r="AI425" s="1" t="s">
        <v>1749</v>
      </c>
      <c r="AJ425" s="1" t="s">
        <v>1749</v>
      </c>
      <c r="AK425" s="1" t="s">
        <v>1749</v>
      </c>
      <c r="AL425" s="1" t="s">
        <v>1749</v>
      </c>
      <c r="AM425" s="1" t="s">
        <v>1749</v>
      </c>
      <c r="AN425" s="1" t="s">
        <v>1749</v>
      </c>
      <c r="AO425" s="1" t="s">
        <v>1749</v>
      </c>
      <c r="AP425" s="1" t="s">
        <v>1749</v>
      </c>
      <c r="AQ425" s="1" t="s">
        <v>1749</v>
      </c>
      <c r="AR425" s="1" t="s">
        <v>1749</v>
      </c>
      <c r="AS425" s="1" t="s">
        <v>1749</v>
      </c>
      <c r="AT425" s="1" t="s">
        <v>1749</v>
      </c>
      <c r="AU425" s="1" t="s">
        <v>1749</v>
      </c>
      <c r="AV425" s="1" t="s">
        <v>1749</v>
      </c>
      <c r="AW425" s="1" t="s">
        <v>1749</v>
      </c>
      <c r="AX425" s="1" t="s">
        <v>1749</v>
      </c>
      <c r="AY425" s="1" t="s">
        <v>1749</v>
      </c>
      <c r="AZ425" s="1" t="s">
        <v>1749</v>
      </c>
      <c r="BA425" s="1" t="s">
        <v>1749</v>
      </c>
      <c r="BB425" s="1" t="s">
        <v>1749</v>
      </c>
      <c r="BC425" s="1" t="s">
        <v>1749</v>
      </c>
      <c r="BD425" s="1" t="s">
        <v>1749</v>
      </c>
      <c r="BE425" t="s">
        <v>1749</v>
      </c>
    </row>
    <row r="426" spans="1:57" ht="17.149999999999999" customHeight="1">
      <c r="A426" s="2">
        <v>425</v>
      </c>
      <c r="B426" s="1" t="s">
        <v>1219</v>
      </c>
      <c r="C426" s="1" t="s">
        <v>27684</v>
      </c>
      <c r="D426" s="14" t="s">
        <v>27685</v>
      </c>
      <c r="E426" s="1" t="s">
        <v>27684</v>
      </c>
      <c r="F426" s="1" t="s">
        <v>27686</v>
      </c>
      <c r="G426" s="1" t="s">
        <v>27684</v>
      </c>
      <c r="H426" s="1"/>
      <c r="I426" s="1"/>
      <c r="J426" s="1" t="s">
        <v>27687</v>
      </c>
      <c r="K426" s="1" t="s">
        <v>27688</v>
      </c>
      <c r="L426" s="1" t="s">
        <v>27689</v>
      </c>
      <c r="M426" s="1" t="s">
        <v>209</v>
      </c>
      <c r="N426" s="1" t="s">
        <v>1462</v>
      </c>
      <c r="O426" s="1" t="s">
        <v>1228</v>
      </c>
      <c r="P426" s="1" t="s">
        <v>2126</v>
      </c>
      <c r="Q426" s="1" t="s">
        <v>27689</v>
      </c>
      <c r="R426" s="1" t="s">
        <v>130</v>
      </c>
      <c r="S426" s="1" t="s">
        <v>1231</v>
      </c>
      <c r="T426" s="1" t="s">
        <v>27690</v>
      </c>
      <c r="U426" s="2" t="s">
        <v>27691</v>
      </c>
      <c r="V426" s="1">
        <v>340</v>
      </c>
      <c r="W426" s="1" t="s">
        <v>1324</v>
      </c>
      <c r="X426" s="1" t="s">
        <v>1325</v>
      </c>
      <c r="Y426" s="1" t="s">
        <v>26507</v>
      </c>
      <c r="Z426" s="1" t="s">
        <v>27684</v>
      </c>
      <c r="AA426" s="1" t="s">
        <v>27692</v>
      </c>
      <c r="AB426" s="1" t="s">
        <v>27693</v>
      </c>
      <c r="AC426" s="2" t="s">
        <v>27694</v>
      </c>
      <c r="AD426" s="1">
        <v>340</v>
      </c>
      <c r="AE426" s="1" t="s">
        <v>27695</v>
      </c>
      <c r="AF426" s="1" t="s">
        <v>27696</v>
      </c>
      <c r="AG426" s="1" t="s">
        <v>25953</v>
      </c>
      <c r="AH426" s="1" t="s">
        <v>27697</v>
      </c>
      <c r="AI426" s="1" t="s">
        <v>1749</v>
      </c>
      <c r="AJ426" s="1" t="s">
        <v>1749</v>
      </c>
      <c r="AK426" s="1" t="s">
        <v>1749</v>
      </c>
      <c r="AL426" s="1" t="s">
        <v>1749</v>
      </c>
      <c r="AM426" s="1" t="s">
        <v>1749</v>
      </c>
      <c r="AN426" s="1" t="s">
        <v>1749</v>
      </c>
      <c r="AO426" s="1" t="s">
        <v>1749</v>
      </c>
      <c r="AP426" s="1" t="s">
        <v>1749</v>
      </c>
      <c r="AQ426" s="1" t="s">
        <v>1749</v>
      </c>
      <c r="AR426" s="1" t="s">
        <v>1749</v>
      </c>
      <c r="AS426" s="1" t="s">
        <v>1749</v>
      </c>
      <c r="AT426" s="1" t="s">
        <v>1749</v>
      </c>
      <c r="AU426" s="1" t="s">
        <v>1749</v>
      </c>
      <c r="AV426" s="1" t="s">
        <v>1749</v>
      </c>
      <c r="AW426" s="1" t="s">
        <v>1749</v>
      </c>
      <c r="AX426" s="1" t="s">
        <v>1749</v>
      </c>
      <c r="AY426" s="1" t="s">
        <v>1749</v>
      </c>
      <c r="AZ426" s="1" t="s">
        <v>1749</v>
      </c>
      <c r="BA426" s="1" t="s">
        <v>1749</v>
      </c>
      <c r="BB426" s="1" t="s">
        <v>1749</v>
      </c>
      <c r="BC426" s="1" t="s">
        <v>1749</v>
      </c>
      <c r="BD426" s="1" t="s">
        <v>1749</v>
      </c>
      <c r="BE426" t="s">
        <v>1749</v>
      </c>
    </row>
    <row r="427" spans="1:57" ht="17.149999999999999" customHeight="1">
      <c r="A427" s="2">
        <v>426</v>
      </c>
      <c r="B427" s="1" t="s">
        <v>1219</v>
      </c>
      <c r="C427" s="1" t="s">
        <v>2324</v>
      </c>
      <c r="D427" s="14" t="s">
        <v>2325</v>
      </c>
      <c r="E427" s="1" t="s">
        <v>2324</v>
      </c>
      <c r="F427" s="1" t="s">
        <v>2326</v>
      </c>
      <c r="G427" s="1" t="s">
        <v>2327</v>
      </c>
      <c r="H427" s="1" t="s">
        <v>26683</v>
      </c>
      <c r="I427" s="1" t="s">
        <v>26684</v>
      </c>
      <c r="J427" s="1" t="s">
        <v>26685</v>
      </c>
      <c r="K427" s="1" t="s">
        <v>26686</v>
      </c>
      <c r="L427" s="1" t="s">
        <v>4710</v>
      </c>
      <c r="M427" s="1" t="s">
        <v>215</v>
      </c>
      <c r="N427" s="1" t="s">
        <v>1462</v>
      </c>
      <c r="O427" s="1" t="s">
        <v>1229</v>
      </c>
      <c r="P427" s="1" t="s">
        <v>1230</v>
      </c>
      <c r="Q427" s="1" t="s">
        <v>4710</v>
      </c>
      <c r="R427" s="1" t="s">
        <v>130</v>
      </c>
      <c r="S427" s="1" t="s">
        <v>1293</v>
      </c>
      <c r="T427" s="1" t="s">
        <v>4711</v>
      </c>
      <c r="U427" s="2" t="s">
        <v>4712</v>
      </c>
      <c r="V427" s="1">
        <v>50772</v>
      </c>
      <c r="W427" s="1" t="s">
        <v>1324</v>
      </c>
      <c r="X427" s="1" t="s">
        <v>1325</v>
      </c>
      <c r="Y427" s="1" t="s">
        <v>4713</v>
      </c>
      <c r="Z427" s="1" t="s">
        <v>2324</v>
      </c>
      <c r="AA427" s="1" t="s">
        <v>4714</v>
      </c>
      <c r="AB427" s="1" t="s">
        <v>4715</v>
      </c>
      <c r="AC427" s="2"/>
      <c r="AD427" s="1">
        <v>5569</v>
      </c>
      <c r="AE427" s="1" t="s">
        <v>4716</v>
      </c>
      <c r="AF427" s="1" t="s">
        <v>4717</v>
      </c>
      <c r="AG427" s="1" t="s">
        <v>819</v>
      </c>
      <c r="AH427" s="1" t="s">
        <v>4718</v>
      </c>
      <c r="AI427" s="1" t="s">
        <v>1244</v>
      </c>
      <c r="AJ427" s="1" t="s">
        <v>4710</v>
      </c>
      <c r="AK427" s="1" t="s">
        <v>4719</v>
      </c>
      <c r="AL427" s="1">
        <v>7140</v>
      </c>
      <c r="AM427" s="1" t="s">
        <v>4720</v>
      </c>
      <c r="AN427" s="1" t="s">
        <v>4721</v>
      </c>
      <c r="AO427" s="1" t="s">
        <v>4722</v>
      </c>
      <c r="AP427" s="1" t="s">
        <v>4723</v>
      </c>
      <c r="AQ427" s="1" t="s">
        <v>4724</v>
      </c>
      <c r="AR427" s="1">
        <v>50772</v>
      </c>
      <c r="AS427" s="1">
        <v>0</v>
      </c>
      <c r="AT427" s="1">
        <v>0</v>
      </c>
      <c r="AU427" s="1">
        <v>50772</v>
      </c>
      <c r="AV427" s="1" t="s">
        <v>4714</v>
      </c>
      <c r="AW427" s="1" t="s">
        <v>4725</v>
      </c>
      <c r="AX427" s="1" t="s">
        <v>4726</v>
      </c>
      <c r="AY427" s="1" t="s">
        <v>1749</v>
      </c>
      <c r="AZ427" s="1" t="s">
        <v>1749</v>
      </c>
      <c r="BA427" s="1" t="s">
        <v>1749</v>
      </c>
      <c r="BB427" s="1" t="s">
        <v>1749</v>
      </c>
      <c r="BC427" s="1" t="s">
        <v>1749</v>
      </c>
      <c r="BD427" s="1" t="s">
        <v>1749</v>
      </c>
      <c r="BE427" t="s">
        <v>1749</v>
      </c>
    </row>
    <row r="428" spans="1:57" ht="17.149999999999999" customHeight="1">
      <c r="A428" s="2">
        <v>427</v>
      </c>
      <c r="B428" s="1" t="s">
        <v>1219</v>
      </c>
      <c r="C428" s="1" t="s">
        <v>2324</v>
      </c>
      <c r="D428" s="14" t="s">
        <v>2325</v>
      </c>
      <c r="E428" s="1" t="s">
        <v>2324</v>
      </c>
      <c r="F428" s="1" t="s">
        <v>2326</v>
      </c>
      <c r="G428" s="1" t="s">
        <v>2327</v>
      </c>
      <c r="H428" s="1" t="s">
        <v>26683</v>
      </c>
      <c r="I428" s="1" t="s">
        <v>26684</v>
      </c>
      <c r="J428" s="1" t="s">
        <v>26685</v>
      </c>
      <c r="K428" s="1" t="s">
        <v>26686</v>
      </c>
      <c r="L428" s="1" t="s">
        <v>4727</v>
      </c>
      <c r="M428" s="1" t="s">
        <v>215</v>
      </c>
      <c r="N428" s="1" t="s">
        <v>1462</v>
      </c>
      <c r="O428" s="1" t="s">
        <v>1229</v>
      </c>
      <c r="P428" s="1" t="s">
        <v>1230</v>
      </c>
      <c r="Q428" s="1" t="s">
        <v>4727</v>
      </c>
      <c r="R428" s="1" t="s">
        <v>130</v>
      </c>
      <c r="S428" s="1" t="s">
        <v>1293</v>
      </c>
      <c r="T428" s="1" t="s">
        <v>4728</v>
      </c>
      <c r="U428" s="2" t="s">
        <v>4712</v>
      </c>
      <c r="V428" s="1">
        <v>38237</v>
      </c>
      <c r="W428" s="1" t="s">
        <v>1324</v>
      </c>
      <c r="X428" s="1" t="s">
        <v>1325</v>
      </c>
      <c r="Y428" s="1" t="s">
        <v>4713</v>
      </c>
      <c r="Z428" s="1" t="s">
        <v>2324</v>
      </c>
      <c r="AA428" s="1" t="s">
        <v>4729</v>
      </c>
      <c r="AB428" s="1" t="s">
        <v>4730</v>
      </c>
      <c r="AC428" s="2"/>
      <c r="AD428" s="1">
        <v>3581</v>
      </c>
      <c r="AE428" s="1" t="s">
        <v>4716</v>
      </c>
      <c r="AF428" s="1" t="s">
        <v>4717</v>
      </c>
      <c r="AG428" s="1" t="s">
        <v>819</v>
      </c>
      <c r="AH428" s="1" t="s">
        <v>4731</v>
      </c>
      <c r="AI428" s="1" t="s">
        <v>1244</v>
      </c>
      <c r="AJ428" s="1" t="s">
        <v>4727</v>
      </c>
      <c r="AK428" s="1" t="s">
        <v>4732</v>
      </c>
      <c r="AL428" s="1">
        <v>7207</v>
      </c>
      <c r="AM428" s="1" t="s">
        <v>4733</v>
      </c>
      <c r="AN428" s="1" t="s">
        <v>4734</v>
      </c>
      <c r="AO428" s="1" t="s">
        <v>4735</v>
      </c>
      <c r="AP428" s="1" t="s">
        <v>4723</v>
      </c>
      <c r="AQ428" s="1" t="s">
        <v>4736</v>
      </c>
      <c r="AR428" s="1">
        <v>38237</v>
      </c>
      <c r="AS428" s="1">
        <v>0</v>
      </c>
      <c r="AT428" s="1">
        <v>0</v>
      </c>
      <c r="AU428" s="1">
        <v>38237</v>
      </c>
      <c r="AV428" s="1" t="s">
        <v>4729</v>
      </c>
      <c r="AW428" s="1" t="s">
        <v>4737</v>
      </c>
      <c r="AX428" s="1" t="s">
        <v>4738</v>
      </c>
      <c r="AY428" s="1" t="s">
        <v>1749</v>
      </c>
      <c r="AZ428" s="1" t="s">
        <v>1749</v>
      </c>
      <c r="BA428" s="1" t="s">
        <v>1749</v>
      </c>
      <c r="BB428" s="1" t="s">
        <v>1749</v>
      </c>
      <c r="BC428" s="1" t="s">
        <v>1749</v>
      </c>
      <c r="BD428" s="1" t="s">
        <v>1749</v>
      </c>
      <c r="BE428" t="s">
        <v>1749</v>
      </c>
    </row>
    <row r="429" spans="1:57" ht="17.149999999999999" customHeight="1">
      <c r="A429" s="2">
        <v>428</v>
      </c>
      <c r="B429" s="1" t="s">
        <v>1219</v>
      </c>
      <c r="C429" s="1" t="s">
        <v>2324</v>
      </c>
      <c r="D429" s="14" t="s">
        <v>2325</v>
      </c>
      <c r="E429" s="1" t="s">
        <v>2324</v>
      </c>
      <c r="F429" s="1" t="s">
        <v>2326</v>
      </c>
      <c r="G429" s="1" t="s">
        <v>2327</v>
      </c>
      <c r="H429" s="1" t="s">
        <v>26683</v>
      </c>
      <c r="I429" s="1" t="s">
        <v>26684</v>
      </c>
      <c r="J429" s="1" t="s">
        <v>26685</v>
      </c>
      <c r="K429" s="1" t="s">
        <v>26686</v>
      </c>
      <c r="L429" s="1" t="s">
        <v>4739</v>
      </c>
      <c r="M429" s="1" t="s">
        <v>215</v>
      </c>
      <c r="N429" s="1" t="s">
        <v>1462</v>
      </c>
      <c r="O429" s="1" t="s">
        <v>1229</v>
      </c>
      <c r="P429" s="1" t="s">
        <v>1230</v>
      </c>
      <c r="Q429" s="1" t="s">
        <v>4739</v>
      </c>
      <c r="R429" s="1" t="s">
        <v>130</v>
      </c>
      <c r="S429" s="1" t="s">
        <v>1293</v>
      </c>
      <c r="T429" s="1" t="s">
        <v>4728</v>
      </c>
      <c r="U429" s="2" t="s">
        <v>4712</v>
      </c>
      <c r="V429" s="1">
        <v>38654</v>
      </c>
      <c r="W429" s="1" t="s">
        <v>1324</v>
      </c>
      <c r="X429" s="1" t="s">
        <v>1325</v>
      </c>
      <c r="Y429" s="1" t="s">
        <v>4713</v>
      </c>
      <c r="Z429" s="1" t="s">
        <v>2324</v>
      </c>
      <c r="AA429" s="1" t="s">
        <v>4740</v>
      </c>
      <c r="AB429" s="1" t="s">
        <v>4741</v>
      </c>
      <c r="AC429" s="2"/>
      <c r="AD429" s="1">
        <v>4200</v>
      </c>
      <c r="AE429" s="1" t="s">
        <v>4716</v>
      </c>
      <c r="AF429" s="1" t="s">
        <v>4717</v>
      </c>
      <c r="AG429" s="1" t="s">
        <v>819</v>
      </c>
      <c r="AH429" s="1" t="s">
        <v>4742</v>
      </c>
      <c r="AI429" s="1" t="s">
        <v>1244</v>
      </c>
      <c r="AJ429" s="1" t="s">
        <v>4739</v>
      </c>
      <c r="AK429" s="1" t="s">
        <v>4743</v>
      </c>
      <c r="AL429" s="1">
        <v>7273</v>
      </c>
      <c r="AM429" s="1" t="s">
        <v>4744</v>
      </c>
      <c r="AN429" s="1" t="s">
        <v>4745</v>
      </c>
      <c r="AO429" s="1" t="s">
        <v>4746</v>
      </c>
      <c r="AP429" s="1" t="s">
        <v>4723</v>
      </c>
      <c r="AQ429" s="1" t="s">
        <v>4747</v>
      </c>
      <c r="AR429" s="1">
        <v>38654</v>
      </c>
      <c r="AS429" s="1">
        <v>0</v>
      </c>
      <c r="AT429" s="1">
        <v>0</v>
      </c>
      <c r="AU429" s="1">
        <v>38654</v>
      </c>
      <c r="AV429" s="1" t="s">
        <v>4740</v>
      </c>
      <c r="AW429" s="1" t="s">
        <v>4748</v>
      </c>
      <c r="AX429" s="1" t="s">
        <v>4749</v>
      </c>
      <c r="AY429" s="1" t="s">
        <v>1749</v>
      </c>
      <c r="AZ429" s="1" t="s">
        <v>1749</v>
      </c>
      <c r="BA429" s="1" t="s">
        <v>1749</v>
      </c>
      <c r="BB429" s="1" t="s">
        <v>1749</v>
      </c>
      <c r="BC429" s="1" t="s">
        <v>1749</v>
      </c>
      <c r="BD429" s="1" t="s">
        <v>1749</v>
      </c>
      <c r="BE429" t="s">
        <v>1749</v>
      </c>
    </row>
    <row r="430" spans="1:57" ht="17.149999999999999" customHeight="1">
      <c r="A430" s="2">
        <v>429</v>
      </c>
      <c r="B430" s="1" t="s">
        <v>1219</v>
      </c>
      <c r="C430" s="1" t="s">
        <v>2324</v>
      </c>
      <c r="D430" s="14" t="s">
        <v>2325</v>
      </c>
      <c r="E430" s="1" t="s">
        <v>2324</v>
      </c>
      <c r="F430" s="1" t="s">
        <v>2326</v>
      </c>
      <c r="G430" s="1" t="s">
        <v>2327</v>
      </c>
      <c r="H430" s="1" t="s">
        <v>26683</v>
      </c>
      <c r="I430" s="1" t="s">
        <v>26684</v>
      </c>
      <c r="J430" s="1" t="s">
        <v>26685</v>
      </c>
      <c r="K430" s="1" t="s">
        <v>26686</v>
      </c>
      <c r="L430" s="1" t="s">
        <v>4750</v>
      </c>
      <c r="M430" s="1" t="s">
        <v>215</v>
      </c>
      <c r="N430" s="1" t="s">
        <v>1462</v>
      </c>
      <c r="O430" s="1" t="s">
        <v>1229</v>
      </c>
      <c r="P430" s="1" t="s">
        <v>1230</v>
      </c>
      <c r="Q430" s="1" t="s">
        <v>4750</v>
      </c>
      <c r="R430" s="1" t="s">
        <v>130</v>
      </c>
      <c r="S430" s="1" t="s">
        <v>1293</v>
      </c>
      <c r="T430" s="1" t="s">
        <v>1786</v>
      </c>
      <c r="U430" s="2" t="s">
        <v>4712</v>
      </c>
      <c r="V430" s="1">
        <v>52892</v>
      </c>
      <c r="W430" s="1" t="s">
        <v>1324</v>
      </c>
      <c r="X430" s="1" t="s">
        <v>1325</v>
      </c>
      <c r="Y430" s="1" t="s">
        <v>4713</v>
      </c>
      <c r="Z430" s="1" t="s">
        <v>2324</v>
      </c>
      <c r="AA430" s="1" t="s">
        <v>4751</v>
      </c>
      <c r="AB430" s="1" t="s">
        <v>4752</v>
      </c>
      <c r="AC430" s="2"/>
      <c r="AD430" s="1">
        <v>4655</v>
      </c>
      <c r="AE430" s="1" t="s">
        <v>4716</v>
      </c>
      <c r="AF430" s="1" t="s">
        <v>4717</v>
      </c>
      <c r="AG430" s="1" t="s">
        <v>819</v>
      </c>
      <c r="AH430" s="1" t="s">
        <v>4753</v>
      </c>
      <c r="AI430" s="1" t="s">
        <v>1244</v>
      </c>
      <c r="AJ430" s="1" t="s">
        <v>4750</v>
      </c>
      <c r="AK430" s="1" t="s">
        <v>4743</v>
      </c>
      <c r="AL430" s="1">
        <v>7326</v>
      </c>
      <c r="AM430" s="1" t="s">
        <v>4754</v>
      </c>
      <c r="AN430" s="1" t="s">
        <v>4755</v>
      </c>
      <c r="AO430" s="1" t="s">
        <v>4756</v>
      </c>
      <c r="AP430" s="1" t="s">
        <v>4757</v>
      </c>
      <c r="AQ430" s="1" t="s">
        <v>4736</v>
      </c>
      <c r="AR430" s="1">
        <v>52892</v>
      </c>
      <c r="AS430" s="1">
        <v>0</v>
      </c>
      <c r="AT430" s="1">
        <v>0</v>
      </c>
      <c r="AU430" s="1">
        <v>52892</v>
      </c>
      <c r="AV430" s="1" t="s">
        <v>4751</v>
      </c>
      <c r="AW430" s="1" t="s">
        <v>4758</v>
      </c>
      <c r="AX430" s="1" t="s">
        <v>4759</v>
      </c>
      <c r="AY430" s="1" t="s">
        <v>1749</v>
      </c>
      <c r="AZ430" s="1" t="s">
        <v>1749</v>
      </c>
      <c r="BA430" s="1" t="s">
        <v>1749</v>
      </c>
      <c r="BB430" s="1" t="s">
        <v>1749</v>
      </c>
      <c r="BC430" s="1" t="s">
        <v>1749</v>
      </c>
      <c r="BD430" s="1" t="s">
        <v>1749</v>
      </c>
      <c r="BE430" t="s">
        <v>1749</v>
      </c>
    </row>
    <row r="431" spans="1:57" ht="17.149999999999999" customHeight="1">
      <c r="A431" s="2">
        <v>430</v>
      </c>
      <c r="B431" s="1" t="s">
        <v>1219</v>
      </c>
      <c r="C431" s="1" t="s">
        <v>1001</v>
      </c>
      <c r="D431" s="14" t="s">
        <v>1748</v>
      </c>
      <c r="E431" s="1" t="s">
        <v>4760</v>
      </c>
      <c r="F431" s="1" t="s">
        <v>4761</v>
      </c>
      <c r="G431" s="1" t="s">
        <v>1750</v>
      </c>
      <c r="H431" s="1" t="s">
        <v>1751</v>
      </c>
      <c r="I431" s="1"/>
      <c r="J431" s="1" t="s">
        <v>1752</v>
      </c>
      <c r="K431" s="1" t="s">
        <v>1753</v>
      </c>
      <c r="L431" s="1" t="s">
        <v>316</v>
      </c>
      <c r="M431" s="1" t="s">
        <v>209</v>
      </c>
      <c r="N431" s="1" t="s">
        <v>1228</v>
      </c>
      <c r="O431" s="1" t="s">
        <v>1229</v>
      </c>
      <c r="P431" s="1" t="s">
        <v>1230</v>
      </c>
      <c r="Q431" s="1" t="s">
        <v>316</v>
      </c>
      <c r="R431" s="1" t="s">
        <v>130</v>
      </c>
      <c r="S431" s="1" t="s">
        <v>1231</v>
      </c>
      <c r="T431" s="1" t="s">
        <v>4762</v>
      </c>
      <c r="U431" s="2" t="s">
        <v>4763</v>
      </c>
      <c r="V431" s="1">
        <v>287557</v>
      </c>
      <c r="W431" s="1" t="s">
        <v>1234</v>
      </c>
      <c r="X431" s="1" t="s">
        <v>1235</v>
      </c>
      <c r="Y431" s="1" t="s">
        <v>4764</v>
      </c>
      <c r="Z431" s="1" t="s">
        <v>1001</v>
      </c>
      <c r="AA431" s="1" t="s">
        <v>4765</v>
      </c>
      <c r="AB431" s="1" t="s">
        <v>4766</v>
      </c>
      <c r="AC431" s="2"/>
      <c r="AD431" s="1">
        <v>287557</v>
      </c>
      <c r="AE431" s="1" t="s">
        <v>4767</v>
      </c>
      <c r="AF431" s="1" t="s">
        <v>4717</v>
      </c>
      <c r="AG431" s="1" t="s">
        <v>819</v>
      </c>
      <c r="AH431" s="1" t="s">
        <v>4768</v>
      </c>
      <c r="AI431" s="1" t="s">
        <v>1244</v>
      </c>
      <c r="AJ431" s="1" t="s">
        <v>316</v>
      </c>
      <c r="AK431" s="1" t="s">
        <v>4769</v>
      </c>
      <c r="AL431" s="1"/>
      <c r="AM431" s="1" t="s">
        <v>4770</v>
      </c>
      <c r="AN431" s="1" t="s">
        <v>4771</v>
      </c>
      <c r="AO431" s="1" t="s">
        <v>4761</v>
      </c>
      <c r="AP431" s="1" t="s">
        <v>4772</v>
      </c>
      <c r="AQ431" s="1" t="s">
        <v>4773</v>
      </c>
      <c r="AR431" s="1">
        <v>327800</v>
      </c>
      <c r="AS431" s="1">
        <v>40243</v>
      </c>
      <c r="AT431" s="1">
        <v>0</v>
      </c>
      <c r="AU431" s="1">
        <v>287557</v>
      </c>
      <c r="AV431" s="1" t="s">
        <v>4765</v>
      </c>
      <c r="AW431" s="1" t="s">
        <v>4774</v>
      </c>
      <c r="AX431" s="1"/>
      <c r="AY431" s="1" t="s">
        <v>1749</v>
      </c>
      <c r="AZ431" s="1" t="s">
        <v>1749</v>
      </c>
      <c r="BA431" s="1" t="s">
        <v>1749</v>
      </c>
      <c r="BB431" s="1" t="s">
        <v>1749</v>
      </c>
      <c r="BC431" s="1" t="s">
        <v>1749</v>
      </c>
      <c r="BD431" s="1" t="s">
        <v>1749</v>
      </c>
      <c r="BE431" t="s">
        <v>1749</v>
      </c>
    </row>
    <row r="432" spans="1:57" ht="17.149999999999999" customHeight="1">
      <c r="A432" s="2">
        <v>431</v>
      </c>
      <c r="B432" s="1" t="s">
        <v>1219</v>
      </c>
      <c r="C432" s="1" t="s">
        <v>2054</v>
      </c>
      <c r="D432" s="14" t="s">
        <v>2055</v>
      </c>
      <c r="E432" s="1" t="s">
        <v>27698</v>
      </c>
      <c r="F432" s="1" t="s">
        <v>27699</v>
      </c>
      <c r="G432" s="1" t="s">
        <v>27209</v>
      </c>
      <c r="H432" s="1" t="s">
        <v>27210</v>
      </c>
      <c r="I432" s="1" t="s">
        <v>1483</v>
      </c>
      <c r="J432" s="1" t="s">
        <v>27211</v>
      </c>
      <c r="K432" s="1" t="s">
        <v>27212</v>
      </c>
      <c r="L432" s="1" t="s">
        <v>27700</v>
      </c>
      <c r="M432" s="1" t="s">
        <v>209</v>
      </c>
      <c r="N432" s="1" t="s">
        <v>2653</v>
      </c>
      <c r="O432" s="1" t="s">
        <v>1228</v>
      </c>
      <c r="P432" s="1" t="s">
        <v>2126</v>
      </c>
      <c r="Q432" s="1" t="s">
        <v>27700</v>
      </c>
      <c r="R432" s="1" t="s">
        <v>130</v>
      </c>
      <c r="S432" s="1" t="s">
        <v>1293</v>
      </c>
      <c r="T432" s="1" t="s">
        <v>13742</v>
      </c>
      <c r="U432" s="2" t="s">
        <v>27701</v>
      </c>
      <c r="V432" s="1">
        <v>9</v>
      </c>
      <c r="W432" s="1" t="s">
        <v>1324</v>
      </c>
      <c r="X432" s="1" t="s">
        <v>1325</v>
      </c>
      <c r="Y432" s="1" t="s">
        <v>26507</v>
      </c>
      <c r="Z432" s="1" t="s">
        <v>2054</v>
      </c>
      <c r="AA432" s="1" t="s">
        <v>27702</v>
      </c>
      <c r="AB432" s="1" t="s">
        <v>27703</v>
      </c>
      <c r="AC432" s="2"/>
      <c r="AD432" s="1">
        <v>9</v>
      </c>
      <c r="AE432" s="1" t="s">
        <v>27704</v>
      </c>
      <c r="AF432" s="1" t="s">
        <v>17708</v>
      </c>
      <c r="AG432" s="1" t="s">
        <v>25953</v>
      </c>
      <c r="AH432" s="1" t="s">
        <v>27705</v>
      </c>
      <c r="AI432" s="1" t="s">
        <v>1749</v>
      </c>
      <c r="AJ432" s="1" t="s">
        <v>1749</v>
      </c>
      <c r="AK432" s="1" t="s">
        <v>1749</v>
      </c>
      <c r="AL432" s="1" t="s">
        <v>1749</v>
      </c>
      <c r="AM432" s="1" t="s">
        <v>1749</v>
      </c>
      <c r="AN432" s="1" t="s">
        <v>1749</v>
      </c>
      <c r="AO432" s="1" t="s">
        <v>1749</v>
      </c>
      <c r="AP432" s="1" t="s">
        <v>1749</v>
      </c>
      <c r="AQ432" s="1" t="s">
        <v>1749</v>
      </c>
      <c r="AR432" s="1" t="s">
        <v>1749</v>
      </c>
      <c r="AS432" s="1" t="s">
        <v>1749</v>
      </c>
      <c r="AT432" s="1" t="s">
        <v>1749</v>
      </c>
      <c r="AU432" s="1" t="s">
        <v>1749</v>
      </c>
      <c r="AV432" s="1" t="s">
        <v>1749</v>
      </c>
      <c r="AW432" s="1" t="s">
        <v>1749</v>
      </c>
      <c r="AX432" s="1" t="s">
        <v>1749</v>
      </c>
      <c r="AY432" s="1" t="s">
        <v>1749</v>
      </c>
      <c r="AZ432" s="1" t="s">
        <v>1749</v>
      </c>
      <c r="BA432" s="1" t="s">
        <v>1749</v>
      </c>
      <c r="BB432" s="1" t="s">
        <v>1749</v>
      </c>
      <c r="BC432" s="1" t="s">
        <v>1749</v>
      </c>
      <c r="BD432" s="1" t="s">
        <v>1749</v>
      </c>
      <c r="BE432" t="s">
        <v>1749</v>
      </c>
    </row>
    <row r="433" spans="1:57" ht="17.149999999999999" customHeight="1">
      <c r="A433" s="2">
        <v>432</v>
      </c>
      <c r="B433" s="1" t="s">
        <v>13628</v>
      </c>
      <c r="C433" s="1" t="s">
        <v>4001</v>
      </c>
      <c r="D433" s="14" t="s">
        <v>4002</v>
      </c>
      <c r="E433" s="1" t="s">
        <v>4001</v>
      </c>
      <c r="F433" s="1" t="s">
        <v>13780</v>
      </c>
      <c r="G433" s="1" t="s">
        <v>13781</v>
      </c>
      <c r="H433" s="1" t="s">
        <v>13782</v>
      </c>
      <c r="I433" s="1" t="s">
        <v>1937</v>
      </c>
      <c r="J433" s="1" t="s">
        <v>4005</v>
      </c>
      <c r="K433" s="1" t="s">
        <v>13783</v>
      </c>
      <c r="L433" s="1" t="s">
        <v>13784</v>
      </c>
      <c r="M433" s="1" t="s">
        <v>209</v>
      </c>
      <c r="N433" s="1" t="s">
        <v>1228</v>
      </c>
      <c r="O433" s="1" t="s">
        <v>1229</v>
      </c>
      <c r="P433" s="1" t="s">
        <v>1230</v>
      </c>
      <c r="Q433" s="1" t="s">
        <v>13784</v>
      </c>
      <c r="R433" s="1" t="s">
        <v>130</v>
      </c>
      <c r="S433" s="1" t="s">
        <v>1231</v>
      </c>
      <c r="T433" s="1" t="s">
        <v>13785</v>
      </c>
      <c r="U433" s="2" t="s">
        <v>13786</v>
      </c>
      <c r="V433" s="1">
        <v>8620</v>
      </c>
      <c r="W433" s="1" t="s">
        <v>1324</v>
      </c>
      <c r="X433" s="1" t="s">
        <v>1325</v>
      </c>
      <c r="Y433" s="1" t="s">
        <v>13787</v>
      </c>
      <c r="Z433" s="1" t="s">
        <v>4001</v>
      </c>
      <c r="AA433" s="1" t="s">
        <v>13788</v>
      </c>
      <c r="AB433" s="1" t="s">
        <v>13789</v>
      </c>
      <c r="AC433" s="2" t="s">
        <v>13790</v>
      </c>
      <c r="AD433" s="1">
        <v>7276</v>
      </c>
      <c r="AE433" s="1" t="s">
        <v>13791</v>
      </c>
      <c r="AF433" s="1" t="s">
        <v>13792</v>
      </c>
      <c r="AG433" s="1" t="s">
        <v>819</v>
      </c>
      <c r="AH433" s="1" t="s">
        <v>13793</v>
      </c>
      <c r="AI433" s="1" t="s">
        <v>1244</v>
      </c>
      <c r="AJ433" s="1" t="s">
        <v>13784</v>
      </c>
      <c r="AK433" s="1" t="s">
        <v>13794</v>
      </c>
      <c r="AL433" s="1">
        <v>784</v>
      </c>
      <c r="AM433" s="1" t="s">
        <v>13795</v>
      </c>
      <c r="AN433" s="1" t="s">
        <v>13796</v>
      </c>
      <c r="AO433" s="1" t="s">
        <v>13780</v>
      </c>
      <c r="AP433" s="1" t="s">
        <v>13797</v>
      </c>
      <c r="AQ433" s="1" t="s">
        <v>13798</v>
      </c>
      <c r="AR433" s="1">
        <v>8620</v>
      </c>
      <c r="AS433" s="1">
        <v>0</v>
      </c>
      <c r="AT433" s="1">
        <v>0</v>
      </c>
      <c r="AU433" s="1">
        <v>8620</v>
      </c>
      <c r="AV433" s="1" t="s">
        <v>13799</v>
      </c>
      <c r="AW433" s="1" t="s">
        <v>13800</v>
      </c>
      <c r="AX433" s="1" t="s">
        <v>13801</v>
      </c>
      <c r="AY433" s="1" t="s">
        <v>1749</v>
      </c>
      <c r="AZ433" s="1" t="s">
        <v>1749</v>
      </c>
      <c r="BA433" s="1" t="s">
        <v>1749</v>
      </c>
      <c r="BB433" s="1" t="s">
        <v>1749</v>
      </c>
      <c r="BC433" s="1" t="s">
        <v>1749</v>
      </c>
      <c r="BD433" s="1" t="s">
        <v>1749</v>
      </c>
      <c r="BE433" t="s">
        <v>1749</v>
      </c>
    </row>
    <row r="434" spans="1:57" ht="17.149999999999999" customHeight="1">
      <c r="A434" s="2">
        <v>433</v>
      </c>
      <c r="B434" s="1" t="s">
        <v>1219</v>
      </c>
      <c r="C434" s="1" t="s">
        <v>2054</v>
      </c>
      <c r="D434" s="14" t="s">
        <v>2055</v>
      </c>
      <c r="E434" s="1" t="s">
        <v>27706</v>
      </c>
      <c r="F434" s="1" t="s">
        <v>27707</v>
      </c>
      <c r="G434" s="1" t="s">
        <v>27209</v>
      </c>
      <c r="H434" s="1" t="s">
        <v>27210</v>
      </c>
      <c r="I434" s="1" t="s">
        <v>1483</v>
      </c>
      <c r="J434" s="1" t="s">
        <v>27211</v>
      </c>
      <c r="K434" s="1" t="s">
        <v>27212</v>
      </c>
      <c r="L434" s="1" t="s">
        <v>27708</v>
      </c>
      <c r="M434" s="1" t="s">
        <v>209</v>
      </c>
      <c r="N434" s="1" t="s">
        <v>2653</v>
      </c>
      <c r="O434" s="1" t="s">
        <v>1228</v>
      </c>
      <c r="P434" s="1" t="s">
        <v>2126</v>
      </c>
      <c r="Q434" s="1" t="s">
        <v>27708</v>
      </c>
      <c r="R434" s="1" t="s">
        <v>130</v>
      </c>
      <c r="S434" s="1" t="s">
        <v>1293</v>
      </c>
      <c r="T434" s="1" t="s">
        <v>7317</v>
      </c>
      <c r="U434" s="2" t="s">
        <v>6935</v>
      </c>
      <c r="V434" s="1">
        <v>48</v>
      </c>
      <c r="W434" s="1" t="s">
        <v>1324</v>
      </c>
      <c r="X434" s="1" t="s">
        <v>1325</v>
      </c>
      <c r="Y434" s="1" t="s">
        <v>26507</v>
      </c>
      <c r="Z434" s="1" t="s">
        <v>2054</v>
      </c>
      <c r="AA434" s="1" t="s">
        <v>27709</v>
      </c>
      <c r="AB434" s="1" t="s">
        <v>27710</v>
      </c>
      <c r="AC434" s="2"/>
      <c r="AD434" s="1">
        <v>48</v>
      </c>
      <c r="AE434" s="1" t="s">
        <v>27711</v>
      </c>
      <c r="AF434" s="1" t="s">
        <v>13792</v>
      </c>
      <c r="AG434" s="1" t="s">
        <v>25953</v>
      </c>
      <c r="AH434" s="1" t="s">
        <v>27712</v>
      </c>
      <c r="AI434" s="1" t="s">
        <v>1749</v>
      </c>
      <c r="AJ434" s="1" t="s">
        <v>1749</v>
      </c>
      <c r="AK434" s="1" t="s">
        <v>1749</v>
      </c>
      <c r="AL434" s="1" t="s">
        <v>1749</v>
      </c>
      <c r="AM434" s="1" t="s">
        <v>1749</v>
      </c>
      <c r="AN434" s="1" t="s">
        <v>1749</v>
      </c>
      <c r="AO434" s="1" t="s">
        <v>1749</v>
      </c>
      <c r="AP434" s="1" t="s">
        <v>1749</v>
      </c>
      <c r="AQ434" s="1" t="s">
        <v>1749</v>
      </c>
      <c r="AR434" s="1" t="s">
        <v>1749</v>
      </c>
      <c r="AS434" s="1" t="s">
        <v>1749</v>
      </c>
      <c r="AT434" s="1" t="s">
        <v>1749</v>
      </c>
      <c r="AU434" s="1" t="s">
        <v>1749</v>
      </c>
      <c r="AV434" s="1" t="s">
        <v>1749</v>
      </c>
      <c r="AW434" s="1" t="s">
        <v>1749</v>
      </c>
      <c r="AX434" s="1" t="s">
        <v>1749</v>
      </c>
      <c r="AY434" s="1" t="s">
        <v>1749</v>
      </c>
      <c r="AZ434" s="1" t="s">
        <v>1749</v>
      </c>
      <c r="BA434" s="1" t="s">
        <v>1749</v>
      </c>
      <c r="BB434" s="1" t="s">
        <v>1749</v>
      </c>
      <c r="BC434" s="1" t="s">
        <v>1749</v>
      </c>
      <c r="BD434" s="1" t="s">
        <v>1749</v>
      </c>
      <c r="BE434" t="s">
        <v>1749</v>
      </c>
    </row>
    <row r="435" spans="1:57" ht="17.149999999999999" customHeight="1">
      <c r="A435" s="2">
        <v>434</v>
      </c>
      <c r="B435" s="1" t="s">
        <v>1219</v>
      </c>
      <c r="C435" s="1" t="s">
        <v>19387</v>
      </c>
      <c r="D435" s="14" t="s">
        <v>19388</v>
      </c>
      <c r="E435" s="1" t="s">
        <v>26498</v>
      </c>
      <c r="F435" s="1" t="s">
        <v>26499</v>
      </c>
      <c r="G435" s="1" t="s">
        <v>19391</v>
      </c>
      <c r="H435" s="1" t="s">
        <v>19392</v>
      </c>
      <c r="I435" s="1" t="s">
        <v>1937</v>
      </c>
      <c r="J435" s="1" t="s">
        <v>19393</v>
      </c>
      <c r="K435" s="1" t="s">
        <v>19394</v>
      </c>
      <c r="L435" s="1" t="s">
        <v>27713</v>
      </c>
      <c r="M435" s="1" t="s">
        <v>277</v>
      </c>
      <c r="N435" s="1"/>
      <c r="O435" s="1" t="s">
        <v>1228</v>
      </c>
      <c r="P435" s="1" t="s">
        <v>2126</v>
      </c>
      <c r="Q435" s="1" t="s">
        <v>27714</v>
      </c>
      <c r="R435" s="1" t="s">
        <v>130</v>
      </c>
      <c r="S435" s="1" t="s">
        <v>1231</v>
      </c>
      <c r="T435" s="1" t="s">
        <v>27715</v>
      </c>
      <c r="U435" s="2" t="s">
        <v>27716</v>
      </c>
      <c r="V435" s="1">
        <v>133</v>
      </c>
      <c r="W435" s="1" t="s">
        <v>2130</v>
      </c>
      <c r="X435" s="1" t="s">
        <v>2130</v>
      </c>
      <c r="Y435" s="1" t="s">
        <v>26691</v>
      </c>
      <c r="Z435" s="1" t="s">
        <v>19387</v>
      </c>
      <c r="AA435" s="1" t="s">
        <v>27717</v>
      </c>
      <c r="AB435" s="1" t="s">
        <v>27718</v>
      </c>
      <c r="AC435" s="2"/>
      <c r="AD435" s="1">
        <v>133</v>
      </c>
      <c r="AE435" s="1" t="s">
        <v>27719</v>
      </c>
      <c r="AF435" s="1" t="s">
        <v>13792</v>
      </c>
      <c r="AG435" s="1" t="s">
        <v>25953</v>
      </c>
      <c r="AH435" s="1" t="s">
        <v>27720</v>
      </c>
      <c r="AI435" s="1" t="s">
        <v>1749</v>
      </c>
      <c r="AJ435" s="1" t="s">
        <v>1749</v>
      </c>
      <c r="AK435" s="1" t="s">
        <v>1749</v>
      </c>
      <c r="AL435" s="1" t="s">
        <v>1749</v>
      </c>
      <c r="AM435" s="1" t="s">
        <v>1749</v>
      </c>
      <c r="AN435" s="1" t="s">
        <v>1749</v>
      </c>
      <c r="AO435" s="1" t="s">
        <v>1749</v>
      </c>
      <c r="AP435" s="1" t="s">
        <v>1749</v>
      </c>
      <c r="AQ435" s="1" t="s">
        <v>1749</v>
      </c>
      <c r="AR435" s="1" t="s">
        <v>1749</v>
      </c>
      <c r="AS435" s="1" t="s">
        <v>1749</v>
      </c>
      <c r="AT435" s="1" t="s">
        <v>1749</v>
      </c>
      <c r="AU435" s="1" t="s">
        <v>1749</v>
      </c>
      <c r="AV435" s="1" t="s">
        <v>1749</v>
      </c>
      <c r="AW435" s="1" t="s">
        <v>1749</v>
      </c>
      <c r="AX435" s="1" t="s">
        <v>1749</v>
      </c>
      <c r="AY435" s="1" t="s">
        <v>26097</v>
      </c>
      <c r="AZ435" s="1" t="s">
        <v>26514</v>
      </c>
      <c r="BA435" s="1" t="s">
        <v>2130</v>
      </c>
      <c r="BB435" s="1" t="s">
        <v>2130</v>
      </c>
      <c r="BC435" s="1" t="s">
        <v>26691</v>
      </c>
      <c r="BD435" s="1" t="s">
        <v>26697</v>
      </c>
    </row>
    <row r="436" spans="1:57" ht="17.149999999999999" customHeight="1">
      <c r="A436" s="2">
        <v>435</v>
      </c>
      <c r="B436" s="1" t="s">
        <v>1219</v>
      </c>
      <c r="C436" s="1" t="s">
        <v>19387</v>
      </c>
      <c r="D436" s="14" t="s">
        <v>19388</v>
      </c>
      <c r="E436" s="1" t="s">
        <v>27721</v>
      </c>
      <c r="F436" s="1" t="s">
        <v>27722</v>
      </c>
      <c r="G436" s="1" t="s">
        <v>19391</v>
      </c>
      <c r="H436" s="1" t="s">
        <v>19392</v>
      </c>
      <c r="I436" s="1" t="s">
        <v>1937</v>
      </c>
      <c r="J436" s="1" t="s">
        <v>19393</v>
      </c>
      <c r="K436" s="1" t="s">
        <v>19394</v>
      </c>
      <c r="L436" s="1" t="s">
        <v>27723</v>
      </c>
      <c r="M436" s="1" t="s">
        <v>215</v>
      </c>
      <c r="N436" s="1" t="s">
        <v>2653</v>
      </c>
      <c r="O436" s="1" t="s">
        <v>1228</v>
      </c>
      <c r="P436" s="1" t="s">
        <v>2126</v>
      </c>
      <c r="Q436" s="1" t="s">
        <v>26048</v>
      </c>
      <c r="R436" s="1" t="s">
        <v>130</v>
      </c>
      <c r="S436" s="1" t="s">
        <v>1293</v>
      </c>
      <c r="T436" s="1" t="s">
        <v>3218</v>
      </c>
      <c r="U436" s="2" t="s">
        <v>27724</v>
      </c>
      <c r="V436" s="1">
        <v>142</v>
      </c>
      <c r="W436" s="1" t="s">
        <v>2130</v>
      </c>
      <c r="X436" s="1" t="s">
        <v>2130</v>
      </c>
      <c r="Y436" s="1" t="s">
        <v>26691</v>
      </c>
      <c r="Z436" s="1" t="s">
        <v>19387</v>
      </c>
      <c r="AA436" s="1" t="s">
        <v>27725</v>
      </c>
      <c r="AB436" s="1" t="s">
        <v>27726</v>
      </c>
      <c r="AC436" s="2"/>
      <c r="AD436" s="1">
        <v>142</v>
      </c>
      <c r="AE436" s="1" t="s">
        <v>27719</v>
      </c>
      <c r="AF436" s="1" t="s">
        <v>13792</v>
      </c>
      <c r="AG436" s="1" t="s">
        <v>25953</v>
      </c>
      <c r="AH436" s="1" t="s">
        <v>27727</v>
      </c>
      <c r="AI436" s="1" t="s">
        <v>1749</v>
      </c>
      <c r="AJ436" s="1" t="s">
        <v>1749</v>
      </c>
      <c r="AK436" s="2" t="s">
        <v>1749</v>
      </c>
      <c r="AL436" s="1" t="s">
        <v>1749</v>
      </c>
      <c r="AM436" s="1" t="s">
        <v>1749</v>
      </c>
      <c r="AN436" s="1" t="s">
        <v>1749</v>
      </c>
      <c r="AO436" s="1" t="s">
        <v>1749</v>
      </c>
      <c r="AP436" s="1" t="s">
        <v>1749</v>
      </c>
      <c r="AQ436" s="2" t="s">
        <v>1749</v>
      </c>
      <c r="AR436" s="2" t="s">
        <v>1749</v>
      </c>
      <c r="AS436" s="2" t="s">
        <v>1749</v>
      </c>
      <c r="AT436" s="2" t="s">
        <v>1749</v>
      </c>
      <c r="AU436" s="1" t="s">
        <v>1749</v>
      </c>
      <c r="AV436" s="1" t="s">
        <v>1749</v>
      </c>
      <c r="AW436" s="1" t="s">
        <v>1749</v>
      </c>
      <c r="AX436" s="1" t="s">
        <v>1749</v>
      </c>
      <c r="AY436" s="1" t="s">
        <v>1749</v>
      </c>
      <c r="AZ436" s="1" t="s">
        <v>1749</v>
      </c>
      <c r="BA436" s="1" t="s">
        <v>1749</v>
      </c>
      <c r="BB436" s="1" t="s">
        <v>1749</v>
      </c>
      <c r="BC436" s="1" t="s">
        <v>1749</v>
      </c>
      <c r="BD436" s="1" t="s">
        <v>1749</v>
      </c>
      <c r="BE436" t="s">
        <v>1749</v>
      </c>
    </row>
    <row r="437" spans="1:57" ht="17.149999999999999" customHeight="1">
      <c r="A437" s="2">
        <v>436</v>
      </c>
      <c r="B437" s="1" t="s">
        <v>1219</v>
      </c>
      <c r="C437" s="1" t="s">
        <v>19387</v>
      </c>
      <c r="D437" s="14" t="s">
        <v>19388</v>
      </c>
      <c r="E437" s="1" t="s">
        <v>27728</v>
      </c>
      <c r="F437" s="1" t="s">
        <v>26499</v>
      </c>
      <c r="G437" s="1" t="s">
        <v>19391</v>
      </c>
      <c r="H437" s="1" t="s">
        <v>19392</v>
      </c>
      <c r="I437" s="1" t="s">
        <v>1937</v>
      </c>
      <c r="J437" s="1" t="s">
        <v>19393</v>
      </c>
      <c r="K437" s="1" t="s">
        <v>19394</v>
      </c>
      <c r="L437" s="1" t="s">
        <v>27729</v>
      </c>
      <c r="M437" s="1" t="s">
        <v>215</v>
      </c>
      <c r="N437" s="1" t="s">
        <v>2653</v>
      </c>
      <c r="O437" s="1" t="s">
        <v>1228</v>
      </c>
      <c r="P437" s="1" t="s">
        <v>2126</v>
      </c>
      <c r="Q437" s="1" t="s">
        <v>26046</v>
      </c>
      <c r="R437" s="1" t="s">
        <v>130</v>
      </c>
      <c r="S437" s="1" t="s">
        <v>1293</v>
      </c>
      <c r="T437" s="1" t="s">
        <v>27730</v>
      </c>
      <c r="U437" s="2" t="s">
        <v>27731</v>
      </c>
      <c r="V437" s="1">
        <v>123</v>
      </c>
      <c r="W437" s="1" t="s">
        <v>2130</v>
      </c>
      <c r="X437" s="1" t="s">
        <v>2130</v>
      </c>
      <c r="Y437" s="1" t="s">
        <v>26691</v>
      </c>
      <c r="Z437" s="1" t="s">
        <v>19387</v>
      </c>
      <c r="AA437" s="1" t="s">
        <v>27732</v>
      </c>
      <c r="AB437" s="1" t="s">
        <v>27733</v>
      </c>
      <c r="AC437" s="2"/>
      <c r="AD437" s="1">
        <v>123</v>
      </c>
      <c r="AE437" s="1" t="s">
        <v>27719</v>
      </c>
      <c r="AF437" s="1" t="s">
        <v>13792</v>
      </c>
      <c r="AG437" s="1" t="s">
        <v>25953</v>
      </c>
      <c r="AH437" s="1" t="s">
        <v>27734</v>
      </c>
      <c r="AI437" s="1" t="s">
        <v>1749</v>
      </c>
      <c r="AJ437" s="1" t="s">
        <v>1749</v>
      </c>
      <c r="AK437" s="1" t="s">
        <v>1749</v>
      </c>
      <c r="AL437" s="1" t="s">
        <v>1749</v>
      </c>
      <c r="AM437" s="1" t="s">
        <v>1749</v>
      </c>
      <c r="AN437" s="1" t="s">
        <v>1749</v>
      </c>
      <c r="AO437" s="1" t="s">
        <v>1749</v>
      </c>
      <c r="AP437" s="1" t="s">
        <v>1749</v>
      </c>
      <c r="AQ437" s="2" t="s">
        <v>1749</v>
      </c>
      <c r="AR437" s="2" t="s">
        <v>1749</v>
      </c>
      <c r="AS437" s="2" t="s">
        <v>1749</v>
      </c>
      <c r="AT437" s="2" t="s">
        <v>1749</v>
      </c>
      <c r="AU437" s="1" t="s">
        <v>1749</v>
      </c>
      <c r="AV437" s="1" t="s">
        <v>1749</v>
      </c>
      <c r="AW437" s="1" t="s">
        <v>1749</v>
      </c>
      <c r="AX437" s="1" t="s">
        <v>1749</v>
      </c>
      <c r="AY437" s="1" t="s">
        <v>1749</v>
      </c>
      <c r="AZ437" s="1" t="s">
        <v>1749</v>
      </c>
      <c r="BA437" s="1" t="s">
        <v>1749</v>
      </c>
      <c r="BB437" s="1" t="s">
        <v>1749</v>
      </c>
      <c r="BC437" s="1" t="s">
        <v>1749</v>
      </c>
      <c r="BD437" s="1" t="s">
        <v>1749</v>
      </c>
      <c r="BE437" t="s">
        <v>1749</v>
      </c>
    </row>
    <row r="438" spans="1:57" ht="17.149999999999999" customHeight="1">
      <c r="A438" s="2">
        <v>437</v>
      </c>
      <c r="B438" s="1" t="s">
        <v>1219</v>
      </c>
      <c r="C438" s="1" t="s">
        <v>19387</v>
      </c>
      <c r="D438" s="14" t="s">
        <v>19388</v>
      </c>
      <c r="E438" s="1" t="s">
        <v>27735</v>
      </c>
      <c r="F438" s="1" t="s">
        <v>27736</v>
      </c>
      <c r="G438" s="1" t="s">
        <v>19391</v>
      </c>
      <c r="H438" s="1" t="s">
        <v>19392</v>
      </c>
      <c r="I438" s="1" t="s">
        <v>1937</v>
      </c>
      <c r="J438" s="1" t="s">
        <v>19393</v>
      </c>
      <c r="K438" s="1" t="s">
        <v>19394</v>
      </c>
      <c r="L438" s="1" t="s">
        <v>27737</v>
      </c>
      <c r="M438" s="1" t="s">
        <v>215</v>
      </c>
      <c r="N438" s="1" t="s">
        <v>1462</v>
      </c>
      <c r="O438" s="1" t="s">
        <v>1228</v>
      </c>
      <c r="P438" s="1" t="s">
        <v>2126</v>
      </c>
      <c r="Q438" s="1" t="s">
        <v>27737</v>
      </c>
      <c r="R438" s="1" t="s">
        <v>130</v>
      </c>
      <c r="S438" s="1" t="s">
        <v>1293</v>
      </c>
      <c r="T438" s="1" t="s">
        <v>27738</v>
      </c>
      <c r="U438" s="2" t="s">
        <v>27739</v>
      </c>
      <c r="V438" s="1">
        <v>834</v>
      </c>
      <c r="W438" s="1" t="s">
        <v>2130</v>
      </c>
      <c r="X438" s="1" t="s">
        <v>2130</v>
      </c>
      <c r="Y438" s="1" t="s">
        <v>27149</v>
      </c>
      <c r="Z438" s="1" t="s">
        <v>19387</v>
      </c>
      <c r="AA438" s="1" t="s">
        <v>27740</v>
      </c>
      <c r="AB438" s="1" t="s">
        <v>27741</v>
      </c>
      <c r="AC438" s="2"/>
      <c r="AD438" s="1">
        <v>834</v>
      </c>
      <c r="AE438" s="1" t="s">
        <v>27742</v>
      </c>
      <c r="AF438" s="1" t="s">
        <v>27743</v>
      </c>
      <c r="AG438" s="1" t="s">
        <v>25953</v>
      </c>
      <c r="AH438" s="1" t="s">
        <v>27744</v>
      </c>
      <c r="AI438" s="1" t="s">
        <v>1749</v>
      </c>
      <c r="AJ438" s="1" t="s">
        <v>1749</v>
      </c>
      <c r="AK438" s="1" t="s">
        <v>1749</v>
      </c>
      <c r="AL438" s="1" t="s">
        <v>1749</v>
      </c>
      <c r="AM438" s="1" t="s">
        <v>1749</v>
      </c>
      <c r="AN438" s="1" t="s">
        <v>1749</v>
      </c>
      <c r="AO438" s="1" t="s">
        <v>1749</v>
      </c>
      <c r="AP438" s="1" t="s">
        <v>1749</v>
      </c>
      <c r="AQ438" s="2" t="s">
        <v>1749</v>
      </c>
      <c r="AR438" s="2" t="s">
        <v>1749</v>
      </c>
      <c r="AS438" s="2" t="s">
        <v>1749</v>
      </c>
      <c r="AT438" s="2" t="s">
        <v>1749</v>
      </c>
      <c r="AU438" s="1" t="s">
        <v>1749</v>
      </c>
      <c r="AV438" s="1" t="s">
        <v>1749</v>
      </c>
      <c r="AW438" s="1" t="s">
        <v>1749</v>
      </c>
      <c r="AX438" s="1" t="s">
        <v>1749</v>
      </c>
      <c r="AY438" s="1" t="s">
        <v>1749</v>
      </c>
      <c r="AZ438" s="1" t="s">
        <v>1749</v>
      </c>
      <c r="BA438" s="1" t="s">
        <v>1749</v>
      </c>
      <c r="BB438" s="1" t="s">
        <v>1749</v>
      </c>
      <c r="BC438" s="1" t="s">
        <v>1749</v>
      </c>
      <c r="BD438" s="1" t="s">
        <v>1749</v>
      </c>
      <c r="BE438" t="s">
        <v>1749</v>
      </c>
    </row>
    <row r="439" spans="1:57" ht="17.149999999999999" customHeight="1">
      <c r="A439" s="2">
        <v>438</v>
      </c>
      <c r="B439" s="1" t="s">
        <v>1219</v>
      </c>
      <c r="C439" s="1" t="s">
        <v>4775</v>
      </c>
      <c r="D439" s="14" t="s">
        <v>4776</v>
      </c>
      <c r="E439" s="1" t="s">
        <v>4775</v>
      </c>
      <c r="F439" s="1" t="s">
        <v>4777</v>
      </c>
      <c r="G439" s="1" t="s">
        <v>4778</v>
      </c>
      <c r="H439" s="1" t="s">
        <v>4779</v>
      </c>
      <c r="I439" s="1" t="s">
        <v>4780</v>
      </c>
      <c r="J439" s="1" t="s">
        <v>4781</v>
      </c>
      <c r="K439" s="1" t="s">
        <v>4782</v>
      </c>
      <c r="L439" s="1" t="s">
        <v>4783</v>
      </c>
      <c r="M439" s="1" t="s">
        <v>209</v>
      </c>
      <c r="N439" s="1" t="s">
        <v>2653</v>
      </c>
      <c r="O439" s="1" t="s">
        <v>1228</v>
      </c>
      <c r="P439" s="1" t="s">
        <v>2126</v>
      </c>
      <c r="Q439" s="1" t="s">
        <v>4783</v>
      </c>
      <c r="R439" s="1" t="s">
        <v>130</v>
      </c>
      <c r="S439" s="1" t="s">
        <v>1293</v>
      </c>
      <c r="T439" s="1" t="s">
        <v>4784</v>
      </c>
      <c r="U439" s="2" t="s">
        <v>4785</v>
      </c>
      <c r="V439" s="1">
        <v>19</v>
      </c>
      <c r="W439" s="1" t="s">
        <v>1324</v>
      </c>
      <c r="X439" s="1" t="s">
        <v>1325</v>
      </c>
      <c r="Y439" s="1" t="s">
        <v>4638</v>
      </c>
      <c r="Z439" s="1" t="s">
        <v>27745</v>
      </c>
      <c r="AA439" s="1" t="s">
        <v>4787</v>
      </c>
      <c r="AB439" s="1" t="s">
        <v>4788</v>
      </c>
      <c r="AC439" s="2" t="s">
        <v>4789</v>
      </c>
      <c r="AD439" s="1">
        <v>19</v>
      </c>
      <c r="AE439" s="1" t="s">
        <v>4790</v>
      </c>
      <c r="AF439" s="1" t="s">
        <v>4791</v>
      </c>
      <c r="AG439" s="1" t="s">
        <v>819</v>
      </c>
      <c r="AH439" s="1" t="s">
        <v>4792</v>
      </c>
      <c r="AI439" s="1" t="s">
        <v>1749</v>
      </c>
      <c r="AJ439" s="1" t="s">
        <v>1749</v>
      </c>
      <c r="AK439" s="1" t="s">
        <v>1749</v>
      </c>
      <c r="AL439" s="1" t="s">
        <v>1749</v>
      </c>
      <c r="AM439" s="1" t="s">
        <v>1749</v>
      </c>
      <c r="AN439" s="1" t="s">
        <v>1749</v>
      </c>
      <c r="AO439" s="1" t="s">
        <v>1749</v>
      </c>
      <c r="AP439" s="1" t="s">
        <v>1749</v>
      </c>
      <c r="AQ439" s="2" t="s">
        <v>1749</v>
      </c>
      <c r="AR439" s="2" t="s">
        <v>1749</v>
      </c>
      <c r="AS439" s="2" t="s">
        <v>1749</v>
      </c>
      <c r="AT439" s="2" t="s">
        <v>1749</v>
      </c>
      <c r="AU439" s="1" t="s">
        <v>1749</v>
      </c>
      <c r="AV439" s="1" t="s">
        <v>1749</v>
      </c>
      <c r="AW439" s="1" t="s">
        <v>1749</v>
      </c>
      <c r="AX439" s="1" t="s">
        <v>1749</v>
      </c>
      <c r="AY439" s="1" t="s">
        <v>1749</v>
      </c>
      <c r="AZ439" s="1" t="s">
        <v>1749</v>
      </c>
      <c r="BA439" s="1" t="s">
        <v>1749</v>
      </c>
      <c r="BB439" s="1" t="s">
        <v>1749</v>
      </c>
      <c r="BC439" s="1" t="s">
        <v>1749</v>
      </c>
      <c r="BD439" s="1" t="s">
        <v>1749</v>
      </c>
      <c r="BE439" t="s">
        <v>1749</v>
      </c>
    </row>
    <row r="440" spans="1:57" ht="17.149999999999999" customHeight="1">
      <c r="A440" s="2">
        <v>439</v>
      </c>
      <c r="B440" s="1" t="s">
        <v>1219</v>
      </c>
      <c r="C440" s="1" t="s">
        <v>4775</v>
      </c>
      <c r="D440" s="14" t="s">
        <v>4776</v>
      </c>
      <c r="E440" s="1" t="s">
        <v>4775</v>
      </c>
      <c r="F440" s="1" t="s">
        <v>4793</v>
      </c>
      <c r="G440" s="1" t="s">
        <v>4778</v>
      </c>
      <c r="H440" s="1" t="s">
        <v>4779</v>
      </c>
      <c r="I440" s="1" t="s">
        <v>4780</v>
      </c>
      <c r="J440" s="1" t="s">
        <v>4781</v>
      </c>
      <c r="K440" s="1" t="s">
        <v>4782</v>
      </c>
      <c r="L440" s="1" t="s">
        <v>4794</v>
      </c>
      <c r="M440" s="1" t="s">
        <v>209</v>
      </c>
      <c r="N440" s="1" t="s">
        <v>2653</v>
      </c>
      <c r="O440" s="1" t="s">
        <v>1228</v>
      </c>
      <c r="P440" s="1" t="s">
        <v>2126</v>
      </c>
      <c r="Q440" s="1" t="s">
        <v>4794</v>
      </c>
      <c r="R440" s="1" t="s">
        <v>130</v>
      </c>
      <c r="S440" s="1" t="s">
        <v>1293</v>
      </c>
      <c r="T440" s="1" t="s">
        <v>4795</v>
      </c>
      <c r="U440" s="2" t="s">
        <v>4796</v>
      </c>
      <c r="V440" s="1">
        <v>30</v>
      </c>
      <c r="W440" s="1" t="s">
        <v>1324</v>
      </c>
      <c r="X440" s="1" t="s">
        <v>1325</v>
      </c>
      <c r="Y440" s="1" t="s">
        <v>4638</v>
      </c>
      <c r="Z440" s="1" t="s">
        <v>27745</v>
      </c>
      <c r="AA440" s="1" t="s">
        <v>4798</v>
      </c>
      <c r="AB440" s="1" t="s">
        <v>4799</v>
      </c>
      <c r="AC440" s="2" t="s">
        <v>4800</v>
      </c>
      <c r="AD440" s="1">
        <v>30</v>
      </c>
      <c r="AE440" s="1" t="s">
        <v>4801</v>
      </c>
      <c r="AF440" s="1" t="s">
        <v>4791</v>
      </c>
      <c r="AG440" s="1" t="s">
        <v>819</v>
      </c>
      <c r="AH440" s="1" t="s">
        <v>4802</v>
      </c>
      <c r="AI440" s="1" t="s">
        <v>1749</v>
      </c>
      <c r="AJ440" s="1" t="s">
        <v>1749</v>
      </c>
      <c r="AK440" s="1" t="s">
        <v>1749</v>
      </c>
      <c r="AL440" s="1" t="s">
        <v>1749</v>
      </c>
      <c r="AM440" s="1" t="s">
        <v>1749</v>
      </c>
      <c r="AN440" s="1" t="s">
        <v>1749</v>
      </c>
      <c r="AO440" s="1" t="s">
        <v>1749</v>
      </c>
      <c r="AP440" s="1" t="s">
        <v>1749</v>
      </c>
      <c r="AQ440" s="1" t="s">
        <v>1749</v>
      </c>
      <c r="AR440" s="1" t="s">
        <v>1749</v>
      </c>
      <c r="AS440" s="1" t="s">
        <v>1749</v>
      </c>
      <c r="AT440" s="1" t="s">
        <v>1749</v>
      </c>
      <c r="AU440" s="1" t="s">
        <v>1749</v>
      </c>
      <c r="AV440" s="1" t="s">
        <v>1749</v>
      </c>
      <c r="AW440" s="1" t="s">
        <v>1749</v>
      </c>
      <c r="AX440" s="1" t="s">
        <v>1749</v>
      </c>
      <c r="AY440" s="1" t="s">
        <v>1749</v>
      </c>
      <c r="AZ440" s="1" t="s">
        <v>1749</v>
      </c>
      <c r="BA440" s="1" t="s">
        <v>1749</v>
      </c>
      <c r="BB440" s="1" t="s">
        <v>1749</v>
      </c>
      <c r="BC440" s="1" t="s">
        <v>1749</v>
      </c>
      <c r="BD440" s="1" t="s">
        <v>1749</v>
      </c>
      <c r="BE440" t="s">
        <v>1749</v>
      </c>
    </row>
    <row r="441" spans="1:57" ht="17.149999999999999" customHeight="1">
      <c r="A441" s="2">
        <v>440</v>
      </c>
      <c r="B441" s="1" t="s">
        <v>1219</v>
      </c>
      <c r="C441" s="1" t="s">
        <v>4803</v>
      </c>
      <c r="D441" s="14" t="s">
        <v>4804</v>
      </c>
      <c r="E441" s="1" t="s">
        <v>4803</v>
      </c>
      <c r="F441" s="1" t="s">
        <v>4805</v>
      </c>
      <c r="G441" s="1" t="s">
        <v>2843</v>
      </c>
      <c r="H441" s="1" t="s">
        <v>3716</v>
      </c>
      <c r="I441" s="1" t="s">
        <v>1483</v>
      </c>
      <c r="J441" s="1" t="s">
        <v>4806</v>
      </c>
      <c r="K441" s="1" t="s">
        <v>4807</v>
      </c>
      <c r="L441" s="1" t="s">
        <v>4808</v>
      </c>
      <c r="M441" s="1" t="s">
        <v>209</v>
      </c>
      <c r="N441" s="1" t="s">
        <v>1462</v>
      </c>
      <c r="O441" s="1" t="s">
        <v>1228</v>
      </c>
      <c r="P441" s="1" t="s">
        <v>1230</v>
      </c>
      <c r="Q441" s="1" t="s">
        <v>4808</v>
      </c>
      <c r="R441" s="1" t="s">
        <v>130</v>
      </c>
      <c r="S441" s="1" t="s">
        <v>1293</v>
      </c>
      <c r="T441" s="1" t="s">
        <v>1402</v>
      </c>
      <c r="U441" s="2" t="s">
        <v>4809</v>
      </c>
      <c r="V441" s="1">
        <v>929</v>
      </c>
      <c r="W441" s="1" t="s">
        <v>1324</v>
      </c>
      <c r="X441" s="1" t="s">
        <v>4810</v>
      </c>
      <c r="Y441" s="1" t="s">
        <v>4811</v>
      </c>
      <c r="Z441" s="1" t="s">
        <v>4803</v>
      </c>
      <c r="AA441" s="1" t="s">
        <v>4812</v>
      </c>
      <c r="AB441" s="1" t="s">
        <v>4813</v>
      </c>
      <c r="AC441" s="2"/>
      <c r="AD441" s="1">
        <v>929</v>
      </c>
      <c r="AE441" s="1" t="s">
        <v>4814</v>
      </c>
      <c r="AF441" s="1" t="s">
        <v>4815</v>
      </c>
      <c r="AG441" s="1" t="s">
        <v>819</v>
      </c>
      <c r="AH441" s="1" t="s">
        <v>4816</v>
      </c>
      <c r="AI441" s="1" t="s">
        <v>2394</v>
      </c>
      <c r="AJ441" s="1" t="s">
        <v>4817</v>
      </c>
      <c r="AK441" s="1" t="s">
        <v>4818</v>
      </c>
      <c r="AL441" s="1"/>
      <c r="AM441" s="1"/>
      <c r="AN441" s="1"/>
      <c r="AO441" s="1"/>
      <c r="AP441" s="1"/>
      <c r="AQ441" s="1"/>
      <c r="AR441" s="1"/>
      <c r="AS441" s="1"/>
      <c r="AT441" s="1"/>
      <c r="AU441" s="1"/>
      <c r="AV441" s="1"/>
      <c r="AW441" s="1"/>
      <c r="AX441" s="1"/>
      <c r="AY441" s="1" t="s">
        <v>1749</v>
      </c>
      <c r="AZ441" s="1" t="s">
        <v>1749</v>
      </c>
      <c r="BA441" s="1" t="s">
        <v>1749</v>
      </c>
      <c r="BB441" s="1" t="s">
        <v>1749</v>
      </c>
      <c r="BC441" s="1" t="s">
        <v>1749</v>
      </c>
      <c r="BD441" s="1" t="s">
        <v>1749</v>
      </c>
      <c r="BE441" t="s">
        <v>1749</v>
      </c>
    </row>
    <row r="442" spans="1:57" ht="17.149999999999999" customHeight="1">
      <c r="A442" s="2">
        <v>441</v>
      </c>
      <c r="B442" s="1" t="s">
        <v>1219</v>
      </c>
      <c r="C442" s="1" t="s">
        <v>27746</v>
      </c>
      <c r="D442" s="14" t="s">
        <v>27747</v>
      </c>
      <c r="E442" s="1" t="s">
        <v>27746</v>
      </c>
      <c r="F442" s="1" t="s">
        <v>27748</v>
      </c>
      <c r="G442" s="1" t="s">
        <v>27749</v>
      </c>
      <c r="H442" s="1" t="s">
        <v>3214</v>
      </c>
      <c r="I442" s="1" t="s">
        <v>27750</v>
      </c>
      <c r="J442" s="1" t="s">
        <v>27751</v>
      </c>
      <c r="K442" s="1" t="s">
        <v>27752</v>
      </c>
      <c r="L442" s="1" t="s">
        <v>27753</v>
      </c>
      <c r="M442" s="1" t="s">
        <v>209</v>
      </c>
      <c r="N442" s="1" t="s">
        <v>1462</v>
      </c>
      <c r="O442" s="1" t="s">
        <v>1228</v>
      </c>
      <c r="P442" s="1" t="s">
        <v>1230</v>
      </c>
      <c r="Q442" s="1" t="s">
        <v>27753</v>
      </c>
      <c r="R442" s="1" t="s">
        <v>130</v>
      </c>
      <c r="S442" s="1" t="s">
        <v>1293</v>
      </c>
      <c r="T442" s="1" t="s">
        <v>5280</v>
      </c>
      <c r="U442" s="2" t="s">
        <v>27754</v>
      </c>
      <c r="V442" s="1">
        <v>1928</v>
      </c>
      <c r="W442" s="1" t="s">
        <v>26720</v>
      </c>
      <c r="X442" s="1" t="s">
        <v>26721</v>
      </c>
      <c r="Y442" s="1" t="s">
        <v>26493</v>
      </c>
      <c r="Z442" s="1" t="s">
        <v>27746</v>
      </c>
      <c r="AA442" s="1" t="s">
        <v>27755</v>
      </c>
      <c r="AB442" s="1" t="s">
        <v>27756</v>
      </c>
      <c r="AC442" s="2" t="s">
        <v>27757</v>
      </c>
      <c r="AD442" s="1">
        <v>1928</v>
      </c>
      <c r="AE442" s="1" t="s">
        <v>27758</v>
      </c>
      <c r="AF442" s="1" t="s">
        <v>16765</v>
      </c>
      <c r="AG442" s="1" t="s">
        <v>25953</v>
      </c>
      <c r="AH442" s="1" t="s">
        <v>27759</v>
      </c>
      <c r="AI442" s="1" t="s">
        <v>26483</v>
      </c>
      <c r="AJ442" s="1" t="s">
        <v>27760</v>
      </c>
      <c r="AK442" s="1" t="s">
        <v>27761</v>
      </c>
      <c r="AL442" s="1"/>
      <c r="AM442" s="1"/>
      <c r="AN442" s="1"/>
      <c r="AO442" s="1"/>
      <c r="AP442" s="1"/>
      <c r="AQ442" s="1"/>
      <c r="AR442" s="1"/>
      <c r="AS442" s="1"/>
      <c r="AT442" s="1"/>
      <c r="AU442" s="1"/>
      <c r="AV442" s="1"/>
      <c r="AW442" s="1"/>
      <c r="AX442" s="1"/>
      <c r="AY442" s="1" t="s">
        <v>1749</v>
      </c>
      <c r="AZ442" s="1" t="s">
        <v>1749</v>
      </c>
      <c r="BA442" s="1" t="s">
        <v>1749</v>
      </c>
      <c r="BB442" s="1" t="s">
        <v>1749</v>
      </c>
      <c r="BC442" s="1" t="s">
        <v>1749</v>
      </c>
      <c r="BD442" s="1" t="s">
        <v>1749</v>
      </c>
      <c r="BE442" t="s">
        <v>1749</v>
      </c>
    </row>
    <row r="443" spans="1:57" ht="17.149999999999999" customHeight="1">
      <c r="A443" s="2">
        <v>442</v>
      </c>
      <c r="B443" s="1" t="s">
        <v>1219</v>
      </c>
      <c r="C443" s="1" t="s">
        <v>27762</v>
      </c>
      <c r="D443" s="14" t="s">
        <v>27763</v>
      </c>
      <c r="E443" s="1" t="s">
        <v>27762</v>
      </c>
      <c r="F443" s="1" t="s">
        <v>6599</v>
      </c>
      <c r="G443" s="1" t="s">
        <v>27764</v>
      </c>
      <c r="H443" s="1" t="s">
        <v>4420</v>
      </c>
      <c r="I443" s="1" t="s">
        <v>1736</v>
      </c>
      <c r="J443" s="1" t="s">
        <v>27765</v>
      </c>
      <c r="K443" s="1" t="s">
        <v>27766</v>
      </c>
      <c r="L443" s="1" t="s">
        <v>27767</v>
      </c>
      <c r="M443" s="1" t="s">
        <v>209</v>
      </c>
      <c r="N443" s="1" t="s">
        <v>1462</v>
      </c>
      <c r="O443" s="1" t="s">
        <v>1228</v>
      </c>
      <c r="P443" s="1" t="s">
        <v>1230</v>
      </c>
      <c r="Q443" s="1" t="s">
        <v>27767</v>
      </c>
      <c r="R443" s="1" t="s">
        <v>130</v>
      </c>
      <c r="S443" s="1" t="s">
        <v>1293</v>
      </c>
      <c r="T443" s="1" t="s">
        <v>27768</v>
      </c>
      <c r="U443" s="2" t="s">
        <v>27769</v>
      </c>
      <c r="V443" s="1">
        <v>2173</v>
      </c>
      <c r="W443" s="1" t="s">
        <v>26720</v>
      </c>
      <c r="X443" s="1" t="s">
        <v>26721</v>
      </c>
      <c r="Y443" s="1" t="s">
        <v>26493</v>
      </c>
      <c r="Z443" s="1" t="s">
        <v>27762</v>
      </c>
      <c r="AA443" s="1" t="s">
        <v>27770</v>
      </c>
      <c r="AB443" s="1" t="s">
        <v>27771</v>
      </c>
      <c r="AC443" s="2" t="s">
        <v>27772</v>
      </c>
      <c r="AD443" s="1">
        <v>2173</v>
      </c>
      <c r="AE443" s="1" t="s">
        <v>27758</v>
      </c>
      <c r="AF443" s="1" t="s">
        <v>16765</v>
      </c>
      <c r="AG443" s="1" t="s">
        <v>25953</v>
      </c>
      <c r="AH443" s="1" t="s">
        <v>27773</v>
      </c>
      <c r="AI443" s="1" t="s">
        <v>26483</v>
      </c>
      <c r="AJ443" s="1" t="s">
        <v>27774</v>
      </c>
      <c r="AK443" s="1" t="s">
        <v>2979</v>
      </c>
      <c r="AL443" s="1"/>
      <c r="AM443" s="1"/>
      <c r="AN443" s="1"/>
      <c r="AO443" s="1"/>
      <c r="AP443" s="1"/>
      <c r="AQ443" s="1"/>
      <c r="AR443" s="1"/>
      <c r="AS443" s="1"/>
      <c r="AT443" s="1"/>
      <c r="AU443" s="1"/>
      <c r="AV443" s="1"/>
      <c r="AW443" s="1"/>
      <c r="AX443" s="1"/>
      <c r="AY443" s="1" t="s">
        <v>1749</v>
      </c>
      <c r="AZ443" s="1" t="s">
        <v>1749</v>
      </c>
      <c r="BA443" s="1" t="s">
        <v>1749</v>
      </c>
      <c r="BB443" s="1" t="s">
        <v>1749</v>
      </c>
      <c r="BC443" s="1" t="s">
        <v>1749</v>
      </c>
      <c r="BD443" s="1" t="s">
        <v>1749</v>
      </c>
      <c r="BE443" t="s">
        <v>1749</v>
      </c>
    </row>
    <row r="444" spans="1:57" ht="17.149999999999999" customHeight="1">
      <c r="A444" s="2">
        <v>443</v>
      </c>
      <c r="B444" s="1" t="s">
        <v>1219</v>
      </c>
      <c r="C444" s="1" t="s">
        <v>1932</v>
      </c>
      <c r="D444" s="14" t="s">
        <v>1933</v>
      </c>
      <c r="E444" s="1" t="s">
        <v>1932</v>
      </c>
      <c r="F444" s="1" t="s">
        <v>27144</v>
      </c>
      <c r="G444" s="1" t="s">
        <v>1935</v>
      </c>
      <c r="H444" s="1" t="s">
        <v>1936</v>
      </c>
      <c r="I444" s="1" t="s">
        <v>1937</v>
      </c>
      <c r="J444" s="1" t="s">
        <v>1938</v>
      </c>
      <c r="K444" s="1" t="s">
        <v>1939</v>
      </c>
      <c r="L444" s="1" t="s">
        <v>27775</v>
      </c>
      <c r="M444" s="1" t="s">
        <v>209</v>
      </c>
      <c r="N444" s="1" t="s">
        <v>1462</v>
      </c>
      <c r="O444" s="1" t="s">
        <v>1228</v>
      </c>
      <c r="P444" s="1" t="s">
        <v>2126</v>
      </c>
      <c r="Q444" s="1" t="s">
        <v>27775</v>
      </c>
      <c r="R444" s="1" t="s">
        <v>130</v>
      </c>
      <c r="S444" s="1" t="s">
        <v>1293</v>
      </c>
      <c r="T444" s="1" t="s">
        <v>27146</v>
      </c>
      <c r="U444" s="2" t="s">
        <v>7357</v>
      </c>
      <c r="V444" s="1">
        <v>399</v>
      </c>
      <c r="W444" s="1" t="s">
        <v>2130</v>
      </c>
      <c r="X444" s="1" t="s">
        <v>2130</v>
      </c>
      <c r="Y444" s="1" t="s">
        <v>27149</v>
      </c>
      <c r="Z444" s="1" t="s">
        <v>1932</v>
      </c>
      <c r="AA444" s="1" t="s">
        <v>27776</v>
      </c>
      <c r="AB444" s="1" t="s">
        <v>27777</v>
      </c>
      <c r="AC444" s="2" t="s">
        <v>27778</v>
      </c>
      <c r="AD444" s="1">
        <v>399</v>
      </c>
      <c r="AE444" s="1" t="s">
        <v>27779</v>
      </c>
      <c r="AF444" s="1" t="s">
        <v>27780</v>
      </c>
      <c r="AG444" s="1" t="s">
        <v>25953</v>
      </c>
      <c r="AH444" s="1" t="s">
        <v>27781</v>
      </c>
      <c r="AI444" s="1" t="s">
        <v>1749</v>
      </c>
      <c r="AJ444" s="1" t="s">
        <v>1749</v>
      </c>
      <c r="AK444" s="1" t="s">
        <v>1749</v>
      </c>
      <c r="AL444" s="1" t="s">
        <v>1749</v>
      </c>
      <c r="AM444" s="1" t="s">
        <v>1749</v>
      </c>
      <c r="AN444" s="1" t="s">
        <v>1749</v>
      </c>
      <c r="AO444" s="1" t="s">
        <v>1749</v>
      </c>
      <c r="AP444" s="1" t="s">
        <v>1749</v>
      </c>
      <c r="AQ444" s="1" t="s">
        <v>1749</v>
      </c>
      <c r="AR444" s="1" t="s">
        <v>1749</v>
      </c>
      <c r="AS444" s="1" t="s">
        <v>1749</v>
      </c>
      <c r="AT444" s="1" t="s">
        <v>1749</v>
      </c>
      <c r="AU444" s="1" t="s">
        <v>1749</v>
      </c>
      <c r="AV444" s="1" t="s">
        <v>1749</v>
      </c>
      <c r="AW444" s="1" t="s">
        <v>1749</v>
      </c>
      <c r="AX444" s="1" t="s">
        <v>1749</v>
      </c>
      <c r="AY444" s="1" t="s">
        <v>1749</v>
      </c>
      <c r="AZ444" s="1" t="s">
        <v>1749</v>
      </c>
      <c r="BA444" s="1" t="s">
        <v>1749</v>
      </c>
      <c r="BB444" s="1" t="s">
        <v>1749</v>
      </c>
      <c r="BC444" s="1" t="s">
        <v>1749</v>
      </c>
      <c r="BD444" s="1" t="s">
        <v>1749</v>
      </c>
      <c r="BE444" t="s">
        <v>1749</v>
      </c>
    </row>
    <row r="445" spans="1:57" ht="17.149999999999999" customHeight="1">
      <c r="A445" s="2">
        <v>444</v>
      </c>
      <c r="B445" s="1" t="s">
        <v>1219</v>
      </c>
      <c r="C445" s="1" t="s">
        <v>390</v>
      </c>
      <c r="D445" s="14" t="s">
        <v>4819</v>
      </c>
      <c r="E445" s="1" t="s">
        <v>390</v>
      </c>
      <c r="F445" s="1" t="s">
        <v>4820</v>
      </c>
      <c r="G445" s="1" t="s">
        <v>4821</v>
      </c>
      <c r="H445" s="1"/>
      <c r="I445" s="1" t="s">
        <v>2581</v>
      </c>
      <c r="J445" s="1" t="s">
        <v>4822</v>
      </c>
      <c r="K445" s="1" t="s">
        <v>4823</v>
      </c>
      <c r="L445" s="1" t="s">
        <v>533</v>
      </c>
      <c r="M445" s="1" t="s">
        <v>209</v>
      </c>
      <c r="N445" s="1" t="s">
        <v>1462</v>
      </c>
      <c r="O445" s="1" t="s">
        <v>1228</v>
      </c>
      <c r="P445" s="1" t="s">
        <v>2126</v>
      </c>
      <c r="Q445" s="1" t="s">
        <v>533</v>
      </c>
      <c r="R445" s="1" t="s">
        <v>130</v>
      </c>
      <c r="S445" s="1" t="s">
        <v>1293</v>
      </c>
      <c r="T445" s="1" t="s">
        <v>4824</v>
      </c>
      <c r="U445" s="2" t="s">
        <v>534</v>
      </c>
      <c r="V445" s="1">
        <v>432</v>
      </c>
      <c r="W445" s="1" t="s">
        <v>2130</v>
      </c>
      <c r="X445" s="1" t="s">
        <v>2130</v>
      </c>
      <c r="Y445" s="1" t="s">
        <v>2131</v>
      </c>
      <c r="Z445" s="1" t="s">
        <v>27782</v>
      </c>
      <c r="AA445" s="1" t="s">
        <v>4826</v>
      </c>
      <c r="AB445" s="1" t="s">
        <v>4827</v>
      </c>
      <c r="AC445" s="2" t="s">
        <v>4828</v>
      </c>
      <c r="AD445" s="1">
        <v>432</v>
      </c>
      <c r="AE445" s="1" t="s">
        <v>4829</v>
      </c>
      <c r="AF445" s="1" t="s">
        <v>1115</v>
      </c>
      <c r="AG445" s="1" t="s">
        <v>819</v>
      </c>
      <c r="AH445" s="1" t="s">
        <v>4830</v>
      </c>
      <c r="AI445" s="1" t="s">
        <v>1749</v>
      </c>
      <c r="AJ445" s="1" t="s">
        <v>1749</v>
      </c>
      <c r="AK445" s="1" t="s">
        <v>1749</v>
      </c>
      <c r="AL445" s="1" t="s">
        <v>1749</v>
      </c>
      <c r="AM445" s="1" t="s">
        <v>1749</v>
      </c>
      <c r="AN445" s="1" t="s">
        <v>1749</v>
      </c>
      <c r="AO445" s="1" t="s">
        <v>1749</v>
      </c>
      <c r="AP445" s="1" t="s">
        <v>1749</v>
      </c>
      <c r="AQ445" s="1" t="s">
        <v>1749</v>
      </c>
      <c r="AR445" s="1" t="s">
        <v>1749</v>
      </c>
      <c r="AS445" s="1" t="s">
        <v>1749</v>
      </c>
      <c r="AT445" s="1" t="s">
        <v>1749</v>
      </c>
      <c r="AU445" s="1" t="s">
        <v>1749</v>
      </c>
      <c r="AV445" s="1" t="s">
        <v>1749</v>
      </c>
      <c r="AW445" s="1" t="s">
        <v>1749</v>
      </c>
      <c r="AX445" s="1" t="s">
        <v>1749</v>
      </c>
      <c r="AY445" s="1" t="s">
        <v>1749</v>
      </c>
      <c r="AZ445" s="1" t="s">
        <v>1749</v>
      </c>
      <c r="BA445" s="1" t="s">
        <v>1749</v>
      </c>
      <c r="BB445" s="1" t="s">
        <v>1749</v>
      </c>
      <c r="BC445" s="1" t="s">
        <v>1749</v>
      </c>
      <c r="BD445" s="1" t="s">
        <v>1749</v>
      </c>
      <c r="BE445" t="s">
        <v>1749</v>
      </c>
    </row>
    <row r="446" spans="1:57" ht="17.149999999999999" customHeight="1">
      <c r="A446" s="2">
        <v>445</v>
      </c>
      <c r="B446" s="1" t="s">
        <v>13628</v>
      </c>
      <c r="C446" s="1" t="s">
        <v>13802</v>
      </c>
      <c r="D446" s="14" t="s">
        <v>13803</v>
      </c>
      <c r="E446" s="1" t="s">
        <v>13804</v>
      </c>
      <c r="F446" s="1" t="s">
        <v>13805</v>
      </c>
      <c r="G446" s="1" t="s">
        <v>13806</v>
      </c>
      <c r="H446" s="1" t="s">
        <v>2204</v>
      </c>
      <c r="I446" s="1" t="s">
        <v>2191</v>
      </c>
      <c r="J446" s="1" t="s">
        <v>13807</v>
      </c>
      <c r="K446" s="1" t="s">
        <v>13808</v>
      </c>
      <c r="L446" s="1" t="s">
        <v>13809</v>
      </c>
      <c r="M446" s="1" t="s">
        <v>209</v>
      </c>
      <c r="N446" s="1" t="s">
        <v>1462</v>
      </c>
      <c r="O446" s="1" t="s">
        <v>2384</v>
      </c>
      <c r="P446" s="1" t="s">
        <v>1230</v>
      </c>
      <c r="Q446" s="1" t="s">
        <v>13810</v>
      </c>
      <c r="R446" s="1" t="s">
        <v>130</v>
      </c>
      <c r="S446" s="1" t="s">
        <v>1293</v>
      </c>
      <c r="T446" s="1" t="s">
        <v>13811</v>
      </c>
      <c r="U446" s="2" t="s">
        <v>3270</v>
      </c>
      <c r="V446" s="1">
        <v>742</v>
      </c>
      <c r="W446" s="1" t="s">
        <v>2130</v>
      </c>
      <c r="X446" s="1" t="s">
        <v>2130</v>
      </c>
      <c r="Y446" s="1" t="s">
        <v>2131</v>
      </c>
      <c r="Z446" s="1" t="s">
        <v>13802</v>
      </c>
      <c r="AA446" s="1" t="s">
        <v>13812</v>
      </c>
      <c r="AB446" s="1" t="s">
        <v>13813</v>
      </c>
      <c r="AC446" s="2" t="s">
        <v>13814</v>
      </c>
      <c r="AD446" s="1">
        <v>742</v>
      </c>
      <c r="AE446" s="1" t="s">
        <v>13815</v>
      </c>
      <c r="AF446" s="1" t="s">
        <v>6743</v>
      </c>
      <c r="AG446" s="1" t="s">
        <v>819</v>
      </c>
      <c r="AH446" s="1" t="s">
        <v>13816</v>
      </c>
      <c r="AI446" s="1" t="s">
        <v>2394</v>
      </c>
      <c r="AJ446" s="1" t="s">
        <v>13817</v>
      </c>
      <c r="AK446" s="1" t="s">
        <v>2739</v>
      </c>
      <c r="AL446" s="1"/>
      <c r="AM446" s="1"/>
      <c r="AN446" s="1"/>
      <c r="AO446" s="1"/>
      <c r="AP446" s="1"/>
      <c r="AQ446" s="1"/>
      <c r="AR446" s="1"/>
      <c r="AS446" s="1"/>
      <c r="AT446" s="1"/>
      <c r="AU446" s="1"/>
      <c r="AV446" s="1"/>
      <c r="AW446" s="1"/>
      <c r="AX446" s="1"/>
      <c r="AY446" s="1" t="s">
        <v>1749</v>
      </c>
      <c r="AZ446" s="1" t="s">
        <v>1749</v>
      </c>
      <c r="BA446" s="1" t="s">
        <v>1749</v>
      </c>
      <c r="BB446" s="1" t="s">
        <v>1749</v>
      </c>
      <c r="BC446" s="1" t="s">
        <v>1749</v>
      </c>
      <c r="BD446" s="1" t="s">
        <v>1749</v>
      </c>
      <c r="BE446" t="s">
        <v>1749</v>
      </c>
    </row>
    <row r="447" spans="1:57" ht="17.149999999999999" customHeight="1">
      <c r="A447" s="2">
        <v>446</v>
      </c>
      <c r="B447" s="1" t="s">
        <v>1219</v>
      </c>
      <c r="C447" s="1" t="s">
        <v>394</v>
      </c>
      <c r="D447" s="14" t="s">
        <v>4831</v>
      </c>
      <c r="E447" s="1" t="s">
        <v>4832</v>
      </c>
      <c r="F447" s="1" t="s">
        <v>4833</v>
      </c>
      <c r="G447" s="1" t="s">
        <v>4834</v>
      </c>
      <c r="H447" s="1" t="s">
        <v>4209</v>
      </c>
      <c r="I447" s="1" t="s">
        <v>2191</v>
      </c>
      <c r="J447" s="1" t="s">
        <v>4835</v>
      </c>
      <c r="K447" s="1" t="s">
        <v>4836</v>
      </c>
      <c r="L447" s="1" t="s">
        <v>526</v>
      </c>
      <c r="M447" s="1" t="s">
        <v>209</v>
      </c>
      <c r="N447" s="1" t="s">
        <v>1462</v>
      </c>
      <c r="O447" s="1" t="s">
        <v>1228</v>
      </c>
      <c r="P447" s="1" t="s">
        <v>2126</v>
      </c>
      <c r="Q447" s="1" t="s">
        <v>526</v>
      </c>
      <c r="R447" s="1" t="s">
        <v>130</v>
      </c>
      <c r="S447" s="1" t="s">
        <v>1293</v>
      </c>
      <c r="T447" s="1" t="s">
        <v>4837</v>
      </c>
      <c r="U447" s="2" t="s">
        <v>527</v>
      </c>
      <c r="V447" s="1">
        <v>1320</v>
      </c>
      <c r="W447" s="1" t="s">
        <v>2130</v>
      </c>
      <c r="X447" s="1" t="s">
        <v>2130</v>
      </c>
      <c r="Y447" s="1" t="s">
        <v>2131</v>
      </c>
      <c r="Z447" s="1" t="s">
        <v>27783</v>
      </c>
      <c r="AA447" s="1" t="s">
        <v>4839</v>
      </c>
      <c r="AB447" s="1" t="s">
        <v>4840</v>
      </c>
      <c r="AC447" s="2" t="s">
        <v>4841</v>
      </c>
      <c r="AD447" s="1">
        <v>1320</v>
      </c>
      <c r="AE447" s="1" t="s">
        <v>4842</v>
      </c>
      <c r="AF447" s="1" t="s">
        <v>1112</v>
      </c>
      <c r="AG447" s="1" t="s">
        <v>819</v>
      </c>
      <c r="AH447" s="1" t="s">
        <v>4843</v>
      </c>
      <c r="AI447" s="1" t="s">
        <v>1749</v>
      </c>
      <c r="AJ447" s="1" t="s">
        <v>1749</v>
      </c>
      <c r="AK447" s="1" t="s">
        <v>1749</v>
      </c>
      <c r="AL447" s="1" t="s">
        <v>1749</v>
      </c>
      <c r="AM447" s="1" t="s">
        <v>1749</v>
      </c>
      <c r="AN447" s="1" t="s">
        <v>1749</v>
      </c>
      <c r="AO447" s="1" t="s">
        <v>1749</v>
      </c>
      <c r="AP447" s="1" t="s">
        <v>1749</v>
      </c>
      <c r="AQ447" s="1" t="s">
        <v>1749</v>
      </c>
      <c r="AR447" s="1" t="s">
        <v>1749</v>
      </c>
      <c r="AS447" s="1" t="s">
        <v>1749</v>
      </c>
      <c r="AT447" s="1" t="s">
        <v>1749</v>
      </c>
      <c r="AU447" s="1" t="s">
        <v>1749</v>
      </c>
      <c r="AV447" s="1" t="s">
        <v>1749</v>
      </c>
      <c r="AW447" s="1" t="s">
        <v>1749</v>
      </c>
      <c r="AX447" s="1" t="s">
        <v>1749</v>
      </c>
      <c r="AY447" s="1" t="s">
        <v>1749</v>
      </c>
      <c r="AZ447" s="1" t="s">
        <v>1749</v>
      </c>
      <c r="BA447" s="1" t="s">
        <v>1749</v>
      </c>
      <c r="BB447" s="1" t="s">
        <v>1749</v>
      </c>
      <c r="BC447" s="1" t="s">
        <v>1749</v>
      </c>
      <c r="BD447" s="1" t="s">
        <v>1749</v>
      </c>
      <c r="BE447" t="s">
        <v>1749</v>
      </c>
    </row>
    <row r="448" spans="1:57" ht="17.149999999999999" customHeight="1">
      <c r="A448" s="2">
        <v>447</v>
      </c>
      <c r="B448" s="1" t="s">
        <v>1219</v>
      </c>
      <c r="C448" s="1" t="s">
        <v>26021</v>
      </c>
      <c r="D448" s="14" t="s">
        <v>27784</v>
      </c>
      <c r="E448" s="1" t="s">
        <v>27785</v>
      </c>
      <c r="F448" s="1" t="s">
        <v>27786</v>
      </c>
      <c r="G448" s="1" t="s">
        <v>27787</v>
      </c>
      <c r="H448" s="1" t="s">
        <v>6875</v>
      </c>
      <c r="I448" s="1" t="s">
        <v>1483</v>
      </c>
      <c r="J448" s="1" t="s">
        <v>27788</v>
      </c>
      <c r="K448" s="1" t="s">
        <v>27789</v>
      </c>
      <c r="L448" s="1" t="s">
        <v>26020</v>
      </c>
      <c r="M448" s="1" t="s">
        <v>277</v>
      </c>
      <c r="N448" s="1"/>
      <c r="O448" s="1" t="s">
        <v>1228</v>
      </c>
      <c r="P448" s="1" t="s">
        <v>2126</v>
      </c>
      <c r="Q448" s="1" t="s">
        <v>27790</v>
      </c>
      <c r="R448" s="1" t="s">
        <v>130</v>
      </c>
      <c r="S448" s="1" t="s">
        <v>1231</v>
      </c>
      <c r="T448" s="1" t="s">
        <v>4769</v>
      </c>
      <c r="U448" s="2" t="s">
        <v>27791</v>
      </c>
      <c r="V448" s="1">
        <v>460</v>
      </c>
      <c r="W448" s="1" t="s">
        <v>13080</v>
      </c>
      <c r="X448" s="1" t="s">
        <v>13081</v>
      </c>
      <c r="Y448" s="1" t="s">
        <v>27229</v>
      </c>
      <c r="Z448" s="1" t="s">
        <v>26021</v>
      </c>
      <c r="AA448" s="1" t="s">
        <v>27792</v>
      </c>
      <c r="AB448" s="1" t="s">
        <v>27793</v>
      </c>
      <c r="AC448" s="2"/>
      <c r="AD448" s="1">
        <v>460</v>
      </c>
      <c r="AE448" s="1" t="s">
        <v>27794</v>
      </c>
      <c r="AF448" s="1" t="s">
        <v>24970</v>
      </c>
      <c r="AG448" s="1" t="s">
        <v>25953</v>
      </c>
      <c r="AH448" s="1" t="s">
        <v>27795</v>
      </c>
      <c r="AI448" s="1" t="s">
        <v>1749</v>
      </c>
      <c r="AJ448" s="1" t="s">
        <v>1749</v>
      </c>
      <c r="AK448" s="1" t="s">
        <v>1749</v>
      </c>
      <c r="AL448" s="1" t="s">
        <v>1749</v>
      </c>
      <c r="AM448" s="1" t="s">
        <v>1749</v>
      </c>
      <c r="AN448" s="1" t="s">
        <v>1749</v>
      </c>
      <c r="AO448" s="1" t="s">
        <v>1749</v>
      </c>
      <c r="AP448" s="1" t="s">
        <v>1749</v>
      </c>
      <c r="AQ448" s="1" t="s">
        <v>1749</v>
      </c>
      <c r="AR448" s="1" t="s">
        <v>1749</v>
      </c>
      <c r="AS448" s="1" t="s">
        <v>1749</v>
      </c>
      <c r="AT448" s="1" t="s">
        <v>1749</v>
      </c>
      <c r="AU448" s="1" t="s">
        <v>1749</v>
      </c>
      <c r="AV448" s="1" t="s">
        <v>1749</v>
      </c>
      <c r="AW448" s="1" t="s">
        <v>1749</v>
      </c>
      <c r="AX448" s="1" t="s">
        <v>1749</v>
      </c>
      <c r="AY448" s="1" t="s">
        <v>26020</v>
      </c>
      <c r="AZ448" s="1" t="s">
        <v>27796</v>
      </c>
      <c r="BA448" s="1" t="s">
        <v>13080</v>
      </c>
      <c r="BB448" s="1" t="s">
        <v>13081</v>
      </c>
      <c r="BC448" s="1" t="s">
        <v>27229</v>
      </c>
      <c r="BD448" s="1" t="s">
        <v>27797</v>
      </c>
      <c r="BE448" t="s">
        <v>27798</v>
      </c>
    </row>
    <row r="449" spans="1:57" ht="17.149999999999999" customHeight="1">
      <c r="A449" s="2">
        <v>448</v>
      </c>
      <c r="B449" s="1" t="s">
        <v>13628</v>
      </c>
      <c r="C449" s="1" t="s">
        <v>4441</v>
      </c>
      <c r="D449" s="14" t="s">
        <v>4442</v>
      </c>
      <c r="E449" s="1" t="s">
        <v>4443</v>
      </c>
      <c r="F449" s="1" t="s">
        <v>4444</v>
      </c>
      <c r="G449" s="1" t="s">
        <v>4445</v>
      </c>
      <c r="H449" s="1"/>
      <c r="I449" s="1"/>
      <c r="J449" s="1" t="s">
        <v>2400</v>
      </c>
      <c r="K449" s="1" t="s">
        <v>2401</v>
      </c>
      <c r="L449" s="1" t="s">
        <v>13818</v>
      </c>
      <c r="M449" s="1" t="s">
        <v>209</v>
      </c>
      <c r="N449" s="1" t="s">
        <v>1462</v>
      </c>
      <c r="O449" s="1" t="s">
        <v>2384</v>
      </c>
      <c r="P449" s="1" t="s">
        <v>1230</v>
      </c>
      <c r="Q449" s="1" t="s">
        <v>13818</v>
      </c>
      <c r="R449" s="1" t="s">
        <v>130</v>
      </c>
      <c r="S449" s="1" t="s">
        <v>1293</v>
      </c>
      <c r="T449" s="1" t="s">
        <v>3535</v>
      </c>
      <c r="U449" s="2" t="s">
        <v>13819</v>
      </c>
      <c r="V449" s="1">
        <v>139</v>
      </c>
      <c r="W449" s="1" t="s">
        <v>2130</v>
      </c>
      <c r="X449" s="1" t="s">
        <v>2130</v>
      </c>
      <c r="Y449" s="1" t="s">
        <v>2210</v>
      </c>
      <c r="Z449" s="1" t="s">
        <v>4441</v>
      </c>
      <c r="AA449" s="1" t="s">
        <v>13820</v>
      </c>
      <c r="AB449" s="1" t="s">
        <v>13821</v>
      </c>
      <c r="AC449" s="2" t="s">
        <v>13822</v>
      </c>
      <c r="AD449" s="1">
        <v>139</v>
      </c>
      <c r="AE449" s="1" t="s">
        <v>13823</v>
      </c>
      <c r="AF449" s="1" t="s">
        <v>6635</v>
      </c>
      <c r="AG449" s="1" t="s">
        <v>819</v>
      </c>
      <c r="AH449" s="1" t="s">
        <v>13824</v>
      </c>
      <c r="AI449" s="1" t="s">
        <v>2394</v>
      </c>
      <c r="AJ449" s="1" t="s">
        <v>13825</v>
      </c>
      <c r="AK449" s="2" t="s">
        <v>2591</v>
      </c>
      <c r="AL449" s="1"/>
      <c r="AM449" s="1"/>
      <c r="AN449" s="1"/>
      <c r="AO449" s="1"/>
      <c r="AP449" s="1"/>
      <c r="AQ449" s="2"/>
      <c r="AR449" s="2"/>
      <c r="AS449" s="2"/>
      <c r="AT449" s="2"/>
      <c r="AU449" s="1"/>
      <c r="AV449" s="1"/>
      <c r="AW449" s="1"/>
      <c r="AX449" s="1"/>
      <c r="AY449" s="1" t="s">
        <v>1749</v>
      </c>
      <c r="AZ449" s="1" t="s">
        <v>1749</v>
      </c>
      <c r="BA449" s="1" t="s">
        <v>1749</v>
      </c>
      <c r="BB449" s="1" t="s">
        <v>1749</v>
      </c>
      <c r="BC449" s="1" t="s">
        <v>1749</v>
      </c>
      <c r="BD449" s="1" t="s">
        <v>1749</v>
      </c>
      <c r="BE449" t="s">
        <v>1749</v>
      </c>
    </row>
    <row r="450" spans="1:57" ht="17.149999999999999" customHeight="1">
      <c r="A450" s="2">
        <v>449</v>
      </c>
      <c r="B450" s="1" t="s">
        <v>13628</v>
      </c>
      <c r="C450" s="1" t="s">
        <v>4559</v>
      </c>
      <c r="D450" s="14" t="s">
        <v>4560</v>
      </c>
      <c r="E450" s="1" t="s">
        <v>13826</v>
      </c>
      <c r="F450" s="1" t="s">
        <v>4562</v>
      </c>
      <c r="G450" s="1" t="s">
        <v>4563</v>
      </c>
      <c r="H450" s="1" t="s">
        <v>3624</v>
      </c>
      <c r="I450" s="1" t="s">
        <v>2597</v>
      </c>
      <c r="J450" s="1" t="s">
        <v>4564</v>
      </c>
      <c r="K450" s="1" t="s">
        <v>4565</v>
      </c>
      <c r="L450" s="1" t="s">
        <v>13827</v>
      </c>
      <c r="M450" s="1" t="s">
        <v>209</v>
      </c>
      <c r="N450" s="1" t="s">
        <v>1462</v>
      </c>
      <c r="O450" s="1" t="s">
        <v>2384</v>
      </c>
      <c r="P450" s="1" t="s">
        <v>1230</v>
      </c>
      <c r="Q450" s="1" t="s">
        <v>13828</v>
      </c>
      <c r="R450" s="1" t="s">
        <v>130</v>
      </c>
      <c r="S450" s="1" t="s">
        <v>1293</v>
      </c>
      <c r="T450" s="1" t="s">
        <v>13829</v>
      </c>
      <c r="U450" s="2" t="s">
        <v>605</v>
      </c>
      <c r="V450" s="1">
        <v>355</v>
      </c>
      <c r="W450" s="1" t="s">
        <v>2130</v>
      </c>
      <c r="X450" s="1" t="s">
        <v>2130</v>
      </c>
      <c r="Y450" s="1" t="s">
        <v>2131</v>
      </c>
      <c r="Z450" s="1" t="s">
        <v>4559</v>
      </c>
      <c r="AA450" s="1" t="s">
        <v>13830</v>
      </c>
      <c r="AB450" s="1" t="s">
        <v>13831</v>
      </c>
      <c r="AC450" s="2" t="s">
        <v>13832</v>
      </c>
      <c r="AD450" s="1">
        <v>355</v>
      </c>
      <c r="AE450" s="1" t="s">
        <v>13823</v>
      </c>
      <c r="AF450" s="1" t="s">
        <v>6635</v>
      </c>
      <c r="AG450" s="1" t="s">
        <v>819</v>
      </c>
      <c r="AH450" s="1" t="s">
        <v>13833</v>
      </c>
      <c r="AI450" s="1" t="s">
        <v>2394</v>
      </c>
      <c r="AJ450" s="1" t="s">
        <v>13834</v>
      </c>
      <c r="AK450" s="2" t="s">
        <v>13835</v>
      </c>
      <c r="AL450" s="1"/>
      <c r="AM450" s="1"/>
      <c r="AN450" s="1"/>
      <c r="AO450" s="1"/>
      <c r="AP450" s="1"/>
      <c r="AQ450" s="2"/>
      <c r="AR450" s="2"/>
      <c r="AS450" s="2"/>
      <c r="AT450" s="2"/>
      <c r="AU450" s="1"/>
      <c r="AV450" s="1"/>
      <c r="AW450" s="1"/>
      <c r="AX450" s="1"/>
      <c r="AY450" s="1" t="s">
        <v>1749</v>
      </c>
      <c r="AZ450" s="1" t="s">
        <v>1749</v>
      </c>
      <c r="BA450" s="1" t="s">
        <v>1749</v>
      </c>
      <c r="BB450" s="1" t="s">
        <v>1749</v>
      </c>
      <c r="BC450" s="1" t="s">
        <v>1749</v>
      </c>
      <c r="BD450" s="1" t="s">
        <v>1749</v>
      </c>
      <c r="BE450" t="s">
        <v>1749</v>
      </c>
    </row>
    <row r="451" spans="1:57" ht="17.149999999999999" customHeight="1">
      <c r="A451" s="2">
        <v>450</v>
      </c>
      <c r="B451" s="1" t="s">
        <v>1219</v>
      </c>
      <c r="C451" s="1" t="s">
        <v>26057</v>
      </c>
      <c r="D451" s="14" t="s">
        <v>26616</v>
      </c>
      <c r="E451" s="1" t="s">
        <v>26057</v>
      </c>
      <c r="F451" s="1" t="s">
        <v>27799</v>
      </c>
      <c r="G451" s="1" t="s">
        <v>26619</v>
      </c>
      <c r="H451" s="1" t="s">
        <v>26620</v>
      </c>
      <c r="I451" s="1" t="s">
        <v>1736</v>
      </c>
      <c r="J451" s="1" t="s">
        <v>26621</v>
      </c>
      <c r="K451" s="1" t="s">
        <v>26622</v>
      </c>
      <c r="L451" s="1" t="s">
        <v>27800</v>
      </c>
      <c r="M451" s="1" t="s">
        <v>209</v>
      </c>
      <c r="N451" s="1" t="s">
        <v>1462</v>
      </c>
      <c r="O451" s="1" t="s">
        <v>1228</v>
      </c>
      <c r="P451" s="1" t="s">
        <v>2126</v>
      </c>
      <c r="Q451" s="1" t="s">
        <v>27800</v>
      </c>
      <c r="R451" s="1" t="s">
        <v>130</v>
      </c>
      <c r="S451" s="1" t="s">
        <v>1293</v>
      </c>
      <c r="T451" s="1" t="s">
        <v>12154</v>
      </c>
      <c r="U451" s="2" t="s">
        <v>27801</v>
      </c>
      <c r="V451" s="1">
        <v>1351</v>
      </c>
      <c r="W451" s="1" t="s">
        <v>2130</v>
      </c>
      <c r="X451" s="1" t="s">
        <v>2130</v>
      </c>
      <c r="Y451" s="1" t="s">
        <v>27149</v>
      </c>
      <c r="Z451" s="1" t="s">
        <v>26057</v>
      </c>
      <c r="AA451" s="1" t="s">
        <v>27802</v>
      </c>
      <c r="AB451" s="1" t="s">
        <v>27803</v>
      </c>
      <c r="AC451" s="2"/>
      <c r="AD451" s="1">
        <v>1351</v>
      </c>
      <c r="AE451" s="1" t="s">
        <v>27804</v>
      </c>
      <c r="AF451" s="1" t="s">
        <v>22769</v>
      </c>
      <c r="AG451" s="1" t="s">
        <v>26000</v>
      </c>
      <c r="AH451" s="1" t="s">
        <v>27805</v>
      </c>
      <c r="AI451" s="1" t="s">
        <v>1749</v>
      </c>
      <c r="AJ451" s="1" t="s">
        <v>1749</v>
      </c>
      <c r="AK451" s="2" t="s">
        <v>1749</v>
      </c>
      <c r="AL451" s="1" t="s">
        <v>1749</v>
      </c>
      <c r="AM451" s="1" t="s">
        <v>1749</v>
      </c>
      <c r="AN451" s="1" t="s">
        <v>1749</v>
      </c>
      <c r="AO451" s="1" t="s">
        <v>1749</v>
      </c>
      <c r="AP451" s="1" t="s">
        <v>1749</v>
      </c>
      <c r="AQ451" s="2" t="s">
        <v>1749</v>
      </c>
      <c r="AR451" s="2" t="s">
        <v>1749</v>
      </c>
      <c r="AS451" s="2" t="s">
        <v>1749</v>
      </c>
      <c r="AT451" s="2" t="s">
        <v>1749</v>
      </c>
      <c r="AU451" s="1" t="s">
        <v>1749</v>
      </c>
      <c r="AV451" s="1" t="s">
        <v>1749</v>
      </c>
      <c r="AW451" s="1" t="s">
        <v>1749</v>
      </c>
      <c r="AX451" s="1" t="s">
        <v>1749</v>
      </c>
      <c r="AY451" s="1" t="s">
        <v>1749</v>
      </c>
      <c r="AZ451" s="1" t="s">
        <v>1749</v>
      </c>
      <c r="BA451" s="1" t="s">
        <v>1749</v>
      </c>
      <c r="BB451" s="1" t="s">
        <v>1749</v>
      </c>
      <c r="BC451" s="1" t="s">
        <v>1749</v>
      </c>
      <c r="BD451" s="1" t="s">
        <v>1749</v>
      </c>
      <c r="BE451" t="s">
        <v>1749</v>
      </c>
    </row>
    <row r="452" spans="1:57" ht="17.149999999999999" customHeight="1">
      <c r="A452" s="2">
        <v>451</v>
      </c>
      <c r="B452" s="1" t="s">
        <v>1219</v>
      </c>
      <c r="C452" s="1" t="s">
        <v>27806</v>
      </c>
      <c r="D452" s="14" t="s">
        <v>27807</v>
      </c>
      <c r="E452" s="1" t="s">
        <v>27808</v>
      </c>
      <c r="F452" s="1" t="s">
        <v>27809</v>
      </c>
      <c r="G452" s="1" t="s">
        <v>27810</v>
      </c>
      <c r="H452" s="1"/>
      <c r="I452" s="1" t="s">
        <v>2703</v>
      </c>
      <c r="J452" s="1" t="s">
        <v>27811</v>
      </c>
      <c r="K452" s="1" t="s">
        <v>27812</v>
      </c>
      <c r="L452" s="1" t="s">
        <v>27813</v>
      </c>
      <c r="M452" s="1" t="s">
        <v>215</v>
      </c>
      <c r="N452" s="1" t="s">
        <v>2653</v>
      </c>
      <c r="O452" s="1" t="s">
        <v>1228</v>
      </c>
      <c r="P452" s="1" t="s">
        <v>2126</v>
      </c>
      <c r="Q452" s="1" t="s">
        <v>27813</v>
      </c>
      <c r="R452" s="1" t="s">
        <v>130</v>
      </c>
      <c r="S452" s="1" t="s">
        <v>1293</v>
      </c>
      <c r="T452" s="1" t="s">
        <v>27814</v>
      </c>
      <c r="U452" s="2" t="s">
        <v>27815</v>
      </c>
      <c r="V452" s="1">
        <v>74</v>
      </c>
      <c r="W452" s="1" t="s">
        <v>13080</v>
      </c>
      <c r="X452" s="1" t="s">
        <v>13081</v>
      </c>
      <c r="Y452" s="1" t="s">
        <v>13082</v>
      </c>
      <c r="Z452" s="1" t="s">
        <v>27806</v>
      </c>
      <c r="AA452" s="1" t="s">
        <v>27816</v>
      </c>
      <c r="AB452" s="1"/>
      <c r="AC452" s="2"/>
      <c r="AD452" s="1">
        <v>74</v>
      </c>
      <c r="AE452" s="1" t="s">
        <v>27817</v>
      </c>
      <c r="AF452" s="1" t="s">
        <v>27818</v>
      </c>
      <c r="AG452" s="1" t="s">
        <v>25953</v>
      </c>
      <c r="AH452" s="1" t="s">
        <v>27819</v>
      </c>
      <c r="AI452" s="1" t="s">
        <v>1749</v>
      </c>
      <c r="AJ452" s="1" t="s">
        <v>1749</v>
      </c>
      <c r="AK452" s="2" t="s">
        <v>1749</v>
      </c>
      <c r="AL452" s="1" t="s">
        <v>1749</v>
      </c>
      <c r="AM452" s="1" t="s">
        <v>1749</v>
      </c>
      <c r="AN452" s="1" t="s">
        <v>1749</v>
      </c>
      <c r="AO452" s="1" t="s">
        <v>1749</v>
      </c>
      <c r="AP452" s="1" t="s">
        <v>1749</v>
      </c>
      <c r="AQ452" s="2" t="s">
        <v>1749</v>
      </c>
      <c r="AR452" s="2" t="s">
        <v>1749</v>
      </c>
      <c r="AS452" s="2" t="s">
        <v>1749</v>
      </c>
      <c r="AT452" s="2" t="s">
        <v>1749</v>
      </c>
      <c r="AU452" s="1" t="s">
        <v>1749</v>
      </c>
      <c r="AV452" s="1" t="s">
        <v>1749</v>
      </c>
      <c r="AW452" s="1" t="s">
        <v>1749</v>
      </c>
      <c r="AX452" s="1" t="s">
        <v>1749</v>
      </c>
      <c r="AY452" s="1" t="s">
        <v>1749</v>
      </c>
      <c r="AZ452" s="1" t="s">
        <v>1749</v>
      </c>
      <c r="BA452" s="1" t="s">
        <v>1749</v>
      </c>
      <c r="BB452" s="1" t="s">
        <v>1749</v>
      </c>
      <c r="BC452" s="1" t="s">
        <v>1749</v>
      </c>
      <c r="BD452" s="1" t="s">
        <v>1749</v>
      </c>
      <c r="BE452" t="s">
        <v>1749</v>
      </c>
    </row>
    <row r="453" spans="1:57" ht="17.149999999999999" customHeight="1">
      <c r="A453" s="2">
        <v>452</v>
      </c>
      <c r="B453" s="1" t="s">
        <v>1219</v>
      </c>
      <c r="C453" s="1" t="s">
        <v>26023</v>
      </c>
      <c r="D453" s="14" t="s">
        <v>27820</v>
      </c>
      <c r="E453" s="1" t="s">
        <v>26023</v>
      </c>
      <c r="F453" s="1" t="s">
        <v>27821</v>
      </c>
      <c r="G453" s="1" t="s">
        <v>27822</v>
      </c>
      <c r="H453" s="1" t="s">
        <v>27823</v>
      </c>
      <c r="I453" s="1" t="s">
        <v>1736</v>
      </c>
      <c r="J453" s="1" t="s">
        <v>27824</v>
      </c>
      <c r="K453" s="1" t="s">
        <v>27825</v>
      </c>
      <c r="L453" s="1" t="s">
        <v>26022</v>
      </c>
      <c r="M453" s="1" t="s">
        <v>277</v>
      </c>
      <c r="N453" s="1"/>
      <c r="O453" s="1" t="s">
        <v>1228</v>
      </c>
      <c r="P453" s="1" t="s">
        <v>2126</v>
      </c>
      <c r="Q453" s="1" t="s">
        <v>27826</v>
      </c>
      <c r="R453" s="1" t="s">
        <v>130</v>
      </c>
      <c r="S453" s="1" t="s">
        <v>1293</v>
      </c>
      <c r="T453" s="1" t="s">
        <v>19801</v>
      </c>
      <c r="U453" s="2" t="s">
        <v>27827</v>
      </c>
      <c r="V453" s="1">
        <v>343</v>
      </c>
      <c r="W453" s="1" t="s">
        <v>13080</v>
      </c>
      <c r="X453" s="1" t="s">
        <v>13081</v>
      </c>
      <c r="Y453" s="1" t="s">
        <v>27229</v>
      </c>
      <c r="Z453" s="1" t="s">
        <v>26023</v>
      </c>
      <c r="AA453" s="1" t="s">
        <v>27828</v>
      </c>
      <c r="AB453" s="1" t="s">
        <v>27829</v>
      </c>
      <c r="AC453" s="2"/>
      <c r="AD453" s="1">
        <v>343</v>
      </c>
      <c r="AE453" s="1" t="s">
        <v>27830</v>
      </c>
      <c r="AF453" s="1" t="s">
        <v>991</v>
      </c>
      <c r="AG453" s="1" t="s">
        <v>25953</v>
      </c>
      <c r="AH453" s="1" t="s">
        <v>27831</v>
      </c>
      <c r="AI453" s="1" t="s">
        <v>1749</v>
      </c>
      <c r="AJ453" s="1" t="s">
        <v>1749</v>
      </c>
      <c r="AK453" s="1" t="s">
        <v>1749</v>
      </c>
      <c r="AL453" s="1" t="s">
        <v>1749</v>
      </c>
      <c r="AM453" s="1" t="s">
        <v>1749</v>
      </c>
      <c r="AN453" s="1" t="s">
        <v>1749</v>
      </c>
      <c r="AO453" s="1" t="s">
        <v>1749</v>
      </c>
      <c r="AP453" s="1" t="s">
        <v>1749</v>
      </c>
      <c r="AQ453" s="2" t="s">
        <v>1749</v>
      </c>
      <c r="AR453" s="2" t="s">
        <v>1749</v>
      </c>
      <c r="AS453" s="2" t="s">
        <v>1749</v>
      </c>
      <c r="AT453" s="2" t="s">
        <v>1749</v>
      </c>
      <c r="AU453" s="1" t="s">
        <v>1749</v>
      </c>
      <c r="AV453" s="1" t="s">
        <v>1749</v>
      </c>
      <c r="AW453" s="1" t="s">
        <v>1749</v>
      </c>
      <c r="AX453" s="1" t="s">
        <v>1749</v>
      </c>
      <c r="AY453" s="1" t="s">
        <v>26022</v>
      </c>
      <c r="AZ453" s="1" t="s">
        <v>27832</v>
      </c>
      <c r="BA453" s="1" t="s">
        <v>13080</v>
      </c>
      <c r="BB453" s="1" t="s">
        <v>13081</v>
      </c>
      <c r="BC453" s="1" t="s">
        <v>27229</v>
      </c>
      <c r="BD453" s="1" t="s">
        <v>27833</v>
      </c>
      <c r="BE453" t="s">
        <v>27798</v>
      </c>
    </row>
    <row r="454" spans="1:57" ht="17.149999999999999" customHeight="1">
      <c r="A454" s="2">
        <v>453</v>
      </c>
      <c r="B454" s="1" t="s">
        <v>1219</v>
      </c>
      <c r="C454" s="1" t="s">
        <v>26057</v>
      </c>
      <c r="D454" s="14" t="s">
        <v>26616</v>
      </c>
      <c r="E454" s="1" t="s">
        <v>27834</v>
      </c>
      <c r="F454" s="1" t="s">
        <v>27835</v>
      </c>
      <c r="G454" s="1" t="s">
        <v>26619</v>
      </c>
      <c r="H454" s="1" t="s">
        <v>26620</v>
      </c>
      <c r="I454" s="1" t="s">
        <v>1736</v>
      </c>
      <c r="J454" s="1" t="s">
        <v>26621</v>
      </c>
      <c r="K454" s="1" t="s">
        <v>26622</v>
      </c>
      <c r="L454" s="1" t="s">
        <v>27836</v>
      </c>
      <c r="M454" s="1" t="s">
        <v>209</v>
      </c>
      <c r="N454" s="1" t="s">
        <v>1462</v>
      </c>
      <c r="O454" s="1" t="s">
        <v>1228</v>
      </c>
      <c r="P454" s="1" t="s">
        <v>2126</v>
      </c>
      <c r="Q454" s="1" t="s">
        <v>27836</v>
      </c>
      <c r="R454" s="1" t="s">
        <v>130</v>
      </c>
      <c r="S454" s="1" t="s">
        <v>1293</v>
      </c>
      <c r="T454" s="1" t="s">
        <v>20884</v>
      </c>
      <c r="U454" s="2" t="s">
        <v>8327</v>
      </c>
      <c r="V454" s="1">
        <v>714</v>
      </c>
      <c r="W454" s="1" t="s">
        <v>2130</v>
      </c>
      <c r="X454" s="1" t="s">
        <v>2130</v>
      </c>
      <c r="Y454" s="1" t="s">
        <v>27149</v>
      </c>
      <c r="Z454" s="1" t="s">
        <v>26057</v>
      </c>
      <c r="AA454" s="1" t="s">
        <v>27837</v>
      </c>
      <c r="AB454" s="1" t="s">
        <v>27838</v>
      </c>
      <c r="AC454" s="2"/>
      <c r="AD454" s="1">
        <v>714</v>
      </c>
      <c r="AE454" s="1" t="s">
        <v>27839</v>
      </c>
      <c r="AF454" s="1" t="s">
        <v>7651</v>
      </c>
      <c r="AG454" s="1" t="s">
        <v>26000</v>
      </c>
      <c r="AH454" s="1" t="s">
        <v>27840</v>
      </c>
      <c r="AI454" s="1" t="s">
        <v>1749</v>
      </c>
      <c r="AJ454" s="1" t="s">
        <v>1749</v>
      </c>
      <c r="AK454" s="1" t="s">
        <v>1749</v>
      </c>
      <c r="AL454" s="1" t="s">
        <v>1749</v>
      </c>
      <c r="AM454" s="1" t="s">
        <v>1749</v>
      </c>
      <c r="AN454" s="1" t="s">
        <v>1749</v>
      </c>
      <c r="AO454" s="1" t="s">
        <v>1749</v>
      </c>
      <c r="AP454" s="1" t="s">
        <v>1749</v>
      </c>
      <c r="AQ454" s="1" t="s">
        <v>1749</v>
      </c>
      <c r="AR454" s="1" t="s">
        <v>1749</v>
      </c>
      <c r="AS454" s="1" t="s">
        <v>1749</v>
      </c>
      <c r="AT454" s="1" t="s">
        <v>1749</v>
      </c>
      <c r="AU454" s="1" t="s">
        <v>1749</v>
      </c>
      <c r="AV454" s="1" t="s">
        <v>1749</v>
      </c>
      <c r="AW454" s="1" t="s">
        <v>1749</v>
      </c>
      <c r="AX454" s="1" t="s">
        <v>1749</v>
      </c>
      <c r="AY454" s="1" t="s">
        <v>1749</v>
      </c>
      <c r="AZ454" s="1" t="s">
        <v>1749</v>
      </c>
      <c r="BA454" s="1" t="s">
        <v>1749</v>
      </c>
      <c r="BB454" s="1" t="s">
        <v>1749</v>
      </c>
      <c r="BC454" s="1" t="s">
        <v>1749</v>
      </c>
      <c r="BD454" s="1" t="s">
        <v>1749</v>
      </c>
      <c r="BE454" t="s">
        <v>1749</v>
      </c>
    </row>
    <row r="455" spans="1:57" ht="17.149999999999999" customHeight="1">
      <c r="A455" s="2">
        <v>454</v>
      </c>
      <c r="B455" s="1" t="s">
        <v>1219</v>
      </c>
      <c r="C455" s="1" t="s">
        <v>425</v>
      </c>
      <c r="D455" s="14" t="s">
        <v>1220</v>
      </c>
      <c r="E455" s="1" t="s">
        <v>4844</v>
      </c>
      <c r="F455" s="1" t="s">
        <v>4845</v>
      </c>
      <c r="G455" s="1" t="s">
        <v>1223</v>
      </c>
      <c r="H455" s="1" t="s">
        <v>1224</v>
      </c>
      <c r="I455" s="1" t="s">
        <v>1224</v>
      </c>
      <c r="J455" s="1" t="s">
        <v>1225</v>
      </c>
      <c r="K455" s="1" t="s">
        <v>1226</v>
      </c>
      <c r="L455" s="1" t="s">
        <v>4846</v>
      </c>
      <c r="M455" s="1" t="s">
        <v>209</v>
      </c>
      <c r="N455" s="1" t="s">
        <v>1228</v>
      </c>
      <c r="O455" s="1" t="s">
        <v>1228</v>
      </c>
      <c r="P455" s="1" t="s">
        <v>2126</v>
      </c>
      <c r="Q455" s="1" t="s">
        <v>4847</v>
      </c>
      <c r="R455" s="1" t="s">
        <v>130</v>
      </c>
      <c r="S455" s="1" t="s">
        <v>1293</v>
      </c>
      <c r="T455" s="1" t="s">
        <v>4848</v>
      </c>
      <c r="U455" s="2" t="s">
        <v>4849</v>
      </c>
      <c r="V455" s="1">
        <v>28802</v>
      </c>
      <c r="W455" s="1" t="s">
        <v>1324</v>
      </c>
      <c r="X455" s="1" t="s">
        <v>1513</v>
      </c>
      <c r="Y455" s="1" t="s">
        <v>4850</v>
      </c>
      <c r="Z455" s="1" t="s">
        <v>425</v>
      </c>
      <c r="AA455" s="1" t="s">
        <v>4851</v>
      </c>
      <c r="AB455" s="1" t="s">
        <v>4852</v>
      </c>
      <c r="AC455" s="2" t="s">
        <v>4853</v>
      </c>
      <c r="AD455" s="1">
        <v>28802</v>
      </c>
      <c r="AE455" s="1" t="s">
        <v>4854</v>
      </c>
      <c r="AF455" s="1" t="s">
        <v>4855</v>
      </c>
      <c r="AG455" s="1" t="s">
        <v>819</v>
      </c>
      <c r="AH455" s="1" t="s">
        <v>4856</v>
      </c>
      <c r="AI455" s="1" t="s">
        <v>1749</v>
      </c>
      <c r="AJ455" s="1" t="s">
        <v>1749</v>
      </c>
      <c r="AK455" s="2" t="s">
        <v>1749</v>
      </c>
      <c r="AL455" s="1" t="s">
        <v>1749</v>
      </c>
      <c r="AM455" s="1" t="s">
        <v>1749</v>
      </c>
      <c r="AN455" s="1" t="s">
        <v>1749</v>
      </c>
      <c r="AO455" s="1" t="s">
        <v>1749</v>
      </c>
      <c r="AP455" s="1" t="s">
        <v>1749</v>
      </c>
      <c r="AQ455" s="2" t="s">
        <v>1749</v>
      </c>
      <c r="AR455" s="2" t="s">
        <v>1749</v>
      </c>
      <c r="AS455" s="2" t="s">
        <v>1749</v>
      </c>
      <c r="AT455" s="2" t="s">
        <v>1749</v>
      </c>
      <c r="AU455" s="1" t="s">
        <v>1749</v>
      </c>
      <c r="AV455" s="1" t="s">
        <v>1749</v>
      </c>
      <c r="AW455" s="1" t="s">
        <v>1749</v>
      </c>
      <c r="AX455" s="1" t="s">
        <v>1749</v>
      </c>
      <c r="AY455" s="1" t="s">
        <v>1749</v>
      </c>
      <c r="AZ455" s="1" t="s">
        <v>1749</v>
      </c>
      <c r="BA455" s="1" t="s">
        <v>1749</v>
      </c>
      <c r="BB455" s="1" t="s">
        <v>1749</v>
      </c>
      <c r="BC455" s="1" t="s">
        <v>1749</v>
      </c>
      <c r="BD455" s="1" t="s">
        <v>1749</v>
      </c>
      <c r="BE455" t="s">
        <v>1749</v>
      </c>
    </row>
    <row r="456" spans="1:57" ht="17.149999999999999" customHeight="1">
      <c r="A456" s="2">
        <v>455</v>
      </c>
      <c r="B456" s="1" t="s">
        <v>1219</v>
      </c>
      <c r="C456" s="1" t="s">
        <v>4775</v>
      </c>
      <c r="D456" s="14" t="s">
        <v>4776</v>
      </c>
      <c r="E456" s="1" t="s">
        <v>4775</v>
      </c>
      <c r="F456" s="1" t="s">
        <v>4857</v>
      </c>
      <c r="G456" s="1" t="s">
        <v>4778</v>
      </c>
      <c r="H456" s="1" t="s">
        <v>4779</v>
      </c>
      <c r="I456" s="1" t="s">
        <v>4780</v>
      </c>
      <c r="J456" s="1" t="s">
        <v>4781</v>
      </c>
      <c r="K456" s="1" t="s">
        <v>4782</v>
      </c>
      <c r="L456" s="1" t="s">
        <v>4858</v>
      </c>
      <c r="M456" s="1" t="s">
        <v>215</v>
      </c>
      <c r="N456" s="1" t="s">
        <v>2653</v>
      </c>
      <c r="O456" s="1" t="s">
        <v>1228</v>
      </c>
      <c r="P456" s="1" t="s">
        <v>2126</v>
      </c>
      <c r="Q456" s="1" t="s">
        <v>4858</v>
      </c>
      <c r="R456" s="1" t="s">
        <v>130</v>
      </c>
      <c r="S456" s="1" t="s">
        <v>1293</v>
      </c>
      <c r="T456" s="1" t="s">
        <v>4859</v>
      </c>
      <c r="U456" s="2" t="s">
        <v>4860</v>
      </c>
      <c r="V456" s="1">
        <v>26</v>
      </c>
      <c r="W456" s="1" t="s">
        <v>1324</v>
      </c>
      <c r="X456" s="1" t="s">
        <v>1325</v>
      </c>
      <c r="Y456" s="1" t="s">
        <v>4638</v>
      </c>
      <c r="Z456" s="1" t="s">
        <v>27745</v>
      </c>
      <c r="AA456" s="1" t="s">
        <v>4862</v>
      </c>
      <c r="AB456" s="1" t="s">
        <v>4863</v>
      </c>
      <c r="AC456" s="2" t="s">
        <v>4864</v>
      </c>
      <c r="AD456" s="1">
        <v>26</v>
      </c>
      <c r="AE456" s="1" t="s">
        <v>4865</v>
      </c>
      <c r="AF456" s="1" t="s">
        <v>4855</v>
      </c>
      <c r="AG456" s="1" t="s">
        <v>819</v>
      </c>
      <c r="AH456" s="1" t="s">
        <v>4866</v>
      </c>
      <c r="AI456" s="1" t="s">
        <v>1749</v>
      </c>
      <c r="AJ456" s="1" t="s">
        <v>1749</v>
      </c>
      <c r="AK456" s="2" t="s">
        <v>1749</v>
      </c>
      <c r="AL456" s="1" t="s">
        <v>1749</v>
      </c>
      <c r="AM456" s="1" t="s">
        <v>1749</v>
      </c>
      <c r="AN456" s="1" t="s">
        <v>1749</v>
      </c>
      <c r="AO456" s="1" t="s">
        <v>1749</v>
      </c>
      <c r="AP456" s="1" t="s">
        <v>1749</v>
      </c>
      <c r="AQ456" s="2" t="s">
        <v>1749</v>
      </c>
      <c r="AR456" s="2" t="s">
        <v>1749</v>
      </c>
      <c r="AS456" s="2" t="s">
        <v>1749</v>
      </c>
      <c r="AT456" s="2" t="s">
        <v>1749</v>
      </c>
      <c r="AU456" s="1" t="s">
        <v>1749</v>
      </c>
      <c r="AV456" s="1" t="s">
        <v>1749</v>
      </c>
      <c r="AW456" s="1" t="s">
        <v>1749</v>
      </c>
      <c r="AX456" s="1" t="s">
        <v>1749</v>
      </c>
      <c r="AY456" s="1" t="s">
        <v>1749</v>
      </c>
      <c r="AZ456" s="1" t="s">
        <v>1749</v>
      </c>
      <c r="BA456" s="1" t="s">
        <v>1749</v>
      </c>
      <c r="BB456" s="1" t="s">
        <v>1749</v>
      </c>
      <c r="BC456" s="1" t="s">
        <v>1749</v>
      </c>
      <c r="BD456" s="1" t="s">
        <v>1749</v>
      </c>
      <c r="BE456" t="s">
        <v>1749</v>
      </c>
    </row>
    <row r="457" spans="1:57" ht="17.149999999999999" customHeight="1">
      <c r="A457" s="2">
        <v>456</v>
      </c>
      <c r="B457" s="1" t="s">
        <v>1219</v>
      </c>
      <c r="C457" s="1" t="s">
        <v>27841</v>
      </c>
      <c r="D457" s="14" t="s">
        <v>27842</v>
      </c>
      <c r="E457" s="1" t="s">
        <v>27843</v>
      </c>
      <c r="F457" s="1" t="s">
        <v>27844</v>
      </c>
      <c r="G457" s="1" t="s">
        <v>27845</v>
      </c>
      <c r="H457" s="1" t="s">
        <v>27846</v>
      </c>
      <c r="I457" s="1" t="s">
        <v>1863</v>
      </c>
      <c r="J457" s="1" t="s">
        <v>27847</v>
      </c>
      <c r="K457" s="1" t="s">
        <v>27848</v>
      </c>
      <c r="L457" s="1" t="s">
        <v>27849</v>
      </c>
      <c r="M457" s="1" t="s">
        <v>209</v>
      </c>
      <c r="N457" s="1" t="s">
        <v>2653</v>
      </c>
      <c r="O457" s="1" t="s">
        <v>1228</v>
      </c>
      <c r="P457" s="1" t="s">
        <v>2126</v>
      </c>
      <c r="Q457" s="1" t="s">
        <v>27849</v>
      </c>
      <c r="R457" s="1" t="s">
        <v>130</v>
      </c>
      <c r="S457" s="1" t="s">
        <v>1293</v>
      </c>
      <c r="T457" s="1" t="s">
        <v>27015</v>
      </c>
      <c r="U457" s="2" t="s">
        <v>8327</v>
      </c>
      <c r="V457" s="1">
        <v>11</v>
      </c>
      <c r="W457" s="1" t="s">
        <v>1234</v>
      </c>
      <c r="X457" s="1" t="s">
        <v>1235</v>
      </c>
      <c r="Y457" s="1" t="s">
        <v>27850</v>
      </c>
      <c r="Z457" s="1" t="s">
        <v>27841</v>
      </c>
      <c r="AA457" s="1" t="s">
        <v>27851</v>
      </c>
      <c r="AB457" s="1" t="s">
        <v>27852</v>
      </c>
      <c r="AC457" s="2"/>
      <c r="AD457" s="1">
        <v>11</v>
      </c>
      <c r="AE457" s="1" t="s">
        <v>27853</v>
      </c>
      <c r="AF457" s="1" t="s">
        <v>4855</v>
      </c>
      <c r="AG457" s="1" t="s">
        <v>1242</v>
      </c>
      <c r="AH457" s="1" t="s">
        <v>27854</v>
      </c>
      <c r="AI457" s="1" t="s">
        <v>1749</v>
      </c>
      <c r="AJ457" s="1" t="s">
        <v>1749</v>
      </c>
      <c r="AK457" s="1" t="s">
        <v>1749</v>
      </c>
      <c r="AL457" s="1" t="s">
        <v>1749</v>
      </c>
      <c r="AM457" s="1" t="s">
        <v>1749</v>
      </c>
      <c r="AN457" s="1" t="s">
        <v>1749</v>
      </c>
      <c r="AO457" s="1" t="s">
        <v>1749</v>
      </c>
      <c r="AP457" s="1" t="s">
        <v>1749</v>
      </c>
      <c r="AQ457" s="1" t="s">
        <v>1749</v>
      </c>
      <c r="AR457" s="1" t="s">
        <v>1749</v>
      </c>
      <c r="AS457" s="1" t="s">
        <v>1749</v>
      </c>
      <c r="AT457" s="1" t="s">
        <v>1749</v>
      </c>
      <c r="AU457" s="1" t="s">
        <v>1749</v>
      </c>
      <c r="AV457" s="1" t="s">
        <v>1749</v>
      </c>
      <c r="AW457" s="1" t="s">
        <v>1749</v>
      </c>
      <c r="AX457" s="1" t="s">
        <v>1749</v>
      </c>
      <c r="AY457" s="1" t="s">
        <v>1749</v>
      </c>
      <c r="AZ457" s="1" t="s">
        <v>1749</v>
      </c>
      <c r="BA457" s="1" t="s">
        <v>1749</v>
      </c>
      <c r="BB457" s="1" t="s">
        <v>1749</v>
      </c>
      <c r="BC457" s="1" t="s">
        <v>1749</v>
      </c>
      <c r="BD457" s="1" t="s">
        <v>1749</v>
      </c>
      <c r="BE457" t="s">
        <v>1749</v>
      </c>
    </row>
    <row r="458" spans="1:57" ht="17.149999999999999" customHeight="1">
      <c r="A458" s="2">
        <v>457</v>
      </c>
      <c r="B458" s="1" t="s">
        <v>13628</v>
      </c>
      <c r="C458" s="1" t="s">
        <v>6730</v>
      </c>
      <c r="D458" s="14" t="s">
        <v>6731</v>
      </c>
      <c r="E458" s="1" t="s">
        <v>6730</v>
      </c>
      <c r="F458" s="1" t="s">
        <v>13836</v>
      </c>
      <c r="G458" s="1" t="s">
        <v>6734</v>
      </c>
      <c r="H458" s="1" t="s">
        <v>2190</v>
      </c>
      <c r="I458" s="1" t="s">
        <v>1937</v>
      </c>
      <c r="J458" s="1" t="s">
        <v>6735</v>
      </c>
      <c r="K458" s="1" t="s">
        <v>6736</v>
      </c>
      <c r="L458" s="1" t="s">
        <v>13837</v>
      </c>
      <c r="M458" s="1" t="s">
        <v>209</v>
      </c>
      <c r="N458" s="1" t="s">
        <v>1462</v>
      </c>
      <c r="O458" s="1" t="s">
        <v>2384</v>
      </c>
      <c r="P458" s="1" t="s">
        <v>1230</v>
      </c>
      <c r="Q458" s="1" t="s">
        <v>13837</v>
      </c>
      <c r="R458" s="1" t="s">
        <v>130</v>
      </c>
      <c r="S458" s="1" t="s">
        <v>1293</v>
      </c>
      <c r="T458" s="1" t="s">
        <v>4158</v>
      </c>
      <c r="U458" s="2" t="s">
        <v>734</v>
      </c>
      <c r="V458" s="1">
        <v>586</v>
      </c>
      <c r="W458" s="1" t="s">
        <v>2130</v>
      </c>
      <c r="X458" s="1" t="s">
        <v>2130</v>
      </c>
      <c r="Y458" s="1" t="s">
        <v>2131</v>
      </c>
      <c r="Z458" s="1" t="s">
        <v>6730</v>
      </c>
      <c r="AA458" s="1" t="s">
        <v>13838</v>
      </c>
      <c r="AB458" s="1" t="s">
        <v>13839</v>
      </c>
      <c r="AC458" s="2" t="s">
        <v>13840</v>
      </c>
      <c r="AD458" s="1">
        <v>586</v>
      </c>
      <c r="AE458" s="1" t="s">
        <v>13841</v>
      </c>
      <c r="AF458" s="1" t="s">
        <v>4855</v>
      </c>
      <c r="AG458" s="1" t="s">
        <v>819</v>
      </c>
      <c r="AH458" s="1" t="s">
        <v>13842</v>
      </c>
      <c r="AI458" s="1" t="s">
        <v>2394</v>
      </c>
      <c r="AJ458" s="1" t="s">
        <v>13837</v>
      </c>
      <c r="AK458" s="1" t="s">
        <v>2575</v>
      </c>
      <c r="AL458" s="1"/>
      <c r="AM458" s="1"/>
      <c r="AN458" s="1"/>
      <c r="AO458" s="1"/>
      <c r="AP458" s="1"/>
      <c r="AQ458" s="1"/>
      <c r="AR458" s="1"/>
      <c r="AS458" s="1"/>
      <c r="AT458" s="1"/>
      <c r="AU458" s="1"/>
      <c r="AV458" s="1"/>
      <c r="AW458" s="1"/>
      <c r="AX458" s="1"/>
      <c r="AY458" s="1" t="s">
        <v>1749</v>
      </c>
      <c r="AZ458" s="1" t="s">
        <v>1749</v>
      </c>
      <c r="BA458" s="1" t="s">
        <v>1749</v>
      </c>
      <c r="BB458" s="1" t="s">
        <v>1749</v>
      </c>
      <c r="BC458" s="1" t="s">
        <v>1749</v>
      </c>
      <c r="BD458" s="1" t="s">
        <v>1749</v>
      </c>
      <c r="BE458" t="s">
        <v>1749</v>
      </c>
    </row>
    <row r="459" spans="1:57" ht="17.149999999999999" customHeight="1">
      <c r="A459" s="2">
        <v>458</v>
      </c>
      <c r="B459" s="1" t="s">
        <v>13628</v>
      </c>
      <c r="C459" s="1" t="s">
        <v>596</v>
      </c>
      <c r="D459" s="14" t="s">
        <v>13843</v>
      </c>
      <c r="E459" s="1" t="s">
        <v>596</v>
      </c>
      <c r="F459" s="1" t="s">
        <v>13844</v>
      </c>
      <c r="G459" s="1" t="s">
        <v>13845</v>
      </c>
      <c r="H459" s="1"/>
      <c r="I459" s="1" t="s">
        <v>1736</v>
      </c>
      <c r="J459" s="1" t="s">
        <v>13846</v>
      </c>
      <c r="K459" s="1" t="s">
        <v>13847</v>
      </c>
      <c r="L459" s="1" t="s">
        <v>595</v>
      </c>
      <c r="M459" s="1" t="s">
        <v>209</v>
      </c>
      <c r="N459" s="1" t="s">
        <v>1462</v>
      </c>
      <c r="O459" s="1" t="s">
        <v>2384</v>
      </c>
      <c r="P459" s="1" t="s">
        <v>1230</v>
      </c>
      <c r="Q459" s="1" t="s">
        <v>595</v>
      </c>
      <c r="R459" s="1" t="s">
        <v>130</v>
      </c>
      <c r="S459" s="1" t="s">
        <v>1293</v>
      </c>
      <c r="T459" s="1" t="s">
        <v>13848</v>
      </c>
      <c r="U459" s="2" t="s">
        <v>597</v>
      </c>
      <c r="V459" s="1">
        <v>1317</v>
      </c>
      <c r="W459" s="1" t="s">
        <v>1324</v>
      </c>
      <c r="X459" s="1" t="s">
        <v>1513</v>
      </c>
      <c r="Y459" s="1" t="s">
        <v>2387</v>
      </c>
      <c r="Z459" s="1" t="s">
        <v>596</v>
      </c>
      <c r="AA459" s="1" t="s">
        <v>13849</v>
      </c>
      <c r="AB459" s="1" t="s">
        <v>13850</v>
      </c>
      <c r="AC459" s="2" t="s">
        <v>13851</v>
      </c>
      <c r="AD459" s="1">
        <v>1317</v>
      </c>
      <c r="AE459" s="1" t="s">
        <v>13841</v>
      </c>
      <c r="AF459" s="1" t="s">
        <v>4855</v>
      </c>
      <c r="AG459" s="1" t="s">
        <v>819</v>
      </c>
      <c r="AH459" s="1" t="s">
        <v>13852</v>
      </c>
      <c r="AI459" s="1" t="s">
        <v>2394</v>
      </c>
      <c r="AJ459" s="1" t="s">
        <v>595</v>
      </c>
      <c r="AK459" s="1" t="s">
        <v>2437</v>
      </c>
      <c r="AL459" s="1"/>
      <c r="AM459" s="1"/>
      <c r="AN459" s="1"/>
      <c r="AO459" s="1"/>
      <c r="AP459" s="1"/>
      <c r="AQ459" s="1"/>
      <c r="AR459" s="1"/>
      <c r="AS459" s="1"/>
      <c r="AT459" s="1"/>
      <c r="AU459" s="1"/>
      <c r="AV459" s="1"/>
      <c r="AW459" s="1"/>
      <c r="AX459" s="1"/>
      <c r="AY459" s="1" t="s">
        <v>1749</v>
      </c>
      <c r="AZ459" s="1" t="s">
        <v>1749</v>
      </c>
      <c r="BA459" s="1" t="s">
        <v>1749</v>
      </c>
      <c r="BB459" s="1" t="s">
        <v>1749</v>
      </c>
      <c r="BC459" s="1" t="s">
        <v>1749</v>
      </c>
      <c r="BD459" s="1" t="s">
        <v>1749</v>
      </c>
      <c r="BE459" t="s">
        <v>1749</v>
      </c>
    </row>
    <row r="460" spans="1:57" ht="17.149999999999999" customHeight="1">
      <c r="A460" s="2">
        <v>459</v>
      </c>
      <c r="B460" s="1" t="s">
        <v>13628</v>
      </c>
      <c r="C460" s="1" t="s">
        <v>13853</v>
      </c>
      <c r="D460" s="14" t="s">
        <v>13854</v>
      </c>
      <c r="E460" s="1" t="s">
        <v>13853</v>
      </c>
      <c r="F460" s="1" t="s">
        <v>13855</v>
      </c>
      <c r="G460" s="1" t="s">
        <v>13856</v>
      </c>
      <c r="H460" s="1" t="s">
        <v>3610</v>
      </c>
      <c r="I460" s="1" t="s">
        <v>1863</v>
      </c>
      <c r="J460" s="1" t="s">
        <v>13857</v>
      </c>
      <c r="K460" s="1" t="s">
        <v>13858</v>
      </c>
      <c r="L460" s="1" t="s">
        <v>13859</v>
      </c>
      <c r="M460" s="1" t="s">
        <v>209</v>
      </c>
      <c r="N460" s="1" t="s">
        <v>1462</v>
      </c>
      <c r="O460" s="1" t="s">
        <v>2384</v>
      </c>
      <c r="P460" s="1" t="s">
        <v>1230</v>
      </c>
      <c r="Q460" s="1" t="s">
        <v>13859</v>
      </c>
      <c r="R460" s="1" t="s">
        <v>130</v>
      </c>
      <c r="S460" s="1" t="s">
        <v>1293</v>
      </c>
      <c r="T460" s="1" t="s">
        <v>3936</v>
      </c>
      <c r="U460" s="2" t="s">
        <v>13860</v>
      </c>
      <c r="V460" s="1">
        <v>308</v>
      </c>
      <c r="W460" s="1" t="s">
        <v>2130</v>
      </c>
      <c r="X460" s="1" t="s">
        <v>2130</v>
      </c>
      <c r="Y460" s="1" t="s">
        <v>2131</v>
      </c>
      <c r="Z460" s="1" t="s">
        <v>13853</v>
      </c>
      <c r="AA460" s="1" t="s">
        <v>13861</v>
      </c>
      <c r="AB460" s="1" t="s">
        <v>13862</v>
      </c>
      <c r="AC460" s="2" t="s">
        <v>13863</v>
      </c>
      <c r="AD460" s="1">
        <v>308</v>
      </c>
      <c r="AE460" s="1" t="s">
        <v>13841</v>
      </c>
      <c r="AF460" s="1" t="s">
        <v>4855</v>
      </c>
      <c r="AG460" s="1" t="s">
        <v>819</v>
      </c>
      <c r="AH460" s="1" t="s">
        <v>13864</v>
      </c>
      <c r="AI460" s="1" t="s">
        <v>2394</v>
      </c>
      <c r="AJ460" s="1" t="s">
        <v>13865</v>
      </c>
      <c r="AK460" s="1" t="s">
        <v>3037</v>
      </c>
      <c r="AL460" s="1"/>
      <c r="AM460" s="1"/>
      <c r="AN460" s="1"/>
      <c r="AO460" s="1"/>
      <c r="AP460" s="1"/>
      <c r="AQ460" s="1"/>
      <c r="AR460" s="1"/>
      <c r="AS460" s="1"/>
      <c r="AT460" s="1"/>
      <c r="AU460" s="1"/>
      <c r="AV460" s="1"/>
      <c r="AW460" s="1"/>
      <c r="AX460" s="1"/>
      <c r="AY460" s="1" t="s">
        <v>1749</v>
      </c>
      <c r="AZ460" s="1" t="s">
        <v>1749</v>
      </c>
      <c r="BA460" s="1" t="s">
        <v>1749</v>
      </c>
      <c r="BB460" s="1" t="s">
        <v>1749</v>
      </c>
      <c r="BC460" s="1" t="s">
        <v>1749</v>
      </c>
      <c r="BD460" s="1" t="s">
        <v>1749</v>
      </c>
      <c r="BE460" t="s">
        <v>1749</v>
      </c>
    </row>
    <row r="461" spans="1:57" ht="17.149999999999999" customHeight="1">
      <c r="A461" s="2">
        <v>460</v>
      </c>
      <c r="B461" s="1" t="s">
        <v>13628</v>
      </c>
      <c r="C461" s="1" t="s">
        <v>6747</v>
      </c>
      <c r="D461" s="14" t="s">
        <v>6748</v>
      </c>
      <c r="E461" s="1" t="s">
        <v>13866</v>
      </c>
      <c r="F461" s="1" t="s">
        <v>13867</v>
      </c>
      <c r="G461" s="1" t="s">
        <v>6749</v>
      </c>
      <c r="H461" s="1" t="s">
        <v>6750</v>
      </c>
      <c r="I461" s="1" t="s">
        <v>2191</v>
      </c>
      <c r="J461" s="1" t="s">
        <v>6751</v>
      </c>
      <c r="K461" s="1" t="s">
        <v>6752</v>
      </c>
      <c r="L461" s="1" t="s">
        <v>13868</v>
      </c>
      <c r="M461" s="1" t="s">
        <v>209</v>
      </c>
      <c r="N461" s="1" t="s">
        <v>1462</v>
      </c>
      <c r="O461" s="1" t="s">
        <v>2384</v>
      </c>
      <c r="P461" s="1" t="s">
        <v>1230</v>
      </c>
      <c r="Q461" s="1" t="s">
        <v>13868</v>
      </c>
      <c r="R461" s="1" t="s">
        <v>130</v>
      </c>
      <c r="S461" s="1" t="s">
        <v>1293</v>
      </c>
      <c r="T461" s="1" t="s">
        <v>5795</v>
      </c>
      <c r="U461" s="2" t="s">
        <v>601</v>
      </c>
      <c r="V461" s="1">
        <v>1980</v>
      </c>
      <c r="W461" s="1" t="s">
        <v>2130</v>
      </c>
      <c r="X461" s="1" t="s">
        <v>2130</v>
      </c>
      <c r="Y461" s="1" t="s">
        <v>2131</v>
      </c>
      <c r="Z461" s="1" t="s">
        <v>6747</v>
      </c>
      <c r="AA461" s="1" t="s">
        <v>13869</v>
      </c>
      <c r="AB461" s="1" t="s">
        <v>13870</v>
      </c>
      <c r="AC461" s="2" t="s">
        <v>13871</v>
      </c>
      <c r="AD461" s="1">
        <v>1980</v>
      </c>
      <c r="AE461" s="1" t="s">
        <v>13841</v>
      </c>
      <c r="AF461" s="1" t="s">
        <v>4855</v>
      </c>
      <c r="AG461" s="1" t="s">
        <v>819</v>
      </c>
      <c r="AH461" s="1" t="s">
        <v>13872</v>
      </c>
      <c r="AI461" s="1" t="s">
        <v>2394</v>
      </c>
      <c r="AJ461" s="1" t="s">
        <v>13868</v>
      </c>
      <c r="AK461" s="1" t="s">
        <v>2575</v>
      </c>
      <c r="AL461" s="1"/>
      <c r="AM461" s="1"/>
      <c r="AN461" s="1"/>
      <c r="AO461" s="1"/>
      <c r="AP461" s="1"/>
      <c r="AQ461" s="1"/>
      <c r="AR461" s="1"/>
      <c r="AS461" s="1"/>
      <c r="AT461" s="1"/>
      <c r="AU461" s="1"/>
      <c r="AV461" s="1"/>
      <c r="AW461" s="1"/>
      <c r="AX461" s="1"/>
      <c r="AY461" s="1" t="s">
        <v>1749</v>
      </c>
      <c r="AZ461" s="1" t="s">
        <v>1749</v>
      </c>
      <c r="BA461" s="1" t="s">
        <v>1749</v>
      </c>
      <c r="BB461" s="1" t="s">
        <v>1749</v>
      </c>
      <c r="BC461" s="1" t="s">
        <v>1749</v>
      </c>
      <c r="BD461" s="1" t="s">
        <v>1749</v>
      </c>
      <c r="BE461" t="s">
        <v>1749</v>
      </c>
    </row>
    <row r="462" spans="1:57" ht="17.149999999999999" customHeight="1">
      <c r="A462" s="2">
        <v>461</v>
      </c>
      <c r="B462" s="1" t="s">
        <v>13628</v>
      </c>
      <c r="C462" s="1" t="s">
        <v>13873</v>
      </c>
      <c r="D462" s="14" t="s">
        <v>13874</v>
      </c>
      <c r="E462" s="1" t="s">
        <v>13873</v>
      </c>
      <c r="F462" s="1" t="s">
        <v>13875</v>
      </c>
      <c r="G462" s="1" t="s">
        <v>13876</v>
      </c>
      <c r="H462" s="1" t="s">
        <v>2554</v>
      </c>
      <c r="I462" s="1" t="s">
        <v>2191</v>
      </c>
      <c r="J462" s="1" t="s">
        <v>4458</v>
      </c>
      <c r="K462" s="1" t="s">
        <v>13877</v>
      </c>
      <c r="L462" s="1" t="s">
        <v>13878</v>
      </c>
      <c r="M462" s="1" t="s">
        <v>209</v>
      </c>
      <c r="N462" s="1" t="s">
        <v>1462</v>
      </c>
      <c r="O462" s="1" t="s">
        <v>2384</v>
      </c>
      <c r="P462" s="1" t="s">
        <v>1230</v>
      </c>
      <c r="Q462" s="1" t="s">
        <v>13878</v>
      </c>
      <c r="R462" s="1" t="s">
        <v>130</v>
      </c>
      <c r="S462" s="1" t="s">
        <v>1293</v>
      </c>
      <c r="T462" s="1" t="s">
        <v>13879</v>
      </c>
      <c r="U462" s="2" t="s">
        <v>697</v>
      </c>
      <c r="V462" s="1">
        <v>625</v>
      </c>
      <c r="W462" s="1" t="s">
        <v>2130</v>
      </c>
      <c r="X462" s="1" t="s">
        <v>2130</v>
      </c>
      <c r="Y462" s="1" t="s">
        <v>2131</v>
      </c>
      <c r="Z462" s="1" t="s">
        <v>13873</v>
      </c>
      <c r="AA462" s="1" t="s">
        <v>13880</v>
      </c>
      <c r="AB462" s="1" t="s">
        <v>13881</v>
      </c>
      <c r="AC462" s="2" t="s">
        <v>13882</v>
      </c>
      <c r="AD462" s="1">
        <v>625</v>
      </c>
      <c r="AE462" s="1" t="s">
        <v>13841</v>
      </c>
      <c r="AF462" s="1" t="s">
        <v>4855</v>
      </c>
      <c r="AG462" s="1" t="s">
        <v>819</v>
      </c>
      <c r="AH462" s="1" t="s">
        <v>13883</v>
      </c>
      <c r="AI462" s="1" t="s">
        <v>2394</v>
      </c>
      <c r="AJ462" s="1" t="s">
        <v>13878</v>
      </c>
      <c r="AK462" s="1" t="s">
        <v>2494</v>
      </c>
      <c r="AL462" s="1"/>
      <c r="AM462" s="1"/>
      <c r="AN462" s="1"/>
      <c r="AO462" s="1"/>
      <c r="AP462" s="1"/>
      <c r="AQ462" s="1"/>
      <c r="AR462" s="1"/>
      <c r="AS462" s="1"/>
      <c r="AT462" s="1"/>
      <c r="AU462" s="1"/>
      <c r="AV462" s="1"/>
      <c r="AW462" s="1"/>
      <c r="AX462" s="1"/>
      <c r="AY462" s="1" t="s">
        <v>1749</v>
      </c>
      <c r="AZ462" s="1" t="s">
        <v>1749</v>
      </c>
      <c r="BA462" s="1" t="s">
        <v>1749</v>
      </c>
      <c r="BB462" s="1" t="s">
        <v>1749</v>
      </c>
      <c r="BC462" s="1" t="s">
        <v>1749</v>
      </c>
      <c r="BD462" s="1" t="s">
        <v>1749</v>
      </c>
      <c r="BE462" t="s">
        <v>1749</v>
      </c>
    </row>
    <row r="463" spans="1:57" ht="17.149999999999999" customHeight="1">
      <c r="A463" s="2">
        <v>462</v>
      </c>
      <c r="B463" s="1" t="s">
        <v>1219</v>
      </c>
      <c r="C463" s="1" t="s">
        <v>27855</v>
      </c>
      <c r="D463" s="14" t="s">
        <v>27856</v>
      </c>
      <c r="E463" s="1" t="s">
        <v>27855</v>
      </c>
      <c r="F463" s="1" t="s">
        <v>27857</v>
      </c>
      <c r="G463" s="1" t="s">
        <v>27858</v>
      </c>
      <c r="H463" s="1"/>
      <c r="I463" s="1"/>
      <c r="J463" s="1" t="s">
        <v>27859</v>
      </c>
      <c r="K463" s="1" t="s">
        <v>27860</v>
      </c>
      <c r="L463" s="1" t="s">
        <v>27861</v>
      </c>
      <c r="M463" s="1" t="s">
        <v>209</v>
      </c>
      <c r="N463" s="1" t="s">
        <v>1462</v>
      </c>
      <c r="O463" s="1" t="s">
        <v>1228</v>
      </c>
      <c r="P463" s="1" t="s">
        <v>1230</v>
      </c>
      <c r="Q463" s="1" t="s">
        <v>27861</v>
      </c>
      <c r="R463" s="1" t="s">
        <v>130</v>
      </c>
      <c r="S463" s="1" t="s">
        <v>1293</v>
      </c>
      <c r="T463" s="1" t="s">
        <v>2548</v>
      </c>
      <c r="U463" s="2" t="s">
        <v>27862</v>
      </c>
      <c r="V463" s="1">
        <v>205</v>
      </c>
      <c r="W463" s="1" t="s">
        <v>2130</v>
      </c>
      <c r="X463" s="1" t="s">
        <v>2130</v>
      </c>
      <c r="Y463" s="1" t="s">
        <v>27149</v>
      </c>
      <c r="Z463" s="1" t="s">
        <v>27855</v>
      </c>
      <c r="AA463" s="1" t="s">
        <v>27863</v>
      </c>
      <c r="AB463" s="1" t="s">
        <v>27864</v>
      </c>
      <c r="AC463" s="2" t="s">
        <v>27865</v>
      </c>
      <c r="AD463" s="1">
        <v>205</v>
      </c>
      <c r="AE463" s="1" t="s">
        <v>27866</v>
      </c>
      <c r="AF463" s="1" t="s">
        <v>10001</v>
      </c>
      <c r="AG463" s="1" t="s">
        <v>25953</v>
      </c>
      <c r="AH463" s="1" t="s">
        <v>27867</v>
      </c>
      <c r="AI463" s="1" t="s">
        <v>26483</v>
      </c>
      <c r="AJ463" s="1" t="s">
        <v>27868</v>
      </c>
      <c r="AK463" s="1" t="s">
        <v>26273</v>
      </c>
      <c r="AL463" s="1"/>
      <c r="AM463" s="1"/>
      <c r="AN463" s="1"/>
      <c r="AO463" s="1"/>
      <c r="AP463" s="1"/>
      <c r="AQ463" s="1"/>
      <c r="AR463" s="1"/>
      <c r="AS463" s="1"/>
      <c r="AT463" s="1"/>
      <c r="AU463" s="1"/>
      <c r="AV463" s="1"/>
      <c r="AW463" s="1"/>
      <c r="AX463" s="1"/>
      <c r="AY463" s="1" t="s">
        <v>1749</v>
      </c>
      <c r="AZ463" s="1" t="s">
        <v>1749</v>
      </c>
      <c r="BA463" s="1" t="s">
        <v>1749</v>
      </c>
      <c r="BB463" s="1" t="s">
        <v>1749</v>
      </c>
      <c r="BC463" s="1" t="s">
        <v>1749</v>
      </c>
      <c r="BD463" s="1" t="s">
        <v>1749</v>
      </c>
      <c r="BE463" t="s">
        <v>1749</v>
      </c>
    </row>
    <row r="464" spans="1:57" ht="17.149999999999999" customHeight="1">
      <c r="A464" s="2">
        <v>463</v>
      </c>
      <c r="B464" s="1" t="s">
        <v>1219</v>
      </c>
      <c r="C464" s="1" t="s">
        <v>27869</v>
      </c>
      <c r="D464" s="14" t="s">
        <v>27870</v>
      </c>
      <c r="E464" s="1" t="s">
        <v>27869</v>
      </c>
      <c r="F464" s="1" t="s">
        <v>27871</v>
      </c>
      <c r="G464" s="1" t="s">
        <v>27872</v>
      </c>
      <c r="H464" s="1" t="s">
        <v>2426</v>
      </c>
      <c r="I464" s="1" t="s">
        <v>1863</v>
      </c>
      <c r="J464" s="1" t="s">
        <v>27873</v>
      </c>
      <c r="K464" s="1" t="s">
        <v>27874</v>
      </c>
      <c r="L464" s="1" t="s">
        <v>27875</v>
      </c>
      <c r="M464" s="1" t="s">
        <v>209</v>
      </c>
      <c r="N464" s="1" t="s">
        <v>1462</v>
      </c>
      <c r="O464" s="1" t="s">
        <v>1228</v>
      </c>
      <c r="P464" s="1" t="s">
        <v>1230</v>
      </c>
      <c r="Q464" s="1" t="s">
        <v>27875</v>
      </c>
      <c r="R464" s="1" t="s">
        <v>130</v>
      </c>
      <c r="S464" s="1" t="s">
        <v>1293</v>
      </c>
      <c r="T464" s="1" t="s">
        <v>2795</v>
      </c>
      <c r="U464" s="2" t="s">
        <v>27876</v>
      </c>
      <c r="V464" s="1">
        <v>1275</v>
      </c>
      <c r="W464" s="1" t="s">
        <v>26720</v>
      </c>
      <c r="X464" s="1" t="s">
        <v>26721</v>
      </c>
      <c r="Y464" s="1" t="s">
        <v>26493</v>
      </c>
      <c r="Z464" s="1" t="s">
        <v>27869</v>
      </c>
      <c r="AA464" s="1" t="s">
        <v>27877</v>
      </c>
      <c r="AB464" s="1" t="s">
        <v>27878</v>
      </c>
      <c r="AC464" s="2" t="s">
        <v>27879</v>
      </c>
      <c r="AD464" s="1">
        <v>1275</v>
      </c>
      <c r="AE464" s="1" t="s">
        <v>27866</v>
      </c>
      <c r="AF464" s="1" t="s">
        <v>10001</v>
      </c>
      <c r="AG464" s="1" t="s">
        <v>25953</v>
      </c>
      <c r="AH464" s="1" t="s">
        <v>27880</v>
      </c>
      <c r="AI464" s="1" t="s">
        <v>26483</v>
      </c>
      <c r="AJ464" s="1" t="s">
        <v>27881</v>
      </c>
      <c r="AK464" s="1" t="s">
        <v>27882</v>
      </c>
      <c r="AL464" s="1"/>
      <c r="AM464" s="1"/>
      <c r="AN464" s="1"/>
      <c r="AO464" s="1"/>
      <c r="AP464" s="1"/>
      <c r="AQ464" s="1"/>
      <c r="AR464" s="1"/>
      <c r="AS464" s="1"/>
      <c r="AT464" s="1"/>
      <c r="AU464" s="1"/>
      <c r="AV464" s="1"/>
      <c r="AW464" s="1"/>
      <c r="AX464" s="1"/>
      <c r="AY464" s="1" t="s">
        <v>1749</v>
      </c>
      <c r="AZ464" s="1" t="s">
        <v>1749</v>
      </c>
      <c r="BA464" s="1" t="s">
        <v>1749</v>
      </c>
      <c r="BB464" s="1" t="s">
        <v>1749</v>
      </c>
      <c r="BC464" s="1" t="s">
        <v>1749</v>
      </c>
      <c r="BD464" s="1" t="s">
        <v>1749</v>
      </c>
      <c r="BE464" t="s">
        <v>1749</v>
      </c>
    </row>
    <row r="465" spans="1:57" ht="17.149999999999999" customHeight="1">
      <c r="A465" s="2">
        <v>464</v>
      </c>
      <c r="B465" s="1" t="s">
        <v>1219</v>
      </c>
      <c r="C465" s="1" t="s">
        <v>27883</v>
      </c>
      <c r="D465" s="14" t="s">
        <v>27884</v>
      </c>
      <c r="E465" s="1" t="s">
        <v>27883</v>
      </c>
      <c r="F465" s="1" t="s">
        <v>27885</v>
      </c>
      <c r="G465" s="1" t="s">
        <v>27886</v>
      </c>
      <c r="H465" s="1" t="s">
        <v>418</v>
      </c>
      <c r="I465" s="1" t="s">
        <v>1863</v>
      </c>
      <c r="J465" s="1" t="s">
        <v>27887</v>
      </c>
      <c r="K465" s="1" t="s">
        <v>27888</v>
      </c>
      <c r="L465" s="1" t="s">
        <v>27889</v>
      </c>
      <c r="M465" s="1" t="s">
        <v>209</v>
      </c>
      <c r="N465" s="1" t="s">
        <v>1462</v>
      </c>
      <c r="O465" s="1" t="s">
        <v>1228</v>
      </c>
      <c r="P465" s="1" t="s">
        <v>1230</v>
      </c>
      <c r="Q465" s="1" t="s">
        <v>27889</v>
      </c>
      <c r="R465" s="1" t="s">
        <v>130</v>
      </c>
      <c r="S465" s="1" t="s">
        <v>1293</v>
      </c>
      <c r="T465" s="1" t="s">
        <v>2847</v>
      </c>
      <c r="U465" s="2" t="s">
        <v>27890</v>
      </c>
      <c r="V465" s="1">
        <v>448</v>
      </c>
      <c r="W465" s="1" t="s">
        <v>2130</v>
      </c>
      <c r="X465" s="1" t="s">
        <v>2130</v>
      </c>
      <c r="Y465" s="1" t="s">
        <v>27149</v>
      </c>
      <c r="Z465" s="1" t="s">
        <v>27883</v>
      </c>
      <c r="AA465" s="1" t="s">
        <v>27891</v>
      </c>
      <c r="AB465" s="1" t="s">
        <v>27892</v>
      </c>
      <c r="AC465" s="2" t="s">
        <v>27893</v>
      </c>
      <c r="AD465" s="1">
        <v>448</v>
      </c>
      <c r="AE465" s="1" t="s">
        <v>27866</v>
      </c>
      <c r="AF465" s="1" t="s">
        <v>10001</v>
      </c>
      <c r="AG465" s="1" t="s">
        <v>25953</v>
      </c>
      <c r="AH465" s="1" t="s">
        <v>27894</v>
      </c>
      <c r="AI465" s="1" t="s">
        <v>26483</v>
      </c>
      <c r="AJ465" s="1" t="s">
        <v>27895</v>
      </c>
      <c r="AK465" s="1" t="s">
        <v>27882</v>
      </c>
      <c r="AL465" s="1"/>
      <c r="AM465" s="1"/>
      <c r="AN465" s="1"/>
      <c r="AO465" s="1"/>
      <c r="AP465" s="1"/>
      <c r="AQ465" s="1"/>
      <c r="AR465" s="1"/>
      <c r="AS465" s="1"/>
      <c r="AT465" s="1"/>
      <c r="AU465" s="1"/>
      <c r="AV465" s="1"/>
      <c r="AW465" s="1"/>
      <c r="AX465" s="1"/>
      <c r="AY465" s="1" t="s">
        <v>1749</v>
      </c>
      <c r="AZ465" s="1" t="s">
        <v>1749</v>
      </c>
      <c r="BA465" s="1" t="s">
        <v>1749</v>
      </c>
      <c r="BB465" s="1" t="s">
        <v>1749</v>
      </c>
      <c r="BC465" s="1" t="s">
        <v>1749</v>
      </c>
      <c r="BD465" s="1" t="s">
        <v>1749</v>
      </c>
      <c r="BE465" t="s">
        <v>1749</v>
      </c>
    </row>
    <row r="466" spans="1:57" ht="17.149999999999999" customHeight="1">
      <c r="A466" s="2">
        <v>465</v>
      </c>
      <c r="B466" s="1" t="s">
        <v>1219</v>
      </c>
      <c r="C466" s="1" t="s">
        <v>27896</v>
      </c>
      <c r="D466" s="14" t="s">
        <v>27897</v>
      </c>
      <c r="E466" s="1" t="s">
        <v>27896</v>
      </c>
      <c r="F466" s="1" t="s">
        <v>27898</v>
      </c>
      <c r="G466" s="1" t="s">
        <v>27899</v>
      </c>
      <c r="H466" s="1" t="s">
        <v>27900</v>
      </c>
      <c r="I466" s="1" t="s">
        <v>1863</v>
      </c>
      <c r="J466" s="1" t="s">
        <v>27901</v>
      </c>
      <c r="K466" s="1" t="s">
        <v>27902</v>
      </c>
      <c r="L466" s="1" t="s">
        <v>27903</v>
      </c>
      <c r="M466" s="1" t="s">
        <v>215</v>
      </c>
      <c r="N466" s="1" t="s">
        <v>1462</v>
      </c>
      <c r="O466" s="1" t="s">
        <v>1228</v>
      </c>
      <c r="P466" s="1" t="s">
        <v>2126</v>
      </c>
      <c r="Q466" s="1" t="s">
        <v>27903</v>
      </c>
      <c r="R466" s="1" t="s">
        <v>130</v>
      </c>
      <c r="S466" s="1" t="s">
        <v>1293</v>
      </c>
      <c r="T466" s="1" t="s">
        <v>3396</v>
      </c>
      <c r="U466" s="2" t="s">
        <v>27904</v>
      </c>
      <c r="V466" s="1">
        <v>589</v>
      </c>
      <c r="W466" s="1" t="s">
        <v>2130</v>
      </c>
      <c r="X466" s="1" t="s">
        <v>2130</v>
      </c>
      <c r="Y466" s="1" t="s">
        <v>27149</v>
      </c>
      <c r="Z466" s="1" t="s">
        <v>27896</v>
      </c>
      <c r="AA466" s="1" t="s">
        <v>27905</v>
      </c>
      <c r="AB466" s="1" t="s">
        <v>27906</v>
      </c>
      <c r="AC466" s="2" t="s">
        <v>27907</v>
      </c>
      <c r="AD466" s="1">
        <v>589</v>
      </c>
      <c r="AE466" s="1" t="s">
        <v>27866</v>
      </c>
      <c r="AF466" s="1" t="s">
        <v>10001</v>
      </c>
      <c r="AG466" s="1" t="s">
        <v>25953</v>
      </c>
      <c r="AH466" s="1" t="s">
        <v>27908</v>
      </c>
      <c r="AI466" s="1" t="s">
        <v>1749</v>
      </c>
      <c r="AJ466" s="1" t="s">
        <v>1749</v>
      </c>
      <c r="AK466" s="1" t="s">
        <v>1749</v>
      </c>
      <c r="AL466" s="1" t="s">
        <v>1749</v>
      </c>
      <c r="AM466" s="1" t="s">
        <v>1749</v>
      </c>
      <c r="AN466" s="1" t="s">
        <v>1749</v>
      </c>
      <c r="AO466" s="1" t="s">
        <v>1749</v>
      </c>
      <c r="AP466" s="1" t="s">
        <v>1749</v>
      </c>
      <c r="AQ466" s="1" t="s">
        <v>1749</v>
      </c>
      <c r="AR466" s="1" t="s">
        <v>1749</v>
      </c>
      <c r="AS466" s="1" t="s">
        <v>1749</v>
      </c>
      <c r="AT466" s="1" t="s">
        <v>1749</v>
      </c>
      <c r="AU466" s="1" t="s">
        <v>1749</v>
      </c>
      <c r="AV466" s="1" t="s">
        <v>1749</v>
      </c>
      <c r="AW466" s="1" t="s">
        <v>1749</v>
      </c>
      <c r="AX466" s="1" t="s">
        <v>1749</v>
      </c>
      <c r="AY466" s="1" t="s">
        <v>1749</v>
      </c>
      <c r="AZ466" s="1" t="s">
        <v>1749</v>
      </c>
      <c r="BA466" s="1" t="s">
        <v>1749</v>
      </c>
      <c r="BB466" s="1" t="s">
        <v>1749</v>
      </c>
      <c r="BC466" s="1" t="s">
        <v>1749</v>
      </c>
      <c r="BD466" s="1" t="s">
        <v>1749</v>
      </c>
      <c r="BE466" t="s">
        <v>1749</v>
      </c>
    </row>
    <row r="467" spans="1:57" ht="17.149999999999999" customHeight="1">
      <c r="A467" s="2">
        <v>466</v>
      </c>
      <c r="B467" s="1" t="s">
        <v>1219</v>
      </c>
      <c r="C467" s="1" t="s">
        <v>27909</v>
      </c>
      <c r="D467" s="14" t="s">
        <v>27910</v>
      </c>
      <c r="E467" s="1" t="s">
        <v>27909</v>
      </c>
      <c r="F467" s="1" t="s">
        <v>27911</v>
      </c>
      <c r="G467" s="1" t="s">
        <v>27912</v>
      </c>
      <c r="H467" s="1"/>
      <c r="I467" s="1"/>
      <c r="J467" s="1" t="s">
        <v>27913</v>
      </c>
      <c r="K467" s="1" t="s">
        <v>27914</v>
      </c>
      <c r="L467" s="1" t="s">
        <v>27915</v>
      </c>
      <c r="M467" s="1" t="s">
        <v>209</v>
      </c>
      <c r="N467" s="1" t="s">
        <v>1462</v>
      </c>
      <c r="O467" s="1" t="s">
        <v>1228</v>
      </c>
      <c r="P467" s="1" t="s">
        <v>1230</v>
      </c>
      <c r="Q467" s="1" t="s">
        <v>27915</v>
      </c>
      <c r="R467" s="1" t="s">
        <v>130</v>
      </c>
      <c r="S467" s="1" t="s">
        <v>1293</v>
      </c>
      <c r="T467" s="1" t="s">
        <v>2591</v>
      </c>
      <c r="U467" s="2" t="s">
        <v>11255</v>
      </c>
      <c r="V467" s="1">
        <v>1048</v>
      </c>
      <c r="W467" s="1" t="s">
        <v>2130</v>
      </c>
      <c r="X467" s="1" t="s">
        <v>2130</v>
      </c>
      <c r="Y467" s="1" t="s">
        <v>27149</v>
      </c>
      <c r="Z467" s="1" t="s">
        <v>27909</v>
      </c>
      <c r="AA467" s="1" t="s">
        <v>27916</v>
      </c>
      <c r="AB467" s="1" t="s">
        <v>27917</v>
      </c>
      <c r="AC467" s="2" t="s">
        <v>27918</v>
      </c>
      <c r="AD467" s="1">
        <v>1048</v>
      </c>
      <c r="AE467" s="1" t="s">
        <v>27866</v>
      </c>
      <c r="AF467" s="1" t="s">
        <v>10001</v>
      </c>
      <c r="AG467" s="1" t="s">
        <v>25953</v>
      </c>
      <c r="AH467" s="1" t="s">
        <v>27919</v>
      </c>
      <c r="AI467" s="1" t="s">
        <v>26483</v>
      </c>
      <c r="AJ467" s="1" t="s">
        <v>27920</v>
      </c>
      <c r="AK467" s="1" t="s">
        <v>26273</v>
      </c>
      <c r="AL467" s="1"/>
      <c r="AM467" s="1"/>
      <c r="AN467" s="1"/>
      <c r="AO467" s="1"/>
      <c r="AP467" s="1"/>
      <c r="AQ467" s="1"/>
      <c r="AR467" s="1"/>
      <c r="AS467" s="1"/>
      <c r="AT467" s="1"/>
      <c r="AU467" s="1"/>
      <c r="AV467" s="1"/>
      <c r="AW467" s="1"/>
      <c r="AX467" s="1"/>
      <c r="AY467" s="1" t="s">
        <v>1749</v>
      </c>
      <c r="AZ467" s="1" t="s">
        <v>1749</v>
      </c>
      <c r="BA467" s="1" t="s">
        <v>1749</v>
      </c>
      <c r="BB467" s="1" t="s">
        <v>1749</v>
      </c>
      <c r="BC467" s="1" t="s">
        <v>1749</v>
      </c>
      <c r="BD467" s="1" t="s">
        <v>1749</v>
      </c>
      <c r="BE467" t="s">
        <v>1749</v>
      </c>
    </row>
    <row r="468" spans="1:57" ht="17.149999999999999" customHeight="1">
      <c r="A468" s="2">
        <v>467</v>
      </c>
      <c r="B468" s="1" t="s">
        <v>1219</v>
      </c>
      <c r="C468" s="1" t="s">
        <v>26003</v>
      </c>
      <c r="D468" s="14" t="s">
        <v>27921</v>
      </c>
      <c r="E468" s="1" t="s">
        <v>27922</v>
      </c>
      <c r="F468" s="1" t="s">
        <v>27923</v>
      </c>
      <c r="G468" s="1" t="s">
        <v>27924</v>
      </c>
      <c r="H468" s="1" t="s">
        <v>27925</v>
      </c>
      <c r="I468" s="1" t="s">
        <v>1483</v>
      </c>
      <c r="J468" s="1" t="s">
        <v>27926</v>
      </c>
      <c r="K468" s="1" t="s">
        <v>27927</v>
      </c>
      <c r="L468" s="1" t="s">
        <v>26002</v>
      </c>
      <c r="M468" s="1" t="s">
        <v>209</v>
      </c>
      <c r="N468" s="1" t="s">
        <v>1462</v>
      </c>
      <c r="O468" s="1" t="s">
        <v>1228</v>
      </c>
      <c r="P468" s="1" t="s">
        <v>2126</v>
      </c>
      <c r="Q468" s="1" t="s">
        <v>26002</v>
      </c>
      <c r="R468" s="1" t="s">
        <v>130</v>
      </c>
      <c r="S468" s="1" t="s">
        <v>1231</v>
      </c>
      <c r="T468" s="1" t="s">
        <v>16485</v>
      </c>
      <c r="U468" s="2" t="s">
        <v>20682</v>
      </c>
      <c r="V468" s="1">
        <v>639</v>
      </c>
      <c r="W468" s="1" t="s">
        <v>26166</v>
      </c>
      <c r="X468" s="1" t="s">
        <v>26166</v>
      </c>
      <c r="Y468" s="1" t="s">
        <v>27928</v>
      </c>
      <c r="Z468" s="1" t="s">
        <v>27929</v>
      </c>
      <c r="AA468" s="1" t="s">
        <v>27930</v>
      </c>
      <c r="AB468" s="1" t="s">
        <v>27931</v>
      </c>
      <c r="AC468" s="2" t="s">
        <v>27932</v>
      </c>
      <c r="AD468" s="1">
        <v>639</v>
      </c>
      <c r="AE468" s="1" t="s">
        <v>27933</v>
      </c>
      <c r="AF468" s="1" t="s">
        <v>27934</v>
      </c>
      <c r="AG468" s="1" t="s">
        <v>1242</v>
      </c>
      <c r="AH468" s="1" t="s">
        <v>27935</v>
      </c>
      <c r="AI468" s="1" t="s">
        <v>1749</v>
      </c>
      <c r="AJ468" s="1" t="s">
        <v>1749</v>
      </c>
      <c r="AK468" s="1" t="s">
        <v>1749</v>
      </c>
      <c r="AL468" s="1" t="s">
        <v>1749</v>
      </c>
      <c r="AM468" s="1" t="s">
        <v>1749</v>
      </c>
      <c r="AN468" s="1" t="s">
        <v>1749</v>
      </c>
      <c r="AO468" s="1" t="s">
        <v>1749</v>
      </c>
      <c r="AP468" s="1" t="s">
        <v>1749</v>
      </c>
      <c r="AQ468" s="1" t="s">
        <v>1749</v>
      </c>
      <c r="AR468" s="1" t="s">
        <v>1749</v>
      </c>
      <c r="AS468" s="1" t="s">
        <v>1749</v>
      </c>
      <c r="AT468" s="1" t="s">
        <v>1749</v>
      </c>
      <c r="AU468" s="1" t="s">
        <v>1749</v>
      </c>
      <c r="AV468" s="1" t="s">
        <v>1749</v>
      </c>
      <c r="AW468" s="1" t="s">
        <v>1749</v>
      </c>
      <c r="AX468" s="1" t="s">
        <v>1749</v>
      </c>
      <c r="AY468" s="1" t="s">
        <v>1749</v>
      </c>
      <c r="AZ468" s="1" t="s">
        <v>1749</v>
      </c>
      <c r="BA468" s="1" t="s">
        <v>1749</v>
      </c>
      <c r="BB468" s="1" t="s">
        <v>1749</v>
      </c>
      <c r="BC468" s="1" t="s">
        <v>1749</v>
      </c>
      <c r="BD468" s="1" t="s">
        <v>1749</v>
      </c>
      <c r="BE468" t="s">
        <v>1749</v>
      </c>
    </row>
    <row r="469" spans="1:57" ht="17.149999999999999" customHeight="1">
      <c r="A469" s="2">
        <v>468</v>
      </c>
      <c r="B469" s="1" t="s">
        <v>1219</v>
      </c>
      <c r="C469" s="1" t="s">
        <v>694</v>
      </c>
      <c r="D469" s="14" t="s">
        <v>4867</v>
      </c>
      <c r="E469" s="1" t="s">
        <v>694</v>
      </c>
      <c r="F469" s="1" t="s">
        <v>4868</v>
      </c>
      <c r="G469" s="1" t="s">
        <v>4869</v>
      </c>
      <c r="H469" s="1"/>
      <c r="I469" s="1"/>
      <c r="J469" s="1" t="s">
        <v>4870</v>
      </c>
      <c r="K469" s="1" t="s">
        <v>4871</v>
      </c>
      <c r="L469" s="19" t="s">
        <v>693</v>
      </c>
      <c r="M469" s="1" t="s">
        <v>209</v>
      </c>
      <c r="N469" s="1" t="s">
        <v>1462</v>
      </c>
      <c r="O469" s="1" t="s">
        <v>2384</v>
      </c>
      <c r="P469" s="1" t="s">
        <v>1230</v>
      </c>
      <c r="Q469" s="1" t="s">
        <v>693</v>
      </c>
      <c r="R469" s="1" t="s">
        <v>130</v>
      </c>
      <c r="S469" s="1" t="s">
        <v>1293</v>
      </c>
      <c r="T469" s="1" t="s">
        <v>3662</v>
      </c>
      <c r="U469" s="2" t="s">
        <v>637</v>
      </c>
      <c r="V469" s="1">
        <v>855</v>
      </c>
      <c r="W469" s="1" t="s">
        <v>2130</v>
      </c>
      <c r="X469" s="1" t="s">
        <v>2130</v>
      </c>
      <c r="Y469" s="1" t="s">
        <v>2131</v>
      </c>
      <c r="Z469" s="1" t="s">
        <v>694</v>
      </c>
      <c r="AA469" s="1" t="s">
        <v>4872</v>
      </c>
      <c r="AB469" s="1" t="s">
        <v>4873</v>
      </c>
      <c r="AC469" s="2" t="s">
        <v>4874</v>
      </c>
      <c r="AD469" s="1">
        <v>855</v>
      </c>
      <c r="AE469" s="1" t="s">
        <v>4875</v>
      </c>
      <c r="AF469" s="1" t="s">
        <v>4876</v>
      </c>
      <c r="AG469" s="1" t="s">
        <v>819</v>
      </c>
      <c r="AH469" s="1" t="s">
        <v>4877</v>
      </c>
      <c r="AI469" s="1" t="s">
        <v>2394</v>
      </c>
      <c r="AJ469" s="1" t="s">
        <v>693</v>
      </c>
      <c r="AK469" s="1" t="s">
        <v>3037</v>
      </c>
      <c r="AL469" s="1"/>
      <c r="AM469" s="1"/>
      <c r="AN469" s="1"/>
      <c r="AO469" s="1"/>
      <c r="AP469" s="1"/>
      <c r="AQ469" s="1"/>
      <c r="AR469" s="1"/>
      <c r="AS469" s="1"/>
      <c r="AT469" s="1"/>
      <c r="AU469" s="1"/>
      <c r="AV469" s="1"/>
      <c r="AW469" s="1"/>
      <c r="AX469" s="1"/>
      <c r="AY469" s="1" t="s">
        <v>1749</v>
      </c>
      <c r="AZ469" s="1" t="s">
        <v>1749</v>
      </c>
      <c r="BA469" s="1" t="s">
        <v>1749</v>
      </c>
      <c r="BB469" s="1" t="s">
        <v>1749</v>
      </c>
      <c r="BC469" s="1" t="s">
        <v>1749</v>
      </c>
      <c r="BD469" s="1" t="s">
        <v>1749</v>
      </c>
      <c r="BE469" t="s">
        <v>1749</v>
      </c>
    </row>
    <row r="470" spans="1:57" ht="17.149999999999999" customHeight="1">
      <c r="A470" s="2">
        <v>469</v>
      </c>
      <c r="B470" s="1" t="s">
        <v>1219</v>
      </c>
      <c r="C470" s="1" t="s">
        <v>366</v>
      </c>
      <c r="D470" s="14" t="s">
        <v>7721</v>
      </c>
      <c r="E470" s="1" t="s">
        <v>366</v>
      </c>
      <c r="F470" s="1" t="s">
        <v>27936</v>
      </c>
      <c r="G470" s="1" t="s">
        <v>27937</v>
      </c>
      <c r="H470" s="1" t="s">
        <v>27938</v>
      </c>
      <c r="I470" s="1" t="s">
        <v>1937</v>
      </c>
      <c r="J470" s="1" t="s">
        <v>27939</v>
      </c>
      <c r="K470" s="1" t="s">
        <v>27940</v>
      </c>
      <c r="L470" s="1" t="s">
        <v>27941</v>
      </c>
      <c r="M470" s="1" t="s">
        <v>215</v>
      </c>
      <c r="N470" s="1" t="s">
        <v>2653</v>
      </c>
      <c r="O470" s="1" t="s">
        <v>1228</v>
      </c>
      <c r="P470" s="1" t="s">
        <v>2126</v>
      </c>
      <c r="Q470" s="1" t="s">
        <v>27941</v>
      </c>
      <c r="R470" s="1" t="s">
        <v>130</v>
      </c>
      <c r="S470" s="1" t="s">
        <v>1293</v>
      </c>
      <c r="T470" s="1" t="s">
        <v>27942</v>
      </c>
      <c r="U470" s="2" t="s">
        <v>27943</v>
      </c>
      <c r="V470" s="1">
        <v>113</v>
      </c>
      <c r="W470" s="1" t="s">
        <v>2130</v>
      </c>
      <c r="X470" s="1" t="s">
        <v>2130</v>
      </c>
      <c r="Y470" s="1" t="s">
        <v>27004</v>
      </c>
      <c r="Z470" s="1" t="s">
        <v>366</v>
      </c>
      <c r="AA470" s="1" t="s">
        <v>27944</v>
      </c>
      <c r="AB470" s="1"/>
      <c r="AC470" s="2"/>
      <c r="AD470" s="1">
        <v>113</v>
      </c>
      <c r="AE470" s="1" t="s">
        <v>27945</v>
      </c>
      <c r="AF470" s="1" t="s">
        <v>4876</v>
      </c>
      <c r="AG470" s="1" t="s">
        <v>25995</v>
      </c>
      <c r="AH470" s="1" t="s">
        <v>27946</v>
      </c>
      <c r="AI470" s="1" t="s">
        <v>1749</v>
      </c>
      <c r="AJ470" s="1" t="s">
        <v>1749</v>
      </c>
      <c r="AK470" s="1" t="s">
        <v>1749</v>
      </c>
      <c r="AL470" s="1" t="s">
        <v>1749</v>
      </c>
      <c r="AM470" s="1" t="s">
        <v>1749</v>
      </c>
      <c r="AN470" s="1" t="s">
        <v>1749</v>
      </c>
      <c r="AO470" s="1" t="s">
        <v>1749</v>
      </c>
      <c r="AP470" s="1" t="s">
        <v>1749</v>
      </c>
      <c r="AQ470" s="1" t="s">
        <v>1749</v>
      </c>
      <c r="AR470" s="1" t="s">
        <v>1749</v>
      </c>
      <c r="AS470" s="1" t="s">
        <v>1749</v>
      </c>
      <c r="AT470" s="1" t="s">
        <v>1749</v>
      </c>
      <c r="AU470" s="1" t="s">
        <v>1749</v>
      </c>
      <c r="AV470" s="1" t="s">
        <v>1749</v>
      </c>
      <c r="AW470" s="1" t="s">
        <v>1749</v>
      </c>
      <c r="AX470" s="1" t="s">
        <v>1749</v>
      </c>
      <c r="AY470" s="1" t="s">
        <v>1749</v>
      </c>
      <c r="AZ470" s="1" t="s">
        <v>1749</v>
      </c>
      <c r="BA470" s="1" t="s">
        <v>1749</v>
      </c>
      <c r="BB470" s="1" t="s">
        <v>1749</v>
      </c>
      <c r="BC470" s="1" t="s">
        <v>1749</v>
      </c>
      <c r="BD470" s="1" t="s">
        <v>1749</v>
      </c>
      <c r="BE470" t="s">
        <v>1749</v>
      </c>
    </row>
    <row r="471" spans="1:57" ht="17.149999999999999" customHeight="1">
      <c r="A471" s="2">
        <v>470</v>
      </c>
      <c r="B471" s="1" t="s">
        <v>1219</v>
      </c>
      <c r="C471" s="1" t="s">
        <v>366</v>
      </c>
      <c r="D471" s="14" t="s">
        <v>7721</v>
      </c>
      <c r="E471" s="1" t="s">
        <v>366</v>
      </c>
      <c r="F471" s="1" t="s">
        <v>27947</v>
      </c>
      <c r="G471" s="1" t="s">
        <v>27937</v>
      </c>
      <c r="H471" s="1" t="s">
        <v>27938</v>
      </c>
      <c r="I471" s="1" t="s">
        <v>1937</v>
      </c>
      <c r="J471" s="1" t="s">
        <v>27939</v>
      </c>
      <c r="K471" s="1" t="s">
        <v>27940</v>
      </c>
      <c r="L471" s="19" t="s">
        <v>27948</v>
      </c>
      <c r="M471" s="1" t="s">
        <v>215</v>
      </c>
      <c r="N471" s="1" t="s">
        <v>2653</v>
      </c>
      <c r="O471" s="1" t="s">
        <v>1228</v>
      </c>
      <c r="P471" s="1" t="s">
        <v>2126</v>
      </c>
      <c r="Q471" s="1" t="s">
        <v>27948</v>
      </c>
      <c r="R471" s="1" t="s">
        <v>130</v>
      </c>
      <c r="S471" s="1" t="s">
        <v>1293</v>
      </c>
      <c r="T471" s="1" t="s">
        <v>27942</v>
      </c>
      <c r="U471" s="2" t="s">
        <v>27943</v>
      </c>
      <c r="V471" s="1">
        <v>72</v>
      </c>
      <c r="W471" s="1" t="s">
        <v>2130</v>
      </c>
      <c r="X471" s="1" t="s">
        <v>2130</v>
      </c>
      <c r="Y471" s="1" t="s">
        <v>27004</v>
      </c>
      <c r="Z471" s="1" t="s">
        <v>366</v>
      </c>
      <c r="AA471" s="1" t="s">
        <v>27949</v>
      </c>
      <c r="AB471" s="1"/>
      <c r="AC471" s="2"/>
      <c r="AD471" s="1">
        <v>72</v>
      </c>
      <c r="AE471" s="1" t="s">
        <v>27945</v>
      </c>
      <c r="AF471" s="1" t="s">
        <v>4876</v>
      </c>
      <c r="AG471" s="1" t="s">
        <v>25995</v>
      </c>
      <c r="AH471" s="1" t="s">
        <v>27950</v>
      </c>
      <c r="AI471" s="1" t="s">
        <v>1749</v>
      </c>
      <c r="AJ471" s="1" t="s">
        <v>1749</v>
      </c>
      <c r="AK471" s="1" t="s">
        <v>1749</v>
      </c>
      <c r="AL471" s="1" t="s">
        <v>1749</v>
      </c>
      <c r="AM471" s="1" t="s">
        <v>1749</v>
      </c>
      <c r="AN471" s="1" t="s">
        <v>1749</v>
      </c>
      <c r="AO471" s="1" t="s">
        <v>1749</v>
      </c>
      <c r="AP471" s="1" t="s">
        <v>1749</v>
      </c>
      <c r="AQ471" s="1" t="s">
        <v>1749</v>
      </c>
      <c r="AR471" s="1" t="s">
        <v>1749</v>
      </c>
      <c r="AS471" s="1" t="s">
        <v>1749</v>
      </c>
      <c r="AT471" s="1" t="s">
        <v>1749</v>
      </c>
      <c r="AU471" s="1" t="s">
        <v>1749</v>
      </c>
      <c r="AV471" s="1" t="s">
        <v>1749</v>
      </c>
      <c r="AW471" s="1" t="s">
        <v>1749</v>
      </c>
      <c r="AX471" s="1" t="s">
        <v>1749</v>
      </c>
      <c r="AY471" s="1" t="s">
        <v>1749</v>
      </c>
      <c r="AZ471" s="1" t="s">
        <v>1749</v>
      </c>
      <c r="BA471" s="1" t="s">
        <v>1749</v>
      </c>
      <c r="BB471" s="1" t="s">
        <v>1749</v>
      </c>
      <c r="BC471" s="1" t="s">
        <v>1749</v>
      </c>
      <c r="BD471" s="1" t="s">
        <v>1749</v>
      </c>
      <c r="BE471" t="s">
        <v>1749</v>
      </c>
    </row>
    <row r="472" spans="1:57" ht="17.149999999999999" customHeight="1">
      <c r="A472" s="2">
        <v>471</v>
      </c>
      <c r="B472" s="1" t="s">
        <v>1219</v>
      </c>
      <c r="C472" s="1" t="s">
        <v>366</v>
      </c>
      <c r="D472" s="14" t="s">
        <v>7721</v>
      </c>
      <c r="E472" s="1" t="s">
        <v>366</v>
      </c>
      <c r="F472" s="1" t="s">
        <v>7796</v>
      </c>
      <c r="G472" s="1" t="s">
        <v>27937</v>
      </c>
      <c r="H472" s="1" t="s">
        <v>27938</v>
      </c>
      <c r="I472" s="1" t="s">
        <v>1937</v>
      </c>
      <c r="J472" s="1" t="s">
        <v>27939</v>
      </c>
      <c r="K472" s="1" t="s">
        <v>27940</v>
      </c>
      <c r="L472" s="1" t="s">
        <v>27951</v>
      </c>
      <c r="M472" s="1" t="s">
        <v>215</v>
      </c>
      <c r="N472" s="1" t="s">
        <v>2653</v>
      </c>
      <c r="O472" s="1" t="s">
        <v>1228</v>
      </c>
      <c r="P472" s="1" t="s">
        <v>2126</v>
      </c>
      <c r="Q472" s="1" t="s">
        <v>27951</v>
      </c>
      <c r="R472" s="1" t="s">
        <v>130</v>
      </c>
      <c r="S472" s="1" t="s">
        <v>1293</v>
      </c>
      <c r="T472" s="1" t="s">
        <v>27942</v>
      </c>
      <c r="U472" s="2" t="s">
        <v>27943</v>
      </c>
      <c r="V472" s="1">
        <v>16</v>
      </c>
      <c r="W472" s="1" t="s">
        <v>2130</v>
      </c>
      <c r="X472" s="1" t="s">
        <v>2130</v>
      </c>
      <c r="Y472" s="1" t="s">
        <v>27004</v>
      </c>
      <c r="Z472" s="1" t="s">
        <v>366</v>
      </c>
      <c r="AA472" s="1" t="s">
        <v>27952</v>
      </c>
      <c r="AB472" s="1"/>
      <c r="AC472" s="2"/>
      <c r="AD472" s="1">
        <v>16</v>
      </c>
      <c r="AE472" s="1" t="s">
        <v>27945</v>
      </c>
      <c r="AF472" s="1" t="s">
        <v>4876</v>
      </c>
      <c r="AG472" s="1" t="s">
        <v>25995</v>
      </c>
      <c r="AH472" s="1" t="s">
        <v>27953</v>
      </c>
      <c r="AI472" s="1" t="s">
        <v>1749</v>
      </c>
      <c r="AJ472" s="1" t="s">
        <v>1749</v>
      </c>
      <c r="AK472" s="1" t="s">
        <v>1749</v>
      </c>
      <c r="AL472" s="1" t="s">
        <v>1749</v>
      </c>
      <c r="AM472" s="1" t="s">
        <v>1749</v>
      </c>
      <c r="AN472" s="1" t="s">
        <v>1749</v>
      </c>
      <c r="AO472" s="1" t="s">
        <v>1749</v>
      </c>
      <c r="AP472" s="1" t="s">
        <v>1749</v>
      </c>
      <c r="AQ472" s="1" t="s">
        <v>1749</v>
      </c>
      <c r="AR472" s="1" t="s">
        <v>1749</v>
      </c>
      <c r="AS472" s="1" t="s">
        <v>1749</v>
      </c>
      <c r="AT472" s="1" t="s">
        <v>1749</v>
      </c>
      <c r="AU472" s="1" t="s">
        <v>1749</v>
      </c>
      <c r="AV472" s="1" t="s">
        <v>1749</v>
      </c>
      <c r="AW472" s="1" t="s">
        <v>1749</v>
      </c>
      <c r="AX472" s="1" t="s">
        <v>1749</v>
      </c>
      <c r="AY472" s="1" t="s">
        <v>1749</v>
      </c>
      <c r="AZ472" s="1" t="s">
        <v>1749</v>
      </c>
      <c r="BA472" s="1" t="s">
        <v>1749</v>
      </c>
      <c r="BB472" s="1" t="s">
        <v>1749</v>
      </c>
      <c r="BC472" s="1" t="s">
        <v>1749</v>
      </c>
      <c r="BD472" s="1" t="s">
        <v>1749</v>
      </c>
      <c r="BE472" t="s">
        <v>1749</v>
      </c>
    </row>
    <row r="473" spans="1:57" ht="17.149999999999999" customHeight="1">
      <c r="A473" s="2">
        <v>472</v>
      </c>
      <c r="B473" s="1" t="s">
        <v>1219</v>
      </c>
      <c r="C473" s="1" t="s">
        <v>366</v>
      </c>
      <c r="D473" s="14" t="s">
        <v>7721</v>
      </c>
      <c r="E473" s="1" t="s">
        <v>366</v>
      </c>
      <c r="F473" s="1" t="s">
        <v>27954</v>
      </c>
      <c r="G473" s="1" t="s">
        <v>27937</v>
      </c>
      <c r="H473" s="1" t="s">
        <v>27938</v>
      </c>
      <c r="I473" s="1" t="s">
        <v>1937</v>
      </c>
      <c r="J473" s="1" t="s">
        <v>27939</v>
      </c>
      <c r="K473" s="1" t="s">
        <v>27940</v>
      </c>
      <c r="L473" s="1" t="s">
        <v>27955</v>
      </c>
      <c r="M473" s="1" t="s">
        <v>215</v>
      </c>
      <c r="N473" s="1" t="s">
        <v>2653</v>
      </c>
      <c r="O473" s="1" t="s">
        <v>1228</v>
      </c>
      <c r="P473" s="1" t="s">
        <v>2126</v>
      </c>
      <c r="Q473" s="1" t="s">
        <v>27955</v>
      </c>
      <c r="R473" s="1" t="s">
        <v>130</v>
      </c>
      <c r="S473" s="1" t="s">
        <v>1293</v>
      </c>
      <c r="T473" s="1" t="s">
        <v>27942</v>
      </c>
      <c r="U473" s="2" t="s">
        <v>27943</v>
      </c>
      <c r="V473" s="1">
        <v>6</v>
      </c>
      <c r="W473" s="1" t="s">
        <v>2130</v>
      </c>
      <c r="X473" s="1" t="s">
        <v>2130</v>
      </c>
      <c r="Y473" s="1" t="s">
        <v>27004</v>
      </c>
      <c r="Z473" s="1" t="s">
        <v>366</v>
      </c>
      <c r="AA473" s="1" t="s">
        <v>27956</v>
      </c>
      <c r="AB473" s="1"/>
      <c r="AC473" s="2"/>
      <c r="AD473" s="1">
        <v>6</v>
      </c>
      <c r="AE473" s="1" t="s">
        <v>27945</v>
      </c>
      <c r="AF473" s="1" t="s">
        <v>4876</v>
      </c>
      <c r="AG473" s="1" t="s">
        <v>25995</v>
      </c>
      <c r="AH473" s="1" t="s">
        <v>27957</v>
      </c>
      <c r="AI473" s="1" t="s">
        <v>1749</v>
      </c>
      <c r="AJ473" s="1" t="s">
        <v>1749</v>
      </c>
      <c r="AK473" s="1" t="s">
        <v>1749</v>
      </c>
      <c r="AL473" s="1" t="s">
        <v>1749</v>
      </c>
      <c r="AM473" s="1" t="s">
        <v>1749</v>
      </c>
      <c r="AN473" s="1" t="s">
        <v>1749</v>
      </c>
      <c r="AO473" s="1" t="s">
        <v>1749</v>
      </c>
      <c r="AP473" s="1" t="s">
        <v>1749</v>
      </c>
      <c r="AQ473" s="1" t="s">
        <v>1749</v>
      </c>
      <c r="AR473" s="1" t="s">
        <v>1749</v>
      </c>
      <c r="AS473" s="1" t="s">
        <v>1749</v>
      </c>
      <c r="AT473" s="1" t="s">
        <v>1749</v>
      </c>
      <c r="AU473" s="1" t="s">
        <v>1749</v>
      </c>
      <c r="AV473" s="1" t="s">
        <v>1749</v>
      </c>
      <c r="AW473" s="1" t="s">
        <v>1749</v>
      </c>
      <c r="AX473" s="1" t="s">
        <v>1749</v>
      </c>
      <c r="AY473" s="1" t="s">
        <v>1749</v>
      </c>
      <c r="AZ473" s="1" t="s">
        <v>1749</v>
      </c>
      <c r="BA473" s="1" t="s">
        <v>1749</v>
      </c>
      <c r="BB473" s="1" t="s">
        <v>1749</v>
      </c>
      <c r="BC473" s="1" t="s">
        <v>1749</v>
      </c>
      <c r="BD473" s="1" t="s">
        <v>1749</v>
      </c>
      <c r="BE473" t="s">
        <v>1749</v>
      </c>
    </row>
    <row r="474" spans="1:57" ht="17.149999999999999" customHeight="1">
      <c r="A474" s="2">
        <v>473</v>
      </c>
      <c r="B474" s="1" t="s">
        <v>1219</v>
      </c>
      <c r="C474" s="1" t="s">
        <v>366</v>
      </c>
      <c r="D474" s="14" t="s">
        <v>7721</v>
      </c>
      <c r="E474" s="1" t="s">
        <v>366</v>
      </c>
      <c r="F474" s="1" t="s">
        <v>27958</v>
      </c>
      <c r="G474" s="1" t="s">
        <v>27937</v>
      </c>
      <c r="H474" s="1" t="s">
        <v>27938</v>
      </c>
      <c r="I474" s="1" t="s">
        <v>1937</v>
      </c>
      <c r="J474" s="1" t="s">
        <v>27939</v>
      </c>
      <c r="K474" s="1" t="s">
        <v>27940</v>
      </c>
      <c r="L474" s="1" t="s">
        <v>27959</v>
      </c>
      <c r="M474" s="1" t="s">
        <v>215</v>
      </c>
      <c r="N474" s="1" t="s">
        <v>2653</v>
      </c>
      <c r="O474" s="1" t="s">
        <v>1228</v>
      </c>
      <c r="P474" s="1" t="s">
        <v>2126</v>
      </c>
      <c r="Q474" s="1" t="s">
        <v>27959</v>
      </c>
      <c r="R474" s="1" t="s">
        <v>130</v>
      </c>
      <c r="S474" s="1" t="s">
        <v>1293</v>
      </c>
      <c r="T474" s="1" t="s">
        <v>27942</v>
      </c>
      <c r="U474" s="2" t="s">
        <v>27943</v>
      </c>
      <c r="V474" s="1">
        <v>40</v>
      </c>
      <c r="W474" s="1" t="s">
        <v>2130</v>
      </c>
      <c r="X474" s="1" t="s">
        <v>2130</v>
      </c>
      <c r="Y474" s="1" t="s">
        <v>27004</v>
      </c>
      <c r="Z474" s="1" t="s">
        <v>366</v>
      </c>
      <c r="AA474" s="1" t="s">
        <v>27960</v>
      </c>
      <c r="AB474" s="1"/>
      <c r="AC474" s="2"/>
      <c r="AD474" s="1">
        <v>40</v>
      </c>
      <c r="AE474" s="1" t="s">
        <v>27945</v>
      </c>
      <c r="AF474" s="1" t="s">
        <v>4876</v>
      </c>
      <c r="AG474" s="1" t="s">
        <v>25995</v>
      </c>
      <c r="AH474" s="1" t="s">
        <v>27961</v>
      </c>
      <c r="AI474" s="1" t="s">
        <v>1749</v>
      </c>
      <c r="AJ474" s="1" t="s">
        <v>1749</v>
      </c>
      <c r="AK474" s="1" t="s">
        <v>1749</v>
      </c>
      <c r="AL474" s="1" t="s">
        <v>1749</v>
      </c>
      <c r="AM474" s="1" t="s">
        <v>1749</v>
      </c>
      <c r="AN474" s="1" t="s">
        <v>1749</v>
      </c>
      <c r="AO474" s="1" t="s">
        <v>1749</v>
      </c>
      <c r="AP474" s="1" t="s">
        <v>1749</v>
      </c>
      <c r="AQ474" s="1" t="s">
        <v>1749</v>
      </c>
      <c r="AR474" s="1" t="s">
        <v>1749</v>
      </c>
      <c r="AS474" s="1" t="s">
        <v>1749</v>
      </c>
      <c r="AT474" s="1" t="s">
        <v>1749</v>
      </c>
      <c r="AU474" s="1" t="s">
        <v>1749</v>
      </c>
      <c r="AV474" s="1" t="s">
        <v>1749</v>
      </c>
      <c r="AW474" s="1" t="s">
        <v>1749</v>
      </c>
      <c r="AX474" s="1" t="s">
        <v>1749</v>
      </c>
      <c r="AY474" s="1" t="s">
        <v>1749</v>
      </c>
      <c r="AZ474" s="1" t="s">
        <v>1749</v>
      </c>
      <c r="BA474" s="1" t="s">
        <v>1749</v>
      </c>
      <c r="BB474" s="1" t="s">
        <v>1749</v>
      </c>
      <c r="BC474" s="1" t="s">
        <v>1749</v>
      </c>
      <c r="BD474" s="1" t="s">
        <v>1749</v>
      </c>
      <c r="BE474" t="s">
        <v>1749</v>
      </c>
    </row>
    <row r="475" spans="1:57" ht="17.149999999999999" customHeight="1">
      <c r="A475" s="2">
        <v>474</v>
      </c>
      <c r="B475" s="1" t="s">
        <v>1219</v>
      </c>
      <c r="C475" s="1" t="s">
        <v>366</v>
      </c>
      <c r="D475" s="14" t="s">
        <v>7721</v>
      </c>
      <c r="E475" s="1" t="s">
        <v>366</v>
      </c>
      <c r="F475" s="1" t="s">
        <v>27962</v>
      </c>
      <c r="G475" s="1" t="s">
        <v>27937</v>
      </c>
      <c r="H475" s="1" t="s">
        <v>27938</v>
      </c>
      <c r="I475" s="1" t="s">
        <v>1937</v>
      </c>
      <c r="J475" s="1" t="s">
        <v>27939</v>
      </c>
      <c r="K475" s="1" t="s">
        <v>27940</v>
      </c>
      <c r="L475" s="1" t="s">
        <v>27963</v>
      </c>
      <c r="M475" s="1" t="s">
        <v>215</v>
      </c>
      <c r="N475" s="1" t="s">
        <v>2653</v>
      </c>
      <c r="O475" s="1" t="s">
        <v>1228</v>
      </c>
      <c r="P475" s="1" t="s">
        <v>2126</v>
      </c>
      <c r="Q475" s="1" t="s">
        <v>27963</v>
      </c>
      <c r="R475" s="1" t="s">
        <v>130</v>
      </c>
      <c r="S475" s="1" t="s">
        <v>1293</v>
      </c>
      <c r="T475" s="1" t="s">
        <v>27942</v>
      </c>
      <c r="U475" s="2" t="s">
        <v>27943</v>
      </c>
      <c r="V475" s="1">
        <v>383</v>
      </c>
      <c r="W475" s="1" t="s">
        <v>2130</v>
      </c>
      <c r="X475" s="1" t="s">
        <v>2130</v>
      </c>
      <c r="Y475" s="1" t="s">
        <v>27004</v>
      </c>
      <c r="Z475" s="1" t="s">
        <v>366</v>
      </c>
      <c r="AA475" s="1" t="s">
        <v>27964</v>
      </c>
      <c r="AB475" s="1"/>
      <c r="AC475" s="2"/>
      <c r="AD475" s="1">
        <v>383</v>
      </c>
      <c r="AE475" s="1" t="s">
        <v>27945</v>
      </c>
      <c r="AF475" s="1" t="s">
        <v>4876</v>
      </c>
      <c r="AG475" s="1" t="s">
        <v>25995</v>
      </c>
      <c r="AH475" s="1" t="s">
        <v>27965</v>
      </c>
      <c r="AI475" s="1" t="s">
        <v>1749</v>
      </c>
      <c r="AJ475" s="1" t="s">
        <v>1749</v>
      </c>
      <c r="AK475" s="1" t="s">
        <v>1749</v>
      </c>
      <c r="AL475" s="1" t="s">
        <v>1749</v>
      </c>
      <c r="AM475" s="1" t="s">
        <v>1749</v>
      </c>
      <c r="AN475" s="1" t="s">
        <v>1749</v>
      </c>
      <c r="AO475" s="1" t="s">
        <v>1749</v>
      </c>
      <c r="AP475" s="1" t="s">
        <v>1749</v>
      </c>
      <c r="AQ475" s="1" t="s">
        <v>1749</v>
      </c>
      <c r="AR475" s="1" t="s">
        <v>1749</v>
      </c>
      <c r="AS475" s="1" t="s">
        <v>1749</v>
      </c>
      <c r="AT475" s="1" t="s">
        <v>1749</v>
      </c>
      <c r="AU475" s="1" t="s">
        <v>1749</v>
      </c>
      <c r="AV475" s="1" t="s">
        <v>1749</v>
      </c>
      <c r="AW475" s="1" t="s">
        <v>1749</v>
      </c>
      <c r="AX475" s="1" t="s">
        <v>1749</v>
      </c>
      <c r="AY475" s="1" t="s">
        <v>1749</v>
      </c>
      <c r="AZ475" s="1" t="s">
        <v>1749</v>
      </c>
      <c r="BA475" s="1" t="s">
        <v>1749</v>
      </c>
      <c r="BB475" s="1" t="s">
        <v>1749</v>
      </c>
      <c r="BC475" s="1" t="s">
        <v>1749</v>
      </c>
      <c r="BD475" s="1" t="s">
        <v>1749</v>
      </c>
      <c r="BE475" t="s">
        <v>1749</v>
      </c>
    </row>
    <row r="476" spans="1:57" ht="17.149999999999999" customHeight="1">
      <c r="A476" s="2">
        <v>475</v>
      </c>
      <c r="B476" s="1" t="s">
        <v>1219</v>
      </c>
      <c r="C476" s="1" t="s">
        <v>366</v>
      </c>
      <c r="D476" s="14" t="s">
        <v>7721</v>
      </c>
      <c r="E476" s="1" t="s">
        <v>366</v>
      </c>
      <c r="F476" s="1" t="s">
        <v>27966</v>
      </c>
      <c r="G476" s="1" t="s">
        <v>27937</v>
      </c>
      <c r="H476" s="1" t="s">
        <v>27938</v>
      </c>
      <c r="I476" s="1" t="s">
        <v>1937</v>
      </c>
      <c r="J476" s="1" t="s">
        <v>27939</v>
      </c>
      <c r="K476" s="1" t="s">
        <v>27940</v>
      </c>
      <c r="L476" s="1" t="s">
        <v>27967</v>
      </c>
      <c r="M476" s="1" t="s">
        <v>215</v>
      </c>
      <c r="N476" s="1" t="s">
        <v>2653</v>
      </c>
      <c r="O476" s="1" t="s">
        <v>1228</v>
      </c>
      <c r="P476" s="1" t="s">
        <v>2126</v>
      </c>
      <c r="Q476" s="1" t="s">
        <v>27967</v>
      </c>
      <c r="R476" s="1" t="s">
        <v>130</v>
      </c>
      <c r="S476" s="1" t="s">
        <v>1293</v>
      </c>
      <c r="T476" s="1" t="s">
        <v>27942</v>
      </c>
      <c r="U476" s="2" t="s">
        <v>27943</v>
      </c>
      <c r="V476" s="1">
        <v>42</v>
      </c>
      <c r="W476" s="1" t="s">
        <v>2130</v>
      </c>
      <c r="X476" s="1" t="s">
        <v>2130</v>
      </c>
      <c r="Y476" s="1" t="s">
        <v>27004</v>
      </c>
      <c r="Z476" s="1" t="s">
        <v>366</v>
      </c>
      <c r="AA476" s="1" t="s">
        <v>27968</v>
      </c>
      <c r="AB476" s="1"/>
      <c r="AC476" s="2"/>
      <c r="AD476" s="1">
        <v>42</v>
      </c>
      <c r="AE476" s="1" t="s">
        <v>27945</v>
      </c>
      <c r="AF476" s="1" t="s">
        <v>4876</v>
      </c>
      <c r="AG476" s="1" t="s">
        <v>25995</v>
      </c>
      <c r="AH476" s="1" t="s">
        <v>27969</v>
      </c>
      <c r="AI476" s="1" t="s">
        <v>1749</v>
      </c>
      <c r="AJ476" s="1" t="s">
        <v>1749</v>
      </c>
      <c r="AK476" s="1" t="s">
        <v>1749</v>
      </c>
      <c r="AL476" s="1" t="s">
        <v>1749</v>
      </c>
      <c r="AM476" s="1" t="s">
        <v>1749</v>
      </c>
      <c r="AN476" s="1" t="s">
        <v>1749</v>
      </c>
      <c r="AO476" s="1" t="s">
        <v>1749</v>
      </c>
      <c r="AP476" s="1" t="s">
        <v>1749</v>
      </c>
      <c r="AQ476" s="1" t="s">
        <v>1749</v>
      </c>
      <c r="AR476" s="1" t="s">
        <v>1749</v>
      </c>
      <c r="AS476" s="1" t="s">
        <v>1749</v>
      </c>
      <c r="AT476" s="1" t="s">
        <v>1749</v>
      </c>
      <c r="AU476" s="1" t="s">
        <v>1749</v>
      </c>
      <c r="AV476" s="1" t="s">
        <v>1749</v>
      </c>
      <c r="AW476" s="1" t="s">
        <v>1749</v>
      </c>
      <c r="AX476" s="1" t="s">
        <v>1749</v>
      </c>
      <c r="AY476" s="1" t="s">
        <v>1749</v>
      </c>
      <c r="AZ476" s="1" t="s">
        <v>1749</v>
      </c>
      <c r="BA476" s="1" t="s">
        <v>1749</v>
      </c>
      <c r="BB476" s="1" t="s">
        <v>1749</v>
      </c>
      <c r="BC476" s="1" t="s">
        <v>1749</v>
      </c>
      <c r="BD476" s="1" t="s">
        <v>1749</v>
      </c>
      <c r="BE476" t="s">
        <v>1749</v>
      </c>
    </row>
    <row r="477" spans="1:57" ht="17.149999999999999" customHeight="1">
      <c r="A477" s="2">
        <v>476</v>
      </c>
      <c r="B477" s="1" t="s">
        <v>1219</v>
      </c>
      <c r="C477" s="1" t="s">
        <v>366</v>
      </c>
      <c r="D477" s="14" t="s">
        <v>7721</v>
      </c>
      <c r="E477" s="1" t="s">
        <v>366</v>
      </c>
      <c r="F477" s="1" t="s">
        <v>27970</v>
      </c>
      <c r="G477" s="1" t="s">
        <v>27937</v>
      </c>
      <c r="H477" s="1" t="s">
        <v>27938</v>
      </c>
      <c r="I477" s="1" t="s">
        <v>1937</v>
      </c>
      <c r="J477" s="1" t="s">
        <v>27939</v>
      </c>
      <c r="K477" s="1" t="s">
        <v>27940</v>
      </c>
      <c r="L477" s="1" t="s">
        <v>27971</v>
      </c>
      <c r="M477" s="1" t="s">
        <v>215</v>
      </c>
      <c r="N477" s="1" t="s">
        <v>2653</v>
      </c>
      <c r="O477" s="1" t="s">
        <v>1228</v>
      </c>
      <c r="P477" s="1" t="s">
        <v>2126</v>
      </c>
      <c r="Q477" s="1" t="s">
        <v>27971</v>
      </c>
      <c r="R477" s="1" t="s">
        <v>130</v>
      </c>
      <c r="S477" s="1" t="s">
        <v>1293</v>
      </c>
      <c r="T477" s="1" t="s">
        <v>27942</v>
      </c>
      <c r="U477" s="2" t="s">
        <v>27943</v>
      </c>
      <c r="V477" s="1">
        <v>29</v>
      </c>
      <c r="W477" s="1" t="s">
        <v>2130</v>
      </c>
      <c r="X477" s="1" t="s">
        <v>2130</v>
      </c>
      <c r="Y477" s="1" t="s">
        <v>27004</v>
      </c>
      <c r="Z477" s="1" t="s">
        <v>366</v>
      </c>
      <c r="AA477" s="1" t="s">
        <v>27972</v>
      </c>
      <c r="AB477" s="1"/>
      <c r="AC477" s="2"/>
      <c r="AD477" s="1">
        <v>29</v>
      </c>
      <c r="AE477" s="1" t="s">
        <v>27945</v>
      </c>
      <c r="AF477" s="1" t="s">
        <v>4876</v>
      </c>
      <c r="AG477" s="1" t="s">
        <v>25995</v>
      </c>
      <c r="AH477" s="1" t="s">
        <v>27973</v>
      </c>
      <c r="AI477" s="1" t="s">
        <v>1749</v>
      </c>
      <c r="AJ477" s="1" t="s">
        <v>1749</v>
      </c>
      <c r="AK477" s="1" t="s">
        <v>1749</v>
      </c>
      <c r="AL477" s="1" t="s">
        <v>1749</v>
      </c>
      <c r="AM477" s="1" t="s">
        <v>1749</v>
      </c>
      <c r="AN477" s="1" t="s">
        <v>1749</v>
      </c>
      <c r="AO477" s="1" t="s">
        <v>1749</v>
      </c>
      <c r="AP477" s="1" t="s">
        <v>1749</v>
      </c>
      <c r="AQ477" s="1" t="s">
        <v>1749</v>
      </c>
      <c r="AR477" s="1" t="s">
        <v>1749</v>
      </c>
      <c r="AS477" s="1" t="s">
        <v>1749</v>
      </c>
      <c r="AT477" s="1" t="s">
        <v>1749</v>
      </c>
      <c r="AU477" s="1" t="s">
        <v>1749</v>
      </c>
      <c r="AV477" s="1" t="s">
        <v>1749</v>
      </c>
      <c r="AW477" s="1" t="s">
        <v>1749</v>
      </c>
      <c r="AX477" s="1" t="s">
        <v>1749</v>
      </c>
      <c r="AY477" s="1" t="s">
        <v>1749</v>
      </c>
      <c r="AZ477" s="1" t="s">
        <v>1749</v>
      </c>
      <c r="BA477" s="1" t="s">
        <v>1749</v>
      </c>
      <c r="BB477" s="1" t="s">
        <v>1749</v>
      </c>
      <c r="BC477" s="1" t="s">
        <v>1749</v>
      </c>
      <c r="BD477" s="1" t="s">
        <v>1749</v>
      </c>
      <c r="BE477" t="s">
        <v>1749</v>
      </c>
    </row>
    <row r="478" spans="1:57" ht="17.149999999999999" customHeight="1">
      <c r="A478" s="2">
        <v>477</v>
      </c>
      <c r="B478" s="1" t="s">
        <v>1219</v>
      </c>
      <c r="C478" s="1" t="s">
        <v>366</v>
      </c>
      <c r="D478" s="14" t="s">
        <v>7721</v>
      </c>
      <c r="E478" s="1" t="s">
        <v>366</v>
      </c>
      <c r="F478" s="1" t="s">
        <v>27974</v>
      </c>
      <c r="G478" s="1" t="s">
        <v>27937</v>
      </c>
      <c r="H478" s="1" t="s">
        <v>27938</v>
      </c>
      <c r="I478" s="1" t="s">
        <v>1937</v>
      </c>
      <c r="J478" s="1" t="s">
        <v>27939</v>
      </c>
      <c r="K478" s="1" t="s">
        <v>27940</v>
      </c>
      <c r="L478" s="1" t="s">
        <v>27975</v>
      </c>
      <c r="M478" s="1" t="s">
        <v>215</v>
      </c>
      <c r="N478" s="1" t="s">
        <v>2653</v>
      </c>
      <c r="O478" s="1" t="s">
        <v>1228</v>
      </c>
      <c r="P478" s="1" t="s">
        <v>2126</v>
      </c>
      <c r="Q478" s="1" t="s">
        <v>27975</v>
      </c>
      <c r="R478" s="1" t="s">
        <v>130</v>
      </c>
      <c r="S478" s="1" t="s">
        <v>1293</v>
      </c>
      <c r="T478" s="1" t="s">
        <v>27942</v>
      </c>
      <c r="U478" s="2" t="s">
        <v>27943</v>
      </c>
      <c r="V478" s="1">
        <v>286</v>
      </c>
      <c r="W478" s="1" t="s">
        <v>2130</v>
      </c>
      <c r="X478" s="1" t="s">
        <v>2130</v>
      </c>
      <c r="Y478" s="1" t="s">
        <v>27004</v>
      </c>
      <c r="Z478" s="1" t="s">
        <v>366</v>
      </c>
      <c r="AA478" s="1" t="s">
        <v>27976</v>
      </c>
      <c r="AB478" s="1"/>
      <c r="AC478" s="2"/>
      <c r="AD478" s="1">
        <v>286</v>
      </c>
      <c r="AE478" s="1" t="s">
        <v>27945</v>
      </c>
      <c r="AF478" s="1" t="s">
        <v>4876</v>
      </c>
      <c r="AG478" s="1" t="s">
        <v>25995</v>
      </c>
      <c r="AH478" s="1" t="s">
        <v>27977</v>
      </c>
      <c r="AI478" s="1" t="s">
        <v>1749</v>
      </c>
      <c r="AJ478" s="1" t="s">
        <v>1749</v>
      </c>
      <c r="AK478" s="1" t="s">
        <v>1749</v>
      </c>
      <c r="AL478" s="1" t="s">
        <v>1749</v>
      </c>
      <c r="AM478" s="1" t="s">
        <v>1749</v>
      </c>
      <c r="AN478" s="1" t="s">
        <v>1749</v>
      </c>
      <c r="AO478" s="1" t="s">
        <v>1749</v>
      </c>
      <c r="AP478" s="1" t="s">
        <v>1749</v>
      </c>
      <c r="AQ478" s="1" t="s">
        <v>1749</v>
      </c>
      <c r="AR478" s="1" t="s">
        <v>1749</v>
      </c>
      <c r="AS478" s="1" t="s">
        <v>1749</v>
      </c>
      <c r="AT478" s="1" t="s">
        <v>1749</v>
      </c>
      <c r="AU478" s="1" t="s">
        <v>1749</v>
      </c>
      <c r="AV478" s="1" t="s">
        <v>1749</v>
      </c>
      <c r="AW478" s="1" t="s">
        <v>1749</v>
      </c>
      <c r="AX478" s="1" t="s">
        <v>1749</v>
      </c>
      <c r="AY478" s="1" t="s">
        <v>1749</v>
      </c>
      <c r="AZ478" s="1" t="s">
        <v>1749</v>
      </c>
      <c r="BA478" s="1" t="s">
        <v>1749</v>
      </c>
      <c r="BB478" s="1" t="s">
        <v>1749</v>
      </c>
      <c r="BC478" s="1" t="s">
        <v>1749</v>
      </c>
      <c r="BD478" s="1" t="s">
        <v>1749</v>
      </c>
      <c r="BE478" t="s">
        <v>1749</v>
      </c>
    </row>
    <row r="479" spans="1:57" ht="17.149999999999999" customHeight="1">
      <c r="A479" s="2">
        <v>478</v>
      </c>
      <c r="B479" s="1" t="s">
        <v>1219</v>
      </c>
      <c r="C479" s="1" t="s">
        <v>366</v>
      </c>
      <c r="D479" s="14" t="s">
        <v>7721</v>
      </c>
      <c r="E479" s="1" t="s">
        <v>366</v>
      </c>
      <c r="F479" s="1" t="s">
        <v>27978</v>
      </c>
      <c r="G479" s="1" t="s">
        <v>27937</v>
      </c>
      <c r="H479" s="1" t="s">
        <v>27938</v>
      </c>
      <c r="I479" s="1" t="s">
        <v>1937</v>
      </c>
      <c r="J479" s="1" t="s">
        <v>27939</v>
      </c>
      <c r="K479" s="1" t="s">
        <v>27940</v>
      </c>
      <c r="L479" s="1" t="s">
        <v>27979</v>
      </c>
      <c r="M479" s="1" t="s">
        <v>215</v>
      </c>
      <c r="N479" s="1" t="s">
        <v>2653</v>
      </c>
      <c r="O479" s="1" t="s">
        <v>1228</v>
      </c>
      <c r="P479" s="1" t="s">
        <v>2126</v>
      </c>
      <c r="Q479" s="1" t="s">
        <v>27979</v>
      </c>
      <c r="R479" s="1" t="s">
        <v>130</v>
      </c>
      <c r="S479" s="1" t="s">
        <v>1293</v>
      </c>
      <c r="T479" s="1" t="s">
        <v>27942</v>
      </c>
      <c r="U479" s="2" t="s">
        <v>27943</v>
      </c>
      <c r="V479" s="1">
        <v>190</v>
      </c>
      <c r="W479" s="1" t="s">
        <v>2130</v>
      </c>
      <c r="X479" s="1" t="s">
        <v>2130</v>
      </c>
      <c r="Y479" s="1" t="s">
        <v>27004</v>
      </c>
      <c r="Z479" s="1" t="s">
        <v>366</v>
      </c>
      <c r="AA479" s="1" t="s">
        <v>27980</v>
      </c>
      <c r="AB479" s="1"/>
      <c r="AC479" s="2"/>
      <c r="AD479" s="1">
        <v>190</v>
      </c>
      <c r="AE479" s="1" t="s">
        <v>27945</v>
      </c>
      <c r="AF479" s="1" t="s">
        <v>4876</v>
      </c>
      <c r="AG479" s="1" t="s">
        <v>25995</v>
      </c>
      <c r="AH479" s="1" t="s">
        <v>27981</v>
      </c>
      <c r="AI479" s="1" t="s">
        <v>1749</v>
      </c>
      <c r="AJ479" s="1" t="s">
        <v>1749</v>
      </c>
      <c r="AK479" s="1" t="s">
        <v>1749</v>
      </c>
      <c r="AL479" s="1" t="s">
        <v>1749</v>
      </c>
      <c r="AM479" s="1" t="s">
        <v>1749</v>
      </c>
      <c r="AN479" s="1" t="s">
        <v>1749</v>
      </c>
      <c r="AO479" s="1" t="s">
        <v>1749</v>
      </c>
      <c r="AP479" s="1" t="s">
        <v>1749</v>
      </c>
      <c r="AQ479" s="1" t="s">
        <v>1749</v>
      </c>
      <c r="AR479" s="1" t="s">
        <v>1749</v>
      </c>
      <c r="AS479" s="1" t="s">
        <v>1749</v>
      </c>
      <c r="AT479" s="1" t="s">
        <v>1749</v>
      </c>
      <c r="AU479" s="1" t="s">
        <v>1749</v>
      </c>
      <c r="AV479" s="1" t="s">
        <v>1749</v>
      </c>
      <c r="AW479" s="1" t="s">
        <v>1749</v>
      </c>
      <c r="AX479" s="1" t="s">
        <v>1749</v>
      </c>
      <c r="AY479" s="1" t="s">
        <v>1749</v>
      </c>
      <c r="AZ479" s="1" t="s">
        <v>1749</v>
      </c>
      <c r="BA479" s="1" t="s">
        <v>1749</v>
      </c>
      <c r="BB479" s="1" t="s">
        <v>1749</v>
      </c>
      <c r="BC479" s="1" t="s">
        <v>1749</v>
      </c>
      <c r="BD479" s="1" t="s">
        <v>1749</v>
      </c>
      <c r="BE479" t="s">
        <v>1749</v>
      </c>
    </row>
    <row r="480" spans="1:57" ht="17.149999999999999" customHeight="1">
      <c r="A480" s="2">
        <v>479</v>
      </c>
      <c r="B480" s="1" t="s">
        <v>1219</v>
      </c>
      <c r="C480" s="1" t="s">
        <v>366</v>
      </c>
      <c r="D480" s="14" t="s">
        <v>7721</v>
      </c>
      <c r="E480" s="1" t="s">
        <v>366</v>
      </c>
      <c r="F480" s="1" t="s">
        <v>27982</v>
      </c>
      <c r="G480" s="1" t="s">
        <v>27937</v>
      </c>
      <c r="H480" s="1" t="s">
        <v>27938</v>
      </c>
      <c r="I480" s="1" t="s">
        <v>1937</v>
      </c>
      <c r="J480" s="1" t="s">
        <v>27939</v>
      </c>
      <c r="K480" s="1" t="s">
        <v>27940</v>
      </c>
      <c r="L480" s="1" t="s">
        <v>27983</v>
      </c>
      <c r="M480" s="1" t="s">
        <v>215</v>
      </c>
      <c r="N480" s="1" t="s">
        <v>2653</v>
      </c>
      <c r="O480" s="1" t="s">
        <v>1228</v>
      </c>
      <c r="P480" s="1" t="s">
        <v>2126</v>
      </c>
      <c r="Q480" s="1" t="s">
        <v>27983</v>
      </c>
      <c r="R480" s="1" t="s">
        <v>130</v>
      </c>
      <c r="S480" s="1" t="s">
        <v>1293</v>
      </c>
      <c r="T480" s="1" t="s">
        <v>27942</v>
      </c>
      <c r="U480" s="2" t="s">
        <v>27943</v>
      </c>
      <c r="V480" s="1">
        <v>128</v>
      </c>
      <c r="W480" s="1" t="s">
        <v>2130</v>
      </c>
      <c r="X480" s="1" t="s">
        <v>2130</v>
      </c>
      <c r="Y480" s="1" t="s">
        <v>27004</v>
      </c>
      <c r="Z480" s="1" t="s">
        <v>366</v>
      </c>
      <c r="AA480" s="1" t="s">
        <v>27984</v>
      </c>
      <c r="AB480" s="1"/>
      <c r="AC480" s="2"/>
      <c r="AD480" s="1">
        <v>128</v>
      </c>
      <c r="AE480" s="1" t="s">
        <v>27945</v>
      </c>
      <c r="AF480" s="1" t="s">
        <v>4876</v>
      </c>
      <c r="AG480" s="1" t="s">
        <v>25995</v>
      </c>
      <c r="AH480" s="1" t="s">
        <v>27985</v>
      </c>
      <c r="AI480" s="1" t="s">
        <v>1749</v>
      </c>
      <c r="AJ480" s="1" t="s">
        <v>1749</v>
      </c>
      <c r="AK480" s="1" t="s">
        <v>1749</v>
      </c>
      <c r="AL480" s="1" t="s">
        <v>1749</v>
      </c>
      <c r="AM480" s="1" t="s">
        <v>1749</v>
      </c>
      <c r="AN480" s="1" t="s">
        <v>1749</v>
      </c>
      <c r="AO480" s="1" t="s">
        <v>1749</v>
      </c>
      <c r="AP480" s="1" t="s">
        <v>1749</v>
      </c>
      <c r="AQ480" s="1" t="s">
        <v>1749</v>
      </c>
      <c r="AR480" s="1" t="s">
        <v>1749</v>
      </c>
      <c r="AS480" s="1" t="s">
        <v>1749</v>
      </c>
      <c r="AT480" s="1" t="s">
        <v>1749</v>
      </c>
      <c r="AU480" s="1" t="s">
        <v>1749</v>
      </c>
      <c r="AV480" s="1" t="s">
        <v>1749</v>
      </c>
      <c r="AW480" s="1" t="s">
        <v>1749</v>
      </c>
      <c r="AX480" s="1" t="s">
        <v>1749</v>
      </c>
      <c r="AY480" s="1" t="s">
        <v>1749</v>
      </c>
      <c r="AZ480" s="1" t="s">
        <v>1749</v>
      </c>
      <c r="BA480" s="1" t="s">
        <v>1749</v>
      </c>
      <c r="BB480" s="1" t="s">
        <v>1749</v>
      </c>
      <c r="BC480" s="1" t="s">
        <v>1749</v>
      </c>
      <c r="BD480" s="1" t="s">
        <v>1749</v>
      </c>
      <c r="BE480" t="s">
        <v>1749</v>
      </c>
    </row>
    <row r="481" spans="1:57" ht="17.149999999999999" customHeight="1">
      <c r="A481" s="2">
        <v>480</v>
      </c>
      <c r="B481" s="1" t="s">
        <v>1219</v>
      </c>
      <c r="C481" s="1" t="s">
        <v>366</v>
      </c>
      <c r="D481" s="14" t="s">
        <v>7721</v>
      </c>
      <c r="E481" s="1" t="s">
        <v>366</v>
      </c>
      <c r="F481" s="1" t="s">
        <v>27986</v>
      </c>
      <c r="G481" s="1" t="s">
        <v>27937</v>
      </c>
      <c r="H481" s="1" t="s">
        <v>27938</v>
      </c>
      <c r="I481" s="1" t="s">
        <v>1937</v>
      </c>
      <c r="J481" s="1" t="s">
        <v>27939</v>
      </c>
      <c r="K481" s="1" t="s">
        <v>27940</v>
      </c>
      <c r="L481" s="1" t="s">
        <v>27987</v>
      </c>
      <c r="M481" s="1" t="s">
        <v>215</v>
      </c>
      <c r="N481" s="1" t="s">
        <v>2653</v>
      </c>
      <c r="O481" s="1" t="s">
        <v>1228</v>
      </c>
      <c r="P481" s="1" t="s">
        <v>2126</v>
      </c>
      <c r="Q481" s="1" t="s">
        <v>27987</v>
      </c>
      <c r="R481" s="1" t="s">
        <v>130</v>
      </c>
      <c r="S481" s="1" t="s">
        <v>1293</v>
      </c>
      <c r="T481" s="1" t="s">
        <v>27942</v>
      </c>
      <c r="U481" s="2" t="s">
        <v>27943</v>
      </c>
      <c r="V481" s="1">
        <v>3</v>
      </c>
      <c r="W481" s="1" t="s">
        <v>2130</v>
      </c>
      <c r="X481" s="1" t="s">
        <v>2130</v>
      </c>
      <c r="Y481" s="1" t="s">
        <v>27004</v>
      </c>
      <c r="Z481" s="1" t="s">
        <v>366</v>
      </c>
      <c r="AA481" s="1" t="s">
        <v>27988</v>
      </c>
      <c r="AB481" s="1"/>
      <c r="AC481" s="2"/>
      <c r="AD481" s="1">
        <v>3</v>
      </c>
      <c r="AE481" s="1" t="s">
        <v>27945</v>
      </c>
      <c r="AF481" s="1" t="s">
        <v>4876</v>
      </c>
      <c r="AG481" s="1" t="s">
        <v>25995</v>
      </c>
      <c r="AH481" s="1" t="s">
        <v>27989</v>
      </c>
      <c r="AI481" s="1" t="s">
        <v>1749</v>
      </c>
      <c r="AJ481" s="1" t="s">
        <v>1749</v>
      </c>
      <c r="AK481" s="1" t="s">
        <v>1749</v>
      </c>
      <c r="AL481" s="1" t="s">
        <v>1749</v>
      </c>
      <c r="AM481" s="1" t="s">
        <v>1749</v>
      </c>
      <c r="AN481" s="1" t="s">
        <v>1749</v>
      </c>
      <c r="AO481" s="1" t="s">
        <v>1749</v>
      </c>
      <c r="AP481" s="1" t="s">
        <v>1749</v>
      </c>
      <c r="AQ481" s="1" t="s">
        <v>1749</v>
      </c>
      <c r="AR481" s="1" t="s">
        <v>1749</v>
      </c>
      <c r="AS481" s="1" t="s">
        <v>1749</v>
      </c>
      <c r="AT481" s="1" t="s">
        <v>1749</v>
      </c>
      <c r="AU481" s="1" t="s">
        <v>1749</v>
      </c>
      <c r="AV481" s="1" t="s">
        <v>1749</v>
      </c>
      <c r="AW481" s="1" t="s">
        <v>1749</v>
      </c>
      <c r="AX481" s="1" t="s">
        <v>1749</v>
      </c>
      <c r="AY481" s="1" t="s">
        <v>1749</v>
      </c>
      <c r="AZ481" s="1" t="s">
        <v>1749</v>
      </c>
      <c r="BA481" s="1" t="s">
        <v>1749</v>
      </c>
      <c r="BB481" s="1" t="s">
        <v>1749</v>
      </c>
      <c r="BC481" s="1" t="s">
        <v>1749</v>
      </c>
      <c r="BD481" s="1" t="s">
        <v>1749</v>
      </c>
      <c r="BE481" t="s">
        <v>1749</v>
      </c>
    </row>
    <row r="482" spans="1:57" ht="17.149999999999999" customHeight="1">
      <c r="A482" s="2">
        <v>481</v>
      </c>
      <c r="B482" s="1" t="s">
        <v>1219</v>
      </c>
      <c r="C482" s="1" t="s">
        <v>366</v>
      </c>
      <c r="D482" s="14" t="s">
        <v>7721</v>
      </c>
      <c r="E482" s="1" t="s">
        <v>366</v>
      </c>
      <c r="F482" s="1" t="s">
        <v>27936</v>
      </c>
      <c r="G482" s="1" t="s">
        <v>27937</v>
      </c>
      <c r="H482" s="1" t="s">
        <v>27938</v>
      </c>
      <c r="I482" s="1" t="s">
        <v>1937</v>
      </c>
      <c r="J482" s="1" t="s">
        <v>27939</v>
      </c>
      <c r="K482" s="1" t="s">
        <v>27940</v>
      </c>
      <c r="L482" s="1" t="s">
        <v>27990</v>
      </c>
      <c r="M482" s="1" t="s">
        <v>215</v>
      </c>
      <c r="N482" s="1" t="s">
        <v>2653</v>
      </c>
      <c r="O482" s="1" t="s">
        <v>1228</v>
      </c>
      <c r="P482" s="1" t="s">
        <v>2126</v>
      </c>
      <c r="Q482" s="1" t="s">
        <v>27990</v>
      </c>
      <c r="R482" s="1" t="s">
        <v>130</v>
      </c>
      <c r="S482" s="1" t="s">
        <v>1293</v>
      </c>
      <c r="T482" s="1" t="s">
        <v>27991</v>
      </c>
      <c r="U482" s="2" t="s">
        <v>27992</v>
      </c>
      <c r="V482" s="1">
        <v>96</v>
      </c>
      <c r="W482" s="1" t="s">
        <v>2130</v>
      </c>
      <c r="X482" s="1" t="s">
        <v>2130</v>
      </c>
      <c r="Y482" s="1" t="s">
        <v>27004</v>
      </c>
      <c r="Z482" s="1" t="s">
        <v>366</v>
      </c>
      <c r="AA482" s="1" t="s">
        <v>27993</v>
      </c>
      <c r="AB482" s="1"/>
      <c r="AC482" s="2"/>
      <c r="AD482" s="1">
        <v>96</v>
      </c>
      <c r="AE482" s="1" t="s">
        <v>27945</v>
      </c>
      <c r="AF482" s="1" t="s">
        <v>4876</v>
      </c>
      <c r="AG482" s="1" t="s">
        <v>25995</v>
      </c>
      <c r="AH482" s="1" t="s">
        <v>27994</v>
      </c>
      <c r="AI482" s="1" t="s">
        <v>1749</v>
      </c>
      <c r="AJ482" s="1" t="s">
        <v>1749</v>
      </c>
      <c r="AK482" s="1" t="s">
        <v>1749</v>
      </c>
      <c r="AL482" s="1" t="s">
        <v>1749</v>
      </c>
      <c r="AM482" s="1" t="s">
        <v>1749</v>
      </c>
      <c r="AN482" s="1" t="s">
        <v>1749</v>
      </c>
      <c r="AO482" s="1" t="s">
        <v>1749</v>
      </c>
      <c r="AP482" s="1" t="s">
        <v>1749</v>
      </c>
      <c r="AQ482" s="1" t="s">
        <v>1749</v>
      </c>
      <c r="AR482" s="1" t="s">
        <v>1749</v>
      </c>
      <c r="AS482" s="1" t="s">
        <v>1749</v>
      </c>
      <c r="AT482" s="1" t="s">
        <v>1749</v>
      </c>
      <c r="AU482" s="1" t="s">
        <v>1749</v>
      </c>
      <c r="AV482" s="1" t="s">
        <v>1749</v>
      </c>
      <c r="AW482" s="1" t="s">
        <v>1749</v>
      </c>
      <c r="AX482" s="1" t="s">
        <v>1749</v>
      </c>
      <c r="AY482" s="1" t="s">
        <v>1749</v>
      </c>
      <c r="AZ482" s="1" t="s">
        <v>1749</v>
      </c>
      <c r="BA482" s="1" t="s">
        <v>1749</v>
      </c>
      <c r="BB482" s="1" t="s">
        <v>1749</v>
      </c>
      <c r="BC482" s="1" t="s">
        <v>1749</v>
      </c>
      <c r="BD482" s="1" t="s">
        <v>1749</v>
      </c>
      <c r="BE482" t="s">
        <v>1749</v>
      </c>
    </row>
    <row r="483" spans="1:57" ht="17.149999999999999" customHeight="1">
      <c r="A483" s="2">
        <v>482</v>
      </c>
      <c r="B483" s="1" t="s">
        <v>1219</v>
      </c>
      <c r="C483" s="1" t="s">
        <v>366</v>
      </c>
      <c r="D483" s="14" t="s">
        <v>7721</v>
      </c>
      <c r="E483" s="1" t="s">
        <v>366</v>
      </c>
      <c r="F483" s="1" t="s">
        <v>27954</v>
      </c>
      <c r="G483" s="1" t="s">
        <v>27937</v>
      </c>
      <c r="H483" s="1" t="s">
        <v>27938</v>
      </c>
      <c r="I483" s="1" t="s">
        <v>1937</v>
      </c>
      <c r="J483" s="1" t="s">
        <v>27939</v>
      </c>
      <c r="K483" s="1" t="s">
        <v>27940</v>
      </c>
      <c r="L483" s="1" t="s">
        <v>27995</v>
      </c>
      <c r="M483" s="1" t="s">
        <v>215</v>
      </c>
      <c r="N483" s="1" t="s">
        <v>2653</v>
      </c>
      <c r="O483" s="1" t="s">
        <v>1228</v>
      </c>
      <c r="P483" s="1" t="s">
        <v>2126</v>
      </c>
      <c r="Q483" s="1" t="s">
        <v>27995</v>
      </c>
      <c r="R483" s="1" t="s">
        <v>130</v>
      </c>
      <c r="S483" s="1" t="s">
        <v>1293</v>
      </c>
      <c r="T483" s="1" t="s">
        <v>27991</v>
      </c>
      <c r="U483" s="2" t="s">
        <v>27992</v>
      </c>
      <c r="V483" s="1">
        <v>53</v>
      </c>
      <c r="W483" s="1" t="s">
        <v>2130</v>
      </c>
      <c r="X483" s="1" t="s">
        <v>2130</v>
      </c>
      <c r="Y483" s="1" t="s">
        <v>27004</v>
      </c>
      <c r="Z483" s="1" t="s">
        <v>366</v>
      </c>
      <c r="AA483" s="1" t="s">
        <v>27996</v>
      </c>
      <c r="AB483" s="1"/>
      <c r="AC483" s="2"/>
      <c r="AD483" s="1">
        <v>53</v>
      </c>
      <c r="AE483" s="1" t="s">
        <v>27945</v>
      </c>
      <c r="AF483" s="1" t="s">
        <v>4876</v>
      </c>
      <c r="AG483" s="1" t="s">
        <v>25995</v>
      </c>
      <c r="AH483" s="1" t="s">
        <v>27997</v>
      </c>
      <c r="AI483" s="1" t="s">
        <v>1749</v>
      </c>
      <c r="AJ483" s="1" t="s">
        <v>1749</v>
      </c>
      <c r="AK483" s="1" t="s">
        <v>1749</v>
      </c>
      <c r="AL483" s="1" t="s">
        <v>1749</v>
      </c>
      <c r="AM483" s="1" t="s">
        <v>1749</v>
      </c>
      <c r="AN483" s="1" t="s">
        <v>1749</v>
      </c>
      <c r="AO483" s="1" t="s">
        <v>1749</v>
      </c>
      <c r="AP483" s="1" t="s">
        <v>1749</v>
      </c>
      <c r="AQ483" s="1" t="s">
        <v>1749</v>
      </c>
      <c r="AR483" s="1" t="s">
        <v>1749</v>
      </c>
      <c r="AS483" s="1" t="s">
        <v>1749</v>
      </c>
      <c r="AT483" s="1" t="s">
        <v>1749</v>
      </c>
      <c r="AU483" s="1" t="s">
        <v>1749</v>
      </c>
      <c r="AV483" s="1" t="s">
        <v>1749</v>
      </c>
      <c r="AW483" s="1" t="s">
        <v>1749</v>
      </c>
      <c r="AX483" s="1" t="s">
        <v>1749</v>
      </c>
      <c r="AY483" s="1" t="s">
        <v>1749</v>
      </c>
      <c r="AZ483" s="1" t="s">
        <v>1749</v>
      </c>
      <c r="BA483" s="1" t="s">
        <v>1749</v>
      </c>
      <c r="BB483" s="1" t="s">
        <v>1749</v>
      </c>
      <c r="BC483" s="1" t="s">
        <v>1749</v>
      </c>
      <c r="BD483" s="1" t="s">
        <v>1749</v>
      </c>
      <c r="BE483" t="s">
        <v>1749</v>
      </c>
    </row>
    <row r="484" spans="1:57" ht="17.149999999999999" customHeight="1">
      <c r="A484" s="2">
        <v>483</v>
      </c>
      <c r="B484" s="1" t="s">
        <v>1219</v>
      </c>
      <c r="C484" s="1" t="s">
        <v>366</v>
      </c>
      <c r="D484" s="14" t="s">
        <v>7721</v>
      </c>
      <c r="E484" s="1" t="s">
        <v>366</v>
      </c>
      <c r="F484" s="1" t="s">
        <v>27958</v>
      </c>
      <c r="G484" s="1" t="s">
        <v>27937</v>
      </c>
      <c r="H484" s="1" t="s">
        <v>27938</v>
      </c>
      <c r="I484" s="1" t="s">
        <v>1937</v>
      </c>
      <c r="J484" s="1" t="s">
        <v>27939</v>
      </c>
      <c r="K484" s="1" t="s">
        <v>27940</v>
      </c>
      <c r="L484" s="1" t="s">
        <v>27998</v>
      </c>
      <c r="M484" s="1" t="s">
        <v>215</v>
      </c>
      <c r="N484" s="1" t="s">
        <v>2653</v>
      </c>
      <c r="O484" s="1" t="s">
        <v>1228</v>
      </c>
      <c r="P484" s="1" t="s">
        <v>2126</v>
      </c>
      <c r="Q484" s="1" t="s">
        <v>27998</v>
      </c>
      <c r="R484" s="1" t="s">
        <v>130</v>
      </c>
      <c r="S484" s="1" t="s">
        <v>1293</v>
      </c>
      <c r="T484" s="1" t="s">
        <v>27991</v>
      </c>
      <c r="U484" s="2" t="s">
        <v>27992</v>
      </c>
      <c r="V484" s="1">
        <v>20</v>
      </c>
      <c r="W484" s="1" t="s">
        <v>2130</v>
      </c>
      <c r="X484" s="1" t="s">
        <v>2130</v>
      </c>
      <c r="Y484" s="1" t="s">
        <v>27004</v>
      </c>
      <c r="Z484" s="1" t="s">
        <v>366</v>
      </c>
      <c r="AA484" s="1" t="s">
        <v>27999</v>
      </c>
      <c r="AB484" s="1"/>
      <c r="AC484" s="2"/>
      <c r="AD484" s="1">
        <v>20</v>
      </c>
      <c r="AE484" s="1" t="s">
        <v>27945</v>
      </c>
      <c r="AF484" s="1" t="s">
        <v>4876</v>
      </c>
      <c r="AG484" s="1" t="s">
        <v>25995</v>
      </c>
      <c r="AH484" s="1" t="s">
        <v>28000</v>
      </c>
      <c r="AI484" s="1" t="s">
        <v>1749</v>
      </c>
      <c r="AJ484" s="1" t="s">
        <v>1749</v>
      </c>
      <c r="AK484" s="1" t="s">
        <v>1749</v>
      </c>
      <c r="AL484" s="1" t="s">
        <v>1749</v>
      </c>
      <c r="AM484" s="1" t="s">
        <v>1749</v>
      </c>
      <c r="AN484" s="1" t="s">
        <v>1749</v>
      </c>
      <c r="AO484" s="1" t="s">
        <v>1749</v>
      </c>
      <c r="AP484" s="1" t="s">
        <v>1749</v>
      </c>
      <c r="AQ484" s="1" t="s">
        <v>1749</v>
      </c>
      <c r="AR484" s="1" t="s">
        <v>1749</v>
      </c>
      <c r="AS484" s="1" t="s">
        <v>1749</v>
      </c>
      <c r="AT484" s="1" t="s">
        <v>1749</v>
      </c>
      <c r="AU484" s="1" t="s">
        <v>1749</v>
      </c>
      <c r="AV484" s="1" t="s">
        <v>1749</v>
      </c>
      <c r="AW484" s="1" t="s">
        <v>1749</v>
      </c>
      <c r="AX484" s="1" t="s">
        <v>1749</v>
      </c>
      <c r="AY484" s="1" t="s">
        <v>1749</v>
      </c>
      <c r="AZ484" s="1" t="s">
        <v>1749</v>
      </c>
      <c r="BA484" s="1" t="s">
        <v>1749</v>
      </c>
      <c r="BB484" s="1" t="s">
        <v>1749</v>
      </c>
      <c r="BC484" s="1" t="s">
        <v>1749</v>
      </c>
      <c r="BD484" s="1" t="s">
        <v>1749</v>
      </c>
      <c r="BE484" t="s">
        <v>1749</v>
      </c>
    </row>
    <row r="485" spans="1:57" ht="17.149999999999999" customHeight="1">
      <c r="A485" s="2">
        <v>484</v>
      </c>
      <c r="B485" s="1" t="s">
        <v>1219</v>
      </c>
      <c r="C485" s="1" t="s">
        <v>366</v>
      </c>
      <c r="D485" s="14" t="s">
        <v>7721</v>
      </c>
      <c r="E485" s="1" t="s">
        <v>366</v>
      </c>
      <c r="F485" s="1" t="s">
        <v>27966</v>
      </c>
      <c r="G485" s="1" t="s">
        <v>27937</v>
      </c>
      <c r="H485" s="1" t="s">
        <v>27938</v>
      </c>
      <c r="I485" s="1" t="s">
        <v>1937</v>
      </c>
      <c r="J485" s="1" t="s">
        <v>27939</v>
      </c>
      <c r="K485" s="1" t="s">
        <v>27940</v>
      </c>
      <c r="L485" s="1" t="s">
        <v>28001</v>
      </c>
      <c r="M485" s="1" t="s">
        <v>215</v>
      </c>
      <c r="N485" s="1" t="s">
        <v>2653</v>
      </c>
      <c r="O485" s="1" t="s">
        <v>1228</v>
      </c>
      <c r="P485" s="1" t="s">
        <v>2126</v>
      </c>
      <c r="Q485" s="1" t="s">
        <v>28001</v>
      </c>
      <c r="R485" s="1" t="s">
        <v>130</v>
      </c>
      <c r="S485" s="1" t="s">
        <v>1293</v>
      </c>
      <c r="T485" s="1" t="s">
        <v>27991</v>
      </c>
      <c r="U485" s="2" t="s">
        <v>27992</v>
      </c>
      <c r="V485" s="1">
        <v>31</v>
      </c>
      <c r="W485" s="1" t="s">
        <v>2130</v>
      </c>
      <c r="X485" s="1" t="s">
        <v>2130</v>
      </c>
      <c r="Y485" s="1" t="s">
        <v>27004</v>
      </c>
      <c r="Z485" s="1" t="s">
        <v>366</v>
      </c>
      <c r="AA485" s="1" t="s">
        <v>28002</v>
      </c>
      <c r="AB485" s="1"/>
      <c r="AC485" s="2"/>
      <c r="AD485" s="1">
        <v>31</v>
      </c>
      <c r="AE485" s="1" t="s">
        <v>27945</v>
      </c>
      <c r="AF485" s="1" t="s">
        <v>4876</v>
      </c>
      <c r="AG485" s="1" t="s">
        <v>25995</v>
      </c>
      <c r="AH485" s="1" t="s">
        <v>28003</v>
      </c>
      <c r="AI485" s="1" t="s">
        <v>1749</v>
      </c>
      <c r="AJ485" s="1" t="s">
        <v>1749</v>
      </c>
      <c r="AK485" s="1" t="s">
        <v>1749</v>
      </c>
      <c r="AL485" s="1" t="s">
        <v>1749</v>
      </c>
      <c r="AM485" s="1" t="s">
        <v>1749</v>
      </c>
      <c r="AN485" s="1" t="s">
        <v>1749</v>
      </c>
      <c r="AO485" s="1" t="s">
        <v>1749</v>
      </c>
      <c r="AP485" s="1" t="s">
        <v>1749</v>
      </c>
      <c r="AQ485" s="1" t="s">
        <v>1749</v>
      </c>
      <c r="AR485" s="1" t="s">
        <v>1749</v>
      </c>
      <c r="AS485" s="1" t="s">
        <v>1749</v>
      </c>
      <c r="AT485" s="1" t="s">
        <v>1749</v>
      </c>
      <c r="AU485" s="1" t="s">
        <v>1749</v>
      </c>
      <c r="AV485" s="1" t="s">
        <v>1749</v>
      </c>
      <c r="AW485" s="1" t="s">
        <v>1749</v>
      </c>
      <c r="AX485" s="1" t="s">
        <v>1749</v>
      </c>
      <c r="AY485" s="1" t="s">
        <v>1749</v>
      </c>
      <c r="AZ485" s="1" t="s">
        <v>1749</v>
      </c>
      <c r="BA485" s="1" t="s">
        <v>1749</v>
      </c>
      <c r="BB485" s="1" t="s">
        <v>1749</v>
      </c>
      <c r="BC485" s="1" t="s">
        <v>1749</v>
      </c>
      <c r="BD485" s="1" t="s">
        <v>1749</v>
      </c>
      <c r="BE485" t="s">
        <v>1749</v>
      </c>
    </row>
    <row r="486" spans="1:57" ht="17.149999999999999" customHeight="1">
      <c r="A486" s="2">
        <v>485</v>
      </c>
      <c r="B486" s="1" t="s">
        <v>1219</v>
      </c>
      <c r="C486" s="1" t="s">
        <v>366</v>
      </c>
      <c r="D486" s="14" t="s">
        <v>7721</v>
      </c>
      <c r="E486" s="1" t="s">
        <v>366</v>
      </c>
      <c r="F486" s="1" t="s">
        <v>27970</v>
      </c>
      <c r="G486" s="1" t="s">
        <v>27937</v>
      </c>
      <c r="H486" s="1" t="s">
        <v>27938</v>
      </c>
      <c r="I486" s="1" t="s">
        <v>1937</v>
      </c>
      <c r="J486" s="1" t="s">
        <v>27939</v>
      </c>
      <c r="K486" s="1" t="s">
        <v>27940</v>
      </c>
      <c r="L486" s="1" t="s">
        <v>28004</v>
      </c>
      <c r="M486" s="1" t="s">
        <v>215</v>
      </c>
      <c r="N486" s="1" t="s">
        <v>2653</v>
      </c>
      <c r="O486" s="1" t="s">
        <v>1228</v>
      </c>
      <c r="P486" s="1" t="s">
        <v>2126</v>
      </c>
      <c r="Q486" s="1" t="s">
        <v>28004</v>
      </c>
      <c r="R486" s="1" t="s">
        <v>130</v>
      </c>
      <c r="S486" s="1" t="s">
        <v>1293</v>
      </c>
      <c r="T486" s="1" t="s">
        <v>27991</v>
      </c>
      <c r="U486" s="2" t="s">
        <v>27992</v>
      </c>
      <c r="V486" s="1">
        <v>3</v>
      </c>
      <c r="W486" s="1" t="s">
        <v>2130</v>
      </c>
      <c r="X486" s="1" t="s">
        <v>2130</v>
      </c>
      <c r="Y486" s="1" t="s">
        <v>27004</v>
      </c>
      <c r="Z486" s="1" t="s">
        <v>366</v>
      </c>
      <c r="AA486" s="1" t="s">
        <v>28005</v>
      </c>
      <c r="AB486" s="1"/>
      <c r="AC486" s="2"/>
      <c r="AD486" s="1">
        <v>3</v>
      </c>
      <c r="AE486" s="1" t="s">
        <v>27945</v>
      </c>
      <c r="AF486" s="1" t="s">
        <v>4876</v>
      </c>
      <c r="AG486" s="1" t="s">
        <v>25995</v>
      </c>
      <c r="AH486" s="1" t="s">
        <v>28006</v>
      </c>
      <c r="AI486" s="1" t="s">
        <v>1749</v>
      </c>
      <c r="AJ486" s="1" t="s">
        <v>1749</v>
      </c>
      <c r="AK486" s="1" t="s">
        <v>1749</v>
      </c>
      <c r="AL486" s="1" t="s">
        <v>1749</v>
      </c>
      <c r="AM486" s="1" t="s">
        <v>1749</v>
      </c>
      <c r="AN486" s="1" t="s">
        <v>1749</v>
      </c>
      <c r="AO486" s="1" t="s">
        <v>1749</v>
      </c>
      <c r="AP486" s="1" t="s">
        <v>1749</v>
      </c>
      <c r="AQ486" s="1" t="s">
        <v>1749</v>
      </c>
      <c r="AR486" s="1" t="s">
        <v>1749</v>
      </c>
      <c r="AS486" s="1" t="s">
        <v>1749</v>
      </c>
      <c r="AT486" s="1" t="s">
        <v>1749</v>
      </c>
      <c r="AU486" s="1" t="s">
        <v>1749</v>
      </c>
      <c r="AV486" s="1" t="s">
        <v>1749</v>
      </c>
      <c r="AW486" s="1" t="s">
        <v>1749</v>
      </c>
      <c r="AX486" s="1" t="s">
        <v>1749</v>
      </c>
      <c r="AY486" s="1" t="s">
        <v>1749</v>
      </c>
      <c r="AZ486" s="1" t="s">
        <v>1749</v>
      </c>
      <c r="BA486" s="1" t="s">
        <v>1749</v>
      </c>
      <c r="BB486" s="1" t="s">
        <v>1749</v>
      </c>
      <c r="BC486" s="1" t="s">
        <v>1749</v>
      </c>
      <c r="BD486" s="1" t="s">
        <v>1749</v>
      </c>
      <c r="BE486" t="s">
        <v>1749</v>
      </c>
    </row>
    <row r="487" spans="1:57" ht="17.149999999999999" customHeight="1">
      <c r="A487" s="2">
        <v>486</v>
      </c>
      <c r="B487" s="1" t="s">
        <v>1219</v>
      </c>
      <c r="C487" s="1" t="s">
        <v>366</v>
      </c>
      <c r="D487" s="14" t="s">
        <v>7721</v>
      </c>
      <c r="E487" s="1" t="s">
        <v>366</v>
      </c>
      <c r="F487" s="1" t="s">
        <v>7752</v>
      </c>
      <c r="G487" s="1" t="s">
        <v>27937</v>
      </c>
      <c r="H487" s="1" t="s">
        <v>27938</v>
      </c>
      <c r="I487" s="1" t="s">
        <v>1937</v>
      </c>
      <c r="J487" s="1" t="s">
        <v>27939</v>
      </c>
      <c r="K487" s="1" t="s">
        <v>27940</v>
      </c>
      <c r="L487" s="1" t="s">
        <v>28007</v>
      </c>
      <c r="M487" s="1" t="s">
        <v>215</v>
      </c>
      <c r="N487" s="1" t="s">
        <v>2653</v>
      </c>
      <c r="O487" s="1" t="s">
        <v>1228</v>
      </c>
      <c r="P487" s="1" t="s">
        <v>2126</v>
      </c>
      <c r="Q487" s="1" t="s">
        <v>28007</v>
      </c>
      <c r="R487" s="1" t="s">
        <v>130</v>
      </c>
      <c r="S487" s="1" t="s">
        <v>1293</v>
      </c>
      <c r="T487" s="1" t="s">
        <v>28008</v>
      </c>
      <c r="U487" s="2" t="s">
        <v>6453</v>
      </c>
      <c r="V487" s="1">
        <v>161</v>
      </c>
      <c r="W487" s="1" t="s">
        <v>2130</v>
      </c>
      <c r="X487" s="1" t="s">
        <v>2130</v>
      </c>
      <c r="Y487" s="1" t="s">
        <v>27004</v>
      </c>
      <c r="Z487" s="1" t="s">
        <v>366</v>
      </c>
      <c r="AA487" s="1" t="s">
        <v>28009</v>
      </c>
      <c r="AB487" s="1"/>
      <c r="AC487" s="2"/>
      <c r="AD487" s="1">
        <v>161</v>
      </c>
      <c r="AE487" s="1" t="s">
        <v>27945</v>
      </c>
      <c r="AF487" s="1" t="s">
        <v>4876</v>
      </c>
      <c r="AG487" s="1" t="s">
        <v>25995</v>
      </c>
      <c r="AH487" s="1" t="s">
        <v>28010</v>
      </c>
      <c r="AI487" s="1" t="s">
        <v>1749</v>
      </c>
      <c r="AJ487" s="1" t="s">
        <v>1749</v>
      </c>
      <c r="AK487" s="1" t="s">
        <v>1749</v>
      </c>
      <c r="AL487" s="1" t="s">
        <v>1749</v>
      </c>
      <c r="AM487" s="1" t="s">
        <v>1749</v>
      </c>
      <c r="AN487" s="1" t="s">
        <v>1749</v>
      </c>
      <c r="AO487" s="1" t="s">
        <v>1749</v>
      </c>
      <c r="AP487" s="1" t="s">
        <v>1749</v>
      </c>
      <c r="AQ487" s="1" t="s">
        <v>1749</v>
      </c>
      <c r="AR487" s="1" t="s">
        <v>1749</v>
      </c>
      <c r="AS487" s="1" t="s">
        <v>1749</v>
      </c>
      <c r="AT487" s="1" t="s">
        <v>1749</v>
      </c>
      <c r="AU487" s="1" t="s">
        <v>1749</v>
      </c>
      <c r="AV487" s="1" t="s">
        <v>1749</v>
      </c>
      <c r="AW487" s="1" t="s">
        <v>1749</v>
      </c>
      <c r="AX487" s="1" t="s">
        <v>1749</v>
      </c>
      <c r="AY487" s="1" t="s">
        <v>1749</v>
      </c>
      <c r="AZ487" s="1" t="s">
        <v>1749</v>
      </c>
      <c r="BA487" s="1" t="s">
        <v>1749</v>
      </c>
      <c r="BB487" s="1" t="s">
        <v>1749</v>
      </c>
      <c r="BC487" s="1" t="s">
        <v>1749</v>
      </c>
      <c r="BD487" s="1" t="s">
        <v>1749</v>
      </c>
      <c r="BE487" t="s">
        <v>1749</v>
      </c>
    </row>
    <row r="488" spans="1:57" ht="17.149999999999999" customHeight="1">
      <c r="A488" s="2">
        <v>487</v>
      </c>
      <c r="B488" s="1" t="s">
        <v>1219</v>
      </c>
      <c r="C488" s="1" t="s">
        <v>366</v>
      </c>
      <c r="D488" s="14" t="s">
        <v>7721</v>
      </c>
      <c r="E488" s="1" t="s">
        <v>366</v>
      </c>
      <c r="F488" s="1" t="s">
        <v>27936</v>
      </c>
      <c r="G488" s="1" t="s">
        <v>27937</v>
      </c>
      <c r="H488" s="1" t="s">
        <v>27938</v>
      </c>
      <c r="I488" s="1" t="s">
        <v>1937</v>
      </c>
      <c r="J488" s="1" t="s">
        <v>27939</v>
      </c>
      <c r="K488" s="1" t="s">
        <v>27940</v>
      </c>
      <c r="L488" s="1" t="s">
        <v>28011</v>
      </c>
      <c r="M488" s="1" t="s">
        <v>215</v>
      </c>
      <c r="N488" s="1" t="s">
        <v>2653</v>
      </c>
      <c r="O488" s="1" t="s">
        <v>1228</v>
      </c>
      <c r="P488" s="1" t="s">
        <v>2126</v>
      </c>
      <c r="Q488" s="1" t="s">
        <v>28011</v>
      </c>
      <c r="R488" s="1" t="s">
        <v>130</v>
      </c>
      <c r="S488" s="1" t="s">
        <v>1293</v>
      </c>
      <c r="T488" s="1" t="s">
        <v>28008</v>
      </c>
      <c r="U488" s="2" t="s">
        <v>6453</v>
      </c>
      <c r="V488" s="1">
        <v>116</v>
      </c>
      <c r="W488" s="1" t="s">
        <v>2130</v>
      </c>
      <c r="X488" s="1" t="s">
        <v>2130</v>
      </c>
      <c r="Y488" s="1" t="s">
        <v>27004</v>
      </c>
      <c r="Z488" s="1" t="s">
        <v>366</v>
      </c>
      <c r="AA488" s="1" t="s">
        <v>28012</v>
      </c>
      <c r="AB488" s="1"/>
      <c r="AC488" s="2"/>
      <c r="AD488" s="1">
        <v>116</v>
      </c>
      <c r="AE488" s="1" t="s">
        <v>27945</v>
      </c>
      <c r="AF488" s="1" t="s">
        <v>4876</v>
      </c>
      <c r="AG488" s="1" t="s">
        <v>25995</v>
      </c>
      <c r="AH488" s="1" t="s">
        <v>28013</v>
      </c>
      <c r="AI488" s="1" t="s">
        <v>1749</v>
      </c>
      <c r="AJ488" s="1" t="s">
        <v>1749</v>
      </c>
      <c r="AK488" s="1" t="s">
        <v>1749</v>
      </c>
      <c r="AL488" s="1" t="s">
        <v>1749</v>
      </c>
      <c r="AM488" s="1" t="s">
        <v>1749</v>
      </c>
      <c r="AN488" s="1" t="s">
        <v>1749</v>
      </c>
      <c r="AO488" s="1" t="s">
        <v>1749</v>
      </c>
      <c r="AP488" s="1" t="s">
        <v>1749</v>
      </c>
      <c r="AQ488" s="1" t="s">
        <v>1749</v>
      </c>
      <c r="AR488" s="1" t="s">
        <v>1749</v>
      </c>
      <c r="AS488" s="1" t="s">
        <v>1749</v>
      </c>
      <c r="AT488" s="1" t="s">
        <v>1749</v>
      </c>
      <c r="AU488" s="1" t="s">
        <v>1749</v>
      </c>
      <c r="AV488" s="1" t="s">
        <v>1749</v>
      </c>
      <c r="AW488" s="1" t="s">
        <v>1749</v>
      </c>
      <c r="AX488" s="1" t="s">
        <v>1749</v>
      </c>
      <c r="AY488" s="1" t="s">
        <v>1749</v>
      </c>
      <c r="AZ488" s="1" t="s">
        <v>1749</v>
      </c>
      <c r="BA488" s="1" t="s">
        <v>1749</v>
      </c>
      <c r="BB488" s="1" t="s">
        <v>1749</v>
      </c>
      <c r="BC488" s="1" t="s">
        <v>1749</v>
      </c>
      <c r="BD488" s="1" t="s">
        <v>1749</v>
      </c>
      <c r="BE488" t="s">
        <v>1749</v>
      </c>
    </row>
    <row r="489" spans="1:57" ht="17.149999999999999" customHeight="1">
      <c r="A489" s="2">
        <v>488</v>
      </c>
      <c r="B489" s="1" t="s">
        <v>1219</v>
      </c>
      <c r="C489" s="1" t="s">
        <v>366</v>
      </c>
      <c r="D489" s="14" t="s">
        <v>7721</v>
      </c>
      <c r="E489" s="1" t="s">
        <v>366</v>
      </c>
      <c r="F489" s="1" t="s">
        <v>28014</v>
      </c>
      <c r="G489" s="1" t="s">
        <v>27937</v>
      </c>
      <c r="H489" s="1" t="s">
        <v>27938</v>
      </c>
      <c r="I489" s="1" t="s">
        <v>1937</v>
      </c>
      <c r="J489" s="1" t="s">
        <v>27939</v>
      </c>
      <c r="K489" s="1" t="s">
        <v>27940</v>
      </c>
      <c r="L489" s="1" t="s">
        <v>28015</v>
      </c>
      <c r="M489" s="1" t="s">
        <v>215</v>
      </c>
      <c r="N489" s="1" t="s">
        <v>2653</v>
      </c>
      <c r="O489" s="1" t="s">
        <v>1228</v>
      </c>
      <c r="P489" s="1" t="s">
        <v>2126</v>
      </c>
      <c r="Q489" s="1" t="s">
        <v>28015</v>
      </c>
      <c r="R489" s="1" t="s">
        <v>130</v>
      </c>
      <c r="S489" s="1" t="s">
        <v>1293</v>
      </c>
      <c r="T489" s="1" t="s">
        <v>28008</v>
      </c>
      <c r="U489" s="2" t="s">
        <v>6453</v>
      </c>
      <c r="V489" s="1">
        <v>277</v>
      </c>
      <c r="W489" s="1" t="s">
        <v>2130</v>
      </c>
      <c r="X489" s="1" t="s">
        <v>2130</v>
      </c>
      <c r="Y489" s="1" t="s">
        <v>27004</v>
      </c>
      <c r="Z489" s="1" t="s">
        <v>366</v>
      </c>
      <c r="AA489" s="1" t="s">
        <v>28016</v>
      </c>
      <c r="AB489" s="1"/>
      <c r="AC489" s="2"/>
      <c r="AD489" s="1">
        <v>277</v>
      </c>
      <c r="AE489" s="1" t="s">
        <v>27945</v>
      </c>
      <c r="AF489" s="1" t="s">
        <v>4876</v>
      </c>
      <c r="AG489" s="1" t="s">
        <v>25995</v>
      </c>
      <c r="AH489" s="1" t="s">
        <v>28017</v>
      </c>
      <c r="AI489" s="1" t="s">
        <v>1749</v>
      </c>
      <c r="AJ489" s="1" t="s">
        <v>1749</v>
      </c>
      <c r="AK489" s="1" t="s">
        <v>1749</v>
      </c>
      <c r="AL489" s="1" t="s">
        <v>1749</v>
      </c>
      <c r="AM489" s="1" t="s">
        <v>1749</v>
      </c>
      <c r="AN489" s="1" t="s">
        <v>1749</v>
      </c>
      <c r="AO489" s="1" t="s">
        <v>1749</v>
      </c>
      <c r="AP489" s="1" t="s">
        <v>1749</v>
      </c>
      <c r="AQ489" s="1" t="s">
        <v>1749</v>
      </c>
      <c r="AR489" s="1" t="s">
        <v>1749</v>
      </c>
      <c r="AS489" s="1" t="s">
        <v>1749</v>
      </c>
      <c r="AT489" s="1" t="s">
        <v>1749</v>
      </c>
      <c r="AU489" s="1" t="s">
        <v>1749</v>
      </c>
      <c r="AV489" s="1" t="s">
        <v>1749</v>
      </c>
      <c r="AW489" s="1" t="s">
        <v>1749</v>
      </c>
      <c r="AX489" s="1" t="s">
        <v>1749</v>
      </c>
      <c r="AY489" s="1" t="s">
        <v>1749</v>
      </c>
      <c r="AZ489" s="1" t="s">
        <v>1749</v>
      </c>
      <c r="BA489" s="1" t="s">
        <v>1749</v>
      </c>
      <c r="BB489" s="1" t="s">
        <v>1749</v>
      </c>
      <c r="BC489" s="1" t="s">
        <v>1749</v>
      </c>
      <c r="BD489" s="1" t="s">
        <v>1749</v>
      </c>
      <c r="BE489" t="s">
        <v>1749</v>
      </c>
    </row>
    <row r="490" spans="1:57" ht="17.149999999999999" customHeight="1">
      <c r="A490" s="2">
        <v>489</v>
      </c>
      <c r="B490" s="1" t="s">
        <v>1219</v>
      </c>
      <c r="C490" s="1" t="s">
        <v>366</v>
      </c>
      <c r="D490" s="14" t="s">
        <v>7721</v>
      </c>
      <c r="E490" s="1" t="s">
        <v>366</v>
      </c>
      <c r="F490" s="1" t="s">
        <v>7796</v>
      </c>
      <c r="G490" s="1" t="s">
        <v>27937</v>
      </c>
      <c r="H490" s="1" t="s">
        <v>27938</v>
      </c>
      <c r="I490" s="1" t="s">
        <v>1937</v>
      </c>
      <c r="J490" s="1" t="s">
        <v>27939</v>
      </c>
      <c r="K490" s="1" t="s">
        <v>27940</v>
      </c>
      <c r="L490" s="1" t="s">
        <v>28018</v>
      </c>
      <c r="M490" s="1" t="s">
        <v>215</v>
      </c>
      <c r="N490" s="1" t="s">
        <v>2653</v>
      </c>
      <c r="O490" s="1" t="s">
        <v>1228</v>
      </c>
      <c r="P490" s="1" t="s">
        <v>2126</v>
      </c>
      <c r="Q490" s="1" t="s">
        <v>28018</v>
      </c>
      <c r="R490" s="1" t="s">
        <v>130</v>
      </c>
      <c r="S490" s="1" t="s">
        <v>1293</v>
      </c>
      <c r="T490" s="1" t="s">
        <v>28008</v>
      </c>
      <c r="U490" s="2" t="s">
        <v>6453</v>
      </c>
      <c r="V490" s="1">
        <v>19</v>
      </c>
      <c r="W490" s="1" t="s">
        <v>2130</v>
      </c>
      <c r="X490" s="1" t="s">
        <v>2130</v>
      </c>
      <c r="Y490" s="1" t="s">
        <v>27004</v>
      </c>
      <c r="Z490" s="1" t="s">
        <v>366</v>
      </c>
      <c r="AA490" s="1" t="s">
        <v>28019</v>
      </c>
      <c r="AB490" s="1"/>
      <c r="AC490" s="2"/>
      <c r="AD490" s="1">
        <v>16</v>
      </c>
      <c r="AE490" s="1" t="s">
        <v>27945</v>
      </c>
      <c r="AF490" s="1" t="s">
        <v>4876</v>
      </c>
      <c r="AG490" s="1" t="s">
        <v>25995</v>
      </c>
      <c r="AH490" s="1" t="s">
        <v>28020</v>
      </c>
      <c r="AI490" s="1" t="s">
        <v>1749</v>
      </c>
      <c r="AJ490" s="1" t="s">
        <v>1749</v>
      </c>
      <c r="AK490" s="1" t="s">
        <v>1749</v>
      </c>
      <c r="AL490" s="1" t="s">
        <v>1749</v>
      </c>
      <c r="AM490" s="1" t="s">
        <v>1749</v>
      </c>
      <c r="AN490" s="1" t="s">
        <v>1749</v>
      </c>
      <c r="AO490" s="1" t="s">
        <v>1749</v>
      </c>
      <c r="AP490" s="1" t="s">
        <v>1749</v>
      </c>
      <c r="AQ490" s="1" t="s">
        <v>1749</v>
      </c>
      <c r="AR490" s="1" t="s">
        <v>1749</v>
      </c>
      <c r="AS490" s="1" t="s">
        <v>1749</v>
      </c>
      <c r="AT490" s="1" t="s">
        <v>1749</v>
      </c>
      <c r="AU490" s="1" t="s">
        <v>1749</v>
      </c>
      <c r="AV490" s="1" t="s">
        <v>1749</v>
      </c>
      <c r="AW490" s="1" t="s">
        <v>1749</v>
      </c>
      <c r="AX490" s="1" t="s">
        <v>1749</v>
      </c>
      <c r="AY490" s="1" t="s">
        <v>1749</v>
      </c>
      <c r="AZ490" s="1" t="s">
        <v>1749</v>
      </c>
      <c r="BA490" s="1" t="s">
        <v>1749</v>
      </c>
      <c r="BB490" s="1" t="s">
        <v>1749</v>
      </c>
      <c r="BC490" s="1" t="s">
        <v>1749</v>
      </c>
      <c r="BD490" s="1" t="s">
        <v>1749</v>
      </c>
      <c r="BE490" t="s">
        <v>1749</v>
      </c>
    </row>
    <row r="491" spans="1:57" ht="17.149999999999999" customHeight="1">
      <c r="A491" s="2">
        <v>490</v>
      </c>
      <c r="B491" s="1" t="s">
        <v>1219</v>
      </c>
      <c r="C491" s="1" t="s">
        <v>366</v>
      </c>
      <c r="D491" s="14" t="s">
        <v>7721</v>
      </c>
      <c r="E491" s="1" t="s">
        <v>366</v>
      </c>
      <c r="F491" s="1" t="s">
        <v>27958</v>
      </c>
      <c r="G491" s="1" t="s">
        <v>27937</v>
      </c>
      <c r="H491" s="1" t="s">
        <v>27938</v>
      </c>
      <c r="I491" s="1" t="s">
        <v>1937</v>
      </c>
      <c r="J491" s="1" t="s">
        <v>27939</v>
      </c>
      <c r="K491" s="1" t="s">
        <v>27940</v>
      </c>
      <c r="L491" s="1" t="s">
        <v>28021</v>
      </c>
      <c r="M491" s="1" t="s">
        <v>215</v>
      </c>
      <c r="N491" s="1" t="s">
        <v>2653</v>
      </c>
      <c r="O491" s="1" t="s">
        <v>1228</v>
      </c>
      <c r="P491" s="1" t="s">
        <v>2126</v>
      </c>
      <c r="Q491" s="1" t="s">
        <v>28021</v>
      </c>
      <c r="R491" s="1" t="s">
        <v>130</v>
      </c>
      <c r="S491" s="1" t="s">
        <v>1293</v>
      </c>
      <c r="T491" s="1" t="s">
        <v>28008</v>
      </c>
      <c r="U491" s="2" t="s">
        <v>6453</v>
      </c>
      <c r="V491" s="1">
        <v>62</v>
      </c>
      <c r="W491" s="1" t="s">
        <v>2130</v>
      </c>
      <c r="X491" s="1" t="s">
        <v>2130</v>
      </c>
      <c r="Y491" s="1" t="s">
        <v>27004</v>
      </c>
      <c r="Z491" s="1" t="s">
        <v>366</v>
      </c>
      <c r="AA491" s="1" t="s">
        <v>28022</v>
      </c>
      <c r="AB491" s="1"/>
      <c r="AC491" s="2"/>
      <c r="AD491" s="1">
        <v>62</v>
      </c>
      <c r="AE491" s="1" t="s">
        <v>27945</v>
      </c>
      <c r="AF491" s="1" t="s">
        <v>4876</v>
      </c>
      <c r="AG491" s="1" t="s">
        <v>25995</v>
      </c>
      <c r="AH491" s="1" t="s">
        <v>28023</v>
      </c>
      <c r="AI491" s="1" t="s">
        <v>1749</v>
      </c>
      <c r="AJ491" s="1" t="s">
        <v>1749</v>
      </c>
      <c r="AK491" s="1" t="s">
        <v>1749</v>
      </c>
      <c r="AL491" s="1" t="s">
        <v>1749</v>
      </c>
      <c r="AM491" s="1" t="s">
        <v>1749</v>
      </c>
      <c r="AN491" s="1" t="s">
        <v>1749</v>
      </c>
      <c r="AO491" s="1" t="s">
        <v>1749</v>
      </c>
      <c r="AP491" s="1" t="s">
        <v>1749</v>
      </c>
      <c r="AQ491" s="1" t="s">
        <v>1749</v>
      </c>
      <c r="AR491" s="1" t="s">
        <v>1749</v>
      </c>
      <c r="AS491" s="1" t="s">
        <v>1749</v>
      </c>
      <c r="AT491" s="1" t="s">
        <v>1749</v>
      </c>
      <c r="AU491" s="1" t="s">
        <v>1749</v>
      </c>
      <c r="AV491" s="1" t="s">
        <v>1749</v>
      </c>
      <c r="AW491" s="1" t="s">
        <v>1749</v>
      </c>
      <c r="AX491" s="1" t="s">
        <v>1749</v>
      </c>
      <c r="AY491" s="1" t="s">
        <v>1749</v>
      </c>
      <c r="AZ491" s="1" t="s">
        <v>1749</v>
      </c>
      <c r="BA491" s="1" t="s">
        <v>1749</v>
      </c>
      <c r="BB491" s="1" t="s">
        <v>1749</v>
      </c>
      <c r="BC491" s="1" t="s">
        <v>1749</v>
      </c>
      <c r="BD491" s="1" t="s">
        <v>1749</v>
      </c>
      <c r="BE491" t="s">
        <v>1749</v>
      </c>
    </row>
    <row r="492" spans="1:57" ht="17.149999999999999" customHeight="1">
      <c r="A492" s="2">
        <v>491</v>
      </c>
      <c r="B492" s="1" t="s">
        <v>1219</v>
      </c>
      <c r="C492" s="1" t="s">
        <v>366</v>
      </c>
      <c r="D492" s="14" t="s">
        <v>7721</v>
      </c>
      <c r="E492" s="1" t="s">
        <v>366</v>
      </c>
      <c r="F492" s="1" t="s">
        <v>27962</v>
      </c>
      <c r="G492" s="1" t="s">
        <v>27937</v>
      </c>
      <c r="H492" s="1" t="s">
        <v>27938</v>
      </c>
      <c r="I492" s="1" t="s">
        <v>1937</v>
      </c>
      <c r="J492" s="1" t="s">
        <v>27939</v>
      </c>
      <c r="K492" s="1" t="s">
        <v>27940</v>
      </c>
      <c r="L492" s="1" t="s">
        <v>28024</v>
      </c>
      <c r="M492" s="1" t="s">
        <v>215</v>
      </c>
      <c r="N492" s="1" t="s">
        <v>2653</v>
      </c>
      <c r="O492" s="1" t="s">
        <v>1228</v>
      </c>
      <c r="P492" s="1" t="s">
        <v>2126</v>
      </c>
      <c r="Q492" s="1" t="s">
        <v>28024</v>
      </c>
      <c r="R492" s="1" t="s">
        <v>130</v>
      </c>
      <c r="S492" s="1" t="s">
        <v>1293</v>
      </c>
      <c r="T492" s="1" t="s">
        <v>28008</v>
      </c>
      <c r="U492" s="2" t="s">
        <v>6453</v>
      </c>
      <c r="V492" s="1">
        <v>378</v>
      </c>
      <c r="W492" s="1" t="s">
        <v>2130</v>
      </c>
      <c r="X492" s="1" t="s">
        <v>2130</v>
      </c>
      <c r="Y492" s="1" t="s">
        <v>27004</v>
      </c>
      <c r="Z492" s="1" t="s">
        <v>366</v>
      </c>
      <c r="AA492" s="1" t="s">
        <v>28025</v>
      </c>
      <c r="AB492" s="1"/>
      <c r="AC492" s="2"/>
      <c r="AD492" s="1">
        <v>378</v>
      </c>
      <c r="AE492" s="1" t="s">
        <v>27945</v>
      </c>
      <c r="AF492" s="1" t="s">
        <v>4876</v>
      </c>
      <c r="AG492" s="1" t="s">
        <v>25995</v>
      </c>
      <c r="AH492" s="1" t="s">
        <v>28026</v>
      </c>
      <c r="AI492" s="1" t="s">
        <v>1749</v>
      </c>
      <c r="AJ492" s="1" t="s">
        <v>1749</v>
      </c>
      <c r="AK492" s="1" t="s">
        <v>1749</v>
      </c>
      <c r="AL492" s="1" t="s">
        <v>1749</v>
      </c>
      <c r="AM492" s="1" t="s">
        <v>1749</v>
      </c>
      <c r="AN492" s="1" t="s">
        <v>1749</v>
      </c>
      <c r="AO492" s="1" t="s">
        <v>1749</v>
      </c>
      <c r="AP492" s="1" t="s">
        <v>1749</v>
      </c>
      <c r="AQ492" s="1" t="s">
        <v>1749</v>
      </c>
      <c r="AR492" s="1" t="s">
        <v>1749</v>
      </c>
      <c r="AS492" s="1" t="s">
        <v>1749</v>
      </c>
      <c r="AT492" s="1" t="s">
        <v>1749</v>
      </c>
      <c r="AU492" s="1" t="s">
        <v>1749</v>
      </c>
      <c r="AV492" s="1" t="s">
        <v>1749</v>
      </c>
      <c r="AW492" s="1" t="s">
        <v>1749</v>
      </c>
      <c r="AX492" s="1" t="s">
        <v>1749</v>
      </c>
      <c r="AY492" s="1" t="s">
        <v>1749</v>
      </c>
      <c r="AZ492" s="1" t="s">
        <v>1749</v>
      </c>
      <c r="BA492" s="1" t="s">
        <v>1749</v>
      </c>
      <c r="BB492" s="1" t="s">
        <v>1749</v>
      </c>
      <c r="BC492" s="1" t="s">
        <v>1749</v>
      </c>
      <c r="BD492" s="1" t="s">
        <v>1749</v>
      </c>
      <c r="BE492" t="s">
        <v>1749</v>
      </c>
    </row>
    <row r="493" spans="1:57" ht="17.149999999999999" customHeight="1">
      <c r="A493" s="2">
        <v>492</v>
      </c>
      <c r="B493" s="1" t="s">
        <v>1219</v>
      </c>
      <c r="C493" s="1" t="s">
        <v>366</v>
      </c>
      <c r="D493" s="14" t="s">
        <v>7721</v>
      </c>
      <c r="E493" s="1" t="s">
        <v>366</v>
      </c>
      <c r="F493" s="1" t="s">
        <v>27970</v>
      </c>
      <c r="G493" s="1" t="s">
        <v>27937</v>
      </c>
      <c r="H493" s="1" t="s">
        <v>27938</v>
      </c>
      <c r="I493" s="1" t="s">
        <v>1937</v>
      </c>
      <c r="J493" s="1" t="s">
        <v>27939</v>
      </c>
      <c r="K493" s="1" t="s">
        <v>27940</v>
      </c>
      <c r="L493" s="1" t="s">
        <v>28027</v>
      </c>
      <c r="M493" s="1" t="s">
        <v>215</v>
      </c>
      <c r="N493" s="1" t="s">
        <v>2653</v>
      </c>
      <c r="O493" s="1" t="s">
        <v>1228</v>
      </c>
      <c r="P493" s="1" t="s">
        <v>2126</v>
      </c>
      <c r="Q493" s="1" t="s">
        <v>28027</v>
      </c>
      <c r="R493" s="1" t="s">
        <v>130</v>
      </c>
      <c r="S493" s="1" t="s">
        <v>1293</v>
      </c>
      <c r="T493" s="1" t="s">
        <v>28008</v>
      </c>
      <c r="U493" s="2" t="s">
        <v>6453</v>
      </c>
      <c r="V493" s="1">
        <v>18</v>
      </c>
      <c r="W493" s="1" t="s">
        <v>2130</v>
      </c>
      <c r="X493" s="1" t="s">
        <v>2130</v>
      </c>
      <c r="Y493" s="1" t="s">
        <v>27004</v>
      </c>
      <c r="Z493" s="1" t="s">
        <v>366</v>
      </c>
      <c r="AA493" s="1" t="s">
        <v>28028</v>
      </c>
      <c r="AB493" s="1"/>
      <c r="AC493" s="2"/>
      <c r="AD493" s="1">
        <v>18</v>
      </c>
      <c r="AE493" s="1" t="s">
        <v>27945</v>
      </c>
      <c r="AF493" s="1" t="s">
        <v>4876</v>
      </c>
      <c r="AG493" s="1" t="s">
        <v>25995</v>
      </c>
      <c r="AH493" s="1" t="s">
        <v>28029</v>
      </c>
      <c r="AI493" s="1" t="s">
        <v>1749</v>
      </c>
      <c r="AJ493" s="1" t="s">
        <v>1749</v>
      </c>
      <c r="AK493" s="1" t="s">
        <v>1749</v>
      </c>
      <c r="AL493" s="1" t="s">
        <v>1749</v>
      </c>
      <c r="AM493" s="1" t="s">
        <v>1749</v>
      </c>
      <c r="AN493" s="1" t="s">
        <v>1749</v>
      </c>
      <c r="AO493" s="1" t="s">
        <v>1749</v>
      </c>
      <c r="AP493" s="1" t="s">
        <v>1749</v>
      </c>
      <c r="AQ493" s="1" t="s">
        <v>1749</v>
      </c>
      <c r="AR493" s="1" t="s">
        <v>1749</v>
      </c>
      <c r="AS493" s="1" t="s">
        <v>1749</v>
      </c>
      <c r="AT493" s="1" t="s">
        <v>1749</v>
      </c>
      <c r="AU493" s="1" t="s">
        <v>1749</v>
      </c>
      <c r="AV493" s="1" t="s">
        <v>1749</v>
      </c>
      <c r="AW493" s="1" t="s">
        <v>1749</v>
      </c>
      <c r="AX493" s="1" t="s">
        <v>1749</v>
      </c>
      <c r="AY493" s="1" t="s">
        <v>1749</v>
      </c>
      <c r="AZ493" s="1" t="s">
        <v>1749</v>
      </c>
      <c r="BA493" s="1" t="s">
        <v>1749</v>
      </c>
      <c r="BB493" s="1" t="s">
        <v>1749</v>
      </c>
      <c r="BC493" s="1" t="s">
        <v>1749</v>
      </c>
      <c r="BD493" s="1" t="s">
        <v>1749</v>
      </c>
      <c r="BE493" t="s">
        <v>1749</v>
      </c>
    </row>
    <row r="494" spans="1:57" ht="17.149999999999999" customHeight="1">
      <c r="A494" s="2">
        <v>493</v>
      </c>
      <c r="B494" s="1" t="s">
        <v>1219</v>
      </c>
      <c r="C494" s="1" t="s">
        <v>366</v>
      </c>
      <c r="D494" s="14" t="s">
        <v>7721</v>
      </c>
      <c r="E494" s="1" t="s">
        <v>366</v>
      </c>
      <c r="F494" s="1" t="s">
        <v>27974</v>
      </c>
      <c r="G494" s="1" t="s">
        <v>27937</v>
      </c>
      <c r="H494" s="1" t="s">
        <v>27938</v>
      </c>
      <c r="I494" s="1" t="s">
        <v>1937</v>
      </c>
      <c r="J494" s="1" t="s">
        <v>27939</v>
      </c>
      <c r="K494" s="1" t="s">
        <v>27940</v>
      </c>
      <c r="L494" s="1" t="s">
        <v>28030</v>
      </c>
      <c r="M494" s="1" t="s">
        <v>215</v>
      </c>
      <c r="N494" s="1" t="s">
        <v>2653</v>
      </c>
      <c r="O494" s="1" t="s">
        <v>1228</v>
      </c>
      <c r="P494" s="1" t="s">
        <v>2126</v>
      </c>
      <c r="Q494" s="1" t="s">
        <v>28030</v>
      </c>
      <c r="R494" s="1" t="s">
        <v>130</v>
      </c>
      <c r="S494" s="1" t="s">
        <v>1293</v>
      </c>
      <c r="T494" s="1" t="s">
        <v>28008</v>
      </c>
      <c r="U494" s="2" t="s">
        <v>6453</v>
      </c>
      <c r="V494" s="1">
        <v>287</v>
      </c>
      <c r="W494" s="1" t="s">
        <v>2130</v>
      </c>
      <c r="X494" s="1" t="s">
        <v>2130</v>
      </c>
      <c r="Y494" s="1" t="s">
        <v>27004</v>
      </c>
      <c r="Z494" s="1" t="s">
        <v>366</v>
      </c>
      <c r="AA494" s="1" t="s">
        <v>28031</v>
      </c>
      <c r="AB494" s="1"/>
      <c r="AC494" s="2"/>
      <c r="AD494" s="1">
        <v>287</v>
      </c>
      <c r="AE494" s="1" t="s">
        <v>27945</v>
      </c>
      <c r="AF494" s="1" t="s">
        <v>4876</v>
      </c>
      <c r="AG494" s="1" t="s">
        <v>25995</v>
      </c>
      <c r="AH494" s="1" t="s">
        <v>28032</v>
      </c>
      <c r="AI494" s="1" t="s">
        <v>1749</v>
      </c>
      <c r="AJ494" s="1" t="s">
        <v>1749</v>
      </c>
      <c r="AK494" s="1" t="s">
        <v>1749</v>
      </c>
      <c r="AL494" s="1" t="s">
        <v>1749</v>
      </c>
      <c r="AM494" s="1" t="s">
        <v>1749</v>
      </c>
      <c r="AN494" s="1" t="s">
        <v>1749</v>
      </c>
      <c r="AO494" s="1" t="s">
        <v>1749</v>
      </c>
      <c r="AP494" s="1" t="s">
        <v>1749</v>
      </c>
      <c r="AQ494" s="1" t="s">
        <v>1749</v>
      </c>
      <c r="AR494" s="1" t="s">
        <v>1749</v>
      </c>
      <c r="AS494" s="1" t="s">
        <v>1749</v>
      </c>
      <c r="AT494" s="1" t="s">
        <v>1749</v>
      </c>
      <c r="AU494" s="1" t="s">
        <v>1749</v>
      </c>
      <c r="AV494" s="1" t="s">
        <v>1749</v>
      </c>
      <c r="AW494" s="1" t="s">
        <v>1749</v>
      </c>
      <c r="AX494" s="1" t="s">
        <v>1749</v>
      </c>
      <c r="AY494" s="1" t="s">
        <v>1749</v>
      </c>
      <c r="AZ494" s="1" t="s">
        <v>1749</v>
      </c>
      <c r="BA494" s="1" t="s">
        <v>1749</v>
      </c>
      <c r="BB494" s="1" t="s">
        <v>1749</v>
      </c>
      <c r="BC494" s="1" t="s">
        <v>1749</v>
      </c>
      <c r="BD494" s="1" t="s">
        <v>1749</v>
      </c>
      <c r="BE494" t="s">
        <v>1749</v>
      </c>
    </row>
    <row r="495" spans="1:57" ht="17.149999999999999" customHeight="1">
      <c r="A495" s="2">
        <v>494</v>
      </c>
      <c r="B495" s="1" t="s">
        <v>1219</v>
      </c>
      <c r="C495" s="1" t="s">
        <v>366</v>
      </c>
      <c r="D495" s="14" t="s">
        <v>7721</v>
      </c>
      <c r="E495" s="1" t="s">
        <v>366</v>
      </c>
      <c r="F495" s="1" t="s">
        <v>27978</v>
      </c>
      <c r="G495" s="1" t="s">
        <v>27937</v>
      </c>
      <c r="H495" s="1" t="s">
        <v>27938</v>
      </c>
      <c r="I495" s="1" t="s">
        <v>1937</v>
      </c>
      <c r="J495" s="1" t="s">
        <v>27939</v>
      </c>
      <c r="K495" s="1" t="s">
        <v>27940</v>
      </c>
      <c r="L495" s="1" t="s">
        <v>28033</v>
      </c>
      <c r="M495" s="1" t="s">
        <v>215</v>
      </c>
      <c r="N495" s="1" t="s">
        <v>2653</v>
      </c>
      <c r="O495" s="1" t="s">
        <v>1228</v>
      </c>
      <c r="P495" s="1" t="s">
        <v>2126</v>
      </c>
      <c r="Q495" s="1" t="s">
        <v>28033</v>
      </c>
      <c r="R495" s="1" t="s">
        <v>130</v>
      </c>
      <c r="S495" s="1" t="s">
        <v>1293</v>
      </c>
      <c r="T495" s="1" t="s">
        <v>28008</v>
      </c>
      <c r="U495" s="2" t="s">
        <v>6453</v>
      </c>
      <c r="V495" s="1">
        <v>340</v>
      </c>
      <c r="W495" s="1" t="s">
        <v>2130</v>
      </c>
      <c r="X495" s="1" t="s">
        <v>2130</v>
      </c>
      <c r="Y495" s="1" t="s">
        <v>27004</v>
      </c>
      <c r="Z495" s="1" t="s">
        <v>366</v>
      </c>
      <c r="AA495" s="1" t="s">
        <v>28034</v>
      </c>
      <c r="AB495" s="1"/>
      <c r="AC495" s="2"/>
      <c r="AD495" s="1">
        <v>340</v>
      </c>
      <c r="AE495" s="1" t="s">
        <v>27945</v>
      </c>
      <c r="AF495" s="1" t="s">
        <v>4876</v>
      </c>
      <c r="AG495" s="1" t="s">
        <v>25995</v>
      </c>
      <c r="AH495" s="1" t="s">
        <v>28035</v>
      </c>
      <c r="AI495" s="1" t="s">
        <v>1749</v>
      </c>
      <c r="AJ495" s="1" t="s">
        <v>1749</v>
      </c>
      <c r="AK495" s="1" t="s">
        <v>1749</v>
      </c>
      <c r="AL495" s="1" t="s">
        <v>1749</v>
      </c>
      <c r="AM495" s="1" t="s">
        <v>1749</v>
      </c>
      <c r="AN495" s="1" t="s">
        <v>1749</v>
      </c>
      <c r="AO495" s="1" t="s">
        <v>1749</v>
      </c>
      <c r="AP495" s="1" t="s">
        <v>1749</v>
      </c>
      <c r="AQ495" s="1" t="s">
        <v>1749</v>
      </c>
      <c r="AR495" s="1" t="s">
        <v>1749</v>
      </c>
      <c r="AS495" s="1" t="s">
        <v>1749</v>
      </c>
      <c r="AT495" s="1" t="s">
        <v>1749</v>
      </c>
      <c r="AU495" s="1" t="s">
        <v>1749</v>
      </c>
      <c r="AV495" s="1" t="s">
        <v>1749</v>
      </c>
      <c r="AW495" s="1" t="s">
        <v>1749</v>
      </c>
      <c r="AX495" s="1" t="s">
        <v>1749</v>
      </c>
      <c r="AY495" s="1" t="s">
        <v>1749</v>
      </c>
      <c r="AZ495" s="1" t="s">
        <v>1749</v>
      </c>
      <c r="BA495" s="1" t="s">
        <v>1749</v>
      </c>
      <c r="BB495" s="1" t="s">
        <v>1749</v>
      </c>
      <c r="BC495" s="1" t="s">
        <v>1749</v>
      </c>
      <c r="BD495" s="1" t="s">
        <v>1749</v>
      </c>
      <c r="BE495" t="s">
        <v>1749</v>
      </c>
    </row>
    <row r="496" spans="1:57" ht="17.149999999999999" customHeight="1">
      <c r="A496" s="2">
        <v>495</v>
      </c>
      <c r="B496" s="1" t="s">
        <v>1219</v>
      </c>
      <c r="C496" s="1" t="s">
        <v>366</v>
      </c>
      <c r="D496" s="14" t="s">
        <v>7721</v>
      </c>
      <c r="E496" s="1" t="s">
        <v>366</v>
      </c>
      <c r="F496" s="1" t="s">
        <v>27982</v>
      </c>
      <c r="G496" s="1" t="s">
        <v>27937</v>
      </c>
      <c r="H496" s="1" t="s">
        <v>27938</v>
      </c>
      <c r="I496" s="1" t="s">
        <v>1937</v>
      </c>
      <c r="J496" s="1" t="s">
        <v>27939</v>
      </c>
      <c r="K496" s="1" t="s">
        <v>27940</v>
      </c>
      <c r="L496" s="1" t="s">
        <v>28033</v>
      </c>
      <c r="M496" s="1" t="s">
        <v>215</v>
      </c>
      <c r="N496" s="1" t="s">
        <v>2653</v>
      </c>
      <c r="O496" s="1" t="s">
        <v>1228</v>
      </c>
      <c r="P496" s="1" t="s">
        <v>2126</v>
      </c>
      <c r="Q496" s="1" t="s">
        <v>28033</v>
      </c>
      <c r="R496" s="1" t="s">
        <v>130</v>
      </c>
      <c r="S496" s="1" t="s">
        <v>1293</v>
      </c>
      <c r="T496" s="1" t="s">
        <v>28008</v>
      </c>
      <c r="U496" s="2" t="s">
        <v>6453</v>
      </c>
      <c r="V496" s="1">
        <v>78</v>
      </c>
      <c r="W496" s="1" t="s">
        <v>2130</v>
      </c>
      <c r="X496" s="1" t="s">
        <v>2130</v>
      </c>
      <c r="Y496" s="1" t="s">
        <v>27004</v>
      </c>
      <c r="Z496" s="1" t="s">
        <v>366</v>
      </c>
      <c r="AA496" s="1" t="s">
        <v>28036</v>
      </c>
      <c r="AB496" s="1"/>
      <c r="AC496" s="2"/>
      <c r="AD496" s="1">
        <v>78</v>
      </c>
      <c r="AE496" s="1" t="s">
        <v>27945</v>
      </c>
      <c r="AF496" s="1" t="s">
        <v>4876</v>
      </c>
      <c r="AG496" s="1" t="s">
        <v>25995</v>
      </c>
      <c r="AH496" s="1" t="s">
        <v>28037</v>
      </c>
      <c r="AI496" s="1" t="s">
        <v>1749</v>
      </c>
      <c r="AJ496" s="1" t="s">
        <v>1749</v>
      </c>
      <c r="AK496" s="1" t="s">
        <v>1749</v>
      </c>
      <c r="AL496" s="1" t="s">
        <v>1749</v>
      </c>
      <c r="AM496" s="1" t="s">
        <v>1749</v>
      </c>
      <c r="AN496" s="1" t="s">
        <v>1749</v>
      </c>
      <c r="AO496" s="1" t="s">
        <v>1749</v>
      </c>
      <c r="AP496" s="1" t="s">
        <v>1749</v>
      </c>
      <c r="AQ496" s="1" t="s">
        <v>1749</v>
      </c>
      <c r="AR496" s="1" t="s">
        <v>1749</v>
      </c>
      <c r="AS496" s="1" t="s">
        <v>1749</v>
      </c>
      <c r="AT496" s="1" t="s">
        <v>1749</v>
      </c>
      <c r="AU496" s="1" t="s">
        <v>1749</v>
      </c>
      <c r="AV496" s="1" t="s">
        <v>1749</v>
      </c>
      <c r="AW496" s="1" t="s">
        <v>1749</v>
      </c>
      <c r="AX496" s="1" t="s">
        <v>1749</v>
      </c>
      <c r="AY496" s="1" t="s">
        <v>1749</v>
      </c>
      <c r="AZ496" s="1" t="s">
        <v>1749</v>
      </c>
      <c r="BA496" s="1" t="s">
        <v>1749</v>
      </c>
      <c r="BB496" s="1" t="s">
        <v>1749</v>
      </c>
      <c r="BC496" s="1" t="s">
        <v>1749</v>
      </c>
      <c r="BD496" s="1" t="s">
        <v>1749</v>
      </c>
      <c r="BE496" t="s">
        <v>1749</v>
      </c>
    </row>
    <row r="497" spans="1:57" ht="17.149999999999999" customHeight="1">
      <c r="A497" s="2">
        <v>496</v>
      </c>
      <c r="B497" s="1" t="s">
        <v>1219</v>
      </c>
      <c r="C497" s="1" t="s">
        <v>366</v>
      </c>
      <c r="D497" s="14" t="s">
        <v>7721</v>
      </c>
      <c r="E497" s="1" t="s">
        <v>366</v>
      </c>
      <c r="F497" s="1" t="s">
        <v>27986</v>
      </c>
      <c r="G497" s="1" t="s">
        <v>27937</v>
      </c>
      <c r="H497" s="1" t="s">
        <v>27938</v>
      </c>
      <c r="I497" s="1" t="s">
        <v>1937</v>
      </c>
      <c r="J497" s="1" t="s">
        <v>27939</v>
      </c>
      <c r="K497" s="1" t="s">
        <v>27940</v>
      </c>
      <c r="L497" s="1" t="s">
        <v>28038</v>
      </c>
      <c r="M497" s="1" t="s">
        <v>215</v>
      </c>
      <c r="N497" s="1" t="s">
        <v>2653</v>
      </c>
      <c r="O497" s="1" t="s">
        <v>1228</v>
      </c>
      <c r="P497" s="1" t="s">
        <v>2126</v>
      </c>
      <c r="Q497" s="1" t="s">
        <v>28038</v>
      </c>
      <c r="R497" s="1" t="s">
        <v>130</v>
      </c>
      <c r="S497" s="1" t="s">
        <v>1293</v>
      </c>
      <c r="T497" s="1" t="s">
        <v>28008</v>
      </c>
      <c r="U497" s="2" t="s">
        <v>6453</v>
      </c>
      <c r="V497" s="1">
        <v>13</v>
      </c>
      <c r="W497" s="1" t="s">
        <v>2130</v>
      </c>
      <c r="X497" s="1" t="s">
        <v>2130</v>
      </c>
      <c r="Y497" s="1" t="s">
        <v>27004</v>
      </c>
      <c r="Z497" s="1" t="s">
        <v>366</v>
      </c>
      <c r="AA497" s="1" t="s">
        <v>28039</v>
      </c>
      <c r="AB497" s="1"/>
      <c r="AC497" s="2"/>
      <c r="AD497" s="1">
        <v>13</v>
      </c>
      <c r="AE497" s="1" t="s">
        <v>27945</v>
      </c>
      <c r="AF497" s="1" t="s">
        <v>4876</v>
      </c>
      <c r="AG497" s="1" t="s">
        <v>25995</v>
      </c>
      <c r="AH497" s="1" t="s">
        <v>28040</v>
      </c>
      <c r="AI497" s="1" t="s">
        <v>1749</v>
      </c>
      <c r="AJ497" s="1" t="s">
        <v>1749</v>
      </c>
      <c r="AK497" s="1" t="s">
        <v>1749</v>
      </c>
      <c r="AL497" s="1" t="s">
        <v>1749</v>
      </c>
      <c r="AM497" s="1" t="s">
        <v>1749</v>
      </c>
      <c r="AN497" s="1" t="s">
        <v>1749</v>
      </c>
      <c r="AO497" s="1" t="s">
        <v>1749</v>
      </c>
      <c r="AP497" s="1" t="s">
        <v>1749</v>
      </c>
      <c r="AQ497" s="1" t="s">
        <v>1749</v>
      </c>
      <c r="AR497" s="1" t="s">
        <v>1749</v>
      </c>
      <c r="AS497" s="1" t="s">
        <v>1749</v>
      </c>
      <c r="AT497" s="1" t="s">
        <v>1749</v>
      </c>
      <c r="AU497" s="1" t="s">
        <v>1749</v>
      </c>
      <c r="AV497" s="1" t="s">
        <v>1749</v>
      </c>
      <c r="AW497" s="1" t="s">
        <v>1749</v>
      </c>
      <c r="AX497" s="1" t="s">
        <v>1749</v>
      </c>
      <c r="AY497" s="1" t="s">
        <v>1749</v>
      </c>
      <c r="AZ497" s="1" t="s">
        <v>1749</v>
      </c>
      <c r="BA497" s="1" t="s">
        <v>1749</v>
      </c>
      <c r="BB497" s="1" t="s">
        <v>1749</v>
      </c>
      <c r="BC497" s="1" t="s">
        <v>1749</v>
      </c>
      <c r="BD497" s="1" t="s">
        <v>1749</v>
      </c>
      <c r="BE497" t="s">
        <v>1749</v>
      </c>
    </row>
    <row r="498" spans="1:57" ht="17.149999999999999" customHeight="1">
      <c r="A498" s="2">
        <v>497</v>
      </c>
      <c r="B498" s="1" t="s">
        <v>1219</v>
      </c>
      <c r="C498" s="1" t="s">
        <v>366</v>
      </c>
      <c r="D498" s="14" t="s">
        <v>7721</v>
      </c>
      <c r="E498" s="1" t="s">
        <v>366</v>
      </c>
      <c r="F498" s="1" t="s">
        <v>7752</v>
      </c>
      <c r="G498" s="1" t="s">
        <v>27937</v>
      </c>
      <c r="H498" s="1" t="s">
        <v>27938</v>
      </c>
      <c r="I498" s="1" t="s">
        <v>1937</v>
      </c>
      <c r="J498" s="1" t="s">
        <v>27939</v>
      </c>
      <c r="K498" s="1" t="s">
        <v>27940</v>
      </c>
      <c r="L498" s="1" t="s">
        <v>28041</v>
      </c>
      <c r="M498" s="1" t="s">
        <v>215</v>
      </c>
      <c r="N498" s="1" t="s">
        <v>2653</v>
      </c>
      <c r="O498" s="1" t="s">
        <v>1228</v>
      </c>
      <c r="P498" s="1" t="s">
        <v>2126</v>
      </c>
      <c r="Q498" s="1" t="s">
        <v>28041</v>
      </c>
      <c r="R498" s="1" t="s">
        <v>130</v>
      </c>
      <c r="S498" s="1" t="s">
        <v>1293</v>
      </c>
      <c r="T498" s="1" t="s">
        <v>27991</v>
      </c>
      <c r="U498" s="2" t="s">
        <v>27992</v>
      </c>
      <c r="V498" s="1">
        <v>295</v>
      </c>
      <c r="W498" s="1" t="s">
        <v>2130</v>
      </c>
      <c r="X498" s="1" t="s">
        <v>2130</v>
      </c>
      <c r="Y498" s="1" t="s">
        <v>27004</v>
      </c>
      <c r="Z498" s="1" t="s">
        <v>366</v>
      </c>
      <c r="AA498" s="1" t="s">
        <v>28042</v>
      </c>
      <c r="AB498" s="1"/>
      <c r="AC498" s="2"/>
      <c r="AD498" s="1">
        <v>295</v>
      </c>
      <c r="AE498" s="1" t="s">
        <v>27945</v>
      </c>
      <c r="AF498" s="1" t="s">
        <v>4876</v>
      </c>
      <c r="AG498" s="1" t="s">
        <v>25995</v>
      </c>
      <c r="AH498" s="1" t="s">
        <v>28043</v>
      </c>
      <c r="AI498" s="1" t="s">
        <v>1749</v>
      </c>
      <c r="AJ498" s="1" t="s">
        <v>1749</v>
      </c>
      <c r="AK498" s="1" t="s">
        <v>1749</v>
      </c>
      <c r="AL498" s="1" t="s">
        <v>1749</v>
      </c>
      <c r="AM498" s="1" t="s">
        <v>1749</v>
      </c>
      <c r="AN498" s="1" t="s">
        <v>1749</v>
      </c>
      <c r="AO498" s="1" t="s">
        <v>1749</v>
      </c>
      <c r="AP498" s="1" t="s">
        <v>1749</v>
      </c>
      <c r="AQ498" s="1" t="s">
        <v>1749</v>
      </c>
      <c r="AR498" s="1" t="s">
        <v>1749</v>
      </c>
      <c r="AS498" s="1" t="s">
        <v>1749</v>
      </c>
      <c r="AT498" s="1" t="s">
        <v>1749</v>
      </c>
      <c r="AU498" s="1" t="s">
        <v>1749</v>
      </c>
      <c r="AV498" s="1" t="s">
        <v>1749</v>
      </c>
      <c r="AW498" s="1" t="s">
        <v>1749</v>
      </c>
      <c r="AX498" s="1" t="s">
        <v>1749</v>
      </c>
      <c r="AY498" s="1" t="s">
        <v>1749</v>
      </c>
      <c r="AZ498" s="1" t="s">
        <v>1749</v>
      </c>
      <c r="BA498" s="1" t="s">
        <v>1749</v>
      </c>
      <c r="BB498" s="1" t="s">
        <v>1749</v>
      </c>
      <c r="BC498" s="1" t="s">
        <v>1749</v>
      </c>
      <c r="BD498" s="1" t="s">
        <v>1749</v>
      </c>
      <c r="BE498" t="s">
        <v>1749</v>
      </c>
    </row>
    <row r="499" spans="1:57" ht="17.149999999999999" customHeight="1">
      <c r="A499" s="2">
        <v>498</v>
      </c>
      <c r="B499" s="1" t="s">
        <v>1219</v>
      </c>
      <c r="C499" s="1" t="s">
        <v>366</v>
      </c>
      <c r="D499" s="14" t="s">
        <v>7721</v>
      </c>
      <c r="E499" s="1" t="s">
        <v>366</v>
      </c>
      <c r="F499" s="1" t="s">
        <v>27936</v>
      </c>
      <c r="G499" s="1" t="s">
        <v>27937</v>
      </c>
      <c r="H499" s="1" t="s">
        <v>27938</v>
      </c>
      <c r="I499" s="1" t="s">
        <v>1937</v>
      </c>
      <c r="J499" s="1" t="s">
        <v>27939</v>
      </c>
      <c r="K499" s="1" t="s">
        <v>27940</v>
      </c>
      <c r="L499" s="1" t="s">
        <v>27990</v>
      </c>
      <c r="M499" s="1" t="s">
        <v>215</v>
      </c>
      <c r="N499" s="1" t="s">
        <v>2653</v>
      </c>
      <c r="O499" s="1" t="s">
        <v>1228</v>
      </c>
      <c r="P499" s="1" t="s">
        <v>2126</v>
      </c>
      <c r="Q499" s="1" t="s">
        <v>27990</v>
      </c>
      <c r="R499" s="1" t="s">
        <v>130</v>
      </c>
      <c r="S499" s="1" t="s">
        <v>1293</v>
      </c>
      <c r="T499" s="1" t="s">
        <v>27991</v>
      </c>
      <c r="U499" s="2" t="s">
        <v>27992</v>
      </c>
      <c r="V499" s="1">
        <v>96</v>
      </c>
      <c r="W499" s="1" t="s">
        <v>2130</v>
      </c>
      <c r="X499" s="1" t="s">
        <v>2130</v>
      </c>
      <c r="Y499" s="1" t="s">
        <v>27004</v>
      </c>
      <c r="Z499" s="1" t="s">
        <v>366</v>
      </c>
      <c r="AA499" s="1" t="s">
        <v>27993</v>
      </c>
      <c r="AB499" s="1"/>
      <c r="AC499" s="2"/>
      <c r="AD499" s="1">
        <v>96</v>
      </c>
      <c r="AE499" s="1" t="s">
        <v>27945</v>
      </c>
      <c r="AF499" s="1" t="s">
        <v>4876</v>
      </c>
      <c r="AG499" s="1" t="s">
        <v>25995</v>
      </c>
      <c r="AH499" s="1" t="s">
        <v>28044</v>
      </c>
      <c r="AI499" s="1" t="s">
        <v>1749</v>
      </c>
      <c r="AJ499" s="1" t="s">
        <v>1749</v>
      </c>
      <c r="AK499" s="1" t="s">
        <v>1749</v>
      </c>
      <c r="AL499" s="1" t="s">
        <v>1749</v>
      </c>
      <c r="AM499" s="1" t="s">
        <v>1749</v>
      </c>
      <c r="AN499" s="1" t="s">
        <v>1749</v>
      </c>
      <c r="AO499" s="1" t="s">
        <v>1749</v>
      </c>
      <c r="AP499" s="1" t="s">
        <v>1749</v>
      </c>
      <c r="AQ499" s="1" t="s">
        <v>1749</v>
      </c>
      <c r="AR499" s="1" t="s">
        <v>1749</v>
      </c>
      <c r="AS499" s="1" t="s">
        <v>1749</v>
      </c>
      <c r="AT499" s="1" t="s">
        <v>1749</v>
      </c>
      <c r="AU499" s="1" t="s">
        <v>1749</v>
      </c>
      <c r="AV499" s="1" t="s">
        <v>1749</v>
      </c>
      <c r="AW499" s="1" t="s">
        <v>1749</v>
      </c>
      <c r="AX499" s="1" t="s">
        <v>1749</v>
      </c>
      <c r="AY499" s="1" t="s">
        <v>1749</v>
      </c>
      <c r="AZ499" s="1" t="s">
        <v>1749</v>
      </c>
      <c r="BA499" s="1" t="s">
        <v>1749</v>
      </c>
      <c r="BB499" s="1" t="s">
        <v>1749</v>
      </c>
      <c r="BC499" s="1" t="s">
        <v>1749</v>
      </c>
      <c r="BD499" s="1" t="s">
        <v>1749</v>
      </c>
      <c r="BE499" t="s">
        <v>1749</v>
      </c>
    </row>
    <row r="500" spans="1:57" ht="17.149999999999999" customHeight="1">
      <c r="A500" s="2">
        <v>499</v>
      </c>
      <c r="B500" s="1" t="s">
        <v>1219</v>
      </c>
      <c r="C500" s="1" t="s">
        <v>366</v>
      </c>
      <c r="D500" s="14" t="s">
        <v>7721</v>
      </c>
      <c r="E500" s="1" t="s">
        <v>366</v>
      </c>
      <c r="F500" s="1" t="s">
        <v>28014</v>
      </c>
      <c r="G500" s="1" t="s">
        <v>27937</v>
      </c>
      <c r="H500" s="1" t="s">
        <v>27938</v>
      </c>
      <c r="I500" s="1" t="s">
        <v>1937</v>
      </c>
      <c r="J500" s="1" t="s">
        <v>27939</v>
      </c>
      <c r="K500" s="1" t="s">
        <v>27940</v>
      </c>
      <c r="L500" s="1" t="s">
        <v>28045</v>
      </c>
      <c r="M500" s="1" t="s">
        <v>215</v>
      </c>
      <c r="N500" s="1" t="s">
        <v>2653</v>
      </c>
      <c r="O500" s="1" t="s">
        <v>1228</v>
      </c>
      <c r="P500" s="1" t="s">
        <v>2126</v>
      </c>
      <c r="Q500" s="1" t="s">
        <v>28045</v>
      </c>
      <c r="R500" s="1" t="s">
        <v>130</v>
      </c>
      <c r="S500" s="1" t="s">
        <v>1293</v>
      </c>
      <c r="T500" s="1" t="s">
        <v>27991</v>
      </c>
      <c r="U500" s="2" t="s">
        <v>27992</v>
      </c>
      <c r="V500" s="1">
        <v>282</v>
      </c>
      <c r="W500" s="1" t="s">
        <v>2130</v>
      </c>
      <c r="X500" s="1" t="s">
        <v>2130</v>
      </c>
      <c r="Y500" s="1" t="s">
        <v>27004</v>
      </c>
      <c r="Z500" s="1" t="s">
        <v>366</v>
      </c>
      <c r="AA500" s="1" t="s">
        <v>28046</v>
      </c>
      <c r="AB500" s="1"/>
      <c r="AC500" s="2"/>
      <c r="AD500" s="1">
        <v>282</v>
      </c>
      <c r="AE500" s="1" t="s">
        <v>27945</v>
      </c>
      <c r="AF500" s="1" t="s">
        <v>4876</v>
      </c>
      <c r="AG500" s="1" t="s">
        <v>25995</v>
      </c>
      <c r="AH500" s="1" t="s">
        <v>28047</v>
      </c>
      <c r="AI500" s="1" t="s">
        <v>1749</v>
      </c>
      <c r="AJ500" s="1" t="s">
        <v>1749</v>
      </c>
      <c r="AK500" s="1" t="s">
        <v>1749</v>
      </c>
      <c r="AL500" s="1" t="s">
        <v>1749</v>
      </c>
      <c r="AM500" s="1" t="s">
        <v>1749</v>
      </c>
      <c r="AN500" s="1" t="s">
        <v>1749</v>
      </c>
      <c r="AO500" s="1" t="s">
        <v>1749</v>
      </c>
      <c r="AP500" s="1" t="s">
        <v>1749</v>
      </c>
      <c r="AQ500" s="1" t="s">
        <v>1749</v>
      </c>
      <c r="AR500" s="1" t="s">
        <v>1749</v>
      </c>
      <c r="AS500" s="1" t="s">
        <v>1749</v>
      </c>
      <c r="AT500" s="1" t="s">
        <v>1749</v>
      </c>
      <c r="AU500" s="1" t="s">
        <v>1749</v>
      </c>
      <c r="AV500" s="1" t="s">
        <v>1749</v>
      </c>
      <c r="AW500" s="1" t="s">
        <v>1749</v>
      </c>
      <c r="AX500" s="1" t="s">
        <v>1749</v>
      </c>
      <c r="AY500" s="1" t="s">
        <v>1749</v>
      </c>
      <c r="AZ500" s="1" t="s">
        <v>1749</v>
      </c>
      <c r="BA500" s="1" t="s">
        <v>1749</v>
      </c>
      <c r="BB500" s="1" t="s">
        <v>1749</v>
      </c>
      <c r="BC500" s="1" t="s">
        <v>1749</v>
      </c>
      <c r="BD500" s="1" t="s">
        <v>1749</v>
      </c>
      <c r="BE500" t="s">
        <v>1749</v>
      </c>
    </row>
    <row r="501" spans="1:57" ht="17.149999999999999" customHeight="1">
      <c r="A501" s="2">
        <v>500</v>
      </c>
      <c r="B501" s="1" t="s">
        <v>1219</v>
      </c>
      <c r="C501" s="1" t="s">
        <v>366</v>
      </c>
      <c r="D501" s="14" t="s">
        <v>7721</v>
      </c>
      <c r="E501" s="1" t="s">
        <v>366</v>
      </c>
      <c r="F501" s="1" t="s">
        <v>7796</v>
      </c>
      <c r="G501" s="1" t="s">
        <v>27937</v>
      </c>
      <c r="H501" s="1" t="s">
        <v>27938</v>
      </c>
      <c r="I501" s="1" t="s">
        <v>1937</v>
      </c>
      <c r="J501" s="1" t="s">
        <v>27939</v>
      </c>
      <c r="K501" s="1" t="s">
        <v>27940</v>
      </c>
      <c r="L501" s="1" t="s">
        <v>28048</v>
      </c>
      <c r="M501" s="1" t="s">
        <v>215</v>
      </c>
      <c r="N501" s="1" t="s">
        <v>2653</v>
      </c>
      <c r="O501" s="1" t="s">
        <v>1228</v>
      </c>
      <c r="P501" s="1" t="s">
        <v>2126</v>
      </c>
      <c r="Q501" s="1" t="s">
        <v>28048</v>
      </c>
      <c r="R501" s="1" t="s">
        <v>130</v>
      </c>
      <c r="S501" s="1" t="s">
        <v>1293</v>
      </c>
      <c r="T501" s="1" t="s">
        <v>27991</v>
      </c>
      <c r="U501" s="2" t="s">
        <v>27992</v>
      </c>
      <c r="V501" s="1">
        <v>201</v>
      </c>
      <c r="W501" s="1" t="s">
        <v>2130</v>
      </c>
      <c r="X501" s="1" t="s">
        <v>2130</v>
      </c>
      <c r="Y501" s="1" t="s">
        <v>27004</v>
      </c>
      <c r="Z501" s="1" t="s">
        <v>366</v>
      </c>
      <c r="AA501" s="1" t="s">
        <v>28049</v>
      </c>
      <c r="AB501" s="1"/>
      <c r="AC501" s="2"/>
      <c r="AD501" s="1">
        <v>201</v>
      </c>
      <c r="AE501" s="1" t="s">
        <v>27945</v>
      </c>
      <c r="AF501" s="1" t="s">
        <v>4876</v>
      </c>
      <c r="AG501" s="1" t="s">
        <v>25995</v>
      </c>
      <c r="AH501" s="1" t="s">
        <v>28050</v>
      </c>
      <c r="AI501" s="1" t="s">
        <v>1749</v>
      </c>
      <c r="AJ501" s="1" t="s">
        <v>1749</v>
      </c>
      <c r="AK501" s="1" t="s">
        <v>1749</v>
      </c>
      <c r="AL501" s="1" t="s">
        <v>1749</v>
      </c>
      <c r="AM501" s="1" t="s">
        <v>1749</v>
      </c>
      <c r="AN501" s="1" t="s">
        <v>1749</v>
      </c>
      <c r="AO501" s="1" t="s">
        <v>1749</v>
      </c>
      <c r="AP501" s="1" t="s">
        <v>1749</v>
      </c>
      <c r="AQ501" s="1" t="s">
        <v>1749</v>
      </c>
      <c r="AR501" s="1" t="s">
        <v>1749</v>
      </c>
      <c r="AS501" s="1" t="s">
        <v>1749</v>
      </c>
      <c r="AT501" s="1" t="s">
        <v>1749</v>
      </c>
      <c r="AU501" s="1" t="s">
        <v>1749</v>
      </c>
      <c r="AV501" s="1" t="s">
        <v>1749</v>
      </c>
      <c r="AW501" s="1" t="s">
        <v>1749</v>
      </c>
      <c r="AX501" s="1" t="s">
        <v>1749</v>
      </c>
      <c r="AY501" s="1" t="s">
        <v>1749</v>
      </c>
      <c r="AZ501" s="1" t="s">
        <v>1749</v>
      </c>
      <c r="BA501" s="1" t="s">
        <v>1749</v>
      </c>
      <c r="BB501" s="1" t="s">
        <v>1749</v>
      </c>
      <c r="BC501" s="1" t="s">
        <v>1749</v>
      </c>
      <c r="BD501" s="1" t="s">
        <v>1749</v>
      </c>
      <c r="BE501" t="s">
        <v>1749</v>
      </c>
    </row>
    <row r="502" spans="1:57" ht="17.149999999999999" customHeight="1">
      <c r="A502" s="2">
        <v>501</v>
      </c>
      <c r="B502" s="1" t="s">
        <v>1219</v>
      </c>
      <c r="C502" s="1" t="s">
        <v>366</v>
      </c>
      <c r="D502" s="14" t="s">
        <v>7721</v>
      </c>
      <c r="E502" s="1" t="s">
        <v>366</v>
      </c>
      <c r="F502" s="1" t="s">
        <v>27962</v>
      </c>
      <c r="G502" s="1" t="s">
        <v>27937</v>
      </c>
      <c r="H502" s="1" t="s">
        <v>27938</v>
      </c>
      <c r="I502" s="1" t="s">
        <v>1937</v>
      </c>
      <c r="J502" s="1" t="s">
        <v>27939</v>
      </c>
      <c r="K502" s="1" t="s">
        <v>27940</v>
      </c>
      <c r="L502" s="1" t="s">
        <v>28051</v>
      </c>
      <c r="M502" s="1" t="s">
        <v>215</v>
      </c>
      <c r="N502" s="1" t="s">
        <v>2653</v>
      </c>
      <c r="O502" s="1" t="s">
        <v>1228</v>
      </c>
      <c r="P502" s="1" t="s">
        <v>2126</v>
      </c>
      <c r="Q502" s="1" t="s">
        <v>28051</v>
      </c>
      <c r="R502" s="1" t="s">
        <v>130</v>
      </c>
      <c r="S502" s="1" t="s">
        <v>1293</v>
      </c>
      <c r="T502" s="1" t="s">
        <v>27991</v>
      </c>
      <c r="U502" s="2" t="s">
        <v>27992</v>
      </c>
      <c r="V502" s="1">
        <v>477</v>
      </c>
      <c r="W502" s="1" t="s">
        <v>2130</v>
      </c>
      <c r="X502" s="1" t="s">
        <v>2130</v>
      </c>
      <c r="Y502" s="1" t="s">
        <v>27004</v>
      </c>
      <c r="Z502" s="1" t="s">
        <v>366</v>
      </c>
      <c r="AA502" s="1" t="s">
        <v>28052</v>
      </c>
      <c r="AB502" s="1"/>
      <c r="AC502" s="2"/>
      <c r="AD502" s="1">
        <v>477</v>
      </c>
      <c r="AE502" s="1" t="s">
        <v>27945</v>
      </c>
      <c r="AF502" s="1" t="s">
        <v>4876</v>
      </c>
      <c r="AG502" s="1" t="s">
        <v>25995</v>
      </c>
      <c r="AH502" s="1" t="s">
        <v>28053</v>
      </c>
      <c r="AI502" s="1" t="s">
        <v>1749</v>
      </c>
      <c r="AJ502" s="1" t="s">
        <v>1749</v>
      </c>
      <c r="AK502" s="1" t="s">
        <v>1749</v>
      </c>
      <c r="AL502" s="1" t="s">
        <v>1749</v>
      </c>
      <c r="AM502" s="1" t="s">
        <v>1749</v>
      </c>
      <c r="AN502" s="1" t="s">
        <v>1749</v>
      </c>
      <c r="AO502" s="1" t="s">
        <v>1749</v>
      </c>
      <c r="AP502" s="1" t="s">
        <v>1749</v>
      </c>
      <c r="AQ502" s="1" t="s">
        <v>1749</v>
      </c>
      <c r="AR502" s="1" t="s">
        <v>1749</v>
      </c>
      <c r="AS502" s="1" t="s">
        <v>1749</v>
      </c>
      <c r="AT502" s="1" t="s">
        <v>1749</v>
      </c>
      <c r="AU502" s="1" t="s">
        <v>1749</v>
      </c>
      <c r="AV502" s="1" t="s">
        <v>1749</v>
      </c>
      <c r="AW502" s="1" t="s">
        <v>1749</v>
      </c>
      <c r="AX502" s="1" t="s">
        <v>1749</v>
      </c>
      <c r="AY502" s="1" t="s">
        <v>1749</v>
      </c>
      <c r="AZ502" s="1" t="s">
        <v>1749</v>
      </c>
      <c r="BA502" s="1" t="s">
        <v>1749</v>
      </c>
      <c r="BB502" s="1" t="s">
        <v>1749</v>
      </c>
      <c r="BC502" s="1" t="s">
        <v>1749</v>
      </c>
      <c r="BD502" s="1" t="s">
        <v>1749</v>
      </c>
      <c r="BE502" t="s">
        <v>1749</v>
      </c>
    </row>
    <row r="503" spans="1:57" ht="17.149999999999999" customHeight="1">
      <c r="A503" s="2">
        <v>502</v>
      </c>
      <c r="B503" s="1" t="s">
        <v>1219</v>
      </c>
      <c r="C503" s="1" t="s">
        <v>366</v>
      </c>
      <c r="D503" s="14" t="s">
        <v>7721</v>
      </c>
      <c r="E503" s="1" t="s">
        <v>366</v>
      </c>
      <c r="F503" s="1" t="s">
        <v>27974</v>
      </c>
      <c r="G503" s="1" t="s">
        <v>27937</v>
      </c>
      <c r="H503" s="1" t="s">
        <v>27938</v>
      </c>
      <c r="I503" s="1" t="s">
        <v>1937</v>
      </c>
      <c r="J503" s="1" t="s">
        <v>27939</v>
      </c>
      <c r="K503" s="1" t="s">
        <v>27940</v>
      </c>
      <c r="L503" s="1" t="s">
        <v>28054</v>
      </c>
      <c r="M503" s="1" t="s">
        <v>215</v>
      </c>
      <c r="N503" s="1" t="s">
        <v>2653</v>
      </c>
      <c r="O503" s="1" t="s">
        <v>1228</v>
      </c>
      <c r="P503" s="1" t="s">
        <v>2126</v>
      </c>
      <c r="Q503" s="1" t="s">
        <v>28054</v>
      </c>
      <c r="R503" s="1" t="s">
        <v>130</v>
      </c>
      <c r="S503" s="1" t="s">
        <v>1293</v>
      </c>
      <c r="T503" s="1" t="s">
        <v>27991</v>
      </c>
      <c r="U503" s="2" t="s">
        <v>27992</v>
      </c>
      <c r="V503" s="1">
        <v>419</v>
      </c>
      <c r="W503" s="1" t="s">
        <v>2130</v>
      </c>
      <c r="X503" s="1" t="s">
        <v>2130</v>
      </c>
      <c r="Y503" s="1" t="s">
        <v>27004</v>
      </c>
      <c r="Z503" s="1" t="s">
        <v>366</v>
      </c>
      <c r="AA503" s="1" t="s">
        <v>28055</v>
      </c>
      <c r="AB503" s="1"/>
      <c r="AC503" s="2"/>
      <c r="AD503" s="1">
        <v>419</v>
      </c>
      <c r="AE503" s="1" t="s">
        <v>27945</v>
      </c>
      <c r="AF503" s="1" t="s">
        <v>4876</v>
      </c>
      <c r="AG503" s="1" t="s">
        <v>25995</v>
      </c>
      <c r="AH503" s="1" t="s">
        <v>28056</v>
      </c>
      <c r="AI503" s="1" t="s">
        <v>1749</v>
      </c>
      <c r="AJ503" s="1" t="s">
        <v>1749</v>
      </c>
      <c r="AK503" s="1" t="s">
        <v>1749</v>
      </c>
      <c r="AL503" s="1" t="s">
        <v>1749</v>
      </c>
      <c r="AM503" s="1" t="s">
        <v>1749</v>
      </c>
      <c r="AN503" s="1" t="s">
        <v>1749</v>
      </c>
      <c r="AO503" s="1" t="s">
        <v>1749</v>
      </c>
      <c r="AP503" s="1" t="s">
        <v>1749</v>
      </c>
      <c r="AQ503" s="1" t="s">
        <v>1749</v>
      </c>
      <c r="AR503" s="1" t="s">
        <v>1749</v>
      </c>
      <c r="AS503" s="1" t="s">
        <v>1749</v>
      </c>
      <c r="AT503" s="1" t="s">
        <v>1749</v>
      </c>
      <c r="AU503" s="1" t="s">
        <v>1749</v>
      </c>
      <c r="AV503" s="1" t="s">
        <v>1749</v>
      </c>
      <c r="AW503" s="1" t="s">
        <v>1749</v>
      </c>
      <c r="AX503" s="1" t="s">
        <v>1749</v>
      </c>
      <c r="AY503" s="1" t="s">
        <v>1749</v>
      </c>
      <c r="AZ503" s="1" t="s">
        <v>1749</v>
      </c>
      <c r="BA503" s="1" t="s">
        <v>1749</v>
      </c>
      <c r="BB503" s="1" t="s">
        <v>1749</v>
      </c>
      <c r="BC503" s="1" t="s">
        <v>1749</v>
      </c>
      <c r="BD503" s="1" t="s">
        <v>1749</v>
      </c>
      <c r="BE503" t="s">
        <v>1749</v>
      </c>
    </row>
    <row r="504" spans="1:57" ht="17.149999999999999" customHeight="1">
      <c r="A504" s="2">
        <v>503</v>
      </c>
      <c r="B504" s="1" t="s">
        <v>1219</v>
      </c>
      <c r="C504" s="1" t="s">
        <v>366</v>
      </c>
      <c r="D504" s="14" t="s">
        <v>7721</v>
      </c>
      <c r="E504" s="1" t="s">
        <v>366</v>
      </c>
      <c r="F504" s="1" t="s">
        <v>27978</v>
      </c>
      <c r="G504" s="1" t="s">
        <v>27937</v>
      </c>
      <c r="H504" s="1" t="s">
        <v>27938</v>
      </c>
      <c r="I504" s="1" t="s">
        <v>1937</v>
      </c>
      <c r="J504" s="1" t="s">
        <v>27939</v>
      </c>
      <c r="K504" s="1" t="s">
        <v>27940</v>
      </c>
      <c r="L504" s="1" t="s">
        <v>28057</v>
      </c>
      <c r="M504" s="1" t="s">
        <v>215</v>
      </c>
      <c r="N504" s="1" t="s">
        <v>2653</v>
      </c>
      <c r="O504" s="1" t="s">
        <v>1228</v>
      </c>
      <c r="P504" s="1" t="s">
        <v>2126</v>
      </c>
      <c r="Q504" s="1" t="s">
        <v>28057</v>
      </c>
      <c r="R504" s="1" t="s">
        <v>130</v>
      </c>
      <c r="S504" s="1" t="s">
        <v>1293</v>
      </c>
      <c r="T504" s="1" t="s">
        <v>27991</v>
      </c>
      <c r="U504" s="2" t="s">
        <v>27992</v>
      </c>
      <c r="V504" s="1">
        <v>499</v>
      </c>
      <c r="W504" s="1" t="s">
        <v>2130</v>
      </c>
      <c r="X504" s="1" t="s">
        <v>2130</v>
      </c>
      <c r="Y504" s="1" t="s">
        <v>27004</v>
      </c>
      <c r="Z504" s="1" t="s">
        <v>366</v>
      </c>
      <c r="AA504" s="1" t="s">
        <v>28058</v>
      </c>
      <c r="AB504" s="1"/>
      <c r="AC504" s="2"/>
      <c r="AD504" s="1">
        <v>499</v>
      </c>
      <c r="AE504" s="1" t="s">
        <v>27945</v>
      </c>
      <c r="AF504" s="1" t="s">
        <v>4876</v>
      </c>
      <c r="AG504" s="1" t="s">
        <v>25995</v>
      </c>
      <c r="AH504" s="1" t="s">
        <v>28059</v>
      </c>
      <c r="AI504" s="1" t="s">
        <v>1749</v>
      </c>
      <c r="AJ504" s="1" t="s">
        <v>1749</v>
      </c>
      <c r="AK504" s="1" t="s">
        <v>1749</v>
      </c>
      <c r="AL504" s="1" t="s">
        <v>1749</v>
      </c>
      <c r="AM504" s="1" t="s">
        <v>1749</v>
      </c>
      <c r="AN504" s="1" t="s">
        <v>1749</v>
      </c>
      <c r="AO504" s="1" t="s">
        <v>1749</v>
      </c>
      <c r="AP504" s="1" t="s">
        <v>1749</v>
      </c>
      <c r="AQ504" s="1" t="s">
        <v>1749</v>
      </c>
      <c r="AR504" s="1" t="s">
        <v>1749</v>
      </c>
      <c r="AS504" s="1" t="s">
        <v>1749</v>
      </c>
      <c r="AT504" s="1" t="s">
        <v>1749</v>
      </c>
      <c r="AU504" s="1" t="s">
        <v>1749</v>
      </c>
      <c r="AV504" s="1" t="s">
        <v>1749</v>
      </c>
      <c r="AW504" s="1" t="s">
        <v>1749</v>
      </c>
      <c r="AX504" s="1" t="s">
        <v>1749</v>
      </c>
      <c r="AY504" s="1" t="s">
        <v>1749</v>
      </c>
      <c r="AZ504" s="1" t="s">
        <v>1749</v>
      </c>
      <c r="BA504" s="1" t="s">
        <v>1749</v>
      </c>
      <c r="BB504" s="1" t="s">
        <v>1749</v>
      </c>
      <c r="BC504" s="1" t="s">
        <v>1749</v>
      </c>
      <c r="BD504" s="1" t="s">
        <v>1749</v>
      </c>
      <c r="BE504" t="s">
        <v>1749</v>
      </c>
    </row>
    <row r="505" spans="1:57" ht="17.149999999999999" customHeight="1">
      <c r="A505" s="2">
        <v>504</v>
      </c>
      <c r="B505" s="1" t="s">
        <v>1219</v>
      </c>
      <c r="C505" s="1" t="s">
        <v>366</v>
      </c>
      <c r="D505" s="14" t="s">
        <v>7721</v>
      </c>
      <c r="E505" s="1" t="s">
        <v>366</v>
      </c>
      <c r="F505" s="1" t="s">
        <v>27982</v>
      </c>
      <c r="G505" s="1" t="s">
        <v>27937</v>
      </c>
      <c r="H505" s="1" t="s">
        <v>27938</v>
      </c>
      <c r="I505" s="1" t="s">
        <v>1937</v>
      </c>
      <c r="J505" s="1" t="s">
        <v>27939</v>
      </c>
      <c r="K505" s="1" t="s">
        <v>27940</v>
      </c>
      <c r="L505" s="1" t="s">
        <v>28060</v>
      </c>
      <c r="M505" s="1" t="s">
        <v>215</v>
      </c>
      <c r="N505" s="1" t="s">
        <v>2653</v>
      </c>
      <c r="O505" s="1" t="s">
        <v>1228</v>
      </c>
      <c r="P505" s="1" t="s">
        <v>2126</v>
      </c>
      <c r="Q505" s="1" t="s">
        <v>28060</v>
      </c>
      <c r="R505" s="1" t="s">
        <v>130</v>
      </c>
      <c r="S505" s="1" t="s">
        <v>1293</v>
      </c>
      <c r="T505" s="1" t="s">
        <v>27991</v>
      </c>
      <c r="U505" s="2" t="s">
        <v>27992</v>
      </c>
      <c r="V505" s="1">
        <v>124</v>
      </c>
      <c r="W505" s="1" t="s">
        <v>2130</v>
      </c>
      <c r="X505" s="1" t="s">
        <v>2130</v>
      </c>
      <c r="Y505" s="1" t="s">
        <v>27004</v>
      </c>
      <c r="Z505" s="1" t="s">
        <v>366</v>
      </c>
      <c r="AA505" s="1" t="s">
        <v>28061</v>
      </c>
      <c r="AB505" s="1"/>
      <c r="AC505" s="2"/>
      <c r="AD505" s="1">
        <v>124</v>
      </c>
      <c r="AE505" s="1" t="s">
        <v>27945</v>
      </c>
      <c r="AF505" s="1" t="s">
        <v>4876</v>
      </c>
      <c r="AG505" s="1" t="s">
        <v>25995</v>
      </c>
      <c r="AH505" s="1" t="s">
        <v>28062</v>
      </c>
      <c r="AI505" s="1" t="s">
        <v>1749</v>
      </c>
      <c r="AJ505" s="1" t="s">
        <v>1749</v>
      </c>
      <c r="AK505" s="1" t="s">
        <v>1749</v>
      </c>
      <c r="AL505" s="1" t="s">
        <v>1749</v>
      </c>
      <c r="AM505" s="1" t="s">
        <v>1749</v>
      </c>
      <c r="AN505" s="1" t="s">
        <v>1749</v>
      </c>
      <c r="AO505" s="1" t="s">
        <v>1749</v>
      </c>
      <c r="AP505" s="1" t="s">
        <v>1749</v>
      </c>
      <c r="AQ505" s="1" t="s">
        <v>1749</v>
      </c>
      <c r="AR505" s="1" t="s">
        <v>1749</v>
      </c>
      <c r="AS505" s="1" t="s">
        <v>1749</v>
      </c>
      <c r="AT505" s="1" t="s">
        <v>1749</v>
      </c>
      <c r="AU505" s="1" t="s">
        <v>1749</v>
      </c>
      <c r="AV505" s="1" t="s">
        <v>1749</v>
      </c>
      <c r="AW505" s="1" t="s">
        <v>1749</v>
      </c>
      <c r="AX505" s="1" t="s">
        <v>1749</v>
      </c>
      <c r="AY505" s="1" t="s">
        <v>1749</v>
      </c>
      <c r="AZ505" s="1" t="s">
        <v>1749</v>
      </c>
      <c r="BA505" s="1" t="s">
        <v>1749</v>
      </c>
      <c r="BB505" s="1" t="s">
        <v>1749</v>
      </c>
      <c r="BC505" s="1" t="s">
        <v>1749</v>
      </c>
      <c r="BD505" s="1" t="s">
        <v>1749</v>
      </c>
      <c r="BE505" t="s">
        <v>1749</v>
      </c>
    </row>
    <row r="506" spans="1:57" ht="17.149999999999999" customHeight="1">
      <c r="A506" s="2">
        <v>505</v>
      </c>
      <c r="B506" s="1" t="s">
        <v>1219</v>
      </c>
      <c r="C506" s="1" t="s">
        <v>366</v>
      </c>
      <c r="D506" s="14" t="s">
        <v>7721</v>
      </c>
      <c r="E506" s="1" t="s">
        <v>366</v>
      </c>
      <c r="F506" s="1" t="s">
        <v>27986</v>
      </c>
      <c r="G506" s="1" t="s">
        <v>27937</v>
      </c>
      <c r="H506" s="1" t="s">
        <v>27938</v>
      </c>
      <c r="I506" s="1" t="s">
        <v>1937</v>
      </c>
      <c r="J506" s="1" t="s">
        <v>27939</v>
      </c>
      <c r="K506" s="1" t="s">
        <v>27940</v>
      </c>
      <c r="L506" s="1" t="s">
        <v>28063</v>
      </c>
      <c r="M506" s="1" t="s">
        <v>215</v>
      </c>
      <c r="N506" s="1" t="s">
        <v>2653</v>
      </c>
      <c r="O506" s="1" t="s">
        <v>1228</v>
      </c>
      <c r="P506" s="1" t="s">
        <v>2126</v>
      </c>
      <c r="Q506" s="1" t="s">
        <v>28063</v>
      </c>
      <c r="R506" s="1" t="s">
        <v>130</v>
      </c>
      <c r="S506" s="1" t="s">
        <v>1293</v>
      </c>
      <c r="T506" s="1" t="s">
        <v>27991</v>
      </c>
      <c r="U506" s="2" t="s">
        <v>27992</v>
      </c>
      <c r="V506" s="1">
        <v>5</v>
      </c>
      <c r="W506" s="1" t="s">
        <v>2130</v>
      </c>
      <c r="X506" s="1" t="s">
        <v>2130</v>
      </c>
      <c r="Y506" s="1" t="s">
        <v>27004</v>
      </c>
      <c r="Z506" s="1" t="s">
        <v>366</v>
      </c>
      <c r="AA506" s="1" t="s">
        <v>28064</v>
      </c>
      <c r="AB506" s="1"/>
      <c r="AC506" s="2"/>
      <c r="AD506" s="1">
        <v>5</v>
      </c>
      <c r="AE506" s="1" t="s">
        <v>27945</v>
      </c>
      <c r="AF506" s="1" t="s">
        <v>4876</v>
      </c>
      <c r="AG506" s="1" t="s">
        <v>25995</v>
      </c>
      <c r="AH506" s="1" t="s">
        <v>28065</v>
      </c>
      <c r="AI506" s="1" t="s">
        <v>1749</v>
      </c>
      <c r="AJ506" s="1" t="s">
        <v>1749</v>
      </c>
      <c r="AK506" s="1" t="s">
        <v>1749</v>
      </c>
      <c r="AL506" s="1" t="s">
        <v>1749</v>
      </c>
      <c r="AM506" s="1" t="s">
        <v>1749</v>
      </c>
      <c r="AN506" s="1" t="s">
        <v>1749</v>
      </c>
      <c r="AO506" s="1" t="s">
        <v>1749</v>
      </c>
      <c r="AP506" s="1" t="s">
        <v>1749</v>
      </c>
      <c r="AQ506" s="1" t="s">
        <v>1749</v>
      </c>
      <c r="AR506" s="1" t="s">
        <v>1749</v>
      </c>
      <c r="AS506" s="1" t="s">
        <v>1749</v>
      </c>
      <c r="AT506" s="1" t="s">
        <v>1749</v>
      </c>
      <c r="AU506" s="1" t="s">
        <v>1749</v>
      </c>
      <c r="AV506" s="1" t="s">
        <v>1749</v>
      </c>
      <c r="AW506" s="1" t="s">
        <v>1749</v>
      </c>
      <c r="AX506" s="1" t="s">
        <v>1749</v>
      </c>
      <c r="AY506" s="1" t="s">
        <v>1749</v>
      </c>
      <c r="AZ506" s="1" t="s">
        <v>1749</v>
      </c>
      <c r="BA506" s="1" t="s">
        <v>1749</v>
      </c>
      <c r="BB506" s="1" t="s">
        <v>1749</v>
      </c>
      <c r="BC506" s="1" t="s">
        <v>1749</v>
      </c>
      <c r="BD506" s="1" t="s">
        <v>1749</v>
      </c>
      <c r="BE506" t="s">
        <v>1749</v>
      </c>
    </row>
    <row r="507" spans="1:57" ht="17.149999999999999" customHeight="1">
      <c r="A507" s="2">
        <v>506</v>
      </c>
      <c r="B507" s="1" t="s">
        <v>1219</v>
      </c>
      <c r="C507" s="1" t="s">
        <v>2054</v>
      </c>
      <c r="D507" s="14" t="s">
        <v>2055</v>
      </c>
      <c r="E507" s="1" t="s">
        <v>28066</v>
      </c>
      <c r="F507" s="1" t="s">
        <v>27707</v>
      </c>
      <c r="G507" s="1" t="s">
        <v>27209</v>
      </c>
      <c r="H507" s="1" t="s">
        <v>27210</v>
      </c>
      <c r="I507" s="1" t="s">
        <v>1483</v>
      </c>
      <c r="J507" s="1" t="s">
        <v>27211</v>
      </c>
      <c r="K507" s="1" t="s">
        <v>27212</v>
      </c>
      <c r="L507" s="1" t="s">
        <v>28067</v>
      </c>
      <c r="M507" s="1" t="s">
        <v>209</v>
      </c>
      <c r="N507" s="1" t="s">
        <v>2653</v>
      </c>
      <c r="O507" s="1" t="s">
        <v>1228</v>
      </c>
      <c r="P507" s="1" t="s">
        <v>2126</v>
      </c>
      <c r="Q507" s="1" t="s">
        <v>28067</v>
      </c>
      <c r="R507" s="1" t="s">
        <v>130</v>
      </c>
      <c r="S507" s="1" t="s">
        <v>1293</v>
      </c>
      <c r="T507" s="1" t="s">
        <v>3269</v>
      </c>
      <c r="U507" s="2" t="s">
        <v>6935</v>
      </c>
      <c r="V507" s="1">
        <v>47</v>
      </c>
      <c r="W507" s="1" t="s">
        <v>2130</v>
      </c>
      <c r="X507" s="1" t="s">
        <v>2130</v>
      </c>
      <c r="Y507" s="1" t="s">
        <v>27149</v>
      </c>
      <c r="Z507" s="1" t="s">
        <v>2054</v>
      </c>
      <c r="AA507" s="1" t="s">
        <v>28068</v>
      </c>
      <c r="AB507" s="1" t="s">
        <v>28069</v>
      </c>
      <c r="AC507" s="2" t="s">
        <v>28070</v>
      </c>
      <c r="AD507" s="1">
        <v>47</v>
      </c>
      <c r="AE507" s="1" t="s">
        <v>28071</v>
      </c>
      <c r="AF507" s="1" t="s">
        <v>21054</v>
      </c>
      <c r="AG507" s="1" t="s">
        <v>25953</v>
      </c>
      <c r="AH507" s="1" t="s">
        <v>28072</v>
      </c>
      <c r="AI507" s="1" t="s">
        <v>1749</v>
      </c>
      <c r="AJ507" s="1" t="s">
        <v>1749</v>
      </c>
      <c r="AK507" s="1" t="s">
        <v>1749</v>
      </c>
      <c r="AL507" s="1" t="s">
        <v>1749</v>
      </c>
      <c r="AM507" s="1" t="s">
        <v>1749</v>
      </c>
      <c r="AN507" s="1" t="s">
        <v>1749</v>
      </c>
      <c r="AO507" s="1" t="s">
        <v>1749</v>
      </c>
      <c r="AP507" s="1" t="s">
        <v>1749</v>
      </c>
      <c r="AQ507" s="1" t="s">
        <v>1749</v>
      </c>
      <c r="AR507" s="1" t="s">
        <v>1749</v>
      </c>
      <c r="AS507" s="1" t="s">
        <v>1749</v>
      </c>
      <c r="AT507" s="1" t="s">
        <v>1749</v>
      </c>
      <c r="AU507" s="1" t="s">
        <v>1749</v>
      </c>
      <c r="AV507" s="1" t="s">
        <v>1749</v>
      </c>
      <c r="AW507" s="1" t="s">
        <v>1749</v>
      </c>
      <c r="AX507" s="1" t="s">
        <v>1749</v>
      </c>
      <c r="AY507" s="1" t="s">
        <v>1749</v>
      </c>
      <c r="AZ507" s="1" t="s">
        <v>1749</v>
      </c>
      <c r="BA507" s="1" t="s">
        <v>1749</v>
      </c>
      <c r="BB507" s="1" t="s">
        <v>1749</v>
      </c>
      <c r="BC507" s="1" t="s">
        <v>1749</v>
      </c>
      <c r="BD507" s="1" t="s">
        <v>1749</v>
      </c>
      <c r="BE507" t="s">
        <v>1749</v>
      </c>
    </row>
    <row r="508" spans="1:57" ht="17.149999999999999" customHeight="1">
      <c r="A508" s="2">
        <v>507</v>
      </c>
      <c r="B508" s="1" t="s">
        <v>1219</v>
      </c>
      <c r="C508" s="1" t="s">
        <v>28073</v>
      </c>
      <c r="D508" s="14" t="s">
        <v>28074</v>
      </c>
      <c r="E508" s="1" t="s">
        <v>28075</v>
      </c>
      <c r="F508" s="1" t="s">
        <v>28076</v>
      </c>
      <c r="G508" s="1" t="s">
        <v>28077</v>
      </c>
      <c r="H508" s="1" t="s">
        <v>28078</v>
      </c>
      <c r="I508" s="1"/>
      <c r="J508" s="1" t="s">
        <v>28079</v>
      </c>
      <c r="K508" s="1" t="s">
        <v>28080</v>
      </c>
      <c r="L508" s="1" t="s">
        <v>28075</v>
      </c>
      <c r="M508" s="1" t="s">
        <v>215</v>
      </c>
      <c r="N508" s="1" t="s">
        <v>2653</v>
      </c>
      <c r="O508" s="1" t="s">
        <v>1228</v>
      </c>
      <c r="P508" s="1" t="s">
        <v>2126</v>
      </c>
      <c r="Q508" s="1" t="s">
        <v>28075</v>
      </c>
      <c r="R508" s="1" t="s">
        <v>130</v>
      </c>
      <c r="S508" s="1" t="s">
        <v>1293</v>
      </c>
      <c r="T508" s="1" t="s">
        <v>27814</v>
      </c>
      <c r="U508" s="2" t="s">
        <v>27815</v>
      </c>
      <c r="V508" s="1">
        <v>74</v>
      </c>
      <c r="W508" s="1" t="s">
        <v>13080</v>
      </c>
      <c r="X508" s="1" t="s">
        <v>13081</v>
      </c>
      <c r="Y508" s="1" t="s">
        <v>13082</v>
      </c>
      <c r="Z508" s="1" t="s">
        <v>28073</v>
      </c>
      <c r="AA508" s="1" t="s">
        <v>28081</v>
      </c>
      <c r="AB508" s="1"/>
      <c r="AC508" s="2"/>
      <c r="AD508" s="1">
        <v>74</v>
      </c>
      <c r="AE508" s="1" t="s">
        <v>28082</v>
      </c>
      <c r="AF508" s="1" t="s">
        <v>25981</v>
      </c>
      <c r="AG508" s="1" t="s">
        <v>25953</v>
      </c>
      <c r="AH508" s="1" t="s">
        <v>28083</v>
      </c>
      <c r="AI508" s="1" t="s">
        <v>1749</v>
      </c>
      <c r="AJ508" s="1" t="s">
        <v>1749</v>
      </c>
      <c r="AK508" s="1" t="s">
        <v>1749</v>
      </c>
      <c r="AL508" s="1" t="s">
        <v>1749</v>
      </c>
      <c r="AM508" s="1" t="s">
        <v>1749</v>
      </c>
      <c r="AN508" s="1" t="s">
        <v>1749</v>
      </c>
      <c r="AO508" s="1" t="s">
        <v>1749</v>
      </c>
      <c r="AP508" s="1" t="s">
        <v>1749</v>
      </c>
      <c r="AQ508" s="1" t="s">
        <v>1749</v>
      </c>
      <c r="AR508" s="1" t="s">
        <v>1749</v>
      </c>
      <c r="AS508" s="1" t="s">
        <v>1749</v>
      </c>
      <c r="AT508" s="1" t="s">
        <v>1749</v>
      </c>
      <c r="AU508" s="1" t="s">
        <v>1749</v>
      </c>
      <c r="AV508" s="1" t="s">
        <v>1749</v>
      </c>
      <c r="AW508" s="1" t="s">
        <v>1749</v>
      </c>
      <c r="AX508" s="1" t="s">
        <v>1749</v>
      </c>
      <c r="AY508" s="1" t="s">
        <v>1749</v>
      </c>
      <c r="AZ508" s="1" t="s">
        <v>1749</v>
      </c>
      <c r="BA508" s="1" t="s">
        <v>1749</v>
      </c>
      <c r="BB508" s="1" t="s">
        <v>1749</v>
      </c>
      <c r="BC508" s="1" t="s">
        <v>1749</v>
      </c>
      <c r="BD508" s="1" t="s">
        <v>1749</v>
      </c>
      <c r="BE508" t="s">
        <v>1749</v>
      </c>
    </row>
    <row r="509" spans="1:57" ht="17.149999999999999" customHeight="1">
      <c r="A509" s="2">
        <v>508</v>
      </c>
      <c r="B509" s="1" t="s">
        <v>1219</v>
      </c>
      <c r="C509" s="1" t="s">
        <v>4878</v>
      </c>
      <c r="D509" s="14" t="s">
        <v>4879</v>
      </c>
      <c r="E509" s="1" t="s">
        <v>4878</v>
      </c>
      <c r="F509" s="1" t="s">
        <v>4880</v>
      </c>
      <c r="G509" s="1" t="s">
        <v>4881</v>
      </c>
      <c r="H509" s="1" t="s">
        <v>4882</v>
      </c>
      <c r="I509" s="1" t="s">
        <v>1848</v>
      </c>
      <c r="J509" s="1" t="s">
        <v>4883</v>
      </c>
      <c r="K509" s="1" t="s">
        <v>4884</v>
      </c>
      <c r="L509" s="1" t="s">
        <v>4885</v>
      </c>
      <c r="M509" s="1" t="s">
        <v>209</v>
      </c>
      <c r="N509" s="1" t="s">
        <v>1462</v>
      </c>
      <c r="O509" s="1" t="s">
        <v>2384</v>
      </c>
      <c r="P509" s="1" t="s">
        <v>1230</v>
      </c>
      <c r="Q509" s="1" t="s">
        <v>4885</v>
      </c>
      <c r="R509" s="1" t="s">
        <v>130</v>
      </c>
      <c r="S509" s="1" t="s">
        <v>1293</v>
      </c>
      <c r="T509" s="1" t="s">
        <v>3793</v>
      </c>
      <c r="U509" s="2" t="s">
        <v>559</v>
      </c>
      <c r="V509" s="1">
        <v>553</v>
      </c>
      <c r="W509" s="1" t="s">
        <v>2130</v>
      </c>
      <c r="X509" s="1" t="s">
        <v>2130</v>
      </c>
      <c r="Y509" s="1" t="s">
        <v>2210</v>
      </c>
      <c r="Z509" s="1" t="s">
        <v>4878</v>
      </c>
      <c r="AA509" s="1" t="s">
        <v>4886</v>
      </c>
      <c r="AB509" s="1" t="s">
        <v>4887</v>
      </c>
      <c r="AC509" s="2" t="s">
        <v>4888</v>
      </c>
      <c r="AD509" s="1">
        <v>553</v>
      </c>
      <c r="AE509" s="1" t="s">
        <v>4889</v>
      </c>
      <c r="AF509" s="1" t="s">
        <v>4890</v>
      </c>
      <c r="AG509" s="1" t="s">
        <v>819</v>
      </c>
      <c r="AH509" s="1" t="s">
        <v>4891</v>
      </c>
      <c r="AI509" s="1" t="s">
        <v>2394</v>
      </c>
      <c r="AJ509" s="1" t="s">
        <v>4892</v>
      </c>
      <c r="AK509" s="1" t="s">
        <v>2644</v>
      </c>
      <c r="AL509" s="1"/>
      <c r="AM509" s="1"/>
      <c r="AN509" s="1"/>
      <c r="AO509" s="1"/>
      <c r="AP509" s="1"/>
      <c r="AQ509" s="1"/>
      <c r="AR509" s="1"/>
      <c r="AS509" s="1"/>
      <c r="AT509" s="1"/>
      <c r="AU509" s="1"/>
      <c r="AV509" s="1"/>
      <c r="AW509" s="1"/>
      <c r="AX509" s="1"/>
      <c r="AY509" s="1" t="s">
        <v>1749</v>
      </c>
      <c r="AZ509" s="1" t="s">
        <v>1749</v>
      </c>
      <c r="BA509" s="1" t="s">
        <v>1749</v>
      </c>
      <c r="BB509" s="1" t="s">
        <v>1749</v>
      </c>
      <c r="BC509" s="1" t="s">
        <v>1749</v>
      </c>
      <c r="BD509" s="1" t="s">
        <v>1749</v>
      </c>
      <c r="BE509" t="s">
        <v>1749</v>
      </c>
    </row>
    <row r="510" spans="1:57" ht="17.149999999999999" customHeight="1">
      <c r="A510" s="2">
        <v>509</v>
      </c>
      <c r="B510" s="1" t="s">
        <v>1219</v>
      </c>
      <c r="C510" s="1" t="s">
        <v>4893</v>
      </c>
      <c r="D510" s="14" t="s">
        <v>4894</v>
      </c>
      <c r="E510" s="1" t="s">
        <v>4893</v>
      </c>
      <c r="F510" s="1" t="s">
        <v>4895</v>
      </c>
      <c r="G510" s="1" t="s">
        <v>4896</v>
      </c>
      <c r="H510" s="1" t="s">
        <v>4897</v>
      </c>
      <c r="I510" s="1" t="s">
        <v>1736</v>
      </c>
      <c r="J510" s="1" t="s">
        <v>4898</v>
      </c>
      <c r="K510" s="1" t="s">
        <v>4899</v>
      </c>
      <c r="L510" s="1" t="s">
        <v>4900</v>
      </c>
      <c r="M510" s="1" t="s">
        <v>209</v>
      </c>
      <c r="N510" s="1" t="s">
        <v>2653</v>
      </c>
      <c r="O510" s="1" t="s">
        <v>1228</v>
      </c>
      <c r="P510" s="1" t="s">
        <v>2126</v>
      </c>
      <c r="Q510" s="1" t="s">
        <v>4900</v>
      </c>
      <c r="R510" s="1" t="s">
        <v>130</v>
      </c>
      <c r="S510" s="1" t="s">
        <v>1293</v>
      </c>
      <c r="T510" s="1" t="s">
        <v>4636</v>
      </c>
      <c r="U510" s="2" t="s">
        <v>4901</v>
      </c>
      <c r="V510" s="1">
        <v>58</v>
      </c>
      <c r="W510" s="1" t="s">
        <v>2130</v>
      </c>
      <c r="X510" s="1" t="s">
        <v>2130</v>
      </c>
      <c r="Y510" s="1" t="s">
        <v>2210</v>
      </c>
      <c r="Z510" s="1" t="s">
        <v>4893</v>
      </c>
      <c r="AA510" s="1" t="s">
        <v>4902</v>
      </c>
      <c r="AB510" s="1" t="s">
        <v>4903</v>
      </c>
      <c r="AC510" s="2" t="s">
        <v>4904</v>
      </c>
      <c r="AD510" s="1">
        <v>58</v>
      </c>
      <c r="AE510" s="1" t="s">
        <v>4905</v>
      </c>
      <c r="AF510" s="1" t="s">
        <v>4906</v>
      </c>
      <c r="AG510" s="1" t="s">
        <v>819</v>
      </c>
      <c r="AH510" s="1" t="s">
        <v>4907</v>
      </c>
      <c r="AI510" s="1" t="s">
        <v>1749</v>
      </c>
      <c r="AJ510" s="1" t="s">
        <v>1749</v>
      </c>
      <c r="AK510" s="1" t="s">
        <v>1749</v>
      </c>
      <c r="AL510" s="1" t="s">
        <v>1749</v>
      </c>
      <c r="AM510" s="1" t="s">
        <v>1749</v>
      </c>
      <c r="AN510" s="1" t="s">
        <v>1749</v>
      </c>
      <c r="AO510" s="1" t="s">
        <v>1749</v>
      </c>
      <c r="AP510" s="1" t="s">
        <v>1749</v>
      </c>
      <c r="AQ510" s="1" t="s">
        <v>1749</v>
      </c>
      <c r="AR510" s="1" t="s">
        <v>1749</v>
      </c>
      <c r="AS510" s="1" t="s">
        <v>1749</v>
      </c>
      <c r="AT510" s="1" t="s">
        <v>1749</v>
      </c>
      <c r="AU510" s="1" t="s">
        <v>1749</v>
      </c>
      <c r="AV510" s="1" t="s">
        <v>1749</v>
      </c>
      <c r="AW510" s="1" t="s">
        <v>1749</v>
      </c>
      <c r="AX510" s="1" t="s">
        <v>1749</v>
      </c>
      <c r="AY510" s="1" t="s">
        <v>1749</v>
      </c>
      <c r="AZ510" s="1" t="s">
        <v>1749</v>
      </c>
      <c r="BA510" s="1" t="s">
        <v>1749</v>
      </c>
      <c r="BB510" s="1" t="s">
        <v>1749</v>
      </c>
      <c r="BC510" s="1" t="s">
        <v>1749</v>
      </c>
      <c r="BD510" s="1" t="s">
        <v>1749</v>
      </c>
      <c r="BE510" t="s">
        <v>1749</v>
      </c>
    </row>
    <row r="511" spans="1:57" ht="17.149999999999999" customHeight="1">
      <c r="A511" s="2">
        <v>510</v>
      </c>
      <c r="B511" s="1" t="s">
        <v>1219</v>
      </c>
      <c r="C511" s="1" t="s">
        <v>4908</v>
      </c>
      <c r="D511" s="14" t="s">
        <v>4909</v>
      </c>
      <c r="E511" s="1" t="s">
        <v>4910</v>
      </c>
      <c r="F511" s="1" t="s">
        <v>4911</v>
      </c>
      <c r="G511" s="1" t="s">
        <v>4912</v>
      </c>
      <c r="H511" s="1" t="s">
        <v>4913</v>
      </c>
      <c r="I511" s="1" t="s">
        <v>1483</v>
      </c>
      <c r="J511" s="1" t="s">
        <v>4914</v>
      </c>
      <c r="K511" s="1" t="s">
        <v>4915</v>
      </c>
      <c r="L511" s="1" t="s">
        <v>4916</v>
      </c>
      <c r="M511" s="1" t="s">
        <v>209</v>
      </c>
      <c r="N511" s="1" t="s">
        <v>2653</v>
      </c>
      <c r="O511" s="1" t="s">
        <v>1228</v>
      </c>
      <c r="P511" s="1" t="s">
        <v>2126</v>
      </c>
      <c r="Q511" s="1" t="s">
        <v>4916</v>
      </c>
      <c r="R511" s="1" t="s">
        <v>130</v>
      </c>
      <c r="S511" s="1" t="s">
        <v>1293</v>
      </c>
      <c r="T511" s="1" t="s">
        <v>4917</v>
      </c>
      <c r="U511" s="2" t="s">
        <v>4918</v>
      </c>
      <c r="V511" s="1">
        <v>40</v>
      </c>
      <c r="W511" s="1" t="s">
        <v>2130</v>
      </c>
      <c r="X511" s="1" t="s">
        <v>2130</v>
      </c>
      <c r="Y511" s="1" t="s">
        <v>2210</v>
      </c>
      <c r="Z511" s="1" t="s">
        <v>28084</v>
      </c>
      <c r="AA511" s="1" t="s">
        <v>4920</v>
      </c>
      <c r="AB511" s="1" t="s">
        <v>4921</v>
      </c>
      <c r="AC511" s="2" t="s">
        <v>4922</v>
      </c>
      <c r="AD511" s="1">
        <v>40</v>
      </c>
      <c r="AE511" s="1" t="s">
        <v>4923</v>
      </c>
      <c r="AF511" s="1" t="s">
        <v>4906</v>
      </c>
      <c r="AG511" s="1" t="s">
        <v>819</v>
      </c>
      <c r="AH511" s="1" t="s">
        <v>4924</v>
      </c>
      <c r="AI511" s="1" t="s">
        <v>1749</v>
      </c>
      <c r="AJ511" s="1" t="s">
        <v>1749</v>
      </c>
      <c r="AK511" s="1" t="s">
        <v>1749</v>
      </c>
      <c r="AL511" s="1" t="s">
        <v>1749</v>
      </c>
      <c r="AM511" s="1" t="s">
        <v>1749</v>
      </c>
      <c r="AN511" s="1" t="s">
        <v>1749</v>
      </c>
      <c r="AO511" s="1" t="s">
        <v>1749</v>
      </c>
      <c r="AP511" s="1" t="s">
        <v>1749</v>
      </c>
      <c r="AQ511" s="1" t="s">
        <v>1749</v>
      </c>
      <c r="AR511" s="1" t="s">
        <v>1749</v>
      </c>
      <c r="AS511" s="1" t="s">
        <v>1749</v>
      </c>
      <c r="AT511" s="1" t="s">
        <v>1749</v>
      </c>
      <c r="AU511" s="1" t="s">
        <v>1749</v>
      </c>
      <c r="AV511" s="1" t="s">
        <v>1749</v>
      </c>
      <c r="AW511" s="1" t="s">
        <v>1749</v>
      </c>
      <c r="AX511" s="1" t="s">
        <v>1749</v>
      </c>
      <c r="AY511" s="1" t="s">
        <v>1749</v>
      </c>
      <c r="AZ511" s="1" t="s">
        <v>1749</v>
      </c>
      <c r="BA511" s="1" t="s">
        <v>1749</v>
      </c>
      <c r="BB511" s="1" t="s">
        <v>1749</v>
      </c>
      <c r="BC511" s="1" t="s">
        <v>1749</v>
      </c>
      <c r="BD511" s="1" t="s">
        <v>1749</v>
      </c>
      <c r="BE511" t="s">
        <v>1749</v>
      </c>
    </row>
    <row r="512" spans="1:57" ht="17.149999999999999" customHeight="1">
      <c r="A512" s="2">
        <v>511</v>
      </c>
      <c r="B512" s="1" t="s">
        <v>1219</v>
      </c>
      <c r="C512" s="1" t="s">
        <v>19387</v>
      </c>
      <c r="D512" s="14" t="s">
        <v>19388</v>
      </c>
      <c r="E512" s="1" t="s">
        <v>26498</v>
      </c>
      <c r="F512" s="1" t="s">
        <v>26499</v>
      </c>
      <c r="G512" s="1" t="s">
        <v>19391</v>
      </c>
      <c r="H512" s="1" t="s">
        <v>19392</v>
      </c>
      <c r="I512" s="1" t="s">
        <v>1937</v>
      </c>
      <c r="J512" s="1" t="s">
        <v>19393</v>
      </c>
      <c r="K512" s="1" t="s">
        <v>19394</v>
      </c>
      <c r="L512" s="1" t="s">
        <v>25986</v>
      </c>
      <c r="M512" s="1" t="s">
        <v>277</v>
      </c>
      <c r="N512" s="1"/>
      <c r="O512" s="1" t="s">
        <v>1228</v>
      </c>
      <c r="P512" s="1" t="s">
        <v>2126</v>
      </c>
      <c r="Q512" s="1" t="s">
        <v>25986</v>
      </c>
      <c r="R512" s="1" t="s">
        <v>130</v>
      </c>
      <c r="S512" s="1" t="s">
        <v>1231</v>
      </c>
      <c r="T512" s="1" t="s">
        <v>28085</v>
      </c>
      <c r="U512" s="2" t="s">
        <v>28086</v>
      </c>
      <c r="V512" s="1">
        <v>11</v>
      </c>
      <c r="W512" s="1" t="s">
        <v>1324</v>
      </c>
      <c r="X512" s="1" t="s">
        <v>1325</v>
      </c>
      <c r="Y512" s="1" t="s">
        <v>26507</v>
      </c>
      <c r="Z512" s="1" t="s">
        <v>19387</v>
      </c>
      <c r="AA512" s="1" t="s">
        <v>28087</v>
      </c>
      <c r="AB512" s="1" t="s">
        <v>28088</v>
      </c>
      <c r="AC512" s="2" t="s">
        <v>28089</v>
      </c>
      <c r="AD512" s="1">
        <v>11</v>
      </c>
      <c r="AE512" s="1" t="s">
        <v>28090</v>
      </c>
      <c r="AF512" s="1" t="s">
        <v>28091</v>
      </c>
      <c r="AG512" s="1" t="s">
        <v>25953</v>
      </c>
      <c r="AH512" s="1" t="s">
        <v>28092</v>
      </c>
      <c r="AI512" s="1" t="s">
        <v>1749</v>
      </c>
      <c r="AJ512" s="1" t="s">
        <v>1749</v>
      </c>
      <c r="AK512" s="1" t="s">
        <v>1749</v>
      </c>
      <c r="AL512" s="1" t="s">
        <v>1749</v>
      </c>
      <c r="AM512" s="1" t="s">
        <v>1749</v>
      </c>
      <c r="AN512" s="1" t="s">
        <v>1749</v>
      </c>
      <c r="AO512" s="1" t="s">
        <v>1749</v>
      </c>
      <c r="AP512" s="1" t="s">
        <v>1749</v>
      </c>
      <c r="AQ512" s="1" t="s">
        <v>1749</v>
      </c>
      <c r="AR512" s="1" t="s">
        <v>1749</v>
      </c>
      <c r="AS512" s="1" t="s">
        <v>1749</v>
      </c>
      <c r="AT512" s="1" t="s">
        <v>1749</v>
      </c>
      <c r="AU512" s="1" t="s">
        <v>1749</v>
      </c>
      <c r="AV512" s="1" t="s">
        <v>1749</v>
      </c>
      <c r="AW512" s="1" t="s">
        <v>1749</v>
      </c>
      <c r="AX512" s="1" t="s">
        <v>1749</v>
      </c>
      <c r="AY512" s="1" t="s">
        <v>26513</v>
      </c>
      <c r="AZ512" s="1" t="s">
        <v>26514</v>
      </c>
      <c r="BA512" s="1" t="s">
        <v>1324</v>
      </c>
      <c r="BB512" s="1" t="s">
        <v>1325</v>
      </c>
      <c r="BC512" s="1" t="s">
        <v>26507</v>
      </c>
      <c r="BD512" s="1" t="s">
        <v>26515</v>
      </c>
    </row>
    <row r="513" spans="1:57" ht="17.149999999999999" customHeight="1">
      <c r="A513" s="2">
        <v>512</v>
      </c>
      <c r="B513" s="1" t="s">
        <v>1219</v>
      </c>
      <c r="C513" s="1" t="s">
        <v>19387</v>
      </c>
      <c r="D513" s="14" t="s">
        <v>19388</v>
      </c>
      <c r="E513" s="1" t="s">
        <v>26501</v>
      </c>
      <c r="F513" s="1" t="s">
        <v>26499</v>
      </c>
      <c r="G513" s="1" t="s">
        <v>19391</v>
      </c>
      <c r="H513" s="1" t="s">
        <v>19392</v>
      </c>
      <c r="I513" s="1" t="s">
        <v>1937</v>
      </c>
      <c r="J513" s="1" t="s">
        <v>19393</v>
      </c>
      <c r="K513" s="1" t="s">
        <v>19394</v>
      </c>
      <c r="L513" s="1" t="s">
        <v>26035</v>
      </c>
      <c r="M513" s="1" t="s">
        <v>209</v>
      </c>
      <c r="N513" s="1" t="s">
        <v>2653</v>
      </c>
      <c r="O513" s="1" t="s">
        <v>1228</v>
      </c>
      <c r="P513" s="1" t="s">
        <v>2126</v>
      </c>
      <c r="Q513" s="1" t="s">
        <v>26035</v>
      </c>
      <c r="R513" s="1" t="s">
        <v>130</v>
      </c>
      <c r="S513" s="1" t="s">
        <v>1293</v>
      </c>
      <c r="T513" s="1" t="s">
        <v>1304</v>
      </c>
      <c r="U513" s="2" t="s">
        <v>1295</v>
      </c>
      <c r="V513" s="1">
        <v>70</v>
      </c>
      <c r="W513" s="1" t="s">
        <v>2130</v>
      </c>
      <c r="X513" s="1" t="s">
        <v>2130</v>
      </c>
      <c r="Y513" s="1" t="s">
        <v>27149</v>
      </c>
      <c r="Z513" s="1" t="s">
        <v>19387</v>
      </c>
      <c r="AA513" s="1" t="s">
        <v>28093</v>
      </c>
      <c r="AB513" s="1" t="s">
        <v>28094</v>
      </c>
      <c r="AC513" s="2" t="s">
        <v>28095</v>
      </c>
      <c r="AD513" s="1">
        <v>70</v>
      </c>
      <c r="AE513" s="1" t="s">
        <v>28096</v>
      </c>
      <c r="AF513" s="1" t="s">
        <v>28091</v>
      </c>
      <c r="AG513" s="1" t="s">
        <v>25953</v>
      </c>
      <c r="AH513" s="1" t="s">
        <v>28097</v>
      </c>
      <c r="AI513" s="1" t="s">
        <v>1749</v>
      </c>
      <c r="AJ513" s="1" t="s">
        <v>1749</v>
      </c>
      <c r="AK513" s="1" t="s">
        <v>1749</v>
      </c>
      <c r="AL513" s="1" t="s">
        <v>1749</v>
      </c>
      <c r="AM513" s="1" t="s">
        <v>1749</v>
      </c>
      <c r="AN513" s="1" t="s">
        <v>1749</v>
      </c>
      <c r="AO513" s="1" t="s">
        <v>1749</v>
      </c>
      <c r="AP513" s="1" t="s">
        <v>1749</v>
      </c>
      <c r="AQ513" s="1" t="s">
        <v>1749</v>
      </c>
      <c r="AR513" s="1" t="s">
        <v>1749</v>
      </c>
      <c r="AS513" s="1" t="s">
        <v>1749</v>
      </c>
      <c r="AT513" s="1" t="s">
        <v>1749</v>
      </c>
      <c r="AU513" s="1" t="s">
        <v>1749</v>
      </c>
      <c r="AV513" s="1" t="s">
        <v>1749</v>
      </c>
      <c r="AW513" s="1" t="s">
        <v>1749</v>
      </c>
      <c r="AX513" s="1" t="s">
        <v>1749</v>
      </c>
      <c r="AY513" s="1" t="s">
        <v>1749</v>
      </c>
      <c r="AZ513" s="1" t="s">
        <v>1749</v>
      </c>
      <c r="BA513" s="1" t="s">
        <v>1749</v>
      </c>
      <c r="BB513" s="1" t="s">
        <v>1749</v>
      </c>
      <c r="BC513" s="1" t="s">
        <v>1749</v>
      </c>
      <c r="BD513" s="1" t="s">
        <v>1749</v>
      </c>
      <c r="BE513" t="s">
        <v>1749</v>
      </c>
    </row>
    <row r="514" spans="1:57" ht="17.149999999999999" customHeight="1">
      <c r="A514" s="2">
        <v>513</v>
      </c>
      <c r="B514" s="1" t="s">
        <v>1219</v>
      </c>
      <c r="C514" s="1" t="s">
        <v>19387</v>
      </c>
      <c r="D514" s="14" t="s">
        <v>19388</v>
      </c>
      <c r="E514" s="1" t="s">
        <v>26501</v>
      </c>
      <c r="F514" s="1" t="s">
        <v>26499</v>
      </c>
      <c r="G514" s="1" t="s">
        <v>19391</v>
      </c>
      <c r="H514" s="1" t="s">
        <v>19392</v>
      </c>
      <c r="I514" s="1" t="s">
        <v>1937</v>
      </c>
      <c r="J514" s="1" t="s">
        <v>19393</v>
      </c>
      <c r="K514" s="1" t="s">
        <v>19394</v>
      </c>
      <c r="L514" s="1" t="s">
        <v>26034</v>
      </c>
      <c r="M514" s="1" t="s">
        <v>209</v>
      </c>
      <c r="N514" s="1" t="s">
        <v>2653</v>
      </c>
      <c r="O514" s="1" t="s">
        <v>1228</v>
      </c>
      <c r="P514" s="1" t="s">
        <v>2126</v>
      </c>
      <c r="Q514" s="1" t="s">
        <v>26034</v>
      </c>
      <c r="R514" s="1" t="s">
        <v>130</v>
      </c>
      <c r="S514" s="1" t="s">
        <v>1293</v>
      </c>
      <c r="T514" s="1" t="s">
        <v>27592</v>
      </c>
      <c r="U514" s="2" t="s">
        <v>27675</v>
      </c>
      <c r="V514" s="1">
        <v>34</v>
      </c>
      <c r="W514" s="1" t="s">
        <v>2130</v>
      </c>
      <c r="X514" s="1" t="s">
        <v>2130</v>
      </c>
      <c r="Y514" s="1" t="s">
        <v>27149</v>
      </c>
      <c r="Z514" s="1" t="s">
        <v>19387</v>
      </c>
      <c r="AA514" s="1" t="s">
        <v>28098</v>
      </c>
      <c r="AB514" s="1" t="s">
        <v>28099</v>
      </c>
      <c r="AC514" s="2" t="s">
        <v>28100</v>
      </c>
      <c r="AD514" s="1">
        <v>34</v>
      </c>
      <c r="AE514" s="1" t="s">
        <v>28096</v>
      </c>
      <c r="AF514" s="1" t="s">
        <v>28091</v>
      </c>
      <c r="AG514" s="1" t="s">
        <v>25953</v>
      </c>
      <c r="AH514" s="1" t="s">
        <v>28101</v>
      </c>
      <c r="AI514" s="1" t="s">
        <v>1749</v>
      </c>
      <c r="AJ514" s="1" t="s">
        <v>1749</v>
      </c>
      <c r="AK514" s="1" t="s">
        <v>1749</v>
      </c>
      <c r="AL514" s="1" t="s">
        <v>1749</v>
      </c>
      <c r="AM514" s="1" t="s">
        <v>1749</v>
      </c>
      <c r="AN514" s="1" t="s">
        <v>1749</v>
      </c>
      <c r="AO514" s="1" t="s">
        <v>1749</v>
      </c>
      <c r="AP514" s="1" t="s">
        <v>1749</v>
      </c>
      <c r="AQ514" s="1" t="s">
        <v>1749</v>
      </c>
      <c r="AR514" s="1" t="s">
        <v>1749</v>
      </c>
      <c r="AS514" s="1" t="s">
        <v>1749</v>
      </c>
      <c r="AT514" s="1" t="s">
        <v>1749</v>
      </c>
      <c r="AU514" s="1" t="s">
        <v>1749</v>
      </c>
      <c r="AV514" s="1" t="s">
        <v>1749</v>
      </c>
      <c r="AW514" s="1" t="s">
        <v>1749</v>
      </c>
      <c r="AX514" s="1" t="s">
        <v>1749</v>
      </c>
      <c r="AY514" s="1" t="s">
        <v>1749</v>
      </c>
      <c r="AZ514" s="1" t="s">
        <v>1749</v>
      </c>
      <c r="BA514" s="1" t="s">
        <v>1749</v>
      </c>
      <c r="BB514" s="1" t="s">
        <v>1749</v>
      </c>
      <c r="BC514" s="1" t="s">
        <v>1749</v>
      </c>
      <c r="BD514" s="1" t="s">
        <v>1749</v>
      </c>
      <c r="BE514" t="s">
        <v>1749</v>
      </c>
    </row>
    <row r="515" spans="1:57" ht="17.149999999999999" customHeight="1">
      <c r="A515" s="2">
        <v>514</v>
      </c>
      <c r="B515" s="1" t="s">
        <v>1219</v>
      </c>
      <c r="C515" s="1" t="s">
        <v>19387</v>
      </c>
      <c r="D515" s="14" t="s">
        <v>19388</v>
      </c>
      <c r="E515" s="1" t="s">
        <v>28102</v>
      </c>
      <c r="F515" s="1" t="s">
        <v>28103</v>
      </c>
      <c r="G515" s="1" t="s">
        <v>19391</v>
      </c>
      <c r="H515" s="1" t="s">
        <v>19392</v>
      </c>
      <c r="I515" s="1" t="s">
        <v>1937</v>
      </c>
      <c r="J515" s="1" t="s">
        <v>19393</v>
      </c>
      <c r="K515" s="1" t="s">
        <v>19394</v>
      </c>
      <c r="L515" s="1" t="s">
        <v>28104</v>
      </c>
      <c r="M515" s="1" t="s">
        <v>215</v>
      </c>
      <c r="N515" s="1" t="s">
        <v>2653</v>
      </c>
      <c r="O515" s="1" t="s">
        <v>1228</v>
      </c>
      <c r="P515" s="1" t="s">
        <v>2126</v>
      </c>
      <c r="Q515" s="1" t="s">
        <v>28104</v>
      </c>
      <c r="R515" s="1" t="s">
        <v>130</v>
      </c>
      <c r="S515" s="1" t="s">
        <v>1293</v>
      </c>
      <c r="T515" s="1" t="s">
        <v>27715</v>
      </c>
      <c r="U515" s="2" t="s">
        <v>28105</v>
      </c>
      <c r="V515" s="1">
        <v>133</v>
      </c>
      <c r="W515" s="1" t="s">
        <v>2130</v>
      </c>
      <c r="X515" s="1" t="s">
        <v>2130</v>
      </c>
      <c r="Y515" s="1" t="s">
        <v>26691</v>
      </c>
      <c r="Z515" s="1" t="s">
        <v>19387</v>
      </c>
      <c r="AA515" s="1" t="s">
        <v>28106</v>
      </c>
      <c r="AB515" s="1" t="s">
        <v>28107</v>
      </c>
      <c r="AC515" s="2" t="s">
        <v>28108</v>
      </c>
      <c r="AD515" s="1">
        <v>133</v>
      </c>
      <c r="AE515" s="1" t="s">
        <v>28109</v>
      </c>
      <c r="AF515" s="1" t="s">
        <v>28091</v>
      </c>
      <c r="AG515" s="1" t="s">
        <v>25953</v>
      </c>
      <c r="AH515" s="1" t="s">
        <v>28110</v>
      </c>
      <c r="AI515" s="1" t="s">
        <v>1749</v>
      </c>
      <c r="AJ515" s="1" t="s">
        <v>1749</v>
      </c>
      <c r="AK515" s="1" t="s">
        <v>1749</v>
      </c>
      <c r="AL515" s="1" t="s">
        <v>1749</v>
      </c>
      <c r="AM515" s="1" t="s">
        <v>1749</v>
      </c>
      <c r="AN515" s="1" t="s">
        <v>1749</v>
      </c>
      <c r="AO515" s="1" t="s">
        <v>1749</v>
      </c>
      <c r="AP515" s="1" t="s">
        <v>1749</v>
      </c>
      <c r="AQ515" s="1" t="s">
        <v>1749</v>
      </c>
      <c r="AR515" s="1" t="s">
        <v>1749</v>
      </c>
      <c r="AS515" s="1" t="s">
        <v>1749</v>
      </c>
      <c r="AT515" s="1" t="s">
        <v>1749</v>
      </c>
      <c r="AU515" s="1" t="s">
        <v>1749</v>
      </c>
      <c r="AV515" s="1" t="s">
        <v>1749</v>
      </c>
      <c r="AW515" s="1" t="s">
        <v>1749</v>
      </c>
      <c r="AX515" s="1" t="s">
        <v>1749</v>
      </c>
      <c r="AY515" s="1" t="s">
        <v>1749</v>
      </c>
      <c r="AZ515" s="1" t="s">
        <v>1749</v>
      </c>
      <c r="BA515" s="1" t="s">
        <v>1749</v>
      </c>
      <c r="BB515" s="1" t="s">
        <v>1749</v>
      </c>
      <c r="BC515" s="1" t="s">
        <v>1749</v>
      </c>
      <c r="BD515" s="1" t="s">
        <v>1749</v>
      </c>
      <c r="BE515" t="s">
        <v>1749</v>
      </c>
    </row>
    <row r="516" spans="1:57" ht="17.149999999999999" customHeight="1">
      <c r="A516" s="2">
        <v>515</v>
      </c>
      <c r="B516" s="1" t="s">
        <v>1219</v>
      </c>
      <c r="C516" s="1" t="s">
        <v>19387</v>
      </c>
      <c r="D516" s="14" t="s">
        <v>19388</v>
      </c>
      <c r="E516" s="1" t="s">
        <v>28111</v>
      </c>
      <c r="F516" s="1" t="s">
        <v>27722</v>
      </c>
      <c r="G516" s="1" t="s">
        <v>19391</v>
      </c>
      <c r="H516" s="1" t="s">
        <v>19392</v>
      </c>
      <c r="I516" s="1" t="s">
        <v>1937</v>
      </c>
      <c r="J516" s="1" t="s">
        <v>19393</v>
      </c>
      <c r="K516" s="1" t="s">
        <v>19394</v>
      </c>
      <c r="L516" s="1" t="s">
        <v>27723</v>
      </c>
      <c r="M516" s="1" t="s">
        <v>215</v>
      </c>
      <c r="N516" s="1" t="s">
        <v>2653</v>
      </c>
      <c r="O516" s="1" t="s">
        <v>1228</v>
      </c>
      <c r="P516" s="1" t="s">
        <v>2126</v>
      </c>
      <c r="Q516" s="1" t="s">
        <v>27723</v>
      </c>
      <c r="R516" s="1" t="s">
        <v>130</v>
      </c>
      <c r="S516" s="1" t="s">
        <v>1293</v>
      </c>
      <c r="T516" s="1" t="s">
        <v>28112</v>
      </c>
      <c r="U516" s="2" t="s">
        <v>28113</v>
      </c>
      <c r="V516" s="1">
        <v>122</v>
      </c>
      <c r="W516" s="1" t="s">
        <v>2130</v>
      </c>
      <c r="X516" s="1" t="s">
        <v>2130</v>
      </c>
      <c r="Y516" s="1" t="s">
        <v>26691</v>
      </c>
      <c r="Z516" s="1" t="s">
        <v>19387</v>
      </c>
      <c r="AA516" s="1" t="s">
        <v>28114</v>
      </c>
      <c r="AB516" s="1" t="s">
        <v>28115</v>
      </c>
      <c r="AC516" s="2" t="s">
        <v>28116</v>
      </c>
      <c r="AD516" s="1">
        <v>122</v>
      </c>
      <c r="AE516" s="1" t="s">
        <v>28117</v>
      </c>
      <c r="AF516" s="1" t="s">
        <v>28091</v>
      </c>
      <c r="AG516" s="1" t="s">
        <v>25953</v>
      </c>
      <c r="AH516" s="1" t="s">
        <v>28118</v>
      </c>
      <c r="AI516" s="1" t="s">
        <v>1749</v>
      </c>
      <c r="AJ516" s="1" t="s">
        <v>1749</v>
      </c>
      <c r="AK516" s="1" t="s">
        <v>1749</v>
      </c>
      <c r="AL516" s="1" t="s">
        <v>1749</v>
      </c>
      <c r="AM516" s="1" t="s">
        <v>1749</v>
      </c>
      <c r="AN516" s="1" t="s">
        <v>1749</v>
      </c>
      <c r="AO516" s="1" t="s">
        <v>1749</v>
      </c>
      <c r="AP516" s="1" t="s">
        <v>1749</v>
      </c>
      <c r="AQ516" s="1" t="s">
        <v>1749</v>
      </c>
      <c r="AR516" s="1" t="s">
        <v>1749</v>
      </c>
      <c r="AS516" s="1" t="s">
        <v>1749</v>
      </c>
      <c r="AT516" s="1" t="s">
        <v>1749</v>
      </c>
      <c r="AU516" s="1" t="s">
        <v>1749</v>
      </c>
      <c r="AV516" s="1" t="s">
        <v>1749</v>
      </c>
      <c r="AW516" s="1" t="s">
        <v>1749</v>
      </c>
      <c r="AX516" s="1" t="s">
        <v>1749</v>
      </c>
      <c r="AY516" s="1" t="s">
        <v>1749</v>
      </c>
      <c r="AZ516" s="1" t="s">
        <v>1749</v>
      </c>
      <c r="BA516" s="1" t="s">
        <v>1749</v>
      </c>
      <c r="BB516" s="1" t="s">
        <v>1749</v>
      </c>
      <c r="BC516" s="1" t="s">
        <v>1749</v>
      </c>
      <c r="BD516" s="1" t="s">
        <v>1749</v>
      </c>
      <c r="BE516" t="s">
        <v>1749</v>
      </c>
    </row>
    <row r="517" spans="1:57" ht="17.149999999999999" customHeight="1">
      <c r="A517" s="2">
        <v>516</v>
      </c>
      <c r="B517" s="1" t="s">
        <v>1219</v>
      </c>
      <c r="C517" s="1" t="s">
        <v>19387</v>
      </c>
      <c r="D517" s="14" t="s">
        <v>19388</v>
      </c>
      <c r="E517" s="1" t="s">
        <v>28119</v>
      </c>
      <c r="F517" s="1" t="s">
        <v>28120</v>
      </c>
      <c r="G517" s="1" t="s">
        <v>19391</v>
      </c>
      <c r="H517" s="1" t="s">
        <v>19392</v>
      </c>
      <c r="I517" s="1" t="s">
        <v>1937</v>
      </c>
      <c r="J517" s="1" t="s">
        <v>19393</v>
      </c>
      <c r="K517" s="1" t="s">
        <v>19394</v>
      </c>
      <c r="L517" s="1" t="s">
        <v>27729</v>
      </c>
      <c r="M517" s="1" t="s">
        <v>215</v>
      </c>
      <c r="N517" s="1" t="s">
        <v>2653</v>
      </c>
      <c r="O517" s="1" t="s">
        <v>1228</v>
      </c>
      <c r="P517" s="1" t="s">
        <v>2126</v>
      </c>
      <c r="Q517" s="1" t="s">
        <v>27729</v>
      </c>
      <c r="R517" s="1" t="s">
        <v>130</v>
      </c>
      <c r="S517" s="1" t="s">
        <v>1293</v>
      </c>
      <c r="T517" s="1" t="s">
        <v>13995</v>
      </c>
      <c r="U517" s="2" t="s">
        <v>27731</v>
      </c>
      <c r="V517" s="1">
        <v>122</v>
      </c>
      <c r="W517" s="1" t="s">
        <v>2130</v>
      </c>
      <c r="X517" s="1" t="s">
        <v>2130</v>
      </c>
      <c r="Y517" s="1" t="s">
        <v>26691</v>
      </c>
      <c r="Z517" s="1" t="s">
        <v>19387</v>
      </c>
      <c r="AA517" s="1" t="s">
        <v>28121</v>
      </c>
      <c r="AB517" s="1" t="s">
        <v>28122</v>
      </c>
      <c r="AC517" s="2" t="s">
        <v>28123</v>
      </c>
      <c r="AD517" s="1">
        <v>122</v>
      </c>
      <c r="AE517" s="1" t="s">
        <v>28117</v>
      </c>
      <c r="AF517" s="1" t="s">
        <v>28091</v>
      </c>
      <c r="AG517" s="1" t="s">
        <v>25953</v>
      </c>
      <c r="AH517" s="1" t="s">
        <v>28124</v>
      </c>
      <c r="AI517" s="1" t="s">
        <v>1749</v>
      </c>
      <c r="AJ517" s="1" t="s">
        <v>1749</v>
      </c>
      <c r="AK517" s="1" t="s">
        <v>1749</v>
      </c>
      <c r="AL517" s="1" t="s">
        <v>1749</v>
      </c>
      <c r="AM517" s="1" t="s">
        <v>1749</v>
      </c>
      <c r="AN517" s="1" t="s">
        <v>1749</v>
      </c>
      <c r="AO517" s="1" t="s">
        <v>1749</v>
      </c>
      <c r="AP517" s="1" t="s">
        <v>1749</v>
      </c>
      <c r="AQ517" s="1" t="s">
        <v>1749</v>
      </c>
      <c r="AR517" s="1" t="s">
        <v>1749</v>
      </c>
      <c r="AS517" s="1" t="s">
        <v>1749</v>
      </c>
      <c r="AT517" s="1" t="s">
        <v>1749</v>
      </c>
      <c r="AU517" s="1" t="s">
        <v>1749</v>
      </c>
      <c r="AV517" s="1" t="s">
        <v>1749</v>
      </c>
      <c r="AW517" s="1" t="s">
        <v>1749</v>
      </c>
      <c r="AX517" s="1" t="s">
        <v>1749</v>
      </c>
      <c r="AY517" s="1" t="s">
        <v>1749</v>
      </c>
      <c r="AZ517" s="1" t="s">
        <v>1749</v>
      </c>
      <c r="BA517" s="1" t="s">
        <v>1749</v>
      </c>
      <c r="BB517" s="1" t="s">
        <v>1749</v>
      </c>
      <c r="BC517" s="1" t="s">
        <v>1749</v>
      </c>
      <c r="BD517" s="1" t="s">
        <v>1749</v>
      </c>
      <c r="BE517" t="s">
        <v>1749</v>
      </c>
    </row>
    <row r="518" spans="1:57" ht="17.149999999999999" customHeight="1">
      <c r="A518" s="2">
        <v>517</v>
      </c>
      <c r="B518" s="1" t="s">
        <v>1219</v>
      </c>
      <c r="C518" s="1" t="s">
        <v>19387</v>
      </c>
      <c r="D518" s="14" t="s">
        <v>19388</v>
      </c>
      <c r="E518" s="1" t="s">
        <v>28125</v>
      </c>
      <c r="F518" s="1" t="s">
        <v>28126</v>
      </c>
      <c r="G518" s="1" t="s">
        <v>19391</v>
      </c>
      <c r="H518" s="1" t="s">
        <v>19392</v>
      </c>
      <c r="I518" s="1" t="s">
        <v>1937</v>
      </c>
      <c r="J518" s="1" t="s">
        <v>19393</v>
      </c>
      <c r="K518" s="1" t="s">
        <v>19394</v>
      </c>
      <c r="L518" s="1" t="s">
        <v>25985</v>
      </c>
      <c r="M518" s="1" t="s">
        <v>215</v>
      </c>
      <c r="N518" s="1" t="s">
        <v>2653</v>
      </c>
      <c r="O518" s="1" t="s">
        <v>1228</v>
      </c>
      <c r="P518" s="1" t="s">
        <v>2126</v>
      </c>
      <c r="Q518" s="1" t="s">
        <v>25985</v>
      </c>
      <c r="R518" s="1" t="s">
        <v>130</v>
      </c>
      <c r="S518" s="1" t="s">
        <v>1293</v>
      </c>
      <c r="T518" s="1" t="s">
        <v>8326</v>
      </c>
      <c r="U518" s="2" t="s">
        <v>5300</v>
      </c>
      <c r="V518" s="1">
        <v>151</v>
      </c>
      <c r="W518" s="1" t="s">
        <v>2130</v>
      </c>
      <c r="X518" s="1" t="s">
        <v>2130</v>
      </c>
      <c r="Y518" s="1" t="s">
        <v>26691</v>
      </c>
      <c r="Z518" s="1" t="s">
        <v>19387</v>
      </c>
      <c r="AA518" s="1" t="s">
        <v>28127</v>
      </c>
      <c r="AB518" s="1" t="s">
        <v>28128</v>
      </c>
      <c r="AC518" s="2" t="s">
        <v>28129</v>
      </c>
      <c r="AD518" s="1">
        <v>151</v>
      </c>
      <c r="AE518" s="1" t="s">
        <v>28117</v>
      </c>
      <c r="AF518" s="1" t="s">
        <v>28091</v>
      </c>
      <c r="AG518" s="1" t="s">
        <v>25953</v>
      </c>
      <c r="AH518" s="1" t="s">
        <v>28130</v>
      </c>
      <c r="AI518" s="1" t="s">
        <v>1749</v>
      </c>
      <c r="AJ518" s="1" t="s">
        <v>1749</v>
      </c>
      <c r="AK518" s="1" t="s">
        <v>1749</v>
      </c>
      <c r="AL518" s="1" t="s">
        <v>1749</v>
      </c>
      <c r="AM518" s="1" t="s">
        <v>1749</v>
      </c>
      <c r="AN518" s="1" t="s">
        <v>1749</v>
      </c>
      <c r="AO518" s="1" t="s">
        <v>1749</v>
      </c>
      <c r="AP518" s="1" t="s">
        <v>1749</v>
      </c>
      <c r="AQ518" s="1" t="s">
        <v>1749</v>
      </c>
      <c r="AR518" s="1" t="s">
        <v>1749</v>
      </c>
      <c r="AS518" s="1" t="s">
        <v>1749</v>
      </c>
      <c r="AT518" s="1" t="s">
        <v>1749</v>
      </c>
      <c r="AU518" s="1" t="s">
        <v>1749</v>
      </c>
      <c r="AV518" s="1" t="s">
        <v>1749</v>
      </c>
      <c r="AW518" s="1" t="s">
        <v>1749</v>
      </c>
      <c r="AX518" s="1" t="s">
        <v>1749</v>
      </c>
      <c r="AY518" s="1" t="s">
        <v>1749</v>
      </c>
      <c r="AZ518" s="1" t="s">
        <v>1749</v>
      </c>
      <c r="BA518" s="1" t="s">
        <v>1749</v>
      </c>
      <c r="BB518" s="1" t="s">
        <v>1749</v>
      </c>
      <c r="BC518" s="1" t="s">
        <v>1749</v>
      </c>
      <c r="BD518" s="1" t="s">
        <v>1749</v>
      </c>
      <c r="BE518" t="s">
        <v>1749</v>
      </c>
    </row>
    <row r="519" spans="1:57" ht="17.149999999999999" customHeight="1">
      <c r="A519" s="2">
        <v>518</v>
      </c>
      <c r="B519" s="1" t="s">
        <v>1219</v>
      </c>
      <c r="C519" s="1" t="s">
        <v>19387</v>
      </c>
      <c r="D519" s="14" t="s">
        <v>19388</v>
      </c>
      <c r="E519" s="1" t="s">
        <v>28131</v>
      </c>
      <c r="F519" s="1" t="s">
        <v>27736</v>
      </c>
      <c r="G519" s="1" t="s">
        <v>19391</v>
      </c>
      <c r="H519" s="1" t="s">
        <v>19392</v>
      </c>
      <c r="I519" s="1" t="s">
        <v>1937</v>
      </c>
      <c r="J519" s="1" t="s">
        <v>19393</v>
      </c>
      <c r="K519" s="1" t="s">
        <v>19394</v>
      </c>
      <c r="L519" s="1" t="s">
        <v>28132</v>
      </c>
      <c r="M519" s="1" t="s">
        <v>215</v>
      </c>
      <c r="N519" s="1" t="s">
        <v>1462</v>
      </c>
      <c r="O519" s="1" t="s">
        <v>1228</v>
      </c>
      <c r="P519" s="1" t="s">
        <v>2126</v>
      </c>
      <c r="Q519" s="1" t="s">
        <v>28132</v>
      </c>
      <c r="R519" s="1" t="s">
        <v>130</v>
      </c>
      <c r="S519" s="1" t="s">
        <v>1293</v>
      </c>
      <c r="T519" s="1" t="s">
        <v>27738</v>
      </c>
      <c r="U519" s="2" t="s">
        <v>27739</v>
      </c>
      <c r="V519" s="1">
        <v>834</v>
      </c>
      <c r="W519" s="1" t="s">
        <v>2130</v>
      </c>
      <c r="X519" s="1" t="s">
        <v>2130</v>
      </c>
      <c r="Y519" s="1" t="s">
        <v>27149</v>
      </c>
      <c r="Z519" s="1" t="s">
        <v>19387</v>
      </c>
      <c r="AA519" s="1" t="s">
        <v>28133</v>
      </c>
      <c r="AB519" s="1" t="s">
        <v>28134</v>
      </c>
      <c r="AC519" s="2" t="s">
        <v>28135</v>
      </c>
      <c r="AD519" s="1">
        <v>834</v>
      </c>
      <c r="AE519" s="1" t="s">
        <v>28117</v>
      </c>
      <c r="AF519" s="1" t="s">
        <v>28091</v>
      </c>
      <c r="AG519" s="1" t="s">
        <v>25953</v>
      </c>
      <c r="AH519" s="1" t="s">
        <v>28136</v>
      </c>
      <c r="AI519" s="1" t="s">
        <v>1749</v>
      </c>
      <c r="AJ519" s="1" t="s">
        <v>1749</v>
      </c>
      <c r="AK519" s="1" t="s">
        <v>1749</v>
      </c>
      <c r="AL519" s="1" t="s">
        <v>1749</v>
      </c>
      <c r="AM519" s="1" t="s">
        <v>1749</v>
      </c>
      <c r="AN519" s="1" t="s">
        <v>1749</v>
      </c>
      <c r="AO519" s="1" t="s">
        <v>1749</v>
      </c>
      <c r="AP519" s="1" t="s">
        <v>1749</v>
      </c>
      <c r="AQ519" s="1" t="s">
        <v>1749</v>
      </c>
      <c r="AR519" s="1" t="s">
        <v>1749</v>
      </c>
      <c r="AS519" s="1" t="s">
        <v>1749</v>
      </c>
      <c r="AT519" s="1" t="s">
        <v>1749</v>
      </c>
      <c r="AU519" s="1" t="s">
        <v>1749</v>
      </c>
      <c r="AV519" s="1" t="s">
        <v>1749</v>
      </c>
      <c r="AW519" s="1" t="s">
        <v>1749</v>
      </c>
      <c r="AX519" s="1" t="s">
        <v>1749</v>
      </c>
      <c r="AY519" s="1" t="s">
        <v>1749</v>
      </c>
      <c r="AZ519" s="1" t="s">
        <v>1749</v>
      </c>
      <c r="BA519" s="1" t="s">
        <v>1749</v>
      </c>
      <c r="BB519" s="1" t="s">
        <v>1749</v>
      </c>
      <c r="BC519" s="1" t="s">
        <v>1749</v>
      </c>
      <c r="BD519" s="1" t="s">
        <v>1749</v>
      </c>
      <c r="BE519" t="s">
        <v>1749</v>
      </c>
    </row>
    <row r="520" spans="1:57" ht="17.149999999999999" customHeight="1">
      <c r="A520" s="2">
        <v>519</v>
      </c>
      <c r="B520" s="1" t="s">
        <v>1219</v>
      </c>
      <c r="C520" s="1" t="s">
        <v>19387</v>
      </c>
      <c r="D520" s="14" t="s">
        <v>19388</v>
      </c>
      <c r="E520" s="1" t="s">
        <v>26501</v>
      </c>
      <c r="F520" s="1" t="s">
        <v>26499</v>
      </c>
      <c r="G520" s="1" t="s">
        <v>19391</v>
      </c>
      <c r="H520" s="1" t="s">
        <v>19392</v>
      </c>
      <c r="I520" s="1" t="s">
        <v>1937</v>
      </c>
      <c r="J520" s="1" t="s">
        <v>19393</v>
      </c>
      <c r="K520" s="1" t="s">
        <v>19394</v>
      </c>
      <c r="L520" s="1" t="s">
        <v>25988</v>
      </c>
      <c r="M520" s="1" t="s">
        <v>209</v>
      </c>
      <c r="N520" s="1" t="s">
        <v>1462</v>
      </c>
      <c r="O520" s="1" t="s">
        <v>1228</v>
      </c>
      <c r="P520" s="1" t="s">
        <v>2126</v>
      </c>
      <c r="Q520" s="1" t="s">
        <v>25988</v>
      </c>
      <c r="R520" s="1" t="s">
        <v>130</v>
      </c>
      <c r="S520" s="1" t="s">
        <v>1293</v>
      </c>
      <c r="T520" s="1" t="s">
        <v>28137</v>
      </c>
      <c r="U520" s="2" t="s">
        <v>28138</v>
      </c>
      <c r="V520" s="1">
        <v>153</v>
      </c>
      <c r="W520" s="1" t="s">
        <v>2130</v>
      </c>
      <c r="X520" s="1" t="s">
        <v>2130</v>
      </c>
      <c r="Y520" s="1" t="s">
        <v>27149</v>
      </c>
      <c r="Z520" s="1" t="s">
        <v>19387</v>
      </c>
      <c r="AA520" s="1" t="s">
        <v>28139</v>
      </c>
      <c r="AB520" s="1" t="s">
        <v>28140</v>
      </c>
      <c r="AC520" s="2" t="s">
        <v>28141</v>
      </c>
      <c r="AD520" s="1">
        <v>153</v>
      </c>
      <c r="AE520" s="1" t="s">
        <v>28117</v>
      </c>
      <c r="AF520" s="1" t="s">
        <v>28091</v>
      </c>
      <c r="AG520" s="1" t="s">
        <v>25953</v>
      </c>
      <c r="AH520" s="1" t="s">
        <v>28142</v>
      </c>
      <c r="AI520" s="1" t="s">
        <v>1749</v>
      </c>
      <c r="AJ520" s="1" t="s">
        <v>1749</v>
      </c>
      <c r="AK520" s="1" t="s">
        <v>1749</v>
      </c>
      <c r="AL520" s="1" t="s">
        <v>1749</v>
      </c>
      <c r="AM520" s="1" t="s">
        <v>1749</v>
      </c>
      <c r="AN520" s="1" t="s">
        <v>1749</v>
      </c>
      <c r="AO520" s="1" t="s">
        <v>1749</v>
      </c>
      <c r="AP520" s="1" t="s">
        <v>1749</v>
      </c>
      <c r="AQ520" s="1" t="s">
        <v>1749</v>
      </c>
      <c r="AR520" s="1" t="s">
        <v>1749</v>
      </c>
      <c r="AS520" s="1" t="s">
        <v>1749</v>
      </c>
      <c r="AT520" s="1" t="s">
        <v>1749</v>
      </c>
      <c r="AU520" s="1" t="s">
        <v>1749</v>
      </c>
      <c r="AV520" s="1" t="s">
        <v>1749</v>
      </c>
      <c r="AW520" s="1" t="s">
        <v>1749</v>
      </c>
      <c r="AX520" s="1" t="s">
        <v>1749</v>
      </c>
      <c r="AY520" s="1" t="s">
        <v>1749</v>
      </c>
      <c r="AZ520" s="1" t="s">
        <v>1749</v>
      </c>
      <c r="BA520" s="1" t="s">
        <v>1749</v>
      </c>
      <c r="BB520" s="1" t="s">
        <v>1749</v>
      </c>
      <c r="BC520" s="1" t="s">
        <v>1749</v>
      </c>
      <c r="BD520" s="1" t="s">
        <v>1749</v>
      </c>
      <c r="BE520" t="s">
        <v>1749</v>
      </c>
    </row>
    <row r="521" spans="1:57" ht="17.149999999999999" customHeight="1">
      <c r="A521" s="2">
        <v>520</v>
      </c>
      <c r="B521" s="1" t="s">
        <v>1219</v>
      </c>
      <c r="C521" s="1" t="s">
        <v>19387</v>
      </c>
      <c r="D521" s="14" t="s">
        <v>19388</v>
      </c>
      <c r="E521" s="1" t="s">
        <v>28143</v>
      </c>
      <c r="F521" s="1" t="s">
        <v>27736</v>
      </c>
      <c r="G521" s="1" t="s">
        <v>19391</v>
      </c>
      <c r="H521" s="1" t="s">
        <v>19392</v>
      </c>
      <c r="I521" s="1" t="s">
        <v>1937</v>
      </c>
      <c r="J521" s="1" t="s">
        <v>19393</v>
      </c>
      <c r="K521" s="1" t="s">
        <v>19394</v>
      </c>
      <c r="L521" s="1" t="s">
        <v>25989</v>
      </c>
      <c r="M521" s="1" t="s">
        <v>215</v>
      </c>
      <c r="N521" s="1" t="s">
        <v>1462</v>
      </c>
      <c r="O521" s="1" t="s">
        <v>1228</v>
      </c>
      <c r="P521" s="1" t="s">
        <v>2126</v>
      </c>
      <c r="Q521" s="1" t="s">
        <v>25989</v>
      </c>
      <c r="R521" s="1" t="s">
        <v>130</v>
      </c>
      <c r="S521" s="1" t="s">
        <v>1293</v>
      </c>
      <c r="T521" s="1" t="s">
        <v>28144</v>
      </c>
      <c r="U521" s="2" t="s">
        <v>28145</v>
      </c>
      <c r="V521" s="1">
        <v>638</v>
      </c>
      <c r="W521" s="1" t="s">
        <v>2130</v>
      </c>
      <c r="X521" s="1" t="s">
        <v>2130</v>
      </c>
      <c r="Y521" s="1" t="s">
        <v>27149</v>
      </c>
      <c r="Z521" s="1" t="s">
        <v>19387</v>
      </c>
      <c r="AA521" s="1" t="s">
        <v>28146</v>
      </c>
      <c r="AB521" s="1" t="s">
        <v>28147</v>
      </c>
      <c r="AC521" s="2" t="s">
        <v>28148</v>
      </c>
      <c r="AD521" s="1">
        <v>638</v>
      </c>
      <c r="AE521" s="1" t="s">
        <v>28109</v>
      </c>
      <c r="AF521" s="1" t="s">
        <v>28091</v>
      </c>
      <c r="AG521" s="1" t="s">
        <v>25953</v>
      </c>
      <c r="AH521" s="1" t="s">
        <v>28149</v>
      </c>
      <c r="AI521" s="1" t="s">
        <v>1749</v>
      </c>
      <c r="AJ521" s="1" t="s">
        <v>1749</v>
      </c>
      <c r="AK521" s="1" t="s">
        <v>1749</v>
      </c>
      <c r="AL521" s="1" t="s">
        <v>1749</v>
      </c>
      <c r="AM521" s="1" t="s">
        <v>1749</v>
      </c>
      <c r="AN521" s="1" t="s">
        <v>1749</v>
      </c>
      <c r="AO521" s="1" t="s">
        <v>1749</v>
      </c>
      <c r="AP521" s="1" t="s">
        <v>1749</v>
      </c>
      <c r="AQ521" s="1" t="s">
        <v>1749</v>
      </c>
      <c r="AR521" s="1" t="s">
        <v>1749</v>
      </c>
      <c r="AS521" s="1" t="s">
        <v>1749</v>
      </c>
      <c r="AT521" s="1" t="s">
        <v>1749</v>
      </c>
      <c r="AU521" s="1" t="s">
        <v>1749</v>
      </c>
      <c r="AV521" s="1" t="s">
        <v>1749</v>
      </c>
      <c r="AW521" s="1" t="s">
        <v>1749</v>
      </c>
      <c r="AX521" s="1" t="s">
        <v>1749</v>
      </c>
      <c r="AY521" s="1" t="s">
        <v>1749</v>
      </c>
      <c r="AZ521" s="1" t="s">
        <v>1749</v>
      </c>
      <c r="BA521" s="1" t="s">
        <v>1749</v>
      </c>
      <c r="BB521" s="1" t="s">
        <v>1749</v>
      </c>
      <c r="BC521" s="1" t="s">
        <v>1749</v>
      </c>
      <c r="BD521" s="1" t="s">
        <v>1749</v>
      </c>
      <c r="BE521" t="s">
        <v>1749</v>
      </c>
    </row>
    <row r="522" spans="1:57" ht="17.149999999999999" customHeight="1">
      <c r="A522" s="2">
        <v>521</v>
      </c>
      <c r="B522" s="1" t="s">
        <v>1219</v>
      </c>
      <c r="C522" s="1" t="s">
        <v>19387</v>
      </c>
      <c r="D522" s="14" t="s">
        <v>19388</v>
      </c>
      <c r="E522" s="1" t="s">
        <v>26501</v>
      </c>
      <c r="F522" s="1" t="s">
        <v>27898</v>
      </c>
      <c r="G522" s="1" t="s">
        <v>19391</v>
      </c>
      <c r="H522" s="1" t="s">
        <v>19392</v>
      </c>
      <c r="I522" s="1" t="s">
        <v>1937</v>
      </c>
      <c r="J522" s="1" t="s">
        <v>19393</v>
      </c>
      <c r="K522" s="1" t="s">
        <v>19394</v>
      </c>
      <c r="L522" s="1" t="s">
        <v>28150</v>
      </c>
      <c r="M522" s="1" t="s">
        <v>215</v>
      </c>
      <c r="N522" s="1" t="s">
        <v>1462</v>
      </c>
      <c r="O522" s="1" t="s">
        <v>1228</v>
      </c>
      <c r="P522" s="1" t="s">
        <v>2126</v>
      </c>
      <c r="Q522" s="1" t="s">
        <v>28150</v>
      </c>
      <c r="R522" s="1" t="s">
        <v>130</v>
      </c>
      <c r="S522" s="1" t="s">
        <v>1293</v>
      </c>
      <c r="T522" s="1" t="s">
        <v>14552</v>
      </c>
      <c r="U522" s="2" t="s">
        <v>28151</v>
      </c>
      <c r="V522" s="1">
        <v>554</v>
      </c>
      <c r="W522" s="1" t="s">
        <v>2130</v>
      </c>
      <c r="X522" s="1" t="s">
        <v>2130</v>
      </c>
      <c r="Y522" s="1" t="s">
        <v>27149</v>
      </c>
      <c r="Z522" s="1" t="s">
        <v>19387</v>
      </c>
      <c r="AA522" s="1" t="s">
        <v>28152</v>
      </c>
      <c r="AB522" s="1" t="s">
        <v>28153</v>
      </c>
      <c r="AC522" s="2" t="s">
        <v>28154</v>
      </c>
      <c r="AD522" s="1">
        <v>554</v>
      </c>
      <c r="AE522" s="1" t="s">
        <v>28117</v>
      </c>
      <c r="AF522" s="1" t="s">
        <v>28091</v>
      </c>
      <c r="AG522" s="1" t="s">
        <v>25953</v>
      </c>
      <c r="AH522" s="1" t="s">
        <v>28155</v>
      </c>
      <c r="AI522" s="1" t="s">
        <v>1749</v>
      </c>
      <c r="AJ522" s="1" t="s">
        <v>1749</v>
      </c>
      <c r="AK522" s="1" t="s">
        <v>1749</v>
      </c>
      <c r="AL522" s="1" t="s">
        <v>1749</v>
      </c>
      <c r="AM522" s="1" t="s">
        <v>1749</v>
      </c>
      <c r="AN522" s="1" t="s">
        <v>1749</v>
      </c>
      <c r="AO522" s="1" t="s">
        <v>1749</v>
      </c>
      <c r="AP522" s="1" t="s">
        <v>1749</v>
      </c>
      <c r="AQ522" s="1" t="s">
        <v>1749</v>
      </c>
      <c r="AR522" s="1" t="s">
        <v>1749</v>
      </c>
      <c r="AS522" s="1" t="s">
        <v>1749</v>
      </c>
      <c r="AT522" s="1" t="s">
        <v>1749</v>
      </c>
      <c r="AU522" s="1" t="s">
        <v>1749</v>
      </c>
      <c r="AV522" s="1" t="s">
        <v>1749</v>
      </c>
      <c r="AW522" s="1" t="s">
        <v>1749</v>
      </c>
      <c r="AX522" s="1" t="s">
        <v>1749</v>
      </c>
      <c r="AY522" s="1" t="s">
        <v>1749</v>
      </c>
      <c r="AZ522" s="1" t="s">
        <v>1749</v>
      </c>
      <c r="BA522" s="1" t="s">
        <v>1749</v>
      </c>
      <c r="BB522" s="1" t="s">
        <v>1749</v>
      </c>
      <c r="BC522" s="1" t="s">
        <v>1749</v>
      </c>
      <c r="BD522" s="1" t="s">
        <v>1749</v>
      </c>
      <c r="BE522" t="s">
        <v>1749</v>
      </c>
    </row>
    <row r="523" spans="1:57" ht="17.149999999999999" customHeight="1">
      <c r="A523" s="2">
        <v>522</v>
      </c>
      <c r="B523" s="1" t="s">
        <v>1219</v>
      </c>
      <c r="C523" s="1" t="s">
        <v>19387</v>
      </c>
      <c r="D523" s="14" t="s">
        <v>19388</v>
      </c>
      <c r="E523" s="1" t="s">
        <v>26501</v>
      </c>
      <c r="F523" s="1" t="s">
        <v>27898</v>
      </c>
      <c r="G523" s="1" t="s">
        <v>19391</v>
      </c>
      <c r="H523" s="1" t="s">
        <v>19392</v>
      </c>
      <c r="I523" s="1" t="s">
        <v>1937</v>
      </c>
      <c r="J523" s="1" t="s">
        <v>19393</v>
      </c>
      <c r="K523" s="1" t="s">
        <v>19394</v>
      </c>
      <c r="L523" s="1" t="s">
        <v>25991</v>
      </c>
      <c r="M523" s="1" t="s">
        <v>215</v>
      </c>
      <c r="N523" s="1" t="s">
        <v>2653</v>
      </c>
      <c r="O523" s="1" t="s">
        <v>1228</v>
      </c>
      <c r="P523" s="1" t="s">
        <v>2126</v>
      </c>
      <c r="Q523" s="1" t="s">
        <v>25991</v>
      </c>
      <c r="R523" s="1" t="s">
        <v>130</v>
      </c>
      <c r="S523" s="1" t="s">
        <v>1293</v>
      </c>
      <c r="T523" s="1" t="s">
        <v>28156</v>
      </c>
      <c r="U523" s="2" t="s">
        <v>28157</v>
      </c>
      <c r="V523" s="1">
        <v>135</v>
      </c>
      <c r="W523" s="1" t="s">
        <v>2130</v>
      </c>
      <c r="X523" s="1" t="s">
        <v>2130</v>
      </c>
      <c r="Y523" s="1" t="s">
        <v>27149</v>
      </c>
      <c r="Z523" s="1" t="s">
        <v>19387</v>
      </c>
      <c r="AA523" s="1" t="s">
        <v>28158</v>
      </c>
      <c r="AB523" s="1" t="s">
        <v>28159</v>
      </c>
      <c r="AC523" s="2" t="s">
        <v>28160</v>
      </c>
      <c r="AD523" s="1">
        <v>135</v>
      </c>
      <c r="AE523" s="1" t="s">
        <v>28117</v>
      </c>
      <c r="AF523" s="1" t="s">
        <v>28091</v>
      </c>
      <c r="AG523" s="1" t="s">
        <v>25953</v>
      </c>
      <c r="AH523" s="1" t="s">
        <v>28161</v>
      </c>
      <c r="AI523" s="1" t="s">
        <v>1749</v>
      </c>
      <c r="AJ523" s="1" t="s">
        <v>1749</v>
      </c>
      <c r="AK523" s="1" t="s">
        <v>1749</v>
      </c>
      <c r="AL523" s="1" t="s">
        <v>1749</v>
      </c>
      <c r="AM523" s="1" t="s">
        <v>1749</v>
      </c>
      <c r="AN523" s="1" t="s">
        <v>1749</v>
      </c>
      <c r="AO523" s="1" t="s">
        <v>1749</v>
      </c>
      <c r="AP523" s="1" t="s">
        <v>1749</v>
      </c>
      <c r="AQ523" s="1" t="s">
        <v>1749</v>
      </c>
      <c r="AR523" s="1" t="s">
        <v>1749</v>
      </c>
      <c r="AS523" s="1" t="s">
        <v>1749</v>
      </c>
      <c r="AT523" s="1" t="s">
        <v>1749</v>
      </c>
      <c r="AU523" s="1" t="s">
        <v>1749</v>
      </c>
      <c r="AV523" s="1" t="s">
        <v>1749</v>
      </c>
      <c r="AW523" s="1" t="s">
        <v>1749</v>
      </c>
      <c r="AX523" s="1" t="s">
        <v>1749</v>
      </c>
      <c r="AY523" s="1" t="s">
        <v>1749</v>
      </c>
      <c r="AZ523" s="1" t="s">
        <v>1749</v>
      </c>
      <c r="BA523" s="1" t="s">
        <v>1749</v>
      </c>
      <c r="BB523" s="1" t="s">
        <v>1749</v>
      </c>
      <c r="BC523" s="1" t="s">
        <v>1749</v>
      </c>
      <c r="BD523" s="1" t="s">
        <v>1749</v>
      </c>
      <c r="BE523" t="s">
        <v>1749</v>
      </c>
    </row>
    <row r="524" spans="1:57" ht="17.149999999999999" customHeight="1">
      <c r="A524" s="2">
        <v>523</v>
      </c>
      <c r="B524" s="1" t="s">
        <v>1219</v>
      </c>
      <c r="C524" s="1" t="s">
        <v>19387</v>
      </c>
      <c r="D524" s="14" t="s">
        <v>19388</v>
      </c>
      <c r="E524" s="1" t="s">
        <v>26501</v>
      </c>
      <c r="F524" s="1" t="s">
        <v>27898</v>
      </c>
      <c r="G524" s="1" t="s">
        <v>19391</v>
      </c>
      <c r="H524" s="1" t="s">
        <v>19392</v>
      </c>
      <c r="I524" s="1" t="s">
        <v>1937</v>
      </c>
      <c r="J524" s="1" t="s">
        <v>19393</v>
      </c>
      <c r="K524" s="1" t="s">
        <v>19394</v>
      </c>
      <c r="L524" s="1" t="s">
        <v>25992</v>
      </c>
      <c r="M524" s="1" t="s">
        <v>215</v>
      </c>
      <c r="N524" s="1" t="s">
        <v>2653</v>
      </c>
      <c r="O524" s="1" t="s">
        <v>1228</v>
      </c>
      <c r="P524" s="1" t="s">
        <v>2126</v>
      </c>
      <c r="Q524" s="1" t="s">
        <v>25992</v>
      </c>
      <c r="R524" s="1" t="s">
        <v>130</v>
      </c>
      <c r="S524" s="1" t="s">
        <v>1293</v>
      </c>
      <c r="T524" s="1" t="s">
        <v>4529</v>
      </c>
      <c r="U524" s="2" t="s">
        <v>28162</v>
      </c>
      <c r="V524" s="1">
        <v>196</v>
      </c>
      <c r="W524" s="1" t="s">
        <v>2130</v>
      </c>
      <c r="X524" s="1" t="s">
        <v>2130</v>
      </c>
      <c r="Y524" s="1" t="s">
        <v>27149</v>
      </c>
      <c r="Z524" s="1" t="s">
        <v>19387</v>
      </c>
      <c r="AA524" s="1" t="s">
        <v>28163</v>
      </c>
      <c r="AB524" s="1" t="s">
        <v>28164</v>
      </c>
      <c r="AC524" s="2" t="s">
        <v>28165</v>
      </c>
      <c r="AD524" s="1">
        <v>196</v>
      </c>
      <c r="AE524" s="1" t="s">
        <v>28117</v>
      </c>
      <c r="AF524" s="1" t="s">
        <v>28091</v>
      </c>
      <c r="AG524" s="1" t="s">
        <v>25953</v>
      </c>
      <c r="AH524" s="1" t="s">
        <v>28166</v>
      </c>
      <c r="AI524" s="1" t="s">
        <v>1749</v>
      </c>
      <c r="AJ524" s="1" t="s">
        <v>1749</v>
      </c>
      <c r="AK524" s="1" t="s">
        <v>1749</v>
      </c>
      <c r="AL524" s="1" t="s">
        <v>1749</v>
      </c>
      <c r="AM524" s="1" t="s">
        <v>1749</v>
      </c>
      <c r="AN524" s="1" t="s">
        <v>1749</v>
      </c>
      <c r="AO524" s="1" t="s">
        <v>1749</v>
      </c>
      <c r="AP524" s="1" t="s">
        <v>1749</v>
      </c>
      <c r="AQ524" s="1" t="s">
        <v>1749</v>
      </c>
      <c r="AR524" s="1" t="s">
        <v>1749</v>
      </c>
      <c r="AS524" s="1" t="s">
        <v>1749</v>
      </c>
      <c r="AT524" s="1" t="s">
        <v>1749</v>
      </c>
      <c r="AU524" s="1" t="s">
        <v>1749</v>
      </c>
      <c r="AV524" s="1" t="s">
        <v>1749</v>
      </c>
      <c r="AW524" s="1" t="s">
        <v>1749</v>
      </c>
      <c r="AX524" s="1" t="s">
        <v>1749</v>
      </c>
      <c r="AY524" s="1" t="s">
        <v>1749</v>
      </c>
      <c r="AZ524" s="1" t="s">
        <v>1749</v>
      </c>
      <c r="BA524" s="1" t="s">
        <v>1749</v>
      </c>
      <c r="BB524" s="1" t="s">
        <v>1749</v>
      </c>
      <c r="BC524" s="1" t="s">
        <v>1749</v>
      </c>
      <c r="BD524" s="1" t="s">
        <v>1749</v>
      </c>
      <c r="BE524" t="s">
        <v>1749</v>
      </c>
    </row>
    <row r="525" spans="1:57" ht="17.149999999999999" customHeight="1">
      <c r="A525" s="2">
        <v>524</v>
      </c>
      <c r="B525" s="1" t="s">
        <v>1219</v>
      </c>
      <c r="C525" s="1" t="s">
        <v>27348</v>
      </c>
      <c r="D525" s="14" t="s">
        <v>27349</v>
      </c>
      <c r="E525" s="1" t="s">
        <v>28167</v>
      </c>
      <c r="F525" s="1" t="s">
        <v>28167</v>
      </c>
      <c r="G525" s="1" t="s">
        <v>27351</v>
      </c>
      <c r="H525" s="1" t="s">
        <v>27352</v>
      </c>
      <c r="I525" s="1" t="s">
        <v>5229</v>
      </c>
      <c r="J525" s="1" t="s">
        <v>27353</v>
      </c>
      <c r="K525" s="1" t="s">
        <v>27354</v>
      </c>
      <c r="L525" s="1" t="s">
        <v>28168</v>
      </c>
      <c r="M525" s="1" t="s">
        <v>209</v>
      </c>
      <c r="N525" s="1" t="s">
        <v>1462</v>
      </c>
      <c r="O525" s="1" t="s">
        <v>1228</v>
      </c>
      <c r="P525" s="1" t="s">
        <v>2126</v>
      </c>
      <c r="Q525" s="1" t="s">
        <v>28168</v>
      </c>
      <c r="R525" s="1" t="s">
        <v>130</v>
      </c>
      <c r="S525" s="1" t="s">
        <v>1231</v>
      </c>
      <c r="T525" s="1" t="s">
        <v>28169</v>
      </c>
      <c r="U525" s="2" t="s">
        <v>27358</v>
      </c>
      <c r="V525" s="1">
        <v>387</v>
      </c>
      <c r="W525" s="1" t="s">
        <v>13080</v>
      </c>
      <c r="X525" s="1" t="s">
        <v>13081</v>
      </c>
      <c r="Y525" s="1" t="s">
        <v>13082</v>
      </c>
      <c r="Z525" s="1" t="s">
        <v>27359</v>
      </c>
      <c r="AA525" s="1" t="s">
        <v>28170</v>
      </c>
      <c r="AB525" s="1" t="s">
        <v>28171</v>
      </c>
      <c r="AC525" s="2" t="s">
        <v>28172</v>
      </c>
      <c r="AD525" s="1">
        <v>387</v>
      </c>
      <c r="AE525" s="1" t="s">
        <v>28173</v>
      </c>
      <c r="AF525" s="1" t="s">
        <v>28174</v>
      </c>
      <c r="AG525" s="1" t="s">
        <v>25953</v>
      </c>
      <c r="AH525" s="1" t="s">
        <v>28175</v>
      </c>
      <c r="AI525" s="1" t="s">
        <v>1749</v>
      </c>
      <c r="AJ525" s="1" t="s">
        <v>1749</v>
      </c>
      <c r="AK525" s="1" t="s">
        <v>1749</v>
      </c>
      <c r="AL525" s="1" t="s">
        <v>1749</v>
      </c>
      <c r="AM525" s="1" t="s">
        <v>1749</v>
      </c>
      <c r="AN525" s="1" t="s">
        <v>1749</v>
      </c>
      <c r="AO525" s="1" t="s">
        <v>1749</v>
      </c>
      <c r="AP525" s="1" t="s">
        <v>1749</v>
      </c>
      <c r="AQ525" s="1" t="s">
        <v>1749</v>
      </c>
      <c r="AR525" s="1" t="s">
        <v>1749</v>
      </c>
      <c r="AS525" s="1" t="s">
        <v>1749</v>
      </c>
      <c r="AT525" s="1" t="s">
        <v>1749</v>
      </c>
      <c r="AU525" s="1" t="s">
        <v>1749</v>
      </c>
      <c r="AV525" s="1" t="s">
        <v>1749</v>
      </c>
      <c r="AW525" s="1" t="s">
        <v>1749</v>
      </c>
      <c r="AX525" s="1" t="s">
        <v>1749</v>
      </c>
      <c r="AY525" s="1" t="s">
        <v>1749</v>
      </c>
      <c r="AZ525" s="1" t="s">
        <v>1749</v>
      </c>
      <c r="BA525" s="1" t="s">
        <v>1749</v>
      </c>
      <c r="BB525" s="1" t="s">
        <v>1749</v>
      </c>
      <c r="BC525" s="1" t="s">
        <v>1749</v>
      </c>
      <c r="BD525" s="1" t="s">
        <v>1749</v>
      </c>
      <c r="BE525" t="s">
        <v>1749</v>
      </c>
    </row>
    <row r="526" spans="1:57" ht="17.149999999999999" customHeight="1">
      <c r="A526" s="2">
        <v>525</v>
      </c>
      <c r="B526" s="1" t="s">
        <v>1219</v>
      </c>
      <c r="C526" s="1" t="s">
        <v>26057</v>
      </c>
      <c r="D526" s="14" t="s">
        <v>26616</v>
      </c>
      <c r="E526" s="1" t="s">
        <v>27834</v>
      </c>
      <c r="F526" s="1" t="s">
        <v>28176</v>
      </c>
      <c r="G526" s="1" t="s">
        <v>26619</v>
      </c>
      <c r="H526" s="1" t="s">
        <v>26620</v>
      </c>
      <c r="I526" s="1" t="s">
        <v>1736</v>
      </c>
      <c r="J526" s="1" t="s">
        <v>26621</v>
      </c>
      <c r="K526" s="1" t="s">
        <v>26622</v>
      </c>
      <c r="L526" s="1" t="s">
        <v>28177</v>
      </c>
      <c r="M526" s="1" t="s">
        <v>277</v>
      </c>
      <c r="N526" s="1"/>
      <c r="O526" s="1" t="s">
        <v>1228</v>
      </c>
      <c r="P526" s="1" t="s">
        <v>2126</v>
      </c>
      <c r="Q526" s="1" t="s">
        <v>28178</v>
      </c>
      <c r="R526" s="1" t="s">
        <v>130</v>
      </c>
      <c r="S526" s="1" t="s">
        <v>1231</v>
      </c>
      <c r="T526" s="1" t="s">
        <v>11632</v>
      </c>
      <c r="U526" s="2" t="s">
        <v>28179</v>
      </c>
      <c r="V526" s="1">
        <v>710</v>
      </c>
      <c r="W526" s="1" t="s">
        <v>2130</v>
      </c>
      <c r="X526" s="1" t="s">
        <v>2130</v>
      </c>
      <c r="Y526" s="1" t="s">
        <v>27149</v>
      </c>
      <c r="Z526" s="1" t="s">
        <v>26057</v>
      </c>
      <c r="AA526" s="1" t="s">
        <v>28180</v>
      </c>
      <c r="AB526" s="1" t="s">
        <v>28181</v>
      </c>
      <c r="AC526" s="2"/>
      <c r="AD526" s="1">
        <v>710</v>
      </c>
      <c r="AE526" s="1" t="s">
        <v>28182</v>
      </c>
      <c r="AF526" s="1" t="s">
        <v>22635</v>
      </c>
      <c r="AG526" s="1" t="s">
        <v>26000</v>
      </c>
      <c r="AH526" s="1" t="s">
        <v>28183</v>
      </c>
      <c r="AI526" s="1" t="s">
        <v>1749</v>
      </c>
      <c r="AJ526" s="1" t="s">
        <v>1749</v>
      </c>
      <c r="AK526" s="1" t="s">
        <v>1749</v>
      </c>
      <c r="AL526" s="1" t="s">
        <v>1749</v>
      </c>
      <c r="AM526" s="1" t="s">
        <v>1749</v>
      </c>
      <c r="AN526" s="1" t="s">
        <v>1749</v>
      </c>
      <c r="AO526" s="1" t="s">
        <v>1749</v>
      </c>
      <c r="AP526" s="1" t="s">
        <v>1749</v>
      </c>
      <c r="AQ526" s="1" t="s">
        <v>1749</v>
      </c>
      <c r="AR526" s="1" t="s">
        <v>1749</v>
      </c>
      <c r="AS526" s="1" t="s">
        <v>1749</v>
      </c>
      <c r="AT526" s="1" t="s">
        <v>1749</v>
      </c>
      <c r="AU526" s="1" t="s">
        <v>1749</v>
      </c>
      <c r="AV526" s="1" t="s">
        <v>1749</v>
      </c>
      <c r="AW526" s="1" t="s">
        <v>1749</v>
      </c>
      <c r="AX526" s="1" t="s">
        <v>1749</v>
      </c>
      <c r="AY526" s="1" t="s">
        <v>28177</v>
      </c>
      <c r="AZ526" s="1" t="s">
        <v>28184</v>
      </c>
      <c r="BA526" s="1" t="s">
        <v>2130</v>
      </c>
      <c r="BB526" s="1" t="s">
        <v>2130</v>
      </c>
      <c r="BC526" s="1" t="s">
        <v>27149</v>
      </c>
      <c r="BD526" s="1" t="s">
        <v>28185</v>
      </c>
    </row>
    <row r="527" spans="1:57" ht="17.149999999999999" customHeight="1">
      <c r="A527" s="2">
        <v>526</v>
      </c>
      <c r="B527" s="1" t="s">
        <v>1219</v>
      </c>
      <c r="C527" s="1" t="s">
        <v>2054</v>
      </c>
      <c r="D527" s="14" t="s">
        <v>2055</v>
      </c>
      <c r="E527" s="1" t="s">
        <v>28186</v>
      </c>
      <c r="F527" s="1" t="s">
        <v>28187</v>
      </c>
      <c r="G527" s="1" t="s">
        <v>27209</v>
      </c>
      <c r="H527" s="1" t="s">
        <v>27210</v>
      </c>
      <c r="I527" s="1" t="s">
        <v>1483</v>
      </c>
      <c r="J527" s="1" t="s">
        <v>27211</v>
      </c>
      <c r="K527" s="1" t="s">
        <v>27212</v>
      </c>
      <c r="L527" s="1" t="s">
        <v>28188</v>
      </c>
      <c r="M527" s="1" t="s">
        <v>209</v>
      </c>
      <c r="N527" s="1" t="s">
        <v>2653</v>
      </c>
      <c r="O527" s="1" t="s">
        <v>1228</v>
      </c>
      <c r="P527" s="1" t="s">
        <v>2126</v>
      </c>
      <c r="Q527" s="1" t="s">
        <v>28188</v>
      </c>
      <c r="R527" s="1" t="s">
        <v>130</v>
      </c>
      <c r="S527" s="1" t="s">
        <v>1293</v>
      </c>
      <c r="T527" s="1" t="s">
        <v>28189</v>
      </c>
      <c r="U527" s="2" t="s">
        <v>28190</v>
      </c>
      <c r="V527" s="1">
        <v>10</v>
      </c>
      <c r="W527" s="1" t="s">
        <v>2130</v>
      </c>
      <c r="X527" s="1" t="s">
        <v>2130</v>
      </c>
      <c r="Y527" s="1" t="s">
        <v>27149</v>
      </c>
      <c r="Z527" s="1" t="s">
        <v>2054</v>
      </c>
      <c r="AA527" s="1" t="s">
        <v>28191</v>
      </c>
      <c r="AB527" s="1" t="s">
        <v>28192</v>
      </c>
      <c r="AC527" s="2"/>
      <c r="AD527" s="1">
        <v>10</v>
      </c>
      <c r="AE527" s="1" t="s">
        <v>28193</v>
      </c>
      <c r="AF527" s="1" t="s">
        <v>28194</v>
      </c>
      <c r="AG527" s="1" t="s">
        <v>25953</v>
      </c>
      <c r="AH527" s="1" t="s">
        <v>28195</v>
      </c>
      <c r="AI527" s="1" t="s">
        <v>1749</v>
      </c>
      <c r="AJ527" s="1" t="s">
        <v>1749</v>
      </c>
      <c r="AK527" s="1" t="s">
        <v>1749</v>
      </c>
      <c r="AL527" s="1" t="s">
        <v>1749</v>
      </c>
      <c r="AM527" s="1" t="s">
        <v>1749</v>
      </c>
      <c r="AN527" s="1" t="s">
        <v>1749</v>
      </c>
      <c r="AO527" s="1" t="s">
        <v>1749</v>
      </c>
      <c r="AP527" s="1" t="s">
        <v>1749</v>
      </c>
      <c r="AQ527" s="1" t="s">
        <v>1749</v>
      </c>
      <c r="AR527" s="1" t="s">
        <v>1749</v>
      </c>
      <c r="AS527" s="1" t="s">
        <v>1749</v>
      </c>
      <c r="AT527" s="1" t="s">
        <v>1749</v>
      </c>
      <c r="AU527" s="1" t="s">
        <v>1749</v>
      </c>
      <c r="AV527" s="1" t="s">
        <v>1749</v>
      </c>
      <c r="AW527" s="1" t="s">
        <v>1749</v>
      </c>
      <c r="AX527" s="1" t="s">
        <v>1749</v>
      </c>
      <c r="AY527" s="1" t="s">
        <v>1749</v>
      </c>
      <c r="AZ527" s="1" t="s">
        <v>1749</v>
      </c>
      <c r="BA527" s="1" t="s">
        <v>1749</v>
      </c>
      <c r="BB527" s="1" t="s">
        <v>1749</v>
      </c>
      <c r="BC527" s="1" t="s">
        <v>1749</v>
      </c>
      <c r="BD527" s="1" t="s">
        <v>1749</v>
      </c>
      <c r="BE527" t="s">
        <v>1749</v>
      </c>
    </row>
    <row r="528" spans="1:57" ht="17.149999999999999" customHeight="1">
      <c r="A528" s="2">
        <v>527</v>
      </c>
      <c r="B528" s="1" t="s">
        <v>1219</v>
      </c>
      <c r="C528" s="1" t="s">
        <v>2054</v>
      </c>
      <c r="D528" s="14" t="s">
        <v>2055</v>
      </c>
      <c r="E528" s="1" t="s">
        <v>28196</v>
      </c>
      <c r="F528" s="1" t="s">
        <v>28197</v>
      </c>
      <c r="G528" s="1" t="s">
        <v>27209</v>
      </c>
      <c r="H528" s="1" t="s">
        <v>27210</v>
      </c>
      <c r="I528" s="1" t="s">
        <v>1483</v>
      </c>
      <c r="J528" s="1" t="s">
        <v>27211</v>
      </c>
      <c r="K528" s="1" t="s">
        <v>27212</v>
      </c>
      <c r="L528" s="1" t="s">
        <v>28198</v>
      </c>
      <c r="M528" s="1" t="s">
        <v>209</v>
      </c>
      <c r="N528" s="1" t="s">
        <v>2653</v>
      </c>
      <c r="O528" s="1" t="s">
        <v>1228</v>
      </c>
      <c r="P528" s="1" t="s">
        <v>2126</v>
      </c>
      <c r="Q528" s="1" t="s">
        <v>28198</v>
      </c>
      <c r="R528" s="1" t="s">
        <v>130</v>
      </c>
      <c r="S528" s="1" t="s">
        <v>1293</v>
      </c>
      <c r="T528" s="1" t="s">
        <v>28199</v>
      </c>
      <c r="U528" s="2" t="s">
        <v>28200</v>
      </c>
      <c r="V528" s="1">
        <v>5</v>
      </c>
      <c r="W528" s="1" t="s">
        <v>2130</v>
      </c>
      <c r="X528" s="1" t="s">
        <v>2130</v>
      </c>
      <c r="Y528" s="1" t="s">
        <v>27149</v>
      </c>
      <c r="Z528" s="1" t="s">
        <v>2054</v>
      </c>
      <c r="AA528" s="1" t="s">
        <v>28201</v>
      </c>
      <c r="AB528" s="1" t="s">
        <v>28202</v>
      </c>
      <c r="AC528" s="2"/>
      <c r="AD528" s="1">
        <v>5</v>
      </c>
      <c r="AE528" s="1" t="s">
        <v>28203</v>
      </c>
      <c r="AF528" s="1" t="s">
        <v>20753</v>
      </c>
      <c r="AG528" s="1" t="s">
        <v>25953</v>
      </c>
      <c r="AH528" s="1" t="s">
        <v>28204</v>
      </c>
      <c r="AI528" s="1" t="s">
        <v>1749</v>
      </c>
      <c r="AJ528" s="1" t="s">
        <v>1749</v>
      </c>
      <c r="AK528" s="1" t="s">
        <v>1749</v>
      </c>
      <c r="AL528" s="1" t="s">
        <v>1749</v>
      </c>
      <c r="AM528" s="1" t="s">
        <v>1749</v>
      </c>
      <c r="AN528" s="1" t="s">
        <v>1749</v>
      </c>
      <c r="AO528" s="1" t="s">
        <v>1749</v>
      </c>
      <c r="AP528" s="1" t="s">
        <v>1749</v>
      </c>
      <c r="AQ528" s="1" t="s">
        <v>1749</v>
      </c>
      <c r="AR528" s="1" t="s">
        <v>1749</v>
      </c>
      <c r="AS528" s="1" t="s">
        <v>1749</v>
      </c>
      <c r="AT528" s="1" t="s">
        <v>1749</v>
      </c>
      <c r="AU528" s="1" t="s">
        <v>1749</v>
      </c>
      <c r="AV528" s="1" t="s">
        <v>1749</v>
      </c>
      <c r="AW528" s="1" t="s">
        <v>1749</v>
      </c>
      <c r="AX528" s="1" t="s">
        <v>1749</v>
      </c>
      <c r="AY528" s="1" t="s">
        <v>1749</v>
      </c>
      <c r="AZ528" s="1" t="s">
        <v>1749</v>
      </c>
      <c r="BA528" s="1" t="s">
        <v>1749</v>
      </c>
      <c r="BB528" s="1" t="s">
        <v>1749</v>
      </c>
      <c r="BC528" s="1" t="s">
        <v>1749</v>
      </c>
      <c r="BD528" s="1" t="s">
        <v>1749</v>
      </c>
      <c r="BE528" t="s">
        <v>1749</v>
      </c>
    </row>
    <row r="529" spans="1:57" ht="17.149999999999999" customHeight="1">
      <c r="A529" s="2">
        <v>528</v>
      </c>
      <c r="B529" s="1" t="s">
        <v>1219</v>
      </c>
      <c r="C529" s="1" t="s">
        <v>223</v>
      </c>
      <c r="D529" s="14" t="s">
        <v>3811</v>
      </c>
      <c r="E529" s="1" t="s">
        <v>223</v>
      </c>
      <c r="F529" s="1" t="s">
        <v>3812</v>
      </c>
      <c r="G529" s="1" t="s">
        <v>3813</v>
      </c>
      <c r="H529" s="1" t="s">
        <v>26857</v>
      </c>
      <c r="I529" s="1" t="s">
        <v>1483</v>
      </c>
      <c r="J529" s="1" t="s">
        <v>26858</v>
      </c>
      <c r="K529" s="1" t="s">
        <v>26859</v>
      </c>
      <c r="L529" s="1" t="s">
        <v>1041</v>
      </c>
      <c r="M529" s="1" t="s">
        <v>277</v>
      </c>
      <c r="N529" s="1"/>
      <c r="O529" s="1" t="s">
        <v>1228</v>
      </c>
      <c r="P529" s="1" t="s">
        <v>2126</v>
      </c>
      <c r="Q529" s="1" t="s">
        <v>4925</v>
      </c>
      <c r="R529" s="1" t="s">
        <v>130</v>
      </c>
      <c r="S529" s="1" t="s">
        <v>1231</v>
      </c>
      <c r="T529" s="1" t="s">
        <v>4926</v>
      </c>
      <c r="U529" s="2" t="s">
        <v>4927</v>
      </c>
      <c r="V529" s="1">
        <v>297</v>
      </c>
      <c r="W529" s="1" t="s">
        <v>2130</v>
      </c>
      <c r="X529" s="1" t="s">
        <v>2130</v>
      </c>
      <c r="Y529" s="1" t="s">
        <v>2131</v>
      </c>
      <c r="Z529" s="1" t="s">
        <v>26860</v>
      </c>
      <c r="AA529" s="1" t="s">
        <v>4929</v>
      </c>
      <c r="AB529" s="1" t="s">
        <v>4930</v>
      </c>
      <c r="AC529" s="2"/>
      <c r="AD529" s="1">
        <v>297</v>
      </c>
      <c r="AE529" s="1" t="s">
        <v>4931</v>
      </c>
      <c r="AF529" s="1" t="s">
        <v>4932</v>
      </c>
      <c r="AG529" s="1" t="s">
        <v>819</v>
      </c>
      <c r="AH529" s="1" t="s">
        <v>4933</v>
      </c>
      <c r="AI529" s="1" t="s">
        <v>1749</v>
      </c>
      <c r="AJ529" s="1" t="s">
        <v>1749</v>
      </c>
      <c r="AK529" s="1" t="s">
        <v>1749</v>
      </c>
      <c r="AL529" s="1" t="s">
        <v>1749</v>
      </c>
      <c r="AM529" s="1" t="s">
        <v>1749</v>
      </c>
      <c r="AN529" s="1" t="s">
        <v>1749</v>
      </c>
      <c r="AO529" s="1" t="s">
        <v>1749</v>
      </c>
      <c r="AP529" s="1" t="s">
        <v>1749</v>
      </c>
      <c r="AQ529" s="1" t="s">
        <v>1749</v>
      </c>
      <c r="AR529" s="1" t="s">
        <v>1749</v>
      </c>
      <c r="AS529" s="1" t="s">
        <v>1749</v>
      </c>
      <c r="AT529" s="1" t="s">
        <v>1749</v>
      </c>
      <c r="AU529" s="1" t="s">
        <v>1749</v>
      </c>
      <c r="AV529" s="1" t="s">
        <v>1749</v>
      </c>
      <c r="AW529" s="1" t="s">
        <v>1749</v>
      </c>
      <c r="AX529" s="1" t="s">
        <v>1749</v>
      </c>
      <c r="AY529" s="1" t="s">
        <v>1041</v>
      </c>
      <c r="AZ529" s="1" t="s">
        <v>26861</v>
      </c>
      <c r="BA529" s="1" t="s">
        <v>2130</v>
      </c>
      <c r="BB529" s="1" t="s">
        <v>2130</v>
      </c>
      <c r="BC529" s="1" t="s">
        <v>2131</v>
      </c>
      <c r="BD529" s="1" t="s">
        <v>3827</v>
      </c>
      <c r="BE529" t="s">
        <v>3828</v>
      </c>
    </row>
    <row r="530" spans="1:57" ht="17.149999999999999" customHeight="1">
      <c r="A530" s="2">
        <v>529</v>
      </c>
      <c r="B530" s="1" t="s">
        <v>1219</v>
      </c>
      <c r="C530" s="1" t="s">
        <v>28205</v>
      </c>
      <c r="D530" s="14" t="s">
        <v>28206</v>
      </c>
      <c r="E530" s="1" t="s">
        <v>28207</v>
      </c>
      <c r="F530" s="1" t="s">
        <v>28208</v>
      </c>
      <c r="G530" s="1" t="s">
        <v>28209</v>
      </c>
      <c r="H530" s="1"/>
      <c r="I530" s="1"/>
      <c r="J530" s="1" t="s">
        <v>28210</v>
      </c>
      <c r="K530" s="1" t="s">
        <v>28211</v>
      </c>
      <c r="L530" s="1" t="s">
        <v>28212</v>
      </c>
      <c r="M530" s="1" t="s">
        <v>209</v>
      </c>
      <c r="N530" s="1" t="s">
        <v>2653</v>
      </c>
      <c r="O530" s="1" t="s">
        <v>1228</v>
      </c>
      <c r="P530" s="1" t="s">
        <v>2126</v>
      </c>
      <c r="Q530" s="1" t="s">
        <v>28212</v>
      </c>
      <c r="R530" s="1" t="s">
        <v>130</v>
      </c>
      <c r="S530" s="1" t="s">
        <v>1293</v>
      </c>
      <c r="T530" s="1" t="s">
        <v>28213</v>
      </c>
      <c r="U530" s="2" t="s">
        <v>28214</v>
      </c>
      <c r="V530" s="1">
        <v>26</v>
      </c>
      <c r="W530" s="1" t="s">
        <v>2130</v>
      </c>
      <c r="X530" s="1" t="s">
        <v>2130</v>
      </c>
      <c r="Y530" s="1" t="s">
        <v>26445</v>
      </c>
      <c r="Z530" s="1" t="s">
        <v>28205</v>
      </c>
      <c r="AA530" s="1" t="s">
        <v>28215</v>
      </c>
      <c r="AB530" s="1" t="s">
        <v>28216</v>
      </c>
      <c r="AC530" s="2"/>
      <c r="AD530" s="1">
        <v>26</v>
      </c>
      <c r="AE530" s="1" t="s">
        <v>28217</v>
      </c>
      <c r="AF530" s="1" t="s">
        <v>12811</v>
      </c>
      <c r="AG530" s="1" t="s">
        <v>25995</v>
      </c>
      <c r="AH530" s="1" t="s">
        <v>28218</v>
      </c>
      <c r="AI530" s="1" t="s">
        <v>1749</v>
      </c>
      <c r="AJ530" s="1" t="s">
        <v>1749</v>
      </c>
      <c r="AK530" s="1" t="s">
        <v>1749</v>
      </c>
      <c r="AL530" s="1" t="s">
        <v>1749</v>
      </c>
      <c r="AM530" s="1" t="s">
        <v>1749</v>
      </c>
      <c r="AN530" s="1" t="s">
        <v>1749</v>
      </c>
      <c r="AO530" s="1" t="s">
        <v>1749</v>
      </c>
      <c r="AP530" s="1" t="s">
        <v>1749</v>
      </c>
      <c r="AQ530" s="1" t="s">
        <v>1749</v>
      </c>
      <c r="AR530" s="1" t="s">
        <v>1749</v>
      </c>
      <c r="AS530" s="1" t="s">
        <v>1749</v>
      </c>
      <c r="AT530" s="1" t="s">
        <v>1749</v>
      </c>
      <c r="AU530" s="1" t="s">
        <v>1749</v>
      </c>
      <c r="AV530" s="1" t="s">
        <v>1749</v>
      </c>
      <c r="AW530" s="1" t="s">
        <v>1749</v>
      </c>
      <c r="AX530" s="1" t="s">
        <v>1749</v>
      </c>
      <c r="AY530" s="1" t="s">
        <v>1749</v>
      </c>
      <c r="AZ530" s="1" t="s">
        <v>1749</v>
      </c>
      <c r="BA530" s="1" t="s">
        <v>1749</v>
      </c>
      <c r="BB530" s="1" t="s">
        <v>1749</v>
      </c>
      <c r="BC530" s="1" t="s">
        <v>1749</v>
      </c>
      <c r="BD530" s="1" t="s">
        <v>1749</v>
      </c>
      <c r="BE530" t="s">
        <v>1749</v>
      </c>
    </row>
    <row r="531" spans="1:57" ht="17.149999999999999" customHeight="1">
      <c r="A531" s="2">
        <v>530</v>
      </c>
      <c r="B531" s="1" t="s">
        <v>13406</v>
      </c>
      <c r="C531" s="1" t="s">
        <v>19387</v>
      </c>
      <c r="D531" s="14" t="s">
        <v>19388</v>
      </c>
      <c r="E531" s="1" t="s">
        <v>26501</v>
      </c>
      <c r="F531" s="1" t="s">
        <v>26499</v>
      </c>
      <c r="G531" s="1" t="s">
        <v>19391</v>
      </c>
      <c r="H531" s="1" t="s">
        <v>19392</v>
      </c>
      <c r="I531" s="1" t="s">
        <v>1937</v>
      </c>
      <c r="J531" s="1" t="s">
        <v>19393</v>
      </c>
      <c r="K531" s="1" t="s">
        <v>19394</v>
      </c>
      <c r="L531" s="1" t="s">
        <v>26049</v>
      </c>
      <c r="M531" s="1" t="s">
        <v>215</v>
      </c>
      <c r="N531" s="1" t="s">
        <v>2653</v>
      </c>
      <c r="O531" s="1" t="s">
        <v>1228</v>
      </c>
      <c r="P531" s="1" t="s">
        <v>2126</v>
      </c>
      <c r="Q531" s="1" t="s">
        <v>26049</v>
      </c>
      <c r="R531" s="1" t="s">
        <v>130</v>
      </c>
      <c r="S531" s="1" t="s">
        <v>1231</v>
      </c>
      <c r="T531" s="1" t="s">
        <v>28219</v>
      </c>
      <c r="U531" s="2" t="s">
        <v>28220</v>
      </c>
      <c r="V531" s="1">
        <v>206</v>
      </c>
      <c r="W531" s="1" t="s">
        <v>2130</v>
      </c>
      <c r="X531" s="1" t="s">
        <v>2130</v>
      </c>
      <c r="Y531" s="1" t="s">
        <v>26691</v>
      </c>
      <c r="Z531" s="1" t="s">
        <v>19387</v>
      </c>
      <c r="AA531" s="1" t="s">
        <v>28221</v>
      </c>
      <c r="AB531" s="1" t="s">
        <v>28222</v>
      </c>
      <c r="AC531" s="2" t="s">
        <v>28223</v>
      </c>
      <c r="AD531" s="1">
        <v>206</v>
      </c>
      <c r="AE531" s="1" t="s">
        <v>28224</v>
      </c>
      <c r="AF531" s="1" t="s">
        <v>28225</v>
      </c>
      <c r="AG531" s="1" t="s">
        <v>25953</v>
      </c>
      <c r="AH531" s="1" t="s">
        <v>28226</v>
      </c>
      <c r="AI531" s="1" t="s">
        <v>1749</v>
      </c>
      <c r="AJ531" s="1" t="s">
        <v>1749</v>
      </c>
      <c r="AK531" s="1" t="s">
        <v>1749</v>
      </c>
      <c r="AL531" s="1" t="s">
        <v>1749</v>
      </c>
      <c r="AM531" s="1" t="s">
        <v>1749</v>
      </c>
      <c r="AN531" s="1" t="s">
        <v>1749</v>
      </c>
      <c r="AO531" s="1" t="s">
        <v>1749</v>
      </c>
      <c r="AP531" s="1" t="s">
        <v>1749</v>
      </c>
      <c r="AQ531" s="1" t="s">
        <v>1749</v>
      </c>
      <c r="AR531" s="1" t="s">
        <v>1749</v>
      </c>
      <c r="AS531" s="1" t="s">
        <v>1749</v>
      </c>
      <c r="AT531" s="1" t="s">
        <v>1749</v>
      </c>
      <c r="AU531" s="1" t="s">
        <v>1749</v>
      </c>
      <c r="AV531" s="1" t="s">
        <v>1749</v>
      </c>
      <c r="AW531" s="1" t="s">
        <v>1749</v>
      </c>
      <c r="AX531" s="1" t="s">
        <v>1749</v>
      </c>
      <c r="AY531" s="1" t="s">
        <v>1749</v>
      </c>
      <c r="AZ531" s="1" t="s">
        <v>1749</v>
      </c>
      <c r="BA531" s="1" t="s">
        <v>1749</v>
      </c>
      <c r="BB531" s="1" t="s">
        <v>1749</v>
      </c>
      <c r="BC531" s="1" t="s">
        <v>1749</v>
      </c>
      <c r="BD531" s="1" t="s">
        <v>1749</v>
      </c>
      <c r="BE531" t="s">
        <v>1749</v>
      </c>
    </row>
    <row r="532" spans="1:57" ht="17.149999999999999" customHeight="1">
      <c r="A532" s="2">
        <v>531</v>
      </c>
      <c r="B532" s="1" t="s">
        <v>1219</v>
      </c>
      <c r="C532" s="1" t="s">
        <v>2054</v>
      </c>
      <c r="D532" s="14" t="s">
        <v>2055</v>
      </c>
      <c r="E532" s="1" t="s">
        <v>28227</v>
      </c>
      <c r="F532" s="1" t="s">
        <v>28228</v>
      </c>
      <c r="G532" s="1" t="s">
        <v>27209</v>
      </c>
      <c r="H532" s="1" t="s">
        <v>27210</v>
      </c>
      <c r="I532" s="1" t="s">
        <v>1483</v>
      </c>
      <c r="J532" s="1" t="s">
        <v>27211</v>
      </c>
      <c r="K532" s="1" t="s">
        <v>27212</v>
      </c>
      <c r="L532" s="1" t="s">
        <v>28229</v>
      </c>
      <c r="M532" s="1" t="s">
        <v>209</v>
      </c>
      <c r="N532" s="1" t="s">
        <v>2653</v>
      </c>
      <c r="O532" s="1" t="s">
        <v>1228</v>
      </c>
      <c r="P532" s="1" t="s">
        <v>2126</v>
      </c>
      <c r="Q532" s="1" t="s">
        <v>28229</v>
      </c>
      <c r="R532" s="1" t="s">
        <v>130</v>
      </c>
      <c r="S532" s="1" t="s">
        <v>1293</v>
      </c>
      <c r="T532" s="1" t="s">
        <v>28230</v>
      </c>
      <c r="U532" s="2" t="s">
        <v>28231</v>
      </c>
      <c r="V532" s="1">
        <v>31</v>
      </c>
      <c r="W532" s="1" t="s">
        <v>2130</v>
      </c>
      <c r="X532" s="1" t="s">
        <v>2130</v>
      </c>
      <c r="Y532" s="1" t="s">
        <v>27149</v>
      </c>
      <c r="Z532" s="1" t="s">
        <v>2054</v>
      </c>
      <c r="AA532" s="1" t="s">
        <v>28232</v>
      </c>
      <c r="AB532" s="1" t="s">
        <v>28233</v>
      </c>
      <c r="AC532" s="2"/>
      <c r="AD532" s="1">
        <v>31</v>
      </c>
      <c r="AE532" s="1" t="s">
        <v>28234</v>
      </c>
      <c r="AF532" s="1" t="s">
        <v>28235</v>
      </c>
      <c r="AG532" s="1" t="s">
        <v>25953</v>
      </c>
      <c r="AH532" s="1" t="s">
        <v>28236</v>
      </c>
      <c r="AI532" s="1" t="s">
        <v>1749</v>
      </c>
      <c r="AJ532" s="1" t="s">
        <v>1749</v>
      </c>
      <c r="AK532" s="1" t="s">
        <v>1749</v>
      </c>
      <c r="AL532" s="1" t="s">
        <v>1749</v>
      </c>
      <c r="AM532" s="1" t="s">
        <v>1749</v>
      </c>
      <c r="AN532" s="1" t="s">
        <v>1749</v>
      </c>
      <c r="AO532" s="1" t="s">
        <v>1749</v>
      </c>
      <c r="AP532" s="1" t="s">
        <v>1749</v>
      </c>
      <c r="AQ532" s="1" t="s">
        <v>1749</v>
      </c>
      <c r="AR532" s="1" t="s">
        <v>1749</v>
      </c>
      <c r="AS532" s="1" t="s">
        <v>1749</v>
      </c>
      <c r="AT532" s="1" t="s">
        <v>1749</v>
      </c>
      <c r="AU532" s="1" t="s">
        <v>1749</v>
      </c>
      <c r="AV532" s="1" t="s">
        <v>1749</v>
      </c>
      <c r="AW532" s="1" t="s">
        <v>1749</v>
      </c>
      <c r="AX532" s="1" t="s">
        <v>1749</v>
      </c>
      <c r="AY532" s="1" t="s">
        <v>1749</v>
      </c>
      <c r="AZ532" s="1" t="s">
        <v>1749</v>
      </c>
      <c r="BA532" s="1" t="s">
        <v>1749</v>
      </c>
      <c r="BB532" s="1" t="s">
        <v>1749</v>
      </c>
      <c r="BC532" s="1" t="s">
        <v>1749</v>
      </c>
      <c r="BD532" s="1" t="s">
        <v>1749</v>
      </c>
      <c r="BE532" t="s">
        <v>1749</v>
      </c>
    </row>
    <row r="533" spans="1:57" ht="17.149999999999999" customHeight="1">
      <c r="A533" s="2">
        <v>532</v>
      </c>
      <c r="B533" s="1" t="s">
        <v>1219</v>
      </c>
      <c r="C533" s="1" t="s">
        <v>285</v>
      </c>
      <c r="D533" s="14" t="s">
        <v>4934</v>
      </c>
      <c r="E533" s="1" t="s">
        <v>285</v>
      </c>
      <c r="F533" s="1" t="s">
        <v>4935</v>
      </c>
      <c r="G533" s="1" t="s">
        <v>4936</v>
      </c>
      <c r="H533" s="1" t="s">
        <v>4937</v>
      </c>
      <c r="I533" s="1" t="s">
        <v>1863</v>
      </c>
      <c r="J533" s="1" t="s">
        <v>4938</v>
      </c>
      <c r="K533" s="1" t="s">
        <v>4939</v>
      </c>
      <c r="L533" s="1" t="s">
        <v>519</v>
      </c>
      <c r="M533" s="1" t="s">
        <v>209</v>
      </c>
      <c r="N533" s="1" t="s">
        <v>1462</v>
      </c>
      <c r="O533" s="1" t="s">
        <v>1228</v>
      </c>
      <c r="P533" s="1" t="s">
        <v>2126</v>
      </c>
      <c r="Q533" s="1" t="s">
        <v>519</v>
      </c>
      <c r="R533" s="1" t="s">
        <v>130</v>
      </c>
      <c r="S533" s="1" t="s">
        <v>1293</v>
      </c>
      <c r="T533" s="1" t="s">
        <v>4940</v>
      </c>
      <c r="U533" s="2" t="s">
        <v>520</v>
      </c>
      <c r="V533" s="1">
        <v>623</v>
      </c>
      <c r="W533" s="1" t="s">
        <v>2130</v>
      </c>
      <c r="X533" s="1" t="s">
        <v>2130</v>
      </c>
      <c r="Y533" s="1" t="s">
        <v>2131</v>
      </c>
      <c r="Z533" s="1" t="s">
        <v>28237</v>
      </c>
      <c r="AA533" s="1" t="s">
        <v>4942</v>
      </c>
      <c r="AB533" s="1" t="s">
        <v>4943</v>
      </c>
      <c r="AC533" s="2" t="s">
        <v>4944</v>
      </c>
      <c r="AD533" s="1">
        <v>623</v>
      </c>
      <c r="AE533" s="1" t="s">
        <v>4945</v>
      </c>
      <c r="AF533" s="1" t="s">
        <v>1110</v>
      </c>
      <c r="AG533" s="1" t="s">
        <v>819</v>
      </c>
      <c r="AH533" s="1" t="s">
        <v>4946</v>
      </c>
      <c r="AI533" s="1" t="s">
        <v>1749</v>
      </c>
      <c r="AJ533" s="1" t="s">
        <v>1749</v>
      </c>
      <c r="AK533" s="1" t="s">
        <v>1749</v>
      </c>
      <c r="AL533" s="1" t="s">
        <v>1749</v>
      </c>
      <c r="AM533" s="1" t="s">
        <v>1749</v>
      </c>
      <c r="AN533" s="1" t="s">
        <v>1749</v>
      </c>
      <c r="AO533" s="1" t="s">
        <v>1749</v>
      </c>
      <c r="AP533" s="1" t="s">
        <v>1749</v>
      </c>
      <c r="AQ533" s="1" t="s">
        <v>1749</v>
      </c>
      <c r="AR533" s="1" t="s">
        <v>1749</v>
      </c>
      <c r="AS533" s="1" t="s">
        <v>1749</v>
      </c>
      <c r="AT533" s="1" t="s">
        <v>1749</v>
      </c>
      <c r="AU533" s="1" t="s">
        <v>1749</v>
      </c>
      <c r="AV533" s="1" t="s">
        <v>1749</v>
      </c>
      <c r="AW533" s="1" t="s">
        <v>1749</v>
      </c>
      <c r="AX533" s="1" t="s">
        <v>1749</v>
      </c>
      <c r="AY533" s="1" t="s">
        <v>1749</v>
      </c>
      <c r="AZ533" s="1" t="s">
        <v>1749</v>
      </c>
      <c r="BA533" s="1" t="s">
        <v>1749</v>
      </c>
      <c r="BB533" s="1" t="s">
        <v>1749</v>
      </c>
      <c r="BC533" s="1" t="s">
        <v>1749</v>
      </c>
      <c r="BD533" s="1" t="s">
        <v>1749</v>
      </c>
      <c r="BE533" t="s">
        <v>1749</v>
      </c>
    </row>
    <row r="534" spans="1:57" ht="17.149999999999999" customHeight="1">
      <c r="A534" s="2">
        <v>533</v>
      </c>
      <c r="B534" s="1" t="s">
        <v>1219</v>
      </c>
      <c r="C534" s="1" t="s">
        <v>355</v>
      </c>
      <c r="D534" s="14" t="s">
        <v>4947</v>
      </c>
      <c r="E534" s="1" t="s">
        <v>355</v>
      </c>
      <c r="F534" s="1" t="s">
        <v>4948</v>
      </c>
      <c r="G534" s="1" t="s">
        <v>4949</v>
      </c>
      <c r="H534" s="1" t="s">
        <v>2204</v>
      </c>
      <c r="I534" s="1" t="s">
        <v>1483</v>
      </c>
      <c r="J534" s="1" t="s">
        <v>4950</v>
      </c>
      <c r="K534" s="1" t="s">
        <v>4951</v>
      </c>
      <c r="L534" s="1" t="s">
        <v>517</v>
      </c>
      <c r="M534" s="1" t="s">
        <v>209</v>
      </c>
      <c r="N534" s="1" t="s">
        <v>1462</v>
      </c>
      <c r="O534" s="1" t="s">
        <v>1228</v>
      </c>
      <c r="P534" s="1" t="s">
        <v>1230</v>
      </c>
      <c r="Q534" s="1" t="s">
        <v>517</v>
      </c>
      <c r="R534" s="1" t="s">
        <v>130</v>
      </c>
      <c r="S534" s="1" t="s">
        <v>1293</v>
      </c>
      <c r="T534" s="1" t="s">
        <v>4952</v>
      </c>
      <c r="U534" s="2" t="s">
        <v>466</v>
      </c>
      <c r="V534" s="1">
        <v>1717</v>
      </c>
      <c r="W534" s="1" t="s">
        <v>2130</v>
      </c>
      <c r="X534" s="1" t="s">
        <v>2130</v>
      </c>
      <c r="Y534" s="1" t="s">
        <v>2131</v>
      </c>
      <c r="Z534" s="1" t="s">
        <v>28238</v>
      </c>
      <c r="AA534" s="1" t="s">
        <v>4954</v>
      </c>
      <c r="AB534" s="1" t="s">
        <v>4955</v>
      </c>
      <c r="AC534" s="2" t="s">
        <v>4956</v>
      </c>
      <c r="AD534" s="1">
        <v>1717</v>
      </c>
      <c r="AE534" s="1" t="s">
        <v>4957</v>
      </c>
      <c r="AF534" s="1" t="s">
        <v>1110</v>
      </c>
      <c r="AG534" s="1" t="s">
        <v>819</v>
      </c>
      <c r="AH534" s="1" t="s">
        <v>4958</v>
      </c>
      <c r="AI534" s="1" t="s">
        <v>2394</v>
      </c>
      <c r="AJ534" s="1" t="s">
        <v>4959</v>
      </c>
      <c r="AK534" s="1" t="s">
        <v>2739</v>
      </c>
      <c r="AL534" s="1"/>
      <c r="AM534" s="1"/>
      <c r="AN534" s="1"/>
      <c r="AO534" s="1"/>
      <c r="AP534" s="1"/>
      <c r="AQ534" s="1"/>
      <c r="AR534" s="1"/>
      <c r="AS534" s="1"/>
      <c r="AT534" s="1"/>
      <c r="AU534" s="1"/>
      <c r="AV534" s="1"/>
      <c r="AW534" s="1"/>
      <c r="AX534" s="1"/>
      <c r="AY534" s="1" t="s">
        <v>1749</v>
      </c>
      <c r="AZ534" s="1" t="s">
        <v>1749</v>
      </c>
      <c r="BA534" s="1" t="s">
        <v>1749</v>
      </c>
      <c r="BB534" s="1" t="s">
        <v>1749</v>
      </c>
      <c r="BC534" s="1" t="s">
        <v>1749</v>
      </c>
      <c r="BD534" s="1" t="s">
        <v>1749</v>
      </c>
      <c r="BE534" t="s">
        <v>1749</v>
      </c>
    </row>
    <row r="535" spans="1:57" ht="17.149999999999999" customHeight="1">
      <c r="A535" s="2">
        <v>534</v>
      </c>
      <c r="B535" s="1" t="s">
        <v>1219</v>
      </c>
      <c r="C535" s="1" t="s">
        <v>2054</v>
      </c>
      <c r="D535" s="14" t="s">
        <v>2055</v>
      </c>
      <c r="E535" s="1" t="s">
        <v>28239</v>
      </c>
      <c r="F535" s="1" t="s">
        <v>28240</v>
      </c>
      <c r="G535" s="1" t="s">
        <v>27209</v>
      </c>
      <c r="H535" s="1" t="s">
        <v>27210</v>
      </c>
      <c r="I535" s="1" t="s">
        <v>1483</v>
      </c>
      <c r="J535" s="1" t="s">
        <v>27211</v>
      </c>
      <c r="K535" s="1" t="s">
        <v>27212</v>
      </c>
      <c r="L535" s="1" t="s">
        <v>28241</v>
      </c>
      <c r="M535" s="1" t="s">
        <v>209</v>
      </c>
      <c r="N535" s="1" t="s">
        <v>2653</v>
      </c>
      <c r="O535" s="1" t="s">
        <v>1228</v>
      </c>
      <c r="P535" s="1" t="s">
        <v>2126</v>
      </c>
      <c r="Q535" s="1" t="s">
        <v>28241</v>
      </c>
      <c r="R535" s="1" t="s">
        <v>130</v>
      </c>
      <c r="S535" s="1" t="s">
        <v>1293</v>
      </c>
      <c r="T535" s="1" t="s">
        <v>3269</v>
      </c>
      <c r="U535" s="2" t="s">
        <v>6935</v>
      </c>
      <c r="V535" s="1">
        <v>20</v>
      </c>
      <c r="W535" s="1" t="s">
        <v>2130</v>
      </c>
      <c r="X535" s="1" t="s">
        <v>2130</v>
      </c>
      <c r="Y535" s="1" t="s">
        <v>27149</v>
      </c>
      <c r="Z535" s="1" t="s">
        <v>2054</v>
      </c>
      <c r="AA535" s="1" t="s">
        <v>28242</v>
      </c>
      <c r="AB535" s="1" t="s">
        <v>28243</v>
      </c>
      <c r="AC535" s="2"/>
      <c r="AD535" s="1">
        <v>20</v>
      </c>
      <c r="AE535" s="1" t="s">
        <v>28244</v>
      </c>
      <c r="AF535" s="1" t="s">
        <v>28245</v>
      </c>
      <c r="AG535" s="1" t="s">
        <v>25953</v>
      </c>
      <c r="AH535" s="1" t="s">
        <v>28246</v>
      </c>
      <c r="AI535" s="1" t="s">
        <v>1749</v>
      </c>
      <c r="AJ535" s="1" t="s">
        <v>1749</v>
      </c>
      <c r="AK535" s="1" t="s">
        <v>1749</v>
      </c>
      <c r="AL535" s="1" t="s">
        <v>1749</v>
      </c>
      <c r="AM535" s="1" t="s">
        <v>1749</v>
      </c>
      <c r="AN535" s="1" t="s">
        <v>1749</v>
      </c>
      <c r="AO535" s="1" t="s">
        <v>1749</v>
      </c>
      <c r="AP535" s="1" t="s">
        <v>1749</v>
      </c>
      <c r="AQ535" s="1" t="s">
        <v>1749</v>
      </c>
      <c r="AR535" s="1" t="s">
        <v>1749</v>
      </c>
      <c r="AS535" s="1" t="s">
        <v>1749</v>
      </c>
      <c r="AT535" s="1" t="s">
        <v>1749</v>
      </c>
      <c r="AU535" s="1" t="s">
        <v>1749</v>
      </c>
      <c r="AV535" s="1" t="s">
        <v>1749</v>
      </c>
      <c r="AW535" s="1" t="s">
        <v>1749</v>
      </c>
      <c r="AX535" s="1" t="s">
        <v>1749</v>
      </c>
      <c r="AY535" s="1" t="s">
        <v>1749</v>
      </c>
      <c r="AZ535" s="1" t="s">
        <v>1749</v>
      </c>
      <c r="BA535" s="1" t="s">
        <v>1749</v>
      </c>
      <c r="BB535" s="1" t="s">
        <v>1749</v>
      </c>
      <c r="BC535" s="1" t="s">
        <v>1749</v>
      </c>
      <c r="BD535" s="1" t="s">
        <v>1749</v>
      </c>
      <c r="BE535" t="s">
        <v>1749</v>
      </c>
    </row>
    <row r="536" spans="1:57" ht="17.149999999999999" customHeight="1">
      <c r="A536" s="2">
        <v>535</v>
      </c>
      <c r="B536" s="1" t="s">
        <v>1219</v>
      </c>
      <c r="C536" s="1" t="s">
        <v>4960</v>
      </c>
      <c r="D536" s="14" t="s">
        <v>4961</v>
      </c>
      <c r="E536" s="1" t="s">
        <v>4962</v>
      </c>
      <c r="F536" s="1" t="s">
        <v>4963</v>
      </c>
      <c r="G536" s="1" t="s">
        <v>4964</v>
      </c>
      <c r="H536" s="1" t="s">
        <v>4965</v>
      </c>
      <c r="I536" s="1" t="s">
        <v>1956</v>
      </c>
      <c r="J536" s="1" t="s">
        <v>4966</v>
      </c>
      <c r="K536" s="1" t="s">
        <v>4967</v>
      </c>
      <c r="L536" s="1" t="s">
        <v>4968</v>
      </c>
      <c r="M536" s="1" t="s">
        <v>277</v>
      </c>
      <c r="N536" s="1"/>
      <c r="O536" s="1" t="s">
        <v>1228</v>
      </c>
      <c r="P536" s="1" t="s">
        <v>2126</v>
      </c>
      <c r="Q536" s="1" t="s">
        <v>4969</v>
      </c>
      <c r="R536" s="1" t="s">
        <v>130</v>
      </c>
      <c r="S536" s="1" t="s">
        <v>1293</v>
      </c>
      <c r="T536" s="1" t="s">
        <v>1000</v>
      </c>
      <c r="U536" s="2" t="s">
        <v>4970</v>
      </c>
      <c r="V536" s="1">
        <v>22</v>
      </c>
      <c r="W536" s="1" t="s">
        <v>1324</v>
      </c>
      <c r="X536" s="1" t="s">
        <v>1325</v>
      </c>
      <c r="Y536" s="1" t="s">
        <v>4638</v>
      </c>
      <c r="Z536" s="1" t="s">
        <v>4960</v>
      </c>
      <c r="AA536" s="1" t="s">
        <v>4971</v>
      </c>
      <c r="AB536" s="1" t="s">
        <v>4972</v>
      </c>
      <c r="AC536" s="2" t="s">
        <v>4973</v>
      </c>
      <c r="AD536" s="1">
        <v>22</v>
      </c>
      <c r="AE536" s="1" t="s">
        <v>4974</v>
      </c>
      <c r="AF536" s="1" t="s">
        <v>4975</v>
      </c>
      <c r="AG536" s="1" t="s">
        <v>819</v>
      </c>
      <c r="AH536" s="1" t="s">
        <v>4976</v>
      </c>
      <c r="AI536" s="1" t="s">
        <v>1749</v>
      </c>
      <c r="AJ536" s="1" t="s">
        <v>1749</v>
      </c>
      <c r="AK536" s="1" t="s">
        <v>1749</v>
      </c>
      <c r="AL536" s="1" t="s">
        <v>1749</v>
      </c>
      <c r="AM536" s="1" t="s">
        <v>1749</v>
      </c>
      <c r="AN536" s="1" t="s">
        <v>1749</v>
      </c>
      <c r="AO536" s="1" t="s">
        <v>1749</v>
      </c>
      <c r="AP536" s="1" t="s">
        <v>1749</v>
      </c>
      <c r="AQ536" s="1" t="s">
        <v>1749</v>
      </c>
      <c r="AR536" s="1" t="s">
        <v>1749</v>
      </c>
      <c r="AS536" s="1" t="s">
        <v>1749</v>
      </c>
      <c r="AT536" s="1" t="s">
        <v>1749</v>
      </c>
      <c r="AU536" s="1" t="s">
        <v>1749</v>
      </c>
      <c r="AV536" s="1" t="s">
        <v>1749</v>
      </c>
      <c r="AW536" s="1" t="s">
        <v>1749</v>
      </c>
      <c r="AX536" s="1" t="s">
        <v>1749</v>
      </c>
      <c r="AY536" s="1" t="s">
        <v>4968</v>
      </c>
      <c r="AZ536" s="1" t="s">
        <v>28247</v>
      </c>
      <c r="BA536" s="1" t="s">
        <v>1324</v>
      </c>
      <c r="BB536" s="1" t="s">
        <v>1325</v>
      </c>
      <c r="BC536" s="1" t="s">
        <v>4638</v>
      </c>
      <c r="BD536" s="1" t="s">
        <v>4978</v>
      </c>
      <c r="BE536" t="s">
        <v>4979</v>
      </c>
    </row>
    <row r="537" spans="1:57" ht="17.149999999999999" customHeight="1">
      <c r="A537" s="2">
        <v>536</v>
      </c>
      <c r="B537" s="1" t="s">
        <v>1219</v>
      </c>
      <c r="C537" s="1" t="s">
        <v>4980</v>
      </c>
      <c r="D537" s="14" t="s">
        <v>4981</v>
      </c>
      <c r="E537" s="1" t="s">
        <v>4980</v>
      </c>
      <c r="F537" s="1" t="s">
        <v>4982</v>
      </c>
      <c r="G537" s="1" t="s">
        <v>4983</v>
      </c>
      <c r="H537" s="1" t="s">
        <v>4984</v>
      </c>
      <c r="I537" s="1" t="s">
        <v>4985</v>
      </c>
      <c r="J537" s="1" t="s">
        <v>4986</v>
      </c>
      <c r="K537" s="1" t="s">
        <v>4987</v>
      </c>
      <c r="L537" s="1" t="s">
        <v>4988</v>
      </c>
      <c r="M537" s="1" t="s">
        <v>209</v>
      </c>
      <c r="N537" s="1" t="s">
        <v>2653</v>
      </c>
      <c r="O537" s="1" t="s">
        <v>1228</v>
      </c>
      <c r="P537" s="1" t="s">
        <v>2126</v>
      </c>
      <c r="Q537" s="1" t="s">
        <v>4988</v>
      </c>
      <c r="R537" s="1" t="s">
        <v>130</v>
      </c>
      <c r="S537" s="1" t="s">
        <v>1293</v>
      </c>
      <c r="T537" s="1" t="s">
        <v>4989</v>
      </c>
      <c r="U537" s="2" t="s">
        <v>4990</v>
      </c>
      <c r="V537" s="1">
        <v>74</v>
      </c>
      <c r="W537" s="1" t="s">
        <v>2130</v>
      </c>
      <c r="X537" s="1" t="s">
        <v>2130</v>
      </c>
      <c r="Y537" s="1" t="s">
        <v>2210</v>
      </c>
      <c r="Z537" s="1" t="s">
        <v>28248</v>
      </c>
      <c r="AA537" s="1" t="s">
        <v>4992</v>
      </c>
      <c r="AB537" s="1" t="s">
        <v>4993</v>
      </c>
      <c r="AC537" s="2" t="s">
        <v>4994</v>
      </c>
      <c r="AD537" s="1">
        <v>74</v>
      </c>
      <c r="AE537" s="1" t="s">
        <v>4974</v>
      </c>
      <c r="AF537" s="1" t="s">
        <v>4975</v>
      </c>
      <c r="AG537" s="1" t="s">
        <v>819</v>
      </c>
      <c r="AH537" s="1" t="s">
        <v>4995</v>
      </c>
      <c r="AI537" s="1" t="s">
        <v>1749</v>
      </c>
      <c r="AJ537" s="1" t="s">
        <v>1749</v>
      </c>
      <c r="AK537" s="1" t="s">
        <v>1749</v>
      </c>
      <c r="AL537" s="1" t="s">
        <v>1749</v>
      </c>
      <c r="AM537" s="1" t="s">
        <v>1749</v>
      </c>
      <c r="AN537" s="1" t="s">
        <v>1749</v>
      </c>
      <c r="AO537" s="1" t="s">
        <v>1749</v>
      </c>
      <c r="AP537" s="1" t="s">
        <v>1749</v>
      </c>
      <c r="AQ537" s="1" t="s">
        <v>1749</v>
      </c>
      <c r="AR537" s="1" t="s">
        <v>1749</v>
      </c>
      <c r="AS537" s="1" t="s">
        <v>1749</v>
      </c>
      <c r="AT537" s="1" t="s">
        <v>1749</v>
      </c>
      <c r="AU537" s="1" t="s">
        <v>1749</v>
      </c>
      <c r="AV537" s="1" t="s">
        <v>1749</v>
      </c>
      <c r="AW537" s="1" t="s">
        <v>1749</v>
      </c>
      <c r="AX537" s="1" t="s">
        <v>1749</v>
      </c>
      <c r="AY537" s="1" t="s">
        <v>1749</v>
      </c>
      <c r="AZ537" s="1" t="s">
        <v>1749</v>
      </c>
      <c r="BA537" s="1" t="s">
        <v>1749</v>
      </c>
      <c r="BB537" s="1" t="s">
        <v>1749</v>
      </c>
      <c r="BC537" s="1" t="s">
        <v>1749</v>
      </c>
      <c r="BD537" s="1" t="s">
        <v>1749</v>
      </c>
      <c r="BE537" t="s">
        <v>1749</v>
      </c>
    </row>
    <row r="538" spans="1:57" ht="17.149999999999999" customHeight="1">
      <c r="A538" s="2">
        <v>537</v>
      </c>
      <c r="B538" s="1" t="s">
        <v>1219</v>
      </c>
      <c r="C538" s="1" t="s">
        <v>368</v>
      </c>
      <c r="D538" s="14" t="s">
        <v>2084</v>
      </c>
      <c r="E538" s="1" t="s">
        <v>4996</v>
      </c>
      <c r="F538" s="1" t="s">
        <v>4997</v>
      </c>
      <c r="G538" s="1" t="s">
        <v>4998</v>
      </c>
      <c r="H538" s="1" t="s">
        <v>2087</v>
      </c>
      <c r="I538" s="1" t="s">
        <v>1483</v>
      </c>
      <c r="J538" s="1" t="s">
        <v>2088</v>
      </c>
      <c r="K538" s="1" t="s">
        <v>4999</v>
      </c>
      <c r="L538" s="1" t="s">
        <v>5000</v>
      </c>
      <c r="M538" s="1" t="s">
        <v>277</v>
      </c>
      <c r="N538" s="1"/>
      <c r="O538" s="1" t="s">
        <v>1228</v>
      </c>
      <c r="P538" s="1" t="s">
        <v>2126</v>
      </c>
      <c r="Q538" s="1" t="s">
        <v>5000</v>
      </c>
      <c r="R538" s="1" t="s">
        <v>130</v>
      </c>
      <c r="S538" s="1" t="s">
        <v>1293</v>
      </c>
      <c r="T538" s="1" t="s">
        <v>5001</v>
      </c>
      <c r="U538" s="2" t="s">
        <v>5002</v>
      </c>
      <c r="V538" s="1">
        <v>1000</v>
      </c>
      <c r="W538" s="1" t="s">
        <v>2130</v>
      </c>
      <c r="X538" s="1" t="s">
        <v>2130</v>
      </c>
      <c r="Y538" s="1" t="s">
        <v>2131</v>
      </c>
      <c r="Z538" s="1" t="s">
        <v>368</v>
      </c>
      <c r="AA538" s="1" t="s">
        <v>5003</v>
      </c>
      <c r="AB538" s="1" t="s">
        <v>5004</v>
      </c>
      <c r="AC538" s="2" t="s">
        <v>5005</v>
      </c>
      <c r="AD538" s="1">
        <v>1000</v>
      </c>
      <c r="AE538" s="1" t="s">
        <v>5006</v>
      </c>
      <c r="AF538" s="1" t="s">
        <v>4975</v>
      </c>
      <c r="AG538" s="1" t="s">
        <v>819</v>
      </c>
      <c r="AH538" s="1" t="s">
        <v>5007</v>
      </c>
      <c r="AI538" s="1" t="s">
        <v>1749</v>
      </c>
      <c r="AJ538" s="1" t="s">
        <v>1749</v>
      </c>
      <c r="AK538" s="1" t="s">
        <v>1749</v>
      </c>
      <c r="AL538" s="1" t="s">
        <v>1749</v>
      </c>
      <c r="AM538" s="1" t="s">
        <v>1749</v>
      </c>
      <c r="AN538" s="1" t="s">
        <v>1749</v>
      </c>
      <c r="AO538" s="1" t="s">
        <v>1749</v>
      </c>
      <c r="AP538" s="1" t="s">
        <v>1749</v>
      </c>
      <c r="AQ538" s="1" t="s">
        <v>1749</v>
      </c>
      <c r="AR538" s="1" t="s">
        <v>1749</v>
      </c>
      <c r="AS538" s="1" t="s">
        <v>1749</v>
      </c>
      <c r="AT538" s="1" t="s">
        <v>1749</v>
      </c>
      <c r="AU538" s="1" t="s">
        <v>1749</v>
      </c>
      <c r="AV538" s="1" t="s">
        <v>1749</v>
      </c>
      <c r="AW538" s="1" t="s">
        <v>1749</v>
      </c>
      <c r="AX538" s="1" t="s">
        <v>1749</v>
      </c>
      <c r="AY538" s="1" t="s">
        <v>5008</v>
      </c>
      <c r="AZ538" s="1" t="s">
        <v>28249</v>
      </c>
      <c r="BA538" s="1" t="s">
        <v>2130</v>
      </c>
      <c r="BB538" s="1" t="s">
        <v>2130</v>
      </c>
      <c r="BC538" s="1"/>
      <c r="BD538" s="1" t="s">
        <v>5010</v>
      </c>
      <c r="BE538" t="s">
        <v>5011</v>
      </c>
    </row>
    <row r="539" spans="1:57" ht="17.149999999999999" customHeight="1">
      <c r="A539" s="2">
        <v>538</v>
      </c>
      <c r="B539" s="1" t="s">
        <v>1219</v>
      </c>
      <c r="C539" s="1" t="s">
        <v>368</v>
      </c>
      <c r="D539" s="14" t="s">
        <v>2084</v>
      </c>
      <c r="E539" s="1" t="s">
        <v>5012</v>
      </c>
      <c r="F539" s="1" t="s">
        <v>5013</v>
      </c>
      <c r="G539" s="1" t="s">
        <v>4998</v>
      </c>
      <c r="H539" s="1" t="s">
        <v>2087</v>
      </c>
      <c r="I539" s="1" t="s">
        <v>1483</v>
      </c>
      <c r="J539" s="1" t="s">
        <v>2088</v>
      </c>
      <c r="K539" s="1" t="s">
        <v>4999</v>
      </c>
      <c r="L539" s="1" t="s">
        <v>5014</v>
      </c>
      <c r="M539" s="1" t="s">
        <v>277</v>
      </c>
      <c r="N539" s="1"/>
      <c r="O539" s="1" t="s">
        <v>1228</v>
      </c>
      <c r="P539" s="1" t="s">
        <v>2126</v>
      </c>
      <c r="Q539" s="1" t="s">
        <v>5014</v>
      </c>
      <c r="R539" s="1" t="s">
        <v>130</v>
      </c>
      <c r="S539" s="1" t="s">
        <v>1293</v>
      </c>
      <c r="T539" s="1" t="s">
        <v>5001</v>
      </c>
      <c r="U539" s="2" t="s">
        <v>5015</v>
      </c>
      <c r="V539" s="1">
        <v>962</v>
      </c>
      <c r="W539" s="1" t="s">
        <v>2130</v>
      </c>
      <c r="X539" s="1" t="s">
        <v>2130</v>
      </c>
      <c r="Y539" s="1" t="s">
        <v>2131</v>
      </c>
      <c r="Z539" s="1" t="s">
        <v>368</v>
      </c>
      <c r="AA539" s="1" t="s">
        <v>5016</v>
      </c>
      <c r="AB539" s="1" t="s">
        <v>5017</v>
      </c>
      <c r="AC539" s="2" t="s">
        <v>5018</v>
      </c>
      <c r="AD539" s="1">
        <v>962</v>
      </c>
      <c r="AE539" s="1" t="s">
        <v>5006</v>
      </c>
      <c r="AF539" s="1" t="s">
        <v>4975</v>
      </c>
      <c r="AG539" s="1" t="s">
        <v>819</v>
      </c>
      <c r="AH539" s="1" t="s">
        <v>5019</v>
      </c>
      <c r="AI539" s="1" t="s">
        <v>1749</v>
      </c>
      <c r="AJ539" s="1" t="s">
        <v>1749</v>
      </c>
      <c r="AK539" s="1" t="s">
        <v>1749</v>
      </c>
      <c r="AL539" s="1" t="s">
        <v>1749</v>
      </c>
      <c r="AM539" s="1" t="s">
        <v>1749</v>
      </c>
      <c r="AN539" s="1" t="s">
        <v>1749</v>
      </c>
      <c r="AO539" s="1" t="s">
        <v>1749</v>
      </c>
      <c r="AP539" s="1" t="s">
        <v>1749</v>
      </c>
      <c r="AQ539" s="1" t="s">
        <v>1749</v>
      </c>
      <c r="AR539" s="1" t="s">
        <v>1749</v>
      </c>
      <c r="AS539" s="1" t="s">
        <v>1749</v>
      </c>
      <c r="AT539" s="1" t="s">
        <v>1749</v>
      </c>
      <c r="AU539" s="1" t="s">
        <v>1749</v>
      </c>
      <c r="AV539" s="1" t="s">
        <v>1749</v>
      </c>
      <c r="AW539" s="1" t="s">
        <v>1749</v>
      </c>
      <c r="AX539" s="1" t="s">
        <v>1749</v>
      </c>
      <c r="AY539" s="1" t="s">
        <v>5008</v>
      </c>
      <c r="AZ539" s="1" t="s">
        <v>28249</v>
      </c>
      <c r="BA539" s="1" t="s">
        <v>2130</v>
      </c>
      <c r="BB539" s="1" t="s">
        <v>2130</v>
      </c>
      <c r="BC539" s="1"/>
      <c r="BD539" s="1" t="s">
        <v>5010</v>
      </c>
      <c r="BE539" t="s">
        <v>5011</v>
      </c>
    </row>
    <row r="540" spans="1:57" ht="17.149999999999999" customHeight="1">
      <c r="A540" s="2">
        <v>539</v>
      </c>
      <c r="B540" s="1" t="s">
        <v>13628</v>
      </c>
      <c r="C540" s="1" t="s">
        <v>13884</v>
      </c>
      <c r="D540" s="14" t="s">
        <v>13885</v>
      </c>
      <c r="E540" s="1" t="s">
        <v>13886</v>
      </c>
      <c r="F540" s="1" t="s">
        <v>13887</v>
      </c>
      <c r="G540" s="1" t="s">
        <v>13888</v>
      </c>
      <c r="H540" s="1" t="s">
        <v>2413</v>
      </c>
      <c r="I540" s="1" t="s">
        <v>1848</v>
      </c>
      <c r="J540" s="1" t="s">
        <v>13889</v>
      </c>
      <c r="K540" s="1" t="s">
        <v>13890</v>
      </c>
      <c r="L540" s="1" t="s">
        <v>13891</v>
      </c>
      <c r="M540" s="1" t="s">
        <v>209</v>
      </c>
      <c r="N540" s="1" t="s">
        <v>1462</v>
      </c>
      <c r="O540" s="1" t="s">
        <v>2384</v>
      </c>
      <c r="P540" s="1" t="s">
        <v>1230</v>
      </c>
      <c r="Q540" s="1" t="s">
        <v>13891</v>
      </c>
      <c r="R540" s="1" t="s">
        <v>130</v>
      </c>
      <c r="S540" s="1" t="s">
        <v>1231</v>
      </c>
      <c r="T540" s="1" t="s">
        <v>4114</v>
      </c>
      <c r="U540" s="2" t="s">
        <v>567</v>
      </c>
      <c r="V540" s="1">
        <v>149</v>
      </c>
      <c r="W540" s="1" t="s">
        <v>2130</v>
      </c>
      <c r="X540" s="1" t="s">
        <v>2130</v>
      </c>
      <c r="Y540" s="1" t="s">
        <v>2210</v>
      </c>
      <c r="Z540" s="1" t="s">
        <v>13884</v>
      </c>
      <c r="AA540" s="1" t="s">
        <v>13892</v>
      </c>
      <c r="AB540" s="1" t="s">
        <v>13893</v>
      </c>
      <c r="AC540" s="2" t="s">
        <v>13894</v>
      </c>
      <c r="AD540" s="1">
        <v>149</v>
      </c>
      <c r="AE540" s="1" t="s">
        <v>13895</v>
      </c>
      <c r="AF540" s="1" t="s">
        <v>4975</v>
      </c>
      <c r="AG540" s="1" t="s">
        <v>819</v>
      </c>
      <c r="AH540" s="1" t="s">
        <v>13896</v>
      </c>
      <c r="AI540" s="1" t="s">
        <v>2394</v>
      </c>
      <c r="AJ540" s="1" t="s">
        <v>13891</v>
      </c>
      <c r="AK540" s="1" t="s">
        <v>2875</v>
      </c>
      <c r="AL540" s="1"/>
      <c r="AM540" s="1"/>
      <c r="AN540" s="1"/>
      <c r="AO540" s="1"/>
      <c r="AP540" s="1"/>
      <c r="AQ540" s="1"/>
      <c r="AR540" s="1"/>
      <c r="AS540" s="1"/>
      <c r="AT540" s="1"/>
      <c r="AU540" s="1"/>
      <c r="AV540" s="1"/>
      <c r="AW540" s="1"/>
      <c r="AX540" s="1"/>
      <c r="AY540" s="1" t="s">
        <v>1749</v>
      </c>
      <c r="AZ540" s="1" t="s">
        <v>1749</v>
      </c>
      <c r="BA540" s="1" t="s">
        <v>1749</v>
      </c>
      <c r="BB540" s="1" t="s">
        <v>1749</v>
      </c>
      <c r="BC540" s="1" t="s">
        <v>1749</v>
      </c>
      <c r="BD540" s="1" t="s">
        <v>1749</v>
      </c>
      <c r="BE540" t="s">
        <v>1749</v>
      </c>
    </row>
    <row r="541" spans="1:57" ht="17.149999999999999" customHeight="1">
      <c r="A541" s="2">
        <v>540</v>
      </c>
      <c r="B541" s="1" t="s">
        <v>1219</v>
      </c>
      <c r="C541" s="1" t="s">
        <v>435</v>
      </c>
      <c r="D541" s="14" t="s">
        <v>5020</v>
      </c>
      <c r="E541" s="1" t="s">
        <v>5021</v>
      </c>
      <c r="F541" s="1" t="s">
        <v>5022</v>
      </c>
      <c r="G541" s="1" t="s">
        <v>5023</v>
      </c>
      <c r="H541" s="1" t="s">
        <v>2413</v>
      </c>
      <c r="I541" s="1" t="s">
        <v>2059</v>
      </c>
      <c r="J541" s="1" t="s">
        <v>5024</v>
      </c>
      <c r="K541" s="1" t="s">
        <v>5025</v>
      </c>
      <c r="L541" s="1" t="s">
        <v>1057</v>
      </c>
      <c r="M541" s="1" t="s">
        <v>209</v>
      </c>
      <c r="N541" s="1" t="s">
        <v>1462</v>
      </c>
      <c r="O541" s="1" t="s">
        <v>1228</v>
      </c>
      <c r="P541" s="1" t="s">
        <v>2126</v>
      </c>
      <c r="Q541" s="1" t="s">
        <v>1057</v>
      </c>
      <c r="R541" s="1" t="s">
        <v>130</v>
      </c>
      <c r="S541" s="1" t="s">
        <v>1231</v>
      </c>
      <c r="T541" s="1" t="s">
        <v>3362</v>
      </c>
      <c r="U541" s="2" t="s">
        <v>5026</v>
      </c>
      <c r="V541" s="1">
        <v>282</v>
      </c>
      <c r="W541" s="1" t="s">
        <v>2130</v>
      </c>
      <c r="X541" s="1" t="s">
        <v>2130</v>
      </c>
      <c r="Y541" s="1" t="s">
        <v>2131</v>
      </c>
      <c r="Z541" s="1" t="s">
        <v>435</v>
      </c>
      <c r="AA541" s="1" t="s">
        <v>5027</v>
      </c>
      <c r="AB541" s="1" t="s">
        <v>5028</v>
      </c>
      <c r="AC541" s="2" t="s">
        <v>5029</v>
      </c>
      <c r="AD541" s="1">
        <v>282</v>
      </c>
      <c r="AE541" s="1" t="s">
        <v>5030</v>
      </c>
      <c r="AF541" s="1" t="s">
        <v>5031</v>
      </c>
      <c r="AG541" s="1" t="s">
        <v>819</v>
      </c>
      <c r="AH541" s="1" t="s">
        <v>5032</v>
      </c>
      <c r="AI541" s="1" t="s">
        <v>1749</v>
      </c>
      <c r="AJ541" s="1" t="s">
        <v>1749</v>
      </c>
      <c r="AK541" s="1" t="s">
        <v>1749</v>
      </c>
      <c r="AL541" s="1" t="s">
        <v>1749</v>
      </c>
      <c r="AM541" s="1" t="s">
        <v>1749</v>
      </c>
      <c r="AN541" s="1" t="s">
        <v>1749</v>
      </c>
      <c r="AO541" s="1" t="s">
        <v>1749</v>
      </c>
      <c r="AP541" s="1" t="s">
        <v>1749</v>
      </c>
      <c r="AQ541" s="1" t="s">
        <v>1749</v>
      </c>
      <c r="AR541" s="1" t="s">
        <v>1749</v>
      </c>
      <c r="AS541" s="1" t="s">
        <v>1749</v>
      </c>
      <c r="AT541" s="1" t="s">
        <v>1749</v>
      </c>
      <c r="AU541" s="1" t="s">
        <v>1749</v>
      </c>
      <c r="AV541" s="1" t="s">
        <v>1749</v>
      </c>
      <c r="AW541" s="1" t="s">
        <v>1749</v>
      </c>
      <c r="AX541" s="1" t="s">
        <v>1749</v>
      </c>
      <c r="AY541" s="1" t="s">
        <v>1749</v>
      </c>
      <c r="AZ541" s="1" t="s">
        <v>1749</v>
      </c>
      <c r="BA541" s="1" t="s">
        <v>1749</v>
      </c>
      <c r="BB541" s="1" t="s">
        <v>1749</v>
      </c>
      <c r="BC541" s="1" t="s">
        <v>1749</v>
      </c>
      <c r="BD541" s="1" t="s">
        <v>1749</v>
      </c>
      <c r="BE541" t="s">
        <v>1749</v>
      </c>
    </row>
    <row r="542" spans="1:57" ht="17.149999999999999" customHeight="1">
      <c r="A542" s="2">
        <v>541</v>
      </c>
      <c r="B542" s="1" t="s">
        <v>1219</v>
      </c>
      <c r="C542" s="1" t="s">
        <v>5033</v>
      </c>
      <c r="D542" s="14" t="s">
        <v>5034</v>
      </c>
      <c r="E542" s="1" t="s">
        <v>5035</v>
      </c>
      <c r="F542" s="1" t="s">
        <v>5036</v>
      </c>
      <c r="G542" s="1" t="s">
        <v>5037</v>
      </c>
      <c r="H542" s="1" t="s">
        <v>2703</v>
      </c>
      <c r="I542" s="1" t="s">
        <v>2703</v>
      </c>
      <c r="J542" s="1" t="s">
        <v>5038</v>
      </c>
      <c r="K542" s="1" t="s">
        <v>5039</v>
      </c>
      <c r="L542" s="1" t="s">
        <v>5040</v>
      </c>
      <c r="M542" s="1" t="s">
        <v>209</v>
      </c>
      <c r="N542" s="1" t="s">
        <v>2653</v>
      </c>
      <c r="O542" s="1" t="s">
        <v>1228</v>
      </c>
      <c r="P542" s="1" t="s">
        <v>2126</v>
      </c>
      <c r="Q542" s="1" t="s">
        <v>5040</v>
      </c>
      <c r="R542" s="1" t="s">
        <v>130</v>
      </c>
      <c r="S542" s="1" t="s">
        <v>1293</v>
      </c>
      <c r="T542" s="1" t="s">
        <v>5041</v>
      </c>
      <c r="U542" s="2" t="s">
        <v>4990</v>
      </c>
      <c r="V542" s="1">
        <v>49</v>
      </c>
      <c r="W542" s="1" t="s">
        <v>2130</v>
      </c>
      <c r="X542" s="1" t="s">
        <v>2130</v>
      </c>
      <c r="Y542" s="1" t="s">
        <v>2210</v>
      </c>
      <c r="Z542" s="1" t="s">
        <v>5033</v>
      </c>
      <c r="AA542" s="1" t="s">
        <v>5042</v>
      </c>
      <c r="AB542" s="1" t="s">
        <v>5043</v>
      </c>
      <c r="AC542" s="2"/>
      <c r="AD542" s="1">
        <v>49</v>
      </c>
      <c r="AE542" s="1" t="s">
        <v>5044</v>
      </c>
      <c r="AF542" s="1" t="s">
        <v>5045</v>
      </c>
      <c r="AG542" s="1" t="s">
        <v>819</v>
      </c>
      <c r="AH542" s="1" t="s">
        <v>5046</v>
      </c>
      <c r="AI542" s="1" t="s">
        <v>1749</v>
      </c>
      <c r="AJ542" s="1" t="s">
        <v>1749</v>
      </c>
      <c r="AK542" s="1" t="s">
        <v>1749</v>
      </c>
      <c r="AL542" s="1" t="s">
        <v>1749</v>
      </c>
      <c r="AM542" s="1" t="s">
        <v>1749</v>
      </c>
      <c r="AN542" s="1" t="s">
        <v>1749</v>
      </c>
      <c r="AO542" s="1" t="s">
        <v>1749</v>
      </c>
      <c r="AP542" s="1" t="s">
        <v>1749</v>
      </c>
      <c r="AQ542" s="1" t="s">
        <v>1749</v>
      </c>
      <c r="AR542" s="1" t="s">
        <v>1749</v>
      </c>
      <c r="AS542" s="1" t="s">
        <v>1749</v>
      </c>
      <c r="AT542" s="1" t="s">
        <v>1749</v>
      </c>
      <c r="AU542" s="1" t="s">
        <v>1749</v>
      </c>
      <c r="AV542" s="1" t="s">
        <v>1749</v>
      </c>
      <c r="AW542" s="1" t="s">
        <v>1749</v>
      </c>
      <c r="AX542" s="1" t="s">
        <v>1749</v>
      </c>
      <c r="AY542" s="1" t="s">
        <v>1749</v>
      </c>
      <c r="AZ542" s="1" t="s">
        <v>1749</v>
      </c>
      <c r="BA542" s="1" t="s">
        <v>1749</v>
      </c>
      <c r="BB542" s="1" t="s">
        <v>1749</v>
      </c>
      <c r="BC542" s="1" t="s">
        <v>1749</v>
      </c>
      <c r="BD542" s="1" t="s">
        <v>1749</v>
      </c>
      <c r="BE542" t="s">
        <v>1749</v>
      </c>
    </row>
    <row r="543" spans="1:57" ht="17.149999999999999" customHeight="1">
      <c r="A543" s="2">
        <v>542</v>
      </c>
      <c r="B543" s="1" t="s">
        <v>1219</v>
      </c>
      <c r="C543" s="1" t="s">
        <v>5033</v>
      </c>
      <c r="D543" s="14" t="s">
        <v>5034</v>
      </c>
      <c r="E543" s="1" t="s">
        <v>5047</v>
      </c>
      <c r="F543" s="1" t="s">
        <v>5048</v>
      </c>
      <c r="G543" s="1" t="s">
        <v>5037</v>
      </c>
      <c r="H543" s="1" t="s">
        <v>2703</v>
      </c>
      <c r="I543" s="1" t="s">
        <v>2703</v>
      </c>
      <c r="J543" s="1" t="s">
        <v>5038</v>
      </c>
      <c r="K543" s="1" t="s">
        <v>5039</v>
      </c>
      <c r="L543" s="1" t="s">
        <v>5049</v>
      </c>
      <c r="M543" s="1" t="s">
        <v>209</v>
      </c>
      <c r="N543" s="1" t="s">
        <v>2653</v>
      </c>
      <c r="O543" s="1" t="s">
        <v>1228</v>
      </c>
      <c r="P543" s="1" t="s">
        <v>2126</v>
      </c>
      <c r="Q543" s="1" t="s">
        <v>5049</v>
      </c>
      <c r="R543" s="1" t="s">
        <v>130</v>
      </c>
      <c r="S543" s="1" t="s">
        <v>1293</v>
      </c>
      <c r="T543" s="1" t="s">
        <v>5050</v>
      </c>
      <c r="U543" s="2" t="s">
        <v>5051</v>
      </c>
      <c r="V543" s="1">
        <v>51</v>
      </c>
      <c r="W543" s="1" t="s">
        <v>2130</v>
      </c>
      <c r="X543" s="1" t="s">
        <v>2130</v>
      </c>
      <c r="Y543" s="1" t="s">
        <v>2210</v>
      </c>
      <c r="Z543" s="1" t="s">
        <v>5033</v>
      </c>
      <c r="AA543" s="1" t="s">
        <v>5052</v>
      </c>
      <c r="AB543" s="1" t="s">
        <v>5053</v>
      </c>
      <c r="AC543" s="2"/>
      <c r="AD543" s="1">
        <v>51</v>
      </c>
      <c r="AE543" s="1" t="s">
        <v>5044</v>
      </c>
      <c r="AF543" s="1" t="s">
        <v>5045</v>
      </c>
      <c r="AG543" s="1" t="s">
        <v>819</v>
      </c>
      <c r="AH543" s="1" t="s">
        <v>5054</v>
      </c>
      <c r="AI543" s="1" t="s">
        <v>1749</v>
      </c>
      <c r="AJ543" s="1" t="s">
        <v>1749</v>
      </c>
      <c r="AK543" s="1" t="s">
        <v>1749</v>
      </c>
      <c r="AL543" s="1" t="s">
        <v>1749</v>
      </c>
      <c r="AM543" s="1" t="s">
        <v>1749</v>
      </c>
      <c r="AN543" s="1" t="s">
        <v>1749</v>
      </c>
      <c r="AO543" s="1" t="s">
        <v>1749</v>
      </c>
      <c r="AP543" s="1" t="s">
        <v>1749</v>
      </c>
      <c r="AQ543" s="1" t="s">
        <v>1749</v>
      </c>
      <c r="AR543" s="1" t="s">
        <v>1749</v>
      </c>
      <c r="AS543" s="1" t="s">
        <v>1749</v>
      </c>
      <c r="AT543" s="1" t="s">
        <v>1749</v>
      </c>
      <c r="AU543" s="1" t="s">
        <v>1749</v>
      </c>
      <c r="AV543" s="1" t="s">
        <v>1749</v>
      </c>
      <c r="AW543" s="1" t="s">
        <v>1749</v>
      </c>
      <c r="AX543" s="1" t="s">
        <v>1749</v>
      </c>
      <c r="AY543" s="1" t="s">
        <v>1749</v>
      </c>
      <c r="AZ543" s="1" t="s">
        <v>1749</v>
      </c>
      <c r="BA543" s="1" t="s">
        <v>1749</v>
      </c>
      <c r="BB543" s="1" t="s">
        <v>1749</v>
      </c>
      <c r="BC543" s="1" t="s">
        <v>1749</v>
      </c>
      <c r="BD543" s="1" t="s">
        <v>1749</v>
      </c>
      <c r="BE543" t="s">
        <v>1749</v>
      </c>
    </row>
    <row r="544" spans="1:57" ht="17.149999999999999" customHeight="1">
      <c r="A544" s="2">
        <v>543</v>
      </c>
      <c r="B544" s="1" t="s">
        <v>1219</v>
      </c>
      <c r="C544" s="1" t="s">
        <v>310</v>
      </c>
      <c r="D544" s="14" t="s">
        <v>4697</v>
      </c>
      <c r="E544" s="1" t="s">
        <v>5055</v>
      </c>
      <c r="F544" s="1" t="s">
        <v>5056</v>
      </c>
      <c r="G544" s="1" t="s">
        <v>4700</v>
      </c>
      <c r="H544" s="1"/>
      <c r="I544" s="1"/>
      <c r="J544" s="1" t="s">
        <v>4701</v>
      </c>
      <c r="K544" s="1" t="s">
        <v>4702</v>
      </c>
      <c r="L544" s="1" t="s">
        <v>515</v>
      </c>
      <c r="M544" s="1" t="s">
        <v>209</v>
      </c>
      <c r="N544" s="1" t="s">
        <v>1462</v>
      </c>
      <c r="O544" s="1" t="s">
        <v>1228</v>
      </c>
      <c r="P544" s="1" t="s">
        <v>2126</v>
      </c>
      <c r="Q544" s="1" t="s">
        <v>515</v>
      </c>
      <c r="R544" s="1" t="s">
        <v>130</v>
      </c>
      <c r="S544" s="1" t="s">
        <v>1293</v>
      </c>
      <c r="T544" s="1" t="s">
        <v>5057</v>
      </c>
      <c r="U544" s="2" t="s">
        <v>456</v>
      </c>
      <c r="V544" s="1">
        <v>1166</v>
      </c>
      <c r="W544" s="1" t="s">
        <v>2130</v>
      </c>
      <c r="X544" s="1" t="s">
        <v>2130</v>
      </c>
      <c r="Y544" s="1" t="s">
        <v>2131</v>
      </c>
      <c r="Z544" s="1" t="s">
        <v>27683</v>
      </c>
      <c r="AA544" s="1" t="s">
        <v>5058</v>
      </c>
      <c r="AB544" s="1" t="s">
        <v>5059</v>
      </c>
      <c r="AC544" s="2" t="s">
        <v>5060</v>
      </c>
      <c r="AD544" s="1">
        <v>1166</v>
      </c>
      <c r="AE544" s="1" t="s">
        <v>5061</v>
      </c>
      <c r="AF544" s="1" t="s">
        <v>1109</v>
      </c>
      <c r="AG544" s="1" t="s">
        <v>819</v>
      </c>
      <c r="AH544" s="1" t="s">
        <v>5062</v>
      </c>
      <c r="AI544" s="1" t="s">
        <v>1749</v>
      </c>
      <c r="AJ544" s="1" t="s">
        <v>1749</v>
      </c>
      <c r="AK544" s="1" t="s">
        <v>1749</v>
      </c>
      <c r="AL544" s="1" t="s">
        <v>1749</v>
      </c>
      <c r="AM544" s="1" t="s">
        <v>1749</v>
      </c>
      <c r="AN544" s="1" t="s">
        <v>1749</v>
      </c>
      <c r="AO544" s="1" t="s">
        <v>1749</v>
      </c>
      <c r="AP544" s="1" t="s">
        <v>1749</v>
      </c>
      <c r="AQ544" s="1" t="s">
        <v>1749</v>
      </c>
      <c r="AR544" s="1" t="s">
        <v>1749</v>
      </c>
      <c r="AS544" s="1" t="s">
        <v>1749</v>
      </c>
      <c r="AT544" s="1" t="s">
        <v>1749</v>
      </c>
      <c r="AU544" s="1" t="s">
        <v>1749</v>
      </c>
      <c r="AV544" s="1" t="s">
        <v>1749</v>
      </c>
      <c r="AW544" s="1" t="s">
        <v>1749</v>
      </c>
      <c r="AX544" s="1" t="s">
        <v>1749</v>
      </c>
      <c r="AY544" s="1" t="s">
        <v>1749</v>
      </c>
      <c r="AZ544" s="1" t="s">
        <v>1749</v>
      </c>
      <c r="BA544" s="1" t="s">
        <v>1749</v>
      </c>
      <c r="BB544" s="1" t="s">
        <v>1749</v>
      </c>
      <c r="BC544" s="1" t="s">
        <v>1749</v>
      </c>
      <c r="BD544" s="1" t="s">
        <v>1749</v>
      </c>
      <c r="BE544" t="s">
        <v>1749</v>
      </c>
    </row>
    <row r="545" spans="1:57" ht="17.149999999999999" customHeight="1">
      <c r="A545" s="2">
        <v>544</v>
      </c>
      <c r="B545" s="1" t="s">
        <v>13628</v>
      </c>
      <c r="C545" s="1" t="s">
        <v>19387</v>
      </c>
      <c r="D545" s="14" t="s">
        <v>19388</v>
      </c>
      <c r="E545" s="1" t="s">
        <v>26501</v>
      </c>
      <c r="F545" s="1" t="s">
        <v>26499</v>
      </c>
      <c r="G545" s="1" t="s">
        <v>19391</v>
      </c>
      <c r="H545" s="1" t="s">
        <v>19392</v>
      </c>
      <c r="I545" s="1" t="s">
        <v>1937</v>
      </c>
      <c r="J545" s="1" t="s">
        <v>19393</v>
      </c>
      <c r="K545" s="1" t="s">
        <v>19394</v>
      </c>
      <c r="L545" s="1" t="s">
        <v>26033</v>
      </c>
      <c r="M545" s="1" t="s">
        <v>209</v>
      </c>
      <c r="N545" s="1" t="s">
        <v>2653</v>
      </c>
      <c r="O545" s="1" t="s">
        <v>1228</v>
      </c>
      <c r="P545" s="1" t="s">
        <v>2126</v>
      </c>
      <c r="Q545" s="1" t="s">
        <v>26033</v>
      </c>
      <c r="R545" s="1" t="s">
        <v>130</v>
      </c>
      <c r="S545" s="1" t="s">
        <v>1231</v>
      </c>
      <c r="T545" s="1" t="s">
        <v>28250</v>
      </c>
      <c r="U545" s="2" t="s">
        <v>28251</v>
      </c>
      <c r="V545" s="1">
        <v>55</v>
      </c>
      <c r="W545" s="1" t="s">
        <v>2130</v>
      </c>
      <c r="X545" s="1" t="s">
        <v>2130</v>
      </c>
      <c r="Y545" s="1" t="s">
        <v>27149</v>
      </c>
      <c r="Z545" s="1" t="s">
        <v>19387</v>
      </c>
      <c r="AA545" s="1" t="s">
        <v>28252</v>
      </c>
      <c r="AB545" s="1" t="s">
        <v>28253</v>
      </c>
      <c r="AC545" s="2" t="s">
        <v>28254</v>
      </c>
      <c r="AD545" s="1">
        <v>55</v>
      </c>
      <c r="AE545" s="1" t="s">
        <v>28255</v>
      </c>
      <c r="AF545" s="1" t="s">
        <v>28256</v>
      </c>
      <c r="AG545" s="1" t="s">
        <v>25953</v>
      </c>
      <c r="AH545" s="1" t="s">
        <v>28257</v>
      </c>
      <c r="AI545" s="1" t="s">
        <v>1749</v>
      </c>
      <c r="AJ545" s="1" t="s">
        <v>1749</v>
      </c>
      <c r="AK545" s="1" t="s">
        <v>1749</v>
      </c>
      <c r="AL545" s="1" t="s">
        <v>1749</v>
      </c>
      <c r="AM545" s="1" t="s">
        <v>1749</v>
      </c>
      <c r="AN545" s="1" t="s">
        <v>1749</v>
      </c>
      <c r="AO545" s="1" t="s">
        <v>1749</v>
      </c>
      <c r="AP545" s="1" t="s">
        <v>1749</v>
      </c>
      <c r="AQ545" s="1" t="s">
        <v>1749</v>
      </c>
      <c r="AR545" s="1" t="s">
        <v>1749</v>
      </c>
      <c r="AS545" s="1" t="s">
        <v>1749</v>
      </c>
      <c r="AT545" s="1" t="s">
        <v>1749</v>
      </c>
      <c r="AU545" s="1" t="s">
        <v>1749</v>
      </c>
      <c r="AV545" s="1" t="s">
        <v>1749</v>
      </c>
      <c r="AW545" s="1" t="s">
        <v>1749</v>
      </c>
      <c r="AX545" s="1" t="s">
        <v>1749</v>
      </c>
      <c r="AY545" s="1" t="s">
        <v>1749</v>
      </c>
      <c r="AZ545" s="1" t="s">
        <v>1749</v>
      </c>
      <c r="BA545" s="1" t="s">
        <v>1749</v>
      </c>
      <c r="BB545" s="1" t="s">
        <v>1749</v>
      </c>
      <c r="BC545" s="1" t="s">
        <v>1749</v>
      </c>
      <c r="BD545" s="1" t="s">
        <v>1749</v>
      </c>
      <c r="BE545" t="s">
        <v>1749</v>
      </c>
    </row>
    <row r="546" spans="1:57" ht="17.149999999999999" customHeight="1">
      <c r="A546" s="2">
        <v>545</v>
      </c>
      <c r="B546" s="1" t="s">
        <v>1219</v>
      </c>
      <c r="C546" s="1" t="s">
        <v>5063</v>
      </c>
      <c r="D546" s="14" t="s">
        <v>5064</v>
      </c>
      <c r="E546" s="1" t="s">
        <v>5063</v>
      </c>
      <c r="F546" s="1" t="s">
        <v>5065</v>
      </c>
      <c r="G546" s="1" t="s">
        <v>5066</v>
      </c>
      <c r="H546" s="1" t="s">
        <v>5067</v>
      </c>
      <c r="I546" s="1" t="s">
        <v>1848</v>
      </c>
      <c r="J546" s="1" t="s">
        <v>5068</v>
      </c>
      <c r="K546" s="1" t="s">
        <v>5069</v>
      </c>
      <c r="L546" s="1" t="s">
        <v>5070</v>
      </c>
      <c r="M546" s="1" t="s">
        <v>209</v>
      </c>
      <c r="N546" s="1" t="s">
        <v>1462</v>
      </c>
      <c r="O546" s="1" t="s">
        <v>1228</v>
      </c>
      <c r="P546" s="1" t="s">
        <v>2126</v>
      </c>
      <c r="Q546" s="1" t="s">
        <v>5070</v>
      </c>
      <c r="R546" s="1" t="s">
        <v>130</v>
      </c>
      <c r="S546" s="1" t="s">
        <v>1293</v>
      </c>
      <c r="T546" s="1" t="s">
        <v>4678</v>
      </c>
      <c r="U546" s="2" t="s">
        <v>5071</v>
      </c>
      <c r="V546" s="1">
        <v>417</v>
      </c>
      <c r="W546" s="1" t="s">
        <v>2130</v>
      </c>
      <c r="X546" s="1" t="s">
        <v>2130</v>
      </c>
      <c r="Y546" s="1" t="s">
        <v>2131</v>
      </c>
      <c r="Z546" s="1" t="s">
        <v>28258</v>
      </c>
      <c r="AA546" s="1" t="s">
        <v>5073</v>
      </c>
      <c r="AB546" s="1" t="s">
        <v>5074</v>
      </c>
      <c r="AC546" s="2"/>
      <c r="AD546" s="1">
        <v>417</v>
      </c>
      <c r="AE546" s="1" t="s">
        <v>5075</v>
      </c>
      <c r="AF546" s="1" t="s">
        <v>5076</v>
      </c>
      <c r="AG546" s="1" t="s">
        <v>819</v>
      </c>
      <c r="AH546" s="1" t="s">
        <v>5077</v>
      </c>
      <c r="AI546" s="1" t="s">
        <v>1749</v>
      </c>
      <c r="AJ546" s="1" t="s">
        <v>1749</v>
      </c>
      <c r="AK546" s="1" t="s">
        <v>1749</v>
      </c>
      <c r="AL546" s="1" t="s">
        <v>1749</v>
      </c>
      <c r="AM546" s="1" t="s">
        <v>1749</v>
      </c>
      <c r="AN546" s="1" t="s">
        <v>1749</v>
      </c>
      <c r="AO546" s="1" t="s">
        <v>1749</v>
      </c>
      <c r="AP546" s="1" t="s">
        <v>1749</v>
      </c>
      <c r="AQ546" s="1" t="s">
        <v>1749</v>
      </c>
      <c r="AR546" s="1" t="s">
        <v>1749</v>
      </c>
      <c r="AS546" s="1" t="s">
        <v>1749</v>
      </c>
      <c r="AT546" s="1" t="s">
        <v>1749</v>
      </c>
      <c r="AU546" s="1" t="s">
        <v>1749</v>
      </c>
      <c r="AV546" s="1" t="s">
        <v>1749</v>
      </c>
      <c r="AW546" s="1" t="s">
        <v>1749</v>
      </c>
      <c r="AX546" s="1" t="s">
        <v>1749</v>
      </c>
      <c r="AY546" s="1" t="s">
        <v>1749</v>
      </c>
      <c r="AZ546" s="1" t="s">
        <v>1749</v>
      </c>
      <c r="BA546" s="1" t="s">
        <v>1749</v>
      </c>
      <c r="BB546" s="1" t="s">
        <v>1749</v>
      </c>
      <c r="BC546" s="1" t="s">
        <v>1749</v>
      </c>
      <c r="BD546" s="1" t="s">
        <v>1749</v>
      </c>
      <c r="BE546" t="s">
        <v>1749</v>
      </c>
    </row>
    <row r="547" spans="1:57" ht="17.149999999999999" customHeight="1">
      <c r="A547" s="2">
        <v>546</v>
      </c>
      <c r="B547" s="1" t="s">
        <v>1219</v>
      </c>
      <c r="C547" s="1" t="s">
        <v>366</v>
      </c>
      <c r="D547" s="14" t="s">
        <v>7721</v>
      </c>
      <c r="E547" s="1" t="s">
        <v>28259</v>
      </c>
      <c r="F547" s="1" t="s">
        <v>26883</v>
      </c>
      <c r="G547" s="1" t="s">
        <v>26884</v>
      </c>
      <c r="H547" s="1" t="s">
        <v>26885</v>
      </c>
      <c r="I547" s="1" t="s">
        <v>1736</v>
      </c>
      <c r="J547" s="1" t="s">
        <v>26886</v>
      </c>
      <c r="K547" s="1" t="s">
        <v>26887</v>
      </c>
      <c r="L547" s="1" t="s">
        <v>25999</v>
      </c>
      <c r="M547" s="1" t="s">
        <v>209</v>
      </c>
      <c r="N547" s="1" t="s">
        <v>1462</v>
      </c>
      <c r="O547" s="1" t="s">
        <v>1228</v>
      </c>
      <c r="P547" s="1" t="s">
        <v>2126</v>
      </c>
      <c r="Q547" s="1" t="s">
        <v>25999</v>
      </c>
      <c r="R547" s="1" t="s">
        <v>130</v>
      </c>
      <c r="S547" s="1" t="s">
        <v>1293</v>
      </c>
      <c r="T547" s="1" t="s">
        <v>28260</v>
      </c>
      <c r="U547" s="2" t="s">
        <v>28261</v>
      </c>
      <c r="V547" s="1">
        <v>192</v>
      </c>
      <c r="W547" s="1" t="s">
        <v>26286</v>
      </c>
      <c r="X547" s="1" t="s">
        <v>26286</v>
      </c>
      <c r="Y547" s="1" t="s">
        <v>26889</v>
      </c>
      <c r="Z547" s="1" t="s">
        <v>28262</v>
      </c>
      <c r="AA547" s="1" t="s">
        <v>28263</v>
      </c>
      <c r="AB547" s="1" t="s">
        <v>28264</v>
      </c>
      <c r="AC547" s="2" t="s">
        <v>28265</v>
      </c>
      <c r="AD547" s="1">
        <v>192</v>
      </c>
      <c r="AE547" s="1" t="s">
        <v>28266</v>
      </c>
      <c r="AF547" s="1" t="s">
        <v>28267</v>
      </c>
      <c r="AG547" s="1" t="s">
        <v>26000</v>
      </c>
      <c r="AH547" s="1" t="s">
        <v>28268</v>
      </c>
      <c r="AI547" s="1" t="s">
        <v>1749</v>
      </c>
      <c r="AJ547" s="1" t="s">
        <v>1749</v>
      </c>
      <c r="AK547" s="1" t="s">
        <v>1749</v>
      </c>
      <c r="AL547" s="1" t="s">
        <v>1749</v>
      </c>
      <c r="AM547" s="1" t="s">
        <v>1749</v>
      </c>
      <c r="AN547" s="1" t="s">
        <v>1749</v>
      </c>
      <c r="AO547" s="1" t="s">
        <v>1749</v>
      </c>
      <c r="AP547" s="1" t="s">
        <v>1749</v>
      </c>
      <c r="AQ547" s="1" t="s">
        <v>1749</v>
      </c>
      <c r="AR547" s="1" t="s">
        <v>1749</v>
      </c>
      <c r="AS547" s="1" t="s">
        <v>1749</v>
      </c>
      <c r="AT547" s="1" t="s">
        <v>1749</v>
      </c>
      <c r="AU547" s="1" t="s">
        <v>1749</v>
      </c>
      <c r="AV547" s="1" t="s">
        <v>1749</v>
      </c>
      <c r="AW547" s="1" t="s">
        <v>1749</v>
      </c>
      <c r="AX547" s="1" t="s">
        <v>1749</v>
      </c>
      <c r="AY547" s="1" t="s">
        <v>1749</v>
      </c>
      <c r="AZ547" s="1" t="s">
        <v>1749</v>
      </c>
      <c r="BA547" s="1" t="s">
        <v>1749</v>
      </c>
      <c r="BB547" s="1" t="s">
        <v>1749</v>
      </c>
      <c r="BC547" s="1" t="s">
        <v>1749</v>
      </c>
      <c r="BD547" s="1" t="s">
        <v>1749</v>
      </c>
      <c r="BE547" t="s">
        <v>1749</v>
      </c>
    </row>
    <row r="548" spans="1:57" ht="17.149999999999999" customHeight="1">
      <c r="A548" s="2">
        <v>547</v>
      </c>
      <c r="B548" s="1" t="s">
        <v>1219</v>
      </c>
      <c r="C548" s="1" t="s">
        <v>308</v>
      </c>
      <c r="D548" s="14" t="s">
        <v>5078</v>
      </c>
      <c r="E548" s="1" t="s">
        <v>308</v>
      </c>
      <c r="F548" s="1" t="s">
        <v>5079</v>
      </c>
      <c r="G548" s="1" t="s">
        <v>5080</v>
      </c>
      <c r="H548" s="1"/>
      <c r="I548" s="1"/>
      <c r="J548" s="1" t="s">
        <v>5081</v>
      </c>
      <c r="K548" s="1" t="s">
        <v>5082</v>
      </c>
      <c r="L548" s="1" t="s">
        <v>997</v>
      </c>
      <c r="M548" s="1" t="s">
        <v>209</v>
      </c>
      <c r="N548" s="1" t="s">
        <v>1462</v>
      </c>
      <c r="O548" s="1" t="s">
        <v>1228</v>
      </c>
      <c r="P548" s="1" t="s">
        <v>2126</v>
      </c>
      <c r="Q548" s="1" t="s">
        <v>997</v>
      </c>
      <c r="R548" s="1" t="s">
        <v>130</v>
      </c>
      <c r="S548" s="1" t="s">
        <v>1293</v>
      </c>
      <c r="T548" s="1" t="s">
        <v>5083</v>
      </c>
      <c r="U548" s="2" t="s">
        <v>510</v>
      </c>
      <c r="V548" s="1">
        <v>666</v>
      </c>
      <c r="W548" s="1" t="s">
        <v>2130</v>
      </c>
      <c r="X548" s="1" t="s">
        <v>2130</v>
      </c>
      <c r="Y548" s="1" t="s">
        <v>2131</v>
      </c>
      <c r="Z548" s="1" t="s">
        <v>28269</v>
      </c>
      <c r="AA548" s="1" t="s">
        <v>5085</v>
      </c>
      <c r="AB548" s="1" t="s">
        <v>5086</v>
      </c>
      <c r="AC548" s="2" t="s">
        <v>5087</v>
      </c>
      <c r="AD548" s="1">
        <v>666</v>
      </c>
      <c r="AE548" s="1" t="s">
        <v>5088</v>
      </c>
      <c r="AF548" s="1" t="s">
        <v>5089</v>
      </c>
      <c r="AG548" s="1" t="s">
        <v>819</v>
      </c>
      <c r="AH548" s="1" t="s">
        <v>5090</v>
      </c>
      <c r="AI548" s="1" t="s">
        <v>1749</v>
      </c>
      <c r="AJ548" s="1" t="s">
        <v>1749</v>
      </c>
      <c r="AK548" s="1" t="s">
        <v>1749</v>
      </c>
      <c r="AL548" s="1" t="s">
        <v>1749</v>
      </c>
      <c r="AM548" s="1" t="s">
        <v>1749</v>
      </c>
      <c r="AN548" s="1" t="s">
        <v>1749</v>
      </c>
      <c r="AO548" s="1" t="s">
        <v>1749</v>
      </c>
      <c r="AP548" s="1" t="s">
        <v>1749</v>
      </c>
      <c r="AQ548" s="1" t="s">
        <v>1749</v>
      </c>
      <c r="AR548" s="1" t="s">
        <v>1749</v>
      </c>
      <c r="AS548" s="1" t="s">
        <v>1749</v>
      </c>
      <c r="AT548" s="1" t="s">
        <v>1749</v>
      </c>
      <c r="AU548" s="1" t="s">
        <v>1749</v>
      </c>
      <c r="AV548" s="1" t="s">
        <v>1749</v>
      </c>
      <c r="AW548" s="1" t="s">
        <v>1749</v>
      </c>
      <c r="AX548" s="1" t="s">
        <v>1749</v>
      </c>
      <c r="AY548" s="1" t="s">
        <v>1749</v>
      </c>
      <c r="AZ548" s="1" t="s">
        <v>1749</v>
      </c>
      <c r="BA548" s="1" t="s">
        <v>1749</v>
      </c>
      <c r="BB548" s="1" t="s">
        <v>1749</v>
      </c>
      <c r="BC548" s="1" t="s">
        <v>1749</v>
      </c>
      <c r="BD548" s="1" t="s">
        <v>1749</v>
      </c>
      <c r="BE548" t="s">
        <v>1749</v>
      </c>
    </row>
    <row r="549" spans="1:57" ht="17.149999999999999" customHeight="1">
      <c r="A549" s="2">
        <v>548</v>
      </c>
      <c r="B549" s="1" t="s">
        <v>13628</v>
      </c>
      <c r="C549" s="1" t="s">
        <v>6699</v>
      </c>
      <c r="D549" s="14" t="s">
        <v>6700</v>
      </c>
      <c r="E549" s="1" t="s">
        <v>6699</v>
      </c>
      <c r="F549" s="1" t="s">
        <v>13897</v>
      </c>
      <c r="G549" s="1" t="s">
        <v>6701</v>
      </c>
      <c r="H549" s="1" t="s">
        <v>6702</v>
      </c>
      <c r="I549" s="1" t="s">
        <v>1863</v>
      </c>
      <c r="J549" s="1" t="s">
        <v>6703</v>
      </c>
      <c r="K549" s="1" t="s">
        <v>6704</v>
      </c>
      <c r="L549" s="1" t="s">
        <v>13898</v>
      </c>
      <c r="M549" s="1" t="s">
        <v>209</v>
      </c>
      <c r="N549" s="1" t="s">
        <v>1462</v>
      </c>
      <c r="O549" s="1" t="s">
        <v>2384</v>
      </c>
      <c r="P549" s="1" t="s">
        <v>1230</v>
      </c>
      <c r="Q549" s="1" t="s">
        <v>13899</v>
      </c>
      <c r="R549" s="1" t="s">
        <v>130</v>
      </c>
      <c r="S549" s="1" t="s">
        <v>1293</v>
      </c>
      <c r="T549" s="1" t="s">
        <v>13900</v>
      </c>
      <c r="U549" s="2" t="s">
        <v>2914</v>
      </c>
      <c r="V549" s="1">
        <v>904</v>
      </c>
      <c r="W549" s="1" t="s">
        <v>2130</v>
      </c>
      <c r="X549" s="1" t="s">
        <v>2130</v>
      </c>
      <c r="Y549" s="1" t="s">
        <v>2131</v>
      </c>
      <c r="Z549" s="1" t="s">
        <v>6699</v>
      </c>
      <c r="AA549" s="1" t="s">
        <v>13901</v>
      </c>
      <c r="AB549" s="1" t="s">
        <v>13902</v>
      </c>
      <c r="AC549" s="2" t="s">
        <v>13903</v>
      </c>
      <c r="AD549" s="1">
        <v>904</v>
      </c>
      <c r="AE549" s="1" t="s">
        <v>13904</v>
      </c>
      <c r="AF549" s="1" t="s">
        <v>13905</v>
      </c>
      <c r="AG549" s="1" t="s">
        <v>819</v>
      </c>
      <c r="AH549" s="1" t="s">
        <v>13906</v>
      </c>
      <c r="AI549" s="1" t="s">
        <v>2394</v>
      </c>
      <c r="AJ549" s="1" t="s">
        <v>13899</v>
      </c>
      <c r="AK549" s="1" t="s">
        <v>13907</v>
      </c>
      <c r="AL549" s="1"/>
      <c r="AM549" s="1"/>
      <c r="AN549" s="1"/>
      <c r="AO549" s="1"/>
      <c r="AP549" s="1"/>
      <c r="AQ549" s="1"/>
      <c r="AR549" s="1"/>
      <c r="AS549" s="1"/>
      <c r="AT549" s="1"/>
      <c r="AU549" s="1"/>
      <c r="AV549" s="1"/>
      <c r="AW549" s="1"/>
      <c r="AX549" s="1"/>
      <c r="AY549" s="1" t="s">
        <v>1749</v>
      </c>
      <c r="AZ549" s="1" t="s">
        <v>1749</v>
      </c>
      <c r="BA549" s="1" t="s">
        <v>1749</v>
      </c>
      <c r="BB549" s="1" t="s">
        <v>1749</v>
      </c>
      <c r="BC549" s="1" t="s">
        <v>1749</v>
      </c>
      <c r="BD549" s="1" t="s">
        <v>1749</v>
      </c>
      <c r="BE549" t="s">
        <v>1749</v>
      </c>
    </row>
    <row r="550" spans="1:57" ht="17.149999999999999" customHeight="1">
      <c r="A550" s="2">
        <v>549</v>
      </c>
      <c r="B550" s="1" t="s">
        <v>13628</v>
      </c>
      <c r="C550" s="1" t="s">
        <v>6611</v>
      </c>
      <c r="D550" s="14" t="s">
        <v>6612</v>
      </c>
      <c r="E550" s="1" t="s">
        <v>6611</v>
      </c>
      <c r="F550" s="1" t="s">
        <v>6613</v>
      </c>
      <c r="G550" s="1" t="s">
        <v>6614</v>
      </c>
      <c r="H550" s="1" t="s">
        <v>2554</v>
      </c>
      <c r="I550" s="1" t="s">
        <v>1937</v>
      </c>
      <c r="J550" s="1" t="s">
        <v>6615</v>
      </c>
      <c r="K550" s="1" t="s">
        <v>6616</v>
      </c>
      <c r="L550" s="1" t="s">
        <v>13908</v>
      </c>
      <c r="M550" s="1" t="s">
        <v>209</v>
      </c>
      <c r="N550" s="1" t="s">
        <v>1462</v>
      </c>
      <c r="O550" s="1" t="s">
        <v>2384</v>
      </c>
      <c r="P550" s="1" t="s">
        <v>1230</v>
      </c>
      <c r="Q550" s="1" t="s">
        <v>13908</v>
      </c>
      <c r="R550" s="1" t="s">
        <v>130</v>
      </c>
      <c r="S550" s="1" t="s">
        <v>1293</v>
      </c>
      <c r="T550" s="1" t="s">
        <v>13909</v>
      </c>
      <c r="U550" s="2" t="s">
        <v>670</v>
      </c>
      <c r="V550" s="1">
        <v>637</v>
      </c>
      <c r="W550" s="1" t="s">
        <v>2130</v>
      </c>
      <c r="X550" s="1" t="s">
        <v>2130</v>
      </c>
      <c r="Y550" s="1" t="s">
        <v>2131</v>
      </c>
      <c r="Z550" s="1" t="s">
        <v>6611</v>
      </c>
      <c r="AA550" s="1" t="s">
        <v>13910</v>
      </c>
      <c r="AB550" s="1" t="s">
        <v>13911</v>
      </c>
      <c r="AC550" s="2" t="s">
        <v>13912</v>
      </c>
      <c r="AD550" s="1">
        <v>637</v>
      </c>
      <c r="AE550" s="1" t="s">
        <v>13904</v>
      </c>
      <c r="AF550" s="1" t="s">
        <v>13905</v>
      </c>
      <c r="AG550" s="1" t="s">
        <v>819</v>
      </c>
      <c r="AH550" s="1" t="s">
        <v>13913</v>
      </c>
      <c r="AI550" s="1" t="s">
        <v>2394</v>
      </c>
      <c r="AJ550" s="1" t="s">
        <v>13908</v>
      </c>
      <c r="AK550" s="1" t="s">
        <v>3037</v>
      </c>
      <c r="AL550" s="1"/>
      <c r="AM550" s="1"/>
      <c r="AN550" s="1"/>
      <c r="AO550" s="1"/>
      <c r="AP550" s="1"/>
      <c r="AQ550" s="1"/>
      <c r="AR550" s="1"/>
      <c r="AS550" s="1"/>
      <c r="AT550" s="1"/>
      <c r="AU550" s="1"/>
      <c r="AV550" s="1"/>
      <c r="AW550" s="1"/>
      <c r="AX550" s="1"/>
      <c r="AY550" s="1" t="s">
        <v>1749</v>
      </c>
      <c r="AZ550" s="1" t="s">
        <v>1749</v>
      </c>
      <c r="BA550" s="1" t="s">
        <v>1749</v>
      </c>
      <c r="BB550" s="1" t="s">
        <v>1749</v>
      </c>
      <c r="BC550" s="1" t="s">
        <v>1749</v>
      </c>
      <c r="BD550" s="1" t="s">
        <v>1749</v>
      </c>
      <c r="BE550" t="s">
        <v>1749</v>
      </c>
    </row>
    <row r="551" spans="1:57" ht="17.149999999999999" customHeight="1">
      <c r="A551" s="2">
        <v>550</v>
      </c>
      <c r="B551" s="1" t="s">
        <v>13628</v>
      </c>
      <c r="C551" s="1" t="s">
        <v>13914</v>
      </c>
      <c r="D551" s="14" t="s">
        <v>13915</v>
      </c>
      <c r="E551" s="1" t="s">
        <v>13914</v>
      </c>
      <c r="F551" s="1" t="s">
        <v>13916</v>
      </c>
      <c r="G551" s="1" t="s">
        <v>8851</v>
      </c>
      <c r="H551" s="1" t="s">
        <v>3841</v>
      </c>
      <c r="I551" s="1" t="s">
        <v>1937</v>
      </c>
      <c r="J551" s="1" t="s">
        <v>13917</v>
      </c>
      <c r="K551" s="1" t="s">
        <v>13918</v>
      </c>
      <c r="L551" s="1" t="s">
        <v>13919</v>
      </c>
      <c r="M551" s="1" t="s">
        <v>209</v>
      </c>
      <c r="N551" s="1" t="s">
        <v>1462</v>
      </c>
      <c r="O551" s="1" t="s">
        <v>2384</v>
      </c>
      <c r="P551" s="1" t="s">
        <v>1230</v>
      </c>
      <c r="Q551" s="1" t="s">
        <v>13919</v>
      </c>
      <c r="R551" s="1" t="s">
        <v>130</v>
      </c>
      <c r="S551" s="1" t="s">
        <v>1293</v>
      </c>
      <c r="T551" s="1" t="s">
        <v>13920</v>
      </c>
      <c r="U551" s="2" t="s">
        <v>597</v>
      </c>
      <c r="V551" s="1">
        <v>156</v>
      </c>
      <c r="W551" s="1" t="s">
        <v>2130</v>
      </c>
      <c r="X551" s="1" t="s">
        <v>2130</v>
      </c>
      <c r="Y551" s="1" t="s">
        <v>2131</v>
      </c>
      <c r="Z551" s="1" t="s">
        <v>13914</v>
      </c>
      <c r="AA551" s="1" t="s">
        <v>13921</v>
      </c>
      <c r="AB551" s="1" t="s">
        <v>13922</v>
      </c>
      <c r="AC551" s="2" t="s">
        <v>13923</v>
      </c>
      <c r="AD551" s="1">
        <v>156</v>
      </c>
      <c r="AE551" s="1" t="s">
        <v>13904</v>
      </c>
      <c r="AF551" s="1" t="s">
        <v>13905</v>
      </c>
      <c r="AG551" s="1" t="s">
        <v>819</v>
      </c>
      <c r="AH551" s="1" t="s">
        <v>13924</v>
      </c>
      <c r="AI551" s="1" t="s">
        <v>2394</v>
      </c>
      <c r="AJ551" s="1" t="s">
        <v>13919</v>
      </c>
      <c r="AK551" s="1" t="s">
        <v>2395</v>
      </c>
      <c r="AL551" s="1"/>
      <c r="AM551" s="1"/>
      <c r="AN551" s="1"/>
      <c r="AO551" s="1"/>
      <c r="AP551" s="1"/>
      <c r="AQ551" s="1"/>
      <c r="AR551" s="1"/>
      <c r="AS551" s="1"/>
      <c r="AT551" s="1"/>
      <c r="AU551" s="1"/>
      <c r="AV551" s="1"/>
      <c r="AW551" s="1"/>
      <c r="AX551" s="1"/>
      <c r="AY551" s="1" t="s">
        <v>1749</v>
      </c>
      <c r="AZ551" s="1" t="s">
        <v>1749</v>
      </c>
      <c r="BA551" s="1" t="s">
        <v>1749</v>
      </c>
      <c r="BB551" s="1" t="s">
        <v>1749</v>
      </c>
      <c r="BC551" s="1" t="s">
        <v>1749</v>
      </c>
      <c r="BD551" s="1" t="s">
        <v>1749</v>
      </c>
      <c r="BE551" t="s">
        <v>1749</v>
      </c>
    </row>
    <row r="552" spans="1:57" ht="17.149999999999999" customHeight="1">
      <c r="A552" s="2">
        <v>551</v>
      </c>
      <c r="B552" s="1" t="s">
        <v>13628</v>
      </c>
      <c r="C552" s="1" t="s">
        <v>6644</v>
      </c>
      <c r="D552" s="14" t="s">
        <v>6645</v>
      </c>
      <c r="E552" s="1" t="s">
        <v>6646</v>
      </c>
      <c r="F552" s="1" t="s">
        <v>13925</v>
      </c>
      <c r="G552" s="1" t="s">
        <v>6648</v>
      </c>
      <c r="H552" s="1" t="s">
        <v>4420</v>
      </c>
      <c r="I552" s="1" t="s">
        <v>1483</v>
      </c>
      <c r="J552" s="1" t="s">
        <v>6649</v>
      </c>
      <c r="K552" s="1" t="s">
        <v>6650</v>
      </c>
      <c r="L552" s="1" t="s">
        <v>13926</v>
      </c>
      <c r="M552" s="1" t="s">
        <v>209</v>
      </c>
      <c r="N552" s="1" t="s">
        <v>1462</v>
      </c>
      <c r="O552" s="1" t="s">
        <v>2384</v>
      </c>
      <c r="P552" s="1" t="s">
        <v>1230</v>
      </c>
      <c r="Q552" s="1" t="s">
        <v>13926</v>
      </c>
      <c r="R552" s="1" t="s">
        <v>130</v>
      </c>
      <c r="S552" s="1" t="s">
        <v>1293</v>
      </c>
      <c r="T552" s="1" t="s">
        <v>13927</v>
      </c>
      <c r="U552" s="2" t="s">
        <v>640</v>
      </c>
      <c r="V552" s="1">
        <v>478</v>
      </c>
      <c r="W552" s="1" t="s">
        <v>2130</v>
      </c>
      <c r="X552" s="1" t="s">
        <v>2130</v>
      </c>
      <c r="Y552" s="1" t="s">
        <v>2131</v>
      </c>
      <c r="Z552" s="1" t="s">
        <v>6644</v>
      </c>
      <c r="AA552" s="1" t="s">
        <v>13928</v>
      </c>
      <c r="AB552" s="1" t="s">
        <v>13929</v>
      </c>
      <c r="AC552" s="2" t="s">
        <v>13930</v>
      </c>
      <c r="AD552" s="1">
        <v>478</v>
      </c>
      <c r="AE552" s="1" t="s">
        <v>13904</v>
      </c>
      <c r="AF552" s="1" t="s">
        <v>13905</v>
      </c>
      <c r="AG552" s="1" t="s">
        <v>819</v>
      </c>
      <c r="AH552" s="1" t="s">
        <v>13931</v>
      </c>
      <c r="AI552" s="1" t="s">
        <v>2394</v>
      </c>
      <c r="AJ552" s="1" t="s">
        <v>13926</v>
      </c>
      <c r="AK552" s="1" t="s">
        <v>3254</v>
      </c>
      <c r="AL552" s="1"/>
      <c r="AM552" s="1"/>
      <c r="AN552" s="1"/>
      <c r="AO552" s="1"/>
      <c r="AP552" s="1"/>
      <c r="AQ552" s="1"/>
      <c r="AR552" s="1"/>
      <c r="AS552" s="1"/>
      <c r="AT552" s="1"/>
      <c r="AU552" s="1"/>
      <c r="AV552" s="1"/>
      <c r="AW552" s="1"/>
      <c r="AX552" s="1"/>
      <c r="AY552" s="1" t="s">
        <v>1749</v>
      </c>
      <c r="AZ552" s="1" t="s">
        <v>1749</v>
      </c>
      <c r="BA552" s="1" t="s">
        <v>1749</v>
      </c>
      <c r="BB552" s="1" t="s">
        <v>1749</v>
      </c>
      <c r="BC552" s="1" t="s">
        <v>1749</v>
      </c>
      <c r="BD552" s="1" t="s">
        <v>1749</v>
      </c>
      <c r="BE552" t="s">
        <v>1749</v>
      </c>
    </row>
    <row r="553" spans="1:57" ht="17.149999999999999" customHeight="1">
      <c r="A553" s="2">
        <v>552</v>
      </c>
      <c r="B553" s="1" t="s">
        <v>13628</v>
      </c>
      <c r="C553" s="1" t="s">
        <v>6710</v>
      </c>
      <c r="D553" s="14" t="s">
        <v>6711</v>
      </c>
      <c r="E553" s="1" t="s">
        <v>6710</v>
      </c>
      <c r="F553" s="1" t="s">
        <v>13932</v>
      </c>
      <c r="G553" s="1" t="s">
        <v>6712</v>
      </c>
      <c r="H553" s="1" t="s">
        <v>2833</v>
      </c>
      <c r="I553" s="1" t="s">
        <v>1736</v>
      </c>
      <c r="J553" s="1" t="s">
        <v>6713</v>
      </c>
      <c r="K553" s="1" t="s">
        <v>6714</v>
      </c>
      <c r="L553" s="1" t="s">
        <v>13933</v>
      </c>
      <c r="M553" s="1" t="s">
        <v>209</v>
      </c>
      <c r="N553" s="1" t="s">
        <v>1462</v>
      </c>
      <c r="O553" s="1" t="s">
        <v>2384</v>
      </c>
      <c r="P553" s="1" t="s">
        <v>1230</v>
      </c>
      <c r="Q553" s="1" t="s">
        <v>13933</v>
      </c>
      <c r="R553" s="1" t="s">
        <v>130</v>
      </c>
      <c r="S553" s="1" t="s">
        <v>1293</v>
      </c>
      <c r="T553" s="1" t="s">
        <v>13934</v>
      </c>
      <c r="U553" s="2" t="s">
        <v>601</v>
      </c>
      <c r="V553" s="1">
        <v>457</v>
      </c>
      <c r="W553" s="1" t="s">
        <v>2130</v>
      </c>
      <c r="X553" s="1" t="s">
        <v>2130</v>
      </c>
      <c r="Y553" s="1" t="s">
        <v>2131</v>
      </c>
      <c r="Z553" s="1" t="s">
        <v>6710</v>
      </c>
      <c r="AA553" s="1" t="s">
        <v>13935</v>
      </c>
      <c r="AB553" s="1" t="s">
        <v>13936</v>
      </c>
      <c r="AC553" s="2" t="s">
        <v>13937</v>
      </c>
      <c r="AD553" s="1">
        <v>457</v>
      </c>
      <c r="AE553" s="1" t="s">
        <v>13904</v>
      </c>
      <c r="AF553" s="1" t="s">
        <v>13905</v>
      </c>
      <c r="AG553" s="1" t="s">
        <v>819</v>
      </c>
      <c r="AH553" s="1" t="s">
        <v>13938</v>
      </c>
      <c r="AI553" s="1" t="s">
        <v>2394</v>
      </c>
      <c r="AJ553" s="1" t="s">
        <v>13933</v>
      </c>
      <c r="AK553" s="1" t="s">
        <v>2494</v>
      </c>
      <c r="AL553" s="1"/>
      <c r="AM553" s="1"/>
      <c r="AN553" s="1"/>
      <c r="AO553" s="1"/>
      <c r="AP553" s="1"/>
      <c r="AQ553" s="1"/>
      <c r="AR553" s="1"/>
      <c r="AS553" s="1"/>
      <c r="AT553" s="1"/>
      <c r="AU553" s="1"/>
      <c r="AV553" s="1"/>
      <c r="AW553" s="1"/>
      <c r="AX553" s="1"/>
      <c r="AY553" s="1" t="s">
        <v>1749</v>
      </c>
      <c r="AZ553" s="1" t="s">
        <v>1749</v>
      </c>
      <c r="BA553" s="1" t="s">
        <v>1749</v>
      </c>
      <c r="BB553" s="1" t="s">
        <v>1749</v>
      </c>
      <c r="BC553" s="1" t="s">
        <v>1749</v>
      </c>
      <c r="BD553" s="1" t="s">
        <v>1749</v>
      </c>
      <c r="BE553" t="s">
        <v>1749</v>
      </c>
    </row>
    <row r="554" spans="1:57" ht="17.149999999999999" customHeight="1">
      <c r="A554" s="2">
        <v>553</v>
      </c>
      <c r="B554" s="1" t="s">
        <v>13628</v>
      </c>
      <c r="C554" s="1" t="s">
        <v>18779</v>
      </c>
      <c r="D554" s="14" t="s">
        <v>13940</v>
      </c>
      <c r="E554" s="1" t="s">
        <v>13941</v>
      </c>
      <c r="F554" s="1" t="s">
        <v>13942</v>
      </c>
      <c r="G554" s="1" t="s">
        <v>28270</v>
      </c>
      <c r="H554" s="1" t="s">
        <v>2191</v>
      </c>
      <c r="I554" s="1" t="s">
        <v>28271</v>
      </c>
      <c r="J554" s="1" t="s">
        <v>28272</v>
      </c>
      <c r="K554" s="1" t="s">
        <v>28273</v>
      </c>
      <c r="L554" s="1" t="s">
        <v>1292</v>
      </c>
      <c r="M554" s="1" t="s">
        <v>209</v>
      </c>
      <c r="N554" s="1" t="s">
        <v>1228</v>
      </c>
      <c r="O554" s="1" t="s">
        <v>1229</v>
      </c>
      <c r="P554" s="1" t="s">
        <v>1230</v>
      </c>
      <c r="Q554" s="1" t="s">
        <v>1292</v>
      </c>
      <c r="R554" s="1" t="s">
        <v>130</v>
      </c>
      <c r="S554" s="1" t="s">
        <v>1293</v>
      </c>
      <c r="T554" s="1" t="s">
        <v>1294</v>
      </c>
      <c r="U554" s="2" t="s">
        <v>1295</v>
      </c>
      <c r="V554" s="1">
        <v>165092</v>
      </c>
      <c r="W554" s="1" t="s">
        <v>1296</v>
      </c>
      <c r="X554" s="1" t="s">
        <v>1297</v>
      </c>
      <c r="Y554" s="1" t="s">
        <v>1298</v>
      </c>
      <c r="Z554" s="1" t="s">
        <v>18779</v>
      </c>
      <c r="AA554" s="1" t="s">
        <v>13947</v>
      </c>
      <c r="AB554" s="1" t="s">
        <v>13948</v>
      </c>
      <c r="AC554" s="2" t="s">
        <v>13949</v>
      </c>
      <c r="AD554" s="1">
        <v>99053</v>
      </c>
      <c r="AE554" s="1" t="s">
        <v>13950</v>
      </c>
      <c r="AF554" s="1" t="s">
        <v>13951</v>
      </c>
      <c r="AG554" s="1" t="s">
        <v>819</v>
      </c>
      <c r="AH554" s="1" t="s">
        <v>13952</v>
      </c>
      <c r="AI554" s="1" t="s">
        <v>1244</v>
      </c>
      <c r="AJ554" s="1" t="s">
        <v>13953</v>
      </c>
      <c r="AK554" s="1" t="s">
        <v>1304</v>
      </c>
      <c r="AL554" s="1">
        <v>4274</v>
      </c>
      <c r="AM554" s="1" t="s">
        <v>1305</v>
      </c>
      <c r="AN554" s="1" t="s">
        <v>1306</v>
      </c>
      <c r="AO554" s="1" t="s">
        <v>13954</v>
      </c>
      <c r="AP554" s="1" t="s">
        <v>13955</v>
      </c>
      <c r="AQ554" s="1" t="s">
        <v>13956</v>
      </c>
      <c r="AR554" s="1">
        <v>165478</v>
      </c>
      <c r="AS554" s="1">
        <v>386</v>
      </c>
      <c r="AT554" s="1">
        <v>0</v>
      </c>
      <c r="AU554" s="1">
        <v>165092</v>
      </c>
      <c r="AV554" s="1" t="s">
        <v>13947</v>
      </c>
      <c r="AW554" s="1" t="s">
        <v>13957</v>
      </c>
      <c r="AX554" s="1" t="s">
        <v>13958</v>
      </c>
      <c r="AY554" s="1" t="s">
        <v>1749</v>
      </c>
      <c r="AZ554" s="1" t="s">
        <v>1749</v>
      </c>
      <c r="BA554" s="1" t="s">
        <v>1749</v>
      </c>
      <c r="BB554" s="1" t="s">
        <v>1749</v>
      </c>
      <c r="BC554" s="1" t="s">
        <v>1749</v>
      </c>
      <c r="BD554" s="1" t="s">
        <v>1749</v>
      </c>
      <c r="BE554" t="s">
        <v>1749</v>
      </c>
    </row>
    <row r="555" spans="1:57" ht="17.149999999999999" customHeight="1">
      <c r="A555" s="2">
        <v>554</v>
      </c>
      <c r="B555" s="1" t="s">
        <v>1219</v>
      </c>
      <c r="C555" s="1" t="s">
        <v>28274</v>
      </c>
      <c r="D555" s="14" t="s">
        <v>28275</v>
      </c>
      <c r="E555" s="1" t="s">
        <v>28274</v>
      </c>
      <c r="F555" s="1" t="s">
        <v>28276</v>
      </c>
      <c r="G555" s="1" t="s">
        <v>5622</v>
      </c>
      <c r="H555" s="1"/>
      <c r="I555" s="1" t="s">
        <v>28277</v>
      </c>
      <c r="J555" s="1" t="s">
        <v>28278</v>
      </c>
      <c r="K555" s="1" t="s">
        <v>28279</v>
      </c>
      <c r="L555" s="1" t="s">
        <v>28280</v>
      </c>
      <c r="M555" s="1" t="s">
        <v>215</v>
      </c>
      <c r="N555" s="1" t="s">
        <v>2653</v>
      </c>
      <c r="O555" s="1" t="s">
        <v>1228</v>
      </c>
      <c r="P555" s="1" t="s">
        <v>2126</v>
      </c>
      <c r="Q555" s="1" t="s">
        <v>28280</v>
      </c>
      <c r="R555" s="1" t="s">
        <v>130</v>
      </c>
      <c r="S555" s="1" t="s">
        <v>1293</v>
      </c>
      <c r="T555" s="1" t="s">
        <v>20000</v>
      </c>
      <c r="U555" s="2" t="s">
        <v>28281</v>
      </c>
      <c r="V555" s="1">
        <v>495</v>
      </c>
      <c r="W555" s="1" t="s">
        <v>2130</v>
      </c>
      <c r="X555" s="1" t="s">
        <v>2130</v>
      </c>
      <c r="Y555" s="1" t="s">
        <v>27149</v>
      </c>
      <c r="Z555" s="1" t="s">
        <v>28274</v>
      </c>
      <c r="AA555" s="1" t="s">
        <v>28282</v>
      </c>
      <c r="AB555" s="1" t="s">
        <v>28283</v>
      </c>
      <c r="AC555" s="2" t="s">
        <v>28284</v>
      </c>
      <c r="AD555" s="1">
        <v>495</v>
      </c>
      <c r="AE555" s="1" t="s">
        <v>28285</v>
      </c>
      <c r="AF555" s="1" t="s">
        <v>28286</v>
      </c>
      <c r="AG555" s="1" t="s">
        <v>25953</v>
      </c>
      <c r="AH555" s="1" t="s">
        <v>28287</v>
      </c>
      <c r="AI555" s="1" t="s">
        <v>1749</v>
      </c>
      <c r="AJ555" s="1" t="s">
        <v>1749</v>
      </c>
      <c r="AK555" s="1" t="s">
        <v>1749</v>
      </c>
      <c r="AL555" s="1" t="s">
        <v>1749</v>
      </c>
      <c r="AM555" s="1" t="s">
        <v>1749</v>
      </c>
      <c r="AN555" s="1" t="s">
        <v>1749</v>
      </c>
      <c r="AO555" s="1" t="s">
        <v>1749</v>
      </c>
      <c r="AP555" s="1" t="s">
        <v>1749</v>
      </c>
      <c r="AQ555" s="1" t="s">
        <v>1749</v>
      </c>
      <c r="AR555" s="1" t="s">
        <v>1749</v>
      </c>
      <c r="AS555" s="1" t="s">
        <v>1749</v>
      </c>
      <c r="AT555" s="1" t="s">
        <v>1749</v>
      </c>
      <c r="AU555" s="1" t="s">
        <v>1749</v>
      </c>
      <c r="AV555" s="1" t="s">
        <v>1749</v>
      </c>
      <c r="AW555" s="1" t="s">
        <v>1749</v>
      </c>
      <c r="AX555" s="1" t="s">
        <v>1749</v>
      </c>
      <c r="AY555" s="1" t="s">
        <v>1749</v>
      </c>
      <c r="AZ555" s="1" t="s">
        <v>1749</v>
      </c>
      <c r="BA555" s="1" t="s">
        <v>1749</v>
      </c>
      <c r="BB555" s="1" t="s">
        <v>1749</v>
      </c>
      <c r="BC555" s="1" t="s">
        <v>1749</v>
      </c>
      <c r="BD555" s="1" t="s">
        <v>1749</v>
      </c>
      <c r="BE555" t="s">
        <v>1749</v>
      </c>
    </row>
    <row r="556" spans="1:57" ht="17.149999999999999" customHeight="1">
      <c r="A556" s="2">
        <v>555</v>
      </c>
      <c r="B556" s="1" t="s">
        <v>1219</v>
      </c>
      <c r="C556" s="1" t="s">
        <v>28274</v>
      </c>
      <c r="D556" s="14" t="s">
        <v>28275</v>
      </c>
      <c r="E556" s="1" t="s">
        <v>28274</v>
      </c>
      <c r="F556" s="1" t="s">
        <v>28276</v>
      </c>
      <c r="G556" s="1" t="s">
        <v>5622</v>
      </c>
      <c r="H556" s="1"/>
      <c r="I556" s="1" t="s">
        <v>28277</v>
      </c>
      <c r="J556" s="1" t="s">
        <v>28278</v>
      </c>
      <c r="K556" s="1" t="s">
        <v>28279</v>
      </c>
      <c r="L556" s="1" t="s">
        <v>28288</v>
      </c>
      <c r="M556" s="1" t="s">
        <v>209</v>
      </c>
      <c r="N556" s="1" t="s">
        <v>1462</v>
      </c>
      <c r="O556" s="1" t="s">
        <v>1228</v>
      </c>
      <c r="P556" s="1" t="s">
        <v>2126</v>
      </c>
      <c r="Q556" s="1" t="s">
        <v>28288</v>
      </c>
      <c r="R556" s="1" t="s">
        <v>130</v>
      </c>
      <c r="S556" s="1" t="s">
        <v>1293</v>
      </c>
      <c r="T556" s="1" t="s">
        <v>19854</v>
      </c>
      <c r="U556" s="2" t="s">
        <v>7248</v>
      </c>
      <c r="V556" s="1">
        <v>122</v>
      </c>
      <c r="W556" s="1" t="s">
        <v>2130</v>
      </c>
      <c r="X556" s="1" t="s">
        <v>2130</v>
      </c>
      <c r="Y556" s="1" t="s">
        <v>27149</v>
      </c>
      <c r="Z556" s="1" t="s">
        <v>28274</v>
      </c>
      <c r="AA556" s="1" t="s">
        <v>28289</v>
      </c>
      <c r="AB556" s="1" t="s">
        <v>28290</v>
      </c>
      <c r="AC556" s="2" t="s">
        <v>28291</v>
      </c>
      <c r="AD556" s="1">
        <v>122</v>
      </c>
      <c r="AE556" s="1" t="s">
        <v>28285</v>
      </c>
      <c r="AF556" s="1" t="s">
        <v>28286</v>
      </c>
      <c r="AG556" s="1" t="s">
        <v>25953</v>
      </c>
      <c r="AH556" s="1" t="s">
        <v>28292</v>
      </c>
      <c r="AI556" s="1" t="s">
        <v>1749</v>
      </c>
      <c r="AJ556" s="1" t="s">
        <v>1749</v>
      </c>
      <c r="AK556" s="1" t="s">
        <v>1749</v>
      </c>
      <c r="AL556" s="1" t="s">
        <v>1749</v>
      </c>
      <c r="AM556" s="1" t="s">
        <v>1749</v>
      </c>
      <c r="AN556" s="1" t="s">
        <v>1749</v>
      </c>
      <c r="AO556" s="1" t="s">
        <v>1749</v>
      </c>
      <c r="AP556" s="1" t="s">
        <v>1749</v>
      </c>
      <c r="AQ556" s="1" t="s">
        <v>1749</v>
      </c>
      <c r="AR556" s="1" t="s">
        <v>1749</v>
      </c>
      <c r="AS556" s="1" t="s">
        <v>1749</v>
      </c>
      <c r="AT556" s="1" t="s">
        <v>1749</v>
      </c>
      <c r="AU556" s="1" t="s">
        <v>1749</v>
      </c>
      <c r="AV556" s="1" t="s">
        <v>1749</v>
      </c>
      <c r="AW556" s="1" t="s">
        <v>1749</v>
      </c>
      <c r="AX556" s="1" t="s">
        <v>1749</v>
      </c>
      <c r="AY556" s="1" t="s">
        <v>1749</v>
      </c>
      <c r="AZ556" s="1" t="s">
        <v>1749</v>
      </c>
      <c r="BA556" s="1" t="s">
        <v>1749</v>
      </c>
      <c r="BB556" s="1" t="s">
        <v>1749</v>
      </c>
      <c r="BC556" s="1" t="s">
        <v>1749</v>
      </c>
      <c r="BD556" s="1" t="s">
        <v>1749</v>
      </c>
      <c r="BE556" t="s">
        <v>1749</v>
      </c>
    </row>
    <row r="557" spans="1:57" ht="17.149999999999999" customHeight="1">
      <c r="A557" s="2">
        <v>556</v>
      </c>
      <c r="B557" s="1" t="s">
        <v>1219</v>
      </c>
      <c r="C557" s="1" t="s">
        <v>28274</v>
      </c>
      <c r="D557" s="14" t="s">
        <v>28275</v>
      </c>
      <c r="E557" s="1" t="s">
        <v>28274</v>
      </c>
      <c r="F557" s="1" t="s">
        <v>28276</v>
      </c>
      <c r="G557" s="1" t="s">
        <v>5622</v>
      </c>
      <c r="H557" s="1"/>
      <c r="I557" s="1" t="s">
        <v>28277</v>
      </c>
      <c r="J557" s="1" t="s">
        <v>28278</v>
      </c>
      <c r="K557" s="1" t="s">
        <v>28279</v>
      </c>
      <c r="L557" s="1" t="s">
        <v>28293</v>
      </c>
      <c r="M557" s="1" t="s">
        <v>215</v>
      </c>
      <c r="N557" s="1" t="s">
        <v>2653</v>
      </c>
      <c r="O557" s="1" t="s">
        <v>1228</v>
      </c>
      <c r="P557" s="1" t="s">
        <v>2126</v>
      </c>
      <c r="Q557" s="1" t="s">
        <v>28293</v>
      </c>
      <c r="R557" s="1" t="s">
        <v>130</v>
      </c>
      <c r="S557" s="1" t="s">
        <v>1293</v>
      </c>
      <c r="T557" s="1" t="s">
        <v>28294</v>
      </c>
      <c r="U557" s="2" t="s">
        <v>28295</v>
      </c>
      <c r="V557" s="1">
        <v>124</v>
      </c>
      <c r="W557" s="1" t="s">
        <v>2130</v>
      </c>
      <c r="X557" s="1" t="s">
        <v>2130</v>
      </c>
      <c r="Y557" s="1" t="s">
        <v>27149</v>
      </c>
      <c r="Z557" s="1" t="s">
        <v>28274</v>
      </c>
      <c r="AA557" s="1" t="s">
        <v>28296</v>
      </c>
      <c r="AB557" s="1" t="s">
        <v>28297</v>
      </c>
      <c r="AC557" s="2" t="s">
        <v>28298</v>
      </c>
      <c r="AD557" s="1">
        <v>124</v>
      </c>
      <c r="AE557" s="1" t="s">
        <v>28285</v>
      </c>
      <c r="AF557" s="1" t="s">
        <v>28286</v>
      </c>
      <c r="AG557" s="1" t="s">
        <v>25953</v>
      </c>
      <c r="AH557" s="1" t="s">
        <v>28299</v>
      </c>
      <c r="AI557" s="1" t="s">
        <v>1749</v>
      </c>
      <c r="AJ557" s="1" t="s">
        <v>1749</v>
      </c>
      <c r="AK557" s="1" t="s">
        <v>1749</v>
      </c>
      <c r="AL557" s="1" t="s">
        <v>1749</v>
      </c>
      <c r="AM557" s="1" t="s">
        <v>1749</v>
      </c>
      <c r="AN557" s="1" t="s">
        <v>1749</v>
      </c>
      <c r="AO557" s="1" t="s">
        <v>1749</v>
      </c>
      <c r="AP557" s="1" t="s">
        <v>1749</v>
      </c>
      <c r="AQ557" s="1" t="s">
        <v>1749</v>
      </c>
      <c r="AR557" s="1" t="s">
        <v>1749</v>
      </c>
      <c r="AS557" s="1" t="s">
        <v>1749</v>
      </c>
      <c r="AT557" s="1" t="s">
        <v>1749</v>
      </c>
      <c r="AU557" s="1" t="s">
        <v>1749</v>
      </c>
      <c r="AV557" s="1" t="s">
        <v>1749</v>
      </c>
      <c r="AW557" s="1" t="s">
        <v>1749</v>
      </c>
      <c r="AX557" s="1" t="s">
        <v>1749</v>
      </c>
      <c r="AY557" s="1" t="s">
        <v>1749</v>
      </c>
      <c r="AZ557" s="1" t="s">
        <v>1749</v>
      </c>
      <c r="BA557" s="1" t="s">
        <v>1749</v>
      </c>
      <c r="BB557" s="1" t="s">
        <v>1749</v>
      </c>
      <c r="BC557" s="1" t="s">
        <v>1749</v>
      </c>
      <c r="BD557" s="1" t="s">
        <v>1749</v>
      </c>
      <c r="BE557" t="s">
        <v>1749</v>
      </c>
    </row>
    <row r="558" spans="1:57" ht="17.149999999999999" customHeight="1">
      <c r="A558" s="2">
        <v>557</v>
      </c>
      <c r="B558" s="1" t="s">
        <v>1219</v>
      </c>
      <c r="C558" s="1" t="s">
        <v>28300</v>
      </c>
      <c r="D558" s="14" t="s">
        <v>28301</v>
      </c>
      <c r="E558" s="1" t="s">
        <v>28300</v>
      </c>
      <c r="F558" s="1" t="s">
        <v>28302</v>
      </c>
      <c r="G558" s="1" t="s">
        <v>28303</v>
      </c>
      <c r="H558" s="1" t="s">
        <v>2757</v>
      </c>
      <c r="I558" s="1" t="s">
        <v>1736</v>
      </c>
      <c r="J558" s="1" t="s">
        <v>28304</v>
      </c>
      <c r="K558" s="1" t="s">
        <v>28305</v>
      </c>
      <c r="L558" s="1" t="s">
        <v>28306</v>
      </c>
      <c r="M558" s="1" t="s">
        <v>215</v>
      </c>
      <c r="N558" s="1" t="s">
        <v>2653</v>
      </c>
      <c r="O558" s="1" t="s">
        <v>1228</v>
      </c>
      <c r="P558" s="1" t="s">
        <v>2126</v>
      </c>
      <c r="Q558" s="1" t="s">
        <v>28306</v>
      </c>
      <c r="R558" s="1" t="s">
        <v>130</v>
      </c>
      <c r="S558" s="1" t="s">
        <v>1293</v>
      </c>
      <c r="T558" s="1" t="s">
        <v>28307</v>
      </c>
      <c r="U558" s="2" t="s">
        <v>28308</v>
      </c>
      <c r="V558" s="1">
        <v>195</v>
      </c>
      <c r="W558" s="1" t="s">
        <v>2130</v>
      </c>
      <c r="X558" s="1" t="s">
        <v>2130</v>
      </c>
      <c r="Y558" s="1" t="s">
        <v>27149</v>
      </c>
      <c r="Z558" s="1" t="s">
        <v>28300</v>
      </c>
      <c r="AA558" s="1" t="s">
        <v>28309</v>
      </c>
      <c r="AB558" s="1" t="s">
        <v>28310</v>
      </c>
      <c r="AC558" s="2" t="s">
        <v>28311</v>
      </c>
      <c r="AD558" s="1">
        <v>195</v>
      </c>
      <c r="AE558" s="1" t="s">
        <v>28285</v>
      </c>
      <c r="AF558" s="1" t="s">
        <v>28286</v>
      </c>
      <c r="AG558" s="1" t="s">
        <v>25953</v>
      </c>
      <c r="AH558" s="1" t="s">
        <v>28312</v>
      </c>
      <c r="AI558" s="1" t="s">
        <v>1749</v>
      </c>
      <c r="AJ558" s="1" t="s">
        <v>1749</v>
      </c>
      <c r="AK558" s="1" t="s">
        <v>1749</v>
      </c>
      <c r="AL558" s="1" t="s">
        <v>1749</v>
      </c>
      <c r="AM558" s="1" t="s">
        <v>1749</v>
      </c>
      <c r="AN558" s="1" t="s">
        <v>1749</v>
      </c>
      <c r="AO558" s="1" t="s">
        <v>1749</v>
      </c>
      <c r="AP558" s="1" t="s">
        <v>1749</v>
      </c>
      <c r="AQ558" s="1" t="s">
        <v>1749</v>
      </c>
      <c r="AR558" s="1" t="s">
        <v>1749</v>
      </c>
      <c r="AS558" s="1" t="s">
        <v>1749</v>
      </c>
      <c r="AT558" s="1" t="s">
        <v>1749</v>
      </c>
      <c r="AU558" s="1" t="s">
        <v>1749</v>
      </c>
      <c r="AV558" s="1" t="s">
        <v>1749</v>
      </c>
      <c r="AW558" s="1" t="s">
        <v>1749</v>
      </c>
      <c r="AX558" s="1" t="s">
        <v>1749</v>
      </c>
      <c r="AY558" s="1" t="s">
        <v>1749</v>
      </c>
      <c r="AZ558" s="1" t="s">
        <v>1749</v>
      </c>
      <c r="BA558" s="1" t="s">
        <v>1749</v>
      </c>
      <c r="BB558" s="1" t="s">
        <v>1749</v>
      </c>
      <c r="BC558" s="1" t="s">
        <v>1749</v>
      </c>
      <c r="BD558" s="1" t="s">
        <v>1749</v>
      </c>
      <c r="BE558" t="s">
        <v>1749</v>
      </c>
    </row>
    <row r="559" spans="1:57" ht="17.149999999999999" customHeight="1">
      <c r="A559" s="2">
        <v>558</v>
      </c>
      <c r="B559" s="1" t="s">
        <v>1219</v>
      </c>
      <c r="C559" s="1" t="s">
        <v>28300</v>
      </c>
      <c r="D559" s="14" t="s">
        <v>28301</v>
      </c>
      <c r="E559" s="1" t="s">
        <v>28300</v>
      </c>
      <c r="F559" s="1" t="s">
        <v>28276</v>
      </c>
      <c r="G559" s="1" t="s">
        <v>28303</v>
      </c>
      <c r="H559" s="1" t="s">
        <v>2757</v>
      </c>
      <c r="I559" s="1" t="s">
        <v>1736</v>
      </c>
      <c r="J559" s="1" t="s">
        <v>28304</v>
      </c>
      <c r="K559" s="1" t="s">
        <v>28305</v>
      </c>
      <c r="L559" s="1" t="s">
        <v>28313</v>
      </c>
      <c r="M559" s="1" t="s">
        <v>215</v>
      </c>
      <c r="N559" s="1" t="s">
        <v>2653</v>
      </c>
      <c r="O559" s="1" t="s">
        <v>1228</v>
      </c>
      <c r="P559" s="1" t="s">
        <v>2126</v>
      </c>
      <c r="Q559" s="1" t="s">
        <v>28313</v>
      </c>
      <c r="R559" s="1" t="s">
        <v>130</v>
      </c>
      <c r="S559" s="1" t="s">
        <v>1293</v>
      </c>
      <c r="T559" s="1" t="s">
        <v>26705</v>
      </c>
      <c r="U559" s="2" t="s">
        <v>28314</v>
      </c>
      <c r="V559" s="1">
        <v>487</v>
      </c>
      <c r="W559" s="1" t="s">
        <v>2130</v>
      </c>
      <c r="X559" s="1" t="s">
        <v>2130</v>
      </c>
      <c r="Y559" s="1" t="s">
        <v>27149</v>
      </c>
      <c r="Z559" s="1" t="s">
        <v>28300</v>
      </c>
      <c r="AA559" s="1" t="s">
        <v>28315</v>
      </c>
      <c r="AB559" s="1" t="s">
        <v>28316</v>
      </c>
      <c r="AC559" s="2" t="s">
        <v>28317</v>
      </c>
      <c r="AD559" s="1">
        <v>487</v>
      </c>
      <c r="AE559" s="1" t="s">
        <v>28285</v>
      </c>
      <c r="AF559" s="1" t="s">
        <v>28286</v>
      </c>
      <c r="AG559" s="1" t="s">
        <v>25953</v>
      </c>
      <c r="AH559" s="1" t="s">
        <v>28318</v>
      </c>
      <c r="AI559" s="1" t="s">
        <v>1749</v>
      </c>
      <c r="AJ559" s="1" t="s">
        <v>1749</v>
      </c>
      <c r="AK559" s="1" t="s">
        <v>1749</v>
      </c>
      <c r="AL559" s="1" t="s">
        <v>1749</v>
      </c>
      <c r="AM559" s="1" t="s">
        <v>1749</v>
      </c>
      <c r="AN559" s="1" t="s">
        <v>1749</v>
      </c>
      <c r="AO559" s="1" t="s">
        <v>1749</v>
      </c>
      <c r="AP559" s="1" t="s">
        <v>1749</v>
      </c>
      <c r="AQ559" s="1" t="s">
        <v>1749</v>
      </c>
      <c r="AR559" s="1" t="s">
        <v>1749</v>
      </c>
      <c r="AS559" s="1" t="s">
        <v>1749</v>
      </c>
      <c r="AT559" s="1" t="s">
        <v>1749</v>
      </c>
      <c r="AU559" s="1" t="s">
        <v>1749</v>
      </c>
      <c r="AV559" s="1" t="s">
        <v>1749</v>
      </c>
      <c r="AW559" s="1" t="s">
        <v>1749</v>
      </c>
      <c r="AX559" s="1" t="s">
        <v>1749</v>
      </c>
      <c r="AY559" s="1" t="s">
        <v>1749</v>
      </c>
      <c r="AZ559" s="1" t="s">
        <v>1749</v>
      </c>
      <c r="BA559" s="1" t="s">
        <v>1749</v>
      </c>
      <c r="BB559" s="1" t="s">
        <v>1749</v>
      </c>
      <c r="BC559" s="1" t="s">
        <v>1749</v>
      </c>
      <c r="BD559" s="1" t="s">
        <v>1749</v>
      </c>
      <c r="BE559" t="s">
        <v>1749</v>
      </c>
    </row>
    <row r="560" spans="1:57" ht="17.149999999999999" customHeight="1">
      <c r="A560" s="2">
        <v>559</v>
      </c>
      <c r="B560" s="1" t="s">
        <v>1219</v>
      </c>
      <c r="C560" s="1" t="s">
        <v>28319</v>
      </c>
      <c r="D560" s="14" t="s">
        <v>28320</v>
      </c>
      <c r="E560" s="1" t="s">
        <v>28319</v>
      </c>
      <c r="F560" s="1" t="s">
        <v>28302</v>
      </c>
      <c r="G560" s="1" t="s">
        <v>28321</v>
      </c>
      <c r="H560" s="1" t="s">
        <v>28322</v>
      </c>
      <c r="I560" s="1"/>
      <c r="J560" s="1" t="s">
        <v>28323</v>
      </c>
      <c r="K560" s="1" t="s">
        <v>28324</v>
      </c>
      <c r="L560" s="1" t="s">
        <v>28325</v>
      </c>
      <c r="M560" s="1" t="s">
        <v>215</v>
      </c>
      <c r="N560" s="1" t="s">
        <v>2653</v>
      </c>
      <c r="O560" s="1" t="s">
        <v>1228</v>
      </c>
      <c r="P560" s="1" t="s">
        <v>2126</v>
      </c>
      <c r="Q560" s="1" t="s">
        <v>28325</v>
      </c>
      <c r="R560" s="1" t="s">
        <v>130</v>
      </c>
      <c r="S560" s="1" t="s">
        <v>1293</v>
      </c>
      <c r="T560" s="1" t="s">
        <v>6334</v>
      </c>
      <c r="U560" s="2" t="s">
        <v>28326</v>
      </c>
      <c r="V560" s="1">
        <v>320</v>
      </c>
      <c r="W560" s="1" t="s">
        <v>2130</v>
      </c>
      <c r="X560" s="1" t="s">
        <v>2130</v>
      </c>
      <c r="Y560" s="1" t="s">
        <v>27149</v>
      </c>
      <c r="Z560" s="1" t="s">
        <v>28319</v>
      </c>
      <c r="AA560" s="1" t="s">
        <v>28327</v>
      </c>
      <c r="AB560" s="1" t="s">
        <v>28328</v>
      </c>
      <c r="AC560" s="2" t="s">
        <v>28329</v>
      </c>
      <c r="AD560" s="1">
        <v>320</v>
      </c>
      <c r="AE560" s="1" t="s">
        <v>28285</v>
      </c>
      <c r="AF560" s="1" t="s">
        <v>28286</v>
      </c>
      <c r="AG560" s="1" t="s">
        <v>25953</v>
      </c>
      <c r="AH560" s="1" t="s">
        <v>28330</v>
      </c>
      <c r="AI560" s="1" t="s">
        <v>1749</v>
      </c>
      <c r="AJ560" s="1" t="s">
        <v>1749</v>
      </c>
      <c r="AK560" s="1" t="s">
        <v>1749</v>
      </c>
      <c r="AL560" s="1" t="s">
        <v>1749</v>
      </c>
      <c r="AM560" s="1" t="s">
        <v>1749</v>
      </c>
      <c r="AN560" s="1" t="s">
        <v>1749</v>
      </c>
      <c r="AO560" s="1" t="s">
        <v>1749</v>
      </c>
      <c r="AP560" s="1" t="s">
        <v>1749</v>
      </c>
      <c r="AQ560" s="1" t="s">
        <v>1749</v>
      </c>
      <c r="AR560" s="1" t="s">
        <v>1749</v>
      </c>
      <c r="AS560" s="1" t="s">
        <v>1749</v>
      </c>
      <c r="AT560" s="1" t="s">
        <v>1749</v>
      </c>
      <c r="AU560" s="1" t="s">
        <v>1749</v>
      </c>
      <c r="AV560" s="1" t="s">
        <v>1749</v>
      </c>
      <c r="AW560" s="1" t="s">
        <v>1749</v>
      </c>
      <c r="AX560" s="1" t="s">
        <v>1749</v>
      </c>
      <c r="AY560" s="1" t="s">
        <v>1749</v>
      </c>
      <c r="AZ560" s="1" t="s">
        <v>1749</v>
      </c>
      <c r="BA560" s="1" t="s">
        <v>1749</v>
      </c>
      <c r="BB560" s="1" t="s">
        <v>1749</v>
      </c>
      <c r="BC560" s="1" t="s">
        <v>1749</v>
      </c>
      <c r="BD560" s="1" t="s">
        <v>1749</v>
      </c>
      <c r="BE560" t="s">
        <v>1749</v>
      </c>
    </row>
    <row r="561" spans="1:57" ht="17.149999999999999" customHeight="1">
      <c r="A561" s="2">
        <v>560</v>
      </c>
      <c r="B561" s="1" t="s">
        <v>1219</v>
      </c>
      <c r="C561" s="1" t="s">
        <v>28319</v>
      </c>
      <c r="D561" s="14" t="s">
        <v>28320</v>
      </c>
      <c r="E561" s="1" t="s">
        <v>28319</v>
      </c>
      <c r="F561" s="1" t="s">
        <v>28276</v>
      </c>
      <c r="G561" s="1" t="s">
        <v>28321</v>
      </c>
      <c r="H561" s="1" t="s">
        <v>28322</v>
      </c>
      <c r="I561" s="1"/>
      <c r="J561" s="1" t="s">
        <v>28323</v>
      </c>
      <c r="K561" s="1" t="s">
        <v>28324</v>
      </c>
      <c r="L561" s="1" t="s">
        <v>28331</v>
      </c>
      <c r="M561" s="1" t="s">
        <v>215</v>
      </c>
      <c r="N561" s="1" t="s">
        <v>1462</v>
      </c>
      <c r="O561" s="1" t="s">
        <v>1228</v>
      </c>
      <c r="P561" s="1" t="s">
        <v>2126</v>
      </c>
      <c r="Q561" s="1" t="s">
        <v>28331</v>
      </c>
      <c r="R561" s="1" t="s">
        <v>130</v>
      </c>
      <c r="S561" s="1" t="s">
        <v>1293</v>
      </c>
      <c r="T561" s="1" t="s">
        <v>28332</v>
      </c>
      <c r="U561" s="2" t="s">
        <v>28333</v>
      </c>
      <c r="V561" s="1">
        <v>583</v>
      </c>
      <c r="W561" s="1" t="s">
        <v>2130</v>
      </c>
      <c r="X561" s="1" t="s">
        <v>2130</v>
      </c>
      <c r="Y561" s="1" t="s">
        <v>27149</v>
      </c>
      <c r="Z561" s="1" t="s">
        <v>28319</v>
      </c>
      <c r="AA561" s="1" t="s">
        <v>28334</v>
      </c>
      <c r="AB561" s="1" t="s">
        <v>28335</v>
      </c>
      <c r="AC561" s="2" t="s">
        <v>28336</v>
      </c>
      <c r="AD561" s="1">
        <v>583</v>
      </c>
      <c r="AE561" s="1" t="s">
        <v>28337</v>
      </c>
      <c r="AF561" s="1" t="s">
        <v>28286</v>
      </c>
      <c r="AG561" s="1" t="s">
        <v>25953</v>
      </c>
      <c r="AH561" s="1" t="s">
        <v>28338</v>
      </c>
      <c r="AI561" s="1" t="s">
        <v>1749</v>
      </c>
      <c r="AJ561" s="1" t="s">
        <v>1749</v>
      </c>
      <c r="AK561" s="1" t="s">
        <v>1749</v>
      </c>
      <c r="AL561" s="1" t="s">
        <v>1749</v>
      </c>
      <c r="AM561" s="1" t="s">
        <v>1749</v>
      </c>
      <c r="AN561" s="1" t="s">
        <v>1749</v>
      </c>
      <c r="AO561" s="1" t="s">
        <v>1749</v>
      </c>
      <c r="AP561" s="1" t="s">
        <v>1749</v>
      </c>
      <c r="AQ561" s="1" t="s">
        <v>1749</v>
      </c>
      <c r="AR561" s="1" t="s">
        <v>1749</v>
      </c>
      <c r="AS561" s="1" t="s">
        <v>1749</v>
      </c>
      <c r="AT561" s="1" t="s">
        <v>1749</v>
      </c>
      <c r="AU561" s="1" t="s">
        <v>1749</v>
      </c>
      <c r="AV561" s="1" t="s">
        <v>1749</v>
      </c>
      <c r="AW561" s="1" t="s">
        <v>1749</v>
      </c>
      <c r="AX561" s="1" t="s">
        <v>1749</v>
      </c>
      <c r="AY561" s="1" t="s">
        <v>1749</v>
      </c>
      <c r="AZ561" s="1" t="s">
        <v>1749</v>
      </c>
      <c r="BA561" s="1" t="s">
        <v>1749</v>
      </c>
      <c r="BB561" s="1" t="s">
        <v>1749</v>
      </c>
      <c r="BC561" s="1" t="s">
        <v>1749</v>
      </c>
      <c r="BD561" s="1" t="s">
        <v>1749</v>
      </c>
      <c r="BE561" t="s">
        <v>1749</v>
      </c>
    </row>
    <row r="562" spans="1:57" ht="17.149999999999999" customHeight="1">
      <c r="A562" s="2">
        <v>561</v>
      </c>
      <c r="B562" s="1" t="s">
        <v>1219</v>
      </c>
      <c r="C562" s="1" t="s">
        <v>28319</v>
      </c>
      <c r="D562" s="14" t="s">
        <v>28320</v>
      </c>
      <c r="E562" s="1" t="s">
        <v>28319</v>
      </c>
      <c r="F562" s="1" t="s">
        <v>28276</v>
      </c>
      <c r="G562" s="1" t="s">
        <v>28321</v>
      </c>
      <c r="H562" s="1" t="s">
        <v>28322</v>
      </c>
      <c r="I562" s="1"/>
      <c r="J562" s="1" t="s">
        <v>28323</v>
      </c>
      <c r="K562" s="1" t="s">
        <v>28324</v>
      </c>
      <c r="L562" s="1" t="s">
        <v>28339</v>
      </c>
      <c r="M562" s="1" t="s">
        <v>215</v>
      </c>
      <c r="N562" s="1" t="s">
        <v>2653</v>
      </c>
      <c r="O562" s="1" t="s">
        <v>1228</v>
      </c>
      <c r="P562" s="1" t="s">
        <v>2126</v>
      </c>
      <c r="Q562" s="1" t="s">
        <v>28339</v>
      </c>
      <c r="R562" s="1" t="s">
        <v>130</v>
      </c>
      <c r="S562" s="1" t="s">
        <v>1293</v>
      </c>
      <c r="T562" s="1" t="s">
        <v>27112</v>
      </c>
      <c r="U562" s="2" t="s">
        <v>28340</v>
      </c>
      <c r="V562" s="1">
        <v>402</v>
      </c>
      <c r="W562" s="1" t="s">
        <v>2130</v>
      </c>
      <c r="X562" s="1" t="s">
        <v>2130</v>
      </c>
      <c r="Y562" s="1" t="s">
        <v>27149</v>
      </c>
      <c r="Z562" s="1" t="s">
        <v>28319</v>
      </c>
      <c r="AA562" s="1" t="s">
        <v>28341</v>
      </c>
      <c r="AB562" s="1" t="s">
        <v>28342</v>
      </c>
      <c r="AC562" s="2" t="s">
        <v>28343</v>
      </c>
      <c r="AD562" s="1">
        <v>402</v>
      </c>
      <c r="AE562" s="1" t="s">
        <v>28285</v>
      </c>
      <c r="AF562" s="1" t="s">
        <v>28286</v>
      </c>
      <c r="AG562" s="1" t="s">
        <v>25953</v>
      </c>
      <c r="AH562" s="1" t="s">
        <v>28344</v>
      </c>
      <c r="AI562" s="1" t="s">
        <v>1749</v>
      </c>
      <c r="AJ562" s="1" t="s">
        <v>1749</v>
      </c>
      <c r="AK562" s="1" t="s">
        <v>1749</v>
      </c>
      <c r="AL562" s="1" t="s">
        <v>1749</v>
      </c>
      <c r="AM562" s="1" t="s">
        <v>1749</v>
      </c>
      <c r="AN562" s="1" t="s">
        <v>1749</v>
      </c>
      <c r="AO562" s="1" t="s">
        <v>1749</v>
      </c>
      <c r="AP562" s="1" t="s">
        <v>1749</v>
      </c>
      <c r="AQ562" s="1" t="s">
        <v>1749</v>
      </c>
      <c r="AR562" s="1" t="s">
        <v>1749</v>
      </c>
      <c r="AS562" s="1" t="s">
        <v>1749</v>
      </c>
      <c r="AT562" s="1" t="s">
        <v>1749</v>
      </c>
      <c r="AU562" s="1" t="s">
        <v>1749</v>
      </c>
      <c r="AV562" s="1" t="s">
        <v>1749</v>
      </c>
      <c r="AW562" s="1" t="s">
        <v>1749</v>
      </c>
      <c r="AX562" s="1" t="s">
        <v>1749</v>
      </c>
      <c r="AY562" s="1" t="s">
        <v>1749</v>
      </c>
      <c r="AZ562" s="1" t="s">
        <v>1749</v>
      </c>
      <c r="BA562" s="1" t="s">
        <v>1749</v>
      </c>
      <c r="BB562" s="1" t="s">
        <v>1749</v>
      </c>
      <c r="BC562" s="1" t="s">
        <v>1749</v>
      </c>
      <c r="BD562" s="1" t="s">
        <v>1749</v>
      </c>
      <c r="BE562" t="s">
        <v>1749</v>
      </c>
    </row>
    <row r="563" spans="1:57" ht="17.149999999999999" customHeight="1">
      <c r="A563" s="2">
        <v>562</v>
      </c>
      <c r="B563" s="1" t="s">
        <v>1219</v>
      </c>
      <c r="C563" s="1" t="s">
        <v>5091</v>
      </c>
      <c r="D563" s="14" t="s">
        <v>5092</v>
      </c>
      <c r="E563" s="1" t="s">
        <v>5091</v>
      </c>
      <c r="F563" s="1" t="s">
        <v>5093</v>
      </c>
      <c r="G563" s="1" t="s">
        <v>5094</v>
      </c>
      <c r="H563" s="1" t="s">
        <v>2204</v>
      </c>
      <c r="I563" s="1" t="s">
        <v>2758</v>
      </c>
      <c r="J563" s="1" t="s">
        <v>5095</v>
      </c>
      <c r="K563" s="1" t="s">
        <v>5096</v>
      </c>
      <c r="L563" s="1" t="s">
        <v>5097</v>
      </c>
      <c r="M563" s="1" t="s">
        <v>209</v>
      </c>
      <c r="N563" s="1" t="s">
        <v>1228</v>
      </c>
      <c r="O563" s="1" t="s">
        <v>1228</v>
      </c>
      <c r="P563" s="1" t="s">
        <v>2126</v>
      </c>
      <c r="Q563" s="1" t="s">
        <v>5097</v>
      </c>
      <c r="R563" s="1" t="s">
        <v>130</v>
      </c>
      <c r="S563" s="1" t="s">
        <v>1231</v>
      </c>
      <c r="T563" s="1" t="s">
        <v>5098</v>
      </c>
      <c r="U563" s="2" t="s">
        <v>5099</v>
      </c>
      <c r="V563" s="1">
        <v>3376</v>
      </c>
      <c r="W563" s="1" t="s">
        <v>2130</v>
      </c>
      <c r="X563" s="1" t="s">
        <v>2130</v>
      </c>
      <c r="Y563" s="1" t="s">
        <v>2639</v>
      </c>
      <c r="Z563" s="1" t="s">
        <v>5091</v>
      </c>
      <c r="AA563" s="1" t="s">
        <v>5100</v>
      </c>
      <c r="AB563" s="1" t="s">
        <v>5101</v>
      </c>
      <c r="AC563" s="2"/>
      <c r="AD563" s="1">
        <v>3376</v>
      </c>
      <c r="AE563" s="1" t="s">
        <v>5102</v>
      </c>
      <c r="AF563" s="1" t="s">
        <v>5103</v>
      </c>
      <c r="AG563" s="1" t="s">
        <v>819</v>
      </c>
      <c r="AH563" s="1" t="s">
        <v>5104</v>
      </c>
      <c r="AI563" s="1" t="s">
        <v>1749</v>
      </c>
      <c r="AJ563" s="1" t="s">
        <v>1749</v>
      </c>
      <c r="AK563" s="1" t="s">
        <v>1749</v>
      </c>
      <c r="AL563" s="1" t="s">
        <v>1749</v>
      </c>
      <c r="AM563" s="1" t="s">
        <v>1749</v>
      </c>
      <c r="AN563" s="1" t="s">
        <v>1749</v>
      </c>
      <c r="AO563" s="1" t="s">
        <v>1749</v>
      </c>
      <c r="AP563" s="1" t="s">
        <v>1749</v>
      </c>
      <c r="AQ563" s="1" t="s">
        <v>1749</v>
      </c>
      <c r="AR563" s="1" t="s">
        <v>1749</v>
      </c>
      <c r="AS563" s="1" t="s">
        <v>1749</v>
      </c>
      <c r="AT563" s="1" t="s">
        <v>1749</v>
      </c>
      <c r="AU563" s="1" t="s">
        <v>1749</v>
      </c>
      <c r="AV563" s="1" t="s">
        <v>1749</v>
      </c>
      <c r="AW563" s="1" t="s">
        <v>1749</v>
      </c>
      <c r="AX563" s="1" t="s">
        <v>1749</v>
      </c>
      <c r="AY563" s="1" t="s">
        <v>1749</v>
      </c>
      <c r="AZ563" s="1" t="s">
        <v>1749</v>
      </c>
      <c r="BA563" s="1" t="s">
        <v>1749</v>
      </c>
      <c r="BB563" s="1" t="s">
        <v>1749</v>
      </c>
      <c r="BC563" s="1" t="s">
        <v>1749</v>
      </c>
      <c r="BD563" s="1" t="s">
        <v>1749</v>
      </c>
      <c r="BE563" t="s">
        <v>1749</v>
      </c>
    </row>
    <row r="564" spans="1:57" ht="17.149999999999999" customHeight="1">
      <c r="A564" s="2">
        <v>563</v>
      </c>
      <c r="B564" s="1" t="s">
        <v>1219</v>
      </c>
      <c r="C564" s="1" t="s">
        <v>315</v>
      </c>
      <c r="D564" s="14" t="s">
        <v>5105</v>
      </c>
      <c r="E564" s="1" t="s">
        <v>5106</v>
      </c>
      <c r="F564" s="1" t="s">
        <v>5107</v>
      </c>
      <c r="G564" s="1" t="s">
        <v>5108</v>
      </c>
      <c r="H564" s="1" t="s">
        <v>2833</v>
      </c>
      <c r="I564" s="1" t="s">
        <v>1736</v>
      </c>
      <c r="J564" s="1" t="s">
        <v>5109</v>
      </c>
      <c r="K564" s="1" t="s">
        <v>5110</v>
      </c>
      <c r="L564" s="1" t="s">
        <v>314</v>
      </c>
      <c r="M564" s="1" t="s">
        <v>209</v>
      </c>
      <c r="N564" s="1" t="s">
        <v>1462</v>
      </c>
      <c r="O564" s="1" t="s">
        <v>1228</v>
      </c>
      <c r="P564" s="1" t="s">
        <v>2126</v>
      </c>
      <c r="Q564" s="1" t="s">
        <v>314</v>
      </c>
      <c r="R564" s="1" t="s">
        <v>130</v>
      </c>
      <c r="S564" s="1" t="s">
        <v>1293</v>
      </c>
      <c r="T564" s="1" t="s">
        <v>5111</v>
      </c>
      <c r="U564" s="2" t="s">
        <v>5112</v>
      </c>
      <c r="V564" s="1">
        <v>320</v>
      </c>
      <c r="W564" s="1" t="s">
        <v>2130</v>
      </c>
      <c r="X564" s="1" t="s">
        <v>2130</v>
      </c>
      <c r="Y564" s="1" t="s">
        <v>2131</v>
      </c>
      <c r="Z564" s="1" t="s">
        <v>28345</v>
      </c>
      <c r="AA564" s="1" t="s">
        <v>5114</v>
      </c>
      <c r="AB564" s="1" t="s">
        <v>5115</v>
      </c>
      <c r="AC564" s="2"/>
      <c r="AD564" s="1">
        <v>320</v>
      </c>
      <c r="AE564" s="1" t="s">
        <v>5116</v>
      </c>
      <c r="AF564" s="1" t="s">
        <v>5117</v>
      </c>
      <c r="AG564" s="1" t="s">
        <v>819</v>
      </c>
      <c r="AH564" s="1" t="s">
        <v>5118</v>
      </c>
      <c r="AI564" s="1" t="s">
        <v>1749</v>
      </c>
      <c r="AJ564" s="1" t="s">
        <v>1749</v>
      </c>
      <c r="AK564" s="1" t="s">
        <v>1749</v>
      </c>
      <c r="AL564" s="1" t="s">
        <v>1749</v>
      </c>
      <c r="AM564" s="1" t="s">
        <v>1749</v>
      </c>
      <c r="AN564" s="1" t="s">
        <v>1749</v>
      </c>
      <c r="AO564" s="1" t="s">
        <v>1749</v>
      </c>
      <c r="AP564" s="1" t="s">
        <v>1749</v>
      </c>
      <c r="AQ564" s="1" t="s">
        <v>1749</v>
      </c>
      <c r="AR564" s="1" t="s">
        <v>1749</v>
      </c>
      <c r="AS564" s="1" t="s">
        <v>1749</v>
      </c>
      <c r="AT564" s="1" t="s">
        <v>1749</v>
      </c>
      <c r="AU564" s="1" t="s">
        <v>1749</v>
      </c>
      <c r="AV564" s="1" t="s">
        <v>1749</v>
      </c>
      <c r="AW564" s="1" t="s">
        <v>1749</v>
      </c>
      <c r="AX564" s="1" t="s">
        <v>1749</v>
      </c>
      <c r="AY564" s="1" t="s">
        <v>1749</v>
      </c>
      <c r="AZ564" s="1" t="s">
        <v>1749</v>
      </c>
      <c r="BA564" s="1" t="s">
        <v>1749</v>
      </c>
      <c r="BB564" s="1" t="s">
        <v>1749</v>
      </c>
      <c r="BC564" s="1" t="s">
        <v>1749</v>
      </c>
      <c r="BD564" s="1" t="s">
        <v>1749</v>
      </c>
      <c r="BE564" t="s">
        <v>1749</v>
      </c>
    </row>
    <row r="565" spans="1:57" ht="17.149999999999999" customHeight="1">
      <c r="A565" s="2">
        <v>564</v>
      </c>
      <c r="B565" s="1" t="s">
        <v>1219</v>
      </c>
      <c r="C565" s="1" t="s">
        <v>334</v>
      </c>
      <c r="D565" s="14" t="s">
        <v>3870</v>
      </c>
      <c r="E565" s="1" t="s">
        <v>334</v>
      </c>
      <c r="F565" s="1" t="s">
        <v>5119</v>
      </c>
      <c r="G565" s="1" t="s">
        <v>5023</v>
      </c>
      <c r="H565" s="1" t="s">
        <v>2833</v>
      </c>
      <c r="I565" s="1" t="s">
        <v>2059</v>
      </c>
      <c r="J565" s="1" t="s">
        <v>5120</v>
      </c>
      <c r="K565" s="1" t="s">
        <v>5121</v>
      </c>
      <c r="L565" s="1" t="s">
        <v>5122</v>
      </c>
      <c r="M565" s="1" t="s">
        <v>209</v>
      </c>
      <c r="N565" s="1" t="s">
        <v>1462</v>
      </c>
      <c r="O565" s="1" t="s">
        <v>1228</v>
      </c>
      <c r="P565" s="1" t="s">
        <v>2126</v>
      </c>
      <c r="Q565" s="1" t="s">
        <v>5122</v>
      </c>
      <c r="R565" s="1" t="s">
        <v>130</v>
      </c>
      <c r="S565" s="1" t="s">
        <v>1293</v>
      </c>
      <c r="T565" s="1" t="s">
        <v>5123</v>
      </c>
      <c r="U565" s="2" t="s">
        <v>5124</v>
      </c>
      <c r="V565" s="1">
        <v>419</v>
      </c>
      <c r="W565" s="1" t="s">
        <v>2130</v>
      </c>
      <c r="X565" s="1" t="s">
        <v>2130</v>
      </c>
      <c r="Y565" s="1" t="s">
        <v>2131</v>
      </c>
      <c r="Z565" s="1" t="s">
        <v>28346</v>
      </c>
      <c r="AA565" s="1" t="s">
        <v>5126</v>
      </c>
      <c r="AB565" s="1" t="s">
        <v>5127</v>
      </c>
      <c r="AC565" s="2"/>
      <c r="AD565" s="1">
        <v>419</v>
      </c>
      <c r="AE565" s="1" t="s">
        <v>5128</v>
      </c>
      <c r="AF565" s="1" t="s">
        <v>5117</v>
      </c>
      <c r="AG565" s="1" t="s">
        <v>819</v>
      </c>
      <c r="AH565" s="1" t="s">
        <v>5129</v>
      </c>
      <c r="AI565" s="1" t="s">
        <v>1749</v>
      </c>
      <c r="AJ565" s="1" t="s">
        <v>1749</v>
      </c>
      <c r="AK565" s="1" t="s">
        <v>1749</v>
      </c>
      <c r="AL565" s="1" t="s">
        <v>1749</v>
      </c>
      <c r="AM565" s="1" t="s">
        <v>1749</v>
      </c>
      <c r="AN565" s="1" t="s">
        <v>1749</v>
      </c>
      <c r="AO565" s="1" t="s">
        <v>1749</v>
      </c>
      <c r="AP565" s="1" t="s">
        <v>1749</v>
      </c>
      <c r="AQ565" s="1" t="s">
        <v>1749</v>
      </c>
      <c r="AR565" s="1" t="s">
        <v>1749</v>
      </c>
      <c r="AS565" s="1" t="s">
        <v>1749</v>
      </c>
      <c r="AT565" s="1" t="s">
        <v>1749</v>
      </c>
      <c r="AU565" s="1" t="s">
        <v>1749</v>
      </c>
      <c r="AV565" s="1" t="s">
        <v>1749</v>
      </c>
      <c r="AW565" s="1" t="s">
        <v>1749</v>
      </c>
      <c r="AX565" s="1" t="s">
        <v>1749</v>
      </c>
      <c r="AY565" s="1" t="s">
        <v>1749</v>
      </c>
      <c r="AZ565" s="1" t="s">
        <v>1749</v>
      </c>
      <c r="BA565" s="1" t="s">
        <v>1749</v>
      </c>
      <c r="BB565" s="1" t="s">
        <v>1749</v>
      </c>
      <c r="BC565" s="1" t="s">
        <v>1749</v>
      </c>
      <c r="BD565" s="1" t="s">
        <v>1749</v>
      </c>
      <c r="BE565" t="s">
        <v>1749</v>
      </c>
    </row>
    <row r="566" spans="1:57" ht="17.149999999999999" customHeight="1">
      <c r="A566" s="2">
        <v>565</v>
      </c>
      <c r="B566" s="1" t="s">
        <v>1219</v>
      </c>
      <c r="C566" s="1" t="s">
        <v>28347</v>
      </c>
      <c r="D566" s="14" t="s">
        <v>28348</v>
      </c>
      <c r="E566" s="1" t="s">
        <v>28349</v>
      </c>
      <c r="F566" s="1" t="s">
        <v>27736</v>
      </c>
      <c r="G566" s="1" t="s">
        <v>28350</v>
      </c>
      <c r="H566" s="1"/>
      <c r="I566" s="1"/>
      <c r="J566" s="1" t="s">
        <v>28351</v>
      </c>
      <c r="K566" s="1" t="s">
        <v>28352</v>
      </c>
      <c r="L566" s="1" t="s">
        <v>28353</v>
      </c>
      <c r="M566" s="1" t="s">
        <v>215</v>
      </c>
      <c r="N566" s="1" t="s">
        <v>1462</v>
      </c>
      <c r="O566" s="1" t="s">
        <v>1228</v>
      </c>
      <c r="P566" s="1" t="s">
        <v>2126</v>
      </c>
      <c r="Q566" s="1" t="s">
        <v>28353</v>
      </c>
      <c r="R566" s="1" t="s">
        <v>130</v>
      </c>
      <c r="S566" s="1" t="s">
        <v>1293</v>
      </c>
      <c r="T566" s="1" t="s">
        <v>28354</v>
      </c>
      <c r="U566" s="2" t="s">
        <v>28355</v>
      </c>
      <c r="V566" s="1">
        <v>648</v>
      </c>
      <c r="W566" s="1" t="s">
        <v>2130</v>
      </c>
      <c r="X566" s="1" t="s">
        <v>2130</v>
      </c>
      <c r="Y566" s="1" t="s">
        <v>27149</v>
      </c>
      <c r="Z566" s="1" t="s">
        <v>28347</v>
      </c>
      <c r="AA566" s="1" t="s">
        <v>28356</v>
      </c>
      <c r="AB566" s="1" t="s">
        <v>28357</v>
      </c>
      <c r="AC566" s="2" t="s">
        <v>28358</v>
      </c>
      <c r="AD566" s="1">
        <v>648</v>
      </c>
      <c r="AE566" s="1" t="s">
        <v>28359</v>
      </c>
      <c r="AF566" s="1" t="s">
        <v>28360</v>
      </c>
      <c r="AG566" s="1" t="s">
        <v>25953</v>
      </c>
      <c r="AH566" s="1" t="s">
        <v>28361</v>
      </c>
      <c r="AI566" s="1" t="s">
        <v>1749</v>
      </c>
      <c r="AJ566" s="1" t="s">
        <v>1749</v>
      </c>
      <c r="AK566" s="1" t="s">
        <v>1749</v>
      </c>
      <c r="AL566" s="1" t="s">
        <v>1749</v>
      </c>
      <c r="AM566" s="1" t="s">
        <v>1749</v>
      </c>
      <c r="AN566" s="1" t="s">
        <v>1749</v>
      </c>
      <c r="AO566" s="1" t="s">
        <v>1749</v>
      </c>
      <c r="AP566" s="1" t="s">
        <v>1749</v>
      </c>
      <c r="AQ566" s="1" t="s">
        <v>1749</v>
      </c>
      <c r="AR566" s="1" t="s">
        <v>1749</v>
      </c>
      <c r="AS566" s="1" t="s">
        <v>1749</v>
      </c>
      <c r="AT566" s="1" t="s">
        <v>1749</v>
      </c>
      <c r="AU566" s="1" t="s">
        <v>1749</v>
      </c>
      <c r="AV566" s="1" t="s">
        <v>1749</v>
      </c>
      <c r="AW566" s="1" t="s">
        <v>1749</v>
      </c>
      <c r="AX566" s="1" t="s">
        <v>1749</v>
      </c>
      <c r="AY566" s="1" t="s">
        <v>1749</v>
      </c>
      <c r="AZ566" s="1" t="s">
        <v>1749</v>
      </c>
      <c r="BA566" s="1" t="s">
        <v>1749</v>
      </c>
      <c r="BB566" s="1" t="s">
        <v>1749</v>
      </c>
      <c r="BC566" s="1" t="s">
        <v>1749</v>
      </c>
      <c r="BD566" s="1" t="s">
        <v>1749</v>
      </c>
      <c r="BE566" t="s">
        <v>1749</v>
      </c>
    </row>
    <row r="567" spans="1:57" ht="17.149999999999999" customHeight="1">
      <c r="A567" s="2">
        <v>566</v>
      </c>
      <c r="B567" s="1" t="s">
        <v>13628</v>
      </c>
      <c r="C567" s="1" t="s">
        <v>303</v>
      </c>
      <c r="D567" s="14" t="s">
        <v>13959</v>
      </c>
      <c r="E567" s="1" t="s">
        <v>13960</v>
      </c>
      <c r="F567" s="1" t="s">
        <v>13961</v>
      </c>
      <c r="G567" s="1" t="s">
        <v>13962</v>
      </c>
      <c r="H567" s="1" t="s">
        <v>13963</v>
      </c>
      <c r="I567" s="1" t="s">
        <v>2191</v>
      </c>
      <c r="J567" s="1" t="s">
        <v>13964</v>
      </c>
      <c r="K567" s="1" t="s">
        <v>13965</v>
      </c>
      <c r="L567" s="1" t="s">
        <v>540</v>
      </c>
      <c r="M567" s="1" t="s">
        <v>209</v>
      </c>
      <c r="N567" s="1" t="s">
        <v>1462</v>
      </c>
      <c r="O567" s="1" t="s">
        <v>1228</v>
      </c>
      <c r="P567" s="1" t="s">
        <v>2126</v>
      </c>
      <c r="Q567" s="1" t="s">
        <v>540</v>
      </c>
      <c r="R567" s="1" t="s">
        <v>130</v>
      </c>
      <c r="S567" s="1" t="s">
        <v>1293</v>
      </c>
      <c r="T567" s="1" t="s">
        <v>13966</v>
      </c>
      <c r="U567" s="2" t="s">
        <v>541</v>
      </c>
      <c r="V567" s="1">
        <v>406</v>
      </c>
      <c r="W567" s="1" t="s">
        <v>2130</v>
      </c>
      <c r="X567" s="1" t="s">
        <v>2130</v>
      </c>
      <c r="Y567" s="1" t="s">
        <v>2131</v>
      </c>
      <c r="Z567" s="1" t="s">
        <v>28362</v>
      </c>
      <c r="AA567" s="1" t="s">
        <v>13968</v>
      </c>
      <c r="AB567" s="1" t="s">
        <v>13969</v>
      </c>
      <c r="AC567" s="2" t="s">
        <v>13970</v>
      </c>
      <c r="AD567" s="1">
        <v>406</v>
      </c>
      <c r="AE567" s="1" t="s">
        <v>13971</v>
      </c>
      <c r="AF567" s="1" t="s">
        <v>13972</v>
      </c>
      <c r="AG567" s="1" t="s">
        <v>819</v>
      </c>
      <c r="AH567" s="1" t="s">
        <v>13973</v>
      </c>
      <c r="AI567" s="1" t="s">
        <v>1749</v>
      </c>
      <c r="AJ567" s="1" t="s">
        <v>1749</v>
      </c>
      <c r="AK567" s="1" t="s">
        <v>1749</v>
      </c>
      <c r="AL567" s="1" t="s">
        <v>1749</v>
      </c>
      <c r="AM567" s="1" t="s">
        <v>1749</v>
      </c>
      <c r="AN567" s="1" t="s">
        <v>1749</v>
      </c>
      <c r="AO567" s="1" t="s">
        <v>1749</v>
      </c>
      <c r="AP567" s="1" t="s">
        <v>1749</v>
      </c>
      <c r="AQ567" s="1" t="s">
        <v>1749</v>
      </c>
      <c r="AR567" s="1" t="s">
        <v>1749</v>
      </c>
      <c r="AS567" s="1" t="s">
        <v>1749</v>
      </c>
      <c r="AT567" s="1" t="s">
        <v>1749</v>
      </c>
      <c r="AU567" s="1" t="s">
        <v>1749</v>
      </c>
      <c r="AV567" s="1" t="s">
        <v>1749</v>
      </c>
      <c r="AW567" s="1" t="s">
        <v>1749</v>
      </c>
      <c r="AX567" s="1" t="s">
        <v>1749</v>
      </c>
      <c r="AY567" s="1" t="s">
        <v>1749</v>
      </c>
      <c r="AZ567" s="1" t="s">
        <v>1749</v>
      </c>
      <c r="BA567" s="1" t="s">
        <v>1749</v>
      </c>
      <c r="BB567" s="1" t="s">
        <v>1749</v>
      </c>
      <c r="BC567" s="1" t="s">
        <v>1749</v>
      </c>
      <c r="BD567" s="1" t="s">
        <v>1749</v>
      </c>
      <c r="BE567" t="s">
        <v>1749</v>
      </c>
    </row>
    <row r="568" spans="1:57" ht="17.149999999999999" customHeight="1">
      <c r="A568" s="2">
        <v>567</v>
      </c>
      <c r="B568" s="1" t="s">
        <v>13628</v>
      </c>
      <c r="C568" s="1" t="s">
        <v>13974</v>
      </c>
      <c r="D568" s="14" t="s">
        <v>13975</v>
      </c>
      <c r="E568" s="1" t="s">
        <v>13976</v>
      </c>
      <c r="F568" s="1" t="s">
        <v>13977</v>
      </c>
      <c r="G568" s="1" t="s">
        <v>13978</v>
      </c>
      <c r="H568" s="1" t="s">
        <v>2204</v>
      </c>
      <c r="I568" s="1" t="s">
        <v>2191</v>
      </c>
      <c r="J568" s="1" t="s">
        <v>13979</v>
      </c>
      <c r="K568" s="1" t="s">
        <v>13980</v>
      </c>
      <c r="L568" s="1" t="s">
        <v>13981</v>
      </c>
      <c r="M568" s="1" t="s">
        <v>209</v>
      </c>
      <c r="N568" s="1" t="s">
        <v>1462</v>
      </c>
      <c r="O568" s="1" t="s">
        <v>2384</v>
      </c>
      <c r="P568" s="1" t="s">
        <v>1230</v>
      </c>
      <c r="Q568" s="1" t="s">
        <v>13981</v>
      </c>
      <c r="R568" s="1" t="s">
        <v>130</v>
      </c>
      <c r="S568" s="1" t="s">
        <v>1293</v>
      </c>
      <c r="T568" s="1" t="s">
        <v>2504</v>
      </c>
      <c r="U568" s="2" t="s">
        <v>13982</v>
      </c>
      <c r="V568" s="1">
        <v>2320</v>
      </c>
      <c r="W568" s="1" t="s">
        <v>2130</v>
      </c>
      <c r="X568" s="1" t="s">
        <v>2130</v>
      </c>
      <c r="Y568" s="1" t="s">
        <v>2639</v>
      </c>
      <c r="Z568" s="1" t="s">
        <v>13974</v>
      </c>
      <c r="AA568" s="1" t="s">
        <v>13983</v>
      </c>
      <c r="AB568" s="1" t="s">
        <v>13984</v>
      </c>
      <c r="AC568" s="2" t="s">
        <v>13985</v>
      </c>
      <c r="AD568" s="1">
        <v>2320</v>
      </c>
      <c r="AE568" s="1" t="s">
        <v>13971</v>
      </c>
      <c r="AF568" s="1" t="s">
        <v>13972</v>
      </c>
      <c r="AG568" s="1" t="s">
        <v>819</v>
      </c>
      <c r="AH568" s="1" t="s">
        <v>13986</v>
      </c>
      <c r="AI568" s="1" t="s">
        <v>2394</v>
      </c>
      <c r="AJ568" s="1" t="s">
        <v>13981</v>
      </c>
      <c r="AK568" s="1" t="s">
        <v>2875</v>
      </c>
      <c r="AL568" s="1"/>
      <c r="AM568" s="1"/>
      <c r="AN568" s="1"/>
      <c r="AO568" s="1"/>
      <c r="AP568" s="1"/>
      <c r="AQ568" s="1"/>
      <c r="AR568" s="1"/>
      <c r="AS568" s="1"/>
      <c r="AT568" s="1"/>
      <c r="AU568" s="1"/>
      <c r="AV568" s="1"/>
      <c r="AW568" s="1"/>
      <c r="AX568" s="1"/>
      <c r="AY568" s="1" t="s">
        <v>1749</v>
      </c>
      <c r="AZ568" s="1" t="s">
        <v>1749</v>
      </c>
      <c r="BA568" s="1" t="s">
        <v>1749</v>
      </c>
      <c r="BB568" s="1" t="s">
        <v>1749</v>
      </c>
      <c r="BC568" s="1" t="s">
        <v>1749</v>
      </c>
      <c r="BD568" s="1" t="s">
        <v>1749</v>
      </c>
      <c r="BE568" t="s">
        <v>1749</v>
      </c>
    </row>
    <row r="569" spans="1:57" ht="17.149999999999999" customHeight="1">
      <c r="A569" s="2">
        <v>568</v>
      </c>
      <c r="B569" s="1" t="s">
        <v>1219</v>
      </c>
      <c r="C569" s="1" t="s">
        <v>19387</v>
      </c>
      <c r="D569" s="14" t="s">
        <v>19388</v>
      </c>
      <c r="E569" s="1" t="s">
        <v>26501</v>
      </c>
      <c r="F569" s="1" t="s">
        <v>26499</v>
      </c>
      <c r="G569" s="1" t="s">
        <v>19391</v>
      </c>
      <c r="H569" s="1" t="s">
        <v>19392</v>
      </c>
      <c r="I569" s="1" t="s">
        <v>1937</v>
      </c>
      <c r="J569" s="1" t="s">
        <v>19393</v>
      </c>
      <c r="K569" s="1" t="s">
        <v>19394</v>
      </c>
      <c r="L569" s="1" t="s">
        <v>26030</v>
      </c>
      <c r="M569" s="1" t="s">
        <v>215</v>
      </c>
      <c r="N569" s="1" t="s">
        <v>1462</v>
      </c>
      <c r="O569" s="1" t="s">
        <v>1228</v>
      </c>
      <c r="P569" s="1" t="s">
        <v>2126</v>
      </c>
      <c r="Q569" s="1" t="s">
        <v>26030</v>
      </c>
      <c r="R569" s="1" t="s">
        <v>130</v>
      </c>
      <c r="S569" s="1" t="s">
        <v>1231</v>
      </c>
      <c r="T569" s="1" t="s">
        <v>28363</v>
      </c>
      <c r="U569" s="2" t="s">
        <v>28364</v>
      </c>
      <c r="V569" s="1">
        <v>928</v>
      </c>
      <c r="W569" s="1" t="s">
        <v>1324</v>
      </c>
      <c r="X569" s="1" t="s">
        <v>1325</v>
      </c>
      <c r="Y569" s="1" t="s">
        <v>26507</v>
      </c>
      <c r="Z569" s="1" t="s">
        <v>19387</v>
      </c>
      <c r="AA569" s="1" t="s">
        <v>28365</v>
      </c>
      <c r="AB569" s="1" t="s">
        <v>28366</v>
      </c>
      <c r="AC569" s="2"/>
      <c r="AD569" s="1">
        <v>928</v>
      </c>
      <c r="AE569" s="1" t="s">
        <v>13971</v>
      </c>
      <c r="AF569" s="1" t="s">
        <v>13972</v>
      </c>
      <c r="AG569" s="1" t="s">
        <v>25953</v>
      </c>
      <c r="AH569" s="1" t="s">
        <v>28367</v>
      </c>
      <c r="AI569" s="1" t="s">
        <v>1749</v>
      </c>
      <c r="AJ569" s="1" t="s">
        <v>1749</v>
      </c>
      <c r="AK569" s="1" t="s">
        <v>1749</v>
      </c>
      <c r="AL569" s="1" t="s">
        <v>1749</v>
      </c>
      <c r="AM569" s="1" t="s">
        <v>1749</v>
      </c>
      <c r="AN569" s="1" t="s">
        <v>1749</v>
      </c>
      <c r="AO569" s="1" t="s">
        <v>1749</v>
      </c>
      <c r="AP569" s="1" t="s">
        <v>1749</v>
      </c>
      <c r="AQ569" s="1" t="s">
        <v>1749</v>
      </c>
      <c r="AR569" s="1" t="s">
        <v>1749</v>
      </c>
      <c r="AS569" s="1" t="s">
        <v>1749</v>
      </c>
      <c r="AT569" s="1" t="s">
        <v>1749</v>
      </c>
      <c r="AU569" s="1" t="s">
        <v>1749</v>
      </c>
      <c r="AV569" s="1" t="s">
        <v>1749</v>
      </c>
      <c r="AW569" s="1" t="s">
        <v>1749</v>
      </c>
      <c r="AX569" s="1" t="s">
        <v>1749</v>
      </c>
      <c r="AY569" s="1" t="s">
        <v>1749</v>
      </c>
      <c r="AZ569" s="1" t="s">
        <v>1749</v>
      </c>
      <c r="BA569" s="1" t="s">
        <v>1749</v>
      </c>
      <c r="BB569" s="1" t="s">
        <v>1749</v>
      </c>
      <c r="BC569" s="1" t="s">
        <v>1749</v>
      </c>
      <c r="BD569" s="1" t="s">
        <v>1749</v>
      </c>
      <c r="BE569" t="s">
        <v>1749</v>
      </c>
    </row>
    <row r="570" spans="1:57" ht="17.149999999999999" customHeight="1">
      <c r="A570" s="2">
        <v>569</v>
      </c>
      <c r="B570" s="1" t="s">
        <v>1219</v>
      </c>
      <c r="C570" s="1" t="s">
        <v>26025</v>
      </c>
      <c r="D570" s="14" t="s">
        <v>27221</v>
      </c>
      <c r="E570" s="1" t="s">
        <v>26025</v>
      </c>
      <c r="F570" s="1" t="s">
        <v>11773</v>
      </c>
      <c r="G570" s="1" t="s">
        <v>27223</v>
      </c>
      <c r="H570" s="1" t="s">
        <v>27224</v>
      </c>
      <c r="I570" s="1"/>
      <c r="J570" s="1" t="s">
        <v>27225</v>
      </c>
      <c r="K570" s="1" t="s">
        <v>27226</v>
      </c>
      <c r="L570" s="1" t="s">
        <v>26029</v>
      </c>
      <c r="M570" s="1" t="s">
        <v>277</v>
      </c>
      <c r="N570" s="1"/>
      <c r="O570" s="1" t="s">
        <v>1228</v>
      </c>
      <c r="P570" s="1" t="s">
        <v>2126</v>
      </c>
      <c r="Q570" s="1" t="s">
        <v>28368</v>
      </c>
      <c r="R570" s="1" t="s">
        <v>130</v>
      </c>
      <c r="S570" s="1" t="s">
        <v>1293</v>
      </c>
      <c r="T570" s="1" t="s">
        <v>12962</v>
      </c>
      <c r="U570" s="2" t="s">
        <v>27235</v>
      </c>
      <c r="V570" s="1">
        <v>441</v>
      </c>
      <c r="W570" s="1" t="s">
        <v>13080</v>
      </c>
      <c r="X570" s="1" t="s">
        <v>13081</v>
      </c>
      <c r="Y570" s="1" t="s">
        <v>27229</v>
      </c>
      <c r="Z570" s="1" t="s">
        <v>26025</v>
      </c>
      <c r="AA570" s="1" t="s">
        <v>28369</v>
      </c>
      <c r="AB570" s="1" t="s">
        <v>28370</v>
      </c>
      <c r="AC570" s="2"/>
      <c r="AD570" s="1">
        <v>441</v>
      </c>
      <c r="AE570" s="1" t="s">
        <v>28371</v>
      </c>
      <c r="AF570" s="1" t="s">
        <v>28372</v>
      </c>
      <c r="AG570" s="1" t="s">
        <v>25953</v>
      </c>
      <c r="AH570" s="1" t="s">
        <v>28373</v>
      </c>
      <c r="AI570" s="1" t="s">
        <v>1749</v>
      </c>
      <c r="AJ570" s="1" t="s">
        <v>1749</v>
      </c>
      <c r="AK570" s="1" t="s">
        <v>1749</v>
      </c>
      <c r="AL570" s="1" t="s">
        <v>1749</v>
      </c>
      <c r="AM570" s="1" t="s">
        <v>1749</v>
      </c>
      <c r="AN570" s="1" t="s">
        <v>1749</v>
      </c>
      <c r="AO570" s="1" t="s">
        <v>1749</v>
      </c>
      <c r="AP570" s="1" t="s">
        <v>1749</v>
      </c>
      <c r="AQ570" s="1" t="s">
        <v>1749</v>
      </c>
      <c r="AR570" s="1" t="s">
        <v>1749</v>
      </c>
      <c r="AS570" s="1" t="s">
        <v>1749</v>
      </c>
      <c r="AT570" s="1" t="s">
        <v>1749</v>
      </c>
      <c r="AU570" s="1" t="s">
        <v>1749</v>
      </c>
      <c r="AV570" s="1" t="s">
        <v>1749</v>
      </c>
      <c r="AW570" s="1" t="s">
        <v>1749</v>
      </c>
      <c r="AX570" s="1" t="s">
        <v>1749</v>
      </c>
      <c r="AY570" s="1" t="s">
        <v>26029</v>
      </c>
      <c r="AZ570" s="1" t="s">
        <v>28374</v>
      </c>
      <c r="BA570" s="1" t="s">
        <v>13080</v>
      </c>
      <c r="BB570" s="1" t="s">
        <v>13081</v>
      </c>
      <c r="BC570" s="1" t="s">
        <v>27229</v>
      </c>
      <c r="BD570" s="1" t="s">
        <v>28375</v>
      </c>
      <c r="BE570" t="s">
        <v>28376</v>
      </c>
    </row>
    <row r="571" spans="1:57" ht="17.149999999999999" customHeight="1">
      <c r="A571" s="2">
        <v>570</v>
      </c>
      <c r="B571" s="1" t="s">
        <v>1219</v>
      </c>
      <c r="C571" s="1" t="s">
        <v>353</v>
      </c>
      <c r="D571" s="14" t="s">
        <v>5130</v>
      </c>
      <c r="E571" s="1" t="s">
        <v>5131</v>
      </c>
      <c r="F571" s="1" t="s">
        <v>5132</v>
      </c>
      <c r="G571" s="1" t="s">
        <v>5133</v>
      </c>
      <c r="H571" s="1" t="s">
        <v>3610</v>
      </c>
      <c r="I571" s="1" t="s">
        <v>1736</v>
      </c>
      <c r="J571" s="1" t="s">
        <v>5134</v>
      </c>
      <c r="K571" s="1" t="s">
        <v>5135</v>
      </c>
      <c r="L571" s="1" t="s">
        <v>507</v>
      </c>
      <c r="M571" s="1" t="s">
        <v>209</v>
      </c>
      <c r="N571" s="1" t="s">
        <v>1462</v>
      </c>
      <c r="O571" s="1" t="s">
        <v>1228</v>
      </c>
      <c r="P571" s="1" t="s">
        <v>2126</v>
      </c>
      <c r="Q571" s="1" t="s">
        <v>507</v>
      </c>
      <c r="R571" s="1" t="s">
        <v>130</v>
      </c>
      <c r="S571" s="1" t="s">
        <v>1293</v>
      </c>
      <c r="T571" s="1" t="s">
        <v>5136</v>
      </c>
      <c r="U571" s="2" t="s">
        <v>508</v>
      </c>
      <c r="V571" s="1">
        <v>372</v>
      </c>
      <c r="W571" s="1" t="s">
        <v>2130</v>
      </c>
      <c r="X571" s="1" t="s">
        <v>2130</v>
      </c>
      <c r="Y571" s="1" t="s">
        <v>2131</v>
      </c>
      <c r="Z571" s="1" t="s">
        <v>28377</v>
      </c>
      <c r="AA571" s="1" t="s">
        <v>5138</v>
      </c>
      <c r="AB571" s="1" t="s">
        <v>5139</v>
      </c>
      <c r="AC571" s="2" t="s">
        <v>5140</v>
      </c>
      <c r="AD571" s="1">
        <v>372</v>
      </c>
      <c r="AE571" s="1" t="s">
        <v>5141</v>
      </c>
      <c r="AF571" s="1" t="s">
        <v>5142</v>
      </c>
      <c r="AG571" s="1" t="s">
        <v>819</v>
      </c>
      <c r="AH571" s="1" t="s">
        <v>5143</v>
      </c>
      <c r="AI571" s="1" t="s">
        <v>1749</v>
      </c>
      <c r="AJ571" s="1" t="s">
        <v>1749</v>
      </c>
      <c r="AK571" s="1" t="s">
        <v>1749</v>
      </c>
      <c r="AL571" s="1" t="s">
        <v>1749</v>
      </c>
      <c r="AM571" s="1" t="s">
        <v>1749</v>
      </c>
      <c r="AN571" s="1" t="s">
        <v>1749</v>
      </c>
      <c r="AO571" s="1" t="s">
        <v>1749</v>
      </c>
      <c r="AP571" s="1" t="s">
        <v>1749</v>
      </c>
      <c r="AQ571" s="1" t="s">
        <v>1749</v>
      </c>
      <c r="AR571" s="1" t="s">
        <v>1749</v>
      </c>
      <c r="AS571" s="1" t="s">
        <v>1749</v>
      </c>
      <c r="AT571" s="1" t="s">
        <v>1749</v>
      </c>
      <c r="AU571" s="1" t="s">
        <v>1749</v>
      </c>
      <c r="AV571" s="1" t="s">
        <v>1749</v>
      </c>
      <c r="AW571" s="1" t="s">
        <v>1749</v>
      </c>
      <c r="AX571" s="1" t="s">
        <v>1749</v>
      </c>
      <c r="AY571" s="1" t="s">
        <v>1749</v>
      </c>
      <c r="AZ571" s="1" t="s">
        <v>1749</v>
      </c>
      <c r="BA571" s="1" t="s">
        <v>1749</v>
      </c>
      <c r="BB571" s="1" t="s">
        <v>1749</v>
      </c>
      <c r="BC571" s="1" t="s">
        <v>1749</v>
      </c>
      <c r="BD571" s="1" t="s">
        <v>1749</v>
      </c>
      <c r="BE571" t="s">
        <v>1749</v>
      </c>
    </row>
    <row r="572" spans="1:57" ht="17.149999999999999" customHeight="1">
      <c r="A572" s="2">
        <v>571</v>
      </c>
      <c r="B572" s="1" t="s">
        <v>13628</v>
      </c>
      <c r="C572" s="1" t="s">
        <v>13987</v>
      </c>
      <c r="D572" s="14" t="s">
        <v>13988</v>
      </c>
      <c r="E572" s="1" t="s">
        <v>13989</v>
      </c>
      <c r="F572" s="1" t="s">
        <v>13990</v>
      </c>
      <c r="G572" s="1" t="s">
        <v>13991</v>
      </c>
      <c r="H572" s="1" t="s">
        <v>2204</v>
      </c>
      <c r="I572" s="1" t="s">
        <v>2500</v>
      </c>
      <c r="J572" s="1" t="s">
        <v>13992</v>
      </c>
      <c r="K572" s="1" t="s">
        <v>13993</v>
      </c>
      <c r="L572" s="1" t="s">
        <v>13994</v>
      </c>
      <c r="M572" s="1" t="s">
        <v>209</v>
      </c>
      <c r="N572" s="1" t="s">
        <v>1462</v>
      </c>
      <c r="O572" s="1" t="s">
        <v>2384</v>
      </c>
      <c r="P572" s="1" t="s">
        <v>1230</v>
      </c>
      <c r="Q572" s="1" t="s">
        <v>13994</v>
      </c>
      <c r="R572" s="1" t="s">
        <v>130</v>
      </c>
      <c r="S572" s="1" t="s">
        <v>1293</v>
      </c>
      <c r="T572" s="1" t="s">
        <v>13995</v>
      </c>
      <c r="U572" s="2" t="s">
        <v>13996</v>
      </c>
      <c r="V572" s="1">
        <v>2141</v>
      </c>
      <c r="W572" s="1" t="s">
        <v>1324</v>
      </c>
      <c r="X572" s="1" t="s">
        <v>1513</v>
      </c>
      <c r="Y572" s="1" t="s">
        <v>2387</v>
      </c>
      <c r="Z572" s="1" t="s">
        <v>13987</v>
      </c>
      <c r="AA572" s="1" t="s">
        <v>13997</v>
      </c>
      <c r="AB572" s="1" t="s">
        <v>13998</v>
      </c>
      <c r="AC572" s="2" t="s">
        <v>13999</v>
      </c>
      <c r="AD572" s="1">
        <v>2141</v>
      </c>
      <c r="AE572" s="1" t="s">
        <v>14000</v>
      </c>
      <c r="AF572" s="1" t="s">
        <v>14001</v>
      </c>
      <c r="AG572" s="1" t="s">
        <v>819</v>
      </c>
      <c r="AH572" s="1" t="s">
        <v>14002</v>
      </c>
      <c r="AI572" s="1" t="s">
        <v>2394</v>
      </c>
      <c r="AJ572" s="1" t="s">
        <v>13994</v>
      </c>
      <c r="AK572" s="1" t="s">
        <v>14003</v>
      </c>
      <c r="AL572" s="1"/>
      <c r="AM572" s="1"/>
      <c r="AN572" s="1"/>
      <c r="AO572" s="1"/>
      <c r="AP572" s="1"/>
      <c r="AQ572" s="1"/>
      <c r="AR572" s="1"/>
      <c r="AS572" s="1"/>
      <c r="AT572" s="1"/>
      <c r="AU572" s="1"/>
      <c r="AV572" s="1"/>
      <c r="AW572" s="1"/>
      <c r="AX572" s="1"/>
      <c r="AY572" s="1" t="s">
        <v>1749</v>
      </c>
      <c r="AZ572" s="1" t="s">
        <v>1749</v>
      </c>
      <c r="BA572" s="1" t="s">
        <v>1749</v>
      </c>
      <c r="BB572" s="1" t="s">
        <v>1749</v>
      </c>
      <c r="BC572" s="1" t="s">
        <v>1749</v>
      </c>
      <c r="BD572" s="1" t="s">
        <v>1749</v>
      </c>
      <c r="BE572" t="s">
        <v>1749</v>
      </c>
    </row>
    <row r="573" spans="1:57" ht="17.149999999999999" customHeight="1">
      <c r="A573" s="2">
        <v>572</v>
      </c>
      <c r="B573" s="1" t="s">
        <v>1219</v>
      </c>
      <c r="C573" s="1" t="s">
        <v>274</v>
      </c>
      <c r="D573" s="14" t="s">
        <v>5144</v>
      </c>
      <c r="E573" s="1" t="s">
        <v>5145</v>
      </c>
      <c r="F573" s="1" t="s">
        <v>5145</v>
      </c>
      <c r="G573" s="1" t="s">
        <v>5146</v>
      </c>
      <c r="H573" s="1" t="s">
        <v>3610</v>
      </c>
      <c r="I573" s="1" t="s">
        <v>1483</v>
      </c>
      <c r="J573" s="1" t="s">
        <v>5147</v>
      </c>
      <c r="K573" s="1" t="s">
        <v>5148</v>
      </c>
      <c r="L573" s="1" t="s">
        <v>472</v>
      </c>
      <c r="M573" s="1" t="s">
        <v>209</v>
      </c>
      <c r="N573" s="1" t="s">
        <v>1462</v>
      </c>
      <c r="O573" s="1" t="s">
        <v>1228</v>
      </c>
      <c r="P573" s="1" t="s">
        <v>2126</v>
      </c>
      <c r="Q573" s="1" t="s">
        <v>472</v>
      </c>
      <c r="R573" s="1" t="s">
        <v>130</v>
      </c>
      <c r="S573" s="1" t="s">
        <v>1293</v>
      </c>
      <c r="T573" s="1" t="s">
        <v>5149</v>
      </c>
      <c r="U573" s="2" t="s">
        <v>473</v>
      </c>
      <c r="V573" s="1">
        <v>1050</v>
      </c>
      <c r="W573" s="1" t="s">
        <v>2130</v>
      </c>
      <c r="X573" s="1" t="s">
        <v>2130</v>
      </c>
      <c r="Y573" s="1" t="s">
        <v>2131</v>
      </c>
      <c r="Z573" s="1" t="s">
        <v>28378</v>
      </c>
      <c r="AA573" s="1" t="s">
        <v>5151</v>
      </c>
      <c r="AB573" s="1" t="s">
        <v>5152</v>
      </c>
      <c r="AC573" s="2" t="s">
        <v>5153</v>
      </c>
      <c r="AD573" s="1">
        <v>1050</v>
      </c>
      <c r="AE573" s="1" t="s">
        <v>5154</v>
      </c>
      <c r="AF573" s="1" t="s">
        <v>5155</v>
      </c>
      <c r="AG573" s="1" t="s">
        <v>819</v>
      </c>
      <c r="AH573" s="1" t="s">
        <v>5156</v>
      </c>
      <c r="AI573" s="1" t="s">
        <v>1749</v>
      </c>
      <c r="AJ573" s="1" t="s">
        <v>1749</v>
      </c>
      <c r="AK573" s="1" t="s">
        <v>1749</v>
      </c>
      <c r="AL573" s="1" t="s">
        <v>1749</v>
      </c>
      <c r="AM573" s="1" t="s">
        <v>1749</v>
      </c>
      <c r="AN573" s="1" t="s">
        <v>1749</v>
      </c>
      <c r="AO573" s="1" t="s">
        <v>1749</v>
      </c>
      <c r="AP573" s="1" t="s">
        <v>1749</v>
      </c>
      <c r="AQ573" s="1" t="s">
        <v>1749</v>
      </c>
      <c r="AR573" s="1" t="s">
        <v>1749</v>
      </c>
      <c r="AS573" s="1" t="s">
        <v>1749</v>
      </c>
      <c r="AT573" s="1" t="s">
        <v>1749</v>
      </c>
      <c r="AU573" s="1" t="s">
        <v>1749</v>
      </c>
      <c r="AV573" s="1" t="s">
        <v>1749</v>
      </c>
      <c r="AW573" s="1" t="s">
        <v>1749</v>
      </c>
      <c r="AX573" s="1" t="s">
        <v>1749</v>
      </c>
      <c r="AY573" s="1" t="s">
        <v>1749</v>
      </c>
      <c r="AZ573" s="1" t="s">
        <v>1749</v>
      </c>
      <c r="BA573" s="1" t="s">
        <v>1749</v>
      </c>
      <c r="BB573" s="1" t="s">
        <v>1749</v>
      </c>
      <c r="BC573" s="1" t="s">
        <v>1749</v>
      </c>
      <c r="BD573" s="1" t="s">
        <v>1749</v>
      </c>
      <c r="BE573" t="s">
        <v>1749</v>
      </c>
    </row>
    <row r="574" spans="1:57" ht="17.149999999999999" customHeight="1">
      <c r="A574" s="2">
        <v>573</v>
      </c>
      <c r="B574" s="1" t="s">
        <v>1219</v>
      </c>
      <c r="C574" s="1" t="s">
        <v>287</v>
      </c>
      <c r="D574" s="14" t="s">
        <v>5157</v>
      </c>
      <c r="E574" s="1" t="s">
        <v>5158</v>
      </c>
      <c r="F574" s="1" t="s">
        <v>5159</v>
      </c>
      <c r="G574" s="1" t="s">
        <v>5160</v>
      </c>
      <c r="H574" s="1" t="s">
        <v>5161</v>
      </c>
      <c r="I574" s="1" t="s">
        <v>2539</v>
      </c>
      <c r="J574" s="1" t="s">
        <v>5162</v>
      </c>
      <c r="K574" s="1" t="s">
        <v>5163</v>
      </c>
      <c r="L574" s="1" t="s">
        <v>5164</v>
      </c>
      <c r="M574" s="1" t="s">
        <v>209</v>
      </c>
      <c r="N574" s="1" t="s">
        <v>2653</v>
      </c>
      <c r="O574" s="1" t="s">
        <v>1228</v>
      </c>
      <c r="P574" s="1" t="s">
        <v>2126</v>
      </c>
      <c r="Q574" s="1" t="s">
        <v>5164</v>
      </c>
      <c r="R574" s="1" t="s">
        <v>130</v>
      </c>
      <c r="S574" s="1" t="s">
        <v>1293</v>
      </c>
      <c r="T574" s="1" t="s">
        <v>5165</v>
      </c>
      <c r="U574" s="2" t="s">
        <v>5166</v>
      </c>
      <c r="V574" s="1">
        <v>69</v>
      </c>
      <c r="W574" s="1" t="s">
        <v>2130</v>
      </c>
      <c r="X574" s="1" t="s">
        <v>2130</v>
      </c>
      <c r="Y574" s="1" t="s">
        <v>3461</v>
      </c>
      <c r="Z574" s="1" t="s">
        <v>287</v>
      </c>
      <c r="AA574" s="1" t="s">
        <v>5167</v>
      </c>
      <c r="AB574" s="1" t="s">
        <v>5168</v>
      </c>
      <c r="AC574" s="2"/>
      <c r="AD574" s="1">
        <v>69</v>
      </c>
      <c r="AE574" s="1" t="s">
        <v>5169</v>
      </c>
      <c r="AF574" s="1" t="s">
        <v>5170</v>
      </c>
      <c r="AG574" s="1" t="s">
        <v>819</v>
      </c>
      <c r="AH574" s="1" t="s">
        <v>5171</v>
      </c>
      <c r="AI574" s="1" t="s">
        <v>1749</v>
      </c>
      <c r="AJ574" s="1" t="s">
        <v>1749</v>
      </c>
      <c r="AK574" s="1" t="s">
        <v>1749</v>
      </c>
      <c r="AL574" s="1" t="s">
        <v>1749</v>
      </c>
      <c r="AM574" s="1" t="s">
        <v>1749</v>
      </c>
      <c r="AN574" s="1" t="s">
        <v>1749</v>
      </c>
      <c r="AO574" s="1" t="s">
        <v>1749</v>
      </c>
      <c r="AP574" s="1" t="s">
        <v>1749</v>
      </c>
      <c r="AQ574" s="1" t="s">
        <v>1749</v>
      </c>
      <c r="AR574" s="1" t="s">
        <v>1749</v>
      </c>
      <c r="AS574" s="1" t="s">
        <v>1749</v>
      </c>
      <c r="AT574" s="1" t="s">
        <v>1749</v>
      </c>
      <c r="AU574" s="1" t="s">
        <v>1749</v>
      </c>
      <c r="AV574" s="1" t="s">
        <v>1749</v>
      </c>
      <c r="AW574" s="1" t="s">
        <v>1749</v>
      </c>
      <c r="AX574" s="1" t="s">
        <v>1749</v>
      </c>
      <c r="AY574" s="1" t="s">
        <v>1749</v>
      </c>
      <c r="AZ574" s="1" t="s">
        <v>1749</v>
      </c>
      <c r="BA574" s="1" t="s">
        <v>1749</v>
      </c>
      <c r="BB574" s="1" t="s">
        <v>1749</v>
      </c>
      <c r="BC574" s="1" t="s">
        <v>1749</v>
      </c>
      <c r="BD574" s="1" t="s">
        <v>1749</v>
      </c>
      <c r="BE574" t="s">
        <v>1749</v>
      </c>
    </row>
    <row r="575" spans="1:57" ht="17.149999999999999" customHeight="1">
      <c r="A575" s="2">
        <v>574</v>
      </c>
      <c r="B575" s="1" t="s">
        <v>1219</v>
      </c>
      <c r="C575" s="1" t="s">
        <v>287</v>
      </c>
      <c r="D575" s="14" t="s">
        <v>5157</v>
      </c>
      <c r="E575" s="1" t="s">
        <v>5172</v>
      </c>
      <c r="F575" s="1" t="s">
        <v>5173</v>
      </c>
      <c r="G575" s="1" t="s">
        <v>5160</v>
      </c>
      <c r="H575" s="1" t="s">
        <v>5161</v>
      </c>
      <c r="I575" s="1" t="s">
        <v>2539</v>
      </c>
      <c r="J575" s="1" t="s">
        <v>5162</v>
      </c>
      <c r="K575" s="1" t="s">
        <v>5163</v>
      </c>
      <c r="L575" s="1" t="s">
        <v>5174</v>
      </c>
      <c r="M575" s="1" t="s">
        <v>209</v>
      </c>
      <c r="N575" s="1" t="s">
        <v>2653</v>
      </c>
      <c r="O575" s="1" t="s">
        <v>1228</v>
      </c>
      <c r="P575" s="1" t="s">
        <v>2126</v>
      </c>
      <c r="Q575" s="1" t="s">
        <v>5174</v>
      </c>
      <c r="R575" s="1" t="s">
        <v>130</v>
      </c>
      <c r="S575" s="1" t="s">
        <v>1293</v>
      </c>
      <c r="T575" s="1" t="s">
        <v>5165</v>
      </c>
      <c r="U575" s="2" t="s">
        <v>5166</v>
      </c>
      <c r="V575" s="1">
        <v>95</v>
      </c>
      <c r="W575" s="1" t="s">
        <v>2130</v>
      </c>
      <c r="X575" s="1" t="s">
        <v>2130</v>
      </c>
      <c r="Y575" s="1" t="s">
        <v>3461</v>
      </c>
      <c r="Z575" s="1" t="s">
        <v>287</v>
      </c>
      <c r="AA575" s="1" t="s">
        <v>5167</v>
      </c>
      <c r="AB575" s="1" t="s">
        <v>5175</v>
      </c>
      <c r="AC575" s="2"/>
      <c r="AD575" s="1">
        <v>95</v>
      </c>
      <c r="AE575" s="1" t="s">
        <v>5169</v>
      </c>
      <c r="AF575" s="1" t="s">
        <v>5170</v>
      </c>
      <c r="AG575" s="1" t="s">
        <v>819</v>
      </c>
      <c r="AH575" s="1" t="s">
        <v>5176</v>
      </c>
      <c r="AI575" s="1" t="s">
        <v>1749</v>
      </c>
      <c r="AJ575" s="1" t="s">
        <v>1749</v>
      </c>
      <c r="AK575" s="1" t="s">
        <v>1749</v>
      </c>
      <c r="AL575" s="1" t="s">
        <v>1749</v>
      </c>
      <c r="AM575" s="1" t="s">
        <v>1749</v>
      </c>
      <c r="AN575" s="1" t="s">
        <v>1749</v>
      </c>
      <c r="AO575" s="1" t="s">
        <v>1749</v>
      </c>
      <c r="AP575" s="1" t="s">
        <v>1749</v>
      </c>
      <c r="AQ575" s="1" t="s">
        <v>1749</v>
      </c>
      <c r="AR575" s="1" t="s">
        <v>1749</v>
      </c>
      <c r="AS575" s="1" t="s">
        <v>1749</v>
      </c>
      <c r="AT575" s="1" t="s">
        <v>1749</v>
      </c>
      <c r="AU575" s="1" t="s">
        <v>1749</v>
      </c>
      <c r="AV575" s="1" t="s">
        <v>1749</v>
      </c>
      <c r="AW575" s="1" t="s">
        <v>1749</v>
      </c>
      <c r="AX575" s="1" t="s">
        <v>1749</v>
      </c>
      <c r="AY575" s="1" t="s">
        <v>1749</v>
      </c>
      <c r="AZ575" s="1" t="s">
        <v>1749</v>
      </c>
      <c r="BA575" s="1" t="s">
        <v>1749</v>
      </c>
      <c r="BB575" s="1" t="s">
        <v>1749</v>
      </c>
      <c r="BC575" s="1" t="s">
        <v>1749</v>
      </c>
      <c r="BD575" s="1" t="s">
        <v>1749</v>
      </c>
      <c r="BE575" t="s">
        <v>1749</v>
      </c>
    </row>
    <row r="576" spans="1:57" ht="17.149999999999999" customHeight="1">
      <c r="A576" s="2">
        <v>575</v>
      </c>
      <c r="B576" s="1" t="s">
        <v>1219</v>
      </c>
      <c r="C576" s="1" t="s">
        <v>287</v>
      </c>
      <c r="D576" s="14" t="s">
        <v>5157</v>
      </c>
      <c r="E576" s="1" t="s">
        <v>5177</v>
      </c>
      <c r="F576" s="1" t="s">
        <v>5178</v>
      </c>
      <c r="G576" s="1" t="s">
        <v>5160</v>
      </c>
      <c r="H576" s="1" t="s">
        <v>5161</v>
      </c>
      <c r="I576" s="1" t="s">
        <v>2539</v>
      </c>
      <c r="J576" s="1" t="s">
        <v>5162</v>
      </c>
      <c r="K576" s="1" t="s">
        <v>5163</v>
      </c>
      <c r="L576" s="1" t="s">
        <v>5179</v>
      </c>
      <c r="M576" s="1" t="s">
        <v>209</v>
      </c>
      <c r="N576" s="1" t="s">
        <v>2653</v>
      </c>
      <c r="O576" s="1" t="s">
        <v>1228</v>
      </c>
      <c r="P576" s="1" t="s">
        <v>2126</v>
      </c>
      <c r="Q576" s="1" t="s">
        <v>5179</v>
      </c>
      <c r="R576" s="1" t="s">
        <v>130</v>
      </c>
      <c r="S576" s="1" t="s">
        <v>1293</v>
      </c>
      <c r="T576" s="1" t="s">
        <v>5165</v>
      </c>
      <c r="U576" s="2" t="s">
        <v>5166</v>
      </c>
      <c r="V576" s="1">
        <v>60</v>
      </c>
      <c r="W576" s="1" t="s">
        <v>2130</v>
      </c>
      <c r="X576" s="1" t="s">
        <v>2130</v>
      </c>
      <c r="Y576" s="1" t="s">
        <v>3461</v>
      </c>
      <c r="Z576" s="1" t="s">
        <v>287</v>
      </c>
      <c r="AA576" s="1" t="s">
        <v>5167</v>
      </c>
      <c r="AB576" s="1" t="s">
        <v>5180</v>
      </c>
      <c r="AC576" s="2"/>
      <c r="AD576" s="1">
        <v>60</v>
      </c>
      <c r="AE576" s="1" t="s">
        <v>5169</v>
      </c>
      <c r="AF576" s="1" t="s">
        <v>5170</v>
      </c>
      <c r="AG576" s="1" t="s">
        <v>819</v>
      </c>
      <c r="AH576" s="1" t="s">
        <v>5181</v>
      </c>
      <c r="AI576" s="1" t="s">
        <v>1749</v>
      </c>
      <c r="AJ576" s="1" t="s">
        <v>1749</v>
      </c>
      <c r="AK576" s="1" t="s">
        <v>1749</v>
      </c>
      <c r="AL576" s="1" t="s">
        <v>1749</v>
      </c>
      <c r="AM576" s="1" t="s">
        <v>1749</v>
      </c>
      <c r="AN576" s="1" t="s">
        <v>1749</v>
      </c>
      <c r="AO576" s="1" t="s">
        <v>1749</v>
      </c>
      <c r="AP576" s="1" t="s">
        <v>1749</v>
      </c>
      <c r="AQ576" s="1" t="s">
        <v>1749</v>
      </c>
      <c r="AR576" s="1" t="s">
        <v>1749</v>
      </c>
      <c r="AS576" s="1" t="s">
        <v>1749</v>
      </c>
      <c r="AT576" s="1" t="s">
        <v>1749</v>
      </c>
      <c r="AU576" s="1" t="s">
        <v>1749</v>
      </c>
      <c r="AV576" s="1" t="s">
        <v>1749</v>
      </c>
      <c r="AW576" s="1" t="s">
        <v>1749</v>
      </c>
      <c r="AX576" s="1" t="s">
        <v>1749</v>
      </c>
      <c r="AY576" s="1" t="s">
        <v>1749</v>
      </c>
      <c r="AZ576" s="1" t="s">
        <v>1749</v>
      </c>
      <c r="BA576" s="1" t="s">
        <v>1749</v>
      </c>
      <c r="BB576" s="1" t="s">
        <v>1749</v>
      </c>
      <c r="BC576" s="1" t="s">
        <v>1749</v>
      </c>
      <c r="BD576" s="1" t="s">
        <v>1749</v>
      </c>
      <c r="BE576" t="s">
        <v>1749</v>
      </c>
    </row>
    <row r="577" spans="1:57" ht="17.149999999999999" customHeight="1">
      <c r="A577" s="2">
        <v>576</v>
      </c>
      <c r="B577" s="1" t="s">
        <v>1219</v>
      </c>
      <c r="C577" s="1" t="s">
        <v>287</v>
      </c>
      <c r="D577" s="14" t="s">
        <v>5157</v>
      </c>
      <c r="E577" s="1" t="s">
        <v>5182</v>
      </c>
      <c r="F577" s="1" t="s">
        <v>5183</v>
      </c>
      <c r="G577" s="1" t="s">
        <v>5160</v>
      </c>
      <c r="H577" s="1" t="s">
        <v>5161</v>
      </c>
      <c r="I577" s="1" t="s">
        <v>2539</v>
      </c>
      <c r="J577" s="1" t="s">
        <v>5162</v>
      </c>
      <c r="K577" s="1" t="s">
        <v>5163</v>
      </c>
      <c r="L577" s="1" t="s">
        <v>5184</v>
      </c>
      <c r="M577" s="1" t="s">
        <v>209</v>
      </c>
      <c r="N577" s="1" t="s">
        <v>2653</v>
      </c>
      <c r="O577" s="1" t="s">
        <v>1228</v>
      </c>
      <c r="P577" s="1" t="s">
        <v>2126</v>
      </c>
      <c r="Q577" s="1" t="s">
        <v>5184</v>
      </c>
      <c r="R577" s="1" t="s">
        <v>130</v>
      </c>
      <c r="S577" s="1" t="s">
        <v>1293</v>
      </c>
      <c r="T577" s="1" t="s">
        <v>5165</v>
      </c>
      <c r="U577" s="2" t="s">
        <v>5166</v>
      </c>
      <c r="V577" s="1">
        <v>58</v>
      </c>
      <c r="W577" s="1" t="s">
        <v>2130</v>
      </c>
      <c r="X577" s="1" t="s">
        <v>2130</v>
      </c>
      <c r="Y577" s="1" t="s">
        <v>2210</v>
      </c>
      <c r="Z577" s="1" t="s">
        <v>287</v>
      </c>
      <c r="AA577" s="1" t="s">
        <v>5167</v>
      </c>
      <c r="AB577" s="1" t="s">
        <v>5185</v>
      </c>
      <c r="AC577" s="2"/>
      <c r="AD577" s="1">
        <v>58</v>
      </c>
      <c r="AE577" s="1" t="s">
        <v>5169</v>
      </c>
      <c r="AF577" s="1" t="s">
        <v>5170</v>
      </c>
      <c r="AG577" s="1" t="s">
        <v>819</v>
      </c>
      <c r="AH577" s="1" t="s">
        <v>5186</v>
      </c>
      <c r="AI577" s="1" t="s">
        <v>1749</v>
      </c>
      <c r="AJ577" s="1" t="s">
        <v>1749</v>
      </c>
      <c r="AK577" s="1" t="s">
        <v>1749</v>
      </c>
      <c r="AL577" s="1" t="s">
        <v>1749</v>
      </c>
      <c r="AM577" s="1" t="s">
        <v>1749</v>
      </c>
      <c r="AN577" s="1" t="s">
        <v>1749</v>
      </c>
      <c r="AO577" s="1" t="s">
        <v>1749</v>
      </c>
      <c r="AP577" s="1" t="s">
        <v>1749</v>
      </c>
      <c r="AQ577" s="1" t="s">
        <v>1749</v>
      </c>
      <c r="AR577" s="1" t="s">
        <v>1749</v>
      </c>
      <c r="AS577" s="1" t="s">
        <v>1749</v>
      </c>
      <c r="AT577" s="1" t="s">
        <v>1749</v>
      </c>
      <c r="AU577" s="1" t="s">
        <v>1749</v>
      </c>
      <c r="AV577" s="1" t="s">
        <v>1749</v>
      </c>
      <c r="AW577" s="1" t="s">
        <v>1749</v>
      </c>
      <c r="AX577" s="1" t="s">
        <v>1749</v>
      </c>
      <c r="AY577" s="1" t="s">
        <v>1749</v>
      </c>
      <c r="AZ577" s="1" t="s">
        <v>1749</v>
      </c>
      <c r="BA577" s="1" t="s">
        <v>1749</v>
      </c>
      <c r="BB577" s="1" t="s">
        <v>1749</v>
      </c>
      <c r="BC577" s="1" t="s">
        <v>1749</v>
      </c>
      <c r="BD577" s="1" t="s">
        <v>1749</v>
      </c>
      <c r="BE577" t="s">
        <v>1749</v>
      </c>
    </row>
    <row r="578" spans="1:57" ht="17.149999999999999" customHeight="1">
      <c r="A578" s="2">
        <v>577</v>
      </c>
      <c r="B578" s="1" t="s">
        <v>1219</v>
      </c>
      <c r="C578" s="1" t="s">
        <v>287</v>
      </c>
      <c r="D578" s="14" t="s">
        <v>5157</v>
      </c>
      <c r="E578" s="1" t="s">
        <v>5187</v>
      </c>
      <c r="F578" s="1" t="s">
        <v>5188</v>
      </c>
      <c r="G578" s="1" t="s">
        <v>5160</v>
      </c>
      <c r="H578" s="1" t="s">
        <v>5161</v>
      </c>
      <c r="I578" s="1" t="s">
        <v>2539</v>
      </c>
      <c r="J578" s="1" t="s">
        <v>5162</v>
      </c>
      <c r="K578" s="1" t="s">
        <v>5163</v>
      </c>
      <c r="L578" s="19" t="s">
        <v>5189</v>
      </c>
      <c r="M578" s="1" t="s">
        <v>209</v>
      </c>
      <c r="N578" s="1" t="s">
        <v>2653</v>
      </c>
      <c r="O578" s="1" t="s">
        <v>1228</v>
      </c>
      <c r="P578" s="1" t="s">
        <v>2126</v>
      </c>
      <c r="Q578" s="1" t="s">
        <v>5189</v>
      </c>
      <c r="R578" s="1" t="s">
        <v>130</v>
      </c>
      <c r="S578" s="1" t="s">
        <v>1293</v>
      </c>
      <c r="T578" s="1" t="s">
        <v>5165</v>
      </c>
      <c r="U578" s="2" t="s">
        <v>5166</v>
      </c>
      <c r="V578" s="1">
        <v>44</v>
      </c>
      <c r="W578" s="1" t="s">
        <v>2130</v>
      </c>
      <c r="X578" s="1" t="s">
        <v>2130</v>
      </c>
      <c r="Y578" s="1" t="s">
        <v>2210</v>
      </c>
      <c r="Z578" s="1" t="s">
        <v>287</v>
      </c>
      <c r="AA578" s="1" t="s">
        <v>5167</v>
      </c>
      <c r="AB578" s="1" t="s">
        <v>5190</v>
      </c>
      <c r="AC578" s="2"/>
      <c r="AD578" s="1">
        <v>44</v>
      </c>
      <c r="AE578" s="1" t="s">
        <v>5169</v>
      </c>
      <c r="AF578" s="1" t="s">
        <v>5170</v>
      </c>
      <c r="AG578" s="1" t="s">
        <v>819</v>
      </c>
      <c r="AH578" s="1" t="s">
        <v>5191</v>
      </c>
      <c r="AI578" s="1" t="s">
        <v>1749</v>
      </c>
      <c r="AJ578" s="1" t="s">
        <v>1749</v>
      </c>
      <c r="AK578" s="1" t="s">
        <v>1749</v>
      </c>
      <c r="AL578" s="1" t="s">
        <v>1749</v>
      </c>
      <c r="AM578" s="1" t="s">
        <v>1749</v>
      </c>
      <c r="AN578" s="1" t="s">
        <v>1749</v>
      </c>
      <c r="AO578" s="1" t="s">
        <v>1749</v>
      </c>
      <c r="AP578" s="1" t="s">
        <v>1749</v>
      </c>
      <c r="AQ578" s="1" t="s">
        <v>1749</v>
      </c>
      <c r="AR578" s="1" t="s">
        <v>1749</v>
      </c>
      <c r="AS578" s="1" t="s">
        <v>1749</v>
      </c>
      <c r="AT578" s="1" t="s">
        <v>1749</v>
      </c>
      <c r="AU578" s="1" t="s">
        <v>1749</v>
      </c>
      <c r="AV578" s="1" t="s">
        <v>1749</v>
      </c>
      <c r="AW578" s="1" t="s">
        <v>1749</v>
      </c>
      <c r="AX578" s="1" t="s">
        <v>1749</v>
      </c>
      <c r="AY578" s="1" t="s">
        <v>1749</v>
      </c>
      <c r="AZ578" s="1" t="s">
        <v>1749</v>
      </c>
      <c r="BA578" s="1" t="s">
        <v>1749</v>
      </c>
      <c r="BB578" s="1" t="s">
        <v>1749</v>
      </c>
      <c r="BC578" s="1" t="s">
        <v>1749</v>
      </c>
      <c r="BD578" s="1" t="s">
        <v>1749</v>
      </c>
      <c r="BE578" t="s">
        <v>1749</v>
      </c>
    </row>
    <row r="579" spans="1:57" ht="17.149999999999999" customHeight="1">
      <c r="A579" s="2">
        <v>578</v>
      </c>
      <c r="B579" s="1" t="s">
        <v>1219</v>
      </c>
      <c r="C579" s="1" t="s">
        <v>287</v>
      </c>
      <c r="D579" s="14" t="s">
        <v>5157</v>
      </c>
      <c r="E579" s="1" t="s">
        <v>5192</v>
      </c>
      <c r="F579" s="1" t="s">
        <v>5193</v>
      </c>
      <c r="G579" s="1" t="s">
        <v>5160</v>
      </c>
      <c r="H579" s="1" t="s">
        <v>5161</v>
      </c>
      <c r="I579" s="1" t="s">
        <v>2539</v>
      </c>
      <c r="J579" s="1" t="s">
        <v>5162</v>
      </c>
      <c r="K579" s="1" t="s">
        <v>5163</v>
      </c>
      <c r="L579" s="1" t="s">
        <v>5194</v>
      </c>
      <c r="M579" s="1" t="s">
        <v>209</v>
      </c>
      <c r="N579" s="1" t="s">
        <v>1462</v>
      </c>
      <c r="O579" s="1" t="s">
        <v>1228</v>
      </c>
      <c r="P579" s="1" t="s">
        <v>2126</v>
      </c>
      <c r="Q579" s="1" t="s">
        <v>5194</v>
      </c>
      <c r="R579" s="1" t="s">
        <v>130</v>
      </c>
      <c r="S579" s="1" t="s">
        <v>1293</v>
      </c>
      <c r="T579" s="1" t="s">
        <v>5165</v>
      </c>
      <c r="U579" s="2" t="s">
        <v>5166</v>
      </c>
      <c r="V579" s="1">
        <v>108</v>
      </c>
      <c r="W579" s="1" t="s">
        <v>2130</v>
      </c>
      <c r="X579" s="1" t="s">
        <v>2130</v>
      </c>
      <c r="Y579" s="1" t="s">
        <v>2210</v>
      </c>
      <c r="Z579" s="1" t="s">
        <v>287</v>
      </c>
      <c r="AA579" s="1" t="s">
        <v>5167</v>
      </c>
      <c r="AB579" s="1" t="s">
        <v>5195</v>
      </c>
      <c r="AC579" s="2"/>
      <c r="AD579" s="1">
        <v>108</v>
      </c>
      <c r="AE579" s="1" t="s">
        <v>5169</v>
      </c>
      <c r="AF579" s="1" t="s">
        <v>5170</v>
      </c>
      <c r="AG579" s="1" t="s">
        <v>819</v>
      </c>
      <c r="AH579" s="1" t="s">
        <v>5196</v>
      </c>
      <c r="AI579" s="1" t="s">
        <v>1749</v>
      </c>
      <c r="AJ579" s="1" t="s">
        <v>1749</v>
      </c>
      <c r="AK579" s="1" t="s">
        <v>1749</v>
      </c>
      <c r="AL579" s="1" t="s">
        <v>1749</v>
      </c>
      <c r="AM579" s="1" t="s">
        <v>1749</v>
      </c>
      <c r="AN579" s="1" t="s">
        <v>1749</v>
      </c>
      <c r="AO579" s="1" t="s">
        <v>1749</v>
      </c>
      <c r="AP579" s="1" t="s">
        <v>1749</v>
      </c>
      <c r="AQ579" s="1" t="s">
        <v>1749</v>
      </c>
      <c r="AR579" s="1" t="s">
        <v>1749</v>
      </c>
      <c r="AS579" s="1" t="s">
        <v>1749</v>
      </c>
      <c r="AT579" s="1" t="s">
        <v>1749</v>
      </c>
      <c r="AU579" s="1" t="s">
        <v>1749</v>
      </c>
      <c r="AV579" s="1" t="s">
        <v>1749</v>
      </c>
      <c r="AW579" s="1" t="s">
        <v>1749</v>
      </c>
      <c r="AX579" s="1" t="s">
        <v>1749</v>
      </c>
      <c r="AY579" s="1" t="s">
        <v>1749</v>
      </c>
      <c r="AZ579" s="1" t="s">
        <v>1749</v>
      </c>
      <c r="BA579" s="1" t="s">
        <v>1749</v>
      </c>
      <c r="BB579" s="1" t="s">
        <v>1749</v>
      </c>
      <c r="BC579" s="1" t="s">
        <v>1749</v>
      </c>
      <c r="BD579" s="1" t="s">
        <v>1749</v>
      </c>
      <c r="BE579" t="s">
        <v>1749</v>
      </c>
    </row>
    <row r="580" spans="1:57" ht="17.149999999999999" customHeight="1">
      <c r="A580" s="2">
        <v>579</v>
      </c>
      <c r="B580" s="1" t="s">
        <v>1219</v>
      </c>
      <c r="C580" s="1" t="s">
        <v>287</v>
      </c>
      <c r="D580" s="14" t="s">
        <v>5157</v>
      </c>
      <c r="E580" s="1" t="s">
        <v>5197</v>
      </c>
      <c r="F580" s="1" t="s">
        <v>5198</v>
      </c>
      <c r="G580" s="1" t="s">
        <v>5160</v>
      </c>
      <c r="H580" s="1" t="s">
        <v>5161</v>
      </c>
      <c r="I580" s="1" t="s">
        <v>2539</v>
      </c>
      <c r="J580" s="1" t="s">
        <v>5162</v>
      </c>
      <c r="K580" s="1" t="s">
        <v>5163</v>
      </c>
      <c r="L580" s="1" t="s">
        <v>5199</v>
      </c>
      <c r="M580" s="1" t="s">
        <v>209</v>
      </c>
      <c r="N580" s="1" t="s">
        <v>2653</v>
      </c>
      <c r="O580" s="1" t="s">
        <v>1228</v>
      </c>
      <c r="P580" s="1" t="s">
        <v>2126</v>
      </c>
      <c r="Q580" s="1" t="s">
        <v>5199</v>
      </c>
      <c r="R580" s="1" t="s">
        <v>130</v>
      </c>
      <c r="S580" s="1" t="s">
        <v>1293</v>
      </c>
      <c r="T580" s="1" t="s">
        <v>5165</v>
      </c>
      <c r="U580" s="2" t="s">
        <v>5166</v>
      </c>
      <c r="V580" s="1">
        <v>35</v>
      </c>
      <c r="W580" s="1" t="s">
        <v>2130</v>
      </c>
      <c r="X580" s="1" t="s">
        <v>2130</v>
      </c>
      <c r="Y580" s="1" t="s">
        <v>2210</v>
      </c>
      <c r="Z580" s="1" t="s">
        <v>287</v>
      </c>
      <c r="AA580" s="1" t="s">
        <v>5167</v>
      </c>
      <c r="AB580" s="1" t="s">
        <v>5200</v>
      </c>
      <c r="AC580" s="2"/>
      <c r="AD580" s="1">
        <v>35</v>
      </c>
      <c r="AE580" s="1" t="s">
        <v>5169</v>
      </c>
      <c r="AF580" s="1" t="s">
        <v>5170</v>
      </c>
      <c r="AG580" s="1" t="s">
        <v>819</v>
      </c>
      <c r="AH580" s="1" t="s">
        <v>5201</v>
      </c>
      <c r="AI580" s="1" t="s">
        <v>1749</v>
      </c>
      <c r="AJ580" s="1" t="s">
        <v>1749</v>
      </c>
      <c r="AK580" s="1" t="s">
        <v>1749</v>
      </c>
      <c r="AL580" s="1" t="s">
        <v>1749</v>
      </c>
      <c r="AM580" s="1" t="s">
        <v>1749</v>
      </c>
      <c r="AN580" s="1" t="s">
        <v>1749</v>
      </c>
      <c r="AO580" s="1" t="s">
        <v>1749</v>
      </c>
      <c r="AP580" s="1" t="s">
        <v>1749</v>
      </c>
      <c r="AQ580" s="1" t="s">
        <v>1749</v>
      </c>
      <c r="AR580" s="1" t="s">
        <v>1749</v>
      </c>
      <c r="AS580" s="1" t="s">
        <v>1749</v>
      </c>
      <c r="AT580" s="1" t="s">
        <v>1749</v>
      </c>
      <c r="AU580" s="1" t="s">
        <v>1749</v>
      </c>
      <c r="AV580" s="1" t="s">
        <v>1749</v>
      </c>
      <c r="AW580" s="1" t="s">
        <v>1749</v>
      </c>
      <c r="AX580" s="1" t="s">
        <v>1749</v>
      </c>
      <c r="AY580" s="1" t="s">
        <v>1749</v>
      </c>
      <c r="AZ580" s="1" t="s">
        <v>1749</v>
      </c>
      <c r="BA580" s="1" t="s">
        <v>1749</v>
      </c>
      <c r="BB580" s="1" t="s">
        <v>1749</v>
      </c>
      <c r="BC580" s="1" t="s">
        <v>1749</v>
      </c>
      <c r="BD580" s="1" t="s">
        <v>1749</v>
      </c>
      <c r="BE580" t="s">
        <v>1749</v>
      </c>
    </row>
    <row r="581" spans="1:57" ht="17.149999999999999" customHeight="1">
      <c r="A581" s="2">
        <v>580</v>
      </c>
      <c r="B581" s="1" t="s">
        <v>1219</v>
      </c>
      <c r="C581" s="1" t="s">
        <v>287</v>
      </c>
      <c r="D581" s="14" t="s">
        <v>5157</v>
      </c>
      <c r="E581" s="1" t="s">
        <v>5202</v>
      </c>
      <c r="F581" s="1" t="s">
        <v>5203</v>
      </c>
      <c r="G581" s="1" t="s">
        <v>5160</v>
      </c>
      <c r="H581" s="1" t="s">
        <v>5161</v>
      </c>
      <c r="I581" s="1" t="s">
        <v>2539</v>
      </c>
      <c r="J581" s="1" t="s">
        <v>5162</v>
      </c>
      <c r="K581" s="1" t="s">
        <v>5163</v>
      </c>
      <c r="L581" s="1" t="s">
        <v>5204</v>
      </c>
      <c r="M581" s="1" t="s">
        <v>209</v>
      </c>
      <c r="N581" s="1" t="s">
        <v>1462</v>
      </c>
      <c r="O581" s="1" t="s">
        <v>1228</v>
      </c>
      <c r="P581" s="1" t="s">
        <v>2126</v>
      </c>
      <c r="Q581" s="1" t="s">
        <v>5204</v>
      </c>
      <c r="R581" s="1" t="s">
        <v>130</v>
      </c>
      <c r="S581" s="1" t="s">
        <v>1293</v>
      </c>
      <c r="T581" s="1" t="s">
        <v>5165</v>
      </c>
      <c r="U581" s="2" t="s">
        <v>5166</v>
      </c>
      <c r="V581" s="1">
        <v>147</v>
      </c>
      <c r="W581" s="1" t="s">
        <v>2130</v>
      </c>
      <c r="X581" s="1" t="s">
        <v>2130</v>
      </c>
      <c r="Y581" s="1" t="s">
        <v>2210</v>
      </c>
      <c r="Z581" s="1" t="s">
        <v>287</v>
      </c>
      <c r="AA581" s="1" t="s">
        <v>5167</v>
      </c>
      <c r="AB581" s="1" t="s">
        <v>5205</v>
      </c>
      <c r="AC581" s="2"/>
      <c r="AD581" s="1">
        <v>147</v>
      </c>
      <c r="AE581" s="1" t="s">
        <v>5169</v>
      </c>
      <c r="AF581" s="1" t="s">
        <v>5170</v>
      </c>
      <c r="AG581" s="1" t="s">
        <v>819</v>
      </c>
      <c r="AH581" s="1" t="s">
        <v>5206</v>
      </c>
      <c r="AI581" s="1" t="s">
        <v>1749</v>
      </c>
      <c r="AJ581" s="1" t="s">
        <v>1749</v>
      </c>
      <c r="AK581" s="1" t="s">
        <v>1749</v>
      </c>
      <c r="AL581" s="1" t="s">
        <v>1749</v>
      </c>
      <c r="AM581" s="1" t="s">
        <v>1749</v>
      </c>
      <c r="AN581" s="1" t="s">
        <v>1749</v>
      </c>
      <c r="AO581" s="1" t="s">
        <v>1749</v>
      </c>
      <c r="AP581" s="1" t="s">
        <v>1749</v>
      </c>
      <c r="AQ581" s="1" t="s">
        <v>1749</v>
      </c>
      <c r="AR581" s="1" t="s">
        <v>1749</v>
      </c>
      <c r="AS581" s="1" t="s">
        <v>1749</v>
      </c>
      <c r="AT581" s="1" t="s">
        <v>1749</v>
      </c>
      <c r="AU581" s="1" t="s">
        <v>1749</v>
      </c>
      <c r="AV581" s="1" t="s">
        <v>1749</v>
      </c>
      <c r="AW581" s="1" t="s">
        <v>1749</v>
      </c>
      <c r="AX581" s="1" t="s">
        <v>1749</v>
      </c>
      <c r="AY581" s="1" t="s">
        <v>1749</v>
      </c>
      <c r="AZ581" s="1" t="s">
        <v>1749</v>
      </c>
      <c r="BA581" s="1" t="s">
        <v>1749</v>
      </c>
      <c r="BB581" s="1" t="s">
        <v>1749</v>
      </c>
      <c r="BC581" s="1" t="s">
        <v>1749</v>
      </c>
      <c r="BD581" s="1" t="s">
        <v>1749</v>
      </c>
      <c r="BE581" t="s">
        <v>1749</v>
      </c>
    </row>
    <row r="582" spans="1:57" ht="17.149999999999999" customHeight="1">
      <c r="A582" s="2">
        <v>581</v>
      </c>
      <c r="B582" s="1" t="s">
        <v>1219</v>
      </c>
      <c r="C582" s="1" t="s">
        <v>287</v>
      </c>
      <c r="D582" s="14" t="s">
        <v>5157</v>
      </c>
      <c r="E582" s="1" t="s">
        <v>5207</v>
      </c>
      <c r="F582" s="1" t="s">
        <v>5208</v>
      </c>
      <c r="G582" s="1" t="s">
        <v>5160</v>
      </c>
      <c r="H582" s="1" t="s">
        <v>5161</v>
      </c>
      <c r="I582" s="1" t="s">
        <v>2539</v>
      </c>
      <c r="J582" s="1" t="s">
        <v>5162</v>
      </c>
      <c r="K582" s="1" t="s">
        <v>5163</v>
      </c>
      <c r="L582" s="1" t="s">
        <v>5209</v>
      </c>
      <c r="M582" s="1" t="s">
        <v>209</v>
      </c>
      <c r="N582" s="1" t="s">
        <v>2653</v>
      </c>
      <c r="O582" s="1" t="s">
        <v>1228</v>
      </c>
      <c r="P582" s="1" t="s">
        <v>2126</v>
      </c>
      <c r="Q582" s="1" t="s">
        <v>5209</v>
      </c>
      <c r="R582" s="1" t="s">
        <v>130</v>
      </c>
      <c r="S582" s="1" t="s">
        <v>1293</v>
      </c>
      <c r="T582" s="1" t="s">
        <v>5165</v>
      </c>
      <c r="U582" s="2" t="s">
        <v>5166</v>
      </c>
      <c r="V582" s="1">
        <v>49</v>
      </c>
      <c r="W582" s="1" t="s">
        <v>2130</v>
      </c>
      <c r="X582" s="1" t="s">
        <v>2130</v>
      </c>
      <c r="Y582" s="1" t="s">
        <v>2210</v>
      </c>
      <c r="Z582" s="1" t="s">
        <v>287</v>
      </c>
      <c r="AA582" s="1" t="s">
        <v>5167</v>
      </c>
      <c r="AB582" s="1" t="s">
        <v>5210</v>
      </c>
      <c r="AC582" s="2"/>
      <c r="AD582" s="1">
        <v>49</v>
      </c>
      <c r="AE582" s="1" t="s">
        <v>5169</v>
      </c>
      <c r="AF582" s="1" t="s">
        <v>5170</v>
      </c>
      <c r="AG582" s="1" t="s">
        <v>819</v>
      </c>
      <c r="AH582" s="1" t="s">
        <v>5211</v>
      </c>
      <c r="AI582" s="1" t="s">
        <v>1749</v>
      </c>
      <c r="AJ582" s="1" t="s">
        <v>1749</v>
      </c>
      <c r="AK582" s="1" t="s">
        <v>1749</v>
      </c>
      <c r="AL582" s="1" t="s">
        <v>1749</v>
      </c>
      <c r="AM582" s="1" t="s">
        <v>1749</v>
      </c>
      <c r="AN582" s="1" t="s">
        <v>1749</v>
      </c>
      <c r="AO582" s="1" t="s">
        <v>1749</v>
      </c>
      <c r="AP582" s="1" t="s">
        <v>1749</v>
      </c>
      <c r="AQ582" s="1" t="s">
        <v>1749</v>
      </c>
      <c r="AR582" s="1" t="s">
        <v>1749</v>
      </c>
      <c r="AS582" s="1" t="s">
        <v>1749</v>
      </c>
      <c r="AT582" s="1" t="s">
        <v>1749</v>
      </c>
      <c r="AU582" s="1" t="s">
        <v>1749</v>
      </c>
      <c r="AV582" s="1" t="s">
        <v>1749</v>
      </c>
      <c r="AW582" s="1" t="s">
        <v>1749</v>
      </c>
      <c r="AX582" s="1" t="s">
        <v>1749</v>
      </c>
      <c r="AY582" s="1" t="s">
        <v>1749</v>
      </c>
      <c r="AZ582" s="1" t="s">
        <v>1749</v>
      </c>
      <c r="BA582" s="1" t="s">
        <v>1749</v>
      </c>
      <c r="BB582" s="1" t="s">
        <v>1749</v>
      </c>
      <c r="BC582" s="1" t="s">
        <v>1749</v>
      </c>
      <c r="BD582" s="1" t="s">
        <v>1749</v>
      </c>
      <c r="BE582" t="s">
        <v>1749</v>
      </c>
    </row>
    <row r="583" spans="1:57" ht="17.149999999999999" customHeight="1">
      <c r="A583" s="2">
        <v>582</v>
      </c>
      <c r="B583" s="1" t="s">
        <v>1219</v>
      </c>
      <c r="C583" s="1" t="s">
        <v>287</v>
      </c>
      <c r="D583" s="14" t="s">
        <v>5157</v>
      </c>
      <c r="E583" s="1" t="s">
        <v>5212</v>
      </c>
      <c r="F583" s="1" t="s">
        <v>5213</v>
      </c>
      <c r="G583" s="1" t="s">
        <v>5160</v>
      </c>
      <c r="H583" s="1" t="s">
        <v>5161</v>
      </c>
      <c r="I583" s="1" t="s">
        <v>2539</v>
      </c>
      <c r="J583" s="1" t="s">
        <v>5162</v>
      </c>
      <c r="K583" s="1" t="s">
        <v>5163</v>
      </c>
      <c r="L583" s="1" t="s">
        <v>5214</v>
      </c>
      <c r="M583" s="1" t="s">
        <v>209</v>
      </c>
      <c r="N583" s="1" t="s">
        <v>2653</v>
      </c>
      <c r="O583" s="1" t="s">
        <v>1228</v>
      </c>
      <c r="P583" s="1" t="s">
        <v>2126</v>
      </c>
      <c r="Q583" s="1" t="s">
        <v>5214</v>
      </c>
      <c r="R583" s="1" t="s">
        <v>130</v>
      </c>
      <c r="S583" s="1" t="s">
        <v>1293</v>
      </c>
      <c r="T583" s="1" t="s">
        <v>5165</v>
      </c>
      <c r="U583" s="2" t="s">
        <v>5166</v>
      </c>
      <c r="V583" s="1">
        <v>31</v>
      </c>
      <c r="W583" s="1" t="s">
        <v>2130</v>
      </c>
      <c r="X583" s="1" t="s">
        <v>2130</v>
      </c>
      <c r="Y583" s="1" t="s">
        <v>2210</v>
      </c>
      <c r="Z583" s="1" t="s">
        <v>287</v>
      </c>
      <c r="AA583" s="1" t="s">
        <v>5167</v>
      </c>
      <c r="AB583" s="1" t="s">
        <v>5215</v>
      </c>
      <c r="AC583" s="2"/>
      <c r="AD583" s="1">
        <v>31</v>
      </c>
      <c r="AE583" s="1" t="s">
        <v>5169</v>
      </c>
      <c r="AF583" s="1" t="s">
        <v>5170</v>
      </c>
      <c r="AG583" s="1" t="s">
        <v>819</v>
      </c>
      <c r="AH583" s="1" t="s">
        <v>5216</v>
      </c>
      <c r="AI583" s="1" t="s">
        <v>1749</v>
      </c>
      <c r="AJ583" s="1" t="s">
        <v>1749</v>
      </c>
      <c r="AK583" s="1" t="s">
        <v>1749</v>
      </c>
      <c r="AL583" s="1" t="s">
        <v>1749</v>
      </c>
      <c r="AM583" s="1" t="s">
        <v>1749</v>
      </c>
      <c r="AN583" s="1" t="s">
        <v>1749</v>
      </c>
      <c r="AO583" s="1" t="s">
        <v>1749</v>
      </c>
      <c r="AP583" s="1" t="s">
        <v>1749</v>
      </c>
      <c r="AQ583" s="1" t="s">
        <v>1749</v>
      </c>
      <c r="AR583" s="1" t="s">
        <v>1749</v>
      </c>
      <c r="AS583" s="1" t="s">
        <v>1749</v>
      </c>
      <c r="AT583" s="1" t="s">
        <v>1749</v>
      </c>
      <c r="AU583" s="1" t="s">
        <v>1749</v>
      </c>
      <c r="AV583" s="1" t="s">
        <v>1749</v>
      </c>
      <c r="AW583" s="1" t="s">
        <v>1749</v>
      </c>
      <c r="AX583" s="1" t="s">
        <v>1749</v>
      </c>
      <c r="AY583" s="1" t="s">
        <v>1749</v>
      </c>
      <c r="AZ583" s="1" t="s">
        <v>1749</v>
      </c>
      <c r="BA583" s="1" t="s">
        <v>1749</v>
      </c>
      <c r="BB583" s="1" t="s">
        <v>1749</v>
      </c>
      <c r="BC583" s="1" t="s">
        <v>1749</v>
      </c>
      <c r="BD583" s="1" t="s">
        <v>1749</v>
      </c>
      <c r="BE583" t="s">
        <v>1749</v>
      </c>
    </row>
    <row r="584" spans="1:57" ht="17.149999999999999" customHeight="1">
      <c r="A584" s="2">
        <v>583</v>
      </c>
      <c r="B584" s="1" t="s">
        <v>1219</v>
      </c>
      <c r="C584" s="1" t="s">
        <v>287</v>
      </c>
      <c r="D584" s="14" t="s">
        <v>5157</v>
      </c>
      <c r="E584" s="1" t="s">
        <v>5217</v>
      </c>
      <c r="F584" s="1" t="s">
        <v>5217</v>
      </c>
      <c r="G584" s="1" t="s">
        <v>5160</v>
      </c>
      <c r="H584" s="1" t="s">
        <v>5161</v>
      </c>
      <c r="I584" s="1" t="s">
        <v>2539</v>
      </c>
      <c r="J584" s="1" t="s">
        <v>5162</v>
      </c>
      <c r="K584" s="1" t="s">
        <v>5163</v>
      </c>
      <c r="L584" s="1" t="s">
        <v>286</v>
      </c>
      <c r="M584" s="1" t="s">
        <v>209</v>
      </c>
      <c r="N584" s="1" t="s">
        <v>1462</v>
      </c>
      <c r="O584" s="1" t="s">
        <v>1228</v>
      </c>
      <c r="P584" s="1" t="s">
        <v>2126</v>
      </c>
      <c r="Q584" s="1" t="s">
        <v>286</v>
      </c>
      <c r="R584" s="1" t="s">
        <v>130</v>
      </c>
      <c r="S584" s="1" t="s">
        <v>1293</v>
      </c>
      <c r="T584" s="1" t="s">
        <v>5218</v>
      </c>
      <c r="U584" s="2" t="s">
        <v>5219</v>
      </c>
      <c r="V584" s="1">
        <v>595</v>
      </c>
      <c r="W584" s="1" t="s">
        <v>1324</v>
      </c>
      <c r="X584" s="1" t="s">
        <v>1513</v>
      </c>
      <c r="Y584" s="1" t="s">
        <v>5220</v>
      </c>
      <c r="Z584" s="1" t="s">
        <v>287</v>
      </c>
      <c r="AA584" s="1" t="s">
        <v>5221</v>
      </c>
      <c r="AB584" s="1" t="s">
        <v>5222</v>
      </c>
      <c r="AC584" s="2"/>
      <c r="AD584" s="1">
        <v>595</v>
      </c>
      <c r="AE584" s="1" t="s">
        <v>5223</v>
      </c>
      <c r="AF584" s="1" t="s">
        <v>5170</v>
      </c>
      <c r="AG584" s="1" t="s">
        <v>819</v>
      </c>
      <c r="AH584" s="1" t="s">
        <v>5224</v>
      </c>
      <c r="AI584" s="1" t="s">
        <v>1749</v>
      </c>
      <c r="AJ584" s="1" t="s">
        <v>1749</v>
      </c>
      <c r="AK584" s="1" t="s">
        <v>1749</v>
      </c>
      <c r="AL584" s="1" t="s">
        <v>1749</v>
      </c>
      <c r="AM584" s="1" t="s">
        <v>1749</v>
      </c>
      <c r="AN584" s="1" t="s">
        <v>1749</v>
      </c>
      <c r="AO584" s="1" t="s">
        <v>1749</v>
      </c>
      <c r="AP584" s="1" t="s">
        <v>1749</v>
      </c>
      <c r="AQ584" s="1" t="s">
        <v>1749</v>
      </c>
      <c r="AR584" s="1" t="s">
        <v>1749</v>
      </c>
      <c r="AS584" s="1" t="s">
        <v>1749</v>
      </c>
      <c r="AT584" s="1" t="s">
        <v>1749</v>
      </c>
      <c r="AU584" s="1" t="s">
        <v>1749</v>
      </c>
      <c r="AV584" s="1" t="s">
        <v>1749</v>
      </c>
      <c r="AW584" s="1" t="s">
        <v>1749</v>
      </c>
      <c r="AX584" s="1" t="s">
        <v>1749</v>
      </c>
      <c r="AY584" s="1" t="s">
        <v>1749</v>
      </c>
      <c r="AZ584" s="1" t="s">
        <v>1749</v>
      </c>
      <c r="BA584" s="1" t="s">
        <v>1749</v>
      </c>
      <c r="BB584" s="1" t="s">
        <v>1749</v>
      </c>
      <c r="BC584" s="1" t="s">
        <v>1749</v>
      </c>
      <c r="BD584" s="1" t="s">
        <v>1749</v>
      </c>
      <c r="BE584" t="s">
        <v>1749</v>
      </c>
    </row>
    <row r="585" spans="1:57" ht="17.149999999999999" customHeight="1">
      <c r="A585" s="2">
        <v>584</v>
      </c>
      <c r="B585" s="1" t="s">
        <v>1219</v>
      </c>
      <c r="C585" s="1" t="s">
        <v>217</v>
      </c>
      <c r="D585" s="14" t="s">
        <v>5225</v>
      </c>
      <c r="E585" s="1" t="s">
        <v>217</v>
      </c>
      <c r="F585" s="1" t="s">
        <v>5226</v>
      </c>
      <c r="G585" s="1" t="s">
        <v>5227</v>
      </c>
      <c r="H585" s="1" t="s">
        <v>5228</v>
      </c>
      <c r="I585" s="1" t="s">
        <v>5229</v>
      </c>
      <c r="J585" s="1" t="s">
        <v>5230</v>
      </c>
      <c r="K585" s="1" t="s">
        <v>5231</v>
      </c>
      <c r="L585" s="1" t="s">
        <v>411</v>
      </c>
      <c r="M585" s="1" t="s">
        <v>215</v>
      </c>
      <c r="N585" s="1" t="s">
        <v>2653</v>
      </c>
      <c r="O585" s="1" t="s">
        <v>1228</v>
      </c>
      <c r="P585" s="1" t="s">
        <v>2126</v>
      </c>
      <c r="Q585" s="1" t="s">
        <v>5232</v>
      </c>
      <c r="R585" s="1" t="s">
        <v>130</v>
      </c>
      <c r="S585" s="1" t="s">
        <v>1293</v>
      </c>
      <c r="T585" s="1" t="s">
        <v>5233</v>
      </c>
      <c r="U585" s="2" t="s">
        <v>5234</v>
      </c>
      <c r="V585" s="1">
        <v>267</v>
      </c>
      <c r="W585" s="1" t="s">
        <v>1324</v>
      </c>
      <c r="X585" s="1" t="s">
        <v>1325</v>
      </c>
      <c r="Y585" s="1" t="s">
        <v>4638</v>
      </c>
      <c r="Z585" s="1" t="s">
        <v>217</v>
      </c>
      <c r="AA585" s="1" t="s">
        <v>5235</v>
      </c>
      <c r="AB585" s="1" t="s">
        <v>5236</v>
      </c>
      <c r="AC585" s="2"/>
      <c r="AD585" s="1">
        <v>267</v>
      </c>
      <c r="AE585" s="1" t="s">
        <v>5237</v>
      </c>
      <c r="AF585" s="1" t="s">
        <v>5238</v>
      </c>
      <c r="AG585" s="1" t="s">
        <v>819</v>
      </c>
      <c r="AH585" s="1" t="s">
        <v>5239</v>
      </c>
      <c r="AI585" s="1" t="s">
        <v>1749</v>
      </c>
      <c r="AJ585" s="1" t="s">
        <v>1749</v>
      </c>
      <c r="AK585" s="1" t="s">
        <v>1749</v>
      </c>
      <c r="AL585" s="1" t="s">
        <v>1749</v>
      </c>
      <c r="AM585" s="1" t="s">
        <v>1749</v>
      </c>
      <c r="AN585" s="1" t="s">
        <v>1749</v>
      </c>
      <c r="AO585" s="1" t="s">
        <v>1749</v>
      </c>
      <c r="AP585" s="1" t="s">
        <v>1749</v>
      </c>
      <c r="AQ585" s="1" t="s">
        <v>1749</v>
      </c>
      <c r="AR585" s="1" t="s">
        <v>1749</v>
      </c>
      <c r="AS585" s="1" t="s">
        <v>1749</v>
      </c>
      <c r="AT585" s="1" t="s">
        <v>1749</v>
      </c>
      <c r="AU585" s="1" t="s">
        <v>1749</v>
      </c>
      <c r="AV585" s="1" t="s">
        <v>1749</v>
      </c>
      <c r="AW585" s="1" t="s">
        <v>1749</v>
      </c>
      <c r="AX585" s="1" t="s">
        <v>1749</v>
      </c>
      <c r="AY585" s="1" t="s">
        <v>1749</v>
      </c>
      <c r="AZ585" s="1" t="s">
        <v>1749</v>
      </c>
      <c r="BA585" s="1" t="s">
        <v>1749</v>
      </c>
      <c r="BB585" s="1" t="s">
        <v>1749</v>
      </c>
      <c r="BC585" s="1" t="s">
        <v>1749</v>
      </c>
      <c r="BD585" s="1" t="s">
        <v>1749</v>
      </c>
      <c r="BE585" t="s">
        <v>1749</v>
      </c>
    </row>
    <row r="586" spans="1:57" ht="17.149999999999999" customHeight="1">
      <c r="A586" s="2">
        <v>585</v>
      </c>
      <c r="B586" s="1" t="s">
        <v>1219</v>
      </c>
      <c r="C586" s="1" t="s">
        <v>5240</v>
      </c>
      <c r="D586" s="14" t="s">
        <v>28379</v>
      </c>
      <c r="E586" s="1" t="s">
        <v>5240</v>
      </c>
      <c r="F586" s="1" t="s">
        <v>5240</v>
      </c>
      <c r="G586" s="1" t="s">
        <v>5242</v>
      </c>
      <c r="H586" s="1"/>
      <c r="I586" s="1"/>
      <c r="J586" s="1" t="s">
        <v>5243</v>
      </c>
      <c r="K586" s="1" t="s">
        <v>5244</v>
      </c>
      <c r="L586" s="1" t="s">
        <v>5245</v>
      </c>
      <c r="M586" s="1" t="s">
        <v>215</v>
      </c>
      <c r="N586" s="1" t="s">
        <v>2653</v>
      </c>
      <c r="O586" s="1" t="s">
        <v>1228</v>
      </c>
      <c r="P586" s="1" t="s">
        <v>2126</v>
      </c>
      <c r="Q586" s="1" t="s">
        <v>5245</v>
      </c>
      <c r="R586" s="1" t="s">
        <v>130</v>
      </c>
      <c r="S586" s="1" t="s">
        <v>1293</v>
      </c>
      <c r="T586" s="1" t="s">
        <v>5246</v>
      </c>
      <c r="U586" s="2" t="s">
        <v>5247</v>
      </c>
      <c r="V586" s="1">
        <v>122</v>
      </c>
      <c r="W586" s="1" t="s">
        <v>2130</v>
      </c>
      <c r="X586" s="1" t="s">
        <v>2130</v>
      </c>
      <c r="Y586" s="1" t="s">
        <v>5248</v>
      </c>
      <c r="Z586" s="1" t="s">
        <v>5240</v>
      </c>
      <c r="AA586" s="1" t="s">
        <v>5249</v>
      </c>
      <c r="AB586" s="1" t="s">
        <v>5250</v>
      </c>
      <c r="AC586" s="2"/>
      <c r="AD586" s="1">
        <v>122</v>
      </c>
      <c r="AE586" s="1" t="s">
        <v>5237</v>
      </c>
      <c r="AF586" s="1" t="s">
        <v>5238</v>
      </c>
      <c r="AG586" s="1" t="s">
        <v>819</v>
      </c>
      <c r="AH586" s="1" t="s">
        <v>5251</v>
      </c>
      <c r="AI586" s="1" t="s">
        <v>1749</v>
      </c>
      <c r="AJ586" s="1" t="s">
        <v>1749</v>
      </c>
      <c r="AK586" s="1" t="s">
        <v>1749</v>
      </c>
      <c r="AL586" s="1" t="s">
        <v>1749</v>
      </c>
      <c r="AM586" s="1" t="s">
        <v>1749</v>
      </c>
      <c r="AN586" s="1" t="s">
        <v>1749</v>
      </c>
      <c r="AO586" s="1" t="s">
        <v>1749</v>
      </c>
      <c r="AP586" s="1" t="s">
        <v>1749</v>
      </c>
      <c r="AQ586" s="1" t="s">
        <v>1749</v>
      </c>
      <c r="AR586" s="1" t="s">
        <v>1749</v>
      </c>
      <c r="AS586" s="1" t="s">
        <v>1749</v>
      </c>
      <c r="AT586" s="1" t="s">
        <v>1749</v>
      </c>
      <c r="AU586" s="1" t="s">
        <v>1749</v>
      </c>
      <c r="AV586" s="1" t="s">
        <v>1749</v>
      </c>
      <c r="AW586" s="1" t="s">
        <v>1749</v>
      </c>
      <c r="AX586" s="1" t="s">
        <v>1749</v>
      </c>
      <c r="AY586" s="1" t="s">
        <v>1749</v>
      </c>
      <c r="AZ586" s="1" t="s">
        <v>1749</v>
      </c>
      <c r="BA586" s="1" t="s">
        <v>1749</v>
      </c>
      <c r="BB586" s="1" t="s">
        <v>1749</v>
      </c>
      <c r="BC586" s="1" t="s">
        <v>1749</v>
      </c>
      <c r="BD586" s="1" t="s">
        <v>1749</v>
      </c>
      <c r="BE586" t="s">
        <v>1749</v>
      </c>
    </row>
    <row r="587" spans="1:57" ht="17.149999999999999" customHeight="1">
      <c r="A587" s="2">
        <v>586</v>
      </c>
      <c r="B587" s="1" t="s">
        <v>1219</v>
      </c>
      <c r="C587" s="1" t="s">
        <v>5252</v>
      </c>
      <c r="D587" s="14" t="s">
        <v>5253</v>
      </c>
      <c r="E587" s="1" t="s">
        <v>5252</v>
      </c>
      <c r="F587" s="1" t="s">
        <v>5252</v>
      </c>
      <c r="G587" s="1" t="s">
        <v>5254</v>
      </c>
      <c r="H587" s="1" t="s">
        <v>2413</v>
      </c>
      <c r="I587" s="1" t="s">
        <v>1937</v>
      </c>
      <c r="J587" s="1" t="s">
        <v>5255</v>
      </c>
      <c r="K587" s="1" t="s">
        <v>5256</v>
      </c>
      <c r="L587" s="1" t="s">
        <v>5257</v>
      </c>
      <c r="M587" s="1" t="s">
        <v>209</v>
      </c>
      <c r="N587" s="1" t="s">
        <v>1462</v>
      </c>
      <c r="O587" s="1" t="s">
        <v>1228</v>
      </c>
      <c r="P587" s="1" t="s">
        <v>2126</v>
      </c>
      <c r="Q587" s="1" t="s">
        <v>5257</v>
      </c>
      <c r="R587" s="1" t="s">
        <v>130</v>
      </c>
      <c r="S587" s="1" t="s">
        <v>1293</v>
      </c>
      <c r="T587" s="1" t="s">
        <v>5258</v>
      </c>
      <c r="U587" s="2" t="s">
        <v>5259</v>
      </c>
      <c r="V587" s="1">
        <v>981</v>
      </c>
      <c r="W587" s="1" t="s">
        <v>2130</v>
      </c>
      <c r="X587" s="1" t="s">
        <v>2130</v>
      </c>
      <c r="Y587" s="1" t="s">
        <v>2131</v>
      </c>
      <c r="Z587" s="1" t="s">
        <v>28380</v>
      </c>
      <c r="AA587" s="1" t="s">
        <v>5261</v>
      </c>
      <c r="AB587" s="1" t="s">
        <v>5262</v>
      </c>
      <c r="AC587" s="2"/>
      <c r="AD587" s="1">
        <v>981</v>
      </c>
      <c r="AE587" s="1" t="s">
        <v>5263</v>
      </c>
      <c r="AF587" s="1" t="s">
        <v>5238</v>
      </c>
      <c r="AG587" s="1" t="s">
        <v>819</v>
      </c>
      <c r="AH587" s="1" t="s">
        <v>5264</v>
      </c>
      <c r="AI587" s="1" t="s">
        <v>1749</v>
      </c>
      <c r="AJ587" s="1" t="s">
        <v>1749</v>
      </c>
      <c r="AK587" s="1" t="s">
        <v>1749</v>
      </c>
      <c r="AL587" s="1" t="s">
        <v>1749</v>
      </c>
      <c r="AM587" s="1" t="s">
        <v>1749</v>
      </c>
      <c r="AN587" s="1" t="s">
        <v>1749</v>
      </c>
      <c r="AO587" s="1" t="s">
        <v>1749</v>
      </c>
      <c r="AP587" s="1" t="s">
        <v>1749</v>
      </c>
      <c r="AQ587" s="1" t="s">
        <v>1749</v>
      </c>
      <c r="AR587" s="1" t="s">
        <v>1749</v>
      </c>
      <c r="AS587" s="1" t="s">
        <v>1749</v>
      </c>
      <c r="AT587" s="1" t="s">
        <v>1749</v>
      </c>
      <c r="AU587" s="1" t="s">
        <v>1749</v>
      </c>
      <c r="AV587" s="1" t="s">
        <v>1749</v>
      </c>
      <c r="AW587" s="1" t="s">
        <v>1749</v>
      </c>
      <c r="AX587" s="1" t="s">
        <v>1749</v>
      </c>
      <c r="AY587" s="1" t="s">
        <v>1749</v>
      </c>
      <c r="AZ587" s="1" t="s">
        <v>1749</v>
      </c>
      <c r="BA587" s="1" t="s">
        <v>1749</v>
      </c>
      <c r="BB587" s="1" t="s">
        <v>1749</v>
      </c>
      <c r="BC587" s="1" t="s">
        <v>1749</v>
      </c>
      <c r="BD587" s="1" t="s">
        <v>1749</v>
      </c>
      <c r="BE587" t="s">
        <v>1749</v>
      </c>
    </row>
    <row r="588" spans="1:57" ht="17.149999999999999" customHeight="1">
      <c r="A588" s="2">
        <v>587</v>
      </c>
      <c r="B588" s="1" t="s">
        <v>1219</v>
      </c>
      <c r="C588" s="1" t="s">
        <v>4980</v>
      </c>
      <c r="D588" s="14" t="s">
        <v>4981</v>
      </c>
      <c r="E588" s="1" t="s">
        <v>4980</v>
      </c>
      <c r="F588" s="1" t="s">
        <v>5265</v>
      </c>
      <c r="G588" s="1" t="s">
        <v>4983</v>
      </c>
      <c r="H588" s="1" t="s">
        <v>4984</v>
      </c>
      <c r="I588" s="1" t="s">
        <v>4985</v>
      </c>
      <c r="J588" s="1" t="s">
        <v>4986</v>
      </c>
      <c r="K588" s="1" t="s">
        <v>4987</v>
      </c>
      <c r="L588" s="1" t="s">
        <v>5266</v>
      </c>
      <c r="M588" s="1" t="s">
        <v>209</v>
      </c>
      <c r="N588" s="1" t="s">
        <v>2653</v>
      </c>
      <c r="O588" s="1" t="s">
        <v>1228</v>
      </c>
      <c r="P588" s="1" t="s">
        <v>2126</v>
      </c>
      <c r="Q588" s="1" t="s">
        <v>5266</v>
      </c>
      <c r="R588" s="1" t="s">
        <v>130</v>
      </c>
      <c r="S588" s="1" t="s">
        <v>1293</v>
      </c>
      <c r="T588" s="1" t="s">
        <v>5267</v>
      </c>
      <c r="U588" s="2" t="s">
        <v>5268</v>
      </c>
      <c r="V588" s="1">
        <v>44</v>
      </c>
      <c r="W588" s="1" t="s">
        <v>2130</v>
      </c>
      <c r="X588" s="1" t="s">
        <v>2130</v>
      </c>
      <c r="Y588" s="1" t="s">
        <v>2210</v>
      </c>
      <c r="Z588" s="1" t="s">
        <v>28248</v>
      </c>
      <c r="AA588" s="1" t="s">
        <v>5270</v>
      </c>
      <c r="AB588" s="1" t="s">
        <v>5271</v>
      </c>
      <c r="AC588" s="2"/>
      <c r="AD588" s="1">
        <v>44</v>
      </c>
      <c r="AE588" s="1" t="s">
        <v>5237</v>
      </c>
      <c r="AF588" s="1" t="s">
        <v>5238</v>
      </c>
      <c r="AG588" s="1" t="s">
        <v>819</v>
      </c>
      <c r="AH588" s="1" t="s">
        <v>5272</v>
      </c>
      <c r="AI588" s="1" t="s">
        <v>1749</v>
      </c>
      <c r="AJ588" s="1" t="s">
        <v>1749</v>
      </c>
      <c r="AK588" s="1" t="s">
        <v>1749</v>
      </c>
      <c r="AL588" s="1" t="s">
        <v>1749</v>
      </c>
      <c r="AM588" s="1" t="s">
        <v>1749</v>
      </c>
      <c r="AN588" s="1" t="s">
        <v>1749</v>
      </c>
      <c r="AO588" s="1" t="s">
        <v>1749</v>
      </c>
      <c r="AP588" s="1" t="s">
        <v>1749</v>
      </c>
      <c r="AQ588" s="2" t="s">
        <v>1749</v>
      </c>
      <c r="AR588" s="2" t="s">
        <v>1749</v>
      </c>
      <c r="AS588" s="2" t="s">
        <v>1749</v>
      </c>
      <c r="AT588" s="2" t="s">
        <v>1749</v>
      </c>
      <c r="AU588" s="1" t="s">
        <v>1749</v>
      </c>
      <c r="AV588" s="1" t="s">
        <v>1749</v>
      </c>
      <c r="AW588" s="1" t="s">
        <v>1749</v>
      </c>
      <c r="AX588" s="1" t="s">
        <v>1749</v>
      </c>
      <c r="AY588" s="1" t="s">
        <v>1749</v>
      </c>
      <c r="AZ588" s="1" t="s">
        <v>1749</v>
      </c>
      <c r="BA588" s="1" t="s">
        <v>1749</v>
      </c>
      <c r="BB588" s="1" t="s">
        <v>1749</v>
      </c>
      <c r="BC588" s="1" t="s">
        <v>1749</v>
      </c>
      <c r="BD588" s="1" t="s">
        <v>1749</v>
      </c>
      <c r="BE588" t="s">
        <v>1749</v>
      </c>
    </row>
    <row r="589" spans="1:57" ht="17.149999999999999" customHeight="1">
      <c r="A589" s="2">
        <v>588</v>
      </c>
      <c r="B589" s="1" t="s">
        <v>1219</v>
      </c>
      <c r="C589" s="1" t="s">
        <v>329</v>
      </c>
      <c r="D589" s="14" t="s">
        <v>5273</v>
      </c>
      <c r="E589" s="1" t="s">
        <v>329</v>
      </c>
      <c r="F589" s="1" t="s">
        <v>5274</v>
      </c>
      <c r="G589" s="1" t="s">
        <v>5275</v>
      </c>
      <c r="H589" s="1" t="s">
        <v>5276</v>
      </c>
      <c r="I589" s="1" t="s">
        <v>1736</v>
      </c>
      <c r="J589" s="1" t="s">
        <v>5277</v>
      </c>
      <c r="K589" s="1" t="s">
        <v>5278</v>
      </c>
      <c r="L589" s="1" t="s">
        <v>330</v>
      </c>
      <c r="M589" s="1" t="s">
        <v>277</v>
      </c>
      <c r="N589" s="1"/>
      <c r="O589" s="1" t="s">
        <v>1228</v>
      </c>
      <c r="P589" s="1" t="s">
        <v>2126</v>
      </c>
      <c r="Q589" s="1" t="s">
        <v>5279</v>
      </c>
      <c r="R589" s="1" t="s">
        <v>130</v>
      </c>
      <c r="S589" s="1" t="s">
        <v>1293</v>
      </c>
      <c r="T589" s="1" t="s">
        <v>5280</v>
      </c>
      <c r="U589" s="2" t="s">
        <v>5281</v>
      </c>
      <c r="V589" s="1">
        <v>31</v>
      </c>
      <c r="W589" s="1" t="s">
        <v>2130</v>
      </c>
      <c r="X589" s="1" t="s">
        <v>2130</v>
      </c>
      <c r="Y589" s="1" t="s">
        <v>2210</v>
      </c>
      <c r="Z589" s="1" t="s">
        <v>28381</v>
      </c>
      <c r="AA589" s="1" t="s">
        <v>5283</v>
      </c>
      <c r="AB589" s="1" t="s">
        <v>5284</v>
      </c>
      <c r="AC589" s="2"/>
      <c r="AD589" s="1">
        <v>31</v>
      </c>
      <c r="AE589" s="1" t="s">
        <v>5263</v>
      </c>
      <c r="AF589" s="1" t="s">
        <v>5238</v>
      </c>
      <c r="AG589" s="1" t="s">
        <v>819</v>
      </c>
      <c r="AH589" s="1" t="s">
        <v>5285</v>
      </c>
      <c r="AI589" s="1" t="s">
        <v>1749</v>
      </c>
      <c r="AJ589" s="1" t="s">
        <v>1749</v>
      </c>
      <c r="AK589" s="1" t="s">
        <v>1749</v>
      </c>
      <c r="AL589" s="1" t="s">
        <v>1749</v>
      </c>
      <c r="AM589" s="1" t="s">
        <v>1749</v>
      </c>
      <c r="AN589" s="1" t="s">
        <v>1749</v>
      </c>
      <c r="AO589" s="1" t="s">
        <v>1749</v>
      </c>
      <c r="AP589" s="1" t="s">
        <v>1749</v>
      </c>
      <c r="AQ589" s="1" t="s">
        <v>1749</v>
      </c>
      <c r="AR589" s="1" t="s">
        <v>1749</v>
      </c>
      <c r="AS589" s="1" t="s">
        <v>1749</v>
      </c>
      <c r="AT589" s="1" t="s">
        <v>1749</v>
      </c>
      <c r="AU589" s="1" t="s">
        <v>1749</v>
      </c>
      <c r="AV589" s="1" t="s">
        <v>1749</v>
      </c>
      <c r="AW589" s="1" t="s">
        <v>1749</v>
      </c>
      <c r="AX589" s="1" t="s">
        <v>1749</v>
      </c>
      <c r="AY589" s="1" t="s">
        <v>329</v>
      </c>
      <c r="AZ589" s="1" t="s">
        <v>28382</v>
      </c>
      <c r="BA589" s="1" t="s">
        <v>2130</v>
      </c>
      <c r="BB589" s="1" t="s">
        <v>2130</v>
      </c>
      <c r="BC589" s="1" t="s">
        <v>2210</v>
      </c>
      <c r="BD589" s="1" t="s">
        <v>5287</v>
      </c>
      <c r="BE589" t="s">
        <v>5288</v>
      </c>
    </row>
    <row r="590" spans="1:57" ht="17.149999999999999" customHeight="1">
      <c r="A590" s="2">
        <v>589</v>
      </c>
      <c r="B590" s="1" t="s">
        <v>1219</v>
      </c>
      <c r="C590" s="1" t="s">
        <v>329</v>
      </c>
      <c r="D590" s="14" t="s">
        <v>5273</v>
      </c>
      <c r="E590" s="1" t="s">
        <v>329</v>
      </c>
      <c r="F590" s="1" t="s">
        <v>5274</v>
      </c>
      <c r="G590" s="1" t="s">
        <v>5275</v>
      </c>
      <c r="H590" s="1" t="s">
        <v>5276</v>
      </c>
      <c r="I590" s="1" t="s">
        <v>1736</v>
      </c>
      <c r="J590" s="1" t="s">
        <v>5277</v>
      </c>
      <c r="K590" s="1" t="s">
        <v>5278</v>
      </c>
      <c r="L590" s="1" t="s">
        <v>330</v>
      </c>
      <c r="M590" s="1" t="s">
        <v>277</v>
      </c>
      <c r="N590" s="1"/>
      <c r="O590" s="1" t="s">
        <v>1228</v>
      </c>
      <c r="P590" s="1" t="s">
        <v>2126</v>
      </c>
      <c r="Q590" s="1" t="s">
        <v>5289</v>
      </c>
      <c r="R590" s="1" t="s">
        <v>130</v>
      </c>
      <c r="S590" s="1" t="s">
        <v>1293</v>
      </c>
      <c r="T590" s="1" t="s">
        <v>5280</v>
      </c>
      <c r="U590" s="2" t="s">
        <v>5290</v>
      </c>
      <c r="V590" s="1">
        <v>91</v>
      </c>
      <c r="W590" s="1" t="s">
        <v>2130</v>
      </c>
      <c r="X590" s="1" t="s">
        <v>2130</v>
      </c>
      <c r="Y590" s="1" t="s">
        <v>2210</v>
      </c>
      <c r="Z590" s="1" t="s">
        <v>28381</v>
      </c>
      <c r="AA590" s="1" t="s">
        <v>5291</v>
      </c>
      <c r="AB590" s="1" t="s">
        <v>5292</v>
      </c>
      <c r="AC590" s="2"/>
      <c r="AD590" s="1">
        <v>91</v>
      </c>
      <c r="AE590" s="1" t="s">
        <v>5263</v>
      </c>
      <c r="AF590" s="1" t="s">
        <v>5238</v>
      </c>
      <c r="AG590" s="1" t="s">
        <v>819</v>
      </c>
      <c r="AH590" s="1" t="s">
        <v>5293</v>
      </c>
      <c r="AI590" s="1" t="s">
        <v>1749</v>
      </c>
      <c r="AJ590" s="1" t="s">
        <v>1749</v>
      </c>
      <c r="AK590" s="1" t="s">
        <v>1749</v>
      </c>
      <c r="AL590" s="1" t="s">
        <v>1749</v>
      </c>
      <c r="AM590" s="1" t="s">
        <v>1749</v>
      </c>
      <c r="AN590" s="1" t="s">
        <v>1749</v>
      </c>
      <c r="AO590" s="1" t="s">
        <v>1749</v>
      </c>
      <c r="AP590" s="1" t="s">
        <v>1749</v>
      </c>
      <c r="AQ590" s="1" t="s">
        <v>1749</v>
      </c>
      <c r="AR590" s="1" t="s">
        <v>1749</v>
      </c>
      <c r="AS590" s="1" t="s">
        <v>1749</v>
      </c>
      <c r="AT590" s="1" t="s">
        <v>1749</v>
      </c>
      <c r="AU590" s="1" t="s">
        <v>1749</v>
      </c>
      <c r="AV590" s="1" t="s">
        <v>1749</v>
      </c>
      <c r="AW590" s="1" t="s">
        <v>1749</v>
      </c>
      <c r="AX590" s="1" t="s">
        <v>1749</v>
      </c>
      <c r="AY590" s="1" t="s">
        <v>329</v>
      </c>
      <c r="AZ590" s="1" t="s">
        <v>28382</v>
      </c>
      <c r="BA590" s="1" t="s">
        <v>2130</v>
      </c>
      <c r="BB590" s="1" t="s">
        <v>2130</v>
      </c>
      <c r="BC590" s="1" t="s">
        <v>2210</v>
      </c>
      <c r="BD590" s="1" t="s">
        <v>5287</v>
      </c>
      <c r="BE590" t="s">
        <v>5288</v>
      </c>
    </row>
    <row r="591" spans="1:57" ht="17.149999999999999" customHeight="1">
      <c r="A591" s="2">
        <v>590</v>
      </c>
      <c r="B591" s="1" t="s">
        <v>1219</v>
      </c>
      <c r="C591" s="1" t="s">
        <v>329</v>
      </c>
      <c r="D591" s="14" t="s">
        <v>5273</v>
      </c>
      <c r="E591" s="1" t="s">
        <v>329</v>
      </c>
      <c r="F591" s="1" t="s">
        <v>5274</v>
      </c>
      <c r="G591" s="1" t="s">
        <v>5275</v>
      </c>
      <c r="H591" s="1" t="s">
        <v>5276</v>
      </c>
      <c r="I591" s="1" t="s">
        <v>1736</v>
      </c>
      <c r="J591" s="1" t="s">
        <v>5277</v>
      </c>
      <c r="K591" s="1" t="s">
        <v>5278</v>
      </c>
      <c r="L591" s="1" t="s">
        <v>330</v>
      </c>
      <c r="M591" s="1" t="s">
        <v>277</v>
      </c>
      <c r="N591" s="1"/>
      <c r="O591" s="1" t="s">
        <v>1228</v>
      </c>
      <c r="P591" s="1" t="s">
        <v>2126</v>
      </c>
      <c r="Q591" s="1" t="s">
        <v>5294</v>
      </c>
      <c r="R591" s="1" t="s">
        <v>130</v>
      </c>
      <c r="S591" s="1" t="s">
        <v>1293</v>
      </c>
      <c r="T591" s="1" t="s">
        <v>5280</v>
      </c>
      <c r="U591" s="2" t="s">
        <v>5295</v>
      </c>
      <c r="V591" s="1">
        <v>14</v>
      </c>
      <c r="W591" s="1" t="s">
        <v>2130</v>
      </c>
      <c r="X591" s="1" t="s">
        <v>2130</v>
      </c>
      <c r="Y591" s="1" t="s">
        <v>2210</v>
      </c>
      <c r="Z591" s="1" t="s">
        <v>28381</v>
      </c>
      <c r="AA591" s="1" t="s">
        <v>5296</v>
      </c>
      <c r="AB591" s="1" t="s">
        <v>5297</v>
      </c>
      <c r="AC591" s="2"/>
      <c r="AD591" s="1">
        <v>14</v>
      </c>
      <c r="AE591" s="1" t="s">
        <v>5263</v>
      </c>
      <c r="AF591" s="1" t="s">
        <v>5238</v>
      </c>
      <c r="AG591" s="1" t="s">
        <v>819</v>
      </c>
      <c r="AH591" s="1" t="s">
        <v>5298</v>
      </c>
      <c r="AI591" s="1" t="s">
        <v>1749</v>
      </c>
      <c r="AJ591" s="1" t="s">
        <v>1749</v>
      </c>
      <c r="AK591" s="1" t="s">
        <v>1749</v>
      </c>
      <c r="AL591" s="1" t="s">
        <v>1749</v>
      </c>
      <c r="AM591" s="1" t="s">
        <v>1749</v>
      </c>
      <c r="AN591" s="1" t="s">
        <v>1749</v>
      </c>
      <c r="AO591" s="1" t="s">
        <v>1749</v>
      </c>
      <c r="AP591" s="1" t="s">
        <v>1749</v>
      </c>
      <c r="AQ591" s="1" t="s">
        <v>1749</v>
      </c>
      <c r="AR591" s="1" t="s">
        <v>1749</v>
      </c>
      <c r="AS591" s="1" t="s">
        <v>1749</v>
      </c>
      <c r="AT591" s="1" t="s">
        <v>1749</v>
      </c>
      <c r="AU591" s="1" t="s">
        <v>1749</v>
      </c>
      <c r="AV591" s="1" t="s">
        <v>1749</v>
      </c>
      <c r="AW591" s="1" t="s">
        <v>1749</v>
      </c>
      <c r="AX591" s="1" t="s">
        <v>1749</v>
      </c>
      <c r="AY591" s="1" t="s">
        <v>329</v>
      </c>
      <c r="AZ591" s="1" t="s">
        <v>28382</v>
      </c>
      <c r="BA591" s="1" t="s">
        <v>2130</v>
      </c>
      <c r="BB591" s="1" t="s">
        <v>2130</v>
      </c>
      <c r="BC591" s="1" t="s">
        <v>2210</v>
      </c>
      <c r="BD591" s="1" t="s">
        <v>5287</v>
      </c>
      <c r="BE591" t="s">
        <v>5288</v>
      </c>
    </row>
    <row r="592" spans="1:57" ht="17.149999999999999" customHeight="1">
      <c r="A592" s="2">
        <v>591</v>
      </c>
      <c r="B592" s="1" t="s">
        <v>1219</v>
      </c>
      <c r="C592" s="1" t="s">
        <v>329</v>
      </c>
      <c r="D592" s="14" t="s">
        <v>5273</v>
      </c>
      <c r="E592" s="1" t="s">
        <v>329</v>
      </c>
      <c r="F592" s="1" t="s">
        <v>5274</v>
      </c>
      <c r="G592" s="1" t="s">
        <v>5275</v>
      </c>
      <c r="H592" s="1" t="s">
        <v>5276</v>
      </c>
      <c r="I592" s="1" t="s">
        <v>1736</v>
      </c>
      <c r="J592" s="1" t="s">
        <v>5277</v>
      </c>
      <c r="K592" s="1" t="s">
        <v>5278</v>
      </c>
      <c r="L592" s="1" t="s">
        <v>330</v>
      </c>
      <c r="M592" s="1" t="s">
        <v>277</v>
      </c>
      <c r="N592" s="1"/>
      <c r="O592" s="1" t="s">
        <v>1228</v>
      </c>
      <c r="P592" s="1" t="s">
        <v>2126</v>
      </c>
      <c r="Q592" s="1" t="s">
        <v>5299</v>
      </c>
      <c r="R592" s="1" t="s">
        <v>130</v>
      </c>
      <c r="S592" s="1" t="s">
        <v>1293</v>
      </c>
      <c r="T592" s="1" t="s">
        <v>5280</v>
      </c>
      <c r="U592" s="2" t="s">
        <v>5300</v>
      </c>
      <c r="V592" s="1">
        <v>22</v>
      </c>
      <c r="W592" s="1" t="s">
        <v>2130</v>
      </c>
      <c r="X592" s="1" t="s">
        <v>2130</v>
      </c>
      <c r="Y592" s="1" t="s">
        <v>2210</v>
      </c>
      <c r="Z592" s="1" t="s">
        <v>28381</v>
      </c>
      <c r="AA592" s="1" t="s">
        <v>5301</v>
      </c>
      <c r="AB592" s="1" t="s">
        <v>5302</v>
      </c>
      <c r="AC592" s="2"/>
      <c r="AD592" s="1">
        <v>22</v>
      </c>
      <c r="AE592" s="1" t="s">
        <v>5263</v>
      </c>
      <c r="AF592" s="1" t="s">
        <v>5238</v>
      </c>
      <c r="AG592" s="1" t="s">
        <v>819</v>
      </c>
      <c r="AH592" s="1" t="s">
        <v>5303</v>
      </c>
      <c r="AI592" s="1" t="s">
        <v>1749</v>
      </c>
      <c r="AJ592" s="1" t="s">
        <v>1749</v>
      </c>
      <c r="AK592" s="1" t="s">
        <v>1749</v>
      </c>
      <c r="AL592" s="1" t="s">
        <v>1749</v>
      </c>
      <c r="AM592" s="1" t="s">
        <v>1749</v>
      </c>
      <c r="AN592" s="1" t="s">
        <v>1749</v>
      </c>
      <c r="AO592" s="1" t="s">
        <v>1749</v>
      </c>
      <c r="AP592" s="1" t="s">
        <v>1749</v>
      </c>
      <c r="AQ592" s="1" t="s">
        <v>1749</v>
      </c>
      <c r="AR592" s="1" t="s">
        <v>1749</v>
      </c>
      <c r="AS592" s="1" t="s">
        <v>1749</v>
      </c>
      <c r="AT592" s="1" t="s">
        <v>1749</v>
      </c>
      <c r="AU592" s="1" t="s">
        <v>1749</v>
      </c>
      <c r="AV592" s="1" t="s">
        <v>1749</v>
      </c>
      <c r="AW592" s="1" t="s">
        <v>1749</v>
      </c>
      <c r="AX592" s="1" t="s">
        <v>1749</v>
      </c>
      <c r="AY592" s="1" t="s">
        <v>329</v>
      </c>
      <c r="AZ592" s="1" t="s">
        <v>28382</v>
      </c>
      <c r="BA592" s="1" t="s">
        <v>2130</v>
      </c>
      <c r="BB592" s="1" t="s">
        <v>2130</v>
      </c>
      <c r="BC592" s="1" t="s">
        <v>2210</v>
      </c>
      <c r="BD592" s="1" t="s">
        <v>5287</v>
      </c>
      <c r="BE592" t="s">
        <v>5288</v>
      </c>
    </row>
    <row r="593" spans="1:57" ht="17.149999999999999" customHeight="1">
      <c r="A593" s="2">
        <v>592</v>
      </c>
      <c r="B593" s="1" t="s">
        <v>1219</v>
      </c>
      <c r="C593" s="1" t="s">
        <v>329</v>
      </c>
      <c r="D593" s="14" t="s">
        <v>5273</v>
      </c>
      <c r="E593" s="1" t="s">
        <v>329</v>
      </c>
      <c r="F593" s="1" t="s">
        <v>5274</v>
      </c>
      <c r="G593" s="1" t="s">
        <v>5275</v>
      </c>
      <c r="H593" s="1" t="s">
        <v>5276</v>
      </c>
      <c r="I593" s="1" t="s">
        <v>1736</v>
      </c>
      <c r="J593" s="1" t="s">
        <v>5277</v>
      </c>
      <c r="K593" s="1" t="s">
        <v>5278</v>
      </c>
      <c r="L593" s="1" t="s">
        <v>330</v>
      </c>
      <c r="M593" s="1" t="s">
        <v>277</v>
      </c>
      <c r="N593" s="1"/>
      <c r="O593" s="1" t="s">
        <v>1228</v>
      </c>
      <c r="P593" s="1" t="s">
        <v>2126</v>
      </c>
      <c r="Q593" s="1" t="s">
        <v>330</v>
      </c>
      <c r="R593" s="1" t="s">
        <v>130</v>
      </c>
      <c r="S593" s="1" t="s">
        <v>1293</v>
      </c>
      <c r="T593" s="1" t="s">
        <v>5280</v>
      </c>
      <c r="U593" s="2" t="s">
        <v>5304</v>
      </c>
      <c r="V593" s="1">
        <v>54</v>
      </c>
      <c r="W593" s="1" t="s">
        <v>2130</v>
      </c>
      <c r="X593" s="1" t="s">
        <v>2130</v>
      </c>
      <c r="Y593" s="1" t="s">
        <v>2210</v>
      </c>
      <c r="Z593" s="1" t="s">
        <v>28381</v>
      </c>
      <c r="AA593" s="1" t="s">
        <v>5305</v>
      </c>
      <c r="AB593" s="1" t="s">
        <v>5306</v>
      </c>
      <c r="AC593" s="2"/>
      <c r="AD593" s="1">
        <v>54</v>
      </c>
      <c r="AE593" s="1" t="s">
        <v>5263</v>
      </c>
      <c r="AF593" s="1" t="s">
        <v>5238</v>
      </c>
      <c r="AG593" s="1" t="s">
        <v>819</v>
      </c>
      <c r="AH593" s="1" t="s">
        <v>5307</v>
      </c>
      <c r="AI593" s="1" t="s">
        <v>1749</v>
      </c>
      <c r="AJ593" s="1" t="s">
        <v>1749</v>
      </c>
      <c r="AK593" s="1" t="s">
        <v>1749</v>
      </c>
      <c r="AL593" s="1" t="s">
        <v>1749</v>
      </c>
      <c r="AM593" s="1" t="s">
        <v>1749</v>
      </c>
      <c r="AN593" s="1" t="s">
        <v>1749</v>
      </c>
      <c r="AO593" s="1" t="s">
        <v>1749</v>
      </c>
      <c r="AP593" s="1" t="s">
        <v>1749</v>
      </c>
      <c r="AQ593" s="1" t="s">
        <v>1749</v>
      </c>
      <c r="AR593" s="1" t="s">
        <v>1749</v>
      </c>
      <c r="AS593" s="1" t="s">
        <v>1749</v>
      </c>
      <c r="AT593" s="1" t="s">
        <v>1749</v>
      </c>
      <c r="AU593" s="1" t="s">
        <v>1749</v>
      </c>
      <c r="AV593" s="1" t="s">
        <v>1749</v>
      </c>
      <c r="AW593" s="1" t="s">
        <v>1749</v>
      </c>
      <c r="AX593" s="1" t="s">
        <v>1749</v>
      </c>
      <c r="AY593" s="1" t="s">
        <v>329</v>
      </c>
      <c r="AZ593" s="1" t="s">
        <v>28382</v>
      </c>
      <c r="BA593" s="1" t="s">
        <v>2130</v>
      </c>
      <c r="BB593" s="1" t="s">
        <v>2130</v>
      </c>
      <c r="BC593" s="1" t="s">
        <v>2210</v>
      </c>
      <c r="BD593" s="1" t="s">
        <v>5287</v>
      </c>
      <c r="BE593" t="s">
        <v>5288</v>
      </c>
    </row>
    <row r="594" spans="1:57" ht="17.149999999999999" customHeight="1">
      <c r="A594" s="2">
        <v>593</v>
      </c>
      <c r="B594" s="1" t="s">
        <v>1219</v>
      </c>
      <c r="C594" s="1" t="s">
        <v>329</v>
      </c>
      <c r="D594" s="14" t="s">
        <v>5273</v>
      </c>
      <c r="E594" s="1" t="s">
        <v>329</v>
      </c>
      <c r="F594" s="1" t="s">
        <v>5308</v>
      </c>
      <c r="G594" s="1" t="s">
        <v>5275</v>
      </c>
      <c r="H594" s="1" t="s">
        <v>5276</v>
      </c>
      <c r="I594" s="1" t="s">
        <v>1736</v>
      </c>
      <c r="J594" s="1" t="s">
        <v>5277</v>
      </c>
      <c r="K594" s="1" t="s">
        <v>5278</v>
      </c>
      <c r="L594" s="1" t="s">
        <v>342</v>
      </c>
      <c r="M594" s="1" t="s">
        <v>277</v>
      </c>
      <c r="N594" s="1"/>
      <c r="O594" s="1" t="s">
        <v>1228</v>
      </c>
      <c r="P594" s="1" t="s">
        <v>2126</v>
      </c>
      <c r="Q594" s="1" t="s">
        <v>5309</v>
      </c>
      <c r="R594" s="1" t="s">
        <v>130</v>
      </c>
      <c r="S594" s="1" t="s">
        <v>1293</v>
      </c>
      <c r="T594" s="1" t="s">
        <v>5310</v>
      </c>
      <c r="U594" s="2" t="s">
        <v>5311</v>
      </c>
      <c r="V594" s="1">
        <v>9</v>
      </c>
      <c r="W594" s="1" t="s">
        <v>2130</v>
      </c>
      <c r="X594" s="1" t="s">
        <v>2130</v>
      </c>
      <c r="Y594" s="1" t="s">
        <v>2210</v>
      </c>
      <c r="Z594" s="1" t="s">
        <v>28381</v>
      </c>
      <c r="AA594" s="1" t="s">
        <v>5313</v>
      </c>
      <c r="AB594" s="1" t="s">
        <v>5314</v>
      </c>
      <c r="AC594" s="2"/>
      <c r="AD594" s="1">
        <v>9</v>
      </c>
      <c r="AE594" s="1" t="s">
        <v>5263</v>
      </c>
      <c r="AF594" s="1" t="s">
        <v>5238</v>
      </c>
      <c r="AG594" s="1" t="s">
        <v>819</v>
      </c>
      <c r="AH594" s="1" t="s">
        <v>5315</v>
      </c>
      <c r="AI594" s="1" t="s">
        <v>1749</v>
      </c>
      <c r="AJ594" s="1" t="s">
        <v>1749</v>
      </c>
      <c r="AK594" s="1" t="s">
        <v>1749</v>
      </c>
      <c r="AL594" s="1" t="s">
        <v>1749</v>
      </c>
      <c r="AM594" s="1" t="s">
        <v>1749</v>
      </c>
      <c r="AN594" s="1" t="s">
        <v>1749</v>
      </c>
      <c r="AO594" s="1" t="s">
        <v>1749</v>
      </c>
      <c r="AP594" s="1" t="s">
        <v>1749</v>
      </c>
      <c r="AQ594" s="1" t="s">
        <v>1749</v>
      </c>
      <c r="AR594" s="1" t="s">
        <v>1749</v>
      </c>
      <c r="AS594" s="1" t="s">
        <v>1749</v>
      </c>
      <c r="AT594" s="1" t="s">
        <v>1749</v>
      </c>
      <c r="AU594" s="1" t="s">
        <v>1749</v>
      </c>
      <c r="AV594" s="1" t="s">
        <v>1749</v>
      </c>
      <c r="AW594" s="1" t="s">
        <v>1749</v>
      </c>
      <c r="AX594" s="1" t="s">
        <v>1749</v>
      </c>
      <c r="AY594" s="1" t="s">
        <v>342</v>
      </c>
      <c r="AZ594" s="1" t="s">
        <v>28383</v>
      </c>
      <c r="BA594" s="1" t="s">
        <v>2130</v>
      </c>
      <c r="BB594" s="1" t="s">
        <v>2130</v>
      </c>
      <c r="BC594" s="1" t="s">
        <v>2210</v>
      </c>
      <c r="BD594" s="1" t="s">
        <v>5317</v>
      </c>
      <c r="BE594" t="s">
        <v>5318</v>
      </c>
    </row>
    <row r="595" spans="1:57" ht="17.149999999999999" customHeight="1">
      <c r="A595" s="2">
        <v>594</v>
      </c>
      <c r="B595" s="1" t="s">
        <v>1219</v>
      </c>
      <c r="C595" s="1" t="s">
        <v>329</v>
      </c>
      <c r="D595" s="14" t="s">
        <v>5273</v>
      </c>
      <c r="E595" s="1" t="s">
        <v>329</v>
      </c>
      <c r="F595" s="1" t="s">
        <v>5308</v>
      </c>
      <c r="G595" s="1" t="s">
        <v>5275</v>
      </c>
      <c r="H595" s="1" t="s">
        <v>5276</v>
      </c>
      <c r="I595" s="1" t="s">
        <v>1736</v>
      </c>
      <c r="J595" s="1" t="s">
        <v>5277</v>
      </c>
      <c r="K595" s="1" t="s">
        <v>5278</v>
      </c>
      <c r="L595" s="1" t="s">
        <v>342</v>
      </c>
      <c r="M595" s="1" t="s">
        <v>277</v>
      </c>
      <c r="N595" s="1"/>
      <c r="O595" s="1" t="s">
        <v>1228</v>
      </c>
      <c r="P595" s="1" t="s">
        <v>2126</v>
      </c>
      <c r="Q595" s="1" t="s">
        <v>5319</v>
      </c>
      <c r="R595" s="1" t="s">
        <v>130</v>
      </c>
      <c r="S595" s="1" t="s">
        <v>1293</v>
      </c>
      <c r="T595" s="1" t="s">
        <v>5310</v>
      </c>
      <c r="U595" s="2" t="s">
        <v>5311</v>
      </c>
      <c r="V595" s="1">
        <v>12</v>
      </c>
      <c r="W595" s="1" t="s">
        <v>2130</v>
      </c>
      <c r="X595" s="1" t="s">
        <v>2130</v>
      </c>
      <c r="Y595" s="1" t="s">
        <v>2210</v>
      </c>
      <c r="Z595" s="1" t="s">
        <v>28381</v>
      </c>
      <c r="AA595" s="1" t="s">
        <v>5320</v>
      </c>
      <c r="AB595" s="1" t="s">
        <v>5321</v>
      </c>
      <c r="AC595" s="2"/>
      <c r="AD595" s="1">
        <v>12</v>
      </c>
      <c r="AE595" s="1" t="s">
        <v>5263</v>
      </c>
      <c r="AF595" s="1" t="s">
        <v>5238</v>
      </c>
      <c r="AG595" s="1" t="s">
        <v>819</v>
      </c>
      <c r="AH595" s="1" t="s">
        <v>5322</v>
      </c>
      <c r="AI595" s="1" t="s">
        <v>1749</v>
      </c>
      <c r="AJ595" s="1" t="s">
        <v>1749</v>
      </c>
      <c r="AK595" s="1" t="s">
        <v>1749</v>
      </c>
      <c r="AL595" s="1" t="s">
        <v>1749</v>
      </c>
      <c r="AM595" s="1" t="s">
        <v>1749</v>
      </c>
      <c r="AN595" s="1" t="s">
        <v>1749</v>
      </c>
      <c r="AO595" s="1" t="s">
        <v>1749</v>
      </c>
      <c r="AP595" s="1" t="s">
        <v>1749</v>
      </c>
      <c r="AQ595" s="1" t="s">
        <v>1749</v>
      </c>
      <c r="AR595" s="1" t="s">
        <v>1749</v>
      </c>
      <c r="AS595" s="1" t="s">
        <v>1749</v>
      </c>
      <c r="AT595" s="1" t="s">
        <v>1749</v>
      </c>
      <c r="AU595" s="1" t="s">
        <v>1749</v>
      </c>
      <c r="AV595" s="1" t="s">
        <v>1749</v>
      </c>
      <c r="AW595" s="1" t="s">
        <v>1749</v>
      </c>
      <c r="AX595" s="1" t="s">
        <v>1749</v>
      </c>
      <c r="AY595" s="1" t="s">
        <v>342</v>
      </c>
      <c r="AZ595" s="1" t="s">
        <v>28383</v>
      </c>
      <c r="BA595" s="1" t="s">
        <v>2130</v>
      </c>
      <c r="BB595" s="1" t="s">
        <v>2130</v>
      </c>
      <c r="BC595" s="1" t="s">
        <v>2210</v>
      </c>
      <c r="BD595" s="1" t="s">
        <v>5317</v>
      </c>
      <c r="BE595" t="s">
        <v>5318</v>
      </c>
    </row>
    <row r="596" spans="1:57" ht="17.149999999999999" customHeight="1">
      <c r="A596" s="2">
        <v>595</v>
      </c>
      <c r="B596" s="1" t="s">
        <v>1219</v>
      </c>
      <c r="C596" s="1" t="s">
        <v>329</v>
      </c>
      <c r="D596" s="14" t="s">
        <v>5273</v>
      </c>
      <c r="E596" s="1" t="s">
        <v>329</v>
      </c>
      <c r="F596" s="1" t="s">
        <v>5308</v>
      </c>
      <c r="G596" s="1" t="s">
        <v>5275</v>
      </c>
      <c r="H596" s="1" t="s">
        <v>5276</v>
      </c>
      <c r="I596" s="1" t="s">
        <v>1736</v>
      </c>
      <c r="J596" s="1" t="s">
        <v>5277</v>
      </c>
      <c r="K596" s="1" t="s">
        <v>5278</v>
      </c>
      <c r="L596" s="1" t="s">
        <v>342</v>
      </c>
      <c r="M596" s="1" t="s">
        <v>277</v>
      </c>
      <c r="N596" s="1"/>
      <c r="O596" s="1" t="s">
        <v>1228</v>
      </c>
      <c r="P596" s="1" t="s">
        <v>2126</v>
      </c>
      <c r="Q596" s="1" t="s">
        <v>5323</v>
      </c>
      <c r="R596" s="1" t="s">
        <v>130</v>
      </c>
      <c r="S596" s="1" t="s">
        <v>1293</v>
      </c>
      <c r="T596" s="1" t="s">
        <v>5310</v>
      </c>
      <c r="U596" s="2" t="s">
        <v>5324</v>
      </c>
      <c r="V596" s="1">
        <v>228</v>
      </c>
      <c r="W596" s="1" t="s">
        <v>2130</v>
      </c>
      <c r="X596" s="1" t="s">
        <v>2130</v>
      </c>
      <c r="Y596" s="1" t="s">
        <v>2210</v>
      </c>
      <c r="Z596" s="1" t="s">
        <v>28381</v>
      </c>
      <c r="AA596" s="1" t="s">
        <v>5325</v>
      </c>
      <c r="AB596" s="1" t="s">
        <v>5326</v>
      </c>
      <c r="AC596" s="2"/>
      <c r="AD596" s="1">
        <v>228</v>
      </c>
      <c r="AE596" s="1" t="s">
        <v>5263</v>
      </c>
      <c r="AF596" s="1" t="s">
        <v>5238</v>
      </c>
      <c r="AG596" s="1" t="s">
        <v>819</v>
      </c>
      <c r="AH596" s="1" t="s">
        <v>5327</v>
      </c>
      <c r="AI596" s="1" t="s">
        <v>1749</v>
      </c>
      <c r="AJ596" s="1" t="s">
        <v>1749</v>
      </c>
      <c r="AK596" s="1" t="s">
        <v>1749</v>
      </c>
      <c r="AL596" s="1" t="s">
        <v>1749</v>
      </c>
      <c r="AM596" s="1" t="s">
        <v>1749</v>
      </c>
      <c r="AN596" s="1" t="s">
        <v>1749</v>
      </c>
      <c r="AO596" s="1" t="s">
        <v>1749</v>
      </c>
      <c r="AP596" s="1" t="s">
        <v>1749</v>
      </c>
      <c r="AQ596" s="1" t="s">
        <v>1749</v>
      </c>
      <c r="AR596" s="1" t="s">
        <v>1749</v>
      </c>
      <c r="AS596" s="1" t="s">
        <v>1749</v>
      </c>
      <c r="AT596" s="1" t="s">
        <v>1749</v>
      </c>
      <c r="AU596" s="1" t="s">
        <v>1749</v>
      </c>
      <c r="AV596" s="1" t="s">
        <v>1749</v>
      </c>
      <c r="AW596" s="1" t="s">
        <v>1749</v>
      </c>
      <c r="AX596" s="1" t="s">
        <v>1749</v>
      </c>
      <c r="AY596" s="1" t="s">
        <v>342</v>
      </c>
      <c r="AZ596" s="1" t="s">
        <v>28383</v>
      </c>
      <c r="BA596" s="1" t="s">
        <v>2130</v>
      </c>
      <c r="BB596" s="1" t="s">
        <v>2130</v>
      </c>
      <c r="BC596" s="1" t="s">
        <v>2210</v>
      </c>
      <c r="BD596" s="1" t="s">
        <v>5317</v>
      </c>
      <c r="BE596" t="s">
        <v>5318</v>
      </c>
    </row>
    <row r="597" spans="1:57" ht="17.149999999999999" customHeight="1">
      <c r="A597" s="2">
        <v>596</v>
      </c>
      <c r="B597" s="1" t="s">
        <v>1219</v>
      </c>
      <c r="C597" s="1" t="s">
        <v>329</v>
      </c>
      <c r="D597" s="14" t="s">
        <v>5273</v>
      </c>
      <c r="E597" s="1" t="s">
        <v>329</v>
      </c>
      <c r="F597" s="1" t="s">
        <v>5308</v>
      </c>
      <c r="G597" s="1" t="s">
        <v>5275</v>
      </c>
      <c r="H597" s="1" t="s">
        <v>5276</v>
      </c>
      <c r="I597" s="1" t="s">
        <v>1736</v>
      </c>
      <c r="J597" s="1" t="s">
        <v>5277</v>
      </c>
      <c r="K597" s="1" t="s">
        <v>5278</v>
      </c>
      <c r="L597" s="1" t="s">
        <v>342</v>
      </c>
      <c r="M597" s="1" t="s">
        <v>277</v>
      </c>
      <c r="N597" s="1"/>
      <c r="O597" s="1" t="s">
        <v>1228</v>
      </c>
      <c r="P597" s="1" t="s">
        <v>2126</v>
      </c>
      <c r="Q597" s="1" t="s">
        <v>5328</v>
      </c>
      <c r="R597" s="1" t="s">
        <v>130</v>
      </c>
      <c r="S597" s="1" t="s">
        <v>1293</v>
      </c>
      <c r="T597" s="1" t="s">
        <v>5310</v>
      </c>
      <c r="U597" s="2" t="s">
        <v>5329</v>
      </c>
      <c r="V597" s="1">
        <v>207</v>
      </c>
      <c r="W597" s="1" t="s">
        <v>2130</v>
      </c>
      <c r="X597" s="1" t="s">
        <v>2130</v>
      </c>
      <c r="Y597" s="1" t="s">
        <v>2210</v>
      </c>
      <c r="Z597" s="1" t="s">
        <v>28381</v>
      </c>
      <c r="AA597" s="1" t="s">
        <v>5330</v>
      </c>
      <c r="AB597" s="1" t="s">
        <v>5331</v>
      </c>
      <c r="AC597" s="2"/>
      <c r="AD597" s="1">
        <v>207</v>
      </c>
      <c r="AE597" s="1" t="s">
        <v>5263</v>
      </c>
      <c r="AF597" s="1" t="s">
        <v>5238</v>
      </c>
      <c r="AG597" s="1" t="s">
        <v>819</v>
      </c>
      <c r="AH597" s="1" t="s">
        <v>5332</v>
      </c>
      <c r="AI597" s="1" t="s">
        <v>1749</v>
      </c>
      <c r="AJ597" s="1" t="s">
        <v>1749</v>
      </c>
      <c r="AK597" s="1" t="s">
        <v>1749</v>
      </c>
      <c r="AL597" s="1" t="s">
        <v>1749</v>
      </c>
      <c r="AM597" s="1" t="s">
        <v>1749</v>
      </c>
      <c r="AN597" s="1" t="s">
        <v>1749</v>
      </c>
      <c r="AO597" s="1" t="s">
        <v>1749</v>
      </c>
      <c r="AP597" s="1" t="s">
        <v>1749</v>
      </c>
      <c r="AQ597" s="1" t="s">
        <v>1749</v>
      </c>
      <c r="AR597" s="1" t="s">
        <v>1749</v>
      </c>
      <c r="AS597" s="1" t="s">
        <v>1749</v>
      </c>
      <c r="AT597" s="1" t="s">
        <v>1749</v>
      </c>
      <c r="AU597" s="1" t="s">
        <v>1749</v>
      </c>
      <c r="AV597" s="1" t="s">
        <v>1749</v>
      </c>
      <c r="AW597" s="1" t="s">
        <v>1749</v>
      </c>
      <c r="AX597" s="1" t="s">
        <v>1749</v>
      </c>
      <c r="AY597" s="1" t="s">
        <v>342</v>
      </c>
      <c r="AZ597" s="1" t="s">
        <v>28383</v>
      </c>
      <c r="BA597" s="1" t="s">
        <v>2130</v>
      </c>
      <c r="BB597" s="1" t="s">
        <v>2130</v>
      </c>
      <c r="BC597" s="1" t="s">
        <v>2210</v>
      </c>
      <c r="BD597" s="1" t="s">
        <v>5317</v>
      </c>
      <c r="BE597" t="s">
        <v>5318</v>
      </c>
    </row>
    <row r="598" spans="1:57" ht="17.149999999999999" customHeight="1">
      <c r="A598" s="2">
        <v>597</v>
      </c>
      <c r="B598" s="1" t="s">
        <v>1219</v>
      </c>
      <c r="C598" s="1" t="s">
        <v>329</v>
      </c>
      <c r="D598" s="14" t="s">
        <v>5273</v>
      </c>
      <c r="E598" s="1" t="s">
        <v>329</v>
      </c>
      <c r="F598" s="1" t="s">
        <v>5333</v>
      </c>
      <c r="G598" s="1" t="s">
        <v>5275</v>
      </c>
      <c r="H598" s="1" t="s">
        <v>5276</v>
      </c>
      <c r="I598" s="1" t="s">
        <v>1736</v>
      </c>
      <c r="J598" s="1" t="s">
        <v>5277</v>
      </c>
      <c r="K598" s="1" t="s">
        <v>5278</v>
      </c>
      <c r="L598" s="1" t="s">
        <v>5334</v>
      </c>
      <c r="M598" s="1" t="s">
        <v>277</v>
      </c>
      <c r="N598" s="1"/>
      <c r="O598" s="1" t="s">
        <v>1228</v>
      </c>
      <c r="P598" s="1" t="s">
        <v>2126</v>
      </c>
      <c r="Q598" s="1" t="s">
        <v>5334</v>
      </c>
      <c r="R598" s="1" t="s">
        <v>130</v>
      </c>
      <c r="S598" s="1" t="s">
        <v>1293</v>
      </c>
      <c r="T598" s="1" t="s">
        <v>5335</v>
      </c>
      <c r="U598" s="2" t="s">
        <v>5336</v>
      </c>
      <c r="V598" s="1">
        <v>12</v>
      </c>
      <c r="W598" s="1" t="s">
        <v>2130</v>
      </c>
      <c r="X598" s="1" t="s">
        <v>2130</v>
      </c>
      <c r="Y598" s="1" t="s">
        <v>2210</v>
      </c>
      <c r="Z598" s="1" t="s">
        <v>28381</v>
      </c>
      <c r="AA598" s="1" t="s">
        <v>5338</v>
      </c>
      <c r="AB598" s="1" t="s">
        <v>5339</v>
      </c>
      <c r="AC598" s="2"/>
      <c r="AD598" s="1">
        <v>12</v>
      </c>
      <c r="AE598" s="1" t="s">
        <v>5263</v>
      </c>
      <c r="AF598" s="1" t="s">
        <v>5238</v>
      </c>
      <c r="AG598" s="1" t="s">
        <v>819</v>
      </c>
      <c r="AH598" s="1" t="s">
        <v>5340</v>
      </c>
      <c r="AI598" s="1" t="s">
        <v>1749</v>
      </c>
      <c r="AJ598" s="1" t="s">
        <v>1749</v>
      </c>
      <c r="AK598" s="1" t="s">
        <v>1749</v>
      </c>
      <c r="AL598" s="1" t="s">
        <v>1749</v>
      </c>
      <c r="AM598" s="1" t="s">
        <v>1749</v>
      </c>
      <c r="AN598" s="1" t="s">
        <v>1749</v>
      </c>
      <c r="AO598" s="1" t="s">
        <v>1749</v>
      </c>
      <c r="AP598" s="1" t="s">
        <v>1749</v>
      </c>
      <c r="AQ598" s="1" t="s">
        <v>1749</v>
      </c>
      <c r="AR598" s="1" t="s">
        <v>1749</v>
      </c>
      <c r="AS598" s="1" t="s">
        <v>1749</v>
      </c>
      <c r="AT598" s="1" t="s">
        <v>1749</v>
      </c>
      <c r="AU598" s="1" t="s">
        <v>1749</v>
      </c>
      <c r="AV598" s="1" t="s">
        <v>1749</v>
      </c>
      <c r="AW598" s="1" t="s">
        <v>1749</v>
      </c>
      <c r="AX598" s="1" t="s">
        <v>1749</v>
      </c>
      <c r="AY598" s="1" t="s">
        <v>363</v>
      </c>
      <c r="AZ598" s="1" t="s">
        <v>28384</v>
      </c>
      <c r="BA598" s="1" t="s">
        <v>2130</v>
      </c>
      <c r="BB598" s="1" t="s">
        <v>2130</v>
      </c>
      <c r="BC598" s="1" t="s">
        <v>2210</v>
      </c>
      <c r="BD598" s="1" t="s">
        <v>5342</v>
      </c>
      <c r="BE598" t="s">
        <v>5343</v>
      </c>
    </row>
    <row r="599" spans="1:57" ht="17.149999999999999" customHeight="1">
      <c r="A599" s="2">
        <v>598</v>
      </c>
      <c r="B599" s="1" t="s">
        <v>1219</v>
      </c>
      <c r="C599" s="1" t="s">
        <v>329</v>
      </c>
      <c r="D599" s="14" t="s">
        <v>5273</v>
      </c>
      <c r="E599" s="1" t="s">
        <v>329</v>
      </c>
      <c r="F599" s="1" t="s">
        <v>5333</v>
      </c>
      <c r="G599" s="1" t="s">
        <v>5275</v>
      </c>
      <c r="H599" s="1" t="s">
        <v>5276</v>
      </c>
      <c r="I599" s="1" t="s">
        <v>1736</v>
      </c>
      <c r="J599" s="1" t="s">
        <v>5277</v>
      </c>
      <c r="K599" s="1" t="s">
        <v>5278</v>
      </c>
      <c r="L599" s="1" t="s">
        <v>5344</v>
      </c>
      <c r="M599" s="1" t="s">
        <v>277</v>
      </c>
      <c r="N599" s="1"/>
      <c r="O599" s="1" t="s">
        <v>1228</v>
      </c>
      <c r="P599" s="1" t="s">
        <v>2126</v>
      </c>
      <c r="Q599" s="1" t="s">
        <v>5344</v>
      </c>
      <c r="R599" s="1" t="s">
        <v>130</v>
      </c>
      <c r="S599" s="1" t="s">
        <v>1293</v>
      </c>
      <c r="T599" s="1" t="s">
        <v>5345</v>
      </c>
      <c r="U599" s="2" t="s">
        <v>5346</v>
      </c>
      <c r="V599" s="1">
        <v>15</v>
      </c>
      <c r="W599" s="1" t="s">
        <v>2130</v>
      </c>
      <c r="X599" s="1" t="s">
        <v>2130</v>
      </c>
      <c r="Y599" s="1" t="s">
        <v>2210</v>
      </c>
      <c r="Z599" s="1" t="s">
        <v>28381</v>
      </c>
      <c r="AA599" s="1" t="s">
        <v>5348</v>
      </c>
      <c r="AB599" s="1" t="s">
        <v>5349</v>
      </c>
      <c r="AC599" s="2"/>
      <c r="AD599" s="1">
        <v>15</v>
      </c>
      <c r="AE599" s="1" t="s">
        <v>5263</v>
      </c>
      <c r="AF599" s="1" t="s">
        <v>5238</v>
      </c>
      <c r="AG599" s="1" t="s">
        <v>819</v>
      </c>
      <c r="AH599" s="1" t="s">
        <v>5350</v>
      </c>
      <c r="AI599" s="1" t="s">
        <v>1749</v>
      </c>
      <c r="AJ599" s="1" t="s">
        <v>1749</v>
      </c>
      <c r="AK599" s="1" t="s">
        <v>1749</v>
      </c>
      <c r="AL599" s="1" t="s">
        <v>1749</v>
      </c>
      <c r="AM599" s="1" t="s">
        <v>1749</v>
      </c>
      <c r="AN599" s="1" t="s">
        <v>1749</v>
      </c>
      <c r="AO599" s="1" t="s">
        <v>1749</v>
      </c>
      <c r="AP599" s="1" t="s">
        <v>1749</v>
      </c>
      <c r="AQ599" s="1" t="s">
        <v>1749</v>
      </c>
      <c r="AR599" s="1" t="s">
        <v>1749</v>
      </c>
      <c r="AS599" s="1" t="s">
        <v>1749</v>
      </c>
      <c r="AT599" s="1" t="s">
        <v>1749</v>
      </c>
      <c r="AU599" s="1" t="s">
        <v>1749</v>
      </c>
      <c r="AV599" s="1" t="s">
        <v>1749</v>
      </c>
      <c r="AW599" s="1" t="s">
        <v>1749</v>
      </c>
      <c r="AX599" s="1" t="s">
        <v>1749</v>
      </c>
      <c r="AY599" s="1" t="s">
        <v>363</v>
      </c>
      <c r="AZ599" s="1" t="s">
        <v>28384</v>
      </c>
      <c r="BA599" s="1" t="s">
        <v>2130</v>
      </c>
      <c r="BB599" s="1" t="s">
        <v>2130</v>
      </c>
      <c r="BC599" s="1" t="s">
        <v>2210</v>
      </c>
      <c r="BD599" s="1" t="s">
        <v>5342</v>
      </c>
      <c r="BE599" t="s">
        <v>5343</v>
      </c>
    </row>
    <row r="600" spans="1:57" ht="17.149999999999999" customHeight="1">
      <c r="A600" s="2">
        <v>599</v>
      </c>
      <c r="B600" s="1" t="s">
        <v>1219</v>
      </c>
      <c r="C600" s="1" t="s">
        <v>329</v>
      </c>
      <c r="D600" s="14" t="s">
        <v>5273</v>
      </c>
      <c r="E600" s="1" t="s">
        <v>329</v>
      </c>
      <c r="F600" s="1" t="s">
        <v>5333</v>
      </c>
      <c r="G600" s="1" t="s">
        <v>5275</v>
      </c>
      <c r="H600" s="1" t="s">
        <v>5276</v>
      </c>
      <c r="I600" s="1" t="s">
        <v>1736</v>
      </c>
      <c r="J600" s="1" t="s">
        <v>5277</v>
      </c>
      <c r="K600" s="1" t="s">
        <v>5278</v>
      </c>
      <c r="L600" s="1" t="s">
        <v>5351</v>
      </c>
      <c r="M600" s="1" t="s">
        <v>277</v>
      </c>
      <c r="N600" s="1"/>
      <c r="O600" s="1" t="s">
        <v>1228</v>
      </c>
      <c r="P600" s="1" t="s">
        <v>2126</v>
      </c>
      <c r="Q600" s="1" t="s">
        <v>5351</v>
      </c>
      <c r="R600" s="1" t="s">
        <v>130</v>
      </c>
      <c r="S600" s="1" t="s">
        <v>1293</v>
      </c>
      <c r="T600" s="1" t="s">
        <v>5352</v>
      </c>
      <c r="U600" s="2" t="s">
        <v>5353</v>
      </c>
      <c r="V600" s="1">
        <v>11</v>
      </c>
      <c r="W600" s="1" t="s">
        <v>2130</v>
      </c>
      <c r="X600" s="1" t="s">
        <v>2130</v>
      </c>
      <c r="Y600" s="1" t="s">
        <v>2210</v>
      </c>
      <c r="Z600" s="1" t="s">
        <v>28381</v>
      </c>
      <c r="AA600" s="1" t="s">
        <v>5355</v>
      </c>
      <c r="AB600" s="1" t="s">
        <v>5356</v>
      </c>
      <c r="AC600" s="2"/>
      <c r="AD600" s="1">
        <v>11</v>
      </c>
      <c r="AE600" s="1" t="s">
        <v>5263</v>
      </c>
      <c r="AF600" s="1" t="s">
        <v>5238</v>
      </c>
      <c r="AG600" s="1" t="s">
        <v>819</v>
      </c>
      <c r="AH600" s="1" t="s">
        <v>5357</v>
      </c>
      <c r="AI600" s="1" t="s">
        <v>1749</v>
      </c>
      <c r="AJ600" s="1" t="s">
        <v>1749</v>
      </c>
      <c r="AK600" s="1" t="s">
        <v>1749</v>
      </c>
      <c r="AL600" s="1" t="s">
        <v>1749</v>
      </c>
      <c r="AM600" s="1" t="s">
        <v>1749</v>
      </c>
      <c r="AN600" s="1" t="s">
        <v>1749</v>
      </c>
      <c r="AO600" s="1" t="s">
        <v>1749</v>
      </c>
      <c r="AP600" s="1" t="s">
        <v>1749</v>
      </c>
      <c r="AQ600" s="1" t="s">
        <v>1749</v>
      </c>
      <c r="AR600" s="1" t="s">
        <v>1749</v>
      </c>
      <c r="AS600" s="1" t="s">
        <v>1749</v>
      </c>
      <c r="AT600" s="1" t="s">
        <v>1749</v>
      </c>
      <c r="AU600" s="1" t="s">
        <v>1749</v>
      </c>
      <c r="AV600" s="1" t="s">
        <v>1749</v>
      </c>
      <c r="AW600" s="1" t="s">
        <v>1749</v>
      </c>
      <c r="AX600" s="1" t="s">
        <v>1749</v>
      </c>
      <c r="AY600" s="1" t="s">
        <v>363</v>
      </c>
      <c r="AZ600" s="1" t="s">
        <v>28384</v>
      </c>
      <c r="BA600" s="1" t="s">
        <v>2130</v>
      </c>
      <c r="BB600" s="1" t="s">
        <v>2130</v>
      </c>
      <c r="BC600" s="1" t="s">
        <v>2210</v>
      </c>
      <c r="BD600" s="1" t="s">
        <v>5342</v>
      </c>
      <c r="BE600" t="s">
        <v>5343</v>
      </c>
    </row>
    <row r="601" spans="1:57" ht="17.149999999999999" customHeight="1">
      <c r="A601" s="2">
        <v>600</v>
      </c>
      <c r="B601" s="1" t="s">
        <v>1219</v>
      </c>
      <c r="C601" s="1" t="s">
        <v>329</v>
      </c>
      <c r="D601" s="14" t="s">
        <v>5273</v>
      </c>
      <c r="E601" s="1" t="s">
        <v>329</v>
      </c>
      <c r="F601" s="1" t="s">
        <v>5333</v>
      </c>
      <c r="G601" s="1" t="s">
        <v>5275</v>
      </c>
      <c r="H601" s="1" t="s">
        <v>5276</v>
      </c>
      <c r="I601" s="1" t="s">
        <v>1736</v>
      </c>
      <c r="J601" s="1" t="s">
        <v>5277</v>
      </c>
      <c r="K601" s="1" t="s">
        <v>5278</v>
      </c>
      <c r="L601" s="1" t="s">
        <v>5358</v>
      </c>
      <c r="M601" s="1" t="s">
        <v>277</v>
      </c>
      <c r="N601" s="1"/>
      <c r="O601" s="1" t="s">
        <v>1228</v>
      </c>
      <c r="P601" s="1" t="s">
        <v>2126</v>
      </c>
      <c r="Q601" s="1" t="s">
        <v>5358</v>
      </c>
      <c r="R601" s="1" t="s">
        <v>130</v>
      </c>
      <c r="S601" s="1" t="s">
        <v>1293</v>
      </c>
      <c r="T601" s="1" t="s">
        <v>5352</v>
      </c>
      <c r="U601" s="2" t="s">
        <v>5353</v>
      </c>
      <c r="V601" s="1">
        <v>15</v>
      </c>
      <c r="W601" s="1" t="s">
        <v>2130</v>
      </c>
      <c r="X601" s="1" t="s">
        <v>2130</v>
      </c>
      <c r="Y601" s="1" t="s">
        <v>2210</v>
      </c>
      <c r="Z601" s="1" t="s">
        <v>28381</v>
      </c>
      <c r="AA601" s="1" t="s">
        <v>5360</v>
      </c>
      <c r="AB601" s="1" t="s">
        <v>5361</v>
      </c>
      <c r="AC601" s="2"/>
      <c r="AD601" s="1">
        <v>15</v>
      </c>
      <c r="AE601" s="1" t="s">
        <v>5263</v>
      </c>
      <c r="AF601" s="1" t="s">
        <v>5238</v>
      </c>
      <c r="AG601" s="1" t="s">
        <v>819</v>
      </c>
      <c r="AH601" s="1" t="s">
        <v>5362</v>
      </c>
      <c r="AI601" s="1" t="s">
        <v>1749</v>
      </c>
      <c r="AJ601" s="1" t="s">
        <v>1749</v>
      </c>
      <c r="AK601" s="1" t="s">
        <v>1749</v>
      </c>
      <c r="AL601" s="1" t="s">
        <v>1749</v>
      </c>
      <c r="AM601" s="1" t="s">
        <v>1749</v>
      </c>
      <c r="AN601" s="1" t="s">
        <v>1749</v>
      </c>
      <c r="AO601" s="1" t="s">
        <v>1749</v>
      </c>
      <c r="AP601" s="1" t="s">
        <v>1749</v>
      </c>
      <c r="AQ601" s="1" t="s">
        <v>1749</v>
      </c>
      <c r="AR601" s="1" t="s">
        <v>1749</v>
      </c>
      <c r="AS601" s="1" t="s">
        <v>1749</v>
      </c>
      <c r="AT601" s="1" t="s">
        <v>1749</v>
      </c>
      <c r="AU601" s="1" t="s">
        <v>1749</v>
      </c>
      <c r="AV601" s="1" t="s">
        <v>1749</v>
      </c>
      <c r="AW601" s="1" t="s">
        <v>1749</v>
      </c>
      <c r="AX601" s="1" t="s">
        <v>1749</v>
      </c>
      <c r="AY601" s="1" t="s">
        <v>363</v>
      </c>
      <c r="AZ601" s="1" t="s">
        <v>28384</v>
      </c>
      <c r="BA601" s="1" t="s">
        <v>2130</v>
      </c>
      <c r="BB601" s="1" t="s">
        <v>2130</v>
      </c>
      <c r="BC601" s="1" t="s">
        <v>2210</v>
      </c>
      <c r="BD601" s="1" t="s">
        <v>5342</v>
      </c>
      <c r="BE601" t="s">
        <v>5343</v>
      </c>
    </row>
    <row r="602" spans="1:57" ht="17.149999999999999" customHeight="1">
      <c r="A602" s="2">
        <v>601</v>
      </c>
      <c r="B602" s="1" t="s">
        <v>1219</v>
      </c>
      <c r="C602" s="1" t="s">
        <v>329</v>
      </c>
      <c r="D602" s="14" t="s">
        <v>5273</v>
      </c>
      <c r="E602" s="1" t="s">
        <v>329</v>
      </c>
      <c r="F602" s="1" t="s">
        <v>5333</v>
      </c>
      <c r="G602" s="1" t="s">
        <v>5275</v>
      </c>
      <c r="H602" s="1" t="s">
        <v>5276</v>
      </c>
      <c r="I602" s="1" t="s">
        <v>1736</v>
      </c>
      <c r="J602" s="1" t="s">
        <v>5277</v>
      </c>
      <c r="K602" s="1" t="s">
        <v>5278</v>
      </c>
      <c r="L602" s="1" t="s">
        <v>5363</v>
      </c>
      <c r="M602" s="1" t="s">
        <v>277</v>
      </c>
      <c r="N602" s="1"/>
      <c r="O602" s="1" t="s">
        <v>1228</v>
      </c>
      <c r="P602" s="1" t="s">
        <v>2126</v>
      </c>
      <c r="Q602" s="1" t="s">
        <v>5363</v>
      </c>
      <c r="R602" s="1" t="s">
        <v>130</v>
      </c>
      <c r="S602" s="1" t="s">
        <v>1293</v>
      </c>
      <c r="T602" s="1" t="s">
        <v>5364</v>
      </c>
      <c r="U602" s="2" t="s">
        <v>5365</v>
      </c>
      <c r="V602" s="1">
        <v>15</v>
      </c>
      <c r="W602" s="1" t="s">
        <v>2130</v>
      </c>
      <c r="X602" s="1" t="s">
        <v>2130</v>
      </c>
      <c r="Y602" s="1" t="s">
        <v>2210</v>
      </c>
      <c r="Z602" s="1" t="s">
        <v>28381</v>
      </c>
      <c r="AA602" s="1" t="s">
        <v>5367</v>
      </c>
      <c r="AB602" s="1" t="s">
        <v>5368</v>
      </c>
      <c r="AC602" s="2"/>
      <c r="AD602" s="1">
        <v>15</v>
      </c>
      <c r="AE602" s="1" t="s">
        <v>5263</v>
      </c>
      <c r="AF602" s="1" t="s">
        <v>5238</v>
      </c>
      <c r="AG602" s="1" t="s">
        <v>819</v>
      </c>
      <c r="AH602" s="1" t="s">
        <v>5369</v>
      </c>
      <c r="AI602" s="1" t="s">
        <v>1749</v>
      </c>
      <c r="AJ602" s="1" t="s">
        <v>1749</v>
      </c>
      <c r="AK602" s="1" t="s">
        <v>1749</v>
      </c>
      <c r="AL602" s="1" t="s">
        <v>1749</v>
      </c>
      <c r="AM602" s="1" t="s">
        <v>1749</v>
      </c>
      <c r="AN602" s="1" t="s">
        <v>1749</v>
      </c>
      <c r="AO602" s="1" t="s">
        <v>1749</v>
      </c>
      <c r="AP602" s="1" t="s">
        <v>1749</v>
      </c>
      <c r="AQ602" s="1" t="s">
        <v>1749</v>
      </c>
      <c r="AR602" s="1" t="s">
        <v>1749</v>
      </c>
      <c r="AS602" s="1" t="s">
        <v>1749</v>
      </c>
      <c r="AT602" s="1" t="s">
        <v>1749</v>
      </c>
      <c r="AU602" s="1" t="s">
        <v>1749</v>
      </c>
      <c r="AV602" s="1" t="s">
        <v>1749</v>
      </c>
      <c r="AW602" s="1" t="s">
        <v>1749</v>
      </c>
      <c r="AX602" s="1" t="s">
        <v>1749</v>
      </c>
      <c r="AY602" s="1" t="s">
        <v>363</v>
      </c>
      <c r="AZ602" s="1" t="s">
        <v>28384</v>
      </c>
      <c r="BA602" s="1" t="s">
        <v>2130</v>
      </c>
      <c r="BB602" s="1" t="s">
        <v>2130</v>
      </c>
      <c r="BC602" s="1" t="s">
        <v>2210</v>
      </c>
      <c r="BD602" s="1" t="s">
        <v>5342</v>
      </c>
      <c r="BE602" t="s">
        <v>5343</v>
      </c>
    </row>
    <row r="603" spans="1:57" ht="17.149999999999999" customHeight="1">
      <c r="A603" s="2">
        <v>602</v>
      </c>
      <c r="B603" s="1" t="s">
        <v>1219</v>
      </c>
      <c r="C603" s="1" t="s">
        <v>329</v>
      </c>
      <c r="D603" s="14" t="s">
        <v>5273</v>
      </c>
      <c r="E603" s="1" t="s">
        <v>329</v>
      </c>
      <c r="F603" s="1" t="s">
        <v>5308</v>
      </c>
      <c r="G603" s="1" t="s">
        <v>5275</v>
      </c>
      <c r="H603" s="1" t="s">
        <v>5276</v>
      </c>
      <c r="I603" s="1" t="s">
        <v>1736</v>
      </c>
      <c r="J603" s="1" t="s">
        <v>5277</v>
      </c>
      <c r="K603" s="1" t="s">
        <v>5278</v>
      </c>
      <c r="L603" s="1" t="s">
        <v>342</v>
      </c>
      <c r="M603" s="1" t="s">
        <v>277</v>
      </c>
      <c r="N603" s="1"/>
      <c r="O603" s="1" t="s">
        <v>1228</v>
      </c>
      <c r="P603" s="1" t="s">
        <v>2126</v>
      </c>
      <c r="Q603" s="1" t="s">
        <v>5370</v>
      </c>
      <c r="R603" s="1" t="s">
        <v>130</v>
      </c>
      <c r="S603" s="1" t="s">
        <v>1293</v>
      </c>
      <c r="T603" s="1" t="s">
        <v>5310</v>
      </c>
      <c r="U603" s="2" t="s">
        <v>5371</v>
      </c>
      <c r="V603" s="1">
        <v>74</v>
      </c>
      <c r="W603" s="1" t="s">
        <v>2130</v>
      </c>
      <c r="X603" s="1" t="s">
        <v>2130</v>
      </c>
      <c r="Y603" s="1" t="s">
        <v>2210</v>
      </c>
      <c r="Z603" s="1" t="s">
        <v>28381</v>
      </c>
      <c r="AA603" s="1" t="s">
        <v>5372</v>
      </c>
      <c r="AB603" s="1" t="s">
        <v>5373</v>
      </c>
      <c r="AC603" s="2"/>
      <c r="AD603" s="1">
        <v>74</v>
      </c>
      <c r="AE603" s="1" t="s">
        <v>5263</v>
      </c>
      <c r="AF603" s="1" t="s">
        <v>5238</v>
      </c>
      <c r="AG603" s="1" t="s">
        <v>819</v>
      </c>
      <c r="AH603" s="1" t="s">
        <v>5374</v>
      </c>
      <c r="AI603" s="1" t="s">
        <v>1749</v>
      </c>
      <c r="AJ603" s="1" t="s">
        <v>1749</v>
      </c>
      <c r="AK603" s="1" t="s">
        <v>1749</v>
      </c>
      <c r="AL603" s="1" t="s">
        <v>1749</v>
      </c>
      <c r="AM603" s="1" t="s">
        <v>1749</v>
      </c>
      <c r="AN603" s="1" t="s">
        <v>1749</v>
      </c>
      <c r="AO603" s="1" t="s">
        <v>1749</v>
      </c>
      <c r="AP603" s="1" t="s">
        <v>1749</v>
      </c>
      <c r="AQ603" s="1" t="s">
        <v>1749</v>
      </c>
      <c r="AR603" s="1" t="s">
        <v>1749</v>
      </c>
      <c r="AS603" s="1" t="s">
        <v>1749</v>
      </c>
      <c r="AT603" s="1" t="s">
        <v>1749</v>
      </c>
      <c r="AU603" s="1" t="s">
        <v>1749</v>
      </c>
      <c r="AV603" s="1" t="s">
        <v>1749</v>
      </c>
      <c r="AW603" s="1" t="s">
        <v>1749</v>
      </c>
      <c r="AX603" s="1" t="s">
        <v>1749</v>
      </c>
      <c r="AY603" s="1" t="s">
        <v>342</v>
      </c>
      <c r="AZ603" s="1" t="s">
        <v>28383</v>
      </c>
      <c r="BA603" s="1" t="s">
        <v>2130</v>
      </c>
      <c r="BB603" s="1" t="s">
        <v>2130</v>
      </c>
      <c r="BC603" s="1" t="s">
        <v>2210</v>
      </c>
      <c r="BD603" s="1" t="s">
        <v>5317</v>
      </c>
      <c r="BE603" t="s">
        <v>5318</v>
      </c>
    </row>
    <row r="604" spans="1:57" ht="17.149999999999999" customHeight="1">
      <c r="A604" s="2">
        <v>603</v>
      </c>
      <c r="B604" s="1" t="s">
        <v>1219</v>
      </c>
      <c r="C604" s="1" t="s">
        <v>329</v>
      </c>
      <c r="D604" s="14" t="s">
        <v>5273</v>
      </c>
      <c r="E604" s="1" t="s">
        <v>329</v>
      </c>
      <c r="F604" s="1" t="s">
        <v>5274</v>
      </c>
      <c r="G604" s="1" t="s">
        <v>5275</v>
      </c>
      <c r="H604" s="1" t="s">
        <v>5276</v>
      </c>
      <c r="I604" s="1" t="s">
        <v>1736</v>
      </c>
      <c r="J604" s="1" t="s">
        <v>5277</v>
      </c>
      <c r="K604" s="1" t="s">
        <v>5278</v>
      </c>
      <c r="L604" s="1" t="s">
        <v>330</v>
      </c>
      <c r="M604" s="1" t="s">
        <v>277</v>
      </c>
      <c r="N604" s="1"/>
      <c r="O604" s="1" t="s">
        <v>1228</v>
      </c>
      <c r="P604" s="1" t="s">
        <v>2126</v>
      </c>
      <c r="Q604" s="1" t="s">
        <v>5375</v>
      </c>
      <c r="R604" s="1" t="s">
        <v>130</v>
      </c>
      <c r="S604" s="1" t="s">
        <v>1293</v>
      </c>
      <c r="T604" s="1" t="s">
        <v>5280</v>
      </c>
      <c r="U604" s="2" t="s">
        <v>5376</v>
      </c>
      <c r="V604" s="1">
        <v>21</v>
      </c>
      <c r="W604" s="1" t="s">
        <v>2130</v>
      </c>
      <c r="X604" s="1" t="s">
        <v>2130</v>
      </c>
      <c r="Y604" s="1" t="s">
        <v>2210</v>
      </c>
      <c r="Z604" s="1" t="s">
        <v>28381</v>
      </c>
      <c r="AA604" s="1" t="s">
        <v>5377</v>
      </c>
      <c r="AB604" s="1" t="s">
        <v>5378</v>
      </c>
      <c r="AC604" s="2"/>
      <c r="AD604" s="1">
        <v>21</v>
      </c>
      <c r="AE604" s="1" t="s">
        <v>5263</v>
      </c>
      <c r="AF604" s="1" t="s">
        <v>5238</v>
      </c>
      <c r="AG604" s="1" t="s">
        <v>819</v>
      </c>
      <c r="AH604" s="1" t="s">
        <v>5379</v>
      </c>
      <c r="AI604" s="1" t="s">
        <v>1749</v>
      </c>
      <c r="AJ604" s="1" t="s">
        <v>1749</v>
      </c>
      <c r="AK604" s="2" t="s">
        <v>1749</v>
      </c>
      <c r="AL604" s="1" t="s">
        <v>1749</v>
      </c>
      <c r="AM604" s="1" t="s">
        <v>1749</v>
      </c>
      <c r="AN604" s="1" t="s">
        <v>1749</v>
      </c>
      <c r="AO604" s="1" t="s">
        <v>1749</v>
      </c>
      <c r="AP604" s="1" t="s">
        <v>1749</v>
      </c>
      <c r="AQ604" s="2" t="s">
        <v>1749</v>
      </c>
      <c r="AR604" s="2" t="s">
        <v>1749</v>
      </c>
      <c r="AS604" s="2" t="s">
        <v>1749</v>
      </c>
      <c r="AT604" s="2" t="s">
        <v>1749</v>
      </c>
      <c r="AU604" s="1" t="s">
        <v>1749</v>
      </c>
      <c r="AV604" s="1" t="s">
        <v>1749</v>
      </c>
      <c r="AW604" s="1" t="s">
        <v>1749</v>
      </c>
      <c r="AX604" s="1" t="s">
        <v>1749</v>
      </c>
      <c r="AY604" s="1" t="s">
        <v>329</v>
      </c>
      <c r="AZ604" s="1" t="s">
        <v>28382</v>
      </c>
      <c r="BA604" s="1" t="s">
        <v>2130</v>
      </c>
      <c r="BB604" s="1" t="s">
        <v>2130</v>
      </c>
      <c r="BC604" s="1" t="s">
        <v>2210</v>
      </c>
      <c r="BD604" s="1" t="s">
        <v>5287</v>
      </c>
      <c r="BE604" t="s">
        <v>5288</v>
      </c>
    </row>
    <row r="605" spans="1:57" ht="17.149999999999999" customHeight="1">
      <c r="A605" s="2">
        <v>604</v>
      </c>
      <c r="B605" s="1" t="s">
        <v>1219</v>
      </c>
      <c r="C605" s="1" t="s">
        <v>329</v>
      </c>
      <c r="D605" s="14" t="s">
        <v>5273</v>
      </c>
      <c r="E605" s="1" t="s">
        <v>329</v>
      </c>
      <c r="F605" s="1" t="s">
        <v>5333</v>
      </c>
      <c r="G605" s="1" t="s">
        <v>5275</v>
      </c>
      <c r="H605" s="1" t="s">
        <v>5276</v>
      </c>
      <c r="I605" s="1" t="s">
        <v>1736</v>
      </c>
      <c r="J605" s="1" t="s">
        <v>5277</v>
      </c>
      <c r="K605" s="1" t="s">
        <v>5278</v>
      </c>
      <c r="L605" s="1" t="s">
        <v>363</v>
      </c>
      <c r="M605" s="1" t="s">
        <v>277</v>
      </c>
      <c r="N605" s="1"/>
      <c r="O605" s="1" t="s">
        <v>1228</v>
      </c>
      <c r="P605" s="1" t="s">
        <v>2126</v>
      </c>
      <c r="Q605" s="1" t="s">
        <v>5380</v>
      </c>
      <c r="R605" s="1" t="s">
        <v>130</v>
      </c>
      <c r="S605" s="1" t="s">
        <v>1293</v>
      </c>
      <c r="T605" s="1" t="s">
        <v>5352</v>
      </c>
      <c r="U605" s="2" t="s">
        <v>5381</v>
      </c>
      <c r="V605" s="1">
        <v>14</v>
      </c>
      <c r="W605" s="1" t="s">
        <v>2130</v>
      </c>
      <c r="X605" s="1" t="s">
        <v>2130</v>
      </c>
      <c r="Y605" s="1" t="s">
        <v>2210</v>
      </c>
      <c r="Z605" s="1" t="s">
        <v>28381</v>
      </c>
      <c r="AA605" s="1" t="s">
        <v>5383</v>
      </c>
      <c r="AB605" s="1" t="s">
        <v>5384</v>
      </c>
      <c r="AC605" s="2"/>
      <c r="AD605" s="1">
        <v>14</v>
      </c>
      <c r="AE605" s="1" t="s">
        <v>5263</v>
      </c>
      <c r="AF605" s="1" t="s">
        <v>5238</v>
      </c>
      <c r="AG605" s="1" t="s">
        <v>819</v>
      </c>
      <c r="AH605" s="1" t="s">
        <v>5385</v>
      </c>
      <c r="AI605" s="1" t="s">
        <v>1749</v>
      </c>
      <c r="AJ605" s="1" t="s">
        <v>1749</v>
      </c>
      <c r="AK605" s="1" t="s">
        <v>1749</v>
      </c>
      <c r="AL605" s="1" t="s">
        <v>1749</v>
      </c>
      <c r="AM605" s="1" t="s">
        <v>1749</v>
      </c>
      <c r="AN605" s="1" t="s">
        <v>1749</v>
      </c>
      <c r="AO605" s="1" t="s">
        <v>1749</v>
      </c>
      <c r="AP605" s="1" t="s">
        <v>1749</v>
      </c>
      <c r="AQ605" s="1" t="s">
        <v>1749</v>
      </c>
      <c r="AR605" s="1" t="s">
        <v>1749</v>
      </c>
      <c r="AS605" s="1" t="s">
        <v>1749</v>
      </c>
      <c r="AT605" s="1" t="s">
        <v>1749</v>
      </c>
      <c r="AU605" s="1" t="s">
        <v>1749</v>
      </c>
      <c r="AV605" s="1" t="s">
        <v>1749</v>
      </c>
      <c r="AW605" s="1" t="s">
        <v>1749</v>
      </c>
      <c r="AX605" s="1" t="s">
        <v>1749</v>
      </c>
      <c r="AY605" s="1" t="s">
        <v>363</v>
      </c>
      <c r="AZ605" s="1" t="s">
        <v>28384</v>
      </c>
      <c r="BA605" s="1" t="s">
        <v>2130</v>
      </c>
      <c r="BB605" s="1" t="s">
        <v>2130</v>
      </c>
      <c r="BC605" s="1" t="s">
        <v>2210</v>
      </c>
      <c r="BD605" s="1" t="s">
        <v>5342</v>
      </c>
      <c r="BE605" t="s">
        <v>5343</v>
      </c>
    </row>
    <row r="606" spans="1:57" ht="17.149999999999999" customHeight="1">
      <c r="A606" s="2">
        <v>605</v>
      </c>
      <c r="B606" s="1" t="s">
        <v>1219</v>
      </c>
      <c r="C606" s="1" t="s">
        <v>217</v>
      </c>
      <c r="D606" s="14" t="s">
        <v>5225</v>
      </c>
      <c r="E606" s="1" t="s">
        <v>217</v>
      </c>
      <c r="F606" s="1" t="s">
        <v>5386</v>
      </c>
      <c r="G606" s="1" t="s">
        <v>5227</v>
      </c>
      <c r="H606" s="1" t="s">
        <v>5228</v>
      </c>
      <c r="I606" s="1" t="s">
        <v>5229</v>
      </c>
      <c r="J606" s="1" t="s">
        <v>5230</v>
      </c>
      <c r="K606" s="1" t="s">
        <v>5231</v>
      </c>
      <c r="L606" s="1" t="s">
        <v>1076</v>
      </c>
      <c r="M606" s="1" t="s">
        <v>215</v>
      </c>
      <c r="N606" s="1" t="s">
        <v>2653</v>
      </c>
      <c r="O606" s="1" t="s">
        <v>1228</v>
      </c>
      <c r="P606" s="1" t="s">
        <v>2126</v>
      </c>
      <c r="Q606" s="1" t="s">
        <v>5387</v>
      </c>
      <c r="R606" s="1" t="s">
        <v>130</v>
      </c>
      <c r="S606" s="1" t="s">
        <v>1293</v>
      </c>
      <c r="T606" s="1" t="s">
        <v>5388</v>
      </c>
      <c r="U606" s="2" t="s">
        <v>5389</v>
      </c>
      <c r="V606" s="1">
        <v>85</v>
      </c>
      <c r="W606" s="1" t="s">
        <v>1324</v>
      </c>
      <c r="X606" s="1" t="s">
        <v>1325</v>
      </c>
      <c r="Y606" s="1" t="s">
        <v>4638</v>
      </c>
      <c r="Z606" s="1" t="s">
        <v>217</v>
      </c>
      <c r="AA606" s="1" t="s">
        <v>5390</v>
      </c>
      <c r="AB606" s="1" t="s">
        <v>5391</v>
      </c>
      <c r="AC606" s="2"/>
      <c r="AD606" s="1">
        <v>85</v>
      </c>
      <c r="AE606" s="1" t="s">
        <v>5392</v>
      </c>
      <c r="AF606" s="1" t="s">
        <v>5393</v>
      </c>
      <c r="AG606" s="1" t="s">
        <v>819</v>
      </c>
      <c r="AH606" s="1" t="s">
        <v>5394</v>
      </c>
      <c r="AI606" s="1" t="s">
        <v>1749</v>
      </c>
      <c r="AJ606" s="1" t="s">
        <v>1749</v>
      </c>
      <c r="AK606" s="1" t="s">
        <v>1749</v>
      </c>
      <c r="AL606" s="1" t="s">
        <v>1749</v>
      </c>
      <c r="AM606" s="1" t="s">
        <v>1749</v>
      </c>
      <c r="AN606" s="1" t="s">
        <v>1749</v>
      </c>
      <c r="AO606" s="1" t="s">
        <v>1749</v>
      </c>
      <c r="AP606" s="1" t="s">
        <v>1749</v>
      </c>
      <c r="AQ606" s="1" t="s">
        <v>1749</v>
      </c>
      <c r="AR606" s="1" t="s">
        <v>1749</v>
      </c>
      <c r="AS606" s="1" t="s">
        <v>1749</v>
      </c>
      <c r="AT606" s="1" t="s">
        <v>1749</v>
      </c>
      <c r="AU606" s="1" t="s">
        <v>1749</v>
      </c>
      <c r="AV606" s="1" t="s">
        <v>1749</v>
      </c>
      <c r="AW606" s="1" t="s">
        <v>1749</v>
      </c>
      <c r="AX606" s="1" t="s">
        <v>1749</v>
      </c>
      <c r="AY606" s="1" t="s">
        <v>1749</v>
      </c>
      <c r="AZ606" s="1" t="s">
        <v>1749</v>
      </c>
      <c r="BA606" s="1" t="s">
        <v>1749</v>
      </c>
      <c r="BB606" s="1" t="s">
        <v>1749</v>
      </c>
      <c r="BC606" s="1" t="s">
        <v>1749</v>
      </c>
      <c r="BD606" s="1" t="s">
        <v>1749</v>
      </c>
      <c r="BE606" t="s">
        <v>1749</v>
      </c>
    </row>
    <row r="607" spans="1:57" ht="17.149999999999999" customHeight="1">
      <c r="A607" s="2">
        <v>606</v>
      </c>
      <c r="B607" s="1" t="s">
        <v>1219</v>
      </c>
      <c r="C607" s="1" t="s">
        <v>5395</v>
      </c>
      <c r="D607" s="14" t="s">
        <v>5396</v>
      </c>
      <c r="E607" s="1" t="s">
        <v>5397</v>
      </c>
      <c r="F607" s="1" t="s">
        <v>5398</v>
      </c>
      <c r="G607" s="1" t="s">
        <v>5399</v>
      </c>
      <c r="H607" s="1"/>
      <c r="I607" s="1"/>
      <c r="J607" s="1" t="s">
        <v>5400</v>
      </c>
      <c r="K607" s="1" t="s">
        <v>5401</v>
      </c>
      <c r="L607" s="1" t="s">
        <v>5402</v>
      </c>
      <c r="M607" s="1" t="s">
        <v>209</v>
      </c>
      <c r="N607" s="1" t="s">
        <v>1462</v>
      </c>
      <c r="O607" s="1" t="s">
        <v>1228</v>
      </c>
      <c r="P607" s="1" t="s">
        <v>2126</v>
      </c>
      <c r="Q607" s="1" t="s">
        <v>5402</v>
      </c>
      <c r="R607" s="1" t="s">
        <v>130</v>
      </c>
      <c r="S607" s="1" t="s">
        <v>1293</v>
      </c>
      <c r="T607" s="1" t="s">
        <v>5403</v>
      </c>
      <c r="U607" s="2" t="s">
        <v>5404</v>
      </c>
      <c r="V607" s="1">
        <v>289</v>
      </c>
      <c r="W607" s="1" t="s">
        <v>2130</v>
      </c>
      <c r="X607" s="1" t="s">
        <v>2130</v>
      </c>
      <c r="Y607" s="1" t="s">
        <v>2131</v>
      </c>
      <c r="Z607" s="1" t="s">
        <v>28385</v>
      </c>
      <c r="AA607" s="1" t="s">
        <v>5406</v>
      </c>
      <c r="AB607" s="1" t="s">
        <v>5407</v>
      </c>
      <c r="AC607" s="2"/>
      <c r="AD607" s="1">
        <v>289</v>
      </c>
      <c r="AE607" s="1" t="s">
        <v>5392</v>
      </c>
      <c r="AF607" s="1" t="s">
        <v>5393</v>
      </c>
      <c r="AG607" s="1" t="s">
        <v>819</v>
      </c>
      <c r="AH607" s="1" t="s">
        <v>5408</v>
      </c>
      <c r="AI607" s="1" t="s">
        <v>1749</v>
      </c>
      <c r="AJ607" s="1" t="s">
        <v>1749</v>
      </c>
      <c r="AK607" s="1" t="s">
        <v>1749</v>
      </c>
      <c r="AL607" s="1" t="s">
        <v>1749</v>
      </c>
      <c r="AM607" s="1" t="s">
        <v>1749</v>
      </c>
      <c r="AN607" s="1" t="s">
        <v>1749</v>
      </c>
      <c r="AO607" s="1" t="s">
        <v>1749</v>
      </c>
      <c r="AP607" s="1" t="s">
        <v>1749</v>
      </c>
      <c r="AQ607" s="1" t="s">
        <v>1749</v>
      </c>
      <c r="AR607" s="1" t="s">
        <v>1749</v>
      </c>
      <c r="AS607" s="1" t="s">
        <v>1749</v>
      </c>
      <c r="AT607" s="1" t="s">
        <v>1749</v>
      </c>
      <c r="AU607" s="1" t="s">
        <v>1749</v>
      </c>
      <c r="AV607" s="1" t="s">
        <v>1749</v>
      </c>
      <c r="AW607" s="1" t="s">
        <v>1749</v>
      </c>
      <c r="AX607" s="1" t="s">
        <v>1749</v>
      </c>
      <c r="AY607" s="1" t="s">
        <v>1749</v>
      </c>
      <c r="AZ607" s="1" t="s">
        <v>1749</v>
      </c>
      <c r="BA607" s="1" t="s">
        <v>1749</v>
      </c>
      <c r="BB607" s="1" t="s">
        <v>1749</v>
      </c>
      <c r="BC607" s="1" t="s">
        <v>1749</v>
      </c>
      <c r="BD607" s="1" t="s">
        <v>1749</v>
      </c>
      <c r="BE607" t="s">
        <v>1749</v>
      </c>
    </row>
    <row r="608" spans="1:57" ht="17.149999999999999" customHeight="1">
      <c r="A608" s="2">
        <v>607</v>
      </c>
      <c r="B608" s="1" t="s">
        <v>1219</v>
      </c>
      <c r="C608" s="1" t="s">
        <v>420</v>
      </c>
      <c r="D608" s="14" t="s">
        <v>5409</v>
      </c>
      <c r="E608" s="1" t="s">
        <v>5410</v>
      </c>
      <c r="F608" s="1" t="s">
        <v>5411</v>
      </c>
      <c r="G608" s="1" t="s">
        <v>5412</v>
      </c>
      <c r="H608" s="1" t="s">
        <v>5413</v>
      </c>
      <c r="I608" s="1" t="s">
        <v>5229</v>
      </c>
      <c r="J608" s="1" t="s">
        <v>5414</v>
      </c>
      <c r="K608" s="1" t="s">
        <v>5415</v>
      </c>
      <c r="L608" s="1" t="s">
        <v>421</v>
      </c>
      <c r="M608" s="1" t="s">
        <v>277</v>
      </c>
      <c r="N608" s="1"/>
      <c r="O608" s="1" t="s">
        <v>1228</v>
      </c>
      <c r="P608" s="1" t="s">
        <v>2126</v>
      </c>
      <c r="Q608" s="1" t="s">
        <v>5416</v>
      </c>
      <c r="R608" s="1" t="s">
        <v>130</v>
      </c>
      <c r="S608" s="1" t="s">
        <v>1293</v>
      </c>
      <c r="T608" s="1" t="s">
        <v>5417</v>
      </c>
      <c r="U608" s="2" t="s">
        <v>5418</v>
      </c>
      <c r="V608" s="1">
        <v>1</v>
      </c>
      <c r="W608" s="1" t="s">
        <v>1324</v>
      </c>
      <c r="X608" s="1" t="s">
        <v>1325</v>
      </c>
      <c r="Y608" s="1" t="s">
        <v>4638</v>
      </c>
      <c r="Z608" s="1" t="s">
        <v>420</v>
      </c>
      <c r="AA608" s="1" t="s">
        <v>5419</v>
      </c>
      <c r="AB608" s="1" t="s">
        <v>5420</v>
      </c>
      <c r="AC608" s="2"/>
      <c r="AD608" s="1">
        <v>1</v>
      </c>
      <c r="AE608" s="1" t="s">
        <v>5421</v>
      </c>
      <c r="AF608" s="1" t="s">
        <v>5422</v>
      </c>
      <c r="AG608" s="1" t="s">
        <v>819</v>
      </c>
      <c r="AH608" s="1" t="s">
        <v>5423</v>
      </c>
      <c r="AI608" s="1" t="s">
        <v>1749</v>
      </c>
      <c r="AJ608" s="1" t="s">
        <v>1749</v>
      </c>
      <c r="AK608" s="1" t="s">
        <v>1749</v>
      </c>
      <c r="AL608" s="1" t="s">
        <v>1749</v>
      </c>
      <c r="AM608" s="1" t="s">
        <v>1749</v>
      </c>
      <c r="AN608" s="1" t="s">
        <v>1749</v>
      </c>
      <c r="AO608" s="1" t="s">
        <v>1749</v>
      </c>
      <c r="AP608" s="1" t="s">
        <v>1749</v>
      </c>
      <c r="AQ608" s="1" t="s">
        <v>1749</v>
      </c>
      <c r="AR608" s="1" t="s">
        <v>1749</v>
      </c>
      <c r="AS608" s="1" t="s">
        <v>1749</v>
      </c>
      <c r="AT608" s="1" t="s">
        <v>1749</v>
      </c>
      <c r="AU608" s="1" t="s">
        <v>1749</v>
      </c>
      <c r="AV608" s="1" t="s">
        <v>1749</v>
      </c>
      <c r="AW608" s="1" t="s">
        <v>1749</v>
      </c>
      <c r="AX608" s="1" t="s">
        <v>1749</v>
      </c>
      <c r="AY608" s="1" t="s">
        <v>421</v>
      </c>
      <c r="AZ608" s="1" t="s">
        <v>28386</v>
      </c>
      <c r="BA608" s="1" t="s">
        <v>1324</v>
      </c>
      <c r="BB608" s="1" t="s">
        <v>1325</v>
      </c>
      <c r="BC608" s="1" t="s">
        <v>4638</v>
      </c>
      <c r="BD608" s="1" t="s">
        <v>5425</v>
      </c>
      <c r="BE608" t="s">
        <v>5426</v>
      </c>
    </row>
    <row r="609" spans="1:57" ht="17.149999999999999" customHeight="1">
      <c r="A609" s="2">
        <v>608</v>
      </c>
      <c r="B609" s="1" t="s">
        <v>1219</v>
      </c>
      <c r="C609" s="1" t="s">
        <v>5427</v>
      </c>
      <c r="D609" s="14" t="s">
        <v>5428</v>
      </c>
      <c r="E609" s="1" t="s">
        <v>5429</v>
      </c>
      <c r="F609" s="1" t="s">
        <v>5429</v>
      </c>
      <c r="G609" s="1" t="s">
        <v>5430</v>
      </c>
      <c r="H609" s="1" t="s">
        <v>5431</v>
      </c>
      <c r="I609" s="1" t="s">
        <v>5229</v>
      </c>
      <c r="J609" s="1" t="s">
        <v>5432</v>
      </c>
      <c r="K609" s="1" t="s">
        <v>5433</v>
      </c>
      <c r="L609" s="1" t="s">
        <v>5434</v>
      </c>
      <c r="M609" s="1" t="s">
        <v>277</v>
      </c>
      <c r="N609" s="1"/>
      <c r="O609" s="1" t="s">
        <v>1228</v>
      </c>
      <c r="P609" s="1" t="s">
        <v>2126</v>
      </c>
      <c r="Q609" s="1" t="s">
        <v>5435</v>
      </c>
      <c r="R609" s="1" t="s">
        <v>130</v>
      </c>
      <c r="S609" s="1" t="s">
        <v>1231</v>
      </c>
      <c r="T609" s="1" t="s">
        <v>5436</v>
      </c>
      <c r="U609" s="2" t="s">
        <v>5437</v>
      </c>
      <c r="V609" s="1">
        <v>890</v>
      </c>
      <c r="W609" s="1" t="s">
        <v>1324</v>
      </c>
      <c r="X609" s="1" t="s">
        <v>1325</v>
      </c>
      <c r="Y609" s="1" t="s">
        <v>4638</v>
      </c>
      <c r="Z609" s="1" t="s">
        <v>5427</v>
      </c>
      <c r="AA609" s="1" t="s">
        <v>5438</v>
      </c>
      <c r="AB609" s="1" t="s">
        <v>5439</v>
      </c>
      <c r="AC609" s="2"/>
      <c r="AD609" s="1">
        <v>890</v>
      </c>
      <c r="AE609" s="1" t="s">
        <v>5440</v>
      </c>
      <c r="AF609" s="1" t="s">
        <v>5422</v>
      </c>
      <c r="AG609" s="1" t="s">
        <v>819</v>
      </c>
      <c r="AH609" s="1" t="s">
        <v>5441</v>
      </c>
      <c r="AI609" s="1" t="s">
        <v>1749</v>
      </c>
      <c r="AJ609" s="1" t="s">
        <v>1749</v>
      </c>
      <c r="AK609" s="1" t="s">
        <v>1749</v>
      </c>
      <c r="AL609" s="1" t="s">
        <v>1749</v>
      </c>
      <c r="AM609" s="1" t="s">
        <v>1749</v>
      </c>
      <c r="AN609" s="1" t="s">
        <v>1749</v>
      </c>
      <c r="AO609" s="1" t="s">
        <v>1749</v>
      </c>
      <c r="AP609" s="1" t="s">
        <v>1749</v>
      </c>
      <c r="AQ609" s="1" t="s">
        <v>1749</v>
      </c>
      <c r="AR609" s="1" t="s">
        <v>1749</v>
      </c>
      <c r="AS609" s="1" t="s">
        <v>1749</v>
      </c>
      <c r="AT609" s="1" t="s">
        <v>1749</v>
      </c>
      <c r="AU609" s="1" t="s">
        <v>1749</v>
      </c>
      <c r="AV609" s="1" t="s">
        <v>1749</v>
      </c>
      <c r="AW609" s="1" t="s">
        <v>1749</v>
      </c>
      <c r="AX609" s="1" t="s">
        <v>1749</v>
      </c>
      <c r="AY609" s="1" t="s">
        <v>5434</v>
      </c>
      <c r="AZ609" s="1" t="s">
        <v>28387</v>
      </c>
      <c r="BA609" s="1" t="s">
        <v>1324</v>
      </c>
      <c r="BB609" s="1" t="s">
        <v>1325</v>
      </c>
      <c r="BC609" s="1" t="s">
        <v>4638</v>
      </c>
      <c r="BD609" s="1" t="s">
        <v>5443</v>
      </c>
      <c r="BE609" t="s">
        <v>5444</v>
      </c>
    </row>
    <row r="610" spans="1:57" ht="17.149999999999999" customHeight="1">
      <c r="A610" s="2">
        <v>609</v>
      </c>
      <c r="B610" s="1" t="s">
        <v>1219</v>
      </c>
      <c r="C610" s="1" t="s">
        <v>5445</v>
      </c>
      <c r="D610" s="14" t="s">
        <v>5446</v>
      </c>
      <c r="E610" s="1" t="s">
        <v>5445</v>
      </c>
      <c r="F610" s="1" t="s">
        <v>5445</v>
      </c>
      <c r="G610" s="1" t="s">
        <v>5447</v>
      </c>
      <c r="H610" s="1" t="s">
        <v>2413</v>
      </c>
      <c r="I610" s="1" t="s">
        <v>5447</v>
      </c>
      <c r="J610" s="1" t="s">
        <v>5448</v>
      </c>
      <c r="K610" s="1" t="s">
        <v>5449</v>
      </c>
      <c r="L610" s="1" t="s">
        <v>5450</v>
      </c>
      <c r="M610" s="1" t="s">
        <v>209</v>
      </c>
      <c r="N610" s="1" t="s">
        <v>1462</v>
      </c>
      <c r="O610" s="1" t="s">
        <v>1228</v>
      </c>
      <c r="P610" s="1" t="s">
        <v>2126</v>
      </c>
      <c r="Q610" s="1" t="s">
        <v>5450</v>
      </c>
      <c r="R610" s="1" t="s">
        <v>130</v>
      </c>
      <c r="S610" s="1" t="s">
        <v>1293</v>
      </c>
      <c r="T610" s="1" t="s">
        <v>5451</v>
      </c>
      <c r="U610" s="2" t="s">
        <v>5452</v>
      </c>
      <c r="V610" s="1">
        <v>951</v>
      </c>
      <c r="W610" s="1" t="s">
        <v>2130</v>
      </c>
      <c r="X610" s="1" t="s">
        <v>2130</v>
      </c>
      <c r="Y610" s="1" t="s">
        <v>4811</v>
      </c>
      <c r="Z610" s="1" t="s">
        <v>28388</v>
      </c>
      <c r="AA610" s="1" t="s">
        <v>5454</v>
      </c>
      <c r="AB610" s="1" t="s">
        <v>5455</v>
      </c>
      <c r="AC610" s="2"/>
      <c r="AD610" s="1">
        <v>951</v>
      </c>
      <c r="AE610" s="1" t="s">
        <v>5456</v>
      </c>
      <c r="AF610" s="1" t="s">
        <v>5457</v>
      </c>
      <c r="AG610" s="1" t="s">
        <v>819</v>
      </c>
      <c r="AH610" s="1" t="s">
        <v>5458</v>
      </c>
      <c r="AI610" s="1" t="s">
        <v>1749</v>
      </c>
      <c r="AJ610" s="1" t="s">
        <v>1749</v>
      </c>
      <c r="AK610" s="1" t="s">
        <v>1749</v>
      </c>
      <c r="AL610" s="1" t="s">
        <v>1749</v>
      </c>
      <c r="AM610" s="1" t="s">
        <v>1749</v>
      </c>
      <c r="AN610" s="1" t="s">
        <v>1749</v>
      </c>
      <c r="AO610" s="1" t="s">
        <v>1749</v>
      </c>
      <c r="AP610" s="1" t="s">
        <v>1749</v>
      </c>
      <c r="AQ610" s="1" t="s">
        <v>1749</v>
      </c>
      <c r="AR610" s="1" t="s">
        <v>1749</v>
      </c>
      <c r="AS610" s="1" t="s">
        <v>1749</v>
      </c>
      <c r="AT610" s="1" t="s">
        <v>1749</v>
      </c>
      <c r="AU610" s="1" t="s">
        <v>1749</v>
      </c>
      <c r="AV610" s="1" t="s">
        <v>1749</v>
      </c>
      <c r="AW610" s="1" t="s">
        <v>1749</v>
      </c>
      <c r="AX610" s="1" t="s">
        <v>1749</v>
      </c>
      <c r="AY610" s="1" t="s">
        <v>1749</v>
      </c>
      <c r="AZ610" s="1" t="s">
        <v>1749</v>
      </c>
      <c r="BA610" s="1" t="s">
        <v>1749</v>
      </c>
      <c r="BB610" s="1" t="s">
        <v>1749</v>
      </c>
      <c r="BC610" s="1" t="s">
        <v>1749</v>
      </c>
      <c r="BD610" s="1" t="s">
        <v>1749</v>
      </c>
      <c r="BE610" t="s">
        <v>1749</v>
      </c>
    </row>
    <row r="611" spans="1:57" ht="17.149999999999999" customHeight="1">
      <c r="A611" s="2">
        <v>610</v>
      </c>
      <c r="B611" s="1" t="s">
        <v>1219</v>
      </c>
      <c r="C611" s="1" t="s">
        <v>5459</v>
      </c>
      <c r="D611" s="14" t="s">
        <v>5460</v>
      </c>
      <c r="E611" s="1" t="s">
        <v>5459</v>
      </c>
      <c r="F611" s="1" t="s">
        <v>5459</v>
      </c>
      <c r="G611" s="1" t="s">
        <v>5461</v>
      </c>
      <c r="H611" s="1" t="s">
        <v>2689</v>
      </c>
      <c r="I611" s="1" t="s">
        <v>5462</v>
      </c>
      <c r="J611" s="1" t="s">
        <v>5463</v>
      </c>
      <c r="K611" s="1" t="s">
        <v>5464</v>
      </c>
      <c r="L611" s="1" t="s">
        <v>5465</v>
      </c>
      <c r="M611" s="1" t="s">
        <v>209</v>
      </c>
      <c r="N611" s="1" t="s">
        <v>1462</v>
      </c>
      <c r="O611" s="1" t="s">
        <v>1228</v>
      </c>
      <c r="P611" s="1" t="s">
        <v>2126</v>
      </c>
      <c r="Q611" s="1" t="s">
        <v>5465</v>
      </c>
      <c r="R611" s="1" t="s">
        <v>130</v>
      </c>
      <c r="S611" s="1" t="s">
        <v>1293</v>
      </c>
      <c r="T611" s="1" t="s">
        <v>5466</v>
      </c>
      <c r="U611" s="2" t="s">
        <v>5467</v>
      </c>
      <c r="V611" s="1">
        <v>425</v>
      </c>
      <c r="W611" s="1" t="s">
        <v>2130</v>
      </c>
      <c r="X611" s="1" t="s">
        <v>2130</v>
      </c>
      <c r="Y611" s="1" t="s">
        <v>2131</v>
      </c>
      <c r="Z611" s="1" t="s">
        <v>28389</v>
      </c>
      <c r="AA611" s="1" t="s">
        <v>5469</v>
      </c>
      <c r="AB611" s="1" t="s">
        <v>5470</v>
      </c>
      <c r="AC611" s="2"/>
      <c r="AD611" s="1">
        <v>425</v>
      </c>
      <c r="AE611" s="1" t="s">
        <v>5471</v>
      </c>
      <c r="AF611" s="1" t="s">
        <v>5472</v>
      </c>
      <c r="AG611" s="1" t="s">
        <v>819</v>
      </c>
      <c r="AH611" s="1" t="s">
        <v>5473</v>
      </c>
      <c r="AI611" s="1" t="s">
        <v>1749</v>
      </c>
      <c r="AJ611" s="1" t="s">
        <v>1749</v>
      </c>
      <c r="AK611" s="1" t="s">
        <v>1749</v>
      </c>
      <c r="AL611" s="1" t="s">
        <v>1749</v>
      </c>
      <c r="AM611" s="1" t="s">
        <v>1749</v>
      </c>
      <c r="AN611" s="1" t="s">
        <v>1749</v>
      </c>
      <c r="AO611" s="1" t="s">
        <v>1749</v>
      </c>
      <c r="AP611" s="1" t="s">
        <v>1749</v>
      </c>
      <c r="AQ611" s="1" t="s">
        <v>1749</v>
      </c>
      <c r="AR611" s="1" t="s">
        <v>1749</v>
      </c>
      <c r="AS611" s="1" t="s">
        <v>1749</v>
      </c>
      <c r="AT611" s="1" t="s">
        <v>1749</v>
      </c>
      <c r="AU611" s="1" t="s">
        <v>1749</v>
      </c>
      <c r="AV611" s="1" t="s">
        <v>1749</v>
      </c>
      <c r="AW611" s="1" t="s">
        <v>1749</v>
      </c>
      <c r="AX611" s="1" t="s">
        <v>1749</v>
      </c>
      <c r="AY611" s="1" t="s">
        <v>1749</v>
      </c>
      <c r="AZ611" s="1" t="s">
        <v>1749</v>
      </c>
      <c r="BA611" s="1" t="s">
        <v>1749</v>
      </c>
      <c r="BB611" s="1" t="s">
        <v>1749</v>
      </c>
      <c r="BC611" s="1" t="s">
        <v>1749</v>
      </c>
      <c r="BD611" s="1" t="s">
        <v>1749</v>
      </c>
      <c r="BE611" t="s">
        <v>1749</v>
      </c>
    </row>
    <row r="612" spans="1:57" ht="17.149999999999999" customHeight="1">
      <c r="A612" s="2">
        <v>611</v>
      </c>
      <c r="B612" s="1" t="s">
        <v>1219</v>
      </c>
      <c r="C612" s="1" t="s">
        <v>5474</v>
      </c>
      <c r="D612" s="14" t="s">
        <v>5475</v>
      </c>
      <c r="E612" s="1" t="s">
        <v>5476</v>
      </c>
      <c r="F612" s="1" t="s">
        <v>5476</v>
      </c>
      <c r="G612" s="1" t="s">
        <v>5477</v>
      </c>
      <c r="H612" s="1" t="s">
        <v>2689</v>
      </c>
      <c r="I612" s="1" t="s">
        <v>1937</v>
      </c>
      <c r="J612" s="1" t="s">
        <v>5478</v>
      </c>
      <c r="K612" s="1" t="s">
        <v>5479</v>
      </c>
      <c r="L612" s="1" t="s">
        <v>5480</v>
      </c>
      <c r="M612" s="1" t="s">
        <v>209</v>
      </c>
      <c r="N612" s="1" t="s">
        <v>1462</v>
      </c>
      <c r="O612" s="1" t="s">
        <v>1228</v>
      </c>
      <c r="P612" s="1" t="s">
        <v>2126</v>
      </c>
      <c r="Q612" s="1" t="s">
        <v>5480</v>
      </c>
      <c r="R612" s="1" t="s">
        <v>130</v>
      </c>
      <c r="S612" s="1" t="s">
        <v>1293</v>
      </c>
      <c r="T612" s="1" t="s">
        <v>5481</v>
      </c>
      <c r="U612" s="2" t="s">
        <v>5482</v>
      </c>
      <c r="V612" s="1">
        <v>568</v>
      </c>
      <c r="W612" s="1" t="s">
        <v>2130</v>
      </c>
      <c r="X612" s="1" t="s">
        <v>2130</v>
      </c>
      <c r="Y612" s="1" t="s">
        <v>4811</v>
      </c>
      <c r="Z612" s="1" t="s">
        <v>28390</v>
      </c>
      <c r="AA612" s="1" t="s">
        <v>5484</v>
      </c>
      <c r="AB612" s="1" t="s">
        <v>5485</v>
      </c>
      <c r="AC612" s="2"/>
      <c r="AD612" s="1">
        <v>568</v>
      </c>
      <c r="AE612" s="1" t="s">
        <v>5471</v>
      </c>
      <c r="AF612" s="1" t="s">
        <v>5472</v>
      </c>
      <c r="AG612" s="1" t="s">
        <v>819</v>
      </c>
      <c r="AH612" s="1" t="s">
        <v>5486</v>
      </c>
      <c r="AI612" s="1" t="s">
        <v>1749</v>
      </c>
      <c r="AJ612" s="1" t="s">
        <v>1749</v>
      </c>
      <c r="AK612" s="1" t="s">
        <v>1749</v>
      </c>
      <c r="AL612" s="1" t="s">
        <v>1749</v>
      </c>
      <c r="AM612" s="1" t="s">
        <v>1749</v>
      </c>
      <c r="AN612" s="1" t="s">
        <v>1749</v>
      </c>
      <c r="AO612" s="1" t="s">
        <v>1749</v>
      </c>
      <c r="AP612" s="1" t="s">
        <v>1749</v>
      </c>
      <c r="AQ612" s="1" t="s">
        <v>1749</v>
      </c>
      <c r="AR612" s="1" t="s">
        <v>1749</v>
      </c>
      <c r="AS612" s="1" t="s">
        <v>1749</v>
      </c>
      <c r="AT612" s="1" t="s">
        <v>1749</v>
      </c>
      <c r="AU612" s="1" t="s">
        <v>1749</v>
      </c>
      <c r="AV612" s="1" t="s">
        <v>1749</v>
      </c>
      <c r="AW612" s="1" t="s">
        <v>1749</v>
      </c>
      <c r="AX612" s="1" t="s">
        <v>1749</v>
      </c>
      <c r="AY612" s="1" t="s">
        <v>1749</v>
      </c>
      <c r="AZ612" s="1" t="s">
        <v>1749</v>
      </c>
      <c r="BA612" s="1" t="s">
        <v>1749</v>
      </c>
      <c r="BB612" s="1" t="s">
        <v>1749</v>
      </c>
      <c r="BC612" s="1" t="s">
        <v>1749</v>
      </c>
      <c r="BD612" s="1" t="s">
        <v>1749</v>
      </c>
      <c r="BE612" t="s">
        <v>1749</v>
      </c>
    </row>
    <row r="613" spans="1:57" ht="17.149999999999999" customHeight="1">
      <c r="A613" s="2">
        <v>612</v>
      </c>
      <c r="B613" s="1" t="s">
        <v>1219</v>
      </c>
      <c r="C613" s="1" t="s">
        <v>5487</v>
      </c>
      <c r="D613" s="14" t="s">
        <v>5488</v>
      </c>
      <c r="E613" s="1" t="s">
        <v>5489</v>
      </c>
      <c r="F613" s="1" t="s">
        <v>5490</v>
      </c>
      <c r="G613" s="1" t="s">
        <v>5491</v>
      </c>
      <c r="H613" s="1" t="s">
        <v>2689</v>
      </c>
      <c r="I613" s="1" t="s">
        <v>1483</v>
      </c>
      <c r="J613" s="1" t="s">
        <v>5492</v>
      </c>
      <c r="K613" s="1" t="s">
        <v>5493</v>
      </c>
      <c r="L613" s="1" t="s">
        <v>5494</v>
      </c>
      <c r="M613" s="1" t="s">
        <v>209</v>
      </c>
      <c r="N613" s="1" t="s">
        <v>1462</v>
      </c>
      <c r="O613" s="1" t="s">
        <v>1228</v>
      </c>
      <c r="P613" s="1" t="s">
        <v>2126</v>
      </c>
      <c r="Q613" s="1" t="s">
        <v>5494</v>
      </c>
      <c r="R613" s="1" t="s">
        <v>130</v>
      </c>
      <c r="S613" s="1" t="s">
        <v>1293</v>
      </c>
      <c r="T613" s="1" t="s">
        <v>5495</v>
      </c>
      <c r="U613" s="2" t="s">
        <v>5496</v>
      </c>
      <c r="V613" s="1">
        <v>1462</v>
      </c>
      <c r="W613" s="1" t="s">
        <v>2130</v>
      </c>
      <c r="X613" s="1" t="s">
        <v>2130</v>
      </c>
      <c r="Y613" s="1" t="s">
        <v>2131</v>
      </c>
      <c r="Z613" s="1" t="s">
        <v>5487</v>
      </c>
      <c r="AA613" s="1" t="s">
        <v>5497</v>
      </c>
      <c r="AB613" s="1" t="s">
        <v>5498</v>
      </c>
      <c r="AC613" s="2"/>
      <c r="AD613" s="1">
        <v>1462</v>
      </c>
      <c r="AE613" s="1" t="s">
        <v>5471</v>
      </c>
      <c r="AF613" s="1" t="s">
        <v>5472</v>
      </c>
      <c r="AG613" s="1" t="s">
        <v>819</v>
      </c>
      <c r="AH613" s="1" t="s">
        <v>5499</v>
      </c>
      <c r="AI613" s="1" t="s">
        <v>1749</v>
      </c>
      <c r="AJ613" s="1" t="s">
        <v>1749</v>
      </c>
      <c r="AK613" s="1" t="s">
        <v>1749</v>
      </c>
      <c r="AL613" s="1" t="s">
        <v>1749</v>
      </c>
      <c r="AM613" s="1" t="s">
        <v>1749</v>
      </c>
      <c r="AN613" s="1" t="s">
        <v>1749</v>
      </c>
      <c r="AO613" s="1" t="s">
        <v>1749</v>
      </c>
      <c r="AP613" s="1" t="s">
        <v>1749</v>
      </c>
      <c r="AQ613" s="1" t="s">
        <v>1749</v>
      </c>
      <c r="AR613" s="1" t="s">
        <v>1749</v>
      </c>
      <c r="AS613" s="1" t="s">
        <v>1749</v>
      </c>
      <c r="AT613" s="1" t="s">
        <v>1749</v>
      </c>
      <c r="AU613" s="1" t="s">
        <v>1749</v>
      </c>
      <c r="AV613" s="1" t="s">
        <v>1749</v>
      </c>
      <c r="AW613" s="1" t="s">
        <v>1749</v>
      </c>
      <c r="AX613" s="1" t="s">
        <v>1749</v>
      </c>
      <c r="AY613" s="1" t="s">
        <v>1749</v>
      </c>
      <c r="AZ613" s="1" t="s">
        <v>1749</v>
      </c>
      <c r="BA613" s="1" t="s">
        <v>1749</v>
      </c>
      <c r="BB613" s="1" t="s">
        <v>1749</v>
      </c>
      <c r="BC613" s="1" t="s">
        <v>1749</v>
      </c>
      <c r="BD613" s="1" t="s">
        <v>1749</v>
      </c>
      <c r="BE613" t="s">
        <v>1749</v>
      </c>
    </row>
    <row r="614" spans="1:57" ht="17.149999999999999" customHeight="1">
      <c r="A614" s="2">
        <v>613</v>
      </c>
      <c r="B614" s="1" t="s">
        <v>1219</v>
      </c>
      <c r="C614" s="1" t="s">
        <v>5500</v>
      </c>
      <c r="D614" s="14" t="s">
        <v>5501</v>
      </c>
      <c r="E614" s="1" t="s">
        <v>5502</v>
      </c>
      <c r="F614" s="1" t="s">
        <v>5503</v>
      </c>
      <c r="G614" s="1" t="s">
        <v>5504</v>
      </c>
      <c r="H614" s="1" t="s">
        <v>2689</v>
      </c>
      <c r="I614" s="1" t="s">
        <v>5505</v>
      </c>
      <c r="J614" s="1" t="s">
        <v>5506</v>
      </c>
      <c r="K614" s="1" t="s">
        <v>5507</v>
      </c>
      <c r="L614" s="1" t="s">
        <v>5508</v>
      </c>
      <c r="M614" s="1" t="s">
        <v>209</v>
      </c>
      <c r="N614" s="1" t="s">
        <v>1462</v>
      </c>
      <c r="O614" s="1" t="s">
        <v>1228</v>
      </c>
      <c r="P614" s="1" t="s">
        <v>2126</v>
      </c>
      <c r="Q614" s="1" t="s">
        <v>5509</v>
      </c>
      <c r="R614" s="1" t="s">
        <v>130</v>
      </c>
      <c r="S614" s="1" t="s">
        <v>1293</v>
      </c>
      <c r="T614" s="1" t="s">
        <v>5510</v>
      </c>
      <c r="U614" s="2" t="s">
        <v>5511</v>
      </c>
      <c r="V614" s="1">
        <v>305</v>
      </c>
      <c r="W614" s="1" t="s">
        <v>5512</v>
      </c>
      <c r="X614" s="1" t="s">
        <v>4810</v>
      </c>
      <c r="Y614" s="1" t="s">
        <v>2210</v>
      </c>
      <c r="Z614" s="1" t="s">
        <v>5500</v>
      </c>
      <c r="AA614" s="1" t="s">
        <v>5513</v>
      </c>
      <c r="AB614" s="1"/>
      <c r="AC614" s="2"/>
      <c r="AD614" s="1">
        <v>305</v>
      </c>
      <c r="AE614" s="1" t="s">
        <v>5514</v>
      </c>
      <c r="AF614" s="1" t="s">
        <v>5472</v>
      </c>
      <c r="AG614" s="1" t="s">
        <v>819</v>
      </c>
      <c r="AH614" s="1" t="s">
        <v>5515</v>
      </c>
      <c r="AI614" s="1" t="s">
        <v>1749</v>
      </c>
      <c r="AJ614" s="1" t="s">
        <v>1749</v>
      </c>
      <c r="AK614" s="1" t="s">
        <v>1749</v>
      </c>
      <c r="AL614" s="1" t="s">
        <v>1749</v>
      </c>
      <c r="AM614" s="1" t="s">
        <v>1749</v>
      </c>
      <c r="AN614" s="1" t="s">
        <v>1749</v>
      </c>
      <c r="AO614" s="1" t="s">
        <v>1749</v>
      </c>
      <c r="AP614" s="1" t="s">
        <v>1749</v>
      </c>
      <c r="AQ614" s="1" t="s">
        <v>1749</v>
      </c>
      <c r="AR614" s="1" t="s">
        <v>1749</v>
      </c>
      <c r="AS614" s="1" t="s">
        <v>1749</v>
      </c>
      <c r="AT614" s="1" t="s">
        <v>1749</v>
      </c>
      <c r="AU614" s="1" t="s">
        <v>1749</v>
      </c>
      <c r="AV614" s="1" t="s">
        <v>1749</v>
      </c>
      <c r="AW614" s="1" t="s">
        <v>1749</v>
      </c>
      <c r="AX614" s="1" t="s">
        <v>1749</v>
      </c>
      <c r="AY614" s="1" t="s">
        <v>1749</v>
      </c>
      <c r="AZ614" s="1" t="s">
        <v>1749</v>
      </c>
      <c r="BA614" s="1" t="s">
        <v>1749</v>
      </c>
      <c r="BB614" s="1" t="s">
        <v>1749</v>
      </c>
      <c r="BC614" s="1" t="s">
        <v>1749</v>
      </c>
      <c r="BD614" s="1" t="s">
        <v>1749</v>
      </c>
      <c r="BE614" t="s">
        <v>1749</v>
      </c>
    </row>
    <row r="615" spans="1:57" ht="17.149999999999999" customHeight="1">
      <c r="A615" s="2">
        <v>614</v>
      </c>
      <c r="B615" s="1" t="s">
        <v>1219</v>
      </c>
      <c r="C615" s="1" t="s">
        <v>420</v>
      </c>
      <c r="D615" s="14" t="s">
        <v>5409</v>
      </c>
      <c r="E615" s="1" t="s">
        <v>5410</v>
      </c>
      <c r="F615" s="1" t="s">
        <v>5411</v>
      </c>
      <c r="G615" s="1" t="s">
        <v>5412</v>
      </c>
      <c r="H615" s="1" t="s">
        <v>5413</v>
      </c>
      <c r="I615" s="1" t="s">
        <v>5229</v>
      </c>
      <c r="J615" s="1" t="s">
        <v>5414</v>
      </c>
      <c r="K615" s="1" t="s">
        <v>5415</v>
      </c>
      <c r="L615" s="1" t="s">
        <v>419</v>
      </c>
      <c r="M615" s="1" t="s">
        <v>277</v>
      </c>
      <c r="N615" s="1"/>
      <c r="O615" s="1" t="s">
        <v>1228</v>
      </c>
      <c r="P615" s="1" t="s">
        <v>2126</v>
      </c>
      <c r="Q615" s="1" t="s">
        <v>5516</v>
      </c>
      <c r="R615" s="1" t="s">
        <v>130</v>
      </c>
      <c r="S615" s="1" t="s">
        <v>1293</v>
      </c>
      <c r="T615" s="1" t="s">
        <v>1611</v>
      </c>
      <c r="U615" s="2" t="s">
        <v>5517</v>
      </c>
      <c r="V615" s="1">
        <v>16</v>
      </c>
      <c r="W615" s="1" t="s">
        <v>1324</v>
      </c>
      <c r="X615" s="1" t="s">
        <v>1325</v>
      </c>
      <c r="Y615" s="1" t="s">
        <v>4638</v>
      </c>
      <c r="Z615" s="1" t="s">
        <v>420</v>
      </c>
      <c r="AA615" s="1" t="s">
        <v>5518</v>
      </c>
      <c r="AB615" s="1" t="s">
        <v>5519</v>
      </c>
      <c r="AC615" s="2"/>
      <c r="AD615" s="1">
        <v>16</v>
      </c>
      <c r="AE615" s="1" t="s">
        <v>5520</v>
      </c>
      <c r="AF615" s="1" t="s">
        <v>5521</v>
      </c>
      <c r="AG615" s="1" t="s">
        <v>819</v>
      </c>
      <c r="AH615" s="1" t="s">
        <v>5522</v>
      </c>
      <c r="AI615" s="1" t="s">
        <v>1749</v>
      </c>
      <c r="AJ615" s="1" t="s">
        <v>1749</v>
      </c>
      <c r="AK615" s="1" t="s">
        <v>1749</v>
      </c>
      <c r="AL615" s="1" t="s">
        <v>1749</v>
      </c>
      <c r="AM615" s="1" t="s">
        <v>1749</v>
      </c>
      <c r="AN615" s="1" t="s">
        <v>1749</v>
      </c>
      <c r="AO615" s="1" t="s">
        <v>1749</v>
      </c>
      <c r="AP615" s="1" t="s">
        <v>1749</v>
      </c>
      <c r="AQ615" s="1" t="s">
        <v>1749</v>
      </c>
      <c r="AR615" s="1" t="s">
        <v>1749</v>
      </c>
      <c r="AS615" s="1" t="s">
        <v>1749</v>
      </c>
      <c r="AT615" s="1" t="s">
        <v>1749</v>
      </c>
      <c r="AU615" s="1" t="s">
        <v>1749</v>
      </c>
      <c r="AV615" s="1" t="s">
        <v>1749</v>
      </c>
      <c r="AW615" s="1" t="s">
        <v>1749</v>
      </c>
      <c r="AX615" s="1" t="s">
        <v>1749</v>
      </c>
      <c r="AY615" s="1" t="s">
        <v>419</v>
      </c>
      <c r="AZ615" s="1" t="s">
        <v>28391</v>
      </c>
      <c r="BA615" s="1" t="s">
        <v>1324</v>
      </c>
      <c r="BB615" s="1" t="s">
        <v>1325</v>
      </c>
      <c r="BC615" s="1" t="s">
        <v>4638</v>
      </c>
      <c r="BD615" s="1" t="s">
        <v>5524</v>
      </c>
    </row>
    <row r="616" spans="1:57" ht="17.149999999999999" customHeight="1">
      <c r="A616" s="2">
        <v>615</v>
      </c>
      <c r="B616" s="1" t="s">
        <v>1219</v>
      </c>
      <c r="C616" s="1" t="s">
        <v>420</v>
      </c>
      <c r="D616" s="14" t="s">
        <v>5409</v>
      </c>
      <c r="E616" s="1" t="s">
        <v>5410</v>
      </c>
      <c r="F616" s="1" t="s">
        <v>5411</v>
      </c>
      <c r="G616" s="1" t="s">
        <v>5412</v>
      </c>
      <c r="H616" s="1" t="s">
        <v>5413</v>
      </c>
      <c r="I616" s="1" t="s">
        <v>5229</v>
      </c>
      <c r="J616" s="1" t="s">
        <v>5414</v>
      </c>
      <c r="K616" s="1" t="s">
        <v>5415</v>
      </c>
      <c r="L616" s="19" t="s">
        <v>5525</v>
      </c>
      <c r="M616" s="1" t="s">
        <v>277</v>
      </c>
      <c r="N616" s="1"/>
      <c r="O616" s="1" t="s">
        <v>1228</v>
      </c>
      <c r="P616" s="1" t="s">
        <v>2126</v>
      </c>
      <c r="Q616" s="1" t="s">
        <v>5525</v>
      </c>
      <c r="R616" s="1" t="s">
        <v>130</v>
      </c>
      <c r="S616" s="1" t="s">
        <v>1293</v>
      </c>
      <c r="T616" s="1" t="s">
        <v>1611</v>
      </c>
      <c r="U616" s="2" t="s">
        <v>5517</v>
      </c>
      <c r="V616" s="1">
        <v>11</v>
      </c>
      <c r="W616" s="1" t="s">
        <v>1324</v>
      </c>
      <c r="X616" s="1" t="s">
        <v>1325</v>
      </c>
      <c r="Y616" s="1" t="s">
        <v>4638</v>
      </c>
      <c r="Z616" s="1" t="s">
        <v>420</v>
      </c>
      <c r="AA616" s="1" t="s">
        <v>5526</v>
      </c>
      <c r="AB616" s="1" t="s">
        <v>5527</v>
      </c>
      <c r="AC616" s="2"/>
      <c r="AD616" s="1">
        <v>11</v>
      </c>
      <c r="AE616" s="1" t="s">
        <v>5520</v>
      </c>
      <c r="AF616" s="1" t="s">
        <v>5521</v>
      </c>
      <c r="AG616" s="1" t="s">
        <v>819</v>
      </c>
      <c r="AH616" s="1" t="s">
        <v>5528</v>
      </c>
      <c r="AI616" s="1" t="s">
        <v>1749</v>
      </c>
      <c r="AJ616" s="1" t="s">
        <v>1749</v>
      </c>
      <c r="AK616" s="1" t="s">
        <v>1749</v>
      </c>
      <c r="AL616" s="1" t="s">
        <v>1749</v>
      </c>
      <c r="AM616" s="1" t="s">
        <v>1749</v>
      </c>
      <c r="AN616" s="1" t="s">
        <v>1749</v>
      </c>
      <c r="AO616" s="1" t="s">
        <v>1749</v>
      </c>
      <c r="AP616" s="1" t="s">
        <v>1749</v>
      </c>
      <c r="AQ616" s="1" t="s">
        <v>1749</v>
      </c>
      <c r="AR616" s="1" t="s">
        <v>1749</v>
      </c>
      <c r="AS616" s="1" t="s">
        <v>1749</v>
      </c>
      <c r="AT616" s="1" t="s">
        <v>1749</v>
      </c>
      <c r="AU616" s="1" t="s">
        <v>1749</v>
      </c>
      <c r="AV616" s="1" t="s">
        <v>1749</v>
      </c>
      <c r="AW616" s="1" t="s">
        <v>1749</v>
      </c>
      <c r="AX616" s="1" t="s">
        <v>1749</v>
      </c>
      <c r="AY616" s="1" t="s">
        <v>419</v>
      </c>
      <c r="AZ616" s="1" t="s">
        <v>28391</v>
      </c>
      <c r="BA616" s="1" t="s">
        <v>1324</v>
      </c>
      <c r="BB616" s="1" t="s">
        <v>1325</v>
      </c>
      <c r="BC616" s="1" t="s">
        <v>4638</v>
      </c>
      <c r="BD616" s="1" t="s">
        <v>5524</v>
      </c>
    </row>
    <row r="617" spans="1:57" ht="17.149999999999999" customHeight="1">
      <c r="A617" s="2">
        <v>616</v>
      </c>
      <c r="B617" s="1" t="s">
        <v>1219</v>
      </c>
      <c r="C617" s="1" t="s">
        <v>420</v>
      </c>
      <c r="D617" s="14" t="s">
        <v>5409</v>
      </c>
      <c r="E617" s="1" t="s">
        <v>5410</v>
      </c>
      <c r="F617" s="1" t="s">
        <v>5411</v>
      </c>
      <c r="G617" s="1" t="s">
        <v>5412</v>
      </c>
      <c r="H617" s="1" t="s">
        <v>5413</v>
      </c>
      <c r="I617" s="1" t="s">
        <v>5229</v>
      </c>
      <c r="J617" s="1" t="s">
        <v>5414</v>
      </c>
      <c r="K617" s="1" t="s">
        <v>5415</v>
      </c>
      <c r="L617" s="1" t="s">
        <v>5529</v>
      </c>
      <c r="M617" s="1" t="s">
        <v>277</v>
      </c>
      <c r="N617" s="1"/>
      <c r="O617" s="1" t="s">
        <v>1228</v>
      </c>
      <c r="P617" s="1" t="s">
        <v>2126</v>
      </c>
      <c r="Q617" s="1" t="s">
        <v>5529</v>
      </c>
      <c r="R617" s="1" t="s">
        <v>130</v>
      </c>
      <c r="S617" s="1" t="s">
        <v>1293</v>
      </c>
      <c r="T617" s="1" t="s">
        <v>1611</v>
      </c>
      <c r="U617" s="2" t="s">
        <v>5517</v>
      </c>
      <c r="V617" s="1">
        <v>5</v>
      </c>
      <c r="W617" s="1" t="s">
        <v>1324</v>
      </c>
      <c r="X617" s="1" t="s">
        <v>1325</v>
      </c>
      <c r="Y617" s="1" t="s">
        <v>4638</v>
      </c>
      <c r="Z617" s="1" t="s">
        <v>420</v>
      </c>
      <c r="AA617" s="1" t="s">
        <v>5530</v>
      </c>
      <c r="AB617" s="1" t="s">
        <v>5531</v>
      </c>
      <c r="AC617" s="2"/>
      <c r="AD617" s="1">
        <v>5</v>
      </c>
      <c r="AE617" s="1" t="s">
        <v>5520</v>
      </c>
      <c r="AF617" s="1" t="s">
        <v>5521</v>
      </c>
      <c r="AG617" s="1" t="s">
        <v>819</v>
      </c>
      <c r="AH617" s="1" t="s">
        <v>5532</v>
      </c>
      <c r="AI617" s="1" t="s">
        <v>1749</v>
      </c>
      <c r="AJ617" s="1" t="s">
        <v>1749</v>
      </c>
      <c r="AK617" s="1" t="s">
        <v>1749</v>
      </c>
      <c r="AL617" s="1" t="s">
        <v>1749</v>
      </c>
      <c r="AM617" s="1" t="s">
        <v>1749</v>
      </c>
      <c r="AN617" s="1" t="s">
        <v>1749</v>
      </c>
      <c r="AO617" s="1" t="s">
        <v>1749</v>
      </c>
      <c r="AP617" s="1" t="s">
        <v>1749</v>
      </c>
      <c r="AQ617" s="1" t="s">
        <v>1749</v>
      </c>
      <c r="AR617" s="1" t="s">
        <v>1749</v>
      </c>
      <c r="AS617" s="1" t="s">
        <v>1749</v>
      </c>
      <c r="AT617" s="1" t="s">
        <v>1749</v>
      </c>
      <c r="AU617" s="1" t="s">
        <v>1749</v>
      </c>
      <c r="AV617" s="1" t="s">
        <v>1749</v>
      </c>
      <c r="AW617" s="1" t="s">
        <v>1749</v>
      </c>
      <c r="AX617" s="1" t="s">
        <v>1749</v>
      </c>
      <c r="AY617" s="1" t="s">
        <v>419</v>
      </c>
      <c r="AZ617" s="1" t="s">
        <v>28391</v>
      </c>
      <c r="BA617" s="1" t="s">
        <v>1324</v>
      </c>
      <c r="BB617" s="1" t="s">
        <v>1325</v>
      </c>
      <c r="BC617" s="1" t="s">
        <v>4638</v>
      </c>
      <c r="BD617" s="1" t="s">
        <v>5524</v>
      </c>
    </row>
    <row r="618" spans="1:57" ht="17.149999999999999" customHeight="1">
      <c r="A618" s="2">
        <v>617</v>
      </c>
      <c r="B618" s="1" t="s">
        <v>1219</v>
      </c>
      <c r="C618" s="1" t="s">
        <v>5533</v>
      </c>
      <c r="D618" s="14" t="s">
        <v>5534</v>
      </c>
      <c r="E618" s="1" t="s">
        <v>5533</v>
      </c>
      <c r="F618" s="1" t="s">
        <v>5535</v>
      </c>
      <c r="G618" s="1" t="s">
        <v>5536</v>
      </c>
      <c r="H618" s="1" t="s">
        <v>2204</v>
      </c>
      <c r="I618" s="1" t="s">
        <v>2059</v>
      </c>
      <c r="J618" s="1" t="s">
        <v>5537</v>
      </c>
      <c r="K618" s="1" t="s">
        <v>5538</v>
      </c>
      <c r="L618" s="1" t="s">
        <v>5539</v>
      </c>
      <c r="M618" s="1" t="s">
        <v>209</v>
      </c>
      <c r="N618" s="1" t="s">
        <v>1462</v>
      </c>
      <c r="O618" s="1" t="s">
        <v>1228</v>
      </c>
      <c r="P618" s="1" t="s">
        <v>2126</v>
      </c>
      <c r="Q618" s="1" t="s">
        <v>5539</v>
      </c>
      <c r="R618" s="1" t="s">
        <v>130</v>
      </c>
      <c r="S618" s="1" t="s">
        <v>1293</v>
      </c>
      <c r="T618" s="1" t="s">
        <v>5540</v>
      </c>
      <c r="U618" s="2" t="s">
        <v>5541</v>
      </c>
      <c r="V618" s="1">
        <v>202</v>
      </c>
      <c r="W618" s="1" t="s">
        <v>2130</v>
      </c>
      <c r="X618" s="1" t="s">
        <v>2130</v>
      </c>
      <c r="Y618" s="1" t="s">
        <v>2639</v>
      </c>
      <c r="Z618" s="1" t="s">
        <v>5533</v>
      </c>
      <c r="AA618" s="1" t="s">
        <v>5542</v>
      </c>
      <c r="AB618" s="1" t="s">
        <v>5543</v>
      </c>
      <c r="AC618" s="2"/>
      <c r="AD618" s="1">
        <v>202</v>
      </c>
      <c r="AE618" s="1" t="s">
        <v>5520</v>
      </c>
      <c r="AF618" s="1" t="s">
        <v>5521</v>
      </c>
      <c r="AG618" s="1" t="s">
        <v>819</v>
      </c>
      <c r="AH618" s="1" t="s">
        <v>5544</v>
      </c>
      <c r="AI618" s="1" t="s">
        <v>1749</v>
      </c>
      <c r="AJ618" s="1" t="s">
        <v>1749</v>
      </c>
      <c r="AK618" s="1" t="s">
        <v>1749</v>
      </c>
      <c r="AL618" s="1" t="s">
        <v>1749</v>
      </c>
      <c r="AM618" s="1" t="s">
        <v>1749</v>
      </c>
      <c r="AN618" s="1" t="s">
        <v>1749</v>
      </c>
      <c r="AO618" s="1" t="s">
        <v>1749</v>
      </c>
      <c r="AP618" s="1" t="s">
        <v>1749</v>
      </c>
      <c r="AQ618" s="1" t="s">
        <v>1749</v>
      </c>
      <c r="AR618" s="1" t="s">
        <v>1749</v>
      </c>
      <c r="AS618" s="1" t="s">
        <v>1749</v>
      </c>
      <c r="AT618" s="1" t="s">
        <v>1749</v>
      </c>
      <c r="AU618" s="1" t="s">
        <v>1749</v>
      </c>
      <c r="AV618" s="1" t="s">
        <v>1749</v>
      </c>
      <c r="AW618" s="1" t="s">
        <v>1749</v>
      </c>
      <c r="AX618" s="1" t="s">
        <v>1749</v>
      </c>
      <c r="AY618" s="1" t="s">
        <v>1749</v>
      </c>
      <c r="AZ618" s="1" t="s">
        <v>1749</v>
      </c>
      <c r="BA618" s="1" t="s">
        <v>1749</v>
      </c>
      <c r="BB618" s="1" t="s">
        <v>1749</v>
      </c>
      <c r="BC618" s="1" t="s">
        <v>1749</v>
      </c>
      <c r="BD618" s="1" t="s">
        <v>1749</v>
      </c>
      <c r="BE618" t="s">
        <v>1749</v>
      </c>
    </row>
    <row r="619" spans="1:57" ht="17.149999999999999" customHeight="1">
      <c r="A619" s="2">
        <v>618</v>
      </c>
      <c r="B619" s="1" t="s">
        <v>1219</v>
      </c>
      <c r="C619" s="1" t="s">
        <v>5533</v>
      </c>
      <c r="D619" s="14" t="s">
        <v>5534</v>
      </c>
      <c r="E619" s="1" t="s">
        <v>5533</v>
      </c>
      <c r="F619" s="1" t="s">
        <v>5535</v>
      </c>
      <c r="G619" s="1" t="s">
        <v>5536</v>
      </c>
      <c r="H619" s="1" t="s">
        <v>2204</v>
      </c>
      <c r="I619" s="1" t="s">
        <v>2059</v>
      </c>
      <c r="J619" s="1" t="s">
        <v>5537</v>
      </c>
      <c r="K619" s="1" t="s">
        <v>5538</v>
      </c>
      <c r="L619" s="1" t="s">
        <v>5545</v>
      </c>
      <c r="M619" s="1" t="s">
        <v>209</v>
      </c>
      <c r="N619" s="1" t="s">
        <v>2653</v>
      </c>
      <c r="O619" s="1" t="s">
        <v>1228</v>
      </c>
      <c r="P619" s="1" t="s">
        <v>2126</v>
      </c>
      <c r="Q619" s="1" t="s">
        <v>5545</v>
      </c>
      <c r="R619" s="1" t="s">
        <v>130</v>
      </c>
      <c r="S619" s="1" t="s">
        <v>1293</v>
      </c>
      <c r="T619" s="1" t="s">
        <v>5540</v>
      </c>
      <c r="U619" s="2" t="s">
        <v>5300</v>
      </c>
      <c r="V619" s="1">
        <v>4</v>
      </c>
      <c r="W619" s="1" t="s">
        <v>2130</v>
      </c>
      <c r="X619" s="1" t="s">
        <v>2130</v>
      </c>
      <c r="Y619" s="1" t="s">
        <v>2210</v>
      </c>
      <c r="Z619" s="1" t="s">
        <v>5533</v>
      </c>
      <c r="AA619" s="1" t="s">
        <v>5546</v>
      </c>
      <c r="AB619" s="1" t="s">
        <v>5547</v>
      </c>
      <c r="AC619" s="2"/>
      <c r="AD619" s="1">
        <v>12</v>
      </c>
      <c r="AE619" s="1" t="s">
        <v>5548</v>
      </c>
      <c r="AF619" s="1" t="s">
        <v>5521</v>
      </c>
      <c r="AG619" s="1" t="s">
        <v>819</v>
      </c>
      <c r="AH619" s="1" t="s">
        <v>5549</v>
      </c>
      <c r="AI619" s="1" t="s">
        <v>1749</v>
      </c>
      <c r="AJ619" s="1" t="s">
        <v>1749</v>
      </c>
      <c r="AK619" s="1" t="s">
        <v>1749</v>
      </c>
      <c r="AL619" s="1" t="s">
        <v>1749</v>
      </c>
      <c r="AM619" s="1" t="s">
        <v>1749</v>
      </c>
      <c r="AN619" s="1" t="s">
        <v>1749</v>
      </c>
      <c r="AO619" s="1" t="s">
        <v>1749</v>
      </c>
      <c r="AP619" s="1" t="s">
        <v>1749</v>
      </c>
      <c r="AQ619" s="1" t="s">
        <v>1749</v>
      </c>
      <c r="AR619" s="1" t="s">
        <v>1749</v>
      </c>
      <c r="AS619" s="1" t="s">
        <v>1749</v>
      </c>
      <c r="AT619" s="1" t="s">
        <v>1749</v>
      </c>
      <c r="AU619" s="1" t="s">
        <v>1749</v>
      </c>
      <c r="AV619" s="1" t="s">
        <v>1749</v>
      </c>
      <c r="AW619" s="1" t="s">
        <v>1749</v>
      </c>
      <c r="AX619" s="1" t="s">
        <v>1749</v>
      </c>
      <c r="AY619" s="1" t="s">
        <v>1749</v>
      </c>
      <c r="AZ619" s="1" t="s">
        <v>1749</v>
      </c>
      <c r="BA619" s="1" t="s">
        <v>1749</v>
      </c>
      <c r="BB619" s="1" t="s">
        <v>1749</v>
      </c>
      <c r="BC619" s="1" t="s">
        <v>1749</v>
      </c>
      <c r="BD619" s="1" t="s">
        <v>1749</v>
      </c>
      <c r="BE619" t="s">
        <v>1749</v>
      </c>
    </row>
    <row r="620" spans="1:57" ht="17.149999999999999" customHeight="1">
      <c r="A620" s="2">
        <v>619</v>
      </c>
      <c r="B620" s="1" t="s">
        <v>1219</v>
      </c>
      <c r="C620" s="1" t="s">
        <v>5533</v>
      </c>
      <c r="D620" s="14" t="s">
        <v>5534</v>
      </c>
      <c r="E620" s="1" t="s">
        <v>5533</v>
      </c>
      <c r="F620" s="1" t="s">
        <v>5535</v>
      </c>
      <c r="G620" s="1" t="s">
        <v>5536</v>
      </c>
      <c r="H620" s="1" t="s">
        <v>2204</v>
      </c>
      <c r="I620" s="1" t="s">
        <v>2059</v>
      </c>
      <c r="J620" s="1" t="s">
        <v>5537</v>
      </c>
      <c r="K620" s="1" t="s">
        <v>5538</v>
      </c>
      <c r="L620" s="1" t="s">
        <v>5550</v>
      </c>
      <c r="M620" s="1" t="s">
        <v>209</v>
      </c>
      <c r="N620" s="1" t="s">
        <v>2653</v>
      </c>
      <c r="O620" s="1" t="s">
        <v>1228</v>
      </c>
      <c r="P620" s="1" t="s">
        <v>2126</v>
      </c>
      <c r="Q620" s="1" t="s">
        <v>5550</v>
      </c>
      <c r="R620" s="1" t="s">
        <v>130</v>
      </c>
      <c r="S620" s="1" t="s">
        <v>1293</v>
      </c>
      <c r="T620" s="1" t="s">
        <v>5540</v>
      </c>
      <c r="U620" s="2" t="s">
        <v>5300</v>
      </c>
      <c r="V620" s="1">
        <v>63</v>
      </c>
      <c r="W620" s="1" t="s">
        <v>2130</v>
      </c>
      <c r="X620" s="1" t="s">
        <v>2130</v>
      </c>
      <c r="Y620" s="1" t="s">
        <v>2210</v>
      </c>
      <c r="Z620" s="1" t="s">
        <v>5533</v>
      </c>
      <c r="AA620" s="1" t="s">
        <v>5551</v>
      </c>
      <c r="AB620" s="1" t="s">
        <v>5552</v>
      </c>
      <c r="AC620" s="2"/>
      <c r="AD620" s="1">
        <v>21</v>
      </c>
      <c r="AE620" s="1" t="s">
        <v>5548</v>
      </c>
      <c r="AF620" s="1" t="s">
        <v>5521</v>
      </c>
      <c r="AG620" s="1" t="s">
        <v>819</v>
      </c>
      <c r="AH620" s="1" t="s">
        <v>5553</v>
      </c>
      <c r="AI620" s="1" t="s">
        <v>1749</v>
      </c>
      <c r="AJ620" s="1" t="s">
        <v>1749</v>
      </c>
      <c r="AK620" s="1" t="s">
        <v>1749</v>
      </c>
      <c r="AL620" s="1" t="s">
        <v>1749</v>
      </c>
      <c r="AM620" s="1" t="s">
        <v>1749</v>
      </c>
      <c r="AN620" s="1" t="s">
        <v>1749</v>
      </c>
      <c r="AO620" s="1" t="s">
        <v>1749</v>
      </c>
      <c r="AP620" s="1" t="s">
        <v>1749</v>
      </c>
      <c r="AQ620" s="1" t="s">
        <v>1749</v>
      </c>
      <c r="AR620" s="1" t="s">
        <v>1749</v>
      </c>
      <c r="AS620" s="1" t="s">
        <v>1749</v>
      </c>
      <c r="AT620" s="1" t="s">
        <v>1749</v>
      </c>
      <c r="AU620" s="1" t="s">
        <v>1749</v>
      </c>
      <c r="AV620" s="1" t="s">
        <v>1749</v>
      </c>
      <c r="AW620" s="1" t="s">
        <v>1749</v>
      </c>
      <c r="AX620" s="1" t="s">
        <v>1749</v>
      </c>
      <c r="AY620" s="1" t="s">
        <v>1749</v>
      </c>
      <c r="AZ620" s="1" t="s">
        <v>1749</v>
      </c>
      <c r="BA620" s="1" t="s">
        <v>1749</v>
      </c>
      <c r="BB620" s="1" t="s">
        <v>1749</v>
      </c>
      <c r="BC620" s="1" t="s">
        <v>1749</v>
      </c>
      <c r="BD620" s="1" t="s">
        <v>1749</v>
      </c>
      <c r="BE620" t="s">
        <v>1749</v>
      </c>
    </row>
    <row r="621" spans="1:57" ht="17.149999999999999" customHeight="1">
      <c r="A621" s="2">
        <v>620</v>
      </c>
      <c r="B621" s="1" t="s">
        <v>1219</v>
      </c>
      <c r="C621" s="1" t="s">
        <v>5554</v>
      </c>
      <c r="D621" s="14" t="s">
        <v>5555</v>
      </c>
      <c r="E621" s="1" t="s">
        <v>5556</v>
      </c>
      <c r="F621" s="1" t="s">
        <v>5557</v>
      </c>
      <c r="G621" s="1" t="s">
        <v>5558</v>
      </c>
      <c r="H621" s="1" t="s">
        <v>2689</v>
      </c>
      <c r="I621" s="1" t="s">
        <v>1483</v>
      </c>
      <c r="J621" s="1" t="s">
        <v>5559</v>
      </c>
      <c r="K621" s="1" t="s">
        <v>5560</v>
      </c>
      <c r="L621" s="1" t="s">
        <v>5561</v>
      </c>
      <c r="M621" s="1" t="s">
        <v>209</v>
      </c>
      <c r="N621" s="1" t="s">
        <v>2653</v>
      </c>
      <c r="O621" s="1" t="s">
        <v>1228</v>
      </c>
      <c r="P621" s="1" t="s">
        <v>2126</v>
      </c>
      <c r="Q621" s="1" t="s">
        <v>5561</v>
      </c>
      <c r="R621" s="1" t="s">
        <v>130</v>
      </c>
      <c r="S621" s="1" t="s">
        <v>1231</v>
      </c>
      <c r="T621" s="1" t="s">
        <v>5562</v>
      </c>
      <c r="U621" s="2" t="s">
        <v>5563</v>
      </c>
      <c r="V621" s="1">
        <v>99</v>
      </c>
      <c r="W621" s="1" t="s">
        <v>2130</v>
      </c>
      <c r="X621" s="1" t="s">
        <v>2130</v>
      </c>
      <c r="Y621" s="1" t="s">
        <v>2210</v>
      </c>
      <c r="Z621" s="1" t="s">
        <v>26991</v>
      </c>
      <c r="AA621" s="1" t="s">
        <v>5565</v>
      </c>
      <c r="AB621" s="1" t="s">
        <v>5566</v>
      </c>
      <c r="AC621" s="2"/>
      <c r="AD621" s="1">
        <v>99</v>
      </c>
      <c r="AE621" s="1" t="s">
        <v>5567</v>
      </c>
      <c r="AF621" s="1" t="s">
        <v>5568</v>
      </c>
      <c r="AG621" s="1" t="s">
        <v>819</v>
      </c>
      <c r="AH621" s="1" t="s">
        <v>5569</v>
      </c>
      <c r="AI621" s="1" t="s">
        <v>1749</v>
      </c>
      <c r="AJ621" s="1" t="s">
        <v>1749</v>
      </c>
      <c r="AK621" s="1" t="s">
        <v>1749</v>
      </c>
      <c r="AL621" s="1" t="s">
        <v>1749</v>
      </c>
      <c r="AM621" s="1" t="s">
        <v>1749</v>
      </c>
      <c r="AN621" s="1" t="s">
        <v>1749</v>
      </c>
      <c r="AO621" s="1" t="s">
        <v>1749</v>
      </c>
      <c r="AP621" s="1" t="s">
        <v>1749</v>
      </c>
      <c r="AQ621" s="1" t="s">
        <v>1749</v>
      </c>
      <c r="AR621" s="1" t="s">
        <v>1749</v>
      </c>
      <c r="AS621" s="1" t="s">
        <v>1749</v>
      </c>
      <c r="AT621" s="1" t="s">
        <v>1749</v>
      </c>
      <c r="AU621" s="1" t="s">
        <v>1749</v>
      </c>
      <c r="AV621" s="1" t="s">
        <v>1749</v>
      </c>
      <c r="AW621" s="1" t="s">
        <v>1749</v>
      </c>
      <c r="AX621" s="1" t="s">
        <v>1749</v>
      </c>
      <c r="AY621" s="1" t="s">
        <v>1749</v>
      </c>
      <c r="AZ621" s="1" t="s">
        <v>1749</v>
      </c>
      <c r="BA621" s="1" t="s">
        <v>1749</v>
      </c>
      <c r="BB621" s="1" t="s">
        <v>1749</v>
      </c>
      <c r="BC621" s="1" t="s">
        <v>1749</v>
      </c>
      <c r="BD621" s="1" t="s">
        <v>1749</v>
      </c>
      <c r="BE621" t="s">
        <v>1749</v>
      </c>
    </row>
    <row r="622" spans="1:57" ht="17.149999999999999" customHeight="1">
      <c r="A622" s="2">
        <v>621</v>
      </c>
      <c r="B622" s="1" t="s">
        <v>1219</v>
      </c>
      <c r="C622" s="1" t="s">
        <v>399</v>
      </c>
      <c r="D622" s="14" t="s">
        <v>5570</v>
      </c>
      <c r="E622" s="1" t="s">
        <v>5571</v>
      </c>
      <c r="F622" s="1" t="s">
        <v>5572</v>
      </c>
      <c r="G622" s="1" t="s">
        <v>5573</v>
      </c>
      <c r="H622" s="1" t="s">
        <v>5574</v>
      </c>
      <c r="I622" s="1" t="s">
        <v>5229</v>
      </c>
      <c r="J622" s="1" t="s">
        <v>5575</v>
      </c>
      <c r="K622" s="1" t="s">
        <v>5576</v>
      </c>
      <c r="L622" s="19" t="s">
        <v>398</v>
      </c>
      <c r="M622" s="1" t="s">
        <v>209</v>
      </c>
      <c r="N622" s="1" t="s">
        <v>2653</v>
      </c>
      <c r="O622" s="1" t="s">
        <v>1228</v>
      </c>
      <c r="P622" s="1" t="s">
        <v>2126</v>
      </c>
      <c r="Q622" s="1" t="s">
        <v>398</v>
      </c>
      <c r="R622" s="1" t="s">
        <v>130</v>
      </c>
      <c r="S622" s="1" t="s">
        <v>1293</v>
      </c>
      <c r="T622" s="1" t="s">
        <v>5577</v>
      </c>
      <c r="U622" s="2" t="s">
        <v>5578</v>
      </c>
      <c r="V622" s="1">
        <v>61</v>
      </c>
      <c r="W622" s="1" t="s">
        <v>1324</v>
      </c>
      <c r="X622" s="1" t="s">
        <v>1325</v>
      </c>
      <c r="Y622" s="1" t="s">
        <v>4638</v>
      </c>
      <c r="Z622" s="1" t="s">
        <v>399</v>
      </c>
      <c r="AA622" s="1" t="s">
        <v>5579</v>
      </c>
      <c r="AB622" s="1" t="s">
        <v>5580</v>
      </c>
      <c r="AC622" s="2"/>
      <c r="AD622" s="1">
        <v>61</v>
      </c>
      <c r="AE622" s="1" t="s">
        <v>5581</v>
      </c>
      <c r="AF622" s="1" t="s">
        <v>5582</v>
      </c>
      <c r="AG622" s="1" t="s">
        <v>819</v>
      </c>
      <c r="AH622" s="1" t="s">
        <v>5583</v>
      </c>
      <c r="AI622" s="1" t="s">
        <v>1749</v>
      </c>
      <c r="AJ622" s="1" t="s">
        <v>1749</v>
      </c>
      <c r="AK622" s="1" t="s">
        <v>1749</v>
      </c>
      <c r="AL622" s="1" t="s">
        <v>1749</v>
      </c>
      <c r="AM622" s="1" t="s">
        <v>1749</v>
      </c>
      <c r="AN622" s="1" t="s">
        <v>1749</v>
      </c>
      <c r="AO622" s="1" t="s">
        <v>1749</v>
      </c>
      <c r="AP622" s="1" t="s">
        <v>1749</v>
      </c>
      <c r="AQ622" s="1" t="s">
        <v>1749</v>
      </c>
      <c r="AR622" s="1" t="s">
        <v>1749</v>
      </c>
      <c r="AS622" s="1" t="s">
        <v>1749</v>
      </c>
      <c r="AT622" s="1" t="s">
        <v>1749</v>
      </c>
      <c r="AU622" s="1" t="s">
        <v>1749</v>
      </c>
      <c r="AV622" s="1" t="s">
        <v>1749</v>
      </c>
      <c r="AW622" s="1" t="s">
        <v>1749</v>
      </c>
      <c r="AX622" s="1" t="s">
        <v>1749</v>
      </c>
      <c r="AY622" s="1" t="s">
        <v>1749</v>
      </c>
      <c r="AZ622" s="1" t="s">
        <v>1749</v>
      </c>
      <c r="BA622" s="1" t="s">
        <v>1749</v>
      </c>
      <c r="BB622" s="1" t="s">
        <v>1749</v>
      </c>
      <c r="BC622" s="1" t="s">
        <v>1749</v>
      </c>
      <c r="BD622" s="1" t="s">
        <v>1749</v>
      </c>
      <c r="BE622" t="s">
        <v>1749</v>
      </c>
    </row>
    <row r="623" spans="1:57" ht="17.149999999999999" customHeight="1">
      <c r="A623" s="2">
        <v>622</v>
      </c>
      <c r="B623" s="1" t="s">
        <v>1219</v>
      </c>
      <c r="C623" s="1" t="s">
        <v>399</v>
      </c>
      <c r="D623" s="14" t="s">
        <v>5570</v>
      </c>
      <c r="E623" s="1" t="s">
        <v>5584</v>
      </c>
      <c r="F623" s="1" t="s">
        <v>5585</v>
      </c>
      <c r="G623" s="1" t="s">
        <v>5573</v>
      </c>
      <c r="H623" s="1" t="s">
        <v>5574</v>
      </c>
      <c r="I623" s="1" t="s">
        <v>5229</v>
      </c>
      <c r="J623" s="1" t="s">
        <v>5575</v>
      </c>
      <c r="K623" s="1" t="s">
        <v>5576</v>
      </c>
      <c r="L623" s="1" t="s">
        <v>401</v>
      </c>
      <c r="M623" s="1" t="s">
        <v>209</v>
      </c>
      <c r="N623" s="1" t="s">
        <v>2653</v>
      </c>
      <c r="O623" s="1" t="s">
        <v>1228</v>
      </c>
      <c r="P623" s="1" t="s">
        <v>2126</v>
      </c>
      <c r="Q623" s="1" t="s">
        <v>401</v>
      </c>
      <c r="R623" s="1" t="s">
        <v>130</v>
      </c>
      <c r="S623" s="1" t="s">
        <v>1293</v>
      </c>
      <c r="T623" s="1" t="s">
        <v>5577</v>
      </c>
      <c r="U623" s="2" t="s">
        <v>5578</v>
      </c>
      <c r="V623" s="1">
        <v>18</v>
      </c>
      <c r="W623" s="1" t="s">
        <v>1324</v>
      </c>
      <c r="X623" s="1" t="s">
        <v>1325</v>
      </c>
      <c r="Y623" s="1" t="s">
        <v>4638</v>
      </c>
      <c r="Z623" s="1" t="s">
        <v>399</v>
      </c>
      <c r="AA623" s="1" t="s">
        <v>5586</v>
      </c>
      <c r="AB623" s="1" t="s">
        <v>5580</v>
      </c>
      <c r="AC623" s="2"/>
      <c r="AD623" s="1">
        <v>18</v>
      </c>
      <c r="AE623" s="1" t="s">
        <v>5581</v>
      </c>
      <c r="AF623" s="1" t="s">
        <v>5582</v>
      </c>
      <c r="AG623" s="1" t="s">
        <v>819</v>
      </c>
      <c r="AH623" s="1" t="s">
        <v>5587</v>
      </c>
      <c r="AI623" s="1" t="s">
        <v>1749</v>
      </c>
      <c r="AJ623" s="1" t="s">
        <v>1749</v>
      </c>
      <c r="AK623" s="1" t="s">
        <v>1749</v>
      </c>
      <c r="AL623" s="1" t="s">
        <v>1749</v>
      </c>
      <c r="AM623" s="1" t="s">
        <v>1749</v>
      </c>
      <c r="AN623" s="1" t="s">
        <v>1749</v>
      </c>
      <c r="AO623" s="1" t="s">
        <v>1749</v>
      </c>
      <c r="AP623" s="1" t="s">
        <v>1749</v>
      </c>
      <c r="AQ623" s="1" t="s">
        <v>1749</v>
      </c>
      <c r="AR623" s="1" t="s">
        <v>1749</v>
      </c>
      <c r="AS623" s="1" t="s">
        <v>1749</v>
      </c>
      <c r="AT623" s="1" t="s">
        <v>1749</v>
      </c>
      <c r="AU623" s="1" t="s">
        <v>1749</v>
      </c>
      <c r="AV623" s="1" t="s">
        <v>1749</v>
      </c>
      <c r="AW623" s="1" t="s">
        <v>1749</v>
      </c>
      <c r="AX623" s="1" t="s">
        <v>1749</v>
      </c>
      <c r="AY623" s="1" t="s">
        <v>1749</v>
      </c>
      <c r="AZ623" s="1" t="s">
        <v>1749</v>
      </c>
      <c r="BA623" s="1" t="s">
        <v>1749</v>
      </c>
      <c r="BB623" s="1" t="s">
        <v>1749</v>
      </c>
      <c r="BC623" s="1" t="s">
        <v>1749</v>
      </c>
      <c r="BD623" s="1" t="s">
        <v>1749</v>
      </c>
      <c r="BE623" t="s">
        <v>1749</v>
      </c>
    </row>
    <row r="624" spans="1:57" ht="17.149999999999999" customHeight="1">
      <c r="A624" s="2">
        <v>623</v>
      </c>
      <c r="B624" s="1" t="s">
        <v>1219</v>
      </c>
      <c r="C624" s="1" t="s">
        <v>399</v>
      </c>
      <c r="D624" s="14" t="s">
        <v>5570</v>
      </c>
      <c r="E624" s="1" t="s">
        <v>5588</v>
      </c>
      <c r="F624" s="1" t="s">
        <v>5589</v>
      </c>
      <c r="G624" s="1" t="s">
        <v>5573</v>
      </c>
      <c r="H624" s="1" t="s">
        <v>5574</v>
      </c>
      <c r="I624" s="1" t="s">
        <v>5229</v>
      </c>
      <c r="J624" s="1" t="s">
        <v>5575</v>
      </c>
      <c r="K624" s="1" t="s">
        <v>5576</v>
      </c>
      <c r="L624" s="1" t="s">
        <v>400</v>
      </c>
      <c r="M624" s="1" t="s">
        <v>209</v>
      </c>
      <c r="N624" s="1" t="s">
        <v>2653</v>
      </c>
      <c r="O624" s="1" t="s">
        <v>1228</v>
      </c>
      <c r="P624" s="1" t="s">
        <v>2126</v>
      </c>
      <c r="Q624" s="1" t="s">
        <v>400</v>
      </c>
      <c r="R624" s="1" t="s">
        <v>130</v>
      </c>
      <c r="S624" s="1" t="s">
        <v>1293</v>
      </c>
      <c r="T624" s="1" t="s">
        <v>5577</v>
      </c>
      <c r="U624" s="2" t="s">
        <v>5578</v>
      </c>
      <c r="V624" s="1">
        <v>9</v>
      </c>
      <c r="W624" s="1" t="s">
        <v>1324</v>
      </c>
      <c r="X624" s="1" t="s">
        <v>1325</v>
      </c>
      <c r="Y624" s="1" t="s">
        <v>4638</v>
      </c>
      <c r="Z624" s="1" t="s">
        <v>399</v>
      </c>
      <c r="AA624" s="1" t="s">
        <v>5590</v>
      </c>
      <c r="AB624" s="1" t="s">
        <v>5580</v>
      </c>
      <c r="AC624" s="2"/>
      <c r="AD624" s="1">
        <v>9</v>
      </c>
      <c r="AE624" s="1" t="s">
        <v>5581</v>
      </c>
      <c r="AF624" s="1" t="s">
        <v>5582</v>
      </c>
      <c r="AG624" s="1" t="s">
        <v>819</v>
      </c>
      <c r="AH624" s="1" t="s">
        <v>5591</v>
      </c>
      <c r="AI624" s="1" t="s">
        <v>1749</v>
      </c>
      <c r="AJ624" s="1" t="s">
        <v>1749</v>
      </c>
      <c r="AK624" s="1" t="s">
        <v>1749</v>
      </c>
      <c r="AL624" s="1" t="s">
        <v>1749</v>
      </c>
      <c r="AM624" s="1" t="s">
        <v>1749</v>
      </c>
      <c r="AN624" s="1" t="s">
        <v>1749</v>
      </c>
      <c r="AO624" s="1" t="s">
        <v>1749</v>
      </c>
      <c r="AP624" s="1" t="s">
        <v>1749</v>
      </c>
      <c r="AQ624" s="1" t="s">
        <v>1749</v>
      </c>
      <c r="AR624" s="1" t="s">
        <v>1749</v>
      </c>
      <c r="AS624" s="1" t="s">
        <v>1749</v>
      </c>
      <c r="AT624" s="1" t="s">
        <v>1749</v>
      </c>
      <c r="AU624" s="1" t="s">
        <v>1749</v>
      </c>
      <c r="AV624" s="1" t="s">
        <v>1749</v>
      </c>
      <c r="AW624" s="1" t="s">
        <v>1749</v>
      </c>
      <c r="AX624" s="1" t="s">
        <v>1749</v>
      </c>
      <c r="AY624" s="1" t="s">
        <v>1749</v>
      </c>
      <c r="AZ624" s="1" t="s">
        <v>1749</v>
      </c>
      <c r="BA624" s="1" t="s">
        <v>1749</v>
      </c>
      <c r="BB624" s="1" t="s">
        <v>1749</v>
      </c>
      <c r="BC624" s="1" t="s">
        <v>1749</v>
      </c>
      <c r="BD624" s="1" t="s">
        <v>1749</v>
      </c>
      <c r="BE624" t="s">
        <v>1749</v>
      </c>
    </row>
    <row r="625" spans="1:57" ht="17.149999999999999" customHeight="1">
      <c r="A625" s="2">
        <v>624</v>
      </c>
      <c r="B625" s="1" t="s">
        <v>1219</v>
      </c>
      <c r="C625" s="1" t="s">
        <v>5592</v>
      </c>
      <c r="D625" s="14" t="s">
        <v>5593</v>
      </c>
      <c r="E625" s="1" t="s">
        <v>5592</v>
      </c>
      <c r="F625" s="1" t="s">
        <v>5594</v>
      </c>
      <c r="G625" s="1" t="s">
        <v>5595</v>
      </c>
      <c r="H625" s="1" t="s">
        <v>5596</v>
      </c>
      <c r="I625" s="1" t="s">
        <v>4325</v>
      </c>
      <c r="J625" s="1" t="s">
        <v>5597</v>
      </c>
      <c r="K625" s="1" t="s">
        <v>5598</v>
      </c>
      <c r="L625" s="1" t="s">
        <v>5599</v>
      </c>
      <c r="M625" s="1" t="s">
        <v>209</v>
      </c>
      <c r="N625" s="1" t="s">
        <v>1462</v>
      </c>
      <c r="O625" s="1" t="s">
        <v>1228</v>
      </c>
      <c r="P625" s="1" t="s">
        <v>2126</v>
      </c>
      <c r="Q625" s="1" t="s">
        <v>5599</v>
      </c>
      <c r="R625" s="1" t="s">
        <v>130</v>
      </c>
      <c r="S625" s="1" t="s">
        <v>1293</v>
      </c>
      <c r="T625" s="1" t="s">
        <v>5600</v>
      </c>
      <c r="U625" s="2" t="s">
        <v>5601</v>
      </c>
      <c r="V625" s="1">
        <v>1642</v>
      </c>
      <c r="W625" s="1" t="s">
        <v>2130</v>
      </c>
      <c r="X625" s="1" t="s">
        <v>2130</v>
      </c>
      <c r="Y625" s="1" t="s">
        <v>5248</v>
      </c>
      <c r="Z625" s="1" t="s">
        <v>5592</v>
      </c>
      <c r="AA625" s="1" t="s">
        <v>5602</v>
      </c>
      <c r="AB625" s="1" t="s">
        <v>5603</v>
      </c>
      <c r="AC625" s="2"/>
      <c r="AD625" s="1">
        <v>1642</v>
      </c>
      <c r="AE625" s="1" t="s">
        <v>5604</v>
      </c>
      <c r="AF625" s="1" t="s">
        <v>5582</v>
      </c>
      <c r="AG625" s="1" t="s">
        <v>819</v>
      </c>
      <c r="AH625" s="1" t="s">
        <v>5605</v>
      </c>
      <c r="AI625" s="1" t="s">
        <v>1749</v>
      </c>
      <c r="AJ625" s="1" t="s">
        <v>1749</v>
      </c>
      <c r="AK625" s="1" t="s">
        <v>1749</v>
      </c>
      <c r="AL625" s="1" t="s">
        <v>1749</v>
      </c>
      <c r="AM625" s="1" t="s">
        <v>1749</v>
      </c>
      <c r="AN625" s="1" t="s">
        <v>1749</v>
      </c>
      <c r="AO625" s="1" t="s">
        <v>1749</v>
      </c>
      <c r="AP625" s="1" t="s">
        <v>1749</v>
      </c>
      <c r="AQ625" s="1" t="s">
        <v>1749</v>
      </c>
      <c r="AR625" s="1" t="s">
        <v>1749</v>
      </c>
      <c r="AS625" s="1" t="s">
        <v>1749</v>
      </c>
      <c r="AT625" s="1" t="s">
        <v>1749</v>
      </c>
      <c r="AU625" s="1" t="s">
        <v>1749</v>
      </c>
      <c r="AV625" s="1" t="s">
        <v>1749</v>
      </c>
      <c r="AW625" s="1" t="s">
        <v>1749</v>
      </c>
      <c r="AX625" s="1" t="s">
        <v>1749</v>
      </c>
      <c r="AY625" s="1" t="s">
        <v>1749</v>
      </c>
      <c r="AZ625" s="1" t="s">
        <v>1749</v>
      </c>
      <c r="BA625" s="1" t="s">
        <v>1749</v>
      </c>
      <c r="BB625" s="1" t="s">
        <v>1749</v>
      </c>
      <c r="BC625" s="1" t="s">
        <v>1749</v>
      </c>
      <c r="BD625" s="1" t="s">
        <v>1749</v>
      </c>
      <c r="BE625" t="s">
        <v>1749</v>
      </c>
    </row>
    <row r="626" spans="1:57" ht="17.149999999999999" customHeight="1">
      <c r="A626" s="2">
        <v>625</v>
      </c>
      <c r="B626" s="1" t="s">
        <v>1219</v>
      </c>
      <c r="C626" s="1" t="s">
        <v>5606</v>
      </c>
      <c r="D626" s="14" t="s">
        <v>5607</v>
      </c>
      <c r="E626" s="1" t="s">
        <v>5608</v>
      </c>
      <c r="F626" s="1" t="s">
        <v>5609</v>
      </c>
      <c r="G626" s="1" t="s">
        <v>5610</v>
      </c>
      <c r="H626" s="1" t="s">
        <v>5611</v>
      </c>
      <c r="I626" s="1" t="s">
        <v>5229</v>
      </c>
      <c r="J626" s="1" t="s">
        <v>5612</v>
      </c>
      <c r="K626" s="1" t="s">
        <v>5613</v>
      </c>
      <c r="L626" s="1" t="s">
        <v>5614</v>
      </c>
      <c r="M626" s="1" t="s">
        <v>209</v>
      </c>
      <c r="N626" s="1" t="s">
        <v>2653</v>
      </c>
      <c r="O626" s="1" t="s">
        <v>1228</v>
      </c>
      <c r="P626" s="1" t="s">
        <v>2126</v>
      </c>
      <c r="Q626" s="1" t="s">
        <v>5614</v>
      </c>
      <c r="R626" s="1" t="s">
        <v>130</v>
      </c>
      <c r="S626" s="1" t="s">
        <v>1293</v>
      </c>
      <c r="T626" s="1" t="s">
        <v>2608</v>
      </c>
      <c r="U626" s="2" t="s">
        <v>5615</v>
      </c>
      <c r="V626" s="1">
        <v>12</v>
      </c>
      <c r="W626" s="1" t="s">
        <v>2130</v>
      </c>
      <c r="X626" s="1" t="s">
        <v>2130</v>
      </c>
      <c r="Y626" s="1" t="s">
        <v>5248</v>
      </c>
      <c r="Z626" s="1" t="s">
        <v>5606</v>
      </c>
      <c r="AA626" s="1" t="s">
        <v>5616</v>
      </c>
      <c r="AB626" s="1" t="s">
        <v>5617</v>
      </c>
      <c r="AC626" s="2"/>
      <c r="AD626" s="1">
        <v>12</v>
      </c>
      <c r="AE626" s="1" t="s">
        <v>5604</v>
      </c>
      <c r="AF626" s="1" t="s">
        <v>5582</v>
      </c>
      <c r="AG626" s="1" t="s">
        <v>819</v>
      </c>
      <c r="AH626" s="1" t="s">
        <v>5618</v>
      </c>
      <c r="AI626" s="1" t="s">
        <v>1749</v>
      </c>
      <c r="AJ626" s="1" t="s">
        <v>1749</v>
      </c>
      <c r="AK626" s="1" t="s">
        <v>1749</v>
      </c>
      <c r="AL626" s="1" t="s">
        <v>1749</v>
      </c>
      <c r="AM626" s="1" t="s">
        <v>1749</v>
      </c>
      <c r="AN626" s="1" t="s">
        <v>1749</v>
      </c>
      <c r="AO626" s="1" t="s">
        <v>1749</v>
      </c>
      <c r="AP626" s="1" t="s">
        <v>1749</v>
      </c>
      <c r="AQ626" s="1" t="s">
        <v>1749</v>
      </c>
      <c r="AR626" s="1" t="s">
        <v>1749</v>
      </c>
      <c r="AS626" s="1" t="s">
        <v>1749</v>
      </c>
      <c r="AT626" s="1" t="s">
        <v>1749</v>
      </c>
      <c r="AU626" s="1" t="s">
        <v>1749</v>
      </c>
      <c r="AV626" s="1" t="s">
        <v>1749</v>
      </c>
      <c r="AW626" s="1" t="s">
        <v>1749</v>
      </c>
      <c r="AX626" s="1" t="s">
        <v>1749</v>
      </c>
      <c r="AY626" s="1" t="s">
        <v>1749</v>
      </c>
      <c r="AZ626" s="1" t="s">
        <v>1749</v>
      </c>
      <c r="BA626" s="1" t="s">
        <v>1749</v>
      </c>
      <c r="BB626" s="1" t="s">
        <v>1749</v>
      </c>
      <c r="BC626" s="1" t="s">
        <v>1749</v>
      </c>
      <c r="BD626" s="1" t="s">
        <v>1749</v>
      </c>
      <c r="BE626" t="s">
        <v>1749</v>
      </c>
    </row>
    <row r="627" spans="1:57" ht="17.149999999999999" customHeight="1">
      <c r="A627" s="2">
        <v>626</v>
      </c>
      <c r="B627" s="1" t="s">
        <v>1219</v>
      </c>
      <c r="C627" s="1" t="s">
        <v>403</v>
      </c>
      <c r="D627" s="14" t="s">
        <v>5619</v>
      </c>
      <c r="E627" s="1" t="s">
        <v>5620</v>
      </c>
      <c r="F627" s="1" t="s">
        <v>5621</v>
      </c>
      <c r="G627" s="1" t="s">
        <v>5622</v>
      </c>
      <c r="H627" s="1" t="s">
        <v>5623</v>
      </c>
      <c r="I627" s="1" t="s">
        <v>5624</v>
      </c>
      <c r="J627" s="1" t="s">
        <v>5625</v>
      </c>
      <c r="K627" s="1" t="s">
        <v>5626</v>
      </c>
      <c r="L627" s="1" t="s">
        <v>402</v>
      </c>
      <c r="M627" s="1" t="s">
        <v>209</v>
      </c>
      <c r="N627" s="1" t="s">
        <v>2653</v>
      </c>
      <c r="O627" s="1" t="s">
        <v>1228</v>
      </c>
      <c r="P627" s="1" t="s">
        <v>2126</v>
      </c>
      <c r="Q627" s="1" t="s">
        <v>402</v>
      </c>
      <c r="R627" s="1" t="s">
        <v>130</v>
      </c>
      <c r="S627" s="1" t="s">
        <v>1293</v>
      </c>
      <c r="T627" s="1" t="s">
        <v>5627</v>
      </c>
      <c r="U627" s="2" t="s">
        <v>5628</v>
      </c>
      <c r="V627" s="1">
        <v>96</v>
      </c>
      <c r="W627" s="1" t="s">
        <v>2130</v>
      </c>
      <c r="X627" s="1" t="s">
        <v>2130</v>
      </c>
      <c r="Y627" s="1" t="s">
        <v>5248</v>
      </c>
      <c r="Z627" s="1" t="s">
        <v>403</v>
      </c>
      <c r="AA627" s="1" t="s">
        <v>5629</v>
      </c>
      <c r="AB627" s="1" t="s">
        <v>5630</v>
      </c>
      <c r="AC627" s="2"/>
      <c r="AD627" s="1">
        <v>96</v>
      </c>
      <c r="AE627" s="1" t="s">
        <v>5604</v>
      </c>
      <c r="AF627" s="1" t="s">
        <v>5582</v>
      </c>
      <c r="AG627" s="1" t="s">
        <v>819</v>
      </c>
      <c r="AH627" s="1" t="s">
        <v>5631</v>
      </c>
      <c r="AI627" s="1" t="s">
        <v>1749</v>
      </c>
      <c r="AJ627" s="1" t="s">
        <v>1749</v>
      </c>
      <c r="AK627" s="1" t="s">
        <v>1749</v>
      </c>
      <c r="AL627" s="1" t="s">
        <v>1749</v>
      </c>
      <c r="AM627" s="1" t="s">
        <v>1749</v>
      </c>
      <c r="AN627" s="1" t="s">
        <v>1749</v>
      </c>
      <c r="AO627" s="1" t="s">
        <v>1749</v>
      </c>
      <c r="AP627" s="1" t="s">
        <v>1749</v>
      </c>
      <c r="AQ627" s="1" t="s">
        <v>1749</v>
      </c>
      <c r="AR627" s="1" t="s">
        <v>1749</v>
      </c>
      <c r="AS627" s="1" t="s">
        <v>1749</v>
      </c>
      <c r="AT627" s="1" t="s">
        <v>1749</v>
      </c>
      <c r="AU627" s="1" t="s">
        <v>1749</v>
      </c>
      <c r="AV627" s="1" t="s">
        <v>1749</v>
      </c>
      <c r="AW627" s="1" t="s">
        <v>1749</v>
      </c>
      <c r="AX627" s="1" t="s">
        <v>1749</v>
      </c>
      <c r="AY627" s="1" t="s">
        <v>1749</v>
      </c>
      <c r="AZ627" s="1" t="s">
        <v>1749</v>
      </c>
      <c r="BA627" s="1" t="s">
        <v>1749</v>
      </c>
      <c r="BB627" s="1" t="s">
        <v>1749</v>
      </c>
      <c r="BC627" s="1" t="s">
        <v>1749</v>
      </c>
      <c r="BD627" s="1" t="s">
        <v>1749</v>
      </c>
      <c r="BE627" t="s">
        <v>1749</v>
      </c>
    </row>
    <row r="628" spans="1:57" ht="17.149999999999999" customHeight="1">
      <c r="A628" s="2">
        <v>627</v>
      </c>
      <c r="B628" s="1" t="s">
        <v>1219</v>
      </c>
      <c r="C628" s="1" t="s">
        <v>5632</v>
      </c>
      <c r="D628" s="14" t="s">
        <v>5633</v>
      </c>
      <c r="E628" s="1" t="s">
        <v>5634</v>
      </c>
      <c r="F628" s="1" t="s">
        <v>5635</v>
      </c>
      <c r="G628" s="1" t="s">
        <v>5636</v>
      </c>
      <c r="H628" s="1" t="s">
        <v>5637</v>
      </c>
      <c r="I628" s="1" t="s">
        <v>1736</v>
      </c>
      <c r="J628" s="1" t="s">
        <v>5638</v>
      </c>
      <c r="K628" s="1" t="s">
        <v>5639</v>
      </c>
      <c r="L628" s="1" t="s">
        <v>5640</v>
      </c>
      <c r="M628" s="1" t="s">
        <v>215</v>
      </c>
      <c r="N628" s="1" t="s">
        <v>2653</v>
      </c>
      <c r="O628" s="1" t="s">
        <v>1228</v>
      </c>
      <c r="P628" s="1" t="s">
        <v>2126</v>
      </c>
      <c r="Q628" s="1" t="s">
        <v>5640</v>
      </c>
      <c r="R628" s="1" t="s">
        <v>130</v>
      </c>
      <c r="S628" s="1" t="s">
        <v>1231</v>
      </c>
      <c r="T628" s="1" t="s">
        <v>5641</v>
      </c>
      <c r="U628" s="2" t="s">
        <v>5642</v>
      </c>
      <c r="V628" s="1">
        <v>394</v>
      </c>
      <c r="W628" s="1" t="s">
        <v>1324</v>
      </c>
      <c r="X628" s="1" t="s">
        <v>1325</v>
      </c>
      <c r="Y628" s="1" t="s">
        <v>5643</v>
      </c>
      <c r="Z628" s="1" t="s">
        <v>28392</v>
      </c>
      <c r="AA628" s="1" t="s">
        <v>5645</v>
      </c>
      <c r="AB628" s="1" t="s">
        <v>5646</v>
      </c>
      <c r="AC628" s="2"/>
      <c r="AD628" s="1">
        <v>394</v>
      </c>
      <c r="AE628" s="1" t="s">
        <v>5647</v>
      </c>
      <c r="AF628" s="1" t="s">
        <v>5648</v>
      </c>
      <c r="AG628" s="1" t="s">
        <v>819</v>
      </c>
      <c r="AH628" s="1" t="s">
        <v>5649</v>
      </c>
      <c r="AI628" s="1" t="s">
        <v>1749</v>
      </c>
      <c r="AJ628" s="1" t="s">
        <v>1749</v>
      </c>
      <c r="AK628" s="1" t="s">
        <v>1749</v>
      </c>
      <c r="AL628" s="1" t="s">
        <v>1749</v>
      </c>
      <c r="AM628" s="1" t="s">
        <v>1749</v>
      </c>
      <c r="AN628" s="1" t="s">
        <v>1749</v>
      </c>
      <c r="AO628" s="1" t="s">
        <v>1749</v>
      </c>
      <c r="AP628" s="1" t="s">
        <v>1749</v>
      </c>
      <c r="AQ628" s="1" t="s">
        <v>1749</v>
      </c>
      <c r="AR628" s="1" t="s">
        <v>1749</v>
      </c>
      <c r="AS628" s="1" t="s">
        <v>1749</v>
      </c>
      <c r="AT628" s="1" t="s">
        <v>1749</v>
      </c>
      <c r="AU628" s="1" t="s">
        <v>1749</v>
      </c>
      <c r="AV628" s="1" t="s">
        <v>1749</v>
      </c>
      <c r="AW628" s="1" t="s">
        <v>1749</v>
      </c>
      <c r="AX628" s="1" t="s">
        <v>1749</v>
      </c>
      <c r="AY628" s="1" t="s">
        <v>1749</v>
      </c>
      <c r="AZ628" s="1" t="s">
        <v>1749</v>
      </c>
      <c r="BA628" s="1" t="s">
        <v>1749</v>
      </c>
      <c r="BB628" s="1" t="s">
        <v>1749</v>
      </c>
      <c r="BC628" s="1" t="s">
        <v>1749</v>
      </c>
      <c r="BD628" s="1" t="s">
        <v>1749</v>
      </c>
      <c r="BE628" t="s">
        <v>1749</v>
      </c>
    </row>
    <row r="629" spans="1:57" ht="17.149999999999999" customHeight="1">
      <c r="A629" s="2">
        <v>628</v>
      </c>
      <c r="B629" s="1" t="s">
        <v>1219</v>
      </c>
      <c r="C629" s="1" t="s">
        <v>28393</v>
      </c>
      <c r="D629" s="14" t="s">
        <v>28394</v>
      </c>
      <c r="E629" s="1" t="s">
        <v>28395</v>
      </c>
      <c r="F629" s="1" t="s">
        <v>28396</v>
      </c>
      <c r="G629" s="1" t="s">
        <v>28397</v>
      </c>
      <c r="H629" s="1"/>
      <c r="I629" s="1"/>
      <c r="J629" s="1" t="s">
        <v>28398</v>
      </c>
      <c r="K629" s="1" t="s">
        <v>28399</v>
      </c>
      <c r="L629" s="1" t="s">
        <v>28400</v>
      </c>
      <c r="M629" s="1" t="s">
        <v>209</v>
      </c>
      <c r="N629" s="1" t="s">
        <v>2653</v>
      </c>
      <c r="O629" s="1" t="s">
        <v>1228</v>
      </c>
      <c r="P629" s="1" t="s">
        <v>2126</v>
      </c>
      <c r="Q629" s="1" t="s">
        <v>28400</v>
      </c>
      <c r="R629" s="1" t="s">
        <v>130</v>
      </c>
      <c r="S629" s="1" t="s">
        <v>1293</v>
      </c>
      <c r="T629" s="1" t="s">
        <v>993</v>
      </c>
      <c r="U629" s="2" t="s">
        <v>28401</v>
      </c>
      <c r="V629" s="1">
        <v>62</v>
      </c>
      <c r="W629" s="1" t="s">
        <v>2130</v>
      </c>
      <c r="X629" s="1" t="s">
        <v>2130</v>
      </c>
      <c r="Y629" s="1" t="s">
        <v>26445</v>
      </c>
      <c r="Z629" s="1" t="s">
        <v>28393</v>
      </c>
      <c r="AA629" s="1" t="s">
        <v>28402</v>
      </c>
      <c r="AB629" s="1" t="s">
        <v>28403</v>
      </c>
      <c r="AC629" s="2"/>
      <c r="AD629" s="1">
        <v>62</v>
      </c>
      <c r="AE629" s="1" t="s">
        <v>28404</v>
      </c>
      <c r="AF629" s="1" t="s">
        <v>5662</v>
      </c>
      <c r="AG629" s="1" t="s">
        <v>25995</v>
      </c>
      <c r="AH629" s="1" t="s">
        <v>28405</v>
      </c>
      <c r="AI629" s="1" t="s">
        <v>1749</v>
      </c>
      <c r="AJ629" s="1" t="s">
        <v>1749</v>
      </c>
      <c r="AK629" s="1" t="s">
        <v>1749</v>
      </c>
      <c r="AL629" s="1" t="s">
        <v>1749</v>
      </c>
      <c r="AM629" s="1" t="s">
        <v>1749</v>
      </c>
      <c r="AN629" s="1" t="s">
        <v>1749</v>
      </c>
      <c r="AO629" s="1" t="s">
        <v>1749</v>
      </c>
      <c r="AP629" s="1" t="s">
        <v>1749</v>
      </c>
      <c r="AQ629" s="1" t="s">
        <v>1749</v>
      </c>
      <c r="AR629" s="1" t="s">
        <v>1749</v>
      </c>
      <c r="AS629" s="1" t="s">
        <v>1749</v>
      </c>
      <c r="AT629" s="1" t="s">
        <v>1749</v>
      </c>
      <c r="AU629" s="1" t="s">
        <v>1749</v>
      </c>
      <c r="AV629" s="1" t="s">
        <v>1749</v>
      </c>
      <c r="AW629" s="1" t="s">
        <v>1749</v>
      </c>
      <c r="AX629" s="1" t="s">
        <v>1749</v>
      </c>
      <c r="AY629" s="1" t="s">
        <v>1749</v>
      </c>
      <c r="AZ629" s="1" t="s">
        <v>1749</v>
      </c>
      <c r="BA629" s="1" t="s">
        <v>1749</v>
      </c>
      <c r="BB629" s="1" t="s">
        <v>1749</v>
      </c>
      <c r="BC629" s="1" t="s">
        <v>1749</v>
      </c>
      <c r="BD629" s="1" t="s">
        <v>1749</v>
      </c>
      <c r="BE629" t="s">
        <v>1749</v>
      </c>
    </row>
    <row r="630" spans="1:57" ht="17.149999999999999" customHeight="1">
      <c r="A630" s="2">
        <v>629</v>
      </c>
      <c r="B630" s="1" t="s">
        <v>1219</v>
      </c>
      <c r="C630" s="1" t="s">
        <v>28406</v>
      </c>
      <c r="D630" s="14" t="s">
        <v>28407</v>
      </c>
      <c r="E630" s="1" t="s">
        <v>28406</v>
      </c>
      <c r="F630" s="1" t="s">
        <v>28408</v>
      </c>
      <c r="G630" s="1" t="s">
        <v>28409</v>
      </c>
      <c r="H630" s="1" t="s">
        <v>2472</v>
      </c>
      <c r="I630" s="1" t="s">
        <v>1736</v>
      </c>
      <c r="J630" s="1" t="s">
        <v>28410</v>
      </c>
      <c r="K630" s="1" t="s">
        <v>28411</v>
      </c>
      <c r="L630" s="1" t="s">
        <v>28412</v>
      </c>
      <c r="M630" s="1" t="s">
        <v>209</v>
      </c>
      <c r="N630" s="1" t="s">
        <v>2653</v>
      </c>
      <c r="O630" s="1" t="s">
        <v>1228</v>
      </c>
      <c r="P630" s="1" t="s">
        <v>2126</v>
      </c>
      <c r="Q630" s="1" t="s">
        <v>28412</v>
      </c>
      <c r="R630" s="1" t="s">
        <v>130</v>
      </c>
      <c r="S630" s="1" t="s">
        <v>1231</v>
      </c>
      <c r="T630" s="1" t="s">
        <v>993</v>
      </c>
      <c r="U630" s="2" t="s">
        <v>9927</v>
      </c>
      <c r="V630" s="1">
        <v>98</v>
      </c>
      <c r="W630" s="1" t="s">
        <v>2130</v>
      </c>
      <c r="X630" s="1" t="s">
        <v>2130</v>
      </c>
      <c r="Y630" s="1" t="s">
        <v>26445</v>
      </c>
      <c r="Z630" s="1" t="s">
        <v>28406</v>
      </c>
      <c r="AA630" s="1" t="s">
        <v>28413</v>
      </c>
      <c r="AB630" s="1" t="s">
        <v>28414</v>
      </c>
      <c r="AC630" s="2"/>
      <c r="AD630" s="1">
        <v>98</v>
      </c>
      <c r="AE630" s="1" t="s">
        <v>28404</v>
      </c>
      <c r="AF630" s="1" t="s">
        <v>5662</v>
      </c>
      <c r="AG630" s="1" t="s">
        <v>25995</v>
      </c>
      <c r="AH630" s="1" t="s">
        <v>28415</v>
      </c>
      <c r="AI630" s="1" t="s">
        <v>1749</v>
      </c>
      <c r="AJ630" s="1" t="s">
        <v>1749</v>
      </c>
      <c r="AK630" s="1" t="s">
        <v>1749</v>
      </c>
      <c r="AL630" s="1" t="s">
        <v>1749</v>
      </c>
      <c r="AM630" s="1" t="s">
        <v>1749</v>
      </c>
      <c r="AN630" s="1" t="s">
        <v>1749</v>
      </c>
      <c r="AO630" s="1" t="s">
        <v>1749</v>
      </c>
      <c r="AP630" s="1" t="s">
        <v>1749</v>
      </c>
      <c r="AQ630" s="1" t="s">
        <v>1749</v>
      </c>
      <c r="AR630" s="1" t="s">
        <v>1749</v>
      </c>
      <c r="AS630" s="1" t="s">
        <v>1749</v>
      </c>
      <c r="AT630" s="1" t="s">
        <v>1749</v>
      </c>
      <c r="AU630" s="1" t="s">
        <v>1749</v>
      </c>
      <c r="AV630" s="1" t="s">
        <v>1749</v>
      </c>
      <c r="AW630" s="1" t="s">
        <v>1749</v>
      </c>
      <c r="AX630" s="1" t="s">
        <v>1749</v>
      </c>
      <c r="AY630" s="1" t="s">
        <v>1749</v>
      </c>
      <c r="AZ630" s="1" t="s">
        <v>1749</v>
      </c>
      <c r="BA630" s="1" t="s">
        <v>1749</v>
      </c>
      <c r="BB630" s="1" t="s">
        <v>1749</v>
      </c>
      <c r="BC630" s="1" t="s">
        <v>1749</v>
      </c>
      <c r="BD630" s="1" t="s">
        <v>1749</v>
      </c>
      <c r="BE630" t="s">
        <v>1749</v>
      </c>
    </row>
    <row r="631" spans="1:57" ht="17.149999999999999" customHeight="1">
      <c r="A631" s="2">
        <v>630</v>
      </c>
      <c r="B631" s="1" t="s">
        <v>1219</v>
      </c>
      <c r="C631" s="1" t="s">
        <v>28416</v>
      </c>
      <c r="D631" s="14" t="s">
        <v>28417</v>
      </c>
      <c r="E631" s="1" t="s">
        <v>28418</v>
      </c>
      <c r="F631" s="1" t="s">
        <v>28419</v>
      </c>
      <c r="G631" s="1" t="s">
        <v>28420</v>
      </c>
      <c r="H631" s="1" t="s">
        <v>3214</v>
      </c>
      <c r="I631" s="1" t="s">
        <v>2539</v>
      </c>
      <c r="J631" s="1" t="s">
        <v>28421</v>
      </c>
      <c r="K631" s="1" t="s">
        <v>28422</v>
      </c>
      <c r="L631" s="1" t="s">
        <v>28423</v>
      </c>
      <c r="M631" s="1" t="s">
        <v>209</v>
      </c>
      <c r="N631" s="1" t="s">
        <v>2653</v>
      </c>
      <c r="O631" s="1" t="s">
        <v>1228</v>
      </c>
      <c r="P631" s="1" t="s">
        <v>2126</v>
      </c>
      <c r="Q631" s="1" t="s">
        <v>28423</v>
      </c>
      <c r="R631" s="1" t="s">
        <v>130</v>
      </c>
      <c r="S631" s="1" t="s">
        <v>1293</v>
      </c>
      <c r="T631" s="1" t="s">
        <v>993</v>
      </c>
      <c r="U631" s="2" t="s">
        <v>8964</v>
      </c>
      <c r="V631" s="1">
        <v>95</v>
      </c>
      <c r="W631" s="1" t="s">
        <v>2130</v>
      </c>
      <c r="X631" s="1" t="s">
        <v>2130</v>
      </c>
      <c r="Y631" s="1" t="s">
        <v>26445</v>
      </c>
      <c r="Z631" s="1" t="s">
        <v>28416</v>
      </c>
      <c r="AA631" s="1" t="s">
        <v>28424</v>
      </c>
      <c r="AB631" s="1" t="s">
        <v>28425</v>
      </c>
      <c r="AC631" s="2"/>
      <c r="AD631" s="1">
        <v>95</v>
      </c>
      <c r="AE631" s="1" t="s">
        <v>28404</v>
      </c>
      <c r="AF631" s="1" t="s">
        <v>5662</v>
      </c>
      <c r="AG631" s="1" t="s">
        <v>25995</v>
      </c>
      <c r="AH631" s="1" t="s">
        <v>28426</v>
      </c>
      <c r="AI631" s="1" t="s">
        <v>1749</v>
      </c>
      <c r="AJ631" s="1" t="s">
        <v>1749</v>
      </c>
      <c r="AK631" s="1" t="s">
        <v>1749</v>
      </c>
      <c r="AL631" s="1" t="s">
        <v>1749</v>
      </c>
      <c r="AM631" s="1" t="s">
        <v>1749</v>
      </c>
      <c r="AN631" s="1" t="s">
        <v>1749</v>
      </c>
      <c r="AO631" s="1" t="s">
        <v>1749</v>
      </c>
      <c r="AP631" s="1" t="s">
        <v>1749</v>
      </c>
      <c r="AQ631" s="1" t="s">
        <v>1749</v>
      </c>
      <c r="AR631" s="1" t="s">
        <v>1749</v>
      </c>
      <c r="AS631" s="1" t="s">
        <v>1749</v>
      </c>
      <c r="AT631" s="1" t="s">
        <v>1749</v>
      </c>
      <c r="AU631" s="1" t="s">
        <v>1749</v>
      </c>
      <c r="AV631" s="1" t="s">
        <v>1749</v>
      </c>
      <c r="AW631" s="1" t="s">
        <v>1749</v>
      </c>
      <c r="AX631" s="1" t="s">
        <v>1749</v>
      </c>
      <c r="AY631" s="1" t="s">
        <v>1749</v>
      </c>
      <c r="AZ631" s="1" t="s">
        <v>1749</v>
      </c>
      <c r="BA631" s="1" t="s">
        <v>1749</v>
      </c>
      <c r="BB631" s="1" t="s">
        <v>1749</v>
      </c>
      <c r="BC631" s="1" t="s">
        <v>1749</v>
      </c>
      <c r="BD631" s="1" t="s">
        <v>1749</v>
      </c>
      <c r="BE631" t="s">
        <v>1749</v>
      </c>
    </row>
    <row r="632" spans="1:57" ht="17.149999999999999" customHeight="1">
      <c r="A632" s="2">
        <v>631</v>
      </c>
      <c r="B632" s="1" t="s">
        <v>1219</v>
      </c>
      <c r="C632" s="1" t="s">
        <v>28427</v>
      </c>
      <c r="D632" s="14" t="s">
        <v>28428</v>
      </c>
      <c r="E632" s="1" t="s">
        <v>28429</v>
      </c>
      <c r="F632" s="1" t="s">
        <v>28430</v>
      </c>
      <c r="G632" s="1" t="s">
        <v>28431</v>
      </c>
      <c r="H632" s="1" t="s">
        <v>2426</v>
      </c>
      <c r="I632" s="1" t="s">
        <v>2539</v>
      </c>
      <c r="J632" s="1" t="s">
        <v>28432</v>
      </c>
      <c r="K632" s="1" t="s">
        <v>28433</v>
      </c>
      <c r="L632" s="1" t="s">
        <v>28434</v>
      </c>
      <c r="M632" s="1" t="s">
        <v>209</v>
      </c>
      <c r="N632" s="1" t="s">
        <v>2653</v>
      </c>
      <c r="O632" s="1" t="s">
        <v>1228</v>
      </c>
      <c r="P632" s="1" t="s">
        <v>2126</v>
      </c>
      <c r="Q632" s="1" t="s">
        <v>28434</v>
      </c>
      <c r="R632" s="1" t="s">
        <v>130</v>
      </c>
      <c r="S632" s="1" t="s">
        <v>1231</v>
      </c>
      <c r="T632" s="1" t="s">
        <v>24970</v>
      </c>
      <c r="U632" s="2" t="s">
        <v>28401</v>
      </c>
      <c r="V632" s="1">
        <v>80</v>
      </c>
      <c r="W632" s="1" t="s">
        <v>2130</v>
      </c>
      <c r="X632" s="1" t="s">
        <v>2130</v>
      </c>
      <c r="Y632" s="1" t="s">
        <v>26445</v>
      </c>
      <c r="Z632" s="1" t="s">
        <v>28427</v>
      </c>
      <c r="AA632" s="1" t="s">
        <v>28435</v>
      </c>
      <c r="AB632" s="1" t="s">
        <v>28436</v>
      </c>
      <c r="AC632" s="2"/>
      <c r="AD632" s="1">
        <v>80</v>
      </c>
      <c r="AE632" s="1" t="s">
        <v>28404</v>
      </c>
      <c r="AF632" s="1" t="s">
        <v>5662</v>
      </c>
      <c r="AG632" s="1" t="s">
        <v>25995</v>
      </c>
      <c r="AH632" s="1" t="s">
        <v>28437</v>
      </c>
      <c r="AI632" s="1" t="s">
        <v>1749</v>
      </c>
      <c r="AJ632" s="1" t="s">
        <v>1749</v>
      </c>
      <c r="AK632" s="1" t="s">
        <v>1749</v>
      </c>
      <c r="AL632" s="1" t="s">
        <v>1749</v>
      </c>
      <c r="AM632" s="1" t="s">
        <v>1749</v>
      </c>
      <c r="AN632" s="1" t="s">
        <v>1749</v>
      </c>
      <c r="AO632" s="1" t="s">
        <v>1749</v>
      </c>
      <c r="AP632" s="1" t="s">
        <v>1749</v>
      </c>
      <c r="AQ632" s="1" t="s">
        <v>1749</v>
      </c>
      <c r="AR632" s="1" t="s">
        <v>1749</v>
      </c>
      <c r="AS632" s="1" t="s">
        <v>1749</v>
      </c>
      <c r="AT632" s="1" t="s">
        <v>1749</v>
      </c>
      <c r="AU632" s="1" t="s">
        <v>1749</v>
      </c>
      <c r="AV632" s="1" t="s">
        <v>1749</v>
      </c>
      <c r="AW632" s="1" t="s">
        <v>1749</v>
      </c>
      <c r="AX632" s="1" t="s">
        <v>1749</v>
      </c>
      <c r="AY632" s="1" t="s">
        <v>1749</v>
      </c>
      <c r="AZ632" s="1" t="s">
        <v>1749</v>
      </c>
      <c r="BA632" s="1" t="s">
        <v>1749</v>
      </c>
      <c r="BB632" s="1" t="s">
        <v>1749</v>
      </c>
      <c r="BC632" s="1" t="s">
        <v>1749</v>
      </c>
      <c r="BD632" s="1" t="s">
        <v>1749</v>
      </c>
      <c r="BE632" t="s">
        <v>1749</v>
      </c>
    </row>
    <row r="633" spans="1:57" ht="17.149999999999999" customHeight="1">
      <c r="A633" s="2">
        <v>632</v>
      </c>
      <c r="B633" s="1" t="s">
        <v>1219</v>
      </c>
      <c r="C633" s="1" t="s">
        <v>5650</v>
      </c>
      <c r="D633" s="14" t="s">
        <v>5651</v>
      </c>
      <c r="E633" s="1" t="s">
        <v>5650</v>
      </c>
      <c r="F633" s="1" t="s">
        <v>5652</v>
      </c>
      <c r="G633" s="1" t="s">
        <v>5653</v>
      </c>
      <c r="H633" s="1" t="s">
        <v>2204</v>
      </c>
      <c r="I633" s="1" t="s">
        <v>1483</v>
      </c>
      <c r="J633" s="1" t="s">
        <v>5654</v>
      </c>
      <c r="K633" s="1" t="s">
        <v>5655</v>
      </c>
      <c r="L633" s="1" t="s">
        <v>5656</v>
      </c>
      <c r="M633" s="1" t="s">
        <v>209</v>
      </c>
      <c r="N633" s="1" t="s">
        <v>2653</v>
      </c>
      <c r="O633" s="1" t="s">
        <v>1228</v>
      </c>
      <c r="P633" s="1" t="s">
        <v>2126</v>
      </c>
      <c r="Q633" s="1" t="s">
        <v>5656</v>
      </c>
      <c r="R633" s="1" t="s">
        <v>130</v>
      </c>
      <c r="S633" s="1" t="s">
        <v>1293</v>
      </c>
      <c r="T633" s="1" t="s">
        <v>5657</v>
      </c>
      <c r="U633" s="2" t="s">
        <v>5658</v>
      </c>
      <c r="V633" s="1">
        <v>80</v>
      </c>
      <c r="W633" s="1" t="s">
        <v>2130</v>
      </c>
      <c r="X633" s="1" t="s">
        <v>2130</v>
      </c>
      <c r="Y633" s="1" t="s">
        <v>2210</v>
      </c>
      <c r="Z633" s="1" t="s">
        <v>5650</v>
      </c>
      <c r="AA633" s="1" t="s">
        <v>5659</v>
      </c>
      <c r="AB633" s="1" t="s">
        <v>5660</v>
      </c>
      <c r="AC633" s="2"/>
      <c r="AD633" s="1">
        <v>80</v>
      </c>
      <c r="AE633" s="1" t="s">
        <v>5661</v>
      </c>
      <c r="AF633" s="1" t="s">
        <v>5662</v>
      </c>
      <c r="AG633" s="1" t="s">
        <v>819</v>
      </c>
      <c r="AH633" s="1" t="s">
        <v>5663</v>
      </c>
      <c r="AI633" s="1" t="s">
        <v>1749</v>
      </c>
      <c r="AJ633" s="1" t="s">
        <v>1749</v>
      </c>
      <c r="AK633" s="1" t="s">
        <v>1749</v>
      </c>
      <c r="AL633" s="1" t="s">
        <v>1749</v>
      </c>
      <c r="AM633" s="1" t="s">
        <v>1749</v>
      </c>
      <c r="AN633" s="1" t="s">
        <v>1749</v>
      </c>
      <c r="AO633" s="1" t="s">
        <v>1749</v>
      </c>
      <c r="AP633" s="1" t="s">
        <v>1749</v>
      </c>
      <c r="AQ633" s="1" t="s">
        <v>1749</v>
      </c>
      <c r="AR633" s="1" t="s">
        <v>1749</v>
      </c>
      <c r="AS633" s="1" t="s">
        <v>1749</v>
      </c>
      <c r="AT633" s="1" t="s">
        <v>1749</v>
      </c>
      <c r="AU633" s="1" t="s">
        <v>1749</v>
      </c>
      <c r="AV633" s="1" t="s">
        <v>1749</v>
      </c>
      <c r="AW633" s="1" t="s">
        <v>1749</v>
      </c>
      <c r="AX633" s="1" t="s">
        <v>1749</v>
      </c>
      <c r="AY633" s="1" t="s">
        <v>1749</v>
      </c>
      <c r="AZ633" s="1" t="s">
        <v>1749</v>
      </c>
      <c r="BA633" s="1" t="s">
        <v>1749</v>
      </c>
      <c r="BB633" s="1" t="s">
        <v>1749</v>
      </c>
      <c r="BC633" s="1" t="s">
        <v>1749</v>
      </c>
      <c r="BD633" s="1" t="s">
        <v>1749</v>
      </c>
      <c r="BE633" t="s">
        <v>1749</v>
      </c>
    </row>
    <row r="634" spans="1:57" ht="17.149999999999999" customHeight="1">
      <c r="A634" s="2">
        <v>633</v>
      </c>
      <c r="B634" s="1" t="s">
        <v>1219</v>
      </c>
      <c r="C634" s="1" t="s">
        <v>5664</v>
      </c>
      <c r="D634" s="14" t="s">
        <v>5665</v>
      </c>
      <c r="E634" s="1" t="s">
        <v>5666</v>
      </c>
      <c r="F634" s="1" t="s">
        <v>5667</v>
      </c>
      <c r="G634" s="1" t="s">
        <v>5668</v>
      </c>
      <c r="H634" s="1" t="s">
        <v>2554</v>
      </c>
      <c r="I634" s="1" t="s">
        <v>2581</v>
      </c>
      <c r="J634" s="1" t="s">
        <v>5669</v>
      </c>
      <c r="K634" s="1" t="s">
        <v>5670</v>
      </c>
      <c r="L634" s="1" t="s">
        <v>5671</v>
      </c>
      <c r="M634" s="1" t="s">
        <v>209</v>
      </c>
      <c r="N634" s="1" t="s">
        <v>2653</v>
      </c>
      <c r="O634" s="1" t="s">
        <v>1228</v>
      </c>
      <c r="P634" s="1" t="s">
        <v>2126</v>
      </c>
      <c r="Q634" s="1" t="s">
        <v>5671</v>
      </c>
      <c r="R634" s="1" t="s">
        <v>130</v>
      </c>
      <c r="S634" s="1" t="s">
        <v>1293</v>
      </c>
      <c r="T634" s="1" t="s">
        <v>5672</v>
      </c>
      <c r="U634" s="2" t="s">
        <v>5673</v>
      </c>
      <c r="V634" s="1">
        <v>28</v>
      </c>
      <c r="W634" s="1" t="s">
        <v>2130</v>
      </c>
      <c r="X634" s="1" t="s">
        <v>2130</v>
      </c>
      <c r="Y634" s="1" t="s">
        <v>2210</v>
      </c>
      <c r="Z634" s="1" t="s">
        <v>5664</v>
      </c>
      <c r="AA634" s="1" t="s">
        <v>5674</v>
      </c>
      <c r="AB634" s="1" t="s">
        <v>5675</v>
      </c>
      <c r="AC634" s="2"/>
      <c r="AD634" s="1">
        <v>28</v>
      </c>
      <c r="AE634" s="1" t="s">
        <v>5661</v>
      </c>
      <c r="AF634" s="1" t="s">
        <v>5662</v>
      </c>
      <c r="AG634" s="1" t="s">
        <v>819</v>
      </c>
      <c r="AH634" s="1" t="s">
        <v>5676</v>
      </c>
      <c r="AI634" s="1" t="s">
        <v>1749</v>
      </c>
      <c r="AJ634" s="1" t="s">
        <v>1749</v>
      </c>
      <c r="AK634" s="1" t="s">
        <v>1749</v>
      </c>
      <c r="AL634" s="1" t="s">
        <v>1749</v>
      </c>
      <c r="AM634" s="1" t="s">
        <v>1749</v>
      </c>
      <c r="AN634" s="1" t="s">
        <v>1749</v>
      </c>
      <c r="AO634" s="1" t="s">
        <v>1749</v>
      </c>
      <c r="AP634" s="1" t="s">
        <v>1749</v>
      </c>
      <c r="AQ634" s="1" t="s">
        <v>1749</v>
      </c>
      <c r="AR634" s="1" t="s">
        <v>1749</v>
      </c>
      <c r="AS634" s="1" t="s">
        <v>1749</v>
      </c>
      <c r="AT634" s="1" t="s">
        <v>1749</v>
      </c>
      <c r="AU634" s="1" t="s">
        <v>1749</v>
      </c>
      <c r="AV634" s="1" t="s">
        <v>1749</v>
      </c>
      <c r="AW634" s="1" t="s">
        <v>1749</v>
      </c>
      <c r="AX634" s="1" t="s">
        <v>1749</v>
      </c>
      <c r="AY634" s="1" t="s">
        <v>1749</v>
      </c>
      <c r="AZ634" s="1" t="s">
        <v>1749</v>
      </c>
      <c r="BA634" s="1" t="s">
        <v>1749</v>
      </c>
      <c r="BB634" s="1" t="s">
        <v>1749</v>
      </c>
      <c r="BC634" s="1" t="s">
        <v>1749</v>
      </c>
      <c r="BD634" s="1" t="s">
        <v>1749</v>
      </c>
      <c r="BE634" t="s">
        <v>1749</v>
      </c>
    </row>
    <row r="635" spans="1:57" ht="17.149999999999999" customHeight="1">
      <c r="A635" s="2">
        <v>634</v>
      </c>
      <c r="B635" s="1" t="s">
        <v>1219</v>
      </c>
      <c r="C635" s="1" t="s">
        <v>5677</v>
      </c>
      <c r="D635" s="14" t="s">
        <v>5678</v>
      </c>
      <c r="E635" s="1" t="s">
        <v>5677</v>
      </c>
      <c r="F635" s="1" t="s">
        <v>5679</v>
      </c>
      <c r="G635" s="1" t="s">
        <v>5680</v>
      </c>
      <c r="H635" s="1"/>
      <c r="I635" s="1"/>
      <c r="J635" s="1" t="s">
        <v>5681</v>
      </c>
      <c r="K635" s="1" t="s">
        <v>5682</v>
      </c>
      <c r="L635" s="1" t="s">
        <v>5683</v>
      </c>
      <c r="M635" s="1" t="s">
        <v>209</v>
      </c>
      <c r="N635" s="1" t="s">
        <v>2653</v>
      </c>
      <c r="O635" s="1" t="s">
        <v>1228</v>
      </c>
      <c r="P635" s="1" t="s">
        <v>2126</v>
      </c>
      <c r="Q635" s="1" t="s">
        <v>5683</v>
      </c>
      <c r="R635" s="1" t="s">
        <v>130</v>
      </c>
      <c r="S635" s="1" t="s">
        <v>1293</v>
      </c>
      <c r="T635" s="1" t="s">
        <v>5684</v>
      </c>
      <c r="U635" s="2" t="s">
        <v>5685</v>
      </c>
      <c r="V635" s="1">
        <v>22</v>
      </c>
      <c r="W635" s="1" t="s">
        <v>2130</v>
      </c>
      <c r="X635" s="1" t="s">
        <v>2130</v>
      </c>
      <c r="Y635" s="1" t="s">
        <v>2210</v>
      </c>
      <c r="Z635" s="1" t="s">
        <v>5677</v>
      </c>
      <c r="AA635" s="1" t="s">
        <v>5686</v>
      </c>
      <c r="AB635" s="1" t="s">
        <v>5687</v>
      </c>
      <c r="AC635" s="2"/>
      <c r="AD635" s="1">
        <v>22</v>
      </c>
      <c r="AE635" s="1" t="s">
        <v>5661</v>
      </c>
      <c r="AF635" s="1" t="s">
        <v>5662</v>
      </c>
      <c r="AG635" s="1" t="s">
        <v>819</v>
      </c>
      <c r="AH635" s="1" t="s">
        <v>5688</v>
      </c>
      <c r="AI635" s="1" t="s">
        <v>1749</v>
      </c>
      <c r="AJ635" s="1" t="s">
        <v>1749</v>
      </c>
      <c r="AK635" s="1" t="s">
        <v>1749</v>
      </c>
      <c r="AL635" s="1" t="s">
        <v>1749</v>
      </c>
      <c r="AM635" s="1" t="s">
        <v>1749</v>
      </c>
      <c r="AN635" s="1" t="s">
        <v>1749</v>
      </c>
      <c r="AO635" s="1" t="s">
        <v>1749</v>
      </c>
      <c r="AP635" s="1" t="s">
        <v>1749</v>
      </c>
      <c r="AQ635" s="1" t="s">
        <v>1749</v>
      </c>
      <c r="AR635" s="1" t="s">
        <v>1749</v>
      </c>
      <c r="AS635" s="1" t="s">
        <v>1749</v>
      </c>
      <c r="AT635" s="1" t="s">
        <v>1749</v>
      </c>
      <c r="AU635" s="1" t="s">
        <v>1749</v>
      </c>
      <c r="AV635" s="1" t="s">
        <v>1749</v>
      </c>
      <c r="AW635" s="1" t="s">
        <v>1749</v>
      </c>
      <c r="AX635" s="1" t="s">
        <v>1749</v>
      </c>
      <c r="AY635" s="1" t="s">
        <v>1749</v>
      </c>
      <c r="AZ635" s="1" t="s">
        <v>1749</v>
      </c>
      <c r="BA635" s="1" t="s">
        <v>1749</v>
      </c>
      <c r="BB635" s="1" t="s">
        <v>1749</v>
      </c>
      <c r="BC635" s="1" t="s">
        <v>1749</v>
      </c>
      <c r="BD635" s="1" t="s">
        <v>1749</v>
      </c>
      <c r="BE635" t="s">
        <v>1749</v>
      </c>
    </row>
    <row r="636" spans="1:57" ht="17.149999999999999" customHeight="1">
      <c r="A636" s="2">
        <v>635</v>
      </c>
      <c r="B636" s="1" t="s">
        <v>1219</v>
      </c>
      <c r="C636" s="1" t="s">
        <v>5689</v>
      </c>
      <c r="D636" s="14" t="s">
        <v>5690</v>
      </c>
      <c r="E636" s="1" t="s">
        <v>5689</v>
      </c>
      <c r="F636" s="1" t="s">
        <v>5691</v>
      </c>
      <c r="G636" s="1" t="s">
        <v>5692</v>
      </c>
      <c r="H636" s="1" t="s">
        <v>5693</v>
      </c>
      <c r="I636" s="1" t="s">
        <v>1848</v>
      </c>
      <c r="J636" s="1" t="s">
        <v>5694</v>
      </c>
      <c r="K636" s="1" t="s">
        <v>5695</v>
      </c>
      <c r="L636" s="1" t="s">
        <v>5696</v>
      </c>
      <c r="M636" s="1" t="s">
        <v>209</v>
      </c>
      <c r="N636" s="1" t="s">
        <v>2653</v>
      </c>
      <c r="O636" s="1" t="s">
        <v>1228</v>
      </c>
      <c r="P636" s="1" t="s">
        <v>2126</v>
      </c>
      <c r="Q636" s="1" t="s">
        <v>5696</v>
      </c>
      <c r="R636" s="1" t="s">
        <v>130</v>
      </c>
      <c r="S636" s="1" t="s">
        <v>1293</v>
      </c>
      <c r="T636" s="1" t="s">
        <v>5697</v>
      </c>
      <c r="U636" s="2" t="s">
        <v>5698</v>
      </c>
      <c r="V636" s="1">
        <v>98</v>
      </c>
      <c r="W636" s="1" t="s">
        <v>2130</v>
      </c>
      <c r="X636" s="1" t="s">
        <v>2130</v>
      </c>
      <c r="Y636" s="1" t="s">
        <v>2210</v>
      </c>
      <c r="Z636" s="1" t="s">
        <v>5689</v>
      </c>
      <c r="AA636" s="1" t="s">
        <v>5699</v>
      </c>
      <c r="AB636" s="1" t="s">
        <v>5700</v>
      </c>
      <c r="AC636" s="2"/>
      <c r="AD636" s="1">
        <v>98</v>
      </c>
      <c r="AE636" s="1" t="s">
        <v>5661</v>
      </c>
      <c r="AF636" s="1" t="s">
        <v>5662</v>
      </c>
      <c r="AG636" s="1" t="s">
        <v>819</v>
      </c>
      <c r="AH636" s="1" t="s">
        <v>5701</v>
      </c>
      <c r="AI636" s="1" t="s">
        <v>1749</v>
      </c>
      <c r="AJ636" s="1" t="s">
        <v>1749</v>
      </c>
      <c r="AK636" s="1" t="s">
        <v>1749</v>
      </c>
      <c r="AL636" s="1" t="s">
        <v>1749</v>
      </c>
      <c r="AM636" s="1" t="s">
        <v>1749</v>
      </c>
      <c r="AN636" s="1" t="s">
        <v>1749</v>
      </c>
      <c r="AO636" s="1" t="s">
        <v>1749</v>
      </c>
      <c r="AP636" s="1" t="s">
        <v>1749</v>
      </c>
      <c r="AQ636" s="1" t="s">
        <v>1749</v>
      </c>
      <c r="AR636" s="1" t="s">
        <v>1749</v>
      </c>
      <c r="AS636" s="1" t="s">
        <v>1749</v>
      </c>
      <c r="AT636" s="1" t="s">
        <v>1749</v>
      </c>
      <c r="AU636" s="1" t="s">
        <v>1749</v>
      </c>
      <c r="AV636" s="1" t="s">
        <v>1749</v>
      </c>
      <c r="AW636" s="1" t="s">
        <v>1749</v>
      </c>
      <c r="AX636" s="1" t="s">
        <v>1749</v>
      </c>
      <c r="AY636" s="1" t="s">
        <v>1749</v>
      </c>
      <c r="AZ636" s="1" t="s">
        <v>1749</v>
      </c>
      <c r="BA636" s="1" t="s">
        <v>1749</v>
      </c>
      <c r="BB636" s="1" t="s">
        <v>1749</v>
      </c>
      <c r="BC636" s="1" t="s">
        <v>1749</v>
      </c>
      <c r="BD636" s="1" t="s">
        <v>1749</v>
      </c>
      <c r="BE636" t="s">
        <v>1749</v>
      </c>
    </row>
    <row r="637" spans="1:57" ht="17.149999999999999" customHeight="1">
      <c r="A637" s="2">
        <v>636</v>
      </c>
      <c r="B637" s="1" t="s">
        <v>1219</v>
      </c>
      <c r="C637" s="1" t="s">
        <v>5702</v>
      </c>
      <c r="D637" s="14" t="s">
        <v>5703</v>
      </c>
      <c r="E637" s="1" t="s">
        <v>5702</v>
      </c>
      <c r="F637" s="1" t="s">
        <v>5704</v>
      </c>
      <c r="G637" s="1" t="s">
        <v>5705</v>
      </c>
      <c r="H637" s="1"/>
      <c r="I637" s="1"/>
      <c r="J637" s="1" t="s">
        <v>5706</v>
      </c>
      <c r="K637" s="1" t="s">
        <v>5707</v>
      </c>
      <c r="L637" s="1" t="s">
        <v>5708</v>
      </c>
      <c r="M637" s="1" t="s">
        <v>209</v>
      </c>
      <c r="N637" s="1" t="s">
        <v>2653</v>
      </c>
      <c r="O637" s="1" t="s">
        <v>1228</v>
      </c>
      <c r="P637" s="1" t="s">
        <v>2126</v>
      </c>
      <c r="Q637" s="1" t="s">
        <v>5708</v>
      </c>
      <c r="R637" s="1" t="s">
        <v>130</v>
      </c>
      <c r="S637" s="1" t="s">
        <v>1293</v>
      </c>
      <c r="T637" s="1" t="s">
        <v>2585</v>
      </c>
      <c r="U637" s="2" t="s">
        <v>5709</v>
      </c>
      <c r="V637" s="1">
        <v>98</v>
      </c>
      <c r="W637" s="1" t="s">
        <v>2130</v>
      </c>
      <c r="X637" s="1" t="s">
        <v>2130</v>
      </c>
      <c r="Y637" s="1" t="s">
        <v>2210</v>
      </c>
      <c r="Z637" s="1" t="s">
        <v>5702</v>
      </c>
      <c r="AA637" s="1" t="s">
        <v>5710</v>
      </c>
      <c r="AB637" s="1" t="s">
        <v>5711</v>
      </c>
      <c r="AC637" s="2"/>
      <c r="AD637" s="1">
        <v>98</v>
      </c>
      <c r="AE637" s="1" t="s">
        <v>5661</v>
      </c>
      <c r="AF637" s="1" t="s">
        <v>5662</v>
      </c>
      <c r="AG637" s="1" t="s">
        <v>819</v>
      </c>
      <c r="AH637" s="1" t="s">
        <v>5712</v>
      </c>
      <c r="AI637" s="1" t="s">
        <v>1749</v>
      </c>
      <c r="AJ637" s="1" t="s">
        <v>1749</v>
      </c>
      <c r="AK637" s="1" t="s">
        <v>1749</v>
      </c>
      <c r="AL637" s="1" t="s">
        <v>1749</v>
      </c>
      <c r="AM637" s="1" t="s">
        <v>1749</v>
      </c>
      <c r="AN637" s="1" t="s">
        <v>1749</v>
      </c>
      <c r="AO637" s="1" t="s">
        <v>1749</v>
      </c>
      <c r="AP637" s="1" t="s">
        <v>1749</v>
      </c>
      <c r="AQ637" s="1" t="s">
        <v>1749</v>
      </c>
      <c r="AR637" s="1" t="s">
        <v>1749</v>
      </c>
      <c r="AS637" s="1" t="s">
        <v>1749</v>
      </c>
      <c r="AT637" s="1" t="s">
        <v>1749</v>
      </c>
      <c r="AU637" s="1" t="s">
        <v>1749</v>
      </c>
      <c r="AV637" s="1" t="s">
        <v>1749</v>
      </c>
      <c r="AW637" s="1" t="s">
        <v>1749</v>
      </c>
      <c r="AX637" s="1" t="s">
        <v>1749</v>
      </c>
      <c r="AY637" s="1" t="s">
        <v>1749</v>
      </c>
      <c r="AZ637" s="1" t="s">
        <v>1749</v>
      </c>
      <c r="BA637" s="1" t="s">
        <v>1749</v>
      </c>
      <c r="BB637" s="1" t="s">
        <v>1749</v>
      </c>
      <c r="BC637" s="1" t="s">
        <v>1749</v>
      </c>
      <c r="BD637" s="1" t="s">
        <v>1749</v>
      </c>
      <c r="BE637" t="s">
        <v>1749</v>
      </c>
    </row>
    <row r="638" spans="1:57" ht="17.149999999999999" customHeight="1">
      <c r="A638" s="2">
        <v>637</v>
      </c>
      <c r="B638" s="1" t="s">
        <v>1219</v>
      </c>
      <c r="C638" s="1" t="s">
        <v>5713</v>
      </c>
      <c r="D638" s="14" t="s">
        <v>5714</v>
      </c>
      <c r="E638" s="1" t="s">
        <v>5715</v>
      </c>
      <c r="F638" s="1" t="s">
        <v>5716</v>
      </c>
      <c r="G638" s="1" t="s">
        <v>5717</v>
      </c>
      <c r="H638" s="1" t="s">
        <v>2204</v>
      </c>
      <c r="I638" s="1" t="s">
        <v>1736</v>
      </c>
      <c r="J638" s="1" t="s">
        <v>5718</v>
      </c>
      <c r="K638" s="1" t="s">
        <v>5719</v>
      </c>
      <c r="L638" s="1" t="s">
        <v>5720</v>
      </c>
      <c r="M638" s="1" t="s">
        <v>209</v>
      </c>
      <c r="N638" s="1" t="s">
        <v>2653</v>
      </c>
      <c r="O638" s="1" t="s">
        <v>1228</v>
      </c>
      <c r="P638" s="1" t="s">
        <v>2126</v>
      </c>
      <c r="Q638" s="1" t="s">
        <v>5720</v>
      </c>
      <c r="R638" s="1" t="s">
        <v>130</v>
      </c>
      <c r="S638" s="1" t="s">
        <v>1293</v>
      </c>
      <c r="T638" s="1" t="s">
        <v>5721</v>
      </c>
      <c r="U638" s="2" t="s">
        <v>5722</v>
      </c>
      <c r="V638" s="1">
        <v>30</v>
      </c>
      <c r="W638" s="1" t="s">
        <v>2130</v>
      </c>
      <c r="X638" s="1" t="s">
        <v>2130</v>
      </c>
      <c r="Y638" s="1" t="s">
        <v>2210</v>
      </c>
      <c r="Z638" s="1" t="s">
        <v>5713</v>
      </c>
      <c r="AA638" s="1" t="s">
        <v>5723</v>
      </c>
      <c r="AB638" s="1" t="s">
        <v>5724</v>
      </c>
      <c r="AC638" s="2"/>
      <c r="AD638" s="1">
        <v>30</v>
      </c>
      <c r="AE638" s="1" t="s">
        <v>5661</v>
      </c>
      <c r="AF638" s="1" t="s">
        <v>5662</v>
      </c>
      <c r="AG638" s="1" t="s">
        <v>819</v>
      </c>
      <c r="AH638" s="1" t="s">
        <v>5725</v>
      </c>
      <c r="AI638" s="1" t="s">
        <v>1749</v>
      </c>
      <c r="AJ638" s="1" t="s">
        <v>1749</v>
      </c>
      <c r="AK638" s="1" t="s">
        <v>1749</v>
      </c>
      <c r="AL638" s="1" t="s">
        <v>1749</v>
      </c>
      <c r="AM638" s="1" t="s">
        <v>1749</v>
      </c>
      <c r="AN638" s="1" t="s">
        <v>1749</v>
      </c>
      <c r="AO638" s="1" t="s">
        <v>1749</v>
      </c>
      <c r="AP638" s="1" t="s">
        <v>1749</v>
      </c>
      <c r="AQ638" s="1" t="s">
        <v>1749</v>
      </c>
      <c r="AR638" s="1" t="s">
        <v>1749</v>
      </c>
      <c r="AS638" s="1" t="s">
        <v>1749</v>
      </c>
      <c r="AT638" s="1" t="s">
        <v>1749</v>
      </c>
      <c r="AU638" s="1" t="s">
        <v>1749</v>
      </c>
      <c r="AV638" s="1" t="s">
        <v>1749</v>
      </c>
      <c r="AW638" s="1" t="s">
        <v>1749</v>
      </c>
      <c r="AX638" s="1" t="s">
        <v>1749</v>
      </c>
      <c r="AY638" s="1" t="s">
        <v>1749</v>
      </c>
      <c r="AZ638" s="1" t="s">
        <v>1749</v>
      </c>
      <c r="BA638" s="1" t="s">
        <v>1749</v>
      </c>
      <c r="BB638" s="1" t="s">
        <v>1749</v>
      </c>
      <c r="BC638" s="1" t="s">
        <v>1749</v>
      </c>
      <c r="BD638" s="1" t="s">
        <v>1749</v>
      </c>
      <c r="BE638" t="s">
        <v>1749</v>
      </c>
    </row>
    <row r="639" spans="1:57" ht="17.149999999999999" customHeight="1">
      <c r="A639" s="2">
        <v>638</v>
      </c>
      <c r="B639" s="1" t="s">
        <v>1219</v>
      </c>
      <c r="C639" s="1" t="s">
        <v>5726</v>
      </c>
      <c r="D639" s="14" t="s">
        <v>5727</v>
      </c>
      <c r="E639" s="1" t="s">
        <v>5726</v>
      </c>
      <c r="F639" s="1" t="s">
        <v>5728</v>
      </c>
      <c r="G639" s="1" t="s">
        <v>5729</v>
      </c>
      <c r="H639" s="1"/>
      <c r="I639" s="1"/>
      <c r="J639" s="1" t="s">
        <v>5730</v>
      </c>
      <c r="K639" s="1" t="s">
        <v>5731</v>
      </c>
      <c r="L639" s="1" t="s">
        <v>5732</v>
      </c>
      <c r="M639" s="1" t="s">
        <v>209</v>
      </c>
      <c r="N639" s="1" t="s">
        <v>2653</v>
      </c>
      <c r="O639" s="1" t="s">
        <v>1228</v>
      </c>
      <c r="P639" s="1" t="s">
        <v>2126</v>
      </c>
      <c r="Q639" s="1" t="s">
        <v>5732</v>
      </c>
      <c r="R639" s="1" t="s">
        <v>130</v>
      </c>
      <c r="S639" s="1" t="s">
        <v>1293</v>
      </c>
      <c r="T639" s="1" t="s">
        <v>5733</v>
      </c>
      <c r="U639" s="2" t="s">
        <v>5734</v>
      </c>
      <c r="V639" s="1">
        <v>52</v>
      </c>
      <c r="W639" s="1" t="s">
        <v>2130</v>
      </c>
      <c r="X639" s="1" t="s">
        <v>2130</v>
      </c>
      <c r="Y639" s="1" t="s">
        <v>2210</v>
      </c>
      <c r="Z639" s="1" t="s">
        <v>5726</v>
      </c>
      <c r="AA639" s="1" t="s">
        <v>5735</v>
      </c>
      <c r="AB639" s="1" t="s">
        <v>5736</v>
      </c>
      <c r="AC639" s="2"/>
      <c r="AD639" s="1">
        <v>52</v>
      </c>
      <c r="AE639" s="1" t="s">
        <v>5661</v>
      </c>
      <c r="AF639" s="1" t="s">
        <v>5662</v>
      </c>
      <c r="AG639" s="1" t="s">
        <v>819</v>
      </c>
      <c r="AH639" s="1" t="s">
        <v>5737</v>
      </c>
      <c r="AI639" s="1" t="s">
        <v>1749</v>
      </c>
      <c r="AJ639" s="1" t="s">
        <v>1749</v>
      </c>
      <c r="AK639" s="1" t="s">
        <v>1749</v>
      </c>
      <c r="AL639" s="1" t="s">
        <v>1749</v>
      </c>
      <c r="AM639" s="1" t="s">
        <v>1749</v>
      </c>
      <c r="AN639" s="1" t="s">
        <v>1749</v>
      </c>
      <c r="AO639" s="1" t="s">
        <v>1749</v>
      </c>
      <c r="AP639" s="1" t="s">
        <v>1749</v>
      </c>
      <c r="AQ639" s="1" t="s">
        <v>1749</v>
      </c>
      <c r="AR639" s="1" t="s">
        <v>1749</v>
      </c>
      <c r="AS639" s="1" t="s">
        <v>1749</v>
      </c>
      <c r="AT639" s="1" t="s">
        <v>1749</v>
      </c>
      <c r="AU639" s="1" t="s">
        <v>1749</v>
      </c>
      <c r="AV639" s="1" t="s">
        <v>1749</v>
      </c>
      <c r="AW639" s="1" t="s">
        <v>1749</v>
      </c>
      <c r="AX639" s="1" t="s">
        <v>1749</v>
      </c>
      <c r="AY639" s="1" t="s">
        <v>1749</v>
      </c>
      <c r="AZ639" s="1" t="s">
        <v>1749</v>
      </c>
      <c r="BA639" s="1" t="s">
        <v>1749</v>
      </c>
      <c r="BB639" s="1" t="s">
        <v>1749</v>
      </c>
      <c r="BC639" s="1" t="s">
        <v>1749</v>
      </c>
      <c r="BD639" s="1" t="s">
        <v>1749</v>
      </c>
      <c r="BE639" t="s">
        <v>1749</v>
      </c>
    </row>
    <row r="640" spans="1:57" ht="17.149999999999999" customHeight="1">
      <c r="A640" s="2">
        <v>639</v>
      </c>
      <c r="B640" s="1" t="s">
        <v>1219</v>
      </c>
      <c r="C640" s="1" t="s">
        <v>5738</v>
      </c>
      <c r="D640" s="14" t="s">
        <v>5739</v>
      </c>
      <c r="E640" s="1" t="s">
        <v>5738</v>
      </c>
      <c r="F640" s="1" t="s">
        <v>5740</v>
      </c>
      <c r="G640" s="1" t="s">
        <v>5741</v>
      </c>
      <c r="H640" s="1"/>
      <c r="I640" s="1"/>
      <c r="J640" s="1" t="s">
        <v>5742</v>
      </c>
      <c r="K640" s="1" t="s">
        <v>5743</v>
      </c>
      <c r="L640" s="1" t="s">
        <v>5744</v>
      </c>
      <c r="M640" s="1" t="s">
        <v>209</v>
      </c>
      <c r="N640" s="1" t="s">
        <v>2653</v>
      </c>
      <c r="O640" s="1" t="s">
        <v>1228</v>
      </c>
      <c r="P640" s="1" t="s">
        <v>2126</v>
      </c>
      <c r="Q640" s="1" t="s">
        <v>5744</v>
      </c>
      <c r="R640" s="1" t="s">
        <v>130</v>
      </c>
      <c r="S640" s="1" t="s">
        <v>1293</v>
      </c>
      <c r="T640" s="1" t="s">
        <v>5745</v>
      </c>
      <c r="U640" s="2" t="s">
        <v>5268</v>
      </c>
      <c r="V640" s="1">
        <v>87</v>
      </c>
      <c r="W640" s="1" t="s">
        <v>2130</v>
      </c>
      <c r="X640" s="1" t="s">
        <v>2130</v>
      </c>
      <c r="Y640" s="1" t="s">
        <v>2210</v>
      </c>
      <c r="Z640" s="1" t="s">
        <v>5738</v>
      </c>
      <c r="AA640" s="1" t="s">
        <v>5746</v>
      </c>
      <c r="AB640" s="1" t="s">
        <v>5747</v>
      </c>
      <c r="AC640" s="2"/>
      <c r="AD640" s="1">
        <v>87</v>
      </c>
      <c r="AE640" s="1" t="s">
        <v>5661</v>
      </c>
      <c r="AF640" s="1" t="s">
        <v>5662</v>
      </c>
      <c r="AG640" s="1" t="s">
        <v>819</v>
      </c>
      <c r="AH640" s="1" t="s">
        <v>5748</v>
      </c>
      <c r="AI640" s="1" t="s">
        <v>1749</v>
      </c>
      <c r="AJ640" s="1" t="s">
        <v>1749</v>
      </c>
      <c r="AK640" s="1" t="s">
        <v>1749</v>
      </c>
      <c r="AL640" s="1" t="s">
        <v>1749</v>
      </c>
      <c r="AM640" s="1" t="s">
        <v>1749</v>
      </c>
      <c r="AN640" s="1" t="s">
        <v>1749</v>
      </c>
      <c r="AO640" s="1" t="s">
        <v>1749</v>
      </c>
      <c r="AP640" s="1" t="s">
        <v>1749</v>
      </c>
      <c r="AQ640" s="1" t="s">
        <v>1749</v>
      </c>
      <c r="AR640" s="1" t="s">
        <v>1749</v>
      </c>
      <c r="AS640" s="1" t="s">
        <v>1749</v>
      </c>
      <c r="AT640" s="1" t="s">
        <v>1749</v>
      </c>
      <c r="AU640" s="1" t="s">
        <v>1749</v>
      </c>
      <c r="AV640" s="1" t="s">
        <v>1749</v>
      </c>
      <c r="AW640" s="1" t="s">
        <v>1749</v>
      </c>
      <c r="AX640" s="1" t="s">
        <v>1749</v>
      </c>
      <c r="AY640" s="1" t="s">
        <v>1749</v>
      </c>
      <c r="AZ640" s="1" t="s">
        <v>1749</v>
      </c>
      <c r="BA640" s="1" t="s">
        <v>1749</v>
      </c>
      <c r="BB640" s="1" t="s">
        <v>1749</v>
      </c>
      <c r="BC640" s="1" t="s">
        <v>1749</v>
      </c>
      <c r="BD640" s="1" t="s">
        <v>1749</v>
      </c>
      <c r="BE640" t="s">
        <v>1749</v>
      </c>
    </row>
    <row r="641" spans="1:57" ht="17.149999999999999" customHeight="1">
      <c r="A641" s="2">
        <v>640</v>
      </c>
      <c r="B641" s="1" t="s">
        <v>1219</v>
      </c>
      <c r="C641" s="1" t="s">
        <v>5749</v>
      </c>
      <c r="D641" s="14" t="s">
        <v>5750</v>
      </c>
      <c r="E641" s="1" t="s">
        <v>5751</v>
      </c>
      <c r="F641" s="1" t="s">
        <v>5752</v>
      </c>
      <c r="G641" s="1" t="s">
        <v>5753</v>
      </c>
      <c r="H641" s="1" t="s">
        <v>3610</v>
      </c>
      <c r="I641" s="1" t="s">
        <v>1483</v>
      </c>
      <c r="J641" s="1" t="s">
        <v>5754</v>
      </c>
      <c r="K641" s="1" t="s">
        <v>5755</v>
      </c>
      <c r="L641" s="1" t="s">
        <v>5756</v>
      </c>
      <c r="M641" s="1" t="s">
        <v>209</v>
      </c>
      <c r="N641" s="1" t="s">
        <v>2653</v>
      </c>
      <c r="O641" s="1" t="s">
        <v>1228</v>
      </c>
      <c r="P641" s="1" t="s">
        <v>2126</v>
      </c>
      <c r="Q641" s="1" t="s">
        <v>5756</v>
      </c>
      <c r="R641" s="1" t="s">
        <v>130</v>
      </c>
      <c r="S641" s="1" t="s">
        <v>1293</v>
      </c>
      <c r="T641" s="1" t="s">
        <v>2950</v>
      </c>
      <c r="U641" s="2" t="s">
        <v>5757</v>
      </c>
      <c r="V641" s="1">
        <v>26</v>
      </c>
      <c r="W641" s="1" t="s">
        <v>2130</v>
      </c>
      <c r="X641" s="1" t="s">
        <v>2130</v>
      </c>
      <c r="Y641" s="1" t="s">
        <v>2210</v>
      </c>
      <c r="Z641" s="1" t="s">
        <v>5749</v>
      </c>
      <c r="AA641" s="1" t="s">
        <v>5758</v>
      </c>
      <c r="AB641" s="1" t="s">
        <v>5759</v>
      </c>
      <c r="AC641" s="2"/>
      <c r="AD641" s="1">
        <v>26</v>
      </c>
      <c r="AE641" s="1" t="s">
        <v>5661</v>
      </c>
      <c r="AF641" s="1" t="s">
        <v>5662</v>
      </c>
      <c r="AG641" s="1" t="s">
        <v>819</v>
      </c>
      <c r="AH641" s="1" t="s">
        <v>5760</v>
      </c>
      <c r="AI641" s="1" t="s">
        <v>1749</v>
      </c>
      <c r="AJ641" s="1" t="s">
        <v>1749</v>
      </c>
      <c r="AK641" s="1" t="s">
        <v>1749</v>
      </c>
      <c r="AL641" s="1" t="s">
        <v>1749</v>
      </c>
      <c r="AM641" s="1" t="s">
        <v>1749</v>
      </c>
      <c r="AN641" s="1" t="s">
        <v>1749</v>
      </c>
      <c r="AO641" s="1" t="s">
        <v>1749</v>
      </c>
      <c r="AP641" s="1" t="s">
        <v>1749</v>
      </c>
      <c r="AQ641" s="1" t="s">
        <v>1749</v>
      </c>
      <c r="AR641" s="1" t="s">
        <v>1749</v>
      </c>
      <c r="AS641" s="1" t="s">
        <v>1749</v>
      </c>
      <c r="AT641" s="1" t="s">
        <v>1749</v>
      </c>
      <c r="AU641" s="1" t="s">
        <v>1749</v>
      </c>
      <c r="AV641" s="1" t="s">
        <v>1749</v>
      </c>
      <c r="AW641" s="1" t="s">
        <v>1749</v>
      </c>
      <c r="AX641" s="1" t="s">
        <v>1749</v>
      </c>
      <c r="AY641" s="1" t="s">
        <v>1749</v>
      </c>
      <c r="AZ641" s="1" t="s">
        <v>1749</v>
      </c>
      <c r="BA641" s="1" t="s">
        <v>1749</v>
      </c>
      <c r="BB641" s="1" t="s">
        <v>1749</v>
      </c>
      <c r="BC641" s="1" t="s">
        <v>1749</v>
      </c>
      <c r="BD641" s="1" t="s">
        <v>1749</v>
      </c>
      <c r="BE641" t="s">
        <v>1749</v>
      </c>
    </row>
    <row r="642" spans="1:57" ht="17.149999999999999" customHeight="1">
      <c r="A642" s="2">
        <v>641</v>
      </c>
      <c r="B642" s="1" t="s">
        <v>1219</v>
      </c>
      <c r="C642" s="1" t="s">
        <v>5761</v>
      </c>
      <c r="D642" s="14" t="s">
        <v>5762</v>
      </c>
      <c r="E642" s="1" t="s">
        <v>5761</v>
      </c>
      <c r="F642" s="1" t="s">
        <v>5763</v>
      </c>
      <c r="G642" s="1" t="s">
        <v>5764</v>
      </c>
      <c r="H642" s="1"/>
      <c r="I642" s="1"/>
      <c r="J642" s="1" t="s">
        <v>5765</v>
      </c>
      <c r="K642" s="1" t="s">
        <v>5766</v>
      </c>
      <c r="L642" s="1" t="s">
        <v>5767</v>
      </c>
      <c r="M642" s="1" t="s">
        <v>209</v>
      </c>
      <c r="N642" s="1" t="s">
        <v>2653</v>
      </c>
      <c r="O642" s="1" t="s">
        <v>1228</v>
      </c>
      <c r="P642" s="1" t="s">
        <v>2126</v>
      </c>
      <c r="Q642" s="1" t="s">
        <v>5768</v>
      </c>
      <c r="R642" s="1" t="s">
        <v>130</v>
      </c>
      <c r="S642" s="1" t="s">
        <v>1293</v>
      </c>
      <c r="T642" s="1" t="s">
        <v>5769</v>
      </c>
      <c r="U642" s="2" t="s">
        <v>5770</v>
      </c>
      <c r="V642" s="1">
        <v>14</v>
      </c>
      <c r="W642" s="1" t="s">
        <v>2130</v>
      </c>
      <c r="X642" s="1" t="s">
        <v>2130</v>
      </c>
      <c r="Y642" s="1" t="s">
        <v>2210</v>
      </c>
      <c r="Z642" s="1" t="s">
        <v>5761</v>
      </c>
      <c r="AA642" s="1" t="s">
        <v>5771</v>
      </c>
      <c r="AB642" s="1" t="s">
        <v>5772</v>
      </c>
      <c r="AC642" s="2"/>
      <c r="AD642" s="1">
        <v>14</v>
      </c>
      <c r="AE642" s="1" t="s">
        <v>5661</v>
      </c>
      <c r="AF642" s="1" t="s">
        <v>5662</v>
      </c>
      <c r="AG642" s="1" t="s">
        <v>819</v>
      </c>
      <c r="AH642" s="1" t="s">
        <v>5773</v>
      </c>
      <c r="AI642" s="1" t="s">
        <v>1749</v>
      </c>
      <c r="AJ642" s="1" t="s">
        <v>1749</v>
      </c>
      <c r="AK642" s="1" t="s">
        <v>1749</v>
      </c>
      <c r="AL642" s="1" t="s">
        <v>1749</v>
      </c>
      <c r="AM642" s="1" t="s">
        <v>1749</v>
      </c>
      <c r="AN642" s="1" t="s">
        <v>1749</v>
      </c>
      <c r="AO642" s="1" t="s">
        <v>1749</v>
      </c>
      <c r="AP642" s="1" t="s">
        <v>1749</v>
      </c>
      <c r="AQ642" s="1" t="s">
        <v>1749</v>
      </c>
      <c r="AR642" s="1" t="s">
        <v>1749</v>
      </c>
      <c r="AS642" s="1" t="s">
        <v>1749</v>
      </c>
      <c r="AT642" s="1" t="s">
        <v>1749</v>
      </c>
      <c r="AU642" s="1" t="s">
        <v>1749</v>
      </c>
      <c r="AV642" s="1" t="s">
        <v>1749</v>
      </c>
      <c r="AW642" s="1" t="s">
        <v>1749</v>
      </c>
      <c r="AX642" s="1" t="s">
        <v>1749</v>
      </c>
      <c r="AY642" s="1" t="s">
        <v>1749</v>
      </c>
      <c r="AZ642" s="1" t="s">
        <v>1749</v>
      </c>
      <c r="BA642" s="1" t="s">
        <v>1749</v>
      </c>
      <c r="BB642" s="1" t="s">
        <v>1749</v>
      </c>
      <c r="BC642" s="1" t="s">
        <v>1749</v>
      </c>
      <c r="BD642" s="1" t="s">
        <v>1749</v>
      </c>
      <c r="BE642" t="s">
        <v>1749</v>
      </c>
    </row>
    <row r="643" spans="1:57" ht="17.149999999999999" customHeight="1">
      <c r="A643" s="2">
        <v>642</v>
      </c>
      <c r="B643" s="1" t="s">
        <v>1219</v>
      </c>
      <c r="C643" s="1" t="s">
        <v>5774</v>
      </c>
      <c r="D643" s="14" t="s">
        <v>5775</v>
      </c>
      <c r="E643" s="1" t="s">
        <v>5776</v>
      </c>
      <c r="F643" s="1" t="s">
        <v>5777</v>
      </c>
      <c r="G643" s="1" t="s">
        <v>5778</v>
      </c>
      <c r="H643" s="1" t="s">
        <v>2204</v>
      </c>
      <c r="I643" s="1" t="s">
        <v>1483</v>
      </c>
      <c r="J643" s="1" t="s">
        <v>5779</v>
      </c>
      <c r="K643" s="1" t="s">
        <v>5780</v>
      </c>
      <c r="L643" s="1" t="s">
        <v>5781</v>
      </c>
      <c r="M643" s="1" t="s">
        <v>209</v>
      </c>
      <c r="N643" s="1" t="s">
        <v>2653</v>
      </c>
      <c r="O643" s="1" t="s">
        <v>1228</v>
      </c>
      <c r="P643" s="1" t="s">
        <v>2126</v>
      </c>
      <c r="Q643" s="1" t="s">
        <v>5781</v>
      </c>
      <c r="R643" s="1" t="s">
        <v>130</v>
      </c>
      <c r="S643" s="1" t="s">
        <v>1293</v>
      </c>
      <c r="T643" s="1" t="s">
        <v>5782</v>
      </c>
      <c r="U643" s="2" t="s">
        <v>5783</v>
      </c>
      <c r="V643" s="1">
        <v>85</v>
      </c>
      <c r="W643" s="1" t="s">
        <v>2130</v>
      </c>
      <c r="X643" s="1" t="s">
        <v>2130</v>
      </c>
      <c r="Y643" s="1" t="s">
        <v>2210</v>
      </c>
      <c r="Z643" s="1" t="s">
        <v>5774</v>
      </c>
      <c r="AA643" s="1" t="s">
        <v>5784</v>
      </c>
      <c r="AB643" s="1" t="s">
        <v>5785</v>
      </c>
      <c r="AC643" s="2"/>
      <c r="AD643" s="1">
        <v>85</v>
      </c>
      <c r="AE643" s="1" t="s">
        <v>5661</v>
      </c>
      <c r="AF643" s="1" t="s">
        <v>5662</v>
      </c>
      <c r="AG643" s="1" t="s">
        <v>819</v>
      </c>
      <c r="AH643" s="1" t="s">
        <v>5786</v>
      </c>
      <c r="AI643" s="1" t="s">
        <v>1749</v>
      </c>
      <c r="AJ643" s="1" t="s">
        <v>1749</v>
      </c>
      <c r="AK643" s="1" t="s">
        <v>1749</v>
      </c>
      <c r="AL643" s="1" t="s">
        <v>1749</v>
      </c>
      <c r="AM643" s="1" t="s">
        <v>1749</v>
      </c>
      <c r="AN643" s="1" t="s">
        <v>1749</v>
      </c>
      <c r="AO643" s="1" t="s">
        <v>1749</v>
      </c>
      <c r="AP643" s="1" t="s">
        <v>1749</v>
      </c>
      <c r="AQ643" s="1" t="s">
        <v>1749</v>
      </c>
      <c r="AR643" s="1" t="s">
        <v>1749</v>
      </c>
      <c r="AS643" s="1" t="s">
        <v>1749</v>
      </c>
      <c r="AT643" s="1" t="s">
        <v>1749</v>
      </c>
      <c r="AU643" s="1" t="s">
        <v>1749</v>
      </c>
      <c r="AV643" s="1" t="s">
        <v>1749</v>
      </c>
      <c r="AW643" s="1" t="s">
        <v>1749</v>
      </c>
      <c r="AX643" s="1" t="s">
        <v>1749</v>
      </c>
      <c r="AY643" s="1" t="s">
        <v>1749</v>
      </c>
      <c r="AZ643" s="1" t="s">
        <v>1749</v>
      </c>
      <c r="BA643" s="1" t="s">
        <v>1749</v>
      </c>
      <c r="BB643" s="1" t="s">
        <v>1749</v>
      </c>
      <c r="BC643" s="1" t="s">
        <v>1749</v>
      </c>
      <c r="BD643" s="1" t="s">
        <v>1749</v>
      </c>
      <c r="BE643" t="s">
        <v>1749</v>
      </c>
    </row>
    <row r="644" spans="1:57" ht="17.149999999999999" customHeight="1">
      <c r="A644" s="2">
        <v>643</v>
      </c>
      <c r="B644" s="1" t="s">
        <v>1219</v>
      </c>
      <c r="C644" s="1" t="s">
        <v>5787</v>
      </c>
      <c r="D644" s="14" t="s">
        <v>5788</v>
      </c>
      <c r="E644" s="1" t="s">
        <v>5789</v>
      </c>
      <c r="F644" s="1" t="s">
        <v>5790</v>
      </c>
      <c r="G644" s="1" t="s">
        <v>5791</v>
      </c>
      <c r="H644" s="1" t="s">
        <v>2220</v>
      </c>
      <c r="I644" s="1" t="s">
        <v>1937</v>
      </c>
      <c r="J644" s="1" t="s">
        <v>5792</v>
      </c>
      <c r="K644" s="1" t="s">
        <v>5793</v>
      </c>
      <c r="L644" s="1" t="s">
        <v>5794</v>
      </c>
      <c r="M644" s="1" t="s">
        <v>209</v>
      </c>
      <c r="N644" s="1" t="s">
        <v>2653</v>
      </c>
      <c r="O644" s="1" t="s">
        <v>1228</v>
      </c>
      <c r="P644" s="1" t="s">
        <v>2126</v>
      </c>
      <c r="Q644" s="1" t="s">
        <v>5794</v>
      </c>
      <c r="R644" s="1" t="s">
        <v>130</v>
      </c>
      <c r="S644" s="1" t="s">
        <v>1293</v>
      </c>
      <c r="T644" s="1" t="s">
        <v>5795</v>
      </c>
      <c r="U644" s="2" t="s">
        <v>5796</v>
      </c>
      <c r="V644" s="1">
        <v>90</v>
      </c>
      <c r="W644" s="1" t="s">
        <v>2130</v>
      </c>
      <c r="X644" s="1" t="s">
        <v>2130</v>
      </c>
      <c r="Y644" s="1" t="s">
        <v>2210</v>
      </c>
      <c r="Z644" s="1" t="s">
        <v>5787</v>
      </c>
      <c r="AA644" s="1" t="s">
        <v>5797</v>
      </c>
      <c r="AB644" s="1" t="s">
        <v>5798</v>
      </c>
      <c r="AC644" s="2"/>
      <c r="AD644" s="1">
        <v>90</v>
      </c>
      <c r="AE644" s="1" t="s">
        <v>5661</v>
      </c>
      <c r="AF644" s="1" t="s">
        <v>5662</v>
      </c>
      <c r="AG644" s="1" t="s">
        <v>819</v>
      </c>
      <c r="AH644" s="1" t="s">
        <v>5799</v>
      </c>
      <c r="AI644" s="1" t="s">
        <v>1749</v>
      </c>
      <c r="AJ644" s="1" t="s">
        <v>1749</v>
      </c>
      <c r="AK644" s="1" t="s">
        <v>1749</v>
      </c>
      <c r="AL644" s="1" t="s">
        <v>1749</v>
      </c>
      <c r="AM644" s="1" t="s">
        <v>1749</v>
      </c>
      <c r="AN644" s="1" t="s">
        <v>1749</v>
      </c>
      <c r="AO644" s="1" t="s">
        <v>1749</v>
      </c>
      <c r="AP644" s="1" t="s">
        <v>1749</v>
      </c>
      <c r="AQ644" s="1" t="s">
        <v>1749</v>
      </c>
      <c r="AR644" s="1" t="s">
        <v>1749</v>
      </c>
      <c r="AS644" s="1" t="s">
        <v>1749</v>
      </c>
      <c r="AT644" s="1" t="s">
        <v>1749</v>
      </c>
      <c r="AU644" s="1" t="s">
        <v>1749</v>
      </c>
      <c r="AV644" s="1" t="s">
        <v>1749</v>
      </c>
      <c r="AW644" s="1" t="s">
        <v>1749</v>
      </c>
      <c r="AX644" s="1" t="s">
        <v>1749</v>
      </c>
      <c r="AY644" s="1" t="s">
        <v>1749</v>
      </c>
      <c r="AZ644" s="1" t="s">
        <v>1749</v>
      </c>
      <c r="BA644" s="1" t="s">
        <v>1749</v>
      </c>
      <c r="BB644" s="1" t="s">
        <v>1749</v>
      </c>
      <c r="BC644" s="1" t="s">
        <v>1749</v>
      </c>
      <c r="BD644" s="1" t="s">
        <v>1749</v>
      </c>
      <c r="BE644" t="s">
        <v>1749</v>
      </c>
    </row>
    <row r="645" spans="1:57" ht="17.149999999999999" customHeight="1">
      <c r="A645" s="2">
        <v>644</v>
      </c>
      <c r="B645" s="1" t="s">
        <v>1219</v>
      </c>
      <c r="C645" s="1" t="s">
        <v>5800</v>
      </c>
      <c r="D645" s="14" t="s">
        <v>5801</v>
      </c>
      <c r="E645" s="1" t="s">
        <v>5800</v>
      </c>
      <c r="F645" s="1" t="s">
        <v>5802</v>
      </c>
      <c r="G645" s="1" t="s">
        <v>5803</v>
      </c>
      <c r="H645" s="1" t="s">
        <v>2204</v>
      </c>
      <c r="I645" s="1" t="s">
        <v>1937</v>
      </c>
      <c r="J645" s="1" t="s">
        <v>5804</v>
      </c>
      <c r="K645" s="1" t="s">
        <v>5805</v>
      </c>
      <c r="L645" s="1" t="s">
        <v>5806</v>
      </c>
      <c r="M645" s="1" t="s">
        <v>209</v>
      </c>
      <c r="N645" s="1" t="s">
        <v>2653</v>
      </c>
      <c r="O645" s="1" t="s">
        <v>1228</v>
      </c>
      <c r="P645" s="1" t="s">
        <v>2126</v>
      </c>
      <c r="Q645" s="1" t="s">
        <v>5806</v>
      </c>
      <c r="R645" s="1" t="s">
        <v>130</v>
      </c>
      <c r="S645" s="1" t="s">
        <v>1293</v>
      </c>
      <c r="T645" s="1" t="s">
        <v>1302</v>
      </c>
      <c r="U645" s="2" t="s">
        <v>5807</v>
      </c>
      <c r="V645" s="1">
        <v>23</v>
      </c>
      <c r="W645" s="1" t="s">
        <v>2130</v>
      </c>
      <c r="X645" s="1" t="s">
        <v>2130</v>
      </c>
      <c r="Y645" s="1" t="s">
        <v>2210</v>
      </c>
      <c r="Z645" s="1" t="s">
        <v>5800</v>
      </c>
      <c r="AA645" s="1" t="s">
        <v>5808</v>
      </c>
      <c r="AB645" s="1" t="s">
        <v>5809</v>
      </c>
      <c r="AC645" s="2"/>
      <c r="AD645" s="1">
        <v>23</v>
      </c>
      <c r="AE645" s="1" t="s">
        <v>5661</v>
      </c>
      <c r="AF645" s="1" t="s">
        <v>5662</v>
      </c>
      <c r="AG645" s="1" t="s">
        <v>819</v>
      </c>
      <c r="AH645" s="1" t="s">
        <v>5810</v>
      </c>
      <c r="AI645" s="1" t="s">
        <v>1749</v>
      </c>
      <c r="AJ645" s="1" t="s">
        <v>1749</v>
      </c>
      <c r="AK645" s="1" t="s">
        <v>1749</v>
      </c>
      <c r="AL645" s="1" t="s">
        <v>1749</v>
      </c>
      <c r="AM645" s="1" t="s">
        <v>1749</v>
      </c>
      <c r="AN645" s="1" t="s">
        <v>1749</v>
      </c>
      <c r="AO645" s="1" t="s">
        <v>1749</v>
      </c>
      <c r="AP645" s="1" t="s">
        <v>1749</v>
      </c>
      <c r="AQ645" s="1" t="s">
        <v>1749</v>
      </c>
      <c r="AR645" s="1" t="s">
        <v>1749</v>
      </c>
      <c r="AS645" s="1" t="s">
        <v>1749</v>
      </c>
      <c r="AT645" s="1" t="s">
        <v>1749</v>
      </c>
      <c r="AU645" s="1" t="s">
        <v>1749</v>
      </c>
      <c r="AV645" s="1" t="s">
        <v>1749</v>
      </c>
      <c r="AW645" s="1" t="s">
        <v>1749</v>
      </c>
      <c r="AX645" s="1" t="s">
        <v>1749</v>
      </c>
      <c r="AY645" s="1" t="s">
        <v>1749</v>
      </c>
      <c r="AZ645" s="1" t="s">
        <v>1749</v>
      </c>
      <c r="BA645" s="1" t="s">
        <v>1749</v>
      </c>
      <c r="BB645" s="1" t="s">
        <v>1749</v>
      </c>
      <c r="BC645" s="1" t="s">
        <v>1749</v>
      </c>
      <c r="BD645" s="1" t="s">
        <v>1749</v>
      </c>
      <c r="BE645" t="s">
        <v>1749</v>
      </c>
    </row>
    <row r="646" spans="1:57" ht="17.149999999999999" customHeight="1">
      <c r="A646" s="2">
        <v>645</v>
      </c>
      <c r="B646" s="1" t="s">
        <v>1219</v>
      </c>
      <c r="C646" s="1" t="s">
        <v>5800</v>
      </c>
      <c r="D646" s="14" t="s">
        <v>5801</v>
      </c>
      <c r="E646" s="1" t="s">
        <v>5800</v>
      </c>
      <c r="F646" s="1" t="s">
        <v>5802</v>
      </c>
      <c r="G646" s="1" t="s">
        <v>5803</v>
      </c>
      <c r="H646" s="1" t="s">
        <v>2204</v>
      </c>
      <c r="I646" s="1" t="s">
        <v>1937</v>
      </c>
      <c r="J646" s="1" t="s">
        <v>5804</v>
      </c>
      <c r="K646" s="1" t="s">
        <v>5805</v>
      </c>
      <c r="L646" s="1" t="s">
        <v>5806</v>
      </c>
      <c r="M646" s="1" t="s">
        <v>209</v>
      </c>
      <c r="N646" s="1" t="s">
        <v>2653</v>
      </c>
      <c r="O646" s="1" t="s">
        <v>1228</v>
      </c>
      <c r="P646" s="1" t="s">
        <v>2126</v>
      </c>
      <c r="Q646" s="1" t="s">
        <v>5806</v>
      </c>
      <c r="R646" s="1" t="s">
        <v>130</v>
      </c>
      <c r="S646" s="1" t="s">
        <v>1293</v>
      </c>
      <c r="T646" s="1" t="s">
        <v>1302</v>
      </c>
      <c r="U646" s="2" t="s">
        <v>5807</v>
      </c>
      <c r="V646" s="1">
        <v>40</v>
      </c>
      <c r="W646" s="1" t="s">
        <v>2130</v>
      </c>
      <c r="X646" s="1" t="s">
        <v>2130</v>
      </c>
      <c r="Y646" s="1" t="s">
        <v>2210</v>
      </c>
      <c r="Z646" s="1" t="s">
        <v>5800</v>
      </c>
      <c r="AA646" s="1" t="s">
        <v>5811</v>
      </c>
      <c r="AB646" s="1" t="s">
        <v>5812</v>
      </c>
      <c r="AC646" s="2"/>
      <c r="AD646" s="1">
        <v>40</v>
      </c>
      <c r="AE646" s="1" t="s">
        <v>5661</v>
      </c>
      <c r="AF646" s="1" t="s">
        <v>5662</v>
      </c>
      <c r="AG646" s="1" t="s">
        <v>819</v>
      </c>
      <c r="AH646" s="1" t="s">
        <v>5813</v>
      </c>
      <c r="AI646" s="1" t="s">
        <v>1749</v>
      </c>
      <c r="AJ646" s="1" t="s">
        <v>1749</v>
      </c>
      <c r="AK646" s="1" t="s">
        <v>1749</v>
      </c>
      <c r="AL646" s="1" t="s">
        <v>1749</v>
      </c>
      <c r="AM646" s="1" t="s">
        <v>1749</v>
      </c>
      <c r="AN646" s="1" t="s">
        <v>1749</v>
      </c>
      <c r="AO646" s="1" t="s">
        <v>1749</v>
      </c>
      <c r="AP646" s="1" t="s">
        <v>1749</v>
      </c>
      <c r="AQ646" s="1" t="s">
        <v>1749</v>
      </c>
      <c r="AR646" s="1" t="s">
        <v>1749</v>
      </c>
      <c r="AS646" s="1" t="s">
        <v>1749</v>
      </c>
      <c r="AT646" s="1" t="s">
        <v>1749</v>
      </c>
      <c r="AU646" s="1" t="s">
        <v>1749</v>
      </c>
      <c r="AV646" s="1" t="s">
        <v>1749</v>
      </c>
      <c r="AW646" s="1" t="s">
        <v>1749</v>
      </c>
      <c r="AX646" s="1" t="s">
        <v>1749</v>
      </c>
      <c r="AY646" s="1" t="s">
        <v>1749</v>
      </c>
      <c r="AZ646" s="1" t="s">
        <v>1749</v>
      </c>
      <c r="BA646" s="1" t="s">
        <v>1749</v>
      </c>
      <c r="BB646" s="1" t="s">
        <v>1749</v>
      </c>
      <c r="BC646" s="1" t="s">
        <v>1749</v>
      </c>
      <c r="BD646" s="1" t="s">
        <v>1749</v>
      </c>
      <c r="BE646" t="s">
        <v>1749</v>
      </c>
    </row>
    <row r="647" spans="1:57" ht="17.149999999999999" customHeight="1">
      <c r="A647" s="2">
        <v>646</v>
      </c>
      <c r="B647" s="1" t="s">
        <v>1219</v>
      </c>
      <c r="C647" s="1" t="s">
        <v>5814</v>
      </c>
      <c r="D647" s="14" t="s">
        <v>5815</v>
      </c>
      <c r="E647" s="1" t="s">
        <v>5816</v>
      </c>
      <c r="F647" s="1" t="s">
        <v>5817</v>
      </c>
      <c r="G647" s="1" t="s">
        <v>5818</v>
      </c>
      <c r="H647" s="1" t="s">
        <v>2204</v>
      </c>
      <c r="I647" s="1" t="s">
        <v>2539</v>
      </c>
      <c r="J647" s="1" t="s">
        <v>5819</v>
      </c>
      <c r="K647" s="1" t="s">
        <v>5820</v>
      </c>
      <c r="L647" s="1" t="s">
        <v>5821</v>
      </c>
      <c r="M647" s="1" t="s">
        <v>209</v>
      </c>
      <c r="N647" s="1" t="s">
        <v>2653</v>
      </c>
      <c r="O647" s="1" t="s">
        <v>1228</v>
      </c>
      <c r="P647" s="1" t="s">
        <v>2126</v>
      </c>
      <c r="Q647" s="1" t="s">
        <v>5821</v>
      </c>
      <c r="R647" s="1" t="s">
        <v>130</v>
      </c>
      <c r="S647" s="1" t="s">
        <v>1293</v>
      </c>
      <c r="T647" s="1" t="s">
        <v>5822</v>
      </c>
      <c r="U647" s="2" t="s">
        <v>5823</v>
      </c>
      <c r="V647" s="1">
        <v>34</v>
      </c>
      <c r="W647" s="1" t="s">
        <v>2130</v>
      </c>
      <c r="X647" s="1" t="s">
        <v>2130</v>
      </c>
      <c r="Y647" s="1" t="s">
        <v>2210</v>
      </c>
      <c r="Z647" s="1" t="s">
        <v>5814</v>
      </c>
      <c r="AA647" s="1" t="s">
        <v>5824</v>
      </c>
      <c r="AB647" s="1" t="s">
        <v>5825</v>
      </c>
      <c r="AC647" s="2"/>
      <c r="AD647" s="1">
        <v>34</v>
      </c>
      <c r="AE647" s="1" t="s">
        <v>5661</v>
      </c>
      <c r="AF647" s="1" t="s">
        <v>5662</v>
      </c>
      <c r="AG647" s="1" t="s">
        <v>819</v>
      </c>
      <c r="AH647" s="1" t="s">
        <v>5826</v>
      </c>
      <c r="AI647" s="1" t="s">
        <v>1749</v>
      </c>
      <c r="AJ647" s="1" t="s">
        <v>1749</v>
      </c>
      <c r="AK647" s="1" t="s">
        <v>1749</v>
      </c>
      <c r="AL647" s="1" t="s">
        <v>1749</v>
      </c>
      <c r="AM647" s="1" t="s">
        <v>1749</v>
      </c>
      <c r="AN647" s="1" t="s">
        <v>1749</v>
      </c>
      <c r="AO647" s="1" t="s">
        <v>1749</v>
      </c>
      <c r="AP647" s="1" t="s">
        <v>1749</v>
      </c>
      <c r="AQ647" s="1" t="s">
        <v>1749</v>
      </c>
      <c r="AR647" s="1" t="s">
        <v>1749</v>
      </c>
      <c r="AS647" s="1" t="s">
        <v>1749</v>
      </c>
      <c r="AT647" s="1" t="s">
        <v>1749</v>
      </c>
      <c r="AU647" s="1" t="s">
        <v>1749</v>
      </c>
      <c r="AV647" s="1" t="s">
        <v>1749</v>
      </c>
      <c r="AW647" s="1" t="s">
        <v>1749</v>
      </c>
      <c r="AX647" s="1" t="s">
        <v>1749</v>
      </c>
      <c r="AY647" s="1" t="s">
        <v>1749</v>
      </c>
      <c r="AZ647" s="1" t="s">
        <v>1749</v>
      </c>
      <c r="BA647" s="1" t="s">
        <v>1749</v>
      </c>
      <c r="BB647" s="1" t="s">
        <v>1749</v>
      </c>
      <c r="BC647" s="1" t="s">
        <v>1749</v>
      </c>
      <c r="BD647" s="1" t="s">
        <v>1749</v>
      </c>
      <c r="BE647" t="s">
        <v>1749</v>
      </c>
    </row>
    <row r="648" spans="1:57" ht="17.149999999999999" customHeight="1">
      <c r="A648" s="2">
        <v>647</v>
      </c>
      <c r="B648" s="1" t="s">
        <v>1219</v>
      </c>
      <c r="C648" s="1" t="s">
        <v>5827</v>
      </c>
      <c r="D648" s="14" t="s">
        <v>5828</v>
      </c>
      <c r="E648" s="1" t="s">
        <v>5827</v>
      </c>
      <c r="F648" s="1" t="s">
        <v>5829</v>
      </c>
      <c r="G648" s="1" t="s">
        <v>5830</v>
      </c>
      <c r="H648" s="1" t="s">
        <v>2554</v>
      </c>
      <c r="I648" s="1" t="s">
        <v>1446</v>
      </c>
      <c r="J648" s="1" t="s">
        <v>5831</v>
      </c>
      <c r="K648" s="1" t="s">
        <v>5832</v>
      </c>
      <c r="L648" s="1" t="s">
        <v>5833</v>
      </c>
      <c r="M648" s="1" t="s">
        <v>209</v>
      </c>
      <c r="N648" s="1" t="s">
        <v>2653</v>
      </c>
      <c r="O648" s="1" t="s">
        <v>1228</v>
      </c>
      <c r="P648" s="1" t="s">
        <v>2126</v>
      </c>
      <c r="Q648" s="1" t="s">
        <v>5833</v>
      </c>
      <c r="R648" s="1" t="s">
        <v>130</v>
      </c>
      <c r="S648" s="1" t="s">
        <v>1293</v>
      </c>
      <c r="T648" s="1" t="s">
        <v>5834</v>
      </c>
      <c r="U648" s="2" t="s">
        <v>5835</v>
      </c>
      <c r="V648" s="1">
        <v>26</v>
      </c>
      <c r="W648" s="1" t="s">
        <v>2130</v>
      </c>
      <c r="X648" s="1" t="s">
        <v>2130</v>
      </c>
      <c r="Y648" s="1" t="s">
        <v>2210</v>
      </c>
      <c r="Z648" s="1" t="s">
        <v>5827</v>
      </c>
      <c r="AA648" s="1" t="s">
        <v>5836</v>
      </c>
      <c r="AB648" s="1" t="s">
        <v>5837</v>
      </c>
      <c r="AC648" s="2"/>
      <c r="AD648" s="1">
        <v>26</v>
      </c>
      <c r="AE648" s="1" t="s">
        <v>5661</v>
      </c>
      <c r="AF648" s="1" t="s">
        <v>5662</v>
      </c>
      <c r="AG648" s="1" t="s">
        <v>819</v>
      </c>
      <c r="AH648" s="1" t="s">
        <v>5838</v>
      </c>
      <c r="AI648" s="1" t="s">
        <v>1749</v>
      </c>
      <c r="AJ648" s="1" t="s">
        <v>1749</v>
      </c>
      <c r="AK648" s="1" t="s">
        <v>1749</v>
      </c>
      <c r="AL648" s="1" t="s">
        <v>1749</v>
      </c>
      <c r="AM648" s="1" t="s">
        <v>1749</v>
      </c>
      <c r="AN648" s="1" t="s">
        <v>1749</v>
      </c>
      <c r="AO648" s="1" t="s">
        <v>1749</v>
      </c>
      <c r="AP648" s="1" t="s">
        <v>1749</v>
      </c>
      <c r="AQ648" s="1" t="s">
        <v>1749</v>
      </c>
      <c r="AR648" s="1" t="s">
        <v>1749</v>
      </c>
      <c r="AS648" s="1" t="s">
        <v>1749</v>
      </c>
      <c r="AT648" s="1" t="s">
        <v>1749</v>
      </c>
      <c r="AU648" s="1" t="s">
        <v>1749</v>
      </c>
      <c r="AV648" s="1" t="s">
        <v>1749</v>
      </c>
      <c r="AW648" s="1" t="s">
        <v>1749</v>
      </c>
      <c r="AX648" s="1" t="s">
        <v>1749</v>
      </c>
      <c r="AY648" s="1" t="s">
        <v>1749</v>
      </c>
      <c r="AZ648" s="1" t="s">
        <v>1749</v>
      </c>
      <c r="BA648" s="1" t="s">
        <v>1749</v>
      </c>
      <c r="BB648" s="1" t="s">
        <v>1749</v>
      </c>
      <c r="BC648" s="1" t="s">
        <v>1749</v>
      </c>
      <c r="BD648" s="1" t="s">
        <v>1749</v>
      </c>
      <c r="BE648" t="s">
        <v>1749</v>
      </c>
    </row>
    <row r="649" spans="1:57" ht="17.149999999999999" customHeight="1">
      <c r="A649" s="2">
        <v>648</v>
      </c>
      <c r="B649" s="1" t="s">
        <v>1219</v>
      </c>
      <c r="C649" s="1" t="s">
        <v>5827</v>
      </c>
      <c r="D649" s="14" t="s">
        <v>5828</v>
      </c>
      <c r="E649" s="1" t="s">
        <v>5827</v>
      </c>
      <c r="F649" s="1" t="s">
        <v>5829</v>
      </c>
      <c r="G649" s="1" t="s">
        <v>5830</v>
      </c>
      <c r="H649" s="1" t="s">
        <v>2554</v>
      </c>
      <c r="I649" s="1" t="s">
        <v>1446</v>
      </c>
      <c r="J649" s="1" t="s">
        <v>5831</v>
      </c>
      <c r="K649" s="1" t="s">
        <v>5832</v>
      </c>
      <c r="L649" s="1" t="s">
        <v>5833</v>
      </c>
      <c r="M649" s="1" t="s">
        <v>209</v>
      </c>
      <c r="N649" s="1" t="s">
        <v>2653</v>
      </c>
      <c r="O649" s="1" t="s">
        <v>1228</v>
      </c>
      <c r="P649" s="1" t="s">
        <v>2126</v>
      </c>
      <c r="Q649" s="1" t="s">
        <v>5833</v>
      </c>
      <c r="R649" s="1" t="s">
        <v>130</v>
      </c>
      <c r="S649" s="1" t="s">
        <v>1293</v>
      </c>
      <c r="T649" s="1" t="s">
        <v>5834</v>
      </c>
      <c r="U649" s="2" t="s">
        <v>5835</v>
      </c>
      <c r="V649" s="1">
        <v>26</v>
      </c>
      <c r="W649" s="1" t="s">
        <v>2130</v>
      </c>
      <c r="X649" s="1" t="s">
        <v>2130</v>
      </c>
      <c r="Y649" s="1" t="s">
        <v>2210</v>
      </c>
      <c r="Z649" s="1" t="s">
        <v>5827</v>
      </c>
      <c r="AA649" s="1" t="s">
        <v>5839</v>
      </c>
      <c r="AB649" s="1" t="s">
        <v>5840</v>
      </c>
      <c r="AC649" s="2"/>
      <c r="AD649" s="1">
        <v>26</v>
      </c>
      <c r="AE649" s="1" t="s">
        <v>5661</v>
      </c>
      <c r="AF649" s="1" t="s">
        <v>5662</v>
      </c>
      <c r="AG649" s="1" t="s">
        <v>819</v>
      </c>
      <c r="AH649" s="1" t="s">
        <v>5841</v>
      </c>
      <c r="AI649" s="1" t="s">
        <v>1749</v>
      </c>
      <c r="AJ649" s="1" t="s">
        <v>1749</v>
      </c>
      <c r="AK649" s="1" t="s">
        <v>1749</v>
      </c>
      <c r="AL649" s="1" t="s">
        <v>1749</v>
      </c>
      <c r="AM649" s="1" t="s">
        <v>1749</v>
      </c>
      <c r="AN649" s="1" t="s">
        <v>1749</v>
      </c>
      <c r="AO649" s="1" t="s">
        <v>1749</v>
      </c>
      <c r="AP649" s="1" t="s">
        <v>1749</v>
      </c>
      <c r="AQ649" s="1" t="s">
        <v>1749</v>
      </c>
      <c r="AR649" s="1" t="s">
        <v>1749</v>
      </c>
      <c r="AS649" s="1" t="s">
        <v>1749</v>
      </c>
      <c r="AT649" s="1" t="s">
        <v>1749</v>
      </c>
      <c r="AU649" s="1" t="s">
        <v>1749</v>
      </c>
      <c r="AV649" s="1" t="s">
        <v>1749</v>
      </c>
      <c r="AW649" s="1" t="s">
        <v>1749</v>
      </c>
      <c r="AX649" s="1" t="s">
        <v>1749</v>
      </c>
      <c r="AY649" s="1" t="s">
        <v>1749</v>
      </c>
      <c r="AZ649" s="1" t="s">
        <v>1749</v>
      </c>
      <c r="BA649" s="1" t="s">
        <v>1749</v>
      </c>
      <c r="BB649" s="1" t="s">
        <v>1749</v>
      </c>
      <c r="BC649" s="1" t="s">
        <v>1749</v>
      </c>
      <c r="BD649" s="1" t="s">
        <v>1749</v>
      </c>
      <c r="BE649" t="s">
        <v>1749</v>
      </c>
    </row>
    <row r="650" spans="1:57" ht="17.149999999999999" customHeight="1">
      <c r="A650" s="2">
        <v>649</v>
      </c>
      <c r="B650" s="1" t="s">
        <v>1219</v>
      </c>
      <c r="C650" s="1" t="s">
        <v>5842</v>
      </c>
      <c r="D650" s="14" t="s">
        <v>5843</v>
      </c>
      <c r="E650" s="1" t="s">
        <v>5844</v>
      </c>
      <c r="F650" s="1" t="s">
        <v>5845</v>
      </c>
      <c r="G650" s="1" t="s">
        <v>5846</v>
      </c>
      <c r="H650" s="1" t="s">
        <v>2554</v>
      </c>
      <c r="I650" s="1" t="s">
        <v>1736</v>
      </c>
      <c r="J650" s="1" t="s">
        <v>5847</v>
      </c>
      <c r="K650" s="1" t="s">
        <v>5848</v>
      </c>
      <c r="L650" s="1" t="s">
        <v>5849</v>
      </c>
      <c r="M650" s="1" t="s">
        <v>209</v>
      </c>
      <c r="N650" s="1" t="s">
        <v>2653</v>
      </c>
      <c r="O650" s="1" t="s">
        <v>1228</v>
      </c>
      <c r="P650" s="1" t="s">
        <v>2126</v>
      </c>
      <c r="Q650" s="1" t="s">
        <v>5849</v>
      </c>
      <c r="R650" s="1" t="s">
        <v>130</v>
      </c>
      <c r="S650" s="1" t="s">
        <v>1293</v>
      </c>
      <c r="T650" s="1" t="s">
        <v>2807</v>
      </c>
      <c r="U650" s="2" t="s">
        <v>5850</v>
      </c>
      <c r="V650" s="1">
        <v>51</v>
      </c>
      <c r="W650" s="1" t="s">
        <v>2130</v>
      </c>
      <c r="X650" s="1" t="s">
        <v>2130</v>
      </c>
      <c r="Y650" s="1" t="s">
        <v>2210</v>
      </c>
      <c r="Z650" s="1" t="s">
        <v>5842</v>
      </c>
      <c r="AA650" s="1" t="s">
        <v>5851</v>
      </c>
      <c r="AB650" s="1" t="s">
        <v>5852</v>
      </c>
      <c r="AC650" s="2"/>
      <c r="AD650" s="1">
        <v>51</v>
      </c>
      <c r="AE650" s="1" t="s">
        <v>5661</v>
      </c>
      <c r="AF650" s="1" t="s">
        <v>5662</v>
      </c>
      <c r="AG650" s="1" t="s">
        <v>819</v>
      </c>
      <c r="AH650" s="1" t="s">
        <v>5853</v>
      </c>
      <c r="AI650" s="1" t="s">
        <v>1749</v>
      </c>
      <c r="AJ650" s="1" t="s">
        <v>1749</v>
      </c>
      <c r="AK650" s="1" t="s">
        <v>1749</v>
      </c>
      <c r="AL650" s="1" t="s">
        <v>1749</v>
      </c>
      <c r="AM650" s="1" t="s">
        <v>1749</v>
      </c>
      <c r="AN650" s="1" t="s">
        <v>1749</v>
      </c>
      <c r="AO650" s="1" t="s">
        <v>1749</v>
      </c>
      <c r="AP650" s="1" t="s">
        <v>1749</v>
      </c>
      <c r="AQ650" s="1" t="s">
        <v>1749</v>
      </c>
      <c r="AR650" s="1" t="s">
        <v>1749</v>
      </c>
      <c r="AS650" s="1" t="s">
        <v>1749</v>
      </c>
      <c r="AT650" s="1" t="s">
        <v>1749</v>
      </c>
      <c r="AU650" s="1" t="s">
        <v>1749</v>
      </c>
      <c r="AV650" s="1" t="s">
        <v>1749</v>
      </c>
      <c r="AW650" s="1" t="s">
        <v>1749</v>
      </c>
      <c r="AX650" s="1" t="s">
        <v>1749</v>
      </c>
      <c r="AY650" s="1" t="s">
        <v>1749</v>
      </c>
      <c r="AZ650" s="1" t="s">
        <v>1749</v>
      </c>
      <c r="BA650" s="1" t="s">
        <v>1749</v>
      </c>
      <c r="BB650" s="1" t="s">
        <v>1749</v>
      </c>
      <c r="BC650" s="1" t="s">
        <v>1749</v>
      </c>
      <c r="BD650" s="1" t="s">
        <v>1749</v>
      </c>
      <c r="BE650" t="s">
        <v>1749</v>
      </c>
    </row>
    <row r="651" spans="1:57" ht="17.149999999999999" customHeight="1">
      <c r="A651" s="2">
        <v>650</v>
      </c>
      <c r="B651" s="1" t="s">
        <v>1219</v>
      </c>
      <c r="C651" s="1" t="s">
        <v>5854</v>
      </c>
      <c r="D651" s="14" t="s">
        <v>5855</v>
      </c>
      <c r="E651" s="1" t="s">
        <v>5854</v>
      </c>
      <c r="F651" s="1" t="s">
        <v>5856</v>
      </c>
      <c r="G651" s="1" t="s">
        <v>5857</v>
      </c>
      <c r="H651" s="1"/>
      <c r="I651" s="1"/>
      <c r="J651" s="1" t="s">
        <v>5858</v>
      </c>
      <c r="K651" s="1" t="s">
        <v>5859</v>
      </c>
      <c r="L651" s="1" t="s">
        <v>5860</v>
      </c>
      <c r="M651" s="1" t="s">
        <v>209</v>
      </c>
      <c r="N651" s="1" t="s">
        <v>2653</v>
      </c>
      <c r="O651" s="1" t="s">
        <v>1228</v>
      </c>
      <c r="P651" s="1" t="s">
        <v>2126</v>
      </c>
      <c r="Q651" s="1" t="s">
        <v>5860</v>
      </c>
      <c r="R651" s="1" t="s">
        <v>130</v>
      </c>
      <c r="S651" s="1" t="s">
        <v>1293</v>
      </c>
      <c r="T651" s="1" t="s">
        <v>5861</v>
      </c>
      <c r="U651" s="2" t="s">
        <v>5862</v>
      </c>
      <c r="V651" s="1">
        <v>58</v>
      </c>
      <c r="W651" s="1" t="s">
        <v>2130</v>
      </c>
      <c r="X651" s="1" t="s">
        <v>2130</v>
      </c>
      <c r="Y651" s="1" t="s">
        <v>2210</v>
      </c>
      <c r="Z651" s="1" t="s">
        <v>5854</v>
      </c>
      <c r="AA651" s="1" t="s">
        <v>5863</v>
      </c>
      <c r="AB651" s="1" t="s">
        <v>5864</v>
      </c>
      <c r="AC651" s="2"/>
      <c r="AD651" s="1">
        <v>58</v>
      </c>
      <c r="AE651" s="1" t="s">
        <v>5661</v>
      </c>
      <c r="AF651" s="1" t="s">
        <v>5662</v>
      </c>
      <c r="AG651" s="1" t="s">
        <v>819</v>
      </c>
      <c r="AH651" s="1" t="s">
        <v>5865</v>
      </c>
      <c r="AI651" s="1" t="s">
        <v>1749</v>
      </c>
      <c r="AJ651" s="1" t="s">
        <v>1749</v>
      </c>
      <c r="AK651" s="1" t="s">
        <v>1749</v>
      </c>
      <c r="AL651" s="1" t="s">
        <v>1749</v>
      </c>
      <c r="AM651" s="1" t="s">
        <v>1749</v>
      </c>
      <c r="AN651" s="1" t="s">
        <v>1749</v>
      </c>
      <c r="AO651" s="1" t="s">
        <v>1749</v>
      </c>
      <c r="AP651" s="1" t="s">
        <v>1749</v>
      </c>
      <c r="AQ651" s="1" t="s">
        <v>1749</v>
      </c>
      <c r="AR651" s="1" t="s">
        <v>1749</v>
      </c>
      <c r="AS651" s="1" t="s">
        <v>1749</v>
      </c>
      <c r="AT651" s="1" t="s">
        <v>1749</v>
      </c>
      <c r="AU651" s="1" t="s">
        <v>1749</v>
      </c>
      <c r="AV651" s="1" t="s">
        <v>1749</v>
      </c>
      <c r="AW651" s="1" t="s">
        <v>1749</v>
      </c>
      <c r="AX651" s="1" t="s">
        <v>1749</v>
      </c>
      <c r="AY651" s="1" t="s">
        <v>1749</v>
      </c>
      <c r="AZ651" s="1" t="s">
        <v>1749</v>
      </c>
      <c r="BA651" s="1" t="s">
        <v>1749</v>
      </c>
      <c r="BB651" s="1" t="s">
        <v>1749</v>
      </c>
      <c r="BC651" s="1" t="s">
        <v>1749</v>
      </c>
      <c r="BD651" s="1" t="s">
        <v>1749</v>
      </c>
      <c r="BE651" t="s">
        <v>1749</v>
      </c>
    </row>
    <row r="652" spans="1:57" ht="17.149999999999999" customHeight="1">
      <c r="A652" s="2">
        <v>651</v>
      </c>
      <c r="B652" s="1" t="s">
        <v>1219</v>
      </c>
      <c r="C652" s="1" t="s">
        <v>5866</v>
      </c>
      <c r="D652" s="14" t="s">
        <v>5867</v>
      </c>
      <c r="E652" s="1" t="s">
        <v>5868</v>
      </c>
      <c r="F652" s="1" t="s">
        <v>5869</v>
      </c>
      <c r="G652" s="1" t="s">
        <v>5870</v>
      </c>
      <c r="H652" s="1" t="s">
        <v>2220</v>
      </c>
      <c r="I652" s="1" t="s">
        <v>1736</v>
      </c>
      <c r="J652" s="1" t="s">
        <v>5871</v>
      </c>
      <c r="K652" s="1" t="s">
        <v>5872</v>
      </c>
      <c r="L652" s="1" t="s">
        <v>5873</v>
      </c>
      <c r="M652" s="1" t="s">
        <v>209</v>
      </c>
      <c r="N652" s="1" t="s">
        <v>2653</v>
      </c>
      <c r="O652" s="1" t="s">
        <v>1228</v>
      </c>
      <c r="P652" s="1" t="s">
        <v>2126</v>
      </c>
      <c r="Q652" s="1" t="s">
        <v>5873</v>
      </c>
      <c r="R652" s="1" t="s">
        <v>130</v>
      </c>
      <c r="S652" s="1" t="s">
        <v>1293</v>
      </c>
      <c r="T652" s="1" t="s">
        <v>5874</v>
      </c>
      <c r="U652" s="2" t="s">
        <v>5875</v>
      </c>
      <c r="V652" s="1">
        <v>75</v>
      </c>
      <c r="W652" s="1" t="s">
        <v>2130</v>
      </c>
      <c r="X652" s="1" t="s">
        <v>2130</v>
      </c>
      <c r="Y652" s="1" t="s">
        <v>2210</v>
      </c>
      <c r="Z652" s="1" t="s">
        <v>5866</v>
      </c>
      <c r="AA652" s="1" t="s">
        <v>5876</v>
      </c>
      <c r="AB652" s="1" t="s">
        <v>5877</v>
      </c>
      <c r="AC652" s="2"/>
      <c r="AD652" s="1">
        <v>75</v>
      </c>
      <c r="AE652" s="1" t="s">
        <v>5661</v>
      </c>
      <c r="AF652" s="1" t="s">
        <v>5662</v>
      </c>
      <c r="AG652" s="1" t="s">
        <v>819</v>
      </c>
      <c r="AH652" s="1" t="s">
        <v>5878</v>
      </c>
      <c r="AI652" s="1" t="s">
        <v>1749</v>
      </c>
      <c r="AJ652" s="1" t="s">
        <v>1749</v>
      </c>
      <c r="AK652" s="1" t="s">
        <v>1749</v>
      </c>
      <c r="AL652" s="1" t="s">
        <v>1749</v>
      </c>
      <c r="AM652" s="1" t="s">
        <v>1749</v>
      </c>
      <c r="AN652" s="1" t="s">
        <v>1749</v>
      </c>
      <c r="AO652" s="1" t="s">
        <v>1749</v>
      </c>
      <c r="AP652" s="1" t="s">
        <v>1749</v>
      </c>
      <c r="AQ652" s="1" t="s">
        <v>1749</v>
      </c>
      <c r="AR652" s="1" t="s">
        <v>1749</v>
      </c>
      <c r="AS652" s="1" t="s">
        <v>1749</v>
      </c>
      <c r="AT652" s="1" t="s">
        <v>1749</v>
      </c>
      <c r="AU652" s="1" t="s">
        <v>1749</v>
      </c>
      <c r="AV652" s="1" t="s">
        <v>1749</v>
      </c>
      <c r="AW652" s="1" t="s">
        <v>1749</v>
      </c>
      <c r="AX652" s="1" t="s">
        <v>1749</v>
      </c>
      <c r="AY652" s="1" t="s">
        <v>1749</v>
      </c>
      <c r="AZ652" s="1" t="s">
        <v>1749</v>
      </c>
      <c r="BA652" s="1" t="s">
        <v>1749</v>
      </c>
      <c r="BB652" s="1" t="s">
        <v>1749</v>
      </c>
      <c r="BC652" s="1" t="s">
        <v>1749</v>
      </c>
      <c r="BD652" s="1" t="s">
        <v>1749</v>
      </c>
      <c r="BE652" t="s">
        <v>1749</v>
      </c>
    </row>
    <row r="653" spans="1:57" ht="17.149999999999999" customHeight="1">
      <c r="A653" s="2">
        <v>652</v>
      </c>
      <c r="B653" s="1" t="s">
        <v>1219</v>
      </c>
      <c r="C653" s="1" t="s">
        <v>5879</v>
      </c>
      <c r="D653" s="14" t="s">
        <v>5880</v>
      </c>
      <c r="E653" s="1" t="s">
        <v>5881</v>
      </c>
      <c r="F653" s="1" t="s">
        <v>5882</v>
      </c>
      <c r="G653" s="1" t="s">
        <v>5883</v>
      </c>
      <c r="H653" s="1" t="s">
        <v>5884</v>
      </c>
      <c r="I653" s="1" t="s">
        <v>1736</v>
      </c>
      <c r="J653" s="1" t="s">
        <v>5885</v>
      </c>
      <c r="K653" s="1" t="s">
        <v>5886</v>
      </c>
      <c r="L653" s="1" t="s">
        <v>5887</v>
      </c>
      <c r="M653" s="1" t="s">
        <v>209</v>
      </c>
      <c r="N653" s="1" t="s">
        <v>2653</v>
      </c>
      <c r="O653" s="1" t="s">
        <v>1228</v>
      </c>
      <c r="P653" s="1" t="s">
        <v>2126</v>
      </c>
      <c r="Q653" s="1" t="s">
        <v>5887</v>
      </c>
      <c r="R653" s="1" t="s">
        <v>130</v>
      </c>
      <c r="S653" s="1" t="s">
        <v>1293</v>
      </c>
      <c r="T653" s="1" t="s">
        <v>5888</v>
      </c>
      <c r="U653" s="2" t="s">
        <v>5889</v>
      </c>
      <c r="V653" s="1">
        <v>29</v>
      </c>
      <c r="W653" s="1" t="s">
        <v>2130</v>
      </c>
      <c r="X653" s="1" t="s">
        <v>2130</v>
      </c>
      <c r="Y653" s="1" t="s">
        <v>2210</v>
      </c>
      <c r="Z653" s="1" t="s">
        <v>5879</v>
      </c>
      <c r="AA653" s="1" t="s">
        <v>5890</v>
      </c>
      <c r="AB653" s="1" t="s">
        <v>5891</v>
      </c>
      <c r="AC653" s="2"/>
      <c r="AD653" s="1">
        <v>29</v>
      </c>
      <c r="AE653" s="1" t="s">
        <v>5661</v>
      </c>
      <c r="AF653" s="1" t="s">
        <v>5662</v>
      </c>
      <c r="AG653" s="1" t="s">
        <v>819</v>
      </c>
      <c r="AH653" s="1" t="s">
        <v>5892</v>
      </c>
      <c r="AI653" s="1" t="s">
        <v>1749</v>
      </c>
      <c r="AJ653" s="1" t="s">
        <v>1749</v>
      </c>
      <c r="AK653" s="1" t="s">
        <v>1749</v>
      </c>
      <c r="AL653" s="1" t="s">
        <v>1749</v>
      </c>
      <c r="AM653" s="1" t="s">
        <v>1749</v>
      </c>
      <c r="AN653" s="1" t="s">
        <v>1749</v>
      </c>
      <c r="AO653" s="1" t="s">
        <v>1749</v>
      </c>
      <c r="AP653" s="1" t="s">
        <v>1749</v>
      </c>
      <c r="AQ653" s="1" t="s">
        <v>1749</v>
      </c>
      <c r="AR653" s="1" t="s">
        <v>1749</v>
      </c>
      <c r="AS653" s="1" t="s">
        <v>1749</v>
      </c>
      <c r="AT653" s="1" t="s">
        <v>1749</v>
      </c>
      <c r="AU653" s="1" t="s">
        <v>1749</v>
      </c>
      <c r="AV653" s="1" t="s">
        <v>1749</v>
      </c>
      <c r="AW653" s="1" t="s">
        <v>1749</v>
      </c>
      <c r="AX653" s="1" t="s">
        <v>1749</v>
      </c>
      <c r="AY653" s="1" t="s">
        <v>1749</v>
      </c>
      <c r="AZ653" s="1" t="s">
        <v>1749</v>
      </c>
      <c r="BA653" s="1" t="s">
        <v>1749</v>
      </c>
      <c r="BB653" s="1" t="s">
        <v>1749</v>
      </c>
      <c r="BC653" s="1" t="s">
        <v>1749</v>
      </c>
      <c r="BD653" s="1" t="s">
        <v>1749</v>
      </c>
      <c r="BE653" t="s">
        <v>1749</v>
      </c>
    </row>
    <row r="654" spans="1:57" ht="17.149999999999999" customHeight="1">
      <c r="A654" s="2">
        <v>653</v>
      </c>
      <c r="B654" s="1" t="s">
        <v>1219</v>
      </c>
      <c r="C654" s="1" t="s">
        <v>5879</v>
      </c>
      <c r="D654" s="14" t="s">
        <v>5880</v>
      </c>
      <c r="E654" s="1" t="s">
        <v>5881</v>
      </c>
      <c r="F654" s="1" t="s">
        <v>5893</v>
      </c>
      <c r="G654" s="1" t="s">
        <v>5883</v>
      </c>
      <c r="H654" s="1" t="s">
        <v>5884</v>
      </c>
      <c r="I654" s="1" t="s">
        <v>1736</v>
      </c>
      <c r="J654" s="1" t="s">
        <v>5885</v>
      </c>
      <c r="K654" s="1" t="s">
        <v>5886</v>
      </c>
      <c r="L654" s="1" t="s">
        <v>5887</v>
      </c>
      <c r="M654" s="1" t="s">
        <v>209</v>
      </c>
      <c r="N654" s="1" t="s">
        <v>2653</v>
      </c>
      <c r="O654" s="1" t="s">
        <v>1228</v>
      </c>
      <c r="P654" s="1" t="s">
        <v>2126</v>
      </c>
      <c r="Q654" s="1" t="s">
        <v>5887</v>
      </c>
      <c r="R654" s="1" t="s">
        <v>130</v>
      </c>
      <c r="S654" s="1" t="s">
        <v>1293</v>
      </c>
      <c r="T654" s="1" t="s">
        <v>5888</v>
      </c>
      <c r="U654" s="2" t="s">
        <v>5889</v>
      </c>
      <c r="V654" s="1">
        <v>29</v>
      </c>
      <c r="W654" s="1" t="s">
        <v>2130</v>
      </c>
      <c r="X654" s="1" t="s">
        <v>2130</v>
      </c>
      <c r="Y654" s="1" t="s">
        <v>2210</v>
      </c>
      <c r="Z654" s="1" t="s">
        <v>5879</v>
      </c>
      <c r="AA654" s="1" t="s">
        <v>5894</v>
      </c>
      <c r="AB654" s="1" t="s">
        <v>5895</v>
      </c>
      <c r="AC654" s="2"/>
      <c r="AD654" s="1">
        <v>29</v>
      </c>
      <c r="AE654" s="1" t="s">
        <v>5661</v>
      </c>
      <c r="AF654" s="1" t="s">
        <v>5662</v>
      </c>
      <c r="AG654" s="1" t="s">
        <v>819</v>
      </c>
      <c r="AH654" s="1" t="s">
        <v>5896</v>
      </c>
      <c r="AI654" s="1" t="s">
        <v>1749</v>
      </c>
      <c r="AJ654" s="1" t="s">
        <v>1749</v>
      </c>
      <c r="AK654" s="1" t="s">
        <v>1749</v>
      </c>
      <c r="AL654" s="1" t="s">
        <v>1749</v>
      </c>
      <c r="AM654" s="1" t="s">
        <v>1749</v>
      </c>
      <c r="AN654" s="1" t="s">
        <v>1749</v>
      </c>
      <c r="AO654" s="1" t="s">
        <v>1749</v>
      </c>
      <c r="AP654" s="1" t="s">
        <v>1749</v>
      </c>
      <c r="AQ654" s="1" t="s">
        <v>1749</v>
      </c>
      <c r="AR654" s="1" t="s">
        <v>1749</v>
      </c>
      <c r="AS654" s="1" t="s">
        <v>1749</v>
      </c>
      <c r="AT654" s="1" t="s">
        <v>1749</v>
      </c>
      <c r="AU654" s="1" t="s">
        <v>1749</v>
      </c>
      <c r="AV654" s="1" t="s">
        <v>1749</v>
      </c>
      <c r="AW654" s="1" t="s">
        <v>1749</v>
      </c>
      <c r="AX654" s="1" t="s">
        <v>1749</v>
      </c>
      <c r="AY654" s="1" t="s">
        <v>1749</v>
      </c>
      <c r="AZ654" s="1" t="s">
        <v>1749</v>
      </c>
      <c r="BA654" s="1" t="s">
        <v>1749</v>
      </c>
      <c r="BB654" s="1" t="s">
        <v>1749</v>
      </c>
      <c r="BC654" s="1" t="s">
        <v>1749</v>
      </c>
      <c r="BD654" s="1" t="s">
        <v>1749</v>
      </c>
      <c r="BE654" t="s">
        <v>1749</v>
      </c>
    </row>
    <row r="655" spans="1:57" ht="17.149999999999999" customHeight="1">
      <c r="A655" s="2">
        <v>654</v>
      </c>
      <c r="B655" s="1" t="s">
        <v>1219</v>
      </c>
      <c r="C655" s="1" t="s">
        <v>5897</v>
      </c>
      <c r="D655" s="14" t="s">
        <v>5898</v>
      </c>
      <c r="E655" s="1" t="s">
        <v>5897</v>
      </c>
      <c r="F655" s="1" t="s">
        <v>5899</v>
      </c>
      <c r="G655" s="1" t="s">
        <v>5900</v>
      </c>
      <c r="H655" s="1" t="s">
        <v>5901</v>
      </c>
      <c r="I655" s="1" t="s">
        <v>1446</v>
      </c>
      <c r="J655" s="1" t="s">
        <v>5902</v>
      </c>
      <c r="K655" s="1" t="s">
        <v>5903</v>
      </c>
      <c r="L655" s="1" t="s">
        <v>5904</v>
      </c>
      <c r="M655" s="1" t="s">
        <v>209</v>
      </c>
      <c r="N655" s="1" t="s">
        <v>2653</v>
      </c>
      <c r="O655" s="1" t="s">
        <v>1228</v>
      </c>
      <c r="P655" s="1" t="s">
        <v>2126</v>
      </c>
      <c r="Q655" s="1" t="s">
        <v>5904</v>
      </c>
      <c r="R655" s="1" t="s">
        <v>130</v>
      </c>
      <c r="S655" s="1" t="s">
        <v>1293</v>
      </c>
      <c r="T655" s="1" t="s">
        <v>3144</v>
      </c>
      <c r="U655" s="2" t="s">
        <v>5905</v>
      </c>
      <c r="V655" s="1">
        <v>17</v>
      </c>
      <c r="W655" s="1" t="s">
        <v>2130</v>
      </c>
      <c r="X655" s="1" t="s">
        <v>2130</v>
      </c>
      <c r="Y655" s="1" t="s">
        <v>2210</v>
      </c>
      <c r="Z655" s="1" t="s">
        <v>5897</v>
      </c>
      <c r="AA655" s="1" t="s">
        <v>5906</v>
      </c>
      <c r="AB655" s="1" t="s">
        <v>5907</v>
      </c>
      <c r="AC655" s="2"/>
      <c r="AD655" s="1">
        <v>17</v>
      </c>
      <c r="AE655" s="1" t="s">
        <v>5661</v>
      </c>
      <c r="AF655" s="1" t="s">
        <v>5662</v>
      </c>
      <c r="AG655" s="1" t="s">
        <v>819</v>
      </c>
      <c r="AH655" s="1" t="s">
        <v>5908</v>
      </c>
      <c r="AI655" s="1" t="s">
        <v>1749</v>
      </c>
      <c r="AJ655" s="1" t="s">
        <v>1749</v>
      </c>
      <c r="AK655" s="1" t="s">
        <v>1749</v>
      </c>
      <c r="AL655" s="1" t="s">
        <v>1749</v>
      </c>
      <c r="AM655" s="1" t="s">
        <v>1749</v>
      </c>
      <c r="AN655" s="1" t="s">
        <v>1749</v>
      </c>
      <c r="AO655" s="1" t="s">
        <v>1749</v>
      </c>
      <c r="AP655" s="1" t="s">
        <v>1749</v>
      </c>
      <c r="AQ655" s="1" t="s">
        <v>1749</v>
      </c>
      <c r="AR655" s="1" t="s">
        <v>1749</v>
      </c>
      <c r="AS655" s="1" t="s">
        <v>1749</v>
      </c>
      <c r="AT655" s="1" t="s">
        <v>1749</v>
      </c>
      <c r="AU655" s="1" t="s">
        <v>1749</v>
      </c>
      <c r="AV655" s="1" t="s">
        <v>1749</v>
      </c>
      <c r="AW655" s="1" t="s">
        <v>1749</v>
      </c>
      <c r="AX655" s="1" t="s">
        <v>1749</v>
      </c>
      <c r="AY655" s="1" t="s">
        <v>1749</v>
      </c>
      <c r="AZ655" s="1" t="s">
        <v>1749</v>
      </c>
      <c r="BA655" s="1" t="s">
        <v>1749</v>
      </c>
      <c r="BB655" s="1" t="s">
        <v>1749</v>
      </c>
      <c r="BC655" s="1" t="s">
        <v>1749</v>
      </c>
      <c r="BD655" s="1" t="s">
        <v>1749</v>
      </c>
      <c r="BE655" t="s">
        <v>1749</v>
      </c>
    </row>
    <row r="656" spans="1:57" ht="17.149999999999999" customHeight="1">
      <c r="A656" s="2">
        <v>655</v>
      </c>
      <c r="B656" s="1" t="s">
        <v>1219</v>
      </c>
      <c r="C656" s="1" t="s">
        <v>5909</v>
      </c>
      <c r="D656" s="14" t="s">
        <v>5910</v>
      </c>
      <c r="E656" s="1" t="s">
        <v>5911</v>
      </c>
      <c r="F656" s="1" t="s">
        <v>5912</v>
      </c>
      <c r="G656" s="1" t="s">
        <v>5913</v>
      </c>
      <c r="H656" s="1" t="s">
        <v>2413</v>
      </c>
      <c r="I656" s="1" t="s">
        <v>2059</v>
      </c>
      <c r="J656" s="1" t="s">
        <v>5914</v>
      </c>
      <c r="K656" s="1" t="s">
        <v>5915</v>
      </c>
      <c r="L656" s="1" t="s">
        <v>5916</v>
      </c>
      <c r="M656" s="1" t="s">
        <v>209</v>
      </c>
      <c r="N656" s="1" t="s">
        <v>2653</v>
      </c>
      <c r="O656" s="1" t="s">
        <v>1228</v>
      </c>
      <c r="P656" s="1" t="s">
        <v>2126</v>
      </c>
      <c r="Q656" s="1" t="s">
        <v>5916</v>
      </c>
      <c r="R656" s="1" t="s">
        <v>130</v>
      </c>
      <c r="S656" s="1" t="s">
        <v>1293</v>
      </c>
      <c r="T656" s="1" t="s">
        <v>5917</v>
      </c>
      <c r="U656" s="2" t="s">
        <v>5918</v>
      </c>
      <c r="V656" s="1">
        <v>32</v>
      </c>
      <c r="W656" s="1" t="s">
        <v>2130</v>
      </c>
      <c r="X656" s="1" t="s">
        <v>2130</v>
      </c>
      <c r="Y656" s="1" t="s">
        <v>2210</v>
      </c>
      <c r="Z656" s="1" t="s">
        <v>5909</v>
      </c>
      <c r="AA656" s="1" t="s">
        <v>5919</v>
      </c>
      <c r="AB656" s="1" t="s">
        <v>5920</v>
      </c>
      <c r="AC656" s="2"/>
      <c r="AD656" s="1">
        <v>32</v>
      </c>
      <c r="AE656" s="1" t="s">
        <v>5661</v>
      </c>
      <c r="AF656" s="1" t="s">
        <v>5662</v>
      </c>
      <c r="AG656" s="1" t="s">
        <v>819</v>
      </c>
      <c r="AH656" s="1" t="s">
        <v>5921</v>
      </c>
      <c r="AI656" s="1" t="s">
        <v>1749</v>
      </c>
      <c r="AJ656" s="1" t="s">
        <v>1749</v>
      </c>
      <c r="AK656" s="1" t="s">
        <v>1749</v>
      </c>
      <c r="AL656" s="1" t="s">
        <v>1749</v>
      </c>
      <c r="AM656" s="1" t="s">
        <v>1749</v>
      </c>
      <c r="AN656" s="1" t="s">
        <v>1749</v>
      </c>
      <c r="AO656" s="1" t="s">
        <v>1749</v>
      </c>
      <c r="AP656" s="1" t="s">
        <v>1749</v>
      </c>
      <c r="AQ656" s="1" t="s">
        <v>1749</v>
      </c>
      <c r="AR656" s="1" t="s">
        <v>1749</v>
      </c>
      <c r="AS656" s="1" t="s">
        <v>1749</v>
      </c>
      <c r="AT656" s="1" t="s">
        <v>1749</v>
      </c>
      <c r="AU656" s="1" t="s">
        <v>1749</v>
      </c>
      <c r="AV656" s="1" t="s">
        <v>1749</v>
      </c>
      <c r="AW656" s="1" t="s">
        <v>1749</v>
      </c>
      <c r="AX656" s="1" t="s">
        <v>1749</v>
      </c>
      <c r="AY656" s="1" t="s">
        <v>1749</v>
      </c>
      <c r="AZ656" s="1" t="s">
        <v>1749</v>
      </c>
      <c r="BA656" s="1" t="s">
        <v>1749</v>
      </c>
      <c r="BB656" s="1" t="s">
        <v>1749</v>
      </c>
      <c r="BC656" s="1" t="s">
        <v>1749</v>
      </c>
      <c r="BD656" s="1" t="s">
        <v>1749</v>
      </c>
      <c r="BE656" t="s">
        <v>1749</v>
      </c>
    </row>
    <row r="657" spans="1:57" ht="17.149999999999999" customHeight="1">
      <c r="A657" s="2">
        <v>656</v>
      </c>
      <c r="B657" s="1" t="s">
        <v>1219</v>
      </c>
      <c r="C657" s="1" t="s">
        <v>5922</v>
      </c>
      <c r="D657" s="14" t="s">
        <v>5923</v>
      </c>
      <c r="E657" s="1" t="s">
        <v>5922</v>
      </c>
      <c r="F657" s="1" t="s">
        <v>5924</v>
      </c>
      <c r="G657" s="1" t="s">
        <v>5925</v>
      </c>
      <c r="H657" s="1" t="s">
        <v>2204</v>
      </c>
      <c r="I657" s="1" t="s">
        <v>1937</v>
      </c>
      <c r="J657" s="1" t="s">
        <v>5926</v>
      </c>
      <c r="K657" s="1" t="s">
        <v>5927</v>
      </c>
      <c r="L657" s="1" t="s">
        <v>5928</v>
      </c>
      <c r="M657" s="1" t="s">
        <v>209</v>
      </c>
      <c r="N657" s="1" t="s">
        <v>2653</v>
      </c>
      <c r="O657" s="1" t="s">
        <v>1228</v>
      </c>
      <c r="P657" s="1" t="s">
        <v>2126</v>
      </c>
      <c r="Q657" s="1" t="s">
        <v>5928</v>
      </c>
      <c r="R657" s="1" t="s">
        <v>130</v>
      </c>
      <c r="S657" s="1" t="s">
        <v>1293</v>
      </c>
      <c r="T657" s="1" t="s">
        <v>5929</v>
      </c>
      <c r="U657" s="2" t="s">
        <v>5930</v>
      </c>
      <c r="V657" s="1">
        <v>33</v>
      </c>
      <c r="W657" s="1" t="s">
        <v>2130</v>
      </c>
      <c r="X657" s="1" t="s">
        <v>2130</v>
      </c>
      <c r="Y657" s="1" t="s">
        <v>2210</v>
      </c>
      <c r="Z657" s="1" t="s">
        <v>5922</v>
      </c>
      <c r="AA657" s="1" t="s">
        <v>5931</v>
      </c>
      <c r="AB657" s="1" t="s">
        <v>5932</v>
      </c>
      <c r="AC657" s="2"/>
      <c r="AD657" s="1">
        <v>33</v>
      </c>
      <c r="AE657" s="1" t="s">
        <v>5661</v>
      </c>
      <c r="AF657" s="1" t="s">
        <v>5662</v>
      </c>
      <c r="AG657" s="1" t="s">
        <v>819</v>
      </c>
      <c r="AH657" s="1" t="s">
        <v>5933</v>
      </c>
      <c r="AI657" s="1" t="s">
        <v>1749</v>
      </c>
      <c r="AJ657" s="1" t="s">
        <v>1749</v>
      </c>
      <c r="AK657" s="1" t="s">
        <v>1749</v>
      </c>
      <c r="AL657" s="1" t="s">
        <v>1749</v>
      </c>
      <c r="AM657" s="1" t="s">
        <v>1749</v>
      </c>
      <c r="AN657" s="1" t="s">
        <v>1749</v>
      </c>
      <c r="AO657" s="1" t="s">
        <v>1749</v>
      </c>
      <c r="AP657" s="1" t="s">
        <v>1749</v>
      </c>
      <c r="AQ657" s="1" t="s">
        <v>1749</v>
      </c>
      <c r="AR657" s="1" t="s">
        <v>1749</v>
      </c>
      <c r="AS657" s="1" t="s">
        <v>1749</v>
      </c>
      <c r="AT657" s="1" t="s">
        <v>1749</v>
      </c>
      <c r="AU657" s="1" t="s">
        <v>1749</v>
      </c>
      <c r="AV657" s="1" t="s">
        <v>1749</v>
      </c>
      <c r="AW657" s="1" t="s">
        <v>1749</v>
      </c>
      <c r="AX657" s="1" t="s">
        <v>1749</v>
      </c>
      <c r="AY657" s="1" t="s">
        <v>1749</v>
      </c>
      <c r="AZ657" s="1" t="s">
        <v>1749</v>
      </c>
      <c r="BA657" s="1" t="s">
        <v>1749</v>
      </c>
      <c r="BB657" s="1" t="s">
        <v>1749</v>
      </c>
      <c r="BC657" s="1" t="s">
        <v>1749</v>
      </c>
      <c r="BD657" s="1" t="s">
        <v>1749</v>
      </c>
      <c r="BE657" t="s">
        <v>1749</v>
      </c>
    </row>
    <row r="658" spans="1:57" ht="17.149999999999999" customHeight="1">
      <c r="A658" s="2">
        <v>657</v>
      </c>
      <c r="B658" s="1" t="s">
        <v>1219</v>
      </c>
      <c r="C658" s="1" t="s">
        <v>5934</v>
      </c>
      <c r="D658" s="14" t="s">
        <v>5935</v>
      </c>
      <c r="E658" s="1" t="s">
        <v>5936</v>
      </c>
      <c r="F658" s="1" t="s">
        <v>5937</v>
      </c>
      <c r="G658" s="1" t="s">
        <v>5938</v>
      </c>
      <c r="H658" s="1" t="s">
        <v>2580</v>
      </c>
      <c r="I658" s="1" t="s">
        <v>2191</v>
      </c>
      <c r="J658" s="1" t="s">
        <v>5939</v>
      </c>
      <c r="K658" s="1" t="s">
        <v>5940</v>
      </c>
      <c r="L658" s="1" t="s">
        <v>5941</v>
      </c>
      <c r="M658" s="1" t="s">
        <v>209</v>
      </c>
      <c r="N658" s="1" t="s">
        <v>2653</v>
      </c>
      <c r="O658" s="1" t="s">
        <v>1228</v>
      </c>
      <c r="P658" s="1" t="s">
        <v>2126</v>
      </c>
      <c r="Q658" s="1" t="s">
        <v>5941</v>
      </c>
      <c r="R658" s="1" t="s">
        <v>130</v>
      </c>
      <c r="S658" s="1" t="s">
        <v>1293</v>
      </c>
      <c r="T658" s="1" t="s">
        <v>5942</v>
      </c>
      <c r="U658" s="2" t="s">
        <v>5943</v>
      </c>
      <c r="V658" s="1">
        <v>52</v>
      </c>
      <c r="W658" s="1" t="s">
        <v>2130</v>
      </c>
      <c r="X658" s="1" t="s">
        <v>2130</v>
      </c>
      <c r="Y658" s="1" t="s">
        <v>2210</v>
      </c>
      <c r="Z658" s="1" t="s">
        <v>5934</v>
      </c>
      <c r="AA658" s="1" t="s">
        <v>5944</v>
      </c>
      <c r="AB658" s="1" t="s">
        <v>5945</v>
      </c>
      <c r="AC658" s="2"/>
      <c r="AD658" s="1">
        <v>52</v>
      </c>
      <c r="AE658" s="1" t="s">
        <v>5661</v>
      </c>
      <c r="AF658" s="1" t="s">
        <v>5662</v>
      </c>
      <c r="AG658" s="1" t="s">
        <v>819</v>
      </c>
      <c r="AH658" s="1" t="s">
        <v>5946</v>
      </c>
      <c r="AI658" s="1" t="s">
        <v>1749</v>
      </c>
      <c r="AJ658" s="1" t="s">
        <v>1749</v>
      </c>
      <c r="AK658" s="1" t="s">
        <v>1749</v>
      </c>
      <c r="AL658" s="1" t="s">
        <v>1749</v>
      </c>
      <c r="AM658" s="1" t="s">
        <v>1749</v>
      </c>
      <c r="AN658" s="1" t="s">
        <v>1749</v>
      </c>
      <c r="AO658" s="1" t="s">
        <v>1749</v>
      </c>
      <c r="AP658" s="1" t="s">
        <v>1749</v>
      </c>
      <c r="AQ658" s="1" t="s">
        <v>1749</v>
      </c>
      <c r="AR658" s="1" t="s">
        <v>1749</v>
      </c>
      <c r="AS658" s="1" t="s">
        <v>1749</v>
      </c>
      <c r="AT658" s="1" t="s">
        <v>1749</v>
      </c>
      <c r="AU658" s="1" t="s">
        <v>1749</v>
      </c>
      <c r="AV658" s="1" t="s">
        <v>1749</v>
      </c>
      <c r="AW658" s="1" t="s">
        <v>1749</v>
      </c>
      <c r="AX658" s="1" t="s">
        <v>1749</v>
      </c>
      <c r="AY658" s="1" t="s">
        <v>1749</v>
      </c>
      <c r="AZ658" s="1" t="s">
        <v>1749</v>
      </c>
      <c r="BA658" s="1" t="s">
        <v>1749</v>
      </c>
      <c r="BB658" s="1" t="s">
        <v>1749</v>
      </c>
      <c r="BC658" s="1" t="s">
        <v>1749</v>
      </c>
      <c r="BD658" s="1" t="s">
        <v>1749</v>
      </c>
      <c r="BE658" t="s">
        <v>1749</v>
      </c>
    </row>
    <row r="659" spans="1:57" ht="17.149999999999999" customHeight="1">
      <c r="A659" s="2">
        <v>658</v>
      </c>
      <c r="B659" s="1" t="s">
        <v>1219</v>
      </c>
      <c r="C659" s="1" t="s">
        <v>5947</v>
      </c>
      <c r="D659" s="14" t="s">
        <v>5948</v>
      </c>
      <c r="E659" s="1" t="s">
        <v>5949</v>
      </c>
      <c r="F659" s="1" t="s">
        <v>5950</v>
      </c>
      <c r="G659" s="1" t="s">
        <v>5951</v>
      </c>
      <c r="H659" s="1"/>
      <c r="I659" s="1"/>
      <c r="J659" s="1" t="s">
        <v>5952</v>
      </c>
      <c r="K659" s="1" t="s">
        <v>5953</v>
      </c>
      <c r="L659" s="1" t="s">
        <v>5954</v>
      </c>
      <c r="M659" s="1" t="s">
        <v>209</v>
      </c>
      <c r="N659" s="1" t="s">
        <v>2653</v>
      </c>
      <c r="O659" s="1" t="s">
        <v>1228</v>
      </c>
      <c r="P659" s="1" t="s">
        <v>2126</v>
      </c>
      <c r="Q659" s="1" t="s">
        <v>5954</v>
      </c>
      <c r="R659" s="1" t="s">
        <v>130</v>
      </c>
      <c r="S659" s="1" t="s">
        <v>1293</v>
      </c>
      <c r="T659" s="1" t="s">
        <v>5955</v>
      </c>
      <c r="U659" s="2" t="s">
        <v>5956</v>
      </c>
      <c r="V659" s="1">
        <v>87</v>
      </c>
      <c r="W659" s="1" t="s">
        <v>2130</v>
      </c>
      <c r="X659" s="1" t="s">
        <v>2130</v>
      </c>
      <c r="Y659" s="1" t="s">
        <v>2210</v>
      </c>
      <c r="Z659" s="1" t="s">
        <v>5947</v>
      </c>
      <c r="AA659" s="1" t="s">
        <v>5957</v>
      </c>
      <c r="AB659" s="1" t="s">
        <v>5958</v>
      </c>
      <c r="AC659" s="2"/>
      <c r="AD659" s="1">
        <v>87</v>
      </c>
      <c r="AE659" s="1" t="s">
        <v>5661</v>
      </c>
      <c r="AF659" s="1" t="s">
        <v>5662</v>
      </c>
      <c r="AG659" s="1" t="s">
        <v>819</v>
      </c>
      <c r="AH659" s="1" t="s">
        <v>5959</v>
      </c>
      <c r="AI659" s="1" t="s">
        <v>1749</v>
      </c>
      <c r="AJ659" s="1" t="s">
        <v>1749</v>
      </c>
      <c r="AK659" s="1" t="s">
        <v>1749</v>
      </c>
      <c r="AL659" s="1" t="s">
        <v>1749</v>
      </c>
      <c r="AM659" s="1" t="s">
        <v>1749</v>
      </c>
      <c r="AN659" s="1" t="s">
        <v>1749</v>
      </c>
      <c r="AO659" s="1" t="s">
        <v>1749</v>
      </c>
      <c r="AP659" s="1" t="s">
        <v>1749</v>
      </c>
      <c r="AQ659" s="1" t="s">
        <v>1749</v>
      </c>
      <c r="AR659" s="1" t="s">
        <v>1749</v>
      </c>
      <c r="AS659" s="1" t="s">
        <v>1749</v>
      </c>
      <c r="AT659" s="1" t="s">
        <v>1749</v>
      </c>
      <c r="AU659" s="1" t="s">
        <v>1749</v>
      </c>
      <c r="AV659" s="1" t="s">
        <v>1749</v>
      </c>
      <c r="AW659" s="1" t="s">
        <v>1749</v>
      </c>
      <c r="AX659" s="1" t="s">
        <v>1749</v>
      </c>
      <c r="AY659" s="1" t="s">
        <v>1749</v>
      </c>
      <c r="AZ659" s="1" t="s">
        <v>1749</v>
      </c>
      <c r="BA659" s="1" t="s">
        <v>1749</v>
      </c>
      <c r="BB659" s="1" t="s">
        <v>1749</v>
      </c>
      <c r="BC659" s="1" t="s">
        <v>1749</v>
      </c>
      <c r="BD659" s="1" t="s">
        <v>1749</v>
      </c>
      <c r="BE659" t="s">
        <v>1749</v>
      </c>
    </row>
    <row r="660" spans="1:57" ht="17.149999999999999" customHeight="1">
      <c r="A660" s="2">
        <v>659</v>
      </c>
      <c r="B660" s="1" t="s">
        <v>1219</v>
      </c>
      <c r="C660" s="1" t="s">
        <v>5960</v>
      </c>
      <c r="D660" s="14" t="s">
        <v>5961</v>
      </c>
      <c r="E660" s="1" t="s">
        <v>5962</v>
      </c>
      <c r="F660" s="1" t="s">
        <v>5963</v>
      </c>
      <c r="G660" s="1" t="s">
        <v>5964</v>
      </c>
      <c r="H660" s="1"/>
      <c r="I660" s="1"/>
      <c r="J660" s="1" t="s">
        <v>5965</v>
      </c>
      <c r="K660" s="1" t="s">
        <v>5966</v>
      </c>
      <c r="L660" s="1" t="s">
        <v>5967</v>
      </c>
      <c r="M660" s="1" t="s">
        <v>209</v>
      </c>
      <c r="N660" s="1" t="s">
        <v>2653</v>
      </c>
      <c r="O660" s="1" t="s">
        <v>1228</v>
      </c>
      <c r="P660" s="1" t="s">
        <v>2126</v>
      </c>
      <c r="Q660" s="1" t="s">
        <v>5967</v>
      </c>
      <c r="R660" s="1" t="s">
        <v>130</v>
      </c>
      <c r="S660" s="1" t="s">
        <v>1293</v>
      </c>
      <c r="T660" s="1" t="s">
        <v>3906</v>
      </c>
      <c r="U660" s="2" t="s">
        <v>5968</v>
      </c>
      <c r="V660" s="1">
        <v>16</v>
      </c>
      <c r="W660" s="1" t="s">
        <v>2130</v>
      </c>
      <c r="X660" s="1" t="s">
        <v>2130</v>
      </c>
      <c r="Y660" s="1" t="s">
        <v>2210</v>
      </c>
      <c r="Z660" s="1" t="s">
        <v>5960</v>
      </c>
      <c r="AA660" s="1" t="s">
        <v>5969</v>
      </c>
      <c r="AB660" s="1" t="s">
        <v>5970</v>
      </c>
      <c r="AC660" s="2"/>
      <c r="AD660" s="1">
        <v>16</v>
      </c>
      <c r="AE660" s="1" t="s">
        <v>5661</v>
      </c>
      <c r="AF660" s="1" t="s">
        <v>5662</v>
      </c>
      <c r="AG660" s="1" t="s">
        <v>819</v>
      </c>
      <c r="AH660" s="1" t="s">
        <v>5971</v>
      </c>
      <c r="AI660" s="1" t="s">
        <v>1749</v>
      </c>
      <c r="AJ660" s="1" t="s">
        <v>1749</v>
      </c>
      <c r="AK660" s="1" t="s">
        <v>1749</v>
      </c>
      <c r="AL660" s="1" t="s">
        <v>1749</v>
      </c>
      <c r="AM660" s="1" t="s">
        <v>1749</v>
      </c>
      <c r="AN660" s="1" t="s">
        <v>1749</v>
      </c>
      <c r="AO660" s="1" t="s">
        <v>1749</v>
      </c>
      <c r="AP660" s="1" t="s">
        <v>1749</v>
      </c>
      <c r="AQ660" s="1" t="s">
        <v>1749</v>
      </c>
      <c r="AR660" s="1" t="s">
        <v>1749</v>
      </c>
      <c r="AS660" s="1" t="s">
        <v>1749</v>
      </c>
      <c r="AT660" s="1" t="s">
        <v>1749</v>
      </c>
      <c r="AU660" s="1" t="s">
        <v>1749</v>
      </c>
      <c r="AV660" s="1" t="s">
        <v>1749</v>
      </c>
      <c r="AW660" s="1" t="s">
        <v>1749</v>
      </c>
      <c r="AX660" s="1" t="s">
        <v>1749</v>
      </c>
      <c r="AY660" s="1" t="s">
        <v>1749</v>
      </c>
      <c r="AZ660" s="1" t="s">
        <v>1749</v>
      </c>
      <c r="BA660" s="1" t="s">
        <v>1749</v>
      </c>
      <c r="BB660" s="1" t="s">
        <v>1749</v>
      </c>
      <c r="BC660" s="1" t="s">
        <v>1749</v>
      </c>
      <c r="BD660" s="1" t="s">
        <v>1749</v>
      </c>
      <c r="BE660" t="s">
        <v>1749</v>
      </c>
    </row>
    <row r="661" spans="1:57" ht="17.149999999999999" customHeight="1">
      <c r="A661" s="2">
        <v>660</v>
      </c>
      <c r="B661" s="1" t="s">
        <v>1219</v>
      </c>
      <c r="C661" s="1" t="s">
        <v>5972</v>
      </c>
      <c r="D661" s="14" t="s">
        <v>5973</v>
      </c>
      <c r="E661" s="1" t="s">
        <v>5974</v>
      </c>
      <c r="F661" s="1" t="s">
        <v>5975</v>
      </c>
      <c r="G661" s="1" t="s">
        <v>5976</v>
      </c>
      <c r="H661" s="1" t="s">
        <v>5977</v>
      </c>
      <c r="I661" s="1" t="s">
        <v>1863</v>
      </c>
      <c r="J661" s="1" t="s">
        <v>5978</v>
      </c>
      <c r="K661" s="1" t="s">
        <v>5979</v>
      </c>
      <c r="L661" s="1" t="s">
        <v>5980</v>
      </c>
      <c r="M661" s="1" t="s">
        <v>209</v>
      </c>
      <c r="N661" s="1" t="s">
        <v>2653</v>
      </c>
      <c r="O661" s="1" t="s">
        <v>1228</v>
      </c>
      <c r="P661" s="1" t="s">
        <v>2126</v>
      </c>
      <c r="Q661" s="1" t="s">
        <v>5980</v>
      </c>
      <c r="R661" s="1" t="s">
        <v>130</v>
      </c>
      <c r="S661" s="1" t="s">
        <v>1293</v>
      </c>
      <c r="T661" s="1" t="s">
        <v>5981</v>
      </c>
      <c r="U661" s="2" t="s">
        <v>5982</v>
      </c>
      <c r="V661" s="1">
        <v>89</v>
      </c>
      <c r="W661" s="1" t="s">
        <v>2130</v>
      </c>
      <c r="X661" s="1" t="s">
        <v>2130</v>
      </c>
      <c r="Y661" s="1" t="s">
        <v>2210</v>
      </c>
      <c r="Z661" s="1" t="s">
        <v>5972</v>
      </c>
      <c r="AA661" s="1" t="s">
        <v>5983</v>
      </c>
      <c r="AB661" s="1" t="s">
        <v>5984</v>
      </c>
      <c r="AC661" s="2"/>
      <c r="AD661" s="1">
        <v>89</v>
      </c>
      <c r="AE661" s="1" t="s">
        <v>5661</v>
      </c>
      <c r="AF661" s="1" t="s">
        <v>5662</v>
      </c>
      <c r="AG661" s="1" t="s">
        <v>819</v>
      </c>
      <c r="AH661" s="1" t="s">
        <v>5985</v>
      </c>
      <c r="AI661" s="1" t="s">
        <v>1749</v>
      </c>
      <c r="AJ661" s="1" t="s">
        <v>1749</v>
      </c>
      <c r="AK661" s="1" t="s">
        <v>1749</v>
      </c>
      <c r="AL661" s="1" t="s">
        <v>1749</v>
      </c>
      <c r="AM661" s="1" t="s">
        <v>1749</v>
      </c>
      <c r="AN661" s="1" t="s">
        <v>1749</v>
      </c>
      <c r="AO661" s="1" t="s">
        <v>1749</v>
      </c>
      <c r="AP661" s="1" t="s">
        <v>1749</v>
      </c>
      <c r="AQ661" s="1" t="s">
        <v>1749</v>
      </c>
      <c r="AR661" s="1" t="s">
        <v>1749</v>
      </c>
      <c r="AS661" s="1" t="s">
        <v>1749</v>
      </c>
      <c r="AT661" s="1" t="s">
        <v>1749</v>
      </c>
      <c r="AU661" s="1" t="s">
        <v>1749</v>
      </c>
      <c r="AV661" s="1" t="s">
        <v>1749</v>
      </c>
      <c r="AW661" s="1" t="s">
        <v>1749</v>
      </c>
      <c r="AX661" s="1" t="s">
        <v>1749</v>
      </c>
      <c r="AY661" s="1" t="s">
        <v>1749</v>
      </c>
      <c r="AZ661" s="1" t="s">
        <v>1749</v>
      </c>
      <c r="BA661" s="1" t="s">
        <v>1749</v>
      </c>
      <c r="BB661" s="1" t="s">
        <v>1749</v>
      </c>
      <c r="BC661" s="1" t="s">
        <v>1749</v>
      </c>
      <c r="BD661" s="1" t="s">
        <v>1749</v>
      </c>
      <c r="BE661" t="s">
        <v>1749</v>
      </c>
    </row>
    <row r="662" spans="1:57" ht="17.149999999999999" customHeight="1">
      <c r="A662" s="2">
        <v>661</v>
      </c>
      <c r="B662" s="1" t="s">
        <v>1219</v>
      </c>
      <c r="C662" s="1" t="s">
        <v>5986</v>
      </c>
      <c r="D662" s="14" t="s">
        <v>5987</v>
      </c>
      <c r="E662" s="1" t="s">
        <v>5986</v>
      </c>
      <c r="F662" s="1" t="s">
        <v>5988</v>
      </c>
      <c r="G662" s="1" t="s">
        <v>5989</v>
      </c>
      <c r="H662" s="1" t="s">
        <v>2204</v>
      </c>
      <c r="I662" s="1" t="s">
        <v>3215</v>
      </c>
      <c r="J662" s="1" t="s">
        <v>5990</v>
      </c>
      <c r="K662" s="1" t="s">
        <v>5991</v>
      </c>
      <c r="L662" s="1" t="s">
        <v>5992</v>
      </c>
      <c r="M662" s="1" t="s">
        <v>209</v>
      </c>
      <c r="N662" s="1" t="s">
        <v>2653</v>
      </c>
      <c r="O662" s="1" t="s">
        <v>1228</v>
      </c>
      <c r="P662" s="1" t="s">
        <v>2126</v>
      </c>
      <c r="Q662" s="1" t="s">
        <v>5992</v>
      </c>
      <c r="R662" s="1" t="s">
        <v>130</v>
      </c>
      <c r="S662" s="1" t="s">
        <v>1293</v>
      </c>
      <c r="T662" s="1" t="s">
        <v>4158</v>
      </c>
      <c r="U662" s="2" t="s">
        <v>5993</v>
      </c>
      <c r="V662" s="1">
        <v>45</v>
      </c>
      <c r="W662" s="1" t="s">
        <v>2130</v>
      </c>
      <c r="X662" s="1" t="s">
        <v>2130</v>
      </c>
      <c r="Y662" s="1" t="s">
        <v>2210</v>
      </c>
      <c r="Z662" s="1" t="s">
        <v>5986</v>
      </c>
      <c r="AA662" s="1" t="s">
        <v>5994</v>
      </c>
      <c r="AB662" s="1" t="s">
        <v>5995</v>
      </c>
      <c r="AC662" s="2"/>
      <c r="AD662" s="1">
        <v>45</v>
      </c>
      <c r="AE662" s="1" t="s">
        <v>5661</v>
      </c>
      <c r="AF662" s="1" t="s">
        <v>5662</v>
      </c>
      <c r="AG662" s="1" t="s">
        <v>819</v>
      </c>
      <c r="AH662" s="1" t="s">
        <v>5996</v>
      </c>
      <c r="AI662" s="1" t="s">
        <v>1749</v>
      </c>
      <c r="AJ662" s="1" t="s">
        <v>1749</v>
      </c>
      <c r="AK662" s="1" t="s">
        <v>1749</v>
      </c>
      <c r="AL662" s="1" t="s">
        <v>1749</v>
      </c>
      <c r="AM662" s="1" t="s">
        <v>1749</v>
      </c>
      <c r="AN662" s="1" t="s">
        <v>1749</v>
      </c>
      <c r="AO662" s="1" t="s">
        <v>1749</v>
      </c>
      <c r="AP662" s="1" t="s">
        <v>1749</v>
      </c>
      <c r="AQ662" s="1" t="s">
        <v>1749</v>
      </c>
      <c r="AR662" s="1" t="s">
        <v>1749</v>
      </c>
      <c r="AS662" s="1" t="s">
        <v>1749</v>
      </c>
      <c r="AT662" s="1" t="s">
        <v>1749</v>
      </c>
      <c r="AU662" s="1" t="s">
        <v>1749</v>
      </c>
      <c r="AV662" s="1" t="s">
        <v>1749</v>
      </c>
      <c r="AW662" s="1" t="s">
        <v>1749</v>
      </c>
      <c r="AX662" s="1" t="s">
        <v>1749</v>
      </c>
      <c r="AY662" s="1" t="s">
        <v>1749</v>
      </c>
      <c r="AZ662" s="1" t="s">
        <v>1749</v>
      </c>
      <c r="BA662" s="1" t="s">
        <v>1749</v>
      </c>
      <c r="BB662" s="1" t="s">
        <v>1749</v>
      </c>
      <c r="BC662" s="1" t="s">
        <v>1749</v>
      </c>
      <c r="BD662" s="1" t="s">
        <v>1749</v>
      </c>
      <c r="BE662" t="s">
        <v>1749</v>
      </c>
    </row>
    <row r="663" spans="1:57" ht="17.149999999999999" customHeight="1">
      <c r="A663" s="2">
        <v>662</v>
      </c>
      <c r="B663" s="1" t="s">
        <v>1219</v>
      </c>
      <c r="C663" s="1" t="s">
        <v>5997</v>
      </c>
      <c r="D663" s="14" t="s">
        <v>5998</v>
      </c>
      <c r="E663" s="1" t="s">
        <v>5997</v>
      </c>
      <c r="F663" s="1" t="s">
        <v>5999</v>
      </c>
      <c r="G663" s="1" t="s">
        <v>6000</v>
      </c>
      <c r="H663" s="1"/>
      <c r="I663" s="1"/>
      <c r="J663" s="1" t="s">
        <v>6001</v>
      </c>
      <c r="K663" s="1" t="s">
        <v>6002</v>
      </c>
      <c r="L663" s="1" t="s">
        <v>6003</v>
      </c>
      <c r="M663" s="1" t="s">
        <v>209</v>
      </c>
      <c r="N663" s="1" t="s">
        <v>2653</v>
      </c>
      <c r="O663" s="1" t="s">
        <v>1228</v>
      </c>
      <c r="P663" s="1" t="s">
        <v>2126</v>
      </c>
      <c r="Q663" s="1" t="s">
        <v>6003</v>
      </c>
      <c r="R663" s="1" t="s">
        <v>130</v>
      </c>
      <c r="S663" s="1" t="s">
        <v>1293</v>
      </c>
      <c r="T663" s="1" t="s">
        <v>6004</v>
      </c>
      <c r="U663" s="2" t="s">
        <v>6005</v>
      </c>
      <c r="V663" s="1">
        <v>25</v>
      </c>
      <c r="W663" s="1" t="s">
        <v>2130</v>
      </c>
      <c r="X663" s="1" t="s">
        <v>2130</v>
      </c>
      <c r="Y663" s="1" t="s">
        <v>2210</v>
      </c>
      <c r="Z663" s="1" t="s">
        <v>5997</v>
      </c>
      <c r="AA663" s="1" t="s">
        <v>6006</v>
      </c>
      <c r="AB663" s="1" t="s">
        <v>6007</v>
      </c>
      <c r="AC663" s="2"/>
      <c r="AD663" s="1">
        <v>25</v>
      </c>
      <c r="AE663" s="1" t="s">
        <v>5661</v>
      </c>
      <c r="AF663" s="1" t="s">
        <v>5662</v>
      </c>
      <c r="AG663" s="1" t="s">
        <v>819</v>
      </c>
      <c r="AH663" s="1" t="s">
        <v>6008</v>
      </c>
      <c r="AI663" s="1" t="s">
        <v>1749</v>
      </c>
      <c r="AJ663" s="1" t="s">
        <v>1749</v>
      </c>
      <c r="AK663" s="1" t="s">
        <v>1749</v>
      </c>
      <c r="AL663" s="1" t="s">
        <v>1749</v>
      </c>
      <c r="AM663" s="1" t="s">
        <v>1749</v>
      </c>
      <c r="AN663" s="1" t="s">
        <v>1749</v>
      </c>
      <c r="AO663" s="1" t="s">
        <v>1749</v>
      </c>
      <c r="AP663" s="1" t="s">
        <v>1749</v>
      </c>
      <c r="AQ663" s="1" t="s">
        <v>1749</v>
      </c>
      <c r="AR663" s="1" t="s">
        <v>1749</v>
      </c>
      <c r="AS663" s="1" t="s">
        <v>1749</v>
      </c>
      <c r="AT663" s="1" t="s">
        <v>1749</v>
      </c>
      <c r="AU663" s="1" t="s">
        <v>1749</v>
      </c>
      <c r="AV663" s="1" t="s">
        <v>1749</v>
      </c>
      <c r="AW663" s="1" t="s">
        <v>1749</v>
      </c>
      <c r="AX663" s="1" t="s">
        <v>1749</v>
      </c>
      <c r="AY663" s="1" t="s">
        <v>1749</v>
      </c>
      <c r="AZ663" s="1" t="s">
        <v>1749</v>
      </c>
      <c r="BA663" s="1" t="s">
        <v>1749</v>
      </c>
      <c r="BB663" s="1" t="s">
        <v>1749</v>
      </c>
      <c r="BC663" s="1" t="s">
        <v>1749</v>
      </c>
      <c r="BD663" s="1" t="s">
        <v>1749</v>
      </c>
      <c r="BE663" t="s">
        <v>1749</v>
      </c>
    </row>
    <row r="664" spans="1:57" ht="17.149999999999999" customHeight="1">
      <c r="A664" s="2">
        <v>663</v>
      </c>
      <c r="B664" s="1" t="s">
        <v>1219</v>
      </c>
      <c r="C664" s="1" t="s">
        <v>5997</v>
      </c>
      <c r="D664" s="14" t="s">
        <v>5998</v>
      </c>
      <c r="E664" s="1" t="s">
        <v>5997</v>
      </c>
      <c r="F664" s="1" t="s">
        <v>5999</v>
      </c>
      <c r="G664" s="1" t="s">
        <v>6000</v>
      </c>
      <c r="H664" s="1"/>
      <c r="I664" s="1"/>
      <c r="J664" s="1" t="s">
        <v>6001</v>
      </c>
      <c r="K664" s="1" t="s">
        <v>6002</v>
      </c>
      <c r="L664" s="1" t="s">
        <v>6003</v>
      </c>
      <c r="M664" s="1" t="s">
        <v>209</v>
      </c>
      <c r="N664" s="1" t="s">
        <v>2653</v>
      </c>
      <c r="O664" s="1" t="s">
        <v>1228</v>
      </c>
      <c r="P664" s="1" t="s">
        <v>2126</v>
      </c>
      <c r="Q664" s="1" t="s">
        <v>6003</v>
      </c>
      <c r="R664" s="1" t="s">
        <v>130</v>
      </c>
      <c r="S664" s="1" t="s">
        <v>1293</v>
      </c>
      <c r="T664" s="1" t="s">
        <v>6004</v>
      </c>
      <c r="U664" s="2" t="s">
        <v>6005</v>
      </c>
      <c r="V664" s="1">
        <v>25</v>
      </c>
      <c r="W664" s="1" t="s">
        <v>2130</v>
      </c>
      <c r="X664" s="1" t="s">
        <v>2130</v>
      </c>
      <c r="Y664" s="1" t="s">
        <v>2210</v>
      </c>
      <c r="Z664" s="1" t="s">
        <v>5997</v>
      </c>
      <c r="AA664" s="1" t="s">
        <v>6009</v>
      </c>
      <c r="AB664" s="1" t="s">
        <v>6010</v>
      </c>
      <c r="AC664" s="2"/>
      <c r="AD664" s="1">
        <v>25</v>
      </c>
      <c r="AE664" s="1" t="s">
        <v>5661</v>
      </c>
      <c r="AF664" s="1" t="s">
        <v>5662</v>
      </c>
      <c r="AG664" s="1" t="s">
        <v>819</v>
      </c>
      <c r="AH664" s="1" t="s">
        <v>6011</v>
      </c>
      <c r="AI664" s="1" t="s">
        <v>1749</v>
      </c>
      <c r="AJ664" s="1" t="s">
        <v>1749</v>
      </c>
      <c r="AK664" s="1" t="s">
        <v>1749</v>
      </c>
      <c r="AL664" s="1" t="s">
        <v>1749</v>
      </c>
      <c r="AM664" s="1" t="s">
        <v>1749</v>
      </c>
      <c r="AN664" s="1" t="s">
        <v>1749</v>
      </c>
      <c r="AO664" s="1" t="s">
        <v>1749</v>
      </c>
      <c r="AP664" s="1" t="s">
        <v>1749</v>
      </c>
      <c r="AQ664" s="1" t="s">
        <v>1749</v>
      </c>
      <c r="AR664" s="1" t="s">
        <v>1749</v>
      </c>
      <c r="AS664" s="1" t="s">
        <v>1749</v>
      </c>
      <c r="AT664" s="1" t="s">
        <v>1749</v>
      </c>
      <c r="AU664" s="1" t="s">
        <v>1749</v>
      </c>
      <c r="AV664" s="1" t="s">
        <v>1749</v>
      </c>
      <c r="AW664" s="1" t="s">
        <v>1749</v>
      </c>
      <c r="AX664" s="1" t="s">
        <v>1749</v>
      </c>
      <c r="AY664" s="1" t="s">
        <v>1749</v>
      </c>
      <c r="AZ664" s="1" t="s">
        <v>1749</v>
      </c>
      <c r="BA664" s="1" t="s">
        <v>1749</v>
      </c>
      <c r="BB664" s="1" t="s">
        <v>1749</v>
      </c>
      <c r="BC664" s="1" t="s">
        <v>1749</v>
      </c>
      <c r="BD664" s="1" t="s">
        <v>1749</v>
      </c>
      <c r="BE664" t="s">
        <v>1749</v>
      </c>
    </row>
    <row r="665" spans="1:57" ht="17.149999999999999" customHeight="1">
      <c r="A665" s="2">
        <v>664</v>
      </c>
      <c r="B665" s="1" t="s">
        <v>1219</v>
      </c>
      <c r="C665" s="1" t="s">
        <v>6012</v>
      </c>
      <c r="D665" s="14" t="s">
        <v>6013</v>
      </c>
      <c r="E665" s="1" t="s">
        <v>6014</v>
      </c>
      <c r="F665" s="1" t="s">
        <v>6015</v>
      </c>
      <c r="G665" s="1" t="s">
        <v>6016</v>
      </c>
      <c r="H665" s="1" t="s">
        <v>2413</v>
      </c>
      <c r="I665" s="1" t="s">
        <v>2059</v>
      </c>
      <c r="J665" s="1" t="s">
        <v>6017</v>
      </c>
      <c r="K665" s="1" t="s">
        <v>6018</v>
      </c>
      <c r="L665" s="1" t="s">
        <v>6019</v>
      </c>
      <c r="M665" s="1" t="s">
        <v>209</v>
      </c>
      <c r="N665" s="1" t="s">
        <v>2653</v>
      </c>
      <c r="O665" s="1" t="s">
        <v>1228</v>
      </c>
      <c r="P665" s="1" t="s">
        <v>2126</v>
      </c>
      <c r="Q665" s="1" t="s">
        <v>6019</v>
      </c>
      <c r="R665" s="1" t="s">
        <v>130</v>
      </c>
      <c r="S665" s="1" t="s">
        <v>1293</v>
      </c>
      <c r="T665" s="1" t="s">
        <v>5745</v>
      </c>
      <c r="U665" s="2" t="s">
        <v>6020</v>
      </c>
      <c r="V665" s="1">
        <v>86</v>
      </c>
      <c r="W665" s="1" t="s">
        <v>2130</v>
      </c>
      <c r="X665" s="1" t="s">
        <v>2130</v>
      </c>
      <c r="Y665" s="1" t="s">
        <v>2210</v>
      </c>
      <c r="Z665" s="1" t="s">
        <v>6012</v>
      </c>
      <c r="AA665" s="1" t="s">
        <v>6021</v>
      </c>
      <c r="AB665" s="1" t="s">
        <v>6022</v>
      </c>
      <c r="AC665" s="2"/>
      <c r="AD665" s="1">
        <v>86</v>
      </c>
      <c r="AE665" s="1" t="s">
        <v>5661</v>
      </c>
      <c r="AF665" s="1" t="s">
        <v>5662</v>
      </c>
      <c r="AG665" s="1" t="s">
        <v>819</v>
      </c>
      <c r="AH665" s="1" t="s">
        <v>6023</v>
      </c>
      <c r="AI665" s="1" t="s">
        <v>1749</v>
      </c>
      <c r="AJ665" s="1" t="s">
        <v>1749</v>
      </c>
      <c r="AK665" s="1" t="s">
        <v>1749</v>
      </c>
      <c r="AL665" s="1" t="s">
        <v>1749</v>
      </c>
      <c r="AM665" s="1" t="s">
        <v>1749</v>
      </c>
      <c r="AN665" s="1" t="s">
        <v>1749</v>
      </c>
      <c r="AO665" s="1" t="s">
        <v>1749</v>
      </c>
      <c r="AP665" s="1" t="s">
        <v>1749</v>
      </c>
      <c r="AQ665" s="1" t="s">
        <v>1749</v>
      </c>
      <c r="AR665" s="1" t="s">
        <v>1749</v>
      </c>
      <c r="AS665" s="1" t="s">
        <v>1749</v>
      </c>
      <c r="AT665" s="1" t="s">
        <v>1749</v>
      </c>
      <c r="AU665" s="1" t="s">
        <v>1749</v>
      </c>
      <c r="AV665" s="1" t="s">
        <v>1749</v>
      </c>
      <c r="AW665" s="1" t="s">
        <v>1749</v>
      </c>
      <c r="AX665" s="1" t="s">
        <v>1749</v>
      </c>
      <c r="AY665" s="1" t="s">
        <v>1749</v>
      </c>
      <c r="AZ665" s="1" t="s">
        <v>1749</v>
      </c>
      <c r="BA665" s="1" t="s">
        <v>1749</v>
      </c>
      <c r="BB665" s="1" t="s">
        <v>1749</v>
      </c>
      <c r="BC665" s="1" t="s">
        <v>1749</v>
      </c>
      <c r="BD665" s="1" t="s">
        <v>1749</v>
      </c>
      <c r="BE665" t="s">
        <v>1749</v>
      </c>
    </row>
    <row r="666" spans="1:57" ht="17.149999999999999" customHeight="1">
      <c r="A666" s="2">
        <v>665</v>
      </c>
      <c r="B666" s="1" t="s">
        <v>1219</v>
      </c>
      <c r="C666" s="1" t="s">
        <v>6024</v>
      </c>
      <c r="D666" s="14" t="s">
        <v>6025</v>
      </c>
      <c r="E666" s="1" t="s">
        <v>6024</v>
      </c>
      <c r="F666" s="1" t="s">
        <v>6026</v>
      </c>
      <c r="G666" s="1" t="s">
        <v>6027</v>
      </c>
      <c r="H666" s="1"/>
      <c r="I666" s="1"/>
      <c r="J666" s="1" t="s">
        <v>6028</v>
      </c>
      <c r="K666" s="1" t="s">
        <v>6029</v>
      </c>
      <c r="L666" s="1" t="s">
        <v>6030</v>
      </c>
      <c r="M666" s="1" t="s">
        <v>209</v>
      </c>
      <c r="N666" s="1" t="s">
        <v>2653</v>
      </c>
      <c r="O666" s="1" t="s">
        <v>1228</v>
      </c>
      <c r="P666" s="1" t="s">
        <v>2126</v>
      </c>
      <c r="Q666" s="1" t="s">
        <v>6030</v>
      </c>
      <c r="R666" s="1" t="s">
        <v>130</v>
      </c>
      <c r="S666" s="1" t="s">
        <v>1293</v>
      </c>
      <c r="T666" s="1" t="s">
        <v>6031</v>
      </c>
      <c r="U666" s="2" t="s">
        <v>6032</v>
      </c>
      <c r="V666" s="1">
        <v>21</v>
      </c>
      <c r="W666" s="1" t="s">
        <v>2130</v>
      </c>
      <c r="X666" s="1" t="s">
        <v>2130</v>
      </c>
      <c r="Y666" s="1" t="s">
        <v>2210</v>
      </c>
      <c r="Z666" s="1" t="s">
        <v>6024</v>
      </c>
      <c r="AA666" s="1" t="s">
        <v>6033</v>
      </c>
      <c r="AB666" s="1" t="s">
        <v>6034</v>
      </c>
      <c r="AC666" s="2"/>
      <c r="AD666" s="1">
        <v>21</v>
      </c>
      <c r="AE666" s="1" t="s">
        <v>5661</v>
      </c>
      <c r="AF666" s="1" t="s">
        <v>5662</v>
      </c>
      <c r="AG666" s="1" t="s">
        <v>819</v>
      </c>
      <c r="AH666" s="1" t="s">
        <v>6035</v>
      </c>
      <c r="AI666" s="1" t="s">
        <v>1749</v>
      </c>
      <c r="AJ666" s="1" t="s">
        <v>1749</v>
      </c>
      <c r="AK666" s="1" t="s">
        <v>1749</v>
      </c>
      <c r="AL666" s="1" t="s">
        <v>1749</v>
      </c>
      <c r="AM666" s="1" t="s">
        <v>1749</v>
      </c>
      <c r="AN666" s="1" t="s">
        <v>1749</v>
      </c>
      <c r="AO666" s="1" t="s">
        <v>1749</v>
      </c>
      <c r="AP666" s="1" t="s">
        <v>1749</v>
      </c>
      <c r="AQ666" s="1" t="s">
        <v>1749</v>
      </c>
      <c r="AR666" s="1" t="s">
        <v>1749</v>
      </c>
      <c r="AS666" s="1" t="s">
        <v>1749</v>
      </c>
      <c r="AT666" s="1" t="s">
        <v>1749</v>
      </c>
      <c r="AU666" s="1" t="s">
        <v>1749</v>
      </c>
      <c r="AV666" s="1" t="s">
        <v>1749</v>
      </c>
      <c r="AW666" s="1" t="s">
        <v>1749</v>
      </c>
      <c r="AX666" s="1" t="s">
        <v>1749</v>
      </c>
      <c r="AY666" s="1" t="s">
        <v>1749</v>
      </c>
      <c r="AZ666" s="1" t="s">
        <v>1749</v>
      </c>
      <c r="BA666" s="1" t="s">
        <v>1749</v>
      </c>
      <c r="BB666" s="1" t="s">
        <v>1749</v>
      </c>
      <c r="BC666" s="1" t="s">
        <v>1749</v>
      </c>
      <c r="BD666" s="1" t="s">
        <v>1749</v>
      </c>
      <c r="BE666" t="s">
        <v>1749</v>
      </c>
    </row>
    <row r="667" spans="1:57" ht="17.149999999999999" customHeight="1">
      <c r="A667" s="2">
        <v>666</v>
      </c>
      <c r="B667" s="1" t="s">
        <v>1219</v>
      </c>
      <c r="C667" s="1" t="s">
        <v>6036</v>
      </c>
      <c r="D667" s="14" t="s">
        <v>6037</v>
      </c>
      <c r="E667" s="1" t="s">
        <v>6036</v>
      </c>
      <c r="F667" s="1" t="s">
        <v>6038</v>
      </c>
      <c r="G667" s="1" t="s">
        <v>5504</v>
      </c>
      <c r="H667" s="1" t="s">
        <v>6039</v>
      </c>
      <c r="I667" s="1" t="s">
        <v>2191</v>
      </c>
      <c r="J667" s="1" t="s">
        <v>6040</v>
      </c>
      <c r="K667" s="1" t="s">
        <v>6041</v>
      </c>
      <c r="L667" s="1" t="s">
        <v>6042</v>
      </c>
      <c r="M667" s="1" t="s">
        <v>209</v>
      </c>
      <c r="N667" s="1" t="s">
        <v>2653</v>
      </c>
      <c r="O667" s="1" t="s">
        <v>1228</v>
      </c>
      <c r="P667" s="1" t="s">
        <v>2126</v>
      </c>
      <c r="Q667" s="1" t="s">
        <v>6042</v>
      </c>
      <c r="R667" s="1" t="s">
        <v>130</v>
      </c>
      <c r="S667" s="1" t="s">
        <v>1293</v>
      </c>
      <c r="T667" s="1" t="s">
        <v>3805</v>
      </c>
      <c r="U667" s="2" t="s">
        <v>6043</v>
      </c>
      <c r="V667" s="1">
        <v>94</v>
      </c>
      <c r="W667" s="1" t="s">
        <v>2130</v>
      </c>
      <c r="X667" s="1" t="s">
        <v>2130</v>
      </c>
      <c r="Y667" s="1" t="s">
        <v>2210</v>
      </c>
      <c r="Z667" s="1" t="s">
        <v>6036</v>
      </c>
      <c r="AA667" s="1" t="s">
        <v>6044</v>
      </c>
      <c r="AB667" s="1" t="s">
        <v>6045</v>
      </c>
      <c r="AC667" s="2"/>
      <c r="AD667" s="1">
        <v>94</v>
      </c>
      <c r="AE667" s="1" t="s">
        <v>5661</v>
      </c>
      <c r="AF667" s="1" t="s">
        <v>5662</v>
      </c>
      <c r="AG667" s="1" t="s">
        <v>819</v>
      </c>
      <c r="AH667" s="1" t="s">
        <v>6046</v>
      </c>
      <c r="AI667" s="1" t="s">
        <v>1749</v>
      </c>
      <c r="AJ667" s="1" t="s">
        <v>1749</v>
      </c>
      <c r="AK667" s="1" t="s">
        <v>1749</v>
      </c>
      <c r="AL667" s="1" t="s">
        <v>1749</v>
      </c>
      <c r="AM667" s="1" t="s">
        <v>1749</v>
      </c>
      <c r="AN667" s="1" t="s">
        <v>1749</v>
      </c>
      <c r="AO667" s="1" t="s">
        <v>1749</v>
      </c>
      <c r="AP667" s="1" t="s">
        <v>1749</v>
      </c>
      <c r="AQ667" s="1" t="s">
        <v>1749</v>
      </c>
      <c r="AR667" s="1" t="s">
        <v>1749</v>
      </c>
      <c r="AS667" s="1" t="s">
        <v>1749</v>
      </c>
      <c r="AT667" s="1" t="s">
        <v>1749</v>
      </c>
      <c r="AU667" s="1" t="s">
        <v>1749</v>
      </c>
      <c r="AV667" s="1" t="s">
        <v>1749</v>
      </c>
      <c r="AW667" s="1" t="s">
        <v>1749</v>
      </c>
      <c r="AX667" s="1" t="s">
        <v>1749</v>
      </c>
      <c r="AY667" s="1" t="s">
        <v>1749</v>
      </c>
      <c r="AZ667" s="1" t="s">
        <v>1749</v>
      </c>
      <c r="BA667" s="1" t="s">
        <v>1749</v>
      </c>
      <c r="BB667" s="1" t="s">
        <v>1749</v>
      </c>
      <c r="BC667" s="1" t="s">
        <v>1749</v>
      </c>
      <c r="BD667" s="1" t="s">
        <v>1749</v>
      </c>
      <c r="BE667" t="s">
        <v>1749</v>
      </c>
    </row>
    <row r="668" spans="1:57" ht="17.149999999999999" customHeight="1">
      <c r="A668" s="2">
        <v>667</v>
      </c>
      <c r="B668" s="1" t="s">
        <v>1219</v>
      </c>
      <c r="C668" s="1" t="s">
        <v>6047</v>
      </c>
      <c r="D668" s="14" t="s">
        <v>6048</v>
      </c>
      <c r="E668" s="1" t="s">
        <v>6047</v>
      </c>
      <c r="F668" s="1" t="s">
        <v>6049</v>
      </c>
      <c r="G668" s="1" t="s">
        <v>6050</v>
      </c>
      <c r="H668" s="1" t="s">
        <v>3135</v>
      </c>
      <c r="I668" s="1" t="s">
        <v>2703</v>
      </c>
      <c r="J668" s="1" t="s">
        <v>6040</v>
      </c>
      <c r="K668" s="1" t="s">
        <v>6041</v>
      </c>
      <c r="L668" s="1" t="s">
        <v>6051</v>
      </c>
      <c r="M668" s="1" t="s">
        <v>209</v>
      </c>
      <c r="N668" s="1" t="s">
        <v>2653</v>
      </c>
      <c r="O668" s="1" t="s">
        <v>1228</v>
      </c>
      <c r="P668" s="1" t="s">
        <v>2126</v>
      </c>
      <c r="Q668" s="1" t="s">
        <v>6051</v>
      </c>
      <c r="R668" s="1" t="s">
        <v>130</v>
      </c>
      <c r="S668" s="1" t="s">
        <v>1293</v>
      </c>
      <c r="T668" s="1" t="s">
        <v>5721</v>
      </c>
      <c r="U668" s="2" t="s">
        <v>6052</v>
      </c>
      <c r="V668" s="1">
        <v>96</v>
      </c>
      <c r="W668" s="1" t="s">
        <v>2130</v>
      </c>
      <c r="X668" s="1" t="s">
        <v>2130</v>
      </c>
      <c r="Y668" s="1" t="s">
        <v>2210</v>
      </c>
      <c r="Z668" s="1" t="s">
        <v>6047</v>
      </c>
      <c r="AA668" s="1" t="s">
        <v>6053</v>
      </c>
      <c r="AB668" s="1" t="s">
        <v>6054</v>
      </c>
      <c r="AC668" s="2"/>
      <c r="AD668" s="1">
        <v>96</v>
      </c>
      <c r="AE668" s="1" t="s">
        <v>5661</v>
      </c>
      <c r="AF668" s="1" t="s">
        <v>5662</v>
      </c>
      <c r="AG668" s="1" t="s">
        <v>819</v>
      </c>
      <c r="AH668" s="1" t="s">
        <v>6055</v>
      </c>
      <c r="AI668" s="1" t="s">
        <v>1749</v>
      </c>
      <c r="AJ668" s="1" t="s">
        <v>1749</v>
      </c>
      <c r="AK668" s="1" t="s">
        <v>1749</v>
      </c>
      <c r="AL668" s="1" t="s">
        <v>1749</v>
      </c>
      <c r="AM668" s="1" t="s">
        <v>1749</v>
      </c>
      <c r="AN668" s="1" t="s">
        <v>1749</v>
      </c>
      <c r="AO668" s="1" t="s">
        <v>1749</v>
      </c>
      <c r="AP668" s="1" t="s">
        <v>1749</v>
      </c>
      <c r="AQ668" s="1" t="s">
        <v>1749</v>
      </c>
      <c r="AR668" s="1" t="s">
        <v>1749</v>
      </c>
      <c r="AS668" s="1" t="s">
        <v>1749</v>
      </c>
      <c r="AT668" s="1" t="s">
        <v>1749</v>
      </c>
      <c r="AU668" s="1" t="s">
        <v>1749</v>
      </c>
      <c r="AV668" s="1" t="s">
        <v>1749</v>
      </c>
      <c r="AW668" s="1" t="s">
        <v>1749</v>
      </c>
      <c r="AX668" s="1" t="s">
        <v>1749</v>
      </c>
      <c r="AY668" s="1" t="s">
        <v>1749</v>
      </c>
      <c r="AZ668" s="1" t="s">
        <v>1749</v>
      </c>
      <c r="BA668" s="1" t="s">
        <v>1749</v>
      </c>
      <c r="BB668" s="1" t="s">
        <v>1749</v>
      </c>
      <c r="BC668" s="1" t="s">
        <v>1749</v>
      </c>
      <c r="BD668" s="1" t="s">
        <v>1749</v>
      </c>
      <c r="BE668" t="s">
        <v>1749</v>
      </c>
    </row>
    <row r="669" spans="1:57" ht="17.149999999999999" customHeight="1">
      <c r="A669" s="2">
        <v>668</v>
      </c>
      <c r="B669" s="1" t="s">
        <v>1219</v>
      </c>
      <c r="C669" s="1" t="s">
        <v>6056</v>
      </c>
      <c r="D669" s="14" t="s">
        <v>6057</v>
      </c>
      <c r="E669" s="1" t="s">
        <v>6058</v>
      </c>
      <c r="F669" s="1" t="s">
        <v>6059</v>
      </c>
      <c r="G669" s="1" t="s">
        <v>2943</v>
      </c>
      <c r="H669" s="1" t="s">
        <v>2204</v>
      </c>
      <c r="I669" s="1" t="s">
        <v>1256</v>
      </c>
      <c r="J669" s="1" t="s">
        <v>6060</v>
      </c>
      <c r="K669" s="1" t="s">
        <v>6061</v>
      </c>
      <c r="L669" s="1" t="s">
        <v>6062</v>
      </c>
      <c r="M669" s="1" t="s">
        <v>209</v>
      </c>
      <c r="N669" s="1" t="s">
        <v>2653</v>
      </c>
      <c r="O669" s="1" t="s">
        <v>1228</v>
      </c>
      <c r="P669" s="1" t="s">
        <v>2126</v>
      </c>
      <c r="Q669" s="1" t="s">
        <v>6062</v>
      </c>
      <c r="R669" s="1" t="s">
        <v>130</v>
      </c>
      <c r="S669" s="1" t="s">
        <v>1293</v>
      </c>
      <c r="T669" s="1" t="s">
        <v>6063</v>
      </c>
      <c r="U669" s="2" t="s">
        <v>6064</v>
      </c>
      <c r="V669" s="1">
        <v>59</v>
      </c>
      <c r="W669" s="1" t="s">
        <v>2130</v>
      </c>
      <c r="X669" s="1" t="s">
        <v>2130</v>
      </c>
      <c r="Y669" s="1" t="s">
        <v>2210</v>
      </c>
      <c r="Z669" s="1" t="s">
        <v>6056</v>
      </c>
      <c r="AA669" s="1" t="s">
        <v>6065</v>
      </c>
      <c r="AB669" s="1" t="s">
        <v>6066</v>
      </c>
      <c r="AC669" s="2"/>
      <c r="AD669" s="1">
        <v>59</v>
      </c>
      <c r="AE669" s="1" t="s">
        <v>5661</v>
      </c>
      <c r="AF669" s="1" t="s">
        <v>5662</v>
      </c>
      <c r="AG669" s="1" t="s">
        <v>819</v>
      </c>
      <c r="AH669" s="1" t="s">
        <v>6067</v>
      </c>
      <c r="AI669" s="1" t="s">
        <v>1749</v>
      </c>
      <c r="AJ669" s="1" t="s">
        <v>1749</v>
      </c>
      <c r="AK669" s="1" t="s">
        <v>1749</v>
      </c>
      <c r="AL669" s="1" t="s">
        <v>1749</v>
      </c>
      <c r="AM669" s="1" t="s">
        <v>1749</v>
      </c>
      <c r="AN669" s="1" t="s">
        <v>1749</v>
      </c>
      <c r="AO669" s="1" t="s">
        <v>1749</v>
      </c>
      <c r="AP669" s="1" t="s">
        <v>1749</v>
      </c>
      <c r="AQ669" s="1" t="s">
        <v>1749</v>
      </c>
      <c r="AR669" s="1" t="s">
        <v>1749</v>
      </c>
      <c r="AS669" s="1" t="s">
        <v>1749</v>
      </c>
      <c r="AT669" s="1" t="s">
        <v>1749</v>
      </c>
      <c r="AU669" s="1" t="s">
        <v>1749</v>
      </c>
      <c r="AV669" s="1" t="s">
        <v>1749</v>
      </c>
      <c r="AW669" s="1" t="s">
        <v>1749</v>
      </c>
      <c r="AX669" s="1" t="s">
        <v>1749</v>
      </c>
      <c r="AY669" s="1" t="s">
        <v>1749</v>
      </c>
      <c r="AZ669" s="1" t="s">
        <v>1749</v>
      </c>
      <c r="BA669" s="1" t="s">
        <v>1749</v>
      </c>
      <c r="BB669" s="1" t="s">
        <v>1749</v>
      </c>
      <c r="BC669" s="1" t="s">
        <v>1749</v>
      </c>
      <c r="BD669" s="1" t="s">
        <v>1749</v>
      </c>
      <c r="BE669" t="s">
        <v>1749</v>
      </c>
    </row>
    <row r="670" spans="1:57" ht="17.149999999999999" customHeight="1">
      <c r="A670" s="2">
        <v>669</v>
      </c>
      <c r="B670" s="1" t="s">
        <v>1219</v>
      </c>
      <c r="C670" s="1" t="s">
        <v>6068</v>
      </c>
      <c r="D670" s="14" t="s">
        <v>6069</v>
      </c>
      <c r="E670" s="1" t="s">
        <v>6070</v>
      </c>
      <c r="F670" s="1" t="s">
        <v>6071</v>
      </c>
      <c r="G670" s="1" t="s">
        <v>6072</v>
      </c>
      <c r="H670" s="1" t="s">
        <v>2204</v>
      </c>
      <c r="I670" s="1" t="s">
        <v>1483</v>
      </c>
      <c r="J670" s="1" t="s">
        <v>6073</v>
      </c>
      <c r="K670" s="1" t="s">
        <v>6074</v>
      </c>
      <c r="L670" s="1" t="s">
        <v>6075</v>
      </c>
      <c r="M670" s="1" t="s">
        <v>209</v>
      </c>
      <c r="N670" s="1" t="s">
        <v>2653</v>
      </c>
      <c r="O670" s="1" t="s">
        <v>1228</v>
      </c>
      <c r="P670" s="1" t="s">
        <v>2126</v>
      </c>
      <c r="Q670" s="1" t="s">
        <v>6075</v>
      </c>
      <c r="R670" s="1" t="s">
        <v>130</v>
      </c>
      <c r="S670" s="1" t="s">
        <v>1293</v>
      </c>
      <c r="T670" s="1" t="s">
        <v>6076</v>
      </c>
      <c r="U670" s="2" t="s">
        <v>6077</v>
      </c>
      <c r="V670" s="1">
        <v>68</v>
      </c>
      <c r="W670" s="1" t="s">
        <v>2130</v>
      </c>
      <c r="X670" s="1" t="s">
        <v>2130</v>
      </c>
      <c r="Y670" s="1" t="s">
        <v>2210</v>
      </c>
      <c r="Z670" s="1" t="s">
        <v>6068</v>
      </c>
      <c r="AA670" s="1" t="s">
        <v>6078</v>
      </c>
      <c r="AB670" s="1" t="s">
        <v>6079</v>
      </c>
      <c r="AC670" s="2"/>
      <c r="AD670" s="1">
        <v>68</v>
      </c>
      <c r="AE670" s="1" t="s">
        <v>5661</v>
      </c>
      <c r="AF670" s="1" t="s">
        <v>5662</v>
      </c>
      <c r="AG670" s="1" t="s">
        <v>819</v>
      </c>
      <c r="AH670" s="1" t="s">
        <v>6080</v>
      </c>
      <c r="AI670" s="1" t="s">
        <v>1749</v>
      </c>
      <c r="AJ670" s="1" t="s">
        <v>1749</v>
      </c>
      <c r="AK670" s="1" t="s">
        <v>1749</v>
      </c>
      <c r="AL670" s="1" t="s">
        <v>1749</v>
      </c>
      <c r="AM670" s="1" t="s">
        <v>1749</v>
      </c>
      <c r="AN670" s="1" t="s">
        <v>1749</v>
      </c>
      <c r="AO670" s="1" t="s">
        <v>1749</v>
      </c>
      <c r="AP670" s="1" t="s">
        <v>1749</v>
      </c>
      <c r="AQ670" s="1" t="s">
        <v>1749</v>
      </c>
      <c r="AR670" s="1" t="s">
        <v>1749</v>
      </c>
      <c r="AS670" s="1" t="s">
        <v>1749</v>
      </c>
      <c r="AT670" s="1" t="s">
        <v>1749</v>
      </c>
      <c r="AU670" s="1" t="s">
        <v>1749</v>
      </c>
      <c r="AV670" s="1" t="s">
        <v>1749</v>
      </c>
      <c r="AW670" s="1" t="s">
        <v>1749</v>
      </c>
      <c r="AX670" s="1" t="s">
        <v>1749</v>
      </c>
      <c r="AY670" s="1" t="s">
        <v>1749</v>
      </c>
      <c r="AZ670" s="1" t="s">
        <v>1749</v>
      </c>
      <c r="BA670" s="1" t="s">
        <v>1749</v>
      </c>
      <c r="BB670" s="1" t="s">
        <v>1749</v>
      </c>
      <c r="BC670" s="1" t="s">
        <v>1749</v>
      </c>
      <c r="BD670" s="1" t="s">
        <v>1749</v>
      </c>
      <c r="BE670" t="s">
        <v>1749</v>
      </c>
    </row>
    <row r="671" spans="1:57" ht="17.149999999999999" customHeight="1">
      <c r="A671" s="2">
        <v>670</v>
      </c>
      <c r="B671" s="1" t="s">
        <v>1219</v>
      </c>
      <c r="C671" s="1" t="s">
        <v>6081</v>
      </c>
      <c r="D671" s="14" t="s">
        <v>6082</v>
      </c>
      <c r="E671" s="1" t="s">
        <v>6083</v>
      </c>
      <c r="F671" s="1" t="s">
        <v>6084</v>
      </c>
      <c r="G671" s="1" t="s">
        <v>6085</v>
      </c>
      <c r="H671" s="1"/>
      <c r="I671" s="1"/>
      <c r="J671" s="1" t="s">
        <v>6086</v>
      </c>
      <c r="K671" s="1" t="s">
        <v>6087</v>
      </c>
      <c r="L671" s="1" t="s">
        <v>6088</v>
      </c>
      <c r="M671" s="1" t="s">
        <v>209</v>
      </c>
      <c r="N671" s="1" t="s">
        <v>2653</v>
      </c>
      <c r="O671" s="1" t="s">
        <v>1228</v>
      </c>
      <c r="P671" s="1" t="s">
        <v>2126</v>
      </c>
      <c r="Q671" s="1" t="s">
        <v>6088</v>
      </c>
      <c r="R671" s="1" t="s">
        <v>130</v>
      </c>
      <c r="S671" s="1" t="s">
        <v>1293</v>
      </c>
      <c r="T671" s="1" t="s">
        <v>6089</v>
      </c>
      <c r="U671" s="2" t="s">
        <v>6005</v>
      </c>
      <c r="V671" s="1">
        <v>68</v>
      </c>
      <c r="W671" s="1" t="s">
        <v>2130</v>
      </c>
      <c r="X671" s="1" t="s">
        <v>2130</v>
      </c>
      <c r="Y671" s="1" t="s">
        <v>2210</v>
      </c>
      <c r="Z671" s="1" t="s">
        <v>6081</v>
      </c>
      <c r="AA671" s="1" t="s">
        <v>6090</v>
      </c>
      <c r="AB671" s="1" t="s">
        <v>6091</v>
      </c>
      <c r="AC671" s="2"/>
      <c r="AD671" s="1">
        <v>68</v>
      </c>
      <c r="AE671" s="1" t="s">
        <v>5661</v>
      </c>
      <c r="AF671" s="1" t="s">
        <v>5662</v>
      </c>
      <c r="AG671" s="1" t="s">
        <v>819</v>
      </c>
      <c r="AH671" s="1" t="s">
        <v>6092</v>
      </c>
      <c r="AI671" s="1" t="s">
        <v>1749</v>
      </c>
      <c r="AJ671" s="1" t="s">
        <v>1749</v>
      </c>
      <c r="AK671" s="1" t="s">
        <v>1749</v>
      </c>
      <c r="AL671" s="1" t="s">
        <v>1749</v>
      </c>
      <c r="AM671" s="1" t="s">
        <v>1749</v>
      </c>
      <c r="AN671" s="1" t="s">
        <v>1749</v>
      </c>
      <c r="AO671" s="1" t="s">
        <v>1749</v>
      </c>
      <c r="AP671" s="1" t="s">
        <v>1749</v>
      </c>
      <c r="AQ671" s="1" t="s">
        <v>1749</v>
      </c>
      <c r="AR671" s="1" t="s">
        <v>1749</v>
      </c>
      <c r="AS671" s="1" t="s">
        <v>1749</v>
      </c>
      <c r="AT671" s="1" t="s">
        <v>1749</v>
      </c>
      <c r="AU671" s="1" t="s">
        <v>1749</v>
      </c>
      <c r="AV671" s="1" t="s">
        <v>1749</v>
      </c>
      <c r="AW671" s="1" t="s">
        <v>1749</v>
      </c>
      <c r="AX671" s="1" t="s">
        <v>1749</v>
      </c>
      <c r="AY671" s="1" t="s">
        <v>1749</v>
      </c>
      <c r="AZ671" s="1" t="s">
        <v>1749</v>
      </c>
      <c r="BA671" s="1" t="s">
        <v>1749</v>
      </c>
      <c r="BB671" s="1" t="s">
        <v>1749</v>
      </c>
      <c r="BC671" s="1" t="s">
        <v>1749</v>
      </c>
      <c r="BD671" s="1" t="s">
        <v>1749</v>
      </c>
      <c r="BE671" t="s">
        <v>1749</v>
      </c>
    </row>
    <row r="672" spans="1:57" ht="17.149999999999999" customHeight="1">
      <c r="A672" s="2">
        <v>671</v>
      </c>
      <c r="B672" s="1" t="s">
        <v>1219</v>
      </c>
      <c r="C672" s="1" t="s">
        <v>6093</v>
      </c>
      <c r="D672" s="14" t="s">
        <v>6094</v>
      </c>
      <c r="E672" s="1" t="s">
        <v>6093</v>
      </c>
      <c r="F672" s="1" t="s">
        <v>6095</v>
      </c>
      <c r="G672" s="1" t="s">
        <v>6096</v>
      </c>
      <c r="H672" s="1" t="s">
        <v>5977</v>
      </c>
      <c r="I672" s="1" t="s">
        <v>1863</v>
      </c>
      <c r="J672" s="1" t="s">
        <v>6097</v>
      </c>
      <c r="K672" s="1" t="s">
        <v>6098</v>
      </c>
      <c r="L672" s="1" t="s">
        <v>6099</v>
      </c>
      <c r="M672" s="1" t="s">
        <v>209</v>
      </c>
      <c r="N672" s="1" t="s">
        <v>2653</v>
      </c>
      <c r="O672" s="1" t="s">
        <v>1228</v>
      </c>
      <c r="P672" s="1" t="s">
        <v>2126</v>
      </c>
      <c r="Q672" s="1" t="s">
        <v>6099</v>
      </c>
      <c r="R672" s="1" t="s">
        <v>130</v>
      </c>
      <c r="S672" s="1" t="s">
        <v>1293</v>
      </c>
      <c r="T672" s="1" t="s">
        <v>6100</v>
      </c>
      <c r="U672" s="2" t="s">
        <v>6101</v>
      </c>
      <c r="V672" s="1">
        <v>89</v>
      </c>
      <c r="W672" s="1" t="s">
        <v>2130</v>
      </c>
      <c r="X672" s="1" t="s">
        <v>2130</v>
      </c>
      <c r="Y672" s="1" t="s">
        <v>2210</v>
      </c>
      <c r="Z672" s="1" t="s">
        <v>6093</v>
      </c>
      <c r="AA672" s="1" t="s">
        <v>6102</v>
      </c>
      <c r="AB672" s="1" t="s">
        <v>6103</v>
      </c>
      <c r="AC672" s="2"/>
      <c r="AD672" s="1">
        <v>89</v>
      </c>
      <c r="AE672" s="1" t="s">
        <v>5661</v>
      </c>
      <c r="AF672" s="1" t="s">
        <v>5662</v>
      </c>
      <c r="AG672" s="1" t="s">
        <v>819</v>
      </c>
      <c r="AH672" s="1" t="s">
        <v>6104</v>
      </c>
      <c r="AI672" s="1" t="s">
        <v>1749</v>
      </c>
      <c r="AJ672" s="1" t="s">
        <v>1749</v>
      </c>
      <c r="AK672" s="1" t="s">
        <v>1749</v>
      </c>
      <c r="AL672" s="1" t="s">
        <v>1749</v>
      </c>
      <c r="AM672" s="1" t="s">
        <v>1749</v>
      </c>
      <c r="AN672" s="1" t="s">
        <v>1749</v>
      </c>
      <c r="AO672" s="1" t="s">
        <v>1749</v>
      </c>
      <c r="AP672" s="1" t="s">
        <v>1749</v>
      </c>
      <c r="AQ672" s="1" t="s">
        <v>1749</v>
      </c>
      <c r="AR672" s="1" t="s">
        <v>1749</v>
      </c>
      <c r="AS672" s="1" t="s">
        <v>1749</v>
      </c>
      <c r="AT672" s="1" t="s">
        <v>1749</v>
      </c>
      <c r="AU672" s="1" t="s">
        <v>1749</v>
      </c>
      <c r="AV672" s="1" t="s">
        <v>1749</v>
      </c>
      <c r="AW672" s="1" t="s">
        <v>1749</v>
      </c>
      <c r="AX672" s="1" t="s">
        <v>1749</v>
      </c>
      <c r="AY672" s="1" t="s">
        <v>1749</v>
      </c>
      <c r="AZ672" s="1" t="s">
        <v>1749</v>
      </c>
      <c r="BA672" s="1" t="s">
        <v>1749</v>
      </c>
      <c r="BB672" s="1" t="s">
        <v>1749</v>
      </c>
      <c r="BC672" s="1" t="s">
        <v>1749</v>
      </c>
      <c r="BD672" s="1" t="s">
        <v>1749</v>
      </c>
      <c r="BE672" t="s">
        <v>1749</v>
      </c>
    </row>
    <row r="673" spans="1:57" ht="17.149999999999999" customHeight="1">
      <c r="A673" s="2">
        <v>672</v>
      </c>
      <c r="B673" s="1" t="s">
        <v>1219</v>
      </c>
      <c r="C673" s="1" t="s">
        <v>6105</v>
      </c>
      <c r="D673" s="14" t="s">
        <v>6106</v>
      </c>
      <c r="E673" s="1" t="s">
        <v>6105</v>
      </c>
      <c r="F673" s="1" t="s">
        <v>6107</v>
      </c>
      <c r="G673" s="1" t="s">
        <v>6108</v>
      </c>
      <c r="H673" s="1" t="s">
        <v>3135</v>
      </c>
      <c r="I673" s="1" t="s">
        <v>2703</v>
      </c>
      <c r="J673" s="1" t="s">
        <v>6109</v>
      </c>
      <c r="K673" s="1" t="s">
        <v>6110</v>
      </c>
      <c r="L673" s="1" t="s">
        <v>6111</v>
      </c>
      <c r="M673" s="1" t="s">
        <v>209</v>
      </c>
      <c r="N673" s="1" t="s">
        <v>2653</v>
      </c>
      <c r="O673" s="1" t="s">
        <v>1228</v>
      </c>
      <c r="P673" s="1" t="s">
        <v>2126</v>
      </c>
      <c r="Q673" s="1" t="s">
        <v>6111</v>
      </c>
      <c r="R673" s="1" t="s">
        <v>130</v>
      </c>
      <c r="S673" s="1" t="s">
        <v>1293</v>
      </c>
      <c r="T673" s="1" t="s">
        <v>6112</v>
      </c>
      <c r="U673" s="2" t="s">
        <v>6113</v>
      </c>
      <c r="V673" s="1">
        <v>64</v>
      </c>
      <c r="W673" s="1" t="s">
        <v>2130</v>
      </c>
      <c r="X673" s="1" t="s">
        <v>2130</v>
      </c>
      <c r="Y673" s="1" t="s">
        <v>2210</v>
      </c>
      <c r="Z673" s="1" t="s">
        <v>6105</v>
      </c>
      <c r="AA673" s="1" t="s">
        <v>6114</v>
      </c>
      <c r="AB673" s="1" t="s">
        <v>6115</v>
      </c>
      <c r="AC673" s="2"/>
      <c r="AD673" s="1">
        <v>64</v>
      </c>
      <c r="AE673" s="1" t="s">
        <v>5661</v>
      </c>
      <c r="AF673" s="1" t="s">
        <v>5662</v>
      </c>
      <c r="AG673" s="1" t="s">
        <v>819</v>
      </c>
      <c r="AH673" s="1" t="s">
        <v>6116</v>
      </c>
      <c r="AI673" s="1" t="s">
        <v>1749</v>
      </c>
      <c r="AJ673" s="1" t="s">
        <v>1749</v>
      </c>
      <c r="AK673" s="1" t="s">
        <v>1749</v>
      </c>
      <c r="AL673" s="1" t="s">
        <v>1749</v>
      </c>
      <c r="AM673" s="1" t="s">
        <v>1749</v>
      </c>
      <c r="AN673" s="1" t="s">
        <v>1749</v>
      </c>
      <c r="AO673" s="1" t="s">
        <v>1749</v>
      </c>
      <c r="AP673" s="1" t="s">
        <v>1749</v>
      </c>
      <c r="AQ673" s="1" t="s">
        <v>1749</v>
      </c>
      <c r="AR673" s="1" t="s">
        <v>1749</v>
      </c>
      <c r="AS673" s="1" t="s">
        <v>1749</v>
      </c>
      <c r="AT673" s="1" t="s">
        <v>1749</v>
      </c>
      <c r="AU673" s="1" t="s">
        <v>1749</v>
      </c>
      <c r="AV673" s="1" t="s">
        <v>1749</v>
      </c>
      <c r="AW673" s="1" t="s">
        <v>1749</v>
      </c>
      <c r="AX673" s="1" t="s">
        <v>1749</v>
      </c>
      <c r="AY673" s="1" t="s">
        <v>1749</v>
      </c>
      <c r="AZ673" s="1" t="s">
        <v>1749</v>
      </c>
      <c r="BA673" s="1" t="s">
        <v>1749</v>
      </c>
      <c r="BB673" s="1" t="s">
        <v>1749</v>
      </c>
      <c r="BC673" s="1" t="s">
        <v>1749</v>
      </c>
      <c r="BD673" s="1" t="s">
        <v>1749</v>
      </c>
      <c r="BE673" t="s">
        <v>1749</v>
      </c>
    </row>
    <row r="674" spans="1:57" ht="17.149999999999999" customHeight="1">
      <c r="A674" s="2">
        <v>673</v>
      </c>
      <c r="B674" s="1" t="s">
        <v>1219</v>
      </c>
      <c r="C674" s="1" t="s">
        <v>6117</v>
      </c>
      <c r="D674" s="14" t="s">
        <v>6118</v>
      </c>
      <c r="E674" s="1" t="s">
        <v>6117</v>
      </c>
      <c r="F674" s="1" t="s">
        <v>6119</v>
      </c>
      <c r="G674" s="1" t="s">
        <v>6108</v>
      </c>
      <c r="H674" s="1" t="s">
        <v>3135</v>
      </c>
      <c r="I674" s="1" t="s">
        <v>2703</v>
      </c>
      <c r="J674" s="1" t="s">
        <v>6109</v>
      </c>
      <c r="K674" s="1" t="s">
        <v>6110</v>
      </c>
      <c r="L674" s="1" t="s">
        <v>6120</v>
      </c>
      <c r="M674" s="1" t="s">
        <v>209</v>
      </c>
      <c r="N674" s="1" t="s">
        <v>2653</v>
      </c>
      <c r="O674" s="1" t="s">
        <v>1228</v>
      </c>
      <c r="P674" s="1" t="s">
        <v>2126</v>
      </c>
      <c r="Q674" s="1" t="s">
        <v>6120</v>
      </c>
      <c r="R674" s="1" t="s">
        <v>130</v>
      </c>
      <c r="S674" s="1" t="s">
        <v>1293</v>
      </c>
      <c r="T674" s="1" t="s">
        <v>6112</v>
      </c>
      <c r="U674" s="2" t="s">
        <v>6121</v>
      </c>
      <c r="V674" s="1">
        <v>41</v>
      </c>
      <c r="W674" s="1" t="s">
        <v>2130</v>
      </c>
      <c r="X674" s="1" t="s">
        <v>2130</v>
      </c>
      <c r="Y674" s="1" t="s">
        <v>2210</v>
      </c>
      <c r="Z674" s="1" t="s">
        <v>6117</v>
      </c>
      <c r="AA674" s="1" t="s">
        <v>6122</v>
      </c>
      <c r="AB674" s="1" t="s">
        <v>6123</v>
      </c>
      <c r="AC674" s="2"/>
      <c r="AD674" s="1">
        <v>41</v>
      </c>
      <c r="AE674" s="1" t="s">
        <v>5661</v>
      </c>
      <c r="AF674" s="1" t="s">
        <v>5662</v>
      </c>
      <c r="AG674" s="1" t="s">
        <v>819</v>
      </c>
      <c r="AH674" s="1" t="s">
        <v>6124</v>
      </c>
      <c r="AI674" s="1" t="s">
        <v>1749</v>
      </c>
      <c r="AJ674" s="1" t="s">
        <v>1749</v>
      </c>
      <c r="AK674" s="1" t="s">
        <v>1749</v>
      </c>
      <c r="AL674" s="1" t="s">
        <v>1749</v>
      </c>
      <c r="AM674" s="1" t="s">
        <v>1749</v>
      </c>
      <c r="AN674" s="1" t="s">
        <v>1749</v>
      </c>
      <c r="AO674" s="1" t="s">
        <v>1749</v>
      </c>
      <c r="AP674" s="1" t="s">
        <v>1749</v>
      </c>
      <c r="AQ674" s="1" t="s">
        <v>1749</v>
      </c>
      <c r="AR674" s="1" t="s">
        <v>1749</v>
      </c>
      <c r="AS674" s="1" t="s">
        <v>1749</v>
      </c>
      <c r="AT674" s="1" t="s">
        <v>1749</v>
      </c>
      <c r="AU674" s="1" t="s">
        <v>1749</v>
      </c>
      <c r="AV674" s="1" t="s">
        <v>1749</v>
      </c>
      <c r="AW674" s="1" t="s">
        <v>1749</v>
      </c>
      <c r="AX674" s="1" t="s">
        <v>1749</v>
      </c>
      <c r="AY674" s="1" t="s">
        <v>1749</v>
      </c>
      <c r="AZ674" s="1" t="s">
        <v>1749</v>
      </c>
      <c r="BA674" s="1" t="s">
        <v>1749</v>
      </c>
      <c r="BB674" s="1" t="s">
        <v>1749</v>
      </c>
      <c r="BC674" s="1" t="s">
        <v>1749</v>
      </c>
      <c r="BD674" s="1" t="s">
        <v>1749</v>
      </c>
      <c r="BE674" t="s">
        <v>1749</v>
      </c>
    </row>
    <row r="675" spans="1:57" ht="17.149999999999999" customHeight="1">
      <c r="A675" s="2">
        <v>674</v>
      </c>
      <c r="B675" s="1" t="s">
        <v>1219</v>
      </c>
      <c r="C675" s="1" t="s">
        <v>6125</v>
      </c>
      <c r="D675" s="14" t="s">
        <v>6126</v>
      </c>
      <c r="E675" s="1" t="s">
        <v>6125</v>
      </c>
      <c r="F675" s="1" t="s">
        <v>6127</v>
      </c>
      <c r="G675" s="1" t="s">
        <v>6128</v>
      </c>
      <c r="H675" s="1" t="s">
        <v>4434</v>
      </c>
      <c r="I675" s="1" t="s">
        <v>2191</v>
      </c>
      <c r="J675" s="1" t="s">
        <v>6129</v>
      </c>
      <c r="K675" s="1" t="s">
        <v>6130</v>
      </c>
      <c r="L675" s="1" t="s">
        <v>6131</v>
      </c>
      <c r="M675" s="1" t="s">
        <v>209</v>
      </c>
      <c r="N675" s="1" t="s">
        <v>2653</v>
      </c>
      <c r="O675" s="1" t="s">
        <v>1228</v>
      </c>
      <c r="P675" s="1" t="s">
        <v>2126</v>
      </c>
      <c r="Q675" s="1" t="s">
        <v>6132</v>
      </c>
      <c r="R675" s="1" t="s">
        <v>130</v>
      </c>
      <c r="S675" s="1" t="s">
        <v>1293</v>
      </c>
      <c r="T675" s="1" t="s">
        <v>6133</v>
      </c>
      <c r="U675" s="2" t="s">
        <v>6134</v>
      </c>
      <c r="V675" s="1">
        <v>23</v>
      </c>
      <c r="W675" s="1" t="s">
        <v>2130</v>
      </c>
      <c r="X675" s="1" t="s">
        <v>2130</v>
      </c>
      <c r="Y675" s="1" t="s">
        <v>2210</v>
      </c>
      <c r="Z675" s="1" t="s">
        <v>6125</v>
      </c>
      <c r="AA675" s="1" t="s">
        <v>6135</v>
      </c>
      <c r="AB675" s="1" t="s">
        <v>6136</v>
      </c>
      <c r="AC675" s="2"/>
      <c r="AD675" s="1">
        <v>23</v>
      </c>
      <c r="AE675" s="1" t="s">
        <v>5661</v>
      </c>
      <c r="AF675" s="1" t="s">
        <v>5662</v>
      </c>
      <c r="AG675" s="1" t="s">
        <v>819</v>
      </c>
      <c r="AH675" s="1" t="s">
        <v>6137</v>
      </c>
      <c r="AI675" s="1" t="s">
        <v>1749</v>
      </c>
      <c r="AJ675" s="1" t="s">
        <v>1749</v>
      </c>
      <c r="AK675" s="1" t="s">
        <v>1749</v>
      </c>
      <c r="AL675" s="1" t="s">
        <v>1749</v>
      </c>
      <c r="AM675" s="1" t="s">
        <v>1749</v>
      </c>
      <c r="AN675" s="1" t="s">
        <v>1749</v>
      </c>
      <c r="AO675" s="1" t="s">
        <v>1749</v>
      </c>
      <c r="AP675" s="1" t="s">
        <v>1749</v>
      </c>
      <c r="AQ675" s="1" t="s">
        <v>1749</v>
      </c>
      <c r="AR675" s="1" t="s">
        <v>1749</v>
      </c>
      <c r="AS675" s="1" t="s">
        <v>1749</v>
      </c>
      <c r="AT675" s="1" t="s">
        <v>1749</v>
      </c>
      <c r="AU675" s="1" t="s">
        <v>1749</v>
      </c>
      <c r="AV675" s="1" t="s">
        <v>1749</v>
      </c>
      <c r="AW675" s="1" t="s">
        <v>1749</v>
      </c>
      <c r="AX675" s="1" t="s">
        <v>1749</v>
      </c>
      <c r="AY675" s="1" t="s">
        <v>1749</v>
      </c>
      <c r="AZ675" s="1" t="s">
        <v>1749</v>
      </c>
      <c r="BA675" s="1" t="s">
        <v>1749</v>
      </c>
      <c r="BB675" s="1" t="s">
        <v>1749</v>
      </c>
      <c r="BC675" s="1" t="s">
        <v>1749</v>
      </c>
      <c r="BD675" s="1" t="s">
        <v>1749</v>
      </c>
      <c r="BE675" t="s">
        <v>1749</v>
      </c>
    </row>
    <row r="676" spans="1:57" ht="17.149999999999999" customHeight="1">
      <c r="A676" s="2">
        <v>675</v>
      </c>
      <c r="B676" s="1" t="s">
        <v>1219</v>
      </c>
      <c r="C676" s="1" t="s">
        <v>6138</v>
      </c>
      <c r="D676" s="14" t="s">
        <v>6139</v>
      </c>
      <c r="E676" s="1" t="s">
        <v>6138</v>
      </c>
      <c r="F676" s="1" t="s">
        <v>6140</v>
      </c>
      <c r="G676" s="1" t="s">
        <v>6141</v>
      </c>
      <c r="H676" s="1" t="s">
        <v>6142</v>
      </c>
      <c r="I676" s="1" t="s">
        <v>6143</v>
      </c>
      <c r="J676" s="1" t="s">
        <v>6144</v>
      </c>
      <c r="K676" s="1" t="s">
        <v>6145</v>
      </c>
      <c r="L676" s="1" t="s">
        <v>6146</v>
      </c>
      <c r="M676" s="1" t="s">
        <v>209</v>
      </c>
      <c r="N676" s="1" t="s">
        <v>2653</v>
      </c>
      <c r="O676" s="1" t="s">
        <v>1228</v>
      </c>
      <c r="P676" s="1" t="s">
        <v>2126</v>
      </c>
      <c r="Q676" s="1" t="s">
        <v>6146</v>
      </c>
      <c r="R676" s="1" t="s">
        <v>130</v>
      </c>
      <c r="S676" s="1" t="s">
        <v>1293</v>
      </c>
      <c r="T676" s="1" t="s">
        <v>6147</v>
      </c>
      <c r="U676" s="2" t="s">
        <v>6148</v>
      </c>
      <c r="V676" s="1">
        <v>40</v>
      </c>
      <c r="W676" s="1" t="s">
        <v>2130</v>
      </c>
      <c r="X676" s="1" t="s">
        <v>2130</v>
      </c>
      <c r="Y676" s="1" t="s">
        <v>2210</v>
      </c>
      <c r="Z676" s="1" t="s">
        <v>6138</v>
      </c>
      <c r="AA676" s="1" t="s">
        <v>6149</v>
      </c>
      <c r="AB676" s="1" t="s">
        <v>6150</v>
      </c>
      <c r="AC676" s="2"/>
      <c r="AD676" s="1">
        <v>40</v>
      </c>
      <c r="AE676" s="1" t="s">
        <v>5661</v>
      </c>
      <c r="AF676" s="1" t="s">
        <v>5662</v>
      </c>
      <c r="AG676" s="1" t="s">
        <v>819</v>
      </c>
      <c r="AH676" s="1" t="s">
        <v>6151</v>
      </c>
      <c r="AI676" s="1" t="s">
        <v>1749</v>
      </c>
      <c r="AJ676" s="1" t="s">
        <v>1749</v>
      </c>
      <c r="AK676" s="1" t="s">
        <v>1749</v>
      </c>
      <c r="AL676" s="1" t="s">
        <v>1749</v>
      </c>
      <c r="AM676" s="1" t="s">
        <v>1749</v>
      </c>
      <c r="AN676" s="1" t="s">
        <v>1749</v>
      </c>
      <c r="AO676" s="1" t="s">
        <v>1749</v>
      </c>
      <c r="AP676" s="1" t="s">
        <v>1749</v>
      </c>
      <c r="AQ676" s="1" t="s">
        <v>1749</v>
      </c>
      <c r="AR676" s="1" t="s">
        <v>1749</v>
      </c>
      <c r="AS676" s="1" t="s">
        <v>1749</v>
      </c>
      <c r="AT676" s="1" t="s">
        <v>1749</v>
      </c>
      <c r="AU676" s="1" t="s">
        <v>1749</v>
      </c>
      <c r="AV676" s="1" t="s">
        <v>1749</v>
      </c>
      <c r="AW676" s="1" t="s">
        <v>1749</v>
      </c>
      <c r="AX676" s="1" t="s">
        <v>1749</v>
      </c>
      <c r="AY676" s="1" t="s">
        <v>1749</v>
      </c>
      <c r="AZ676" s="1" t="s">
        <v>1749</v>
      </c>
      <c r="BA676" s="1" t="s">
        <v>1749</v>
      </c>
      <c r="BB676" s="1" t="s">
        <v>1749</v>
      </c>
      <c r="BC676" s="1" t="s">
        <v>1749</v>
      </c>
      <c r="BD676" s="1" t="s">
        <v>1749</v>
      </c>
      <c r="BE676" t="s">
        <v>1749</v>
      </c>
    </row>
    <row r="677" spans="1:57" ht="17.149999999999999" customHeight="1">
      <c r="A677" s="2">
        <v>676</v>
      </c>
      <c r="B677" s="1" t="s">
        <v>1219</v>
      </c>
      <c r="C677" s="1" t="s">
        <v>6152</v>
      </c>
      <c r="D677" s="14" t="s">
        <v>6153</v>
      </c>
      <c r="E677" s="1" t="s">
        <v>6152</v>
      </c>
      <c r="F677" s="1" t="s">
        <v>6154</v>
      </c>
      <c r="G677" s="1" t="s">
        <v>6155</v>
      </c>
      <c r="H677" s="1" t="s">
        <v>3135</v>
      </c>
      <c r="I677" s="1" t="s">
        <v>2703</v>
      </c>
      <c r="J677" s="1" t="s">
        <v>6156</v>
      </c>
      <c r="K677" s="1" t="s">
        <v>6157</v>
      </c>
      <c r="L677" s="1" t="s">
        <v>6158</v>
      </c>
      <c r="M677" s="1" t="s">
        <v>209</v>
      </c>
      <c r="N677" s="1" t="s">
        <v>2653</v>
      </c>
      <c r="O677" s="1" t="s">
        <v>1228</v>
      </c>
      <c r="P677" s="1" t="s">
        <v>2126</v>
      </c>
      <c r="Q677" s="1" t="s">
        <v>6158</v>
      </c>
      <c r="R677" s="1" t="s">
        <v>130</v>
      </c>
      <c r="S677" s="1" t="s">
        <v>1293</v>
      </c>
      <c r="T677" s="1" t="s">
        <v>6159</v>
      </c>
      <c r="U677" s="2" t="s">
        <v>6160</v>
      </c>
      <c r="V677" s="1">
        <v>36</v>
      </c>
      <c r="W677" s="1" t="s">
        <v>2130</v>
      </c>
      <c r="X677" s="1" t="s">
        <v>2130</v>
      </c>
      <c r="Y677" s="1" t="s">
        <v>2210</v>
      </c>
      <c r="Z677" s="1" t="s">
        <v>6152</v>
      </c>
      <c r="AA677" s="1" t="s">
        <v>6161</v>
      </c>
      <c r="AB677" s="1" t="s">
        <v>6162</v>
      </c>
      <c r="AC677" s="2"/>
      <c r="AD677" s="1">
        <v>36</v>
      </c>
      <c r="AE677" s="1" t="s">
        <v>5661</v>
      </c>
      <c r="AF677" s="1" t="s">
        <v>5662</v>
      </c>
      <c r="AG677" s="1" t="s">
        <v>819</v>
      </c>
      <c r="AH677" s="1" t="s">
        <v>6163</v>
      </c>
      <c r="AI677" s="1" t="s">
        <v>1749</v>
      </c>
      <c r="AJ677" s="1" t="s">
        <v>1749</v>
      </c>
      <c r="AK677" s="1" t="s">
        <v>1749</v>
      </c>
      <c r="AL677" s="1" t="s">
        <v>1749</v>
      </c>
      <c r="AM677" s="1" t="s">
        <v>1749</v>
      </c>
      <c r="AN677" s="1" t="s">
        <v>1749</v>
      </c>
      <c r="AO677" s="1" t="s">
        <v>1749</v>
      </c>
      <c r="AP677" s="1" t="s">
        <v>1749</v>
      </c>
      <c r="AQ677" s="1" t="s">
        <v>1749</v>
      </c>
      <c r="AR677" s="1" t="s">
        <v>1749</v>
      </c>
      <c r="AS677" s="1" t="s">
        <v>1749</v>
      </c>
      <c r="AT677" s="1" t="s">
        <v>1749</v>
      </c>
      <c r="AU677" s="1" t="s">
        <v>1749</v>
      </c>
      <c r="AV677" s="1" t="s">
        <v>1749</v>
      </c>
      <c r="AW677" s="1" t="s">
        <v>1749</v>
      </c>
      <c r="AX677" s="1" t="s">
        <v>1749</v>
      </c>
      <c r="AY677" s="1" t="s">
        <v>1749</v>
      </c>
      <c r="AZ677" s="1" t="s">
        <v>1749</v>
      </c>
      <c r="BA677" s="1" t="s">
        <v>1749</v>
      </c>
      <c r="BB677" s="1" t="s">
        <v>1749</v>
      </c>
      <c r="BC677" s="1" t="s">
        <v>1749</v>
      </c>
      <c r="BD677" s="1" t="s">
        <v>1749</v>
      </c>
      <c r="BE677" t="s">
        <v>1749</v>
      </c>
    </row>
    <row r="678" spans="1:57" ht="17.149999999999999" customHeight="1">
      <c r="A678" s="2">
        <v>677</v>
      </c>
      <c r="B678" s="1" t="s">
        <v>1219</v>
      </c>
      <c r="C678" s="1" t="s">
        <v>6164</v>
      </c>
      <c r="D678" s="14" t="s">
        <v>6165</v>
      </c>
      <c r="E678" s="1" t="s">
        <v>6164</v>
      </c>
      <c r="F678" s="1" t="s">
        <v>6166</v>
      </c>
      <c r="G678" s="1" t="s">
        <v>6167</v>
      </c>
      <c r="H678" s="1"/>
      <c r="I678" s="1"/>
      <c r="J678" s="1" t="s">
        <v>6168</v>
      </c>
      <c r="K678" s="1" t="s">
        <v>6169</v>
      </c>
      <c r="L678" s="1" t="s">
        <v>6170</v>
      </c>
      <c r="M678" s="1" t="s">
        <v>209</v>
      </c>
      <c r="N678" s="1" t="s">
        <v>2653</v>
      </c>
      <c r="O678" s="1" t="s">
        <v>1228</v>
      </c>
      <c r="P678" s="1" t="s">
        <v>2126</v>
      </c>
      <c r="Q678" s="1" t="s">
        <v>6170</v>
      </c>
      <c r="R678" s="1" t="s">
        <v>130</v>
      </c>
      <c r="S678" s="1" t="s">
        <v>1293</v>
      </c>
      <c r="T678" s="1" t="s">
        <v>6171</v>
      </c>
      <c r="U678" s="2" t="s">
        <v>6172</v>
      </c>
      <c r="V678" s="1">
        <v>38</v>
      </c>
      <c r="W678" s="1" t="s">
        <v>2130</v>
      </c>
      <c r="X678" s="1" t="s">
        <v>2130</v>
      </c>
      <c r="Y678" s="1" t="s">
        <v>2210</v>
      </c>
      <c r="Z678" s="1" t="s">
        <v>6164</v>
      </c>
      <c r="AA678" s="1" t="s">
        <v>6173</v>
      </c>
      <c r="AB678" s="1" t="s">
        <v>6174</v>
      </c>
      <c r="AC678" s="2"/>
      <c r="AD678" s="1">
        <v>38</v>
      </c>
      <c r="AE678" s="1" t="s">
        <v>5661</v>
      </c>
      <c r="AF678" s="1" t="s">
        <v>5662</v>
      </c>
      <c r="AG678" s="1" t="s">
        <v>819</v>
      </c>
      <c r="AH678" s="1" t="s">
        <v>6175</v>
      </c>
      <c r="AI678" s="1" t="s">
        <v>1749</v>
      </c>
      <c r="AJ678" s="1" t="s">
        <v>1749</v>
      </c>
      <c r="AK678" s="1" t="s">
        <v>1749</v>
      </c>
      <c r="AL678" s="1" t="s">
        <v>1749</v>
      </c>
      <c r="AM678" s="1" t="s">
        <v>1749</v>
      </c>
      <c r="AN678" s="1" t="s">
        <v>1749</v>
      </c>
      <c r="AO678" s="1" t="s">
        <v>1749</v>
      </c>
      <c r="AP678" s="1" t="s">
        <v>1749</v>
      </c>
      <c r="AQ678" s="1" t="s">
        <v>1749</v>
      </c>
      <c r="AR678" s="1" t="s">
        <v>1749</v>
      </c>
      <c r="AS678" s="1" t="s">
        <v>1749</v>
      </c>
      <c r="AT678" s="1" t="s">
        <v>1749</v>
      </c>
      <c r="AU678" s="1" t="s">
        <v>1749</v>
      </c>
      <c r="AV678" s="1" t="s">
        <v>1749</v>
      </c>
      <c r="AW678" s="1" t="s">
        <v>1749</v>
      </c>
      <c r="AX678" s="1" t="s">
        <v>1749</v>
      </c>
      <c r="AY678" s="1" t="s">
        <v>1749</v>
      </c>
      <c r="AZ678" s="1" t="s">
        <v>1749</v>
      </c>
      <c r="BA678" s="1" t="s">
        <v>1749</v>
      </c>
      <c r="BB678" s="1" t="s">
        <v>1749</v>
      </c>
      <c r="BC678" s="1" t="s">
        <v>1749</v>
      </c>
      <c r="BD678" s="1" t="s">
        <v>1749</v>
      </c>
      <c r="BE678" t="s">
        <v>1749</v>
      </c>
    </row>
    <row r="679" spans="1:57" ht="17.149999999999999" customHeight="1">
      <c r="A679" s="2">
        <v>678</v>
      </c>
      <c r="B679" s="1" t="s">
        <v>1219</v>
      </c>
      <c r="C679" s="1" t="s">
        <v>6176</v>
      </c>
      <c r="D679" s="14" t="s">
        <v>6177</v>
      </c>
      <c r="E679" s="1" t="s">
        <v>6176</v>
      </c>
      <c r="F679" s="1" t="s">
        <v>6178</v>
      </c>
      <c r="G679" s="1" t="s">
        <v>6179</v>
      </c>
      <c r="H679" s="1" t="s">
        <v>6180</v>
      </c>
      <c r="I679" s="1" t="s">
        <v>2191</v>
      </c>
      <c r="J679" s="1" t="s">
        <v>6181</v>
      </c>
      <c r="K679" s="1" t="s">
        <v>6182</v>
      </c>
      <c r="L679" s="1" t="s">
        <v>6183</v>
      </c>
      <c r="M679" s="1" t="s">
        <v>209</v>
      </c>
      <c r="N679" s="1" t="s">
        <v>2653</v>
      </c>
      <c r="O679" s="1" t="s">
        <v>1228</v>
      </c>
      <c r="P679" s="1" t="s">
        <v>2126</v>
      </c>
      <c r="Q679" s="1" t="s">
        <v>6183</v>
      </c>
      <c r="R679" s="1" t="s">
        <v>130</v>
      </c>
      <c r="S679" s="1" t="s">
        <v>1293</v>
      </c>
      <c r="T679" s="1" t="s">
        <v>6184</v>
      </c>
      <c r="U679" s="2" t="s">
        <v>6185</v>
      </c>
      <c r="V679" s="1">
        <v>24</v>
      </c>
      <c r="W679" s="1" t="s">
        <v>2130</v>
      </c>
      <c r="X679" s="1" t="s">
        <v>2130</v>
      </c>
      <c r="Y679" s="1" t="s">
        <v>2210</v>
      </c>
      <c r="Z679" s="1" t="s">
        <v>6176</v>
      </c>
      <c r="AA679" s="1" t="s">
        <v>6186</v>
      </c>
      <c r="AB679" s="1" t="s">
        <v>6187</v>
      </c>
      <c r="AC679" s="2"/>
      <c r="AD679" s="1">
        <v>24</v>
      </c>
      <c r="AE679" s="1" t="s">
        <v>5661</v>
      </c>
      <c r="AF679" s="1" t="s">
        <v>5662</v>
      </c>
      <c r="AG679" s="1" t="s">
        <v>819</v>
      </c>
      <c r="AH679" s="1" t="s">
        <v>6188</v>
      </c>
      <c r="AI679" s="1" t="s">
        <v>1749</v>
      </c>
      <c r="AJ679" s="1" t="s">
        <v>1749</v>
      </c>
      <c r="AK679" s="1" t="s">
        <v>1749</v>
      </c>
      <c r="AL679" s="1" t="s">
        <v>1749</v>
      </c>
      <c r="AM679" s="1" t="s">
        <v>1749</v>
      </c>
      <c r="AN679" s="1" t="s">
        <v>1749</v>
      </c>
      <c r="AO679" s="1" t="s">
        <v>1749</v>
      </c>
      <c r="AP679" s="1" t="s">
        <v>1749</v>
      </c>
      <c r="AQ679" s="1" t="s">
        <v>1749</v>
      </c>
      <c r="AR679" s="1" t="s">
        <v>1749</v>
      </c>
      <c r="AS679" s="1" t="s">
        <v>1749</v>
      </c>
      <c r="AT679" s="1" t="s">
        <v>1749</v>
      </c>
      <c r="AU679" s="1" t="s">
        <v>1749</v>
      </c>
      <c r="AV679" s="1" t="s">
        <v>1749</v>
      </c>
      <c r="AW679" s="1" t="s">
        <v>1749</v>
      </c>
      <c r="AX679" s="1" t="s">
        <v>1749</v>
      </c>
      <c r="AY679" s="1" t="s">
        <v>1749</v>
      </c>
      <c r="AZ679" s="1" t="s">
        <v>1749</v>
      </c>
      <c r="BA679" s="1" t="s">
        <v>1749</v>
      </c>
      <c r="BB679" s="1" t="s">
        <v>1749</v>
      </c>
      <c r="BC679" s="1" t="s">
        <v>1749</v>
      </c>
      <c r="BD679" s="1" t="s">
        <v>1749</v>
      </c>
      <c r="BE679" t="s">
        <v>1749</v>
      </c>
    </row>
    <row r="680" spans="1:57" ht="17.149999999999999" customHeight="1">
      <c r="A680" s="2">
        <v>679</v>
      </c>
      <c r="B680" s="1" t="s">
        <v>1219</v>
      </c>
      <c r="C680" s="1" t="s">
        <v>6189</v>
      </c>
      <c r="D680" s="14" t="s">
        <v>6190</v>
      </c>
      <c r="E680" s="1" t="s">
        <v>6191</v>
      </c>
      <c r="F680" s="1" t="s">
        <v>6192</v>
      </c>
      <c r="G680" s="1" t="s">
        <v>6193</v>
      </c>
      <c r="H680" s="1"/>
      <c r="I680" s="1"/>
      <c r="J680" s="1" t="s">
        <v>6194</v>
      </c>
      <c r="K680" s="1" t="s">
        <v>6195</v>
      </c>
      <c r="L680" s="1" t="s">
        <v>6196</v>
      </c>
      <c r="M680" s="1" t="s">
        <v>209</v>
      </c>
      <c r="N680" s="1" t="s">
        <v>2653</v>
      </c>
      <c r="O680" s="1" t="s">
        <v>1228</v>
      </c>
      <c r="P680" s="1" t="s">
        <v>2126</v>
      </c>
      <c r="Q680" s="1" t="s">
        <v>6196</v>
      </c>
      <c r="R680" s="1" t="s">
        <v>130</v>
      </c>
      <c r="S680" s="1" t="s">
        <v>1293</v>
      </c>
      <c r="T680" s="1" t="s">
        <v>6197</v>
      </c>
      <c r="U680" s="2" t="s">
        <v>6198</v>
      </c>
      <c r="V680" s="1">
        <v>40</v>
      </c>
      <c r="W680" s="1" t="s">
        <v>2130</v>
      </c>
      <c r="X680" s="1" t="s">
        <v>2130</v>
      </c>
      <c r="Y680" s="1" t="s">
        <v>2210</v>
      </c>
      <c r="Z680" s="1" t="s">
        <v>6189</v>
      </c>
      <c r="AA680" s="1" t="s">
        <v>6199</v>
      </c>
      <c r="AB680" s="1" t="s">
        <v>6200</v>
      </c>
      <c r="AC680" s="2"/>
      <c r="AD680" s="1">
        <v>40</v>
      </c>
      <c r="AE680" s="1" t="s">
        <v>5661</v>
      </c>
      <c r="AF680" s="1" t="s">
        <v>5662</v>
      </c>
      <c r="AG680" s="1" t="s">
        <v>819</v>
      </c>
      <c r="AH680" s="1" t="s">
        <v>6201</v>
      </c>
      <c r="AI680" s="1" t="s">
        <v>1749</v>
      </c>
      <c r="AJ680" s="1" t="s">
        <v>1749</v>
      </c>
      <c r="AK680" s="1" t="s">
        <v>1749</v>
      </c>
      <c r="AL680" s="1" t="s">
        <v>1749</v>
      </c>
      <c r="AM680" s="1" t="s">
        <v>1749</v>
      </c>
      <c r="AN680" s="1" t="s">
        <v>1749</v>
      </c>
      <c r="AO680" s="1" t="s">
        <v>1749</v>
      </c>
      <c r="AP680" s="1" t="s">
        <v>1749</v>
      </c>
      <c r="AQ680" s="1" t="s">
        <v>1749</v>
      </c>
      <c r="AR680" s="1" t="s">
        <v>1749</v>
      </c>
      <c r="AS680" s="1" t="s">
        <v>1749</v>
      </c>
      <c r="AT680" s="1" t="s">
        <v>1749</v>
      </c>
      <c r="AU680" s="1" t="s">
        <v>1749</v>
      </c>
      <c r="AV680" s="1" t="s">
        <v>1749</v>
      </c>
      <c r="AW680" s="1" t="s">
        <v>1749</v>
      </c>
      <c r="AX680" s="1" t="s">
        <v>1749</v>
      </c>
      <c r="AY680" s="1" t="s">
        <v>1749</v>
      </c>
      <c r="AZ680" s="1" t="s">
        <v>1749</v>
      </c>
      <c r="BA680" s="1" t="s">
        <v>1749</v>
      </c>
      <c r="BB680" s="1" t="s">
        <v>1749</v>
      </c>
      <c r="BC680" s="1" t="s">
        <v>1749</v>
      </c>
      <c r="BD680" s="1" t="s">
        <v>1749</v>
      </c>
      <c r="BE680" t="s">
        <v>1749</v>
      </c>
    </row>
    <row r="681" spans="1:57" ht="17.149999999999999" customHeight="1">
      <c r="A681" s="2">
        <v>680</v>
      </c>
      <c r="B681" s="1" t="s">
        <v>1219</v>
      </c>
      <c r="C681" s="1" t="s">
        <v>6202</v>
      </c>
      <c r="D681" s="14" t="s">
        <v>6203</v>
      </c>
      <c r="E681" s="1" t="s">
        <v>6204</v>
      </c>
      <c r="F681" s="1" t="s">
        <v>6205</v>
      </c>
      <c r="G681" s="1" t="s">
        <v>6206</v>
      </c>
      <c r="H681" s="1" t="s">
        <v>3135</v>
      </c>
      <c r="I681" s="1" t="s">
        <v>2703</v>
      </c>
      <c r="J681" s="1" t="s">
        <v>6207</v>
      </c>
      <c r="K681" s="1" t="s">
        <v>6208</v>
      </c>
      <c r="L681" s="1" t="s">
        <v>6209</v>
      </c>
      <c r="M681" s="1" t="s">
        <v>209</v>
      </c>
      <c r="N681" s="1" t="s">
        <v>2653</v>
      </c>
      <c r="O681" s="1" t="s">
        <v>1228</v>
      </c>
      <c r="P681" s="1" t="s">
        <v>2126</v>
      </c>
      <c r="Q681" s="1" t="s">
        <v>6209</v>
      </c>
      <c r="R681" s="1" t="s">
        <v>130</v>
      </c>
      <c r="S681" s="1" t="s">
        <v>1293</v>
      </c>
      <c r="T681" s="1" t="s">
        <v>6210</v>
      </c>
      <c r="U681" s="2" t="s">
        <v>6211</v>
      </c>
      <c r="V681" s="1">
        <v>46</v>
      </c>
      <c r="W681" s="1" t="s">
        <v>2130</v>
      </c>
      <c r="X681" s="1" t="s">
        <v>2130</v>
      </c>
      <c r="Y681" s="1" t="s">
        <v>2210</v>
      </c>
      <c r="Z681" s="1" t="s">
        <v>6202</v>
      </c>
      <c r="AA681" s="1" t="s">
        <v>6212</v>
      </c>
      <c r="AB681" s="1" t="s">
        <v>6213</v>
      </c>
      <c r="AC681" s="2"/>
      <c r="AD681" s="1">
        <v>46</v>
      </c>
      <c r="AE681" s="1" t="s">
        <v>5661</v>
      </c>
      <c r="AF681" s="1" t="s">
        <v>5662</v>
      </c>
      <c r="AG681" s="1" t="s">
        <v>819</v>
      </c>
      <c r="AH681" s="1" t="s">
        <v>6214</v>
      </c>
      <c r="AI681" s="1" t="s">
        <v>1749</v>
      </c>
      <c r="AJ681" s="1" t="s">
        <v>1749</v>
      </c>
      <c r="AK681" s="1" t="s">
        <v>1749</v>
      </c>
      <c r="AL681" s="1" t="s">
        <v>1749</v>
      </c>
      <c r="AM681" s="1" t="s">
        <v>1749</v>
      </c>
      <c r="AN681" s="1" t="s">
        <v>1749</v>
      </c>
      <c r="AO681" s="1" t="s">
        <v>1749</v>
      </c>
      <c r="AP681" s="1" t="s">
        <v>1749</v>
      </c>
      <c r="AQ681" s="1" t="s">
        <v>1749</v>
      </c>
      <c r="AR681" s="1" t="s">
        <v>1749</v>
      </c>
      <c r="AS681" s="1" t="s">
        <v>1749</v>
      </c>
      <c r="AT681" s="1" t="s">
        <v>1749</v>
      </c>
      <c r="AU681" s="1" t="s">
        <v>1749</v>
      </c>
      <c r="AV681" s="1" t="s">
        <v>1749</v>
      </c>
      <c r="AW681" s="1" t="s">
        <v>1749</v>
      </c>
      <c r="AX681" s="1" t="s">
        <v>1749</v>
      </c>
      <c r="AY681" s="1" t="s">
        <v>1749</v>
      </c>
      <c r="AZ681" s="1" t="s">
        <v>1749</v>
      </c>
      <c r="BA681" s="1" t="s">
        <v>1749</v>
      </c>
      <c r="BB681" s="1" t="s">
        <v>1749</v>
      </c>
      <c r="BC681" s="1" t="s">
        <v>1749</v>
      </c>
      <c r="BD681" s="1" t="s">
        <v>1749</v>
      </c>
      <c r="BE681" t="s">
        <v>1749</v>
      </c>
    </row>
    <row r="682" spans="1:57" ht="17.149999999999999" customHeight="1">
      <c r="A682" s="2">
        <v>681</v>
      </c>
      <c r="B682" s="1" t="s">
        <v>1219</v>
      </c>
      <c r="C682" s="1" t="s">
        <v>6215</v>
      </c>
      <c r="D682" s="14" t="s">
        <v>6216</v>
      </c>
      <c r="E682" s="1" t="s">
        <v>6215</v>
      </c>
      <c r="F682" s="1" t="s">
        <v>6217</v>
      </c>
      <c r="G682" s="1" t="s">
        <v>6218</v>
      </c>
      <c r="H682" s="1" t="s">
        <v>2426</v>
      </c>
      <c r="I682" s="1" t="s">
        <v>2191</v>
      </c>
      <c r="J682" s="1" t="s">
        <v>6219</v>
      </c>
      <c r="K682" s="1" t="s">
        <v>6220</v>
      </c>
      <c r="L682" s="1" t="s">
        <v>6221</v>
      </c>
      <c r="M682" s="1" t="s">
        <v>209</v>
      </c>
      <c r="N682" s="1" t="s">
        <v>2653</v>
      </c>
      <c r="O682" s="1" t="s">
        <v>1228</v>
      </c>
      <c r="P682" s="1" t="s">
        <v>2126</v>
      </c>
      <c r="Q682" s="1" t="s">
        <v>6221</v>
      </c>
      <c r="R682" s="1" t="s">
        <v>130</v>
      </c>
      <c r="S682" s="1" t="s">
        <v>1293</v>
      </c>
      <c r="T682" s="1" t="s">
        <v>6222</v>
      </c>
      <c r="U682" s="2" t="s">
        <v>6223</v>
      </c>
      <c r="V682" s="1">
        <v>43</v>
      </c>
      <c r="W682" s="1" t="s">
        <v>2130</v>
      </c>
      <c r="X682" s="1" t="s">
        <v>2130</v>
      </c>
      <c r="Y682" s="1" t="s">
        <v>2210</v>
      </c>
      <c r="Z682" s="1" t="s">
        <v>6215</v>
      </c>
      <c r="AA682" s="1" t="s">
        <v>6224</v>
      </c>
      <c r="AB682" s="1" t="s">
        <v>6225</v>
      </c>
      <c r="AC682" s="2"/>
      <c r="AD682" s="1">
        <v>43</v>
      </c>
      <c r="AE682" s="1" t="s">
        <v>5661</v>
      </c>
      <c r="AF682" s="1" t="s">
        <v>5662</v>
      </c>
      <c r="AG682" s="1" t="s">
        <v>819</v>
      </c>
      <c r="AH682" s="1" t="s">
        <v>6226</v>
      </c>
      <c r="AI682" s="1" t="s">
        <v>1749</v>
      </c>
      <c r="AJ682" s="1" t="s">
        <v>1749</v>
      </c>
      <c r="AK682" s="1" t="s">
        <v>1749</v>
      </c>
      <c r="AL682" s="1" t="s">
        <v>1749</v>
      </c>
      <c r="AM682" s="1" t="s">
        <v>1749</v>
      </c>
      <c r="AN682" s="1" t="s">
        <v>1749</v>
      </c>
      <c r="AO682" s="1" t="s">
        <v>1749</v>
      </c>
      <c r="AP682" s="1" t="s">
        <v>1749</v>
      </c>
      <c r="AQ682" s="1" t="s">
        <v>1749</v>
      </c>
      <c r="AR682" s="1" t="s">
        <v>1749</v>
      </c>
      <c r="AS682" s="1" t="s">
        <v>1749</v>
      </c>
      <c r="AT682" s="1" t="s">
        <v>1749</v>
      </c>
      <c r="AU682" s="1" t="s">
        <v>1749</v>
      </c>
      <c r="AV682" s="1" t="s">
        <v>1749</v>
      </c>
      <c r="AW682" s="1" t="s">
        <v>1749</v>
      </c>
      <c r="AX682" s="1" t="s">
        <v>1749</v>
      </c>
      <c r="AY682" s="1" t="s">
        <v>1749</v>
      </c>
      <c r="AZ682" s="1" t="s">
        <v>1749</v>
      </c>
      <c r="BA682" s="1" t="s">
        <v>1749</v>
      </c>
      <c r="BB682" s="1" t="s">
        <v>1749</v>
      </c>
      <c r="BC682" s="1" t="s">
        <v>1749</v>
      </c>
      <c r="BD682" s="1" t="s">
        <v>1749</v>
      </c>
      <c r="BE682" t="s">
        <v>1749</v>
      </c>
    </row>
    <row r="683" spans="1:57" ht="17.149999999999999" customHeight="1">
      <c r="A683" s="2">
        <v>682</v>
      </c>
      <c r="B683" s="1" t="s">
        <v>1219</v>
      </c>
      <c r="C683" s="1" t="s">
        <v>6227</v>
      </c>
      <c r="D683" s="14" t="s">
        <v>6228</v>
      </c>
      <c r="E683" s="1" t="s">
        <v>6227</v>
      </c>
      <c r="F683" s="1" t="s">
        <v>6229</v>
      </c>
      <c r="G683" s="1" t="s">
        <v>6230</v>
      </c>
      <c r="H683" s="1"/>
      <c r="I683" s="1"/>
      <c r="J683" s="1" t="s">
        <v>6231</v>
      </c>
      <c r="K683" s="1" t="s">
        <v>6232</v>
      </c>
      <c r="L683" s="1" t="s">
        <v>6233</v>
      </c>
      <c r="M683" s="1" t="s">
        <v>209</v>
      </c>
      <c r="N683" s="1" t="s">
        <v>2653</v>
      </c>
      <c r="O683" s="1" t="s">
        <v>1228</v>
      </c>
      <c r="P683" s="1" t="s">
        <v>2126</v>
      </c>
      <c r="Q683" s="1" t="s">
        <v>6233</v>
      </c>
      <c r="R683" s="1" t="s">
        <v>130</v>
      </c>
      <c r="S683" s="1" t="s">
        <v>1293</v>
      </c>
      <c r="T683" s="1" t="s">
        <v>6234</v>
      </c>
      <c r="U683" s="2" t="s">
        <v>6235</v>
      </c>
      <c r="V683" s="1">
        <v>42</v>
      </c>
      <c r="W683" s="1" t="s">
        <v>2130</v>
      </c>
      <c r="X683" s="1" t="s">
        <v>2130</v>
      </c>
      <c r="Y683" s="1" t="s">
        <v>2210</v>
      </c>
      <c r="Z683" s="1" t="s">
        <v>6227</v>
      </c>
      <c r="AA683" s="1" t="s">
        <v>6236</v>
      </c>
      <c r="AB683" s="1" t="s">
        <v>6237</v>
      </c>
      <c r="AC683" s="2"/>
      <c r="AD683" s="1">
        <v>42</v>
      </c>
      <c r="AE683" s="1" t="s">
        <v>5661</v>
      </c>
      <c r="AF683" s="1" t="s">
        <v>5662</v>
      </c>
      <c r="AG683" s="1" t="s">
        <v>819</v>
      </c>
      <c r="AH683" s="1" t="s">
        <v>6238</v>
      </c>
      <c r="AI683" s="1" t="s">
        <v>1749</v>
      </c>
      <c r="AJ683" s="1" t="s">
        <v>1749</v>
      </c>
      <c r="AK683" s="1" t="s">
        <v>1749</v>
      </c>
      <c r="AL683" s="1" t="s">
        <v>1749</v>
      </c>
      <c r="AM683" s="1" t="s">
        <v>1749</v>
      </c>
      <c r="AN683" s="1" t="s">
        <v>1749</v>
      </c>
      <c r="AO683" s="1" t="s">
        <v>1749</v>
      </c>
      <c r="AP683" s="1" t="s">
        <v>1749</v>
      </c>
      <c r="AQ683" s="1" t="s">
        <v>1749</v>
      </c>
      <c r="AR683" s="1" t="s">
        <v>1749</v>
      </c>
      <c r="AS683" s="1" t="s">
        <v>1749</v>
      </c>
      <c r="AT683" s="1" t="s">
        <v>1749</v>
      </c>
      <c r="AU683" s="1" t="s">
        <v>1749</v>
      </c>
      <c r="AV683" s="1" t="s">
        <v>1749</v>
      </c>
      <c r="AW683" s="1" t="s">
        <v>1749</v>
      </c>
      <c r="AX683" s="1" t="s">
        <v>1749</v>
      </c>
      <c r="AY683" s="1" t="s">
        <v>1749</v>
      </c>
      <c r="AZ683" s="1" t="s">
        <v>1749</v>
      </c>
      <c r="BA683" s="1" t="s">
        <v>1749</v>
      </c>
      <c r="BB683" s="1" t="s">
        <v>1749</v>
      </c>
      <c r="BC683" s="1" t="s">
        <v>1749</v>
      </c>
      <c r="BD683" s="1" t="s">
        <v>1749</v>
      </c>
      <c r="BE683" t="s">
        <v>1749</v>
      </c>
    </row>
    <row r="684" spans="1:57" ht="17.149999999999999" customHeight="1">
      <c r="A684" s="2">
        <v>683</v>
      </c>
      <c r="B684" s="1" t="s">
        <v>1219</v>
      </c>
      <c r="C684" s="1" t="s">
        <v>6239</v>
      </c>
      <c r="D684" s="14" t="s">
        <v>6240</v>
      </c>
      <c r="E684" s="1" t="s">
        <v>6239</v>
      </c>
      <c r="F684" s="1" t="s">
        <v>6241</v>
      </c>
      <c r="G684" s="1" t="s">
        <v>6242</v>
      </c>
      <c r="H684" s="1"/>
      <c r="I684" s="1"/>
      <c r="J684" s="1" t="s">
        <v>6243</v>
      </c>
      <c r="K684" s="1" t="s">
        <v>6244</v>
      </c>
      <c r="L684" s="1" t="s">
        <v>6245</v>
      </c>
      <c r="M684" s="1" t="s">
        <v>209</v>
      </c>
      <c r="N684" s="1" t="s">
        <v>2653</v>
      </c>
      <c r="O684" s="1" t="s">
        <v>1228</v>
      </c>
      <c r="P684" s="1" t="s">
        <v>2126</v>
      </c>
      <c r="Q684" s="1" t="s">
        <v>6245</v>
      </c>
      <c r="R684" s="1" t="s">
        <v>130</v>
      </c>
      <c r="S684" s="1" t="s">
        <v>1293</v>
      </c>
      <c r="T684" s="1" t="s">
        <v>6246</v>
      </c>
      <c r="U684" s="2" t="s">
        <v>6247</v>
      </c>
      <c r="V684" s="1">
        <v>44</v>
      </c>
      <c r="W684" s="1" t="s">
        <v>2130</v>
      </c>
      <c r="X684" s="1" t="s">
        <v>2130</v>
      </c>
      <c r="Y684" s="1" t="s">
        <v>2210</v>
      </c>
      <c r="Z684" s="1" t="s">
        <v>6239</v>
      </c>
      <c r="AA684" s="1" t="s">
        <v>6248</v>
      </c>
      <c r="AB684" s="1" t="s">
        <v>6249</v>
      </c>
      <c r="AC684" s="2"/>
      <c r="AD684" s="1">
        <v>44</v>
      </c>
      <c r="AE684" s="1" t="s">
        <v>5661</v>
      </c>
      <c r="AF684" s="1" t="s">
        <v>5662</v>
      </c>
      <c r="AG684" s="1" t="s">
        <v>819</v>
      </c>
      <c r="AH684" s="1" t="s">
        <v>6250</v>
      </c>
      <c r="AI684" s="1" t="s">
        <v>1749</v>
      </c>
      <c r="AJ684" s="1" t="s">
        <v>1749</v>
      </c>
      <c r="AK684" s="1" t="s">
        <v>1749</v>
      </c>
      <c r="AL684" s="1" t="s">
        <v>1749</v>
      </c>
      <c r="AM684" s="1" t="s">
        <v>1749</v>
      </c>
      <c r="AN684" s="1" t="s">
        <v>1749</v>
      </c>
      <c r="AO684" s="1" t="s">
        <v>1749</v>
      </c>
      <c r="AP684" s="1" t="s">
        <v>1749</v>
      </c>
      <c r="AQ684" s="1" t="s">
        <v>1749</v>
      </c>
      <c r="AR684" s="1" t="s">
        <v>1749</v>
      </c>
      <c r="AS684" s="1" t="s">
        <v>1749</v>
      </c>
      <c r="AT684" s="1" t="s">
        <v>1749</v>
      </c>
      <c r="AU684" s="1" t="s">
        <v>1749</v>
      </c>
      <c r="AV684" s="1" t="s">
        <v>1749</v>
      </c>
      <c r="AW684" s="1" t="s">
        <v>1749</v>
      </c>
      <c r="AX684" s="1" t="s">
        <v>1749</v>
      </c>
      <c r="AY684" s="1" t="s">
        <v>1749</v>
      </c>
      <c r="AZ684" s="1" t="s">
        <v>1749</v>
      </c>
      <c r="BA684" s="1" t="s">
        <v>1749</v>
      </c>
      <c r="BB684" s="1" t="s">
        <v>1749</v>
      </c>
      <c r="BC684" s="1" t="s">
        <v>1749</v>
      </c>
      <c r="BD684" s="1" t="s">
        <v>1749</v>
      </c>
      <c r="BE684" t="s">
        <v>1749</v>
      </c>
    </row>
    <row r="685" spans="1:57" ht="17.149999999999999" customHeight="1">
      <c r="A685" s="2">
        <v>684</v>
      </c>
      <c r="B685" s="1" t="s">
        <v>1219</v>
      </c>
      <c r="C685" s="1" t="s">
        <v>6251</v>
      </c>
      <c r="D685" s="14" t="s">
        <v>6252</v>
      </c>
      <c r="E685" s="1" t="s">
        <v>6253</v>
      </c>
      <c r="F685" s="1" t="s">
        <v>6254</v>
      </c>
      <c r="G685" s="1" t="s">
        <v>6255</v>
      </c>
      <c r="H685" s="1" t="s">
        <v>6256</v>
      </c>
      <c r="I685" s="1" t="s">
        <v>1937</v>
      </c>
      <c r="J685" s="1" t="s">
        <v>6257</v>
      </c>
      <c r="K685" s="1" t="s">
        <v>6258</v>
      </c>
      <c r="L685" s="1" t="s">
        <v>6259</v>
      </c>
      <c r="M685" s="1" t="s">
        <v>209</v>
      </c>
      <c r="N685" s="1" t="s">
        <v>2653</v>
      </c>
      <c r="O685" s="1" t="s">
        <v>1228</v>
      </c>
      <c r="P685" s="1" t="s">
        <v>2126</v>
      </c>
      <c r="Q685" s="1" t="s">
        <v>6259</v>
      </c>
      <c r="R685" s="1" t="s">
        <v>130</v>
      </c>
      <c r="S685" s="1" t="s">
        <v>1293</v>
      </c>
      <c r="T685" s="1" t="s">
        <v>6260</v>
      </c>
      <c r="U685" s="2" t="s">
        <v>6261</v>
      </c>
      <c r="V685" s="1">
        <v>80</v>
      </c>
      <c r="W685" s="1" t="s">
        <v>2130</v>
      </c>
      <c r="X685" s="1" t="s">
        <v>2130</v>
      </c>
      <c r="Y685" s="1" t="s">
        <v>2210</v>
      </c>
      <c r="Z685" s="1" t="s">
        <v>6251</v>
      </c>
      <c r="AA685" s="1" t="s">
        <v>6262</v>
      </c>
      <c r="AB685" s="1" t="s">
        <v>6263</v>
      </c>
      <c r="AC685" s="2"/>
      <c r="AD685" s="1">
        <v>80</v>
      </c>
      <c r="AE685" s="1" t="s">
        <v>5661</v>
      </c>
      <c r="AF685" s="1" t="s">
        <v>5662</v>
      </c>
      <c r="AG685" s="1" t="s">
        <v>819</v>
      </c>
      <c r="AH685" s="1" t="s">
        <v>6264</v>
      </c>
      <c r="AI685" s="1" t="s">
        <v>1749</v>
      </c>
      <c r="AJ685" s="1" t="s">
        <v>1749</v>
      </c>
      <c r="AK685" s="1" t="s">
        <v>1749</v>
      </c>
      <c r="AL685" s="1" t="s">
        <v>1749</v>
      </c>
      <c r="AM685" s="1" t="s">
        <v>1749</v>
      </c>
      <c r="AN685" s="1" t="s">
        <v>1749</v>
      </c>
      <c r="AO685" s="1" t="s">
        <v>1749</v>
      </c>
      <c r="AP685" s="1" t="s">
        <v>1749</v>
      </c>
      <c r="AQ685" s="1" t="s">
        <v>1749</v>
      </c>
      <c r="AR685" s="1" t="s">
        <v>1749</v>
      </c>
      <c r="AS685" s="1" t="s">
        <v>1749</v>
      </c>
      <c r="AT685" s="1" t="s">
        <v>1749</v>
      </c>
      <c r="AU685" s="1" t="s">
        <v>1749</v>
      </c>
      <c r="AV685" s="1" t="s">
        <v>1749</v>
      </c>
      <c r="AW685" s="1" t="s">
        <v>1749</v>
      </c>
      <c r="AX685" s="1" t="s">
        <v>1749</v>
      </c>
      <c r="AY685" s="1" t="s">
        <v>1749</v>
      </c>
      <c r="AZ685" s="1" t="s">
        <v>1749</v>
      </c>
      <c r="BA685" s="1" t="s">
        <v>1749</v>
      </c>
      <c r="BB685" s="1" t="s">
        <v>1749</v>
      </c>
      <c r="BC685" s="1" t="s">
        <v>1749</v>
      </c>
      <c r="BD685" s="1" t="s">
        <v>1749</v>
      </c>
      <c r="BE685" t="s">
        <v>1749</v>
      </c>
    </row>
    <row r="686" spans="1:57" ht="17.149999999999999" customHeight="1">
      <c r="A686" s="2">
        <v>685</v>
      </c>
      <c r="B686" s="1" t="s">
        <v>1219</v>
      </c>
      <c r="C686" s="1" t="s">
        <v>6251</v>
      </c>
      <c r="D686" s="14" t="s">
        <v>6252</v>
      </c>
      <c r="E686" s="1" t="s">
        <v>6265</v>
      </c>
      <c r="F686" s="1" t="s">
        <v>6266</v>
      </c>
      <c r="G686" s="1" t="s">
        <v>6255</v>
      </c>
      <c r="H686" s="1" t="s">
        <v>6256</v>
      </c>
      <c r="I686" s="1" t="s">
        <v>1937</v>
      </c>
      <c r="J686" s="1" t="s">
        <v>6257</v>
      </c>
      <c r="K686" s="1" t="s">
        <v>6258</v>
      </c>
      <c r="L686" s="1" t="s">
        <v>6267</v>
      </c>
      <c r="M686" s="1" t="s">
        <v>209</v>
      </c>
      <c r="N686" s="1" t="s">
        <v>2653</v>
      </c>
      <c r="O686" s="1" t="s">
        <v>1228</v>
      </c>
      <c r="P686" s="1" t="s">
        <v>2126</v>
      </c>
      <c r="Q686" s="1" t="s">
        <v>6267</v>
      </c>
      <c r="R686" s="1" t="s">
        <v>130</v>
      </c>
      <c r="S686" s="1" t="s">
        <v>1293</v>
      </c>
      <c r="T686" s="1" t="s">
        <v>6260</v>
      </c>
      <c r="U686" s="2" t="s">
        <v>6268</v>
      </c>
      <c r="V686" s="1">
        <v>87</v>
      </c>
      <c r="W686" s="1" t="s">
        <v>2130</v>
      </c>
      <c r="X686" s="1" t="s">
        <v>2130</v>
      </c>
      <c r="Y686" s="1" t="s">
        <v>2210</v>
      </c>
      <c r="Z686" s="1" t="s">
        <v>6251</v>
      </c>
      <c r="AA686" s="1" t="s">
        <v>6269</v>
      </c>
      <c r="AB686" s="1" t="s">
        <v>6270</v>
      </c>
      <c r="AC686" s="2"/>
      <c r="AD686" s="1">
        <v>87</v>
      </c>
      <c r="AE686" s="1" t="s">
        <v>5661</v>
      </c>
      <c r="AF686" s="1" t="s">
        <v>5662</v>
      </c>
      <c r="AG686" s="1" t="s">
        <v>819</v>
      </c>
      <c r="AH686" s="1" t="s">
        <v>6271</v>
      </c>
      <c r="AI686" s="1" t="s">
        <v>1749</v>
      </c>
      <c r="AJ686" s="1" t="s">
        <v>1749</v>
      </c>
      <c r="AK686" s="1" t="s">
        <v>1749</v>
      </c>
      <c r="AL686" s="1" t="s">
        <v>1749</v>
      </c>
      <c r="AM686" s="1" t="s">
        <v>1749</v>
      </c>
      <c r="AN686" s="1" t="s">
        <v>1749</v>
      </c>
      <c r="AO686" s="1" t="s">
        <v>1749</v>
      </c>
      <c r="AP686" s="1" t="s">
        <v>1749</v>
      </c>
      <c r="AQ686" s="1" t="s">
        <v>1749</v>
      </c>
      <c r="AR686" s="1" t="s">
        <v>1749</v>
      </c>
      <c r="AS686" s="1" t="s">
        <v>1749</v>
      </c>
      <c r="AT686" s="1" t="s">
        <v>1749</v>
      </c>
      <c r="AU686" s="1" t="s">
        <v>1749</v>
      </c>
      <c r="AV686" s="1" t="s">
        <v>1749</v>
      </c>
      <c r="AW686" s="1" t="s">
        <v>1749</v>
      </c>
      <c r="AX686" s="1" t="s">
        <v>1749</v>
      </c>
      <c r="AY686" s="1" t="s">
        <v>1749</v>
      </c>
      <c r="AZ686" s="1" t="s">
        <v>1749</v>
      </c>
      <c r="BA686" s="1" t="s">
        <v>1749</v>
      </c>
      <c r="BB686" s="1" t="s">
        <v>1749</v>
      </c>
      <c r="BC686" s="1" t="s">
        <v>1749</v>
      </c>
      <c r="BD686" s="1" t="s">
        <v>1749</v>
      </c>
      <c r="BE686" t="s">
        <v>1749</v>
      </c>
    </row>
    <row r="687" spans="1:57" ht="17.149999999999999" customHeight="1">
      <c r="A687" s="2">
        <v>686</v>
      </c>
      <c r="B687" s="1" t="s">
        <v>1219</v>
      </c>
      <c r="C687" s="1" t="s">
        <v>6272</v>
      </c>
      <c r="D687" s="14" t="s">
        <v>6273</v>
      </c>
      <c r="E687" s="1" t="s">
        <v>6274</v>
      </c>
      <c r="F687" s="1" t="s">
        <v>6275</v>
      </c>
      <c r="G687" s="1" t="s">
        <v>6276</v>
      </c>
      <c r="H687" s="1" t="s">
        <v>2204</v>
      </c>
      <c r="I687" s="1" t="s">
        <v>1848</v>
      </c>
      <c r="J687" s="1" t="s">
        <v>6277</v>
      </c>
      <c r="K687" s="1" t="s">
        <v>6278</v>
      </c>
      <c r="L687" s="1" t="s">
        <v>6279</v>
      </c>
      <c r="M687" s="1" t="s">
        <v>209</v>
      </c>
      <c r="N687" s="1" t="s">
        <v>2653</v>
      </c>
      <c r="O687" s="1" t="s">
        <v>1228</v>
      </c>
      <c r="P687" s="1" t="s">
        <v>2126</v>
      </c>
      <c r="Q687" s="1" t="s">
        <v>6279</v>
      </c>
      <c r="R687" s="1" t="s">
        <v>130</v>
      </c>
      <c r="S687" s="1" t="s">
        <v>1293</v>
      </c>
      <c r="T687" s="1" t="s">
        <v>6280</v>
      </c>
      <c r="U687" s="2" t="s">
        <v>6281</v>
      </c>
      <c r="V687" s="1">
        <v>68</v>
      </c>
      <c r="W687" s="1" t="s">
        <v>2130</v>
      </c>
      <c r="X687" s="1" t="s">
        <v>2130</v>
      </c>
      <c r="Y687" s="1" t="s">
        <v>2210</v>
      </c>
      <c r="Z687" s="1" t="s">
        <v>6272</v>
      </c>
      <c r="AA687" s="1" t="s">
        <v>6282</v>
      </c>
      <c r="AB687" s="1" t="s">
        <v>6283</v>
      </c>
      <c r="AC687" s="2"/>
      <c r="AD687" s="1">
        <v>68</v>
      </c>
      <c r="AE687" s="1" t="s">
        <v>5661</v>
      </c>
      <c r="AF687" s="1" t="s">
        <v>5662</v>
      </c>
      <c r="AG687" s="1" t="s">
        <v>819</v>
      </c>
      <c r="AH687" s="1" t="s">
        <v>6284</v>
      </c>
      <c r="AI687" s="1" t="s">
        <v>1749</v>
      </c>
      <c r="AJ687" s="1" t="s">
        <v>1749</v>
      </c>
      <c r="AK687" s="1" t="s">
        <v>1749</v>
      </c>
      <c r="AL687" s="1" t="s">
        <v>1749</v>
      </c>
      <c r="AM687" s="1" t="s">
        <v>1749</v>
      </c>
      <c r="AN687" s="1" t="s">
        <v>1749</v>
      </c>
      <c r="AO687" s="1" t="s">
        <v>1749</v>
      </c>
      <c r="AP687" s="1" t="s">
        <v>1749</v>
      </c>
      <c r="AQ687" s="1" t="s">
        <v>1749</v>
      </c>
      <c r="AR687" s="1" t="s">
        <v>1749</v>
      </c>
      <c r="AS687" s="1" t="s">
        <v>1749</v>
      </c>
      <c r="AT687" s="1" t="s">
        <v>1749</v>
      </c>
      <c r="AU687" s="1" t="s">
        <v>1749</v>
      </c>
      <c r="AV687" s="1" t="s">
        <v>1749</v>
      </c>
      <c r="AW687" s="1" t="s">
        <v>1749</v>
      </c>
      <c r="AX687" s="1" t="s">
        <v>1749</v>
      </c>
      <c r="AY687" s="1" t="s">
        <v>1749</v>
      </c>
      <c r="AZ687" s="1" t="s">
        <v>1749</v>
      </c>
      <c r="BA687" s="1" t="s">
        <v>1749</v>
      </c>
      <c r="BB687" s="1" t="s">
        <v>1749</v>
      </c>
      <c r="BC687" s="1" t="s">
        <v>1749</v>
      </c>
      <c r="BD687" s="1" t="s">
        <v>1749</v>
      </c>
      <c r="BE687" t="s">
        <v>1749</v>
      </c>
    </row>
    <row r="688" spans="1:57" ht="17.149999999999999" customHeight="1">
      <c r="A688" s="2">
        <v>687</v>
      </c>
      <c r="B688" s="1" t="s">
        <v>1219</v>
      </c>
      <c r="C688" s="1" t="s">
        <v>6285</v>
      </c>
      <c r="D688" s="14" t="s">
        <v>6286</v>
      </c>
      <c r="E688" s="1" t="s">
        <v>6287</v>
      </c>
      <c r="F688" s="1" t="s">
        <v>6288</v>
      </c>
      <c r="G688" s="1" t="s">
        <v>6289</v>
      </c>
      <c r="H688" s="1" t="s">
        <v>2413</v>
      </c>
      <c r="I688" s="1" t="s">
        <v>1937</v>
      </c>
      <c r="J688" s="1" t="s">
        <v>6290</v>
      </c>
      <c r="K688" s="1" t="s">
        <v>6291</v>
      </c>
      <c r="L688" s="1" t="s">
        <v>6292</v>
      </c>
      <c r="M688" s="1" t="s">
        <v>209</v>
      </c>
      <c r="N688" s="1" t="s">
        <v>2653</v>
      </c>
      <c r="O688" s="1" t="s">
        <v>1228</v>
      </c>
      <c r="P688" s="1" t="s">
        <v>2126</v>
      </c>
      <c r="Q688" s="1" t="s">
        <v>6292</v>
      </c>
      <c r="R688" s="1" t="s">
        <v>130</v>
      </c>
      <c r="S688" s="1" t="s">
        <v>1293</v>
      </c>
      <c r="T688" s="1" t="s">
        <v>6293</v>
      </c>
      <c r="U688" s="2" t="s">
        <v>6294</v>
      </c>
      <c r="V688" s="1">
        <v>35</v>
      </c>
      <c r="W688" s="1" t="s">
        <v>2130</v>
      </c>
      <c r="X688" s="1" t="s">
        <v>2130</v>
      </c>
      <c r="Y688" s="1" t="s">
        <v>2210</v>
      </c>
      <c r="Z688" s="1" t="s">
        <v>28438</v>
      </c>
      <c r="AA688" s="1" t="s">
        <v>6296</v>
      </c>
      <c r="AB688" s="1" t="s">
        <v>6297</v>
      </c>
      <c r="AC688" s="2"/>
      <c r="AD688" s="1">
        <v>35</v>
      </c>
      <c r="AE688" s="1" t="s">
        <v>5661</v>
      </c>
      <c r="AF688" s="1" t="s">
        <v>5662</v>
      </c>
      <c r="AG688" s="1" t="s">
        <v>819</v>
      </c>
      <c r="AH688" s="1" t="s">
        <v>6298</v>
      </c>
      <c r="AI688" s="1" t="s">
        <v>1749</v>
      </c>
      <c r="AJ688" s="1" t="s">
        <v>1749</v>
      </c>
      <c r="AK688" s="1" t="s">
        <v>1749</v>
      </c>
      <c r="AL688" s="1" t="s">
        <v>1749</v>
      </c>
      <c r="AM688" s="1" t="s">
        <v>1749</v>
      </c>
      <c r="AN688" s="1" t="s">
        <v>1749</v>
      </c>
      <c r="AO688" s="1" t="s">
        <v>1749</v>
      </c>
      <c r="AP688" s="1" t="s">
        <v>1749</v>
      </c>
      <c r="AQ688" s="1" t="s">
        <v>1749</v>
      </c>
      <c r="AR688" s="1" t="s">
        <v>1749</v>
      </c>
      <c r="AS688" s="1" t="s">
        <v>1749</v>
      </c>
      <c r="AT688" s="1" t="s">
        <v>1749</v>
      </c>
      <c r="AU688" s="1" t="s">
        <v>1749</v>
      </c>
      <c r="AV688" s="1" t="s">
        <v>1749</v>
      </c>
      <c r="AW688" s="1" t="s">
        <v>1749</v>
      </c>
      <c r="AX688" s="1" t="s">
        <v>1749</v>
      </c>
      <c r="AY688" s="1" t="s">
        <v>1749</v>
      </c>
      <c r="AZ688" s="1" t="s">
        <v>1749</v>
      </c>
      <c r="BA688" s="1" t="s">
        <v>1749</v>
      </c>
      <c r="BB688" s="1" t="s">
        <v>1749</v>
      </c>
      <c r="BC688" s="1" t="s">
        <v>1749</v>
      </c>
      <c r="BD688" s="1" t="s">
        <v>1749</v>
      </c>
      <c r="BE688" t="s">
        <v>1749</v>
      </c>
    </row>
    <row r="689" spans="1:57" ht="17.149999999999999" customHeight="1">
      <c r="A689" s="2">
        <v>688</v>
      </c>
      <c r="B689" s="1" t="s">
        <v>1219</v>
      </c>
      <c r="C689" s="1" t="s">
        <v>6299</v>
      </c>
      <c r="D689" s="14" t="s">
        <v>6300</v>
      </c>
      <c r="E689" s="1" t="s">
        <v>6299</v>
      </c>
      <c r="F689" s="1" t="s">
        <v>6301</v>
      </c>
      <c r="G689" s="1" t="s">
        <v>6302</v>
      </c>
      <c r="H689" s="1" t="s">
        <v>6303</v>
      </c>
      <c r="I689" s="1" t="s">
        <v>1937</v>
      </c>
      <c r="J689" s="1" t="s">
        <v>6304</v>
      </c>
      <c r="K689" s="1" t="s">
        <v>6305</v>
      </c>
      <c r="L689" s="1" t="s">
        <v>6306</v>
      </c>
      <c r="M689" s="1" t="s">
        <v>209</v>
      </c>
      <c r="N689" s="1" t="s">
        <v>2653</v>
      </c>
      <c r="O689" s="1" t="s">
        <v>1228</v>
      </c>
      <c r="P689" s="1" t="s">
        <v>2126</v>
      </c>
      <c r="Q689" s="1" t="s">
        <v>6306</v>
      </c>
      <c r="R689" s="1" t="s">
        <v>130</v>
      </c>
      <c r="S689" s="1" t="s">
        <v>1293</v>
      </c>
      <c r="T689" s="1" t="s">
        <v>6307</v>
      </c>
      <c r="U689" s="2" t="s">
        <v>6308</v>
      </c>
      <c r="V689" s="1">
        <v>37</v>
      </c>
      <c r="W689" s="1" t="s">
        <v>2130</v>
      </c>
      <c r="X689" s="1" t="s">
        <v>2130</v>
      </c>
      <c r="Y689" s="1" t="s">
        <v>2210</v>
      </c>
      <c r="Z689" s="1" t="s">
        <v>6299</v>
      </c>
      <c r="AA689" s="1" t="s">
        <v>6309</v>
      </c>
      <c r="AB689" s="1" t="s">
        <v>6310</v>
      </c>
      <c r="AC689" s="2"/>
      <c r="AD689" s="1">
        <v>37</v>
      </c>
      <c r="AE689" s="1" t="s">
        <v>5661</v>
      </c>
      <c r="AF689" s="1" t="s">
        <v>5662</v>
      </c>
      <c r="AG689" s="1" t="s">
        <v>819</v>
      </c>
      <c r="AH689" s="1" t="s">
        <v>6311</v>
      </c>
      <c r="AI689" s="1" t="s">
        <v>1749</v>
      </c>
      <c r="AJ689" s="1" t="s">
        <v>1749</v>
      </c>
      <c r="AK689" s="1" t="s">
        <v>1749</v>
      </c>
      <c r="AL689" s="1" t="s">
        <v>1749</v>
      </c>
      <c r="AM689" s="1" t="s">
        <v>1749</v>
      </c>
      <c r="AN689" s="1" t="s">
        <v>1749</v>
      </c>
      <c r="AO689" s="1" t="s">
        <v>1749</v>
      </c>
      <c r="AP689" s="1" t="s">
        <v>1749</v>
      </c>
      <c r="AQ689" s="1" t="s">
        <v>1749</v>
      </c>
      <c r="AR689" s="1" t="s">
        <v>1749</v>
      </c>
      <c r="AS689" s="1" t="s">
        <v>1749</v>
      </c>
      <c r="AT689" s="1" t="s">
        <v>1749</v>
      </c>
      <c r="AU689" s="1" t="s">
        <v>1749</v>
      </c>
      <c r="AV689" s="1" t="s">
        <v>1749</v>
      </c>
      <c r="AW689" s="1" t="s">
        <v>1749</v>
      </c>
      <c r="AX689" s="1" t="s">
        <v>1749</v>
      </c>
      <c r="AY689" s="1" t="s">
        <v>1749</v>
      </c>
      <c r="AZ689" s="1" t="s">
        <v>1749</v>
      </c>
      <c r="BA689" s="1" t="s">
        <v>1749</v>
      </c>
      <c r="BB689" s="1" t="s">
        <v>1749</v>
      </c>
      <c r="BC689" s="1" t="s">
        <v>1749</v>
      </c>
      <c r="BD689" s="1" t="s">
        <v>1749</v>
      </c>
      <c r="BE689" t="s">
        <v>1749</v>
      </c>
    </row>
    <row r="690" spans="1:57" ht="17.149999999999999" customHeight="1">
      <c r="A690" s="2">
        <v>689</v>
      </c>
      <c r="B690" s="1" t="s">
        <v>1219</v>
      </c>
      <c r="C690" s="1" t="s">
        <v>6312</v>
      </c>
      <c r="D690" s="14" t="s">
        <v>6313</v>
      </c>
      <c r="E690" s="1" t="s">
        <v>6312</v>
      </c>
      <c r="F690" s="1" t="s">
        <v>6314</v>
      </c>
      <c r="G690" s="1" t="s">
        <v>6315</v>
      </c>
      <c r="H690" s="1"/>
      <c r="I690" s="1"/>
      <c r="J690" s="1" t="s">
        <v>6316</v>
      </c>
      <c r="K690" s="1" t="s">
        <v>6317</v>
      </c>
      <c r="L690" s="1" t="s">
        <v>6318</v>
      </c>
      <c r="M690" s="1" t="s">
        <v>209</v>
      </c>
      <c r="N690" s="1" t="s">
        <v>2653</v>
      </c>
      <c r="O690" s="1" t="s">
        <v>1228</v>
      </c>
      <c r="P690" s="1" t="s">
        <v>2126</v>
      </c>
      <c r="Q690" s="1" t="s">
        <v>6318</v>
      </c>
      <c r="R690" s="1" t="s">
        <v>130</v>
      </c>
      <c r="S690" s="1" t="s">
        <v>1293</v>
      </c>
      <c r="T690" s="1" t="s">
        <v>6319</v>
      </c>
      <c r="U690" s="2" t="s">
        <v>6320</v>
      </c>
      <c r="V690" s="1">
        <v>27</v>
      </c>
      <c r="W690" s="1" t="s">
        <v>2130</v>
      </c>
      <c r="X690" s="1" t="s">
        <v>2130</v>
      </c>
      <c r="Y690" s="1" t="s">
        <v>2210</v>
      </c>
      <c r="Z690" s="1" t="s">
        <v>28439</v>
      </c>
      <c r="AA690" s="1" t="s">
        <v>6322</v>
      </c>
      <c r="AB690" s="1" t="s">
        <v>6323</v>
      </c>
      <c r="AC690" s="2"/>
      <c r="AD690" s="1">
        <v>27</v>
      </c>
      <c r="AE690" s="1" t="s">
        <v>6324</v>
      </c>
      <c r="AF690" s="1" t="s">
        <v>5662</v>
      </c>
      <c r="AG690" s="1" t="s">
        <v>819</v>
      </c>
      <c r="AH690" s="1" t="s">
        <v>6325</v>
      </c>
      <c r="AI690" s="1" t="s">
        <v>1749</v>
      </c>
      <c r="AJ690" s="1" t="s">
        <v>1749</v>
      </c>
      <c r="AK690" s="1" t="s">
        <v>1749</v>
      </c>
      <c r="AL690" s="1" t="s">
        <v>1749</v>
      </c>
      <c r="AM690" s="1" t="s">
        <v>1749</v>
      </c>
      <c r="AN690" s="1" t="s">
        <v>1749</v>
      </c>
      <c r="AO690" s="1" t="s">
        <v>1749</v>
      </c>
      <c r="AP690" s="1" t="s">
        <v>1749</v>
      </c>
      <c r="AQ690" s="1" t="s">
        <v>1749</v>
      </c>
      <c r="AR690" s="1" t="s">
        <v>1749</v>
      </c>
      <c r="AS690" s="1" t="s">
        <v>1749</v>
      </c>
      <c r="AT690" s="1" t="s">
        <v>1749</v>
      </c>
      <c r="AU690" s="1" t="s">
        <v>1749</v>
      </c>
      <c r="AV690" s="1" t="s">
        <v>1749</v>
      </c>
      <c r="AW690" s="1" t="s">
        <v>1749</v>
      </c>
      <c r="AX690" s="1" t="s">
        <v>1749</v>
      </c>
      <c r="AY690" s="1" t="s">
        <v>1749</v>
      </c>
      <c r="AZ690" s="1" t="s">
        <v>1749</v>
      </c>
      <c r="BA690" s="1" t="s">
        <v>1749</v>
      </c>
      <c r="BB690" s="1" t="s">
        <v>1749</v>
      </c>
      <c r="BC690" s="1" t="s">
        <v>1749</v>
      </c>
      <c r="BD690" s="1" t="s">
        <v>1749</v>
      </c>
      <c r="BE690" t="s">
        <v>1749</v>
      </c>
    </row>
    <row r="691" spans="1:57" ht="17.149999999999999" customHeight="1">
      <c r="A691" s="2">
        <v>690</v>
      </c>
      <c r="B691" s="1" t="s">
        <v>1219</v>
      </c>
      <c r="C691" s="1" t="s">
        <v>6326</v>
      </c>
      <c r="D691" s="14" t="s">
        <v>6327</v>
      </c>
      <c r="E691" s="1" t="s">
        <v>6328</v>
      </c>
      <c r="F691" s="1" t="s">
        <v>6329</v>
      </c>
      <c r="G691" s="1" t="s">
        <v>6330</v>
      </c>
      <c r="H691" s="1" t="s">
        <v>2413</v>
      </c>
      <c r="I691" s="1" t="s">
        <v>1483</v>
      </c>
      <c r="J691" s="1" t="s">
        <v>6331</v>
      </c>
      <c r="K691" s="1" t="s">
        <v>6332</v>
      </c>
      <c r="L691" s="1" t="s">
        <v>6333</v>
      </c>
      <c r="M691" s="1" t="s">
        <v>209</v>
      </c>
      <c r="N691" s="1" t="s">
        <v>2653</v>
      </c>
      <c r="O691" s="1" t="s">
        <v>1228</v>
      </c>
      <c r="P691" s="1" t="s">
        <v>2126</v>
      </c>
      <c r="Q691" s="1" t="s">
        <v>6333</v>
      </c>
      <c r="R691" s="1" t="s">
        <v>130</v>
      </c>
      <c r="S691" s="1" t="s">
        <v>1293</v>
      </c>
      <c r="T691" s="1" t="s">
        <v>6334</v>
      </c>
      <c r="U691" s="2" t="s">
        <v>6335</v>
      </c>
      <c r="V691" s="1">
        <v>43</v>
      </c>
      <c r="W691" s="1" t="s">
        <v>2130</v>
      </c>
      <c r="X691" s="1" t="s">
        <v>2130</v>
      </c>
      <c r="Y691" s="1" t="s">
        <v>2210</v>
      </c>
      <c r="Z691" s="1" t="s">
        <v>6326</v>
      </c>
      <c r="AA691" s="1" t="s">
        <v>6336</v>
      </c>
      <c r="AB691" s="1" t="s">
        <v>6337</v>
      </c>
      <c r="AC691" s="2"/>
      <c r="AD691" s="1">
        <v>43</v>
      </c>
      <c r="AE691" s="1" t="s">
        <v>5661</v>
      </c>
      <c r="AF691" s="1" t="s">
        <v>5662</v>
      </c>
      <c r="AG691" s="1" t="s">
        <v>819</v>
      </c>
      <c r="AH691" s="1" t="s">
        <v>6338</v>
      </c>
      <c r="AI691" s="1" t="s">
        <v>1749</v>
      </c>
      <c r="AJ691" s="1" t="s">
        <v>1749</v>
      </c>
      <c r="AK691" s="1" t="s">
        <v>1749</v>
      </c>
      <c r="AL691" s="1" t="s">
        <v>1749</v>
      </c>
      <c r="AM691" s="1" t="s">
        <v>1749</v>
      </c>
      <c r="AN691" s="1" t="s">
        <v>1749</v>
      </c>
      <c r="AO691" s="1" t="s">
        <v>1749</v>
      </c>
      <c r="AP691" s="1" t="s">
        <v>1749</v>
      </c>
      <c r="AQ691" s="1" t="s">
        <v>1749</v>
      </c>
      <c r="AR691" s="1" t="s">
        <v>1749</v>
      </c>
      <c r="AS691" s="1" t="s">
        <v>1749</v>
      </c>
      <c r="AT691" s="1" t="s">
        <v>1749</v>
      </c>
      <c r="AU691" s="1" t="s">
        <v>1749</v>
      </c>
      <c r="AV691" s="1" t="s">
        <v>1749</v>
      </c>
      <c r="AW691" s="1" t="s">
        <v>1749</v>
      </c>
      <c r="AX691" s="1" t="s">
        <v>1749</v>
      </c>
      <c r="AY691" s="1" t="s">
        <v>1749</v>
      </c>
      <c r="AZ691" s="1" t="s">
        <v>1749</v>
      </c>
      <c r="BA691" s="1" t="s">
        <v>1749</v>
      </c>
      <c r="BB691" s="1" t="s">
        <v>1749</v>
      </c>
      <c r="BC691" s="1" t="s">
        <v>1749</v>
      </c>
      <c r="BD691" s="1" t="s">
        <v>1749</v>
      </c>
      <c r="BE691" t="s">
        <v>1749</v>
      </c>
    </row>
    <row r="692" spans="1:57" ht="17.149999999999999" customHeight="1">
      <c r="A692" s="2">
        <v>691</v>
      </c>
      <c r="B692" s="1" t="s">
        <v>1219</v>
      </c>
      <c r="C692" s="1" t="s">
        <v>6326</v>
      </c>
      <c r="D692" s="14" t="s">
        <v>6327</v>
      </c>
      <c r="E692" s="1" t="s">
        <v>6328</v>
      </c>
      <c r="F692" s="1" t="s">
        <v>6329</v>
      </c>
      <c r="G692" s="1" t="s">
        <v>6330</v>
      </c>
      <c r="H692" s="1" t="s">
        <v>2413</v>
      </c>
      <c r="I692" s="1" t="s">
        <v>1483</v>
      </c>
      <c r="J692" s="1" t="s">
        <v>6331</v>
      </c>
      <c r="K692" s="1" t="s">
        <v>6332</v>
      </c>
      <c r="L692" s="1" t="s">
        <v>6333</v>
      </c>
      <c r="M692" s="1" t="s">
        <v>209</v>
      </c>
      <c r="N692" s="1" t="s">
        <v>2653</v>
      </c>
      <c r="O692" s="1" t="s">
        <v>1228</v>
      </c>
      <c r="P692" s="1" t="s">
        <v>2126</v>
      </c>
      <c r="Q692" s="1" t="s">
        <v>6333</v>
      </c>
      <c r="R692" s="1" t="s">
        <v>130</v>
      </c>
      <c r="S692" s="1" t="s">
        <v>1293</v>
      </c>
      <c r="T692" s="1" t="s">
        <v>6334</v>
      </c>
      <c r="U692" s="2" t="s">
        <v>6335</v>
      </c>
      <c r="V692" s="1">
        <v>48</v>
      </c>
      <c r="W692" s="1" t="s">
        <v>2130</v>
      </c>
      <c r="X692" s="1" t="s">
        <v>2130</v>
      </c>
      <c r="Y692" s="1" t="s">
        <v>2210</v>
      </c>
      <c r="Z692" s="1" t="s">
        <v>6326</v>
      </c>
      <c r="AA692" s="1" t="s">
        <v>6339</v>
      </c>
      <c r="AB692" s="1" t="s">
        <v>6340</v>
      </c>
      <c r="AC692" s="2"/>
      <c r="AD692" s="1">
        <v>48</v>
      </c>
      <c r="AE692" s="1" t="s">
        <v>5661</v>
      </c>
      <c r="AF692" s="1" t="s">
        <v>5662</v>
      </c>
      <c r="AG692" s="1" t="s">
        <v>819</v>
      </c>
      <c r="AH692" s="1" t="s">
        <v>6341</v>
      </c>
      <c r="AI692" s="1" t="s">
        <v>1749</v>
      </c>
      <c r="AJ692" s="1" t="s">
        <v>1749</v>
      </c>
      <c r="AK692" s="1" t="s">
        <v>1749</v>
      </c>
      <c r="AL692" s="1" t="s">
        <v>1749</v>
      </c>
      <c r="AM692" s="1" t="s">
        <v>1749</v>
      </c>
      <c r="AN692" s="1" t="s">
        <v>1749</v>
      </c>
      <c r="AO692" s="1" t="s">
        <v>1749</v>
      </c>
      <c r="AP692" s="1" t="s">
        <v>1749</v>
      </c>
      <c r="AQ692" s="1" t="s">
        <v>1749</v>
      </c>
      <c r="AR692" s="1" t="s">
        <v>1749</v>
      </c>
      <c r="AS692" s="1" t="s">
        <v>1749</v>
      </c>
      <c r="AT692" s="1" t="s">
        <v>1749</v>
      </c>
      <c r="AU692" s="1" t="s">
        <v>1749</v>
      </c>
      <c r="AV692" s="1" t="s">
        <v>1749</v>
      </c>
      <c r="AW692" s="1" t="s">
        <v>1749</v>
      </c>
      <c r="AX692" s="1" t="s">
        <v>1749</v>
      </c>
      <c r="AY692" s="1" t="s">
        <v>1749</v>
      </c>
      <c r="AZ692" s="1" t="s">
        <v>1749</v>
      </c>
      <c r="BA692" s="1" t="s">
        <v>1749</v>
      </c>
      <c r="BB692" s="1" t="s">
        <v>1749</v>
      </c>
      <c r="BC692" s="1" t="s">
        <v>1749</v>
      </c>
      <c r="BD692" s="1" t="s">
        <v>1749</v>
      </c>
      <c r="BE692" t="s">
        <v>1749</v>
      </c>
    </row>
    <row r="693" spans="1:57" ht="17.149999999999999" customHeight="1">
      <c r="A693" s="2">
        <v>692</v>
      </c>
      <c r="B693" s="1" t="s">
        <v>1219</v>
      </c>
      <c r="C693" s="1" t="s">
        <v>6342</v>
      </c>
      <c r="D693" s="14" t="s">
        <v>6343</v>
      </c>
      <c r="E693" s="1" t="s">
        <v>6344</v>
      </c>
      <c r="F693" s="1" t="s">
        <v>6345</v>
      </c>
      <c r="G693" s="1" t="s">
        <v>6346</v>
      </c>
      <c r="H693" s="1" t="s">
        <v>6347</v>
      </c>
      <c r="I693" s="1" t="s">
        <v>6348</v>
      </c>
      <c r="J693" s="1" t="s">
        <v>6349</v>
      </c>
      <c r="K693" s="1" t="s">
        <v>6350</v>
      </c>
      <c r="L693" s="1" t="s">
        <v>6351</v>
      </c>
      <c r="M693" s="1" t="s">
        <v>209</v>
      </c>
      <c r="N693" s="1" t="s">
        <v>2653</v>
      </c>
      <c r="O693" s="1" t="s">
        <v>1228</v>
      </c>
      <c r="P693" s="1" t="s">
        <v>2126</v>
      </c>
      <c r="Q693" s="1" t="s">
        <v>6351</v>
      </c>
      <c r="R693" s="1" t="s">
        <v>130</v>
      </c>
      <c r="S693" s="1" t="s">
        <v>1293</v>
      </c>
      <c r="T693" s="1" t="s">
        <v>6352</v>
      </c>
      <c r="U693" s="2" t="s">
        <v>6353</v>
      </c>
      <c r="V693" s="1">
        <v>3</v>
      </c>
      <c r="W693" s="1" t="s">
        <v>2130</v>
      </c>
      <c r="X693" s="1" t="s">
        <v>2130</v>
      </c>
      <c r="Y693" s="1" t="s">
        <v>2210</v>
      </c>
      <c r="Z693" s="1" t="s">
        <v>28440</v>
      </c>
      <c r="AA693" s="1" t="s">
        <v>6355</v>
      </c>
      <c r="AB693" s="1" t="s">
        <v>6356</v>
      </c>
      <c r="AC693" s="2"/>
      <c r="AD693" s="1">
        <v>3</v>
      </c>
      <c r="AE693" s="1" t="s">
        <v>6324</v>
      </c>
      <c r="AF693" s="1" t="s">
        <v>5662</v>
      </c>
      <c r="AG693" s="1" t="s">
        <v>819</v>
      </c>
      <c r="AH693" s="1" t="s">
        <v>6357</v>
      </c>
      <c r="AI693" s="1" t="s">
        <v>1749</v>
      </c>
      <c r="AJ693" s="1" t="s">
        <v>1749</v>
      </c>
      <c r="AK693" s="1" t="s">
        <v>1749</v>
      </c>
      <c r="AL693" s="1" t="s">
        <v>1749</v>
      </c>
      <c r="AM693" s="1" t="s">
        <v>1749</v>
      </c>
      <c r="AN693" s="1" t="s">
        <v>1749</v>
      </c>
      <c r="AO693" s="1" t="s">
        <v>1749</v>
      </c>
      <c r="AP693" s="1" t="s">
        <v>1749</v>
      </c>
      <c r="AQ693" s="1" t="s">
        <v>1749</v>
      </c>
      <c r="AR693" s="1" t="s">
        <v>1749</v>
      </c>
      <c r="AS693" s="1" t="s">
        <v>1749</v>
      </c>
      <c r="AT693" s="1" t="s">
        <v>1749</v>
      </c>
      <c r="AU693" s="1" t="s">
        <v>1749</v>
      </c>
      <c r="AV693" s="1" t="s">
        <v>1749</v>
      </c>
      <c r="AW693" s="1" t="s">
        <v>1749</v>
      </c>
      <c r="AX693" s="1" t="s">
        <v>1749</v>
      </c>
      <c r="AY693" s="1" t="s">
        <v>1749</v>
      </c>
      <c r="AZ693" s="1" t="s">
        <v>1749</v>
      </c>
      <c r="BA693" s="1" t="s">
        <v>1749</v>
      </c>
      <c r="BB693" s="1" t="s">
        <v>1749</v>
      </c>
      <c r="BC693" s="1" t="s">
        <v>1749</v>
      </c>
      <c r="BD693" s="1" t="s">
        <v>1749</v>
      </c>
      <c r="BE693" t="s">
        <v>1749</v>
      </c>
    </row>
    <row r="694" spans="1:57" ht="17.149999999999999" customHeight="1">
      <c r="A694" s="2">
        <v>693</v>
      </c>
      <c r="B694" s="1" t="s">
        <v>1219</v>
      </c>
      <c r="C694" s="1" t="s">
        <v>6358</v>
      </c>
      <c r="D694" s="14" t="s">
        <v>6359</v>
      </c>
      <c r="E694" s="1" t="s">
        <v>6360</v>
      </c>
      <c r="F694" s="1" t="s">
        <v>6361</v>
      </c>
      <c r="G694" s="1" t="s">
        <v>6362</v>
      </c>
      <c r="H694" s="1" t="s">
        <v>2204</v>
      </c>
      <c r="I694" s="1" t="s">
        <v>2059</v>
      </c>
      <c r="J694" s="1" t="s">
        <v>6363</v>
      </c>
      <c r="K694" s="1" t="s">
        <v>6364</v>
      </c>
      <c r="L694" s="1" t="s">
        <v>6365</v>
      </c>
      <c r="M694" s="1" t="s">
        <v>209</v>
      </c>
      <c r="N694" s="1" t="s">
        <v>2653</v>
      </c>
      <c r="O694" s="1" t="s">
        <v>1228</v>
      </c>
      <c r="P694" s="1" t="s">
        <v>2126</v>
      </c>
      <c r="Q694" s="1" t="s">
        <v>6365</v>
      </c>
      <c r="R694" s="1" t="s">
        <v>130</v>
      </c>
      <c r="S694" s="1" t="s">
        <v>1293</v>
      </c>
      <c r="T694" s="1" t="s">
        <v>6366</v>
      </c>
      <c r="U694" s="2" t="s">
        <v>6367</v>
      </c>
      <c r="V694" s="1">
        <v>34</v>
      </c>
      <c r="W694" s="1" t="s">
        <v>2130</v>
      </c>
      <c r="X694" s="1" t="s">
        <v>2130</v>
      </c>
      <c r="Y694" s="1" t="s">
        <v>2210</v>
      </c>
      <c r="Z694" s="1" t="s">
        <v>6358</v>
      </c>
      <c r="AA694" s="1" t="s">
        <v>6368</v>
      </c>
      <c r="AB694" s="1" t="s">
        <v>6369</v>
      </c>
      <c r="AC694" s="2"/>
      <c r="AD694" s="1">
        <v>34</v>
      </c>
      <c r="AE694" s="1" t="s">
        <v>5661</v>
      </c>
      <c r="AF694" s="1" t="s">
        <v>5662</v>
      </c>
      <c r="AG694" s="1" t="s">
        <v>819</v>
      </c>
      <c r="AH694" s="1" t="s">
        <v>6370</v>
      </c>
      <c r="AI694" s="1" t="s">
        <v>1749</v>
      </c>
      <c r="AJ694" s="1" t="s">
        <v>1749</v>
      </c>
      <c r="AK694" s="1" t="s">
        <v>1749</v>
      </c>
      <c r="AL694" s="1" t="s">
        <v>1749</v>
      </c>
      <c r="AM694" s="1" t="s">
        <v>1749</v>
      </c>
      <c r="AN694" s="1" t="s">
        <v>1749</v>
      </c>
      <c r="AO694" s="1" t="s">
        <v>1749</v>
      </c>
      <c r="AP694" s="1" t="s">
        <v>1749</v>
      </c>
      <c r="AQ694" s="1" t="s">
        <v>1749</v>
      </c>
      <c r="AR694" s="1" t="s">
        <v>1749</v>
      </c>
      <c r="AS694" s="1" t="s">
        <v>1749</v>
      </c>
      <c r="AT694" s="1" t="s">
        <v>1749</v>
      </c>
      <c r="AU694" s="1" t="s">
        <v>1749</v>
      </c>
      <c r="AV694" s="1" t="s">
        <v>1749</v>
      </c>
      <c r="AW694" s="1" t="s">
        <v>1749</v>
      </c>
      <c r="AX694" s="1" t="s">
        <v>1749</v>
      </c>
      <c r="AY694" s="1" t="s">
        <v>1749</v>
      </c>
      <c r="AZ694" s="1" t="s">
        <v>1749</v>
      </c>
      <c r="BA694" s="1" t="s">
        <v>1749</v>
      </c>
      <c r="BB694" s="1" t="s">
        <v>1749</v>
      </c>
      <c r="BC694" s="1" t="s">
        <v>1749</v>
      </c>
      <c r="BD694" s="1" t="s">
        <v>1749</v>
      </c>
      <c r="BE694" t="s">
        <v>1749</v>
      </c>
    </row>
    <row r="695" spans="1:57" ht="17.149999999999999" customHeight="1">
      <c r="A695" s="2">
        <v>694</v>
      </c>
      <c r="B695" s="1" t="s">
        <v>1219</v>
      </c>
      <c r="C695" s="1" t="s">
        <v>6371</v>
      </c>
      <c r="D695" s="14" t="s">
        <v>6372</v>
      </c>
      <c r="E695" s="1" t="s">
        <v>6373</v>
      </c>
      <c r="F695" s="1" t="s">
        <v>6374</v>
      </c>
      <c r="G695" s="1" t="s">
        <v>6375</v>
      </c>
      <c r="H695" s="1" t="s">
        <v>2413</v>
      </c>
      <c r="I695" s="1" t="s">
        <v>2539</v>
      </c>
      <c r="J695" s="1" t="s">
        <v>6376</v>
      </c>
      <c r="K695" s="1" t="s">
        <v>6377</v>
      </c>
      <c r="L695" s="1" t="s">
        <v>6378</v>
      </c>
      <c r="M695" s="1" t="s">
        <v>209</v>
      </c>
      <c r="N695" s="1" t="s">
        <v>2653</v>
      </c>
      <c r="O695" s="1" t="s">
        <v>1228</v>
      </c>
      <c r="P695" s="1" t="s">
        <v>2126</v>
      </c>
      <c r="Q695" s="1" t="s">
        <v>6378</v>
      </c>
      <c r="R695" s="1" t="s">
        <v>130</v>
      </c>
      <c r="S695" s="1" t="s">
        <v>1231</v>
      </c>
      <c r="T695" s="1" t="s">
        <v>6379</v>
      </c>
      <c r="U695" s="2" t="s">
        <v>6380</v>
      </c>
      <c r="V695" s="1">
        <v>33</v>
      </c>
      <c r="W695" s="1" t="s">
        <v>2130</v>
      </c>
      <c r="X695" s="1" t="s">
        <v>2130</v>
      </c>
      <c r="Y695" s="1" t="s">
        <v>2210</v>
      </c>
      <c r="Z695" s="1" t="s">
        <v>6371</v>
      </c>
      <c r="AA695" s="1" t="s">
        <v>6381</v>
      </c>
      <c r="AB695" s="1" t="s">
        <v>6382</v>
      </c>
      <c r="AC695" s="2"/>
      <c r="AD695" s="1">
        <v>33</v>
      </c>
      <c r="AE695" s="1" t="s">
        <v>5661</v>
      </c>
      <c r="AF695" s="1" t="s">
        <v>5662</v>
      </c>
      <c r="AG695" s="1" t="s">
        <v>819</v>
      </c>
      <c r="AH695" s="1" t="s">
        <v>6383</v>
      </c>
      <c r="AI695" s="1" t="s">
        <v>1749</v>
      </c>
      <c r="AJ695" s="1" t="s">
        <v>1749</v>
      </c>
      <c r="AK695" s="1" t="s">
        <v>1749</v>
      </c>
      <c r="AL695" s="1" t="s">
        <v>1749</v>
      </c>
      <c r="AM695" s="1" t="s">
        <v>1749</v>
      </c>
      <c r="AN695" s="1" t="s">
        <v>1749</v>
      </c>
      <c r="AO695" s="1" t="s">
        <v>1749</v>
      </c>
      <c r="AP695" s="1" t="s">
        <v>1749</v>
      </c>
      <c r="AQ695" s="1" t="s">
        <v>1749</v>
      </c>
      <c r="AR695" s="1" t="s">
        <v>1749</v>
      </c>
      <c r="AS695" s="1" t="s">
        <v>1749</v>
      </c>
      <c r="AT695" s="1" t="s">
        <v>1749</v>
      </c>
      <c r="AU695" s="1" t="s">
        <v>1749</v>
      </c>
      <c r="AV695" s="1" t="s">
        <v>1749</v>
      </c>
      <c r="AW695" s="1" t="s">
        <v>1749</v>
      </c>
      <c r="AX695" s="1" t="s">
        <v>1749</v>
      </c>
      <c r="AY695" s="1" t="s">
        <v>1749</v>
      </c>
      <c r="AZ695" s="1" t="s">
        <v>1749</v>
      </c>
      <c r="BA695" s="1" t="s">
        <v>1749</v>
      </c>
      <c r="BB695" s="1" t="s">
        <v>1749</v>
      </c>
      <c r="BC695" s="1" t="s">
        <v>1749</v>
      </c>
      <c r="BD695" s="1" t="s">
        <v>1749</v>
      </c>
      <c r="BE695" t="s">
        <v>1749</v>
      </c>
    </row>
    <row r="696" spans="1:57" ht="17.149999999999999" customHeight="1">
      <c r="A696" s="2">
        <v>695</v>
      </c>
      <c r="B696" s="1" t="s">
        <v>1219</v>
      </c>
      <c r="C696" s="1" t="s">
        <v>6384</v>
      </c>
      <c r="D696" s="14" t="s">
        <v>6385</v>
      </c>
      <c r="E696" s="1" t="s">
        <v>6384</v>
      </c>
      <c r="F696" s="1" t="s">
        <v>6386</v>
      </c>
      <c r="G696" s="1" t="s">
        <v>6387</v>
      </c>
      <c r="H696" s="1" t="s">
        <v>3610</v>
      </c>
      <c r="I696" s="1" t="s">
        <v>1483</v>
      </c>
      <c r="J696" s="1" t="s">
        <v>6388</v>
      </c>
      <c r="K696" s="1" t="s">
        <v>6389</v>
      </c>
      <c r="L696" s="1" t="s">
        <v>6390</v>
      </c>
      <c r="M696" s="1" t="s">
        <v>209</v>
      </c>
      <c r="N696" s="1" t="s">
        <v>2653</v>
      </c>
      <c r="O696" s="1" t="s">
        <v>1228</v>
      </c>
      <c r="P696" s="1" t="s">
        <v>2126</v>
      </c>
      <c r="Q696" s="1" t="s">
        <v>6390</v>
      </c>
      <c r="R696" s="1" t="s">
        <v>130</v>
      </c>
      <c r="S696" s="1" t="s">
        <v>1293</v>
      </c>
      <c r="T696" s="1" t="s">
        <v>6391</v>
      </c>
      <c r="U696" s="2" t="s">
        <v>6392</v>
      </c>
      <c r="V696" s="1">
        <v>50</v>
      </c>
      <c r="W696" s="1" t="s">
        <v>2130</v>
      </c>
      <c r="X696" s="1" t="s">
        <v>2130</v>
      </c>
      <c r="Y696" s="1" t="s">
        <v>2210</v>
      </c>
      <c r="Z696" s="1" t="s">
        <v>28441</v>
      </c>
      <c r="AA696" s="1" t="s">
        <v>6394</v>
      </c>
      <c r="AB696" s="1" t="s">
        <v>6395</v>
      </c>
      <c r="AC696" s="2"/>
      <c r="AD696" s="1">
        <v>50</v>
      </c>
      <c r="AE696" s="1" t="s">
        <v>6324</v>
      </c>
      <c r="AF696" s="1" t="s">
        <v>5662</v>
      </c>
      <c r="AG696" s="1" t="s">
        <v>819</v>
      </c>
      <c r="AH696" s="1" t="s">
        <v>6396</v>
      </c>
      <c r="AI696" s="1" t="s">
        <v>1749</v>
      </c>
      <c r="AJ696" s="1" t="s">
        <v>1749</v>
      </c>
      <c r="AK696" s="1" t="s">
        <v>1749</v>
      </c>
      <c r="AL696" s="1" t="s">
        <v>1749</v>
      </c>
      <c r="AM696" s="1" t="s">
        <v>1749</v>
      </c>
      <c r="AN696" s="1" t="s">
        <v>1749</v>
      </c>
      <c r="AO696" s="1" t="s">
        <v>1749</v>
      </c>
      <c r="AP696" s="1" t="s">
        <v>1749</v>
      </c>
      <c r="AQ696" s="1" t="s">
        <v>1749</v>
      </c>
      <c r="AR696" s="1" t="s">
        <v>1749</v>
      </c>
      <c r="AS696" s="1" t="s">
        <v>1749</v>
      </c>
      <c r="AT696" s="1" t="s">
        <v>1749</v>
      </c>
      <c r="AU696" s="1" t="s">
        <v>1749</v>
      </c>
      <c r="AV696" s="1" t="s">
        <v>1749</v>
      </c>
      <c r="AW696" s="1" t="s">
        <v>1749</v>
      </c>
      <c r="AX696" s="1" t="s">
        <v>1749</v>
      </c>
      <c r="AY696" s="1" t="s">
        <v>1749</v>
      </c>
      <c r="AZ696" s="1" t="s">
        <v>1749</v>
      </c>
      <c r="BA696" s="1" t="s">
        <v>1749</v>
      </c>
      <c r="BB696" s="1" t="s">
        <v>1749</v>
      </c>
      <c r="BC696" s="1" t="s">
        <v>1749</v>
      </c>
      <c r="BD696" s="1" t="s">
        <v>1749</v>
      </c>
      <c r="BE696" t="s">
        <v>1749</v>
      </c>
    </row>
    <row r="697" spans="1:57" ht="17.149999999999999" customHeight="1">
      <c r="A697" s="2">
        <v>696</v>
      </c>
      <c r="B697" s="1" t="s">
        <v>1219</v>
      </c>
      <c r="C697" s="1" t="s">
        <v>6397</v>
      </c>
      <c r="D697" s="14" t="s">
        <v>6398</v>
      </c>
      <c r="E697" s="1" t="s">
        <v>6397</v>
      </c>
      <c r="F697" s="1" t="s">
        <v>6374</v>
      </c>
      <c r="G697" s="1" t="s">
        <v>6399</v>
      </c>
      <c r="H697" s="1" t="s">
        <v>2204</v>
      </c>
      <c r="I697" s="1" t="s">
        <v>1483</v>
      </c>
      <c r="J697" s="1" t="s">
        <v>6400</v>
      </c>
      <c r="K697" s="1" t="s">
        <v>6401</v>
      </c>
      <c r="L697" s="1" t="s">
        <v>6402</v>
      </c>
      <c r="M697" s="1" t="s">
        <v>209</v>
      </c>
      <c r="N697" s="1" t="s">
        <v>2653</v>
      </c>
      <c r="O697" s="1" t="s">
        <v>1228</v>
      </c>
      <c r="P697" s="1" t="s">
        <v>2126</v>
      </c>
      <c r="Q697" s="1" t="s">
        <v>6402</v>
      </c>
      <c r="R697" s="1" t="s">
        <v>130</v>
      </c>
      <c r="S697" s="1" t="s">
        <v>1293</v>
      </c>
      <c r="T697" s="1" t="s">
        <v>5345</v>
      </c>
      <c r="U697" s="2" t="s">
        <v>6403</v>
      </c>
      <c r="V697" s="1">
        <v>48</v>
      </c>
      <c r="W697" s="1" t="s">
        <v>2130</v>
      </c>
      <c r="X697" s="1" t="s">
        <v>2130</v>
      </c>
      <c r="Y697" s="1" t="s">
        <v>2210</v>
      </c>
      <c r="Z697" s="1" t="s">
        <v>6397</v>
      </c>
      <c r="AA697" s="1" t="s">
        <v>6404</v>
      </c>
      <c r="AB697" s="1" t="s">
        <v>6405</v>
      </c>
      <c r="AC697" s="2"/>
      <c r="AD697" s="1">
        <v>48</v>
      </c>
      <c r="AE697" s="1" t="s">
        <v>5661</v>
      </c>
      <c r="AF697" s="1" t="s">
        <v>5662</v>
      </c>
      <c r="AG697" s="1" t="s">
        <v>819</v>
      </c>
      <c r="AH697" s="1" t="s">
        <v>6406</v>
      </c>
      <c r="AI697" s="1" t="s">
        <v>1749</v>
      </c>
      <c r="AJ697" s="1" t="s">
        <v>1749</v>
      </c>
      <c r="AK697" s="1" t="s">
        <v>1749</v>
      </c>
      <c r="AL697" s="1" t="s">
        <v>1749</v>
      </c>
      <c r="AM697" s="1" t="s">
        <v>1749</v>
      </c>
      <c r="AN697" s="1" t="s">
        <v>1749</v>
      </c>
      <c r="AO697" s="1" t="s">
        <v>1749</v>
      </c>
      <c r="AP697" s="1" t="s">
        <v>1749</v>
      </c>
      <c r="AQ697" s="1" t="s">
        <v>1749</v>
      </c>
      <c r="AR697" s="1" t="s">
        <v>1749</v>
      </c>
      <c r="AS697" s="1" t="s">
        <v>1749</v>
      </c>
      <c r="AT697" s="1" t="s">
        <v>1749</v>
      </c>
      <c r="AU697" s="1" t="s">
        <v>1749</v>
      </c>
      <c r="AV697" s="1" t="s">
        <v>1749</v>
      </c>
      <c r="AW697" s="1" t="s">
        <v>1749</v>
      </c>
      <c r="AX697" s="1" t="s">
        <v>1749</v>
      </c>
      <c r="AY697" s="1" t="s">
        <v>1749</v>
      </c>
      <c r="AZ697" s="1" t="s">
        <v>1749</v>
      </c>
      <c r="BA697" s="1" t="s">
        <v>1749</v>
      </c>
      <c r="BB697" s="1" t="s">
        <v>1749</v>
      </c>
      <c r="BC697" s="1" t="s">
        <v>1749</v>
      </c>
      <c r="BD697" s="1" t="s">
        <v>1749</v>
      </c>
      <c r="BE697" t="s">
        <v>1749</v>
      </c>
    </row>
    <row r="698" spans="1:57" ht="17.149999999999999" customHeight="1">
      <c r="A698" s="2">
        <v>697</v>
      </c>
      <c r="B698" s="1" t="s">
        <v>1219</v>
      </c>
      <c r="C698" s="1" t="s">
        <v>6407</v>
      </c>
      <c r="D698" s="14" t="s">
        <v>6408</v>
      </c>
      <c r="E698" s="1" t="s">
        <v>6409</v>
      </c>
      <c r="F698" s="1" t="s">
        <v>6410</v>
      </c>
      <c r="G698" s="1" t="s">
        <v>6411</v>
      </c>
      <c r="H698" s="1"/>
      <c r="I698" s="1"/>
      <c r="J698" s="1" t="s">
        <v>6412</v>
      </c>
      <c r="K698" s="1" t="s">
        <v>6413</v>
      </c>
      <c r="L698" s="1" t="s">
        <v>6414</v>
      </c>
      <c r="M698" s="1" t="s">
        <v>209</v>
      </c>
      <c r="N698" s="1" t="s">
        <v>2653</v>
      </c>
      <c r="O698" s="1" t="s">
        <v>1228</v>
      </c>
      <c r="P698" s="1" t="s">
        <v>2126</v>
      </c>
      <c r="Q698" s="1" t="s">
        <v>6414</v>
      </c>
      <c r="R698" s="1" t="s">
        <v>130</v>
      </c>
      <c r="S698" s="1" t="s">
        <v>1293</v>
      </c>
      <c r="T698" s="1" t="s">
        <v>6415</v>
      </c>
      <c r="U698" s="2" t="s">
        <v>6416</v>
      </c>
      <c r="V698" s="1">
        <v>15</v>
      </c>
      <c r="W698" s="1" t="s">
        <v>2130</v>
      </c>
      <c r="X698" s="1" t="s">
        <v>2130</v>
      </c>
      <c r="Y698" s="1" t="s">
        <v>2210</v>
      </c>
      <c r="Z698" s="1" t="s">
        <v>28442</v>
      </c>
      <c r="AA698" s="1" t="s">
        <v>6418</v>
      </c>
      <c r="AB698" s="1" t="s">
        <v>6419</v>
      </c>
      <c r="AC698" s="2"/>
      <c r="AD698" s="1">
        <v>15</v>
      </c>
      <c r="AE698" s="1" t="s">
        <v>6324</v>
      </c>
      <c r="AF698" s="1" t="s">
        <v>5662</v>
      </c>
      <c r="AG698" s="1" t="s">
        <v>819</v>
      </c>
      <c r="AH698" s="1" t="s">
        <v>6420</v>
      </c>
      <c r="AI698" s="1" t="s">
        <v>1749</v>
      </c>
      <c r="AJ698" s="1" t="s">
        <v>1749</v>
      </c>
      <c r="AK698" s="1" t="s">
        <v>1749</v>
      </c>
      <c r="AL698" s="1" t="s">
        <v>1749</v>
      </c>
      <c r="AM698" s="1" t="s">
        <v>1749</v>
      </c>
      <c r="AN698" s="1" t="s">
        <v>1749</v>
      </c>
      <c r="AO698" s="1" t="s">
        <v>1749</v>
      </c>
      <c r="AP698" s="1" t="s">
        <v>1749</v>
      </c>
      <c r="AQ698" s="1" t="s">
        <v>1749</v>
      </c>
      <c r="AR698" s="1" t="s">
        <v>1749</v>
      </c>
      <c r="AS698" s="1" t="s">
        <v>1749</v>
      </c>
      <c r="AT698" s="1" t="s">
        <v>1749</v>
      </c>
      <c r="AU698" s="1" t="s">
        <v>1749</v>
      </c>
      <c r="AV698" s="1" t="s">
        <v>1749</v>
      </c>
      <c r="AW698" s="1" t="s">
        <v>1749</v>
      </c>
      <c r="AX698" s="1" t="s">
        <v>1749</v>
      </c>
      <c r="AY698" s="1" t="s">
        <v>1749</v>
      </c>
      <c r="AZ698" s="1" t="s">
        <v>1749</v>
      </c>
      <c r="BA698" s="1" t="s">
        <v>1749</v>
      </c>
      <c r="BB698" s="1" t="s">
        <v>1749</v>
      </c>
      <c r="BC698" s="1" t="s">
        <v>1749</v>
      </c>
      <c r="BD698" s="1" t="s">
        <v>1749</v>
      </c>
      <c r="BE698" t="s">
        <v>1749</v>
      </c>
    </row>
    <row r="699" spans="1:57" ht="17.149999999999999" customHeight="1">
      <c r="A699" s="2">
        <v>698</v>
      </c>
      <c r="B699" s="1" t="s">
        <v>1219</v>
      </c>
      <c r="C699" s="1" t="s">
        <v>6421</v>
      </c>
      <c r="D699" s="14" t="s">
        <v>6422</v>
      </c>
      <c r="E699" s="1" t="s">
        <v>6423</v>
      </c>
      <c r="F699" s="1" t="s">
        <v>6424</v>
      </c>
      <c r="G699" s="1" t="s">
        <v>6425</v>
      </c>
      <c r="H699" s="1" t="s">
        <v>6426</v>
      </c>
      <c r="I699" s="1"/>
      <c r="J699" s="1" t="s">
        <v>6427</v>
      </c>
      <c r="K699" s="1" t="s">
        <v>6428</v>
      </c>
      <c r="L699" s="1" t="s">
        <v>6429</v>
      </c>
      <c r="M699" s="1" t="s">
        <v>209</v>
      </c>
      <c r="N699" s="1" t="s">
        <v>2653</v>
      </c>
      <c r="O699" s="1" t="s">
        <v>1228</v>
      </c>
      <c r="P699" s="1" t="s">
        <v>2126</v>
      </c>
      <c r="Q699" s="1" t="s">
        <v>6429</v>
      </c>
      <c r="R699" s="1" t="s">
        <v>130</v>
      </c>
      <c r="S699" s="1" t="s">
        <v>1293</v>
      </c>
      <c r="T699" s="1" t="s">
        <v>6307</v>
      </c>
      <c r="U699" s="2" t="s">
        <v>6308</v>
      </c>
      <c r="V699" s="1">
        <v>21</v>
      </c>
      <c r="W699" s="1" t="s">
        <v>2130</v>
      </c>
      <c r="X699" s="1" t="s">
        <v>2130</v>
      </c>
      <c r="Y699" s="1" t="s">
        <v>2210</v>
      </c>
      <c r="Z699" s="1" t="s">
        <v>6421</v>
      </c>
      <c r="AA699" s="1" t="s">
        <v>6430</v>
      </c>
      <c r="AB699" s="1" t="s">
        <v>6431</v>
      </c>
      <c r="AC699" s="2"/>
      <c r="AD699" s="1">
        <v>21</v>
      </c>
      <c r="AE699" s="1" t="s">
        <v>5661</v>
      </c>
      <c r="AF699" s="1" t="s">
        <v>5662</v>
      </c>
      <c r="AG699" s="1" t="s">
        <v>819</v>
      </c>
      <c r="AH699" s="1" t="s">
        <v>6432</v>
      </c>
      <c r="AI699" s="1" t="s">
        <v>1749</v>
      </c>
      <c r="AJ699" s="1" t="s">
        <v>1749</v>
      </c>
      <c r="AK699" s="1" t="s">
        <v>1749</v>
      </c>
      <c r="AL699" s="1" t="s">
        <v>1749</v>
      </c>
      <c r="AM699" s="1" t="s">
        <v>1749</v>
      </c>
      <c r="AN699" s="1" t="s">
        <v>1749</v>
      </c>
      <c r="AO699" s="1" t="s">
        <v>1749</v>
      </c>
      <c r="AP699" s="1" t="s">
        <v>1749</v>
      </c>
      <c r="AQ699" s="1" t="s">
        <v>1749</v>
      </c>
      <c r="AR699" s="1" t="s">
        <v>1749</v>
      </c>
      <c r="AS699" s="1" t="s">
        <v>1749</v>
      </c>
      <c r="AT699" s="1" t="s">
        <v>1749</v>
      </c>
      <c r="AU699" s="1" t="s">
        <v>1749</v>
      </c>
      <c r="AV699" s="1" t="s">
        <v>1749</v>
      </c>
      <c r="AW699" s="1" t="s">
        <v>1749</v>
      </c>
      <c r="AX699" s="1" t="s">
        <v>1749</v>
      </c>
      <c r="AY699" s="1" t="s">
        <v>1749</v>
      </c>
      <c r="AZ699" s="1" t="s">
        <v>1749</v>
      </c>
      <c r="BA699" s="1" t="s">
        <v>1749</v>
      </c>
      <c r="BB699" s="1" t="s">
        <v>1749</v>
      </c>
      <c r="BC699" s="1" t="s">
        <v>1749</v>
      </c>
      <c r="BD699" s="1" t="s">
        <v>1749</v>
      </c>
      <c r="BE699" t="s">
        <v>1749</v>
      </c>
    </row>
    <row r="700" spans="1:57" ht="17.149999999999999" customHeight="1">
      <c r="A700" s="2">
        <v>699</v>
      </c>
      <c r="B700" s="1" t="s">
        <v>1219</v>
      </c>
      <c r="C700" s="1" t="s">
        <v>6433</v>
      </c>
      <c r="D700" s="14" t="s">
        <v>6434</v>
      </c>
      <c r="E700" s="1" t="s">
        <v>6433</v>
      </c>
      <c r="F700" s="1" t="s">
        <v>6435</v>
      </c>
      <c r="G700" s="1" t="s">
        <v>6436</v>
      </c>
      <c r="H700" s="1" t="s">
        <v>6437</v>
      </c>
      <c r="I700" s="1" t="s">
        <v>2703</v>
      </c>
      <c r="J700" s="1" t="s">
        <v>6438</v>
      </c>
      <c r="K700" s="1" t="s">
        <v>6439</v>
      </c>
      <c r="L700" s="1" t="s">
        <v>6440</v>
      </c>
      <c r="M700" s="1" t="s">
        <v>209</v>
      </c>
      <c r="N700" s="1" t="s">
        <v>2653</v>
      </c>
      <c r="O700" s="1" t="s">
        <v>1228</v>
      </c>
      <c r="P700" s="1" t="s">
        <v>2126</v>
      </c>
      <c r="Q700" s="1" t="s">
        <v>6440</v>
      </c>
      <c r="R700" s="1" t="s">
        <v>130</v>
      </c>
      <c r="S700" s="1" t="s">
        <v>1293</v>
      </c>
      <c r="T700" s="1" t="s">
        <v>6441</v>
      </c>
      <c r="U700" s="2" t="s">
        <v>6442</v>
      </c>
      <c r="V700" s="1">
        <v>1</v>
      </c>
      <c r="W700" s="1" t="s">
        <v>2130</v>
      </c>
      <c r="X700" s="1" t="s">
        <v>2130</v>
      </c>
      <c r="Y700" s="1" t="s">
        <v>2210</v>
      </c>
      <c r="Z700" s="1" t="s">
        <v>28443</v>
      </c>
      <c r="AA700" s="1" t="s">
        <v>6444</v>
      </c>
      <c r="AB700" s="1" t="s">
        <v>6445</v>
      </c>
      <c r="AC700" s="2"/>
      <c r="AD700" s="1">
        <v>1</v>
      </c>
      <c r="AE700" s="1" t="s">
        <v>6324</v>
      </c>
      <c r="AF700" s="1" t="s">
        <v>5662</v>
      </c>
      <c r="AG700" s="1" t="s">
        <v>819</v>
      </c>
      <c r="AH700" s="1" t="s">
        <v>6446</v>
      </c>
      <c r="AI700" s="1" t="s">
        <v>1749</v>
      </c>
      <c r="AJ700" s="1" t="s">
        <v>1749</v>
      </c>
      <c r="AK700" s="1" t="s">
        <v>1749</v>
      </c>
      <c r="AL700" s="1" t="s">
        <v>1749</v>
      </c>
      <c r="AM700" s="1" t="s">
        <v>1749</v>
      </c>
      <c r="AN700" s="1" t="s">
        <v>1749</v>
      </c>
      <c r="AO700" s="1" t="s">
        <v>1749</v>
      </c>
      <c r="AP700" s="1" t="s">
        <v>1749</v>
      </c>
      <c r="AQ700" s="1" t="s">
        <v>1749</v>
      </c>
      <c r="AR700" s="1" t="s">
        <v>1749</v>
      </c>
      <c r="AS700" s="1" t="s">
        <v>1749</v>
      </c>
      <c r="AT700" s="1" t="s">
        <v>1749</v>
      </c>
      <c r="AU700" s="1" t="s">
        <v>1749</v>
      </c>
      <c r="AV700" s="1" t="s">
        <v>1749</v>
      </c>
      <c r="AW700" s="1" t="s">
        <v>1749</v>
      </c>
      <c r="AX700" s="1" t="s">
        <v>1749</v>
      </c>
      <c r="AY700" s="1" t="s">
        <v>1749</v>
      </c>
      <c r="AZ700" s="1" t="s">
        <v>1749</v>
      </c>
      <c r="BA700" s="1" t="s">
        <v>1749</v>
      </c>
      <c r="BB700" s="1" t="s">
        <v>1749</v>
      </c>
      <c r="BC700" s="1" t="s">
        <v>1749</v>
      </c>
      <c r="BD700" s="1" t="s">
        <v>1749</v>
      </c>
      <c r="BE700" t="s">
        <v>1749</v>
      </c>
    </row>
    <row r="701" spans="1:57" ht="17.149999999999999" customHeight="1">
      <c r="A701" s="2">
        <v>700</v>
      </c>
      <c r="B701" s="1" t="s">
        <v>1219</v>
      </c>
      <c r="C701" s="1" t="s">
        <v>6447</v>
      </c>
      <c r="D701" s="14" t="s">
        <v>6448</v>
      </c>
      <c r="E701" s="1" t="s">
        <v>6447</v>
      </c>
      <c r="F701" s="1" t="s">
        <v>6374</v>
      </c>
      <c r="G701" s="1" t="s">
        <v>6449</v>
      </c>
      <c r="H701" s="1" t="s">
        <v>2703</v>
      </c>
      <c r="I701" s="1" t="s">
        <v>2703</v>
      </c>
      <c r="J701" s="1" t="s">
        <v>6450</v>
      </c>
      <c r="K701" s="1" t="s">
        <v>6451</v>
      </c>
      <c r="L701" s="1" t="s">
        <v>6452</v>
      </c>
      <c r="M701" s="1" t="s">
        <v>209</v>
      </c>
      <c r="N701" s="1" t="s">
        <v>2653</v>
      </c>
      <c r="O701" s="1" t="s">
        <v>1228</v>
      </c>
      <c r="P701" s="1" t="s">
        <v>2126</v>
      </c>
      <c r="Q701" s="1" t="s">
        <v>6452</v>
      </c>
      <c r="R701" s="1" t="s">
        <v>130</v>
      </c>
      <c r="S701" s="1" t="s">
        <v>1293</v>
      </c>
      <c r="T701" s="1" t="s">
        <v>5345</v>
      </c>
      <c r="U701" s="2" t="s">
        <v>6453</v>
      </c>
      <c r="V701" s="1">
        <v>19</v>
      </c>
      <c r="W701" s="1" t="s">
        <v>2130</v>
      </c>
      <c r="X701" s="1" t="s">
        <v>2130</v>
      </c>
      <c r="Y701" s="1" t="s">
        <v>2210</v>
      </c>
      <c r="Z701" s="1" t="s">
        <v>6447</v>
      </c>
      <c r="AA701" s="1" t="s">
        <v>6454</v>
      </c>
      <c r="AB701" s="1" t="s">
        <v>6455</v>
      </c>
      <c r="AC701" s="2"/>
      <c r="AD701" s="1">
        <v>19</v>
      </c>
      <c r="AE701" s="1" t="s">
        <v>5661</v>
      </c>
      <c r="AF701" s="1" t="s">
        <v>5662</v>
      </c>
      <c r="AG701" s="1" t="s">
        <v>819</v>
      </c>
      <c r="AH701" s="1" t="s">
        <v>6456</v>
      </c>
      <c r="AI701" s="1" t="s">
        <v>1749</v>
      </c>
      <c r="AJ701" s="1" t="s">
        <v>1749</v>
      </c>
      <c r="AK701" s="1" t="s">
        <v>1749</v>
      </c>
      <c r="AL701" s="1" t="s">
        <v>1749</v>
      </c>
      <c r="AM701" s="1" t="s">
        <v>1749</v>
      </c>
      <c r="AN701" s="1" t="s">
        <v>1749</v>
      </c>
      <c r="AO701" s="1" t="s">
        <v>1749</v>
      </c>
      <c r="AP701" s="1" t="s">
        <v>1749</v>
      </c>
      <c r="AQ701" s="1" t="s">
        <v>1749</v>
      </c>
      <c r="AR701" s="1" t="s">
        <v>1749</v>
      </c>
      <c r="AS701" s="1" t="s">
        <v>1749</v>
      </c>
      <c r="AT701" s="1" t="s">
        <v>1749</v>
      </c>
      <c r="AU701" s="1" t="s">
        <v>1749</v>
      </c>
      <c r="AV701" s="1" t="s">
        <v>1749</v>
      </c>
      <c r="AW701" s="1" t="s">
        <v>1749</v>
      </c>
      <c r="AX701" s="1" t="s">
        <v>1749</v>
      </c>
      <c r="AY701" s="1" t="s">
        <v>1749</v>
      </c>
      <c r="AZ701" s="1" t="s">
        <v>1749</v>
      </c>
      <c r="BA701" s="1" t="s">
        <v>1749</v>
      </c>
      <c r="BB701" s="1" t="s">
        <v>1749</v>
      </c>
      <c r="BC701" s="1" t="s">
        <v>1749</v>
      </c>
      <c r="BD701" s="1" t="s">
        <v>1749</v>
      </c>
      <c r="BE701" t="s">
        <v>1749</v>
      </c>
    </row>
    <row r="702" spans="1:57" ht="17.149999999999999" customHeight="1">
      <c r="A702" s="2">
        <v>701</v>
      </c>
      <c r="B702" s="1" t="s">
        <v>1219</v>
      </c>
      <c r="C702" s="1" t="s">
        <v>6457</v>
      </c>
      <c r="D702" s="14" t="s">
        <v>6458</v>
      </c>
      <c r="E702" s="1" t="s">
        <v>6459</v>
      </c>
      <c r="F702" s="1" t="s">
        <v>6460</v>
      </c>
      <c r="G702" s="1" t="s">
        <v>6461</v>
      </c>
      <c r="H702" s="1"/>
      <c r="I702" s="1"/>
      <c r="J702" s="1" t="s">
        <v>6462</v>
      </c>
      <c r="K702" s="1" t="s">
        <v>6463</v>
      </c>
      <c r="L702" s="1" t="s">
        <v>6464</v>
      </c>
      <c r="M702" s="1" t="s">
        <v>209</v>
      </c>
      <c r="N702" s="1" t="s">
        <v>2653</v>
      </c>
      <c r="O702" s="1" t="s">
        <v>1228</v>
      </c>
      <c r="P702" s="1" t="s">
        <v>2126</v>
      </c>
      <c r="Q702" s="1" t="s">
        <v>6464</v>
      </c>
      <c r="R702" s="1" t="s">
        <v>130</v>
      </c>
      <c r="S702" s="1" t="s">
        <v>1293</v>
      </c>
      <c r="T702" s="1" t="s">
        <v>6465</v>
      </c>
      <c r="U702" s="2" t="s">
        <v>6466</v>
      </c>
      <c r="V702" s="1">
        <v>19</v>
      </c>
      <c r="W702" s="1" t="s">
        <v>2130</v>
      </c>
      <c r="X702" s="1" t="s">
        <v>2130</v>
      </c>
      <c r="Y702" s="1" t="s">
        <v>2210</v>
      </c>
      <c r="Z702" s="1" t="s">
        <v>6457</v>
      </c>
      <c r="AA702" s="1" t="s">
        <v>6467</v>
      </c>
      <c r="AB702" s="1" t="s">
        <v>6468</v>
      </c>
      <c r="AC702" s="2"/>
      <c r="AD702" s="1">
        <v>19</v>
      </c>
      <c r="AE702" s="1" t="s">
        <v>5661</v>
      </c>
      <c r="AF702" s="1" t="s">
        <v>5662</v>
      </c>
      <c r="AG702" s="1" t="s">
        <v>819</v>
      </c>
      <c r="AH702" s="1" t="s">
        <v>6469</v>
      </c>
      <c r="AI702" s="1" t="s">
        <v>1749</v>
      </c>
      <c r="AJ702" s="1" t="s">
        <v>1749</v>
      </c>
      <c r="AK702" s="1" t="s">
        <v>1749</v>
      </c>
      <c r="AL702" s="1" t="s">
        <v>1749</v>
      </c>
      <c r="AM702" s="1" t="s">
        <v>1749</v>
      </c>
      <c r="AN702" s="1" t="s">
        <v>1749</v>
      </c>
      <c r="AO702" s="1" t="s">
        <v>1749</v>
      </c>
      <c r="AP702" s="1" t="s">
        <v>1749</v>
      </c>
      <c r="AQ702" s="1" t="s">
        <v>1749</v>
      </c>
      <c r="AR702" s="1" t="s">
        <v>1749</v>
      </c>
      <c r="AS702" s="1" t="s">
        <v>1749</v>
      </c>
      <c r="AT702" s="1" t="s">
        <v>1749</v>
      </c>
      <c r="AU702" s="1" t="s">
        <v>1749</v>
      </c>
      <c r="AV702" s="1" t="s">
        <v>1749</v>
      </c>
      <c r="AW702" s="1" t="s">
        <v>1749</v>
      </c>
      <c r="AX702" s="1" t="s">
        <v>1749</v>
      </c>
      <c r="AY702" s="1" t="s">
        <v>1749</v>
      </c>
      <c r="AZ702" s="1" t="s">
        <v>1749</v>
      </c>
      <c r="BA702" s="1" t="s">
        <v>1749</v>
      </c>
      <c r="BB702" s="1" t="s">
        <v>1749</v>
      </c>
      <c r="BC702" s="1" t="s">
        <v>1749</v>
      </c>
      <c r="BD702" s="1" t="s">
        <v>1749</v>
      </c>
      <c r="BE702" t="s">
        <v>1749</v>
      </c>
    </row>
    <row r="703" spans="1:57" ht="17.149999999999999" customHeight="1">
      <c r="A703" s="2">
        <v>702</v>
      </c>
      <c r="B703" s="1" t="s">
        <v>1219</v>
      </c>
      <c r="C703" s="1" t="s">
        <v>6470</v>
      </c>
      <c r="D703" s="14" t="s">
        <v>6471</v>
      </c>
      <c r="E703" s="1" t="s">
        <v>6472</v>
      </c>
      <c r="F703" s="1" t="s">
        <v>6473</v>
      </c>
      <c r="G703" s="1" t="s">
        <v>6474</v>
      </c>
      <c r="H703" s="1" t="s">
        <v>2413</v>
      </c>
      <c r="I703" s="1" t="s">
        <v>1736</v>
      </c>
      <c r="J703" s="1" t="s">
        <v>6475</v>
      </c>
      <c r="K703" s="1" t="s">
        <v>6476</v>
      </c>
      <c r="L703" s="1" t="s">
        <v>6477</v>
      </c>
      <c r="M703" s="1" t="s">
        <v>209</v>
      </c>
      <c r="N703" s="1" t="s">
        <v>2653</v>
      </c>
      <c r="O703" s="1" t="s">
        <v>1228</v>
      </c>
      <c r="P703" s="1" t="s">
        <v>2126</v>
      </c>
      <c r="Q703" s="1" t="s">
        <v>6477</v>
      </c>
      <c r="R703" s="1" t="s">
        <v>130</v>
      </c>
      <c r="S703" s="1" t="s">
        <v>1293</v>
      </c>
      <c r="T703" s="1" t="s">
        <v>1058</v>
      </c>
      <c r="U703" s="2" t="s">
        <v>6367</v>
      </c>
      <c r="V703" s="1">
        <v>30</v>
      </c>
      <c r="W703" s="1" t="s">
        <v>2130</v>
      </c>
      <c r="X703" s="1" t="s">
        <v>2130</v>
      </c>
      <c r="Y703" s="1" t="s">
        <v>2210</v>
      </c>
      <c r="Z703" s="1" t="s">
        <v>6470</v>
      </c>
      <c r="AA703" s="1" t="s">
        <v>6478</v>
      </c>
      <c r="AB703" s="1" t="s">
        <v>6479</v>
      </c>
      <c r="AC703" s="2"/>
      <c r="AD703" s="1">
        <v>30</v>
      </c>
      <c r="AE703" s="1" t="s">
        <v>5661</v>
      </c>
      <c r="AF703" s="1" t="s">
        <v>5662</v>
      </c>
      <c r="AG703" s="1" t="s">
        <v>819</v>
      </c>
      <c r="AH703" s="1" t="s">
        <v>6480</v>
      </c>
      <c r="AI703" s="1" t="s">
        <v>1749</v>
      </c>
      <c r="AJ703" s="1" t="s">
        <v>1749</v>
      </c>
      <c r="AK703" s="1" t="s">
        <v>1749</v>
      </c>
      <c r="AL703" s="1" t="s">
        <v>1749</v>
      </c>
      <c r="AM703" s="1" t="s">
        <v>1749</v>
      </c>
      <c r="AN703" s="1" t="s">
        <v>1749</v>
      </c>
      <c r="AO703" s="1" t="s">
        <v>1749</v>
      </c>
      <c r="AP703" s="1" t="s">
        <v>1749</v>
      </c>
      <c r="AQ703" s="1" t="s">
        <v>1749</v>
      </c>
      <c r="AR703" s="1" t="s">
        <v>1749</v>
      </c>
      <c r="AS703" s="1" t="s">
        <v>1749</v>
      </c>
      <c r="AT703" s="1" t="s">
        <v>1749</v>
      </c>
      <c r="AU703" s="1" t="s">
        <v>1749</v>
      </c>
      <c r="AV703" s="1" t="s">
        <v>1749</v>
      </c>
      <c r="AW703" s="1" t="s">
        <v>1749</v>
      </c>
      <c r="AX703" s="1" t="s">
        <v>1749</v>
      </c>
      <c r="AY703" s="1" t="s">
        <v>1749</v>
      </c>
      <c r="AZ703" s="1" t="s">
        <v>1749</v>
      </c>
      <c r="BA703" s="1" t="s">
        <v>1749</v>
      </c>
      <c r="BB703" s="1" t="s">
        <v>1749</v>
      </c>
      <c r="BC703" s="1" t="s">
        <v>1749</v>
      </c>
      <c r="BD703" s="1" t="s">
        <v>1749</v>
      </c>
      <c r="BE703" t="s">
        <v>1749</v>
      </c>
    </row>
    <row r="704" spans="1:57" ht="17.149999999999999" customHeight="1">
      <c r="A704" s="2">
        <v>703</v>
      </c>
      <c r="B704" s="1" t="s">
        <v>1219</v>
      </c>
      <c r="C704" s="1" t="s">
        <v>6481</v>
      </c>
      <c r="D704" s="14" t="s">
        <v>6482</v>
      </c>
      <c r="E704" s="1" t="s">
        <v>6481</v>
      </c>
      <c r="F704" s="1" t="s">
        <v>6483</v>
      </c>
      <c r="G704" s="1" t="s">
        <v>6484</v>
      </c>
      <c r="H704" s="1" t="s">
        <v>6485</v>
      </c>
      <c r="I704" s="1" t="s">
        <v>1483</v>
      </c>
      <c r="J704" s="1" t="s">
        <v>6486</v>
      </c>
      <c r="K704" s="1" t="s">
        <v>6487</v>
      </c>
      <c r="L704" s="1" t="s">
        <v>6488</v>
      </c>
      <c r="M704" s="1" t="s">
        <v>209</v>
      </c>
      <c r="N704" s="1" t="s">
        <v>2653</v>
      </c>
      <c r="O704" s="1" t="s">
        <v>1228</v>
      </c>
      <c r="P704" s="1" t="s">
        <v>2126</v>
      </c>
      <c r="Q704" s="1" t="s">
        <v>6488</v>
      </c>
      <c r="R704" s="1" t="s">
        <v>130</v>
      </c>
      <c r="S704" s="1" t="s">
        <v>1293</v>
      </c>
      <c r="T704" s="1" t="s">
        <v>5050</v>
      </c>
      <c r="U704" s="2" t="s">
        <v>6489</v>
      </c>
      <c r="V704" s="1">
        <v>53</v>
      </c>
      <c r="W704" s="1" t="s">
        <v>2130</v>
      </c>
      <c r="X704" s="1" t="s">
        <v>2130</v>
      </c>
      <c r="Y704" s="1" t="s">
        <v>2210</v>
      </c>
      <c r="Z704" s="1" t="s">
        <v>28444</v>
      </c>
      <c r="AA704" s="1" t="s">
        <v>6491</v>
      </c>
      <c r="AB704" s="1" t="s">
        <v>6492</v>
      </c>
      <c r="AC704" s="2"/>
      <c r="AD704" s="1">
        <v>53</v>
      </c>
      <c r="AE704" s="1" t="s">
        <v>6324</v>
      </c>
      <c r="AF704" s="1" t="s">
        <v>5662</v>
      </c>
      <c r="AG704" s="1" t="s">
        <v>819</v>
      </c>
      <c r="AH704" s="1" t="s">
        <v>6493</v>
      </c>
      <c r="AI704" s="1" t="s">
        <v>1749</v>
      </c>
      <c r="AJ704" s="1" t="s">
        <v>1749</v>
      </c>
      <c r="AK704" s="1" t="s">
        <v>1749</v>
      </c>
      <c r="AL704" s="1" t="s">
        <v>1749</v>
      </c>
      <c r="AM704" s="1" t="s">
        <v>1749</v>
      </c>
      <c r="AN704" s="1" t="s">
        <v>1749</v>
      </c>
      <c r="AO704" s="1" t="s">
        <v>1749</v>
      </c>
      <c r="AP704" s="1" t="s">
        <v>1749</v>
      </c>
      <c r="AQ704" s="1" t="s">
        <v>1749</v>
      </c>
      <c r="AR704" s="1" t="s">
        <v>1749</v>
      </c>
      <c r="AS704" s="1" t="s">
        <v>1749</v>
      </c>
      <c r="AT704" s="1" t="s">
        <v>1749</v>
      </c>
      <c r="AU704" s="1" t="s">
        <v>1749</v>
      </c>
      <c r="AV704" s="1" t="s">
        <v>1749</v>
      </c>
      <c r="AW704" s="1" t="s">
        <v>1749</v>
      </c>
      <c r="AX704" s="1" t="s">
        <v>1749</v>
      </c>
      <c r="AY704" s="1" t="s">
        <v>1749</v>
      </c>
      <c r="AZ704" s="1" t="s">
        <v>1749</v>
      </c>
      <c r="BA704" s="1" t="s">
        <v>1749</v>
      </c>
      <c r="BB704" s="1" t="s">
        <v>1749</v>
      </c>
      <c r="BC704" s="1" t="s">
        <v>1749</v>
      </c>
      <c r="BD704" s="1" t="s">
        <v>1749</v>
      </c>
      <c r="BE704" t="s">
        <v>1749</v>
      </c>
    </row>
    <row r="705" spans="1:57" ht="17.149999999999999" customHeight="1">
      <c r="A705" s="2">
        <v>704</v>
      </c>
      <c r="B705" s="1" t="s">
        <v>1219</v>
      </c>
      <c r="C705" s="1" t="s">
        <v>6494</v>
      </c>
      <c r="D705" s="14" t="s">
        <v>6495</v>
      </c>
      <c r="E705" s="1" t="s">
        <v>6494</v>
      </c>
      <c r="F705" s="1" t="s">
        <v>6496</v>
      </c>
      <c r="G705" s="1" t="s">
        <v>6497</v>
      </c>
      <c r="H705" s="1" t="s">
        <v>6494</v>
      </c>
      <c r="I705" s="1" t="s">
        <v>2703</v>
      </c>
      <c r="J705" s="1" t="s">
        <v>6498</v>
      </c>
      <c r="K705" s="1" t="s">
        <v>6499</v>
      </c>
      <c r="L705" s="1" t="s">
        <v>6500</v>
      </c>
      <c r="M705" s="1" t="s">
        <v>209</v>
      </c>
      <c r="N705" s="1" t="s">
        <v>2653</v>
      </c>
      <c r="O705" s="1" t="s">
        <v>1228</v>
      </c>
      <c r="P705" s="1" t="s">
        <v>2126</v>
      </c>
      <c r="Q705" s="1" t="s">
        <v>6500</v>
      </c>
      <c r="R705" s="1" t="s">
        <v>130</v>
      </c>
      <c r="S705" s="1" t="s">
        <v>1293</v>
      </c>
      <c r="T705" s="1" t="s">
        <v>6501</v>
      </c>
      <c r="U705" s="2" t="s">
        <v>6502</v>
      </c>
      <c r="V705" s="1">
        <v>33</v>
      </c>
      <c r="W705" s="1" t="s">
        <v>2130</v>
      </c>
      <c r="X705" s="1" t="s">
        <v>2130</v>
      </c>
      <c r="Y705" s="1" t="s">
        <v>2210</v>
      </c>
      <c r="Z705" s="1" t="s">
        <v>6494</v>
      </c>
      <c r="AA705" s="1" t="s">
        <v>6503</v>
      </c>
      <c r="AB705" s="1" t="s">
        <v>6504</v>
      </c>
      <c r="AC705" s="2"/>
      <c r="AD705" s="1">
        <v>33</v>
      </c>
      <c r="AE705" s="1" t="s">
        <v>5661</v>
      </c>
      <c r="AF705" s="1" t="s">
        <v>5662</v>
      </c>
      <c r="AG705" s="1" t="s">
        <v>819</v>
      </c>
      <c r="AH705" s="1" t="s">
        <v>6505</v>
      </c>
      <c r="AI705" s="1" t="s">
        <v>1749</v>
      </c>
      <c r="AJ705" s="1" t="s">
        <v>1749</v>
      </c>
      <c r="AK705" s="1" t="s">
        <v>1749</v>
      </c>
      <c r="AL705" s="1" t="s">
        <v>1749</v>
      </c>
      <c r="AM705" s="1" t="s">
        <v>1749</v>
      </c>
      <c r="AN705" s="1" t="s">
        <v>1749</v>
      </c>
      <c r="AO705" s="1" t="s">
        <v>1749</v>
      </c>
      <c r="AP705" s="1" t="s">
        <v>1749</v>
      </c>
      <c r="AQ705" s="1" t="s">
        <v>1749</v>
      </c>
      <c r="AR705" s="1" t="s">
        <v>1749</v>
      </c>
      <c r="AS705" s="1" t="s">
        <v>1749</v>
      </c>
      <c r="AT705" s="1" t="s">
        <v>1749</v>
      </c>
      <c r="AU705" s="1" t="s">
        <v>1749</v>
      </c>
      <c r="AV705" s="1" t="s">
        <v>1749</v>
      </c>
      <c r="AW705" s="1" t="s">
        <v>1749</v>
      </c>
      <c r="AX705" s="1" t="s">
        <v>1749</v>
      </c>
      <c r="AY705" s="1" t="s">
        <v>1749</v>
      </c>
      <c r="AZ705" s="1" t="s">
        <v>1749</v>
      </c>
      <c r="BA705" s="1" t="s">
        <v>1749</v>
      </c>
      <c r="BB705" s="1" t="s">
        <v>1749</v>
      </c>
      <c r="BC705" s="1" t="s">
        <v>1749</v>
      </c>
      <c r="BD705" s="1" t="s">
        <v>1749</v>
      </c>
      <c r="BE705" t="s">
        <v>1749</v>
      </c>
    </row>
    <row r="706" spans="1:57" ht="17.149999999999999" customHeight="1">
      <c r="A706" s="2">
        <v>705</v>
      </c>
      <c r="B706" s="1" t="s">
        <v>1219</v>
      </c>
      <c r="C706" s="1" t="s">
        <v>6506</v>
      </c>
      <c r="D706" s="14" t="s">
        <v>6507</v>
      </c>
      <c r="E706" s="1" t="s">
        <v>6508</v>
      </c>
      <c r="F706" s="1" t="s">
        <v>6509</v>
      </c>
      <c r="G706" s="1" t="s">
        <v>6510</v>
      </c>
      <c r="H706" s="1" t="s">
        <v>2426</v>
      </c>
      <c r="I706" s="1" t="s">
        <v>3597</v>
      </c>
      <c r="J706" s="1" t="s">
        <v>6511</v>
      </c>
      <c r="K706" s="1" t="s">
        <v>6512</v>
      </c>
      <c r="L706" s="1" t="s">
        <v>6513</v>
      </c>
      <c r="M706" s="1" t="s">
        <v>209</v>
      </c>
      <c r="N706" s="1" t="s">
        <v>2653</v>
      </c>
      <c r="O706" s="1" t="s">
        <v>1228</v>
      </c>
      <c r="P706" s="1" t="s">
        <v>2126</v>
      </c>
      <c r="Q706" s="1" t="s">
        <v>6514</v>
      </c>
      <c r="R706" s="1" t="s">
        <v>130</v>
      </c>
      <c r="S706" s="1" t="s">
        <v>1293</v>
      </c>
      <c r="T706" s="1" t="s">
        <v>6515</v>
      </c>
      <c r="U706" s="2" t="s">
        <v>6516</v>
      </c>
      <c r="V706" s="1">
        <v>1</v>
      </c>
      <c r="W706" s="1" t="s">
        <v>2130</v>
      </c>
      <c r="X706" s="1" t="s">
        <v>2130</v>
      </c>
      <c r="Y706" s="1" t="s">
        <v>2210</v>
      </c>
      <c r="Z706" s="1" t="s">
        <v>28445</v>
      </c>
      <c r="AA706" s="1" t="s">
        <v>6518</v>
      </c>
      <c r="AB706" s="1" t="s">
        <v>6519</v>
      </c>
      <c r="AC706" s="2"/>
      <c r="AD706" s="1">
        <v>1</v>
      </c>
      <c r="AE706" s="1" t="s">
        <v>6324</v>
      </c>
      <c r="AF706" s="1" t="s">
        <v>5662</v>
      </c>
      <c r="AG706" s="1" t="s">
        <v>819</v>
      </c>
      <c r="AH706" s="1" t="s">
        <v>6520</v>
      </c>
      <c r="AI706" s="1" t="s">
        <v>1749</v>
      </c>
      <c r="AJ706" s="1" t="s">
        <v>1749</v>
      </c>
      <c r="AK706" s="1" t="s">
        <v>1749</v>
      </c>
      <c r="AL706" s="1" t="s">
        <v>1749</v>
      </c>
      <c r="AM706" s="1" t="s">
        <v>1749</v>
      </c>
      <c r="AN706" s="1" t="s">
        <v>1749</v>
      </c>
      <c r="AO706" s="1" t="s">
        <v>1749</v>
      </c>
      <c r="AP706" s="1" t="s">
        <v>1749</v>
      </c>
      <c r="AQ706" s="1" t="s">
        <v>1749</v>
      </c>
      <c r="AR706" s="1" t="s">
        <v>1749</v>
      </c>
      <c r="AS706" s="1" t="s">
        <v>1749</v>
      </c>
      <c r="AT706" s="1" t="s">
        <v>1749</v>
      </c>
      <c r="AU706" s="1" t="s">
        <v>1749</v>
      </c>
      <c r="AV706" s="1" t="s">
        <v>1749</v>
      </c>
      <c r="AW706" s="1" t="s">
        <v>1749</v>
      </c>
      <c r="AX706" s="1" t="s">
        <v>1749</v>
      </c>
      <c r="AY706" s="1" t="s">
        <v>1749</v>
      </c>
      <c r="AZ706" s="1" t="s">
        <v>1749</v>
      </c>
      <c r="BA706" s="1" t="s">
        <v>1749</v>
      </c>
      <c r="BB706" s="1" t="s">
        <v>1749</v>
      </c>
      <c r="BC706" s="1" t="s">
        <v>1749</v>
      </c>
      <c r="BD706" s="1" t="s">
        <v>1749</v>
      </c>
      <c r="BE706" t="s">
        <v>1749</v>
      </c>
    </row>
    <row r="707" spans="1:57" ht="17.149999999999999" customHeight="1">
      <c r="A707" s="2">
        <v>706</v>
      </c>
      <c r="B707" s="1" t="s">
        <v>1219</v>
      </c>
      <c r="C707" s="1" t="s">
        <v>6521</v>
      </c>
      <c r="D707" s="14" t="s">
        <v>6522</v>
      </c>
      <c r="E707" s="1" t="s">
        <v>6521</v>
      </c>
      <c r="F707" s="1" t="s">
        <v>6523</v>
      </c>
      <c r="G707" s="1" t="s">
        <v>6524</v>
      </c>
      <c r="H707" s="1" t="s">
        <v>6485</v>
      </c>
      <c r="I707" s="1" t="s">
        <v>6525</v>
      </c>
      <c r="J707" s="1" t="s">
        <v>6526</v>
      </c>
      <c r="K707" s="1" t="s">
        <v>6527</v>
      </c>
      <c r="L707" s="1" t="s">
        <v>6528</v>
      </c>
      <c r="M707" s="1" t="s">
        <v>209</v>
      </c>
      <c r="N707" s="1" t="s">
        <v>2653</v>
      </c>
      <c r="O707" s="1" t="s">
        <v>1228</v>
      </c>
      <c r="P707" s="1" t="s">
        <v>2126</v>
      </c>
      <c r="Q707" s="1" t="s">
        <v>6528</v>
      </c>
      <c r="R707" s="1" t="s">
        <v>130</v>
      </c>
      <c r="S707" s="1" t="s">
        <v>1293</v>
      </c>
      <c r="T707" s="1" t="s">
        <v>6529</v>
      </c>
      <c r="U707" s="2" t="s">
        <v>4990</v>
      </c>
      <c r="V707" s="1">
        <v>3</v>
      </c>
      <c r="W707" s="1" t="s">
        <v>2130</v>
      </c>
      <c r="X707" s="1" t="s">
        <v>2130</v>
      </c>
      <c r="Y707" s="1" t="s">
        <v>2210</v>
      </c>
      <c r="Z707" s="1" t="s">
        <v>28446</v>
      </c>
      <c r="AA707" s="1" t="s">
        <v>6531</v>
      </c>
      <c r="AB707" s="1" t="s">
        <v>6532</v>
      </c>
      <c r="AC707" s="2"/>
      <c r="AD707" s="1">
        <v>3</v>
      </c>
      <c r="AE707" s="1" t="s">
        <v>5661</v>
      </c>
      <c r="AF707" s="1" t="s">
        <v>5662</v>
      </c>
      <c r="AG707" s="1" t="s">
        <v>819</v>
      </c>
      <c r="AH707" s="1" t="s">
        <v>6533</v>
      </c>
      <c r="AI707" s="1" t="s">
        <v>1749</v>
      </c>
      <c r="AJ707" s="1" t="s">
        <v>1749</v>
      </c>
      <c r="AK707" s="1" t="s">
        <v>1749</v>
      </c>
      <c r="AL707" s="1" t="s">
        <v>1749</v>
      </c>
      <c r="AM707" s="1" t="s">
        <v>1749</v>
      </c>
      <c r="AN707" s="1" t="s">
        <v>1749</v>
      </c>
      <c r="AO707" s="1" t="s">
        <v>1749</v>
      </c>
      <c r="AP707" s="1" t="s">
        <v>1749</v>
      </c>
      <c r="AQ707" s="1" t="s">
        <v>1749</v>
      </c>
      <c r="AR707" s="1" t="s">
        <v>1749</v>
      </c>
      <c r="AS707" s="1" t="s">
        <v>1749</v>
      </c>
      <c r="AT707" s="1" t="s">
        <v>1749</v>
      </c>
      <c r="AU707" s="1" t="s">
        <v>1749</v>
      </c>
      <c r="AV707" s="1" t="s">
        <v>1749</v>
      </c>
      <c r="AW707" s="1" t="s">
        <v>1749</v>
      </c>
      <c r="AX707" s="1" t="s">
        <v>1749</v>
      </c>
      <c r="AY707" s="1" t="s">
        <v>1749</v>
      </c>
      <c r="AZ707" s="1" t="s">
        <v>1749</v>
      </c>
      <c r="BA707" s="1" t="s">
        <v>1749</v>
      </c>
      <c r="BB707" s="1" t="s">
        <v>1749</v>
      </c>
      <c r="BC707" s="1" t="s">
        <v>1749</v>
      </c>
      <c r="BD707" s="1" t="s">
        <v>1749</v>
      </c>
      <c r="BE707" t="s">
        <v>1749</v>
      </c>
    </row>
    <row r="708" spans="1:57" ht="17.149999999999999" customHeight="1">
      <c r="A708" s="2">
        <v>707</v>
      </c>
      <c r="B708" s="1" t="s">
        <v>1219</v>
      </c>
      <c r="C708" s="1" t="s">
        <v>6534</v>
      </c>
      <c r="D708" s="14" t="s">
        <v>6535</v>
      </c>
      <c r="E708" s="1" t="s">
        <v>6536</v>
      </c>
      <c r="F708" s="1" t="s">
        <v>6537</v>
      </c>
      <c r="G708" s="1" t="s">
        <v>6538</v>
      </c>
      <c r="H708" s="1" t="s">
        <v>6539</v>
      </c>
      <c r="I708" s="1" t="s">
        <v>1483</v>
      </c>
      <c r="J708" s="1" t="s">
        <v>6540</v>
      </c>
      <c r="K708" s="1" t="s">
        <v>6541</v>
      </c>
      <c r="L708" s="1" t="s">
        <v>6542</v>
      </c>
      <c r="M708" s="1" t="s">
        <v>209</v>
      </c>
      <c r="N708" s="1" t="s">
        <v>2653</v>
      </c>
      <c r="O708" s="1" t="s">
        <v>1228</v>
      </c>
      <c r="P708" s="1" t="s">
        <v>2126</v>
      </c>
      <c r="Q708" s="1" t="s">
        <v>6542</v>
      </c>
      <c r="R708" s="1" t="s">
        <v>130</v>
      </c>
      <c r="S708" s="1" t="s">
        <v>1293</v>
      </c>
      <c r="T708" s="1" t="s">
        <v>2339</v>
      </c>
      <c r="U708" s="2" t="s">
        <v>6543</v>
      </c>
      <c r="V708" s="1">
        <v>33</v>
      </c>
      <c r="W708" s="1" t="s">
        <v>2130</v>
      </c>
      <c r="X708" s="1" t="s">
        <v>2130</v>
      </c>
      <c r="Y708" s="1" t="s">
        <v>2210</v>
      </c>
      <c r="Z708" s="1" t="s">
        <v>28447</v>
      </c>
      <c r="AA708" s="1" t="s">
        <v>6545</v>
      </c>
      <c r="AB708" s="1" t="s">
        <v>6546</v>
      </c>
      <c r="AC708" s="2"/>
      <c r="AD708" s="1">
        <v>33</v>
      </c>
      <c r="AE708" s="1" t="s">
        <v>6324</v>
      </c>
      <c r="AF708" s="1" t="s">
        <v>5662</v>
      </c>
      <c r="AG708" s="1" t="s">
        <v>819</v>
      </c>
      <c r="AH708" s="1" t="s">
        <v>6547</v>
      </c>
      <c r="AI708" s="1" t="s">
        <v>1749</v>
      </c>
      <c r="AJ708" s="1" t="s">
        <v>1749</v>
      </c>
      <c r="AK708" s="1" t="s">
        <v>1749</v>
      </c>
      <c r="AL708" s="1" t="s">
        <v>1749</v>
      </c>
      <c r="AM708" s="1" t="s">
        <v>1749</v>
      </c>
      <c r="AN708" s="1" t="s">
        <v>1749</v>
      </c>
      <c r="AO708" s="1" t="s">
        <v>1749</v>
      </c>
      <c r="AP708" s="1" t="s">
        <v>1749</v>
      </c>
      <c r="AQ708" s="1" t="s">
        <v>1749</v>
      </c>
      <c r="AR708" s="1" t="s">
        <v>1749</v>
      </c>
      <c r="AS708" s="1" t="s">
        <v>1749</v>
      </c>
      <c r="AT708" s="1" t="s">
        <v>1749</v>
      </c>
      <c r="AU708" s="1" t="s">
        <v>1749</v>
      </c>
      <c r="AV708" s="1" t="s">
        <v>1749</v>
      </c>
      <c r="AW708" s="1" t="s">
        <v>1749</v>
      </c>
      <c r="AX708" s="1" t="s">
        <v>1749</v>
      </c>
      <c r="AY708" s="1" t="s">
        <v>1749</v>
      </c>
      <c r="AZ708" s="1" t="s">
        <v>1749</v>
      </c>
      <c r="BA708" s="1" t="s">
        <v>1749</v>
      </c>
      <c r="BB708" s="1" t="s">
        <v>1749</v>
      </c>
      <c r="BC708" s="1" t="s">
        <v>1749</v>
      </c>
      <c r="BD708" s="1" t="s">
        <v>1749</v>
      </c>
      <c r="BE708" t="s">
        <v>1749</v>
      </c>
    </row>
    <row r="709" spans="1:57" ht="17.149999999999999" customHeight="1">
      <c r="A709" s="2">
        <v>708</v>
      </c>
      <c r="B709" s="1" t="s">
        <v>1219</v>
      </c>
      <c r="C709" s="1" t="s">
        <v>6548</v>
      </c>
      <c r="D709" s="14" t="s">
        <v>6549</v>
      </c>
      <c r="E709" s="1" t="s">
        <v>6548</v>
      </c>
      <c r="F709" s="1" t="s">
        <v>6550</v>
      </c>
      <c r="G709" s="1" t="s">
        <v>6551</v>
      </c>
      <c r="H709" s="1"/>
      <c r="I709" s="1"/>
      <c r="J709" s="1" t="s">
        <v>6552</v>
      </c>
      <c r="K709" s="1" t="s">
        <v>6553</v>
      </c>
      <c r="L709" s="1" t="s">
        <v>6554</v>
      </c>
      <c r="M709" s="1" t="s">
        <v>209</v>
      </c>
      <c r="N709" s="1" t="s">
        <v>2653</v>
      </c>
      <c r="O709" s="1" t="s">
        <v>1228</v>
      </c>
      <c r="P709" s="1" t="s">
        <v>2126</v>
      </c>
      <c r="Q709" s="1" t="s">
        <v>6554</v>
      </c>
      <c r="R709" s="1" t="s">
        <v>130</v>
      </c>
      <c r="S709" s="1" t="s">
        <v>1293</v>
      </c>
      <c r="T709" s="1" t="s">
        <v>6555</v>
      </c>
      <c r="U709" s="2" t="s">
        <v>6556</v>
      </c>
      <c r="V709" s="1">
        <v>42</v>
      </c>
      <c r="W709" s="1" t="s">
        <v>2130</v>
      </c>
      <c r="X709" s="1" t="s">
        <v>2130</v>
      </c>
      <c r="Y709" s="1" t="s">
        <v>2210</v>
      </c>
      <c r="Z709" s="1" t="s">
        <v>6548</v>
      </c>
      <c r="AA709" s="1" t="s">
        <v>6557</v>
      </c>
      <c r="AB709" s="1" t="s">
        <v>6558</v>
      </c>
      <c r="AC709" s="2"/>
      <c r="AD709" s="1">
        <v>42</v>
      </c>
      <c r="AE709" s="1" t="s">
        <v>5661</v>
      </c>
      <c r="AF709" s="1" t="s">
        <v>5662</v>
      </c>
      <c r="AG709" s="1" t="s">
        <v>819</v>
      </c>
      <c r="AH709" s="1" t="s">
        <v>6559</v>
      </c>
      <c r="AI709" s="1" t="s">
        <v>1749</v>
      </c>
      <c r="AJ709" s="1" t="s">
        <v>1749</v>
      </c>
      <c r="AK709" s="1" t="s">
        <v>1749</v>
      </c>
      <c r="AL709" s="1" t="s">
        <v>1749</v>
      </c>
      <c r="AM709" s="1" t="s">
        <v>1749</v>
      </c>
      <c r="AN709" s="1" t="s">
        <v>1749</v>
      </c>
      <c r="AO709" s="1" t="s">
        <v>1749</v>
      </c>
      <c r="AP709" s="1" t="s">
        <v>1749</v>
      </c>
      <c r="AQ709" s="1" t="s">
        <v>1749</v>
      </c>
      <c r="AR709" s="1" t="s">
        <v>1749</v>
      </c>
      <c r="AS709" s="1" t="s">
        <v>1749</v>
      </c>
      <c r="AT709" s="1" t="s">
        <v>1749</v>
      </c>
      <c r="AU709" s="1" t="s">
        <v>1749</v>
      </c>
      <c r="AV709" s="1" t="s">
        <v>1749</v>
      </c>
      <c r="AW709" s="1" t="s">
        <v>1749</v>
      </c>
      <c r="AX709" s="1" t="s">
        <v>1749</v>
      </c>
      <c r="AY709" s="1" t="s">
        <v>1749</v>
      </c>
      <c r="AZ709" s="1" t="s">
        <v>1749</v>
      </c>
      <c r="BA709" s="1" t="s">
        <v>1749</v>
      </c>
      <c r="BB709" s="1" t="s">
        <v>1749</v>
      </c>
      <c r="BC709" s="1" t="s">
        <v>1749</v>
      </c>
      <c r="BD709" s="1" t="s">
        <v>1749</v>
      </c>
      <c r="BE709" t="s">
        <v>1749</v>
      </c>
    </row>
    <row r="710" spans="1:57" ht="17.149999999999999" customHeight="1">
      <c r="A710" s="2">
        <v>709</v>
      </c>
      <c r="B710" s="1" t="s">
        <v>1219</v>
      </c>
      <c r="C710" s="1" t="s">
        <v>6560</v>
      </c>
      <c r="D710" s="14" t="s">
        <v>6561</v>
      </c>
      <c r="E710" s="1" t="s">
        <v>6560</v>
      </c>
      <c r="F710" s="1" t="s">
        <v>6562</v>
      </c>
      <c r="G710" s="1" t="s">
        <v>6563</v>
      </c>
      <c r="H710" s="1" t="s">
        <v>2204</v>
      </c>
      <c r="I710" s="1" t="s">
        <v>1937</v>
      </c>
      <c r="J710" s="1" t="s">
        <v>6564</v>
      </c>
      <c r="K710" s="1" t="s">
        <v>6565</v>
      </c>
      <c r="L710" s="1" t="s">
        <v>6566</v>
      </c>
      <c r="M710" s="1" t="s">
        <v>209</v>
      </c>
      <c r="N710" s="1" t="s">
        <v>2653</v>
      </c>
      <c r="O710" s="1" t="s">
        <v>1228</v>
      </c>
      <c r="P710" s="1" t="s">
        <v>2126</v>
      </c>
      <c r="Q710" s="1" t="s">
        <v>6566</v>
      </c>
      <c r="R710" s="1" t="s">
        <v>130</v>
      </c>
      <c r="S710" s="1" t="s">
        <v>1231</v>
      </c>
      <c r="T710" s="1" t="s">
        <v>6567</v>
      </c>
      <c r="U710" s="2" t="s">
        <v>6568</v>
      </c>
      <c r="V710" s="1">
        <v>22</v>
      </c>
      <c r="W710" s="1" t="s">
        <v>2130</v>
      </c>
      <c r="X710" s="1" t="s">
        <v>2130</v>
      </c>
      <c r="Y710" s="1" t="s">
        <v>2210</v>
      </c>
      <c r="Z710" s="1" t="s">
        <v>28448</v>
      </c>
      <c r="AA710" s="1" t="s">
        <v>6570</v>
      </c>
      <c r="AB710" s="1" t="s">
        <v>6571</v>
      </c>
      <c r="AC710" s="2"/>
      <c r="AD710" s="1">
        <v>22</v>
      </c>
      <c r="AE710" s="1" t="s">
        <v>6324</v>
      </c>
      <c r="AF710" s="1" t="s">
        <v>5662</v>
      </c>
      <c r="AG710" s="1" t="s">
        <v>819</v>
      </c>
      <c r="AH710" s="1" t="s">
        <v>6572</v>
      </c>
      <c r="AI710" s="1" t="s">
        <v>1749</v>
      </c>
      <c r="AJ710" s="1" t="s">
        <v>1749</v>
      </c>
      <c r="AK710" s="1" t="s">
        <v>1749</v>
      </c>
      <c r="AL710" s="1" t="s">
        <v>1749</v>
      </c>
      <c r="AM710" s="1" t="s">
        <v>1749</v>
      </c>
      <c r="AN710" s="1" t="s">
        <v>1749</v>
      </c>
      <c r="AO710" s="1" t="s">
        <v>1749</v>
      </c>
      <c r="AP710" s="1" t="s">
        <v>1749</v>
      </c>
      <c r="AQ710" s="1" t="s">
        <v>1749</v>
      </c>
      <c r="AR710" s="1" t="s">
        <v>1749</v>
      </c>
      <c r="AS710" s="1" t="s">
        <v>1749</v>
      </c>
      <c r="AT710" s="1" t="s">
        <v>1749</v>
      </c>
      <c r="AU710" s="1" t="s">
        <v>1749</v>
      </c>
      <c r="AV710" s="1" t="s">
        <v>1749</v>
      </c>
      <c r="AW710" s="1" t="s">
        <v>1749</v>
      </c>
      <c r="AX710" s="1" t="s">
        <v>1749</v>
      </c>
      <c r="AY710" s="1" t="s">
        <v>1749</v>
      </c>
      <c r="AZ710" s="1" t="s">
        <v>1749</v>
      </c>
      <c r="BA710" s="1" t="s">
        <v>1749</v>
      </c>
      <c r="BB710" s="1" t="s">
        <v>1749</v>
      </c>
      <c r="BC710" s="1" t="s">
        <v>1749</v>
      </c>
      <c r="BD710" s="1" t="s">
        <v>1749</v>
      </c>
      <c r="BE710" t="s">
        <v>1749</v>
      </c>
    </row>
    <row r="711" spans="1:57" ht="17.149999999999999" customHeight="1">
      <c r="A711" s="2">
        <v>710</v>
      </c>
      <c r="B711" s="1" t="s">
        <v>1219</v>
      </c>
      <c r="C711" s="1" t="s">
        <v>6573</v>
      </c>
      <c r="D711" s="14" t="s">
        <v>6574</v>
      </c>
      <c r="E711" s="1" t="s">
        <v>6573</v>
      </c>
      <c r="F711" s="1" t="s">
        <v>6575</v>
      </c>
      <c r="G711" s="1" t="s">
        <v>6576</v>
      </c>
      <c r="H711" s="1" t="s">
        <v>3135</v>
      </c>
      <c r="I711" s="1" t="s">
        <v>2703</v>
      </c>
      <c r="J711" s="1" t="s">
        <v>6577</v>
      </c>
      <c r="K711" s="1" t="s">
        <v>6578</v>
      </c>
      <c r="L711" s="1" t="s">
        <v>6579</v>
      </c>
      <c r="M711" s="1" t="s">
        <v>209</v>
      </c>
      <c r="N711" s="1" t="s">
        <v>2653</v>
      </c>
      <c r="O711" s="1" t="s">
        <v>1228</v>
      </c>
      <c r="P711" s="1" t="s">
        <v>2126</v>
      </c>
      <c r="Q711" s="1" t="s">
        <v>6579</v>
      </c>
      <c r="R711" s="1" t="s">
        <v>130</v>
      </c>
      <c r="S711" s="1" t="s">
        <v>1293</v>
      </c>
      <c r="T711" s="1" t="s">
        <v>5001</v>
      </c>
      <c r="U711" s="2" t="s">
        <v>6580</v>
      </c>
      <c r="V711" s="1">
        <v>25</v>
      </c>
      <c r="W711" s="1" t="s">
        <v>2130</v>
      </c>
      <c r="X711" s="1" t="s">
        <v>2130</v>
      </c>
      <c r="Y711" s="1" t="s">
        <v>2210</v>
      </c>
      <c r="Z711" s="1" t="s">
        <v>6573</v>
      </c>
      <c r="AA711" s="1" t="s">
        <v>6581</v>
      </c>
      <c r="AB711" s="1" t="s">
        <v>6582</v>
      </c>
      <c r="AC711" s="2"/>
      <c r="AD711" s="1">
        <v>25</v>
      </c>
      <c r="AE711" s="1" t="s">
        <v>5661</v>
      </c>
      <c r="AF711" s="1" t="s">
        <v>5662</v>
      </c>
      <c r="AG711" s="1" t="s">
        <v>819</v>
      </c>
      <c r="AH711" s="1" t="s">
        <v>6583</v>
      </c>
      <c r="AI711" s="1" t="s">
        <v>1749</v>
      </c>
      <c r="AJ711" s="1" t="s">
        <v>1749</v>
      </c>
      <c r="AK711" s="1" t="s">
        <v>1749</v>
      </c>
      <c r="AL711" s="1" t="s">
        <v>1749</v>
      </c>
      <c r="AM711" s="1" t="s">
        <v>1749</v>
      </c>
      <c r="AN711" s="1" t="s">
        <v>1749</v>
      </c>
      <c r="AO711" s="1" t="s">
        <v>1749</v>
      </c>
      <c r="AP711" s="1" t="s">
        <v>1749</v>
      </c>
      <c r="AQ711" s="1" t="s">
        <v>1749</v>
      </c>
      <c r="AR711" s="1" t="s">
        <v>1749</v>
      </c>
      <c r="AS711" s="1" t="s">
        <v>1749</v>
      </c>
      <c r="AT711" s="1" t="s">
        <v>1749</v>
      </c>
      <c r="AU711" s="1" t="s">
        <v>1749</v>
      </c>
      <c r="AV711" s="1" t="s">
        <v>1749</v>
      </c>
      <c r="AW711" s="1" t="s">
        <v>1749</v>
      </c>
      <c r="AX711" s="1" t="s">
        <v>1749</v>
      </c>
      <c r="AY711" s="1" t="s">
        <v>1749</v>
      </c>
      <c r="AZ711" s="1" t="s">
        <v>1749</v>
      </c>
      <c r="BA711" s="1" t="s">
        <v>1749</v>
      </c>
      <c r="BB711" s="1" t="s">
        <v>1749</v>
      </c>
      <c r="BC711" s="1" t="s">
        <v>1749</v>
      </c>
      <c r="BD711" s="1" t="s">
        <v>1749</v>
      </c>
      <c r="BE711" t="s">
        <v>1749</v>
      </c>
    </row>
    <row r="712" spans="1:57" ht="17.149999999999999" customHeight="1">
      <c r="A712" s="2">
        <v>711</v>
      </c>
      <c r="B712" s="1" t="s">
        <v>1219</v>
      </c>
      <c r="C712" s="1" t="s">
        <v>6584</v>
      </c>
      <c r="D712" s="14" t="s">
        <v>6585</v>
      </c>
      <c r="E712" s="1" t="s">
        <v>6586</v>
      </c>
      <c r="F712" s="1" t="s">
        <v>6587</v>
      </c>
      <c r="G712" s="1" t="s">
        <v>6588</v>
      </c>
      <c r="H712" s="1" t="s">
        <v>3742</v>
      </c>
      <c r="I712" s="1" t="s">
        <v>2191</v>
      </c>
      <c r="J712" s="1" t="s">
        <v>6589</v>
      </c>
      <c r="K712" s="1" t="s">
        <v>6590</v>
      </c>
      <c r="L712" s="1" t="s">
        <v>6591</v>
      </c>
      <c r="M712" s="1" t="s">
        <v>209</v>
      </c>
      <c r="N712" s="1" t="s">
        <v>2653</v>
      </c>
      <c r="O712" s="1" t="s">
        <v>1228</v>
      </c>
      <c r="P712" s="1" t="s">
        <v>2126</v>
      </c>
      <c r="Q712" s="1" t="s">
        <v>6591</v>
      </c>
      <c r="R712" s="1" t="s">
        <v>130</v>
      </c>
      <c r="S712" s="1" t="s">
        <v>1293</v>
      </c>
      <c r="T712" s="1" t="s">
        <v>6592</v>
      </c>
      <c r="U712" s="2" t="s">
        <v>6593</v>
      </c>
      <c r="V712" s="1">
        <v>59</v>
      </c>
      <c r="W712" s="1" t="s">
        <v>2130</v>
      </c>
      <c r="X712" s="1" t="s">
        <v>2130</v>
      </c>
      <c r="Y712" s="1" t="s">
        <v>2210</v>
      </c>
      <c r="Z712" s="1" t="s">
        <v>6584</v>
      </c>
      <c r="AA712" s="1" t="s">
        <v>6594</v>
      </c>
      <c r="AB712" s="1" t="s">
        <v>6595</v>
      </c>
      <c r="AC712" s="2"/>
      <c r="AD712" s="1">
        <v>59</v>
      </c>
      <c r="AE712" s="1" t="s">
        <v>5661</v>
      </c>
      <c r="AF712" s="1" t="s">
        <v>5662</v>
      </c>
      <c r="AG712" s="1" t="s">
        <v>819</v>
      </c>
      <c r="AH712" s="1" t="s">
        <v>6596</v>
      </c>
      <c r="AI712" s="1" t="s">
        <v>1749</v>
      </c>
      <c r="AJ712" s="1" t="s">
        <v>1749</v>
      </c>
      <c r="AK712" s="1" t="s">
        <v>1749</v>
      </c>
      <c r="AL712" s="1" t="s">
        <v>1749</v>
      </c>
      <c r="AM712" s="1" t="s">
        <v>1749</v>
      </c>
      <c r="AN712" s="1" t="s">
        <v>1749</v>
      </c>
      <c r="AO712" s="1" t="s">
        <v>1749</v>
      </c>
      <c r="AP712" s="1" t="s">
        <v>1749</v>
      </c>
      <c r="AQ712" s="1" t="s">
        <v>1749</v>
      </c>
      <c r="AR712" s="1" t="s">
        <v>1749</v>
      </c>
      <c r="AS712" s="1" t="s">
        <v>1749</v>
      </c>
      <c r="AT712" s="1" t="s">
        <v>1749</v>
      </c>
      <c r="AU712" s="1" t="s">
        <v>1749</v>
      </c>
      <c r="AV712" s="1" t="s">
        <v>1749</v>
      </c>
      <c r="AW712" s="1" t="s">
        <v>1749</v>
      </c>
      <c r="AX712" s="1" t="s">
        <v>1749</v>
      </c>
      <c r="AY712" s="1" t="s">
        <v>1749</v>
      </c>
      <c r="AZ712" s="1" t="s">
        <v>1749</v>
      </c>
      <c r="BA712" s="1" t="s">
        <v>1749</v>
      </c>
      <c r="BB712" s="1" t="s">
        <v>1749</v>
      </c>
      <c r="BC712" s="1" t="s">
        <v>1749</v>
      </c>
      <c r="BD712" s="1" t="s">
        <v>1749</v>
      </c>
      <c r="BE712" t="s">
        <v>1749</v>
      </c>
    </row>
    <row r="713" spans="1:57" ht="17.149999999999999" customHeight="1">
      <c r="A713" s="2">
        <v>712</v>
      </c>
      <c r="B713" s="1" t="s">
        <v>13406</v>
      </c>
      <c r="C713" s="1" t="s">
        <v>13552</v>
      </c>
      <c r="D713" s="14" t="s">
        <v>13553</v>
      </c>
      <c r="E713" s="1" t="s">
        <v>13552</v>
      </c>
      <c r="F713" s="1" t="s">
        <v>17172</v>
      </c>
      <c r="G713" s="1" t="s">
        <v>13555</v>
      </c>
      <c r="H713" s="1" t="s">
        <v>13556</v>
      </c>
      <c r="I713" s="1" t="s">
        <v>2059</v>
      </c>
      <c r="J713" s="1" t="s">
        <v>28449</v>
      </c>
      <c r="K713" s="1" t="s">
        <v>18850</v>
      </c>
      <c r="L713" s="1" t="s">
        <v>13558</v>
      </c>
      <c r="M713" s="1" t="s">
        <v>209</v>
      </c>
      <c r="N713" s="1" t="s">
        <v>1228</v>
      </c>
      <c r="O713" s="1" t="s">
        <v>1228</v>
      </c>
      <c r="P713" s="1" t="s">
        <v>1230</v>
      </c>
      <c r="Q713" s="1" t="s">
        <v>13558</v>
      </c>
      <c r="R713" s="1" t="s">
        <v>130</v>
      </c>
      <c r="S713" s="1" t="s">
        <v>1231</v>
      </c>
      <c r="T713" s="1" t="s">
        <v>13559</v>
      </c>
      <c r="U713" s="2" t="s">
        <v>13560</v>
      </c>
      <c r="V713" s="1">
        <v>11498</v>
      </c>
      <c r="W713" s="1" t="s">
        <v>2130</v>
      </c>
      <c r="X713" s="1" t="s">
        <v>2130</v>
      </c>
      <c r="Y713" s="1" t="s">
        <v>2639</v>
      </c>
      <c r="Z713" s="1" t="s">
        <v>28450</v>
      </c>
      <c r="AA713" s="1" t="s">
        <v>28451</v>
      </c>
      <c r="AB713" s="1" t="s">
        <v>28452</v>
      </c>
      <c r="AC713" s="2" t="s">
        <v>13565</v>
      </c>
      <c r="AD713" s="1">
        <v>11498</v>
      </c>
      <c r="AE713" s="1" t="s">
        <v>13420</v>
      </c>
      <c r="AF713" s="1" t="s">
        <v>5662</v>
      </c>
      <c r="AG713" s="1" t="s">
        <v>819</v>
      </c>
      <c r="AH713" s="1" t="s">
        <v>28453</v>
      </c>
      <c r="AI713" s="1" t="s">
        <v>2394</v>
      </c>
      <c r="AJ713" s="1" t="s">
        <v>13567</v>
      </c>
      <c r="AK713" s="1" t="s">
        <v>13568</v>
      </c>
      <c r="AL713" s="1"/>
      <c r="AM713" s="1"/>
      <c r="AN713" s="1"/>
      <c r="AO713" s="1" t="s">
        <v>7195</v>
      </c>
      <c r="AP713" s="1"/>
      <c r="AQ713" s="1"/>
      <c r="AR713" s="1"/>
      <c r="AS713" s="1"/>
      <c r="AT713" s="1"/>
      <c r="AU713" s="1"/>
      <c r="AV713" s="1"/>
      <c r="AW713" s="1"/>
      <c r="AX713" s="1"/>
      <c r="AY713" s="1" t="s">
        <v>1749</v>
      </c>
      <c r="AZ713" s="1" t="s">
        <v>1749</v>
      </c>
      <c r="BA713" s="1" t="s">
        <v>1749</v>
      </c>
      <c r="BB713" s="1" t="s">
        <v>1749</v>
      </c>
      <c r="BC713" s="1" t="s">
        <v>1749</v>
      </c>
      <c r="BD713" s="1" t="s">
        <v>1749</v>
      </c>
      <c r="BE713" t="s">
        <v>1749</v>
      </c>
    </row>
    <row r="714" spans="1:57" ht="17.149999999999999" customHeight="1">
      <c r="A714" s="2">
        <v>713</v>
      </c>
      <c r="B714" s="1" t="s">
        <v>13406</v>
      </c>
      <c r="C714" s="1" t="s">
        <v>1044</v>
      </c>
      <c r="D714" s="14" t="s">
        <v>13407</v>
      </c>
      <c r="E714" s="1" t="s">
        <v>13408</v>
      </c>
      <c r="F714" s="1" t="s">
        <v>13409</v>
      </c>
      <c r="G714" s="1" t="s">
        <v>13410</v>
      </c>
      <c r="H714" s="1" t="s">
        <v>28454</v>
      </c>
      <c r="I714" s="1" t="s">
        <v>1483</v>
      </c>
      <c r="J714" s="1" t="s">
        <v>13411</v>
      </c>
      <c r="K714" s="1" t="s">
        <v>28455</v>
      </c>
      <c r="L714" s="1" t="s">
        <v>1043</v>
      </c>
      <c r="M714" s="1" t="s">
        <v>209</v>
      </c>
      <c r="N714" s="1" t="s">
        <v>1228</v>
      </c>
      <c r="O714" s="1" t="s">
        <v>1228</v>
      </c>
      <c r="P714" s="1" t="s">
        <v>2126</v>
      </c>
      <c r="Q714" s="1" t="s">
        <v>1043</v>
      </c>
      <c r="R714" s="1" t="s">
        <v>130</v>
      </c>
      <c r="S714" s="1" t="s">
        <v>1231</v>
      </c>
      <c r="T714" s="1" t="s">
        <v>13412</v>
      </c>
      <c r="U714" s="2" t="s">
        <v>13415</v>
      </c>
      <c r="V714" s="1">
        <v>3045</v>
      </c>
      <c r="W714" s="1" t="s">
        <v>2130</v>
      </c>
      <c r="X714" s="1" t="s">
        <v>2130</v>
      </c>
      <c r="Y714" s="1" t="s">
        <v>2639</v>
      </c>
      <c r="Z714" s="1" t="s">
        <v>28456</v>
      </c>
      <c r="AA714" s="1" t="s">
        <v>13417</v>
      </c>
      <c r="AB714" s="1" t="s">
        <v>13418</v>
      </c>
      <c r="AC714" s="2" t="s">
        <v>13419</v>
      </c>
      <c r="AD714" s="1">
        <v>3045</v>
      </c>
      <c r="AE714" s="1" t="s">
        <v>13420</v>
      </c>
      <c r="AF714" s="1" t="s">
        <v>5662</v>
      </c>
      <c r="AG714" s="1" t="s">
        <v>819</v>
      </c>
      <c r="AH714" s="1" t="s">
        <v>13421</v>
      </c>
      <c r="AI714" s="1" t="s">
        <v>1749</v>
      </c>
      <c r="AJ714" s="1" t="s">
        <v>1749</v>
      </c>
      <c r="AK714" s="1" t="s">
        <v>1749</v>
      </c>
      <c r="AL714" s="1" t="s">
        <v>1749</v>
      </c>
      <c r="AM714" s="1" t="s">
        <v>1749</v>
      </c>
      <c r="AN714" s="1" t="s">
        <v>1749</v>
      </c>
      <c r="AO714" s="1" t="s">
        <v>1749</v>
      </c>
      <c r="AP714" s="1" t="s">
        <v>1749</v>
      </c>
      <c r="AQ714" s="1" t="s">
        <v>1749</v>
      </c>
      <c r="AR714" s="1" t="s">
        <v>1749</v>
      </c>
      <c r="AS714" s="1" t="s">
        <v>1749</v>
      </c>
      <c r="AT714" s="1" t="s">
        <v>1749</v>
      </c>
      <c r="AU714" s="1" t="s">
        <v>1749</v>
      </c>
      <c r="AV714" s="1" t="s">
        <v>1749</v>
      </c>
      <c r="AW714" s="1" t="s">
        <v>1749</v>
      </c>
      <c r="AX714" s="1" t="s">
        <v>1749</v>
      </c>
      <c r="AY714" s="1" t="s">
        <v>1749</v>
      </c>
      <c r="AZ714" s="1" t="s">
        <v>1749</v>
      </c>
      <c r="BA714" s="1" t="s">
        <v>1749</v>
      </c>
      <c r="BB714" s="1" t="s">
        <v>1749</v>
      </c>
      <c r="BC714" s="1" t="s">
        <v>1749</v>
      </c>
      <c r="BD714" s="1" t="s">
        <v>1749</v>
      </c>
      <c r="BE714" t="s">
        <v>1749</v>
      </c>
    </row>
    <row r="715" spans="1:57" ht="17.149999999999999" customHeight="1">
      <c r="A715" s="2">
        <v>714</v>
      </c>
      <c r="B715" s="1" t="s">
        <v>1219</v>
      </c>
      <c r="C715" s="1" t="s">
        <v>6597</v>
      </c>
      <c r="D715" s="14" t="s">
        <v>6598</v>
      </c>
      <c r="E715" s="1" t="s">
        <v>6597</v>
      </c>
      <c r="F715" s="1" t="s">
        <v>6599</v>
      </c>
      <c r="G715" s="1" t="s">
        <v>6600</v>
      </c>
      <c r="H715" s="1" t="s">
        <v>6601</v>
      </c>
      <c r="I715" s="1" t="s">
        <v>1483</v>
      </c>
      <c r="J715" s="1" t="s">
        <v>6602</v>
      </c>
      <c r="K715" s="1" t="s">
        <v>6603</v>
      </c>
      <c r="L715" s="1" t="s">
        <v>6604</v>
      </c>
      <c r="M715" s="1" t="s">
        <v>209</v>
      </c>
      <c r="N715" s="1" t="s">
        <v>1462</v>
      </c>
      <c r="O715" s="1" t="s">
        <v>1228</v>
      </c>
      <c r="P715" s="1" t="s">
        <v>1230</v>
      </c>
      <c r="Q715" s="1" t="s">
        <v>6604</v>
      </c>
      <c r="R715" s="1" t="s">
        <v>130</v>
      </c>
      <c r="S715" s="1" t="s">
        <v>1293</v>
      </c>
      <c r="T715" s="1" t="s">
        <v>6605</v>
      </c>
      <c r="U715" s="2" t="s">
        <v>6606</v>
      </c>
      <c r="V715" s="1">
        <v>2264</v>
      </c>
      <c r="W715" s="1" t="s">
        <v>2130</v>
      </c>
      <c r="X715" s="1" t="s">
        <v>2130</v>
      </c>
      <c r="Y715" s="1" t="s">
        <v>2131</v>
      </c>
      <c r="Z715" s="1" t="s">
        <v>6597</v>
      </c>
      <c r="AA715" s="1" t="s">
        <v>6607</v>
      </c>
      <c r="AB715" s="1" t="s">
        <v>6608</v>
      </c>
      <c r="AC715" s="2"/>
      <c r="AD715" s="1">
        <v>2264</v>
      </c>
      <c r="AE715" s="1" t="s">
        <v>6324</v>
      </c>
      <c r="AF715" s="1" t="s">
        <v>5662</v>
      </c>
      <c r="AG715" s="1" t="s">
        <v>819</v>
      </c>
      <c r="AH715" s="1" t="s">
        <v>6609</v>
      </c>
      <c r="AI715" s="1" t="s">
        <v>2394</v>
      </c>
      <c r="AJ715" s="1" t="s">
        <v>6610</v>
      </c>
      <c r="AK715" s="1" t="s">
        <v>6605</v>
      </c>
      <c r="AL715" s="1"/>
      <c r="AM715" s="1"/>
      <c r="AN715" s="1"/>
      <c r="AO715" s="1"/>
      <c r="AP715" s="1"/>
      <c r="AQ715" s="1"/>
      <c r="AR715" s="1"/>
      <c r="AS715" s="1"/>
      <c r="AT715" s="1"/>
      <c r="AU715" s="1"/>
      <c r="AV715" s="1"/>
      <c r="AW715" s="1"/>
      <c r="AX715" s="1"/>
      <c r="AY715" s="1" t="s">
        <v>1749</v>
      </c>
      <c r="AZ715" s="1" t="s">
        <v>1749</v>
      </c>
      <c r="BA715" s="1" t="s">
        <v>1749</v>
      </c>
      <c r="BB715" s="1" t="s">
        <v>1749</v>
      </c>
      <c r="BC715" s="1" t="s">
        <v>1749</v>
      </c>
      <c r="BD715" s="1" t="s">
        <v>1749</v>
      </c>
      <c r="BE715" t="s">
        <v>1749</v>
      </c>
    </row>
    <row r="716" spans="1:57" ht="17.149999999999999" customHeight="1">
      <c r="A716" s="2">
        <v>715</v>
      </c>
      <c r="B716" s="1" t="s">
        <v>1219</v>
      </c>
      <c r="C716" s="1" t="s">
        <v>6611</v>
      </c>
      <c r="D716" s="14" t="s">
        <v>6612</v>
      </c>
      <c r="E716" s="1" t="s">
        <v>6611</v>
      </c>
      <c r="F716" s="1" t="s">
        <v>6613</v>
      </c>
      <c r="G716" s="1" t="s">
        <v>6614</v>
      </c>
      <c r="H716" s="1" t="s">
        <v>2554</v>
      </c>
      <c r="I716" s="1" t="s">
        <v>1937</v>
      </c>
      <c r="J716" s="1" t="s">
        <v>6615</v>
      </c>
      <c r="K716" s="1" t="s">
        <v>6616</v>
      </c>
      <c r="L716" s="1" t="s">
        <v>6617</v>
      </c>
      <c r="M716" s="1" t="s">
        <v>209</v>
      </c>
      <c r="N716" s="1" t="s">
        <v>1462</v>
      </c>
      <c r="O716" s="1" t="s">
        <v>1228</v>
      </c>
      <c r="P716" s="1" t="s">
        <v>1230</v>
      </c>
      <c r="Q716" s="1" t="s">
        <v>6617</v>
      </c>
      <c r="R716" s="1" t="s">
        <v>130</v>
      </c>
      <c r="S716" s="1" t="s">
        <v>1293</v>
      </c>
      <c r="T716" s="1" t="s">
        <v>6618</v>
      </c>
      <c r="U716" s="2" t="s">
        <v>6619</v>
      </c>
      <c r="V716" s="1">
        <v>664</v>
      </c>
      <c r="W716" s="1" t="s">
        <v>2130</v>
      </c>
      <c r="X716" s="1" t="s">
        <v>2130</v>
      </c>
      <c r="Y716" s="1" t="s">
        <v>2131</v>
      </c>
      <c r="Z716" s="1" t="s">
        <v>6611</v>
      </c>
      <c r="AA716" s="1" t="s">
        <v>6620</v>
      </c>
      <c r="AB716" s="1" t="s">
        <v>6621</v>
      </c>
      <c r="AC716" s="2"/>
      <c r="AD716" s="1">
        <v>664</v>
      </c>
      <c r="AE716" s="1" t="s">
        <v>5661</v>
      </c>
      <c r="AF716" s="1" t="s">
        <v>5662</v>
      </c>
      <c r="AG716" s="1" t="s">
        <v>819</v>
      </c>
      <c r="AH716" s="1" t="s">
        <v>6622</v>
      </c>
      <c r="AI716" s="1" t="s">
        <v>2394</v>
      </c>
      <c r="AJ716" s="1" t="s">
        <v>6617</v>
      </c>
      <c r="AK716" s="1" t="s">
        <v>6623</v>
      </c>
      <c r="AL716" s="1"/>
      <c r="AM716" s="1"/>
      <c r="AN716" s="1"/>
      <c r="AO716" s="1"/>
      <c r="AP716" s="1"/>
      <c r="AQ716" s="1"/>
      <c r="AR716" s="1"/>
      <c r="AS716" s="1"/>
      <c r="AT716" s="1"/>
      <c r="AU716" s="1"/>
      <c r="AV716" s="1"/>
      <c r="AW716" s="1"/>
      <c r="AX716" s="1"/>
      <c r="AY716" s="1" t="s">
        <v>1749</v>
      </c>
      <c r="AZ716" s="1" t="s">
        <v>1749</v>
      </c>
      <c r="BA716" s="1" t="s">
        <v>1749</v>
      </c>
      <c r="BB716" s="1" t="s">
        <v>1749</v>
      </c>
      <c r="BC716" s="1" t="s">
        <v>1749</v>
      </c>
      <c r="BD716" s="1" t="s">
        <v>1749</v>
      </c>
      <c r="BE716" t="s">
        <v>1749</v>
      </c>
    </row>
    <row r="717" spans="1:57" ht="17.149999999999999" customHeight="1">
      <c r="A717" s="2">
        <v>716</v>
      </c>
      <c r="B717" s="1" t="s">
        <v>1219</v>
      </c>
      <c r="C717" s="1" t="s">
        <v>2839</v>
      </c>
      <c r="D717" s="14" t="s">
        <v>2840</v>
      </c>
      <c r="E717" s="1" t="s">
        <v>2839</v>
      </c>
      <c r="F717" s="1" t="s">
        <v>6624</v>
      </c>
      <c r="G717" s="1" t="s">
        <v>2843</v>
      </c>
      <c r="H717" s="1" t="s">
        <v>2204</v>
      </c>
      <c r="I717" s="1" t="s">
        <v>1937</v>
      </c>
      <c r="J717" s="1" t="s">
        <v>2844</v>
      </c>
      <c r="K717" s="1" t="s">
        <v>2845</v>
      </c>
      <c r="L717" s="1" t="s">
        <v>6625</v>
      </c>
      <c r="M717" s="1" t="s">
        <v>209</v>
      </c>
      <c r="N717" s="1" t="s">
        <v>1462</v>
      </c>
      <c r="O717" s="1" t="s">
        <v>1228</v>
      </c>
      <c r="P717" s="1" t="s">
        <v>1230</v>
      </c>
      <c r="Q717" s="1" t="s">
        <v>6625</v>
      </c>
      <c r="R717" s="1" t="s">
        <v>130</v>
      </c>
      <c r="S717" s="1" t="s">
        <v>1293</v>
      </c>
      <c r="T717" s="1" t="s">
        <v>6626</v>
      </c>
      <c r="U717" s="2" t="s">
        <v>6627</v>
      </c>
      <c r="V717" s="1">
        <v>507</v>
      </c>
      <c r="W717" s="1" t="s">
        <v>2130</v>
      </c>
      <c r="X717" s="1" t="s">
        <v>2130</v>
      </c>
      <c r="Y717" s="1" t="s">
        <v>2131</v>
      </c>
      <c r="Z717" s="1" t="s">
        <v>2839</v>
      </c>
      <c r="AA717" s="1" t="s">
        <v>6628</v>
      </c>
      <c r="AB717" s="1" t="s">
        <v>4570</v>
      </c>
      <c r="AC717" s="2"/>
      <c r="AD717" s="1">
        <v>507</v>
      </c>
      <c r="AE717" s="1" t="s">
        <v>5661</v>
      </c>
      <c r="AF717" s="1" t="s">
        <v>5662</v>
      </c>
      <c r="AG717" s="1" t="s">
        <v>819</v>
      </c>
      <c r="AH717" s="1" t="s">
        <v>6629</v>
      </c>
      <c r="AI717" s="1" t="s">
        <v>2394</v>
      </c>
      <c r="AJ717" s="1" t="s">
        <v>6625</v>
      </c>
      <c r="AK717" s="1" t="s">
        <v>2437</v>
      </c>
      <c r="AL717" s="1"/>
      <c r="AM717" s="1"/>
      <c r="AN717" s="1"/>
      <c r="AO717" s="1"/>
      <c r="AP717" s="1"/>
      <c r="AQ717" s="1"/>
      <c r="AR717" s="1"/>
      <c r="AS717" s="1"/>
      <c r="AT717" s="1"/>
      <c r="AU717" s="1"/>
      <c r="AV717" s="1"/>
      <c r="AW717" s="1"/>
      <c r="AX717" s="1"/>
      <c r="AY717" s="1" t="s">
        <v>1749</v>
      </c>
      <c r="AZ717" s="1" t="s">
        <v>1749</v>
      </c>
      <c r="BA717" s="1" t="s">
        <v>1749</v>
      </c>
      <c r="BB717" s="1" t="s">
        <v>1749</v>
      </c>
      <c r="BC717" s="1" t="s">
        <v>1749</v>
      </c>
      <c r="BD717" s="1" t="s">
        <v>1749</v>
      </c>
      <c r="BE717" t="s">
        <v>1749</v>
      </c>
    </row>
    <row r="718" spans="1:57" ht="17.149999999999999" customHeight="1">
      <c r="A718" s="2">
        <v>717</v>
      </c>
      <c r="B718" s="1" t="s">
        <v>1219</v>
      </c>
      <c r="C718" s="1" t="s">
        <v>562</v>
      </c>
      <c r="D718" s="14" t="s">
        <v>3751</v>
      </c>
      <c r="E718" s="1" t="s">
        <v>562</v>
      </c>
      <c r="F718" s="1" t="s">
        <v>6630</v>
      </c>
      <c r="G718" s="1" t="s">
        <v>3754</v>
      </c>
      <c r="H718" s="1" t="s">
        <v>2204</v>
      </c>
      <c r="I718" s="1" t="s">
        <v>1736</v>
      </c>
      <c r="J718" s="1" t="s">
        <v>3755</v>
      </c>
      <c r="K718" s="1" t="s">
        <v>3756</v>
      </c>
      <c r="L718" s="1" t="s">
        <v>1121</v>
      </c>
      <c r="M718" s="1" t="s">
        <v>209</v>
      </c>
      <c r="N718" s="1" t="s">
        <v>1462</v>
      </c>
      <c r="O718" s="1" t="s">
        <v>1228</v>
      </c>
      <c r="P718" s="1" t="s">
        <v>1230</v>
      </c>
      <c r="Q718" s="1" t="s">
        <v>1121</v>
      </c>
      <c r="R718" s="1" t="s">
        <v>130</v>
      </c>
      <c r="S718" s="1" t="s">
        <v>1293</v>
      </c>
      <c r="T718" s="1" t="s">
        <v>6631</v>
      </c>
      <c r="U718" s="2" t="s">
        <v>6632</v>
      </c>
      <c r="V718" s="1">
        <v>859</v>
      </c>
      <c r="W718" s="1" t="s">
        <v>2130</v>
      </c>
      <c r="X718" s="1" t="s">
        <v>2130</v>
      </c>
      <c r="Y718" s="1" t="s">
        <v>2639</v>
      </c>
      <c r="Z718" s="1" t="s">
        <v>562</v>
      </c>
      <c r="AA718" s="1" t="s">
        <v>6633</v>
      </c>
      <c r="AB718" s="1" t="s">
        <v>4570</v>
      </c>
      <c r="AC718" s="2"/>
      <c r="AD718" s="1">
        <v>859</v>
      </c>
      <c r="AE718" s="1" t="s">
        <v>5661</v>
      </c>
      <c r="AF718" s="1" t="s">
        <v>5662</v>
      </c>
      <c r="AG718" s="1" t="s">
        <v>819</v>
      </c>
      <c r="AH718" s="1" t="s">
        <v>6634</v>
      </c>
      <c r="AI718" s="1" t="s">
        <v>2394</v>
      </c>
      <c r="AJ718" s="1" t="s">
        <v>1121</v>
      </c>
      <c r="AK718" s="1" t="s">
        <v>6635</v>
      </c>
      <c r="AL718" s="1"/>
      <c r="AM718" s="1"/>
      <c r="AN718" s="1"/>
      <c r="AO718" s="1"/>
      <c r="AP718" s="1"/>
      <c r="AQ718" s="1"/>
      <c r="AR718" s="1"/>
      <c r="AS718" s="1"/>
      <c r="AT718" s="1"/>
      <c r="AU718" s="1"/>
      <c r="AV718" s="1"/>
      <c r="AW718" s="1"/>
      <c r="AX718" s="1"/>
      <c r="AY718" s="1" t="s">
        <v>1749</v>
      </c>
      <c r="AZ718" s="1" t="s">
        <v>1749</v>
      </c>
      <c r="BA718" s="1" t="s">
        <v>1749</v>
      </c>
      <c r="BB718" s="1" t="s">
        <v>1749</v>
      </c>
      <c r="BC718" s="1" t="s">
        <v>1749</v>
      </c>
      <c r="BD718" s="1" t="s">
        <v>1749</v>
      </c>
      <c r="BE718" t="s">
        <v>1749</v>
      </c>
    </row>
    <row r="719" spans="1:57" ht="17.149999999999999" customHeight="1">
      <c r="A719" s="2">
        <v>718</v>
      </c>
      <c r="B719" s="1" t="s">
        <v>1219</v>
      </c>
      <c r="C719" s="1" t="s">
        <v>4191</v>
      </c>
      <c r="D719" s="14" t="s">
        <v>4192</v>
      </c>
      <c r="E719" s="1" t="s">
        <v>6636</v>
      </c>
      <c r="F719" s="1" t="s">
        <v>6637</v>
      </c>
      <c r="G719" s="1" t="s">
        <v>4194</v>
      </c>
      <c r="H719" s="1"/>
      <c r="I719" s="1"/>
      <c r="J719" s="1" t="s">
        <v>4195</v>
      </c>
      <c r="K719" s="1" t="s">
        <v>4196</v>
      </c>
      <c r="L719" s="1" t="s">
        <v>4197</v>
      </c>
      <c r="M719" s="1" t="s">
        <v>209</v>
      </c>
      <c r="N719" s="1" t="s">
        <v>1462</v>
      </c>
      <c r="O719" s="1" t="s">
        <v>1228</v>
      </c>
      <c r="P719" s="1" t="s">
        <v>1230</v>
      </c>
      <c r="Q719" s="1" t="s">
        <v>4197</v>
      </c>
      <c r="R719" s="1" t="s">
        <v>130</v>
      </c>
      <c r="S719" s="1" t="s">
        <v>1293</v>
      </c>
      <c r="T719" s="1" t="s">
        <v>4198</v>
      </c>
      <c r="U719" s="2" t="s">
        <v>6638</v>
      </c>
      <c r="V719" s="1">
        <v>1275</v>
      </c>
      <c r="W719" s="1" t="s">
        <v>2130</v>
      </c>
      <c r="X719" s="1" t="s">
        <v>2130</v>
      </c>
      <c r="Y719" s="1" t="s">
        <v>2131</v>
      </c>
      <c r="Z719" s="1" t="s">
        <v>4191</v>
      </c>
      <c r="AA719" s="1" t="s">
        <v>6639</v>
      </c>
      <c r="AB719" s="1" t="s">
        <v>6640</v>
      </c>
      <c r="AC719" s="2"/>
      <c r="AD719" s="1">
        <v>1275</v>
      </c>
      <c r="AE719" s="1" t="s">
        <v>5661</v>
      </c>
      <c r="AF719" s="1" t="s">
        <v>5662</v>
      </c>
      <c r="AG719" s="1" t="s">
        <v>819</v>
      </c>
      <c r="AH719" s="1" t="s">
        <v>6641</v>
      </c>
      <c r="AI719" s="1" t="s">
        <v>2394</v>
      </c>
      <c r="AJ719" s="1" t="s">
        <v>6642</v>
      </c>
      <c r="AK719" s="1" t="s">
        <v>6643</v>
      </c>
      <c r="AL719" s="1"/>
      <c r="AM719" s="1"/>
      <c r="AN719" s="1"/>
      <c r="AO719" s="1"/>
      <c r="AP719" s="1"/>
      <c r="AQ719" s="1"/>
      <c r="AR719" s="1"/>
      <c r="AS719" s="1"/>
      <c r="AT719" s="1"/>
      <c r="AU719" s="1"/>
      <c r="AV719" s="1"/>
      <c r="AW719" s="1"/>
      <c r="AX719" s="1"/>
      <c r="AY719" s="1" t="s">
        <v>1749</v>
      </c>
      <c r="AZ719" s="1" t="s">
        <v>1749</v>
      </c>
      <c r="BA719" s="1" t="s">
        <v>1749</v>
      </c>
      <c r="BB719" s="1" t="s">
        <v>1749</v>
      </c>
      <c r="BC719" s="1" t="s">
        <v>1749</v>
      </c>
      <c r="BD719" s="1" t="s">
        <v>1749</v>
      </c>
      <c r="BE719" t="s">
        <v>1749</v>
      </c>
    </row>
    <row r="720" spans="1:57" ht="17.149999999999999" customHeight="1">
      <c r="A720" s="2">
        <v>719</v>
      </c>
      <c r="B720" s="1" t="s">
        <v>1219</v>
      </c>
      <c r="C720" s="1" t="s">
        <v>6644</v>
      </c>
      <c r="D720" s="14" t="s">
        <v>6645</v>
      </c>
      <c r="E720" s="1" t="s">
        <v>6646</v>
      </c>
      <c r="F720" s="1" t="s">
        <v>6647</v>
      </c>
      <c r="G720" s="1" t="s">
        <v>6648</v>
      </c>
      <c r="H720" s="1" t="s">
        <v>4420</v>
      </c>
      <c r="I720" s="1" t="s">
        <v>1483</v>
      </c>
      <c r="J720" s="1" t="s">
        <v>6649</v>
      </c>
      <c r="K720" s="1" t="s">
        <v>6650</v>
      </c>
      <c r="L720" s="1" t="s">
        <v>6651</v>
      </c>
      <c r="M720" s="1" t="s">
        <v>209</v>
      </c>
      <c r="N720" s="1" t="s">
        <v>1462</v>
      </c>
      <c r="O720" s="1" t="s">
        <v>1228</v>
      </c>
      <c r="P720" s="1" t="s">
        <v>1230</v>
      </c>
      <c r="Q720" s="1" t="s">
        <v>6651</v>
      </c>
      <c r="R720" s="1" t="s">
        <v>130</v>
      </c>
      <c r="S720" s="1" t="s">
        <v>1293</v>
      </c>
      <c r="T720" s="1" t="s">
        <v>6652</v>
      </c>
      <c r="U720" s="2" t="s">
        <v>6653</v>
      </c>
      <c r="V720" s="1">
        <v>478</v>
      </c>
      <c r="W720" s="1" t="s">
        <v>2130</v>
      </c>
      <c r="X720" s="1" t="s">
        <v>2130</v>
      </c>
      <c r="Y720" s="1" t="s">
        <v>2131</v>
      </c>
      <c r="Z720" s="1" t="s">
        <v>6644</v>
      </c>
      <c r="AA720" s="1" t="s">
        <v>6654</v>
      </c>
      <c r="AB720" s="1" t="s">
        <v>6655</v>
      </c>
      <c r="AC720" s="2"/>
      <c r="AD720" s="1">
        <v>478</v>
      </c>
      <c r="AE720" s="1" t="s">
        <v>5661</v>
      </c>
      <c r="AF720" s="1" t="s">
        <v>5662</v>
      </c>
      <c r="AG720" s="1" t="s">
        <v>819</v>
      </c>
      <c r="AH720" s="1" t="s">
        <v>6656</v>
      </c>
      <c r="AI720" s="1" t="s">
        <v>2394</v>
      </c>
      <c r="AJ720" s="1" t="s">
        <v>6651</v>
      </c>
      <c r="AK720" s="1" t="s">
        <v>3254</v>
      </c>
      <c r="AL720" s="1"/>
      <c r="AM720" s="1"/>
      <c r="AN720" s="1"/>
      <c r="AO720" s="1"/>
      <c r="AP720" s="1"/>
      <c r="AQ720" s="1"/>
      <c r="AR720" s="1"/>
      <c r="AS720" s="1"/>
      <c r="AT720" s="1"/>
      <c r="AU720" s="1"/>
      <c r="AV720" s="1"/>
      <c r="AW720" s="1"/>
      <c r="AX720" s="1"/>
      <c r="AY720" s="1" t="s">
        <v>1749</v>
      </c>
      <c r="AZ720" s="1" t="s">
        <v>1749</v>
      </c>
      <c r="BA720" s="1" t="s">
        <v>1749</v>
      </c>
      <c r="BB720" s="1" t="s">
        <v>1749</v>
      </c>
      <c r="BC720" s="1" t="s">
        <v>1749</v>
      </c>
      <c r="BD720" s="1" t="s">
        <v>1749</v>
      </c>
      <c r="BE720" t="s">
        <v>1749</v>
      </c>
    </row>
    <row r="721" spans="1:57" ht="17.149999999999999" customHeight="1">
      <c r="A721" s="2">
        <v>720</v>
      </c>
      <c r="B721" s="1" t="s">
        <v>1219</v>
      </c>
      <c r="C721" s="1" t="s">
        <v>672</v>
      </c>
      <c r="D721" s="14" t="s">
        <v>3930</v>
      </c>
      <c r="E721" s="1" t="s">
        <v>672</v>
      </c>
      <c r="F721" s="1" t="s">
        <v>6657</v>
      </c>
      <c r="G721" s="1" t="s">
        <v>3933</v>
      </c>
      <c r="H721" s="1" t="s">
        <v>2580</v>
      </c>
      <c r="I721" s="1" t="s">
        <v>2191</v>
      </c>
      <c r="J721" s="1" t="s">
        <v>3934</v>
      </c>
      <c r="K721" s="1" t="s">
        <v>3935</v>
      </c>
      <c r="L721" s="1" t="s">
        <v>6658</v>
      </c>
      <c r="M721" s="1" t="s">
        <v>209</v>
      </c>
      <c r="N721" s="1" t="s">
        <v>1462</v>
      </c>
      <c r="O721" s="1" t="s">
        <v>1228</v>
      </c>
      <c r="P721" s="1" t="s">
        <v>1230</v>
      </c>
      <c r="Q721" s="1" t="s">
        <v>6658</v>
      </c>
      <c r="R721" s="1" t="s">
        <v>130</v>
      </c>
      <c r="S721" s="1" t="s">
        <v>1293</v>
      </c>
      <c r="T721" s="1" t="s">
        <v>6659</v>
      </c>
      <c r="U721" s="2" t="s">
        <v>6606</v>
      </c>
      <c r="V721" s="1">
        <v>2283</v>
      </c>
      <c r="W721" s="1" t="s">
        <v>2130</v>
      </c>
      <c r="X721" s="1" t="s">
        <v>2130</v>
      </c>
      <c r="Y721" s="1" t="s">
        <v>2131</v>
      </c>
      <c r="Z721" s="1" t="s">
        <v>672</v>
      </c>
      <c r="AA721" s="1" t="s">
        <v>6660</v>
      </c>
      <c r="AB721" s="1" t="s">
        <v>6661</v>
      </c>
      <c r="AC721" s="2"/>
      <c r="AD721" s="1">
        <v>2283</v>
      </c>
      <c r="AE721" s="1" t="s">
        <v>5661</v>
      </c>
      <c r="AF721" s="1" t="s">
        <v>5662</v>
      </c>
      <c r="AG721" s="1" t="s">
        <v>819</v>
      </c>
      <c r="AH721" s="1" t="s">
        <v>6662</v>
      </c>
      <c r="AI721" s="1" t="s">
        <v>2394</v>
      </c>
      <c r="AJ721" s="1" t="s">
        <v>6658</v>
      </c>
      <c r="AK721" s="1" t="s">
        <v>3037</v>
      </c>
      <c r="AL721" s="1"/>
      <c r="AM721" s="1"/>
      <c r="AN721" s="1"/>
      <c r="AO721" s="1"/>
      <c r="AP721" s="1"/>
      <c r="AQ721" s="1"/>
      <c r="AR721" s="1"/>
      <c r="AS721" s="1"/>
      <c r="AT721" s="1"/>
      <c r="AU721" s="1"/>
      <c r="AV721" s="1"/>
      <c r="AW721" s="1"/>
      <c r="AX721" s="1"/>
      <c r="AY721" s="1" t="s">
        <v>1749</v>
      </c>
      <c r="AZ721" s="1" t="s">
        <v>1749</v>
      </c>
      <c r="BA721" s="1" t="s">
        <v>1749</v>
      </c>
      <c r="BB721" s="1" t="s">
        <v>1749</v>
      </c>
      <c r="BC721" s="1" t="s">
        <v>1749</v>
      </c>
      <c r="BD721" s="1" t="s">
        <v>1749</v>
      </c>
      <c r="BE721" t="s">
        <v>1749</v>
      </c>
    </row>
    <row r="722" spans="1:57" ht="17.149999999999999" customHeight="1">
      <c r="A722" s="2">
        <v>721</v>
      </c>
      <c r="B722" s="1" t="s">
        <v>1219</v>
      </c>
      <c r="C722" s="1" t="s">
        <v>4179</v>
      </c>
      <c r="D722" s="14" t="s">
        <v>4180</v>
      </c>
      <c r="E722" s="1" t="s">
        <v>4179</v>
      </c>
      <c r="F722" s="1" t="s">
        <v>4182</v>
      </c>
      <c r="G722" s="1" t="s">
        <v>4183</v>
      </c>
      <c r="H722" s="1" t="s">
        <v>2730</v>
      </c>
      <c r="I722" s="1" t="s">
        <v>1483</v>
      </c>
      <c r="J722" s="1" t="s">
        <v>4184</v>
      </c>
      <c r="K722" s="1" t="s">
        <v>4185</v>
      </c>
      <c r="L722" s="1" t="s">
        <v>6663</v>
      </c>
      <c r="M722" s="1" t="s">
        <v>209</v>
      </c>
      <c r="N722" s="1" t="s">
        <v>1462</v>
      </c>
      <c r="O722" s="1" t="s">
        <v>1228</v>
      </c>
      <c r="P722" s="1" t="s">
        <v>1230</v>
      </c>
      <c r="Q722" s="1" t="s">
        <v>6663</v>
      </c>
      <c r="R722" s="1" t="s">
        <v>130</v>
      </c>
      <c r="S722" s="1" t="s">
        <v>1293</v>
      </c>
      <c r="T722" s="1" t="s">
        <v>6664</v>
      </c>
      <c r="U722" s="2" t="s">
        <v>6665</v>
      </c>
      <c r="V722" s="1">
        <v>761</v>
      </c>
      <c r="W722" s="1" t="s">
        <v>2130</v>
      </c>
      <c r="X722" s="1" t="s">
        <v>2130</v>
      </c>
      <c r="Y722" s="1" t="s">
        <v>2131</v>
      </c>
      <c r="Z722" s="1" t="s">
        <v>4179</v>
      </c>
      <c r="AA722" s="1" t="s">
        <v>6666</v>
      </c>
      <c r="AB722" s="1" t="s">
        <v>6667</v>
      </c>
      <c r="AC722" s="2"/>
      <c r="AD722" s="1">
        <v>761</v>
      </c>
      <c r="AE722" s="1" t="s">
        <v>5661</v>
      </c>
      <c r="AF722" s="1" t="s">
        <v>5662</v>
      </c>
      <c r="AG722" s="1" t="s">
        <v>819</v>
      </c>
      <c r="AH722" s="1" t="s">
        <v>6668</v>
      </c>
      <c r="AI722" s="1" t="s">
        <v>2394</v>
      </c>
      <c r="AJ722" s="1" t="s">
        <v>6663</v>
      </c>
      <c r="AK722" s="1" t="s">
        <v>2739</v>
      </c>
      <c r="AL722" s="1"/>
      <c r="AM722" s="1"/>
      <c r="AN722" s="1"/>
      <c r="AO722" s="1"/>
      <c r="AP722" s="1"/>
      <c r="AQ722" s="1"/>
      <c r="AR722" s="1"/>
      <c r="AS722" s="1"/>
      <c r="AT722" s="1"/>
      <c r="AU722" s="1"/>
      <c r="AV722" s="1"/>
      <c r="AW722" s="1"/>
      <c r="AX722" s="1"/>
      <c r="AY722" s="1" t="s">
        <v>1749</v>
      </c>
      <c r="AZ722" s="1" t="s">
        <v>1749</v>
      </c>
      <c r="BA722" s="1" t="s">
        <v>1749</v>
      </c>
      <c r="BB722" s="1" t="s">
        <v>1749</v>
      </c>
      <c r="BC722" s="1" t="s">
        <v>1749</v>
      </c>
      <c r="BD722" s="1" t="s">
        <v>1749</v>
      </c>
      <c r="BE722" t="s">
        <v>1749</v>
      </c>
    </row>
    <row r="723" spans="1:57" ht="17.149999999999999" customHeight="1">
      <c r="A723" s="2">
        <v>722</v>
      </c>
      <c r="B723" s="1" t="s">
        <v>1219</v>
      </c>
      <c r="C723" s="1" t="s">
        <v>696</v>
      </c>
      <c r="D723" s="14" t="s">
        <v>6669</v>
      </c>
      <c r="E723" s="1" t="s">
        <v>696</v>
      </c>
      <c r="F723" s="1" t="s">
        <v>6670</v>
      </c>
      <c r="G723" s="1" t="s">
        <v>6671</v>
      </c>
      <c r="H723" s="1" t="s">
        <v>2204</v>
      </c>
      <c r="I723" s="1" t="s">
        <v>1736</v>
      </c>
      <c r="J723" s="1" t="s">
        <v>6672</v>
      </c>
      <c r="K723" s="1" t="s">
        <v>6673</v>
      </c>
      <c r="L723" s="1" t="s">
        <v>6674</v>
      </c>
      <c r="M723" s="1" t="s">
        <v>209</v>
      </c>
      <c r="N723" s="1" t="s">
        <v>1462</v>
      </c>
      <c r="O723" s="1" t="s">
        <v>1228</v>
      </c>
      <c r="P723" s="1" t="s">
        <v>1230</v>
      </c>
      <c r="Q723" s="1" t="s">
        <v>6674</v>
      </c>
      <c r="R723" s="1" t="s">
        <v>130</v>
      </c>
      <c r="S723" s="1" t="s">
        <v>1293</v>
      </c>
      <c r="T723" s="1" t="s">
        <v>2494</v>
      </c>
      <c r="U723" s="2" t="s">
        <v>6606</v>
      </c>
      <c r="V723" s="1">
        <v>1057</v>
      </c>
      <c r="W723" s="1" t="s">
        <v>2130</v>
      </c>
      <c r="X723" s="1" t="s">
        <v>2130</v>
      </c>
      <c r="Y723" s="1" t="s">
        <v>2131</v>
      </c>
      <c r="Z723" s="1" t="s">
        <v>696</v>
      </c>
      <c r="AA723" s="1" t="s">
        <v>6675</v>
      </c>
      <c r="AB723" s="1" t="s">
        <v>6676</v>
      </c>
      <c r="AC723" s="2"/>
      <c r="AD723" s="1">
        <v>1057</v>
      </c>
      <c r="AE723" s="1" t="s">
        <v>6677</v>
      </c>
      <c r="AF723" s="1" t="s">
        <v>6678</v>
      </c>
      <c r="AG723" s="1" t="s">
        <v>819</v>
      </c>
      <c r="AH723" s="1" t="s">
        <v>6679</v>
      </c>
      <c r="AI723" s="1" t="s">
        <v>2394</v>
      </c>
      <c r="AJ723" s="1" t="s">
        <v>6680</v>
      </c>
      <c r="AK723" s="1" t="s">
        <v>2494</v>
      </c>
      <c r="AL723" s="1"/>
      <c r="AM723" s="1"/>
      <c r="AN723" s="1"/>
      <c r="AO723" s="1"/>
      <c r="AP723" s="1"/>
      <c r="AQ723" s="1"/>
      <c r="AR723" s="1"/>
      <c r="AS723" s="1"/>
      <c r="AT723" s="1"/>
      <c r="AU723" s="1"/>
      <c r="AV723" s="1"/>
      <c r="AW723" s="1"/>
      <c r="AX723" s="1"/>
      <c r="AY723" s="1" t="s">
        <v>1749</v>
      </c>
      <c r="AZ723" s="1" t="s">
        <v>1749</v>
      </c>
      <c r="BA723" s="1" t="s">
        <v>1749</v>
      </c>
      <c r="BB723" s="1" t="s">
        <v>1749</v>
      </c>
      <c r="BC723" s="1" t="s">
        <v>1749</v>
      </c>
      <c r="BD723" s="1" t="s">
        <v>1749</v>
      </c>
      <c r="BE723" t="s">
        <v>1749</v>
      </c>
    </row>
    <row r="724" spans="1:57" ht="17.149999999999999" customHeight="1">
      <c r="A724" s="2">
        <v>723</v>
      </c>
      <c r="B724" s="1" t="s">
        <v>1219</v>
      </c>
      <c r="C724" s="1" t="s">
        <v>2712</v>
      </c>
      <c r="D724" s="14" t="s">
        <v>2713</v>
      </c>
      <c r="E724" s="1" t="s">
        <v>2712</v>
      </c>
      <c r="F724" s="1" t="s">
        <v>2715</v>
      </c>
      <c r="G724" s="1" t="s">
        <v>2716</v>
      </c>
      <c r="H724" s="1" t="s">
        <v>2717</v>
      </c>
      <c r="I724" s="1" t="s">
        <v>2539</v>
      </c>
      <c r="J724" s="1" t="s">
        <v>2718</v>
      </c>
      <c r="K724" s="1" t="s">
        <v>2719</v>
      </c>
      <c r="L724" s="1" t="s">
        <v>2720</v>
      </c>
      <c r="M724" s="1" t="s">
        <v>209</v>
      </c>
      <c r="N724" s="1" t="s">
        <v>1462</v>
      </c>
      <c r="O724" s="1" t="s">
        <v>1228</v>
      </c>
      <c r="P724" s="1" t="s">
        <v>1230</v>
      </c>
      <c r="Q724" s="1" t="s">
        <v>2720</v>
      </c>
      <c r="R724" s="1" t="s">
        <v>130</v>
      </c>
      <c r="S724" s="1" t="s">
        <v>1231</v>
      </c>
      <c r="T724" s="1" t="s">
        <v>6681</v>
      </c>
      <c r="U724" s="2" t="s">
        <v>6682</v>
      </c>
      <c r="V724" s="1">
        <v>1192</v>
      </c>
      <c r="W724" s="1" t="s">
        <v>2130</v>
      </c>
      <c r="X724" s="1" t="s">
        <v>2130</v>
      </c>
      <c r="Y724" s="1" t="s">
        <v>2131</v>
      </c>
      <c r="Z724" s="1" t="s">
        <v>2712</v>
      </c>
      <c r="AA724" s="1" t="s">
        <v>6683</v>
      </c>
      <c r="AB724" s="1" t="s">
        <v>6684</v>
      </c>
      <c r="AC724" s="2"/>
      <c r="AD724" s="1">
        <v>1192</v>
      </c>
      <c r="AE724" s="1" t="s">
        <v>6677</v>
      </c>
      <c r="AF724" s="1" t="s">
        <v>6678</v>
      </c>
      <c r="AG724" s="1" t="s">
        <v>819</v>
      </c>
      <c r="AH724" s="1" t="s">
        <v>6685</v>
      </c>
      <c r="AI724" s="1" t="s">
        <v>2394</v>
      </c>
      <c r="AJ724" s="1" t="s">
        <v>6686</v>
      </c>
      <c r="AK724" s="1" t="s">
        <v>2721</v>
      </c>
      <c r="AL724" s="1"/>
      <c r="AM724" s="1"/>
      <c r="AN724" s="1"/>
      <c r="AO724" s="1"/>
      <c r="AP724" s="1"/>
      <c r="AQ724" s="1"/>
      <c r="AR724" s="1"/>
      <c r="AS724" s="1"/>
      <c r="AT724" s="1"/>
      <c r="AU724" s="1"/>
      <c r="AV724" s="1"/>
      <c r="AW724" s="1"/>
      <c r="AX724" s="1"/>
      <c r="AY724" s="1" t="s">
        <v>1749</v>
      </c>
      <c r="AZ724" s="1" t="s">
        <v>1749</v>
      </c>
      <c r="BA724" s="1" t="s">
        <v>1749</v>
      </c>
      <c r="BB724" s="1" t="s">
        <v>1749</v>
      </c>
      <c r="BC724" s="1" t="s">
        <v>1749</v>
      </c>
      <c r="BD724" s="1" t="s">
        <v>1749</v>
      </c>
      <c r="BE724" t="s">
        <v>1749</v>
      </c>
    </row>
    <row r="725" spans="1:57" ht="17.149999999999999" customHeight="1">
      <c r="A725" s="2">
        <v>724</v>
      </c>
      <c r="B725" s="1" t="s">
        <v>1219</v>
      </c>
      <c r="C725" s="1" t="s">
        <v>747</v>
      </c>
      <c r="D725" s="14" t="s">
        <v>4079</v>
      </c>
      <c r="E725" s="1" t="s">
        <v>6687</v>
      </c>
      <c r="F725" s="1" t="s">
        <v>6688</v>
      </c>
      <c r="G725" s="1" t="s">
        <v>4081</v>
      </c>
      <c r="H725" s="1" t="s">
        <v>2787</v>
      </c>
      <c r="I725" s="1" t="s">
        <v>2191</v>
      </c>
      <c r="J725" s="1" t="s">
        <v>4082</v>
      </c>
      <c r="K725" s="1" t="s">
        <v>4083</v>
      </c>
      <c r="L725" s="1" t="s">
        <v>6689</v>
      </c>
      <c r="M725" s="1" t="s">
        <v>209</v>
      </c>
      <c r="N725" s="1" t="s">
        <v>1462</v>
      </c>
      <c r="O725" s="1" t="s">
        <v>1228</v>
      </c>
      <c r="P725" s="1" t="s">
        <v>1230</v>
      </c>
      <c r="Q725" s="1" t="s">
        <v>6689</v>
      </c>
      <c r="R725" s="1" t="s">
        <v>130</v>
      </c>
      <c r="S725" s="1" t="s">
        <v>1293</v>
      </c>
      <c r="T725" s="1" t="s">
        <v>4084</v>
      </c>
      <c r="U725" s="2" t="s">
        <v>6690</v>
      </c>
      <c r="V725" s="1">
        <v>372</v>
      </c>
      <c r="W725" s="1" t="s">
        <v>2130</v>
      </c>
      <c r="X725" s="1" t="s">
        <v>2130</v>
      </c>
      <c r="Y725" s="1" t="s">
        <v>2131</v>
      </c>
      <c r="Z725" s="1" t="s">
        <v>747</v>
      </c>
      <c r="AA725" s="1" t="s">
        <v>6691</v>
      </c>
      <c r="AB725" s="1" t="s">
        <v>6692</v>
      </c>
      <c r="AC725" s="2"/>
      <c r="AD725" s="1">
        <v>372</v>
      </c>
      <c r="AE725" s="1" t="s">
        <v>6677</v>
      </c>
      <c r="AF725" s="1" t="s">
        <v>6678</v>
      </c>
      <c r="AG725" s="1" t="s">
        <v>819</v>
      </c>
      <c r="AH725" s="1" t="s">
        <v>6693</v>
      </c>
      <c r="AI725" s="1" t="s">
        <v>2394</v>
      </c>
      <c r="AJ725" s="1" t="s">
        <v>746</v>
      </c>
      <c r="AK725" s="1" t="s">
        <v>3309</v>
      </c>
      <c r="AL725" s="1"/>
      <c r="AM725" s="1"/>
      <c r="AN725" s="1"/>
      <c r="AO725" s="1"/>
      <c r="AP725" s="1"/>
      <c r="AQ725" s="1"/>
      <c r="AR725" s="1"/>
      <c r="AS725" s="1"/>
      <c r="AT725" s="1"/>
      <c r="AU725" s="1"/>
      <c r="AV725" s="1"/>
      <c r="AW725" s="1"/>
      <c r="AX725" s="1"/>
      <c r="AY725" s="1" t="s">
        <v>1749</v>
      </c>
      <c r="AZ725" s="1" t="s">
        <v>1749</v>
      </c>
      <c r="BA725" s="1" t="s">
        <v>1749</v>
      </c>
      <c r="BB725" s="1" t="s">
        <v>1749</v>
      </c>
      <c r="BC725" s="1" t="s">
        <v>1749</v>
      </c>
      <c r="BD725" s="1" t="s">
        <v>1749</v>
      </c>
      <c r="BE725" t="s">
        <v>1749</v>
      </c>
    </row>
    <row r="726" spans="1:57" ht="17.149999999999999" customHeight="1">
      <c r="A726" s="2">
        <v>725</v>
      </c>
      <c r="B726" s="1" t="s">
        <v>1219</v>
      </c>
      <c r="C726" s="1" t="s">
        <v>2409</v>
      </c>
      <c r="D726" s="14" t="s">
        <v>2410</v>
      </c>
      <c r="E726" s="1" t="s">
        <v>2409</v>
      </c>
      <c r="F726" s="1" t="s">
        <v>6694</v>
      </c>
      <c r="G726" s="1" t="s">
        <v>6695</v>
      </c>
      <c r="H726" s="1" t="s">
        <v>2204</v>
      </c>
      <c r="I726" s="1" t="s">
        <v>1863</v>
      </c>
      <c r="J726" s="1" t="s">
        <v>2414</v>
      </c>
      <c r="K726" s="1" t="s">
        <v>2415</v>
      </c>
      <c r="L726" s="1" t="s">
        <v>2416</v>
      </c>
      <c r="M726" s="1" t="s">
        <v>209</v>
      </c>
      <c r="N726" s="1" t="s">
        <v>1462</v>
      </c>
      <c r="O726" s="1" t="s">
        <v>1228</v>
      </c>
      <c r="P726" s="1" t="s">
        <v>2126</v>
      </c>
      <c r="Q726" s="1" t="s">
        <v>2416</v>
      </c>
      <c r="R726" s="1" t="s">
        <v>130</v>
      </c>
      <c r="S726" s="1" t="s">
        <v>1293</v>
      </c>
      <c r="T726" s="1" t="s">
        <v>2417</v>
      </c>
      <c r="U726" s="2" t="s">
        <v>6690</v>
      </c>
      <c r="V726" s="1">
        <v>1113</v>
      </c>
      <c r="W726" s="1" t="s">
        <v>2130</v>
      </c>
      <c r="X726" s="1" t="s">
        <v>2130</v>
      </c>
      <c r="Y726" s="1" t="s">
        <v>2131</v>
      </c>
      <c r="Z726" s="1" t="s">
        <v>2409</v>
      </c>
      <c r="AA726" s="1" t="s">
        <v>6696</v>
      </c>
      <c r="AB726" s="1" t="s">
        <v>6697</v>
      </c>
      <c r="AC726" s="2"/>
      <c r="AD726" s="1">
        <v>1113</v>
      </c>
      <c r="AE726" s="1" t="s">
        <v>6677</v>
      </c>
      <c r="AF726" s="1" t="s">
        <v>6678</v>
      </c>
      <c r="AG726" s="1" t="s">
        <v>819</v>
      </c>
      <c r="AH726" s="1" t="s">
        <v>6698</v>
      </c>
      <c r="AI726" s="1" t="s">
        <v>1749</v>
      </c>
      <c r="AJ726" s="1" t="s">
        <v>1749</v>
      </c>
      <c r="AK726" s="1" t="s">
        <v>1749</v>
      </c>
      <c r="AL726" s="1" t="s">
        <v>1749</v>
      </c>
      <c r="AM726" s="1" t="s">
        <v>1749</v>
      </c>
      <c r="AN726" s="1" t="s">
        <v>1749</v>
      </c>
      <c r="AO726" s="1" t="s">
        <v>1749</v>
      </c>
      <c r="AP726" s="1" t="s">
        <v>1749</v>
      </c>
      <c r="AQ726" s="1" t="s">
        <v>1749</v>
      </c>
      <c r="AR726" s="1" t="s">
        <v>1749</v>
      </c>
      <c r="AS726" s="1" t="s">
        <v>1749</v>
      </c>
      <c r="AT726" s="1" t="s">
        <v>1749</v>
      </c>
      <c r="AU726" s="1" t="s">
        <v>1749</v>
      </c>
      <c r="AV726" s="1" t="s">
        <v>1749</v>
      </c>
      <c r="AW726" s="1" t="s">
        <v>1749</v>
      </c>
      <c r="AX726" s="1" t="s">
        <v>1749</v>
      </c>
      <c r="AY726" s="1" t="s">
        <v>1749</v>
      </c>
      <c r="AZ726" s="1" t="s">
        <v>1749</v>
      </c>
      <c r="BA726" s="1" t="s">
        <v>1749</v>
      </c>
      <c r="BB726" s="1" t="s">
        <v>1749</v>
      </c>
      <c r="BC726" s="1" t="s">
        <v>1749</v>
      </c>
      <c r="BD726" s="1" t="s">
        <v>1749</v>
      </c>
      <c r="BE726" t="s">
        <v>1749</v>
      </c>
    </row>
    <row r="727" spans="1:57" ht="17.149999999999999" customHeight="1">
      <c r="A727" s="2">
        <v>726</v>
      </c>
      <c r="B727" s="1" t="s">
        <v>1219</v>
      </c>
      <c r="C727" s="1" t="s">
        <v>6699</v>
      </c>
      <c r="D727" s="14" t="s">
        <v>6700</v>
      </c>
      <c r="E727" s="1" t="s">
        <v>6699</v>
      </c>
      <c r="F727" s="1" t="s">
        <v>6699</v>
      </c>
      <c r="G727" s="1" t="s">
        <v>6701</v>
      </c>
      <c r="H727" s="1" t="s">
        <v>6702</v>
      </c>
      <c r="I727" s="1" t="s">
        <v>1863</v>
      </c>
      <c r="J727" s="1" t="s">
        <v>6703</v>
      </c>
      <c r="K727" s="1" t="s">
        <v>6704</v>
      </c>
      <c r="L727" s="1" t="s">
        <v>6705</v>
      </c>
      <c r="M727" s="1" t="s">
        <v>209</v>
      </c>
      <c r="N727" s="1" t="s">
        <v>1462</v>
      </c>
      <c r="O727" s="1" t="s">
        <v>1228</v>
      </c>
      <c r="P727" s="1" t="s">
        <v>2126</v>
      </c>
      <c r="Q727" s="1" t="s">
        <v>6705</v>
      </c>
      <c r="R727" s="1" t="s">
        <v>130</v>
      </c>
      <c r="S727" s="1" t="s">
        <v>1293</v>
      </c>
      <c r="T727" s="1" t="s">
        <v>6706</v>
      </c>
      <c r="U727" s="2" t="s">
        <v>6707</v>
      </c>
      <c r="V727" s="1">
        <v>2146</v>
      </c>
      <c r="W727" s="1" t="s">
        <v>2130</v>
      </c>
      <c r="X727" s="1" t="s">
        <v>2130</v>
      </c>
      <c r="Y727" s="1" t="s">
        <v>2131</v>
      </c>
      <c r="Z727" s="1" t="s">
        <v>6699</v>
      </c>
      <c r="AA727" s="1" t="s">
        <v>6708</v>
      </c>
      <c r="AB727" s="1" t="s">
        <v>4570</v>
      </c>
      <c r="AC727" s="2"/>
      <c r="AD727" s="1">
        <v>2146</v>
      </c>
      <c r="AE727" s="1" t="s">
        <v>6677</v>
      </c>
      <c r="AF727" s="1" t="s">
        <v>6678</v>
      </c>
      <c r="AG727" s="1" t="s">
        <v>819</v>
      </c>
      <c r="AH727" s="1" t="s">
        <v>6709</v>
      </c>
      <c r="AI727" s="1" t="s">
        <v>1749</v>
      </c>
      <c r="AJ727" s="1" t="s">
        <v>1749</v>
      </c>
      <c r="AK727" s="1" t="s">
        <v>1749</v>
      </c>
      <c r="AL727" s="1" t="s">
        <v>1749</v>
      </c>
      <c r="AM727" s="1" t="s">
        <v>1749</v>
      </c>
      <c r="AN727" s="1" t="s">
        <v>1749</v>
      </c>
      <c r="AO727" s="1" t="s">
        <v>1749</v>
      </c>
      <c r="AP727" s="1" t="s">
        <v>1749</v>
      </c>
      <c r="AQ727" s="1" t="s">
        <v>1749</v>
      </c>
      <c r="AR727" s="1" t="s">
        <v>1749</v>
      </c>
      <c r="AS727" s="1" t="s">
        <v>1749</v>
      </c>
      <c r="AT727" s="1" t="s">
        <v>1749</v>
      </c>
      <c r="AU727" s="1" t="s">
        <v>1749</v>
      </c>
      <c r="AV727" s="1" t="s">
        <v>1749</v>
      </c>
      <c r="AW727" s="1" t="s">
        <v>1749</v>
      </c>
      <c r="AX727" s="1" t="s">
        <v>1749</v>
      </c>
      <c r="AY727" s="1" t="s">
        <v>1749</v>
      </c>
      <c r="AZ727" s="1" t="s">
        <v>1749</v>
      </c>
      <c r="BA727" s="1" t="s">
        <v>1749</v>
      </c>
      <c r="BB727" s="1" t="s">
        <v>1749</v>
      </c>
      <c r="BC727" s="1" t="s">
        <v>1749</v>
      </c>
      <c r="BD727" s="1" t="s">
        <v>1749</v>
      </c>
      <c r="BE727" t="s">
        <v>1749</v>
      </c>
    </row>
    <row r="728" spans="1:57" ht="17.149999999999999" customHeight="1">
      <c r="A728" s="2">
        <v>727</v>
      </c>
      <c r="B728" s="1" t="s">
        <v>1219</v>
      </c>
      <c r="C728" s="1" t="s">
        <v>6710</v>
      </c>
      <c r="D728" s="14" t="s">
        <v>6711</v>
      </c>
      <c r="E728" s="1" t="s">
        <v>6710</v>
      </c>
      <c r="F728" s="1" t="s">
        <v>6710</v>
      </c>
      <c r="G728" s="1" t="s">
        <v>6712</v>
      </c>
      <c r="H728" s="1" t="s">
        <v>2833</v>
      </c>
      <c r="I728" s="1" t="s">
        <v>1736</v>
      </c>
      <c r="J728" s="1" t="s">
        <v>6713</v>
      </c>
      <c r="K728" s="1" t="s">
        <v>6714</v>
      </c>
      <c r="L728" s="1" t="s">
        <v>6715</v>
      </c>
      <c r="M728" s="1" t="s">
        <v>209</v>
      </c>
      <c r="N728" s="1" t="s">
        <v>1462</v>
      </c>
      <c r="O728" s="1" t="s">
        <v>1228</v>
      </c>
      <c r="P728" s="1" t="s">
        <v>2126</v>
      </c>
      <c r="Q728" s="1" t="s">
        <v>6715</v>
      </c>
      <c r="R728" s="1" t="s">
        <v>130</v>
      </c>
      <c r="S728" s="1" t="s">
        <v>1293</v>
      </c>
      <c r="T728" s="1" t="s">
        <v>6716</v>
      </c>
      <c r="U728" s="2" t="s">
        <v>6717</v>
      </c>
      <c r="V728" s="1">
        <v>576</v>
      </c>
      <c r="W728" s="1" t="s">
        <v>2130</v>
      </c>
      <c r="X728" s="1" t="s">
        <v>2130</v>
      </c>
      <c r="Y728" s="1" t="s">
        <v>2131</v>
      </c>
      <c r="Z728" s="1" t="s">
        <v>6710</v>
      </c>
      <c r="AA728" s="1" t="s">
        <v>6718</v>
      </c>
      <c r="AB728" s="1" t="s">
        <v>4570</v>
      </c>
      <c r="AC728" s="2"/>
      <c r="AD728" s="1">
        <v>576</v>
      </c>
      <c r="AE728" s="1" t="s">
        <v>6677</v>
      </c>
      <c r="AF728" s="1" t="s">
        <v>6678</v>
      </c>
      <c r="AG728" s="1" t="s">
        <v>819</v>
      </c>
      <c r="AH728" s="1" t="s">
        <v>6719</v>
      </c>
      <c r="AI728" s="1" t="s">
        <v>1749</v>
      </c>
      <c r="AJ728" s="1" t="s">
        <v>1749</v>
      </c>
      <c r="AK728" s="1" t="s">
        <v>1749</v>
      </c>
      <c r="AL728" s="1" t="s">
        <v>1749</v>
      </c>
      <c r="AM728" s="1" t="s">
        <v>1749</v>
      </c>
      <c r="AN728" s="1" t="s">
        <v>1749</v>
      </c>
      <c r="AO728" s="1" t="s">
        <v>1749</v>
      </c>
      <c r="AP728" s="1" t="s">
        <v>1749</v>
      </c>
      <c r="AQ728" s="1" t="s">
        <v>1749</v>
      </c>
      <c r="AR728" s="1" t="s">
        <v>1749</v>
      </c>
      <c r="AS728" s="1" t="s">
        <v>1749</v>
      </c>
      <c r="AT728" s="1" t="s">
        <v>1749</v>
      </c>
      <c r="AU728" s="1" t="s">
        <v>1749</v>
      </c>
      <c r="AV728" s="1" t="s">
        <v>1749</v>
      </c>
      <c r="AW728" s="1" t="s">
        <v>1749</v>
      </c>
      <c r="AX728" s="1" t="s">
        <v>1749</v>
      </c>
      <c r="AY728" s="1" t="s">
        <v>1749</v>
      </c>
      <c r="AZ728" s="1" t="s">
        <v>1749</v>
      </c>
      <c r="BA728" s="1" t="s">
        <v>1749</v>
      </c>
      <c r="BB728" s="1" t="s">
        <v>1749</v>
      </c>
      <c r="BC728" s="1" t="s">
        <v>1749</v>
      </c>
      <c r="BD728" s="1" t="s">
        <v>1749</v>
      </c>
      <c r="BE728" t="s">
        <v>1749</v>
      </c>
    </row>
    <row r="729" spans="1:57" ht="17.149999999999999" customHeight="1">
      <c r="A729" s="2">
        <v>728</v>
      </c>
      <c r="B729" s="1" t="s">
        <v>1219</v>
      </c>
      <c r="C729" s="1" t="s">
        <v>691</v>
      </c>
      <c r="D729" s="14" t="s">
        <v>6720</v>
      </c>
      <c r="E729" s="1" t="s">
        <v>691</v>
      </c>
      <c r="F729" s="1" t="s">
        <v>6721</v>
      </c>
      <c r="G729" s="1" t="s">
        <v>6722</v>
      </c>
      <c r="H729" s="1"/>
      <c r="I729" s="1"/>
      <c r="J729" s="1" t="s">
        <v>6723</v>
      </c>
      <c r="K729" s="1" t="s">
        <v>6724</v>
      </c>
      <c r="L729" s="1" t="s">
        <v>1134</v>
      </c>
      <c r="M729" s="1" t="s">
        <v>209</v>
      </c>
      <c r="N729" s="1" t="s">
        <v>1462</v>
      </c>
      <c r="O729" s="1" t="s">
        <v>1228</v>
      </c>
      <c r="P729" s="1" t="s">
        <v>2126</v>
      </c>
      <c r="Q729" s="1" t="s">
        <v>1134</v>
      </c>
      <c r="R729" s="1" t="s">
        <v>130</v>
      </c>
      <c r="S729" s="1" t="s">
        <v>1293</v>
      </c>
      <c r="T729" s="1" t="s">
        <v>6725</v>
      </c>
      <c r="U729" s="2" t="s">
        <v>6726</v>
      </c>
      <c r="V729" s="1">
        <v>1057</v>
      </c>
      <c r="W729" s="1" t="s">
        <v>2130</v>
      </c>
      <c r="X729" s="1" t="s">
        <v>2130</v>
      </c>
      <c r="Y729" s="1" t="s">
        <v>2131</v>
      </c>
      <c r="Z729" s="1" t="s">
        <v>691</v>
      </c>
      <c r="AA729" s="1" t="s">
        <v>6727</v>
      </c>
      <c r="AB729" s="1" t="s">
        <v>6728</v>
      </c>
      <c r="AC729" s="2"/>
      <c r="AD729" s="1">
        <v>1057</v>
      </c>
      <c r="AE729" s="1" t="s">
        <v>6677</v>
      </c>
      <c r="AF729" s="1" t="s">
        <v>6678</v>
      </c>
      <c r="AG729" s="1" t="s">
        <v>819</v>
      </c>
      <c r="AH729" s="1" t="s">
        <v>6729</v>
      </c>
      <c r="AI729" s="1" t="s">
        <v>1749</v>
      </c>
      <c r="AJ729" s="1" t="s">
        <v>1749</v>
      </c>
      <c r="AK729" s="1" t="s">
        <v>1749</v>
      </c>
      <c r="AL729" s="1" t="s">
        <v>1749</v>
      </c>
      <c r="AM729" s="1" t="s">
        <v>1749</v>
      </c>
      <c r="AN729" s="1" t="s">
        <v>1749</v>
      </c>
      <c r="AO729" s="1" t="s">
        <v>1749</v>
      </c>
      <c r="AP729" s="1" t="s">
        <v>1749</v>
      </c>
      <c r="AQ729" s="1" t="s">
        <v>1749</v>
      </c>
      <c r="AR729" s="1" t="s">
        <v>1749</v>
      </c>
      <c r="AS729" s="1" t="s">
        <v>1749</v>
      </c>
      <c r="AT729" s="1" t="s">
        <v>1749</v>
      </c>
      <c r="AU729" s="1" t="s">
        <v>1749</v>
      </c>
      <c r="AV729" s="1" t="s">
        <v>1749</v>
      </c>
      <c r="AW729" s="1" t="s">
        <v>1749</v>
      </c>
      <c r="AX729" s="1" t="s">
        <v>1749</v>
      </c>
      <c r="AY729" s="1" t="s">
        <v>1749</v>
      </c>
      <c r="AZ729" s="1" t="s">
        <v>1749</v>
      </c>
      <c r="BA729" s="1" t="s">
        <v>1749</v>
      </c>
      <c r="BB729" s="1" t="s">
        <v>1749</v>
      </c>
      <c r="BC729" s="1" t="s">
        <v>1749</v>
      </c>
      <c r="BD729" s="1" t="s">
        <v>1749</v>
      </c>
      <c r="BE729" t="s">
        <v>1749</v>
      </c>
    </row>
    <row r="730" spans="1:57" ht="17.149999999999999" customHeight="1">
      <c r="A730" s="2">
        <v>729</v>
      </c>
      <c r="B730" s="1" t="s">
        <v>1219</v>
      </c>
      <c r="C730" s="1" t="s">
        <v>6730</v>
      </c>
      <c r="D730" s="14" t="s">
        <v>6731</v>
      </c>
      <c r="E730" s="1" t="s">
        <v>6732</v>
      </c>
      <c r="F730" s="1" t="s">
        <v>6733</v>
      </c>
      <c r="G730" s="1" t="s">
        <v>6734</v>
      </c>
      <c r="H730" s="1" t="s">
        <v>2190</v>
      </c>
      <c r="I730" s="1" t="s">
        <v>1937</v>
      </c>
      <c r="J730" s="1" t="s">
        <v>6735</v>
      </c>
      <c r="K730" s="1" t="s">
        <v>6736</v>
      </c>
      <c r="L730" s="1" t="s">
        <v>6737</v>
      </c>
      <c r="M730" s="1" t="s">
        <v>209</v>
      </c>
      <c r="N730" s="1" t="s">
        <v>1462</v>
      </c>
      <c r="O730" s="1" t="s">
        <v>1228</v>
      </c>
      <c r="P730" s="1" t="s">
        <v>2126</v>
      </c>
      <c r="Q730" s="1" t="s">
        <v>6737</v>
      </c>
      <c r="R730" s="1" t="s">
        <v>130</v>
      </c>
      <c r="S730" s="1" t="s">
        <v>1293</v>
      </c>
      <c r="T730" s="1" t="s">
        <v>6738</v>
      </c>
      <c r="U730" s="2" t="s">
        <v>6739</v>
      </c>
      <c r="V730" s="1">
        <v>668</v>
      </c>
      <c r="W730" s="1" t="s">
        <v>2130</v>
      </c>
      <c r="X730" s="1" t="s">
        <v>2130</v>
      </c>
      <c r="Y730" s="1" t="s">
        <v>2131</v>
      </c>
      <c r="Z730" s="1" t="s">
        <v>6730</v>
      </c>
      <c r="AA730" s="1" t="s">
        <v>6740</v>
      </c>
      <c r="AB730" s="1" t="s">
        <v>6741</v>
      </c>
      <c r="AC730" s="2"/>
      <c r="AD730" s="1">
        <v>668</v>
      </c>
      <c r="AE730" s="1" t="s">
        <v>6677</v>
      </c>
      <c r="AF730" s="1" t="s">
        <v>6678</v>
      </c>
      <c r="AG730" s="1" t="s">
        <v>819</v>
      </c>
      <c r="AH730" s="1" t="s">
        <v>6742</v>
      </c>
      <c r="AI730" s="1" t="s">
        <v>1749</v>
      </c>
      <c r="AJ730" s="1" t="s">
        <v>1749</v>
      </c>
      <c r="AK730" s="1" t="s">
        <v>1749</v>
      </c>
      <c r="AL730" s="1" t="s">
        <v>1749</v>
      </c>
      <c r="AM730" s="1" t="s">
        <v>1749</v>
      </c>
      <c r="AN730" s="1" t="s">
        <v>1749</v>
      </c>
      <c r="AO730" s="1" t="s">
        <v>1749</v>
      </c>
      <c r="AP730" s="1" t="s">
        <v>1749</v>
      </c>
      <c r="AQ730" s="1" t="s">
        <v>1749</v>
      </c>
      <c r="AR730" s="1" t="s">
        <v>1749</v>
      </c>
      <c r="AS730" s="1" t="s">
        <v>1749</v>
      </c>
      <c r="AT730" s="1" t="s">
        <v>1749</v>
      </c>
      <c r="AU730" s="1" t="s">
        <v>1749</v>
      </c>
      <c r="AV730" s="1" t="s">
        <v>1749</v>
      </c>
      <c r="AW730" s="1" t="s">
        <v>1749</v>
      </c>
      <c r="AX730" s="1" t="s">
        <v>1749</v>
      </c>
      <c r="AY730" s="1" t="s">
        <v>1749</v>
      </c>
      <c r="AZ730" s="1" t="s">
        <v>1749</v>
      </c>
      <c r="BA730" s="1" t="s">
        <v>1749</v>
      </c>
      <c r="BB730" s="1" t="s">
        <v>1749</v>
      </c>
      <c r="BC730" s="1" t="s">
        <v>1749</v>
      </c>
      <c r="BD730" s="1" t="s">
        <v>1749</v>
      </c>
      <c r="BE730" t="s">
        <v>1749</v>
      </c>
    </row>
    <row r="731" spans="1:57" ht="17.149999999999999" customHeight="1">
      <c r="A731" s="2">
        <v>730</v>
      </c>
      <c r="B731" s="1" t="s">
        <v>1219</v>
      </c>
      <c r="C731" s="1" t="s">
        <v>2672</v>
      </c>
      <c r="D731" s="14" t="s">
        <v>2673</v>
      </c>
      <c r="E731" s="1" t="s">
        <v>2672</v>
      </c>
      <c r="F731" s="1" t="s">
        <v>2672</v>
      </c>
      <c r="G731" s="1" t="s">
        <v>2676</v>
      </c>
      <c r="H731" s="1"/>
      <c r="I731" s="1"/>
      <c r="J731" s="1" t="s">
        <v>2677</v>
      </c>
      <c r="K731" s="1" t="s">
        <v>2678</v>
      </c>
      <c r="L731" s="1" t="s">
        <v>2679</v>
      </c>
      <c r="M731" s="1" t="s">
        <v>209</v>
      </c>
      <c r="N731" s="1" t="s">
        <v>1462</v>
      </c>
      <c r="O731" s="1" t="s">
        <v>1228</v>
      </c>
      <c r="P731" s="1" t="s">
        <v>2126</v>
      </c>
      <c r="Q731" s="1" t="s">
        <v>2679</v>
      </c>
      <c r="R731" s="1" t="s">
        <v>130</v>
      </c>
      <c r="S731" s="1" t="s">
        <v>1231</v>
      </c>
      <c r="T731" s="1" t="s">
        <v>6743</v>
      </c>
      <c r="U731" s="2" t="s">
        <v>6744</v>
      </c>
      <c r="V731" s="1">
        <v>272</v>
      </c>
      <c r="W731" s="1" t="s">
        <v>2130</v>
      </c>
      <c r="X731" s="1" t="s">
        <v>2130</v>
      </c>
      <c r="Y731" s="1" t="s">
        <v>2131</v>
      </c>
      <c r="Z731" s="1" t="s">
        <v>2672</v>
      </c>
      <c r="AA731" s="1" t="s">
        <v>6745</v>
      </c>
      <c r="AB731" s="1" t="s">
        <v>4570</v>
      </c>
      <c r="AC731" s="2"/>
      <c r="AD731" s="1">
        <v>272</v>
      </c>
      <c r="AE731" s="1" t="s">
        <v>6677</v>
      </c>
      <c r="AF731" s="1" t="s">
        <v>6678</v>
      </c>
      <c r="AG731" s="1" t="s">
        <v>819</v>
      </c>
      <c r="AH731" s="1" t="s">
        <v>6746</v>
      </c>
      <c r="AI731" s="1" t="s">
        <v>1749</v>
      </c>
      <c r="AJ731" s="1" t="s">
        <v>1749</v>
      </c>
      <c r="AK731" s="1" t="s">
        <v>1749</v>
      </c>
      <c r="AL731" s="1" t="s">
        <v>1749</v>
      </c>
      <c r="AM731" s="1" t="s">
        <v>1749</v>
      </c>
      <c r="AN731" s="1" t="s">
        <v>1749</v>
      </c>
      <c r="AO731" s="1" t="s">
        <v>1749</v>
      </c>
      <c r="AP731" s="1" t="s">
        <v>1749</v>
      </c>
      <c r="AQ731" s="1" t="s">
        <v>1749</v>
      </c>
      <c r="AR731" s="1" t="s">
        <v>1749</v>
      </c>
      <c r="AS731" s="1" t="s">
        <v>1749</v>
      </c>
      <c r="AT731" s="1" t="s">
        <v>1749</v>
      </c>
      <c r="AU731" s="1" t="s">
        <v>1749</v>
      </c>
      <c r="AV731" s="1" t="s">
        <v>1749</v>
      </c>
      <c r="AW731" s="1" t="s">
        <v>1749</v>
      </c>
      <c r="AX731" s="1" t="s">
        <v>1749</v>
      </c>
      <c r="AY731" s="1" t="s">
        <v>1749</v>
      </c>
      <c r="AZ731" s="1" t="s">
        <v>1749</v>
      </c>
      <c r="BA731" s="1" t="s">
        <v>1749</v>
      </c>
      <c r="BB731" s="1" t="s">
        <v>1749</v>
      </c>
      <c r="BC731" s="1" t="s">
        <v>1749</v>
      </c>
      <c r="BD731" s="1" t="s">
        <v>1749</v>
      </c>
      <c r="BE731" t="s">
        <v>1749</v>
      </c>
    </row>
    <row r="732" spans="1:57" ht="17.149999999999999" customHeight="1">
      <c r="A732" s="2">
        <v>731</v>
      </c>
      <c r="B732" s="1" t="s">
        <v>1219</v>
      </c>
      <c r="C732" s="1" t="s">
        <v>6747</v>
      </c>
      <c r="D732" s="14" t="s">
        <v>6748</v>
      </c>
      <c r="E732" s="1" t="s">
        <v>6747</v>
      </c>
      <c r="F732" s="1" t="s">
        <v>6747</v>
      </c>
      <c r="G732" s="1" t="s">
        <v>6749</v>
      </c>
      <c r="H732" s="1" t="s">
        <v>6750</v>
      </c>
      <c r="I732" s="1" t="s">
        <v>2191</v>
      </c>
      <c r="J732" s="1" t="s">
        <v>6751</v>
      </c>
      <c r="K732" s="1" t="s">
        <v>6752</v>
      </c>
      <c r="L732" s="1" t="s">
        <v>6753</v>
      </c>
      <c r="M732" s="1" t="s">
        <v>209</v>
      </c>
      <c r="N732" s="1" t="s">
        <v>1462</v>
      </c>
      <c r="O732" s="1" t="s">
        <v>1228</v>
      </c>
      <c r="P732" s="1" t="s">
        <v>2126</v>
      </c>
      <c r="Q732" s="1" t="s">
        <v>6753</v>
      </c>
      <c r="R732" s="1" t="s">
        <v>130</v>
      </c>
      <c r="S732" s="1" t="s">
        <v>1293</v>
      </c>
      <c r="T732" s="1" t="s">
        <v>5795</v>
      </c>
      <c r="U732" s="2" t="s">
        <v>6754</v>
      </c>
      <c r="V732" s="1">
        <v>1980</v>
      </c>
      <c r="W732" s="1" t="s">
        <v>2130</v>
      </c>
      <c r="X732" s="1" t="s">
        <v>2130</v>
      </c>
      <c r="Y732" s="1" t="s">
        <v>2131</v>
      </c>
      <c r="Z732" s="1" t="s">
        <v>6747</v>
      </c>
      <c r="AA732" s="1" t="s">
        <v>6755</v>
      </c>
      <c r="AB732" s="1" t="s">
        <v>6756</v>
      </c>
      <c r="AC732" s="2"/>
      <c r="AD732" s="1">
        <v>1980</v>
      </c>
      <c r="AE732" s="1" t="s">
        <v>6677</v>
      </c>
      <c r="AF732" s="1" t="s">
        <v>6678</v>
      </c>
      <c r="AG732" s="1" t="s">
        <v>819</v>
      </c>
      <c r="AH732" s="1" t="s">
        <v>6757</v>
      </c>
      <c r="AI732" s="1" t="s">
        <v>1749</v>
      </c>
      <c r="AJ732" s="1" t="s">
        <v>1749</v>
      </c>
      <c r="AK732" s="1" t="s">
        <v>1749</v>
      </c>
      <c r="AL732" s="1" t="s">
        <v>1749</v>
      </c>
      <c r="AM732" s="1" t="s">
        <v>1749</v>
      </c>
      <c r="AN732" s="1" t="s">
        <v>1749</v>
      </c>
      <c r="AO732" s="1" t="s">
        <v>1749</v>
      </c>
      <c r="AP732" s="1" t="s">
        <v>1749</v>
      </c>
      <c r="AQ732" s="1" t="s">
        <v>1749</v>
      </c>
      <c r="AR732" s="1" t="s">
        <v>1749</v>
      </c>
      <c r="AS732" s="1" t="s">
        <v>1749</v>
      </c>
      <c r="AT732" s="1" t="s">
        <v>1749</v>
      </c>
      <c r="AU732" s="1" t="s">
        <v>1749</v>
      </c>
      <c r="AV732" s="1" t="s">
        <v>1749</v>
      </c>
      <c r="AW732" s="1" t="s">
        <v>1749</v>
      </c>
      <c r="AX732" s="1" t="s">
        <v>1749</v>
      </c>
      <c r="AY732" s="1" t="s">
        <v>1749</v>
      </c>
      <c r="AZ732" s="1" t="s">
        <v>1749</v>
      </c>
      <c r="BA732" s="1" t="s">
        <v>1749</v>
      </c>
      <c r="BB732" s="1" t="s">
        <v>1749</v>
      </c>
      <c r="BC732" s="1" t="s">
        <v>1749</v>
      </c>
      <c r="BD732" s="1" t="s">
        <v>1749</v>
      </c>
      <c r="BE732" t="s">
        <v>1749</v>
      </c>
    </row>
    <row r="733" spans="1:57" ht="17.149999999999999" customHeight="1">
      <c r="A733" s="2">
        <v>732</v>
      </c>
      <c r="B733" s="1" t="s">
        <v>1219</v>
      </c>
      <c r="C733" s="1" t="s">
        <v>6758</v>
      </c>
      <c r="D733" s="14" t="s">
        <v>6759</v>
      </c>
      <c r="E733" s="1" t="s">
        <v>6758</v>
      </c>
      <c r="F733" s="1" t="s">
        <v>130</v>
      </c>
      <c r="G733" s="1" t="s">
        <v>6760</v>
      </c>
      <c r="H733" s="1" t="s">
        <v>6761</v>
      </c>
      <c r="I733" s="1" t="s">
        <v>1483</v>
      </c>
      <c r="J733" s="1" t="s">
        <v>6762</v>
      </c>
      <c r="K733" s="1" t="s">
        <v>6763</v>
      </c>
      <c r="L733" s="1" t="s">
        <v>6764</v>
      </c>
      <c r="M733" s="1" t="s">
        <v>277</v>
      </c>
      <c r="N733" s="1"/>
      <c r="O733" s="1" t="s">
        <v>1228</v>
      </c>
      <c r="P733" s="1" t="s">
        <v>1230</v>
      </c>
      <c r="Q733" s="1" t="s">
        <v>6764</v>
      </c>
      <c r="R733" s="1" t="s">
        <v>130</v>
      </c>
      <c r="S733" s="1" t="s">
        <v>1293</v>
      </c>
      <c r="T733" s="1" t="s">
        <v>6765</v>
      </c>
      <c r="U733" s="2" t="s">
        <v>6766</v>
      </c>
      <c r="V733" s="1">
        <v>6251</v>
      </c>
      <c r="W733" s="1" t="s">
        <v>2130</v>
      </c>
      <c r="X733" s="1" t="s">
        <v>2130</v>
      </c>
      <c r="Y733" s="1" t="s">
        <v>5248</v>
      </c>
      <c r="Z733" s="1" t="s">
        <v>6758</v>
      </c>
      <c r="AA733" s="1" t="s">
        <v>6767</v>
      </c>
      <c r="AB733" s="1" t="s">
        <v>6768</v>
      </c>
      <c r="AC733" s="2"/>
      <c r="AD733" s="1">
        <v>17925</v>
      </c>
      <c r="AE733" s="1" t="s">
        <v>6677</v>
      </c>
      <c r="AF733" s="1" t="s">
        <v>6678</v>
      </c>
      <c r="AG733" s="1" t="s">
        <v>819</v>
      </c>
      <c r="AH733" s="1" t="s">
        <v>6769</v>
      </c>
      <c r="AI733" s="1" t="s">
        <v>6770</v>
      </c>
      <c r="AJ733" s="1" t="s">
        <v>6771</v>
      </c>
      <c r="AK733" s="1" t="s">
        <v>5697</v>
      </c>
      <c r="AL733" s="1"/>
      <c r="AM733" s="1"/>
      <c r="AN733" s="1"/>
      <c r="AO733" s="1"/>
      <c r="AP733" s="1"/>
      <c r="AQ733" s="1"/>
      <c r="AR733" s="1"/>
      <c r="AS733" s="1"/>
      <c r="AT733" s="1"/>
      <c r="AU733" s="1"/>
      <c r="AV733" s="1"/>
      <c r="AW733" s="1"/>
      <c r="AX733" s="1"/>
      <c r="AY733" s="1" t="s">
        <v>6772</v>
      </c>
      <c r="AZ733" s="1" t="s">
        <v>28457</v>
      </c>
      <c r="BA733" s="1" t="s">
        <v>2130</v>
      </c>
      <c r="BB733" s="1" t="s">
        <v>2130</v>
      </c>
      <c r="BC733" s="1" t="s">
        <v>5248</v>
      </c>
      <c r="BD733" s="1" t="s">
        <v>6774</v>
      </c>
      <c r="BE733" t="s">
        <v>6775</v>
      </c>
    </row>
    <row r="734" spans="1:57" ht="17.149999999999999" customHeight="1">
      <c r="A734" s="2">
        <v>733</v>
      </c>
      <c r="B734" s="1" t="s">
        <v>1219</v>
      </c>
      <c r="C734" s="1" t="s">
        <v>28458</v>
      </c>
      <c r="D734" s="14" t="s">
        <v>28459</v>
      </c>
      <c r="E734" s="1" t="s">
        <v>28460</v>
      </c>
      <c r="F734" s="1" t="s">
        <v>27736</v>
      </c>
      <c r="G734" s="1" t="s">
        <v>28461</v>
      </c>
      <c r="H734" s="1"/>
      <c r="I734" s="1"/>
      <c r="J734" s="1" t="s">
        <v>28462</v>
      </c>
      <c r="K734" s="1" t="s">
        <v>28463</v>
      </c>
      <c r="L734" s="1" t="s">
        <v>28464</v>
      </c>
      <c r="M734" s="1" t="s">
        <v>215</v>
      </c>
      <c r="N734" s="1" t="s">
        <v>1462</v>
      </c>
      <c r="O734" s="1" t="s">
        <v>1228</v>
      </c>
      <c r="P734" s="1" t="s">
        <v>2126</v>
      </c>
      <c r="Q734" s="1" t="s">
        <v>28464</v>
      </c>
      <c r="R734" s="1" t="s">
        <v>130</v>
      </c>
      <c r="S734" s="1" t="s">
        <v>1293</v>
      </c>
      <c r="T734" s="1" t="s">
        <v>10052</v>
      </c>
      <c r="U734" s="2" t="s">
        <v>28465</v>
      </c>
      <c r="V734" s="1">
        <v>501</v>
      </c>
      <c r="W734" s="1" t="s">
        <v>2130</v>
      </c>
      <c r="X734" s="1" t="s">
        <v>2130</v>
      </c>
      <c r="Y734" s="1" t="s">
        <v>27149</v>
      </c>
      <c r="Z734" s="1" t="s">
        <v>28458</v>
      </c>
      <c r="AA734" s="1" t="s">
        <v>28466</v>
      </c>
      <c r="AB734" s="1" t="s">
        <v>28467</v>
      </c>
      <c r="AC734" s="2" t="s">
        <v>28468</v>
      </c>
      <c r="AD734" s="1">
        <v>501</v>
      </c>
      <c r="AE734" s="1" t="s">
        <v>28469</v>
      </c>
      <c r="AF734" s="1" t="s">
        <v>28470</v>
      </c>
      <c r="AG734" s="1" t="s">
        <v>25953</v>
      </c>
      <c r="AH734" s="1" t="s">
        <v>28471</v>
      </c>
      <c r="AI734" s="1" t="s">
        <v>1749</v>
      </c>
      <c r="AJ734" s="1" t="s">
        <v>1749</v>
      </c>
      <c r="AK734" s="1" t="s">
        <v>1749</v>
      </c>
      <c r="AL734" s="1" t="s">
        <v>1749</v>
      </c>
      <c r="AM734" s="1" t="s">
        <v>1749</v>
      </c>
      <c r="AN734" s="1" t="s">
        <v>1749</v>
      </c>
      <c r="AO734" s="1" t="s">
        <v>1749</v>
      </c>
      <c r="AP734" s="1" t="s">
        <v>1749</v>
      </c>
      <c r="AQ734" s="1" t="s">
        <v>1749</v>
      </c>
      <c r="AR734" s="1" t="s">
        <v>1749</v>
      </c>
      <c r="AS734" s="1" t="s">
        <v>1749</v>
      </c>
      <c r="AT734" s="1" t="s">
        <v>1749</v>
      </c>
      <c r="AU734" s="1" t="s">
        <v>1749</v>
      </c>
      <c r="AV734" s="1" t="s">
        <v>1749</v>
      </c>
      <c r="AW734" s="1" t="s">
        <v>1749</v>
      </c>
      <c r="AX734" s="1" t="s">
        <v>1749</v>
      </c>
      <c r="AY734" s="1" t="s">
        <v>1749</v>
      </c>
      <c r="AZ734" s="1" t="s">
        <v>1749</v>
      </c>
      <c r="BA734" s="1" t="s">
        <v>1749</v>
      </c>
      <c r="BB734" s="1" t="s">
        <v>1749</v>
      </c>
      <c r="BC734" s="1" t="s">
        <v>1749</v>
      </c>
      <c r="BD734" s="1" t="s">
        <v>1749</v>
      </c>
      <c r="BE734" t="s">
        <v>1749</v>
      </c>
    </row>
    <row r="735" spans="1:57" ht="17.149999999999999" customHeight="1">
      <c r="A735" s="2">
        <v>734</v>
      </c>
      <c r="B735" s="1" t="s">
        <v>1219</v>
      </c>
      <c r="C735" s="1" t="s">
        <v>2054</v>
      </c>
      <c r="D735" s="14" t="s">
        <v>2055</v>
      </c>
      <c r="E735" s="1" t="s">
        <v>28472</v>
      </c>
      <c r="F735" s="1" t="s">
        <v>28473</v>
      </c>
      <c r="G735" s="1" t="s">
        <v>27209</v>
      </c>
      <c r="H735" s="1" t="s">
        <v>27210</v>
      </c>
      <c r="I735" s="1" t="s">
        <v>1483</v>
      </c>
      <c r="J735" s="1" t="s">
        <v>27211</v>
      </c>
      <c r="K735" s="1" t="s">
        <v>27212</v>
      </c>
      <c r="L735" s="1" t="s">
        <v>28474</v>
      </c>
      <c r="M735" s="1" t="s">
        <v>209</v>
      </c>
      <c r="N735" s="1" t="s">
        <v>2653</v>
      </c>
      <c r="O735" s="1" t="s">
        <v>1228</v>
      </c>
      <c r="P735" s="1" t="s">
        <v>2126</v>
      </c>
      <c r="Q735" s="1" t="s">
        <v>28474</v>
      </c>
      <c r="R735" s="1" t="s">
        <v>130</v>
      </c>
      <c r="S735" s="1" t="s">
        <v>1293</v>
      </c>
      <c r="T735" s="1" t="s">
        <v>28475</v>
      </c>
      <c r="U735" s="2" t="s">
        <v>10466</v>
      </c>
      <c r="V735" s="1">
        <v>72</v>
      </c>
      <c r="W735" s="1" t="s">
        <v>2130</v>
      </c>
      <c r="X735" s="1" t="s">
        <v>2130</v>
      </c>
      <c r="Y735" s="1" t="s">
        <v>27149</v>
      </c>
      <c r="Z735" s="1" t="s">
        <v>2054</v>
      </c>
      <c r="AA735" s="1" t="s">
        <v>28476</v>
      </c>
      <c r="AB735" s="1" t="s">
        <v>28477</v>
      </c>
      <c r="AC735" s="2" t="s">
        <v>28478</v>
      </c>
      <c r="AD735" s="1">
        <v>72</v>
      </c>
      <c r="AE735" s="1" t="s">
        <v>28479</v>
      </c>
      <c r="AF735" s="1" t="s">
        <v>28470</v>
      </c>
      <c r="AG735" s="1" t="s">
        <v>25953</v>
      </c>
      <c r="AH735" s="1" t="s">
        <v>28480</v>
      </c>
      <c r="AI735" s="1" t="s">
        <v>1749</v>
      </c>
      <c r="AJ735" s="1" t="s">
        <v>1749</v>
      </c>
      <c r="AK735" s="1" t="s">
        <v>1749</v>
      </c>
      <c r="AL735" s="1" t="s">
        <v>1749</v>
      </c>
      <c r="AM735" s="1" t="s">
        <v>1749</v>
      </c>
      <c r="AN735" s="1" t="s">
        <v>1749</v>
      </c>
      <c r="AO735" s="1" t="s">
        <v>1749</v>
      </c>
      <c r="AP735" s="1" t="s">
        <v>1749</v>
      </c>
      <c r="AQ735" s="1" t="s">
        <v>1749</v>
      </c>
      <c r="AR735" s="1" t="s">
        <v>1749</v>
      </c>
      <c r="AS735" s="1" t="s">
        <v>1749</v>
      </c>
      <c r="AT735" s="1" t="s">
        <v>1749</v>
      </c>
      <c r="AU735" s="1" t="s">
        <v>1749</v>
      </c>
      <c r="AV735" s="1" t="s">
        <v>1749</v>
      </c>
      <c r="AW735" s="1" t="s">
        <v>1749</v>
      </c>
      <c r="AX735" s="1" t="s">
        <v>1749</v>
      </c>
      <c r="AY735" s="1" t="s">
        <v>1749</v>
      </c>
      <c r="AZ735" s="1" t="s">
        <v>1749</v>
      </c>
      <c r="BA735" s="1" t="s">
        <v>1749</v>
      </c>
      <c r="BB735" s="1" t="s">
        <v>1749</v>
      </c>
      <c r="BC735" s="1" t="s">
        <v>1749</v>
      </c>
      <c r="BD735" s="1" t="s">
        <v>1749</v>
      </c>
      <c r="BE735" t="s">
        <v>1749</v>
      </c>
    </row>
    <row r="736" spans="1:57" ht="17.149999999999999" customHeight="1">
      <c r="A736" s="2">
        <v>735</v>
      </c>
      <c r="B736" s="1" t="s">
        <v>1219</v>
      </c>
      <c r="C736" s="1" t="s">
        <v>2054</v>
      </c>
      <c r="D736" s="14" t="s">
        <v>2055</v>
      </c>
      <c r="E736" s="1" t="s">
        <v>28481</v>
      </c>
      <c r="F736" s="1" t="s">
        <v>28482</v>
      </c>
      <c r="G736" s="1" t="s">
        <v>27209</v>
      </c>
      <c r="H736" s="1" t="s">
        <v>27210</v>
      </c>
      <c r="I736" s="1" t="s">
        <v>1483</v>
      </c>
      <c r="J736" s="1" t="s">
        <v>27211</v>
      </c>
      <c r="K736" s="1" t="s">
        <v>27212</v>
      </c>
      <c r="L736" s="1" t="s">
        <v>28483</v>
      </c>
      <c r="M736" s="1" t="s">
        <v>209</v>
      </c>
      <c r="N736" s="1" t="s">
        <v>2653</v>
      </c>
      <c r="O736" s="1" t="s">
        <v>1228</v>
      </c>
      <c r="P736" s="1" t="s">
        <v>2126</v>
      </c>
      <c r="Q736" s="1" t="s">
        <v>28483</v>
      </c>
      <c r="R736" s="1" t="s">
        <v>130</v>
      </c>
      <c r="S736" s="1" t="s">
        <v>1293</v>
      </c>
      <c r="T736" s="1" t="s">
        <v>28484</v>
      </c>
      <c r="U736" s="2" t="s">
        <v>10466</v>
      </c>
      <c r="V736" s="1">
        <v>93</v>
      </c>
      <c r="W736" s="1" t="s">
        <v>2130</v>
      </c>
      <c r="X736" s="1" t="s">
        <v>2130</v>
      </c>
      <c r="Y736" s="1" t="s">
        <v>27149</v>
      </c>
      <c r="Z736" s="1" t="s">
        <v>2054</v>
      </c>
      <c r="AA736" s="1" t="s">
        <v>28485</v>
      </c>
      <c r="AB736" s="1" t="s">
        <v>28486</v>
      </c>
      <c r="AC736" s="2" t="s">
        <v>28487</v>
      </c>
      <c r="AD736" s="1">
        <v>93</v>
      </c>
      <c r="AE736" s="1" t="s">
        <v>28479</v>
      </c>
      <c r="AF736" s="1" t="s">
        <v>28470</v>
      </c>
      <c r="AG736" s="1" t="s">
        <v>25953</v>
      </c>
      <c r="AH736" s="1" t="s">
        <v>28488</v>
      </c>
      <c r="AI736" s="1" t="s">
        <v>1749</v>
      </c>
      <c r="AJ736" s="1" t="s">
        <v>1749</v>
      </c>
      <c r="AK736" s="1" t="s">
        <v>1749</v>
      </c>
      <c r="AL736" s="1" t="s">
        <v>1749</v>
      </c>
      <c r="AM736" s="1" t="s">
        <v>1749</v>
      </c>
      <c r="AN736" s="1" t="s">
        <v>1749</v>
      </c>
      <c r="AO736" s="1" t="s">
        <v>1749</v>
      </c>
      <c r="AP736" s="1" t="s">
        <v>1749</v>
      </c>
      <c r="AQ736" s="1" t="s">
        <v>1749</v>
      </c>
      <c r="AR736" s="1" t="s">
        <v>1749</v>
      </c>
      <c r="AS736" s="1" t="s">
        <v>1749</v>
      </c>
      <c r="AT736" s="1" t="s">
        <v>1749</v>
      </c>
      <c r="AU736" s="1" t="s">
        <v>1749</v>
      </c>
      <c r="AV736" s="1" t="s">
        <v>1749</v>
      </c>
      <c r="AW736" s="1" t="s">
        <v>1749</v>
      </c>
      <c r="AX736" s="1" t="s">
        <v>1749</v>
      </c>
      <c r="AY736" s="1" t="s">
        <v>1749</v>
      </c>
      <c r="AZ736" s="1" t="s">
        <v>1749</v>
      </c>
      <c r="BA736" s="1" t="s">
        <v>1749</v>
      </c>
      <c r="BB736" s="1" t="s">
        <v>1749</v>
      </c>
      <c r="BC736" s="1" t="s">
        <v>1749</v>
      </c>
      <c r="BD736" s="1" t="s">
        <v>1749</v>
      </c>
      <c r="BE736" t="s">
        <v>1749</v>
      </c>
    </row>
    <row r="737" spans="1:57" ht="17.149999999999999" customHeight="1">
      <c r="A737" s="2">
        <v>736</v>
      </c>
      <c r="B737" s="1" t="s">
        <v>13628</v>
      </c>
      <c r="C737" s="1" t="s">
        <v>26113</v>
      </c>
      <c r="D737" s="14" t="s">
        <v>28489</v>
      </c>
      <c r="E737" s="1" t="s">
        <v>26113</v>
      </c>
      <c r="F737" s="1" t="s">
        <v>28490</v>
      </c>
      <c r="G737" s="1" t="s">
        <v>11686</v>
      </c>
      <c r="H737" s="1"/>
      <c r="I737" s="1"/>
      <c r="J737" s="1" t="s">
        <v>28491</v>
      </c>
      <c r="K737" s="1" t="s">
        <v>28492</v>
      </c>
      <c r="L737" s="1" t="s">
        <v>26112</v>
      </c>
      <c r="M737" s="1" t="s">
        <v>209</v>
      </c>
      <c r="N737" s="1" t="s">
        <v>1462</v>
      </c>
      <c r="O737" s="1" t="s">
        <v>1228</v>
      </c>
      <c r="P737" s="1" t="s">
        <v>2126</v>
      </c>
      <c r="Q737" s="1" t="s">
        <v>26112</v>
      </c>
      <c r="R737" s="1" t="s">
        <v>130</v>
      </c>
      <c r="S737" s="1" t="s">
        <v>1231</v>
      </c>
      <c r="T737" s="1" t="s">
        <v>28493</v>
      </c>
      <c r="U737" s="2" t="s">
        <v>9332</v>
      </c>
      <c r="V737" s="1">
        <v>568</v>
      </c>
      <c r="W737" s="1" t="s">
        <v>1324</v>
      </c>
      <c r="X737" s="1" t="s">
        <v>1325</v>
      </c>
      <c r="Y737" s="1" t="s">
        <v>26507</v>
      </c>
      <c r="Z737" s="1" t="s">
        <v>26113</v>
      </c>
      <c r="AA737" s="1" t="s">
        <v>28494</v>
      </c>
      <c r="AB737" s="1" t="s">
        <v>28495</v>
      </c>
      <c r="AC737" s="2" t="s">
        <v>28496</v>
      </c>
      <c r="AD737" s="1">
        <v>568</v>
      </c>
      <c r="AE737" s="1" t="s">
        <v>28497</v>
      </c>
      <c r="AF737" s="1" t="s">
        <v>6791</v>
      </c>
      <c r="AG737" s="1" t="s">
        <v>25953</v>
      </c>
      <c r="AH737" s="1" t="s">
        <v>28498</v>
      </c>
      <c r="AI737" s="1" t="s">
        <v>1749</v>
      </c>
      <c r="AJ737" s="1" t="s">
        <v>1749</v>
      </c>
      <c r="AK737" s="1" t="s">
        <v>1749</v>
      </c>
      <c r="AL737" s="1" t="s">
        <v>1749</v>
      </c>
      <c r="AM737" s="1" t="s">
        <v>1749</v>
      </c>
      <c r="AN737" s="1" t="s">
        <v>1749</v>
      </c>
      <c r="AO737" s="1" t="s">
        <v>1749</v>
      </c>
      <c r="AP737" s="1" t="s">
        <v>1749</v>
      </c>
      <c r="AQ737" s="1" t="s">
        <v>1749</v>
      </c>
      <c r="AR737" s="1" t="s">
        <v>1749</v>
      </c>
      <c r="AS737" s="1" t="s">
        <v>1749</v>
      </c>
      <c r="AT737" s="1" t="s">
        <v>1749</v>
      </c>
      <c r="AU737" s="1" t="s">
        <v>1749</v>
      </c>
      <c r="AV737" s="1" t="s">
        <v>1749</v>
      </c>
      <c r="AW737" s="1" t="s">
        <v>1749</v>
      </c>
      <c r="AX737" s="1" t="s">
        <v>1749</v>
      </c>
      <c r="AY737" s="1" t="s">
        <v>1749</v>
      </c>
      <c r="AZ737" s="1" t="s">
        <v>1749</v>
      </c>
      <c r="BA737" s="1" t="s">
        <v>1749</v>
      </c>
      <c r="BB737" s="1" t="s">
        <v>1749</v>
      </c>
      <c r="BC737" s="1" t="s">
        <v>1749</v>
      </c>
      <c r="BD737" s="1" t="s">
        <v>1749</v>
      </c>
      <c r="BE737" t="s">
        <v>1749</v>
      </c>
    </row>
    <row r="738" spans="1:57" ht="17.149999999999999" customHeight="1">
      <c r="A738" s="2">
        <v>737</v>
      </c>
      <c r="B738" s="1" t="s">
        <v>1219</v>
      </c>
      <c r="C738" s="1" t="s">
        <v>6776</v>
      </c>
      <c r="D738" s="14" t="s">
        <v>6777</v>
      </c>
      <c r="E738" s="1" t="s">
        <v>6778</v>
      </c>
      <c r="F738" s="1" t="s">
        <v>6779</v>
      </c>
      <c r="G738" s="1" t="s">
        <v>6780</v>
      </c>
      <c r="H738" s="1" t="s">
        <v>6781</v>
      </c>
      <c r="I738" s="1"/>
      <c r="J738" s="1" t="s">
        <v>6782</v>
      </c>
      <c r="K738" s="1" t="s">
        <v>6783</v>
      </c>
      <c r="L738" s="1" t="s">
        <v>6784</v>
      </c>
      <c r="M738" s="1" t="s">
        <v>209</v>
      </c>
      <c r="N738" s="1" t="s">
        <v>2653</v>
      </c>
      <c r="O738" s="1" t="s">
        <v>1228</v>
      </c>
      <c r="P738" s="1" t="s">
        <v>2126</v>
      </c>
      <c r="Q738" s="1" t="s">
        <v>6784</v>
      </c>
      <c r="R738" s="1" t="s">
        <v>130</v>
      </c>
      <c r="S738" s="1" t="s">
        <v>1293</v>
      </c>
      <c r="T738" s="1" t="s">
        <v>6785</v>
      </c>
      <c r="U738" s="2" t="s">
        <v>6786</v>
      </c>
      <c r="V738" s="1">
        <v>12</v>
      </c>
      <c r="W738" s="1" t="s">
        <v>1324</v>
      </c>
      <c r="X738" s="1" t="s">
        <v>1325</v>
      </c>
      <c r="Y738" s="1" t="s">
        <v>6787</v>
      </c>
      <c r="Z738" s="1" t="s">
        <v>6776</v>
      </c>
      <c r="AA738" s="1" t="s">
        <v>6788</v>
      </c>
      <c r="AB738" s="1" t="s">
        <v>6789</v>
      </c>
      <c r="AC738" s="2"/>
      <c r="AD738" s="1">
        <v>12</v>
      </c>
      <c r="AE738" s="1" t="s">
        <v>6790</v>
      </c>
      <c r="AF738" s="1" t="s">
        <v>6791</v>
      </c>
      <c r="AG738" s="1" t="s">
        <v>819</v>
      </c>
      <c r="AH738" s="1" t="s">
        <v>6792</v>
      </c>
      <c r="AI738" s="1" t="s">
        <v>1749</v>
      </c>
      <c r="AJ738" s="1" t="s">
        <v>1749</v>
      </c>
      <c r="AK738" s="1" t="s">
        <v>1749</v>
      </c>
      <c r="AL738" s="1" t="s">
        <v>1749</v>
      </c>
      <c r="AM738" s="1" t="s">
        <v>1749</v>
      </c>
      <c r="AN738" s="1" t="s">
        <v>1749</v>
      </c>
      <c r="AO738" s="1" t="s">
        <v>1749</v>
      </c>
      <c r="AP738" s="1" t="s">
        <v>1749</v>
      </c>
      <c r="AQ738" s="1" t="s">
        <v>1749</v>
      </c>
      <c r="AR738" s="1" t="s">
        <v>1749</v>
      </c>
      <c r="AS738" s="1" t="s">
        <v>1749</v>
      </c>
      <c r="AT738" s="1" t="s">
        <v>1749</v>
      </c>
      <c r="AU738" s="1" t="s">
        <v>1749</v>
      </c>
      <c r="AV738" s="1" t="s">
        <v>1749</v>
      </c>
      <c r="AW738" s="1" t="s">
        <v>1749</v>
      </c>
      <c r="AX738" s="1" t="s">
        <v>1749</v>
      </c>
      <c r="AY738" s="1" t="s">
        <v>1749</v>
      </c>
      <c r="AZ738" s="1" t="s">
        <v>1749</v>
      </c>
      <c r="BA738" s="1" t="s">
        <v>1749</v>
      </c>
      <c r="BB738" s="1" t="s">
        <v>1749</v>
      </c>
      <c r="BC738" s="1" t="s">
        <v>1749</v>
      </c>
      <c r="BD738" s="1" t="s">
        <v>1749</v>
      </c>
      <c r="BE738" t="s">
        <v>1749</v>
      </c>
    </row>
    <row r="739" spans="1:57" ht="17.149999999999999" customHeight="1">
      <c r="A739" s="2">
        <v>738</v>
      </c>
      <c r="B739" s="1" t="s">
        <v>1219</v>
      </c>
      <c r="C739" s="1" t="s">
        <v>6776</v>
      </c>
      <c r="D739" s="14" t="s">
        <v>6777</v>
      </c>
      <c r="E739" s="1" t="s">
        <v>6793</v>
      </c>
      <c r="F739" s="1" t="s">
        <v>6794</v>
      </c>
      <c r="G739" s="1" t="s">
        <v>6780</v>
      </c>
      <c r="H739" s="1" t="s">
        <v>6781</v>
      </c>
      <c r="I739" s="1"/>
      <c r="J739" s="1" t="s">
        <v>6782</v>
      </c>
      <c r="K739" s="1" t="s">
        <v>6783</v>
      </c>
      <c r="L739" s="1" t="s">
        <v>6795</v>
      </c>
      <c r="M739" s="1" t="s">
        <v>209</v>
      </c>
      <c r="N739" s="1" t="s">
        <v>2653</v>
      </c>
      <c r="O739" s="1" t="s">
        <v>1228</v>
      </c>
      <c r="P739" s="1" t="s">
        <v>2126</v>
      </c>
      <c r="Q739" s="1" t="s">
        <v>6795</v>
      </c>
      <c r="R739" s="1" t="s">
        <v>130</v>
      </c>
      <c r="S739" s="1" t="s">
        <v>1293</v>
      </c>
      <c r="T739" s="1" t="s">
        <v>6796</v>
      </c>
      <c r="U739" s="2" t="s">
        <v>5234</v>
      </c>
      <c r="V739" s="1">
        <v>31</v>
      </c>
      <c r="W739" s="1" t="s">
        <v>1324</v>
      </c>
      <c r="X739" s="1" t="s">
        <v>1325</v>
      </c>
      <c r="Y739" s="1" t="s">
        <v>4638</v>
      </c>
      <c r="Z739" s="1" t="s">
        <v>6776</v>
      </c>
      <c r="AA739" s="1" t="s">
        <v>6797</v>
      </c>
      <c r="AB739" s="1" t="s">
        <v>6789</v>
      </c>
      <c r="AC739" s="2"/>
      <c r="AD739" s="1">
        <v>31</v>
      </c>
      <c r="AE739" s="1" t="s">
        <v>6790</v>
      </c>
      <c r="AF739" s="1" t="s">
        <v>6791</v>
      </c>
      <c r="AG739" s="1" t="s">
        <v>819</v>
      </c>
      <c r="AH739" s="1" t="s">
        <v>6798</v>
      </c>
      <c r="AI739" s="1" t="s">
        <v>1749</v>
      </c>
      <c r="AJ739" s="1" t="s">
        <v>1749</v>
      </c>
      <c r="AK739" s="1" t="s">
        <v>1749</v>
      </c>
      <c r="AL739" s="1" t="s">
        <v>1749</v>
      </c>
      <c r="AM739" s="1" t="s">
        <v>1749</v>
      </c>
      <c r="AN739" s="1" t="s">
        <v>1749</v>
      </c>
      <c r="AO739" s="1" t="s">
        <v>1749</v>
      </c>
      <c r="AP739" s="1" t="s">
        <v>1749</v>
      </c>
      <c r="AQ739" s="1" t="s">
        <v>1749</v>
      </c>
      <c r="AR739" s="1" t="s">
        <v>1749</v>
      </c>
      <c r="AS739" s="1" t="s">
        <v>1749</v>
      </c>
      <c r="AT739" s="1" t="s">
        <v>1749</v>
      </c>
      <c r="AU739" s="1" t="s">
        <v>1749</v>
      </c>
      <c r="AV739" s="1" t="s">
        <v>1749</v>
      </c>
      <c r="AW739" s="1" t="s">
        <v>1749</v>
      </c>
      <c r="AX739" s="1" t="s">
        <v>1749</v>
      </c>
      <c r="AY739" s="1" t="s">
        <v>1749</v>
      </c>
      <c r="AZ739" s="1" t="s">
        <v>1749</v>
      </c>
      <c r="BA739" s="1" t="s">
        <v>1749</v>
      </c>
      <c r="BB739" s="1" t="s">
        <v>1749</v>
      </c>
      <c r="BC739" s="1" t="s">
        <v>1749</v>
      </c>
      <c r="BD739" s="1" t="s">
        <v>1749</v>
      </c>
      <c r="BE739" t="s">
        <v>1749</v>
      </c>
    </row>
    <row r="740" spans="1:57" ht="17.149999999999999" customHeight="1">
      <c r="A740" s="2">
        <v>739</v>
      </c>
      <c r="B740" s="1" t="s">
        <v>1219</v>
      </c>
      <c r="C740" s="1" t="s">
        <v>6776</v>
      </c>
      <c r="D740" s="14" t="s">
        <v>6777</v>
      </c>
      <c r="E740" s="1" t="s">
        <v>6799</v>
      </c>
      <c r="F740" s="1" t="s">
        <v>6800</v>
      </c>
      <c r="G740" s="1" t="s">
        <v>6780</v>
      </c>
      <c r="H740" s="1" t="s">
        <v>6781</v>
      </c>
      <c r="I740" s="1"/>
      <c r="J740" s="1" t="s">
        <v>6782</v>
      </c>
      <c r="K740" s="1" t="s">
        <v>6783</v>
      </c>
      <c r="L740" s="1" t="s">
        <v>6801</v>
      </c>
      <c r="M740" s="1" t="s">
        <v>209</v>
      </c>
      <c r="N740" s="1" t="s">
        <v>2653</v>
      </c>
      <c r="O740" s="1" t="s">
        <v>1228</v>
      </c>
      <c r="P740" s="1" t="s">
        <v>2126</v>
      </c>
      <c r="Q740" s="1" t="s">
        <v>6801</v>
      </c>
      <c r="R740" s="1" t="s">
        <v>130</v>
      </c>
      <c r="S740" s="1" t="s">
        <v>1293</v>
      </c>
      <c r="T740" s="1" t="s">
        <v>6802</v>
      </c>
      <c r="U740" s="2" t="s">
        <v>6803</v>
      </c>
      <c r="V740" s="1">
        <v>22</v>
      </c>
      <c r="W740" s="1" t="s">
        <v>1324</v>
      </c>
      <c r="X740" s="1" t="s">
        <v>1325</v>
      </c>
      <c r="Y740" s="1" t="s">
        <v>4638</v>
      </c>
      <c r="Z740" s="1" t="s">
        <v>6776</v>
      </c>
      <c r="AA740" s="1" t="s">
        <v>6804</v>
      </c>
      <c r="AB740" s="1" t="s">
        <v>6789</v>
      </c>
      <c r="AC740" s="2"/>
      <c r="AD740" s="1">
        <v>22</v>
      </c>
      <c r="AE740" s="1" t="s">
        <v>6790</v>
      </c>
      <c r="AF740" s="1" t="s">
        <v>6791</v>
      </c>
      <c r="AG740" s="1" t="s">
        <v>819</v>
      </c>
      <c r="AH740" s="1" t="s">
        <v>6805</v>
      </c>
      <c r="AI740" s="1" t="s">
        <v>1749</v>
      </c>
      <c r="AJ740" s="1" t="s">
        <v>1749</v>
      </c>
      <c r="AK740" s="1" t="s">
        <v>1749</v>
      </c>
      <c r="AL740" s="1" t="s">
        <v>1749</v>
      </c>
      <c r="AM740" s="1" t="s">
        <v>1749</v>
      </c>
      <c r="AN740" s="1" t="s">
        <v>1749</v>
      </c>
      <c r="AO740" s="1" t="s">
        <v>1749</v>
      </c>
      <c r="AP740" s="1" t="s">
        <v>1749</v>
      </c>
      <c r="AQ740" s="1" t="s">
        <v>1749</v>
      </c>
      <c r="AR740" s="1" t="s">
        <v>1749</v>
      </c>
      <c r="AS740" s="1" t="s">
        <v>1749</v>
      </c>
      <c r="AT740" s="1" t="s">
        <v>1749</v>
      </c>
      <c r="AU740" s="1" t="s">
        <v>1749</v>
      </c>
      <c r="AV740" s="1" t="s">
        <v>1749</v>
      </c>
      <c r="AW740" s="1" t="s">
        <v>1749</v>
      </c>
      <c r="AX740" s="1" t="s">
        <v>1749</v>
      </c>
      <c r="AY740" s="1" t="s">
        <v>1749</v>
      </c>
      <c r="AZ740" s="1" t="s">
        <v>1749</v>
      </c>
      <c r="BA740" s="1" t="s">
        <v>1749</v>
      </c>
      <c r="BB740" s="1" t="s">
        <v>1749</v>
      </c>
      <c r="BC740" s="1" t="s">
        <v>1749</v>
      </c>
      <c r="BD740" s="1" t="s">
        <v>1749</v>
      </c>
      <c r="BE740" t="s">
        <v>1749</v>
      </c>
    </row>
    <row r="741" spans="1:57" ht="17.149999999999999" customHeight="1">
      <c r="A741" s="2">
        <v>740</v>
      </c>
      <c r="B741" s="1" t="s">
        <v>1219</v>
      </c>
      <c r="C741" s="1" t="s">
        <v>6776</v>
      </c>
      <c r="D741" s="14" t="s">
        <v>6777</v>
      </c>
      <c r="E741" s="1" t="s">
        <v>6806</v>
      </c>
      <c r="F741" s="1" t="s">
        <v>6807</v>
      </c>
      <c r="G741" s="1" t="s">
        <v>6780</v>
      </c>
      <c r="H741" s="1" t="s">
        <v>6781</v>
      </c>
      <c r="I741" s="1"/>
      <c r="J741" s="1" t="s">
        <v>6782</v>
      </c>
      <c r="K741" s="1" t="s">
        <v>6783</v>
      </c>
      <c r="L741" s="1" t="s">
        <v>6808</v>
      </c>
      <c r="M741" s="1" t="s">
        <v>209</v>
      </c>
      <c r="N741" s="1" t="s">
        <v>2653</v>
      </c>
      <c r="O741" s="1" t="s">
        <v>1228</v>
      </c>
      <c r="P741" s="1" t="s">
        <v>2126</v>
      </c>
      <c r="Q741" s="1" t="s">
        <v>6808</v>
      </c>
      <c r="R741" s="1" t="s">
        <v>130</v>
      </c>
      <c r="S741" s="1" t="s">
        <v>1293</v>
      </c>
      <c r="T741" s="1" t="s">
        <v>6809</v>
      </c>
      <c r="U741" s="2" t="s">
        <v>6810</v>
      </c>
      <c r="V741" s="1">
        <v>27</v>
      </c>
      <c r="W741" s="1" t="s">
        <v>1324</v>
      </c>
      <c r="X741" s="1" t="s">
        <v>1325</v>
      </c>
      <c r="Y741" s="1" t="s">
        <v>4638</v>
      </c>
      <c r="Z741" s="1" t="s">
        <v>6776</v>
      </c>
      <c r="AA741" s="1" t="s">
        <v>6811</v>
      </c>
      <c r="AB741" s="1" t="s">
        <v>6789</v>
      </c>
      <c r="AC741" s="2"/>
      <c r="AD741" s="1">
        <v>27</v>
      </c>
      <c r="AE741" s="1" t="s">
        <v>6790</v>
      </c>
      <c r="AF741" s="1" t="s">
        <v>6791</v>
      </c>
      <c r="AG741" s="1" t="s">
        <v>819</v>
      </c>
      <c r="AH741" s="1" t="s">
        <v>6812</v>
      </c>
      <c r="AI741" s="1" t="s">
        <v>1749</v>
      </c>
      <c r="AJ741" s="1" t="s">
        <v>1749</v>
      </c>
      <c r="AK741" s="1" t="s">
        <v>1749</v>
      </c>
      <c r="AL741" s="1" t="s">
        <v>1749</v>
      </c>
      <c r="AM741" s="1" t="s">
        <v>1749</v>
      </c>
      <c r="AN741" s="1" t="s">
        <v>1749</v>
      </c>
      <c r="AO741" s="1" t="s">
        <v>1749</v>
      </c>
      <c r="AP741" s="1" t="s">
        <v>1749</v>
      </c>
      <c r="AQ741" s="1" t="s">
        <v>1749</v>
      </c>
      <c r="AR741" s="1" t="s">
        <v>1749</v>
      </c>
      <c r="AS741" s="1" t="s">
        <v>1749</v>
      </c>
      <c r="AT741" s="1" t="s">
        <v>1749</v>
      </c>
      <c r="AU741" s="1" t="s">
        <v>1749</v>
      </c>
      <c r="AV741" s="1" t="s">
        <v>1749</v>
      </c>
      <c r="AW741" s="1" t="s">
        <v>1749</v>
      </c>
      <c r="AX741" s="1" t="s">
        <v>1749</v>
      </c>
      <c r="AY741" s="1" t="s">
        <v>1749</v>
      </c>
      <c r="AZ741" s="1" t="s">
        <v>1749</v>
      </c>
      <c r="BA741" s="1" t="s">
        <v>1749</v>
      </c>
      <c r="BB741" s="1" t="s">
        <v>1749</v>
      </c>
      <c r="BC741" s="1" t="s">
        <v>1749</v>
      </c>
      <c r="BD741" s="1" t="s">
        <v>1749</v>
      </c>
      <c r="BE741" t="s">
        <v>1749</v>
      </c>
    </row>
    <row r="742" spans="1:57" ht="17.149999999999999" customHeight="1">
      <c r="A742" s="2">
        <v>741</v>
      </c>
      <c r="B742" s="1" t="s">
        <v>1219</v>
      </c>
      <c r="C742" s="1" t="s">
        <v>6776</v>
      </c>
      <c r="D742" s="14" t="s">
        <v>6777</v>
      </c>
      <c r="E742" s="1" t="s">
        <v>6813</v>
      </c>
      <c r="F742" s="1" t="s">
        <v>6814</v>
      </c>
      <c r="G742" s="1" t="s">
        <v>6780</v>
      </c>
      <c r="H742" s="1" t="s">
        <v>6781</v>
      </c>
      <c r="I742" s="1"/>
      <c r="J742" s="1" t="s">
        <v>6782</v>
      </c>
      <c r="K742" s="1" t="s">
        <v>6783</v>
      </c>
      <c r="L742" s="1" t="s">
        <v>6815</v>
      </c>
      <c r="M742" s="1" t="s">
        <v>209</v>
      </c>
      <c r="N742" s="1" t="s">
        <v>2653</v>
      </c>
      <c r="O742" s="1" t="s">
        <v>1228</v>
      </c>
      <c r="P742" s="1" t="s">
        <v>2126</v>
      </c>
      <c r="Q742" s="1" t="s">
        <v>6815</v>
      </c>
      <c r="R742" s="1" t="s">
        <v>130</v>
      </c>
      <c r="S742" s="1" t="s">
        <v>1293</v>
      </c>
      <c r="T742" s="1" t="s">
        <v>6816</v>
      </c>
      <c r="U742" s="2" t="s">
        <v>6817</v>
      </c>
      <c r="V742" s="1">
        <v>63</v>
      </c>
      <c r="W742" s="1" t="s">
        <v>1324</v>
      </c>
      <c r="X742" s="1" t="s">
        <v>1325</v>
      </c>
      <c r="Y742" s="1" t="s">
        <v>4638</v>
      </c>
      <c r="Z742" s="1" t="s">
        <v>6776</v>
      </c>
      <c r="AA742" s="1" t="s">
        <v>6818</v>
      </c>
      <c r="AB742" s="1" t="s">
        <v>6789</v>
      </c>
      <c r="AC742" s="2"/>
      <c r="AD742" s="1">
        <v>63</v>
      </c>
      <c r="AE742" s="1" t="s">
        <v>6790</v>
      </c>
      <c r="AF742" s="1" t="s">
        <v>6791</v>
      </c>
      <c r="AG742" s="1" t="s">
        <v>819</v>
      </c>
      <c r="AH742" s="1" t="s">
        <v>6819</v>
      </c>
      <c r="AI742" s="1" t="s">
        <v>1749</v>
      </c>
      <c r="AJ742" s="1" t="s">
        <v>1749</v>
      </c>
      <c r="AK742" s="1" t="s">
        <v>1749</v>
      </c>
      <c r="AL742" s="1" t="s">
        <v>1749</v>
      </c>
      <c r="AM742" s="1" t="s">
        <v>1749</v>
      </c>
      <c r="AN742" s="1" t="s">
        <v>1749</v>
      </c>
      <c r="AO742" s="1" t="s">
        <v>1749</v>
      </c>
      <c r="AP742" s="1" t="s">
        <v>1749</v>
      </c>
      <c r="AQ742" s="1" t="s">
        <v>1749</v>
      </c>
      <c r="AR742" s="1" t="s">
        <v>1749</v>
      </c>
      <c r="AS742" s="1" t="s">
        <v>1749</v>
      </c>
      <c r="AT742" s="1" t="s">
        <v>1749</v>
      </c>
      <c r="AU742" s="1" t="s">
        <v>1749</v>
      </c>
      <c r="AV742" s="1" t="s">
        <v>1749</v>
      </c>
      <c r="AW742" s="1" t="s">
        <v>1749</v>
      </c>
      <c r="AX742" s="1" t="s">
        <v>1749</v>
      </c>
      <c r="AY742" s="1" t="s">
        <v>1749</v>
      </c>
      <c r="AZ742" s="1" t="s">
        <v>1749</v>
      </c>
      <c r="BA742" s="1" t="s">
        <v>1749</v>
      </c>
      <c r="BB742" s="1" t="s">
        <v>1749</v>
      </c>
      <c r="BC742" s="1" t="s">
        <v>1749</v>
      </c>
      <c r="BD742" s="1" t="s">
        <v>1749</v>
      </c>
      <c r="BE742" t="s">
        <v>1749</v>
      </c>
    </row>
    <row r="743" spans="1:57" ht="17.149999999999999" customHeight="1">
      <c r="A743" s="2">
        <v>742</v>
      </c>
      <c r="B743" s="1" t="s">
        <v>1219</v>
      </c>
      <c r="C743" s="1" t="s">
        <v>5033</v>
      </c>
      <c r="D743" s="14" t="s">
        <v>5034</v>
      </c>
      <c r="E743" s="1" t="s">
        <v>6820</v>
      </c>
      <c r="F743" s="1" t="s">
        <v>6821</v>
      </c>
      <c r="G743" s="1" t="s">
        <v>5037</v>
      </c>
      <c r="H743" s="1" t="s">
        <v>2703</v>
      </c>
      <c r="I743" s="1" t="s">
        <v>2703</v>
      </c>
      <c r="J743" s="1" t="s">
        <v>5038</v>
      </c>
      <c r="K743" s="1" t="s">
        <v>5039</v>
      </c>
      <c r="L743" s="1" t="s">
        <v>6822</v>
      </c>
      <c r="M743" s="1" t="s">
        <v>209</v>
      </c>
      <c r="N743" s="1" t="s">
        <v>2653</v>
      </c>
      <c r="O743" s="1" t="s">
        <v>1228</v>
      </c>
      <c r="P743" s="1" t="s">
        <v>2126</v>
      </c>
      <c r="Q743" s="1" t="s">
        <v>6822</v>
      </c>
      <c r="R743" s="1" t="s">
        <v>130</v>
      </c>
      <c r="S743" s="1" t="s">
        <v>1293</v>
      </c>
      <c r="T743" s="1" t="s">
        <v>6823</v>
      </c>
      <c r="U743" s="2" t="s">
        <v>6824</v>
      </c>
      <c r="V743" s="1">
        <v>89</v>
      </c>
      <c r="W743" s="1" t="s">
        <v>2130</v>
      </c>
      <c r="X743" s="1" t="s">
        <v>2130</v>
      </c>
      <c r="Y743" s="1" t="s">
        <v>2210</v>
      </c>
      <c r="Z743" s="1" t="s">
        <v>28499</v>
      </c>
      <c r="AA743" s="1" t="s">
        <v>6826</v>
      </c>
      <c r="AB743" s="1" t="s">
        <v>6827</v>
      </c>
      <c r="AC743" s="2" t="s">
        <v>6828</v>
      </c>
      <c r="AD743" s="1">
        <v>89</v>
      </c>
      <c r="AE743" s="1" t="s">
        <v>6829</v>
      </c>
      <c r="AF743" s="1" t="s">
        <v>6830</v>
      </c>
      <c r="AG743" s="1" t="s">
        <v>819</v>
      </c>
      <c r="AH743" s="1" t="s">
        <v>6831</v>
      </c>
      <c r="AI743" s="1" t="s">
        <v>1749</v>
      </c>
      <c r="AJ743" s="1" t="s">
        <v>1749</v>
      </c>
      <c r="AK743" s="1" t="s">
        <v>1749</v>
      </c>
      <c r="AL743" s="1" t="s">
        <v>1749</v>
      </c>
      <c r="AM743" s="1" t="s">
        <v>1749</v>
      </c>
      <c r="AN743" s="1" t="s">
        <v>1749</v>
      </c>
      <c r="AO743" s="1" t="s">
        <v>1749</v>
      </c>
      <c r="AP743" s="1" t="s">
        <v>1749</v>
      </c>
      <c r="AQ743" s="1" t="s">
        <v>1749</v>
      </c>
      <c r="AR743" s="1" t="s">
        <v>1749</v>
      </c>
      <c r="AS743" s="1" t="s">
        <v>1749</v>
      </c>
      <c r="AT743" s="1" t="s">
        <v>1749</v>
      </c>
      <c r="AU743" s="1" t="s">
        <v>1749</v>
      </c>
      <c r="AV743" s="1" t="s">
        <v>1749</v>
      </c>
      <c r="AW743" s="1" t="s">
        <v>1749</v>
      </c>
      <c r="AX743" s="1" t="s">
        <v>1749</v>
      </c>
      <c r="AY743" s="1" t="s">
        <v>1749</v>
      </c>
      <c r="AZ743" s="1" t="s">
        <v>1749</v>
      </c>
      <c r="BA743" s="1" t="s">
        <v>1749</v>
      </c>
      <c r="BB743" s="1" t="s">
        <v>1749</v>
      </c>
      <c r="BC743" s="1" t="s">
        <v>1749</v>
      </c>
      <c r="BD743" s="1" t="s">
        <v>1749</v>
      </c>
      <c r="BE743" t="s">
        <v>1749</v>
      </c>
    </row>
    <row r="744" spans="1:57" ht="17.149999999999999" customHeight="1">
      <c r="A744" s="2">
        <v>743</v>
      </c>
      <c r="B744" s="1" t="s">
        <v>1219</v>
      </c>
      <c r="C744" s="1" t="s">
        <v>5033</v>
      </c>
      <c r="D744" s="14" t="s">
        <v>5034</v>
      </c>
      <c r="E744" s="1" t="s">
        <v>6832</v>
      </c>
      <c r="F744" s="1" t="s">
        <v>6833</v>
      </c>
      <c r="G744" s="1" t="s">
        <v>5037</v>
      </c>
      <c r="H744" s="1" t="s">
        <v>2703</v>
      </c>
      <c r="I744" s="1" t="s">
        <v>2703</v>
      </c>
      <c r="J744" s="1" t="s">
        <v>5038</v>
      </c>
      <c r="K744" s="1" t="s">
        <v>5039</v>
      </c>
      <c r="L744" s="1" t="s">
        <v>6834</v>
      </c>
      <c r="M744" s="1" t="s">
        <v>209</v>
      </c>
      <c r="N744" s="1" t="s">
        <v>2653</v>
      </c>
      <c r="O744" s="1" t="s">
        <v>1228</v>
      </c>
      <c r="P744" s="1" t="s">
        <v>2126</v>
      </c>
      <c r="Q744" s="1" t="s">
        <v>6834</v>
      </c>
      <c r="R744" s="1" t="s">
        <v>130</v>
      </c>
      <c r="S744" s="1" t="s">
        <v>1293</v>
      </c>
      <c r="T744" s="1" t="s">
        <v>6823</v>
      </c>
      <c r="U744" s="2" t="s">
        <v>6835</v>
      </c>
      <c r="V744" s="1">
        <v>86</v>
      </c>
      <c r="W744" s="1" t="s">
        <v>2130</v>
      </c>
      <c r="X744" s="1" t="s">
        <v>2130</v>
      </c>
      <c r="Y744" s="1" t="s">
        <v>2210</v>
      </c>
      <c r="Z744" s="1" t="s">
        <v>28499</v>
      </c>
      <c r="AA744" s="1" t="s">
        <v>6837</v>
      </c>
      <c r="AB744" s="1" t="s">
        <v>6838</v>
      </c>
      <c r="AC744" s="2" t="s">
        <v>6839</v>
      </c>
      <c r="AD744" s="1">
        <v>86</v>
      </c>
      <c r="AE744" s="1" t="s">
        <v>6840</v>
      </c>
      <c r="AF744" s="1" t="s">
        <v>6841</v>
      </c>
      <c r="AG744" s="1" t="s">
        <v>819</v>
      </c>
      <c r="AH744" s="1" t="s">
        <v>6842</v>
      </c>
      <c r="AI744" s="1" t="s">
        <v>1749</v>
      </c>
      <c r="AJ744" s="1" t="s">
        <v>1749</v>
      </c>
      <c r="AK744" s="1" t="s">
        <v>1749</v>
      </c>
      <c r="AL744" s="1" t="s">
        <v>1749</v>
      </c>
      <c r="AM744" s="1" t="s">
        <v>1749</v>
      </c>
      <c r="AN744" s="1" t="s">
        <v>1749</v>
      </c>
      <c r="AO744" s="1" t="s">
        <v>1749</v>
      </c>
      <c r="AP744" s="1" t="s">
        <v>1749</v>
      </c>
      <c r="AQ744" s="1" t="s">
        <v>1749</v>
      </c>
      <c r="AR744" s="1" t="s">
        <v>1749</v>
      </c>
      <c r="AS744" s="1" t="s">
        <v>1749</v>
      </c>
      <c r="AT744" s="1" t="s">
        <v>1749</v>
      </c>
      <c r="AU744" s="1" t="s">
        <v>1749</v>
      </c>
      <c r="AV744" s="1" t="s">
        <v>1749</v>
      </c>
      <c r="AW744" s="1" t="s">
        <v>1749</v>
      </c>
      <c r="AX744" s="1" t="s">
        <v>1749</v>
      </c>
      <c r="AY744" s="1" t="s">
        <v>1749</v>
      </c>
      <c r="AZ744" s="1" t="s">
        <v>1749</v>
      </c>
      <c r="BA744" s="1" t="s">
        <v>1749</v>
      </c>
      <c r="BB744" s="1" t="s">
        <v>1749</v>
      </c>
      <c r="BC744" s="1" t="s">
        <v>1749</v>
      </c>
      <c r="BD744" s="1" t="s">
        <v>1749</v>
      </c>
      <c r="BE744" t="s">
        <v>1749</v>
      </c>
    </row>
    <row r="745" spans="1:57" ht="17.149999999999999" customHeight="1">
      <c r="A745" s="2">
        <v>744</v>
      </c>
      <c r="B745" s="1" t="s">
        <v>1219</v>
      </c>
      <c r="C745" s="1" t="s">
        <v>5033</v>
      </c>
      <c r="D745" s="14" t="s">
        <v>5034</v>
      </c>
      <c r="E745" s="1" t="s">
        <v>6843</v>
      </c>
      <c r="F745" s="1" t="s">
        <v>6844</v>
      </c>
      <c r="G745" s="1" t="s">
        <v>5037</v>
      </c>
      <c r="H745" s="1" t="s">
        <v>2703</v>
      </c>
      <c r="I745" s="1" t="s">
        <v>2703</v>
      </c>
      <c r="J745" s="1" t="s">
        <v>5038</v>
      </c>
      <c r="K745" s="1" t="s">
        <v>5039</v>
      </c>
      <c r="L745" s="1" t="s">
        <v>6845</v>
      </c>
      <c r="M745" s="1" t="s">
        <v>209</v>
      </c>
      <c r="N745" s="1" t="s">
        <v>2653</v>
      </c>
      <c r="O745" s="1" t="s">
        <v>1228</v>
      </c>
      <c r="P745" s="1" t="s">
        <v>2126</v>
      </c>
      <c r="Q745" s="1" t="s">
        <v>6845</v>
      </c>
      <c r="R745" s="1" t="s">
        <v>130</v>
      </c>
      <c r="S745" s="1" t="s">
        <v>1293</v>
      </c>
      <c r="T745" s="1" t="s">
        <v>6823</v>
      </c>
      <c r="U745" s="2" t="s">
        <v>6846</v>
      </c>
      <c r="V745" s="1">
        <v>80</v>
      </c>
      <c r="W745" s="1" t="s">
        <v>2130</v>
      </c>
      <c r="X745" s="1" t="s">
        <v>2130</v>
      </c>
      <c r="Y745" s="1" t="s">
        <v>2210</v>
      </c>
      <c r="Z745" s="1" t="s">
        <v>28499</v>
      </c>
      <c r="AA745" s="1" t="s">
        <v>6848</v>
      </c>
      <c r="AB745" s="1" t="s">
        <v>6849</v>
      </c>
      <c r="AC745" s="2" t="s">
        <v>6850</v>
      </c>
      <c r="AD745" s="1">
        <v>80</v>
      </c>
      <c r="AE745" s="1" t="s">
        <v>6851</v>
      </c>
      <c r="AF745" s="1" t="s">
        <v>6852</v>
      </c>
      <c r="AG745" s="1" t="s">
        <v>819</v>
      </c>
      <c r="AH745" s="1" t="s">
        <v>6853</v>
      </c>
      <c r="AI745" s="1" t="s">
        <v>1749</v>
      </c>
      <c r="AJ745" s="1" t="s">
        <v>1749</v>
      </c>
      <c r="AK745" s="1" t="s">
        <v>1749</v>
      </c>
      <c r="AL745" s="1" t="s">
        <v>1749</v>
      </c>
      <c r="AM745" s="1" t="s">
        <v>1749</v>
      </c>
      <c r="AN745" s="1" t="s">
        <v>1749</v>
      </c>
      <c r="AO745" s="1" t="s">
        <v>1749</v>
      </c>
      <c r="AP745" s="1" t="s">
        <v>1749</v>
      </c>
      <c r="AQ745" s="1" t="s">
        <v>1749</v>
      </c>
      <c r="AR745" s="1" t="s">
        <v>1749</v>
      </c>
      <c r="AS745" s="1" t="s">
        <v>1749</v>
      </c>
      <c r="AT745" s="1" t="s">
        <v>1749</v>
      </c>
      <c r="AU745" s="1" t="s">
        <v>1749</v>
      </c>
      <c r="AV745" s="1" t="s">
        <v>1749</v>
      </c>
      <c r="AW745" s="1" t="s">
        <v>1749</v>
      </c>
      <c r="AX745" s="1" t="s">
        <v>1749</v>
      </c>
      <c r="AY745" s="1" t="s">
        <v>1749</v>
      </c>
      <c r="AZ745" s="1" t="s">
        <v>1749</v>
      </c>
      <c r="BA745" s="1" t="s">
        <v>1749</v>
      </c>
      <c r="BB745" s="1" t="s">
        <v>1749</v>
      </c>
      <c r="BC745" s="1" t="s">
        <v>1749</v>
      </c>
      <c r="BD745" s="1" t="s">
        <v>1749</v>
      </c>
      <c r="BE745" t="s">
        <v>1749</v>
      </c>
    </row>
    <row r="746" spans="1:57" ht="17.149999999999999" customHeight="1">
      <c r="A746" s="2">
        <v>745</v>
      </c>
      <c r="B746" s="1" t="s">
        <v>1219</v>
      </c>
      <c r="C746" s="1" t="s">
        <v>5033</v>
      </c>
      <c r="D746" s="14" t="s">
        <v>5034</v>
      </c>
      <c r="E746" s="1" t="s">
        <v>6854</v>
      </c>
      <c r="F746" s="1" t="s">
        <v>6855</v>
      </c>
      <c r="G746" s="1" t="s">
        <v>5037</v>
      </c>
      <c r="H746" s="1" t="s">
        <v>2703</v>
      </c>
      <c r="I746" s="1" t="s">
        <v>2703</v>
      </c>
      <c r="J746" s="1" t="s">
        <v>5038</v>
      </c>
      <c r="K746" s="1" t="s">
        <v>5039</v>
      </c>
      <c r="L746" s="1" t="s">
        <v>6856</v>
      </c>
      <c r="M746" s="1" t="s">
        <v>209</v>
      </c>
      <c r="N746" s="1" t="s">
        <v>2653</v>
      </c>
      <c r="O746" s="1" t="s">
        <v>1228</v>
      </c>
      <c r="P746" s="1" t="s">
        <v>2126</v>
      </c>
      <c r="Q746" s="1" t="s">
        <v>6856</v>
      </c>
      <c r="R746" s="1" t="s">
        <v>130</v>
      </c>
      <c r="S746" s="1" t="s">
        <v>1293</v>
      </c>
      <c r="T746" s="1" t="s">
        <v>6823</v>
      </c>
      <c r="U746" s="2" t="s">
        <v>6857</v>
      </c>
      <c r="V746" s="1">
        <v>99</v>
      </c>
      <c r="W746" s="1" t="s">
        <v>2130</v>
      </c>
      <c r="X746" s="1" t="s">
        <v>2130</v>
      </c>
      <c r="Y746" s="1" t="s">
        <v>2210</v>
      </c>
      <c r="Z746" s="1" t="s">
        <v>28499</v>
      </c>
      <c r="AA746" s="1" t="s">
        <v>6859</v>
      </c>
      <c r="AB746" s="1" t="s">
        <v>6860</v>
      </c>
      <c r="AC746" s="2" t="s">
        <v>6861</v>
      </c>
      <c r="AD746" s="1">
        <v>99</v>
      </c>
      <c r="AE746" s="1" t="s">
        <v>6851</v>
      </c>
      <c r="AF746" s="1" t="s">
        <v>6852</v>
      </c>
      <c r="AG746" s="1" t="s">
        <v>819</v>
      </c>
      <c r="AH746" s="1" t="s">
        <v>6862</v>
      </c>
      <c r="AI746" s="1" t="s">
        <v>1749</v>
      </c>
      <c r="AJ746" s="1" t="s">
        <v>1749</v>
      </c>
      <c r="AK746" s="1" t="s">
        <v>1749</v>
      </c>
      <c r="AL746" s="1" t="s">
        <v>1749</v>
      </c>
      <c r="AM746" s="1" t="s">
        <v>1749</v>
      </c>
      <c r="AN746" s="1" t="s">
        <v>1749</v>
      </c>
      <c r="AO746" s="1" t="s">
        <v>1749</v>
      </c>
      <c r="AP746" s="1" t="s">
        <v>1749</v>
      </c>
      <c r="AQ746" s="1" t="s">
        <v>1749</v>
      </c>
      <c r="AR746" s="1" t="s">
        <v>1749</v>
      </c>
      <c r="AS746" s="1" t="s">
        <v>1749</v>
      </c>
      <c r="AT746" s="1" t="s">
        <v>1749</v>
      </c>
      <c r="AU746" s="1" t="s">
        <v>1749</v>
      </c>
      <c r="AV746" s="1" t="s">
        <v>1749</v>
      </c>
      <c r="AW746" s="1" t="s">
        <v>1749</v>
      </c>
      <c r="AX746" s="1" t="s">
        <v>1749</v>
      </c>
      <c r="AY746" s="1" t="s">
        <v>1749</v>
      </c>
      <c r="AZ746" s="1" t="s">
        <v>1749</v>
      </c>
      <c r="BA746" s="1" t="s">
        <v>1749</v>
      </c>
      <c r="BB746" s="1" t="s">
        <v>1749</v>
      </c>
      <c r="BC746" s="1" t="s">
        <v>1749</v>
      </c>
      <c r="BD746" s="1" t="s">
        <v>1749</v>
      </c>
      <c r="BE746" t="s">
        <v>1749</v>
      </c>
    </row>
    <row r="747" spans="1:57" ht="17.149999999999999" customHeight="1">
      <c r="A747" s="2">
        <v>746</v>
      </c>
      <c r="B747" s="1" t="s">
        <v>1219</v>
      </c>
      <c r="C747" s="1" t="s">
        <v>6534</v>
      </c>
      <c r="D747" s="14" t="s">
        <v>6535</v>
      </c>
      <c r="E747" s="1" t="s">
        <v>6536</v>
      </c>
      <c r="F747" s="1" t="s">
        <v>6863</v>
      </c>
      <c r="G747" s="1" t="s">
        <v>6538</v>
      </c>
      <c r="H747" s="1" t="s">
        <v>6539</v>
      </c>
      <c r="I747" s="1" t="s">
        <v>1483</v>
      </c>
      <c r="J747" s="1" t="s">
        <v>6540</v>
      </c>
      <c r="K747" s="1" t="s">
        <v>6541</v>
      </c>
      <c r="L747" s="1" t="s">
        <v>6864</v>
      </c>
      <c r="M747" s="1" t="s">
        <v>209</v>
      </c>
      <c r="N747" s="1" t="s">
        <v>2653</v>
      </c>
      <c r="O747" s="1" t="s">
        <v>1228</v>
      </c>
      <c r="P747" s="1" t="s">
        <v>2126</v>
      </c>
      <c r="Q747" s="1" t="s">
        <v>6864</v>
      </c>
      <c r="R747" s="1" t="s">
        <v>130</v>
      </c>
      <c r="S747" s="1" t="s">
        <v>1231</v>
      </c>
      <c r="T747" s="1" t="s">
        <v>2339</v>
      </c>
      <c r="U747" s="2" t="s">
        <v>6543</v>
      </c>
      <c r="V747" s="1">
        <v>39</v>
      </c>
      <c r="W747" s="1" t="s">
        <v>2130</v>
      </c>
      <c r="X747" s="1" t="s">
        <v>2130</v>
      </c>
      <c r="Y747" s="1" t="s">
        <v>2210</v>
      </c>
      <c r="Z747" s="1" t="s">
        <v>6534</v>
      </c>
      <c r="AA747" s="1" t="s">
        <v>6865</v>
      </c>
      <c r="AB747" s="1" t="s">
        <v>6866</v>
      </c>
      <c r="AC747" s="2"/>
      <c r="AD747" s="1">
        <v>39</v>
      </c>
      <c r="AE747" s="1" t="s">
        <v>6867</v>
      </c>
      <c r="AF747" s="1" t="s">
        <v>6868</v>
      </c>
      <c r="AG747" s="1" t="s">
        <v>819</v>
      </c>
      <c r="AH747" s="1" t="s">
        <v>6869</v>
      </c>
      <c r="AI747" s="1" t="s">
        <v>1749</v>
      </c>
      <c r="AJ747" s="1" t="s">
        <v>1749</v>
      </c>
      <c r="AK747" s="1" t="s">
        <v>1749</v>
      </c>
      <c r="AL747" s="1" t="s">
        <v>1749</v>
      </c>
      <c r="AM747" s="1" t="s">
        <v>1749</v>
      </c>
      <c r="AN747" s="1" t="s">
        <v>1749</v>
      </c>
      <c r="AO747" s="1" t="s">
        <v>1749</v>
      </c>
      <c r="AP747" s="1" t="s">
        <v>1749</v>
      </c>
      <c r="AQ747" s="1" t="s">
        <v>1749</v>
      </c>
      <c r="AR747" s="1" t="s">
        <v>1749</v>
      </c>
      <c r="AS747" s="1" t="s">
        <v>1749</v>
      </c>
      <c r="AT747" s="1" t="s">
        <v>1749</v>
      </c>
      <c r="AU747" s="1" t="s">
        <v>1749</v>
      </c>
      <c r="AV747" s="1" t="s">
        <v>1749</v>
      </c>
      <c r="AW747" s="1" t="s">
        <v>1749</v>
      </c>
      <c r="AX747" s="1" t="s">
        <v>1749</v>
      </c>
      <c r="AY747" s="1" t="s">
        <v>1749</v>
      </c>
      <c r="AZ747" s="1" t="s">
        <v>1749</v>
      </c>
      <c r="BA747" s="1" t="s">
        <v>1749</v>
      </c>
      <c r="BB747" s="1" t="s">
        <v>1749</v>
      </c>
      <c r="BC747" s="1" t="s">
        <v>1749</v>
      </c>
      <c r="BD747" s="1" t="s">
        <v>1749</v>
      </c>
      <c r="BE747" t="s">
        <v>1749</v>
      </c>
    </row>
    <row r="748" spans="1:57" ht="17.149999999999999" customHeight="1">
      <c r="A748" s="2">
        <v>747</v>
      </c>
      <c r="B748" s="1" t="s">
        <v>1219</v>
      </c>
      <c r="C748" s="1" t="s">
        <v>6870</v>
      </c>
      <c r="D748" s="14" t="s">
        <v>6871</v>
      </c>
      <c r="E748" s="1" t="s">
        <v>6872</v>
      </c>
      <c r="F748" s="1" t="s">
        <v>6873</v>
      </c>
      <c r="G748" s="1" t="s">
        <v>6874</v>
      </c>
      <c r="H748" s="1" t="s">
        <v>6875</v>
      </c>
      <c r="I748" s="1" t="s">
        <v>1256</v>
      </c>
      <c r="J748" s="1" t="s">
        <v>6876</v>
      </c>
      <c r="K748" s="1" t="s">
        <v>6877</v>
      </c>
      <c r="L748" s="1" t="s">
        <v>6878</v>
      </c>
      <c r="M748" s="1" t="s">
        <v>209</v>
      </c>
      <c r="N748" s="1" t="s">
        <v>1228</v>
      </c>
      <c r="O748" s="1" t="s">
        <v>1228</v>
      </c>
      <c r="P748" s="1" t="s">
        <v>2126</v>
      </c>
      <c r="Q748" s="1" t="s">
        <v>6878</v>
      </c>
      <c r="R748" s="1" t="s">
        <v>130</v>
      </c>
      <c r="S748" s="1" t="s">
        <v>1293</v>
      </c>
      <c r="T748" s="1" t="s">
        <v>5098</v>
      </c>
      <c r="U748" s="2" t="s">
        <v>6879</v>
      </c>
      <c r="V748" s="1">
        <v>1987</v>
      </c>
      <c r="W748" s="1" t="s">
        <v>2130</v>
      </c>
      <c r="X748" s="1" t="s">
        <v>2130</v>
      </c>
      <c r="Y748" s="1" t="s">
        <v>2639</v>
      </c>
      <c r="Z748" s="1" t="s">
        <v>6870</v>
      </c>
      <c r="AA748" s="1" t="s">
        <v>6880</v>
      </c>
      <c r="AB748" s="1" t="s">
        <v>6881</v>
      </c>
      <c r="AC748" s="2"/>
      <c r="AD748" s="1">
        <v>1987</v>
      </c>
      <c r="AE748" s="1" t="s">
        <v>6867</v>
      </c>
      <c r="AF748" s="1" t="s">
        <v>6868</v>
      </c>
      <c r="AG748" s="1" t="s">
        <v>819</v>
      </c>
      <c r="AH748" s="1" t="s">
        <v>6882</v>
      </c>
      <c r="AI748" s="1" t="s">
        <v>1749</v>
      </c>
      <c r="AJ748" s="1" t="s">
        <v>1749</v>
      </c>
      <c r="AK748" s="1" t="s">
        <v>1749</v>
      </c>
      <c r="AL748" s="1" t="s">
        <v>1749</v>
      </c>
      <c r="AM748" s="1" t="s">
        <v>1749</v>
      </c>
      <c r="AN748" s="1" t="s">
        <v>1749</v>
      </c>
      <c r="AO748" s="1" t="s">
        <v>1749</v>
      </c>
      <c r="AP748" s="1" t="s">
        <v>1749</v>
      </c>
      <c r="AQ748" s="1" t="s">
        <v>1749</v>
      </c>
      <c r="AR748" s="1" t="s">
        <v>1749</v>
      </c>
      <c r="AS748" s="1" t="s">
        <v>1749</v>
      </c>
      <c r="AT748" s="1" t="s">
        <v>1749</v>
      </c>
      <c r="AU748" s="1" t="s">
        <v>1749</v>
      </c>
      <c r="AV748" s="1" t="s">
        <v>1749</v>
      </c>
      <c r="AW748" s="1" t="s">
        <v>1749</v>
      </c>
      <c r="AX748" s="1" t="s">
        <v>1749</v>
      </c>
      <c r="AY748" s="1" t="s">
        <v>1749</v>
      </c>
      <c r="AZ748" s="1" t="s">
        <v>1749</v>
      </c>
      <c r="BA748" s="1" t="s">
        <v>1749</v>
      </c>
      <c r="BB748" s="1" t="s">
        <v>1749</v>
      </c>
      <c r="BC748" s="1" t="s">
        <v>1749</v>
      </c>
      <c r="BD748" s="1" t="s">
        <v>1749</v>
      </c>
      <c r="BE748" t="s">
        <v>1749</v>
      </c>
    </row>
    <row r="749" spans="1:57" ht="17.149999999999999" customHeight="1">
      <c r="A749" s="2">
        <v>748</v>
      </c>
      <c r="B749" s="1" t="s">
        <v>1219</v>
      </c>
      <c r="C749" s="1" t="s">
        <v>332</v>
      </c>
      <c r="D749" s="14" t="s">
        <v>6883</v>
      </c>
      <c r="E749" s="1" t="s">
        <v>6884</v>
      </c>
      <c r="F749" s="1" t="s">
        <v>6884</v>
      </c>
      <c r="G749" s="1" t="s">
        <v>6885</v>
      </c>
      <c r="H749" s="1" t="s">
        <v>3624</v>
      </c>
      <c r="I749" s="1" t="s">
        <v>1483</v>
      </c>
      <c r="J749" s="1" t="s">
        <v>6886</v>
      </c>
      <c r="K749" s="1" t="s">
        <v>6887</v>
      </c>
      <c r="L749" s="1" t="s">
        <v>331</v>
      </c>
      <c r="M749" s="1" t="s">
        <v>209</v>
      </c>
      <c r="N749" s="1" t="s">
        <v>2653</v>
      </c>
      <c r="O749" s="1" t="s">
        <v>1228</v>
      </c>
      <c r="P749" s="1" t="s">
        <v>2126</v>
      </c>
      <c r="Q749" s="1" t="s">
        <v>331</v>
      </c>
      <c r="R749" s="1" t="s">
        <v>130</v>
      </c>
      <c r="S749" s="1" t="s">
        <v>1293</v>
      </c>
      <c r="T749" s="1" t="s">
        <v>6888</v>
      </c>
      <c r="U749" s="2" t="s">
        <v>6889</v>
      </c>
      <c r="V749" s="1">
        <v>41</v>
      </c>
      <c r="W749" s="1" t="s">
        <v>2130</v>
      </c>
      <c r="X749" s="1" t="s">
        <v>2130</v>
      </c>
      <c r="Y749" s="1" t="s">
        <v>2639</v>
      </c>
      <c r="Z749" s="1" t="s">
        <v>28500</v>
      </c>
      <c r="AA749" s="1" t="s">
        <v>6891</v>
      </c>
      <c r="AB749" s="1" t="s">
        <v>6892</v>
      </c>
      <c r="AC749" s="2"/>
      <c r="AD749" s="1">
        <v>41</v>
      </c>
      <c r="AE749" s="1" t="s">
        <v>6893</v>
      </c>
      <c r="AF749" s="1" t="s">
        <v>6868</v>
      </c>
      <c r="AG749" s="1" t="s">
        <v>819</v>
      </c>
      <c r="AH749" s="1" t="s">
        <v>6894</v>
      </c>
      <c r="AI749" s="1" t="s">
        <v>1749</v>
      </c>
      <c r="AJ749" s="1" t="s">
        <v>1749</v>
      </c>
      <c r="AK749" s="1" t="s">
        <v>1749</v>
      </c>
      <c r="AL749" s="1" t="s">
        <v>1749</v>
      </c>
      <c r="AM749" s="1" t="s">
        <v>1749</v>
      </c>
      <c r="AN749" s="1" t="s">
        <v>1749</v>
      </c>
      <c r="AO749" s="1" t="s">
        <v>1749</v>
      </c>
      <c r="AP749" s="1" t="s">
        <v>1749</v>
      </c>
      <c r="AQ749" s="1" t="s">
        <v>1749</v>
      </c>
      <c r="AR749" s="1" t="s">
        <v>1749</v>
      </c>
      <c r="AS749" s="1" t="s">
        <v>1749</v>
      </c>
      <c r="AT749" s="1" t="s">
        <v>1749</v>
      </c>
      <c r="AU749" s="1" t="s">
        <v>1749</v>
      </c>
      <c r="AV749" s="1" t="s">
        <v>1749</v>
      </c>
      <c r="AW749" s="1" t="s">
        <v>1749</v>
      </c>
      <c r="AX749" s="1" t="s">
        <v>1749</v>
      </c>
      <c r="AY749" s="1" t="s">
        <v>1749</v>
      </c>
      <c r="AZ749" s="1" t="s">
        <v>1749</v>
      </c>
      <c r="BA749" s="1" t="s">
        <v>1749</v>
      </c>
      <c r="BB749" s="1" t="s">
        <v>1749</v>
      </c>
      <c r="BC749" s="1" t="s">
        <v>1749</v>
      </c>
      <c r="BD749" s="1" t="s">
        <v>1749</v>
      </c>
      <c r="BE749" t="s">
        <v>1749</v>
      </c>
    </row>
    <row r="750" spans="1:57" ht="17.149999999999999" customHeight="1">
      <c r="A750" s="2">
        <v>749</v>
      </c>
      <c r="B750" s="1" t="s">
        <v>1219</v>
      </c>
      <c r="C750" s="1" t="s">
        <v>299</v>
      </c>
      <c r="D750" s="14" t="s">
        <v>6895</v>
      </c>
      <c r="E750" s="1" t="s">
        <v>6896</v>
      </c>
      <c r="F750" s="1" t="s">
        <v>6897</v>
      </c>
      <c r="G750" s="1" t="s">
        <v>6898</v>
      </c>
      <c r="H750" s="1" t="s">
        <v>6899</v>
      </c>
      <c r="I750" s="1" t="s">
        <v>1937</v>
      </c>
      <c r="J750" s="1" t="s">
        <v>6900</v>
      </c>
      <c r="K750" s="1" t="s">
        <v>6901</v>
      </c>
      <c r="L750" s="1" t="s">
        <v>298</v>
      </c>
      <c r="M750" s="1" t="s">
        <v>209</v>
      </c>
      <c r="N750" s="1" t="s">
        <v>1462</v>
      </c>
      <c r="O750" s="1" t="s">
        <v>1228</v>
      </c>
      <c r="P750" s="1" t="s">
        <v>2126</v>
      </c>
      <c r="Q750" s="1" t="s">
        <v>298</v>
      </c>
      <c r="R750" s="1" t="s">
        <v>130</v>
      </c>
      <c r="S750" s="1" t="s">
        <v>1293</v>
      </c>
      <c r="T750" s="1" t="s">
        <v>6902</v>
      </c>
      <c r="U750" s="2" t="s">
        <v>6903</v>
      </c>
      <c r="V750" s="1">
        <v>782</v>
      </c>
      <c r="W750" s="1" t="s">
        <v>2130</v>
      </c>
      <c r="X750" s="1" t="s">
        <v>2130</v>
      </c>
      <c r="Y750" s="1" t="s">
        <v>5248</v>
      </c>
      <c r="Z750" s="1" t="s">
        <v>299</v>
      </c>
      <c r="AA750" s="1" t="s">
        <v>6904</v>
      </c>
      <c r="AB750" s="1" t="s">
        <v>6905</v>
      </c>
      <c r="AC750" s="2"/>
      <c r="AD750" s="1">
        <v>782</v>
      </c>
      <c r="AE750" s="1" t="s">
        <v>6867</v>
      </c>
      <c r="AF750" s="1" t="s">
        <v>6868</v>
      </c>
      <c r="AG750" s="1" t="s">
        <v>819</v>
      </c>
      <c r="AH750" s="1" t="s">
        <v>6906</v>
      </c>
      <c r="AI750" s="1" t="s">
        <v>1749</v>
      </c>
      <c r="AJ750" s="1" t="s">
        <v>1749</v>
      </c>
      <c r="AK750" s="1" t="s">
        <v>1749</v>
      </c>
      <c r="AL750" s="1" t="s">
        <v>1749</v>
      </c>
      <c r="AM750" s="1" t="s">
        <v>1749</v>
      </c>
      <c r="AN750" s="1" t="s">
        <v>1749</v>
      </c>
      <c r="AO750" s="1" t="s">
        <v>1749</v>
      </c>
      <c r="AP750" s="1" t="s">
        <v>1749</v>
      </c>
      <c r="AQ750" s="1" t="s">
        <v>1749</v>
      </c>
      <c r="AR750" s="1" t="s">
        <v>1749</v>
      </c>
      <c r="AS750" s="1" t="s">
        <v>1749</v>
      </c>
      <c r="AT750" s="1" t="s">
        <v>1749</v>
      </c>
      <c r="AU750" s="1" t="s">
        <v>1749</v>
      </c>
      <c r="AV750" s="1" t="s">
        <v>1749</v>
      </c>
      <c r="AW750" s="1" t="s">
        <v>1749</v>
      </c>
      <c r="AX750" s="1" t="s">
        <v>1749</v>
      </c>
      <c r="AY750" s="1" t="s">
        <v>1749</v>
      </c>
      <c r="AZ750" s="1" t="s">
        <v>1749</v>
      </c>
      <c r="BA750" s="1" t="s">
        <v>1749</v>
      </c>
      <c r="BB750" s="1" t="s">
        <v>1749</v>
      </c>
      <c r="BC750" s="1" t="s">
        <v>1749</v>
      </c>
      <c r="BD750" s="1" t="s">
        <v>1749</v>
      </c>
      <c r="BE750" t="s">
        <v>1749</v>
      </c>
    </row>
    <row r="751" spans="1:57" ht="17.149999999999999" customHeight="1">
      <c r="A751" s="2">
        <v>750</v>
      </c>
      <c r="B751" s="1" t="s">
        <v>1219</v>
      </c>
      <c r="C751" s="1" t="s">
        <v>6907</v>
      </c>
      <c r="D751" s="14" t="s">
        <v>6908</v>
      </c>
      <c r="E751" s="1" t="s">
        <v>6907</v>
      </c>
      <c r="F751" s="1" t="s">
        <v>6909</v>
      </c>
      <c r="G751" s="1" t="s">
        <v>3189</v>
      </c>
      <c r="H751" s="1"/>
      <c r="I751" s="1" t="s">
        <v>1937</v>
      </c>
      <c r="J751" s="1" t="s">
        <v>6911</v>
      </c>
      <c r="K751" s="1" t="s">
        <v>6912</v>
      </c>
      <c r="L751" s="1" t="s">
        <v>6913</v>
      </c>
      <c r="M751" s="1" t="s">
        <v>209</v>
      </c>
      <c r="N751" s="1" t="s">
        <v>1462</v>
      </c>
      <c r="O751" s="1" t="s">
        <v>1228</v>
      </c>
      <c r="P751" s="1" t="s">
        <v>2126</v>
      </c>
      <c r="Q751" s="1" t="s">
        <v>6913</v>
      </c>
      <c r="R751" s="1" t="s">
        <v>130</v>
      </c>
      <c r="S751" s="1" t="s">
        <v>1293</v>
      </c>
      <c r="T751" s="1" t="s">
        <v>6914</v>
      </c>
      <c r="U751" s="2" t="s">
        <v>6915</v>
      </c>
      <c r="V751" s="1">
        <v>161</v>
      </c>
      <c r="W751" s="1" t="s">
        <v>2130</v>
      </c>
      <c r="X751" s="1" t="s">
        <v>2130</v>
      </c>
      <c r="Y751" s="1" t="s">
        <v>2131</v>
      </c>
      <c r="Z751" s="1" t="s">
        <v>28501</v>
      </c>
      <c r="AA751" s="1" t="s">
        <v>28502</v>
      </c>
      <c r="AB751" s="1" t="s">
        <v>28503</v>
      </c>
      <c r="AC751" s="2"/>
      <c r="AD751" s="1">
        <v>161</v>
      </c>
      <c r="AE751" s="1" t="s">
        <v>28504</v>
      </c>
      <c r="AF751" s="1" t="s">
        <v>6868</v>
      </c>
      <c r="AG751" s="1" t="s">
        <v>819</v>
      </c>
      <c r="AH751" s="1" t="s">
        <v>28505</v>
      </c>
      <c r="AI751" s="1" t="s">
        <v>1749</v>
      </c>
      <c r="AJ751" s="1" t="s">
        <v>1749</v>
      </c>
      <c r="AK751" s="1" t="s">
        <v>1749</v>
      </c>
      <c r="AL751" s="1" t="s">
        <v>1749</v>
      </c>
      <c r="AM751" s="1" t="s">
        <v>1749</v>
      </c>
      <c r="AN751" s="1" t="s">
        <v>1749</v>
      </c>
      <c r="AO751" s="1" t="s">
        <v>1749</v>
      </c>
      <c r="AP751" s="1" t="s">
        <v>1749</v>
      </c>
      <c r="AQ751" s="1" t="s">
        <v>1749</v>
      </c>
      <c r="AR751" s="1" t="s">
        <v>1749</v>
      </c>
      <c r="AS751" s="1" t="s">
        <v>1749</v>
      </c>
      <c r="AT751" s="1" t="s">
        <v>1749</v>
      </c>
      <c r="AU751" s="1" t="s">
        <v>1749</v>
      </c>
      <c r="AV751" s="1" t="s">
        <v>1749</v>
      </c>
      <c r="AW751" s="1" t="s">
        <v>1749</v>
      </c>
      <c r="AX751" s="1" t="s">
        <v>1749</v>
      </c>
      <c r="AY751" s="1" t="s">
        <v>1749</v>
      </c>
      <c r="AZ751" s="1" t="s">
        <v>1749</v>
      </c>
      <c r="BA751" s="1" t="s">
        <v>1749</v>
      </c>
      <c r="BB751" s="1" t="s">
        <v>1749</v>
      </c>
      <c r="BC751" s="1" t="s">
        <v>1749</v>
      </c>
      <c r="BD751" s="1" t="s">
        <v>1749</v>
      </c>
      <c r="BE751" t="s">
        <v>1749</v>
      </c>
    </row>
    <row r="752" spans="1:57" ht="17.149999999999999" customHeight="1">
      <c r="A752" s="2">
        <v>751</v>
      </c>
      <c r="B752" s="1" t="s">
        <v>1219</v>
      </c>
      <c r="C752" s="1" t="s">
        <v>6921</v>
      </c>
      <c r="D752" s="14" t="s">
        <v>6922</v>
      </c>
      <c r="E752" s="1" t="s">
        <v>6923</v>
      </c>
      <c r="F752" s="1" t="s">
        <v>6924</v>
      </c>
      <c r="G752" s="1" t="s">
        <v>6925</v>
      </c>
      <c r="H752" s="1"/>
      <c r="I752" s="1" t="s">
        <v>2191</v>
      </c>
      <c r="J752" s="1" t="s">
        <v>6926</v>
      </c>
      <c r="K752" s="1" t="s">
        <v>6912</v>
      </c>
      <c r="L752" s="1" t="s">
        <v>6927</v>
      </c>
      <c r="M752" s="1" t="s">
        <v>209</v>
      </c>
      <c r="N752" s="1" t="s">
        <v>1462</v>
      </c>
      <c r="O752" s="1" t="s">
        <v>1228</v>
      </c>
      <c r="P752" s="1" t="s">
        <v>2126</v>
      </c>
      <c r="Q752" s="1" t="s">
        <v>6927</v>
      </c>
      <c r="R752" s="1" t="s">
        <v>130</v>
      </c>
      <c r="S752" s="1" t="s">
        <v>1293</v>
      </c>
      <c r="T752" s="1" t="s">
        <v>6914</v>
      </c>
      <c r="U752" s="2" t="s">
        <v>6928</v>
      </c>
      <c r="V752" s="1">
        <v>168</v>
      </c>
      <c r="W752" s="1" t="s">
        <v>2130</v>
      </c>
      <c r="X752" s="1" t="s">
        <v>2130</v>
      </c>
      <c r="Y752" s="1" t="s">
        <v>2131</v>
      </c>
      <c r="Z752" s="1" t="s">
        <v>28506</v>
      </c>
      <c r="AA752" s="1" t="s">
        <v>28507</v>
      </c>
      <c r="AB752" s="1" t="s">
        <v>28508</v>
      </c>
      <c r="AC752" s="2"/>
      <c r="AD752" s="1">
        <v>168</v>
      </c>
      <c r="AE752" s="1" t="s">
        <v>28504</v>
      </c>
      <c r="AF752" s="1" t="s">
        <v>6868</v>
      </c>
      <c r="AG752" s="1" t="s">
        <v>819</v>
      </c>
      <c r="AH752" s="1" t="s">
        <v>28509</v>
      </c>
      <c r="AI752" s="1" t="s">
        <v>1749</v>
      </c>
      <c r="AJ752" s="1" t="s">
        <v>1749</v>
      </c>
      <c r="AK752" s="1" t="s">
        <v>1749</v>
      </c>
      <c r="AL752" s="1" t="s">
        <v>1749</v>
      </c>
      <c r="AM752" s="1" t="s">
        <v>1749</v>
      </c>
      <c r="AN752" s="1" t="s">
        <v>1749</v>
      </c>
      <c r="AO752" s="1" t="s">
        <v>1749</v>
      </c>
      <c r="AP752" s="1" t="s">
        <v>1749</v>
      </c>
      <c r="AQ752" s="1" t="s">
        <v>1749</v>
      </c>
      <c r="AR752" s="1" t="s">
        <v>1749</v>
      </c>
      <c r="AS752" s="1" t="s">
        <v>1749</v>
      </c>
      <c r="AT752" s="1" t="s">
        <v>1749</v>
      </c>
      <c r="AU752" s="1" t="s">
        <v>1749</v>
      </c>
      <c r="AV752" s="1" t="s">
        <v>1749</v>
      </c>
      <c r="AW752" s="1" t="s">
        <v>1749</v>
      </c>
      <c r="AX752" s="1" t="s">
        <v>1749</v>
      </c>
      <c r="AY752" s="1" t="s">
        <v>1749</v>
      </c>
      <c r="AZ752" s="1" t="s">
        <v>1749</v>
      </c>
      <c r="BA752" s="1" t="s">
        <v>1749</v>
      </c>
      <c r="BB752" s="1" t="s">
        <v>1749</v>
      </c>
      <c r="BC752" s="1" t="s">
        <v>1749</v>
      </c>
      <c r="BD752" s="1" t="s">
        <v>1749</v>
      </c>
      <c r="BE752" t="s">
        <v>1749</v>
      </c>
    </row>
    <row r="753" spans="1:57" ht="17.149999999999999" customHeight="1">
      <c r="A753" s="2">
        <v>752</v>
      </c>
      <c r="B753" s="1" t="s">
        <v>1219</v>
      </c>
      <c r="C753" s="1" t="s">
        <v>2563</v>
      </c>
      <c r="D753" s="14" t="s">
        <v>2564</v>
      </c>
      <c r="E753" s="1" t="s">
        <v>2563</v>
      </c>
      <c r="F753" s="1" t="s">
        <v>6932</v>
      </c>
      <c r="G753" s="1" t="s">
        <v>6933</v>
      </c>
      <c r="H753" s="1"/>
      <c r="I753" s="1" t="s">
        <v>1937</v>
      </c>
      <c r="J753" s="1" t="s">
        <v>2400</v>
      </c>
      <c r="K753" s="1" t="s">
        <v>2401</v>
      </c>
      <c r="L753" s="1" t="s">
        <v>2569</v>
      </c>
      <c r="M753" s="1" t="s">
        <v>209</v>
      </c>
      <c r="N753" s="1" t="s">
        <v>1462</v>
      </c>
      <c r="O753" s="1" t="s">
        <v>1228</v>
      </c>
      <c r="P753" s="1" t="s">
        <v>1230</v>
      </c>
      <c r="Q753" s="1" t="s">
        <v>2569</v>
      </c>
      <c r="R753" s="1" t="s">
        <v>130</v>
      </c>
      <c r="S753" s="1" t="s">
        <v>1293</v>
      </c>
      <c r="T753" s="1" t="s">
        <v>6934</v>
      </c>
      <c r="U753" s="2" t="s">
        <v>6935</v>
      </c>
      <c r="V753" s="1">
        <v>237</v>
      </c>
      <c r="W753" s="1" t="s">
        <v>5512</v>
      </c>
      <c r="X753" s="1" t="s">
        <v>4810</v>
      </c>
      <c r="Y753" s="1" t="s">
        <v>2131</v>
      </c>
      <c r="Z753" s="1" t="s">
        <v>2563</v>
      </c>
      <c r="AA753" s="1" t="s">
        <v>6936</v>
      </c>
      <c r="AB753" s="1" t="s">
        <v>6937</v>
      </c>
      <c r="AC753" s="2"/>
      <c r="AD753" s="1">
        <v>237</v>
      </c>
      <c r="AE753" s="1" t="s">
        <v>6938</v>
      </c>
      <c r="AF753" s="1" t="s">
        <v>4451</v>
      </c>
      <c r="AG753" s="1" t="s">
        <v>819</v>
      </c>
      <c r="AH753" s="1" t="s">
        <v>6939</v>
      </c>
      <c r="AI753" s="1" t="s">
        <v>2394</v>
      </c>
      <c r="AJ753" s="1" t="s">
        <v>2569</v>
      </c>
      <c r="AK753" s="1" t="s">
        <v>2575</v>
      </c>
      <c r="AL753" s="1"/>
      <c r="AM753" s="1"/>
      <c r="AN753" s="1"/>
      <c r="AO753" s="1"/>
      <c r="AP753" s="1"/>
      <c r="AQ753" s="1"/>
      <c r="AR753" s="1"/>
      <c r="AS753" s="1"/>
      <c r="AT753" s="1"/>
      <c r="AU753" s="1"/>
      <c r="AV753" s="1"/>
      <c r="AW753" s="1"/>
      <c r="AX753" s="1"/>
      <c r="AY753" s="1" t="s">
        <v>1749</v>
      </c>
      <c r="AZ753" s="1" t="s">
        <v>1749</v>
      </c>
      <c r="BA753" s="1" t="s">
        <v>1749</v>
      </c>
      <c r="BB753" s="1" t="s">
        <v>1749</v>
      </c>
      <c r="BC753" s="1" t="s">
        <v>1749</v>
      </c>
      <c r="BD753" s="1" t="s">
        <v>1749</v>
      </c>
      <c r="BE753" t="s">
        <v>1749</v>
      </c>
    </row>
    <row r="754" spans="1:57" ht="17.149999999999999" customHeight="1">
      <c r="A754" s="2">
        <v>753</v>
      </c>
      <c r="B754" s="1" t="s">
        <v>1219</v>
      </c>
      <c r="C754" s="1" t="s">
        <v>2876</v>
      </c>
      <c r="D754" s="14" t="s">
        <v>2877</v>
      </c>
      <c r="E754" s="1" t="s">
        <v>2876</v>
      </c>
      <c r="F754" s="1" t="s">
        <v>2878</v>
      </c>
      <c r="G754" s="1" t="s">
        <v>2879</v>
      </c>
      <c r="H754" s="1" t="s">
        <v>2554</v>
      </c>
      <c r="I754" s="1" t="s">
        <v>2191</v>
      </c>
      <c r="J754" s="1" t="s">
        <v>2400</v>
      </c>
      <c r="K754" s="1" t="s">
        <v>2401</v>
      </c>
      <c r="L754" s="1" t="s">
        <v>6940</v>
      </c>
      <c r="M754" s="1" t="s">
        <v>209</v>
      </c>
      <c r="N754" s="1" t="s">
        <v>1462</v>
      </c>
      <c r="O754" s="1" t="s">
        <v>1228</v>
      </c>
      <c r="P754" s="1" t="s">
        <v>1230</v>
      </c>
      <c r="Q754" s="1" t="s">
        <v>6940</v>
      </c>
      <c r="R754" s="1" t="s">
        <v>130</v>
      </c>
      <c r="S754" s="1" t="s">
        <v>1293</v>
      </c>
      <c r="T754" s="1" t="s">
        <v>6941</v>
      </c>
      <c r="U754" s="2" t="s">
        <v>6942</v>
      </c>
      <c r="V754" s="1">
        <v>167</v>
      </c>
      <c r="W754" s="1" t="s">
        <v>2130</v>
      </c>
      <c r="X754" s="1" t="s">
        <v>2130</v>
      </c>
      <c r="Y754" s="1" t="s">
        <v>2131</v>
      </c>
      <c r="Z754" s="1" t="s">
        <v>2876</v>
      </c>
      <c r="AA754" s="1" t="s">
        <v>6943</v>
      </c>
      <c r="AB754" s="1" t="s">
        <v>6944</v>
      </c>
      <c r="AC754" s="2"/>
      <c r="AD754" s="1">
        <v>167</v>
      </c>
      <c r="AE754" s="1" t="s">
        <v>6938</v>
      </c>
      <c r="AF754" s="1" t="s">
        <v>4451</v>
      </c>
      <c r="AG754" s="1" t="s">
        <v>819</v>
      </c>
      <c r="AH754" s="1" t="s">
        <v>6945</v>
      </c>
      <c r="AI754" s="1" t="s">
        <v>2394</v>
      </c>
      <c r="AJ754" s="1" t="s">
        <v>2880</v>
      </c>
      <c r="AK754" s="1" t="s">
        <v>2408</v>
      </c>
      <c r="AL754" s="1"/>
      <c r="AM754" s="1"/>
      <c r="AN754" s="1"/>
      <c r="AO754" s="1"/>
      <c r="AP754" s="1"/>
      <c r="AQ754" s="1"/>
      <c r="AR754" s="1"/>
      <c r="AS754" s="1"/>
      <c r="AT754" s="1"/>
      <c r="AU754" s="1"/>
      <c r="AV754" s="1"/>
      <c r="AW754" s="1"/>
      <c r="AX754" s="1"/>
      <c r="AY754" s="1" t="s">
        <v>1749</v>
      </c>
      <c r="AZ754" s="1" t="s">
        <v>1749</v>
      </c>
      <c r="BA754" s="1" t="s">
        <v>1749</v>
      </c>
      <c r="BB754" s="1" t="s">
        <v>1749</v>
      </c>
      <c r="BC754" s="1" t="s">
        <v>1749</v>
      </c>
      <c r="BD754" s="1" t="s">
        <v>1749</v>
      </c>
      <c r="BE754" t="s">
        <v>1749</v>
      </c>
    </row>
    <row r="755" spans="1:57" ht="17.149999999999999" customHeight="1">
      <c r="A755" s="2">
        <v>754</v>
      </c>
      <c r="B755" s="1" t="s">
        <v>1219</v>
      </c>
      <c r="C755" s="1" t="s">
        <v>4441</v>
      </c>
      <c r="D755" s="14" t="s">
        <v>4442</v>
      </c>
      <c r="E755" s="1" t="s">
        <v>4443</v>
      </c>
      <c r="F755" s="1" t="s">
        <v>4444</v>
      </c>
      <c r="G755" s="1" t="s">
        <v>4445</v>
      </c>
      <c r="H755" s="1"/>
      <c r="I755" s="1"/>
      <c r="J755" s="1" t="s">
        <v>2400</v>
      </c>
      <c r="K755" s="1" t="s">
        <v>2401</v>
      </c>
      <c r="L755" s="1" t="s">
        <v>4446</v>
      </c>
      <c r="M755" s="1" t="s">
        <v>209</v>
      </c>
      <c r="N755" s="1" t="s">
        <v>1462</v>
      </c>
      <c r="O755" s="1" t="s">
        <v>1228</v>
      </c>
      <c r="P755" s="1" t="s">
        <v>1230</v>
      </c>
      <c r="Q755" s="1" t="s">
        <v>4446</v>
      </c>
      <c r="R755" s="1" t="s">
        <v>130</v>
      </c>
      <c r="S755" s="1" t="s">
        <v>1293</v>
      </c>
      <c r="T755" s="1" t="s">
        <v>4447</v>
      </c>
      <c r="U755" s="2" t="s">
        <v>2196</v>
      </c>
      <c r="V755" s="1">
        <v>139</v>
      </c>
      <c r="W755" s="1" t="s">
        <v>2130</v>
      </c>
      <c r="X755" s="1" t="s">
        <v>2130</v>
      </c>
      <c r="Y755" s="1" t="s">
        <v>2131</v>
      </c>
      <c r="Z755" s="1" t="s">
        <v>4441</v>
      </c>
      <c r="AA755" s="1" t="s">
        <v>4448</v>
      </c>
      <c r="AB755" s="1" t="s">
        <v>4449</v>
      </c>
      <c r="AC755" s="2"/>
      <c r="AD755" s="1">
        <v>139</v>
      </c>
      <c r="AE755" s="1" t="s">
        <v>4450</v>
      </c>
      <c r="AF755" s="1" t="s">
        <v>4451</v>
      </c>
      <c r="AG755" s="1" t="s">
        <v>819</v>
      </c>
      <c r="AH755" s="1" t="s">
        <v>4452</v>
      </c>
      <c r="AI755" s="1" t="s">
        <v>2394</v>
      </c>
      <c r="AJ755" s="1" t="s">
        <v>4446</v>
      </c>
      <c r="AK755" s="1" t="s">
        <v>2591</v>
      </c>
      <c r="AL755" s="1"/>
      <c r="AM755" s="1"/>
      <c r="AN755" s="1"/>
      <c r="AO755" s="1"/>
      <c r="AP755" s="1"/>
      <c r="AQ755" s="1"/>
      <c r="AR755" s="1"/>
      <c r="AS755" s="1"/>
      <c r="AT755" s="1"/>
      <c r="AU755" s="1"/>
      <c r="AV755" s="1"/>
      <c r="AW755" s="1"/>
      <c r="AX755" s="1"/>
      <c r="AY755" s="1" t="s">
        <v>1749</v>
      </c>
      <c r="AZ755" s="1" t="s">
        <v>1749</v>
      </c>
      <c r="BA755" s="1" t="s">
        <v>1749</v>
      </c>
      <c r="BB755" s="1" t="s">
        <v>1749</v>
      </c>
      <c r="BC755" s="1" t="s">
        <v>1749</v>
      </c>
      <c r="BD755" s="1" t="s">
        <v>1749</v>
      </c>
      <c r="BE755" t="s">
        <v>1749</v>
      </c>
    </row>
    <row r="756" spans="1:57" ht="17.149999999999999" customHeight="1">
      <c r="A756" s="2">
        <v>755</v>
      </c>
      <c r="B756" s="1" t="s">
        <v>1219</v>
      </c>
      <c r="C756" s="1" t="s">
        <v>4416</v>
      </c>
      <c r="D756" s="14" t="s">
        <v>4417</v>
      </c>
      <c r="E756" s="1" t="s">
        <v>6946</v>
      </c>
      <c r="F756" s="1" t="s">
        <v>6947</v>
      </c>
      <c r="G756" s="1" t="s">
        <v>6948</v>
      </c>
      <c r="H756" s="1" t="s">
        <v>4420</v>
      </c>
      <c r="I756" s="1" t="s">
        <v>1736</v>
      </c>
      <c r="J756" s="1" t="s">
        <v>2400</v>
      </c>
      <c r="K756" s="1" t="s">
        <v>2401</v>
      </c>
      <c r="L756" s="1" t="s">
        <v>6949</v>
      </c>
      <c r="M756" s="1" t="s">
        <v>209</v>
      </c>
      <c r="N756" s="1" t="s">
        <v>1462</v>
      </c>
      <c r="O756" s="1" t="s">
        <v>1228</v>
      </c>
      <c r="P756" s="1" t="s">
        <v>1230</v>
      </c>
      <c r="Q756" s="1" t="s">
        <v>6949</v>
      </c>
      <c r="R756" s="1" t="s">
        <v>130</v>
      </c>
      <c r="S756" s="1" t="s">
        <v>1293</v>
      </c>
      <c r="T756" s="1" t="s">
        <v>4424</v>
      </c>
      <c r="U756" s="2" t="s">
        <v>6950</v>
      </c>
      <c r="V756" s="1">
        <v>285</v>
      </c>
      <c r="W756" s="1" t="s">
        <v>5512</v>
      </c>
      <c r="X756" s="1" t="s">
        <v>4810</v>
      </c>
      <c r="Y756" s="1" t="s">
        <v>2131</v>
      </c>
      <c r="Z756" s="1" t="s">
        <v>4416</v>
      </c>
      <c r="AA756" s="1" t="s">
        <v>6951</v>
      </c>
      <c r="AB756" s="1" t="s">
        <v>6952</v>
      </c>
      <c r="AC756" s="2"/>
      <c r="AD756" s="1">
        <v>285</v>
      </c>
      <c r="AE756" s="1" t="s">
        <v>6938</v>
      </c>
      <c r="AF756" s="1" t="s">
        <v>4451</v>
      </c>
      <c r="AG756" s="1" t="s">
        <v>819</v>
      </c>
      <c r="AH756" s="1" t="s">
        <v>6953</v>
      </c>
      <c r="AI756" s="1" t="s">
        <v>2394</v>
      </c>
      <c r="AJ756" s="1" t="s">
        <v>6949</v>
      </c>
      <c r="AK756" s="1" t="s">
        <v>2408</v>
      </c>
      <c r="AL756" s="1"/>
      <c r="AM756" s="1"/>
      <c r="AN756" s="1"/>
      <c r="AO756" s="1"/>
      <c r="AP756" s="1"/>
      <c r="AQ756" s="1"/>
      <c r="AR756" s="1"/>
      <c r="AS756" s="1"/>
      <c r="AT756" s="1"/>
      <c r="AU756" s="1"/>
      <c r="AV756" s="1"/>
      <c r="AW756" s="1"/>
      <c r="AX756" s="1"/>
      <c r="AY756" s="1" t="s">
        <v>1749</v>
      </c>
      <c r="AZ756" s="1" t="s">
        <v>1749</v>
      </c>
      <c r="BA756" s="1" t="s">
        <v>1749</v>
      </c>
      <c r="BB756" s="1" t="s">
        <v>1749</v>
      </c>
      <c r="BC756" s="1" t="s">
        <v>1749</v>
      </c>
      <c r="BD756" s="1" t="s">
        <v>1749</v>
      </c>
      <c r="BE756" t="s">
        <v>1749</v>
      </c>
    </row>
    <row r="757" spans="1:57" ht="17.149999999999999" customHeight="1">
      <c r="A757" s="2">
        <v>756</v>
      </c>
      <c r="B757" s="1" t="s">
        <v>1219</v>
      </c>
      <c r="C757" s="1" t="s">
        <v>6954</v>
      </c>
      <c r="D757" s="14" t="s">
        <v>6955</v>
      </c>
      <c r="E757" s="1" t="s">
        <v>6954</v>
      </c>
      <c r="F757" s="1" t="s">
        <v>6956</v>
      </c>
      <c r="G757" s="1" t="s">
        <v>6957</v>
      </c>
      <c r="H757" s="1"/>
      <c r="I757" s="1"/>
      <c r="J757" s="1" t="s">
        <v>2400</v>
      </c>
      <c r="K757" s="1" t="s">
        <v>2401</v>
      </c>
      <c r="L757" s="1" t="s">
        <v>6958</v>
      </c>
      <c r="M757" s="1" t="s">
        <v>209</v>
      </c>
      <c r="N757" s="1" t="s">
        <v>1462</v>
      </c>
      <c r="O757" s="1" t="s">
        <v>1228</v>
      </c>
      <c r="P757" s="1" t="s">
        <v>1230</v>
      </c>
      <c r="Q757" s="1" t="s">
        <v>6958</v>
      </c>
      <c r="R757" s="1" t="s">
        <v>130</v>
      </c>
      <c r="S757" s="1" t="s">
        <v>1293</v>
      </c>
      <c r="T757" s="1" t="s">
        <v>6959</v>
      </c>
      <c r="U757" s="2" t="s">
        <v>6960</v>
      </c>
      <c r="V757" s="1">
        <v>280</v>
      </c>
      <c r="W757" s="1" t="s">
        <v>1324</v>
      </c>
      <c r="X757" s="1" t="s">
        <v>1513</v>
      </c>
      <c r="Y757" s="1" t="s">
        <v>2387</v>
      </c>
      <c r="Z757" s="1" t="s">
        <v>6954</v>
      </c>
      <c r="AA757" s="1" t="s">
        <v>6961</v>
      </c>
      <c r="AB757" s="1" t="s">
        <v>6962</v>
      </c>
      <c r="AC757" s="2"/>
      <c r="AD757" s="1">
        <v>280</v>
      </c>
      <c r="AE757" s="1" t="s">
        <v>4450</v>
      </c>
      <c r="AF757" s="1" t="s">
        <v>4451</v>
      </c>
      <c r="AG757" s="1" t="s">
        <v>819</v>
      </c>
      <c r="AH757" s="1" t="s">
        <v>6963</v>
      </c>
      <c r="AI757" s="1" t="s">
        <v>2394</v>
      </c>
      <c r="AJ757" s="1" t="s">
        <v>6958</v>
      </c>
      <c r="AK757" s="1" t="s">
        <v>2437</v>
      </c>
      <c r="AL757" s="1"/>
      <c r="AM757" s="1"/>
      <c r="AN757" s="1"/>
      <c r="AO757" s="1"/>
      <c r="AP757" s="1"/>
      <c r="AQ757" s="1"/>
      <c r="AR757" s="1"/>
      <c r="AS757" s="1"/>
      <c r="AT757" s="1"/>
      <c r="AU757" s="1"/>
      <c r="AV757" s="1"/>
      <c r="AW757" s="1"/>
      <c r="AX757" s="1"/>
      <c r="AY757" s="1" t="s">
        <v>1749</v>
      </c>
      <c r="AZ757" s="1" t="s">
        <v>1749</v>
      </c>
      <c r="BA757" s="1" t="s">
        <v>1749</v>
      </c>
      <c r="BB757" s="1" t="s">
        <v>1749</v>
      </c>
      <c r="BC757" s="1" t="s">
        <v>1749</v>
      </c>
      <c r="BD757" s="1" t="s">
        <v>1749</v>
      </c>
      <c r="BE757" t="s">
        <v>1749</v>
      </c>
    </row>
    <row r="758" spans="1:57" ht="17.149999999999999" customHeight="1">
      <c r="A758" s="2">
        <v>757</v>
      </c>
      <c r="B758" s="1" t="s">
        <v>1219</v>
      </c>
      <c r="C758" s="1" t="s">
        <v>2951</v>
      </c>
      <c r="D758" s="14" t="s">
        <v>2952</v>
      </c>
      <c r="E758" s="1" t="s">
        <v>2951</v>
      </c>
      <c r="F758" s="1" t="s">
        <v>6964</v>
      </c>
      <c r="G758" s="1" t="s">
        <v>2954</v>
      </c>
      <c r="H758" s="1" t="s">
        <v>2204</v>
      </c>
      <c r="I758" s="1" t="s">
        <v>2539</v>
      </c>
      <c r="J758" s="1" t="s">
        <v>2400</v>
      </c>
      <c r="K758" s="1" t="s">
        <v>2401</v>
      </c>
      <c r="L758" s="1" t="s">
        <v>2955</v>
      </c>
      <c r="M758" s="1" t="s">
        <v>209</v>
      </c>
      <c r="N758" s="1" t="s">
        <v>1462</v>
      </c>
      <c r="O758" s="1" t="s">
        <v>1228</v>
      </c>
      <c r="P758" s="1" t="s">
        <v>1230</v>
      </c>
      <c r="Q758" s="1" t="s">
        <v>2955</v>
      </c>
      <c r="R758" s="1" t="s">
        <v>130</v>
      </c>
      <c r="S758" s="1" t="s">
        <v>1293</v>
      </c>
      <c r="T758" s="1" t="s">
        <v>2956</v>
      </c>
      <c r="U758" s="2" t="s">
        <v>6965</v>
      </c>
      <c r="V758" s="1">
        <v>131</v>
      </c>
      <c r="W758" s="1" t="s">
        <v>2130</v>
      </c>
      <c r="X758" s="1" t="s">
        <v>2130</v>
      </c>
      <c r="Y758" s="1" t="s">
        <v>2131</v>
      </c>
      <c r="Z758" s="1" t="s">
        <v>2951</v>
      </c>
      <c r="AA758" s="1" t="s">
        <v>6966</v>
      </c>
      <c r="AB758" s="1" t="s">
        <v>6967</v>
      </c>
      <c r="AC758" s="2"/>
      <c r="AD758" s="1">
        <v>131</v>
      </c>
      <c r="AE758" s="1" t="s">
        <v>4450</v>
      </c>
      <c r="AF758" s="1" t="s">
        <v>4451</v>
      </c>
      <c r="AG758" s="1" t="s">
        <v>819</v>
      </c>
      <c r="AH758" s="1" t="s">
        <v>6968</v>
      </c>
      <c r="AI758" s="1" t="s">
        <v>2394</v>
      </c>
      <c r="AJ758" s="1" t="s">
        <v>2955</v>
      </c>
      <c r="AK758" s="1" t="s">
        <v>2591</v>
      </c>
      <c r="AL758" s="1"/>
      <c r="AM758" s="1"/>
      <c r="AN758" s="1"/>
      <c r="AO758" s="1"/>
      <c r="AP758" s="1"/>
      <c r="AQ758" s="1"/>
      <c r="AR758" s="1"/>
      <c r="AS758" s="1"/>
      <c r="AT758" s="1"/>
      <c r="AU758" s="1"/>
      <c r="AV758" s="1"/>
      <c r="AW758" s="1"/>
      <c r="AX758" s="1"/>
      <c r="AY758" s="1" t="s">
        <v>1749</v>
      </c>
      <c r="AZ758" s="1" t="s">
        <v>1749</v>
      </c>
      <c r="BA758" s="1" t="s">
        <v>1749</v>
      </c>
      <c r="BB758" s="1" t="s">
        <v>1749</v>
      </c>
      <c r="BC758" s="1" t="s">
        <v>1749</v>
      </c>
      <c r="BD758" s="1" t="s">
        <v>1749</v>
      </c>
      <c r="BE758" t="s">
        <v>1749</v>
      </c>
    </row>
    <row r="759" spans="1:57" ht="17.149999999999999" customHeight="1">
      <c r="A759" s="2">
        <v>758</v>
      </c>
      <c r="B759" s="1" t="s">
        <v>1219</v>
      </c>
      <c r="C759" s="1" t="s">
        <v>4143</v>
      </c>
      <c r="D759" s="14" t="s">
        <v>4144</v>
      </c>
      <c r="E759" s="1" t="s">
        <v>4143</v>
      </c>
      <c r="F759" s="1" t="s">
        <v>2953</v>
      </c>
      <c r="G759" s="1" t="s">
        <v>4145</v>
      </c>
      <c r="H759" s="1" t="s">
        <v>2204</v>
      </c>
      <c r="I759" s="1" t="s">
        <v>2539</v>
      </c>
      <c r="J759" s="1" t="s">
        <v>2400</v>
      </c>
      <c r="K759" s="1" t="s">
        <v>2401</v>
      </c>
      <c r="L759" s="1" t="s">
        <v>6969</v>
      </c>
      <c r="M759" s="1" t="s">
        <v>209</v>
      </c>
      <c r="N759" s="1" t="s">
        <v>1462</v>
      </c>
      <c r="O759" s="1" t="s">
        <v>1228</v>
      </c>
      <c r="P759" s="1" t="s">
        <v>1230</v>
      </c>
      <c r="Q759" s="1" t="s">
        <v>6969</v>
      </c>
      <c r="R759" s="1" t="s">
        <v>130</v>
      </c>
      <c r="S759" s="1" t="s">
        <v>1293</v>
      </c>
      <c r="T759" s="1" t="s">
        <v>6970</v>
      </c>
      <c r="U759" s="2" t="s">
        <v>6971</v>
      </c>
      <c r="V759" s="1">
        <v>259</v>
      </c>
      <c r="W759" s="1" t="s">
        <v>5512</v>
      </c>
      <c r="X759" s="1" t="s">
        <v>4810</v>
      </c>
      <c r="Y759" s="1" t="s">
        <v>2131</v>
      </c>
      <c r="Z759" s="1" t="s">
        <v>4143</v>
      </c>
      <c r="AA759" s="1" t="s">
        <v>6972</v>
      </c>
      <c r="AB759" s="1" t="s">
        <v>6973</v>
      </c>
      <c r="AC759" s="2"/>
      <c r="AD759" s="1">
        <v>259</v>
      </c>
      <c r="AE759" s="1" t="s">
        <v>4450</v>
      </c>
      <c r="AF759" s="1" t="s">
        <v>4451</v>
      </c>
      <c r="AG759" s="1" t="s">
        <v>819</v>
      </c>
      <c r="AH759" s="1" t="s">
        <v>6974</v>
      </c>
      <c r="AI759" s="1" t="s">
        <v>2394</v>
      </c>
      <c r="AJ759" s="1" t="s">
        <v>6969</v>
      </c>
      <c r="AK759" s="1" t="s">
        <v>4150</v>
      </c>
      <c r="AL759" s="1"/>
      <c r="AM759" s="1"/>
      <c r="AN759" s="1"/>
      <c r="AO759" s="1"/>
      <c r="AP759" s="1"/>
      <c r="AQ759" s="1"/>
      <c r="AR759" s="1"/>
      <c r="AS759" s="1"/>
      <c r="AT759" s="1"/>
      <c r="AU759" s="1"/>
      <c r="AV759" s="1"/>
      <c r="AW759" s="1"/>
      <c r="AX759" s="1"/>
      <c r="AY759" s="1" t="s">
        <v>1749</v>
      </c>
      <c r="AZ759" s="1" t="s">
        <v>1749</v>
      </c>
      <c r="BA759" s="1" t="s">
        <v>1749</v>
      </c>
      <c r="BB759" s="1" t="s">
        <v>1749</v>
      </c>
      <c r="BC759" s="1" t="s">
        <v>1749</v>
      </c>
      <c r="BD759" s="1" t="s">
        <v>1749</v>
      </c>
      <c r="BE759" t="s">
        <v>1749</v>
      </c>
    </row>
    <row r="760" spans="1:57" ht="17.149999999999999" customHeight="1">
      <c r="A760" s="2">
        <v>759</v>
      </c>
      <c r="B760" s="1" t="s">
        <v>1219</v>
      </c>
      <c r="C760" s="1" t="s">
        <v>2930</v>
      </c>
      <c r="D760" s="14" t="s">
        <v>2931</v>
      </c>
      <c r="E760" s="1" t="s">
        <v>2930</v>
      </c>
      <c r="F760" s="1" t="s">
        <v>2932</v>
      </c>
      <c r="G760" s="1" t="s">
        <v>2933</v>
      </c>
      <c r="H760" s="1"/>
      <c r="I760" s="1"/>
      <c r="J760" s="1" t="s">
        <v>2400</v>
      </c>
      <c r="K760" s="1" t="s">
        <v>2401</v>
      </c>
      <c r="L760" s="1" t="s">
        <v>6975</v>
      </c>
      <c r="M760" s="1" t="s">
        <v>209</v>
      </c>
      <c r="N760" s="1" t="s">
        <v>1462</v>
      </c>
      <c r="O760" s="1" t="s">
        <v>1228</v>
      </c>
      <c r="P760" s="1" t="s">
        <v>1230</v>
      </c>
      <c r="Q760" s="1" t="s">
        <v>6975</v>
      </c>
      <c r="R760" s="1" t="s">
        <v>130</v>
      </c>
      <c r="S760" s="1" t="s">
        <v>1293</v>
      </c>
      <c r="T760" s="1" t="s">
        <v>2935</v>
      </c>
      <c r="U760" s="2" t="s">
        <v>6976</v>
      </c>
      <c r="V760" s="1">
        <v>152</v>
      </c>
      <c r="W760" s="1" t="s">
        <v>5512</v>
      </c>
      <c r="X760" s="1" t="s">
        <v>4810</v>
      </c>
      <c r="Y760" s="1" t="s">
        <v>2131</v>
      </c>
      <c r="Z760" s="1" t="s">
        <v>2930</v>
      </c>
      <c r="AA760" s="1" t="s">
        <v>6977</v>
      </c>
      <c r="AB760" s="1" t="s">
        <v>6978</v>
      </c>
      <c r="AC760" s="2"/>
      <c r="AD760" s="1">
        <v>152</v>
      </c>
      <c r="AE760" s="1" t="s">
        <v>4450</v>
      </c>
      <c r="AF760" s="1" t="s">
        <v>4451</v>
      </c>
      <c r="AG760" s="1" t="s">
        <v>819</v>
      </c>
      <c r="AH760" s="1" t="s">
        <v>6979</v>
      </c>
      <c r="AI760" s="1" t="s">
        <v>2394</v>
      </c>
      <c r="AJ760" s="1" t="s">
        <v>6975</v>
      </c>
      <c r="AK760" s="1" t="s">
        <v>2918</v>
      </c>
      <c r="AL760" s="1"/>
      <c r="AM760" s="1"/>
      <c r="AN760" s="1"/>
      <c r="AO760" s="1"/>
      <c r="AP760" s="1"/>
      <c r="AQ760" s="1"/>
      <c r="AR760" s="1"/>
      <c r="AS760" s="1"/>
      <c r="AT760" s="1"/>
      <c r="AU760" s="1"/>
      <c r="AV760" s="1"/>
      <c r="AW760" s="1"/>
      <c r="AX760" s="1"/>
      <c r="AY760" s="1" t="s">
        <v>1749</v>
      </c>
      <c r="AZ760" s="1" t="s">
        <v>1749</v>
      </c>
      <c r="BA760" s="1" t="s">
        <v>1749</v>
      </c>
      <c r="BB760" s="1" t="s">
        <v>1749</v>
      </c>
      <c r="BC760" s="1" t="s">
        <v>1749</v>
      </c>
      <c r="BD760" s="1" t="s">
        <v>1749</v>
      </c>
      <c r="BE760" t="s">
        <v>1749</v>
      </c>
    </row>
    <row r="761" spans="1:57" ht="17.149999999999999" customHeight="1">
      <c r="A761" s="2">
        <v>760</v>
      </c>
      <c r="B761" s="1" t="s">
        <v>1219</v>
      </c>
      <c r="C761" s="1" t="s">
        <v>2698</v>
      </c>
      <c r="D761" s="14" t="s">
        <v>2699</v>
      </c>
      <c r="E761" s="1" t="s">
        <v>2698</v>
      </c>
      <c r="F761" s="1" t="s">
        <v>6980</v>
      </c>
      <c r="G761" s="1" t="s">
        <v>2701</v>
      </c>
      <c r="H761" s="1" t="s">
        <v>2702</v>
      </c>
      <c r="I761" s="1" t="s">
        <v>2703</v>
      </c>
      <c r="J761" s="1" t="s">
        <v>2400</v>
      </c>
      <c r="K761" s="1" t="s">
        <v>2401</v>
      </c>
      <c r="L761" s="1" t="s">
        <v>6981</v>
      </c>
      <c r="M761" s="1" t="s">
        <v>209</v>
      </c>
      <c r="N761" s="1" t="s">
        <v>1462</v>
      </c>
      <c r="O761" s="1" t="s">
        <v>1228</v>
      </c>
      <c r="P761" s="1" t="s">
        <v>1230</v>
      </c>
      <c r="Q761" s="1" t="s">
        <v>6981</v>
      </c>
      <c r="R761" s="1" t="s">
        <v>130</v>
      </c>
      <c r="S761" s="1" t="s">
        <v>1293</v>
      </c>
      <c r="T761" s="1" t="s">
        <v>3339</v>
      </c>
      <c r="U761" s="2" t="s">
        <v>6982</v>
      </c>
      <c r="V761" s="1">
        <v>137</v>
      </c>
      <c r="W761" s="1" t="s">
        <v>1324</v>
      </c>
      <c r="X761" s="1" t="s">
        <v>1513</v>
      </c>
      <c r="Y761" s="1" t="s">
        <v>2387</v>
      </c>
      <c r="Z761" s="1" t="s">
        <v>2698</v>
      </c>
      <c r="AA761" s="1" t="s">
        <v>6983</v>
      </c>
      <c r="AB761" s="1" t="s">
        <v>6984</v>
      </c>
      <c r="AC761" s="2"/>
      <c r="AD761" s="1">
        <v>137</v>
      </c>
      <c r="AE761" s="1" t="s">
        <v>4450</v>
      </c>
      <c r="AF761" s="1" t="s">
        <v>4451</v>
      </c>
      <c r="AG761" s="1" t="s">
        <v>819</v>
      </c>
      <c r="AH761" s="1" t="s">
        <v>6985</v>
      </c>
      <c r="AI761" s="1" t="s">
        <v>2394</v>
      </c>
      <c r="AJ761" s="1" t="s">
        <v>6981</v>
      </c>
      <c r="AK761" s="1" t="s">
        <v>2711</v>
      </c>
      <c r="AL761" s="1"/>
      <c r="AM761" s="1"/>
      <c r="AN761" s="1"/>
      <c r="AO761" s="1"/>
      <c r="AP761" s="1"/>
      <c r="AQ761" s="1"/>
      <c r="AR761" s="1"/>
      <c r="AS761" s="1"/>
      <c r="AT761" s="1"/>
      <c r="AU761" s="1"/>
      <c r="AV761" s="1"/>
      <c r="AW761" s="1"/>
      <c r="AX761" s="1"/>
      <c r="AY761" s="1" t="s">
        <v>1749</v>
      </c>
      <c r="AZ761" s="1" t="s">
        <v>1749</v>
      </c>
      <c r="BA761" s="1" t="s">
        <v>1749</v>
      </c>
      <c r="BB761" s="1" t="s">
        <v>1749</v>
      </c>
      <c r="BC761" s="1" t="s">
        <v>1749</v>
      </c>
      <c r="BD761" s="1" t="s">
        <v>1749</v>
      </c>
      <c r="BE761" t="s">
        <v>1749</v>
      </c>
    </row>
    <row r="762" spans="1:57" ht="17.149999999999999" customHeight="1">
      <c r="A762" s="2">
        <v>761</v>
      </c>
      <c r="B762" s="1" t="s">
        <v>1219</v>
      </c>
      <c r="C762" s="1" t="s">
        <v>4219</v>
      </c>
      <c r="D762" s="14" t="s">
        <v>4220</v>
      </c>
      <c r="E762" s="1" t="s">
        <v>4219</v>
      </c>
      <c r="F762" s="1" t="s">
        <v>6986</v>
      </c>
      <c r="G762" s="1" t="s">
        <v>4222</v>
      </c>
      <c r="H762" s="1" t="s">
        <v>2580</v>
      </c>
      <c r="I762" s="1" t="s">
        <v>2191</v>
      </c>
      <c r="J762" s="1" t="s">
        <v>2400</v>
      </c>
      <c r="K762" s="1" t="s">
        <v>2401</v>
      </c>
      <c r="L762" s="1" t="s">
        <v>6987</v>
      </c>
      <c r="M762" s="1" t="s">
        <v>209</v>
      </c>
      <c r="N762" s="1" t="s">
        <v>1462</v>
      </c>
      <c r="O762" s="1" t="s">
        <v>1228</v>
      </c>
      <c r="P762" s="1" t="s">
        <v>1230</v>
      </c>
      <c r="Q762" s="1" t="s">
        <v>6987</v>
      </c>
      <c r="R762" s="1" t="s">
        <v>130</v>
      </c>
      <c r="S762" s="1" t="s">
        <v>1293</v>
      </c>
      <c r="T762" s="1" t="s">
        <v>4224</v>
      </c>
      <c r="U762" s="2" t="s">
        <v>6988</v>
      </c>
      <c r="V762" s="1">
        <v>470</v>
      </c>
      <c r="W762" s="1" t="s">
        <v>2130</v>
      </c>
      <c r="X762" s="1" t="s">
        <v>2130</v>
      </c>
      <c r="Y762" s="1" t="s">
        <v>2131</v>
      </c>
      <c r="Z762" s="1" t="s">
        <v>4219</v>
      </c>
      <c r="AA762" s="1" t="s">
        <v>6989</v>
      </c>
      <c r="AB762" s="1" t="s">
        <v>6990</v>
      </c>
      <c r="AC762" s="2"/>
      <c r="AD762" s="1">
        <v>470</v>
      </c>
      <c r="AE762" s="1" t="s">
        <v>6938</v>
      </c>
      <c r="AF762" s="1" t="s">
        <v>4451</v>
      </c>
      <c r="AG762" s="1" t="s">
        <v>819</v>
      </c>
      <c r="AH762" s="1" t="s">
        <v>6991</v>
      </c>
      <c r="AI762" s="1" t="s">
        <v>2394</v>
      </c>
      <c r="AJ762" s="1" t="s">
        <v>6987</v>
      </c>
      <c r="AK762" s="1" t="s">
        <v>4229</v>
      </c>
      <c r="AL762" s="1"/>
      <c r="AM762" s="1"/>
      <c r="AN762" s="1"/>
      <c r="AO762" s="1"/>
      <c r="AP762" s="1"/>
      <c r="AQ762" s="1"/>
      <c r="AR762" s="1"/>
      <c r="AS762" s="1"/>
      <c r="AT762" s="1"/>
      <c r="AU762" s="1"/>
      <c r="AV762" s="1"/>
      <c r="AW762" s="1"/>
      <c r="AX762" s="1"/>
      <c r="AY762" s="1" t="s">
        <v>1749</v>
      </c>
      <c r="AZ762" s="1" t="s">
        <v>1749</v>
      </c>
      <c r="BA762" s="1" t="s">
        <v>1749</v>
      </c>
      <c r="BB762" s="1" t="s">
        <v>1749</v>
      </c>
      <c r="BC762" s="1" t="s">
        <v>1749</v>
      </c>
      <c r="BD762" s="1" t="s">
        <v>1749</v>
      </c>
      <c r="BE762" t="s">
        <v>1749</v>
      </c>
    </row>
    <row r="763" spans="1:57" ht="17.149999999999999" customHeight="1">
      <c r="A763" s="2">
        <v>762</v>
      </c>
      <c r="B763" s="1" t="s">
        <v>1219</v>
      </c>
      <c r="C763" s="1" t="s">
        <v>2895</v>
      </c>
      <c r="D763" s="14" t="s">
        <v>2896</v>
      </c>
      <c r="E763" s="1" t="s">
        <v>2895</v>
      </c>
      <c r="F763" s="1" t="s">
        <v>2897</v>
      </c>
      <c r="G763" s="1" t="s">
        <v>2898</v>
      </c>
      <c r="H763" s="1"/>
      <c r="I763" s="1" t="s">
        <v>2703</v>
      </c>
      <c r="J763" s="1" t="s">
        <v>2400</v>
      </c>
      <c r="K763" s="1" t="s">
        <v>2401</v>
      </c>
      <c r="L763" s="1" t="s">
        <v>6992</v>
      </c>
      <c r="M763" s="1" t="s">
        <v>209</v>
      </c>
      <c r="N763" s="1" t="s">
        <v>1462</v>
      </c>
      <c r="O763" s="1" t="s">
        <v>1228</v>
      </c>
      <c r="P763" s="1" t="s">
        <v>1230</v>
      </c>
      <c r="Q763" s="1" t="s">
        <v>6992</v>
      </c>
      <c r="R763" s="1" t="s">
        <v>130</v>
      </c>
      <c r="S763" s="1" t="s">
        <v>1293</v>
      </c>
      <c r="T763" s="1" t="s">
        <v>2638</v>
      </c>
      <c r="U763" s="2" t="s">
        <v>6638</v>
      </c>
      <c r="V763" s="1">
        <v>144</v>
      </c>
      <c r="W763" s="1" t="s">
        <v>2130</v>
      </c>
      <c r="X763" s="1" t="s">
        <v>2130</v>
      </c>
      <c r="Y763" s="1" t="s">
        <v>2131</v>
      </c>
      <c r="Z763" s="1" t="s">
        <v>2895</v>
      </c>
      <c r="AA763" s="1" t="s">
        <v>6993</v>
      </c>
      <c r="AB763" s="1" t="s">
        <v>6994</v>
      </c>
      <c r="AC763" s="2"/>
      <c r="AD763" s="1">
        <v>144</v>
      </c>
      <c r="AE763" s="1" t="s">
        <v>4450</v>
      </c>
      <c r="AF763" s="1" t="s">
        <v>4451</v>
      </c>
      <c r="AG763" s="1" t="s">
        <v>819</v>
      </c>
      <c r="AH763" s="1" t="s">
        <v>6995</v>
      </c>
      <c r="AI763" s="1" t="s">
        <v>2394</v>
      </c>
      <c r="AJ763" s="1" t="s">
        <v>6992</v>
      </c>
      <c r="AK763" s="1" t="s">
        <v>2494</v>
      </c>
      <c r="AL763" s="1"/>
      <c r="AM763" s="1"/>
      <c r="AN763" s="1"/>
      <c r="AO763" s="1"/>
      <c r="AP763" s="1"/>
      <c r="AQ763" s="1"/>
      <c r="AR763" s="1"/>
      <c r="AS763" s="1"/>
      <c r="AT763" s="1"/>
      <c r="AU763" s="1"/>
      <c r="AV763" s="1"/>
      <c r="AW763" s="1"/>
      <c r="AX763" s="1"/>
      <c r="AY763" s="1" t="s">
        <v>1749</v>
      </c>
      <c r="AZ763" s="1" t="s">
        <v>1749</v>
      </c>
      <c r="BA763" s="1" t="s">
        <v>1749</v>
      </c>
      <c r="BB763" s="1" t="s">
        <v>1749</v>
      </c>
      <c r="BC763" s="1" t="s">
        <v>1749</v>
      </c>
      <c r="BD763" s="1" t="s">
        <v>1749</v>
      </c>
      <c r="BE763" t="s">
        <v>1749</v>
      </c>
    </row>
    <row r="764" spans="1:57" ht="17.149999999999999" customHeight="1">
      <c r="A764" s="2">
        <v>763</v>
      </c>
      <c r="B764" s="1" t="s">
        <v>1219</v>
      </c>
      <c r="C764" s="1" t="s">
        <v>2482</v>
      </c>
      <c r="D764" s="14" t="s">
        <v>2483</v>
      </c>
      <c r="E764" s="1" t="s">
        <v>2484</v>
      </c>
      <c r="F764" s="1" t="s">
        <v>6996</v>
      </c>
      <c r="G764" s="1" t="s">
        <v>2486</v>
      </c>
      <c r="H764" s="1" t="s">
        <v>2487</v>
      </c>
      <c r="I764" s="1" t="s">
        <v>1483</v>
      </c>
      <c r="J764" s="1" t="s">
        <v>2400</v>
      </c>
      <c r="K764" s="1" t="s">
        <v>2401</v>
      </c>
      <c r="L764" s="1" t="s">
        <v>6997</v>
      </c>
      <c r="M764" s="1" t="s">
        <v>209</v>
      </c>
      <c r="N764" s="1" t="s">
        <v>1462</v>
      </c>
      <c r="O764" s="1" t="s">
        <v>1228</v>
      </c>
      <c r="P764" s="1" t="s">
        <v>1230</v>
      </c>
      <c r="Q764" s="1" t="s">
        <v>6997</v>
      </c>
      <c r="R764" s="1" t="s">
        <v>130</v>
      </c>
      <c r="S764" s="1" t="s">
        <v>1293</v>
      </c>
      <c r="T764" s="1" t="s">
        <v>6998</v>
      </c>
      <c r="U764" s="2" t="s">
        <v>6999</v>
      </c>
      <c r="V764" s="1">
        <v>284</v>
      </c>
      <c r="W764" s="1" t="s">
        <v>5512</v>
      </c>
      <c r="X764" s="1" t="s">
        <v>4810</v>
      </c>
      <c r="Y764" s="1" t="s">
        <v>2131</v>
      </c>
      <c r="Z764" s="1" t="s">
        <v>2482</v>
      </c>
      <c r="AA764" s="1" t="s">
        <v>7000</v>
      </c>
      <c r="AB764" s="1" t="s">
        <v>7001</v>
      </c>
      <c r="AC764" s="2"/>
      <c r="AD764" s="1">
        <v>284</v>
      </c>
      <c r="AE764" s="1" t="s">
        <v>4450</v>
      </c>
      <c r="AF764" s="1" t="s">
        <v>4451</v>
      </c>
      <c r="AG764" s="1" t="s">
        <v>819</v>
      </c>
      <c r="AH764" s="1" t="s">
        <v>7002</v>
      </c>
      <c r="AI764" s="1" t="s">
        <v>2394</v>
      </c>
      <c r="AJ764" s="1" t="s">
        <v>6997</v>
      </c>
      <c r="AK764" s="1" t="s">
        <v>2494</v>
      </c>
      <c r="AL764" s="1"/>
      <c r="AM764" s="1"/>
      <c r="AN764" s="1"/>
      <c r="AO764" s="1"/>
      <c r="AP764" s="1"/>
      <c r="AQ764" s="1"/>
      <c r="AR764" s="1"/>
      <c r="AS764" s="1"/>
      <c r="AT764" s="1"/>
      <c r="AU764" s="1"/>
      <c r="AV764" s="1"/>
      <c r="AW764" s="1"/>
      <c r="AX764" s="1"/>
      <c r="AY764" s="1" t="s">
        <v>1749</v>
      </c>
      <c r="AZ764" s="1" t="s">
        <v>1749</v>
      </c>
      <c r="BA764" s="1" t="s">
        <v>1749</v>
      </c>
      <c r="BB764" s="1" t="s">
        <v>1749</v>
      </c>
      <c r="BC764" s="1" t="s">
        <v>1749</v>
      </c>
      <c r="BD764" s="1" t="s">
        <v>1749</v>
      </c>
      <c r="BE764" t="s">
        <v>1749</v>
      </c>
    </row>
    <row r="765" spans="1:57" ht="17.149999999999999" customHeight="1">
      <c r="A765" s="2">
        <v>764</v>
      </c>
      <c r="B765" s="1" t="s">
        <v>1219</v>
      </c>
      <c r="C765" s="1" t="s">
        <v>2622</v>
      </c>
      <c r="D765" s="14" t="s">
        <v>2623</v>
      </c>
      <c r="E765" s="1" t="s">
        <v>2622</v>
      </c>
      <c r="F765" s="1" t="s">
        <v>7003</v>
      </c>
      <c r="G765" s="1" t="s">
        <v>2625</v>
      </c>
      <c r="H765" s="1"/>
      <c r="I765" s="1"/>
      <c r="J765" s="1" t="s">
        <v>2400</v>
      </c>
      <c r="K765" s="1" t="s">
        <v>2401</v>
      </c>
      <c r="L765" s="1" t="s">
        <v>7004</v>
      </c>
      <c r="M765" s="1" t="s">
        <v>209</v>
      </c>
      <c r="N765" s="1" t="s">
        <v>1462</v>
      </c>
      <c r="O765" s="1" t="s">
        <v>1228</v>
      </c>
      <c r="P765" s="1" t="s">
        <v>1230</v>
      </c>
      <c r="Q765" s="1" t="s">
        <v>7004</v>
      </c>
      <c r="R765" s="1" t="s">
        <v>130</v>
      </c>
      <c r="S765" s="1" t="s">
        <v>1293</v>
      </c>
      <c r="T765" s="1" t="s">
        <v>7005</v>
      </c>
      <c r="U765" s="2" t="s">
        <v>6942</v>
      </c>
      <c r="V765" s="1">
        <v>214</v>
      </c>
      <c r="W765" s="1" t="s">
        <v>2130</v>
      </c>
      <c r="X765" s="1" t="s">
        <v>2130</v>
      </c>
      <c r="Y765" s="1" t="s">
        <v>2131</v>
      </c>
      <c r="Z765" s="1" t="s">
        <v>2622</v>
      </c>
      <c r="AA765" s="1" t="s">
        <v>7006</v>
      </c>
      <c r="AB765" s="1" t="s">
        <v>7007</v>
      </c>
      <c r="AC765" s="2"/>
      <c r="AD765" s="1">
        <v>214</v>
      </c>
      <c r="AE765" s="1" t="s">
        <v>6938</v>
      </c>
      <c r="AF765" s="1" t="s">
        <v>4451</v>
      </c>
      <c r="AG765" s="1" t="s">
        <v>819</v>
      </c>
      <c r="AH765" s="1" t="s">
        <v>7008</v>
      </c>
      <c r="AI765" s="1" t="s">
        <v>2394</v>
      </c>
      <c r="AJ765" s="1" t="s">
        <v>7004</v>
      </c>
      <c r="AK765" s="1" t="s">
        <v>2408</v>
      </c>
      <c r="AL765" s="1"/>
      <c r="AM765" s="1"/>
      <c r="AN765" s="1"/>
      <c r="AO765" s="1"/>
      <c r="AP765" s="1"/>
      <c r="AQ765" s="1"/>
      <c r="AR765" s="1"/>
      <c r="AS765" s="1"/>
      <c r="AT765" s="1"/>
      <c r="AU765" s="1"/>
      <c r="AV765" s="1"/>
      <c r="AW765" s="1"/>
      <c r="AX765" s="1"/>
      <c r="AY765" s="1" t="s">
        <v>1749</v>
      </c>
      <c r="AZ765" s="1" t="s">
        <v>1749</v>
      </c>
      <c r="BA765" s="1" t="s">
        <v>1749</v>
      </c>
      <c r="BB765" s="1" t="s">
        <v>1749</v>
      </c>
      <c r="BC765" s="1" t="s">
        <v>1749</v>
      </c>
      <c r="BD765" s="1" t="s">
        <v>1749</v>
      </c>
      <c r="BE765" t="s">
        <v>1749</v>
      </c>
    </row>
    <row r="766" spans="1:57" ht="17.149999999999999" customHeight="1">
      <c r="A766" s="2">
        <v>765</v>
      </c>
      <c r="B766" s="1" t="s">
        <v>1219</v>
      </c>
      <c r="C766" s="1" t="s">
        <v>2396</v>
      </c>
      <c r="D766" s="14" t="s">
        <v>2397</v>
      </c>
      <c r="E766" s="1" t="s">
        <v>2396</v>
      </c>
      <c r="F766" s="1" t="s">
        <v>2398</v>
      </c>
      <c r="G766" s="1" t="s">
        <v>2399</v>
      </c>
      <c r="H766" s="1" t="s">
        <v>2204</v>
      </c>
      <c r="I766" s="1" t="s">
        <v>2191</v>
      </c>
      <c r="J766" s="1" t="s">
        <v>2400</v>
      </c>
      <c r="K766" s="1" t="s">
        <v>2401</v>
      </c>
      <c r="L766" s="1" t="s">
        <v>7009</v>
      </c>
      <c r="M766" s="1" t="s">
        <v>209</v>
      </c>
      <c r="N766" s="1" t="s">
        <v>1462</v>
      </c>
      <c r="O766" s="1" t="s">
        <v>1228</v>
      </c>
      <c r="P766" s="1" t="s">
        <v>1230</v>
      </c>
      <c r="Q766" s="1" t="s">
        <v>7009</v>
      </c>
      <c r="R766" s="1" t="s">
        <v>130</v>
      </c>
      <c r="S766" s="1" t="s">
        <v>1293</v>
      </c>
      <c r="T766" s="1" t="s">
        <v>2403</v>
      </c>
      <c r="U766" s="2" t="s">
        <v>6950</v>
      </c>
      <c r="V766" s="1">
        <v>350</v>
      </c>
      <c r="W766" s="1" t="s">
        <v>2130</v>
      </c>
      <c r="X766" s="1" t="s">
        <v>2130</v>
      </c>
      <c r="Y766" s="1" t="s">
        <v>2131</v>
      </c>
      <c r="Z766" s="1" t="s">
        <v>2396</v>
      </c>
      <c r="AA766" s="1" t="s">
        <v>7010</v>
      </c>
      <c r="AB766" s="1" t="s">
        <v>7011</v>
      </c>
      <c r="AC766" s="2"/>
      <c r="AD766" s="1">
        <v>350</v>
      </c>
      <c r="AE766" s="1" t="s">
        <v>6938</v>
      </c>
      <c r="AF766" s="1" t="s">
        <v>4451</v>
      </c>
      <c r="AG766" s="1" t="s">
        <v>819</v>
      </c>
      <c r="AH766" s="1" t="s">
        <v>7012</v>
      </c>
      <c r="AI766" s="1" t="s">
        <v>2394</v>
      </c>
      <c r="AJ766" s="1" t="s">
        <v>7009</v>
      </c>
      <c r="AK766" s="1" t="s">
        <v>2408</v>
      </c>
      <c r="AL766" s="1"/>
      <c r="AM766" s="1"/>
      <c r="AN766" s="1"/>
      <c r="AO766" s="1"/>
      <c r="AP766" s="1"/>
      <c r="AQ766" s="1"/>
      <c r="AR766" s="1"/>
      <c r="AS766" s="1"/>
      <c r="AT766" s="1"/>
      <c r="AU766" s="1"/>
      <c r="AV766" s="1"/>
      <c r="AW766" s="1"/>
      <c r="AX766" s="1"/>
      <c r="AY766" s="1" t="s">
        <v>1749</v>
      </c>
      <c r="AZ766" s="1" t="s">
        <v>1749</v>
      </c>
      <c r="BA766" s="1" t="s">
        <v>1749</v>
      </c>
      <c r="BB766" s="1" t="s">
        <v>1749</v>
      </c>
      <c r="BC766" s="1" t="s">
        <v>1749</v>
      </c>
      <c r="BD766" s="1" t="s">
        <v>1749</v>
      </c>
      <c r="BE766" t="s">
        <v>1749</v>
      </c>
    </row>
    <row r="767" spans="1:57" ht="17.149999999999999" customHeight="1">
      <c r="A767" s="2">
        <v>766</v>
      </c>
      <c r="B767" s="1" t="s">
        <v>1219</v>
      </c>
      <c r="C767" s="1" t="s">
        <v>3402</v>
      </c>
      <c r="D767" s="14" t="s">
        <v>3403</v>
      </c>
      <c r="E767" s="1" t="s">
        <v>3402</v>
      </c>
      <c r="F767" s="1" t="s">
        <v>3405</v>
      </c>
      <c r="G767" s="1" t="s">
        <v>7013</v>
      </c>
      <c r="H767" s="1" t="s">
        <v>7014</v>
      </c>
      <c r="I767" s="1" t="s">
        <v>1937</v>
      </c>
      <c r="J767" s="1" t="s">
        <v>2400</v>
      </c>
      <c r="K767" s="1" t="s">
        <v>2401</v>
      </c>
      <c r="L767" s="1" t="s">
        <v>3410</v>
      </c>
      <c r="M767" s="1" t="s">
        <v>209</v>
      </c>
      <c r="N767" s="1" t="s">
        <v>1462</v>
      </c>
      <c r="O767" s="1" t="s">
        <v>1228</v>
      </c>
      <c r="P767" s="1" t="s">
        <v>1230</v>
      </c>
      <c r="Q767" s="1" t="s">
        <v>3410</v>
      </c>
      <c r="R767" s="1" t="s">
        <v>130</v>
      </c>
      <c r="S767" s="1" t="s">
        <v>1293</v>
      </c>
      <c r="T767" s="1" t="s">
        <v>3339</v>
      </c>
      <c r="U767" s="2" t="s">
        <v>7015</v>
      </c>
      <c r="V767" s="1">
        <v>801</v>
      </c>
      <c r="W767" s="1" t="s">
        <v>1324</v>
      </c>
      <c r="X767" s="1" t="s">
        <v>1513</v>
      </c>
      <c r="Y767" s="1" t="s">
        <v>2387</v>
      </c>
      <c r="Z767" s="1" t="s">
        <v>3402</v>
      </c>
      <c r="AA767" s="1" t="s">
        <v>7016</v>
      </c>
      <c r="AB767" s="1" t="s">
        <v>7017</v>
      </c>
      <c r="AC767" s="2"/>
      <c r="AD767" s="1">
        <v>801</v>
      </c>
      <c r="AE767" s="1" t="s">
        <v>4450</v>
      </c>
      <c r="AF767" s="1" t="s">
        <v>4451</v>
      </c>
      <c r="AG767" s="1" t="s">
        <v>819</v>
      </c>
      <c r="AH767" s="1" t="s">
        <v>7018</v>
      </c>
      <c r="AI767" s="1" t="s">
        <v>2394</v>
      </c>
      <c r="AJ767" s="1" t="s">
        <v>3410</v>
      </c>
      <c r="AK767" s="1" t="s">
        <v>2450</v>
      </c>
      <c r="AL767" s="1"/>
      <c r="AM767" s="1"/>
      <c r="AN767" s="1"/>
      <c r="AO767" s="1"/>
      <c r="AP767" s="1"/>
      <c r="AQ767" s="1"/>
      <c r="AR767" s="1"/>
      <c r="AS767" s="1"/>
      <c r="AT767" s="1"/>
      <c r="AU767" s="1"/>
      <c r="AV767" s="1"/>
      <c r="AW767" s="1"/>
      <c r="AX767" s="1"/>
      <c r="AY767" s="1" t="s">
        <v>1749</v>
      </c>
      <c r="AZ767" s="1" t="s">
        <v>1749</v>
      </c>
      <c r="BA767" s="1" t="s">
        <v>1749</v>
      </c>
      <c r="BB767" s="1" t="s">
        <v>1749</v>
      </c>
      <c r="BC767" s="1" t="s">
        <v>1749</v>
      </c>
      <c r="BD767" s="1" t="s">
        <v>1749</v>
      </c>
      <c r="BE767" t="s">
        <v>1749</v>
      </c>
    </row>
    <row r="768" spans="1:57" ht="17.149999999999999" customHeight="1">
      <c r="A768" s="2">
        <v>767</v>
      </c>
      <c r="B768" s="1" t="s">
        <v>1219</v>
      </c>
      <c r="C768" s="1" t="s">
        <v>3893</v>
      </c>
      <c r="D768" s="14" t="s">
        <v>3894</v>
      </c>
      <c r="E768" s="1" t="s">
        <v>3893</v>
      </c>
      <c r="F768" s="1" t="s">
        <v>7019</v>
      </c>
      <c r="G768" s="1" t="s">
        <v>3896</v>
      </c>
      <c r="H768" s="1" t="s">
        <v>3897</v>
      </c>
      <c r="I768" s="1" t="s">
        <v>2703</v>
      </c>
      <c r="J768" s="1" t="s">
        <v>2400</v>
      </c>
      <c r="K768" s="1" t="s">
        <v>2401</v>
      </c>
      <c r="L768" s="1" t="s">
        <v>3898</v>
      </c>
      <c r="M768" s="1" t="s">
        <v>209</v>
      </c>
      <c r="N768" s="1" t="s">
        <v>1462</v>
      </c>
      <c r="O768" s="1" t="s">
        <v>1228</v>
      </c>
      <c r="P768" s="1" t="s">
        <v>1230</v>
      </c>
      <c r="Q768" s="1" t="s">
        <v>3898</v>
      </c>
      <c r="R768" s="1" t="s">
        <v>130</v>
      </c>
      <c r="S768" s="1" t="s">
        <v>1293</v>
      </c>
      <c r="T768" s="1" t="s">
        <v>3899</v>
      </c>
      <c r="U768" s="2" t="s">
        <v>7020</v>
      </c>
      <c r="V768" s="1">
        <v>195</v>
      </c>
      <c r="W768" s="1" t="s">
        <v>2130</v>
      </c>
      <c r="X768" s="1" t="s">
        <v>2130</v>
      </c>
      <c r="Y768" s="1" t="s">
        <v>2639</v>
      </c>
      <c r="Z768" s="1" t="s">
        <v>3893</v>
      </c>
      <c r="AA768" s="1" t="s">
        <v>7021</v>
      </c>
      <c r="AB768" s="1" t="s">
        <v>7022</v>
      </c>
      <c r="AC768" s="2"/>
      <c r="AD768" s="1">
        <v>195</v>
      </c>
      <c r="AE768" s="1" t="s">
        <v>4450</v>
      </c>
      <c r="AF768" s="1" t="s">
        <v>4451</v>
      </c>
      <c r="AG768" s="1" t="s">
        <v>819</v>
      </c>
      <c r="AH768" s="1" t="s">
        <v>7023</v>
      </c>
      <c r="AI768" s="1" t="s">
        <v>2394</v>
      </c>
      <c r="AJ768" s="1" t="s">
        <v>3898</v>
      </c>
      <c r="AK768" s="1" t="s">
        <v>3906</v>
      </c>
      <c r="AL768" s="1"/>
      <c r="AM768" s="1"/>
      <c r="AN768" s="1"/>
      <c r="AO768" s="1"/>
      <c r="AP768" s="1"/>
      <c r="AQ768" s="1"/>
      <c r="AR768" s="1"/>
      <c r="AS768" s="1"/>
      <c r="AT768" s="1"/>
      <c r="AU768" s="1"/>
      <c r="AV768" s="1"/>
      <c r="AW768" s="1"/>
      <c r="AX768" s="1"/>
      <c r="AY768" s="1" t="s">
        <v>1749</v>
      </c>
      <c r="AZ768" s="1" t="s">
        <v>1749</v>
      </c>
      <c r="BA768" s="1" t="s">
        <v>1749</v>
      </c>
      <c r="BB768" s="1" t="s">
        <v>1749</v>
      </c>
      <c r="BC768" s="1" t="s">
        <v>1749</v>
      </c>
      <c r="BD768" s="1" t="s">
        <v>1749</v>
      </c>
      <c r="BE768" t="s">
        <v>1749</v>
      </c>
    </row>
    <row r="769" spans="1:57" ht="17.149999999999999" customHeight="1">
      <c r="A769" s="2">
        <v>768</v>
      </c>
      <c r="B769" s="1" t="s">
        <v>1219</v>
      </c>
      <c r="C769" s="1" t="s">
        <v>7024</v>
      </c>
      <c r="D769" s="14" t="s">
        <v>7025</v>
      </c>
      <c r="E769" s="1" t="s">
        <v>7024</v>
      </c>
      <c r="F769" s="1" t="s">
        <v>7026</v>
      </c>
      <c r="G769" s="1" t="s">
        <v>7027</v>
      </c>
      <c r="H769" s="1" t="s">
        <v>2689</v>
      </c>
      <c r="I769" s="1" t="s">
        <v>1736</v>
      </c>
      <c r="J769" s="1" t="s">
        <v>7028</v>
      </c>
      <c r="K769" s="1" t="s">
        <v>7029</v>
      </c>
      <c r="L769" s="1" t="s">
        <v>7030</v>
      </c>
      <c r="M769" s="1" t="s">
        <v>209</v>
      </c>
      <c r="N769" s="1" t="s">
        <v>2653</v>
      </c>
      <c r="O769" s="1" t="s">
        <v>1228</v>
      </c>
      <c r="P769" s="1" t="s">
        <v>2126</v>
      </c>
      <c r="Q769" s="1" t="s">
        <v>7030</v>
      </c>
      <c r="R769" s="1" t="s">
        <v>130</v>
      </c>
      <c r="S769" s="1" t="s">
        <v>1293</v>
      </c>
      <c r="T769" s="1" t="s">
        <v>1015</v>
      </c>
      <c r="U769" s="2" t="s">
        <v>7031</v>
      </c>
      <c r="V769" s="1">
        <v>58</v>
      </c>
      <c r="W769" s="1" t="s">
        <v>2130</v>
      </c>
      <c r="X769" s="1" t="s">
        <v>2130</v>
      </c>
      <c r="Y769" s="1" t="s">
        <v>2210</v>
      </c>
      <c r="Z769" s="1" t="s">
        <v>7024</v>
      </c>
      <c r="AA769" s="1" t="s">
        <v>7032</v>
      </c>
      <c r="AB769" s="1" t="s">
        <v>7033</v>
      </c>
      <c r="AC769" s="2"/>
      <c r="AD769" s="1">
        <v>58</v>
      </c>
      <c r="AE769" s="1" t="s">
        <v>7034</v>
      </c>
      <c r="AF769" s="1" t="s">
        <v>7035</v>
      </c>
      <c r="AG769" s="1" t="s">
        <v>819</v>
      </c>
      <c r="AH769" s="1" t="s">
        <v>7036</v>
      </c>
      <c r="AI769" s="1" t="s">
        <v>1749</v>
      </c>
      <c r="AJ769" s="1" t="s">
        <v>1749</v>
      </c>
      <c r="AK769" s="1" t="s">
        <v>1749</v>
      </c>
      <c r="AL769" s="1" t="s">
        <v>1749</v>
      </c>
      <c r="AM769" s="1" t="s">
        <v>1749</v>
      </c>
      <c r="AN769" s="1" t="s">
        <v>1749</v>
      </c>
      <c r="AO769" s="1" t="s">
        <v>1749</v>
      </c>
      <c r="AP769" s="1" t="s">
        <v>1749</v>
      </c>
      <c r="AQ769" s="1" t="s">
        <v>1749</v>
      </c>
      <c r="AR769" s="1" t="s">
        <v>1749</v>
      </c>
      <c r="AS769" s="1" t="s">
        <v>1749</v>
      </c>
      <c r="AT769" s="1" t="s">
        <v>1749</v>
      </c>
      <c r="AU769" s="1" t="s">
        <v>1749</v>
      </c>
      <c r="AV769" s="1" t="s">
        <v>1749</v>
      </c>
      <c r="AW769" s="1" t="s">
        <v>1749</v>
      </c>
      <c r="AX769" s="1" t="s">
        <v>1749</v>
      </c>
      <c r="AY769" s="1" t="s">
        <v>1749</v>
      </c>
      <c r="AZ769" s="1" t="s">
        <v>1749</v>
      </c>
      <c r="BA769" s="1" t="s">
        <v>1749</v>
      </c>
      <c r="BB769" s="1" t="s">
        <v>1749</v>
      </c>
      <c r="BC769" s="1" t="s">
        <v>1749</v>
      </c>
      <c r="BD769" s="1" t="s">
        <v>1749</v>
      </c>
      <c r="BE769" t="s">
        <v>1749</v>
      </c>
    </row>
    <row r="770" spans="1:57" ht="17.149999999999999" customHeight="1">
      <c r="A770" s="2">
        <v>769</v>
      </c>
      <c r="B770" s="1" t="s">
        <v>1219</v>
      </c>
      <c r="C770" s="1" t="s">
        <v>7037</v>
      </c>
      <c r="D770" s="14" t="s">
        <v>7038</v>
      </c>
      <c r="E770" s="1" t="s">
        <v>7037</v>
      </c>
      <c r="F770" s="1" t="s">
        <v>7039</v>
      </c>
      <c r="G770" s="1" t="s">
        <v>7040</v>
      </c>
      <c r="H770" s="1" t="s">
        <v>2204</v>
      </c>
      <c r="I770" s="1" t="s">
        <v>1937</v>
      </c>
      <c r="J770" s="1" t="s">
        <v>7041</v>
      </c>
      <c r="K770" s="1" t="s">
        <v>7042</v>
      </c>
      <c r="L770" s="1" t="s">
        <v>28510</v>
      </c>
      <c r="M770" s="1" t="s">
        <v>209</v>
      </c>
      <c r="N770" s="1" t="s">
        <v>1462</v>
      </c>
      <c r="O770" s="1" t="s">
        <v>1228</v>
      </c>
      <c r="P770" s="1" t="s">
        <v>2126</v>
      </c>
      <c r="Q770" s="1" t="s">
        <v>28510</v>
      </c>
      <c r="R770" s="1" t="s">
        <v>130</v>
      </c>
      <c r="S770" s="1" t="s">
        <v>1293</v>
      </c>
      <c r="T770" s="1" t="s">
        <v>7044</v>
      </c>
      <c r="U770" s="2" t="s">
        <v>7045</v>
      </c>
      <c r="V770" s="1">
        <v>209</v>
      </c>
      <c r="W770" s="1" t="s">
        <v>2130</v>
      </c>
      <c r="X770" s="1" t="s">
        <v>2130</v>
      </c>
      <c r="Y770" s="1" t="s">
        <v>2131</v>
      </c>
      <c r="Z770" s="1" t="s">
        <v>28511</v>
      </c>
      <c r="AA770" s="1" t="s">
        <v>28512</v>
      </c>
      <c r="AB770" s="1" t="s">
        <v>28513</v>
      </c>
      <c r="AC770" s="2"/>
      <c r="AD770" s="1">
        <v>209</v>
      </c>
      <c r="AE770" s="1" t="s">
        <v>28514</v>
      </c>
      <c r="AF770" s="1" t="s">
        <v>4572</v>
      </c>
      <c r="AG770" s="1" t="s">
        <v>819</v>
      </c>
      <c r="AH770" s="1" t="s">
        <v>28515</v>
      </c>
      <c r="AI770" s="1" t="s">
        <v>1749</v>
      </c>
      <c r="AJ770" s="1" t="s">
        <v>1749</v>
      </c>
      <c r="AK770" s="1" t="s">
        <v>1749</v>
      </c>
      <c r="AL770" s="1" t="s">
        <v>1749</v>
      </c>
      <c r="AM770" s="1" t="s">
        <v>1749</v>
      </c>
      <c r="AN770" s="1" t="s">
        <v>1749</v>
      </c>
      <c r="AO770" s="1" t="s">
        <v>1749</v>
      </c>
      <c r="AP770" s="1" t="s">
        <v>1749</v>
      </c>
      <c r="AQ770" s="1" t="s">
        <v>1749</v>
      </c>
      <c r="AR770" s="1" t="s">
        <v>1749</v>
      </c>
      <c r="AS770" s="1" t="s">
        <v>1749</v>
      </c>
      <c r="AT770" s="1" t="s">
        <v>1749</v>
      </c>
      <c r="AU770" s="1" t="s">
        <v>1749</v>
      </c>
      <c r="AV770" s="1" t="s">
        <v>1749</v>
      </c>
      <c r="AW770" s="1" t="s">
        <v>1749</v>
      </c>
      <c r="AX770" s="1" t="s">
        <v>1749</v>
      </c>
      <c r="AY770" s="1" t="s">
        <v>1749</v>
      </c>
      <c r="AZ770" s="1" t="s">
        <v>1749</v>
      </c>
      <c r="BA770" s="1" t="s">
        <v>1749</v>
      </c>
      <c r="BB770" s="1" t="s">
        <v>1749</v>
      </c>
      <c r="BC770" s="1" t="s">
        <v>1749</v>
      </c>
      <c r="BD770" s="1" t="s">
        <v>1749</v>
      </c>
      <c r="BE770" t="s">
        <v>1749</v>
      </c>
    </row>
    <row r="771" spans="1:57" ht="17.149999999999999" customHeight="1">
      <c r="A771" s="2">
        <v>770</v>
      </c>
      <c r="B771" s="1" t="s">
        <v>1219</v>
      </c>
      <c r="C771" s="1" t="s">
        <v>4559</v>
      </c>
      <c r="D771" s="14" t="s">
        <v>4560</v>
      </c>
      <c r="E771" s="1" t="s">
        <v>13826</v>
      </c>
      <c r="F771" s="1" t="s">
        <v>13826</v>
      </c>
      <c r="G771" s="1" t="s">
        <v>4563</v>
      </c>
      <c r="H771" s="1" t="s">
        <v>3624</v>
      </c>
      <c r="I771" s="1" t="s">
        <v>2597</v>
      </c>
      <c r="J771" s="1" t="s">
        <v>4564</v>
      </c>
      <c r="K771" s="1" t="s">
        <v>4565</v>
      </c>
      <c r="L771" s="1" t="s">
        <v>4566</v>
      </c>
      <c r="M771" s="1" t="s">
        <v>209</v>
      </c>
      <c r="N771" s="1" t="s">
        <v>1462</v>
      </c>
      <c r="O771" s="1" t="s">
        <v>1228</v>
      </c>
      <c r="P771" s="1" t="s">
        <v>2126</v>
      </c>
      <c r="Q771" s="1" t="s">
        <v>4566</v>
      </c>
      <c r="R771" s="1" t="s">
        <v>130</v>
      </c>
      <c r="S771" s="1" t="s">
        <v>1293</v>
      </c>
      <c r="T771" s="1" t="s">
        <v>4567</v>
      </c>
      <c r="U771" s="2" t="s">
        <v>4568</v>
      </c>
      <c r="V771" s="1">
        <v>759</v>
      </c>
      <c r="W771" s="1" t="s">
        <v>2130</v>
      </c>
      <c r="X771" s="1" t="s">
        <v>2130</v>
      </c>
      <c r="Y771" s="1" t="s">
        <v>2131</v>
      </c>
      <c r="Z771" s="1" t="s">
        <v>4559</v>
      </c>
      <c r="AA771" s="1" t="s">
        <v>4569</v>
      </c>
      <c r="AB771" s="1" t="s">
        <v>4570</v>
      </c>
      <c r="AC771" s="2"/>
      <c r="AD771" s="1">
        <v>759</v>
      </c>
      <c r="AE771" s="1" t="s">
        <v>4571</v>
      </c>
      <c r="AF771" s="1" t="s">
        <v>4572</v>
      </c>
      <c r="AG771" s="1" t="s">
        <v>819</v>
      </c>
      <c r="AH771" s="1" t="s">
        <v>4573</v>
      </c>
      <c r="AI771" s="1" t="s">
        <v>1749</v>
      </c>
      <c r="AJ771" s="1" t="s">
        <v>1749</v>
      </c>
      <c r="AK771" s="1" t="s">
        <v>1749</v>
      </c>
      <c r="AL771" s="1" t="s">
        <v>1749</v>
      </c>
      <c r="AM771" s="1" t="s">
        <v>1749</v>
      </c>
      <c r="AN771" s="1" t="s">
        <v>1749</v>
      </c>
      <c r="AO771" s="1" t="s">
        <v>1749</v>
      </c>
      <c r="AP771" s="1" t="s">
        <v>1749</v>
      </c>
      <c r="AQ771" s="1" t="s">
        <v>1749</v>
      </c>
      <c r="AR771" s="1" t="s">
        <v>1749</v>
      </c>
      <c r="AS771" s="1" t="s">
        <v>1749</v>
      </c>
      <c r="AT771" s="1" t="s">
        <v>1749</v>
      </c>
      <c r="AU771" s="1" t="s">
        <v>1749</v>
      </c>
      <c r="AV771" s="1" t="s">
        <v>1749</v>
      </c>
      <c r="AW771" s="1" t="s">
        <v>1749</v>
      </c>
      <c r="AX771" s="1" t="s">
        <v>1749</v>
      </c>
      <c r="AY771" s="1" t="s">
        <v>1749</v>
      </c>
      <c r="AZ771" s="1" t="s">
        <v>1749</v>
      </c>
      <c r="BA771" s="1" t="s">
        <v>1749</v>
      </c>
      <c r="BB771" s="1" t="s">
        <v>1749</v>
      </c>
      <c r="BC771" s="1" t="s">
        <v>1749</v>
      </c>
      <c r="BD771" s="1" t="s">
        <v>1749</v>
      </c>
      <c r="BE771" t="s">
        <v>1749</v>
      </c>
    </row>
    <row r="772" spans="1:57" ht="17.149999999999999" customHeight="1">
      <c r="A772" s="2">
        <v>771</v>
      </c>
      <c r="B772" s="1" t="s">
        <v>1219</v>
      </c>
      <c r="C772" s="1" t="s">
        <v>7047</v>
      </c>
      <c r="D772" s="14" t="s">
        <v>7048</v>
      </c>
      <c r="E772" s="1" t="s">
        <v>7047</v>
      </c>
      <c r="F772" s="1" t="s">
        <v>7049</v>
      </c>
      <c r="G772" s="1" t="s">
        <v>7050</v>
      </c>
      <c r="H772" s="1" t="s">
        <v>7051</v>
      </c>
      <c r="I772" s="1" t="s">
        <v>2191</v>
      </c>
      <c r="J772" s="1" t="s">
        <v>7052</v>
      </c>
      <c r="K772" s="1" t="s">
        <v>7053</v>
      </c>
      <c r="L772" s="1" t="s">
        <v>7054</v>
      </c>
      <c r="M772" s="1" t="s">
        <v>209</v>
      </c>
      <c r="N772" s="1" t="s">
        <v>1462</v>
      </c>
      <c r="O772" s="1" t="s">
        <v>1228</v>
      </c>
      <c r="P772" s="1" t="s">
        <v>2126</v>
      </c>
      <c r="Q772" s="1" t="s">
        <v>7054</v>
      </c>
      <c r="R772" s="1" t="s">
        <v>130</v>
      </c>
      <c r="S772" s="1" t="s">
        <v>1293</v>
      </c>
      <c r="T772" s="1" t="s">
        <v>7055</v>
      </c>
      <c r="U772" s="2" t="s">
        <v>5467</v>
      </c>
      <c r="V772" s="1">
        <v>203</v>
      </c>
      <c r="W772" s="1" t="s">
        <v>2130</v>
      </c>
      <c r="X772" s="1" t="s">
        <v>2130</v>
      </c>
      <c r="Y772" s="1" t="s">
        <v>2131</v>
      </c>
      <c r="Z772" s="1" t="s">
        <v>28516</v>
      </c>
      <c r="AA772" s="1" t="s">
        <v>7057</v>
      </c>
      <c r="AB772" s="1" t="s">
        <v>7058</v>
      </c>
      <c r="AC772" s="2"/>
      <c r="AD772" s="1">
        <v>203</v>
      </c>
      <c r="AE772" s="1" t="s">
        <v>7059</v>
      </c>
      <c r="AF772" s="1" t="s">
        <v>7060</v>
      </c>
      <c r="AG772" s="1" t="s">
        <v>819</v>
      </c>
      <c r="AH772" s="1" t="s">
        <v>7061</v>
      </c>
      <c r="AI772" s="1" t="s">
        <v>1749</v>
      </c>
      <c r="AJ772" s="1" t="s">
        <v>1749</v>
      </c>
      <c r="AK772" s="1" t="s">
        <v>1749</v>
      </c>
      <c r="AL772" s="1" t="s">
        <v>1749</v>
      </c>
      <c r="AM772" s="1" t="s">
        <v>1749</v>
      </c>
      <c r="AN772" s="1" t="s">
        <v>1749</v>
      </c>
      <c r="AO772" s="1" t="s">
        <v>1749</v>
      </c>
      <c r="AP772" s="1" t="s">
        <v>1749</v>
      </c>
      <c r="AQ772" s="1" t="s">
        <v>1749</v>
      </c>
      <c r="AR772" s="1" t="s">
        <v>1749</v>
      </c>
      <c r="AS772" s="1" t="s">
        <v>1749</v>
      </c>
      <c r="AT772" s="1" t="s">
        <v>1749</v>
      </c>
      <c r="AU772" s="1" t="s">
        <v>1749</v>
      </c>
      <c r="AV772" s="1" t="s">
        <v>1749</v>
      </c>
      <c r="AW772" s="1" t="s">
        <v>1749</v>
      </c>
      <c r="AX772" s="1" t="s">
        <v>1749</v>
      </c>
      <c r="AY772" s="1" t="s">
        <v>1749</v>
      </c>
      <c r="AZ772" s="1" t="s">
        <v>1749</v>
      </c>
      <c r="BA772" s="1" t="s">
        <v>1749</v>
      </c>
      <c r="BB772" s="1" t="s">
        <v>1749</v>
      </c>
      <c r="BC772" s="1" t="s">
        <v>1749</v>
      </c>
      <c r="BD772" s="1" t="s">
        <v>1749</v>
      </c>
      <c r="BE772" t="s">
        <v>1749</v>
      </c>
    </row>
    <row r="773" spans="1:57" ht="17.149999999999999" customHeight="1">
      <c r="A773" s="2">
        <v>772</v>
      </c>
      <c r="B773" s="1" t="s">
        <v>1219</v>
      </c>
      <c r="C773" s="1" t="s">
        <v>7062</v>
      </c>
      <c r="D773" s="14" t="s">
        <v>7063</v>
      </c>
      <c r="E773" s="1" t="s">
        <v>7062</v>
      </c>
      <c r="F773" s="1" t="s">
        <v>7064</v>
      </c>
      <c r="G773" s="1" t="s">
        <v>7065</v>
      </c>
      <c r="H773" s="1"/>
      <c r="I773" s="1"/>
      <c r="J773" s="1" t="s">
        <v>7066</v>
      </c>
      <c r="K773" s="1" t="s">
        <v>7067</v>
      </c>
      <c r="L773" s="1" t="s">
        <v>7068</v>
      </c>
      <c r="M773" s="1" t="s">
        <v>209</v>
      </c>
      <c r="N773" s="1" t="s">
        <v>1462</v>
      </c>
      <c r="O773" s="1" t="s">
        <v>1228</v>
      </c>
      <c r="P773" s="1" t="s">
        <v>2126</v>
      </c>
      <c r="Q773" s="1" t="s">
        <v>7069</v>
      </c>
      <c r="R773" s="1" t="s">
        <v>130</v>
      </c>
      <c r="S773" s="1" t="s">
        <v>1293</v>
      </c>
      <c r="T773" s="1" t="s">
        <v>7070</v>
      </c>
      <c r="U773" s="2" t="s">
        <v>5324</v>
      </c>
      <c r="V773" s="1">
        <v>746</v>
      </c>
      <c r="W773" s="1" t="s">
        <v>2130</v>
      </c>
      <c r="X773" s="1" t="s">
        <v>2130</v>
      </c>
      <c r="Y773" s="1" t="s">
        <v>2131</v>
      </c>
      <c r="Z773" s="1" t="s">
        <v>28517</v>
      </c>
      <c r="AA773" s="1" t="s">
        <v>7072</v>
      </c>
      <c r="AB773" s="1" t="s">
        <v>7073</v>
      </c>
      <c r="AC773" s="2"/>
      <c r="AD773" s="1">
        <v>746</v>
      </c>
      <c r="AE773" s="1" t="s">
        <v>7074</v>
      </c>
      <c r="AF773" s="1" t="s">
        <v>7060</v>
      </c>
      <c r="AG773" s="1" t="s">
        <v>819</v>
      </c>
      <c r="AH773" s="1" t="s">
        <v>7075</v>
      </c>
      <c r="AI773" s="1" t="s">
        <v>1749</v>
      </c>
      <c r="AJ773" s="1" t="s">
        <v>1749</v>
      </c>
      <c r="AK773" s="1" t="s">
        <v>1749</v>
      </c>
      <c r="AL773" s="1" t="s">
        <v>1749</v>
      </c>
      <c r="AM773" s="1" t="s">
        <v>1749</v>
      </c>
      <c r="AN773" s="1" t="s">
        <v>1749</v>
      </c>
      <c r="AO773" s="1" t="s">
        <v>1749</v>
      </c>
      <c r="AP773" s="1" t="s">
        <v>1749</v>
      </c>
      <c r="AQ773" s="1" t="s">
        <v>1749</v>
      </c>
      <c r="AR773" s="1" t="s">
        <v>1749</v>
      </c>
      <c r="AS773" s="1" t="s">
        <v>1749</v>
      </c>
      <c r="AT773" s="1" t="s">
        <v>1749</v>
      </c>
      <c r="AU773" s="1" t="s">
        <v>1749</v>
      </c>
      <c r="AV773" s="1" t="s">
        <v>1749</v>
      </c>
      <c r="AW773" s="1" t="s">
        <v>1749</v>
      </c>
      <c r="AX773" s="1" t="s">
        <v>1749</v>
      </c>
      <c r="AY773" s="1" t="s">
        <v>1749</v>
      </c>
      <c r="AZ773" s="1" t="s">
        <v>1749</v>
      </c>
      <c r="BA773" s="1" t="s">
        <v>1749</v>
      </c>
      <c r="BB773" s="1" t="s">
        <v>1749</v>
      </c>
      <c r="BC773" s="1" t="s">
        <v>1749</v>
      </c>
      <c r="BD773" s="1" t="s">
        <v>1749</v>
      </c>
      <c r="BE773" t="s">
        <v>1749</v>
      </c>
    </row>
    <row r="774" spans="1:57" ht="17.149999999999999" customHeight="1">
      <c r="A774" s="2">
        <v>773</v>
      </c>
      <c r="B774" s="1" t="s">
        <v>14138</v>
      </c>
      <c r="C774" s="1" t="s">
        <v>28518</v>
      </c>
      <c r="D774" s="14" t="s">
        <v>28519</v>
      </c>
      <c r="E774" s="1" t="s">
        <v>679</v>
      </c>
      <c r="F774" s="1" t="s">
        <v>14140</v>
      </c>
      <c r="G774" s="1" t="s">
        <v>28520</v>
      </c>
      <c r="H774" s="1"/>
      <c r="I774" s="1"/>
      <c r="J774" s="1" t="s">
        <v>14141</v>
      </c>
      <c r="K774" s="1" t="s">
        <v>28521</v>
      </c>
      <c r="L774" s="1" t="s">
        <v>678</v>
      </c>
      <c r="M774" s="1" t="s">
        <v>209</v>
      </c>
      <c r="N774" s="1" t="s">
        <v>1462</v>
      </c>
      <c r="O774" s="1" t="s">
        <v>2384</v>
      </c>
      <c r="P774" s="1" t="s">
        <v>1230</v>
      </c>
      <c r="Q774" s="1" t="s">
        <v>678</v>
      </c>
      <c r="R774" s="1" t="s">
        <v>130</v>
      </c>
      <c r="S774" s="1" t="s">
        <v>1293</v>
      </c>
      <c r="T774" s="1" t="s">
        <v>14142</v>
      </c>
      <c r="U774" s="2" t="s">
        <v>680</v>
      </c>
      <c r="V774" s="1">
        <v>214</v>
      </c>
      <c r="W774" s="1" t="s">
        <v>2130</v>
      </c>
      <c r="X774" s="1" t="s">
        <v>2130</v>
      </c>
      <c r="Y774" s="1" t="s">
        <v>2131</v>
      </c>
      <c r="Z774" s="1" t="s">
        <v>28518</v>
      </c>
      <c r="AA774" s="1" t="s">
        <v>14143</v>
      </c>
      <c r="AB774" s="1" t="s">
        <v>14144</v>
      </c>
      <c r="AC774" s="2" t="s">
        <v>14145</v>
      </c>
      <c r="AD774" s="1">
        <v>0</v>
      </c>
      <c r="AE774" s="1" t="s">
        <v>28522</v>
      </c>
      <c r="AF774" s="1" t="s">
        <v>7060</v>
      </c>
      <c r="AG774" s="1" t="s">
        <v>819</v>
      </c>
      <c r="AH774" s="1" t="s">
        <v>28523</v>
      </c>
      <c r="AI774" s="1" t="s">
        <v>2394</v>
      </c>
      <c r="AJ774" s="1" t="s">
        <v>678</v>
      </c>
      <c r="AK774" s="1" t="s">
        <v>3030</v>
      </c>
      <c r="AL774" s="1"/>
      <c r="AM774" s="1"/>
      <c r="AN774" s="1"/>
      <c r="AO774" s="1" t="s">
        <v>7195</v>
      </c>
      <c r="AP774" s="1"/>
      <c r="AQ774" s="1"/>
      <c r="AR774" s="1"/>
      <c r="AS774" s="1"/>
      <c r="AT774" s="1"/>
      <c r="AU774" s="1"/>
      <c r="AV774" s="1"/>
      <c r="AW774" s="1"/>
      <c r="AX774" s="1"/>
      <c r="AY774" s="1" t="s">
        <v>1749</v>
      </c>
      <c r="AZ774" s="1" t="s">
        <v>1749</v>
      </c>
      <c r="BA774" s="1" t="s">
        <v>1749</v>
      </c>
      <c r="BB774" s="1" t="s">
        <v>1749</v>
      </c>
      <c r="BC774" s="1" t="s">
        <v>1749</v>
      </c>
      <c r="BD774" s="1" t="s">
        <v>1749</v>
      </c>
      <c r="BE774" t="s">
        <v>1749</v>
      </c>
    </row>
    <row r="775" spans="1:57" ht="17.149999999999999" customHeight="1">
      <c r="A775" s="2">
        <v>774</v>
      </c>
      <c r="B775" s="1" t="s">
        <v>1219</v>
      </c>
      <c r="C775" s="1" t="s">
        <v>4054</v>
      </c>
      <c r="D775" s="14" t="s">
        <v>4055</v>
      </c>
      <c r="E775" s="1" t="s">
        <v>4054</v>
      </c>
      <c r="F775" s="1" t="s">
        <v>7076</v>
      </c>
      <c r="G775" s="1" t="s">
        <v>7077</v>
      </c>
      <c r="H775" s="1" t="s">
        <v>2204</v>
      </c>
      <c r="I775" s="1" t="s">
        <v>2191</v>
      </c>
      <c r="J775" s="1" t="s">
        <v>7078</v>
      </c>
      <c r="K775" s="1" t="s">
        <v>7079</v>
      </c>
      <c r="L775" s="1" t="s">
        <v>7080</v>
      </c>
      <c r="M775" s="1" t="s">
        <v>209</v>
      </c>
      <c r="N775" s="1" t="s">
        <v>1462</v>
      </c>
      <c r="O775" s="1" t="s">
        <v>1228</v>
      </c>
      <c r="P775" s="1" t="s">
        <v>2126</v>
      </c>
      <c r="Q775" s="1" t="s">
        <v>7080</v>
      </c>
      <c r="R775" s="1" t="s">
        <v>130</v>
      </c>
      <c r="S775" s="1" t="s">
        <v>1293</v>
      </c>
      <c r="T775" s="1" t="s">
        <v>4062</v>
      </c>
      <c r="U775" s="2" t="s">
        <v>7081</v>
      </c>
      <c r="V775" s="1">
        <v>161</v>
      </c>
      <c r="W775" s="1" t="s">
        <v>2130</v>
      </c>
      <c r="X775" s="1" t="s">
        <v>2130</v>
      </c>
      <c r="Y775" s="1" t="s">
        <v>2131</v>
      </c>
      <c r="Z775" s="1" t="s">
        <v>28524</v>
      </c>
      <c r="AA775" s="1" t="s">
        <v>7083</v>
      </c>
      <c r="AB775" s="1" t="s">
        <v>7084</v>
      </c>
      <c r="AC775" s="2"/>
      <c r="AD775" s="1">
        <v>161</v>
      </c>
      <c r="AE775" s="1" t="s">
        <v>7085</v>
      </c>
      <c r="AF775" s="1" t="s">
        <v>7086</v>
      </c>
      <c r="AG775" s="1" t="s">
        <v>819</v>
      </c>
      <c r="AH775" s="1" t="s">
        <v>7087</v>
      </c>
      <c r="AI775" s="1" t="s">
        <v>1749</v>
      </c>
      <c r="AJ775" s="1" t="s">
        <v>1749</v>
      </c>
      <c r="AK775" s="1" t="s">
        <v>1749</v>
      </c>
      <c r="AL775" s="1" t="s">
        <v>1749</v>
      </c>
      <c r="AM775" s="1" t="s">
        <v>1749</v>
      </c>
      <c r="AN775" s="1" t="s">
        <v>1749</v>
      </c>
      <c r="AO775" s="1" t="s">
        <v>1749</v>
      </c>
      <c r="AP775" s="1" t="s">
        <v>1749</v>
      </c>
      <c r="AQ775" s="1" t="s">
        <v>1749</v>
      </c>
      <c r="AR775" s="1" t="s">
        <v>1749</v>
      </c>
      <c r="AS775" s="1" t="s">
        <v>1749</v>
      </c>
      <c r="AT775" s="1" t="s">
        <v>1749</v>
      </c>
      <c r="AU775" s="1" t="s">
        <v>1749</v>
      </c>
      <c r="AV775" s="1" t="s">
        <v>1749</v>
      </c>
      <c r="AW775" s="1" t="s">
        <v>1749</v>
      </c>
      <c r="AX775" s="1" t="s">
        <v>1749</v>
      </c>
      <c r="AY775" s="1" t="s">
        <v>1749</v>
      </c>
      <c r="AZ775" s="1" t="s">
        <v>1749</v>
      </c>
      <c r="BA775" s="1" t="s">
        <v>1749</v>
      </c>
      <c r="BB775" s="1" t="s">
        <v>1749</v>
      </c>
      <c r="BC775" s="1" t="s">
        <v>1749</v>
      </c>
      <c r="BD775" s="1" t="s">
        <v>1749</v>
      </c>
      <c r="BE775" t="s">
        <v>1749</v>
      </c>
    </row>
    <row r="776" spans="1:57" ht="17.149999999999999" customHeight="1">
      <c r="A776" s="2">
        <v>775</v>
      </c>
      <c r="B776" s="1" t="s">
        <v>1219</v>
      </c>
      <c r="C776" s="1" t="s">
        <v>7088</v>
      </c>
      <c r="D776" s="14" t="s">
        <v>7089</v>
      </c>
      <c r="E776" s="1" t="s">
        <v>7090</v>
      </c>
      <c r="F776" s="1" t="s">
        <v>7091</v>
      </c>
      <c r="G776" s="1" t="s">
        <v>7092</v>
      </c>
      <c r="H776" s="1" t="s">
        <v>7093</v>
      </c>
      <c r="I776" s="1" t="s">
        <v>2191</v>
      </c>
      <c r="J776" s="1" t="s">
        <v>7094</v>
      </c>
      <c r="K776" s="1" t="s">
        <v>7095</v>
      </c>
      <c r="L776" s="1" t="s">
        <v>7096</v>
      </c>
      <c r="M776" s="1" t="s">
        <v>209</v>
      </c>
      <c r="N776" s="1" t="s">
        <v>2653</v>
      </c>
      <c r="O776" s="1" t="s">
        <v>1228</v>
      </c>
      <c r="P776" s="1" t="s">
        <v>2126</v>
      </c>
      <c r="Q776" s="1" t="s">
        <v>7096</v>
      </c>
      <c r="R776" s="1" t="s">
        <v>130</v>
      </c>
      <c r="S776" s="1" t="s">
        <v>1293</v>
      </c>
      <c r="T776" s="1" t="s">
        <v>1015</v>
      </c>
      <c r="U776" s="2" t="s">
        <v>7097</v>
      </c>
      <c r="V776" s="1">
        <v>72</v>
      </c>
      <c r="W776" s="1" t="s">
        <v>2130</v>
      </c>
      <c r="X776" s="1" t="s">
        <v>2130</v>
      </c>
      <c r="Y776" s="1" t="s">
        <v>2210</v>
      </c>
      <c r="Z776" s="1" t="s">
        <v>28525</v>
      </c>
      <c r="AA776" s="1" t="s">
        <v>7099</v>
      </c>
      <c r="AB776" s="1" t="s">
        <v>7100</v>
      </c>
      <c r="AC776" s="2"/>
      <c r="AD776" s="1">
        <v>72</v>
      </c>
      <c r="AE776" s="1" t="s">
        <v>7085</v>
      </c>
      <c r="AF776" s="1" t="s">
        <v>7086</v>
      </c>
      <c r="AG776" s="1" t="s">
        <v>819</v>
      </c>
      <c r="AH776" s="1" t="s">
        <v>7101</v>
      </c>
      <c r="AI776" s="1" t="s">
        <v>1749</v>
      </c>
      <c r="AJ776" s="1" t="s">
        <v>1749</v>
      </c>
      <c r="AK776" s="1" t="s">
        <v>1749</v>
      </c>
      <c r="AL776" s="1" t="s">
        <v>1749</v>
      </c>
      <c r="AM776" s="1" t="s">
        <v>1749</v>
      </c>
      <c r="AN776" s="1" t="s">
        <v>1749</v>
      </c>
      <c r="AO776" s="1" t="s">
        <v>1749</v>
      </c>
      <c r="AP776" s="1" t="s">
        <v>1749</v>
      </c>
      <c r="AQ776" s="1" t="s">
        <v>1749</v>
      </c>
      <c r="AR776" s="1" t="s">
        <v>1749</v>
      </c>
      <c r="AS776" s="1" t="s">
        <v>1749</v>
      </c>
      <c r="AT776" s="1" t="s">
        <v>1749</v>
      </c>
      <c r="AU776" s="1" t="s">
        <v>1749</v>
      </c>
      <c r="AV776" s="1" t="s">
        <v>1749</v>
      </c>
      <c r="AW776" s="1" t="s">
        <v>1749</v>
      </c>
      <c r="AX776" s="1" t="s">
        <v>1749</v>
      </c>
      <c r="AY776" s="1" t="s">
        <v>1749</v>
      </c>
      <c r="AZ776" s="1" t="s">
        <v>1749</v>
      </c>
      <c r="BA776" s="1" t="s">
        <v>1749</v>
      </c>
      <c r="BB776" s="1" t="s">
        <v>1749</v>
      </c>
      <c r="BC776" s="1" t="s">
        <v>1749</v>
      </c>
      <c r="BD776" s="1" t="s">
        <v>1749</v>
      </c>
      <c r="BE776" t="s">
        <v>1749</v>
      </c>
    </row>
    <row r="777" spans="1:57" ht="17.149999999999999" customHeight="1">
      <c r="A777" s="2">
        <v>776</v>
      </c>
      <c r="B777" s="1" t="s">
        <v>1219</v>
      </c>
      <c r="C777" s="1" t="s">
        <v>6125</v>
      </c>
      <c r="D777" s="14" t="s">
        <v>6126</v>
      </c>
      <c r="E777" s="1" t="s">
        <v>6125</v>
      </c>
      <c r="F777" s="1" t="s">
        <v>7102</v>
      </c>
      <c r="G777" s="1" t="s">
        <v>6128</v>
      </c>
      <c r="H777" s="1" t="s">
        <v>4434</v>
      </c>
      <c r="I777" s="1" t="s">
        <v>2191</v>
      </c>
      <c r="J777" s="1" t="s">
        <v>6129</v>
      </c>
      <c r="K777" s="1" t="s">
        <v>6130</v>
      </c>
      <c r="L777" s="1" t="s">
        <v>6131</v>
      </c>
      <c r="M777" s="1" t="s">
        <v>209</v>
      </c>
      <c r="N777" s="1" t="s">
        <v>2653</v>
      </c>
      <c r="O777" s="1" t="s">
        <v>1228</v>
      </c>
      <c r="P777" s="1" t="s">
        <v>2126</v>
      </c>
      <c r="Q777" s="1" t="s">
        <v>6131</v>
      </c>
      <c r="R777" s="1" t="s">
        <v>130</v>
      </c>
      <c r="S777" s="1" t="s">
        <v>1293</v>
      </c>
      <c r="T777" s="1" t="s">
        <v>7103</v>
      </c>
      <c r="U777" s="2" t="s">
        <v>6134</v>
      </c>
      <c r="V777" s="1">
        <v>23</v>
      </c>
      <c r="W777" s="1" t="s">
        <v>2130</v>
      </c>
      <c r="X777" s="1" t="s">
        <v>2130</v>
      </c>
      <c r="Y777" s="1" t="s">
        <v>2210</v>
      </c>
      <c r="Z777" s="1" t="s">
        <v>6125</v>
      </c>
      <c r="AA777" s="1" t="s">
        <v>7104</v>
      </c>
      <c r="AB777" s="1" t="s">
        <v>7105</v>
      </c>
      <c r="AC777" s="2"/>
      <c r="AD777" s="1">
        <v>23</v>
      </c>
      <c r="AE777" s="1" t="s">
        <v>7106</v>
      </c>
      <c r="AF777" s="1" t="s">
        <v>7107</v>
      </c>
      <c r="AG777" s="1" t="s">
        <v>819</v>
      </c>
      <c r="AH777" s="1" t="s">
        <v>7108</v>
      </c>
      <c r="AI777" s="1" t="s">
        <v>1749</v>
      </c>
      <c r="AJ777" s="1" t="s">
        <v>1749</v>
      </c>
      <c r="AK777" s="1" t="s">
        <v>1749</v>
      </c>
      <c r="AL777" s="1" t="s">
        <v>1749</v>
      </c>
      <c r="AM777" s="1" t="s">
        <v>1749</v>
      </c>
      <c r="AN777" s="1" t="s">
        <v>1749</v>
      </c>
      <c r="AO777" s="1" t="s">
        <v>1749</v>
      </c>
      <c r="AP777" s="1" t="s">
        <v>1749</v>
      </c>
      <c r="AQ777" s="1" t="s">
        <v>1749</v>
      </c>
      <c r="AR777" s="1" t="s">
        <v>1749</v>
      </c>
      <c r="AS777" s="1" t="s">
        <v>1749</v>
      </c>
      <c r="AT777" s="1" t="s">
        <v>1749</v>
      </c>
      <c r="AU777" s="1" t="s">
        <v>1749</v>
      </c>
      <c r="AV777" s="1" t="s">
        <v>1749</v>
      </c>
      <c r="AW777" s="1" t="s">
        <v>1749</v>
      </c>
      <c r="AX777" s="1" t="s">
        <v>1749</v>
      </c>
      <c r="AY777" s="1" t="s">
        <v>1749</v>
      </c>
      <c r="AZ777" s="1" t="s">
        <v>1749</v>
      </c>
      <c r="BA777" s="1" t="s">
        <v>1749</v>
      </c>
      <c r="BB777" s="1" t="s">
        <v>1749</v>
      </c>
      <c r="BC777" s="1" t="s">
        <v>1749</v>
      </c>
      <c r="BD777" s="1" t="s">
        <v>1749</v>
      </c>
      <c r="BE777" t="s">
        <v>1749</v>
      </c>
    </row>
    <row r="778" spans="1:57" ht="17.149999999999999" customHeight="1">
      <c r="A778" s="2">
        <v>777</v>
      </c>
      <c r="B778" s="1" t="s">
        <v>1219</v>
      </c>
      <c r="C778" s="1" t="s">
        <v>5664</v>
      </c>
      <c r="D778" s="14" t="s">
        <v>5665</v>
      </c>
      <c r="E778" s="1" t="s">
        <v>5664</v>
      </c>
      <c r="F778" s="1" t="s">
        <v>7109</v>
      </c>
      <c r="G778" s="1" t="s">
        <v>5668</v>
      </c>
      <c r="H778" s="1" t="s">
        <v>2554</v>
      </c>
      <c r="I778" s="1" t="s">
        <v>2581</v>
      </c>
      <c r="J778" s="1" t="s">
        <v>5669</v>
      </c>
      <c r="K778" s="1" t="s">
        <v>5670</v>
      </c>
      <c r="L778" s="1" t="s">
        <v>5671</v>
      </c>
      <c r="M778" s="1" t="s">
        <v>209</v>
      </c>
      <c r="N778" s="1" t="s">
        <v>2653</v>
      </c>
      <c r="O778" s="1" t="s">
        <v>1228</v>
      </c>
      <c r="P778" s="1" t="s">
        <v>2126</v>
      </c>
      <c r="Q778" s="1" t="s">
        <v>5671</v>
      </c>
      <c r="R778" s="1" t="s">
        <v>130</v>
      </c>
      <c r="S778" s="1" t="s">
        <v>1293</v>
      </c>
      <c r="T778" s="1" t="s">
        <v>5672</v>
      </c>
      <c r="U778" s="2" t="s">
        <v>5673</v>
      </c>
      <c r="V778" s="1">
        <v>28</v>
      </c>
      <c r="W778" s="1" t="s">
        <v>2130</v>
      </c>
      <c r="X778" s="1" t="s">
        <v>2130</v>
      </c>
      <c r="Y778" s="1" t="s">
        <v>2210</v>
      </c>
      <c r="Z778" s="1" t="s">
        <v>5664</v>
      </c>
      <c r="AA778" s="1" t="s">
        <v>7110</v>
      </c>
      <c r="AB778" s="1" t="s">
        <v>7111</v>
      </c>
      <c r="AC778" s="2"/>
      <c r="AD778" s="1">
        <v>28</v>
      </c>
      <c r="AE778" s="1" t="s">
        <v>7112</v>
      </c>
      <c r="AF778" s="1" t="s">
        <v>7107</v>
      </c>
      <c r="AG778" s="1" t="s">
        <v>819</v>
      </c>
      <c r="AH778" s="1" t="s">
        <v>7113</v>
      </c>
      <c r="AI778" s="1" t="s">
        <v>1749</v>
      </c>
      <c r="AJ778" s="1" t="s">
        <v>1749</v>
      </c>
      <c r="AK778" s="1" t="s">
        <v>1749</v>
      </c>
      <c r="AL778" s="1" t="s">
        <v>1749</v>
      </c>
      <c r="AM778" s="1" t="s">
        <v>1749</v>
      </c>
      <c r="AN778" s="1" t="s">
        <v>1749</v>
      </c>
      <c r="AO778" s="1" t="s">
        <v>1749</v>
      </c>
      <c r="AP778" s="1" t="s">
        <v>1749</v>
      </c>
      <c r="AQ778" s="1" t="s">
        <v>1749</v>
      </c>
      <c r="AR778" s="1" t="s">
        <v>1749</v>
      </c>
      <c r="AS778" s="1" t="s">
        <v>1749</v>
      </c>
      <c r="AT778" s="1" t="s">
        <v>1749</v>
      </c>
      <c r="AU778" s="1" t="s">
        <v>1749</v>
      </c>
      <c r="AV778" s="1" t="s">
        <v>1749</v>
      </c>
      <c r="AW778" s="1" t="s">
        <v>1749</v>
      </c>
      <c r="AX778" s="1" t="s">
        <v>1749</v>
      </c>
      <c r="AY778" s="1" t="s">
        <v>1749</v>
      </c>
      <c r="AZ778" s="1" t="s">
        <v>1749</v>
      </c>
      <c r="BA778" s="1" t="s">
        <v>1749</v>
      </c>
      <c r="BB778" s="1" t="s">
        <v>1749</v>
      </c>
      <c r="BC778" s="1" t="s">
        <v>1749</v>
      </c>
      <c r="BD778" s="1" t="s">
        <v>1749</v>
      </c>
      <c r="BE778" t="s">
        <v>1749</v>
      </c>
    </row>
    <row r="779" spans="1:57" ht="17.149999999999999" customHeight="1">
      <c r="A779" s="2">
        <v>778</v>
      </c>
      <c r="B779" s="1" t="s">
        <v>1219</v>
      </c>
      <c r="C779" s="1" t="s">
        <v>7114</v>
      </c>
      <c r="D779" s="14" t="s">
        <v>7115</v>
      </c>
      <c r="E779" s="1" t="s">
        <v>7116</v>
      </c>
      <c r="F779" s="1" t="s">
        <v>7117</v>
      </c>
      <c r="G779" s="1" t="s">
        <v>10574</v>
      </c>
      <c r="H779" s="1" t="s">
        <v>10575</v>
      </c>
      <c r="I779" s="1" t="s">
        <v>1863</v>
      </c>
      <c r="J779" s="1" t="s">
        <v>7119</v>
      </c>
      <c r="K779" s="1" t="s">
        <v>7120</v>
      </c>
      <c r="L779" s="1" t="s">
        <v>7121</v>
      </c>
      <c r="M779" s="1" t="s">
        <v>215</v>
      </c>
      <c r="N779" s="1" t="s">
        <v>2653</v>
      </c>
      <c r="O779" s="1" t="s">
        <v>1228</v>
      </c>
      <c r="P779" s="1" t="s">
        <v>2126</v>
      </c>
      <c r="Q779" s="1" t="s">
        <v>7121</v>
      </c>
      <c r="R779" s="1" t="s">
        <v>130</v>
      </c>
      <c r="S779" s="1" t="s">
        <v>1293</v>
      </c>
      <c r="T779" s="1" t="s">
        <v>3824</v>
      </c>
      <c r="U779" s="2" t="s">
        <v>7122</v>
      </c>
      <c r="V779" s="1">
        <v>480</v>
      </c>
      <c r="W779" s="1" t="s">
        <v>5512</v>
      </c>
      <c r="X779" s="1" t="s">
        <v>4810</v>
      </c>
      <c r="Y779" s="1" t="s">
        <v>2210</v>
      </c>
      <c r="Z779" s="1" t="s">
        <v>7114</v>
      </c>
      <c r="AA779" s="1" t="s">
        <v>7123</v>
      </c>
      <c r="AB779" s="1" t="s">
        <v>28526</v>
      </c>
      <c r="AC779" s="2"/>
      <c r="AD779" s="1">
        <v>480</v>
      </c>
      <c r="AE779" s="1" t="s">
        <v>28527</v>
      </c>
      <c r="AF779" s="1" t="s">
        <v>28528</v>
      </c>
      <c r="AG779" s="1" t="s">
        <v>819</v>
      </c>
      <c r="AH779" s="1" t="s">
        <v>28529</v>
      </c>
      <c r="AI779" s="1" t="s">
        <v>1749</v>
      </c>
      <c r="AJ779" s="1" t="s">
        <v>1749</v>
      </c>
      <c r="AK779" s="1" t="s">
        <v>1749</v>
      </c>
      <c r="AL779" s="1" t="s">
        <v>1749</v>
      </c>
      <c r="AM779" s="1" t="s">
        <v>1749</v>
      </c>
      <c r="AN779" s="1" t="s">
        <v>1749</v>
      </c>
      <c r="AO779" s="1" t="s">
        <v>1749</v>
      </c>
      <c r="AP779" s="1" t="s">
        <v>1749</v>
      </c>
      <c r="AQ779" s="1" t="s">
        <v>1749</v>
      </c>
      <c r="AR779" s="1" t="s">
        <v>1749</v>
      </c>
      <c r="AS779" s="1" t="s">
        <v>1749</v>
      </c>
      <c r="AT779" s="1" t="s">
        <v>1749</v>
      </c>
      <c r="AU779" s="1" t="s">
        <v>1749</v>
      </c>
      <c r="AV779" s="1" t="s">
        <v>1749</v>
      </c>
      <c r="AW779" s="1" t="s">
        <v>1749</v>
      </c>
      <c r="AX779" s="1" t="s">
        <v>1749</v>
      </c>
      <c r="AY779" s="1" t="s">
        <v>1749</v>
      </c>
      <c r="AZ779" s="1" t="s">
        <v>1749</v>
      </c>
      <c r="BA779" s="1" t="s">
        <v>1749</v>
      </c>
      <c r="BB779" s="1" t="s">
        <v>1749</v>
      </c>
      <c r="BC779" s="1" t="s">
        <v>1749</v>
      </c>
      <c r="BD779" s="1" t="s">
        <v>1749</v>
      </c>
      <c r="BE779" t="s">
        <v>1749</v>
      </c>
    </row>
    <row r="780" spans="1:57" ht="17.149999999999999" customHeight="1">
      <c r="A780" s="2">
        <v>779</v>
      </c>
      <c r="B780" s="1" t="s">
        <v>1219</v>
      </c>
      <c r="C780" s="1" t="s">
        <v>7127</v>
      </c>
      <c r="D780" s="14" t="s">
        <v>7128</v>
      </c>
      <c r="E780" s="1" t="s">
        <v>7127</v>
      </c>
      <c r="F780" s="1" t="s">
        <v>7129</v>
      </c>
      <c r="G780" s="1" t="s">
        <v>7130</v>
      </c>
      <c r="H780" s="1" t="s">
        <v>2413</v>
      </c>
      <c r="I780" s="1" t="s">
        <v>1483</v>
      </c>
      <c r="J780" s="1" t="s">
        <v>7131</v>
      </c>
      <c r="K780" s="1" t="s">
        <v>7132</v>
      </c>
      <c r="L780" s="1" t="s">
        <v>7133</v>
      </c>
      <c r="M780" s="1" t="s">
        <v>209</v>
      </c>
      <c r="N780" s="1" t="s">
        <v>1228</v>
      </c>
      <c r="O780" s="1" t="s">
        <v>1228</v>
      </c>
      <c r="P780" s="1" t="s">
        <v>2126</v>
      </c>
      <c r="Q780" s="1" t="s">
        <v>7133</v>
      </c>
      <c r="R780" s="1" t="s">
        <v>130</v>
      </c>
      <c r="S780" s="1" t="s">
        <v>1293</v>
      </c>
      <c r="T780" s="1" t="s">
        <v>7134</v>
      </c>
      <c r="U780" s="2" t="s">
        <v>7135</v>
      </c>
      <c r="V780" s="1">
        <v>1712</v>
      </c>
      <c r="W780" s="1" t="s">
        <v>2130</v>
      </c>
      <c r="X780" s="1" t="s">
        <v>2130</v>
      </c>
      <c r="Y780" s="1" t="s">
        <v>2131</v>
      </c>
      <c r="Z780" s="1" t="s">
        <v>7127</v>
      </c>
      <c r="AA780" s="1" t="s">
        <v>7136</v>
      </c>
      <c r="AB780" s="1" t="s">
        <v>7137</v>
      </c>
      <c r="AC780" s="2"/>
      <c r="AD780" s="1">
        <v>1712</v>
      </c>
      <c r="AE780" s="1" t="s">
        <v>7138</v>
      </c>
      <c r="AF780" s="1" t="s">
        <v>7139</v>
      </c>
      <c r="AG780" s="1" t="s">
        <v>819</v>
      </c>
      <c r="AH780" s="1" t="s">
        <v>7140</v>
      </c>
      <c r="AI780" s="1" t="s">
        <v>1749</v>
      </c>
      <c r="AJ780" s="1" t="s">
        <v>1749</v>
      </c>
      <c r="AK780" s="1" t="s">
        <v>1749</v>
      </c>
      <c r="AL780" s="1" t="s">
        <v>1749</v>
      </c>
      <c r="AM780" s="1" t="s">
        <v>1749</v>
      </c>
      <c r="AN780" s="1" t="s">
        <v>1749</v>
      </c>
      <c r="AO780" s="1" t="s">
        <v>1749</v>
      </c>
      <c r="AP780" s="1" t="s">
        <v>1749</v>
      </c>
      <c r="AQ780" s="1" t="s">
        <v>1749</v>
      </c>
      <c r="AR780" s="1" t="s">
        <v>1749</v>
      </c>
      <c r="AS780" s="1" t="s">
        <v>1749</v>
      </c>
      <c r="AT780" s="1" t="s">
        <v>1749</v>
      </c>
      <c r="AU780" s="1" t="s">
        <v>1749</v>
      </c>
      <c r="AV780" s="1" t="s">
        <v>1749</v>
      </c>
      <c r="AW780" s="1" t="s">
        <v>1749</v>
      </c>
      <c r="AX780" s="1" t="s">
        <v>1749</v>
      </c>
      <c r="AY780" s="1" t="s">
        <v>1749</v>
      </c>
      <c r="AZ780" s="1" t="s">
        <v>1749</v>
      </c>
      <c r="BA780" s="1" t="s">
        <v>1749</v>
      </c>
      <c r="BB780" s="1" t="s">
        <v>1749</v>
      </c>
      <c r="BC780" s="1" t="s">
        <v>1749</v>
      </c>
      <c r="BD780" s="1" t="s">
        <v>1749</v>
      </c>
      <c r="BE780" t="s">
        <v>1749</v>
      </c>
    </row>
    <row r="781" spans="1:57" ht="17.149999999999999" customHeight="1">
      <c r="A781" s="2">
        <v>780</v>
      </c>
      <c r="B781" s="1" t="s">
        <v>1219</v>
      </c>
      <c r="C781" s="1" t="s">
        <v>4803</v>
      </c>
      <c r="D781" s="14" t="s">
        <v>4804</v>
      </c>
      <c r="E781" s="1" t="s">
        <v>4803</v>
      </c>
      <c r="F781" s="1" t="s">
        <v>4805</v>
      </c>
      <c r="G781" s="1" t="s">
        <v>2843</v>
      </c>
      <c r="H781" s="1" t="s">
        <v>3716</v>
      </c>
      <c r="I781" s="1" t="s">
        <v>1483</v>
      </c>
      <c r="J781" s="1" t="s">
        <v>4806</v>
      </c>
      <c r="K781" s="1" t="s">
        <v>4807</v>
      </c>
      <c r="L781" s="1" t="s">
        <v>4808</v>
      </c>
      <c r="M781" s="1" t="s">
        <v>209</v>
      </c>
      <c r="N781" s="1" t="s">
        <v>1462</v>
      </c>
      <c r="O781" s="1" t="s">
        <v>1228</v>
      </c>
      <c r="P781" s="1" t="s">
        <v>1230</v>
      </c>
      <c r="Q781" s="1" t="s">
        <v>4817</v>
      </c>
      <c r="R781" s="1" t="s">
        <v>130</v>
      </c>
      <c r="S781" s="1" t="s">
        <v>1293</v>
      </c>
      <c r="T781" s="1" t="s">
        <v>1402</v>
      </c>
      <c r="U781" s="2" t="s">
        <v>4809</v>
      </c>
      <c r="V781" s="1">
        <v>929</v>
      </c>
      <c r="W781" s="1" t="s">
        <v>1324</v>
      </c>
      <c r="X781" s="1" t="s">
        <v>4810</v>
      </c>
      <c r="Y781" s="1" t="s">
        <v>7141</v>
      </c>
      <c r="Z781" s="1" t="s">
        <v>28530</v>
      </c>
      <c r="AA781" s="1" t="s">
        <v>7143</v>
      </c>
      <c r="AB781" s="1" t="s">
        <v>7144</v>
      </c>
      <c r="AC781" s="2"/>
      <c r="AD781" s="1">
        <v>929</v>
      </c>
      <c r="AE781" s="1" t="s">
        <v>7138</v>
      </c>
      <c r="AF781" s="1" t="s">
        <v>7139</v>
      </c>
      <c r="AG781" s="1" t="s">
        <v>819</v>
      </c>
      <c r="AH781" s="1" t="s">
        <v>7145</v>
      </c>
      <c r="AI781" s="1" t="s">
        <v>2394</v>
      </c>
      <c r="AJ781" s="1" t="s">
        <v>4817</v>
      </c>
      <c r="AK781" s="1" t="s">
        <v>4818</v>
      </c>
      <c r="AL781" s="1"/>
      <c r="AM781" s="1"/>
      <c r="AN781" s="1"/>
      <c r="AO781" s="1"/>
      <c r="AP781" s="1"/>
      <c r="AQ781" s="1"/>
      <c r="AR781" s="1"/>
      <c r="AS781" s="1"/>
      <c r="AT781" s="1"/>
      <c r="AU781" s="1"/>
      <c r="AV781" s="1"/>
      <c r="AW781" s="1"/>
      <c r="AX781" s="1"/>
      <c r="AY781" s="1" t="s">
        <v>1749</v>
      </c>
      <c r="AZ781" s="1" t="s">
        <v>1749</v>
      </c>
      <c r="BA781" s="1" t="s">
        <v>1749</v>
      </c>
      <c r="BB781" s="1" t="s">
        <v>1749</v>
      </c>
      <c r="BC781" s="1" t="s">
        <v>1749</v>
      </c>
      <c r="BD781" s="1" t="s">
        <v>1749</v>
      </c>
      <c r="BE781" t="s">
        <v>1749</v>
      </c>
    </row>
    <row r="782" spans="1:57" ht="17.149999999999999" customHeight="1">
      <c r="A782" s="2">
        <v>781</v>
      </c>
      <c r="B782" s="1" t="s">
        <v>1219</v>
      </c>
      <c r="C782" s="1" t="s">
        <v>7146</v>
      </c>
      <c r="D782" s="14" t="s">
        <v>7147</v>
      </c>
      <c r="E782" s="1" t="s">
        <v>7148</v>
      </c>
      <c r="F782" s="1" t="s">
        <v>7149</v>
      </c>
      <c r="G782" s="1" t="s">
        <v>7150</v>
      </c>
      <c r="H782" s="1" t="s">
        <v>6702</v>
      </c>
      <c r="I782" s="1" t="s">
        <v>1937</v>
      </c>
      <c r="J782" s="1" t="s">
        <v>7151</v>
      </c>
      <c r="K782" s="1" t="s">
        <v>7152</v>
      </c>
      <c r="L782" s="1" t="s">
        <v>7153</v>
      </c>
      <c r="M782" s="1" t="s">
        <v>209</v>
      </c>
      <c r="N782" s="1" t="s">
        <v>1462</v>
      </c>
      <c r="O782" s="1" t="s">
        <v>1228</v>
      </c>
      <c r="P782" s="1" t="s">
        <v>2126</v>
      </c>
      <c r="Q782" s="1" t="s">
        <v>7153</v>
      </c>
      <c r="R782" s="1" t="s">
        <v>130</v>
      </c>
      <c r="S782" s="1" t="s">
        <v>1293</v>
      </c>
      <c r="T782" s="1" t="s">
        <v>7154</v>
      </c>
      <c r="U782" s="2" t="s">
        <v>7155</v>
      </c>
      <c r="V782" s="1">
        <v>1577</v>
      </c>
      <c r="W782" s="1" t="s">
        <v>2130</v>
      </c>
      <c r="X782" s="1" t="s">
        <v>2130</v>
      </c>
      <c r="Y782" s="1" t="s">
        <v>2131</v>
      </c>
      <c r="Z782" s="1" t="s">
        <v>7146</v>
      </c>
      <c r="AA782" s="1" t="s">
        <v>7156</v>
      </c>
      <c r="AB782" s="1" t="s">
        <v>7157</v>
      </c>
      <c r="AC782" s="2"/>
      <c r="AD782" s="1">
        <v>1577</v>
      </c>
      <c r="AE782" s="1" t="s">
        <v>7138</v>
      </c>
      <c r="AF782" s="1" t="s">
        <v>7139</v>
      </c>
      <c r="AG782" s="1" t="s">
        <v>819</v>
      </c>
      <c r="AH782" s="1" t="s">
        <v>7158</v>
      </c>
      <c r="AI782" s="1" t="s">
        <v>1749</v>
      </c>
      <c r="AJ782" s="1" t="s">
        <v>1749</v>
      </c>
      <c r="AK782" s="1" t="s">
        <v>1749</v>
      </c>
      <c r="AL782" s="1" t="s">
        <v>1749</v>
      </c>
      <c r="AM782" s="1" t="s">
        <v>1749</v>
      </c>
      <c r="AN782" s="1" t="s">
        <v>1749</v>
      </c>
      <c r="AO782" s="1" t="s">
        <v>1749</v>
      </c>
      <c r="AP782" s="1" t="s">
        <v>1749</v>
      </c>
      <c r="AQ782" s="1" t="s">
        <v>1749</v>
      </c>
      <c r="AR782" s="1" t="s">
        <v>1749</v>
      </c>
      <c r="AS782" s="1" t="s">
        <v>1749</v>
      </c>
      <c r="AT782" s="1" t="s">
        <v>1749</v>
      </c>
      <c r="AU782" s="1" t="s">
        <v>1749</v>
      </c>
      <c r="AV782" s="1" t="s">
        <v>1749</v>
      </c>
      <c r="AW782" s="1" t="s">
        <v>1749</v>
      </c>
      <c r="AX782" s="1" t="s">
        <v>1749</v>
      </c>
      <c r="AY782" s="1" t="s">
        <v>1749</v>
      </c>
      <c r="AZ782" s="1" t="s">
        <v>1749</v>
      </c>
      <c r="BA782" s="1" t="s">
        <v>1749</v>
      </c>
      <c r="BB782" s="1" t="s">
        <v>1749</v>
      </c>
      <c r="BC782" s="1" t="s">
        <v>1749</v>
      </c>
      <c r="BD782" s="1" t="s">
        <v>1749</v>
      </c>
      <c r="BE782" t="s">
        <v>1749</v>
      </c>
    </row>
    <row r="783" spans="1:57" ht="17.149999999999999" customHeight="1">
      <c r="A783" s="2">
        <v>782</v>
      </c>
      <c r="B783" s="1" t="s">
        <v>1219</v>
      </c>
      <c r="C783" s="1" t="s">
        <v>7159</v>
      </c>
      <c r="D783" s="14" t="s">
        <v>7160</v>
      </c>
      <c r="E783" s="1" t="s">
        <v>7161</v>
      </c>
      <c r="F783" s="1" t="s">
        <v>7162</v>
      </c>
      <c r="G783" s="1" t="s">
        <v>7163</v>
      </c>
      <c r="H783" s="1"/>
      <c r="I783" s="1" t="s">
        <v>2703</v>
      </c>
      <c r="J783" s="1" t="s">
        <v>7164</v>
      </c>
      <c r="K783" s="1" t="s">
        <v>7165</v>
      </c>
      <c r="L783" s="1" t="s">
        <v>7166</v>
      </c>
      <c r="M783" s="1" t="s">
        <v>209</v>
      </c>
      <c r="N783" s="1" t="s">
        <v>1462</v>
      </c>
      <c r="O783" s="1" t="s">
        <v>1228</v>
      </c>
      <c r="P783" s="1" t="s">
        <v>2126</v>
      </c>
      <c r="Q783" s="1" t="s">
        <v>7166</v>
      </c>
      <c r="R783" s="1" t="s">
        <v>130</v>
      </c>
      <c r="S783" s="1" t="s">
        <v>1231</v>
      </c>
      <c r="T783" s="1" t="s">
        <v>7167</v>
      </c>
      <c r="U783" s="2" t="s">
        <v>7168</v>
      </c>
      <c r="V783" s="1">
        <v>244</v>
      </c>
      <c r="W783" s="1" t="s">
        <v>7169</v>
      </c>
      <c r="X783" s="1" t="s">
        <v>7170</v>
      </c>
      <c r="Y783" s="1" t="s">
        <v>2639</v>
      </c>
      <c r="Z783" s="1" t="s">
        <v>7159</v>
      </c>
      <c r="AA783" s="1" t="s">
        <v>7171</v>
      </c>
      <c r="AB783" s="1" t="s">
        <v>7172</v>
      </c>
      <c r="AC783" s="2"/>
      <c r="AD783" s="1">
        <v>244</v>
      </c>
      <c r="AE783" s="1" t="s">
        <v>7138</v>
      </c>
      <c r="AF783" s="1" t="s">
        <v>7139</v>
      </c>
      <c r="AG783" s="1" t="s">
        <v>819</v>
      </c>
      <c r="AH783" s="1" t="s">
        <v>7173</v>
      </c>
      <c r="AI783" s="1" t="s">
        <v>1749</v>
      </c>
      <c r="AJ783" s="1" t="s">
        <v>1749</v>
      </c>
      <c r="AK783" s="1" t="s">
        <v>1749</v>
      </c>
      <c r="AL783" s="1" t="s">
        <v>1749</v>
      </c>
      <c r="AM783" s="1" t="s">
        <v>1749</v>
      </c>
      <c r="AN783" s="1" t="s">
        <v>1749</v>
      </c>
      <c r="AO783" s="1" t="s">
        <v>1749</v>
      </c>
      <c r="AP783" s="1" t="s">
        <v>1749</v>
      </c>
      <c r="AQ783" s="1" t="s">
        <v>1749</v>
      </c>
      <c r="AR783" s="1" t="s">
        <v>1749</v>
      </c>
      <c r="AS783" s="1" t="s">
        <v>1749</v>
      </c>
      <c r="AT783" s="1" t="s">
        <v>1749</v>
      </c>
      <c r="AU783" s="1" t="s">
        <v>1749</v>
      </c>
      <c r="AV783" s="1" t="s">
        <v>1749</v>
      </c>
      <c r="AW783" s="1" t="s">
        <v>1749</v>
      </c>
      <c r="AX783" s="1" t="s">
        <v>1749</v>
      </c>
      <c r="AY783" s="1" t="s">
        <v>1749</v>
      </c>
      <c r="AZ783" s="1" t="s">
        <v>1749</v>
      </c>
      <c r="BA783" s="1" t="s">
        <v>1749</v>
      </c>
      <c r="BB783" s="1" t="s">
        <v>1749</v>
      </c>
      <c r="BC783" s="1" t="s">
        <v>1749</v>
      </c>
      <c r="BD783" s="1" t="s">
        <v>1749</v>
      </c>
      <c r="BE783" t="s">
        <v>1749</v>
      </c>
    </row>
    <row r="784" spans="1:57" ht="17.149999999999999" customHeight="1">
      <c r="A784" s="2">
        <v>783</v>
      </c>
      <c r="B784" s="1" t="s">
        <v>1219</v>
      </c>
      <c r="C784" s="1" t="s">
        <v>7159</v>
      </c>
      <c r="D784" s="14" t="s">
        <v>7160</v>
      </c>
      <c r="E784" s="1" t="s">
        <v>7161</v>
      </c>
      <c r="F784" s="1" t="s">
        <v>7162</v>
      </c>
      <c r="G784" s="1" t="s">
        <v>7163</v>
      </c>
      <c r="H784" s="1"/>
      <c r="I784" s="1" t="s">
        <v>2703</v>
      </c>
      <c r="J784" s="1" t="s">
        <v>7164</v>
      </c>
      <c r="K784" s="1" t="s">
        <v>7165</v>
      </c>
      <c r="L784" s="1" t="s">
        <v>7174</v>
      </c>
      <c r="M784" s="1" t="s">
        <v>209</v>
      </c>
      <c r="N784" s="1" t="s">
        <v>2653</v>
      </c>
      <c r="O784" s="1" t="s">
        <v>1228</v>
      </c>
      <c r="P784" s="1" t="s">
        <v>2126</v>
      </c>
      <c r="Q784" s="1" t="s">
        <v>7174</v>
      </c>
      <c r="R784" s="1" t="s">
        <v>130</v>
      </c>
      <c r="S784" s="1" t="s">
        <v>1293</v>
      </c>
      <c r="T784" s="1" t="s">
        <v>7175</v>
      </c>
      <c r="U784" s="2" t="s">
        <v>7176</v>
      </c>
      <c r="V784" s="1">
        <v>2</v>
      </c>
      <c r="W784" s="1" t="s">
        <v>2130</v>
      </c>
      <c r="X784" s="1" t="s">
        <v>2130</v>
      </c>
      <c r="Y784" s="1" t="s">
        <v>3461</v>
      </c>
      <c r="Z784" s="1" t="s">
        <v>7159</v>
      </c>
      <c r="AA784" s="1" t="s">
        <v>7177</v>
      </c>
      <c r="AB784" s="1" t="s">
        <v>7178</v>
      </c>
      <c r="AC784" s="2"/>
      <c r="AD784" s="1">
        <v>2</v>
      </c>
      <c r="AE784" s="1" t="s">
        <v>7138</v>
      </c>
      <c r="AF784" s="1" t="s">
        <v>7139</v>
      </c>
      <c r="AG784" s="1" t="s">
        <v>819</v>
      </c>
      <c r="AH784" s="1" t="s">
        <v>7179</v>
      </c>
      <c r="AI784" s="1" t="s">
        <v>1749</v>
      </c>
      <c r="AJ784" s="1" t="s">
        <v>1749</v>
      </c>
      <c r="AK784" s="1" t="s">
        <v>1749</v>
      </c>
      <c r="AL784" s="1" t="s">
        <v>1749</v>
      </c>
      <c r="AM784" s="1" t="s">
        <v>1749</v>
      </c>
      <c r="AN784" s="1" t="s">
        <v>1749</v>
      </c>
      <c r="AO784" s="1" t="s">
        <v>1749</v>
      </c>
      <c r="AP784" s="1" t="s">
        <v>1749</v>
      </c>
      <c r="AQ784" s="1" t="s">
        <v>1749</v>
      </c>
      <c r="AR784" s="1" t="s">
        <v>1749</v>
      </c>
      <c r="AS784" s="1" t="s">
        <v>1749</v>
      </c>
      <c r="AT784" s="1" t="s">
        <v>1749</v>
      </c>
      <c r="AU784" s="1" t="s">
        <v>1749</v>
      </c>
      <c r="AV784" s="1" t="s">
        <v>1749</v>
      </c>
      <c r="AW784" s="1" t="s">
        <v>1749</v>
      </c>
      <c r="AX784" s="1" t="s">
        <v>1749</v>
      </c>
      <c r="AY784" s="1" t="s">
        <v>1749</v>
      </c>
      <c r="AZ784" s="1" t="s">
        <v>1749</v>
      </c>
      <c r="BA784" s="1" t="s">
        <v>1749</v>
      </c>
      <c r="BB784" s="1" t="s">
        <v>1749</v>
      </c>
      <c r="BC784" s="1" t="s">
        <v>1749</v>
      </c>
      <c r="BD784" s="1" t="s">
        <v>1749</v>
      </c>
      <c r="BE784" t="s">
        <v>1749</v>
      </c>
    </row>
    <row r="785" spans="1:57" ht="17.149999999999999" customHeight="1">
      <c r="A785" s="2">
        <v>784</v>
      </c>
      <c r="B785" s="1" t="s">
        <v>1219</v>
      </c>
      <c r="C785" s="1" t="s">
        <v>982</v>
      </c>
      <c r="D785" s="14" t="s">
        <v>7180</v>
      </c>
      <c r="E785" s="1" t="s">
        <v>7181</v>
      </c>
      <c r="F785" s="1" t="s">
        <v>7182</v>
      </c>
      <c r="G785" s="1" t="s">
        <v>7183</v>
      </c>
      <c r="H785" s="1" t="s">
        <v>3163</v>
      </c>
      <c r="I785" s="1" t="s">
        <v>1937</v>
      </c>
      <c r="J785" s="1" t="s">
        <v>7184</v>
      </c>
      <c r="K785" s="1" t="s">
        <v>7185</v>
      </c>
      <c r="L785" s="1" t="s">
        <v>981</v>
      </c>
      <c r="M785" s="1" t="s">
        <v>215</v>
      </c>
      <c r="N785" s="1" t="s">
        <v>2653</v>
      </c>
      <c r="O785" s="1" t="s">
        <v>1228</v>
      </c>
      <c r="P785" s="1" t="s">
        <v>2126</v>
      </c>
      <c r="Q785" s="1" t="s">
        <v>981</v>
      </c>
      <c r="R785" s="1" t="s">
        <v>130</v>
      </c>
      <c r="S785" s="1" t="s">
        <v>1293</v>
      </c>
      <c r="T785" s="1" t="s">
        <v>7186</v>
      </c>
      <c r="U785" s="2" t="s">
        <v>7187</v>
      </c>
      <c r="V785" s="1">
        <v>213</v>
      </c>
      <c r="W785" s="1" t="s">
        <v>2130</v>
      </c>
      <c r="X785" s="1" t="s">
        <v>2130</v>
      </c>
      <c r="Y785" s="1" t="s">
        <v>2210</v>
      </c>
      <c r="Z785" s="1" t="s">
        <v>982</v>
      </c>
      <c r="AA785" s="1" t="s">
        <v>7188</v>
      </c>
      <c r="AB785" s="1" t="s">
        <v>7189</v>
      </c>
      <c r="AC785" s="2"/>
      <c r="AD785" s="1">
        <v>213</v>
      </c>
      <c r="AE785" s="1" t="s">
        <v>7138</v>
      </c>
      <c r="AF785" s="1" t="s">
        <v>7139</v>
      </c>
      <c r="AG785" s="1" t="s">
        <v>819</v>
      </c>
      <c r="AH785" s="1" t="s">
        <v>7190</v>
      </c>
      <c r="AI785" s="1" t="s">
        <v>1749</v>
      </c>
      <c r="AJ785" s="1" t="s">
        <v>1749</v>
      </c>
      <c r="AK785" s="1" t="s">
        <v>1749</v>
      </c>
      <c r="AL785" s="1" t="s">
        <v>1749</v>
      </c>
      <c r="AM785" s="1" t="s">
        <v>1749</v>
      </c>
      <c r="AN785" s="1" t="s">
        <v>1749</v>
      </c>
      <c r="AO785" s="1" t="s">
        <v>1749</v>
      </c>
      <c r="AP785" s="1" t="s">
        <v>1749</v>
      </c>
      <c r="AQ785" s="1" t="s">
        <v>1749</v>
      </c>
      <c r="AR785" s="1" t="s">
        <v>1749</v>
      </c>
      <c r="AS785" s="1" t="s">
        <v>1749</v>
      </c>
      <c r="AT785" s="1" t="s">
        <v>1749</v>
      </c>
      <c r="AU785" s="1" t="s">
        <v>1749</v>
      </c>
      <c r="AV785" s="1" t="s">
        <v>1749</v>
      </c>
      <c r="AW785" s="1" t="s">
        <v>1749</v>
      </c>
      <c r="AX785" s="1" t="s">
        <v>1749</v>
      </c>
      <c r="AY785" s="1" t="s">
        <v>1749</v>
      </c>
      <c r="AZ785" s="1" t="s">
        <v>1749</v>
      </c>
      <c r="BA785" s="1" t="s">
        <v>1749</v>
      </c>
      <c r="BB785" s="1" t="s">
        <v>1749</v>
      </c>
      <c r="BC785" s="1" t="s">
        <v>1749</v>
      </c>
      <c r="BD785" s="1" t="s">
        <v>1749</v>
      </c>
      <c r="BE785" t="s">
        <v>1749</v>
      </c>
    </row>
    <row r="786" spans="1:57" ht="17.149999999999999" customHeight="1">
      <c r="A786" s="2">
        <v>785</v>
      </c>
      <c r="B786" s="1" t="s">
        <v>1219</v>
      </c>
      <c r="C786" s="1" t="s">
        <v>7191</v>
      </c>
      <c r="D786" s="14" t="s">
        <v>7192</v>
      </c>
      <c r="E786" s="1" t="s">
        <v>7191</v>
      </c>
      <c r="F786" s="1" t="s">
        <v>7193</v>
      </c>
      <c r="G786" s="1" t="s">
        <v>7194</v>
      </c>
      <c r="H786" s="1" t="s">
        <v>7195</v>
      </c>
      <c r="I786" s="1" t="s">
        <v>2500</v>
      </c>
      <c r="J786" s="1" t="s">
        <v>7196</v>
      </c>
      <c r="K786" s="1" t="s">
        <v>7197</v>
      </c>
      <c r="L786" s="1" t="s">
        <v>7198</v>
      </c>
      <c r="M786" s="1" t="s">
        <v>209</v>
      </c>
      <c r="N786" s="1" t="s">
        <v>1462</v>
      </c>
      <c r="O786" s="1" t="s">
        <v>1228</v>
      </c>
      <c r="P786" s="1" t="s">
        <v>2126</v>
      </c>
      <c r="Q786" s="1" t="s">
        <v>7198</v>
      </c>
      <c r="R786" s="1" t="s">
        <v>130</v>
      </c>
      <c r="S786" s="1" t="s">
        <v>1231</v>
      </c>
      <c r="T786" s="1" t="s">
        <v>7199</v>
      </c>
      <c r="U786" s="2" t="s">
        <v>7200</v>
      </c>
      <c r="V786" s="1">
        <v>1681</v>
      </c>
      <c r="W786" s="1" t="s">
        <v>1324</v>
      </c>
      <c r="X786" s="1" t="s">
        <v>1513</v>
      </c>
      <c r="Y786" s="1" t="s">
        <v>7201</v>
      </c>
      <c r="Z786" s="1" t="s">
        <v>7191</v>
      </c>
      <c r="AA786" s="1" t="s">
        <v>7202</v>
      </c>
      <c r="AB786" s="1" t="s">
        <v>7203</v>
      </c>
      <c r="AC786" s="2"/>
      <c r="AD786" s="1">
        <v>1681</v>
      </c>
      <c r="AE786" s="1" t="s">
        <v>7204</v>
      </c>
      <c r="AF786" s="1" t="s">
        <v>7139</v>
      </c>
      <c r="AG786" s="1" t="s">
        <v>819</v>
      </c>
      <c r="AH786" s="1" t="s">
        <v>7205</v>
      </c>
      <c r="AI786" s="1" t="s">
        <v>1749</v>
      </c>
      <c r="AJ786" s="1" t="s">
        <v>1749</v>
      </c>
      <c r="AK786" s="1" t="s">
        <v>1749</v>
      </c>
      <c r="AL786" s="1" t="s">
        <v>1749</v>
      </c>
      <c r="AM786" s="1" t="s">
        <v>1749</v>
      </c>
      <c r="AN786" s="1" t="s">
        <v>1749</v>
      </c>
      <c r="AO786" s="1" t="s">
        <v>1749</v>
      </c>
      <c r="AP786" s="1" t="s">
        <v>1749</v>
      </c>
      <c r="AQ786" s="1" t="s">
        <v>1749</v>
      </c>
      <c r="AR786" s="1" t="s">
        <v>1749</v>
      </c>
      <c r="AS786" s="1" t="s">
        <v>1749</v>
      </c>
      <c r="AT786" s="1" t="s">
        <v>1749</v>
      </c>
      <c r="AU786" s="1" t="s">
        <v>1749</v>
      </c>
      <c r="AV786" s="1" t="s">
        <v>1749</v>
      </c>
      <c r="AW786" s="1" t="s">
        <v>1749</v>
      </c>
      <c r="AX786" s="1" t="s">
        <v>1749</v>
      </c>
      <c r="AY786" s="1" t="s">
        <v>1749</v>
      </c>
      <c r="AZ786" s="1" t="s">
        <v>1749</v>
      </c>
      <c r="BA786" s="1" t="s">
        <v>1749</v>
      </c>
      <c r="BB786" s="1" t="s">
        <v>1749</v>
      </c>
      <c r="BC786" s="1" t="s">
        <v>1749</v>
      </c>
      <c r="BD786" s="1" t="s">
        <v>1749</v>
      </c>
      <c r="BE786" t="s">
        <v>1749</v>
      </c>
    </row>
    <row r="787" spans="1:57" ht="17.149999999999999" customHeight="1">
      <c r="A787" s="2">
        <v>786</v>
      </c>
      <c r="B787" s="1" t="s">
        <v>1219</v>
      </c>
      <c r="C787" s="1" t="s">
        <v>7362</v>
      </c>
      <c r="D787" s="14" t="s">
        <v>7363</v>
      </c>
      <c r="E787" s="1" t="s">
        <v>28531</v>
      </c>
      <c r="F787" s="1" t="s">
        <v>28532</v>
      </c>
      <c r="G787" s="1" t="s">
        <v>7366</v>
      </c>
      <c r="H787" s="1" t="s">
        <v>28533</v>
      </c>
      <c r="I787" s="1" t="s">
        <v>1736</v>
      </c>
      <c r="J787" s="1" t="s">
        <v>28534</v>
      </c>
      <c r="K787" s="1" t="s">
        <v>7367</v>
      </c>
      <c r="L787" s="1" t="s">
        <v>28535</v>
      </c>
      <c r="M787" s="1" t="s">
        <v>215</v>
      </c>
      <c r="N787" s="1" t="s">
        <v>2653</v>
      </c>
      <c r="O787" s="1" t="s">
        <v>1228</v>
      </c>
      <c r="P787" s="1" t="s">
        <v>2126</v>
      </c>
      <c r="Q787" s="1" t="s">
        <v>28535</v>
      </c>
      <c r="R787" s="1" t="s">
        <v>130</v>
      </c>
      <c r="S787" s="1" t="s">
        <v>1293</v>
      </c>
      <c r="T787" s="1" t="s">
        <v>28536</v>
      </c>
      <c r="U787" s="2" t="s">
        <v>28537</v>
      </c>
      <c r="V787" s="1">
        <v>14</v>
      </c>
      <c r="W787" s="1" t="s">
        <v>2130</v>
      </c>
      <c r="X787" s="1" t="s">
        <v>2130</v>
      </c>
      <c r="Y787" s="1" t="s">
        <v>27004</v>
      </c>
      <c r="Z787" s="1" t="s">
        <v>7362</v>
      </c>
      <c r="AA787" s="1" t="s">
        <v>28538</v>
      </c>
      <c r="AB787" s="1" t="s">
        <v>28539</v>
      </c>
      <c r="AC787" s="2"/>
      <c r="AD787" s="1">
        <v>14</v>
      </c>
      <c r="AE787" s="1" t="s">
        <v>7138</v>
      </c>
      <c r="AF787" s="1" t="s">
        <v>7139</v>
      </c>
      <c r="AG787" s="1" t="s">
        <v>25995</v>
      </c>
      <c r="AH787" s="1" t="s">
        <v>28540</v>
      </c>
      <c r="AI787" s="1" t="s">
        <v>1749</v>
      </c>
      <c r="AJ787" s="1" t="s">
        <v>1749</v>
      </c>
      <c r="AK787" s="1" t="s">
        <v>1749</v>
      </c>
      <c r="AL787" s="1" t="s">
        <v>1749</v>
      </c>
      <c r="AM787" s="1" t="s">
        <v>1749</v>
      </c>
      <c r="AN787" s="1" t="s">
        <v>1749</v>
      </c>
      <c r="AO787" s="1" t="s">
        <v>1749</v>
      </c>
      <c r="AP787" s="1" t="s">
        <v>1749</v>
      </c>
      <c r="AQ787" s="1" t="s">
        <v>1749</v>
      </c>
      <c r="AR787" s="1" t="s">
        <v>1749</v>
      </c>
      <c r="AS787" s="1" t="s">
        <v>1749</v>
      </c>
      <c r="AT787" s="1" t="s">
        <v>1749</v>
      </c>
      <c r="AU787" s="1" t="s">
        <v>1749</v>
      </c>
      <c r="AV787" s="1" t="s">
        <v>1749</v>
      </c>
      <c r="AW787" s="1" t="s">
        <v>1749</v>
      </c>
      <c r="AX787" s="1" t="s">
        <v>1749</v>
      </c>
      <c r="AY787" s="1" t="s">
        <v>1749</v>
      </c>
      <c r="AZ787" s="1" t="s">
        <v>1749</v>
      </c>
      <c r="BA787" s="1" t="s">
        <v>1749</v>
      </c>
      <c r="BB787" s="1" t="s">
        <v>1749</v>
      </c>
      <c r="BC787" s="1" t="s">
        <v>1749</v>
      </c>
      <c r="BD787" s="1" t="s">
        <v>1749</v>
      </c>
      <c r="BE787" t="s">
        <v>1749</v>
      </c>
    </row>
    <row r="788" spans="1:57" ht="17.149999999999999" customHeight="1">
      <c r="A788" s="2">
        <v>787</v>
      </c>
      <c r="B788" s="1" t="s">
        <v>1219</v>
      </c>
      <c r="C788" s="1" t="s">
        <v>7362</v>
      </c>
      <c r="D788" s="14" t="s">
        <v>7363</v>
      </c>
      <c r="E788" s="1" t="s">
        <v>28541</v>
      </c>
      <c r="F788" s="1" t="s">
        <v>28542</v>
      </c>
      <c r="G788" s="1" t="s">
        <v>7366</v>
      </c>
      <c r="H788" s="1" t="s">
        <v>28533</v>
      </c>
      <c r="I788" s="1" t="s">
        <v>1736</v>
      </c>
      <c r="J788" s="1" t="s">
        <v>28534</v>
      </c>
      <c r="K788" s="1" t="s">
        <v>7367</v>
      </c>
      <c r="L788" s="1" t="s">
        <v>28543</v>
      </c>
      <c r="M788" s="1" t="s">
        <v>215</v>
      </c>
      <c r="N788" s="1" t="s">
        <v>2653</v>
      </c>
      <c r="O788" s="1" t="s">
        <v>1228</v>
      </c>
      <c r="P788" s="1" t="s">
        <v>2126</v>
      </c>
      <c r="Q788" s="1" t="s">
        <v>28543</v>
      </c>
      <c r="R788" s="1" t="s">
        <v>130</v>
      </c>
      <c r="S788" s="1" t="s">
        <v>1293</v>
      </c>
      <c r="T788" s="1" t="s">
        <v>20011</v>
      </c>
      <c r="U788" s="2" t="s">
        <v>7577</v>
      </c>
      <c r="V788" s="1">
        <v>21</v>
      </c>
      <c r="W788" s="1" t="s">
        <v>2130</v>
      </c>
      <c r="X788" s="1" t="s">
        <v>2130</v>
      </c>
      <c r="Y788" s="1" t="s">
        <v>27004</v>
      </c>
      <c r="Z788" s="1" t="s">
        <v>7362</v>
      </c>
      <c r="AA788" s="1" t="s">
        <v>28544</v>
      </c>
      <c r="AB788" s="1" t="s">
        <v>28545</v>
      </c>
      <c r="AC788" s="2"/>
      <c r="AD788" s="1">
        <v>21</v>
      </c>
      <c r="AE788" s="1" t="s">
        <v>7138</v>
      </c>
      <c r="AF788" s="1" t="s">
        <v>7139</v>
      </c>
      <c r="AG788" s="1" t="s">
        <v>25995</v>
      </c>
      <c r="AH788" s="1" t="s">
        <v>28546</v>
      </c>
      <c r="AI788" s="1" t="s">
        <v>1749</v>
      </c>
      <c r="AJ788" s="1" t="s">
        <v>1749</v>
      </c>
      <c r="AK788" s="1" t="s">
        <v>1749</v>
      </c>
      <c r="AL788" s="1" t="s">
        <v>1749</v>
      </c>
      <c r="AM788" s="1" t="s">
        <v>1749</v>
      </c>
      <c r="AN788" s="1" t="s">
        <v>1749</v>
      </c>
      <c r="AO788" s="1" t="s">
        <v>1749</v>
      </c>
      <c r="AP788" s="1" t="s">
        <v>1749</v>
      </c>
      <c r="AQ788" s="1" t="s">
        <v>1749</v>
      </c>
      <c r="AR788" s="1" t="s">
        <v>1749</v>
      </c>
      <c r="AS788" s="1" t="s">
        <v>1749</v>
      </c>
      <c r="AT788" s="1" t="s">
        <v>1749</v>
      </c>
      <c r="AU788" s="1" t="s">
        <v>1749</v>
      </c>
      <c r="AV788" s="1" t="s">
        <v>1749</v>
      </c>
      <c r="AW788" s="1" t="s">
        <v>1749</v>
      </c>
      <c r="AX788" s="1" t="s">
        <v>1749</v>
      </c>
      <c r="AY788" s="1" t="s">
        <v>1749</v>
      </c>
      <c r="AZ788" s="1" t="s">
        <v>1749</v>
      </c>
      <c r="BA788" s="1" t="s">
        <v>1749</v>
      </c>
      <c r="BB788" s="1" t="s">
        <v>1749</v>
      </c>
      <c r="BC788" s="1" t="s">
        <v>1749</v>
      </c>
      <c r="BD788" s="1" t="s">
        <v>1749</v>
      </c>
      <c r="BE788" t="s">
        <v>1749</v>
      </c>
    </row>
    <row r="789" spans="1:57" ht="17.149999999999999" customHeight="1">
      <c r="A789" s="2">
        <v>788</v>
      </c>
      <c r="B789" s="1" t="s">
        <v>1219</v>
      </c>
      <c r="C789" s="1" t="s">
        <v>7362</v>
      </c>
      <c r="D789" s="14" t="s">
        <v>7363</v>
      </c>
      <c r="E789" s="1" t="s">
        <v>28547</v>
      </c>
      <c r="F789" s="1" t="s">
        <v>28548</v>
      </c>
      <c r="G789" s="1" t="s">
        <v>7366</v>
      </c>
      <c r="H789" s="1" t="s">
        <v>28533</v>
      </c>
      <c r="I789" s="1" t="s">
        <v>1736</v>
      </c>
      <c r="J789" s="1" t="s">
        <v>28534</v>
      </c>
      <c r="K789" s="1" t="s">
        <v>7367</v>
      </c>
      <c r="L789" s="1" t="s">
        <v>28549</v>
      </c>
      <c r="M789" s="1" t="s">
        <v>215</v>
      </c>
      <c r="N789" s="1" t="s">
        <v>2653</v>
      </c>
      <c r="O789" s="1" t="s">
        <v>1228</v>
      </c>
      <c r="P789" s="1" t="s">
        <v>2126</v>
      </c>
      <c r="Q789" s="1" t="s">
        <v>28549</v>
      </c>
      <c r="R789" s="1" t="s">
        <v>130</v>
      </c>
      <c r="S789" s="1" t="s">
        <v>1293</v>
      </c>
      <c r="T789" s="1" t="s">
        <v>28536</v>
      </c>
      <c r="U789" s="2" t="s">
        <v>28537</v>
      </c>
      <c r="V789" s="1">
        <v>24</v>
      </c>
      <c r="W789" s="1" t="s">
        <v>2130</v>
      </c>
      <c r="X789" s="1" t="s">
        <v>2130</v>
      </c>
      <c r="Y789" s="1" t="s">
        <v>27004</v>
      </c>
      <c r="Z789" s="1" t="s">
        <v>7362</v>
      </c>
      <c r="AA789" s="1" t="s">
        <v>28550</v>
      </c>
      <c r="AB789" s="1" t="s">
        <v>28551</v>
      </c>
      <c r="AC789" s="2"/>
      <c r="AD789" s="1">
        <v>24</v>
      </c>
      <c r="AE789" s="1" t="s">
        <v>7138</v>
      </c>
      <c r="AF789" s="1" t="s">
        <v>7139</v>
      </c>
      <c r="AG789" s="1" t="s">
        <v>25995</v>
      </c>
      <c r="AH789" s="1" t="s">
        <v>28552</v>
      </c>
      <c r="AI789" s="1" t="s">
        <v>1749</v>
      </c>
      <c r="AJ789" s="1" t="s">
        <v>1749</v>
      </c>
      <c r="AK789" s="1" t="s">
        <v>1749</v>
      </c>
      <c r="AL789" s="1" t="s">
        <v>1749</v>
      </c>
      <c r="AM789" s="1" t="s">
        <v>1749</v>
      </c>
      <c r="AN789" s="1" t="s">
        <v>1749</v>
      </c>
      <c r="AO789" s="1" t="s">
        <v>1749</v>
      </c>
      <c r="AP789" s="1" t="s">
        <v>1749</v>
      </c>
      <c r="AQ789" s="1" t="s">
        <v>1749</v>
      </c>
      <c r="AR789" s="1" t="s">
        <v>1749</v>
      </c>
      <c r="AS789" s="1" t="s">
        <v>1749</v>
      </c>
      <c r="AT789" s="1" t="s">
        <v>1749</v>
      </c>
      <c r="AU789" s="1" t="s">
        <v>1749</v>
      </c>
      <c r="AV789" s="1" t="s">
        <v>1749</v>
      </c>
      <c r="AW789" s="1" t="s">
        <v>1749</v>
      </c>
      <c r="AX789" s="1" t="s">
        <v>1749</v>
      </c>
      <c r="AY789" s="1" t="s">
        <v>1749</v>
      </c>
      <c r="AZ789" s="1" t="s">
        <v>1749</v>
      </c>
      <c r="BA789" s="1" t="s">
        <v>1749</v>
      </c>
      <c r="BB789" s="1" t="s">
        <v>1749</v>
      </c>
      <c r="BC789" s="1" t="s">
        <v>1749</v>
      </c>
      <c r="BD789" s="1" t="s">
        <v>1749</v>
      </c>
      <c r="BE789" t="s">
        <v>1749</v>
      </c>
    </row>
    <row r="790" spans="1:57" ht="17.149999999999999" customHeight="1">
      <c r="A790" s="2">
        <v>789</v>
      </c>
      <c r="B790" s="1" t="s">
        <v>1219</v>
      </c>
      <c r="C790" s="1" t="s">
        <v>7362</v>
      </c>
      <c r="D790" s="14" t="s">
        <v>7363</v>
      </c>
      <c r="E790" s="1" t="s">
        <v>28553</v>
      </c>
      <c r="F790" s="1" t="s">
        <v>28554</v>
      </c>
      <c r="G790" s="1" t="s">
        <v>7366</v>
      </c>
      <c r="H790" s="1" t="s">
        <v>28533</v>
      </c>
      <c r="I790" s="1" t="s">
        <v>1736</v>
      </c>
      <c r="J790" s="1" t="s">
        <v>28534</v>
      </c>
      <c r="K790" s="1" t="s">
        <v>7367</v>
      </c>
      <c r="L790" s="1" t="s">
        <v>28555</v>
      </c>
      <c r="M790" s="1" t="s">
        <v>209</v>
      </c>
      <c r="N790" s="1" t="s">
        <v>2653</v>
      </c>
      <c r="O790" s="1" t="s">
        <v>1228</v>
      </c>
      <c r="P790" s="1" t="s">
        <v>2126</v>
      </c>
      <c r="Q790" s="1" t="s">
        <v>28555</v>
      </c>
      <c r="R790" s="1" t="s">
        <v>130</v>
      </c>
      <c r="S790" s="1" t="s">
        <v>1293</v>
      </c>
      <c r="T790" s="1" t="s">
        <v>19306</v>
      </c>
      <c r="U790" s="2" t="s">
        <v>5329</v>
      </c>
      <c r="V790" s="1">
        <v>6</v>
      </c>
      <c r="W790" s="1" t="s">
        <v>2130</v>
      </c>
      <c r="X790" s="1" t="s">
        <v>2130</v>
      </c>
      <c r="Y790" s="1" t="s">
        <v>27004</v>
      </c>
      <c r="Z790" s="1" t="s">
        <v>7362</v>
      </c>
      <c r="AA790" s="1" t="s">
        <v>28556</v>
      </c>
      <c r="AB790" s="1" t="s">
        <v>28557</v>
      </c>
      <c r="AC790" s="2"/>
      <c r="AD790" s="1">
        <v>6</v>
      </c>
      <c r="AE790" s="1" t="s">
        <v>7138</v>
      </c>
      <c r="AF790" s="1" t="s">
        <v>7139</v>
      </c>
      <c r="AG790" s="1" t="s">
        <v>25995</v>
      </c>
      <c r="AH790" s="1" t="s">
        <v>28558</v>
      </c>
      <c r="AI790" s="1" t="s">
        <v>1749</v>
      </c>
      <c r="AJ790" s="1" t="s">
        <v>1749</v>
      </c>
      <c r="AK790" s="1" t="s">
        <v>1749</v>
      </c>
      <c r="AL790" s="1" t="s">
        <v>1749</v>
      </c>
      <c r="AM790" s="1" t="s">
        <v>1749</v>
      </c>
      <c r="AN790" s="1" t="s">
        <v>1749</v>
      </c>
      <c r="AO790" s="1" t="s">
        <v>1749</v>
      </c>
      <c r="AP790" s="1" t="s">
        <v>1749</v>
      </c>
      <c r="AQ790" s="1" t="s">
        <v>1749</v>
      </c>
      <c r="AR790" s="1" t="s">
        <v>1749</v>
      </c>
      <c r="AS790" s="1" t="s">
        <v>1749</v>
      </c>
      <c r="AT790" s="1" t="s">
        <v>1749</v>
      </c>
      <c r="AU790" s="1" t="s">
        <v>1749</v>
      </c>
      <c r="AV790" s="1" t="s">
        <v>1749</v>
      </c>
      <c r="AW790" s="1" t="s">
        <v>1749</v>
      </c>
      <c r="AX790" s="1" t="s">
        <v>1749</v>
      </c>
      <c r="AY790" s="1" t="s">
        <v>1749</v>
      </c>
      <c r="AZ790" s="1" t="s">
        <v>1749</v>
      </c>
      <c r="BA790" s="1" t="s">
        <v>1749</v>
      </c>
      <c r="BB790" s="1" t="s">
        <v>1749</v>
      </c>
      <c r="BC790" s="1" t="s">
        <v>1749</v>
      </c>
      <c r="BD790" s="1" t="s">
        <v>1749</v>
      </c>
      <c r="BE790" t="s">
        <v>1749</v>
      </c>
    </row>
    <row r="791" spans="1:57" ht="17.149999999999999" customHeight="1">
      <c r="A791" s="2">
        <v>790</v>
      </c>
      <c r="B791" s="1" t="s">
        <v>1219</v>
      </c>
      <c r="C791" s="1" t="s">
        <v>7362</v>
      </c>
      <c r="D791" s="14" t="s">
        <v>7363</v>
      </c>
      <c r="E791" s="1" t="s">
        <v>28559</v>
      </c>
      <c r="F791" s="1" t="s">
        <v>28560</v>
      </c>
      <c r="G791" s="1" t="s">
        <v>7366</v>
      </c>
      <c r="H791" s="1" t="s">
        <v>28533</v>
      </c>
      <c r="I791" s="1" t="s">
        <v>1736</v>
      </c>
      <c r="J791" s="1" t="s">
        <v>28534</v>
      </c>
      <c r="K791" s="1" t="s">
        <v>7367</v>
      </c>
      <c r="L791" s="1" t="s">
        <v>28561</v>
      </c>
      <c r="M791" s="1" t="s">
        <v>209</v>
      </c>
      <c r="N791" s="1" t="s">
        <v>2653</v>
      </c>
      <c r="O791" s="1" t="s">
        <v>1228</v>
      </c>
      <c r="P791" s="1" t="s">
        <v>2126</v>
      </c>
      <c r="Q791" s="1" t="s">
        <v>28561</v>
      </c>
      <c r="R791" s="1" t="s">
        <v>130</v>
      </c>
      <c r="S791" s="1" t="s">
        <v>1293</v>
      </c>
      <c r="T791" s="1" t="s">
        <v>28562</v>
      </c>
      <c r="U791" s="2" t="s">
        <v>28563</v>
      </c>
      <c r="V791" s="1">
        <v>2</v>
      </c>
      <c r="W791" s="1" t="s">
        <v>2130</v>
      </c>
      <c r="X791" s="1" t="s">
        <v>2130</v>
      </c>
      <c r="Y791" s="1" t="s">
        <v>27004</v>
      </c>
      <c r="Z791" s="1" t="s">
        <v>7362</v>
      </c>
      <c r="AA791" s="1" t="s">
        <v>28564</v>
      </c>
      <c r="AB791" s="1" t="s">
        <v>28565</v>
      </c>
      <c r="AC791" s="2"/>
      <c r="AD791" s="1">
        <v>2</v>
      </c>
      <c r="AE791" s="1" t="s">
        <v>7138</v>
      </c>
      <c r="AF791" s="1" t="s">
        <v>7139</v>
      </c>
      <c r="AG791" s="1" t="s">
        <v>25995</v>
      </c>
      <c r="AH791" s="1" t="s">
        <v>28566</v>
      </c>
      <c r="AI791" s="1" t="s">
        <v>1749</v>
      </c>
      <c r="AJ791" s="1" t="s">
        <v>1749</v>
      </c>
      <c r="AK791" s="1" t="s">
        <v>1749</v>
      </c>
      <c r="AL791" s="1" t="s">
        <v>1749</v>
      </c>
      <c r="AM791" s="1" t="s">
        <v>1749</v>
      </c>
      <c r="AN791" s="1" t="s">
        <v>1749</v>
      </c>
      <c r="AO791" s="1" t="s">
        <v>1749</v>
      </c>
      <c r="AP791" s="1" t="s">
        <v>1749</v>
      </c>
      <c r="AQ791" s="1" t="s">
        <v>1749</v>
      </c>
      <c r="AR791" s="1" t="s">
        <v>1749</v>
      </c>
      <c r="AS791" s="1" t="s">
        <v>1749</v>
      </c>
      <c r="AT791" s="1" t="s">
        <v>1749</v>
      </c>
      <c r="AU791" s="1" t="s">
        <v>1749</v>
      </c>
      <c r="AV791" s="1" t="s">
        <v>1749</v>
      </c>
      <c r="AW791" s="1" t="s">
        <v>1749</v>
      </c>
      <c r="AX791" s="1" t="s">
        <v>1749</v>
      </c>
      <c r="AY791" s="1" t="s">
        <v>1749</v>
      </c>
      <c r="AZ791" s="1" t="s">
        <v>1749</v>
      </c>
      <c r="BA791" s="1" t="s">
        <v>1749</v>
      </c>
      <c r="BB791" s="1" t="s">
        <v>1749</v>
      </c>
      <c r="BC791" s="1" t="s">
        <v>1749</v>
      </c>
      <c r="BD791" s="1" t="s">
        <v>1749</v>
      </c>
      <c r="BE791" t="s">
        <v>1749</v>
      </c>
    </row>
    <row r="792" spans="1:57" ht="17.149999999999999" customHeight="1">
      <c r="A792" s="2">
        <v>791</v>
      </c>
      <c r="B792" s="1" t="s">
        <v>1219</v>
      </c>
      <c r="C792" s="1" t="s">
        <v>7362</v>
      </c>
      <c r="D792" s="14" t="s">
        <v>7363</v>
      </c>
      <c r="E792" s="1" t="s">
        <v>28567</v>
      </c>
      <c r="F792" s="1" t="s">
        <v>28568</v>
      </c>
      <c r="G792" s="1" t="s">
        <v>7366</v>
      </c>
      <c r="H792" s="1" t="s">
        <v>28533</v>
      </c>
      <c r="I792" s="1" t="s">
        <v>1736</v>
      </c>
      <c r="J792" s="1" t="s">
        <v>28534</v>
      </c>
      <c r="K792" s="1" t="s">
        <v>7367</v>
      </c>
      <c r="L792" s="1" t="s">
        <v>28569</v>
      </c>
      <c r="M792" s="1" t="s">
        <v>215</v>
      </c>
      <c r="N792" s="1" t="s">
        <v>2653</v>
      </c>
      <c r="O792" s="1" t="s">
        <v>1228</v>
      </c>
      <c r="P792" s="1" t="s">
        <v>2126</v>
      </c>
      <c r="Q792" s="1" t="s">
        <v>28569</v>
      </c>
      <c r="R792" s="1" t="s">
        <v>130</v>
      </c>
      <c r="S792" s="1" t="s">
        <v>1293</v>
      </c>
      <c r="T792" s="1" t="s">
        <v>1143</v>
      </c>
      <c r="U792" s="2" t="s">
        <v>28570</v>
      </c>
      <c r="V792" s="1">
        <v>5</v>
      </c>
      <c r="W792" s="1" t="s">
        <v>2130</v>
      </c>
      <c r="X792" s="1" t="s">
        <v>2130</v>
      </c>
      <c r="Y792" s="1" t="s">
        <v>27004</v>
      </c>
      <c r="Z792" s="1" t="s">
        <v>7362</v>
      </c>
      <c r="AA792" s="1" t="s">
        <v>28571</v>
      </c>
      <c r="AB792" s="1" t="s">
        <v>28572</v>
      </c>
      <c r="AC792" s="2"/>
      <c r="AD792" s="1">
        <v>5</v>
      </c>
      <c r="AE792" s="1" t="s">
        <v>7138</v>
      </c>
      <c r="AF792" s="1" t="s">
        <v>7139</v>
      </c>
      <c r="AG792" s="1" t="s">
        <v>25995</v>
      </c>
      <c r="AH792" s="1" t="s">
        <v>28573</v>
      </c>
      <c r="AI792" s="1" t="s">
        <v>1749</v>
      </c>
      <c r="AJ792" s="1" t="s">
        <v>1749</v>
      </c>
      <c r="AK792" s="1" t="s">
        <v>1749</v>
      </c>
      <c r="AL792" s="1" t="s">
        <v>1749</v>
      </c>
      <c r="AM792" s="1" t="s">
        <v>1749</v>
      </c>
      <c r="AN792" s="1" t="s">
        <v>1749</v>
      </c>
      <c r="AO792" s="1" t="s">
        <v>1749</v>
      </c>
      <c r="AP792" s="1" t="s">
        <v>1749</v>
      </c>
      <c r="AQ792" s="1" t="s">
        <v>1749</v>
      </c>
      <c r="AR792" s="1" t="s">
        <v>1749</v>
      </c>
      <c r="AS792" s="1" t="s">
        <v>1749</v>
      </c>
      <c r="AT792" s="1" t="s">
        <v>1749</v>
      </c>
      <c r="AU792" s="1" t="s">
        <v>1749</v>
      </c>
      <c r="AV792" s="1" t="s">
        <v>1749</v>
      </c>
      <c r="AW792" s="1" t="s">
        <v>1749</v>
      </c>
      <c r="AX792" s="1" t="s">
        <v>1749</v>
      </c>
      <c r="AY792" s="1" t="s">
        <v>1749</v>
      </c>
      <c r="AZ792" s="1" t="s">
        <v>1749</v>
      </c>
      <c r="BA792" s="1" t="s">
        <v>1749</v>
      </c>
      <c r="BB792" s="1" t="s">
        <v>1749</v>
      </c>
      <c r="BC792" s="1" t="s">
        <v>1749</v>
      </c>
      <c r="BD792" s="1" t="s">
        <v>1749</v>
      </c>
      <c r="BE792" t="s">
        <v>1749</v>
      </c>
    </row>
    <row r="793" spans="1:57" ht="17.149999999999999" customHeight="1">
      <c r="A793" s="2">
        <v>792</v>
      </c>
      <c r="B793" s="1" t="s">
        <v>1219</v>
      </c>
      <c r="C793" s="1" t="s">
        <v>7362</v>
      </c>
      <c r="D793" s="14" t="s">
        <v>7363</v>
      </c>
      <c r="E793" s="1" t="s">
        <v>28574</v>
      </c>
      <c r="F793" s="1" t="s">
        <v>28575</v>
      </c>
      <c r="G793" s="1" t="s">
        <v>7366</v>
      </c>
      <c r="H793" s="1" t="s">
        <v>28533</v>
      </c>
      <c r="I793" s="1" t="s">
        <v>1736</v>
      </c>
      <c r="J793" s="1" t="s">
        <v>28534</v>
      </c>
      <c r="K793" s="1" t="s">
        <v>7367</v>
      </c>
      <c r="L793" s="1" t="s">
        <v>28576</v>
      </c>
      <c r="M793" s="1" t="s">
        <v>209</v>
      </c>
      <c r="N793" s="1" t="s">
        <v>2653</v>
      </c>
      <c r="O793" s="1" t="s">
        <v>1228</v>
      </c>
      <c r="P793" s="1" t="s">
        <v>2126</v>
      </c>
      <c r="Q793" s="1" t="s">
        <v>28576</v>
      </c>
      <c r="R793" s="1" t="s">
        <v>130</v>
      </c>
      <c r="S793" s="1" t="s">
        <v>1293</v>
      </c>
      <c r="T793" s="1" t="s">
        <v>28577</v>
      </c>
      <c r="U793" s="2" t="s">
        <v>12040</v>
      </c>
      <c r="V793" s="1">
        <v>18</v>
      </c>
      <c r="W793" s="1" t="s">
        <v>2130</v>
      </c>
      <c r="X793" s="1" t="s">
        <v>2130</v>
      </c>
      <c r="Y793" s="1" t="s">
        <v>27004</v>
      </c>
      <c r="Z793" s="1" t="s">
        <v>7362</v>
      </c>
      <c r="AA793" s="1" t="s">
        <v>28578</v>
      </c>
      <c r="AB793" s="1" t="s">
        <v>28579</v>
      </c>
      <c r="AC793" s="2"/>
      <c r="AD793" s="1">
        <v>18</v>
      </c>
      <c r="AE793" s="1" t="s">
        <v>7138</v>
      </c>
      <c r="AF793" s="1" t="s">
        <v>7139</v>
      </c>
      <c r="AG793" s="1" t="s">
        <v>25995</v>
      </c>
      <c r="AH793" s="1" t="s">
        <v>28580</v>
      </c>
      <c r="AI793" s="1" t="s">
        <v>1749</v>
      </c>
      <c r="AJ793" s="1" t="s">
        <v>1749</v>
      </c>
      <c r="AK793" s="1" t="s">
        <v>1749</v>
      </c>
      <c r="AL793" s="1" t="s">
        <v>1749</v>
      </c>
      <c r="AM793" s="1" t="s">
        <v>1749</v>
      </c>
      <c r="AN793" s="1" t="s">
        <v>1749</v>
      </c>
      <c r="AO793" s="1" t="s">
        <v>1749</v>
      </c>
      <c r="AP793" s="1" t="s">
        <v>1749</v>
      </c>
      <c r="AQ793" s="1" t="s">
        <v>1749</v>
      </c>
      <c r="AR793" s="1" t="s">
        <v>1749</v>
      </c>
      <c r="AS793" s="1" t="s">
        <v>1749</v>
      </c>
      <c r="AT793" s="1" t="s">
        <v>1749</v>
      </c>
      <c r="AU793" s="1" t="s">
        <v>1749</v>
      </c>
      <c r="AV793" s="1" t="s">
        <v>1749</v>
      </c>
      <c r="AW793" s="1" t="s">
        <v>1749</v>
      </c>
      <c r="AX793" s="1" t="s">
        <v>1749</v>
      </c>
      <c r="AY793" s="1" t="s">
        <v>1749</v>
      </c>
      <c r="AZ793" s="1" t="s">
        <v>1749</v>
      </c>
      <c r="BA793" s="1" t="s">
        <v>1749</v>
      </c>
      <c r="BB793" s="1" t="s">
        <v>1749</v>
      </c>
      <c r="BC793" s="1" t="s">
        <v>1749</v>
      </c>
      <c r="BD793" s="1" t="s">
        <v>1749</v>
      </c>
      <c r="BE793" t="s">
        <v>1749</v>
      </c>
    </row>
    <row r="794" spans="1:57" ht="17.149999999999999" customHeight="1">
      <c r="A794" s="2">
        <v>793</v>
      </c>
      <c r="B794" s="1" t="s">
        <v>1219</v>
      </c>
      <c r="C794" s="1" t="s">
        <v>7362</v>
      </c>
      <c r="D794" s="14" t="s">
        <v>7363</v>
      </c>
      <c r="E794" s="1" t="s">
        <v>28581</v>
      </c>
      <c r="F794" s="1" t="s">
        <v>28582</v>
      </c>
      <c r="G794" s="1" t="s">
        <v>7366</v>
      </c>
      <c r="H794" s="1" t="s">
        <v>28533</v>
      </c>
      <c r="I794" s="1" t="s">
        <v>1736</v>
      </c>
      <c r="J794" s="1" t="s">
        <v>28534</v>
      </c>
      <c r="K794" s="1" t="s">
        <v>7367</v>
      </c>
      <c r="L794" s="1" t="s">
        <v>28583</v>
      </c>
      <c r="M794" s="1" t="s">
        <v>215</v>
      </c>
      <c r="N794" s="1" t="s">
        <v>2653</v>
      </c>
      <c r="O794" s="1" t="s">
        <v>1228</v>
      </c>
      <c r="P794" s="1" t="s">
        <v>2126</v>
      </c>
      <c r="Q794" s="1" t="s">
        <v>28583</v>
      </c>
      <c r="R794" s="1" t="s">
        <v>130</v>
      </c>
      <c r="S794" s="1" t="s">
        <v>1293</v>
      </c>
      <c r="T794" s="1" t="s">
        <v>28584</v>
      </c>
      <c r="U794" s="2" t="s">
        <v>28585</v>
      </c>
      <c r="V794" s="1">
        <v>31</v>
      </c>
      <c r="W794" s="1" t="s">
        <v>2130</v>
      </c>
      <c r="X794" s="1" t="s">
        <v>2130</v>
      </c>
      <c r="Y794" s="1" t="s">
        <v>27004</v>
      </c>
      <c r="Z794" s="1" t="s">
        <v>7362</v>
      </c>
      <c r="AA794" s="1" t="s">
        <v>28586</v>
      </c>
      <c r="AB794" s="1" t="s">
        <v>28587</v>
      </c>
      <c r="AC794" s="2"/>
      <c r="AD794" s="1">
        <v>31</v>
      </c>
      <c r="AE794" s="1" t="s">
        <v>7138</v>
      </c>
      <c r="AF794" s="1" t="s">
        <v>7139</v>
      </c>
      <c r="AG794" s="1" t="s">
        <v>25995</v>
      </c>
      <c r="AH794" s="1" t="s">
        <v>28588</v>
      </c>
      <c r="AI794" s="1" t="s">
        <v>1749</v>
      </c>
      <c r="AJ794" s="1" t="s">
        <v>1749</v>
      </c>
      <c r="AK794" s="1" t="s">
        <v>1749</v>
      </c>
      <c r="AL794" s="1" t="s">
        <v>1749</v>
      </c>
      <c r="AM794" s="1" t="s">
        <v>1749</v>
      </c>
      <c r="AN794" s="1" t="s">
        <v>1749</v>
      </c>
      <c r="AO794" s="1" t="s">
        <v>1749</v>
      </c>
      <c r="AP794" s="1" t="s">
        <v>1749</v>
      </c>
      <c r="AQ794" s="1" t="s">
        <v>1749</v>
      </c>
      <c r="AR794" s="1" t="s">
        <v>1749</v>
      </c>
      <c r="AS794" s="1" t="s">
        <v>1749</v>
      </c>
      <c r="AT794" s="1" t="s">
        <v>1749</v>
      </c>
      <c r="AU794" s="1" t="s">
        <v>1749</v>
      </c>
      <c r="AV794" s="1" t="s">
        <v>1749</v>
      </c>
      <c r="AW794" s="1" t="s">
        <v>1749</v>
      </c>
      <c r="AX794" s="1" t="s">
        <v>1749</v>
      </c>
      <c r="AY794" s="1" t="s">
        <v>1749</v>
      </c>
      <c r="AZ794" s="1" t="s">
        <v>1749</v>
      </c>
      <c r="BA794" s="1" t="s">
        <v>1749</v>
      </c>
      <c r="BB794" s="1" t="s">
        <v>1749</v>
      </c>
      <c r="BC794" s="1" t="s">
        <v>1749</v>
      </c>
      <c r="BD794" s="1" t="s">
        <v>1749</v>
      </c>
      <c r="BE794" t="s">
        <v>1749</v>
      </c>
    </row>
    <row r="795" spans="1:57" ht="17.149999999999999" customHeight="1">
      <c r="A795" s="2">
        <v>794</v>
      </c>
      <c r="B795" s="1" t="s">
        <v>1219</v>
      </c>
      <c r="C795" s="1" t="s">
        <v>7362</v>
      </c>
      <c r="D795" s="14" t="s">
        <v>7363</v>
      </c>
      <c r="E795" s="1" t="s">
        <v>28589</v>
      </c>
      <c r="F795" s="1" t="s">
        <v>28590</v>
      </c>
      <c r="G795" s="1" t="s">
        <v>7366</v>
      </c>
      <c r="H795" s="1" t="s">
        <v>28533</v>
      </c>
      <c r="I795" s="1" t="s">
        <v>1736</v>
      </c>
      <c r="J795" s="1" t="s">
        <v>28534</v>
      </c>
      <c r="K795" s="1" t="s">
        <v>7367</v>
      </c>
      <c r="L795" s="1" t="s">
        <v>28591</v>
      </c>
      <c r="M795" s="1" t="s">
        <v>215</v>
      </c>
      <c r="N795" s="1" t="s">
        <v>2653</v>
      </c>
      <c r="O795" s="1" t="s">
        <v>1228</v>
      </c>
      <c r="P795" s="1" t="s">
        <v>2126</v>
      </c>
      <c r="Q795" s="1" t="s">
        <v>28591</v>
      </c>
      <c r="R795" s="1" t="s">
        <v>130</v>
      </c>
      <c r="S795" s="1" t="s">
        <v>1293</v>
      </c>
      <c r="T795" s="1" t="s">
        <v>28592</v>
      </c>
      <c r="U795" s="2" t="s">
        <v>10678</v>
      </c>
      <c r="V795" s="1">
        <v>67</v>
      </c>
      <c r="W795" s="1" t="s">
        <v>2130</v>
      </c>
      <c r="X795" s="1" t="s">
        <v>2130</v>
      </c>
      <c r="Y795" s="1" t="s">
        <v>27004</v>
      </c>
      <c r="Z795" s="1" t="s">
        <v>7362</v>
      </c>
      <c r="AA795" s="1" t="s">
        <v>28593</v>
      </c>
      <c r="AB795" s="1" t="s">
        <v>28594</v>
      </c>
      <c r="AC795" s="2"/>
      <c r="AD795" s="1">
        <v>67</v>
      </c>
      <c r="AE795" s="1" t="s">
        <v>7138</v>
      </c>
      <c r="AF795" s="1" t="s">
        <v>7139</v>
      </c>
      <c r="AG795" s="1" t="s">
        <v>25995</v>
      </c>
      <c r="AH795" s="1" t="s">
        <v>28595</v>
      </c>
      <c r="AI795" s="1" t="s">
        <v>1749</v>
      </c>
      <c r="AJ795" s="1" t="s">
        <v>1749</v>
      </c>
      <c r="AK795" s="1" t="s">
        <v>1749</v>
      </c>
      <c r="AL795" s="1" t="s">
        <v>1749</v>
      </c>
      <c r="AM795" s="1" t="s">
        <v>1749</v>
      </c>
      <c r="AN795" s="1" t="s">
        <v>1749</v>
      </c>
      <c r="AO795" s="1" t="s">
        <v>1749</v>
      </c>
      <c r="AP795" s="1" t="s">
        <v>1749</v>
      </c>
      <c r="AQ795" s="1" t="s">
        <v>1749</v>
      </c>
      <c r="AR795" s="1" t="s">
        <v>1749</v>
      </c>
      <c r="AS795" s="1" t="s">
        <v>1749</v>
      </c>
      <c r="AT795" s="1" t="s">
        <v>1749</v>
      </c>
      <c r="AU795" s="1" t="s">
        <v>1749</v>
      </c>
      <c r="AV795" s="1" t="s">
        <v>1749</v>
      </c>
      <c r="AW795" s="1" t="s">
        <v>1749</v>
      </c>
      <c r="AX795" s="1" t="s">
        <v>1749</v>
      </c>
      <c r="AY795" s="1" t="s">
        <v>1749</v>
      </c>
      <c r="AZ795" s="1" t="s">
        <v>1749</v>
      </c>
      <c r="BA795" s="1" t="s">
        <v>1749</v>
      </c>
      <c r="BB795" s="1" t="s">
        <v>1749</v>
      </c>
      <c r="BC795" s="1" t="s">
        <v>1749</v>
      </c>
      <c r="BD795" s="1" t="s">
        <v>1749</v>
      </c>
      <c r="BE795" t="s">
        <v>1749</v>
      </c>
    </row>
    <row r="796" spans="1:57" ht="17.149999999999999" customHeight="1">
      <c r="A796" s="2">
        <v>795</v>
      </c>
      <c r="B796" s="1" t="s">
        <v>1219</v>
      </c>
      <c r="C796" s="1" t="s">
        <v>7362</v>
      </c>
      <c r="D796" s="14" t="s">
        <v>7363</v>
      </c>
      <c r="E796" s="1" t="s">
        <v>28596</v>
      </c>
      <c r="F796" s="1" t="s">
        <v>28597</v>
      </c>
      <c r="G796" s="1" t="s">
        <v>7366</v>
      </c>
      <c r="H796" s="1" t="s">
        <v>28533</v>
      </c>
      <c r="I796" s="1" t="s">
        <v>1736</v>
      </c>
      <c r="J796" s="1" t="s">
        <v>28534</v>
      </c>
      <c r="K796" s="1" t="s">
        <v>7367</v>
      </c>
      <c r="L796" s="1" t="s">
        <v>28598</v>
      </c>
      <c r="M796" s="1" t="s">
        <v>215</v>
      </c>
      <c r="N796" s="1" t="s">
        <v>2653</v>
      </c>
      <c r="O796" s="1" t="s">
        <v>1228</v>
      </c>
      <c r="P796" s="1" t="s">
        <v>2126</v>
      </c>
      <c r="Q796" s="1" t="s">
        <v>28598</v>
      </c>
      <c r="R796" s="1" t="s">
        <v>130</v>
      </c>
      <c r="S796" s="1" t="s">
        <v>1293</v>
      </c>
      <c r="T796" s="1" t="s">
        <v>28599</v>
      </c>
      <c r="U796" s="2" t="s">
        <v>28600</v>
      </c>
      <c r="V796" s="1">
        <v>13</v>
      </c>
      <c r="W796" s="1" t="s">
        <v>2130</v>
      </c>
      <c r="X796" s="1" t="s">
        <v>2130</v>
      </c>
      <c r="Y796" s="1" t="s">
        <v>27004</v>
      </c>
      <c r="Z796" s="1" t="s">
        <v>7362</v>
      </c>
      <c r="AA796" s="1" t="s">
        <v>28601</v>
      </c>
      <c r="AB796" s="1" t="s">
        <v>28602</v>
      </c>
      <c r="AC796" s="2"/>
      <c r="AD796" s="1">
        <v>13</v>
      </c>
      <c r="AE796" s="1" t="s">
        <v>7138</v>
      </c>
      <c r="AF796" s="1" t="s">
        <v>7139</v>
      </c>
      <c r="AG796" s="1" t="s">
        <v>25995</v>
      </c>
      <c r="AH796" s="1" t="s">
        <v>28603</v>
      </c>
      <c r="AI796" s="1" t="s">
        <v>1749</v>
      </c>
      <c r="AJ796" s="1" t="s">
        <v>1749</v>
      </c>
      <c r="AK796" s="1" t="s">
        <v>1749</v>
      </c>
      <c r="AL796" s="1" t="s">
        <v>1749</v>
      </c>
      <c r="AM796" s="1" t="s">
        <v>1749</v>
      </c>
      <c r="AN796" s="1" t="s">
        <v>1749</v>
      </c>
      <c r="AO796" s="1" t="s">
        <v>1749</v>
      </c>
      <c r="AP796" s="1" t="s">
        <v>1749</v>
      </c>
      <c r="AQ796" s="1" t="s">
        <v>1749</v>
      </c>
      <c r="AR796" s="1" t="s">
        <v>1749</v>
      </c>
      <c r="AS796" s="1" t="s">
        <v>1749</v>
      </c>
      <c r="AT796" s="1" t="s">
        <v>1749</v>
      </c>
      <c r="AU796" s="1" t="s">
        <v>1749</v>
      </c>
      <c r="AV796" s="1" t="s">
        <v>1749</v>
      </c>
      <c r="AW796" s="1" t="s">
        <v>1749</v>
      </c>
      <c r="AX796" s="1" t="s">
        <v>1749</v>
      </c>
      <c r="AY796" s="1" t="s">
        <v>1749</v>
      </c>
      <c r="AZ796" s="1" t="s">
        <v>1749</v>
      </c>
      <c r="BA796" s="1" t="s">
        <v>1749</v>
      </c>
      <c r="BB796" s="1" t="s">
        <v>1749</v>
      </c>
      <c r="BC796" s="1" t="s">
        <v>1749</v>
      </c>
      <c r="BD796" s="1" t="s">
        <v>1749</v>
      </c>
      <c r="BE796" t="s">
        <v>1749</v>
      </c>
    </row>
    <row r="797" spans="1:57" ht="17.149999999999999" customHeight="1">
      <c r="A797" s="2">
        <v>796</v>
      </c>
      <c r="B797" s="1" t="s">
        <v>1219</v>
      </c>
      <c r="C797" s="1" t="s">
        <v>7362</v>
      </c>
      <c r="D797" s="14" t="s">
        <v>7363</v>
      </c>
      <c r="E797" s="1" t="s">
        <v>28604</v>
      </c>
      <c r="F797" s="1" t="s">
        <v>28605</v>
      </c>
      <c r="G797" s="1" t="s">
        <v>7366</v>
      </c>
      <c r="H797" s="1" t="s">
        <v>28533</v>
      </c>
      <c r="I797" s="1" t="s">
        <v>1736</v>
      </c>
      <c r="J797" s="1" t="s">
        <v>28534</v>
      </c>
      <c r="K797" s="1" t="s">
        <v>7367</v>
      </c>
      <c r="L797" s="1" t="s">
        <v>28606</v>
      </c>
      <c r="M797" s="1" t="s">
        <v>215</v>
      </c>
      <c r="N797" s="1" t="s">
        <v>2653</v>
      </c>
      <c r="O797" s="1" t="s">
        <v>1228</v>
      </c>
      <c r="P797" s="1" t="s">
        <v>2126</v>
      </c>
      <c r="Q797" s="1" t="s">
        <v>28606</v>
      </c>
      <c r="R797" s="1" t="s">
        <v>130</v>
      </c>
      <c r="S797" s="1" t="s">
        <v>1293</v>
      </c>
      <c r="T797" s="1" t="s">
        <v>22323</v>
      </c>
      <c r="U797" s="2" t="s">
        <v>28607</v>
      </c>
      <c r="V797" s="1">
        <v>8</v>
      </c>
      <c r="W797" s="1" t="s">
        <v>2130</v>
      </c>
      <c r="X797" s="1" t="s">
        <v>2130</v>
      </c>
      <c r="Y797" s="1" t="s">
        <v>27004</v>
      </c>
      <c r="Z797" s="1" t="s">
        <v>7362</v>
      </c>
      <c r="AA797" s="1" t="s">
        <v>28608</v>
      </c>
      <c r="AB797" s="1" t="s">
        <v>28609</v>
      </c>
      <c r="AC797" s="2"/>
      <c r="AD797" s="1">
        <v>8</v>
      </c>
      <c r="AE797" s="1" t="s">
        <v>7138</v>
      </c>
      <c r="AF797" s="1" t="s">
        <v>7139</v>
      </c>
      <c r="AG797" s="1" t="s">
        <v>25995</v>
      </c>
      <c r="AH797" s="1" t="s">
        <v>28610</v>
      </c>
      <c r="AI797" s="1" t="s">
        <v>1749</v>
      </c>
      <c r="AJ797" s="1" t="s">
        <v>1749</v>
      </c>
      <c r="AK797" s="1" t="s">
        <v>1749</v>
      </c>
      <c r="AL797" s="1" t="s">
        <v>1749</v>
      </c>
      <c r="AM797" s="1" t="s">
        <v>1749</v>
      </c>
      <c r="AN797" s="1" t="s">
        <v>1749</v>
      </c>
      <c r="AO797" s="1" t="s">
        <v>1749</v>
      </c>
      <c r="AP797" s="1" t="s">
        <v>1749</v>
      </c>
      <c r="AQ797" s="1" t="s">
        <v>1749</v>
      </c>
      <c r="AR797" s="1" t="s">
        <v>1749</v>
      </c>
      <c r="AS797" s="1" t="s">
        <v>1749</v>
      </c>
      <c r="AT797" s="1" t="s">
        <v>1749</v>
      </c>
      <c r="AU797" s="1" t="s">
        <v>1749</v>
      </c>
      <c r="AV797" s="1" t="s">
        <v>1749</v>
      </c>
      <c r="AW797" s="1" t="s">
        <v>1749</v>
      </c>
      <c r="AX797" s="1" t="s">
        <v>1749</v>
      </c>
      <c r="AY797" s="1" t="s">
        <v>1749</v>
      </c>
      <c r="AZ797" s="1" t="s">
        <v>1749</v>
      </c>
      <c r="BA797" s="1" t="s">
        <v>1749</v>
      </c>
      <c r="BB797" s="1" t="s">
        <v>1749</v>
      </c>
      <c r="BC797" s="1" t="s">
        <v>1749</v>
      </c>
      <c r="BD797" s="1" t="s">
        <v>1749</v>
      </c>
      <c r="BE797" t="s">
        <v>1749</v>
      </c>
    </row>
    <row r="798" spans="1:57" ht="17.149999999999999" customHeight="1">
      <c r="A798" s="2">
        <v>797</v>
      </c>
      <c r="B798" s="1" t="s">
        <v>1219</v>
      </c>
      <c r="C798" s="1" t="s">
        <v>7362</v>
      </c>
      <c r="D798" s="14" t="s">
        <v>7363</v>
      </c>
      <c r="E798" s="1" t="s">
        <v>28611</v>
      </c>
      <c r="F798" s="1" t="s">
        <v>28612</v>
      </c>
      <c r="G798" s="1" t="s">
        <v>7366</v>
      </c>
      <c r="H798" s="1" t="s">
        <v>28533</v>
      </c>
      <c r="I798" s="1" t="s">
        <v>1736</v>
      </c>
      <c r="J798" s="1" t="s">
        <v>28534</v>
      </c>
      <c r="K798" s="1" t="s">
        <v>7367</v>
      </c>
      <c r="L798" s="1" t="s">
        <v>28613</v>
      </c>
      <c r="M798" s="1" t="s">
        <v>215</v>
      </c>
      <c r="N798" s="1" t="s">
        <v>2653</v>
      </c>
      <c r="O798" s="1" t="s">
        <v>1228</v>
      </c>
      <c r="P798" s="1" t="s">
        <v>2126</v>
      </c>
      <c r="Q798" s="1" t="s">
        <v>28613</v>
      </c>
      <c r="R798" s="1" t="s">
        <v>130</v>
      </c>
      <c r="S798" s="1" t="s">
        <v>1293</v>
      </c>
      <c r="T798" s="1" t="s">
        <v>28592</v>
      </c>
      <c r="U798" s="2" t="s">
        <v>10678</v>
      </c>
      <c r="V798" s="1">
        <v>9</v>
      </c>
      <c r="W798" s="1" t="s">
        <v>2130</v>
      </c>
      <c r="X798" s="1" t="s">
        <v>2130</v>
      </c>
      <c r="Y798" s="1" t="s">
        <v>27004</v>
      </c>
      <c r="Z798" s="1" t="s">
        <v>7362</v>
      </c>
      <c r="AA798" s="1" t="s">
        <v>28614</v>
      </c>
      <c r="AB798" s="1" t="s">
        <v>28615</v>
      </c>
      <c r="AC798" s="2"/>
      <c r="AD798" s="1">
        <v>9</v>
      </c>
      <c r="AE798" s="1" t="s">
        <v>7138</v>
      </c>
      <c r="AF798" s="1" t="s">
        <v>7139</v>
      </c>
      <c r="AG798" s="1" t="s">
        <v>25995</v>
      </c>
      <c r="AH798" s="1" t="s">
        <v>28616</v>
      </c>
      <c r="AI798" s="1" t="s">
        <v>1749</v>
      </c>
      <c r="AJ798" s="1" t="s">
        <v>1749</v>
      </c>
      <c r="AK798" s="1" t="s">
        <v>1749</v>
      </c>
      <c r="AL798" s="1" t="s">
        <v>1749</v>
      </c>
      <c r="AM798" s="1" t="s">
        <v>1749</v>
      </c>
      <c r="AN798" s="1" t="s">
        <v>1749</v>
      </c>
      <c r="AO798" s="1" t="s">
        <v>1749</v>
      </c>
      <c r="AP798" s="1" t="s">
        <v>1749</v>
      </c>
      <c r="AQ798" s="1" t="s">
        <v>1749</v>
      </c>
      <c r="AR798" s="1" t="s">
        <v>1749</v>
      </c>
      <c r="AS798" s="1" t="s">
        <v>1749</v>
      </c>
      <c r="AT798" s="1" t="s">
        <v>1749</v>
      </c>
      <c r="AU798" s="1" t="s">
        <v>1749</v>
      </c>
      <c r="AV798" s="1" t="s">
        <v>1749</v>
      </c>
      <c r="AW798" s="1" t="s">
        <v>1749</v>
      </c>
      <c r="AX798" s="1" t="s">
        <v>1749</v>
      </c>
      <c r="AY798" s="1" t="s">
        <v>1749</v>
      </c>
      <c r="AZ798" s="1" t="s">
        <v>1749</v>
      </c>
      <c r="BA798" s="1" t="s">
        <v>1749</v>
      </c>
      <c r="BB798" s="1" t="s">
        <v>1749</v>
      </c>
      <c r="BC798" s="1" t="s">
        <v>1749</v>
      </c>
      <c r="BD798" s="1" t="s">
        <v>1749</v>
      </c>
      <c r="BE798" t="s">
        <v>1749</v>
      </c>
    </row>
    <row r="799" spans="1:57" ht="17.149999999999999" customHeight="1">
      <c r="A799" s="2">
        <v>798</v>
      </c>
      <c r="B799" s="1" t="s">
        <v>1219</v>
      </c>
      <c r="C799" s="1" t="s">
        <v>7362</v>
      </c>
      <c r="D799" s="14" t="s">
        <v>7363</v>
      </c>
      <c r="E799" s="1" t="s">
        <v>28617</v>
      </c>
      <c r="F799" s="1" t="s">
        <v>28618</v>
      </c>
      <c r="G799" s="1" t="s">
        <v>7366</v>
      </c>
      <c r="H799" s="1" t="s">
        <v>28533</v>
      </c>
      <c r="I799" s="1" t="s">
        <v>1736</v>
      </c>
      <c r="J799" s="1" t="s">
        <v>28534</v>
      </c>
      <c r="K799" s="1" t="s">
        <v>7367</v>
      </c>
      <c r="L799" s="1" t="s">
        <v>28619</v>
      </c>
      <c r="M799" s="1" t="s">
        <v>209</v>
      </c>
      <c r="N799" s="1" t="s">
        <v>2653</v>
      </c>
      <c r="O799" s="1" t="s">
        <v>1228</v>
      </c>
      <c r="P799" s="1" t="s">
        <v>2126</v>
      </c>
      <c r="Q799" s="1" t="s">
        <v>28619</v>
      </c>
      <c r="R799" s="1" t="s">
        <v>130</v>
      </c>
      <c r="S799" s="1" t="s">
        <v>1293</v>
      </c>
      <c r="T799" s="1" t="s">
        <v>7712</v>
      </c>
      <c r="U799" s="2" t="s">
        <v>28620</v>
      </c>
      <c r="V799" s="1">
        <v>6</v>
      </c>
      <c r="W799" s="1" t="s">
        <v>2130</v>
      </c>
      <c r="X799" s="1" t="s">
        <v>2130</v>
      </c>
      <c r="Y799" s="1" t="s">
        <v>27004</v>
      </c>
      <c r="Z799" s="1" t="s">
        <v>7362</v>
      </c>
      <c r="AA799" s="1" t="s">
        <v>28621</v>
      </c>
      <c r="AB799" s="1" t="s">
        <v>28622</v>
      </c>
      <c r="AC799" s="2"/>
      <c r="AD799" s="1">
        <v>6</v>
      </c>
      <c r="AE799" s="1" t="s">
        <v>7138</v>
      </c>
      <c r="AF799" s="1" t="s">
        <v>7139</v>
      </c>
      <c r="AG799" s="1" t="s">
        <v>25995</v>
      </c>
      <c r="AH799" s="1" t="s">
        <v>28623</v>
      </c>
      <c r="AI799" s="1" t="s">
        <v>1749</v>
      </c>
      <c r="AJ799" s="1" t="s">
        <v>1749</v>
      </c>
      <c r="AK799" s="1" t="s">
        <v>1749</v>
      </c>
      <c r="AL799" s="1" t="s">
        <v>1749</v>
      </c>
      <c r="AM799" s="1" t="s">
        <v>1749</v>
      </c>
      <c r="AN799" s="1" t="s">
        <v>1749</v>
      </c>
      <c r="AO799" s="1" t="s">
        <v>1749</v>
      </c>
      <c r="AP799" s="1" t="s">
        <v>1749</v>
      </c>
      <c r="AQ799" s="1" t="s">
        <v>1749</v>
      </c>
      <c r="AR799" s="1" t="s">
        <v>1749</v>
      </c>
      <c r="AS799" s="1" t="s">
        <v>1749</v>
      </c>
      <c r="AT799" s="1" t="s">
        <v>1749</v>
      </c>
      <c r="AU799" s="1" t="s">
        <v>1749</v>
      </c>
      <c r="AV799" s="1" t="s">
        <v>1749</v>
      </c>
      <c r="AW799" s="1" t="s">
        <v>1749</v>
      </c>
      <c r="AX799" s="1" t="s">
        <v>1749</v>
      </c>
      <c r="AY799" s="1" t="s">
        <v>1749</v>
      </c>
      <c r="AZ799" s="1" t="s">
        <v>1749</v>
      </c>
      <c r="BA799" s="1" t="s">
        <v>1749</v>
      </c>
      <c r="BB799" s="1" t="s">
        <v>1749</v>
      </c>
      <c r="BC799" s="1" t="s">
        <v>1749</v>
      </c>
      <c r="BD799" s="1" t="s">
        <v>1749</v>
      </c>
      <c r="BE799" t="s">
        <v>1749</v>
      </c>
    </row>
    <row r="800" spans="1:57" ht="17.149999999999999" customHeight="1">
      <c r="A800" s="2">
        <v>799</v>
      </c>
      <c r="B800" s="1" t="s">
        <v>1219</v>
      </c>
      <c r="C800" s="1" t="s">
        <v>7362</v>
      </c>
      <c r="D800" s="14" t="s">
        <v>7363</v>
      </c>
      <c r="E800" s="1" t="s">
        <v>28624</v>
      </c>
      <c r="F800" s="1" t="s">
        <v>28625</v>
      </c>
      <c r="G800" s="1" t="s">
        <v>7366</v>
      </c>
      <c r="H800" s="1" t="s">
        <v>28533</v>
      </c>
      <c r="I800" s="1" t="s">
        <v>1736</v>
      </c>
      <c r="J800" s="1" t="s">
        <v>28534</v>
      </c>
      <c r="K800" s="1" t="s">
        <v>7367</v>
      </c>
      <c r="L800" s="1" t="s">
        <v>28626</v>
      </c>
      <c r="M800" s="1" t="s">
        <v>215</v>
      </c>
      <c r="N800" s="1" t="s">
        <v>2653</v>
      </c>
      <c r="O800" s="1" t="s">
        <v>1228</v>
      </c>
      <c r="P800" s="1" t="s">
        <v>2126</v>
      </c>
      <c r="Q800" s="1" t="s">
        <v>28626</v>
      </c>
      <c r="R800" s="1" t="s">
        <v>130</v>
      </c>
      <c r="S800" s="1" t="s">
        <v>1293</v>
      </c>
      <c r="T800" s="1" t="s">
        <v>28577</v>
      </c>
      <c r="U800" s="2" t="s">
        <v>12040</v>
      </c>
      <c r="V800" s="1">
        <v>61</v>
      </c>
      <c r="W800" s="1" t="s">
        <v>2130</v>
      </c>
      <c r="X800" s="1" t="s">
        <v>2130</v>
      </c>
      <c r="Y800" s="1" t="s">
        <v>27004</v>
      </c>
      <c r="Z800" s="1" t="s">
        <v>7362</v>
      </c>
      <c r="AA800" s="1" t="s">
        <v>28627</v>
      </c>
      <c r="AB800" s="1" t="s">
        <v>28628</v>
      </c>
      <c r="AC800" s="2"/>
      <c r="AD800" s="1">
        <v>61</v>
      </c>
      <c r="AE800" s="1" t="s">
        <v>7138</v>
      </c>
      <c r="AF800" s="1" t="s">
        <v>7139</v>
      </c>
      <c r="AG800" s="1" t="s">
        <v>25995</v>
      </c>
      <c r="AH800" s="1" t="s">
        <v>28629</v>
      </c>
      <c r="AI800" s="1" t="s">
        <v>1749</v>
      </c>
      <c r="AJ800" s="1" t="s">
        <v>1749</v>
      </c>
      <c r="AK800" s="1" t="s">
        <v>1749</v>
      </c>
      <c r="AL800" s="1" t="s">
        <v>1749</v>
      </c>
      <c r="AM800" s="1" t="s">
        <v>1749</v>
      </c>
      <c r="AN800" s="1" t="s">
        <v>1749</v>
      </c>
      <c r="AO800" s="1" t="s">
        <v>1749</v>
      </c>
      <c r="AP800" s="1" t="s">
        <v>1749</v>
      </c>
      <c r="AQ800" s="1" t="s">
        <v>1749</v>
      </c>
      <c r="AR800" s="1" t="s">
        <v>1749</v>
      </c>
      <c r="AS800" s="1" t="s">
        <v>1749</v>
      </c>
      <c r="AT800" s="1" t="s">
        <v>1749</v>
      </c>
      <c r="AU800" s="1" t="s">
        <v>1749</v>
      </c>
      <c r="AV800" s="1" t="s">
        <v>1749</v>
      </c>
      <c r="AW800" s="1" t="s">
        <v>1749</v>
      </c>
      <c r="AX800" s="1" t="s">
        <v>1749</v>
      </c>
      <c r="AY800" s="1" t="s">
        <v>1749</v>
      </c>
      <c r="AZ800" s="1" t="s">
        <v>1749</v>
      </c>
      <c r="BA800" s="1" t="s">
        <v>1749</v>
      </c>
      <c r="BB800" s="1" t="s">
        <v>1749</v>
      </c>
      <c r="BC800" s="1" t="s">
        <v>1749</v>
      </c>
      <c r="BD800" s="1" t="s">
        <v>1749</v>
      </c>
      <c r="BE800" t="s">
        <v>1749</v>
      </c>
    </row>
    <row r="801" spans="1:57" ht="17.149999999999999" customHeight="1">
      <c r="A801" s="2">
        <v>800</v>
      </c>
      <c r="B801" s="1" t="s">
        <v>1219</v>
      </c>
      <c r="C801" s="1" t="s">
        <v>7362</v>
      </c>
      <c r="D801" s="14" t="s">
        <v>7363</v>
      </c>
      <c r="E801" s="1" t="s">
        <v>28630</v>
      </c>
      <c r="F801" s="1" t="s">
        <v>28631</v>
      </c>
      <c r="G801" s="1" t="s">
        <v>7366</v>
      </c>
      <c r="H801" s="1" t="s">
        <v>28533</v>
      </c>
      <c r="I801" s="1" t="s">
        <v>1736</v>
      </c>
      <c r="J801" s="1" t="s">
        <v>28534</v>
      </c>
      <c r="K801" s="1" t="s">
        <v>7367</v>
      </c>
      <c r="L801" s="1" t="s">
        <v>28632</v>
      </c>
      <c r="M801" s="1" t="s">
        <v>209</v>
      </c>
      <c r="N801" s="1" t="s">
        <v>2653</v>
      </c>
      <c r="O801" s="1" t="s">
        <v>1228</v>
      </c>
      <c r="P801" s="1" t="s">
        <v>2126</v>
      </c>
      <c r="Q801" s="1" t="s">
        <v>28632</v>
      </c>
      <c r="R801" s="1" t="s">
        <v>130</v>
      </c>
      <c r="S801" s="1" t="s">
        <v>1293</v>
      </c>
      <c r="T801" s="1" t="s">
        <v>22323</v>
      </c>
      <c r="U801" s="2" t="s">
        <v>28607</v>
      </c>
      <c r="V801" s="1">
        <v>4</v>
      </c>
      <c r="W801" s="1" t="s">
        <v>2130</v>
      </c>
      <c r="X801" s="1" t="s">
        <v>2130</v>
      </c>
      <c r="Y801" s="1" t="s">
        <v>27004</v>
      </c>
      <c r="Z801" s="1" t="s">
        <v>7362</v>
      </c>
      <c r="AA801" s="1" t="s">
        <v>28633</v>
      </c>
      <c r="AB801" s="1" t="s">
        <v>28634</v>
      </c>
      <c r="AC801" s="2"/>
      <c r="AD801" s="1">
        <v>4</v>
      </c>
      <c r="AE801" s="1" t="s">
        <v>7138</v>
      </c>
      <c r="AF801" s="1" t="s">
        <v>7139</v>
      </c>
      <c r="AG801" s="1" t="s">
        <v>25995</v>
      </c>
      <c r="AH801" s="1" t="s">
        <v>28635</v>
      </c>
      <c r="AI801" s="1" t="s">
        <v>1749</v>
      </c>
      <c r="AJ801" s="1" t="s">
        <v>1749</v>
      </c>
      <c r="AK801" s="1" t="s">
        <v>1749</v>
      </c>
      <c r="AL801" s="1" t="s">
        <v>1749</v>
      </c>
      <c r="AM801" s="1" t="s">
        <v>1749</v>
      </c>
      <c r="AN801" s="1" t="s">
        <v>1749</v>
      </c>
      <c r="AO801" s="1" t="s">
        <v>1749</v>
      </c>
      <c r="AP801" s="1" t="s">
        <v>1749</v>
      </c>
      <c r="AQ801" s="1" t="s">
        <v>1749</v>
      </c>
      <c r="AR801" s="1" t="s">
        <v>1749</v>
      </c>
      <c r="AS801" s="1" t="s">
        <v>1749</v>
      </c>
      <c r="AT801" s="1" t="s">
        <v>1749</v>
      </c>
      <c r="AU801" s="1" t="s">
        <v>1749</v>
      </c>
      <c r="AV801" s="1" t="s">
        <v>1749</v>
      </c>
      <c r="AW801" s="1" t="s">
        <v>1749</v>
      </c>
      <c r="AX801" s="1" t="s">
        <v>1749</v>
      </c>
      <c r="AY801" s="1" t="s">
        <v>1749</v>
      </c>
      <c r="AZ801" s="1" t="s">
        <v>1749</v>
      </c>
      <c r="BA801" s="1" t="s">
        <v>1749</v>
      </c>
      <c r="BB801" s="1" t="s">
        <v>1749</v>
      </c>
      <c r="BC801" s="1" t="s">
        <v>1749</v>
      </c>
      <c r="BD801" s="1" t="s">
        <v>1749</v>
      </c>
      <c r="BE801" t="s">
        <v>1749</v>
      </c>
    </row>
    <row r="802" spans="1:57" ht="17.149999999999999" customHeight="1">
      <c r="A802" s="2">
        <v>801</v>
      </c>
      <c r="B802" s="1" t="s">
        <v>1219</v>
      </c>
      <c r="C802" s="1" t="s">
        <v>7362</v>
      </c>
      <c r="D802" s="14" t="s">
        <v>7363</v>
      </c>
      <c r="E802" s="1" t="s">
        <v>28636</v>
      </c>
      <c r="F802" s="1" t="s">
        <v>28637</v>
      </c>
      <c r="G802" s="1" t="s">
        <v>7366</v>
      </c>
      <c r="H802" s="1" t="s">
        <v>28533</v>
      </c>
      <c r="I802" s="1" t="s">
        <v>1736</v>
      </c>
      <c r="J802" s="1" t="s">
        <v>28534</v>
      </c>
      <c r="K802" s="1" t="s">
        <v>7367</v>
      </c>
      <c r="L802" s="1" t="s">
        <v>28638</v>
      </c>
      <c r="M802" s="1" t="s">
        <v>209</v>
      </c>
      <c r="N802" s="1" t="s">
        <v>2653</v>
      </c>
      <c r="O802" s="1" t="s">
        <v>1228</v>
      </c>
      <c r="P802" s="1" t="s">
        <v>2126</v>
      </c>
      <c r="Q802" s="1" t="s">
        <v>28638</v>
      </c>
      <c r="R802" s="1" t="s">
        <v>130</v>
      </c>
      <c r="S802" s="1" t="s">
        <v>1293</v>
      </c>
      <c r="T802" s="1" t="s">
        <v>28599</v>
      </c>
      <c r="U802" s="2" t="s">
        <v>28600</v>
      </c>
      <c r="V802" s="1">
        <v>15</v>
      </c>
      <c r="W802" s="1" t="s">
        <v>2130</v>
      </c>
      <c r="X802" s="1" t="s">
        <v>2130</v>
      </c>
      <c r="Y802" s="1" t="s">
        <v>27004</v>
      </c>
      <c r="Z802" s="1" t="s">
        <v>7362</v>
      </c>
      <c r="AA802" s="1" t="s">
        <v>28639</v>
      </c>
      <c r="AB802" s="1" t="s">
        <v>28640</v>
      </c>
      <c r="AC802" s="2"/>
      <c r="AD802" s="1">
        <v>15</v>
      </c>
      <c r="AE802" s="1" t="s">
        <v>7138</v>
      </c>
      <c r="AF802" s="1" t="s">
        <v>7139</v>
      </c>
      <c r="AG802" s="1" t="s">
        <v>25995</v>
      </c>
      <c r="AH802" s="1" t="s">
        <v>28641</v>
      </c>
      <c r="AI802" s="1" t="s">
        <v>1749</v>
      </c>
      <c r="AJ802" s="1" t="s">
        <v>1749</v>
      </c>
      <c r="AK802" s="1" t="s">
        <v>1749</v>
      </c>
      <c r="AL802" s="1" t="s">
        <v>1749</v>
      </c>
      <c r="AM802" s="1" t="s">
        <v>1749</v>
      </c>
      <c r="AN802" s="1" t="s">
        <v>1749</v>
      </c>
      <c r="AO802" s="1" t="s">
        <v>1749</v>
      </c>
      <c r="AP802" s="1" t="s">
        <v>1749</v>
      </c>
      <c r="AQ802" s="1" t="s">
        <v>1749</v>
      </c>
      <c r="AR802" s="1" t="s">
        <v>1749</v>
      </c>
      <c r="AS802" s="1" t="s">
        <v>1749</v>
      </c>
      <c r="AT802" s="1" t="s">
        <v>1749</v>
      </c>
      <c r="AU802" s="1" t="s">
        <v>1749</v>
      </c>
      <c r="AV802" s="1" t="s">
        <v>1749</v>
      </c>
      <c r="AW802" s="1" t="s">
        <v>1749</v>
      </c>
      <c r="AX802" s="1" t="s">
        <v>1749</v>
      </c>
      <c r="AY802" s="1" t="s">
        <v>1749</v>
      </c>
      <c r="AZ802" s="1" t="s">
        <v>1749</v>
      </c>
      <c r="BA802" s="1" t="s">
        <v>1749</v>
      </c>
      <c r="BB802" s="1" t="s">
        <v>1749</v>
      </c>
      <c r="BC802" s="1" t="s">
        <v>1749</v>
      </c>
      <c r="BD802" s="1" t="s">
        <v>1749</v>
      </c>
      <c r="BE802" t="s">
        <v>1749</v>
      </c>
    </row>
    <row r="803" spans="1:57" ht="17.149999999999999" customHeight="1">
      <c r="A803" s="2">
        <v>802</v>
      </c>
      <c r="B803" s="1" t="s">
        <v>1219</v>
      </c>
      <c r="C803" s="1" t="s">
        <v>7362</v>
      </c>
      <c r="D803" s="14" t="s">
        <v>7363</v>
      </c>
      <c r="E803" s="1" t="s">
        <v>28642</v>
      </c>
      <c r="F803" s="1" t="s">
        <v>28643</v>
      </c>
      <c r="G803" s="1" t="s">
        <v>7366</v>
      </c>
      <c r="H803" s="1" t="s">
        <v>28533</v>
      </c>
      <c r="I803" s="1" t="s">
        <v>1736</v>
      </c>
      <c r="J803" s="1" t="s">
        <v>28534</v>
      </c>
      <c r="K803" s="1" t="s">
        <v>7367</v>
      </c>
      <c r="L803" s="1" t="s">
        <v>28644</v>
      </c>
      <c r="M803" s="1" t="s">
        <v>209</v>
      </c>
      <c r="N803" s="1" t="s">
        <v>2653</v>
      </c>
      <c r="O803" s="1" t="s">
        <v>1228</v>
      </c>
      <c r="P803" s="1" t="s">
        <v>2126</v>
      </c>
      <c r="Q803" s="1" t="s">
        <v>28644</v>
      </c>
      <c r="R803" s="1" t="s">
        <v>130</v>
      </c>
      <c r="S803" s="1" t="s">
        <v>1293</v>
      </c>
      <c r="T803" s="1" t="s">
        <v>1143</v>
      </c>
      <c r="U803" s="2" t="s">
        <v>28570</v>
      </c>
      <c r="V803" s="1">
        <v>4</v>
      </c>
      <c r="W803" s="1" t="s">
        <v>2130</v>
      </c>
      <c r="X803" s="1" t="s">
        <v>2130</v>
      </c>
      <c r="Y803" s="1" t="s">
        <v>27004</v>
      </c>
      <c r="Z803" s="1" t="s">
        <v>7362</v>
      </c>
      <c r="AA803" s="1" t="s">
        <v>28645</v>
      </c>
      <c r="AB803" s="1" t="s">
        <v>28646</v>
      </c>
      <c r="AC803" s="2"/>
      <c r="AD803" s="1">
        <v>4</v>
      </c>
      <c r="AE803" s="1" t="s">
        <v>7138</v>
      </c>
      <c r="AF803" s="1" t="s">
        <v>7139</v>
      </c>
      <c r="AG803" s="1" t="s">
        <v>25995</v>
      </c>
      <c r="AH803" s="1" t="s">
        <v>28647</v>
      </c>
      <c r="AI803" s="1" t="s">
        <v>1749</v>
      </c>
      <c r="AJ803" s="1" t="s">
        <v>1749</v>
      </c>
      <c r="AK803" s="1" t="s">
        <v>1749</v>
      </c>
      <c r="AL803" s="1" t="s">
        <v>1749</v>
      </c>
      <c r="AM803" s="1" t="s">
        <v>1749</v>
      </c>
      <c r="AN803" s="1" t="s">
        <v>1749</v>
      </c>
      <c r="AO803" s="1" t="s">
        <v>1749</v>
      </c>
      <c r="AP803" s="1" t="s">
        <v>1749</v>
      </c>
      <c r="AQ803" s="1" t="s">
        <v>1749</v>
      </c>
      <c r="AR803" s="1" t="s">
        <v>1749</v>
      </c>
      <c r="AS803" s="1" t="s">
        <v>1749</v>
      </c>
      <c r="AT803" s="1" t="s">
        <v>1749</v>
      </c>
      <c r="AU803" s="1" t="s">
        <v>1749</v>
      </c>
      <c r="AV803" s="1" t="s">
        <v>1749</v>
      </c>
      <c r="AW803" s="1" t="s">
        <v>1749</v>
      </c>
      <c r="AX803" s="1" t="s">
        <v>1749</v>
      </c>
      <c r="AY803" s="1" t="s">
        <v>1749</v>
      </c>
      <c r="AZ803" s="1" t="s">
        <v>1749</v>
      </c>
      <c r="BA803" s="1" t="s">
        <v>1749</v>
      </c>
      <c r="BB803" s="1" t="s">
        <v>1749</v>
      </c>
      <c r="BC803" s="1" t="s">
        <v>1749</v>
      </c>
      <c r="BD803" s="1" t="s">
        <v>1749</v>
      </c>
      <c r="BE803" t="s">
        <v>1749</v>
      </c>
    </row>
    <row r="804" spans="1:57" ht="17.149999999999999" customHeight="1">
      <c r="A804" s="2">
        <v>803</v>
      </c>
      <c r="B804" s="1" t="s">
        <v>1219</v>
      </c>
      <c r="C804" s="1" t="s">
        <v>7362</v>
      </c>
      <c r="D804" s="14" t="s">
        <v>7363</v>
      </c>
      <c r="E804" s="1" t="s">
        <v>28648</v>
      </c>
      <c r="F804" s="1" t="s">
        <v>28649</v>
      </c>
      <c r="G804" s="1" t="s">
        <v>7366</v>
      </c>
      <c r="H804" s="1" t="s">
        <v>28533</v>
      </c>
      <c r="I804" s="1" t="s">
        <v>1736</v>
      </c>
      <c r="J804" s="1" t="s">
        <v>28534</v>
      </c>
      <c r="K804" s="1" t="s">
        <v>7367</v>
      </c>
      <c r="L804" s="1" t="s">
        <v>28650</v>
      </c>
      <c r="M804" s="1" t="s">
        <v>209</v>
      </c>
      <c r="N804" s="1" t="s">
        <v>2653</v>
      </c>
      <c r="O804" s="1" t="s">
        <v>1228</v>
      </c>
      <c r="P804" s="1" t="s">
        <v>2126</v>
      </c>
      <c r="Q804" s="1" t="s">
        <v>28650</v>
      </c>
      <c r="R804" s="1" t="s">
        <v>130</v>
      </c>
      <c r="S804" s="1" t="s">
        <v>1293</v>
      </c>
      <c r="T804" s="1" t="s">
        <v>28651</v>
      </c>
      <c r="U804" s="2" t="s">
        <v>28652</v>
      </c>
      <c r="V804" s="1">
        <v>12</v>
      </c>
      <c r="W804" s="1" t="s">
        <v>2130</v>
      </c>
      <c r="X804" s="1" t="s">
        <v>2130</v>
      </c>
      <c r="Y804" s="1" t="s">
        <v>27004</v>
      </c>
      <c r="Z804" s="1" t="s">
        <v>7362</v>
      </c>
      <c r="AA804" s="1" t="s">
        <v>28653</v>
      </c>
      <c r="AB804" s="1" t="s">
        <v>28654</v>
      </c>
      <c r="AC804" s="2"/>
      <c r="AD804" s="1">
        <v>12</v>
      </c>
      <c r="AE804" s="1" t="s">
        <v>7138</v>
      </c>
      <c r="AF804" s="1" t="s">
        <v>7139</v>
      </c>
      <c r="AG804" s="1" t="s">
        <v>25995</v>
      </c>
      <c r="AH804" s="1" t="s">
        <v>28655</v>
      </c>
      <c r="AI804" s="1" t="s">
        <v>1749</v>
      </c>
      <c r="AJ804" s="1" t="s">
        <v>1749</v>
      </c>
      <c r="AK804" s="1" t="s">
        <v>1749</v>
      </c>
      <c r="AL804" s="1" t="s">
        <v>1749</v>
      </c>
      <c r="AM804" s="1" t="s">
        <v>1749</v>
      </c>
      <c r="AN804" s="1" t="s">
        <v>1749</v>
      </c>
      <c r="AO804" s="1" t="s">
        <v>1749</v>
      </c>
      <c r="AP804" s="1" t="s">
        <v>1749</v>
      </c>
      <c r="AQ804" s="1" t="s">
        <v>1749</v>
      </c>
      <c r="AR804" s="1" t="s">
        <v>1749</v>
      </c>
      <c r="AS804" s="1" t="s">
        <v>1749</v>
      </c>
      <c r="AT804" s="1" t="s">
        <v>1749</v>
      </c>
      <c r="AU804" s="1" t="s">
        <v>1749</v>
      </c>
      <c r="AV804" s="1" t="s">
        <v>1749</v>
      </c>
      <c r="AW804" s="1" t="s">
        <v>1749</v>
      </c>
      <c r="AX804" s="1" t="s">
        <v>1749</v>
      </c>
      <c r="AY804" s="1" t="s">
        <v>1749</v>
      </c>
      <c r="AZ804" s="1" t="s">
        <v>1749</v>
      </c>
      <c r="BA804" s="1" t="s">
        <v>1749</v>
      </c>
      <c r="BB804" s="1" t="s">
        <v>1749</v>
      </c>
      <c r="BC804" s="1" t="s">
        <v>1749</v>
      </c>
      <c r="BD804" s="1" t="s">
        <v>1749</v>
      </c>
      <c r="BE804" t="s">
        <v>1749</v>
      </c>
    </row>
    <row r="805" spans="1:57" ht="17.149999999999999" customHeight="1">
      <c r="A805" s="2">
        <v>804</v>
      </c>
      <c r="B805" s="1" t="s">
        <v>1219</v>
      </c>
      <c r="C805" s="1" t="s">
        <v>7362</v>
      </c>
      <c r="D805" s="14" t="s">
        <v>7363</v>
      </c>
      <c r="E805" s="1" t="s">
        <v>28656</v>
      </c>
      <c r="F805" s="1" t="s">
        <v>28657</v>
      </c>
      <c r="G805" s="1" t="s">
        <v>7366</v>
      </c>
      <c r="H805" s="1" t="s">
        <v>28533</v>
      </c>
      <c r="I805" s="1" t="s">
        <v>1736</v>
      </c>
      <c r="J805" s="1" t="s">
        <v>28534</v>
      </c>
      <c r="K805" s="1" t="s">
        <v>7367</v>
      </c>
      <c r="L805" s="1" t="s">
        <v>28658</v>
      </c>
      <c r="M805" s="1" t="s">
        <v>209</v>
      </c>
      <c r="N805" s="1" t="s">
        <v>2653</v>
      </c>
      <c r="O805" s="1" t="s">
        <v>1228</v>
      </c>
      <c r="P805" s="1" t="s">
        <v>2126</v>
      </c>
      <c r="Q805" s="1" t="s">
        <v>28658</v>
      </c>
      <c r="R805" s="1" t="s">
        <v>130</v>
      </c>
      <c r="S805" s="1" t="s">
        <v>1293</v>
      </c>
      <c r="T805" s="1" t="s">
        <v>28659</v>
      </c>
      <c r="U805" s="2" t="s">
        <v>10609</v>
      </c>
      <c r="V805" s="1">
        <v>1</v>
      </c>
      <c r="W805" s="1" t="s">
        <v>2130</v>
      </c>
      <c r="X805" s="1" t="s">
        <v>2130</v>
      </c>
      <c r="Y805" s="1" t="s">
        <v>27004</v>
      </c>
      <c r="Z805" s="1" t="s">
        <v>7362</v>
      </c>
      <c r="AA805" s="1" t="s">
        <v>28660</v>
      </c>
      <c r="AB805" s="1" t="s">
        <v>28661</v>
      </c>
      <c r="AC805" s="2"/>
      <c r="AD805" s="1">
        <v>1</v>
      </c>
      <c r="AE805" s="1" t="s">
        <v>7138</v>
      </c>
      <c r="AF805" s="1" t="s">
        <v>7139</v>
      </c>
      <c r="AG805" s="1" t="s">
        <v>25995</v>
      </c>
      <c r="AH805" s="1" t="s">
        <v>28662</v>
      </c>
      <c r="AI805" s="1" t="s">
        <v>1749</v>
      </c>
      <c r="AJ805" s="1" t="s">
        <v>1749</v>
      </c>
      <c r="AK805" s="1" t="s">
        <v>1749</v>
      </c>
      <c r="AL805" s="1" t="s">
        <v>1749</v>
      </c>
      <c r="AM805" s="1" t="s">
        <v>1749</v>
      </c>
      <c r="AN805" s="1" t="s">
        <v>1749</v>
      </c>
      <c r="AO805" s="1" t="s">
        <v>1749</v>
      </c>
      <c r="AP805" s="1" t="s">
        <v>1749</v>
      </c>
      <c r="AQ805" s="1" t="s">
        <v>1749</v>
      </c>
      <c r="AR805" s="1" t="s">
        <v>1749</v>
      </c>
      <c r="AS805" s="1" t="s">
        <v>1749</v>
      </c>
      <c r="AT805" s="1" t="s">
        <v>1749</v>
      </c>
      <c r="AU805" s="1" t="s">
        <v>1749</v>
      </c>
      <c r="AV805" s="1" t="s">
        <v>1749</v>
      </c>
      <c r="AW805" s="1" t="s">
        <v>1749</v>
      </c>
      <c r="AX805" s="1" t="s">
        <v>1749</v>
      </c>
      <c r="AY805" s="1" t="s">
        <v>1749</v>
      </c>
      <c r="AZ805" s="1" t="s">
        <v>1749</v>
      </c>
      <c r="BA805" s="1" t="s">
        <v>1749</v>
      </c>
      <c r="BB805" s="1" t="s">
        <v>1749</v>
      </c>
      <c r="BC805" s="1" t="s">
        <v>1749</v>
      </c>
      <c r="BD805" s="1" t="s">
        <v>1749</v>
      </c>
      <c r="BE805" t="s">
        <v>1749</v>
      </c>
    </row>
    <row r="806" spans="1:57" ht="17.149999999999999" customHeight="1">
      <c r="A806" s="2">
        <v>805</v>
      </c>
      <c r="B806" s="1" t="s">
        <v>1219</v>
      </c>
      <c r="C806" s="1" t="s">
        <v>7362</v>
      </c>
      <c r="D806" s="14" t="s">
        <v>7363</v>
      </c>
      <c r="E806" s="1" t="s">
        <v>28663</v>
      </c>
      <c r="F806" s="1" t="s">
        <v>28664</v>
      </c>
      <c r="G806" s="1" t="s">
        <v>7366</v>
      </c>
      <c r="H806" s="1" t="s">
        <v>28533</v>
      </c>
      <c r="I806" s="1" t="s">
        <v>1736</v>
      </c>
      <c r="J806" s="1" t="s">
        <v>28534</v>
      </c>
      <c r="K806" s="1" t="s">
        <v>7367</v>
      </c>
      <c r="L806" s="1" t="s">
        <v>28665</v>
      </c>
      <c r="M806" s="1" t="s">
        <v>209</v>
      </c>
      <c r="N806" s="1" t="s">
        <v>2653</v>
      </c>
      <c r="O806" s="1" t="s">
        <v>1228</v>
      </c>
      <c r="P806" s="1" t="s">
        <v>2126</v>
      </c>
      <c r="Q806" s="1" t="s">
        <v>28665</v>
      </c>
      <c r="R806" s="1" t="s">
        <v>130</v>
      </c>
      <c r="S806" s="1" t="s">
        <v>1293</v>
      </c>
      <c r="T806" s="1" t="s">
        <v>17047</v>
      </c>
      <c r="U806" s="2" t="s">
        <v>28666</v>
      </c>
      <c r="V806" s="1">
        <v>11</v>
      </c>
      <c r="W806" s="1" t="s">
        <v>2130</v>
      </c>
      <c r="X806" s="1" t="s">
        <v>2130</v>
      </c>
      <c r="Y806" s="1" t="s">
        <v>27004</v>
      </c>
      <c r="Z806" s="1" t="s">
        <v>7362</v>
      </c>
      <c r="AA806" s="1" t="s">
        <v>28667</v>
      </c>
      <c r="AB806" s="1" t="s">
        <v>28668</v>
      </c>
      <c r="AC806" s="2"/>
      <c r="AD806" s="1">
        <v>11</v>
      </c>
      <c r="AE806" s="1" t="s">
        <v>7138</v>
      </c>
      <c r="AF806" s="1" t="s">
        <v>7139</v>
      </c>
      <c r="AG806" s="1" t="s">
        <v>25995</v>
      </c>
      <c r="AH806" s="1" t="s">
        <v>28669</v>
      </c>
      <c r="AI806" s="1" t="s">
        <v>1749</v>
      </c>
      <c r="AJ806" s="1" t="s">
        <v>1749</v>
      </c>
      <c r="AK806" s="1" t="s">
        <v>1749</v>
      </c>
      <c r="AL806" s="1" t="s">
        <v>1749</v>
      </c>
      <c r="AM806" s="1" t="s">
        <v>1749</v>
      </c>
      <c r="AN806" s="1" t="s">
        <v>1749</v>
      </c>
      <c r="AO806" s="1" t="s">
        <v>1749</v>
      </c>
      <c r="AP806" s="1" t="s">
        <v>1749</v>
      </c>
      <c r="AQ806" s="1" t="s">
        <v>1749</v>
      </c>
      <c r="AR806" s="1" t="s">
        <v>1749</v>
      </c>
      <c r="AS806" s="1" t="s">
        <v>1749</v>
      </c>
      <c r="AT806" s="1" t="s">
        <v>1749</v>
      </c>
      <c r="AU806" s="1" t="s">
        <v>1749</v>
      </c>
      <c r="AV806" s="1" t="s">
        <v>1749</v>
      </c>
      <c r="AW806" s="1" t="s">
        <v>1749</v>
      </c>
      <c r="AX806" s="1" t="s">
        <v>1749</v>
      </c>
      <c r="AY806" s="1" t="s">
        <v>1749</v>
      </c>
      <c r="AZ806" s="1" t="s">
        <v>1749</v>
      </c>
      <c r="BA806" s="1" t="s">
        <v>1749</v>
      </c>
      <c r="BB806" s="1" t="s">
        <v>1749</v>
      </c>
      <c r="BC806" s="1" t="s">
        <v>1749</v>
      </c>
      <c r="BD806" s="1" t="s">
        <v>1749</v>
      </c>
      <c r="BE806" t="s">
        <v>1749</v>
      </c>
    </row>
    <row r="807" spans="1:57" ht="17.149999999999999" customHeight="1">
      <c r="A807" s="2">
        <v>806</v>
      </c>
      <c r="B807" s="1" t="s">
        <v>1219</v>
      </c>
      <c r="C807" s="1" t="s">
        <v>7362</v>
      </c>
      <c r="D807" s="14" t="s">
        <v>7363</v>
      </c>
      <c r="E807" s="1" t="s">
        <v>28670</v>
      </c>
      <c r="F807" s="1" t="s">
        <v>28671</v>
      </c>
      <c r="G807" s="1" t="s">
        <v>7366</v>
      </c>
      <c r="H807" s="1" t="s">
        <v>28533</v>
      </c>
      <c r="I807" s="1" t="s">
        <v>1736</v>
      </c>
      <c r="J807" s="1" t="s">
        <v>28534</v>
      </c>
      <c r="K807" s="1" t="s">
        <v>7367</v>
      </c>
      <c r="L807" s="1" t="s">
        <v>28672</v>
      </c>
      <c r="M807" s="1" t="s">
        <v>209</v>
      </c>
      <c r="N807" s="1" t="s">
        <v>2653</v>
      </c>
      <c r="O807" s="1" t="s">
        <v>1228</v>
      </c>
      <c r="P807" s="1" t="s">
        <v>2126</v>
      </c>
      <c r="Q807" s="1" t="s">
        <v>28672</v>
      </c>
      <c r="R807" s="1" t="s">
        <v>130</v>
      </c>
      <c r="S807" s="1" t="s">
        <v>1293</v>
      </c>
      <c r="T807" s="1" t="s">
        <v>28673</v>
      </c>
      <c r="U807" s="2" t="s">
        <v>28674</v>
      </c>
      <c r="V807" s="1">
        <v>16</v>
      </c>
      <c r="W807" s="1" t="s">
        <v>2130</v>
      </c>
      <c r="X807" s="1" t="s">
        <v>2130</v>
      </c>
      <c r="Y807" s="1" t="s">
        <v>27004</v>
      </c>
      <c r="Z807" s="1" t="s">
        <v>7362</v>
      </c>
      <c r="AA807" s="1" t="s">
        <v>28675</v>
      </c>
      <c r="AB807" s="1" t="s">
        <v>28676</v>
      </c>
      <c r="AC807" s="2"/>
      <c r="AD807" s="1">
        <v>16</v>
      </c>
      <c r="AE807" s="1" t="s">
        <v>7138</v>
      </c>
      <c r="AF807" s="1" t="s">
        <v>7139</v>
      </c>
      <c r="AG807" s="1" t="s">
        <v>25995</v>
      </c>
      <c r="AH807" s="1" t="s">
        <v>28677</v>
      </c>
      <c r="AI807" s="1" t="s">
        <v>1749</v>
      </c>
      <c r="AJ807" s="1" t="s">
        <v>1749</v>
      </c>
      <c r="AK807" s="1" t="s">
        <v>1749</v>
      </c>
      <c r="AL807" s="1" t="s">
        <v>1749</v>
      </c>
      <c r="AM807" s="1" t="s">
        <v>1749</v>
      </c>
      <c r="AN807" s="1" t="s">
        <v>1749</v>
      </c>
      <c r="AO807" s="1" t="s">
        <v>1749</v>
      </c>
      <c r="AP807" s="1" t="s">
        <v>1749</v>
      </c>
      <c r="AQ807" s="1" t="s">
        <v>1749</v>
      </c>
      <c r="AR807" s="1" t="s">
        <v>1749</v>
      </c>
      <c r="AS807" s="1" t="s">
        <v>1749</v>
      </c>
      <c r="AT807" s="1" t="s">
        <v>1749</v>
      </c>
      <c r="AU807" s="1" t="s">
        <v>1749</v>
      </c>
      <c r="AV807" s="1" t="s">
        <v>1749</v>
      </c>
      <c r="AW807" s="1" t="s">
        <v>1749</v>
      </c>
      <c r="AX807" s="1" t="s">
        <v>1749</v>
      </c>
      <c r="AY807" s="1" t="s">
        <v>1749</v>
      </c>
      <c r="AZ807" s="1" t="s">
        <v>1749</v>
      </c>
      <c r="BA807" s="1" t="s">
        <v>1749</v>
      </c>
      <c r="BB807" s="1" t="s">
        <v>1749</v>
      </c>
      <c r="BC807" s="1" t="s">
        <v>1749</v>
      </c>
      <c r="BD807" s="1" t="s">
        <v>1749</v>
      </c>
      <c r="BE807" t="s">
        <v>1749</v>
      </c>
    </row>
    <row r="808" spans="1:57" ht="17.149999999999999" customHeight="1">
      <c r="A808" s="2">
        <v>807</v>
      </c>
      <c r="B808" s="1" t="s">
        <v>1219</v>
      </c>
      <c r="C808" s="1" t="s">
        <v>289</v>
      </c>
      <c r="D808" s="14" t="s">
        <v>7206</v>
      </c>
      <c r="E808" s="1" t="s">
        <v>7207</v>
      </c>
      <c r="F808" s="1" t="s">
        <v>7208</v>
      </c>
      <c r="G808" s="1" t="s">
        <v>7209</v>
      </c>
      <c r="H808" s="1" t="s">
        <v>2204</v>
      </c>
      <c r="I808" s="1" t="s">
        <v>1937</v>
      </c>
      <c r="J808" s="1" t="s">
        <v>7210</v>
      </c>
      <c r="K808" s="1" t="s">
        <v>7211</v>
      </c>
      <c r="L808" s="1" t="s">
        <v>512</v>
      </c>
      <c r="M808" s="1" t="s">
        <v>209</v>
      </c>
      <c r="N808" s="1" t="s">
        <v>1462</v>
      </c>
      <c r="O808" s="1" t="s">
        <v>1228</v>
      </c>
      <c r="P808" s="1" t="s">
        <v>2126</v>
      </c>
      <c r="Q808" s="1" t="s">
        <v>512</v>
      </c>
      <c r="R808" s="1" t="s">
        <v>130</v>
      </c>
      <c r="S808" s="1" t="s">
        <v>1293</v>
      </c>
      <c r="T808" s="1" t="s">
        <v>7212</v>
      </c>
      <c r="U808" s="2" t="s">
        <v>513</v>
      </c>
      <c r="V808" s="1">
        <v>1331</v>
      </c>
      <c r="W808" s="1" t="s">
        <v>2130</v>
      </c>
      <c r="X808" s="1" t="s">
        <v>2130</v>
      </c>
      <c r="Y808" s="1" t="s">
        <v>2131</v>
      </c>
      <c r="Z808" s="1" t="s">
        <v>28678</v>
      </c>
      <c r="AA808" s="1" t="s">
        <v>7214</v>
      </c>
      <c r="AB808" s="1" t="s">
        <v>7215</v>
      </c>
      <c r="AC808" s="2" t="s">
        <v>7216</v>
      </c>
      <c r="AD808" s="1">
        <v>1331</v>
      </c>
      <c r="AE808" s="1" t="s">
        <v>7217</v>
      </c>
      <c r="AF808" s="1" t="s">
        <v>7218</v>
      </c>
      <c r="AG808" s="1" t="s">
        <v>819</v>
      </c>
      <c r="AH808" s="1" t="s">
        <v>7219</v>
      </c>
      <c r="AI808" s="1" t="s">
        <v>1749</v>
      </c>
      <c r="AJ808" s="1" t="s">
        <v>1749</v>
      </c>
      <c r="AK808" s="1" t="s">
        <v>1749</v>
      </c>
      <c r="AL808" s="1" t="s">
        <v>1749</v>
      </c>
      <c r="AM808" s="1" t="s">
        <v>1749</v>
      </c>
      <c r="AN808" s="1" t="s">
        <v>1749</v>
      </c>
      <c r="AO808" s="1" t="s">
        <v>1749</v>
      </c>
      <c r="AP808" s="1" t="s">
        <v>1749</v>
      </c>
      <c r="AQ808" s="1" t="s">
        <v>1749</v>
      </c>
      <c r="AR808" s="1" t="s">
        <v>1749</v>
      </c>
      <c r="AS808" s="1" t="s">
        <v>1749</v>
      </c>
      <c r="AT808" s="1" t="s">
        <v>1749</v>
      </c>
      <c r="AU808" s="1" t="s">
        <v>1749</v>
      </c>
      <c r="AV808" s="1" t="s">
        <v>1749</v>
      </c>
      <c r="AW808" s="1" t="s">
        <v>1749</v>
      </c>
      <c r="AX808" s="1" t="s">
        <v>1749</v>
      </c>
      <c r="AY808" s="1" t="s">
        <v>1749</v>
      </c>
      <c r="AZ808" s="1" t="s">
        <v>1749</v>
      </c>
      <c r="BA808" s="1" t="s">
        <v>1749</v>
      </c>
      <c r="BB808" s="1" t="s">
        <v>1749</v>
      </c>
      <c r="BC808" s="1" t="s">
        <v>1749</v>
      </c>
      <c r="BD808" s="1" t="s">
        <v>1749</v>
      </c>
      <c r="BE808" t="s">
        <v>1749</v>
      </c>
    </row>
    <row r="809" spans="1:57" ht="17.149999999999999" customHeight="1">
      <c r="A809" s="2">
        <v>808</v>
      </c>
      <c r="B809" s="1" t="s">
        <v>13406</v>
      </c>
      <c r="C809" s="1" t="s">
        <v>750</v>
      </c>
      <c r="D809" s="14" t="s">
        <v>13459</v>
      </c>
      <c r="E809" s="1" t="s">
        <v>749</v>
      </c>
      <c r="F809" s="1" t="s">
        <v>1253</v>
      </c>
      <c r="G809" s="1" t="s">
        <v>13650</v>
      </c>
      <c r="H809" s="1" t="s">
        <v>13651</v>
      </c>
      <c r="I809" s="1" t="s">
        <v>1736</v>
      </c>
      <c r="J809" s="1" t="s">
        <v>28679</v>
      </c>
      <c r="K809" s="1" t="s">
        <v>13653</v>
      </c>
      <c r="L809" s="1" t="s">
        <v>749</v>
      </c>
      <c r="M809" s="1" t="s">
        <v>209</v>
      </c>
      <c r="N809" s="1" t="s">
        <v>1228</v>
      </c>
      <c r="O809" s="1" t="s">
        <v>1229</v>
      </c>
      <c r="P809" s="1" t="s">
        <v>1230</v>
      </c>
      <c r="Q809" s="1" t="s">
        <v>749</v>
      </c>
      <c r="R809" s="1" t="s">
        <v>130</v>
      </c>
      <c r="S809" s="1" t="s">
        <v>1231</v>
      </c>
      <c r="T809" s="1" t="s">
        <v>1260</v>
      </c>
      <c r="U809" s="2" t="s">
        <v>28680</v>
      </c>
      <c r="V809" s="1">
        <v>243330</v>
      </c>
      <c r="W809" s="1" t="s">
        <v>1234</v>
      </c>
      <c r="X809" s="1" t="s">
        <v>1235</v>
      </c>
      <c r="Y809" s="1" t="s">
        <v>15722</v>
      </c>
      <c r="Z809" s="1" t="s">
        <v>750</v>
      </c>
      <c r="AA809" s="1" t="s">
        <v>28681</v>
      </c>
      <c r="AB809" s="1" t="s">
        <v>28682</v>
      </c>
      <c r="AC809" s="2" t="s">
        <v>13468</v>
      </c>
      <c r="AD809" s="1">
        <v>199316</v>
      </c>
      <c r="AE809" s="1" t="s">
        <v>28683</v>
      </c>
      <c r="AF809" s="1" t="s">
        <v>7218</v>
      </c>
      <c r="AG809" s="1" t="s">
        <v>819</v>
      </c>
      <c r="AH809" s="1" t="s">
        <v>28684</v>
      </c>
      <c r="AI809" s="1" t="s">
        <v>1244</v>
      </c>
      <c r="AJ809" s="1" t="s">
        <v>749</v>
      </c>
      <c r="AK809" s="1" t="s">
        <v>1266</v>
      </c>
      <c r="AL809" s="1">
        <v>922</v>
      </c>
      <c r="AM809" s="1" t="s">
        <v>13470</v>
      </c>
      <c r="AN809" s="1" t="s">
        <v>1268</v>
      </c>
      <c r="AO809" s="1" t="s">
        <v>1253</v>
      </c>
      <c r="AP809" s="1" t="s">
        <v>13471</v>
      </c>
      <c r="AQ809" s="1" t="s">
        <v>13472</v>
      </c>
      <c r="AR809" s="1">
        <v>273925</v>
      </c>
      <c r="AS809" s="1">
        <v>30594</v>
      </c>
      <c r="AT809" s="1">
        <v>0</v>
      </c>
      <c r="AU809" s="1">
        <v>243330</v>
      </c>
      <c r="AV809" s="1" t="s">
        <v>13473</v>
      </c>
      <c r="AW809" s="1" t="s">
        <v>13474</v>
      </c>
      <c r="AX809" s="1" t="s">
        <v>13475</v>
      </c>
      <c r="AY809" s="1" t="s">
        <v>1749</v>
      </c>
      <c r="AZ809" s="1" t="s">
        <v>1749</v>
      </c>
      <c r="BA809" s="1" t="s">
        <v>1749</v>
      </c>
      <c r="BB809" s="1" t="s">
        <v>1749</v>
      </c>
      <c r="BC809" s="1" t="s">
        <v>1749</v>
      </c>
      <c r="BD809" s="1" t="s">
        <v>1749</v>
      </c>
      <c r="BE809" t="s">
        <v>1749</v>
      </c>
    </row>
    <row r="810" spans="1:57" ht="17.149999999999999" customHeight="1">
      <c r="A810" s="2">
        <v>809</v>
      </c>
      <c r="B810" s="1" t="s">
        <v>1219</v>
      </c>
      <c r="C810" s="1" t="s">
        <v>368</v>
      </c>
      <c r="D810" s="14" t="s">
        <v>2084</v>
      </c>
      <c r="E810" s="1" t="s">
        <v>368</v>
      </c>
      <c r="F810" s="1" t="s">
        <v>2085</v>
      </c>
      <c r="G810" s="1" t="s">
        <v>4998</v>
      </c>
      <c r="H810" s="1" t="s">
        <v>2087</v>
      </c>
      <c r="I810" s="1" t="s">
        <v>1483</v>
      </c>
      <c r="J810" s="1" t="s">
        <v>2088</v>
      </c>
      <c r="K810" s="1" t="s">
        <v>4999</v>
      </c>
      <c r="L810" s="1" t="s">
        <v>7220</v>
      </c>
      <c r="M810" s="1" t="s">
        <v>277</v>
      </c>
      <c r="N810" s="1"/>
      <c r="O810" s="1" t="s">
        <v>1228</v>
      </c>
      <c r="P810" s="1" t="s">
        <v>2126</v>
      </c>
      <c r="Q810" s="1" t="s">
        <v>7220</v>
      </c>
      <c r="R810" s="1" t="s">
        <v>130</v>
      </c>
      <c r="S810" s="1" t="s">
        <v>1293</v>
      </c>
      <c r="T810" s="1" t="s">
        <v>7221</v>
      </c>
      <c r="U810" s="2" t="s">
        <v>7222</v>
      </c>
      <c r="V810" s="1">
        <v>351</v>
      </c>
      <c r="W810" s="1" t="s">
        <v>2130</v>
      </c>
      <c r="X810" s="1" t="s">
        <v>2130</v>
      </c>
      <c r="Y810" s="1" t="s">
        <v>2131</v>
      </c>
      <c r="Z810" s="1" t="s">
        <v>368</v>
      </c>
      <c r="AA810" s="1" t="s">
        <v>7223</v>
      </c>
      <c r="AB810" s="1" t="s">
        <v>7224</v>
      </c>
      <c r="AC810" s="2" t="s">
        <v>7225</v>
      </c>
      <c r="AD810" s="1">
        <v>351</v>
      </c>
      <c r="AE810" s="1" t="s">
        <v>7226</v>
      </c>
      <c r="AF810" s="1" t="s">
        <v>7227</v>
      </c>
      <c r="AG810" s="1" t="s">
        <v>819</v>
      </c>
      <c r="AH810" s="1" t="s">
        <v>7228</v>
      </c>
      <c r="AI810" s="1" t="s">
        <v>1749</v>
      </c>
      <c r="AJ810" s="1" t="s">
        <v>1749</v>
      </c>
      <c r="AK810" s="1" t="s">
        <v>1749</v>
      </c>
      <c r="AL810" s="1" t="s">
        <v>1749</v>
      </c>
      <c r="AM810" s="1" t="s">
        <v>1749</v>
      </c>
      <c r="AN810" s="1" t="s">
        <v>1749</v>
      </c>
      <c r="AO810" s="1" t="s">
        <v>1749</v>
      </c>
      <c r="AP810" s="1" t="s">
        <v>1749</v>
      </c>
      <c r="AQ810" s="1" t="s">
        <v>1749</v>
      </c>
      <c r="AR810" s="1" t="s">
        <v>1749</v>
      </c>
      <c r="AS810" s="1" t="s">
        <v>1749</v>
      </c>
      <c r="AT810" s="1" t="s">
        <v>1749</v>
      </c>
      <c r="AU810" s="1" t="s">
        <v>1749</v>
      </c>
      <c r="AV810" s="1" t="s">
        <v>1749</v>
      </c>
      <c r="AW810" s="1" t="s">
        <v>1749</v>
      </c>
      <c r="AX810" s="1" t="s">
        <v>1749</v>
      </c>
      <c r="AY810" s="1" t="s">
        <v>5008</v>
      </c>
      <c r="AZ810" s="1" t="s">
        <v>28249</v>
      </c>
      <c r="BA810" s="1" t="s">
        <v>2130</v>
      </c>
      <c r="BB810" s="1" t="s">
        <v>2130</v>
      </c>
      <c r="BC810" s="1"/>
      <c r="BD810" s="1" t="s">
        <v>5010</v>
      </c>
      <c r="BE810" t="s">
        <v>5011</v>
      </c>
    </row>
    <row r="811" spans="1:57" ht="17.149999999999999" customHeight="1">
      <c r="A811" s="2">
        <v>810</v>
      </c>
      <c r="B811" s="1" t="s">
        <v>1219</v>
      </c>
      <c r="C811" s="1" t="s">
        <v>368</v>
      </c>
      <c r="D811" s="14" t="s">
        <v>2084</v>
      </c>
      <c r="E811" s="1" t="s">
        <v>368</v>
      </c>
      <c r="F811" s="1" t="s">
        <v>2085</v>
      </c>
      <c r="G811" s="1" t="s">
        <v>4998</v>
      </c>
      <c r="H811" s="1" t="s">
        <v>2087</v>
      </c>
      <c r="I811" s="1" t="s">
        <v>1483</v>
      </c>
      <c r="J811" s="1" t="s">
        <v>2088</v>
      </c>
      <c r="K811" s="1" t="s">
        <v>4999</v>
      </c>
      <c r="L811" s="1" t="s">
        <v>7229</v>
      </c>
      <c r="M811" s="1" t="s">
        <v>277</v>
      </c>
      <c r="N811" s="1"/>
      <c r="O811" s="1" t="s">
        <v>1228</v>
      </c>
      <c r="P811" s="1" t="s">
        <v>2126</v>
      </c>
      <c r="Q811" s="1" t="s">
        <v>7229</v>
      </c>
      <c r="R811" s="1" t="s">
        <v>130</v>
      </c>
      <c r="S811" s="1" t="s">
        <v>1293</v>
      </c>
      <c r="T811" s="1" t="s">
        <v>7221</v>
      </c>
      <c r="U811" s="2" t="s">
        <v>7222</v>
      </c>
      <c r="V811" s="1">
        <v>281</v>
      </c>
      <c r="W811" s="1" t="s">
        <v>2130</v>
      </c>
      <c r="X811" s="1" t="s">
        <v>2130</v>
      </c>
      <c r="Y811" s="1" t="s">
        <v>2131</v>
      </c>
      <c r="Z811" s="1" t="s">
        <v>368</v>
      </c>
      <c r="AA811" s="1" t="s">
        <v>7230</v>
      </c>
      <c r="AB811" s="1" t="s">
        <v>7231</v>
      </c>
      <c r="AC811" s="2" t="s">
        <v>7232</v>
      </c>
      <c r="AD811" s="1">
        <v>281</v>
      </c>
      <c r="AE811" s="1" t="s">
        <v>7226</v>
      </c>
      <c r="AF811" s="1" t="s">
        <v>7227</v>
      </c>
      <c r="AG811" s="1" t="s">
        <v>819</v>
      </c>
      <c r="AH811" s="1" t="s">
        <v>7233</v>
      </c>
      <c r="AI811" s="1" t="s">
        <v>1749</v>
      </c>
      <c r="AJ811" s="1" t="s">
        <v>1749</v>
      </c>
      <c r="AK811" s="1" t="s">
        <v>1749</v>
      </c>
      <c r="AL811" s="1" t="s">
        <v>1749</v>
      </c>
      <c r="AM811" s="1" t="s">
        <v>1749</v>
      </c>
      <c r="AN811" s="1" t="s">
        <v>1749</v>
      </c>
      <c r="AO811" s="1" t="s">
        <v>1749</v>
      </c>
      <c r="AP811" s="1" t="s">
        <v>1749</v>
      </c>
      <c r="AQ811" s="1" t="s">
        <v>1749</v>
      </c>
      <c r="AR811" s="1" t="s">
        <v>1749</v>
      </c>
      <c r="AS811" s="1" t="s">
        <v>1749</v>
      </c>
      <c r="AT811" s="1" t="s">
        <v>1749</v>
      </c>
      <c r="AU811" s="1" t="s">
        <v>1749</v>
      </c>
      <c r="AV811" s="1" t="s">
        <v>1749</v>
      </c>
      <c r="AW811" s="1" t="s">
        <v>1749</v>
      </c>
      <c r="AX811" s="1" t="s">
        <v>1749</v>
      </c>
      <c r="AY811" s="1" t="s">
        <v>5008</v>
      </c>
      <c r="AZ811" s="1" t="s">
        <v>28249</v>
      </c>
      <c r="BA811" s="1" t="s">
        <v>2130</v>
      </c>
      <c r="BB811" s="1" t="s">
        <v>2130</v>
      </c>
      <c r="BC811" s="1"/>
      <c r="BD811" s="1" t="s">
        <v>5010</v>
      </c>
      <c r="BE811" t="s">
        <v>5011</v>
      </c>
    </row>
    <row r="812" spans="1:57" ht="17.149999999999999" customHeight="1">
      <c r="A812" s="2">
        <v>811</v>
      </c>
      <c r="B812" s="1" t="s">
        <v>1219</v>
      </c>
      <c r="C812" s="1" t="s">
        <v>368</v>
      </c>
      <c r="D812" s="14" t="s">
        <v>2084</v>
      </c>
      <c r="E812" s="1" t="s">
        <v>368</v>
      </c>
      <c r="F812" s="1" t="s">
        <v>2085</v>
      </c>
      <c r="G812" s="1" t="s">
        <v>4998</v>
      </c>
      <c r="H812" s="1" t="s">
        <v>2087</v>
      </c>
      <c r="I812" s="1" t="s">
        <v>1483</v>
      </c>
      <c r="J812" s="1" t="s">
        <v>2088</v>
      </c>
      <c r="K812" s="1" t="s">
        <v>4999</v>
      </c>
      <c r="L812" s="1" t="s">
        <v>7234</v>
      </c>
      <c r="M812" s="1" t="s">
        <v>277</v>
      </c>
      <c r="N812" s="1"/>
      <c r="O812" s="1" t="s">
        <v>1228</v>
      </c>
      <c r="P812" s="1" t="s">
        <v>2126</v>
      </c>
      <c r="Q812" s="1" t="s">
        <v>7234</v>
      </c>
      <c r="R812" s="1" t="s">
        <v>130</v>
      </c>
      <c r="S812" s="1" t="s">
        <v>1293</v>
      </c>
      <c r="T812" s="1" t="s">
        <v>3018</v>
      </c>
      <c r="U812" s="2" t="s">
        <v>7235</v>
      </c>
      <c r="V812" s="1">
        <v>502</v>
      </c>
      <c r="W812" s="1" t="s">
        <v>2130</v>
      </c>
      <c r="X812" s="1" t="s">
        <v>2130</v>
      </c>
      <c r="Y812" s="1" t="s">
        <v>2131</v>
      </c>
      <c r="Z812" s="1" t="s">
        <v>368</v>
      </c>
      <c r="AA812" s="1" t="s">
        <v>7236</v>
      </c>
      <c r="AB812" s="1" t="s">
        <v>7237</v>
      </c>
      <c r="AC812" s="2" t="s">
        <v>7238</v>
      </c>
      <c r="AD812" s="1">
        <v>502</v>
      </c>
      <c r="AE812" s="1" t="s">
        <v>7226</v>
      </c>
      <c r="AF812" s="1" t="s">
        <v>7227</v>
      </c>
      <c r="AG812" s="1" t="s">
        <v>819</v>
      </c>
      <c r="AH812" s="1" t="s">
        <v>7239</v>
      </c>
      <c r="AI812" s="1" t="s">
        <v>1749</v>
      </c>
      <c r="AJ812" s="1" t="s">
        <v>1749</v>
      </c>
      <c r="AK812" s="1" t="s">
        <v>1749</v>
      </c>
      <c r="AL812" s="1" t="s">
        <v>1749</v>
      </c>
      <c r="AM812" s="1" t="s">
        <v>1749</v>
      </c>
      <c r="AN812" s="1" t="s">
        <v>1749</v>
      </c>
      <c r="AO812" s="1" t="s">
        <v>1749</v>
      </c>
      <c r="AP812" s="1" t="s">
        <v>1749</v>
      </c>
      <c r="AQ812" s="1" t="s">
        <v>1749</v>
      </c>
      <c r="AR812" s="1" t="s">
        <v>1749</v>
      </c>
      <c r="AS812" s="1" t="s">
        <v>1749</v>
      </c>
      <c r="AT812" s="1" t="s">
        <v>1749</v>
      </c>
      <c r="AU812" s="1" t="s">
        <v>1749</v>
      </c>
      <c r="AV812" s="1" t="s">
        <v>1749</v>
      </c>
      <c r="AW812" s="1" t="s">
        <v>1749</v>
      </c>
      <c r="AX812" s="1" t="s">
        <v>1749</v>
      </c>
      <c r="AY812" s="1" t="s">
        <v>5008</v>
      </c>
      <c r="AZ812" s="1" t="s">
        <v>28249</v>
      </c>
      <c r="BA812" s="1" t="s">
        <v>2130</v>
      </c>
      <c r="BB812" s="1" t="s">
        <v>2130</v>
      </c>
      <c r="BC812" s="1"/>
      <c r="BD812" s="1" t="s">
        <v>5010</v>
      </c>
      <c r="BE812" t="s">
        <v>5011</v>
      </c>
    </row>
    <row r="813" spans="1:57" ht="17.149999999999999" customHeight="1">
      <c r="A813" s="2">
        <v>812</v>
      </c>
      <c r="B813" s="1" t="s">
        <v>1219</v>
      </c>
      <c r="C813" s="1" t="s">
        <v>368</v>
      </c>
      <c r="D813" s="14" t="s">
        <v>2084</v>
      </c>
      <c r="E813" s="1" t="s">
        <v>368</v>
      </c>
      <c r="F813" s="1" t="s">
        <v>2085</v>
      </c>
      <c r="G813" s="1" t="s">
        <v>4998</v>
      </c>
      <c r="H813" s="1" t="s">
        <v>2087</v>
      </c>
      <c r="I813" s="1" t="s">
        <v>1483</v>
      </c>
      <c r="J813" s="1" t="s">
        <v>2088</v>
      </c>
      <c r="K813" s="1" t="s">
        <v>4999</v>
      </c>
      <c r="L813" s="1" t="s">
        <v>7240</v>
      </c>
      <c r="M813" s="1" t="s">
        <v>277</v>
      </c>
      <c r="N813" s="1"/>
      <c r="O813" s="1" t="s">
        <v>1228</v>
      </c>
      <c r="P813" s="1" t="s">
        <v>2126</v>
      </c>
      <c r="Q813" s="1" t="s">
        <v>7240</v>
      </c>
      <c r="R813" s="1" t="s">
        <v>130</v>
      </c>
      <c r="S813" s="1" t="s">
        <v>1293</v>
      </c>
      <c r="T813" s="1" t="s">
        <v>7241</v>
      </c>
      <c r="U813" s="2" t="s">
        <v>7242</v>
      </c>
      <c r="V813" s="1">
        <v>251</v>
      </c>
      <c r="W813" s="1" t="s">
        <v>2130</v>
      </c>
      <c r="X813" s="1" t="s">
        <v>2130</v>
      </c>
      <c r="Y813" s="1" t="s">
        <v>2131</v>
      </c>
      <c r="Z813" s="1" t="s">
        <v>368</v>
      </c>
      <c r="AA813" s="1" t="s">
        <v>7243</v>
      </c>
      <c r="AB813" s="1" t="s">
        <v>7244</v>
      </c>
      <c r="AC813" s="2" t="s">
        <v>7245</v>
      </c>
      <c r="AD813" s="1">
        <v>251</v>
      </c>
      <c r="AE813" s="1" t="s">
        <v>7226</v>
      </c>
      <c r="AF813" s="1" t="s">
        <v>7227</v>
      </c>
      <c r="AG813" s="1" t="s">
        <v>819</v>
      </c>
      <c r="AH813" s="1" t="s">
        <v>7246</v>
      </c>
      <c r="AI813" s="1" t="s">
        <v>1749</v>
      </c>
      <c r="AJ813" s="1" t="s">
        <v>1749</v>
      </c>
      <c r="AK813" s="1" t="s">
        <v>1749</v>
      </c>
      <c r="AL813" s="1" t="s">
        <v>1749</v>
      </c>
      <c r="AM813" s="1" t="s">
        <v>1749</v>
      </c>
      <c r="AN813" s="1" t="s">
        <v>1749</v>
      </c>
      <c r="AO813" s="1" t="s">
        <v>1749</v>
      </c>
      <c r="AP813" s="1" t="s">
        <v>1749</v>
      </c>
      <c r="AQ813" s="1" t="s">
        <v>1749</v>
      </c>
      <c r="AR813" s="1" t="s">
        <v>1749</v>
      </c>
      <c r="AS813" s="1" t="s">
        <v>1749</v>
      </c>
      <c r="AT813" s="1" t="s">
        <v>1749</v>
      </c>
      <c r="AU813" s="1" t="s">
        <v>1749</v>
      </c>
      <c r="AV813" s="1" t="s">
        <v>1749</v>
      </c>
      <c r="AW813" s="1" t="s">
        <v>1749</v>
      </c>
      <c r="AX813" s="1" t="s">
        <v>1749</v>
      </c>
      <c r="AY813" s="1" t="s">
        <v>5008</v>
      </c>
      <c r="AZ813" s="1" t="s">
        <v>28249</v>
      </c>
      <c r="BA813" s="1" t="s">
        <v>2130</v>
      </c>
      <c r="BB813" s="1" t="s">
        <v>2130</v>
      </c>
      <c r="BC813" s="1"/>
      <c r="BD813" s="1" t="s">
        <v>5010</v>
      </c>
      <c r="BE813" t="s">
        <v>5011</v>
      </c>
    </row>
    <row r="814" spans="1:57" ht="17.149999999999999" customHeight="1">
      <c r="A814" s="2">
        <v>813</v>
      </c>
      <c r="B814" s="1" t="s">
        <v>1219</v>
      </c>
      <c r="C814" s="1" t="s">
        <v>368</v>
      </c>
      <c r="D814" s="14" t="s">
        <v>2084</v>
      </c>
      <c r="E814" s="1" t="s">
        <v>368</v>
      </c>
      <c r="F814" s="1" t="s">
        <v>2085</v>
      </c>
      <c r="G814" s="1" t="s">
        <v>4998</v>
      </c>
      <c r="H814" s="1" t="s">
        <v>2087</v>
      </c>
      <c r="I814" s="1" t="s">
        <v>1483</v>
      </c>
      <c r="J814" s="1" t="s">
        <v>2088</v>
      </c>
      <c r="K814" s="1" t="s">
        <v>4999</v>
      </c>
      <c r="L814" s="1" t="s">
        <v>7247</v>
      </c>
      <c r="M814" s="1" t="s">
        <v>277</v>
      </c>
      <c r="N814" s="1"/>
      <c r="O814" s="1" t="s">
        <v>1228</v>
      </c>
      <c r="P814" s="1" t="s">
        <v>2126</v>
      </c>
      <c r="Q814" s="1" t="s">
        <v>7247</v>
      </c>
      <c r="R814" s="1" t="s">
        <v>130</v>
      </c>
      <c r="S814" s="1" t="s">
        <v>1293</v>
      </c>
      <c r="T814" s="1" t="s">
        <v>3494</v>
      </c>
      <c r="U814" s="2" t="s">
        <v>7248</v>
      </c>
      <c r="V814" s="1">
        <v>135</v>
      </c>
      <c r="W814" s="1" t="s">
        <v>2130</v>
      </c>
      <c r="X814" s="1" t="s">
        <v>2130</v>
      </c>
      <c r="Y814" s="1" t="s">
        <v>2131</v>
      </c>
      <c r="Z814" s="1" t="s">
        <v>368</v>
      </c>
      <c r="AA814" s="1" t="s">
        <v>7249</v>
      </c>
      <c r="AB814" s="1" t="s">
        <v>7250</v>
      </c>
      <c r="AC814" s="2" t="s">
        <v>7251</v>
      </c>
      <c r="AD814" s="1">
        <v>135</v>
      </c>
      <c r="AE814" s="1" t="s">
        <v>7226</v>
      </c>
      <c r="AF814" s="1" t="s">
        <v>7227</v>
      </c>
      <c r="AG814" s="1" t="s">
        <v>819</v>
      </c>
      <c r="AH814" s="1" t="s">
        <v>7252</v>
      </c>
      <c r="AI814" s="1" t="s">
        <v>1749</v>
      </c>
      <c r="AJ814" s="1" t="s">
        <v>1749</v>
      </c>
      <c r="AK814" s="1" t="s">
        <v>1749</v>
      </c>
      <c r="AL814" s="1" t="s">
        <v>1749</v>
      </c>
      <c r="AM814" s="1" t="s">
        <v>1749</v>
      </c>
      <c r="AN814" s="1" t="s">
        <v>1749</v>
      </c>
      <c r="AO814" s="1" t="s">
        <v>1749</v>
      </c>
      <c r="AP814" s="1" t="s">
        <v>1749</v>
      </c>
      <c r="AQ814" s="1" t="s">
        <v>1749</v>
      </c>
      <c r="AR814" s="1" t="s">
        <v>1749</v>
      </c>
      <c r="AS814" s="1" t="s">
        <v>1749</v>
      </c>
      <c r="AT814" s="1" t="s">
        <v>1749</v>
      </c>
      <c r="AU814" s="1" t="s">
        <v>1749</v>
      </c>
      <c r="AV814" s="1" t="s">
        <v>1749</v>
      </c>
      <c r="AW814" s="1" t="s">
        <v>1749</v>
      </c>
      <c r="AX814" s="1" t="s">
        <v>1749</v>
      </c>
      <c r="AY814" s="1" t="s">
        <v>5008</v>
      </c>
      <c r="AZ814" s="1" t="s">
        <v>28249</v>
      </c>
      <c r="BA814" s="1" t="s">
        <v>2130</v>
      </c>
      <c r="BB814" s="1" t="s">
        <v>2130</v>
      </c>
      <c r="BC814" s="1"/>
      <c r="BD814" s="1" t="s">
        <v>5010</v>
      </c>
      <c r="BE814" t="s">
        <v>5011</v>
      </c>
    </row>
    <row r="815" spans="1:57" ht="17.149999999999999" customHeight="1">
      <c r="A815" s="2">
        <v>814</v>
      </c>
      <c r="B815" s="1" t="s">
        <v>1219</v>
      </c>
      <c r="C815" s="1" t="s">
        <v>368</v>
      </c>
      <c r="D815" s="14" t="s">
        <v>2084</v>
      </c>
      <c r="E815" s="1" t="s">
        <v>368</v>
      </c>
      <c r="F815" s="1" t="s">
        <v>2085</v>
      </c>
      <c r="G815" s="1" t="s">
        <v>4998</v>
      </c>
      <c r="H815" s="1" t="s">
        <v>2087</v>
      </c>
      <c r="I815" s="1" t="s">
        <v>1483</v>
      </c>
      <c r="J815" s="1" t="s">
        <v>2088</v>
      </c>
      <c r="K815" s="1" t="s">
        <v>4999</v>
      </c>
      <c r="L815" s="1" t="s">
        <v>7253</v>
      </c>
      <c r="M815" s="1" t="s">
        <v>277</v>
      </c>
      <c r="N815" s="1"/>
      <c r="O815" s="1" t="s">
        <v>1228</v>
      </c>
      <c r="P815" s="1" t="s">
        <v>2126</v>
      </c>
      <c r="Q815" s="1" t="s">
        <v>7253</v>
      </c>
      <c r="R815" s="1" t="s">
        <v>130</v>
      </c>
      <c r="S815" s="1" t="s">
        <v>1293</v>
      </c>
      <c r="T815" s="1" t="s">
        <v>7254</v>
      </c>
      <c r="U815" s="2" t="s">
        <v>7255</v>
      </c>
      <c r="V815" s="1">
        <v>752</v>
      </c>
      <c r="W815" s="1" t="s">
        <v>2130</v>
      </c>
      <c r="X815" s="1" t="s">
        <v>2130</v>
      </c>
      <c r="Y815" s="1" t="s">
        <v>2131</v>
      </c>
      <c r="Z815" s="1" t="s">
        <v>368</v>
      </c>
      <c r="AA815" s="1" t="s">
        <v>7256</v>
      </c>
      <c r="AB815" s="1" t="s">
        <v>7257</v>
      </c>
      <c r="AC815" s="2" t="s">
        <v>7258</v>
      </c>
      <c r="AD815" s="1">
        <v>752</v>
      </c>
      <c r="AE815" s="1" t="s">
        <v>7259</v>
      </c>
      <c r="AF815" s="1" t="s">
        <v>7227</v>
      </c>
      <c r="AG815" s="1" t="s">
        <v>819</v>
      </c>
      <c r="AH815" s="1" t="s">
        <v>7260</v>
      </c>
      <c r="AI815" s="1" t="s">
        <v>1749</v>
      </c>
      <c r="AJ815" s="1" t="s">
        <v>1749</v>
      </c>
      <c r="AK815" s="1" t="s">
        <v>1749</v>
      </c>
      <c r="AL815" s="1" t="s">
        <v>1749</v>
      </c>
      <c r="AM815" s="1" t="s">
        <v>1749</v>
      </c>
      <c r="AN815" s="1" t="s">
        <v>1749</v>
      </c>
      <c r="AO815" s="1" t="s">
        <v>1749</v>
      </c>
      <c r="AP815" s="1" t="s">
        <v>1749</v>
      </c>
      <c r="AQ815" s="1" t="s">
        <v>1749</v>
      </c>
      <c r="AR815" s="1" t="s">
        <v>1749</v>
      </c>
      <c r="AS815" s="1" t="s">
        <v>1749</v>
      </c>
      <c r="AT815" s="1" t="s">
        <v>1749</v>
      </c>
      <c r="AU815" s="1" t="s">
        <v>1749</v>
      </c>
      <c r="AV815" s="1" t="s">
        <v>1749</v>
      </c>
      <c r="AW815" s="1" t="s">
        <v>1749</v>
      </c>
      <c r="AX815" s="1" t="s">
        <v>1749</v>
      </c>
      <c r="AY815" s="1" t="s">
        <v>5008</v>
      </c>
      <c r="AZ815" s="1" t="s">
        <v>28249</v>
      </c>
      <c r="BA815" s="1" t="s">
        <v>2130</v>
      </c>
      <c r="BB815" s="1" t="s">
        <v>2130</v>
      </c>
      <c r="BC815" s="1"/>
      <c r="BD815" s="1" t="s">
        <v>5010</v>
      </c>
      <c r="BE815" t="s">
        <v>5011</v>
      </c>
    </row>
    <row r="816" spans="1:57" ht="17.149999999999999" customHeight="1">
      <c r="A816" s="2">
        <v>815</v>
      </c>
      <c r="B816" s="1" t="s">
        <v>1219</v>
      </c>
      <c r="C816" s="1" t="s">
        <v>368</v>
      </c>
      <c r="D816" s="14" t="s">
        <v>2084</v>
      </c>
      <c r="E816" s="1" t="s">
        <v>368</v>
      </c>
      <c r="F816" s="1" t="s">
        <v>2085</v>
      </c>
      <c r="G816" s="1" t="s">
        <v>4998</v>
      </c>
      <c r="H816" s="1" t="s">
        <v>2087</v>
      </c>
      <c r="I816" s="1" t="s">
        <v>1483</v>
      </c>
      <c r="J816" s="1" t="s">
        <v>2088</v>
      </c>
      <c r="K816" s="1" t="s">
        <v>4999</v>
      </c>
      <c r="L816" s="1" t="s">
        <v>7261</v>
      </c>
      <c r="M816" s="1" t="s">
        <v>277</v>
      </c>
      <c r="N816" s="1"/>
      <c r="O816" s="1" t="s">
        <v>1228</v>
      </c>
      <c r="P816" s="1" t="s">
        <v>2126</v>
      </c>
      <c r="Q816" s="1" t="s">
        <v>7261</v>
      </c>
      <c r="R816" s="1" t="s">
        <v>130</v>
      </c>
      <c r="S816" s="1" t="s">
        <v>1293</v>
      </c>
      <c r="T816" s="1" t="s">
        <v>7262</v>
      </c>
      <c r="U816" s="2" t="s">
        <v>7263</v>
      </c>
      <c r="V816" s="1">
        <v>220</v>
      </c>
      <c r="W816" s="1" t="s">
        <v>2130</v>
      </c>
      <c r="X816" s="1" t="s">
        <v>2130</v>
      </c>
      <c r="Y816" s="1" t="s">
        <v>2131</v>
      </c>
      <c r="Z816" s="1" t="s">
        <v>368</v>
      </c>
      <c r="AA816" s="1" t="s">
        <v>7264</v>
      </c>
      <c r="AB816" s="1" t="s">
        <v>7265</v>
      </c>
      <c r="AC816" s="2" t="s">
        <v>7266</v>
      </c>
      <c r="AD816" s="1">
        <v>220</v>
      </c>
      <c r="AE816" s="1" t="s">
        <v>7259</v>
      </c>
      <c r="AF816" s="1" t="s">
        <v>7227</v>
      </c>
      <c r="AG816" s="1" t="s">
        <v>819</v>
      </c>
      <c r="AH816" s="1" t="s">
        <v>7267</v>
      </c>
      <c r="AI816" s="1" t="s">
        <v>1749</v>
      </c>
      <c r="AJ816" s="1" t="s">
        <v>1749</v>
      </c>
      <c r="AK816" s="1" t="s">
        <v>1749</v>
      </c>
      <c r="AL816" s="1" t="s">
        <v>1749</v>
      </c>
      <c r="AM816" s="1" t="s">
        <v>1749</v>
      </c>
      <c r="AN816" s="1" t="s">
        <v>1749</v>
      </c>
      <c r="AO816" s="1" t="s">
        <v>1749</v>
      </c>
      <c r="AP816" s="1" t="s">
        <v>1749</v>
      </c>
      <c r="AQ816" s="1" t="s">
        <v>1749</v>
      </c>
      <c r="AR816" s="1" t="s">
        <v>1749</v>
      </c>
      <c r="AS816" s="1" t="s">
        <v>1749</v>
      </c>
      <c r="AT816" s="1" t="s">
        <v>1749</v>
      </c>
      <c r="AU816" s="1" t="s">
        <v>1749</v>
      </c>
      <c r="AV816" s="1" t="s">
        <v>1749</v>
      </c>
      <c r="AW816" s="1" t="s">
        <v>1749</v>
      </c>
      <c r="AX816" s="1" t="s">
        <v>1749</v>
      </c>
      <c r="AY816" s="1" t="s">
        <v>5008</v>
      </c>
      <c r="AZ816" s="1" t="s">
        <v>28249</v>
      </c>
      <c r="BA816" s="1" t="s">
        <v>2130</v>
      </c>
      <c r="BB816" s="1" t="s">
        <v>2130</v>
      </c>
      <c r="BC816" s="1"/>
      <c r="BD816" s="1" t="s">
        <v>5010</v>
      </c>
      <c r="BE816" t="s">
        <v>5011</v>
      </c>
    </row>
    <row r="817" spans="1:57" ht="17.149999999999999" customHeight="1">
      <c r="A817" s="2">
        <v>816</v>
      </c>
      <c r="B817" s="1" t="s">
        <v>1219</v>
      </c>
      <c r="C817" s="1" t="s">
        <v>368</v>
      </c>
      <c r="D817" s="14" t="s">
        <v>2084</v>
      </c>
      <c r="E817" s="1" t="s">
        <v>368</v>
      </c>
      <c r="F817" s="1" t="s">
        <v>2085</v>
      </c>
      <c r="G817" s="1" t="s">
        <v>4998</v>
      </c>
      <c r="H817" s="1" t="s">
        <v>2087</v>
      </c>
      <c r="I817" s="1" t="s">
        <v>1483</v>
      </c>
      <c r="J817" s="1" t="s">
        <v>2088</v>
      </c>
      <c r="K817" s="1" t="s">
        <v>4999</v>
      </c>
      <c r="L817" s="1" t="s">
        <v>7268</v>
      </c>
      <c r="M817" s="1" t="s">
        <v>277</v>
      </c>
      <c r="N817" s="1"/>
      <c r="O817" s="1" t="s">
        <v>1228</v>
      </c>
      <c r="P817" s="1" t="s">
        <v>2126</v>
      </c>
      <c r="Q817" s="1" t="s">
        <v>7268</v>
      </c>
      <c r="R817" s="1" t="s">
        <v>130</v>
      </c>
      <c r="S817" s="1" t="s">
        <v>1293</v>
      </c>
      <c r="T817" s="1" t="s">
        <v>7269</v>
      </c>
      <c r="U817" s="2" t="s">
        <v>7270</v>
      </c>
      <c r="V817" s="1">
        <v>178</v>
      </c>
      <c r="W817" s="1" t="s">
        <v>2130</v>
      </c>
      <c r="X817" s="1" t="s">
        <v>2130</v>
      </c>
      <c r="Y817" s="1" t="s">
        <v>2131</v>
      </c>
      <c r="Z817" s="1" t="s">
        <v>368</v>
      </c>
      <c r="AA817" s="1" t="s">
        <v>7271</v>
      </c>
      <c r="AB817" s="1" t="s">
        <v>7272</v>
      </c>
      <c r="AC817" s="2" t="s">
        <v>7273</v>
      </c>
      <c r="AD817" s="1">
        <v>178</v>
      </c>
      <c r="AE817" s="1" t="s">
        <v>7226</v>
      </c>
      <c r="AF817" s="1" t="s">
        <v>7227</v>
      </c>
      <c r="AG817" s="1" t="s">
        <v>819</v>
      </c>
      <c r="AH817" s="1" t="s">
        <v>7274</v>
      </c>
      <c r="AI817" s="1" t="s">
        <v>1749</v>
      </c>
      <c r="AJ817" s="1" t="s">
        <v>1749</v>
      </c>
      <c r="AK817" s="1" t="s">
        <v>1749</v>
      </c>
      <c r="AL817" s="1" t="s">
        <v>1749</v>
      </c>
      <c r="AM817" s="1" t="s">
        <v>1749</v>
      </c>
      <c r="AN817" s="1" t="s">
        <v>1749</v>
      </c>
      <c r="AO817" s="1" t="s">
        <v>1749</v>
      </c>
      <c r="AP817" s="1" t="s">
        <v>1749</v>
      </c>
      <c r="AQ817" s="1" t="s">
        <v>1749</v>
      </c>
      <c r="AR817" s="1" t="s">
        <v>1749</v>
      </c>
      <c r="AS817" s="1" t="s">
        <v>1749</v>
      </c>
      <c r="AT817" s="1" t="s">
        <v>1749</v>
      </c>
      <c r="AU817" s="1" t="s">
        <v>1749</v>
      </c>
      <c r="AV817" s="1" t="s">
        <v>1749</v>
      </c>
      <c r="AW817" s="1" t="s">
        <v>1749</v>
      </c>
      <c r="AX817" s="1" t="s">
        <v>1749</v>
      </c>
      <c r="AY817" s="1" t="s">
        <v>5008</v>
      </c>
      <c r="AZ817" s="1" t="s">
        <v>28249</v>
      </c>
      <c r="BA817" s="1" t="s">
        <v>2130</v>
      </c>
      <c r="BB817" s="1" t="s">
        <v>2130</v>
      </c>
      <c r="BC817" s="1"/>
      <c r="BD817" s="1" t="s">
        <v>5010</v>
      </c>
      <c r="BE817" t="s">
        <v>5011</v>
      </c>
    </row>
    <row r="818" spans="1:57" ht="17.149999999999999" customHeight="1">
      <c r="A818" s="2">
        <v>817</v>
      </c>
      <c r="B818" s="1" t="s">
        <v>1219</v>
      </c>
      <c r="C818" s="1" t="s">
        <v>368</v>
      </c>
      <c r="D818" s="14" t="s">
        <v>2084</v>
      </c>
      <c r="E818" s="1" t="s">
        <v>368</v>
      </c>
      <c r="F818" s="1" t="s">
        <v>2085</v>
      </c>
      <c r="G818" s="1" t="s">
        <v>4998</v>
      </c>
      <c r="H818" s="1" t="s">
        <v>2087</v>
      </c>
      <c r="I818" s="1" t="s">
        <v>1483</v>
      </c>
      <c r="J818" s="1" t="s">
        <v>2088</v>
      </c>
      <c r="K818" s="1" t="s">
        <v>4999</v>
      </c>
      <c r="L818" s="1" t="s">
        <v>7275</v>
      </c>
      <c r="M818" s="1" t="s">
        <v>277</v>
      </c>
      <c r="N818" s="1"/>
      <c r="O818" s="1" t="s">
        <v>1228</v>
      </c>
      <c r="P818" s="1" t="s">
        <v>2126</v>
      </c>
      <c r="Q818" s="1" t="s">
        <v>7275</v>
      </c>
      <c r="R818" s="1" t="s">
        <v>130</v>
      </c>
      <c r="S818" s="1" t="s">
        <v>1293</v>
      </c>
      <c r="T818" s="1" t="s">
        <v>4198</v>
      </c>
      <c r="U818" s="2" t="s">
        <v>7276</v>
      </c>
      <c r="V818" s="1">
        <v>248</v>
      </c>
      <c r="W818" s="1" t="s">
        <v>2130</v>
      </c>
      <c r="X818" s="1" t="s">
        <v>2130</v>
      </c>
      <c r="Y818" s="1" t="s">
        <v>2131</v>
      </c>
      <c r="Z818" s="1" t="s">
        <v>368</v>
      </c>
      <c r="AA818" s="1" t="s">
        <v>7277</v>
      </c>
      <c r="AB818" s="1" t="s">
        <v>7278</v>
      </c>
      <c r="AC818" s="2" t="s">
        <v>7279</v>
      </c>
      <c r="AD818" s="1">
        <v>248</v>
      </c>
      <c r="AE818" s="1" t="s">
        <v>7226</v>
      </c>
      <c r="AF818" s="1" t="s">
        <v>7227</v>
      </c>
      <c r="AG818" s="1" t="s">
        <v>819</v>
      </c>
      <c r="AH818" s="1" t="s">
        <v>7280</v>
      </c>
      <c r="AI818" s="1" t="s">
        <v>1749</v>
      </c>
      <c r="AJ818" s="1" t="s">
        <v>1749</v>
      </c>
      <c r="AK818" s="1" t="s">
        <v>1749</v>
      </c>
      <c r="AL818" s="1" t="s">
        <v>1749</v>
      </c>
      <c r="AM818" s="1" t="s">
        <v>1749</v>
      </c>
      <c r="AN818" s="1" t="s">
        <v>1749</v>
      </c>
      <c r="AO818" s="1" t="s">
        <v>1749</v>
      </c>
      <c r="AP818" s="1" t="s">
        <v>1749</v>
      </c>
      <c r="AQ818" s="1" t="s">
        <v>1749</v>
      </c>
      <c r="AR818" s="1" t="s">
        <v>1749</v>
      </c>
      <c r="AS818" s="1" t="s">
        <v>1749</v>
      </c>
      <c r="AT818" s="1" t="s">
        <v>1749</v>
      </c>
      <c r="AU818" s="1" t="s">
        <v>1749</v>
      </c>
      <c r="AV818" s="1" t="s">
        <v>1749</v>
      </c>
      <c r="AW818" s="1" t="s">
        <v>1749</v>
      </c>
      <c r="AX818" s="1" t="s">
        <v>1749</v>
      </c>
      <c r="AY818" s="1" t="s">
        <v>5008</v>
      </c>
      <c r="AZ818" s="1" t="s">
        <v>28249</v>
      </c>
      <c r="BA818" s="1" t="s">
        <v>2130</v>
      </c>
      <c r="BB818" s="1" t="s">
        <v>2130</v>
      </c>
      <c r="BC818" s="1"/>
      <c r="BD818" s="1" t="s">
        <v>5010</v>
      </c>
      <c r="BE818" t="s">
        <v>5011</v>
      </c>
    </row>
    <row r="819" spans="1:57" ht="17.149999999999999" customHeight="1">
      <c r="A819" s="2">
        <v>818</v>
      </c>
      <c r="B819" s="1" t="s">
        <v>1219</v>
      </c>
      <c r="C819" s="1" t="s">
        <v>368</v>
      </c>
      <c r="D819" s="14" t="s">
        <v>2084</v>
      </c>
      <c r="E819" s="1" t="s">
        <v>368</v>
      </c>
      <c r="F819" s="1" t="s">
        <v>2085</v>
      </c>
      <c r="G819" s="1" t="s">
        <v>2086</v>
      </c>
      <c r="H819" s="1" t="s">
        <v>2087</v>
      </c>
      <c r="I819" s="1" t="s">
        <v>1483</v>
      </c>
      <c r="J819" s="1" t="s">
        <v>2088</v>
      </c>
      <c r="K819" s="1" t="s">
        <v>2089</v>
      </c>
      <c r="L819" s="1" t="s">
        <v>7281</v>
      </c>
      <c r="M819" s="1" t="s">
        <v>277</v>
      </c>
      <c r="N819" s="1"/>
      <c r="O819" s="1" t="s">
        <v>1228</v>
      </c>
      <c r="P819" s="1" t="s">
        <v>2126</v>
      </c>
      <c r="Q819" s="1" t="s">
        <v>7281</v>
      </c>
      <c r="R819" s="1" t="s">
        <v>130</v>
      </c>
      <c r="S819" s="1" t="s">
        <v>1293</v>
      </c>
      <c r="T819" s="1" t="s">
        <v>1302</v>
      </c>
      <c r="U819" s="2" t="s">
        <v>7283</v>
      </c>
      <c r="V819" s="1">
        <v>470</v>
      </c>
      <c r="W819" s="1" t="s">
        <v>2130</v>
      </c>
      <c r="X819" s="1" t="s">
        <v>2130</v>
      </c>
      <c r="Y819" s="1" t="s">
        <v>2131</v>
      </c>
      <c r="Z819" s="1" t="s">
        <v>368</v>
      </c>
      <c r="AA819" s="1" t="s">
        <v>7284</v>
      </c>
      <c r="AB819" s="1" t="s">
        <v>7285</v>
      </c>
      <c r="AC819" s="2" t="s">
        <v>7286</v>
      </c>
      <c r="AD819" s="1">
        <v>470</v>
      </c>
      <c r="AE819" s="1" t="s">
        <v>7226</v>
      </c>
      <c r="AF819" s="1" t="s">
        <v>7227</v>
      </c>
      <c r="AG819" s="1" t="s">
        <v>819</v>
      </c>
      <c r="AH819" s="1" t="s">
        <v>7287</v>
      </c>
      <c r="AI819" s="1" t="s">
        <v>1749</v>
      </c>
      <c r="AJ819" s="1" t="s">
        <v>1749</v>
      </c>
      <c r="AK819" s="1" t="s">
        <v>1749</v>
      </c>
      <c r="AL819" s="1" t="s">
        <v>1749</v>
      </c>
      <c r="AM819" s="1" t="s">
        <v>1749</v>
      </c>
      <c r="AN819" s="1" t="s">
        <v>1749</v>
      </c>
      <c r="AO819" s="1" t="s">
        <v>1749</v>
      </c>
      <c r="AP819" s="1" t="s">
        <v>1749</v>
      </c>
      <c r="AQ819" s="1" t="s">
        <v>1749</v>
      </c>
      <c r="AR819" s="1" t="s">
        <v>1749</v>
      </c>
      <c r="AS819" s="1" t="s">
        <v>1749</v>
      </c>
      <c r="AT819" s="1" t="s">
        <v>1749</v>
      </c>
      <c r="AU819" s="1" t="s">
        <v>1749</v>
      </c>
      <c r="AV819" s="1" t="s">
        <v>1749</v>
      </c>
      <c r="AW819" s="1" t="s">
        <v>1749</v>
      </c>
      <c r="AX819" s="1" t="s">
        <v>1749</v>
      </c>
      <c r="AY819" s="1" t="s">
        <v>5008</v>
      </c>
      <c r="AZ819" s="1" t="s">
        <v>28249</v>
      </c>
      <c r="BA819" s="1" t="s">
        <v>2130</v>
      </c>
      <c r="BB819" s="1" t="s">
        <v>2130</v>
      </c>
      <c r="BC819" s="1"/>
      <c r="BD819" s="1" t="s">
        <v>5010</v>
      </c>
      <c r="BE819" t="s">
        <v>5011</v>
      </c>
    </row>
    <row r="820" spans="1:57" ht="17.149999999999999" customHeight="1">
      <c r="A820" s="2">
        <v>819</v>
      </c>
      <c r="B820" s="1" t="s">
        <v>1219</v>
      </c>
      <c r="C820" s="1" t="s">
        <v>368</v>
      </c>
      <c r="D820" s="14" t="s">
        <v>2084</v>
      </c>
      <c r="E820" s="1" t="s">
        <v>368</v>
      </c>
      <c r="F820" s="1" t="s">
        <v>2085</v>
      </c>
      <c r="G820" s="1" t="s">
        <v>4998</v>
      </c>
      <c r="H820" s="1" t="s">
        <v>2087</v>
      </c>
      <c r="I820" s="1" t="s">
        <v>1483</v>
      </c>
      <c r="J820" s="1" t="s">
        <v>2088</v>
      </c>
      <c r="K820" s="1" t="s">
        <v>4999</v>
      </c>
      <c r="L820" s="1" t="s">
        <v>7288</v>
      </c>
      <c r="M820" s="1" t="s">
        <v>277</v>
      </c>
      <c r="N820" s="1"/>
      <c r="O820" s="1" t="s">
        <v>1228</v>
      </c>
      <c r="P820" s="1" t="s">
        <v>2126</v>
      </c>
      <c r="Q820" s="1" t="s">
        <v>7288</v>
      </c>
      <c r="R820" s="1" t="s">
        <v>130</v>
      </c>
      <c r="S820" s="1" t="s">
        <v>1293</v>
      </c>
      <c r="T820" s="1" t="s">
        <v>7289</v>
      </c>
      <c r="U820" s="2" t="s">
        <v>7290</v>
      </c>
      <c r="V820" s="1">
        <v>629</v>
      </c>
      <c r="W820" s="1" t="s">
        <v>2130</v>
      </c>
      <c r="X820" s="1" t="s">
        <v>2130</v>
      </c>
      <c r="Y820" s="1" t="s">
        <v>2131</v>
      </c>
      <c r="Z820" s="1" t="s">
        <v>368</v>
      </c>
      <c r="AA820" s="1" t="s">
        <v>7291</v>
      </c>
      <c r="AB820" s="1" t="s">
        <v>7292</v>
      </c>
      <c r="AC820" s="2" t="s">
        <v>7293</v>
      </c>
      <c r="AD820" s="1">
        <v>629</v>
      </c>
      <c r="AE820" s="1" t="s">
        <v>7226</v>
      </c>
      <c r="AF820" s="1" t="s">
        <v>7227</v>
      </c>
      <c r="AG820" s="1" t="s">
        <v>819</v>
      </c>
      <c r="AH820" s="1" t="s">
        <v>28685</v>
      </c>
      <c r="AI820" s="1" t="s">
        <v>1749</v>
      </c>
      <c r="AJ820" s="1" t="s">
        <v>1749</v>
      </c>
      <c r="AK820" s="1" t="s">
        <v>1749</v>
      </c>
      <c r="AL820" s="1" t="s">
        <v>1749</v>
      </c>
      <c r="AM820" s="1" t="s">
        <v>1749</v>
      </c>
      <c r="AN820" s="1" t="s">
        <v>1749</v>
      </c>
      <c r="AO820" s="1" t="s">
        <v>1749</v>
      </c>
      <c r="AP820" s="1" t="s">
        <v>1749</v>
      </c>
      <c r="AQ820" s="1" t="s">
        <v>1749</v>
      </c>
      <c r="AR820" s="1" t="s">
        <v>1749</v>
      </c>
      <c r="AS820" s="1" t="s">
        <v>1749</v>
      </c>
      <c r="AT820" s="1" t="s">
        <v>1749</v>
      </c>
      <c r="AU820" s="1" t="s">
        <v>1749</v>
      </c>
      <c r="AV820" s="1" t="s">
        <v>1749</v>
      </c>
      <c r="AW820" s="1" t="s">
        <v>1749</v>
      </c>
      <c r="AX820" s="1" t="s">
        <v>1749</v>
      </c>
      <c r="AY820" s="1" t="s">
        <v>5008</v>
      </c>
      <c r="AZ820" s="1" t="s">
        <v>28249</v>
      </c>
      <c r="BA820" s="1" t="s">
        <v>2130</v>
      </c>
      <c r="BB820" s="1" t="s">
        <v>2130</v>
      </c>
      <c r="BC820" s="1"/>
      <c r="BD820" s="1" t="s">
        <v>5010</v>
      </c>
      <c r="BE820" t="s">
        <v>5011</v>
      </c>
    </row>
    <row r="821" spans="1:57" ht="17.149999999999999" customHeight="1">
      <c r="A821" s="2">
        <v>820</v>
      </c>
      <c r="B821" s="1" t="s">
        <v>1219</v>
      </c>
      <c r="C821" s="1" t="s">
        <v>368</v>
      </c>
      <c r="D821" s="14" t="s">
        <v>2084</v>
      </c>
      <c r="E821" s="1" t="s">
        <v>368</v>
      </c>
      <c r="F821" s="1" t="s">
        <v>2085</v>
      </c>
      <c r="G821" s="1" t="s">
        <v>4998</v>
      </c>
      <c r="H821" s="1" t="s">
        <v>2087</v>
      </c>
      <c r="I821" s="1" t="s">
        <v>1483</v>
      </c>
      <c r="J821" s="1" t="s">
        <v>2088</v>
      </c>
      <c r="K821" s="1" t="s">
        <v>4999</v>
      </c>
      <c r="L821" s="1" t="s">
        <v>7297</v>
      </c>
      <c r="M821" s="1" t="s">
        <v>277</v>
      </c>
      <c r="N821" s="1"/>
      <c r="O821" s="1" t="s">
        <v>1228</v>
      </c>
      <c r="P821" s="1" t="s">
        <v>2126</v>
      </c>
      <c r="Q821" s="1" t="s">
        <v>7297</v>
      </c>
      <c r="R821" s="1" t="s">
        <v>130</v>
      </c>
      <c r="S821" s="1" t="s">
        <v>1293</v>
      </c>
      <c r="T821" s="1" t="s">
        <v>7289</v>
      </c>
      <c r="U821" s="2" t="s">
        <v>7298</v>
      </c>
      <c r="V821" s="1">
        <v>448</v>
      </c>
      <c r="W821" s="1" t="s">
        <v>2130</v>
      </c>
      <c r="X821" s="1" t="s">
        <v>2130</v>
      </c>
      <c r="Y821" s="1" t="s">
        <v>2131</v>
      </c>
      <c r="Z821" s="1" t="s">
        <v>368</v>
      </c>
      <c r="AA821" s="1" t="s">
        <v>7299</v>
      </c>
      <c r="AB821" s="1" t="s">
        <v>7300</v>
      </c>
      <c r="AC821" s="2" t="s">
        <v>7301</v>
      </c>
      <c r="AD821" s="1">
        <v>448</v>
      </c>
      <c r="AE821" s="1" t="s">
        <v>7259</v>
      </c>
      <c r="AF821" s="1" t="s">
        <v>7227</v>
      </c>
      <c r="AG821" s="1" t="s">
        <v>819</v>
      </c>
      <c r="AH821" s="1" t="s">
        <v>7302</v>
      </c>
      <c r="AI821" s="1" t="s">
        <v>1749</v>
      </c>
      <c r="AJ821" s="1" t="s">
        <v>1749</v>
      </c>
      <c r="AK821" s="1" t="s">
        <v>1749</v>
      </c>
      <c r="AL821" s="1" t="s">
        <v>1749</v>
      </c>
      <c r="AM821" s="1" t="s">
        <v>1749</v>
      </c>
      <c r="AN821" s="1" t="s">
        <v>1749</v>
      </c>
      <c r="AO821" s="1" t="s">
        <v>1749</v>
      </c>
      <c r="AP821" s="1" t="s">
        <v>1749</v>
      </c>
      <c r="AQ821" s="1" t="s">
        <v>1749</v>
      </c>
      <c r="AR821" s="1" t="s">
        <v>1749</v>
      </c>
      <c r="AS821" s="1" t="s">
        <v>1749</v>
      </c>
      <c r="AT821" s="1" t="s">
        <v>1749</v>
      </c>
      <c r="AU821" s="1" t="s">
        <v>1749</v>
      </c>
      <c r="AV821" s="1" t="s">
        <v>1749</v>
      </c>
      <c r="AW821" s="1" t="s">
        <v>1749</v>
      </c>
      <c r="AX821" s="1" t="s">
        <v>1749</v>
      </c>
      <c r="AY821" s="1" t="s">
        <v>5008</v>
      </c>
      <c r="AZ821" s="1" t="s">
        <v>28249</v>
      </c>
      <c r="BA821" s="1" t="s">
        <v>2130</v>
      </c>
      <c r="BB821" s="1" t="s">
        <v>2130</v>
      </c>
      <c r="BC821" s="1"/>
      <c r="BD821" s="1" t="s">
        <v>5010</v>
      </c>
      <c r="BE821" t="s">
        <v>5011</v>
      </c>
    </row>
    <row r="822" spans="1:57" ht="17.149999999999999" customHeight="1">
      <c r="A822" s="2">
        <v>821</v>
      </c>
      <c r="B822" s="1" t="s">
        <v>1219</v>
      </c>
      <c r="C822" s="1" t="s">
        <v>368</v>
      </c>
      <c r="D822" s="14" t="s">
        <v>2084</v>
      </c>
      <c r="E822" s="1" t="s">
        <v>368</v>
      </c>
      <c r="F822" s="1" t="s">
        <v>2085</v>
      </c>
      <c r="G822" s="1" t="s">
        <v>2086</v>
      </c>
      <c r="H822" s="1" t="s">
        <v>2087</v>
      </c>
      <c r="I822" s="1" t="s">
        <v>1483</v>
      </c>
      <c r="J822" s="1" t="s">
        <v>2088</v>
      </c>
      <c r="K822" s="1" t="s">
        <v>2089</v>
      </c>
      <c r="L822" s="1" t="s">
        <v>7303</v>
      </c>
      <c r="M822" s="1" t="s">
        <v>277</v>
      </c>
      <c r="N822" s="1"/>
      <c r="O822" s="1" t="s">
        <v>1228</v>
      </c>
      <c r="P822" s="1" t="s">
        <v>2126</v>
      </c>
      <c r="Q822" s="1" t="s">
        <v>7303</v>
      </c>
      <c r="R822" s="1" t="s">
        <v>130</v>
      </c>
      <c r="S822" s="1" t="s">
        <v>1293</v>
      </c>
      <c r="T822" s="1" t="s">
        <v>7304</v>
      </c>
      <c r="U822" s="2" t="s">
        <v>7305</v>
      </c>
      <c r="V822" s="1">
        <v>585</v>
      </c>
      <c r="W822" s="1" t="s">
        <v>2130</v>
      </c>
      <c r="X822" s="1" t="s">
        <v>2130</v>
      </c>
      <c r="Y822" s="1" t="s">
        <v>2131</v>
      </c>
      <c r="Z822" s="1" t="s">
        <v>368</v>
      </c>
      <c r="AA822" s="1" t="s">
        <v>7306</v>
      </c>
      <c r="AB822" s="1" t="s">
        <v>7307</v>
      </c>
      <c r="AC822" s="2" t="s">
        <v>7308</v>
      </c>
      <c r="AD822" s="1">
        <v>585</v>
      </c>
      <c r="AE822" s="1" t="s">
        <v>7309</v>
      </c>
      <c r="AF822" s="1" t="s">
        <v>7227</v>
      </c>
      <c r="AG822" s="1" t="s">
        <v>819</v>
      </c>
      <c r="AH822" s="1" t="s">
        <v>7310</v>
      </c>
      <c r="AI822" s="1" t="s">
        <v>1749</v>
      </c>
      <c r="AJ822" s="1" t="s">
        <v>1749</v>
      </c>
      <c r="AK822" s="1" t="s">
        <v>1749</v>
      </c>
      <c r="AL822" s="1" t="s">
        <v>1749</v>
      </c>
      <c r="AM822" s="1" t="s">
        <v>1749</v>
      </c>
      <c r="AN822" s="1" t="s">
        <v>1749</v>
      </c>
      <c r="AO822" s="1" t="s">
        <v>1749</v>
      </c>
      <c r="AP822" s="1" t="s">
        <v>1749</v>
      </c>
      <c r="AQ822" s="1" t="s">
        <v>1749</v>
      </c>
      <c r="AR822" s="1" t="s">
        <v>1749</v>
      </c>
      <c r="AS822" s="1" t="s">
        <v>1749</v>
      </c>
      <c r="AT822" s="1" t="s">
        <v>1749</v>
      </c>
      <c r="AU822" s="1" t="s">
        <v>1749</v>
      </c>
      <c r="AV822" s="1" t="s">
        <v>1749</v>
      </c>
      <c r="AW822" s="1" t="s">
        <v>1749</v>
      </c>
      <c r="AX822" s="1" t="s">
        <v>1749</v>
      </c>
      <c r="AY822" s="1" t="s">
        <v>5008</v>
      </c>
      <c r="AZ822" s="1" t="s">
        <v>28249</v>
      </c>
      <c r="BA822" s="1" t="s">
        <v>2130</v>
      </c>
      <c r="BB822" s="1" t="s">
        <v>2130</v>
      </c>
      <c r="BC822" s="1"/>
      <c r="BD822" s="1" t="s">
        <v>5010</v>
      </c>
      <c r="BE822" t="s">
        <v>5011</v>
      </c>
    </row>
    <row r="823" spans="1:57" ht="17.149999999999999" customHeight="1">
      <c r="A823" s="2">
        <v>822</v>
      </c>
      <c r="B823" s="1" t="s">
        <v>1219</v>
      </c>
      <c r="C823" s="1" t="s">
        <v>368</v>
      </c>
      <c r="D823" s="14" t="s">
        <v>2084</v>
      </c>
      <c r="E823" s="1" t="s">
        <v>368</v>
      </c>
      <c r="F823" s="1" t="s">
        <v>2085</v>
      </c>
      <c r="G823" s="1" t="s">
        <v>2086</v>
      </c>
      <c r="H823" s="1" t="s">
        <v>2087</v>
      </c>
      <c r="I823" s="1" t="s">
        <v>1483</v>
      </c>
      <c r="J823" s="1" t="s">
        <v>2088</v>
      </c>
      <c r="K823" s="1" t="s">
        <v>2089</v>
      </c>
      <c r="L823" s="1" t="s">
        <v>7311</v>
      </c>
      <c r="M823" s="1" t="s">
        <v>277</v>
      </c>
      <c r="N823" s="1"/>
      <c r="O823" s="1" t="s">
        <v>1228</v>
      </c>
      <c r="P823" s="1" t="s">
        <v>2126</v>
      </c>
      <c r="Q823" s="1" t="s">
        <v>7311</v>
      </c>
      <c r="R823" s="1" t="s">
        <v>130</v>
      </c>
      <c r="S823" s="1" t="s">
        <v>1293</v>
      </c>
      <c r="T823" s="1" t="s">
        <v>7304</v>
      </c>
      <c r="U823" s="2" t="s">
        <v>7305</v>
      </c>
      <c r="V823" s="1">
        <v>541</v>
      </c>
      <c r="W823" s="1" t="s">
        <v>2130</v>
      </c>
      <c r="X823" s="1" t="s">
        <v>2130</v>
      </c>
      <c r="Y823" s="1" t="s">
        <v>2131</v>
      </c>
      <c r="Z823" s="1" t="s">
        <v>368</v>
      </c>
      <c r="AA823" s="1" t="s">
        <v>7312</v>
      </c>
      <c r="AB823" s="1" t="s">
        <v>7313</v>
      </c>
      <c r="AC823" s="2" t="s">
        <v>7314</v>
      </c>
      <c r="AD823" s="1">
        <v>541</v>
      </c>
      <c r="AE823" s="1" t="s">
        <v>7309</v>
      </c>
      <c r="AF823" s="1" t="s">
        <v>7227</v>
      </c>
      <c r="AG823" s="1" t="s">
        <v>819</v>
      </c>
      <c r="AH823" s="1" t="s">
        <v>7315</v>
      </c>
      <c r="AI823" s="1" t="s">
        <v>1749</v>
      </c>
      <c r="AJ823" s="1" t="s">
        <v>1749</v>
      </c>
      <c r="AK823" s="1" t="s">
        <v>1749</v>
      </c>
      <c r="AL823" s="1" t="s">
        <v>1749</v>
      </c>
      <c r="AM823" s="1" t="s">
        <v>1749</v>
      </c>
      <c r="AN823" s="1" t="s">
        <v>1749</v>
      </c>
      <c r="AO823" s="1" t="s">
        <v>1749</v>
      </c>
      <c r="AP823" s="1" t="s">
        <v>1749</v>
      </c>
      <c r="AQ823" s="1" t="s">
        <v>1749</v>
      </c>
      <c r="AR823" s="1" t="s">
        <v>1749</v>
      </c>
      <c r="AS823" s="1" t="s">
        <v>1749</v>
      </c>
      <c r="AT823" s="1" t="s">
        <v>1749</v>
      </c>
      <c r="AU823" s="1" t="s">
        <v>1749</v>
      </c>
      <c r="AV823" s="1" t="s">
        <v>1749</v>
      </c>
      <c r="AW823" s="1" t="s">
        <v>1749</v>
      </c>
      <c r="AX823" s="1" t="s">
        <v>1749</v>
      </c>
      <c r="AY823" s="1" t="s">
        <v>5008</v>
      </c>
      <c r="AZ823" s="1" t="s">
        <v>28249</v>
      </c>
      <c r="BA823" s="1" t="s">
        <v>2130</v>
      </c>
      <c r="BB823" s="1" t="s">
        <v>2130</v>
      </c>
      <c r="BC823" s="1"/>
      <c r="BD823" s="1" t="s">
        <v>5010</v>
      </c>
      <c r="BE823" t="s">
        <v>5011</v>
      </c>
    </row>
    <row r="824" spans="1:57" ht="17.149999999999999" customHeight="1">
      <c r="A824" s="2">
        <v>823</v>
      </c>
      <c r="B824" s="1" t="s">
        <v>1219</v>
      </c>
      <c r="C824" s="1" t="s">
        <v>368</v>
      </c>
      <c r="D824" s="14" t="s">
        <v>2084</v>
      </c>
      <c r="E824" s="1" t="s">
        <v>368</v>
      </c>
      <c r="F824" s="1" t="s">
        <v>2085</v>
      </c>
      <c r="G824" s="1" t="s">
        <v>2086</v>
      </c>
      <c r="H824" s="1" t="s">
        <v>2087</v>
      </c>
      <c r="I824" s="1" t="s">
        <v>1483</v>
      </c>
      <c r="J824" s="1" t="s">
        <v>2088</v>
      </c>
      <c r="K824" s="1" t="s">
        <v>2089</v>
      </c>
      <c r="L824" s="1" t="s">
        <v>7316</v>
      </c>
      <c r="M824" s="1" t="s">
        <v>277</v>
      </c>
      <c r="N824" s="1"/>
      <c r="O824" s="1" t="s">
        <v>1228</v>
      </c>
      <c r="P824" s="1" t="s">
        <v>2126</v>
      </c>
      <c r="Q824" s="1" t="s">
        <v>7316</v>
      </c>
      <c r="R824" s="1" t="s">
        <v>130</v>
      </c>
      <c r="S824" s="1" t="s">
        <v>1293</v>
      </c>
      <c r="T824" s="1" t="s">
        <v>7317</v>
      </c>
      <c r="U824" s="2" t="s">
        <v>7318</v>
      </c>
      <c r="V824" s="1">
        <v>453</v>
      </c>
      <c r="W824" s="1" t="s">
        <v>2130</v>
      </c>
      <c r="X824" s="1" t="s">
        <v>2130</v>
      </c>
      <c r="Y824" s="1" t="s">
        <v>2131</v>
      </c>
      <c r="Z824" s="1" t="s">
        <v>368</v>
      </c>
      <c r="AA824" s="1" t="s">
        <v>7319</v>
      </c>
      <c r="AB824" s="1" t="s">
        <v>7320</v>
      </c>
      <c r="AC824" s="2" t="s">
        <v>7321</v>
      </c>
      <c r="AD824" s="1">
        <v>453</v>
      </c>
      <c r="AE824" s="1" t="s">
        <v>7309</v>
      </c>
      <c r="AF824" s="1" t="s">
        <v>7227</v>
      </c>
      <c r="AG824" s="1" t="s">
        <v>819</v>
      </c>
      <c r="AH824" s="1" t="s">
        <v>7322</v>
      </c>
      <c r="AI824" s="1" t="s">
        <v>1749</v>
      </c>
      <c r="AJ824" s="1" t="s">
        <v>1749</v>
      </c>
      <c r="AK824" s="1" t="s">
        <v>1749</v>
      </c>
      <c r="AL824" s="1" t="s">
        <v>1749</v>
      </c>
      <c r="AM824" s="1" t="s">
        <v>1749</v>
      </c>
      <c r="AN824" s="1" t="s">
        <v>1749</v>
      </c>
      <c r="AO824" s="1" t="s">
        <v>1749</v>
      </c>
      <c r="AP824" s="1" t="s">
        <v>1749</v>
      </c>
      <c r="AQ824" s="1" t="s">
        <v>1749</v>
      </c>
      <c r="AR824" s="1" t="s">
        <v>1749</v>
      </c>
      <c r="AS824" s="1" t="s">
        <v>1749</v>
      </c>
      <c r="AT824" s="1" t="s">
        <v>1749</v>
      </c>
      <c r="AU824" s="1" t="s">
        <v>1749</v>
      </c>
      <c r="AV824" s="1" t="s">
        <v>1749</v>
      </c>
      <c r="AW824" s="1" t="s">
        <v>1749</v>
      </c>
      <c r="AX824" s="1" t="s">
        <v>1749</v>
      </c>
      <c r="AY824" s="1" t="s">
        <v>5008</v>
      </c>
      <c r="AZ824" s="1" t="s">
        <v>28249</v>
      </c>
      <c r="BA824" s="1" t="s">
        <v>2130</v>
      </c>
      <c r="BB824" s="1" t="s">
        <v>2130</v>
      </c>
      <c r="BC824" s="1"/>
      <c r="BD824" s="1" t="s">
        <v>5010</v>
      </c>
      <c r="BE824" t="s">
        <v>5011</v>
      </c>
    </row>
    <row r="825" spans="1:57" ht="17.149999999999999" customHeight="1">
      <c r="A825" s="2">
        <v>824</v>
      </c>
      <c r="B825" s="1" t="s">
        <v>1219</v>
      </c>
      <c r="C825" s="1" t="s">
        <v>368</v>
      </c>
      <c r="D825" s="14" t="s">
        <v>2084</v>
      </c>
      <c r="E825" s="1" t="s">
        <v>368</v>
      </c>
      <c r="F825" s="1" t="s">
        <v>2085</v>
      </c>
      <c r="G825" s="1" t="s">
        <v>4998</v>
      </c>
      <c r="H825" s="1" t="s">
        <v>2087</v>
      </c>
      <c r="I825" s="1" t="s">
        <v>1483</v>
      </c>
      <c r="J825" s="1" t="s">
        <v>2088</v>
      </c>
      <c r="K825" s="1" t="s">
        <v>4999</v>
      </c>
      <c r="L825" s="1" t="s">
        <v>7323</v>
      </c>
      <c r="M825" s="1" t="s">
        <v>277</v>
      </c>
      <c r="N825" s="1"/>
      <c r="O825" s="1" t="s">
        <v>1228</v>
      </c>
      <c r="P825" s="1" t="s">
        <v>2126</v>
      </c>
      <c r="Q825" s="1" t="s">
        <v>7323</v>
      </c>
      <c r="R825" s="1" t="s">
        <v>130</v>
      </c>
      <c r="S825" s="1" t="s">
        <v>1293</v>
      </c>
      <c r="T825" s="1" t="s">
        <v>4952</v>
      </c>
      <c r="U825" s="2" t="s">
        <v>7324</v>
      </c>
      <c r="V825" s="1">
        <v>739</v>
      </c>
      <c r="W825" s="1" t="s">
        <v>2130</v>
      </c>
      <c r="X825" s="1" t="s">
        <v>2130</v>
      </c>
      <c r="Y825" s="1" t="s">
        <v>2131</v>
      </c>
      <c r="Z825" s="1" t="s">
        <v>368</v>
      </c>
      <c r="AA825" s="1" t="s">
        <v>7325</v>
      </c>
      <c r="AB825" s="1" t="s">
        <v>7326</v>
      </c>
      <c r="AC825" s="2" t="s">
        <v>7327</v>
      </c>
      <c r="AD825" s="1">
        <v>739</v>
      </c>
      <c r="AE825" s="1" t="s">
        <v>7259</v>
      </c>
      <c r="AF825" s="1" t="s">
        <v>7227</v>
      </c>
      <c r="AG825" s="1" t="s">
        <v>819</v>
      </c>
      <c r="AH825" s="1" t="s">
        <v>7328</v>
      </c>
      <c r="AI825" s="1" t="s">
        <v>1749</v>
      </c>
      <c r="AJ825" s="1" t="s">
        <v>1749</v>
      </c>
      <c r="AK825" s="1" t="s">
        <v>1749</v>
      </c>
      <c r="AL825" s="1" t="s">
        <v>1749</v>
      </c>
      <c r="AM825" s="1" t="s">
        <v>1749</v>
      </c>
      <c r="AN825" s="1" t="s">
        <v>1749</v>
      </c>
      <c r="AO825" s="1" t="s">
        <v>1749</v>
      </c>
      <c r="AP825" s="1" t="s">
        <v>1749</v>
      </c>
      <c r="AQ825" s="1" t="s">
        <v>1749</v>
      </c>
      <c r="AR825" s="1" t="s">
        <v>1749</v>
      </c>
      <c r="AS825" s="1" t="s">
        <v>1749</v>
      </c>
      <c r="AT825" s="1" t="s">
        <v>1749</v>
      </c>
      <c r="AU825" s="1" t="s">
        <v>1749</v>
      </c>
      <c r="AV825" s="1" t="s">
        <v>1749</v>
      </c>
      <c r="AW825" s="1" t="s">
        <v>1749</v>
      </c>
      <c r="AX825" s="1" t="s">
        <v>1749</v>
      </c>
      <c r="AY825" s="1" t="s">
        <v>5008</v>
      </c>
      <c r="AZ825" s="1" t="s">
        <v>28249</v>
      </c>
      <c r="BA825" s="1" t="s">
        <v>2130</v>
      </c>
      <c r="BB825" s="1" t="s">
        <v>2130</v>
      </c>
      <c r="BC825" s="1"/>
      <c r="BD825" s="1" t="s">
        <v>5010</v>
      </c>
      <c r="BE825" t="s">
        <v>5011</v>
      </c>
    </row>
    <row r="826" spans="1:57" ht="17.149999999999999" customHeight="1">
      <c r="A826" s="2">
        <v>825</v>
      </c>
      <c r="B826" s="1" t="s">
        <v>1219</v>
      </c>
      <c r="C826" s="1" t="s">
        <v>368</v>
      </c>
      <c r="D826" s="14" t="s">
        <v>2084</v>
      </c>
      <c r="E826" s="1" t="s">
        <v>368</v>
      </c>
      <c r="F826" s="1" t="s">
        <v>2085</v>
      </c>
      <c r="G826" s="1" t="s">
        <v>4998</v>
      </c>
      <c r="H826" s="1" t="s">
        <v>2087</v>
      </c>
      <c r="I826" s="1" t="s">
        <v>1483</v>
      </c>
      <c r="J826" s="1" t="s">
        <v>2088</v>
      </c>
      <c r="K826" s="1" t="s">
        <v>4999</v>
      </c>
      <c r="L826" s="1" t="s">
        <v>7329</v>
      </c>
      <c r="M826" s="1" t="s">
        <v>277</v>
      </c>
      <c r="N826" s="1"/>
      <c r="O826" s="1" t="s">
        <v>1228</v>
      </c>
      <c r="P826" s="1" t="s">
        <v>2126</v>
      </c>
      <c r="Q826" s="1" t="s">
        <v>7329</v>
      </c>
      <c r="R826" s="1" t="s">
        <v>130</v>
      </c>
      <c r="S826" s="1" t="s">
        <v>1293</v>
      </c>
      <c r="T826" s="1" t="s">
        <v>7330</v>
      </c>
      <c r="U826" s="2" t="s">
        <v>7331</v>
      </c>
      <c r="V826" s="1">
        <v>481</v>
      </c>
      <c r="W826" s="1" t="s">
        <v>2130</v>
      </c>
      <c r="X826" s="1" t="s">
        <v>2130</v>
      </c>
      <c r="Y826" s="1" t="s">
        <v>2131</v>
      </c>
      <c r="Z826" s="1" t="s">
        <v>368</v>
      </c>
      <c r="AA826" s="1" t="s">
        <v>7332</v>
      </c>
      <c r="AB826" s="1" t="s">
        <v>7333</v>
      </c>
      <c r="AC826" s="2" t="s">
        <v>7334</v>
      </c>
      <c r="AD826" s="1">
        <v>481</v>
      </c>
      <c r="AE826" s="1" t="s">
        <v>7259</v>
      </c>
      <c r="AF826" s="1" t="s">
        <v>7227</v>
      </c>
      <c r="AG826" s="1" t="s">
        <v>819</v>
      </c>
      <c r="AH826" s="1" t="s">
        <v>7335</v>
      </c>
      <c r="AI826" s="1" t="s">
        <v>1749</v>
      </c>
      <c r="AJ826" s="1" t="s">
        <v>1749</v>
      </c>
      <c r="AK826" s="1" t="s">
        <v>1749</v>
      </c>
      <c r="AL826" s="1" t="s">
        <v>1749</v>
      </c>
      <c r="AM826" s="1" t="s">
        <v>1749</v>
      </c>
      <c r="AN826" s="1" t="s">
        <v>1749</v>
      </c>
      <c r="AO826" s="1" t="s">
        <v>1749</v>
      </c>
      <c r="AP826" s="1" t="s">
        <v>1749</v>
      </c>
      <c r="AQ826" s="1" t="s">
        <v>1749</v>
      </c>
      <c r="AR826" s="1" t="s">
        <v>1749</v>
      </c>
      <c r="AS826" s="1" t="s">
        <v>1749</v>
      </c>
      <c r="AT826" s="1" t="s">
        <v>1749</v>
      </c>
      <c r="AU826" s="1" t="s">
        <v>1749</v>
      </c>
      <c r="AV826" s="1" t="s">
        <v>1749</v>
      </c>
      <c r="AW826" s="1" t="s">
        <v>1749</v>
      </c>
      <c r="AX826" s="1" t="s">
        <v>1749</v>
      </c>
      <c r="AY826" s="1" t="s">
        <v>5008</v>
      </c>
      <c r="AZ826" s="1" t="s">
        <v>28249</v>
      </c>
      <c r="BA826" s="1" t="s">
        <v>2130</v>
      </c>
      <c r="BB826" s="1" t="s">
        <v>2130</v>
      </c>
      <c r="BC826" s="1"/>
      <c r="BD826" s="1" t="s">
        <v>5010</v>
      </c>
      <c r="BE826" t="s">
        <v>5011</v>
      </c>
    </row>
    <row r="827" spans="1:57" ht="17.149999999999999" customHeight="1">
      <c r="A827" s="2">
        <v>826</v>
      </c>
      <c r="B827" s="1" t="s">
        <v>1219</v>
      </c>
      <c r="C827" s="1" t="s">
        <v>368</v>
      </c>
      <c r="D827" s="14" t="s">
        <v>2084</v>
      </c>
      <c r="E827" s="1" t="s">
        <v>368</v>
      </c>
      <c r="F827" s="1" t="s">
        <v>2085</v>
      </c>
      <c r="G827" s="1" t="s">
        <v>2086</v>
      </c>
      <c r="H827" s="1" t="s">
        <v>2087</v>
      </c>
      <c r="I827" s="1" t="s">
        <v>1483</v>
      </c>
      <c r="J827" s="1" t="s">
        <v>2088</v>
      </c>
      <c r="K827" s="1" t="s">
        <v>2089</v>
      </c>
      <c r="L827" s="1" t="s">
        <v>7336</v>
      </c>
      <c r="M827" s="1" t="s">
        <v>277</v>
      </c>
      <c r="N827" s="1"/>
      <c r="O827" s="1" t="s">
        <v>1228</v>
      </c>
      <c r="P827" s="1" t="s">
        <v>2126</v>
      </c>
      <c r="Q827" s="1" t="s">
        <v>7336</v>
      </c>
      <c r="R827" s="1" t="s">
        <v>130</v>
      </c>
      <c r="S827" s="1" t="s">
        <v>1293</v>
      </c>
      <c r="T827" s="1" t="s">
        <v>7330</v>
      </c>
      <c r="U827" s="2" t="s">
        <v>7331</v>
      </c>
      <c r="V827" s="1">
        <v>310</v>
      </c>
      <c r="W827" s="1" t="s">
        <v>2130</v>
      </c>
      <c r="X827" s="1" t="s">
        <v>2130</v>
      </c>
      <c r="Y827" s="1" t="s">
        <v>2131</v>
      </c>
      <c r="Z827" s="1" t="s">
        <v>368</v>
      </c>
      <c r="AA827" s="1" t="s">
        <v>7337</v>
      </c>
      <c r="AB827" s="1" t="s">
        <v>7338</v>
      </c>
      <c r="AC827" s="2" t="s">
        <v>7339</v>
      </c>
      <c r="AD827" s="1">
        <v>310</v>
      </c>
      <c r="AE827" s="1" t="s">
        <v>7259</v>
      </c>
      <c r="AF827" s="1" t="s">
        <v>7227</v>
      </c>
      <c r="AG827" s="1" t="s">
        <v>819</v>
      </c>
      <c r="AH827" s="1" t="s">
        <v>7340</v>
      </c>
      <c r="AI827" s="1" t="s">
        <v>1749</v>
      </c>
      <c r="AJ827" s="1" t="s">
        <v>1749</v>
      </c>
      <c r="AK827" s="1" t="s">
        <v>1749</v>
      </c>
      <c r="AL827" s="1" t="s">
        <v>1749</v>
      </c>
      <c r="AM827" s="1" t="s">
        <v>1749</v>
      </c>
      <c r="AN827" s="1" t="s">
        <v>1749</v>
      </c>
      <c r="AO827" s="1" t="s">
        <v>1749</v>
      </c>
      <c r="AP827" s="1" t="s">
        <v>1749</v>
      </c>
      <c r="AQ827" s="1" t="s">
        <v>1749</v>
      </c>
      <c r="AR827" s="1" t="s">
        <v>1749</v>
      </c>
      <c r="AS827" s="1" t="s">
        <v>1749</v>
      </c>
      <c r="AT827" s="1" t="s">
        <v>1749</v>
      </c>
      <c r="AU827" s="1" t="s">
        <v>1749</v>
      </c>
      <c r="AV827" s="1" t="s">
        <v>1749</v>
      </c>
      <c r="AW827" s="1" t="s">
        <v>1749</v>
      </c>
      <c r="AX827" s="1" t="s">
        <v>1749</v>
      </c>
      <c r="AY827" s="1" t="s">
        <v>5008</v>
      </c>
      <c r="AZ827" s="1" t="s">
        <v>28249</v>
      </c>
      <c r="BA827" s="1" t="s">
        <v>2130</v>
      </c>
      <c r="BB827" s="1" t="s">
        <v>2130</v>
      </c>
      <c r="BC827" s="1"/>
      <c r="BD827" s="1" t="s">
        <v>5010</v>
      </c>
      <c r="BE827" t="s">
        <v>5011</v>
      </c>
    </row>
    <row r="828" spans="1:57" ht="17.149999999999999" customHeight="1">
      <c r="A828" s="2">
        <v>827</v>
      </c>
      <c r="B828" s="1" t="s">
        <v>1219</v>
      </c>
      <c r="C828" s="1" t="s">
        <v>368</v>
      </c>
      <c r="D828" s="14" t="s">
        <v>2084</v>
      </c>
      <c r="E828" s="1" t="s">
        <v>368</v>
      </c>
      <c r="F828" s="1" t="s">
        <v>2085</v>
      </c>
      <c r="G828" s="1" t="s">
        <v>4998</v>
      </c>
      <c r="H828" s="1" t="s">
        <v>2087</v>
      </c>
      <c r="I828" s="1" t="s">
        <v>1483</v>
      </c>
      <c r="J828" s="1" t="s">
        <v>2088</v>
      </c>
      <c r="K828" s="1" t="s">
        <v>4999</v>
      </c>
      <c r="L828" s="1" t="s">
        <v>7341</v>
      </c>
      <c r="M828" s="1" t="s">
        <v>277</v>
      </c>
      <c r="N828" s="1"/>
      <c r="O828" s="1" t="s">
        <v>1228</v>
      </c>
      <c r="P828" s="1" t="s">
        <v>2126</v>
      </c>
      <c r="Q828" s="1" t="s">
        <v>7341</v>
      </c>
      <c r="R828" s="1" t="s">
        <v>130</v>
      </c>
      <c r="S828" s="1" t="s">
        <v>1293</v>
      </c>
      <c r="T828" s="1" t="s">
        <v>7342</v>
      </c>
      <c r="U828" s="2" t="s">
        <v>7343</v>
      </c>
      <c r="V828" s="1">
        <v>399</v>
      </c>
      <c r="W828" s="1" t="s">
        <v>2130</v>
      </c>
      <c r="X828" s="1" t="s">
        <v>2130</v>
      </c>
      <c r="Y828" s="1" t="s">
        <v>2131</v>
      </c>
      <c r="Z828" s="1" t="s">
        <v>368</v>
      </c>
      <c r="AA828" s="1" t="s">
        <v>7344</v>
      </c>
      <c r="AB828" s="1" t="s">
        <v>7345</v>
      </c>
      <c r="AC828" s="2" t="s">
        <v>7346</v>
      </c>
      <c r="AD828" s="1">
        <v>399</v>
      </c>
      <c r="AE828" s="1" t="s">
        <v>7309</v>
      </c>
      <c r="AF828" s="1" t="s">
        <v>7227</v>
      </c>
      <c r="AG828" s="1" t="s">
        <v>819</v>
      </c>
      <c r="AH828" s="1" t="s">
        <v>7347</v>
      </c>
      <c r="AI828" s="1" t="s">
        <v>1749</v>
      </c>
      <c r="AJ828" s="1" t="s">
        <v>1749</v>
      </c>
      <c r="AK828" s="1" t="s">
        <v>1749</v>
      </c>
      <c r="AL828" s="1" t="s">
        <v>1749</v>
      </c>
      <c r="AM828" s="1" t="s">
        <v>1749</v>
      </c>
      <c r="AN828" s="1" t="s">
        <v>1749</v>
      </c>
      <c r="AO828" s="1" t="s">
        <v>1749</v>
      </c>
      <c r="AP828" s="1" t="s">
        <v>1749</v>
      </c>
      <c r="AQ828" s="1" t="s">
        <v>1749</v>
      </c>
      <c r="AR828" s="1" t="s">
        <v>1749</v>
      </c>
      <c r="AS828" s="1" t="s">
        <v>1749</v>
      </c>
      <c r="AT828" s="1" t="s">
        <v>1749</v>
      </c>
      <c r="AU828" s="1" t="s">
        <v>1749</v>
      </c>
      <c r="AV828" s="1" t="s">
        <v>1749</v>
      </c>
      <c r="AW828" s="1" t="s">
        <v>1749</v>
      </c>
      <c r="AX828" s="1" t="s">
        <v>1749</v>
      </c>
      <c r="AY828" s="1" t="s">
        <v>5008</v>
      </c>
      <c r="AZ828" s="1" t="s">
        <v>28249</v>
      </c>
      <c r="BA828" s="1" t="s">
        <v>2130</v>
      </c>
      <c r="BB828" s="1" t="s">
        <v>2130</v>
      </c>
      <c r="BC828" s="1"/>
      <c r="BD828" s="1" t="s">
        <v>5010</v>
      </c>
      <c r="BE828" t="s">
        <v>5011</v>
      </c>
    </row>
    <row r="829" spans="1:57" ht="17.149999999999999" customHeight="1">
      <c r="A829" s="2">
        <v>828</v>
      </c>
      <c r="B829" s="1" t="s">
        <v>1219</v>
      </c>
      <c r="C829" s="1" t="s">
        <v>368</v>
      </c>
      <c r="D829" s="14" t="s">
        <v>2084</v>
      </c>
      <c r="E829" s="1" t="s">
        <v>368</v>
      </c>
      <c r="F829" s="1" t="s">
        <v>2085</v>
      </c>
      <c r="G829" s="1" t="s">
        <v>4998</v>
      </c>
      <c r="H829" s="1" t="s">
        <v>2087</v>
      </c>
      <c r="I829" s="1" t="s">
        <v>1483</v>
      </c>
      <c r="J829" s="1" t="s">
        <v>2088</v>
      </c>
      <c r="K829" s="1" t="s">
        <v>4999</v>
      </c>
      <c r="L829" s="1" t="s">
        <v>7348</v>
      </c>
      <c r="M829" s="1" t="s">
        <v>277</v>
      </c>
      <c r="N829" s="1"/>
      <c r="O829" s="1" t="s">
        <v>1228</v>
      </c>
      <c r="P829" s="1" t="s">
        <v>2126</v>
      </c>
      <c r="Q829" s="1" t="s">
        <v>7348</v>
      </c>
      <c r="R829" s="1" t="s">
        <v>130</v>
      </c>
      <c r="S829" s="1" t="s">
        <v>1293</v>
      </c>
      <c r="T829" s="1" t="s">
        <v>7349</v>
      </c>
      <c r="U829" s="2" t="s">
        <v>7350</v>
      </c>
      <c r="V829" s="1">
        <v>171</v>
      </c>
      <c r="W829" s="1" t="s">
        <v>2130</v>
      </c>
      <c r="X829" s="1" t="s">
        <v>2130</v>
      </c>
      <c r="Y829" s="1" t="s">
        <v>2131</v>
      </c>
      <c r="Z829" s="1" t="s">
        <v>368</v>
      </c>
      <c r="AA829" s="1" t="s">
        <v>7351</v>
      </c>
      <c r="AB829" s="1" t="s">
        <v>7352</v>
      </c>
      <c r="AC829" s="2" t="s">
        <v>7353</v>
      </c>
      <c r="AD829" s="1">
        <v>171</v>
      </c>
      <c r="AE829" s="1" t="s">
        <v>7309</v>
      </c>
      <c r="AF829" s="1" t="s">
        <v>7227</v>
      </c>
      <c r="AG829" s="1" t="s">
        <v>819</v>
      </c>
      <c r="AH829" s="1" t="s">
        <v>7354</v>
      </c>
      <c r="AI829" s="1" t="s">
        <v>1749</v>
      </c>
      <c r="AJ829" s="1" t="s">
        <v>1749</v>
      </c>
      <c r="AK829" s="1" t="s">
        <v>1749</v>
      </c>
      <c r="AL829" s="1" t="s">
        <v>1749</v>
      </c>
      <c r="AM829" s="1" t="s">
        <v>1749</v>
      </c>
      <c r="AN829" s="1" t="s">
        <v>1749</v>
      </c>
      <c r="AO829" s="1" t="s">
        <v>1749</v>
      </c>
      <c r="AP829" s="1" t="s">
        <v>1749</v>
      </c>
      <c r="AQ829" s="1" t="s">
        <v>1749</v>
      </c>
      <c r="AR829" s="1" t="s">
        <v>1749</v>
      </c>
      <c r="AS829" s="1" t="s">
        <v>1749</v>
      </c>
      <c r="AT829" s="1" t="s">
        <v>1749</v>
      </c>
      <c r="AU829" s="1" t="s">
        <v>1749</v>
      </c>
      <c r="AV829" s="1" t="s">
        <v>1749</v>
      </c>
      <c r="AW829" s="1" t="s">
        <v>1749</v>
      </c>
      <c r="AX829" s="1" t="s">
        <v>1749</v>
      </c>
      <c r="AY829" s="1" t="s">
        <v>5008</v>
      </c>
      <c r="AZ829" s="1" t="s">
        <v>28249</v>
      </c>
      <c r="BA829" s="1" t="s">
        <v>2130</v>
      </c>
      <c r="BB829" s="1" t="s">
        <v>2130</v>
      </c>
      <c r="BC829" s="1"/>
      <c r="BD829" s="1" t="s">
        <v>5010</v>
      </c>
      <c r="BE829" t="s">
        <v>5011</v>
      </c>
    </row>
    <row r="830" spans="1:57" ht="17.149999999999999" customHeight="1">
      <c r="A830" s="2">
        <v>829</v>
      </c>
      <c r="B830" s="1" t="s">
        <v>1219</v>
      </c>
      <c r="C830" s="1" t="s">
        <v>368</v>
      </c>
      <c r="D830" s="14" t="s">
        <v>2084</v>
      </c>
      <c r="E830" s="1" t="s">
        <v>368</v>
      </c>
      <c r="F830" s="1" t="s">
        <v>2085</v>
      </c>
      <c r="G830" s="1" t="s">
        <v>2086</v>
      </c>
      <c r="H830" s="1" t="s">
        <v>2087</v>
      </c>
      <c r="I830" s="1" t="s">
        <v>1483</v>
      </c>
      <c r="J830" s="1" t="s">
        <v>2088</v>
      </c>
      <c r="K830" s="1" t="s">
        <v>2089</v>
      </c>
      <c r="L830" s="1" t="s">
        <v>7355</v>
      </c>
      <c r="M830" s="1" t="s">
        <v>277</v>
      </c>
      <c r="N830" s="1"/>
      <c r="O830" s="1" t="s">
        <v>1228</v>
      </c>
      <c r="P830" s="1" t="s">
        <v>2126</v>
      </c>
      <c r="Q830" s="1" t="s">
        <v>7355</v>
      </c>
      <c r="R830" s="1" t="s">
        <v>130</v>
      </c>
      <c r="S830" s="1" t="s">
        <v>1293</v>
      </c>
      <c r="T830" s="1" t="s">
        <v>7356</v>
      </c>
      <c r="U830" s="2" t="s">
        <v>7357</v>
      </c>
      <c r="V830" s="1">
        <v>290</v>
      </c>
      <c r="W830" s="1" t="s">
        <v>2130</v>
      </c>
      <c r="X830" s="1" t="s">
        <v>2130</v>
      </c>
      <c r="Y830" s="1" t="s">
        <v>2131</v>
      </c>
      <c r="Z830" s="1" t="s">
        <v>368</v>
      </c>
      <c r="AA830" s="1" t="s">
        <v>7358</v>
      </c>
      <c r="AB830" s="1" t="s">
        <v>7359</v>
      </c>
      <c r="AC830" s="2" t="s">
        <v>7360</v>
      </c>
      <c r="AD830" s="1">
        <v>290</v>
      </c>
      <c r="AE830" s="1" t="s">
        <v>7259</v>
      </c>
      <c r="AF830" s="1" t="s">
        <v>7227</v>
      </c>
      <c r="AG830" s="1" t="s">
        <v>819</v>
      </c>
      <c r="AH830" s="1" t="s">
        <v>7361</v>
      </c>
      <c r="AI830" s="1" t="s">
        <v>1749</v>
      </c>
      <c r="AJ830" s="1" t="s">
        <v>1749</v>
      </c>
      <c r="AK830" s="1" t="s">
        <v>1749</v>
      </c>
      <c r="AL830" s="1" t="s">
        <v>1749</v>
      </c>
      <c r="AM830" s="1" t="s">
        <v>1749</v>
      </c>
      <c r="AN830" s="1" t="s">
        <v>1749</v>
      </c>
      <c r="AO830" s="1" t="s">
        <v>1749</v>
      </c>
      <c r="AP830" s="1" t="s">
        <v>1749</v>
      </c>
      <c r="AQ830" s="1" t="s">
        <v>1749</v>
      </c>
      <c r="AR830" s="1" t="s">
        <v>1749</v>
      </c>
      <c r="AS830" s="1" t="s">
        <v>1749</v>
      </c>
      <c r="AT830" s="1" t="s">
        <v>1749</v>
      </c>
      <c r="AU830" s="1" t="s">
        <v>1749</v>
      </c>
      <c r="AV830" s="1" t="s">
        <v>1749</v>
      </c>
      <c r="AW830" s="1" t="s">
        <v>1749</v>
      </c>
      <c r="AX830" s="1" t="s">
        <v>1749</v>
      </c>
      <c r="AY830" s="1" t="s">
        <v>5008</v>
      </c>
      <c r="AZ830" s="1" t="s">
        <v>28249</v>
      </c>
      <c r="BA830" s="1" t="s">
        <v>2130</v>
      </c>
      <c r="BB830" s="1" t="s">
        <v>2130</v>
      </c>
      <c r="BC830" s="1"/>
      <c r="BD830" s="1" t="s">
        <v>5010</v>
      </c>
      <c r="BE830" t="s">
        <v>5011</v>
      </c>
    </row>
    <row r="831" spans="1:57" ht="17.149999999999999" customHeight="1">
      <c r="A831" s="2">
        <v>830</v>
      </c>
      <c r="B831" s="1" t="s">
        <v>1219</v>
      </c>
      <c r="C831" s="1" t="s">
        <v>7362</v>
      </c>
      <c r="D831" s="14" t="s">
        <v>7363</v>
      </c>
      <c r="E831" s="1" t="s">
        <v>7364</v>
      </c>
      <c r="F831" s="1" t="s">
        <v>7365</v>
      </c>
      <c r="G831" s="1" t="s">
        <v>7366</v>
      </c>
      <c r="H831" s="1" t="s">
        <v>28533</v>
      </c>
      <c r="I831" s="1" t="s">
        <v>1736</v>
      </c>
      <c r="J831" s="1" t="s">
        <v>28534</v>
      </c>
      <c r="K831" s="1" t="s">
        <v>7367</v>
      </c>
      <c r="L831" s="1" t="s">
        <v>7368</v>
      </c>
      <c r="M831" s="1" t="s">
        <v>209</v>
      </c>
      <c r="N831" s="1" t="s">
        <v>2653</v>
      </c>
      <c r="O831" s="1" t="s">
        <v>1228</v>
      </c>
      <c r="P831" s="1" t="s">
        <v>2126</v>
      </c>
      <c r="Q831" s="1" t="s">
        <v>7368</v>
      </c>
      <c r="R831" s="1" t="s">
        <v>130</v>
      </c>
      <c r="S831" s="1" t="s">
        <v>1293</v>
      </c>
      <c r="T831" s="1" t="s">
        <v>7369</v>
      </c>
      <c r="U831" s="2" t="s">
        <v>7370</v>
      </c>
      <c r="V831" s="1">
        <v>3</v>
      </c>
      <c r="W831" s="1" t="s">
        <v>1324</v>
      </c>
      <c r="X831" s="1" t="s">
        <v>1325</v>
      </c>
      <c r="Y831" s="1" t="s">
        <v>4638</v>
      </c>
      <c r="Z831" s="1" t="s">
        <v>7362</v>
      </c>
      <c r="AA831" s="1" t="s">
        <v>7371</v>
      </c>
      <c r="AB831" s="1" t="s">
        <v>7372</v>
      </c>
      <c r="AC831" s="2" t="s">
        <v>7373</v>
      </c>
      <c r="AD831" s="1">
        <v>3</v>
      </c>
      <c r="AE831" s="1" t="s">
        <v>7309</v>
      </c>
      <c r="AF831" s="1" t="s">
        <v>7227</v>
      </c>
      <c r="AG831" s="1" t="s">
        <v>819</v>
      </c>
      <c r="AH831" s="1" t="s">
        <v>7374</v>
      </c>
      <c r="AI831" s="1" t="s">
        <v>1749</v>
      </c>
      <c r="AJ831" s="1" t="s">
        <v>1749</v>
      </c>
      <c r="AK831" s="1" t="s">
        <v>1749</v>
      </c>
      <c r="AL831" s="1" t="s">
        <v>1749</v>
      </c>
      <c r="AM831" s="1" t="s">
        <v>1749</v>
      </c>
      <c r="AN831" s="1" t="s">
        <v>1749</v>
      </c>
      <c r="AO831" s="1" t="s">
        <v>1749</v>
      </c>
      <c r="AP831" s="1" t="s">
        <v>1749</v>
      </c>
      <c r="AQ831" s="1" t="s">
        <v>1749</v>
      </c>
      <c r="AR831" s="1" t="s">
        <v>1749</v>
      </c>
      <c r="AS831" s="1" t="s">
        <v>1749</v>
      </c>
      <c r="AT831" s="1" t="s">
        <v>1749</v>
      </c>
      <c r="AU831" s="1" t="s">
        <v>1749</v>
      </c>
      <c r="AV831" s="1" t="s">
        <v>1749</v>
      </c>
      <c r="AW831" s="1" t="s">
        <v>1749</v>
      </c>
      <c r="AX831" s="1" t="s">
        <v>1749</v>
      </c>
      <c r="AY831" s="1" t="s">
        <v>1749</v>
      </c>
      <c r="AZ831" s="1" t="s">
        <v>1749</v>
      </c>
      <c r="BA831" s="1" t="s">
        <v>1749</v>
      </c>
      <c r="BB831" s="1" t="s">
        <v>1749</v>
      </c>
      <c r="BC831" s="1" t="s">
        <v>1749</v>
      </c>
      <c r="BD831" s="1" t="s">
        <v>1749</v>
      </c>
      <c r="BE831" t="s">
        <v>1749</v>
      </c>
    </row>
    <row r="832" spans="1:57" ht="17.149999999999999" customHeight="1">
      <c r="A832" s="2">
        <v>831</v>
      </c>
      <c r="B832" s="1" t="s">
        <v>1219</v>
      </c>
      <c r="C832" s="1" t="s">
        <v>368</v>
      </c>
      <c r="D832" s="14" t="s">
        <v>2084</v>
      </c>
      <c r="E832" s="1" t="s">
        <v>368</v>
      </c>
      <c r="F832" s="1" t="s">
        <v>2085</v>
      </c>
      <c r="G832" s="1" t="s">
        <v>4998</v>
      </c>
      <c r="H832" s="1" t="s">
        <v>2087</v>
      </c>
      <c r="I832" s="1" t="s">
        <v>1483</v>
      </c>
      <c r="J832" s="1" t="s">
        <v>2088</v>
      </c>
      <c r="K832" s="1" t="s">
        <v>4999</v>
      </c>
      <c r="L832" s="1" t="s">
        <v>7375</v>
      </c>
      <c r="M832" s="1" t="s">
        <v>277</v>
      </c>
      <c r="N832" s="1"/>
      <c r="O832" s="1" t="s">
        <v>1228</v>
      </c>
      <c r="P832" s="1" t="s">
        <v>2126</v>
      </c>
      <c r="Q832" s="1" t="s">
        <v>7375</v>
      </c>
      <c r="R832" s="1" t="s">
        <v>130</v>
      </c>
      <c r="S832" s="1" t="s">
        <v>1293</v>
      </c>
      <c r="T832" s="1" t="s">
        <v>5001</v>
      </c>
      <c r="U832" s="2" t="s">
        <v>5015</v>
      </c>
      <c r="V832" s="1">
        <v>668</v>
      </c>
      <c r="W832" s="1" t="s">
        <v>2130</v>
      </c>
      <c r="X832" s="1" t="s">
        <v>2130</v>
      </c>
      <c r="Y832" s="1" t="s">
        <v>2131</v>
      </c>
      <c r="Z832" s="1" t="s">
        <v>368</v>
      </c>
      <c r="AA832" s="1" t="s">
        <v>7376</v>
      </c>
      <c r="AB832" s="1" t="s">
        <v>7377</v>
      </c>
      <c r="AC832" s="2" t="s">
        <v>7378</v>
      </c>
      <c r="AD832" s="1">
        <v>668</v>
      </c>
      <c r="AE832" s="1" t="s">
        <v>7259</v>
      </c>
      <c r="AF832" s="1" t="s">
        <v>7227</v>
      </c>
      <c r="AG832" s="1" t="s">
        <v>819</v>
      </c>
      <c r="AH832" s="1" t="s">
        <v>7379</v>
      </c>
      <c r="AI832" s="1" t="s">
        <v>1749</v>
      </c>
      <c r="AJ832" s="1" t="s">
        <v>1749</v>
      </c>
      <c r="AK832" s="1" t="s">
        <v>1749</v>
      </c>
      <c r="AL832" s="1" t="s">
        <v>1749</v>
      </c>
      <c r="AM832" s="1" t="s">
        <v>1749</v>
      </c>
      <c r="AN832" s="1" t="s">
        <v>1749</v>
      </c>
      <c r="AO832" s="1" t="s">
        <v>1749</v>
      </c>
      <c r="AP832" s="1" t="s">
        <v>1749</v>
      </c>
      <c r="AQ832" s="1" t="s">
        <v>1749</v>
      </c>
      <c r="AR832" s="1" t="s">
        <v>1749</v>
      </c>
      <c r="AS832" s="1" t="s">
        <v>1749</v>
      </c>
      <c r="AT832" s="1" t="s">
        <v>1749</v>
      </c>
      <c r="AU832" s="1" t="s">
        <v>1749</v>
      </c>
      <c r="AV832" s="1" t="s">
        <v>1749</v>
      </c>
      <c r="AW832" s="1" t="s">
        <v>1749</v>
      </c>
      <c r="AX832" s="1" t="s">
        <v>1749</v>
      </c>
      <c r="AY832" s="1" t="s">
        <v>5008</v>
      </c>
      <c r="AZ832" s="1" t="s">
        <v>28249</v>
      </c>
      <c r="BA832" s="1" t="s">
        <v>2130</v>
      </c>
      <c r="BB832" s="1" t="s">
        <v>2130</v>
      </c>
      <c r="BC832" s="1"/>
      <c r="BD832" s="1" t="s">
        <v>5010</v>
      </c>
      <c r="BE832" t="s">
        <v>5011</v>
      </c>
    </row>
    <row r="833" spans="1:57" ht="17.149999999999999" customHeight="1">
      <c r="A833" s="2">
        <v>832</v>
      </c>
      <c r="B833" s="1" t="s">
        <v>1219</v>
      </c>
      <c r="C833" s="1" t="s">
        <v>368</v>
      </c>
      <c r="D833" s="14" t="s">
        <v>2084</v>
      </c>
      <c r="E833" s="1" t="s">
        <v>368</v>
      </c>
      <c r="F833" s="1" t="s">
        <v>2085</v>
      </c>
      <c r="G833" s="1" t="s">
        <v>4998</v>
      </c>
      <c r="H833" s="1" t="s">
        <v>2087</v>
      </c>
      <c r="I833" s="1" t="s">
        <v>1483</v>
      </c>
      <c r="J833" s="1" t="s">
        <v>2088</v>
      </c>
      <c r="K833" s="1" t="s">
        <v>4999</v>
      </c>
      <c r="L833" s="1" t="s">
        <v>7380</v>
      </c>
      <c r="M833" s="1" t="s">
        <v>277</v>
      </c>
      <c r="N833" s="1"/>
      <c r="O833" s="1" t="s">
        <v>1228</v>
      </c>
      <c r="P833" s="1" t="s">
        <v>2126</v>
      </c>
      <c r="Q833" s="1" t="s">
        <v>7381</v>
      </c>
      <c r="R833" s="1" t="s">
        <v>130</v>
      </c>
      <c r="S833" s="1" t="s">
        <v>1293</v>
      </c>
      <c r="T833" s="1" t="s">
        <v>7382</v>
      </c>
      <c r="U833" s="2" t="s">
        <v>7383</v>
      </c>
      <c r="V833" s="1">
        <v>192</v>
      </c>
      <c r="W833" s="1" t="s">
        <v>2130</v>
      </c>
      <c r="X833" s="1" t="s">
        <v>2130</v>
      </c>
      <c r="Y833" s="1" t="s">
        <v>2131</v>
      </c>
      <c r="Z833" s="1" t="s">
        <v>368</v>
      </c>
      <c r="AA833" s="1" t="s">
        <v>7384</v>
      </c>
      <c r="AB833" s="1" t="s">
        <v>7385</v>
      </c>
      <c r="AC833" s="2" t="s">
        <v>7386</v>
      </c>
      <c r="AD833" s="1">
        <v>192</v>
      </c>
      <c r="AE833" s="1" t="s">
        <v>7226</v>
      </c>
      <c r="AF833" s="1" t="s">
        <v>7227</v>
      </c>
      <c r="AG833" s="1" t="s">
        <v>819</v>
      </c>
      <c r="AH833" s="1" t="s">
        <v>7387</v>
      </c>
      <c r="AI833" s="1" t="s">
        <v>1749</v>
      </c>
      <c r="AJ833" s="1" t="s">
        <v>1749</v>
      </c>
      <c r="AK833" s="1" t="s">
        <v>1749</v>
      </c>
      <c r="AL833" s="1" t="s">
        <v>1749</v>
      </c>
      <c r="AM833" s="1" t="s">
        <v>1749</v>
      </c>
      <c r="AN833" s="1" t="s">
        <v>1749</v>
      </c>
      <c r="AO833" s="1" t="s">
        <v>1749</v>
      </c>
      <c r="AP833" s="1" t="s">
        <v>1749</v>
      </c>
      <c r="AQ833" s="1" t="s">
        <v>1749</v>
      </c>
      <c r="AR833" s="1" t="s">
        <v>1749</v>
      </c>
      <c r="AS833" s="1" t="s">
        <v>1749</v>
      </c>
      <c r="AT833" s="1" t="s">
        <v>1749</v>
      </c>
      <c r="AU833" s="1" t="s">
        <v>1749</v>
      </c>
      <c r="AV833" s="1" t="s">
        <v>1749</v>
      </c>
      <c r="AW833" s="1" t="s">
        <v>1749</v>
      </c>
      <c r="AX833" s="1" t="s">
        <v>1749</v>
      </c>
      <c r="AY833" s="1" t="s">
        <v>5008</v>
      </c>
      <c r="AZ833" s="1" t="s">
        <v>28249</v>
      </c>
      <c r="BA833" s="1" t="s">
        <v>2130</v>
      </c>
      <c r="BB833" s="1" t="s">
        <v>2130</v>
      </c>
      <c r="BC833" s="1"/>
      <c r="BD833" s="1" t="s">
        <v>5010</v>
      </c>
      <c r="BE833" t="s">
        <v>5011</v>
      </c>
    </row>
    <row r="834" spans="1:57" ht="17.149999999999999" customHeight="1">
      <c r="A834" s="2">
        <v>833</v>
      </c>
      <c r="B834" s="1" t="s">
        <v>1219</v>
      </c>
      <c r="C834" s="1" t="s">
        <v>7362</v>
      </c>
      <c r="D834" s="14" t="s">
        <v>7363</v>
      </c>
      <c r="E834" s="1" t="s">
        <v>7388</v>
      </c>
      <c r="F834" s="1" t="s">
        <v>7389</v>
      </c>
      <c r="G834" s="1" t="s">
        <v>7366</v>
      </c>
      <c r="H834" s="1" t="s">
        <v>28533</v>
      </c>
      <c r="I834" s="1" t="s">
        <v>1736</v>
      </c>
      <c r="J834" s="1" t="s">
        <v>28534</v>
      </c>
      <c r="K834" s="1" t="s">
        <v>7367</v>
      </c>
      <c r="L834" s="1" t="s">
        <v>7390</v>
      </c>
      <c r="M834" s="1" t="s">
        <v>209</v>
      </c>
      <c r="N834" s="1" t="s">
        <v>2653</v>
      </c>
      <c r="O834" s="1" t="s">
        <v>1228</v>
      </c>
      <c r="P834" s="1" t="s">
        <v>2126</v>
      </c>
      <c r="Q834" s="1" t="s">
        <v>7390</v>
      </c>
      <c r="R834" s="1" t="s">
        <v>130</v>
      </c>
      <c r="S834" s="1" t="s">
        <v>1293</v>
      </c>
      <c r="T834" s="1" t="s">
        <v>7369</v>
      </c>
      <c r="U834" s="2" t="s">
        <v>7391</v>
      </c>
      <c r="V834" s="1">
        <v>6</v>
      </c>
      <c r="W834" s="1" t="s">
        <v>1324</v>
      </c>
      <c r="X834" s="1" t="s">
        <v>1325</v>
      </c>
      <c r="Y834" s="1" t="s">
        <v>4638</v>
      </c>
      <c r="Z834" s="1" t="s">
        <v>7362</v>
      </c>
      <c r="AA834" s="1" t="s">
        <v>7392</v>
      </c>
      <c r="AB834" s="1" t="s">
        <v>7393</v>
      </c>
      <c r="AC834" s="2" t="s">
        <v>7394</v>
      </c>
      <c r="AD834" s="1">
        <v>6</v>
      </c>
      <c r="AE834" s="1" t="s">
        <v>7309</v>
      </c>
      <c r="AF834" s="1" t="s">
        <v>7227</v>
      </c>
      <c r="AG834" s="1" t="s">
        <v>819</v>
      </c>
      <c r="AH834" s="1" t="s">
        <v>7395</v>
      </c>
      <c r="AI834" s="1" t="s">
        <v>1749</v>
      </c>
      <c r="AJ834" s="1" t="s">
        <v>1749</v>
      </c>
      <c r="AK834" s="1" t="s">
        <v>1749</v>
      </c>
      <c r="AL834" s="1" t="s">
        <v>1749</v>
      </c>
      <c r="AM834" s="1" t="s">
        <v>1749</v>
      </c>
      <c r="AN834" s="1" t="s">
        <v>1749</v>
      </c>
      <c r="AO834" s="1" t="s">
        <v>1749</v>
      </c>
      <c r="AP834" s="1" t="s">
        <v>1749</v>
      </c>
      <c r="AQ834" s="1" t="s">
        <v>1749</v>
      </c>
      <c r="AR834" s="1" t="s">
        <v>1749</v>
      </c>
      <c r="AS834" s="1" t="s">
        <v>1749</v>
      </c>
      <c r="AT834" s="1" t="s">
        <v>1749</v>
      </c>
      <c r="AU834" s="1" t="s">
        <v>1749</v>
      </c>
      <c r="AV834" s="1" t="s">
        <v>1749</v>
      </c>
      <c r="AW834" s="1" t="s">
        <v>1749</v>
      </c>
      <c r="AX834" s="1" t="s">
        <v>1749</v>
      </c>
      <c r="AY834" s="1" t="s">
        <v>1749</v>
      </c>
      <c r="AZ834" s="1" t="s">
        <v>1749</v>
      </c>
      <c r="BA834" s="1" t="s">
        <v>1749</v>
      </c>
      <c r="BB834" s="1" t="s">
        <v>1749</v>
      </c>
      <c r="BC834" s="1" t="s">
        <v>1749</v>
      </c>
      <c r="BD834" s="1" t="s">
        <v>1749</v>
      </c>
      <c r="BE834" t="s">
        <v>1749</v>
      </c>
    </row>
    <row r="835" spans="1:57" ht="17.149999999999999" customHeight="1">
      <c r="A835" s="2">
        <v>834</v>
      </c>
      <c r="B835" s="1" t="s">
        <v>1219</v>
      </c>
      <c r="C835" s="1" t="s">
        <v>368</v>
      </c>
      <c r="D835" s="14" t="s">
        <v>2084</v>
      </c>
      <c r="E835" s="1" t="s">
        <v>368</v>
      </c>
      <c r="F835" s="1" t="s">
        <v>2085</v>
      </c>
      <c r="G835" s="1" t="s">
        <v>4998</v>
      </c>
      <c r="H835" s="1" t="s">
        <v>2087</v>
      </c>
      <c r="I835" s="1" t="s">
        <v>1483</v>
      </c>
      <c r="J835" s="1" t="s">
        <v>2088</v>
      </c>
      <c r="K835" s="1" t="s">
        <v>4999</v>
      </c>
      <c r="L835" s="1" t="s">
        <v>7396</v>
      </c>
      <c r="M835" s="1" t="s">
        <v>277</v>
      </c>
      <c r="N835" s="1"/>
      <c r="O835" s="1" t="s">
        <v>1228</v>
      </c>
      <c r="P835" s="1" t="s">
        <v>2126</v>
      </c>
      <c r="Q835" s="1" t="s">
        <v>7396</v>
      </c>
      <c r="R835" s="1" t="s">
        <v>130</v>
      </c>
      <c r="S835" s="1" t="s">
        <v>1293</v>
      </c>
      <c r="T835" s="1" t="s">
        <v>7397</v>
      </c>
      <c r="U835" s="2" t="s">
        <v>7398</v>
      </c>
      <c r="V835" s="1">
        <v>627</v>
      </c>
      <c r="W835" s="1" t="s">
        <v>2130</v>
      </c>
      <c r="X835" s="1" t="s">
        <v>2130</v>
      </c>
      <c r="Y835" s="1" t="s">
        <v>2131</v>
      </c>
      <c r="Z835" s="1" t="s">
        <v>368</v>
      </c>
      <c r="AA835" s="1" t="s">
        <v>7399</v>
      </c>
      <c r="AB835" s="1" t="s">
        <v>7400</v>
      </c>
      <c r="AC835" s="2" t="s">
        <v>7401</v>
      </c>
      <c r="AD835" s="1">
        <v>627</v>
      </c>
      <c r="AE835" s="1" t="s">
        <v>7259</v>
      </c>
      <c r="AF835" s="1" t="s">
        <v>7227</v>
      </c>
      <c r="AG835" s="1" t="s">
        <v>819</v>
      </c>
      <c r="AH835" s="1" t="s">
        <v>7402</v>
      </c>
      <c r="AI835" s="1" t="s">
        <v>1749</v>
      </c>
      <c r="AJ835" s="1" t="s">
        <v>1749</v>
      </c>
      <c r="AK835" s="1" t="s">
        <v>1749</v>
      </c>
      <c r="AL835" s="1" t="s">
        <v>1749</v>
      </c>
      <c r="AM835" s="1" t="s">
        <v>1749</v>
      </c>
      <c r="AN835" s="1" t="s">
        <v>1749</v>
      </c>
      <c r="AO835" s="1" t="s">
        <v>1749</v>
      </c>
      <c r="AP835" s="1" t="s">
        <v>1749</v>
      </c>
      <c r="AQ835" s="1" t="s">
        <v>1749</v>
      </c>
      <c r="AR835" s="1" t="s">
        <v>1749</v>
      </c>
      <c r="AS835" s="1" t="s">
        <v>1749</v>
      </c>
      <c r="AT835" s="1" t="s">
        <v>1749</v>
      </c>
      <c r="AU835" s="1" t="s">
        <v>1749</v>
      </c>
      <c r="AV835" s="1" t="s">
        <v>1749</v>
      </c>
      <c r="AW835" s="1" t="s">
        <v>1749</v>
      </c>
      <c r="AX835" s="1" t="s">
        <v>1749</v>
      </c>
      <c r="AY835" s="1" t="s">
        <v>5008</v>
      </c>
      <c r="AZ835" s="1" t="s">
        <v>28249</v>
      </c>
      <c r="BA835" s="1" t="s">
        <v>2130</v>
      </c>
      <c r="BB835" s="1" t="s">
        <v>2130</v>
      </c>
      <c r="BC835" s="1"/>
      <c r="BD835" s="1" t="s">
        <v>5010</v>
      </c>
      <c r="BE835" t="s">
        <v>5011</v>
      </c>
    </row>
    <row r="836" spans="1:57" ht="17.149999999999999" customHeight="1">
      <c r="A836" s="2">
        <v>835</v>
      </c>
      <c r="B836" s="1" t="s">
        <v>1219</v>
      </c>
      <c r="C836" s="1" t="s">
        <v>368</v>
      </c>
      <c r="D836" s="14" t="s">
        <v>2084</v>
      </c>
      <c r="E836" s="1" t="s">
        <v>368</v>
      </c>
      <c r="F836" s="1" t="s">
        <v>2085</v>
      </c>
      <c r="G836" s="1" t="s">
        <v>4998</v>
      </c>
      <c r="H836" s="1" t="s">
        <v>2087</v>
      </c>
      <c r="I836" s="1" t="s">
        <v>1483</v>
      </c>
      <c r="J836" s="1" t="s">
        <v>2088</v>
      </c>
      <c r="K836" s="1" t="s">
        <v>4999</v>
      </c>
      <c r="L836" s="1" t="s">
        <v>7403</v>
      </c>
      <c r="M836" s="1" t="s">
        <v>277</v>
      </c>
      <c r="N836" s="1"/>
      <c r="O836" s="1" t="s">
        <v>1228</v>
      </c>
      <c r="P836" s="1" t="s">
        <v>2126</v>
      </c>
      <c r="Q836" s="1" t="s">
        <v>7403</v>
      </c>
      <c r="R836" s="1" t="s">
        <v>130</v>
      </c>
      <c r="S836" s="1" t="s">
        <v>1293</v>
      </c>
      <c r="T836" s="1" t="s">
        <v>7397</v>
      </c>
      <c r="U836" s="2" t="s">
        <v>7404</v>
      </c>
      <c r="V836" s="1">
        <v>585</v>
      </c>
      <c r="W836" s="1" t="s">
        <v>2130</v>
      </c>
      <c r="X836" s="1" t="s">
        <v>2130</v>
      </c>
      <c r="Y836" s="1" t="s">
        <v>2131</v>
      </c>
      <c r="Z836" s="1" t="s">
        <v>368</v>
      </c>
      <c r="AA836" s="1" t="s">
        <v>7405</v>
      </c>
      <c r="AB836" s="1" t="s">
        <v>7406</v>
      </c>
      <c r="AC836" s="2" t="s">
        <v>7407</v>
      </c>
      <c r="AD836" s="1">
        <v>585</v>
      </c>
      <c r="AE836" s="1" t="s">
        <v>7226</v>
      </c>
      <c r="AF836" s="1" t="s">
        <v>7227</v>
      </c>
      <c r="AG836" s="1" t="s">
        <v>819</v>
      </c>
      <c r="AH836" s="1" t="s">
        <v>7408</v>
      </c>
      <c r="AI836" s="1" t="s">
        <v>1749</v>
      </c>
      <c r="AJ836" s="1" t="s">
        <v>1749</v>
      </c>
      <c r="AK836" s="1" t="s">
        <v>1749</v>
      </c>
      <c r="AL836" s="1" t="s">
        <v>1749</v>
      </c>
      <c r="AM836" s="1" t="s">
        <v>1749</v>
      </c>
      <c r="AN836" s="1" t="s">
        <v>1749</v>
      </c>
      <c r="AO836" s="1" t="s">
        <v>1749</v>
      </c>
      <c r="AP836" s="1" t="s">
        <v>1749</v>
      </c>
      <c r="AQ836" s="1" t="s">
        <v>1749</v>
      </c>
      <c r="AR836" s="1" t="s">
        <v>1749</v>
      </c>
      <c r="AS836" s="1" t="s">
        <v>1749</v>
      </c>
      <c r="AT836" s="1" t="s">
        <v>1749</v>
      </c>
      <c r="AU836" s="1" t="s">
        <v>1749</v>
      </c>
      <c r="AV836" s="1" t="s">
        <v>1749</v>
      </c>
      <c r="AW836" s="1" t="s">
        <v>1749</v>
      </c>
      <c r="AX836" s="1" t="s">
        <v>1749</v>
      </c>
      <c r="AY836" s="1" t="s">
        <v>5008</v>
      </c>
      <c r="AZ836" s="1" t="s">
        <v>28249</v>
      </c>
      <c r="BA836" s="1" t="s">
        <v>2130</v>
      </c>
      <c r="BB836" s="1" t="s">
        <v>2130</v>
      </c>
      <c r="BC836" s="1"/>
      <c r="BD836" s="1" t="s">
        <v>5010</v>
      </c>
      <c r="BE836" t="s">
        <v>5011</v>
      </c>
    </row>
    <row r="837" spans="1:57" ht="17.149999999999999" customHeight="1">
      <c r="A837" s="2">
        <v>836</v>
      </c>
      <c r="B837" s="1" t="s">
        <v>1219</v>
      </c>
      <c r="C837" s="1" t="s">
        <v>368</v>
      </c>
      <c r="D837" s="14" t="s">
        <v>2084</v>
      </c>
      <c r="E837" s="1" t="s">
        <v>368</v>
      </c>
      <c r="F837" s="1" t="s">
        <v>2085</v>
      </c>
      <c r="G837" s="1" t="s">
        <v>4998</v>
      </c>
      <c r="H837" s="1" t="s">
        <v>2087</v>
      </c>
      <c r="I837" s="1" t="s">
        <v>1483</v>
      </c>
      <c r="J837" s="1" t="s">
        <v>2088</v>
      </c>
      <c r="K837" s="1" t="s">
        <v>4999</v>
      </c>
      <c r="L837" s="1" t="s">
        <v>7409</v>
      </c>
      <c r="M837" s="1" t="s">
        <v>277</v>
      </c>
      <c r="N837" s="1"/>
      <c r="O837" s="1" t="s">
        <v>1228</v>
      </c>
      <c r="P837" s="1" t="s">
        <v>2126</v>
      </c>
      <c r="Q837" s="1" t="s">
        <v>7409</v>
      </c>
      <c r="R837" s="1" t="s">
        <v>130</v>
      </c>
      <c r="S837" s="1" t="s">
        <v>1293</v>
      </c>
      <c r="T837" s="1" t="s">
        <v>7410</v>
      </c>
      <c r="U837" s="2" t="s">
        <v>7411</v>
      </c>
      <c r="V837" s="1">
        <v>592</v>
      </c>
      <c r="W837" s="1" t="s">
        <v>2130</v>
      </c>
      <c r="X837" s="1" t="s">
        <v>2130</v>
      </c>
      <c r="Y837" s="1" t="s">
        <v>2131</v>
      </c>
      <c r="Z837" s="1" t="s">
        <v>368</v>
      </c>
      <c r="AA837" s="1" t="s">
        <v>7412</v>
      </c>
      <c r="AB837" s="1" t="s">
        <v>7413</v>
      </c>
      <c r="AC837" s="2" t="s">
        <v>7414</v>
      </c>
      <c r="AD837" s="1">
        <v>592</v>
      </c>
      <c r="AE837" s="1" t="s">
        <v>7259</v>
      </c>
      <c r="AF837" s="1" t="s">
        <v>7227</v>
      </c>
      <c r="AG837" s="1" t="s">
        <v>819</v>
      </c>
      <c r="AH837" s="1" t="s">
        <v>7415</v>
      </c>
      <c r="AI837" s="1" t="s">
        <v>1749</v>
      </c>
      <c r="AJ837" s="1" t="s">
        <v>1749</v>
      </c>
      <c r="AK837" s="1" t="s">
        <v>1749</v>
      </c>
      <c r="AL837" s="1" t="s">
        <v>1749</v>
      </c>
      <c r="AM837" s="1" t="s">
        <v>1749</v>
      </c>
      <c r="AN837" s="1" t="s">
        <v>1749</v>
      </c>
      <c r="AO837" s="1" t="s">
        <v>1749</v>
      </c>
      <c r="AP837" s="1" t="s">
        <v>1749</v>
      </c>
      <c r="AQ837" s="1" t="s">
        <v>1749</v>
      </c>
      <c r="AR837" s="1" t="s">
        <v>1749</v>
      </c>
      <c r="AS837" s="1" t="s">
        <v>1749</v>
      </c>
      <c r="AT837" s="1" t="s">
        <v>1749</v>
      </c>
      <c r="AU837" s="1" t="s">
        <v>1749</v>
      </c>
      <c r="AV837" s="1" t="s">
        <v>1749</v>
      </c>
      <c r="AW837" s="1" t="s">
        <v>1749</v>
      </c>
      <c r="AX837" s="1" t="s">
        <v>1749</v>
      </c>
      <c r="AY837" s="1" t="s">
        <v>5008</v>
      </c>
      <c r="AZ837" s="1" t="s">
        <v>28249</v>
      </c>
      <c r="BA837" s="1" t="s">
        <v>2130</v>
      </c>
      <c r="BB837" s="1" t="s">
        <v>2130</v>
      </c>
      <c r="BC837" s="1"/>
      <c r="BD837" s="1" t="s">
        <v>5010</v>
      </c>
      <c r="BE837" t="s">
        <v>5011</v>
      </c>
    </row>
    <row r="838" spans="1:57" ht="17.149999999999999" customHeight="1">
      <c r="A838" s="2">
        <v>837</v>
      </c>
      <c r="B838" s="1" t="s">
        <v>1219</v>
      </c>
      <c r="C838" s="1" t="s">
        <v>7362</v>
      </c>
      <c r="D838" s="14" t="s">
        <v>7363</v>
      </c>
      <c r="E838" s="1" t="s">
        <v>7416</v>
      </c>
      <c r="F838" s="1" t="s">
        <v>7417</v>
      </c>
      <c r="G838" s="1" t="s">
        <v>7366</v>
      </c>
      <c r="H838" s="1" t="s">
        <v>28533</v>
      </c>
      <c r="I838" s="1" t="s">
        <v>1736</v>
      </c>
      <c r="J838" s="1" t="s">
        <v>28534</v>
      </c>
      <c r="K838" s="1" t="s">
        <v>7367</v>
      </c>
      <c r="L838" s="1" t="s">
        <v>7418</v>
      </c>
      <c r="M838" s="1" t="s">
        <v>209</v>
      </c>
      <c r="N838" s="1" t="s">
        <v>2653</v>
      </c>
      <c r="O838" s="1" t="s">
        <v>1228</v>
      </c>
      <c r="P838" s="1" t="s">
        <v>2126</v>
      </c>
      <c r="Q838" s="1" t="s">
        <v>7418</v>
      </c>
      <c r="R838" s="1" t="s">
        <v>130</v>
      </c>
      <c r="S838" s="1" t="s">
        <v>1293</v>
      </c>
      <c r="T838" s="1" t="s">
        <v>7419</v>
      </c>
      <c r="U838" s="2" t="s">
        <v>6543</v>
      </c>
      <c r="V838" s="1">
        <v>3</v>
      </c>
      <c r="W838" s="1" t="s">
        <v>1324</v>
      </c>
      <c r="X838" s="1" t="s">
        <v>1325</v>
      </c>
      <c r="Y838" s="1" t="s">
        <v>4638</v>
      </c>
      <c r="Z838" s="1" t="s">
        <v>7362</v>
      </c>
      <c r="AA838" s="1" t="s">
        <v>7420</v>
      </c>
      <c r="AB838" s="1" t="s">
        <v>7421</v>
      </c>
      <c r="AC838" s="2" t="s">
        <v>7422</v>
      </c>
      <c r="AD838" s="1">
        <v>3</v>
      </c>
      <c r="AE838" s="1" t="s">
        <v>7309</v>
      </c>
      <c r="AF838" s="1" t="s">
        <v>7227</v>
      </c>
      <c r="AG838" s="1" t="s">
        <v>819</v>
      </c>
      <c r="AH838" s="1" t="s">
        <v>7423</v>
      </c>
      <c r="AI838" s="1" t="s">
        <v>1749</v>
      </c>
      <c r="AJ838" s="1" t="s">
        <v>1749</v>
      </c>
      <c r="AK838" s="1" t="s">
        <v>1749</v>
      </c>
      <c r="AL838" s="1" t="s">
        <v>1749</v>
      </c>
      <c r="AM838" s="1" t="s">
        <v>1749</v>
      </c>
      <c r="AN838" s="1" t="s">
        <v>1749</v>
      </c>
      <c r="AO838" s="1" t="s">
        <v>1749</v>
      </c>
      <c r="AP838" s="1" t="s">
        <v>1749</v>
      </c>
      <c r="AQ838" s="1" t="s">
        <v>1749</v>
      </c>
      <c r="AR838" s="1" t="s">
        <v>1749</v>
      </c>
      <c r="AS838" s="1" t="s">
        <v>1749</v>
      </c>
      <c r="AT838" s="1" t="s">
        <v>1749</v>
      </c>
      <c r="AU838" s="1" t="s">
        <v>1749</v>
      </c>
      <c r="AV838" s="1" t="s">
        <v>1749</v>
      </c>
      <c r="AW838" s="1" t="s">
        <v>1749</v>
      </c>
      <c r="AX838" s="1" t="s">
        <v>1749</v>
      </c>
      <c r="AY838" s="1" t="s">
        <v>1749</v>
      </c>
      <c r="AZ838" s="1" t="s">
        <v>1749</v>
      </c>
      <c r="BA838" s="1" t="s">
        <v>1749</v>
      </c>
      <c r="BB838" s="1" t="s">
        <v>1749</v>
      </c>
      <c r="BC838" s="1" t="s">
        <v>1749</v>
      </c>
      <c r="BD838" s="1" t="s">
        <v>1749</v>
      </c>
      <c r="BE838" t="s">
        <v>1749</v>
      </c>
    </row>
    <row r="839" spans="1:57" ht="17.149999999999999" customHeight="1">
      <c r="A839" s="2">
        <v>838</v>
      </c>
      <c r="B839" s="1" t="s">
        <v>1219</v>
      </c>
      <c r="C839" s="1" t="s">
        <v>368</v>
      </c>
      <c r="D839" s="14" t="s">
        <v>2084</v>
      </c>
      <c r="E839" s="1" t="s">
        <v>368</v>
      </c>
      <c r="F839" s="1" t="s">
        <v>2085</v>
      </c>
      <c r="G839" s="1" t="s">
        <v>4998</v>
      </c>
      <c r="H839" s="1" t="s">
        <v>2087</v>
      </c>
      <c r="I839" s="1" t="s">
        <v>1483</v>
      </c>
      <c r="J839" s="1" t="s">
        <v>2088</v>
      </c>
      <c r="K839" s="1" t="s">
        <v>4999</v>
      </c>
      <c r="L839" s="1" t="s">
        <v>7424</v>
      </c>
      <c r="M839" s="1" t="s">
        <v>277</v>
      </c>
      <c r="N839" s="1"/>
      <c r="O839" s="1" t="s">
        <v>1228</v>
      </c>
      <c r="P839" s="1" t="s">
        <v>2126</v>
      </c>
      <c r="Q839" s="1" t="s">
        <v>7424</v>
      </c>
      <c r="R839" s="1" t="s">
        <v>130</v>
      </c>
      <c r="S839" s="1" t="s">
        <v>1293</v>
      </c>
      <c r="T839" s="1" t="s">
        <v>7410</v>
      </c>
      <c r="U839" s="2" t="s">
        <v>7425</v>
      </c>
      <c r="V839" s="1">
        <v>377</v>
      </c>
      <c r="W839" s="1" t="s">
        <v>2130</v>
      </c>
      <c r="X839" s="1" t="s">
        <v>2130</v>
      </c>
      <c r="Y839" s="1" t="s">
        <v>2131</v>
      </c>
      <c r="Z839" s="1" t="s">
        <v>368</v>
      </c>
      <c r="AA839" s="1" t="s">
        <v>7426</v>
      </c>
      <c r="AB839" s="1" t="s">
        <v>7427</v>
      </c>
      <c r="AC839" s="2" t="s">
        <v>7428</v>
      </c>
      <c r="AD839" s="1">
        <v>377</v>
      </c>
      <c r="AE839" s="1" t="s">
        <v>7259</v>
      </c>
      <c r="AF839" s="1" t="s">
        <v>7227</v>
      </c>
      <c r="AG839" s="1" t="s">
        <v>819</v>
      </c>
      <c r="AH839" s="1" t="s">
        <v>7429</v>
      </c>
      <c r="AI839" s="1" t="s">
        <v>1749</v>
      </c>
      <c r="AJ839" s="1" t="s">
        <v>1749</v>
      </c>
      <c r="AK839" s="1" t="s">
        <v>1749</v>
      </c>
      <c r="AL839" s="1" t="s">
        <v>1749</v>
      </c>
      <c r="AM839" s="1" t="s">
        <v>1749</v>
      </c>
      <c r="AN839" s="1" t="s">
        <v>1749</v>
      </c>
      <c r="AO839" s="1" t="s">
        <v>1749</v>
      </c>
      <c r="AP839" s="1" t="s">
        <v>1749</v>
      </c>
      <c r="AQ839" s="1" t="s">
        <v>1749</v>
      </c>
      <c r="AR839" s="1" t="s">
        <v>1749</v>
      </c>
      <c r="AS839" s="1" t="s">
        <v>1749</v>
      </c>
      <c r="AT839" s="1" t="s">
        <v>1749</v>
      </c>
      <c r="AU839" s="1" t="s">
        <v>1749</v>
      </c>
      <c r="AV839" s="1" t="s">
        <v>1749</v>
      </c>
      <c r="AW839" s="1" t="s">
        <v>1749</v>
      </c>
      <c r="AX839" s="1" t="s">
        <v>1749</v>
      </c>
      <c r="AY839" s="1" t="s">
        <v>5008</v>
      </c>
      <c r="AZ839" s="1" t="s">
        <v>28249</v>
      </c>
      <c r="BA839" s="1" t="s">
        <v>2130</v>
      </c>
      <c r="BB839" s="1" t="s">
        <v>2130</v>
      </c>
      <c r="BC839" s="1"/>
      <c r="BD839" s="1" t="s">
        <v>5010</v>
      </c>
      <c r="BE839" t="s">
        <v>5011</v>
      </c>
    </row>
    <row r="840" spans="1:57" ht="17.149999999999999" customHeight="1">
      <c r="A840" s="2">
        <v>839</v>
      </c>
      <c r="B840" s="1" t="s">
        <v>1219</v>
      </c>
      <c r="C840" s="1" t="s">
        <v>7362</v>
      </c>
      <c r="D840" s="14" t="s">
        <v>7363</v>
      </c>
      <c r="E840" s="1" t="s">
        <v>7430</v>
      </c>
      <c r="F840" s="1" t="s">
        <v>7431</v>
      </c>
      <c r="G840" s="1" t="s">
        <v>7366</v>
      </c>
      <c r="H840" s="1" t="s">
        <v>28533</v>
      </c>
      <c r="I840" s="1" t="s">
        <v>1736</v>
      </c>
      <c r="J840" s="1" t="s">
        <v>28534</v>
      </c>
      <c r="K840" s="1" t="s">
        <v>7367</v>
      </c>
      <c r="L840" s="1" t="s">
        <v>7432</v>
      </c>
      <c r="M840" s="1" t="s">
        <v>209</v>
      </c>
      <c r="N840" s="1" t="s">
        <v>2653</v>
      </c>
      <c r="O840" s="1" t="s">
        <v>1228</v>
      </c>
      <c r="P840" s="1" t="s">
        <v>2126</v>
      </c>
      <c r="Q840" s="1" t="s">
        <v>7432</v>
      </c>
      <c r="R840" s="1" t="s">
        <v>130</v>
      </c>
      <c r="S840" s="1" t="s">
        <v>1293</v>
      </c>
      <c r="T840" s="1" t="s">
        <v>7419</v>
      </c>
      <c r="U840" s="2" t="s">
        <v>7433</v>
      </c>
      <c r="V840" s="1">
        <v>3</v>
      </c>
      <c r="W840" s="1" t="s">
        <v>1324</v>
      </c>
      <c r="X840" s="1" t="s">
        <v>1325</v>
      </c>
      <c r="Y840" s="1" t="s">
        <v>4638</v>
      </c>
      <c r="Z840" s="1" t="s">
        <v>7362</v>
      </c>
      <c r="AA840" s="1" t="s">
        <v>7434</v>
      </c>
      <c r="AB840" s="1" t="s">
        <v>7435</v>
      </c>
      <c r="AC840" s="2" t="s">
        <v>7436</v>
      </c>
      <c r="AD840" s="1">
        <v>3</v>
      </c>
      <c r="AE840" s="1" t="s">
        <v>7309</v>
      </c>
      <c r="AF840" s="1" t="s">
        <v>7227</v>
      </c>
      <c r="AG840" s="1" t="s">
        <v>819</v>
      </c>
      <c r="AH840" s="1" t="s">
        <v>7437</v>
      </c>
      <c r="AI840" s="1" t="s">
        <v>1749</v>
      </c>
      <c r="AJ840" s="1" t="s">
        <v>1749</v>
      </c>
      <c r="AK840" s="1" t="s">
        <v>1749</v>
      </c>
      <c r="AL840" s="1" t="s">
        <v>1749</v>
      </c>
      <c r="AM840" s="1" t="s">
        <v>1749</v>
      </c>
      <c r="AN840" s="1" t="s">
        <v>1749</v>
      </c>
      <c r="AO840" s="1" t="s">
        <v>1749</v>
      </c>
      <c r="AP840" s="1" t="s">
        <v>1749</v>
      </c>
      <c r="AQ840" s="1" t="s">
        <v>1749</v>
      </c>
      <c r="AR840" s="1" t="s">
        <v>1749</v>
      </c>
      <c r="AS840" s="1" t="s">
        <v>1749</v>
      </c>
      <c r="AT840" s="1" t="s">
        <v>1749</v>
      </c>
      <c r="AU840" s="1" t="s">
        <v>1749</v>
      </c>
      <c r="AV840" s="1" t="s">
        <v>1749</v>
      </c>
      <c r="AW840" s="1" t="s">
        <v>1749</v>
      </c>
      <c r="AX840" s="1" t="s">
        <v>1749</v>
      </c>
      <c r="AY840" s="1" t="s">
        <v>1749</v>
      </c>
      <c r="AZ840" s="1" t="s">
        <v>1749</v>
      </c>
      <c r="BA840" s="1" t="s">
        <v>1749</v>
      </c>
      <c r="BB840" s="1" t="s">
        <v>1749</v>
      </c>
      <c r="BC840" s="1" t="s">
        <v>1749</v>
      </c>
      <c r="BD840" s="1" t="s">
        <v>1749</v>
      </c>
      <c r="BE840" t="s">
        <v>1749</v>
      </c>
    </row>
    <row r="841" spans="1:57" ht="17.149999999999999" customHeight="1">
      <c r="A841" s="2">
        <v>840</v>
      </c>
      <c r="B841" s="1" t="s">
        <v>1219</v>
      </c>
      <c r="C841" s="1" t="s">
        <v>368</v>
      </c>
      <c r="D841" s="14" t="s">
        <v>2084</v>
      </c>
      <c r="E841" s="1" t="s">
        <v>368</v>
      </c>
      <c r="F841" s="1" t="s">
        <v>2085</v>
      </c>
      <c r="G841" s="1" t="s">
        <v>4998</v>
      </c>
      <c r="H841" s="1" t="s">
        <v>2087</v>
      </c>
      <c r="I841" s="1" t="s">
        <v>1483</v>
      </c>
      <c r="J841" s="1" t="s">
        <v>2088</v>
      </c>
      <c r="K841" s="1" t="s">
        <v>4999</v>
      </c>
      <c r="L841" s="1" t="s">
        <v>7438</v>
      </c>
      <c r="M841" s="1" t="s">
        <v>277</v>
      </c>
      <c r="N841" s="1"/>
      <c r="O841" s="1" t="s">
        <v>1228</v>
      </c>
      <c r="P841" s="1" t="s">
        <v>2126</v>
      </c>
      <c r="Q841" s="1" t="s">
        <v>7439</v>
      </c>
      <c r="R841" s="1" t="s">
        <v>130</v>
      </c>
      <c r="S841" s="1" t="s">
        <v>1293</v>
      </c>
      <c r="T841" s="1" t="s">
        <v>2947</v>
      </c>
      <c r="U841" s="2" t="s">
        <v>7357</v>
      </c>
      <c r="V841" s="1">
        <v>527</v>
      </c>
      <c r="W841" s="1" t="s">
        <v>2130</v>
      </c>
      <c r="X841" s="1" t="s">
        <v>2130</v>
      </c>
      <c r="Y841" s="1" t="s">
        <v>2131</v>
      </c>
      <c r="Z841" s="1" t="s">
        <v>368</v>
      </c>
      <c r="AA841" s="1" t="s">
        <v>7440</v>
      </c>
      <c r="AB841" s="1" t="s">
        <v>7441</v>
      </c>
      <c r="AC841" s="2" t="s">
        <v>7442</v>
      </c>
      <c r="AD841" s="1">
        <v>527</v>
      </c>
      <c r="AE841" s="1" t="s">
        <v>7226</v>
      </c>
      <c r="AF841" s="1" t="s">
        <v>7227</v>
      </c>
      <c r="AG841" s="1" t="s">
        <v>819</v>
      </c>
      <c r="AH841" s="1" t="s">
        <v>7443</v>
      </c>
      <c r="AI841" s="1" t="s">
        <v>1749</v>
      </c>
      <c r="AJ841" s="1" t="s">
        <v>1749</v>
      </c>
      <c r="AK841" s="1" t="s">
        <v>1749</v>
      </c>
      <c r="AL841" s="1" t="s">
        <v>1749</v>
      </c>
      <c r="AM841" s="1" t="s">
        <v>1749</v>
      </c>
      <c r="AN841" s="1" t="s">
        <v>1749</v>
      </c>
      <c r="AO841" s="1" t="s">
        <v>1749</v>
      </c>
      <c r="AP841" s="1" t="s">
        <v>1749</v>
      </c>
      <c r="AQ841" s="1" t="s">
        <v>1749</v>
      </c>
      <c r="AR841" s="1" t="s">
        <v>1749</v>
      </c>
      <c r="AS841" s="1" t="s">
        <v>1749</v>
      </c>
      <c r="AT841" s="1" t="s">
        <v>1749</v>
      </c>
      <c r="AU841" s="1" t="s">
        <v>1749</v>
      </c>
      <c r="AV841" s="1" t="s">
        <v>1749</v>
      </c>
      <c r="AW841" s="1" t="s">
        <v>1749</v>
      </c>
      <c r="AX841" s="1" t="s">
        <v>1749</v>
      </c>
      <c r="AY841" s="1" t="s">
        <v>5008</v>
      </c>
      <c r="AZ841" s="1" t="s">
        <v>28249</v>
      </c>
      <c r="BA841" s="1" t="s">
        <v>2130</v>
      </c>
      <c r="BB841" s="1" t="s">
        <v>2130</v>
      </c>
      <c r="BC841" s="1"/>
      <c r="BD841" s="1" t="s">
        <v>5010</v>
      </c>
      <c r="BE841" t="s">
        <v>5011</v>
      </c>
    </row>
    <row r="842" spans="1:57" ht="17.149999999999999" customHeight="1">
      <c r="A842" s="2">
        <v>841</v>
      </c>
      <c r="B842" s="1" t="s">
        <v>1219</v>
      </c>
      <c r="C842" s="1" t="s">
        <v>368</v>
      </c>
      <c r="D842" s="14" t="s">
        <v>2084</v>
      </c>
      <c r="E842" s="1" t="s">
        <v>368</v>
      </c>
      <c r="F842" s="1" t="s">
        <v>2085</v>
      </c>
      <c r="G842" s="1" t="s">
        <v>4998</v>
      </c>
      <c r="H842" s="1" t="s">
        <v>2087</v>
      </c>
      <c r="I842" s="1" t="s">
        <v>1483</v>
      </c>
      <c r="J842" s="1" t="s">
        <v>2088</v>
      </c>
      <c r="K842" s="1" t="s">
        <v>4999</v>
      </c>
      <c r="L842" s="1" t="s">
        <v>7444</v>
      </c>
      <c r="M842" s="1" t="s">
        <v>277</v>
      </c>
      <c r="N842" s="1"/>
      <c r="O842" s="1" t="s">
        <v>1228</v>
      </c>
      <c r="P842" s="1" t="s">
        <v>2126</v>
      </c>
      <c r="Q842" s="1" t="s">
        <v>7444</v>
      </c>
      <c r="R842" s="1" t="s">
        <v>130</v>
      </c>
      <c r="S842" s="1" t="s">
        <v>1293</v>
      </c>
      <c r="T842" s="1" t="s">
        <v>4719</v>
      </c>
      <c r="U842" s="2" t="s">
        <v>4712</v>
      </c>
      <c r="V842" s="1">
        <v>230</v>
      </c>
      <c r="W842" s="1" t="s">
        <v>2130</v>
      </c>
      <c r="X842" s="1" t="s">
        <v>2130</v>
      </c>
      <c r="Y842" s="1" t="s">
        <v>2131</v>
      </c>
      <c r="Z842" s="1" t="s">
        <v>368</v>
      </c>
      <c r="AA842" s="1" t="s">
        <v>7445</v>
      </c>
      <c r="AB842" s="1" t="s">
        <v>7446</v>
      </c>
      <c r="AC842" s="2" t="s">
        <v>7447</v>
      </c>
      <c r="AD842" s="1">
        <v>230</v>
      </c>
      <c r="AE842" s="1" t="s">
        <v>7259</v>
      </c>
      <c r="AF842" s="1" t="s">
        <v>7227</v>
      </c>
      <c r="AG842" s="1" t="s">
        <v>819</v>
      </c>
      <c r="AH842" s="1" t="s">
        <v>7448</v>
      </c>
      <c r="AI842" s="1" t="s">
        <v>1749</v>
      </c>
      <c r="AJ842" s="1" t="s">
        <v>1749</v>
      </c>
      <c r="AK842" s="1" t="s">
        <v>1749</v>
      </c>
      <c r="AL842" s="1" t="s">
        <v>1749</v>
      </c>
      <c r="AM842" s="1" t="s">
        <v>1749</v>
      </c>
      <c r="AN842" s="1" t="s">
        <v>1749</v>
      </c>
      <c r="AO842" s="1" t="s">
        <v>1749</v>
      </c>
      <c r="AP842" s="1" t="s">
        <v>1749</v>
      </c>
      <c r="AQ842" s="1" t="s">
        <v>1749</v>
      </c>
      <c r="AR842" s="1" t="s">
        <v>1749</v>
      </c>
      <c r="AS842" s="1" t="s">
        <v>1749</v>
      </c>
      <c r="AT842" s="1" t="s">
        <v>1749</v>
      </c>
      <c r="AU842" s="1" t="s">
        <v>1749</v>
      </c>
      <c r="AV842" s="1" t="s">
        <v>1749</v>
      </c>
      <c r="AW842" s="1" t="s">
        <v>1749</v>
      </c>
      <c r="AX842" s="1" t="s">
        <v>1749</v>
      </c>
      <c r="AY842" s="1" t="s">
        <v>5008</v>
      </c>
      <c r="AZ842" s="1" t="s">
        <v>28249</v>
      </c>
      <c r="BA842" s="1" t="s">
        <v>2130</v>
      </c>
      <c r="BB842" s="1" t="s">
        <v>2130</v>
      </c>
      <c r="BC842" s="1"/>
      <c r="BD842" s="1" t="s">
        <v>5010</v>
      </c>
      <c r="BE842" t="s">
        <v>5011</v>
      </c>
    </row>
    <row r="843" spans="1:57" ht="17.149999999999999" customHeight="1">
      <c r="A843" s="2">
        <v>842</v>
      </c>
      <c r="B843" s="1" t="s">
        <v>1219</v>
      </c>
      <c r="C843" s="1" t="s">
        <v>368</v>
      </c>
      <c r="D843" s="14" t="s">
        <v>2084</v>
      </c>
      <c r="E843" s="1" t="s">
        <v>368</v>
      </c>
      <c r="F843" s="1" t="s">
        <v>2085</v>
      </c>
      <c r="G843" s="1" t="s">
        <v>4998</v>
      </c>
      <c r="H843" s="1" t="s">
        <v>2087</v>
      </c>
      <c r="I843" s="1" t="s">
        <v>1483</v>
      </c>
      <c r="J843" s="1" t="s">
        <v>2088</v>
      </c>
      <c r="K843" s="1" t="s">
        <v>4999</v>
      </c>
      <c r="L843" s="1" t="s">
        <v>7449</v>
      </c>
      <c r="M843" s="1" t="s">
        <v>277</v>
      </c>
      <c r="N843" s="1"/>
      <c r="O843" s="1" t="s">
        <v>1228</v>
      </c>
      <c r="P843" s="1" t="s">
        <v>2126</v>
      </c>
      <c r="Q843" s="1" t="s">
        <v>7449</v>
      </c>
      <c r="R843" s="1" t="s">
        <v>130</v>
      </c>
      <c r="S843" s="1" t="s">
        <v>1293</v>
      </c>
      <c r="T843" s="1" t="s">
        <v>7450</v>
      </c>
      <c r="U843" s="2" t="s">
        <v>7451</v>
      </c>
      <c r="V843" s="1">
        <v>724</v>
      </c>
      <c r="W843" s="1" t="s">
        <v>2130</v>
      </c>
      <c r="X843" s="1" t="s">
        <v>2130</v>
      </c>
      <c r="Y843" s="1" t="s">
        <v>2131</v>
      </c>
      <c r="Z843" s="1" t="s">
        <v>368</v>
      </c>
      <c r="AA843" s="1" t="s">
        <v>7452</v>
      </c>
      <c r="AB843" s="1" t="s">
        <v>7453</v>
      </c>
      <c r="AC843" s="2" t="s">
        <v>7454</v>
      </c>
      <c r="AD843" s="1">
        <v>724</v>
      </c>
      <c r="AE843" s="1" t="s">
        <v>7259</v>
      </c>
      <c r="AF843" s="1" t="s">
        <v>7227</v>
      </c>
      <c r="AG843" s="1" t="s">
        <v>819</v>
      </c>
      <c r="AH843" s="1" t="s">
        <v>7455</v>
      </c>
      <c r="AI843" s="1" t="s">
        <v>1749</v>
      </c>
      <c r="AJ843" s="1" t="s">
        <v>1749</v>
      </c>
      <c r="AK843" s="1" t="s">
        <v>1749</v>
      </c>
      <c r="AL843" s="1" t="s">
        <v>1749</v>
      </c>
      <c r="AM843" s="1" t="s">
        <v>1749</v>
      </c>
      <c r="AN843" s="1" t="s">
        <v>1749</v>
      </c>
      <c r="AO843" s="1" t="s">
        <v>1749</v>
      </c>
      <c r="AP843" s="1" t="s">
        <v>1749</v>
      </c>
      <c r="AQ843" s="1" t="s">
        <v>1749</v>
      </c>
      <c r="AR843" s="1" t="s">
        <v>1749</v>
      </c>
      <c r="AS843" s="1" t="s">
        <v>1749</v>
      </c>
      <c r="AT843" s="1" t="s">
        <v>1749</v>
      </c>
      <c r="AU843" s="1" t="s">
        <v>1749</v>
      </c>
      <c r="AV843" s="1" t="s">
        <v>1749</v>
      </c>
      <c r="AW843" s="1" t="s">
        <v>1749</v>
      </c>
      <c r="AX843" s="1" t="s">
        <v>1749</v>
      </c>
      <c r="AY843" s="1" t="s">
        <v>5008</v>
      </c>
      <c r="AZ843" s="1" t="s">
        <v>28249</v>
      </c>
      <c r="BA843" s="1" t="s">
        <v>2130</v>
      </c>
      <c r="BB843" s="1" t="s">
        <v>2130</v>
      </c>
      <c r="BC843" s="1"/>
      <c r="BD843" s="1" t="s">
        <v>5010</v>
      </c>
      <c r="BE843" t="s">
        <v>5011</v>
      </c>
    </row>
    <row r="844" spans="1:57" ht="17.149999999999999" customHeight="1">
      <c r="A844" s="2">
        <v>843</v>
      </c>
      <c r="B844" s="1" t="s">
        <v>1219</v>
      </c>
      <c r="C844" s="1" t="s">
        <v>7362</v>
      </c>
      <c r="D844" s="14" t="s">
        <v>7363</v>
      </c>
      <c r="E844" s="1" t="s">
        <v>7456</v>
      </c>
      <c r="F844" s="1" t="s">
        <v>7457</v>
      </c>
      <c r="G844" s="1" t="s">
        <v>7366</v>
      </c>
      <c r="H844" s="1" t="s">
        <v>28533</v>
      </c>
      <c r="I844" s="1" t="s">
        <v>1736</v>
      </c>
      <c r="J844" s="1" t="s">
        <v>28534</v>
      </c>
      <c r="K844" s="1" t="s">
        <v>7367</v>
      </c>
      <c r="L844" s="1" t="s">
        <v>7458</v>
      </c>
      <c r="M844" s="1" t="s">
        <v>209</v>
      </c>
      <c r="N844" s="1" t="s">
        <v>2653</v>
      </c>
      <c r="O844" s="1" t="s">
        <v>1228</v>
      </c>
      <c r="P844" s="1" t="s">
        <v>2126</v>
      </c>
      <c r="Q844" s="1" t="s">
        <v>7458</v>
      </c>
      <c r="R844" s="1" t="s">
        <v>130</v>
      </c>
      <c r="S844" s="1" t="s">
        <v>1293</v>
      </c>
      <c r="T844" s="1" t="s">
        <v>7459</v>
      </c>
      <c r="U844" s="2" t="s">
        <v>7460</v>
      </c>
      <c r="V844" s="1">
        <v>3</v>
      </c>
      <c r="W844" s="1" t="s">
        <v>1324</v>
      </c>
      <c r="X844" s="1" t="s">
        <v>1325</v>
      </c>
      <c r="Y844" s="1" t="s">
        <v>4638</v>
      </c>
      <c r="Z844" s="1" t="s">
        <v>7362</v>
      </c>
      <c r="AA844" s="1" t="s">
        <v>7461</v>
      </c>
      <c r="AB844" s="1" t="s">
        <v>7462</v>
      </c>
      <c r="AC844" s="2" t="s">
        <v>7463</v>
      </c>
      <c r="AD844" s="1">
        <v>3</v>
      </c>
      <c r="AE844" s="1" t="s">
        <v>7309</v>
      </c>
      <c r="AF844" s="1" t="s">
        <v>7227</v>
      </c>
      <c r="AG844" s="1" t="s">
        <v>819</v>
      </c>
      <c r="AH844" s="1" t="s">
        <v>7464</v>
      </c>
      <c r="AI844" s="1" t="s">
        <v>1749</v>
      </c>
      <c r="AJ844" s="1" t="s">
        <v>1749</v>
      </c>
      <c r="AK844" s="1" t="s">
        <v>1749</v>
      </c>
      <c r="AL844" s="1" t="s">
        <v>1749</v>
      </c>
      <c r="AM844" s="1" t="s">
        <v>1749</v>
      </c>
      <c r="AN844" s="1" t="s">
        <v>1749</v>
      </c>
      <c r="AO844" s="1" t="s">
        <v>1749</v>
      </c>
      <c r="AP844" s="1" t="s">
        <v>1749</v>
      </c>
      <c r="AQ844" s="1" t="s">
        <v>1749</v>
      </c>
      <c r="AR844" s="1" t="s">
        <v>1749</v>
      </c>
      <c r="AS844" s="1" t="s">
        <v>1749</v>
      </c>
      <c r="AT844" s="1" t="s">
        <v>1749</v>
      </c>
      <c r="AU844" s="1" t="s">
        <v>1749</v>
      </c>
      <c r="AV844" s="1" t="s">
        <v>1749</v>
      </c>
      <c r="AW844" s="1" t="s">
        <v>1749</v>
      </c>
      <c r="AX844" s="1" t="s">
        <v>1749</v>
      </c>
      <c r="AY844" s="1" t="s">
        <v>1749</v>
      </c>
      <c r="AZ844" s="1" t="s">
        <v>1749</v>
      </c>
      <c r="BA844" s="1" t="s">
        <v>1749</v>
      </c>
      <c r="BB844" s="1" t="s">
        <v>1749</v>
      </c>
      <c r="BC844" s="1" t="s">
        <v>1749</v>
      </c>
      <c r="BD844" s="1" t="s">
        <v>1749</v>
      </c>
      <c r="BE844" t="s">
        <v>1749</v>
      </c>
    </row>
    <row r="845" spans="1:57" ht="17.149999999999999" customHeight="1">
      <c r="A845" s="2">
        <v>844</v>
      </c>
      <c r="B845" s="1" t="s">
        <v>1219</v>
      </c>
      <c r="C845" s="1" t="s">
        <v>368</v>
      </c>
      <c r="D845" s="14" t="s">
        <v>2084</v>
      </c>
      <c r="E845" s="1" t="s">
        <v>368</v>
      </c>
      <c r="F845" s="1" t="s">
        <v>2085</v>
      </c>
      <c r="G845" s="1" t="s">
        <v>4998</v>
      </c>
      <c r="H845" s="1" t="s">
        <v>2087</v>
      </c>
      <c r="I845" s="1" t="s">
        <v>1483</v>
      </c>
      <c r="J845" s="1" t="s">
        <v>2088</v>
      </c>
      <c r="K845" s="1" t="s">
        <v>4999</v>
      </c>
      <c r="L845" s="1" t="s">
        <v>7465</v>
      </c>
      <c r="M845" s="1" t="s">
        <v>277</v>
      </c>
      <c r="N845" s="1"/>
      <c r="O845" s="1" t="s">
        <v>1228</v>
      </c>
      <c r="P845" s="1" t="s">
        <v>2126</v>
      </c>
      <c r="Q845" s="1" t="s">
        <v>7465</v>
      </c>
      <c r="R845" s="1" t="s">
        <v>130</v>
      </c>
      <c r="S845" s="1" t="s">
        <v>1293</v>
      </c>
      <c r="T845" s="1" t="s">
        <v>7450</v>
      </c>
      <c r="U845" s="2" t="s">
        <v>7466</v>
      </c>
      <c r="V845" s="1">
        <v>538</v>
      </c>
      <c r="W845" s="1" t="s">
        <v>2130</v>
      </c>
      <c r="X845" s="1" t="s">
        <v>2130</v>
      </c>
      <c r="Y845" s="1" t="s">
        <v>2131</v>
      </c>
      <c r="Z845" s="1" t="s">
        <v>368</v>
      </c>
      <c r="AA845" s="1" t="s">
        <v>7467</v>
      </c>
      <c r="AB845" s="1" t="s">
        <v>7468</v>
      </c>
      <c r="AC845" s="2" t="s">
        <v>7469</v>
      </c>
      <c r="AD845" s="1">
        <v>538</v>
      </c>
      <c r="AE845" s="1" t="s">
        <v>7259</v>
      </c>
      <c r="AF845" s="1" t="s">
        <v>7227</v>
      </c>
      <c r="AG845" s="1" t="s">
        <v>819</v>
      </c>
      <c r="AH845" s="1" t="s">
        <v>7470</v>
      </c>
      <c r="AI845" s="1" t="s">
        <v>1749</v>
      </c>
      <c r="AJ845" s="1" t="s">
        <v>1749</v>
      </c>
      <c r="AK845" s="1" t="s">
        <v>1749</v>
      </c>
      <c r="AL845" s="1" t="s">
        <v>1749</v>
      </c>
      <c r="AM845" s="1" t="s">
        <v>1749</v>
      </c>
      <c r="AN845" s="1" t="s">
        <v>1749</v>
      </c>
      <c r="AO845" s="1" t="s">
        <v>1749</v>
      </c>
      <c r="AP845" s="1" t="s">
        <v>1749</v>
      </c>
      <c r="AQ845" s="1" t="s">
        <v>1749</v>
      </c>
      <c r="AR845" s="1" t="s">
        <v>1749</v>
      </c>
      <c r="AS845" s="1" t="s">
        <v>1749</v>
      </c>
      <c r="AT845" s="1" t="s">
        <v>1749</v>
      </c>
      <c r="AU845" s="1" t="s">
        <v>1749</v>
      </c>
      <c r="AV845" s="1" t="s">
        <v>1749</v>
      </c>
      <c r="AW845" s="1" t="s">
        <v>1749</v>
      </c>
      <c r="AX845" s="1" t="s">
        <v>1749</v>
      </c>
      <c r="AY845" s="1" t="s">
        <v>5008</v>
      </c>
      <c r="AZ845" s="1" t="s">
        <v>28249</v>
      </c>
      <c r="BA845" s="1" t="s">
        <v>2130</v>
      </c>
      <c r="BB845" s="1" t="s">
        <v>2130</v>
      </c>
      <c r="BC845" s="1"/>
      <c r="BD845" s="1" t="s">
        <v>5010</v>
      </c>
      <c r="BE845" t="s">
        <v>5011</v>
      </c>
    </row>
    <row r="846" spans="1:57" ht="17.149999999999999" customHeight="1">
      <c r="A846" s="2">
        <v>845</v>
      </c>
      <c r="B846" s="1" t="s">
        <v>1219</v>
      </c>
      <c r="C846" s="1" t="s">
        <v>7362</v>
      </c>
      <c r="D846" s="14" t="s">
        <v>7363</v>
      </c>
      <c r="E846" s="1" t="s">
        <v>7471</v>
      </c>
      <c r="F846" s="1" t="s">
        <v>7472</v>
      </c>
      <c r="G846" s="1" t="s">
        <v>7366</v>
      </c>
      <c r="H846" s="1" t="s">
        <v>28533</v>
      </c>
      <c r="I846" s="1" t="s">
        <v>1736</v>
      </c>
      <c r="J846" s="1" t="s">
        <v>28534</v>
      </c>
      <c r="K846" s="1" t="s">
        <v>7367</v>
      </c>
      <c r="L846" s="1" t="s">
        <v>7473</v>
      </c>
      <c r="M846" s="1" t="s">
        <v>209</v>
      </c>
      <c r="N846" s="1" t="s">
        <v>2653</v>
      </c>
      <c r="O846" s="1" t="s">
        <v>1228</v>
      </c>
      <c r="P846" s="1" t="s">
        <v>2126</v>
      </c>
      <c r="Q846" s="1" t="s">
        <v>7473</v>
      </c>
      <c r="R846" s="1" t="s">
        <v>130</v>
      </c>
      <c r="S846" s="1" t="s">
        <v>1293</v>
      </c>
      <c r="T846" s="1" t="s">
        <v>7419</v>
      </c>
      <c r="U846" s="2" t="s">
        <v>6392</v>
      </c>
      <c r="V846" s="1">
        <v>6</v>
      </c>
      <c r="W846" s="1" t="s">
        <v>1324</v>
      </c>
      <c r="X846" s="1" t="s">
        <v>1325</v>
      </c>
      <c r="Y846" s="1" t="s">
        <v>4638</v>
      </c>
      <c r="Z846" s="1" t="s">
        <v>7362</v>
      </c>
      <c r="AA846" s="1" t="s">
        <v>7474</v>
      </c>
      <c r="AB846" s="1" t="s">
        <v>7475</v>
      </c>
      <c r="AC846" s="2" t="s">
        <v>7476</v>
      </c>
      <c r="AD846" s="1">
        <v>6</v>
      </c>
      <c r="AE846" s="1" t="s">
        <v>7259</v>
      </c>
      <c r="AF846" s="1" t="s">
        <v>7227</v>
      </c>
      <c r="AG846" s="1" t="s">
        <v>819</v>
      </c>
      <c r="AH846" s="1" t="s">
        <v>7477</v>
      </c>
      <c r="AI846" s="1" t="s">
        <v>1749</v>
      </c>
      <c r="AJ846" s="1" t="s">
        <v>1749</v>
      </c>
      <c r="AK846" s="1" t="s">
        <v>1749</v>
      </c>
      <c r="AL846" s="1" t="s">
        <v>1749</v>
      </c>
      <c r="AM846" s="1" t="s">
        <v>1749</v>
      </c>
      <c r="AN846" s="1" t="s">
        <v>1749</v>
      </c>
      <c r="AO846" s="1" t="s">
        <v>1749</v>
      </c>
      <c r="AP846" s="1" t="s">
        <v>1749</v>
      </c>
      <c r="AQ846" s="1" t="s">
        <v>1749</v>
      </c>
      <c r="AR846" s="1" t="s">
        <v>1749</v>
      </c>
      <c r="AS846" s="1" t="s">
        <v>1749</v>
      </c>
      <c r="AT846" s="1" t="s">
        <v>1749</v>
      </c>
      <c r="AU846" s="1" t="s">
        <v>1749</v>
      </c>
      <c r="AV846" s="1" t="s">
        <v>1749</v>
      </c>
      <c r="AW846" s="1" t="s">
        <v>1749</v>
      </c>
      <c r="AX846" s="1" t="s">
        <v>1749</v>
      </c>
      <c r="AY846" s="1" t="s">
        <v>1749</v>
      </c>
      <c r="AZ846" s="1" t="s">
        <v>1749</v>
      </c>
      <c r="BA846" s="1" t="s">
        <v>1749</v>
      </c>
      <c r="BB846" s="1" t="s">
        <v>1749</v>
      </c>
      <c r="BC846" s="1" t="s">
        <v>1749</v>
      </c>
      <c r="BD846" s="1" t="s">
        <v>1749</v>
      </c>
      <c r="BE846" t="s">
        <v>1749</v>
      </c>
    </row>
    <row r="847" spans="1:57" ht="17.149999999999999" customHeight="1">
      <c r="A847" s="2">
        <v>846</v>
      </c>
      <c r="B847" s="1" t="s">
        <v>1219</v>
      </c>
      <c r="C847" s="1" t="s">
        <v>368</v>
      </c>
      <c r="D847" s="14" t="s">
        <v>2084</v>
      </c>
      <c r="E847" s="1" t="s">
        <v>368</v>
      </c>
      <c r="F847" s="1" t="s">
        <v>2085</v>
      </c>
      <c r="G847" s="1" t="s">
        <v>4998</v>
      </c>
      <c r="H847" s="1" t="s">
        <v>2087</v>
      </c>
      <c r="I847" s="1" t="s">
        <v>1483</v>
      </c>
      <c r="J847" s="1" t="s">
        <v>2088</v>
      </c>
      <c r="K847" s="1" t="s">
        <v>4999</v>
      </c>
      <c r="L847" s="1" t="s">
        <v>7478</v>
      </c>
      <c r="M847" s="1" t="s">
        <v>277</v>
      </c>
      <c r="N847" s="1"/>
      <c r="O847" s="1" t="s">
        <v>1228</v>
      </c>
      <c r="P847" s="1" t="s">
        <v>2126</v>
      </c>
      <c r="Q847" s="1" t="s">
        <v>7478</v>
      </c>
      <c r="R847" s="1" t="s">
        <v>130</v>
      </c>
      <c r="S847" s="1" t="s">
        <v>1293</v>
      </c>
      <c r="T847" s="1" t="s">
        <v>4719</v>
      </c>
      <c r="U847" s="2" t="s">
        <v>7479</v>
      </c>
      <c r="V847" s="1">
        <v>369</v>
      </c>
      <c r="W847" s="1" t="s">
        <v>2130</v>
      </c>
      <c r="X847" s="1" t="s">
        <v>2130</v>
      </c>
      <c r="Y847" s="1" t="s">
        <v>2131</v>
      </c>
      <c r="Z847" s="1" t="s">
        <v>368</v>
      </c>
      <c r="AA847" s="1" t="s">
        <v>7480</v>
      </c>
      <c r="AB847" s="1" t="s">
        <v>7481</v>
      </c>
      <c r="AC847" s="2" t="s">
        <v>7482</v>
      </c>
      <c r="AD847" s="1">
        <v>369</v>
      </c>
      <c r="AE847" s="1" t="s">
        <v>7226</v>
      </c>
      <c r="AF847" s="1" t="s">
        <v>7227</v>
      </c>
      <c r="AG847" s="1" t="s">
        <v>819</v>
      </c>
      <c r="AH847" s="1" t="s">
        <v>7483</v>
      </c>
      <c r="AI847" s="1" t="s">
        <v>1749</v>
      </c>
      <c r="AJ847" s="1" t="s">
        <v>1749</v>
      </c>
      <c r="AK847" s="1" t="s">
        <v>1749</v>
      </c>
      <c r="AL847" s="1" t="s">
        <v>1749</v>
      </c>
      <c r="AM847" s="1" t="s">
        <v>1749</v>
      </c>
      <c r="AN847" s="1" t="s">
        <v>1749</v>
      </c>
      <c r="AO847" s="1" t="s">
        <v>1749</v>
      </c>
      <c r="AP847" s="1" t="s">
        <v>1749</v>
      </c>
      <c r="AQ847" s="1" t="s">
        <v>1749</v>
      </c>
      <c r="AR847" s="1" t="s">
        <v>1749</v>
      </c>
      <c r="AS847" s="1" t="s">
        <v>1749</v>
      </c>
      <c r="AT847" s="1" t="s">
        <v>1749</v>
      </c>
      <c r="AU847" s="1" t="s">
        <v>1749</v>
      </c>
      <c r="AV847" s="1" t="s">
        <v>1749</v>
      </c>
      <c r="AW847" s="1" t="s">
        <v>1749</v>
      </c>
      <c r="AX847" s="1" t="s">
        <v>1749</v>
      </c>
      <c r="AY847" s="1" t="s">
        <v>5008</v>
      </c>
      <c r="AZ847" s="1" t="s">
        <v>28249</v>
      </c>
      <c r="BA847" s="1" t="s">
        <v>2130</v>
      </c>
      <c r="BB847" s="1" t="s">
        <v>2130</v>
      </c>
      <c r="BC847" s="1"/>
      <c r="BD847" s="1" t="s">
        <v>5010</v>
      </c>
      <c r="BE847" t="s">
        <v>5011</v>
      </c>
    </row>
    <row r="848" spans="1:57" ht="17.149999999999999" customHeight="1">
      <c r="A848" s="2">
        <v>847</v>
      </c>
      <c r="B848" s="1" t="s">
        <v>1219</v>
      </c>
      <c r="C848" s="1" t="s">
        <v>7362</v>
      </c>
      <c r="D848" s="14" t="s">
        <v>7363</v>
      </c>
      <c r="E848" s="1" t="s">
        <v>7484</v>
      </c>
      <c r="F848" s="1" t="s">
        <v>7485</v>
      </c>
      <c r="G848" s="1" t="s">
        <v>7366</v>
      </c>
      <c r="H848" s="1" t="s">
        <v>28533</v>
      </c>
      <c r="I848" s="1" t="s">
        <v>1736</v>
      </c>
      <c r="J848" s="1" t="s">
        <v>28534</v>
      </c>
      <c r="K848" s="1" t="s">
        <v>7367</v>
      </c>
      <c r="L848" s="1" t="s">
        <v>7486</v>
      </c>
      <c r="M848" s="1" t="s">
        <v>209</v>
      </c>
      <c r="N848" s="1" t="s">
        <v>2653</v>
      </c>
      <c r="O848" s="1" t="s">
        <v>1228</v>
      </c>
      <c r="P848" s="1" t="s">
        <v>2126</v>
      </c>
      <c r="Q848" s="1" t="s">
        <v>7486</v>
      </c>
      <c r="R848" s="1" t="s">
        <v>130</v>
      </c>
      <c r="S848" s="1" t="s">
        <v>1293</v>
      </c>
      <c r="T848" s="1" t="s">
        <v>7369</v>
      </c>
      <c r="U848" s="2" t="s">
        <v>7487</v>
      </c>
      <c r="V848" s="1">
        <v>3</v>
      </c>
      <c r="W848" s="1" t="s">
        <v>1324</v>
      </c>
      <c r="X848" s="1" t="s">
        <v>1325</v>
      </c>
      <c r="Y848" s="1" t="s">
        <v>4638</v>
      </c>
      <c r="Z848" s="1" t="s">
        <v>7362</v>
      </c>
      <c r="AA848" s="1" t="s">
        <v>7488</v>
      </c>
      <c r="AB848" s="1" t="s">
        <v>7489</v>
      </c>
      <c r="AC848" s="2" t="s">
        <v>7490</v>
      </c>
      <c r="AD848" s="1">
        <v>3</v>
      </c>
      <c r="AE848" s="1" t="s">
        <v>7309</v>
      </c>
      <c r="AF848" s="1" t="s">
        <v>7227</v>
      </c>
      <c r="AG848" s="1" t="s">
        <v>819</v>
      </c>
      <c r="AH848" s="1" t="s">
        <v>7491</v>
      </c>
      <c r="AI848" s="1" t="s">
        <v>1749</v>
      </c>
      <c r="AJ848" s="1" t="s">
        <v>1749</v>
      </c>
      <c r="AK848" s="1" t="s">
        <v>1749</v>
      </c>
      <c r="AL848" s="1" t="s">
        <v>1749</v>
      </c>
      <c r="AM848" s="1" t="s">
        <v>1749</v>
      </c>
      <c r="AN848" s="1" t="s">
        <v>1749</v>
      </c>
      <c r="AO848" s="1" t="s">
        <v>1749</v>
      </c>
      <c r="AP848" s="1" t="s">
        <v>1749</v>
      </c>
      <c r="AQ848" s="1" t="s">
        <v>1749</v>
      </c>
      <c r="AR848" s="1" t="s">
        <v>1749</v>
      </c>
      <c r="AS848" s="1" t="s">
        <v>1749</v>
      </c>
      <c r="AT848" s="1" t="s">
        <v>1749</v>
      </c>
      <c r="AU848" s="1" t="s">
        <v>1749</v>
      </c>
      <c r="AV848" s="1" t="s">
        <v>1749</v>
      </c>
      <c r="AW848" s="1" t="s">
        <v>1749</v>
      </c>
      <c r="AX848" s="1" t="s">
        <v>1749</v>
      </c>
      <c r="AY848" s="1" t="s">
        <v>1749</v>
      </c>
      <c r="AZ848" s="1" t="s">
        <v>1749</v>
      </c>
      <c r="BA848" s="1" t="s">
        <v>1749</v>
      </c>
      <c r="BB848" s="1" t="s">
        <v>1749</v>
      </c>
      <c r="BC848" s="1" t="s">
        <v>1749</v>
      </c>
      <c r="BD848" s="1" t="s">
        <v>1749</v>
      </c>
      <c r="BE848" t="s">
        <v>1749</v>
      </c>
    </row>
    <row r="849" spans="1:57" ht="17.149999999999999" customHeight="1">
      <c r="A849" s="2">
        <v>848</v>
      </c>
      <c r="B849" s="1" t="s">
        <v>1219</v>
      </c>
      <c r="C849" s="1" t="s">
        <v>368</v>
      </c>
      <c r="D849" s="14" t="s">
        <v>2084</v>
      </c>
      <c r="E849" s="1" t="s">
        <v>368</v>
      </c>
      <c r="F849" s="1" t="s">
        <v>2085</v>
      </c>
      <c r="G849" s="1" t="s">
        <v>4998</v>
      </c>
      <c r="H849" s="1" t="s">
        <v>2087</v>
      </c>
      <c r="I849" s="1" t="s">
        <v>1483</v>
      </c>
      <c r="J849" s="1" t="s">
        <v>2088</v>
      </c>
      <c r="K849" s="1" t="s">
        <v>4999</v>
      </c>
      <c r="L849" s="1" t="s">
        <v>7492</v>
      </c>
      <c r="M849" s="1" t="s">
        <v>277</v>
      </c>
      <c r="N849" s="1"/>
      <c r="O849" s="1" t="s">
        <v>1228</v>
      </c>
      <c r="P849" s="1" t="s">
        <v>2126</v>
      </c>
      <c r="Q849" s="1" t="s">
        <v>7492</v>
      </c>
      <c r="R849" s="1" t="s">
        <v>130</v>
      </c>
      <c r="S849" s="1" t="s">
        <v>1293</v>
      </c>
      <c r="T849" s="1" t="s">
        <v>3602</v>
      </c>
      <c r="U849" s="2" t="s">
        <v>7493</v>
      </c>
      <c r="V849" s="1">
        <v>297</v>
      </c>
      <c r="W849" s="1" t="s">
        <v>2130</v>
      </c>
      <c r="X849" s="1" t="s">
        <v>2130</v>
      </c>
      <c r="Y849" s="1" t="s">
        <v>2131</v>
      </c>
      <c r="Z849" s="1" t="s">
        <v>368</v>
      </c>
      <c r="AA849" s="1" t="s">
        <v>7494</v>
      </c>
      <c r="AB849" s="1" t="s">
        <v>7495</v>
      </c>
      <c r="AC849" s="2" t="s">
        <v>7496</v>
      </c>
      <c r="AD849" s="1">
        <v>297</v>
      </c>
      <c r="AE849" s="1" t="s">
        <v>7226</v>
      </c>
      <c r="AF849" s="1" t="s">
        <v>7227</v>
      </c>
      <c r="AG849" s="1" t="s">
        <v>819</v>
      </c>
      <c r="AH849" s="1" t="s">
        <v>7497</v>
      </c>
      <c r="AI849" s="1" t="s">
        <v>1749</v>
      </c>
      <c r="AJ849" s="1" t="s">
        <v>1749</v>
      </c>
      <c r="AK849" s="1" t="s">
        <v>1749</v>
      </c>
      <c r="AL849" s="1" t="s">
        <v>1749</v>
      </c>
      <c r="AM849" s="1" t="s">
        <v>1749</v>
      </c>
      <c r="AN849" s="1" t="s">
        <v>1749</v>
      </c>
      <c r="AO849" s="1" t="s">
        <v>1749</v>
      </c>
      <c r="AP849" s="1" t="s">
        <v>1749</v>
      </c>
      <c r="AQ849" s="1" t="s">
        <v>1749</v>
      </c>
      <c r="AR849" s="1" t="s">
        <v>1749</v>
      </c>
      <c r="AS849" s="1" t="s">
        <v>1749</v>
      </c>
      <c r="AT849" s="1" t="s">
        <v>1749</v>
      </c>
      <c r="AU849" s="1" t="s">
        <v>1749</v>
      </c>
      <c r="AV849" s="1" t="s">
        <v>1749</v>
      </c>
      <c r="AW849" s="1" t="s">
        <v>1749</v>
      </c>
      <c r="AX849" s="1" t="s">
        <v>1749</v>
      </c>
      <c r="AY849" s="1" t="s">
        <v>5008</v>
      </c>
      <c r="AZ849" s="1" t="s">
        <v>28249</v>
      </c>
      <c r="BA849" s="1" t="s">
        <v>2130</v>
      </c>
      <c r="BB849" s="1" t="s">
        <v>2130</v>
      </c>
      <c r="BC849" s="1"/>
      <c r="BD849" s="1" t="s">
        <v>5010</v>
      </c>
      <c r="BE849" t="s">
        <v>5011</v>
      </c>
    </row>
    <row r="850" spans="1:57" ht="17.149999999999999" customHeight="1">
      <c r="A850" s="2">
        <v>849</v>
      </c>
      <c r="B850" s="1" t="s">
        <v>1219</v>
      </c>
      <c r="C850" s="1" t="s">
        <v>368</v>
      </c>
      <c r="D850" s="14" t="s">
        <v>2084</v>
      </c>
      <c r="E850" s="1" t="s">
        <v>368</v>
      </c>
      <c r="F850" s="1" t="s">
        <v>2085</v>
      </c>
      <c r="G850" s="1" t="s">
        <v>4998</v>
      </c>
      <c r="H850" s="1" t="s">
        <v>2087</v>
      </c>
      <c r="I850" s="1" t="s">
        <v>1483</v>
      </c>
      <c r="J850" s="1" t="s">
        <v>2088</v>
      </c>
      <c r="K850" s="1" t="s">
        <v>4999</v>
      </c>
      <c r="L850" s="1" t="s">
        <v>7498</v>
      </c>
      <c r="M850" s="1" t="s">
        <v>277</v>
      </c>
      <c r="N850" s="1"/>
      <c r="O850" s="1" t="s">
        <v>1228</v>
      </c>
      <c r="P850" s="1" t="s">
        <v>2126</v>
      </c>
      <c r="Q850" s="1" t="s">
        <v>7498</v>
      </c>
      <c r="R850" s="1" t="s">
        <v>130</v>
      </c>
      <c r="S850" s="1" t="s">
        <v>1293</v>
      </c>
      <c r="T850" s="1" t="s">
        <v>7499</v>
      </c>
      <c r="U850" s="2" t="s">
        <v>7493</v>
      </c>
      <c r="V850" s="1">
        <v>498</v>
      </c>
      <c r="W850" s="1" t="s">
        <v>2130</v>
      </c>
      <c r="X850" s="1" t="s">
        <v>2130</v>
      </c>
      <c r="Y850" s="1" t="s">
        <v>2131</v>
      </c>
      <c r="Z850" s="1" t="s">
        <v>368</v>
      </c>
      <c r="AA850" s="1" t="s">
        <v>7500</v>
      </c>
      <c r="AB850" s="1" t="s">
        <v>7501</v>
      </c>
      <c r="AC850" s="2" t="s">
        <v>7502</v>
      </c>
      <c r="AD850" s="1">
        <v>498</v>
      </c>
      <c r="AE850" s="1" t="s">
        <v>7226</v>
      </c>
      <c r="AF850" s="1" t="s">
        <v>7227</v>
      </c>
      <c r="AG850" s="1" t="s">
        <v>819</v>
      </c>
      <c r="AH850" s="1" t="s">
        <v>7503</v>
      </c>
      <c r="AI850" s="1" t="s">
        <v>1749</v>
      </c>
      <c r="AJ850" s="1" t="s">
        <v>1749</v>
      </c>
      <c r="AK850" s="1" t="s">
        <v>1749</v>
      </c>
      <c r="AL850" s="1" t="s">
        <v>1749</v>
      </c>
      <c r="AM850" s="1" t="s">
        <v>1749</v>
      </c>
      <c r="AN850" s="1" t="s">
        <v>1749</v>
      </c>
      <c r="AO850" s="1" t="s">
        <v>1749</v>
      </c>
      <c r="AP850" s="1" t="s">
        <v>1749</v>
      </c>
      <c r="AQ850" s="1" t="s">
        <v>1749</v>
      </c>
      <c r="AR850" s="1" t="s">
        <v>1749</v>
      </c>
      <c r="AS850" s="1" t="s">
        <v>1749</v>
      </c>
      <c r="AT850" s="1" t="s">
        <v>1749</v>
      </c>
      <c r="AU850" s="1" t="s">
        <v>1749</v>
      </c>
      <c r="AV850" s="1" t="s">
        <v>1749</v>
      </c>
      <c r="AW850" s="1" t="s">
        <v>1749</v>
      </c>
      <c r="AX850" s="1" t="s">
        <v>1749</v>
      </c>
      <c r="AY850" s="1" t="s">
        <v>5008</v>
      </c>
      <c r="AZ850" s="1" t="s">
        <v>28249</v>
      </c>
      <c r="BA850" s="1" t="s">
        <v>2130</v>
      </c>
      <c r="BB850" s="1" t="s">
        <v>2130</v>
      </c>
      <c r="BC850" s="1"/>
      <c r="BD850" s="1" t="s">
        <v>5010</v>
      </c>
      <c r="BE850" t="s">
        <v>5011</v>
      </c>
    </row>
    <row r="851" spans="1:57" ht="17.149999999999999" customHeight="1">
      <c r="A851" s="2">
        <v>850</v>
      </c>
      <c r="B851" s="1" t="s">
        <v>1219</v>
      </c>
      <c r="C851" s="1" t="s">
        <v>7362</v>
      </c>
      <c r="D851" s="14" t="s">
        <v>7363</v>
      </c>
      <c r="E851" s="1" t="s">
        <v>7504</v>
      </c>
      <c r="F851" s="1" t="s">
        <v>7485</v>
      </c>
      <c r="G851" s="1" t="s">
        <v>7366</v>
      </c>
      <c r="H851" s="1" t="s">
        <v>28533</v>
      </c>
      <c r="I851" s="1" t="s">
        <v>1736</v>
      </c>
      <c r="J851" s="1" t="s">
        <v>28534</v>
      </c>
      <c r="K851" s="1" t="s">
        <v>7367</v>
      </c>
      <c r="L851" s="1" t="s">
        <v>7505</v>
      </c>
      <c r="M851" s="1" t="s">
        <v>209</v>
      </c>
      <c r="N851" s="1" t="s">
        <v>2653</v>
      </c>
      <c r="O851" s="1" t="s">
        <v>1228</v>
      </c>
      <c r="P851" s="1" t="s">
        <v>2126</v>
      </c>
      <c r="Q851" s="1" t="s">
        <v>7505</v>
      </c>
      <c r="R851" s="1" t="s">
        <v>130</v>
      </c>
      <c r="S851" s="1" t="s">
        <v>1293</v>
      </c>
      <c r="T851" s="1" t="s">
        <v>7459</v>
      </c>
      <c r="U851" s="2" t="s">
        <v>7460</v>
      </c>
      <c r="V851" s="1">
        <v>3</v>
      </c>
      <c r="W851" s="1" t="s">
        <v>1324</v>
      </c>
      <c r="X851" s="1" t="s">
        <v>1325</v>
      </c>
      <c r="Y851" s="1" t="s">
        <v>4638</v>
      </c>
      <c r="Z851" s="1" t="s">
        <v>7362</v>
      </c>
      <c r="AA851" s="1" t="s">
        <v>7506</v>
      </c>
      <c r="AB851" s="1" t="s">
        <v>7507</v>
      </c>
      <c r="AC851" s="2" t="s">
        <v>7508</v>
      </c>
      <c r="AD851" s="1">
        <v>3</v>
      </c>
      <c r="AE851" s="1" t="s">
        <v>7309</v>
      </c>
      <c r="AF851" s="1" t="s">
        <v>7227</v>
      </c>
      <c r="AG851" s="1" t="s">
        <v>819</v>
      </c>
      <c r="AH851" s="1" t="s">
        <v>7509</v>
      </c>
      <c r="AI851" s="1" t="s">
        <v>1749</v>
      </c>
      <c r="AJ851" s="1" t="s">
        <v>1749</v>
      </c>
      <c r="AK851" s="1" t="s">
        <v>1749</v>
      </c>
      <c r="AL851" s="1" t="s">
        <v>1749</v>
      </c>
      <c r="AM851" s="1" t="s">
        <v>1749</v>
      </c>
      <c r="AN851" s="1" t="s">
        <v>1749</v>
      </c>
      <c r="AO851" s="1" t="s">
        <v>1749</v>
      </c>
      <c r="AP851" s="1" t="s">
        <v>1749</v>
      </c>
      <c r="AQ851" s="1" t="s">
        <v>1749</v>
      </c>
      <c r="AR851" s="1" t="s">
        <v>1749</v>
      </c>
      <c r="AS851" s="1" t="s">
        <v>1749</v>
      </c>
      <c r="AT851" s="1" t="s">
        <v>1749</v>
      </c>
      <c r="AU851" s="1" t="s">
        <v>1749</v>
      </c>
      <c r="AV851" s="1" t="s">
        <v>1749</v>
      </c>
      <c r="AW851" s="1" t="s">
        <v>1749</v>
      </c>
      <c r="AX851" s="1" t="s">
        <v>1749</v>
      </c>
      <c r="AY851" s="1" t="s">
        <v>1749</v>
      </c>
      <c r="AZ851" s="1" t="s">
        <v>1749</v>
      </c>
      <c r="BA851" s="1" t="s">
        <v>1749</v>
      </c>
      <c r="BB851" s="1" t="s">
        <v>1749</v>
      </c>
      <c r="BC851" s="1" t="s">
        <v>1749</v>
      </c>
      <c r="BD851" s="1" t="s">
        <v>1749</v>
      </c>
      <c r="BE851" t="s">
        <v>1749</v>
      </c>
    </row>
    <row r="852" spans="1:57" ht="17.149999999999999" customHeight="1">
      <c r="A852" s="2">
        <v>851</v>
      </c>
      <c r="B852" s="1" t="s">
        <v>1219</v>
      </c>
      <c r="C852" s="1" t="s">
        <v>368</v>
      </c>
      <c r="D852" s="14" t="s">
        <v>2084</v>
      </c>
      <c r="E852" s="1" t="s">
        <v>368</v>
      </c>
      <c r="F852" s="1" t="s">
        <v>2085</v>
      </c>
      <c r="G852" s="1" t="s">
        <v>4998</v>
      </c>
      <c r="H852" s="1" t="s">
        <v>2087</v>
      </c>
      <c r="I852" s="1" t="s">
        <v>1483</v>
      </c>
      <c r="J852" s="1" t="s">
        <v>2088</v>
      </c>
      <c r="K852" s="1" t="s">
        <v>4999</v>
      </c>
      <c r="L852" s="1" t="s">
        <v>7510</v>
      </c>
      <c r="M852" s="1" t="s">
        <v>277</v>
      </c>
      <c r="N852" s="1"/>
      <c r="O852" s="1" t="s">
        <v>1228</v>
      </c>
      <c r="P852" s="1" t="s">
        <v>2126</v>
      </c>
      <c r="Q852" s="1" t="s">
        <v>7510</v>
      </c>
      <c r="R852" s="1" t="s">
        <v>130</v>
      </c>
      <c r="S852" s="1" t="s">
        <v>1293</v>
      </c>
      <c r="T852" s="1" t="s">
        <v>7511</v>
      </c>
      <c r="U852" s="2" t="s">
        <v>7512</v>
      </c>
      <c r="V852" s="1">
        <v>271</v>
      </c>
      <c r="W852" s="1" t="s">
        <v>2130</v>
      </c>
      <c r="X852" s="1" t="s">
        <v>2130</v>
      </c>
      <c r="Y852" s="1" t="s">
        <v>2131</v>
      </c>
      <c r="Z852" s="1" t="s">
        <v>368</v>
      </c>
      <c r="AA852" s="1" t="s">
        <v>7513</v>
      </c>
      <c r="AB852" s="1" t="s">
        <v>7514</v>
      </c>
      <c r="AC852" s="2" t="s">
        <v>7515</v>
      </c>
      <c r="AD852" s="1">
        <v>271</v>
      </c>
      <c r="AE852" s="1" t="s">
        <v>7226</v>
      </c>
      <c r="AF852" s="1" t="s">
        <v>7227</v>
      </c>
      <c r="AG852" s="1" t="s">
        <v>819</v>
      </c>
      <c r="AH852" s="1" t="s">
        <v>7516</v>
      </c>
      <c r="AI852" s="1" t="s">
        <v>1749</v>
      </c>
      <c r="AJ852" s="1" t="s">
        <v>1749</v>
      </c>
      <c r="AK852" s="1" t="s">
        <v>1749</v>
      </c>
      <c r="AL852" s="1" t="s">
        <v>1749</v>
      </c>
      <c r="AM852" s="1" t="s">
        <v>1749</v>
      </c>
      <c r="AN852" s="1" t="s">
        <v>1749</v>
      </c>
      <c r="AO852" s="1" t="s">
        <v>1749</v>
      </c>
      <c r="AP852" s="1" t="s">
        <v>1749</v>
      </c>
      <c r="AQ852" s="1" t="s">
        <v>1749</v>
      </c>
      <c r="AR852" s="1" t="s">
        <v>1749</v>
      </c>
      <c r="AS852" s="1" t="s">
        <v>1749</v>
      </c>
      <c r="AT852" s="1" t="s">
        <v>1749</v>
      </c>
      <c r="AU852" s="1" t="s">
        <v>1749</v>
      </c>
      <c r="AV852" s="1" t="s">
        <v>1749</v>
      </c>
      <c r="AW852" s="1" t="s">
        <v>1749</v>
      </c>
      <c r="AX852" s="1" t="s">
        <v>1749</v>
      </c>
      <c r="AY852" s="1" t="s">
        <v>5008</v>
      </c>
      <c r="AZ852" s="1" t="s">
        <v>28249</v>
      </c>
      <c r="BA852" s="1" t="s">
        <v>2130</v>
      </c>
      <c r="BB852" s="1" t="s">
        <v>2130</v>
      </c>
      <c r="BC852" s="1"/>
      <c r="BD852" s="1" t="s">
        <v>5010</v>
      </c>
      <c r="BE852" t="s">
        <v>5011</v>
      </c>
    </row>
    <row r="853" spans="1:57" ht="17.149999999999999" customHeight="1">
      <c r="A853" s="2">
        <v>852</v>
      </c>
      <c r="B853" s="1" t="s">
        <v>1219</v>
      </c>
      <c r="C853" s="1" t="s">
        <v>7362</v>
      </c>
      <c r="D853" s="14" t="s">
        <v>7363</v>
      </c>
      <c r="E853" s="1" t="s">
        <v>7517</v>
      </c>
      <c r="F853" s="1" t="s">
        <v>7518</v>
      </c>
      <c r="G853" s="1" t="s">
        <v>7366</v>
      </c>
      <c r="H853" s="1" t="s">
        <v>28533</v>
      </c>
      <c r="I853" s="1" t="s">
        <v>1736</v>
      </c>
      <c r="J853" s="1" t="s">
        <v>28534</v>
      </c>
      <c r="K853" s="1" t="s">
        <v>7367</v>
      </c>
      <c r="L853" s="1" t="s">
        <v>7519</v>
      </c>
      <c r="M853" s="1" t="s">
        <v>209</v>
      </c>
      <c r="N853" s="1" t="s">
        <v>2653</v>
      </c>
      <c r="O853" s="1" t="s">
        <v>1228</v>
      </c>
      <c r="P853" s="1" t="s">
        <v>2126</v>
      </c>
      <c r="Q853" s="1" t="s">
        <v>7519</v>
      </c>
      <c r="R853" s="1" t="s">
        <v>130</v>
      </c>
      <c r="S853" s="1" t="s">
        <v>1293</v>
      </c>
      <c r="T853" s="1" t="s">
        <v>7369</v>
      </c>
      <c r="U853" s="2" t="s">
        <v>7487</v>
      </c>
      <c r="V853" s="1">
        <v>3</v>
      </c>
      <c r="W853" s="1" t="s">
        <v>1324</v>
      </c>
      <c r="X853" s="1" t="s">
        <v>1325</v>
      </c>
      <c r="Y853" s="1" t="s">
        <v>4638</v>
      </c>
      <c r="Z853" s="1" t="s">
        <v>7362</v>
      </c>
      <c r="AA853" s="1" t="s">
        <v>7520</v>
      </c>
      <c r="AB853" s="1" t="s">
        <v>7521</v>
      </c>
      <c r="AC853" s="2" t="s">
        <v>7522</v>
      </c>
      <c r="AD853" s="1">
        <v>3</v>
      </c>
      <c r="AE853" s="1" t="s">
        <v>7309</v>
      </c>
      <c r="AF853" s="1" t="s">
        <v>7227</v>
      </c>
      <c r="AG853" s="1" t="s">
        <v>819</v>
      </c>
      <c r="AH853" s="1" t="s">
        <v>7523</v>
      </c>
      <c r="AI853" s="1" t="s">
        <v>1749</v>
      </c>
      <c r="AJ853" s="1" t="s">
        <v>1749</v>
      </c>
      <c r="AK853" s="1" t="s">
        <v>1749</v>
      </c>
      <c r="AL853" s="1" t="s">
        <v>1749</v>
      </c>
      <c r="AM853" s="1" t="s">
        <v>1749</v>
      </c>
      <c r="AN853" s="1" t="s">
        <v>1749</v>
      </c>
      <c r="AO853" s="1" t="s">
        <v>1749</v>
      </c>
      <c r="AP853" s="1" t="s">
        <v>1749</v>
      </c>
      <c r="AQ853" s="1" t="s">
        <v>1749</v>
      </c>
      <c r="AR853" s="1" t="s">
        <v>1749</v>
      </c>
      <c r="AS853" s="1" t="s">
        <v>1749</v>
      </c>
      <c r="AT853" s="1" t="s">
        <v>1749</v>
      </c>
      <c r="AU853" s="1" t="s">
        <v>1749</v>
      </c>
      <c r="AV853" s="1" t="s">
        <v>1749</v>
      </c>
      <c r="AW853" s="1" t="s">
        <v>1749</v>
      </c>
      <c r="AX853" s="1" t="s">
        <v>1749</v>
      </c>
      <c r="AY853" s="1" t="s">
        <v>1749</v>
      </c>
      <c r="AZ853" s="1" t="s">
        <v>1749</v>
      </c>
      <c r="BA853" s="1" t="s">
        <v>1749</v>
      </c>
      <c r="BB853" s="1" t="s">
        <v>1749</v>
      </c>
      <c r="BC853" s="1" t="s">
        <v>1749</v>
      </c>
      <c r="BD853" s="1" t="s">
        <v>1749</v>
      </c>
      <c r="BE853" t="s">
        <v>1749</v>
      </c>
    </row>
    <row r="854" spans="1:57" ht="17.149999999999999" customHeight="1">
      <c r="A854" s="2">
        <v>853</v>
      </c>
      <c r="B854" s="1" t="s">
        <v>1219</v>
      </c>
      <c r="C854" s="1" t="s">
        <v>368</v>
      </c>
      <c r="D854" s="14" t="s">
        <v>2084</v>
      </c>
      <c r="E854" s="1" t="s">
        <v>368</v>
      </c>
      <c r="F854" s="1" t="s">
        <v>2085</v>
      </c>
      <c r="G854" s="1" t="s">
        <v>4998</v>
      </c>
      <c r="H854" s="1" t="s">
        <v>2087</v>
      </c>
      <c r="I854" s="1" t="s">
        <v>1483</v>
      </c>
      <c r="J854" s="1" t="s">
        <v>2088</v>
      </c>
      <c r="K854" s="1" t="s">
        <v>4999</v>
      </c>
      <c r="L854" s="1" t="s">
        <v>7524</v>
      </c>
      <c r="M854" s="1" t="s">
        <v>277</v>
      </c>
      <c r="N854" s="1"/>
      <c r="O854" s="1" t="s">
        <v>1228</v>
      </c>
      <c r="P854" s="1" t="s">
        <v>2126</v>
      </c>
      <c r="Q854" s="1" t="s">
        <v>7524</v>
      </c>
      <c r="R854" s="1" t="s">
        <v>130</v>
      </c>
      <c r="S854" s="1" t="s">
        <v>1293</v>
      </c>
      <c r="T854" s="1" t="s">
        <v>7525</v>
      </c>
      <c r="U854" s="2" t="s">
        <v>7526</v>
      </c>
      <c r="V854" s="1">
        <v>356</v>
      </c>
      <c r="W854" s="1" t="s">
        <v>2130</v>
      </c>
      <c r="X854" s="1" t="s">
        <v>2130</v>
      </c>
      <c r="Y854" s="1" t="s">
        <v>2131</v>
      </c>
      <c r="Z854" s="1" t="s">
        <v>368</v>
      </c>
      <c r="AA854" s="1" t="s">
        <v>7527</v>
      </c>
      <c r="AB854" s="1" t="s">
        <v>7528</v>
      </c>
      <c r="AC854" s="2" t="s">
        <v>7529</v>
      </c>
      <c r="AD854" s="1">
        <v>356</v>
      </c>
      <c r="AE854" s="1" t="s">
        <v>7226</v>
      </c>
      <c r="AF854" s="1" t="s">
        <v>7227</v>
      </c>
      <c r="AG854" s="1" t="s">
        <v>819</v>
      </c>
      <c r="AH854" s="1" t="s">
        <v>7530</v>
      </c>
      <c r="AI854" s="1" t="s">
        <v>1749</v>
      </c>
      <c r="AJ854" s="1" t="s">
        <v>1749</v>
      </c>
      <c r="AK854" s="1" t="s">
        <v>1749</v>
      </c>
      <c r="AL854" s="1" t="s">
        <v>1749</v>
      </c>
      <c r="AM854" s="1" t="s">
        <v>1749</v>
      </c>
      <c r="AN854" s="1" t="s">
        <v>1749</v>
      </c>
      <c r="AO854" s="1" t="s">
        <v>1749</v>
      </c>
      <c r="AP854" s="1" t="s">
        <v>1749</v>
      </c>
      <c r="AQ854" s="1" t="s">
        <v>1749</v>
      </c>
      <c r="AR854" s="1" t="s">
        <v>1749</v>
      </c>
      <c r="AS854" s="1" t="s">
        <v>1749</v>
      </c>
      <c r="AT854" s="1" t="s">
        <v>1749</v>
      </c>
      <c r="AU854" s="1" t="s">
        <v>1749</v>
      </c>
      <c r="AV854" s="1" t="s">
        <v>1749</v>
      </c>
      <c r="AW854" s="1" t="s">
        <v>1749</v>
      </c>
      <c r="AX854" s="1" t="s">
        <v>1749</v>
      </c>
      <c r="AY854" s="1" t="s">
        <v>5008</v>
      </c>
      <c r="AZ854" s="1" t="s">
        <v>28249</v>
      </c>
      <c r="BA854" s="1" t="s">
        <v>2130</v>
      </c>
      <c r="BB854" s="1" t="s">
        <v>2130</v>
      </c>
      <c r="BC854" s="1"/>
      <c r="BD854" s="1" t="s">
        <v>5010</v>
      </c>
      <c r="BE854" t="s">
        <v>5011</v>
      </c>
    </row>
    <row r="855" spans="1:57" ht="17.149999999999999" customHeight="1">
      <c r="A855" s="2">
        <v>854</v>
      </c>
      <c r="B855" s="1" t="s">
        <v>1219</v>
      </c>
      <c r="C855" s="1" t="s">
        <v>4775</v>
      </c>
      <c r="D855" s="14" t="s">
        <v>4776</v>
      </c>
      <c r="E855" s="1" t="s">
        <v>4775</v>
      </c>
      <c r="F855" s="1" t="s">
        <v>7531</v>
      </c>
      <c r="G855" s="1" t="s">
        <v>4778</v>
      </c>
      <c r="H855" s="1" t="s">
        <v>4779</v>
      </c>
      <c r="I855" s="1" t="s">
        <v>4780</v>
      </c>
      <c r="J855" s="1" t="s">
        <v>4781</v>
      </c>
      <c r="K855" s="1" t="s">
        <v>4782</v>
      </c>
      <c r="L855" s="1" t="s">
        <v>7532</v>
      </c>
      <c r="M855" s="1" t="s">
        <v>209</v>
      </c>
      <c r="N855" s="1" t="s">
        <v>2653</v>
      </c>
      <c r="O855" s="1" t="s">
        <v>1228</v>
      </c>
      <c r="P855" s="1" t="s">
        <v>2126</v>
      </c>
      <c r="Q855" s="1" t="s">
        <v>7532</v>
      </c>
      <c r="R855" s="1" t="s">
        <v>130</v>
      </c>
      <c r="S855" s="1" t="s">
        <v>1293</v>
      </c>
      <c r="T855" s="1" t="s">
        <v>994</v>
      </c>
      <c r="U855" s="2" t="s">
        <v>7533</v>
      </c>
      <c r="V855" s="1">
        <v>18</v>
      </c>
      <c r="W855" s="1" t="s">
        <v>1324</v>
      </c>
      <c r="X855" s="1" t="s">
        <v>1325</v>
      </c>
      <c r="Y855" s="1" t="s">
        <v>4638</v>
      </c>
      <c r="Z855" s="1" t="s">
        <v>27745</v>
      </c>
      <c r="AA855" s="1" t="s">
        <v>7535</v>
      </c>
      <c r="AB855" s="1" t="s">
        <v>7536</v>
      </c>
      <c r="AC855" s="2" t="s">
        <v>7537</v>
      </c>
      <c r="AD855" s="1">
        <v>18</v>
      </c>
      <c r="AE855" s="1" t="s">
        <v>7259</v>
      </c>
      <c r="AF855" s="1" t="s">
        <v>7227</v>
      </c>
      <c r="AG855" s="1" t="s">
        <v>819</v>
      </c>
      <c r="AH855" s="1" t="s">
        <v>7538</v>
      </c>
      <c r="AI855" s="1" t="s">
        <v>1749</v>
      </c>
      <c r="AJ855" s="1" t="s">
        <v>1749</v>
      </c>
      <c r="AK855" s="1" t="s">
        <v>1749</v>
      </c>
      <c r="AL855" s="1" t="s">
        <v>1749</v>
      </c>
      <c r="AM855" s="1" t="s">
        <v>1749</v>
      </c>
      <c r="AN855" s="1" t="s">
        <v>1749</v>
      </c>
      <c r="AO855" s="1" t="s">
        <v>1749</v>
      </c>
      <c r="AP855" s="1" t="s">
        <v>1749</v>
      </c>
      <c r="AQ855" s="1" t="s">
        <v>1749</v>
      </c>
      <c r="AR855" s="1" t="s">
        <v>1749</v>
      </c>
      <c r="AS855" s="1" t="s">
        <v>1749</v>
      </c>
      <c r="AT855" s="1" t="s">
        <v>1749</v>
      </c>
      <c r="AU855" s="1" t="s">
        <v>1749</v>
      </c>
      <c r="AV855" s="1" t="s">
        <v>1749</v>
      </c>
      <c r="AW855" s="1" t="s">
        <v>1749</v>
      </c>
      <c r="AX855" s="1" t="s">
        <v>1749</v>
      </c>
      <c r="AY855" s="1" t="s">
        <v>1749</v>
      </c>
      <c r="AZ855" s="1" t="s">
        <v>1749</v>
      </c>
      <c r="BA855" s="1" t="s">
        <v>1749</v>
      </c>
      <c r="BB855" s="1" t="s">
        <v>1749</v>
      </c>
      <c r="BC855" s="1" t="s">
        <v>1749</v>
      </c>
      <c r="BD855" s="1" t="s">
        <v>1749</v>
      </c>
      <c r="BE855" t="s">
        <v>1749</v>
      </c>
    </row>
    <row r="856" spans="1:57" ht="17.149999999999999" customHeight="1">
      <c r="A856" s="2">
        <v>855</v>
      </c>
      <c r="B856" s="1" t="s">
        <v>1219</v>
      </c>
      <c r="C856" s="1" t="s">
        <v>368</v>
      </c>
      <c r="D856" s="14" t="s">
        <v>2084</v>
      </c>
      <c r="E856" s="1" t="s">
        <v>368</v>
      </c>
      <c r="F856" s="1" t="s">
        <v>2085</v>
      </c>
      <c r="G856" s="1" t="s">
        <v>4998</v>
      </c>
      <c r="H856" s="1" t="s">
        <v>2087</v>
      </c>
      <c r="I856" s="1" t="s">
        <v>1483</v>
      </c>
      <c r="J856" s="1" t="s">
        <v>2088</v>
      </c>
      <c r="K856" s="1" t="s">
        <v>4999</v>
      </c>
      <c r="L856" s="1" t="s">
        <v>7539</v>
      </c>
      <c r="M856" s="1" t="s">
        <v>277</v>
      </c>
      <c r="N856" s="1"/>
      <c r="O856" s="1" t="s">
        <v>1228</v>
      </c>
      <c r="P856" s="1" t="s">
        <v>2126</v>
      </c>
      <c r="Q856" s="1" t="s">
        <v>7539</v>
      </c>
      <c r="R856" s="1" t="s">
        <v>130</v>
      </c>
      <c r="S856" s="1" t="s">
        <v>1293</v>
      </c>
      <c r="T856" s="1" t="s">
        <v>5001</v>
      </c>
      <c r="U856" s="2" t="s">
        <v>7540</v>
      </c>
      <c r="V856" s="1">
        <v>521</v>
      </c>
      <c r="W856" s="1" t="s">
        <v>2130</v>
      </c>
      <c r="X856" s="1" t="s">
        <v>2130</v>
      </c>
      <c r="Y856" s="1" t="s">
        <v>2131</v>
      </c>
      <c r="Z856" s="1" t="s">
        <v>368</v>
      </c>
      <c r="AA856" s="1" t="s">
        <v>7541</v>
      </c>
      <c r="AB856" s="1" t="s">
        <v>7542</v>
      </c>
      <c r="AC856" s="2" t="s">
        <v>7543</v>
      </c>
      <c r="AD856" s="1">
        <v>521</v>
      </c>
      <c r="AE856" s="1" t="s">
        <v>7226</v>
      </c>
      <c r="AF856" s="1" t="s">
        <v>7227</v>
      </c>
      <c r="AG856" s="1" t="s">
        <v>819</v>
      </c>
      <c r="AH856" s="1" t="s">
        <v>7544</v>
      </c>
      <c r="AI856" s="1" t="s">
        <v>1749</v>
      </c>
      <c r="AJ856" s="1" t="s">
        <v>1749</v>
      </c>
      <c r="AK856" s="1" t="s">
        <v>1749</v>
      </c>
      <c r="AL856" s="1" t="s">
        <v>1749</v>
      </c>
      <c r="AM856" s="1" t="s">
        <v>1749</v>
      </c>
      <c r="AN856" s="1" t="s">
        <v>1749</v>
      </c>
      <c r="AO856" s="1" t="s">
        <v>1749</v>
      </c>
      <c r="AP856" s="1" t="s">
        <v>1749</v>
      </c>
      <c r="AQ856" s="1" t="s">
        <v>1749</v>
      </c>
      <c r="AR856" s="1" t="s">
        <v>1749</v>
      </c>
      <c r="AS856" s="1" t="s">
        <v>1749</v>
      </c>
      <c r="AT856" s="1" t="s">
        <v>1749</v>
      </c>
      <c r="AU856" s="1" t="s">
        <v>1749</v>
      </c>
      <c r="AV856" s="1" t="s">
        <v>1749</v>
      </c>
      <c r="AW856" s="1" t="s">
        <v>1749</v>
      </c>
      <c r="AX856" s="1" t="s">
        <v>1749</v>
      </c>
      <c r="AY856" s="1" t="s">
        <v>5008</v>
      </c>
      <c r="AZ856" s="1" t="s">
        <v>28249</v>
      </c>
      <c r="BA856" s="1" t="s">
        <v>2130</v>
      </c>
      <c r="BB856" s="1" t="s">
        <v>2130</v>
      </c>
      <c r="BC856" s="1"/>
      <c r="BD856" s="1" t="s">
        <v>5010</v>
      </c>
      <c r="BE856" t="s">
        <v>5011</v>
      </c>
    </row>
    <row r="857" spans="1:57" ht="17.149999999999999" customHeight="1">
      <c r="A857" s="2">
        <v>856</v>
      </c>
      <c r="B857" s="1" t="s">
        <v>1219</v>
      </c>
      <c r="C857" s="1" t="s">
        <v>368</v>
      </c>
      <c r="D857" s="14" t="s">
        <v>2084</v>
      </c>
      <c r="E857" s="1" t="s">
        <v>368</v>
      </c>
      <c r="F857" s="1" t="s">
        <v>2085</v>
      </c>
      <c r="G857" s="1" t="s">
        <v>4998</v>
      </c>
      <c r="H857" s="1" t="s">
        <v>2087</v>
      </c>
      <c r="I857" s="1" t="s">
        <v>1483</v>
      </c>
      <c r="J857" s="1" t="s">
        <v>2088</v>
      </c>
      <c r="K857" s="1" t="s">
        <v>4999</v>
      </c>
      <c r="L857" s="1" t="s">
        <v>7545</v>
      </c>
      <c r="M857" s="1" t="s">
        <v>277</v>
      </c>
      <c r="N857" s="1"/>
      <c r="O857" s="1" t="s">
        <v>1228</v>
      </c>
      <c r="P857" s="1" t="s">
        <v>2126</v>
      </c>
      <c r="Q857" s="1" t="s">
        <v>7545</v>
      </c>
      <c r="R857" s="1" t="s">
        <v>130</v>
      </c>
      <c r="S857" s="1" t="s">
        <v>1293</v>
      </c>
      <c r="T857" s="1" t="s">
        <v>5001</v>
      </c>
      <c r="U857" s="2" t="s">
        <v>7540</v>
      </c>
      <c r="V857" s="1">
        <v>297</v>
      </c>
      <c r="W857" s="1" t="s">
        <v>2130</v>
      </c>
      <c r="X857" s="1" t="s">
        <v>2130</v>
      </c>
      <c r="Y857" s="1" t="s">
        <v>2131</v>
      </c>
      <c r="Z857" s="1" t="s">
        <v>368</v>
      </c>
      <c r="AA857" s="1" t="s">
        <v>7546</v>
      </c>
      <c r="AB857" s="1" t="s">
        <v>7547</v>
      </c>
      <c r="AC857" s="2" t="s">
        <v>7548</v>
      </c>
      <c r="AD857" s="1">
        <v>297</v>
      </c>
      <c r="AE857" s="1" t="s">
        <v>7226</v>
      </c>
      <c r="AF857" s="1" t="s">
        <v>7227</v>
      </c>
      <c r="AG857" s="1" t="s">
        <v>819</v>
      </c>
      <c r="AH857" s="1" t="s">
        <v>7549</v>
      </c>
      <c r="AI857" s="1" t="s">
        <v>1749</v>
      </c>
      <c r="AJ857" s="1" t="s">
        <v>1749</v>
      </c>
      <c r="AK857" s="1" t="s">
        <v>1749</v>
      </c>
      <c r="AL857" s="1" t="s">
        <v>1749</v>
      </c>
      <c r="AM857" s="1" t="s">
        <v>1749</v>
      </c>
      <c r="AN857" s="1" t="s">
        <v>1749</v>
      </c>
      <c r="AO857" s="1" t="s">
        <v>1749</v>
      </c>
      <c r="AP857" s="1" t="s">
        <v>1749</v>
      </c>
      <c r="AQ857" s="1" t="s">
        <v>1749</v>
      </c>
      <c r="AR857" s="1" t="s">
        <v>1749</v>
      </c>
      <c r="AS857" s="1" t="s">
        <v>1749</v>
      </c>
      <c r="AT857" s="1" t="s">
        <v>1749</v>
      </c>
      <c r="AU857" s="1" t="s">
        <v>1749</v>
      </c>
      <c r="AV857" s="1" t="s">
        <v>1749</v>
      </c>
      <c r="AW857" s="1" t="s">
        <v>1749</v>
      </c>
      <c r="AX857" s="1" t="s">
        <v>1749</v>
      </c>
      <c r="AY857" s="1" t="s">
        <v>5008</v>
      </c>
      <c r="AZ857" s="1" t="s">
        <v>28249</v>
      </c>
      <c r="BA857" s="1" t="s">
        <v>2130</v>
      </c>
      <c r="BB857" s="1" t="s">
        <v>2130</v>
      </c>
      <c r="BC857" s="1"/>
      <c r="BD857" s="1" t="s">
        <v>5010</v>
      </c>
      <c r="BE857" t="s">
        <v>5011</v>
      </c>
    </row>
    <row r="858" spans="1:57" ht="17.149999999999999" customHeight="1">
      <c r="A858" s="2">
        <v>857</v>
      </c>
      <c r="B858" s="1" t="s">
        <v>1219</v>
      </c>
      <c r="C858" s="1" t="s">
        <v>368</v>
      </c>
      <c r="D858" s="14" t="s">
        <v>2084</v>
      </c>
      <c r="E858" s="1" t="s">
        <v>368</v>
      </c>
      <c r="F858" s="1" t="s">
        <v>2085</v>
      </c>
      <c r="G858" s="1" t="s">
        <v>4998</v>
      </c>
      <c r="H858" s="1" t="s">
        <v>2087</v>
      </c>
      <c r="I858" s="1" t="s">
        <v>1483</v>
      </c>
      <c r="J858" s="1" t="s">
        <v>2088</v>
      </c>
      <c r="K858" s="1" t="s">
        <v>4999</v>
      </c>
      <c r="L858" s="1" t="s">
        <v>7550</v>
      </c>
      <c r="M858" s="1" t="s">
        <v>277</v>
      </c>
      <c r="N858" s="1"/>
      <c r="O858" s="1" t="s">
        <v>1228</v>
      </c>
      <c r="P858" s="1" t="s">
        <v>2126</v>
      </c>
      <c r="Q858" s="1" t="s">
        <v>7550</v>
      </c>
      <c r="R858" s="1" t="s">
        <v>130</v>
      </c>
      <c r="S858" s="1" t="s">
        <v>1293</v>
      </c>
      <c r="T858" s="1" t="s">
        <v>5001</v>
      </c>
      <c r="U858" s="2" t="s">
        <v>7551</v>
      </c>
      <c r="V858" s="1">
        <v>636</v>
      </c>
      <c r="W858" s="1" t="s">
        <v>2130</v>
      </c>
      <c r="X858" s="1" t="s">
        <v>2130</v>
      </c>
      <c r="Y858" s="1" t="s">
        <v>2131</v>
      </c>
      <c r="Z858" s="1" t="s">
        <v>368</v>
      </c>
      <c r="AA858" s="1" t="s">
        <v>7552</v>
      </c>
      <c r="AB858" s="1" t="s">
        <v>7553</v>
      </c>
      <c r="AC858" s="2" t="s">
        <v>7554</v>
      </c>
      <c r="AD858" s="1">
        <v>636</v>
      </c>
      <c r="AE858" s="1" t="s">
        <v>7226</v>
      </c>
      <c r="AF858" s="1" t="s">
        <v>7227</v>
      </c>
      <c r="AG858" s="1" t="s">
        <v>819</v>
      </c>
      <c r="AH858" s="1" t="s">
        <v>7555</v>
      </c>
      <c r="AI858" s="1" t="s">
        <v>1749</v>
      </c>
      <c r="AJ858" s="1" t="s">
        <v>1749</v>
      </c>
      <c r="AK858" s="1" t="s">
        <v>1749</v>
      </c>
      <c r="AL858" s="1" t="s">
        <v>1749</v>
      </c>
      <c r="AM858" s="1" t="s">
        <v>1749</v>
      </c>
      <c r="AN858" s="1" t="s">
        <v>1749</v>
      </c>
      <c r="AO858" s="1" t="s">
        <v>1749</v>
      </c>
      <c r="AP858" s="1" t="s">
        <v>1749</v>
      </c>
      <c r="AQ858" s="1" t="s">
        <v>1749</v>
      </c>
      <c r="AR858" s="1" t="s">
        <v>1749</v>
      </c>
      <c r="AS858" s="1" t="s">
        <v>1749</v>
      </c>
      <c r="AT858" s="1" t="s">
        <v>1749</v>
      </c>
      <c r="AU858" s="1" t="s">
        <v>1749</v>
      </c>
      <c r="AV858" s="1" t="s">
        <v>1749</v>
      </c>
      <c r="AW858" s="1" t="s">
        <v>1749</v>
      </c>
      <c r="AX858" s="1" t="s">
        <v>1749</v>
      </c>
      <c r="AY858" s="1" t="s">
        <v>5008</v>
      </c>
      <c r="AZ858" s="1" t="s">
        <v>28249</v>
      </c>
      <c r="BA858" s="1" t="s">
        <v>2130</v>
      </c>
      <c r="BB858" s="1" t="s">
        <v>2130</v>
      </c>
      <c r="BC858" s="1"/>
      <c r="BD858" s="1" t="s">
        <v>5010</v>
      </c>
      <c r="BE858" t="s">
        <v>5011</v>
      </c>
    </row>
    <row r="859" spans="1:57" ht="17.149999999999999" customHeight="1">
      <c r="A859" s="2">
        <v>858</v>
      </c>
      <c r="B859" s="1" t="s">
        <v>1219</v>
      </c>
      <c r="C859" s="1" t="s">
        <v>368</v>
      </c>
      <c r="D859" s="14" t="s">
        <v>2084</v>
      </c>
      <c r="E859" s="1" t="s">
        <v>368</v>
      </c>
      <c r="F859" s="1" t="s">
        <v>2085</v>
      </c>
      <c r="G859" s="1" t="s">
        <v>4998</v>
      </c>
      <c r="H859" s="1" t="s">
        <v>2087</v>
      </c>
      <c r="I859" s="1" t="s">
        <v>1483</v>
      </c>
      <c r="J859" s="1" t="s">
        <v>2088</v>
      </c>
      <c r="K859" s="1" t="s">
        <v>4999</v>
      </c>
      <c r="L859" s="1" t="s">
        <v>7556</v>
      </c>
      <c r="M859" s="1" t="s">
        <v>277</v>
      </c>
      <c r="N859" s="1"/>
      <c r="O859" s="1" t="s">
        <v>1228</v>
      </c>
      <c r="P859" s="1" t="s">
        <v>2126</v>
      </c>
      <c r="Q859" s="1" t="s">
        <v>7556</v>
      </c>
      <c r="R859" s="1" t="s">
        <v>130</v>
      </c>
      <c r="S859" s="1" t="s">
        <v>1293</v>
      </c>
      <c r="T859" s="1" t="s">
        <v>7557</v>
      </c>
      <c r="U859" s="2" t="s">
        <v>7558</v>
      </c>
      <c r="V859" s="1">
        <v>509</v>
      </c>
      <c r="W859" s="1" t="s">
        <v>2130</v>
      </c>
      <c r="X859" s="1" t="s">
        <v>2130</v>
      </c>
      <c r="Y859" s="1" t="s">
        <v>2131</v>
      </c>
      <c r="Z859" s="1" t="s">
        <v>368</v>
      </c>
      <c r="AA859" s="1" t="s">
        <v>7559</v>
      </c>
      <c r="AB859" s="1" t="s">
        <v>7560</v>
      </c>
      <c r="AC859" s="2" t="s">
        <v>7561</v>
      </c>
      <c r="AD859" s="1">
        <v>509</v>
      </c>
      <c r="AE859" s="1" t="s">
        <v>7226</v>
      </c>
      <c r="AF859" s="1" t="s">
        <v>7227</v>
      </c>
      <c r="AG859" s="1" t="s">
        <v>819</v>
      </c>
      <c r="AH859" s="1" t="s">
        <v>7562</v>
      </c>
      <c r="AI859" s="1" t="s">
        <v>1749</v>
      </c>
      <c r="AJ859" s="1" t="s">
        <v>1749</v>
      </c>
      <c r="AK859" s="1" t="s">
        <v>1749</v>
      </c>
      <c r="AL859" s="1" t="s">
        <v>1749</v>
      </c>
      <c r="AM859" s="1" t="s">
        <v>1749</v>
      </c>
      <c r="AN859" s="1" t="s">
        <v>1749</v>
      </c>
      <c r="AO859" s="1" t="s">
        <v>1749</v>
      </c>
      <c r="AP859" s="1" t="s">
        <v>1749</v>
      </c>
      <c r="AQ859" s="1" t="s">
        <v>1749</v>
      </c>
      <c r="AR859" s="1" t="s">
        <v>1749</v>
      </c>
      <c r="AS859" s="1" t="s">
        <v>1749</v>
      </c>
      <c r="AT859" s="1" t="s">
        <v>1749</v>
      </c>
      <c r="AU859" s="1" t="s">
        <v>1749</v>
      </c>
      <c r="AV859" s="1" t="s">
        <v>1749</v>
      </c>
      <c r="AW859" s="1" t="s">
        <v>1749</v>
      </c>
      <c r="AX859" s="1" t="s">
        <v>1749</v>
      </c>
      <c r="AY859" s="1" t="s">
        <v>5008</v>
      </c>
      <c r="AZ859" s="1" t="s">
        <v>28249</v>
      </c>
      <c r="BA859" s="1" t="s">
        <v>2130</v>
      </c>
      <c r="BB859" s="1" t="s">
        <v>2130</v>
      </c>
      <c r="BC859" s="1"/>
      <c r="BD859" s="1" t="s">
        <v>5010</v>
      </c>
      <c r="BE859" t="s">
        <v>5011</v>
      </c>
    </row>
    <row r="860" spans="1:57" ht="17.149999999999999" customHeight="1">
      <c r="A860" s="2">
        <v>859</v>
      </c>
      <c r="B860" s="1" t="s">
        <v>1219</v>
      </c>
      <c r="C860" s="1" t="s">
        <v>368</v>
      </c>
      <c r="D860" s="14" t="s">
        <v>2084</v>
      </c>
      <c r="E860" s="1" t="s">
        <v>368</v>
      </c>
      <c r="F860" s="1" t="s">
        <v>2085</v>
      </c>
      <c r="G860" s="1" t="s">
        <v>4998</v>
      </c>
      <c r="H860" s="1" t="s">
        <v>2087</v>
      </c>
      <c r="I860" s="1" t="s">
        <v>1483</v>
      </c>
      <c r="J860" s="1" t="s">
        <v>2088</v>
      </c>
      <c r="K860" s="1" t="s">
        <v>4999</v>
      </c>
      <c r="L860" s="1" t="s">
        <v>7563</v>
      </c>
      <c r="M860" s="1" t="s">
        <v>277</v>
      </c>
      <c r="N860" s="1"/>
      <c r="O860" s="1" t="s">
        <v>1228</v>
      </c>
      <c r="P860" s="1" t="s">
        <v>2126</v>
      </c>
      <c r="Q860" s="1" t="s">
        <v>7563</v>
      </c>
      <c r="R860" s="1" t="s">
        <v>130</v>
      </c>
      <c r="S860" s="1" t="s">
        <v>1293</v>
      </c>
      <c r="T860" s="1" t="s">
        <v>7557</v>
      </c>
      <c r="U860" s="2" t="s">
        <v>7564</v>
      </c>
      <c r="V860" s="1">
        <v>211</v>
      </c>
      <c r="W860" s="1" t="s">
        <v>2130</v>
      </c>
      <c r="X860" s="1" t="s">
        <v>2130</v>
      </c>
      <c r="Y860" s="1" t="s">
        <v>2131</v>
      </c>
      <c r="Z860" s="1" t="s">
        <v>368</v>
      </c>
      <c r="AA860" s="1" t="s">
        <v>7565</v>
      </c>
      <c r="AB860" s="1" t="s">
        <v>7566</v>
      </c>
      <c r="AC860" s="2" t="s">
        <v>7567</v>
      </c>
      <c r="AD860" s="1">
        <v>211</v>
      </c>
      <c r="AE860" s="1" t="s">
        <v>7226</v>
      </c>
      <c r="AF860" s="1" t="s">
        <v>7227</v>
      </c>
      <c r="AG860" s="1" t="s">
        <v>819</v>
      </c>
      <c r="AH860" s="1" t="s">
        <v>7568</v>
      </c>
      <c r="AI860" s="1" t="s">
        <v>1749</v>
      </c>
      <c r="AJ860" s="1" t="s">
        <v>1749</v>
      </c>
      <c r="AK860" s="1" t="s">
        <v>1749</v>
      </c>
      <c r="AL860" s="1" t="s">
        <v>1749</v>
      </c>
      <c r="AM860" s="1" t="s">
        <v>1749</v>
      </c>
      <c r="AN860" s="1" t="s">
        <v>1749</v>
      </c>
      <c r="AO860" s="1" t="s">
        <v>1749</v>
      </c>
      <c r="AP860" s="1" t="s">
        <v>1749</v>
      </c>
      <c r="AQ860" s="1" t="s">
        <v>1749</v>
      </c>
      <c r="AR860" s="1" t="s">
        <v>1749</v>
      </c>
      <c r="AS860" s="1" t="s">
        <v>1749</v>
      </c>
      <c r="AT860" s="1" t="s">
        <v>1749</v>
      </c>
      <c r="AU860" s="1" t="s">
        <v>1749</v>
      </c>
      <c r="AV860" s="1" t="s">
        <v>1749</v>
      </c>
      <c r="AW860" s="1" t="s">
        <v>1749</v>
      </c>
      <c r="AX860" s="1" t="s">
        <v>1749</v>
      </c>
      <c r="AY860" s="1" t="s">
        <v>5008</v>
      </c>
      <c r="AZ860" s="1" t="s">
        <v>28249</v>
      </c>
      <c r="BA860" s="1" t="s">
        <v>2130</v>
      </c>
      <c r="BB860" s="1" t="s">
        <v>2130</v>
      </c>
      <c r="BC860" s="1"/>
      <c r="BD860" s="1" t="s">
        <v>5010</v>
      </c>
      <c r="BE860" t="s">
        <v>5011</v>
      </c>
    </row>
    <row r="861" spans="1:57" ht="17.149999999999999" customHeight="1">
      <c r="A861" s="2">
        <v>860</v>
      </c>
      <c r="B861" s="1" t="s">
        <v>1219</v>
      </c>
      <c r="C861" s="1" t="s">
        <v>7569</v>
      </c>
      <c r="D861" s="14" t="s">
        <v>7570</v>
      </c>
      <c r="E861" s="1" t="s">
        <v>7569</v>
      </c>
      <c r="F861" s="1" t="s">
        <v>7571</v>
      </c>
      <c r="G861" s="1" t="s">
        <v>7572</v>
      </c>
      <c r="H861" s="1" t="s">
        <v>2204</v>
      </c>
      <c r="I861" s="1" t="s">
        <v>2758</v>
      </c>
      <c r="J861" s="1" t="s">
        <v>7573</v>
      </c>
      <c r="K861" s="1" t="s">
        <v>7574</v>
      </c>
      <c r="L861" s="1" t="s">
        <v>7575</v>
      </c>
      <c r="M861" s="1" t="s">
        <v>209</v>
      </c>
      <c r="N861" s="1" t="s">
        <v>1462</v>
      </c>
      <c r="O861" s="1" t="s">
        <v>1228</v>
      </c>
      <c r="P861" s="1" t="s">
        <v>2126</v>
      </c>
      <c r="Q861" s="1" t="s">
        <v>7575</v>
      </c>
      <c r="R861" s="1" t="s">
        <v>130</v>
      </c>
      <c r="S861" s="1" t="s">
        <v>1293</v>
      </c>
      <c r="T861" s="1" t="s">
        <v>7576</v>
      </c>
      <c r="U861" s="2" t="s">
        <v>7577</v>
      </c>
      <c r="V861" s="1">
        <v>561</v>
      </c>
      <c r="W861" s="1" t="s">
        <v>2130</v>
      </c>
      <c r="X861" s="1" t="s">
        <v>2130</v>
      </c>
      <c r="Y861" s="1" t="s">
        <v>2131</v>
      </c>
      <c r="Z861" s="1" t="s">
        <v>28686</v>
      </c>
      <c r="AA861" s="1" t="s">
        <v>7579</v>
      </c>
      <c r="AB861" s="1" t="s">
        <v>7580</v>
      </c>
      <c r="AC861" s="2" t="s">
        <v>7581</v>
      </c>
      <c r="AD861" s="1">
        <v>561</v>
      </c>
      <c r="AE861" s="1" t="s">
        <v>7582</v>
      </c>
      <c r="AF861" s="1" t="s">
        <v>7227</v>
      </c>
      <c r="AG861" s="1" t="s">
        <v>819</v>
      </c>
      <c r="AH861" s="1" t="s">
        <v>7583</v>
      </c>
      <c r="AI861" s="1" t="s">
        <v>1749</v>
      </c>
      <c r="AJ861" s="1" t="s">
        <v>1749</v>
      </c>
      <c r="AK861" s="1" t="s">
        <v>1749</v>
      </c>
      <c r="AL861" s="1" t="s">
        <v>1749</v>
      </c>
      <c r="AM861" s="1" t="s">
        <v>1749</v>
      </c>
      <c r="AN861" s="1" t="s">
        <v>1749</v>
      </c>
      <c r="AO861" s="1" t="s">
        <v>1749</v>
      </c>
      <c r="AP861" s="1" t="s">
        <v>1749</v>
      </c>
      <c r="AQ861" s="1" t="s">
        <v>1749</v>
      </c>
      <c r="AR861" s="1" t="s">
        <v>1749</v>
      </c>
      <c r="AS861" s="1" t="s">
        <v>1749</v>
      </c>
      <c r="AT861" s="1" t="s">
        <v>1749</v>
      </c>
      <c r="AU861" s="1" t="s">
        <v>1749</v>
      </c>
      <c r="AV861" s="1" t="s">
        <v>1749</v>
      </c>
      <c r="AW861" s="1" t="s">
        <v>1749</v>
      </c>
      <c r="AX861" s="1" t="s">
        <v>1749</v>
      </c>
      <c r="AY861" s="1" t="s">
        <v>1749</v>
      </c>
      <c r="AZ861" s="1" t="s">
        <v>1749</v>
      </c>
      <c r="BA861" s="1" t="s">
        <v>1749</v>
      </c>
      <c r="BB861" s="1" t="s">
        <v>1749</v>
      </c>
      <c r="BC861" s="1" t="s">
        <v>1749</v>
      </c>
      <c r="BD861" s="1" t="s">
        <v>1749</v>
      </c>
      <c r="BE861" t="s">
        <v>1749</v>
      </c>
    </row>
    <row r="862" spans="1:57" ht="17.149999999999999" customHeight="1">
      <c r="A862" s="2">
        <v>861</v>
      </c>
      <c r="B862" s="1" t="s">
        <v>1219</v>
      </c>
      <c r="C862" s="1" t="s">
        <v>7362</v>
      </c>
      <c r="D862" s="14" t="s">
        <v>7363</v>
      </c>
      <c r="E862" s="1" t="s">
        <v>7584</v>
      </c>
      <c r="F862" s="1" t="s">
        <v>7585</v>
      </c>
      <c r="G862" s="1" t="s">
        <v>7366</v>
      </c>
      <c r="H862" s="1" t="s">
        <v>28533</v>
      </c>
      <c r="I862" s="1" t="s">
        <v>1736</v>
      </c>
      <c r="J862" s="1" t="s">
        <v>28534</v>
      </c>
      <c r="K862" s="1" t="s">
        <v>7367</v>
      </c>
      <c r="L862" s="1" t="s">
        <v>7586</v>
      </c>
      <c r="M862" s="1" t="s">
        <v>209</v>
      </c>
      <c r="N862" s="1" t="s">
        <v>2653</v>
      </c>
      <c r="O862" s="1" t="s">
        <v>1228</v>
      </c>
      <c r="P862" s="1" t="s">
        <v>2126</v>
      </c>
      <c r="Q862" s="1" t="s">
        <v>7586</v>
      </c>
      <c r="R862" s="1" t="s">
        <v>130</v>
      </c>
      <c r="S862" s="1" t="s">
        <v>1293</v>
      </c>
      <c r="T862" s="1" t="s">
        <v>7419</v>
      </c>
      <c r="U862" s="2" t="s">
        <v>7587</v>
      </c>
      <c r="V862" s="1">
        <v>3</v>
      </c>
      <c r="W862" s="1" t="s">
        <v>1324</v>
      </c>
      <c r="X862" s="1" t="s">
        <v>1325</v>
      </c>
      <c r="Y862" s="1" t="s">
        <v>4638</v>
      </c>
      <c r="Z862" s="1" t="s">
        <v>7362</v>
      </c>
      <c r="AA862" s="1" t="s">
        <v>7588</v>
      </c>
      <c r="AB862" s="1" t="s">
        <v>7589</v>
      </c>
      <c r="AC862" s="2" t="s">
        <v>7590</v>
      </c>
      <c r="AD862" s="1">
        <v>3</v>
      </c>
      <c r="AE862" s="1" t="s">
        <v>7309</v>
      </c>
      <c r="AF862" s="1" t="s">
        <v>7227</v>
      </c>
      <c r="AG862" s="1" t="s">
        <v>819</v>
      </c>
      <c r="AH862" s="1" t="s">
        <v>7591</v>
      </c>
      <c r="AI862" s="1" t="s">
        <v>1749</v>
      </c>
      <c r="AJ862" s="1" t="s">
        <v>1749</v>
      </c>
      <c r="AK862" s="1" t="s">
        <v>1749</v>
      </c>
      <c r="AL862" s="1" t="s">
        <v>1749</v>
      </c>
      <c r="AM862" s="1" t="s">
        <v>1749</v>
      </c>
      <c r="AN862" s="1" t="s">
        <v>1749</v>
      </c>
      <c r="AO862" s="1" t="s">
        <v>1749</v>
      </c>
      <c r="AP862" s="1" t="s">
        <v>1749</v>
      </c>
      <c r="AQ862" s="1" t="s">
        <v>1749</v>
      </c>
      <c r="AR862" s="1" t="s">
        <v>1749</v>
      </c>
      <c r="AS862" s="1" t="s">
        <v>1749</v>
      </c>
      <c r="AT862" s="1" t="s">
        <v>1749</v>
      </c>
      <c r="AU862" s="1" t="s">
        <v>1749</v>
      </c>
      <c r="AV862" s="1" t="s">
        <v>1749</v>
      </c>
      <c r="AW862" s="1" t="s">
        <v>1749</v>
      </c>
      <c r="AX862" s="1" t="s">
        <v>1749</v>
      </c>
      <c r="AY862" s="1" t="s">
        <v>1749</v>
      </c>
      <c r="AZ862" s="1" t="s">
        <v>1749</v>
      </c>
      <c r="BA862" s="1" t="s">
        <v>1749</v>
      </c>
      <c r="BB862" s="1" t="s">
        <v>1749</v>
      </c>
      <c r="BC862" s="1" t="s">
        <v>1749</v>
      </c>
      <c r="BD862" s="1" t="s">
        <v>1749</v>
      </c>
      <c r="BE862" t="s">
        <v>1749</v>
      </c>
    </row>
    <row r="863" spans="1:57" ht="17.149999999999999" customHeight="1">
      <c r="A863" s="2">
        <v>862</v>
      </c>
      <c r="B863" s="1" t="s">
        <v>1219</v>
      </c>
      <c r="C863" s="1" t="s">
        <v>7362</v>
      </c>
      <c r="D863" s="14" t="s">
        <v>7363</v>
      </c>
      <c r="E863" s="1" t="s">
        <v>7592</v>
      </c>
      <c r="F863" s="1" t="s">
        <v>7593</v>
      </c>
      <c r="G863" s="1" t="s">
        <v>7366</v>
      </c>
      <c r="H863" s="1" t="s">
        <v>28533</v>
      </c>
      <c r="I863" s="1" t="s">
        <v>1736</v>
      </c>
      <c r="J863" s="1" t="s">
        <v>28534</v>
      </c>
      <c r="K863" s="1" t="s">
        <v>7367</v>
      </c>
      <c r="L863" s="1" t="s">
        <v>7594</v>
      </c>
      <c r="M863" s="1" t="s">
        <v>209</v>
      </c>
      <c r="N863" s="1" t="s">
        <v>2653</v>
      </c>
      <c r="O863" s="1" t="s">
        <v>1228</v>
      </c>
      <c r="P863" s="1" t="s">
        <v>2126</v>
      </c>
      <c r="Q863" s="1" t="s">
        <v>7594</v>
      </c>
      <c r="R863" s="1" t="s">
        <v>130</v>
      </c>
      <c r="S863" s="1" t="s">
        <v>1293</v>
      </c>
      <c r="T863" s="1" t="s">
        <v>7369</v>
      </c>
      <c r="U863" s="2" t="s">
        <v>7370</v>
      </c>
      <c r="V863" s="1">
        <v>3</v>
      </c>
      <c r="W863" s="1" t="s">
        <v>1324</v>
      </c>
      <c r="X863" s="1" t="s">
        <v>1325</v>
      </c>
      <c r="Y863" s="1" t="s">
        <v>4638</v>
      </c>
      <c r="Z863" s="1" t="s">
        <v>7362</v>
      </c>
      <c r="AA863" s="1" t="s">
        <v>7595</v>
      </c>
      <c r="AB863" s="1" t="s">
        <v>7596</v>
      </c>
      <c r="AC863" s="2" t="s">
        <v>7597</v>
      </c>
      <c r="AD863" s="1">
        <v>3</v>
      </c>
      <c r="AE863" s="1" t="s">
        <v>7309</v>
      </c>
      <c r="AF863" s="1" t="s">
        <v>7227</v>
      </c>
      <c r="AG863" s="1" t="s">
        <v>819</v>
      </c>
      <c r="AH863" s="1" t="s">
        <v>7598</v>
      </c>
      <c r="AI863" s="1" t="s">
        <v>1749</v>
      </c>
      <c r="AJ863" s="1" t="s">
        <v>1749</v>
      </c>
      <c r="AK863" s="1" t="s">
        <v>1749</v>
      </c>
      <c r="AL863" s="1" t="s">
        <v>1749</v>
      </c>
      <c r="AM863" s="1" t="s">
        <v>1749</v>
      </c>
      <c r="AN863" s="1" t="s">
        <v>1749</v>
      </c>
      <c r="AO863" s="1" t="s">
        <v>1749</v>
      </c>
      <c r="AP863" s="1" t="s">
        <v>1749</v>
      </c>
      <c r="AQ863" s="1" t="s">
        <v>1749</v>
      </c>
      <c r="AR863" s="1" t="s">
        <v>1749</v>
      </c>
      <c r="AS863" s="1" t="s">
        <v>1749</v>
      </c>
      <c r="AT863" s="1" t="s">
        <v>1749</v>
      </c>
      <c r="AU863" s="1" t="s">
        <v>1749</v>
      </c>
      <c r="AV863" s="1" t="s">
        <v>1749</v>
      </c>
      <c r="AW863" s="1" t="s">
        <v>1749</v>
      </c>
      <c r="AX863" s="1" t="s">
        <v>1749</v>
      </c>
      <c r="AY863" s="1" t="s">
        <v>1749</v>
      </c>
      <c r="AZ863" s="1" t="s">
        <v>1749</v>
      </c>
      <c r="BA863" s="1" t="s">
        <v>1749</v>
      </c>
      <c r="BB863" s="1" t="s">
        <v>1749</v>
      </c>
      <c r="BC863" s="1" t="s">
        <v>1749</v>
      </c>
      <c r="BD863" s="1" t="s">
        <v>1749</v>
      </c>
      <c r="BE863" t="s">
        <v>1749</v>
      </c>
    </row>
    <row r="864" spans="1:57" ht="17.149999999999999" customHeight="1">
      <c r="A864" s="2">
        <v>863</v>
      </c>
      <c r="B864" s="1" t="s">
        <v>13406</v>
      </c>
      <c r="C864" s="1" t="s">
        <v>368</v>
      </c>
      <c r="D864" s="14" t="s">
        <v>2084</v>
      </c>
      <c r="E864" s="1" t="s">
        <v>13543</v>
      </c>
      <c r="F864" s="1" t="s">
        <v>13544</v>
      </c>
      <c r="G864" s="1" t="s">
        <v>4998</v>
      </c>
      <c r="H864" s="1" t="s">
        <v>2087</v>
      </c>
      <c r="I864" s="1" t="s">
        <v>1483</v>
      </c>
      <c r="J864" s="1" t="s">
        <v>2088</v>
      </c>
      <c r="K864" s="1" t="s">
        <v>4999</v>
      </c>
      <c r="L864" s="1" t="s">
        <v>805</v>
      </c>
      <c r="M864" s="1" t="s">
        <v>209</v>
      </c>
      <c r="N864" s="1" t="s">
        <v>1462</v>
      </c>
      <c r="O864" s="1" t="s">
        <v>1228</v>
      </c>
      <c r="P864" s="1" t="s">
        <v>2126</v>
      </c>
      <c r="Q864" s="1" t="s">
        <v>805</v>
      </c>
      <c r="R864" s="1" t="s">
        <v>130</v>
      </c>
      <c r="S864" s="1" t="s">
        <v>1231</v>
      </c>
      <c r="T864" s="1" t="s">
        <v>13545</v>
      </c>
      <c r="U864" s="2" t="s">
        <v>13546</v>
      </c>
      <c r="V864" s="1">
        <v>459</v>
      </c>
      <c r="W864" s="1" t="s">
        <v>2130</v>
      </c>
      <c r="X864" s="1" t="s">
        <v>2130</v>
      </c>
      <c r="Y864" s="1" t="s">
        <v>2131</v>
      </c>
      <c r="Z864" s="1" t="s">
        <v>368</v>
      </c>
      <c r="AA864" s="1" t="s">
        <v>28687</v>
      </c>
      <c r="AB864" s="1" t="s">
        <v>28688</v>
      </c>
      <c r="AC864" s="2" t="s">
        <v>13550</v>
      </c>
      <c r="AD864" s="1">
        <v>459</v>
      </c>
      <c r="AE864" s="1" t="s">
        <v>7309</v>
      </c>
      <c r="AF864" s="1" t="s">
        <v>7227</v>
      </c>
      <c r="AG864" s="1" t="s">
        <v>819</v>
      </c>
      <c r="AH864" s="1" t="s">
        <v>28689</v>
      </c>
      <c r="AI864" s="1" t="s">
        <v>1749</v>
      </c>
      <c r="AJ864" s="1" t="s">
        <v>1749</v>
      </c>
      <c r="AK864" s="1" t="s">
        <v>1749</v>
      </c>
      <c r="AL864" s="1" t="s">
        <v>1749</v>
      </c>
      <c r="AM864" s="1" t="s">
        <v>1749</v>
      </c>
      <c r="AN864" s="1" t="s">
        <v>1749</v>
      </c>
      <c r="AO864" s="1" t="s">
        <v>1749</v>
      </c>
      <c r="AP864" s="1" t="s">
        <v>1749</v>
      </c>
      <c r="AQ864" s="1" t="s">
        <v>1749</v>
      </c>
      <c r="AR864" s="1" t="s">
        <v>1749</v>
      </c>
      <c r="AS864" s="1" t="s">
        <v>1749</v>
      </c>
      <c r="AT864" s="1" t="s">
        <v>1749</v>
      </c>
      <c r="AU864" s="1" t="s">
        <v>1749</v>
      </c>
      <c r="AV864" s="1" t="s">
        <v>1749</v>
      </c>
      <c r="AW864" s="1" t="s">
        <v>1749</v>
      </c>
      <c r="AX864" s="1" t="s">
        <v>1749</v>
      </c>
      <c r="AY864" s="1" t="s">
        <v>1749</v>
      </c>
      <c r="AZ864" s="1" t="s">
        <v>1749</v>
      </c>
      <c r="BA864" s="1" t="s">
        <v>1749</v>
      </c>
      <c r="BB864" s="1" t="s">
        <v>1749</v>
      </c>
      <c r="BC864" s="1" t="s">
        <v>1749</v>
      </c>
      <c r="BD864" s="1" t="s">
        <v>1749</v>
      </c>
      <c r="BE864" t="s">
        <v>1749</v>
      </c>
    </row>
    <row r="865" spans="1:57" ht="17.149999999999999" customHeight="1">
      <c r="A865" s="2">
        <v>864</v>
      </c>
      <c r="B865" s="1" t="s">
        <v>13406</v>
      </c>
      <c r="C865" s="1" t="s">
        <v>368</v>
      </c>
      <c r="D865" s="14" t="s">
        <v>2084</v>
      </c>
      <c r="E865" s="1" t="s">
        <v>13531</v>
      </c>
      <c r="F865" s="1" t="s">
        <v>13532</v>
      </c>
      <c r="G865" s="1" t="s">
        <v>4998</v>
      </c>
      <c r="H865" s="1" t="s">
        <v>2087</v>
      </c>
      <c r="I865" s="1" t="s">
        <v>1483</v>
      </c>
      <c r="J865" s="1" t="s">
        <v>2088</v>
      </c>
      <c r="K865" s="1" t="s">
        <v>4999</v>
      </c>
      <c r="L865" s="1" t="s">
        <v>803</v>
      </c>
      <c r="M865" s="1" t="s">
        <v>209</v>
      </c>
      <c r="N865" s="1" t="s">
        <v>1462</v>
      </c>
      <c r="O865" s="1" t="s">
        <v>1228</v>
      </c>
      <c r="P865" s="1" t="s">
        <v>2126</v>
      </c>
      <c r="Q865" s="1" t="s">
        <v>803</v>
      </c>
      <c r="R865" s="1" t="s">
        <v>130</v>
      </c>
      <c r="S865" s="1" t="s">
        <v>1231</v>
      </c>
      <c r="T865" s="1" t="s">
        <v>13525</v>
      </c>
      <c r="U865" s="2" t="s">
        <v>13526</v>
      </c>
      <c r="V865" s="1">
        <v>366</v>
      </c>
      <c r="W865" s="1" t="s">
        <v>2130</v>
      </c>
      <c r="X865" s="1" t="s">
        <v>2130</v>
      </c>
      <c r="Y865" s="1" t="s">
        <v>2131</v>
      </c>
      <c r="Z865" s="1" t="s">
        <v>368</v>
      </c>
      <c r="AA865" s="1" t="s">
        <v>28690</v>
      </c>
      <c r="AB865" s="1" t="s">
        <v>28691</v>
      </c>
      <c r="AC865" s="2" t="s">
        <v>13535</v>
      </c>
      <c r="AD865" s="1">
        <v>366</v>
      </c>
      <c r="AE865" s="1" t="s">
        <v>7259</v>
      </c>
      <c r="AF865" s="1" t="s">
        <v>7227</v>
      </c>
      <c r="AG865" s="1" t="s">
        <v>819</v>
      </c>
      <c r="AH865" s="1" t="s">
        <v>28692</v>
      </c>
      <c r="AI865" s="1" t="s">
        <v>1749</v>
      </c>
      <c r="AJ865" s="1" t="s">
        <v>1749</v>
      </c>
      <c r="AK865" s="1" t="s">
        <v>1749</v>
      </c>
      <c r="AL865" s="1" t="s">
        <v>1749</v>
      </c>
      <c r="AM865" s="1" t="s">
        <v>1749</v>
      </c>
      <c r="AN865" s="1" t="s">
        <v>1749</v>
      </c>
      <c r="AO865" s="1" t="s">
        <v>1749</v>
      </c>
      <c r="AP865" s="1" t="s">
        <v>1749</v>
      </c>
      <c r="AQ865" s="1" t="s">
        <v>1749</v>
      </c>
      <c r="AR865" s="1" t="s">
        <v>1749</v>
      </c>
      <c r="AS865" s="1" t="s">
        <v>1749</v>
      </c>
      <c r="AT865" s="1" t="s">
        <v>1749</v>
      </c>
      <c r="AU865" s="1" t="s">
        <v>1749</v>
      </c>
      <c r="AV865" s="1" t="s">
        <v>1749</v>
      </c>
      <c r="AW865" s="1" t="s">
        <v>1749</v>
      </c>
      <c r="AX865" s="1" t="s">
        <v>1749</v>
      </c>
      <c r="AY865" s="1" t="s">
        <v>1749</v>
      </c>
      <c r="AZ865" s="1" t="s">
        <v>1749</v>
      </c>
      <c r="BA865" s="1" t="s">
        <v>1749</v>
      </c>
      <c r="BB865" s="1" t="s">
        <v>1749</v>
      </c>
      <c r="BC865" s="1" t="s">
        <v>1749</v>
      </c>
      <c r="BD865" s="1" t="s">
        <v>1749</v>
      </c>
      <c r="BE865" t="s">
        <v>1749</v>
      </c>
    </row>
    <row r="866" spans="1:57" ht="17.149999999999999" customHeight="1">
      <c r="A866" s="2">
        <v>865</v>
      </c>
      <c r="B866" s="1" t="s">
        <v>13406</v>
      </c>
      <c r="C866" s="1" t="s">
        <v>368</v>
      </c>
      <c r="D866" s="14" t="s">
        <v>2084</v>
      </c>
      <c r="E866" s="1" t="s">
        <v>13537</v>
      </c>
      <c r="F866" s="1" t="s">
        <v>13538</v>
      </c>
      <c r="G866" s="1" t="s">
        <v>4998</v>
      </c>
      <c r="H866" s="1" t="s">
        <v>2087</v>
      </c>
      <c r="I866" s="1" t="s">
        <v>1483</v>
      </c>
      <c r="J866" s="1" t="s">
        <v>2088</v>
      </c>
      <c r="K866" s="1" t="s">
        <v>4999</v>
      </c>
      <c r="L866" s="1" t="s">
        <v>802</v>
      </c>
      <c r="M866" s="1" t="s">
        <v>209</v>
      </c>
      <c r="N866" s="1" t="s">
        <v>1462</v>
      </c>
      <c r="O866" s="1" t="s">
        <v>1228</v>
      </c>
      <c r="P866" s="1" t="s">
        <v>2126</v>
      </c>
      <c r="Q866" s="1" t="s">
        <v>802</v>
      </c>
      <c r="R866" s="1" t="s">
        <v>130</v>
      </c>
      <c r="S866" s="1" t="s">
        <v>1231</v>
      </c>
      <c r="T866" s="1" t="s">
        <v>13539</v>
      </c>
      <c r="U866" s="2" t="s">
        <v>13526</v>
      </c>
      <c r="V866" s="1">
        <v>464</v>
      </c>
      <c r="W866" s="1" t="s">
        <v>2130</v>
      </c>
      <c r="X866" s="1" t="s">
        <v>2130</v>
      </c>
      <c r="Y866" s="1" t="s">
        <v>2131</v>
      </c>
      <c r="Z866" s="1" t="s">
        <v>368</v>
      </c>
      <c r="AA866" s="1" t="s">
        <v>28693</v>
      </c>
      <c r="AB866" s="1" t="s">
        <v>28694</v>
      </c>
      <c r="AC866" s="2" t="s">
        <v>13542</v>
      </c>
      <c r="AD866" s="1">
        <v>464</v>
      </c>
      <c r="AE866" s="1" t="s">
        <v>7259</v>
      </c>
      <c r="AF866" s="1" t="s">
        <v>7227</v>
      </c>
      <c r="AG866" s="1" t="s">
        <v>819</v>
      </c>
      <c r="AH866" s="1" t="s">
        <v>28695</v>
      </c>
      <c r="AI866" s="1" t="s">
        <v>1749</v>
      </c>
      <c r="AJ866" s="1" t="s">
        <v>1749</v>
      </c>
      <c r="AK866" s="1" t="s">
        <v>1749</v>
      </c>
      <c r="AL866" s="1" t="s">
        <v>1749</v>
      </c>
      <c r="AM866" s="1" t="s">
        <v>1749</v>
      </c>
      <c r="AN866" s="1" t="s">
        <v>1749</v>
      </c>
      <c r="AO866" s="1" t="s">
        <v>1749</v>
      </c>
      <c r="AP866" s="1" t="s">
        <v>1749</v>
      </c>
      <c r="AQ866" s="1" t="s">
        <v>1749</v>
      </c>
      <c r="AR866" s="1" t="s">
        <v>1749</v>
      </c>
      <c r="AS866" s="1" t="s">
        <v>1749</v>
      </c>
      <c r="AT866" s="1" t="s">
        <v>1749</v>
      </c>
      <c r="AU866" s="1" t="s">
        <v>1749</v>
      </c>
      <c r="AV866" s="1" t="s">
        <v>1749</v>
      </c>
      <c r="AW866" s="1" t="s">
        <v>1749</v>
      </c>
      <c r="AX866" s="1" t="s">
        <v>1749</v>
      </c>
      <c r="AY866" s="1" t="s">
        <v>1749</v>
      </c>
      <c r="AZ866" s="1" t="s">
        <v>1749</v>
      </c>
      <c r="BA866" s="1" t="s">
        <v>1749</v>
      </c>
      <c r="BB866" s="1" t="s">
        <v>1749</v>
      </c>
      <c r="BC866" s="1" t="s">
        <v>1749</v>
      </c>
      <c r="BD866" s="1" t="s">
        <v>1749</v>
      </c>
      <c r="BE866" t="s">
        <v>1749</v>
      </c>
    </row>
    <row r="867" spans="1:57" ht="17.149999999999999" customHeight="1">
      <c r="A867" s="2">
        <v>866</v>
      </c>
      <c r="B867" s="1" t="s">
        <v>13406</v>
      </c>
      <c r="C867" s="1" t="s">
        <v>368</v>
      </c>
      <c r="D867" s="14" t="s">
        <v>2084</v>
      </c>
      <c r="E867" s="1" t="s">
        <v>13523</v>
      </c>
      <c r="F867" s="1" t="s">
        <v>13524</v>
      </c>
      <c r="G867" s="1" t="s">
        <v>4998</v>
      </c>
      <c r="H867" s="1" t="s">
        <v>2087</v>
      </c>
      <c r="I867" s="1" t="s">
        <v>1483</v>
      </c>
      <c r="J867" s="1" t="s">
        <v>2088</v>
      </c>
      <c r="K867" s="1" t="s">
        <v>4999</v>
      </c>
      <c r="L867" s="1" t="s">
        <v>804</v>
      </c>
      <c r="M867" s="1" t="s">
        <v>209</v>
      </c>
      <c r="N867" s="1" t="s">
        <v>1462</v>
      </c>
      <c r="O867" s="1" t="s">
        <v>1228</v>
      </c>
      <c r="P867" s="1" t="s">
        <v>2126</v>
      </c>
      <c r="Q867" s="1" t="s">
        <v>804</v>
      </c>
      <c r="R867" s="1" t="s">
        <v>130</v>
      </c>
      <c r="S867" s="1" t="s">
        <v>1231</v>
      </c>
      <c r="T867" s="1" t="s">
        <v>13525</v>
      </c>
      <c r="U867" s="2" t="s">
        <v>13526</v>
      </c>
      <c r="V867" s="1">
        <v>557</v>
      </c>
      <c r="W867" s="1" t="s">
        <v>2130</v>
      </c>
      <c r="X867" s="1" t="s">
        <v>2130</v>
      </c>
      <c r="Y867" s="1" t="s">
        <v>2131</v>
      </c>
      <c r="Z867" s="1" t="s">
        <v>368</v>
      </c>
      <c r="AA867" s="1" t="s">
        <v>28696</v>
      </c>
      <c r="AB867" s="1" t="s">
        <v>28697</v>
      </c>
      <c r="AC867" s="2" t="s">
        <v>13530</v>
      </c>
      <c r="AD867" s="1">
        <v>557</v>
      </c>
      <c r="AE867" s="1" t="s">
        <v>7309</v>
      </c>
      <c r="AF867" s="1" t="s">
        <v>7227</v>
      </c>
      <c r="AG867" s="1" t="s">
        <v>819</v>
      </c>
      <c r="AH867" s="1" t="s">
        <v>28698</v>
      </c>
      <c r="AI867" s="1" t="s">
        <v>1749</v>
      </c>
      <c r="AJ867" s="1" t="s">
        <v>1749</v>
      </c>
      <c r="AK867" s="1" t="s">
        <v>1749</v>
      </c>
      <c r="AL867" s="1" t="s">
        <v>1749</v>
      </c>
      <c r="AM867" s="1" t="s">
        <v>1749</v>
      </c>
      <c r="AN867" s="1" t="s">
        <v>1749</v>
      </c>
      <c r="AO867" s="1" t="s">
        <v>1749</v>
      </c>
      <c r="AP867" s="1" t="s">
        <v>1749</v>
      </c>
      <c r="AQ867" s="1" t="s">
        <v>1749</v>
      </c>
      <c r="AR867" s="1" t="s">
        <v>1749</v>
      </c>
      <c r="AS867" s="1" t="s">
        <v>1749</v>
      </c>
      <c r="AT867" s="1" t="s">
        <v>1749</v>
      </c>
      <c r="AU867" s="1" t="s">
        <v>1749</v>
      </c>
      <c r="AV867" s="1" t="s">
        <v>1749</v>
      </c>
      <c r="AW867" s="1" t="s">
        <v>1749</v>
      </c>
      <c r="AX867" s="1" t="s">
        <v>1749</v>
      </c>
      <c r="AY867" s="1" t="s">
        <v>1749</v>
      </c>
      <c r="AZ867" s="1" t="s">
        <v>1749</v>
      </c>
      <c r="BA867" s="1" t="s">
        <v>1749</v>
      </c>
      <c r="BB867" s="1" t="s">
        <v>1749</v>
      </c>
      <c r="BC867" s="1" t="s">
        <v>1749</v>
      </c>
      <c r="BD867" s="1" t="s">
        <v>1749</v>
      </c>
      <c r="BE867" t="s">
        <v>1749</v>
      </c>
    </row>
    <row r="868" spans="1:57" ht="17.149999999999999" customHeight="1">
      <c r="A868" s="2">
        <v>867</v>
      </c>
      <c r="B868" s="1" t="s">
        <v>13406</v>
      </c>
      <c r="C868" s="1" t="s">
        <v>368</v>
      </c>
      <c r="D868" s="14" t="s">
        <v>2084</v>
      </c>
      <c r="E868" s="1" t="s">
        <v>13599</v>
      </c>
      <c r="F868" s="1" t="s">
        <v>13600</v>
      </c>
      <c r="G868" s="1" t="s">
        <v>4998</v>
      </c>
      <c r="H868" s="1" t="s">
        <v>2087</v>
      </c>
      <c r="I868" s="1" t="s">
        <v>1483</v>
      </c>
      <c r="J868" s="1" t="s">
        <v>2088</v>
      </c>
      <c r="K868" s="1" t="s">
        <v>4999</v>
      </c>
      <c r="L868" s="1" t="s">
        <v>799</v>
      </c>
      <c r="M868" s="1" t="s">
        <v>209</v>
      </c>
      <c r="N868" s="1" t="s">
        <v>1462</v>
      </c>
      <c r="O868" s="1" t="s">
        <v>1228</v>
      </c>
      <c r="P868" s="1" t="s">
        <v>2126</v>
      </c>
      <c r="Q868" s="1" t="s">
        <v>799</v>
      </c>
      <c r="R868" s="1" t="s">
        <v>130</v>
      </c>
      <c r="S868" s="1" t="s">
        <v>1231</v>
      </c>
      <c r="T868" s="1" t="s">
        <v>13601</v>
      </c>
      <c r="U868" s="2" t="s">
        <v>13602</v>
      </c>
      <c r="V868" s="1">
        <v>576</v>
      </c>
      <c r="W868" s="1" t="s">
        <v>2130</v>
      </c>
      <c r="X868" s="1" t="s">
        <v>2130</v>
      </c>
      <c r="Y868" s="1" t="s">
        <v>2131</v>
      </c>
      <c r="Z868" s="1" t="s">
        <v>368</v>
      </c>
      <c r="AA868" s="1" t="s">
        <v>28699</v>
      </c>
      <c r="AB868" s="1" t="s">
        <v>28700</v>
      </c>
      <c r="AC868" s="2" t="s">
        <v>13606</v>
      </c>
      <c r="AD868" s="1">
        <v>576</v>
      </c>
      <c r="AE868" s="1" t="s">
        <v>7309</v>
      </c>
      <c r="AF868" s="1" t="s">
        <v>7227</v>
      </c>
      <c r="AG868" s="1" t="s">
        <v>819</v>
      </c>
      <c r="AH868" s="1" t="s">
        <v>28701</v>
      </c>
      <c r="AI868" s="1" t="s">
        <v>1749</v>
      </c>
      <c r="AJ868" s="1" t="s">
        <v>1749</v>
      </c>
      <c r="AK868" s="1" t="s">
        <v>1749</v>
      </c>
      <c r="AL868" s="1" t="s">
        <v>1749</v>
      </c>
      <c r="AM868" s="1" t="s">
        <v>1749</v>
      </c>
      <c r="AN868" s="1" t="s">
        <v>1749</v>
      </c>
      <c r="AO868" s="1" t="s">
        <v>1749</v>
      </c>
      <c r="AP868" s="1" t="s">
        <v>1749</v>
      </c>
      <c r="AQ868" s="1" t="s">
        <v>1749</v>
      </c>
      <c r="AR868" s="1" t="s">
        <v>1749</v>
      </c>
      <c r="AS868" s="1" t="s">
        <v>1749</v>
      </c>
      <c r="AT868" s="1" t="s">
        <v>1749</v>
      </c>
      <c r="AU868" s="1" t="s">
        <v>1749</v>
      </c>
      <c r="AV868" s="1" t="s">
        <v>1749</v>
      </c>
      <c r="AW868" s="1" t="s">
        <v>1749</v>
      </c>
      <c r="AX868" s="1" t="s">
        <v>1749</v>
      </c>
      <c r="AY868" s="1" t="s">
        <v>1749</v>
      </c>
      <c r="AZ868" s="1" t="s">
        <v>1749</v>
      </c>
      <c r="BA868" s="1" t="s">
        <v>1749</v>
      </c>
      <c r="BB868" s="1" t="s">
        <v>1749</v>
      </c>
      <c r="BC868" s="1" t="s">
        <v>1749</v>
      </c>
      <c r="BD868" s="1" t="s">
        <v>1749</v>
      </c>
      <c r="BE868" t="s">
        <v>1749</v>
      </c>
    </row>
    <row r="869" spans="1:57" ht="17.149999999999999" customHeight="1">
      <c r="A869" s="2">
        <v>868</v>
      </c>
      <c r="B869" s="1" t="s">
        <v>13406</v>
      </c>
      <c r="C869" s="1" t="s">
        <v>368</v>
      </c>
      <c r="D869" s="14" t="s">
        <v>2084</v>
      </c>
      <c r="E869" s="1" t="s">
        <v>13587</v>
      </c>
      <c r="F869" s="1" t="s">
        <v>13588</v>
      </c>
      <c r="G869" s="1" t="s">
        <v>4998</v>
      </c>
      <c r="H869" s="1" t="s">
        <v>2087</v>
      </c>
      <c r="I869" s="1" t="s">
        <v>1483</v>
      </c>
      <c r="J869" s="1" t="s">
        <v>2088</v>
      </c>
      <c r="K869" s="1" t="s">
        <v>4999</v>
      </c>
      <c r="L869" s="1" t="s">
        <v>796</v>
      </c>
      <c r="M869" s="1" t="s">
        <v>209</v>
      </c>
      <c r="N869" s="1" t="s">
        <v>1462</v>
      </c>
      <c r="O869" s="1" t="s">
        <v>1228</v>
      </c>
      <c r="P869" s="1" t="s">
        <v>2126</v>
      </c>
      <c r="Q869" s="1" t="s">
        <v>796</v>
      </c>
      <c r="R869" s="1" t="s">
        <v>130</v>
      </c>
      <c r="S869" s="1" t="s">
        <v>1231</v>
      </c>
      <c r="T869" s="1" t="s">
        <v>13545</v>
      </c>
      <c r="U869" s="2" t="s">
        <v>13546</v>
      </c>
      <c r="V869" s="1">
        <v>387</v>
      </c>
      <c r="W869" s="1" t="s">
        <v>2130</v>
      </c>
      <c r="X869" s="1" t="s">
        <v>2130</v>
      </c>
      <c r="Y869" s="1" t="s">
        <v>2131</v>
      </c>
      <c r="Z869" s="1" t="s">
        <v>368</v>
      </c>
      <c r="AA869" s="1" t="s">
        <v>28702</v>
      </c>
      <c r="AB869" s="1" t="s">
        <v>28703</v>
      </c>
      <c r="AC869" s="2" t="s">
        <v>13591</v>
      </c>
      <c r="AD869" s="1">
        <v>387</v>
      </c>
      <c r="AE869" s="1" t="s">
        <v>7309</v>
      </c>
      <c r="AF869" s="1" t="s">
        <v>7227</v>
      </c>
      <c r="AG869" s="1" t="s">
        <v>819</v>
      </c>
      <c r="AH869" s="1" t="s">
        <v>28704</v>
      </c>
      <c r="AI869" s="1" t="s">
        <v>1749</v>
      </c>
      <c r="AJ869" s="1" t="s">
        <v>1749</v>
      </c>
      <c r="AK869" s="1" t="s">
        <v>1749</v>
      </c>
      <c r="AL869" s="1" t="s">
        <v>1749</v>
      </c>
      <c r="AM869" s="1" t="s">
        <v>1749</v>
      </c>
      <c r="AN869" s="1" t="s">
        <v>1749</v>
      </c>
      <c r="AO869" s="1" t="s">
        <v>1749</v>
      </c>
      <c r="AP869" s="1" t="s">
        <v>1749</v>
      </c>
      <c r="AQ869" s="1" t="s">
        <v>1749</v>
      </c>
      <c r="AR869" s="1" t="s">
        <v>1749</v>
      </c>
      <c r="AS869" s="1" t="s">
        <v>1749</v>
      </c>
      <c r="AT869" s="1" t="s">
        <v>1749</v>
      </c>
      <c r="AU869" s="1" t="s">
        <v>1749</v>
      </c>
      <c r="AV869" s="1" t="s">
        <v>1749</v>
      </c>
      <c r="AW869" s="1" t="s">
        <v>1749</v>
      </c>
      <c r="AX869" s="1" t="s">
        <v>1749</v>
      </c>
      <c r="AY869" s="1" t="s">
        <v>1749</v>
      </c>
      <c r="AZ869" s="1" t="s">
        <v>1749</v>
      </c>
      <c r="BA869" s="1" t="s">
        <v>1749</v>
      </c>
      <c r="BB869" s="1" t="s">
        <v>1749</v>
      </c>
      <c r="BC869" s="1" t="s">
        <v>1749</v>
      </c>
      <c r="BD869" s="1" t="s">
        <v>1749</v>
      </c>
      <c r="BE869" t="s">
        <v>1749</v>
      </c>
    </row>
    <row r="870" spans="1:57" ht="17.149999999999999" customHeight="1">
      <c r="A870" s="2">
        <v>869</v>
      </c>
      <c r="B870" s="1" t="s">
        <v>13406</v>
      </c>
      <c r="C870" s="1" t="s">
        <v>368</v>
      </c>
      <c r="D870" s="14" t="s">
        <v>2084</v>
      </c>
      <c r="E870" s="1" t="s">
        <v>13594</v>
      </c>
      <c r="F870" s="1" t="s">
        <v>13595</v>
      </c>
      <c r="G870" s="1" t="s">
        <v>4998</v>
      </c>
      <c r="H870" s="1" t="s">
        <v>2087</v>
      </c>
      <c r="I870" s="1" t="s">
        <v>1483</v>
      </c>
      <c r="J870" s="1" t="s">
        <v>2088</v>
      </c>
      <c r="K870" s="1" t="s">
        <v>4999</v>
      </c>
      <c r="L870" s="1" t="s">
        <v>793</v>
      </c>
      <c r="M870" s="1" t="s">
        <v>209</v>
      </c>
      <c r="N870" s="1" t="s">
        <v>1462</v>
      </c>
      <c r="O870" s="1" t="s">
        <v>1228</v>
      </c>
      <c r="P870" s="1" t="s">
        <v>2126</v>
      </c>
      <c r="Q870" s="1" t="s">
        <v>793</v>
      </c>
      <c r="R870" s="1" t="s">
        <v>130</v>
      </c>
      <c r="S870" s="1" t="s">
        <v>1231</v>
      </c>
      <c r="T870" s="1" t="s">
        <v>13539</v>
      </c>
      <c r="U870" s="2" t="s">
        <v>13526</v>
      </c>
      <c r="V870" s="1">
        <v>654</v>
      </c>
      <c r="W870" s="1" t="s">
        <v>2130</v>
      </c>
      <c r="X870" s="1" t="s">
        <v>2130</v>
      </c>
      <c r="Y870" s="1" t="s">
        <v>2131</v>
      </c>
      <c r="Z870" s="1" t="s">
        <v>368</v>
      </c>
      <c r="AA870" s="1" t="s">
        <v>28705</v>
      </c>
      <c r="AB870" s="1" t="s">
        <v>28706</v>
      </c>
      <c r="AC870" s="2" t="s">
        <v>13598</v>
      </c>
      <c r="AD870" s="1">
        <v>654</v>
      </c>
      <c r="AE870" s="1" t="s">
        <v>7309</v>
      </c>
      <c r="AF870" s="1" t="s">
        <v>7227</v>
      </c>
      <c r="AG870" s="1" t="s">
        <v>819</v>
      </c>
      <c r="AH870" s="1" t="s">
        <v>28707</v>
      </c>
      <c r="AI870" s="1" t="s">
        <v>1749</v>
      </c>
      <c r="AJ870" s="1" t="s">
        <v>1749</v>
      </c>
      <c r="AK870" s="1" t="s">
        <v>1749</v>
      </c>
      <c r="AL870" s="1" t="s">
        <v>1749</v>
      </c>
      <c r="AM870" s="1" t="s">
        <v>1749</v>
      </c>
      <c r="AN870" s="1" t="s">
        <v>1749</v>
      </c>
      <c r="AO870" s="1" t="s">
        <v>1749</v>
      </c>
      <c r="AP870" s="1" t="s">
        <v>1749</v>
      </c>
      <c r="AQ870" s="1" t="s">
        <v>1749</v>
      </c>
      <c r="AR870" s="1" t="s">
        <v>1749</v>
      </c>
      <c r="AS870" s="1" t="s">
        <v>1749</v>
      </c>
      <c r="AT870" s="1" t="s">
        <v>1749</v>
      </c>
      <c r="AU870" s="1" t="s">
        <v>1749</v>
      </c>
      <c r="AV870" s="1" t="s">
        <v>1749</v>
      </c>
      <c r="AW870" s="1" t="s">
        <v>1749</v>
      </c>
      <c r="AX870" s="1" t="s">
        <v>1749</v>
      </c>
      <c r="AY870" s="1" t="s">
        <v>1749</v>
      </c>
      <c r="AZ870" s="1" t="s">
        <v>1749</v>
      </c>
      <c r="BA870" s="1" t="s">
        <v>1749</v>
      </c>
      <c r="BB870" s="1" t="s">
        <v>1749</v>
      </c>
      <c r="BC870" s="1" t="s">
        <v>1749</v>
      </c>
      <c r="BD870" s="1" t="s">
        <v>1749</v>
      </c>
      <c r="BE870" t="s">
        <v>1749</v>
      </c>
    </row>
    <row r="871" spans="1:57" ht="17.149999999999999" customHeight="1">
      <c r="A871" s="2">
        <v>870</v>
      </c>
      <c r="B871" s="1" t="s">
        <v>13406</v>
      </c>
      <c r="C871" s="1" t="s">
        <v>368</v>
      </c>
      <c r="D871" s="14" t="s">
        <v>2084</v>
      </c>
      <c r="E871" s="1" t="s">
        <v>368</v>
      </c>
      <c r="F871" s="1" t="s">
        <v>13422</v>
      </c>
      <c r="G871" s="1" t="s">
        <v>4998</v>
      </c>
      <c r="H871" s="1" t="s">
        <v>2087</v>
      </c>
      <c r="I871" s="1" t="s">
        <v>1483</v>
      </c>
      <c r="J871" s="1" t="s">
        <v>2088</v>
      </c>
      <c r="K871" s="1" t="s">
        <v>4999</v>
      </c>
      <c r="L871" s="1" t="s">
        <v>1033</v>
      </c>
      <c r="M871" s="1" t="s">
        <v>209</v>
      </c>
      <c r="N871" s="1" t="s">
        <v>1462</v>
      </c>
      <c r="O871" s="1" t="s">
        <v>1228</v>
      </c>
      <c r="P871" s="1" t="s">
        <v>2126</v>
      </c>
      <c r="Q871" s="1" t="s">
        <v>1033</v>
      </c>
      <c r="R871" s="1" t="s">
        <v>130</v>
      </c>
      <c r="S871" s="1" t="s">
        <v>1231</v>
      </c>
      <c r="T871" s="1" t="s">
        <v>7356</v>
      </c>
      <c r="U871" s="2" t="s">
        <v>13428</v>
      </c>
      <c r="V871" s="1">
        <v>493</v>
      </c>
      <c r="W871" s="1" t="s">
        <v>2130</v>
      </c>
      <c r="X871" s="1" t="s">
        <v>2130</v>
      </c>
      <c r="Y871" s="1" t="s">
        <v>2131</v>
      </c>
      <c r="Z871" s="1" t="s">
        <v>368</v>
      </c>
      <c r="AA871" s="1" t="s">
        <v>28708</v>
      </c>
      <c r="AB871" s="1" t="s">
        <v>28709</v>
      </c>
      <c r="AC871" s="2" t="s">
        <v>13432</v>
      </c>
      <c r="AD871" s="1">
        <v>493</v>
      </c>
      <c r="AE871" s="1" t="s">
        <v>7309</v>
      </c>
      <c r="AF871" s="1" t="s">
        <v>7227</v>
      </c>
      <c r="AG871" s="1" t="s">
        <v>819</v>
      </c>
      <c r="AH871" s="1" t="s">
        <v>28710</v>
      </c>
      <c r="AI871" s="1" t="s">
        <v>1749</v>
      </c>
      <c r="AJ871" s="1" t="s">
        <v>1749</v>
      </c>
      <c r="AK871" s="1" t="s">
        <v>1749</v>
      </c>
      <c r="AL871" s="1" t="s">
        <v>1749</v>
      </c>
      <c r="AM871" s="1" t="s">
        <v>1749</v>
      </c>
      <c r="AN871" s="1" t="s">
        <v>1749</v>
      </c>
      <c r="AO871" s="1" t="s">
        <v>1749</v>
      </c>
      <c r="AP871" s="1" t="s">
        <v>1749</v>
      </c>
      <c r="AQ871" s="1" t="s">
        <v>1749</v>
      </c>
      <c r="AR871" s="1" t="s">
        <v>1749</v>
      </c>
      <c r="AS871" s="1" t="s">
        <v>1749</v>
      </c>
      <c r="AT871" s="1" t="s">
        <v>1749</v>
      </c>
      <c r="AU871" s="1" t="s">
        <v>1749</v>
      </c>
      <c r="AV871" s="1" t="s">
        <v>1749</v>
      </c>
      <c r="AW871" s="1" t="s">
        <v>1749</v>
      </c>
      <c r="AX871" s="1" t="s">
        <v>1749</v>
      </c>
      <c r="AY871" s="1" t="s">
        <v>1749</v>
      </c>
      <c r="AZ871" s="1" t="s">
        <v>1749</v>
      </c>
      <c r="BA871" s="1" t="s">
        <v>1749</v>
      </c>
      <c r="BB871" s="1" t="s">
        <v>1749</v>
      </c>
      <c r="BC871" s="1" t="s">
        <v>1749</v>
      </c>
      <c r="BD871" s="1" t="s">
        <v>1749</v>
      </c>
      <c r="BE871" t="s">
        <v>1749</v>
      </c>
    </row>
    <row r="872" spans="1:57" ht="17.149999999999999" customHeight="1">
      <c r="A872" s="2">
        <v>871</v>
      </c>
      <c r="B872" s="1" t="s">
        <v>13406</v>
      </c>
      <c r="C872" s="1" t="s">
        <v>368</v>
      </c>
      <c r="D872" s="14" t="s">
        <v>2084</v>
      </c>
      <c r="E872" s="1" t="s">
        <v>368</v>
      </c>
      <c r="F872" s="1" t="s">
        <v>13422</v>
      </c>
      <c r="G872" s="1" t="s">
        <v>4998</v>
      </c>
      <c r="H872" s="1" t="s">
        <v>2087</v>
      </c>
      <c r="I872" s="1" t="s">
        <v>1483</v>
      </c>
      <c r="J872" s="1" t="s">
        <v>2088</v>
      </c>
      <c r="K872" s="1" t="s">
        <v>4999</v>
      </c>
      <c r="L872" s="1" t="s">
        <v>1034</v>
      </c>
      <c r="M872" s="1" t="s">
        <v>209</v>
      </c>
      <c r="N872" s="1" t="s">
        <v>1462</v>
      </c>
      <c r="O872" s="1" t="s">
        <v>1228</v>
      </c>
      <c r="P872" s="1" t="s">
        <v>2126</v>
      </c>
      <c r="Q872" s="1" t="s">
        <v>1034</v>
      </c>
      <c r="R872" s="1" t="s">
        <v>130</v>
      </c>
      <c r="S872" s="1" t="s">
        <v>1231</v>
      </c>
      <c r="T872" s="1" t="s">
        <v>13435</v>
      </c>
      <c r="U872" s="2" t="s">
        <v>13436</v>
      </c>
      <c r="V872" s="1">
        <v>299</v>
      </c>
      <c r="W872" s="1" t="s">
        <v>2130</v>
      </c>
      <c r="X872" s="1" t="s">
        <v>2130</v>
      </c>
      <c r="Y872" s="1" t="s">
        <v>2131</v>
      </c>
      <c r="Z872" s="1" t="s">
        <v>368</v>
      </c>
      <c r="AA872" s="1" t="s">
        <v>28711</v>
      </c>
      <c r="AB872" s="1" t="s">
        <v>28712</v>
      </c>
      <c r="AC872" s="2" t="s">
        <v>13440</v>
      </c>
      <c r="AD872" s="1">
        <v>299</v>
      </c>
      <c r="AE872" s="1" t="s">
        <v>7259</v>
      </c>
      <c r="AF872" s="1" t="s">
        <v>7227</v>
      </c>
      <c r="AG872" s="1" t="s">
        <v>819</v>
      </c>
      <c r="AH872" s="1" t="s">
        <v>28713</v>
      </c>
      <c r="AI872" s="1" t="s">
        <v>1749</v>
      </c>
      <c r="AJ872" s="1" t="s">
        <v>1749</v>
      </c>
      <c r="AK872" s="1" t="s">
        <v>1749</v>
      </c>
      <c r="AL872" s="1" t="s">
        <v>1749</v>
      </c>
      <c r="AM872" s="1" t="s">
        <v>1749</v>
      </c>
      <c r="AN872" s="1" t="s">
        <v>1749</v>
      </c>
      <c r="AO872" s="1" t="s">
        <v>1749</v>
      </c>
      <c r="AP872" s="1" t="s">
        <v>1749</v>
      </c>
      <c r="AQ872" s="1" t="s">
        <v>1749</v>
      </c>
      <c r="AR872" s="1" t="s">
        <v>1749</v>
      </c>
      <c r="AS872" s="1" t="s">
        <v>1749</v>
      </c>
      <c r="AT872" s="1" t="s">
        <v>1749</v>
      </c>
      <c r="AU872" s="1" t="s">
        <v>1749</v>
      </c>
      <c r="AV872" s="1" t="s">
        <v>1749</v>
      </c>
      <c r="AW872" s="1" t="s">
        <v>1749</v>
      </c>
      <c r="AX872" s="1" t="s">
        <v>1749</v>
      </c>
      <c r="AY872" s="1" t="s">
        <v>1749</v>
      </c>
      <c r="AZ872" s="1" t="s">
        <v>1749</v>
      </c>
      <c r="BA872" s="1" t="s">
        <v>1749</v>
      </c>
      <c r="BB872" s="1" t="s">
        <v>1749</v>
      </c>
      <c r="BC872" s="1" t="s">
        <v>1749</v>
      </c>
      <c r="BD872" s="1" t="s">
        <v>1749</v>
      </c>
      <c r="BE872" t="s">
        <v>1749</v>
      </c>
    </row>
    <row r="873" spans="1:57" ht="17.149999999999999" customHeight="1">
      <c r="A873" s="2">
        <v>872</v>
      </c>
      <c r="B873" s="1" t="s">
        <v>1219</v>
      </c>
      <c r="C873" s="1" t="s">
        <v>423</v>
      </c>
      <c r="D873" s="14" t="s">
        <v>7599</v>
      </c>
      <c r="E873" s="1" t="s">
        <v>7600</v>
      </c>
      <c r="F873" s="1" t="s">
        <v>7600</v>
      </c>
      <c r="G873" s="1" t="s">
        <v>7601</v>
      </c>
      <c r="H873" s="1" t="s">
        <v>7602</v>
      </c>
      <c r="I873" s="1" t="s">
        <v>1956</v>
      </c>
      <c r="J873" s="1" t="s">
        <v>7603</v>
      </c>
      <c r="K873" s="1" t="s">
        <v>7604</v>
      </c>
      <c r="L873" s="1" t="s">
        <v>7605</v>
      </c>
      <c r="M873" s="1" t="s">
        <v>215</v>
      </c>
      <c r="N873" s="1" t="s">
        <v>2653</v>
      </c>
      <c r="O873" s="1" t="s">
        <v>1228</v>
      </c>
      <c r="P873" s="1" t="s">
        <v>2126</v>
      </c>
      <c r="Q873" s="1" t="s">
        <v>7605</v>
      </c>
      <c r="R873" s="1" t="s">
        <v>130</v>
      </c>
      <c r="S873" s="1" t="s">
        <v>1293</v>
      </c>
      <c r="T873" s="1" t="s">
        <v>7525</v>
      </c>
      <c r="U873" s="2" t="s">
        <v>7606</v>
      </c>
      <c r="V873" s="1">
        <v>234</v>
      </c>
      <c r="W873" s="1" t="s">
        <v>2130</v>
      </c>
      <c r="X873" s="1" t="s">
        <v>2130</v>
      </c>
      <c r="Y873" s="1" t="s">
        <v>5248</v>
      </c>
      <c r="Z873" s="1" t="s">
        <v>28714</v>
      </c>
      <c r="AA873" s="1" t="s">
        <v>7608</v>
      </c>
      <c r="AB873" s="1" t="s">
        <v>7609</v>
      </c>
      <c r="AC873" s="2" t="s">
        <v>7610</v>
      </c>
      <c r="AD873" s="1">
        <v>234</v>
      </c>
      <c r="AE873" s="1" t="s">
        <v>7259</v>
      </c>
      <c r="AF873" s="1" t="s">
        <v>7227</v>
      </c>
      <c r="AG873" s="1" t="s">
        <v>819</v>
      </c>
      <c r="AH873" s="1" t="s">
        <v>7611</v>
      </c>
      <c r="AI873" s="1" t="s">
        <v>1749</v>
      </c>
      <c r="AJ873" s="1" t="s">
        <v>1749</v>
      </c>
      <c r="AK873" s="1" t="s">
        <v>1749</v>
      </c>
      <c r="AL873" s="1" t="s">
        <v>1749</v>
      </c>
      <c r="AM873" s="1" t="s">
        <v>1749</v>
      </c>
      <c r="AN873" s="1" t="s">
        <v>1749</v>
      </c>
      <c r="AO873" s="1" t="s">
        <v>1749</v>
      </c>
      <c r="AP873" s="1" t="s">
        <v>1749</v>
      </c>
      <c r="AQ873" s="1" t="s">
        <v>1749</v>
      </c>
      <c r="AR873" s="1" t="s">
        <v>1749</v>
      </c>
      <c r="AS873" s="1" t="s">
        <v>1749</v>
      </c>
      <c r="AT873" s="1" t="s">
        <v>1749</v>
      </c>
      <c r="AU873" s="1" t="s">
        <v>1749</v>
      </c>
      <c r="AV873" s="1" t="s">
        <v>1749</v>
      </c>
      <c r="AW873" s="1" t="s">
        <v>1749</v>
      </c>
      <c r="AX873" s="1" t="s">
        <v>1749</v>
      </c>
      <c r="AY873" s="1" t="s">
        <v>1749</v>
      </c>
      <c r="AZ873" s="1" t="s">
        <v>1749</v>
      </c>
      <c r="BA873" s="1" t="s">
        <v>1749</v>
      </c>
      <c r="BB873" s="1" t="s">
        <v>1749</v>
      </c>
      <c r="BC873" s="1" t="s">
        <v>1749</v>
      </c>
      <c r="BD873" s="1" t="s">
        <v>1749</v>
      </c>
      <c r="BE873" t="s">
        <v>1749</v>
      </c>
    </row>
    <row r="874" spans="1:57" ht="17.149999999999999" customHeight="1">
      <c r="A874" s="2">
        <v>873</v>
      </c>
      <c r="B874" s="1" t="s">
        <v>1219</v>
      </c>
      <c r="C874" s="1" t="s">
        <v>7612</v>
      </c>
      <c r="D874" s="14" t="s">
        <v>7613</v>
      </c>
      <c r="E874" s="1" t="s">
        <v>7614</v>
      </c>
      <c r="F874" s="1" t="s">
        <v>7615</v>
      </c>
      <c r="G874" s="1" t="s">
        <v>7616</v>
      </c>
      <c r="H874" s="1" t="s">
        <v>7617</v>
      </c>
      <c r="I874" s="1" t="s">
        <v>2191</v>
      </c>
      <c r="J874" s="1" t="s">
        <v>2400</v>
      </c>
      <c r="K874" s="1" t="s">
        <v>2401</v>
      </c>
      <c r="L874" s="1" t="s">
        <v>7618</v>
      </c>
      <c r="M874" s="1" t="s">
        <v>209</v>
      </c>
      <c r="N874" s="1" t="s">
        <v>1462</v>
      </c>
      <c r="O874" s="1" t="s">
        <v>1228</v>
      </c>
      <c r="P874" s="1" t="s">
        <v>2126</v>
      </c>
      <c r="Q874" s="1" t="s">
        <v>7618</v>
      </c>
      <c r="R874" s="1" t="s">
        <v>130</v>
      </c>
      <c r="S874" s="1" t="s">
        <v>1293</v>
      </c>
      <c r="T874" s="1" t="s">
        <v>7619</v>
      </c>
      <c r="U874" s="2" t="s">
        <v>7620</v>
      </c>
      <c r="V874" s="1">
        <v>167</v>
      </c>
      <c r="W874" s="1" t="s">
        <v>2130</v>
      </c>
      <c r="X874" s="1" t="s">
        <v>2130</v>
      </c>
      <c r="Y874" s="1" t="s">
        <v>2131</v>
      </c>
      <c r="Z874" s="1" t="s">
        <v>28715</v>
      </c>
      <c r="AA874" s="1" t="s">
        <v>7622</v>
      </c>
      <c r="AB874" s="1" t="s">
        <v>7623</v>
      </c>
      <c r="AC874" s="2" t="s">
        <v>7624</v>
      </c>
      <c r="AD874" s="1">
        <v>167</v>
      </c>
      <c r="AE874" s="1" t="s">
        <v>7259</v>
      </c>
      <c r="AF874" s="1" t="s">
        <v>7227</v>
      </c>
      <c r="AG874" s="1" t="s">
        <v>819</v>
      </c>
      <c r="AH874" s="1" t="s">
        <v>7625</v>
      </c>
      <c r="AI874" s="1" t="s">
        <v>1749</v>
      </c>
      <c r="AJ874" s="1" t="s">
        <v>1749</v>
      </c>
      <c r="AK874" s="1" t="s">
        <v>1749</v>
      </c>
      <c r="AL874" s="1" t="s">
        <v>1749</v>
      </c>
      <c r="AM874" s="1" t="s">
        <v>1749</v>
      </c>
      <c r="AN874" s="1" t="s">
        <v>1749</v>
      </c>
      <c r="AO874" s="1" t="s">
        <v>1749</v>
      </c>
      <c r="AP874" s="1" t="s">
        <v>1749</v>
      </c>
      <c r="AQ874" s="1" t="s">
        <v>1749</v>
      </c>
      <c r="AR874" s="1" t="s">
        <v>1749</v>
      </c>
      <c r="AS874" s="1" t="s">
        <v>1749</v>
      </c>
      <c r="AT874" s="1" t="s">
        <v>1749</v>
      </c>
      <c r="AU874" s="1" t="s">
        <v>1749</v>
      </c>
      <c r="AV874" s="1" t="s">
        <v>1749</v>
      </c>
      <c r="AW874" s="1" t="s">
        <v>1749</v>
      </c>
      <c r="AX874" s="1" t="s">
        <v>1749</v>
      </c>
      <c r="AY874" s="1" t="s">
        <v>1749</v>
      </c>
      <c r="AZ874" s="1" t="s">
        <v>1749</v>
      </c>
      <c r="BA874" s="1" t="s">
        <v>1749</v>
      </c>
      <c r="BB874" s="1" t="s">
        <v>1749</v>
      </c>
      <c r="BC874" s="1" t="s">
        <v>1749</v>
      </c>
      <c r="BD874" s="1" t="s">
        <v>1749</v>
      </c>
      <c r="BE874" t="s">
        <v>1749</v>
      </c>
    </row>
    <row r="875" spans="1:57" ht="17.149999999999999" customHeight="1">
      <c r="A875" s="2">
        <v>874</v>
      </c>
      <c r="B875" s="1" t="s">
        <v>1219</v>
      </c>
      <c r="C875" s="1" t="s">
        <v>1046</v>
      </c>
      <c r="D875" s="14" t="s">
        <v>7626</v>
      </c>
      <c r="E875" s="1" t="s">
        <v>1046</v>
      </c>
      <c r="F875" s="1" t="s">
        <v>7627</v>
      </c>
      <c r="G875" s="1" t="s">
        <v>7628</v>
      </c>
      <c r="H875" s="1" t="s">
        <v>7629</v>
      </c>
      <c r="I875" s="1"/>
      <c r="J875" s="1" t="s">
        <v>7630</v>
      </c>
      <c r="K875" s="1" t="s">
        <v>28716</v>
      </c>
      <c r="L875" s="1" t="s">
        <v>7632</v>
      </c>
      <c r="M875" s="1" t="s">
        <v>209</v>
      </c>
      <c r="N875" s="1" t="s">
        <v>1462</v>
      </c>
      <c r="O875" s="1" t="s">
        <v>1228</v>
      </c>
      <c r="P875" s="1" t="s">
        <v>2126</v>
      </c>
      <c r="Q875" s="1" t="s">
        <v>7632</v>
      </c>
      <c r="R875" s="1" t="s">
        <v>130</v>
      </c>
      <c r="S875" s="1" t="s">
        <v>1293</v>
      </c>
      <c r="T875" s="1" t="s">
        <v>7633</v>
      </c>
      <c r="U875" s="2" t="s">
        <v>7634</v>
      </c>
      <c r="V875" s="1">
        <v>703</v>
      </c>
      <c r="W875" s="1" t="s">
        <v>2130</v>
      </c>
      <c r="X875" s="1" t="s">
        <v>2130</v>
      </c>
      <c r="Y875" s="1" t="s">
        <v>2131</v>
      </c>
      <c r="Z875" s="1" t="s">
        <v>1046</v>
      </c>
      <c r="AA875" s="1" t="s">
        <v>7635</v>
      </c>
      <c r="AB875" s="1" t="s">
        <v>7636</v>
      </c>
      <c r="AC875" s="2" t="s">
        <v>7637</v>
      </c>
      <c r="AD875" s="1">
        <v>703</v>
      </c>
      <c r="AE875" s="1" t="s">
        <v>7226</v>
      </c>
      <c r="AF875" s="1" t="s">
        <v>7227</v>
      </c>
      <c r="AG875" s="1" t="s">
        <v>819</v>
      </c>
      <c r="AH875" s="1" t="s">
        <v>7638</v>
      </c>
      <c r="AI875" s="1" t="s">
        <v>1749</v>
      </c>
      <c r="AJ875" s="1" t="s">
        <v>1749</v>
      </c>
      <c r="AK875" s="1" t="s">
        <v>1749</v>
      </c>
      <c r="AL875" s="1" t="s">
        <v>1749</v>
      </c>
      <c r="AM875" s="1" t="s">
        <v>1749</v>
      </c>
      <c r="AN875" s="1" t="s">
        <v>1749</v>
      </c>
      <c r="AO875" s="1" t="s">
        <v>1749</v>
      </c>
      <c r="AP875" s="1" t="s">
        <v>1749</v>
      </c>
      <c r="AQ875" s="1" t="s">
        <v>1749</v>
      </c>
      <c r="AR875" s="1" t="s">
        <v>1749</v>
      </c>
      <c r="AS875" s="1" t="s">
        <v>1749</v>
      </c>
      <c r="AT875" s="1" t="s">
        <v>1749</v>
      </c>
      <c r="AU875" s="1" t="s">
        <v>1749</v>
      </c>
      <c r="AV875" s="1" t="s">
        <v>1749</v>
      </c>
      <c r="AW875" s="1" t="s">
        <v>1749</v>
      </c>
      <c r="AX875" s="1" t="s">
        <v>1749</v>
      </c>
      <c r="AY875" s="1" t="s">
        <v>1749</v>
      </c>
      <c r="AZ875" s="1" t="s">
        <v>1749</v>
      </c>
      <c r="BA875" s="1" t="s">
        <v>1749</v>
      </c>
      <c r="BB875" s="1" t="s">
        <v>1749</v>
      </c>
      <c r="BC875" s="1" t="s">
        <v>1749</v>
      </c>
      <c r="BD875" s="1" t="s">
        <v>1749</v>
      </c>
      <c r="BE875" t="s">
        <v>1749</v>
      </c>
    </row>
    <row r="876" spans="1:57" ht="17.149999999999999" customHeight="1">
      <c r="A876" s="2">
        <v>875</v>
      </c>
      <c r="B876" s="1" t="s">
        <v>13628</v>
      </c>
      <c r="C876" s="1" t="s">
        <v>28717</v>
      </c>
      <c r="D876" s="14" t="s">
        <v>28718</v>
      </c>
      <c r="E876" s="1" t="s">
        <v>28719</v>
      </c>
      <c r="F876" s="1" t="s">
        <v>28720</v>
      </c>
      <c r="G876" s="1" t="s">
        <v>28721</v>
      </c>
      <c r="H876" s="1" t="s">
        <v>28722</v>
      </c>
      <c r="I876" s="1" t="s">
        <v>2059</v>
      </c>
      <c r="J876" s="1" t="s">
        <v>28723</v>
      </c>
      <c r="K876" s="1" t="s">
        <v>28724</v>
      </c>
      <c r="L876" s="1" t="s">
        <v>28725</v>
      </c>
      <c r="M876" s="1" t="s">
        <v>209</v>
      </c>
      <c r="N876" s="1" t="s">
        <v>1228</v>
      </c>
      <c r="O876" s="1" t="s">
        <v>1228</v>
      </c>
      <c r="P876" s="1" t="s">
        <v>2126</v>
      </c>
      <c r="Q876" s="1" t="s">
        <v>28725</v>
      </c>
      <c r="R876" s="1" t="s">
        <v>130</v>
      </c>
      <c r="S876" s="1" t="s">
        <v>1293</v>
      </c>
      <c r="T876" s="1" t="s">
        <v>28726</v>
      </c>
      <c r="U876" s="2" t="s">
        <v>28727</v>
      </c>
      <c r="V876" s="1">
        <v>173384</v>
      </c>
      <c r="W876" s="1" t="s">
        <v>26286</v>
      </c>
      <c r="X876" s="1" t="s">
        <v>26286</v>
      </c>
      <c r="Y876" s="1" t="s">
        <v>28728</v>
      </c>
      <c r="Z876" s="1" t="s">
        <v>28729</v>
      </c>
      <c r="AA876" s="1" t="s">
        <v>28730</v>
      </c>
      <c r="AB876" s="1" t="s">
        <v>28731</v>
      </c>
      <c r="AC876" s="2" t="s">
        <v>28732</v>
      </c>
      <c r="AD876" s="1">
        <v>173384</v>
      </c>
      <c r="AE876" s="1" t="s">
        <v>28733</v>
      </c>
      <c r="AF876" s="1" t="s">
        <v>1107</v>
      </c>
      <c r="AG876" s="1" t="s">
        <v>25995</v>
      </c>
      <c r="AH876" s="1" t="s">
        <v>28734</v>
      </c>
      <c r="AI876" s="1" t="s">
        <v>1749</v>
      </c>
      <c r="AJ876" s="1" t="s">
        <v>1749</v>
      </c>
      <c r="AK876" s="1" t="s">
        <v>1749</v>
      </c>
      <c r="AL876" s="1" t="s">
        <v>1749</v>
      </c>
      <c r="AM876" s="1" t="s">
        <v>1749</v>
      </c>
      <c r="AN876" s="1" t="s">
        <v>1749</v>
      </c>
      <c r="AO876" s="1" t="s">
        <v>1749</v>
      </c>
      <c r="AP876" s="1" t="s">
        <v>1749</v>
      </c>
      <c r="AQ876" s="1" t="s">
        <v>1749</v>
      </c>
      <c r="AR876" s="1" t="s">
        <v>1749</v>
      </c>
      <c r="AS876" s="1" t="s">
        <v>1749</v>
      </c>
      <c r="AT876" s="1" t="s">
        <v>1749</v>
      </c>
      <c r="AU876" s="1" t="s">
        <v>1749</v>
      </c>
      <c r="AV876" s="1" t="s">
        <v>1749</v>
      </c>
      <c r="AW876" s="1" t="s">
        <v>1749</v>
      </c>
      <c r="AX876" s="1" t="s">
        <v>1749</v>
      </c>
      <c r="AY876" s="1" t="s">
        <v>1749</v>
      </c>
      <c r="AZ876" s="1" t="s">
        <v>1749</v>
      </c>
      <c r="BA876" s="1" t="s">
        <v>1749</v>
      </c>
      <c r="BB876" s="1" t="s">
        <v>1749</v>
      </c>
      <c r="BC876" s="1" t="s">
        <v>1749</v>
      </c>
      <c r="BD876" s="1" t="s">
        <v>1749</v>
      </c>
      <c r="BE876" t="s">
        <v>1749</v>
      </c>
    </row>
    <row r="877" spans="1:57" ht="17.149999999999999" customHeight="1">
      <c r="A877" s="2">
        <v>876</v>
      </c>
      <c r="B877" s="1" t="s">
        <v>1219</v>
      </c>
      <c r="C877" s="1" t="s">
        <v>5033</v>
      </c>
      <c r="D877" s="14" t="s">
        <v>5034</v>
      </c>
      <c r="E877" s="1" t="s">
        <v>7639</v>
      </c>
      <c r="F877" s="1" t="s">
        <v>7639</v>
      </c>
      <c r="G877" s="1" t="s">
        <v>5037</v>
      </c>
      <c r="H877" s="1" t="s">
        <v>2703</v>
      </c>
      <c r="I877" s="1" t="s">
        <v>2703</v>
      </c>
      <c r="J877" s="1" t="s">
        <v>5038</v>
      </c>
      <c r="K877" s="1" t="s">
        <v>5039</v>
      </c>
      <c r="L877" s="1" t="s">
        <v>7640</v>
      </c>
      <c r="M877" s="1" t="s">
        <v>209</v>
      </c>
      <c r="N877" s="1" t="s">
        <v>2653</v>
      </c>
      <c r="O877" s="1" t="s">
        <v>1228</v>
      </c>
      <c r="P877" s="1" t="s">
        <v>2126</v>
      </c>
      <c r="Q877" s="1" t="s">
        <v>7640</v>
      </c>
      <c r="R877" s="1" t="s">
        <v>130</v>
      </c>
      <c r="S877" s="1" t="s">
        <v>1293</v>
      </c>
      <c r="T877" s="1" t="s">
        <v>6743</v>
      </c>
      <c r="U877" s="2" t="s">
        <v>7641</v>
      </c>
      <c r="V877" s="1">
        <v>83</v>
      </c>
      <c r="W877" s="1" t="s">
        <v>2130</v>
      </c>
      <c r="X877" s="1" t="s">
        <v>2130</v>
      </c>
      <c r="Y877" s="1" t="s">
        <v>2210</v>
      </c>
      <c r="Z877" s="1" t="s">
        <v>28499</v>
      </c>
      <c r="AA877" s="1" t="s">
        <v>7643</v>
      </c>
      <c r="AB877" s="1" t="s">
        <v>7644</v>
      </c>
      <c r="AC877" s="2" t="s">
        <v>7645</v>
      </c>
      <c r="AD877" s="1">
        <v>83</v>
      </c>
      <c r="AE877" s="1" t="s">
        <v>7646</v>
      </c>
      <c r="AF877" s="1" t="s">
        <v>7647</v>
      </c>
      <c r="AG877" s="1" t="s">
        <v>819</v>
      </c>
      <c r="AH877" s="1" t="s">
        <v>7648</v>
      </c>
      <c r="AI877" s="1" t="s">
        <v>1749</v>
      </c>
      <c r="AJ877" s="1" t="s">
        <v>1749</v>
      </c>
      <c r="AK877" s="1" t="s">
        <v>1749</v>
      </c>
      <c r="AL877" s="1" t="s">
        <v>1749</v>
      </c>
      <c r="AM877" s="1" t="s">
        <v>1749</v>
      </c>
      <c r="AN877" s="1" t="s">
        <v>1749</v>
      </c>
      <c r="AO877" s="1" t="s">
        <v>1749</v>
      </c>
      <c r="AP877" s="1" t="s">
        <v>1749</v>
      </c>
      <c r="AQ877" s="1" t="s">
        <v>1749</v>
      </c>
      <c r="AR877" s="1" t="s">
        <v>1749</v>
      </c>
      <c r="AS877" s="1" t="s">
        <v>1749</v>
      </c>
      <c r="AT877" s="1" t="s">
        <v>1749</v>
      </c>
      <c r="AU877" s="1" t="s">
        <v>1749</v>
      </c>
      <c r="AV877" s="1" t="s">
        <v>1749</v>
      </c>
      <c r="AW877" s="1" t="s">
        <v>1749</v>
      </c>
      <c r="AX877" s="1" t="s">
        <v>1749</v>
      </c>
      <c r="AY877" s="1" t="s">
        <v>1749</v>
      </c>
      <c r="AZ877" s="1" t="s">
        <v>1749</v>
      </c>
      <c r="BA877" s="1" t="s">
        <v>1749</v>
      </c>
      <c r="BB877" s="1" t="s">
        <v>1749</v>
      </c>
      <c r="BC877" s="1" t="s">
        <v>1749</v>
      </c>
      <c r="BD877" s="1" t="s">
        <v>1749</v>
      </c>
      <c r="BE877" t="s">
        <v>1749</v>
      </c>
    </row>
    <row r="878" spans="1:57" ht="17.149999999999999" customHeight="1">
      <c r="A878" s="2">
        <v>877</v>
      </c>
      <c r="B878" s="1" t="s">
        <v>1219</v>
      </c>
      <c r="C878" s="1" t="s">
        <v>5033</v>
      </c>
      <c r="D878" s="14" t="s">
        <v>5034</v>
      </c>
      <c r="E878" s="1" t="s">
        <v>7649</v>
      </c>
      <c r="F878" s="1" t="s">
        <v>7649</v>
      </c>
      <c r="G878" s="1" t="s">
        <v>5037</v>
      </c>
      <c r="H878" s="1" t="s">
        <v>2703</v>
      </c>
      <c r="I878" s="1" t="s">
        <v>2703</v>
      </c>
      <c r="J878" s="1" t="s">
        <v>5038</v>
      </c>
      <c r="K878" s="1" t="s">
        <v>5039</v>
      </c>
      <c r="L878" s="1" t="s">
        <v>7650</v>
      </c>
      <c r="M878" s="1" t="s">
        <v>209</v>
      </c>
      <c r="N878" s="1" t="s">
        <v>2653</v>
      </c>
      <c r="O878" s="1" t="s">
        <v>1228</v>
      </c>
      <c r="P878" s="1" t="s">
        <v>2126</v>
      </c>
      <c r="Q878" s="1" t="s">
        <v>7650</v>
      </c>
      <c r="R878" s="1" t="s">
        <v>130</v>
      </c>
      <c r="S878" s="1" t="s">
        <v>1293</v>
      </c>
      <c r="T878" s="1" t="s">
        <v>7651</v>
      </c>
      <c r="U878" s="2" t="s">
        <v>7641</v>
      </c>
      <c r="V878" s="1">
        <v>98</v>
      </c>
      <c r="W878" s="1" t="s">
        <v>2130</v>
      </c>
      <c r="X878" s="1" t="s">
        <v>2130</v>
      </c>
      <c r="Y878" s="1" t="s">
        <v>2210</v>
      </c>
      <c r="Z878" s="1" t="s">
        <v>28499</v>
      </c>
      <c r="AA878" s="1" t="s">
        <v>7653</v>
      </c>
      <c r="AB878" s="1" t="s">
        <v>7654</v>
      </c>
      <c r="AC878" s="2" t="s">
        <v>7655</v>
      </c>
      <c r="AD878" s="1">
        <v>98</v>
      </c>
      <c r="AE878" s="1" t="s">
        <v>7646</v>
      </c>
      <c r="AF878" s="1" t="s">
        <v>7647</v>
      </c>
      <c r="AG878" s="1" t="s">
        <v>819</v>
      </c>
      <c r="AH878" s="1" t="s">
        <v>7656</v>
      </c>
      <c r="AI878" s="1" t="s">
        <v>1749</v>
      </c>
      <c r="AJ878" s="1" t="s">
        <v>1749</v>
      </c>
      <c r="AK878" s="2" t="s">
        <v>1749</v>
      </c>
      <c r="AL878" s="1" t="s">
        <v>1749</v>
      </c>
      <c r="AM878" s="1" t="s">
        <v>1749</v>
      </c>
      <c r="AN878" s="1" t="s">
        <v>1749</v>
      </c>
      <c r="AO878" s="1" t="s">
        <v>1749</v>
      </c>
      <c r="AP878" s="1" t="s">
        <v>1749</v>
      </c>
      <c r="AQ878" s="2" t="s">
        <v>1749</v>
      </c>
      <c r="AR878" s="2" t="s">
        <v>1749</v>
      </c>
      <c r="AS878" s="2" t="s">
        <v>1749</v>
      </c>
      <c r="AT878" s="2" t="s">
        <v>1749</v>
      </c>
      <c r="AU878" s="1" t="s">
        <v>1749</v>
      </c>
      <c r="AV878" s="1" t="s">
        <v>1749</v>
      </c>
      <c r="AW878" s="1" t="s">
        <v>1749</v>
      </c>
      <c r="AX878" s="1" t="s">
        <v>1749</v>
      </c>
      <c r="AY878" s="1" t="s">
        <v>1749</v>
      </c>
      <c r="AZ878" s="1" t="s">
        <v>1749</v>
      </c>
      <c r="BA878" s="1" t="s">
        <v>1749</v>
      </c>
      <c r="BB878" s="1" t="s">
        <v>1749</v>
      </c>
      <c r="BC878" s="1" t="s">
        <v>1749</v>
      </c>
      <c r="BD878" s="1" t="s">
        <v>1749</v>
      </c>
      <c r="BE878" t="s">
        <v>1749</v>
      </c>
    </row>
    <row r="879" spans="1:57" ht="17.149999999999999" customHeight="1">
      <c r="A879" s="2">
        <v>878</v>
      </c>
      <c r="B879" s="1" t="s">
        <v>1219</v>
      </c>
      <c r="C879" s="1" t="s">
        <v>351</v>
      </c>
      <c r="D879" s="14" t="s">
        <v>7657</v>
      </c>
      <c r="E879" s="1" t="s">
        <v>7658</v>
      </c>
      <c r="F879" s="1" t="s">
        <v>7659</v>
      </c>
      <c r="G879" s="1" t="s">
        <v>7660</v>
      </c>
      <c r="H879" s="1" t="s">
        <v>2413</v>
      </c>
      <c r="I879" s="1" t="s">
        <v>1736</v>
      </c>
      <c r="J879" s="1" t="s">
        <v>7661</v>
      </c>
      <c r="K879" s="1" t="s">
        <v>7662</v>
      </c>
      <c r="L879" s="1" t="s">
        <v>468</v>
      </c>
      <c r="M879" s="1" t="s">
        <v>209</v>
      </c>
      <c r="N879" s="1" t="s">
        <v>1462</v>
      </c>
      <c r="O879" s="1" t="s">
        <v>1228</v>
      </c>
      <c r="P879" s="1" t="s">
        <v>1230</v>
      </c>
      <c r="Q879" s="1" t="s">
        <v>468</v>
      </c>
      <c r="R879" s="1" t="s">
        <v>130</v>
      </c>
      <c r="S879" s="1" t="s">
        <v>1293</v>
      </c>
      <c r="T879" s="1" t="s">
        <v>7663</v>
      </c>
      <c r="U879" s="2" t="s">
        <v>469</v>
      </c>
      <c r="V879" s="1">
        <v>954</v>
      </c>
      <c r="W879" s="1" t="s">
        <v>2130</v>
      </c>
      <c r="X879" s="1" t="s">
        <v>2130</v>
      </c>
      <c r="Y879" s="1" t="s">
        <v>2131</v>
      </c>
      <c r="Z879" s="1" t="s">
        <v>28735</v>
      </c>
      <c r="AA879" s="1" t="s">
        <v>7665</v>
      </c>
      <c r="AB879" s="1" t="s">
        <v>7666</v>
      </c>
      <c r="AC879" s="2" t="s">
        <v>7667</v>
      </c>
      <c r="AD879" s="1">
        <v>954</v>
      </c>
      <c r="AE879" s="1" t="s">
        <v>7646</v>
      </c>
      <c r="AF879" s="1" t="s">
        <v>7647</v>
      </c>
      <c r="AG879" s="1" t="s">
        <v>819</v>
      </c>
      <c r="AH879" s="1" t="s">
        <v>7668</v>
      </c>
      <c r="AI879" s="1" t="s">
        <v>2394</v>
      </c>
      <c r="AJ879" s="1" t="s">
        <v>7669</v>
      </c>
      <c r="AK879" s="1" t="s">
        <v>2739</v>
      </c>
      <c r="AL879" s="1"/>
      <c r="AM879" s="1"/>
      <c r="AN879" s="1"/>
      <c r="AO879" s="1"/>
      <c r="AP879" s="1"/>
      <c r="AQ879" s="1"/>
      <c r="AR879" s="1"/>
      <c r="AS879" s="1"/>
      <c r="AT879" s="1"/>
      <c r="AU879" s="1"/>
      <c r="AV879" s="1"/>
      <c r="AW879" s="1"/>
      <c r="AX879" s="1"/>
      <c r="AY879" s="1" t="s">
        <v>1749</v>
      </c>
      <c r="AZ879" s="1" t="s">
        <v>1749</v>
      </c>
      <c r="BA879" s="1" t="s">
        <v>1749</v>
      </c>
      <c r="BB879" s="1" t="s">
        <v>1749</v>
      </c>
      <c r="BC879" s="1" t="s">
        <v>1749</v>
      </c>
      <c r="BD879" s="1" t="s">
        <v>1749</v>
      </c>
      <c r="BE879" t="s">
        <v>1749</v>
      </c>
    </row>
    <row r="880" spans="1:57" ht="17.149999999999999" customHeight="1">
      <c r="A880" s="2">
        <v>879</v>
      </c>
      <c r="B880" s="1" t="s">
        <v>1219</v>
      </c>
      <c r="C880" s="1" t="s">
        <v>7362</v>
      </c>
      <c r="D880" s="14" t="s">
        <v>7363</v>
      </c>
      <c r="E880" s="1" t="s">
        <v>28553</v>
      </c>
      <c r="F880" s="1" t="s">
        <v>28736</v>
      </c>
      <c r="G880" s="1" t="s">
        <v>7366</v>
      </c>
      <c r="H880" s="1" t="s">
        <v>28533</v>
      </c>
      <c r="I880" s="1" t="s">
        <v>1736</v>
      </c>
      <c r="J880" s="1" t="s">
        <v>28534</v>
      </c>
      <c r="K880" s="1" t="s">
        <v>7367</v>
      </c>
      <c r="L880" s="1" t="s">
        <v>28737</v>
      </c>
      <c r="M880" s="1" t="s">
        <v>209</v>
      </c>
      <c r="N880" s="1" t="s">
        <v>2653</v>
      </c>
      <c r="O880" s="1" t="s">
        <v>1228</v>
      </c>
      <c r="P880" s="1" t="s">
        <v>2126</v>
      </c>
      <c r="Q880" s="1" t="s">
        <v>28737</v>
      </c>
      <c r="R880" s="1" t="s">
        <v>130</v>
      </c>
      <c r="S880" s="1" t="s">
        <v>1293</v>
      </c>
      <c r="T880" s="1" t="s">
        <v>28738</v>
      </c>
      <c r="U880" s="2" t="s">
        <v>5329</v>
      </c>
      <c r="V880" s="1">
        <v>2</v>
      </c>
      <c r="W880" s="1" t="s">
        <v>2130</v>
      </c>
      <c r="X880" s="1" t="s">
        <v>2130</v>
      </c>
      <c r="Y880" s="1" t="s">
        <v>27004</v>
      </c>
      <c r="Z880" s="1" t="s">
        <v>7362</v>
      </c>
      <c r="AA880" s="1" t="s">
        <v>28739</v>
      </c>
      <c r="AB880" s="1" t="s">
        <v>28740</v>
      </c>
      <c r="AC880" s="2" t="s">
        <v>28741</v>
      </c>
      <c r="AD880" s="1">
        <v>2</v>
      </c>
      <c r="AE880" s="1" t="s">
        <v>28742</v>
      </c>
      <c r="AF880" s="1" t="s">
        <v>7647</v>
      </c>
      <c r="AG880" s="1" t="s">
        <v>25995</v>
      </c>
      <c r="AH880" s="1" t="s">
        <v>28743</v>
      </c>
      <c r="AI880" s="1" t="s">
        <v>1749</v>
      </c>
      <c r="AJ880" s="1" t="s">
        <v>1749</v>
      </c>
      <c r="AK880" s="2" t="s">
        <v>1749</v>
      </c>
      <c r="AL880" s="1" t="s">
        <v>1749</v>
      </c>
      <c r="AM880" s="1" t="s">
        <v>1749</v>
      </c>
      <c r="AN880" s="1" t="s">
        <v>1749</v>
      </c>
      <c r="AO880" s="1" t="s">
        <v>1749</v>
      </c>
      <c r="AP880" s="1" t="s">
        <v>1749</v>
      </c>
      <c r="AQ880" s="2" t="s">
        <v>1749</v>
      </c>
      <c r="AR880" s="2" t="s">
        <v>1749</v>
      </c>
      <c r="AS880" s="2" t="s">
        <v>1749</v>
      </c>
      <c r="AT880" s="2" t="s">
        <v>1749</v>
      </c>
      <c r="AU880" s="1" t="s">
        <v>1749</v>
      </c>
      <c r="AV880" s="1" t="s">
        <v>1749</v>
      </c>
      <c r="AW880" s="1" t="s">
        <v>1749</v>
      </c>
      <c r="AX880" s="1" t="s">
        <v>1749</v>
      </c>
      <c r="AY880" s="1" t="s">
        <v>1749</v>
      </c>
      <c r="AZ880" s="1" t="s">
        <v>1749</v>
      </c>
      <c r="BA880" s="1" t="s">
        <v>1749</v>
      </c>
      <c r="BB880" s="1" t="s">
        <v>1749</v>
      </c>
      <c r="BC880" s="1" t="s">
        <v>1749</v>
      </c>
      <c r="BD880" s="1" t="s">
        <v>1749</v>
      </c>
      <c r="BE880" t="s">
        <v>1749</v>
      </c>
    </row>
    <row r="881" spans="1:57" ht="17.149999999999999" customHeight="1">
      <c r="A881" s="2">
        <v>880</v>
      </c>
      <c r="B881" s="1" t="s">
        <v>1219</v>
      </c>
      <c r="C881" s="1" t="s">
        <v>7362</v>
      </c>
      <c r="D881" s="14" t="s">
        <v>7363</v>
      </c>
      <c r="E881" s="1" t="s">
        <v>28559</v>
      </c>
      <c r="F881" s="1" t="s">
        <v>28560</v>
      </c>
      <c r="G881" s="1" t="s">
        <v>7366</v>
      </c>
      <c r="H881" s="1" t="s">
        <v>28533</v>
      </c>
      <c r="I881" s="1" t="s">
        <v>1736</v>
      </c>
      <c r="J881" s="1" t="s">
        <v>28534</v>
      </c>
      <c r="K881" s="1" t="s">
        <v>7367</v>
      </c>
      <c r="L881" s="1" t="s">
        <v>28744</v>
      </c>
      <c r="M881" s="1" t="s">
        <v>209</v>
      </c>
      <c r="N881" s="1" t="s">
        <v>2653</v>
      </c>
      <c r="O881" s="1" t="s">
        <v>1228</v>
      </c>
      <c r="P881" s="1" t="s">
        <v>2126</v>
      </c>
      <c r="Q881" s="1" t="s">
        <v>28744</v>
      </c>
      <c r="R881" s="1" t="s">
        <v>130</v>
      </c>
      <c r="S881" s="1" t="s">
        <v>1293</v>
      </c>
      <c r="T881" s="1" t="s">
        <v>28738</v>
      </c>
      <c r="U881" s="2" t="s">
        <v>28563</v>
      </c>
      <c r="V881" s="1">
        <v>1</v>
      </c>
      <c r="W881" s="1" t="s">
        <v>2130</v>
      </c>
      <c r="X881" s="1" t="s">
        <v>2130</v>
      </c>
      <c r="Y881" s="1" t="s">
        <v>27004</v>
      </c>
      <c r="Z881" s="1" t="s">
        <v>7362</v>
      </c>
      <c r="AA881" s="1" t="s">
        <v>28745</v>
      </c>
      <c r="AB881" s="1" t="s">
        <v>28746</v>
      </c>
      <c r="AC881" s="2" t="s">
        <v>28747</v>
      </c>
      <c r="AD881" s="1">
        <v>1</v>
      </c>
      <c r="AE881" s="1" t="s">
        <v>28742</v>
      </c>
      <c r="AF881" s="1" t="s">
        <v>7647</v>
      </c>
      <c r="AG881" s="1" t="s">
        <v>25995</v>
      </c>
      <c r="AH881" s="1" t="s">
        <v>28748</v>
      </c>
      <c r="AI881" s="1" t="s">
        <v>1749</v>
      </c>
      <c r="AJ881" s="1" t="s">
        <v>1749</v>
      </c>
      <c r="AK881" s="1" t="s">
        <v>1749</v>
      </c>
      <c r="AL881" s="1" t="s">
        <v>1749</v>
      </c>
      <c r="AM881" s="1" t="s">
        <v>1749</v>
      </c>
      <c r="AN881" s="1" t="s">
        <v>1749</v>
      </c>
      <c r="AO881" s="1" t="s">
        <v>1749</v>
      </c>
      <c r="AP881" s="1" t="s">
        <v>1749</v>
      </c>
      <c r="AQ881" s="1" t="s">
        <v>1749</v>
      </c>
      <c r="AR881" s="1" t="s">
        <v>1749</v>
      </c>
      <c r="AS881" s="1" t="s">
        <v>1749</v>
      </c>
      <c r="AT881" s="1" t="s">
        <v>1749</v>
      </c>
      <c r="AU881" s="1" t="s">
        <v>1749</v>
      </c>
      <c r="AV881" s="1" t="s">
        <v>1749</v>
      </c>
      <c r="AW881" s="1" t="s">
        <v>1749</v>
      </c>
      <c r="AX881" s="1" t="s">
        <v>1749</v>
      </c>
      <c r="AY881" s="1" t="s">
        <v>1749</v>
      </c>
      <c r="AZ881" s="1" t="s">
        <v>1749</v>
      </c>
      <c r="BA881" s="1" t="s">
        <v>1749</v>
      </c>
      <c r="BB881" s="1" t="s">
        <v>1749</v>
      </c>
      <c r="BC881" s="1" t="s">
        <v>1749</v>
      </c>
      <c r="BD881" s="1" t="s">
        <v>1749</v>
      </c>
      <c r="BE881" t="s">
        <v>1749</v>
      </c>
    </row>
    <row r="882" spans="1:57" ht="17.149999999999999" customHeight="1">
      <c r="A882" s="2">
        <v>881</v>
      </c>
      <c r="B882" s="1" t="s">
        <v>1219</v>
      </c>
      <c r="C882" s="1" t="s">
        <v>7362</v>
      </c>
      <c r="D882" s="14" t="s">
        <v>7363</v>
      </c>
      <c r="E882" s="1" t="s">
        <v>28574</v>
      </c>
      <c r="F882" s="1" t="s">
        <v>28749</v>
      </c>
      <c r="G882" s="1" t="s">
        <v>7366</v>
      </c>
      <c r="H882" s="1" t="s">
        <v>28533</v>
      </c>
      <c r="I882" s="1" t="s">
        <v>1736</v>
      </c>
      <c r="J882" s="1" t="s">
        <v>28534</v>
      </c>
      <c r="K882" s="1" t="s">
        <v>7367</v>
      </c>
      <c r="L882" s="1" t="s">
        <v>28750</v>
      </c>
      <c r="M882" s="1" t="s">
        <v>209</v>
      </c>
      <c r="N882" s="1" t="s">
        <v>2653</v>
      </c>
      <c r="O882" s="1" t="s">
        <v>1228</v>
      </c>
      <c r="P882" s="1" t="s">
        <v>2126</v>
      </c>
      <c r="Q882" s="1" t="s">
        <v>28750</v>
      </c>
      <c r="R882" s="1" t="s">
        <v>130</v>
      </c>
      <c r="S882" s="1" t="s">
        <v>1293</v>
      </c>
      <c r="T882" s="1" t="s">
        <v>28738</v>
      </c>
      <c r="U882" s="2" t="s">
        <v>10678</v>
      </c>
      <c r="V882" s="1">
        <v>15</v>
      </c>
      <c r="W882" s="1" t="s">
        <v>2130</v>
      </c>
      <c r="X882" s="1" t="s">
        <v>2130</v>
      </c>
      <c r="Y882" s="1" t="s">
        <v>27004</v>
      </c>
      <c r="Z882" s="1" t="s">
        <v>7362</v>
      </c>
      <c r="AA882" s="1" t="s">
        <v>28751</v>
      </c>
      <c r="AB882" s="1" t="s">
        <v>28752</v>
      </c>
      <c r="AC882" s="2" t="s">
        <v>28753</v>
      </c>
      <c r="AD882" s="1">
        <v>15</v>
      </c>
      <c r="AE882" s="1" t="s">
        <v>28742</v>
      </c>
      <c r="AF882" s="1" t="s">
        <v>7647</v>
      </c>
      <c r="AG882" s="1" t="s">
        <v>25995</v>
      </c>
      <c r="AH882" s="1" t="s">
        <v>28754</v>
      </c>
      <c r="AI882" s="1" t="s">
        <v>1749</v>
      </c>
      <c r="AJ882" s="1" t="s">
        <v>1749</v>
      </c>
      <c r="AK882" s="1" t="s">
        <v>1749</v>
      </c>
      <c r="AL882" s="1" t="s">
        <v>1749</v>
      </c>
      <c r="AM882" s="1" t="s">
        <v>1749</v>
      </c>
      <c r="AN882" s="1" t="s">
        <v>1749</v>
      </c>
      <c r="AO882" s="1" t="s">
        <v>1749</v>
      </c>
      <c r="AP882" s="1" t="s">
        <v>1749</v>
      </c>
      <c r="AQ882" s="1" t="s">
        <v>1749</v>
      </c>
      <c r="AR882" s="1" t="s">
        <v>1749</v>
      </c>
      <c r="AS882" s="1" t="s">
        <v>1749</v>
      </c>
      <c r="AT882" s="1" t="s">
        <v>1749</v>
      </c>
      <c r="AU882" s="1" t="s">
        <v>1749</v>
      </c>
      <c r="AV882" s="1" t="s">
        <v>1749</v>
      </c>
      <c r="AW882" s="1" t="s">
        <v>1749</v>
      </c>
      <c r="AX882" s="1" t="s">
        <v>1749</v>
      </c>
      <c r="AY882" s="1" t="s">
        <v>1749</v>
      </c>
      <c r="AZ882" s="1" t="s">
        <v>1749</v>
      </c>
      <c r="BA882" s="1" t="s">
        <v>1749</v>
      </c>
      <c r="BB882" s="1" t="s">
        <v>1749</v>
      </c>
      <c r="BC882" s="1" t="s">
        <v>1749</v>
      </c>
      <c r="BD882" s="1" t="s">
        <v>1749</v>
      </c>
      <c r="BE882" t="s">
        <v>1749</v>
      </c>
    </row>
    <row r="883" spans="1:57" ht="17.149999999999999" customHeight="1">
      <c r="A883" s="2">
        <v>882</v>
      </c>
      <c r="B883" s="1" t="s">
        <v>1219</v>
      </c>
      <c r="C883" s="1" t="s">
        <v>7362</v>
      </c>
      <c r="D883" s="14" t="s">
        <v>7363</v>
      </c>
      <c r="E883" s="1" t="s">
        <v>28617</v>
      </c>
      <c r="F883" s="1" t="s">
        <v>28618</v>
      </c>
      <c r="G883" s="1" t="s">
        <v>7366</v>
      </c>
      <c r="H883" s="1" t="s">
        <v>28533</v>
      </c>
      <c r="I883" s="1" t="s">
        <v>1736</v>
      </c>
      <c r="J883" s="1" t="s">
        <v>28534</v>
      </c>
      <c r="K883" s="1" t="s">
        <v>7367</v>
      </c>
      <c r="L883" s="1" t="s">
        <v>28755</v>
      </c>
      <c r="M883" s="1" t="s">
        <v>209</v>
      </c>
      <c r="N883" s="1" t="s">
        <v>2653</v>
      </c>
      <c r="O883" s="1" t="s">
        <v>1228</v>
      </c>
      <c r="P883" s="1" t="s">
        <v>2126</v>
      </c>
      <c r="Q883" s="1" t="s">
        <v>28755</v>
      </c>
      <c r="R883" s="1" t="s">
        <v>130</v>
      </c>
      <c r="S883" s="1" t="s">
        <v>1293</v>
      </c>
      <c r="T883" s="1" t="s">
        <v>28738</v>
      </c>
      <c r="U883" s="2" t="s">
        <v>28620</v>
      </c>
      <c r="V883" s="1">
        <v>4</v>
      </c>
      <c r="W883" s="1" t="s">
        <v>2130</v>
      </c>
      <c r="X883" s="1" t="s">
        <v>2130</v>
      </c>
      <c r="Y883" s="1" t="s">
        <v>27004</v>
      </c>
      <c r="Z883" s="1" t="s">
        <v>7362</v>
      </c>
      <c r="AA883" s="1" t="s">
        <v>28756</v>
      </c>
      <c r="AB883" s="1" t="s">
        <v>28757</v>
      </c>
      <c r="AC883" s="2" t="s">
        <v>28758</v>
      </c>
      <c r="AD883" s="1">
        <v>4</v>
      </c>
      <c r="AE883" s="1" t="s">
        <v>28742</v>
      </c>
      <c r="AF883" s="1" t="s">
        <v>7647</v>
      </c>
      <c r="AG883" s="1" t="s">
        <v>25995</v>
      </c>
      <c r="AH883" s="1" t="s">
        <v>28759</v>
      </c>
      <c r="AI883" s="1" t="s">
        <v>1749</v>
      </c>
      <c r="AJ883" s="1" t="s">
        <v>1749</v>
      </c>
      <c r="AK883" s="1" t="s">
        <v>1749</v>
      </c>
      <c r="AL883" s="1" t="s">
        <v>1749</v>
      </c>
      <c r="AM883" s="1" t="s">
        <v>1749</v>
      </c>
      <c r="AN883" s="1" t="s">
        <v>1749</v>
      </c>
      <c r="AO883" s="1" t="s">
        <v>1749</v>
      </c>
      <c r="AP883" s="1" t="s">
        <v>1749</v>
      </c>
      <c r="AQ883" s="1" t="s">
        <v>1749</v>
      </c>
      <c r="AR883" s="1" t="s">
        <v>1749</v>
      </c>
      <c r="AS883" s="1" t="s">
        <v>1749</v>
      </c>
      <c r="AT883" s="1" t="s">
        <v>1749</v>
      </c>
      <c r="AU883" s="1" t="s">
        <v>1749</v>
      </c>
      <c r="AV883" s="1" t="s">
        <v>1749</v>
      </c>
      <c r="AW883" s="1" t="s">
        <v>1749</v>
      </c>
      <c r="AX883" s="1" t="s">
        <v>1749</v>
      </c>
      <c r="AY883" s="1" t="s">
        <v>1749</v>
      </c>
      <c r="AZ883" s="1" t="s">
        <v>1749</v>
      </c>
      <c r="BA883" s="1" t="s">
        <v>1749</v>
      </c>
      <c r="BB883" s="1" t="s">
        <v>1749</v>
      </c>
      <c r="BC883" s="1" t="s">
        <v>1749</v>
      </c>
      <c r="BD883" s="1" t="s">
        <v>1749</v>
      </c>
      <c r="BE883" t="s">
        <v>1749</v>
      </c>
    </row>
    <row r="884" spans="1:57" ht="17.149999999999999" customHeight="1">
      <c r="A884" s="2">
        <v>883</v>
      </c>
      <c r="B884" s="1" t="s">
        <v>1219</v>
      </c>
      <c r="C884" s="1" t="s">
        <v>7362</v>
      </c>
      <c r="D884" s="14" t="s">
        <v>7363</v>
      </c>
      <c r="E884" s="1" t="s">
        <v>28630</v>
      </c>
      <c r="F884" s="1" t="s">
        <v>28631</v>
      </c>
      <c r="G884" s="1" t="s">
        <v>7366</v>
      </c>
      <c r="H884" s="1" t="s">
        <v>28533</v>
      </c>
      <c r="I884" s="1" t="s">
        <v>1736</v>
      </c>
      <c r="J884" s="1" t="s">
        <v>28534</v>
      </c>
      <c r="K884" s="1" t="s">
        <v>7367</v>
      </c>
      <c r="L884" s="1" t="s">
        <v>28760</v>
      </c>
      <c r="M884" s="1" t="s">
        <v>209</v>
      </c>
      <c r="N884" s="1" t="s">
        <v>2653</v>
      </c>
      <c r="O884" s="1" t="s">
        <v>1228</v>
      </c>
      <c r="P884" s="1" t="s">
        <v>2126</v>
      </c>
      <c r="Q884" s="1" t="s">
        <v>28760</v>
      </c>
      <c r="R884" s="1" t="s">
        <v>130</v>
      </c>
      <c r="S884" s="1" t="s">
        <v>1293</v>
      </c>
      <c r="T884" s="1" t="s">
        <v>28738</v>
      </c>
      <c r="U884" s="2" t="s">
        <v>28607</v>
      </c>
      <c r="V884" s="1">
        <v>3</v>
      </c>
      <c r="W884" s="1" t="s">
        <v>2130</v>
      </c>
      <c r="X884" s="1" t="s">
        <v>2130</v>
      </c>
      <c r="Y884" s="1" t="s">
        <v>27004</v>
      </c>
      <c r="Z884" s="1" t="s">
        <v>7362</v>
      </c>
      <c r="AA884" s="1" t="s">
        <v>28761</v>
      </c>
      <c r="AB884" s="1" t="s">
        <v>28762</v>
      </c>
      <c r="AC884" s="2" t="s">
        <v>28763</v>
      </c>
      <c r="AD884" s="1">
        <v>3</v>
      </c>
      <c r="AE884" s="1" t="s">
        <v>28742</v>
      </c>
      <c r="AF884" s="1" t="s">
        <v>7647</v>
      </c>
      <c r="AG884" s="1" t="s">
        <v>25995</v>
      </c>
      <c r="AH884" s="1" t="s">
        <v>28764</v>
      </c>
      <c r="AI884" s="1" t="s">
        <v>1749</v>
      </c>
      <c r="AJ884" s="1" t="s">
        <v>1749</v>
      </c>
      <c r="AK884" s="1" t="s">
        <v>1749</v>
      </c>
      <c r="AL884" s="1" t="s">
        <v>1749</v>
      </c>
      <c r="AM884" s="1" t="s">
        <v>1749</v>
      </c>
      <c r="AN884" s="1" t="s">
        <v>1749</v>
      </c>
      <c r="AO884" s="1" t="s">
        <v>1749</v>
      </c>
      <c r="AP884" s="1" t="s">
        <v>1749</v>
      </c>
      <c r="AQ884" s="1" t="s">
        <v>1749</v>
      </c>
      <c r="AR884" s="1" t="s">
        <v>1749</v>
      </c>
      <c r="AS884" s="1" t="s">
        <v>1749</v>
      </c>
      <c r="AT884" s="1" t="s">
        <v>1749</v>
      </c>
      <c r="AU884" s="1" t="s">
        <v>1749</v>
      </c>
      <c r="AV884" s="1" t="s">
        <v>1749</v>
      </c>
      <c r="AW884" s="1" t="s">
        <v>1749</v>
      </c>
      <c r="AX884" s="1" t="s">
        <v>1749</v>
      </c>
      <c r="AY884" s="1" t="s">
        <v>1749</v>
      </c>
      <c r="AZ884" s="1" t="s">
        <v>1749</v>
      </c>
      <c r="BA884" s="1" t="s">
        <v>1749</v>
      </c>
      <c r="BB884" s="1" t="s">
        <v>1749</v>
      </c>
      <c r="BC884" s="1" t="s">
        <v>1749</v>
      </c>
      <c r="BD884" s="1" t="s">
        <v>1749</v>
      </c>
      <c r="BE884" t="s">
        <v>1749</v>
      </c>
    </row>
    <row r="885" spans="1:57" ht="17.149999999999999" customHeight="1">
      <c r="A885" s="2">
        <v>884</v>
      </c>
      <c r="B885" s="1" t="s">
        <v>1219</v>
      </c>
      <c r="C885" s="1" t="s">
        <v>7362</v>
      </c>
      <c r="D885" s="14" t="s">
        <v>7363</v>
      </c>
      <c r="E885" s="1" t="s">
        <v>28636</v>
      </c>
      <c r="F885" s="1" t="s">
        <v>28765</v>
      </c>
      <c r="G885" s="1" t="s">
        <v>7366</v>
      </c>
      <c r="H885" s="1" t="s">
        <v>28533</v>
      </c>
      <c r="I885" s="1" t="s">
        <v>1736</v>
      </c>
      <c r="J885" s="1" t="s">
        <v>28534</v>
      </c>
      <c r="K885" s="1" t="s">
        <v>7367</v>
      </c>
      <c r="L885" s="1" t="s">
        <v>28766</v>
      </c>
      <c r="M885" s="1" t="s">
        <v>209</v>
      </c>
      <c r="N885" s="1" t="s">
        <v>2653</v>
      </c>
      <c r="O885" s="1" t="s">
        <v>1228</v>
      </c>
      <c r="P885" s="1" t="s">
        <v>2126</v>
      </c>
      <c r="Q885" s="1" t="s">
        <v>28766</v>
      </c>
      <c r="R885" s="1" t="s">
        <v>130</v>
      </c>
      <c r="S885" s="1" t="s">
        <v>1293</v>
      </c>
      <c r="T885" s="1" t="s">
        <v>28738</v>
      </c>
      <c r="U885" s="2" t="s">
        <v>28600</v>
      </c>
      <c r="V885" s="1">
        <v>12</v>
      </c>
      <c r="W885" s="1" t="s">
        <v>2130</v>
      </c>
      <c r="X885" s="1" t="s">
        <v>2130</v>
      </c>
      <c r="Y885" s="1" t="s">
        <v>27004</v>
      </c>
      <c r="Z885" s="1" t="s">
        <v>7362</v>
      </c>
      <c r="AA885" s="1" t="s">
        <v>28767</v>
      </c>
      <c r="AB885" s="1" t="s">
        <v>28768</v>
      </c>
      <c r="AC885" s="2" t="s">
        <v>28769</v>
      </c>
      <c r="AD885" s="1">
        <v>12</v>
      </c>
      <c r="AE885" s="1" t="s">
        <v>28742</v>
      </c>
      <c r="AF885" s="1" t="s">
        <v>7647</v>
      </c>
      <c r="AG885" s="1" t="s">
        <v>25995</v>
      </c>
      <c r="AH885" s="1" t="s">
        <v>28770</v>
      </c>
      <c r="AI885" s="1" t="s">
        <v>1749</v>
      </c>
      <c r="AJ885" s="1" t="s">
        <v>1749</v>
      </c>
      <c r="AK885" s="1" t="s">
        <v>1749</v>
      </c>
      <c r="AL885" s="1" t="s">
        <v>1749</v>
      </c>
      <c r="AM885" s="1" t="s">
        <v>1749</v>
      </c>
      <c r="AN885" s="1" t="s">
        <v>1749</v>
      </c>
      <c r="AO885" s="1" t="s">
        <v>1749</v>
      </c>
      <c r="AP885" s="1" t="s">
        <v>1749</v>
      </c>
      <c r="AQ885" s="1" t="s">
        <v>1749</v>
      </c>
      <c r="AR885" s="1" t="s">
        <v>1749</v>
      </c>
      <c r="AS885" s="1" t="s">
        <v>1749</v>
      </c>
      <c r="AT885" s="1" t="s">
        <v>1749</v>
      </c>
      <c r="AU885" s="1" t="s">
        <v>1749</v>
      </c>
      <c r="AV885" s="1" t="s">
        <v>1749</v>
      </c>
      <c r="AW885" s="1" t="s">
        <v>1749</v>
      </c>
      <c r="AX885" s="1" t="s">
        <v>1749</v>
      </c>
      <c r="AY885" s="1" t="s">
        <v>1749</v>
      </c>
      <c r="AZ885" s="1" t="s">
        <v>1749</v>
      </c>
      <c r="BA885" s="1" t="s">
        <v>1749</v>
      </c>
      <c r="BB885" s="1" t="s">
        <v>1749</v>
      </c>
      <c r="BC885" s="1" t="s">
        <v>1749</v>
      </c>
      <c r="BD885" s="1" t="s">
        <v>1749</v>
      </c>
      <c r="BE885" t="s">
        <v>1749</v>
      </c>
    </row>
    <row r="886" spans="1:57" ht="17.149999999999999" customHeight="1">
      <c r="A886" s="2">
        <v>885</v>
      </c>
      <c r="B886" s="1" t="s">
        <v>1219</v>
      </c>
      <c r="C886" s="1" t="s">
        <v>7362</v>
      </c>
      <c r="D886" s="14" t="s">
        <v>7363</v>
      </c>
      <c r="E886" s="1" t="s">
        <v>28648</v>
      </c>
      <c r="F886" s="1" t="s">
        <v>28771</v>
      </c>
      <c r="G886" s="1" t="s">
        <v>7366</v>
      </c>
      <c r="H886" s="1" t="s">
        <v>28533</v>
      </c>
      <c r="I886" s="1" t="s">
        <v>1736</v>
      </c>
      <c r="J886" s="1" t="s">
        <v>28534</v>
      </c>
      <c r="K886" s="1" t="s">
        <v>7367</v>
      </c>
      <c r="L886" s="1" t="s">
        <v>28772</v>
      </c>
      <c r="M886" s="1" t="s">
        <v>209</v>
      </c>
      <c r="N886" s="1" t="s">
        <v>2653</v>
      </c>
      <c r="O886" s="1" t="s">
        <v>1228</v>
      </c>
      <c r="P886" s="1" t="s">
        <v>2126</v>
      </c>
      <c r="Q886" s="1" t="s">
        <v>28772</v>
      </c>
      <c r="R886" s="1" t="s">
        <v>130</v>
      </c>
      <c r="S886" s="1" t="s">
        <v>1293</v>
      </c>
      <c r="T886" s="1" t="s">
        <v>28738</v>
      </c>
      <c r="U886" s="2" t="s">
        <v>28652</v>
      </c>
      <c r="V886" s="1">
        <v>8</v>
      </c>
      <c r="W886" s="1" t="s">
        <v>2130</v>
      </c>
      <c r="X886" s="1" t="s">
        <v>2130</v>
      </c>
      <c r="Y886" s="1" t="s">
        <v>27004</v>
      </c>
      <c r="Z886" s="1" t="s">
        <v>7362</v>
      </c>
      <c r="AA886" s="1" t="s">
        <v>28773</v>
      </c>
      <c r="AB886" s="1" t="s">
        <v>28774</v>
      </c>
      <c r="AC886" s="2" t="s">
        <v>28775</v>
      </c>
      <c r="AD886" s="1">
        <v>8</v>
      </c>
      <c r="AE886" s="1" t="s">
        <v>28742</v>
      </c>
      <c r="AF886" s="1" t="s">
        <v>7647</v>
      </c>
      <c r="AG886" s="1" t="s">
        <v>25995</v>
      </c>
      <c r="AH886" s="1" t="s">
        <v>28776</v>
      </c>
      <c r="AI886" s="1" t="s">
        <v>1749</v>
      </c>
      <c r="AJ886" s="1" t="s">
        <v>1749</v>
      </c>
      <c r="AK886" s="1" t="s">
        <v>1749</v>
      </c>
      <c r="AL886" s="1" t="s">
        <v>1749</v>
      </c>
      <c r="AM886" s="1" t="s">
        <v>1749</v>
      </c>
      <c r="AN886" s="1" t="s">
        <v>1749</v>
      </c>
      <c r="AO886" s="1" t="s">
        <v>1749</v>
      </c>
      <c r="AP886" s="1" t="s">
        <v>1749</v>
      </c>
      <c r="AQ886" s="1" t="s">
        <v>1749</v>
      </c>
      <c r="AR886" s="1" t="s">
        <v>1749</v>
      </c>
      <c r="AS886" s="1" t="s">
        <v>1749</v>
      </c>
      <c r="AT886" s="1" t="s">
        <v>1749</v>
      </c>
      <c r="AU886" s="1" t="s">
        <v>1749</v>
      </c>
      <c r="AV886" s="1" t="s">
        <v>1749</v>
      </c>
      <c r="AW886" s="1" t="s">
        <v>1749</v>
      </c>
      <c r="AX886" s="1" t="s">
        <v>1749</v>
      </c>
      <c r="AY886" s="1" t="s">
        <v>1749</v>
      </c>
      <c r="AZ886" s="1" t="s">
        <v>1749</v>
      </c>
      <c r="BA886" s="1" t="s">
        <v>1749</v>
      </c>
      <c r="BB886" s="1" t="s">
        <v>1749</v>
      </c>
      <c r="BC886" s="1" t="s">
        <v>1749</v>
      </c>
      <c r="BD886" s="1" t="s">
        <v>1749</v>
      </c>
      <c r="BE886" t="s">
        <v>1749</v>
      </c>
    </row>
    <row r="887" spans="1:57" ht="17.149999999999999" customHeight="1">
      <c r="A887" s="2">
        <v>886</v>
      </c>
      <c r="B887" s="1" t="s">
        <v>1219</v>
      </c>
      <c r="C887" s="1" t="s">
        <v>7362</v>
      </c>
      <c r="D887" s="14" t="s">
        <v>7363</v>
      </c>
      <c r="E887" s="1" t="s">
        <v>28663</v>
      </c>
      <c r="F887" s="1" t="s">
        <v>28777</v>
      </c>
      <c r="G887" s="1" t="s">
        <v>7366</v>
      </c>
      <c r="H887" s="1" t="s">
        <v>28533</v>
      </c>
      <c r="I887" s="1" t="s">
        <v>1736</v>
      </c>
      <c r="J887" s="1" t="s">
        <v>28534</v>
      </c>
      <c r="K887" s="1" t="s">
        <v>7367</v>
      </c>
      <c r="L887" s="1" t="s">
        <v>28778</v>
      </c>
      <c r="M887" s="1" t="s">
        <v>209</v>
      </c>
      <c r="N887" s="1" t="s">
        <v>2653</v>
      </c>
      <c r="O887" s="1" t="s">
        <v>1228</v>
      </c>
      <c r="P887" s="1" t="s">
        <v>2126</v>
      </c>
      <c r="Q887" s="1" t="s">
        <v>28778</v>
      </c>
      <c r="R887" s="1" t="s">
        <v>130</v>
      </c>
      <c r="S887" s="1" t="s">
        <v>1293</v>
      </c>
      <c r="T887" s="1" t="s">
        <v>28738</v>
      </c>
      <c r="U887" s="2" t="s">
        <v>28666</v>
      </c>
      <c r="V887" s="1">
        <v>8</v>
      </c>
      <c r="W887" s="1" t="s">
        <v>2130</v>
      </c>
      <c r="X887" s="1" t="s">
        <v>2130</v>
      </c>
      <c r="Y887" s="1" t="s">
        <v>27004</v>
      </c>
      <c r="Z887" s="1" t="s">
        <v>7362</v>
      </c>
      <c r="AA887" s="1" t="s">
        <v>28779</v>
      </c>
      <c r="AB887" s="1" t="s">
        <v>28780</v>
      </c>
      <c r="AC887" s="2" t="s">
        <v>28781</v>
      </c>
      <c r="AD887" s="1">
        <v>8</v>
      </c>
      <c r="AE887" s="1" t="s">
        <v>28742</v>
      </c>
      <c r="AF887" s="1" t="s">
        <v>7647</v>
      </c>
      <c r="AG887" s="1" t="s">
        <v>25995</v>
      </c>
      <c r="AH887" s="1" t="s">
        <v>28782</v>
      </c>
      <c r="AI887" s="1" t="s">
        <v>1749</v>
      </c>
      <c r="AJ887" s="1" t="s">
        <v>1749</v>
      </c>
      <c r="AK887" s="1" t="s">
        <v>1749</v>
      </c>
      <c r="AL887" s="1" t="s">
        <v>1749</v>
      </c>
      <c r="AM887" s="1" t="s">
        <v>1749</v>
      </c>
      <c r="AN887" s="1" t="s">
        <v>1749</v>
      </c>
      <c r="AO887" s="1" t="s">
        <v>1749</v>
      </c>
      <c r="AP887" s="1" t="s">
        <v>1749</v>
      </c>
      <c r="AQ887" s="1" t="s">
        <v>1749</v>
      </c>
      <c r="AR887" s="1" t="s">
        <v>1749</v>
      </c>
      <c r="AS887" s="1" t="s">
        <v>1749</v>
      </c>
      <c r="AT887" s="1" t="s">
        <v>1749</v>
      </c>
      <c r="AU887" s="1" t="s">
        <v>1749</v>
      </c>
      <c r="AV887" s="1" t="s">
        <v>1749</v>
      </c>
      <c r="AW887" s="1" t="s">
        <v>1749</v>
      </c>
      <c r="AX887" s="1" t="s">
        <v>1749</v>
      </c>
      <c r="AY887" s="1" t="s">
        <v>1749</v>
      </c>
      <c r="AZ887" s="1" t="s">
        <v>1749</v>
      </c>
      <c r="BA887" s="1" t="s">
        <v>1749</v>
      </c>
      <c r="BB887" s="1" t="s">
        <v>1749</v>
      </c>
      <c r="BC887" s="1" t="s">
        <v>1749</v>
      </c>
      <c r="BD887" s="1" t="s">
        <v>1749</v>
      </c>
      <c r="BE887" t="s">
        <v>1749</v>
      </c>
    </row>
    <row r="888" spans="1:57" ht="17.149999999999999" customHeight="1">
      <c r="A888" s="2">
        <v>887</v>
      </c>
      <c r="B888" s="1" t="s">
        <v>1219</v>
      </c>
      <c r="C888" s="1" t="s">
        <v>7362</v>
      </c>
      <c r="D888" s="14" t="s">
        <v>7363</v>
      </c>
      <c r="E888" s="1" t="s">
        <v>28670</v>
      </c>
      <c r="F888" s="1" t="s">
        <v>28671</v>
      </c>
      <c r="G888" s="1" t="s">
        <v>7366</v>
      </c>
      <c r="H888" s="1" t="s">
        <v>28533</v>
      </c>
      <c r="I888" s="1" t="s">
        <v>1736</v>
      </c>
      <c r="J888" s="1" t="s">
        <v>28534</v>
      </c>
      <c r="K888" s="1" t="s">
        <v>7367</v>
      </c>
      <c r="L888" s="1" t="s">
        <v>28783</v>
      </c>
      <c r="M888" s="1" t="s">
        <v>209</v>
      </c>
      <c r="N888" s="1" t="s">
        <v>2653</v>
      </c>
      <c r="O888" s="1" t="s">
        <v>1228</v>
      </c>
      <c r="P888" s="1" t="s">
        <v>2126</v>
      </c>
      <c r="Q888" s="1" t="s">
        <v>28783</v>
      </c>
      <c r="R888" s="1" t="s">
        <v>130</v>
      </c>
      <c r="S888" s="1" t="s">
        <v>1293</v>
      </c>
      <c r="T888" s="1" t="s">
        <v>28738</v>
      </c>
      <c r="U888" s="2" t="s">
        <v>5324</v>
      </c>
      <c r="V888" s="1">
        <v>12</v>
      </c>
      <c r="W888" s="1" t="s">
        <v>2130</v>
      </c>
      <c r="X888" s="1" t="s">
        <v>2130</v>
      </c>
      <c r="Y888" s="1" t="s">
        <v>27004</v>
      </c>
      <c r="Z888" s="1" t="s">
        <v>7362</v>
      </c>
      <c r="AA888" s="1" t="s">
        <v>28784</v>
      </c>
      <c r="AB888" s="1" t="s">
        <v>28785</v>
      </c>
      <c r="AC888" s="2" t="s">
        <v>28786</v>
      </c>
      <c r="AD888" s="1">
        <v>12</v>
      </c>
      <c r="AE888" s="1" t="s">
        <v>28742</v>
      </c>
      <c r="AF888" s="1" t="s">
        <v>7647</v>
      </c>
      <c r="AG888" s="1" t="s">
        <v>25995</v>
      </c>
      <c r="AH888" s="1" t="s">
        <v>28787</v>
      </c>
      <c r="AI888" s="1" t="s">
        <v>1749</v>
      </c>
      <c r="AJ888" s="1" t="s">
        <v>1749</v>
      </c>
      <c r="AK888" s="1" t="s">
        <v>1749</v>
      </c>
      <c r="AL888" s="1" t="s">
        <v>1749</v>
      </c>
      <c r="AM888" s="1" t="s">
        <v>1749</v>
      </c>
      <c r="AN888" s="1" t="s">
        <v>1749</v>
      </c>
      <c r="AO888" s="1" t="s">
        <v>1749</v>
      </c>
      <c r="AP888" s="1" t="s">
        <v>1749</v>
      </c>
      <c r="AQ888" s="1" t="s">
        <v>1749</v>
      </c>
      <c r="AR888" s="1" t="s">
        <v>1749</v>
      </c>
      <c r="AS888" s="1" t="s">
        <v>1749</v>
      </c>
      <c r="AT888" s="1" t="s">
        <v>1749</v>
      </c>
      <c r="AU888" s="1" t="s">
        <v>1749</v>
      </c>
      <c r="AV888" s="1" t="s">
        <v>1749</v>
      </c>
      <c r="AW888" s="1" t="s">
        <v>1749</v>
      </c>
      <c r="AX888" s="1" t="s">
        <v>1749</v>
      </c>
      <c r="AY888" s="1" t="s">
        <v>1749</v>
      </c>
      <c r="AZ888" s="1" t="s">
        <v>1749</v>
      </c>
      <c r="BA888" s="1" t="s">
        <v>1749</v>
      </c>
      <c r="BB888" s="1" t="s">
        <v>1749</v>
      </c>
      <c r="BC888" s="1" t="s">
        <v>1749</v>
      </c>
      <c r="BD888" s="1" t="s">
        <v>1749</v>
      </c>
      <c r="BE888" t="s">
        <v>1749</v>
      </c>
    </row>
    <row r="889" spans="1:57" ht="17.149999999999999" customHeight="1">
      <c r="A889" s="2">
        <v>888</v>
      </c>
      <c r="B889" s="1" t="s">
        <v>1219</v>
      </c>
      <c r="C889" s="1" t="s">
        <v>7362</v>
      </c>
      <c r="D889" s="14" t="s">
        <v>7363</v>
      </c>
      <c r="E889" s="1" t="s">
        <v>28642</v>
      </c>
      <c r="F889" s="1" t="s">
        <v>28788</v>
      </c>
      <c r="G889" s="1" t="s">
        <v>7366</v>
      </c>
      <c r="H889" s="1" t="s">
        <v>28533</v>
      </c>
      <c r="I889" s="1" t="s">
        <v>1736</v>
      </c>
      <c r="J889" s="1" t="s">
        <v>28534</v>
      </c>
      <c r="K889" s="1" t="s">
        <v>7367</v>
      </c>
      <c r="L889" s="1" t="s">
        <v>28789</v>
      </c>
      <c r="M889" s="1" t="s">
        <v>209</v>
      </c>
      <c r="N889" s="1" t="s">
        <v>2653</v>
      </c>
      <c r="O889" s="1" t="s">
        <v>1228</v>
      </c>
      <c r="P889" s="1" t="s">
        <v>2126</v>
      </c>
      <c r="Q889" s="1" t="s">
        <v>28789</v>
      </c>
      <c r="R889" s="1" t="s">
        <v>130</v>
      </c>
      <c r="S889" s="1" t="s">
        <v>1293</v>
      </c>
      <c r="T889" s="1" t="s">
        <v>28738</v>
      </c>
      <c r="U889" s="2" t="s">
        <v>28570</v>
      </c>
      <c r="V889" s="1">
        <v>4</v>
      </c>
      <c r="W889" s="1" t="s">
        <v>2130</v>
      </c>
      <c r="X889" s="1" t="s">
        <v>2130</v>
      </c>
      <c r="Y889" s="1" t="s">
        <v>27004</v>
      </c>
      <c r="Z889" s="1" t="s">
        <v>7362</v>
      </c>
      <c r="AA889" s="1" t="s">
        <v>28790</v>
      </c>
      <c r="AB889" s="1" t="s">
        <v>28791</v>
      </c>
      <c r="AC889" s="2" t="s">
        <v>28792</v>
      </c>
      <c r="AD889" s="1">
        <v>4</v>
      </c>
      <c r="AE889" s="1" t="s">
        <v>28742</v>
      </c>
      <c r="AF889" s="1" t="s">
        <v>7647</v>
      </c>
      <c r="AG889" s="1" t="s">
        <v>25995</v>
      </c>
      <c r="AH889" s="1" t="s">
        <v>28793</v>
      </c>
      <c r="AI889" s="1" t="s">
        <v>1749</v>
      </c>
      <c r="AJ889" s="1" t="s">
        <v>1749</v>
      </c>
      <c r="AK889" s="1" t="s">
        <v>1749</v>
      </c>
      <c r="AL889" s="1" t="s">
        <v>1749</v>
      </c>
      <c r="AM889" s="1" t="s">
        <v>1749</v>
      </c>
      <c r="AN889" s="1" t="s">
        <v>1749</v>
      </c>
      <c r="AO889" s="1" t="s">
        <v>1749</v>
      </c>
      <c r="AP889" s="1" t="s">
        <v>1749</v>
      </c>
      <c r="AQ889" s="1" t="s">
        <v>1749</v>
      </c>
      <c r="AR889" s="1" t="s">
        <v>1749</v>
      </c>
      <c r="AS889" s="1" t="s">
        <v>1749</v>
      </c>
      <c r="AT889" s="1" t="s">
        <v>1749</v>
      </c>
      <c r="AU889" s="1" t="s">
        <v>1749</v>
      </c>
      <c r="AV889" s="1" t="s">
        <v>1749</v>
      </c>
      <c r="AW889" s="1" t="s">
        <v>1749</v>
      </c>
      <c r="AX889" s="1" t="s">
        <v>1749</v>
      </c>
      <c r="AY889" s="1" t="s">
        <v>1749</v>
      </c>
      <c r="AZ889" s="1" t="s">
        <v>1749</v>
      </c>
      <c r="BA889" s="1" t="s">
        <v>1749</v>
      </c>
      <c r="BB889" s="1" t="s">
        <v>1749</v>
      </c>
      <c r="BC889" s="1" t="s">
        <v>1749</v>
      </c>
      <c r="BD889" s="1" t="s">
        <v>1749</v>
      </c>
      <c r="BE889" t="s">
        <v>1749</v>
      </c>
    </row>
    <row r="890" spans="1:57" ht="17.149999999999999" customHeight="1">
      <c r="A890" s="2">
        <v>889</v>
      </c>
      <c r="B890" s="1" t="s">
        <v>1219</v>
      </c>
      <c r="C890" s="1" t="s">
        <v>5033</v>
      </c>
      <c r="D890" s="14" t="s">
        <v>5034</v>
      </c>
      <c r="E890" s="1" t="s">
        <v>7670</v>
      </c>
      <c r="F890" s="1" t="s">
        <v>7670</v>
      </c>
      <c r="G890" s="1" t="s">
        <v>5037</v>
      </c>
      <c r="H890" s="1" t="s">
        <v>2703</v>
      </c>
      <c r="I890" s="1" t="s">
        <v>2703</v>
      </c>
      <c r="J890" s="1" t="s">
        <v>5038</v>
      </c>
      <c r="K890" s="1" t="s">
        <v>5039</v>
      </c>
      <c r="L890" s="1" t="s">
        <v>7671</v>
      </c>
      <c r="M890" s="1" t="s">
        <v>209</v>
      </c>
      <c r="N890" s="1" t="s">
        <v>2653</v>
      </c>
      <c r="O890" s="1" t="s">
        <v>1228</v>
      </c>
      <c r="P890" s="1" t="s">
        <v>2126</v>
      </c>
      <c r="Q890" s="1" t="s">
        <v>7671</v>
      </c>
      <c r="R890" s="1" t="s">
        <v>130</v>
      </c>
      <c r="S890" s="1" t="s">
        <v>1293</v>
      </c>
      <c r="T890" s="1" t="s">
        <v>6743</v>
      </c>
      <c r="U890" s="2" t="s">
        <v>7641</v>
      </c>
      <c r="V890" s="1">
        <v>97</v>
      </c>
      <c r="W890" s="1" t="s">
        <v>2130</v>
      </c>
      <c r="X890" s="1" t="s">
        <v>2130</v>
      </c>
      <c r="Y890" s="1" t="s">
        <v>2210</v>
      </c>
      <c r="Z890" s="1" t="s">
        <v>28499</v>
      </c>
      <c r="AA890" s="1" t="s">
        <v>7673</v>
      </c>
      <c r="AB890" s="1" t="s">
        <v>7674</v>
      </c>
      <c r="AC890" s="2" t="s">
        <v>7675</v>
      </c>
      <c r="AD890" s="1">
        <v>97</v>
      </c>
      <c r="AE890" s="1" t="s">
        <v>7676</v>
      </c>
      <c r="AF890" s="1" t="s">
        <v>7677</v>
      </c>
      <c r="AG890" s="1" t="s">
        <v>819</v>
      </c>
      <c r="AH890" s="1" t="s">
        <v>7678</v>
      </c>
      <c r="AI890" s="1" t="s">
        <v>1749</v>
      </c>
      <c r="AJ890" s="1" t="s">
        <v>1749</v>
      </c>
      <c r="AK890" s="1" t="s">
        <v>1749</v>
      </c>
      <c r="AL890" s="1" t="s">
        <v>1749</v>
      </c>
      <c r="AM890" s="1" t="s">
        <v>1749</v>
      </c>
      <c r="AN890" s="1" t="s">
        <v>1749</v>
      </c>
      <c r="AO890" s="1" t="s">
        <v>1749</v>
      </c>
      <c r="AP890" s="1" t="s">
        <v>1749</v>
      </c>
      <c r="AQ890" s="1" t="s">
        <v>1749</v>
      </c>
      <c r="AR890" s="1" t="s">
        <v>1749</v>
      </c>
      <c r="AS890" s="1" t="s">
        <v>1749</v>
      </c>
      <c r="AT890" s="1" t="s">
        <v>1749</v>
      </c>
      <c r="AU890" s="1" t="s">
        <v>1749</v>
      </c>
      <c r="AV890" s="1" t="s">
        <v>1749</v>
      </c>
      <c r="AW890" s="1" t="s">
        <v>1749</v>
      </c>
      <c r="AX890" s="1" t="s">
        <v>1749</v>
      </c>
      <c r="AY890" s="1" t="s">
        <v>1749</v>
      </c>
      <c r="AZ890" s="1" t="s">
        <v>1749</v>
      </c>
      <c r="BA890" s="1" t="s">
        <v>1749</v>
      </c>
      <c r="BB890" s="1" t="s">
        <v>1749</v>
      </c>
      <c r="BC890" s="1" t="s">
        <v>1749</v>
      </c>
      <c r="BD890" s="1" t="s">
        <v>1749</v>
      </c>
      <c r="BE890" t="s">
        <v>1749</v>
      </c>
    </row>
    <row r="891" spans="1:57" ht="17.149999999999999" customHeight="1">
      <c r="A891" s="2">
        <v>890</v>
      </c>
      <c r="B891" s="1" t="s">
        <v>1219</v>
      </c>
      <c r="C891" s="1" t="s">
        <v>244</v>
      </c>
      <c r="D891" s="14" t="s">
        <v>7679</v>
      </c>
      <c r="E891" s="1" t="s">
        <v>7680</v>
      </c>
      <c r="F891" s="1" t="s">
        <v>244</v>
      </c>
      <c r="G891" s="1" t="s">
        <v>7681</v>
      </c>
      <c r="H891" s="1" t="s">
        <v>7682</v>
      </c>
      <c r="I891" s="1" t="s">
        <v>5229</v>
      </c>
      <c r="J891" s="1" t="s">
        <v>27652</v>
      </c>
      <c r="K891" s="1" t="s">
        <v>27653</v>
      </c>
      <c r="L891" s="1" t="s">
        <v>445</v>
      </c>
      <c r="M891" s="1" t="s">
        <v>215</v>
      </c>
      <c r="N891" s="1" t="s">
        <v>2653</v>
      </c>
      <c r="O891" s="1" t="s">
        <v>1228</v>
      </c>
      <c r="P891" s="1" t="s">
        <v>2126</v>
      </c>
      <c r="Q891" s="1" t="s">
        <v>445</v>
      </c>
      <c r="R891" s="1" t="s">
        <v>130</v>
      </c>
      <c r="S891" s="1" t="s">
        <v>1293</v>
      </c>
      <c r="T891" s="1" t="s">
        <v>7685</v>
      </c>
      <c r="U891" s="2" t="s">
        <v>446</v>
      </c>
      <c r="V891" s="1">
        <v>370</v>
      </c>
      <c r="W891" s="1" t="s">
        <v>2130</v>
      </c>
      <c r="X891" s="1" t="s">
        <v>2130</v>
      </c>
      <c r="Y891" s="1" t="s">
        <v>5248</v>
      </c>
      <c r="Z891" s="1" t="s">
        <v>244</v>
      </c>
      <c r="AA891" s="1" t="s">
        <v>7686</v>
      </c>
      <c r="AB891" s="1" t="s">
        <v>7687</v>
      </c>
      <c r="AC891" s="2" t="s">
        <v>7688</v>
      </c>
      <c r="AD891" s="1">
        <v>370</v>
      </c>
      <c r="AE891" s="1" t="s">
        <v>7689</v>
      </c>
      <c r="AF891" s="1" t="s">
        <v>7677</v>
      </c>
      <c r="AG891" s="1" t="s">
        <v>819</v>
      </c>
      <c r="AH891" s="1" t="s">
        <v>7690</v>
      </c>
      <c r="AI891" s="1" t="s">
        <v>1749</v>
      </c>
      <c r="AJ891" s="1" t="s">
        <v>1749</v>
      </c>
      <c r="AK891" s="1" t="s">
        <v>1749</v>
      </c>
      <c r="AL891" s="1" t="s">
        <v>1749</v>
      </c>
      <c r="AM891" s="1" t="s">
        <v>1749</v>
      </c>
      <c r="AN891" s="1" t="s">
        <v>1749</v>
      </c>
      <c r="AO891" s="1" t="s">
        <v>1749</v>
      </c>
      <c r="AP891" s="1" t="s">
        <v>1749</v>
      </c>
      <c r="AQ891" s="1" t="s">
        <v>1749</v>
      </c>
      <c r="AR891" s="1" t="s">
        <v>1749</v>
      </c>
      <c r="AS891" s="1" t="s">
        <v>1749</v>
      </c>
      <c r="AT891" s="1" t="s">
        <v>1749</v>
      </c>
      <c r="AU891" s="1" t="s">
        <v>1749</v>
      </c>
      <c r="AV891" s="1" t="s">
        <v>1749</v>
      </c>
      <c r="AW891" s="1" t="s">
        <v>1749</v>
      </c>
      <c r="AX891" s="1" t="s">
        <v>1749</v>
      </c>
      <c r="AY891" s="1" t="s">
        <v>1749</v>
      </c>
      <c r="AZ891" s="1" t="s">
        <v>1749</v>
      </c>
      <c r="BA891" s="1" t="s">
        <v>1749</v>
      </c>
      <c r="BB891" s="1" t="s">
        <v>1749</v>
      </c>
      <c r="BC891" s="1" t="s">
        <v>1749</v>
      </c>
      <c r="BD891" s="1" t="s">
        <v>1749</v>
      </c>
      <c r="BE891" t="s">
        <v>1749</v>
      </c>
    </row>
    <row r="892" spans="1:57" ht="17.149999999999999" customHeight="1">
      <c r="A892" s="2">
        <v>891</v>
      </c>
      <c r="B892" s="1" t="s">
        <v>1219</v>
      </c>
      <c r="C892" s="1" t="s">
        <v>325</v>
      </c>
      <c r="D892" s="14" t="s">
        <v>2162</v>
      </c>
      <c r="E892" s="1" t="s">
        <v>1844</v>
      </c>
      <c r="F892" s="1" t="s">
        <v>7691</v>
      </c>
      <c r="G892" s="1" t="s">
        <v>2165</v>
      </c>
      <c r="H892" s="1" t="s">
        <v>2166</v>
      </c>
      <c r="I892" s="1" t="s">
        <v>1832</v>
      </c>
      <c r="J892" s="1" t="s">
        <v>2167</v>
      </c>
      <c r="K892" s="1" t="s">
        <v>2168</v>
      </c>
      <c r="L892" s="1" t="s">
        <v>7692</v>
      </c>
      <c r="M892" s="1" t="s">
        <v>277</v>
      </c>
      <c r="N892" s="1"/>
      <c r="O892" s="1" t="s">
        <v>1228</v>
      </c>
      <c r="P892" s="1" t="s">
        <v>2126</v>
      </c>
      <c r="Q892" s="1" t="s">
        <v>7693</v>
      </c>
      <c r="R892" s="1" t="s">
        <v>130</v>
      </c>
      <c r="S892" s="1" t="s">
        <v>1293</v>
      </c>
      <c r="T892" s="1" t="s">
        <v>7694</v>
      </c>
      <c r="U892" s="2" t="s">
        <v>7695</v>
      </c>
      <c r="V892" s="1">
        <v>11</v>
      </c>
      <c r="W892" s="1" t="s">
        <v>1324</v>
      </c>
      <c r="X892" s="1" t="s">
        <v>1325</v>
      </c>
      <c r="Y892" s="1" t="s">
        <v>4638</v>
      </c>
      <c r="Z892" s="1" t="s">
        <v>28794</v>
      </c>
      <c r="AA892" s="1" t="s">
        <v>7697</v>
      </c>
      <c r="AB892" s="1" t="s">
        <v>7698</v>
      </c>
      <c r="AC892" s="2" t="s">
        <v>7699</v>
      </c>
      <c r="AD892" s="1">
        <v>11</v>
      </c>
      <c r="AE892" s="1" t="s">
        <v>7689</v>
      </c>
      <c r="AF892" s="1" t="s">
        <v>7677</v>
      </c>
      <c r="AG892" s="1" t="s">
        <v>819</v>
      </c>
      <c r="AH892" s="1" t="s">
        <v>7700</v>
      </c>
      <c r="AI892" s="1" t="s">
        <v>1749</v>
      </c>
      <c r="AJ892" s="1" t="s">
        <v>1749</v>
      </c>
      <c r="AK892" s="1" t="s">
        <v>1749</v>
      </c>
      <c r="AL892" s="1" t="s">
        <v>1749</v>
      </c>
      <c r="AM892" s="1" t="s">
        <v>1749</v>
      </c>
      <c r="AN892" s="1" t="s">
        <v>1749</v>
      </c>
      <c r="AO892" s="1" t="s">
        <v>1749</v>
      </c>
      <c r="AP892" s="1" t="s">
        <v>1749</v>
      </c>
      <c r="AQ892" s="1" t="s">
        <v>1749</v>
      </c>
      <c r="AR892" s="1" t="s">
        <v>1749</v>
      </c>
      <c r="AS892" s="1" t="s">
        <v>1749</v>
      </c>
      <c r="AT892" s="1" t="s">
        <v>1749</v>
      </c>
      <c r="AU892" s="1" t="s">
        <v>1749</v>
      </c>
      <c r="AV892" s="1" t="s">
        <v>1749</v>
      </c>
      <c r="AW892" s="1" t="s">
        <v>1749</v>
      </c>
      <c r="AX892" s="1" t="s">
        <v>1749</v>
      </c>
      <c r="AY892" s="1" t="s">
        <v>7692</v>
      </c>
      <c r="AZ892" s="1" t="s">
        <v>28795</v>
      </c>
      <c r="BA892" s="1" t="s">
        <v>1324</v>
      </c>
      <c r="BB892" s="1" t="s">
        <v>1325</v>
      </c>
      <c r="BC892" s="1" t="s">
        <v>4638</v>
      </c>
      <c r="BD892" s="1" t="s">
        <v>7702</v>
      </c>
      <c r="BE892" t="s">
        <v>7703</v>
      </c>
    </row>
    <row r="893" spans="1:57" ht="17.149999999999999" customHeight="1">
      <c r="A893" s="2">
        <v>892</v>
      </c>
      <c r="B893" s="1" t="s">
        <v>1219</v>
      </c>
      <c r="C893" s="1" t="s">
        <v>432</v>
      </c>
      <c r="D893" s="14" t="s">
        <v>1843</v>
      </c>
      <c r="E893" s="1" t="s">
        <v>432</v>
      </c>
      <c r="F893" s="1" t="s">
        <v>28796</v>
      </c>
      <c r="G893" s="1" t="s">
        <v>2142</v>
      </c>
      <c r="H893" s="1" t="s">
        <v>2143</v>
      </c>
      <c r="I893" s="1" t="s">
        <v>1863</v>
      </c>
      <c r="J893" s="1" t="s">
        <v>26468</v>
      </c>
      <c r="K893" s="1" t="s">
        <v>26469</v>
      </c>
      <c r="L893" s="1" t="s">
        <v>28797</v>
      </c>
      <c r="M893" s="1" t="s">
        <v>209</v>
      </c>
      <c r="N893" s="1" t="s">
        <v>1462</v>
      </c>
      <c r="O893" s="1" t="s">
        <v>1228</v>
      </c>
      <c r="P893" s="1" t="s">
        <v>2126</v>
      </c>
      <c r="Q893" s="1" t="s">
        <v>28797</v>
      </c>
      <c r="R893" s="1" t="s">
        <v>130</v>
      </c>
      <c r="S893" s="1" t="s">
        <v>1293</v>
      </c>
      <c r="T893" s="1" t="s">
        <v>28798</v>
      </c>
      <c r="U893" s="2" t="s">
        <v>28799</v>
      </c>
      <c r="V893" s="1">
        <v>207</v>
      </c>
      <c r="W893" s="1" t="s">
        <v>2130</v>
      </c>
      <c r="X893" s="1" t="s">
        <v>2130</v>
      </c>
      <c r="Y893" s="1" t="s">
        <v>13078</v>
      </c>
      <c r="Z893" s="1" t="s">
        <v>432</v>
      </c>
      <c r="AA893" s="1" t="s">
        <v>28800</v>
      </c>
      <c r="AB893" s="1" t="s">
        <v>28801</v>
      </c>
      <c r="AC893" s="2" t="s">
        <v>28802</v>
      </c>
      <c r="AD893" s="1">
        <v>207</v>
      </c>
      <c r="AE893" s="1" t="s">
        <v>28803</v>
      </c>
      <c r="AF893" s="1" t="s">
        <v>7719</v>
      </c>
      <c r="AG893" s="1" t="s">
        <v>25995</v>
      </c>
      <c r="AH893" s="1" t="s">
        <v>28804</v>
      </c>
      <c r="AI893" s="1" t="s">
        <v>1749</v>
      </c>
      <c r="AJ893" s="1" t="s">
        <v>1749</v>
      </c>
      <c r="AK893" s="1" t="s">
        <v>1749</v>
      </c>
      <c r="AL893" s="1" t="s">
        <v>1749</v>
      </c>
      <c r="AM893" s="1" t="s">
        <v>1749</v>
      </c>
      <c r="AN893" s="1" t="s">
        <v>1749</v>
      </c>
      <c r="AO893" s="1" t="s">
        <v>1749</v>
      </c>
      <c r="AP893" s="1" t="s">
        <v>1749</v>
      </c>
      <c r="AQ893" s="1" t="s">
        <v>1749</v>
      </c>
      <c r="AR893" s="1" t="s">
        <v>1749</v>
      </c>
      <c r="AS893" s="1" t="s">
        <v>1749</v>
      </c>
      <c r="AT893" s="1" t="s">
        <v>1749</v>
      </c>
      <c r="AU893" s="1" t="s">
        <v>1749</v>
      </c>
      <c r="AV893" s="1" t="s">
        <v>1749</v>
      </c>
      <c r="AW893" s="1" t="s">
        <v>1749</v>
      </c>
      <c r="AX893" s="1" t="s">
        <v>1749</v>
      </c>
      <c r="AY893" s="1" t="s">
        <v>1749</v>
      </c>
      <c r="AZ893" s="1" t="s">
        <v>1749</v>
      </c>
      <c r="BA893" s="1" t="s">
        <v>1749</v>
      </c>
      <c r="BB893" s="1" t="s">
        <v>1749</v>
      </c>
      <c r="BC893" s="1" t="s">
        <v>1749</v>
      </c>
      <c r="BD893" s="1" t="s">
        <v>1749</v>
      </c>
      <c r="BE893" t="s">
        <v>1749</v>
      </c>
    </row>
    <row r="894" spans="1:57" ht="17.149999999999999" customHeight="1">
      <c r="A894" s="2">
        <v>893</v>
      </c>
      <c r="B894" s="1" t="s">
        <v>1219</v>
      </c>
      <c r="C894" s="1" t="s">
        <v>432</v>
      </c>
      <c r="D894" s="14" t="s">
        <v>1843</v>
      </c>
      <c r="E894" s="1" t="s">
        <v>432</v>
      </c>
      <c r="F894" s="1" t="s">
        <v>28805</v>
      </c>
      <c r="G894" s="1" t="s">
        <v>2142</v>
      </c>
      <c r="H894" s="1" t="s">
        <v>2143</v>
      </c>
      <c r="I894" s="1" t="s">
        <v>1863</v>
      </c>
      <c r="J894" s="1" t="s">
        <v>26468</v>
      </c>
      <c r="K894" s="1" t="s">
        <v>26469</v>
      </c>
      <c r="L894" s="1" t="s">
        <v>28806</v>
      </c>
      <c r="M894" s="1" t="s">
        <v>209</v>
      </c>
      <c r="N894" s="1" t="s">
        <v>1462</v>
      </c>
      <c r="O894" s="1" t="s">
        <v>1228</v>
      </c>
      <c r="P894" s="1" t="s">
        <v>2126</v>
      </c>
      <c r="Q894" s="1" t="s">
        <v>28806</v>
      </c>
      <c r="R894" s="1" t="s">
        <v>130</v>
      </c>
      <c r="S894" s="1" t="s">
        <v>1293</v>
      </c>
      <c r="T894" s="1" t="s">
        <v>28807</v>
      </c>
      <c r="U894" s="2" t="s">
        <v>28808</v>
      </c>
      <c r="V894" s="1">
        <v>546</v>
      </c>
      <c r="W894" s="1" t="s">
        <v>2130</v>
      </c>
      <c r="X894" s="1" t="s">
        <v>2130</v>
      </c>
      <c r="Y894" s="1" t="s">
        <v>13078</v>
      </c>
      <c r="Z894" s="1" t="s">
        <v>432</v>
      </c>
      <c r="AA894" s="1" t="s">
        <v>28809</v>
      </c>
      <c r="AB894" s="1" t="s">
        <v>28810</v>
      </c>
      <c r="AC894" s="2" t="s">
        <v>28811</v>
      </c>
      <c r="AD894" s="1">
        <v>546</v>
      </c>
      <c r="AE894" s="1" t="s">
        <v>28803</v>
      </c>
      <c r="AF894" s="1" t="s">
        <v>7719</v>
      </c>
      <c r="AG894" s="1" t="s">
        <v>25995</v>
      </c>
      <c r="AH894" s="1" t="s">
        <v>28812</v>
      </c>
      <c r="AI894" s="1" t="s">
        <v>1749</v>
      </c>
      <c r="AJ894" s="1" t="s">
        <v>1749</v>
      </c>
      <c r="AK894" s="1" t="s">
        <v>1749</v>
      </c>
      <c r="AL894" s="1" t="s">
        <v>1749</v>
      </c>
      <c r="AM894" s="1" t="s">
        <v>1749</v>
      </c>
      <c r="AN894" s="1" t="s">
        <v>1749</v>
      </c>
      <c r="AO894" s="1" t="s">
        <v>1749</v>
      </c>
      <c r="AP894" s="1" t="s">
        <v>1749</v>
      </c>
      <c r="AQ894" s="1" t="s">
        <v>1749</v>
      </c>
      <c r="AR894" s="1" t="s">
        <v>1749</v>
      </c>
      <c r="AS894" s="1" t="s">
        <v>1749</v>
      </c>
      <c r="AT894" s="1" t="s">
        <v>1749</v>
      </c>
      <c r="AU894" s="1" t="s">
        <v>1749</v>
      </c>
      <c r="AV894" s="1" t="s">
        <v>1749</v>
      </c>
      <c r="AW894" s="1" t="s">
        <v>1749</v>
      </c>
      <c r="AX894" s="1" t="s">
        <v>1749</v>
      </c>
      <c r="AY894" s="1" t="s">
        <v>1749</v>
      </c>
      <c r="AZ894" s="1" t="s">
        <v>1749</v>
      </c>
      <c r="BA894" s="1" t="s">
        <v>1749</v>
      </c>
      <c r="BB894" s="1" t="s">
        <v>1749</v>
      </c>
      <c r="BC894" s="1" t="s">
        <v>1749</v>
      </c>
      <c r="BD894" s="1" t="s">
        <v>1749</v>
      </c>
      <c r="BE894" t="s">
        <v>1749</v>
      </c>
    </row>
    <row r="895" spans="1:57" ht="17.149999999999999" customHeight="1">
      <c r="A895" s="2">
        <v>894</v>
      </c>
      <c r="B895" s="1" t="s">
        <v>1219</v>
      </c>
      <c r="C895" s="1" t="s">
        <v>432</v>
      </c>
      <c r="D895" s="14" t="s">
        <v>1843</v>
      </c>
      <c r="E895" s="1" t="s">
        <v>432</v>
      </c>
      <c r="F895" s="1" t="s">
        <v>28813</v>
      </c>
      <c r="G895" s="1" t="s">
        <v>2142</v>
      </c>
      <c r="H895" s="1" t="s">
        <v>2143</v>
      </c>
      <c r="I895" s="1" t="s">
        <v>1863</v>
      </c>
      <c r="J895" s="1" t="s">
        <v>26468</v>
      </c>
      <c r="K895" s="1" t="s">
        <v>26469</v>
      </c>
      <c r="L895" s="1" t="s">
        <v>28814</v>
      </c>
      <c r="M895" s="1" t="s">
        <v>209</v>
      </c>
      <c r="N895" s="1" t="s">
        <v>1462</v>
      </c>
      <c r="O895" s="1" t="s">
        <v>1228</v>
      </c>
      <c r="P895" s="1" t="s">
        <v>2126</v>
      </c>
      <c r="Q895" s="1" t="s">
        <v>28814</v>
      </c>
      <c r="R895" s="1" t="s">
        <v>130</v>
      </c>
      <c r="S895" s="1" t="s">
        <v>1231</v>
      </c>
      <c r="T895" s="1" t="s">
        <v>28815</v>
      </c>
      <c r="U895" s="2" t="s">
        <v>28816</v>
      </c>
      <c r="V895" s="1">
        <v>325</v>
      </c>
      <c r="W895" s="1" t="s">
        <v>2130</v>
      </c>
      <c r="X895" s="1" t="s">
        <v>2130</v>
      </c>
      <c r="Y895" s="1" t="s">
        <v>13078</v>
      </c>
      <c r="Z895" s="1" t="s">
        <v>432</v>
      </c>
      <c r="AA895" s="1" t="s">
        <v>28817</v>
      </c>
      <c r="AB895" s="1" t="s">
        <v>28818</v>
      </c>
      <c r="AC895" s="2" t="s">
        <v>28819</v>
      </c>
      <c r="AD895" s="1">
        <v>325</v>
      </c>
      <c r="AE895" s="1" t="s">
        <v>28803</v>
      </c>
      <c r="AF895" s="1" t="s">
        <v>7719</v>
      </c>
      <c r="AG895" s="1" t="s">
        <v>25995</v>
      </c>
      <c r="AH895" s="1" t="s">
        <v>28820</v>
      </c>
      <c r="AI895" s="1" t="s">
        <v>1749</v>
      </c>
      <c r="AJ895" s="1" t="s">
        <v>1749</v>
      </c>
      <c r="AK895" s="1" t="s">
        <v>1749</v>
      </c>
      <c r="AL895" s="1" t="s">
        <v>1749</v>
      </c>
      <c r="AM895" s="1" t="s">
        <v>1749</v>
      </c>
      <c r="AN895" s="1" t="s">
        <v>1749</v>
      </c>
      <c r="AO895" s="1" t="s">
        <v>1749</v>
      </c>
      <c r="AP895" s="1" t="s">
        <v>1749</v>
      </c>
      <c r="AQ895" s="1" t="s">
        <v>1749</v>
      </c>
      <c r="AR895" s="1" t="s">
        <v>1749</v>
      </c>
      <c r="AS895" s="1" t="s">
        <v>1749</v>
      </c>
      <c r="AT895" s="1" t="s">
        <v>1749</v>
      </c>
      <c r="AU895" s="1" t="s">
        <v>1749</v>
      </c>
      <c r="AV895" s="1" t="s">
        <v>1749</v>
      </c>
      <c r="AW895" s="1" t="s">
        <v>1749</v>
      </c>
      <c r="AX895" s="1" t="s">
        <v>1749</v>
      </c>
      <c r="AY895" s="1" t="s">
        <v>1749</v>
      </c>
      <c r="AZ895" s="1" t="s">
        <v>1749</v>
      </c>
      <c r="BA895" s="1" t="s">
        <v>1749</v>
      </c>
      <c r="BB895" s="1" t="s">
        <v>1749</v>
      </c>
      <c r="BC895" s="1" t="s">
        <v>1749</v>
      </c>
      <c r="BD895" s="1" t="s">
        <v>1749</v>
      </c>
      <c r="BE895" t="s">
        <v>1749</v>
      </c>
    </row>
    <row r="896" spans="1:57" ht="17.149999999999999" customHeight="1">
      <c r="A896" s="2">
        <v>895</v>
      </c>
      <c r="B896" s="1" t="s">
        <v>1219</v>
      </c>
      <c r="C896" s="1" t="s">
        <v>432</v>
      </c>
      <c r="D896" s="14" t="s">
        <v>1843</v>
      </c>
      <c r="E896" s="1" t="s">
        <v>432</v>
      </c>
      <c r="F896" s="1" t="s">
        <v>28821</v>
      </c>
      <c r="G896" s="1" t="s">
        <v>2142</v>
      </c>
      <c r="H896" s="1" t="s">
        <v>2143</v>
      </c>
      <c r="I896" s="1" t="s">
        <v>1863</v>
      </c>
      <c r="J896" s="1" t="s">
        <v>26468</v>
      </c>
      <c r="K896" s="1" t="s">
        <v>26469</v>
      </c>
      <c r="L896" s="1" t="s">
        <v>28822</v>
      </c>
      <c r="M896" s="1" t="s">
        <v>209</v>
      </c>
      <c r="N896" s="1" t="s">
        <v>1462</v>
      </c>
      <c r="O896" s="1" t="s">
        <v>1228</v>
      </c>
      <c r="P896" s="1" t="s">
        <v>2126</v>
      </c>
      <c r="Q896" s="1" t="s">
        <v>28822</v>
      </c>
      <c r="R896" s="1" t="s">
        <v>130</v>
      </c>
      <c r="S896" s="1" t="s">
        <v>1231</v>
      </c>
      <c r="T896" s="1" t="s">
        <v>28823</v>
      </c>
      <c r="U896" s="2" t="s">
        <v>28824</v>
      </c>
      <c r="V896" s="1">
        <v>443</v>
      </c>
      <c r="W896" s="1" t="s">
        <v>2130</v>
      </c>
      <c r="X896" s="1" t="s">
        <v>2130</v>
      </c>
      <c r="Y896" s="1" t="s">
        <v>13078</v>
      </c>
      <c r="Z896" s="1" t="s">
        <v>432</v>
      </c>
      <c r="AA896" s="1" t="s">
        <v>28825</v>
      </c>
      <c r="AB896" s="1" t="s">
        <v>28826</v>
      </c>
      <c r="AC896" s="2" t="s">
        <v>28827</v>
      </c>
      <c r="AD896" s="1">
        <v>443</v>
      </c>
      <c r="AE896" s="1" t="s">
        <v>28803</v>
      </c>
      <c r="AF896" s="1" t="s">
        <v>7719</v>
      </c>
      <c r="AG896" s="1" t="s">
        <v>25995</v>
      </c>
      <c r="AH896" s="1" t="s">
        <v>28828</v>
      </c>
      <c r="AI896" s="1" t="s">
        <v>1749</v>
      </c>
      <c r="AJ896" s="1" t="s">
        <v>1749</v>
      </c>
      <c r="AK896" s="1" t="s">
        <v>1749</v>
      </c>
      <c r="AL896" s="1" t="s">
        <v>1749</v>
      </c>
      <c r="AM896" s="1" t="s">
        <v>1749</v>
      </c>
      <c r="AN896" s="1" t="s">
        <v>1749</v>
      </c>
      <c r="AO896" s="1" t="s">
        <v>1749</v>
      </c>
      <c r="AP896" s="1" t="s">
        <v>1749</v>
      </c>
      <c r="AQ896" s="1" t="s">
        <v>1749</v>
      </c>
      <c r="AR896" s="1" t="s">
        <v>1749</v>
      </c>
      <c r="AS896" s="1" t="s">
        <v>1749</v>
      </c>
      <c r="AT896" s="1" t="s">
        <v>1749</v>
      </c>
      <c r="AU896" s="1" t="s">
        <v>1749</v>
      </c>
      <c r="AV896" s="1" t="s">
        <v>1749</v>
      </c>
      <c r="AW896" s="1" t="s">
        <v>1749</v>
      </c>
      <c r="AX896" s="1" t="s">
        <v>1749</v>
      </c>
      <c r="AY896" s="1" t="s">
        <v>1749</v>
      </c>
      <c r="AZ896" s="1" t="s">
        <v>1749</v>
      </c>
      <c r="BA896" s="1" t="s">
        <v>1749</v>
      </c>
      <c r="BB896" s="1" t="s">
        <v>1749</v>
      </c>
      <c r="BC896" s="1" t="s">
        <v>1749</v>
      </c>
      <c r="BD896" s="1" t="s">
        <v>1749</v>
      </c>
      <c r="BE896" t="s">
        <v>1749</v>
      </c>
    </row>
    <row r="897" spans="1:57" ht="17.149999999999999" customHeight="1">
      <c r="A897" s="2">
        <v>896</v>
      </c>
      <c r="B897" s="1" t="s">
        <v>1219</v>
      </c>
      <c r="C897" s="1" t="s">
        <v>432</v>
      </c>
      <c r="D897" s="14" t="s">
        <v>1843</v>
      </c>
      <c r="E897" s="1" t="s">
        <v>432</v>
      </c>
      <c r="F897" s="1" t="s">
        <v>28829</v>
      </c>
      <c r="G897" s="1" t="s">
        <v>2142</v>
      </c>
      <c r="H897" s="1" t="s">
        <v>2143</v>
      </c>
      <c r="I897" s="1" t="s">
        <v>1863</v>
      </c>
      <c r="J897" s="1" t="s">
        <v>26468</v>
      </c>
      <c r="K897" s="1" t="s">
        <v>26469</v>
      </c>
      <c r="L897" s="1" t="s">
        <v>28830</v>
      </c>
      <c r="M897" s="1" t="s">
        <v>209</v>
      </c>
      <c r="N897" s="1" t="s">
        <v>1462</v>
      </c>
      <c r="O897" s="1" t="s">
        <v>1228</v>
      </c>
      <c r="P897" s="1" t="s">
        <v>2126</v>
      </c>
      <c r="Q897" s="1" t="s">
        <v>28830</v>
      </c>
      <c r="R897" s="1" t="s">
        <v>130</v>
      </c>
      <c r="S897" s="1" t="s">
        <v>1231</v>
      </c>
      <c r="T897" s="1" t="s">
        <v>28831</v>
      </c>
      <c r="U897" s="2" t="s">
        <v>28832</v>
      </c>
      <c r="V897" s="1">
        <v>184</v>
      </c>
      <c r="W897" s="1" t="s">
        <v>2130</v>
      </c>
      <c r="X897" s="1" t="s">
        <v>2130</v>
      </c>
      <c r="Y897" s="1" t="s">
        <v>13078</v>
      </c>
      <c r="Z897" s="1" t="s">
        <v>432</v>
      </c>
      <c r="AA897" s="1" t="s">
        <v>28833</v>
      </c>
      <c r="AB897" s="1" t="s">
        <v>28834</v>
      </c>
      <c r="AC897" s="2" t="s">
        <v>28835</v>
      </c>
      <c r="AD897" s="1">
        <v>184</v>
      </c>
      <c r="AE897" s="1" t="s">
        <v>28803</v>
      </c>
      <c r="AF897" s="1" t="s">
        <v>7719</v>
      </c>
      <c r="AG897" s="1" t="s">
        <v>25995</v>
      </c>
      <c r="AH897" s="1" t="s">
        <v>28836</v>
      </c>
      <c r="AI897" s="1" t="s">
        <v>1749</v>
      </c>
      <c r="AJ897" s="1" t="s">
        <v>1749</v>
      </c>
      <c r="AK897" s="1" t="s">
        <v>1749</v>
      </c>
      <c r="AL897" s="1" t="s">
        <v>1749</v>
      </c>
      <c r="AM897" s="1" t="s">
        <v>1749</v>
      </c>
      <c r="AN897" s="1" t="s">
        <v>1749</v>
      </c>
      <c r="AO897" s="1" t="s">
        <v>1749</v>
      </c>
      <c r="AP897" s="1" t="s">
        <v>1749</v>
      </c>
      <c r="AQ897" s="1" t="s">
        <v>1749</v>
      </c>
      <c r="AR897" s="1" t="s">
        <v>1749</v>
      </c>
      <c r="AS897" s="1" t="s">
        <v>1749</v>
      </c>
      <c r="AT897" s="1" t="s">
        <v>1749</v>
      </c>
      <c r="AU897" s="1" t="s">
        <v>1749</v>
      </c>
      <c r="AV897" s="1" t="s">
        <v>1749</v>
      </c>
      <c r="AW897" s="1" t="s">
        <v>1749</v>
      </c>
      <c r="AX897" s="1" t="s">
        <v>1749</v>
      </c>
      <c r="AY897" s="1" t="s">
        <v>1749</v>
      </c>
      <c r="AZ897" s="1" t="s">
        <v>1749</v>
      </c>
      <c r="BA897" s="1" t="s">
        <v>1749</v>
      </c>
      <c r="BB897" s="1" t="s">
        <v>1749</v>
      </c>
      <c r="BC897" s="1" t="s">
        <v>1749</v>
      </c>
      <c r="BD897" s="1" t="s">
        <v>1749</v>
      </c>
      <c r="BE897" t="s">
        <v>1749</v>
      </c>
    </row>
    <row r="898" spans="1:57" ht="17.149999999999999" customHeight="1">
      <c r="A898" s="2">
        <v>897</v>
      </c>
      <c r="B898" s="1" t="s">
        <v>1219</v>
      </c>
      <c r="C898" s="1" t="s">
        <v>7704</v>
      </c>
      <c r="D898" s="14" t="s">
        <v>7705</v>
      </c>
      <c r="E898" s="1" t="s">
        <v>7704</v>
      </c>
      <c r="F898" s="1" t="s">
        <v>7706</v>
      </c>
      <c r="G898" s="1" t="s">
        <v>7707</v>
      </c>
      <c r="H898" s="1" t="s">
        <v>2717</v>
      </c>
      <c r="I898" s="1" t="s">
        <v>1863</v>
      </c>
      <c r="J898" s="1" t="s">
        <v>28837</v>
      </c>
      <c r="K898" s="1" t="s">
        <v>7710</v>
      </c>
      <c r="L898" s="1" t="s">
        <v>7711</v>
      </c>
      <c r="M898" s="1" t="s">
        <v>209</v>
      </c>
      <c r="N898" s="1" t="s">
        <v>1462</v>
      </c>
      <c r="O898" s="1" t="s">
        <v>1228</v>
      </c>
      <c r="P898" s="1" t="s">
        <v>2126</v>
      </c>
      <c r="Q898" s="1" t="s">
        <v>7711</v>
      </c>
      <c r="R898" s="1" t="s">
        <v>130</v>
      </c>
      <c r="S898" s="1" t="s">
        <v>1293</v>
      </c>
      <c r="T898" s="1" t="s">
        <v>7712</v>
      </c>
      <c r="U898" s="2" t="s">
        <v>7713</v>
      </c>
      <c r="V898" s="1">
        <v>1245</v>
      </c>
      <c r="W898" s="1" t="s">
        <v>2130</v>
      </c>
      <c r="X898" s="1" t="s">
        <v>2130</v>
      </c>
      <c r="Y898" s="1" t="s">
        <v>2131</v>
      </c>
      <c r="Z898" s="1" t="s">
        <v>28838</v>
      </c>
      <c r="AA898" s="1" t="s">
        <v>7715</v>
      </c>
      <c r="AB898" s="1" t="s">
        <v>7716</v>
      </c>
      <c r="AC898" s="2" t="s">
        <v>7717</v>
      </c>
      <c r="AD898" s="1">
        <v>1245</v>
      </c>
      <c r="AE898" s="1" t="s">
        <v>7718</v>
      </c>
      <c r="AF898" s="1" t="s">
        <v>7719</v>
      </c>
      <c r="AG898" s="1" t="s">
        <v>819</v>
      </c>
      <c r="AH898" s="1" t="s">
        <v>7720</v>
      </c>
      <c r="AI898" s="1" t="s">
        <v>1749</v>
      </c>
      <c r="AJ898" s="1" t="s">
        <v>1749</v>
      </c>
      <c r="AK898" s="1" t="s">
        <v>1749</v>
      </c>
      <c r="AL898" s="1" t="s">
        <v>1749</v>
      </c>
      <c r="AM898" s="1" t="s">
        <v>1749</v>
      </c>
      <c r="AN898" s="1" t="s">
        <v>1749</v>
      </c>
      <c r="AO898" s="1" t="s">
        <v>1749</v>
      </c>
      <c r="AP898" s="1" t="s">
        <v>1749</v>
      </c>
      <c r="AQ898" s="1" t="s">
        <v>1749</v>
      </c>
      <c r="AR898" s="1" t="s">
        <v>1749</v>
      </c>
      <c r="AS898" s="1" t="s">
        <v>1749</v>
      </c>
      <c r="AT898" s="1" t="s">
        <v>1749</v>
      </c>
      <c r="AU898" s="1" t="s">
        <v>1749</v>
      </c>
      <c r="AV898" s="1" t="s">
        <v>1749</v>
      </c>
      <c r="AW898" s="1" t="s">
        <v>1749</v>
      </c>
      <c r="AX898" s="1" t="s">
        <v>1749</v>
      </c>
      <c r="AY898" s="1" t="s">
        <v>1749</v>
      </c>
      <c r="AZ898" s="1" t="s">
        <v>1749</v>
      </c>
      <c r="BA898" s="1" t="s">
        <v>1749</v>
      </c>
      <c r="BB898" s="1" t="s">
        <v>1749</v>
      </c>
      <c r="BC898" s="1" t="s">
        <v>1749</v>
      </c>
      <c r="BD898" s="1" t="s">
        <v>1749</v>
      </c>
      <c r="BE898" t="s">
        <v>1749</v>
      </c>
    </row>
    <row r="899" spans="1:57" ht="17.149999999999999" customHeight="1">
      <c r="A899" s="2">
        <v>898</v>
      </c>
      <c r="B899" s="1" t="s">
        <v>1219</v>
      </c>
      <c r="C899" s="1" t="s">
        <v>2054</v>
      </c>
      <c r="D899" s="14" t="s">
        <v>2055</v>
      </c>
      <c r="E899" s="1" t="s">
        <v>28839</v>
      </c>
      <c r="F899" s="1" t="s">
        <v>28840</v>
      </c>
      <c r="G899" s="1" t="s">
        <v>27209</v>
      </c>
      <c r="H899" s="1" t="s">
        <v>27210</v>
      </c>
      <c r="I899" s="1" t="s">
        <v>1483</v>
      </c>
      <c r="J899" s="1" t="s">
        <v>27211</v>
      </c>
      <c r="K899" s="1" t="s">
        <v>27212</v>
      </c>
      <c r="L899" s="1" t="s">
        <v>28841</v>
      </c>
      <c r="M899" s="1" t="s">
        <v>209</v>
      </c>
      <c r="N899" s="1" t="s">
        <v>2653</v>
      </c>
      <c r="O899" s="1" t="s">
        <v>1228</v>
      </c>
      <c r="P899" s="1" t="s">
        <v>2126</v>
      </c>
      <c r="Q899" s="1" t="s">
        <v>28841</v>
      </c>
      <c r="R899" s="1" t="s">
        <v>130</v>
      </c>
      <c r="S899" s="1" t="s">
        <v>1293</v>
      </c>
      <c r="T899" s="1" t="s">
        <v>17535</v>
      </c>
      <c r="U899" s="2" t="s">
        <v>28842</v>
      </c>
      <c r="V899" s="1">
        <v>86</v>
      </c>
      <c r="W899" s="1" t="s">
        <v>2130</v>
      </c>
      <c r="X899" s="1" t="s">
        <v>2130</v>
      </c>
      <c r="Y899" s="1" t="s">
        <v>27149</v>
      </c>
      <c r="Z899" s="1" t="s">
        <v>2054</v>
      </c>
      <c r="AA899" s="1" t="s">
        <v>28843</v>
      </c>
      <c r="AB899" s="1" t="s">
        <v>28844</v>
      </c>
      <c r="AC899" s="2" t="s">
        <v>28845</v>
      </c>
      <c r="AD899" s="1">
        <v>86</v>
      </c>
      <c r="AE899" s="1" t="s">
        <v>28846</v>
      </c>
      <c r="AF899" s="1" t="s">
        <v>10360</v>
      </c>
      <c r="AG899" s="1" t="s">
        <v>25953</v>
      </c>
      <c r="AH899" s="1" t="s">
        <v>28847</v>
      </c>
      <c r="AI899" s="1" t="s">
        <v>1749</v>
      </c>
      <c r="AJ899" s="1" t="s">
        <v>1749</v>
      </c>
      <c r="AK899" s="1" t="s">
        <v>1749</v>
      </c>
      <c r="AL899" s="1" t="s">
        <v>1749</v>
      </c>
      <c r="AM899" s="1" t="s">
        <v>1749</v>
      </c>
      <c r="AN899" s="1" t="s">
        <v>1749</v>
      </c>
      <c r="AO899" s="1" t="s">
        <v>1749</v>
      </c>
      <c r="AP899" s="1" t="s">
        <v>1749</v>
      </c>
      <c r="AQ899" s="1" t="s">
        <v>1749</v>
      </c>
      <c r="AR899" s="1" t="s">
        <v>1749</v>
      </c>
      <c r="AS899" s="1" t="s">
        <v>1749</v>
      </c>
      <c r="AT899" s="1" t="s">
        <v>1749</v>
      </c>
      <c r="AU899" s="1" t="s">
        <v>1749</v>
      </c>
      <c r="AV899" s="1" t="s">
        <v>1749</v>
      </c>
      <c r="AW899" s="1" t="s">
        <v>1749</v>
      </c>
      <c r="AX899" s="1" t="s">
        <v>1749</v>
      </c>
      <c r="AY899" s="1" t="s">
        <v>1749</v>
      </c>
      <c r="AZ899" s="1" t="s">
        <v>1749</v>
      </c>
      <c r="BA899" s="1" t="s">
        <v>1749</v>
      </c>
      <c r="BB899" s="1" t="s">
        <v>1749</v>
      </c>
      <c r="BC899" s="1" t="s">
        <v>1749</v>
      </c>
      <c r="BD899" s="1" t="s">
        <v>1749</v>
      </c>
      <c r="BE899" t="s">
        <v>1749</v>
      </c>
    </row>
    <row r="900" spans="1:57" ht="17.149999999999999" customHeight="1">
      <c r="A900" s="2">
        <v>899</v>
      </c>
      <c r="B900" s="1" t="s">
        <v>1219</v>
      </c>
      <c r="C900" s="1" t="s">
        <v>2054</v>
      </c>
      <c r="D900" s="14" t="s">
        <v>2055</v>
      </c>
      <c r="E900" s="1" t="s">
        <v>28848</v>
      </c>
      <c r="F900" s="1" t="s">
        <v>28849</v>
      </c>
      <c r="G900" s="1" t="s">
        <v>27209</v>
      </c>
      <c r="H900" s="1" t="s">
        <v>27210</v>
      </c>
      <c r="I900" s="1" t="s">
        <v>1483</v>
      </c>
      <c r="J900" s="1" t="s">
        <v>27211</v>
      </c>
      <c r="K900" s="1" t="s">
        <v>27212</v>
      </c>
      <c r="L900" s="1" t="s">
        <v>28850</v>
      </c>
      <c r="M900" s="1" t="s">
        <v>209</v>
      </c>
      <c r="N900" s="1" t="s">
        <v>1462</v>
      </c>
      <c r="O900" s="1" t="s">
        <v>1228</v>
      </c>
      <c r="P900" s="1" t="s">
        <v>2126</v>
      </c>
      <c r="Q900" s="1" t="s">
        <v>28850</v>
      </c>
      <c r="R900" s="1" t="s">
        <v>130</v>
      </c>
      <c r="S900" s="1" t="s">
        <v>1293</v>
      </c>
      <c r="T900" s="1" t="s">
        <v>17535</v>
      </c>
      <c r="U900" s="2" t="s">
        <v>28842</v>
      </c>
      <c r="V900" s="1">
        <v>115</v>
      </c>
      <c r="W900" s="1" t="s">
        <v>2130</v>
      </c>
      <c r="X900" s="1" t="s">
        <v>2130</v>
      </c>
      <c r="Y900" s="1" t="s">
        <v>27149</v>
      </c>
      <c r="Z900" s="1" t="s">
        <v>2054</v>
      </c>
      <c r="AA900" s="1" t="s">
        <v>28851</v>
      </c>
      <c r="AB900" s="1" t="s">
        <v>28852</v>
      </c>
      <c r="AC900" s="2" t="s">
        <v>28853</v>
      </c>
      <c r="AD900" s="1">
        <v>115</v>
      </c>
      <c r="AE900" s="1" t="s">
        <v>28846</v>
      </c>
      <c r="AF900" s="1" t="s">
        <v>10360</v>
      </c>
      <c r="AG900" s="1" t="s">
        <v>25953</v>
      </c>
      <c r="AH900" s="1" t="s">
        <v>28854</v>
      </c>
      <c r="AI900" s="1" t="s">
        <v>1749</v>
      </c>
      <c r="AJ900" s="1" t="s">
        <v>1749</v>
      </c>
      <c r="AK900" s="1" t="s">
        <v>1749</v>
      </c>
      <c r="AL900" s="1" t="s">
        <v>1749</v>
      </c>
      <c r="AM900" s="1" t="s">
        <v>1749</v>
      </c>
      <c r="AN900" s="1" t="s">
        <v>1749</v>
      </c>
      <c r="AO900" s="1" t="s">
        <v>1749</v>
      </c>
      <c r="AP900" s="1" t="s">
        <v>1749</v>
      </c>
      <c r="AQ900" s="1" t="s">
        <v>1749</v>
      </c>
      <c r="AR900" s="1" t="s">
        <v>1749</v>
      </c>
      <c r="AS900" s="1" t="s">
        <v>1749</v>
      </c>
      <c r="AT900" s="1" t="s">
        <v>1749</v>
      </c>
      <c r="AU900" s="1" t="s">
        <v>1749</v>
      </c>
      <c r="AV900" s="1" t="s">
        <v>1749</v>
      </c>
      <c r="AW900" s="1" t="s">
        <v>1749</v>
      </c>
      <c r="AX900" s="1" t="s">
        <v>1749</v>
      </c>
      <c r="AY900" s="1" t="s">
        <v>1749</v>
      </c>
      <c r="AZ900" s="1" t="s">
        <v>1749</v>
      </c>
      <c r="BA900" s="1" t="s">
        <v>1749</v>
      </c>
      <c r="BB900" s="1" t="s">
        <v>1749</v>
      </c>
      <c r="BC900" s="1" t="s">
        <v>1749</v>
      </c>
      <c r="BD900" s="1" t="s">
        <v>1749</v>
      </c>
      <c r="BE900" t="s">
        <v>1749</v>
      </c>
    </row>
    <row r="901" spans="1:57" ht="17.149999999999999" customHeight="1">
      <c r="A901" s="2">
        <v>900</v>
      </c>
      <c r="B901" s="1" t="s">
        <v>1219</v>
      </c>
      <c r="C901" s="1" t="s">
        <v>28274</v>
      </c>
      <c r="D901" s="14" t="s">
        <v>28275</v>
      </c>
      <c r="E901" s="1" t="s">
        <v>28855</v>
      </c>
      <c r="F901" s="1" t="s">
        <v>28856</v>
      </c>
      <c r="G901" s="1" t="s">
        <v>5622</v>
      </c>
      <c r="H901" s="1"/>
      <c r="I901" s="1" t="s">
        <v>28277</v>
      </c>
      <c r="J901" s="1" t="s">
        <v>28278</v>
      </c>
      <c r="K901" s="1" t="s">
        <v>28279</v>
      </c>
      <c r="L901" s="1" t="s">
        <v>28857</v>
      </c>
      <c r="M901" s="1" t="s">
        <v>209</v>
      </c>
      <c r="N901" s="1" t="s">
        <v>2653</v>
      </c>
      <c r="O901" s="1" t="s">
        <v>1228</v>
      </c>
      <c r="P901" s="1" t="s">
        <v>2126</v>
      </c>
      <c r="Q901" s="1" t="s">
        <v>28857</v>
      </c>
      <c r="R901" s="1" t="s">
        <v>130</v>
      </c>
      <c r="S901" s="1" t="s">
        <v>1293</v>
      </c>
      <c r="T901" s="1" t="s">
        <v>17535</v>
      </c>
      <c r="U901" s="2" t="s">
        <v>28842</v>
      </c>
      <c r="V901" s="1">
        <v>66</v>
      </c>
      <c r="W901" s="1" t="s">
        <v>2130</v>
      </c>
      <c r="X901" s="1" t="s">
        <v>2130</v>
      </c>
      <c r="Y901" s="1" t="s">
        <v>27149</v>
      </c>
      <c r="Z901" s="1" t="s">
        <v>28274</v>
      </c>
      <c r="AA901" s="1" t="s">
        <v>28858</v>
      </c>
      <c r="AB901" s="1" t="s">
        <v>28859</v>
      </c>
      <c r="AC901" s="2" t="s">
        <v>28860</v>
      </c>
      <c r="AD901" s="1">
        <v>66</v>
      </c>
      <c r="AE901" s="1" t="s">
        <v>28861</v>
      </c>
      <c r="AF901" s="1" t="s">
        <v>24005</v>
      </c>
      <c r="AG901" s="1" t="s">
        <v>25953</v>
      </c>
      <c r="AH901" s="1" t="s">
        <v>28862</v>
      </c>
      <c r="AI901" s="1" t="s">
        <v>1749</v>
      </c>
      <c r="AJ901" s="1" t="s">
        <v>1749</v>
      </c>
      <c r="AK901" s="1" t="s">
        <v>1749</v>
      </c>
      <c r="AL901" s="1" t="s">
        <v>1749</v>
      </c>
      <c r="AM901" s="1" t="s">
        <v>1749</v>
      </c>
      <c r="AN901" s="1" t="s">
        <v>1749</v>
      </c>
      <c r="AO901" s="1" t="s">
        <v>1749</v>
      </c>
      <c r="AP901" s="1" t="s">
        <v>1749</v>
      </c>
      <c r="AQ901" s="1" t="s">
        <v>1749</v>
      </c>
      <c r="AR901" s="1" t="s">
        <v>1749</v>
      </c>
      <c r="AS901" s="1" t="s">
        <v>1749</v>
      </c>
      <c r="AT901" s="1" t="s">
        <v>1749</v>
      </c>
      <c r="AU901" s="1" t="s">
        <v>1749</v>
      </c>
      <c r="AV901" s="1" t="s">
        <v>1749</v>
      </c>
      <c r="AW901" s="1" t="s">
        <v>1749</v>
      </c>
      <c r="AX901" s="1" t="s">
        <v>1749</v>
      </c>
      <c r="AY901" s="1" t="s">
        <v>1749</v>
      </c>
      <c r="AZ901" s="1" t="s">
        <v>1749</v>
      </c>
      <c r="BA901" s="1" t="s">
        <v>1749</v>
      </c>
      <c r="BB901" s="1" t="s">
        <v>1749</v>
      </c>
      <c r="BC901" s="1" t="s">
        <v>1749</v>
      </c>
      <c r="BD901" s="1" t="s">
        <v>1749</v>
      </c>
      <c r="BE901" t="s">
        <v>1749</v>
      </c>
    </row>
    <row r="902" spans="1:57" ht="17.149999999999999" customHeight="1">
      <c r="A902" s="2">
        <v>901</v>
      </c>
      <c r="B902" s="1" t="s">
        <v>1219</v>
      </c>
      <c r="C902" s="1" t="s">
        <v>28274</v>
      </c>
      <c r="D902" s="14" t="s">
        <v>28275</v>
      </c>
      <c r="E902" s="1" t="s">
        <v>28863</v>
      </c>
      <c r="F902" s="1" t="s">
        <v>28276</v>
      </c>
      <c r="G902" s="1" t="s">
        <v>5622</v>
      </c>
      <c r="H902" s="1"/>
      <c r="I902" s="1" t="s">
        <v>28277</v>
      </c>
      <c r="J902" s="1" t="s">
        <v>28278</v>
      </c>
      <c r="K902" s="1" t="s">
        <v>28279</v>
      </c>
      <c r="L902" s="1" t="s">
        <v>28864</v>
      </c>
      <c r="M902" s="1" t="s">
        <v>215</v>
      </c>
      <c r="N902" s="1" t="s">
        <v>2653</v>
      </c>
      <c r="O902" s="1" t="s">
        <v>1228</v>
      </c>
      <c r="P902" s="1" t="s">
        <v>2126</v>
      </c>
      <c r="Q902" s="1" t="s">
        <v>28864</v>
      </c>
      <c r="R902" s="1" t="s">
        <v>130</v>
      </c>
      <c r="S902" s="1" t="s">
        <v>1293</v>
      </c>
      <c r="T902" s="1" t="s">
        <v>17535</v>
      </c>
      <c r="U902" s="2" t="s">
        <v>28842</v>
      </c>
      <c r="V902" s="1">
        <v>276</v>
      </c>
      <c r="W902" s="1" t="s">
        <v>2130</v>
      </c>
      <c r="X902" s="1" t="s">
        <v>2130</v>
      </c>
      <c r="Y902" s="1" t="s">
        <v>27149</v>
      </c>
      <c r="Z902" s="1" t="s">
        <v>28274</v>
      </c>
      <c r="AA902" s="1" t="s">
        <v>28865</v>
      </c>
      <c r="AB902" s="1" t="s">
        <v>28866</v>
      </c>
      <c r="AC902" s="2" t="s">
        <v>28867</v>
      </c>
      <c r="AD902" s="1">
        <v>276</v>
      </c>
      <c r="AE902" s="1" t="s">
        <v>28861</v>
      </c>
      <c r="AF902" s="1" t="s">
        <v>24005</v>
      </c>
      <c r="AG902" s="1" t="s">
        <v>25953</v>
      </c>
      <c r="AH902" s="1" t="s">
        <v>28868</v>
      </c>
      <c r="AI902" s="1" t="s">
        <v>1749</v>
      </c>
      <c r="AJ902" s="1" t="s">
        <v>1749</v>
      </c>
      <c r="AK902" s="1" t="s">
        <v>1749</v>
      </c>
      <c r="AL902" s="1" t="s">
        <v>1749</v>
      </c>
      <c r="AM902" s="1" t="s">
        <v>1749</v>
      </c>
      <c r="AN902" s="1" t="s">
        <v>1749</v>
      </c>
      <c r="AO902" s="1" t="s">
        <v>1749</v>
      </c>
      <c r="AP902" s="1" t="s">
        <v>1749</v>
      </c>
      <c r="AQ902" s="1" t="s">
        <v>1749</v>
      </c>
      <c r="AR902" s="1" t="s">
        <v>1749</v>
      </c>
      <c r="AS902" s="1" t="s">
        <v>1749</v>
      </c>
      <c r="AT902" s="1" t="s">
        <v>1749</v>
      </c>
      <c r="AU902" s="1" t="s">
        <v>1749</v>
      </c>
      <c r="AV902" s="1" t="s">
        <v>1749</v>
      </c>
      <c r="AW902" s="1" t="s">
        <v>1749</v>
      </c>
      <c r="AX902" s="1" t="s">
        <v>1749</v>
      </c>
      <c r="AY902" s="1" t="s">
        <v>1749</v>
      </c>
      <c r="AZ902" s="1" t="s">
        <v>1749</v>
      </c>
      <c r="BA902" s="1" t="s">
        <v>1749</v>
      </c>
      <c r="BB902" s="1" t="s">
        <v>1749</v>
      </c>
      <c r="BC902" s="1" t="s">
        <v>1749</v>
      </c>
      <c r="BD902" s="1" t="s">
        <v>1749</v>
      </c>
      <c r="BE902" t="s">
        <v>1749</v>
      </c>
    </row>
    <row r="903" spans="1:57" ht="17.149999999999999" customHeight="1">
      <c r="A903" s="2">
        <v>902</v>
      </c>
      <c r="B903" s="1" t="s">
        <v>1219</v>
      </c>
      <c r="C903" s="1" t="s">
        <v>28274</v>
      </c>
      <c r="D903" s="14" t="s">
        <v>28275</v>
      </c>
      <c r="E903" s="1" t="s">
        <v>28869</v>
      </c>
      <c r="F903" s="1" t="s">
        <v>28276</v>
      </c>
      <c r="G903" s="1" t="s">
        <v>5622</v>
      </c>
      <c r="H903" s="1"/>
      <c r="I903" s="1" t="s">
        <v>28277</v>
      </c>
      <c r="J903" s="1" t="s">
        <v>28278</v>
      </c>
      <c r="K903" s="1" t="s">
        <v>28279</v>
      </c>
      <c r="L903" s="1" t="s">
        <v>28870</v>
      </c>
      <c r="M903" s="1" t="s">
        <v>215</v>
      </c>
      <c r="N903" s="1" t="s">
        <v>2653</v>
      </c>
      <c r="O903" s="1" t="s">
        <v>1228</v>
      </c>
      <c r="P903" s="1" t="s">
        <v>2126</v>
      </c>
      <c r="Q903" s="1" t="s">
        <v>28870</v>
      </c>
      <c r="R903" s="1" t="s">
        <v>130</v>
      </c>
      <c r="S903" s="1" t="s">
        <v>1293</v>
      </c>
      <c r="T903" s="1" t="s">
        <v>17535</v>
      </c>
      <c r="U903" s="2" t="s">
        <v>28842</v>
      </c>
      <c r="V903" s="1">
        <v>435</v>
      </c>
      <c r="W903" s="1" t="s">
        <v>2130</v>
      </c>
      <c r="X903" s="1" t="s">
        <v>2130</v>
      </c>
      <c r="Y903" s="1" t="s">
        <v>27149</v>
      </c>
      <c r="Z903" s="1" t="s">
        <v>28274</v>
      </c>
      <c r="AA903" s="1" t="s">
        <v>28871</v>
      </c>
      <c r="AB903" s="1" t="s">
        <v>28872</v>
      </c>
      <c r="AC903" s="2" t="s">
        <v>28873</v>
      </c>
      <c r="AD903" s="1">
        <v>435</v>
      </c>
      <c r="AE903" s="1" t="s">
        <v>28861</v>
      </c>
      <c r="AF903" s="1" t="s">
        <v>24005</v>
      </c>
      <c r="AG903" s="1" t="s">
        <v>25953</v>
      </c>
      <c r="AH903" s="1" t="s">
        <v>28874</v>
      </c>
      <c r="AI903" s="1" t="s">
        <v>1749</v>
      </c>
      <c r="AJ903" s="1" t="s">
        <v>1749</v>
      </c>
      <c r="AK903" s="1" t="s">
        <v>1749</v>
      </c>
      <c r="AL903" s="1" t="s">
        <v>1749</v>
      </c>
      <c r="AM903" s="1" t="s">
        <v>1749</v>
      </c>
      <c r="AN903" s="1" t="s">
        <v>1749</v>
      </c>
      <c r="AO903" s="1" t="s">
        <v>1749</v>
      </c>
      <c r="AP903" s="1" t="s">
        <v>1749</v>
      </c>
      <c r="AQ903" s="1" t="s">
        <v>1749</v>
      </c>
      <c r="AR903" s="1" t="s">
        <v>1749</v>
      </c>
      <c r="AS903" s="1" t="s">
        <v>1749</v>
      </c>
      <c r="AT903" s="1" t="s">
        <v>1749</v>
      </c>
      <c r="AU903" s="1" t="s">
        <v>1749</v>
      </c>
      <c r="AV903" s="1" t="s">
        <v>1749</v>
      </c>
      <c r="AW903" s="1" t="s">
        <v>1749</v>
      </c>
      <c r="AX903" s="1" t="s">
        <v>1749</v>
      </c>
      <c r="AY903" s="1" t="s">
        <v>1749</v>
      </c>
      <c r="AZ903" s="1" t="s">
        <v>1749</v>
      </c>
      <c r="BA903" s="1" t="s">
        <v>1749</v>
      </c>
      <c r="BB903" s="1" t="s">
        <v>1749</v>
      </c>
      <c r="BC903" s="1" t="s">
        <v>1749</v>
      </c>
      <c r="BD903" s="1" t="s">
        <v>1749</v>
      </c>
      <c r="BE903" t="s">
        <v>1749</v>
      </c>
    </row>
    <row r="904" spans="1:57" ht="17.149999999999999" customHeight="1">
      <c r="A904" s="2">
        <v>903</v>
      </c>
      <c r="B904" s="1" t="s">
        <v>1219</v>
      </c>
      <c r="C904" s="1" t="s">
        <v>28274</v>
      </c>
      <c r="D904" s="14" t="s">
        <v>28275</v>
      </c>
      <c r="E904" s="1" t="s">
        <v>28875</v>
      </c>
      <c r="F904" s="1" t="s">
        <v>28876</v>
      </c>
      <c r="G904" s="1" t="s">
        <v>5622</v>
      </c>
      <c r="H904" s="1"/>
      <c r="I904" s="1" t="s">
        <v>28277</v>
      </c>
      <c r="J904" s="1" t="s">
        <v>28278</v>
      </c>
      <c r="K904" s="1" t="s">
        <v>28279</v>
      </c>
      <c r="L904" s="1" t="s">
        <v>28877</v>
      </c>
      <c r="M904" s="1" t="s">
        <v>209</v>
      </c>
      <c r="N904" s="1" t="s">
        <v>1462</v>
      </c>
      <c r="O904" s="1" t="s">
        <v>1228</v>
      </c>
      <c r="P904" s="1" t="s">
        <v>2126</v>
      </c>
      <c r="Q904" s="1" t="s">
        <v>28877</v>
      </c>
      <c r="R904" s="1" t="s">
        <v>130</v>
      </c>
      <c r="S904" s="1" t="s">
        <v>1293</v>
      </c>
      <c r="T904" s="1" t="s">
        <v>17535</v>
      </c>
      <c r="U904" s="2" t="s">
        <v>28842</v>
      </c>
      <c r="V904" s="1">
        <v>514</v>
      </c>
      <c r="W904" s="1" t="s">
        <v>2130</v>
      </c>
      <c r="X904" s="1" t="s">
        <v>2130</v>
      </c>
      <c r="Y904" s="1" t="s">
        <v>27149</v>
      </c>
      <c r="Z904" s="1" t="s">
        <v>28274</v>
      </c>
      <c r="AA904" s="1" t="s">
        <v>28878</v>
      </c>
      <c r="AB904" s="1" t="s">
        <v>28879</v>
      </c>
      <c r="AC904" s="2" t="s">
        <v>28880</v>
      </c>
      <c r="AD904" s="1">
        <v>514</v>
      </c>
      <c r="AE904" s="1" t="s">
        <v>28861</v>
      </c>
      <c r="AF904" s="1" t="s">
        <v>24005</v>
      </c>
      <c r="AG904" s="1" t="s">
        <v>25953</v>
      </c>
      <c r="AH904" s="1" t="s">
        <v>28881</v>
      </c>
      <c r="AI904" s="1" t="s">
        <v>1749</v>
      </c>
      <c r="AJ904" s="1" t="s">
        <v>1749</v>
      </c>
      <c r="AK904" s="1" t="s">
        <v>1749</v>
      </c>
      <c r="AL904" s="1" t="s">
        <v>1749</v>
      </c>
      <c r="AM904" s="1" t="s">
        <v>1749</v>
      </c>
      <c r="AN904" s="1" t="s">
        <v>1749</v>
      </c>
      <c r="AO904" s="1" t="s">
        <v>1749</v>
      </c>
      <c r="AP904" s="1" t="s">
        <v>1749</v>
      </c>
      <c r="AQ904" s="1" t="s">
        <v>1749</v>
      </c>
      <c r="AR904" s="1" t="s">
        <v>1749</v>
      </c>
      <c r="AS904" s="1" t="s">
        <v>1749</v>
      </c>
      <c r="AT904" s="1" t="s">
        <v>1749</v>
      </c>
      <c r="AU904" s="1" t="s">
        <v>1749</v>
      </c>
      <c r="AV904" s="1" t="s">
        <v>1749</v>
      </c>
      <c r="AW904" s="1" t="s">
        <v>1749</v>
      </c>
      <c r="AX904" s="1" t="s">
        <v>1749</v>
      </c>
      <c r="AY904" s="1" t="s">
        <v>1749</v>
      </c>
      <c r="AZ904" s="1" t="s">
        <v>1749</v>
      </c>
      <c r="BA904" s="1" t="s">
        <v>1749</v>
      </c>
      <c r="BB904" s="1" t="s">
        <v>1749</v>
      </c>
      <c r="BC904" s="1" t="s">
        <v>1749</v>
      </c>
      <c r="BD904" s="1" t="s">
        <v>1749</v>
      </c>
      <c r="BE904" t="s">
        <v>1749</v>
      </c>
    </row>
    <row r="905" spans="1:57" ht="17.149999999999999" customHeight="1">
      <c r="A905" s="2">
        <v>904</v>
      </c>
      <c r="B905" s="1" t="s">
        <v>1219</v>
      </c>
      <c r="C905" s="1" t="s">
        <v>28274</v>
      </c>
      <c r="D905" s="14" t="s">
        <v>28275</v>
      </c>
      <c r="E905" s="1" t="s">
        <v>28882</v>
      </c>
      <c r="F905" s="1" t="s">
        <v>27857</v>
      </c>
      <c r="G905" s="1" t="s">
        <v>5622</v>
      </c>
      <c r="H905" s="1"/>
      <c r="I905" s="1" t="s">
        <v>28277</v>
      </c>
      <c r="J905" s="1" t="s">
        <v>28278</v>
      </c>
      <c r="K905" s="1" t="s">
        <v>28279</v>
      </c>
      <c r="L905" s="1" t="s">
        <v>28883</v>
      </c>
      <c r="M905" s="1" t="s">
        <v>215</v>
      </c>
      <c r="N905" s="1" t="s">
        <v>2653</v>
      </c>
      <c r="O905" s="1" t="s">
        <v>1228</v>
      </c>
      <c r="P905" s="1" t="s">
        <v>2126</v>
      </c>
      <c r="Q905" s="1" t="s">
        <v>28883</v>
      </c>
      <c r="R905" s="1" t="s">
        <v>130</v>
      </c>
      <c r="S905" s="1" t="s">
        <v>1293</v>
      </c>
      <c r="T905" s="1" t="s">
        <v>17535</v>
      </c>
      <c r="U905" s="2" t="s">
        <v>28842</v>
      </c>
      <c r="V905" s="1">
        <v>444</v>
      </c>
      <c r="W905" s="1" t="s">
        <v>2130</v>
      </c>
      <c r="X905" s="1" t="s">
        <v>2130</v>
      </c>
      <c r="Y905" s="1" t="s">
        <v>27149</v>
      </c>
      <c r="Z905" s="1" t="s">
        <v>28274</v>
      </c>
      <c r="AA905" s="1" t="s">
        <v>28884</v>
      </c>
      <c r="AB905" s="1" t="s">
        <v>28885</v>
      </c>
      <c r="AC905" s="2" t="s">
        <v>28886</v>
      </c>
      <c r="AD905" s="1">
        <v>444</v>
      </c>
      <c r="AE905" s="1" t="s">
        <v>28861</v>
      </c>
      <c r="AF905" s="1" t="s">
        <v>24005</v>
      </c>
      <c r="AG905" s="1" t="s">
        <v>25953</v>
      </c>
      <c r="AH905" s="1" t="s">
        <v>28887</v>
      </c>
      <c r="AI905" s="1" t="s">
        <v>1749</v>
      </c>
      <c r="AJ905" s="1" t="s">
        <v>1749</v>
      </c>
      <c r="AK905" s="1" t="s">
        <v>1749</v>
      </c>
      <c r="AL905" s="1" t="s">
        <v>1749</v>
      </c>
      <c r="AM905" s="1" t="s">
        <v>1749</v>
      </c>
      <c r="AN905" s="1" t="s">
        <v>1749</v>
      </c>
      <c r="AO905" s="1" t="s">
        <v>1749</v>
      </c>
      <c r="AP905" s="1" t="s">
        <v>1749</v>
      </c>
      <c r="AQ905" s="1" t="s">
        <v>1749</v>
      </c>
      <c r="AR905" s="1" t="s">
        <v>1749</v>
      </c>
      <c r="AS905" s="1" t="s">
        <v>1749</v>
      </c>
      <c r="AT905" s="1" t="s">
        <v>1749</v>
      </c>
      <c r="AU905" s="1" t="s">
        <v>1749</v>
      </c>
      <c r="AV905" s="1" t="s">
        <v>1749</v>
      </c>
      <c r="AW905" s="1" t="s">
        <v>1749</v>
      </c>
      <c r="AX905" s="1" t="s">
        <v>1749</v>
      </c>
      <c r="AY905" s="1" t="s">
        <v>1749</v>
      </c>
      <c r="AZ905" s="1" t="s">
        <v>1749</v>
      </c>
      <c r="BA905" s="1" t="s">
        <v>1749</v>
      </c>
      <c r="BB905" s="1" t="s">
        <v>1749</v>
      </c>
      <c r="BC905" s="1" t="s">
        <v>1749</v>
      </c>
      <c r="BD905" s="1" t="s">
        <v>1749</v>
      </c>
      <c r="BE905" t="s">
        <v>1749</v>
      </c>
    </row>
    <row r="906" spans="1:57" ht="17.149999999999999" customHeight="1">
      <c r="A906" s="2">
        <v>905</v>
      </c>
      <c r="B906" s="1" t="s">
        <v>1219</v>
      </c>
      <c r="C906" s="1" t="s">
        <v>28274</v>
      </c>
      <c r="D906" s="14" t="s">
        <v>28275</v>
      </c>
      <c r="E906" s="1" t="s">
        <v>28888</v>
      </c>
      <c r="F906" s="1" t="s">
        <v>28889</v>
      </c>
      <c r="G906" s="1" t="s">
        <v>5622</v>
      </c>
      <c r="H906" s="1"/>
      <c r="I906" s="1" t="s">
        <v>28277</v>
      </c>
      <c r="J906" s="1" t="s">
        <v>28278</v>
      </c>
      <c r="K906" s="1" t="s">
        <v>28279</v>
      </c>
      <c r="L906" s="1" t="s">
        <v>28890</v>
      </c>
      <c r="M906" s="1" t="s">
        <v>209</v>
      </c>
      <c r="N906" s="1" t="s">
        <v>1462</v>
      </c>
      <c r="O906" s="1" t="s">
        <v>1228</v>
      </c>
      <c r="P906" s="1" t="s">
        <v>2126</v>
      </c>
      <c r="Q906" s="1" t="s">
        <v>28890</v>
      </c>
      <c r="R906" s="1" t="s">
        <v>130</v>
      </c>
      <c r="S906" s="1" t="s">
        <v>1293</v>
      </c>
      <c r="T906" s="1" t="s">
        <v>17535</v>
      </c>
      <c r="U906" s="2" t="s">
        <v>28842</v>
      </c>
      <c r="V906" s="1">
        <v>107</v>
      </c>
      <c r="W906" s="1" t="s">
        <v>2130</v>
      </c>
      <c r="X906" s="1" t="s">
        <v>2130</v>
      </c>
      <c r="Y906" s="1" t="s">
        <v>27149</v>
      </c>
      <c r="Z906" s="1" t="s">
        <v>28274</v>
      </c>
      <c r="AA906" s="1" t="s">
        <v>28891</v>
      </c>
      <c r="AB906" s="1" t="s">
        <v>28892</v>
      </c>
      <c r="AC906" s="2" t="s">
        <v>28893</v>
      </c>
      <c r="AD906" s="1">
        <v>107</v>
      </c>
      <c r="AE906" s="1" t="s">
        <v>28861</v>
      </c>
      <c r="AF906" s="1" t="s">
        <v>24005</v>
      </c>
      <c r="AG906" s="1" t="s">
        <v>25953</v>
      </c>
      <c r="AH906" s="1" t="s">
        <v>28894</v>
      </c>
      <c r="AI906" s="1" t="s">
        <v>1749</v>
      </c>
      <c r="AJ906" s="1" t="s">
        <v>1749</v>
      </c>
      <c r="AK906" s="1" t="s">
        <v>1749</v>
      </c>
      <c r="AL906" s="1" t="s">
        <v>1749</v>
      </c>
      <c r="AM906" s="1" t="s">
        <v>1749</v>
      </c>
      <c r="AN906" s="1" t="s">
        <v>1749</v>
      </c>
      <c r="AO906" s="1" t="s">
        <v>1749</v>
      </c>
      <c r="AP906" s="1" t="s">
        <v>1749</v>
      </c>
      <c r="AQ906" s="1" t="s">
        <v>1749</v>
      </c>
      <c r="AR906" s="1" t="s">
        <v>1749</v>
      </c>
      <c r="AS906" s="1" t="s">
        <v>1749</v>
      </c>
      <c r="AT906" s="1" t="s">
        <v>1749</v>
      </c>
      <c r="AU906" s="1" t="s">
        <v>1749</v>
      </c>
      <c r="AV906" s="1" t="s">
        <v>1749</v>
      </c>
      <c r="AW906" s="1" t="s">
        <v>1749</v>
      </c>
      <c r="AX906" s="1" t="s">
        <v>1749</v>
      </c>
      <c r="AY906" s="1" t="s">
        <v>1749</v>
      </c>
      <c r="AZ906" s="1" t="s">
        <v>1749</v>
      </c>
      <c r="BA906" s="1" t="s">
        <v>1749</v>
      </c>
      <c r="BB906" s="1" t="s">
        <v>1749</v>
      </c>
      <c r="BC906" s="1" t="s">
        <v>1749</v>
      </c>
      <c r="BD906" s="1" t="s">
        <v>1749</v>
      </c>
      <c r="BE906" t="s">
        <v>1749</v>
      </c>
    </row>
    <row r="907" spans="1:57" ht="17.149999999999999" customHeight="1">
      <c r="A907" s="2">
        <v>906</v>
      </c>
      <c r="B907" s="1" t="s">
        <v>1219</v>
      </c>
      <c r="C907" s="1" t="s">
        <v>28274</v>
      </c>
      <c r="D907" s="14" t="s">
        <v>28275</v>
      </c>
      <c r="E907" s="1" t="s">
        <v>28274</v>
      </c>
      <c r="F907" s="1" t="s">
        <v>27898</v>
      </c>
      <c r="G907" s="1" t="s">
        <v>5622</v>
      </c>
      <c r="H907" s="1"/>
      <c r="I907" s="1" t="s">
        <v>28277</v>
      </c>
      <c r="J907" s="1" t="s">
        <v>28278</v>
      </c>
      <c r="K907" s="1" t="s">
        <v>28279</v>
      </c>
      <c r="L907" s="1" t="s">
        <v>28895</v>
      </c>
      <c r="M907" s="1" t="s">
        <v>209</v>
      </c>
      <c r="N907" s="1" t="s">
        <v>1462</v>
      </c>
      <c r="O907" s="1" t="s">
        <v>1228</v>
      </c>
      <c r="P907" s="1" t="s">
        <v>2126</v>
      </c>
      <c r="Q907" s="1" t="s">
        <v>28895</v>
      </c>
      <c r="R907" s="1" t="s">
        <v>130</v>
      </c>
      <c r="S907" s="1" t="s">
        <v>1293</v>
      </c>
      <c r="T907" s="1" t="s">
        <v>28896</v>
      </c>
      <c r="U907" s="2" t="s">
        <v>28897</v>
      </c>
      <c r="V907" s="1">
        <v>243</v>
      </c>
      <c r="W907" s="1" t="s">
        <v>2130</v>
      </c>
      <c r="X907" s="1" t="s">
        <v>2130</v>
      </c>
      <c r="Y907" s="1" t="s">
        <v>27149</v>
      </c>
      <c r="Z907" s="1" t="s">
        <v>28274</v>
      </c>
      <c r="AA907" s="1" t="s">
        <v>28898</v>
      </c>
      <c r="AB907" s="1" t="s">
        <v>28899</v>
      </c>
      <c r="AC907" s="2" t="s">
        <v>28900</v>
      </c>
      <c r="AD907" s="1">
        <v>243</v>
      </c>
      <c r="AE907" s="1" t="s">
        <v>28861</v>
      </c>
      <c r="AF907" s="1" t="s">
        <v>24005</v>
      </c>
      <c r="AG907" s="1" t="s">
        <v>25953</v>
      </c>
      <c r="AH907" s="1" t="s">
        <v>28901</v>
      </c>
      <c r="AI907" s="1" t="s">
        <v>1749</v>
      </c>
      <c r="AJ907" s="1" t="s">
        <v>1749</v>
      </c>
      <c r="AK907" s="1" t="s">
        <v>1749</v>
      </c>
      <c r="AL907" s="1" t="s">
        <v>1749</v>
      </c>
      <c r="AM907" s="1" t="s">
        <v>1749</v>
      </c>
      <c r="AN907" s="1" t="s">
        <v>1749</v>
      </c>
      <c r="AO907" s="1" t="s">
        <v>1749</v>
      </c>
      <c r="AP907" s="1" t="s">
        <v>1749</v>
      </c>
      <c r="AQ907" s="1" t="s">
        <v>1749</v>
      </c>
      <c r="AR907" s="1" t="s">
        <v>1749</v>
      </c>
      <c r="AS907" s="1" t="s">
        <v>1749</v>
      </c>
      <c r="AT907" s="1" t="s">
        <v>1749</v>
      </c>
      <c r="AU907" s="1" t="s">
        <v>1749</v>
      </c>
      <c r="AV907" s="1" t="s">
        <v>1749</v>
      </c>
      <c r="AW907" s="1" t="s">
        <v>1749</v>
      </c>
      <c r="AX907" s="1" t="s">
        <v>1749</v>
      </c>
      <c r="AY907" s="1" t="s">
        <v>1749</v>
      </c>
      <c r="AZ907" s="1" t="s">
        <v>1749</v>
      </c>
      <c r="BA907" s="1" t="s">
        <v>1749</v>
      </c>
      <c r="BB907" s="1" t="s">
        <v>1749</v>
      </c>
      <c r="BC907" s="1" t="s">
        <v>1749</v>
      </c>
      <c r="BD907" s="1" t="s">
        <v>1749</v>
      </c>
      <c r="BE907" t="s">
        <v>1749</v>
      </c>
    </row>
    <row r="908" spans="1:57" ht="17.149999999999999" customHeight="1">
      <c r="A908" s="2">
        <v>907</v>
      </c>
      <c r="B908" s="1" t="s">
        <v>1219</v>
      </c>
      <c r="C908" s="1" t="s">
        <v>19387</v>
      </c>
      <c r="D908" s="14" t="s">
        <v>19388</v>
      </c>
      <c r="E908" s="1" t="s">
        <v>28902</v>
      </c>
      <c r="F908" s="1" t="s">
        <v>28120</v>
      </c>
      <c r="G908" s="1" t="s">
        <v>19391</v>
      </c>
      <c r="H908" s="1" t="s">
        <v>19392</v>
      </c>
      <c r="I908" s="1" t="s">
        <v>1937</v>
      </c>
      <c r="J908" s="1" t="s">
        <v>19393</v>
      </c>
      <c r="K908" s="1" t="s">
        <v>19394</v>
      </c>
      <c r="L908" s="1" t="s">
        <v>28903</v>
      </c>
      <c r="M908" s="1" t="s">
        <v>215</v>
      </c>
      <c r="N908" s="1" t="s">
        <v>1462</v>
      </c>
      <c r="O908" s="1" t="s">
        <v>1228</v>
      </c>
      <c r="P908" s="1" t="s">
        <v>2126</v>
      </c>
      <c r="Q908" s="1" t="s">
        <v>28903</v>
      </c>
      <c r="R908" s="1" t="s">
        <v>130</v>
      </c>
      <c r="S908" s="1" t="s">
        <v>1293</v>
      </c>
      <c r="T908" s="1" t="s">
        <v>17535</v>
      </c>
      <c r="U908" s="2" t="s">
        <v>28842</v>
      </c>
      <c r="V908" s="1">
        <v>536</v>
      </c>
      <c r="W908" s="1" t="s">
        <v>2130</v>
      </c>
      <c r="X908" s="1" t="s">
        <v>2130</v>
      </c>
      <c r="Y908" s="1" t="s">
        <v>27149</v>
      </c>
      <c r="Z908" s="1" t="s">
        <v>19387</v>
      </c>
      <c r="AA908" s="1" t="s">
        <v>28904</v>
      </c>
      <c r="AB908" s="1" t="s">
        <v>28905</v>
      </c>
      <c r="AC908" s="2" t="s">
        <v>28906</v>
      </c>
      <c r="AD908" s="1">
        <v>536</v>
      </c>
      <c r="AE908" s="1" t="s">
        <v>28907</v>
      </c>
      <c r="AF908" s="1" t="s">
        <v>28908</v>
      </c>
      <c r="AG908" s="1" t="s">
        <v>25953</v>
      </c>
      <c r="AH908" s="1" t="s">
        <v>28909</v>
      </c>
      <c r="AI908" s="1" t="s">
        <v>1749</v>
      </c>
      <c r="AJ908" s="1" t="s">
        <v>1749</v>
      </c>
      <c r="AK908" s="1" t="s">
        <v>1749</v>
      </c>
      <c r="AL908" s="1" t="s">
        <v>1749</v>
      </c>
      <c r="AM908" s="1" t="s">
        <v>1749</v>
      </c>
      <c r="AN908" s="1" t="s">
        <v>1749</v>
      </c>
      <c r="AO908" s="1" t="s">
        <v>1749</v>
      </c>
      <c r="AP908" s="1" t="s">
        <v>1749</v>
      </c>
      <c r="AQ908" s="1" t="s">
        <v>1749</v>
      </c>
      <c r="AR908" s="1" t="s">
        <v>1749</v>
      </c>
      <c r="AS908" s="1" t="s">
        <v>1749</v>
      </c>
      <c r="AT908" s="1" t="s">
        <v>1749</v>
      </c>
      <c r="AU908" s="1" t="s">
        <v>1749</v>
      </c>
      <c r="AV908" s="1" t="s">
        <v>1749</v>
      </c>
      <c r="AW908" s="1" t="s">
        <v>1749</v>
      </c>
      <c r="AX908" s="1" t="s">
        <v>1749</v>
      </c>
      <c r="AY908" s="1" t="s">
        <v>1749</v>
      </c>
      <c r="AZ908" s="1" t="s">
        <v>1749</v>
      </c>
      <c r="BA908" s="1" t="s">
        <v>1749</v>
      </c>
      <c r="BB908" s="1" t="s">
        <v>1749</v>
      </c>
      <c r="BC908" s="1" t="s">
        <v>1749</v>
      </c>
      <c r="BD908" s="1" t="s">
        <v>1749</v>
      </c>
      <c r="BE908" t="s">
        <v>1749</v>
      </c>
    </row>
    <row r="909" spans="1:57" ht="17.149999999999999" customHeight="1">
      <c r="A909" s="2">
        <v>908</v>
      </c>
      <c r="B909" s="1" t="s">
        <v>1219</v>
      </c>
      <c r="C909" s="1" t="s">
        <v>19387</v>
      </c>
      <c r="D909" s="14" t="s">
        <v>19388</v>
      </c>
      <c r="E909" s="1" t="s">
        <v>28910</v>
      </c>
      <c r="F909" s="1" t="s">
        <v>27736</v>
      </c>
      <c r="G909" s="1" t="s">
        <v>19391</v>
      </c>
      <c r="H909" s="1" t="s">
        <v>19392</v>
      </c>
      <c r="I909" s="1" t="s">
        <v>1937</v>
      </c>
      <c r="J909" s="1" t="s">
        <v>19393</v>
      </c>
      <c r="K909" s="1" t="s">
        <v>19394</v>
      </c>
      <c r="L909" s="1" t="s">
        <v>28911</v>
      </c>
      <c r="M909" s="1" t="s">
        <v>215</v>
      </c>
      <c r="N909" s="1" t="s">
        <v>1462</v>
      </c>
      <c r="O909" s="1" t="s">
        <v>1228</v>
      </c>
      <c r="P909" s="1" t="s">
        <v>2126</v>
      </c>
      <c r="Q909" s="1" t="s">
        <v>28911</v>
      </c>
      <c r="R909" s="1" t="s">
        <v>130</v>
      </c>
      <c r="S909" s="1" t="s">
        <v>1293</v>
      </c>
      <c r="T909" s="1" t="s">
        <v>17535</v>
      </c>
      <c r="U909" s="2" t="s">
        <v>28842</v>
      </c>
      <c r="V909" s="1">
        <v>577</v>
      </c>
      <c r="W909" s="1" t="s">
        <v>2130</v>
      </c>
      <c r="X909" s="1" t="s">
        <v>2130</v>
      </c>
      <c r="Y909" s="1" t="s">
        <v>27149</v>
      </c>
      <c r="Z909" s="1" t="s">
        <v>19387</v>
      </c>
      <c r="AA909" s="1" t="s">
        <v>28912</v>
      </c>
      <c r="AB909" s="1" t="s">
        <v>28913</v>
      </c>
      <c r="AC909" s="2" t="s">
        <v>28914</v>
      </c>
      <c r="AD909" s="1">
        <v>577</v>
      </c>
      <c r="AE909" s="1" t="s">
        <v>28907</v>
      </c>
      <c r="AF909" s="1" t="s">
        <v>28908</v>
      </c>
      <c r="AG909" s="1" t="s">
        <v>25953</v>
      </c>
      <c r="AH909" s="1" t="s">
        <v>28915</v>
      </c>
      <c r="AI909" s="1" t="s">
        <v>1749</v>
      </c>
      <c r="AJ909" s="1" t="s">
        <v>1749</v>
      </c>
      <c r="AK909" s="1" t="s">
        <v>1749</v>
      </c>
      <c r="AL909" s="1" t="s">
        <v>1749</v>
      </c>
      <c r="AM909" s="1" t="s">
        <v>1749</v>
      </c>
      <c r="AN909" s="1" t="s">
        <v>1749</v>
      </c>
      <c r="AO909" s="1" t="s">
        <v>1749</v>
      </c>
      <c r="AP909" s="1" t="s">
        <v>1749</v>
      </c>
      <c r="AQ909" s="1" t="s">
        <v>1749</v>
      </c>
      <c r="AR909" s="1" t="s">
        <v>1749</v>
      </c>
      <c r="AS909" s="1" t="s">
        <v>1749</v>
      </c>
      <c r="AT909" s="1" t="s">
        <v>1749</v>
      </c>
      <c r="AU909" s="1" t="s">
        <v>1749</v>
      </c>
      <c r="AV909" s="1" t="s">
        <v>1749</v>
      </c>
      <c r="AW909" s="1" t="s">
        <v>1749</v>
      </c>
      <c r="AX909" s="1" t="s">
        <v>1749</v>
      </c>
      <c r="AY909" s="1" t="s">
        <v>1749</v>
      </c>
      <c r="AZ909" s="1" t="s">
        <v>1749</v>
      </c>
      <c r="BA909" s="1" t="s">
        <v>1749</v>
      </c>
      <c r="BB909" s="1" t="s">
        <v>1749</v>
      </c>
      <c r="BC909" s="1" t="s">
        <v>1749</v>
      </c>
      <c r="BD909" s="1" t="s">
        <v>1749</v>
      </c>
      <c r="BE909" t="s">
        <v>1749</v>
      </c>
    </row>
    <row r="910" spans="1:57" ht="17.149999999999999" customHeight="1">
      <c r="A910" s="2">
        <v>909</v>
      </c>
      <c r="B910" s="1" t="s">
        <v>1219</v>
      </c>
      <c r="C910" s="1" t="s">
        <v>19387</v>
      </c>
      <c r="D910" s="14" t="s">
        <v>19388</v>
      </c>
      <c r="E910" s="1" t="s">
        <v>28916</v>
      </c>
      <c r="F910" s="1" t="s">
        <v>28917</v>
      </c>
      <c r="G910" s="1" t="s">
        <v>19391</v>
      </c>
      <c r="H910" s="1" t="s">
        <v>19392</v>
      </c>
      <c r="I910" s="1" t="s">
        <v>1937</v>
      </c>
      <c r="J910" s="1" t="s">
        <v>19393</v>
      </c>
      <c r="K910" s="1" t="s">
        <v>19394</v>
      </c>
      <c r="L910" s="1" t="s">
        <v>28918</v>
      </c>
      <c r="M910" s="1" t="s">
        <v>215</v>
      </c>
      <c r="N910" s="1" t="s">
        <v>2653</v>
      </c>
      <c r="O910" s="1" t="s">
        <v>1228</v>
      </c>
      <c r="P910" s="1" t="s">
        <v>2126</v>
      </c>
      <c r="Q910" s="1" t="s">
        <v>28918</v>
      </c>
      <c r="R910" s="1" t="s">
        <v>130</v>
      </c>
      <c r="S910" s="1" t="s">
        <v>1293</v>
      </c>
      <c r="T910" s="1" t="s">
        <v>17535</v>
      </c>
      <c r="U910" s="2" t="s">
        <v>28842</v>
      </c>
      <c r="V910" s="1">
        <v>445</v>
      </c>
      <c r="W910" s="1" t="s">
        <v>2130</v>
      </c>
      <c r="X910" s="1" t="s">
        <v>2130</v>
      </c>
      <c r="Y910" s="1" t="s">
        <v>27149</v>
      </c>
      <c r="Z910" s="1" t="s">
        <v>19387</v>
      </c>
      <c r="AA910" s="1" t="s">
        <v>28919</v>
      </c>
      <c r="AB910" s="1" t="s">
        <v>28920</v>
      </c>
      <c r="AC910" s="2" t="s">
        <v>28921</v>
      </c>
      <c r="AD910" s="1">
        <v>445</v>
      </c>
      <c r="AE910" s="1" t="s">
        <v>28907</v>
      </c>
      <c r="AF910" s="1" t="s">
        <v>28908</v>
      </c>
      <c r="AG910" s="1" t="s">
        <v>25953</v>
      </c>
      <c r="AH910" s="1" t="s">
        <v>28922</v>
      </c>
      <c r="AI910" s="1" t="s">
        <v>1749</v>
      </c>
      <c r="AJ910" s="1" t="s">
        <v>1749</v>
      </c>
      <c r="AK910" s="1" t="s">
        <v>1749</v>
      </c>
      <c r="AL910" s="1" t="s">
        <v>1749</v>
      </c>
      <c r="AM910" s="1" t="s">
        <v>1749</v>
      </c>
      <c r="AN910" s="1" t="s">
        <v>1749</v>
      </c>
      <c r="AO910" s="1" t="s">
        <v>1749</v>
      </c>
      <c r="AP910" s="1" t="s">
        <v>1749</v>
      </c>
      <c r="AQ910" s="1" t="s">
        <v>1749</v>
      </c>
      <c r="AR910" s="1" t="s">
        <v>1749</v>
      </c>
      <c r="AS910" s="1" t="s">
        <v>1749</v>
      </c>
      <c r="AT910" s="1" t="s">
        <v>1749</v>
      </c>
      <c r="AU910" s="1" t="s">
        <v>1749</v>
      </c>
      <c r="AV910" s="1" t="s">
        <v>1749</v>
      </c>
      <c r="AW910" s="1" t="s">
        <v>1749</v>
      </c>
      <c r="AX910" s="1" t="s">
        <v>1749</v>
      </c>
      <c r="AY910" s="1" t="s">
        <v>1749</v>
      </c>
      <c r="AZ910" s="1" t="s">
        <v>1749</v>
      </c>
      <c r="BA910" s="1" t="s">
        <v>1749</v>
      </c>
      <c r="BB910" s="1" t="s">
        <v>1749</v>
      </c>
      <c r="BC910" s="1" t="s">
        <v>1749</v>
      </c>
      <c r="BD910" s="1" t="s">
        <v>1749</v>
      </c>
      <c r="BE910" t="s">
        <v>1749</v>
      </c>
    </row>
    <row r="911" spans="1:57" ht="17.149999999999999" customHeight="1">
      <c r="A911" s="2">
        <v>910</v>
      </c>
      <c r="B911" s="1" t="s">
        <v>1219</v>
      </c>
      <c r="C911" s="1" t="s">
        <v>19387</v>
      </c>
      <c r="D911" s="14" t="s">
        <v>19388</v>
      </c>
      <c r="E911" s="1" t="s">
        <v>28923</v>
      </c>
      <c r="F911" s="1" t="s">
        <v>28924</v>
      </c>
      <c r="G911" s="1" t="s">
        <v>19391</v>
      </c>
      <c r="H911" s="1" t="s">
        <v>19392</v>
      </c>
      <c r="I911" s="1" t="s">
        <v>1937</v>
      </c>
      <c r="J911" s="1" t="s">
        <v>19393</v>
      </c>
      <c r="K911" s="1" t="s">
        <v>19394</v>
      </c>
      <c r="L911" s="1" t="s">
        <v>28925</v>
      </c>
      <c r="M911" s="1" t="s">
        <v>215</v>
      </c>
      <c r="N911" s="1" t="s">
        <v>2653</v>
      </c>
      <c r="O911" s="1" t="s">
        <v>1228</v>
      </c>
      <c r="P911" s="1" t="s">
        <v>2126</v>
      </c>
      <c r="Q911" s="1" t="s">
        <v>28925</v>
      </c>
      <c r="R911" s="1" t="s">
        <v>130</v>
      </c>
      <c r="S911" s="1" t="s">
        <v>1293</v>
      </c>
      <c r="T911" s="1" t="s">
        <v>17535</v>
      </c>
      <c r="U911" s="2" t="s">
        <v>28842</v>
      </c>
      <c r="V911" s="1">
        <v>302</v>
      </c>
      <c r="W911" s="1" t="s">
        <v>2130</v>
      </c>
      <c r="X911" s="1" t="s">
        <v>2130</v>
      </c>
      <c r="Y911" s="1" t="s">
        <v>27149</v>
      </c>
      <c r="Z911" s="1" t="s">
        <v>19387</v>
      </c>
      <c r="AA911" s="1" t="s">
        <v>28926</v>
      </c>
      <c r="AB911" s="1" t="s">
        <v>28927</v>
      </c>
      <c r="AC911" s="2" t="s">
        <v>28928</v>
      </c>
      <c r="AD911" s="1">
        <v>302</v>
      </c>
      <c r="AE911" s="1" t="s">
        <v>28929</v>
      </c>
      <c r="AF911" s="1" t="s">
        <v>28908</v>
      </c>
      <c r="AG911" s="1" t="s">
        <v>25953</v>
      </c>
      <c r="AH911" s="1" t="s">
        <v>28930</v>
      </c>
      <c r="AI911" s="1" t="s">
        <v>1749</v>
      </c>
      <c r="AJ911" s="1" t="s">
        <v>1749</v>
      </c>
      <c r="AK911" s="1" t="s">
        <v>1749</v>
      </c>
      <c r="AL911" s="1" t="s">
        <v>1749</v>
      </c>
      <c r="AM911" s="1" t="s">
        <v>1749</v>
      </c>
      <c r="AN911" s="1" t="s">
        <v>1749</v>
      </c>
      <c r="AO911" s="1" t="s">
        <v>1749</v>
      </c>
      <c r="AP911" s="1" t="s">
        <v>1749</v>
      </c>
      <c r="AQ911" s="1" t="s">
        <v>1749</v>
      </c>
      <c r="AR911" s="1" t="s">
        <v>1749</v>
      </c>
      <c r="AS911" s="1" t="s">
        <v>1749</v>
      </c>
      <c r="AT911" s="1" t="s">
        <v>1749</v>
      </c>
      <c r="AU911" s="1" t="s">
        <v>1749</v>
      </c>
      <c r="AV911" s="1" t="s">
        <v>1749</v>
      </c>
      <c r="AW911" s="1" t="s">
        <v>1749</v>
      </c>
      <c r="AX911" s="1" t="s">
        <v>1749</v>
      </c>
      <c r="AY911" s="1" t="s">
        <v>1749</v>
      </c>
      <c r="AZ911" s="1" t="s">
        <v>1749</v>
      </c>
      <c r="BA911" s="1" t="s">
        <v>1749</v>
      </c>
      <c r="BB911" s="1" t="s">
        <v>1749</v>
      </c>
      <c r="BC911" s="1" t="s">
        <v>1749</v>
      </c>
      <c r="BD911" s="1" t="s">
        <v>1749</v>
      </c>
      <c r="BE911" t="s">
        <v>1749</v>
      </c>
    </row>
    <row r="912" spans="1:57" ht="17.149999999999999" customHeight="1">
      <c r="A912" s="2">
        <v>911</v>
      </c>
      <c r="B912" s="1" t="s">
        <v>13628</v>
      </c>
      <c r="C912" s="1" t="s">
        <v>1932</v>
      </c>
      <c r="D912" s="14" t="s">
        <v>1933</v>
      </c>
      <c r="E912" s="1" t="s">
        <v>28931</v>
      </c>
      <c r="F912" s="1" t="s">
        <v>28932</v>
      </c>
      <c r="G912" s="1" t="s">
        <v>1935</v>
      </c>
      <c r="H912" s="1" t="s">
        <v>1936</v>
      </c>
      <c r="I912" s="1" t="s">
        <v>1937</v>
      </c>
      <c r="J912" s="1" t="s">
        <v>1938</v>
      </c>
      <c r="K912" s="1" t="s">
        <v>1939</v>
      </c>
      <c r="L912" s="1" t="s">
        <v>25968</v>
      </c>
      <c r="M912" s="1" t="s">
        <v>209</v>
      </c>
      <c r="N912" s="1" t="s">
        <v>1462</v>
      </c>
      <c r="O912" s="1" t="s">
        <v>1228</v>
      </c>
      <c r="P912" s="1" t="s">
        <v>2126</v>
      </c>
      <c r="Q912" s="1" t="s">
        <v>25968</v>
      </c>
      <c r="R912" s="1" t="s">
        <v>130</v>
      </c>
      <c r="S912" s="1" t="s">
        <v>1231</v>
      </c>
      <c r="T912" s="1" t="s">
        <v>28933</v>
      </c>
      <c r="U912" s="2" t="s">
        <v>28934</v>
      </c>
      <c r="V912" s="1">
        <v>2006</v>
      </c>
      <c r="W912" s="1" t="s">
        <v>26166</v>
      </c>
      <c r="X912" s="1" t="s">
        <v>26166</v>
      </c>
      <c r="Y912" s="1" t="s">
        <v>26493</v>
      </c>
      <c r="Z912" s="1" t="s">
        <v>1932</v>
      </c>
      <c r="AA912" s="1" t="s">
        <v>28935</v>
      </c>
      <c r="AB912" s="1" t="s">
        <v>28936</v>
      </c>
      <c r="AC912" s="2" t="s">
        <v>28937</v>
      </c>
      <c r="AD912" s="1">
        <v>2006</v>
      </c>
      <c r="AE912" s="1" t="s">
        <v>28938</v>
      </c>
      <c r="AF912" s="1" t="s">
        <v>28908</v>
      </c>
      <c r="AG912" s="1" t="s">
        <v>25953</v>
      </c>
      <c r="AH912" s="1" t="s">
        <v>28939</v>
      </c>
      <c r="AI912" s="1" t="s">
        <v>1749</v>
      </c>
      <c r="AJ912" s="1" t="s">
        <v>1749</v>
      </c>
      <c r="AK912" s="1" t="s">
        <v>1749</v>
      </c>
      <c r="AL912" s="1" t="s">
        <v>1749</v>
      </c>
      <c r="AM912" s="1" t="s">
        <v>1749</v>
      </c>
      <c r="AN912" s="1" t="s">
        <v>1749</v>
      </c>
      <c r="AO912" s="1" t="s">
        <v>1749</v>
      </c>
      <c r="AP912" s="1" t="s">
        <v>1749</v>
      </c>
      <c r="AQ912" s="1" t="s">
        <v>1749</v>
      </c>
      <c r="AR912" s="1" t="s">
        <v>1749</v>
      </c>
      <c r="AS912" s="1" t="s">
        <v>1749</v>
      </c>
      <c r="AT912" s="1" t="s">
        <v>1749</v>
      </c>
      <c r="AU912" s="1" t="s">
        <v>1749</v>
      </c>
      <c r="AV912" s="1" t="s">
        <v>1749</v>
      </c>
      <c r="AW912" s="1" t="s">
        <v>1749</v>
      </c>
      <c r="AX912" s="1" t="s">
        <v>1749</v>
      </c>
      <c r="AY912" s="1" t="s">
        <v>1749</v>
      </c>
      <c r="AZ912" s="1" t="s">
        <v>1749</v>
      </c>
      <c r="BA912" s="1" t="s">
        <v>1749</v>
      </c>
      <c r="BB912" s="1" t="s">
        <v>1749</v>
      </c>
      <c r="BC912" s="1" t="s">
        <v>1749</v>
      </c>
      <c r="BD912" s="1" t="s">
        <v>1749</v>
      </c>
      <c r="BE912" t="s">
        <v>1749</v>
      </c>
    </row>
    <row r="913" spans="1:57" ht="17.149999999999999" customHeight="1">
      <c r="A913" s="2">
        <v>912</v>
      </c>
      <c r="B913" s="1" t="s">
        <v>1219</v>
      </c>
      <c r="C913" s="1" t="s">
        <v>366</v>
      </c>
      <c r="D913" s="14" t="s">
        <v>7721</v>
      </c>
      <c r="E913" s="1" t="s">
        <v>366</v>
      </c>
      <c r="F913" s="1" t="s">
        <v>7722</v>
      </c>
      <c r="G913" s="1" t="s">
        <v>27937</v>
      </c>
      <c r="H913" s="1" t="s">
        <v>27938</v>
      </c>
      <c r="I913" s="1" t="s">
        <v>1937</v>
      </c>
      <c r="J913" s="1" t="s">
        <v>27939</v>
      </c>
      <c r="K913" s="1" t="s">
        <v>27940</v>
      </c>
      <c r="L913" s="1" t="s">
        <v>28940</v>
      </c>
      <c r="M913" s="1" t="s">
        <v>215</v>
      </c>
      <c r="N913" s="1" t="s">
        <v>1462</v>
      </c>
      <c r="O913" s="1" t="s">
        <v>1228</v>
      </c>
      <c r="P913" s="1" t="s">
        <v>2126</v>
      </c>
      <c r="Q913" s="1" t="s">
        <v>28941</v>
      </c>
      <c r="R913" s="1" t="s">
        <v>130</v>
      </c>
      <c r="S913" s="1" t="s">
        <v>1293</v>
      </c>
      <c r="T913" s="1" t="s">
        <v>27991</v>
      </c>
      <c r="U913" s="2" t="s">
        <v>27992</v>
      </c>
      <c r="V913" s="1">
        <v>1789</v>
      </c>
      <c r="W913" s="1" t="s">
        <v>2130</v>
      </c>
      <c r="X913" s="1" t="s">
        <v>2130</v>
      </c>
      <c r="Y913" s="1" t="s">
        <v>7730</v>
      </c>
      <c r="Z913" s="1" t="s">
        <v>366</v>
      </c>
      <c r="AA913" s="1" t="s">
        <v>28942</v>
      </c>
      <c r="AB913" s="1" t="s">
        <v>28943</v>
      </c>
      <c r="AC913" s="2"/>
      <c r="AD913" s="1">
        <v>1789</v>
      </c>
      <c r="AE913" s="1" t="s">
        <v>28944</v>
      </c>
      <c r="AF913" s="1" t="s">
        <v>7921</v>
      </c>
      <c r="AG913" s="1" t="s">
        <v>819</v>
      </c>
      <c r="AH913" s="1" t="s">
        <v>28945</v>
      </c>
      <c r="AI913" s="1" t="s">
        <v>1749</v>
      </c>
      <c r="AJ913" s="1" t="s">
        <v>1749</v>
      </c>
      <c r="AK913" s="1" t="s">
        <v>1749</v>
      </c>
      <c r="AL913" s="1" t="s">
        <v>1749</v>
      </c>
      <c r="AM913" s="1" t="s">
        <v>1749</v>
      </c>
      <c r="AN913" s="1" t="s">
        <v>1749</v>
      </c>
      <c r="AO913" s="1" t="s">
        <v>1749</v>
      </c>
      <c r="AP913" s="1" t="s">
        <v>1749</v>
      </c>
      <c r="AQ913" s="1" t="s">
        <v>1749</v>
      </c>
      <c r="AR913" s="1" t="s">
        <v>1749</v>
      </c>
      <c r="AS913" s="1" t="s">
        <v>1749</v>
      </c>
      <c r="AT913" s="1" t="s">
        <v>1749</v>
      </c>
      <c r="AU913" s="1" t="s">
        <v>1749</v>
      </c>
      <c r="AV913" s="1" t="s">
        <v>1749</v>
      </c>
      <c r="AW913" s="1" t="s">
        <v>1749</v>
      </c>
      <c r="AX913" s="1" t="s">
        <v>1749</v>
      </c>
      <c r="AY913" s="1" t="s">
        <v>1749</v>
      </c>
      <c r="AZ913" s="1" t="s">
        <v>1749</v>
      </c>
      <c r="BA913" s="1" t="s">
        <v>1749</v>
      </c>
      <c r="BB913" s="1" t="s">
        <v>1749</v>
      </c>
      <c r="BC913" s="1" t="s">
        <v>1749</v>
      </c>
      <c r="BD913" s="1" t="s">
        <v>1749</v>
      </c>
      <c r="BE913" t="s">
        <v>1749</v>
      </c>
    </row>
    <row r="914" spans="1:57" ht="17.149999999999999" customHeight="1">
      <c r="A914" s="2">
        <v>913</v>
      </c>
      <c r="B914" s="1" t="s">
        <v>1219</v>
      </c>
      <c r="C914" s="1" t="s">
        <v>366</v>
      </c>
      <c r="D914" s="14" t="s">
        <v>7721</v>
      </c>
      <c r="E914" s="1" t="s">
        <v>366</v>
      </c>
      <c r="F914" s="1" t="s">
        <v>7737</v>
      </c>
      <c r="G914" s="1" t="s">
        <v>27937</v>
      </c>
      <c r="H914" s="1" t="s">
        <v>27938</v>
      </c>
      <c r="I914" s="1" t="s">
        <v>1937</v>
      </c>
      <c r="J914" s="1" t="s">
        <v>27939</v>
      </c>
      <c r="K914" s="1" t="s">
        <v>27940</v>
      </c>
      <c r="L914" s="1" t="s">
        <v>28946</v>
      </c>
      <c r="M914" s="1" t="s">
        <v>215</v>
      </c>
      <c r="N914" s="1" t="s">
        <v>1462</v>
      </c>
      <c r="O914" s="1" t="s">
        <v>1228</v>
      </c>
      <c r="P914" s="1" t="s">
        <v>2126</v>
      </c>
      <c r="Q914" s="1" t="s">
        <v>28946</v>
      </c>
      <c r="R914" s="1" t="s">
        <v>130</v>
      </c>
      <c r="S914" s="1" t="s">
        <v>1293</v>
      </c>
      <c r="T914" s="1" t="s">
        <v>27991</v>
      </c>
      <c r="U914" s="2" t="s">
        <v>27992</v>
      </c>
      <c r="V914" s="1">
        <v>1006</v>
      </c>
      <c r="W914" s="1" t="s">
        <v>2130</v>
      </c>
      <c r="X914" s="1" t="s">
        <v>2130</v>
      </c>
      <c r="Y914" s="1" t="s">
        <v>7730</v>
      </c>
      <c r="Z914" s="1" t="s">
        <v>366</v>
      </c>
      <c r="AA914" s="1" t="s">
        <v>28947</v>
      </c>
      <c r="AB914" s="1" t="s">
        <v>28948</v>
      </c>
      <c r="AC914" s="2"/>
      <c r="AD914" s="1">
        <v>1006</v>
      </c>
      <c r="AE914" s="1" t="s">
        <v>28944</v>
      </c>
      <c r="AF914" s="1" t="s">
        <v>7921</v>
      </c>
      <c r="AG914" s="1" t="s">
        <v>819</v>
      </c>
      <c r="AH914" s="1" t="s">
        <v>28949</v>
      </c>
      <c r="AI914" s="1" t="s">
        <v>1749</v>
      </c>
      <c r="AJ914" s="1" t="s">
        <v>1749</v>
      </c>
      <c r="AK914" s="1" t="s">
        <v>1749</v>
      </c>
      <c r="AL914" s="1" t="s">
        <v>1749</v>
      </c>
      <c r="AM914" s="1" t="s">
        <v>1749</v>
      </c>
      <c r="AN914" s="1" t="s">
        <v>1749</v>
      </c>
      <c r="AO914" s="1" t="s">
        <v>1749</v>
      </c>
      <c r="AP914" s="1" t="s">
        <v>1749</v>
      </c>
      <c r="AQ914" s="1" t="s">
        <v>1749</v>
      </c>
      <c r="AR914" s="1" t="s">
        <v>1749</v>
      </c>
      <c r="AS914" s="1" t="s">
        <v>1749</v>
      </c>
      <c r="AT914" s="1" t="s">
        <v>1749</v>
      </c>
      <c r="AU914" s="1" t="s">
        <v>1749</v>
      </c>
      <c r="AV914" s="1" t="s">
        <v>1749</v>
      </c>
      <c r="AW914" s="1" t="s">
        <v>1749</v>
      </c>
      <c r="AX914" s="1" t="s">
        <v>1749</v>
      </c>
      <c r="AY914" s="1" t="s">
        <v>1749</v>
      </c>
      <c r="AZ914" s="1" t="s">
        <v>1749</v>
      </c>
      <c r="BA914" s="1" t="s">
        <v>1749</v>
      </c>
      <c r="BB914" s="1" t="s">
        <v>1749</v>
      </c>
      <c r="BC914" s="1" t="s">
        <v>1749</v>
      </c>
      <c r="BD914" s="1" t="s">
        <v>1749</v>
      </c>
      <c r="BE914" t="s">
        <v>1749</v>
      </c>
    </row>
    <row r="915" spans="1:57" ht="17.149999999999999" customHeight="1">
      <c r="A915" s="2">
        <v>914</v>
      </c>
      <c r="B915" s="1" t="s">
        <v>1219</v>
      </c>
      <c r="C915" s="1" t="s">
        <v>366</v>
      </c>
      <c r="D915" s="14" t="s">
        <v>7721</v>
      </c>
      <c r="E915" s="1" t="s">
        <v>366</v>
      </c>
      <c r="F915" s="1" t="s">
        <v>28014</v>
      </c>
      <c r="G915" s="1" t="s">
        <v>27937</v>
      </c>
      <c r="H915" s="1" t="s">
        <v>27938</v>
      </c>
      <c r="I915" s="1" t="s">
        <v>1937</v>
      </c>
      <c r="J915" s="1" t="s">
        <v>27939</v>
      </c>
      <c r="K915" s="1" t="s">
        <v>27940</v>
      </c>
      <c r="L915" s="1" t="s">
        <v>28950</v>
      </c>
      <c r="M915" s="1" t="s">
        <v>215</v>
      </c>
      <c r="N915" s="1" t="s">
        <v>1462</v>
      </c>
      <c r="O915" s="1" t="s">
        <v>1228</v>
      </c>
      <c r="P915" s="1" t="s">
        <v>2126</v>
      </c>
      <c r="Q915" s="1" t="s">
        <v>28950</v>
      </c>
      <c r="R915" s="1" t="s">
        <v>130</v>
      </c>
      <c r="S915" s="1" t="s">
        <v>1293</v>
      </c>
      <c r="T915" s="1" t="s">
        <v>27991</v>
      </c>
      <c r="U915" s="2" t="s">
        <v>27992</v>
      </c>
      <c r="V915" s="1">
        <v>1682</v>
      </c>
      <c r="W915" s="1" t="s">
        <v>2130</v>
      </c>
      <c r="X915" s="1" t="s">
        <v>2130</v>
      </c>
      <c r="Y915" s="1" t="s">
        <v>7730</v>
      </c>
      <c r="Z915" s="1" t="s">
        <v>366</v>
      </c>
      <c r="AA915" s="1" t="s">
        <v>28951</v>
      </c>
      <c r="AB915" s="1" t="s">
        <v>28952</v>
      </c>
      <c r="AC915" s="2"/>
      <c r="AD915" s="1">
        <v>1682</v>
      </c>
      <c r="AE915" s="1" t="s">
        <v>28944</v>
      </c>
      <c r="AF915" s="1" t="s">
        <v>7921</v>
      </c>
      <c r="AG915" s="1" t="s">
        <v>819</v>
      </c>
      <c r="AH915" s="1" t="s">
        <v>28953</v>
      </c>
      <c r="AI915" s="1" t="s">
        <v>1749</v>
      </c>
      <c r="AJ915" s="1" t="s">
        <v>1749</v>
      </c>
      <c r="AK915" s="1" t="s">
        <v>1749</v>
      </c>
      <c r="AL915" s="1" t="s">
        <v>1749</v>
      </c>
      <c r="AM915" s="1" t="s">
        <v>1749</v>
      </c>
      <c r="AN915" s="1" t="s">
        <v>1749</v>
      </c>
      <c r="AO915" s="1" t="s">
        <v>1749</v>
      </c>
      <c r="AP915" s="1" t="s">
        <v>1749</v>
      </c>
      <c r="AQ915" s="1" t="s">
        <v>1749</v>
      </c>
      <c r="AR915" s="1" t="s">
        <v>1749</v>
      </c>
      <c r="AS915" s="1" t="s">
        <v>1749</v>
      </c>
      <c r="AT915" s="1" t="s">
        <v>1749</v>
      </c>
      <c r="AU915" s="1" t="s">
        <v>1749</v>
      </c>
      <c r="AV915" s="1" t="s">
        <v>1749</v>
      </c>
      <c r="AW915" s="1" t="s">
        <v>1749</v>
      </c>
      <c r="AX915" s="1" t="s">
        <v>1749</v>
      </c>
      <c r="AY915" s="1" t="s">
        <v>1749</v>
      </c>
      <c r="AZ915" s="1" t="s">
        <v>1749</v>
      </c>
      <c r="BA915" s="1" t="s">
        <v>1749</v>
      </c>
      <c r="BB915" s="1" t="s">
        <v>1749</v>
      </c>
      <c r="BC915" s="1" t="s">
        <v>1749</v>
      </c>
      <c r="BD915" s="1" t="s">
        <v>1749</v>
      </c>
      <c r="BE915" t="s">
        <v>1749</v>
      </c>
    </row>
    <row r="916" spans="1:57" ht="17.149999999999999" customHeight="1">
      <c r="A916" s="2">
        <v>915</v>
      </c>
      <c r="B916" s="1" t="s">
        <v>1219</v>
      </c>
      <c r="C916" s="1" t="s">
        <v>366</v>
      </c>
      <c r="D916" s="14" t="s">
        <v>7721</v>
      </c>
      <c r="E916" s="1" t="s">
        <v>366</v>
      </c>
      <c r="F916" s="1" t="s">
        <v>7752</v>
      </c>
      <c r="G916" s="1" t="s">
        <v>27937</v>
      </c>
      <c r="H916" s="1" t="s">
        <v>27938</v>
      </c>
      <c r="I916" s="1" t="s">
        <v>1937</v>
      </c>
      <c r="J916" s="1" t="s">
        <v>27939</v>
      </c>
      <c r="K916" s="1" t="s">
        <v>27940</v>
      </c>
      <c r="L916" s="1" t="s">
        <v>28954</v>
      </c>
      <c r="M916" s="1" t="s">
        <v>215</v>
      </c>
      <c r="N916" s="1" t="s">
        <v>1462</v>
      </c>
      <c r="O916" s="1" t="s">
        <v>1228</v>
      </c>
      <c r="P916" s="1" t="s">
        <v>2126</v>
      </c>
      <c r="Q916" s="1" t="s">
        <v>28954</v>
      </c>
      <c r="R916" s="1" t="s">
        <v>130</v>
      </c>
      <c r="S916" s="1" t="s">
        <v>1293</v>
      </c>
      <c r="T916" s="1" t="s">
        <v>27991</v>
      </c>
      <c r="U916" s="2" t="s">
        <v>27992</v>
      </c>
      <c r="V916" s="1">
        <v>945</v>
      </c>
      <c r="W916" s="1" t="s">
        <v>2130</v>
      </c>
      <c r="X916" s="1" t="s">
        <v>2130</v>
      </c>
      <c r="Y916" s="1" t="s">
        <v>7730</v>
      </c>
      <c r="Z916" s="1" t="s">
        <v>366</v>
      </c>
      <c r="AA916" s="1" t="s">
        <v>28955</v>
      </c>
      <c r="AB916" s="1" t="s">
        <v>28956</v>
      </c>
      <c r="AC916" s="2"/>
      <c r="AD916" s="1">
        <v>945</v>
      </c>
      <c r="AE916" s="1" t="s">
        <v>28944</v>
      </c>
      <c r="AF916" s="1" t="s">
        <v>7921</v>
      </c>
      <c r="AG916" s="1" t="s">
        <v>819</v>
      </c>
      <c r="AH916" s="1" t="s">
        <v>28957</v>
      </c>
      <c r="AI916" s="1" t="s">
        <v>1749</v>
      </c>
      <c r="AJ916" s="1" t="s">
        <v>1749</v>
      </c>
      <c r="AK916" s="1" t="s">
        <v>1749</v>
      </c>
      <c r="AL916" s="1" t="s">
        <v>1749</v>
      </c>
      <c r="AM916" s="1" t="s">
        <v>1749</v>
      </c>
      <c r="AN916" s="1" t="s">
        <v>1749</v>
      </c>
      <c r="AO916" s="1" t="s">
        <v>1749</v>
      </c>
      <c r="AP916" s="1" t="s">
        <v>1749</v>
      </c>
      <c r="AQ916" s="1" t="s">
        <v>1749</v>
      </c>
      <c r="AR916" s="1" t="s">
        <v>1749</v>
      </c>
      <c r="AS916" s="1" t="s">
        <v>1749</v>
      </c>
      <c r="AT916" s="1" t="s">
        <v>1749</v>
      </c>
      <c r="AU916" s="1" t="s">
        <v>1749</v>
      </c>
      <c r="AV916" s="1" t="s">
        <v>1749</v>
      </c>
      <c r="AW916" s="1" t="s">
        <v>1749</v>
      </c>
      <c r="AX916" s="1" t="s">
        <v>1749</v>
      </c>
      <c r="AY916" s="1" t="s">
        <v>1749</v>
      </c>
      <c r="AZ916" s="1" t="s">
        <v>1749</v>
      </c>
      <c r="BA916" s="1" t="s">
        <v>1749</v>
      </c>
      <c r="BB916" s="1" t="s">
        <v>1749</v>
      </c>
      <c r="BC916" s="1" t="s">
        <v>1749</v>
      </c>
      <c r="BD916" s="1" t="s">
        <v>1749</v>
      </c>
      <c r="BE916" t="s">
        <v>1749</v>
      </c>
    </row>
    <row r="917" spans="1:57" ht="17.149999999999999" customHeight="1">
      <c r="A917" s="2">
        <v>916</v>
      </c>
      <c r="B917" s="1" t="s">
        <v>1219</v>
      </c>
      <c r="C917" s="1" t="s">
        <v>366</v>
      </c>
      <c r="D917" s="14" t="s">
        <v>7721</v>
      </c>
      <c r="E917" s="1" t="s">
        <v>366</v>
      </c>
      <c r="F917" s="1" t="s">
        <v>7760</v>
      </c>
      <c r="G917" s="1" t="s">
        <v>27937</v>
      </c>
      <c r="H917" s="1" t="s">
        <v>27938</v>
      </c>
      <c r="I917" s="1" t="s">
        <v>1937</v>
      </c>
      <c r="J917" s="1" t="s">
        <v>27939</v>
      </c>
      <c r="K917" s="1" t="s">
        <v>27940</v>
      </c>
      <c r="L917" s="1" t="s">
        <v>28958</v>
      </c>
      <c r="M917" s="1" t="s">
        <v>215</v>
      </c>
      <c r="N917" s="1" t="s">
        <v>1462</v>
      </c>
      <c r="O917" s="1" t="s">
        <v>1228</v>
      </c>
      <c r="P917" s="1" t="s">
        <v>2126</v>
      </c>
      <c r="Q917" s="1" t="s">
        <v>28958</v>
      </c>
      <c r="R917" s="1" t="s">
        <v>130</v>
      </c>
      <c r="S917" s="1" t="s">
        <v>1293</v>
      </c>
      <c r="T917" s="1" t="s">
        <v>27991</v>
      </c>
      <c r="U917" s="2" t="s">
        <v>27992</v>
      </c>
      <c r="V917" s="1">
        <v>2373</v>
      </c>
      <c r="W917" s="1" t="s">
        <v>2130</v>
      </c>
      <c r="X917" s="1" t="s">
        <v>2130</v>
      </c>
      <c r="Y917" s="1" t="s">
        <v>7730</v>
      </c>
      <c r="Z917" s="1" t="s">
        <v>366</v>
      </c>
      <c r="AA917" s="1" t="s">
        <v>28959</v>
      </c>
      <c r="AB917" s="1" t="s">
        <v>28960</v>
      </c>
      <c r="AC917" s="2"/>
      <c r="AD917" s="1">
        <v>2373</v>
      </c>
      <c r="AE917" s="1" t="s">
        <v>28944</v>
      </c>
      <c r="AF917" s="1" t="s">
        <v>7921</v>
      </c>
      <c r="AG917" s="1" t="s">
        <v>819</v>
      </c>
      <c r="AH917" s="1" t="s">
        <v>28961</v>
      </c>
      <c r="AI917" s="1" t="s">
        <v>1749</v>
      </c>
      <c r="AJ917" s="1" t="s">
        <v>1749</v>
      </c>
      <c r="AK917" s="1" t="s">
        <v>1749</v>
      </c>
      <c r="AL917" s="1" t="s">
        <v>1749</v>
      </c>
      <c r="AM917" s="1" t="s">
        <v>1749</v>
      </c>
      <c r="AN917" s="1" t="s">
        <v>1749</v>
      </c>
      <c r="AO917" s="1" t="s">
        <v>1749</v>
      </c>
      <c r="AP917" s="1" t="s">
        <v>1749</v>
      </c>
      <c r="AQ917" s="1" t="s">
        <v>1749</v>
      </c>
      <c r="AR917" s="1" t="s">
        <v>1749</v>
      </c>
      <c r="AS917" s="1" t="s">
        <v>1749</v>
      </c>
      <c r="AT917" s="1" t="s">
        <v>1749</v>
      </c>
      <c r="AU917" s="1" t="s">
        <v>1749</v>
      </c>
      <c r="AV917" s="1" t="s">
        <v>1749</v>
      </c>
      <c r="AW917" s="1" t="s">
        <v>1749</v>
      </c>
      <c r="AX917" s="1" t="s">
        <v>1749</v>
      </c>
      <c r="AY917" s="1" t="s">
        <v>1749</v>
      </c>
      <c r="AZ917" s="1" t="s">
        <v>1749</v>
      </c>
      <c r="BA917" s="1" t="s">
        <v>1749</v>
      </c>
      <c r="BB917" s="1" t="s">
        <v>1749</v>
      </c>
      <c r="BC917" s="1" t="s">
        <v>1749</v>
      </c>
      <c r="BD917" s="1" t="s">
        <v>1749</v>
      </c>
      <c r="BE917" t="s">
        <v>1749</v>
      </c>
    </row>
    <row r="918" spans="1:57" ht="17.149999999999999" customHeight="1">
      <c r="A918" s="2">
        <v>917</v>
      </c>
      <c r="B918" s="1" t="s">
        <v>1219</v>
      </c>
      <c r="C918" s="1" t="s">
        <v>366</v>
      </c>
      <c r="D918" s="14" t="s">
        <v>7721</v>
      </c>
      <c r="E918" s="1" t="s">
        <v>366</v>
      </c>
      <c r="F918" s="1" t="s">
        <v>7767</v>
      </c>
      <c r="G918" s="1" t="s">
        <v>27937</v>
      </c>
      <c r="H918" s="1" t="s">
        <v>27938</v>
      </c>
      <c r="I918" s="1" t="s">
        <v>1937</v>
      </c>
      <c r="J918" s="1" t="s">
        <v>27939</v>
      </c>
      <c r="K918" s="1" t="s">
        <v>27940</v>
      </c>
      <c r="L918" s="1" t="s">
        <v>28962</v>
      </c>
      <c r="M918" s="1" t="s">
        <v>215</v>
      </c>
      <c r="N918" s="1" t="s">
        <v>1462</v>
      </c>
      <c r="O918" s="1" t="s">
        <v>1228</v>
      </c>
      <c r="P918" s="1" t="s">
        <v>2126</v>
      </c>
      <c r="Q918" s="1" t="s">
        <v>28962</v>
      </c>
      <c r="R918" s="1" t="s">
        <v>130</v>
      </c>
      <c r="S918" s="1" t="s">
        <v>1293</v>
      </c>
      <c r="T918" s="1" t="s">
        <v>27991</v>
      </c>
      <c r="U918" s="2" t="s">
        <v>27992</v>
      </c>
      <c r="V918" s="1">
        <v>2959</v>
      </c>
      <c r="W918" s="1" t="s">
        <v>2130</v>
      </c>
      <c r="X918" s="1" t="s">
        <v>2130</v>
      </c>
      <c r="Y918" s="1" t="s">
        <v>7730</v>
      </c>
      <c r="Z918" s="1" t="s">
        <v>366</v>
      </c>
      <c r="AA918" s="1" t="s">
        <v>28963</v>
      </c>
      <c r="AB918" s="1" t="s">
        <v>28964</v>
      </c>
      <c r="AC918" s="2"/>
      <c r="AD918" s="1">
        <v>4138</v>
      </c>
      <c r="AE918" s="1" t="s">
        <v>28944</v>
      </c>
      <c r="AF918" s="1" t="s">
        <v>7921</v>
      </c>
      <c r="AG918" s="1" t="s">
        <v>819</v>
      </c>
      <c r="AH918" s="1" t="s">
        <v>28965</v>
      </c>
      <c r="AI918" s="1" t="s">
        <v>1749</v>
      </c>
      <c r="AJ918" s="1" t="s">
        <v>1749</v>
      </c>
      <c r="AK918" s="1" t="s">
        <v>1749</v>
      </c>
      <c r="AL918" s="1" t="s">
        <v>1749</v>
      </c>
      <c r="AM918" s="1" t="s">
        <v>1749</v>
      </c>
      <c r="AN918" s="1" t="s">
        <v>1749</v>
      </c>
      <c r="AO918" s="1" t="s">
        <v>1749</v>
      </c>
      <c r="AP918" s="1" t="s">
        <v>1749</v>
      </c>
      <c r="AQ918" s="1" t="s">
        <v>1749</v>
      </c>
      <c r="AR918" s="1" t="s">
        <v>1749</v>
      </c>
      <c r="AS918" s="1" t="s">
        <v>1749</v>
      </c>
      <c r="AT918" s="1" t="s">
        <v>1749</v>
      </c>
      <c r="AU918" s="1" t="s">
        <v>1749</v>
      </c>
      <c r="AV918" s="1" t="s">
        <v>1749</v>
      </c>
      <c r="AW918" s="1" t="s">
        <v>1749</v>
      </c>
      <c r="AX918" s="1" t="s">
        <v>1749</v>
      </c>
      <c r="AY918" s="1" t="s">
        <v>1749</v>
      </c>
      <c r="AZ918" s="1" t="s">
        <v>1749</v>
      </c>
      <c r="BA918" s="1" t="s">
        <v>1749</v>
      </c>
      <c r="BB918" s="1" t="s">
        <v>1749</v>
      </c>
      <c r="BC918" s="1" t="s">
        <v>1749</v>
      </c>
      <c r="BD918" s="1" t="s">
        <v>1749</v>
      </c>
      <c r="BE918" t="s">
        <v>1749</v>
      </c>
    </row>
    <row r="919" spans="1:57" ht="17.149999999999999" customHeight="1">
      <c r="A919" s="2">
        <v>918</v>
      </c>
      <c r="B919" s="1" t="s">
        <v>1219</v>
      </c>
      <c r="C919" s="1" t="s">
        <v>366</v>
      </c>
      <c r="D919" s="14" t="s">
        <v>7721</v>
      </c>
      <c r="E919" s="1" t="s">
        <v>366</v>
      </c>
      <c r="F919" s="1" t="s">
        <v>7752</v>
      </c>
      <c r="G919" s="1" t="s">
        <v>27937</v>
      </c>
      <c r="H919" s="1" t="s">
        <v>27938</v>
      </c>
      <c r="I919" s="1" t="s">
        <v>1937</v>
      </c>
      <c r="J919" s="1" t="s">
        <v>27939</v>
      </c>
      <c r="K919" s="1" t="s">
        <v>27940</v>
      </c>
      <c r="L919" s="1" t="s">
        <v>28966</v>
      </c>
      <c r="M919" s="1" t="s">
        <v>215</v>
      </c>
      <c r="N919" s="1" t="s">
        <v>1462</v>
      </c>
      <c r="O919" s="1" t="s">
        <v>1228</v>
      </c>
      <c r="P919" s="1" t="s">
        <v>2126</v>
      </c>
      <c r="Q919" s="1" t="s">
        <v>28966</v>
      </c>
      <c r="R919" s="1" t="s">
        <v>130</v>
      </c>
      <c r="S919" s="1" t="s">
        <v>1293</v>
      </c>
      <c r="T919" s="1" t="s">
        <v>16173</v>
      </c>
      <c r="U919" s="2" t="s">
        <v>28967</v>
      </c>
      <c r="V919" s="1">
        <v>4636</v>
      </c>
      <c r="W919" s="1" t="s">
        <v>2130</v>
      </c>
      <c r="X919" s="1" t="s">
        <v>2130</v>
      </c>
      <c r="Y919" s="1" t="s">
        <v>7730</v>
      </c>
      <c r="Z919" s="1" t="s">
        <v>366</v>
      </c>
      <c r="AA919" s="1" t="s">
        <v>28968</v>
      </c>
      <c r="AB919" s="1" t="s">
        <v>28969</v>
      </c>
      <c r="AC919" s="2"/>
      <c r="AD919" s="1">
        <v>4636</v>
      </c>
      <c r="AE919" s="1" t="s">
        <v>28944</v>
      </c>
      <c r="AF919" s="1" t="s">
        <v>7921</v>
      </c>
      <c r="AG919" s="1" t="s">
        <v>819</v>
      </c>
      <c r="AH919" s="1" t="s">
        <v>28970</v>
      </c>
      <c r="AI919" s="1" t="s">
        <v>1749</v>
      </c>
      <c r="AJ919" s="1" t="s">
        <v>1749</v>
      </c>
      <c r="AK919" s="1" t="s">
        <v>1749</v>
      </c>
      <c r="AL919" s="1" t="s">
        <v>1749</v>
      </c>
      <c r="AM919" s="1" t="s">
        <v>1749</v>
      </c>
      <c r="AN919" s="1" t="s">
        <v>1749</v>
      </c>
      <c r="AO919" s="1" t="s">
        <v>1749</v>
      </c>
      <c r="AP919" s="1" t="s">
        <v>1749</v>
      </c>
      <c r="AQ919" s="1" t="s">
        <v>1749</v>
      </c>
      <c r="AR919" s="1" t="s">
        <v>1749</v>
      </c>
      <c r="AS919" s="1" t="s">
        <v>1749</v>
      </c>
      <c r="AT919" s="1" t="s">
        <v>1749</v>
      </c>
      <c r="AU919" s="1" t="s">
        <v>1749</v>
      </c>
      <c r="AV919" s="1" t="s">
        <v>1749</v>
      </c>
      <c r="AW919" s="1" t="s">
        <v>1749</v>
      </c>
      <c r="AX919" s="1" t="s">
        <v>1749</v>
      </c>
      <c r="AY919" s="1" t="s">
        <v>1749</v>
      </c>
      <c r="AZ919" s="1" t="s">
        <v>1749</v>
      </c>
      <c r="BA919" s="1" t="s">
        <v>1749</v>
      </c>
      <c r="BB919" s="1" t="s">
        <v>1749</v>
      </c>
      <c r="BC919" s="1" t="s">
        <v>1749</v>
      </c>
      <c r="BD919" s="1" t="s">
        <v>1749</v>
      </c>
      <c r="BE919" t="s">
        <v>1749</v>
      </c>
    </row>
    <row r="920" spans="1:57" ht="17.149999999999999" customHeight="1">
      <c r="A920" s="2">
        <v>919</v>
      </c>
      <c r="B920" s="1" t="s">
        <v>1219</v>
      </c>
      <c r="C920" s="1" t="s">
        <v>366</v>
      </c>
      <c r="D920" s="14" t="s">
        <v>7721</v>
      </c>
      <c r="E920" s="1" t="s">
        <v>366</v>
      </c>
      <c r="F920" s="1" t="s">
        <v>7745</v>
      </c>
      <c r="G920" s="1" t="s">
        <v>27937</v>
      </c>
      <c r="H920" s="1" t="s">
        <v>27938</v>
      </c>
      <c r="I920" s="1" t="s">
        <v>1937</v>
      </c>
      <c r="J920" s="1" t="s">
        <v>27939</v>
      </c>
      <c r="K920" s="1" t="s">
        <v>27940</v>
      </c>
      <c r="L920" s="1" t="s">
        <v>28971</v>
      </c>
      <c r="M920" s="1" t="s">
        <v>215</v>
      </c>
      <c r="N920" s="1" t="s">
        <v>1462</v>
      </c>
      <c r="O920" s="1" t="s">
        <v>1228</v>
      </c>
      <c r="P920" s="1" t="s">
        <v>2126</v>
      </c>
      <c r="Q920" s="1" t="s">
        <v>28971</v>
      </c>
      <c r="R920" s="1" t="s">
        <v>130</v>
      </c>
      <c r="S920" s="1" t="s">
        <v>1293</v>
      </c>
      <c r="T920" s="1" t="s">
        <v>16173</v>
      </c>
      <c r="U920" s="2" t="s">
        <v>28967</v>
      </c>
      <c r="V920" s="1">
        <v>2806</v>
      </c>
      <c r="W920" s="1" t="s">
        <v>2130</v>
      </c>
      <c r="X920" s="1" t="s">
        <v>2130</v>
      </c>
      <c r="Y920" s="1" t="s">
        <v>7730</v>
      </c>
      <c r="Z920" s="1" t="s">
        <v>366</v>
      </c>
      <c r="AA920" s="1" t="s">
        <v>28972</v>
      </c>
      <c r="AB920" s="1" t="s">
        <v>28973</v>
      </c>
      <c r="AC920" s="2"/>
      <c r="AD920" s="1">
        <v>2806</v>
      </c>
      <c r="AE920" s="1" t="s">
        <v>28944</v>
      </c>
      <c r="AF920" s="1" t="s">
        <v>7921</v>
      </c>
      <c r="AG920" s="1" t="s">
        <v>819</v>
      </c>
      <c r="AH920" s="1" t="s">
        <v>28974</v>
      </c>
      <c r="AI920" s="1" t="s">
        <v>1749</v>
      </c>
      <c r="AJ920" s="1" t="s">
        <v>1749</v>
      </c>
      <c r="AK920" s="1" t="s">
        <v>1749</v>
      </c>
      <c r="AL920" s="1" t="s">
        <v>1749</v>
      </c>
      <c r="AM920" s="1" t="s">
        <v>1749</v>
      </c>
      <c r="AN920" s="1" t="s">
        <v>1749</v>
      </c>
      <c r="AO920" s="1" t="s">
        <v>1749</v>
      </c>
      <c r="AP920" s="1" t="s">
        <v>1749</v>
      </c>
      <c r="AQ920" s="1" t="s">
        <v>1749</v>
      </c>
      <c r="AR920" s="1" t="s">
        <v>1749</v>
      </c>
      <c r="AS920" s="1" t="s">
        <v>1749</v>
      </c>
      <c r="AT920" s="1" t="s">
        <v>1749</v>
      </c>
      <c r="AU920" s="1" t="s">
        <v>1749</v>
      </c>
      <c r="AV920" s="1" t="s">
        <v>1749</v>
      </c>
      <c r="AW920" s="1" t="s">
        <v>1749</v>
      </c>
      <c r="AX920" s="1" t="s">
        <v>1749</v>
      </c>
      <c r="AY920" s="1" t="s">
        <v>1749</v>
      </c>
      <c r="AZ920" s="1" t="s">
        <v>1749</v>
      </c>
      <c r="BA920" s="1" t="s">
        <v>1749</v>
      </c>
      <c r="BB920" s="1" t="s">
        <v>1749</v>
      </c>
      <c r="BC920" s="1" t="s">
        <v>1749</v>
      </c>
      <c r="BD920" s="1" t="s">
        <v>1749</v>
      </c>
      <c r="BE920" t="s">
        <v>1749</v>
      </c>
    </row>
    <row r="921" spans="1:57" ht="17.149999999999999" customHeight="1">
      <c r="A921" s="2">
        <v>920</v>
      </c>
      <c r="B921" s="1" t="s">
        <v>1219</v>
      </c>
      <c r="C921" s="1" t="s">
        <v>366</v>
      </c>
      <c r="D921" s="14" t="s">
        <v>7721</v>
      </c>
      <c r="E921" s="1" t="s">
        <v>366</v>
      </c>
      <c r="F921" s="1" t="s">
        <v>7788</v>
      </c>
      <c r="G921" s="1" t="s">
        <v>27937</v>
      </c>
      <c r="H921" s="1" t="s">
        <v>27938</v>
      </c>
      <c r="I921" s="1" t="s">
        <v>1937</v>
      </c>
      <c r="J921" s="1" t="s">
        <v>27939</v>
      </c>
      <c r="K921" s="1" t="s">
        <v>27940</v>
      </c>
      <c r="L921" s="1" t="s">
        <v>28975</v>
      </c>
      <c r="M921" s="1" t="s">
        <v>215</v>
      </c>
      <c r="N921" s="1" t="s">
        <v>1462</v>
      </c>
      <c r="O921" s="1" t="s">
        <v>1228</v>
      </c>
      <c r="P921" s="1" t="s">
        <v>2126</v>
      </c>
      <c r="Q921" s="1" t="s">
        <v>28975</v>
      </c>
      <c r="R921" s="1" t="s">
        <v>130</v>
      </c>
      <c r="S921" s="1" t="s">
        <v>1293</v>
      </c>
      <c r="T921" s="1" t="s">
        <v>16173</v>
      </c>
      <c r="U921" s="2" t="s">
        <v>28967</v>
      </c>
      <c r="V921" s="1">
        <v>4132</v>
      </c>
      <c r="W921" s="1" t="s">
        <v>2130</v>
      </c>
      <c r="X921" s="1" t="s">
        <v>2130</v>
      </c>
      <c r="Y921" s="1" t="s">
        <v>7730</v>
      </c>
      <c r="Z921" s="1" t="s">
        <v>366</v>
      </c>
      <c r="AA921" s="1" t="s">
        <v>28976</v>
      </c>
      <c r="AB921" s="1" t="s">
        <v>28977</v>
      </c>
      <c r="AC921" s="2"/>
      <c r="AD921" s="1">
        <v>4132</v>
      </c>
      <c r="AE921" s="1" t="s">
        <v>28944</v>
      </c>
      <c r="AF921" s="1" t="s">
        <v>7921</v>
      </c>
      <c r="AG921" s="1" t="s">
        <v>819</v>
      </c>
      <c r="AH921" s="1" t="s">
        <v>28978</v>
      </c>
      <c r="AI921" s="1" t="s">
        <v>1749</v>
      </c>
      <c r="AJ921" s="1" t="s">
        <v>1749</v>
      </c>
      <c r="AK921" s="1" t="s">
        <v>1749</v>
      </c>
      <c r="AL921" s="1" t="s">
        <v>1749</v>
      </c>
      <c r="AM921" s="1" t="s">
        <v>1749</v>
      </c>
      <c r="AN921" s="1" t="s">
        <v>1749</v>
      </c>
      <c r="AO921" s="1" t="s">
        <v>1749</v>
      </c>
      <c r="AP921" s="1" t="s">
        <v>1749</v>
      </c>
      <c r="AQ921" s="1" t="s">
        <v>1749</v>
      </c>
      <c r="AR921" s="1" t="s">
        <v>1749</v>
      </c>
      <c r="AS921" s="1" t="s">
        <v>1749</v>
      </c>
      <c r="AT921" s="1" t="s">
        <v>1749</v>
      </c>
      <c r="AU921" s="1" t="s">
        <v>1749</v>
      </c>
      <c r="AV921" s="1" t="s">
        <v>1749</v>
      </c>
      <c r="AW921" s="1" t="s">
        <v>1749</v>
      </c>
      <c r="AX921" s="1" t="s">
        <v>1749</v>
      </c>
      <c r="AY921" s="1" t="s">
        <v>1749</v>
      </c>
      <c r="AZ921" s="1" t="s">
        <v>1749</v>
      </c>
      <c r="BA921" s="1" t="s">
        <v>1749</v>
      </c>
      <c r="BB921" s="1" t="s">
        <v>1749</v>
      </c>
      <c r="BC921" s="1" t="s">
        <v>1749</v>
      </c>
      <c r="BD921" s="1" t="s">
        <v>1749</v>
      </c>
      <c r="BE921" t="s">
        <v>1749</v>
      </c>
    </row>
    <row r="922" spans="1:57" ht="17.149999999999999" customHeight="1">
      <c r="A922" s="2">
        <v>921</v>
      </c>
      <c r="B922" s="1" t="s">
        <v>1219</v>
      </c>
      <c r="C922" s="1" t="s">
        <v>366</v>
      </c>
      <c r="D922" s="14" t="s">
        <v>7721</v>
      </c>
      <c r="E922" s="1" t="s">
        <v>366</v>
      </c>
      <c r="F922" s="1" t="s">
        <v>7796</v>
      </c>
      <c r="G922" s="1" t="s">
        <v>27937</v>
      </c>
      <c r="H922" s="1" t="s">
        <v>27938</v>
      </c>
      <c r="I922" s="1" t="s">
        <v>1937</v>
      </c>
      <c r="J922" s="1" t="s">
        <v>27939</v>
      </c>
      <c r="K922" s="1" t="s">
        <v>27940</v>
      </c>
      <c r="L922" s="1" t="s">
        <v>28979</v>
      </c>
      <c r="M922" s="1" t="s">
        <v>215</v>
      </c>
      <c r="N922" s="1" t="s">
        <v>1462</v>
      </c>
      <c r="O922" s="1" t="s">
        <v>1228</v>
      </c>
      <c r="P922" s="1" t="s">
        <v>2126</v>
      </c>
      <c r="Q922" s="1" t="s">
        <v>28979</v>
      </c>
      <c r="R922" s="1" t="s">
        <v>130</v>
      </c>
      <c r="S922" s="1" t="s">
        <v>1293</v>
      </c>
      <c r="T922" s="1" t="s">
        <v>16173</v>
      </c>
      <c r="U922" s="2" t="s">
        <v>28967</v>
      </c>
      <c r="V922" s="1">
        <v>2909</v>
      </c>
      <c r="W922" s="1" t="s">
        <v>2130</v>
      </c>
      <c r="X922" s="1" t="s">
        <v>2130</v>
      </c>
      <c r="Y922" s="1" t="s">
        <v>7730</v>
      </c>
      <c r="Z922" s="1" t="s">
        <v>366</v>
      </c>
      <c r="AA922" s="1" t="s">
        <v>28980</v>
      </c>
      <c r="AB922" s="1" t="s">
        <v>28981</v>
      </c>
      <c r="AC922" s="2"/>
      <c r="AD922" s="1">
        <v>2909</v>
      </c>
      <c r="AE922" s="1" t="s">
        <v>28944</v>
      </c>
      <c r="AF922" s="1" t="s">
        <v>7921</v>
      </c>
      <c r="AG922" s="1" t="s">
        <v>819</v>
      </c>
      <c r="AH922" s="1" t="s">
        <v>28982</v>
      </c>
      <c r="AI922" s="1" t="s">
        <v>1749</v>
      </c>
      <c r="AJ922" s="1" t="s">
        <v>1749</v>
      </c>
      <c r="AK922" s="1" t="s">
        <v>1749</v>
      </c>
      <c r="AL922" s="1" t="s">
        <v>1749</v>
      </c>
      <c r="AM922" s="1" t="s">
        <v>1749</v>
      </c>
      <c r="AN922" s="1" t="s">
        <v>1749</v>
      </c>
      <c r="AO922" s="1" t="s">
        <v>1749</v>
      </c>
      <c r="AP922" s="1" t="s">
        <v>1749</v>
      </c>
      <c r="AQ922" s="1" t="s">
        <v>1749</v>
      </c>
      <c r="AR922" s="1" t="s">
        <v>1749</v>
      </c>
      <c r="AS922" s="1" t="s">
        <v>1749</v>
      </c>
      <c r="AT922" s="1" t="s">
        <v>1749</v>
      </c>
      <c r="AU922" s="1" t="s">
        <v>1749</v>
      </c>
      <c r="AV922" s="1" t="s">
        <v>1749</v>
      </c>
      <c r="AW922" s="1" t="s">
        <v>1749</v>
      </c>
      <c r="AX922" s="1" t="s">
        <v>1749</v>
      </c>
      <c r="AY922" s="1" t="s">
        <v>1749</v>
      </c>
      <c r="AZ922" s="1" t="s">
        <v>1749</v>
      </c>
      <c r="BA922" s="1" t="s">
        <v>1749</v>
      </c>
      <c r="BB922" s="1" t="s">
        <v>1749</v>
      </c>
      <c r="BC922" s="1" t="s">
        <v>1749</v>
      </c>
      <c r="BD922" s="1" t="s">
        <v>1749</v>
      </c>
      <c r="BE922" t="s">
        <v>1749</v>
      </c>
    </row>
    <row r="923" spans="1:57" ht="17.149999999999999" customHeight="1">
      <c r="A923" s="2">
        <v>922</v>
      </c>
      <c r="B923" s="1" t="s">
        <v>1219</v>
      </c>
      <c r="C923" s="1" t="s">
        <v>366</v>
      </c>
      <c r="D923" s="14" t="s">
        <v>7721</v>
      </c>
      <c r="E923" s="1" t="s">
        <v>366</v>
      </c>
      <c r="F923" s="1" t="s">
        <v>7805</v>
      </c>
      <c r="G923" s="1" t="s">
        <v>27937</v>
      </c>
      <c r="H923" s="1" t="s">
        <v>27938</v>
      </c>
      <c r="I923" s="1" t="s">
        <v>1937</v>
      </c>
      <c r="J923" s="1" t="s">
        <v>27939</v>
      </c>
      <c r="K923" s="1" t="s">
        <v>27940</v>
      </c>
      <c r="L923" s="1" t="s">
        <v>28983</v>
      </c>
      <c r="M923" s="1" t="s">
        <v>215</v>
      </c>
      <c r="N923" s="1" t="s">
        <v>1462</v>
      </c>
      <c r="O923" s="1" t="s">
        <v>1228</v>
      </c>
      <c r="P923" s="1" t="s">
        <v>2126</v>
      </c>
      <c r="Q923" s="1" t="s">
        <v>28983</v>
      </c>
      <c r="R923" s="1" t="s">
        <v>130</v>
      </c>
      <c r="S923" s="1" t="s">
        <v>1293</v>
      </c>
      <c r="T923" s="1" t="s">
        <v>16173</v>
      </c>
      <c r="U923" s="2" t="s">
        <v>28967</v>
      </c>
      <c r="V923" s="1">
        <v>7728</v>
      </c>
      <c r="W923" s="1" t="s">
        <v>2130</v>
      </c>
      <c r="X923" s="1" t="s">
        <v>2130</v>
      </c>
      <c r="Y923" s="1" t="s">
        <v>7730</v>
      </c>
      <c r="Z923" s="1" t="s">
        <v>366</v>
      </c>
      <c r="AA923" s="1" t="s">
        <v>28984</v>
      </c>
      <c r="AB923" s="1" t="s">
        <v>28985</v>
      </c>
      <c r="AC923" s="2"/>
      <c r="AD923" s="1">
        <v>7728</v>
      </c>
      <c r="AE923" s="1" t="s">
        <v>28944</v>
      </c>
      <c r="AF923" s="1" t="s">
        <v>7921</v>
      </c>
      <c r="AG923" s="1" t="s">
        <v>819</v>
      </c>
      <c r="AH923" s="1" t="s">
        <v>28986</v>
      </c>
      <c r="AI923" s="1" t="s">
        <v>1749</v>
      </c>
      <c r="AJ923" s="1" t="s">
        <v>1749</v>
      </c>
      <c r="AK923" s="1" t="s">
        <v>1749</v>
      </c>
      <c r="AL923" s="1" t="s">
        <v>1749</v>
      </c>
      <c r="AM923" s="1" t="s">
        <v>1749</v>
      </c>
      <c r="AN923" s="1" t="s">
        <v>1749</v>
      </c>
      <c r="AO923" s="1" t="s">
        <v>1749</v>
      </c>
      <c r="AP923" s="1" t="s">
        <v>1749</v>
      </c>
      <c r="AQ923" s="1" t="s">
        <v>1749</v>
      </c>
      <c r="AR923" s="1" t="s">
        <v>1749</v>
      </c>
      <c r="AS923" s="1" t="s">
        <v>1749</v>
      </c>
      <c r="AT923" s="1" t="s">
        <v>1749</v>
      </c>
      <c r="AU923" s="1" t="s">
        <v>1749</v>
      </c>
      <c r="AV923" s="1" t="s">
        <v>1749</v>
      </c>
      <c r="AW923" s="1" t="s">
        <v>1749</v>
      </c>
      <c r="AX923" s="1" t="s">
        <v>1749</v>
      </c>
      <c r="AY923" s="1" t="s">
        <v>1749</v>
      </c>
      <c r="AZ923" s="1" t="s">
        <v>1749</v>
      </c>
      <c r="BA923" s="1" t="s">
        <v>1749</v>
      </c>
      <c r="BB923" s="1" t="s">
        <v>1749</v>
      </c>
      <c r="BC923" s="1" t="s">
        <v>1749</v>
      </c>
      <c r="BD923" s="1" t="s">
        <v>1749</v>
      </c>
      <c r="BE923" t="s">
        <v>1749</v>
      </c>
    </row>
    <row r="924" spans="1:57" ht="17.149999999999999" customHeight="1">
      <c r="A924" s="2">
        <v>923</v>
      </c>
      <c r="B924" s="1" t="s">
        <v>1219</v>
      </c>
      <c r="C924" s="1" t="s">
        <v>366</v>
      </c>
      <c r="D924" s="14" t="s">
        <v>7721</v>
      </c>
      <c r="E924" s="1" t="s">
        <v>366</v>
      </c>
      <c r="F924" s="1" t="s">
        <v>7812</v>
      </c>
      <c r="G924" s="1" t="s">
        <v>27937</v>
      </c>
      <c r="H924" s="1" t="s">
        <v>27938</v>
      </c>
      <c r="I924" s="1" t="s">
        <v>1937</v>
      </c>
      <c r="J924" s="1" t="s">
        <v>27939</v>
      </c>
      <c r="K924" s="1" t="s">
        <v>27940</v>
      </c>
      <c r="L924" s="1" t="s">
        <v>28987</v>
      </c>
      <c r="M924" s="1" t="s">
        <v>215</v>
      </c>
      <c r="N924" s="1" t="s">
        <v>1462</v>
      </c>
      <c r="O924" s="1" t="s">
        <v>1228</v>
      </c>
      <c r="P924" s="1" t="s">
        <v>2126</v>
      </c>
      <c r="Q924" s="1" t="s">
        <v>28987</v>
      </c>
      <c r="R924" s="1" t="s">
        <v>130</v>
      </c>
      <c r="S924" s="1" t="s">
        <v>1293</v>
      </c>
      <c r="T924" s="1" t="s">
        <v>16173</v>
      </c>
      <c r="U924" s="2" t="s">
        <v>28967</v>
      </c>
      <c r="V924" s="1">
        <v>3939</v>
      </c>
      <c r="W924" s="1" t="s">
        <v>2130</v>
      </c>
      <c r="X924" s="1" t="s">
        <v>2130</v>
      </c>
      <c r="Y924" s="1" t="s">
        <v>7730</v>
      </c>
      <c r="Z924" s="1" t="s">
        <v>366</v>
      </c>
      <c r="AA924" s="1" t="s">
        <v>28988</v>
      </c>
      <c r="AB924" s="1" t="s">
        <v>28989</v>
      </c>
      <c r="AC924" s="2"/>
      <c r="AD924" s="1">
        <v>3939</v>
      </c>
      <c r="AE924" s="1" t="s">
        <v>28944</v>
      </c>
      <c r="AF924" s="1" t="s">
        <v>7921</v>
      </c>
      <c r="AG924" s="1" t="s">
        <v>819</v>
      </c>
      <c r="AH924" s="1" t="s">
        <v>28990</v>
      </c>
      <c r="AI924" s="1" t="s">
        <v>1749</v>
      </c>
      <c r="AJ924" s="1" t="s">
        <v>1749</v>
      </c>
      <c r="AK924" s="1" t="s">
        <v>1749</v>
      </c>
      <c r="AL924" s="1" t="s">
        <v>1749</v>
      </c>
      <c r="AM924" s="1" t="s">
        <v>1749</v>
      </c>
      <c r="AN924" s="1" t="s">
        <v>1749</v>
      </c>
      <c r="AO924" s="1" t="s">
        <v>1749</v>
      </c>
      <c r="AP924" s="1" t="s">
        <v>1749</v>
      </c>
      <c r="AQ924" s="1" t="s">
        <v>1749</v>
      </c>
      <c r="AR924" s="1" t="s">
        <v>1749</v>
      </c>
      <c r="AS924" s="1" t="s">
        <v>1749</v>
      </c>
      <c r="AT924" s="1" t="s">
        <v>1749</v>
      </c>
      <c r="AU924" s="1" t="s">
        <v>1749</v>
      </c>
      <c r="AV924" s="1" t="s">
        <v>1749</v>
      </c>
      <c r="AW924" s="1" t="s">
        <v>1749</v>
      </c>
      <c r="AX924" s="1" t="s">
        <v>1749</v>
      </c>
      <c r="AY924" s="1" t="s">
        <v>1749</v>
      </c>
      <c r="AZ924" s="1" t="s">
        <v>1749</v>
      </c>
      <c r="BA924" s="1" t="s">
        <v>1749</v>
      </c>
      <c r="BB924" s="1" t="s">
        <v>1749</v>
      </c>
      <c r="BC924" s="1" t="s">
        <v>1749</v>
      </c>
      <c r="BD924" s="1" t="s">
        <v>1749</v>
      </c>
      <c r="BE924" t="s">
        <v>1749</v>
      </c>
    </row>
    <row r="925" spans="1:57" ht="17.149999999999999" customHeight="1">
      <c r="A925" s="2">
        <v>924</v>
      </c>
      <c r="B925" s="1" t="s">
        <v>1219</v>
      </c>
      <c r="C925" s="1" t="s">
        <v>366</v>
      </c>
      <c r="D925" s="14" t="s">
        <v>7721</v>
      </c>
      <c r="E925" s="1" t="s">
        <v>366</v>
      </c>
      <c r="F925" s="1" t="s">
        <v>7820</v>
      </c>
      <c r="G925" s="1" t="s">
        <v>27937</v>
      </c>
      <c r="H925" s="1" t="s">
        <v>27938</v>
      </c>
      <c r="I925" s="1" t="s">
        <v>1937</v>
      </c>
      <c r="J925" s="1" t="s">
        <v>27939</v>
      </c>
      <c r="K925" s="1" t="s">
        <v>27940</v>
      </c>
      <c r="L925" s="1" t="s">
        <v>7821</v>
      </c>
      <c r="M925" s="1" t="s">
        <v>215</v>
      </c>
      <c r="N925" s="1" t="s">
        <v>1462</v>
      </c>
      <c r="O925" s="1" t="s">
        <v>1228</v>
      </c>
      <c r="P925" s="1" t="s">
        <v>2126</v>
      </c>
      <c r="Q925" s="1" t="s">
        <v>7821</v>
      </c>
      <c r="R925" s="1" t="s">
        <v>130</v>
      </c>
      <c r="S925" s="1" t="s">
        <v>1293</v>
      </c>
      <c r="T925" s="1" t="s">
        <v>16173</v>
      </c>
      <c r="U925" s="2" t="s">
        <v>28967</v>
      </c>
      <c r="V925" s="1">
        <v>8968</v>
      </c>
      <c r="W925" s="1" t="s">
        <v>2130</v>
      </c>
      <c r="X925" s="1" t="s">
        <v>2130</v>
      </c>
      <c r="Y925" s="1" t="s">
        <v>7730</v>
      </c>
      <c r="Z925" s="1" t="s">
        <v>366</v>
      </c>
      <c r="AA925" s="1" t="s">
        <v>28947</v>
      </c>
      <c r="AB925" s="1" t="s">
        <v>28991</v>
      </c>
      <c r="AC925" s="2"/>
      <c r="AD925" s="1">
        <v>8968</v>
      </c>
      <c r="AE925" s="1" t="s">
        <v>28944</v>
      </c>
      <c r="AF925" s="1" t="s">
        <v>7921</v>
      </c>
      <c r="AG925" s="1" t="s">
        <v>819</v>
      </c>
      <c r="AH925" s="1" t="s">
        <v>28992</v>
      </c>
      <c r="AI925" s="1" t="s">
        <v>1749</v>
      </c>
      <c r="AJ925" s="1" t="s">
        <v>1749</v>
      </c>
      <c r="AK925" s="1" t="s">
        <v>1749</v>
      </c>
      <c r="AL925" s="1" t="s">
        <v>1749</v>
      </c>
      <c r="AM925" s="1" t="s">
        <v>1749</v>
      </c>
      <c r="AN925" s="1" t="s">
        <v>1749</v>
      </c>
      <c r="AO925" s="1" t="s">
        <v>1749</v>
      </c>
      <c r="AP925" s="1" t="s">
        <v>1749</v>
      </c>
      <c r="AQ925" s="1" t="s">
        <v>1749</v>
      </c>
      <c r="AR925" s="1" t="s">
        <v>1749</v>
      </c>
      <c r="AS925" s="1" t="s">
        <v>1749</v>
      </c>
      <c r="AT925" s="1" t="s">
        <v>1749</v>
      </c>
      <c r="AU925" s="1" t="s">
        <v>1749</v>
      </c>
      <c r="AV925" s="1" t="s">
        <v>1749</v>
      </c>
      <c r="AW925" s="1" t="s">
        <v>1749</v>
      </c>
      <c r="AX925" s="1" t="s">
        <v>1749</v>
      </c>
      <c r="AY925" s="1" t="s">
        <v>1749</v>
      </c>
      <c r="AZ925" s="1" t="s">
        <v>1749</v>
      </c>
      <c r="BA925" s="1" t="s">
        <v>1749</v>
      </c>
      <c r="BB925" s="1" t="s">
        <v>1749</v>
      </c>
      <c r="BC925" s="1" t="s">
        <v>1749</v>
      </c>
      <c r="BD925" s="1" t="s">
        <v>1749</v>
      </c>
      <c r="BE925" t="s">
        <v>1749</v>
      </c>
    </row>
    <row r="926" spans="1:57" ht="17.149999999999999" customHeight="1">
      <c r="A926" s="2">
        <v>925</v>
      </c>
      <c r="B926" s="1" t="s">
        <v>1219</v>
      </c>
      <c r="C926" s="1" t="s">
        <v>7827</v>
      </c>
      <c r="D926" s="14" t="s">
        <v>7828</v>
      </c>
      <c r="E926" s="1" t="s">
        <v>7827</v>
      </c>
      <c r="F926" s="1" t="s">
        <v>7829</v>
      </c>
      <c r="G926" s="1" t="s">
        <v>7830</v>
      </c>
      <c r="H926" s="1" t="s">
        <v>2554</v>
      </c>
      <c r="I926" s="1" t="s">
        <v>1483</v>
      </c>
      <c r="J926" s="1" t="s">
        <v>7831</v>
      </c>
      <c r="K926" s="1" t="s">
        <v>7832</v>
      </c>
      <c r="L926" s="1" t="s">
        <v>7833</v>
      </c>
      <c r="M926" s="1" t="s">
        <v>209</v>
      </c>
      <c r="N926" s="1" t="s">
        <v>1462</v>
      </c>
      <c r="O926" s="1" t="s">
        <v>1228</v>
      </c>
      <c r="P926" s="1" t="s">
        <v>2126</v>
      </c>
      <c r="Q926" s="1" t="s">
        <v>7833</v>
      </c>
      <c r="R926" s="1" t="s">
        <v>130</v>
      </c>
      <c r="S926" s="1" t="s">
        <v>1293</v>
      </c>
      <c r="T926" s="1" t="s">
        <v>7834</v>
      </c>
      <c r="U926" s="2" t="s">
        <v>7835</v>
      </c>
      <c r="V926" s="1">
        <v>184</v>
      </c>
      <c r="W926" s="1" t="s">
        <v>2130</v>
      </c>
      <c r="X926" s="1" t="s">
        <v>2130</v>
      </c>
      <c r="Y926" s="1" t="s">
        <v>2131</v>
      </c>
      <c r="Z926" s="1" t="s">
        <v>28993</v>
      </c>
      <c r="AA926" s="1" t="s">
        <v>28994</v>
      </c>
      <c r="AB926" s="1" t="s">
        <v>28995</v>
      </c>
      <c r="AC926" s="2"/>
      <c r="AD926" s="1">
        <v>184</v>
      </c>
      <c r="AE926" s="1" t="s">
        <v>28996</v>
      </c>
      <c r="AF926" s="1" t="s">
        <v>7921</v>
      </c>
      <c r="AG926" s="1" t="s">
        <v>819</v>
      </c>
      <c r="AH926" s="1" t="s">
        <v>28997</v>
      </c>
      <c r="AI926" s="1" t="s">
        <v>1749</v>
      </c>
      <c r="AJ926" s="1" t="s">
        <v>1749</v>
      </c>
      <c r="AK926" s="1" t="s">
        <v>1749</v>
      </c>
      <c r="AL926" s="1" t="s">
        <v>1749</v>
      </c>
      <c r="AM926" s="1" t="s">
        <v>1749</v>
      </c>
      <c r="AN926" s="1" t="s">
        <v>1749</v>
      </c>
      <c r="AO926" s="1" t="s">
        <v>1749</v>
      </c>
      <c r="AP926" s="1" t="s">
        <v>1749</v>
      </c>
      <c r="AQ926" s="1" t="s">
        <v>1749</v>
      </c>
      <c r="AR926" s="1" t="s">
        <v>1749</v>
      </c>
      <c r="AS926" s="1" t="s">
        <v>1749</v>
      </c>
      <c r="AT926" s="1" t="s">
        <v>1749</v>
      </c>
      <c r="AU926" s="1" t="s">
        <v>1749</v>
      </c>
      <c r="AV926" s="1" t="s">
        <v>1749</v>
      </c>
      <c r="AW926" s="1" t="s">
        <v>1749</v>
      </c>
      <c r="AX926" s="1" t="s">
        <v>1749</v>
      </c>
      <c r="AY926" s="1" t="s">
        <v>1749</v>
      </c>
      <c r="AZ926" s="1" t="s">
        <v>1749</v>
      </c>
      <c r="BA926" s="1" t="s">
        <v>1749</v>
      </c>
      <c r="BB926" s="1" t="s">
        <v>1749</v>
      </c>
      <c r="BC926" s="1" t="s">
        <v>1749</v>
      </c>
      <c r="BD926" s="1" t="s">
        <v>1749</v>
      </c>
      <c r="BE926" t="s">
        <v>1749</v>
      </c>
    </row>
    <row r="927" spans="1:57" ht="17.149999999999999" customHeight="1">
      <c r="A927" s="2">
        <v>926</v>
      </c>
      <c r="B927" s="1" t="s">
        <v>1219</v>
      </c>
      <c r="C927" s="1" t="s">
        <v>12553</v>
      </c>
      <c r="D927" s="14" t="s">
        <v>12554</v>
      </c>
      <c r="E927" s="1" t="s">
        <v>12553</v>
      </c>
      <c r="F927" s="1" t="s">
        <v>12555</v>
      </c>
      <c r="G927" s="1" t="s">
        <v>12556</v>
      </c>
      <c r="H927" s="1" t="s">
        <v>2204</v>
      </c>
      <c r="I927" s="1" t="s">
        <v>1937</v>
      </c>
      <c r="J927" s="1" t="s">
        <v>12557</v>
      </c>
      <c r="K927" s="1" t="s">
        <v>12558</v>
      </c>
      <c r="L927" s="1" t="s">
        <v>28998</v>
      </c>
      <c r="M927" s="1" t="s">
        <v>209</v>
      </c>
      <c r="N927" s="1" t="s">
        <v>1462</v>
      </c>
      <c r="O927" s="1" t="s">
        <v>1228</v>
      </c>
      <c r="P927" s="1" t="s">
        <v>2126</v>
      </c>
      <c r="Q927" s="1" t="s">
        <v>28998</v>
      </c>
      <c r="R927" s="1" t="s">
        <v>130</v>
      </c>
      <c r="S927" s="1" t="s">
        <v>1293</v>
      </c>
      <c r="T927" s="1" t="s">
        <v>12560</v>
      </c>
      <c r="U927" s="2" t="s">
        <v>12561</v>
      </c>
      <c r="V927" s="1">
        <v>102</v>
      </c>
      <c r="W927" s="1" t="s">
        <v>2130</v>
      </c>
      <c r="X927" s="1" t="s">
        <v>2130</v>
      </c>
      <c r="Y927" s="1" t="s">
        <v>2131</v>
      </c>
      <c r="Z927" s="1" t="s">
        <v>28999</v>
      </c>
      <c r="AA927" s="1" t="s">
        <v>29000</v>
      </c>
      <c r="AB927" s="1" t="s">
        <v>29001</v>
      </c>
      <c r="AC927" s="2"/>
      <c r="AD927" s="1">
        <v>102</v>
      </c>
      <c r="AE927" s="1" t="s">
        <v>29002</v>
      </c>
      <c r="AF927" s="1" t="s">
        <v>7921</v>
      </c>
      <c r="AG927" s="1" t="s">
        <v>819</v>
      </c>
      <c r="AH927" s="1" t="s">
        <v>29003</v>
      </c>
      <c r="AI927" s="1" t="s">
        <v>1749</v>
      </c>
      <c r="AJ927" s="1" t="s">
        <v>1749</v>
      </c>
      <c r="AK927" s="1" t="s">
        <v>1749</v>
      </c>
      <c r="AL927" s="1" t="s">
        <v>1749</v>
      </c>
      <c r="AM927" s="1" t="s">
        <v>1749</v>
      </c>
      <c r="AN927" s="1" t="s">
        <v>1749</v>
      </c>
      <c r="AO927" s="1" t="s">
        <v>1749</v>
      </c>
      <c r="AP927" s="1" t="s">
        <v>1749</v>
      </c>
      <c r="AQ927" s="1" t="s">
        <v>1749</v>
      </c>
      <c r="AR927" s="1" t="s">
        <v>1749</v>
      </c>
      <c r="AS927" s="1" t="s">
        <v>1749</v>
      </c>
      <c r="AT927" s="1" t="s">
        <v>1749</v>
      </c>
      <c r="AU927" s="1" t="s">
        <v>1749</v>
      </c>
      <c r="AV927" s="1" t="s">
        <v>1749</v>
      </c>
      <c r="AW927" s="1" t="s">
        <v>1749</v>
      </c>
      <c r="AX927" s="1" t="s">
        <v>1749</v>
      </c>
      <c r="AY927" s="1" t="s">
        <v>1749</v>
      </c>
      <c r="AZ927" s="1" t="s">
        <v>1749</v>
      </c>
      <c r="BA927" s="1" t="s">
        <v>1749</v>
      </c>
      <c r="BB927" s="1" t="s">
        <v>1749</v>
      </c>
      <c r="BC927" s="1" t="s">
        <v>1749</v>
      </c>
      <c r="BD927" s="1" t="s">
        <v>1749</v>
      </c>
      <c r="BE927" t="s">
        <v>1749</v>
      </c>
    </row>
    <row r="928" spans="1:57" ht="17.149999999999999" customHeight="1">
      <c r="A928" s="2">
        <v>927</v>
      </c>
      <c r="B928" s="1" t="s">
        <v>1219</v>
      </c>
      <c r="C928" s="1" t="s">
        <v>10879</v>
      </c>
      <c r="D928" s="14" t="s">
        <v>10880</v>
      </c>
      <c r="E928" s="1" t="s">
        <v>10879</v>
      </c>
      <c r="F928" s="1" t="s">
        <v>10881</v>
      </c>
      <c r="G928" s="1" t="s">
        <v>10882</v>
      </c>
      <c r="H928" s="1" t="s">
        <v>2526</v>
      </c>
      <c r="I928" s="1" t="s">
        <v>1483</v>
      </c>
      <c r="J928" s="1" t="s">
        <v>29004</v>
      </c>
      <c r="K928" s="1" t="s">
        <v>10884</v>
      </c>
      <c r="L928" s="1" t="s">
        <v>10885</v>
      </c>
      <c r="M928" s="1" t="s">
        <v>209</v>
      </c>
      <c r="N928" s="1" t="s">
        <v>1462</v>
      </c>
      <c r="O928" s="1" t="s">
        <v>1228</v>
      </c>
      <c r="P928" s="1" t="s">
        <v>2126</v>
      </c>
      <c r="Q928" s="1" t="s">
        <v>10885</v>
      </c>
      <c r="R928" s="1" t="s">
        <v>130</v>
      </c>
      <c r="S928" s="1" t="s">
        <v>1293</v>
      </c>
      <c r="T928" s="1" t="s">
        <v>1148</v>
      </c>
      <c r="U928" s="2" t="s">
        <v>10886</v>
      </c>
      <c r="V928" s="1">
        <v>180</v>
      </c>
      <c r="W928" s="1" t="s">
        <v>2130</v>
      </c>
      <c r="X928" s="1" t="s">
        <v>2130</v>
      </c>
      <c r="Y928" s="1" t="s">
        <v>2131</v>
      </c>
      <c r="Z928" s="1" t="s">
        <v>29005</v>
      </c>
      <c r="AA928" s="1" t="s">
        <v>10888</v>
      </c>
      <c r="AB928" s="1" t="s">
        <v>29006</v>
      </c>
      <c r="AC928" s="2"/>
      <c r="AD928" s="1">
        <v>180</v>
      </c>
      <c r="AE928" s="1" t="s">
        <v>28996</v>
      </c>
      <c r="AF928" s="1" t="s">
        <v>7921</v>
      </c>
      <c r="AG928" s="1" t="s">
        <v>819</v>
      </c>
      <c r="AH928" s="1" t="s">
        <v>29007</v>
      </c>
      <c r="AI928" s="1" t="s">
        <v>1749</v>
      </c>
      <c r="AJ928" s="1" t="s">
        <v>1749</v>
      </c>
      <c r="AK928" s="1" t="s">
        <v>1749</v>
      </c>
      <c r="AL928" s="1" t="s">
        <v>1749</v>
      </c>
      <c r="AM928" s="1" t="s">
        <v>1749</v>
      </c>
      <c r="AN928" s="1" t="s">
        <v>1749</v>
      </c>
      <c r="AO928" s="1" t="s">
        <v>1749</v>
      </c>
      <c r="AP928" s="1" t="s">
        <v>1749</v>
      </c>
      <c r="AQ928" s="1" t="s">
        <v>1749</v>
      </c>
      <c r="AR928" s="1" t="s">
        <v>1749</v>
      </c>
      <c r="AS928" s="1" t="s">
        <v>1749</v>
      </c>
      <c r="AT928" s="1" t="s">
        <v>1749</v>
      </c>
      <c r="AU928" s="1" t="s">
        <v>1749</v>
      </c>
      <c r="AV928" s="1" t="s">
        <v>1749</v>
      </c>
      <c r="AW928" s="1" t="s">
        <v>1749</v>
      </c>
      <c r="AX928" s="1" t="s">
        <v>1749</v>
      </c>
      <c r="AY928" s="1" t="s">
        <v>1749</v>
      </c>
      <c r="AZ928" s="1" t="s">
        <v>1749</v>
      </c>
      <c r="BA928" s="1" t="s">
        <v>1749</v>
      </c>
      <c r="BB928" s="1" t="s">
        <v>1749</v>
      </c>
      <c r="BC928" s="1" t="s">
        <v>1749</v>
      </c>
      <c r="BD928" s="1" t="s">
        <v>1749</v>
      </c>
      <c r="BE928" t="s">
        <v>1749</v>
      </c>
    </row>
    <row r="929" spans="1:57" ht="17.149999999999999" customHeight="1">
      <c r="A929" s="2">
        <v>928</v>
      </c>
      <c r="B929" s="1" t="s">
        <v>1219</v>
      </c>
      <c r="C929" s="1" t="s">
        <v>10892</v>
      </c>
      <c r="D929" s="14" t="s">
        <v>10893</v>
      </c>
      <c r="E929" s="1" t="s">
        <v>10892</v>
      </c>
      <c r="F929" s="1" t="s">
        <v>10881</v>
      </c>
      <c r="G929" s="1" t="s">
        <v>10894</v>
      </c>
      <c r="H929" s="1" t="s">
        <v>2649</v>
      </c>
      <c r="I929" s="1" t="s">
        <v>1937</v>
      </c>
      <c r="J929" s="1" t="s">
        <v>10883</v>
      </c>
      <c r="K929" s="1" t="s">
        <v>10884</v>
      </c>
      <c r="L929" s="1" t="s">
        <v>10895</v>
      </c>
      <c r="M929" s="1" t="s">
        <v>209</v>
      </c>
      <c r="N929" s="1" t="s">
        <v>1462</v>
      </c>
      <c r="O929" s="1" t="s">
        <v>1228</v>
      </c>
      <c r="P929" s="1" t="s">
        <v>2126</v>
      </c>
      <c r="Q929" s="1" t="s">
        <v>10895</v>
      </c>
      <c r="R929" s="1" t="s">
        <v>130</v>
      </c>
      <c r="S929" s="1" t="s">
        <v>1293</v>
      </c>
      <c r="T929" s="1" t="s">
        <v>1148</v>
      </c>
      <c r="U929" s="2" t="s">
        <v>10896</v>
      </c>
      <c r="V929" s="1">
        <v>183</v>
      </c>
      <c r="W929" s="1" t="s">
        <v>2130</v>
      </c>
      <c r="X929" s="1" t="s">
        <v>2130</v>
      </c>
      <c r="Y929" s="1" t="s">
        <v>2131</v>
      </c>
      <c r="Z929" s="1" t="s">
        <v>29008</v>
      </c>
      <c r="AA929" s="1" t="s">
        <v>10898</v>
      </c>
      <c r="AB929" s="1" t="s">
        <v>29009</v>
      </c>
      <c r="AC929" s="2"/>
      <c r="AD929" s="1">
        <v>183</v>
      </c>
      <c r="AE929" s="1" t="s">
        <v>28996</v>
      </c>
      <c r="AF929" s="1" t="s">
        <v>7921</v>
      </c>
      <c r="AG929" s="1" t="s">
        <v>819</v>
      </c>
      <c r="AH929" s="1" t="s">
        <v>29010</v>
      </c>
      <c r="AI929" s="1" t="s">
        <v>1749</v>
      </c>
      <c r="AJ929" s="1" t="s">
        <v>1749</v>
      </c>
      <c r="AK929" s="1" t="s">
        <v>1749</v>
      </c>
      <c r="AL929" s="1" t="s">
        <v>1749</v>
      </c>
      <c r="AM929" s="1" t="s">
        <v>1749</v>
      </c>
      <c r="AN929" s="1" t="s">
        <v>1749</v>
      </c>
      <c r="AO929" s="1" t="s">
        <v>1749</v>
      </c>
      <c r="AP929" s="1" t="s">
        <v>1749</v>
      </c>
      <c r="AQ929" s="1" t="s">
        <v>1749</v>
      </c>
      <c r="AR929" s="1" t="s">
        <v>1749</v>
      </c>
      <c r="AS929" s="1" t="s">
        <v>1749</v>
      </c>
      <c r="AT929" s="1" t="s">
        <v>1749</v>
      </c>
      <c r="AU929" s="1" t="s">
        <v>1749</v>
      </c>
      <c r="AV929" s="1" t="s">
        <v>1749</v>
      </c>
      <c r="AW929" s="1" t="s">
        <v>1749</v>
      </c>
      <c r="AX929" s="1" t="s">
        <v>1749</v>
      </c>
      <c r="AY929" s="1" t="s">
        <v>1749</v>
      </c>
      <c r="AZ929" s="1" t="s">
        <v>1749</v>
      </c>
      <c r="BA929" s="1" t="s">
        <v>1749</v>
      </c>
      <c r="BB929" s="1" t="s">
        <v>1749</v>
      </c>
      <c r="BC929" s="1" t="s">
        <v>1749</v>
      </c>
      <c r="BD929" s="1" t="s">
        <v>1749</v>
      </c>
      <c r="BE929" t="s">
        <v>1749</v>
      </c>
    </row>
    <row r="930" spans="1:57" ht="17.149999999999999" customHeight="1">
      <c r="A930" s="2">
        <v>929</v>
      </c>
      <c r="B930" s="1" t="s">
        <v>1219</v>
      </c>
      <c r="C930" s="1" t="s">
        <v>7842</v>
      </c>
      <c r="D930" s="14" t="s">
        <v>7843</v>
      </c>
      <c r="E930" s="1" t="s">
        <v>7842</v>
      </c>
      <c r="F930" s="1" t="s">
        <v>7844</v>
      </c>
      <c r="G930" s="1" t="s">
        <v>7845</v>
      </c>
      <c r="H930" s="1" t="s">
        <v>2204</v>
      </c>
      <c r="I930" s="1" t="s">
        <v>1483</v>
      </c>
      <c r="J930" s="1" t="s">
        <v>2834</v>
      </c>
      <c r="K930" s="1" t="s">
        <v>7846</v>
      </c>
      <c r="L930" s="1" t="s">
        <v>7847</v>
      </c>
      <c r="M930" s="1" t="s">
        <v>209</v>
      </c>
      <c r="N930" s="1" t="s">
        <v>1462</v>
      </c>
      <c r="O930" s="1" t="s">
        <v>1228</v>
      </c>
      <c r="P930" s="1" t="s">
        <v>2126</v>
      </c>
      <c r="Q930" s="1" t="s">
        <v>7847</v>
      </c>
      <c r="R930" s="1" t="s">
        <v>130</v>
      </c>
      <c r="S930" s="1" t="s">
        <v>1293</v>
      </c>
      <c r="T930" s="1" t="s">
        <v>7848</v>
      </c>
      <c r="U930" s="2" t="s">
        <v>7849</v>
      </c>
      <c r="V930" s="1">
        <v>103</v>
      </c>
      <c r="W930" s="1" t="s">
        <v>2130</v>
      </c>
      <c r="X930" s="1" t="s">
        <v>2130</v>
      </c>
      <c r="Y930" s="1" t="s">
        <v>2131</v>
      </c>
      <c r="Z930" s="1" t="s">
        <v>29011</v>
      </c>
      <c r="AA930" s="1" t="s">
        <v>29012</v>
      </c>
      <c r="AB930" s="1" t="s">
        <v>29013</v>
      </c>
      <c r="AC930" s="2"/>
      <c r="AD930" s="1">
        <v>103</v>
      </c>
      <c r="AE930" s="1" t="s">
        <v>29014</v>
      </c>
      <c r="AF930" s="1" t="s">
        <v>7921</v>
      </c>
      <c r="AG930" s="1" t="s">
        <v>819</v>
      </c>
      <c r="AH930" s="1" t="s">
        <v>29015</v>
      </c>
      <c r="AI930" s="1" t="s">
        <v>1749</v>
      </c>
      <c r="AJ930" s="1" t="s">
        <v>1749</v>
      </c>
      <c r="AK930" s="1" t="s">
        <v>1749</v>
      </c>
      <c r="AL930" s="1" t="s">
        <v>1749</v>
      </c>
      <c r="AM930" s="1" t="s">
        <v>1749</v>
      </c>
      <c r="AN930" s="1" t="s">
        <v>1749</v>
      </c>
      <c r="AO930" s="1" t="s">
        <v>1749</v>
      </c>
      <c r="AP930" s="1" t="s">
        <v>1749</v>
      </c>
      <c r="AQ930" s="1" t="s">
        <v>1749</v>
      </c>
      <c r="AR930" s="1" t="s">
        <v>1749</v>
      </c>
      <c r="AS930" s="1" t="s">
        <v>1749</v>
      </c>
      <c r="AT930" s="1" t="s">
        <v>1749</v>
      </c>
      <c r="AU930" s="1" t="s">
        <v>1749</v>
      </c>
      <c r="AV930" s="1" t="s">
        <v>1749</v>
      </c>
      <c r="AW930" s="1" t="s">
        <v>1749</v>
      </c>
      <c r="AX930" s="1" t="s">
        <v>1749</v>
      </c>
      <c r="AY930" s="1" t="s">
        <v>1749</v>
      </c>
      <c r="AZ930" s="1" t="s">
        <v>1749</v>
      </c>
      <c r="BA930" s="1" t="s">
        <v>1749</v>
      </c>
      <c r="BB930" s="1" t="s">
        <v>1749</v>
      </c>
      <c r="BC930" s="1" t="s">
        <v>1749</v>
      </c>
      <c r="BD930" s="1" t="s">
        <v>1749</v>
      </c>
      <c r="BE930" t="s">
        <v>1749</v>
      </c>
    </row>
    <row r="931" spans="1:57" ht="17.149999999999999" customHeight="1">
      <c r="A931" s="2">
        <v>930</v>
      </c>
      <c r="B931" s="1" t="s">
        <v>1219</v>
      </c>
      <c r="C931" s="1" t="s">
        <v>7855</v>
      </c>
      <c r="D931" s="14" t="s">
        <v>7856</v>
      </c>
      <c r="E931" s="1" t="s">
        <v>7855</v>
      </c>
      <c r="F931" s="1" t="s">
        <v>7857</v>
      </c>
      <c r="G931" s="1" t="s">
        <v>7858</v>
      </c>
      <c r="H931" s="1" t="s">
        <v>2204</v>
      </c>
      <c r="I931" s="1" t="s">
        <v>1736</v>
      </c>
      <c r="J931" s="1" t="s">
        <v>7859</v>
      </c>
      <c r="K931" s="1" t="s">
        <v>7860</v>
      </c>
      <c r="L931" s="1" t="s">
        <v>29016</v>
      </c>
      <c r="M931" s="1" t="s">
        <v>209</v>
      </c>
      <c r="N931" s="1" t="s">
        <v>1462</v>
      </c>
      <c r="O931" s="1" t="s">
        <v>1228</v>
      </c>
      <c r="P931" s="1" t="s">
        <v>2126</v>
      </c>
      <c r="Q931" s="1" t="s">
        <v>29016</v>
      </c>
      <c r="R931" s="1" t="s">
        <v>130</v>
      </c>
      <c r="S931" s="1" t="s">
        <v>1293</v>
      </c>
      <c r="T931" s="1" t="s">
        <v>7862</v>
      </c>
      <c r="U931" s="2" t="s">
        <v>7863</v>
      </c>
      <c r="V931" s="1">
        <v>677</v>
      </c>
      <c r="W931" s="1" t="s">
        <v>2130</v>
      </c>
      <c r="X931" s="1" t="s">
        <v>2130</v>
      </c>
      <c r="Y931" s="1" t="s">
        <v>2131</v>
      </c>
      <c r="Z931" s="1" t="s">
        <v>29017</v>
      </c>
      <c r="AA931" s="1" t="s">
        <v>29018</v>
      </c>
      <c r="AB931" s="1" t="s">
        <v>29019</v>
      </c>
      <c r="AC931" s="2"/>
      <c r="AD931" s="1">
        <v>677</v>
      </c>
      <c r="AE931" s="1" t="s">
        <v>29002</v>
      </c>
      <c r="AF931" s="1" t="s">
        <v>7921</v>
      </c>
      <c r="AG931" s="1" t="s">
        <v>819</v>
      </c>
      <c r="AH931" s="1" t="s">
        <v>29020</v>
      </c>
      <c r="AI931" s="1" t="s">
        <v>1749</v>
      </c>
      <c r="AJ931" s="1" t="s">
        <v>1749</v>
      </c>
      <c r="AK931" s="1" t="s">
        <v>1749</v>
      </c>
      <c r="AL931" s="1" t="s">
        <v>1749</v>
      </c>
      <c r="AM931" s="1" t="s">
        <v>1749</v>
      </c>
      <c r="AN931" s="1" t="s">
        <v>1749</v>
      </c>
      <c r="AO931" s="1" t="s">
        <v>1749</v>
      </c>
      <c r="AP931" s="1" t="s">
        <v>1749</v>
      </c>
      <c r="AQ931" s="1" t="s">
        <v>1749</v>
      </c>
      <c r="AR931" s="1" t="s">
        <v>1749</v>
      </c>
      <c r="AS931" s="1" t="s">
        <v>1749</v>
      </c>
      <c r="AT931" s="1" t="s">
        <v>1749</v>
      </c>
      <c r="AU931" s="1" t="s">
        <v>1749</v>
      </c>
      <c r="AV931" s="1" t="s">
        <v>1749</v>
      </c>
      <c r="AW931" s="1" t="s">
        <v>1749</v>
      </c>
      <c r="AX931" s="1" t="s">
        <v>1749</v>
      </c>
      <c r="AY931" s="1" t="s">
        <v>1749</v>
      </c>
      <c r="AZ931" s="1" t="s">
        <v>1749</v>
      </c>
      <c r="BA931" s="1" t="s">
        <v>1749</v>
      </c>
      <c r="BB931" s="1" t="s">
        <v>1749</v>
      </c>
      <c r="BC931" s="1" t="s">
        <v>1749</v>
      </c>
      <c r="BD931" s="1" t="s">
        <v>1749</v>
      </c>
      <c r="BE931" t="s">
        <v>1749</v>
      </c>
    </row>
    <row r="932" spans="1:57" ht="17.149999999999999" customHeight="1">
      <c r="A932" s="2">
        <v>931</v>
      </c>
      <c r="B932" s="1" t="s">
        <v>1219</v>
      </c>
      <c r="C932" s="1" t="s">
        <v>7867</v>
      </c>
      <c r="D932" s="14" t="s">
        <v>7868</v>
      </c>
      <c r="E932" s="1" t="s">
        <v>7867</v>
      </c>
      <c r="F932" s="1" t="s">
        <v>29021</v>
      </c>
      <c r="G932" s="1" t="s">
        <v>7870</v>
      </c>
      <c r="H932" s="1" t="s">
        <v>3572</v>
      </c>
      <c r="I932" s="1" t="s">
        <v>7871</v>
      </c>
      <c r="J932" s="1" t="s">
        <v>7872</v>
      </c>
      <c r="K932" s="1" t="s">
        <v>7873</v>
      </c>
      <c r="L932" s="1" t="s">
        <v>7874</v>
      </c>
      <c r="M932" s="1" t="s">
        <v>209</v>
      </c>
      <c r="N932" s="1" t="s">
        <v>1462</v>
      </c>
      <c r="O932" s="1" t="s">
        <v>1228</v>
      </c>
      <c r="P932" s="1" t="s">
        <v>2126</v>
      </c>
      <c r="Q932" s="1" t="s">
        <v>7874</v>
      </c>
      <c r="R932" s="1" t="s">
        <v>130</v>
      </c>
      <c r="S932" s="1" t="s">
        <v>1293</v>
      </c>
      <c r="T932" s="1" t="s">
        <v>29022</v>
      </c>
      <c r="U932" s="2" t="s">
        <v>7876</v>
      </c>
      <c r="V932" s="1">
        <v>149</v>
      </c>
      <c r="W932" s="1" t="s">
        <v>2130</v>
      </c>
      <c r="X932" s="1" t="s">
        <v>2130</v>
      </c>
      <c r="Y932" s="1" t="s">
        <v>2131</v>
      </c>
      <c r="Z932" s="1" t="s">
        <v>29023</v>
      </c>
      <c r="AA932" s="1" t="s">
        <v>29024</v>
      </c>
      <c r="AB932" s="1" t="s">
        <v>29025</v>
      </c>
      <c r="AC932" s="2"/>
      <c r="AD932" s="1">
        <v>149</v>
      </c>
      <c r="AE932" s="1" t="s">
        <v>28996</v>
      </c>
      <c r="AF932" s="1" t="s">
        <v>7921</v>
      </c>
      <c r="AG932" s="1" t="s">
        <v>819</v>
      </c>
      <c r="AH932" s="1" t="s">
        <v>29026</v>
      </c>
      <c r="AI932" s="1" t="s">
        <v>1749</v>
      </c>
      <c r="AJ932" s="1" t="s">
        <v>1749</v>
      </c>
      <c r="AK932" s="1" t="s">
        <v>1749</v>
      </c>
      <c r="AL932" s="1" t="s">
        <v>1749</v>
      </c>
      <c r="AM932" s="1" t="s">
        <v>1749</v>
      </c>
      <c r="AN932" s="1" t="s">
        <v>1749</v>
      </c>
      <c r="AO932" s="1" t="s">
        <v>1749</v>
      </c>
      <c r="AP932" s="1" t="s">
        <v>1749</v>
      </c>
      <c r="AQ932" s="1" t="s">
        <v>1749</v>
      </c>
      <c r="AR932" s="1" t="s">
        <v>1749</v>
      </c>
      <c r="AS932" s="1" t="s">
        <v>1749</v>
      </c>
      <c r="AT932" s="1" t="s">
        <v>1749</v>
      </c>
      <c r="AU932" s="1" t="s">
        <v>1749</v>
      </c>
      <c r="AV932" s="1" t="s">
        <v>1749</v>
      </c>
      <c r="AW932" s="1" t="s">
        <v>1749</v>
      </c>
      <c r="AX932" s="1" t="s">
        <v>1749</v>
      </c>
      <c r="AY932" s="1" t="s">
        <v>1749</v>
      </c>
      <c r="AZ932" s="1" t="s">
        <v>1749</v>
      </c>
      <c r="BA932" s="1" t="s">
        <v>1749</v>
      </c>
      <c r="BB932" s="1" t="s">
        <v>1749</v>
      </c>
      <c r="BC932" s="1" t="s">
        <v>1749</v>
      </c>
      <c r="BD932" s="1" t="s">
        <v>1749</v>
      </c>
      <c r="BE932" t="s">
        <v>1749</v>
      </c>
    </row>
    <row r="933" spans="1:57" ht="17.149999999999999" customHeight="1">
      <c r="A933" s="2">
        <v>932</v>
      </c>
      <c r="B933" s="1" t="s">
        <v>1219</v>
      </c>
      <c r="C933" s="1" t="s">
        <v>29027</v>
      </c>
      <c r="D933" s="14" t="s">
        <v>7880</v>
      </c>
      <c r="E933" s="1" t="s">
        <v>7881</v>
      </c>
      <c r="F933" s="1" t="s">
        <v>7882</v>
      </c>
      <c r="G933" s="1" t="s">
        <v>7883</v>
      </c>
      <c r="H933" s="1" t="s">
        <v>2204</v>
      </c>
      <c r="I933" s="1" t="s">
        <v>1736</v>
      </c>
      <c r="J933" s="1" t="s">
        <v>7884</v>
      </c>
      <c r="K933" s="1" t="s">
        <v>7885</v>
      </c>
      <c r="L933" s="1" t="s">
        <v>29028</v>
      </c>
      <c r="M933" s="1" t="s">
        <v>209</v>
      </c>
      <c r="N933" s="1" t="s">
        <v>1462</v>
      </c>
      <c r="O933" s="1" t="s">
        <v>1228</v>
      </c>
      <c r="P933" s="1" t="s">
        <v>2126</v>
      </c>
      <c r="Q933" s="1" t="s">
        <v>29028</v>
      </c>
      <c r="R933" s="1" t="s">
        <v>130</v>
      </c>
      <c r="S933" s="1" t="s">
        <v>1293</v>
      </c>
      <c r="T933" s="1" t="s">
        <v>7887</v>
      </c>
      <c r="U933" s="2" t="s">
        <v>29029</v>
      </c>
      <c r="V933" s="1">
        <v>407</v>
      </c>
      <c r="W933" s="1" t="s">
        <v>2130</v>
      </c>
      <c r="X933" s="1" t="s">
        <v>2130</v>
      </c>
      <c r="Y933" s="1" t="s">
        <v>2131</v>
      </c>
      <c r="Z933" s="1" t="s">
        <v>29030</v>
      </c>
      <c r="AA933" s="1" t="s">
        <v>29031</v>
      </c>
      <c r="AB933" s="1" t="s">
        <v>29032</v>
      </c>
      <c r="AC933" s="2"/>
      <c r="AD933" s="1">
        <v>407</v>
      </c>
      <c r="AE933" s="1" t="s">
        <v>29002</v>
      </c>
      <c r="AF933" s="1" t="s">
        <v>7921</v>
      </c>
      <c r="AG933" s="1" t="s">
        <v>819</v>
      </c>
      <c r="AH933" s="1" t="s">
        <v>29033</v>
      </c>
      <c r="AI933" s="1" t="s">
        <v>1749</v>
      </c>
      <c r="AJ933" s="1" t="s">
        <v>1749</v>
      </c>
      <c r="AK933" s="1" t="s">
        <v>1749</v>
      </c>
      <c r="AL933" s="1" t="s">
        <v>1749</v>
      </c>
      <c r="AM933" s="1" t="s">
        <v>1749</v>
      </c>
      <c r="AN933" s="1" t="s">
        <v>1749</v>
      </c>
      <c r="AO933" s="1" t="s">
        <v>1749</v>
      </c>
      <c r="AP933" s="1" t="s">
        <v>1749</v>
      </c>
      <c r="AQ933" s="1" t="s">
        <v>1749</v>
      </c>
      <c r="AR933" s="1" t="s">
        <v>1749</v>
      </c>
      <c r="AS933" s="1" t="s">
        <v>1749</v>
      </c>
      <c r="AT933" s="1" t="s">
        <v>1749</v>
      </c>
      <c r="AU933" s="1" t="s">
        <v>1749</v>
      </c>
      <c r="AV933" s="1" t="s">
        <v>1749</v>
      </c>
      <c r="AW933" s="1" t="s">
        <v>1749</v>
      </c>
      <c r="AX933" s="1" t="s">
        <v>1749</v>
      </c>
      <c r="AY933" s="1" t="s">
        <v>1749</v>
      </c>
      <c r="AZ933" s="1" t="s">
        <v>1749</v>
      </c>
      <c r="BA933" s="1" t="s">
        <v>1749</v>
      </c>
      <c r="BB933" s="1" t="s">
        <v>1749</v>
      </c>
      <c r="BC933" s="1" t="s">
        <v>1749</v>
      </c>
      <c r="BD933" s="1" t="s">
        <v>1749</v>
      </c>
      <c r="BE933" t="s">
        <v>1749</v>
      </c>
    </row>
    <row r="934" spans="1:57" ht="17.149999999999999" customHeight="1">
      <c r="A934" s="2">
        <v>933</v>
      </c>
      <c r="B934" s="1" t="s">
        <v>1219</v>
      </c>
      <c r="C934" s="1" t="s">
        <v>7895</v>
      </c>
      <c r="D934" s="14" t="s">
        <v>7896</v>
      </c>
      <c r="E934" s="1" t="s">
        <v>7895</v>
      </c>
      <c r="F934" s="1" t="s">
        <v>7897</v>
      </c>
      <c r="G934" s="1" t="s">
        <v>7898</v>
      </c>
      <c r="H934" s="1"/>
      <c r="I934" s="1" t="s">
        <v>1937</v>
      </c>
      <c r="J934" s="1" t="s">
        <v>7899</v>
      </c>
      <c r="K934" s="1" t="s">
        <v>6912</v>
      </c>
      <c r="L934" s="1" t="s">
        <v>7900</v>
      </c>
      <c r="M934" s="1" t="s">
        <v>209</v>
      </c>
      <c r="N934" s="1" t="s">
        <v>1462</v>
      </c>
      <c r="O934" s="1" t="s">
        <v>1228</v>
      </c>
      <c r="P934" s="1" t="s">
        <v>2126</v>
      </c>
      <c r="Q934" s="1" t="s">
        <v>7900</v>
      </c>
      <c r="R934" s="1" t="s">
        <v>130</v>
      </c>
      <c r="S934" s="1" t="s">
        <v>1293</v>
      </c>
      <c r="T934" s="1" t="s">
        <v>6914</v>
      </c>
      <c r="U934" s="2" t="s">
        <v>7901</v>
      </c>
      <c r="V934" s="1">
        <v>391</v>
      </c>
      <c r="W934" s="1" t="s">
        <v>2130</v>
      </c>
      <c r="X934" s="1" t="s">
        <v>2130</v>
      </c>
      <c r="Y934" s="1" t="s">
        <v>2131</v>
      </c>
      <c r="Z934" s="1" t="s">
        <v>29034</v>
      </c>
      <c r="AA934" s="1" t="s">
        <v>29035</v>
      </c>
      <c r="AB934" s="1" t="s">
        <v>29036</v>
      </c>
      <c r="AC934" s="2"/>
      <c r="AD934" s="1">
        <v>391</v>
      </c>
      <c r="AE934" s="1" t="s">
        <v>29037</v>
      </c>
      <c r="AF934" s="1" t="s">
        <v>7921</v>
      </c>
      <c r="AG934" s="1" t="s">
        <v>819</v>
      </c>
      <c r="AH934" s="1" t="s">
        <v>29038</v>
      </c>
      <c r="AI934" s="1" t="s">
        <v>1749</v>
      </c>
      <c r="AJ934" s="1" t="s">
        <v>1749</v>
      </c>
      <c r="AK934" s="1" t="s">
        <v>1749</v>
      </c>
      <c r="AL934" s="1" t="s">
        <v>1749</v>
      </c>
      <c r="AM934" s="1" t="s">
        <v>1749</v>
      </c>
      <c r="AN934" s="1" t="s">
        <v>1749</v>
      </c>
      <c r="AO934" s="1" t="s">
        <v>1749</v>
      </c>
      <c r="AP934" s="1" t="s">
        <v>1749</v>
      </c>
      <c r="AQ934" s="1" t="s">
        <v>1749</v>
      </c>
      <c r="AR934" s="1" t="s">
        <v>1749</v>
      </c>
      <c r="AS934" s="1" t="s">
        <v>1749</v>
      </c>
      <c r="AT934" s="1" t="s">
        <v>1749</v>
      </c>
      <c r="AU934" s="1" t="s">
        <v>1749</v>
      </c>
      <c r="AV934" s="1" t="s">
        <v>1749</v>
      </c>
      <c r="AW934" s="1" t="s">
        <v>1749</v>
      </c>
      <c r="AX934" s="1" t="s">
        <v>1749</v>
      </c>
      <c r="AY934" s="1" t="s">
        <v>1749</v>
      </c>
      <c r="AZ934" s="1" t="s">
        <v>1749</v>
      </c>
      <c r="BA934" s="1" t="s">
        <v>1749</v>
      </c>
      <c r="BB934" s="1" t="s">
        <v>1749</v>
      </c>
      <c r="BC934" s="1" t="s">
        <v>1749</v>
      </c>
      <c r="BD934" s="1" t="s">
        <v>1749</v>
      </c>
      <c r="BE934" t="s">
        <v>1749</v>
      </c>
    </row>
    <row r="935" spans="1:57" ht="17.149999999999999" customHeight="1">
      <c r="A935" s="2">
        <v>934</v>
      </c>
      <c r="B935" s="1" t="s">
        <v>1219</v>
      </c>
      <c r="C935" s="1" t="s">
        <v>12626</v>
      </c>
      <c r="D935" s="14" t="s">
        <v>12627</v>
      </c>
      <c r="E935" s="1" t="s">
        <v>12626</v>
      </c>
      <c r="F935" s="1" t="s">
        <v>12628</v>
      </c>
      <c r="G935" s="1" t="s">
        <v>12629</v>
      </c>
      <c r="H935" s="1" t="s">
        <v>12630</v>
      </c>
      <c r="I935" s="1" t="s">
        <v>2758</v>
      </c>
      <c r="J935" s="1" t="s">
        <v>12631</v>
      </c>
      <c r="K935" s="1" t="s">
        <v>12632</v>
      </c>
      <c r="L935" s="1" t="s">
        <v>12633</v>
      </c>
      <c r="M935" s="1" t="s">
        <v>209</v>
      </c>
      <c r="N935" s="1" t="s">
        <v>1462</v>
      </c>
      <c r="O935" s="1" t="s">
        <v>1228</v>
      </c>
      <c r="P935" s="1" t="s">
        <v>2126</v>
      </c>
      <c r="Q935" s="1" t="s">
        <v>12633</v>
      </c>
      <c r="R935" s="1" t="s">
        <v>130</v>
      </c>
      <c r="S935" s="1" t="s">
        <v>1293</v>
      </c>
      <c r="T935" s="1" t="s">
        <v>12634</v>
      </c>
      <c r="U935" s="2" t="s">
        <v>12635</v>
      </c>
      <c r="V935" s="1">
        <v>178</v>
      </c>
      <c r="W935" s="1" t="s">
        <v>2130</v>
      </c>
      <c r="X935" s="1" t="s">
        <v>2130</v>
      </c>
      <c r="Y935" s="1" t="s">
        <v>2131</v>
      </c>
      <c r="Z935" s="1" t="s">
        <v>29039</v>
      </c>
      <c r="AA935" s="1" t="s">
        <v>12637</v>
      </c>
      <c r="AB935" s="1" t="s">
        <v>29040</v>
      </c>
      <c r="AC935" s="2"/>
      <c r="AD935" s="1">
        <v>178</v>
      </c>
      <c r="AE935" s="1" t="s">
        <v>29002</v>
      </c>
      <c r="AF935" s="1" t="s">
        <v>7921</v>
      </c>
      <c r="AG935" s="1" t="s">
        <v>819</v>
      </c>
      <c r="AH935" s="1" t="s">
        <v>29041</v>
      </c>
      <c r="AI935" s="1" t="s">
        <v>1749</v>
      </c>
      <c r="AJ935" s="1" t="s">
        <v>1749</v>
      </c>
      <c r="AK935" s="1" t="s">
        <v>1749</v>
      </c>
      <c r="AL935" s="1" t="s">
        <v>1749</v>
      </c>
      <c r="AM935" s="1" t="s">
        <v>1749</v>
      </c>
      <c r="AN935" s="1" t="s">
        <v>1749</v>
      </c>
      <c r="AO935" s="1" t="s">
        <v>1749</v>
      </c>
      <c r="AP935" s="1" t="s">
        <v>1749</v>
      </c>
      <c r="AQ935" s="1" t="s">
        <v>1749</v>
      </c>
      <c r="AR935" s="1" t="s">
        <v>1749</v>
      </c>
      <c r="AS935" s="1" t="s">
        <v>1749</v>
      </c>
      <c r="AT935" s="1" t="s">
        <v>1749</v>
      </c>
      <c r="AU935" s="1" t="s">
        <v>1749</v>
      </c>
      <c r="AV935" s="1" t="s">
        <v>1749</v>
      </c>
      <c r="AW935" s="1" t="s">
        <v>1749</v>
      </c>
      <c r="AX935" s="1" t="s">
        <v>1749</v>
      </c>
      <c r="AY935" s="1" t="s">
        <v>1749</v>
      </c>
      <c r="AZ935" s="1" t="s">
        <v>1749</v>
      </c>
      <c r="BA935" s="1" t="s">
        <v>1749</v>
      </c>
      <c r="BB935" s="1" t="s">
        <v>1749</v>
      </c>
      <c r="BC935" s="1" t="s">
        <v>1749</v>
      </c>
      <c r="BD935" s="1" t="s">
        <v>1749</v>
      </c>
      <c r="BE935" t="s">
        <v>1749</v>
      </c>
    </row>
    <row r="936" spans="1:57" ht="17.149999999999999" customHeight="1">
      <c r="A936" s="2">
        <v>935</v>
      </c>
      <c r="B936" s="1" t="s">
        <v>1219</v>
      </c>
      <c r="C936" s="1" t="s">
        <v>7906</v>
      </c>
      <c r="D936" s="14" t="s">
        <v>7907</v>
      </c>
      <c r="E936" s="1" t="s">
        <v>7906</v>
      </c>
      <c r="F936" s="1" t="s">
        <v>7908</v>
      </c>
      <c r="G936" s="1" t="s">
        <v>7909</v>
      </c>
      <c r="H936" s="1" t="s">
        <v>7910</v>
      </c>
      <c r="I936" s="1" t="s">
        <v>2191</v>
      </c>
      <c r="J936" s="1" t="s">
        <v>7911</v>
      </c>
      <c r="K936" s="1" t="s">
        <v>7912</v>
      </c>
      <c r="L936" s="1" t="s">
        <v>7913</v>
      </c>
      <c r="M936" s="1" t="s">
        <v>209</v>
      </c>
      <c r="N936" s="1" t="s">
        <v>1462</v>
      </c>
      <c r="O936" s="1" t="s">
        <v>1228</v>
      </c>
      <c r="P936" s="1" t="s">
        <v>2126</v>
      </c>
      <c r="Q936" s="1" t="s">
        <v>7913</v>
      </c>
      <c r="R936" s="1" t="s">
        <v>130</v>
      </c>
      <c r="S936" s="1" t="s">
        <v>1293</v>
      </c>
      <c r="T936" s="1" t="s">
        <v>7914</v>
      </c>
      <c r="U936" s="2" t="s">
        <v>7915</v>
      </c>
      <c r="V936" s="1">
        <v>150</v>
      </c>
      <c r="W936" s="1" t="s">
        <v>2130</v>
      </c>
      <c r="X936" s="1" t="s">
        <v>2130</v>
      </c>
      <c r="Y936" s="1" t="s">
        <v>2131</v>
      </c>
      <c r="Z936" s="1" t="s">
        <v>29042</v>
      </c>
      <c r="AA936" s="1" t="s">
        <v>7917</v>
      </c>
      <c r="AB936" s="1" t="s">
        <v>7918</v>
      </c>
      <c r="AC936" s="2" t="s">
        <v>7919</v>
      </c>
      <c r="AD936" s="1">
        <v>150</v>
      </c>
      <c r="AE936" s="1" t="s">
        <v>7920</v>
      </c>
      <c r="AF936" s="1" t="s">
        <v>7921</v>
      </c>
      <c r="AG936" s="1" t="s">
        <v>819</v>
      </c>
      <c r="AH936" s="1" t="s">
        <v>7922</v>
      </c>
      <c r="AI936" s="1" t="s">
        <v>1749</v>
      </c>
      <c r="AJ936" s="1" t="s">
        <v>1749</v>
      </c>
      <c r="AK936" s="1" t="s">
        <v>1749</v>
      </c>
      <c r="AL936" s="1" t="s">
        <v>1749</v>
      </c>
      <c r="AM936" s="1" t="s">
        <v>1749</v>
      </c>
      <c r="AN936" s="1" t="s">
        <v>1749</v>
      </c>
      <c r="AO936" s="1" t="s">
        <v>1749</v>
      </c>
      <c r="AP936" s="1" t="s">
        <v>1749</v>
      </c>
      <c r="AQ936" s="1" t="s">
        <v>1749</v>
      </c>
      <c r="AR936" s="1" t="s">
        <v>1749</v>
      </c>
      <c r="AS936" s="1" t="s">
        <v>1749</v>
      </c>
      <c r="AT936" s="1" t="s">
        <v>1749</v>
      </c>
      <c r="AU936" s="1" t="s">
        <v>1749</v>
      </c>
      <c r="AV936" s="1" t="s">
        <v>1749</v>
      </c>
      <c r="AW936" s="1" t="s">
        <v>1749</v>
      </c>
      <c r="AX936" s="1" t="s">
        <v>1749</v>
      </c>
      <c r="AY936" s="1" t="s">
        <v>1749</v>
      </c>
      <c r="AZ936" s="1" t="s">
        <v>1749</v>
      </c>
      <c r="BA936" s="1" t="s">
        <v>1749</v>
      </c>
      <c r="BB936" s="1" t="s">
        <v>1749</v>
      </c>
      <c r="BC936" s="1" t="s">
        <v>1749</v>
      </c>
      <c r="BD936" s="1" t="s">
        <v>1749</v>
      </c>
      <c r="BE936" t="s">
        <v>1749</v>
      </c>
    </row>
    <row r="937" spans="1:57" ht="17.149999999999999" customHeight="1">
      <c r="A937" s="2">
        <v>936</v>
      </c>
      <c r="B937" s="1" t="s">
        <v>1219</v>
      </c>
      <c r="C937" s="1" t="s">
        <v>7923</v>
      </c>
      <c r="D937" s="14" t="s">
        <v>7924</v>
      </c>
      <c r="E937" s="1" t="s">
        <v>7925</v>
      </c>
      <c r="F937" s="1" t="s">
        <v>7926</v>
      </c>
      <c r="G937" s="1" t="s">
        <v>11853</v>
      </c>
      <c r="H937" s="1" t="s">
        <v>7928</v>
      </c>
      <c r="I937" s="1" t="s">
        <v>2539</v>
      </c>
      <c r="J937" s="1" t="s">
        <v>29043</v>
      </c>
      <c r="K937" s="1" t="s">
        <v>7930</v>
      </c>
      <c r="L937" s="1" t="s">
        <v>7931</v>
      </c>
      <c r="M937" s="1" t="s">
        <v>209</v>
      </c>
      <c r="N937" s="1" t="s">
        <v>2653</v>
      </c>
      <c r="O937" s="1" t="s">
        <v>1228</v>
      </c>
      <c r="P937" s="1" t="s">
        <v>2126</v>
      </c>
      <c r="Q937" s="1" t="s">
        <v>7931</v>
      </c>
      <c r="R937" s="1" t="s">
        <v>130</v>
      </c>
      <c r="S937" s="1" t="s">
        <v>1293</v>
      </c>
      <c r="T937" s="1" t="s">
        <v>7932</v>
      </c>
      <c r="U937" s="2" t="s">
        <v>7933</v>
      </c>
      <c r="V937" s="1">
        <v>96</v>
      </c>
      <c r="W937" s="1" t="s">
        <v>2130</v>
      </c>
      <c r="X937" s="1" t="s">
        <v>2130</v>
      </c>
      <c r="Y937" s="1" t="s">
        <v>2210</v>
      </c>
      <c r="Z937" s="1" t="s">
        <v>29044</v>
      </c>
      <c r="AA937" s="1" t="s">
        <v>7935</v>
      </c>
      <c r="AB937" s="1" t="s">
        <v>7936</v>
      </c>
      <c r="AC937" s="2"/>
      <c r="AD937" s="1">
        <v>58</v>
      </c>
      <c r="AE937" s="1" t="s">
        <v>7937</v>
      </c>
      <c r="AF937" s="1" t="s">
        <v>7938</v>
      </c>
      <c r="AG937" s="1" t="s">
        <v>819</v>
      </c>
      <c r="AH937" s="1" t="s">
        <v>7939</v>
      </c>
      <c r="AI937" s="1" t="s">
        <v>1749</v>
      </c>
      <c r="AJ937" s="1" t="s">
        <v>1749</v>
      </c>
      <c r="AK937" s="1" t="s">
        <v>1749</v>
      </c>
      <c r="AL937" s="1" t="s">
        <v>1749</v>
      </c>
      <c r="AM937" s="1" t="s">
        <v>1749</v>
      </c>
      <c r="AN937" s="1" t="s">
        <v>1749</v>
      </c>
      <c r="AO937" s="1" t="s">
        <v>1749</v>
      </c>
      <c r="AP937" s="1" t="s">
        <v>1749</v>
      </c>
      <c r="AQ937" s="1" t="s">
        <v>1749</v>
      </c>
      <c r="AR937" s="1" t="s">
        <v>1749</v>
      </c>
      <c r="AS937" s="1" t="s">
        <v>1749</v>
      </c>
      <c r="AT937" s="1" t="s">
        <v>1749</v>
      </c>
      <c r="AU937" s="1" t="s">
        <v>1749</v>
      </c>
      <c r="AV937" s="1" t="s">
        <v>1749</v>
      </c>
      <c r="AW937" s="1" t="s">
        <v>1749</v>
      </c>
      <c r="AX937" s="1" t="s">
        <v>1749</v>
      </c>
      <c r="AY937" s="1" t="s">
        <v>1749</v>
      </c>
      <c r="AZ937" s="1" t="s">
        <v>1749</v>
      </c>
      <c r="BA937" s="1" t="s">
        <v>1749</v>
      </c>
      <c r="BB937" s="1" t="s">
        <v>1749</v>
      </c>
      <c r="BC937" s="1" t="s">
        <v>1749</v>
      </c>
      <c r="BD937" s="1" t="s">
        <v>1749</v>
      </c>
      <c r="BE937" t="s">
        <v>1749</v>
      </c>
    </row>
    <row r="938" spans="1:57" ht="17.149999999999999" customHeight="1">
      <c r="A938" s="2">
        <v>937</v>
      </c>
      <c r="B938" s="1" t="s">
        <v>1219</v>
      </c>
      <c r="C938" s="1" t="s">
        <v>7940</v>
      </c>
      <c r="D938" s="14" t="s">
        <v>7941</v>
      </c>
      <c r="E938" s="1" t="s">
        <v>7940</v>
      </c>
      <c r="F938" s="1" t="s">
        <v>7942</v>
      </c>
      <c r="G938" s="1" t="s">
        <v>7943</v>
      </c>
      <c r="H938" s="1" t="s">
        <v>3135</v>
      </c>
      <c r="I938" s="1" t="s">
        <v>2539</v>
      </c>
      <c r="J938" s="1" t="s">
        <v>7944</v>
      </c>
      <c r="K938" s="1" t="s">
        <v>7945</v>
      </c>
      <c r="L938" s="1" t="s">
        <v>7946</v>
      </c>
      <c r="M938" s="1" t="s">
        <v>209</v>
      </c>
      <c r="N938" s="1" t="s">
        <v>2653</v>
      </c>
      <c r="O938" s="1" t="s">
        <v>1228</v>
      </c>
      <c r="P938" s="1" t="s">
        <v>2126</v>
      </c>
      <c r="Q938" s="1" t="s">
        <v>7946</v>
      </c>
      <c r="R938" s="1" t="s">
        <v>130</v>
      </c>
      <c r="S938" s="1" t="s">
        <v>1293</v>
      </c>
      <c r="T938" s="1" t="s">
        <v>2153</v>
      </c>
      <c r="U938" s="2" t="s">
        <v>7947</v>
      </c>
      <c r="V938" s="1">
        <v>24</v>
      </c>
      <c r="W938" s="1" t="s">
        <v>2130</v>
      </c>
      <c r="X938" s="1" t="s">
        <v>2130</v>
      </c>
      <c r="Y938" s="1" t="s">
        <v>2210</v>
      </c>
      <c r="Z938" s="1" t="s">
        <v>7940</v>
      </c>
      <c r="AA938" s="1" t="s">
        <v>7948</v>
      </c>
      <c r="AB938" s="1" t="s">
        <v>7949</v>
      </c>
      <c r="AC938" s="2"/>
      <c r="AD938" s="1">
        <v>24</v>
      </c>
      <c r="AE938" s="1" t="s">
        <v>7950</v>
      </c>
      <c r="AF938" s="1" t="s">
        <v>7951</v>
      </c>
      <c r="AG938" s="1" t="s">
        <v>819</v>
      </c>
      <c r="AH938" s="1" t="s">
        <v>7952</v>
      </c>
      <c r="AI938" s="1" t="s">
        <v>1749</v>
      </c>
      <c r="AJ938" s="1" t="s">
        <v>1749</v>
      </c>
      <c r="AK938" s="1" t="s">
        <v>1749</v>
      </c>
      <c r="AL938" s="1" t="s">
        <v>1749</v>
      </c>
      <c r="AM938" s="1" t="s">
        <v>1749</v>
      </c>
      <c r="AN938" s="1" t="s">
        <v>1749</v>
      </c>
      <c r="AO938" s="1" t="s">
        <v>1749</v>
      </c>
      <c r="AP938" s="1" t="s">
        <v>1749</v>
      </c>
      <c r="AQ938" s="1" t="s">
        <v>1749</v>
      </c>
      <c r="AR938" s="1" t="s">
        <v>1749</v>
      </c>
      <c r="AS938" s="1" t="s">
        <v>1749</v>
      </c>
      <c r="AT938" s="1" t="s">
        <v>1749</v>
      </c>
      <c r="AU938" s="1" t="s">
        <v>1749</v>
      </c>
      <c r="AV938" s="1" t="s">
        <v>1749</v>
      </c>
      <c r="AW938" s="1" t="s">
        <v>1749</v>
      </c>
      <c r="AX938" s="1" t="s">
        <v>1749</v>
      </c>
      <c r="AY938" s="1" t="s">
        <v>1749</v>
      </c>
      <c r="AZ938" s="1" t="s">
        <v>1749</v>
      </c>
      <c r="BA938" s="1" t="s">
        <v>1749</v>
      </c>
      <c r="BB938" s="1" t="s">
        <v>1749</v>
      </c>
      <c r="BC938" s="1" t="s">
        <v>1749</v>
      </c>
      <c r="BD938" s="1" t="s">
        <v>1749</v>
      </c>
      <c r="BE938" t="s">
        <v>1749</v>
      </c>
    </row>
    <row r="939" spans="1:57" ht="17.149999999999999" customHeight="1">
      <c r="A939" s="2">
        <v>938</v>
      </c>
      <c r="B939" s="1" t="s">
        <v>1219</v>
      </c>
      <c r="C939" s="1" t="s">
        <v>7940</v>
      </c>
      <c r="D939" s="14" t="s">
        <v>7941</v>
      </c>
      <c r="E939" s="1" t="s">
        <v>7940</v>
      </c>
      <c r="F939" s="1" t="s">
        <v>7942</v>
      </c>
      <c r="G939" s="1" t="s">
        <v>7943</v>
      </c>
      <c r="H939" s="1" t="s">
        <v>3135</v>
      </c>
      <c r="I939" s="1" t="s">
        <v>2539</v>
      </c>
      <c r="J939" s="1" t="s">
        <v>7944</v>
      </c>
      <c r="K939" s="1" t="s">
        <v>7945</v>
      </c>
      <c r="L939" s="1" t="s">
        <v>7946</v>
      </c>
      <c r="M939" s="1" t="s">
        <v>209</v>
      </c>
      <c r="N939" s="1" t="s">
        <v>2653</v>
      </c>
      <c r="O939" s="1" t="s">
        <v>1228</v>
      </c>
      <c r="P939" s="1" t="s">
        <v>2126</v>
      </c>
      <c r="Q939" s="1" t="s">
        <v>7946</v>
      </c>
      <c r="R939" s="1" t="s">
        <v>130</v>
      </c>
      <c r="S939" s="1" t="s">
        <v>1293</v>
      </c>
      <c r="T939" s="1" t="s">
        <v>2153</v>
      </c>
      <c r="U939" s="2" t="s">
        <v>7953</v>
      </c>
      <c r="V939" s="1">
        <v>18</v>
      </c>
      <c r="W939" s="1" t="s">
        <v>2130</v>
      </c>
      <c r="X939" s="1" t="s">
        <v>2130</v>
      </c>
      <c r="Y939" s="1" t="s">
        <v>2210</v>
      </c>
      <c r="Z939" s="1" t="s">
        <v>29045</v>
      </c>
      <c r="AA939" s="1" t="s">
        <v>7955</v>
      </c>
      <c r="AB939" s="1" t="s">
        <v>7956</v>
      </c>
      <c r="AC939" s="2"/>
      <c r="AD939" s="1">
        <v>18</v>
      </c>
      <c r="AE939" s="1" t="s">
        <v>7957</v>
      </c>
      <c r="AF939" s="1" t="s">
        <v>7951</v>
      </c>
      <c r="AG939" s="1" t="s">
        <v>819</v>
      </c>
      <c r="AH939" s="1" t="s">
        <v>7958</v>
      </c>
      <c r="AI939" s="1" t="s">
        <v>1749</v>
      </c>
      <c r="AJ939" s="1" t="s">
        <v>1749</v>
      </c>
      <c r="AK939" s="1" t="s">
        <v>1749</v>
      </c>
      <c r="AL939" s="1" t="s">
        <v>1749</v>
      </c>
      <c r="AM939" s="1" t="s">
        <v>1749</v>
      </c>
      <c r="AN939" s="1" t="s">
        <v>1749</v>
      </c>
      <c r="AO939" s="1" t="s">
        <v>1749</v>
      </c>
      <c r="AP939" s="1" t="s">
        <v>1749</v>
      </c>
      <c r="AQ939" s="1" t="s">
        <v>1749</v>
      </c>
      <c r="AR939" s="1" t="s">
        <v>1749</v>
      </c>
      <c r="AS939" s="1" t="s">
        <v>1749</v>
      </c>
      <c r="AT939" s="1" t="s">
        <v>1749</v>
      </c>
      <c r="AU939" s="1" t="s">
        <v>1749</v>
      </c>
      <c r="AV939" s="1" t="s">
        <v>1749</v>
      </c>
      <c r="AW939" s="1" t="s">
        <v>1749</v>
      </c>
      <c r="AX939" s="1" t="s">
        <v>1749</v>
      </c>
      <c r="AY939" s="1" t="s">
        <v>1749</v>
      </c>
      <c r="AZ939" s="1" t="s">
        <v>1749</v>
      </c>
      <c r="BA939" s="1" t="s">
        <v>1749</v>
      </c>
      <c r="BB939" s="1" t="s">
        <v>1749</v>
      </c>
      <c r="BC939" s="1" t="s">
        <v>1749</v>
      </c>
      <c r="BD939" s="1" t="s">
        <v>1749</v>
      </c>
      <c r="BE939" t="s">
        <v>1749</v>
      </c>
    </row>
    <row r="940" spans="1:57" ht="17.149999999999999" customHeight="1">
      <c r="A940" s="2">
        <v>939</v>
      </c>
      <c r="B940" s="1" t="s">
        <v>1219</v>
      </c>
      <c r="C940" s="1" t="s">
        <v>7959</v>
      </c>
      <c r="D940" s="14" t="s">
        <v>7960</v>
      </c>
      <c r="E940" s="1" t="s">
        <v>7959</v>
      </c>
      <c r="F940" s="1" t="s">
        <v>7961</v>
      </c>
      <c r="G940" s="1" t="s">
        <v>7962</v>
      </c>
      <c r="H940" s="1" t="s">
        <v>7963</v>
      </c>
      <c r="I940" s="1" t="s">
        <v>1937</v>
      </c>
      <c r="J940" s="1" t="s">
        <v>7964</v>
      </c>
      <c r="K940" s="1" t="s">
        <v>7965</v>
      </c>
      <c r="L940" s="1" t="s">
        <v>7966</v>
      </c>
      <c r="M940" s="1" t="s">
        <v>209</v>
      </c>
      <c r="N940" s="1" t="s">
        <v>2653</v>
      </c>
      <c r="O940" s="1" t="s">
        <v>1228</v>
      </c>
      <c r="P940" s="1" t="s">
        <v>2126</v>
      </c>
      <c r="Q940" s="1" t="s">
        <v>7966</v>
      </c>
      <c r="R940" s="1" t="s">
        <v>130</v>
      </c>
      <c r="S940" s="1" t="s">
        <v>1293</v>
      </c>
      <c r="T940" s="1" t="s">
        <v>7967</v>
      </c>
      <c r="U940" s="2" t="s">
        <v>7968</v>
      </c>
      <c r="V940" s="1">
        <v>37</v>
      </c>
      <c r="W940" s="1" t="s">
        <v>2130</v>
      </c>
      <c r="X940" s="1" t="s">
        <v>2130</v>
      </c>
      <c r="Y940" s="1" t="s">
        <v>2210</v>
      </c>
      <c r="Z940" s="1" t="s">
        <v>7959</v>
      </c>
      <c r="AA940" s="1" t="s">
        <v>7969</v>
      </c>
      <c r="AB940" s="1" t="s">
        <v>7970</v>
      </c>
      <c r="AC940" s="2"/>
      <c r="AD940" s="1">
        <v>37</v>
      </c>
      <c r="AE940" s="1" t="s">
        <v>7950</v>
      </c>
      <c r="AF940" s="1" t="s">
        <v>7951</v>
      </c>
      <c r="AG940" s="1" t="s">
        <v>819</v>
      </c>
      <c r="AH940" s="1" t="s">
        <v>7971</v>
      </c>
      <c r="AI940" s="1" t="s">
        <v>1749</v>
      </c>
      <c r="AJ940" s="1" t="s">
        <v>1749</v>
      </c>
      <c r="AK940" s="1" t="s">
        <v>1749</v>
      </c>
      <c r="AL940" s="1" t="s">
        <v>1749</v>
      </c>
      <c r="AM940" s="1" t="s">
        <v>1749</v>
      </c>
      <c r="AN940" s="1" t="s">
        <v>1749</v>
      </c>
      <c r="AO940" s="1" t="s">
        <v>1749</v>
      </c>
      <c r="AP940" s="1" t="s">
        <v>1749</v>
      </c>
      <c r="AQ940" s="1" t="s">
        <v>1749</v>
      </c>
      <c r="AR940" s="1" t="s">
        <v>1749</v>
      </c>
      <c r="AS940" s="1" t="s">
        <v>1749</v>
      </c>
      <c r="AT940" s="1" t="s">
        <v>1749</v>
      </c>
      <c r="AU940" s="1" t="s">
        <v>1749</v>
      </c>
      <c r="AV940" s="1" t="s">
        <v>1749</v>
      </c>
      <c r="AW940" s="1" t="s">
        <v>1749</v>
      </c>
      <c r="AX940" s="1" t="s">
        <v>1749</v>
      </c>
      <c r="AY940" s="1" t="s">
        <v>1749</v>
      </c>
      <c r="AZ940" s="1" t="s">
        <v>1749</v>
      </c>
      <c r="BA940" s="1" t="s">
        <v>1749</v>
      </c>
      <c r="BB940" s="1" t="s">
        <v>1749</v>
      </c>
      <c r="BC940" s="1" t="s">
        <v>1749</v>
      </c>
      <c r="BD940" s="1" t="s">
        <v>1749</v>
      </c>
      <c r="BE940" t="s">
        <v>1749</v>
      </c>
    </row>
    <row r="941" spans="1:57" ht="17.149999999999999" customHeight="1">
      <c r="A941" s="2">
        <v>940</v>
      </c>
      <c r="B941" s="1" t="s">
        <v>1219</v>
      </c>
      <c r="C941" s="1" t="s">
        <v>7959</v>
      </c>
      <c r="D941" s="14" t="s">
        <v>7960</v>
      </c>
      <c r="E941" s="1" t="s">
        <v>7972</v>
      </c>
      <c r="F941" s="1" t="s">
        <v>7961</v>
      </c>
      <c r="G941" s="1" t="s">
        <v>7962</v>
      </c>
      <c r="H941" s="1" t="s">
        <v>7963</v>
      </c>
      <c r="I941" s="1" t="s">
        <v>1937</v>
      </c>
      <c r="J941" s="1" t="s">
        <v>7964</v>
      </c>
      <c r="K941" s="1" t="s">
        <v>7965</v>
      </c>
      <c r="L941" s="19" t="s">
        <v>7973</v>
      </c>
      <c r="M941" s="1" t="s">
        <v>209</v>
      </c>
      <c r="N941" s="1" t="s">
        <v>2653</v>
      </c>
      <c r="O941" s="1" t="s">
        <v>1228</v>
      </c>
      <c r="P941" s="1" t="s">
        <v>2126</v>
      </c>
      <c r="Q941" s="1" t="s">
        <v>7973</v>
      </c>
      <c r="R941" s="1" t="s">
        <v>130</v>
      </c>
      <c r="S941" s="1" t="s">
        <v>1293</v>
      </c>
      <c r="T941" s="1" t="s">
        <v>7967</v>
      </c>
      <c r="U941" s="2" t="s">
        <v>7968</v>
      </c>
      <c r="V941" s="1">
        <v>20</v>
      </c>
      <c r="W941" s="1" t="s">
        <v>2130</v>
      </c>
      <c r="X941" s="1" t="s">
        <v>2130</v>
      </c>
      <c r="Y941" s="1" t="s">
        <v>2210</v>
      </c>
      <c r="Z941" s="1" t="s">
        <v>29046</v>
      </c>
      <c r="AA941" s="1" t="s">
        <v>7975</v>
      </c>
      <c r="AB941" s="1" t="s">
        <v>7976</v>
      </c>
      <c r="AC941" s="2"/>
      <c r="AD941" s="1">
        <v>20</v>
      </c>
      <c r="AE941" s="1" t="s">
        <v>7957</v>
      </c>
      <c r="AF941" s="1" t="s">
        <v>7951</v>
      </c>
      <c r="AG941" s="1" t="s">
        <v>819</v>
      </c>
      <c r="AH941" s="1" t="s">
        <v>7977</v>
      </c>
      <c r="AI941" s="1" t="s">
        <v>1749</v>
      </c>
      <c r="AJ941" s="1" t="s">
        <v>1749</v>
      </c>
      <c r="AK941" s="1" t="s">
        <v>1749</v>
      </c>
      <c r="AL941" s="1" t="s">
        <v>1749</v>
      </c>
      <c r="AM941" s="1" t="s">
        <v>1749</v>
      </c>
      <c r="AN941" s="1" t="s">
        <v>1749</v>
      </c>
      <c r="AO941" s="1" t="s">
        <v>1749</v>
      </c>
      <c r="AP941" s="1" t="s">
        <v>1749</v>
      </c>
      <c r="AQ941" s="1" t="s">
        <v>1749</v>
      </c>
      <c r="AR941" s="1" t="s">
        <v>1749</v>
      </c>
      <c r="AS941" s="1" t="s">
        <v>1749</v>
      </c>
      <c r="AT941" s="1" t="s">
        <v>1749</v>
      </c>
      <c r="AU941" s="1" t="s">
        <v>1749</v>
      </c>
      <c r="AV941" s="1" t="s">
        <v>1749</v>
      </c>
      <c r="AW941" s="1" t="s">
        <v>1749</v>
      </c>
      <c r="AX941" s="1" t="s">
        <v>1749</v>
      </c>
      <c r="AY941" s="1" t="s">
        <v>1749</v>
      </c>
      <c r="AZ941" s="1" t="s">
        <v>1749</v>
      </c>
      <c r="BA941" s="1" t="s">
        <v>1749</v>
      </c>
      <c r="BB941" s="1" t="s">
        <v>1749</v>
      </c>
      <c r="BC941" s="1" t="s">
        <v>1749</v>
      </c>
      <c r="BD941" s="1" t="s">
        <v>1749</v>
      </c>
      <c r="BE941" t="s">
        <v>1749</v>
      </c>
    </row>
    <row r="942" spans="1:57" ht="17.149999999999999" customHeight="1">
      <c r="A942" s="2">
        <v>941</v>
      </c>
      <c r="B942" s="1" t="s">
        <v>1219</v>
      </c>
      <c r="C942" s="1" t="s">
        <v>7978</v>
      </c>
      <c r="D942" s="14" t="s">
        <v>7979</v>
      </c>
      <c r="E942" s="1" t="s">
        <v>7980</v>
      </c>
      <c r="F942" s="1" t="s">
        <v>7981</v>
      </c>
      <c r="G942" s="1" t="s">
        <v>7982</v>
      </c>
      <c r="H942" s="1" t="s">
        <v>3135</v>
      </c>
      <c r="I942" s="1" t="s">
        <v>1446</v>
      </c>
      <c r="J942" s="1" t="s">
        <v>7983</v>
      </c>
      <c r="K942" s="1" t="s">
        <v>7984</v>
      </c>
      <c r="L942" s="19" t="s">
        <v>7985</v>
      </c>
      <c r="M942" s="1" t="s">
        <v>209</v>
      </c>
      <c r="N942" s="1" t="s">
        <v>2653</v>
      </c>
      <c r="O942" s="1" t="s">
        <v>1228</v>
      </c>
      <c r="P942" s="1" t="s">
        <v>2126</v>
      </c>
      <c r="Q942" s="1" t="s">
        <v>7985</v>
      </c>
      <c r="R942" s="1" t="s">
        <v>130</v>
      </c>
      <c r="S942" s="1" t="s">
        <v>1293</v>
      </c>
      <c r="T942" s="1" t="s">
        <v>7986</v>
      </c>
      <c r="U942" s="2" t="s">
        <v>7987</v>
      </c>
      <c r="V942" s="1">
        <v>39</v>
      </c>
      <c r="W942" s="1" t="s">
        <v>2130</v>
      </c>
      <c r="X942" s="1" t="s">
        <v>2130</v>
      </c>
      <c r="Y942" s="1" t="s">
        <v>2210</v>
      </c>
      <c r="Z942" s="1" t="s">
        <v>29047</v>
      </c>
      <c r="AA942" s="1" t="s">
        <v>7989</v>
      </c>
      <c r="AB942" s="1" t="s">
        <v>7990</v>
      </c>
      <c r="AC942" s="2"/>
      <c r="AD942" s="1">
        <v>39</v>
      </c>
      <c r="AE942" s="1" t="s">
        <v>7957</v>
      </c>
      <c r="AF942" s="1" t="s">
        <v>7951</v>
      </c>
      <c r="AG942" s="1" t="s">
        <v>819</v>
      </c>
      <c r="AH942" s="1" t="s">
        <v>7991</v>
      </c>
      <c r="AI942" s="1" t="s">
        <v>1749</v>
      </c>
      <c r="AJ942" s="1" t="s">
        <v>1749</v>
      </c>
      <c r="AK942" s="1" t="s">
        <v>1749</v>
      </c>
      <c r="AL942" s="1" t="s">
        <v>1749</v>
      </c>
      <c r="AM942" s="1" t="s">
        <v>1749</v>
      </c>
      <c r="AN942" s="1" t="s">
        <v>1749</v>
      </c>
      <c r="AO942" s="1" t="s">
        <v>1749</v>
      </c>
      <c r="AP942" s="1" t="s">
        <v>1749</v>
      </c>
      <c r="AQ942" s="1" t="s">
        <v>1749</v>
      </c>
      <c r="AR942" s="1" t="s">
        <v>1749</v>
      </c>
      <c r="AS942" s="1" t="s">
        <v>1749</v>
      </c>
      <c r="AT942" s="1" t="s">
        <v>1749</v>
      </c>
      <c r="AU942" s="1" t="s">
        <v>1749</v>
      </c>
      <c r="AV942" s="1" t="s">
        <v>1749</v>
      </c>
      <c r="AW942" s="1" t="s">
        <v>1749</v>
      </c>
      <c r="AX942" s="1" t="s">
        <v>1749</v>
      </c>
      <c r="AY942" s="1" t="s">
        <v>1749</v>
      </c>
      <c r="AZ942" s="1" t="s">
        <v>1749</v>
      </c>
      <c r="BA942" s="1" t="s">
        <v>1749</v>
      </c>
      <c r="BB942" s="1" t="s">
        <v>1749</v>
      </c>
      <c r="BC942" s="1" t="s">
        <v>1749</v>
      </c>
      <c r="BD942" s="1" t="s">
        <v>1749</v>
      </c>
      <c r="BE942" t="s">
        <v>1749</v>
      </c>
    </row>
    <row r="943" spans="1:57" ht="17.149999999999999" customHeight="1">
      <c r="A943" s="2">
        <v>942</v>
      </c>
      <c r="B943" s="1" t="s">
        <v>1219</v>
      </c>
      <c r="C943" s="1" t="s">
        <v>7992</v>
      </c>
      <c r="D943" s="14" t="s">
        <v>7993</v>
      </c>
      <c r="E943" s="1" t="s">
        <v>7992</v>
      </c>
      <c r="F943" s="1" t="s">
        <v>7994</v>
      </c>
      <c r="G943" s="1" t="s">
        <v>7995</v>
      </c>
      <c r="H943" s="1" t="s">
        <v>3135</v>
      </c>
      <c r="I943" s="1" t="s">
        <v>2703</v>
      </c>
      <c r="J943" s="1" t="s">
        <v>6577</v>
      </c>
      <c r="K943" s="1" t="s">
        <v>6578</v>
      </c>
      <c r="L943" s="1" t="s">
        <v>7996</v>
      </c>
      <c r="M943" s="1" t="s">
        <v>209</v>
      </c>
      <c r="N943" s="1" t="s">
        <v>2653</v>
      </c>
      <c r="O943" s="1" t="s">
        <v>1228</v>
      </c>
      <c r="P943" s="1" t="s">
        <v>2126</v>
      </c>
      <c r="Q943" s="1" t="s">
        <v>7996</v>
      </c>
      <c r="R943" s="1" t="s">
        <v>130</v>
      </c>
      <c r="S943" s="1" t="s">
        <v>1293</v>
      </c>
      <c r="T943" s="1" t="s">
        <v>7997</v>
      </c>
      <c r="U943" s="2" t="s">
        <v>7998</v>
      </c>
      <c r="V943" s="1">
        <v>38</v>
      </c>
      <c r="W943" s="1" t="s">
        <v>2130</v>
      </c>
      <c r="X943" s="1" t="s">
        <v>2130</v>
      </c>
      <c r="Y943" s="1" t="s">
        <v>2210</v>
      </c>
      <c r="Z943" s="1" t="s">
        <v>7992</v>
      </c>
      <c r="AA943" s="1" t="s">
        <v>7999</v>
      </c>
      <c r="AB943" s="1" t="s">
        <v>8000</v>
      </c>
      <c r="AC943" s="2"/>
      <c r="AD943" s="1">
        <v>38</v>
      </c>
      <c r="AE943" s="1" t="s">
        <v>7950</v>
      </c>
      <c r="AF943" s="1" t="s">
        <v>7951</v>
      </c>
      <c r="AG943" s="1" t="s">
        <v>819</v>
      </c>
      <c r="AH943" s="1" t="s">
        <v>8001</v>
      </c>
      <c r="AI943" s="1" t="s">
        <v>1749</v>
      </c>
      <c r="AJ943" s="1" t="s">
        <v>1749</v>
      </c>
      <c r="AK943" s="1" t="s">
        <v>1749</v>
      </c>
      <c r="AL943" s="1" t="s">
        <v>1749</v>
      </c>
      <c r="AM943" s="1" t="s">
        <v>1749</v>
      </c>
      <c r="AN943" s="1" t="s">
        <v>1749</v>
      </c>
      <c r="AO943" s="1" t="s">
        <v>1749</v>
      </c>
      <c r="AP943" s="1" t="s">
        <v>1749</v>
      </c>
      <c r="AQ943" s="1" t="s">
        <v>1749</v>
      </c>
      <c r="AR943" s="1" t="s">
        <v>1749</v>
      </c>
      <c r="AS943" s="1" t="s">
        <v>1749</v>
      </c>
      <c r="AT943" s="1" t="s">
        <v>1749</v>
      </c>
      <c r="AU943" s="1" t="s">
        <v>1749</v>
      </c>
      <c r="AV943" s="1" t="s">
        <v>1749</v>
      </c>
      <c r="AW943" s="1" t="s">
        <v>1749</v>
      </c>
      <c r="AX943" s="1" t="s">
        <v>1749</v>
      </c>
      <c r="AY943" s="1" t="s">
        <v>1749</v>
      </c>
      <c r="AZ943" s="1" t="s">
        <v>1749</v>
      </c>
      <c r="BA943" s="1" t="s">
        <v>1749</v>
      </c>
      <c r="BB943" s="1" t="s">
        <v>1749</v>
      </c>
      <c r="BC943" s="1" t="s">
        <v>1749</v>
      </c>
      <c r="BD943" s="1" t="s">
        <v>1749</v>
      </c>
      <c r="BE943" t="s">
        <v>1749</v>
      </c>
    </row>
    <row r="944" spans="1:57" ht="17.149999999999999" customHeight="1">
      <c r="A944" s="2">
        <v>943</v>
      </c>
      <c r="B944" s="1" t="s">
        <v>1219</v>
      </c>
      <c r="C944" s="1" t="s">
        <v>8002</v>
      </c>
      <c r="D944" s="14" t="s">
        <v>8003</v>
      </c>
      <c r="E944" s="1" t="s">
        <v>8002</v>
      </c>
      <c r="F944" s="1" t="s">
        <v>8004</v>
      </c>
      <c r="G944" s="1" t="s">
        <v>5146</v>
      </c>
      <c r="H944" s="1" t="s">
        <v>2204</v>
      </c>
      <c r="I944" s="1" t="s">
        <v>3215</v>
      </c>
      <c r="J944" s="1" t="s">
        <v>8005</v>
      </c>
      <c r="K944" s="1" t="s">
        <v>8006</v>
      </c>
      <c r="L944" s="1" t="s">
        <v>8007</v>
      </c>
      <c r="M944" s="1" t="s">
        <v>209</v>
      </c>
      <c r="N944" s="1" t="s">
        <v>2653</v>
      </c>
      <c r="O944" s="1" t="s">
        <v>1228</v>
      </c>
      <c r="P944" s="1" t="s">
        <v>2126</v>
      </c>
      <c r="Q944" s="1" t="s">
        <v>8007</v>
      </c>
      <c r="R944" s="1" t="s">
        <v>130</v>
      </c>
      <c r="S944" s="1" t="s">
        <v>1293</v>
      </c>
      <c r="T944" s="1" t="s">
        <v>8008</v>
      </c>
      <c r="U944" s="2" t="s">
        <v>8009</v>
      </c>
      <c r="V944" s="1">
        <v>50</v>
      </c>
      <c r="W944" s="1" t="s">
        <v>2130</v>
      </c>
      <c r="X944" s="1" t="s">
        <v>2130</v>
      </c>
      <c r="Y944" s="1" t="s">
        <v>2210</v>
      </c>
      <c r="Z944" s="1" t="s">
        <v>29048</v>
      </c>
      <c r="AA944" s="1" t="s">
        <v>8011</v>
      </c>
      <c r="AB944" s="1" t="s">
        <v>8012</v>
      </c>
      <c r="AC944" s="2"/>
      <c r="AD944" s="1">
        <v>50</v>
      </c>
      <c r="AE944" s="1" t="s">
        <v>7957</v>
      </c>
      <c r="AF944" s="1" t="s">
        <v>7951</v>
      </c>
      <c r="AG944" s="1" t="s">
        <v>819</v>
      </c>
      <c r="AH944" s="1" t="s">
        <v>8013</v>
      </c>
      <c r="AI944" s="1" t="s">
        <v>1749</v>
      </c>
      <c r="AJ944" s="1" t="s">
        <v>1749</v>
      </c>
      <c r="AK944" s="1" t="s">
        <v>1749</v>
      </c>
      <c r="AL944" s="1" t="s">
        <v>1749</v>
      </c>
      <c r="AM944" s="1" t="s">
        <v>1749</v>
      </c>
      <c r="AN944" s="1" t="s">
        <v>1749</v>
      </c>
      <c r="AO944" s="1" t="s">
        <v>1749</v>
      </c>
      <c r="AP944" s="1" t="s">
        <v>1749</v>
      </c>
      <c r="AQ944" s="1" t="s">
        <v>1749</v>
      </c>
      <c r="AR944" s="1" t="s">
        <v>1749</v>
      </c>
      <c r="AS944" s="1" t="s">
        <v>1749</v>
      </c>
      <c r="AT944" s="1" t="s">
        <v>1749</v>
      </c>
      <c r="AU944" s="1" t="s">
        <v>1749</v>
      </c>
      <c r="AV944" s="1" t="s">
        <v>1749</v>
      </c>
      <c r="AW944" s="1" t="s">
        <v>1749</v>
      </c>
      <c r="AX944" s="1" t="s">
        <v>1749</v>
      </c>
      <c r="AY944" s="1" t="s">
        <v>1749</v>
      </c>
      <c r="AZ944" s="1" t="s">
        <v>1749</v>
      </c>
      <c r="BA944" s="1" t="s">
        <v>1749</v>
      </c>
      <c r="BB944" s="1" t="s">
        <v>1749</v>
      </c>
      <c r="BC944" s="1" t="s">
        <v>1749</v>
      </c>
      <c r="BD944" s="1" t="s">
        <v>1749</v>
      </c>
      <c r="BE944" t="s">
        <v>1749</v>
      </c>
    </row>
    <row r="945" spans="1:57" ht="17.149999999999999" customHeight="1">
      <c r="A945" s="2">
        <v>944</v>
      </c>
      <c r="B945" s="1" t="s">
        <v>1219</v>
      </c>
      <c r="C945" s="1" t="s">
        <v>8014</v>
      </c>
      <c r="D945" s="14" t="s">
        <v>8015</v>
      </c>
      <c r="E945" s="1" t="s">
        <v>8014</v>
      </c>
      <c r="F945" s="1" t="s">
        <v>8016</v>
      </c>
      <c r="G945" s="1" t="s">
        <v>8017</v>
      </c>
      <c r="H945" s="1" t="s">
        <v>3135</v>
      </c>
      <c r="I945" s="1" t="s">
        <v>1446</v>
      </c>
      <c r="J945" s="1" t="s">
        <v>8018</v>
      </c>
      <c r="K945" s="1" t="s">
        <v>8019</v>
      </c>
      <c r="L945" s="1" t="s">
        <v>8020</v>
      </c>
      <c r="M945" s="1" t="s">
        <v>209</v>
      </c>
      <c r="N945" s="1" t="s">
        <v>2653</v>
      </c>
      <c r="O945" s="1" t="s">
        <v>1228</v>
      </c>
      <c r="P945" s="1" t="s">
        <v>2126</v>
      </c>
      <c r="Q945" s="1" t="s">
        <v>8020</v>
      </c>
      <c r="R945" s="1" t="s">
        <v>130</v>
      </c>
      <c r="S945" s="1" t="s">
        <v>1293</v>
      </c>
      <c r="T945" s="1" t="s">
        <v>8021</v>
      </c>
      <c r="U945" s="2" t="s">
        <v>8022</v>
      </c>
      <c r="V945" s="1">
        <v>27</v>
      </c>
      <c r="W945" s="1" t="s">
        <v>2130</v>
      </c>
      <c r="X945" s="1" t="s">
        <v>2130</v>
      </c>
      <c r="Y945" s="1" t="s">
        <v>2210</v>
      </c>
      <c r="Z945" s="1" t="s">
        <v>29049</v>
      </c>
      <c r="AA945" s="1" t="s">
        <v>8024</v>
      </c>
      <c r="AB945" s="1" t="s">
        <v>8025</v>
      </c>
      <c r="AC945" s="2"/>
      <c r="AD945" s="1">
        <v>27</v>
      </c>
      <c r="AE945" s="1" t="s">
        <v>7950</v>
      </c>
      <c r="AF945" s="1" t="s">
        <v>7951</v>
      </c>
      <c r="AG945" s="1" t="s">
        <v>819</v>
      </c>
      <c r="AH945" s="1" t="s">
        <v>8026</v>
      </c>
      <c r="AI945" s="1" t="s">
        <v>1749</v>
      </c>
      <c r="AJ945" s="1" t="s">
        <v>1749</v>
      </c>
      <c r="AK945" s="1" t="s">
        <v>1749</v>
      </c>
      <c r="AL945" s="1" t="s">
        <v>1749</v>
      </c>
      <c r="AM945" s="1" t="s">
        <v>1749</v>
      </c>
      <c r="AN945" s="1" t="s">
        <v>1749</v>
      </c>
      <c r="AO945" s="1" t="s">
        <v>1749</v>
      </c>
      <c r="AP945" s="1" t="s">
        <v>1749</v>
      </c>
      <c r="AQ945" s="1" t="s">
        <v>1749</v>
      </c>
      <c r="AR945" s="1" t="s">
        <v>1749</v>
      </c>
      <c r="AS945" s="1" t="s">
        <v>1749</v>
      </c>
      <c r="AT945" s="1" t="s">
        <v>1749</v>
      </c>
      <c r="AU945" s="1" t="s">
        <v>1749</v>
      </c>
      <c r="AV945" s="1" t="s">
        <v>1749</v>
      </c>
      <c r="AW945" s="1" t="s">
        <v>1749</v>
      </c>
      <c r="AX945" s="1" t="s">
        <v>1749</v>
      </c>
      <c r="AY945" s="1" t="s">
        <v>1749</v>
      </c>
      <c r="AZ945" s="1" t="s">
        <v>1749</v>
      </c>
      <c r="BA945" s="1" t="s">
        <v>1749</v>
      </c>
      <c r="BB945" s="1" t="s">
        <v>1749</v>
      </c>
      <c r="BC945" s="1" t="s">
        <v>1749</v>
      </c>
      <c r="BD945" s="1" t="s">
        <v>1749</v>
      </c>
      <c r="BE945" t="s">
        <v>1749</v>
      </c>
    </row>
    <row r="946" spans="1:57" ht="17.149999999999999" customHeight="1">
      <c r="A946" s="2">
        <v>945</v>
      </c>
      <c r="B946" s="1" t="s">
        <v>1219</v>
      </c>
      <c r="C946" s="1" t="s">
        <v>8027</v>
      </c>
      <c r="D946" s="14" t="s">
        <v>8028</v>
      </c>
      <c r="E946" s="1" t="s">
        <v>8027</v>
      </c>
      <c r="F946" s="1" t="s">
        <v>8029</v>
      </c>
      <c r="G946" s="1" t="s">
        <v>8030</v>
      </c>
      <c r="H946" s="1" t="s">
        <v>3135</v>
      </c>
      <c r="I946" s="1" t="s">
        <v>1446</v>
      </c>
      <c r="J946" s="1" t="s">
        <v>8031</v>
      </c>
      <c r="K946" s="1" t="s">
        <v>8032</v>
      </c>
      <c r="L946" s="19" t="s">
        <v>8033</v>
      </c>
      <c r="M946" s="1" t="s">
        <v>209</v>
      </c>
      <c r="N946" s="1" t="s">
        <v>2653</v>
      </c>
      <c r="O946" s="1" t="s">
        <v>1228</v>
      </c>
      <c r="P946" s="1" t="s">
        <v>2126</v>
      </c>
      <c r="Q946" s="1" t="s">
        <v>8033</v>
      </c>
      <c r="R946" s="1" t="s">
        <v>130</v>
      </c>
      <c r="S946" s="1" t="s">
        <v>1293</v>
      </c>
      <c r="T946" s="1" t="s">
        <v>5861</v>
      </c>
      <c r="U946" s="2" t="s">
        <v>5862</v>
      </c>
      <c r="V946" s="1">
        <v>35</v>
      </c>
      <c r="W946" s="1" t="s">
        <v>2130</v>
      </c>
      <c r="X946" s="1" t="s">
        <v>2130</v>
      </c>
      <c r="Y946" s="1" t="s">
        <v>2210</v>
      </c>
      <c r="Z946" s="1" t="s">
        <v>29050</v>
      </c>
      <c r="AA946" s="1" t="s">
        <v>8035</v>
      </c>
      <c r="AB946" s="1" t="s">
        <v>8036</v>
      </c>
      <c r="AC946" s="2"/>
      <c r="AD946" s="1">
        <v>35</v>
      </c>
      <c r="AE946" s="1" t="s">
        <v>7957</v>
      </c>
      <c r="AF946" s="1" t="s">
        <v>7951</v>
      </c>
      <c r="AG946" s="1" t="s">
        <v>819</v>
      </c>
      <c r="AH946" s="1" t="s">
        <v>8037</v>
      </c>
      <c r="AI946" s="1" t="s">
        <v>1749</v>
      </c>
      <c r="AJ946" s="1" t="s">
        <v>1749</v>
      </c>
      <c r="AK946" s="1" t="s">
        <v>1749</v>
      </c>
      <c r="AL946" s="1" t="s">
        <v>1749</v>
      </c>
      <c r="AM946" s="1" t="s">
        <v>1749</v>
      </c>
      <c r="AN946" s="1" t="s">
        <v>1749</v>
      </c>
      <c r="AO946" s="1" t="s">
        <v>1749</v>
      </c>
      <c r="AP946" s="1" t="s">
        <v>1749</v>
      </c>
      <c r="AQ946" s="1" t="s">
        <v>1749</v>
      </c>
      <c r="AR946" s="1" t="s">
        <v>1749</v>
      </c>
      <c r="AS946" s="1" t="s">
        <v>1749</v>
      </c>
      <c r="AT946" s="1" t="s">
        <v>1749</v>
      </c>
      <c r="AU946" s="1" t="s">
        <v>1749</v>
      </c>
      <c r="AV946" s="1" t="s">
        <v>1749</v>
      </c>
      <c r="AW946" s="1" t="s">
        <v>1749</v>
      </c>
      <c r="AX946" s="1" t="s">
        <v>1749</v>
      </c>
      <c r="AY946" s="1" t="s">
        <v>1749</v>
      </c>
      <c r="AZ946" s="1" t="s">
        <v>1749</v>
      </c>
      <c r="BA946" s="1" t="s">
        <v>1749</v>
      </c>
      <c r="BB946" s="1" t="s">
        <v>1749</v>
      </c>
      <c r="BC946" s="1" t="s">
        <v>1749</v>
      </c>
      <c r="BD946" s="1" t="s">
        <v>1749</v>
      </c>
      <c r="BE946" t="s">
        <v>1749</v>
      </c>
    </row>
    <row r="947" spans="1:57" ht="17.149999999999999" customHeight="1">
      <c r="A947" s="2">
        <v>946</v>
      </c>
      <c r="B947" s="1" t="s">
        <v>1219</v>
      </c>
      <c r="C947" s="1" t="s">
        <v>8038</v>
      </c>
      <c r="D947" s="14" t="s">
        <v>8039</v>
      </c>
      <c r="E947" s="1" t="s">
        <v>8040</v>
      </c>
      <c r="F947" s="1" t="s">
        <v>8041</v>
      </c>
      <c r="G947" s="1" t="s">
        <v>8042</v>
      </c>
      <c r="H947" s="1" t="s">
        <v>8043</v>
      </c>
      <c r="I947" s="1" t="s">
        <v>1937</v>
      </c>
      <c r="J947" s="1" t="s">
        <v>8044</v>
      </c>
      <c r="K947" s="1" t="s">
        <v>8045</v>
      </c>
      <c r="L947" s="1" t="s">
        <v>8046</v>
      </c>
      <c r="M947" s="1" t="s">
        <v>209</v>
      </c>
      <c r="N947" s="1" t="s">
        <v>2653</v>
      </c>
      <c r="O947" s="1" t="s">
        <v>1228</v>
      </c>
      <c r="P947" s="1" t="s">
        <v>2126</v>
      </c>
      <c r="Q947" s="1" t="s">
        <v>8046</v>
      </c>
      <c r="R947" s="1" t="s">
        <v>130</v>
      </c>
      <c r="S947" s="1" t="s">
        <v>1293</v>
      </c>
      <c r="T947" s="1" t="s">
        <v>8047</v>
      </c>
      <c r="U947" s="2" t="s">
        <v>8048</v>
      </c>
      <c r="V947" s="1">
        <v>20</v>
      </c>
      <c r="W947" s="1" t="s">
        <v>2130</v>
      </c>
      <c r="X947" s="1" t="s">
        <v>2130</v>
      </c>
      <c r="Y947" s="1" t="s">
        <v>2210</v>
      </c>
      <c r="Z947" s="1" t="s">
        <v>29051</v>
      </c>
      <c r="AA947" s="1" t="s">
        <v>8050</v>
      </c>
      <c r="AB947" s="1" t="s">
        <v>8051</v>
      </c>
      <c r="AC947" s="2"/>
      <c r="AD947" s="1">
        <v>20</v>
      </c>
      <c r="AE947" s="1" t="s">
        <v>7957</v>
      </c>
      <c r="AF947" s="1" t="s">
        <v>7951</v>
      </c>
      <c r="AG947" s="1" t="s">
        <v>819</v>
      </c>
      <c r="AH947" s="1" t="s">
        <v>8052</v>
      </c>
      <c r="AI947" s="1" t="s">
        <v>1749</v>
      </c>
      <c r="AJ947" s="1" t="s">
        <v>1749</v>
      </c>
      <c r="AK947" s="1" t="s">
        <v>1749</v>
      </c>
      <c r="AL947" s="1" t="s">
        <v>1749</v>
      </c>
      <c r="AM947" s="1" t="s">
        <v>1749</v>
      </c>
      <c r="AN947" s="1" t="s">
        <v>1749</v>
      </c>
      <c r="AO947" s="1" t="s">
        <v>1749</v>
      </c>
      <c r="AP947" s="1" t="s">
        <v>1749</v>
      </c>
      <c r="AQ947" s="1" t="s">
        <v>1749</v>
      </c>
      <c r="AR947" s="1" t="s">
        <v>1749</v>
      </c>
      <c r="AS947" s="1" t="s">
        <v>1749</v>
      </c>
      <c r="AT947" s="1" t="s">
        <v>1749</v>
      </c>
      <c r="AU947" s="1" t="s">
        <v>1749</v>
      </c>
      <c r="AV947" s="1" t="s">
        <v>1749</v>
      </c>
      <c r="AW947" s="1" t="s">
        <v>1749</v>
      </c>
      <c r="AX947" s="1" t="s">
        <v>1749</v>
      </c>
      <c r="AY947" s="1" t="s">
        <v>1749</v>
      </c>
      <c r="AZ947" s="1" t="s">
        <v>1749</v>
      </c>
      <c r="BA947" s="1" t="s">
        <v>1749</v>
      </c>
      <c r="BB947" s="1" t="s">
        <v>1749</v>
      </c>
      <c r="BC947" s="1" t="s">
        <v>1749</v>
      </c>
      <c r="BD947" s="1" t="s">
        <v>1749</v>
      </c>
      <c r="BE947" t="s">
        <v>1749</v>
      </c>
    </row>
    <row r="948" spans="1:57" ht="17.149999999999999" customHeight="1">
      <c r="A948" s="2">
        <v>947</v>
      </c>
      <c r="B948" s="1" t="s">
        <v>1219</v>
      </c>
      <c r="C948" s="1" t="s">
        <v>8053</v>
      </c>
      <c r="D948" s="14" t="s">
        <v>8054</v>
      </c>
      <c r="E948" s="1" t="s">
        <v>8055</v>
      </c>
      <c r="F948" s="1" t="s">
        <v>8056</v>
      </c>
      <c r="G948" s="1" t="s">
        <v>8057</v>
      </c>
      <c r="H948" s="1" t="s">
        <v>3135</v>
      </c>
      <c r="I948" s="1" t="s">
        <v>1937</v>
      </c>
      <c r="J948" s="1" t="s">
        <v>8058</v>
      </c>
      <c r="K948" s="1" t="s">
        <v>8059</v>
      </c>
      <c r="L948" s="1" t="s">
        <v>8060</v>
      </c>
      <c r="M948" s="1" t="s">
        <v>209</v>
      </c>
      <c r="N948" s="1" t="s">
        <v>2653</v>
      </c>
      <c r="O948" s="1" t="s">
        <v>1228</v>
      </c>
      <c r="P948" s="1" t="s">
        <v>2126</v>
      </c>
      <c r="Q948" s="1" t="s">
        <v>8060</v>
      </c>
      <c r="R948" s="1" t="s">
        <v>130</v>
      </c>
      <c r="S948" s="1" t="s">
        <v>1293</v>
      </c>
      <c r="T948" s="1" t="s">
        <v>8061</v>
      </c>
      <c r="U948" s="2" t="s">
        <v>8062</v>
      </c>
      <c r="V948" s="1">
        <v>68</v>
      </c>
      <c r="W948" s="1" t="s">
        <v>2130</v>
      </c>
      <c r="X948" s="1" t="s">
        <v>2130</v>
      </c>
      <c r="Y948" s="1" t="s">
        <v>2210</v>
      </c>
      <c r="Z948" s="1" t="s">
        <v>29052</v>
      </c>
      <c r="AA948" s="1" t="s">
        <v>8064</v>
      </c>
      <c r="AB948" s="1" t="s">
        <v>8065</v>
      </c>
      <c r="AC948" s="2"/>
      <c r="AD948" s="1">
        <v>68</v>
      </c>
      <c r="AE948" s="1" t="s">
        <v>7957</v>
      </c>
      <c r="AF948" s="1" t="s">
        <v>7951</v>
      </c>
      <c r="AG948" s="1" t="s">
        <v>819</v>
      </c>
      <c r="AH948" s="1" t="s">
        <v>8066</v>
      </c>
      <c r="AI948" s="1" t="s">
        <v>1749</v>
      </c>
      <c r="AJ948" s="1" t="s">
        <v>1749</v>
      </c>
      <c r="AK948" s="1" t="s">
        <v>1749</v>
      </c>
      <c r="AL948" s="1" t="s">
        <v>1749</v>
      </c>
      <c r="AM948" s="1" t="s">
        <v>1749</v>
      </c>
      <c r="AN948" s="1" t="s">
        <v>1749</v>
      </c>
      <c r="AO948" s="1" t="s">
        <v>1749</v>
      </c>
      <c r="AP948" s="1" t="s">
        <v>1749</v>
      </c>
      <c r="AQ948" s="1" t="s">
        <v>1749</v>
      </c>
      <c r="AR948" s="1" t="s">
        <v>1749</v>
      </c>
      <c r="AS948" s="1" t="s">
        <v>1749</v>
      </c>
      <c r="AT948" s="1" t="s">
        <v>1749</v>
      </c>
      <c r="AU948" s="1" t="s">
        <v>1749</v>
      </c>
      <c r="AV948" s="1" t="s">
        <v>1749</v>
      </c>
      <c r="AW948" s="1" t="s">
        <v>1749</v>
      </c>
      <c r="AX948" s="1" t="s">
        <v>1749</v>
      </c>
      <c r="AY948" s="1" t="s">
        <v>1749</v>
      </c>
      <c r="AZ948" s="1" t="s">
        <v>1749</v>
      </c>
      <c r="BA948" s="1" t="s">
        <v>1749</v>
      </c>
      <c r="BB948" s="1" t="s">
        <v>1749</v>
      </c>
      <c r="BC948" s="1" t="s">
        <v>1749</v>
      </c>
      <c r="BD948" s="1" t="s">
        <v>1749</v>
      </c>
      <c r="BE948" t="s">
        <v>1749</v>
      </c>
    </row>
    <row r="949" spans="1:57" ht="17.149999999999999" customHeight="1">
      <c r="A949" s="2">
        <v>948</v>
      </c>
      <c r="B949" s="1" t="s">
        <v>1219</v>
      </c>
      <c r="C949" s="1" t="s">
        <v>8067</v>
      </c>
      <c r="D949" s="14" t="s">
        <v>8068</v>
      </c>
      <c r="E949" s="1" t="s">
        <v>8067</v>
      </c>
      <c r="F949" s="1" t="s">
        <v>8069</v>
      </c>
      <c r="G949" s="1" t="s">
        <v>8070</v>
      </c>
      <c r="H949" s="1" t="s">
        <v>2204</v>
      </c>
      <c r="I949" s="1" t="s">
        <v>2539</v>
      </c>
      <c r="J949" s="1" t="s">
        <v>8071</v>
      </c>
      <c r="K949" s="1" t="s">
        <v>8072</v>
      </c>
      <c r="L949" s="1" t="s">
        <v>8073</v>
      </c>
      <c r="M949" s="1" t="s">
        <v>209</v>
      </c>
      <c r="N949" s="1" t="s">
        <v>2653</v>
      </c>
      <c r="O949" s="1" t="s">
        <v>1228</v>
      </c>
      <c r="P949" s="1" t="s">
        <v>2126</v>
      </c>
      <c r="Q949" s="1" t="s">
        <v>8073</v>
      </c>
      <c r="R949" s="1" t="s">
        <v>130</v>
      </c>
      <c r="S949" s="1" t="s">
        <v>1293</v>
      </c>
      <c r="T949" s="1" t="s">
        <v>8074</v>
      </c>
      <c r="U949" s="2" t="s">
        <v>8075</v>
      </c>
      <c r="V949" s="1">
        <v>63</v>
      </c>
      <c r="W949" s="1" t="s">
        <v>2130</v>
      </c>
      <c r="X949" s="1" t="s">
        <v>2130</v>
      </c>
      <c r="Y949" s="1" t="s">
        <v>2210</v>
      </c>
      <c r="Z949" s="1" t="s">
        <v>8067</v>
      </c>
      <c r="AA949" s="1" t="s">
        <v>8076</v>
      </c>
      <c r="AB949" s="1" t="s">
        <v>8077</v>
      </c>
      <c r="AC949" s="2"/>
      <c r="AD949" s="1">
        <v>63</v>
      </c>
      <c r="AE949" s="1" t="s">
        <v>7950</v>
      </c>
      <c r="AF949" s="1" t="s">
        <v>7951</v>
      </c>
      <c r="AG949" s="1" t="s">
        <v>819</v>
      </c>
      <c r="AH949" s="1" t="s">
        <v>8078</v>
      </c>
      <c r="AI949" s="1" t="s">
        <v>1749</v>
      </c>
      <c r="AJ949" s="1" t="s">
        <v>1749</v>
      </c>
      <c r="AK949" s="1" t="s">
        <v>1749</v>
      </c>
      <c r="AL949" s="1" t="s">
        <v>1749</v>
      </c>
      <c r="AM949" s="1" t="s">
        <v>1749</v>
      </c>
      <c r="AN949" s="1" t="s">
        <v>1749</v>
      </c>
      <c r="AO949" s="1" t="s">
        <v>1749</v>
      </c>
      <c r="AP949" s="1" t="s">
        <v>1749</v>
      </c>
      <c r="AQ949" s="1" t="s">
        <v>1749</v>
      </c>
      <c r="AR949" s="1" t="s">
        <v>1749</v>
      </c>
      <c r="AS949" s="1" t="s">
        <v>1749</v>
      </c>
      <c r="AT949" s="1" t="s">
        <v>1749</v>
      </c>
      <c r="AU949" s="1" t="s">
        <v>1749</v>
      </c>
      <c r="AV949" s="1" t="s">
        <v>1749</v>
      </c>
      <c r="AW949" s="1" t="s">
        <v>1749</v>
      </c>
      <c r="AX949" s="1" t="s">
        <v>1749</v>
      </c>
      <c r="AY949" s="1" t="s">
        <v>1749</v>
      </c>
      <c r="AZ949" s="1" t="s">
        <v>1749</v>
      </c>
      <c r="BA949" s="1" t="s">
        <v>1749</v>
      </c>
      <c r="BB949" s="1" t="s">
        <v>1749</v>
      </c>
      <c r="BC949" s="1" t="s">
        <v>1749</v>
      </c>
      <c r="BD949" s="1" t="s">
        <v>1749</v>
      </c>
      <c r="BE949" t="s">
        <v>1749</v>
      </c>
    </row>
    <row r="950" spans="1:57" ht="17.149999999999999" customHeight="1">
      <c r="A950" s="2">
        <v>949</v>
      </c>
      <c r="B950" s="1" t="s">
        <v>1219</v>
      </c>
      <c r="C950" s="1" t="s">
        <v>8079</v>
      </c>
      <c r="D950" s="14" t="s">
        <v>8080</v>
      </c>
      <c r="E950" s="1" t="s">
        <v>8079</v>
      </c>
      <c r="F950" s="1" t="s">
        <v>8081</v>
      </c>
      <c r="G950" s="1" t="s">
        <v>8082</v>
      </c>
      <c r="H950" s="1" t="s">
        <v>3135</v>
      </c>
      <c r="I950" s="1" t="s">
        <v>2703</v>
      </c>
      <c r="J950" s="1" t="s">
        <v>8083</v>
      </c>
      <c r="K950" s="1" t="s">
        <v>8084</v>
      </c>
      <c r="L950" s="1" t="s">
        <v>8085</v>
      </c>
      <c r="M950" s="1" t="s">
        <v>209</v>
      </c>
      <c r="N950" s="1" t="s">
        <v>2653</v>
      </c>
      <c r="O950" s="1" t="s">
        <v>1228</v>
      </c>
      <c r="P950" s="1" t="s">
        <v>2126</v>
      </c>
      <c r="Q950" s="1" t="s">
        <v>8085</v>
      </c>
      <c r="R950" s="1" t="s">
        <v>130</v>
      </c>
      <c r="S950" s="1" t="s">
        <v>1293</v>
      </c>
      <c r="T950" s="1" t="s">
        <v>8086</v>
      </c>
      <c r="U950" s="2" t="s">
        <v>8087</v>
      </c>
      <c r="V950" s="1">
        <v>7</v>
      </c>
      <c r="W950" s="1" t="s">
        <v>2130</v>
      </c>
      <c r="X950" s="1" t="s">
        <v>2130</v>
      </c>
      <c r="Y950" s="1" t="s">
        <v>2210</v>
      </c>
      <c r="Z950" s="1" t="s">
        <v>29053</v>
      </c>
      <c r="AA950" s="1" t="s">
        <v>8089</v>
      </c>
      <c r="AB950" s="1" t="s">
        <v>8090</v>
      </c>
      <c r="AC950" s="2"/>
      <c r="AD950" s="1">
        <v>7</v>
      </c>
      <c r="AE950" s="1" t="s">
        <v>7957</v>
      </c>
      <c r="AF950" s="1" t="s">
        <v>7951</v>
      </c>
      <c r="AG950" s="1" t="s">
        <v>819</v>
      </c>
      <c r="AH950" s="1" t="s">
        <v>8091</v>
      </c>
      <c r="AI950" s="1" t="s">
        <v>1749</v>
      </c>
      <c r="AJ950" s="1" t="s">
        <v>1749</v>
      </c>
      <c r="AK950" s="1" t="s">
        <v>1749</v>
      </c>
      <c r="AL950" s="1" t="s">
        <v>1749</v>
      </c>
      <c r="AM950" s="1" t="s">
        <v>1749</v>
      </c>
      <c r="AN950" s="1" t="s">
        <v>1749</v>
      </c>
      <c r="AO950" s="1" t="s">
        <v>1749</v>
      </c>
      <c r="AP950" s="1" t="s">
        <v>1749</v>
      </c>
      <c r="AQ950" s="1" t="s">
        <v>1749</v>
      </c>
      <c r="AR950" s="1" t="s">
        <v>1749</v>
      </c>
      <c r="AS950" s="1" t="s">
        <v>1749</v>
      </c>
      <c r="AT950" s="1" t="s">
        <v>1749</v>
      </c>
      <c r="AU950" s="1" t="s">
        <v>1749</v>
      </c>
      <c r="AV950" s="1" t="s">
        <v>1749</v>
      </c>
      <c r="AW950" s="1" t="s">
        <v>1749</v>
      </c>
      <c r="AX950" s="1" t="s">
        <v>1749</v>
      </c>
      <c r="AY950" s="1" t="s">
        <v>1749</v>
      </c>
      <c r="AZ950" s="1" t="s">
        <v>1749</v>
      </c>
      <c r="BA950" s="1" t="s">
        <v>1749</v>
      </c>
      <c r="BB950" s="1" t="s">
        <v>1749</v>
      </c>
      <c r="BC950" s="1" t="s">
        <v>1749</v>
      </c>
      <c r="BD950" s="1" t="s">
        <v>1749</v>
      </c>
      <c r="BE950" t="s">
        <v>1749</v>
      </c>
    </row>
    <row r="951" spans="1:57" ht="17.149999999999999" customHeight="1">
      <c r="A951" s="2">
        <v>950</v>
      </c>
      <c r="B951" s="1" t="s">
        <v>1219</v>
      </c>
      <c r="C951" s="1" t="s">
        <v>8079</v>
      </c>
      <c r="D951" s="14" t="s">
        <v>8080</v>
      </c>
      <c r="E951" s="1" t="s">
        <v>8079</v>
      </c>
      <c r="F951" s="1" t="s">
        <v>8081</v>
      </c>
      <c r="G951" s="1" t="s">
        <v>8082</v>
      </c>
      <c r="H951" s="1" t="s">
        <v>3135</v>
      </c>
      <c r="I951" s="1" t="s">
        <v>2703</v>
      </c>
      <c r="J951" s="1" t="s">
        <v>8083</v>
      </c>
      <c r="K951" s="1" t="s">
        <v>8084</v>
      </c>
      <c r="L951" s="1" t="s">
        <v>8085</v>
      </c>
      <c r="M951" s="1" t="s">
        <v>209</v>
      </c>
      <c r="N951" s="1" t="s">
        <v>2653</v>
      </c>
      <c r="O951" s="1" t="s">
        <v>1228</v>
      </c>
      <c r="P951" s="1" t="s">
        <v>2126</v>
      </c>
      <c r="Q951" s="1" t="s">
        <v>8085</v>
      </c>
      <c r="R951" s="1" t="s">
        <v>130</v>
      </c>
      <c r="S951" s="1" t="s">
        <v>1293</v>
      </c>
      <c r="T951" s="1" t="s">
        <v>8086</v>
      </c>
      <c r="U951" s="2" t="s">
        <v>8087</v>
      </c>
      <c r="V951" s="1">
        <v>20</v>
      </c>
      <c r="W951" s="1" t="s">
        <v>2130</v>
      </c>
      <c r="X951" s="1" t="s">
        <v>2130</v>
      </c>
      <c r="Y951" s="1" t="s">
        <v>2210</v>
      </c>
      <c r="Z951" s="1" t="s">
        <v>8079</v>
      </c>
      <c r="AA951" s="1" t="s">
        <v>8092</v>
      </c>
      <c r="AB951" s="1" t="s">
        <v>8093</v>
      </c>
      <c r="AC951" s="2"/>
      <c r="AD951" s="1">
        <v>20</v>
      </c>
      <c r="AE951" s="1" t="s">
        <v>7950</v>
      </c>
      <c r="AF951" s="1" t="s">
        <v>7951</v>
      </c>
      <c r="AG951" s="1" t="s">
        <v>819</v>
      </c>
      <c r="AH951" s="1" t="s">
        <v>8094</v>
      </c>
      <c r="AI951" s="1" t="s">
        <v>1749</v>
      </c>
      <c r="AJ951" s="1" t="s">
        <v>1749</v>
      </c>
      <c r="AK951" s="1" t="s">
        <v>1749</v>
      </c>
      <c r="AL951" s="1" t="s">
        <v>1749</v>
      </c>
      <c r="AM951" s="1" t="s">
        <v>1749</v>
      </c>
      <c r="AN951" s="1" t="s">
        <v>1749</v>
      </c>
      <c r="AO951" s="1" t="s">
        <v>1749</v>
      </c>
      <c r="AP951" s="1" t="s">
        <v>1749</v>
      </c>
      <c r="AQ951" s="1" t="s">
        <v>1749</v>
      </c>
      <c r="AR951" s="1" t="s">
        <v>1749</v>
      </c>
      <c r="AS951" s="1" t="s">
        <v>1749</v>
      </c>
      <c r="AT951" s="1" t="s">
        <v>1749</v>
      </c>
      <c r="AU951" s="1" t="s">
        <v>1749</v>
      </c>
      <c r="AV951" s="1" t="s">
        <v>1749</v>
      </c>
      <c r="AW951" s="1" t="s">
        <v>1749</v>
      </c>
      <c r="AX951" s="1" t="s">
        <v>1749</v>
      </c>
      <c r="AY951" s="1" t="s">
        <v>1749</v>
      </c>
      <c r="AZ951" s="1" t="s">
        <v>1749</v>
      </c>
      <c r="BA951" s="1" t="s">
        <v>1749</v>
      </c>
      <c r="BB951" s="1" t="s">
        <v>1749</v>
      </c>
      <c r="BC951" s="1" t="s">
        <v>1749</v>
      </c>
      <c r="BD951" s="1" t="s">
        <v>1749</v>
      </c>
      <c r="BE951" t="s">
        <v>1749</v>
      </c>
    </row>
    <row r="952" spans="1:57" ht="17.149999999999999" customHeight="1">
      <c r="A952" s="2">
        <v>951</v>
      </c>
      <c r="B952" s="1" t="s">
        <v>1219</v>
      </c>
      <c r="C952" s="1" t="s">
        <v>8095</v>
      </c>
      <c r="D952" s="14" t="s">
        <v>8096</v>
      </c>
      <c r="E952" s="1" t="s">
        <v>8097</v>
      </c>
      <c r="F952" s="1" t="s">
        <v>8098</v>
      </c>
      <c r="G952" s="1" t="s">
        <v>4512</v>
      </c>
      <c r="H952" s="1" t="s">
        <v>3163</v>
      </c>
      <c r="I952" s="1" t="s">
        <v>1736</v>
      </c>
      <c r="J952" s="1" t="s">
        <v>8099</v>
      </c>
      <c r="K952" s="1" t="s">
        <v>8100</v>
      </c>
      <c r="L952" s="1" t="s">
        <v>8101</v>
      </c>
      <c r="M952" s="1" t="s">
        <v>209</v>
      </c>
      <c r="N952" s="1" t="s">
        <v>2653</v>
      </c>
      <c r="O952" s="1" t="s">
        <v>1228</v>
      </c>
      <c r="P952" s="1" t="s">
        <v>2126</v>
      </c>
      <c r="Q952" s="1" t="s">
        <v>8101</v>
      </c>
      <c r="R952" s="1" t="s">
        <v>130</v>
      </c>
      <c r="S952" s="1" t="s">
        <v>1293</v>
      </c>
      <c r="T952" s="1" t="s">
        <v>7511</v>
      </c>
      <c r="U952" s="2" t="s">
        <v>8102</v>
      </c>
      <c r="V952" s="1">
        <v>62</v>
      </c>
      <c r="W952" s="1" t="s">
        <v>2130</v>
      </c>
      <c r="X952" s="1" t="s">
        <v>2130</v>
      </c>
      <c r="Y952" s="1" t="s">
        <v>2210</v>
      </c>
      <c r="Z952" s="1" t="s">
        <v>8095</v>
      </c>
      <c r="AA952" s="1" t="s">
        <v>8103</v>
      </c>
      <c r="AB952" s="1" t="s">
        <v>8104</v>
      </c>
      <c r="AC952" s="2"/>
      <c r="AD952" s="1">
        <v>62</v>
      </c>
      <c r="AE952" s="1" t="s">
        <v>7950</v>
      </c>
      <c r="AF952" s="1" t="s">
        <v>7951</v>
      </c>
      <c r="AG952" s="1" t="s">
        <v>819</v>
      </c>
      <c r="AH952" s="1" t="s">
        <v>8105</v>
      </c>
      <c r="AI952" s="1" t="s">
        <v>1749</v>
      </c>
      <c r="AJ952" s="1" t="s">
        <v>1749</v>
      </c>
      <c r="AK952" s="1" t="s">
        <v>1749</v>
      </c>
      <c r="AL952" s="1" t="s">
        <v>1749</v>
      </c>
      <c r="AM952" s="1" t="s">
        <v>1749</v>
      </c>
      <c r="AN952" s="1" t="s">
        <v>1749</v>
      </c>
      <c r="AO952" s="1" t="s">
        <v>1749</v>
      </c>
      <c r="AP952" s="1" t="s">
        <v>1749</v>
      </c>
      <c r="AQ952" s="1" t="s">
        <v>1749</v>
      </c>
      <c r="AR952" s="1" t="s">
        <v>1749</v>
      </c>
      <c r="AS952" s="1" t="s">
        <v>1749</v>
      </c>
      <c r="AT952" s="1" t="s">
        <v>1749</v>
      </c>
      <c r="AU952" s="1" t="s">
        <v>1749</v>
      </c>
      <c r="AV952" s="1" t="s">
        <v>1749</v>
      </c>
      <c r="AW952" s="1" t="s">
        <v>1749</v>
      </c>
      <c r="AX952" s="1" t="s">
        <v>1749</v>
      </c>
      <c r="AY952" s="1" t="s">
        <v>1749</v>
      </c>
      <c r="AZ952" s="1" t="s">
        <v>1749</v>
      </c>
      <c r="BA952" s="1" t="s">
        <v>1749</v>
      </c>
      <c r="BB952" s="1" t="s">
        <v>1749</v>
      </c>
      <c r="BC952" s="1" t="s">
        <v>1749</v>
      </c>
      <c r="BD952" s="1" t="s">
        <v>1749</v>
      </c>
      <c r="BE952" t="s">
        <v>1749</v>
      </c>
    </row>
    <row r="953" spans="1:57" ht="17.149999999999999" customHeight="1">
      <c r="A953" s="2">
        <v>952</v>
      </c>
      <c r="B953" s="1" t="s">
        <v>1219</v>
      </c>
      <c r="C953" s="1" t="s">
        <v>8106</v>
      </c>
      <c r="D953" s="14" t="s">
        <v>8107</v>
      </c>
      <c r="E953" s="1" t="s">
        <v>8106</v>
      </c>
      <c r="F953" s="1" t="s">
        <v>8108</v>
      </c>
      <c r="G953" s="1" t="s">
        <v>8109</v>
      </c>
      <c r="H953" s="1" t="s">
        <v>2413</v>
      </c>
      <c r="I953" s="1" t="s">
        <v>1863</v>
      </c>
      <c r="J953" s="1" t="s">
        <v>8110</v>
      </c>
      <c r="K953" s="1" t="s">
        <v>8111</v>
      </c>
      <c r="L953" s="1" t="s">
        <v>8112</v>
      </c>
      <c r="M953" s="1" t="s">
        <v>209</v>
      </c>
      <c r="N953" s="1" t="s">
        <v>2653</v>
      </c>
      <c r="O953" s="1" t="s">
        <v>1228</v>
      </c>
      <c r="P953" s="1" t="s">
        <v>2126</v>
      </c>
      <c r="Q953" s="1" t="s">
        <v>8112</v>
      </c>
      <c r="R953" s="1" t="s">
        <v>130</v>
      </c>
      <c r="S953" s="1" t="s">
        <v>1293</v>
      </c>
      <c r="T953" s="1" t="s">
        <v>5888</v>
      </c>
      <c r="U953" s="2" t="s">
        <v>8113</v>
      </c>
      <c r="V953" s="1">
        <v>48</v>
      </c>
      <c r="W953" s="1" t="s">
        <v>2130</v>
      </c>
      <c r="X953" s="1" t="s">
        <v>2130</v>
      </c>
      <c r="Y953" s="1" t="s">
        <v>2210</v>
      </c>
      <c r="Z953" s="1" t="s">
        <v>29054</v>
      </c>
      <c r="AA953" s="1" t="s">
        <v>8115</v>
      </c>
      <c r="AB953" s="1" t="s">
        <v>8116</v>
      </c>
      <c r="AC953" s="2"/>
      <c r="AD953" s="1">
        <v>48</v>
      </c>
      <c r="AE953" s="1" t="s">
        <v>7957</v>
      </c>
      <c r="AF953" s="1" t="s">
        <v>7951</v>
      </c>
      <c r="AG953" s="1" t="s">
        <v>819</v>
      </c>
      <c r="AH953" s="1" t="s">
        <v>8117</v>
      </c>
      <c r="AI953" s="1" t="s">
        <v>1749</v>
      </c>
      <c r="AJ953" s="1" t="s">
        <v>1749</v>
      </c>
      <c r="AK953" s="1" t="s">
        <v>1749</v>
      </c>
      <c r="AL953" s="1" t="s">
        <v>1749</v>
      </c>
      <c r="AM953" s="1" t="s">
        <v>1749</v>
      </c>
      <c r="AN953" s="1" t="s">
        <v>1749</v>
      </c>
      <c r="AO953" s="1" t="s">
        <v>1749</v>
      </c>
      <c r="AP953" s="1" t="s">
        <v>1749</v>
      </c>
      <c r="AQ953" s="1" t="s">
        <v>1749</v>
      </c>
      <c r="AR953" s="1" t="s">
        <v>1749</v>
      </c>
      <c r="AS953" s="1" t="s">
        <v>1749</v>
      </c>
      <c r="AT953" s="1" t="s">
        <v>1749</v>
      </c>
      <c r="AU953" s="1" t="s">
        <v>1749</v>
      </c>
      <c r="AV953" s="1" t="s">
        <v>1749</v>
      </c>
      <c r="AW953" s="1" t="s">
        <v>1749</v>
      </c>
      <c r="AX953" s="1" t="s">
        <v>1749</v>
      </c>
      <c r="AY953" s="1" t="s">
        <v>1749</v>
      </c>
      <c r="AZ953" s="1" t="s">
        <v>1749</v>
      </c>
      <c r="BA953" s="1" t="s">
        <v>1749</v>
      </c>
      <c r="BB953" s="1" t="s">
        <v>1749</v>
      </c>
      <c r="BC953" s="1" t="s">
        <v>1749</v>
      </c>
      <c r="BD953" s="1" t="s">
        <v>1749</v>
      </c>
      <c r="BE953" t="s">
        <v>1749</v>
      </c>
    </row>
    <row r="954" spans="1:57" ht="17.149999999999999" customHeight="1">
      <c r="A954" s="2">
        <v>953</v>
      </c>
      <c r="B954" s="1" t="s">
        <v>1219</v>
      </c>
      <c r="C954" s="1" t="s">
        <v>8118</v>
      </c>
      <c r="D954" s="14" t="s">
        <v>8119</v>
      </c>
      <c r="E954" s="1" t="s">
        <v>8118</v>
      </c>
      <c r="F954" s="1" t="s">
        <v>8120</v>
      </c>
      <c r="G954" s="1" t="s">
        <v>8121</v>
      </c>
      <c r="H954" s="1" t="s">
        <v>2204</v>
      </c>
      <c r="I954" s="1" t="s">
        <v>1736</v>
      </c>
      <c r="J954" s="1" t="s">
        <v>8122</v>
      </c>
      <c r="K954" s="1" t="s">
        <v>8123</v>
      </c>
      <c r="L954" s="1" t="s">
        <v>8124</v>
      </c>
      <c r="M954" s="1" t="s">
        <v>209</v>
      </c>
      <c r="N954" s="1" t="s">
        <v>2653</v>
      </c>
      <c r="O954" s="1" t="s">
        <v>1228</v>
      </c>
      <c r="P954" s="1" t="s">
        <v>2126</v>
      </c>
      <c r="Q954" s="1" t="s">
        <v>8124</v>
      </c>
      <c r="R954" s="1" t="s">
        <v>130</v>
      </c>
      <c r="S954" s="1" t="s">
        <v>1293</v>
      </c>
      <c r="T954" s="1" t="s">
        <v>8125</v>
      </c>
      <c r="U954" s="2" t="s">
        <v>8126</v>
      </c>
      <c r="V954" s="1">
        <v>48</v>
      </c>
      <c r="W954" s="1" t="s">
        <v>2130</v>
      </c>
      <c r="X954" s="1" t="s">
        <v>2130</v>
      </c>
      <c r="Y954" s="1" t="s">
        <v>2210</v>
      </c>
      <c r="Z954" s="1" t="s">
        <v>29055</v>
      </c>
      <c r="AA954" s="1" t="s">
        <v>8128</v>
      </c>
      <c r="AB954" s="1" t="s">
        <v>8129</v>
      </c>
      <c r="AC954" s="2"/>
      <c r="AD954" s="1">
        <v>48</v>
      </c>
      <c r="AE954" s="1" t="s">
        <v>7957</v>
      </c>
      <c r="AF954" s="1" t="s">
        <v>7951</v>
      </c>
      <c r="AG954" s="1" t="s">
        <v>819</v>
      </c>
      <c r="AH954" s="1" t="s">
        <v>8130</v>
      </c>
      <c r="AI954" s="1" t="s">
        <v>1749</v>
      </c>
      <c r="AJ954" s="1" t="s">
        <v>1749</v>
      </c>
      <c r="AK954" s="1" t="s">
        <v>1749</v>
      </c>
      <c r="AL954" s="1" t="s">
        <v>1749</v>
      </c>
      <c r="AM954" s="1" t="s">
        <v>1749</v>
      </c>
      <c r="AN954" s="1" t="s">
        <v>1749</v>
      </c>
      <c r="AO954" s="1" t="s">
        <v>1749</v>
      </c>
      <c r="AP954" s="1" t="s">
        <v>1749</v>
      </c>
      <c r="AQ954" s="1" t="s">
        <v>1749</v>
      </c>
      <c r="AR954" s="1" t="s">
        <v>1749</v>
      </c>
      <c r="AS954" s="1" t="s">
        <v>1749</v>
      </c>
      <c r="AT954" s="1" t="s">
        <v>1749</v>
      </c>
      <c r="AU954" s="1" t="s">
        <v>1749</v>
      </c>
      <c r="AV954" s="1" t="s">
        <v>1749</v>
      </c>
      <c r="AW954" s="1" t="s">
        <v>1749</v>
      </c>
      <c r="AX954" s="1" t="s">
        <v>1749</v>
      </c>
      <c r="AY954" s="1" t="s">
        <v>1749</v>
      </c>
      <c r="AZ954" s="1" t="s">
        <v>1749</v>
      </c>
      <c r="BA954" s="1" t="s">
        <v>1749</v>
      </c>
      <c r="BB954" s="1" t="s">
        <v>1749</v>
      </c>
      <c r="BC954" s="1" t="s">
        <v>1749</v>
      </c>
      <c r="BD954" s="1" t="s">
        <v>1749</v>
      </c>
      <c r="BE954" t="s">
        <v>1749</v>
      </c>
    </row>
    <row r="955" spans="1:57" ht="17.149999999999999" customHeight="1">
      <c r="A955" s="2">
        <v>954</v>
      </c>
      <c r="B955" s="1" t="s">
        <v>1219</v>
      </c>
      <c r="C955" s="1" t="s">
        <v>7024</v>
      </c>
      <c r="D955" s="14" t="s">
        <v>7025</v>
      </c>
      <c r="E955" s="1" t="s">
        <v>7024</v>
      </c>
      <c r="F955" s="1" t="s">
        <v>8131</v>
      </c>
      <c r="G955" s="1" t="s">
        <v>7027</v>
      </c>
      <c r="H955" s="1" t="s">
        <v>2689</v>
      </c>
      <c r="I955" s="1" t="s">
        <v>1736</v>
      </c>
      <c r="J955" s="1" t="s">
        <v>7028</v>
      </c>
      <c r="K955" s="1" t="s">
        <v>7029</v>
      </c>
      <c r="L955" s="1" t="s">
        <v>8132</v>
      </c>
      <c r="M955" s="1" t="s">
        <v>209</v>
      </c>
      <c r="N955" s="1" t="s">
        <v>1462</v>
      </c>
      <c r="O955" s="1" t="s">
        <v>1228</v>
      </c>
      <c r="P955" s="1" t="s">
        <v>2126</v>
      </c>
      <c r="Q955" s="1" t="s">
        <v>8132</v>
      </c>
      <c r="R955" s="1" t="s">
        <v>130</v>
      </c>
      <c r="S955" s="1" t="s">
        <v>1231</v>
      </c>
      <c r="T955" s="1" t="s">
        <v>8133</v>
      </c>
      <c r="U955" s="2" t="s">
        <v>8134</v>
      </c>
      <c r="V955" s="1">
        <v>276</v>
      </c>
      <c r="W955" s="1" t="s">
        <v>2130</v>
      </c>
      <c r="X955" s="1" t="s">
        <v>2130</v>
      </c>
      <c r="Y955" s="1" t="s">
        <v>2210</v>
      </c>
      <c r="Z955" s="1" t="s">
        <v>29056</v>
      </c>
      <c r="AA955" s="1" t="s">
        <v>8136</v>
      </c>
      <c r="AB955" s="1" t="s">
        <v>8137</v>
      </c>
      <c r="AC955" s="2"/>
      <c r="AD955" s="1">
        <v>276</v>
      </c>
      <c r="AE955" s="1" t="s">
        <v>8138</v>
      </c>
      <c r="AF955" s="1" t="s">
        <v>8139</v>
      </c>
      <c r="AG955" s="1" t="s">
        <v>819</v>
      </c>
      <c r="AH955" s="1" t="s">
        <v>8140</v>
      </c>
      <c r="AI955" s="1" t="s">
        <v>1749</v>
      </c>
      <c r="AJ955" s="1" t="s">
        <v>1749</v>
      </c>
      <c r="AK955" s="1" t="s">
        <v>1749</v>
      </c>
      <c r="AL955" s="1" t="s">
        <v>1749</v>
      </c>
      <c r="AM955" s="1" t="s">
        <v>1749</v>
      </c>
      <c r="AN955" s="1" t="s">
        <v>1749</v>
      </c>
      <c r="AO955" s="1" t="s">
        <v>1749</v>
      </c>
      <c r="AP955" s="1" t="s">
        <v>1749</v>
      </c>
      <c r="AQ955" s="1" t="s">
        <v>1749</v>
      </c>
      <c r="AR955" s="1" t="s">
        <v>1749</v>
      </c>
      <c r="AS955" s="1" t="s">
        <v>1749</v>
      </c>
      <c r="AT955" s="1" t="s">
        <v>1749</v>
      </c>
      <c r="AU955" s="1" t="s">
        <v>1749</v>
      </c>
      <c r="AV955" s="1" t="s">
        <v>1749</v>
      </c>
      <c r="AW955" s="1" t="s">
        <v>1749</v>
      </c>
      <c r="AX955" s="1" t="s">
        <v>1749</v>
      </c>
      <c r="AY955" s="1" t="s">
        <v>1749</v>
      </c>
      <c r="AZ955" s="1" t="s">
        <v>1749</v>
      </c>
      <c r="BA955" s="1" t="s">
        <v>1749</v>
      </c>
      <c r="BB955" s="1" t="s">
        <v>1749</v>
      </c>
      <c r="BC955" s="1" t="s">
        <v>1749</v>
      </c>
      <c r="BD955" s="1" t="s">
        <v>1749</v>
      </c>
      <c r="BE955" t="s">
        <v>1749</v>
      </c>
    </row>
    <row r="956" spans="1:57" ht="17.149999999999999" customHeight="1">
      <c r="A956" s="2">
        <v>955</v>
      </c>
      <c r="B956" s="1" t="s">
        <v>1219</v>
      </c>
      <c r="C956" s="1" t="s">
        <v>8141</v>
      </c>
      <c r="D956" s="14" t="s">
        <v>8142</v>
      </c>
      <c r="E956" s="1" t="s">
        <v>8143</v>
      </c>
      <c r="F956" s="1" t="s">
        <v>8144</v>
      </c>
      <c r="G956" s="1" t="s">
        <v>8145</v>
      </c>
      <c r="H956" s="1" t="s">
        <v>3610</v>
      </c>
      <c r="I956" s="1" t="s">
        <v>1483</v>
      </c>
      <c r="J956" s="1" t="s">
        <v>8146</v>
      </c>
      <c r="K956" s="1" t="s">
        <v>8147</v>
      </c>
      <c r="L956" s="1" t="s">
        <v>8148</v>
      </c>
      <c r="M956" s="1" t="s">
        <v>209</v>
      </c>
      <c r="N956" s="1" t="s">
        <v>1462</v>
      </c>
      <c r="O956" s="1" t="s">
        <v>1228</v>
      </c>
      <c r="P956" s="1" t="s">
        <v>2126</v>
      </c>
      <c r="Q956" s="1" t="s">
        <v>8148</v>
      </c>
      <c r="R956" s="1" t="s">
        <v>130</v>
      </c>
      <c r="S956" s="1" t="s">
        <v>1293</v>
      </c>
      <c r="T956" s="1" t="s">
        <v>8149</v>
      </c>
      <c r="U956" s="2" t="s">
        <v>8150</v>
      </c>
      <c r="V956" s="1">
        <v>1474</v>
      </c>
      <c r="W956" s="1" t="s">
        <v>2130</v>
      </c>
      <c r="X956" s="1" t="s">
        <v>2130</v>
      </c>
      <c r="Y956" s="1" t="s">
        <v>2131</v>
      </c>
      <c r="Z956" s="1" t="s">
        <v>29057</v>
      </c>
      <c r="AA956" s="1" t="s">
        <v>8152</v>
      </c>
      <c r="AB956" s="1" t="s">
        <v>8153</v>
      </c>
      <c r="AC956" s="2"/>
      <c r="AD956" s="1">
        <v>1474</v>
      </c>
      <c r="AE956" s="1" t="s">
        <v>8154</v>
      </c>
      <c r="AF956" s="1" t="s">
        <v>8155</v>
      </c>
      <c r="AG956" s="1" t="s">
        <v>819</v>
      </c>
      <c r="AH956" s="1" t="s">
        <v>8156</v>
      </c>
      <c r="AI956" s="1" t="s">
        <v>1749</v>
      </c>
      <c r="AJ956" s="1" t="s">
        <v>1749</v>
      </c>
      <c r="AK956" s="1" t="s">
        <v>1749</v>
      </c>
      <c r="AL956" s="1" t="s">
        <v>1749</v>
      </c>
      <c r="AM956" s="1" t="s">
        <v>1749</v>
      </c>
      <c r="AN956" s="1" t="s">
        <v>1749</v>
      </c>
      <c r="AO956" s="1" t="s">
        <v>1749</v>
      </c>
      <c r="AP956" s="1" t="s">
        <v>1749</v>
      </c>
      <c r="AQ956" s="1" t="s">
        <v>1749</v>
      </c>
      <c r="AR956" s="1" t="s">
        <v>1749</v>
      </c>
      <c r="AS956" s="1" t="s">
        <v>1749</v>
      </c>
      <c r="AT956" s="1" t="s">
        <v>1749</v>
      </c>
      <c r="AU956" s="1" t="s">
        <v>1749</v>
      </c>
      <c r="AV956" s="1" t="s">
        <v>1749</v>
      </c>
      <c r="AW956" s="1" t="s">
        <v>1749</v>
      </c>
      <c r="AX956" s="1" t="s">
        <v>1749</v>
      </c>
      <c r="AY956" s="1" t="s">
        <v>1749</v>
      </c>
      <c r="AZ956" s="1" t="s">
        <v>1749</v>
      </c>
      <c r="BA956" s="1" t="s">
        <v>1749</v>
      </c>
      <c r="BB956" s="1" t="s">
        <v>1749</v>
      </c>
      <c r="BC956" s="1" t="s">
        <v>1749</v>
      </c>
      <c r="BD956" s="1" t="s">
        <v>1749</v>
      </c>
      <c r="BE956" t="s">
        <v>1749</v>
      </c>
    </row>
    <row r="957" spans="1:57" ht="17.149999999999999" customHeight="1">
      <c r="A957" s="2">
        <v>956</v>
      </c>
      <c r="B957" s="1" t="s">
        <v>1219</v>
      </c>
      <c r="C957" s="1" t="s">
        <v>8157</v>
      </c>
      <c r="D957" s="14" t="s">
        <v>8158</v>
      </c>
      <c r="E957" s="1" t="s">
        <v>8159</v>
      </c>
      <c r="F957" s="1" t="s">
        <v>8160</v>
      </c>
      <c r="G957" s="1" t="s">
        <v>2729</v>
      </c>
      <c r="H957" s="1" t="s">
        <v>3572</v>
      </c>
      <c r="I957" s="1" t="s">
        <v>2191</v>
      </c>
      <c r="J957" s="1" t="s">
        <v>8161</v>
      </c>
      <c r="K957" s="1" t="s">
        <v>29058</v>
      </c>
      <c r="L957" s="1" t="s">
        <v>8163</v>
      </c>
      <c r="M957" s="1" t="s">
        <v>209</v>
      </c>
      <c r="N957" s="1" t="s">
        <v>1462</v>
      </c>
      <c r="O957" s="1" t="s">
        <v>1228</v>
      </c>
      <c r="P957" s="1" t="s">
        <v>2126</v>
      </c>
      <c r="Q957" s="1" t="s">
        <v>8163</v>
      </c>
      <c r="R957" s="1" t="s">
        <v>130</v>
      </c>
      <c r="S957" s="1" t="s">
        <v>1293</v>
      </c>
      <c r="T957" s="1" t="s">
        <v>8164</v>
      </c>
      <c r="U957" s="2" t="s">
        <v>8165</v>
      </c>
      <c r="V957" s="1">
        <v>186</v>
      </c>
      <c r="W957" s="1" t="s">
        <v>2130</v>
      </c>
      <c r="X957" s="1" t="s">
        <v>2130</v>
      </c>
      <c r="Y957" s="1" t="s">
        <v>2131</v>
      </c>
      <c r="Z957" s="1" t="s">
        <v>29059</v>
      </c>
      <c r="AA957" s="1" t="s">
        <v>29060</v>
      </c>
      <c r="AB957" s="1" t="s">
        <v>29061</v>
      </c>
      <c r="AC957" s="2"/>
      <c r="AD957" s="1">
        <v>186</v>
      </c>
      <c r="AE957" s="1" t="s">
        <v>29062</v>
      </c>
      <c r="AF957" s="1" t="s">
        <v>8181</v>
      </c>
      <c r="AG957" s="1" t="s">
        <v>819</v>
      </c>
      <c r="AH957" s="1" t="s">
        <v>29063</v>
      </c>
      <c r="AI957" s="1" t="s">
        <v>1749</v>
      </c>
      <c r="AJ957" s="1" t="s">
        <v>1749</v>
      </c>
      <c r="AK957" s="1" t="s">
        <v>1749</v>
      </c>
      <c r="AL957" s="1" t="s">
        <v>1749</v>
      </c>
      <c r="AM957" s="1" t="s">
        <v>1749</v>
      </c>
      <c r="AN957" s="1" t="s">
        <v>1749</v>
      </c>
      <c r="AO957" s="1" t="s">
        <v>1749</v>
      </c>
      <c r="AP957" s="1" t="s">
        <v>1749</v>
      </c>
      <c r="AQ957" s="1" t="s">
        <v>1749</v>
      </c>
      <c r="AR957" s="1" t="s">
        <v>1749</v>
      </c>
      <c r="AS957" s="1" t="s">
        <v>1749</v>
      </c>
      <c r="AT957" s="1" t="s">
        <v>1749</v>
      </c>
      <c r="AU957" s="1" t="s">
        <v>1749</v>
      </c>
      <c r="AV957" s="1" t="s">
        <v>1749</v>
      </c>
      <c r="AW957" s="1" t="s">
        <v>1749</v>
      </c>
      <c r="AX957" s="1" t="s">
        <v>1749</v>
      </c>
      <c r="AY957" s="1" t="s">
        <v>1749</v>
      </c>
      <c r="AZ957" s="1" t="s">
        <v>1749</v>
      </c>
      <c r="BA957" s="1" t="s">
        <v>1749</v>
      </c>
      <c r="BB957" s="1" t="s">
        <v>1749</v>
      </c>
      <c r="BC957" s="1" t="s">
        <v>1749</v>
      </c>
      <c r="BD957" s="1" t="s">
        <v>1749</v>
      </c>
      <c r="BE957" t="s">
        <v>1749</v>
      </c>
    </row>
    <row r="958" spans="1:57" ht="17.149999999999999" customHeight="1">
      <c r="A958" s="2">
        <v>957</v>
      </c>
      <c r="B958" s="1" t="s">
        <v>1219</v>
      </c>
      <c r="C958" s="1" t="s">
        <v>8167</v>
      </c>
      <c r="D958" s="14" t="s">
        <v>8168</v>
      </c>
      <c r="E958" s="1" t="s">
        <v>8169</v>
      </c>
      <c r="F958" s="1" t="s">
        <v>8170</v>
      </c>
      <c r="G958" s="1" t="s">
        <v>8171</v>
      </c>
      <c r="H958" s="1" t="s">
        <v>2204</v>
      </c>
      <c r="I958" s="1" t="s">
        <v>1483</v>
      </c>
      <c r="J958" s="1" t="s">
        <v>8172</v>
      </c>
      <c r="K958" s="1" t="s">
        <v>8173</v>
      </c>
      <c r="L958" s="1" t="s">
        <v>8174</v>
      </c>
      <c r="M958" s="1" t="s">
        <v>209</v>
      </c>
      <c r="N958" s="1" t="s">
        <v>1462</v>
      </c>
      <c r="O958" s="1" t="s">
        <v>1228</v>
      </c>
      <c r="P958" s="1" t="s">
        <v>2126</v>
      </c>
      <c r="Q958" s="1" t="s">
        <v>8174</v>
      </c>
      <c r="R958" s="1" t="s">
        <v>130</v>
      </c>
      <c r="S958" s="1" t="s">
        <v>1293</v>
      </c>
      <c r="T958" s="1" t="s">
        <v>8175</v>
      </c>
      <c r="U958" s="2" t="s">
        <v>8176</v>
      </c>
      <c r="V958" s="1">
        <v>325</v>
      </c>
      <c r="W958" s="1" t="s">
        <v>2130</v>
      </c>
      <c r="X958" s="1" t="s">
        <v>2130</v>
      </c>
      <c r="Y958" s="1" t="s">
        <v>2131</v>
      </c>
      <c r="Z958" s="1" t="s">
        <v>29064</v>
      </c>
      <c r="AA958" s="1" t="s">
        <v>8178</v>
      </c>
      <c r="AB958" s="1" t="s">
        <v>8179</v>
      </c>
      <c r="AC958" s="2"/>
      <c r="AD958" s="1">
        <v>325</v>
      </c>
      <c r="AE958" s="1" t="s">
        <v>8180</v>
      </c>
      <c r="AF958" s="1" t="s">
        <v>8181</v>
      </c>
      <c r="AG958" s="1" t="s">
        <v>819</v>
      </c>
      <c r="AH958" s="1" t="s">
        <v>8182</v>
      </c>
      <c r="AI958" s="1" t="s">
        <v>1749</v>
      </c>
      <c r="AJ958" s="1" t="s">
        <v>1749</v>
      </c>
      <c r="AK958" s="1" t="s">
        <v>1749</v>
      </c>
      <c r="AL958" s="1" t="s">
        <v>1749</v>
      </c>
      <c r="AM958" s="1" t="s">
        <v>1749</v>
      </c>
      <c r="AN958" s="1" t="s">
        <v>1749</v>
      </c>
      <c r="AO958" s="1" t="s">
        <v>1749</v>
      </c>
      <c r="AP958" s="1" t="s">
        <v>1749</v>
      </c>
      <c r="AQ958" s="1" t="s">
        <v>1749</v>
      </c>
      <c r="AR958" s="1" t="s">
        <v>1749</v>
      </c>
      <c r="AS958" s="1" t="s">
        <v>1749</v>
      </c>
      <c r="AT958" s="1" t="s">
        <v>1749</v>
      </c>
      <c r="AU958" s="1" t="s">
        <v>1749</v>
      </c>
      <c r="AV958" s="1" t="s">
        <v>1749</v>
      </c>
      <c r="AW958" s="1" t="s">
        <v>1749</v>
      </c>
      <c r="AX958" s="1" t="s">
        <v>1749</v>
      </c>
      <c r="AY958" s="1" t="s">
        <v>1749</v>
      </c>
      <c r="AZ958" s="1" t="s">
        <v>1749</v>
      </c>
      <c r="BA958" s="1" t="s">
        <v>1749</v>
      </c>
      <c r="BB958" s="1" t="s">
        <v>1749</v>
      </c>
      <c r="BC958" s="1" t="s">
        <v>1749</v>
      </c>
      <c r="BD958" s="1" t="s">
        <v>1749</v>
      </c>
      <c r="BE958" t="s">
        <v>1749</v>
      </c>
    </row>
    <row r="959" spans="1:57" ht="17.149999999999999" customHeight="1">
      <c r="A959" s="2">
        <v>958</v>
      </c>
      <c r="B959" s="1" t="s">
        <v>1219</v>
      </c>
      <c r="C959" s="1" t="s">
        <v>423</v>
      </c>
      <c r="D959" s="14" t="s">
        <v>7599</v>
      </c>
      <c r="E959" s="1" t="s">
        <v>8183</v>
      </c>
      <c r="F959" s="1" t="s">
        <v>8183</v>
      </c>
      <c r="G959" s="1" t="s">
        <v>7601</v>
      </c>
      <c r="H959" s="1" t="s">
        <v>7602</v>
      </c>
      <c r="I959" s="1" t="s">
        <v>1956</v>
      </c>
      <c r="J959" s="1" t="s">
        <v>7603</v>
      </c>
      <c r="K959" s="1" t="s">
        <v>7604</v>
      </c>
      <c r="L959" s="1" t="s">
        <v>8184</v>
      </c>
      <c r="M959" s="1" t="s">
        <v>215</v>
      </c>
      <c r="N959" s="1" t="s">
        <v>2653</v>
      </c>
      <c r="O959" s="1" t="s">
        <v>1228</v>
      </c>
      <c r="P959" s="1" t="s">
        <v>2126</v>
      </c>
      <c r="Q959" s="1" t="s">
        <v>8184</v>
      </c>
      <c r="R959" s="1" t="s">
        <v>130</v>
      </c>
      <c r="S959" s="1" t="s">
        <v>1293</v>
      </c>
      <c r="T959" s="1" t="s">
        <v>8185</v>
      </c>
      <c r="U959" s="2" t="s">
        <v>8186</v>
      </c>
      <c r="V959" s="1">
        <v>496</v>
      </c>
      <c r="W959" s="1" t="s">
        <v>2130</v>
      </c>
      <c r="X959" s="1" t="s">
        <v>2130</v>
      </c>
      <c r="Y959" s="1" t="s">
        <v>5248</v>
      </c>
      <c r="Z959" s="1" t="s">
        <v>29065</v>
      </c>
      <c r="AA959" s="1" t="s">
        <v>8188</v>
      </c>
      <c r="AB959" s="1" t="s">
        <v>8189</v>
      </c>
      <c r="AC959" s="2"/>
      <c r="AD959" s="1">
        <v>496</v>
      </c>
      <c r="AE959" s="1" t="s">
        <v>8190</v>
      </c>
      <c r="AF959" s="1" t="s">
        <v>8181</v>
      </c>
      <c r="AG959" s="1" t="s">
        <v>819</v>
      </c>
      <c r="AH959" s="1" t="s">
        <v>8191</v>
      </c>
      <c r="AI959" s="1" t="s">
        <v>1749</v>
      </c>
      <c r="AJ959" s="1" t="s">
        <v>1749</v>
      </c>
      <c r="AK959" s="1" t="s">
        <v>1749</v>
      </c>
      <c r="AL959" s="1" t="s">
        <v>1749</v>
      </c>
      <c r="AM959" s="1" t="s">
        <v>1749</v>
      </c>
      <c r="AN959" s="1" t="s">
        <v>1749</v>
      </c>
      <c r="AO959" s="1" t="s">
        <v>1749</v>
      </c>
      <c r="AP959" s="1" t="s">
        <v>1749</v>
      </c>
      <c r="AQ959" s="1" t="s">
        <v>1749</v>
      </c>
      <c r="AR959" s="1" t="s">
        <v>1749</v>
      </c>
      <c r="AS959" s="1" t="s">
        <v>1749</v>
      </c>
      <c r="AT959" s="1" t="s">
        <v>1749</v>
      </c>
      <c r="AU959" s="1" t="s">
        <v>1749</v>
      </c>
      <c r="AV959" s="1" t="s">
        <v>1749</v>
      </c>
      <c r="AW959" s="1" t="s">
        <v>1749</v>
      </c>
      <c r="AX959" s="1" t="s">
        <v>1749</v>
      </c>
      <c r="AY959" s="1" t="s">
        <v>1749</v>
      </c>
      <c r="AZ959" s="1" t="s">
        <v>1749</v>
      </c>
      <c r="BA959" s="1" t="s">
        <v>1749</v>
      </c>
      <c r="BB959" s="1" t="s">
        <v>1749</v>
      </c>
      <c r="BC959" s="1" t="s">
        <v>1749</v>
      </c>
      <c r="BD959" s="1" t="s">
        <v>1749</v>
      </c>
      <c r="BE959" t="s">
        <v>1749</v>
      </c>
    </row>
    <row r="960" spans="1:57" ht="17.149999999999999" customHeight="1">
      <c r="A960" s="2">
        <v>959</v>
      </c>
      <c r="B960" s="1" t="s">
        <v>1219</v>
      </c>
      <c r="C960" s="1" t="s">
        <v>423</v>
      </c>
      <c r="D960" s="14" t="s">
        <v>7599</v>
      </c>
      <c r="E960" s="1" t="s">
        <v>8192</v>
      </c>
      <c r="F960" s="1" t="s">
        <v>8192</v>
      </c>
      <c r="G960" s="1" t="s">
        <v>7601</v>
      </c>
      <c r="H960" s="1" t="s">
        <v>7602</v>
      </c>
      <c r="I960" s="1" t="s">
        <v>1956</v>
      </c>
      <c r="J960" s="1" t="s">
        <v>7603</v>
      </c>
      <c r="K960" s="1" t="s">
        <v>7604</v>
      </c>
      <c r="L960" s="1" t="s">
        <v>8193</v>
      </c>
      <c r="M960" s="1" t="s">
        <v>209</v>
      </c>
      <c r="N960" s="1" t="s">
        <v>2653</v>
      </c>
      <c r="O960" s="1" t="s">
        <v>1228</v>
      </c>
      <c r="P960" s="1" t="s">
        <v>2126</v>
      </c>
      <c r="Q960" s="1" t="s">
        <v>8193</v>
      </c>
      <c r="R960" s="1" t="s">
        <v>130</v>
      </c>
      <c r="S960" s="1" t="s">
        <v>1293</v>
      </c>
      <c r="T960" s="1" t="s">
        <v>8194</v>
      </c>
      <c r="U960" s="2" t="s">
        <v>8195</v>
      </c>
      <c r="V960" s="1">
        <v>21</v>
      </c>
      <c r="W960" s="1" t="s">
        <v>2130</v>
      </c>
      <c r="X960" s="1" t="s">
        <v>2130</v>
      </c>
      <c r="Y960" s="1" t="s">
        <v>5248</v>
      </c>
      <c r="Z960" s="1" t="s">
        <v>29065</v>
      </c>
      <c r="AA960" s="1" t="s">
        <v>8196</v>
      </c>
      <c r="AB960" s="1" t="s">
        <v>8197</v>
      </c>
      <c r="AC960" s="2"/>
      <c r="AD960" s="1">
        <v>21</v>
      </c>
      <c r="AE960" s="1" t="s">
        <v>8190</v>
      </c>
      <c r="AF960" s="1" t="s">
        <v>8181</v>
      </c>
      <c r="AG960" s="1" t="s">
        <v>819</v>
      </c>
      <c r="AH960" s="1" t="s">
        <v>8198</v>
      </c>
      <c r="AI960" s="1" t="s">
        <v>1749</v>
      </c>
      <c r="AJ960" s="1" t="s">
        <v>1749</v>
      </c>
      <c r="AK960" s="1" t="s">
        <v>1749</v>
      </c>
      <c r="AL960" s="1" t="s">
        <v>1749</v>
      </c>
      <c r="AM960" s="1" t="s">
        <v>1749</v>
      </c>
      <c r="AN960" s="1" t="s">
        <v>1749</v>
      </c>
      <c r="AO960" s="1" t="s">
        <v>1749</v>
      </c>
      <c r="AP960" s="1" t="s">
        <v>1749</v>
      </c>
      <c r="AQ960" s="1" t="s">
        <v>1749</v>
      </c>
      <c r="AR960" s="1" t="s">
        <v>1749</v>
      </c>
      <c r="AS960" s="1" t="s">
        <v>1749</v>
      </c>
      <c r="AT960" s="1" t="s">
        <v>1749</v>
      </c>
      <c r="AU960" s="1" t="s">
        <v>1749</v>
      </c>
      <c r="AV960" s="1" t="s">
        <v>1749</v>
      </c>
      <c r="AW960" s="1" t="s">
        <v>1749</v>
      </c>
      <c r="AX960" s="1" t="s">
        <v>1749</v>
      </c>
      <c r="AY960" s="1" t="s">
        <v>1749</v>
      </c>
      <c r="AZ960" s="1" t="s">
        <v>1749</v>
      </c>
      <c r="BA960" s="1" t="s">
        <v>1749</v>
      </c>
      <c r="BB960" s="1" t="s">
        <v>1749</v>
      </c>
      <c r="BC960" s="1" t="s">
        <v>1749</v>
      </c>
      <c r="BD960" s="1" t="s">
        <v>1749</v>
      </c>
      <c r="BE960" t="s">
        <v>1749</v>
      </c>
    </row>
    <row r="961" spans="1:57" ht="17.149999999999999" customHeight="1">
      <c r="A961" s="2">
        <v>960</v>
      </c>
      <c r="B961" s="1" t="s">
        <v>1219</v>
      </c>
      <c r="C961" s="1" t="s">
        <v>341</v>
      </c>
      <c r="D961" s="14" t="s">
        <v>8199</v>
      </c>
      <c r="E961" s="1" t="s">
        <v>1844</v>
      </c>
      <c r="F961" s="1" t="s">
        <v>8200</v>
      </c>
      <c r="G961" s="1" t="s">
        <v>8201</v>
      </c>
      <c r="H961" s="1"/>
      <c r="I961" s="1"/>
      <c r="J961" s="1" t="s">
        <v>8202</v>
      </c>
      <c r="K961" s="1" t="s">
        <v>8203</v>
      </c>
      <c r="L961" s="1" t="s">
        <v>340</v>
      </c>
      <c r="M961" s="1" t="s">
        <v>209</v>
      </c>
      <c r="N961" s="1" t="s">
        <v>1462</v>
      </c>
      <c r="O961" s="1" t="s">
        <v>1228</v>
      </c>
      <c r="P961" s="1" t="s">
        <v>2126</v>
      </c>
      <c r="Q961" s="1" t="s">
        <v>340</v>
      </c>
      <c r="R961" s="1" t="s">
        <v>130</v>
      </c>
      <c r="S961" s="1" t="s">
        <v>1231</v>
      </c>
      <c r="T961" s="1" t="s">
        <v>4333</v>
      </c>
      <c r="U961" s="2" t="s">
        <v>8204</v>
      </c>
      <c r="V961" s="1">
        <v>122</v>
      </c>
      <c r="W961" s="1" t="s">
        <v>1324</v>
      </c>
      <c r="X961" s="1" t="s">
        <v>1325</v>
      </c>
      <c r="Y961" s="1" t="s">
        <v>6787</v>
      </c>
      <c r="Z961" s="1" t="s">
        <v>341</v>
      </c>
      <c r="AA961" s="1" t="s">
        <v>8205</v>
      </c>
      <c r="AB961" s="1" t="s">
        <v>8206</v>
      </c>
      <c r="AC961" s="2"/>
      <c r="AD961" s="1">
        <v>122</v>
      </c>
      <c r="AE961" s="1" t="s">
        <v>8207</v>
      </c>
      <c r="AF961" s="1" t="s">
        <v>8181</v>
      </c>
      <c r="AG961" s="1" t="s">
        <v>819</v>
      </c>
      <c r="AH961" s="1" t="s">
        <v>8208</v>
      </c>
      <c r="AI961" s="1" t="s">
        <v>1749</v>
      </c>
      <c r="AJ961" s="1" t="s">
        <v>1749</v>
      </c>
      <c r="AK961" s="1" t="s">
        <v>1749</v>
      </c>
      <c r="AL961" s="1" t="s">
        <v>1749</v>
      </c>
      <c r="AM961" s="1" t="s">
        <v>1749</v>
      </c>
      <c r="AN961" s="1" t="s">
        <v>1749</v>
      </c>
      <c r="AO961" s="1" t="s">
        <v>1749</v>
      </c>
      <c r="AP961" s="1" t="s">
        <v>1749</v>
      </c>
      <c r="AQ961" s="1" t="s">
        <v>1749</v>
      </c>
      <c r="AR961" s="1" t="s">
        <v>1749</v>
      </c>
      <c r="AS961" s="1" t="s">
        <v>1749</v>
      </c>
      <c r="AT961" s="1" t="s">
        <v>1749</v>
      </c>
      <c r="AU961" s="1" t="s">
        <v>1749</v>
      </c>
      <c r="AV961" s="1" t="s">
        <v>1749</v>
      </c>
      <c r="AW961" s="1" t="s">
        <v>1749</v>
      </c>
      <c r="AX961" s="1" t="s">
        <v>1749</v>
      </c>
      <c r="AY961" s="1" t="s">
        <v>1749</v>
      </c>
      <c r="AZ961" s="1" t="s">
        <v>1749</v>
      </c>
      <c r="BA961" s="1" t="s">
        <v>1749</v>
      </c>
      <c r="BB961" s="1" t="s">
        <v>1749</v>
      </c>
      <c r="BC961" s="1" t="s">
        <v>1749</v>
      </c>
      <c r="BD961" s="1" t="s">
        <v>1749</v>
      </c>
      <c r="BE961" t="s">
        <v>1749</v>
      </c>
    </row>
    <row r="962" spans="1:57" ht="17.149999999999999" customHeight="1">
      <c r="A962" s="2">
        <v>961</v>
      </c>
      <c r="B962" s="1" t="s">
        <v>1219</v>
      </c>
      <c r="C962" s="1" t="s">
        <v>1006</v>
      </c>
      <c r="D962" s="14" t="s">
        <v>8209</v>
      </c>
      <c r="E962" s="1" t="s">
        <v>8210</v>
      </c>
      <c r="F962" s="1" t="s">
        <v>8211</v>
      </c>
      <c r="G962" s="1" t="s">
        <v>8212</v>
      </c>
      <c r="H962" s="1" t="s">
        <v>8213</v>
      </c>
      <c r="I962" s="1" t="s">
        <v>2539</v>
      </c>
      <c r="J962" s="1" t="s">
        <v>8214</v>
      </c>
      <c r="K962" s="1" t="s">
        <v>8215</v>
      </c>
      <c r="L962" s="19" t="s">
        <v>8216</v>
      </c>
      <c r="M962" s="1" t="s">
        <v>209</v>
      </c>
      <c r="N962" s="1" t="s">
        <v>1228</v>
      </c>
      <c r="O962" s="1" t="s">
        <v>1228</v>
      </c>
      <c r="P962" s="1" t="s">
        <v>2126</v>
      </c>
      <c r="Q962" s="1" t="s">
        <v>8216</v>
      </c>
      <c r="R962" s="1" t="s">
        <v>130</v>
      </c>
      <c r="S962" s="1" t="s">
        <v>1231</v>
      </c>
      <c r="T962" s="1" t="s">
        <v>4467</v>
      </c>
      <c r="U962" s="2" t="s">
        <v>8217</v>
      </c>
      <c r="V962" s="1">
        <v>20909</v>
      </c>
      <c r="W962" s="1" t="s">
        <v>5512</v>
      </c>
      <c r="X962" s="1" t="s">
        <v>4810</v>
      </c>
      <c r="Y962" s="1" t="s">
        <v>8218</v>
      </c>
      <c r="Z962" s="1" t="s">
        <v>1006</v>
      </c>
      <c r="AA962" s="1" t="s">
        <v>8219</v>
      </c>
      <c r="AB962" s="1" t="s">
        <v>8220</v>
      </c>
      <c r="AC962" s="2"/>
      <c r="AD962" s="1">
        <v>20909</v>
      </c>
      <c r="AE962" s="1" t="s">
        <v>8190</v>
      </c>
      <c r="AF962" s="1" t="s">
        <v>8181</v>
      </c>
      <c r="AG962" s="1" t="s">
        <v>819</v>
      </c>
      <c r="AH962" s="1" t="s">
        <v>8221</v>
      </c>
      <c r="AI962" s="1" t="s">
        <v>1749</v>
      </c>
      <c r="AJ962" s="1" t="s">
        <v>1749</v>
      </c>
      <c r="AK962" s="1" t="s">
        <v>1749</v>
      </c>
      <c r="AL962" s="1" t="s">
        <v>1749</v>
      </c>
      <c r="AM962" s="1" t="s">
        <v>1749</v>
      </c>
      <c r="AN962" s="1" t="s">
        <v>1749</v>
      </c>
      <c r="AO962" s="1" t="s">
        <v>1749</v>
      </c>
      <c r="AP962" s="1" t="s">
        <v>1749</v>
      </c>
      <c r="AQ962" s="1" t="s">
        <v>1749</v>
      </c>
      <c r="AR962" s="1" t="s">
        <v>1749</v>
      </c>
      <c r="AS962" s="1" t="s">
        <v>1749</v>
      </c>
      <c r="AT962" s="1" t="s">
        <v>1749</v>
      </c>
      <c r="AU962" s="1" t="s">
        <v>1749</v>
      </c>
      <c r="AV962" s="1" t="s">
        <v>1749</v>
      </c>
      <c r="AW962" s="1" t="s">
        <v>1749</v>
      </c>
      <c r="AX962" s="1" t="s">
        <v>1749</v>
      </c>
      <c r="AY962" s="1" t="s">
        <v>1749</v>
      </c>
      <c r="AZ962" s="1" t="s">
        <v>1749</v>
      </c>
      <c r="BA962" s="1" t="s">
        <v>1749</v>
      </c>
      <c r="BB962" s="1" t="s">
        <v>1749</v>
      </c>
      <c r="BC962" s="1" t="s">
        <v>1749</v>
      </c>
      <c r="BD962" s="1" t="s">
        <v>1749</v>
      </c>
      <c r="BE962" t="s">
        <v>1749</v>
      </c>
    </row>
    <row r="963" spans="1:57" ht="17.149999999999999" customHeight="1">
      <c r="A963" s="2">
        <v>962</v>
      </c>
      <c r="B963" s="1" t="s">
        <v>1219</v>
      </c>
      <c r="C963" s="1" t="s">
        <v>217</v>
      </c>
      <c r="D963" s="14" t="s">
        <v>5225</v>
      </c>
      <c r="E963" s="1" t="s">
        <v>217</v>
      </c>
      <c r="F963" s="1" t="s">
        <v>8222</v>
      </c>
      <c r="G963" s="1" t="s">
        <v>8223</v>
      </c>
      <c r="H963" s="1" t="s">
        <v>8224</v>
      </c>
      <c r="I963" s="1" t="s">
        <v>5229</v>
      </c>
      <c r="J963" s="1" t="s">
        <v>8225</v>
      </c>
      <c r="K963" s="1" t="s">
        <v>8226</v>
      </c>
      <c r="L963" s="1" t="s">
        <v>1073</v>
      </c>
      <c r="M963" s="1" t="s">
        <v>277</v>
      </c>
      <c r="N963" s="1"/>
      <c r="O963" s="1" t="s">
        <v>1228</v>
      </c>
      <c r="P963" s="1" t="s">
        <v>2126</v>
      </c>
      <c r="Q963" s="1" t="s">
        <v>8227</v>
      </c>
      <c r="R963" s="1" t="s">
        <v>130</v>
      </c>
      <c r="S963" s="1" t="s">
        <v>1231</v>
      </c>
      <c r="T963" s="1" t="s">
        <v>8228</v>
      </c>
      <c r="U963" s="2" t="s">
        <v>8229</v>
      </c>
      <c r="V963" s="1"/>
      <c r="W963" s="1" t="s">
        <v>1324</v>
      </c>
      <c r="X963" s="1" t="s">
        <v>1325</v>
      </c>
      <c r="Y963" s="1" t="s">
        <v>4638</v>
      </c>
      <c r="Z963" s="1" t="s">
        <v>217</v>
      </c>
      <c r="AA963" s="1" t="s">
        <v>8230</v>
      </c>
      <c r="AB963" s="1" t="s">
        <v>8231</v>
      </c>
      <c r="AC963" s="2"/>
      <c r="AD963" s="1">
        <v>500</v>
      </c>
      <c r="AE963" s="1" t="s">
        <v>8232</v>
      </c>
      <c r="AF963" s="1" t="s">
        <v>8233</v>
      </c>
      <c r="AG963" s="1" t="s">
        <v>819</v>
      </c>
      <c r="AH963" s="1" t="s">
        <v>8234</v>
      </c>
      <c r="AI963" s="1" t="s">
        <v>1749</v>
      </c>
      <c r="AJ963" s="1" t="s">
        <v>1749</v>
      </c>
      <c r="AK963" s="1" t="s">
        <v>1749</v>
      </c>
      <c r="AL963" s="1" t="s">
        <v>1749</v>
      </c>
      <c r="AM963" s="1" t="s">
        <v>1749</v>
      </c>
      <c r="AN963" s="1" t="s">
        <v>1749</v>
      </c>
      <c r="AO963" s="1" t="s">
        <v>1749</v>
      </c>
      <c r="AP963" s="1" t="s">
        <v>1749</v>
      </c>
      <c r="AQ963" s="1" t="s">
        <v>1749</v>
      </c>
      <c r="AR963" s="1" t="s">
        <v>1749</v>
      </c>
      <c r="AS963" s="1" t="s">
        <v>1749</v>
      </c>
      <c r="AT963" s="1" t="s">
        <v>1749</v>
      </c>
      <c r="AU963" s="1" t="s">
        <v>1749</v>
      </c>
      <c r="AV963" s="1" t="s">
        <v>1749</v>
      </c>
      <c r="AW963" s="1" t="s">
        <v>1749</v>
      </c>
      <c r="AX963" s="1" t="s">
        <v>1749</v>
      </c>
      <c r="AY963" s="1" t="s">
        <v>1073</v>
      </c>
      <c r="AZ963" s="1" t="s">
        <v>29066</v>
      </c>
      <c r="BA963" s="1" t="s">
        <v>1324</v>
      </c>
      <c r="BB963" s="1" t="s">
        <v>1325</v>
      </c>
      <c r="BC963" s="1" t="s">
        <v>4638</v>
      </c>
      <c r="BD963" s="1" t="s">
        <v>8236</v>
      </c>
      <c r="BE963" t="s">
        <v>8237</v>
      </c>
    </row>
    <row r="964" spans="1:57" ht="17.149999999999999" customHeight="1">
      <c r="A964" s="2">
        <v>963</v>
      </c>
      <c r="B964" s="1" t="s">
        <v>13628</v>
      </c>
      <c r="C964" s="1" t="s">
        <v>26139</v>
      </c>
      <c r="D964" s="14" t="s">
        <v>29067</v>
      </c>
      <c r="E964" s="1" t="s">
        <v>26139</v>
      </c>
      <c r="F964" s="1" t="s">
        <v>29068</v>
      </c>
      <c r="G964" s="1" t="s">
        <v>29069</v>
      </c>
      <c r="H964" s="1" t="s">
        <v>29070</v>
      </c>
      <c r="I964" s="1" t="s">
        <v>3742</v>
      </c>
      <c r="J964" s="1" t="s">
        <v>29071</v>
      </c>
      <c r="K964" s="1" t="s">
        <v>29072</v>
      </c>
      <c r="L964" s="1" t="s">
        <v>26030</v>
      </c>
      <c r="M964" s="1" t="s">
        <v>215</v>
      </c>
      <c r="N964" s="1" t="s">
        <v>1462</v>
      </c>
      <c r="O964" s="1" t="s">
        <v>1228</v>
      </c>
      <c r="P964" s="1" t="s">
        <v>2126</v>
      </c>
      <c r="Q964" s="1" t="s">
        <v>26030</v>
      </c>
      <c r="R964" s="1" t="s">
        <v>130</v>
      </c>
      <c r="S964" s="1" t="s">
        <v>1231</v>
      </c>
      <c r="T964" s="1" t="s">
        <v>29073</v>
      </c>
      <c r="U964" s="2" t="s">
        <v>28364</v>
      </c>
      <c r="V964" s="1">
        <v>928</v>
      </c>
      <c r="W964" s="1" t="s">
        <v>1324</v>
      </c>
      <c r="X964" s="1" t="s">
        <v>1325</v>
      </c>
      <c r="Y964" s="1" t="s">
        <v>26507</v>
      </c>
      <c r="Z964" s="1" t="s">
        <v>26139</v>
      </c>
      <c r="AA964" s="1" t="s">
        <v>29074</v>
      </c>
      <c r="AB964" s="1" t="s">
        <v>29075</v>
      </c>
      <c r="AC964" s="2" t="s">
        <v>29076</v>
      </c>
      <c r="AD964" s="1">
        <v>928</v>
      </c>
      <c r="AE964" s="1" t="s">
        <v>29077</v>
      </c>
      <c r="AF964" s="1" t="s">
        <v>8233</v>
      </c>
      <c r="AG964" s="1" t="s">
        <v>25953</v>
      </c>
      <c r="AH964" s="1" t="s">
        <v>29078</v>
      </c>
      <c r="AI964" s="1" t="s">
        <v>1749</v>
      </c>
      <c r="AJ964" s="1" t="s">
        <v>1749</v>
      </c>
      <c r="AK964" s="1" t="s">
        <v>1749</v>
      </c>
      <c r="AL964" s="1" t="s">
        <v>1749</v>
      </c>
      <c r="AM964" s="1" t="s">
        <v>1749</v>
      </c>
      <c r="AN964" s="1" t="s">
        <v>1749</v>
      </c>
      <c r="AO964" s="1" t="s">
        <v>1749</v>
      </c>
      <c r="AP964" s="1" t="s">
        <v>1749</v>
      </c>
      <c r="AQ964" s="1" t="s">
        <v>1749</v>
      </c>
      <c r="AR964" s="1" t="s">
        <v>1749</v>
      </c>
      <c r="AS964" s="1" t="s">
        <v>1749</v>
      </c>
      <c r="AT964" s="1" t="s">
        <v>1749</v>
      </c>
      <c r="AU964" s="1" t="s">
        <v>1749</v>
      </c>
      <c r="AV964" s="1" t="s">
        <v>1749</v>
      </c>
      <c r="AW964" s="1" t="s">
        <v>1749</v>
      </c>
      <c r="AX964" s="1" t="s">
        <v>1749</v>
      </c>
      <c r="AY964" s="1" t="s">
        <v>1749</v>
      </c>
      <c r="AZ964" s="1" t="s">
        <v>1749</v>
      </c>
      <c r="BA964" s="1" t="s">
        <v>1749</v>
      </c>
      <c r="BB964" s="1" t="s">
        <v>1749</v>
      </c>
      <c r="BC964" s="1" t="s">
        <v>1749</v>
      </c>
      <c r="BD964" s="1" t="s">
        <v>1749</v>
      </c>
      <c r="BE964" t="s">
        <v>1749</v>
      </c>
    </row>
    <row r="965" spans="1:57" ht="17.149999999999999" customHeight="1">
      <c r="A965" s="2">
        <v>964</v>
      </c>
      <c r="B965" s="1" t="s">
        <v>1219</v>
      </c>
      <c r="C965" s="1" t="s">
        <v>8238</v>
      </c>
      <c r="D965" s="14" t="s">
        <v>8239</v>
      </c>
      <c r="E965" s="1" t="s">
        <v>8240</v>
      </c>
      <c r="F965" s="1" t="s">
        <v>8241</v>
      </c>
      <c r="G965" s="1" t="s">
        <v>8242</v>
      </c>
      <c r="H965" s="1" t="s">
        <v>8243</v>
      </c>
      <c r="I965" s="1" t="s">
        <v>8244</v>
      </c>
      <c r="J965" s="1" t="s">
        <v>8245</v>
      </c>
      <c r="K965" s="1" t="s">
        <v>8246</v>
      </c>
      <c r="L965" s="1" t="s">
        <v>8247</v>
      </c>
      <c r="M965" s="1" t="s">
        <v>209</v>
      </c>
      <c r="N965" s="1" t="s">
        <v>2653</v>
      </c>
      <c r="O965" s="1" t="s">
        <v>1228</v>
      </c>
      <c r="P965" s="1" t="s">
        <v>2126</v>
      </c>
      <c r="Q965" s="1" t="s">
        <v>8247</v>
      </c>
      <c r="R965" s="1" t="s">
        <v>130</v>
      </c>
      <c r="S965" s="1" t="s">
        <v>1293</v>
      </c>
      <c r="T965" s="1" t="s">
        <v>8248</v>
      </c>
      <c r="U965" s="2" t="s">
        <v>8249</v>
      </c>
      <c r="V965" s="1">
        <v>50</v>
      </c>
      <c r="W965" s="1" t="s">
        <v>2130</v>
      </c>
      <c r="X965" s="1" t="s">
        <v>2130</v>
      </c>
      <c r="Y965" s="1" t="s">
        <v>2210</v>
      </c>
      <c r="Z965" s="1" t="s">
        <v>29079</v>
      </c>
      <c r="AA965" s="1" t="s">
        <v>8251</v>
      </c>
      <c r="AB965" s="1" t="s">
        <v>8252</v>
      </c>
      <c r="AC965" s="2"/>
      <c r="AD965" s="1">
        <v>50</v>
      </c>
      <c r="AE965" s="1" t="s">
        <v>8253</v>
      </c>
      <c r="AF965" s="1" t="s">
        <v>8254</v>
      </c>
      <c r="AG965" s="1" t="s">
        <v>819</v>
      </c>
      <c r="AH965" s="1" t="s">
        <v>8255</v>
      </c>
      <c r="AI965" s="1" t="s">
        <v>1749</v>
      </c>
      <c r="AJ965" s="1" t="s">
        <v>1749</v>
      </c>
      <c r="AK965" s="1" t="s">
        <v>1749</v>
      </c>
      <c r="AL965" s="1" t="s">
        <v>1749</v>
      </c>
      <c r="AM965" s="1" t="s">
        <v>1749</v>
      </c>
      <c r="AN965" s="1" t="s">
        <v>1749</v>
      </c>
      <c r="AO965" s="1" t="s">
        <v>1749</v>
      </c>
      <c r="AP965" s="1" t="s">
        <v>1749</v>
      </c>
      <c r="AQ965" s="1" t="s">
        <v>1749</v>
      </c>
      <c r="AR965" s="1" t="s">
        <v>1749</v>
      </c>
      <c r="AS965" s="1" t="s">
        <v>1749</v>
      </c>
      <c r="AT965" s="1" t="s">
        <v>1749</v>
      </c>
      <c r="AU965" s="1" t="s">
        <v>1749</v>
      </c>
      <c r="AV965" s="1" t="s">
        <v>1749</v>
      </c>
      <c r="AW965" s="1" t="s">
        <v>1749</v>
      </c>
      <c r="AX965" s="1" t="s">
        <v>1749</v>
      </c>
      <c r="AY965" s="1" t="s">
        <v>1749</v>
      </c>
      <c r="AZ965" s="1" t="s">
        <v>1749</v>
      </c>
      <c r="BA965" s="1" t="s">
        <v>1749</v>
      </c>
      <c r="BB965" s="1" t="s">
        <v>1749</v>
      </c>
      <c r="BC965" s="1" t="s">
        <v>1749</v>
      </c>
      <c r="BD965" s="1" t="s">
        <v>1749</v>
      </c>
      <c r="BE965" t="s">
        <v>1749</v>
      </c>
    </row>
    <row r="966" spans="1:57" ht="17.149999999999999" customHeight="1">
      <c r="A966" s="2">
        <v>965</v>
      </c>
      <c r="B966" s="1" t="s">
        <v>1219</v>
      </c>
      <c r="C966" s="1" t="s">
        <v>8256</v>
      </c>
      <c r="D966" s="14" t="s">
        <v>8257</v>
      </c>
      <c r="E966" s="1" t="s">
        <v>8258</v>
      </c>
      <c r="F966" s="1" t="s">
        <v>8259</v>
      </c>
      <c r="G966" s="1" t="s">
        <v>8260</v>
      </c>
      <c r="H966" s="1"/>
      <c r="I966" s="1" t="s">
        <v>2191</v>
      </c>
      <c r="J966" s="1" t="s">
        <v>8261</v>
      </c>
      <c r="K966" s="1" t="s">
        <v>6912</v>
      </c>
      <c r="L966" s="1" t="s">
        <v>8262</v>
      </c>
      <c r="M966" s="1" t="s">
        <v>209</v>
      </c>
      <c r="N966" s="1" t="s">
        <v>2653</v>
      </c>
      <c r="O966" s="1" t="s">
        <v>1228</v>
      </c>
      <c r="P966" s="1" t="s">
        <v>2126</v>
      </c>
      <c r="Q966" s="1" t="s">
        <v>8262</v>
      </c>
      <c r="R966" s="1" t="s">
        <v>130</v>
      </c>
      <c r="S966" s="1" t="s">
        <v>1293</v>
      </c>
      <c r="T966" s="1" t="s">
        <v>6914</v>
      </c>
      <c r="U966" s="2" t="s">
        <v>8263</v>
      </c>
      <c r="V966" s="1">
        <v>91</v>
      </c>
      <c r="W966" s="1" t="s">
        <v>2130</v>
      </c>
      <c r="X966" s="1" t="s">
        <v>2130</v>
      </c>
      <c r="Y966" s="1" t="s">
        <v>2131</v>
      </c>
      <c r="Z966" s="1" t="s">
        <v>29080</v>
      </c>
      <c r="AA966" s="1" t="s">
        <v>8265</v>
      </c>
      <c r="AB966" s="1" t="s">
        <v>8266</v>
      </c>
      <c r="AC966" s="2"/>
      <c r="AD966" s="1">
        <v>91</v>
      </c>
      <c r="AE966" s="1" t="s">
        <v>8267</v>
      </c>
      <c r="AF966" s="1" t="s">
        <v>8268</v>
      </c>
      <c r="AG966" s="1" t="s">
        <v>819</v>
      </c>
      <c r="AH966" s="1" t="s">
        <v>8269</v>
      </c>
      <c r="AI966" s="1" t="s">
        <v>1749</v>
      </c>
      <c r="AJ966" s="1" t="s">
        <v>1749</v>
      </c>
      <c r="AK966" s="1" t="s">
        <v>1749</v>
      </c>
      <c r="AL966" s="1" t="s">
        <v>1749</v>
      </c>
      <c r="AM966" s="1" t="s">
        <v>1749</v>
      </c>
      <c r="AN966" s="1" t="s">
        <v>1749</v>
      </c>
      <c r="AO966" s="1" t="s">
        <v>1749</v>
      </c>
      <c r="AP966" s="1" t="s">
        <v>1749</v>
      </c>
      <c r="AQ966" s="1" t="s">
        <v>1749</v>
      </c>
      <c r="AR966" s="1" t="s">
        <v>1749</v>
      </c>
      <c r="AS966" s="1" t="s">
        <v>1749</v>
      </c>
      <c r="AT966" s="1" t="s">
        <v>1749</v>
      </c>
      <c r="AU966" s="1" t="s">
        <v>1749</v>
      </c>
      <c r="AV966" s="1" t="s">
        <v>1749</v>
      </c>
      <c r="AW966" s="1" t="s">
        <v>1749</v>
      </c>
      <c r="AX966" s="1" t="s">
        <v>1749</v>
      </c>
      <c r="AY966" s="1" t="s">
        <v>1749</v>
      </c>
      <c r="AZ966" s="1" t="s">
        <v>1749</v>
      </c>
      <c r="BA966" s="1" t="s">
        <v>1749</v>
      </c>
      <c r="BB966" s="1" t="s">
        <v>1749</v>
      </c>
      <c r="BC966" s="1" t="s">
        <v>1749</v>
      </c>
      <c r="BD966" s="1" t="s">
        <v>1749</v>
      </c>
      <c r="BE966" t="s">
        <v>1749</v>
      </c>
    </row>
    <row r="967" spans="1:57" ht="17.149999999999999" customHeight="1">
      <c r="A967" s="2">
        <v>966</v>
      </c>
      <c r="B967" s="1" t="s">
        <v>1219</v>
      </c>
      <c r="C967" s="1" t="s">
        <v>28300</v>
      </c>
      <c r="D967" s="14" t="s">
        <v>28301</v>
      </c>
      <c r="E967" s="1" t="s">
        <v>29081</v>
      </c>
      <c r="F967" s="1" t="s">
        <v>28276</v>
      </c>
      <c r="G967" s="1" t="s">
        <v>28303</v>
      </c>
      <c r="H967" s="1" t="s">
        <v>2757</v>
      </c>
      <c r="I967" s="1" t="s">
        <v>1736</v>
      </c>
      <c r="J967" s="1" t="s">
        <v>28304</v>
      </c>
      <c r="K967" s="1" t="s">
        <v>28305</v>
      </c>
      <c r="L967" s="19" t="s">
        <v>29082</v>
      </c>
      <c r="M967" s="1" t="s">
        <v>215</v>
      </c>
      <c r="N967" s="1" t="s">
        <v>1462</v>
      </c>
      <c r="O967" s="1" t="s">
        <v>1228</v>
      </c>
      <c r="P967" s="1" t="s">
        <v>1230</v>
      </c>
      <c r="Q967" s="1" t="s">
        <v>29083</v>
      </c>
      <c r="R967" s="1" t="s">
        <v>130</v>
      </c>
      <c r="S967" s="1" t="s">
        <v>1293</v>
      </c>
      <c r="T967" s="1" t="s">
        <v>24005</v>
      </c>
      <c r="U967" s="2" t="s">
        <v>29084</v>
      </c>
      <c r="V967" s="1">
        <v>849</v>
      </c>
      <c r="W967" s="1" t="s">
        <v>2130</v>
      </c>
      <c r="X967" s="1" t="s">
        <v>2130</v>
      </c>
      <c r="Y967" s="1" t="s">
        <v>27149</v>
      </c>
      <c r="Z967" s="1" t="s">
        <v>28300</v>
      </c>
      <c r="AA967" s="1" t="s">
        <v>29085</v>
      </c>
      <c r="AB967" s="1" t="s">
        <v>29086</v>
      </c>
      <c r="AC967" s="2"/>
      <c r="AD967" s="1">
        <v>849</v>
      </c>
      <c r="AE967" s="1" t="s">
        <v>29087</v>
      </c>
      <c r="AF967" s="1" t="s">
        <v>29088</v>
      </c>
      <c r="AG967" s="1" t="s">
        <v>25953</v>
      </c>
      <c r="AH967" s="1" t="s">
        <v>29089</v>
      </c>
      <c r="AI967" s="1" t="s">
        <v>26483</v>
      </c>
      <c r="AJ967" s="1" t="s">
        <v>29090</v>
      </c>
      <c r="AK967" s="1" t="s">
        <v>29091</v>
      </c>
      <c r="AL967" s="1"/>
      <c r="AM967" s="1"/>
      <c r="AN967" s="1"/>
      <c r="AO967" s="1"/>
      <c r="AP967" s="1"/>
      <c r="AQ967" s="1"/>
      <c r="AR967" s="1"/>
      <c r="AS967" s="1"/>
      <c r="AT967" s="1"/>
      <c r="AU967" s="1"/>
      <c r="AV967" s="1"/>
      <c r="AW967" s="1"/>
      <c r="AX967" s="1"/>
      <c r="AY967" s="1" t="s">
        <v>1749</v>
      </c>
      <c r="AZ967" s="1" t="s">
        <v>1749</v>
      </c>
      <c r="BA967" s="1" t="s">
        <v>1749</v>
      </c>
      <c r="BB967" s="1" t="s">
        <v>1749</v>
      </c>
      <c r="BC967" s="1" t="s">
        <v>1749</v>
      </c>
      <c r="BD967" s="1" t="s">
        <v>1749</v>
      </c>
      <c r="BE967" t="s">
        <v>1749</v>
      </c>
    </row>
    <row r="968" spans="1:57" ht="17.149999999999999" customHeight="1">
      <c r="A968" s="2">
        <v>967</v>
      </c>
      <c r="B968" s="1" t="s">
        <v>13406</v>
      </c>
      <c r="C968" s="1" t="s">
        <v>29092</v>
      </c>
      <c r="D968" s="14" t="s">
        <v>29093</v>
      </c>
      <c r="E968" s="1" t="s">
        <v>29092</v>
      </c>
      <c r="F968" s="1" t="s">
        <v>29094</v>
      </c>
      <c r="G968" s="1" t="s">
        <v>29095</v>
      </c>
      <c r="H968" s="1" t="s">
        <v>2204</v>
      </c>
      <c r="I968" s="1" t="s">
        <v>2539</v>
      </c>
      <c r="J968" s="1" t="s">
        <v>29096</v>
      </c>
      <c r="K968" s="1" t="s">
        <v>29097</v>
      </c>
      <c r="L968" s="1" t="s">
        <v>29098</v>
      </c>
      <c r="M968" s="1" t="s">
        <v>209</v>
      </c>
      <c r="N968" s="1" t="s">
        <v>1462</v>
      </c>
      <c r="O968" s="1" t="s">
        <v>1228</v>
      </c>
      <c r="P968" s="1" t="s">
        <v>2126</v>
      </c>
      <c r="Q968" s="1" t="s">
        <v>29098</v>
      </c>
      <c r="R968" s="1" t="s">
        <v>130</v>
      </c>
      <c r="S968" s="1" t="s">
        <v>1231</v>
      </c>
      <c r="T968" s="1" t="s">
        <v>2644</v>
      </c>
      <c r="U968" s="2" t="s">
        <v>29099</v>
      </c>
      <c r="V968" s="1">
        <v>365</v>
      </c>
      <c r="W968" s="1" t="s">
        <v>1324</v>
      </c>
      <c r="X968" s="1" t="s">
        <v>1325</v>
      </c>
      <c r="Y968" s="1" t="s">
        <v>26507</v>
      </c>
      <c r="Z968" s="1" t="s">
        <v>29092</v>
      </c>
      <c r="AA968" s="1" t="s">
        <v>29100</v>
      </c>
      <c r="AB968" s="1" t="s">
        <v>29101</v>
      </c>
      <c r="AC968" s="2" t="s">
        <v>29102</v>
      </c>
      <c r="AD968" s="1">
        <v>365</v>
      </c>
      <c r="AE968" s="1" t="s">
        <v>29103</v>
      </c>
      <c r="AF968" s="1" t="s">
        <v>29088</v>
      </c>
      <c r="AG968" s="1" t="s">
        <v>25953</v>
      </c>
      <c r="AH968" s="1" t="s">
        <v>29104</v>
      </c>
      <c r="AI968" s="1" t="s">
        <v>1749</v>
      </c>
      <c r="AJ968" s="1" t="s">
        <v>1749</v>
      </c>
      <c r="AK968" s="1" t="s">
        <v>1749</v>
      </c>
      <c r="AL968" s="1" t="s">
        <v>1749</v>
      </c>
      <c r="AM968" s="1" t="s">
        <v>1749</v>
      </c>
      <c r="AN968" s="1" t="s">
        <v>1749</v>
      </c>
      <c r="AO968" s="1" t="s">
        <v>1749</v>
      </c>
      <c r="AP968" s="1" t="s">
        <v>1749</v>
      </c>
      <c r="AQ968" s="1" t="s">
        <v>1749</v>
      </c>
      <c r="AR968" s="1" t="s">
        <v>1749</v>
      </c>
      <c r="AS968" s="1" t="s">
        <v>1749</v>
      </c>
      <c r="AT968" s="1" t="s">
        <v>1749</v>
      </c>
      <c r="AU968" s="1" t="s">
        <v>1749</v>
      </c>
      <c r="AV968" s="1" t="s">
        <v>1749</v>
      </c>
      <c r="AW968" s="1" t="s">
        <v>1749</v>
      </c>
      <c r="AX968" s="1" t="s">
        <v>1749</v>
      </c>
      <c r="AY968" s="1" t="s">
        <v>1749</v>
      </c>
      <c r="AZ968" s="1" t="s">
        <v>1749</v>
      </c>
      <c r="BA968" s="1" t="s">
        <v>1749</v>
      </c>
      <c r="BB968" s="1" t="s">
        <v>1749</v>
      </c>
      <c r="BC968" s="1" t="s">
        <v>1749</v>
      </c>
      <c r="BD968" s="1" t="s">
        <v>1749</v>
      </c>
      <c r="BE968" t="s">
        <v>1749</v>
      </c>
    </row>
    <row r="969" spans="1:57" ht="17.149999999999999" customHeight="1">
      <c r="A969" s="2">
        <v>968</v>
      </c>
      <c r="B969" s="1" t="s">
        <v>1219</v>
      </c>
      <c r="C969" s="1" t="s">
        <v>325</v>
      </c>
      <c r="D969" s="14" t="s">
        <v>2162</v>
      </c>
      <c r="E969" s="1" t="s">
        <v>1844</v>
      </c>
      <c r="F969" s="1" t="s">
        <v>7691</v>
      </c>
      <c r="G969" s="1" t="s">
        <v>2165</v>
      </c>
      <c r="H969" s="1" t="s">
        <v>2166</v>
      </c>
      <c r="I969" s="1" t="s">
        <v>1832</v>
      </c>
      <c r="J969" s="1" t="s">
        <v>2167</v>
      </c>
      <c r="K969" s="1" t="s">
        <v>2168</v>
      </c>
      <c r="L969" s="1" t="s">
        <v>8270</v>
      </c>
      <c r="M969" s="1" t="s">
        <v>277</v>
      </c>
      <c r="N969" s="1"/>
      <c r="O969" s="1" t="s">
        <v>1228</v>
      </c>
      <c r="P969" s="1" t="s">
        <v>2126</v>
      </c>
      <c r="Q969" s="1" t="s">
        <v>8271</v>
      </c>
      <c r="R969" s="1" t="s">
        <v>130</v>
      </c>
      <c r="S969" s="1" t="s">
        <v>1293</v>
      </c>
      <c r="T969" s="1" t="s">
        <v>8272</v>
      </c>
      <c r="U969" s="2" t="s">
        <v>8273</v>
      </c>
      <c r="V969" s="1">
        <v>45</v>
      </c>
      <c r="W969" s="1" t="s">
        <v>1324</v>
      </c>
      <c r="X969" s="1" t="s">
        <v>1325</v>
      </c>
      <c r="Y969" s="1" t="s">
        <v>4638</v>
      </c>
      <c r="Z969" s="1" t="s">
        <v>28794</v>
      </c>
      <c r="AA969" s="1" t="s">
        <v>8275</v>
      </c>
      <c r="AB969" s="1" t="s">
        <v>8276</v>
      </c>
      <c r="AC969" s="2"/>
      <c r="AD969" s="1">
        <v>45</v>
      </c>
      <c r="AE969" s="1" t="s">
        <v>8277</v>
      </c>
      <c r="AF969" s="1" t="s">
        <v>8278</v>
      </c>
      <c r="AG969" s="1" t="s">
        <v>819</v>
      </c>
      <c r="AH969" s="1" t="s">
        <v>8279</v>
      </c>
      <c r="AI969" s="1" t="s">
        <v>1749</v>
      </c>
      <c r="AJ969" s="1" t="s">
        <v>1749</v>
      </c>
      <c r="AK969" s="1" t="s">
        <v>1749</v>
      </c>
      <c r="AL969" s="1" t="s">
        <v>1749</v>
      </c>
      <c r="AM969" s="1" t="s">
        <v>1749</v>
      </c>
      <c r="AN969" s="1" t="s">
        <v>1749</v>
      </c>
      <c r="AO969" s="1" t="s">
        <v>1749</v>
      </c>
      <c r="AP969" s="1" t="s">
        <v>1749</v>
      </c>
      <c r="AQ969" s="1" t="s">
        <v>1749</v>
      </c>
      <c r="AR969" s="1" t="s">
        <v>1749</v>
      </c>
      <c r="AS969" s="1" t="s">
        <v>1749</v>
      </c>
      <c r="AT969" s="1" t="s">
        <v>1749</v>
      </c>
      <c r="AU969" s="1" t="s">
        <v>1749</v>
      </c>
      <c r="AV969" s="1" t="s">
        <v>1749</v>
      </c>
      <c r="AW969" s="1" t="s">
        <v>1749</v>
      </c>
      <c r="AX969" s="1" t="s">
        <v>1749</v>
      </c>
      <c r="AY969" s="1" t="s">
        <v>7692</v>
      </c>
      <c r="AZ969" s="1" t="s">
        <v>28795</v>
      </c>
      <c r="BA969" s="1" t="s">
        <v>1324</v>
      </c>
      <c r="BB969" s="1" t="s">
        <v>1325</v>
      </c>
      <c r="BC969" s="1" t="s">
        <v>4638</v>
      </c>
      <c r="BD969" s="1" t="s">
        <v>7702</v>
      </c>
      <c r="BE969" t="s">
        <v>7703</v>
      </c>
    </row>
    <row r="970" spans="1:57" ht="17.149999999999999" customHeight="1">
      <c r="A970" s="2">
        <v>969</v>
      </c>
      <c r="B970" s="1" t="s">
        <v>1219</v>
      </c>
      <c r="C970" s="1" t="s">
        <v>28274</v>
      </c>
      <c r="D970" s="14" t="s">
        <v>28275</v>
      </c>
      <c r="E970" s="1" t="s">
        <v>28274</v>
      </c>
      <c r="F970" s="1" t="s">
        <v>29105</v>
      </c>
      <c r="G970" s="1" t="s">
        <v>5622</v>
      </c>
      <c r="H970" s="1"/>
      <c r="I970" s="1" t="s">
        <v>28277</v>
      </c>
      <c r="J970" s="1" t="s">
        <v>28278</v>
      </c>
      <c r="K970" s="1" t="s">
        <v>28279</v>
      </c>
      <c r="L970" s="1" t="s">
        <v>29106</v>
      </c>
      <c r="M970" s="1" t="s">
        <v>209</v>
      </c>
      <c r="N970" s="1" t="s">
        <v>1462</v>
      </c>
      <c r="O970" s="1" t="s">
        <v>1228</v>
      </c>
      <c r="P970" s="1" t="s">
        <v>2126</v>
      </c>
      <c r="Q970" s="1" t="s">
        <v>29106</v>
      </c>
      <c r="R970" s="1" t="s">
        <v>130</v>
      </c>
      <c r="S970" s="1" t="s">
        <v>1231</v>
      </c>
      <c r="T970" s="1" t="s">
        <v>8568</v>
      </c>
      <c r="U970" s="2" t="s">
        <v>18824</v>
      </c>
      <c r="V970" s="1">
        <v>567</v>
      </c>
      <c r="W970" s="1" t="s">
        <v>2130</v>
      </c>
      <c r="X970" s="1" t="s">
        <v>2130</v>
      </c>
      <c r="Y970" s="1" t="s">
        <v>27149</v>
      </c>
      <c r="Z970" s="1" t="s">
        <v>28274</v>
      </c>
      <c r="AA970" s="1" t="s">
        <v>29107</v>
      </c>
      <c r="AB970" s="1" t="s">
        <v>29108</v>
      </c>
      <c r="AC970" s="2"/>
      <c r="AD970" s="1">
        <v>567</v>
      </c>
      <c r="AE970" s="1" t="s">
        <v>29109</v>
      </c>
      <c r="AF970" s="1" t="s">
        <v>29110</v>
      </c>
      <c r="AG970" s="1" t="s">
        <v>26000</v>
      </c>
      <c r="AH970" s="1" t="s">
        <v>29111</v>
      </c>
      <c r="AI970" s="1" t="s">
        <v>1749</v>
      </c>
      <c r="AJ970" s="1" t="s">
        <v>1749</v>
      </c>
      <c r="AK970" s="1" t="s">
        <v>1749</v>
      </c>
      <c r="AL970" s="1" t="s">
        <v>1749</v>
      </c>
      <c r="AM970" s="1" t="s">
        <v>1749</v>
      </c>
      <c r="AN970" s="1" t="s">
        <v>1749</v>
      </c>
      <c r="AO970" s="1" t="s">
        <v>1749</v>
      </c>
      <c r="AP970" s="1" t="s">
        <v>1749</v>
      </c>
      <c r="AQ970" s="1" t="s">
        <v>1749</v>
      </c>
      <c r="AR970" s="1" t="s">
        <v>1749</v>
      </c>
      <c r="AS970" s="1" t="s">
        <v>1749</v>
      </c>
      <c r="AT970" s="1" t="s">
        <v>1749</v>
      </c>
      <c r="AU970" s="1" t="s">
        <v>1749</v>
      </c>
      <c r="AV970" s="1" t="s">
        <v>1749</v>
      </c>
      <c r="AW970" s="1" t="s">
        <v>1749</v>
      </c>
      <c r="AX970" s="1" t="s">
        <v>1749</v>
      </c>
      <c r="AY970" s="1" t="s">
        <v>1749</v>
      </c>
      <c r="AZ970" s="1" t="s">
        <v>1749</v>
      </c>
      <c r="BA970" s="1" t="s">
        <v>1749</v>
      </c>
      <c r="BB970" s="1" t="s">
        <v>1749</v>
      </c>
      <c r="BC970" s="1" t="s">
        <v>1749</v>
      </c>
      <c r="BD970" s="1" t="s">
        <v>1749</v>
      </c>
      <c r="BE970" t="s">
        <v>1749</v>
      </c>
    </row>
    <row r="971" spans="1:57" ht="17.149999999999999" customHeight="1">
      <c r="A971" s="2">
        <v>970</v>
      </c>
      <c r="B971" s="1" t="s">
        <v>1219</v>
      </c>
      <c r="C971" s="1" t="s">
        <v>28274</v>
      </c>
      <c r="D971" s="14" t="s">
        <v>28275</v>
      </c>
      <c r="E971" s="1" t="s">
        <v>28274</v>
      </c>
      <c r="F971" s="1" t="s">
        <v>29112</v>
      </c>
      <c r="G971" s="1" t="s">
        <v>5622</v>
      </c>
      <c r="H971" s="1"/>
      <c r="I971" s="1" t="s">
        <v>28277</v>
      </c>
      <c r="J971" s="1" t="s">
        <v>28278</v>
      </c>
      <c r="K971" s="1" t="s">
        <v>28279</v>
      </c>
      <c r="L971" s="1" t="s">
        <v>29113</v>
      </c>
      <c r="M971" s="1" t="s">
        <v>209</v>
      </c>
      <c r="N971" s="1" t="s">
        <v>1462</v>
      </c>
      <c r="O971" s="1" t="s">
        <v>1228</v>
      </c>
      <c r="P971" s="1" t="s">
        <v>2126</v>
      </c>
      <c r="Q971" s="1" t="s">
        <v>29113</v>
      </c>
      <c r="R971" s="1" t="s">
        <v>130</v>
      </c>
      <c r="S971" s="1" t="s">
        <v>1293</v>
      </c>
      <c r="T971" s="1" t="s">
        <v>8568</v>
      </c>
      <c r="U971" s="2" t="s">
        <v>18824</v>
      </c>
      <c r="V971" s="1">
        <v>259</v>
      </c>
      <c r="W971" s="1" t="s">
        <v>2130</v>
      </c>
      <c r="X971" s="1" t="s">
        <v>2130</v>
      </c>
      <c r="Y971" s="1" t="s">
        <v>27149</v>
      </c>
      <c r="Z971" s="1" t="s">
        <v>28274</v>
      </c>
      <c r="AA971" s="1" t="s">
        <v>29114</v>
      </c>
      <c r="AB971" s="1" t="s">
        <v>29115</v>
      </c>
      <c r="AC971" s="2"/>
      <c r="AD971" s="1">
        <v>259</v>
      </c>
      <c r="AE971" s="1" t="s">
        <v>29109</v>
      </c>
      <c r="AF971" s="1" t="s">
        <v>29110</v>
      </c>
      <c r="AG971" s="1" t="s">
        <v>26000</v>
      </c>
      <c r="AH971" s="1" t="s">
        <v>29116</v>
      </c>
      <c r="AI971" s="1" t="s">
        <v>1749</v>
      </c>
      <c r="AJ971" s="1" t="s">
        <v>1749</v>
      </c>
      <c r="AK971" s="1" t="s">
        <v>1749</v>
      </c>
      <c r="AL971" s="1" t="s">
        <v>1749</v>
      </c>
      <c r="AM971" s="1" t="s">
        <v>1749</v>
      </c>
      <c r="AN971" s="1" t="s">
        <v>1749</v>
      </c>
      <c r="AO971" s="1" t="s">
        <v>1749</v>
      </c>
      <c r="AP971" s="1" t="s">
        <v>1749</v>
      </c>
      <c r="AQ971" s="1" t="s">
        <v>1749</v>
      </c>
      <c r="AR971" s="1" t="s">
        <v>1749</v>
      </c>
      <c r="AS971" s="1" t="s">
        <v>1749</v>
      </c>
      <c r="AT971" s="1" t="s">
        <v>1749</v>
      </c>
      <c r="AU971" s="1" t="s">
        <v>1749</v>
      </c>
      <c r="AV971" s="1" t="s">
        <v>1749</v>
      </c>
      <c r="AW971" s="1" t="s">
        <v>1749</v>
      </c>
      <c r="AX971" s="1" t="s">
        <v>1749</v>
      </c>
      <c r="AY971" s="1" t="s">
        <v>1749</v>
      </c>
      <c r="AZ971" s="1" t="s">
        <v>1749</v>
      </c>
      <c r="BA971" s="1" t="s">
        <v>1749</v>
      </c>
      <c r="BB971" s="1" t="s">
        <v>1749</v>
      </c>
      <c r="BC971" s="1" t="s">
        <v>1749</v>
      </c>
      <c r="BD971" s="1" t="s">
        <v>1749</v>
      </c>
      <c r="BE971" t="s">
        <v>1749</v>
      </c>
    </row>
    <row r="972" spans="1:57" ht="17.149999999999999" customHeight="1">
      <c r="A972" s="2">
        <v>971</v>
      </c>
      <c r="B972" s="1" t="s">
        <v>1219</v>
      </c>
      <c r="C972" s="1" t="s">
        <v>28274</v>
      </c>
      <c r="D972" s="14" t="s">
        <v>28275</v>
      </c>
      <c r="E972" s="1" t="s">
        <v>28274</v>
      </c>
      <c r="F972" s="1" t="s">
        <v>29112</v>
      </c>
      <c r="G972" s="1" t="s">
        <v>5622</v>
      </c>
      <c r="H972" s="1"/>
      <c r="I972" s="1" t="s">
        <v>28277</v>
      </c>
      <c r="J972" s="1" t="s">
        <v>28278</v>
      </c>
      <c r="K972" s="1" t="s">
        <v>28279</v>
      </c>
      <c r="L972" s="1" t="s">
        <v>29117</v>
      </c>
      <c r="M972" s="1" t="s">
        <v>209</v>
      </c>
      <c r="N972" s="1" t="s">
        <v>1462</v>
      </c>
      <c r="O972" s="1" t="s">
        <v>1228</v>
      </c>
      <c r="P972" s="1" t="s">
        <v>2126</v>
      </c>
      <c r="Q972" s="1" t="s">
        <v>29117</v>
      </c>
      <c r="R972" s="1" t="s">
        <v>130</v>
      </c>
      <c r="S972" s="1" t="s">
        <v>1293</v>
      </c>
      <c r="T972" s="1" t="s">
        <v>8568</v>
      </c>
      <c r="U972" s="2" t="s">
        <v>18824</v>
      </c>
      <c r="V972" s="1">
        <v>213</v>
      </c>
      <c r="W972" s="1" t="s">
        <v>2130</v>
      </c>
      <c r="X972" s="1" t="s">
        <v>2130</v>
      </c>
      <c r="Y972" s="1" t="s">
        <v>27149</v>
      </c>
      <c r="Z972" s="1" t="s">
        <v>28274</v>
      </c>
      <c r="AA972" s="1" t="s">
        <v>29118</v>
      </c>
      <c r="AB972" s="1" t="s">
        <v>29119</v>
      </c>
      <c r="AC972" s="2"/>
      <c r="AD972" s="1">
        <v>213</v>
      </c>
      <c r="AE972" s="1" t="s">
        <v>29109</v>
      </c>
      <c r="AF972" s="1" t="s">
        <v>29110</v>
      </c>
      <c r="AG972" s="1" t="s">
        <v>26000</v>
      </c>
      <c r="AH972" s="1" t="s">
        <v>29120</v>
      </c>
      <c r="AI972" s="1" t="s">
        <v>1749</v>
      </c>
      <c r="AJ972" s="1" t="s">
        <v>1749</v>
      </c>
      <c r="AK972" s="1" t="s">
        <v>1749</v>
      </c>
      <c r="AL972" s="1" t="s">
        <v>1749</v>
      </c>
      <c r="AM972" s="1" t="s">
        <v>1749</v>
      </c>
      <c r="AN972" s="1" t="s">
        <v>1749</v>
      </c>
      <c r="AO972" s="1" t="s">
        <v>1749</v>
      </c>
      <c r="AP972" s="1" t="s">
        <v>1749</v>
      </c>
      <c r="AQ972" s="1" t="s">
        <v>1749</v>
      </c>
      <c r="AR972" s="1" t="s">
        <v>1749</v>
      </c>
      <c r="AS972" s="1" t="s">
        <v>1749</v>
      </c>
      <c r="AT972" s="1" t="s">
        <v>1749</v>
      </c>
      <c r="AU972" s="1" t="s">
        <v>1749</v>
      </c>
      <c r="AV972" s="1" t="s">
        <v>1749</v>
      </c>
      <c r="AW972" s="1" t="s">
        <v>1749</v>
      </c>
      <c r="AX972" s="1" t="s">
        <v>1749</v>
      </c>
      <c r="AY972" s="1" t="s">
        <v>1749</v>
      </c>
      <c r="AZ972" s="1" t="s">
        <v>1749</v>
      </c>
      <c r="BA972" s="1" t="s">
        <v>1749</v>
      </c>
      <c r="BB972" s="1" t="s">
        <v>1749</v>
      </c>
      <c r="BC972" s="1" t="s">
        <v>1749</v>
      </c>
      <c r="BD972" s="1" t="s">
        <v>1749</v>
      </c>
      <c r="BE972" t="s">
        <v>1749</v>
      </c>
    </row>
    <row r="973" spans="1:57" ht="17.149999999999999" customHeight="1">
      <c r="A973" s="2">
        <v>972</v>
      </c>
      <c r="B973" s="1" t="s">
        <v>1219</v>
      </c>
      <c r="C973" s="1" t="s">
        <v>28274</v>
      </c>
      <c r="D973" s="14" t="s">
        <v>28275</v>
      </c>
      <c r="E973" s="1" t="s">
        <v>29121</v>
      </c>
      <c r="F973" s="1" t="s">
        <v>6599</v>
      </c>
      <c r="G973" s="1" t="s">
        <v>5622</v>
      </c>
      <c r="H973" s="1"/>
      <c r="I973" s="1" t="s">
        <v>28277</v>
      </c>
      <c r="J973" s="1" t="s">
        <v>28278</v>
      </c>
      <c r="K973" s="1" t="s">
        <v>28279</v>
      </c>
      <c r="L973" s="1" t="s">
        <v>29122</v>
      </c>
      <c r="M973" s="1" t="s">
        <v>209</v>
      </c>
      <c r="N973" s="1" t="s">
        <v>1462</v>
      </c>
      <c r="O973" s="1" t="s">
        <v>1228</v>
      </c>
      <c r="P973" s="1" t="s">
        <v>2126</v>
      </c>
      <c r="Q973" s="1" t="s">
        <v>29122</v>
      </c>
      <c r="R973" s="1" t="s">
        <v>130</v>
      </c>
      <c r="S973" s="1" t="s">
        <v>1293</v>
      </c>
      <c r="T973" s="1" t="s">
        <v>8568</v>
      </c>
      <c r="U973" s="2" t="s">
        <v>18824</v>
      </c>
      <c r="V973" s="1">
        <v>281</v>
      </c>
      <c r="W973" s="1" t="s">
        <v>2130</v>
      </c>
      <c r="X973" s="1" t="s">
        <v>2130</v>
      </c>
      <c r="Y973" s="1" t="s">
        <v>27149</v>
      </c>
      <c r="Z973" s="1" t="s">
        <v>28274</v>
      </c>
      <c r="AA973" s="1" t="s">
        <v>29123</v>
      </c>
      <c r="AB973" s="1" t="s">
        <v>29124</v>
      </c>
      <c r="AC973" s="2"/>
      <c r="AD973" s="1">
        <v>281</v>
      </c>
      <c r="AE973" s="1" t="s">
        <v>29109</v>
      </c>
      <c r="AF973" s="1" t="s">
        <v>29110</v>
      </c>
      <c r="AG973" s="1" t="s">
        <v>25953</v>
      </c>
      <c r="AH973" s="1" t="s">
        <v>29125</v>
      </c>
      <c r="AI973" s="1" t="s">
        <v>1749</v>
      </c>
      <c r="AJ973" s="1" t="s">
        <v>1749</v>
      </c>
      <c r="AK973" s="1" t="s">
        <v>1749</v>
      </c>
      <c r="AL973" s="1" t="s">
        <v>1749</v>
      </c>
      <c r="AM973" s="1" t="s">
        <v>1749</v>
      </c>
      <c r="AN973" s="1" t="s">
        <v>1749</v>
      </c>
      <c r="AO973" s="1" t="s">
        <v>1749</v>
      </c>
      <c r="AP973" s="1" t="s">
        <v>1749</v>
      </c>
      <c r="AQ973" s="1" t="s">
        <v>1749</v>
      </c>
      <c r="AR973" s="1" t="s">
        <v>1749</v>
      </c>
      <c r="AS973" s="1" t="s">
        <v>1749</v>
      </c>
      <c r="AT973" s="1" t="s">
        <v>1749</v>
      </c>
      <c r="AU973" s="1" t="s">
        <v>1749</v>
      </c>
      <c r="AV973" s="1" t="s">
        <v>1749</v>
      </c>
      <c r="AW973" s="1" t="s">
        <v>1749</v>
      </c>
      <c r="AX973" s="1" t="s">
        <v>1749</v>
      </c>
      <c r="AY973" s="1" t="s">
        <v>1749</v>
      </c>
      <c r="AZ973" s="1" t="s">
        <v>1749</v>
      </c>
      <c r="BA973" s="1" t="s">
        <v>1749</v>
      </c>
      <c r="BB973" s="1" t="s">
        <v>1749</v>
      </c>
      <c r="BC973" s="1" t="s">
        <v>1749</v>
      </c>
      <c r="BD973" s="1" t="s">
        <v>1749</v>
      </c>
      <c r="BE973" t="s">
        <v>1749</v>
      </c>
    </row>
    <row r="974" spans="1:57" ht="17.149999999999999" customHeight="1">
      <c r="A974" s="2">
        <v>973</v>
      </c>
      <c r="B974" s="1" t="s">
        <v>14138</v>
      </c>
      <c r="C974" s="1" t="s">
        <v>29126</v>
      </c>
      <c r="D974" s="14" t="s">
        <v>29127</v>
      </c>
      <c r="E974" s="1" t="s">
        <v>14149</v>
      </c>
      <c r="F974" s="1" t="s">
        <v>14150</v>
      </c>
      <c r="G974" s="1" t="s">
        <v>29128</v>
      </c>
      <c r="H974" s="1" t="s">
        <v>29129</v>
      </c>
      <c r="I974" s="1" t="s">
        <v>1483</v>
      </c>
      <c r="J974" s="1" t="s">
        <v>14151</v>
      </c>
      <c r="K974" s="1" t="s">
        <v>14152</v>
      </c>
      <c r="L974" s="1" t="s">
        <v>14153</v>
      </c>
      <c r="M974" s="1" t="s">
        <v>209</v>
      </c>
      <c r="N974" s="1" t="s">
        <v>1228</v>
      </c>
      <c r="O974" s="1" t="s">
        <v>2384</v>
      </c>
      <c r="P974" s="1" t="s">
        <v>1230</v>
      </c>
      <c r="Q974" s="1" t="s">
        <v>14154</v>
      </c>
      <c r="R974" s="1" t="s">
        <v>130</v>
      </c>
      <c r="S974" s="1" t="s">
        <v>1293</v>
      </c>
      <c r="T974" s="1" t="s">
        <v>14155</v>
      </c>
      <c r="U974" s="2" t="s">
        <v>2914</v>
      </c>
      <c r="V974" s="1">
        <v>3161</v>
      </c>
      <c r="W974" s="1" t="s">
        <v>2130</v>
      </c>
      <c r="X974" s="1" t="s">
        <v>2130</v>
      </c>
      <c r="Y974" s="1" t="s">
        <v>2639</v>
      </c>
      <c r="Z974" s="1" t="s">
        <v>29126</v>
      </c>
      <c r="AA974" s="1" t="s">
        <v>14156</v>
      </c>
      <c r="AB974" s="1" t="s">
        <v>14157</v>
      </c>
      <c r="AC974" s="2" t="s">
        <v>14158</v>
      </c>
      <c r="AD974" s="1">
        <v>0</v>
      </c>
      <c r="AE974" s="1" t="s">
        <v>29130</v>
      </c>
      <c r="AF974" s="1" t="s">
        <v>14159</v>
      </c>
      <c r="AG974" s="1" t="s">
        <v>819</v>
      </c>
      <c r="AH974" s="1" t="s">
        <v>29131</v>
      </c>
      <c r="AI974" s="1" t="s">
        <v>2394</v>
      </c>
      <c r="AJ974" s="1" t="s">
        <v>14154</v>
      </c>
      <c r="AK974" s="1" t="s">
        <v>14161</v>
      </c>
      <c r="AL974" s="1"/>
      <c r="AM974" s="1"/>
      <c r="AN974" s="1"/>
      <c r="AO974" s="1" t="s">
        <v>7195</v>
      </c>
      <c r="AP974" s="1"/>
      <c r="AQ974" s="1"/>
      <c r="AR974" s="1"/>
      <c r="AS974" s="1"/>
      <c r="AT974" s="1"/>
      <c r="AU974" s="1"/>
      <c r="AV974" s="1"/>
      <c r="AW974" s="1"/>
      <c r="AX974" s="1"/>
      <c r="AY974" s="1" t="s">
        <v>1749</v>
      </c>
      <c r="AZ974" s="1" t="s">
        <v>1749</v>
      </c>
      <c r="BA974" s="1" t="s">
        <v>1749</v>
      </c>
      <c r="BB974" s="1" t="s">
        <v>1749</v>
      </c>
      <c r="BC974" s="1" t="s">
        <v>1749</v>
      </c>
      <c r="BD974" s="1" t="s">
        <v>1749</v>
      </c>
      <c r="BE974" t="s">
        <v>1749</v>
      </c>
    </row>
    <row r="975" spans="1:57" ht="17.149999999999999" customHeight="1">
      <c r="A975" s="2">
        <v>974</v>
      </c>
      <c r="B975" s="1" t="s">
        <v>1219</v>
      </c>
      <c r="C975" s="1" t="s">
        <v>12585</v>
      </c>
      <c r="D975" s="14" t="s">
        <v>12586</v>
      </c>
      <c r="E975" s="1" t="s">
        <v>12585</v>
      </c>
      <c r="F975" s="1" t="s">
        <v>12587</v>
      </c>
      <c r="G975" s="1" t="s">
        <v>12588</v>
      </c>
      <c r="H975" s="1" t="s">
        <v>2204</v>
      </c>
      <c r="I975" s="1" t="s">
        <v>1483</v>
      </c>
      <c r="J975" s="1" t="s">
        <v>12589</v>
      </c>
      <c r="K975" s="1" t="s">
        <v>7860</v>
      </c>
      <c r="L975" s="1" t="s">
        <v>12590</v>
      </c>
      <c r="M975" s="1" t="s">
        <v>209</v>
      </c>
      <c r="N975" s="1" t="s">
        <v>1462</v>
      </c>
      <c r="O975" s="1" t="s">
        <v>1228</v>
      </c>
      <c r="P975" s="1" t="s">
        <v>2126</v>
      </c>
      <c r="Q975" s="1" t="s">
        <v>12590</v>
      </c>
      <c r="R975" s="1" t="s">
        <v>130</v>
      </c>
      <c r="S975" s="1" t="s">
        <v>1293</v>
      </c>
      <c r="T975" s="1" t="s">
        <v>12591</v>
      </c>
      <c r="U975" s="2" t="s">
        <v>29132</v>
      </c>
      <c r="V975" s="1">
        <v>708</v>
      </c>
      <c r="W975" s="1" t="s">
        <v>2130</v>
      </c>
      <c r="X975" s="1" t="s">
        <v>2130</v>
      </c>
      <c r="Y975" s="1" t="s">
        <v>2131</v>
      </c>
      <c r="Z975" s="1" t="s">
        <v>29133</v>
      </c>
      <c r="AA975" s="1" t="s">
        <v>29134</v>
      </c>
      <c r="AB975" s="1" t="s">
        <v>29135</v>
      </c>
      <c r="AC975" s="2"/>
      <c r="AD975" s="1">
        <v>708</v>
      </c>
      <c r="AE975" s="1" t="s">
        <v>29136</v>
      </c>
      <c r="AF975" s="1" t="s">
        <v>14159</v>
      </c>
      <c r="AG975" s="1" t="s">
        <v>819</v>
      </c>
      <c r="AH975" s="1" t="s">
        <v>29137</v>
      </c>
      <c r="AI975" s="1" t="s">
        <v>1749</v>
      </c>
      <c r="AJ975" s="1" t="s">
        <v>1749</v>
      </c>
      <c r="AK975" s="1" t="s">
        <v>1749</v>
      </c>
      <c r="AL975" s="1" t="s">
        <v>1749</v>
      </c>
      <c r="AM975" s="1" t="s">
        <v>1749</v>
      </c>
      <c r="AN975" s="1" t="s">
        <v>1749</v>
      </c>
      <c r="AO975" s="1" t="s">
        <v>1749</v>
      </c>
      <c r="AP975" s="1" t="s">
        <v>1749</v>
      </c>
      <c r="AQ975" s="1" t="s">
        <v>1749</v>
      </c>
      <c r="AR975" s="1" t="s">
        <v>1749</v>
      </c>
      <c r="AS975" s="1" t="s">
        <v>1749</v>
      </c>
      <c r="AT975" s="1" t="s">
        <v>1749</v>
      </c>
      <c r="AU975" s="1" t="s">
        <v>1749</v>
      </c>
      <c r="AV975" s="1" t="s">
        <v>1749</v>
      </c>
      <c r="AW975" s="1" t="s">
        <v>1749</v>
      </c>
      <c r="AX975" s="1" t="s">
        <v>1749</v>
      </c>
      <c r="AY975" s="1" t="s">
        <v>1749</v>
      </c>
      <c r="AZ975" s="1" t="s">
        <v>1749</v>
      </c>
      <c r="BA975" s="1" t="s">
        <v>1749</v>
      </c>
      <c r="BB975" s="1" t="s">
        <v>1749</v>
      </c>
      <c r="BC975" s="1" t="s">
        <v>1749</v>
      </c>
      <c r="BD975" s="1" t="s">
        <v>1749</v>
      </c>
      <c r="BE975" t="s">
        <v>1749</v>
      </c>
    </row>
    <row r="976" spans="1:57" ht="17.149999999999999" customHeight="1">
      <c r="A976" s="2">
        <v>975</v>
      </c>
      <c r="B976" s="1" t="s">
        <v>1219</v>
      </c>
      <c r="C976" s="1" t="s">
        <v>25980</v>
      </c>
      <c r="D976" s="14" t="s">
        <v>29138</v>
      </c>
      <c r="E976" s="1" t="s">
        <v>29139</v>
      </c>
      <c r="F976" s="1" t="s">
        <v>29140</v>
      </c>
      <c r="G976" s="1" t="s">
        <v>29141</v>
      </c>
      <c r="H976" s="1"/>
      <c r="I976" s="1"/>
      <c r="J976" s="1" t="s">
        <v>29142</v>
      </c>
      <c r="K976" s="1" t="s">
        <v>29143</v>
      </c>
      <c r="L976" s="1" t="s">
        <v>25979</v>
      </c>
      <c r="M976" s="1" t="s">
        <v>209</v>
      </c>
      <c r="N976" s="1" t="s">
        <v>2653</v>
      </c>
      <c r="O976" s="1" t="s">
        <v>1228</v>
      </c>
      <c r="P976" s="1" t="s">
        <v>2126</v>
      </c>
      <c r="Q976" s="1" t="s">
        <v>25979</v>
      </c>
      <c r="R976" s="1" t="s">
        <v>130</v>
      </c>
      <c r="S976" s="1" t="s">
        <v>1293</v>
      </c>
      <c r="T976" s="1" t="s">
        <v>29144</v>
      </c>
      <c r="U976" s="2" t="s">
        <v>29145</v>
      </c>
      <c r="V976" s="1">
        <v>88</v>
      </c>
      <c r="W976" s="1" t="s">
        <v>13080</v>
      </c>
      <c r="X976" s="1" t="s">
        <v>13081</v>
      </c>
      <c r="Y976" s="1" t="s">
        <v>29146</v>
      </c>
      <c r="Z976" s="1" t="s">
        <v>25980</v>
      </c>
      <c r="AA976" s="1" t="s">
        <v>29147</v>
      </c>
      <c r="AB976" s="1" t="s">
        <v>29148</v>
      </c>
      <c r="AC976" s="2"/>
      <c r="AD976" s="1">
        <v>88</v>
      </c>
      <c r="AE976" s="1" t="s">
        <v>29149</v>
      </c>
      <c r="AF976" s="1" t="s">
        <v>23658</v>
      </c>
      <c r="AG976" s="1" t="s">
        <v>25953</v>
      </c>
      <c r="AH976" s="1" t="s">
        <v>29150</v>
      </c>
      <c r="AI976" s="1" t="s">
        <v>1749</v>
      </c>
      <c r="AJ976" s="1" t="s">
        <v>1749</v>
      </c>
      <c r="AK976" s="1" t="s">
        <v>1749</v>
      </c>
      <c r="AL976" s="1" t="s">
        <v>1749</v>
      </c>
      <c r="AM976" s="1" t="s">
        <v>1749</v>
      </c>
      <c r="AN976" s="1" t="s">
        <v>1749</v>
      </c>
      <c r="AO976" s="1" t="s">
        <v>1749</v>
      </c>
      <c r="AP976" s="1" t="s">
        <v>1749</v>
      </c>
      <c r="AQ976" s="1" t="s">
        <v>1749</v>
      </c>
      <c r="AR976" s="1" t="s">
        <v>1749</v>
      </c>
      <c r="AS976" s="1" t="s">
        <v>1749</v>
      </c>
      <c r="AT976" s="1" t="s">
        <v>1749</v>
      </c>
      <c r="AU976" s="1" t="s">
        <v>1749</v>
      </c>
      <c r="AV976" s="1" t="s">
        <v>1749</v>
      </c>
      <c r="AW976" s="1" t="s">
        <v>1749</v>
      </c>
      <c r="AX976" s="1" t="s">
        <v>1749</v>
      </c>
      <c r="AY976" s="1" t="s">
        <v>1749</v>
      </c>
      <c r="AZ976" s="1" t="s">
        <v>1749</v>
      </c>
      <c r="BA976" s="1" t="s">
        <v>1749</v>
      </c>
      <c r="BB976" s="1" t="s">
        <v>1749</v>
      </c>
      <c r="BC976" s="1" t="s">
        <v>1749</v>
      </c>
      <c r="BD976" s="1" t="s">
        <v>1749</v>
      </c>
      <c r="BE976" t="s">
        <v>1749</v>
      </c>
    </row>
    <row r="977" spans="1:57" ht="17.149999999999999" customHeight="1">
      <c r="A977" s="2">
        <v>976</v>
      </c>
      <c r="B977" s="1" t="s">
        <v>1219</v>
      </c>
      <c r="C977" s="1" t="s">
        <v>362</v>
      </c>
      <c r="D977" s="14" t="s">
        <v>8280</v>
      </c>
      <c r="E977" s="1" t="s">
        <v>8281</v>
      </c>
      <c r="F977" s="1" t="s">
        <v>8282</v>
      </c>
      <c r="G977" s="1" t="s">
        <v>8283</v>
      </c>
      <c r="H977" s="1" t="s">
        <v>2204</v>
      </c>
      <c r="I977" s="1" t="s">
        <v>1848</v>
      </c>
      <c r="J977" s="1" t="s">
        <v>8284</v>
      </c>
      <c r="K977" s="1" t="s">
        <v>8285</v>
      </c>
      <c r="L977" s="1" t="s">
        <v>1025</v>
      </c>
      <c r="M977" s="1" t="s">
        <v>209</v>
      </c>
      <c r="N977" s="1" t="s">
        <v>1462</v>
      </c>
      <c r="O977" s="1" t="s">
        <v>1228</v>
      </c>
      <c r="P977" s="1" t="s">
        <v>2126</v>
      </c>
      <c r="Q977" s="1" t="s">
        <v>1025</v>
      </c>
      <c r="R977" s="1" t="s">
        <v>130</v>
      </c>
      <c r="S977" s="1" t="s">
        <v>1293</v>
      </c>
      <c r="T977" s="1" t="s">
        <v>8286</v>
      </c>
      <c r="U977" s="2" t="s">
        <v>505</v>
      </c>
      <c r="V977" s="1">
        <v>851</v>
      </c>
      <c r="W977" s="1" t="s">
        <v>2130</v>
      </c>
      <c r="X977" s="1" t="s">
        <v>2130</v>
      </c>
      <c r="Y977" s="1" t="s">
        <v>2131</v>
      </c>
      <c r="Z977" s="1" t="s">
        <v>29151</v>
      </c>
      <c r="AA977" s="1" t="s">
        <v>8288</v>
      </c>
      <c r="AB977" s="1" t="s">
        <v>8289</v>
      </c>
      <c r="AC977" s="2" t="s">
        <v>8290</v>
      </c>
      <c r="AD977" s="1">
        <v>851</v>
      </c>
      <c r="AE977" s="1" t="s">
        <v>8291</v>
      </c>
      <c r="AF977" s="1" t="s">
        <v>1106</v>
      </c>
      <c r="AG977" s="1" t="s">
        <v>819</v>
      </c>
      <c r="AH977" s="1" t="s">
        <v>8292</v>
      </c>
      <c r="AI977" s="1" t="s">
        <v>1749</v>
      </c>
      <c r="AJ977" s="1" t="s">
        <v>1749</v>
      </c>
      <c r="AK977" s="1" t="s">
        <v>1749</v>
      </c>
      <c r="AL977" s="1" t="s">
        <v>1749</v>
      </c>
      <c r="AM977" s="1" t="s">
        <v>1749</v>
      </c>
      <c r="AN977" s="1" t="s">
        <v>1749</v>
      </c>
      <c r="AO977" s="1" t="s">
        <v>1749</v>
      </c>
      <c r="AP977" s="1" t="s">
        <v>1749</v>
      </c>
      <c r="AQ977" s="1" t="s">
        <v>1749</v>
      </c>
      <c r="AR977" s="1" t="s">
        <v>1749</v>
      </c>
      <c r="AS977" s="1" t="s">
        <v>1749</v>
      </c>
      <c r="AT977" s="1" t="s">
        <v>1749</v>
      </c>
      <c r="AU977" s="1" t="s">
        <v>1749</v>
      </c>
      <c r="AV977" s="1" t="s">
        <v>1749</v>
      </c>
      <c r="AW977" s="1" t="s">
        <v>1749</v>
      </c>
      <c r="AX977" s="1" t="s">
        <v>1749</v>
      </c>
      <c r="AY977" s="1" t="s">
        <v>1749</v>
      </c>
      <c r="AZ977" s="1" t="s">
        <v>1749</v>
      </c>
      <c r="BA977" s="1" t="s">
        <v>1749</v>
      </c>
      <c r="BB977" s="1" t="s">
        <v>1749</v>
      </c>
      <c r="BC977" s="1" t="s">
        <v>1749</v>
      </c>
      <c r="BD977" s="1" t="s">
        <v>1749</v>
      </c>
      <c r="BE977" t="s">
        <v>1749</v>
      </c>
    </row>
    <row r="978" spans="1:57" ht="17.149999999999999" customHeight="1">
      <c r="A978" s="2">
        <v>977</v>
      </c>
      <c r="B978" s="1" t="s">
        <v>1219</v>
      </c>
      <c r="C978" s="1" t="s">
        <v>223</v>
      </c>
      <c r="D978" s="14" t="s">
        <v>3811</v>
      </c>
      <c r="E978" s="1" t="s">
        <v>223</v>
      </c>
      <c r="F978" s="1" t="s">
        <v>3812</v>
      </c>
      <c r="G978" s="1" t="s">
        <v>3813</v>
      </c>
      <c r="H978" s="1" t="s">
        <v>26857</v>
      </c>
      <c r="I978" s="1" t="s">
        <v>1483</v>
      </c>
      <c r="J978" s="1" t="s">
        <v>26858</v>
      </c>
      <c r="K978" s="1" t="s">
        <v>26859</v>
      </c>
      <c r="L978" s="1" t="s">
        <v>1041</v>
      </c>
      <c r="M978" s="1" t="s">
        <v>277</v>
      </c>
      <c r="N978" s="1"/>
      <c r="O978" s="1" t="s">
        <v>1228</v>
      </c>
      <c r="P978" s="1" t="s">
        <v>2126</v>
      </c>
      <c r="Q978" s="1" t="s">
        <v>13620</v>
      </c>
      <c r="R978" s="1" t="s">
        <v>130</v>
      </c>
      <c r="S978" s="1" t="s">
        <v>1231</v>
      </c>
      <c r="T978" s="1" t="s">
        <v>13621</v>
      </c>
      <c r="U978" s="2" t="s">
        <v>501</v>
      </c>
      <c r="V978" s="1">
        <v>363</v>
      </c>
      <c r="W978" s="1" t="s">
        <v>2130</v>
      </c>
      <c r="X978" s="1" t="s">
        <v>2130</v>
      </c>
      <c r="Y978" s="1" t="s">
        <v>2131</v>
      </c>
      <c r="Z978" s="1" t="s">
        <v>26860</v>
      </c>
      <c r="AA978" s="1" t="s">
        <v>29152</v>
      </c>
      <c r="AB978" s="1" t="s">
        <v>29153</v>
      </c>
      <c r="AC978" s="2" t="s">
        <v>13626</v>
      </c>
      <c r="AD978" s="1">
        <v>363</v>
      </c>
      <c r="AE978" s="1" t="s">
        <v>8291</v>
      </c>
      <c r="AF978" s="1" t="s">
        <v>1106</v>
      </c>
      <c r="AG978" s="1" t="s">
        <v>819</v>
      </c>
      <c r="AH978" s="1" t="s">
        <v>29154</v>
      </c>
      <c r="AI978" s="1" t="s">
        <v>1749</v>
      </c>
      <c r="AJ978" s="1" t="s">
        <v>1749</v>
      </c>
      <c r="AK978" s="1" t="s">
        <v>1749</v>
      </c>
      <c r="AL978" s="1" t="s">
        <v>1749</v>
      </c>
      <c r="AM978" s="1" t="s">
        <v>1749</v>
      </c>
      <c r="AN978" s="1" t="s">
        <v>1749</v>
      </c>
      <c r="AO978" s="1" t="s">
        <v>1749</v>
      </c>
      <c r="AP978" s="1" t="s">
        <v>1749</v>
      </c>
      <c r="AQ978" s="1" t="s">
        <v>1749</v>
      </c>
      <c r="AR978" s="1" t="s">
        <v>1749</v>
      </c>
      <c r="AS978" s="1" t="s">
        <v>1749</v>
      </c>
      <c r="AT978" s="1" t="s">
        <v>1749</v>
      </c>
      <c r="AU978" s="1" t="s">
        <v>1749</v>
      </c>
      <c r="AV978" s="1" t="s">
        <v>1749</v>
      </c>
      <c r="AW978" s="1" t="s">
        <v>1749</v>
      </c>
      <c r="AX978" s="1" t="s">
        <v>1749</v>
      </c>
      <c r="AY978" s="1" t="s">
        <v>1041</v>
      </c>
      <c r="AZ978" s="1" t="s">
        <v>26861</v>
      </c>
      <c r="BA978" s="1" t="s">
        <v>2130</v>
      </c>
      <c r="BB978" s="1" t="s">
        <v>2130</v>
      </c>
      <c r="BC978" s="1" t="s">
        <v>2131</v>
      </c>
      <c r="BD978" s="1" t="s">
        <v>3827</v>
      </c>
      <c r="BE978" t="s">
        <v>3828</v>
      </c>
    </row>
    <row r="979" spans="1:57" ht="17.149999999999999" customHeight="1">
      <c r="A979" s="2">
        <v>978</v>
      </c>
      <c r="B979" s="1" t="s">
        <v>1219</v>
      </c>
      <c r="C979" s="1" t="s">
        <v>319</v>
      </c>
      <c r="D979" s="14" t="s">
        <v>8293</v>
      </c>
      <c r="E979" s="1" t="s">
        <v>8294</v>
      </c>
      <c r="F979" s="1" t="s">
        <v>8295</v>
      </c>
      <c r="G979" s="1" t="s">
        <v>8296</v>
      </c>
      <c r="H979" s="1" t="s">
        <v>8297</v>
      </c>
      <c r="I979" s="1" t="s">
        <v>5229</v>
      </c>
      <c r="J979" s="1" t="s">
        <v>29155</v>
      </c>
      <c r="K979" s="1" t="s">
        <v>29156</v>
      </c>
      <c r="L979" s="1" t="s">
        <v>321</v>
      </c>
      <c r="M979" s="1" t="s">
        <v>277</v>
      </c>
      <c r="N979" s="1"/>
      <c r="O979" s="1" t="s">
        <v>1228</v>
      </c>
      <c r="P979" s="1" t="s">
        <v>2126</v>
      </c>
      <c r="Q979" s="1" t="s">
        <v>8298</v>
      </c>
      <c r="R979" s="1" t="s">
        <v>130</v>
      </c>
      <c r="S979" s="1" t="s">
        <v>1231</v>
      </c>
      <c r="T979" s="1" t="s">
        <v>8299</v>
      </c>
      <c r="U979" s="2" t="s">
        <v>8300</v>
      </c>
      <c r="V979" s="1">
        <v>500</v>
      </c>
      <c r="W979" s="1" t="s">
        <v>1324</v>
      </c>
      <c r="X979" s="1" t="s">
        <v>1325</v>
      </c>
      <c r="Y979" s="1" t="s">
        <v>4638</v>
      </c>
      <c r="Z979" s="1" t="s">
        <v>319</v>
      </c>
      <c r="AA979" s="1" t="s">
        <v>8301</v>
      </c>
      <c r="AB979" s="1" t="s">
        <v>8302</v>
      </c>
      <c r="AC979" s="2"/>
      <c r="AD979" s="1">
        <v>500</v>
      </c>
      <c r="AE979" s="1" t="s">
        <v>8303</v>
      </c>
      <c r="AF979" s="1" t="s">
        <v>8304</v>
      </c>
      <c r="AG979" s="1" t="s">
        <v>819</v>
      </c>
      <c r="AH979" s="1" t="s">
        <v>8305</v>
      </c>
      <c r="AI979" s="1" t="s">
        <v>1749</v>
      </c>
      <c r="AJ979" s="1" t="s">
        <v>1749</v>
      </c>
      <c r="AK979" s="1" t="s">
        <v>1749</v>
      </c>
      <c r="AL979" s="1" t="s">
        <v>1749</v>
      </c>
      <c r="AM979" s="1" t="s">
        <v>1749</v>
      </c>
      <c r="AN979" s="1" t="s">
        <v>1749</v>
      </c>
      <c r="AO979" s="1" t="s">
        <v>1749</v>
      </c>
      <c r="AP979" s="1" t="s">
        <v>1749</v>
      </c>
      <c r="AQ979" s="1" t="s">
        <v>1749</v>
      </c>
      <c r="AR979" s="1" t="s">
        <v>1749</v>
      </c>
      <c r="AS979" s="1" t="s">
        <v>1749</v>
      </c>
      <c r="AT979" s="1" t="s">
        <v>1749</v>
      </c>
      <c r="AU979" s="1" t="s">
        <v>1749</v>
      </c>
      <c r="AV979" s="1" t="s">
        <v>1749</v>
      </c>
      <c r="AW979" s="1" t="s">
        <v>1749</v>
      </c>
      <c r="AX979" s="1" t="s">
        <v>1749</v>
      </c>
      <c r="AY979" s="1" t="s">
        <v>321</v>
      </c>
      <c r="AZ979" s="1" t="s">
        <v>29157</v>
      </c>
      <c r="BA979" s="1" t="s">
        <v>1324</v>
      </c>
      <c r="BB979" s="1" t="s">
        <v>1325</v>
      </c>
      <c r="BC979" s="1" t="s">
        <v>4638</v>
      </c>
      <c r="BD979" s="1" t="s">
        <v>8307</v>
      </c>
      <c r="BE979" t="s">
        <v>8308</v>
      </c>
    </row>
    <row r="980" spans="1:57" ht="17.149999999999999" customHeight="1">
      <c r="A980" s="2">
        <v>979</v>
      </c>
      <c r="B980" s="1" t="s">
        <v>1219</v>
      </c>
      <c r="C980" s="1" t="s">
        <v>319</v>
      </c>
      <c r="D980" s="14" t="s">
        <v>8293</v>
      </c>
      <c r="E980" s="1" t="s">
        <v>8294</v>
      </c>
      <c r="F980" s="1" t="s">
        <v>8295</v>
      </c>
      <c r="G980" s="1" t="s">
        <v>8296</v>
      </c>
      <c r="H980" s="1" t="s">
        <v>8297</v>
      </c>
      <c r="I980" s="1" t="s">
        <v>5229</v>
      </c>
      <c r="J980" s="1" t="s">
        <v>29155</v>
      </c>
      <c r="K980" s="1" t="s">
        <v>29156</v>
      </c>
      <c r="L980" s="1" t="s">
        <v>321</v>
      </c>
      <c r="M980" s="1" t="s">
        <v>277</v>
      </c>
      <c r="N980" s="1"/>
      <c r="O980" s="1" t="s">
        <v>1228</v>
      </c>
      <c r="P980" s="1" t="s">
        <v>2126</v>
      </c>
      <c r="Q980" s="1" t="s">
        <v>321</v>
      </c>
      <c r="R980" s="1" t="s">
        <v>130</v>
      </c>
      <c r="S980" s="1" t="s">
        <v>1231</v>
      </c>
      <c r="T980" s="1" t="s">
        <v>8309</v>
      </c>
      <c r="U980" s="2" t="s">
        <v>8310</v>
      </c>
      <c r="V980" s="1">
        <v>456</v>
      </c>
      <c r="W980" s="1" t="s">
        <v>1324</v>
      </c>
      <c r="X980" s="1" t="s">
        <v>1325</v>
      </c>
      <c r="Y980" s="1" t="s">
        <v>4638</v>
      </c>
      <c r="Z980" s="1" t="s">
        <v>319</v>
      </c>
      <c r="AA980" s="1" t="s">
        <v>8311</v>
      </c>
      <c r="AB980" s="1" t="s">
        <v>8312</v>
      </c>
      <c r="AC980" s="2"/>
      <c r="AD980" s="1">
        <v>456</v>
      </c>
      <c r="AE980" s="1" t="s">
        <v>8313</v>
      </c>
      <c r="AF980" s="1" t="s">
        <v>8304</v>
      </c>
      <c r="AG980" s="1" t="s">
        <v>819</v>
      </c>
      <c r="AH980" s="1" t="s">
        <v>8314</v>
      </c>
      <c r="AI980" s="1" t="s">
        <v>1749</v>
      </c>
      <c r="AJ980" s="1" t="s">
        <v>1749</v>
      </c>
      <c r="AK980" s="1" t="s">
        <v>1749</v>
      </c>
      <c r="AL980" s="1" t="s">
        <v>1749</v>
      </c>
      <c r="AM980" s="1" t="s">
        <v>1749</v>
      </c>
      <c r="AN980" s="1" t="s">
        <v>1749</v>
      </c>
      <c r="AO980" s="1" t="s">
        <v>1749</v>
      </c>
      <c r="AP980" s="1" t="s">
        <v>1749</v>
      </c>
      <c r="AQ980" s="1" t="s">
        <v>1749</v>
      </c>
      <c r="AR980" s="1" t="s">
        <v>1749</v>
      </c>
      <c r="AS980" s="1" t="s">
        <v>1749</v>
      </c>
      <c r="AT980" s="1" t="s">
        <v>1749</v>
      </c>
      <c r="AU980" s="1" t="s">
        <v>1749</v>
      </c>
      <c r="AV980" s="1" t="s">
        <v>1749</v>
      </c>
      <c r="AW980" s="1" t="s">
        <v>1749</v>
      </c>
      <c r="AX980" s="1" t="s">
        <v>1749</v>
      </c>
      <c r="AY980" s="1" t="s">
        <v>321</v>
      </c>
      <c r="AZ980" s="1" t="s">
        <v>29157</v>
      </c>
      <c r="BA980" s="1" t="s">
        <v>1324</v>
      </c>
      <c r="BB980" s="1" t="s">
        <v>1325</v>
      </c>
      <c r="BC980" s="1" t="s">
        <v>4638</v>
      </c>
      <c r="BD980" s="1" t="s">
        <v>8315</v>
      </c>
      <c r="BE980" t="s">
        <v>8308</v>
      </c>
    </row>
    <row r="981" spans="1:57" ht="17.149999999999999" customHeight="1">
      <c r="A981" s="2">
        <v>980</v>
      </c>
      <c r="B981" s="1" t="s">
        <v>1219</v>
      </c>
      <c r="C981" s="1" t="s">
        <v>319</v>
      </c>
      <c r="D981" s="14" t="s">
        <v>8293</v>
      </c>
      <c r="E981" s="1" t="s">
        <v>8294</v>
      </c>
      <c r="F981" s="1" t="s">
        <v>8295</v>
      </c>
      <c r="G981" s="1" t="s">
        <v>8296</v>
      </c>
      <c r="H981" s="1" t="s">
        <v>8297</v>
      </c>
      <c r="I981" s="1" t="s">
        <v>5229</v>
      </c>
      <c r="J981" s="1" t="s">
        <v>29155</v>
      </c>
      <c r="K981" s="1" t="s">
        <v>29156</v>
      </c>
      <c r="L981" s="1" t="s">
        <v>321</v>
      </c>
      <c r="M981" s="1" t="s">
        <v>277</v>
      </c>
      <c r="N981" s="1"/>
      <c r="O981" s="1" t="s">
        <v>1228</v>
      </c>
      <c r="P981" s="1" t="s">
        <v>2126</v>
      </c>
      <c r="Q981" s="1" t="s">
        <v>8316</v>
      </c>
      <c r="R981" s="1" t="s">
        <v>130</v>
      </c>
      <c r="S981" s="1" t="s">
        <v>1231</v>
      </c>
      <c r="T981" s="1" t="s">
        <v>8317</v>
      </c>
      <c r="U981" s="2" t="s">
        <v>8310</v>
      </c>
      <c r="V981" s="1">
        <v>441</v>
      </c>
      <c r="W981" s="1" t="s">
        <v>1324</v>
      </c>
      <c r="X981" s="1" t="s">
        <v>1325</v>
      </c>
      <c r="Y981" s="1" t="s">
        <v>4638</v>
      </c>
      <c r="Z981" s="1" t="s">
        <v>319</v>
      </c>
      <c r="AA981" s="1" t="s">
        <v>8318</v>
      </c>
      <c r="AB981" s="1" t="s">
        <v>8319</v>
      </c>
      <c r="AC981" s="2"/>
      <c r="AD981" s="1">
        <v>441</v>
      </c>
      <c r="AE981" s="1" t="s">
        <v>8313</v>
      </c>
      <c r="AF981" s="1" t="s">
        <v>8304</v>
      </c>
      <c r="AG981" s="1" t="s">
        <v>819</v>
      </c>
      <c r="AH981" s="1" t="s">
        <v>8320</v>
      </c>
      <c r="AI981" s="1" t="s">
        <v>1749</v>
      </c>
      <c r="AJ981" s="1" t="s">
        <v>1749</v>
      </c>
      <c r="AK981" s="1" t="s">
        <v>1749</v>
      </c>
      <c r="AL981" s="1" t="s">
        <v>1749</v>
      </c>
      <c r="AM981" s="1" t="s">
        <v>1749</v>
      </c>
      <c r="AN981" s="1" t="s">
        <v>1749</v>
      </c>
      <c r="AO981" s="1" t="s">
        <v>1749</v>
      </c>
      <c r="AP981" s="1" t="s">
        <v>1749</v>
      </c>
      <c r="AQ981" s="1" t="s">
        <v>1749</v>
      </c>
      <c r="AR981" s="1" t="s">
        <v>1749</v>
      </c>
      <c r="AS981" s="1" t="s">
        <v>1749</v>
      </c>
      <c r="AT981" s="1" t="s">
        <v>1749</v>
      </c>
      <c r="AU981" s="1" t="s">
        <v>1749</v>
      </c>
      <c r="AV981" s="1" t="s">
        <v>1749</v>
      </c>
      <c r="AW981" s="1" t="s">
        <v>1749</v>
      </c>
      <c r="AX981" s="1" t="s">
        <v>1749</v>
      </c>
      <c r="AY981" s="1" t="s">
        <v>321</v>
      </c>
      <c r="AZ981" s="1" t="s">
        <v>29157</v>
      </c>
      <c r="BA981" s="1" t="s">
        <v>1324</v>
      </c>
      <c r="BB981" s="1" t="s">
        <v>1325</v>
      </c>
      <c r="BC981" s="1" t="s">
        <v>4638</v>
      </c>
      <c r="BD981" s="1" t="s">
        <v>8307</v>
      </c>
      <c r="BE981" t="s">
        <v>8308</v>
      </c>
    </row>
    <row r="982" spans="1:57" ht="17.149999999999999" customHeight="1">
      <c r="A982" s="2">
        <v>981</v>
      </c>
      <c r="B982" s="1" t="s">
        <v>1219</v>
      </c>
      <c r="C982" s="1" t="s">
        <v>366</v>
      </c>
      <c r="D982" s="14" t="s">
        <v>7721</v>
      </c>
      <c r="E982" s="1" t="s">
        <v>366</v>
      </c>
      <c r="F982" s="1" t="s">
        <v>8321</v>
      </c>
      <c r="G982" s="1" t="s">
        <v>27937</v>
      </c>
      <c r="H982" s="1" t="s">
        <v>27938</v>
      </c>
      <c r="I982" s="1" t="s">
        <v>1937</v>
      </c>
      <c r="J982" s="1" t="s">
        <v>27939</v>
      </c>
      <c r="K982" s="1" t="s">
        <v>27940</v>
      </c>
      <c r="L982" s="1" t="s">
        <v>1027</v>
      </c>
      <c r="M982" s="1" t="s">
        <v>209</v>
      </c>
      <c r="N982" s="1" t="s">
        <v>1462</v>
      </c>
      <c r="O982" s="1" t="s">
        <v>1228</v>
      </c>
      <c r="P982" s="1" t="s">
        <v>2126</v>
      </c>
      <c r="Q982" s="1" t="s">
        <v>1027</v>
      </c>
      <c r="R982" s="1" t="s">
        <v>130</v>
      </c>
      <c r="S982" s="1" t="s">
        <v>1293</v>
      </c>
      <c r="T982" s="1" t="s">
        <v>8326</v>
      </c>
      <c r="U982" s="2" t="s">
        <v>8327</v>
      </c>
      <c r="V982" s="1">
        <v>1794</v>
      </c>
      <c r="W982" s="1" t="s">
        <v>1296</v>
      </c>
      <c r="X982" s="1" t="s">
        <v>1297</v>
      </c>
      <c r="Y982" s="1" t="s">
        <v>8328</v>
      </c>
      <c r="Z982" s="1" t="s">
        <v>366</v>
      </c>
      <c r="AA982" s="1" t="s">
        <v>8329</v>
      </c>
      <c r="AB982" s="1" t="s">
        <v>8330</v>
      </c>
      <c r="AC982" s="2"/>
      <c r="AD982" s="1">
        <v>1794</v>
      </c>
      <c r="AE982" s="1" t="s">
        <v>8303</v>
      </c>
      <c r="AF982" s="1" t="s">
        <v>8304</v>
      </c>
      <c r="AG982" s="1" t="s">
        <v>819</v>
      </c>
      <c r="AH982" s="1" t="s">
        <v>8331</v>
      </c>
      <c r="AI982" s="1" t="s">
        <v>1749</v>
      </c>
      <c r="AJ982" s="1" t="s">
        <v>1749</v>
      </c>
      <c r="AK982" s="1" t="s">
        <v>1749</v>
      </c>
      <c r="AL982" s="1" t="s">
        <v>1749</v>
      </c>
      <c r="AM982" s="1" t="s">
        <v>1749</v>
      </c>
      <c r="AN982" s="1" t="s">
        <v>1749</v>
      </c>
      <c r="AO982" s="1" t="s">
        <v>1749</v>
      </c>
      <c r="AP982" s="1" t="s">
        <v>1749</v>
      </c>
      <c r="AQ982" s="1" t="s">
        <v>1749</v>
      </c>
      <c r="AR982" s="1" t="s">
        <v>1749</v>
      </c>
      <c r="AS982" s="1" t="s">
        <v>1749</v>
      </c>
      <c r="AT982" s="1" t="s">
        <v>1749</v>
      </c>
      <c r="AU982" s="1" t="s">
        <v>1749</v>
      </c>
      <c r="AV982" s="1" t="s">
        <v>1749</v>
      </c>
      <c r="AW982" s="1" t="s">
        <v>1749</v>
      </c>
      <c r="AX982" s="1" t="s">
        <v>1749</v>
      </c>
      <c r="AY982" s="1" t="s">
        <v>1749</v>
      </c>
      <c r="AZ982" s="1" t="s">
        <v>1749</v>
      </c>
      <c r="BA982" s="1" t="s">
        <v>1749</v>
      </c>
      <c r="BB982" s="1" t="s">
        <v>1749</v>
      </c>
      <c r="BC982" s="1" t="s">
        <v>1749</v>
      </c>
      <c r="BD982" s="1" t="s">
        <v>1749</v>
      </c>
      <c r="BE982" t="s">
        <v>1749</v>
      </c>
    </row>
    <row r="983" spans="1:57" ht="17.149999999999999" customHeight="1">
      <c r="A983" s="2">
        <v>982</v>
      </c>
      <c r="B983" s="1" t="s">
        <v>1219</v>
      </c>
      <c r="C983" s="1" t="s">
        <v>8332</v>
      </c>
      <c r="D983" s="14" t="s">
        <v>8333</v>
      </c>
      <c r="E983" s="1" t="s">
        <v>8334</v>
      </c>
      <c r="F983" s="1" t="s">
        <v>8334</v>
      </c>
      <c r="G983" s="1" t="s">
        <v>8335</v>
      </c>
      <c r="H983" s="1" t="s">
        <v>8336</v>
      </c>
      <c r="I983" s="1" t="s">
        <v>1832</v>
      </c>
      <c r="J983" s="1" t="s">
        <v>8337</v>
      </c>
      <c r="K983" s="1" t="s">
        <v>8338</v>
      </c>
      <c r="L983" s="1" t="s">
        <v>8339</v>
      </c>
      <c r="M983" s="1" t="s">
        <v>209</v>
      </c>
      <c r="N983" s="1" t="s">
        <v>1462</v>
      </c>
      <c r="O983" s="1" t="s">
        <v>1228</v>
      </c>
      <c r="P983" s="1" t="s">
        <v>2126</v>
      </c>
      <c r="Q983" s="1" t="s">
        <v>8339</v>
      </c>
      <c r="R983" s="1" t="s">
        <v>130</v>
      </c>
      <c r="S983" s="1" t="s">
        <v>1293</v>
      </c>
      <c r="T983" s="1" t="s">
        <v>8340</v>
      </c>
      <c r="U983" s="2" t="s">
        <v>8341</v>
      </c>
      <c r="V983" s="1">
        <v>300</v>
      </c>
      <c r="W983" s="1" t="s">
        <v>1324</v>
      </c>
      <c r="X983" s="1" t="s">
        <v>1325</v>
      </c>
      <c r="Y983" s="1" t="s">
        <v>4638</v>
      </c>
      <c r="Z983" s="1" t="s">
        <v>8332</v>
      </c>
      <c r="AA983" s="1" t="s">
        <v>8342</v>
      </c>
      <c r="AB983" s="1" t="s">
        <v>8343</v>
      </c>
      <c r="AC983" s="2"/>
      <c r="AD983" s="1">
        <v>300</v>
      </c>
      <c r="AE983" s="1" t="s">
        <v>8303</v>
      </c>
      <c r="AF983" s="1" t="s">
        <v>8304</v>
      </c>
      <c r="AG983" s="1" t="s">
        <v>819</v>
      </c>
      <c r="AH983" s="1" t="s">
        <v>8344</v>
      </c>
      <c r="AI983" s="1" t="s">
        <v>1749</v>
      </c>
      <c r="AJ983" s="1" t="s">
        <v>1749</v>
      </c>
      <c r="AK983" s="1" t="s">
        <v>1749</v>
      </c>
      <c r="AL983" s="1" t="s">
        <v>1749</v>
      </c>
      <c r="AM983" s="1" t="s">
        <v>1749</v>
      </c>
      <c r="AN983" s="1" t="s">
        <v>1749</v>
      </c>
      <c r="AO983" s="1" t="s">
        <v>1749</v>
      </c>
      <c r="AP983" s="1" t="s">
        <v>1749</v>
      </c>
      <c r="AQ983" s="1" t="s">
        <v>1749</v>
      </c>
      <c r="AR983" s="1" t="s">
        <v>1749</v>
      </c>
      <c r="AS983" s="1" t="s">
        <v>1749</v>
      </c>
      <c r="AT983" s="1" t="s">
        <v>1749</v>
      </c>
      <c r="AU983" s="1" t="s">
        <v>1749</v>
      </c>
      <c r="AV983" s="1" t="s">
        <v>1749</v>
      </c>
      <c r="AW983" s="1" t="s">
        <v>1749</v>
      </c>
      <c r="AX983" s="1" t="s">
        <v>1749</v>
      </c>
      <c r="AY983" s="1" t="s">
        <v>1749</v>
      </c>
      <c r="AZ983" s="1" t="s">
        <v>1749</v>
      </c>
      <c r="BA983" s="1" t="s">
        <v>1749</v>
      </c>
      <c r="BB983" s="1" t="s">
        <v>1749</v>
      </c>
      <c r="BC983" s="1" t="s">
        <v>1749</v>
      </c>
      <c r="BD983" s="1" t="s">
        <v>1749</v>
      </c>
      <c r="BE983" t="s">
        <v>1749</v>
      </c>
    </row>
    <row r="984" spans="1:57" ht="17.149999999999999" customHeight="1">
      <c r="A984" s="2">
        <v>983</v>
      </c>
      <c r="B984" s="1" t="s">
        <v>1219</v>
      </c>
      <c r="C984" s="1" t="s">
        <v>7923</v>
      </c>
      <c r="D984" s="14" t="s">
        <v>7924</v>
      </c>
      <c r="E984" s="1" t="s">
        <v>8345</v>
      </c>
      <c r="F984" s="1" t="s">
        <v>8346</v>
      </c>
      <c r="G984" s="1" t="s">
        <v>11853</v>
      </c>
      <c r="H984" s="1" t="s">
        <v>7928</v>
      </c>
      <c r="I984" s="1" t="s">
        <v>2539</v>
      </c>
      <c r="J984" s="1" t="s">
        <v>29043</v>
      </c>
      <c r="K984" s="1" t="s">
        <v>7930</v>
      </c>
      <c r="L984" s="1" t="s">
        <v>8347</v>
      </c>
      <c r="M984" s="1" t="s">
        <v>209</v>
      </c>
      <c r="N984" s="1" t="s">
        <v>2653</v>
      </c>
      <c r="O984" s="1" t="s">
        <v>1228</v>
      </c>
      <c r="P984" s="1" t="s">
        <v>2126</v>
      </c>
      <c r="Q984" s="1" t="s">
        <v>8347</v>
      </c>
      <c r="R984" s="1" t="s">
        <v>130</v>
      </c>
      <c r="S984" s="1" t="s">
        <v>1293</v>
      </c>
      <c r="T984" s="1" t="s">
        <v>8348</v>
      </c>
      <c r="U984" s="2" t="s">
        <v>8349</v>
      </c>
      <c r="V984" s="1">
        <v>21</v>
      </c>
      <c r="W984" s="1" t="s">
        <v>2130</v>
      </c>
      <c r="X984" s="1" t="s">
        <v>2130</v>
      </c>
      <c r="Y984" s="1" t="s">
        <v>2210</v>
      </c>
      <c r="Z984" s="1" t="s">
        <v>29044</v>
      </c>
      <c r="AA984" s="1" t="s">
        <v>8351</v>
      </c>
      <c r="AB984" s="1" t="s">
        <v>8352</v>
      </c>
      <c r="AC984" s="2" t="s">
        <v>8353</v>
      </c>
      <c r="AD984" s="1">
        <v>21</v>
      </c>
      <c r="AE984" s="1" t="s">
        <v>8354</v>
      </c>
      <c r="AF984" s="1" t="s">
        <v>8355</v>
      </c>
      <c r="AG984" s="1" t="s">
        <v>819</v>
      </c>
      <c r="AH984" s="1" t="s">
        <v>8356</v>
      </c>
      <c r="AI984" s="1" t="s">
        <v>1749</v>
      </c>
      <c r="AJ984" s="1" t="s">
        <v>1749</v>
      </c>
      <c r="AK984" s="1" t="s">
        <v>1749</v>
      </c>
      <c r="AL984" s="1" t="s">
        <v>1749</v>
      </c>
      <c r="AM984" s="1" t="s">
        <v>1749</v>
      </c>
      <c r="AN984" s="1" t="s">
        <v>1749</v>
      </c>
      <c r="AO984" s="1" t="s">
        <v>1749</v>
      </c>
      <c r="AP984" s="1" t="s">
        <v>1749</v>
      </c>
      <c r="AQ984" s="1" t="s">
        <v>1749</v>
      </c>
      <c r="AR984" s="1" t="s">
        <v>1749</v>
      </c>
      <c r="AS984" s="1" t="s">
        <v>1749</v>
      </c>
      <c r="AT984" s="1" t="s">
        <v>1749</v>
      </c>
      <c r="AU984" s="1" t="s">
        <v>1749</v>
      </c>
      <c r="AV984" s="1" t="s">
        <v>1749</v>
      </c>
      <c r="AW984" s="1" t="s">
        <v>1749</v>
      </c>
      <c r="AX984" s="1" t="s">
        <v>1749</v>
      </c>
      <c r="AY984" s="1" t="s">
        <v>1749</v>
      </c>
      <c r="AZ984" s="1" t="s">
        <v>1749</v>
      </c>
      <c r="BA984" s="1" t="s">
        <v>1749</v>
      </c>
      <c r="BB984" s="1" t="s">
        <v>1749</v>
      </c>
      <c r="BC984" s="1" t="s">
        <v>1749</v>
      </c>
      <c r="BD984" s="1" t="s">
        <v>1749</v>
      </c>
      <c r="BE984" t="s">
        <v>1749</v>
      </c>
    </row>
    <row r="985" spans="1:57" ht="17.149999999999999" customHeight="1">
      <c r="A985" s="2">
        <v>984</v>
      </c>
      <c r="B985" s="1" t="s">
        <v>1219</v>
      </c>
      <c r="C985" s="1" t="s">
        <v>7923</v>
      </c>
      <c r="D985" s="14" t="s">
        <v>7924</v>
      </c>
      <c r="E985" s="1" t="s">
        <v>8357</v>
      </c>
      <c r="F985" s="1" t="s">
        <v>8358</v>
      </c>
      <c r="G985" s="1" t="s">
        <v>11853</v>
      </c>
      <c r="H985" s="1" t="s">
        <v>7928</v>
      </c>
      <c r="I985" s="1" t="s">
        <v>2539</v>
      </c>
      <c r="J985" s="1" t="s">
        <v>29043</v>
      </c>
      <c r="K985" s="1" t="s">
        <v>7930</v>
      </c>
      <c r="L985" s="1" t="s">
        <v>8359</v>
      </c>
      <c r="M985" s="1" t="s">
        <v>209</v>
      </c>
      <c r="N985" s="1" t="s">
        <v>2653</v>
      </c>
      <c r="O985" s="1" t="s">
        <v>1228</v>
      </c>
      <c r="P985" s="1" t="s">
        <v>2126</v>
      </c>
      <c r="Q985" s="1" t="s">
        <v>8359</v>
      </c>
      <c r="R985" s="1" t="s">
        <v>130</v>
      </c>
      <c r="S985" s="1" t="s">
        <v>1293</v>
      </c>
      <c r="T985" s="1" t="s">
        <v>6635</v>
      </c>
      <c r="U985" s="2" t="s">
        <v>8360</v>
      </c>
      <c r="V985" s="1">
        <v>57</v>
      </c>
      <c r="W985" s="1" t="s">
        <v>2130</v>
      </c>
      <c r="X985" s="1" t="s">
        <v>2130</v>
      </c>
      <c r="Y985" s="1" t="s">
        <v>2210</v>
      </c>
      <c r="Z985" s="1" t="s">
        <v>29044</v>
      </c>
      <c r="AA985" s="1" t="s">
        <v>8362</v>
      </c>
      <c r="AB985" s="1" t="s">
        <v>8363</v>
      </c>
      <c r="AC985" s="2" t="s">
        <v>8364</v>
      </c>
      <c r="AD985" s="1">
        <v>57</v>
      </c>
      <c r="AE985" s="1" t="s">
        <v>8365</v>
      </c>
      <c r="AF985" s="1" t="s">
        <v>8355</v>
      </c>
      <c r="AG985" s="1" t="s">
        <v>819</v>
      </c>
      <c r="AH985" s="1" t="s">
        <v>8366</v>
      </c>
      <c r="AI985" s="1" t="s">
        <v>1749</v>
      </c>
      <c r="AJ985" s="1" t="s">
        <v>1749</v>
      </c>
      <c r="AK985" s="1" t="s">
        <v>1749</v>
      </c>
      <c r="AL985" s="1" t="s">
        <v>1749</v>
      </c>
      <c r="AM985" s="1" t="s">
        <v>1749</v>
      </c>
      <c r="AN985" s="1" t="s">
        <v>1749</v>
      </c>
      <c r="AO985" s="1" t="s">
        <v>1749</v>
      </c>
      <c r="AP985" s="1" t="s">
        <v>1749</v>
      </c>
      <c r="AQ985" s="1" t="s">
        <v>1749</v>
      </c>
      <c r="AR985" s="1" t="s">
        <v>1749</v>
      </c>
      <c r="AS985" s="1" t="s">
        <v>1749</v>
      </c>
      <c r="AT985" s="1" t="s">
        <v>1749</v>
      </c>
      <c r="AU985" s="1" t="s">
        <v>1749</v>
      </c>
      <c r="AV985" s="1" t="s">
        <v>1749</v>
      </c>
      <c r="AW985" s="1" t="s">
        <v>1749</v>
      </c>
      <c r="AX985" s="1" t="s">
        <v>1749</v>
      </c>
      <c r="AY985" s="1" t="s">
        <v>1749</v>
      </c>
      <c r="AZ985" s="1" t="s">
        <v>1749</v>
      </c>
      <c r="BA985" s="1" t="s">
        <v>1749</v>
      </c>
      <c r="BB985" s="1" t="s">
        <v>1749</v>
      </c>
      <c r="BC985" s="1" t="s">
        <v>1749</v>
      </c>
      <c r="BD985" s="1" t="s">
        <v>1749</v>
      </c>
      <c r="BE985" t="s">
        <v>1749</v>
      </c>
    </row>
    <row r="986" spans="1:57" ht="17.149999999999999" customHeight="1">
      <c r="A986" s="2">
        <v>985</v>
      </c>
      <c r="B986" s="1" t="s">
        <v>1219</v>
      </c>
      <c r="C986" s="1" t="s">
        <v>7923</v>
      </c>
      <c r="D986" s="14" t="s">
        <v>7924</v>
      </c>
      <c r="E986" s="1" t="s">
        <v>8367</v>
      </c>
      <c r="F986" s="1" t="s">
        <v>8368</v>
      </c>
      <c r="G986" s="1" t="s">
        <v>11853</v>
      </c>
      <c r="H986" s="1" t="s">
        <v>7928</v>
      </c>
      <c r="I986" s="1" t="s">
        <v>2539</v>
      </c>
      <c r="J986" s="1" t="s">
        <v>29043</v>
      </c>
      <c r="K986" s="1" t="s">
        <v>7930</v>
      </c>
      <c r="L986" s="1" t="s">
        <v>8369</v>
      </c>
      <c r="M986" s="1" t="s">
        <v>209</v>
      </c>
      <c r="N986" s="1" t="s">
        <v>2653</v>
      </c>
      <c r="O986" s="1" t="s">
        <v>1228</v>
      </c>
      <c r="P986" s="1" t="s">
        <v>2126</v>
      </c>
      <c r="Q986" s="1" t="s">
        <v>8369</v>
      </c>
      <c r="R986" s="1" t="s">
        <v>130</v>
      </c>
      <c r="S986" s="1" t="s">
        <v>1293</v>
      </c>
      <c r="T986" s="1" t="s">
        <v>6635</v>
      </c>
      <c r="U986" s="2" t="s">
        <v>8360</v>
      </c>
      <c r="V986" s="1">
        <v>98</v>
      </c>
      <c r="W986" s="1" t="s">
        <v>2130</v>
      </c>
      <c r="X986" s="1" t="s">
        <v>2130</v>
      </c>
      <c r="Y986" s="1" t="s">
        <v>2210</v>
      </c>
      <c r="Z986" s="1" t="s">
        <v>29044</v>
      </c>
      <c r="AA986" s="1" t="s">
        <v>8371</v>
      </c>
      <c r="AB986" s="1" t="s">
        <v>8372</v>
      </c>
      <c r="AC986" s="2" t="s">
        <v>8373</v>
      </c>
      <c r="AD986" s="1">
        <v>98</v>
      </c>
      <c r="AE986" s="1" t="s">
        <v>8365</v>
      </c>
      <c r="AF986" s="1" t="s">
        <v>8355</v>
      </c>
      <c r="AG986" s="1" t="s">
        <v>819</v>
      </c>
      <c r="AH986" s="1" t="s">
        <v>8374</v>
      </c>
      <c r="AI986" s="1" t="s">
        <v>1749</v>
      </c>
      <c r="AJ986" s="1" t="s">
        <v>1749</v>
      </c>
      <c r="AK986" s="1" t="s">
        <v>1749</v>
      </c>
      <c r="AL986" s="1" t="s">
        <v>1749</v>
      </c>
      <c r="AM986" s="1" t="s">
        <v>1749</v>
      </c>
      <c r="AN986" s="1" t="s">
        <v>1749</v>
      </c>
      <c r="AO986" s="1" t="s">
        <v>1749</v>
      </c>
      <c r="AP986" s="1" t="s">
        <v>1749</v>
      </c>
      <c r="AQ986" s="1" t="s">
        <v>1749</v>
      </c>
      <c r="AR986" s="1" t="s">
        <v>1749</v>
      </c>
      <c r="AS986" s="1" t="s">
        <v>1749</v>
      </c>
      <c r="AT986" s="1" t="s">
        <v>1749</v>
      </c>
      <c r="AU986" s="1" t="s">
        <v>1749</v>
      </c>
      <c r="AV986" s="1" t="s">
        <v>1749</v>
      </c>
      <c r="AW986" s="1" t="s">
        <v>1749</v>
      </c>
      <c r="AX986" s="1" t="s">
        <v>1749</v>
      </c>
      <c r="AY986" s="1" t="s">
        <v>1749</v>
      </c>
      <c r="AZ986" s="1" t="s">
        <v>1749</v>
      </c>
      <c r="BA986" s="1" t="s">
        <v>1749</v>
      </c>
      <c r="BB986" s="1" t="s">
        <v>1749</v>
      </c>
      <c r="BC986" s="1" t="s">
        <v>1749</v>
      </c>
      <c r="BD986" s="1" t="s">
        <v>1749</v>
      </c>
      <c r="BE986" t="s">
        <v>1749</v>
      </c>
    </row>
    <row r="987" spans="1:57" ht="17.149999999999999" customHeight="1">
      <c r="A987" s="2">
        <v>986</v>
      </c>
      <c r="B987" s="1" t="s">
        <v>13406</v>
      </c>
      <c r="C987" s="1" t="s">
        <v>1932</v>
      </c>
      <c r="D987" s="14" t="s">
        <v>1933</v>
      </c>
      <c r="E987" s="1" t="s">
        <v>1932</v>
      </c>
      <c r="F987" s="1" t="s">
        <v>27135</v>
      </c>
      <c r="G987" s="1" t="s">
        <v>1935</v>
      </c>
      <c r="H987" s="1" t="s">
        <v>1936</v>
      </c>
      <c r="I987" s="1" t="s">
        <v>1937</v>
      </c>
      <c r="J987" s="1" t="s">
        <v>1938</v>
      </c>
      <c r="K987" s="1" t="s">
        <v>1939</v>
      </c>
      <c r="L987" s="19" t="s">
        <v>29158</v>
      </c>
      <c r="M987" s="1" t="s">
        <v>209</v>
      </c>
      <c r="N987" s="1" t="s">
        <v>1462</v>
      </c>
      <c r="O987" s="1" t="s">
        <v>1228</v>
      </c>
      <c r="P987" s="1" t="s">
        <v>2126</v>
      </c>
      <c r="Q987" s="1" t="s">
        <v>29158</v>
      </c>
      <c r="R987" s="1" t="s">
        <v>130</v>
      </c>
      <c r="S987" s="1" t="s">
        <v>1231</v>
      </c>
      <c r="T987" s="1" t="s">
        <v>27137</v>
      </c>
      <c r="U987" s="2" t="s">
        <v>29159</v>
      </c>
      <c r="V987" s="1">
        <v>755</v>
      </c>
      <c r="W987" s="1" t="s">
        <v>2130</v>
      </c>
      <c r="X987" s="1" t="s">
        <v>2130</v>
      </c>
      <c r="Y987" s="1" t="s">
        <v>27149</v>
      </c>
      <c r="Z987" s="1" t="s">
        <v>1932</v>
      </c>
      <c r="AA987" s="1" t="s">
        <v>29160</v>
      </c>
      <c r="AB987" s="1" t="s">
        <v>29161</v>
      </c>
      <c r="AC987" s="2" t="s">
        <v>29162</v>
      </c>
      <c r="AD987" s="1">
        <v>755</v>
      </c>
      <c r="AE987" s="1" t="s">
        <v>29163</v>
      </c>
      <c r="AF987" s="1" t="s">
        <v>8355</v>
      </c>
      <c r="AG987" s="1" t="s">
        <v>25953</v>
      </c>
      <c r="AH987" s="1" t="s">
        <v>29164</v>
      </c>
      <c r="AI987" s="1" t="s">
        <v>1749</v>
      </c>
      <c r="AJ987" s="1" t="s">
        <v>1749</v>
      </c>
      <c r="AK987" s="1" t="s">
        <v>1749</v>
      </c>
      <c r="AL987" s="1" t="s">
        <v>1749</v>
      </c>
      <c r="AM987" s="1" t="s">
        <v>1749</v>
      </c>
      <c r="AN987" s="1" t="s">
        <v>1749</v>
      </c>
      <c r="AO987" s="1" t="s">
        <v>1749</v>
      </c>
      <c r="AP987" s="1" t="s">
        <v>1749</v>
      </c>
      <c r="AQ987" s="1" t="s">
        <v>1749</v>
      </c>
      <c r="AR987" s="1" t="s">
        <v>1749</v>
      </c>
      <c r="AS987" s="1" t="s">
        <v>1749</v>
      </c>
      <c r="AT987" s="1" t="s">
        <v>1749</v>
      </c>
      <c r="AU987" s="1" t="s">
        <v>1749</v>
      </c>
      <c r="AV987" s="1" t="s">
        <v>1749</v>
      </c>
      <c r="AW987" s="1" t="s">
        <v>1749</v>
      </c>
      <c r="AX987" s="1" t="s">
        <v>1749</v>
      </c>
      <c r="AY987" s="1" t="s">
        <v>1749</v>
      </c>
      <c r="AZ987" s="1" t="s">
        <v>1749</v>
      </c>
      <c r="BA987" s="1" t="s">
        <v>1749</v>
      </c>
      <c r="BB987" s="1" t="s">
        <v>1749</v>
      </c>
      <c r="BC987" s="1" t="s">
        <v>1749</v>
      </c>
      <c r="BD987" s="1" t="s">
        <v>1749</v>
      </c>
      <c r="BE987" t="s">
        <v>1749</v>
      </c>
    </row>
    <row r="988" spans="1:57" ht="17.149999999999999" customHeight="1">
      <c r="A988" s="2">
        <v>987</v>
      </c>
      <c r="B988" s="1" t="s">
        <v>1219</v>
      </c>
      <c r="C988" s="1" t="s">
        <v>26025</v>
      </c>
      <c r="D988" s="14" t="s">
        <v>27221</v>
      </c>
      <c r="E988" s="1" t="s">
        <v>26025</v>
      </c>
      <c r="F988" s="1" t="s">
        <v>29165</v>
      </c>
      <c r="G988" s="1" t="s">
        <v>27223</v>
      </c>
      <c r="H988" s="1" t="s">
        <v>27224</v>
      </c>
      <c r="I988" s="1"/>
      <c r="J988" s="1" t="s">
        <v>27225</v>
      </c>
      <c r="K988" s="1" t="s">
        <v>27226</v>
      </c>
      <c r="L988" s="1" t="s">
        <v>29166</v>
      </c>
      <c r="M988" s="1" t="s">
        <v>209</v>
      </c>
      <c r="N988" s="1" t="s">
        <v>1462</v>
      </c>
      <c r="O988" s="1" t="s">
        <v>1228</v>
      </c>
      <c r="P988" s="1" t="s">
        <v>2126</v>
      </c>
      <c r="Q988" s="1" t="s">
        <v>29166</v>
      </c>
      <c r="R988" s="1" t="s">
        <v>130</v>
      </c>
      <c r="S988" s="1" t="s">
        <v>1293</v>
      </c>
      <c r="T988" s="1" t="s">
        <v>12962</v>
      </c>
      <c r="U988" s="2" t="s">
        <v>29167</v>
      </c>
      <c r="V988" s="1">
        <v>284</v>
      </c>
      <c r="W988" s="1" t="s">
        <v>13080</v>
      </c>
      <c r="X988" s="1" t="s">
        <v>13081</v>
      </c>
      <c r="Y988" s="1" t="s">
        <v>29168</v>
      </c>
      <c r="Z988" s="1" t="s">
        <v>26025</v>
      </c>
      <c r="AA988" s="1" t="s">
        <v>29169</v>
      </c>
      <c r="AB988" s="1" t="s">
        <v>29170</v>
      </c>
      <c r="AC988" s="2" t="s">
        <v>29171</v>
      </c>
      <c r="AD988" s="1">
        <v>284</v>
      </c>
      <c r="AE988" s="1" t="s">
        <v>29172</v>
      </c>
      <c r="AF988" s="1" t="s">
        <v>8622</v>
      </c>
      <c r="AG988" s="1" t="s">
        <v>25953</v>
      </c>
      <c r="AH988" s="1" t="s">
        <v>29173</v>
      </c>
      <c r="AI988" s="1" t="s">
        <v>1749</v>
      </c>
      <c r="AJ988" s="1" t="s">
        <v>1749</v>
      </c>
      <c r="AK988" s="1" t="s">
        <v>1749</v>
      </c>
      <c r="AL988" s="1" t="s">
        <v>1749</v>
      </c>
      <c r="AM988" s="1" t="s">
        <v>1749</v>
      </c>
      <c r="AN988" s="1" t="s">
        <v>1749</v>
      </c>
      <c r="AO988" s="1" t="s">
        <v>1749</v>
      </c>
      <c r="AP988" s="1" t="s">
        <v>1749</v>
      </c>
      <c r="AQ988" s="1" t="s">
        <v>1749</v>
      </c>
      <c r="AR988" s="1" t="s">
        <v>1749</v>
      </c>
      <c r="AS988" s="1" t="s">
        <v>1749</v>
      </c>
      <c r="AT988" s="1" t="s">
        <v>1749</v>
      </c>
      <c r="AU988" s="1" t="s">
        <v>1749</v>
      </c>
      <c r="AV988" s="1" t="s">
        <v>1749</v>
      </c>
      <c r="AW988" s="1" t="s">
        <v>1749</v>
      </c>
      <c r="AX988" s="1" t="s">
        <v>1749</v>
      </c>
      <c r="AY988" s="1" t="s">
        <v>1749</v>
      </c>
      <c r="AZ988" s="1" t="s">
        <v>1749</v>
      </c>
      <c r="BA988" s="1" t="s">
        <v>1749</v>
      </c>
      <c r="BB988" s="1" t="s">
        <v>1749</v>
      </c>
      <c r="BC988" s="1" t="s">
        <v>1749</v>
      </c>
      <c r="BD988" s="1" t="s">
        <v>1749</v>
      </c>
      <c r="BE988" t="s">
        <v>1749</v>
      </c>
    </row>
    <row r="989" spans="1:57" ht="17.149999999999999" customHeight="1">
      <c r="A989" s="2">
        <v>988</v>
      </c>
      <c r="B989" s="1" t="s">
        <v>1219</v>
      </c>
      <c r="C989" s="1" t="s">
        <v>13292</v>
      </c>
      <c r="D989" s="14" t="s">
        <v>29174</v>
      </c>
      <c r="E989" s="1" t="s">
        <v>29175</v>
      </c>
      <c r="F989" s="1" t="s">
        <v>29175</v>
      </c>
      <c r="G989" s="1" t="s">
        <v>29176</v>
      </c>
      <c r="H989" s="1" t="s">
        <v>29177</v>
      </c>
      <c r="I989" s="1"/>
      <c r="J989" s="1" t="s">
        <v>29178</v>
      </c>
      <c r="K989" s="1" t="s">
        <v>29179</v>
      </c>
      <c r="L989" s="1" t="s">
        <v>29180</v>
      </c>
      <c r="M989" s="1" t="s">
        <v>209</v>
      </c>
      <c r="N989" s="1" t="s">
        <v>2653</v>
      </c>
      <c r="O989" s="1" t="s">
        <v>1228</v>
      </c>
      <c r="P989" s="1" t="s">
        <v>2126</v>
      </c>
      <c r="Q989" s="1" t="s">
        <v>29180</v>
      </c>
      <c r="R989" s="1" t="s">
        <v>130</v>
      </c>
      <c r="S989" s="1" t="s">
        <v>1293</v>
      </c>
      <c r="T989" s="1" t="s">
        <v>29181</v>
      </c>
      <c r="U989" s="2" t="s">
        <v>29167</v>
      </c>
      <c r="V989" s="1">
        <v>26</v>
      </c>
      <c r="W989" s="1" t="s">
        <v>13080</v>
      </c>
      <c r="X989" s="1" t="s">
        <v>13081</v>
      </c>
      <c r="Y989" s="1" t="s">
        <v>13082</v>
      </c>
      <c r="Z989" s="1" t="s">
        <v>13292</v>
      </c>
      <c r="AA989" s="1" t="s">
        <v>29182</v>
      </c>
      <c r="AB989" s="1" t="s">
        <v>29183</v>
      </c>
      <c r="AC989" s="2" t="s">
        <v>29184</v>
      </c>
      <c r="AD989" s="1">
        <v>26</v>
      </c>
      <c r="AE989" s="1" t="s">
        <v>29185</v>
      </c>
      <c r="AF989" s="1" t="s">
        <v>8622</v>
      </c>
      <c r="AG989" s="1" t="s">
        <v>25953</v>
      </c>
      <c r="AH989" s="1" t="s">
        <v>29186</v>
      </c>
      <c r="AI989" s="1" t="s">
        <v>1749</v>
      </c>
      <c r="AJ989" s="1" t="s">
        <v>1749</v>
      </c>
      <c r="AK989" s="1" t="s">
        <v>1749</v>
      </c>
      <c r="AL989" s="1" t="s">
        <v>1749</v>
      </c>
      <c r="AM989" s="1" t="s">
        <v>1749</v>
      </c>
      <c r="AN989" s="1" t="s">
        <v>1749</v>
      </c>
      <c r="AO989" s="1" t="s">
        <v>1749</v>
      </c>
      <c r="AP989" s="1" t="s">
        <v>1749</v>
      </c>
      <c r="AQ989" s="1" t="s">
        <v>1749</v>
      </c>
      <c r="AR989" s="1" t="s">
        <v>1749</v>
      </c>
      <c r="AS989" s="1" t="s">
        <v>1749</v>
      </c>
      <c r="AT989" s="1" t="s">
        <v>1749</v>
      </c>
      <c r="AU989" s="1" t="s">
        <v>1749</v>
      </c>
      <c r="AV989" s="1" t="s">
        <v>1749</v>
      </c>
      <c r="AW989" s="1" t="s">
        <v>1749</v>
      </c>
      <c r="AX989" s="1" t="s">
        <v>1749</v>
      </c>
      <c r="AY989" s="1" t="s">
        <v>1749</v>
      </c>
      <c r="AZ989" s="1" t="s">
        <v>1749</v>
      </c>
      <c r="BA989" s="1" t="s">
        <v>1749</v>
      </c>
      <c r="BB989" s="1" t="s">
        <v>1749</v>
      </c>
      <c r="BC989" s="1" t="s">
        <v>1749</v>
      </c>
      <c r="BD989" s="1" t="s">
        <v>1749</v>
      </c>
      <c r="BE989" t="s">
        <v>1749</v>
      </c>
    </row>
    <row r="990" spans="1:57" ht="17.149999999999999" customHeight="1">
      <c r="A990" s="2">
        <v>989</v>
      </c>
      <c r="B990" s="1" t="s">
        <v>1219</v>
      </c>
      <c r="C990" s="1" t="s">
        <v>366</v>
      </c>
      <c r="D990" s="14" t="s">
        <v>7721</v>
      </c>
      <c r="E990" s="1" t="s">
        <v>29187</v>
      </c>
      <c r="F990" s="1" t="s">
        <v>29187</v>
      </c>
      <c r="G990" s="1" t="s">
        <v>29188</v>
      </c>
      <c r="H990" s="1" t="s">
        <v>29189</v>
      </c>
      <c r="I990" s="1" t="s">
        <v>1483</v>
      </c>
      <c r="J990" s="1" t="s">
        <v>29190</v>
      </c>
      <c r="K990" s="1" t="s">
        <v>29191</v>
      </c>
      <c r="L990" s="1" t="s">
        <v>29192</v>
      </c>
      <c r="M990" s="1" t="s">
        <v>215</v>
      </c>
      <c r="N990" s="1" t="s">
        <v>2653</v>
      </c>
      <c r="O990" s="1" t="s">
        <v>1228</v>
      </c>
      <c r="P990" s="1" t="s">
        <v>2126</v>
      </c>
      <c r="Q990" s="1" t="s">
        <v>29192</v>
      </c>
      <c r="R990" s="1" t="s">
        <v>130</v>
      </c>
      <c r="S990" s="1" t="s">
        <v>1293</v>
      </c>
      <c r="T990" s="1" t="s">
        <v>8794</v>
      </c>
      <c r="U990" s="2" t="s">
        <v>29167</v>
      </c>
      <c r="V990" s="1">
        <v>49</v>
      </c>
      <c r="W990" s="1" t="s">
        <v>13080</v>
      </c>
      <c r="X990" s="1" t="s">
        <v>13081</v>
      </c>
      <c r="Y990" s="1" t="s">
        <v>13082</v>
      </c>
      <c r="Z990" s="1" t="s">
        <v>366</v>
      </c>
      <c r="AA990" s="1" t="s">
        <v>29193</v>
      </c>
      <c r="AB990" s="1" t="s">
        <v>29194</v>
      </c>
      <c r="AC990" s="2" t="s">
        <v>29195</v>
      </c>
      <c r="AD990" s="1">
        <v>49</v>
      </c>
      <c r="AE990" s="1" t="s">
        <v>29172</v>
      </c>
      <c r="AF990" s="1" t="s">
        <v>8622</v>
      </c>
      <c r="AG990" s="1" t="s">
        <v>25953</v>
      </c>
      <c r="AH990" s="1" t="s">
        <v>29196</v>
      </c>
      <c r="AI990" s="1" t="s">
        <v>1749</v>
      </c>
      <c r="AJ990" s="1" t="s">
        <v>1749</v>
      </c>
      <c r="AK990" s="1" t="s">
        <v>1749</v>
      </c>
      <c r="AL990" s="1" t="s">
        <v>1749</v>
      </c>
      <c r="AM990" s="1" t="s">
        <v>1749</v>
      </c>
      <c r="AN990" s="1" t="s">
        <v>1749</v>
      </c>
      <c r="AO990" s="1" t="s">
        <v>1749</v>
      </c>
      <c r="AP990" s="1" t="s">
        <v>1749</v>
      </c>
      <c r="AQ990" s="1" t="s">
        <v>1749</v>
      </c>
      <c r="AR990" s="1" t="s">
        <v>1749</v>
      </c>
      <c r="AS990" s="1" t="s">
        <v>1749</v>
      </c>
      <c r="AT990" s="1" t="s">
        <v>1749</v>
      </c>
      <c r="AU990" s="1" t="s">
        <v>1749</v>
      </c>
      <c r="AV990" s="1" t="s">
        <v>1749</v>
      </c>
      <c r="AW990" s="1" t="s">
        <v>1749</v>
      </c>
      <c r="AX990" s="1" t="s">
        <v>1749</v>
      </c>
      <c r="AY990" s="1" t="s">
        <v>1749</v>
      </c>
      <c r="AZ990" s="1" t="s">
        <v>1749</v>
      </c>
      <c r="BA990" s="1" t="s">
        <v>1749</v>
      </c>
      <c r="BB990" s="1" t="s">
        <v>1749</v>
      </c>
      <c r="BC990" s="1" t="s">
        <v>1749</v>
      </c>
      <c r="BD990" s="1" t="s">
        <v>1749</v>
      </c>
      <c r="BE990" t="s">
        <v>1749</v>
      </c>
    </row>
    <row r="991" spans="1:57" ht="17.149999999999999" customHeight="1">
      <c r="A991" s="2">
        <v>990</v>
      </c>
      <c r="B991" s="1" t="s">
        <v>13406</v>
      </c>
      <c r="C991" s="1" t="s">
        <v>9736</v>
      </c>
      <c r="D991" s="14" t="s">
        <v>9737</v>
      </c>
      <c r="E991" s="1" t="s">
        <v>9736</v>
      </c>
      <c r="F991" s="1" t="s">
        <v>9736</v>
      </c>
      <c r="G991" s="1" t="s">
        <v>9740</v>
      </c>
      <c r="H991" s="1" t="s">
        <v>9741</v>
      </c>
      <c r="I991" s="1" t="s">
        <v>1483</v>
      </c>
      <c r="J991" s="1" t="s">
        <v>9742</v>
      </c>
      <c r="K991" s="1" t="s">
        <v>9743</v>
      </c>
      <c r="L991" s="1" t="s">
        <v>29197</v>
      </c>
      <c r="M991" s="1" t="s">
        <v>209</v>
      </c>
      <c r="N991" s="1" t="s">
        <v>1228</v>
      </c>
      <c r="O991" s="1" t="s">
        <v>1228</v>
      </c>
      <c r="P991" s="1" t="s">
        <v>2126</v>
      </c>
      <c r="Q991" s="1" t="s">
        <v>29197</v>
      </c>
      <c r="R991" s="1" t="s">
        <v>130</v>
      </c>
      <c r="S991" s="1" t="s">
        <v>1231</v>
      </c>
      <c r="T991" s="1" t="s">
        <v>29198</v>
      </c>
      <c r="U991" s="2" t="s">
        <v>29199</v>
      </c>
      <c r="V991" s="1">
        <v>8090</v>
      </c>
      <c r="W991" s="1" t="s">
        <v>26166</v>
      </c>
      <c r="X991" s="1" t="s">
        <v>26166</v>
      </c>
      <c r="Y991" s="1" t="s">
        <v>29200</v>
      </c>
      <c r="Z991" s="1" t="s">
        <v>9736</v>
      </c>
      <c r="AA991" s="1" t="s">
        <v>29201</v>
      </c>
      <c r="AB991" s="1" t="s">
        <v>29202</v>
      </c>
      <c r="AC991" s="2" t="s">
        <v>29203</v>
      </c>
      <c r="AD991" s="1">
        <v>8090</v>
      </c>
      <c r="AE991" s="1" t="s">
        <v>29204</v>
      </c>
      <c r="AF991" s="1" t="s">
        <v>8622</v>
      </c>
      <c r="AG991" s="1" t="s">
        <v>1242</v>
      </c>
      <c r="AH991" s="1" t="s">
        <v>29205</v>
      </c>
      <c r="AI991" s="1" t="s">
        <v>1749</v>
      </c>
      <c r="AJ991" s="1" t="s">
        <v>1749</v>
      </c>
      <c r="AK991" s="1" t="s">
        <v>1749</v>
      </c>
      <c r="AL991" s="1" t="s">
        <v>1749</v>
      </c>
      <c r="AM991" s="1" t="s">
        <v>1749</v>
      </c>
      <c r="AN991" s="1" t="s">
        <v>1749</v>
      </c>
      <c r="AO991" s="1" t="s">
        <v>1749</v>
      </c>
      <c r="AP991" s="1" t="s">
        <v>1749</v>
      </c>
      <c r="AQ991" s="1" t="s">
        <v>1749</v>
      </c>
      <c r="AR991" s="1" t="s">
        <v>1749</v>
      </c>
      <c r="AS991" s="1" t="s">
        <v>1749</v>
      </c>
      <c r="AT991" s="1" t="s">
        <v>1749</v>
      </c>
      <c r="AU991" s="1" t="s">
        <v>1749</v>
      </c>
      <c r="AV991" s="1" t="s">
        <v>1749</v>
      </c>
      <c r="AW991" s="1" t="s">
        <v>1749</v>
      </c>
      <c r="AX991" s="1" t="s">
        <v>1749</v>
      </c>
      <c r="AY991" s="1" t="s">
        <v>1749</v>
      </c>
      <c r="AZ991" s="1" t="s">
        <v>1749</v>
      </c>
      <c r="BA991" s="1" t="s">
        <v>1749</v>
      </c>
      <c r="BB991" s="1" t="s">
        <v>1749</v>
      </c>
      <c r="BC991" s="1" t="s">
        <v>1749</v>
      </c>
      <c r="BD991" s="1" t="s">
        <v>1749</v>
      </c>
      <c r="BE991" t="s">
        <v>1749</v>
      </c>
    </row>
    <row r="992" spans="1:57" ht="17.149999999999999" customHeight="1">
      <c r="A992" s="2">
        <v>991</v>
      </c>
      <c r="B992" s="1" t="s">
        <v>1219</v>
      </c>
      <c r="C992" s="1" t="s">
        <v>291</v>
      </c>
      <c r="D992" s="14" t="s">
        <v>8375</v>
      </c>
      <c r="E992" s="1" t="s">
        <v>291</v>
      </c>
      <c r="F992" s="1" t="s">
        <v>8376</v>
      </c>
      <c r="G992" s="1" t="s">
        <v>8377</v>
      </c>
      <c r="H992" s="1"/>
      <c r="I992" s="1"/>
      <c r="J992" s="1" t="s">
        <v>8378</v>
      </c>
      <c r="K992" s="1" t="s">
        <v>8379</v>
      </c>
      <c r="L992" s="1" t="s">
        <v>988</v>
      </c>
      <c r="M992" s="1" t="s">
        <v>209</v>
      </c>
      <c r="N992" s="1" t="s">
        <v>1462</v>
      </c>
      <c r="O992" s="1" t="s">
        <v>1228</v>
      </c>
      <c r="P992" s="1" t="s">
        <v>1230</v>
      </c>
      <c r="Q992" s="1" t="s">
        <v>988</v>
      </c>
      <c r="R992" s="1" t="s">
        <v>130</v>
      </c>
      <c r="S992" s="1" t="s">
        <v>1293</v>
      </c>
      <c r="T992" s="1" t="s">
        <v>8380</v>
      </c>
      <c r="U992" s="2" t="s">
        <v>497</v>
      </c>
      <c r="V992" s="1">
        <v>1594</v>
      </c>
      <c r="W992" s="1" t="s">
        <v>2130</v>
      </c>
      <c r="X992" s="1" t="s">
        <v>2130</v>
      </c>
      <c r="Y992" s="1" t="s">
        <v>2131</v>
      </c>
      <c r="Z992" s="1" t="s">
        <v>29206</v>
      </c>
      <c r="AA992" s="1" t="s">
        <v>8382</v>
      </c>
      <c r="AB992" s="1" t="s">
        <v>8383</v>
      </c>
      <c r="AC992" s="2" t="s">
        <v>8384</v>
      </c>
      <c r="AD992" s="1">
        <v>1594</v>
      </c>
      <c r="AE992" s="1" t="s">
        <v>8385</v>
      </c>
      <c r="AF992" s="1" t="s">
        <v>1103</v>
      </c>
      <c r="AG992" s="1" t="s">
        <v>819</v>
      </c>
      <c r="AH992" s="1" t="s">
        <v>8386</v>
      </c>
      <c r="AI992" s="1" t="s">
        <v>2394</v>
      </c>
      <c r="AJ992" s="1" t="s">
        <v>8387</v>
      </c>
      <c r="AK992" s="1" t="s">
        <v>8388</v>
      </c>
      <c r="AL992" s="1"/>
      <c r="AM992" s="1"/>
      <c r="AN992" s="1"/>
      <c r="AO992" s="1"/>
      <c r="AP992" s="1"/>
      <c r="AQ992" s="1"/>
      <c r="AR992" s="1"/>
      <c r="AS992" s="1"/>
      <c r="AT992" s="1"/>
      <c r="AU992" s="1"/>
      <c r="AV992" s="1"/>
      <c r="AW992" s="1"/>
      <c r="AX992" s="1"/>
      <c r="AY992" s="1" t="s">
        <v>1749</v>
      </c>
      <c r="AZ992" s="1" t="s">
        <v>1749</v>
      </c>
      <c r="BA992" s="1" t="s">
        <v>1749</v>
      </c>
      <c r="BB992" s="1" t="s">
        <v>1749</v>
      </c>
      <c r="BC992" s="1" t="s">
        <v>1749</v>
      </c>
      <c r="BD992" s="1" t="s">
        <v>1749</v>
      </c>
      <c r="BE992" t="s">
        <v>1749</v>
      </c>
    </row>
    <row r="993" spans="1:57" ht="17.149999999999999" customHeight="1">
      <c r="A993" s="2">
        <v>992</v>
      </c>
      <c r="B993" s="1" t="s">
        <v>1219</v>
      </c>
      <c r="C993" s="1" t="s">
        <v>25964</v>
      </c>
      <c r="D993" s="14" t="s">
        <v>29207</v>
      </c>
      <c r="E993" s="1" t="s">
        <v>29208</v>
      </c>
      <c r="F993" s="1" t="s">
        <v>29209</v>
      </c>
      <c r="G993" s="1" t="s">
        <v>29210</v>
      </c>
      <c r="H993" s="1" t="s">
        <v>29211</v>
      </c>
      <c r="I993" s="1"/>
      <c r="J993" s="1" t="s">
        <v>29212</v>
      </c>
      <c r="K993" s="1" t="s">
        <v>29213</v>
      </c>
      <c r="L993" s="1" t="s">
        <v>25963</v>
      </c>
      <c r="M993" s="1" t="s">
        <v>209</v>
      </c>
      <c r="N993" s="1" t="s">
        <v>2653</v>
      </c>
      <c r="O993" s="1" t="s">
        <v>1228</v>
      </c>
      <c r="P993" s="1" t="s">
        <v>2126</v>
      </c>
      <c r="Q993" s="1" t="s">
        <v>25963</v>
      </c>
      <c r="R993" s="1" t="s">
        <v>130</v>
      </c>
      <c r="S993" s="1" t="s">
        <v>1293</v>
      </c>
      <c r="T993" s="1" t="s">
        <v>5142</v>
      </c>
      <c r="U993" s="2" t="s">
        <v>29214</v>
      </c>
      <c r="V993" s="1">
        <v>7</v>
      </c>
      <c r="W993" s="1" t="s">
        <v>13080</v>
      </c>
      <c r="X993" s="1" t="s">
        <v>13081</v>
      </c>
      <c r="Y993" s="1" t="s">
        <v>13082</v>
      </c>
      <c r="Z993" s="1" t="s">
        <v>25964</v>
      </c>
      <c r="AA993" s="1" t="s">
        <v>29215</v>
      </c>
      <c r="AB993" s="1"/>
      <c r="AC993" s="2"/>
      <c r="AD993" s="1">
        <v>7</v>
      </c>
      <c r="AE993" s="1" t="s">
        <v>29216</v>
      </c>
      <c r="AF993" s="1" t="s">
        <v>29217</v>
      </c>
      <c r="AG993" s="1" t="s">
        <v>25953</v>
      </c>
      <c r="AH993" s="1" t="s">
        <v>29218</v>
      </c>
      <c r="AI993" s="1" t="s">
        <v>1749</v>
      </c>
      <c r="AJ993" s="1" t="s">
        <v>1749</v>
      </c>
      <c r="AK993" s="1" t="s">
        <v>1749</v>
      </c>
      <c r="AL993" s="1" t="s">
        <v>1749</v>
      </c>
      <c r="AM993" s="1" t="s">
        <v>1749</v>
      </c>
      <c r="AN993" s="1" t="s">
        <v>1749</v>
      </c>
      <c r="AO993" s="1" t="s">
        <v>1749</v>
      </c>
      <c r="AP993" s="1" t="s">
        <v>1749</v>
      </c>
      <c r="AQ993" s="1" t="s">
        <v>1749</v>
      </c>
      <c r="AR993" s="1" t="s">
        <v>1749</v>
      </c>
      <c r="AS993" s="1" t="s">
        <v>1749</v>
      </c>
      <c r="AT993" s="1" t="s">
        <v>1749</v>
      </c>
      <c r="AU993" s="1" t="s">
        <v>1749</v>
      </c>
      <c r="AV993" s="1" t="s">
        <v>1749</v>
      </c>
      <c r="AW993" s="1" t="s">
        <v>1749</v>
      </c>
      <c r="AX993" s="1" t="s">
        <v>1749</v>
      </c>
      <c r="AY993" s="1" t="s">
        <v>1749</v>
      </c>
      <c r="AZ993" s="1" t="s">
        <v>1749</v>
      </c>
      <c r="BA993" s="1" t="s">
        <v>1749</v>
      </c>
      <c r="BB993" s="1" t="s">
        <v>1749</v>
      </c>
      <c r="BC993" s="1" t="s">
        <v>1749</v>
      </c>
      <c r="BD993" s="1" t="s">
        <v>1749</v>
      </c>
      <c r="BE993" t="s">
        <v>1749</v>
      </c>
    </row>
    <row r="994" spans="1:57" ht="17.149999999999999" customHeight="1">
      <c r="A994" s="2">
        <v>993</v>
      </c>
      <c r="B994" s="1" t="s">
        <v>13628</v>
      </c>
      <c r="C994" s="1" t="s">
        <v>29219</v>
      </c>
      <c r="D994" s="14" t="s">
        <v>29220</v>
      </c>
      <c r="E994" s="1" t="s">
        <v>29221</v>
      </c>
      <c r="F994" s="1" t="s">
        <v>29222</v>
      </c>
      <c r="G994" s="1" t="s">
        <v>29219</v>
      </c>
      <c r="H994" s="1"/>
      <c r="I994" s="1"/>
      <c r="J994" s="1" t="s">
        <v>29223</v>
      </c>
      <c r="K994" s="1" t="s">
        <v>29224</v>
      </c>
      <c r="L994" s="1" t="s">
        <v>29225</v>
      </c>
      <c r="M994" s="1" t="s">
        <v>215</v>
      </c>
      <c r="N994" s="1" t="s">
        <v>2653</v>
      </c>
      <c r="O994" s="1" t="s">
        <v>1228</v>
      </c>
      <c r="P994" s="1" t="s">
        <v>2126</v>
      </c>
      <c r="Q994" s="1" t="s">
        <v>29225</v>
      </c>
      <c r="R994" s="1" t="s">
        <v>130</v>
      </c>
      <c r="S994" s="1" t="s">
        <v>1231</v>
      </c>
      <c r="T994" s="1" t="s">
        <v>29226</v>
      </c>
      <c r="U994" s="2" t="s">
        <v>29227</v>
      </c>
      <c r="V994" s="1">
        <v>233</v>
      </c>
      <c r="W994" s="1" t="s">
        <v>1324</v>
      </c>
      <c r="X994" s="1" t="s">
        <v>1325</v>
      </c>
      <c r="Y994" s="1" t="s">
        <v>26507</v>
      </c>
      <c r="Z994" s="1" t="s">
        <v>29219</v>
      </c>
      <c r="AA994" s="1" t="s">
        <v>29228</v>
      </c>
      <c r="AB994" s="1" t="s">
        <v>29229</v>
      </c>
      <c r="AC994" s="2" t="s">
        <v>29230</v>
      </c>
      <c r="AD994" s="1">
        <v>233</v>
      </c>
      <c r="AE994" s="1" t="s">
        <v>29231</v>
      </c>
      <c r="AF994" s="1" t="s">
        <v>8400</v>
      </c>
      <c r="AG994" s="1" t="s">
        <v>25953</v>
      </c>
      <c r="AH994" s="1" t="s">
        <v>29232</v>
      </c>
      <c r="AI994" s="1" t="s">
        <v>1749</v>
      </c>
      <c r="AJ994" s="1" t="s">
        <v>1749</v>
      </c>
      <c r="AK994" s="1" t="s">
        <v>1749</v>
      </c>
      <c r="AL994" s="1" t="s">
        <v>1749</v>
      </c>
      <c r="AM994" s="1" t="s">
        <v>1749</v>
      </c>
      <c r="AN994" s="1" t="s">
        <v>1749</v>
      </c>
      <c r="AO994" s="1" t="s">
        <v>1749</v>
      </c>
      <c r="AP994" s="1" t="s">
        <v>1749</v>
      </c>
      <c r="AQ994" s="1" t="s">
        <v>1749</v>
      </c>
      <c r="AR994" s="1" t="s">
        <v>1749</v>
      </c>
      <c r="AS994" s="1" t="s">
        <v>1749</v>
      </c>
      <c r="AT994" s="1" t="s">
        <v>1749</v>
      </c>
      <c r="AU994" s="1" t="s">
        <v>1749</v>
      </c>
      <c r="AV994" s="1" t="s">
        <v>1749</v>
      </c>
      <c r="AW994" s="1" t="s">
        <v>1749</v>
      </c>
      <c r="AX994" s="1" t="s">
        <v>1749</v>
      </c>
      <c r="AY994" s="1" t="s">
        <v>1749</v>
      </c>
      <c r="AZ994" s="1" t="s">
        <v>1749</v>
      </c>
      <c r="BA994" s="1" t="s">
        <v>1749</v>
      </c>
      <c r="BB994" s="1" t="s">
        <v>1749</v>
      </c>
      <c r="BC994" s="1" t="s">
        <v>1749</v>
      </c>
      <c r="BD994" s="1" t="s">
        <v>1749</v>
      </c>
      <c r="BE994" t="s">
        <v>1749</v>
      </c>
    </row>
    <row r="995" spans="1:57" ht="17.149999999999999" customHeight="1">
      <c r="A995" s="2">
        <v>994</v>
      </c>
      <c r="B995" s="1" t="s">
        <v>13628</v>
      </c>
      <c r="C995" s="1" t="s">
        <v>26105</v>
      </c>
      <c r="D995" s="14" t="s">
        <v>29233</v>
      </c>
      <c r="E995" s="1" t="s">
        <v>26105</v>
      </c>
      <c r="F995" s="1" t="s">
        <v>29234</v>
      </c>
      <c r="G995" s="1" t="s">
        <v>29235</v>
      </c>
      <c r="H995" s="1"/>
      <c r="I995" s="1"/>
      <c r="J995" s="1" t="s">
        <v>29236</v>
      </c>
      <c r="K995" s="1" t="s">
        <v>29237</v>
      </c>
      <c r="L995" s="1" t="s">
        <v>26104</v>
      </c>
      <c r="M995" s="1" t="s">
        <v>209</v>
      </c>
      <c r="N995" s="1" t="s">
        <v>1462</v>
      </c>
      <c r="O995" s="1" t="s">
        <v>1228</v>
      </c>
      <c r="P995" s="1" t="s">
        <v>2126</v>
      </c>
      <c r="Q995" s="1" t="s">
        <v>26104</v>
      </c>
      <c r="R995" s="1" t="s">
        <v>130</v>
      </c>
      <c r="S995" s="1" t="s">
        <v>1231</v>
      </c>
      <c r="T995" s="1" t="s">
        <v>28493</v>
      </c>
      <c r="U995" s="2" t="s">
        <v>29238</v>
      </c>
      <c r="V995" s="1">
        <v>415</v>
      </c>
      <c r="W995" s="1" t="s">
        <v>1324</v>
      </c>
      <c r="X995" s="1" t="s">
        <v>1325</v>
      </c>
      <c r="Y995" s="1" t="s">
        <v>26507</v>
      </c>
      <c r="Z995" s="1" t="s">
        <v>26105</v>
      </c>
      <c r="AA995" s="1" t="s">
        <v>29239</v>
      </c>
      <c r="AB995" s="1" t="s">
        <v>29240</v>
      </c>
      <c r="AC995" s="2" t="s">
        <v>29241</v>
      </c>
      <c r="AD995" s="1">
        <v>415</v>
      </c>
      <c r="AE995" s="1" t="s">
        <v>29231</v>
      </c>
      <c r="AF995" s="1" t="s">
        <v>8400</v>
      </c>
      <c r="AG995" s="1" t="s">
        <v>25953</v>
      </c>
      <c r="AH995" s="1" t="s">
        <v>29242</v>
      </c>
      <c r="AI995" s="1" t="s">
        <v>1749</v>
      </c>
      <c r="AJ995" s="1" t="s">
        <v>1749</v>
      </c>
      <c r="AK995" s="1" t="s">
        <v>1749</v>
      </c>
      <c r="AL995" s="1" t="s">
        <v>1749</v>
      </c>
      <c r="AM995" s="1" t="s">
        <v>1749</v>
      </c>
      <c r="AN995" s="1" t="s">
        <v>1749</v>
      </c>
      <c r="AO995" s="1" t="s">
        <v>1749</v>
      </c>
      <c r="AP995" s="1" t="s">
        <v>1749</v>
      </c>
      <c r="AQ995" s="1" t="s">
        <v>1749</v>
      </c>
      <c r="AR995" s="1" t="s">
        <v>1749</v>
      </c>
      <c r="AS995" s="1" t="s">
        <v>1749</v>
      </c>
      <c r="AT995" s="1" t="s">
        <v>1749</v>
      </c>
      <c r="AU995" s="1" t="s">
        <v>1749</v>
      </c>
      <c r="AV995" s="1" t="s">
        <v>1749</v>
      </c>
      <c r="AW995" s="1" t="s">
        <v>1749</v>
      </c>
      <c r="AX995" s="1" t="s">
        <v>1749</v>
      </c>
      <c r="AY995" s="1" t="s">
        <v>1749</v>
      </c>
      <c r="AZ995" s="1" t="s">
        <v>1749</v>
      </c>
      <c r="BA995" s="1" t="s">
        <v>1749</v>
      </c>
      <c r="BB995" s="1" t="s">
        <v>1749</v>
      </c>
      <c r="BC995" s="1" t="s">
        <v>1749</v>
      </c>
      <c r="BD995" s="1" t="s">
        <v>1749</v>
      </c>
      <c r="BE995" t="s">
        <v>1749</v>
      </c>
    </row>
    <row r="996" spans="1:57" ht="17.149999999999999" customHeight="1">
      <c r="A996" s="2">
        <v>995</v>
      </c>
      <c r="B996" s="1" t="s">
        <v>1219</v>
      </c>
      <c r="C996" s="1" t="s">
        <v>29243</v>
      </c>
      <c r="D996" s="14" t="s">
        <v>29244</v>
      </c>
      <c r="E996" s="1" t="s">
        <v>29243</v>
      </c>
      <c r="F996" s="1" t="s">
        <v>29245</v>
      </c>
      <c r="G996" s="1" t="s">
        <v>29246</v>
      </c>
      <c r="H996" s="1"/>
      <c r="I996" s="1"/>
      <c r="J996" s="1" t="s">
        <v>29247</v>
      </c>
      <c r="K996" s="1" t="s">
        <v>29248</v>
      </c>
      <c r="L996" s="1" t="s">
        <v>29249</v>
      </c>
      <c r="M996" s="1" t="s">
        <v>277</v>
      </c>
      <c r="N996" s="1"/>
      <c r="O996" s="1" t="s">
        <v>1228</v>
      </c>
      <c r="P996" s="1" t="s">
        <v>2126</v>
      </c>
      <c r="Q996" s="1" t="s">
        <v>29250</v>
      </c>
      <c r="R996" s="1" t="s">
        <v>130</v>
      </c>
      <c r="S996" s="1" t="s">
        <v>1231</v>
      </c>
      <c r="T996" s="1" t="s">
        <v>29251</v>
      </c>
      <c r="U996" s="2" t="s">
        <v>29252</v>
      </c>
      <c r="V996" s="1">
        <v>716</v>
      </c>
      <c r="W996" s="1" t="s">
        <v>26286</v>
      </c>
      <c r="X996" s="1" t="s">
        <v>26286</v>
      </c>
      <c r="Y996" s="1" t="s">
        <v>29253</v>
      </c>
      <c r="Z996" s="1" t="s">
        <v>29254</v>
      </c>
      <c r="AA996" s="1" t="s">
        <v>29255</v>
      </c>
      <c r="AB996" s="1" t="s">
        <v>29256</v>
      </c>
      <c r="AC996" s="2"/>
      <c r="AD996" s="1">
        <v>716</v>
      </c>
      <c r="AE996" s="1" t="s">
        <v>29257</v>
      </c>
      <c r="AF996" s="1" t="s">
        <v>8400</v>
      </c>
      <c r="AG996" s="1" t="s">
        <v>25995</v>
      </c>
      <c r="AH996" s="1" t="s">
        <v>29258</v>
      </c>
      <c r="AI996" s="1" t="s">
        <v>1749</v>
      </c>
      <c r="AJ996" s="1" t="s">
        <v>1749</v>
      </c>
      <c r="AK996" s="1" t="s">
        <v>1749</v>
      </c>
      <c r="AL996" s="1" t="s">
        <v>1749</v>
      </c>
      <c r="AM996" s="1" t="s">
        <v>1749</v>
      </c>
      <c r="AN996" s="1" t="s">
        <v>1749</v>
      </c>
      <c r="AO996" s="1" t="s">
        <v>1749</v>
      </c>
      <c r="AP996" s="1" t="s">
        <v>1749</v>
      </c>
      <c r="AQ996" s="1" t="s">
        <v>1749</v>
      </c>
      <c r="AR996" s="1" t="s">
        <v>1749</v>
      </c>
      <c r="AS996" s="1" t="s">
        <v>1749</v>
      </c>
      <c r="AT996" s="1" t="s">
        <v>1749</v>
      </c>
      <c r="AU996" s="1" t="s">
        <v>1749</v>
      </c>
      <c r="AV996" s="1" t="s">
        <v>1749</v>
      </c>
      <c r="AW996" s="1" t="s">
        <v>1749</v>
      </c>
      <c r="AX996" s="1" t="s">
        <v>1749</v>
      </c>
      <c r="AY996" s="1" t="s">
        <v>29249</v>
      </c>
      <c r="AZ996" s="1" t="s">
        <v>29259</v>
      </c>
      <c r="BA996" s="1" t="s">
        <v>26286</v>
      </c>
      <c r="BB996" s="1" t="s">
        <v>26286</v>
      </c>
      <c r="BC996" s="1" t="s">
        <v>29253</v>
      </c>
      <c r="BD996" s="1" t="s">
        <v>29260</v>
      </c>
      <c r="BE996" t="s">
        <v>29261</v>
      </c>
    </row>
    <row r="997" spans="1:57" ht="17.149999999999999" customHeight="1">
      <c r="A997" s="2">
        <v>996</v>
      </c>
      <c r="B997" s="1" t="s">
        <v>1219</v>
      </c>
      <c r="C997" s="1" t="s">
        <v>270</v>
      </c>
      <c r="D997" s="14" t="s">
        <v>8389</v>
      </c>
      <c r="E997" s="1" t="s">
        <v>270</v>
      </c>
      <c r="F997" s="1" t="s">
        <v>270</v>
      </c>
      <c r="G997" s="1" t="s">
        <v>8390</v>
      </c>
      <c r="H997" s="1" t="s">
        <v>8391</v>
      </c>
      <c r="I997" s="1" t="s">
        <v>5229</v>
      </c>
      <c r="J997" s="1" t="s">
        <v>8392</v>
      </c>
      <c r="K997" s="1" t="s">
        <v>8393</v>
      </c>
      <c r="L997" s="1" t="s">
        <v>1068</v>
      </c>
      <c r="M997" s="1" t="s">
        <v>215</v>
      </c>
      <c r="N997" s="1" t="s">
        <v>2653</v>
      </c>
      <c r="O997" s="1" t="s">
        <v>1228</v>
      </c>
      <c r="P997" s="1" t="s">
        <v>2126</v>
      </c>
      <c r="Q997" s="1" t="s">
        <v>1068</v>
      </c>
      <c r="R997" s="1" t="s">
        <v>130</v>
      </c>
      <c r="S997" s="1" t="s">
        <v>1293</v>
      </c>
      <c r="T997" s="1" t="s">
        <v>8394</v>
      </c>
      <c r="U997" s="2" t="s">
        <v>8395</v>
      </c>
      <c r="V997" s="1">
        <v>360</v>
      </c>
      <c r="W997" s="1" t="s">
        <v>1324</v>
      </c>
      <c r="X997" s="1" t="s">
        <v>1325</v>
      </c>
      <c r="Y997" s="1" t="s">
        <v>4638</v>
      </c>
      <c r="Z997" s="1" t="s">
        <v>270</v>
      </c>
      <c r="AA997" s="1" t="s">
        <v>8396</v>
      </c>
      <c r="AB997" s="1" t="s">
        <v>8397</v>
      </c>
      <c r="AC997" s="2" t="s">
        <v>8398</v>
      </c>
      <c r="AD997" s="1">
        <v>360</v>
      </c>
      <c r="AE997" s="1" t="s">
        <v>8399</v>
      </c>
      <c r="AF997" s="1" t="s">
        <v>8400</v>
      </c>
      <c r="AG997" s="1" t="s">
        <v>819</v>
      </c>
      <c r="AH997" s="1" t="s">
        <v>8401</v>
      </c>
      <c r="AI997" s="1" t="s">
        <v>1749</v>
      </c>
      <c r="AJ997" s="1" t="s">
        <v>1749</v>
      </c>
      <c r="AK997" s="1" t="s">
        <v>1749</v>
      </c>
      <c r="AL997" s="1" t="s">
        <v>1749</v>
      </c>
      <c r="AM997" s="1" t="s">
        <v>1749</v>
      </c>
      <c r="AN997" s="1" t="s">
        <v>1749</v>
      </c>
      <c r="AO997" s="1" t="s">
        <v>1749</v>
      </c>
      <c r="AP997" s="1" t="s">
        <v>1749</v>
      </c>
      <c r="AQ997" s="1" t="s">
        <v>1749</v>
      </c>
      <c r="AR997" s="1" t="s">
        <v>1749</v>
      </c>
      <c r="AS997" s="1" t="s">
        <v>1749</v>
      </c>
      <c r="AT997" s="1" t="s">
        <v>1749</v>
      </c>
      <c r="AU997" s="1" t="s">
        <v>1749</v>
      </c>
      <c r="AV997" s="1" t="s">
        <v>1749</v>
      </c>
      <c r="AW997" s="1" t="s">
        <v>1749</v>
      </c>
      <c r="AX997" s="1" t="s">
        <v>1749</v>
      </c>
      <c r="AY997" s="1" t="s">
        <v>1749</v>
      </c>
      <c r="AZ997" s="1" t="s">
        <v>1749</v>
      </c>
      <c r="BA997" s="1" t="s">
        <v>1749</v>
      </c>
      <c r="BB997" s="1" t="s">
        <v>1749</v>
      </c>
      <c r="BC997" s="1" t="s">
        <v>1749</v>
      </c>
      <c r="BD997" s="1" t="s">
        <v>1749</v>
      </c>
      <c r="BE997" t="s">
        <v>1749</v>
      </c>
    </row>
    <row r="998" spans="1:57" ht="17.149999999999999" customHeight="1">
      <c r="A998" s="2">
        <v>997</v>
      </c>
      <c r="B998" s="1" t="s">
        <v>1219</v>
      </c>
      <c r="C998" s="1" t="s">
        <v>28274</v>
      </c>
      <c r="D998" s="14" t="s">
        <v>28275</v>
      </c>
      <c r="E998" s="1" t="s">
        <v>29262</v>
      </c>
      <c r="F998" s="1" t="s">
        <v>28276</v>
      </c>
      <c r="G998" s="1" t="s">
        <v>5622</v>
      </c>
      <c r="H998" s="1"/>
      <c r="I998" s="1" t="s">
        <v>28277</v>
      </c>
      <c r="J998" s="1" t="s">
        <v>28278</v>
      </c>
      <c r="K998" s="1" t="s">
        <v>28279</v>
      </c>
      <c r="L998" s="1" t="s">
        <v>29263</v>
      </c>
      <c r="M998" s="1" t="s">
        <v>215</v>
      </c>
      <c r="N998" s="1" t="s">
        <v>2653</v>
      </c>
      <c r="O998" s="1" t="s">
        <v>1228</v>
      </c>
      <c r="P998" s="1" t="s">
        <v>2126</v>
      </c>
      <c r="Q998" s="1" t="s">
        <v>29263</v>
      </c>
      <c r="R998" s="1" t="s">
        <v>130</v>
      </c>
      <c r="S998" s="1" t="s">
        <v>1293</v>
      </c>
      <c r="T998" s="1" t="s">
        <v>1103</v>
      </c>
      <c r="U998" s="2" t="s">
        <v>29264</v>
      </c>
      <c r="V998" s="1">
        <v>353</v>
      </c>
      <c r="W998" s="1" t="s">
        <v>2130</v>
      </c>
      <c r="X998" s="1" t="s">
        <v>2130</v>
      </c>
      <c r="Y998" s="1" t="s">
        <v>27149</v>
      </c>
      <c r="Z998" s="1" t="s">
        <v>28274</v>
      </c>
      <c r="AA998" s="1" t="s">
        <v>29265</v>
      </c>
      <c r="AB998" s="1" t="s">
        <v>29266</v>
      </c>
      <c r="AC998" s="2" t="s">
        <v>29267</v>
      </c>
      <c r="AD998" s="1">
        <v>353</v>
      </c>
      <c r="AE998" s="1" t="s">
        <v>29268</v>
      </c>
      <c r="AF998" s="1" t="s">
        <v>8416</v>
      </c>
      <c r="AG998" s="1" t="s">
        <v>25953</v>
      </c>
      <c r="AH998" s="1" t="s">
        <v>29269</v>
      </c>
      <c r="AI998" s="1" t="s">
        <v>1749</v>
      </c>
      <c r="AJ998" s="1" t="s">
        <v>1749</v>
      </c>
      <c r="AK998" s="1" t="s">
        <v>1749</v>
      </c>
      <c r="AL998" s="1" t="s">
        <v>1749</v>
      </c>
      <c r="AM998" s="1" t="s">
        <v>1749</v>
      </c>
      <c r="AN998" s="1" t="s">
        <v>1749</v>
      </c>
      <c r="AO998" s="1" t="s">
        <v>1749</v>
      </c>
      <c r="AP998" s="1" t="s">
        <v>1749</v>
      </c>
      <c r="AQ998" s="1" t="s">
        <v>1749</v>
      </c>
      <c r="AR998" s="1" t="s">
        <v>1749</v>
      </c>
      <c r="AS998" s="1" t="s">
        <v>1749</v>
      </c>
      <c r="AT998" s="1" t="s">
        <v>1749</v>
      </c>
      <c r="AU998" s="1" t="s">
        <v>1749</v>
      </c>
      <c r="AV998" s="1" t="s">
        <v>1749</v>
      </c>
      <c r="AW998" s="1" t="s">
        <v>1749</v>
      </c>
      <c r="AX998" s="1" t="s">
        <v>1749</v>
      </c>
      <c r="AY998" s="1" t="s">
        <v>1749</v>
      </c>
      <c r="AZ998" s="1" t="s">
        <v>1749</v>
      </c>
      <c r="BA998" s="1" t="s">
        <v>1749</v>
      </c>
      <c r="BB998" s="1" t="s">
        <v>1749</v>
      </c>
      <c r="BC998" s="1" t="s">
        <v>1749</v>
      </c>
      <c r="BD998" s="1" t="s">
        <v>1749</v>
      </c>
      <c r="BE998" t="s">
        <v>1749</v>
      </c>
    </row>
    <row r="999" spans="1:57" ht="17.149999999999999" customHeight="1">
      <c r="A999" s="2">
        <v>998</v>
      </c>
      <c r="B999" s="1" t="s">
        <v>1219</v>
      </c>
      <c r="C999" s="1" t="s">
        <v>28274</v>
      </c>
      <c r="D999" s="14" t="s">
        <v>28275</v>
      </c>
      <c r="E999" s="1" t="s">
        <v>29270</v>
      </c>
      <c r="F999" s="1" t="s">
        <v>28276</v>
      </c>
      <c r="G999" s="1" t="s">
        <v>5622</v>
      </c>
      <c r="H999" s="1"/>
      <c r="I999" s="1" t="s">
        <v>28277</v>
      </c>
      <c r="J999" s="1" t="s">
        <v>28278</v>
      </c>
      <c r="K999" s="1" t="s">
        <v>28279</v>
      </c>
      <c r="L999" s="1" t="s">
        <v>29271</v>
      </c>
      <c r="M999" s="1" t="s">
        <v>215</v>
      </c>
      <c r="N999" s="1" t="s">
        <v>2653</v>
      </c>
      <c r="O999" s="1" t="s">
        <v>1228</v>
      </c>
      <c r="P999" s="1" t="s">
        <v>2126</v>
      </c>
      <c r="Q999" s="1" t="s">
        <v>29271</v>
      </c>
      <c r="R999" s="1" t="s">
        <v>130</v>
      </c>
      <c r="S999" s="1" t="s">
        <v>1293</v>
      </c>
      <c r="T999" s="1" t="s">
        <v>1103</v>
      </c>
      <c r="U999" s="2" t="s">
        <v>29264</v>
      </c>
      <c r="V999" s="1">
        <v>486</v>
      </c>
      <c r="W999" s="1" t="s">
        <v>2130</v>
      </c>
      <c r="X999" s="1" t="s">
        <v>2130</v>
      </c>
      <c r="Y999" s="1" t="s">
        <v>27149</v>
      </c>
      <c r="Z999" s="1" t="s">
        <v>28274</v>
      </c>
      <c r="AA999" s="1" t="s">
        <v>29272</v>
      </c>
      <c r="AB999" s="1" t="s">
        <v>29273</v>
      </c>
      <c r="AC999" s="2" t="s">
        <v>29274</v>
      </c>
      <c r="AD999" s="1">
        <v>486</v>
      </c>
      <c r="AE999" s="1" t="s">
        <v>29268</v>
      </c>
      <c r="AF999" s="1" t="s">
        <v>8416</v>
      </c>
      <c r="AG999" s="1" t="s">
        <v>25953</v>
      </c>
      <c r="AH999" s="1" t="s">
        <v>29275</v>
      </c>
      <c r="AI999" s="1" t="s">
        <v>1749</v>
      </c>
      <c r="AJ999" s="1" t="s">
        <v>1749</v>
      </c>
      <c r="AK999" s="1" t="s">
        <v>1749</v>
      </c>
      <c r="AL999" s="1" t="s">
        <v>1749</v>
      </c>
      <c r="AM999" s="1" t="s">
        <v>1749</v>
      </c>
      <c r="AN999" s="1" t="s">
        <v>1749</v>
      </c>
      <c r="AO999" s="1" t="s">
        <v>1749</v>
      </c>
      <c r="AP999" s="1" t="s">
        <v>1749</v>
      </c>
      <c r="AQ999" s="1" t="s">
        <v>1749</v>
      </c>
      <c r="AR999" s="1" t="s">
        <v>1749</v>
      </c>
      <c r="AS999" s="1" t="s">
        <v>1749</v>
      </c>
      <c r="AT999" s="1" t="s">
        <v>1749</v>
      </c>
      <c r="AU999" s="1" t="s">
        <v>1749</v>
      </c>
      <c r="AV999" s="1" t="s">
        <v>1749</v>
      </c>
      <c r="AW999" s="1" t="s">
        <v>1749</v>
      </c>
      <c r="AX999" s="1" t="s">
        <v>1749</v>
      </c>
      <c r="AY999" s="1" t="s">
        <v>1749</v>
      </c>
      <c r="AZ999" s="1" t="s">
        <v>1749</v>
      </c>
      <c r="BA999" s="1" t="s">
        <v>1749</v>
      </c>
      <c r="BB999" s="1" t="s">
        <v>1749</v>
      </c>
      <c r="BC999" s="1" t="s">
        <v>1749</v>
      </c>
      <c r="BD999" s="1" t="s">
        <v>1749</v>
      </c>
      <c r="BE999" t="s">
        <v>1749</v>
      </c>
    </row>
    <row r="1000" spans="1:57" ht="17.149999999999999" customHeight="1">
      <c r="A1000" s="2">
        <v>999</v>
      </c>
      <c r="B1000" s="1" t="s">
        <v>1219</v>
      </c>
      <c r="C1000" s="1" t="s">
        <v>28274</v>
      </c>
      <c r="D1000" s="14" t="s">
        <v>28275</v>
      </c>
      <c r="E1000" s="1" t="s">
        <v>29276</v>
      </c>
      <c r="F1000" s="1" t="s">
        <v>28276</v>
      </c>
      <c r="G1000" s="1" t="s">
        <v>5622</v>
      </c>
      <c r="H1000" s="1"/>
      <c r="I1000" s="1" t="s">
        <v>28277</v>
      </c>
      <c r="J1000" s="1" t="s">
        <v>28278</v>
      </c>
      <c r="K1000" s="1" t="s">
        <v>28279</v>
      </c>
      <c r="L1000" s="1" t="s">
        <v>29277</v>
      </c>
      <c r="M1000" s="1" t="s">
        <v>215</v>
      </c>
      <c r="N1000" s="1" t="s">
        <v>2653</v>
      </c>
      <c r="O1000" s="1" t="s">
        <v>1228</v>
      </c>
      <c r="P1000" s="1" t="s">
        <v>2126</v>
      </c>
      <c r="Q1000" s="1" t="s">
        <v>29277</v>
      </c>
      <c r="R1000" s="1" t="s">
        <v>130</v>
      </c>
      <c r="S1000" s="1" t="s">
        <v>1293</v>
      </c>
      <c r="T1000" s="1" t="s">
        <v>1103</v>
      </c>
      <c r="U1000" s="2" t="s">
        <v>29264</v>
      </c>
      <c r="V1000" s="1">
        <v>476</v>
      </c>
      <c r="W1000" s="1" t="s">
        <v>2130</v>
      </c>
      <c r="X1000" s="1" t="s">
        <v>2130</v>
      </c>
      <c r="Y1000" s="1" t="s">
        <v>27149</v>
      </c>
      <c r="Z1000" s="1" t="s">
        <v>28274</v>
      </c>
      <c r="AA1000" s="1" t="s">
        <v>29278</v>
      </c>
      <c r="AB1000" s="1" t="s">
        <v>29279</v>
      </c>
      <c r="AC1000" s="2" t="s">
        <v>29280</v>
      </c>
      <c r="AD1000" s="1">
        <v>476</v>
      </c>
      <c r="AE1000" s="1" t="s">
        <v>29268</v>
      </c>
      <c r="AF1000" s="1" t="s">
        <v>8416</v>
      </c>
      <c r="AG1000" s="1" t="s">
        <v>25953</v>
      </c>
      <c r="AH1000" s="1" t="s">
        <v>29281</v>
      </c>
      <c r="AI1000" s="1" t="s">
        <v>1749</v>
      </c>
      <c r="AJ1000" s="1" t="s">
        <v>1749</v>
      </c>
      <c r="AK1000" s="1" t="s">
        <v>1749</v>
      </c>
      <c r="AL1000" s="1" t="s">
        <v>1749</v>
      </c>
      <c r="AM1000" s="1" t="s">
        <v>1749</v>
      </c>
      <c r="AN1000" s="1" t="s">
        <v>1749</v>
      </c>
      <c r="AO1000" s="1" t="s">
        <v>1749</v>
      </c>
      <c r="AP1000" s="1" t="s">
        <v>1749</v>
      </c>
      <c r="AQ1000" s="1" t="s">
        <v>1749</v>
      </c>
      <c r="AR1000" s="1" t="s">
        <v>1749</v>
      </c>
      <c r="AS1000" s="1" t="s">
        <v>1749</v>
      </c>
      <c r="AT1000" s="1" t="s">
        <v>1749</v>
      </c>
      <c r="AU1000" s="1" t="s">
        <v>1749</v>
      </c>
      <c r="AV1000" s="1" t="s">
        <v>1749</v>
      </c>
      <c r="AW1000" s="1" t="s">
        <v>1749</v>
      </c>
      <c r="AX1000" s="1" t="s">
        <v>1749</v>
      </c>
      <c r="AY1000" s="1" t="s">
        <v>1749</v>
      </c>
      <c r="AZ1000" s="1" t="s">
        <v>1749</v>
      </c>
      <c r="BA1000" s="1" t="s">
        <v>1749</v>
      </c>
      <c r="BB1000" s="1" t="s">
        <v>1749</v>
      </c>
      <c r="BC1000" s="1" t="s">
        <v>1749</v>
      </c>
      <c r="BD1000" s="1" t="s">
        <v>1749</v>
      </c>
      <c r="BE1000" t="s">
        <v>1749</v>
      </c>
    </row>
    <row r="1001" spans="1:57" ht="17.149999999999999" customHeight="1">
      <c r="A1001" s="2">
        <v>1000</v>
      </c>
      <c r="B1001" s="1" t="s">
        <v>1219</v>
      </c>
      <c r="C1001" s="1" t="s">
        <v>28274</v>
      </c>
      <c r="D1001" s="14" t="s">
        <v>28275</v>
      </c>
      <c r="E1001" s="1" t="s">
        <v>29282</v>
      </c>
      <c r="F1001" s="1" t="s">
        <v>28276</v>
      </c>
      <c r="G1001" s="1" t="s">
        <v>5622</v>
      </c>
      <c r="H1001" s="1"/>
      <c r="I1001" s="1" t="s">
        <v>28277</v>
      </c>
      <c r="J1001" s="1" t="s">
        <v>28278</v>
      </c>
      <c r="K1001" s="1" t="s">
        <v>28279</v>
      </c>
      <c r="L1001" s="1" t="s">
        <v>29283</v>
      </c>
      <c r="M1001" s="1" t="s">
        <v>215</v>
      </c>
      <c r="N1001" s="1" t="s">
        <v>2653</v>
      </c>
      <c r="O1001" s="1" t="s">
        <v>1228</v>
      </c>
      <c r="P1001" s="1" t="s">
        <v>2126</v>
      </c>
      <c r="Q1001" s="1" t="s">
        <v>29283</v>
      </c>
      <c r="R1001" s="1" t="s">
        <v>130</v>
      </c>
      <c r="S1001" s="1" t="s">
        <v>1293</v>
      </c>
      <c r="T1001" s="1" t="s">
        <v>1103</v>
      </c>
      <c r="U1001" s="2" t="s">
        <v>29264</v>
      </c>
      <c r="V1001" s="1">
        <v>188</v>
      </c>
      <c r="W1001" s="1" t="s">
        <v>2130</v>
      </c>
      <c r="X1001" s="1" t="s">
        <v>2130</v>
      </c>
      <c r="Y1001" s="1" t="s">
        <v>27149</v>
      </c>
      <c r="Z1001" s="1" t="s">
        <v>28274</v>
      </c>
      <c r="AA1001" s="1" t="s">
        <v>29284</v>
      </c>
      <c r="AB1001" s="1" t="s">
        <v>29285</v>
      </c>
      <c r="AC1001" s="2" t="s">
        <v>29286</v>
      </c>
      <c r="AD1001" s="1">
        <v>188</v>
      </c>
      <c r="AE1001" s="1" t="s">
        <v>29268</v>
      </c>
      <c r="AF1001" s="1" t="s">
        <v>8416</v>
      </c>
      <c r="AG1001" s="1" t="s">
        <v>25953</v>
      </c>
      <c r="AH1001" s="1" t="s">
        <v>29287</v>
      </c>
      <c r="AI1001" s="1" t="s">
        <v>1749</v>
      </c>
      <c r="AJ1001" s="1" t="s">
        <v>1749</v>
      </c>
      <c r="AK1001" s="1" t="s">
        <v>1749</v>
      </c>
      <c r="AL1001" s="1" t="s">
        <v>1749</v>
      </c>
      <c r="AM1001" s="1" t="s">
        <v>1749</v>
      </c>
      <c r="AN1001" s="1" t="s">
        <v>1749</v>
      </c>
      <c r="AO1001" s="1" t="s">
        <v>1749</v>
      </c>
      <c r="AP1001" s="1" t="s">
        <v>1749</v>
      </c>
      <c r="AQ1001" s="1" t="s">
        <v>1749</v>
      </c>
      <c r="AR1001" s="1" t="s">
        <v>1749</v>
      </c>
      <c r="AS1001" s="1" t="s">
        <v>1749</v>
      </c>
      <c r="AT1001" s="1" t="s">
        <v>1749</v>
      </c>
      <c r="AU1001" s="1" t="s">
        <v>1749</v>
      </c>
      <c r="AV1001" s="1" t="s">
        <v>1749</v>
      </c>
      <c r="AW1001" s="1" t="s">
        <v>1749</v>
      </c>
      <c r="AX1001" s="1" t="s">
        <v>1749</v>
      </c>
      <c r="AY1001" s="1" t="s">
        <v>1749</v>
      </c>
      <c r="AZ1001" s="1" t="s">
        <v>1749</v>
      </c>
      <c r="BA1001" s="1" t="s">
        <v>1749</v>
      </c>
      <c r="BB1001" s="1" t="s">
        <v>1749</v>
      </c>
      <c r="BC1001" s="1" t="s">
        <v>1749</v>
      </c>
      <c r="BD1001" s="1" t="s">
        <v>1749</v>
      </c>
      <c r="BE1001" t="s">
        <v>1749</v>
      </c>
    </row>
    <row r="1002" spans="1:57" ht="17.149999999999999" customHeight="1">
      <c r="A1002" s="2">
        <v>1001</v>
      </c>
      <c r="B1002" s="1" t="s">
        <v>1219</v>
      </c>
      <c r="C1002" s="1" t="s">
        <v>28274</v>
      </c>
      <c r="D1002" s="14" t="s">
        <v>28275</v>
      </c>
      <c r="E1002" s="1" t="s">
        <v>29288</v>
      </c>
      <c r="F1002" s="1" t="s">
        <v>29289</v>
      </c>
      <c r="G1002" s="1" t="s">
        <v>5622</v>
      </c>
      <c r="H1002" s="1"/>
      <c r="I1002" s="1" t="s">
        <v>28277</v>
      </c>
      <c r="J1002" s="1" t="s">
        <v>28278</v>
      </c>
      <c r="K1002" s="1" t="s">
        <v>28279</v>
      </c>
      <c r="L1002" s="1" t="s">
        <v>29290</v>
      </c>
      <c r="M1002" s="1" t="s">
        <v>209</v>
      </c>
      <c r="N1002" s="1" t="s">
        <v>1462</v>
      </c>
      <c r="O1002" s="1" t="s">
        <v>1228</v>
      </c>
      <c r="P1002" s="1" t="s">
        <v>2126</v>
      </c>
      <c r="Q1002" s="1" t="s">
        <v>29290</v>
      </c>
      <c r="R1002" s="1" t="s">
        <v>130</v>
      </c>
      <c r="S1002" s="1" t="s">
        <v>1293</v>
      </c>
      <c r="T1002" s="1" t="s">
        <v>1103</v>
      </c>
      <c r="U1002" s="2" t="s">
        <v>29264</v>
      </c>
      <c r="V1002" s="1">
        <v>477</v>
      </c>
      <c r="W1002" s="1" t="s">
        <v>2130</v>
      </c>
      <c r="X1002" s="1" t="s">
        <v>2130</v>
      </c>
      <c r="Y1002" s="1" t="s">
        <v>27149</v>
      </c>
      <c r="Z1002" s="1" t="s">
        <v>28274</v>
      </c>
      <c r="AA1002" s="1" t="s">
        <v>29291</v>
      </c>
      <c r="AB1002" s="1" t="s">
        <v>29292</v>
      </c>
      <c r="AC1002" s="2" t="s">
        <v>29293</v>
      </c>
      <c r="AD1002" s="1">
        <v>477</v>
      </c>
      <c r="AE1002" s="1" t="s">
        <v>29268</v>
      </c>
      <c r="AF1002" s="1" t="s">
        <v>8416</v>
      </c>
      <c r="AG1002" s="1" t="s">
        <v>25953</v>
      </c>
      <c r="AH1002" s="1" t="s">
        <v>29294</v>
      </c>
      <c r="AI1002" s="1" t="s">
        <v>1749</v>
      </c>
      <c r="AJ1002" s="1" t="s">
        <v>1749</v>
      </c>
      <c r="AK1002" s="1" t="s">
        <v>1749</v>
      </c>
      <c r="AL1002" s="1" t="s">
        <v>1749</v>
      </c>
      <c r="AM1002" s="1" t="s">
        <v>1749</v>
      </c>
      <c r="AN1002" s="1" t="s">
        <v>1749</v>
      </c>
      <c r="AO1002" s="1" t="s">
        <v>1749</v>
      </c>
      <c r="AP1002" s="1" t="s">
        <v>1749</v>
      </c>
      <c r="AQ1002" s="1" t="s">
        <v>1749</v>
      </c>
      <c r="AR1002" s="1" t="s">
        <v>1749</v>
      </c>
      <c r="AS1002" s="1" t="s">
        <v>1749</v>
      </c>
      <c r="AT1002" s="1" t="s">
        <v>1749</v>
      </c>
      <c r="AU1002" s="1" t="s">
        <v>1749</v>
      </c>
      <c r="AV1002" s="1" t="s">
        <v>1749</v>
      </c>
      <c r="AW1002" s="1" t="s">
        <v>1749</v>
      </c>
      <c r="AX1002" s="1" t="s">
        <v>1749</v>
      </c>
      <c r="AY1002" s="1" t="s">
        <v>1749</v>
      </c>
      <c r="AZ1002" s="1" t="s">
        <v>1749</v>
      </c>
      <c r="BA1002" s="1" t="s">
        <v>1749</v>
      </c>
      <c r="BB1002" s="1" t="s">
        <v>1749</v>
      </c>
      <c r="BC1002" s="1" t="s">
        <v>1749</v>
      </c>
      <c r="BD1002" s="1" t="s">
        <v>1749</v>
      </c>
      <c r="BE1002" t="s">
        <v>1749</v>
      </c>
    </row>
    <row r="1003" spans="1:57" ht="17.149999999999999" customHeight="1">
      <c r="A1003" s="2">
        <v>1002</v>
      </c>
      <c r="B1003" s="1" t="s">
        <v>1219</v>
      </c>
      <c r="C1003" s="1" t="s">
        <v>8402</v>
      </c>
      <c r="D1003" s="14" t="s">
        <v>8403</v>
      </c>
      <c r="E1003" s="1" t="s">
        <v>8404</v>
      </c>
      <c r="F1003" s="1" t="s">
        <v>8404</v>
      </c>
      <c r="G1003" s="1" t="s">
        <v>8405</v>
      </c>
      <c r="H1003" s="1" t="s">
        <v>3610</v>
      </c>
      <c r="I1003" s="1" t="s">
        <v>3610</v>
      </c>
      <c r="J1003" s="1" t="s">
        <v>8406</v>
      </c>
      <c r="K1003" s="1" t="s">
        <v>29295</v>
      </c>
      <c r="L1003" s="1" t="s">
        <v>8408</v>
      </c>
      <c r="M1003" s="1" t="s">
        <v>209</v>
      </c>
      <c r="N1003" s="1" t="s">
        <v>1462</v>
      </c>
      <c r="O1003" s="1" t="s">
        <v>1228</v>
      </c>
      <c r="P1003" s="1" t="s">
        <v>2126</v>
      </c>
      <c r="Q1003" s="1" t="s">
        <v>8408</v>
      </c>
      <c r="R1003" s="1" t="s">
        <v>130</v>
      </c>
      <c r="S1003" s="1" t="s">
        <v>1293</v>
      </c>
      <c r="T1003" s="1" t="s">
        <v>8409</v>
      </c>
      <c r="U1003" s="2" t="s">
        <v>8410</v>
      </c>
      <c r="V1003" s="1">
        <v>951</v>
      </c>
      <c r="W1003" s="1" t="s">
        <v>2130</v>
      </c>
      <c r="X1003" s="1" t="s">
        <v>2130</v>
      </c>
      <c r="Y1003" s="1" t="s">
        <v>2131</v>
      </c>
      <c r="Z1003" s="1" t="s">
        <v>29296</v>
      </c>
      <c r="AA1003" s="1" t="s">
        <v>8412</v>
      </c>
      <c r="AB1003" s="1" t="s">
        <v>8413</v>
      </c>
      <c r="AC1003" s="2" t="s">
        <v>8414</v>
      </c>
      <c r="AD1003" s="1">
        <v>951</v>
      </c>
      <c r="AE1003" s="1" t="s">
        <v>8415</v>
      </c>
      <c r="AF1003" s="1" t="s">
        <v>8416</v>
      </c>
      <c r="AG1003" s="1" t="s">
        <v>819</v>
      </c>
      <c r="AH1003" s="1" t="s">
        <v>8417</v>
      </c>
      <c r="AI1003" s="1" t="s">
        <v>1749</v>
      </c>
      <c r="AJ1003" s="1" t="s">
        <v>1749</v>
      </c>
      <c r="AK1003" s="1" t="s">
        <v>1749</v>
      </c>
      <c r="AL1003" s="1" t="s">
        <v>1749</v>
      </c>
      <c r="AM1003" s="1" t="s">
        <v>1749</v>
      </c>
      <c r="AN1003" s="1" t="s">
        <v>1749</v>
      </c>
      <c r="AO1003" s="1" t="s">
        <v>1749</v>
      </c>
      <c r="AP1003" s="1" t="s">
        <v>1749</v>
      </c>
      <c r="AQ1003" s="1" t="s">
        <v>1749</v>
      </c>
      <c r="AR1003" s="1" t="s">
        <v>1749</v>
      </c>
      <c r="AS1003" s="1" t="s">
        <v>1749</v>
      </c>
      <c r="AT1003" s="1" t="s">
        <v>1749</v>
      </c>
      <c r="AU1003" s="1" t="s">
        <v>1749</v>
      </c>
      <c r="AV1003" s="1" t="s">
        <v>1749</v>
      </c>
      <c r="AW1003" s="1" t="s">
        <v>1749</v>
      </c>
      <c r="AX1003" s="1" t="s">
        <v>1749</v>
      </c>
      <c r="AY1003" s="1" t="s">
        <v>1749</v>
      </c>
      <c r="AZ1003" s="1" t="s">
        <v>1749</v>
      </c>
      <c r="BA1003" s="1" t="s">
        <v>1749</v>
      </c>
      <c r="BB1003" s="1" t="s">
        <v>1749</v>
      </c>
      <c r="BC1003" s="1" t="s">
        <v>1749</v>
      </c>
      <c r="BD1003" s="1" t="s">
        <v>1749</v>
      </c>
      <c r="BE1003" t="s">
        <v>1749</v>
      </c>
    </row>
    <row r="1004" spans="1:57" ht="17.149999999999999" customHeight="1">
      <c r="A1004" s="2">
        <v>1003</v>
      </c>
      <c r="B1004" s="1" t="s">
        <v>1219</v>
      </c>
      <c r="C1004" s="1" t="s">
        <v>8418</v>
      </c>
      <c r="D1004" s="14" t="s">
        <v>8419</v>
      </c>
      <c r="E1004" s="1" t="s">
        <v>8418</v>
      </c>
      <c r="F1004" s="1" t="s">
        <v>8420</v>
      </c>
      <c r="G1004" s="1" t="s">
        <v>8421</v>
      </c>
      <c r="H1004" s="1" t="s">
        <v>2220</v>
      </c>
      <c r="I1004" s="1" t="s">
        <v>2191</v>
      </c>
      <c r="J1004" s="1" t="s">
        <v>8422</v>
      </c>
      <c r="K1004" s="1" t="s">
        <v>8423</v>
      </c>
      <c r="L1004" s="1" t="s">
        <v>8424</v>
      </c>
      <c r="M1004" s="1" t="s">
        <v>209</v>
      </c>
      <c r="N1004" s="1" t="s">
        <v>1462</v>
      </c>
      <c r="O1004" s="1" t="s">
        <v>1228</v>
      </c>
      <c r="P1004" s="1" t="s">
        <v>2126</v>
      </c>
      <c r="Q1004" s="1" t="s">
        <v>8424</v>
      </c>
      <c r="R1004" s="1" t="s">
        <v>130</v>
      </c>
      <c r="S1004" s="1" t="s">
        <v>1293</v>
      </c>
      <c r="T1004" s="1" t="s">
        <v>8425</v>
      </c>
      <c r="U1004" s="2" t="s">
        <v>8426</v>
      </c>
      <c r="V1004" s="1">
        <v>513</v>
      </c>
      <c r="W1004" s="1" t="s">
        <v>2130</v>
      </c>
      <c r="X1004" s="1" t="s">
        <v>2130</v>
      </c>
      <c r="Y1004" s="1" t="s">
        <v>2131</v>
      </c>
      <c r="Z1004" s="1" t="s">
        <v>29297</v>
      </c>
      <c r="AA1004" s="1" t="s">
        <v>8428</v>
      </c>
      <c r="AB1004" s="1" t="s">
        <v>7580</v>
      </c>
      <c r="AC1004" s="2" t="s">
        <v>8429</v>
      </c>
      <c r="AD1004" s="1">
        <v>512</v>
      </c>
      <c r="AE1004" s="1" t="s">
        <v>8430</v>
      </c>
      <c r="AF1004" s="1" t="s">
        <v>8416</v>
      </c>
      <c r="AG1004" s="1" t="s">
        <v>819</v>
      </c>
      <c r="AH1004" s="1" t="s">
        <v>8431</v>
      </c>
      <c r="AI1004" s="1" t="s">
        <v>1749</v>
      </c>
      <c r="AJ1004" s="1" t="s">
        <v>1749</v>
      </c>
      <c r="AK1004" s="1" t="s">
        <v>1749</v>
      </c>
      <c r="AL1004" s="1" t="s">
        <v>1749</v>
      </c>
      <c r="AM1004" s="1" t="s">
        <v>1749</v>
      </c>
      <c r="AN1004" s="1" t="s">
        <v>1749</v>
      </c>
      <c r="AO1004" s="1" t="s">
        <v>1749</v>
      </c>
      <c r="AP1004" s="1" t="s">
        <v>1749</v>
      </c>
      <c r="AQ1004" s="1" t="s">
        <v>1749</v>
      </c>
      <c r="AR1004" s="1" t="s">
        <v>1749</v>
      </c>
      <c r="AS1004" s="1" t="s">
        <v>1749</v>
      </c>
      <c r="AT1004" s="1" t="s">
        <v>1749</v>
      </c>
      <c r="AU1004" s="1" t="s">
        <v>1749</v>
      </c>
      <c r="AV1004" s="1" t="s">
        <v>1749</v>
      </c>
      <c r="AW1004" s="1" t="s">
        <v>1749</v>
      </c>
      <c r="AX1004" s="1" t="s">
        <v>1749</v>
      </c>
      <c r="AY1004" s="1" t="s">
        <v>1749</v>
      </c>
      <c r="AZ1004" s="1" t="s">
        <v>1749</v>
      </c>
      <c r="BA1004" s="1" t="s">
        <v>1749</v>
      </c>
      <c r="BB1004" s="1" t="s">
        <v>1749</v>
      </c>
      <c r="BC1004" s="1" t="s">
        <v>1749</v>
      </c>
      <c r="BD1004" s="1" t="s">
        <v>1749</v>
      </c>
      <c r="BE1004" t="s">
        <v>1749</v>
      </c>
    </row>
    <row r="1005" spans="1:57" ht="17.149999999999999" customHeight="1">
      <c r="A1005" s="2">
        <v>1004</v>
      </c>
      <c r="B1005" s="1" t="s">
        <v>1219</v>
      </c>
      <c r="C1005" s="1" t="s">
        <v>8432</v>
      </c>
      <c r="D1005" s="14" t="s">
        <v>8433</v>
      </c>
      <c r="E1005" s="1" t="s">
        <v>8434</v>
      </c>
      <c r="F1005" s="1" t="s">
        <v>8434</v>
      </c>
      <c r="G1005" s="1" t="s">
        <v>8435</v>
      </c>
      <c r="H1005" s="1"/>
      <c r="I1005" s="1"/>
      <c r="J1005" s="1" t="s">
        <v>8436</v>
      </c>
      <c r="K1005" s="1" t="s">
        <v>8437</v>
      </c>
      <c r="L1005" s="1" t="s">
        <v>8438</v>
      </c>
      <c r="M1005" s="1" t="s">
        <v>209</v>
      </c>
      <c r="N1005" s="1" t="s">
        <v>1462</v>
      </c>
      <c r="O1005" s="1" t="s">
        <v>1228</v>
      </c>
      <c r="P1005" s="1" t="s">
        <v>2126</v>
      </c>
      <c r="Q1005" s="1" t="s">
        <v>8438</v>
      </c>
      <c r="R1005" s="1" t="s">
        <v>130</v>
      </c>
      <c r="S1005" s="1" t="s">
        <v>1293</v>
      </c>
      <c r="T1005" s="1" t="s">
        <v>8439</v>
      </c>
      <c r="U1005" s="2" t="s">
        <v>8440</v>
      </c>
      <c r="V1005" s="1">
        <v>674</v>
      </c>
      <c r="W1005" s="1" t="s">
        <v>2130</v>
      </c>
      <c r="X1005" s="1" t="s">
        <v>2130</v>
      </c>
      <c r="Y1005" s="1" t="s">
        <v>2131</v>
      </c>
      <c r="Z1005" s="1" t="s">
        <v>29298</v>
      </c>
      <c r="AA1005" s="1" t="s">
        <v>8442</v>
      </c>
      <c r="AB1005" s="1" t="s">
        <v>8443</v>
      </c>
      <c r="AC1005" s="2" t="s">
        <v>8444</v>
      </c>
      <c r="AD1005" s="1">
        <v>674</v>
      </c>
      <c r="AE1005" s="1" t="s">
        <v>8445</v>
      </c>
      <c r="AF1005" s="1" t="s">
        <v>8416</v>
      </c>
      <c r="AG1005" s="1" t="s">
        <v>819</v>
      </c>
      <c r="AH1005" s="1" t="s">
        <v>8446</v>
      </c>
      <c r="AI1005" s="1" t="s">
        <v>1749</v>
      </c>
      <c r="AJ1005" s="1" t="s">
        <v>1749</v>
      </c>
      <c r="AK1005" s="1" t="s">
        <v>1749</v>
      </c>
      <c r="AL1005" s="1" t="s">
        <v>1749</v>
      </c>
      <c r="AM1005" s="1" t="s">
        <v>1749</v>
      </c>
      <c r="AN1005" s="1" t="s">
        <v>1749</v>
      </c>
      <c r="AO1005" s="1" t="s">
        <v>1749</v>
      </c>
      <c r="AP1005" s="1" t="s">
        <v>1749</v>
      </c>
      <c r="AQ1005" s="1" t="s">
        <v>1749</v>
      </c>
      <c r="AR1005" s="1" t="s">
        <v>1749</v>
      </c>
      <c r="AS1005" s="1" t="s">
        <v>1749</v>
      </c>
      <c r="AT1005" s="1" t="s">
        <v>1749</v>
      </c>
      <c r="AU1005" s="1" t="s">
        <v>1749</v>
      </c>
      <c r="AV1005" s="1" t="s">
        <v>1749</v>
      </c>
      <c r="AW1005" s="1" t="s">
        <v>1749</v>
      </c>
      <c r="AX1005" s="1" t="s">
        <v>1749</v>
      </c>
      <c r="AY1005" s="1" t="s">
        <v>1749</v>
      </c>
      <c r="AZ1005" s="1" t="s">
        <v>1749</v>
      </c>
      <c r="BA1005" s="1" t="s">
        <v>1749</v>
      </c>
      <c r="BB1005" s="1" t="s">
        <v>1749</v>
      </c>
      <c r="BC1005" s="1" t="s">
        <v>1749</v>
      </c>
      <c r="BD1005" s="1" t="s">
        <v>1749</v>
      </c>
      <c r="BE1005" t="s">
        <v>1749</v>
      </c>
    </row>
    <row r="1006" spans="1:57" ht="17.149999999999999" customHeight="1">
      <c r="A1006" s="2">
        <v>1005</v>
      </c>
      <c r="B1006" s="1" t="s">
        <v>1219</v>
      </c>
      <c r="C1006" s="1" t="s">
        <v>7923</v>
      </c>
      <c r="D1006" s="14" t="s">
        <v>7924</v>
      </c>
      <c r="E1006" s="1" t="s">
        <v>8447</v>
      </c>
      <c r="F1006" s="1" t="s">
        <v>8448</v>
      </c>
      <c r="G1006" s="1" t="s">
        <v>11853</v>
      </c>
      <c r="H1006" s="1" t="s">
        <v>7928</v>
      </c>
      <c r="I1006" s="1" t="s">
        <v>2539</v>
      </c>
      <c r="J1006" s="1" t="s">
        <v>29043</v>
      </c>
      <c r="K1006" s="1" t="s">
        <v>7930</v>
      </c>
      <c r="L1006" s="1" t="s">
        <v>8449</v>
      </c>
      <c r="M1006" s="1" t="s">
        <v>209</v>
      </c>
      <c r="N1006" s="1" t="s">
        <v>2653</v>
      </c>
      <c r="O1006" s="1" t="s">
        <v>1228</v>
      </c>
      <c r="P1006" s="1" t="s">
        <v>2126</v>
      </c>
      <c r="Q1006" s="1" t="s">
        <v>8449</v>
      </c>
      <c r="R1006" s="1" t="s">
        <v>130</v>
      </c>
      <c r="S1006" s="1" t="s">
        <v>1293</v>
      </c>
      <c r="T1006" s="1" t="s">
        <v>8248</v>
      </c>
      <c r="U1006" s="2" t="s">
        <v>8450</v>
      </c>
      <c r="V1006" s="1">
        <v>64</v>
      </c>
      <c r="W1006" s="1" t="s">
        <v>2130</v>
      </c>
      <c r="X1006" s="1" t="s">
        <v>2130</v>
      </c>
      <c r="Y1006" s="1" t="s">
        <v>2210</v>
      </c>
      <c r="Z1006" s="1" t="s">
        <v>29044</v>
      </c>
      <c r="AA1006" s="1" t="s">
        <v>8452</v>
      </c>
      <c r="AB1006" s="1" t="s">
        <v>8453</v>
      </c>
      <c r="AC1006" s="2" t="s">
        <v>8454</v>
      </c>
      <c r="AD1006" s="1">
        <v>64</v>
      </c>
      <c r="AE1006" s="1" t="s">
        <v>8455</v>
      </c>
      <c r="AF1006" s="1" t="s">
        <v>8456</v>
      </c>
      <c r="AG1006" s="1" t="s">
        <v>819</v>
      </c>
      <c r="AH1006" s="1" t="s">
        <v>8457</v>
      </c>
      <c r="AI1006" s="1" t="s">
        <v>1749</v>
      </c>
      <c r="AJ1006" s="1" t="s">
        <v>1749</v>
      </c>
      <c r="AK1006" s="1" t="s">
        <v>1749</v>
      </c>
      <c r="AL1006" s="1" t="s">
        <v>1749</v>
      </c>
      <c r="AM1006" s="1" t="s">
        <v>1749</v>
      </c>
      <c r="AN1006" s="1" t="s">
        <v>1749</v>
      </c>
      <c r="AO1006" s="1" t="s">
        <v>1749</v>
      </c>
      <c r="AP1006" s="1" t="s">
        <v>1749</v>
      </c>
      <c r="AQ1006" s="1" t="s">
        <v>1749</v>
      </c>
      <c r="AR1006" s="1" t="s">
        <v>1749</v>
      </c>
      <c r="AS1006" s="1" t="s">
        <v>1749</v>
      </c>
      <c r="AT1006" s="1" t="s">
        <v>1749</v>
      </c>
      <c r="AU1006" s="1" t="s">
        <v>1749</v>
      </c>
      <c r="AV1006" s="1" t="s">
        <v>1749</v>
      </c>
      <c r="AW1006" s="1" t="s">
        <v>1749</v>
      </c>
      <c r="AX1006" s="1" t="s">
        <v>1749</v>
      </c>
      <c r="AY1006" s="1" t="s">
        <v>1749</v>
      </c>
      <c r="AZ1006" s="1" t="s">
        <v>1749</v>
      </c>
      <c r="BA1006" s="1" t="s">
        <v>1749</v>
      </c>
      <c r="BB1006" s="1" t="s">
        <v>1749</v>
      </c>
      <c r="BC1006" s="1" t="s">
        <v>1749</v>
      </c>
      <c r="BD1006" s="1" t="s">
        <v>1749</v>
      </c>
      <c r="BE1006" t="s">
        <v>1749</v>
      </c>
    </row>
    <row r="1007" spans="1:57" ht="17.149999999999999" customHeight="1">
      <c r="A1007" s="2">
        <v>1006</v>
      </c>
      <c r="B1007" s="1" t="s">
        <v>1219</v>
      </c>
      <c r="C1007" s="1" t="s">
        <v>7923</v>
      </c>
      <c r="D1007" s="14" t="s">
        <v>7924</v>
      </c>
      <c r="E1007" s="1" t="s">
        <v>8458</v>
      </c>
      <c r="F1007" s="1" t="s">
        <v>8459</v>
      </c>
      <c r="G1007" s="1" t="s">
        <v>11853</v>
      </c>
      <c r="H1007" s="1" t="s">
        <v>7928</v>
      </c>
      <c r="I1007" s="1" t="s">
        <v>2539</v>
      </c>
      <c r="J1007" s="1" t="s">
        <v>29043</v>
      </c>
      <c r="K1007" s="1" t="s">
        <v>7930</v>
      </c>
      <c r="L1007" s="1" t="s">
        <v>8460</v>
      </c>
      <c r="M1007" s="1" t="s">
        <v>209</v>
      </c>
      <c r="N1007" s="1" t="s">
        <v>2653</v>
      </c>
      <c r="O1007" s="1" t="s">
        <v>1228</v>
      </c>
      <c r="P1007" s="1" t="s">
        <v>2126</v>
      </c>
      <c r="Q1007" s="1" t="s">
        <v>8460</v>
      </c>
      <c r="R1007" s="1" t="s">
        <v>130</v>
      </c>
      <c r="S1007" s="1" t="s">
        <v>1293</v>
      </c>
      <c r="T1007" s="1" t="s">
        <v>8248</v>
      </c>
      <c r="U1007" s="2" t="s">
        <v>8461</v>
      </c>
      <c r="V1007" s="1">
        <v>37</v>
      </c>
      <c r="W1007" s="1" t="s">
        <v>2130</v>
      </c>
      <c r="X1007" s="1" t="s">
        <v>2130</v>
      </c>
      <c r="Y1007" s="1" t="s">
        <v>2210</v>
      </c>
      <c r="Z1007" s="1" t="s">
        <v>29044</v>
      </c>
      <c r="AA1007" s="1" t="s">
        <v>8463</v>
      </c>
      <c r="AB1007" s="1" t="s">
        <v>8464</v>
      </c>
      <c r="AC1007" s="2" t="s">
        <v>8465</v>
      </c>
      <c r="AD1007" s="1">
        <v>37</v>
      </c>
      <c r="AE1007" s="1" t="s">
        <v>8455</v>
      </c>
      <c r="AF1007" s="1" t="s">
        <v>8456</v>
      </c>
      <c r="AG1007" s="1" t="s">
        <v>819</v>
      </c>
      <c r="AH1007" s="1" t="s">
        <v>8466</v>
      </c>
      <c r="AI1007" s="1" t="s">
        <v>1749</v>
      </c>
      <c r="AJ1007" s="1" t="s">
        <v>1749</v>
      </c>
      <c r="AK1007" s="1" t="s">
        <v>1749</v>
      </c>
      <c r="AL1007" s="1" t="s">
        <v>1749</v>
      </c>
      <c r="AM1007" s="1" t="s">
        <v>1749</v>
      </c>
      <c r="AN1007" s="1" t="s">
        <v>1749</v>
      </c>
      <c r="AO1007" s="1" t="s">
        <v>1749</v>
      </c>
      <c r="AP1007" s="1" t="s">
        <v>1749</v>
      </c>
      <c r="AQ1007" s="1" t="s">
        <v>1749</v>
      </c>
      <c r="AR1007" s="1" t="s">
        <v>1749</v>
      </c>
      <c r="AS1007" s="1" t="s">
        <v>1749</v>
      </c>
      <c r="AT1007" s="1" t="s">
        <v>1749</v>
      </c>
      <c r="AU1007" s="1" t="s">
        <v>1749</v>
      </c>
      <c r="AV1007" s="1" t="s">
        <v>1749</v>
      </c>
      <c r="AW1007" s="1" t="s">
        <v>1749</v>
      </c>
      <c r="AX1007" s="1" t="s">
        <v>1749</v>
      </c>
      <c r="AY1007" s="1" t="s">
        <v>1749</v>
      </c>
      <c r="AZ1007" s="1" t="s">
        <v>1749</v>
      </c>
      <c r="BA1007" s="1" t="s">
        <v>1749</v>
      </c>
      <c r="BB1007" s="1" t="s">
        <v>1749</v>
      </c>
      <c r="BC1007" s="1" t="s">
        <v>1749</v>
      </c>
      <c r="BD1007" s="1" t="s">
        <v>1749</v>
      </c>
      <c r="BE1007" t="s">
        <v>1749</v>
      </c>
    </row>
    <row r="1008" spans="1:57" ht="17.149999999999999" customHeight="1">
      <c r="A1008" s="2">
        <v>1007</v>
      </c>
      <c r="B1008" s="1" t="s">
        <v>1219</v>
      </c>
      <c r="C1008" s="1" t="s">
        <v>7923</v>
      </c>
      <c r="D1008" s="14" t="s">
        <v>7924</v>
      </c>
      <c r="E1008" s="1" t="s">
        <v>8467</v>
      </c>
      <c r="F1008" s="1" t="s">
        <v>8468</v>
      </c>
      <c r="G1008" s="1" t="s">
        <v>11853</v>
      </c>
      <c r="H1008" s="1" t="s">
        <v>7928</v>
      </c>
      <c r="I1008" s="1" t="s">
        <v>2539</v>
      </c>
      <c r="J1008" s="1" t="s">
        <v>29043</v>
      </c>
      <c r="K1008" s="1" t="s">
        <v>7930</v>
      </c>
      <c r="L1008" s="1" t="s">
        <v>8469</v>
      </c>
      <c r="M1008" s="1" t="s">
        <v>209</v>
      </c>
      <c r="N1008" s="1" t="s">
        <v>2653</v>
      </c>
      <c r="O1008" s="1" t="s">
        <v>1228</v>
      </c>
      <c r="P1008" s="1" t="s">
        <v>2126</v>
      </c>
      <c r="Q1008" s="1" t="s">
        <v>8469</v>
      </c>
      <c r="R1008" s="1" t="s">
        <v>130</v>
      </c>
      <c r="S1008" s="1" t="s">
        <v>1293</v>
      </c>
      <c r="T1008" s="1" t="s">
        <v>8248</v>
      </c>
      <c r="U1008" s="2" t="s">
        <v>8470</v>
      </c>
      <c r="V1008" s="1">
        <v>75</v>
      </c>
      <c r="W1008" s="1" t="s">
        <v>2130</v>
      </c>
      <c r="X1008" s="1" t="s">
        <v>2130</v>
      </c>
      <c r="Y1008" s="1" t="s">
        <v>2210</v>
      </c>
      <c r="Z1008" s="1" t="s">
        <v>29044</v>
      </c>
      <c r="AA1008" s="1" t="s">
        <v>8472</v>
      </c>
      <c r="AB1008" s="1" t="s">
        <v>8473</v>
      </c>
      <c r="AC1008" s="2" t="s">
        <v>8474</v>
      </c>
      <c r="AD1008" s="1">
        <v>75</v>
      </c>
      <c r="AE1008" s="1" t="s">
        <v>8475</v>
      </c>
      <c r="AF1008" s="1" t="s">
        <v>8456</v>
      </c>
      <c r="AG1008" s="1" t="s">
        <v>819</v>
      </c>
      <c r="AH1008" s="1" t="s">
        <v>8476</v>
      </c>
      <c r="AI1008" s="1" t="s">
        <v>1749</v>
      </c>
      <c r="AJ1008" s="1" t="s">
        <v>1749</v>
      </c>
      <c r="AK1008" s="1" t="s">
        <v>1749</v>
      </c>
      <c r="AL1008" s="1" t="s">
        <v>1749</v>
      </c>
      <c r="AM1008" s="1" t="s">
        <v>1749</v>
      </c>
      <c r="AN1008" s="1" t="s">
        <v>1749</v>
      </c>
      <c r="AO1008" s="1" t="s">
        <v>1749</v>
      </c>
      <c r="AP1008" s="1" t="s">
        <v>1749</v>
      </c>
      <c r="AQ1008" s="1" t="s">
        <v>1749</v>
      </c>
      <c r="AR1008" s="1" t="s">
        <v>1749</v>
      </c>
      <c r="AS1008" s="1" t="s">
        <v>1749</v>
      </c>
      <c r="AT1008" s="1" t="s">
        <v>1749</v>
      </c>
      <c r="AU1008" s="1" t="s">
        <v>1749</v>
      </c>
      <c r="AV1008" s="1" t="s">
        <v>1749</v>
      </c>
      <c r="AW1008" s="1" t="s">
        <v>1749</v>
      </c>
      <c r="AX1008" s="1" t="s">
        <v>1749</v>
      </c>
      <c r="AY1008" s="1" t="s">
        <v>1749</v>
      </c>
      <c r="AZ1008" s="1" t="s">
        <v>1749</v>
      </c>
      <c r="BA1008" s="1" t="s">
        <v>1749</v>
      </c>
      <c r="BB1008" s="1" t="s">
        <v>1749</v>
      </c>
      <c r="BC1008" s="1" t="s">
        <v>1749</v>
      </c>
      <c r="BD1008" s="1" t="s">
        <v>1749</v>
      </c>
      <c r="BE1008" t="s">
        <v>1749</v>
      </c>
    </row>
    <row r="1009" spans="1:57" ht="17.149999999999999" customHeight="1">
      <c r="A1009" s="2">
        <v>1008</v>
      </c>
      <c r="B1009" s="1" t="s">
        <v>1219</v>
      </c>
      <c r="C1009" s="1" t="s">
        <v>7923</v>
      </c>
      <c r="D1009" s="14" t="s">
        <v>7924</v>
      </c>
      <c r="E1009" s="1" t="s">
        <v>8477</v>
      </c>
      <c r="F1009" s="1" t="s">
        <v>8478</v>
      </c>
      <c r="G1009" s="1" t="s">
        <v>11853</v>
      </c>
      <c r="H1009" s="1" t="s">
        <v>7928</v>
      </c>
      <c r="I1009" s="1" t="s">
        <v>2539</v>
      </c>
      <c r="J1009" s="1" t="s">
        <v>29043</v>
      </c>
      <c r="K1009" s="1" t="s">
        <v>7930</v>
      </c>
      <c r="L1009" s="1" t="s">
        <v>8479</v>
      </c>
      <c r="M1009" s="1" t="s">
        <v>209</v>
      </c>
      <c r="N1009" s="1" t="s">
        <v>2653</v>
      </c>
      <c r="O1009" s="1" t="s">
        <v>1228</v>
      </c>
      <c r="P1009" s="1" t="s">
        <v>2126</v>
      </c>
      <c r="Q1009" s="1" t="s">
        <v>8479</v>
      </c>
      <c r="R1009" s="1" t="s">
        <v>130</v>
      </c>
      <c r="S1009" s="1" t="s">
        <v>1293</v>
      </c>
      <c r="T1009" s="1" t="s">
        <v>8248</v>
      </c>
      <c r="U1009" s="2" t="s">
        <v>8480</v>
      </c>
      <c r="V1009" s="1">
        <v>39</v>
      </c>
      <c r="W1009" s="1" t="s">
        <v>2130</v>
      </c>
      <c r="X1009" s="1" t="s">
        <v>2130</v>
      </c>
      <c r="Y1009" s="1" t="s">
        <v>2210</v>
      </c>
      <c r="Z1009" s="1" t="s">
        <v>29044</v>
      </c>
      <c r="AA1009" s="1" t="s">
        <v>8482</v>
      </c>
      <c r="AB1009" s="1" t="s">
        <v>8483</v>
      </c>
      <c r="AC1009" s="2" t="s">
        <v>8484</v>
      </c>
      <c r="AD1009" s="1">
        <v>39</v>
      </c>
      <c r="AE1009" s="1" t="s">
        <v>8475</v>
      </c>
      <c r="AF1009" s="1" t="s">
        <v>8456</v>
      </c>
      <c r="AG1009" s="1" t="s">
        <v>819</v>
      </c>
      <c r="AH1009" s="1" t="s">
        <v>8485</v>
      </c>
      <c r="AI1009" s="1" t="s">
        <v>1749</v>
      </c>
      <c r="AJ1009" s="1" t="s">
        <v>1749</v>
      </c>
      <c r="AK1009" s="1" t="s">
        <v>1749</v>
      </c>
      <c r="AL1009" s="1" t="s">
        <v>1749</v>
      </c>
      <c r="AM1009" s="1" t="s">
        <v>1749</v>
      </c>
      <c r="AN1009" s="1" t="s">
        <v>1749</v>
      </c>
      <c r="AO1009" s="1" t="s">
        <v>1749</v>
      </c>
      <c r="AP1009" s="1" t="s">
        <v>1749</v>
      </c>
      <c r="AQ1009" s="1" t="s">
        <v>1749</v>
      </c>
      <c r="AR1009" s="1" t="s">
        <v>1749</v>
      </c>
      <c r="AS1009" s="1" t="s">
        <v>1749</v>
      </c>
      <c r="AT1009" s="1" t="s">
        <v>1749</v>
      </c>
      <c r="AU1009" s="1" t="s">
        <v>1749</v>
      </c>
      <c r="AV1009" s="1" t="s">
        <v>1749</v>
      </c>
      <c r="AW1009" s="1" t="s">
        <v>1749</v>
      </c>
      <c r="AX1009" s="1" t="s">
        <v>1749</v>
      </c>
      <c r="AY1009" s="1" t="s">
        <v>1749</v>
      </c>
      <c r="AZ1009" s="1" t="s">
        <v>1749</v>
      </c>
      <c r="BA1009" s="1" t="s">
        <v>1749</v>
      </c>
      <c r="BB1009" s="1" t="s">
        <v>1749</v>
      </c>
      <c r="BC1009" s="1" t="s">
        <v>1749</v>
      </c>
      <c r="BD1009" s="1" t="s">
        <v>1749</v>
      </c>
      <c r="BE1009" t="s">
        <v>1749</v>
      </c>
    </row>
    <row r="1010" spans="1:57" ht="17.149999999999999" customHeight="1">
      <c r="A1010" s="2">
        <v>1009</v>
      </c>
      <c r="B1010" s="1" t="s">
        <v>1219</v>
      </c>
      <c r="C1010" s="1" t="s">
        <v>7923</v>
      </c>
      <c r="D1010" s="14" t="s">
        <v>7924</v>
      </c>
      <c r="E1010" s="1" t="s">
        <v>8486</v>
      </c>
      <c r="F1010" s="1" t="s">
        <v>8487</v>
      </c>
      <c r="G1010" s="1" t="s">
        <v>11853</v>
      </c>
      <c r="H1010" s="1" t="s">
        <v>7928</v>
      </c>
      <c r="I1010" s="1" t="s">
        <v>2539</v>
      </c>
      <c r="J1010" s="1" t="s">
        <v>29043</v>
      </c>
      <c r="K1010" s="1" t="s">
        <v>7930</v>
      </c>
      <c r="L1010" s="1" t="s">
        <v>8488</v>
      </c>
      <c r="M1010" s="1" t="s">
        <v>209</v>
      </c>
      <c r="N1010" s="1" t="s">
        <v>2653</v>
      </c>
      <c r="O1010" s="1" t="s">
        <v>1228</v>
      </c>
      <c r="P1010" s="1" t="s">
        <v>2126</v>
      </c>
      <c r="Q1010" s="1" t="s">
        <v>8488</v>
      </c>
      <c r="R1010" s="1" t="s">
        <v>130</v>
      </c>
      <c r="S1010" s="1" t="s">
        <v>1293</v>
      </c>
      <c r="T1010" s="1" t="s">
        <v>8248</v>
      </c>
      <c r="U1010" s="2" t="s">
        <v>8489</v>
      </c>
      <c r="V1010" s="1">
        <v>83</v>
      </c>
      <c r="W1010" s="1" t="s">
        <v>2130</v>
      </c>
      <c r="X1010" s="1" t="s">
        <v>2130</v>
      </c>
      <c r="Y1010" s="1" t="s">
        <v>2210</v>
      </c>
      <c r="Z1010" s="1" t="s">
        <v>29044</v>
      </c>
      <c r="AA1010" s="1" t="s">
        <v>8491</v>
      </c>
      <c r="AB1010" s="1" t="s">
        <v>8492</v>
      </c>
      <c r="AC1010" s="2" t="s">
        <v>8493</v>
      </c>
      <c r="AD1010" s="1">
        <v>83</v>
      </c>
      <c r="AE1010" s="1" t="s">
        <v>8455</v>
      </c>
      <c r="AF1010" s="1" t="s">
        <v>8456</v>
      </c>
      <c r="AG1010" s="1" t="s">
        <v>819</v>
      </c>
      <c r="AH1010" s="1" t="s">
        <v>8494</v>
      </c>
      <c r="AI1010" s="1" t="s">
        <v>1749</v>
      </c>
      <c r="AJ1010" s="1" t="s">
        <v>1749</v>
      </c>
      <c r="AK1010" s="1" t="s">
        <v>1749</v>
      </c>
      <c r="AL1010" s="1" t="s">
        <v>1749</v>
      </c>
      <c r="AM1010" s="1" t="s">
        <v>1749</v>
      </c>
      <c r="AN1010" s="1" t="s">
        <v>1749</v>
      </c>
      <c r="AO1010" s="1" t="s">
        <v>1749</v>
      </c>
      <c r="AP1010" s="1" t="s">
        <v>1749</v>
      </c>
      <c r="AQ1010" s="1" t="s">
        <v>1749</v>
      </c>
      <c r="AR1010" s="1" t="s">
        <v>1749</v>
      </c>
      <c r="AS1010" s="1" t="s">
        <v>1749</v>
      </c>
      <c r="AT1010" s="1" t="s">
        <v>1749</v>
      </c>
      <c r="AU1010" s="1" t="s">
        <v>1749</v>
      </c>
      <c r="AV1010" s="1" t="s">
        <v>1749</v>
      </c>
      <c r="AW1010" s="1" t="s">
        <v>1749</v>
      </c>
      <c r="AX1010" s="1" t="s">
        <v>1749</v>
      </c>
      <c r="AY1010" s="1" t="s">
        <v>1749</v>
      </c>
      <c r="AZ1010" s="1" t="s">
        <v>1749</v>
      </c>
      <c r="BA1010" s="1" t="s">
        <v>1749</v>
      </c>
      <c r="BB1010" s="1" t="s">
        <v>1749</v>
      </c>
      <c r="BC1010" s="1" t="s">
        <v>1749</v>
      </c>
      <c r="BD1010" s="1" t="s">
        <v>1749</v>
      </c>
      <c r="BE1010" t="s">
        <v>1749</v>
      </c>
    </row>
    <row r="1011" spans="1:57" ht="17.149999999999999" customHeight="1">
      <c r="A1011" s="2">
        <v>1010</v>
      </c>
      <c r="B1011" s="1" t="s">
        <v>1219</v>
      </c>
      <c r="C1011" s="1" t="s">
        <v>7923</v>
      </c>
      <c r="D1011" s="14" t="s">
        <v>7924</v>
      </c>
      <c r="E1011" s="1" t="s">
        <v>8495</v>
      </c>
      <c r="F1011" s="1" t="s">
        <v>8496</v>
      </c>
      <c r="G1011" s="1" t="s">
        <v>11853</v>
      </c>
      <c r="H1011" s="1" t="s">
        <v>7928</v>
      </c>
      <c r="I1011" s="1" t="s">
        <v>2539</v>
      </c>
      <c r="J1011" s="1" t="s">
        <v>29043</v>
      </c>
      <c r="K1011" s="1" t="s">
        <v>7930</v>
      </c>
      <c r="L1011" s="1" t="s">
        <v>8497</v>
      </c>
      <c r="M1011" s="1" t="s">
        <v>209</v>
      </c>
      <c r="N1011" s="1" t="s">
        <v>2653</v>
      </c>
      <c r="O1011" s="1" t="s">
        <v>1228</v>
      </c>
      <c r="P1011" s="1" t="s">
        <v>2126</v>
      </c>
      <c r="Q1011" s="1" t="s">
        <v>8497</v>
      </c>
      <c r="R1011" s="1" t="s">
        <v>130</v>
      </c>
      <c r="S1011" s="1" t="s">
        <v>1293</v>
      </c>
      <c r="T1011" s="1" t="s">
        <v>8498</v>
      </c>
      <c r="U1011" s="2" t="s">
        <v>8499</v>
      </c>
      <c r="V1011" s="1">
        <v>91</v>
      </c>
      <c r="W1011" s="1" t="s">
        <v>2130</v>
      </c>
      <c r="X1011" s="1" t="s">
        <v>2130</v>
      </c>
      <c r="Y1011" s="1" t="s">
        <v>2210</v>
      </c>
      <c r="Z1011" s="1" t="s">
        <v>29044</v>
      </c>
      <c r="AA1011" s="1" t="s">
        <v>8501</v>
      </c>
      <c r="AB1011" s="1" t="s">
        <v>8502</v>
      </c>
      <c r="AC1011" s="2" t="s">
        <v>8503</v>
      </c>
      <c r="AD1011" s="1">
        <v>91</v>
      </c>
      <c r="AE1011" s="1" t="s">
        <v>8475</v>
      </c>
      <c r="AF1011" s="1" t="s">
        <v>8456</v>
      </c>
      <c r="AG1011" s="1" t="s">
        <v>819</v>
      </c>
      <c r="AH1011" s="1" t="s">
        <v>8504</v>
      </c>
      <c r="AI1011" s="1" t="s">
        <v>1749</v>
      </c>
      <c r="AJ1011" s="1" t="s">
        <v>1749</v>
      </c>
      <c r="AK1011" s="1" t="s">
        <v>1749</v>
      </c>
      <c r="AL1011" s="1" t="s">
        <v>1749</v>
      </c>
      <c r="AM1011" s="1" t="s">
        <v>1749</v>
      </c>
      <c r="AN1011" s="1" t="s">
        <v>1749</v>
      </c>
      <c r="AO1011" s="1" t="s">
        <v>1749</v>
      </c>
      <c r="AP1011" s="1" t="s">
        <v>1749</v>
      </c>
      <c r="AQ1011" s="1" t="s">
        <v>1749</v>
      </c>
      <c r="AR1011" s="1" t="s">
        <v>1749</v>
      </c>
      <c r="AS1011" s="1" t="s">
        <v>1749</v>
      </c>
      <c r="AT1011" s="1" t="s">
        <v>1749</v>
      </c>
      <c r="AU1011" s="1" t="s">
        <v>1749</v>
      </c>
      <c r="AV1011" s="1" t="s">
        <v>1749</v>
      </c>
      <c r="AW1011" s="1" t="s">
        <v>1749</v>
      </c>
      <c r="AX1011" s="1" t="s">
        <v>1749</v>
      </c>
      <c r="AY1011" s="1" t="s">
        <v>1749</v>
      </c>
      <c r="AZ1011" s="1" t="s">
        <v>1749</v>
      </c>
      <c r="BA1011" s="1" t="s">
        <v>1749</v>
      </c>
      <c r="BB1011" s="1" t="s">
        <v>1749</v>
      </c>
      <c r="BC1011" s="1" t="s">
        <v>1749</v>
      </c>
      <c r="BD1011" s="1" t="s">
        <v>1749</v>
      </c>
      <c r="BE1011" t="s">
        <v>1749</v>
      </c>
    </row>
    <row r="1012" spans="1:57" ht="17.149999999999999" customHeight="1">
      <c r="A1012" s="2">
        <v>1011</v>
      </c>
      <c r="B1012" s="1" t="s">
        <v>1219</v>
      </c>
      <c r="C1012" s="1" t="s">
        <v>7923</v>
      </c>
      <c r="D1012" s="14" t="s">
        <v>7924</v>
      </c>
      <c r="E1012" s="1" t="s">
        <v>8505</v>
      </c>
      <c r="F1012" s="1" t="s">
        <v>8506</v>
      </c>
      <c r="G1012" s="1" t="s">
        <v>11853</v>
      </c>
      <c r="H1012" s="1" t="s">
        <v>7928</v>
      </c>
      <c r="I1012" s="1" t="s">
        <v>2539</v>
      </c>
      <c r="J1012" s="1" t="s">
        <v>29043</v>
      </c>
      <c r="K1012" s="1" t="s">
        <v>7930</v>
      </c>
      <c r="L1012" s="1" t="s">
        <v>8507</v>
      </c>
      <c r="M1012" s="1" t="s">
        <v>209</v>
      </c>
      <c r="N1012" s="1" t="s">
        <v>2653</v>
      </c>
      <c r="O1012" s="1" t="s">
        <v>1228</v>
      </c>
      <c r="P1012" s="1" t="s">
        <v>2126</v>
      </c>
      <c r="Q1012" s="1" t="s">
        <v>8507</v>
      </c>
      <c r="R1012" s="1" t="s">
        <v>130</v>
      </c>
      <c r="S1012" s="1" t="s">
        <v>1293</v>
      </c>
      <c r="T1012" s="1" t="s">
        <v>8248</v>
      </c>
      <c r="U1012" s="2" t="s">
        <v>6857</v>
      </c>
      <c r="V1012" s="1">
        <v>38</v>
      </c>
      <c r="W1012" s="1" t="s">
        <v>2130</v>
      </c>
      <c r="X1012" s="1" t="s">
        <v>2130</v>
      </c>
      <c r="Y1012" s="1" t="s">
        <v>2210</v>
      </c>
      <c r="Z1012" s="1" t="s">
        <v>29044</v>
      </c>
      <c r="AA1012" s="1" t="s">
        <v>8509</v>
      </c>
      <c r="AB1012" s="1" t="s">
        <v>8510</v>
      </c>
      <c r="AC1012" s="2" t="s">
        <v>8511</v>
      </c>
      <c r="AD1012" s="1">
        <v>38</v>
      </c>
      <c r="AE1012" s="1" t="s">
        <v>8455</v>
      </c>
      <c r="AF1012" s="1" t="s">
        <v>8456</v>
      </c>
      <c r="AG1012" s="1" t="s">
        <v>819</v>
      </c>
      <c r="AH1012" s="1" t="s">
        <v>8512</v>
      </c>
      <c r="AI1012" s="1" t="s">
        <v>1749</v>
      </c>
      <c r="AJ1012" s="1" t="s">
        <v>1749</v>
      </c>
      <c r="AK1012" s="1" t="s">
        <v>1749</v>
      </c>
      <c r="AL1012" s="1" t="s">
        <v>1749</v>
      </c>
      <c r="AM1012" s="1" t="s">
        <v>1749</v>
      </c>
      <c r="AN1012" s="1" t="s">
        <v>1749</v>
      </c>
      <c r="AO1012" s="1" t="s">
        <v>1749</v>
      </c>
      <c r="AP1012" s="1" t="s">
        <v>1749</v>
      </c>
      <c r="AQ1012" s="1" t="s">
        <v>1749</v>
      </c>
      <c r="AR1012" s="1" t="s">
        <v>1749</v>
      </c>
      <c r="AS1012" s="1" t="s">
        <v>1749</v>
      </c>
      <c r="AT1012" s="1" t="s">
        <v>1749</v>
      </c>
      <c r="AU1012" s="1" t="s">
        <v>1749</v>
      </c>
      <c r="AV1012" s="1" t="s">
        <v>1749</v>
      </c>
      <c r="AW1012" s="1" t="s">
        <v>1749</v>
      </c>
      <c r="AX1012" s="1" t="s">
        <v>1749</v>
      </c>
      <c r="AY1012" s="1" t="s">
        <v>1749</v>
      </c>
      <c r="AZ1012" s="1" t="s">
        <v>1749</v>
      </c>
      <c r="BA1012" s="1" t="s">
        <v>1749</v>
      </c>
      <c r="BB1012" s="1" t="s">
        <v>1749</v>
      </c>
      <c r="BC1012" s="1" t="s">
        <v>1749</v>
      </c>
      <c r="BD1012" s="1" t="s">
        <v>1749</v>
      </c>
      <c r="BE1012" t="s">
        <v>1749</v>
      </c>
    </row>
    <row r="1013" spans="1:57" ht="17.149999999999999" customHeight="1">
      <c r="A1013" s="2">
        <v>1012</v>
      </c>
      <c r="B1013" s="1" t="s">
        <v>1219</v>
      </c>
      <c r="C1013" s="1" t="s">
        <v>7923</v>
      </c>
      <c r="D1013" s="14" t="s">
        <v>7924</v>
      </c>
      <c r="E1013" s="1" t="s">
        <v>8513</v>
      </c>
      <c r="F1013" s="1" t="s">
        <v>8514</v>
      </c>
      <c r="G1013" s="1" t="s">
        <v>11853</v>
      </c>
      <c r="H1013" s="1" t="s">
        <v>7928</v>
      </c>
      <c r="I1013" s="1" t="s">
        <v>2539</v>
      </c>
      <c r="J1013" s="1" t="s">
        <v>29043</v>
      </c>
      <c r="K1013" s="1" t="s">
        <v>7930</v>
      </c>
      <c r="L1013" s="1" t="s">
        <v>8515</v>
      </c>
      <c r="M1013" s="1" t="s">
        <v>209</v>
      </c>
      <c r="N1013" s="1" t="s">
        <v>2653</v>
      </c>
      <c r="O1013" s="1" t="s">
        <v>1228</v>
      </c>
      <c r="P1013" s="1" t="s">
        <v>2126</v>
      </c>
      <c r="Q1013" s="1" t="s">
        <v>8515</v>
      </c>
      <c r="R1013" s="1" t="s">
        <v>130</v>
      </c>
      <c r="S1013" s="1" t="s">
        <v>1293</v>
      </c>
      <c r="T1013" s="1" t="s">
        <v>8248</v>
      </c>
      <c r="U1013" s="2" t="s">
        <v>8470</v>
      </c>
      <c r="V1013" s="1">
        <v>20</v>
      </c>
      <c r="W1013" s="1" t="s">
        <v>2130</v>
      </c>
      <c r="X1013" s="1" t="s">
        <v>2130</v>
      </c>
      <c r="Y1013" s="1" t="s">
        <v>2210</v>
      </c>
      <c r="Z1013" s="1" t="s">
        <v>29044</v>
      </c>
      <c r="AA1013" s="1" t="s">
        <v>8517</v>
      </c>
      <c r="AB1013" s="1" t="s">
        <v>8518</v>
      </c>
      <c r="AC1013" s="2" t="s">
        <v>8519</v>
      </c>
      <c r="AD1013" s="1">
        <v>20</v>
      </c>
      <c r="AE1013" s="1" t="s">
        <v>8475</v>
      </c>
      <c r="AF1013" s="1" t="s">
        <v>8456</v>
      </c>
      <c r="AG1013" s="1" t="s">
        <v>819</v>
      </c>
      <c r="AH1013" s="1" t="s">
        <v>8520</v>
      </c>
      <c r="AI1013" s="1" t="s">
        <v>1749</v>
      </c>
      <c r="AJ1013" s="1" t="s">
        <v>1749</v>
      </c>
      <c r="AK1013" s="1" t="s">
        <v>1749</v>
      </c>
      <c r="AL1013" s="1" t="s">
        <v>1749</v>
      </c>
      <c r="AM1013" s="1" t="s">
        <v>1749</v>
      </c>
      <c r="AN1013" s="1" t="s">
        <v>1749</v>
      </c>
      <c r="AO1013" s="1" t="s">
        <v>1749</v>
      </c>
      <c r="AP1013" s="1" t="s">
        <v>1749</v>
      </c>
      <c r="AQ1013" s="1" t="s">
        <v>1749</v>
      </c>
      <c r="AR1013" s="1" t="s">
        <v>1749</v>
      </c>
      <c r="AS1013" s="1" t="s">
        <v>1749</v>
      </c>
      <c r="AT1013" s="1" t="s">
        <v>1749</v>
      </c>
      <c r="AU1013" s="1" t="s">
        <v>1749</v>
      </c>
      <c r="AV1013" s="1" t="s">
        <v>1749</v>
      </c>
      <c r="AW1013" s="1" t="s">
        <v>1749</v>
      </c>
      <c r="AX1013" s="1" t="s">
        <v>1749</v>
      </c>
      <c r="AY1013" s="1" t="s">
        <v>1749</v>
      </c>
      <c r="AZ1013" s="1" t="s">
        <v>1749</v>
      </c>
      <c r="BA1013" s="1" t="s">
        <v>1749</v>
      </c>
      <c r="BB1013" s="1" t="s">
        <v>1749</v>
      </c>
      <c r="BC1013" s="1" t="s">
        <v>1749</v>
      </c>
      <c r="BD1013" s="1" t="s">
        <v>1749</v>
      </c>
      <c r="BE1013" t="s">
        <v>1749</v>
      </c>
    </row>
    <row r="1014" spans="1:57" ht="17.149999999999999" customHeight="1">
      <c r="A1014" s="2">
        <v>1013</v>
      </c>
      <c r="B1014" s="1" t="s">
        <v>1219</v>
      </c>
      <c r="C1014" s="1" t="s">
        <v>7923</v>
      </c>
      <c r="D1014" s="14" t="s">
        <v>7924</v>
      </c>
      <c r="E1014" s="1" t="s">
        <v>334</v>
      </c>
      <c r="F1014" s="1" t="s">
        <v>8521</v>
      </c>
      <c r="G1014" s="1" t="s">
        <v>11853</v>
      </c>
      <c r="H1014" s="1" t="s">
        <v>7928</v>
      </c>
      <c r="I1014" s="1" t="s">
        <v>2539</v>
      </c>
      <c r="J1014" s="1" t="s">
        <v>29043</v>
      </c>
      <c r="K1014" s="1" t="s">
        <v>7930</v>
      </c>
      <c r="L1014" s="1" t="s">
        <v>8522</v>
      </c>
      <c r="M1014" s="1" t="s">
        <v>209</v>
      </c>
      <c r="N1014" s="1" t="s">
        <v>2653</v>
      </c>
      <c r="O1014" s="1" t="s">
        <v>1228</v>
      </c>
      <c r="P1014" s="1" t="s">
        <v>2126</v>
      </c>
      <c r="Q1014" s="1" t="s">
        <v>8522</v>
      </c>
      <c r="R1014" s="1" t="s">
        <v>130</v>
      </c>
      <c r="S1014" s="1" t="s">
        <v>1293</v>
      </c>
      <c r="T1014" s="1" t="s">
        <v>8248</v>
      </c>
      <c r="U1014" s="2" t="s">
        <v>8523</v>
      </c>
      <c r="V1014" s="1">
        <v>63</v>
      </c>
      <c r="W1014" s="1" t="s">
        <v>2130</v>
      </c>
      <c r="X1014" s="1" t="s">
        <v>2130</v>
      </c>
      <c r="Y1014" s="1" t="s">
        <v>2210</v>
      </c>
      <c r="Z1014" s="1" t="s">
        <v>29044</v>
      </c>
      <c r="AA1014" s="1" t="s">
        <v>8525</v>
      </c>
      <c r="AB1014" s="1" t="s">
        <v>8526</v>
      </c>
      <c r="AC1014" s="2" t="s">
        <v>8527</v>
      </c>
      <c r="AD1014" s="1">
        <v>63</v>
      </c>
      <c r="AE1014" s="1" t="s">
        <v>8455</v>
      </c>
      <c r="AF1014" s="1" t="s">
        <v>8456</v>
      </c>
      <c r="AG1014" s="1" t="s">
        <v>819</v>
      </c>
      <c r="AH1014" s="1" t="s">
        <v>8528</v>
      </c>
      <c r="AI1014" s="1" t="s">
        <v>1749</v>
      </c>
      <c r="AJ1014" s="1" t="s">
        <v>1749</v>
      </c>
      <c r="AK1014" s="1" t="s">
        <v>1749</v>
      </c>
      <c r="AL1014" s="1" t="s">
        <v>1749</v>
      </c>
      <c r="AM1014" s="1" t="s">
        <v>1749</v>
      </c>
      <c r="AN1014" s="1" t="s">
        <v>1749</v>
      </c>
      <c r="AO1014" s="1" t="s">
        <v>1749</v>
      </c>
      <c r="AP1014" s="1" t="s">
        <v>1749</v>
      </c>
      <c r="AQ1014" s="1" t="s">
        <v>1749</v>
      </c>
      <c r="AR1014" s="1" t="s">
        <v>1749</v>
      </c>
      <c r="AS1014" s="1" t="s">
        <v>1749</v>
      </c>
      <c r="AT1014" s="1" t="s">
        <v>1749</v>
      </c>
      <c r="AU1014" s="1" t="s">
        <v>1749</v>
      </c>
      <c r="AV1014" s="1" t="s">
        <v>1749</v>
      </c>
      <c r="AW1014" s="1" t="s">
        <v>1749</v>
      </c>
      <c r="AX1014" s="1" t="s">
        <v>1749</v>
      </c>
      <c r="AY1014" s="1" t="s">
        <v>1749</v>
      </c>
      <c r="AZ1014" s="1" t="s">
        <v>1749</v>
      </c>
      <c r="BA1014" s="1" t="s">
        <v>1749</v>
      </c>
      <c r="BB1014" s="1" t="s">
        <v>1749</v>
      </c>
      <c r="BC1014" s="1" t="s">
        <v>1749</v>
      </c>
      <c r="BD1014" s="1" t="s">
        <v>1749</v>
      </c>
      <c r="BE1014" t="s">
        <v>1749</v>
      </c>
    </row>
    <row r="1015" spans="1:57" ht="17.149999999999999" customHeight="1">
      <c r="A1015" s="2">
        <v>1014</v>
      </c>
      <c r="B1015" s="1" t="s">
        <v>1219</v>
      </c>
      <c r="C1015" s="1" t="s">
        <v>11624</v>
      </c>
      <c r="D1015" s="14" t="s">
        <v>11625</v>
      </c>
      <c r="E1015" s="1" t="s">
        <v>1844</v>
      </c>
      <c r="F1015" s="1" t="s">
        <v>29299</v>
      </c>
      <c r="G1015" s="1" t="s">
        <v>11627</v>
      </c>
      <c r="H1015" s="1"/>
      <c r="I1015" s="1"/>
      <c r="J1015" s="1" t="s">
        <v>11629</v>
      </c>
      <c r="K1015" s="1" t="s">
        <v>11630</v>
      </c>
      <c r="L1015" s="1" t="s">
        <v>29300</v>
      </c>
      <c r="M1015" s="1" t="s">
        <v>209</v>
      </c>
      <c r="N1015" s="1" t="s">
        <v>1462</v>
      </c>
      <c r="O1015" s="1" t="s">
        <v>1228</v>
      </c>
      <c r="P1015" s="1" t="s">
        <v>2126</v>
      </c>
      <c r="Q1015" s="1" t="s">
        <v>29300</v>
      </c>
      <c r="R1015" s="1" t="s">
        <v>130</v>
      </c>
      <c r="S1015" s="1" t="s">
        <v>1293</v>
      </c>
      <c r="T1015" s="1" t="s">
        <v>20162</v>
      </c>
      <c r="U1015" s="2" t="s">
        <v>29301</v>
      </c>
      <c r="V1015" s="1">
        <v>154</v>
      </c>
      <c r="W1015" s="1" t="s">
        <v>26286</v>
      </c>
      <c r="X1015" s="1" t="s">
        <v>26286</v>
      </c>
      <c r="Y1015" s="1" t="s">
        <v>29302</v>
      </c>
      <c r="Z1015" s="1" t="s">
        <v>29303</v>
      </c>
      <c r="AA1015" s="1" t="s">
        <v>29304</v>
      </c>
      <c r="AB1015" s="1" t="s">
        <v>29305</v>
      </c>
      <c r="AC1015" s="2" t="s">
        <v>29306</v>
      </c>
      <c r="AD1015" s="1">
        <v>154</v>
      </c>
      <c r="AE1015" s="1" t="s">
        <v>29307</v>
      </c>
      <c r="AF1015" s="1" t="s">
        <v>20162</v>
      </c>
      <c r="AG1015" s="1" t="s">
        <v>25995</v>
      </c>
      <c r="AH1015" s="1" t="s">
        <v>29308</v>
      </c>
      <c r="AI1015" s="1" t="s">
        <v>1749</v>
      </c>
      <c r="AJ1015" s="1" t="s">
        <v>1749</v>
      </c>
      <c r="AK1015" s="1" t="s">
        <v>1749</v>
      </c>
      <c r="AL1015" s="1" t="s">
        <v>1749</v>
      </c>
      <c r="AM1015" s="1" t="s">
        <v>1749</v>
      </c>
      <c r="AN1015" s="1" t="s">
        <v>1749</v>
      </c>
      <c r="AO1015" s="1" t="s">
        <v>1749</v>
      </c>
      <c r="AP1015" s="1" t="s">
        <v>1749</v>
      </c>
      <c r="AQ1015" s="1" t="s">
        <v>1749</v>
      </c>
      <c r="AR1015" s="1" t="s">
        <v>1749</v>
      </c>
      <c r="AS1015" s="1" t="s">
        <v>1749</v>
      </c>
      <c r="AT1015" s="1" t="s">
        <v>1749</v>
      </c>
      <c r="AU1015" s="1" t="s">
        <v>1749</v>
      </c>
      <c r="AV1015" s="1" t="s">
        <v>1749</v>
      </c>
      <c r="AW1015" s="1" t="s">
        <v>1749</v>
      </c>
      <c r="AX1015" s="1" t="s">
        <v>1749</v>
      </c>
      <c r="AY1015" s="1" t="s">
        <v>1749</v>
      </c>
      <c r="AZ1015" s="1" t="s">
        <v>1749</v>
      </c>
      <c r="BA1015" s="1" t="s">
        <v>1749</v>
      </c>
      <c r="BB1015" s="1" t="s">
        <v>1749</v>
      </c>
      <c r="BC1015" s="1" t="s">
        <v>1749</v>
      </c>
      <c r="BD1015" s="1" t="s">
        <v>1749</v>
      </c>
      <c r="BE1015" t="s">
        <v>1749</v>
      </c>
    </row>
    <row r="1016" spans="1:57" ht="17.149999999999999" customHeight="1">
      <c r="A1016" s="2">
        <v>1015</v>
      </c>
      <c r="B1016" s="1" t="s">
        <v>1219</v>
      </c>
      <c r="C1016" s="1" t="s">
        <v>19387</v>
      </c>
      <c r="D1016" s="14" t="s">
        <v>19388</v>
      </c>
      <c r="E1016" s="1" t="s">
        <v>29309</v>
      </c>
      <c r="F1016" s="1" t="s">
        <v>29310</v>
      </c>
      <c r="G1016" s="1" t="s">
        <v>19391</v>
      </c>
      <c r="H1016" s="1" t="s">
        <v>19392</v>
      </c>
      <c r="I1016" s="1" t="s">
        <v>1937</v>
      </c>
      <c r="J1016" s="1" t="s">
        <v>19393</v>
      </c>
      <c r="K1016" s="1" t="s">
        <v>19394</v>
      </c>
      <c r="L1016" s="1" t="s">
        <v>29311</v>
      </c>
      <c r="M1016" s="1" t="s">
        <v>209</v>
      </c>
      <c r="N1016" s="1" t="s">
        <v>1462</v>
      </c>
      <c r="O1016" s="1" t="s">
        <v>1228</v>
      </c>
      <c r="P1016" s="1" t="s">
        <v>2126</v>
      </c>
      <c r="Q1016" s="1" t="s">
        <v>29311</v>
      </c>
      <c r="R1016" s="1" t="s">
        <v>130</v>
      </c>
      <c r="S1016" s="1" t="s">
        <v>1231</v>
      </c>
      <c r="T1016" s="1" t="s">
        <v>1103</v>
      </c>
      <c r="U1016" s="2" t="s">
        <v>29312</v>
      </c>
      <c r="V1016" s="1">
        <v>519</v>
      </c>
      <c r="W1016" s="1" t="s">
        <v>26166</v>
      </c>
      <c r="X1016" s="1" t="s">
        <v>26166</v>
      </c>
      <c r="Y1016" s="1" t="s">
        <v>26493</v>
      </c>
      <c r="Z1016" s="1" t="s">
        <v>19387</v>
      </c>
      <c r="AA1016" s="1" t="s">
        <v>29313</v>
      </c>
      <c r="AB1016" s="1" t="s">
        <v>29314</v>
      </c>
      <c r="AC1016" s="2" t="s">
        <v>29315</v>
      </c>
      <c r="AD1016" s="1">
        <v>519</v>
      </c>
      <c r="AE1016" s="1" t="s">
        <v>29316</v>
      </c>
      <c r="AF1016" s="1" t="s">
        <v>29317</v>
      </c>
      <c r="AG1016" s="1" t="s">
        <v>25953</v>
      </c>
      <c r="AH1016" s="1" t="s">
        <v>29318</v>
      </c>
      <c r="AI1016" s="1" t="s">
        <v>1749</v>
      </c>
      <c r="AJ1016" s="1" t="s">
        <v>1749</v>
      </c>
      <c r="AK1016" s="1" t="s">
        <v>1749</v>
      </c>
      <c r="AL1016" s="1" t="s">
        <v>1749</v>
      </c>
      <c r="AM1016" s="1" t="s">
        <v>1749</v>
      </c>
      <c r="AN1016" s="1" t="s">
        <v>1749</v>
      </c>
      <c r="AO1016" s="1" t="s">
        <v>1749</v>
      </c>
      <c r="AP1016" s="1" t="s">
        <v>1749</v>
      </c>
      <c r="AQ1016" s="1" t="s">
        <v>1749</v>
      </c>
      <c r="AR1016" s="1" t="s">
        <v>1749</v>
      </c>
      <c r="AS1016" s="1" t="s">
        <v>1749</v>
      </c>
      <c r="AT1016" s="1" t="s">
        <v>1749</v>
      </c>
      <c r="AU1016" s="1" t="s">
        <v>1749</v>
      </c>
      <c r="AV1016" s="1" t="s">
        <v>1749</v>
      </c>
      <c r="AW1016" s="1" t="s">
        <v>1749</v>
      </c>
      <c r="AX1016" s="1" t="s">
        <v>1749</v>
      </c>
      <c r="AY1016" s="1" t="s">
        <v>1749</v>
      </c>
      <c r="AZ1016" s="1" t="s">
        <v>1749</v>
      </c>
      <c r="BA1016" s="1" t="s">
        <v>1749</v>
      </c>
      <c r="BB1016" s="1" t="s">
        <v>1749</v>
      </c>
      <c r="BC1016" s="1" t="s">
        <v>1749</v>
      </c>
      <c r="BD1016" s="1" t="s">
        <v>1749</v>
      </c>
      <c r="BE1016" t="s">
        <v>1749</v>
      </c>
    </row>
    <row r="1017" spans="1:57" ht="17.149999999999999" customHeight="1">
      <c r="A1017" s="2">
        <v>1016</v>
      </c>
      <c r="B1017" s="1" t="s">
        <v>1219</v>
      </c>
      <c r="C1017" s="1" t="s">
        <v>19387</v>
      </c>
      <c r="D1017" s="14" t="s">
        <v>19388</v>
      </c>
      <c r="E1017" s="1" t="s">
        <v>29319</v>
      </c>
      <c r="F1017" s="1" t="s">
        <v>29320</v>
      </c>
      <c r="G1017" s="1" t="s">
        <v>19391</v>
      </c>
      <c r="H1017" s="1" t="s">
        <v>19392</v>
      </c>
      <c r="I1017" s="1" t="s">
        <v>1937</v>
      </c>
      <c r="J1017" s="1" t="s">
        <v>19393</v>
      </c>
      <c r="K1017" s="1" t="s">
        <v>19394</v>
      </c>
      <c r="L1017" s="1" t="s">
        <v>29321</v>
      </c>
      <c r="M1017" s="1" t="s">
        <v>215</v>
      </c>
      <c r="N1017" s="1" t="s">
        <v>2653</v>
      </c>
      <c r="O1017" s="1" t="s">
        <v>1228</v>
      </c>
      <c r="P1017" s="1" t="s">
        <v>2126</v>
      </c>
      <c r="Q1017" s="1" t="s">
        <v>29321</v>
      </c>
      <c r="R1017" s="1" t="s">
        <v>130</v>
      </c>
      <c r="S1017" s="1" t="s">
        <v>1293</v>
      </c>
      <c r="T1017" s="1" t="s">
        <v>1103</v>
      </c>
      <c r="U1017" s="2" t="s">
        <v>29264</v>
      </c>
      <c r="V1017" s="1">
        <v>52</v>
      </c>
      <c r="W1017" s="1" t="s">
        <v>2130</v>
      </c>
      <c r="X1017" s="1" t="s">
        <v>2130</v>
      </c>
      <c r="Y1017" s="1" t="s">
        <v>26691</v>
      </c>
      <c r="Z1017" s="1" t="s">
        <v>19387</v>
      </c>
      <c r="AA1017" s="1" t="s">
        <v>29322</v>
      </c>
      <c r="AB1017" s="1" t="s">
        <v>29323</v>
      </c>
      <c r="AC1017" s="2" t="s">
        <v>29324</v>
      </c>
      <c r="AD1017" s="1">
        <v>52</v>
      </c>
      <c r="AE1017" s="1" t="s">
        <v>29316</v>
      </c>
      <c r="AF1017" s="1" t="s">
        <v>29317</v>
      </c>
      <c r="AG1017" s="1" t="s">
        <v>25953</v>
      </c>
      <c r="AH1017" s="1" t="s">
        <v>29325</v>
      </c>
      <c r="AI1017" s="1" t="s">
        <v>1749</v>
      </c>
      <c r="AJ1017" s="1" t="s">
        <v>1749</v>
      </c>
      <c r="AK1017" s="1" t="s">
        <v>1749</v>
      </c>
      <c r="AL1017" s="1" t="s">
        <v>1749</v>
      </c>
      <c r="AM1017" s="1" t="s">
        <v>1749</v>
      </c>
      <c r="AN1017" s="1" t="s">
        <v>1749</v>
      </c>
      <c r="AO1017" s="1" t="s">
        <v>1749</v>
      </c>
      <c r="AP1017" s="1" t="s">
        <v>1749</v>
      </c>
      <c r="AQ1017" s="1" t="s">
        <v>1749</v>
      </c>
      <c r="AR1017" s="1" t="s">
        <v>1749</v>
      </c>
      <c r="AS1017" s="1" t="s">
        <v>1749</v>
      </c>
      <c r="AT1017" s="1" t="s">
        <v>1749</v>
      </c>
      <c r="AU1017" s="1" t="s">
        <v>1749</v>
      </c>
      <c r="AV1017" s="1" t="s">
        <v>1749</v>
      </c>
      <c r="AW1017" s="1" t="s">
        <v>1749</v>
      </c>
      <c r="AX1017" s="1" t="s">
        <v>1749</v>
      </c>
      <c r="AY1017" s="1" t="s">
        <v>1749</v>
      </c>
      <c r="AZ1017" s="1" t="s">
        <v>1749</v>
      </c>
      <c r="BA1017" s="1" t="s">
        <v>1749</v>
      </c>
      <c r="BB1017" s="1" t="s">
        <v>1749</v>
      </c>
      <c r="BC1017" s="1" t="s">
        <v>1749</v>
      </c>
      <c r="BD1017" s="1" t="s">
        <v>1749</v>
      </c>
      <c r="BE1017" t="s">
        <v>1749</v>
      </c>
    </row>
    <row r="1018" spans="1:57" ht="17.149999999999999" customHeight="1">
      <c r="A1018" s="2">
        <v>1017</v>
      </c>
      <c r="B1018" s="1" t="s">
        <v>1219</v>
      </c>
      <c r="C1018" s="1" t="s">
        <v>8529</v>
      </c>
      <c r="D1018" s="14" t="s">
        <v>8530</v>
      </c>
      <c r="E1018" s="1" t="s">
        <v>8531</v>
      </c>
      <c r="F1018" s="1" t="s">
        <v>8532</v>
      </c>
      <c r="G1018" s="1" t="s">
        <v>8533</v>
      </c>
      <c r="H1018" s="1" t="s">
        <v>2204</v>
      </c>
      <c r="I1018" s="1" t="s">
        <v>1863</v>
      </c>
      <c r="J1018" s="1" t="s">
        <v>8534</v>
      </c>
      <c r="K1018" s="1" t="s">
        <v>8535</v>
      </c>
      <c r="L1018" s="1" t="s">
        <v>8536</v>
      </c>
      <c r="M1018" s="1" t="s">
        <v>209</v>
      </c>
      <c r="N1018" s="1" t="s">
        <v>1462</v>
      </c>
      <c r="O1018" s="1" t="s">
        <v>1228</v>
      </c>
      <c r="P1018" s="1" t="s">
        <v>2126</v>
      </c>
      <c r="Q1018" s="1" t="s">
        <v>8536</v>
      </c>
      <c r="R1018" s="1" t="s">
        <v>130</v>
      </c>
      <c r="S1018" s="1" t="s">
        <v>1293</v>
      </c>
      <c r="T1018" s="1" t="s">
        <v>8537</v>
      </c>
      <c r="U1018" s="2" t="s">
        <v>8538</v>
      </c>
      <c r="V1018" s="1">
        <v>685</v>
      </c>
      <c r="W1018" s="1" t="s">
        <v>2130</v>
      </c>
      <c r="X1018" s="1" t="s">
        <v>2130</v>
      </c>
      <c r="Y1018" s="1" t="s">
        <v>2131</v>
      </c>
      <c r="Z1018" s="1" t="s">
        <v>29326</v>
      </c>
      <c r="AA1018" s="1" t="s">
        <v>8540</v>
      </c>
      <c r="AB1018" s="1" t="s">
        <v>8541</v>
      </c>
      <c r="AC1018" s="2" t="s">
        <v>8542</v>
      </c>
      <c r="AD1018" s="1">
        <v>685</v>
      </c>
      <c r="AE1018" s="1" t="s">
        <v>8543</v>
      </c>
      <c r="AF1018" s="1" t="s">
        <v>8544</v>
      </c>
      <c r="AG1018" s="1" t="s">
        <v>819</v>
      </c>
      <c r="AH1018" s="1" t="s">
        <v>8545</v>
      </c>
      <c r="AI1018" s="1" t="s">
        <v>1749</v>
      </c>
      <c r="AJ1018" s="1" t="s">
        <v>1749</v>
      </c>
      <c r="AK1018" s="1" t="s">
        <v>1749</v>
      </c>
      <c r="AL1018" s="1" t="s">
        <v>1749</v>
      </c>
      <c r="AM1018" s="1" t="s">
        <v>1749</v>
      </c>
      <c r="AN1018" s="1" t="s">
        <v>1749</v>
      </c>
      <c r="AO1018" s="1" t="s">
        <v>1749</v>
      </c>
      <c r="AP1018" s="1" t="s">
        <v>1749</v>
      </c>
      <c r="AQ1018" s="1" t="s">
        <v>1749</v>
      </c>
      <c r="AR1018" s="1" t="s">
        <v>1749</v>
      </c>
      <c r="AS1018" s="1" t="s">
        <v>1749</v>
      </c>
      <c r="AT1018" s="1" t="s">
        <v>1749</v>
      </c>
      <c r="AU1018" s="1" t="s">
        <v>1749</v>
      </c>
      <c r="AV1018" s="1" t="s">
        <v>1749</v>
      </c>
      <c r="AW1018" s="1" t="s">
        <v>1749</v>
      </c>
      <c r="AX1018" s="1" t="s">
        <v>1749</v>
      </c>
      <c r="AY1018" s="1" t="s">
        <v>1749</v>
      </c>
      <c r="AZ1018" s="1" t="s">
        <v>1749</v>
      </c>
      <c r="BA1018" s="1" t="s">
        <v>1749</v>
      </c>
      <c r="BB1018" s="1" t="s">
        <v>1749</v>
      </c>
      <c r="BC1018" s="1" t="s">
        <v>1749</v>
      </c>
      <c r="BD1018" s="1" t="s">
        <v>1749</v>
      </c>
      <c r="BE1018" t="s">
        <v>1749</v>
      </c>
    </row>
    <row r="1019" spans="1:57" ht="17.149999999999999" customHeight="1">
      <c r="A1019" s="2">
        <v>1018</v>
      </c>
      <c r="B1019" s="1" t="s">
        <v>1219</v>
      </c>
      <c r="C1019" s="1" t="s">
        <v>2054</v>
      </c>
      <c r="D1019" s="14" t="s">
        <v>2055</v>
      </c>
      <c r="E1019" s="1" t="s">
        <v>29327</v>
      </c>
      <c r="F1019" s="1" t="s">
        <v>29328</v>
      </c>
      <c r="G1019" s="1" t="s">
        <v>27209</v>
      </c>
      <c r="H1019" s="1" t="s">
        <v>27210</v>
      </c>
      <c r="I1019" s="1" t="s">
        <v>1483</v>
      </c>
      <c r="J1019" s="1" t="s">
        <v>27211</v>
      </c>
      <c r="K1019" s="1" t="s">
        <v>27212</v>
      </c>
      <c r="L1019" s="1" t="s">
        <v>29329</v>
      </c>
      <c r="M1019" s="1" t="s">
        <v>209</v>
      </c>
      <c r="N1019" s="1" t="s">
        <v>2653</v>
      </c>
      <c r="O1019" s="1" t="s">
        <v>1228</v>
      </c>
      <c r="P1019" s="1" t="s">
        <v>2126</v>
      </c>
      <c r="Q1019" s="1" t="s">
        <v>29329</v>
      </c>
      <c r="R1019" s="1" t="s">
        <v>130</v>
      </c>
      <c r="S1019" s="1" t="s">
        <v>1293</v>
      </c>
      <c r="T1019" s="1" t="s">
        <v>29330</v>
      </c>
      <c r="U1019" s="2" t="s">
        <v>29331</v>
      </c>
      <c r="V1019" s="1">
        <v>46</v>
      </c>
      <c r="W1019" s="1" t="s">
        <v>2130</v>
      </c>
      <c r="X1019" s="1" t="s">
        <v>2130</v>
      </c>
      <c r="Y1019" s="1" t="s">
        <v>27149</v>
      </c>
      <c r="Z1019" s="1" t="s">
        <v>2054</v>
      </c>
      <c r="AA1019" s="1" t="s">
        <v>29332</v>
      </c>
      <c r="AB1019" s="1" t="s">
        <v>29333</v>
      </c>
      <c r="AC1019" s="2"/>
      <c r="AD1019" s="1">
        <v>46</v>
      </c>
      <c r="AE1019" s="1" t="s">
        <v>29334</v>
      </c>
      <c r="AF1019" s="1" t="s">
        <v>18034</v>
      </c>
      <c r="AG1019" s="1" t="s">
        <v>25953</v>
      </c>
      <c r="AH1019" s="1" t="s">
        <v>29335</v>
      </c>
      <c r="AI1019" s="1" t="s">
        <v>1749</v>
      </c>
      <c r="AJ1019" s="1" t="s">
        <v>1749</v>
      </c>
      <c r="AK1019" s="1" t="s">
        <v>1749</v>
      </c>
      <c r="AL1019" s="1" t="s">
        <v>1749</v>
      </c>
      <c r="AM1019" s="1" t="s">
        <v>1749</v>
      </c>
      <c r="AN1019" s="1" t="s">
        <v>1749</v>
      </c>
      <c r="AO1019" s="1" t="s">
        <v>1749</v>
      </c>
      <c r="AP1019" s="1" t="s">
        <v>1749</v>
      </c>
      <c r="AQ1019" s="1" t="s">
        <v>1749</v>
      </c>
      <c r="AR1019" s="1" t="s">
        <v>1749</v>
      </c>
      <c r="AS1019" s="1" t="s">
        <v>1749</v>
      </c>
      <c r="AT1019" s="1" t="s">
        <v>1749</v>
      </c>
      <c r="AU1019" s="1" t="s">
        <v>1749</v>
      </c>
      <c r="AV1019" s="1" t="s">
        <v>1749</v>
      </c>
      <c r="AW1019" s="1" t="s">
        <v>1749</v>
      </c>
      <c r="AX1019" s="1" t="s">
        <v>1749</v>
      </c>
      <c r="AY1019" s="1" t="s">
        <v>1749</v>
      </c>
      <c r="AZ1019" s="1" t="s">
        <v>1749</v>
      </c>
      <c r="BA1019" s="1" t="s">
        <v>1749</v>
      </c>
      <c r="BB1019" s="1" t="s">
        <v>1749</v>
      </c>
      <c r="BC1019" s="1" t="s">
        <v>1749</v>
      </c>
      <c r="BD1019" s="1" t="s">
        <v>1749</v>
      </c>
      <c r="BE1019" t="s">
        <v>1749</v>
      </c>
    </row>
    <row r="1020" spans="1:57" ht="17.149999999999999" customHeight="1">
      <c r="A1020" s="2">
        <v>1019</v>
      </c>
      <c r="B1020" s="1" t="s">
        <v>1219</v>
      </c>
      <c r="C1020" s="1" t="s">
        <v>2054</v>
      </c>
      <c r="D1020" s="14" t="s">
        <v>2055</v>
      </c>
      <c r="E1020" s="1" t="s">
        <v>29336</v>
      </c>
      <c r="F1020" s="1" t="s">
        <v>29337</v>
      </c>
      <c r="G1020" s="1" t="s">
        <v>27209</v>
      </c>
      <c r="H1020" s="1" t="s">
        <v>27210</v>
      </c>
      <c r="I1020" s="1" t="s">
        <v>1483</v>
      </c>
      <c r="J1020" s="1" t="s">
        <v>27211</v>
      </c>
      <c r="K1020" s="1" t="s">
        <v>27212</v>
      </c>
      <c r="L1020" s="1" t="s">
        <v>29338</v>
      </c>
      <c r="M1020" s="1" t="s">
        <v>209</v>
      </c>
      <c r="N1020" s="1" t="s">
        <v>1462</v>
      </c>
      <c r="O1020" s="1" t="s">
        <v>1228</v>
      </c>
      <c r="P1020" s="1" t="s">
        <v>2126</v>
      </c>
      <c r="Q1020" s="1" t="s">
        <v>29338</v>
      </c>
      <c r="R1020" s="1" t="s">
        <v>130</v>
      </c>
      <c r="S1020" s="1" t="s">
        <v>1293</v>
      </c>
      <c r="T1020" s="1" t="s">
        <v>29339</v>
      </c>
      <c r="U1020" s="2" t="s">
        <v>29340</v>
      </c>
      <c r="V1020" s="1">
        <v>2593</v>
      </c>
      <c r="W1020" s="1" t="s">
        <v>2130</v>
      </c>
      <c r="X1020" s="1" t="s">
        <v>2130</v>
      </c>
      <c r="Y1020" s="1" t="s">
        <v>27149</v>
      </c>
      <c r="Z1020" s="1" t="s">
        <v>2054</v>
      </c>
      <c r="AA1020" s="1" t="s">
        <v>29341</v>
      </c>
      <c r="AB1020" s="1" t="s">
        <v>29342</v>
      </c>
      <c r="AC1020" s="2"/>
      <c r="AD1020" s="1">
        <v>2593</v>
      </c>
      <c r="AE1020" s="1" t="s">
        <v>29343</v>
      </c>
      <c r="AF1020" s="1" t="s">
        <v>24961</v>
      </c>
      <c r="AG1020" s="1" t="s">
        <v>25953</v>
      </c>
      <c r="AH1020" s="1" t="s">
        <v>29344</v>
      </c>
      <c r="AI1020" s="1" t="s">
        <v>1749</v>
      </c>
      <c r="AJ1020" s="1" t="s">
        <v>1749</v>
      </c>
      <c r="AK1020" s="1" t="s">
        <v>1749</v>
      </c>
      <c r="AL1020" s="1" t="s">
        <v>1749</v>
      </c>
      <c r="AM1020" s="1" t="s">
        <v>1749</v>
      </c>
      <c r="AN1020" s="1" t="s">
        <v>1749</v>
      </c>
      <c r="AO1020" s="1" t="s">
        <v>1749</v>
      </c>
      <c r="AP1020" s="1" t="s">
        <v>1749</v>
      </c>
      <c r="AQ1020" s="1" t="s">
        <v>1749</v>
      </c>
      <c r="AR1020" s="1" t="s">
        <v>1749</v>
      </c>
      <c r="AS1020" s="1" t="s">
        <v>1749</v>
      </c>
      <c r="AT1020" s="1" t="s">
        <v>1749</v>
      </c>
      <c r="AU1020" s="1" t="s">
        <v>1749</v>
      </c>
      <c r="AV1020" s="1" t="s">
        <v>1749</v>
      </c>
      <c r="AW1020" s="1" t="s">
        <v>1749</v>
      </c>
      <c r="AX1020" s="1" t="s">
        <v>1749</v>
      </c>
      <c r="AY1020" s="1" t="s">
        <v>1749</v>
      </c>
      <c r="AZ1020" s="1" t="s">
        <v>1749</v>
      </c>
      <c r="BA1020" s="1" t="s">
        <v>1749</v>
      </c>
      <c r="BB1020" s="1" t="s">
        <v>1749</v>
      </c>
      <c r="BC1020" s="1" t="s">
        <v>1749</v>
      </c>
      <c r="BD1020" s="1" t="s">
        <v>1749</v>
      </c>
      <c r="BE1020" t="s">
        <v>1749</v>
      </c>
    </row>
    <row r="1021" spans="1:57" ht="17.149999999999999" customHeight="1">
      <c r="A1021" s="2">
        <v>1020</v>
      </c>
      <c r="B1021" s="1" t="s">
        <v>1219</v>
      </c>
      <c r="C1021" s="1" t="s">
        <v>25961</v>
      </c>
      <c r="D1021" s="14" t="s">
        <v>29345</v>
      </c>
      <c r="E1021" s="1" t="s">
        <v>25961</v>
      </c>
      <c r="F1021" s="1" t="s">
        <v>29346</v>
      </c>
      <c r="G1021" s="1" t="s">
        <v>29347</v>
      </c>
      <c r="H1021" s="1" t="s">
        <v>13106</v>
      </c>
      <c r="I1021" s="1" t="s">
        <v>2059</v>
      </c>
      <c r="J1021" s="1" t="s">
        <v>29348</v>
      </c>
      <c r="K1021" s="1" t="s">
        <v>29349</v>
      </c>
      <c r="L1021" s="1" t="s">
        <v>25960</v>
      </c>
      <c r="M1021" s="1" t="s">
        <v>209</v>
      </c>
      <c r="N1021" s="1" t="s">
        <v>1228</v>
      </c>
      <c r="O1021" s="1" t="s">
        <v>1228</v>
      </c>
      <c r="P1021" s="1" t="s">
        <v>2126</v>
      </c>
      <c r="Q1021" s="1" t="s">
        <v>25960</v>
      </c>
      <c r="R1021" s="1" t="s">
        <v>130</v>
      </c>
      <c r="S1021" s="1" t="s">
        <v>1293</v>
      </c>
      <c r="T1021" s="1" t="s">
        <v>29350</v>
      </c>
      <c r="U1021" s="2" t="s">
        <v>10381</v>
      </c>
      <c r="V1021" s="1">
        <v>30151</v>
      </c>
      <c r="W1021" s="1" t="s">
        <v>26166</v>
      </c>
      <c r="X1021" s="1" t="s">
        <v>26166</v>
      </c>
      <c r="Y1021" s="1" t="s">
        <v>29351</v>
      </c>
      <c r="Z1021" s="1" t="s">
        <v>25961</v>
      </c>
      <c r="AA1021" s="1" t="s">
        <v>29352</v>
      </c>
      <c r="AB1021" s="1" t="s">
        <v>29353</v>
      </c>
      <c r="AC1021" s="2"/>
      <c r="AD1021" s="1">
        <v>30151</v>
      </c>
      <c r="AE1021" s="1" t="s">
        <v>29343</v>
      </c>
      <c r="AF1021" s="1" t="s">
        <v>24961</v>
      </c>
      <c r="AG1021" s="1" t="s">
        <v>1242</v>
      </c>
      <c r="AH1021" s="1" t="s">
        <v>29354</v>
      </c>
      <c r="AI1021" s="1" t="s">
        <v>1749</v>
      </c>
      <c r="AJ1021" s="1" t="s">
        <v>1749</v>
      </c>
      <c r="AK1021" s="1" t="s">
        <v>1749</v>
      </c>
      <c r="AL1021" s="1" t="s">
        <v>1749</v>
      </c>
      <c r="AM1021" s="1" t="s">
        <v>1749</v>
      </c>
      <c r="AN1021" s="1" t="s">
        <v>1749</v>
      </c>
      <c r="AO1021" s="1" t="s">
        <v>1749</v>
      </c>
      <c r="AP1021" s="1" t="s">
        <v>1749</v>
      </c>
      <c r="AQ1021" s="1" t="s">
        <v>1749</v>
      </c>
      <c r="AR1021" s="1" t="s">
        <v>1749</v>
      </c>
      <c r="AS1021" s="1" t="s">
        <v>1749</v>
      </c>
      <c r="AT1021" s="1" t="s">
        <v>1749</v>
      </c>
      <c r="AU1021" s="1" t="s">
        <v>1749</v>
      </c>
      <c r="AV1021" s="1" t="s">
        <v>1749</v>
      </c>
      <c r="AW1021" s="1" t="s">
        <v>1749</v>
      </c>
      <c r="AX1021" s="1" t="s">
        <v>1749</v>
      </c>
      <c r="AY1021" s="1" t="s">
        <v>1749</v>
      </c>
      <c r="AZ1021" s="1" t="s">
        <v>1749</v>
      </c>
      <c r="BA1021" s="1" t="s">
        <v>1749</v>
      </c>
      <c r="BB1021" s="1" t="s">
        <v>1749</v>
      </c>
      <c r="BC1021" s="1" t="s">
        <v>1749</v>
      </c>
      <c r="BD1021" s="1" t="s">
        <v>1749</v>
      </c>
      <c r="BE1021" t="s">
        <v>1749</v>
      </c>
    </row>
    <row r="1022" spans="1:57" ht="17.149999999999999" customHeight="1">
      <c r="A1022" s="2">
        <v>1021</v>
      </c>
      <c r="B1022" s="1" t="s">
        <v>1219</v>
      </c>
      <c r="C1022" s="1" t="s">
        <v>2054</v>
      </c>
      <c r="D1022" s="14" t="s">
        <v>2055</v>
      </c>
      <c r="E1022" s="1" t="s">
        <v>29355</v>
      </c>
      <c r="F1022" s="1" t="s">
        <v>29356</v>
      </c>
      <c r="G1022" s="1" t="s">
        <v>27209</v>
      </c>
      <c r="H1022" s="1" t="s">
        <v>27210</v>
      </c>
      <c r="I1022" s="1" t="s">
        <v>1483</v>
      </c>
      <c r="J1022" s="1" t="s">
        <v>27211</v>
      </c>
      <c r="K1022" s="1" t="s">
        <v>27212</v>
      </c>
      <c r="L1022" s="1" t="s">
        <v>29357</v>
      </c>
      <c r="M1022" s="1" t="s">
        <v>209</v>
      </c>
      <c r="N1022" s="1" t="s">
        <v>2653</v>
      </c>
      <c r="O1022" s="1" t="s">
        <v>1228</v>
      </c>
      <c r="P1022" s="1" t="s">
        <v>2126</v>
      </c>
      <c r="Q1022" s="1" t="s">
        <v>29357</v>
      </c>
      <c r="R1022" s="1" t="s">
        <v>130</v>
      </c>
      <c r="S1022" s="1" t="s">
        <v>1293</v>
      </c>
      <c r="T1022" s="1" t="s">
        <v>27370</v>
      </c>
      <c r="U1022" s="2" t="s">
        <v>29358</v>
      </c>
      <c r="V1022" s="1">
        <v>46</v>
      </c>
      <c r="W1022" s="1" t="s">
        <v>2130</v>
      </c>
      <c r="X1022" s="1" t="s">
        <v>2130</v>
      </c>
      <c r="Y1022" s="1" t="s">
        <v>27149</v>
      </c>
      <c r="Z1022" s="1" t="s">
        <v>2054</v>
      </c>
      <c r="AA1022" s="1" t="s">
        <v>29359</v>
      </c>
      <c r="AB1022" s="1" t="s">
        <v>29360</v>
      </c>
      <c r="AC1022" s="2"/>
      <c r="AD1022" s="1">
        <v>46</v>
      </c>
      <c r="AE1022" s="1" t="s">
        <v>29343</v>
      </c>
      <c r="AF1022" s="1" t="s">
        <v>24961</v>
      </c>
      <c r="AG1022" s="1" t="s">
        <v>25953</v>
      </c>
      <c r="AH1022" s="1" t="s">
        <v>29361</v>
      </c>
      <c r="AI1022" s="1" t="s">
        <v>1749</v>
      </c>
      <c r="AJ1022" s="1" t="s">
        <v>1749</v>
      </c>
      <c r="AK1022" s="1" t="s">
        <v>1749</v>
      </c>
      <c r="AL1022" s="1" t="s">
        <v>1749</v>
      </c>
      <c r="AM1022" s="1" t="s">
        <v>1749</v>
      </c>
      <c r="AN1022" s="1" t="s">
        <v>1749</v>
      </c>
      <c r="AO1022" s="1" t="s">
        <v>1749</v>
      </c>
      <c r="AP1022" s="1" t="s">
        <v>1749</v>
      </c>
      <c r="AQ1022" s="1" t="s">
        <v>1749</v>
      </c>
      <c r="AR1022" s="1" t="s">
        <v>1749</v>
      </c>
      <c r="AS1022" s="1" t="s">
        <v>1749</v>
      </c>
      <c r="AT1022" s="1" t="s">
        <v>1749</v>
      </c>
      <c r="AU1022" s="1" t="s">
        <v>1749</v>
      </c>
      <c r="AV1022" s="1" t="s">
        <v>1749</v>
      </c>
      <c r="AW1022" s="1" t="s">
        <v>1749</v>
      </c>
      <c r="AX1022" s="1" t="s">
        <v>1749</v>
      </c>
      <c r="AY1022" s="1" t="s">
        <v>1749</v>
      </c>
      <c r="AZ1022" s="1" t="s">
        <v>1749</v>
      </c>
      <c r="BA1022" s="1" t="s">
        <v>1749</v>
      </c>
      <c r="BB1022" s="1" t="s">
        <v>1749</v>
      </c>
      <c r="BC1022" s="1" t="s">
        <v>1749</v>
      </c>
      <c r="BD1022" s="1" t="s">
        <v>1749</v>
      </c>
      <c r="BE1022" t="s">
        <v>1749</v>
      </c>
    </row>
    <row r="1023" spans="1:57" ht="17.149999999999999" customHeight="1">
      <c r="A1023" s="2">
        <v>1022</v>
      </c>
      <c r="B1023" s="1" t="s">
        <v>1219</v>
      </c>
      <c r="C1023" s="1" t="s">
        <v>2054</v>
      </c>
      <c r="D1023" s="14" t="s">
        <v>2055</v>
      </c>
      <c r="E1023" s="1" t="s">
        <v>29362</v>
      </c>
      <c r="F1023" s="1" t="s">
        <v>29363</v>
      </c>
      <c r="G1023" s="1" t="s">
        <v>27209</v>
      </c>
      <c r="H1023" s="1" t="s">
        <v>27210</v>
      </c>
      <c r="I1023" s="1" t="s">
        <v>1483</v>
      </c>
      <c r="J1023" s="1" t="s">
        <v>27211</v>
      </c>
      <c r="K1023" s="1" t="s">
        <v>27212</v>
      </c>
      <c r="L1023" s="1" t="s">
        <v>29364</v>
      </c>
      <c r="M1023" s="1" t="s">
        <v>209</v>
      </c>
      <c r="N1023" s="1" t="s">
        <v>1462</v>
      </c>
      <c r="O1023" s="1" t="s">
        <v>1228</v>
      </c>
      <c r="P1023" s="1" t="s">
        <v>2126</v>
      </c>
      <c r="Q1023" s="1" t="s">
        <v>29364</v>
      </c>
      <c r="R1023" s="1" t="s">
        <v>130</v>
      </c>
      <c r="S1023" s="1" t="s">
        <v>1293</v>
      </c>
      <c r="T1023" s="1" t="s">
        <v>29365</v>
      </c>
      <c r="U1023" s="2" t="s">
        <v>29366</v>
      </c>
      <c r="V1023" s="1">
        <v>110</v>
      </c>
      <c r="W1023" s="1" t="s">
        <v>2130</v>
      </c>
      <c r="X1023" s="1" t="s">
        <v>2130</v>
      </c>
      <c r="Y1023" s="1" t="s">
        <v>27149</v>
      </c>
      <c r="Z1023" s="1" t="s">
        <v>2054</v>
      </c>
      <c r="AA1023" s="1" t="s">
        <v>29367</v>
      </c>
      <c r="AB1023" s="1" t="s">
        <v>29368</v>
      </c>
      <c r="AC1023" s="2"/>
      <c r="AD1023" s="1">
        <v>110</v>
      </c>
      <c r="AE1023" s="1" t="s">
        <v>29343</v>
      </c>
      <c r="AF1023" s="1" t="s">
        <v>24961</v>
      </c>
      <c r="AG1023" s="1" t="s">
        <v>25953</v>
      </c>
      <c r="AH1023" s="1" t="s">
        <v>29369</v>
      </c>
      <c r="AI1023" s="1" t="s">
        <v>1749</v>
      </c>
      <c r="AJ1023" s="1" t="s">
        <v>1749</v>
      </c>
      <c r="AK1023" s="1" t="s">
        <v>1749</v>
      </c>
      <c r="AL1023" s="1" t="s">
        <v>1749</v>
      </c>
      <c r="AM1023" s="1" t="s">
        <v>1749</v>
      </c>
      <c r="AN1023" s="1" t="s">
        <v>1749</v>
      </c>
      <c r="AO1023" s="1" t="s">
        <v>1749</v>
      </c>
      <c r="AP1023" s="1" t="s">
        <v>1749</v>
      </c>
      <c r="AQ1023" s="1" t="s">
        <v>1749</v>
      </c>
      <c r="AR1023" s="1" t="s">
        <v>1749</v>
      </c>
      <c r="AS1023" s="1" t="s">
        <v>1749</v>
      </c>
      <c r="AT1023" s="1" t="s">
        <v>1749</v>
      </c>
      <c r="AU1023" s="1" t="s">
        <v>1749</v>
      </c>
      <c r="AV1023" s="1" t="s">
        <v>1749</v>
      </c>
      <c r="AW1023" s="1" t="s">
        <v>1749</v>
      </c>
      <c r="AX1023" s="1" t="s">
        <v>1749</v>
      </c>
      <c r="AY1023" s="1" t="s">
        <v>1749</v>
      </c>
      <c r="AZ1023" s="1" t="s">
        <v>1749</v>
      </c>
      <c r="BA1023" s="1" t="s">
        <v>1749</v>
      </c>
      <c r="BB1023" s="1" t="s">
        <v>1749</v>
      </c>
      <c r="BC1023" s="1" t="s">
        <v>1749</v>
      </c>
      <c r="BD1023" s="1" t="s">
        <v>1749</v>
      </c>
      <c r="BE1023" t="s">
        <v>1749</v>
      </c>
    </row>
    <row r="1024" spans="1:57" ht="17.149999999999999" customHeight="1">
      <c r="A1024" s="2">
        <v>1023</v>
      </c>
      <c r="B1024" s="1" t="s">
        <v>1219</v>
      </c>
      <c r="C1024" s="1" t="s">
        <v>2054</v>
      </c>
      <c r="D1024" s="14" t="s">
        <v>2055</v>
      </c>
      <c r="E1024" s="1" t="s">
        <v>29370</v>
      </c>
      <c r="F1024" s="1" t="s">
        <v>29371</v>
      </c>
      <c r="G1024" s="1" t="s">
        <v>27209</v>
      </c>
      <c r="H1024" s="1" t="s">
        <v>27210</v>
      </c>
      <c r="I1024" s="1" t="s">
        <v>1483</v>
      </c>
      <c r="J1024" s="1" t="s">
        <v>27211</v>
      </c>
      <c r="K1024" s="1" t="s">
        <v>27212</v>
      </c>
      <c r="L1024" s="1" t="s">
        <v>29372</v>
      </c>
      <c r="M1024" s="1" t="s">
        <v>209</v>
      </c>
      <c r="N1024" s="1" t="s">
        <v>2653</v>
      </c>
      <c r="O1024" s="1" t="s">
        <v>1228</v>
      </c>
      <c r="P1024" s="1" t="s">
        <v>2126</v>
      </c>
      <c r="Q1024" s="1" t="s">
        <v>29372</v>
      </c>
      <c r="R1024" s="1" t="s">
        <v>130</v>
      </c>
      <c r="S1024" s="1" t="s">
        <v>1293</v>
      </c>
      <c r="T1024" s="1" t="s">
        <v>29373</v>
      </c>
      <c r="U1024" s="2" t="s">
        <v>29374</v>
      </c>
      <c r="V1024" s="1">
        <v>53</v>
      </c>
      <c r="W1024" s="1" t="s">
        <v>2130</v>
      </c>
      <c r="X1024" s="1" t="s">
        <v>2130</v>
      </c>
      <c r="Y1024" s="1" t="s">
        <v>27149</v>
      </c>
      <c r="Z1024" s="1" t="s">
        <v>2054</v>
      </c>
      <c r="AA1024" s="1" t="s">
        <v>29375</v>
      </c>
      <c r="AB1024" s="1" t="s">
        <v>29376</v>
      </c>
      <c r="AC1024" s="2"/>
      <c r="AD1024" s="1">
        <v>53</v>
      </c>
      <c r="AE1024" s="1" t="s">
        <v>29343</v>
      </c>
      <c r="AF1024" s="1" t="s">
        <v>24961</v>
      </c>
      <c r="AG1024" s="1" t="s">
        <v>25953</v>
      </c>
      <c r="AH1024" s="1" t="s">
        <v>29377</v>
      </c>
      <c r="AI1024" s="1" t="s">
        <v>1749</v>
      </c>
      <c r="AJ1024" s="1" t="s">
        <v>1749</v>
      </c>
      <c r="AK1024" s="1" t="s">
        <v>1749</v>
      </c>
      <c r="AL1024" s="1" t="s">
        <v>1749</v>
      </c>
      <c r="AM1024" s="1" t="s">
        <v>1749</v>
      </c>
      <c r="AN1024" s="1" t="s">
        <v>1749</v>
      </c>
      <c r="AO1024" s="1" t="s">
        <v>1749</v>
      </c>
      <c r="AP1024" s="1" t="s">
        <v>1749</v>
      </c>
      <c r="AQ1024" s="1" t="s">
        <v>1749</v>
      </c>
      <c r="AR1024" s="1" t="s">
        <v>1749</v>
      </c>
      <c r="AS1024" s="1" t="s">
        <v>1749</v>
      </c>
      <c r="AT1024" s="1" t="s">
        <v>1749</v>
      </c>
      <c r="AU1024" s="1" t="s">
        <v>1749</v>
      </c>
      <c r="AV1024" s="1" t="s">
        <v>1749</v>
      </c>
      <c r="AW1024" s="1" t="s">
        <v>1749</v>
      </c>
      <c r="AX1024" s="1" t="s">
        <v>1749</v>
      </c>
      <c r="AY1024" s="1" t="s">
        <v>1749</v>
      </c>
      <c r="AZ1024" s="1" t="s">
        <v>1749</v>
      </c>
      <c r="BA1024" s="1" t="s">
        <v>1749</v>
      </c>
      <c r="BB1024" s="1" t="s">
        <v>1749</v>
      </c>
      <c r="BC1024" s="1" t="s">
        <v>1749</v>
      </c>
      <c r="BD1024" s="1" t="s">
        <v>1749</v>
      </c>
      <c r="BE1024" t="s">
        <v>1749</v>
      </c>
    </row>
    <row r="1025" spans="1:57" ht="17.149999999999999" customHeight="1">
      <c r="A1025" s="2">
        <v>1024</v>
      </c>
      <c r="B1025" s="1" t="s">
        <v>1219</v>
      </c>
      <c r="C1025" s="1" t="s">
        <v>8546</v>
      </c>
      <c r="D1025" s="14" t="s">
        <v>8547</v>
      </c>
      <c r="E1025" s="1" t="s">
        <v>8548</v>
      </c>
      <c r="F1025" s="1" t="s">
        <v>8549</v>
      </c>
      <c r="G1025" s="1" t="s">
        <v>8550</v>
      </c>
      <c r="H1025" s="1" t="s">
        <v>2580</v>
      </c>
      <c r="I1025" s="1" t="s">
        <v>1937</v>
      </c>
      <c r="J1025" s="1" t="s">
        <v>8551</v>
      </c>
      <c r="K1025" s="1" t="s">
        <v>8552</v>
      </c>
      <c r="L1025" s="1" t="s">
        <v>8553</v>
      </c>
      <c r="M1025" s="1" t="s">
        <v>209</v>
      </c>
      <c r="N1025" s="1" t="s">
        <v>2653</v>
      </c>
      <c r="O1025" s="1" t="s">
        <v>1228</v>
      </c>
      <c r="P1025" s="1" t="s">
        <v>2126</v>
      </c>
      <c r="Q1025" s="1" t="s">
        <v>8553</v>
      </c>
      <c r="R1025" s="1" t="s">
        <v>130</v>
      </c>
      <c r="S1025" s="1" t="s">
        <v>1293</v>
      </c>
      <c r="T1025" s="1" t="s">
        <v>8554</v>
      </c>
      <c r="U1025" s="2" t="s">
        <v>8249</v>
      </c>
      <c r="V1025" s="1">
        <v>71</v>
      </c>
      <c r="W1025" s="1" t="s">
        <v>2130</v>
      </c>
      <c r="X1025" s="1" t="s">
        <v>2130</v>
      </c>
      <c r="Y1025" s="1" t="s">
        <v>2210</v>
      </c>
      <c r="Z1025" s="1" t="s">
        <v>29378</v>
      </c>
      <c r="AA1025" s="1" t="s">
        <v>8556</v>
      </c>
      <c r="AB1025" s="1" t="s">
        <v>8557</v>
      </c>
      <c r="AC1025" s="2" t="s">
        <v>8558</v>
      </c>
      <c r="AD1025" s="1">
        <v>71</v>
      </c>
      <c r="AE1025" s="1" t="s">
        <v>8559</v>
      </c>
      <c r="AF1025" s="1" t="s">
        <v>8560</v>
      </c>
      <c r="AG1025" s="1" t="s">
        <v>819</v>
      </c>
      <c r="AH1025" s="1" t="s">
        <v>8561</v>
      </c>
      <c r="AI1025" s="1" t="s">
        <v>1749</v>
      </c>
      <c r="AJ1025" s="1" t="s">
        <v>1749</v>
      </c>
      <c r="AK1025" s="1" t="s">
        <v>1749</v>
      </c>
      <c r="AL1025" s="1" t="s">
        <v>1749</v>
      </c>
      <c r="AM1025" s="1" t="s">
        <v>1749</v>
      </c>
      <c r="AN1025" s="1" t="s">
        <v>1749</v>
      </c>
      <c r="AO1025" s="1" t="s">
        <v>1749</v>
      </c>
      <c r="AP1025" s="1" t="s">
        <v>1749</v>
      </c>
      <c r="AQ1025" s="1" t="s">
        <v>1749</v>
      </c>
      <c r="AR1025" s="1" t="s">
        <v>1749</v>
      </c>
      <c r="AS1025" s="1" t="s">
        <v>1749</v>
      </c>
      <c r="AT1025" s="1" t="s">
        <v>1749</v>
      </c>
      <c r="AU1025" s="1" t="s">
        <v>1749</v>
      </c>
      <c r="AV1025" s="1" t="s">
        <v>1749</v>
      </c>
      <c r="AW1025" s="1" t="s">
        <v>1749</v>
      </c>
      <c r="AX1025" s="1" t="s">
        <v>1749</v>
      </c>
      <c r="AY1025" s="1" t="s">
        <v>1749</v>
      </c>
      <c r="AZ1025" s="1" t="s">
        <v>1749</v>
      </c>
      <c r="BA1025" s="1" t="s">
        <v>1749</v>
      </c>
      <c r="BB1025" s="1" t="s">
        <v>1749</v>
      </c>
      <c r="BC1025" s="1" t="s">
        <v>1749</v>
      </c>
      <c r="BD1025" s="1" t="s">
        <v>1749</v>
      </c>
      <c r="BE1025" t="s">
        <v>1749</v>
      </c>
    </row>
    <row r="1026" spans="1:57" ht="17.149999999999999" customHeight="1">
      <c r="A1026" s="2">
        <v>1025</v>
      </c>
      <c r="B1026" s="1" t="s">
        <v>1219</v>
      </c>
      <c r="C1026" s="1" t="s">
        <v>8562</v>
      </c>
      <c r="D1026" s="14" t="s">
        <v>8563</v>
      </c>
      <c r="E1026" s="1" t="s">
        <v>8562</v>
      </c>
      <c r="F1026" s="1" t="s">
        <v>8562</v>
      </c>
      <c r="G1026" s="1" t="s">
        <v>8564</v>
      </c>
      <c r="H1026" s="1" t="s">
        <v>2833</v>
      </c>
      <c r="I1026" s="1" t="s">
        <v>2191</v>
      </c>
      <c r="J1026" s="1" t="s">
        <v>8565</v>
      </c>
      <c r="K1026" s="1" t="s">
        <v>8566</v>
      </c>
      <c r="L1026" s="1" t="s">
        <v>8567</v>
      </c>
      <c r="M1026" s="1" t="s">
        <v>209</v>
      </c>
      <c r="N1026" s="1" t="s">
        <v>1462</v>
      </c>
      <c r="O1026" s="1" t="s">
        <v>1228</v>
      </c>
      <c r="P1026" s="1" t="s">
        <v>2126</v>
      </c>
      <c r="Q1026" s="1" t="s">
        <v>8567</v>
      </c>
      <c r="R1026" s="1" t="s">
        <v>130</v>
      </c>
      <c r="S1026" s="1" t="s">
        <v>1293</v>
      </c>
      <c r="T1026" s="1" t="s">
        <v>8568</v>
      </c>
      <c r="U1026" s="2" t="s">
        <v>8569</v>
      </c>
      <c r="V1026" s="1">
        <v>545</v>
      </c>
      <c r="W1026" s="1" t="s">
        <v>2130</v>
      </c>
      <c r="X1026" s="1" t="s">
        <v>2130</v>
      </c>
      <c r="Y1026" s="1" t="s">
        <v>2210</v>
      </c>
      <c r="Z1026" s="1" t="s">
        <v>8562</v>
      </c>
      <c r="AA1026" s="1" t="s">
        <v>8570</v>
      </c>
      <c r="AB1026" s="1"/>
      <c r="AC1026" s="2"/>
      <c r="AD1026" s="1">
        <v>545</v>
      </c>
      <c r="AE1026" s="1" t="s">
        <v>8571</v>
      </c>
      <c r="AF1026" s="1" t="s">
        <v>8572</v>
      </c>
      <c r="AG1026" s="1" t="s">
        <v>819</v>
      </c>
      <c r="AH1026" s="1" t="s">
        <v>8573</v>
      </c>
      <c r="AI1026" s="1" t="s">
        <v>1749</v>
      </c>
      <c r="AJ1026" s="1" t="s">
        <v>1749</v>
      </c>
      <c r="AK1026" s="1" t="s">
        <v>1749</v>
      </c>
      <c r="AL1026" s="1" t="s">
        <v>1749</v>
      </c>
      <c r="AM1026" s="1" t="s">
        <v>1749</v>
      </c>
      <c r="AN1026" s="1" t="s">
        <v>1749</v>
      </c>
      <c r="AO1026" s="1" t="s">
        <v>1749</v>
      </c>
      <c r="AP1026" s="1" t="s">
        <v>1749</v>
      </c>
      <c r="AQ1026" s="1" t="s">
        <v>1749</v>
      </c>
      <c r="AR1026" s="1" t="s">
        <v>1749</v>
      </c>
      <c r="AS1026" s="1" t="s">
        <v>1749</v>
      </c>
      <c r="AT1026" s="1" t="s">
        <v>1749</v>
      </c>
      <c r="AU1026" s="1" t="s">
        <v>1749</v>
      </c>
      <c r="AV1026" s="1" t="s">
        <v>1749</v>
      </c>
      <c r="AW1026" s="1" t="s">
        <v>1749</v>
      </c>
      <c r="AX1026" s="1" t="s">
        <v>1749</v>
      </c>
      <c r="AY1026" s="1" t="s">
        <v>1749</v>
      </c>
      <c r="AZ1026" s="1" t="s">
        <v>1749</v>
      </c>
      <c r="BA1026" s="1" t="s">
        <v>1749</v>
      </c>
      <c r="BB1026" s="1" t="s">
        <v>1749</v>
      </c>
      <c r="BC1026" s="1" t="s">
        <v>1749</v>
      </c>
      <c r="BD1026" s="1" t="s">
        <v>1749</v>
      </c>
      <c r="BE1026" t="s">
        <v>1749</v>
      </c>
    </row>
    <row r="1027" spans="1:57" ht="17.149999999999999" customHeight="1">
      <c r="A1027" s="2">
        <v>1026</v>
      </c>
      <c r="B1027" s="1" t="s">
        <v>1219</v>
      </c>
      <c r="C1027" s="1" t="s">
        <v>8574</v>
      </c>
      <c r="D1027" s="14" t="s">
        <v>8575</v>
      </c>
      <c r="E1027" s="1" t="s">
        <v>8574</v>
      </c>
      <c r="F1027" s="1" t="s">
        <v>8576</v>
      </c>
      <c r="G1027" s="1" t="s">
        <v>8577</v>
      </c>
      <c r="H1027" s="1" t="s">
        <v>2204</v>
      </c>
      <c r="I1027" s="1" t="s">
        <v>1483</v>
      </c>
      <c r="J1027" s="1" t="s">
        <v>8578</v>
      </c>
      <c r="K1027" s="1" t="s">
        <v>8579</v>
      </c>
      <c r="L1027" s="1" t="s">
        <v>8580</v>
      </c>
      <c r="M1027" s="1" t="s">
        <v>215</v>
      </c>
      <c r="N1027" s="1" t="s">
        <v>1462</v>
      </c>
      <c r="O1027" s="1" t="s">
        <v>1228</v>
      </c>
      <c r="P1027" s="1" t="s">
        <v>2126</v>
      </c>
      <c r="Q1027" s="1" t="s">
        <v>8580</v>
      </c>
      <c r="R1027" s="1" t="s">
        <v>130</v>
      </c>
      <c r="S1027" s="1" t="s">
        <v>1293</v>
      </c>
      <c r="T1027" s="1" t="s">
        <v>8568</v>
      </c>
      <c r="U1027" s="2" t="s">
        <v>8569</v>
      </c>
      <c r="V1027" s="1">
        <v>501</v>
      </c>
      <c r="W1027" s="1" t="s">
        <v>2130</v>
      </c>
      <c r="X1027" s="1" t="s">
        <v>2130</v>
      </c>
      <c r="Y1027" s="1" t="s">
        <v>2210</v>
      </c>
      <c r="Z1027" s="1" t="s">
        <v>8574</v>
      </c>
      <c r="AA1027" s="1" t="s">
        <v>8581</v>
      </c>
      <c r="AB1027" s="1"/>
      <c r="AC1027" s="2"/>
      <c r="AD1027" s="1">
        <v>501</v>
      </c>
      <c r="AE1027" s="1" t="s">
        <v>8571</v>
      </c>
      <c r="AF1027" s="1" t="s">
        <v>8572</v>
      </c>
      <c r="AG1027" s="1" t="s">
        <v>819</v>
      </c>
      <c r="AH1027" s="1" t="s">
        <v>8582</v>
      </c>
      <c r="AI1027" s="1" t="s">
        <v>1749</v>
      </c>
      <c r="AJ1027" s="1" t="s">
        <v>1749</v>
      </c>
      <c r="AK1027" s="1" t="s">
        <v>1749</v>
      </c>
      <c r="AL1027" s="1" t="s">
        <v>1749</v>
      </c>
      <c r="AM1027" s="1" t="s">
        <v>1749</v>
      </c>
      <c r="AN1027" s="1" t="s">
        <v>1749</v>
      </c>
      <c r="AO1027" s="1" t="s">
        <v>1749</v>
      </c>
      <c r="AP1027" s="1" t="s">
        <v>1749</v>
      </c>
      <c r="AQ1027" s="1" t="s">
        <v>1749</v>
      </c>
      <c r="AR1027" s="1" t="s">
        <v>1749</v>
      </c>
      <c r="AS1027" s="1" t="s">
        <v>1749</v>
      </c>
      <c r="AT1027" s="1" t="s">
        <v>1749</v>
      </c>
      <c r="AU1027" s="1" t="s">
        <v>1749</v>
      </c>
      <c r="AV1027" s="1" t="s">
        <v>1749</v>
      </c>
      <c r="AW1027" s="1" t="s">
        <v>1749</v>
      </c>
      <c r="AX1027" s="1" t="s">
        <v>1749</v>
      </c>
      <c r="AY1027" s="1" t="s">
        <v>1749</v>
      </c>
      <c r="AZ1027" s="1" t="s">
        <v>1749</v>
      </c>
      <c r="BA1027" s="1" t="s">
        <v>1749</v>
      </c>
      <c r="BB1027" s="1" t="s">
        <v>1749</v>
      </c>
      <c r="BC1027" s="1" t="s">
        <v>1749</v>
      </c>
      <c r="BD1027" s="1" t="s">
        <v>1749</v>
      </c>
      <c r="BE1027" t="s">
        <v>1749</v>
      </c>
    </row>
    <row r="1028" spans="1:57" ht="17.149999999999999" customHeight="1">
      <c r="A1028" s="2">
        <v>1027</v>
      </c>
      <c r="B1028" s="1" t="s">
        <v>1219</v>
      </c>
      <c r="C1028" s="1" t="s">
        <v>8574</v>
      </c>
      <c r="D1028" s="14" t="s">
        <v>8575</v>
      </c>
      <c r="E1028" s="1" t="s">
        <v>8574</v>
      </c>
      <c r="F1028" s="1" t="s">
        <v>8583</v>
      </c>
      <c r="G1028" s="1" t="s">
        <v>8577</v>
      </c>
      <c r="H1028" s="1" t="s">
        <v>2204</v>
      </c>
      <c r="I1028" s="1" t="s">
        <v>1483</v>
      </c>
      <c r="J1028" s="1" t="s">
        <v>8578</v>
      </c>
      <c r="K1028" s="1" t="s">
        <v>8579</v>
      </c>
      <c r="L1028" s="1" t="s">
        <v>8584</v>
      </c>
      <c r="M1028" s="1" t="s">
        <v>209</v>
      </c>
      <c r="N1028" s="1" t="s">
        <v>1462</v>
      </c>
      <c r="O1028" s="1" t="s">
        <v>1228</v>
      </c>
      <c r="P1028" s="1" t="s">
        <v>2126</v>
      </c>
      <c r="Q1028" s="1" t="s">
        <v>8584</v>
      </c>
      <c r="R1028" s="1" t="s">
        <v>130</v>
      </c>
      <c r="S1028" s="1" t="s">
        <v>1293</v>
      </c>
      <c r="T1028" s="1" t="s">
        <v>8568</v>
      </c>
      <c r="U1028" s="2" t="s">
        <v>8569</v>
      </c>
      <c r="V1028" s="1">
        <v>440</v>
      </c>
      <c r="W1028" s="1" t="s">
        <v>2130</v>
      </c>
      <c r="X1028" s="1" t="s">
        <v>2130</v>
      </c>
      <c r="Y1028" s="1" t="s">
        <v>2210</v>
      </c>
      <c r="Z1028" s="1" t="s">
        <v>8574</v>
      </c>
      <c r="AA1028" s="1" t="s">
        <v>8581</v>
      </c>
      <c r="AB1028" s="1"/>
      <c r="AC1028" s="2"/>
      <c r="AD1028" s="1">
        <v>440</v>
      </c>
      <c r="AE1028" s="1" t="s">
        <v>8571</v>
      </c>
      <c r="AF1028" s="1" t="s">
        <v>8572</v>
      </c>
      <c r="AG1028" s="1" t="s">
        <v>819</v>
      </c>
      <c r="AH1028" s="1" t="s">
        <v>8585</v>
      </c>
      <c r="AI1028" s="1" t="s">
        <v>1749</v>
      </c>
      <c r="AJ1028" s="1" t="s">
        <v>1749</v>
      </c>
      <c r="AK1028" s="1" t="s">
        <v>1749</v>
      </c>
      <c r="AL1028" s="1" t="s">
        <v>1749</v>
      </c>
      <c r="AM1028" s="1" t="s">
        <v>1749</v>
      </c>
      <c r="AN1028" s="1" t="s">
        <v>1749</v>
      </c>
      <c r="AO1028" s="1" t="s">
        <v>1749</v>
      </c>
      <c r="AP1028" s="1" t="s">
        <v>1749</v>
      </c>
      <c r="AQ1028" s="1" t="s">
        <v>1749</v>
      </c>
      <c r="AR1028" s="1" t="s">
        <v>1749</v>
      </c>
      <c r="AS1028" s="1" t="s">
        <v>1749</v>
      </c>
      <c r="AT1028" s="1" t="s">
        <v>1749</v>
      </c>
      <c r="AU1028" s="1" t="s">
        <v>1749</v>
      </c>
      <c r="AV1028" s="1" t="s">
        <v>1749</v>
      </c>
      <c r="AW1028" s="1" t="s">
        <v>1749</v>
      </c>
      <c r="AX1028" s="1" t="s">
        <v>1749</v>
      </c>
      <c r="AY1028" s="1" t="s">
        <v>1749</v>
      </c>
      <c r="AZ1028" s="1" t="s">
        <v>1749</v>
      </c>
      <c r="BA1028" s="1" t="s">
        <v>1749</v>
      </c>
      <c r="BB1028" s="1" t="s">
        <v>1749</v>
      </c>
      <c r="BC1028" s="1" t="s">
        <v>1749</v>
      </c>
      <c r="BD1028" s="1" t="s">
        <v>1749</v>
      </c>
      <c r="BE1028" t="s">
        <v>1749</v>
      </c>
    </row>
    <row r="1029" spans="1:57" ht="17.149999999999999" customHeight="1">
      <c r="A1029" s="2">
        <v>1028</v>
      </c>
      <c r="B1029" s="1" t="s">
        <v>1219</v>
      </c>
      <c r="C1029" s="1" t="s">
        <v>2054</v>
      </c>
      <c r="D1029" s="14" t="s">
        <v>2055</v>
      </c>
      <c r="E1029" s="1" t="s">
        <v>29379</v>
      </c>
      <c r="F1029" s="1" t="s">
        <v>29380</v>
      </c>
      <c r="G1029" s="1" t="s">
        <v>27209</v>
      </c>
      <c r="H1029" s="1" t="s">
        <v>27210</v>
      </c>
      <c r="I1029" s="1" t="s">
        <v>1483</v>
      </c>
      <c r="J1029" s="1" t="s">
        <v>27211</v>
      </c>
      <c r="K1029" s="1" t="s">
        <v>27212</v>
      </c>
      <c r="L1029" s="1" t="s">
        <v>29381</v>
      </c>
      <c r="M1029" s="1" t="s">
        <v>209</v>
      </c>
      <c r="N1029" s="1" t="s">
        <v>1462</v>
      </c>
      <c r="O1029" s="1" t="s">
        <v>1228</v>
      </c>
      <c r="P1029" s="1" t="s">
        <v>2126</v>
      </c>
      <c r="Q1029" s="1" t="s">
        <v>29381</v>
      </c>
      <c r="R1029" s="1" t="s">
        <v>130</v>
      </c>
      <c r="S1029" s="1" t="s">
        <v>1293</v>
      </c>
      <c r="T1029" s="1" t="s">
        <v>28470</v>
      </c>
      <c r="U1029" s="2" t="s">
        <v>10466</v>
      </c>
      <c r="V1029" s="1">
        <v>122</v>
      </c>
      <c r="W1029" s="1" t="s">
        <v>2130</v>
      </c>
      <c r="X1029" s="1" t="s">
        <v>2130</v>
      </c>
      <c r="Y1029" s="1" t="s">
        <v>27149</v>
      </c>
      <c r="Z1029" s="1" t="s">
        <v>2054</v>
      </c>
      <c r="AA1029" s="1" t="s">
        <v>29382</v>
      </c>
      <c r="AB1029" s="1" t="s">
        <v>29383</v>
      </c>
      <c r="AC1029" s="2"/>
      <c r="AD1029" s="1">
        <v>122</v>
      </c>
      <c r="AE1029" s="1" t="s">
        <v>8571</v>
      </c>
      <c r="AF1029" s="1" t="s">
        <v>8572</v>
      </c>
      <c r="AG1029" s="1" t="s">
        <v>26000</v>
      </c>
      <c r="AH1029" s="1" t="s">
        <v>29384</v>
      </c>
      <c r="AI1029" s="1" t="s">
        <v>1749</v>
      </c>
      <c r="AJ1029" s="1" t="s">
        <v>1749</v>
      </c>
      <c r="AK1029" s="1" t="s">
        <v>1749</v>
      </c>
      <c r="AL1029" s="1" t="s">
        <v>1749</v>
      </c>
      <c r="AM1029" s="1" t="s">
        <v>1749</v>
      </c>
      <c r="AN1029" s="1" t="s">
        <v>1749</v>
      </c>
      <c r="AO1029" s="1" t="s">
        <v>1749</v>
      </c>
      <c r="AP1029" s="1" t="s">
        <v>1749</v>
      </c>
      <c r="AQ1029" s="1" t="s">
        <v>1749</v>
      </c>
      <c r="AR1029" s="1" t="s">
        <v>1749</v>
      </c>
      <c r="AS1029" s="1" t="s">
        <v>1749</v>
      </c>
      <c r="AT1029" s="1" t="s">
        <v>1749</v>
      </c>
      <c r="AU1029" s="1" t="s">
        <v>1749</v>
      </c>
      <c r="AV1029" s="1" t="s">
        <v>1749</v>
      </c>
      <c r="AW1029" s="1" t="s">
        <v>1749</v>
      </c>
      <c r="AX1029" s="1" t="s">
        <v>1749</v>
      </c>
      <c r="AY1029" s="1" t="s">
        <v>1749</v>
      </c>
      <c r="AZ1029" s="1" t="s">
        <v>1749</v>
      </c>
      <c r="BA1029" s="1" t="s">
        <v>1749</v>
      </c>
      <c r="BB1029" s="1" t="s">
        <v>1749</v>
      </c>
      <c r="BC1029" s="1" t="s">
        <v>1749</v>
      </c>
      <c r="BD1029" s="1" t="s">
        <v>1749</v>
      </c>
      <c r="BE1029" t="s">
        <v>1749</v>
      </c>
    </row>
    <row r="1030" spans="1:57" ht="17.149999999999999" customHeight="1">
      <c r="A1030" s="2">
        <v>1029</v>
      </c>
      <c r="B1030" s="1" t="s">
        <v>1219</v>
      </c>
      <c r="C1030" s="1" t="s">
        <v>2054</v>
      </c>
      <c r="D1030" s="14" t="s">
        <v>2055</v>
      </c>
      <c r="E1030" s="1" t="s">
        <v>29385</v>
      </c>
      <c r="F1030" s="1" t="s">
        <v>29386</v>
      </c>
      <c r="G1030" s="1" t="s">
        <v>27209</v>
      </c>
      <c r="H1030" s="1" t="s">
        <v>27210</v>
      </c>
      <c r="I1030" s="1" t="s">
        <v>1483</v>
      </c>
      <c r="J1030" s="1" t="s">
        <v>27211</v>
      </c>
      <c r="K1030" s="1" t="s">
        <v>27212</v>
      </c>
      <c r="L1030" s="1" t="s">
        <v>29387</v>
      </c>
      <c r="M1030" s="1" t="s">
        <v>209</v>
      </c>
      <c r="N1030" s="1" t="s">
        <v>1462</v>
      </c>
      <c r="O1030" s="1" t="s">
        <v>1228</v>
      </c>
      <c r="P1030" s="1" t="s">
        <v>2126</v>
      </c>
      <c r="Q1030" s="1" t="s">
        <v>29387</v>
      </c>
      <c r="R1030" s="1" t="s">
        <v>130</v>
      </c>
      <c r="S1030" s="1" t="s">
        <v>1293</v>
      </c>
      <c r="T1030" s="1" t="s">
        <v>26699</v>
      </c>
      <c r="U1030" s="2" t="s">
        <v>29388</v>
      </c>
      <c r="V1030" s="1">
        <v>289</v>
      </c>
      <c r="W1030" s="1" t="s">
        <v>2130</v>
      </c>
      <c r="X1030" s="1" t="s">
        <v>2130</v>
      </c>
      <c r="Y1030" s="1" t="s">
        <v>27149</v>
      </c>
      <c r="Z1030" s="1" t="s">
        <v>2054</v>
      </c>
      <c r="AA1030" s="1" t="s">
        <v>29389</v>
      </c>
      <c r="AB1030" s="1" t="s">
        <v>29390</v>
      </c>
      <c r="AC1030" s="2"/>
      <c r="AD1030" s="1">
        <v>289</v>
      </c>
      <c r="AE1030" s="1" t="s">
        <v>8571</v>
      </c>
      <c r="AF1030" s="1" t="s">
        <v>8572</v>
      </c>
      <c r="AG1030" s="1" t="s">
        <v>26000</v>
      </c>
      <c r="AH1030" s="1" t="s">
        <v>29391</v>
      </c>
      <c r="AI1030" s="1" t="s">
        <v>1749</v>
      </c>
      <c r="AJ1030" s="1" t="s">
        <v>1749</v>
      </c>
      <c r="AK1030" s="1" t="s">
        <v>1749</v>
      </c>
      <c r="AL1030" s="1" t="s">
        <v>1749</v>
      </c>
      <c r="AM1030" s="1" t="s">
        <v>1749</v>
      </c>
      <c r="AN1030" s="1" t="s">
        <v>1749</v>
      </c>
      <c r="AO1030" s="1" t="s">
        <v>1749</v>
      </c>
      <c r="AP1030" s="1" t="s">
        <v>1749</v>
      </c>
      <c r="AQ1030" s="1" t="s">
        <v>1749</v>
      </c>
      <c r="AR1030" s="1" t="s">
        <v>1749</v>
      </c>
      <c r="AS1030" s="1" t="s">
        <v>1749</v>
      </c>
      <c r="AT1030" s="1" t="s">
        <v>1749</v>
      </c>
      <c r="AU1030" s="1" t="s">
        <v>1749</v>
      </c>
      <c r="AV1030" s="1" t="s">
        <v>1749</v>
      </c>
      <c r="AW1030" s="1" t="s">
        <v>1749</v>
      </c>
      <c r="AX1030" s="1" t="s">
        <v>1749</v>
      </c>
      <c r="AY1030" s="1" t="s">
        <v>1749</v>
      </c>
      <c r="AZ1030" s="1" t="s">
        <v>1749</v>
      </c>
      <c r="BA1030" s="1" t="s">
        <v>1749</v>
      </c>
      <c r="BB1030" s="1" t="s">
        <v>1749</v>
      </c>
      <c r="BC1030" s="1" t="s">
        <v>1749</v>
      </c>
      <c r="BD1030" s="1" t="s">
        <v>1749</v>
      </c>
      <c r="BE1030" t="s">
        <v>1749</v>
      </c>
    </row>
    <row r="1031" spans="1:57" ht="17.149999999999999" customHeight="1">
      <c r="A1031" s="2">
        <v>1030</v>
      </c>
      <c r="B1031" s="1" t="s">
        <v>1219</v>
      </c>
      <c r="C1031" s="1" t="s">
        <v>2054</v>
      </c>
      <c r="D1031" s="14" t="s">
        <v>2055</v>
      </c>
      <c r="E1031" s="1" t="s">
        <v>29392</v>
      </c>
      <c r="F1031" s="1" t="s">
        <v>29393</v>
      </c>
      <c r="G1031" s="1" t="s">
        <v>27209</v>
      </c>
      <c r="H1031" s="1" t="s">
        <v>27210</v>
      </c>
      <c r="I1031" s="1" t="s">
        <v>1483</v>
      </c>
      <c r="J1031" s="1" t="s">
        <v>27211</v>
      </c>
      <c r="K1031" s="1" t="s">
        <v>27212</v>
      </c>
      <c r="L1031" s="1" t="s">
        <v>29394</v>
      </c>
      <c r="M1031" s="1" t="s">
        <v>209</v>
      </c>
      <c r="N1031" s="1" t="s">
        <v>1462</v>
      </c>
      <c r="O1031" s="1" t="s">
        <v>1228</v>
      </c>
      <c r="P1031" s="1" t="s">
        <v>2126</v>
      </c>
      <c r="Q1031" s="1" t="s">
        <v>29394</v>
      </c>
      <c r="R1031" s="1" t="s">
        <v>130</v>
      </c>
      <c r="S1031" s="1" t="s">
        <v>1293</v>
      </c>
      <c r="T1031" s="1" t="s">
        <v>2408</v>
      </c>
      <c r="U1031" s="2" t="s">
        <v>29395</v>
      </c>
      <c r="V1031" s="1">
        <v>269</v>
      </c>
      <c r="W1031" s="1" t="s">
        <v>2130</v>
      </c>
      <c r="X1031" s="1" t="s">
        <v>2130</v>
      </c>
      <c r="Y1031" s="1" t="s">
        <v>27149</v>
      </c>
      <c r="Z1031" s="1" t="s">
        <v>2054</v>
      </c>
      <c r="AA1031" s="1" t="s">
        <v>29396</v>
      </c>
      <c r="AB1031" s="1" t="s">
        <v>29397</v>
      </c>
      <c r="AC1031" s="2"/>
      <c r="AD1031" s="1">
        <v>269</v>
      </c>
      <c r="AE1031" s="1" t="s">
        <v>8571</v>
      </c>
      <c r="AF1031" s="1" t="s">
        <v>8572</v>
      </c>
      <c r="AG1031" s="1" t="s">
        <v>26000</v>
      </c>
      <c r="AH1031" s="1" t="s">
        <v>29398</v>
      </c>
      <c r="AI1031" s="1" t="s">
        <v>1749</v>
      </c>
      <c r="AJ1031" s="1" t="s">
        <v>1749</v>
      </c>
      <c r="AK1031" s="1" t="s">
        <v>1749</v>
      </c>
      <c r="AL1031" s="1" t="s">
        <v>1749</v>
      </c>
      <c r="AM1031" s="1" t="s">
        <v>1749</v>
      </c>
      <c r="AN1031" s="1" t="s">
        <v>1749</v>
      </c>
      <c r="AO1031" s="1" t="s">
        <v>1749</v>
      </c>
      <c r="AP1031" s="1" t="s">
        <v>1749</v>
      </c>
      <c r="AQ1031" s="1" t="s">
        <v>1749</v>
      </c>
      <c r="AR1031" s="1" t="s">
        <v>1749</v>
      </c>
      <c r="AS1031" s="1" t="s">
        <v>1749</v>
      </c>
      <c r="AT1031" s="1" t="s">
        <v>1749</v>
      </c>
      <c r="AU1031" s="1" t="s">
        <v>1749</v>
      </c>
      <c r="AV1031" s="1" t="s">
        <v>1749</v>
      </c>
      <c r="AW1031" s="1" t="s">
        <v>1749</v>
      </c>
      <c r="AX1031" s="1" t="s">
        <v>1749</v>
      </c>
      <c r="AY1031" s="1" t="s">
        <v>1749</v>
      </c>
      <c r="AZ1031" s="1" t="s">
        <v>1749</v>
      </c>
      <c r="BA1031" s="1" t="s">
        <v>1749</v>
      </c>
      <c r="BB1031" s="1" t="s">
        <v>1749</v>
      </c>
      <c r="BC1031" s="1" t="s">
        <v>1749</v>
      </c>
      <c r="BD1031" s="1" t="s">
        <v>1749</v>
      </c>
      <c r="BE1031" t="s">
        <v>1749</v>
      </c>
    </row>
    <row r="1032" spans="1:57" ht="17.149999999999999" customHeight="1">
      <c r="A1032" s="2">
        <v>1031</v>
      </c>
      <c r="B1032" s="1" t="s">
        <v>1219</v>
      </c>
      <c r="C1032" s="1" t="s">
        <v>7159</v>
      </c>
      <c r="D1032" s="14" t="s">
        <v>7160</v>
      </c>
      <c r="E1032" s="1" t="s">
        <v>8586</v>
      </c>
      <c r="F1032" s="1" t="s">
        <v>8587</v>
      </c>
      <c r="G1032" s="1" t="s">
        <v>7163</v>
      </c>
      <c r="H1032" s="1"/>
      <c r="I1032" s="1" t="s">
        <v>2703</v>
      </c>
      <c r="J1032" s="1" t="s">
        <v>7164</v>
      </c>
      <c r="K1032" s="1" t="s">
        <v>7165</v>
      </c>
      <c r="L1032" s="1" t="s">
        <v>8588</v>
      </c>
      <c r="M1032" s="1" t="s">
        <v>209</v>
      </c>
      <c r="N1032" s="1" t="s">
        <v>2653</v>
      </c>
      <c r="O1032" s="1" t="s">
        <v>1228</v>
      </c>
      <c r="P1032" s="1" t="s">
        <v>2126</v>
      </c>
      <c r="Q1032" s="1" t="s">
        <v>8588</v>
      </c>
      <c r="R1032" s="1" t="s">
        <v>130</v>
      </c>
      <c r="S1032" s="1" t="s">
        <v>1293</v>
      </c>
      <c r="T1032" s="1" t="s">
        <v>7719</v>
      </c>
      <c r="U1032" s="2" t="s">
        <v>8589</v>
      </c>
      <c r="V1032" s="1">
        <v>1</v>
      </c>
      <c r="W1032" s="1" t="s">
        <v>2130</v>
      </c>
      <c r="X1032" s="1" t="s">
        <v>2130</v>
      </c>
      <c r="Y1032" s="1" t="s">
        <v>2639</v>
      </c>
      <c r="Z1032" s="1" t="s">
        <v>7159</v>
      </c>
      <c r="AA1032" s="1" t="s">
        <v>8590</v>
      </c>
      <c r="AB1032" s="1" t="s">
        <v>8591</v>
      </c>
      <c r="AC1032" s="2"/>
      <c r="AD1032" s="1">
        <v>1</v>
      </c>
      <c r="AE1032" s="1" t="s">
        <v>8592</v>
      </c>
      <c r="AF1032" s="1" t="s">
        <v>8593</v>
      </c>
      <c r="AG1032" s="1" t="s">
        <v>819</v>
      </c>
      <c r="AH1032" s="1" t="s">
        <v>8594</v>
      </c>
      <c r="AI1032" s="1" t="s">
        <v>1749</v>
      </c>
      <c r="AJ1032" s="1" t="s">
        <v>1749</v>
      </c>
      <c r="AK1032" s="1" t="s">
        <v>1749</v>
      </c>
      <c r="AL1032" s="1" t="s">
        <v>1749</v>
      </c>
      <c r="AM1032" s="1" t="s">
        <v>1749</v>
      </c>
      <c r="AN1032" s="1" t="s">
        <v>1749</v>
      </c>
      <c r="AO1032" s="1" t="s">
        <v>1749</v>
      </c>
      <c r="AP1032" s="1" t="s">
        <v>1749</v>
      </c>
      <c r="AQ1032" s="1" t="s">
        <v>1749</v>
      </c>
      <c r="AR1032" s="1" t="s">
        <v>1749</v>
      </c>
      <c r="AS1032" s="1" t="s">
        <v>1749</v>
      </c>
      <c r="AT1032" s="1" t="s">
        <v>1749</v>
      </c>
      <c r="AU1032" s="1" t="s">
        <v>1749</v>
      </c>
      <c r="AV1032" s="1" t="s">
        <v>1749</v>
      </c>
      <c r="AW1032" s="1" t="s">
        <v>1749</v>
      </c>
      <c r="AX1032" s="1" t="s">
        <v>1749</v>
      </c>
      <c r="AY1032" s="1" t="s">
        <v>1749</v>
      </c>
      <c r="AZ1032" s="1" t="s">
        <v>1749</v>
      </c>
      <c r="BA1032" s="1" t="s">
        <v>1749</v>
      </c>
      <c r="BB1032" s="1" t="s">
        <v>1749</v>
      </c>
      <c r="BC1032" s="1" t="s">
        <v>1749</v>
      </c>
      <c r="BD1032" s="1" t="s">
        <v>1749</v>
      </c>
      <c r="BE1032" t="s">
        <v>1749</v>
      </c>
    </row>
    <row r="1033" spans="1:57" ht="17.149999999999999" customHeight="1">
      <c r="A1033" s="2">
        <v>1032</v>
      </c>
      <c r="B1033" s="1" t="s">
        <v>1219</v>
      </c>
      <c r="C1033" s="1" t="s">
        <v>7159</v>
      </c>
      <c r="D1033" s="14" t="s">
        <v>7160</v>
      </c>
      <c r="E1033" s="1" t="s">
        <v>8586</v>
      </c>
      <c r="F1033" s="1" t="s">
        <v>8587</v>
      </c>
      <c r="G1033" s="1" t="s">
        <v>7163</v>
      </c>
      <c r="H1033" s="1"/>
      <c r="I1033" s="1" t="s">
        <v>2703</v>
      </c>
      <c r="J1033" s="1" t="s">
        <v>7164</v>
      </c>
      <c r="K1033" s="1" t="s">
        <v>7165</v>
      </c>
      <c r="L1033" s="1" t="s">
        <v>8595</v>
      </c>
      <c r="M1033" s="1" t="s">
        <v>209</v>
      </c>
      <c r="N1033" s="1" t="s">
        <v>2653</v>
      </c>
      <c r="O1033" s="1" t="s">
        <v>1228</v>
      </c>
      <c r="P1033" s="1" t="s">
        <v>2126</v>
      </c>
      <c r="Q1033" s="1" t="s">
        <v>8595</v>
      </c>
      <c r="R1033" s="1" t="s">
        <v>130</v>
      </c>
      <c r="S1033" s="1" t="s">
        <v>1293</v>
      </c>
      <c r="T1033" s="1" t="s">
        <v>7719</v>
      </c>
      <c r="U1033" s="2" t="s">
        <v>8589</v>
      </c>
      <c r="V1033" s="1">
        <v>41</v>
      </c>
      <c r="W1033" s="1" t="s">
        <v>2130</v>
      </c>
      <c r="X1033" s="1" t="s">
        <v>2130</v>
      </c>
      <c r="Y1033" s="1" t="s">
        <v>2210</v>
      </c>
      <c r="Z1033" s="1" t="s">
        <v>7159</v>
      </c>
      <c r="AA1033" s="1" t="s">
        <v>8596</v>
      </c>
      <c r="AB1033" s="1" t="s">
        <v>8597</v>
      </c>
      <c r="AC1033" s="2"/>
      <c r="AD1033" s="1">
        <v>41</v>
      </c>
      <c r="AE1033" s="1" t="s">
        <v>8598</v>
      </c>
      <c r="AF1033" s="1" t="s">
        <v>8599</v>
      </c>
      <c r="AG1033" s="1" t="s">
        <v>819</v>
      </c>
      <c r="AH1033" s="1" t="s">
        <v>8600</v>
      </c>
      <c r="AI1033" s="1" t="s">
        <v>1749</v>
      </c>
      <c r="AJ1033" s="1" t="s">
        <v>1749</v>
      </c>
      <c r="AK1033" s="1" t="s">
        <v>1749</v>
      </c>
      <c r="AL1033" s="1" t="s">
        <v>1749</v>
      </c>
      <c r="AM1033" s="1" t="s">
        <v>1749</v>
      </c>
      <c r="AN1033" s="1" t="s">
        <v>1749</v>
      </c>
      <c r="AO1033" s="1" t="s">
        <v>1749</v>
      </c>
      <c r="AP1033" s="1" t="s">
        <v>1749</v>
      </c>
      <c r="AQ1033" s="1" t="s">
        <v>1749</v>
      </c>
      <c r="AR1033" s="1" t="s">
        <v>1749</v>
      </c>
      <c r="AS1033" s="1" t="s">
        <v>1749</v>
      </c>
      <c r="AT1033" s="1" t="s">
        <v>1749</v>
      </c>
      <c r="AU1033" s="1" t="s">
        <v>1749</v>
      </c>
      <c r="AV1033" s="1" t="s">
        <v>1749</v>
      </c>
      <c r="AW1033" s="1" t="s">
        <v>1749</v>
      </c>
      <c r="AX1033" s="1" t="s">
        <v>1749</v>
      </c>
      <c r="AY1033" s="1" t="s">
        <v>1749</v>
      </c>
      <c r="AZ1033" s="1" t="s">
        <v>1749</v>
      </c>
      <c r="BA1033" s="1" t="s">
        <v>1749</v>
      </c>
      <c r="BB1033" s="1" t="s">
        <v>1749</v>
      </c>
      <c r="BC1033" s="1" t="s">
        <v>1749</v>
      </c>
      <c r="BD1033" s="1" t="s">
        <v>1749</v>
      </c>
      <c r="BE1033" t="s">
        <v>1749</v>
      </c>
    </row>
    <row r="1034" spans="1:57" ht="17.149999999999999" customHeight="1">
      <c r="A1034" s="2">
        <v>1033</v>
      </c>
      <c r="B1034" s="1" t="s">
        <v>1219</v>
      </c>
      <c r="C1034" s="1" t="s">
        <v>357</v>
      </c>
      <c r="D1034" s="14" t="s">
        <v>8601</v>
      </c>
      <c r="E1034" s="1" t="s">
        <v>8602</v>
      </c>
      <c r="F1034" s="1" t="s">
        <v>8603</v>
      </c>
      <c r="G1034" s="1" t="s">
        <v>8604</v>
      </c>
      <c r="H1034" s="1" t="s">
        <v>3610</v>
      </c>
      <c r="I1034" s="1" t="s">
        <v>1832</v>
      </c>
      <c r="J1034" s="1" t="s">
        <v>8605</v>
      </c>
      <c r="K1034" s="1" t="s">
        <v>8606</v>
      </c>
      <c r="L1034" s="1" t="s">
        <v>1019</v>
      </c>
      <c r="M1034" s="1" t="s">
        <v>209</v>
      </c>
      <c r="N1034" s="1" t="s">
        <v>1462</v>
      </c>
      <c r="O1034" s="1" t="s">
        <v>1228</v>
      </c>
      <c r="P1034" s="1" t="s">
        <v>2126</v>
      </c>
      <c r="Q1034" s="1" t="s">
        <v>1019</v>
      </c>
      <c r="R1034" s="1" t="s">
        <v>130</v>
      </c>
      <c r="S1034" s="1" t="s">
        <v>1293</v>
      </c>
      <c r="T1034" s="1" t="s">
        <v>8607</v>
      </c>
      <c r="U1034" s="2" t="s">
        <v>495</v>
      </c>
      <c r="V1034" s="1">
        <v>300</v>
      </c>
      <c r="W1034" s="1" t="s">
        <v>2130</v>
      </c>
      <c r="X1034" s="1" t="s">
        <v>2130</v>
      </c>
      <c r="Y1034" s="1" t="s">
        <v>2131</v>
      </c>
      <c r="Z1034" s="1" t="s">
        <v>29399</v>
      </c>
      <c r="AA1034" s="1" t="s">
        <v>8609</v>
      </c>
      <c r="AB1034" s="1" t="s">
        <v>8610</v>
      </c>
      <c r="AC1034" s="2" t="s">
        <v>8611</v>
      </c>
      <c r="AD1034" s="1">
        <v>300</v>
      </c>
      <c r="AE1034" s="1" t="s">
        <v>8612</v>
      </c>
      <c r="AF1034" s="1" t="s">
        <v>8599</v>
      </c>
      <c r="AG1034" s="1" t="s">
        <v>819</v>
      </c>
      <c r="AH1034" s="1" t="s">
        <v>8613</v>
      </c>
      <c r="AI1034" s="1" t="s">
        <v>1749</v>
      </c>
      <c r="AJ1034" s="1" t="s">
        <v>1749</v>
      </c>
      <c r="AK1034" s="1" t="s">
        <v>1749</v>
      </c>
      <c r="AL1034" s="1" t="s">
        <v>1749</v>
      </c>
      <c r="AM1034" s="1" t="s">
        <v>1749</v>
      </c>
      <c r="AN1034" s="1" t="s">
        <v>1749</v>
      </c>
      <c r="AO1034" s="1" t="s">
        <v>1749</v>
      </c>
      <c r="AP1034" s="1" t="s">
        <v>1749</v>
      </c>
      <c r="AQ1034" s="1" t="s">
        <v>1749</v>
      </c>
      <c r="AR1034" s="1" t="s">
        <v>1749</v>
      </c>
      <c r="AS1034" s="1" t="s">
        <v>1749</v>
      </c>
      <c r="AT1034" s="1" t="s">
        <v>1749</v>
      </c>
      <c r="AU1034" s="1" t="s">
        <v>1749</v>
      </c>
      <c r="AV1034" s="1" t="s">
        <v>1749</v>
      </c>
      <c r="AW1034" s="1" t="s">
        <v>1749</v>
      </c>
      <c r="AX1034" s="1" t="s">
        <v>1749</v>
      </c>
      <c r="AY1034" s="1" t="s">
        <v>1749</v>
      </c>
      <c r="AZ1034" s="1" t="s">
        <v>1749</v>
      </c>
      <c r="BA1034" s="1" t="s">
        <v>1749</v>
      </c>
      <c r="BB1034" s="1" t="s">
        <v>1749</v>
      </c>
      <c r="BC1034" s="1" t="s">
        <v>1749</v>
      </c>
      <c r="BD1034" s="1" t="s">
        <v>1749</v>
      </c>
      <c r="BE1034" t="s">
        <v>1749</v>
      </c>
    </row>
    <row r="1035" spans="1:57" ht="17.149999999999999" customHeight="1">
      <c r="A1035" s="2">
        <v>1034</v>
      </c>
      <c r="B1035" s="1" t="s">
        <v>1219</v>
      </c>
      <c r="C1035" s="1" t="s">
        <v>8614</v>
      </c>
      <c r="D1035" s="14" t="s">
        <v>8615</v>
      </c>
      <c r="E1035" s="1" t="s">
        <v>8614</v>
      </c>
      <c r="F1035" s="1" t="s">
        <v>8616</v>
      </c>
      <c r="G1035" s="1" t="s">
        <v>8617</v>
      </c>
      <c r="H1035" s="1" t="s">
        <v>8618</v>
      </c>
      <c r="I1035" s="1" t="s">
        <v>2758</v>
      </c>
      <c r="J1035" s="1" t="s">
        <v>8619</v>
      </c>
      <c r="K1035" s="1" t="s">
        <v>8620</v>
      </c>
      <c r="L1035" s="1" t="s">
        <v>8621</v>
      </c>
      <c r="M1035" s="1" t="s">
        <v>215</v>
      </c>
      <c r="N1035" s="1" t="s">
        <v>2653</v>
      </c>
      <c r="O1035" s="1" t="s">
        <v>1228</v>
      </c>
      <c r="P1035" s="1" t="s">
        <v>2126</v>
      </c>
      <c r="Q1035" s="1" t="s">
        <v>8621</v>
      </c>
      <c r="R1035" s="1" t="s">
        <v>130</v>
      </c>
      <c r="S1035" s="1" t="s">
        <v>1231</v>
      </c>
      <c r="T1035" s="1" t="s">
        <v>8622</v>
      </c>
      <c r="U1035" s="2" t="s">
        <v>8623</v>
      </c>
      <c r="V1035" s="1">
        <v>192</v>
      </c>
      <c r="W1035" s="1" t="s">
        <v>2130</v>
      </c>
      <c r="X1035" s="1" t="s">
        <v>2130</v>
      </c>
      <c r="Y1035" s="1" t="s">
        <v>8624</v>
      </c>
      <c r="Z1035" s="1" t="s">
        <v>8614</v>
      </c>
      <c r="AA1035" s="1" t="s">
        <v>8625</v>
      </c>
      <c r="AB1035" s="1"/>
      <c r="AC1035" s="2"/>
      <c r="AD1035" s="1">
        <v>192</v>
      </c>
      <c r="AE1035" s="1" t="s">
        <v>8626</v>
      </c>
      <c r="AF1035" s="1" t="s">
        <v>8627</v>
      </c>
      <c r="AG1035" s="1" t="s">
        <v>819</v>
      </c>
      <c r="AH1035" s="1" t="s">
        <v>8628</v>
      </c>
      <c r="AI1035" s="1" t="s">
        <v>1749</v>
      </c>
      <c r="AJ1035" s="1" t="s">
        <v>1749</v>
      </c>
      <c r="AK1035" s="1" t="s">
        <v>1749</v>
      </c>
      <c r="AL1035" s="1" t="s">
        <v>1749</v>
      </c>
      <c r="AM1035" s="1" t="s">
        <v>1749</v>
      </c>
      <c r="AN1035" s="1" t="s">
        <v>1749</v>
      </c>
      <c r="AO1035" s="1" t="s">
        <v>1749</v>
      </c>
      <c r="AP1035" s="1" t="s">
        <v>1749</v>
      </c>
      <c r="AQ1035" s="1" t="s">
        <v>1749</v>
      </c>
      <c r="AR1035" s="1" t="s">
        <v>1749</v>
      </c>
      <c r="AS1035" s="1" t="s">
        <v>1749</v>
      </c>
      <c r="AT1035" s="1" t="s">
        <v>1749</v>
      </c>
      <c r="AU1035" s="1" t="s">
        <v>1749</v>
      </c>
      <c r="AV1035" s="1" t="s">
        <v>1749</v>
      </c>
      <c r="AW1035" s="1" t="s">
        <v>1749</v>
      </c>
      <c r="AX1035" s="1" t="s">
        <v>1749</v>
      </c>
      <c r="AY1035" s="1" t="s">
        <v>1749</v>
      </c>
      <c r="AZ1035" s="1" t="s">
        <v>1749</v>
      </c>
      <c r="BA1035" s="1" t="s">
        <v>1749</v>
      </c>
      <c r="BB1035" s="1" t="s">
        <v>1749</v>
      </c>
      <c r="BC1035" s="1" t="s">
        <v>1749</v>
      </c>
      <c r="BD1035" s="1" t="s">
        <v>1749</v>
      </c>
      <c r="BE1035" t="s">
        <v>1749</v>
      </c>
    </row>
    <row r="1036" spans="1:57" ht="17.149999999999999" customHeight="1">
      <c r="A1036" s="2">
        <v>1035</v>
      </c>
      <c r="B1036" s="1" t="s">
        <v>1219</v>
      </c>
      <c r="C1036" s="1" t="s">
        <v>4960</v>
      </c>
      <c r="D1036" s="14" t="s">
        <v>4961</v>
      </c>
      <c r="E1036" s="1" t="s">
        <v>4960</v>
      </c>
      <c r="F1036" s="1" t="s">
        <v>4963</v>
      </c>
      <c r="G1036" s="1" t="s">
        <v>4964</v>
      </c>
      <c r="H1036" s="1" t="s">
        <v>4965</v>
      </c>
      <c r="I1036" s="1" t="s">
        <v>1956</v>
      </c>
      <c r="J1036" s="1" t="s">
        <v>4966</v>
      </c>
      <c r="K1036" s="1" t="s">
        <v>4967</v>
      </c>
      <c r="L1036" s="1" t="s">
        <v>4968</v>
      </c>
      <c r="M1036" s="1" t="s">
        <v>277</v>
      </c>
      <c r="N1036" s="1"/>
      <c r="O1036" s="1" t="s">
        <v>1228</v>
      </c>
      <c r="P1036" s="1" t="s">
        <v>2126</v>
      </c>
      <c r="Q1036" s="1" t="s">
        <v>8629</v>
      </c>
      <c r="R1036" s="1" t="s">
        <v>130</v>
      </c>
      <c r="S1036" s="1" t="s">
        <v>1293</v>
      </c>
      <c r="T1036" s="1" t="s">
        <v>4906</v>
      </c>
      <c r="U1036" s="2" t="s">
        <v>8630</v>
      </c>
      <c r="V1036" s="1">
        <v>28</v>
      </c>
      <c r="W1036" s="1" t="s">
        <v>1324</v>
      </c>
      <c r="X1036" s="1" t="s">
        <v>1325</v>
      </c>
      <c r="Y1036" s="1" t="s">
        <v>4638</v>
      </c>
      <c r="Z1036" s="1" t="s">
        <v>4960</v>
      </c>
      <c r="AA1036" s="1" t="s">
        <v>8631</v>
      </c>
      <c r="AB1036" s="1" t="s">
        <v>8632</v>
      </c>
      <c r="AC1036" s="2"/>
      <c r="AD1036" s="1">
        <v>28</v>
      </c>
      <c r="AE1036" s="1" t="s">
        <v>8633</v>
      </c>
      <c r="AF1036" s="1" t="s">
        <v>1102</v>
      </c>
      <c r="AG1036" s="1" t="s">
        <v>819</v>
      </c>
      <c r="AH1036" s="1" t="s">
        <v>8634</v>
      </c>
      <c r="AI1036" s="1" t="s">
        <v>1749</v>
      </c>
      <c r="AJ1036" s="1" t="s">
        <v>1749</v>
      </c>
      <c r="AK1036" s="1" t="s">
        <v>1749</v>
      </c>
      <c r="AL1036" s="1" t="s">
        <v>1749</v>
      </c>
      <c r="AM1036" s="1" t="s">
        <v>1749</v>
      </c>
      <c r="AN1036" s="1" t="s">
        <v>1749</v>
      </c>
      <c r="AO1036" s="1" t="s">
        <v>1749</v>
      </c>
      <c r="AP1036" s="1" t="s">
        <v>1749</v>
      </c>
      <c r="AQ1036" s="1" t="s">
        <v>1749</v>
      </c>
      <c r="AR1036" s="1" t="s">
        <v>1749</v>
      </c>
      <c r="AS1036" s="1" t="s">
        <v>1749</v>
      </c>
      <c r="AT1036" s="1" t="s">
        <v>1749</v>
      </c>
      <c r="AU1036" s="1" t="s">
        <v>1749</v>
      </c>
      <c r="AV1036" s="1" t="s">
        <v>1749</v>
      </c>
      <c r="AW1036" s="1" t="s">
        <v>1749</v>
      </c>
      <c r="AX1036" s="1" t="s">
        <v>1749</v>
      </c>
      <c r="AY1036" s="1" t="s">
        <v>4968</v>
      </c>
      <c r="AZ1036" s="1" t="s">
        <v>28247</v>
      </c>
      <c r="BA1036" s="1" t="s">
        <v>1324</v>
      </c>
      <c r="BB1036" s="1" t="s">
        <v>1325</v>
      </c>
      <c r="BC1036" s="1" t="s">
        <v>4638</v>
      </c>
      <c r="BD1036" s="1" t="s">
        <v>4978</v>
      </c>
      <c r="BE1036" t="s">
        <v>4979</v>
      </c>
    </row>
    <row r="1037" spans="1:57" ht="17.149999999999999" customHeight="1">
      <c r="A1037" s="2">
        <v>1036</v>
      </c>
      <c r="B1037" s="1" t="s">
        <v>1219</v>
      </c>
      <c r="C1037" s="1" t="s">
        <v>8635</v>
      </c>
      <c r="D1037" s="14" t="s">
        <v>8636</v>
      </c>
      <c r="E1037" s="1" t="s">
        <v>8635</v>
      </c>
      <c r="F1037" s="1" t="s">
        <v>8637</v>
      </c>
      <c r="G1037" s="1" t="s">
        <v>8638</v>
      </c>
      <c r="H1037" s="1" t="s">
        <v>6347</v>
      </c>
      <c r="I1037" s="1" t="s">
        <v>1483</v>
      </c>
      <c r="J1037" s="1" t="s">
        <v>8639</v>
      </c>
      <c r="K1037" s="1" t="s">
        <v>8640</v>
      </c>
      <c r="L1037" s="1" t="s">
        <v>8641</v>
      </c>
      <c r="M1037" s="1" t="s">
        <v>209</v>
      </c>
      <c r="N1037" s="1" t="s">
        <v>1462</v>
      </c>
      <c r="O1037" s="1" t="s">
        <v>1228</v>
      </c>
      <c r="P1037" s="1" t="s">
        <v>2126</v>
      </c>
      <c r="Q1037" s="1" t="s">
        <v>8641</v>
      </c>
      <c r="R1037" s="1" t="s">
        <v>130</v>
      </c>
      <c r="S1037" s="1" t="s">
        <v>1293</v>
      </c>
      <c r="T1037" s="1" t="s">
        <v>8568</v>
      </c>
      <c r="U1037" s="2" t="s">
        <v>8642</v>
      </c>
      <c r="V1037" s="1">
        <v>246</v>
      </c>
      <c r="W1037" s="1" t="s">
        <v>2130</v>
      </c>
      <c r="X1037" s="1" t="s">
        <v>2130</v>
      </c>
      <c r="Y1037" s="1" t="s">
        <v>2210</v>
      </c>
      <c r="Z1037" s="1" t="s">
        <v>8635</v>
      </c>
      <c r="AA1037" s="1" t="s">
        <v>8643</v>
      </c>
      <c r="AB1037" s="1"/>
      <c r="AC1037" s="2"/>
      <c r="AD1037" s="1">
        <v>246</v>
      </c>
      <c r="AE1037" s="1" t="s">
        <v>8644</v>
      </c>
      <c r="AF1037" s="1" t="s">
        <v>8645</v>
      </c>
      <c r="AG1037" s="1" t="s">
        <v>819</v>
      </c>
      <c r="AH1037" s="1" t="s">
        <v>8646</v>
      </c>
      <c r="AI1037" s="1" t="s">
        <v>1749</v>
      </c>
      <c r="AJ1037" s="1" t="s">
        <v>1749</v>
      </c>
      <c r="AK1037" s="1" t="s">
        <v>1749</v>
      </c>
      <c r="AL1037" s="1" t="s">
        <v>1749</v>
      </c>
      <c r="AM1037" s="1" t="s">
        <v>1749</v>
      </c>
      <c r="AN1037" s="1" t="s">
        <v>1749</v>
      </c>
      <c r="AO1037" s="1" t="s">
        <v>1749</v>
      </c>
      <c r="AP1037" s="1" t="s">
        <v>1749</v>
      </c>
      <c r="AQ1037" s="1" t="s">
        <v>1749</v>
      </c>
      <c r="AR1037" s="1" t="s">
        <v>1749</v>
      </c>
      <c r="AS1037" s="1" t="s">
        <v>1749</v>
      </c>
      <c r="AT1037" s="1" t="s">
        <v>1749</v>
      </c>
      <c r="AU1037" s="1" t="s">
        <v>1749</v>
      </c>
      <c r="AV1037" s="1" t="s">
        <v>1749</v>
      </c>
      <c r="AW1037" s="1" t="s">
        <v>1749</v>
      </c>
      <c r="AX1037" s="1" t="s">
        <v>1749</v>
      </c>
      <c r="AY1037" s="1" t="s">
        <v>1749</v>
      </c>
      <c r="AZ1037" s="1" t="s">
        <v>1749</v>
      </c>
      <c r="BA1037" s="1" t="s">
        <v>1749</v>
      </c>
      <c r="BB1037" s="1" t="s">
        <v>1749</v>
      </c>
      <c r="BC1037" s="1" t="s">
        <v>1749</v>
      </c>
      <c r="BD1037" s="1" t="s">
        <v>1749</v>
      </c>
      <c r="BE1037" t="s">
        <v>1749</v>
      </c>
    </row>
    <row r="1038" spans="1:57" ht="17.149999999999999" customHeight="1">
      <c r="A1038" s="2">
        <v>1037</v>
      </c>
      <c r="B1038" s="1" t="s">
        <v>14138</v>
      </c>
      <c r="C1038" s="1" t="s">
        <v>29400</v>
      </c>
      <c r="D1038" s="14" t="s">
        <v>29401</v>
      </c>
      <c r="E1038" s="1" t="s">
        <v>14162</v>
      </c>
      <c r="F1038" s="1" t="s">
        <v>14163</v>
      </c>
      <c r="G1038" s="1" t="s">
        <v>29402</v>
      </c>
      <c r="H1038" s="1"/>
      <c r="I1038" s="1"/>
      <c r="J1038" s="1" t="s">
        <v>29403</v>
      </c>
      <c r="K1038" s="1" t="s">
        <v>29404</v>
      </c>
      <c r="L1038" s="1" t="s">
        <v>14164</v>
      </c>
      <c r="M1038" s="1" t="s">
        <v>209</v>
      </c>
      <c r="N1038" s="1" t="s">
        <v>1462</v>
      </c>
      <c r="O1038" s="1" t="s">
        <v>2384</v>
      </c>
      <c r="P1038" s="1" t="s">
        <v>1230</v>
      </c>
      <c r="Q1038" s="1" t="s">
        <v>6958</v>
      </c>
      <c r="R1038" s="1" t="s">
        <v>130</v>
      </c>
      <c r="S1038" s="1" t="s">
        <v>1293</v>
      </c>
      <c r="T1038" s="1" t="s">
        <v>14165</v>
      </c>
      <c r="U1038" s="2" t="s">
        <v>650</v>
      </c>
      <c r="V1038" s="1">
        <v>304</v>
      </c>
      <c r="W1038" s="1" t="s">
        <v>1324</v>
      </c>
      <c r="X1038" s="1" t="s">
        <v>1513</v>
      </c>
      <c r="Y1038" s="1" t="s">
        <v>2387</v>
      </c>
      <c r="Z1038" s="1" t="s">
        <v>29400</v>
      </c>
      <c r="AA1038" s="1" t="s">
        <v>14166</v>
      </c>
      <c r="AB1038" s="1" t="s">
        <v>29405</v>
      </c>
      <c r="AC1038" s="2" t="s">
        <v>14167</v>
      </c>
      <c r="AD1038" s="1">
        <v>0</v>
      </c>
      <c r="AE1038" s="1" t="s">
        <v>29406</v>
      </c>
      <c r="AF1038" s="1" t="s">
        <v>14168</v>
      </c>
      <c r="AG1038" s="1" t="s">
        <v>819</v>
      </c>
      <c r="AH1038" s="1" t="s">
        <v>29407</v>
      </c>
      <c r="AI1038" s="1" t="s">
        <v>2394</v>
      </c>
      <c r="AJ1038" s="1" t="s">
        <v>6958</v>
      </c>
      <c r="AK1038" s="1" t="s">
        <v>2437</v>
      </c>
      <c r="AL1038" s="1"/>
      <c r="AM1038" s="1"/>
      <c r="AN1038" s="1"/>
      <c r="AO1038" s="1" t="s">
        <v>7195</v>
      </c>
      <c r="AP1038" s="1"/>
      <c r="AQ1038" s="1"/>
      <c r="AR1038" s="1"/>
      <c r="AS1038" s="1"/>
      <c r="AT1038" s="1"/>
      <c r="AU1038" s="1"/>
      <c r="AV1038" s="1"/>
      <c r="AW1038" s="1"/>
      <c r="AX1038" s="1"/>
      <c r="AY1038" s="1" t="s">
        <v>1749</v>
      </c>
      <c r="AZ1038" s="1" t="s">
        <v>1749</v>
      </c>
      <c r="BA1038" s="1" t="s">
        <v>1749</v>
      </c>
      <c r="BB1038" s="1" t="s">
        <v>1749</v>
      </c>
      <c r="BC1038" s="1" t="s">
        <v>1749</v>
      </c>
      <c r="BD1038" s="1" t="s">
        <v>1749</v>
      </c>
      <c r="BE1038" t="s">
        <v>1749</v>
      </c>
    </row>
    <row r="1039" spans="1:57" ht="17.149999999999999" customHeight="1">
      <c r="A1039" s="2">
        <v>1038</v>
      </c>
      <c r="B1039" s="1" t="s">
        <v>1219</v>
      </c>
      <c r="C1039" s="1" t="s">
        <v>1477</v>
      </c>
      <c r="D1039" s="14" t="s">
        <v>1478</v>
      </c>
      <c r="E1039" s="1" t="s">
        <v>8647</v>
      </c>
      <c r="F1039" s="1" t="s">
        <v>8648</v>
      </c>
      <c r="G1039" s="1" t="s">
        <v>1481</v>
      </c>
      <c r="H1039" s="1" t="s">
        <v>1482</v>
      </c>
      <c r="I1039" s="1" t="s">
        <v>1483</v>
      </c>
      <c r="J1039" s="1" t="s">
        <v>1484</v>
      </c>
      <c r="K1039" s="1" t="s">
        <v>1485</v>
      </c>
      <c r="L1039" s="1" t="s">
        <v>8649</v>
      </c>
      <c r="M1039" s="1" t="s">
        <v>215</v>
      </c>
      <c r="N1039" s="1" t="s">
        <v>2653</v>
      </c>
      <c r="O1039" s="1" t="s">
        <v>1228</v>
      </c>
      <c r="P1039" s="1" t="s">
        <v>2126</v>
      </c>
      <c r="Q1039" s="1" t="s">
        <v>8649</v>
      </c>
      <c r="R1039" s="1" t="s">
        <v>130</v>
      </c>
      <c r="S1039" s="1" t="s">
        <v>1293</v>
      </c>
      <c r="T1039" s="1" t="s">
        <v>8355</v>
      </c>
      <c r="U1039" s="2" t="s">
        <v>8650</v>
      </c>
      <c r="V1039" s="1">
        <v>11</v>
      </c>
      <c r="W1039" s="1" t="s">
        <v>1324</v>
      </c>
      <c r="X1039" s="1" t="s">
        <v>1325</v>
      </c>
      <c r="Y1039" s="1" t="s">
        <v>4638</v>
      </c>
      <c r="Z1039" s="1" t="s">
        <v>1477</v>
      </c>
      <c r="AA1039" s="1" t="s">
        <v>8651</v>
      </c>
      <c r="AB1039" s="1" t="s">
        <v>8652</v>
      </c>
      <c r="AC1039" s="2"/>
      <c r="AD1039" s="1">
        <v>11</v>
      </c>
      <c r="AE1039" s="1" t="s">
        <v>8653</v>
      </c>
      <c r="AF1039" s="1" t="s">
        <v>8654</v>
      </c>
      <c r="AG1039" s="1" t="s">
        <v>819</v>
      </c>
      <c r="AH1039" s="1" t="s">
        <v>29408</v>
      </c>
      <c r="AI1039" s="1" t="s">
        <v>1749</v>
      </c>
      <c r="AJ1039" s="1" t="s">
        <v>1749</v>
      </c>
      <c r="AK1039" s="1" t="s">
        <v>1749</v>
      </c>
      <c r="AL1039" s="1" t="s">
        <v>1749</v>
      </c>
      <c r="AM1039" s="1" t="s">
        <v>1749</v>
      </c>
      <c r="AN1039" s="1" t="s">
        <v>1749</v>
      </c>
      <c r="AO1039" s="1" t="s">
        <v>1749</v>
      </c>
      <c r="AP1039" s="1" t="s">
        <v>1749</v>
      </c>
      <c r="AQ1039" s="1" t="s">
        <v>1749</v>
      </c>
      <c r="AR1039" s="1" t="s">
        <v>1749</v>
      </c>
      <c r="AS1039" s="1" t="s">
        <v>1749</v>
      </c>
      <c r="AT1039" s="1" t="s">
        <v>1749</v>
      </c>
      <c r="AU1039" s="1" t="s">
        <v>1749</v>
      </c>
      <c r="AV1039" s="1" t="s">
        <v>1749</v>
      </c>
      <c r="AW1039" s="1" t="s">
        <v>1749</v>
      </c>
      <c r="AX1039" s="1" t="s">
        <v>1749</v>
      </c>
      <c r="AY1039" s="1" t="s">
        <v>1749</v>
      </c>
      <c r="AZ1039" s="1" t="s">
        <v>1749</v>
      </c>
      <c r="BA1039" s="1" t="s">
        <v>1749</v>
      </c>
      <c r="BB1039" s="1" t="s">
        <v>1749</v>
      </c>
      <c r="BC1039" s="1" t="s">
        <v>1749</v>
      </c>
      <c r="BD1039" s="1" t="s">
        <v>1749</v>
      </c>
      <c r="BE1039" t="s">
        <v>1749</v>
      </c>
    </row>
    <row r="1040" spans="1:57" ht="17.149999999999999" customHeight="1">
      <c r="A1040" s="2">
        <v>1039</v>
      </c>
      <c r="B1040" s="1" t="s">
        <v>1219</v>
      </c>
      <c r="C1040" s="1" t="s">
        <v>368</v>
      </c>
      <c r="D1040" s="14" t="s">
        <v>2084</v>
      </c>
      <c r="E1040" s="1" t="s">
        <v>368</v>
      </c>
      <c r="F1040" s="1" t="s">
        <v>2085</v>
      </c>
      <c r="G1040" s="1" t="s">
        <v>4998</v>
      </c>
      <c r="H1040" s="1" t="s">
        <v>2087</v>
      </c>
      <c r="I1040" s="1" t="s">
        <v>1483</v>
      </c>
      <c r="J1040" s="1" t="s">
        <v>2088</v>
      </c>
      <c r="K1040" s="1" t="s">
        <v>4999</v>
      </c>
      <c r="L1040" s="1" t="s">
        <v>8656</v>
      </c>
      <c r="M1040" s="1" t="s">
        <v>277</v>
      </c>
      <c r="N1040" s="1"/>
      <c r="O1040" s="1" t="s">
        <v>1228</v>
      </c>
      <c r="P1040" s="1" t="s">
        <v>2126</v>
      </c>
      <c r="Q1040" s="1" t="s">
        <v>8656</v>
      </c>
      <c r="R1040" s="1" t="s">
        <v>130</v>
      </c>
      <c r="S1040" s="1" t="s">
        <v>1293</v>
      </c>
      <c r="T1040" s="1" t="s">
        <v>8657</v>
      </c>
      <c r="U1040" s="2" t="s">
        <v>8658</v>
      </c>
      <c r="V1040" s="1">
        <v>473</v>
      </c>
      <c r="W1040" s="1" t="s">
        <v>2130</v>
      </c>
      <c r="X1040" s="1" t="s">
        <v>2130</v>
      </c>
      <c r="Y1040" s="1" t="s">
        <v>2131</v>
      </c>
      <c r="Z1040" s="1" t="s">
        <v>368</v>
      </c>
      <c r="AA1040" s="1" t="s">
        <v>8659</v>
      </c>
      <c r="AB1040" s="1" t="s">
        <v>8660</v>
      </c>
      <c r="AC1040" s="2" t="s">
        <v>8661</v>
      </c>
      <c r="AD1040" s="1">
        <v>473</v>
      </c>
      <c r="AE1040" s="1" t="s">
        <v>8662</v>
      </c>
      <c r="AF1040" s="1" t="s">
        <v>8663</v>
      </c>
      <c r="AG1040" s="1" t="s">
        <v>819</v>
      </c>
      <c r="AH1040" s="1" t="s">
        <v>8664</v>
      </c>
      <c r="AI1040" s="1" t="s">
        <v>1749</v>
      </c>
      <c r="AJ1040" s="1" t="s">
        <v>1749</v>
      </c>
      <c r="AK1040" s="1" t="s">
        <v>1749</v>
      </c>
      <c r="AL1040" s="1" t="s">
        <v>1749</v>
      </c>
      <c r="AM1040" s="1" t="s">
        <v>1749</v>
      </c>
      <c r="AN1040" s="1" t="s">
        <v>1749</v>
      </c>
      <c r="AO1040" s="1" t="s">
        <v>1749</v>
      </c>
      <c r="AP1040" s="1" t="s">
        <v>1749</v>
      </c>
      <c r="AQ1040" s="1" t="s">
        <v>1749</v>
      </c>
      <c r="AR1040" s="1" t="s">
        <v>1749</v>
      </c>
      <c r="AS1040" s="1" t="s">
        <v>1749</v>
      </c>
      <c r="AT1040" s="1" t="s">
        <v>1749</v>
      </c>
      <c r="AU1040" s="1" t="s">
        <v>1749</v>
      </c>
      <c r="AV1040" s="1" t="s">
        <v>1749</v>
      </c>
      <c r="AW1040" s="1" t="s">
        <v>1749</v>
      </c>
      <c r="AX1040" s="1" t="s">
        <v>1749</v>
      </c>
      <c r="AY1040" s="1" t="s">
        <v>5008</v>
      </c>
      <c r="AZ1040" s="1" t="s">
        <v>28249</v>
      </c>
      <c r="BA1040" s="1" t="s">
        <v>2130</v>
      </c>
      <c r="BB1040" s="1" t="s">
        <v>2130</v>
      </c>
      <c r="BC1040" s="1"/>
      <c r="BD1040" s="1" t="s">
        <v>5010</v>
      </c>
      <c r="BE1040" t="s">
        <v>5011</v>
      </c>
    </row>
    <row r="1041" spans="1:57" ht="17.149999999999999" customHeight="1">
      <c r="A1041" s="2">
        <v>1040</v>
      </c>
      <c r="B1041" s="1" t="s">
        <v>1219</v>
      </c>
      <c r="C1041" s="1" t="s">
        <v>368</v>
      </c>
      <c r="D1041" s="14" t="s">
        <v>2084</v>
      </c>
      <c r="E1041" s="1" t="s">
        <v>368</v>
      </c>
      <c r="F1041" s="1" t="s">
        <v>2085</v>
      </c>
      <c r="G1041" s="1" t="s">
        <v>4998</v>
      </c>
      <c r="H1041" s="1" t="s">
        <v>2087</v>
      </c>
      <c r="I1041" s="1" t="s">
        <v>1483</v>
      </c>
      <c r="J1041" s="1" t="s">
        <v>2088</v>
      </c>
      <c r="K1041" s="1" t="s">
        <v>4999</v>
      </c>
      <c r="L1041" s="1" t="s">
        <v>8665</v>
      </c>
      <c r="M1041" s="1" t="s">
        <v>277</v>
      </c>
      <c r="N1041" s="1"/>
      <c r="O1041" s="1" t="s">
        <v>1228</v>
      </c>
      <c r="P1041" s="1" t="s">
        <v>2126</v>
      </c>
      <c r="Q1041" s="1" t="s">
        <v>8665</v>
      </c>
      <c r="R1041" s="1" t="s">
        <v>130</v>
      </c>
      <c r="S1041" s="1" t="s">
        <v>1293</v>
      </c>
      <c r="T1041" s="1" t="s">
        <v>7410</v>
      </c>
      <c r="U1041" s="2" t="s">
        <v>6261</v>
      </c>
      <c r="V1041" s="1">
        <v>721</v>
      </c>
      <c r="W1041" s="1" t="s">
        <v>2130</v>
      </c>
      <c r="X1041" s="1" t="s">
        <v>2130</v>
      </c>
      <c r="Y1041" s="1" t="s">
        <v>2131</v>
      </c>
      <c r="Z1041" s="1" t="s">
        <v>368</v>
      </c>
      <c r="AA1041" s="1" t="s">
        <v>8666</v>
      </c>
      <c r="AB1041" s="1" t="s">
        <v>8667</v>
      </c>
      <c r="AC1041" s="2" t="s">
        <v>8668</v>
      </c>
      <c r="AD1041" s="1">
        <v>721</v>
      </c>
      <c r="AE1041" s="1" t="s">
        <v>8662</v>
      </c>
      <c r="AF1041" s="1" t="s">
        <v>8663</v>
      </c>
      <c r="AG1041" s="1" t="s">
        <v>819</v>
      </c>
      <c r="AH1041" s="1" t="s">
        <v>8669</v>
      </c>
      <c r="AI1041" s="1" t="s">
        <v>1749</v>
      </c>
      <c r="AJ1041" s="1" t="s">
        <v>1749</v>
      </c>
      <c r="AK1041" s="1" t="s">
        <v>1749</v>
      </c>
      <c r="AL1041" s="1" t="s">
        <v>1749</v>
      </c>
      <c r="AM1041" s="1" t="s">
        <v>1749</v>
      </c>
      <c r="AN1041" s="1" t="s">
        <v>1749</v>
      </c>
      <c r="AO1041" s="1" t="s">
        <v>1749</v>
      </c>
      <c r="AP1041" s="1" t="s">
        <v>1749</v>
      </c>
      <c r="AQ1041" s="1" t="s">
        <v>1749</v>
      </c>
      <c r="AR1041" s="1" t="s">
        <v>1749</v>
      </c>
      <c r="AS1041" s="1" t="s">
        <v>1749</v>
      </c>
      <c r="AT1041" s="1" t="s">
        <v>1749</v>
      </c>
      <c r="AU1041" s="1" t="s">
        <v>1749</v>
      </c>
      <c r="AV1041" s="1" t="s">
        <v>1749</v>
      </c>
      <c r="AW1041" s="1" t="s">
        <v>1749</v>
      </c>
      <c r="AX1041" s="1" t="s">
        <v>1749</v>
      </c>
      <c r="AY1041" s="1" t="s">
        <v>5008</v>
      </c>
      <c r="AZ1041" s="1" t="s">
        <v>28249</v>
      </c>
      <c r="BA1041" s="1" t="s">
        <v>2130</v>
      </c>
      <c r="BB1041" s="1" t="s">
        <v>2130</v>
      </c>
      <c r="BC1041" s="1"/>
      <c r="BD1041" s="1" t="s">
        <v>5010</v>
      </c>
      <c r="BE1041" t="s">
        <v>5011</v>
      </c>
    </row>
    <row r="1042" spans="1:57" ht="17.149999999999999" customHeight="1">
      <c r="A1042" s="2">
        <v>1041</v>
      </c>
      <c r="B1042" s="1" t="s">
        <v>1219</v>
      </c>
      <c r="C1042" s="1" t="s">
        <v>368</v>
      </c>
      <c r="D1042" s="14" t="s">
        <v>2084</v>
      </c>
      <c r="E1042" s="1" t="s">
        <v>368</v>
      </c>
      <c r="F1042" s="1" t="s">
        <v>2085</v>
      </c>
      <c r="G1042" s="1" t="s">
        <v>4998</v>
      </c>
      <c r="H1042" s="1" t="s">
        <v>2087</v>
      </c>
      <c r="I1042" s="1" t="s">
        <v>1483</v>
      </c>
      <c r="J1042" s="1" t="s">
        <v>2088</v>
      </c>
      <c r="K1042" s="1" t="s">
        <v>4999</v>
      </c>
      <c r="L1042" s="1" t="s">
        <v>8670</v>
      </c>
      <c r="M1042" s="1" t="s">
        <v>277</v>
      </c>
      <c r="N1042" s="1"/>
      <c r="O1042" s="1" t="s">
        <v>1228</v>
      </c>
      <c r="P1042" s="1" t="s">
        <v>2126</v>
      </c>
      <c r="Q1042" s="1" t="s">
        <v>8670</v>
      </c>
      <c r="R1042" s="1" t="s">
        <v>130</v>
      </c>
      <c r="S1042" s="1" t="s">
        <v>1293</v>
      </c>
      <c r="T1042" s="1" t="s">
        <v>5001</v>
      </c>
      <c r="U1042" s="2" t="s">
        <v>8671</v>
      </c>
      <c r="V1042" s="1">
        <v>351</v>
      </c>
      <c r="W1042" s="1" t="s">
        <v>2130</v>
      </c>
      <c r="X1042" s="1" t="s">
        <v>2130</v>
      </c>
      <c r="Y1042" s="1" t="s">
        <v>2131</v>
      </c>
      <c r="Z1042" s="1" t="s">
        <v>368</v>
      </c>
      <c r="AA1042" s="1" t="s">
        <v>8672</v>
      </c>
      <c r="AB1042" s="1" t="s">
        <v>8673</v>
      </c>
      <c r="AC1042" s="2" t="s">
        <v>8674</v>
      </c>
      <c r="AD1042" s="1">
        <v>351</v>
      </c>
      <c r="AE1042" s="1" t="s">
        <v>8662</v>
      </c>
      <c r="AF1042" s="1" t="s">
        <v>8663</v>
      </c>
      <c r="AG1042" s="1" t="s">
        <v>819</v>
      </c>
      <c r="AH1042" s="1" t="s">
        <v>8675</v>
      </c>
      <c r="AI1042" s="1" t="s">
        <v>1749</v>
      </c>
      <c r="AJ1042" s="1" t="s">
        <v>1749</v>
      </c>
      <c r="AK1042" s="1" t="s">
        <v>1749</v>
      </c>
      <c r="AL1042" s="1" t="s">
        <v>1749</v>
      </c>
      <c r="AM1042" s="1" t="s">
        <v>1749</v>
      </c>
      <c r="AN1042" s="1" t="s">
        <v>1749</v>
      </c>
      <c r="AO1042" s="1" t="s">
        <v>1749</v>
      </c>
      <c r="AP1042" s="1" t="s">
        <v>1749</v>
      </c>
      <c r="AQ1042" s="1" t="s">
        <v>1749</v>
      </c>
      <c r="AR1042" s="1" t="s">
        <v>1749</v>
      </c>
      <c r="AS1042" s="1" t="s">
        <v>1749</v>
      </c>
      <c r="AT1042" s="1" t="s">
        <v>1749</v>
      </c>
      <c r="AU1042" s="1" t="s">
        <v>1749</v>
      </c>
      <c r="AV1042" s="1" t="s">
        <v>1749</v>
      </c>
      <c r="AW1042" s="1" t="s">
        <v>1749</v>
      </c>
      <c r="AX1042" s="1" t="s">
        <v>1749</v>
      </c>
      <c r="AY1042" s="1" t="s">
        <v>5008</v>
      </c>
      <c r="AZ1042" s="1" t="s">
        <v>28249</v>
      </c>
      <c r="BA1042" s="1" t="s">
        <v>2130</v>
      </c>
      <c r="BB1042" s="1" t="s">
        <v>2130</v>
      </c>
      <c r="BC1042" s="1"/>
      <c r="BD1042" s="1" t="s">
        <v>5010</v>
      </c>
      <c r="BE1042" t="s">
        <v>5011</v>
      </c>
    </row>
    <row r="1043" spans="1:57" ht="17.149999999999999" customHeight="1">
      <c r="A1043" s="2">
        <v>1042</v>
      </c>
      <c r="B1043" s="1" t="s">
        <v>1219</v>
      </c>
      <c r="C1043" s="1" t="s">
        <v>368</v>
      </c>
      <c r="D1043" s="14" t="s">
        <v>2084</v>
      </c>
      <c r="E1043" s="1" t="s">
        <v>368</v>
      </c>
      <c r="F1043" s="1" t="s">
        <v>2085</v>
      </c>
      <c r="G1043" s="1" t="s">
        <v>4998</v>
      </c>
      <c r="H1043" s="1" t="s">
        <v>2087</v>
      </c>
      <c r="I1043" s="1" t="s">
        <v>1483</v>
      </c>
      <c r="J1043" s="1" t="s">
        <v>2088</v>
      </c>
      <c r="K1043" s="1" t="s">
        <v>4999</v>
      </c>
      <c r="L1043" s="1" t="s">
        <v>8676</v>
      </c>
      <c r="M1043" s="1" t="s">
        <v>277</v>
      </c>
      <c r="N1043" s="1"/>
      <c r="O1043" s="1" t="s">
        <v>1228</v>
      </c>
      <c r="P1043" s="1" t="s">
        <v>2126</v>
      </c>
      <c r="Q1043" s="1" t="s">
        <v>8676</v>
      </c>
      <c r="R1043" s="1" t="s">
        <v>130</v>
      </c>
      <c r="S1043" s="1" t="s">
        <v>1293</v>
      </c>
      <c r="T1043" s="1" t="s">
        <v>7410</v>
      </c>
      <c r="U1043" s="2" t="s">
        <v>8677</v>
      </c>
      <c r="V1043" s="1">
        <v>715</v>
      </c>
      <c r="W1043" s="1" t="s">
        <v>2130</v>
      </c>
      <c r="X1043" s="1" t="s">
        <v>2130</v>
      </c>
      <c r="Y1043" s="1" t="s">
        <v>2131</v>
      </c>
      <c r="Z1043" s="1" t="s">
        <v>368</v>
      </c>
      <c r="AA1043" s="1" t="s">
        <v>8678</v>
      </c>
      <c r="AB1043" s="1" t="s">
        <v>8679</v>
      </c>
      <c r="AC1043" s="2" t="s">
        <v>8680</v>
      </c>
      <c r="AD1043" s="1">
        <v>715</v>
      </c>
      <c r="AE1043" s="1" t="s">
        <v>8662</v>
      </c>
      <c r="AF1043" s="1" t="s">
        <v>8663</v>
      </c>
      <c r="AG1043" s="1" t="s">
        <v>819</v>
      </c>
      <c r="AH1043" s="1" t="s">
        <v>8681</v>
      </c>
      <c r="AI1043" s="1" t="s">
        <v>1749</v>
      </c>
      <c r="AJ1043" s="1" t="s">
        <v>1749</v>
      </c>
      <c r="AK1043" s="1" t="s">
        <v>1749</v>
      </c>
      <c r="AL1043" s="1" t="s">
        <v>1749</v>
      </c>
      <c r="AM1043" s="1" t="s">
        <v>1749</v>
      </c>
      <c r="AN1043" s="1" t="s">
        <v>1749</v>
      </c>
      <c r="AO1043" s="1" t="s">
        <v>1749</v>
      </c>
      <c r="AP1043" s="1" t="s">
        <v>1749</v>
      </c>
      <c r="AQ1043" s="1" t="s">
        <v>1749</v>
      </c>
      <c r="AR1043" s="1" t="s">
        <v>1749</v>
      </c>
      <c r="AS1043" s="1" t="s">
        <v>1749</v>
      </c>
      <c r="AT1043" s="1" t="s">
        <v>1749</v>
      </c>
      <c r="AU1043" s="1" t="s">
        <v>1749</v>
      </c>
      <c r="AV1043" s="1" t="s">
        <v>1749</v>
      </c>
      <c r="AW1043" s="1" t="s">
        <v>1749</v>
      </c>
      <c r="AX1043" s="1" t="s">
        <v>1749</v>
      </c>
      <c r="AY1043" s="1" t="s">
        <v>5008</v>
      </c>
      <c r="AZ1043" s="1" t="s">
        <v>28249</v>
      </c>
      <c r="BA1043" s="1" t="s">
        <v>2130</v>
      </c>
      <c r="BB1043" s="1" t="s">
        <v>2130</v>
      </c>
      <c r="BC1043" s="1"/>
      <c r="BD1043" s="1" t="s">
        <v>5010</v>
      </c>
      <c r="BE1043" t="s">
        <v>5011</v>
      </c>
    </row>
    <row r="1044" spans="1:57" ht="17.149999999999999" customHeight="1">
      <c r="A1044" s="2">
        <v>1043</v>
      </c>
      <c r="B1044" s="1" t="s">
        <v>1219</v>
      </c>
      <c r="C1044" s="1" t="s">
        <v>368</v>
      </c>
      <c r="D1044" s="14" t="s">
        <v>2084</v>
      </c>
      <c r="E1044" s="1" t="s">
        <v>368</v>
      </c>
      <c r="F1044" s="1" t="s">
        <v>2085</v>
      </c>
      <c r="G1044" s="1" t="s">
        <v>4998</v>
      </c>
      <c r="H1044" s="1" t="s">
        <v>2087</v>
      </c>
      <c r="I1044" s="1" t="s">
        <v>1483</v>
      </c>
      <c r="J1044" s="1" t="s">
        <v>2088</v>
      </c>
      <c r="K1044" s="1" t="s">
        <v>4999</v>
      </c>
      <c r="L1044" s="1" t="s">
        <v>8682</v>
      </c>
      <c r="M1044" s="1" t="s">
        <v>277</v>
      </c>
      <c r="N1044" s="1"/>
      <c r="O1044" s="1" t="s">
        <v>1228</v>
      </c>
      <c r="P1044" s="1" t="s">
        <v>2126</v>
      </c>
      <c r="Q1044" s="1" t="s">
        <v>8682</v>
      </c>
      <c r="R1044" s="1" t="s">
        <v>130</v>
      </c>
      <c r="S1044" s="1" t="s">
        <v>1293</v>
      </c>
      <c r="T1044" s="1" t="s">
        <v>7410</v>
      </c>
      <c r="U1044" s="2" t="s">
        <v>8683</v>
      </c>
      <c r="V1044" s="1">
        <v>543</v>
      </c>
      <c r="W1044" s="1" t="s">
        <v>2130</v>
      </c>
      <c r="X1044" s="1" t="s">
        <v>2130</v>
      </c>
      <c r="Y1044" s="1" t="s">
        <v>2131</v>
      </c>
      <c r="Z1044" s="1" t="s">
        <v>368</v>
      </c>
      <c r="AA1044" s="1" t="s">
        <v>8684</v>
      </c>
      <c r="AB1044" s="1" t="s">
        <v>8685</v>
      </c>
      <c r="AC1044" s="2" t="s">
        <v>8686</v>
      </c>
      <c r="AD1044" s="1">
        <v>543</v>
      </c>
      <c r="AE1044" s="1" t="s">
        <v>8662</v>
      </c>
      <c r="AF1044" s="1" t="s">
        <v>8663</v>
      </c>
      <c r="AG1044" s="1" t="s">
        <v>819</v>
      </c>
      <c r="AH1044" s="1" t="s">
        <v>8687</v>
      </c>
      <c r="AI1044" s="1" t="s">
        <v>1749</v>
      </c>
      <c r="AJ1044" s="1" t="s">
        <v>1749</v>
      </c>
      <c r="AK1044" s="1" t="s">
        <v>1749</v>
      </c>
      <c r="AL1044" s="1" t="s">
        <v>1749</v>
      </c>
      <c r="AM1044" s="1" t="s">
        <v>1749</v>
      </c>
      <c r="AN1044" s="1" t="s">
        <v>1749</v>
      </c>
      <c r="AO1044" s="1" t="s">
        <v>1749</v>
      </c>
      <c r="AP1044" s="1" t="s">
        <v>1749</v>
      </c>
      <c r="AQ1044" s="1" t="s">
        <v>1749</v>
      </c>
      <c r="AR1044" s="1" t="s">
        <v>1749</v>
      </c>
      <c r="AS1044" s="1" t="s">
        <v>1749</v>
      </c>
      <c r="AT1044" s="1" t="s">
        <v>1749</v>
      </c>
      <c r="AU1044" s="1" t="s">
        <v>1749</v>
      </c>
      <c r="AV1044" s="1" t="s">
        <v>1749</v>
      </c>
      <c r="AW1044" s="1" t="s">
        <v>1749</v>
      </c>
      <c r="AX1044" s="1" t="s">
        <v>1749</v>
      </c>
      <c r="AY1044" s="1" t="s">
        <v>5008</v>
      </c>
      <c r="AZ1044" s="1" t="s">
        <v>28249</v>
      </c>
      <c r="BA1044" s="1" t="s">
        <v>2130</v>
      </c>
      <c r="BB1044" s="1" t="s">
        <v>2130</v>
      </c>
      <c r="BC1044" s="1"/>
      <c r="BD1044" s="1" t="s">
        <v>5010</v>
      </c>
      <c r="BE1044" t="s">
        <v>5011</v>
      </c>
    </row>
    <row r="1045" spans="1:57" ht="17.149999999999999" customHeight="1">
      <c r="A1045" s="2">
        <v>1044</v>
      </c>
      <c r="B1045" s="1" t="s">
        <v>1219</v>
      </c>
      <c r="C1045" s="1" t="s">
        <v>368</v>
      </c>
      <c r="D1045" s="14" t="s">
        <v>2084</v>
      </c>
      <c r="E1045" s="1" t="s">
        <v>368</v>
      </c>
      <c r="F1045" s="1" t="s">
        <v>2085</v>
      </c>
      <c r="G1045" s="1" t="s">
        <v>4998</v>
      </c>
      <c r="H1045" s="1" t="s">
        <v>2087</v>
      </c>
      <c r="I1045" s="1" t="s">
        <v>1483</v>
      </c>
      <c r="J1045" s="1" t="s">
        <v>2088</v>
      </c>
      <c r="K1045" s="1" t="s">
        <v>4999</v>
      </c>
      <c r="L1045" s="1" t="s">
        <v>8688</v>
      </c>
      <c r="M1045" s="1" t="s">
        <v>277</v>
      </c>
      <c r="N1045" s="1"/>
      <c r="O1045" s="1" t="s">
        <v>1228</v>
      </c>
      <c r="P1045" s="1" t="s">
        <v>2126</v>
      </c>
      <c r="Q1045" s="1" t="s">
        <v>8688</v>
      </c>
      <c r="R1045" s="1" t="s">
        <v>130</v>
      </c>
      <c r="S1045" s="1" t="s">
        <v>1293</v>
      </c>
      <c r="T1045" s="1" t="s">
        <v>7410</v>
      </c>
      <c r="U1045" s="2" t="s">
        <v>8689</v>
      </c>
      <c r="V1045" s="1">
        <v>405</v>
      </c>
      <c r="W1045" s="1" t="s">
        <v>2130</v>
      </c>
      <c r="X1045" s="1" t="s">
        <v>2130</v>
      </c>
      <c r="Y1045" s="1" t="s">
        <v>2131</v>
      </c>
      <c r="Z1045" s="1" t="s">
        <v>368</v>
      </c>
      <c r="AA1045" s="1" t="s">
        <v>8690</v>
      </c>
      <c r="AB1045" s="1" t="s">
        <v>8691</v>
      </c>
      <c r="AC1045" s="2" t="s">
        <v>8692</v>
      </c>
      <c r="AD1045" s="1">
        <v>405</v>
      </c>
      <c r="AE1045" s="1" t="s">
        <v>8662</v>
      </c>
      <c r="AF1045" s="1" t="s">
        <v>8663</v>
      </c>
      <c r="AG1045" s="1" t="s">
        <v>819</v>
      </c>
      <c r="AH1045" s="1" t="s">
        <v>8693</v>
      </c>
      <c r="AI1045" s="1" t="s">
        <v>1749</v>
      </c>
      <c r="AJ1045" s="1" t="s">
        <v>1749</v>
      </c>
      <c r="AK1045" s="1" t="s">
        <v>1749</v>
      </c>
      <c r="AL1045" s="1" t="s">
        <v>1749</v>
      </c>
      <c r="AM1045" s="1" t="s">
        <v>1749</v>
      </c>
      <c r="AN1045" s="1" t="s">
        <v>1749</v>
      </c>
      <c r="AO1045" s="1" t="s">
        <v>1749</v>
      </c>
      <c r="AP1045" s="1" t="s">
        <v>1749</v>
      </c>
      <c r="AQ1045" s="1" t="s">
        <v>1749</v>
      </c>
      <c r="AR1045" s="1" t="s">
        <v>1749</v>
      </c>
      <c r="AS1045" s="1" t="s">
        <v>1749</v>
      </c>
      <c r="AT1045" s="1" t="s">
        <v>1749</v>
      </c>
      <c r="AU1045" s="1" t="s">
        <v>1749</v>
      </c>
      <c r="AV1045" s="1" t="s">
        <v>1749</v>
      </c>
      <c r="AW1045" s="1" t="s">
        <v>1749</v>
      </c>
      <c r="AX1045" s="1" t="s">
        <v>1749</v>
      </c>
      <c r="AY1045" s="1" t="s">
        <v>5008</v>
      </c>
      <c r="AZ1045" s="1" t="s">
        <v>28249</v>
      </c>
      <c r="BA1045" s="1" t="s">
        <v>2130</v>
      </c>
      <c r="BB1045" s="1" t="s">
        <v>2130</v>
      </c>
      <c r="BC1045" s="1"/>
      <c r="BD1045" s="1" t="s">
        <v>5010</v>
      </c>
      <c r="BE1045" t="s">
        <v>5011</v>
      </c>
    </row>
    <row r="1046" spans="1:57" ht="17.149999999999999" customHeight="1">
      <c r="A1046" s="2">
        <v>1045</v>
      </c>
      <c r="B1046" s="1" t="s">
        <v>1219</v>
      </c>
      <c r="C1046" s="1" t="s">
        <v>368</v>
      </c>
      <c r="D1046" s="14" t="s">
        <v>2084</v>
      </c>
      <c r="E1046" s="1" t="s">
        <v>368</v>
      </c>
      <c r="F1046" s="1" t="s">
        <v>2085</v>
      </c>
      <c r="G1046" s="1" t="s">
        <v>4998</v>
      </c>
      <c r="H1046" s="1" t="s">
        <v>2087</v>
      </c>
      <c r="I1046" s="1" t="s">
        <v>1483</v>
      </c>
      <c r="J1046" s="1" t="s">
        <v>2088</v>
      </c>
      <c r="K1046" s="1" t="s">
        <v>4999</v>
      </c>
      <c r="L1046" s="1" t="s">
        <v>8694</v>
      </c>
      <c r="M1046" s="1" t="s">
        <v>277</v>
      </c>
      <c r="N1046" s="1"/>
      <c r="O1046" s="1" t="s">
        <v>1228</v>
      </c>
      <c r="P1046" s="1" t="s">
        <v>2126</v>
      </c>
      <c r="Q1046" s="1" t="s">
        <v>8694</v>
      </c>
      <c r="R1046" s="1" t="s">
        <v>130</v>
      </c>
      <c r="S1046" s="1" t="s">
        <v>1293</v>
      </c>
      <c r="T1046" s="1" t="s">
        <v>5001</v>
      </c>
      <c r="U1046" s="2" t="s">
        <v>5015</v>
      </c>
      <c r="V1046" s="1">
        <v>630</v>
      </c>
      <c r="W1046" s="1" t="s">
        <v>2130</v>
      </c>
      <c r="X1046" s="1" t="s">
        <v>2130</v>
      </c>
      <c r="Y1046" s="1" t="s">
        <v>2131</v>
      </c>
      <c r="Z1046" s="1" t="s">
        <v>368</v>
      </c>
      <c r="AA1046" s="1" t="s">
        <v>8695</v>
      </c>
      <c r="AB1046" s="1" t="s">
        <v>8696</v>
      </c>
      <c r="AC1046" s="2" t="s">
        <v>8697</v>
      </c>
      <c r="AD1046" s="1">
        <v>630</v>
      </c>
      <c r="AE1046" s="1" t="s">
        <v>8662</v>
      </c>
      <c r="AF1046" s="1" t="s">
        <v>8663</v>
      </c>
      <c r="AG1046" s="1" t="s">
        <v>819</v>
      </c>
      <c r="AH1046" s="1" t="s">
        <v>8698</v>
      </c>
      <c r="AI1046" s="1" t="s">
        <v>1749</v>
      </c>
      <c r="AJ1046" s="1" t="s">
        <v>1749</v>
      </c>
      <c r="AK1046" s="1" t="s">
        <v>1749</v>
      </c>
      <c r="AL1046" s="1" t="s">
        <v>1749</v>
      </c>
      <c r="AM1046" s="1" t="s">
        <v>1749</v>
      </c>
      <c r="AN1046" s="1" t="s">
        <v>1749</v>
      </c>
      <c r="AO1046" s="1" t="s">
        <v>1749</v>
      </c>
      <c r="AP1046" s="1" t="s">
        <v>1749</v>
      </c>
      <c r="AQ1046" s="1" t="s">
        <v>1749</v>
      </c>
      <c r="AR1046" s="1" t="s">
        <v>1749</v>
      </c>
      <c r="AS1046" s="1" t="s">
        <v>1749</v>
      </c>
      <c r="AT1046" s="1" t="s">
        <v>1749</v>
      </c>
      <c r="AU1046" s="1" t="s">
        <v>1749</v>
      </c>
      <c r="AV1046" s="1" t="s">
        <v>1749</v>
      </c>
      <c r="AW1046" s="1" t="s">
        <v>1749</v>
      </c>
      <c r="AX1046" s="1" t="s">
        <v>1749</v>
      </c>
      <c r="AY1046" s="1" t="s">
        <v>5008</v>
      </c>
      <c r="AZ1046" s="1" t="s">
        <v>28249</v>
      </c>
      <c r="BA1046" s="1" t="s">
        <v>2130</v>
      </c>
      <c r="BB1046" s="1" t="s">
        <v>2130</v>
      </c>
      <c r="BC1046" s="1"/>
      <c r="BD1046" s="1" t="s">
        <v>5010</v>
      </c>
      <c r="BE1046" t="s">
        <v>5011</v>
      </c>
    </row>
    <row r="1047" spans="1:57" ht="17.149999999999999" customHeight="1">
      <c r="A1047" s="2">
        <v>1046</v>
      </c>
      <c r="B1047" s="1" t="s">
        <v>1219</v>
      </c>
      <c r="C1047" s="1" t="s">
        <v>368</v>
      </c>
      <c r="D1047" s="14" t="s">
        <v>2084</v>
      </c>
      <c r="E1047" s="1" t="s">
        <v>368</v>
      </c>
      <c r="F1047" s="1" t="s">
        <v>2085</v>
      </c>
      <c r="G1047" s="1" t="s">
        <v>4998</v>
      </c>
      <c r="H1047" s="1" t="s">
        <v>2087</v>
      </c>
      <c r="I1047" s="1" t="s">
        <v>1483</v>
      </c>
      <c r="J1047" s="1" t="s">
        <v>2088</v>
      </c>
      <c r="K1047" s="1" t="s">
        <v>4999</v>
      </c>
      <c r="L1047" s="1" t="s">
        <v>8699</v>
      </c>
      <c r="M1047" s="1" t="s">
        <v>277</v>
      </c>
      <c r="N1047" s="1"/>
      <c r="O1047" s="1" t="s">
        <v>1228</v>
      </c>
      <c r="P1047" s="1" t="s">
        <v>2126</v>
      </c>
      <c r="Q1047" s="1" t="s">
        <v>8699</v>
      </c>
      <c r="R1047" s="1" t="s">
        <v>130</v>
      </c>
      <c r="S1047" s="1" t="s">
        <v>1293</v>
      </c>
      <c r="T1047" s="1" t="s">
        <v>7241</v>
      </c>
      <c r="U1047" s="2" t="s">
        <v>8700</v>
      </c>
      <c r="V1047" s="1">
        <v>397</v>
      </c>
      <c r="W1047" s="1" t="s">
        <v>2130</v>
      </c>
      <c r="X1047" s="1" t="s">
        <v>2130</v>
      </c>
      <c r="Y1047" s="1" t="s">
        <v>2131</v>
      </c>
      <c r="Z1047" s="1" t="s">
        <v>368</v>
      </c>
      <c r="AA1047" s="1" t="s">
        <v>8701</v>
      </c>
      <c r="AB1047" s="1" t="s">
        <v>8702</v>
      </c>
      <c r="AC1047" s="2" t="s">
        <v>8703</v>
      </c>
      <c r="AD1047" s="1">
        <v>397</v>
      </c>
      <c r="AE1047" s="1" t="s">
        <v>8704</v>
      </c>
      <c r="AF1047" s="1" t="s">
        <v>8663</v>
      </c>
      <c r="AG1047" s="1" t="s">
        <v>819</v>
      </c>
      <c r="AH1047" s="1" t="s">
        <v>8705</v>
      </c>
      <c r="AI1047" s="1" t="s">
        <v>1749</v>
      </c>
      <c r="AJ1047" s="1" t="s">
        <v>1749</v>
      </c>
      <c r="AK1047" s="1" t="s">
        <v>1749</v>
      </c>
      <c r="AL1047" s="1" t="s">
        <v>1749</v>
      </c>
      <c r="AM1047" s="1" t="s">
        <v>1749</v>
      </c>
      <c r="AN1047" s="1" t="s">
        <v>1749</v>
      </c>
      <c r="AO1047" s="1" t="s">
        <v>1749</v>
      </c>
      <c r="AP1047" s="1" t="s">
        <v>1749</v>
      </c>
      <c r="AQ1047" s="1" t="s">
        <v>1749</v>
      </c>
      <c r="AR1047" s="1" t="s">
        <v>1749</v>
      </c>
      <c r="AS1047" s="1" t="s">
        <v>1749</v>
      </c>
      <c r="AT1047" s="1" t="s">
        <v>1749</v>
      </c>
      <c r="AU1047" s="1" t="s">
        <v>1749</v>
      </c>
      <c r="AV1047" s="1" t="s">
        <v>1749</v>
      </c>
      <c r="AW1047" s="1" t="s">
        <v>1749</v>
      </c>
      <c r="AX1047" s="1" t="s">
        <v>1749</v>
      </c>
      <c r="AY1047" s="1" t="s">
        <v>5008</v>
      </c>
      <c r="AZ1047" s="1" t="s">
        <v>28249</v>
      </c>
      <c r="BA1047" s="1" t="s">
        <v>2130</v>
      </c>
      <c r="BB1047" s="1" t="s">
        <v>2130</v>
      </c>
      <c r="BC1047" s="1"/>
      <c r="BD1047" s="1" t="s">
        <v>5010</v>
      </c>
      <c r="BE1047" t="s">
        <v>5011</v>
      </c>
    </row>
    <row r="1048" spans="1:57" ht="17.149999999999999" customHeight="1">
      <c r="A1048" s="2">
        <v>1047</v>
      </c>
      <c r="B1048" s="1" t="s">
        <v>1219</v>
      </c>
      <c r="C1048" s="1" t="s">
        <v>29409</v>
      </c>
      <c r="D1048" s="14" t="s">
        <v>29410</v>
      </c>
      <c r="E1048" s="1" t="s">
        <v>29409</v>
      </c>
      <c r="F1048" s="1" t="s">
        <v>29409</v>
      </c>
      <c r="G1048" s="1" t="s">
        <v>29411</v>
      </c>
      <c r="H1048" s="1" t="s">
        <v>29412</v>
      </c>
      <c r="I1048" s="1" t="s">
        <v>1483</v>
      </c>
      <c r="J1048" s="1" t="s">
        <v>29413</v>
      </c>
      <c r="K1048" s="1" t="s">
        <v>29414</v>
      </c>
      <c r="L1048" s="1" t="s">
        <v>29415</v>
      </c>
      <c r="M1048" s="1" t="s">
        <v>209</v>
      </c>
      <c r="N1048" s="1" t="s">
        <v>1462</v>
      </c>
      <c r="O1048" s="1" t="s">
        <v>1228</v>
      </c>
      <c r="P1048" s="1" t="s">
        <v>2126</v>
      </c>
      <c r="Q1048" s="1" t="s">
        <v>29415</v>
      </c>
      <c r="R1048" s="1" t="s">
        <v>130</v>
      </c>
      <c r="S1048" s="1" t="s">
        <v>1293</v>
      </c>
      <c r="T1048" s="1" t="s">
        <v>10568</v>
      </c>
      <c r="U1048" s="2" t="s">
        <v>29416</v>
      </c>
      <c r="V1048" s="1">
        <v>2427</v>
      </c>
      <c r="W1048" s="1" t="s">
        <v>26286</v>
      </c>
      <c r="X1048" s="1" t="s">
        <v>26286</v>
      </c>
      <c r="Y1048" s="1" t="s">
        <v>29253</v>
      </c>
      <c r="Z1048" s="1" t="s">
        <v>29409</v>
      </c>
      <c r="AA1048" s="1" t="s">
        <v>29417</v>
      </c>
      <c r="AB1048" s="1" t="s">
        <v>29418</v>
      </c>
      <c r="AC1048" s="2"/>
      <c r="AD1048" s="1">
        <v>2427</v>
      </c>
      <c r="AE1048" s="1" t="s">
        <v>29419</v>
      </c>
      <c r="AF1048" s="1" t="s">
        <v>9831</v>
      </c>
      <c r="AG1048" s="1" t="s">
        <v>25995</v>
      </c>
      <c r="AH1048" s="1" t="s">
        <v>29420</v>
      </c>
      <c r="AI1048" s="1" t="s">
        <v>1749</v>
      </c>
      <c r="AJ1048" s="1" t="s">
        <v>1749</v>
      </c>
      <c r="AK1048" s="1" t="s">
        <v>1749</v>
      </c>
      <c r="AL1048" s="1" t="s">
        <v>1749</v>
      </c>
      <c r="AM1048" s="1" t="s">
        <v>1749</v>
      </c>
      <c r="AN1048" s="1" t="s">
        <v>1749</v>
      </c>
      <c r="AO1048" s="1" t="s">
        <v>1749</v>
      </c>
      <c r="AP1048" s="1" t="s">
        <v>1749</v>
      </c>
      <c r="AQ1048" s="1" t="s">
        <v>1749</v>
      </c>
      <c r="AR1048" s="1" t="s">
        <v>1749</v>
      </c>
      <c r="AS1048" s="1" t="s">
        <v>1749</v>
      </c>
      <c r="AT1048" s="1" t="s">
        <v>1749</v>
      </c>
      <c r="AU1048" s="1" t="s">
        <v>1749</v>
      </c>
      <c r="AV1048" s="1" t="s">
        <v>1749</v>
      </c>
      <c r="AW1048" s="1" t="s">
        <v>1749</v>
      </c>
      <c r="AX1048" s="1" t="s">
        <v>1749</v>
      </c>
      <c r="AY1048" s="1" t="s">
        <v>1749</v>
      </c>
      <c r="AZ1048" s="1" t="s">
        <v>1749</v>
      </c>
      <c r="BA1048" s="1" t="s">
        <v>1749</v>
      </c>
      <c r="BB1048" s="1" t="s">
        <v>1749</v>
      </c>
      <c r="BC1048" s="1" t="s">
        <v>1749</v>
      </c>
      <c r="BD1048" s="1" t="s">
        <v>1749</v>
      </c>
      <c r="BE1048" t="s">
        <v>1749</v>
      </c>
    </row>
    <row r="1049" spans="1:57" ht="17.149999999999999" customHeight="1">
      <c r="A1049" s="2">
        <v>1048</v>
      </c>
      <c r="B1049" s="1" t="s">
        <v>13628</v>
      </c>
      <c r="C1049" s="1" t="s">
        <v>1039</v>
      </c>
      <c r="D1049" s="14" t="s">
        <v>14004</v>
      </c>
      <c r="E1049" s="1" t="s">
        <v>1039</v>
      </c>
      <c r="F1049" s="1" t="s">
        <v>14005</v>
      </c>
      <c r="G1049" s="1" t="s">
        <v>14006</v>
      </c>
      <c r="H1049" s="1" t="s">
        <v>14007</v>
      </c>
      <c r="I1049" s="1" t="s">
        <v>1483</v>
      </c>
      <c r="J1049" s="1" t="s">
        <v>14008</v>
      </c>
      <c r="K1049" s="1" t="s">
        <v>14009</v>
      </c>
      <c r="L1049" s="1" t="s">
        <v>480</v>
      </c>
      <c r="M1049" s="1" t="s">
        <v>209</v>
      </c>
      <c r="N1049" s="1" t="s">
        <v>1462</v>
      </c>
      <c r="O1049" s="1" t="s">
        <v>1228</v>
      </c>
      <c r="P1049" s="1" t="s">
        <v>2126</v>
      </c>
      <c r="Q1049" s="1" t="s">
        <v>480</v>
      </c>
      <c r="R1049" s="1" t="s">
        <v>130</v>
      </c>
      <c r="S1049" s="1" t="s">
        <v>1293</v>
      </c>
      <c r="T1049" s="1" t="s">
        <v>14010</v>
      </c>
      <c r="U1049" s="2" t="s">
        <v>482</v>
      </c>
      <c r="V1049" s="1">
        <v>1335</v>
      </c>
      <c r="W1049" s="1" t="s">
        <v>2130</v>
      </c>
      <c r="X1049" s="1" t="s">
        <v>2130</v>
      </c>
      <c r="Y1049" s="1" t="s">
        <v>2131</v>
      </c>
      <c r="Z1049" s="1" t="s">
        <v>29421</v>
      </c>
      <c r="AA1049" s="1" t="s">
        <v>14012</v>
      </c>
      <c r="AB1049" s="1" t="s">
        <v>14013</v>
      </c>
      <c r="AC1049" s="2" t="s">
        <v>14014</v>
      </c>
      <c r="AD1049" s="1">
        <v>1335</v>
      </c>
      <c r="AE1049" s="1" t="s">
        <v>14015</v>
      </c>
      <c r="AF1049" s="1" t="s">
        <v>14016</v>
      </c>
      <c r="AG1049" s="1" t="s">
        <v>819</v>
      </c>
      <c r="AH1049" s="1" t="s">
        <v>14017</v>
      </c>
      <c r="AI1049" s="1" t="s">
        <v>1749</v>
      </c>
      <c r="AJ1049" s="1" t="s">
        <v>1749</v>
      </c>
      <c r="AK1049" s="1" t="s">
        <v>1749</v>
      </c>
      <c r="AL1049" s="1" t="s">
        <v>1749</v>
      </c>
      <c r="AM1049" s="1" t="s">
        <v>1749</v>
      </c>
      <c r="AN1049" s="1" t="s">
        <v>1749</v>
      </c>
      <c r="AO1049" s="1" t="s">
        <v>1749</v>
      </c>
      <c r="AP1049" s="1" t="s">
        <v>1749</v>
      </c>
      <c r="AQ1049" s="1" t="s">
        <v>1749</v>
      </c>
      <c r="AR1049" s="1" t="s">
        <v>1749</v>
      </c>
      <c r="AS1049" s="1" t="s">
        <v>1749</v>
      </c>
      <c r="AT1049" s="1" t="s">
        <v>1749</v>
      </c>
      <c r="AU1049" s="1" t="s">
        <v>1749</v>
      </c>
      <c r="AV1049" s="1" t="s">
        <v>1749</v>
      </c>
      <c r="AW1049" s="1" t="s">
        <v>1749</v>
      </c>
      <c r="AX1049" s="1" t="s">
        <v>1749</v>
      </c>
      <c r="AY1049" s="1" t="s">
        <v>1749</v>
      </c>
      <c r="AZ1049" s="1" t="s">
        <v>1749</v>
      </c>
      <c r="BA1049" s="1" t="s">
        <v>1749</v>
      </c>
      <c r="BB1049" s="1" t="s">
        <v>1749</v>
      </c>
      <c r="BC1049" s="1" t="s">
        <v>1749</v>
      </c>
      <c r="BD1049" s="1" t="s">
        <v>1749</v>
      </c>
      <c r="BE1049" t="s">
        <v>1749</v>
      </c>
    </row>
    <row r="1050" spans="1:57" ht="17.149999999999999" customHeight="1">
      <c r="A1050" s="2">
        <v>1049</v>
      </c>
      <c r="B1050" s="1" t="s">
        <v>1219</v>
      </c>
      <c r="C1050" s="1" t="s">
        <v>25997</v>
      </c>
      <c r="D1050" s="14" t="s">
        <v>26930</v>
      </c>
      <c r="E1050" s="1" t="s">
        <v>29422</v>
      </c>
      <c r="F1050" s="1" t="s">
        <v>29423</v>
      </c>
      <c r="G1050" s="1" t="s">
        <v>26933</v>
      </c>
      <c r="H1050" s="1" t="s">
        <v>26934</v>
      </c>
      <c r="I1050" s="1"/>
      <c r="J1050" s="1" t="s">
        <v>26935</v>
      </c>
      <c r="K1050" s="1" t="s">
        <v>26936</v>
      </c>
      <c r="L1050" s="1" t="s">
        <v>25996</v>
      </c>
      <c r="M1050" s="1" t="s">
        <v>209</v>
      </c>
      <c r="N1050" s="1" t="s">
        <v>2653</v>
      </c>
      <c r="O1050" s="1" t="s">
        <v>1228</v>
      </c>
      <c r="P1050" s="1" t="s">
        <v>2126</v>
      </c>
      <c r="Q1050" s="1" t="s">
        <v>25996</v>
      </c>
      <c r="R1050" s="1" t="s">
        <v>130</v>
      </c>
      <c r="S1050" s="1" t="s">
        <v>1293</v>
      </c>
      <c r="T1050" s="1" t="s">
        <v>29424</v>
      </c>
      <c r="U1050" s="2" t="s">
        <v>29425</v>
      </c>
      <c r="V1050" s="1">
        <v>93</v>
      </c>
      <c r="W1050" s="1" t="s">
        <v>2130</v>
      </c>
      <c r="X1050" s="1" t="s">
        <v>2130</v>
      </c>
      <c r="Y1050" s="1" t="s">
        <v>27004</v>
      </c>
      <c r="Z1050" s="1" t="s">
        <v>29426</v>
      </c>
      <c r="AA1050" s="1" t="s">
        <v>29427</v>
      </c>
      <c r="AB1050" s="1" t="s">
        <v>29428</v>
      </c>
      <c r="AC1050" s="2"/>
      <c r="AD1050" s="1">
        <v>93</v>
      </c>
      <c r="AE1050" s="1" t="s">
        <v>29429</v>
      </c>
      <c r="AF1050" s="1" t="s">
        <v>11805</v>
      </c>
      <c r="AG1050" s="1" t="s">
        <v>25995</v>
      </c>
      <c r="AH1050" s="1" t="s">
        <v>29430</v>
      </c>
      <c r="AI1050" s="1" t="s">
        <v>1749</v>
      </c>
      <c r="AJ1050" s="1" t="s">
        <v>1749</v>
      </c>
      <c r="AK1050" s="1" t="s">
        <v>1749</v>
      </c>
      <c r="AL1050" s="1" t="s">
        <v>1749</v>
      </c>
      <c r="AM1050" s="1" t="s">
        <v>1749</v>
      </c>
      <c r="AN1050" s="1" t="s">
        <v>1749</v>
      </c>
      <c r="AO1050" s="1" t="s">
        <v>1749</v>
      </c>
      <c r="AP1050" s="1" t="s">
        <v>1749</v>
      </c>
      <c r="AQ1050" s="1" t="s">
        <v>1749</v>
      </c>
      <c r="AR1050" s="1" t="s">
        <v>1749</v>
      </c>
      <c r="AS1050" s="1" t="s">
        <v>1749</v>
      </c>
      <c r="AT1050" s="1" t="s">
        <v>1749</v>
      </c>
      <c r="AU1050" s="1" t="s">
        <v>1749</v>
      </c>
      <c r="AV1050" s="1" t="s">
        <v>1749</v>
      </c>
      <c r="AW1050" s="1" t="s">
        <v>1749</v>
      </c>
      <c r="AX1050" s="1" t="s">
        <v>1749</v>
      </c>
      <c r="AY1050" s="1" t="s">
        <v>1749</v>
      </c>
      <c r="AZ1050" s="1" t="s">
        <v>1749</v>
      </c>
      <c r="BA1050" s="1" t="s">
        <v>1749</v>
      </c>
      <c r="BB1050" s="1" t="s">
        <v>1749</v>
      </c>
      <c r="BC1050" s="1" t="s">
        <v>1749</v>
      </c>
      <c r="BD1050" s="1" t="s">
        <v>1749</v>
      </c>
      <c r="BE1050" t="s">
        <v>1749</v>
      </c>
    </row>
    <row r="1051" spans="1:57" ht="17.149999999999999" customHeight="1">
      <c r="A1051" s="2">
        <v>1050</v>
      </c>
      <c r="B1051" s="1" t="s">
        <v>1219</v>
      </c>
      <c r="C1051" s="1" t="s">
        <v>432</v>
      </c>
      <c r="D1051" s="14" t="s">
        <v>1843</v>
      </c>
      <c r="E1051" s="1" t="s">
        <v>432</v>
      </c>
      <c r="F1051" s="1" t="s">
        <v>29431</v>
      </c>
      <c r="G1051" s="1" t="s">
        <v>2142</v>
      </c>
      <c r="H1051" s="1" t="s">
        <v>2143</v>
      </c>
      <c r="I1051" s="1" t="s">
        <v>1863</v>
      </c>
      <c r="J1051" s="1" t="s">
        <v>26468</v>
      </c>
      <c r="K1051" s="1" t="s">
        <v>26469</v>
      </c>
      <c r="L1051" s="1" t="s">
        <v>29432</v>
      </c>
      <c r="M1051" s="1" t="s">
        <v>209</v>
      </c>
      <c r="N1051" s="1" t="s">
        <v>1462</v>
      </c>
      <c r="O1051" s="1" t="s">
        <v>1228</v>
      </c>
      <c r="P1051" s="1" t="s">
        <v>2126</v>
      </c>
      <c r="Q1051" s="1" t="s">
        <v>29432</v>
      </c>
      <c r="R1051" s="1" t="s">
        <v>130</v>
      </c>
      <c r="S1051" s="1" t="s">
        <v>1293</v>
      </c>
      <c r="T1051" s="1" t="s">
        <v>29433</v>
      </c>
      <c r="U1051" s="2" t="s">
        <v>29434</v>
      </c>
      <c r="V1051" s="1">
        <v>347</v>
      </c>
      <c r="W1051" s="1" t="s">
        <v>2130</v>
      </c>
      <c r="X1051" s="1" t="s">
        <v>2130</v>
      </c>
      <c r="Y1051" s="1" t="s">
        <v>13078</v>
      </c>
      <c r="Z1051" s="1" t="s">
        <v>432</v>
      </c>
      <c r="AA1051" s="1" t="s">
        <v>29435</v>
      </c>
      <c r="AB1051" s="1" t="s">
        <v>29436</v>
      </c>
      <c r="AC1051" s="2" t="s">
        <v>29437</v>
      </c>
      <c r="AD1051" s="1">
        <v>347</v>
      </c>
      <c r="AE1051" s="1" t="s">
        <v>29438</v>
      </c>
      <c r="AF1051" s="1" t="s">
        <v>14030</v>
      </c>
      <c r="AG1051" s="1" t="s">
        <v>25995</v>
      </c>
      <c r="AH1051" s="1" t="s">
        <v>29439</v>
      </c>
      <c r="AI1051" s="1" t="s">
        <v>1749</v>
      </c>
      <c r="AJ1051" s="1" t="s">
        <v>1749</v>
      </c>
      <c r="AK1051" s="1" t="s">
        <v>1749</v>
      </c>
      <c r="AL1051" s="1" t="s">
        <v>1749</v>
      </c>
      <c r="AM1051" s="1" t="s">
        <v>1749</v>
      </c>
      <c r="AN1051" s="1" t="s">
        <v>1749</v>
      </c>
      <c r="AO1051" s="1" t="s">
        <v>1749</v>
      </c>
      <c r="AP1051" s="1" t="s">
        <v>1749</v>
      </c>
      <c r="AQ1051" s="1" t="s">
        <v>1749</v>
      </c>
      <c r="AR1051" s="1" t="s">
        <v>1749</v>
      </c>
      <c r="AS1051" s="1" t="s">
        <v>1749</v>
      </c>
      <c r="AT1051" s="1" t="s">
        <v>1749</v>
      </c>
      <c r="AU1051" s="1" t="s">
        <v>1749</v>
      </c>
      <c r="AV1051" s="1" t="s">
        <v>1749</v>
      </c>
      <c r="AW1051" s="1" t="s">
        <v>1749</v>
      </c>
      <c r="AX1051" s="1" t="s">
        <v>1749</v>
      </c>
      <c r="AY1051" s="1" t="s">
        <v>1749</v>
      </c>
      <c r="AZ1051" s="1" t="s">
        <v>1749</v>
      </c>
      <c r="BA1051" s="1" t="s">
        <v>1749</v>
      </c>
      <c r="BB1051" s="1" t="s">
        <v>1749</v>
      </c>
      <c r="BC1051" s="1" t="s">
        <v>1749</v>
      </c>
      <c r="BD1051" s="1" t="s">
        <v>1749</v>
      </c>
      <c r="BE1051" t="s">
        <v>1749</v>
      </c>
    </row>
    <row r="1052" spans="1:57" ht="17.149999999999999" customHeight="1">
      <c r="A1052" s="2">
        <v>1051</v>
      </c>
      <c r="B1052" s="1" t="s">
        <v>1219</v>
      </c>
      <c r="C1052" s="1" t="s">
        <v>29440</v>
      </c>
      <c r="D1052" s="14" t="s">
        <v>29441</v>
      </c>
      <c r="E1052" s="1" t="s">
        <v>29442</v>
      </c>
      <c r="F1052" s="1" t="s">
        <v>29443</v>
      </c>
      <c r="G1052" s="1" t="s">
        <v>29444</v>
      </c>
      <c r="H1052" s="1"/>
      <c r="I1052" s="1"/>
      <c r="J1052" s="1" t="s">
        <v>29445</v>
      </c>
      <c r="K1052" s="1" t="s">
        <v>29446</v>
      </c>
      <c r="L1052" s="1" t="s">
        <v>29442</v>
      </c>
      <c r="M1052" s="1" t="s">
        <v>209</v>
      </c>
      <c r="N1052" s="1" t="s">
        <v>1462</v>
      </c>
      <c r="O1052" s="1" t="s">
        <v>1228</v>
      </c>
      <c r="P1052" s="1" t="s">
        <v>2126</v>
      </c>
      <c r="Q1052" s="1" t="s">
        <v>29442</v>
      </c>
      <c r="R1052" s="1" t="s">
        <v>130</v>
      </c>
      <c r="S1052" s="1" t="s">
        <v>1293</v>
      </c>
      <c r="T1052" s="1" t="s">
        <v>29447</v>
      </c>
      <c r="U1052" s="2" t="s">
        <v>11710</v>
      </c>
      <c r="V1052" s="1">
        <v>164</v>
      </c>
      <c r="W1052" s="1" t="s">
        <v>26286</v>
      </c>
      <c r="X1052" s="1" t="s">
        <v>26286</v>
      </c>
      <c r="Y1052" s="1" t="s">
        <v>29448</v>
      </c>
      <c r="Z1052" s="1" t="s">
        <v>29449</v>
      </c>
      <c r="AA1052" s="1" t="s">
        <v>29450</v>
      </c>
      <c r="AB1052" s="1" t="s">
        <v>29451</v>
      </c>
      <c r="AC1052" s="2" t="s">
        <v>29452</v>
      </c>
      <c r="AD1052" s="1">
        <v>164</v>
      </c>
      <c r="AE1052" s="1" t="s">
        <v>29453</v>
      </c>
      <c r="AF1052" s="1" t="s">
        <v>14030</v>
      </c>
      <c r="AG1052" s="1" t="s">
        <v>25995</v>
      </c>
      <c r="AH1052" s="1" t="s">
        <v>29454</v>
      </c>
      <c r="AI1052" s="1" t="s">
        <v>1749</v>
      </c>
      <c r="AJ1052" s="1" t="s">
        <v>1749</v>
      </c>
      <c r="AK1052" s="1" t="s">
        <v>1749</v>
      </c>
      <c r="AL1052" s="1" t="s">
        <v>1749</v>
      </c>
      <c r="AM1052" s="1" t="s">
        <v>1749</v>
      </c>
      <c r="AN1052" s="1" t="s">
        <v>1749</v>
      </c>
      <c r="AO1052" s="1" t="s">
        <v>1749</v>
      </c>
      <c r="AP1052" s="1" t="s">
        <v>1749</v>
      </c>
      <c r="AQ1052" s="1" t="s">
        <v>1749</v>
      </c>
      <c r="AR1052" s="1" t="s">
        <v>1749</v>
      </c>
      <c r="AS1052" s="1" t="s">
        <v>1749</v>
      </c>
      <c r="AT1052" s="1" t="s">
        <v>1749</v>
      </c>
      <c r="AU1052" s="1" t="s">
        <v>1749</v>
      </c>
      <c r="AV1052" s="1" t="s">
        <v>1749</v>
      </c>
      <c r="AW1052" s="1" t="s">
        <v>1749</v>
      </c>
      <c r="AX1052" s="1" t="s">
        <v>1749</v>
      </c>
      <c r="AY1052" s="1" t="s">
        <v>1749</v>
      </c>
      <c r="AZ1052" s="1" t="s">
        <v>1749</v>
      </c>
      <c r="BA1052" s="1" t="s">
        <v>1749</v>
      </c>
      <c r="BB1052" s="1" t="s">
        <v>1749</v>
      </c>
      <c r="BC1052" s="1" t="s">
        <v>1749</v>
      </c>
      <c r="BD1052" s="1" t="s">
        <v>1749</v>
      </c>
      <c r="BE1052" t="s">
        <v>1749</v>
      </c>
    </row>
    <row r="1053" spans="1:57" ht="17.149999999999999" customHeight="1">
      <c r="A1053" s="2">
        <v>1052</v>
      </c>
      <c r="B1053" s="1" t="s">
        <v>13628</v>
      </c>
      <c r="C1053" s="1" t="s">
        <v>14018</v>
      </c>
      <c r="D1053" s="14" t="s">
        <v>14019</v>
      </c>
      <c r="E1053" s="1" t="s">
        <v>14018</v>
      </c>
      <c r="F1053" s="1" t="s">
        <v>14020</v>
      </c>
      <c r="G1053" s="1" t="s">
        <v>14021</v>
      </c>
      <c r="H1053" s="1" t="s">
        <v>6702</v>
      </c>
      <c r="I1053" s="1" t="s">
        <v>1483</v>
      </c>
      <c r="J1053" s="1" t="s">
        <v>14022</v>
      </c>
      <c r="K1053" s="1" t="s">
        <v>14023</v>
      </c>
      <c r="L1053" s="1" t="s">
        <v>14024</v>
      </c>
      <c r="M1053" s="1" t="s">
        <v>209</v>
      </c>
      <c r="N1053" s="1" t="s">
        <v>1462</v>
      </c>
      <c r="O1053" s="1" t="s">
        <v>1228</v>
      </c>
      <c r="P1053" s="1" t="s">
        <v>2126</v>
      </c>
      <c r="Q1053" s="1" t="s">
        <v>14024</v>
      </c>
      <c r="R1053" s="1" t="s">
        <v>130</v>
      </c>
      <c r="S1053" s="1" t="s">
        <v>1293</v>
      </c>
      <c r="T1053" s="1" t="s">
        <v>4542</v>
      </c>
      <c r="U1053" s="2" t="s">
        <v>14025</v>
      </c>
      <c r="V1053" s="1">
        <v>119</v>
      </c>
      <c r="W1053" s="1" t="s">
        <v>1324</v>
      </c>
      <c r="X1053" s="1" t="s">
        <v>1325</v>
      </c>
      <c r="Y1053" s="1" t="s">
        <v>4638</v>
      </c>
      <c r="Z1053" s="1" t="s">
        <v>14018</v>
      </c>
      <c r="AA1053" s="1" t="s">
        <v>14026</v>
      </c>
      <c r="AB1053" s="1" t="s">
        <v>14027</v>
      </c>
      <c r="AC1053" s="2" t="s">
        <v>14028</v>
      </c>
      <c r="AD1053" s="1">
        <v>119</v>
      </c>
      <c r="AE1053" s="1" t="s">
        <v>14029</v>
      </c>
      <c r="AF1053" s="1" t="s">
        <v>14030</v>
      </c>
      <c r="AG1053" s="1" t="s">
        <v>819</v>
      </c>
      <c r="AH1053" s="1" t="s">
        <v>14031</v>
      </c>
      <c r="AI1053" s="1" t="s">
        <v>1749</v>
      </c>
      <c r="AJ1053" s="1" t="s">
        <v>1749</v>
      </c>
      <c r="AK1053" s="1" t="s">
        <v>1749</v>
      </c>
      <c r="AL1053" s="1" t="s">
        <v>1749</v>
      </c>
      <c r="AM1053" s="1" t="s">
        <v>1749</v>
      </c>
      <c r="AN1053" s="1" t="s">
        <v>1749</v>
      </c>
      <c r="AO1053" s="1" t="s">
        <v>1749</v>
      </c>
      <c r="AP1053" s="1" t="s">
        <v>1749</v>
      </c>
      <c r="AQ1053" s="1" t="s">
        <v>1749</v>
      </c>
      <c r="AR1053" s="1" t="s">
        <v>1749</v>
      </c>
      <c r="AS1053" s="1" t="s">
        <v>1749</v>
      </c>
      <c r="AT1053" s="1" t="s">
        <v>1749</v>
      </c>
      <c r="AU1053" s="1" t="s">
        <v>1749</v>
      </c>
      <c r="AV1053" s="1" t="s">
        <v>1749</v>
      </c>
      <c r="AW1053" s="1" t="s">
        <v>1749</v>
      </c>
      <c r="AX1053" s="1" t="s">
        <v>1749</v>
      </c>
      <c r="AY1053" s="1" t="s">
        <v>1749</v>
      </c>
      <c r="AZ1053" s="1" t="s">
        <v>1749</v>
      </c>
      <c r="BA1053" s="1" t="s">
        <v>1749</v>
      </c>
      <c r="BB1053" s="1" t="s">
        <v>1749</v>
      </c>
      <c r="BC1053" s="1" t="s">
        <v>1749</v>
      </c>
      <c r="BD1053" s="1" t="s">
        <v>1749</v>
      </c>
      <c r="BE1053" t="s">
        <v>1749</v>
      </c>
    </row>
    <row r="1054" spans="1:57" ht="17.149999999999999" customHeight="1">
      <c r="A1054" s="2">
        <v>1053</v>
      </c>
      <c r="B1054" s="1" t="s">
        <v>1219</v>
      </c>
      <c r="C1054" s="1" t="s">
        <v>8706</v>
      </c>
      <c r="D1054" s="14" t="s">
        <v>8707</v>
      </c>
      <c r="E1054" s="1" t="s">
        <v>8708</v>
      </c>
      <c r="F1054" s="1" t="s">
        <v>8709</v>
      </c>
      <c r="G1054" s="1" t="s">
        <v>8710</v>
      </c>
      <c r="H1054" s="1"/>
      <c r="I1054" s="1"/>
      <c r="J1054" s="1" t="s">
        <v>8711</v>
      </c>
      <c r="K1054" s="1" t="s">
        <v>8712</v>
      </c>
      <c r="L1054" s="1" t="s">
        <v>8713</v>
      </c>
      <c r="M1054" s="1" t="s">
        <v>209</v>
      </c>
      <c r="N1054" s="1" t="s">
        <v>2653</v>
      </c>
      <c r="O1054" s="1" t="s">
        <v>1228</v>
      </c>
      <c r="P1054" s="1" t="s">
        <v>2126</v>
      </c>
      <c r="Q1054" s="1" t="s">
        <v>8713</v>
      </c>
      <c r="R1054" s="1" t="s">
        <v>130</v>
      </c>
      <c r="S1054" s="1" t="s">
        <v>1293</v>
      </c>
      <c r="T1054" s="1" t="s">
        <v>8714</v>
      </c>
      <c r="U1054" s="2" t="s">
        <v>8715</v>
      </c>
      <c r="V1054" s="1">
        <v>57</v>
      </c>
      <c r="W1054" s="1" t="s">
        <v>2130</v>
      </c>
      <c r="X1054" s="1" t="s">
        <v>2130</v>
      </c>
      <c r="Y1054" s="1" t="s">
        <v>2210</v>
      </c>
      <c r="Z1054" s="1" t="s">
        <v>29455</v>
      </c>
      <c r="AA1054" s="1" t="s">
        <v>8717</v>
      </c>
      <c r="AB1054" s="1" t="s">
        <v>8718</v>
      </c>
      <c r="AC1054" s="2" t="s">
        <v>8719</v>
      </c>
      <c r="AD1054" s="1">
        <v>57</v>
      </c>
      <c r="AE1054" s="1" t="s">
        <v>8720</v>
      </c>
      <c r="AF1054" s="1" t="s">
        <v>8721</v>
      </c>
      <c r="AG1054" s="1" t="s">
        <v>819</v>
      </c>
      <c r="AH1054" s="1" t="s">
        <v>8722</v>
      </c>
      <c r="AI1054" s="1" t="s">
        <v>1749</v>
      </c>
      <c r="AJ1054" s="1" t="s">
        <v>1749</v>
      </c>
      <c r="AK1054" s="1" t="s">
        <v>1749</v>
      </c>
      <c r="AL1054" s="1" t="s">
        <v>1749</v>
      </c>
      <c r="AM1054" s="1" t="s">
        <v>1749</v>
      </c>
      <c r="AN1054" s="1" t="s">
        <v>1749</v>
      </c>
      <c r="AO1054" s="1" t="s">
        <v>1749</v>
      </c>
      <c r="AP1054" s="1" t="s">
        <v>1749</v>
      </c>
      <c r="AQ1054" s="1" t="s">
        <v>1749</v>
      </c>
      <c r="AR1054" s="1" t="s">
        <v>1749</v>
      </c>
      <c r="AS1054" s="1" t="s">
        <v>1749</v>
      </c>
      <c r="AT1054" s="1" t="s">
        <v>1749</v>
      </c>
      <c r="AU1054" s="1" t="s">
        <v>1749</v>
      </c>
      <c r="AV1054" s="1" t="s">
        <v>1749</v>
      </c>
      <c r="AW1054" s="1" t="s">
        <v>1749</v>
      </c>
      <c r="AX1054" s="1" t="s">
        <v>1749</v>
      </c>
      <c r="AY1054" s="1" t="s">
        <v>1749</v>
      </c>
      <c r="AZ1054" s="1" t="s">
        <v>1749</v>
      </c>
      <c r="BA1054" s="1" t="s">
        <v>1749</v>
      </c>
      <c r="BB1054" s="1" t="s">
        <v>1749</v>
      </c>
      <c r="BC1054" s="1" t="s">
        <v>1749</v>
      </c>
      <c r="BD1054" s="1" t="s">
        <v>1749</v>
      </c>
      <c r="BE1054" t="s">
        <v>1749</v>
      </c>
    </row>
    <row r="1055" spans="1:57" ht="17.149999999999999" customHeight="1">
      <c r="A1055" s="2">
        <v>1054</v>
      </c>
      <c r="B1055" s="1" t="s">
        <v>1219</v>
      </c>
      <c r="C1055" s="1" t="s">
        <v>8723</v>
      </c>
      <c r="D1055" s="14" t="s">
        <v>8724</v>
      </c>
      <c r="E1055" s="1" t="s">
        <v>8725</v>
      </c>
      <c r="F1055" s="1" t="s">
        <v>8726</v>
      </c>
      <c r="G1055" s="1" t="s">
        <v>8727</v>
      </c>
      <c r="H1055" s="1" t="s">
        <v>2487</v>
      </c>
      <c r="I1055" s="1" t="s">
        <v>2059</v>
      </c>
      <c r="J1055" s="1" t="s">
        <v>8728</v>
      </c>
      <c r="K1055" s="1" t="s">
        <v>8729</v>
      </c>
      <c r="L1055" s="1" t="s">
        <v>8730</v>
      </c>
      <c r="M1055" s="1" t="s">
        <v>209</v>
      </c>
      <c r="N1055" s="1" t="s">
        <v>2653</v>
      </c>
      <c r="O1055" s="1" t="s">
        <v>1228</v>
      </c>
      <c r="P1055" s="1" t="s">
        <v>2126</v>
      </c>
      <c r="Q1055" s="1" t="s">
        <v>8730</v>
      </c>
      <c r="R1055" s="1" t="s">
        <v>130</v>
      </c>
      <c r="S1055" s="1" t="s">
        <v>1293</v>
      </c>
      <c r="T1055" s="1" t="s">
        <v>8731</v>
      </c>
      <c r="U1055" s="2" t="s">
        <v>8715</v>
      </c>
      <c r="V1055" s="1">
        <v>97</v>
      </c>
      <c r="W1055" s="1" t="s">
        <v>2130</v>
      </c>
      <c r="X1055" s="1" t="s">
        <v>2130</v>
      </c>
      <c r="Y1055" s="1" t="s">
        <v>2210</v>
      </c>
      <c r="Z1055" s="1" t="s">
        <v>29456</v>
      </c>
      <c r="AA1055" s="1" t="s">
        <v>8733</v>
      </c>
      <c r="AB1055" s="1" t="s">
        <v>8734</v>
      </c>
      <c r="AC1055" s="2" t="s">
        <v>8735</v>
      </c>
      <c r="AD1055" s="1">
        <v>97</v>
      </c>
      <c r="AE1055" s="1" t="s">
        <v>8720</v>
      </c>
      <c r="AF1055" s="1" t="s">
        <v>8721</v>
      </c>
      <c r="AG1055" s="1" t="s">
        <v>819</v>
      </c>
      <c r="AH1055" s="1" t="s">
        <v>8736</v>
      </c>
      <c r="AI1055" s="1" t="s">
        <v>1749</v>
      </c>
      <c r="AJ1055" s="1" t="s">
        <v>1749</v>
      </c>
      <c r="AK1055" s="1" t="s">
        <v>1749</v>
      </c>
      <c r="AL1055" s="1" t="s">
        <v>1749</v>
      </c>
      <c r="AM1055" s="1" t="s">
        <v>1749</v>
      </c>
      <c r="AN1055" s="1" t="s">
        <v>1749</v>
      </c>
      <c r="AO1055" s="1" t="s">
        <v>1749</v>
      </c>
      <c r="AP1055" s="1" t="s">
        <v>1749</v>
      </c>
      <c r="AQ1055" s="1" t="s">
        <v>1749</v>
      </c>
      <c r="AR1055" s="1" t="s">
        <v>1749</v>
      </c>
      <c r="AS1055" s="1" t="s">
        <v>1749</v>
      </c>
      <c r="AT1055" s="1" t="s">
        <v>1749</v>
      </c>
      <c r="AU1055" s="1" t="s">
        <v>1749</v>
      </c>
      <c r="AV1055" s="1" t="s">
        <v>1749</v>
      </c>
      <c r="AW1055" s="1" t="s">
        <v>1749</v>
      </c>
      <c r="AX1055" s="1" t="s">
        <v>1749</v>
      </c>
      <c r="AY1055" s="1" t="s">
        <v>1749</v>
      </c>
      <c r="AZ1055" s="1" t="s">
        <v>1749</v>
      </c>
      <c r="BA1055" s="1" t="s">
        <v>1749</v>
      </c>
      <c r="BB1055" s="1" t="s">
        <v>1749</v>
      </c>
      <c r="BC1055" s="1" t="s">
        <v>1749</v>
      </c>
      <c r="BD1055" s="1" t="s">
        <v>1749</v>
      </c>
      <c r="BE1055" t="s">
        <v>1749</v>
      </c>
    </row>
    <row r="1056" spans="1:57" ht="17.149999999999999" customHeight="1">
      <c r="A1056" s="2">
        <v>1055</v>
      </c>
      <c r="B1056" s="1" t="s">
        <v>1219</v>
      </c>
      <c r="C1056" s="1" t="s">
        <v>8737</v>
      </c>
      <c r="D1056" s="14" t="s">
        <v>8738</v>
      </c>
      <c r="E1056" s="1" t="s">
        <v>8739</v>
      </c>
      <c r="F1056" s="1" t="s">
        <v>8740</v>
      </c>
      <c r="G1056" s="1" t="s">
        <v>8741</v>
      </c>
      <c r="H1056" s="1" t="s">
        <v>2487</v>
      </c>
      <c r="I1056" s="1" t="s">
        <v>2487</v>
      </c>
      <c r="J1056" s="1" t="s">
        <v>8742</v>
      </c>
      <c r="K1056" s="1" t="s">
        <v>8743</v>
      </c>
      <c r="L1056" s="19" t="s">
        <v>8744</v>
      </c>
      <c r="M1056" s="1" t="s">
        <v>209</v>
      </c>
      <c r="N1056" s="1" t="s">
        <v>2653</v>
      </c>
      <c r="O1056" s="1" t="s">
        <v>1228</v>
      </c>
      <c r="P1056" s="1" t="s">
        <v>2126</v>
      </c>
      <c r="Q1056" s="1" t="s">
        <v>8744</v>
      </c>
      <c r="R1056" s="1" t="s">
        <v>130</v>
      </c>
      <c r="S1056" s="1" t="s">
        <v>1293</v>
      </c>
      <c r="T1056" s="1" t="s">
        <v>8745</v>
      </c>
      <c r="U1056" s="2" t="s">
        <v>8715</v>
      </c>
      <c r="V1056" s="1">
        <v>98</v>
      </c>
      <c r="W1056" s="1" t="s">
        <v>2130</v>
      </c>
      <c r="X1056" s="1" t="s">
        <v>2130</v>
      </c>
      <c r="Y1056" s="1" t="s">
        <v>2210</v>
      </c>
      <c r="Z1056" s="1" t="s">
        <v>29457</v>
      </c>
      <c r="AA1056" s="1" t="s">
        <v>8747</v>
      </c>
      <c r="AB1056" s="1" t="s">
        <v>8748</v>
      </c>
      <c r="AC1056" s="2" t="s">
        <v>8749</v>
      </c>
      <c r="AD1056" s="1">
        <v>98</v>
      </c>
      <c r="AE1056" s="1" t="s">
        <v>8720</v>
      </c>
      <c r="AF1056" s="1" t="s">
        <v>8721</v>
      </c>
      <c r="AG1056" s="1" t="s">
        <v>819</v>
      </c>
      <c r="AH1056" s="1" t="s">
        <v>8750</v>
      </c>
      <c r="AI1056" s="1" t="s">
        <v>1749</v>
      </c>
      <c r="AJ1056" s="1" t="s">
        <v>1749</v>
      </c>
      <c r="AK1056" s="1" t="s">
        <v>1749</v>
      </c>
      <c r="AL1056" s="1" t="s">
        <v>1749</v>
      </c>
      <c r="AM1056" s="1" t="s">
        <v>1749</v>
      </c>
      <c r="AN1056" s="1" t="s">
        <v>1749</v>
      </c>
      <c r="AO1056" s="1" t="s">
        <v>1749</v>
      </c>
      <c r="AP1056" s="1" t="s">
        <v>1749</v>
      </c>
      <c r="AQ1056" s="1" t="s">
        <v>1749</v>
      </c>
      <c r="AR1056" s="1" t="s">
        <v>1749</v>
      </c>
      <c r="AS1056" s="1" t="s">
        <v>1749</v>
      </c>
      <c r="AT1056" s="1" t="s">
        <v>1749</v>
      </c>
      <c r="AU1056" s="1" t="s">
        <v>1749</v>
      </c>
      <c r="AV1056" s="1" t="s">
        <v>1749</v>
      </c>
      <c r="AW1056" s="1" t="s">
        <v>1749</v>
      </c>
      <c r="AX1056" s="1" t="s">
        <v>1749</v>
      </c>
      <c r="AY1056" s="1" t="s">
        <v>1749</v>
      </c>
      <c r="AZ1056" s="1" t="s">
        <v>1749</v>
      </c>
      <c r="BA1056" s="1" t="s">
        <v>1749</v>
      </c>
      <c r="BB1056" s="1" t="s">
        <v>1749</v>
      </c>
      <c r="BC1056" s="1" t="s">
        <v>1749</v>
      </c>
      <c r="BD1056" s="1" t="s">
        <v>1749</v>
      </c>
      <c r="BE1056" t="s">
        <v>1749</v>
      </c>
    </row>
    <row r="1057" spans="1:57" ht="17.149999999999999" customHeight="1">
      <c r="A1057" s="2">
        <v>1056</v>
      </c>
      <c r="B1057" s="1" t="s">
        <v>1219</v>
      </c>
      <c r="C1057" s="1" t="s">
        <v>368</v>
      </c>
      <c r="D1057" s="14" t="s">
        <v>2084</v>
      </c>
      <c r="E1057" s="1" t="s">
        <v>368</v>
      </c>
      <c r="F1057" s="1" t="s">
        <v>2085</v>
      </c>
      <c r="G1057" s="1" t="s">
        <v>4998</v>
      </c>
      <c r="H1057" s="1" t="s">
        <v>2087</v>
      </c>
      <c r="I1057" s="1" t="s">
        <v>1483</v>
      </c>
      <c r="J1057" s="1" t="s">
        <v>2088</v>
      </c>
      <c r="K1057" s="1" t="s">
        <v>4999</v>
      </c>
      <c r="L1057" s="1" t="s">
        <v>8751</v>
      </c>
      <c r="M1057" s="1" t="s">
        <v>277</v>
      </c>
      <c r="N1057" s="1"/>
      <c r="O1057" s="1" t="s">
        <v>1228</v>
      </c>
      <c r="P1057" s="1" t="s">
        <v>2126</v>
      </c>
      <c r="Q1057" s="1" t="s">
        <v>8751</v>
      </c>
      <c r="R1057" s="1" t="s">
        <v>130</v>
      </c>
      <c r="S1057" s="1" t="s">
        <v>1293</v>
      </c>
      <c r="T1057" s="1" t="s">
        <v>8752</v>
      </c>
      <c r="U1057" s="2" t="s">
        <v>8753</v>
      </c>
      <c r="V1057" s="1">
        <v>485</v>
      </c>
      <c r="W1057" s="1" t="s">
        <v>2130</v>
      </c>
      <c r="X1057" s="1" t="s">
        <v>2130</v>
      </c>
      <c r="Y1057" s="1" t="s">
        <v>2131</v>
      </c>
      <c r="Z1057" s="1" t="s">
        <v>368</v>
      </c>
      <c r="AA1057" s="1" t="s">
        <v>8754</v>
      </c>
      <c r="AB1057" s="1" t="s">
        <v>8755</v>
      </c>
      <c r="AC1057" s="2" t="s">
        <v>8756</v>
      </c>
      <c r="AD1057" s="1">
        <v>485</v>
      </c>
      <c r="AE1057" s="1" t="s">
        <v>8757</v>
      </c>
      <c r="AF1057" s="1" t="s">
        <v>8721</v>
      </c>
      <c r="AG1057" s="1" t="s">
        <v>819</v>
      </c>
      <c r="AH1057" s="1" t="s">
        <v>8758</v>
      </c>
      <c r="AI1057" s="1" t="s">
        <v>1749</v>
      </c>
      <c r="AJ1057" s="1" t="s">
        <v>1749</v>
      </c>
      <c r="AK1057" s="1" t="s">
        <v>1749</v>
      </c>
      <c r="AL1057" s="1" t="s">
        <v>1749</v>
      </c>
      <c r="AM1057" s="1" t="s">
        <v>1749</v>
      </c>
      <c r="AN1057" s="1" t="s">
        <v>1749</v>
      </c>
      <c r="AO1057" s="1" t="s">
        <v>1749</v>
      </c>
      <c r="AP1057" s="1" t="s">
        <v>1749</v>
      </c>
      <c r="AQ1057" s="1" t="s">
        <v>1749</v>
      </c>
      <c r="AR1057" s="1" t="s">
        <v>1749</v>
      </c>
      <c r="AS1057" s="1" t="s">
        <v>1749</v>
      </c>
      <c r="AT1057" s="1" t="s">
        <v>1749</v>
      </c>
      <c r="AU1057" s="1" t="s">
        <v>1749</v>
      </c>
      <c r="AV1057" s="1" t="s">
        <v>1749</v>
      </c>
      <c r="AW1057" s="1" t="s">
        <v>1749</v>
      </c>
      <c r="AX1057" s="1" t="s">
        <v>1749</v>
      </c>
      <c r="AY1057" s="1" t="s">
        <v>5008</v>
      </c>
      <c r="AZ1057" s="1" t="s">
        <v>28249</v>
      </c>
      <c r="BA1057" s="1" t="s">
        <v>2130</v>
      </c>
      <c r="BB1057" s="1" t="s">
        <v>2130</v>
      </c>
      <c r="BC1057" s="1"/>
      <c r="BD1057" s="1" t="s">
        <v>5010</v>
      </c>
      <c r="BE1057" t="s">
        <v>5011</v>
      </c>
    </row>
    <row r="1058" spans="1:57" ht="17.149999999999999" customHeight="1">
      <c r="A1058" s="2">
        <v>1057</v>
      </c>
      <c r="B1058" s="1" t="s">
        <v>1219</v>
      </c>
      <c r="C1058" s="1" t="s">
        <v>13292</v>
      </c>
      <c r="D1058" s="14" t="s">
        <v>29174</v>
      </c>
      <c r="E1058" s="1" t="s">
        <v>29458</v>
      </c>
      <c r="F1058" s="1" t="s">
        <v>13292</v>
      </c>
      <c r="G1058" s="1" t="s">
        <v>29176</v>
      </c>
      <c r="H1058" s="1" t="s">
        <v>29177</v>
      </c>
      <c r="I1058" s="1"/>
      <c r="J1058" s="1" t="s">
        <v>29178</v>
      </c>
      <c r="K1058" s="1" t="s">
        <v>29179</v>
      </c>
      <c r="L1058" s="1" t="s">
        <v>25954</v>
      </c>
      <c r="M1058" s="1" t="s">
        <v>209</v>
      </c>
      <c r="N1058" s="1" t="s">
        <v>2653</v>
      </c>
      <c r="O1058" s="1" t="s">
        <v>1228</v>
      </c>
      <c r="P1058" s="1" t="s">
        <v>2126</v>
      </c>
      <c r="Q1058" s="1" t="s">
        <v>25954</v>
      </c>
      <c r="R1058" s="1" t="s">
        <v>130</v>
      </c>
      <c r="S1058" s="1" t="s">
        <v>1293</v>
      </c>
      <c r="T1058" s="1" t="s">
        <v>29459</v>
      </c>
      <c r="U1058" s="2" t="s">
        <v>26839</v>
      </c>
      <c r="V1058" s="1">
        <v>40</v>
      </c>
      <c r="W1058" s="1" t="s">
        <v>13080</v>
      </c>
      <c r="X1058" s="1" t="s">
        <v>13081</v>
      </c>
      <c r="Y1058" s="1" t="s">
        <v>13082</v>
      </c>
      <c r="Z1058" s="1" t="s">
        <v>29460</v>
      </c>
      <c r="AA1058" s="1" t="s">
        <v>29461</v>
      </c>
      <c r="AB1058" s="1" t="s">
        <v>29462</v>
      </c>
      <c r="AC1058" s="2" t="s">
        <v>29463</v>
      </c>
      <c r="AD1058" s="1">
        <v>40</v>
      </c>
      <c r="AE1058" s="1" t="s">
        <v>29464</v>
      </c>
      <c r="AF1058" s="1" t="s">
        <v>17934</v>
      </c>
      <c r="AG1058" s="1" t="s">
        <v>25953</v>
      </c>
      <c r="AH1058" s="1" t="s">
        <v>29465</v>
      </c>
      <c r="AI1058" s="1" t="s">
        <v>1749</v>
      </c>
      <c r="AJ1058" s="1" t="s">
        <v>1749</v>
      </c>
      <c r="AK1058" s="1" t="s">
        <v>1749</v>
      </c>
      <c r="AL1058" s="1" t="s">
        <v>1749</v>
      </c>
      <c r="AM1058" s="1" t="s">
        <v>1749</v>
      </c>
      <c r="AN1058" s="1" t="s">
        <v>1749</v>
      </c>
      <c r="AO1058" s="1" t="s">
        <v>1749</v>
      </c>
      <c r="AP1058" s="1" t="s">
        <v>1749</v>
      </c>
      <c r="AQ1058" s="1" t="s">
        <v>1749</v>
      </c>
      <c r="AR1058" s="1" t="s">
        <v>1749</v>
      </c>
      <c r="AS1058" s="1" t="s">
        <v>1749</v>
      </c>
      <c r="AT1058" s="1" t="s">
        <v>1749</v>
      </c>
      <c r="AU1058" s="1" t="s">
        <v>1749</v>
      </c>
      <c r="AV1058" s="1" t="s">
        <v>1749</v>
      </c>
      <c r="AW1058" s="1" t="s">
        <v>1749</v>
      </c>
      <c r="AX1058" s="1" t="s">
        <v>1749</v>
      </c>
      <c r="AY1058" s="1" t="s">
        <v>1749</v>
      </c>
      <c r="AZ1058" s="1" t="s">
        <v>1749</v>
      </c>
      <c r="BA1058" s="1" t="s">
        <v>1749</v>
      </c>
      <c r="BB1058" s="1" t="s">
        <v>1749</v>
      </c>
      <c r="BC1058" s="1" t="s">
        <v>1749</v>
      </c>
      <c r="BD1058" s="1" t="s">
        <v>1749</v>
      </c>
      <c r="BE1058" t="s">
        <v>1749</v>
      </c>
    </row>
    <row r="1059" spans="1:57" ht="17.149999999999999" customHeight="1">
      <c r="A1059" s="2">
        <v>1058</v>
      </c>
      <c r="B1059" s="1" t="s">
        <v>1219</v>
      </c>
      <c r="C1059" s="1" t="s">
        <v>8759</v>
      </c>
      <c r="D1059" s="14" t="s">
        <v>8760</v>
      </c>
      <c r="E1059" s="1" t="s">
        <v>8759</v>
      </c>
      <c r="F1059" s="1" t="s">
        <v>8761</v>
      </c>
      <c r="G1059" s="1" t="s">
        <v>8762</v>
      </c>
      <c r="H1059" s="1" t="s">
        <v>3135</v>
      </c>
      <c r="I1059" s="1" t="s">
        <v>1446</v>
      </c>
      <c r="J1059" s="1" t="s">
        <v>8763</v>
      </c>
      <c r="K1059" s="1" t="s">
        <v>8764</v>
      </c>
      <c r="L1059" s="1" t="s">
        <v>8765</v>
      </c>
      <c r="M1059" s="1" t="s">
        <v>209</v>
      </c>
      <c r="N1059" s="1" t="s">
        <v>2653</v>
      </c>
      <c r="O1059" s="1" t="s">
        <v>1228</v>
      </c>
      <c r="P1059" s="19" t="s">
        <v>2126</v>
      </c>
      <c r="Q1059" s="1" t="s">
        <v>8765</v>
      </c>
      <c r="R1059" s="1" t="s">
        <v>130</v>
      </c>
      <c r="S1059" s="1" t="s">
        <v>1293</v>
      </c>
      <c r="T1059" s="1" t="s">
        <v>1015</v>
      </c>
      <c r="U1059" s="2" t="s">
        <v>6903</v>
      </c>
      <c r="V1059" s="1">
        <v>99</v>
      </c>
      <c r="W1059" s="1" t="s">
        <v>2130</v>
      </c>
      <c r="X1059" s="1" t="s">
        <v>2130</v>
      </c>
      <c r="Y1059" s="1" t="s">
        <v>2210</v>
      </c>
      <c r="Z1059" s="1" t="s">
        <v>29466</v>
      </c>
      <c r="AA1059" s="1" t="s">
        <v>8767</v>
      </c>
      <c r="AB1059" s="1" t="s">
        <v>8768</v>
      </c>
      <c r="AC1059" s="2" t="s">
        <v>8769</v>
      </c>
      <c r="AD1059" s="1">
        <v>99</v>
      </c>
      <c r="AE1059" s="1" t="s">
        <v>8770</v>
      </c>
      <c r="AF1059" s="1" t="s">
        <v>8771</v>
      </c>
      <c r="AG1059" s="1" t="s">
        <v>819</v>
      </c>
      <c r="AH1059" s="1" t="s">
        <v>8772</v>
      </c>
      <c r="AI1059" s="1" t="s">
        <v>1749</v>
      </c>
      <c r="AJ1059" s="1" t="s">
        <v>1749</v>
      </c>
      <c r="AK1059" s="1" t="s">
        <v>1749</v>
      </c>
      <c r="AL1059" s="1" t="s">
        <v>1749</v>
      </c>
      <c r="AM1059" s="1" t="s">
        <v>1749</v>
      </c>
      <c r="AN1059" s="1" t="s">
        <v>1749</v>
      </c>
      <c r="AO1059" s="1" t="s">
        <v>1749</v>
      </c>
      <c r="AP1059" s="1" t="s">
        <v>1749</v>
      </c>
      <c r="AQ1059" s="1" t="s">
        <v>1749</v>
      </c>
      <c r="AR1059" s="1" t="s">
        <v>1749</v>
      </c>
      <c r="AS1059" s="1" t="s">
        <v>1749</v>
      </c>
      <c r="AT1059" s="1" t="s">
        <v>1749</v>
      </c>
      <c r="AU1059" s="1" t="s">
        <v>1749</v>
      </c>
      <c r="AV1059" s="1" t="s">
        <v>1749</v>
      </c>
      <c r="AW1059" s="1" t="s">
        <v>1749</v>
      </c>
      <c r="AX1059" s="1" t="s">
        <v>1749</v>
      </c>
      <c r="AY1059" s="1" t="s">
        <v>1749</v>
      </c>
      <c r="AZ1059" s="1" t="s">
        <v>1749</v>
      </c>
      <c r="BA1059" s="1" t="s">
        <v>1749</v>
      </c>
      <c r="BB1059" s="1" t="s">
        <v>1749</v>
      </c>
      <c r="BC1059" s="1" t="s">
        <v>1749</v>
      </c>
      <c r="BD1059" s="1" t="s">
        <v>1749</v>
      </c>
      <c r="BE1059" t="s">
        <v>1749</v>
      </c>
    </row>
    <row r="1060" spans="1:57" ht="17.149999999999999" customHeight="1">
      <c r="A1060" s="2">
        <v>1059</v>
      </c>
      <c r="B1060" s="1" t="s">
        <v>1219</v>
      </c>
      <c r="C1060" s="1" t="s">
        <v>8773</v>
      </c>
      <c r="D1060" s="14" t="s">
        <v>8774</v>
      </c>
      <c r="E1060" s="1" t="s">
        <v>8773</v>
      </c>
      <c r="F1060" s="1" t="s">
        <v>8775</v>
      </c>
      <c r="G1060" s="1" t="s">
        <v>8776</v>
      </c>
      <c r="H1060" s="1" t="s">
        <v>3347</v>
      </c>
      <c r="I1060" s="1" t="s">
        <v>2539</v>
      </c>
      <c r="J1060" s="1" t="s">
        <v>8777</v>
      </c>
      <c r="K1060" s="1" t="s">
        <v>8778</v>
      </c>
      <c r="L1060" s="1" t="s">
        <v>8779</v>
      </c>
      <c r="M1060" s="1" t="s">
        <v>209</v>
      </c>
      <c r="N1060" s="1" t="s">
        <v>2653</v>
      </c>
      <c r="O1060" s="1" t="s">
        <v>1228</v>
      </c>
      <c r="P1060" s="1" t="s">
        <v>2126</v>
      </c>
      <c r="Q1060" s="1" t="s">
        <v>8779</v>
      </c>
      <c r="R1060" s="1" t="s">
        <v>130</v>
      </c>
      <c r="S1060" s="1" t="s">
        <v>1293</v>
      </c>
      <c r="T1060" s="1" t="s">
        <v>7576</v>
      </c>
      <c r="U1060" s="1" t="s">
        <v>7187</v>
      </c>
      <c r="V1060" s="1">
        <v>97</v>
      </c>
      <c r="W1060" s="1" t="s">
        <v>2130</v>
      </c>
      <c r="X1060" s="1" t="s">
        <v>2130</v>
      </c>
      <c r="Y1060" s="1" t="s">
        <v>2210</v>
      </c>
      <c r="Z1060" s="1" t="s">
        <v>29467</v>
      </c>
      <c r="AA1060" s="1" t="s">
        <v>8781</v>
      </c>
      <c r="AB1060" s="1" t="s">
        <v>8782</v>
      </c>
      <c r="AC1060" s="2" t="s">
        <v>8783</v>
      </c>
      <c r="AD1060" s="1">
        <v>97</v>
      </c>
      <c r="AE1060" s="1" t="s">
        <v>8784</v>
      </c>
      <c r="AF1060" s="1" t="s">
        <v>8785</v>
      </c>
      <c r="AG1060" s="1" t="s">
        <v>819</v>
      </c>
      <c r="AH1060" s="1" t="s">
        <v>8786</v>
      </c>
      <c r="AI1060" s="1" t="s">
        <v>1749</v>
      </c>
      <c r="AJ1060" s="1" t="s">
        <v>1749</v>
      </c>
      <c r="AK1060" s="1" t="s">
        <v>1749</v>
      </c>
      <c r="AL1060" s="1" t="s">
        <v>1749</v>
      </c>
      <c r="AM1060" s="1" t="s">
        <v>1749</v>
      </c>
      <c r="AN1060" s="1" t="s">
        <v>1749</v>
      </c>
      <c r="AO1060" s="1" t="s">
        <v>1749</v>
      </c>
      <c r="AP1060" s="1" t="s">
        <v>1749</v>
      </c>
      <c r="AQ1060" s="1" t="s">
        <v>1749</v>
      </c>
      <c r="AR1060" s="1" t="s">
        <v>1749</v>
      </c>
      <c r="AS1060" s="1" t="s">
        <v>1749</v>
      </c>
      <c r="AT1060" s="1" t="s">
        <v>1749</v>
      </c>
      <c r="AU1060" s="1" t="s">
        <v>1749</v>
      </c>
      <c r="AV1060" s="1" t="s">
        <v>1749</v>
      </c>
      <c r="AW1060" s="1" t="s">
        <v>1749</v>
      </c>
      <c r="AX1060" s="1" t="s">
        <v>1749</v>
      </c>
      <c r="AY1060" s="1" t="s">
        <v>1749</v>
      </c>
      <c r="AZ1060" s="1" t="s">
        <v>1749</v>
      </c>
      <c r="BA1060" s="1" t="s">
        <v>1749</v>
      </c>
      <c r="BB1060" s="1" t="s">
        <v>1749</v>
      </c>
      <c r="BC1060" s="1" t="s">
        <v>1749</v>
      </c>
      <c r="BD1060" s="1" t="s">
        <v>1749</v>
      </c>
      <c r="BE1060" t="s">
        <v>1749</v>
      </c>
    </row>
    <row r="1061" spans="1:57" ht="17.149999999999999" customHeight="1">
      <c r="A1061" s="2">
        <v>1060</v>
      </c>
      <c r="B1061" s="1" t="s">
        <v>1219</v>
      </c>
      <c r="C1061" s="1" t="s">
        <v>8787</v>
      </c>
      <c r="D1061" s="14" t="s">
        <v>8788</v>
      </c>
      <c r="E1061" s="1" t="s">
        <v>8787</v>
      </c>
      <c r="F1061" s="1" t="s">
        <v>8789</v>
      </c>
      <c r="G1061" s="1" t="s">
        <v>8790</v>
      </c>
      <c r="H1061" s="1" t="s">
        <v>2472</v>
      </c>
      <c r="I1061" s="1" t="s">
        <v>1937</v>
      </c>
      <c r="J1061" s="1" t="s">
        <v>8791</v>
      </c>
      <c r="K1061" s="1" t="s">
        <v>8792</v>
      </c>
      <c r="L1061" s="1" t="s">
        <v>8793</v>
      </c>
      <c r="M1061" s="1" t="s">
        <v>209</v>
      </c>
      <c r="N1061" s="1" t="s">
        <v>2653</v>
      </c>
      <c r="O1061" s="1" t="s">
        <v>1228</v>
      </c>
      <c r="P1061" s="1" t="s">
        <v>2126</v>
      </c>
      <c r="Q1061" s="1" t="s">
        <v>8793</v>
      </c>
      <c r="R1061" s="1" t="s">
        <v>130</v>
      </c>
      <c r="S1061" s="1" t="s">
        <v>1293</v>
      </c>
      <c r="T1061" s="1" t="s">
        <v>8794</v>
      </c>
      <c r="U1061" s="2" t="s">
        <v>8795</v>
      </c>
      <c r="V1061" s="1">
        <v>87</v>
      </c>
      <c r="W1061" s="1" t="s">
        <v>2130</v>
      </c>
      <c r="X1061" s="1" t="s">
        <v>2130</v>
      </c>
      <c r="Y1061" s="1" t="s">
        <v>2210</v>
      </c>
      <c r="Z1061" s="1" t="s">
        <v>29468</v>
      </c>
      <c r="AA1061" s="1" t="s">
        <v>8797</v>
      </c>
      <c r="AB1061" s="1" t="s">
        <v>8798</v>
      </c>
      <c r="AC1061" s="2" t="s">
        <v>8799</v>
      </c>
      <c r="AD1061" s="1">
        <v>87</v>
      </c>
      <c r="AE1061" s="1" t="s">
        <v>8800</v>
      </c>
      <c r="AF1061" s="1" t="s">
        <v>8801</v>
      </c>
      <c r="AG1061" s="1" t="s">
        <v>819</v>
      </c>
      <c r="AH1061" s="1" t="s">
        <v>8802</v>
      </c>
      <c r="AI1061" s="1" t="s">
        <v>1749</v>
      </c>
      <c r="AJ1061" s="1" t="s">
        <v>1749</v>
      </c>
      <c r="AK1061" s="1" t="s">
        <v>1749</v>
      </c>
      <c r="AL1061" s="1" t="s">
        <v>1749</v>
      </c>
      <c r="AM1061" s="1" t="s">
        <v>1749</v>
      </c>
      <c r="AN1061" s="1" t="s">
        <v>1749</v>
      </c>
      <c r="AO1061" s="1" t="s">
        <v>1749</v>
      </c>
      <c r="AP1061" s="1" t="s">
        <v>1749</v>
      </c>
      <c r="AQ1061" s="1" t="s">
        <v>1749</v>
      </c>
      <c r="AR1061" s="1" t="s">
        <v>1749</v>
      </c>
      <c r="AS1061" s="1" t="s">
        <v>1749</v>
      </c>
      <c r="AT1061" s="1" t="s">
        <v>1749</v>
      </c>
      <c r="AU1061" s="1" t="s">
        <v>1749</v>
      </c>
      <c r="AV1061" s="1" t="s">
        <v>1749</v>
      </c>
      <c r="AW1061" s="1" t="s">
        <v>1749</v>
      </c>
      <c r="AX1061" s="1" t="s">
        <v>1749</v>
      </c>
      <c r="AY1061" s="1" t="s">
        <v>1749</v>
      </c>
      <c r="AZ1061" s="1" t="s">
        <v>1749</v>
      </c>
      <c r="BA1061" s="1" t="s">
        <v>1749</v>
      </c>
      <c r="BB1061" s="1" t="s">
        <v>1749</v>
      </c>
      <c r="BC1061" s="1" t="s">
        <v>1749</v>
      </c>
      <c r="BD1061" s="1" t="s">
        <v>1749</v>
      </c>
      <c r="BE1061" t="s">
        <v>1749</v>
      </c>
    </row>
    <row r="1062" spans="1:57" ht="17.149999999999999" customHeight="1">
      <c r="A1062" s="2">
        <v>1061</v>
      </c>
      <c r="B1062" s="1" t="s">
        <v>13628</v>
      </c>
      <c r="C1062" s="1" t="s">
        <v>14032</v>
      </c>
      <c r="D1062" s="14" t="s">
        <v>14033</v>
      </c>
      <c r="E1062" s="1" t="s">
        <v>14032</v>
      </c>
      <c r="F1062" s="1" t="s">
        <v>14034</v>
      </c>
      <c r="G1062" s="1" t="s">
        <v>14035</v>
      </c>
      <c r="H1062" s="1" t="s">
        <v>6702</v>
      </c>
      <c r="I1062" s="1" t="s">
        <v>1483</v>
      </c>
      <c r="J1062" s="1" t="s">
        <v>14022</v>
      </c>
      <c r="K1062" s="1" t="s">
        <v>14023</v>
      </c>
      <c r="L1062" s="1" t="s">
        <v>14036</v>
      </c>
      <c r="M1062" s="1" t="s">
        <v>215</v>
      </c>
      <c r="N1062" s="1" t="s">
        <v>2653</v>
      </c>
      <c r="O1062" s="1" t="s">
        <v>1228</v>
      </c>
      <c r="P1062" s="1" t="s">
        <v>2126</v>
      </c>
      <c r="Q1062" s="1" t="s">
        <v>14036</v>
      </c>
      <c r="R1062" s="1" t="s">
        <v>130</v>
      </c>
      <c r="S1062" s="1" t="s">
        <v>1293</v>
      </c>
      <c r="T1062" s="1" t="s">
        <v>14037</v>
      </c>
      <c r="U1062" s="2" t="s">
        <v>14025</v>
      </c>
      <c r="V1062" s="1">
        <v>149</v>
      </c>
      <c r="W1062" s="1" t="s">
        <v>1324</v>
      </c>
      <c r="X1062" s="1" t="s">
        <v>1325</v>
      </c>
      <c r="Y1062" s="1" t="s">
        <v>4638</v>
      </c>
      <c r="Z1062" s="1" t="s">
        <v>14032</v>
      </c>
      <c r="AA1062" s="1" t="s">
        <v>14038</v>
      </c>
      <c r="AB1062" s="1" t="s">
        <v>14039</v>
      </c>
      <c r="AC1062" s="2" t="s">
        <v>14040</v>
      </c>
      <c r="AD1062" s="1">
        <v>149</v>
      </c>
      <c r="AE1062" s="1" t="s">
        <v>14041</v>
      </c>
      <c r="AF1062" s="1" t="s">
        <v>14042</v>
      </c>
      <c r="AG1062" s="1" t="s">
        <v>819</v>
      </c>
      <c r="AH1062" s="1" t="s">
        <v>14043</v>
      </c>
      <c r="AI1062" s="1" t="s">
        <v>1749</v>
      </c>
      <c r="AJ1062" s="1" t="s">
        <v>1749</v>
      </c>
      <c r="AK1062" s="1" t="s">
        <v>1749</v>
      </c>
      <c r="AL1062" s="1" t="s">
        <v>1749</v>
      </c>
      <c r="AM1062" s="1" t="s">
        <v>1749</v>
      </c>
      <c r="AN1062" s="1" t="s">
        <v>1749</v>
      </c>
      <c r="AO1062" s="1" t="s">
        <v>1749</v>
      </c>
      <c r="AP1062" s="1" t="s">
        <v>1749</v>
      </c>
      <c r="AQ1062" s="1" t="s">
        <v>1749</v>
      </c>
      <c r="AR1062" s="1" t="s">
        <v>1749</v>
      </c>
      <c r="AS1062" s="1" t="s">
        <v>1749</v>
      </c>
      <c r="AT1062" s="1" t="s">
        <v>1749</v>
      </c>
      <c r="AU1062" s="1" t="s">
        <v>1749</v>
      </c>
      <c r="AV1062" s="1" t="s">
        <v>1749</v>
      </c>
      <c r="AW1062" s="1" t="s">
        <v>1749</v>
      </c>
      <c r="AX1062" s="1" t="s">
        <v>1749</v>
      </c>
      <c r="AY1062" s="1" t="s">
        <v>1749</v>
      </c>
      <c r="AZ1062" s="1" t="s">
        <v>1749</v>
      </c>
      <c r="BA1062" s="1" t="s">
        <v>1749</v>
      </c>
      <c r="BB1062" s="1" t="s">
        <v>1749</v>
      </c>
      <c r="BC1062" s="1" t="s">
        <v>1749</v>
      </c>
      <c r="BD1062" s="1" t="s">
        <v>1749</v>
      </c>
      <c r="BE1062" t="s">
        <v>1749</v>
      </c>
    </row>
    <row r="1063" spans="1:57" ht="17.149999999999999" customHeight="1">
      <c r="A1063" s="2">
        <v>1062</v>
      </c>
      <c r="B1063" s="1" t="s">
        <v>1219</v>
      </c>
      <c r="C1063" s="1" t="s">
        <v>8803</v>
      </c>
      <c r="D1063" s="14" t="s">
        <v>8804</v>
      </c>
      <c r="E1063" s="1" t="s">
        <v>8803</v>
      </c>
      <c r="F1063" s="1" t="s">
        <v>8805</v>
      </c>
      <c r="G1063" s="1" t="s">
        <v>8806</v>
      </c>
      <c r="H1063" s="1" t="s">
        <v>2220</v>
      </c>
      <c r="I1063" s="1" t="s">
        <v>2059</v>
      </c>
      <c r="J1063" s="1" t="s">
        <v>8807</v>
      </c>
      <c r="K1063" s="1" t="s">
        <v>8808</v>
      </c>
      <c r="L1063" s="1" t="s">
        <v>8809</v>
      </c>
      <c r="M1063" s="1" t="s">
        <v>209</v>
      </c>
      <c r="N1063" s="1" t="s">
        <v>2653</v>
      </c>
      <c r="O1063" s="1" t="s">
        <v>1228</v>
      </c>
      <c r="P1063" s="1" t="s">
        <v>2126</v>
      </c>
      <c r="Q1063" s="1" t="s">
        <v>8809</v>
      </c>
      <c r="R1063" s="1" t="s">
        <v>130</v>
      </c>
      <c r="S1063" s="1" t="s">
        <v>1293</v>
      </c>
      <c r="T1063" s="1" t="s">
        <v>8810</v>
      </c>
      <c r="U1063" s="2" t="s">
        <v>8811</v>
      </c>
      <c r="V1063" s="1">
        <v>52</v>
      </c>
      <c r="W1063" s="1" t="s">
        <v>2130</v>
      </c>
      <c r="X1063" s="1" t="s">
        <v>2130</v>
      </c>
      <c r="Y1063" s="1" t="s">
        <v>2210</v>
      </c>
      <c r="Z1063" s="1" t="s">
        <v>29469</v>
      </c>
      <c r="AA1063" s="1" t="s">
        <v>8813</v>
      </c>
      <c r="AB1063" s="1" t="s">
        <v>8814</v>
      </c>
      <c r="AC1063" s="2" t="s">
        <v>8815</v>
      </c>
      <c r="AD1063" s="1">
        <v>52</v>
      </c>
      <c r="AE1063" s="1" t="s">
        <v>8816</v>
      </c>
      <c r="AF1063" s="1" t="s">
        <v>8817</v>
      </c>
      <c r="AG1063" s="1" t="s">
        <v>819</v>
      </c>
      <c r="AH1063" s="1" t="s">
        <v>8818</v>
      </c>
      <c r="AI1063" s="1" t="s">
        <v>1749</v>
      </c>
      <c r="AJ1063" s="1" t="s">
        <v>1749</v>
      </c>
      <c r="AK1063" s="1" t="s">
        <v>1749</v>
      </c>
      <c r="AL1063" s="1" t="s">
        <v>1749</v>
      </c>
      <c r="AM1063" s="1" t="s">
        <v>1749</v>
      </c>
      <c r="AN1063" s="1" t="s">
        <v>1749</v>
      </c>
      <c r="AO1063" s="1" t="s">
        <v>1749</v>
      </c>
      <c r="AP1063" s="1" t="s">
        <v>1749</v>
      </c>
      <c r="AQ1063" s="1" t="s">
        <v>1749</v>
      </c>
      <c r="AR1063" s="1" t="s">
        <v>1749</v>
      </c>
      <c r="AS1063" s="1" t="s">
        <v>1749</v>
      </c>
      <c r="AT1063" s="1" t="s">
        <v>1749</v>
      </c>
      <c r="AU1063" s="1" t="s">
        <v>1749</v>
      </c>
      <c r="AV1063" s="1" t="s">
        <v>1749</v>
      </c>
      <c r="AW1063" s="1" t="s">
        <v>1749</v>
      </c>
      <c r="AX1063" s="1" t="s">
        <v>1749</v>
      </c>
      <c r="AY1063" s="1" t="s">
        <v>1749</v>
      </c>
      <c r="AZ1063" s="1" t="s">
        <v>1749</v>
      </c>
      <c r="BA1063" s="1" t="s">
        <v>1749</v>
      </c>
      <c r="BB1063" s="1" t="s">
        <v>1749</v>
      </c>
      <c r="BC1063" s="1" t="s">
        <v>1749</v>
      </c>
      <c r="BD1063" s="1" t="s">
        <v>1749</v>
      </c>
      <c r="BE1063" t="s">
        <v>1749</v>
      </c>
    </row>
    <row r="1064" spans="1:57" ht="17.149999999999999" customHeight="1">
      <c r="A1064" s="2">
        <v>1063</v>
      </c>
      <c r="B1064" s="1" t="s">
        <v>1219</v>
      </c>
      <c r="C1064" s="1" t="s">
        <v>8819</v>
      </c>
      <c r="D1064" s="14" t="s">
        <v>8820</v>
      </c>
      <c r="E1064" s="1" t="s">
        <v>8821</v>
      </c>
      <c r="F1064" s="1" t="s">
        <v>8822</v>
      </c>
      <c r="G1064" s="1" t="s">
        <v>8823</v>
      </c>
      <c r="H1064" s="1" t="s">
        <v>2204</v>
      </c>
      <c r="I1064" s="1" t="s">
        <v>1736</v>
      </c>
      <c r="J1064" s="1" t="s">
        <v>8824</v>
      </c>
      <c r="K1064" s="1" t="s">
        <v>8825</v>
      </c>
      <c r="L1064" s="1" t="s">
        <v>8826</v>
      </c>
      <c r="M1064" s="1" t="s">
        <v>209</v>
      </c>
      <c r="N1064" s="1" t="s">
        <v>2653</v>
      </c>
      <c r="O1064" s="1" t="s">
        <v>1228</v>
      </c>
      <c r="P1064" s="1" t="s">
        <v>2126</v>
      </c>
      <c r="Q1064" s="1" t="s">
        <v>8826</v>
      </c>
      <c r="R1064" s="1" t="s">
        <v>130</v>
      </c>
      <c r="S1064" s="1" t="s">
        <v>1293</v>
      </c>
      <c r="T1064" s="1" t="s">
        <v>8827</v>
      </c>
      <c r="U1064" s="2" t="s">
        <v>8828</v>
      </c>
      <c r="V1064" s="1">
        <v>41</v>
      </c>
      <c r="W1064" s="1" t="s">
        <v>2130</v>
      </c>
      <c r="X1064" s="1" t="s">
        <v>2130</v>
      </c>
      <c r="Y1064" s="1" t="s">
        <v>2210</v>
      </c>
      <c r="Z1064" s="1" t="s">
        <v>29470</v>
      </c>
      <c r="AA1064" s="1" t="s">
        <v>8830</v>
      </c>
      <c r="AB1064" s="1" t="s">
        <v>8831</v>
      </c>
      <c r="AC1064" s="2" t="s">
        <v>8832</v>
      </c>
      <c r="AD1064" s="1">
        <v>41</v>
      </c>
      <c r="AE1064" s="1" t="s">
        <v>8816</v>
      </c>
      <c r="AF1064" s="1" t="s">
        <v>8817</v>
      </c>
      <c r="AG1064" s="1" t="s">
        <v>819</v>
      </c>
      <c r="AH1064" s="1" t="s">
        <v>8833</v>
      </c>
      <c r="AI1064" s="1" t="s">
        <v>1749</v>
      </c>
      <c r="AJ1064" s="1" t="s">
        <v>1749</v>
      </c>
      <c r="AK1064" s="1" t="s">
        <v>1749</v>
      </c>
      <c r="AL1064" s="1" t="s">
        <v>1749</v>
      </c>
      <c r="AM1064" s="1" t="s">
        <v>1749</v>
      </c>
      <c r="AN1064" s="1" t="s">
        <v>1749</v>
      </c>
      <c r="AO1064" s="1" t="s">
        <v>1749</v>
      </c>
      <c r="AP1064" s="1" t="s">
        <v>1749</v>
      </c>
      <c r="AQ1064" s="1" t="s">
        <v>1749</v>
      </c>
      <c r="AR1064" s="1" t="s">
        <v>1749</v>
      </c>
      <c r="AS1064" s="1" t="s">
        <v>1749</v>
      </c>
      <c r="AT1064" s="1" t="s">
        <v>1749</v>
      </c>
      <c r="AU1064" s="1" t="s">
        <v>1749</v>
      </c>
      <c r="AV1064" s="1" t="s">
        <v>1749</v>
      </c>
      <c r="AW1064" s="1" t="s">
        <v>1749</v>
      </c>
      <c r="AX1064" s="1" t="s">
        <v>1749</v>
      </c>
      <c r="AY1064" s="1" t="s">
        <v>1749</v>
      </c>
      <c r="AZ1064" s="1" t="s">
        <v>1749</v>
      </c>
      <c r="BA1064" s="1" t="s">
        <v>1749</v>
      </c>
      <c r="BB1064" s="1" t="s">
        <v>1749</v>
      </c>
      <c r="BC1064" s="1" t="s">
        <v>1749</v>
      </c>
      <c r="BD1064" s="1" t="s">
        <v>1749</v>
      </c>
      <c r="BE1064" t="s">
        <v>1749</v>
      </c>
    </row>
    <row r="1065" spans="1:57" ht="17.149999999999999" customHeight="1">
      <c r="A1065" s="2">
        <v>1064</v>
      </c>
      <c r="B1065" s="1" t="s">
        <v>1219</v>
      </c>
      <c r="C1065" s="1" t="s">
        <v>8834</v>
      </c>
      <c r="D1065" s="14" t="s">
        <v>8835</v>
      </c>
      <c r="E1065" s="1" t="s">
        <v>8836</v>
      </c>
      <c r="F1065" s="1" t="s">
        <v>8837</v>
      </c>
      <c r="G1065" s="1" t="s">
        <v>8838</v>
      </c>
      <c r="H1065" s="1" t="s">
        <v>2426</v>
      </c>
      <c r="I1065" s="1" t="s">
        <v>1863</v>
      </c>
      <c r="J1065" s="1" t="s">
        <v>8839</v>
      </c>
      <c r="K1065" s="1" t="s">
        <v>8840</v>
      </c>
      <c r="L1065" s="1" t="s">
        <v>8841</v>
      </c>
      <c r="M1065" s="1" t="s">
        <v>209</v>
      </c>
      <c r="N1065" s="1" t="s">
        <v>2653</v>
      </c>
      <c r="O1065" s="1" t="s">
        <v>1228</v>
      </c>
      <c r="P1065" s="1" t="s">
        <v>2126</v>
      </c>
      <c r="Q1065" s="1" t="s">
        <v>8841</v>
      </c>
      <c r="R1065" s="1" t="s">
        <v>130</v>
      </c>
      <c r="S1065" s="1" t="s">
        <v>1293</v>
      </c>
      <c r="T1065" s="1" t="s">
        <v>8827</v>
      </c>
      <c r="U1065" s="2" t="s">
        <v>8842</v>
      </c>
      <c r="V1065" s="1">
        <v>42</v>
      </c>
      <c r="W1065" s="1" t="s">
        <v>2130</v>
      </c>
      <c r="X1065" s="1" t="s">
        <v>2130</v>
      </c>
      <c r="Y1065" s="1" t="s">
        <v>2210</v>
      </c>
      <c r="Z1065" s="1" t="s">
        <v>29471</v>
      </c>
      <c r="AA1065" s="1" t="s">
        <v>8844</v>
      </c>
      <c r="AB1065" s="1" t="s">
        <v>8845</v>
      </c>
      <c r="AC1065" s="2" t="s">
        <v>8846</v>
      </c>
      <c r="AD1065" s="1">
        <v>42</v>
      </c>
      <c r="AE1065" s="1" t="s">
        <v>8816</v>
      </c>
      <c r="AF1065" s="1" t="s">
        <v>8817</v>
      </c>
      <c r="AG1065" s="1" t="s">
        <v>819</v>
      </c>
      <c r="AH1065" s="1" t="s">
        <v>8847</v>
      </c>
      <c r="AI1065" s="1" t="s">
        <v>1749</v>
      </c>
      <c r="AJ1065" s="1" t="s">
        <v>1749</v>
      </c>
      <c r="AK1065" s="1" t="s">
        <v>1749</v>
      </c>
      <c r="AL1065" s="1" t="s">
        <v>1749</v>
      </c>
      <c r="AM1065" s="1" t="s">
        <v>1749</v>
      </c>
      <c r="AN1065" s="1" t="s">
        <v>1749</v>
      </c>
      <c r="AO1065" s="1" t="s">
        <v>1749</v>
      </c>
      <c r="AP1065" s="1" t="s">
        <v>1749</v>
      </c>
      <c r="AQ1065" s="1" t="s">
        <v>1749</v>
      </c>
      <c r="AR1065" s="1" t="s">
        <v>1749</v>
      </c>
      <c r="AS1065" s="1" t="s">
        <v>1749</v>
      </c>
      <c r="AT1065" s="1" t="s">
        <v>1749</v>
      </c>
      <c r="AU1065" s="1" t="s">
        <v>1749</v>
      </c>
      <c r="AV1065" s="1" t="s">
        <v>1749</v>
      </c>
      <c r="AW1065" s="1" t="s">
        <v>1749</v>
      </c>
      <c r="AX1065" s="1" t="s">
        <v>1749</v>
      </c>
      <c r="AY1065" s="1" t="s">
        <v>1749</v>
      </c>
      <c r="AZ1065" s="1" t="s">
        <v>1749</v>
      </c>
      <c r="BA1065" s="1" t="s">
        <v>1749</v>
      </c>
      <c r="BB1065" s="1" t="s">
        <v>1749</v>
      </c>
      <c r="BC1065" s="1" t="s">
        <v>1749</v>
      </c>
      <c r="BD1065" s="1" t="s">
        <v>1749</v>
      </c>
      <c r="BE1065" t="s">
        <v>1749</v>
      </c>
    </row>
    <row r="1066" spans="1:57" ht="17.149999999999999" customHeight="1">
      <c r="A1066" s="2">
        <v>1065</v>
      </c>
      <c r="B1066" s="1" t="s">
        <v>1219</v>
      </c>
      <c r="C1066" s="1" t="s">
        <v>8848</v>
      </c>
      <c r="D1066" s="14" t="s">
        <v>8849</v>
      </c>
      <c r="E1066" s="1" t="s">
        <v>8848</v>
      </c>
      <c r="F1066" s="1" t="s">
        <v>8850</v>
      </c>
      <c r="G1066" s="1" t="s">
        <v>8851</v>
      </c>
      <c r="H1066" s="1"/>
      <c r="I1066" s="1" t="s">
        <v>2703</v>
      </c>
      <c r="J1066" s="1" t="s">
        <v>8852</v>
      </c>
      <c r="K1066" s="1" t="s">
        <v>8853</v>
      </c>
      <c r="L1066" s="1" t="s">
        <v>8854</v>
      </c>
      <c r="M1066" s="1" t="s">
        <v>209</v>
      </c>
      <c r="N1066" s="1" t="s">
        <v>2653</v>
      </c>
      <c r="O1066" s="1" t="s">
        <v>1228</v>
      </c>
      <c r="P1066" s="1" t="s">
        <v>2126</v>
      </c>
      <c r="Q1066" s="1" t="s">
        <v>8854</v>
      </c>
      <c r="R1066" s="1" t="s">
        <v>130</v>
      </c>
      <c r="S1066" s="1" t="s">
        <v>1293</v>
      </c>
      <c r="T1066" s="1" t="s">
        <v>8827</v>
      </c>
      <c r="U1066" s="2" t="s">
        <v>8855</v>
      </c>
      <c r="V1066" s="1">
        <v>25</v>
      </c>
      <c r="W1066" s="1" t="s">
        <v>2130</v>
      </c>
      <c r="X1066" s="1" t="s">
        <v>2130</v>
      </c>
      <c r="Y1066" s="1" t="s">
        <v>2210</v>
      </c>
      <c r="Z1066" s="1" t="s">
        <v>29472</v>
      </c>
      <c r="AA1066" s="1" t="s">
        <v>8857</v>
      </c>
      <c r="AB1066" s="1" t="s">
        <v>8858</v>
      </c>
      <c r="AC1066" s="2" t="s">
        <v>8859</v>
      </c>
      <c r="AD1066" s="1">
        <v>25</v>
      </c>
      <c r="AE1066" s="1" t="s">
        <v>8816</v>
      </c>
      <c r="AF1066" s="1" t="s">
        <v>8817</v>
      </c>
      <c r="AG1066" s="1" t="s">
        <v>819</v>
      </c>
      <c r="AH1066" s="1" t="s">
        <v>8860</v>
      </c>
      <c r="AI1066" s="1" t="s">
        <v>1749</v>
      </c>
      <c r="AJ1066" s="1" t="s">
        <v>1749</v>
      </c>
      <c r="AK1066" s="1" t="s">
        <v>1749</v>
      </c>
      <c r="AL1066" s="1" t="s">
        <v>1749</v>
      </c>
      <c r="AM1066" s="1" t="s">
        <v>1749</v>
      </c>
      <c r="AN1066" s="1" t="s">
        <v>1749</v>
      </c>
      <c r="AO1066" s="1" t="s">
        <v>1749</v>
      </c>
      <c r="AP1066" s="1" t="s">
        <v>1749</v>
      </c>
      <c r="AQ1066" s="1" t="s">
        <v>1749</v>
      </c>
      <c r="AR1066" s="1" t="s">
        <v>1749</v>
      </c>
      <c r="AS1066" s="1" t="s">
        <v>1749</v>
      </c>
      <c r="AT1066" s="1" t="s">
        <v>1749</v>
      </c>
      <c r="AU1066" s="1" t="s">
        <v>1749</v>
      </c>
      <c r="AV1066" s="1" t="s">
        <v>1749</v>
      </c>
      <c r="AW1066" s="1" t="s">
        <v>1749</v>
      </c>
      <c r="AX1066" s="1" t="s">
        <v>1749</v>
      </c>
      <c r="AY1066" s="1" t="s">
        <v>1749</v>
      </c>
      <c r="AZ1066" s="1" t="s">
        <v>1749</v>
      </c>
      <c r="BA1066" s="1" t="s">
        <v>1749</v>
      </c>
      <c r="BB1066" s="1" t="s">
        <v>1749</v>
      </c>
      <c r="BC1066" s="1" t="s">
        <v>1749</v>
      </c>
      <c r="BD1066" s="1" t="s">
        <v>1749</v>
      </c>
      <c r="BE1066" t="s">
        <v>1749</v>
      </c>
    </row>
    <row r="1067" spans="1:57" ht="17.149999999999999" customHeight="1">
      <c r="A1067" s="2">
        <v>1066</v>
      </c>
      <c r="B1067" s="1" t="s">
        <v>1219</v>
      </c>
      <c r="C1067" s="1" t="s">
        <v>8861</v>
      </c>
      <c r="D1067" s="14" t="s">
        <v>8862</v>
      </c>
      <c r="E1067" s="1" t="s">
        <v>8863</v>
      </c>
      <c r="F1067" s="1" t="s">
        <v>8864</v>
      </c>
      <c r="G1067" s="1" t="s">
        <v>8865</v>
      </c>
      <c r="H1067" s="1"/>
      <c r="I1067" s="1"/>
      <c r="J1067" s="1" t="s">
        <v>8866</v>
      </c>
      <c r="K1067" s="1" t="s">
        <v>8867</v>
      </c>
      <c r="L1067" s="1" t="s">
        <v>8868</v>
      </c>
      <c r="M1067" s="1" t="s">
        <v>209</v>
      </c>
      <c r="N1067" s="1" t="s">
        <v>2653</v>
      </c>
      <c r="O1067" s="1" t="s">
        <v>1228</v>
      </c>
      <c r="P1067" s="1" t="s">
        <v>2126</v>
      </c>
      <c r="Q1067" s="1" t="s">
        <v>8868</v>
      </c>
      <c r="R1067" s="1" t="s">
        <v>130</v>
      </c>
      <c r="S1067" s="1" t="s">
        <v>1293</v>
      </c>
      <c r="T1067" s="1" t="s">
        <v>993</v>
      </c>
      <c r="U1067" s="2" t="s">
        <v>8869</v>
      </c>
      <c r="V1067" s="1">
        <v>60</v>
      </c>
      <c r="W1067" s="1" t="s">
        <v>2130</v>
      </c>
      <c r="X1067" s="1" t="s">
        <v>2130</v>
      </c>
      <c r="Y1067" s="1" t="s">
        <v>2210</v>
      </c>
      <c r="Z1067" s="1" t="s">
        <v>29473</v>
      </c>
      <c r="AA1067" s="1" t="s">
        <v>8871</v>
      </c>
      <c r="AB1067" s="1" t="s">
        <v>8872</v>
      </c>
      <c r="AC1067" s="2" t="s">
        <v>8873</v>
      </c>
      <c r="AD1067" s="1">
        <v>60</v>
      </c>
      <c r="AE1067" s="1" t="s">
        <v>8816</v>
      </c>
      <c r="AF1067" s="1" t="s">
        <v>8817</v>
      </c>
      <c r="AG1067" s="1" t="s">
        <v>819</v>
      </c>
      <c r="AH1067" s="1" t="s">
        <v>8874</v>
      </c>
      <c r="AI1067" s="1" t="s">
        <v>1749</v>
      </c>
      <c r="AJ1067" s="1" t="s">
        <v>1749</v>
      </c>
      <c r="AK1067" s="1" t="s">
        <v>1749</v>
      </c>
      <c r="AL1067" s="1" t="s">
        <v>1749</v>
      </c>
      <c r="AM1067" s="1" t="s">
        <v>1749</v>
      </c>
      <c r="AN1067" s="1" t="s">
        <v>1749</v>
      </c>
      <c r="AO1067" s="1" t="s">
        <v>1749</v>
      </c>
      <c r="AP1067" s="1" t="s">
        <v>1749</v>
      </c>
      <c r="AQ1067" s="1" t="s">
        <v>1749</v>
      </c>
      <c r="AR1067" s="1" t="s">
        <v>1749</v>
      </c>
      <c r="AS1067" s="1" t="s">
        <v>1749</v>
      </c>
      <c r="AT1067" s="1" t="s">
        <v>1749</v>
      </c>
      <c r="AU1067" s="1" t="s">
        <v>1749</v>
      </c>
      <c r="AV1067" s="1" t="s">
        <v>1749</v>
      </c>
      <c r="AW1067" s="1" t="s">
        <v>1749</v>
      </c>
      <c r="AX1067" s="1" t="s">
        <v>1749</v>
      </c>
      <c r="AY1067" s="1" t="s">
        <v>1749</v>
      </c>
      <c r="AZ1067" s="1" t="s">
        <v>1749</v>
      </c>
      <c r="BA1067" s="1" t="s">
        <v>1749</v>
      </c>
      <c r="BB1067" s="1" t="s">
        <v>1749</v>
      </c>
      <c r="BC1067" s="1" t="s">
        <v>1749</v>
      </c>
      <c r="BD1067" s="1" t="s">
        <v>1749</v>
      </c>
      <c r="BE1067" t="s">
        <v>1749</v>
      </c>
    </row>
    <row r="1068" spans="1:57" ht="17.149999999999999" customHeight="1">
      <c r="A1068" s="2">
        <v>1067</v>
      </c>
      <c r="B1068" s="1" t="s">
        <v>1219</v>
      </c>
      <c r="C1068" s="1" t="s">
        <v>8875</v>
      </c>
      <c r="D1068" s="14" t="s">
        <v>8876</v>
      </c>
      <c r="E1068" s="1" t="s">
        <v>8875</v>
      </c>
      <c r="F1068" s="1" t="s">
        <v>8877</v>
      </c>
      <c r="G1068" s="1" t="s">
        <v>8878</v>
      </c>
      <c r="H1068" s="1" t="s">
        <v>2833</v>
      </c>
      <c r="I1068" s="1" t="s">
        <v>2059</v>
      </c>
      <c r="J1068" s="1" t="s">
        <v>8879</v>
      </c>
      <c r="K1068" s="1" t="s">
        <v>8880</v>
      </c>
      <c r="L1068" s="1" t="s">
        <v>8881</v>
      </c>
      <c r="M1068" s="1" t="s">
        <v>209</v>
      </c>
      <c r="N1068" s="1" t="s">
        <v>2653</v>
      </c>
      <c r="O1068" s="1" t="s">
        <v>1228</v>
      </c>
      <c r="P1068" s="1" t="s">
        <v>2126</v>
      </c>
      <c r="Q1068" s="1" t="s">
        <v>8881</v>
      </c>
      <c r="R1068" s="1" t="s">
        <v>130</v>
      </c>
      <c r="S1068" s="1" t="s">
        <v>1293</v>
      </c>
      <c r="T1068" s="1" t="s">
        <v>993</v>
      </c>
      <c r="U1068" s="2" t="s">
        <v>8869</v>
      </c>
      <c r="V1068" s="1">
        <v>86</v>
      </c>
      <c r="W1068" s="1" t="s">
        <v>2130</v>
      </c>
      <c r="X1068" s="1" t="s">
        <v>2130</v>
      </c>
      <c r="Y1068" s="1" t="s">
        <v>2210</v>
      </c>
      <c r="Z1068" s="1" t="s">
        <v>29474</v>
      </c>
      <c r="AA1068" s="1" t="s">
        <v>8883</v>
      </c>
      <c r="AB1068" s="1" t="s">
        <v>8884</v>
      </c>
      <c r="AC1068" s="2" t="s">
        <v>8885</v>
      </c>
      <c r="AD1068" s="1">
        <v>86</v>
      </c>
      <c r="AE1068" s="1" t="s">
        <v>8886</v>
      </c>
      <c r="AF1068" s="1" t="s">
        <v>8817</v>
      </c>
      <c r="AG1068" s="1" t="s">
        <v>819</v>
      </c>
      <c r="AH1068" s="1" t="s">
        <v>8887</v>
      </c>
      <c r="AI1068" s="1" t="s">
        <v>1749</v>
      </c>
      <c r="AJ1068" s="1" t="s">
        <v>1749</v>
      </c>
      <c r="AK1068" s="1" t="s">
        <v>1749</v>
      </c>
      <c r="AL1068" s="1" t="s">
        <v>1749</v>
      </c>
      <c r="AM1068" s="1" t="s">
        <v>1749</v>
      </c>
      <c r="AN1068" s="1" t="s">
        <v>1749</v>
      </c>
      <c r="AO1068" s="1" t="s">
        <v>1749</v>
      </c>
      <c r="AP1068" s="1" t="s">
        <v>1749</v>
      </c>
      <c r="AQ1068" s="1" t="s">
        <v>1749</v>
      </c>
      <c r="AR1068" s="1" t="s">
        <v>1749</v>
      </c>
      <c r="AS1068" s="1" t="s">
        <v>1749</v>
      </c>
      <c r="AT1068" s="1" t="s">
        <v>1749</v>
      </c>
      <c r="AU1068" s="1" t="s">
        <v>1749</v>
      </c>
      <c r="AV1068" s="1" t="s">
        <v>1749</v>
      </c>
      <c r="AW1068" s="1" t="s">
        <v>1749</v>
      </c>
      <c r="AX1068" s="1" t="s">
        <v>1749</v>
      </c>
      <c r="AY1068" s="1" t="s">
        <v>1749</v>
      </c>
      <c r="AZ1068" s="1" t="s">
        <v>1749</v>
      </c>
      <c r="BA1068" s="1" t="s">
        <v>1749</v>
      </c>
      <c r="BB1068" s="1" t="s">
        <v>1749</v>
      </c>
      <c r="BC1068" s="1" t="s">
        <v>1749</v>
      </c>
      <c r="BD1068" s="1" t="s">
        <v>1749</v>
      </c>
      <c r="BE1068" t="s">
        <v>1749</v>
      </c>
    </row>
    <row r="1069" spans="1:57" ht="17.149999999999999" customHeight="1">
      <c r="A1069" s="2">
        <v>1068</v>
      </c>
      <c r="B1069" s="1" t="s">
        <v>1219</v>
      </c>
      <c r="C1069" s="1" t="s">
        <v>8888</v>
      </c>
      <c r="D1069" s="14" t="s">
        <v>8889</v>
      </c>
      <c r="E1069" s="1" t="s">
        <v>8888</v>
      </c>
      <c r="F1069" s="1" t="s">
        <v>8890</v>
      </c>
      <c r="G1069" s="1" t="s">
        <v>8891</v>
      </c>
      <c r="H1069" s="1" t="s">
        <v>8892</v>
      </c>
      <c r="I1069" s="1" t="s">
        <v>1937</v>
      </c>
      <c r="J1069" s="1" t="s">
        <v>8893</v>
      </c>
      <c r="K1069" s="1" t="s">
        <v>8894</v>
      </c>
      <c r="L1069" s="19" t="s">
        <v>8895</v>
      </c>
      <c r="M1069" s="1" t="s">
        <v>209</v>
      </c>
      <c r="N1069" s="1" t="s">
        <v>2653</v>
      </c>
      <c r="O1069" s="1" t="s">
        <v>1228</v>
      </c>
      <c r="P1069" s="1" t="s">
        <v>2126</v>
      </c>
      <c r="Q1069" s="1" t="s">
        <v>8895</v>
      </c>
      <c r="R1069" s="1" t="s">
        <v>130</v>
      </c>
      <c r="S1069" s="1" t="s">
        <v>1293</v>
      </c>
      <c r="T1069" s="1" t="s">
        <v>8896</v>
      </c>
      <c r="U1069" s="2" t="s">
        <v>8897</v>
      </c>
      <c r="V1069" s="1">
        <v>40</v>
      </c>
      <c r="W1069" s="1" t="s">
        <v>2130</v>
      </c>
      <c r="X1069" s="1" t="s">
        <v>2130</v>
      </c>
      <c r="Y1069" s="1" t="s">
        <v>2210</v>
      </c>
      <c r="Z1069" s="1" t="s">
        <v>29475</v>
      </c>
      <c r="AA1069" s="1" t="s">
        <v>8899</v>
      </c>
      <c r="AB1069" s="1" t="s">
        <v>8900</v>
      </c>
      <c r="AC1069" s="2" t="s">
        <v>8901</v>
      </c>
      <c r="AD1069" s="1">
        <v>40</v>
      </c>
      <c r="AE1069" s="1" t="s">
        <v>8816</v>
      </c>
      <c r="AF1069" s="1" t="s">
        <v>8817</v>
      </c>
      <c r="AG1069" s="1" t="s">
        <v>819</v>
      </c>
      <c r="AH1069" s="1" t="s">
        <v>8902</v>
      </c>
      <c r="AI1069" s="1" t="s">
        <v>1749</v>
      </c>
      <c r="AJ1069" s="1" t="s">
        <v>1749</v>
      </c>
      <c r="AK1069" s="1" t="s">
        <v>1749</v>
      </c>
      <c r="AL1069" s="1" t="s">
        <v>1749</v>
      </c>
      <c r="AM1069" s="1" t="s">
        <v>1749</v>
      </c>
      <c r="AN1069" s="1" t="s">
        <v>1749</v>
      </c>
      <c r="AO1069" s="1" t="s">
        <v>1749</v>
      </c>
      <c r="AP1069" s="1" t="s">
        <v>1749</v>
      </c>
      <c r="AQ1069" s="1" t="s">
        <v>1749</v>
      </c>
      <c r="AR1069" s="1" t="s">
        <v>1749</v>
      </c>
      <c r="AS1069" s="1" t="s">
        <v>1749</v>
      </c>
      <c r="AT1069" s="1" t="s">
        <v>1749</v>
      </c>
      <c r="AU1069" s="1" t="s">
        <v>1749</v>
      </c>
      <c r="AV1069" s="1" t="s">
        <v>1749</v>
      </c>
      <c r="AW1069" s="1" t="s">
        <v>1749</v>
      </c>
      <c r="AX1069" s="1" t="s">
        <v>1749</v>
      </c>
      <c r="AY1069" s="1" t="s">
        <v>1749</v>
      </c>
      <c r="AZ1069" s="1" t="s">
        <v>1749</v>
      </c>
      <c r="BA1069" s="1" t="s">
        <v>1749</v>
      </c>
      <c r="BB1069" s="1" t="s">
        <v>1749</v>
      </c>
      <c r="BC1069" s="1" t="s">
        <v>1749</v>
      </c>
      <c r="BD1069" s="1" t="s">
        <v>1749</v>
      </c>
      <c r="BE1069" t="s">
        <v>1749</v>
      </c>
    </row>
    <row r="1070" spans="1:57" ht="17.149999999999999" customHeight="1">
      <c r="A1070" s="2">
        <v>1069</v>
      </c>
      <c r="B1070" s="1" t="s">
        <v>1219</v>
      </c>
      <c r="C1070" s="1" t="s">
        <v>8903</v>
      </c>
      <c r="D1070" s="14" t="s">
        <v>8904</v>
      </c>
      <c r="E1070" s="1" t="s">
        <v>8905</v>
      </c>
      <c r="F1070" s="1" t="s">
        <v>8906</v>
      </c>
      <c r="G1070" s="1" t="s">
        <v>8907</v>
      </c>
      <c r="H1070" s="1" t="s">
        <v>8908</v>
      </c>
      <c r="I1070" s="1" t="s">
        <v>1956</v>
      </c>
      <c r="J1070" s="1" t="s">
        <v>8909</v>
      </c>
      <c r="K1070" s="1" t="s">
        <v>8910</v>
      </c>
      <c r="L1070" s="1" t="s">
        <v>8911</v>
      </c>
      <c r="M1070" s="1" t="s">
        <v>209</v>
      </c>
      <c r="N1070" s="1" t="s">
        <v>2653</v>
      </c>
      <c r="O1070" s="1" t="s">
        <v>1228</v>
      </c>
      <c r="P1070" s="1" t="s">
        <v>2126</v>
      </c>
      <c r="Q1070" s="1" t="s">
        <v>8911</v>
      </c>
      <c r="R1070" s="1" t="s">
        <v>130</v>
      </c>
      <c r="S1070" s="1" t="s">
        <v>1293</v>
      </c>
      <c r="T1070" s="1" t="s">
        <v>8912</v>
      </c>
      <c r="U1070" s="2" t="s">
        <v>7433</v>
      </c>
      <c r="V1070" s="1">
        <v>16</v>
      </c>
      <c r="W1070" s="1" t="s">
        <v>1324</v>
      </c>
      <c r="X1070" s="1" t="s">
        <v>1325</v>
      </c>
      <c r="Y1070" s="1" t="s">
        <v>4638</v>
      </c>
      <c r="Z1070" s="1" t="s">
        <v>29476</v>
      </c>
      <c r="AA1070" s="1" t="s">
        <v>8914</v>
      </c>
      <c r="AB1070" s="1" t="s">
        <v>8915</v>
      </c>
      <c r="AC1070" s="2"/>
      <c r="AD1070" s="1">
        <v>16</v>
      </c>
      <c r="AE1070" s="1" t="s">
        <v>8916</v>
      </c>
      <c r="AF1070" s="1" t="s">
        <v>8817</v>
      </c>
      <c r="AG1070" s="1" t="s">
        <v>819</v>
      </c>
      <c r="AH1070" s="1" t="s">
        <v>29477</v>
      </c>
      <c r="AI1070" s="1" t="s">
        <v>1749</v>
      </c>
      <c r="AJ1070" s="1" t="s">
        <v>1749</v>
      </c>
      <c r="AK1070" s="1" t="s">
        <v>1749</v>
      </c>
      <c r="AL1070" s="1" t="s">
        <v>1749</v>
      </c>
      <c r="AM1070" s="1" t="s">
        <v>1749</v>
      </c>
      <c r="AN1070" s="1" t="s">
        <v>1749</v>
      </c>
      <c r="AO1070" s="1" t="s">
        <v>1749</v>
      </c>
      <c r="AP1070" s="1" t="s">
        <v>1749</v>
      </c>
      <c r="AQ1070" s="1" t="s">
        <v>1749</v>
      </c>
      <c r="AR1070" s="1" t="s">
        <v>1749</v>
      </c>
      <c r="AS1070" s="1" t="s">
        <v>1749</v>
      </c>
      <c r="AT1070" s="1" t="s">
        <v>1749</v>
      </c>
      <c r="AU1070" s="1" t="s">
        <v>1749</v>
      </c>
      <c r="AV1070" s="1" t="s">
        <v>1749</v>
      </c>
      <c r="AW1070" s="1" t="s">
        <v>1749</v>
      </c>
      <c r="AX1070" s="1" t="s">
        <v>1749</v>
      </c>
      <c r="AY1070" s="1" t="s">
        <v>1749</v>
      </c>
      <c r="AZ1070" s="1" t="s">
        <v>1749</v>
      </c>
      <c r="BA1070" s="1" t="s">
        <v>1749</v>
      </c>
      <c r="BB1070" s="1" t="s">
        <v>1749</v>
      </c>
      <c r="BC1070" s="1" t="s">
        <v>1749</v>
      </c>
      <c r="BD1070" s="1" t="s">
        <v>1749</v>
      </c>
      <c r="BE1070" t="s">
        <v>1749</v>
      </c>
    </row>
    <row r="1071" spans="1:57" ht="17.149999999999999" customHeight="1">
      <c r="A1071" s="2">
        <v>1070</v>
      </c>
      <c r="B1071" s="1" t="s">
        <v>1219</v>
      </c>
      <c r="C1071" s="1" t="s">
        <v>28300</v>
      </c>
      <c r="D1071" s="14" t="s">
        <v>28301</v>
      </c>
      <c r="E1071" s="1" t="s">
        <v>29478</v>
      </c>
      <c r="F1071" s="1" t="s">
        <v>29479</v>
      </c>
      <c r="G1071" s="1" t="s">
        <v>28303</v>
      </c>
      <c r="H1071" s="1" t="s">
        <v>2757</v>
      </c>
      <c r="I1071" s="1" t="s">
        <v>1736</v>
      </c>
      <c r="J1071" s="1" t="s">
        <v>28304</v>
      </c>
      <c r="K1071" s="1" t="s">
        <v>28305</v>
      </c>
      <c r="L1071" s="1" t="s">
        <v>29480</v>
      </c>
      <c r="M1071" s="1" t="s">
        <v>209</v>
      </c>
      <c r="N1071" s="1" t="s">
        <v>1462</v>
      </c>
      <c r="O1071" s="1" t="s">
        <v>1228</v>
      </c>
      <c r="P1071" s="1" t="s">
        <v>1230</v>
      </c>
      <c r="Q1071" s="1" t="s">
        <v>29480</v>
      </c>
      <c r="R1071" s="1" t="s">
        <v>130</v>
      </c>
      <c r="S1071" s="1" t="s">
        <v>1293</v>
      </c>
      <c r="T1071" s="1" t="s">
        <v>25955</v>
      </c>
      <c r="U1071" s="2" t="s">
        <v>29481</v>
      </c>
      <c r="V1071" s="1">
        <v>225</v>
      </c>
      <c r="W1071" s="1" t="s">
        <v>2130</v>
      </c>
      <c r="X1071" s="1" t="s">
        <v>2130</v>
      </c>
      <c r="Y1071" s="1" t="s">
        <v>27149</v>
      </c>
      <c r="Z1071" s="1" t="s">
        <v>28300</v>
      </c>
      <c r="AA1071" s="1" t="s">
        <v>29482</v>
      </c>
      <c r="AB1071" s="1" t="s">
        <v>29483</v>
      </c>
      <c r="AC1071" s="2" t="s">
        <v>29484</v>
      </c>
      <c r="AD1071" s="1">
        <v>225</v>
      </c>
      <c r="AE1071" s="1" t="s">
        <v>29485</v>
      </c>
      <c r="AF1071" s="1" t="s">
        <v>1101</v>
      </c>
      <c r="AG1071" s="1" t="s">
        <v>25953</v>
      </c>
      <c r="AH1071" s="1" t="s">
        <v>29486</v>
      </c>
      <c r="AI1071" s="1" t="s">
        <v>26483</v>
      </c>
      <c r="AJ1071" s="1" t="s">
        <v>29487</v>
      </c>
      <c r="AK1071" s="1" t="s">
        <v>29091</v>
      </c>
      <c r="AL1071" s="1"/>
      <c r="AM1071" s="1"/>
      <c r="AN1071" s="1"/>
      <c r="AO1071" s="1"/>
      <c r="AP1071" s="1"/>
      <c r="AQ1071" s="1"/>
      <c r="AR1071" s="1"/>
      <c r="AS1071" s="1"/>
      <c r="AT1071" s="1"/>
      <c r="AU1071" s="1"/>
      <c r="AV1071" s="1"/>
      <c r="AW1071" s="1"/>
      <c r="AX1071" s="1"/>
      <c r="AY1071" s="1" t="s">
        <v>1749</v>
      </c>
      <c r="AZ1071" s="1" t="s">
        <v>1749</v>
      </c>
      <c r="BA1071" s="1" t="s">
        <v>1749</v>
      </c>
      <c r="BB1071" s="1" t="s">
        <v>1749</v>
      </c>
      <c r="BC1071" s="1" t="s">
        <v>1749</v>
      </c>
      <c r="BD1071" s="1" t="s">
        <v>1749</v>
      </c>
      <c r="BE1071" t="s">
        <v>1749</v>
      </c>
    </row>
    <row r="1072" spans="1:57" ht="17.149999999999999" customHeight="1">
      <c r="A1072" s="2">
        <v>1071</v>
      </c>
      <c r="B1072" s="1" t="s">
        <v>1219</v>
      </c>
      <c r="C1072" s="1" t="s">
        <v>28300</v>
      </c>
      <c r="D1072" s="14" t="s">
        <v>28301</v>
      </c>
      <c r="E1072" s="1" t="s">
        <v>29488</v>
      </c>
      <c r="F1072" s="1" t="s">
        <v>29489</v>
      </c>
      <c r="G1072" s="1" t="s">
        <v>28303</v>
      </c>
      <c r="H1072" s="1" t="s">
        <v>2757</v>
      </c>
      <c r="I1072" s="1" t="s">
        <v>1736</v>
      </c>
      <c r="J1072" s="1" t="s">
        <v>28304</v>
      </c>
      <c r="K1072" s="1" t="s">
        <v>28305</v>
      </c>
      <c r="L1072" s="1" t="s">
        <v>29490</v>
      </c>
      <c r="M1072" s="1" t="s">
        <v>209</v>
      </c>
      <c r="N1072" s="1" t="s">
        <v>1462</v>
      </c>
      <c r="O1072" s="1" t="s">
        <v>1228</v>
      </c>
      <c r="P1072" s="1" t="s">
        <v>2126</v>
      </c>
      <c r="Q1072" s="1" t="s">
        <v>29490</v>
      </c>
      <c r="R1072" s="1" t="s">
        <v>130</v>
      </c>
      <c r="S1072" s="1" t="s">
        <v>1293</v>
      </c>
      <c r="T1072" s="1" t="s">
        <v>1103</v>
      </c>
      <c r="U1072" s="2" t="s">
        <v>29264</v>
      </c>
      <c r="V1072" s="1">
        <v>161</v>
      </c>
      <c r="W1072" s="1" t="s">
        <v>2130</v>
      </c>
      <c r="X1072" s="1" t="s">
        <v>2130</v>
      </c>
      <c r="Y1072" s="1" t="s">
        <v>27149</v>
      </c>
      <c r="Z1072" s="1" t="s">
        <v>28300</v>
      </c>
      <c r="AA1072" s="1" t="s">
        <v>29491</v>
      </c>
      <c r="AB1072" s="1" t="s">
        <v>29492</v>
      </c>
      <c r="AC1072" s="2" t="s">
        <v>29493</v>
      </c>
      <c r="AD1072" s="1">
        <v>161</v>
      </c>
      <c r="AE1072" s="1" t="s">
        <v>29485</v>
      </c>
      <c r="AF1072" s="1" t="s">
        <v>1101</v>
      </c>
      <c r="AG1072" s="1" t="s">
        <v>25953</v>
      </c>
      <c r="AH1072" s="1" t="s">
        <v>29494</v>
      </c>
      <c r="AI1072" s="1" t="s">
        <v>1749</v>
      </c>
      <c r="AJ1072" s="1" t="s">
        <v>1749</v>
      </c>
      <c r="AK1072" s="1" t="s">
        <v>1749</v>
      </c>
      <c r="AL1072" s="1" t="s">
        <v>1749</v>
      </c>
      <c r="AM1072" s="1" t="s">
        <v>1749</v>
      </c>
      <c r="AN1072" s="1" t="s">
        <v>1749</v>
      </c>
      <c r="AO1072" s="1" t="s">
        <v>1749</v>
      </c>
      <c r="AP1072" s="1" t="s">
        <v>1749</v>
      </c>
      <c r="AQ1072" s="1" t="s">
        <v>1749</v>
      </c>
      <c r="AR1072" s="1" t="s">
        <v>1749</v>
      </c>
      <c r="AS1072" s="1" t="s">
        <v>1749</v>
      </c>
      <c r="AT1072" s="1" t="s">
        <v>1749</v>
      </c>
      <c r="AU1072" s="1" t="s">
        <v>1749</v>
      </c>
      <c r="AV1072" s="1" t="s">
        <v>1749</v>
      </c>
      <c r="AW1072" s="1" t="s">
        <v>1749</v>
      </c>
      <c r="AX1072" s="1" t="s">
        <v>1749</v>
      </c>
      <c r="AY1072" s="1" t="s">
        <v>1749</v>
      </c>
      <c r="AZ1072" s="1" t="s">
        <v>1749</v>
      </c>
      <c r="BA1072" s="1" t="s">
        <v>1749</v>
      </c>
      <c r="BB1072" s="1" t="s">
        <v>1749</v>
      </c>
      <c r="BC1072" s="1" t="s">
        <v>1749</v>
      </c>
      <c r="BD1072" s="1" t="s">
        <v>1749</v>
      </c>
      <c r="BE1072" t="s">
        <v>1749</v>
      </c>
    </row>
    <row r="1073" spans="1:57" ht="17.149999999999999" customHeight="1">
      <c r="A1073" s="2">
        <v>1072</v>
      </c>
      <c r="B1073" s="1" t="s">
        <v>1219</v>
      </c>
      <c r="C1073" s="1" t="s">
        <v>28300</v>
      </c>
      <c r="D1073" s="14" t="s">
        <v>28301</v>
      </c>
      <c r="E1073" s="1" t="s">
        <v>29495</v>
      </c>
      <c r="F1073" s="1" t="s">
        <v>29496</v>
      </c>
      <c r="G1073" s="1" t="s">
        <v>28303</v>
      </c>
      <c r="H1073" s="1" t="s">
        <v>2757</v>
      </c>
      <c r="I1073" s="1" t="s">
        <v>1736</v>
      </c>
      <c r="J1073" s="1" t="s">
        <v>28304</v>
      </c>
      <c r="K1073" s="1" t="s">
        <v>28305</v>
      </c>
      <c r="L1073" s="1" t="s">
        <v>29497</v>
      </c>
      <c r="M1073" s="1" t="s">
        <v>215</v>
      </c>
      <c r="N1073" s="1" t="s">
        <v>2653</v>
      </c>
      <c r="O1073" s="1" t="s">
        <v>1228</v>
      </c>
      <c r="P1073" s="1" t="s">
        <v>2126</v>
      </c>
      <c r="Q1073" s="1" t="s">
        <v>29498</v>
      </c>
      <c r="R1073" s="1" t="s">
        <v>130</v>
      </c>
      <c r="S1073" s="1" t="s">
        <v>1293</v>
      </c>
      <c r="T1073" s="1" t="s">
        <v>1103</v>
      </c>
      <c r="U1073" s="2" t="s">
        <v>29264</v>
      </c>
      <c r="V1073" s="1">
        <v>275</v>
      </c>
      <c r="W1073" s="1" t="s">
        <v>2130</v>
      </c>
      <c r="X1073" s="1" t="s">
        <v>2130</v>
      </c>
      <c r="Y1073" s="1" t="s">
        <v>27149</v>
      </c>
      <c r="Z1073" s="1" t="s">
        <v>28300</v>
      </c>
      <c r="AA1073" s="1" t="s">
        <v>29499</v>
      </c>
      <c r="AB1073" s="1" t="s">
        <v>29500</v>
      </c>
      <c r="AC1073" s="2" t="s">
        <v>29501</v>
      </c>
      <c r="AD1073" s="1">
        <v>275</v>
      </c>
      <c r="AE1073" s="1" t="s">
        <v>29485</v>
      </c>
      <c r="AF1073" s="1" t="s">
        <v>1101</v>
      </c>
      <c r="AG1073" s="1" t="s">
        <v>25953</v>
      </c>
      <c r="AH1073" s="1" t="s">
        <v>29502</v>
      </c>
      <c r="AI1073" s="1" t="s">
        <v>1749</v>
      </c>
      <c r="AJ1073" s="1" t="s">
        <v>1749</v>
      </c>
      <c r="AK1073" s="1" t="s">
        <v>1749</v>
      </c>
      <c r="AL1073" s="1" t="s">
        <v>1749</v>
      </c>
      <c r="AM1073" s="1" t="s">
        <v>1749</v>
      </c>
      <c r="AN1073" s="1" t="s">
        <v>1749</v>
      </c>
      <c r="AO1073" s="1" t="s">
        <v>1749</v>
      </c>
      <c r="AP1073" s="1" t="s">
        <v>1749</v>
      </c>
      <c r="AQ1073" s="1" t="s">
        <v>1749</v>
      </c>
      <c r="AR1073" s="1" t="s">
        <v>1749</v>
      </c>
      <c r="AS1073" s="1" t="s">
        <v>1749</v>
      </c>
      <c r="AT1073" s="1" t="s">
        <v>1749</v>
      </c>
      <c r="AU1073" s="1" t="s">
        <v>1749</v>
      </c>
      <c r="AV1073" s="1" t="s">
        <v>1749</v>
      </c>
      <c r="AW1073" s="1" t="s">
        <v>1749</v>
      </c>
      <c r="AX1073" s="1" t="s">
        <v>1749</v>
      </c>
      <c r="AY1073" s="1" t="s">
        <v>1749</v>
      </c>
      <c r="AZ1073" s="1" t="s">
        <v>1749</v>
      </c>
      <c r="BA1073" s="1" t="s">
        <v>1749</v>
      </c>
      <c r="BB1073" s="1" t="s">
        <v>1749</v>
      </c>
      <c r="BC1073" s="1" t="s">
        <v>1749</v>
      </c>
      <c r="BD1073" s="1" t="s">
        <v>1749</v>
      </c>
      <c r="BE1073" t="s">
        <v>1749</v>
      </c>
    </row>
    <row r="1074" spans="1:57" ht="17.149999999999999" customHeight="1">
      <c r="A1074" s="2">
        <v>1073</v>
      </c>
      <c r="B1074" s="1" t="s">
        <v>1219</v>
      </c>
      <c r="C1074" s="1" t="s">
        <v>28300</v>
      </c>
      <c r="D1074" s="14" t="s">
        <v>28301</v>
      </c>
      <c r="E1074" s="1" t="s">
        <v>29503</v>
      </c>
      <c r="F1074" s="1" t="s">
        <v>29504</v>
      </c>
      <c r="G1074" s="1" t="s">
        <v>28303</v>
      </c>
      <c r="H1074" s="1" t="s">
        <v>2757</v>
      </c>
      <c r="I1074" s="1" t="s">
        <v>1736</v>
      </c>
      <c r="J1074" s="1" t="s">
        <v>28304</v>
      </c>
      <c r="K1074" s="1" t="s">
        <v>28305</v>
      </c>
      <c r="L1074" s="1" t="s">
        <v>29505</v>
      </c>
      <c r="M1074" s="1" t="s">
        <v>209</v>
      </c>
      <c r="N1074" s="1" t="s">
        <v>1462</v>
      </c>
      <c r="O1074" s="1" t="s">
        <v>1228</v>
      </c>
      <c r="P1074" s="1" t="s">
        <v>2126</v>
      </c>
      <c r="Q1074" s="1" t="s">
        <v>29505</v>
      </c>
      <c r="R1074" s="1" t="s">
        <v>130</v>
      </c>
      <c r="S1074" s="1" t="s">
        <v>1293</v>
      </c>
      <c r="T1074" s="1" t="s">
        <v>1103</v>
      </c>
      <c r="U1074" s="2" t="s">
        <v>29264</v>
      </c>
      <c r="V1074" s="1">
        <v>479</v>
      </c>
      <c r="W1074" s="1" t="s">
        <v>2130</v>
      </c>
      <c r="X1074" s="1" t="s">
        <v>2130</v>
      </c>
      <c r="Y1074" s="1" t="s">
        <v>27149</v>
      </c>
      <c r="Z1074" s="1" t="s">
        <v>28300</v>
      </c>
      <c r="AA1074" s="1" t="s">
        <v>29506</v>
      </c>
      <c r="AB1074" s="1" t="s">
        <v>29507</v>
      </c>
      <c r="AC1074" s="2" t="s">
        <v>29508</v>
      </c>
      <c r="AD1074" s="1">
        <v>479</v>
      </c>
      <c r="AE1074" s="1" t="s">
        <v>29485</v>
      </c>
      <c r="AF1074" s="1" t="s">
        <v>1101</v>
      </c>
      <c r="AG1074" s="1" t="s">
        <v>25953</v>
      </c>
      <c r="AH1074" s="1" t="s">
        <v>29509</v>
      </c>
      <c r="AI1074" s="1" t="s">
        <v>1749</v>
      </c>
      <c r="AJ1074" s="1" t="s">
        <v>1749</v>
      </c>
      <c r="AK1074" s="1" t="s">
        <v>1749</v>
      </c>
      <c r="AL1074" s="1" t="s">
        <v>1749</v>
      </c>
      <c r="AM1074" s="1" t="s">
        <v>1749</v>
      </c>
      <c r="AN1074" s="1" t="s">
        <v>1749</v>
      </c>
      <c r="AO1074" s="1" t="s">
        <v>1749</v>
      </c>
      <c r="AP1074" s="1" t="s">
        <v>1749</v>
      </c>
      <c r="AQ1074" s="1" t="s">
        <v>1749</v>
      </c>
      <c r="AR1074" s="1" t="s">
        <v>1749</v>
      </c>
      <c r="AS1074" s="1" t="s">
        <v>1749</v>
      </c>
      <c r="AT1074" s="1" t="s">
        <v>1749</v>
      </c>
      <c r="AU1074" s="1" t="s">
        <v>1749</v>
      </c>
      <c r="AV1074" s="1" t="s">
        <v>1749</v>
      </c>
      <c r="AW1074" s="1" t="s">
        <v>1749</v>
      </c>
      <c r="AX1074" s="1" t="s">
        <v>1749</v>
      </c>
      <c r="AY1074" s="1" t="s">
        <v>1749</v>
      </c>
      <c r="AZ1074" s="1" t="s">
        <v>1749</v>
      </c>
      <c r="BA1074" s="1" t="s">
        <v>1749</v>
      </c>
      <c r="BB1074" s="1" t="s">
        <v>1749</v>
      </c>
      <c r="BC1074" s="1" t="s">
        <v>1749</v>
      </c>
      <c r="BD1074" s="1" t="s">
        <v>1749</v>
      </c>
      <c r="BE1074" t="s">
        <v>1749</v>
      </c>
    </row>
    <row r="1075" spans="1:57" ht="17.149999999999999" customHeight="1">
      <c r="A1075" s="2">
        <v>1074</v>
      </c>
      <c r="B1075" s="1" t="s">
        <v>1219</v>
      </c>
      <c r="C1075" s="1" t="s">
        <v>28300</v>
      </c>
      <c r="D1075" s="14" t="s">
        <v>28301</v>
      </c>
      <c r="E1075" s="1" t="s">
        <v>29510</v>
      </c>
      <c r="F1075" s="1" t="s">
        <v>27736</v>
      </c>
      <c r="G1075" s="1" t="s">
        <v>28303</v>
      </c>
      <c r="H1075" s="1" t="s">
        <v>2757</v>
      </c>
      <c r="I1075" s="1" t="s">
        <v>1736</v>
      </c>
      <c r="J1075" s="1" t="s">
        <v>28304</v>
      </c>
      <c r="K1075" s="1" t="s">
        <v>28305</v>
      </c>
      <c r="L1075" s="1" t="s">
        <v>29511</v>
      </c>
      <c r="M1075" s="1" t="s">
        <v>215</v>
      </c>
      <c r="N1075" s="1" t="s">
        <v>1462</v>
      </c>
      <c r="O1075" s="1" t="s">
        <v>1228</v>
      </c>
      <c r="P1075" s="1" t="s">
        <v>2126</v>
      </c>
      <c r="Q1075" s="1" t="s">
        <v>29511</v>
      </c>
      <c r="R1075" s="1" t="s">
        <v>130</v>
      </c>
      <c r="S1075" s="1" t="s">
        <v>1293</v>
      </c>
      <c r="T1075" s="1" t="s">
        <v>1103</v>
      </c>
      <c r="U1075" s="2" t="s">
        <v>29264</v>
      </c>
      <c r="V1075" s="1">
        <v>1143</v>
      </c>
      <c r="W1075" s="1" t="s">
        <v>2130</v>
      </c>
      <c r="X1075" s="1" t="s">
        <v>2130</v>
      </c>
      <c r="Y1075" s="1" t="s">
        <v>27149</v>
      </c>
      <c r="Z1075" s="1" t="s">
        <v>28300</v>
      </c>
      <c r="AA1075" s="1" t="s">
        <v>29512</v>
      </c>
      <c r="AB1075" s="1" t="s">
        <v>29513</v>
      </c>
      <c r="AC1075" s="2" t="s">
        <v>29514</v>
      </c>
      <c r="AD1075" s="1">
        <v>1143</v>
      </c>
      <c r="AE1075" s="1" t="s">
        <v>29485</v>
      </c>
      <c r="AF1075" s="1" t="s">
        <v>1101</v>
      </c>
      <c r="AG1075" s="1" t="s">
        <v>25953</v>
      </c>
      <c r="AH1075" s="1" t="s">
        <v>29515</v>
      </c>
      <c r="AI1075" s="1" t="s">
        <v>1749</v>
      </c>
      <c r="AJ1075" s="1" t="s">
        <v>1749</v>
      </c>
      <c r="AK1075" s="1" t="s">
        <v>1749</v>
      </c>
      <c r="AL1075" s="1" t="s">
        <v>1749</v>
      </c>
      <c r="AM1075" s="1" t="s">
        <v>1749</v>
      </c>
      <c r="AN1075" s="1" t="s">
        <v>1749</v>
      </c>
      <c r="AO1075" s="1" t="s">
        <v>1749</v>
      </c>
      <c r="AP1075" s="1" t="s">
        <v>1749</v>
      </c>
      <c r="AQ1075" s="1" t="s">
        <v>1749</v>
      </c>
      <c r="AR1075" s="1" t="s">
        <v>1749</v>
      </c>
      <c r="AS1075" s="1" t="s">
        <v>1749</v>
      </c>
      <c r="AT1075" s="1" t="s">
        <v>1749</v>
      </c>
      <c r="AU1075" s="1" t="s">
        <v>1749</v>
      </c>
      <c r="AV1075" s="1" t="s">
        <v>1749</v>
      </c>
      <c r="AW1075" s="1" t="s">
        <v>1749</v>
      </c>
      <c r="AX1075" s="1" t="s">
        <v>1749</v>
      </c>
      <c r="AY1075" s="1" t="s">
        <v>1749</v>
      </c>
      <c r="AZ1075" s="1" t="s">
        <v>1749</v>
      </c>
      <c r="BA1075" s="1" t="s">
        <v>1749</v>
      </c>
      <c r="BB1075" s="1" t="s">
        <v>1749</v>
      </c>
      <c r="BC1075" s="1" t="s">
        <v>1749</v>
      </c>
      <c r="BD1075" s="1" t="s">
        <v>1749</v>
      </c>
      <c r="BE1075" t="s">
        <v>1749</v>
      </c>
    </row>
    <row r="1076" spans="1:57" ht="17.149999999999999" customHeight="1">
      <c r="A1076" s="2">
        <v>1075</v>
      </c>
      <c r="B1076" s="1" t="s">
        <v>1219</v>
      </c>
      <c r="C1076" s="1" t="s">
        <v>28300</v>
      </c>
      <c r="D1076" s="14" t="s">
        <v>28301</v>
      </c>
      <c r="E1076" s="1" t="s">
        <v>29516</v>
      </c>
      <c r="F1076" s="1" t="s">
        <v>28856</v>
      </c>
      <c r="G1076" s="1" t="s">
        <v>28303</v>
      </c>
      <c r="H1076" s="1" t="s">
        <v>2757</v>
      </c>
      <c r="I1076" s="1" t="s">
        <v>1736</v>
      </c>
      <c r="J1076" s="1" t="s">
        <v>28304</v>
      </c>
      <c r="K1076" s="1" t="s">
        <v>28305</v>
      </c>
      <c r="L1076" s="1" t="s">
        <v>29517</v>
      </c>
      <c r="M1076" s="1" t="s">
        <v>209</v>
      </c>
      <c r="N1076" s="1" t="s">
        <v>1462</v>
      </c>
      <c r="O1076" s="1" t="s">
        <v>1228</v>
      </c>
      <c r="P1076" s="1" t="s">
        <v>2126</v>
      </c>
      <c r="Q1076" s="1" t="s">
        <v>29517</v>
      </c>
      <c r="R1076" s="1" t="s">
        <v>130</v>
      </c>
      <c r="S1076" s="1" t="s">
        <v>1293</v>
      </c>
      <c r="T1076" s="1" t="s">
        <v>1103</v>
      </c>
      <c r="U1076" s="2" t="s">
        <v>29264</v>
      </c>
      <c r="V1076" s="1">
        <v>253</v>
      </c>
      <c r="W1076" s="1" t="s">
        <v>2130</v>
      </c>
      <c r="X1076" s="1" t="s">
        <v>2130</v>
      </c>
      <c r="Y1076" s="1" t="s">
        <v>27149</v>
      </c>
      <c r="Z1076" s="1" t="s">
        <v>28300</v>
      </c>
      <c r="AA1076" s="1" t="s">
        <v>29518</v>
      </c>
      <c r="AB1076" s="1" t="s">
        <v>29519</v>
      </c>
      <c r="AC1076" s="2" t="s">
        <v>29520</v>
      </c>
      <c r="AD1076" s="1">
        <v>253</v>
      </c>
      <c r="AE1076" s="1" t="s">
        <v>29485</v>
      </c>
      <c r="AF1076" s="1" t="s">
        <v>1101</v>
      </c>
      <c r="AG1076" s="1" t="s">
        <v>25953</v>
      </c>
      <c r="AH1076" s="1" t="s">
        <v>29521</v>
      </c>
      <c r="AI1076" s="1" t="s">
        <v>1749</v>
      </c>
      <c r="AJ1076" s="1" t="s">
        <v>1749</v>
      </c>
      <c r="AK1076" s="1" t="s">
        <v>1749</v>
      </c>
      <c r="AL1076" s="1" t="s">
        <v>1749</v>
      </c>
      <c r="AM1076" s="1" t="s">
        <v>1749</v>
      </c>
      <c r="AN1076" s="1" t="s">
        <v>1749</v>
      </c>
      <c r="AO1076" s="1" t="s">
        <v>1749</v>
      </c>
      <c r="AP1076" s="1" t="s">
        <v>1749</v>
      </c>
      <c r="AQ1076" s="1" t="s">
        <v>1749</v>
      </c>
      <c r="AR1076" s="1" t="s">
        <v>1749</v>
      </c>
      <c r="AS1076" s="1" t="s">
        <v>1749</v>
      </c>
      <c r="AT1076" s="1" t="s">
        <v>1749</v>
      </c>
      <c r="AU1076" s="1" t="s">
        <v>1749</v>
      </c>
      <c r="AV1076" s="1" t="s">
        <v>1749</v>
      </c>
      <c r="AW1076" s="1" t="s">
        <v>1749</v>
      </c>
      <c r="AX1076" s="1" t="s">
        <v>1749</v>
      </c>
      <c r="AY1076" s="1" t="s">
        <v>1749</v>
      </c>
      <c r="AZ1076" s="1" t="s">
        <v>1749</v>
      </c>
      <c r="BA1076" s="1" t="s">
        <v>1749</v>
      </c>
      <c r="BB1076" s="1" t="s">
        <v>1749</v>
      </c>
      <c r="BC1076" s="1" t="s">
        <v>1749</v>
      </c>
      <c r="BD1076" s="1" t="s">
        <v>1749</v>
      </c>
      <c r="BE1076" t="s">
        <v>1749</v>
      </c>
    </row>
    <row r="1077" spans="1:57" ht="17.149999999999999" customHeight="1">
      <c r="A1077" s="2">
        <v>1076</v>
      </c>
      <c r="B1077" s="1" t="s">
        <v>1219</v>
      </c>
      <c r="C1077" s="1" t="s">
        <v>28300</v>
      </c>
      <c r="D1077" s="14" t="s">
        <v>28301</v>
      </c>
      <c r="E1077" s="1" t="s">
        <v>29522</v>
      </c>
      <c r="F1077" s="1" t="s">
        <v>28276</v>
      </c>
      <c r="G1077" s="1" t="s">
        <v>28303</v>
      </c>
      <c r="H1077" s="1" t="s">
        <v>2757</v>
      </c>
      <c r="I1077" s="1" t="s">
        <v>1736</v>
      </c>
      <c r="J1077" s="1" t="s">
        <v>28304</v>
      </c>
      <c r="K1077" s="1" t="s">
        <v>28305</v>
      </c>
      <c r="L1077" s="1" t="s">
        <v>29523</v>
      </c>
      <c r="M1077" s="1" t="s">
        <v>209</v>
      </c>
      <c r="N1077" s="1" t="s">
        <v>1462</v>
      </c>
      <c r="O1077" s="1" t="s">
        <v>1228</v>
      </c>
      <c r="P1077" s="1" t="s">
        <v>1230</v>
      </c>
      <c r="Q1077" s="1" t="s">
        <v>29523</v>
      </c>
      <c r="R1077" s="1" t="s">
        <v>130</v>
      </c>
      <c r="S1077" s="1" t="s">
        <v>1293</v>
      </c>
      <c r="T1077" s="1" t="s">
        <v>1103</v>
      </c>
      <c r="U1077" s="2" t="s">
        <v>29524</v>
      </c>
      <c r="V1077" s="1">
        <v>543</v>
      </c>
      <c r="W1077" s="1" t="s">
        <v>2130</v>
      </c>
      <c r="X1077" s="1" t="s">
        <v>2130</v>
      </c>
      <c r="Y1077" s="1" t="s">
        <v>27149</v>
      </c>
      <c r="Z1077" s="1" t="s">
        <v>28300</v>
      </c>
      <c r="AA1077" s="1" t="s">
        <v>29525</v>
      </c>
      <c r="AB1077" s="1" t="s">
        <v>29526</v>
      </c>
      <c r="AC1077" s="2" t="s">
        <v>29527</v>
      </c>
      <c r="AD1077" s="1">
        <v>543</v>
      </c>
      <c r="AE1077" s="1" t="s">
        <v>29485</v>
      </c>
      <c r="AF1077" s="1" t="s">
        <v>1101</v>
      </c>
      <c r="AG1077" s="1" t="s">
        <v>25953</v>
      </c>
      <c r="AH1077" s="1" t="s">
        <v>29528</v>
      </c>
      <c r="AI1077" s="1" t="s">
        <v>26483</v>
      </c>
      <c r="AJ1077" s="1" t="s">
        <v>29090</v>
      </c>
      <c r="AK1077" s="1" t="s">
        <v>29091</v>
      </c>
      <c r="AL1077" s="1"/>
      <c r="AM1077" s="1"/>
      <c r="AN1077" s="1"/>
      <c r="AO1077" s="1"/>
      <c r="AP1077" s="1"/>
      <c r="AQ1077" s="1"/>
      <c r="AR1077" s="1"/>
      <c r="AS1077" s="1"/>
      <c r="AT1077" s="1"/>
      <c r="AU1077" s="1"/>
      <c r="AV1077" s="1"/>
      <c r="AW1077" s="1"/>
      <c r="AX1077" s="1"/>
      <c r="AY1077" s="1" t="s">
        <v>1749</v>
      </c>
      <c r="AZ1077" s="1" t="s">
        <v>1749</v>
      </c>
      <c r="BA1077" s="1" t="s">
        <v>1749</v>
      </c>
      <c r="BB1077" s="1" t="s">
        <v>1749</v>
      </c>
      <c r="BC1077" s="1" t="s">
        <v>1749</v>
      </c>
      <c r="BD1077" s="1" t="s">
        <v>1749</v>
      </c>
      <c r="BE1077" t="s">
        <v>1749</v>
      </c>
    </row>
    <row r="1078" spans="1:57" ht="17.149999999999999" customHeight="1">
      <c r="A1078" s="2">
        <v>1077</v>
      </c>
      <c r="B1078" s="1" t="s">
        <v>1219</v>
      </c>
      <c r="C1078" s="1" t="s">
        <v>28300</v>
      </c>
      <c r="D1078" s="14" t="s">
        <v>28301</v>
      </c>
      <c r="E1078" s="1" t="s">
        <v>29529</v>
      </c>
      <c r="F1078" s="1" t="s">
        <v>26657</v>
      </c>
      <c r="G1078" s="1" t="s">
        <v>28303</v>
      </c>
      <c r="H1078" s="1" t="s">
        <v>2757</v>
      </c>
      <c r="I1078" s="1" t="s">
        <v>1736</v>
      </c>
      <c r="J1078" s="1" t="s">
        <v>28304</v>
      </c>
      <c r="K1078" s="1" t="s">
        <v>28305</v>
      </c>
      <c r="L1078" s="1" t="s">
        <v>29530</v>
      </c>
      <c r="M1078" s="1" t="s">
        <v>209</v>
      </c>
      <c r="N1078" s="1" t="s">
        <v>1462</v>
      </c>
      <c r="O1078" s="1" t="s">
        <v>1228</v>
      </c>
      <c r="P1078" s="1" t="s">
        <v>2126</v>
      </c>
      <c r="Q1078" s="1" t="s">
        <v>29530</v>
      </c>
      <c r="R1078" s="1" t="s">
        <v>130</v>
      </c>
      <c r="S1078" s="1" t="s">
        <v>1293</v>
      </c>
      <c r="T1078" s="1" t="s">
        <v>1103</v>
      </c>
      <c r="U1078" s="2" t="s">
        <v>29264</v>
      </c>
      <c r="V1078" s="1">
        <v>496</v>
      </c>
      <c r="W1078" s="1" t="s">
        <v>2130</v>
      </c>
      <c r="X1078" s="1" t="s">
        <v>2130</v>
      </c>
      <c r="Y1078" s="1" t="s">
        <v>27149</v>
      </c>
      <c r="Z1078" s="1" t="s">
        <v>28300</v>
      </c>
      <c r="AA1078" s="1" t="s">
        <v>29531</v>
      </c>
      <c r="AB1078" s="1" t="s">
        <v>29532</v>
      </c>
      <c r="AC1078" s="2" t="s">
        <v>29533</v>
      </c>
      <c r="AD1078" s="1">
        <v>496</v>
      </c>
      <c r="AE1078" s="1" t="s">
        <v>29485</v>
      </c>
      <c r="AF1078" s="1" t="s">
        <v>1101</v>
      </c>
      <c r="AG1078" s="1" t="s">
        <v>25953</v>
      </c>
      <c r="AH1078" s="1" t="s">
        <v>29534</v>
      </c>
      <c r="AI1078" s="1" t="s">
        <v>1749</v>
      </c>
      <c r="AJ1078" s="1" t="s">
        <v>1749</v>
      </c>
      <c r="AK1078" s="1" t="s">
        <v>1749</v>
      </c>
      <c r="AL1078" s="1" t="s">
        <v>1749</v>
      </c>
      <c r="AM1078" s="1" t="s">
        <v>1749</v>
      </c>
      <c r="AN1078" s="1" t="s">
        <v>1749</v>
      </c>
      <c r="AO1078" s="1" t="s">
        <v>1749</v>
      </c>
      <c r="AP1078" s="1" t="s">
        <v>1749</v>
      </c>
      <c r="AQ1078" s="1" t="s">
        <v>1749</v>
      </c>
      <c r="AR1078" s="1" t="s">
        <v>1749</v>
      </c>
      <c r="AS1078" s="1" t="s">
        <v>1749</v>
      </c>
      <c r="AT1078" s="1" t="s">
        <v>1749</v>
      </c>
      <c r="AU1078" s="1" t="s">
        <v>1749</v>
      </c>
      <c r="AV1078" s="1" t="s">
        <v>1749</v>
      </c>
      <c r="AW1078" s="1" t="s">
        <v>1749</v>
      </c>
      <c r="AX1078" s="1" t="s">
        <v>1749</v>
      </c>
      <c r="AY1078" s="1" t="s">
        <v>1749</v>
      </c>
      <c r="AZ1078" s="1" t="s">
        <v>1749</v>
      </c>
      <c r="BA1078" s="1" t="s">
        <v>1749</v>
      </c>
      <c r="BB1078" s="1" t="s">
        <v>1749</v>
      </c>
      <c r="BC1078" s="1" t="s">
        <v>1749</v>
      </c>
      <c r="BD1078" s="1" t="s">
        <v>1749</v>
      </c>
      <c r="BE1078" t="s">
        <v>1749</v>
      </c>
    </row>
    <row r="1079" spans="1:57" ht="17.149999999999999" customHeight="1">
      <c r="A1079" s="2">
        <v>1078</v>
      </c>
      <c r="B1079" s="1" t="s">
        <v>1219</v>
      </c>
      <c r="C1079" s="1" t="s">
        <v>28300</v>
      </c>
      <c r="D1079" s="14" t="s">
        <v>28301</v>
      </c>
      <c r="E1079" s="1" t="s">
        <v>29535</v>
      </c>
      <c r="F1079" s="1" t="s">
        <v>28276</v>
      </c>
      <c r="G1079" s="1" t="s">
        <v>28303</v>
      </c>
      <c r="H1079" s="1" t="s">
        <v>2757</v>
      </c>
      <c r="I1079" s="1" t="s">
        <v>1736</v>
      </c>
      <c r="J1079" s="1" t="s">
        <v>28304</v>
      </c>
      <c r="K1079" s="1" t="s">
        <v>28305</v>
      </c>
      <c r="L1079" s="1" t="s">
        <v>29536</v>
      </c>
      <c r="M1079" s="1" t="s">
        <v>209</v>
      </c>
      <c r="N1079" s="1" t="s">
        <v>1462</v>
      </c>
      <c r="O1079" s="1" t="s">
        <v>1228</v>
      </c>
      <c r="P1079" s="1" t="s">
        <v>2126</v>
      </c>
      <c r="Q1079" s="1" t="s">
        <v>29536</v>
      </c>
      <c r="R1079" s="1" t="s">
        <v>130</v>
      </c>
      <c r="S1079" s="1" t="s">
        <v>1293</v>
      </c>
      <c r="T1079" s="1" t="s">
        <v>1103</v>
      </c>
      <c r="U1079" s="2" t="s">
        <v>29264</v>
      </c>
      <c r="V1079" s="1">
        <v>306</v>
      </c>
      <c r="W1079" s="1" t="s">
        <v>2130</v>
      </c>
      <c r="X1079" s="1" t="s">
        <v>2130</v>
      </c>
      <c r="Y1079" s="1" t="s">
        <v>27149</v>
      </c>
      <c r="Z1079" s="1" t="s">
        <v>28300</v>
      </c>
      <c r="AA1079" s="1" t="s">
        <v>29537</v>
      </c>
      <c r="AB1079" s="1" t="s">
        <v>29538</v>
      </c>
      <c r="AC1079" s="2" t="s">
        <v>29539</v>
      </c>
      <c r="AD1079" s="1">
        <v>306</v>
      </c>
      <c r="AE1079" s="1" t="s">
        <v>29485</v>
      </c>
      <c r="AF1079" s="1" t="s">
        <v>1101</v>
      </c>
      <c r="AG1079" s="1" t="s">
        <v>25953</v>
      </c>
      <c r="AH1079" s="1" t="s">
        <v>29540</v>
      </c>
      <c r="AI1079" s="1" t="s">
        <v>1749</v>
      </c>
      <c r="AJ1079" s="1" t="s">
        <v>1749</v>
      </c>
      <c r="AK1079" s="1" t="s">
        <v>1749</v>
      </c>
      <c r="AL1079" s="1" t="s">
        <v>1749</v>
      </c>
      <c r="AM1079" s="1" t="s">
        <v>1749</v>
      </c>
      <c r="AN1079" s="1" t="s">
        <v>1749</v>
      </c>
      <c r="AO1079" s="1" t="s">
        <v>1749</v>
      </c>
      <c r="AP1079" s="1" t="s">
        <v>1749</v>
      </c>
      <c r="AQ1079" s="1" t="s">
        <v>1749</v>
      </c>
      <c r="AR1079" s="1" t="s">
        <v>1749</v>
      </c>
      <c r="AS1079" s="1" t="s">
        <v>1749</v>
      </c>
      <c r="AT1079" s="1" t="s">
        <v>1749</v>
      </c>
      <c r="AU1079" s="1" t="s">
        <v>1749</v>
      </c>
      <c r="AV1079" s="1" t="s">
        <v>1749</v>
      </c>
      <c r="AW1079" s="1" t="s">
        <v>1749</v>
      </c>
      <c r="AX1079" s="1" t="s">
        <v>1749</v>
      </c>
      <c r="AY1079" s="1" t="s">
        <v>1749</v>
      </c>
      <c r="AZ1079" s="1" t="s">
        <v>1749</v>
      </c>
      <c r="BA1079" s="1" t="s">
        <v>1749</v>
      </c>
      <c r="BB1079" s="1" t="s">
        <v>1749</v>
      </c>
      <c r="BC1079" s="1" t="s">
        <v>1749</v>
      </c>
      <c r="BD1079" s="1" t="s">
        <v>1749</v>
      </c>
      <c r="BE1079" t="s">
        <v>1749</v>
      </c>
    </row>
    <row r="1080" spans="1:57" ht="17.149999999999999" customHeight="1">
      <c r="A1080" s="2">
        <v>1079</v>
      </c>
      <c r="B1080" s="1" t="s">
        <v>1219</v>
      </c>
      <c r="C1080" s="1" t="s">
        <v>28300</v>
      </c>
      <c r="D1080" s="14" t="s">
        <v>28301</v>
      </c>
      <c r="E1080" s="1" t="s">
        <v>29541</v>
      </c>
      <c r="F1080" s="1" t="s">
        <v>29542</v>
      </c>
      <c r="G1080" s="1" t="s">
        <v>28303</v>
      </c>
      <c r="H1080" s="1" t="s">
        <v>2757</v>
      </c>
      <c r="I1080" s="1" t="s">
        <v>1736</v>
      </c>
      <c r="J1080" s="1" t="s">
        <v>28304</v>
      </c>
      <c r="K1080" s="1" t="s">
        <v>28305</v>
      </c>
      <c r="L1080" s="1" t="s">
        <v>29543</v>
      </c>
      <c r="M1080" s="1" t="s">
        <v>215</v>
      </c>
      <c r="N1080" s="1" t="s">
        <v>2653</v>
      </c>
      <c r="O1080" s="1" t="s">
        <v>1228</v>
      </c>
      <c r="P1080" s="1" t="s">
        <v>2126</v>
      </c>
      <c r="Q1080" s="1" t="s">
        <v>29543</v>
      </c>
      <c r="R1080" s="1" t="s">
        <v>130</v>
      </c>
      <c r="S1080" s="1" t="s">
        <v>1293</v>
      </c>
      <c r="T1080" s="1" t="s">
        <v>1103</v>
      </c>
      <c r="U1080" s="2" t="s">
        <v>29264</v>
      </c>
      <c r="V1080" s="1">
        <v>117</v>
      </c>
      <c r="W1080" s="1" t="s">
        <v>2130</v>
      </c>
      <c r="X1080" s="1" t="s">
        <v>2130</v>
      </c>
      <c r="Y1080" s="1" t="s">
        <v>27149</v>
      </c>
      <c r="Z1080" s="1" t="s">
        <v>28300</v>
      </c>
      <c r="AA1080" s="1" t="s">
        <v>29544</v>
      </c>
      <c r="AB1080" s="1" t="s">
        <v>29532</v>
      </c>
      <c r="AC1080" s="2" t="s">
        <v>29545</v>
      </c>
      <c r="AD1080" s="1">
        <v>117</v>
      </c>
      <c r="AE1080" s="1" t="s">
        <v>29485</v>
      </c>
      <c r="AF1080" s="1" t="s">
        <v>1101</v>
      </c>
      <c r="AG1080" s="1" t="s">
        <v>25953</v>
      </c>
      <c r="AH1080" s="1" t="s">
        <v>29546</v>
      </c>
      <c r="AI1080" s="1" t="s">
        <v>1749</v>
      </c>
      <c r="AJ1080" s="1" t="s">
        <v>1749</v>
      </c>
      <c r="AK1080" s="1" t="s">
        <v>1749</v>
      </c>
      <c r="AL1080" s="1" t="s">
        <v>1749</v>
      </c>
      <c r="AM1080" s="1" t="s">
        <v>1749</v>
      </c>
      <c r="AN1080" s="1" t="s">
        <v>1749</v>
      </c>
      <c r="AO1080" s="1" t="s">
        <v>1749</v>
      </c>
      <c r="AP1080" s="1" t="s">
        <v>1749</v>
      </c>
      <c r="AQ1080" s="1" t="s">
        <v>1749</v>
      </c>
      <c r="AR1080" s="1" t="s">
        <v>1749</v>
      </c>
      <c r="AS1080" s="1" t="s">
        <v>1749</v>
      </c>
      <c r="AT1080" s="1" t="s">
        <v>1749</v>
      </c>
      <c r="AU1080" s="1" t="s">
        <v>1749</v>
      </c>
      <c r="AV1080" s="1" t="s">
        <v>1749</v>
      </c>
      <c r="AW1080" s="1" t="s">
        <v>1749</v>
      </c>
      <c r="AX1080" s="1" t="s">
        <v>1749</v>
      </c>
      <c r="AY1080" s="1" t="s">
        <v>1749</v>
      </c>
      <c r="AZ1080" s="1" t="s">
        <v>1749</v>
      </c>
      <c r="BA1080" s="1" t="s">
        <v>1749</v>
      </c>
      <c r="BB1080" s="1" t="s">
        <v>1749</v>
      </c>
      <c r="BC1080" s="1" t="s">
        <v>1749</v>
      </c>
      <c r="BD1080" s="1" t="s">
        <v>1749</v>
      </c>
      <c r="BE1080" t="s">
        <v>1749</v>
      </c>
    </row>
    <row r="1081" spans="1:57" ht="17.149999999999999" customHeight="1">
      <c r="A1081" s="2">
        <v>1080</v>
      </c>
      <c r="B1081" s="1" t="s">
        <v>1219</v>
      </c>
      <c r="C1081" s="1" t="s">
        <v>28300</v>
      </c>
      <c r="D1081" s="14" t="s">
        <v>28301</v>
      </c>
      <c r="E1081" s="1" t="s">
        <v>29547</v>
      </c>
      <c r="F1081" s="1" t="s">
        <v>29548</v>
      </c>
      <c r="G1081" s="1" t="s">
        <v>28303</v>
      </c>
      <c r="H1081" s="1" t="s">
        <v>2757</v>
      </c>
      <c r="I1081" s="1" t="s">
        <v>1736</v>
      </c>
      <c r="J1081" s="1" t="s">
        <v>28304</v>
      </c>
      <c r="K1081" s="1" t="s">
        <v>28305</v>
      </c>
      <c r="L1081" s="1" t="s">
        <v>29549</v>
      </c>
      <c r="M1081" s="1" t="s">
        <v>215</v>
      </c>
      <c r="N1081" s="1" t="s">
        <v>1462</v>
      </c>
      <c r="O1081" s="1" t="s">
        <v>1228</v>
      </c>
      <c r="P1081" s="1" t="s">
        <v>2126</v>
      </c>
      <c r="Q1081" s="1" t="s">
        <v>29549</v>
      </c>
      <c r="R1081" s="1" t="s">
        <v>130</v>
      </c>
      <c r="S1081" s="1" t="s">
        <v>1293</v>
      </c>
      <c r="T1081" s="1" t="s">
        <v>1103</v>
      </c>
      <c r="U1081" s="2" t="s">
        <v>29264</v>
      </c>
      <c r="V1081" s="1">
        <v>532</v>
      </c>
      <c r="W1081" s="1" t="s">
        <v>2130</v>
      </c>
      <c r="X1081" s="1" t="s">
        <v>2130</v>
      </c>
      <c r="Y1081" s="1" t="s">
        <v>27149</v>
      </c>
      <c r="Z1081" s="1" t="s">
        <v>28300</v>
      </c>
      <c r="AA1081" s="1" t="s">
        <v>29550</v>
      </c>
      <c r="AB1081" s="1" t="s">
        <v>29551</v>
      </c>
      <c r="AC1081" s="2" t="s">
        <v>29552</v>
      </c>
      <c r="AD1081" s="1">
        <v>532</v>
      </c>
      <c r="AE1081" s="1" t="s">
        <v>29485</v>
      </c>
      <c r="AF1081" s="1" t="s">
        <v>1101</v>
      </c>
      <c r="AG1081" s="1" t="s">
        <v>25953</v>
      </c>
      <c r="AH1081" s="1" t="s">
        <v>29553</v>
      </c>
      <c r="AI1081" s="1" t="s">
        <v>1749</v>
      </c>
      <c r="AJ1081" s="1" t="s">
        <v>1749</v>
      </c>
      <c r="AK1081" s="1" t="s">
        <v>1749</v>
      </c>
      <c r="AL1081" s="1" t="s">
        <v>1749</v>
      </c>
      <c r="AM1081" s="1" t="s">
        <v>1749</v>
      </c>
      <c r="AN1081" s="1" t="s">
        <v>1749</v>
      </c>
      <c r="AO1081" s="1" t="s">
        <v>1749</v>
      </c>
      <c r="AP1081" s="1" t="s">
        <v>1749</v>
      </c>
      <c r="AQ1081" s="1" t="s">
        <v>1749</v>
      </c>
      <c r="AR1081" s="1" t="s">
        <v>1749</v>
      </c>
      <c r="AS1081" s="1" t="s">
        <v>1749</v>
      </c>
      <c r="AT1081" s="1" t="s">
        <v>1749</v>
      </c>
      <c r="AU1081" s="1" t="s">
        <v>1749</v>
      </c>
      <c r="AV1081" s="1" t="s">
        <v>1749</v>
      </c>
      <c r="AW1081" s="1" t="s">
        <v>1749</v>
      </c>
      <c r="AX1081" s="1" t="s">
        <v>1749</v>
      </c>
      <c r="AY1081" s="1" t="s">
        <v>1749</v>
      </c>
      <c r="AZ1081" s="1" t="s">
        <v>1749</v>
      </c>
      <c r="BA1081" s="1" t="s">
        <v>1749</v>
      </c>
      <c r="BB1081" s="1" t="s">
        <v>1749</v>
      </c>
      <c r="BC1081" s="1" t="s">
        <v>1749</v>
      </c>
      <c r="BD1081" s="1" t="s">
        <v>1749</v>
      </c>
      <c r="BE1081" t="s">
        <v>1749</v>
      </c>
    </row>
    <row r="1082" spans="1:57" ht="17.149999999999999" customHeight="1">
      <c r="A1082" s="2">
        <v>1081</v>
      </c>
      <c r="B1082" s="1" t="s">
        <v>1219</v>
      </c>
      <c r="C1082" s="1" t="s">
        <v>28300</v>
      </c>
      <c r="D1082" s="14" t="s">
        <v>28301</v>
      </c>
      <c r="E1082" s="1" t="s">
        <v>29554</v>
      </c>
      <c r="F1082" s="1" t="s">
        <v>29555</v>
      </c>
      <c r="G1082" s="1" t="s">
        <v>28303</v>
      </c>
      <c r="H1082" s="1" t="s">
        <v>2757</v>
      </c>
      <c r="I1082" s="1" t="s">
        <v>1736</v>
      </c>
      <c r="J1082" s="1" t="s">
        <v>28304</v>
      </c>
      <c r="K1082" s="1" t="s">
        <v>28305</v>
      </c>
      <c r="L1082" s="19" t="s">
        <v>29556</v>
      </c>
      <c r="M1082" s="1" t="s">
        <v>209</v>
      </c>
      <c r="N1082" s="1" t="s">
        <v>1462</v>
      </c>
      <c r="O1082" s="1" t="s">
        <v>1228</v>
      </c>
      <c r="P1082" s="1" t="s">
        <v>2126</v>
      </c>
      <c r="Q1082" s="1" t="s">
        <v>29556</v>
      </c>
      <c r="R1082" s="1" t="s">
        <v>130</v>
      </c>
      <c r="S1082" s="1" t="s">
        <v>1293</v>
      </c>
      <c r="T1082" s="1" t="s">
        <v>17535</v>
      </c>
      <c r="U1082" s="2" t="s">
        <v>28842</v>
      </c>
      <c r="V1082" s="1">
        <v>247</v>
      </c>
      <c r="W1082" s="1" t="s">
        <v>2130</v>
      </c>
      <c r="X1082" s="1" t="s">
        <v>2130</v>
      </c>
      <c r="Y1082" s="1" t="s">
        <v>27149</v>
      </c>
      <c r="Z1082" s="1" t="s">
        <v>28300</v>
      </c>
      <c r="AA1082" s="1" t="s">
        <v>29557</v>
      </c>
      <c r="AB1082" s="1" t="s">
        <v>29519</v>
      </c>
      <c r="AC1082" s="2" t="s">
        <v>29558</v>
      </c>
      <c r="AD1082" s="1">
        <v>247</v>
      </c>
      <c r="AE1082" s="1" t="s">
        <v>29485</v>
      </c>
      <c r="AF1082" s="1" t="s">
        <v>1101</v>
      </c>
      <c r="AG1082" s="1" t="s">
        <v>25953</v>
      </c>
      <c r="AH1082" s="1" t="s">
        <v>29559</v>
      </c>
      <c r="AI1082" s="1" t="s">
        <v>1749</v>
      </c>
      <c r="AJ1082" s="1" t="s">
        <v>1749</v>
      </c>
      <c r="AK1082" s="1" t="s">
        <v>1749</v>
      </c>
      <c r="AL1082" s="1" t="s">
        <v>1749</v>
      </c>
      <c r="AM1082" s="1" t="s">
        <v>1749</v>
      </c>
      <c r="AN1082" s="1" t="s">
        <v>1749</v>
      </c>
      <c r="AO1082" s="1" t="s">
        <v>1749</v>
      </c>
      <c r="AP1082" s="1" t="s">
        <v>1749</v>
      </c>
      <c r="AQ1082" s="1" t="s">
        <v>1749</v>
      </c>
      <c r="AR1082" s="1" t="s">
        <v>1749</v>
      </c>
      <c r="AS1082" s="1" t="s">
        <v>1749</v>
      </c>
      <c r="AT1082" s="1" t="s">
        <v>1749</v>
      </c>
      <c r="AU1082" s="1" t="s">
        <v>1749</v>
      </c>
      <c r="AV1082" s="1" t="s">
        <v>1749</v>
      </c>
      <c r="AW1082" s="1" t="s">
        <v>1749</v>
      </c>
      <c r="AX1082" s="1" t="s">
        <v>1749</v>
      </c>
      <c r="AY1082" s="1" t="s">
        <v>1749</v>
      </c>
      <c r="AZ1082" s="1" t="s">
        <v>1749</v>
      </c>
      <c r="BA1082" s="1" t="s">
        <v>1749</v>
      </c>
      <c r="BB1082" s="1" t="s">
        <v>1749</v>
      </c>
      <c r="BC1082" s="1" t="s">
        <v>1749</v>
      </c>
      <c r="BD1082" s="1" t="s">
        <v>1749</v>
      </c>
      <c r="BE1082" t="s">
        <v>1749</v>
      </c>
    </row>
    <row r="1083" spans="1:57" ht="17.149999999999999" customHeight="1">
      <c r="A1083" s="2">
        <v>1082</v>
      </c>
      <c r="B1083" s="1" t="s">
        <v>1219</v>
      </c>
      <c r="C1083" s="1" t="s">
        <v>29560</v>
      </c>
      <c r="D1083" s="14" t="s">
        <v>29561</v>
      </c>
      <c r="E1083" s="1" t="s">
        <v>29560</v>
      </c>
      <c r="F1083" s="1" t="s">
        <v>27736</v>
      </c>
      <c r="G1083" s="1" t="s">
        <v>29562</v>
      </c>
      <c r="H1083" s="1" t="s">
        <v>2426</v>
      </c>
      <c r="I1083" s="1" t="s">
        <v>1736</v>
      </c>
      <c r="J1083" s="1" t="s">
        <v>29563</v>
      </c>
      <c r="K1083" s="1" t="s">
        <v>29564</v>
      </c>
      <c r="L1083" s="19" t="s">
        <v>29565</v>
      </c>
      <c r="M1083" s="1" t="s">
        <v>209</v>
      </c>
      <c r="N1083" s="1" t="s">
        <v>1462</v>
      </c>
      <c r="O1083" s="1" t="s">
        <v>1228</v>
      </c>
      <c r="P1083" s="1" t="s">
        <v>2126</v>
      </c>
      <c r="Q1083" s="1" t="s">
        <v>29565</v>
      </c>
      <c r="R1083" s="1" t="s">
        <v>130</v>
      </c>
      <c r="S1083" s="1" t="s">
        <v>1293</v>
      </c>
      <c r="T1083" s="1" t="s">
        <v>17535</v>
      </c>
      <c r="U1083" s="2" t="s">
        <v>28842</v>
      </c>
      <c r="V1083" s="1">
        <v>1702</v>
      </c>
      <c r="W1083" s="1" t="s">
        <v>2130</v>
      </c>
      <c r="X1083" s="1" t="s">
        <v>2130</v>
      </c>
      <c r="Y1083" s="1" t="s">
        <v>27149</v>
      </c>
      <c r="Z1083" s="1" t="s">
        <v>29560</v>
      </c>
      <c r="AA1083" s="1" t="s">
        <v>29566</v>
      </c>
      <c r="AB1083" s="1" t="s">
        <v>29567</v>
      </c>
      <c r="AC1083" s="2" t="s">
        <v>29568</v>
      </c>
      <c r="AD1083" s="1">
        <v>1702</v>
      </c>
      <c r="AE1083" s="1" t="s">
        <v>29485</v>
      </c>
      <c r="AF1083" s="1" t="s">
        <v>1101</v>
      </c>
      <c r="AG1083" s="1" t="s">
        <v>25953</v>
      </c>
      <c r="AH1083" s="1" t="s">
        <v>29569</v>
      </c>
      <c r="AI1083" s="1" t="s">
        <v>1749</v>
      </c>
      <c r="AJ1083" s="1" t="s">
        <v>1749</v>
      </c>
      <c r="AK1083" s="1" t="s">
        <v>1749</v>
      </c>
      <c r="AL1083" s="1" t="s">
        <v>1749</v>
      </c>
      <c r="AM1083" s="1" t="s">
        <v>1749</v>
      </c>
      <c r="AN1083" s="1" t="s">
        <v>1749</v>
      </c>
      <c r="AO1083" s="1" t="s">
        <v>1749</v>
      </c>
      <c r="AP1083" s="1" t="s">
        <v>1749</v>
      </c>
      <c r="AQ1083" s="1" t="s">
        <v>1749</v>
      </c>
      <c r="AR1083" s="1" t="s">
        <v>1749</v>
      </c>
      <c r="AS1083" s="1" t="s">
        <v>1749</v>
      </c>
      <c r="AT1083" s="1" t="s">
        <v>1749</v>
      </c>
      <c r="AU1083" s="1" t="s">
        <v>1749</v>
      </c>
      <c r="AV1083" s="1" t="s">
        <v>1749</v>
      </c>
      <c r="AW1083" s="1" t="s">
        <v>1749</v>
      </c>
      <c r="AX1083" s="1" t="s">
        <v>1749</v>
      </c>
      <c r="AY1083" s="1" t="s">
        <v>1749</v>
      </c>
      <c r="AZ1083" s="1" t="s">
        <v>1749</v>
      </c>
      <c r="BA1083" s="1" t="s">
        <v>1749</v>
      </c>
      <c r="BB1083" s="1" t="s">
        <v>1749</v>
      </c>
      <c r="BC1083" s="1" t="s">
        <v>1749</v>
      </c>
      <c r="BD1083" s="1" t="s">
        <v>1749</v>
      </c>
      <c r="BE1083" t="s">
        <v>1749</v>
      </c>
    </row>
    <row r="1084" spans="1:57" ht="17.149999999999999" customHeight="1">
      <c r="A1084" s="2">
        <v>1083</v>
      </c>
      <c r="B1084" s="1" t="s">
        <v>1219</v>
      </c>
      <c r="C1084" s="1" t="s">
        <v>8918</v>
      </c>
      <c r="D1084" s="14" t="s">
        <v>8919</v>
      </c>
      <c r="E1084" s="1" t="s">
        <v>8918</v>
      </c>
      <c r="F1084" s="1" t="s">
        <v>8920</v>
      </c>
      <c r="G1084" s="1" t="s">
        <v>5080</v>
      </c>
      <c r="H1084" s="1" t="s">
        <v>2204</v>
      </c>
      <c r="I1084" s="1" t="s">
        <v>2191</v>
      </c>
      <c r="J1084" s="1" t="s">
        <v>8921</v>
      </c>
      <c r="K1084" s="1" t="s">
        <v>8922</v>
      </c>
      <c r="L1084" s="1" t="s">
        <v>8923</v>
      </c>
      <c r="M1084" s="1" t="s">
        <v>209</v>
      </c>
      <c r="N1084" s="1" t="s">
        <v>1462</v>
      </c>
      <c r="O1084" s="1" t="s">
        <v>1228</v>
      </c>
      <c r="P1084" s="1" t="s">
        <v>2126</v>
      </c>
      <c r="Q1084" s="1" t="s">
        <v>8923</v>
      </c>
      <c r="R1084" s="1" t="s">
        <v>130</v>
      </c>
      <c r="S1084" s="1" t="s">
        <v>1293</v>
      </c>
      <c r="T1084" s="1" t="s">
        <v>1143</v>
      </c>
      <c r="U1084" s="2" t="s">
        <v>8924</v>
      </c>
      <c r="V1084" s="1">
        <v>407</v>
      </c>
      <c r="W1084" s="1" t="s">
        <v>2130</v>
      </c>
      <c r="X1084" s="1" t="s">
        <v>2130</v>
      </c>
      <c r="Y1084" s="1" t="s">
        <v>2131</v>
      </c>
      <c r="Z1084" s="1" t="s">
        <v>29570</v>
      </c>
      <c r="AA1084" s="1" t="s">
        <v>8926</v>
      </c>
      <c r="AB1084" s="1" t="s">
        <v>8927</v>
      </c>
      <c r="AC1084" s="2"/>
      <c r="AD1084" s="1">
        <v>407</v>
      </c>
      <c r="AE1084" s="1" t="s">
        <v>8928</v>
      </c>
      <c r="AF1084" s="1" t="s">
        <v>1101</v>
      </c>
      <c r="AG1084" s="1" t="s">
        <v>819</v>
      </c>
      <c r="AH1084" s="1" t="s">
        <v>8929</v>
      </c>
      <c r="AI1084" s="1" t="s">
        <v>1749</v>
      </c>
      <c r="AJ1084" s="1" t="s">
        <v>1749</v>
      </c>
      <c r="AK1084" s="1" t="s">
        <v>1749</v>
      </c>
      <c r="AL1084" s="1" t="s">
        <v>1749</v>
      </c>
      <c r="AM1084" s="1" t="s">
        <v>1749</v>
      </c>
      <c r="AN1084" s="1" t="s">
        <v>1749</v>
      </c>
      <c r="AO1084" s="1" t="s">
        <v>1749</v>
      </c>
      <c r="AP1084" s="1" t="s">
        <v>1749</v>
      </c>
      <c r="AQ1084" s="1" t="s">
        <v>1749</v>
      </c>
      <c r="AR1084" s="1" t="s">
        <v>1749</v>
      </c>
      <c r="AS1084" s="1" t="s">
        <v>1749</v>
      </c>
      <c r="AT1084" s="1" t="s">
        <v>1749</v>
      </c>
      <c r="AU1084" s="1" t="s">
        <v>1749</v>
      </c>
      <c r="AV1084" s="1" t="s">
        <v>1749</v>
      </c>
      <c r="AW1084" s="1" t="s">
        <v>1749</v>
      </c>
      <c r="AX1084" s="1" t="s">
        <v>1749</v>
      </c>
      <c r="AY1084" s="1" t="s">
        <v>1749</v>
      </c>
      <c r="AZ1084" s="1" t="s">
        <v>1749</v>
      </c>
      <c r="BA1084" s="1" t="s">
        <v>1749</v>
      </c>
      <c r="BB1084" s="1" t="s">
        <v>1749</v>
      </c>
      <c r="BC1084" s="1" t="s">
        <v>1749</v>
      </c>
      <c r="BD1084" s="1" t="s">
        <v>1749</v>
      </c>
      <c r="BE1084" t="s">
        <v>1749</v>
      </c>
    </row>
    <row r="1085" spans="1:57" ht="17.149999999999999" customHeight="1">
      <c r="A1085" s="2">
        <v>1084</v>
      </c>
      <c r="B1085" s="1" t="s">
        <v>1219</v>
      </c>
      <c r="C1085" s="1" t="s">
        <v>12323</v>
      </c>
      <c r="D1085" s="14" t="s">
        <v>12324</v>
      </c>
      <c r="E1085" s="1" t="s">
        <v>12323</v>
      </c>
      <c r="F1085" s="1" t="s">
        <v>12325</v>
      </c>
      <c r="G1085" s="1" t="s">
        <v>12326</v>
      </c>
      <c r="H1085" s="1" t="s">
        <v>3624</v>
      </c>
      <c r="I1085" s="1" t="s">
        <v>2758</v>
      </c>
      <c r="J1085" s="1" t="s">
        <v>12327</v>
      </c>
      <c r="K1085" s="1" t="s">
        <v>12328</v>
      </c>
      <c r="L1085" s="1" t="s">
        <v>29571</v>
      </c>
      <c r="M1085" s="1" t="s">
        <v>209</v>
      </c>
      <c r="N1085" s="1" t="s">
        <v>1462</v>
      </c>
      <c r="O1085" s="1" t="s">
        <v>1228</v>
      </c>
      <c r="P1085" s="1" t="s">
        <v>2126</v>
      </c>
      <c r="Q1085" s="1" t="s">
        <v>29571</v>
      </c>
      <c r="R1085" s="1" t="s">
        <v>130</v>
      </c>
      <c r="S1085" s="1" t="s">
        <v>1293</v>
      </c>
      <c r="T1085" s="1" t="s">
        <v>12330</v>
      </c>
      <c r="U1085" s="2" t="s">
        <v>12331</v>
      </c>
      <c r="V1085" s="1">
        <v>313</v>
      </c>
      <c r="W1085" s="1" t="s">
        <v>2130</v>
      </c>
      <c r="X1085" s="1" t="s">
        <v>2130</v>
      </c>
      <c r="Y1085" s="1" t="s">
        <v>2131</v>
      </c>
      <c r="Z1085" s="1" t="s">
        <v>29572</v>
      </c>
      <c r="AA1085" s="1" t="s">
        <v>29573</v>
      </c>
      <c r="AB1085" s="1" t="s">
        <v>29574</v>
      </c>
      <c r="AC1085" s="2"/>
      <c r="AD1085" s="1">
        <v>313</v>
      </c>
      <c r="AE1085" s="1" t="s">
        <v>29575</v>
      </c>
      <c r="AF1085" s="1" t="s">
        <v>1101</v>
      </c>
      <c r="AG1085" s="1" t="s">
        <v>819</v>
      </c>
      <c r="AH1085" s="1" t="s">
        <v>29576</v>
      </c>
      <c r="AI1085" s="1" t="s">
        <v>1749</v>
      </c>
      <c r="AJ1085" s="1" t="s">
        <v>1749</v>
      </c>
      <c r="AK1085" s="1" t="s">
        <v>1749</v>
      </c>
      <c r="AL1085" s="1" t="s">
        <v>1749</v>
      </c>
      <c r="AM1085" s="1" t="s">
        <v>1749</v>
      </c>
      <c r="AN1085" s="1" t="s">
        <v>1749</v>
      </c>
      <c r="AO1085" s="1" t="s">
        <v>1749</v>
      </c>
      <c r="AP1085" s="1" t="s">
        <v>1749</v>
      </c>
      <c r="AQ1085" s="1" t="s">
        <v>1749</v>
      </c>
      <c r="AR1085" s="1" t="s">
        <v>1749</v>
      </c>
      <c r="AS1085" s="1" t="s">
        <v>1749</v>
      </c>
      <c r="AT1085" s="1" t="s">
        <v>1749</v>
      </c>
      <c r="AU1085" s="1" t="s">
        <v>1749</v>
      </c>
      <c r="AV1085" s="1" t="s">
        <v>1749</v>
      </c>
      <c r="AW1085" s="1" t="s">
        <v>1749</v>
      </c>
      <c r="AX1085" s="1" t="s">
        <v>1749</v>
      </c>
      <c r="AY1085" s="1" t="s">
        <v>1749</v>
      </c>
      <c r="AZ1085" s="1" t="s">
        <v>1749</v>
      </c>
      <c r="BA1085" s="1" t="s">
        <v>1749</v>
      </c>
      <c r="BB1085" s="1" t="s">
        <v>1749</v>
      </c>
      <c r="BC1085" s="1" t="s">
        <v>1749</v>
      </c>
      <c r="BD1085" s="1" t="s">
        <v>1749</v>
      </c>
      <c r="BE1085" t="s">
        <v>1749</v>
      </c>
    </row>
    <row r="1086" spans="1:57" ht="17.149999999999999" customHeight="1">
      <c r="A1086" s="2">
        <v>1085</v>
      </c>
      <c r="B1086" s="1" t="s">
        <v>1219</v>
      </c>
      <c r="C1086" s="1" t="s">
        <v>349</v>
      </c>
      <c r="D1086" s="14" t="s">
        <v>8930</v>
      </c>
      <c r="E1086" s="1" t="s">
        <v>8931</v>
      </c>
      <c r="F1086" s="1" t="s">
        <v>8932</v>
      </c>
      <c r="G1086" s="1" t="s">
        <v>8933</v>
      </c>
      <c r="H1086" s="1" t="s">
        <v>2204</v>
      </c>
      <c r="I1086" s="1" t="s">
        <v>1483</v>
      </c>
      <c r="J1086" s="1" t="s">
        <v>8934</v>
      </c>
      <c r="K1086" s="1" t="s">
        <v>8935</v>
      </c>
      <c r="L1086" s="1" t="s">
        <v>491</v>
      </c>
      <c r="M1086" s="1" t="s">
        <v>209</v>
      </c>
      <c r="N1086" s="1" t="s">
        <v>1462</v>
      </c>
      <c r="O1086" s="1" t="s">
        <v>1228</v>
      </c>
      <c r="P1086" s="1" t="s">
        <v>2126</v>
      </c>
      <c r="Q1086" s="1" t="s">
        <v>491</v>
      </c>
      <c r="R1086" s="1" t="s">
        <v>130</v>
      </c>
      <c r="S1086" s="1" t="s">
        <v>1293</v>
      </c>
      <c r="T1086" s="1" t="s">
        <v>8936</v>
      </c>
      <c r="U1086" s="2" t="s">
        <v>493</v>
      </c>
      <c r="V1086" s="1">
        <v>448</v>
      </c>
      <c r="W1086" s="1" t="s">
        <v>2130</v>
      </c>
      <c r="X1086" s="1" t="s">
        <v>2130</v>
      </c>
      <c r="Y1086" s="1" t="s">
        <v>2131</v>
      </c>
      <c r="Z1086" s="1" t="s">
        <v>29577</v>
      </c>
      <c r="AA1086" s="1" t="s">
        <v>8938</v>
      </c>
      <c r="AB1086" s="1" t="s">
        <v>8939</v>
      </c>
      <c r="AC1086" s="2" t="s">
        <v>8940</v>
      </c>
      <c r="AD1086" s="1">
        <v>448</v>
      </c>
      <c r="AE1086" s="1" t="s">
        <v>8941</v>
      </c>
      <c r="AF1086" s="1" t="s">
        <v>1101</v>
      </c>
      <c r="AG1086" s="1" t="s">
        <v>819</v>
      </c>
      <c r="AH1086" s="1" t="s">
        <v>8942</v>
      </c>
      <c r="AI1086" s="1" t="s">
        <v>1749</v>
      </c>
      <c r="AJ1086" s="1" t="s">
        <v>1749</v>
      </c>
      <c r="AK1086" s="1" t="s">
        <v>1749</v>
      </c>
      <c r="AL1086" s="1" t="s">
        <v>1749</v>
      </c>
      <c r="AM1086" s="1" t="s">
        <v>1749</v>
      </c>
      <c r="AN1086" s="1" t="s">
        <v>1749</v>
      </c>
      <c r="AO1086" s="1" t="s">
        <v>1749</v>
      </c>
      <c r="AP1086" s="1" t="s">
        <v>1749</v>
      </c>
      <c r="AQ1086" s="1" t="s">
        <v>1749</v>
      </c>
      <c r="AR1086" s="1" t="s">
        <v>1749</v>
      </c>
      <c r="AS1086" s="1" t="s">
        <v>1749</v>
      </c>
      <c r="AT1086" s="1" t="s">
        <v>1749</v>
      </c>
      <c r="AU1086" s="1" t="s">
        <v>1749</v>
      </c>
      <c r="AV1086" s="1" t="s">
        <v>1749</v>
      </c>
      <c r="AW1086" s="1" t="s">
        <v>1749</v>
      </c>
      <c r="AX1086" s="1" t="s">
        <v>1749</v>
      </c>
      <c r="AY1086" s="1" t="s">
        <v>1749</v>
      </c>
      <c r="AZ1086" s="1" t="s">
        <v>1749</v>
      </c>
      <c r="BA1086" s="1" t="s">
        <v>1749</v>
      </c>
      <c r="BB1086" s="1" t="s">
        <v>1749</v>
      </c>
      <c r="BC1086" s="1" t="s">
        <v>1749</v>
      </c>
      <c r="BD1086" s="1" t="s">
        <v>1749</v>
      </c>
      <c r="BE1086" t="s">
        <v>1749</v>
      </c>
    </row>
    <row r="1087" spans="1:57" ht="17.149999999999999" customHeight="1">
      <c r="A1087" s="2">
        <v>1086</v>
      </c>
      <c r="B1087" s="1" t="s">
        <v>1219</v>
      </c>
      <c r="C1087" s="1" t="s">
        <v>347</v>
      </c>
      <c r="D1087" s="14" t="s">
        <v>13607</v>
      </c>
      <c r="E1087" s="1" t="s">
        <v>13608</v>
      </c>
      <c r="F1087" s="1" t="s">
        <v>13609</v>
      </c>
      <c r="G1087" s="1" t="s">
        <v>13610</v>
      </c>
      <c r="H1087" s="1" t="s">
        <v>2204</v>
      </c>
      <c r="I1087" s="1" t="s">
        <v>2539</v>
      </c>
      <c r="J1087" s="1" t="s">
        <v>13611</v>
      </c>
      <c r="K1087" s="1" t="s">
        <v>13612</v>
      </c>
      <c r="L1087" s="1" t="s">
        <v>487</v>
      </c>
      <c r="M1087" s="1" t="s">
        <v>209</v>
      </c>
      <c r="N1087" s="1" t="s">
        <v>1462</v>
      </c>
      <c r="O1087" s="1" t="s">
        <v>1228</v>
      </c>
      <c r="P1087" s="1" t="s">
        <v>2126</v>
      </c>
      <c r="Q1087" s="1" t="s">
        <v>487</v>
      </c>
      <c r="R1087" s="1" t="s">
        <v>130</v>
      </c>
      <c r="S1087" s="1" t="s">
        <v>1231</v>
      </c>
      <c r="T1087" s="1" t="s">
        <v>3540</v>
      </c>
      <c r="U1087" s="2" t="s">
        <v>489</v>
      </c>
      <c r="V1087" s="1">
        <v>511</v>
      </c>
      <c r="W1087" s="1" t="s">
        <v>2130</v>
      </c>
      <c r="X1087" s="1" t="s">
        <v>2130</v>
      </c>
      <c r="Y1087" s="1" t="s">
        <v>2131</v>
      </c>
      <c r="Z1087" s="1" t="s">
        <v>29578</v>
      </c>
      <c r="AA1087" s="1" t="s">
        <v>29579</v>
      </c>
      <c r="AB1087" s="1" t="s">
        <v>29580</v>
      </c>
      <c r="AC1087" s="2" t="s">
        <v>13617</v>
      </c>
      <c r="AD1087" s="1">
        <v>511</v>
      </c>
      <c r="AE1087" s="1" t="s">
        <v>8941</v>
      </c>
      <c r="AF1087" s="1" t="s">
        <v>1101</v>
      </c>
      <c r="AG1087" s="1" t="s">
        <v>819</v>
      </c>
      <c r="AH1087" s="1" t="s">
        <v>29581</v>
      </c>
      <c r="AI1087" s="1" t="s">
        <v>1749</v>
      </c>
      <c r="AJ1087" s="1" t="s">
        <v>1749</v>
      </c>
      <c r="AK1087" s="1" t="s">
        <v>1749</v>
      </c>
      <c r="AL1087" s="1" t="s">
        <v>1749</v>
      </c>
      <c r="AM1087" s="1" t="s">
        <v>1749</v>
      </c>
      <c r="AN1087" s="1" t="s">
        <v>1749</v>
      </c>
      <c r="AO1087" s="1" t="s">
        <v>1749</v>
      </c>
      <c r="AP1087" s="1" t="s">
        <v>1749</v>
      </c>
      <c r="AQ1087" s="1" t="s">
        <v>1749</v>
      </c>
      <c r="AR1087" s="1" t="s">
        <v>1749</v>
      </c>
      <c r="AS1087" s="1" t="s">
        <v>1749</v>
      </c>
      <c r="AT1087" s="1" t="s">
        <v>1749</v>
      </c>
      <c r="AU1087" s="1" t="s">
        <v>1749</v>
      </c>
      <c r="AV1087" s="1" t="s">
        <v>1749</v>
      </c>
      <c r="AW1087" s="1" t="s">
        <v>1749</v>
      </c>
      <c r="AX1087" s="1" t="s">
        <v>1749</v>
      </c>
      <c r="AY1087" s="1" t="s">
        <v>1749</v>
      </c>
      <c r="AZ1087" s="1" t="s">
        <v>1749</v>
      </c>
      <c r="BA1087" s="1" t="s">
        <v>1749</v>
      </c>
      <c r="BB1087" s="1" t="s">
        <v>1749</v>
      </c>
      <c r="BC1087" s="1" t="s">
        <v>1749</v>
      </c>
      <c r="BD1087" s="1" t="s">
        <v>1749</v>
      </c>
      <c r="BE1087" t="s">
        <v>1749</v>
      </c>
    </row>
    <row r="1088" spans="1:57" ht="17.149999999999999" customHeight="1">
      <c r="A1088" s="2">
        <v>1087</v>
      </c>
      <c r="B1088" s="1" t="s">
        <v>1219</v>
      </c>
      <c r="C1088" s="1" t="s">
        <v>4980</v>
      </c>
      <c r="D1088" s="14" t="s">
        <v>4981</v>
      </c>
      <c r="E1088" s="1" t="s">
        <v>4980</v>
      </c>
      <c r="F1088" s="1" t="s">
        <v>8943</v>
      </c>
      <c r="G1088" s="1" t="s">
        <v>4983</v>
      </c>
      <c r="H1088" s="1" t="s">
        <v>4984</v>
      </c>
      <c r="I1088" s="1" t="s">
        <v>4985</v>
      </c>
      <c r="J1088" s="1" t="s">
        <v>4986</v>
      </c>
      <c r="K1088" s="1" t="s">
        <v>4987</v>
      </c>
      <c r="L1088" s="1" t="s">
        <v>8944</v>
      </c>
      <c r="M1088" s="1" t="s">
        <v>209</v>
      </c>
      <c r="N1088" s="1" t="s">
        <v>2653</v>
      </c>
      <c r="O1088" s="1" t="s">
        <v>1228</v>
      </c>
      <c r="P1088" s="1" t="s">
        <v>2126</v>
      </c>
      <c r="Q1088" s="1" t="s">
        <v>8944</v>
      </c>
      <c r="R1088" s="1" t="s">
        <v>130</v>
      </c>
      <c r="S1088" s="1" t="s">
        <v>1293</v>
      </c>
      <c r="T1088" s="1" t="s">
        <v>8945</v>
      </c>
      <c r="U1088" s="2" t="s">
        <v>8946</v>
      </c>
      <c r="V1088" s="1">
        <v>97</v>
      </c>
      <c r="W1088" s="1" t="s">
        <v>2130</v>
      </c>
      <c r="X1088" s="1" t="s">
        <v>2130</v>
      </c>
      <c r="Y1088" s="1" t="s">
        <v>2210</v>
      </c>
      <c r="Z1088" s="1" t="s">
        <v>28248</v>
      </c>
      <c r="AA1088" s="1" t="s">
        <v>8948</v>
      </c>
      <c r="AB1088" s="1" t="s">
        <v>8949</v>
      </c>
      <c r="AC1088" s="2"/>
      <c r="AD1088" s="1">
        <v>97</v>
      </c>
      <c r="AE1088" s="1" t="s">
        <v>8950</v>
      </c>
      <c r="AF1088" s="1" t="s">
        <v>8951</v>
      </c>
      <c r="AG1088" s="1" t="s">
        <v>819</v>
      </c>
      <c r="AH1088" s="1" t="s">
        <v>8952</v>
      </c>
      <c r="AI1088" s="1" t="s">
        <v>1749</v>
      </c>
      <c r="AJ1088" s="1" t="s">
        <v>1749</v>
      </c>
      <c r="AK1088" s="1" t="s">
        <v>1749</v>
      </c>
      <c r="AL1088" s="1" t="s">
        <v>1749</v>
      </c>
      <c r="AM1088" s="1" t="s">
        <v>1749</v>
      </c>
      <c r="AN1088" s="1" t="s">
        <v>1749</v>
      </c>
      <c r="AO1088" s="1" t="s">
        <v>1749</v>
      </c>
      <c r="AP1088" s="1" t="s">
        <v>1749</v>
      </c>
      <c r="AQ1088" s="1" t="s">
        <v>1749</v>
      </c>
      <c r="AR1088" s="1" t="s">
        <v>1749</v>
      </c>
      <c r="AS1088" s="1" t="s">
        <v>1749</v>
      </c>
      <c r="AT1088" s="1" t="s">
        <v>1749</v>
      </c>
      <c r="AU1088" s="1" t="s">
        <v>1749</v>
      </c>
      <c r="AV1088" s="1" t="s">
        <v>1749</v>
      </c>
      <c r="AW1088" s="1" t="s">
        <v>1749</v>
      </c>
      <c r="AX1088" s="1" t="s">
        <v>1749</v>
      </c>
      <c r="AY1088" s="1" t="s">
        <v>1749</v>
      </c>
      <c r="AZ1088" s="1" t="s">
        <v>1749</v>
      </c>
      <c r="BA1088" s="1" t="s">
        <v>1749</v>
      </c>
      <c r="BB1088" s="1" t="s">
        <v>1749</v>
      </c>
      <c r="BC1088" s="1" t="s">
        <v>1749</v>
      </c>
      <c r="BD1088" s="1" t="s">
        <v>1749</v>
      </c>
      <c r="BE1088" t="s">
        <v>1749</v>
      </c>
    </row>
    <row r="1089" spans="1:57" ht="17.149999999999999" customHeight="1">
      <c r="A1089" s="2">
        <v>1088</v>
      </c>
      <c r="B1089" s="1" t="s">
        <v>1219</v>
      </c>
      <c r="C1089" s="1" t="s">
        <v>4980</v>
      </c>
      <c r="D1089" s="14" t="s">
        <v>4981</v>
      </c>
      <c r="E1089" s="1" t="s">
        <v>4980</v>
      </c>
      <c r="F1089" s="1" t="s">
        <v>8953</v>
      </c>
      <c r="G1089" s="1" t="s">
        <v>4983</v>
      </c>
      <c r="H1089" s="1" t="s">
        <v>4984</v>
      </c>
      <c r="I1089" s="1" t="s">
        <v>4985</v>
      </c>
      <c r="J1089" s="1" t="s">
        <v>4986</v>
      </c>
      <c r="K1089" s="1" t="s">
        <v>4987</v>
      </c>
      <c r="L1089" s="1" t="s">
        <v>8954</v>
      </c>
      <c r="M1089" s="1" t="s">
        <v>209</v>
      </c>
      <c r="N1089" s="1" t="s">
        <v>2653</v>
      </c>
      <c r="O1089" s="1" t="s">
        <v>1228</v>
      </c>
      <c r="P1089" s="1" t="s">
        <v>2126</v>
      </c>
      <c r="Q1089" s="1" t="s">
        <v>8954</v>
      </c>
      <c r="R1089" s="1" t="s">
        <v>130</v>
      </c>
      <c r="S1089" s="1" t="s">
        <v>1293</v>
      </c>
      <c r="T1089" s="1" t="s">
        <v>8955</v>
      </c>
      <c r="U1089" s="2" t="s">
        <v>8956</v>
      </c>
      <c r="V1089" s="1">
        <v>8</v>
      </c>
      <c r="W1089" s="1" t="s">
        <v>2130</v>
      </c>
      <c r="X1089" s="1" t="s">
        <v>2130</v>
      </c>
      <c r="Y1089" s="1" t="s">
        <v>2210</v>
      </c>
      <c r="Z1089" s="1" t="s">
        <v>28248</v>
      </c>
      <c r="AA1089" s="1" t="s">
        <v>8958</v>
      </c>
      <c r="AB1089" s="1" t="s">
        <v>8959</v>
      </c>
      <c r="AC1089" s="2"/>
      <c r="AD1089" s="1">
        <v>8</v>
      </c>
      <c r="AE1089" s="1" t="s">
        <v>8950</v>
      </c>
      <c r="AF1089" s="1" t="s">
        <v>8951</v>
      </c>
      <c r="AG1089" s="1" t="s">
        <v>819</v>
      </c>
      <c r="AH1089" s="1" t="s">
        <v>8960</v>
      </c>
      <c r="AI1089" s="1" t="s">
        <v>1749</v>
      </c>
      <c r="AJ1089" s="1" t="s">
        <v>1749</v>
      </c>
      <c r="AK1089" s="1" t="s">
        <v>1749</v>
      </c>
      <c r="AL1089" s="1" t="s">
        <v>1749</v>
      </c>
      <c r="AM1089" s="1" t="s">
        <v>1749</v>
      </c>
      <c r="AN1089" s="1" t="s">
        <v>1749</v>
      </c>
      <c r="AO1089" s="1" t="s">
        <v>1749</v>
      </c>
      <c r="AP1089" s="1" t="s">
        <v>1749</v>
      </c>
      <c r="AQ1089" s="1" t="s">
        <v>1749</v>
      </c>
      <c r="AR1089" s="1" t="s">
        <v>1749</v>
      </c>
      <c r="AS1089" s="1" t="s">
        <v>1749</v>
      </c>
      <c r="AT1089" s="1" t="s">
        <v>1749</v>
      </c>
      <c r="AU1089" s="1" t="s">
        <v>1749</v>
      </c>
      <c r="AV1089" s="1" t="s">
        <v>1749</v>
      </c>
      <c r="AW1089" s="1" t="s">
        <v>1749</v>
      </c>
      <c r="AX1089" s="1" t="s">
        <v>1749</v>
      </c>
      <c r="AY1089" s="1" t="s">
        <v>1749</v>
      </c>
      <c r="AZ1089" s="1" t="s">
        <v>1749</v>
      </c>
      <c r="BA1089" s="1" t="s">
        <v>1749</v>
      </c>
      <c r="BB1089" s="1" t="s">
        <v>1749</v>
      </c>
      <c r="BC1089" s="1" t="s">
        <v>1749</v>
      </c>
      <c r="BD1089" s="1" t="s">
        <v>1749</v>
      </c>
      <c r="BE1089" t="s">
        <v>1749</v>
      </c>
    </row>
    <row r="1090" spans="1:57" ht="17.149999999999999" customHeight="1">
      <c r="A1090" s="2">
        <v>1089</v>
      </c>
      <c r="B1090" s="1" t="s">
        <v>1219</v>
      </c>
      <c r="C1090" s="1" t="s">
        <v>4980</v>
      </c>
      <c r="D1090" s="14" t="s">
        <v>4981</v>
      </c>
      <c r="E1090" s="1" t="s">
        <v>4980</v>
      </c>
      <c r="F1090" s="1" t="s">
        <v>8961</v>
      </c>
      <c r="G1090" s="1" t="s">
        <v>4983</v>
      </c>
      <c r="H1090" s="1" t="s">
        <v>4984</v>
      </c>
      <c r="I1090" s="1" t="s">
        <v>4985</v>
      </c>
      <c r="J1090" s="1" t="s">
        <v>4986</v>
      </c>
      <c r="K1090" s="1" t="s">
        <v>4987</v>
      </c>
      <c r="L1090" s="1" t="s">
        <v>8962</v>
      </c>
      <c r="M1090" s="1" t="s">
        <v>209</v>
      </c>
      <c r="N1090" s="1" t="s">
        <v>2653</v>
      </c>
      <c r="O1090" s="1" t="s">
        <v>1228</v>
      </c>
      <c r="P1090" s="1" t="s">
        <v>2126</v>
      </c>
      <c r="Q1090" s="1" t="s">
        <v>8962</v>
      </c>
      <c r="R1090" s="1" t="s">
        <v>130</v>
      </c>
      <c r="S1090" s="1" t="s">
        <v>1293</v>
      </c>
      <c r="T1090" s="1" t="s">
        <v>8963</v>
      </c>
      <c r="U1090" s="2" t="s">
        <v>8964</v>
      </c>
      <c r="V1090" s="1">
        <v>43</v>
      </c>
      <c r="W1090" s="1" t="s">
        <v>2130</v>
      </c>
      <c r="X1090" s="1" t="s">
        <v>2130</v>
      </c>
      <c r="Y1090" s="1" t="s">
        <v>2210</v>
      </c>
      <c r="Z1090" s="1" t="s">
        <v>28248</v>
      </c>
      <c r="AA1090" s="1" t="s">
        <v>8966</v>
      </c>
      <c r="AB1090" s="1" t="s">
        <v>8967</v>
      </c>
      <c r="AC1090" s="2"/>
      <c r="AD1090" s="1">
        <v>43</v>
      </c>
      <c r="AE1090" s="1" t="s">
        <v>8968</v>
      </c>
      <c r="AF1090" s="1" t="s">
        <v>8951</v>
      </c>
      <c r="AG1090" s="1" t="s">
        <v>819</v>
      </c>
      <c r="AH1090" s="1" t="s">
        <v>8969</v>
      </c>
      <c r="AI1090" s="1" t="s">
        <v>1749</v>
      </c>
      <c r="AJ1090" s="1" t="s">
        <v>1749</v>
      </c>
      <c r="AK1090" s="1" t="s">
        <v>1749</v>
      </c>
      <c r="AL1090" s="1" t="s">
        <v>1749</v>
      </c>
      <c r="AM1090" s="1" t="s">
        <v>1749</v>
      </c>
      <c r="AN1090" s="1" t="s">
        <v>1749</v>
      </c>
      <c r="AO1090" s="1" t="s">
        <v>1749</v>
      </c>
      <c r="AP1090" s="1" t="s">
        <v>1749</v>
      </c>
      <c r="AQ1090" s="1" t="s">
        <v>1749</v>
      </c>
      <c r="AR1090" s="1" t="s">
        <v>1749</v>
      </c>
      <c r="AS1090" s="1" t="s">
        <v>1749</v>
      </c>
      <c r="AT1090" s="1" t="s">
        <v>1749</v>
      </c>
      <c r="AU1090" s="1" t="s">
        <v>1749</v>
      </c>
      <c r="AV1090" s="1" t="s">
        <v>1749</v>
      </c>
      <c r="AW1090" s="1" t="s">
        <v>1749</v>
      </c>
      <c r="AX1090" s="1" t="s">
        <v>1749</v>
      </c>
      <c r="AY1090" s="1" t="s">
        <v>1749</v>
      </c>
      <c r="AZ1090" s="1" t="s">
        <v>1749</v>
      </c>
      <c r="BA1090" s="1" t="s">
        <v>1749</v>
      </c>
      <c r="BB1090" s="1" t="s">
        <v>1749</v>
      </c>
      <c r="BC1090" s="1" t="s">
        <v>1749</v>
      </c>
      <c r="BD1090" s="1" t="s">
        <v>1749</v>
      </c>
      <c r="BE1090" t="s">
        <v>1749</v>
      </c>
    </row>
    <row r="1091" spans="1:57" ht="17.149999999999999" customHeight="1">
      <c r="A1091" s="2">
        <v>1090</v>
      </c>
      <c r="B1091" s="1" t="s">
        <v>1219</v>
      </c>
      <c r="C1091" s="1" t="s">
        <v>4980</v>
      </c>
      <c r="D1091" s="14" t="s">
        <v>4981</v>
      </c>
      <c r="E1091" s="1" t="s">
        <v>4980</v>
      </c>
      <c r="F1091" s="1" t="s">
        <v>8970</v>
      </c>
      <c r="G1091" s="1" t="s">
        <v>4983</v>
      </c>
      <c r="H1091" s="1" t="s">
        <v>4984</v>
      </c>
      <c r="I1091" s="1" t="s">
        <v>4985</v>
      </c>
      <c r="J1091" s="1" t="s">
        <v>4986</v>
      </c>
      <c r="K1091" s="1" t="s">
        <v>4987</v>
      </c>
      <c r="L1091" s="1" t="s">
        <v>8971</v>
      </c>
      <c r="M1091" s="1" t="s">
        <v>209</v>
      </c>
      <c r="N1091" s="1" t="s">
        <v>2653</v>
      </c>
      <c r="O1091" s="1" t="s">
        <v>1228</v>
      </c>
      <c r="P1091" s="1" t="s">
        <v>2126</v>
      </c>
      <c r="Q1091" s="1" t="s">
        <v>8971</v>
      </c>
      <c r="R1091" s="1" t="s">
        <v>130</v>
      </c>
      <c r="S1091" s="1" t="s">
        <v>1293</v>
      </c>
      <c r="T1091" s="1" t="s">
        <v>8794</v>
      </c>
      <c r="U1091" s="2" t="s">
        <v>8972</v>
      </c>
      <c r="V1091" s="1">
        <v>61</v>
      </c>
      <c r="W1091" s="1" t="s">
        <v>2130</v>
      </c>
      <c r="X1091" s="1" t="s">
        <v>2130</v>
      </c>
      <c r="Y1091" s="1" t="s">
        <v>2210</v>
      </c>
      <c r="Z1091" s="1" t="s">
        <v>28248</v>
      </c>
      <c r="AA1091" s="1" t="s">
        <v>8974</v>
      </c>
      <c r="AB1091" s="1" t="s">
        <v>8975</v>
      </c>
      <c r="AC1091" s="2"/>
      <c r="AD1091" s="1">
        <v>61</v>
      </c>
      <c r="AE1091" s="1" t="s">
        <v>8968</v>
      </c>
      <c r="AF1091" s="1" t="s">
        <v>8951</v>
      </c>
      <c r="AG1091" s="1" t="s">
        <v>819</v>
      </c>
      <c r="AH1091" s="1" t="s">
        <v>8976</v>
      </c>
      <c r="AI1091" s="1" t="s">
        <v>1749</v>
      </c>
      <c r="AJ1091" s="1" t="s">
        <v>1749</v>
      </c>
      <c r="AK1091" s="1" t="s">
        <v>1749</v>
      </c>
      <c r="AL1091" s="1" t="s">
        <v>1749</v>
      </c>
      <c r="AM1091" s="1" t="s">
        <v>1749</v>
      </c>
      <c r="AN1091" s="1" t="s">
        <v>1749</v>
      </c>
      <c r="AO1091" s="1" t="s">
        <v>1749</v>
      </c>
      <c r="AP1091" s="1" t="s">
        <v>1749</v>
      </c>
      <c r="AQ1091" s="1" t="s">
        <v>1749</v>
      </c>
      <c r="AR1091" s="1" t="s">
        <v>1749</v>
      </c>
      <c r="AS1091" s="1" t="s">
        <v>1749</v>
      </c>
      <c r="AT1091" s="1" t="s">
        <v>1749</v>
      </c>
      <c r="AU1091" s="1" t="s">
        <v>1749</v>
      </c>
      <c r="AV1091" s="1" t="s">
        <v>1749</v>
      </c>
      <c r="AW1091" s="1" t="s">
        <v>1749</v>
      </c>
      <c r="AX1091" s="1" t="s">
        <v>1749</v>
      </c>
      <c r="AY1091" s="1" t="s">
        <v>1749</v>
      </c>
      <c r="AZ1091" s="1" t="s">
        <v>1749</v>
      </c>
      <c r="BA1091" s="1" t="s">
        <v>1749</v>
      </c>
      <c r="BB1091" s="1" t="s">
        <v>1749</v>
      </c>
      <c r="BC1091" s="1" t="s">
        <v>1749</v>
      </c>
      <c r="BD1091" s="1" t="s">
        <v>1749</v>
      </c>
      <c r="BE1091" t="s">
        <v>1749</v>
      </c>
    </row>
    <row r="1092" spans="1:57" ht="17.149999999999999" customHeight="1">
      <c r="A1092" s="2">
        <v>1091</v>
      </c>
      <c r="B1092" s="1" t="s">
        <v>1219</v>
      </c>
      <c r="C1092" s="1" t="s">
        <v>4980</v>
      </c>
      <c r="D1092" s="14" t="s">
        <v>4981</v>
      </c>
      <c r="E1092" s="1" t="s">
        <v>4980</v>
      </c>
      <c r="F1092" s="1" t="s">
        <v>8977</v>
      </c>
      <c r="G1092" s="1" t="s">
        <v>4983</v>
      </c>
      <c r="H1092" s="1" t="s">
        <v>4984</v>
      </c>
      <c r="I1092" s="1" t="s">
        <v>4985</v>
      </c>
      <c r="J1092" s="1" t="s">
        <v>4986</v>
      </c>
      <c r="K1092" s="1" t="s">
        <v>4987</v>
      </c>
      <c r="L1092" s="1" t="s">
        <v>8978</v>
      </c>
      <c r="M1092" s="1" t="s">
        <v>209</v>
      </c>
      <c r="N1092" s="1" t="s">
        <v>2653</v>
      </c>
      <c r="O1092" s="1" t="s">
        <v>1228</v>
      </c>
      <c r="P1092" s="1" t="s">
        <v>2126</v>
      </c>
      <c r="Q1092" s="1" t="s">
        <v>8978</v>
      </c>
      <c r="R1092" s="1" t="s">
        <v>130</v>
      </c>
      <c r="S1092" s="1" t="s">
        <v>1293</v>
      </c>
      <c r="T1092" s="1" t="s">
        <v>7951</v>
      </c>
      <c r="U1092" s="2" t="s">
        <v>8979</v>
      </c>
      <c r="V1092" s="1">
        <v>10</v>
      </c>
      <c r="W1092" s="1" t="s">
        <v>2130</v>
      </c>
      <c r="X1092" s="1" t="s">
        <v>2130</v>
      </c>
      <c r="Y1092" s="1" t="s">
        <v>2210</v>
      </c>
      <c r="Z1092" s="1" t="s">
        <v>28248</v>
      </c>
      <c r="AA1092" s="1" t="s">
        <v>8981</v>
      </c>
      <c r="AB1092" s="1" t="s">
        <v>8982</v>
      </c>
      <c r="AC1092" s="2"/>
      <c r="AD1092" s="1">
        <v>10</v>
      </c>
      <c r="AE1092" s="1" t="s">
        <v>8983</v>
      </c>
      <c r="AF1092" s="1" t="s">
        <v>8951</v>
      </c>
      <c r="AG1092" s="1" t="s">
        <v>819</v>
      </c>
      <c r="AH1092" s="1" t="s">
        <v>8984</v>
      </c>
      <c r="AI1092" s="1" t="s">
        <v>1749</v>
      </c>
      <c r="AJ1092" s="1" t="s">
        <v>1749</v>
      </c>
      <c r="AK1092" s="1" t="s">
        <v>1749</v>
      </c>
      <c r="AL1092" s="1" t="s">
        <v>1749</v>
      </c>
      <c r="AM1092" s="1" t="s">
        <v>1749</v>
      </c>
      <c r="AN1092" s="1" t="s">
        <v>1749</v>
      </c>
      <c r="AO1092" s="1" t="s">
        <v>1749</v>
      </c>
      <c r="AP1092" s="1" t="s">
        <v>1749</v>
      </c>
      <c r="AQ1092" s="1" t="s">
        <v>1749</v>
      </c>
      <c r="AR1092" s="1" t="s">
        <v>1749</v>
      </c>
      <c r="AS1092" s="1" t="s">
        <v>1749</v>
      </c>
      <c r="AT1092" s="1" t="s">
        <v>1749</v>
      </c>
      <c r="AU1092" s="1" t="s">
        <v>1749</v>
      </c>
      <c r="AV1092" s="1" t="s">
        <v>1749</v>
      </c>
      <c r="AW1092" s="1" t="s">
        <v>1749</v>
      </c>
      <c r="AX1092" s="1" t="s">
        <v>1749</v>
      </c>
      <c r="AY1092" s="1" t="s">
        <v>1749</v>
      </c>
      <c r="AZ1092" s="1" t="s">
        <v>1749</v>
      </c>
      <c r="BA1092" s="1" t="s">
        <v>1749</v>
      </c>
      <c r="BB1092" s="1" t="s">
        <v>1749</v>
      </c>
      <c r="BC1092" s="1" t="s">
        <v>1749</v>
      </c>
      <c r="BD1092" s="1" t="s">
        <v>1749</v>
      </c>
      <c r="BE1092" t="s">
        <v>1749</v>
      </c>
    </row>
    <row r="1093" spans="1:57" ht="17.149999999999999" customHeight="1">
      <c r="A1093" s="2">
        <v>1092</v>
      </c>
      <c r="B1093" s="1" t="s">
        <v>1219</v>
      </c>
      <c r="C1093" s="1" t="s">
        <v>4980</v>
      </c>
      <c r="D1093" s="14" t="s">
        <v>4981</v>
      </c>
      <c r="E1093" s="1" t="s">
        <v>4980</v>
      </c>
      <c r="F1093" s="1" t="s">
        <v>8985</v>
      </c>
      <c r="G1093" s="1" t="s">
        <v>4983</v>
      </c>
      <c r="H1093" s="1" t="s">
        <v>4984</v>
      </c>
      <c r="I1093" s="1" t="s">
        <v>4985</v>
      </c>
      <c r="J1093" s="1" t="s">
        <v>4986</v>
      </c>
      <c r="K1093" s="1" t="s">
        <v>4987</v>
      </c>
      <c r="L1093" s="1" t="s">
        <v>8986</v>
      </c>
      <c r="M1093" s="1" t="s">
        <v>209</v>
      </c>
      <c r="N1093" s="1" t="s">
        <v>2653</v>
      </c>
      <c r="O1093" s="1" t="s">
        <v>1228</v>
      </c>
      <c r="P1093" s="1" t="s">
        <v>2126</v>
      </c>
      <c r="Q1093" s="1" t="s">
        <v>8986</v>
      </c>
      <c r="R1093" s="1" t="s">
        <v>130</v>
      </c>
      <c r="S1093" s="1" t="s">
        <v>1293</v>
      </c>
      <c r="T1093" s="1" t="s">
        <v>8987</v>
      </c>
      <c r="U1093" s="2" t="s">
        <v>7641</v>
      </c>
      <c r="V1093" s="1">
        <v>8</v>
      </c>
      <c r="W1093" s="1" t="s">
        <v>2130</v>
      </c>
      <c r="X1093" s="1" t="s">
        <v>2130</v>
      </c>
      <c r="Y1093" s="1" t="s">
        <v>2210</v>
      </c>
      <c r="Z1093" s="1" t="s">
        <v>28248</v>
      </c>
      <c r="AA1093" s="1" t="s">
        <v>8989</v>
      </c>
      <c r="AB1093" s="1" t="s">
        <v>8990</v>
      </c>
      <c r="AC1093" s="2"/>
      <c r="AD1093" s="1">
        <v>8</v>
      </c>
      <c r="AE1093" s="1" t="s">
        <v>8983</v>
      </c>
      <c r="AF1093" s="1" t="s">
        <v>8951</v>
      </c>
      <c r="AG1093" s="1" t="s">
        <v>819</v>
      </c>
      <c r="AH1093" s="1" t="s">
        <v>8991</v>
      </c>
      <c r="AI1093" s="1" t="s">
        <v>1749</v>
      </c>
      <c r="AJ1093" s="1" t="s">
        <v>1749</v>
      </c>
      <c r="AK1093" s="1" t="s">
        <v>1749</v>
      </c>
      <c r="AL1093" s="1" t="s">
        <v>1749</v>
      </c>
      <c r="AM1093" s="1" t="s">
        <v>1749</v>
      </c>
      <c r="AN1093" s="1" t="s">
        <v>1749</v>
      </c>
      <c r="AO1093" s="1" t="s">
        <v>1749</v>
      </c>
      <c r="AP1093" s="1" t="s">
        <v>1749</v>
      </c>
      <c r="AQ1093" s="1" t="s">
        <v>1749</v>
      </c>
      <c r="AR1093" s="1" t="s">
        <v>1749</v>
      </c>
      <c r="AS1093" s="1" t="s">
        <v>1749</v>
      </c>
      <c r="AT1093" s="1" t="s">
        <v>1749</v>
      </c>
      <c r="AU1093" s="1" t="s">
        <v>1749</v>
      </c>
      <c r="AV1093" s="1" t="s">
        <v>1749</v>
      </c>
      <c r="AW1093" s="1" t="s">
        <v>1749</v>
      </c>
      <c r="AX1093" s="1" t="s">
        <v>1749</v>
      </c>
      <c r="AY1093" s="1" t="s">
        <v>1749</v>
      </c>
      <c r="AZ1093" s="1" t="s">
        <v>1749</v>
      </c>
      <c r="BA1093" s="1" t="s">
        <v>1749</v>
      </c>
      <c r="BB1093" s="1" t="s">
        <v>1749</v>
      </c>
      <c r="BC1093" s="1" t="s">
        <v>1749</v>
      </c>
      <c r="BD1093" s="1" t="s">
        <v>1749</v>
      </c>
      <c r="BE1093" t="s">
        <v>1749</v>
      </c>
    </row>
    <row r="1094" spans="1:57" ht="17.149999999999999" customHeight="1">
      <c r="A1094" s="2">
        <v>1093</v>
      </c>
      <c r="B1094" s="1" t="s">
        <v>1219</v>
      </c>
      <c r="C1094" s="1" t="s">
        <v>4980</v>
      </c>
      <c r="D1094" s="14" t="s">
        <v>4981</v>
      </c>
      <c r="E1094" s="1" t="s">
        <v>4980</v>
      </c>
      <c r="F1094" s="1" t="s">
        <v>8992</v>
      </c>
      <c r="G1094" s="1" t="s">
        <v>4983</v>
      </c>
      <c r="H1094" s="1" t="s">
        <v>4984</v>
      </c>
      <c r="I1094" s="1" t="s">
        <v>4985</v>
      </c>
      <c r="J1094" s="1" t="s">
        <v>4986</v>
      </c>
      <c r="K1094" s="1" t="s">
        <v>4987</v>
      </c>
      <c r="L1094" s="1" t="s">
        <v>8993</v>
      </c>
      <c r="M1094" s="1" t="s">
        <v>209</v>
      </c>
      <c r="N1094" s="1" t="s">
        <v>2653</v>
      </c>
      <c r="O1094" s="1" t="s">
        <v>1228</v>
      </c>
      <c r="P1094" s="1" t="s">
        <v>2126</v>
      </c>
      <c r="Q1094" s="1" t="s">
        <v>8993</v>
      </c>
      <c r="R1094" s="1" t="s">
        <v>130</v>
      </c>
      <c r="S1094" s="1" t="s">
        <v>1293</v>
      </c>
      <c r="T1094" s="1" t="s">
        <v>8994</v>
      </c>
      <c r="U1094" s="2" t="s">
        <v>8995</v>
      </c>
      <c r="V1094" s="1">
        <v>3</v>
      </c>
      <c r="W1094" s="1" t="s">
        <v>2130</v>
      </c>
      <c r="X1094" s="1" t="s">
        <v>2130</v>
      </c>
      <c r="Y1094" s="1" t="s">
        <v>2210</v>
      </c>
      <c r="Z1094" s="1" t="s">
        <v>4980</v>
      </c>
      <c r="AA1094" s="1" t="s">
        <v>8996</v>
      </c>
      <c r="AB1094" s="1" t="s">
        <v>8997</v>
      </c>
      <c r="AC1094" s="2"/>
      <c r="AD1094" s="1">
        <v>3</v>
      </c>
      <c r="AE1094" s="1" t="s">
        <v>8983</v>
      </c>
      <c r="AF1094" s="1" t="s">
        <v>8951</v>
      </c>
      <c r="AG1094" s="1" t="s">
        <v>819</v>
      </c>
      <c r="AH1094" s="1" t="s">
        <v>8998</v>
      </c>
      <c r="AI1094" s="1" t="s">
        <v>1749</v>
      </c>
      <c r="AJ1094" s="1" t="s">
        <v>1749</v>
      </c>
      <c r="AK1094" s="1" t="s">
        <v>1749</v>
      </c>
      <c r="AL1094" s="1" t="s">
        <v>1749</v>
      </c>
      <c r="AM1094" s="1" t="s">
        <v>1749</v>
      </c>
      <c r="AN1094" s="1" t="s">
        <v>1749</v>
      </c>
      <c r="AO1094" s="1" t="s">
        <v>1749</v>
      </c>
      <c r="AP1094" s="1" t="s">
        <v>1749</v>
      </c>
      <c r="AQ1094" s="1" t="s">
        <v>1749</v>
      </c>
      <c r="AR1094" s="1" t="s">
        <v>1749</v>
      </c>
      <c r="AS1094" s="1" t="s">
        <v>1749</v>
      </c>
      <c r="AT1094" s="1" t="s">
        <v>1749</v>
      </c>
      <c r="AU1094" s="1" t="s">
        <v>1749</v>
      </c>
      <c r="AV1094" s="1" t="s">
        <v>1749</v>
      </c>
      <c r="AW1094" s="1" t="s">
        <v>1749</v>
      </c>
      <c r="AX1094" s="1" t="s">
        <v>1749</v>
      </c>
      <c r="AY1094" s="1" t="s">
        <v>1749</v>
      </c>
      <c r="AZ1094" s="1" t="s">
        <v>1749</v>
      </c>
      <c r="BA1094" s="1" t="s">
        <v>1749</v>
      </c>
      <c r="BB1094" s="1" t="s">
        <v>1749</v>
      </c>
      <c r="BC1094" s="1" t="s">
        <v>1749</v>
      </c>
      <c r="BD1094" s="1" t="s">
        <v>1749</v>
      </c>
      <c r="BE1094" t="s">
        <v>1749</v>
      </c>
    </row>
    <row r="1095" spans="1:57" ht="17.149999999999999" customHeight="1">
      <c r="A1095" s="2">
        <v>1094</v>
      </c>
      <c r="B1095" s="1" t="s">
        <v>1219</v>
      </c>
      <c r="C1095" s="1" t="s">
        <v>4980</v>
      </c>
      <c r="D1095" s="14" t="s">
        <v>4981</v>
      </c>
      <c r="E1095" s="1" t="s">
        <v>4980</v>
      </c>
      <c r="F1095" s="1" t="s">
        <v>8999</v>
      </c>
      <c r="G1095" s="1" t="s">
        <v>4983</v>
      </c>
      <c r="H1095" s="1" t="s">
        <v>4984</v>
      </c>
      <c r="I1095" s="1" t="s">
        <v>4985</v>
      </c>
      <c r="J1095" s="1" t="s">
        <v>4986</v>
      </c>
      <c r="K1095" s="1" t="s">
        <v>4987</v>
      </c>
      <c r="L1095" s="1" t="s">
        <v>9000</v>
      </c>
      <c r="M1095" s="1" t="s">
        <v>209</v>
      </c>
      <c r="N1095" s="1" t="s">
        <v>2653</v>
      </c>
      <c r="O1095" s="1" t="s">
        <v>1228</v>
      </c>
      <c r="P1095" s="1" t="s">
        <v>2126</v>
      </c>
      <c r="Q1095" s="1" t="s">
        <v>9000</v>
      </c>
      <c r="R1095" s="1" t="s">
        <v>130</v>
      </c>
      <c r="S1095" s="1" t="s">
        <v>1293</v>
      </c>
      <c r="T1095" s="1" t="s">
        <v>8254</v>
      </c>
      <c r="U1095" s="2" t="s">
        <v>9001</v>
      </c>
      <c r="V1095" s="1">
        <v>34</v>
      </c>
      <c r="W1095" s="1" t="s">
        <v>2130</v>
      </c>
      <c r="X1095" s="1" t="s">
        <v>2130</v>
      </c>
      <c r="Y1095" s="1" t="s">
        <v>2210</v>
      </c>
      <c r="Z1095" s="1" t="s">
        <v>28248</v>
      </c>
      <c r="AA1095" s="1" t="s">
        <v>9003</v>
      </c>
      <c r="AB1095" s="1" t="s">
        <v>9004</v>
      </c>
      <c r="AC1095" s="2"/>
      <c r="AD1095" s="1">
        <v>34</v>
      </c>
      <c r="AE1095" s="1" t="s">
        <v>8983</v>
      </c>
      <c r="AF1095" s="1" t="s">
        <v>8951</v>
      </c>
      <c r="AG1095" s="1" t="s">
        <v>819</v>
      </c>
      <c r="AH1095" s="1" t="s">
        <v>9005</v>
      </c>
      <c r="AI1095" s="1" t="s">
        <v>1749</v>
      </c>
      <c r="AJ1095" s="1" t="s">
        <v>1749</v>
      </c>
      <c r="AK1095" s="1" t="s">
        <v>1749</v>
      </c>
      <c r="AL1095" s="1" t="s">
        <v>1749</v>
      </c>
      <c r="AM1095" s="1" t="s">
        <v>1749</v>
      </c>
      <c r="AN1095" s="1" t="s">
        <v>1749</v>
      </c>
      <c r="AO1095" s="1" t="s">
        <v>1749</v>
      </c>
      <c r="AP1095" s="1" t="s">
        <v>1749</v>
      </c>
      <c r="AQ1095" s="1" t="s">
        <v>1749</v>
      </c>
      <c r="AR1095" s="1" t="s">
        <v>1749</v>
      </c>
      <c r="AS1095" s="1" t="s">
        <v>1749</v>
      </c>
      <c r="AT1095" s="1" t="s">
        <v>1749</v>
      </c>
      <c r="AU1095" s="1" t="s">
        <v>1749</v>
      </c>
      <c r="AV1095" s="1" t="s">
        <v>1749</v>
      </c>
      <c r="AW1095" s="1" t="s">
        <v>1749</v>
      </c>
      <c r="AX1095" s="1" t="s">
        <v>1749</v>
      </c>
      <c r="AY1095" s="1" t="s">
        <v>1749</v>
      </c>
      <c r="AZ1095" s="1" t="s">
        <v>1749</v>
      </c>
      <c r="BA1095" s="1" t="s">
        <v>1749</v>
      </c>
      <c r="BB1095" s="1" t="s">
        <v>1749</v>
      </c>
      <c r="BC1095" s="1" t="s">
        <v>1749</v>
      </c>
      <c r="BD1095" s="1" t="s">
        <v>1749</v>
      </c>
      <c r="BE1095" t="s">
        <v>1749</v>
      </c>
    </row>
    <row r="1096" spans="1:57" ht="17.149999999999999" customHeight="1">
      <c r="A1096" s="2">
        <v>1095</v>
      </c>
      <c r="B1096" s="1" t="s">
        <v>1219</v>
      </c>
      <c r="C1096" s="1" t="s">
        <v>4980</v>
      </c>
      <c r="D1096" s="14" t="s">
        <v>4981</v>
      </c>
      <c r="E1096" s="1" t="s">
        <v>4980</v>
      </c>
      <c r="F1096" s="1" t="s">
        <v>9006</v>
      </c>
      <c r="G1096" s="1" t="s">
        <v>4983</v>
      </c>
      <c r="H1096" s="1" t="s">
        <v>4984</v>
      </c>
      <c r="I1096" s="1" t="s">
        <v>4985</v>
      </c>
      <c r="J1096" s="1" t="s">
        <v>4986</v>
      </c>
      <c r="K1096" s="1" t="s">
        <v>4987</v>
      </c>
      <c r="L1096" s="1" t="s">
        <v>9007</v>
      </c>
      <c r="M1096" s="1" t="s">
        <v>209</v>
      </c>
      <c r="N1096" s="1" t="s">
        <v>2653</v>
      </c>
      <c r="O1096" s="1" t="s">
        <v>1228</v>
      </c>
      <c r="P1096" s="1" t="s">
        <v>2126</v>
      </c>
      <c r="Q1096" s="1" t="s">
        <v>9007</v>
      </c>
      <c r="R1096" s="1" t="s">
        <v>130</v>
      </c>
      <c r="S1096" s="1" t="s">
        <v>1293</v>
      </c>
      <c r="T1096" s="1" t="s">
        <v>9008</v>
      </c>
      <c r="U1096" s="2" t="s">
        <v>9009</v>
      </c>
      <c r="V1096" s="1">
        <v>20</v>
      </c>
      <c r="W1096" s="1" t="s">
        <v>2130</v>
      </c>
      <c r="X1096" s="1" t="s">
        <v>2130</v>
      </c>
      <c r="Y1096" s="1" t="s">
        <v>2210</v>
      </c>
      <c r="Z1096" s="1" t="s">
        <v>28248</v>
      </c>
      <c r="AA1096" s="1" t="s">
        <v>9011</v>
      </c>
      <c r="AB1096" s="1" t="s">
        <v>9012</v>
      </c>
      <c r="AC1096" s="2"/>
      <c r="AD1096" s="1">
        <v>20</v>
      </c>
      <c r="AE1096" s="1" t="s">
        <v>8983</v>
      </c>
      <c r="AF1096" s="1" t="s">
        <v>8951</v>
      </c>
      <c r="AG1096" s="1" t="s">
        <v>819</v>
      </c>
      <c r="AH1096" s="1" t="s">
        <v>9013</v>
      </c>
      <c r="AI1096" s="1" t="s">
        <v>1749</v>
      </c>
      <c r="AJ1096" s="1" t="s">
        <v>1749</v>
      </c>
      <c r="AK1096" s="1" t="s">
        <v>1749</v>
      </c>
      <c r="AL1096" s="1" t="s">
        <v>1749</v>
      </c>
      <c r="AM1096" s="1" t="s">
        <v>1749</v>
      </c>
      <c r="AN1096" s="1" t="s">
        <v>1749</v>
      </c>
      <c r="AO1096" s="1" t="s">
        <v>1749</v>
      </c>
      <c r="AP1096" s="1" t="s">
        <v>1749</v>
      </c>
      <c r="AQ1096" s="1" t="s">
        <v>1749</v>
      </c>
      <c r="AR1096" s="1" t="s">
        <v>1749</v>
      </c>
      <c r="AS1096" s="1" t="s">
        <v>1749</v>
      </c>
      <c r="AT1096" s="1" t="s">
        <v>1749</v>
      </c>
      <c r="AU1096" s="1" t="s">
        <v>1749</v>
      </c>
      <c r="AV1096" s="1" t="s">
        <v>1749</v>
      </c>
      <c r="AW1096" s="1" t="s">
        <v>1749</v>
      </c>
      <c r="AX1096" s="1" t="s">
        <v>1749</v>
      </c>
      <c r="AY1096" s="1" t="s">
        <v>1749</v>
      </c>
      <c r="AZ1096" s="1" t="s">
        <v>1749</v>
      </c>
      <c r="BA1096" s="1" t="s">
        <v>1749</v>
      </c>
      <c r="BB1096" s="1" t="s">
        <v>1749</v>
      </c>
      <c r="BC1096" s="1" t="s">
        <v>1749</v>
      </c>
      <c r="BD1096" s="1" t="s">
        <v>1749</v>
      </c>
      <c r="BE1096" t="s">
        <v>1749</v>
      </c>
    </row>
    <row r="1097" spans="1:57" ht="17.149999999999999" customHeight="1">
      <c r="A1097" s="2">
        <v>1096</v>
      </c>
      <c r="B1097" s="1" t="s">
        <v>1219</v>
      </c>
      <c r="C1097" s="1" t="s">
        <v>4980</v>
      </c>
      <c r="D1097" s="14" t="s">
        <v>4981</v>
      </c>
      <c r="E1097" s="1" t="s">
        <v>4980</v>
      </c>
      <c r="F1097" s="1" t="s">
        <v>9014</v>
      </c>
      <c r="G1097" s="1" t="s">
        <v>4983</v>
      </c>
      <c r="H1097" s="1" t="s">
        <v>4984</v>
      </c>
      <c r="I1097" s="1" t="s">
        <v>4985</v>
      </c>
      <c r="J1097" s="1" t="s">
        <v>4986</v>
      </c>
      <c r="K1097" s="1" t="s">
        <v>4987</v>
      </c>
      <c r="L1097" s="1" t="s">
        <v>9015</v>
      </c>
      <c r="M1097" s="1" t="s">
        <v>209</v>
      </c>
      <c r="N1097" s="1" t="s">
        <v>2653</v>
      </c>
      <c r="O1097" s="1" t="s">
        <v>1228</v>
      </c>
      <c r="P1097" s="1" t="s">
        <v>2126</v>
      </c>
      <c r="Q1097" s="1" t="s">
        <v>9015</v>
      </c>
      <c r="R1097" s="1" t="s">
        <v>130</v>
      </c>
      <c r="S1097" s="1" t="s">
        <v>1293</v>
      </c>
      <c r="T1097" s="1" t="s">
        <v>6743</v>
      </c>
      <c r="U1097" s="2" t="s">
        <v>9016</v>
      </c>
      <c r="V1097" s="1">
        <v>9</v>
      </c>
      <c r="W1097" s="1" t="s">
        <v>2130</v>
      </c>
      <c r="X1097" s="1" t="s">
        <v>2130</v>
      </c>
      <c r="Y1097" s="1" t="s">
        <v>2210</v>
      </c>
      <c r="Z1097" s="1" t="s">
        <v>28248</v>
      </c>
      <c r="AA1097" s="1" t="s">
        <v>9018</v>
      </c>
      <c r="AB1097" s="1" t="s">
        <v>9019</v>
      </c>
      <c r="AC1097" s="2"/>
      <c r="AD1097" s="1">
        <v>9</v>
      </c>
      <c r="AE1097" s="1" t="s">
        <v>8968</v>
      </c>
      <c r="AF1097" s="1" t="s">
        <v>8951</v>
      </c>
      <c r="AG1097" s="1" t="s">
        <v>819</v>
      </c>
      <c r="AH1097" s="1" t="s">
        <v>9020</v>
      </c>
      <c r="AI1097" s="1" t="s">
        <v>1749</v>
      </c>
      <c r="AJ1097" s="1" t="s">
        <v>1749</v>
      </c>
      <c r="AK1097" s="1" t="s">
        <v>1749</v>
      </c>
      <c r="AL1097" s="1" t="s">
        <v>1749</v>
      </c>
      <c r="AM1097" s="1" t="s">
        <v>1749</v>
      </c>
      <c r="AN1097" s="1" t="s">
        <v>1749</v>
      </c>
      <c r="AO1097" s="1" t="s">
        <v>1749</v>
      </c>
      <c r="AP1097" s="1" t="s">
        <v>1749</v>
      </c>
      <c r="AQ1097" s="1" t="s">
        <v>1749</v>
      </c>
      <c r="AR1097" s="1" t="s">
        <v>1749</v>
      </c>
      <c r="AS1097" s="1" t="s">
        <v>1749</v>
      </c>
      <c r="AT1097" s="1" t="s">
        <v>1749</v>
      </c>
      <c r="AU1097" s="1" t="s">
        <v>1749</v>
      </c>
      <c r="AV1097" s="1" t="s">
        <v>1749</v>
      </c>
      <c r="AW1097" s="1" t="s">
        <v>1749</v>
      </c>
      <c r="AX1097" s="1" t="s">
        <v>1749</v>
      </c>
      <c r="AY1097" s="1" t="s">
        <v>1749</v>
      </c>
      <c r="AZ1097" s="1" t="s">
        <v>1749</v>
      </c>
      <c r="BA1097" s="1" t="s">
        <v>1749</v>
      </c>
      <c r="BB1097" s="1" t="s">
        <v>1749</v>
      </c>
      <c r="BC1097" s="1" t="s">
        <v>1749</v>
      </c>
      <c r="BD1097" s="1" t="s">
        <v>1749</v>
      </c>
      <c r="BE1097" t="s">
        <v>1749</v>
      </c>
    </row>
    <row r="1098" spans="1:57" ht="17.149999999999999" customHeight="1">
      <c r="A1098" s="2">
        <v>1097</v>
      </c>
      <c r="B1098" s="1" t="s">
        <v>1219</v>
      </c>
      <c r="C1098" s="1" t="s">
        <v>4980</v>
      </c>
      <c r="D1098" s="14" t="s">
        <v>4981</v>
      </c>
      <c r="E1098" s="1" t="s">
        <v>4980</v>
      </c>
      <c r="F1098" s="1" t="s">
        <v>9021</v>
      </c>
      <c r="G1098" s="1" t="s">
        <v>4983</v>
      </c>
      <c r="H1098" s="1" t="s">
        <v>4984</v>
      </c>
      <c r="I1098" s="1" t="s">
        <v>4985</v>
      </c>
      <c r="J1098" s="1" t="s">
        <v>4986</v>
      </c>
      <c r="K1098" s="1" t="s">
        <v>4987</v>
      </c>
      <c r="L1098" s="1" t="s">
        <v>9022</v>
      </c>
      <c r="M1098" s="1" t="s">
        <v>209</v>
      </c>
      <c r="N1098" s="1" t="s">
        <v>2653</v>
      </c>
      <c r="O1098" s="1" t="s">
        <v>1228</v>
      </c>
      <c r="P1098" s="1" t="s">
        <v>2126</v>
      </c>
      <c r="Q1098" s="1" t="s">
        <v>9022</v>
      </c>
      <c r="R1098" s="1" t="s">
        <v>130</v>
      </c>
      <c r="S1098" s="1" t="s">
        <v>1293</v>
      </c>
      <c r="T1098" s="1" t="s">
        <v>9023</v>
      </c>
      <c r="U1098" s="2" t="s">
        <v>9024</v>
      </c>
      <c r="V1098" s="1">
        <v>54</v>
      </c>
      <c r="W1098" s="1" t="s">
        <v>2130</v>
      </c>
      <c r="X1098" s="1" t="s">
        <v>2130</v>
      </c>
      <c r="Y1098" s="1" t="s">
        <v>2210</v>
      </c>
      <c r="Z1098" s="1" t="s">
        <v>28248</v>
      </c>
      <c r="AA1098" s="1" t="s">
        <v>9026</v>
      </c>
      <c r="AB1098" s="1" t="s">
        <v>9027</v>
      </c>
      <c r="AC1098" s="2"/>
      <c r="AD1098" s="1">
        <v>54</v>
      </c>
      <c r="AE1098" s="1" t="s">
        <v>8983</v>
      </c>
      <c r="AF1098" s="1" t="s">
        <v>8951</v>
      </c>
      <c r="AG1098" s="1" t="s">
        <v>819</v>
      </c>
      <c r="AH1098" s="1" t="s">
        <v>9028</v>
      </c>
      <c r="AI1098" s="1" t="s">
        <v>1749</v>
      </c>
      <c r="AJ1098" s="1" t="s">
        <v>1749</v>
      </c>
      <c r="AK1098" s="1" t="s">
        <v>1749</v>
      </c>
      <c r="AL1098" s="1" t="s">
        <v>1749</v>
      </c>
      <c r="AM1098" s="1" t="s">
        <v>1749</v>
      </c>
      <c r="AN1098" s="1" t="s">
        <v>1749</v>
      </c>
      <c r="AO1098" s="1" t="s">
        <v>1749</v>
      </c>
      <c r="AP1098" s="1" t="s">
        <v>1749</v>
      </c>
      <c r="AQ1098" s="1" t="s">
        <v>1749</v>
      </c>
      <c r="AR1098" s="1" t="s">
        <v>1749</v>
      </c>
      <c r="AS1098" s="1" t="s">
        <v>1749</v>
      </c>
      <c r="AT1098" s="1" t="s">
        <v>1749</v>
      </c>
      <c r="AU1098" s="1" t="s">
        <v>1749</v>
      </c>
      <c r="AV1098" s="1" t="s">
        <v>1749</v>
      </c>
      <c r="AW1098" s="1" t="s">
        <v>1749</v>
      </c>
      <c r="AX1098" s="1" t="s">
        <v>1749</v>
      </c>
      <c r="AY1098" s="1" t="s">
        <v>1749</v>
      </c>
      <c r="AZ1098" s="1" t="s">
        <v>1749</v>
      </c>
      <c r="BA1098" s="1" t="s">
        <v>1749</v>
      </c>
      <c r="BB1098" s="1" t="s">
        <v>1749</v>
      </c>
      <c r="BC1098" s="1" t="s">
        <v>1749</v>
      </c>
      <c r="BD1098" s="1" t="s">
        <v>1749</v>
      </c>
      <c r="BE1098" t="s">
        <v>1749</v>
      </c>
    </row>
    <row r="1099" spans="1:57" ht="17.149999999999999" customHeight="1">
      <c r="A1099" s="2">
        <v>1098</v>
      </c>
      <c r="B1099" s="1" t="s">
        <v>1219</v>
      </c>
      <c r="C1099" s="1" t="s">
        <v>4980</v>
      </c>
      <c r="D1099" s="14" t="s">
        <v>4981</v>
      </c>
      <c r="E1099" s="1" t="s">
        <v>4980</v>
      </c>
      <c r="F1099" s="1" t="s">
        <v>9029</v>
      </c>
      <c r="G1099" s="1" t="s">
        <v>4983</v>
      </c>
      <c r="H1099" s="1" t="s">
        <v>4984</v>
      </c>
      <c r="I1099" s="1" t="s">
        <v>4985</v>
      </c>
      <c r="J1099" s="1" t="s">
        <v>4986</v>
      </c>
      <c r="K1099" s="1" t="s">
        <v>4987</v>
      </c>
      <c r="L1099" s="1" t="s">
        <v>9030</v>
      </c>
      <c r="M1099" s="1" t="s">
        <v>209</v>
      </c>
      <c r="N1099" s="1" t="s">
        <v>2653</v>
      </c>
      <c r="O1099" s="1" t="s">
        <v>1228</v>
      </c>
      <c r="P1099" s="1" t="s">
        <v>2126</v>
      </c>
      <c r="Q1099" s="1" t="s">
        <v>9030</v>
      </c>
      <c r="R1099" s="1" t="s">
        <v>130</v>
      </c>
      <c r="S1099" s="1" t="s">
        <v>1293</v>
      </c>
      <c r="T1099" s="1" t="s">
        <v>9031</v>
      </c>
      <c r="U1099" s="2" t="s">
        <v>8273</v>
      </c>
      <c r="V1099" s="1">
        <v>85</v>
      </c>
      <c r="W1099" s="1" t="s">
        <v>2130</v>
      </c>
      <c r="X1099" s="1" t="s">
        <v>2130</v>
      </c>
      <c r="Y1099" s="1" t="s">
        <v>2210</v>
      </c>
      <c r="Z1099" s="1" t="s">
        <v>28248</v>
      </c>
      <c r="AA1099" s="1" t="s">
        <v>9033</v>
      </c>
      <c r="AB1099" s="1" t="s">
        <v>9034</v>
      </c>
      <c r="AC1099" s="2"/>
      <c r="AD1099" s="1">
        <v>85</v>
      </c>
      <c r="AE1099" s="1" t="s">
        <v>8968</v>
      </c>
      <c r="AF1099" s="1" t="s">
        <v>8951</v>
      </c>
      <c r="AG1099" s="1" t="s">
        <v>819</v>
      </c>
      <c r="AH1099" s="1" t="s">
        <v>9035</v>
      </c>
      <c r="AI1099" s="1" t="s">
        <v>1749</v>
      </c>
      <c r="AJ1099" s="1" t="s">
        <v>1749</v>
      </c>
      <c r="AK1099" s="1" t="s">
        <v>1749</v>
      </c>
      <c r="AL1099" s="1" t="s">
        <v>1749</v>
      </c>
      <c r="AM1099" s="1" t="s">
        <v>1749</v>
      </c>
      <c r="AN1099" s="1" t="s">
        <v>1749</v>
      </c>
      <c r="AO1099" s="1" t="s">
        <v>1749</v>
      </c>
      <c r="AP1099" s="1" t="s">
        <v>1749</v>
      </c>
      <c r="AQ1099" s="1" t="s">
        <v>1749</v>
      </c>
      <c r="AR1099" s="1" t="s">
        <v>1749</v>
      </c>
      <c r="AS1099" s="1" t="s">
        <v>1749</v>
      </c>
      <c r="AT1099" s="1" t="s">
        <v>1749</v>
      </c>
      <c r="AU1099" s="1" t="s">
        <v>1749</v>
      </c>
      <c r="AV1099" s="1" t="s">
        <v>1749</v>
      </c>
      <c r="AW1099" s="1" t="s">
        <v>1749</v>
      </c>
      <c r="AX1099" s="1" t="s">
        <v>1749</v>
      </c>
      <c r="AY1099" s="1" t="s">
        <v>1749</v>
      </c>
      <c r="AZ1099" s="1" t="s">
        <v>1749</v>
      </c>
      <c r="BA1099" s="1" t="s">
        <v>1749</v>
      </c>
      <c r="BB1099" s="1" t="s">
        <v>1749</v>
      </c>
      <c r="BC1099" s="1" t="s">
        <v>1749</v>
      </c>
      <c r="BD1099" s="1" t="s">
        <v>1749</v>
      </c>
      <c r="BE1099" t="s">
        <v>1749</v>
      </c>
    </row>
    <row r="1100" spans="1:57" ht="17.149999999999999" customHeight="1">
      <c r="A1100" s="2">
        <v>1099</v>
      </c>
      <c r="B1100" s="1" t="s">
        <v>1219</v>
      </c>
      <c r="C1100" s="1" t="s">
        <v>4980</v>
      </c>
      <c r="D1100" s="14" t="s">
        <v>4981</v>
      </c>
      <c r="E1100" s="1" t="s">
        <v>4980</v>
      </c>
      <c r="F1100" s="1" t="s">
        <v>9036</v>
      </c>
      <c r="G1100" s="1" t="s">
        <v>4983</v>
      </c>
      <c r="H1100" s="1" t="s">
        <v>4984</v>
      </c>
      <c r="I1100" s="1" t="s">
        <v>4985</v>
      </c>
      <c r="J1100" s="1" t="s">
        <v>4986</v>
      </c>
      <c r="K1100" s="1" t="s">
        <v>4987</v>
      </c>
      <c r="L1100" s="1" t="s">
        <v>9037</v>
      </c>
      <c r="M1100" s="1" t="s">
        <v>209</v>
      </c>
      <c r="N1100" s="1" t="s">
        <v>2653</v>
      </c>
      <c r="O1100" s="1" t="s">
        <v>1228</v>
      </c>
      <c r="P1100" s="1" t="s">
        <v>2126</v>
      </c>
      <c r="Q1100" s="1" t="s">
        <v>9037</v>
      </c>
      <c r="R1100" s="1" t="s">
        <v>130</v>
      </c>
      <c r="S1100" s="1" t="s">
        <v>1293</v>
      </c>
      <c r="T1100" s="1" t="s">
        <v>7887</v>
      </c>
      <c r="U1100" s="2" t="s">
        <v>9038</v>
      </c>
      <c r="V1100" s="1">
        <v>43</v>
      </c>
      <c r="W1100" s="1" t="s">
        <v>2130</v>
      </c>
      <c r="X1100" s="1" t="s">
        <v>2130</v>
      </c>
      <c r="Y1100" s="1" t="s">
        <v>2210</v>
      </c>
      <c r="Z1100" s="1" t="s">
        <v>28248</v>
      </c>
      <c r="AA1100" s="1" t="s">
        <v>9040</v>
      </c>
      <c r="AB1100" s="1" t="s">
        <v>9041</v>
      </c>
      <c r="AC1100" s="2"/>
      <c r="AD1100" s="1">
        <v>43</v>
      </c>
      <c r="AE1100" s="1" t="s">
        <v>9042</v>
      </c>
      <c r="AF1100" s="1" t="s">
        <v>9043</v>
      </c>
      <c r="AG1100" s="1" t="s">
        <v>819</v>
      </c>
      <c r="AH1100" s="1" t="s">
        <v>9044</v>
      </c>
      <c r="AI1100" s="1" t="s">
        <v>1749</v>
      </c>
      <c r="AJ1100" s="1" t="s">
        <v>1749</v>
      </c>
      <c r="AK1100" s="1" t="s">
        <v>1749</v>
      </c>
      <c r="AL1100" s="1" t="s">
        <v>1749</v>
      </c>
      <c r="AM1100" s="1" t="s">
        <v>1749</v>
      </c>
      <c r="AN1100" s="1" t="s">
        <v>1749</v>
      </c>
      <c r="AO1100" s="1" t="s">
        <v>1749</v>
      </c>
      <c r="AP1100" s="1" t="s">
        <v>1749</v>
      </c>
      <c r="AQ1100" s="1" t="s">
        <v>1749</v>
      </c>
      <c r="AR1100" s="1" t="s">
        <v>1749</v>
      </c>
      <c r="AS1100" s="1" t="s">
        <v>1749</v>
      </c>
      <c r="AT1100" s="1" t="s">
        <v>1749</v>
      </c>
      <c r="AU1100" s="1" t="s">
        <v>1749</v>
      </c>
      <c r="AV1100" s="1" t="s">
        <v>1749</v>
      </c>
      <c r="AW1100" s="1" t="s">
        <v>1749</v>
      </c>
      <c r="AX1100" s="1" t="s">
        <v>1749</v>
      </c>
      <c r="AY1100" s="1" t="s">
        <v>1749</v>
      </c>
      <c r="AZ1100" s="1" t="s">
        <v>1749</v>
      </c>
      <c r="BA1100" s="1" t="s">
        <v>1749</v>
      </c>
      <c r="BB1100" s="1" t="s">
        <v>1749</v>
      </c>
      <c r="BC1100" s="1" t="s">
        <v>1749</v>
      </c>
      <c r="BD1100" s="1" t="s">
        <v>1749</v>
      </c>
      <c r="BE1100" t="s">
        <v>1749</v>
      </c>
    </row>
    <row r="1101" spans="1:57" ht="17.149999999999999" customHeight="1">
      <c r="A1101" s="2">
        <v>1100</v>
      </c>
      <c r="B1101" s="1" t="s">
        <v>1219</v>
      </c>
      <c r="C1101" s="1" t="s">
        <v>4980</v>
      </c>
      <c r="D1101" s="14" t="s">
        <v>4981</v>
      </c>
      <c r="E1101" s="1" t="s">
        <v>4980</v>
      </c>
      <c r="F1101" s="1" t="s">
        <v>9045</v>
      </c>
      <c r="G1101" s="1" t="s">
        <v>4983</v>
      </c>
      <c r="H1101" s="1" t="s">
        <v>4984</v>
      </c>
      <c r="I1101" s="1" t="s">
        <v>4985</v>
      </c>
      <c r="J1101" s="1" t="s">
        <v>4986</v>
      </c>
      <c r="K1101" s="1" t="s">
        <v>4987</v>
      </c>
      <c r="L1101" s="1" t="s">
        <v>9046</v>
      </c>
      <c r="M1101" s="1" t="s">
        <v>209</v>
      </c>
      <c r="N1101" s="1" t="s">
        <v>2653</v>
      </c>
      <c r="O1101" s="1" t="s">
        <v>1228</v>
      </c>
      <c r="P1101" s="1" t="s">
        <v>2126</v>
      </c>
      <c r="Q1101" s="1" t="s">
        <v>9046</v>
      </c>
      <c r="R1101" s="1" t="s">
        <v>130</v>
      </c>
      <c r="S1101" s="1" t="s">
        <v>1293</v>
      </c>
      <c r="T1101" s="1" t="s">
        <v>9047</v>
      </c>
      <c r="U1101" s="2" t="s">
        <v>7187</v>
      </c>
      <c r="V1101" s="1">
        <v>7</v>
      </c>
      <c r="W1101" s="1" t="s">
        <v>2130</v>
      </c>
      <c r="X1101" s="1" t="s">
        <v>2130</v>
      </c>
      <c r="Y1101" s="1" t="s">
        <v>2210</v>
      </c>
      <c r="Z1101" s="1" t="s">
        <v>28248</v>
      </c>
      <c r="AA1101" s="1" t="s">
        <v>9049</v>
      </c>
      <c r="AB1101" s="1" t="s">
        <v>9050</v>
      </c>
      <c r="AC1101" s="2"/>
      <c r="AD1101" s="1">
        <v>7</v>
      </c>
      <c r="AE1101" s="1" t="s">
        <v>9051</v>
      </c>
      <c r="AF1101" s="1" t="s">
        <v>9043</v>
      </c>
      <c r="AG1101" s="1" t="s">
        <v>819</v>
      </c>
      <c r="AH1101" s="1" t="s">
        <v>9052</v>
      </c>
      <c r="AI1101" s="1" t="s">
        <v>1749</v>
      </c>
      <c r="AJ1101" s="1" t="s">
        <v>1749</v>
      </c>
      <c r="AK1101" s="1" t="s">
        <v>1749</v>
      </c>
      <c r="AL1101" s="1" t="s">
        <v>1749</v>
      </c>
      <c r="AM1101" s="1" t="s">
        <v>1749</v>
      </c>
      <c r="AN1101" s="1" t="s">
        <v>1749</v>
      </c>
      <c r="AO1101" s="1" t="s">
        <v>1749</v>
      </c>
      <c r="AP1101" s="1" t="s">
        <v>1749</v>
      </c>
      <c r="AQ1101" s="1" t="s">
        <v>1749</v>
      </c>
      <c r="AR1101" s="1" t="s">
        <v>1749</v>
      </c>
      <c r="AS1101" s="1" t="s">
        <v>1749</v>
      </c>
      <c r="AT1101" s="1" t="s">
        <v>1749</v>
      </c>
      <c r="AU1101" s="1" t="s">
        <v>1749</v>
      </c>
      <c r="AV1101" s="1" t="s">
        <v>1749</v>
      </c>
      <c r="AW1101" s="1" t="s">
        <v>1749</v>
      </c>
      <c r="AX1101" s="1" t="s">
        <v>1749</v>
      </c>
      <c r="AY1101" s="1" t="s">
        <v>1749</v>
      </c>
      <c r="AZ1101" s="1" t="s">
        <v>1749</v>
      </c>
      <c r="BA1101" s="1" t="s">
        <v>1749</v>
      </c>
      <c r="BB1101" s="1" t="s">
        <v>1749</v>
      </c>
      <c r="BC1101" s="1" t="s">
        <v>1749</v>
      </c>
      <c r="BD1101" s="1" t="s">
        <v>1749</v>
      </c>
      <c r="BE1101" t="s">
        <v>1749</v>
      </c>
    </row>
    <row r="1102" spans="1:57" ht="17.149999999999999" customHeight="1">
      <c r="A1102" s="2">
        <v>1101</v>
      </c>
      <c r="B1102" s="1" t="s">
        <v>1219</v>
      </c>
      <c r="C1102" s="1" t="s">
        <v>4980</v>
      </c>
      <c r="D1102" s="14" t="s">
        <v>4981</v>
      </c>
      <c r="E1102" s="1" t="s">
        <v>4980</v>
      </c>
      <c r="F1102" s="1" t="s">
        <v>9053</v>
      </c>
      <c r="G1102" s="1" t="s">
        <v>4983</v>
      </c>
      <c r="H1102" s="1" t="s">
        <v>4984</v>
      </c>
      <c r="I1102" s="1" t="s">
        <v>4985</v>
      </c>
      <c r="J1102" s="1" t="s">
        <v>4986</v>
      </c>
      <c r="K1102" s="1" t="s">
        <v>4987</v>
      </c>
      <c r="L1102" s="1" t="s">
        <v>9054</v>
      </c>
      <c r="M1102" s="1" t="s">
        <v>209</v>
      </c>
      <c r="N1102" s="1" t="s">
        <v>2653</v>
      </c>
      <c r="O1102" s="1" t="s">
        <v>1228</v>
      </c>
      <c r="P1102" s="1" t="s">
        <v>2126</v>
      </c>
      <c r="Q1102" s="1" t="s">
        <v>9054</v>
      </c>
      <c r="R1102" s="1" t="s">
        <v>130</v>
      </c>
      <c r="S1102" s="1" t="s">
        <v>1293</v>
      </c>
      <c r="T1102" s="1" t="s">
        <v>9055</v>
      </c>
      <c r="U1102" s="2" t="s">
        <v>9056</v>
      </c>
      <c r="V1102" s="1">
        <v>6</v>
      </c>
      <c r="W1102" s="1" t="s">
        <v>2130</v>
      </c>
      <c r="X1102" s="1" t="s">
        <v>2130</v>
      </c>
      <c r="Y1102" s="1" t="s">
        <v>2210</v>
      </c>
      <c r="Z1102" s="1" t="s">
        <v>28248</v>
      </c>
      <c r="AA1102" s="1" t="s">
        <v>9058</v>
      </c>
      <c r="AB1102" s="1" t="s">
        <v>9059</v>
      </c>
      <c r="AC1102" s="2"/>
      <c r="AD1102" s="1">
        <v>6</v>
      </c>
      <c r="AE1102" s="1" t="s">
        <v>9042</v>
      </c>
      <c r="AF1102" s="1" t="s">
        <v>9043</v>
      </c>
      <c r="AG1102" s="1" t="s">
        <v>819</v>
      </c>
      <c r="AH1102" s="1" t="s">
        <v>9060</v>
      </c>
      <c r="AI1102" s="1" t="s">
        <v>1749</v>
      </c>
      <c r="AJ1102" s="1" t="s">
        <v>1749</v>
      </c>
      <c r="AK1102" s="1" t="s">
        <v>1749</v>
      </c>
      <c r="AL1102" s="1" t="s">
        <v>1749</v>
      </c>
      <c r="AM1102" s="1" t="s">
        <v>1749</v>
      </c>
      <c r="AN1102" s="1" t="s">
        <v>1749</v>
      </c>
      <c r="AO1102" s="1" t="s">
        <v>1749</v>
      </c>
      <c r="AP1102" s="1" t="s">
        <v>1749</v>
      </c>
      <c r="AQ1102" s="1" t="s">
        <v>1749</v>
      </c>
      <c r="AR1102" s="1" t="s">
        <v>1749</v>
      </c>
      <c r="AS1102" s="1" t="s">
        <v>1749</v>
      </c>
      <c r="AT1102" s="1" t="s">
        <v>1749</v>
      </c>
      <c r="AU1102" s="1" t="s">
        <v>1749</v>
      </c>
      <c r="AV1102" s="1" t="s">
        <v>1749</v>
      </c>
      <c r="AW1102" s="1" t="s">
        <v>1749</v>
      </c>
      <c r="AX1102" s="1" t="s">
        <v>1749</v>
      </c>
      <c r="AY1102" s="1" t="s">
        <v>1749</v>
      </c>
      <c r="AZ1102" s="1" t="s">
        <v>1749</v>
      </c>
      <c r="BA1102" s="1" t="s">
        <v>1749</v>
      </c>
      <c r="BB1102" s="1" t="s">
        <v>1749</v>
      </c>
      <c r="BC1102" s="1" t="s">
        <v>1749</v>
      </c>
      <c r="BD1102" s="1" t="s">
        <v>1749</v>
      </c>
      <c r="BE1102" t="s">
        <v>1749</v>
      </c>
    </row>
    <row r="1103" spans="1:57" ht="17.149999999999999" customHeight="1">
      <c r="A1103" s="2">
        <v>1102</v>
      </c>
      <c r="B1103" s="1" t="s">
        <v>1219</v>
      </c>
      <c r="C1103" s="1" t="s">
        <v>4980</v>
      </c>
      <c r="D1103" s="14" t="s">
        <v>4981</v>
      </c>
      <c r="E1103" s="1" t="s">
        <v>4980</v>
      </c>
      <c r="F1103" s="1" t="s">
        <v>9061</v>
      </c>
      <c r="G1103" s="1" t="s">
        <v>4983</v>
      </c>
      <c r="H1103" s="1" t="s">
        <v>4984</v>
      </c>
      <c r="I1103" s="1" t="s">
        <v>4985</v>
      </c>
      <c r="J1103" s="1" t="s">
        <v>4986</v>
      </c>
      <c r="K1103" s="1" t="s">
        <v>4987</v>
      </c>
      <c r="L1103" s="1" t="s">
        <v>9062</v>
      </c>
      <c r="M1103" s="1" t="s">
        <v>209</v>
      </c>
      <c r="N1103" s="1" t="s">
        <v>2653</v>
      </c>
      <c r="O1103" s="1" t="s">
        <v>1228</v>
      </c>
      <c r="P1103" s="1" t="s">
        <v>2126</v>
      </c>
      <c r="Q1103" s="1" t="s">
        <v>9062</v>
      </c>
      <c r="R1103" s="1" t="s">
        <v>130</v>
      </c>
      <c r="S1103" s="1" t="s">
        <v>1293</v>
      </c>
      <c r="T1103" s="1" t="s">
        <v>9063</v>
      </c>
      <c r="U1103" s="2" t="s">
        <v>9064</v>
      </c>
      <c r="V1103" s="1">
        <v>27</v>
      </c>
      <c r="W1103" s="1" t="s">
        <v>2130</v>
      </c>
      <c r="X1103" s="1" t="s">
        <v>2130</v>
      </c>
      <c r="Y1103" s="1" t="s">
        <v>2210</v>
      </c>
      <c r="Z1103" s="1" t="s">
        <v>28248</v>
      </c>
      <c r="AA1103" s="1" t="s">
        <v>9066</v>
      </c>
      <c r="AB1103" s="1" t="s">
        <v>9067</v>
      </c>
      <c r="AC1103" s="2"/>
      <c r="AD1103" s="1">
        <v>27</v>
      </c>
      <c r="AE1103" s="1" t="s">
        <v>9042</v>
      </c>
      <c r="AF1103" s="1" t="s">
        <v>9043</v>
      </c>
      <c r="AG1103" s="1" t="s">
        <v>819</v>
      </c>
      <c r="AH1103" s="1" t="s">
        <v>9068</v>
      </c>
      <c r="AI1103" s="1" t="s">
        <v>1749</v>
      </c>
      <c r="AJ1103" s="1" t="s">
        <v>1749</v>
      </c>
      <c r="AK1103" s="1" t="s">
        <v>1749</v>
      </c>
      <c r="AL1103" s="1" t="s">
        <v>1749</v>
      </c>
      <c r="AM1103" s="1" t="s">
        <v>1749</v>
      </c>
      <c r="AN1103" s="1" t="s">
        <v>1749</v>
      </c>
      <c r="AO1103" s="1" t="s">
        <v>1749</v>
      </c>
      <c r="AP1103" s="1" t="s">
        <v>1749</v>
      </c>
      <c r="AQ1103" s="1" t="s">
        <v>1749</v>
      </c>
      <c r="AR1103" s="1" t="s">
        <v>1749</v>
      </c>
      <c r="AS1103" s="1" t="s">
        <v>1749</v>
      </c>
      <c r="AT1103" s="1" t="s">
        <v>1749</v>
      </c>
      <c r="AU1103" s="1" t="s">
        <v>1749</v>
      </c>
      <c r="AV1103" s="1" t="s">
        <v>1749</v>
      </c>
      <c r="AW1103" s="1" t="s">
        <v>1749</v>
      </c>
      <c r="AX1103" s="1" t="s">
        <v>1749</v>
      </c>
      <c r="AY1103" s="1" t="s">
        <v>1749</v>
      </c>
      <c r="AZ1103" s="1" t="s">
        <v>1749</v>
      </c>
      <c r="BA1103" s="1" t="s">
        <v>1749</v>
      </c>
      <c r="BB1103" s="1" t="s">
        <v>1749</v>
      </c>
      <c r="BC1103" s="1" t="s">
        <v>1749</v>
      </c>
      <c r="BD1103" s="1" t="s">
        <v>1749</v>
      </c>
      <c r="BE1103" t="s">
        <v>1749</v>
      </c>
    </row>
    <row r="1104" spans="1:57" ht="17.149999999999999" customHeight="1">
      <c r="A1104" s="2">
        <v>1103</v>
      </c>
      <c r="B1104" s="1" t="s">
        <v>1219</v>
      </c>
      <c r="C1104" s="1" t="s">
        <v>4980</v>
      </c>
      <c r="D1104" s="14" t="s">
        <v>4981</v>
      </c>
      <c r="E1104" s="1" t="s">
        <v>4980</v>
      </c>
      <c r="F1104" s="1" t="s">
        <v>9069</v>
      </c>
      <c r="G1104" s="1" t="s">
        <v>4983</v>
      </c>
      <c r="H1104" s="1" t="s">
        <v>4984</v>
      </c>
      <c r="I1104" s="1" t="s">
        <v>4985</v>
      </c>
      <c r="J1104" s="1" t="s">
        <v>4986</v>
      </c>
      <c r="K1104" s="1" t="s">
        <v>4987</v>
      </c>
      <c r="L1104" s="1" t="s">
        <v>9070</v>
      </c>
      <c r="M1104" s="1" t="s">
        <v>209</v>
      </c>
      <c r="N1104" s="1" t="s">
        <v>2653</v>
      </c>
      <c r="O1104" s="1" t="s">
        <v>1228</v>
      </c>
      <c r="P1104" s="1" t="s">
        <v>2126</v>
      </c>
      <c r="Q1104" s="1" t="s">
        <v>9070</v>
      </c>
      <c r="R1104" s="1" t="s">
        <v>130</v>
      </c>
      <c r="S1104" s="1" t="s">
        <v>1293</v>
      </c>
      <c r="T1104" s="1" t="s">
        <v>3035</v>
      </c>
      <c r="U1104" s="2" t="s">
        <v>9071</v>
      </c>
      <c r="V1104" s="1">
        <v>28</v>
      </c>
      <c r="W1104" s="1" t="s">
        <v>2130</v>
      </c>
      <c r="X1104" s="1" t="s">
        <v>2130</v>
      </c>
      <c r="Y1104" s="1" t="s">
        <v>2210</v>
      </c>
      <c r="Z1104" s="1" t="s">
        <v>28248</v>
      </c>
      <c r="AA1104" s="1" t="s">
        <v>9073</v>
      </c>
      <c r="AB1104" s="1" t="s">
        <v>9074</v>
      </c>
      <c r="AC1104" s="2"/>
      <c r="AD1104" s="1">
        <v>28</v>
      </c>
      <c r="AE1104" s="1" t="s">
        <v>9042</v>
      </c>
      <c r="AF1104" s="1" t="s">
        <v>9043</v>
      </c>
      <c r="AG1104" s="1" t="s">
        <v>819</v>
      </c>
      <c r="AH1104" s="1" t="s">
        <v>9075</v>
      </c>
      <c r="AI1104" s="1" t="s">
        <v>1749</v>
      </c>
      <c r="AJ1104" s="1" t="s">
        <v>1749</v>
      </c>
      <c r="AK1104" s="1" t="s">
        <v>1749</v>
      </c>
      <c r="AL1104" s="1" t="s">
        <v>1749</v>
      </c>
      <c r="AM1104" s="1" t="s">
        <v>1749</v>
      </c>
      <c r="AN1104" s="1" t="s">
        <v>1749</v>
      </c>
      <c r="AO1104" s="1" t="s">
        <v>1749</v>
      </c>
      <c r="AP1104" s="1" t="s">
        <v>1749</v>
      </c>
      <c r="AQ1104" s="1" t="s">
        <v>1749</v>
      </c>
      <c r="AR1104" s="1" t="s">
        <v>1749</v>
      </c>
      <c r="AS1104" s="1" t="s">
        <v>1749</v>
      </c>
      <c r="AT1104" s="1" t="s">
        <v>1749</v>
      </c>
      <c r="AU1104" s="1" t="s">
        <v>1749</v>
      </c>
      <c r="AV1104" s="1" t="s">
        <v>1749</v>
      </c>
      <c r="AW1104" s="1" t="s">
        <v>1749</v>
      </c>
      <c r="AX1104" s="1" t="s">
        <v>1749</v>
      </c>
      <c r="AY1104" s="1" t="s">
        <v>1749</v>
      </c>
      <c r="AZ1104" s="1" t="s">
        <v>1749</v>
      </c>
      <c r="BA1104" s="1" t="s">
        <v>1749</v>
      </c>
      <c r="BB1104" s="1" t="s">
        <v>1749</v>
      </c>
      <c r="BC1104" s="1" t="s">
        <v>1749</v>
      </c>
      <c r="BD1104" s="1" t="s">
        <v>1749</v>
      </c>
      <c r="BE1104" t="s">
        <v>1749</v>
      </c>
    </row>
    <row r="1105" spans="1:57" ht="17.149999999999999" customHeight="1">
      <c r="A1105" s="2">
        <v>1104</v>
      </c>
      <c r="B1105" s="1" t="s">
        <v>1219</v>
      </c>
      <c r="C1105" s="1" t="s">
        <v>4980</v>
      </c>
      <c r="D1105" s="14" t="s">
        <v>4981</v>
      </c>
      <c r="E1105" s="1" t="s">
        <v>4980</v>
      </c>
      <c r="F1105" s="1" t="s">
        <v>9076</v>
      </c>
      <c r="G1105" s="1" t="s">
        <v>4983</v>
      </c>
      <c r="H1105" s="1" t="s">
        <v>4984</v>
      </c>
      <c r="I1105" s="1" t="s">
        <v>4985</v>
      </c>
      <c r="J1105" s="1" t="s">
        <v>4986</v>
      </c>
      <c r="K1105" s="1" t="s">
        <v>4987</v>
      </c>
      <c r="L1105" s="1" t="s">
        <v>9077</v>
      </c>
      <c r="M1105" s="1" t="s">
        <v>209</v>
      </c>
      <c r="N1105" s="1" t="s">
        <v>2653</v>
      </c>
      <c r="O1105" s="1" t="s">
        <v>1228</v>
      </c>
      <c r="P1105" s="1" t="s">
        <v>2126</v>
      </c>
      <c r="Q1105" s="1" t="s">
        <v>9077</v>
      </c>
      <c r="R1105" s="1" t="s">
        <v>130</v>
      </c>
      <c r="S1105" s="1" t="s">
        <v>1293</v>
      </c>
      <c r="T1105" s="1" t="s">
        <v>9031</v>
      </c>
      <c r="U1105" s="2" t="s">
        <v>9078</v>
      </c>
      <c r="V1105" s="1">
        <v>25</v>
      </c>
      <c r="W1105" s="1" t="s">
        <v>2130</v>
      </c>
      <c r="X1105" s="1" t="s">
        <v>2130</v>
      </c>
      <c r="Y1105" s="1" t="s">
        <v>2210</v>
      </c>
      <c r="Z1105" s="1" t="s">
        <v>28248</v>
      </c>
      <c r="AA1105" s="1" t="s">
        <v>9080</v>
      </c>
      <c r="AB1105" s="1" t="s">
        <v>9081</v>
      </c>
      <c r="AC1105" s="2"/>
      <c r="AD1105" s="1">
        <v>25</v>
      </c>
      <c r="AE1105" s="1" t="s">
        <v>9042</v>
      </c>
      <c r="AF1105" s="1" t="s">
        <v>9043</v>
      </c>
      <c r="AG1105" s="1" t="s">
        <v>819</v>
      </c>
      <c r="AH1105" s="1" t="s">
        <v>9082</v>
      </c>
      <c r="AI1105" s="1" t="s">
        <v>1749</v>
      </c>
      <c r="AJ1105" s="1" t="s">
        <v>1749</v>
      </c>
      <c r="AK1105" s="1" t="s">
        <v>1749</v>
      </c>
      <c r="AL1105" s="1" t="s">
        <v>1749</v>
      </c>
      <c r="AM1105" s="1" t="s">
        <v>1749</v>
      </c>
      <c r="AN1105" s="1" t="s">
        <v>1749</v>
      </c>
      <c r="AO1105" s="1" t="s">
        <v>1749</v>
      </c>
      <c r="AP1105" s="1" t="s">
        <v>1749</v>
      </c>
      <c r="AQ1105" s="1" t="s">
        <v>1749</v>
      </c>
      <c r="AR1105" s="1" t="s">
        <v>1749</v>
      </c>
      <c r="AS1105" s="1" t="s">
        <v>1749</v>
      </c>
      <c r="AT1105" s="1" t="s">
        <v>1749</v>
      </c>
      <c r="AU1105" s="1" t="s">
        <v>1749</v>
      </c>
      <c r="AV1105" s="1" t="s">
        <v>1749</v>
      </c>
      <c r="AW1105" s="1" t="s">
        <v>1749</v>
      </c>
      <c r="AX1105" s="1" t="s">
        <v>1749</v>
      </c>
      <c r="AY1105" s="1" t="s">
        <v>1749</v>
      </c>
      <c r="AZ1105" s="1" t="s">
        <v>1749</v>
      </c>
      <c r="BA1105" s="1" t="s">
        <v>1749</v>
      </c>
      <c r="BB1105" s="1" t="s">
        <v>1749</v>
      </c>
      <c r="BC1105" s="1" t="s">
        <v>1749</v>
      </c>
      <c r="BD1105" s="1" t="s">
        <v>1749</v>
      </c>
      <c r="BE1105" t="s">
        <v>1749</v>
      </c>
    </row>
    <row r="1106" spans="1:57" ht="17.149999999999999" customHeight="1">
      <c r="A1106" s="2">
        <v>1105</v>
      </c>
      <c r="B1106" s="1" t="s">
        <v>1219</v>
      </c>
      <c r="C1106" s="1" t="s">
        <v>4980</v>
      </c>
      <c r="D1106" s="14" t="s">
        <v>4981</v>
      </c>
      <c r="E1106" s="1" t="s">
        <v>4980</v>
      </c>
      <c r="F1106" s="1" t="s">
        <v>9083</v>
      </c>
      <c r="G1106" s="1" t="s">
        <v>4983</v>
      </c>
      <c r="H1106" s="1" t="s">
        <v>4984</v>
      </c>
      <c r="I1106" s="1" t="s">
        <v>4985</v>
      </c>
      <c r="J1106" s="1" t="s">
        <v>4986</v>
      </c>
      <c r="K1106" s="1" t="s">
        <v>4987</v>
      </c>
      <c r="L1106" s="1" t="s">
        <v>9084</v>
      </c>
      <c r="M1106" s="1" t="s">
        <v>209</v>
      </c>
      <c r="N1106" s="1" t="s">
        <v>2653</v>
      </c>
      <c r="O1106" s="1" t="s">
        <v>1228</v>
      </c>
      <c r="P1106" s="1" t="s">
        <v>2126</v>
      </c>
      <c r="Q1106" s="1" t="s">
        <v>9084</v>
      </c>
      <c r="R1106" s="1" t="s">
        <v>130</v>
      </c>
      <c r="S1106" s="1" t="s">
        <v>1293</v>
      </c>
      <c r="T1106" s="1" t="s">
        <v>9085</v>
      </c>
      <c r="U1106" s="2" t="s">
        <v>9086</v>
      </c>
      <c r="V1106" s="1">
        <v>21</v>
      </c>
      <c r="W1106" s="1" t="s">
        <v>2130</v>
      </c>
      <c r="X1106" s="1" t="s">
        <v>2130</v>
      </c>
      <c r="Y1106" s="1" t="s">
        <v>2210</v>
      </c>
      <c r="Z1106" s="1" t="s">
        <v>28248</v>
      </c>
      <c r="AA1106" s="1" t="s">
        <v>9088</v>
      </c>
      <c r="AB1106" s="1" t="s">
        <v>9089</v>
      </c>
      <c r="AC1106" s="2"/>
      <c r="AD1106" s="1">
        <v>21</v>
      </c>
      <c r="AE1106" s="1" t="s">
        <v>9042</v>
      </c>
      <c r="AF1106" s="1" t="s">
        <v>9043</v>
      </c>
      <c r="AG1106" s="1" t="s">
        <v>819</v>
      </c>
      <c r="AH1106" s="1" t="s">
        <v>9090</v>
      </c>
      <c r="AI1106" s="1" t="s">
        <v>1749</v>
      </c>
      <c r="AJ1106" s="1" t="s">
        <v>1749</v>
      </c>
      <c r="AK1106" s="1" t="s">
        <v>1749</v>
      </c>
      <c r="AL1106" s="1" t="s">
        <v>1749</v>
      </c>
      <c r="AM1106" s="1" t="s">
        <v>1749</v>
      </c>
      <c r="AN1106" s="1" t="s">
        <v>1749</v>
      </c>
      <c r="AO1106" s="1" t="s">
        <v>1749</v>
      </c>
      <c r="AP1106" s="1" t="s">
        <v>1749</v>
      </c>
      <c r="AQ1106" s="1" t="s">
        <v>1749</v>
      </c>
      <c r="AR1106" s="1" t="s">
        <v>1749</v>
      </c>
      <c r="AS1106" s="1" t="s">
        <v>1749</v>
      </c>
      <c r="AT1106" s="1" t="s">
        <v>1749</v>
      </c>
      <c r="AU1106" s="1" t="s">
        <v>1749</v>
      </c>
      <c r="AV1106" s="1" t="s">
        <v>1749</v>
      </c>
      <c r="AW1106" s="1" t="s">
        <v>1749</v>
      </c>
      <c r="AX1106" s="1" t="s">
        <v>1749</v>
      </c>
      <c r="AY1106" s="1" t="s">
        <v>1749</v>
      </c>
      <c r="AZ1106" s="1" t="s">
        <v>1749</v>
      </c>
      <c r="BA1106" s="1" t="s">
        <v>1749</v>
      </c>
      <c r="BB1106" s="1" t="s">
        <v>1749</v>
      </c>
      <c r="BC1106" s="1" t="s">
        <v>1749</v>
      </c>
      <c r="BD1106" s="1" t="s">
        <v>1749</v>
      </c>
      <c r="BE1106" t="s">
        <v>1749</v>
      </c>
    </row>
    <row r="1107" spans="1:57" ht="17.149999999999999" customHeight="1">
      <c r="A1107" s="2">
        <v>1106</v>
      </c>
      <c r="B1107" s="1" t="s">
        <v>1219</v>
      </c>
      <c r="C1107" s="1" t="s">
        <v>4980</v>
      </c>
      <c r="D1107" s="14" t="s">
        <v>4981</v>
      </c>
      <c r="E1107" s="1" t="s">
        <v>4980</v>
      </c>
      <c r="F1107" s="1" t="s">
        <v>9091</v>
      </c>
      <c r="G1107" s="1" t="s">
        <v>4983</v>
      </c>
      <c r="H1107" s="1" t="s">
        <v>4984</v>
      </c>
      <c r="I1107" s="1" t="s">
        <v>4985</v>
      </c>
      <c r="J1107" s="1" t="s">
        <v>4986</v>
      </c>
      <c r="K1107" s="1" t="s">
        <v>4987</v>
      </c>
      <c r="L1107" s="1" t="s">
        <v>9092</v>
      </c>
      <c r="M1107" s="1" t="s">
        <v>209</v>
      </c>
      <c r="N1107" s="1" t="s">
        <v>2653</v>
      </c>
      <c r="O1107" s="1" t="s">
        <v>1228</v>
      </c>
      <c r="P1107" s="1" t="s">
        <v>2126</v>
      </c>
      <c r="Q1107" s="1" t="s">
        <v>9092</v>
      </c>
      <c r="R1107" s="1" t="s">
        <v>130</v>
      </c>
      <c r="S1107" s="1" t="s">
        <v>1293</v>
      </c>
      <c r="T1107" s="1" t="s">
        <v>9093</v>
      </c>
      <c r="U1107" s="2" t="s">
        <v>9094</v>
      </c>
      <c r="V1107" s="1">
        <v>75</v>
      </c>
      <c r="W1107" s="1" t="s">
        <v>2130</v>
      </c>
      <c r="X1107" s="1" t="s">
        <v>2130</v>
      </c>
      <c r="Y1107" s="1" t="s">
        <v>2210</v>
      </c>
      <c r="Z1107" s="1" t="s">
        <v>28248</v>
      </c>
      <c r="AA1107" s="1" t="s">
        <v>9096</v>
      </c>
      <c r="AB1107" s="1" t="s">
        <v>9097</v>
      </c>
      <c r="AC1107" s="2"/>
      <c r="AD1107" s="1">
        <v>75</v>
      </c>
      <c r="AE1107" s="1" t="s">
        <v>9042</v>
      </c>
      <c r="AF1107" s="1" t="s">
        <v>9043</v>
      </c>
      <c r="AG1107" s="1" t="s">
        <v>819</v>
      </c>
      <c r="AH1107" s="1" t="s">
        <v>9098</v>
      </c>
      <c r="AI1107" s="1" t="s">
        <v>1749</v>
      </c>
      <c r="AJ1107" s="1" t="s">
        <v>1749</v>
      </c>
      <c r="AK1107" s="1" t="s">
        <v>1749</v>
      </c>
      <c r="AL1107" s="1" t="s">
        <v>1749</v>
      </c>
      <c r="AM1107" s="1" t="s">
        <v>1749</v>
      </c>
      <c r="AN1107" s="1" t="s">
        <v>1749</v>
      </c>
      <c r="AO1107" s="1" t="s">
        <v>1749</v>
      </c>
      <c r="AP1107" s="1" t="s">
        <v>1749</v>
      </c>
      <c r="AQ1107" s="1" t="s">
        <v>1749</v>
      </c>
      <c r="AR1107" s="1" t="s">
        <v>1749</v>
      </c>
      <c r="AS1107" s="1" t="s">
        <v>1749</v>
      </c>
      <c r="AT1107" s="1" t="s">
        <v>1749</v>
      </c>
      <c r="AU1107" s="1" t="s">
        <v>1749</v>
      </c>
      <c r="AV1107" s="1" t="s">
        <v>1749</v>
      </c>
      <c r="AW1107" s="1" t="s">
        <v>1749</v>
      </c>
      <c r="AX1107" s="1" t="s">
        <v>1749</v>
      </c>
      <c r="AY1107" s="1" t="s">
        <v>1749</v>
      </c>
      <c r="AZ1107" s="1" t="s">
        <v>1749</v>
      </c>
      <c r="BA1107" s="1" t="s">
        <v>1749</v>
      </c>
      <c r="BB1107" s="1" t="s">
        <v>1749</v>
      </c>
      <c r="BC1107" s="1" t="s">
        <v>1749</v>
      </c>
      <c r="BD1107" s="1" t="s">
        <v>1749</v>
      </c>
      <c r="BE1107" t="s">
        <v>1749</v>
      </c>
    </row>
    <row r="1108" spans="1:57" ht="17.149999999999999" customHeight="1">
      <c r="A1108" s="2">
        <v>1107</v>
      </c>
      <c r="B1108" s="1" t="s">
        <v>1219</v>
      </c>
      <c r="C1108" s="1" t="s">
        <v>4980</v>
      </c>
      <c r="D1108" s="14" t="s">
        <v>4981</v>
      </c>
      <c r="E1108" s="1" t="s">
        <v>4980</v>
      </c>
      <c r="F1108" s="1" t="s">
        <v>9099</v>
      </c>
      <c r="G1108" s="1" t="s">
        <v>4983</v>
      </c>
      <c r="H1108" s="1" t="s">
        <v>4984</v>
      </c>
      <c r="I1108" s="1" t="s">
        <v>4985</v>
      </c>
      <c r="J1108" s="1" t="s">
        <v>4986</v>
      </c>
      <c r="K1108" s="1" t="s">
        <v>4987</v>
      </c>
      <c r="L1108" s="1" t="s">
        <v>9100</v>
      </c>
      <c r="M1108" s="1" t="s">
        <v>209</v>
      </c>
      <c r="N1108" s="1" t="s">
        <v>2653</v>
      </c>
      <c r="O1108" s="1" t="s">
        <v>1228</v>
      </c>
      <c r="P1108" s="1" t="s">
        <v>2126</v>
      </c>
      <c r="Q1108" s="1" t="s">
        <v>9100</v>
      </c>
      <c r="R1108" s="1" t="s">
        <v>130</v>
      </c>
      <c r="S1108" s="1" t="s">
        <v>1293</v>
      </c>
      <c r="T1108" s="1" t="s">
        <v>9101</v>
      </c>
      <c r="U1108" s="2" t="s">
        <v>9102</v>
      </c>
      <c r="V1108" s="1">
        <v>56</v>
      </c>
      <c r="W1108" s="1" t="s">
        <v>2130</v>
      </c>
      <c r="X1108" s="1" t="s">
        <v>2130</v>
      </c>
      <c r="Y1108" s="1" t="s">
        <v>2210</v>
      </c>
      <c r="Z1108" s="1" t="s">
        <v>28248</v>
      </c>
      <c r="AA1108" s="1" t="s">
        <v>9104</v>
      </c>
      <c r="AB1108" s="1" t="s">
        <v>9105</v>
      </c>
      <c r="AC1108" s="2"/>
      <c r="AD1108" s="1">
        <v>56</v>
      </c>
      <c r="AE1108" s="1" t="s">
        <v>9106</v>
      </c>
      <c r="AF1108" s="1" t="s">
        <v>9043</v>
      </c>
      <c r="AG1108" s="1" t="s">
        <v>819</v>
      </c>
      <c r="AH1108" s="1" t="s">
        <v>9107</v>
      </c>
      <c r="AI1108" s="1" t="s">
        <v>1749</v>
      </c>
      <c r="AJ1108" s="1" t="s">
        <v>1749</v>
      </c>
      <c r="AK1108" s="1" t="s">
        <v>1749</v>
      </c>
      <c r="AL1108" s="1" t="s">
        <v>1749</v>
      </c>
      <c r="AM1108" s="1" t="s">
        <v>1749</v>
      </c>
      <c r="AN1108" s="1" t="s">
        <v>1749</v>
      </c>
      <c r="AO1108" s="1" t="s">
        <v>1749</v>
      </c>
      <c r="AP1108" s="1" t="s">
        <v>1749</v>
      </c>
      <c r="AQ1108" s="1" t="s">
        <v>1749</v>
      </c>
      <c r="AR1108" s="1" t="s">
        <v>1749</v>
      </c>
      <c r="AS1108" s="1" t="s">
        <v>1749</v>
      </c>
      <c r="AT1108" s="1" t="s">
        <v>1749</v>
      </c>
      <c r="AU1108" s="1" t="s">
        <v>1749</v>
      </c>
      <c r="AV1108" s="1" t="s">
        <v>1749</v>
      </c>
      <c r="AW1108" s="1" t="s">
        <v>1749</v>
      </c>
      <c r="AX1108" s="1" t="s">
        <v>1749</v>
      </c>
      <c r="AY1108" s="1" t="s">
        <v>1749</v>
      </c>
      <c r="AZ1108" s="1" t="s">
        <v>1749</v>
      </c>
      <c r="BA1108" s="1" t="s">
        <v>1749</v>
      </c>
      <c r="BB1108" s="1" t="s">
        <v>1749</v>
      </c>
      <c r="BC1108" s="1" t="s">
        <v>1749</v>
      </c>
      <c r="BD1108" s="1" t="s">
        <v>1749</v>
      </c>
      <c r="BE1108" t="s">
        <v>1749</v>
      </c>
    </row>
    <row r="1109" spans="1:57" ht="17.149999999999999" customHeight="1">
      <c r="A1109" s="2">
        <v>1108</v>
      </c>
      <c r="B1109" s="1" t="s">
        <v>1219</v>
      </c>
      <c r="C1109" s="1" t="s">
        <v>4980</v>
      </c>
      <c r="D1109" s="14" t="s">
        <v>4981</v>
      </c>
      <c r="E1109" s="1" t="s">
        <v>4980</v>
      </c>
      <c r="F1109" s="1" t="s">
        <v>9108</v>
      </c>
      <c r="G1109" s="1" t="s">
        <v>4983</v>
      </c>
      <c r="H1109" s="1" t="s">
        <v>4984</v>
      </c>
      <c r="I1109" s="1" t="s">
        <v>4985</v>
      </c>
      <c r="J1109" s="1" t="s">
        <v>4986</v>
      </c>
      <c r="K1109" s="1" t="s">
        <v>4987</v>
      </c>
      <c r="L1109" s="1" t="s">
        <v>9109</v>
      </c>
      <c r="M1109" s="1" t="s">
        <v>209</v>
      </c>
      <c r="N1109" s="1" t="s">
        <v>2653</v>
      </c>
      <c r="O1109" s="1" t="s">
        <v>1228</v>
      </c>
      <c r="P1109" s="1" t="s">
        <v>2126</v>
      </c>
      <c r="Q1109" s="1" t="s">
        <v>9109</v>
      </c>
      <c r="R1109" s="1" t="s">
        <v>130</v>
      </c>
      <c r="S1109" s="1" t="s">
        <v>1293</v>
      </c>
      <c r="T1109" s="1" t="s">
        <v>9110</v>
      </c>
      <c r="U1109" s="2" t="s">
        <v>9111</v>
      </c>
      <c r="V1109" s="1">
        <v>48</v>
      </c>
      <c r="W1109" s="1" t="s">
        <v>2130</v>
      </c>
      <c r="X1109" s="1" t="s">
        <v>2130</v>
      </c>
      <c r="Y1109" s="1" t="s">
        <v>2210</v>
      </c>
      <c r="Z1109" s="1" t="s">
        <v>28248</v>
      </c>
      <c r="AA1109" s="1" t="s">
        <v>9113</v>
      </c>
      <c r="AB1109" s="1" t="s">
        <v>9114</v>
      </c>
      <c r="AC1109" s="2"/>
      <c r="AD1109" s="1">
        <v>48</v>
      </c>
      <c r="AE1109" s="1" t="s">
        <v>9106</v>
      </c>
      <c r="AF1109" s="1" t="s">
        <v>9043</v>
      </c>
      <c r="AG1109" s="1" t="s">
        <v>819</v>
      </c>
      <c r="AH1109" s="1" t="s">
        <v>9115</v>
      </c>
      <c r="AI1109" s="1" t="s">
        <v>1749</v>
      </c>
      <c r="AJ1109" s="1" t="s">
        <v>1749</v>
      </c>
      <c r="AK1109" s="1" t="s">
        <v>1749</v>
      </c>
      <c r="AL1109" s="1" t="s">
        <v>1749</v>
      </c>
      <c r="AM1109" s="1" t="s">
        <v>1749</v>
      </c>
      <c r="AN1109" s="1" t="s">
        <v>1749</v>
      </c>
      <c r="AO1109" s="1" t="s">
        <v>1749</v>
      </c>
      <c r="AP1109" s="1" t="s">
        <v>1749</v>
      </c>
      <c r="AQ1109" s="1" t="s">
        <v>1749</v>
      </c>
      <c r="AR1109" s="1" t="s">
        <v>1749</v>
      </c>
      <c r="AS1109" s="1" t="s">
        <v>1749</v>
      </c>
      <c r="AT1109" s="1" t="s">
        <v>1749</v>
      </c>
      <c r="AU1109" s="1" t="s">
        <v>1749</v>
      </c>
      <c r="AV1109" s="1" t="s">
        <v>1749</v>
      </c>
      <c r="AW1109" s="1" t="s">
        <v>1749</v>
      </c>
      <c r="AX1109" s="1" t="s">
        <v>1749</v>
      </c>
      <c r="AY1109" s="1" t="s">
        <v>1749</v>
      </c>
      <c r="AZ1109" s="1" t="s">
        <v>1749</v>
      </c>
      <c r="BA1109" s="1" t="s">
        <v>1749</v>
      </c>
      <c r="BB1109" s="1" t="s">
        <v>1749</v>
      </c>
      <c r="BC1109" s="1" t="s">
        <v>1749</v>
      </c>
      <c r="BD1109" s="1" t="s">
        <v>1749</v>
      </c>
      <c r="BE1109" t="s">
        <v>1749</v>
      </c>
    </row>
    <row r="1110" spans="1:57" ht="17.149999999999999" customHeight="1">
      <c r="A1110" s="2">
        <v>1109</v>
      </c>
      <c r="B1110" s="1" t="s">
        <v>1219</v>
      </c>
      <c r="C1110" s="1" t="s">
        <v>12615</v>
      </c>
      <c r="D1110" s="14" t="s">
        <v>29582</v>
      </c>
      <c r="E1110" s="1" t="s">
        <v>12615</v>
      </c>
      <c r="F1110" s="1" t="s">
        <v>12617</v>
      </c>
      <c r="G1110" s="1" t="s">
        <v>12618</v>
      </c>
      <c r="H1110" s="1" t="s">
        <v>2204</v>
      </c>
      <c r="I1110" s="1" t="s">
        <v>2539</v>
      </c>
      <c r="J1110" s="1" t="s">
        <v>12619</v>
      </c>
      <c r="K1110" s="1" t="s">
        <v>12620</v>
      </c>
      <c r="L1110" s="1" t="s">
        <v>29583</v>
      </c>
      <c r="M1110" s="1" t="s">
        <v>209</v>
      </c>
      <c r="N1110" s="1" t="s">
        <v>1462</v>
      </c>
      <c r="O1110" s="1" t="s">
        <v>1228</v>
      </c>
      <c r="P1110" s="1" t="s">
        <v>2126</v>
      </c>
      <c r="Q1110" s="1" t="s">
        <v>29583</v>
      </c>
      <c r="R1110" s="1" t="s">
        <v>130</v>
      </c>
      <c r="S1110" s="1" t="s">
        <v>1293</v>
      </c>
      <c r="T1110" s="1" t="s">
        <v>12622</v>
      </c>
      <c r="U1110" s="2" t="s">
        <v>29584</v>
      </c>
      <c r="V1110" s="1">
        <v>273</v>
      </c>
      <c r="W1110" s="1" t="s">
        <v>2130</v>
      </c>
      <c r="X1110" s="1" t="s">
        <v>2130</v>
      </c>
      <c r="Y1110" s="1" t="s">
        <v>2131</v>
      </c>
      <c r="Z1110" s="1" t="s">
        <v>29585</v>
      </c>
      <c r="AA1110" s="1" t="s">
        <v>29586</v>
      </c>
      <c r="AB1110" s="1" t="s">
        <v>29587</v>
      </c>
      <c r="AC1110" s="2"/>
      <c r="AD1110" s="1">
        <v>273</v>
      </c>
      <c r="AE1110" s="1" t="s">
        <v>29588</v>
      </c>
      <c r="AF1110" s="1" t="s">
        <v>29589</v>
      </c>
      <c r="AG1110" s="1" t="s">
        <v>819</v>
      </c>
      <c r="AH1110" s="1" t="s">
        <v>29590</v>
      </c>
      <c r="AI1110" s="1" t="s">
        <v>1749</v>
      </c>
      <c r="AJ1110" s="1" t="s">
        <v>1749</v>
      </c>
      <c r="AK1110" s="1" t="s">
        <v>1749</v>
      </c>
      <c r="AL1110" s="1" t="s">
        <v>1749</v>
      </c>
      <c r="AM1110" s="1" t="s">
        <v>1749</v>
      </c>
      <c r="AN1110" s="1" t="s">
        <v>1749</v>
      </c>
      <c r="AO1110" s="1" t="s">
        <v>1749</v>
      </c>
      <c r="AP1110" s="1" t="s">
        <v>1749</v>
      </c>
      <c r="AQ1110" s="1" t="s">
        <v>1749</v>
      </c>
      <c r="AR1110" s="1" t="s">
        <v>1749</v>
      </c>
      <c r="AS1110" s="1" t="s">
        <v>1749</v>
      </c>
      <c r="AT1110" s="1" t="s">
        <v>1749</v>
      </c>
      <c r="AU1110" s="1" t="s">
        <v>1749</v>
      </c>
      <c r="AV1110" s="1" t="s">
        <v>1749</v>
      </c>
      <c r="AW1110" s="1" t="s">
        <v>1749</v>
      </c>
      <c r="AX1110" s="1" t="s">
        <v>1749</v>
      </c>
      <c r="AY1110" s="1" t="s">
        <v>1749</v>
      </c>
      <c r="AZ1110" s="1" t="s">
        <v>1749</v>
      </c>
      <c r="BA1110" s="1" t="s">
        <v>1749</v>
      </c>
      <c r="BB1110" s="1" t="s">
        <v>1749</v>
      </c>
      <c r="BC1110" s="1" t="s">
        <v>1749</v>
      </c>
      <c r="BD1110" s="1" t="s">
        <v>1749</v>
      </c>
      <c r="BE1110" t="s">
        <v>1749</v>
      </c>
    </row>
    <row r="1111" spans="1:57" ht="17.149999999999999" customHeight="1">
      <c r="A1111" s="2">
        <v>1110</v>
      </c>
      <c r="B1111" s="1" t="s">
        <v>1219</v>
      </c>
      <c r="C1111" s="1" t="s">
        <v>12545</v>
      </c>
      <c r="D1111" s="14" t="s">
        <v>12546</v>
      </c>
      <c r="E1111" s="1" t="s">
        <v>12545</v>
      </c>
      <c r="F1111" s="1" t="s">
        <v>12547</v>
      </c>
      <c r="G1111" s="1" t="s">
        <v>12548</v>
      </c>
      <c r="H1111" s="1"/>
      <c r="I1111" s="1"/>
      <c r="J1111" s="1" t="s">
        <v>12549</v>
      </c>
      <c r="K1111" s="1" t="s">
        <v>12550</v>
      </c>
      <c r="L1111" s="1" t="s">
        <v>29591</v>
      </c>
      <c r="M1111" s="1" t="s">
        <v>209</v>
      </c>
      <c r="N1111" s="1" t="s">
        <v>1462</v>
      </c>
      <c r="O1111" s="1" t="s">
        <v>1228</v>
      </c>
      <c r="P1111" s="1" t="s">
        <v>2126</v>
      </c>
      <c r="Q1111" s="1" t="s">
        <v>29591</v>
      </c>
      <c r="R1111" s="1" t="s">
        <v>130</v>
      </c>
      <c r="S1111" s="1" t="s">
        <v>1293</v>
      </c>
      <c r="T1111" s="1" t="s">
        <v>1074</v>
      </c>
      <c r="U1111" s="2" t="s">
        <v>7740</v>
      </c>
      <c r="V1111" s="1">
        <v>137</v>
      </c>
      <c r="W1111" s="1" t="s">
        <v>2130</v>
      </c>
      <c r="X1111" s="1" t="s">
        <v>2130</v>
      </c>
      <c r="Y1111" s="1" t="s">
        <v>2131</v>
      </c>
      <c r="Z1111" s="1" t="s">
        <v>29592</v>
      </c>
      <c r="AA1111" s="1" t="s">
        <v>29593</v>
      </c>
      <c r="AB1111" s="1" t="s">
        <v>29594</v>
      </c>
      <c r="AC1111" s="2"/>
      <c r="AD1111" s="1">
        <v>137</v>
      </c>
      <c r="AE1111" s="1" t="s">
        <v>29595</v>
      </c>
      <c r="AF1111" s="1" t="s">
        <v>29596</v>
      </c>
      <c r="AG1111" s="1" t="s">
        <v>819</v>
      </c>
      <c r="AH1111" s="1" t="s">
        <v>29597</v>
      </c>
      <c r="AI1111" s="1" t="s">
        <v>1749</v>
      </c>
      <c r="AJ1111" s="1" t="s">
        <v>1749</v>
      </c>
      <c r="AK1111" s="1" t="s">
        <v>1749</v>
      </c>
      <c r="AL1111" s="1" t="s">
        <v>1749</v>
      </c>
      <c r="AM1111" s="1" t="s">
        <v>1749</v>
      </c>
      <c r="AN1111" s="1" t="s">
        <v>1749</v>
      </c>
      <c r="AO1111" s="1" t="s">
        <v>1749</v>
      </c>
      <c r="AP1111" s="1" t="s">
        <v>1749</v>
      </c>
      <c r="AQ1111" s="1" t="s">
        <v>1749</v>
      </c>
      <c r="AR1111" s="1" t="s">
        <v>1749</v>
      </c>
      <c r="AS1111" s="1" t="s">
        <v>1749</v>
      </c>
      <c r="AT1111" s="1" t="s">
        <v>1749</v>
      </c>
      <c r="AU1111" s="1" t="s">
        <v>1749</v>
      </c>
      <c r="AV1111" s="1" t="s">
        <v>1749</v>
      </c>
      <c r="AW1111" s="1" t="s">
        <v>1749</v>
      </c>
      <c r="AX1111" s="1" t="s">
        <v>1749</v>
      </c>
      <c r="AY1111" s="1" t="s">
        <v>1749</v>
      </c>
      <c r="AZ1111" s="1" t="s">
        <v>1749</v>
      </c>
      <c r="BA1111" s="1" t="s">
        <v>1749</v>
      </c>
      <c r="BB1111" s="1" t="s">
        <v>1749</v>
      </c>
      <c r="BC1111" s="1" t="s">
        <v>1749</v>
      </c>
      <c r="BD1111" s="1" t="s">
        <v>1749</v>
      </c>
      <c r="BE1111" t="s">
        <v>1749</v>
      </c>
    </row>
    <row r="1112" spans="1:57" ht="17.149999999999999" customHeight="1">
      <c r="A1112" s="2">
        <v>1111</v>
      </c>
      <c r="B1112" s="1" t="s">
        <v>1219</v>
      </c>
      <c r="C1112" s="1" t="s">
        <v>12564</v>
      </c>
      <c r="D1112" s="14" t="s">
        <v>12565</v>
      </c>
      <c r="E1112" s="1" t="s">
        <v>12564</v>
      </c>
      <c r="F1112" s="1" t="s">
        <v>12566</v>
      </c>
      <c r="G1112" s="1" t="s">
        <v>12567</v>
      </c>
      <c r="H1112" s="1"/>
      <c r="I1112" s="1"/>
      <c r="J1112" s="1" t="s">
        <v>12568</v>
      </c>
      <c r="K1112" s="1" t="s">
        <v>3005</v>
      </c>
      <c r="L1112" s="1" t="s">
        <v>29598</v>
      </c>
      <c r="M1112" s="1" t="s">
        <v>209</v>
      </c>
      <c r="N1112" s="1" t="s">
        <v>1462</v>
      </c>
      <c r="O1112" s="1" t="s">
        <v>1228</v>
      </c>
      <c r="P1112" s="1" t="s">
        <v>2126</v>
      </c>
      <c r="Q1112" s="1" t="s">
        <v>29598</v>
      </c>
      <c r="R1112" s="1" t="s">
        <v>130</v>
      </c>
      <c r="S1112" s="1" t="s">
        <v>1293</v>
      </c>
      <c r="T1112" s="1" t="s">
        <v>4140</v>
      </c>
      <c r="U1112" s="2" t="s">
        <v>29599</v>
      </c>
      <c r="V1112" s="1">
        <v>432</v>
      </c>
      <c r="W1112" s="1" t="s">
        <v>2130</v>
      </c>
      <c r="X1112" s="1" t="s">
        <v>2130</v>
      </c>
      <c r="Y1112" s="1" t="s">
        <v>2131</v>
      </c>
      <c r="Z1112" s="1" t="s">
        <v>29600</v>
      </c>
      <c r="AA1112" s="1" t="s">
        <v>29601</v>
      </c>
      <c r="AB1112" s="1" t="s">
        <v>29602</v>
      </c>
      <c r="AC1112" s="2"/>
      <c r="AD1112" s="1">
        <v>432</v>
      </c>
      <c r="AE1112" s="1" t="s">
        <v>29603</v>
      </c>
      <c r="AF1112" s="1" t="s">
        <v>29596</v>
      </c>
      <c r="AG1112" s="1" t="s">
        <v>819</v>
      </c>
      <c r="AH1112" s="1" t="s">
        <v>29604</v>
      </c>
      <c r="AI1112" s="1" t="s">
        <v>1749</v>
      </c>
      <c r="AJ1112" s="1" t="s">
        <v>1749</v>
      </c>
      <c r="AK1112" s="1" t="s">
        <v>1749</v>
      </c>
      <c r="AL1112" s="1" t="s">
        <v>1749</v>
      </c>
      <c r="AM1112" s="1" t="s">
        <v>1749</v>
      </c>
      <c r="AN1112" s="1" t="s">
        <v>1749</v>
      </c>
      <c r="AO1112" s="1" t="s">
        <v>1749</v>
      </c>
      <c r="AP1112" s="1" t="s">
        <v>1749</v>
      </c>
      <c r="AQ1112" s="1" t="s">
        <v>1749</v>
      </c>
      <c r="AR1112" s="1" t="s">
        <v>1749</v>
      </c>
      <c r="AS1112" s="1" t="s">
        <v>1749</v>
      </c>
      <c r="AT1112" s="1" t="s">
        <v>1749</v>
      </c>
      <c r="AU1112" s="1" t="s">
        <v>1749</v>
      </c>
      <c r="AV1112" s="1" t="s">
        <v>1749</v>
      </c>
      <c r="AW1112" s="1" t="s">
        <v>1749</v>
      </c>
      <c r="AX1112" s="1" t="s">
        <v>1749</v>
      </c>
      <c r="AY1112" s="1" t="s">
        <v>1749</v>
      </c>
      <c r="AZ1112" s="1" t="s">
        <v>1749</v>
      </c>
      <c r="BA1112" s="1" t="s">
        <v>1749</v>
      </c>
      <c r="BB1112" s="1" t="s">
        <v>1749</v>
      </c>
      <c r="BC1112" s="1" t="s">
        <v>1749</v>
      </c>
      <c r="BD1112" s="1" t="s">
        <v>1749</v>
      </c>
      <c r="BE1112" t="s">
        <v>1749</v>
      </c>
    </row>
    <row r="1113" spans="1:57" ht="17.149999999999999" customHeight="1">
      <c r="A1113" s="2">
        <v>1112</v>
      </c>
      <c r="B1113" s="1" t="s">
        <v>1219</v>
      </c>
      <c r="C1113" s="1" t="s">
        <v>12379</v>
      </c>
      <c r="D1113" s="14" t="s">
        <v>12380</v>
      </c>
      <c r="E1113" s="1" t="s">
        <v>12379</v>
      </c>
      <c r="F1113" s="1" t="s">
        <v>12406</v>
      </c>
      <c r="G1113" s="1" t="s">
        <v>12381</v>
      </c>
      <c r="H1113" s="1" t="s">
        <v>3572</v>
      </c>
      <c r="I1113" s="1" t="s">
        <v>2191</v>
      </c>
      <c r="J1113" s="1" t="s">
        <v>12382</v>
      </c>
      <c r="K1113" s="1" t="s">
        <v>12383</v>
      </c>
      <c r="L1113" s="1" t="s">
        <v>12407</v>
      </c>
      <c r="M1113" s="1" t="s">
        <v>209</v>
      </c>
      <c r="N1113" s="1" t="s">
        <v>1462</v>
      </c>
      <c r="O1113" s="1" t="s">
        <v>1228</v>
      </c>
      <c r="P1113" s="1" t="s">
        <v>2126</v>
      </c>
      <c r="Q1113" s="1" t="s">
        <v>12407</v>
      </c>
      <c r="R1113" s="1" t="s">
        <v>130</v>
      </c>
      <c r="S1113" s="1" t="s">
        <v>1293</v>
      </c>
      <c r="T1113" s="1" t="s">
        <v>12408</v>
      </c>
      <c r="U1113" s="2" t="s">
        <v>9941</v>
      </c>
      <c r="V1113" s="1">
        <v>133</v>
      </c>
      <c r="W1113" s="1" t="s">
        <v>2130</v>
      </c>
      <c r="X1113" s="1" t="s">
        <v>2130</v>
      </c>
      <c r="Y1113" s="1" t="s">
        <v>2131</v>
      </c>
      <c r="Z1113" s="1" t="s">
        <v>29605</v>
      </c>
      <c r="AA1113" s="1" t="s">
        <v>12409</v>
      </c>
      <c r="AB1113" s="1" t="s">
        <v>29606</v>
      </c>
      <c r="AC1113" s="2"/>
      <c r="AD1113" s="1">
        <v>133</v>
      </c>
      <c r="AE1113" s="1" t="s">
        <v>29595</v>
      </c>
      <c r="AF1113" s="1" t="s">
        <v>29596</v>
      </c>
      <c r="AG1113" s="1" t="s">
        <v>819</v>
      </c>
      <c r="AH1113" s="1" t="s">
        <v>29607</v>
      </c>
      <c r="AI1113" s="1" t="s">
        <v>1749</v>
      </c>
      <c r="AJ1113" s="1" t="s">
        <v>1749</v>
      </c>
      <c r="AK1113" s="1" t="s">
        <v>1749</v>
      </c>
      <c r="AL1113" s="1" t="s">
        <v>1749</v>
      </c>
      <c r="AM1113" s="1" t="s">
        <v>1749</v>
      </c>
      <c r="AN1113" s="1" t="s">
        <v>1749</v>
      </c>
      <c r="AO1113" s="1" t="s">
        <v>1749</v>
      </c>
      <c r="AP1113" s="1" t="s">
        <v>1749</v>
      </c>
      <c r="AQ1113" s="1" t="s">
        <v>1749</v>
      </c>
      <c r="AR1113" s="1" t="s">
        <v>1749</v>
      </c>
      <c r="AS1113" s="1" t="s">
        <v>1749</v>
      </c>
      <c r="AT1113" s="1" t="s">
        <v>1749</v>
      </c>
      <c r="AU1113" s="1" t="s">
        <v>1749</v>
      </c>
      <c r="AV1113" s="1" t="s">
        <v>1749</v>
      </c>
      <c r="AW1113" s="1" t="s">
        <v>1749</v>
      </c>
      <c r="AX1113" s="1" t="s">
        <v>1749</v>
      </c>
      <c r="AY1113" s="1" t="s">
        <v>1749</v>
      </c>
      <c r="AZ1113" s="1" t="s">
        <v>1749</v>
      </c>
      <c r="BA1113" s="1" t="s">
        <v>1749</v>
      </c>
      <c r="BB1113" s="1" t="s">
        <v>1749</v>
      </c>
      <c r="BC1113" s="1" t="s">
        <v>1749</v>
      </c>
      <c r="BD1113" s="1" t="s">
        <v>1749</v>
      </c>
      <c r="BE1113" t="s">
        <v>1749</v>
      </c>
    </row>
    <row r="1114" spans="1:57" ht="17.149999999999999" customHeight="1">
      <c r="A1114" s="2">
        <v>1113</v>
      </c>
      <c r="B1114" s="1" t="s">
        <v>1219</v>
      </c>
      <c r="C1114" s="1" t="s">
        <v>990</v>
      </c>
      <c r="D1114" s="14" t="s">
        <v>14213</v>
      </c>
      <c r="E1114" s="1" t="s">
        <v>990</v>
      </c>
      <c r="F1114" s="1" t="s">
        <v>14214</v>
      </c>
      <c r="G1114" s="1" t="s">
        <v>14215</v>
      </c>
      <c r="H1114" s="1" t="s">
        <v>14216</v>
      </c>
      <c r="I1114" s="1" t="s">
        <v>2758</v>
      </c>
      <c r="J1114" s="1" t="s">
        <v>14217</v>
      </c>
      <c r="K1114" s="1" t="s">
        <v>14218</v>
      </c>
      <c r="L1114" s="1" t="s">
        <v>484</v>
      </c>
      <c r="M1114" s="1" t="s">
        <v>209</v>
      </c>
      <c r="N1114" s="1" t="s">
        <v>1462</v>
      </c>
      <c r="O1114" s="1" t="s">
        <v>1228</v>
      </c>
      <c r="P1114" s="1" t="s">
        <v>2126</v>
      </c>
      <c r="Q1114" s="1" t="s">
        <v>484</v>
      </c>
      <c r="R1114" s="1" t="s">
        <v>130</v>
      </c>
      <c r="S1114" s="1" t="s">
        <v>1293</v>
      </c>
      <c r="T1114" s="1" t="s">
        <v>4557</v>
      </c>
      <c r="U1114" s="2" t="s">
        <v>485</v>
      </c>
      <c r="V1114" s="1">
        <v>341</v>
      </c>
      <c r="W1114" s="1" t="s">
        <v>2130</v>
      </c>
      <c r="X1114" s="1" t="s">
        <v>2130</v>
      </c>
      <c r="Y1114" s="1" t="s">
        <v>2131</v>
      </c>
      <c r="Z1114" s="1" t="s">
        <v>29608</v>
      </c>
      <c r="AA1114" s="1" t="s">
        <v>14220</v>
      </c>
      <c r="AB1114" s="1" t="s">
        <v>14221</v>
      </c>
      <c r="AC1114" s="2" t="s">
        <v>14222</v>
      </c>
      <c r="AD1114" s="1">
        <v>341</v>
      </c>
      <c r="AE1114" s="1" t="s">
        <v>29609</v>
      </c>
      <c r="AF1114" s="1" t="s">
        <v>1100</v>
      </c>
      <c r="AG1114" s="1" t="s">
        <v>819</v>
      </c>
      <c r="AH1114" s="1" t="s">
        <v>29610</v>
      </c>
      <c r="AI1114" s="1" t="s">
        <v>1749</v>
      </c>
      <c r="AJ1114" s="1" t="s">
        <v>1749</v>
      </c>
      <c r="AK1114" s="1" t="s">
        <v>1749</v>
      </c>
      <c r="AL1114" s="1" t="s">
        <v>1749</v>
      </c>
      <c r="AM1114" s="1" t="s">
        <v>1749</v>
      </c>
      <c r="AN1114" s="1" t="s">
        <v>1749</v>
      </c>
      <c r="AO1114" s="1" t="s">
        <v>1749</v>
      </c>
      <c r="AP1114" s="1" t="s">
        <v>1749</v>
      </c>
      <c r="AQ1114" s="1" t="s">
        <v>1749</v>
      </c>
      <c r="AR1114" s="1" t="s">
        <v>1749</v>
      </c>
      <c r="AS1114" s="1" t="s">
        <v>1749</v>
      </c>
      <c r="AT1114" s="1" t="s">
        <v>1749</v>
      </c>
      <c r="AU1114" s="1" t="s">
        <v>1749</v>
      </c>
      <c r="AV1114" s="1" t="s">
        <v>1749</v>
      </c>
      <c r="AW1114" s="1" t="s">
        <v>1749</v>
      </c>
      <c r="AX1114" s="1" t="s">
        <v>1749</v>
      </c>
      <c r="AY1114" s="1" t="s">
        <v>1749</v>
      </c>
      <c r="AZ1114" s="1" t="s">
        <v>1749</v>
      </c>
      <c r="BA1114" s="1" t="s">
        <v>1749</v>
      </c>
      <c r="BB1114" s="1" t="s">
        <v>1749</v>
      </c>
      <c r="BC1114" s="1" t="s">
        <v>1749</v>
      </c>
      <c r="BD1114" s="1" t="s">
        <v>1749</v>
      </c>
      <c r="BE1114" t="s">
        <v>1749</v>
      </c>
    </row>
    <row r="1115" spans="1:57" ht="17.149999999999999" customHeight="1">
      <c r="A1115" s="2">
        <v>1114</v>
      </c>
      <c r="B1115" s="1" t="s">
        <v>1219</v>
      </c>
      <c r="C1115" s="1" t="s">
        <v>9116</v>
      </c>
      <c r="D1115" s="14" t="s">
        <v>9117</v>
      </c>
      <c r="E1115" s="1" t="s">
        <v>9118</v>
      </c>
      <c r="F1115" s="1" t="s">
        <v>9119</v>
      </c>
      <c r="G1115" s="1" t="s">
        <v>9120</v>
      </c>
      <c r="H1115" s="1"/>
      <c r="I1115" s="1"/>
      <c r="J1115" s="1" t="s">
        <v>29611</v>
      </c>
      <c r="K1115" s="1" t="s">
        <v>9121</v>
      </c>
      <c r="L1115" s="1" t="s">
        <v>9122</v>
      </c>
      <c r="M1115" s="1" t="s">
        <v>209</v>
      </c>
      <c r="N1115" s="1" t="s">
        <v>2653</v>
      </c>
      <c r="O1115" s="1" t="s">
        <v>1228</v>
      </c>
      <c r="P1115" s="1" t="s">
        <v>2126</v>
      </c>
      <c r="Q1115" s="1" t="s">
        <v>9122</v>
      </c>
      <c r="R1115" s="1" t="s">
        <v>130</v>
      </c>
      <c r="S1115" s="1" t="s">
        <v>1293</v>
      </c>
      <c r="T1115" s="1" t="s">
        <v>9123</v>
      </c>
      <c r="U1115" s="2" t="s">
        <v>8828</v>
      </c>
      <c r="V1115" s="1">
        <v>35</v>
      </c>
      <c r="W1115" s="1" t="s">
        <v>2130</v>
      </c>
      <c r="X1115" s="1" t="s">
        <v>2130</v>
      </c>
      <c r="Y1115" s="1" t="s">
        <v>2210</v>
      </c>
      <c r="Z1115" s="1" t="s">
        <v>29612</v>
      </c>
      <c r="AA1115" s="1" t="s">
        <v>9125</v>
      </c>
      <c r="AB1115" s="1" t="s">
        <v>9126</v>
      </c>
      <c r="AC1115" s="2" t="s">
        <v>9127</v>
      </c>
      <c r="AD1115" s="1">
        <v>35</v>
      </c>
      <c r="AE1115" s="1" t="s">
        <v>9128</v>
      </c>
      <c r="AF1115" s="1" t="s">
        <v>9129</v>
      </c>
      <c r="AG1115" s="1" t="s">
        <v>819</v>
      </c>
      <c r="AH1115" s="1" t="s">
        <v>9130</v>
      </c>
      <c r="AI1115" s="1" t="s">
        <v>1749</v>
      </c>
      <c r="AJ1115" s="1" t="s">
        <v>1749</v>
      </c>
      <c r="AK1115" s="1" t="s">
        <v>1749</v>
      </c>
      <c r="AL1115" s="1" t="s">
        <v>1749</v>
      </c>
      <c r="AM1115" s="1" t="s">
        <v>1749</v>
      </c>
      <c r="AN1115" s="1" t="s">
        <v>1749</v>
      </c>
      <c r="AO1115" s="1" t="s">
        <v>1749</v>
      </c>
      <c r="AP1115" s="1" t="s">
        <v>1749</v>
      </c>
      <c r="AQ1115" s="1" t="s">
        <v>1749</v>
      </c>
      <c r="AR1115" s="1" t="s">
        <v>1749</v>
      </c>
      <c r="AS1115" s="1" t="s">
        <v>1749</v>
      </c>
      <c r="AT1115" s="1" t="s">
        <v>1749</v>
      </c>
      <c r="AU1115" s="1" t="s">
        <v>1749</v>
      </c>
      <c r="AV1115" s="1" t="s">
        <v>1749</v>
      </c>
      <c r="AW1115" s="1" t="s">
        <v>1749</v>
      </c>
      <c r="AX1115" s="1" t="s">
        <v>1749</v>
      </c>
      <c r="AY1115" s="1" t="s">
        <v>1749</v>
      </c>
      <c r="AZ1115" s="1" t="s">
        <v>1749</v>
      </c>
      <c r="BA1115" s="1" t="s">
        <v>1749</v>
      </c>
      <c r="BB1115" s="1" t="s">
        <v>1749</v>
      </c>
      <c r="BC1115" s="1" t="s">
        <v>1749</v>
      </c>
      <c r="BD1115" s="1" t="s">
        <v>1749</v>
      </c>
      <c r="BE1115" t="s">
        <v>1749</v>
      </c>
    </row>
    <row r="1116" spans="1:57" ht="17.149999999999999" customHeight="1">
      <c r="A1116" s="2">
        <v>1115</v>
      </c>
      <c r="B1116" s="1" t="s">
        <v>1219</v>
      </c>
      <c r="C1116" s="1" t="s">
        <v>9131</v>
      </c>
      <c r="D1116" s="14" t="s">
        <v>9132</v>
      </c>
      <c r="E1116" s="1" t="s">
        <v>9133</v>
      </c>
      <c r="F1116" s="1" t="s">
        <v>9134</v>
      </c>
      <c r="G1116" s="1" t="s">
        <v>9135</v>
      </c>
      <c r="H1116" s="1" t="s">
        <v>9136</v>
      </c>
      <c r="I1116" s="1" t="s">
        <v>1863</v>
      </c>
      <c r="J1116" s="1" t="s">
        <v>9137</v>
      </c>
      <c r="K1116" s="1" t="s">
        <v>9138</v>
      </c>
      <c r="L1116" s="1" t="s">
        <v>9139</v>
      </c>
      <c r="M1116" s="1" t="s">
        <v>209</v>
      </c>
      <c r="N1116" s="1" t="s">
        <v>2653</v>
      </c>
      <c r="O1116" s="1" t="s">
        <v>1228</v>
      </c>
      <c r="P1116" s="1" t="s">
        <v>2126</v>
      </c>
      <c r="Q1116" s="1" t="s">
        <v>9139</v>
      </c>
      <c r="R1116" s="1" t="s">
        <v>130</v>
      </c>
      <c r="S1116" s="1" t="s">
        <v>1293</v>
      </c>
      <c r="T1116" s="1" t="s">
        <v>1075</v>
      </c>
      <c r="U1116" s="2" t="s">
        <v>9140</v>
      </c>
      <c r="V1116" s="1">
        <v>98</v>
      </c>
      <c r="W1116" s="1" t="s">
        <v>2130</v>
      </c>
      <c r="X1116" s="1" t="s">
        <v>2130</v>
      </c>
      <c r="Y1116" s="1" t="s">
        <v>2210</v>
      </c>
      <c r="Z1116" s="1" t="s">
        <v>29613</v>
      </c>
      <c r="AA1116" s="1" t="s">
        <v>9142</v>
      </c>
      <c r="AB1116" s="1" t="s">
        <v>9143</v>
      </c>
      <c r="AC1116" s="2" t="s">
        <v>9144</v>
      </c>
      <c r="AD1116" s="1">
        <v>98</v>
      </c>
      <c r="AE1116" s="1" t="s">
        <v>9145</v>
      </c>
      <c r="AF1116" s="1" t="s">
        <v>9129</v>
      </c>
      <c r="AG1116" s="1" t="s">
        <v>819</v>
      </c>
      <c r="AH1116" s="1" t="s">
        <v>9146</v>
      </c>
      <c r="AI1116" s="1" t="s">
        <v>1749</v>
      </c>
      <c r="AJ1116" s="1" t="s">
        <v>1749</v>
      </c>
      <c r="AK1116" s="1" t="s">
        <v>1749</v>
      </c>
      <c r="AL1116" s="1" t="s">
        <v>1749</v>
      </c>
      <c r="AM1116" s="1" t="s">
        <v>1749</v>
      </c>
      <c r="AN1116" s="1" t="s">
        <v>1749</v>
      </c>
      <c r="AO1116" s="1" t="s">
        <v>1749</v>
      </c>
      <c r="AP1116" s="1" t="s">
        <v>1749</v>
      </c>
      <c r="AQ1116" s="1" t="s">
        <v>1749</v>
      </c>
      <c r="AR1116" s="1" t="s">
        <v>1749</v>
      </c>
      <c r="AS1116" s="1" t="s">
        <v>1749</v>
      </c>
      <c r="AT1116" s="1" t="s">
        <v>1749</v>
      </c>
      <c r="AU1116" s="1" t="s">
        <v>1749</v>
      </c>
      <c r="AV1116" s="1" t="s">
        <v>1749</v>
      </c>
      <c r="AW1116" s="1" t="s">
        <v>1749</v>
      </c>
      <c r="AX1116" s="1" t="s">
        <v>1749</v>
      </c>
      <c r="AY1116" s="1" t="s">
        <v>1749</v>
      </c>
      <c r="AZ1116" s="1" t="s">
        <v>1749</v>
      </c>
      <c r="BA1116" s="1" t="s">
        <v>1749</v>
      </c>
      <c r="BB1116" s="1" t="s">
        <v>1749</v>
      </c>
      <c r="BC1116" s="1" t="s">
        <v>1749</v>
      </c>
      <c r="BD1116" s="1" t="s">
        <v>1749</v>
      </c>
      <c r="BE1116" t="s">
        <v>1749</v>
      </c>
    </row>
    <row r="1117" spans="1:57" ht="17.149999999999999" customHeight="1">
      <c r="A1117" s="2">
        <v>1116</v>
      </c>
      <c r="B1117" s="1" t="s">
        <v>1219</v>
      </c>
      <c r="C1117" s="1" t="s">
        <v>301</v>
      </c>
      <c r="D1117" s="14" t="s">
        <v>9147</v>
      </c>
      <c r="E1117" s="1" t="s">
        <v>301</v>
      </c>
      <c r="F1117" s="1" t="s">
        <v>9148</v>
      </c>
      <c r="G1117" s="1" t="s">
        <v>9149</v>
      </c>
      <c r="H1117" s="1" t="s">
        <v>2204</v>
      </c>
      <c r="I1117" s="1" t="s">
        <v>2191</v>
      </c>
      <c r="J1117" s="1" t="s">
        <v>9150</v>
      </c>
      <c r="K1117" s="1" t="s">
        <v>9151</v>
      </c>
      <c r="L1117" s="1" t="s">
        <v>475</v>
      </c>
      <c r="M1117" s="1" t="s">
        <v>209</v>
      </c>
      <c r="N1117" s="1" t="s">
        <v>1462</v>
      </c>
      <c r="O1117" s="1" t="s">
        <v>1228</v>
      </c>
      <c r="P1117" s="1" t="s">
        <v>2126</v>
      </c>
      <c r="Q1117" s="1" t="s">
        <v>475</v>
      </c>
      <c r="R1117" s="1" t="s">
        <v>130</v>
      </c>
      <c r="S1117" s="1" t="s">
        <v>1293</v>
      </c>
      <c r="T1117" s="1" t="s">
        <v>9152</v>
      </c>
      <c r="U1117" s="2" t="s">
        <v>477</v>
      </c>
      <c r="V1117" s="1">
        <v>975</v>
      </c>
      <c r="W1117" s="1" t="s">
        <v>2130</v>
      </c>
      <c r="X1117" s="1" t="s">
        <v>2130</v>
      </c>
      <c r="Y1117" s="1" t="s">
        <v>2131</v>
      </c>
      <c r="Z1117" s="1" t="s">
        <v>29614</v>
      </c>
      <c r="AA1117" s="1" t="s">
        <v>9154</v>
      </c>
      <c r="AB1117" s="1" t="s">
        <v>9155</v>
      </c>
      <c r="AC1117" s="2" t="s">
        <v>9156</v>
      </c>
      <c r="AD1117" s="1">
        <v>975</v>
      </c>
      <c r="AE1117" s="1" t="s">
        <v>9157</v>
      </c>
      <c r="AF1117" s="1" t="s">
        <v>1099</v>
      </c>
      <c r="AG1117" s="1" t="s">
        <v>819</v>
      </c>
      <c r="AH1117" s="1" t="s">
        <v>9158</v>
      </c>
      <c r="AI1117" s="1" t="s">
        <v>1749</v>
      </c>
      <c r="AJ1117" s="1" t="s">
        <v>1749</v>
      </c>
      <c r="AK1117" s="1" t="s">
        <v>1749</v>
      </c>
      <c r="AL1117" s="1" t="s">
        <v>1749</v>
      </c>
      <c r="AM1117" s="1" t="s">
        <v>1749</v>
      </c>
      <c r="AN1117" s="1" t="s">
        <v>1749</v>
      </c>
      <c r="AO1117" s="1" t="s">
        <v>1749</v>
      </c>
      <c r="AP1117" s="1" t="s">
        <v>1749</v>
      </c>
      <c r="AQ1117" s="1" t="s">
        <v>1749</v>
      </c>
      <c r="AR1117" s="1" t="s">
        <v>1749</v>
      </c>
      <c r="AS1117" s="1" t="s">
        <v>1749</v>
      </c>
      <c r="AT1117" s="1" t="s">
        <v>1749</v>
      </c>
      <c r="AU1117" s="1" t="s">
        <v>1749</v>
      </c>
      <c r="AV1117" s="1" t="s">
        <v>1749</v>
      </c>
      <c r="AW1117" s="1" t="s">
        <v>1749</v>
      </c>
      <c r="AX1117" s="1" t="s">
        <v>1749</v>
      </c>
      <c r="AY1117" s="1" t="s">
        <v>1749</v>
      </c>
      <c r="AZ1117" s="1" t="s">
        <v>1749</v>
      </c>
      <c r="BA1117" s="1" t="s">
        <v>1749</v>
      </c>
      <c r="BB1117" s="1" t="s">
        <v>1749</v>
      </c>
      <c r="BC1117" s="1" t="s">
        <v>1749</v>
      </c>
      <c r="BD1117" s="1" t="s">
        <v>1749</v>
      </c>
      <c r="BE1117" t="s">
        <v>1749</v>
      </c>
    </row>
    <row r="1118" spans="1:57" ht="17.149999999999999" customHeight="1">
      <c r="A1118" s="2">
        <v>1117</v>
      </c>
      <c r="B1118" s="1" t="s">
        <v>1219</v>
      </c>
      <c r="C1118" s="1" t="s">
        <v>4980</v>
      </c>
      <c r="D1118" s="14" t="s">
        <v>4981</v>
      </c>
      <c r="E1118" s="1" t="s">
        <v>4980</v>
      </c>
      <c r="F1118" s="1" t="s">
        <v>9159</v>
      </c>
      <c r="G1118" s="1" t="s">
        <v>4983</v>
      </c>
      <c r="H1118" s="1" t="s">
        <v>4984</v>
      </c>
      <c r="I1118" s="1" t="s">
        <v>4985</v>
      </c>
      <c r="J1118" s="1" t="s">
        <v>4986</v>
      </c>
      <c r="K1118" s="1" t="s">
        <v>4987</v>
      </c>
      <c r="L1118" s="1" t="s">
        <v>9160</v>
      </c>
      <c r="M1118" s="1" t="s">
        <v>277</v>
      </c>
      <c r="N1118" s="1"/>
      <c r="O1118" s="1" t="s">
        <v>1228</v>
      </c>
      <c r="P1118" s="1" t="s">
        <v>2126</v>
      </c>
      <c r="Q1118" s="1" t="s">
        <v>9161</v>
      </c>
      <c r="R1118" s="1" t="s">
        <v>130</v>
      </c>
      <c r="S1118" s="1" t="s">
        <v>1293</v>
      </c>
      <c r="T1118" s="1" t="s">
        <v>9162</v>
      </c>
      <c r="U1118" s="2" t="s">
        <v>9163</v>
      </c>
      <c r="V1118" s="1">
        <v>83</v>
      </c>
      <c r="W1118" s="1" t="s">
        <v>2130</v>
      </c>
      <c r="X1118" s="1" t="s">
        <v>2130</v>
      </c>
      <c r="Y1118" s="1" t="s">
        <v>2210</v>
      </c>
      <c r="Z1118" s="1" t="s">
        <v>28248</v>
      </c>
      <c r="AA1118" s="1" t="s">
        <v>9165</v>
      </c>
      <c r="AB1118" s="1" t="s">
        <v>9166</v>
      </c>
      <c r="AC1118" s="2"/>
      <c r="AD1118" s="1">
        <v>83</v>
      </c>
      <c r="AE1118" s="1" t="s">
        <v>9167</v>
      </c>
      <c r="AF1118" s="1" t="s">
        <v>9168</v>
      </c>
      <c r="AG1118" s="1" t="s">
        <v>819</v>
      </c>
      <c r="AH1118" s="1" t="s">
        <v>9169</v>
      </c>
      <c r="AI1118" s="1" t="s">
        <v>1749</v>
      </c>
      <c r="AJ1118" s="1" t="s">
        <v>1749</v>
      </c>
      <c r="AK1118" s="1" t="s">
        <v>1749</v>
      </c>
      <c r="AL1118" s="1" t="s">
        <v>1749</v>
      </c>
      <c r="AM1118" s="1" t="s">
        <v>1749</v>
      </c>
      <c r="AN1118" s="1" t="s">
        <v>1749</v>
      </c>
      <c r="AO1118" s="1" t="s">
        <v>1749</v>
      </c>
      <c r="AP1118" s="1" t="s">
        <v>1749</v>
      </c>
      <c r="AQ1118" s="1" t="s">
        <v>1749</v>
      </c>
      <c r="AR1118" s="1" t="s">
        <v>1749</v>
      </c>
      <c r="AS1118" s="1" t="s">
        <v>1749</v>
      </c>
      <c r="AT1118" s="1" t="s">
        <v>1749</v>
      </c>
      <c r="AU1118" s="1" t="s">
        <v>1749</v>
      </c>
      <c r="AV1118" s="1" t="s">
        <v>1749</v>
      </c>
      <c r="AW1118" s="1" t="s">
        <v>1749</v>
      </c>
      <c r="AX1118" s="1" t="s">
        <v>1749</v>
      </c>
      <c r="AY1118" s="1" t="s">
        <v>9160</v>
      </c>
      <c r="AZ1118" s="1" t="s">
        <v>29615</v>
      </c>
      <c r="BA1118" s="1" t="s">
        <v>2130</v>
      </c>
      <c r="BB1118" s="1" t="s">
        <v>2130</v>
      </c>
      <c r="BC1118" s="1" t="s">
        <v>2210</v>
      </c>
      <c r="BD1118" s="1" t="s">
        <v>9171</v>
      </c>
      <c r="BE1118" t="s">
        <v>9172</v>
      </c>
    </row>
    <row r="1119" spans="1:57" ht="17.149999999999999" customHeight="1">
      <c r="A1119" s="2">
        <v>1118</v>
      </c>
      <c r="B1119" s="1" t="s">
        <v>1219</v>
      </c>
      <c r="C1119" s="1" t="s">
        <v>4980</v>
      </c>
      <c r="D1119" s="14" t="s">
        <v>4981</v>
      </c>
      <c r="E1119" s="1" t="s">
        <v>4980</v>
      </c>
      <c r="F1119" s="1" t="s">
        <v>9173</v>
      </c>
      <c r="G1119" s="1" t="s">
        <v>4983</v>
      </c>
      <c r="H1119" s="1" t="s">
        <v>4984</v>
      </c>
      <c r="I1119" s="1" t="s">
        <v>4985</v>
      </c>
      <c r="J1119" s="1" t="s">
        <v>4986</v>
      </c>
      <c r="K1119" s="1" t="s">
        <v>4987</v>
      </c>
      <c r="L1119" s="1" t="s">
        <v>9174</v>
      </c>
      <c r="M1119" s="1" t="s">
        <v>209</v>
      </c>
      <c r="N1119" s="1" t="s">
        <v>2653</v>
      </c>
      <c r="O1119" s="1" t="s">
        <v>1228</v>
      </c>
      <c r="P1119" s="1" t="s">
        <v>2126</v>
      </c>
      <c r="Q1119" s="1" t="s">
        <v>9174</v>
      </c>
      <c r="R1119" s="1" t="s">
        <v>130</v>
      </c>
      <c r="S1119" s="1" t="s">
        <v>1293</v>
      </c>
      <c r="T1119" s="1" t="s">
        <v>9175</v>
      </c>
      <c r="U1119" s="2" t="s">
        <v>9176</v>
      </c>
      <c r="V1119" s="1">
        <v>42</v>
      </c>
      <c r="W1119" s="1" t="s">
        <v>2130</v>
      </c>
      <c r="X1119" s="1" t="s">
        <v>2130</v>
      </c>
      <c r="Y1119" s="1" t="s">
        <v>2210</v>
      </c>
      <c r="Z1119" s="1" t="s">
        <v>28248</v>
      </c>
      <c r="AA1119" s="1" t="s">
        <v>9178</v>
      </c>
      <c r="AB1119" s="1" t="s">
        <v>9179</v>
      </c>
      <c r="AC1119" s="2"/>
      <c r="AD1119" s="1">
        <v>42</v>
      </c>
      <c r="AE1119" s="1" t="s">
        <v>9180</v>
      </c>
      <c r="AF1119" s="1" t="s">
        <v>9181</v>
      </c>
      <c r="AG1119" s="1" t="s">
        <v>819</v>
      </c>
      <c r="AH1119" s="1" t="s">
        <v>9182</v>
      </c>
      <c r="AI1119" s="1" t="s">
        <v>1749</v>
      </c>
      <c r="AJ1119" s="1" t="s">
        <v>1749</v>
      </c>
      <c r="AK1119" s="1" t="s">
        <v>1749</v>
      </c>
      <c r="AL1119" s="1" t="s">
        <v>1749</v>
      </c>
      <c r="AM1119" s="1" t="s">
        <v>1749</v>
      </c>
      <c r="AN1119" s="1" t="s">
        <v>1749</v>
      </c>
      <c r="AO1119" s="1" t="s">
        <v>1749</v>
      </c>
      <c r="AP1119" s="1" t="s">
        <v>1749</v>
      </c>
      <c r="AQ1119" s="1" t="s">
        <v>1749</v>
      </c>
      <c r="AR1119" s="1" t="s">
        <v>1749</v>
      </c>
      <c r="AS1119" s="1" t="s">
        <v>1749</v>
      </c>
      <c r="AT1119" s="1" t="s">
        <v>1749</v>
      </c>
      <c r="AU1119" s="1" t="s">
        <v>1749</v>
      </c>
      <c r="AV1119" s="1" t="s">
        <v>1749</v>
      </c>
      <c r="AW1119" s="1" t="s">
        <v>1749</v>
      </c>
      <c r="AX1119" s="1" t="s">
        <v>1749</v>
      </c>
      <c r="AY1119" s="1" t="s">
        <v>1749</v>
      </c>
      <c r="AZ1119" s="1" t="s">
        <v>1749</v>
      </c>
      <c r="BA1119" s="1" t="s">
        <v>1749</v>
      </c>
      <c r="BB1119" s="1" t="s">
        <v>1749</v>
      </c>
      <c r="BC1119" s="1" t="s">
        <v>1749</v>
      </c>
      <c r="BD1119" s="1" t="s">
        <v>1749</v>
      </c>
      <c r="BE1119" t="s">
        <v>1749</v>
      </c>
    </row>
    <row r="1120" spans="1:57" ht="17.149999999999999" customHeight="1">
      <c r="A1120" s="2">
        <v>1119</v>
      </c>
      <c r="B1120" s="1" t="s">
        <v>1219</v>
      </c>
      <c r="C1120" s="1" t="s">
        <v>29616</v>
      </c>
      <c r="D1120" s="14" t="s">
        <v>29617</v>
      </c>
      <c r="E1120" s="1" t="s">
        <v>29618</v>
      </c>
      <c r="F1120" s="1" t="s">
        <v>29619</v>
      </c>
      <c r="G1120" s="1" t="s">
        <v>29620</v>
      </c>
      <c r="H1120" s="1"/>
      <c r="I1120" s="1"/>
      <c r="J1120" s="1" t="s">
        <v>29621</v>
      </c>
      <c r="K1120" s="1" t="s">
        <v>29622</v>
      </c>
      <c r="L1120" s="1" t="s">
        <v>29623</v>
      </c>
      <c r="M1120" s="1" t="s">
        <v>209</v>
      </c>
      <c r="N1120" s="1" t="s">
        <v>1462</v>
      </c>
      <c r="O1120" s="1" t="s">
        <v>1228</v>
      </c>
      <c r="P1120" s="1" t="s">
        <v>2126</v>
      </c>
      <c r="Q1120" s="1" t="s">
        <v>29623</v>
      </c>
      <c r="R1120" s="1" t="s">
        <v>130</v>
      </c>
      <c r="S1120" s="1" t="s">
        <v>1293</v>
      </c>
      <c r="T1120" s="1" t="s">
        <v>1570</v>
      </c>
      <c r="U1120" s="2" t="s">
        <v>29624</v>
      </c>
      <c r="V1120" s="1">
        <v>586</v>
      </c>
      <c r="W1120" s="1" t="s">
        <v>2130</v>
      </c>
      <c r="X1120" s="1" t="s">
        <v>2130</v>
      </c>
      <c r="Y1120" s="1" t="s">
        <v>29625</v>
      </c>
      <c r="Z1120" s="1" t="s">
        <v>29626</v>
      </c>
      <c r="AA1120" s="1" t="s">
        <v>29627</v>
      </c>
      <c r="AB1120" s="1" t="s">
        <v>29628</v>
      </c>
      <c r="AC1120" s="2" t="s">
        <v>29629</v>
      </c>
      <c r="AD1120" s="1">
        <v>586</v>
      </c>
      <c r="AE1120" s="1" t="s">
        <v>29630</v>
      </c>
      <c r="AF1120" s="1" t="s">
        <v>29631</v>
      </c>
      <c r="AG1120" s="1" t="s">
        <v>26000</v>
      </c>
      <c r="AH1120" s="1" t="s">
        <v>29632</v>
      </c>
      <c r="AI1120" s="1" t="s">
        <v>1749</v>
      </c>
      <c r="AJ1120" s="1" t="s">
        <v>1749</v>
      </c>
      <c r="AK1120" s="1" t="s">
        <v>1749</v>
      </c>
      <c r="AL1120" s="1" t="s">
        <v>1749</v>
      </c>
      <c r="AM1120" s="1" t="s">
        <v>1749</v>
      </c>
      <c r="AN1120" s="1" t="s">
        <v>1749</v>
      </c>
      <c r="AO1120" s="1" t="s">
        <v>1749</v>
      </c>
      <c r="AP1120" s="1" t="s">
        <v>1749</v>
      </c>
      <c r="AQ1120" s="1" t="s">
        <v>1749</v>
      </c>
      <c r="AR1120" s="1" t="s">
        <v>1749</v>
      </c>
      <c r="AS1120" s="1" t="s">
        <v>1749</v>
      </c>
      <c r="AT1120" s="1" t="s">
        <v>1749</v>
      </c>
      <c r="AU1120" s="1" t="s">
        <v>1749</v>
      </c>
      <c r="AV1120" s="1" t="s">
        <v>1749</v>
      </c>
      <c r="AW1120" s="1" t="s">
        <v>1749</v>
      </c>
      <c r="AX1120" s="1" t="s">
        <v>1749</v>
      </c>
      <c r="AY1120" s="1" t="s">
        <v>1749</v>
      </c>
      <c r="AZ1120" s="1" t="s">
        <v>1749</v>
      </c>
      <c r="BA1120" s="1" t="s">
        <v>1749</v>
      </c>
      <c r="BB1120" s="1" t="s">
        <v>1749</v>
      </c>
      <c r="BC1120" s="1" t="s">
        <v>1749</v>
      </c>
      <c r="BD1120" s="1" t="s">
        <v>1749</v>
      </c>
      <c r="BE1120" t="s">
        <v>1749</v>
      </c>
    </row>
    <row r="1121" spans="1:57" ht="17.149999999999999" customHeight="1">
      <c r="A1121" s="2">
        <v>1120</v>
      </c>
      <c r="B1121" s="1" t="s">
        <v>1219</v>
      </c>
      <c r="C1121" s="1" t="s">
        <v>9183</v>
      </c>
      <c r="D1121" s="14" t="s">
        <v>9184</v>
      </c>
      <c r="E1121" s="1" t="s">
        <v>9183</v>
      </c>
      <c r="F1121" s="1" t="s">
        <v>9185</v>
      </c>
      <c r="G1121" s="1" t="s">
        <v>9186</v>
      </c>
      <c r="H1121" s="1" t="s">
        <v>7617</v>
      </c>
      <c r="I1121" s="1" t="s">
        <v>2191</v>
      </c>
      <c r="J1121" s="1" t="s">
        <v>2400</v>
      </c>
      <c r="K1121" s="1" t="s">
        <v>2401</v>
      </c>
      <c r="L1121" s="1" t="s">
        <v>9187</v>
      </c>
      <c r="M1121" s="1" t="s">
        <v>209</v>
      </c>
      <c r="N1121" s="1" t="s">
        <v>1462</v>
      </c>
      <c r="O1121" s="1" t="s">
        <v>1228</v>
      </c>
      <c r="P1121" s="1" t="s">
        <v>2126</v>
      </c>
      <c r="Q1121" s="1" t="s">
        <v>9187</v>
      </c>
      <c r="R1121" s="1" t="s">
        <v>130</v>
      </c>
      <c r="S1121" s="1" t="s">
        <v>1293</v>
      </c>
      <c r="T1121" s="1" t="s">
        <v>7619</v>
      </c>
      <c r="U1121" s="2" t="s">
        <v>9188</v>
      </c>
      <c r="V1121" s="1">
        <v>165</v>
      </c>
      <c r="W1121" s="1" t="s">
        <v>2130</v>
      </c>
      <c r="X1121" s="1" t="s">
        <v>2130</v>
      </c>
      <c r="Y1121" s="1" t="s">
        <v>2131</v>
      </c>
      <c r="Z1121" s="1" t="s">
        <v>29633</v>
      </c>
      <c r="AA1121" s="1" t="s">
        <v>9190</v>
      </c>
      <c r="AB1121" s="1" t="s">
        <v>9191</v>
      </c>
      <c r="AC1121" s="2" t="s">
        <v>9192</v>
      </c>
      <c r="AD1121" s="1">
        <v>165</v>
      </c>
      <c r="AE1121" s="1" t="s">
        <v>9193</v>
      </c>
      <c r="AF1121" s="1" t="s">
        <v>9194</v>
      </c>
      <c r="AG1121" s="1" t="s">
        <v>819</v>
      </c>
      <c r="AH1121" s="1" t="s">
        <v>9195</v>
      </c>
      <c r="AI1121" s="1" t="s">
        <v>1749</v>
      </c>
      <c r="AJ1121" s="1" t="s">
        <v>1749</v>
      </c>
      <c r="AK1121" s="1" t="s">
        <v>1749</v>
      </c>
      <c r="AL1121" s="1" t="s">
        <v>1749</v>
      </c>
      <c r="AM1121" s="1" t="s">
        <v>1749</v>
      </c>
      <c r="AN1121" s="1" t="s">
        <v>1749</v>
      </c>
      <c r="AO1121" s="1" t="s">
        <v>1749</v>
      </c>
      <c r="AP1121" s="1" t="s">
        <v>1749</v>
      </c>
      <c r="AQ1121" s="1" t="s">
        <v>1749</v>
      </c>
      <c r="AR1121" s="1" t="s">
        <v>1749</v>
      </c>
      <c r="AS1121" s="1" t="s">
        <v>1749</v>
      </c>
      <c r="AT1121" s="1" t="s">
        <v>1749</v>
      </c>
      <c r="AU1121" s="1" t="s">
        <v>1749</v>
      </c>
      <c r="AV1121" s="1" t="s">
        <v>1749</v>
      </c>
      <c r="AW1121" s="1" t="s">
        <v>1749</v>
      </c>
      <c r="AX1121" s="1" t="s">
        <v>1749</v>
      </c>
      <c r="AY1121" s="1" t="s">
        <v>1749</v>
      </c>
      <c r="AZ1121" s="1" t="s">
        <v>1749</v>
      </c>
      <c r="BA1121" s="1" t="s">
        <v>1749</v>
      </c>
      <c r="BB1121" s="1" t="s">
        <v>1749</v>
      </c>
      <c r="BC1121" s="1" t="s">
        <v>1749</v>
      </c>
      <c r="BD1121" s="1" t="s">
        <v>1749</v>
      </c>
      <c r="BE1121" t="s">
        <v>1749</v>
      </c>
    </row>
    <row r="1122" spans="1:57" ht="17.149999999999999" customHeight="1">
      <c r="A1122" s="2">
        <v>1121</v>
      </c>
      <c r="B1122" s="1" t="s">
        <v>1219</v>
      </c>
      <c r="C1122" s="1" t="s">
        <v>270</v>
      </c>
      <c r="D1122" s="14" t="s">
        <v>8389</v>
      </c>
      <c r="E1122" s="1" t="s">
        <v>270</v>
      </c>
      <c r="F1122" s="1" t="s">
        <v>270</v>
      </c>
      <c r="G1122" s="1" t="s">
        <v>8390</v>
      </c>
      <c r="H1122" s="1" t="s">
        <v>8391</v>
      </c>
      <c r="I1122" s="1" t="s">
        <v>5229</v>
      </c>
      <c r="J1122" s="1" t="s">
        <v>8392</v>
      </c>
      <c r="K1122" s="1" t="s">
        <v>8393</v>
      </c>
      <c r="L1122" s="1" t="s">
        <v>9196</v>
      </c>
      <c r="M1122" s="1" t="s">
        <v>215</v>
      </c>
      <c r="N1122" s="1" t="s">
        <v>2653</v>
      </c>
      <c r="O1122" s="1" t="s">
        <v>1228</v>
      </c>
      <c r="P1122" s="1" t="s">
        <v>2126</v>
      </c>
      <c r="Q1122" s="1" t="s">
        <v>9196</v>
      </c>
      <c r="R1122" s="1" t="s">
        <v>130</v>
      </c>
      <c r="S1122" s="1" t="s">
        <v>1293</v>
      </c>
      <c r="T1122" s="1" t="s">
        <v>9197</v>
      </c>
      <c r="U1122" s="2" t="s">
        <v>8395</v>
      </c>
      <c r="V1122" s="1">
        <v>360</v>
      </c>
      <c r="W1122" s="1" t="s">
        <v>1324</v>
      </c>
      <c r="X1122" s="1" t="s">
        <v>1325</v>
      </c>
      <c r="Y1122" s="1" t="s">
        <v>4638</v>
      </c>
      <c r="Z1122" s="1" t="s">
        <v>270</v>
      </c>
      <c r="AA1122" s="1" t="s">
        <v>9198</v>
      </c>
      <c r="AB1122" s="1" t="s">
        <v>9199</v>
      </c>
      <c r="AC1122" s="2" t="s">
        <v>9200</v>
      </c>
      <c r="AD1122" s="1">
        <v>360</v>
      </c>
      <c r="AE1122" s="1" t="s">
        <v>9201</v>
      </c>
      <c r="AF1122" s="1" t="s">
        <v>9194</v>
      </c>
      <c r="AG1122" s="1" t="s">
        <v>819</v>
      </c>
      <c r="AH1122" s="1" t="s">
        <v>9202</v>
      </c>
      <c r="AI1122" s="1" t="s">
        <v>1749</v>
      </c>
      <c r="AJ1122" s="1" t="s">
        <v>1749</v>
      </c>
      <c r="AK1122" s="1" t="s">
        <v>1749</v>
      </c>
      <c r="AL1122" s="1" t="s">
        <v>1749</v>
      </c>
      <c r="AM1122" s="1" t="s">
        <v>1749</v>
      </c>
      <c r="AN1122" s="1" t="s">
        <v>1749</v>
      </c>
      <c r="AO1122" s="1" t="s">
        <v>1749</v>
      </c>
      <c r="AP1122" s="1" t="s">
        <v>1749</v>
      </c>
      <c r="AQ1122" s="1" t="s">
        <v>1749</v>
      </c>
      <c r="AR1122" s="1" t="s">
        <v>1749</v>
      </c>
      <c r="AS1122" s="1" t="s">
        <v>1749</v>
      </c>
      <c r="AT1122" s="1" t="s">
        <v>1749</v>
      </c>
      <c r="AU1122" s="1" t="s">
        <v>1749</v>
      </c>
      <c r="AV1122" s="1" t="s">
        <v>1749</v>
      </c>
      <c r="AW1122" s="1" t="s">
        <v>1749</v>
      </c>
      <c r="AX1122" s="1" t="s">
        <v>1749</v>
      </c>
      <c r="AY1122" s="1" t="s">
        <v>1749</v>
      </c>
      <c r="AZ1122" s="1" t="s">
        <v>1749</v>
      </c>
      <c r="BA1122" s="1" t="s">
        <v>1749</v>
      </c>
      <c r="BB1122" s="1" t="s">
        <v>1749</v>
      </c>
      <c r="BC1122" s="1" t="s">
        <v>1749</v>
      </c>
      <c r="BD1122" s="1" t="s">
        <v>1749</v>
      </c>
      <c r="BE1122" t="s">
        <v>1749</v>
      </c>
    </row>
    <row r="1123" spans="1:57" ht="17.149999999999999" customHeight="1">
      <c r="A1123" s="2">
        <v>1122</v>
      </c>
      <c r="B1123" s="1" t="s">
        <v>1219</v>
      </c>
      <c r="C1123" s="1" t="s">
        <v>270</v>
      </c>
      <c r="D1123" s="14" t="s">
        <v>8389</v>
      </c>
      <c r="E1123" s="1" t="s">
        <v>270</v>
      </c>
      <c r="F1123" s="1" t="s">
        <v>270</v>
      </c>
      <c r="G1123" s="1" t="s">
        <v>8390</v>
      </c>
      <c r="H1123" s="1" t="s">
        <v>8391</v>
      </c>
      <c r="I1123" s="1" t="s">
        <v>5229</v>
      </c>
      <c r="J1123" s="1" t="s">
        <v>8392</v>
      </c>
      <c r="K1123" s="1" t="s">
        <v>8393</v>
      </c>
      <c r="L1123" s="1" t="s">
        <v>9203</v>
      </c>
      <c r="M1123" s="1" t="s">
        <v>215</v>
      </c>
      <c r="N1123" s="1" t="s">
        <v>2653</v>
      </c>
      <c r="O1123" s="1" t="s">
        <v>1228</v>
      </c>
      <c r="P1123" s="1" t="s">
        <v>2126</v>
      </c>
      <c r="Q1123" s="1" t="s">
        <v>9203</v>
      </c>
      <c r="R1123" s="1" t="s">
        <v>130</v>
      </c>
      <c r="S1123" s="1" t="s">
        <v>1293</v>
      </c>
      <c r="T1123" s="1" t="s">
        <v>7762</v>
      </c>
      <c r="U1123" s="2" t="s">
        <v>8395</v>
      </c>
      <c r="V1123" s="1">
        <v>270</v>
      </c>
      <c r="W1123" s="1" t="s">
        <v>1324</v>
      </c>
      <c r="X1123" s="1" t="s">
        <v>1325</v>
      </c>
      <c r="Y1123" s="1" t="s">
        <v>4638</v>
      </c>
      <c r="Z1123" s="1" t="s">
        <v>270</v>
      </c>
      <c r="AA1123" s="1" t="s">
        <v>9204</v>
      </c>
      <c r="AB1123" s="1" t="s">
        <v>9205</v>
      </c>
      <c r="AC1123" s="2" t="s">
        <v>9206</v>
      </c>
      <c r="AD1123" s="1">
        <v>270</v>
      </c>
      <c r="AE1123" s="1" t="s">
        <v>9201</v>
      </c>
      <c r="AF1123" s="1" t="s">
        <v>9194</v>
      </c>
      <c r="AG1123" s="1" t="s">
        <v>819</v>
      </c>
      <c r="AH1123" s="1" t="s">
        <v>9207</v>
      </c>
      <c r="AI1123" s="1" t="s">
        <v>1749</v>
      </c>
      <c r="AJ1123" s="1" t="s">
        <v>1749</v>
      </c>
      <c r="AK1123" s="1" t="s">
        <v>1749</v>
      </c>
      <c r="AL1123" s="1" t="s">
        <v>1749</v>
      </c>
      <c r="AM1123" s="1" t="s">
        <v>1749</v>
      </c>
      <c r="AN1123" s="1" t="s">
        <v>1749</v>
      </c>
      <c r="AO1123" s="1" t="s">
        <v>1749</v>
      </c>
      <c r="AP1123" s="1" t="s">
        <v>1749</v>
      </c>
      <c r="AQ1123" s="1" t="s">
        <v>1749</v>
      </c>
      <c r="AR1123" s="1" t="s">
        <v>1749</v>
      </c>
      <c r="AS1123" s="1" t="s">
        <v>1749</v>
      </c>
      <c r="AT1123" s="1" t="s">
        <v>1749</v>
      </c>
      <c r="AU1123" s="1" t="s">
        <v>1749</v>
      </c>
      <c r="AV1123" s="1" t="s">
        <v>1749</v>
      </c>
      <c r="AW1123" s="1" t="s">
        <v>1749</v>
      </c>
      <c r="AX1123" s="1" t="s">
        <v>1749</v>
      </c>
      <c r="AY1123" s="1" t="s">
        <v>1749</v>
      </c>
      <c r="AZ1123" s="1" t="s">
        <v>1749</v>
      </c>
      <c r="BA1123" s="1" t="s">
        <v>1749</v>
      </c>
      <c r="BB1123" s="1" t="s">
        <v>1749</v>
      </c>
      <c r="BC1123" s="1" t="s">
        <v>1749</v>
      </c>
      <c r="BD1123" s="1" t="s">
        <v>1749</v>
      </c>
      <c r="BE1123" t="s">
        <v>1749</v>
      </c>
    </row>
    <row r="1124" spans="1:57" ht="17.149999999999999" customHeight="1">
      <c r="A1124" s="2">
        <v>1123</v>
      </c>
      <c r="B1124" s="1" t="s">
        <v>1219</v>
      </c>
      <c r="C1124" s="1" t="s">
        <v>270</v>
      </c>
      <c r="D1124" s="14" t="s">
        <v>8389</v>
      </c>
      <c r="E1124" s="1" t="s">
        <v>270</v>
      </c>
      <c r="F1124" s="1" t="s">
        <v>270</v>
      </c>
      <c r="G1124" s="1" t="s">
        <v>8390</v>
      </c>
      <c r="H1124" s="1" t="s">
        <v>8391</v>
      </c>
      <c r="I1124" s="1" t="s">
        <v>5229</v>
      </c>
      <c r="J1124" s="1" t="s">
        <v>8392</v>
      </c>
      <c r="K1124" s="1" t="s">
        <v>8393</v>
      </c>
      <c r="L1124" s="1" t="s">
        <v>9208</v>
      </c>
      <c r="M1124" s="1" t="s">
        <v>215</v>
      </c>
      <c r="N1124" s="1" t="s">
        <v>2653</v>
      </c>
      <c r="O1124" s="1" t="s">
        <v>1228</v>
      </c>
      <c r="P1124" s="1" t="s">
        <v>2126</v>
      </c>
      <c r="Q1124" s="1" t="s">
        <v>9208</v>
      </c>
      <c r="R1124" s="1" t="s">
        <v>130</v>
      </c>
      <c r="S1124" s="1" t="s">
        <v>1293</v>
      </c>
      <c r="T1124" s="1" t="s">
        <v>9209</v>
      </c>
      <c r="U1124" s="2" t="s">
        <v>8395</v>
      </c>
      <c r="V1124" s="1">
        <v>401</v>
      </c>
      <c r="W1124" s="1" t="s">
        <v>1324</v>
      </c>
      <c r="X1124" s="1" t="s">
        <v>1325</v>
      </c>
      <c r="Y1124" s="1" t="s">
        <v>4638</v>
      </c>
      <c r="Z1124" s="1" t="s">
        <v>270</v>
      </c>
      <c r="AA1124" s="1" t="s">
        <v>9210</v>
      </c>
      <c r="AB1124" s="1" t="s">
        <v>9211</v>
      </c>
      <c r="AC1124" s="2" t="s">
        <v>9212</v>
      </c>
      <c r="AD1124" s="1">
        <v>401</v>
      </c>
      <c r="AE1124" s="1" t="s">
        <v>9201</v>
      </c>
      <c r="AF1124" s="1" t="s">
        <v>9194</v>
      </c>
      <c r="AG1124" s="1" t="s">
        <v>819</v>
      </c>
      <c r="AH1124" s="1" t="s">
        <v>9213</v>
      </c>
      <c r="AI1124" s="1" t="s">
        <v>1749</v>
      </c>
      <c r="AJ1124" s="1" t="s">
        <v>1749</v>
      </c>
      <c r="AK1124" s="1" t="s">
        <v>1749</v>
      </c>
      <c r="AL1124" s="1" t="s">
        <v>1749</v>
      </c>
      <c r="AM1124" s="1" t="s">
        <v>1749</v>
      </c>
      <c r="AN1124" s="1" t="s">
        <v>1749</v>
      </c>
      <c r="AO1124" s="1" t="s">
        <v>1749</v>
      </c>
      <c r="AP1124" s="1" t="s">
        <v>1749</v>
      </c>
      <c r="AQ1124" s="1" t="s">
        <v>1749</v>
      </c>
      <c r="AR1124" s="1" t="s">
        <v>1749</v>
      </c>
      <c r="AS1124" s="1" t="s">
        <v>1749</v>
      </c>
      <c r="AT1124" s="1" t="s">
        <v>1749</v>
      </c>
      <c r="AU1124" s="1" t="s">
        <v>1749</v>
      </c>
      <c r="AV1124" s="1" t="s">
        <v>1749</v>
      </c>
      <c r="AW1124" s="1" t="s">
        <v>1749</v>
      </c>
      <c r="AX1124" s="1" t="s">
        <v>1749</v>
      </c>
      <c r="AY1124" s="1" t="s">
        <v>1749</v>
      </c>
      <c r="AZ1124" s="1" t="s">
        <v>1749</v>
      </c>
      <c r="BA1124" s="1" t="s">
        <v>1749</v>
      </c>
      <c r="BB1124" s="1" t="s">
        <v>1749</v>
      </c>
      <c r="BC1124" s="1" t="s">
        <v>1749</v>
      </c>
      <c r="BD1124" s="1" t="s">
        <v>1749</v>
      </c>
      <c r="BE1124" t="s">
        <v>1749</v>
      </c>
    </row>
    <row r="1125" spans="1:57" ht="17.149999999999999" customHeight="1">
      <c r="A1125" s="2">
        <v>1124</v>
      </c>
      <c r="B1125" s="1" t="s">
        <v>1219</v>
      </c>
      <c r="C1125" s="1" t="s">
        <v>270</v>
      </c>
      <c r="D1125" s="14" t="s">
        <v>8389</v>
      </c>
      <c r="E1125" s="1" t="s">
        <v>270</v>
      </c>
      <c r="F1125" s="1" t="s">
        <v>270</v>
      </c>
      <c r="G1125" s="1" t="s">
        <v>8390</v>
      </c>
      <c r="H1125" s="1" t="s">
        <v>8391</v>
      </c>
      <c r="I1125" s="1" t="s">
        <v>5229</v>
      </c>
      <c r="J1125" s="1" t="s">
        <v>8392</v>
      </c>
      <c r="K1125" s="1" t="s">
        <v>8393</v>
      </c>
      <c r="L1125" s="1" t="s">
        <v>9214</v>
      </c>
      <c r="M1125" s="1" t="s">
        <v>215</v>
      </c>
      <c r="N1125" s="1" t="s">
        <v>2653</v>
      </c>
      <c r="O1125" s="1" t="s">
        <v>1228</v>
      </c>
      <c r="P1125" s="1" t="s">
        <v>2126</v>
      </c>
      <c r="Q1125" s="1" t="s">
        <v>9214</v>
      </c>
      <c r="R1125" s="1" t="s">
        <v>130</v>
      </c>
      <c r="S1125" s="1" t="s">
        <v>1293</v>
      </c>
      <c r="T1125" s="1" t="s">
        <v>8394</v>
      </c>
      <c r="U1125" s="2" t="s">
        <v>8395</v>
      </c>
      <c r="V1125" s="1">
        <v>356</v>
      </c>
      <c r="W1125" s="1" t="s">
        <v>1324</v>
      </c>
      <c r="X1125" s="1" t="s">
        <v>1325</v>
      </c>
      <c r="Y1125" s="1" t="s">
        <v>4638</v>
      </c>
      <c r="Z1125" s="1" t="s">
        <v>270</v>
      </c>
      <c r="AA1125" s="1" t="s">
        <v>9215</v>
      </c>
      <c r="AB1125" s="1" t="s">
        <v>9216</v>
      </c>
      <c r="AC1125" s="2" t="s">
        <v>9217</v>
      </c>
      <c r="AD1125" s="1">
        <v>356</v>
      </c>
      <c r="AE1125" s="1" t="s">
        <v>9201</v>
      </c>
      <c r="AF1125" s="1" t="s">
        <v>9194</v>
      </c>
      <c r="AG1125" s="1" t="s">
        <v>819</v>
      </c>
      <c r="AH1125" s="1" t="s">
        <v>9218</v>
      </c>
      <c r="AI1125" s="1" t="s">
        <v>1749</v>
      </c>
      <c r="AJ1125" s="1" t="s">
        <v>1749</v>
      </c>
      <c r="AK1125" s="1" t="s">
        <v>1749</v>
      </c>
      <c r="AL1125" s="1" t="s">
        <v>1749</v>
      </c>
      <c r="AM1125" s="1" t="s">
        <v>1749</v>
      </c>
      <c r="AN1125" s="1" t="s">
        <v>1749</v>
      </c>
      <c r="AO1125" s="1" t="s">
        <v>1749</v>
      </c>
      <c r="AP1125" s="1" t="s">
        <v>1749</v>
      </c>
      <c r="AQ1125" s="1" t="s">
        <v>1749</v>
      </c>
      <c r="AR1125" s="1" t="s">
        <v>1749</v>
      </c>
      <c r="AS1125" s="1" t="s">
        <v>1749</v>
      </c>
      <c r="AT1125" s="1" t="s">
        <v>1749</v>
      </c>
      <c r="AU1125" s="1" t="s">
        <v>1749</v>
      </c>
      <c r="AV1125" s="1" t="s">
        <v>1749</v>
      </c>
      <c r="AW1125" s="1" t="s">
        <v>1749</v>
      </c>
      <c r="AX1125" s="1" t="s">
        <v>1749</v>
      </c>
      <c r="AY1125" s="1" t="s">
        <v>1749</v>
      </c>
      <c r="AZ1125" s="1" t="s">
        <v>1749</v>
      </c>
      <c r="BA1125" s="1" t="s">
        <v>1749</v>
      </c>
      <c r="BB1125" s="1" t="s">
        <v>1749</v>
      </c>
      <c r="BC1125" s="1" t="s">
        <v>1749</v>
      </c>
      <c r="BD1125" s="1" t="s">
        <v>1749</v>
      </c>
      <c r="BE1125" t="s">
        <v>1749</v>
      </c>
    </row>
    <row r="1126" spans="1:57" ht="17.149999999999999" customHeight="1">
      <c r="A1126" s="2">
        <v>1125</v>
      </c>
      <c r="B1126" s="1" t="s">
        <v>1219</v>
      </c>
      <c r="C1126" s="1" t="s">
        <v>9219</v>
      </c>
      <c r="D1126" s="14" t="s">
        <v>9220</v>
      </c>
      <c r="E1126" s="1" t="s">
        <v>9221</v>
      </c>
      <c r="F1126" s="1" t="s">
        <v>9222</v>
      </c>
      <c r="G1126" s="1" t="s">
        <v>9223</v>
      </c>
      <c r="H1126" s="1" t="s">
        <v>8243</v>
      </c>
      <c r="I1126" s="1" t="s">
        <v>1736</v>
      </c>
      <c r="J1126" s="1" t="s">
        <v>9224</v>
      </c>
      <c r="K1126" s="1" t="s">
        <v>9225</v>
      </c>
      <c r="L1126" s="1" t="s">
        <v>9226</v>
      </c>
      <c r="M1126" s="1" t="s">
        <v>209</v>
      </c>
      <c r="N1126" s="1" t="s">
        <v>1462</v>
      </c>
      <c r="O1126" s="1" t="s">
        <v>1228</v>
      </c>
      <c r="P1126" s="1" t="s">
        <v>2126</v>
      </c>
      <c r="Q1126" s="1" t="s">
        <v>9226</v>
      </c>
      <c r="R1126" s="1" t="s">
        <v>130</v>
      </c>
      <c r="S1126" s="1" t="s">
        <v>1293</v>
      </c>
      <c r="T1126" s="1" t="s">
        <v>1112</v>
      </c>
      <c r="U1126" s="2" t="s">
        <v>8395</v>
      </c>
      <c r="V1126" s="1">
        <v>196</v>
      </c>
      <c r="W1126" s="1" t="s">
        <v>2130</v>
      </c>
      <c r="X1126" s="1" t="s">
        <v>2130</v>
      </c>
      <c r="Y1126" s="1" t="s">
        <v>2131</v>
      </c>
      <c r="Z1126" s="1" t="s">
        <v>29634</v>
      </c>
      <c r="AA1126" s="1" t="s">
        <v>9228</v>
      </c>
      <c r="AB1126" s="1" t="s">
        <v>9229</v>
      </c>
      <c r="AC1126" s="2" t="s">
        <v>9230</v>
      </c>
      <c r="AD1126" s="1">
        <v>196</v>
      </c>
      <c r="AE1126" s="1" t="s">
        <v>9193</v>
      </c>
      <c r="AF1126" s="1" t="s">
        <v>9194</v>
      </c>
      <c r="AG1126" s="1" t="s">
        <v>819</v>
      </c>
      <c r="AH1126" s="1" t="s">
        <v>9231</v>
      </c>
      <c r="AI1126" s="1" t="s">
        <v>1749</v>
      </c>
      <c r="AJ1126" s="1" t="s">
        <v>1749</v>
      </c>
      <c r="AK1126" s="1" t="s">
        <v>1749</v>
      </c>
      <c r="AL1126" s="1" t="s">
        <v>1749</v>
      </c>
      <c r="AM1126" s="1" t="s">
        <v>1749</v>
      </c>
      <c r="AN1126" s="1" t="s">
        <v>1749</v>
      </c>
      <c r="AO1126" s="1" t="s">
        <v>1749</v>
      </c>
      <c r="AP1126" s="1" t="s">
        <v>1749</v>
      </c>
      <c r="AQ1126" s="1" t="s">
        <v>1749</v>
      </c>
      <c r="AR1126" s="1" t="s">
        <v>1749</v>
      </c>
      <c r="AS1126" s="1" t="s">
        <v>1749</v>
      </c>
      <c r="AT1126" s="1" t="s">
        <v>1749</v>
      </c>
      <c r="AU1126" s="1" t="s">
        <v>1749</v>
      </c>
      <c r="AV1126" s="1" t="s">
        <v>1749</v>
      </c>
      <c r="AW1126" s="1" t="s">
        <v>1749</v>
      </c>
      <c r="AX1126" s="1" t="s">
        <v>1749</v>
      </c>
      <c r="AY1126" s="1" t="s">
        <v>1749</v>
      </c>
      <c r="AZ1126" s="1" t="s">
        <v>1749</v>
      </c>
      <c r="BA1126" s="1" t="s">
        <v>1749</v>
      </c>
      <c r="BB1126" s="1" t="s">
        <v>1749</v>
      </c>
      <c r="BC1126" s="1" t="s">
        <v>1749</v>
      </c>
      <c r="BD1126" s="1" t="s">
        <v>1749</v>
      </c>
      <c r="BE1126" t="s">
        <v>1749</v>
      </c>
    </row>
    <row r="1127" spans="1:57" ht="17.149999999999999" customHeight="1">
      <c r="A1127" s="2">
        <v>1126</v>
      </c>
      <c r="B1127" s="1" t="s">
        <v>1219</v>
      </c>
      <c r="C1127" s="1" t="s">
        <v>9232</v>
      </c>
      <c r="D1127" s="14" t="s">
        <v>9233</v>
      </c>
      <c r="E1127" s="1" t="s">
        <v>9232</v>
      </c>
      <c r="F1127" s="1" t="s">
        <v>9234</v>
      </c>
      <c r="G1127" s="1" t="s">
        <v>9235</v>
      </c>
      <c r="H1127" s="1" t="s">
        <v>2833</v>
      </c>
      <c r="I1127" s="1" t="s">
        <v>1483</v>
      </c>
      <c r="J1127" s="1" t="s">
        <v>2400</v>
      </c>
      <c r="K1127" s="1" t="s">
        <v>2401</v>
      </c>
      <c r="L1127" s="1" t="s">
        <v>9238</v>
      </c>
      <c r="M1127" s="1" t="s">
        <v>209</v>
      </c>
      <c r="N1127" s="1" t="s">
        <v>1462</v>
      </c>
      <c r="O1127" s="1" t="s">
        <v>1228</v>
      </c>
      <c r="P1127" s="1" t="s">
        <v>2126</v>
      </c>
      <c r="Q1127" s="1" t="s">
        <v>9239</v>
      </c>
      <c r="R1127" s="1" t="s">
        <v>130</v>
      </c>
      <c r="S1127" s="1" t="s">
        <v>1293</v>
      </c>
      <c r="T1127" s="1" t="s">
        <v>6184</v>
      </c>
      <c r="U1127" s="2" t="s">
        <v>9240</v>
      </c>
      <c r="V1127" s="1">
        <v>250</v>
      </c>
      <c r="W1127" s="1" t="s">
        <v>2130</v>
      </c>
      <c r="X1127" s="1" t="s">
        <v>2130</v>
      </c>
      <c r="Y1127" s="1" t="s">
        <v>2131</v>
      </c>
      <c r="Z1127" s="1" t="s">
        <v>29635</v>
      </c>
      <c r="AA1127" s="1" t="s">
        <v>9242</v>
      </c>
      <c r="AB1127" s="1" t="s">
        <v>9243</v>
      </c>
      <c r="AC1127" s="2" t="s">
        <v>9244</v>
      </c>
      <c r="AD1127" s="1">
        <v>250</v>
      </c>
      <c r="AE1127" s="1" t="s">
        <v>9245</v>
      </c>
      <c r="AF1127" s="1" t="s">
        <v>9194</v>
      </c>
      <c r="AG1127" s="1" t="s">
        <v>819</v>
      </c>
      <c r="AH1127" s="1" t="s">
        <v>9246</v>
      </c>
      <c r="AI1127" s="1" t="s">
        <v>1749</v>
      </c>
      <c r="AJ1127" s="1" t="s">
        <v>1749</v>
      </c>
      <c r="AK1127" s="1" t="s">
        <v>1749</v>
      </c>
      <c r="AL1127" s="1" t="s">
        <v>1749</v>
      </c>
      <c r="AM1127" s="1" t="s">
        <v>1749</v>
      </c>
      <c r="AN1127" s="1" t="s">
        <v>1749</v>
      </c>
      <c r="AO1127" s="1" t="s">
        <v>1749</v>
      </c>
      <c r="AP1127" s="1" t="s">
        <v>1749</v>
      </c>
      <c r="AQ1127" s="1" t="s">
        <v>1749</v>
      </c>
      <c r="AR1127" s="1" t="s">
        <v>1749</v>
      </c>
      <c r="AS1127" s="1" t="s">
        <v>1749</v>
      </c>
      <c r="AT1127" s="1" t="s">
        <v>1749</v>
      </c>
      <c r="AU1127" s="1" t="s">
        <v>1749</v>
      </c>
      <c r="AV1127" s="1" t="s">
        <v>1749</v>
      </c>
      <c r="AW1127" s="1" t="s">
        <v>1749</v>
      </c>
      <c r="AX1127" s="1" t="s">
        <v>1749</v>
      </c>
      <c r="AY1127" s="1" t="s">
        <v>1749</v>
      </c>
      <c r="AZ1127" s="1" t="s">
        <v>1749</v>
      </c>
      <c r="BA1127" s="1" t="s">
        <v>1749</v>
      </c>
      <c r="BB1127" s="1" t="s">
        <v>1749</v>
      </c>
      <c r="BC1127" s="1" t="s">
        <v>1749</v>
      </c>
      <c r="BD1127" s="1" t="s">
        <v>1749</v>
      </c>
      <c r="BE1127" t="s">
        <v>1749</v>
      </c>
    </row>
    <row r="1128" spans="1:57" ht="17.149999999999999" customHeight="1">
      <c r="A1128" s="2">
        <v>1127</v>
      </c>
      <c r="B1128" s="1" t="s">
        <v>1219</v>
      </c>
      <c r="C1128" s="1" t="s">
        <v>25997</v>
      </c>
      <c r="D1128" s="14" t="s">
        <v>26930</v>
      </c>
      <c r="E1128" s="1" t="s">
        <v>29422</v>
      </c>
      <c r="F1128" s="1" t="s">
        <v>29636</v>
      </c>
      <c r="G1128" s="1" t="s">
        <v>26933</v>
      </c>
      <c r="H1128" s="1" t="s">
        <v>26934</v>
      </c>
      <c r="I1128" s="1"/>
      <c r="J1128" s="1" t="s">
        <v>26935</v>
      </c>
      <c r="K1128" s="1" t="s">
        <v>26936</v>
      </c>
      <c r="L1128" s="1" t="s">
        <v>29637</v>
      </c>
      <c r="M1128" s="1" t="s">
        <v>209</v>
      </c>
      <c r="N1128" s="1" t="s">
        <v>2653</v>
      </c>
      <c r="O1128" s="1" t="s">
        <v>1228</v>
      </c>
      <c r="P1128" s="1" t="s">
        <v>2126</v>
      </c>
      <c r="Q1128" s="1" t="s">
        <v>29637</v>
      </c>
      <c r="R1128" s="1" t="s">
        <v>130</v>
      </c>
      <c r="S1128" s="1" t="s">
        <v>1293</v>
      </c>
      <c r="T1128" s="1" t="s">
        <v>16171</v>
      </c>
      <c r="U1128" s="2" t="s">
        <v>29638</v>
      </c>
      <c r="V1128" s="1">
        <v>100</v>
      </c>
      <c r="W1128" s="1" t="s">
        <v>2130</v>
      </c>
      <c r="X1128" s="1" t="s">
        <v>2130</v>
      </c>
      <c r="Y1128" s="1" t="s">
        <v>27004</v>
      </c>
      <c r="Z1128" s="1" t="s">
        <v>29426</v>
      </c>
      <c r="AA1128" s="1" t="s">
        <v>29639</v>
      </c>
      <c r="AB1128" s="1" t="s">
        <v>29640</v>
      </c>
      <c r="AC1128" s="2" t="s">
        <v>29641</v>
      </c>
      <c r="AD1128" s="1">
        <v>100</v>
      </c>
      <c r="AE1128" s="1" t="s">
        <v>29642</v>
      </c>
      <c r="AF1128" s="1" t="s">
        <v>29643</v>
      </c>
      <c r="AG1128" s="1" t="s">
        <v>25995</v>
      </c>
      <c r="AH1128" s="1" t="s">
        <v>29644</v>
      </c>
      <c r="AI1128" s="1" t="s">
        <v>1749</v>
      </c>
      <c r="AJ1128" s="1" t="s">
        <v>1749</v>
      </c>
      <c r="AK1128" s="1" t="s">
        <v>1749</v>
      </c>
      <c r="AL1128" s="1" t="s">
        <v>1749</v>
      </c>
      <c r="AM1128" s="1" t="s">
        <v>1749</v>
      </c>
      <c r="AN1128" s="1" t="s">
        <v>1749</v>
      </c>
      <c r="AO1128" s="1" t="s">
        <v>1749</v>
      </c>
      <c r="AP1128" s="1" t="s">
        <v>1749</v>
      </c>
      <c r="AQ1128" s="1" t="s">
        <v>1749</v>
      </c>
      <c r="AR1128" s="1" t="s">
        <v>1749</v>
      </c>
      <c r="AS1128" s="1" t="s">
        <v>1749</v>
      </c>
      <c r="AT1128" s="1" t="s">
        <v>1749</v>
      </c>
      <c r="AU1128" s="1" t="s">
        <v>1749</v>
      </c>
      <c r="AV1128" s="1" t="s">
        <v>1749</v>
      </c>
      <c r="AW1128" s="1" t="s">
        <v>1749</v>
      </c>
      <c r="AX1128" s="1" t="s">
        <v>1749</v>
      </c>
      <c r="AY1128" s="1" t="s">
        <v>1749</v>
      </c>
      <c r="AZ1128" s="1" t="s">
        <v>1749</v>
      </c>
      <c r="BA1128" s="1" t="s">
        <v>1749</v>
      </c>
      <c r="BB1128" s="1" t="s">
        <v>1749</v>
      </c>
      <c r="BC1128" s="1" t="s">
        <v>1749</v>
      </c>
      <c r="BD1128" s="1" t="s">
        <v>1749</v>
      </c>
      <c r="BE1128" t="s">
        <v>1749</v>
      </c>
    </row>
    <row r="1129" spans="1:57" ht="17.149999999999999" customHeight="1">
      <c r="A1129" s="2">
        <v>1128</v>
      </c>
      <c r="B1129" s="1" t="s">
        <v>13628</v>
      </c>
      <c r="C1129" s="1" t="s">
        <v>368</v>
      </c>
      <c r="D1129" s="14" t="s">
        <v>2084</v>
      </c>
      <c r="E1129" s="1" t="s">
        <v>29645</v>
      </c>
      <c r="F1129" s="1" t="s">
        <v>29646</v>
      </c>
      <c r="G1129" s="1" t="s">
        <v>4998</v>
      </c>
      <c r="H1129" s="1" t="s">
        <v>2087</v>
      </c>
      <c r="I1129" s="1" t="s">
        <v>1483</v>
      </c>
      <c r="J1129" s="1" t="s">
        <v>2088</v>
      </c>
      <c r="K1129" s="1" t="s">
        <v>4999</v>
      </c>
      <c r="L1129" s="1" t="s">
        <v>26092</v>
      </c>
      <c r="M1129" s="1" t="s">
        <v>209</v>
      </c>
      <c r="N1129" s="1" t="s">
        <v>1462</v>
      </c>
      <c r="O1129" s="1" t="s">
        <v>1228</v>
      </c>
      <c r="P1129" s="1" t="s">
        <v>2126</v>
      </c>
      <c r="Q1129" s="1" t="s">
        <v>26092</v>
      </c>
      <c r="R1129" s="1" t="s">
        <v>130</v>
      </c>
      <c r="S1129" s="1" t="s">
        <v>1293</v>
      </c>
      <c r="T1129" s="1" t="s">
        <v>2180</v>
      </c>
      <c r="U1129" s="2" t="s">
        <v>29647</v>
      </c>
      <c r="V1129" s="1">
        <v>477</v>
      </c>
      <c r="W1129" s="1" t="s">
        <v>2130</v>
      </c>
      <c r="X1129" s="1" t="s">
        <v>2130</v>
      </c>
      <c r="Y1129" s="1" t="s">
        <v>13078</v>
      </c>
      <c r="Z1129" s="1" t="s">
        <v>368</v>
      </c>
      <c r="AA1129" s="1" t="s">
        <v>29648</v>
      </c>
      <c r="AB1129" s="1" t="s">
        <v>29649</v>
      </c>
      <c r="AC1129" s="2" t="s">
        <v>29650</v>
      </c>
      <c r="AD1129" s="1">
        <v>477</v>
      </c>
      <c r="AE1129" s="1" t="s">
        <v>29642</v>
      </c>
      <c r="AF1129" s="1" t="s">
        <v>29643</v>
      </c>
      <c r="AG1129" s="1" t="s">
        <v>25995</v>
      </c>
      <c r="AH1129" s="1" t="s">
        <v>29651</v>
      </c>
      <c r="AI1129" s="1" t="s">
        <v>1749</v>
      </c>
      <c r="AJ1129" s="1" t="s">
        <v>1749</v>
      </c>
      <c r="AK1129" s="1" t="s">
        <v>1749</v>
      </c>
      <c r="AL1129" s="1" t="s">
        <v>1749</v>
      </c>
      <c r="AM1129" s="1" t="s">
        <v>1749</v>
      </c>
      <c r="AN1129" s="1" t="s">
        <v>1749</v>
      </c>
      <c r="AO1129" s="1" t="s">
        <v>1749</v>
      </c>
      <c r="AP1129" s="1" t="s">
        <v>1749</v>
      </c>
      <c r="AQ1129" s="1" t="s">
        <v>1749</v>
      </c>
      <c r="AR1129" s="1" t="s">
        <v>1749</v>
      </c>
      <c r="AS1129" s="1" t="s">
        <v>1749</v>
      </c>
      <c r="AT1129" s="1" t="s">
        <v>1749</v>
      </c>
      <c r="AU1129" s="1" t="s">
        <v>1749</v>
      </c>
      <c r="AV1129" s="1" t="s">
        <v>1749</v>
      </c>
      <c r="AW1129" s="1" t="s">
        <v>1749</v>
      </c>
      <c r="AX1129" s="1" t="s">
        <v>1749</v>
      </c>
      <c r="AY1129" s="1" t="s">
        <v>1749</v>
      </c>
      <c r="AZ1129" s="1" t="s">
        <v>1749</v>
      </c>
      <c r="BA1129" s="1" t="s">
        <v>1749</v>
      </c>
      <c r="BB1129" s="1" t="s">
        <v>1749</v>
      </c>
      <c r="BC1129" s="1" t="s">
        <v>1749</v>
      </c>
      <c r="BD1129" s="1" t="s">
        <v>1749</v>
      </c>
      <c r="BE1129" t="s">
        <v>1749</v>
      </c>
    </row>
    <row r="1130" spans="1:57" ht="17.149999999999999" customHeight="1">
      <c r="A1130" s="2">
        <v>1129</v>
      </c>
      <c r="B1130" s="1" t="s">
        <v>13628</v>
      </c>
      <c r="C1130" s="1" t="s">
        <v>368</v>
      </c>
      <c r="D1130" s="14" t="s">
        <v>2084</v>
      </c>
      <c r="E1130" s="1" t="s">
        <v>29652</v>
      </c>
      <c r="F1130" s="1" t="s">
        <v>29653</v>
      </c>
      <c r="G1130" s="1" t="s">
        <v>4998</v>
      </c>
      <c r="H1130" s="1" t="s">
        <v>2087</v>
      </c>
      <c r="I1130" s="1" t="s">
        <v>1483</v>
      </c>
      <c r="J1130" s="1" t="s">
        <v>2088</v>
      </c>
      <c r="K1130" s="1" t="s">
        <v>4999</v>
      </c>
      <c r="L1130" s="1" t="s">
        <v>26095</v>
      </c>
      <c r="M1130" s="1" t="s">
        <v>209</v>
      </c>
      <c r="N1130" s="1" t="s">
        <v>1462</v>
      </c>
      <c r="O1130" s="1" t="s">
        <v>1228</v>
      </c>
      <c r="P1130" s="1" t="s">
        <v>2126</v>
      </c>
      <c r="Q1130" s="1" t="s">
        <v>26095</v>
      </c>
      <c r="R1130" s="1" t="s">
        <v>130</v>
      </c>
      <c r="S1130" s="1" t="s">
        <v>1293</v>
      </c>
      <c r="T1130" s="1" t="s">
        <v>8388</v>
      </c>
      <c r="U1130" s="2" t="s">
        <v>5517</v>
      </c>
      <c r="V1130" s="1">
        <v>1000</v>
      </c>
      <c r="W1130" s="1" t="s">
        <v>2130</v>
      </c>
      <c r="X1130" s="1" t="s">
        <v>2130</v>
      </c>
      <c r="Y1130" s="1" t="s">
        <v>13078</v>
      </c>
      <c r="Z1130" s="1" t="s">
        <v>368</v>
      </c>
      <c r="AA1130" s="1" t="s">
        <v>29654</v>
      </c>
      <c r="AB1130" s="1" t="s">
        <v>29655</v>
      </c>
      <c r="AC1130" s="2" t="s">
        <v>29656</v>
      </c>
      <c r="AD1130" s="1">
        <v>1000</v>
      </c>
      <c r="AE1130" s="1" t="s">
        <v>29642</v>
      </c>
      <c r="AF1130" s="1" t="s">
        <v>29643</v>
      </c>
      <c r="AG1130" s="1" t="s">
        <v>25995</v>
      </c>
      <c r="AH1130" s="1" t="s">
        <v>29657</v>
      </c>
      <c r="AI1130" s="1" t="s">
        <v>1749</v>
      </c>
      <c r="AJ1130" s="1" t="s">
        <v>1749</v>
      </c>
      <c r="AK1130" s="1" t="s">
        <v>1749</v>
      </c>
      <c r="AL1130" s="1" t="s">
        <v>1749</v>
      </c>
      <c r="AM1130" s="1" t="s">
        <v>1749</v>
      </c>
      <c r="AN1130" s="1" t="s">
        <v>1749</v>
      </c>
      <c r="AO1130" s="1" t="s">
        <v>1749</v>
      </c>
      <c r="AP1130" s="1" t="s">
        <v>1749</v>
      </c>
      <c r="AQ1130" s="1" t="s">
        <v>1749</v>
      </c>
      <c r="AR1130" s="1" t="s">
        <v>1749</v>
      </c>
      <c r="AS1130" s="1" t="s">
        <v>1749</v>
      </c>
      <c r="AT1130" s="1" t="s">
        <v>1749</v>
      </c>
      <c r="AU1130" s="1" t="s">
        <v>1749</v>
      </c>
      <c r="AV1130" s="1" t="s">
        <v>1749</v>
      </c>
      <c r="AW1130" s="1" t="s">
        <v>1749</v>
      </c>
      <c r="AX1130" s="1" t="s">
        <v>1749</v>
      </c>
      <c r="AY1130" s="1" t="s">
        <v>1749</v>
      </c>
      <c r="AZ1130" s="1" t="s">
        <v>1749</v>
      </c>
      <c r="BA1130" s="1" t="s">
        <v>1749</v>
      </c>
      <c r="BB1130" s="1" t="s">
        <v>1749</v>
      </c>
      <c r="BC1130" s="1" t="s">
        <v>1749</v>
      </c>
      <c r="BD1130" s="1" t="s">
        <v>1749</v>
      </c>
      <c r="BE1130" t="s">
        <v>1749</v>
      </c>
    </row>
    <row r="1131" spans="1:57" ht="17.149999999999999" customHeight="1">
      <c r="A1131" s="2">
        <v>1130</v>
      </c>
      <c r="B1131" s="1" t="s">
        <v>13628</v>
      </c>
      <c r="C1131" s="1" t="s">
        <v>368</v>
      </c>
      <c r="D1131" s="14" t="s">
        <v>2084</v>
      </c>
      <c r="E1131" s="1" t="s">
        <v>29658</v>
      </c>
      <c r="F1131" s="1" t="s">
        <v>29659</v>
      </c>
      <c r="G1131" s="1" t="s">
        <v>4998</v>
      </c>
      <c r="H1131" s="1" t="s">
        <v>2087</v>
      </c>
      <c r="I1131" s="1" t="s">
        <v>1483</v>
      </c>
      <c r="J1131" s="1" t="s">
        <v>2088</v>
      </c>
      <c r="K1131" s="1" t="s">
        <v>4999</v>
      </c>
      <c r="L1131" s="19" t="s">
        <v>26094</v>
      </c>
      <c r="M1131" s="1" t="s">
        <v>209</v>
      </c>
      <c r="N1131" s="1" t="s">
        <v>1462</v>
      </c>
      <c r="O1131" s="1" t="s">
        <v>1228</v>
      </c>
      <c r="P1131" s="1" t="s">
        <v>2126</v>
      </c>
      <c r="Q1131" s="1" t="s">
        <v>26094</v>
      </c>
      <c r="R1131" s="1" t="s">
        <v>130</v>
      </c>
      <c r="S1131" s="1" t="s">
        <v>1293</v>
      </c>
      <c r="T1131" s="1" t="s">
        <v>8388</v>
      </c>
      <c r="U1131" s="2" t="s">
        <v>5517</v>
      </c>
      <c r="V1131" s="1">
        <v>661</v>
      </c>
      <c r="W1131" s="1" t="s">
        <v>2130</v>
      </c>
      <c r="X1131" s="1" t="s">
        <v>2130</v>
      </c>
      <c r="Y1131" s="1" t="s">
        <v>13078</v>
      </c>
      <c r="Z1131" s="1" t="s">
        <v>368</v>
      </c>
      <c r="AA1131" s="1" t="s">
        <v>29660</v>
      </c>
      <c r="AB1131" s="1" t="s">
        <v>29661</v>
      </c>
      <c r="AC1131" s="2" t="s">
        <v>29662</v>
      </c>
      <c r="AD1131" s="1">
        <v>661</v>
      </c>
      <c r="AE1131" s="1" t="s">
        <v>29642</v>
      </c>
      <c r="AF1131" s="1" t="s">
        <v>29643</v>
      </c>
      <c r="AG1131" s="1" t="s">
        <v>25995</v>
      </c>
      <c r="AH1131" s="1" t="s">
        <v>29663</v>
      </c>
      <c r="AI1131" s="1" t="s">
        <v>1749</v>
      </c>
      <c r="AJ1131" s="1" t="s">
        <v>1749</v>
      </c>
      <c r="AK1131" s="1" t="s">
        <v>1749</v>
      </c>
      <c r="AL1131" s="1" t="s">
        <v>1749</v>
      </c>
      <c r="AM1131" s="1" t="s">
        <v>1749</v>
      </c>
      <c r="AN1131" s="1" t="s">
        <v>1749</v>
      </c>
      <c r="AO1131" s="1" t="s">
        <v>1749</v>
      </c>
      <c r="AP1131" s="1" t="s">
        <v>1749</v>
      </c>
      <c r="AQ1131" s="1" t="s">
        <v>1749</v>
      </c>
      <c r="AR1131" s="1" t="s">
        <v>1749</v>
      </c>
      <c r="AS1131" s="1" t="s">
        <v>1749</v>
      </c>
      <c r="AT1131" s="1" t="s">
        <v>1749</v>
      </c>
      <c r="AU1131" s="1" t="s">
        <v>1749</v>
      </c>
      <c r="AV1131" s="1" t="s">
        <v>1749</v>
      </c>
      <c r="AW1131" s="1" t="s">
        <v>1749</v>
      </c>
      <c r="AX1131" s="1" t="s">
        <v>1749</v>
      </c>
      <c r="AY1131" s="1" t="s">
        <v>1749</v>
      </c>
      <c r="AZ1131" s="1" t="s">
        <v>1749</v>
      </c>
      <c r="BA1131" s="1" t="s">
        <v>1749</v>
      </c>
      <c r="BB1131" s="1" t="s">
        <v>1749</v>
      </c>
      <c r="BC1131" s="1" t="s">
        <v>1749</v>
      </c>
      <c r="BD1131" s="1" t="s">
        <v>1749</v>
      </c>
      <c r="BE1131" t="s">
        <v>1749</v>
      </c>
    </row>
    <row r="1132" spans="1:57" ht="17.149999999999999" customHeight="1">
      <c r="A1132" s="2">
        <v>1131</v>
      </c>
      <c r="B1132" s="1" t="s">
        <v>13628</v>
      </c>
      <c r="C1132" s="1" t="s">
        <v>368</v>
      </c>
      <c r="D1132" s="14" t="s">
        <v>2084</v>
      </c>
      <c r="E1132" s="1" t="s">
        <v>29664</v>
      </c>
      <c r="F1132" s="1" t="s">
        <v>29665</v>
      </c>
      <c r="G1132" s="1" t="s">
        <v>4998</v>
      </c>
      <c r="H1132" s="1" t="s">
        <v>2087</v>
      </c>
      <c r="I1132" s="1" t="s">
        <v>1483</v>
      </c>
      <c r="J1132" s="1" t="s">
        <v>2088</v>
      </c>
      <c r="K1132" s="1" t="s">
        <v>4999</v>
      </c>
      <c r="L1132" s="1" t="s">
        <v>26084</v>
      </c>
      <c r="M1132" s="1" t="s">
        <v>209</v>
      </c>
      <c r="N1132" s="1" t="s">
        <v>1462</v>
      </c>
      <c r="O1132" s="1" t="s">
        <v>1228</v>
      </c>
      <c r="P1132" s="1" t="s">
        <v>2126</v>
      </c>
      <c r="Q1132" s="1" t="s">
        <v>26084</v>
      </c>
      <c r="R1132" s="1" t="s">
        <v>130</v>
      </c>
      <c r="S1132" s="1" t="s">
        <v>1293</v>
      </c>
      <c r="T1132" s="1" t="s">
        <v>29666</v>
      </c>
      <c r="U1132" s="2" t="s">
        <v>29667</v>
      </c>
      <c r="V1132" s="1">
        <v>488</v>
      </c>
      <c r="W1132" s="1" t="s">
        <v>2130</v>
      </c>
      <c r="X1132" s="1" t="s">
        <v>2130</v>
      </c>
      <c r="Y1132" s="1" t="s">
        <v>13078</v>
      </c>
      <c r="Z1132" s="1" t="s">
        <v>368</v>
      </c>
      <c r="AA1132" s="1" t="s">
        <v>29668</v>
      </c>
      <c r="AB1132" s="1" t="s">
        <v>29669</v>
      </c>
      <c r="AC1132" s="2" t="s">
        <v>29670</v>
      </c>
      <c r="AD1132" s="1">
        <v>488</v>
      </c>
      <c r="AE1132" s="1" t="s">
        <v>29642</v>
      </c>
      <c r="AF1132" s="1" t="s">
        <v>29643</v>
      </c>
      <c r="AG1132" s="1" t="s">
        <v>25995</v>
      </c>
      <c r="AH1132" s="1" t="s">
        <v>29671</v>
      </c>
      <c r="AI1132" s="1" t="s">
        <v>1749</v>
      </c>
      <c r="AJ1132" s="1" t="s">
        <v>1749</v>
      </c>
      <c r="AK1132" s="1" t="s">
        <v>1749</v>
      </c>
      <c r="AL1132" s="1" t="s">
        <v>1749</v>
      </c>
      <c r="AM1132" s="1" t="s">
        <v>1749</v>
      </c>
      <c r="AN1132" s="1" t="s">
        <v>1749</v>
      </c>
      <c r="AO1132" s="1" t="s">
        <v>1749</v>
      </c>
      <c r="AP1132" s="1" t="s">
        <v>1749</v>
      </c>
      <c r="AQ1132" s="1" t="s">
        <v>1749</v>
      </c>
      <c r="AR1132" s="1" t="s">
        <v>1749</v>
      </c>
      <c r="AS1132" s="1" t="s">
        <v>1749</v>
      </c>
      <c r="AT1132" s="1" t="s">
        <v>1749</v>
      </c>
      <c r="AU1132" s="1" t="s">
        <v>1749</v>
      </c>
      <c r="AV1132" s="1" t="s">
        <v>1749</v>
      </c>
      <c r="AW1132" s="1" t="s">
        <v>1749</v>
      </c>
      <c r="AX1132" s="1" t="s">
        <v>1749</v>
      </c>
      <c r="AY1132" s="1" t="s">
        <v>1749</v>
      </c>
      <c r="AZ1132" s="1" t="s">
        <v>1749</v>
      </c>
      <c r="BA1132" s="1" t="s">
        <v>1749</v>
      </c>
      <c r="BB1132" s="1" t="s">
        <v>1749</v>
      </c>
      <c r="BC1132" s="1" t="s">
        <v>1749</v>
      </c>
      <c r="BD1132" s="1" t="s">
        <v>1749</v>
      </c>
      <c r="BE1132" t="s">
        <v>1749</v>
      </c>
    </row>
    <row r="1133" spans="1:57" ht="17.149999999999999" customHeight="1">
      <c r="A1133" s="2">
        <v>1132</v>
      </c>
      <c r="B1133" s="1" t="s">
        <v>13628</v>
      </c>
      <c r="C1133" s="1" t="s">
        <v>368</v>
      </c>
      <c r="D1133" s="14" t="s">
        <v>2084</v>
      </c>
      <c r="E1133" s="1" t="s">
        <v>29672</v>
      </c>
      <c r="F1133" s="1" t="s">
        <v>29673</v>
      </c>
      <c r="G1133" s="1" t="s">
        <v>4998</v>
      </c>
      <c r="H1133" s="1" t="s">
        <v>2087</v>
      </c>
      <c r="I1133" s="1" t="s">
        <v>1483</v>
      </c>
      <c r="J1133" s="1" t="s">
        <v>2088</v>
      </c>
      <c r="K1133" s="1" t="s">
        <v>4999</v>
      </c>
      <c r="L1133" s="1" t="s">
        <v>26083</v>
      </c>
      <c r="M1133" s="1" t="s">
        <v>209</v>
      </c>
      <c r="N1133" s="1" t="s">
        <v>1462</v>
      </c>
      <c r="O1133" s="1" t="s">
        <v>1228</v>
      </c>
      <c r="P1133" s="1" t="s">
        <v>2126</v>
      </c>
      <c r="Q1133" s="1" t="s">
        <v>26083</v>
      </c>
      <c r="R1133" s="1" t="s">
        <v>130</v>
      </c>
      <c r="S1133" s="1" t="s">
        <v>1293</v>
      </c>
      <c r="T1133" s="1" t="s">
        <v>29666</v>
      </c>
      <c r="U1133" s="2" t="s">
        <v>29674</v>
      </c>
      <c r="V1133" s="1">
        <v>222</v>
      </c>
      <c r="W1133" s="1" t="s">
        <v>2130</v>
      </c>
      <c r="X1133" s="1" t="s">
        <v>2130</v>
      </c>
      <c r="Y1133" s="1" t="s">
        <v>13078</v>
      </c>
      <c r="Z1133" s="1" t="s">
        <v>368</v>
      </c>
      <c r="AA1133" s="1" t="s">
        <v>29675</v>
      </c>
      <c r="AB1133" s="1" t="s">
        <v>29676</v>
      </c>
      <c r="AC1133" s="2" t="s">
        <v>29677</v>
      </c>
      <c r="AD1133" s="1">
        <v>222</v>
      </c>
      <c r="AE1133" s="1" t="s">
        <v>29642</v>
      </c>
      <c r="AF1133" s="1" t="s">
        <v>29643</v>
      </c>
      <c r="AG1133" s="1" t="s">
        <v>25995</v>
      </c>
      <c r="AH1133" s="1" t="s">
        <v>29678</v>
      </c>
      <c r="AI1133" s="1" t="s">
        <v>1749</v>
      </c>
      <c r="AJ1133" s="1" t="s">
        <v>1749</v>
      </c>
      <c r="AK1133" s="1" t="s">
        <v>1749</v>
      </c>
      <c r="AL1133" s="1" t="s">
        <v>1749</v>
      </c>
      <c r="AM1133" s="1" t="s">
        <v>1749</v>
      </c>
      <c r="AN1133" s="1" t="s">
        <v>1749</v>
      </c>
      <c r="AO1133" s="1" t="s">
        <v>1749</v>
      </c>
      <c r="AP1133" s="1" t="s">
        <v>1749</v>
      </c>
      <c r="AQ1133" s="1" t="s">
        <v>1749</v>
      </c>
      <c r="AR1133" s="1" t="s">
        <v>1749</v>
      </c>
      <c r="AS1133" s="1" t="s">
        <v>1749</v>
      </c>
      <c r="AT1133" s="1" t="s">
        <v>1749</v>
      </c>
      <c r="AU1133" s="1" t="s">
        <v>1749</v>
      </c>
      <c r="AV1133" s="1" t="s">
        <v>1749</v>
      </c>
      <c r="AW1133" s="1" t="s">
        <v>1749</v>
      </c>
      <c r="AX1133" s="1" t="s">
        <v>1749</v>
      </c>
      <c r="AY1133" s="1" t="s">
        <v>1749</v>
      </c>
      <c r="AZ1133" s="1" t="s">
        <v>1749</v>
      </c>
      <c r="BA1133" s="1" t="s">
        <v>1749</v>
      </c>
      <c r="BB1133" s="1" t="s">
        <v>1749</v>
      </c>
      <c r="BC1133" s="1" t="s">
        <v>1749</v>
      </c>
      <c r="BD1133" s="1" t="s">
        <v>1749</v>
      </c>
      <c r="BE1133" t="s">
        <v>1749</v>
      </c>
    </row>
    <row r="1134" spans="1:57" ht="17.149999999999999" customHeight="1">
      <c r="A1134" s="2">
        <v>1133</v>
      </c>
      <c r="B1134" s="1" t="s">
        <v>13628</v>
      </c>
      <c r="C1134" s="1" t="s">
        <v>368</v>
      </c>
      <c r="D1134" s="14" t="s">
        <v>2084</v>
      </c>
      <c r="E1134" s="1" t="s">
        <v>29679</v>
      </c>
      <c r="F1134" s="1" t="s">
        <v>29680</v>
      </c>
      <c r="G1134" s="1" t="s">
        <v>4998</v>
      </c>
      <c r="H1134" s="1" t="s">
        <v>2087</v>
      </c>
      <c r="I1134" s="1" t="s">
        <v>1483</v>
      </c>
      <c r="J1134" s="1" t="s">
        <v>2088</v>
      </c>
      <c r="K1134" s="1" t="s">
        <v>4999</v>
      </c>
      <c r="L1134" s="1" t="s">
        <v>26081</v>
      </c>
      <c r="M1134" s="1" t="s">
        <v>209</v>
      </c>
      <c r="N1134" s="1" t="s">
        <v>1462</v>
      </c>
      <c r="O1134" s="1" t="s">
        <v>1228</v>
      </c>
      <c r="P1134" s="1" t="s">
        <v>2126</v>
      </c>
      <c r="Q1134" s="1" t="s">
        <v>26081</v>
      </c>
      <c r="R1134" s="1" t="s">
        <v>130</v>
      </c>
      <c r="S1134" s="1" t="s">
        <v>1293</v>
      </c>
      <c r="T1134" s="1" t="s">
        <v>29681</v>
      </c>
      <c r="U1134" s="2" t="s">
        <v>29682</v>
      </c>
      <c r="V1134" s="1">
        <v>428</v>
      </c>
      <c r="W1134" s="1" t="s">
        <v>2130</v>
      </c>
      <c r="X1134" s="1" t="s">
        <v>2130</v>
      </c>
      <c r="Y1134" s="1" t="s">
        <v>13078</v>
      </c>
      <c r="Z1134" s="1" t="s">
        <v>368</v>
      </c>
      <c r="AA1134" s="1" t="s">
        <v>29683</v>
      </c>
      <c r="AB1134" s="1" t="s">
        <v>29684</v>
      </c>
      <c r="AC1134" s="2" t="s">
        <v>29685</v>
      </c>
      <c r="AD1134" s="1">
        <v>428</v>
      </c>
      <c r="AE1134" s="1" t="s">
        <v>29642</v>
      </c>
      <c r="AF1134" s="1" t="s">
        <v>29643</v>
      </c>
      <c r="AG1134" s="1" t="s">
        <v>25995</v>
      </c>
      <c r="AH1134" s="1" t="s">
        <v>29686</v>
      </c>
      <c r="AI1134" s="1" t="s">
        <v>1749</v>
      </c>
      <c r="AJ1134" s="1" t="s">
        <v>1749</v>
      </c>
      <c r="AK1134" s="1" t="s">
        <v>1749</v>
      </c>
      <c r="AL1134" s="1" t="s">
        <v>1749</v>
      </c>
      <c r="AM1134" s="1" t="s">
        <v>1749</v>
      </c>
      <c r="AN1134" s="1" t="s">
        <v>1749</v>
      </c>
      <c r="AO1134" s="1" t="s">
        <v>1749</v>
      </c>
      <c r="AP1134" s="1" t="s">
        <v>1749</v>
      </c>
      <c r="AQ1134" s="1" t="s">
        <v>1749</v>
      </c>
      <c r="AR1134" s="1" t="s">
        <v>1749</v>
      </c>
      <c r="AS1134" s="1" t="s">
        <v>1749</v>
      </c>
      <c r="AT1134" s="1" t="s">
        <v>1749</v>
      </c>
      <c r="AU1134" s="1" t="s">
        <v>1749</v>
      </c>
      <c r="AV1134" s="1" t="s">
        <v>1749</v>
      </c>
      <c r="AW1134" s="1" t="s">
        <v>1749</v>
      </c>
      <c r="AX1134" s="1" t="s">
        <v>1749</v>
      </c>
      <c r="AY1134" s="1" t="s">
        <v>1749</v>
      </c>
      <c r="AZ1134" s="1" t="s">
        <v>1749</v>
      </c>
      <c r="BA1134" s="1" t="s">
        <v>1749</v>
      </c>
      <c r="BB1134" s="1" t="s">
        <v>1749</v>
      </c>
      <c r="BC1134" s="1" t="s">
        <v>1749</v>
      </c>
      <c r="BD1134" s="1" t="s">
        <v>1749</v>
      </c>
      <c r="BE1134" t="s">
        <v>1749</v>
      </c>
    </row>
    <row r="1135" spans="1:57" ht="17.149999999999999" customHeight="1">
      <c r="A1135" s="2">
        <v>1134</v>
      </c>
      <c r="B1135" s="1" t="s">
        <v>1219</v>
      </c>
      <c r="C1135" s="1" t="s">
        <v>27896</v>
      </c>
      <c r="D1135" s="14" t="s">
        <v>27897</v>
      </c>
      <c r="E1135" s="1" t="s">
        <v>29687</v>
      </c>
      <c r="F1135" s="1" t="s">
        <v>29687</v>
      </c>
      <c r="G1135" s="1" t="s">
        <v>29688</v>
      </c>
      <c r="H1135" s="1"/>
      <c r="I1135" s="1" t="s">
        <v>1446</v>
      </c>
      <c r="J1135" s="1" t="s">
        <v>29689</v>
      </c>
      <c r="K1135" s="1" t="s">
        <v>29690</v>
      </c>
      <c r="L1135" s="1" t="s">
        <v>29691</v>
      </c>
      <c r="M1135" s="1" t="s">
        <v>209</v>
      </c>
      <c r="N1135" s="1" t="s">
        <v>1462</v>
      </c>
      <c r="O1135" s="1" t="s">
        <v>1228</v>
      </c>
      <c r="P1135" s="1" t="s">
        <v>2126</v>
      </c>
      <c r="Q1135" s="1" t="s">
        <v>29691</v>
      </c>
      <c r="R1135" s="1" t="s">
        <v>130</v>
      </c>
      <c r="S1135" s="1" t="s">
        <v>1293</v>
      </c>
      <c r="T1135" s="1" t="s">
        <v>9692</v>
      </c>
      <c r="U1135" s="2" t="s">
        <v>8395</v>
      </c>
      <c r="V1135" s="1">
        <v>1168</v>
      </c>
      <c r="W1135" s="1" t="s">
        <v>2130</v>
      </c>
      <c r="X1135" s="1" t="s">
        <v>2130</v>
      </c>
      <c r="Y1135" s="1" t="s">
        <v>13078</v>
      </c>
      <c r="Z1135" s="1" t="s">
        <v>29692</v>
      </c>
      <c r="AA1135" s="1" t="s">
        <v>29693</v>
      </c>
      <c r="AB1135" s="1" t="s">
        <v>29694</v>
      </c>
      <c r="AC1135" s="2" t="s">
        <v>29695</v>
      </c>
      <c r="AD1135" s="1">
        <v>1168</v>
      </c>
      <c r="AE1135" s="1" t="s">
        <v>29642</v>
      </c>
      <c r="AF1135" s="1" t="s">
        <v>29643</v>
      </c>
      <c r="AG1135" s="1" t="s">
        <v>25995</v>
      </c>
      <c r="AH1135" s="1" t="s">
        <v>29696</v>
      </c>
      <c r="AI1135" s="1" t="s">
        <v>1749</v>
      </c>
      <c r="AJ1135" s="1" t="s">
        <v>1749</v>
      </c>
      <c r="AK1135" s="1" t="s">
        <v>1749</v>
      </c>
      <c r="AL1135" s="1" t="s">
        <v>1749</v>
      </c>
      <c r="AM1135" s="1" t="s">
        <v>1749</v>
      </c>
      <c r="AN1135" s="1" t="s">
        <v>1749</v>
      </c>
      <c r="AO1135" s="1" t="s">
        <v>1749</v>
      </c>
      <c r="AP1135" s="1" t="s">
        <v>1749</v>
      </c>
      <c r="AQ1135" s="1" t="s">
        <v>1749</v>
      </c>
      <c r="AR1135" s="1" t="s">
        <v>1749</v>
      </c>
      <c r="AS1135" s="1" t="s">
        <v>1749</v>
      </c>
      <c r="AT1135" s="1" t="s">
        <v>1749</v>
      </c>
      <c r="AU1135" s="1" t="s">
        <v>1749</v>
      </c>
      <c r="AV1135" s="1" t="s">
        <v>1749</v>
      </c>
      <c r="AW1135" s="1" t="s">
        <v>1749</v>
      </c>
      <c r="AX1135" s="1" t="s">
        <v>1749</v>
      </c>
      <c r="AY1135" s="1" t="s">
        <v>1749</v>
      </c>
      <c r="AZ1135" s="1" t="s">
        <v>1749</v>
      </c>
      <c r="BA1135" s="1" t="s">
        <v>1749</v>
      </c>
      <c r="BB1135" s="1" t="s">
        <v>1749</v>
      </c>
      <c r="BC1135" s="1" t="s">
        <v>1749</v>
      </c>
      <c r="BD1135" s="1" t="s">
        <v>1749</v>
      </c>
      <c r="BE1135" t="s">
        <v>1749</v>
      </c>
    </row>
    <row r="1136" spans="1:57" ht="17.149999999999999" customHeight="1">
      <c r="A1136" s="2">
        <v>1135</v>
      </c>
      <c r="B1136" s="1" t="s">
        <v>13406</v>
      </c>
      <c r="C1136" s="1" t="s">
        <v>368</v>
      </c>
      <c r="D1136" s="14" t="s">
        <v>2084</v>
      </c>
      <c r="E1136" s="1" t="s">
        <v>29697</v>
      </c>
      <c r="F1136" s="1" t="s">
        <v>29698</v>
      </c>
      <c r="G1136" s="1" t="s">
        <v>4998</v>
      </c>
      <c r="H1136" s="1" t="s">
        <v>2087</v>
      </c>
      <c r="I1136" s="1" t="s">
        <v>1483</v>
      </c>
      <c r="J1136" s="1" t="s">
        <v>2088</v>
      </c>
      <c r="K1136" s="1" t="s">
        <v>4999</v>
      </c>
      <c r="L1136" s="1" t="s">
        <v>26093</v>
      </c>
      <c r="M1136" s="1" t="s">
        <v>209</v>
      </c>
      <c r="N1136" s="1" t="s">
        <v>1462</v>
      </c>
      <c r="O1136" s="1" t="s">
        <v>1228</v>
      </c>
      <c r="P1136" s="1" t="s">
        <v>2126</v>
      </c>
      <c r="Q1136" s="1" t="s">
        <v>26093</v>
      </c>
      <c r="R1136" s="1" t="s">
        <v>130</v>
      </c>
      <c r="S1136" s="1" t="s">
        <v>1231</v>
      </c>
      <c r="T1136" s="1" t="s">
        <v>14480</v>
      </c>
      <c r="U1136" s="2" t="s">
        <v>29699</v>
      </c>
      <c r="V1136" s="1">
        <v>466</v>
      </c>
      <c r="W1136" s="1" t="s">
        <v>2130</v>
      </c>
      <c r="X1136" s="1" t="s">
        <v>2130</v>
      </c>
      <c r="Y1136" s="1" t="s">
        <v>13078</v>
      </c>
      <c r="Z1136" s="1" t="s">
        <v>368</v>
      </c>
      <c r="AA1136" s="1" t="s">
        <v>29700</v>
      </c>
      <c r="AB1136" s="1" t="s">
        <v>29701</v>
      </c>
      <c r="AC1136" s="2" t="s">
        <v>29702</v>
      </c>
      <c r="AD1136" s="1">
        <v>466</v>
      </c>
      <c r="AE1136" s="1" t="s">
        <v>29642</v>
      </c>
      <c r="AF1136" s="1" t="s">
        <v>29643</v>
      </c>
      <c r="AG1136" s="1" t="s">
        <v>25995</v>
      </c>
      <c r="AH1136" s="1" t="s">
        <v>29703</v>
      </c>
      <c r="AI1136" s="1" t="s">
        <v>1749</v>
      </c>
      <c r="AJ1136" s="1" t="s">
        <v>1749</v>
      </c>
      <c r="AK1136" s="1" t="s">
        <v>1749</v>
      </c>
      <c r="AL1136" s="1" t="s">
        <v>1749</v>
      </c>
      <c r="AM1136" s="1" t="s">
        <v>1749</v>
      </c>
      <c r="AN1136" s="1" t="s">
        <v>1749</v>
      </c>
      <c r="AO1136" s="1" t="s">
        <v>1749</v>
      </c>
      <c r="AP1136" s="1" t="s">
        <v>1749</v>
      </c>
      <c r="AQ1136" s="1" t="s">
        <v>1749</v>
      </c>
      <c r="AR1136" s="1" t="s">
        <v>1749</v>
      </c>
      <c r="AS1136" s="1" t="s">
        <v>1749</v>
      </c>
      <c r="AT1136" s="1" t="s">
        <v>1749</v>
      </c>
      <c r="AU1136" s="1" t="s">
        <v>1749</v>
      </c>
      <c r="AV1136" s="1" t="s">
        <v>1749</v>
      </c>
      <c r="AW1136" s="1" t="s">
        <v>1749</v>
      </c>
      <c r="AX1136" s="1" t="s">
        <v>1749</v>
      </c>
      <c r="AY1136" s="1" t="s">
        <v>1749</v>
      </c>
      <c r="AZ1136" s="1" t="s">
        <v>1749</v>
      </c>
      <c r="BA1136" s="1" t="s">
        <v>1749</v>
      </c>
      <c r="BB1136" s="1" t="s">
        <v>1749</v>
      </c>
      <c r="BC1136" s="1" t="s">
        <v>1749</v>
      </c>
      <c r="BD1136" s="1" t="s">
        <v>1749</v>
      </c>
      <c r="BE1136" t="s">
        <v>1749</v>
      </c>
    </row>
    <row r="1137" spans="1:57" ht="17.149999999999999" customHeight="1">
      <c r="A1137" s="2">
        <v>1136</v>
      </c>
      <c r="B1137" s="1" t="s">
        <v>13628</v>
      </c>
      <c r="C1137" s="1" t="s">
        <v>368</v>
      </c>
      <c r="D1137" s="14" t="s">
        <v>2084</v>
      </c>
      <c r="E1137" s="1" t="s">
        <v>29704</v>
      </c>
      <c r="F1137" s="1" t="s">
        <v>29705</v>
      </c>
      <c r="G1137" s="1" t="s">
        <v>4998</v>
      </c>
      <c r="H1137" s="1" t="s">
        <v>2087</v>
      </c>
      <c r="I1137" s="1" t="s">
        <v>1483</v>
      </c>
      <c r="J1137" s="1" t="s">
        <v>2088</v>
      </c>
      <c r="K1137" s="1" t="s">
        <v>4999</v>
      </c>
      <c r="L1137" s="1" t="s">
        <v>26096</v>
      </c>
      <c r="M1137" s="1" t="s">
        <v>209</v>
      </c>
      <c r="N1137" s="1" t="s">
        <v>1462</v>
      </c>
      <c r="O1137" s="1" t="s">
        <v>1228</v>
      </c>
      <c r="P1137" s="1" t="s">
        <v>2126</v>
      </c>
      <c r="Q1137" s="1" t="s">
        <v>26096</v>
      </c>
      <c r="R1137" s="1" t="s">
        <v>130</v>
      </c>
      <c r="S1137" s="1" t="s">
        <v>1293</v>
      </c>
      <c r="T1137" s="1" t="s">
        <v>29706</v>
      </c>
      <c r="U1137" s="2" t="s">
        <v>29707</v>
      </c>
      <c r="V1137" s="1">
        <v>269</v>
      </c>
      <c r="W1137" s="1" t="s">
        <v>2130</v>
      </c>
      <c r="X1137" s="1" t="s">
        <v>2130</v>
      </c>
      <c r="Y1137" s="1" t="s">
        <v>13078</v>
      </c>
      <c r="Z1137" s="1" t="s">
        <v>368</v>
      </c>
      <c r="AA1137" s="1" t="s">
        <v>29708</v>
      </c>
      <c r="AB1137" s="1" t="s">
        <v>29709</v>
      </c>
      <c r="AC1137" s="2" t="s">
        <v>29710</v>
      </c>
      <c r="AD1137" s="1">
        <v>269</v>
      </c>
      <c r="AE1137" s="1" t="s">
        <v>29642</v>
      </c>
      <c r="AF1137" s="1" t="s">
        <v>29643</v>
      </c>
      <c r="AG1137" s="1" t="s">
        <v>25995</v>
      </c>
      <c r="AH1137" s="1" t="s">
        <v>29711</v>
      </c>
      <c r="AI1137" s="1" t="s">
        <v>1749</v>
      </c>
      <c r="AJ1137" s="1" t="s">
        <v>1749</v>
      </c>
      <c r="AK1137" s="1" t="s">
        <v>1749</v>
      </c>
      <c r="AL1137" s="1" t="s">
        <v>1749</v>
      </c>
      <c r="AM1137" s="1" t="s">
        <v>1749</v>
      </c>
      <c r="AN1137" s="1" t="s">
        <v>1749</v>
      </c>
      <c r="AO1137" s="1" t="s">
        <v>1749</v>
      </c>
      <c r="AP1137" s="1" t="s">
        <v>1749</v>
      </c>
      <c r="AQ1137" s="1" t="s">
        <v>1749</v>
      </c>
      <c r="AR1137" s="1" t="s">
        <v>1749</v>
      </c>
      <c r="AS1137" s="1" t="s">
        <v>1749</v>
      </c>
      <c r="AT1137" s="1" t="s">
        <v>1749</v>
      </c>
      <c r="AU1137" s="1" t="s">
        <v>1749</v>
      </c>
      <c r="AV1137" s="1" t="s">
        <v>1749</v>
      </c>
      <c r="AW1137" s="1" t="s">
        <v>1749</v>
      </c>
      <c r="AX1137" s="1" t="s">
        <v>1749</v>
      </c>
      <c r="AY1137" s="1" t="s">
        <v>1749</v>
      </c>
      <c r="AZ1137" s="1" t="s">
        <v>1749</v>
      </c>
      <c r="BA1137" s="1" t="s">
        <v>1749</v>
      </c>
      <c r="BB1137" s="1" t="s">
        <v>1749</v>
      </c>
      <c r="BC1137" s="1" t="s">
        <v>1749</v>
      </c>
      <c r="BD1137" s="1" t="s">
        <v>1749</v>
      </c>
      <c r="BE1137" t="s">
        <v>1749</v>
      </c>
    </row>
    <row r="1138" spans="1:57" ht="17.149999999999999" customHeight="1">
      <c r="A1138" s="2">
        <v>1137</v>
      </c>
      <c r="B1138" s="1" t="s">
        <v>13628</v>
      </c>
      <c r="C1138" s="1" t="s">
        <v>368</v>
      </c>
      <c r="D1138" s="14" t="s">
        <v>2084</v>
      </c>
      <c r="E1138" s="1" t="s">
        <v>29712</v>
      </c>
      <c r="F1138" s="1" t="s">
        <v>29713</v>
      </c>
      <c r="G1138" s="1" t="s">
        <v>4998</v>
      </c>
      <c r="H1138" s="1" t="s">
        <v>2087</v>
      </c>
      <c r="I1138" s="1" t="s">
        <v>1483</v>
      </c>
      <c r="J1138" s="1" t="s">
        <v>2088</v>
      </c>
      <c r="K1138" s="1" t="s">
        <v>4999</v>
      </c>
      <c r="L1138" s="1" t="s">
        <v>26086</v>
      </c>
      <c r="M1138" s="1" t="s">
        <v>209</v>
      </c>
      <c r="N1138" s="1" t="s">
        <v>1462</v>
      </c>
      <c r="O1138" s="1" t="s">
        <v>1228</v>
      </c>
      <c r="P1138" s="1" t="s">
        <v>2126</v>
      </c>
      <c r="Q1138" s="1" t="s">
        <v>26086</v>
      </c>
      <c r="R1138" s="1" t="s">
        <v>130</v>
      </c>
      <c r="S1138" s="1" t="s">
        <v>1293</v>
      </c>
      <c r="T1138" s="1" t="s">
        <v>29714</v>
      </c>
      <c r="U1138" s="2" t="s">
        <v>29715</v>
      </c>
      <c r="V1138" s="1">
        <v>276</v>
      </c>
      <c r="W1138" s="1" t="s">
        <v>2130</v>
      </c>
      <c r="X1138" s="1" t="s">
        <v>2130</v>
      </c>
      <c r="Y1138" s="1" t="s">
        <v>13078</v>
      </c>
      <c r="Z1138" s="1" t="s">
        <v>368</v>
      </c>
      <c r="AA1138" s="1" t="s">
        <v>29716</v>
      </c>
      <c r="AB1138" s="1" t="s">
        <v>29717</v>
      </c>
      <c r="AC1138" s="2" t="s">
        <v>29718</v>
      </c>
      <c r="AD1138" s="1">
        <v>276</v>
      </c>
      <c r="AE1138" s="1" t="s">
        <v>29642</v>
      </c>
      <c r="AF1138" s="1" t="s">
        <v>29643</v>
      </c>
      <c r="AG1138" s="1" t="s">
        <v>25995</v>
      </c>
      <c r="AH1138" s="1" t="s">
        <v>29719</v>
      </c>
      <c r="AI1138" s="1" t="s">
        <v>1749</v>
      </c>
      <c r="AJ1138" s="1" t="s">
        <v>1749</v>
      </c>
      <c r="AK1138" s="1" t="s">
        <v>1749</v>
      </c>
      <c r="AL1138" s="1" t="s">
        <v>1749</v>
      </c>
      <c r="AM1138" s="1" t="s">
        <v>1749</v>
      </c>
      <c r="AN1138" s="1" t="s">
        <v>1749</v>
      </c>
      <c r="AO1138" s="1" t="s">
        <v>1749</v>
      </c>
      <c r="AP1138" s="1" t="s">
        <v>1749</v>
      </c>
      <c r="AQ1138" s="1" t="s">
        <v>1749</v>
      </c>
      <c r="AR1138" s="1" t="s">
        <v>1749</v>
      </c>
      <c r="AS1138" s="1" t="s">
        <v>1749</v>
      </c>
      <c r="AT1138" s="1" t="s">
        <v>1749</v>
      </c>
      <c r="AU1138" s="1" t="s">
        <v>1749</v>
      </c>
      <c r="AV1138" s="1" t="s">
        <v>1749</v>
      </c>
      <c r="AW1138" s="1" t="s">
        <v>1749</v>
      </c>
      <c r="AX1138" s="1" t="s">
        <v>1749</v>
      </c>
      <c r="AY1138" s="1" t="s">
        <v>1749</v>
      </c>
      <c r="AZ1138" s="1" t="s">
        <v>1749</v>
      </c>
      <c r="BA1138" s="1" t="s">
        <v>1749</v>
      </c>
      <c r="BB1138" s="1" t="s">
        <v>1749</v>
      </c>
      <c r="BC1138" s="1" t="s">
        <v>1749</v>
      </c>
      <c r="BD1138" s="1" t="s">
        <v>1749</v>
      </c>
      <c r="BE1138" t="s">
        <v>1749</v>
      </c>
    </row>
    <row r="1139" spans="1:57" ht="17.149999999999999" customHeight="1">
      <c r="A1139" s="2">
        <v>1138</v>
      </c>
      <c r="B1139" s="1" t="s">
        <v>13628</v>
      </c>
      <c r="C1139" s="1" t="s">
        <v>368</v>
      </c>
      <c r="D1139" s="14" t="s">
        <v>2084</v>
      </c>
      <c r="E1139" s="1" t="s">
        <v>29720</v>
      </c>
      <c r="F1139" s="1" t="s">
        <v>29721</v>
      </c>
      <c r="G1139" s="1" t="s">
        <v>4998</v>
      </c>
      <c r="H1139" s="1" t="s">
        <v>2087</v>
      </c>
      <c r="I1139" s="1" t="s">
        <v>1483</v>
      </c>
      <c r="J1139" s="1" t="s">
        <v>2088</v>
      </c>
      <c r="K1139" s="1" t="s">
        <v>4999</v>
      </c>
      <c r="L1139" s="1" t="s">
        <v>26085</v>
      </c>
      <c r="M1139" s="1" t="s">
        <v>209</v>
      </c>
      <c r="N1139" s="1" t="s">
        <v>1462</v>
      </c>
      <c r="O1139" s="1" t="s">
        <v>1228</v>
      </c>
      <c r="P1139" s="1" t="s">
        <v>2126</v>
      </c>
      <c r="Q1139" s="1" t="s">
        <v>26085</v>
      </c>
      <c r="R1139" s="1" t="s">
        <v>130</v>
      </c>
      <c r="S1139" s="1" t="s">
        <v>1293</v>
      </c>
      <c r="T1139" s="1" t="s">
        <v>29714</v>
      </c>
      <c r="U1139" s="2" t="s">
        <v>29715</v>
      </c>
      <c r="V1139" s="1">
        <v>149</v>
      </c>
      <c r="W1139" s="1" t="s">
        <v>2130</v>
      </c>
      <c r="X1139" s="1" t="s">
        <v>2130</v>
      </c>
      <c r="Y1139" s="1" t="s">
        <v>13078</v>
      </c>
      <c r="Z1139" s="1" t="s">
        <v>368</v>
      </c>
      <c r="AA1139" s="1" t="s">
        <v>29722</v>
      </c>
      <c r="AB1139" s="1" t="s">
        <v>29723</v>
      </c>
      <c r="AC1139" s="2" t="s">
        <v>29724</v>
      </c>
      <c r="AD1139" s="1">
        <v>149</v>
      </c>
      <c r="AE1139" s="1" t="s">
        <v>29642</v>
      </c>
      <c r="AF1139" s="1" t="s">
        <v>29643</v>
      </c>
      <c r="AG1139" s="1" t="s">
        <v>25995</v>
      </c>
      <c r="AH1139" s="1" t="s">
        <v>29725</v>
      </c>
      <c r="AI1139" s="1" t="s">
        <v>1749</v>
      </c>
      <c r="AJ1139" s="1" t="s">
        <v>1749</v>
      </c>
      <c r="AK1139" s="1" t="s">
        <v>1749</v>
      </c>
      <c r="AL1139" s="1" t="s">
        <v>1749</v>
      </c>
      <c r="AM1139" s="1" t="s">
        <v>1749</v>
      </c>
      <c r="AN1139" s="1" t="s">
        <v>1749</v>
      </c>
      <c r="AO1139" s="1" t="s">
        <v>1749</v>
      </c>
      <c r="AP1139" s="1" t="s">
        <v>1749</v>
      </c>
      <c r="AQ1139" s="1" t="s">
        <v>1749</v>
      </c>
      <c r="AR1139" s="1" t="s">
        <v>1749</v>
      </c>
      <c r="AS1139" s="1" t="s">
        <v>1749</v>
      </c>
      <c r="AT1139" s="1" t="s">
        <v>1749</v>
      </c>
      <c r="AU1139" s="1" t="s">
        <v>1749</v>
      </c>
      <c r="AV1139" s="1" t="s">
        <v>1749</v>
      </c>
      <c r="AW1139" s="1" t="s">
        <v>1749</v>
      </c>
      <c r="AX1139" s="1" t="s">
        <v>1749</v>
      </c>
      <c r="AY1139" s="1" t="s">
        <v>1749</v>
      </c>
      <c r="AZ1139" s="1" t="s">
        <v>1749</v>
      </c>
      <c r="BA1139" s="1" t="s">
        <v>1749</v>
      </c>
      <c r="BB1139" s="1" t="s">
        <v>1749</v>
      </c>
      <c r="BC1139" s="1" t="s">
        <v>1749</v>
      </c>
      <c r="BD1139" s="1" t="s">
        <v>1749</v>
      </c>
      <c r="BE1139" t="s">
        <v>1749</v>
      </c>
    </row>
    <row r="1140" spans="1:57" ht="17.149999999999999" customHeight="1">
      <c r="A1140" s="2">
        <v>1139</v>
      </c>
      <c r="B1140" s="1" t="s">
        <v>13628</v>
      </c>
      <c r="C1140" s="1" t="s">
        <v>368</v>
      </c>
      <c r="D1140" s="14" t="s">
        <v>2084</v>
      </c>
      <c r="E1140" s="1" t="s">
        <v>29726</v>
      </c>
      <c r="F1140" s="1" t="s">
        <v>29727</v>
      </c>
      <c r="G1140" s="1" t="s">
        <v>4998</v>
      </c>
      <c r="H1140" s="1" t="s">
        <v>2087</v>
      </c>
      <c r="I1140" s="1" t="s">
        <v>1483</v>
      </c>
      <c r="J1140" s="1" t="s">
        <v>2088</v>
      </c>
      <c r="K1140" s="1" t="s">
        <v>4999</v>
      </c>
      <c r="L1140" s="1" t="s">
        <v>26091</v>
      </c>
      <c r="M1140" s="1" t="s">
        <v>209</v>
      </c>
      <c r="N1140" s="1" t="s">
        <v>1462</v>
      </c>
      <c r="O1140" s="1" t="s">
        <v>1228</v>
      </c>
      <c r="P1140" s="1" t="s">
        <v>2126</v>
      </c>
      <c r="Q1140" s="1" t="s">
        <v>26091</v>
      </c>
      <c r="R1140" s="1" t="s">
        <v>130</v>
      </c>
      <c r="S1140" s="1" t="s">
        <v>1293</v>
      </c>
      <c r="T1140" s="1" t="s">
        <v>29728</v>
      </c>
      <c r="U1140" s="2" t="s">
        <v>29729</v>
      </c>
      <c r="V1140" s="1">
        <v>635</v>
      </c>
      <c r="W1140" s="1" t="s">
        <v>2130</v>
      </c>
      <c r="X1140" s="1" t="s">
        <v>2130</v>
      </c>
      <c r="Y1140" s="1" t="s">
        <v>13078</v>
      </c>
      <c r="Z1140" s="1" t="s">
        <v>368</v>
      </c>
      <c r="AA1140" s="1" t="s">
        <v>29730</v>
      </c>
      <c r="AB1140" s="1" t="s">
        <v>29731</v>
      </c>
      <c r="AC1140" s="2" t="s">
        <v>29732</v>
      </c>
      <c r="AD1140" s="1">
        <v>635</v>
      </c>
      <c r="AE1140" s="1" t="s">
        <v>29642</v>
      </c>
      <c r="AF1140" s="1" t="s">
        <v>29643</v>
      </c>
      <c r="AG1140" s="1" t="s">
        <v>25995</v>
      </c>
      <c r="AH1140" s="1" t="s">
        <v>29733</v>
      </c>
      <c r="AI1140" s="1" t="s">
        <v>1749</v>
      </c>
      <c r="AJ1140" s="1" t="s">
        <v>1749</v>
      </c>
      <c r="AK1140" s="1" t="s">
        <v>1749</v>
      </c>
      <c r="AL1140" s="1" t="s">
        <v>1749</v>
      </c>
      <c r="AM1140" s="1" t="s">
        <v>1749</v>
      </c>
      <c r="AN1140" s="1" t="s">
        <v>1749</v>
      </c>
      <c r="AO1140" s="1" t="s">
        <v>1749</v>
      </c>
      <c r="AP1140" s="1" t="s">
        <v>1749</v>
      </c>
      <c r="AQ1140" s="1" t="s">
        <v>1749</v>
      </c>
      <c r="AR1140" s="1" t="s">
        <v>1749</v>
      </c>
      <c r="AS1140" s="1" t="s">
        <v>1749</v>
      </c>
      <c r="AT1140" s="1" t="s">
        <v>1749</v>
      </c>
      <c r="AU1140" s="1" t="s">
        <v>1749</v>
      </c>
      <c r="AV1140" s="1" t="s">
        <v>1749</v>
      </c>
      <c r="AW1140" s="1" t="s">
        <v>1749</v>
      </c>
      <c r="AX1140" s="1" t="s">
        <v>1749</v>
      </c>
      <c r="AY1140" s="1" t="s">
        <v>1749</v>
      </c>
      <c r="AZ1140" s="1" t="s">
        <v>1749</v>
      </c>
      <c r="BA1140" s="1" t="s">
        <v>1749</v>
      </c>
      <c r="BB1140" s="1" t="s">
        <v>1749</v>
      </c>
      <c r="BC1140" s="1" t="s">
        <v>1749</v>
      </c>
      <c r="BD1140" s="1" t="s">
        <v>1749</v>
      </c>
      <c r="BE1140" t="s">
        <v>1749</v>
      </c>
    </row>
    <row r="1141" spans="1:57" ht="17.149999999999999" customHeight="1">
      <c r="A1141" s="2">
        <v>1140</v>
      </c>
      <c r="B1141" s="1" t="s">
        <v>13406</v>
      </c>
      <c r="C1141" s="1" t="s">
        <v>368</v>
      </c>
      <c r="D1141" s="14" t="s">
        <v>2084</v>
      </c>
      <c r="E1141" s="1" t="s">
        <v>29734</v>
      </c>
      <c r="F1141" s="1" t="s">
        <v>29735</v>
      </c>
      <c r="G1141" s="1" t="s">
        <v>4998</v>
      </c>
      <c r="H1141" s="1" t="s">
        <v>2087</v>
      </c>
      <c r="I1141" s="1" t="s">
        <v>1483</v>
      </c>
      <c r="J1141" s="1" t="s">
        <v>2088</v>
      </c>
      <c r="K1141" s="1" t="s">
        <v>4999</v>
      </c>
      <c r="L1141" s="1" t="s">
        <v>26087</v>
      </c>
      <c r="M1141" s="1" t="s">
        <v>209</v>
      </c>
      <c r="N1141" s="1" t="s">
        <v>1462</v>
      </c>
      <c r="O1141" s="1" t="s">
        <v>1228</v>
      </c>
      <c r="P1141" s="1" t="s">
        <v>2126</v>
      </c>
      <c r="Q1141" s="1" t="s">
        <v>26087</v>
      </c>
      <c r="R1141" s="1" t="s">
        <v>130</v>
      </c>
      <c r="S1141" s="1" t="s">
        <v>1231</v>
      </c>
      <c r="T1141" s="1" t="s">
        <v>3707</v>
      </c>
      <c r="U1141" s="2" t="s">
        <v>29736</v>
      </c>
      <c r="V1141" s="1">
        <v>70</v>
      </c>
      <c r="W1141" s="1" t="s">
        <v>2130</v>
      </c>
      <c r="X1141" s="1" t="s">
        <v>2130</v>
      </c>
      <c r="Y1141" s="1" t="s">
        <v>13078</v>
      </c>
      <c r="Z1141" s="1" t="s">
        <v>368</v>
      </c>
      <c r="AA1141" s="1" t="s">
        <v>29737</v>
      </c>
      <c r="AB1141" s="1" t="s">
        <v>29738</v>
      </c>
      <c r="AC1141" s="2" t="s">
        <v>29739</v>
      </c>
      <c r="AD1141" s="1">
        <v>70</v>
      </c>
      <c r="AE1141" s="1" t="s">
        <v>29642</v>
      </c>
      <c r="AF1141" s="1" t="s">
        <v>29643</v>
      </c>
      <c r="AG1141" s="1" t="s">
        <v>25995</v>
      </c>
      <c r="AH1141" s="1" t="s">
        <v>29740</v>
      </c>
      <c r="AI1141" s="1" t="s">
        <v>1749</v>
      </c>
      <c r="AJ1141" s="1" t="s">
        <v>1749</v>
      </c>
      <c r="AK1141" s="1" t="s">
        <v>1749</v>
      </c>
      <c r="AL1141" s="1" t="s">
        <v>1749</v>
      </c>
      <c r="AM1141" s="1" t="s">
        <v>1749</v>
      </c>
      <c r="AN1141" s="1" t="s">
        <v>1749</v>
      </c>
      <c r="AO1141" s="1" t="s">
        <v>1749</v>
      </c>
      <c r="AP1141" s="1" t="s">
        <v>1749</v>
      </c>
      <c r="AQ1141" s="1" t="s">
        <v>1749</v>
      </c>
      <c r="AR1141" s="1" t="s">
        <v>1749</v>
      </c>
      <c r="AS1141" s="1" t="s">
        <v>1749</v>
      </c>
      <c r="AT1141" s="1" t="s">
        <v>1749</v>
      </c>
      <c r="AU1141" s="1" t="s">
        <v>1749</v>
      </c>
      <c r="AV1141" s="1" t="s">
        <v>1749</v>
      </c>
      <c r="AW1141" s="1" t="s">
        <v>1749</v>
      </c>
      <c r="AX1141" s="1" t="s">
        <v>1749</v>
      </c>
      <c r="AY1141" s="1" t="s">
        <v>1749</v>
      </c>
      <c r="AZ1141" s="1" t="s">
        <v>1749</v>
      </c>
      <c r="BA1141" s="1" t="s">
        <v>1749</v>
      </c>
      <c r="BB1141" s="1" t="s">
        <v>1749</v>
      </c>
      <c r="BC1141" s="1" t="s">
        <v>1749</v>
      </c>
      <c r="BD1141" s="1" t="s">
        <v>1749</v>
      </c>
      <c r="BE1141" t="s">
        <v>1749</v>
      </c>
    </row>
    <row r="1142" spans="1:57" ht="17.149999999999999" customHeight="1">
      <c r="A1142" s="2">
        <v>1141</v>
      </c>
      <c r="B1142" s="1" t="s">
        <v>13628</v>
      </c>
      <c r="C1142" s="1" t="s">
        <v>368</v>
      </c>
      <c r="D1142" s="14" t="s">
        <v>2084</v>
      </c>
      <c r="E1142" s="1" t="s">
        <v>29741</v>
      </c>
      <c r="F1142" s="1" t="s">
        <v>29742</v>
      </c>
      <c r="G1142" s="1" t="s">
        <v>4998</v>
      </c>
      <c r="H1142" s="1" t="s">
        <v>2087</v>
      </c>
      <c r="I1142" s="1" t="s">
        <v>1483</v>
      </c>
      <c r="J1142" s="1" t="s">
        <v>2088</v>
      </c>
      <c r="K1142" s="1" t="s">
        <v>4999</v>
      </c>
      <c r="L1142" s="1" t="s">
        <v>26090</v>
      </c>
      <c r="M1142" s="1" t="s">
        <v>209</v>
      </c>
      <c r="N1142" s="1" t="s">
        <v>1462</v>
      </c>
      <c r="O1142" s="1" t="s">
        <v>1228</v>
      </c>
      <c r="P1142" s="1" t="s">
        <v>2126</v>
      </c>
      <c r="Q1142" s="1" t="s">
        <v>26090</v>
      </c>
      <c r="R1142" s="1" t="s">
        <v>130</v>
      </c>
      <c r="S1142" s="1" t="s">
        <v>1293</v>
      </c>
      <c r="T1142" s="1" t="s">
        <v>3833</v>
      </c>
      <c r="U1142" s="2" t="s">
        <v>29743</v>
      </c>
      <c r="V1142" s="1">
        <v>848</v>
      </c>
      <c r="W1142" s="1" t="s">
        <v>2130</v>
      </c>
      <c r="X1142" s="1" t="s">
        <v>2130</v>
      </c>
      <c r="Y1142" s="1" t="s">
        <v>13078</v>
      </c>
      <c r="Z1142" s="1" t="s">
        <v>368</v>
      </c>
      <c r="AA1142" s="1" t="s">
        <v>29744</v>
      </c>
      <c r="AB1142" s="1" t="s">
        <v>29745</v>
      </c>
      <c r="AC1142" s="2" t="s">
        <v>29746</v>
      </c>
      <c r="AD1142" s="1">
        <v>848</v>
      </c>
      <c r="AE1142" s="1" t="s">
        <v>29642</v>
      </c>
      <c r="AF1142" s="1" t="s">
        <v>29643</v>
      </c>
      <c r="AG1142" s="1" t="s">
        <v>25995</v>
      </c>
      <c r="AH1142" s="1" t="s">
        <v>29747</v>
      </c>
      <c r="AI1142" s="1" t="s">
        <v>1749</v>
      </c>
      <c r="AJ1142" s="1" t="s">
        <v>1749</v>
      </c>
      <c r="AK1142" s="1" t="s">
        <v>1749</v>
      </c>
      <c r="AL1142" s="1" t="s">
        <v>1749</v>
      </c>
      <c r="AM1142" s="1" t="s">
        <v>1749</v>
      </c>
      <c r="AN1142" s="1" t="s">
        <v>1749</v>
      </c>
      <c r="AO1142" s="1" t="s">
        <v>1749</v>
      </c>
      <c r="AP1142" s="1" t="s">
        <v>1749</v>
      </c>
      <c r="AQ1142" s="1" t="s">
        <v>1749</v>
      </c>
      <c r="AR1142" s="1" t="s">
        <v>1749</v>
      </c>
      <c r="AS1142" s="1" t="s">
        <v>1749</v>
      </c>
      <c r="AT1142" s="1" t="s">
        <v>1749</v>
      </c>
      <c r="AU1142" s="1" t="s">
        <v>1749</v>
      </c>
      <c r="AV1142" s="1" t="s">
        <v>1749</v>
      </c>
      <c r="AW1142" s="1" t="s">
        <v>1749</v>
      </c>
      <c r="AX1142" s="1" t="s">
        <v>1749</v>
      </c>
      <c r="AY1142" s="1" t="s">
        <v>1749</v>
      </c>
      <c r="AZ1142" s="1" t="s">
        <v>1749</v>
      </c>
      <c r="BA1142" s="1" t="s">
        <v>1749</v>
      </c>
      <c r="BB1142" s="1" t="s">
        <v>1749</v>
      </c>
      <c r="BC1142" s="1" t="s">
        <v>1749</v>
      </c>
      <c r="BD1142" s="1" t="s">
        <v>1749</v>
      </c>
      <c r="BE1142" t="s">
        <v>1749</v>
      </c>
    </row>
    <row r="1143" spans="1:57" ht="17.149999999999999" customHeight="1">
      <c r="A1143" s="2">
        <v>1142</v>
      </c>
      <c r="B1143" s="1" t="s">
        <v>13628</v>
      </c>
      <c r="C1143" s="1" t="s">
        <v>368</v>
      </c>
      <c r="D1143" s="14" t="s">
        <v>2084</v>
      </c>
      <c r="E1143" s="1" t="s">
        <v>29748</v>
      </c>
      <c r="F1143" s="1" t="s">
        <v>27533</v>
      </c>
      <c r="G1143" s="1" t="s">
        <v>4998</v>
      </c>
      <c r="H1143" s="1" t="s">
        <v>2087</v>
      </c>
      <c r="I1143" s="1" t="s">
        <v>1483</v>
      </c>
      <c r="J1143" s="1" t="s">
        <v>2088</v>
      </c>
      <c r="K1143" s="1" t="s">
        <v>4999</v>
      </c>
      <c r="L1143" s="1" t="s">
        <v>26089</v>
      </c>
      <c r="M1143" s="1" t="s">
        <v>209</v>
      </c>
      <c r="N1143" s="1" t="s">
        <v>1462</v>
      </c>
      <c r="O1143" s="1" t="s">
        <v>1228</v>
      </c>
      <c r="P1143" s="1" t="s">
        <v>2126</v>
      </c>
      <c r="Q1143" s="1" t="s">
        <v>26089</v>
      </c>
      <c r="R1143" s="1" t="s">
        <v>130</v>
      </c>
      <c r="S1143" s="1" t="s">
        <v>1293</v>
      </c>
      <c r="T1143" s="1" t="s">
        <v>29749</v>
      </c>
      <c r="U1143" s="2" t="s">
        <v>29750</v>
      </c>
      <c r="V1143" s="1">
        <v>554</v>
      </c>
      <c r="W1143" s="1" t="s">
        <v>2130</v>
      </c>
      <c r="X1143" s="1" t="s">
        <v>2130</v>
      </c>
      <c r="Y1143" s="1" t="s">
        <v>13078</v>
      </c>
      <c r="Z1143" s="1" t="s">
        <v>368</v>
      </c>
      <c r="AA1143" s="1" t="s">
        <v>29751</v>
      </c>
      <c r="AB1143" s="1" t="s">
        <v>29752</v>
      </c>
      <c r="AC1143" s="2" t="s">
        <v>29753</v>
      </c>
      <c r="AD1143" s="1">
        <v>554</v>
      </c>
      <c r="AE1143" s="1" t="s">
        <v>29642</v>
      </c>
      <c r="AF1143" s="1" t="s">
        <v>29643</v>
      </c>
      <c r="AG1143" s="1" t="s">
        <v>25995</v>
      </c>
      <c r="AH1143" s="1" t="s">
        <v>29754</v>
      </c>
      <c r="AI1143" s="1" t="s">
        <v>1749</v>
      </c>
      <c r="AJ1143" s="1" t="s">
        <v>1749</v>
      </c>
      <c r="AK1143" s="1" t="s">
        <v>1749</v>
      </c>
      <c r="AL1143" s="1" t="s">
        <v>1749</v>
      </c>
      <c r="AM1143" s="1" t="s">
        <v>1749</v>
      </c>
      <c r="AN1143" s="1" t="s">
        <v>1749</v>
      </c>
      <c r="AO1143" s="1" t="s">
        <v>1749</v>
      </c>
      <c r="AP1143" s="1" t="s">
        <v>1749</v>
      </c>
      <c r="AQ1143" s="1" t="s">
        <v>1749</v>
      </c>
      <c r="AR1143" s="1" t="s">
        <v>1749</v>
      </c>
      <c r="AS1143" s="1" t="s">
        <v>1749</v>
      </c>
      <c r="AT1143" s="1" t="s">
        <v>1749</v>
      </c>
      <c r="AU1143" s="1" t="s">
        <v>1749</v>
      </c>
      <c r="AV1143" s="1" t="s">
        <v>1749</v>
      </c>
      <c r="AW1143" s="1" t="s">
        <v>1749</v>
      </c>
      <c r="AX1143" s="1" t="s">
        <v>1749</v>
      </c>
      <c r="AY1143" s="1" t="s">
        <v>1749</v>
      </c>
      <c r="AZ1143" s="1" t="s">
        <v>1749</v>
      </c>
      <c r="BA1143" s="1" t="s">
        <v>1749</v>
      </c>
      <c r="BB1143" s="1" t="s">
        <v>1749</v>
      </c>
      <c r="BC1143" s="1" t="s">
        <v>1749</v>
      </c>
      <c r="BD1143" s="1" t="s">
        <v>1749</v>
      </c>
      <c r="BE1143" t="s">
        <v>1749</v>
      </c>
    </row>
    <row r="1144" spans="1:57" ht="17.149999999999999" customHeight="1">
      <c r="A1144" s="2">
        <v>1143</v>
      </c>
      <c r="B1144" s="1" t="s">
        <v>1219</v>
      </c>
      <c r="C1144" s="1" t="s">
        <v>366</v>
      </c>
      <c r="D1144" s="14" t="s">
        <v>7721</v>
      </c>
      <c r="E1144" s="1" t="s">
        <v>29755</v>
      </c>
      <c r="F1144" s="1" t="s">
        <v>29756</v>
      </c>
      <c r="G1144" s="1" t="s">
        <v>27937</v>
      </c>
      <c r="H1144" s="1" t="s">
        <v>27938</v>
      </c>
      <c r="I1144" s="1" t="s">
        <v>1937</v>
      </c>
      <c r="J1144" s="1" t="s">
        <v>27939</v>
      </c>
      <c r="K1144" s="1" t="s">
        <v>27940</v>
      </c>
      <c r="L1144" s="1" t="s">
        <v>29757</v>
      </c>
      <c r="M1144" s="1" t="s">
        <v>209</v>
      </c>
      <c r="N1144" s="1" t="s">
        <v>2653</v>
      </c>
      <c r="O1144" s="1" t="s">
        <v>1228</v>
      </c>
      <c r="P1144" s="1" t="s">
        <v>2126</v>
      </c>
      <c r="Q1144" s="1" t="s">
        <v>29757</v>
      </c>
      <c r="R1144" s="1" t="s">
        <v>130</v>
      </c>
      <c r="S1144" s="1" t="s">
        <v>1293</v>
      </c>
      <c r="T1144" s="1" t="s">
        <v>17369</v>
      </c>
      <c r="U1144" s="2" t="s">
        <v>29758</v>
      </c>
      <c r="V1144" s="1">
        <v>61</v>
      </c>
      <c r="W1144" s="1" t="s">
        <v>2130</v>
      </c>
      <c r="X1144" s="1" t="s">
        <v>2130</v>
      </c>
      <c r="Y1144" s="1" t="s">
        <v>27149</v>
      </c>
      <c r="Z1144" s="1" t="s">
        <v>366</v>
      </c>
      <c r="AA1144" s="1" t="s">
        <v>29759</v>
      </c>
      <c r="AB1144" s="1" t="s">
        <v>29760</v>
      </c>
      <c r="AC1144" s="2"/>
      <c r="AD1144" s="1">
        <v>61</v>
      </c>
      <c r="AE1144" s="1" t="s">
        <v>29761</v>
      </c>
      <c r="AF1144" s="1" t="s">
        <v>29643</v>
      </c>
      <c r="AG1144" s="1" t="s">
        <v>25953</v>
      </c>
      <c r="AH1144" s="1" t="s">
        <v>29762</v>
      </c>
      <c r="AI1144" s="1" t="s">
        <v>1749</v>
      </c>
      <c r="AJ1144" s="1" t="s">
        <v>1749</v>
      </c>
      <c r="AK1144" s="1" t="s">
        <v>1749</v>
      </c>
      <c r="AL1144" s="1" t="s">
        <v>1749</v>
      </c>
      <c r="AM1144" s="1" t="s">
        <v>1749</v>
      </c>
      <c r="AN1144" s="1" t="s">
        <v>1749</v>
      </c>
      <c r="AO1144" s="1" t="s">
        <v>1749</v>
      </c>
      <c r="AP1144" s="1" t="s">
        <v>1749</v>
      </c>
      <c r="AQ1144" s="1" t="s">
        <v>1749</v>
      </c>
      <c r="AR1144" s="1" t="s">
        <v>1749</v>
      </c>
      <c r="AS1144" s="1" t="s">
        <v>1749</v>
      </c>
      <c r="AT1144" s="1" t="s">
        <v>1749</v>
      </c>
      <c r="AU1144" s="1" t="s">
        <v>1749</v>
      </c>
      <c r="AV1144" s="1" t="s">
        <v>1749</v>
      </c>
      <c r="AW1144" s="1" t="s">
        <v>1749</v>
      </c>
      <c r="AX1144" s="1" t="s">
        <v>1749</v>
      </c>
      <c r="AY1144" s="1" t="s">
        <v>1749</v>
      </c>
      <c r="AZ1144" s="1" t="s">
        <v>1749</v>
      </c>
      <c r="BA1144" s="1" t="s">
        <v>1749</v>
      </c>
      <c r="BB1144" s="1" t="s">
        <v>1749</v>
      </c>
      <c r="BC1144" s="1" t="s">
        <v>1749</v>
      </c>
      <c r="BD1144" s="1" t="s">
        <v>1749</v>
      </c>
      <c r="BE1144" t="s">
        <v>1749</v>
      </c>
    </row>
    <row r="1145" spans="1:57" ht="17.149999999999999" customHeight="1">
      <c r="A1145" s="2">
        <v>1144</v>
      </c>
      <c r="B1145" s="1" t="s">
        <v>1219</v>
      </c>
      <c r="C1145" s="1" t="s">
        <v>2054</v>
      </c>
      <c r="D1145" s="14" t="s">
        <v>2055</v>
      </c>
      <c r="E1145" s="1" t="s">
        <v>29121</v>
      </c>
      <c r="F1145" s="1" t="s">
        <v>6599</v>
      </c>
      <c r="G1145" s="1" t="s">
        <v>27209</v>
      </c>
      <c r="H1145" s="1" t="s">
        <v>27210</v>
      </c>
      <c r="I1145" s="1" t="s">
        <v>1483</v>
      </c>
      <c r="J1145" s="1" t="s">
        <v>27211</v>
      </c>
      <c r="K1145" s="1" t="s">
        <v>27212</v>
      </c>
      <c r="L1145" s="1" t="s">
        <v>29122</v>
      </c>
      <c r="M1145" s="1" t="s">
        <v>209</v>
      </c>
      <c r="N1145" s="1" t="s">
        <v>1462</v>
      </c>
      <c r="O1145" s="1" t="s">
        <v>1228</v>
      </c>
      <c r="P1145" s="1" t="s">
        <v>2126</v>
      </c>
      <c r="Q1145" s="1" t="s">
        <v>29122</v>
      </c>
      <c r="R1145" s="1" t="s">
        <v>130</v>
      </c>
      <c r="S1145" s="1" t="s">
        <v>1293</v>
      </c>
      <c r="T1145" s="1" t="s">
        <v>9194</v>
      </c>
      <c r="U1145" s="2" t="s">
        <v>29763</v>
      </c>
      <c r="V1145" s="1">
        <v>280</v>
      </c>
      <c r="W1145" s="1" t="s">
        <v>2130</v>
      </c>
      <c r="X1145" s="1" t="s">
        <v>2130</v>
      </c>
      <c r="Y1145" s="1" t="s">
        <v>27149</v>
      </c>
      <c r="Z1145" s="1" t="s">
        <v>2054</v>
      </c>
      <c r="AA1145" s="1" t="s">
        <v>29764</v>
      </c>
      <c r="AB1145" s="1" t="s">
        <v>29765</v>
      </c>
      <c r="AC1145" s="2" t="s">
        <v>29766</v>
      </c>
      <c r="AD1145" s="1">
        <v>280</v>
      </c>
      <c r="AE1145" s="1" t="s">
        <v>29767</v>
      </c>
      <c r="AF1145" s="1" t="s">
        <v>29768</v>
      </c>
      <c r="AG1145" s="1" t="s">
        <v>25953</v>
      </c>
      <c r="AH1145" s="1" t="s">
        <v>29769</v>
      </c>
      <c r="AI1145" s="1" t="s">
        <v>1749</v>
      </c>
      <c r="AJ1145" s="1" t="s">
        <v>1749</v>
      </c>
      <c r="AK1145" s="1" t="s">
        <v>1749</v>
      </c>
      <c r="AL1145" s="1" t="s">
        <v>1749</v>
      </c>
      <c r="AM1145" s="1" t="s">
        <v>1749</v>
      </c>
      <c r="AN1145" s="1" t="s">
        <v>1749</v>
      </c>
      <c r="AO1145" s="1" t="s">
        <v>1749</v>
      </c>
      <c r="AP1145" s="1" t="s">
        <v>1749</v>
      </c>
      <c r="AQ1145" s="1" t="s">
        <v>1749</v>
      </c>
      <c r="AR1145" s="1" t="s">
        <v>1749</v>
      </c>
      <c r="AS1145" s="1" t="s">
        <v>1749</v>
      </c>
      <c r="AT1145" s="1" t="s">
        <v>1749</v>
      </c>
      <c r="AU1145" s="1" t="s">
        <v>1749</v>
      </c>
      <c r="AV1145" s="1" t="s">
        <v>1749</v>
      </c>
      <c r="AW1145" s="1" t="s">
        <v>1749</v>
      </c>
      <c r="AX1145" s="1" t="s">
        <v>1749</v>
      </c>
      <c r="AY1145" s="1" t="s">
        <v>1749</v>
      </c>
      <c r="AZ1145" s="1" t="s">
        <v>1749</v>
      </c>
      <c r="BA1145" s="1" t="s">
        <v>1749</v>
      </c>
      <c r="BB1145" s="1" t="s">
        <v>1749</v>
      </c>
      <c r="BC1145" s="1" t="s">
        <v>1749</v>
      </c>
      <c r="BD1145" s="1" t="s">
        <v>1749</v>
      </c>
      <c r="BE1145" t="s">
        <v>1749</v>
      </c>
    </row>
    <row r="1146" spans="1:57" ht="17.149999999999999" customHeight="1">
      <c r="A1146" s="2">
        <v>1145</v>
      </c>
      <c r="B1146" s="1" t="s">
        <v>1219</v>
      </c>
      <c r="C1146" s="1" t="s">
        <v>27194</v>
      </c>
      <c r="D1146" s="14" t="s">
        <v>27195</v>
      </c>
      <c r="E1146" s="1" t="s">
        <v>29770</v>
      </c>
      <c r="F1146" s="1" t="s">
        <v>27284</v>
      </c>
      <c r="G1146" s="1" t="s">
        <v>27197</v>
      </c>
      <c r="H1146" s="1" t="s">
        <v>7051</v>
      </c>
      <c r="I1146" s="1" t="s">
        <v>1483</v>
      </c>
      <c r="J1146" s="1" t="s">
        <v>27198</v>
      </c>
      <c r="K1146" s="1" t="s">
        <v>27199</v>
      </c>
      <c r="L1146" s="1" t="s">
        <v>29771</v>
      </c>
      <c r="M1146" s="1" t="s">
        <v>209</v>
      </c>
      <c r="N1146" s="1" t="s">
        <v>1462</v>
      </c>
      <c r="O1146" s="1" t="s">
        <v>1228</v>
      </c>
      <c r="P1146" s="1" t="s">
        <v>2126</v>
      </c>
      <c r="Q1146" s="1" t="s">
        <v>29771</v>
      </c>
      <c r="R1146" s="1" t="s">
        <v>130</v>
      </c>
      <c r="S1146" s="1" t="s">
        <v>1293</v>
      </c>
      <c r="T1146" s="1" t="s">
        <v>9194</v>
      </c>
      <c r="U1146" s="2" t="s">
        <v>29763</v>
      </c>
      <c r="V1146" s="1">
        <v>2190</v>
      </c>
      <c r="W1146" s="1" t="s">
        <v>2130</v>
      </c>
      <c r="X1146" s="1" t="s">
        <v>2130</v>
      </c>
      <c r="Y1146" s="1" t="s">
        <v>27149</v>
      </c>
      <c r="Z1146" s="1" t="s">
        <v>27194</v>
      </c>
      <c r="AA1146" s="1" t="s">
        <v>29772</v>
      </c>
      <c r="AB1146" s="1" t="s">
        <v>29773</v>
      </c>
      <c r="AC1146" s="2" t="s">
        <v>29774</v>
      </c>
      <c r="AD1146" s="1">
        <v>2190</v>
      </c>
      <c r="AE1146" s="1" t="s">
        <v>29767</v>
      </c>
      <c r="AF1146" s="1" t="s">
        <v>29768</v>
      </c>
      <c r="AG1146" s="1" t="s">
        <v>25953</v>
      </c>
      <c r="AH1146" s="1" t="s">
        <v>29775</v>
      </c>
      <c r="AI1146" s="1" t="s">
        <v>1749</v>
      </c>
      <c r="AJ1146" s="1" t="s">
        <v>1749</v>
      </c>
      <c r="AK1146" s="1" t="s">
        <v>1749</v>
      </c>
      <c r="AL1146" s="1" t="s">
        <v>1749</v>
      </c>
      <c r="AM1146" s="1" t="s">
        <v>1749</v>
      </c>
      <c r="AN1146" s="1" t="s">
        <v>1749</v>
      </c>
      <c r="AO1146" s="1" t="s">
        <v>1749</v>
      </c>
      <c r="AP1146" s="1" t="s">
        <v>1749</v>
      </c>
      <c r="AQ1146" s="1" t="s">
        <v>1749</v>
      </c>
      <c r="AR1146" s="1" t="s">
        <v>1749</v>
      </c>
      <c r="AS1146" s="1" t="s">
        <v>1749</v>
      </c>
      <c r="AT1146" s="1" t="s">
        <v>1749</v>
      </c>
      <c r="AU1146" s="1" t="s">
        <v>1749</v>
      </c>
      <c r="AV1146" s="1" t="s">
        <v>1749</v>
      </c>
      <c r="AW1146" s="1" t="s">
        <v>1749</v>
      </c>
      <c r="AX1146" s="1" t="s">
        <v>1749</v>
      </c>
      <c r="AY1146" s="1" t="s">
        <v>1749</v>
      </c>
      <c r="AZ1146" s="1" t="s">
        <v>1749</v>
      </c>
      <c r="BA1146" s="1" t="s">
        <v>1749</v>
      </c>
      <c r="BB1146" s="1" t="s">
        <v>1749</v>
      </c>
      <c r="BC1146" s="1" t="s">
        <v>1749</v>
      </c>
      <c r="BD1146" s="1" t="s">
        <v>1749</v>
      </c>
      <c r="BE1146" t="s">
        <v>1749</v>
      </c>
    </row>
    <row r="1147" spans="1:57" ht="17.149999999999999" customHeight="1">
      <c r="A1147" s="2">
        <v>1146</v>
      </c>
      <c r="B1147" s="1" t="s">
        <v>1219</v>
      </c>
      <c r="C1147" s="1" t="s">
        <v>368</v>
      </c>
      <c r="D1147" s="14" t="s">
        <v>2084</v>
      </c>
      <c r="E1147" s="1" t="s">
        <v>25952</v>
      </c>
      <c r="F1147" s="1" t="s">
        <v>29776</v>
      </c>
      <c r="G1147" s="1" t="s">
        <v>12071</v>
      </c>
      <c r="H1147" s="1" t="s">
        <v>12072</v>
      </c>
      <c r="I1147" s="1" t="s">
        <v>1736</v>
      </c>
      <c r="J1147" s="1" t="s">
        <v>29777</v>
      </c>
      <c r="K1147" s="1" t="s">
        <v>29778</v>
      </c>
      <c r="L1147" s="1" t="s">
        <v>25952</v>
      </c>
      <c r="M1147" s="1" t="s">
        <v>209</v>
      </c>
      <c r="N1147" s="1" t="s">
        <v>1462</v>
      </c>
      <c r="O1147" s="1" t="s">
        <v>1228</v>
      </c>
      <c r="P1147" s="1" t="s">
        <v>2126</v>
      </c>
      <c r="Q1147" s="1" t="s">
        <v>25952</v>
      </c>
      <c r="R1147" s="1" t="s">
        <v>130</v>
      </c>
      <c r="S1147" s="1" t="s">
        <v>1293</v>
      </c>
      <c r="T1147" s="1" t="s">
        <v>29779</v>
      </c>
      <c r="U1147" s="2" t="s">
        <v>29780</v>
      </c>
      <c r="V1147" s="1">
        <v>223</v>
      </c>
      <c r="W1147" s="1" t="s">
        <v>13080</v>
      </c>
      <c r="X1147" s="1" t="s">
        <v>13081</v>
      </c>
      <c r="Y1147" s="1" t="s">
        <v>13082</v>
      </c>
      <c r="Z1147" s="1" t="s">
        <v>368</v>
      </c>
      <c r="AA1147" s="1" t="s">
        <v>29781</v>
      </c>
      <c r="AB1147" s="1" t="s">
        <v>29782</v>
      </c>
      <c r="AC1147" s="2"/>
      <c r="AD1147" s="1">
        <v>219</v>
      </c>
      <c r="AE1147" s="1" t="s">
        <v>29783</v>
      </c>
      <c r="AF1147" s="1" t="s">
        <v>29784</v>
      </c>
      <c r="AG1147" s="1" t="s">
        <v>25953</v>
      </c>
      <c r="AH1147" s="1" t="s">
        <v>29785</v>
      </c>
      <c r="AI1147" s="1" t="s">
        <v>1749</v>
      </c>
      <c r="AJ1147" s="1" t="s">
        <v>1749</v>
      </c>
      <c r="AK1147" s="1" t="s">
        <v>1749</v>
      </c>
      <c r="AL1147" s="1" t="s">
        <v>1749</v>
      </c>
      <c r="AM1147" s="1" t="s">
        <v>1749</v>
      </c>
      <c r="AN1147" s="1" t="s">
        <v>1749</v>
      </c>
      <c r="AO1147" s="1" t="s">
        <v>1749</v>
      </c>
      <c r="AP1147" s="1" t="s">
        <v>1749</v>
      </c>
      <c r="AQ1147" s="1" t="s">
        <v>1749</v>
      </c>
      <c r="AR1147" s="1" t="s">
        <v>1749</v>
      </c>
      <c r="AS1147" s="1" t="s">
        <v>1749</v>
      </c>
      <c r="AT1147" s="1" t="s">
        <v>1749</v>
      </c>
      <c r="AU1147" s="1" t="s">
        <v>1749</v>
      </c>
      <c r="AV1147" s="1" t="s">
        <v>1749</v>
      </c>
      <c r="AW1147" s="1" t="s">
        <v>1749</v>
      </c>
      <c r="AX1147" s="1" t="s">
        <v>1749</v>
      </c>
      <c r="AY1147" s="1" t="s">
        <v>1749</v>
      </c>
      <c r="AZ1147" s="1" t="s">
        <v>1749</v>
      </c>
      <c r="BA1147" s="1" t="s">
        <v>1749</v>
      </c>
      <c r="BB1147" s="1" t="s">
        <v>1749</v>
      </c>
      <c r="BC1147" s="1" t="s">
        <v>1749</v>
      </c>
      <c r="BD1147" s="1" t="s">
        <v>1749</v>
      </c>
      <c r="BE1147" t="s">
        <v>1749</v>
      </c>
    </row>
    <row r="1148" spans="1:57" ht="17.149999999999999" customHeight="1">
      <c r="A1148" s="2">
        <v>1147</v>
      </c>
      <c r="B1148" s="1" t="s">
        <v>1219</v>
      </c>
      <c r="C1148" s="1" t="s">
        <v>366</v>
      </c>
      <c r="D1148" s="14" t="s">
        <v>7721</v>
      </c>
      <c r="E1148" s="1" t="s">
        <v>29786</v>
      </c>
      <c r="F1148" s="1" t="s">
        <v>29787</v>
      </c>
      <c r="G1148" s="1" t="s">
        <v>27937</v>
      </c>
      <c r="H1148" s="1" t="s">
        <v>27938</v>
      </c>
      <c r="I1148" s="1" t="s">
        <v>1937</v>
      </c>
      <c r="J1148" s="1" t="s">
        <v>27939</v>
      </c>
      <c r="K1148" s="1" t="s">
        <v>27940</v>
      </c>
      <c r="L1148" s="1" t="s">
        <v>29788</v>
      </c>
      <c r="M1148" s="1" t="s">
        <v>209</v>
      </c>
      <c r="N1148" s="1" t="s">
        <v>1462</v>
      </c>
      <c r="O1148" s="1" t="s">
        <v>1228</v>
      </c>
      <c r="P1148" s="1" t="s">
        <v>2126</v>
      </c>
      <c r="Q1148" s="1" t="s">
        <v>29788</v>
      </c>
      <c r="R1148" s="1" t="s">
        <v>130</v>
      </c>
      <c r="S1148" s="1" t="s">
        <v>1231</v>
      </c>
      <c r="T1148" s="1" t="s">
        <v>4254</v>
      </c>
      <c r="U1148" s="2" t="s">
        <v>29789</v>
      </c>
      <c r="V1148" s="1">
        <v>1431</v>
      </c>
      <c r="W1148" s="1" t="s">
        <v>2130</v>
      </c>
      <c r="X1148" s="1" t="s">
        <v>2130</v>
      </c>
      <c r="Y1148" s="1" t="s">
        <v>27149</v>
      </c>
      <c r="Z1148" s="1" t="s">
        <v>366</v>
      </c>
      <c r="AA1148" s="1" t="s">
        <v>29790</v>
      </c>
      <c r="AB1148" s="1" t="s">
        <v>29791</v>
      </c>
      <c r="AC1148" s="2"/>
      <c r="AD1148" s="1">
        <v>1431</v>
      </c>
      <c r="AE1148" s="1" t="s">
        <v>29792</v>
      </c>
      <c r="AF1148" s="1" t="s">
        <v>29793</v>
      </c>
      <c r="AG1148" s="1" t="s">
        <v>25953</v>
      </c>
      <c r="AH1148" s="1" t="s">
        <v>29794</v>
      </c>
      <c r="AI1148" s="1" t="s">
        <v>1749</v>
      </c>
      <c r="AJ1148" s="1" t="s">
        <v>1749</v>
      </c>
      <c r="AK1148" s="1" t="s">
        <v>1749</v>
      </c>
      <c r="AL1148" s="1" t="s">
        <v>1749</v>
      </c>
      <c r="AM1148" s="1" t="s">
        <v>1749</v>
      </c>
      <c r="AN1148" s="1" t="s">
        <v>1749</v>
      </c>
      <c r="AO1148" s="1" t="s">
        <v>1749</v>
      </c>
      <c r="AP1148" s="1" t="s">
        <v>1749</v>
      </c>
      <c r="AQ1148" s="1" t="s">
        <v>1749</v>
      </c>
      <c r="AR1148" s="1" t="s">
        <v>1749</v>
      </c>
      <c r="AS1148" s="1" t="s">
        <v>1749</v>
      </c>
      <c r="AT1148" s="1" t="s">
        <v>1749</v>
      </c>
      <c r="AU1148" s="1" t="s">
        <v>1749</v>
      </c>
      <c r="AV1148" s="1" t="s">
        <v>1749</v>
      </c>
      <c r="AW1148" s="1" t="s">
        <v>1749</v>
      </c>
      <c r="AX1148" s="1" t="s">
        <v>1749</v>
      </c>
      <c r="AY1148" s="1" t="s">
        <v>1749</v>
      </c>
      <c r="AZ1148" s="1" t="s">
        <v>1749</v>
      </c>
      <c r="BA1148" s="1" t="s">
        <v>1749</v>
      </c>
      <c r="BB1148" s="1" t="s">
        <v>1749</v>
      </c>
      <c r="BC1148" s="1" t="s">
        <v>1749</v>
      </c>
      <c r="BD1148" s="1" t="s">
        <v>1749</v>
      </c>
      <c r="BE1148" t="s">
        <v>1749</v>
      </c>
    </row>
    <row r="1149" spans="1:57" ht="17.149999999999999" customHeight="1">
      <c r="A1149" s="2">
        <v>1148</v>
      </c>
      <c r="B1149" s="1" t="s">
        <v>1219</v>
      </c>
      <c r="C1149" s="1" t="s">
        <v>27598</v>
      </c>
      <c r="D1149" s="14" t="s">
        <v>27599</v>
      </c>
      <c r="E1149" s="1" t="s">
        <v>29795</v>
      </c>
      <c r="F1149" s="1" t="s">
        <v>29796</v>
      </c>
      <c r="G1149" s="1" t="s">
        <v>27601</v>
      </c>
      <c r="H1149" s="1"/>
      <c r="I1149" s="1"/>
      <c r="J1149" s="1" t="s">
        <v>27602</v>
      </c>
      <c r="K1149" s="1" t="s">
        <v>27603</v>
      </c>
      <c r="L1149" s="1" t="s">
        <v>29795</v>
      </c>
      <c r="M1149" s="1" t="s">
        <v>209</v>
      </c>
      <c r="N1149" s="1" t="s">
        <v>1228</v>
      </c>
      <c r="O1149" s="1" t="s">
        <v>1228</v>
      </c>
      <c r="P1149" s="1" t="s">
        <v>2126</v>
      </c>
      <c r="Q1149" s="1" t="s">
        <v>29795</v>
      </c>
      <c r="R1149" s="1" t="s">
        <v>130</v>
      </c>
      <c r="S1149" s="1" t="s">
        <v>1231</v>
      </c>
      <c r="T1149" s="1" t="s">
        <v>17281</v>
      </c>
      <c r="U1149" s="2" t="s">
        <v>29797</v>
      </c>
      <c r="V1149" s="1">
        <v>3659</v>
      </c>
      <c r="W1149" s="1" t="s">
        <v>26166</v>
      </c>
      <c r="X1149" s="1" t="s">
        <v>26166</v>
      </c>
      <c r="Y1149" s="1" t="s">
        <v>29798</v>
      </c>
      <c r="Z1149" s="1" t="s">
        <v>27598</v>
      </c>
      <c r="AA1149" s="1" t="s">
        <v>29799</v>
      </c>
      <c r="AB1149" s="1"/>
      <c r="AC1149" s="2"/>
      <c r="AD1149" s="1">
        <v>3659</v>
      </c>
      <c r="AE1149" s="1" t="s">
        <v>29800</v>
      </c>
      <c r="AF1149" s="1" t="s">
        <v>11318</v>
      </c>
      <c r="AG1149" s="1" t="s">
        <v>1242</v>
      </c>
      <c r="AH1149" s="1" t="s">
        <v>29801</v>
      </c>
      <c r="AI1149" s="1" t="s">
        <v>1749</v>
      </c>
      <c r="AJ1149" s="1" t="s">
        <v>1749</v>
      </c>
      <c r="AK1149" s="1" t="s">
        <v>1749</v>
      </c>
      <c r="AL1149" s="1" t="s">
        <v>1749</v>
      </c>
      <c r="AM1149" s="1" t="s">
        <v>1749</v>
      </c>
      <c r="AN1149" s="1" t="s">
        <v>1749</v>
      </c>
      <c r="AO1149" s="1" t="s">
        <v>1749</v>
      </c>
      <c r="AP1149" s="1" t="s">
        <v>1749</v>
      </c>
      <c r="AQ1149" s="1" t="s">
        <v>1749</v>
      </c>
      <c r="AR1149" s="1" t="s">
        <v>1749</v>
      </c>
      <c r="AS1149" s="1" t="s">
        <v>1749</v>
      </c>
      <c r="AT1149" s="1" t="s">
        <v>1749</v>
      </c>
      <c r="AU1149" s="1" t="s">
        <v>1749</v>
      </c>
      <c r="AV1149" s="1" t="s">
        <v>1749</v>
      </c>
      <c r="AW1149" s="1" t="s">
        <v>1749</v>
      </c>
      <c r="AX1149" s="1" t="s">
        <v>1749</v>
      </c>
      <c r="AY1149" s="1" t="s">
        <v>1749</v>
      </c>
      <c r="AZ1149" s="1" t="s">
        <v>1749</v>
      </c>
      <c r="BA1149" s="1" t="s">
        <v>1749</v>
      </c>
      <c r="BB1149" s="1" t="s">
        <v>1749</v>
      </c>
      <c r="BC1149" s="1" t="s">
        <v>1749</v>
      </c>
      <c r="BD1149" s="1" t="s">
        <v>1749</v>
      </c>
      <c r="BE1149" t="s">
        <v>1749</v>
      </c>
    </row>
    <row r="1150" spans="1:57" ht="17.149999999999999" customHeight="1">
      <c r="A1150" s="2">
        <v>1149</v>
      </c>
      <c r="B1150" s="1" t="s">
        <v>1219</v>
      </c>
      <c r="C1150" s="1" t="s">
        <v>11651</v>
      </c>
      <c r="D1150" s="14" t="s">
        <v>11652</v>
      </c>
      <c r="E1150" s="1" t="s">
        <v>11651</v>
      </c>
      <c r="F1150" s="1" t="s">
        <v>11653</v>
      </c>
      <c r="G1150" s="1" t="s">
        <v>11654</v>
      </c>
      <c r="H1150" s="1" t="s">
        <v>2204</v>
      </c>
      <c r="I1150" s="1" t="s">
        <v>1736</v>
      </c>
      <c r="J1150" s="1" t="s">
        <v>11655</v>
      </c>
      <c r="K1150" s="1" t="s">
        <v>11656</v>
      </c>
      <c r="L1150" s="1" t="s">
        <v>11657</v>
      </c>
      <c r="M1150" s="1" t="s">
        <v>209</v>
      </c>
      <c r="N1150" s="1" t="s">
        <v>1462</v>
      </c>
      <c r="O1150" s="1" t="s">
        <v>1228</v>
      </c>
      <c r="P1150" s="1" t="s">
        <v>2126</v>
      </c>
      <c r="Q1150" s="1" t="s">
        <v>11657</v>
      </c>
      <c r="R1150" s="1" t="s">
        <v>130</v>
      </c>
      <c r="S1150" s="1" t="s">
        <v>1293</v>
      </c>
      <c r="T1150" s="1" t="s">
        <v>10928</v>
      </c>
      <c r="U1150" s="2" t="s">
        <v>11658</v>
      </c>
      <c r="V1150" s="1">
        <v>104</v>
      </c>
      <c r="W1150" s="1" t="s">
        <v>2130</v>
      </c>
      <c r="X1150" s="1" t="s">
        <v>2130</v>
      </c>
      <c r="Y1150" s="1" t="s">
        <v>2131</v>
      </c>
      <c r="Z1150" s="1" t="s">
        <v>29802</v>
      </c>
      <c r="AA1150" s="1" t="s">
        <v>29803</v>
      </c>
      <c r="AB1150" s="1" t="s">
        <v>11192</v>
      </c>
      <c r="AC1150" s="2"/>
      <c r="AD1150" s="1">
        <v>104</v>
      </c>
      <c r="AE1150" s="1" t="s">
        <v>29800</v>
      </c>
      <c r="AF1150" s="1" t="s">
        <v>11318</v>
      </c>
      <c r="AG1150" s="1" t="s">
        <v>819</v>
      </c>
      <c r="AH1150" s="1" t="s">
        <v>29804</v>
      </c>
      <c r="AI1150" s="1" t="s">
        <v>1749</v>
      </c>
      <c r="AJ1150" s="1" t="s">
        <v>1749</v>
      </c>
      <c r="AK1150" s="1" t="s">
        <v>1749</v>
      </c>
      <c r="AL1150" s="1" t="s">
        <v>1749</v>
      </c>
      <c r="AM1150" s="1" t="s">
        <v>1749</v>
      </c>
      <c r="AN1150" s="1" t="s">
        <v>1749</v>
      </c>
      <c r="AO1150" s="1" t="s">
        <v>1749</v>
      </c>
      <c r="AP1150" s="1" t="s">
        <v>1749</v>
      </c>
      <c r="AQ1150" s="1" t="s">
        <v>1749</v>
      </c>
      <c r="AR1150" s="1" t="s">
        <v>1749</v>
      </c>
      <c r="AS1150" s="1" t="s">
        <v>1749</v>
      </c>
      <c r="AT1150" s="1" t="s">
        <v>1749</v>
      </c>
      <c r="AU1150" s="1" t="s">
        <v>1749</v>
      </c>
      <c r="AV1150" s="1" t="s">
        <v>1749</v>
      </c>
      <c r="AW1150" s="1" t="s">
        <v>1749</v>
      </c>
      <c r="AX1150" s="1" t="s">
        <v>1749</v>
      </c>
      <c r="AY1150" s="1" t="s">
        <v>1749</v>
      </c>
      <c r="AZ1150" s="1" t="s">
        <v>1749</v>
      </c>
      <c r="BA1150" s="1" t="s">
        <v>1749</v>
      </c>
      <c r="BB1150" s="1" t="s">
        <v>1749</v>
      </c>
      <c r="BC1150" s="1" t="s">
        <v>1749</v>
      </c>
      <c r="BD1150" s="1" t="s">
        <v>1749</v>
      </c>
      <c r="BE1150" t="s">
        <v>1749</v>
      </c>
    </row>
    <row r="1151" spans="1:57" ht="17.149999999999999" customHeight="1">
      <c r="A1151" s="2">
        <v>1150</v>
      </c>
      <c r="B1151" s="1" t="s">
        <v>1219</v>
      </c>
      <c r="C1151" s="1" t="s">
        <v>9247</v>
      </c>
      <c r="D1151" s="14" t="s">
        <v>9248</v>
      </c>
      <c r="E1151" s="1" t="s">
        <v>9247</v>
      </c>
      <c r="F1151" s="1" t="s">
        <v>9249</v>
      </c>
      <c r="G1151" s="1" t="s">
        <v>9250</v>
      </c>
      <c r="H1151" s="1" t="s">
        <v>2220</v>
      </c>
      <c r="I1151" s="1" t="s">
        <v>1483</v>
      </c>
      <c r="J1151" s="1" t="s">
        <v>9251</v>
      </c>
      <c r="K1151" s="1" t="s">
        <v>9252</v>
      </c>
      <c r="L1151" s="1" t="s">
        <v>9253</v>
      </c>
      <c r="M1151" s="1" t="s">
        <v>209</v>
      </c>
      <c r="N1151" s="1" t="s">
        <v>2653</v>
      </c>
      <c r="O1151" s="1" t="s">
        <v>1228</v>
      </c>
      <c r="P1151" s="1" t="s">
        <v>2126</v>
      </c>
      <c r="Q1151" s="1" t="s">
        <v>9253</v>
      </c>
      <c r="R1151" s="1" t="s">
        <v>130</v>
      </c>
      <c r="S1151" s="1" t="s">
        <v>1293</v>
      </c>
      <c r="T1151" s="1" t="s">
        <v>8714</v>
      </c>
      <c r="U1151" s="2" t="s">
        <v>9254</v>
      </c>
      <c r="V1151" s="1">
        <v>83</v>
      </c>
      <c r="W1151" s="1" t="s">
        <v>2130</v>
      </c>
      <c r="X1151" s="1" t="s">
        <v>2130</v>
      </c>
      <c r="Y1151" s="1" t="s">
        <v>2210</v>
      </c>
      <c r="Z1151" s="1" t="s">
        <v>29805</v>
      </c>
      <c r="AA1151" s="1" t="s">
        <v>9256</v>
      </c>
      <c r="AB1151" s="1" t="s">
        <v>9257</v>
      </c>
      <c r="AC1151" s="2"/>
      <c r="AD1151" s="1">
        <v>83</v>
      </c>
      <c r="AE1151" s="1" t="s">
        <v>9258</v>
      </c>
      <c r="AF1151" s="1" t="s">
        <v>9259</v>
      </c>
      <c r="AG1151" s="1" t="s">
        <v>819</v>
      </c>
      <c r="AH1151" s="1" t="s">
        <v>9260</v>
      </c>
      <c r="AI1151" s="1" t="s">
        <v>1749</v>
      </c>
      <c r="AJ1151" s="1" t="s">
        <v>1749</v>
      </c>
      <c r="AK1151" s="1" t="s">
        <v>1749</v>
      </c>
      <c r="AL1151" s="1" t="s">
        <v>1749</v>
      </c>
      <c r="AM1151" s="1" t="s">
        <v>1749</v>
      </c>
      <c r="AN1151" s="1" t="s">
        <v>1749</v>
      </c>
      <c r="AO1151" s="1" t="s">
        <v>1749</v>
      </c>
      <c r="AP1151" s="1" t="s">
        <v>1749</v>
      </c>
      <c r="AQ1151" s="1" t="s">
        <v>1749</v>
      </c>
      <c r="AR1151" s="1" t="s">
        <v>1749</v>
      </c>
      <c r="AS1151" s="1" t="s">
        <v>1749</v>
      </c>
      <c r="AT1151" s="1" t="s">
        <v>1749</v>
      </c>
      <c r="AU1151" s="1" t="s">
        <v>1749</v>
      </c>
      <c r="AV1151" s="1" t="s">
        <v>1749</v>
      </c>
      <c r="AW1151" s="1" t="s">
        <v>1749</v>
      </c>
      <c r="AX1151" s="1" t="s">
        <v>1749</v>
      </c>
      <c r="AY1151" s="1" t="s">
        <v>1749</v>
      </c>
      <c r="AZ1151" s="1" t="s">
        <v>1749</v>
      </c>
      <c r="BA1151" s="1" t="s">
        <v>1749</v>
      </c>
      <c r="BB1151" s="1" t="s">
        <v>1749</v>
      </c>
      <c r="BC1151" s="1" t="s">
        <v>1749</v>
      </c>
      <c r="BD1151" s="1" t="s">
        <v>1749</v>
      </c>
      <c r="BE1151" t="s">
        <v>1749</v>
      </c>
    </row>
    <row r="1152" spans="1:57" ht="17.149999999999999" customHeight="1">
      <c r="A1152" s="2">
        <v>1151</v>
      </c>
      <c r="B1152" s="1" t="s">
        <v>13406</v>
      </c>
      <c r="C1152" s="1" t="s">
        <v>19387</v>
      </c>
      <c r="D1152" s="14" t="s">
        <v>19388</v>
      </c>
      <c r="E1152" s="1" t="s">
        <v>26501</v>
      </c>
      <c r="F1152" s="1" t="s">
        <v>26499</v>
      </c>
      <c r="G1152" s="1" t="s">
        <v>19391</v>
      </c>
      <c r="H1152" s="1" t="s">
        <v>19392</v>
      </c>
      <c r="I1152" s="1" t="s">
        <v>1937</v>
      </c>
      <c r="J1152" s="1" t="s">
        <v>19393</v>
      </c>
      <c r="K1152" s="1" t="s">
        <v>19394</v>
      </c>
      <c r="L1152" s="1" t="s">
        <v>26036</v>
      </c>
      <c r="M1152" s="1" t="s">
        <v>209</v>
      </c>
      <c r="N1152" s="1" t="s">
        <v>2653</v>
      </c>
      <c r="O1152" s="1" t="s">
        <v>1228</v>
      </c>
      <c r="P1152" s="1" t="s">
        <v>2126</v>
      </c>
      <c r="Q1152" s="1" t="s">
        <v>26036</v>
      </c>
      <c r="R1152" s="1" t="s">
        <v>130</v>
      </c>
      <c r="S1152" s="1" t="s">
        <v>1231</v>
      </c>
      <c r="T1152" s="1" t="s">
        <v>29806</v>
      </c>
      <c r="U1152" s="2" t="s">
        <v>29807</v>
      </c>
      <c r="V1152" s="1">
        <v>65</v>
      </c>
      <c r="W1152" s="1" t="s">
        <v>2130</v>
      </c>
      <c r="X1152" s="1" t="s">
        <v>2130</v>
      </c>
      <c r="Y1152" s="1" t="s">
        <v>27149</v>
      </c>
      <c r="Z1152" s="1" t="s">
        <v>19387</v>
      </c>
      <c r="AA1152" s="1" t="s">
        <v>29808</v>
      </c>
      <c r="AB1152" s="1" t="s">
        <v>29809</v>
      </c>
      <c r="AC1152" s="2" t="s">
        <v>29810</v>
      </c>
      <c r="AD1152" s="1">
        <v>65</v>
      </c>
      <c r="AE1152" s="1" t="s">
        <v>29811</v>
      </c>
      <c r="AF1152" s="1" t="s">
        <v>9259</v>
      </c>
      <c r="AG1152" s="1" t="s">
        <v>25953</v>
      </c>
      <c r="AH1152" s="1" t="s">
        <v>29812</v>
      </c>
      <c r="AI1152" s="1" t="s">
        <v>1749</v>
      </c>
      <c r="AJ1152" s="1" t="s">
        <v>1749</v>
      </c>
      <c r="AK1152" s="1" t="s">
        <v>1749</v>
      </c>
      <c r="AL1152" s="1" t="s">
        <v>1749</v>
      </c>
      <c r="AM1152" s="1" t="s">
        <v>1749</v>
      </c>
      <c r="AN1152" s="1" t="s">
        <v>1749</v>
      </c>
      <c r="AO1152" s="1" t="s">
        <v>1749</v>
      </c>
      <c r="AP1152" s="1" t="s">
        <v>1749</v>
      </c>
      <c r="AQ1152" s="1" t="s">
        <v>1749</v>
      </c>
      <c r="AR1152" s="1" t="s">
        <v>1749</v>
      </c>
      <c r="AS1152" s="1" t="s">
        <v>1749</v>
      </c>
      <c r="AT1152" s="1" t="s">
        <v>1749</v>
      </c>
      <c r="AU1152" s="1" t="s">
        <v>1749</v>
      </c>
      <c r="AV1152" s="1" t="s">
        <v>1749</v>
      </c>
      <c r="AW1152" s="1" t="s">
        <v>1749</v>
      </c>
      <c r="AX1152" s="1" t="s">
        <v>1749</v>
      </c>
      <c r="AY1152" s="1" t="s">
        <v>1749</v>
      </c>
      <c r="AZ1152" s="1" t="s">
        <v>1749</v>
      </c>
      <c r="BA1152" s="1" t="s">
        <v>1749</v>
      </c>
      <c r="BB1152" s="1" t="s">
        <v>1749</v>
      </c>
      <c r="BC1152" s="1" t="s">
        <v>1749</v>
      </c>
      <c r="BD1152" s="1" t="s">
        <v>1749</v>
      </c>
      <c r="BE1152" t="s">
        <v>1749</v>
      </c>
    </row>
    <row r="1153" spans="1:57" ht="17.149999999999999" customHeight="1">
      <c r="A1153" s="2">
        <v>1152</v>
      </c>
      <c r="B1153" s="1" t="s">
        <v>1219</v>
      </c>
      <c r="C1153" s="1" t="s">
        <v>9261</v>
      </c>
      <c r="D1153" s="14" t="s">
        <v>9262</v>
      </c>
      <c r="E1153" s="1" t="s">
        <v>9263</v>
      </c>
      <c r="F1153" s="1" t="s">
        <v>9263</v>
      </c>
      <c r="G1153" s="1" t="s">
        <v>9264</v>
      </c>
      <c r="H1153" s="1" t="s">
        <v>2989</v>
      </c>
      <c r="I1153" s="1" t="s">
        <v>2191</v>
      </c>
      <c r="J1153" s="1" t="s">
        <v>9265</v>
      </c>
      <c r="K1153" s="1" t="s">
        <v>9266</v>
      </c>
      <c r="L1153" s="1" t="s">
        <v>9267</v>
      </c>
      <c r="M1153" s="1" t="s">
        <v>209</v>
      </c>
      <c r="N1153" s="1" t="s">
        <v>2653</v>
      </c>
      <c r="O1153" s="1" t="s">
        <v>1228</v>
      </c>
      <c r="P1153" s="1" t="s">
        <v>2126</v>
      </c>
      <c r="Q1153" s="1" t="s">
        <v>9267</v>
      </c>
      <c r="R1153" s="1" t="s">
        <v>130</v>
      </c>
      <c r="S1153" s="1" t="s">
        <v>1293</v>
      </c>
      <c r="T1153" s="1" t="s">
        <v>9268</v>
      </c>
      <c r="U1153" s="2" t="s">
        <v>9269</v>
      </c>
      <c r="V1153" s="1">
        <v>60</v>
      </c>
      <c r="W1153" s="1" t="s">
        <v>9270</v>
      </c>
      <c r="X1153" s="1" t="s">
        <v>9270</v>
      </c>
      <c r="Y1153" s="1" t="s">
        <v>9271</v>
      </c>
      <c r="Z1153" s="1" t="s">
        <v>9261</v>
      </c>
      <c r="AA1153" s="1" t="s">
        <v>9272</v>
      </c>
      <c r="AB1153" s="1" t="s">
        <v>9273</v>
      </c>
      <c r="AC1153" s="2"/>
      <c r="AD1153" s="1">
        <v>60</v>
      </c>
      <c r="AE1153" s="1" t="s">
        <v>9274</v>
      </c>
      <c r="AF1153" s="1" t="s">
        <v>9259</v>
      </c>
      <c r="AG1153" s="1" t="s">
        <v>819</v>
      </c>
      <c r="AH1153" s="1" t="s">
        <v>9275</v>
      </c>
      <c r="AI1153" s="1" t="s">
        <v>1749</v>
      </c>
      <c r="AJ1153" s="1" t="s">
        <v>1749</v>
      </c>
      <c r="AK1153" s="1" t="s">
        <v>1749</v>
      </c>
      <c r="AL1153" s="1" t="s">
        <v>1749</v>
      </c>
      <c r="AM1153" s="1" t="s">
        <v>1749</v>
      </c>
      <c r="AN1153" s="1" t="s">
        <v>1749</v>
      </c>
      <c r="AO1153" s="1" t="s">
        <v>1749</v>
      </c>
      <c r="AP1153" s="1" t="s">
        <v>1749</v>
      </c>
      <c r="AQ1153" s="1" t="s">
        <v>1749</v>
      </c>
      <c r="AR1153" s="1" t="s">
        <v>1749</v>
      </c>
      <c r="AS1153" s="1" t="s">
        <v>1749</v>
      </c>
      <c r="AT1153" s="1" t="s">
        <v>1749</v>
      </c>
      <c r="AU1153" s="1" t="s">
        <v>1749</v>
      </c>
      <c r="AV1153" s="1" t="s">
        <v>1749</v>
      </c>
      <c r="AW1153" s="1" t="s">
        <v>1749</v>
      </c>
      <c r="AX1153" s="1" t="s">
        <v>1749</v>
      </c>
      <c r="AY1153" s="1" t="s">
        <v>1749</v>
      </c>
      <c r="AZ1153" s="1" t="s">
        <v>1749</v>
      </c>
      <c r="BA1153" s="1" t="s">
        <v>1749</v>
      </c>
      <c r="BB1153" s="1" t="s">
        <v>1749</v>
      </c>
      <c r="BC1153" s="1" t="s">
        <v>1749</v>
      </c>
      <c r="BD1153" s="1" t="s">
        <v>1749</v>
      </c>
      <c r="BE1153" t="s">
        <v>1749</v>
      </c>
    </row>
    <row r="1154" spans="1:57" ht="17.149999999999999" customHeight="1">
      <c r="A1154" s="2">
        <v>1153</v>
      </c>
      <c r="B1154" s="1" t="s">
        <v>1219</v>
      </c>
      <c r="C1154" s="1" t="s">
        <v>9276</v>
      </c>
      <c r="D1154" s="14" t="s">
        <v>9277</v>
      </c>
      <c r="E1154" s="1" t="s">
        <v>9278</v>
      </c>
      <c r="F1154" s="1" t="s">
        <v>9279</v>
      </c>
      <c r="G1154" s="1" t="s">
        <v>9280</v>
      </c>
      <c r="H1154" s="1"/>
      <c r="I1154" s="1"/>
      <c r="J1154" s="1" t="s">
        <v>29813</v>
      </c>
      <c r="K1154" s="1" t="s">
        <v>29814</v>
      </c>
      <c r="L1154" s="1" t="s">
        <v>9283</v>
      </c>
      <c r="M1154" s="1" t="s">
        <v>209</v>
      </c>
      <c r="N1154" s="1" t="s">
        <v>1228</v>
      </c>
      <c r="O1154" s="1" t="s">
        <v>1229</v>
      </c>
      <c r="P1154" s="1" t="s">
        <v>1230</v>
      </c>
      <c r="Q1154" s="1" t="s">
        <v>9284</v>
      </c>
      <c r="R1154" s="1" t="s">
        <v>130</v>
      </c>
      <c r="S1154" s="1" t="s">
        <v>1231</v>
      </c>
      <c r="T1154" s="1" t="s">
        <v>1147</v>
      </c>
      <c r="U1154" s="2" t="s">
        <v>9285</v>
      </c>
      <c r="V1154" s="1">
        <v>13622</v>
      </c>
      <c r="W1154" s="1" t="s">
        <v>1324</v>
      </c>
      <c r="X1154" s="1" t="s">
        <v>1325</v>
      </c>
      <c r="Y1154" s="1" t="s">
        <v>9286</v>
      </c>
      <c r="Z1154" s="1" t="s">
        <v>9276</v>
      </c>
      <c r="AA1154" s="1" t="s">
        <v>9287</v>
      </c>
      <c r="AB1154" s="1" t="s">
        <v>9288</v>
      </c>
      <c r="AC1154" s="2"/>
      <c r="AD1154" s="1">
        <v>10538</v>
      </c>
      <c r="AE1154" s="1" t="s">
        <v>9289</v>
      </c>
      <c r="AF1154" s="1" t="s">
        <v>9290</v>
      </c>
      <c r="AG1154" s="1" t="s">
        <v>819</v>
      </c>
      <c r="AH1154" s="1" t="s">
        <v>9291</v>
      </c>
      <c r="AI1154" s="1" t="s">
        <v>1244</v>
      </c>
      <c r="AJ1154" s="1" t="s">
        <v>9283</v>
      </c>
      <c r="AK1154" s="1" t="s">
        <v>9292</v>
      </c>
      <c r="AL1154" s="1">
        <v>10549</v>
      </c>
      <c r="AM1154" s="1" t="s">
        <v>9283</v>
      </c>
      <c r="AN1154" s="1" t="s">
        <v>9293</v>
      </c>
      <c r="AO1154" s="1" t="s">
        <v>9279</v>
      </c>
      <c r="AP1154" s="1" t="s">
        <v>9294</v>
      </c>
      <c r="AQ1154" s="1" t="s">
        <v>9295</v>
      </c>
      <c r="AR1154" s="1">
        <v>13622</v>
      </c>
      <c r="AS1154" s="1">
        <v>0</v>
      </c>
      <c r="AT1154" s="1">
        <v>0</v>
      </c>
      <c r="AU1154" s="1">
        <v>13622</v>
      </c>
      <c r="AV1154" s="1" t="s">
        <v>9296</v>
      </c>
      <c r="AW1154" s="1" t="s">
        <v>9297</v>
      </c>
      <c r="AX1154" s="1" t="s">
        <v>9298</v>
      </c>
      <c r="AY1154" s="1" t="s">
        <v>1749</v>
      </c>
      <c r="AZ1154" s="1" t="s">
        <v>1749</v>
      </c>
      <c r="BA1154" s="1" t="s">
        <v>1749</v>
      </c>
      <c r="BB1154" s="1" t="s">
        <v>1749</v>
      </c>
      <c r="BC1154" s="1" t="s">
        <v>1749</v>
      </c>
      <c r="BD1154" s="1" t="s">
        <v>1749</v>
      </c>
      <c r="BE1154" t="s">
        <v>1749</v>
      </c>
    </row>
    <row r="1155" spans="1:57" ht="17.149999999999999" customHeight="1">
      <c r="A1155" s="2">
        <v>1154</v>
      </c>
      <c r="B1155" s="1" t="s">
        <v>1219</v>
      </c>
      <c r="C1155" s="1" t="s">
        <v>9276</v>
      </c>
      <c r="D1155" s="14" t="s">
        <v>9277</v>
      </c>
      <c r="E1155" s="1" t="s">
        <v>9299</v>
      </c>
      <c r="F1155" s="1" t="s">
        <v>9279</v>
      </c>
      <c r="G1155" s="1" t="s">
        <v>9280</v>
      </c>
      <c r="H1155" s="1"/>
      <c r="I1155" s="1"/>
      <c r="J1155" s="1" t="s">
        <v>29813</v>
      </c>
      <c r="K1155" s="1" t="s">
        <v>29814</v>
      </c>
      <c r="L1155" s="1" t="s">
        <v>9300</v>
      </c>
      <c r="M1155" s="1" t="s">
        <v>209</v>
      </c>
      <c r="N1155" s="1" t="s">
        <v>1228</v>
      </c>
      <c r="O1155" s="1" t="s">
        <v>1229</v>
      </c>
      <c r="P1155" s="1" t="s">
        <v>1230</v>
      </c>
      <c r="Q1155" s="1" t="s">
        <v>9300</v>
      </c>
      <c r="R1155" s="1" t="s">
        <v>130</v>
      </c>
      <c r="S1155" s="1" t="s">
        <v>1231</v>
      </c>
      <c r="T1155" s="1" t="s">
        <v>3035</v>
      </c>
      <c r="U1155" s="2" t="s">
        <v>9301</v>
      </c>
      <c r="V1155" s="1">
        <v>14419</v>
      </c>
      <c r="W1155" s="1" t="s">
        <v>1324</v>
      </c>
      <c r="X1155" s="1" t="s">
        <v>1325</v>
      </c>
      <c r="Y1155" s="1" t="s">
        <v>9286</v>
      </c>
      <c r="Z1155" s="1" t="s">
        <v>9276</v>
      </c>
      <c r="AA1155" s="1" t="s">
        <v>9302</v>
      </c>
      <c r="AB1155" s="1" t="s">
        <v>9303</v>
      </c>
      <c r="AC1155" s="2"/>
      <c r="AD1155" s="1">
        <v>15223</v>
      </c>
      <c r="AE1155" s="1" t="s">
        <v>9289</v>
      </c>
      <c r="AF1155" s="1" t="s">
        <v>9290</v>
      </c>
      <c r="AG1155" s="1" t="s">
        <v>819</v>
      </c>
      <c r="AH1155" s="1" t="s">
        <v>9304</v>
      </c>
      <c r="AI1155" s="1" t="s">
        <v>1244</v>
      </c>
      <c r="AJ1155" s="1" t="s">
        <v>9305</v>
      </c>
      <c r="AK1155" s="1" t="s">
        <v>9306</v>
      </c>
      <c r="AL1155" s="1">
        <v>10546</v>
      </c>
      <c r="AM1155" s="1" t="s">
        <v>9305</v>
      </c>
      <c r="AN1155" s="1" t="s">
        <v>9307</v>
      </c>
      <c r="AO1155" s="1" t="s">
        <v>9279</v>
      </c>
      <c r="AP1155" s="1" t="s">
        <v>9308</v>
      </c>
      <c r="AQ1155" s="1" t="s">
        <v>9295</v>
      </c>
      <c r="AR1155" s="1">
        <v>14419</v>
      </c>
      <c r="AS1155" s="1">
        <v>0</v>
      </c>
      <c r="AT1155" s="1">
        <v>0</v>
      </c>
      <c r="AU1155" s="1">
        <v>14419</v>
      </c>
      <c r="AV1155" s="1" t="s">
        <v>1237</v>
      </c>
      <c r="AW1155" s="1" t="s">
        <v>9309</v>
      </c>
      <c r="AX1155" s="1" t="s">
        <v>9310</v>
      </c>
      <c r="AY1155" s="1" t="s">
        <v>1749</v>
      </c>
      <c r="AZ1155" s="1" t="s">
        <v>1749</v>
      </c>
      <c r="BA1155" s="1" t="s">
        <v>1749</v>
      </c>
      <c r="BB1155" s="1" t="s">
        <v>1749</v>
      </c>
      <c r="BC1155" s="1" t="s">
        <v>1749</v>
      </c>
      <c r="BD1155" s="1" t="s">
        <v>1749</v>
      </c>
      <c r="BE1155" t="s">
        <v>1749</v>
      </c>
    </row>
    <row r="1156" spans="1:57" ht="17.149999999999999" customHeight="1">
      <c r="A1156" s="2">
        <v>1155</v>
      </c>
      <c r="B1156" s="1" t="s">
        <v>1219</v>
      </c>
      <c r="C1156" s="1" t="s">
        <v>19387</v>
      </c>
      <c r="D1156" s="14" t="s">
        <v>19388</v>
      </c>
      <c r="E1156" s="1" t="s">
        <v>26501</v>
      </c>
      <c r="F1156" s="1" t="s">
        <v>26499</v>
      </c>
      <c r="G1156" s="1" t="s">
        <v>19391</v>
      </c>
      <c r="H1156" s="1" t="s">
        <v>19392</v>
      </c>
      <c r="I1156" s="1" t="s">
        <v>1937</v>
      </c>
      <c r="J1156" s="1" t="s">
        <v>19393</v>
      </c>
      <c r="K1156" s="1" t="s">
        <v>19394</v>
      </c>
      <c r="L1156" s="1" t="s">
        <v>26051</v>
      </c>
      <c r="M1156" s="1" t="s">
        <v>209</v>
      </c>
      <c r="N1156" s="1" t="s">
        <v>1462</v>
      </c>
      <c r="O1156" s="1" t="s">
        <v>1228</v>
      </c>
      <c r="P1156" s="1" t="s">
        <v>2126</v>
      </c>
      <c r="Q1156" s="1" t="s">
        <v>26051</v>
      </c>
      <c r="R1156" s="1" t="s">
        <v>130</v>
      </c>
      <c r="S1156" s="1" t="s">
        <v>1231</v>
      </c>
      <c r="T1156" s="1" t="s">
        <v>3218</v>
      </c>
      <c r="U1156" s="2" t="s">
        <v>26237</v>
      </c>
      <c r="V1156" s="1">
        <v>337</v>
      </c>
      <c r="W1156" s="1" t="s">
        <v>2130</v>
      </c>
      <c r="X1156" s="1" t="s">
        <v>2130</v>
      </c>
      <c r="Y1156" s="1" t="s">
        <v>27149</v>
      </c>
      <c r="Z1156" s="1" t="s">
        <v>19387</v>
      </c>
      <c r="AA1156" s="1" t="s">
        <v>29815</v>
      </c>
      <c r="AB1156" s="1" t="s">
        <v>29816</v>
      </c>
      <c r="AC1156" s="2"/>
      <c r="AD1156" s="1">
        <v>337</v>
      </c>
      <c r="AE1156" s="1" t="s">
        <v>9289</v>
      </c>
      <c r="AF1156" s="1" t="s">
        <v>9290</v>
      </c>
      <c r="AG1156" s="1" t="s">
        <v>25953</v>
      </c>
      <c r="AH1156" s="1" t="s">
        <v>29817</v>
      </c>
      <c r="AI1156" s="1" t="s">
        <v>1749</v>
      </c>
      <c r="AJ1156" s="1" t="s">
        <v>1749</v>
      </c>
      <c r="AK1156" s="1" t="s">
        <v>1749</v>
      </c>
      <c r="AL1156" s="1" t="s">
        <v>1749</v>
      </c>
      <c r="AM1156" s="1" t="s">
        <v>1749</v>
      </c>
      <c r="AN1156" s="1" t="s">
        <v>1749</v>
      </c>
      <c r="AO1156" s="1" t="s">
        <v>1749</v>
      </c>
      <c r="AP1156" s="1" t="s">
        <v>1749</v>
      </c>
      <c r="AQ1156" s="1" t="s">
        <v>1749</v>
      </c>
      <c r="AR1156" s="1" t="s">
        <v>1749</v>
      </c>
      <c r="AS1156" s="1" t="s">
        <v>1749</v>
      </c>
      <c r="AT1156" s="1" t="s">
        <v>1749</v>
      </c>
      <c r="AU1156" s="1" t="s">
        <v>1749</v>
      </c>
      <c r="AV1156" s="1" t="s">
        <v>1749</v>
      </c>
      <c r="AW1156" s="1" t="s">
        <v>1749</v>
      </c>
      <c r="AX1156" s="1" t="s">
        <v>1749</v>
      </c>
      <c r="AY1156" s="1" t="s">
        <v>1749</v>
      </c>
      <c r="AZ1156" s="1" t="s">
        <v>1749</v>
      </c>
      <c r="BA1156" s="1" t="s">
        <v>1749</v>
      </c>
      <c r="BB1156" s="1" t="s">
        <v>1749</v>
      </c>
      <c r="BC1156" s="1" t="s">
        <v>1749</v>
      </c>
      <c r="BD1156" s="1" t="s">
        <v>1749</v>
      </c>
      <c r="BE1156" t="s">
        <v>1749</v>
      </c>
    </row>
    <row r="1157" spans="1:57" ht="17.149999999999999" customHeight="1">
      <c r="A1157" s="2">
        <v>1156</v>
      </c>
      <c r="B1157" s="1" t="s">
        <v>1219</v>
      </c>
      <c r="C1157" s="1" t="s">
        <v>9311</v>
      </c>
      <c r="D1157" s="14" t="s">
        <v>9312</v>
      </c>
      <c r="E1157" s="1" t="s">
        <v>9313</v>
      </c>
      <c r="F1157" s="1" t="s">
        <v>9314</v>
      </c>
      <c r="G1157" s="1" t="s">
        <v>9315</v>
      </c>
      <c r="H1157" s="1"/>
      <c r="I1157" s="1"/>
      <c r="J1157" s="1" t="s">
        <v>9316</v>
      </c>
      <c r="K1157" s="1" t="s">
        <v>9317</v>
      </c>
      <c r="L1157" s="1" t="s">
        <v>9318</v>
      </c>
      <c r="M1157" s="1" t="s">
        <v>209</v>
      </c>
      <c r="N1157" s="1" t="s">
        <v>2653</v>
      </c>
      <c r="O1157" s="1" t="s">
        <v>1228</v>
      </c>
      <c r="P1157" s="1" t="s">
        <v>2126</v>
      </c>
      <c r="Q1157" s="1" t="s">
        <v>9318</v>
      </c>
      <c r="R1157" s="1" t="s">
        <v>130</v>
      </c>
      <c r="S1157" s="1" t="s">
        <v>1231</v>
      </c>
      <c r="T1157" s="1" t="s">
        <v>9319</v>
      </c>
      <c r="U1157" s="2" t="s">
        <v>9320</v>
      </c>
      <c r="V1157" s="1">
        <v>41</v>
      </c>
      <c r="W1157" s="1" t="s">
        <v>1324</v>
      </c>
      <c r="X1157" s="1" t="s">
        <v>1325</v>
      </c>
      <c r="Y1157" s="1" t="s">
        <v>9321</v>
      </c>
      <c r="Z1157" s="1" t="s">
        <v>9311</v>
      </c>
      <c r="AA1157" s="1" t="s">
        <v>9322</v>
      </c>
      <c r="AB1157" s="1" t="s">
        <v>9323</v>
      </c>
      <c r="AC1157" s="2"/>
      <c r="AD1157" s="1">
        <v>41</v>
      </c>
      <c r="AE1157" s="1" t="s">
        <v>9324</v>
      </c>
      <c r="AF1157" s="1" t="s">
        <v>9290</v>
      </c>
      <c r="AG1157" s="1" t="s">
        <v>819</v>
      </c>
      <c r="AH1157" s="1" t="s">
        <v>29818</v>
      </c>
      <c r="AI1157" s="1" t="s">
        <v>1749</v>
      </c>
      <c r="AJ1157" s="1" t="s">
        <v>1749</v>
      </c>
      <c r="AK1157" s="1" t="s">
        <v>1749</v>
      </c>
      <c r="AL1157" s="1" t="s">
        <v>1749</v>
      </c>
      <c r="AM1157" s="1" t="s">
        <v>1749</v>
      </c>
      <c r="AN1157" s="1" t="s">
        <v>1749</v>
      </c>
      <c r="AO1157" s="1" t="s">
        <v>1749</v>
      </c>
      <c r="AP1157" s="1" t="s">
        <v>1749</v>
      </c>
      <c r="AQ1157" s="1" t="s">
        <v>1749</v>
      </c>
      <c r="AR1157" s="1" t="s">
        <v>1749</v>
      </c>
      <c r="AS1157" s="1" t="s">
        <v>1749</v>
      </c>
      <c r="AT1157" s="1" t="s">
        <v>1749</v>
      </c>
      <c r="AU1157" s="1" t="s">
        <v>1749</v>
      </c>
      <c r="AV1157" s="1" t="s">
        <v>1749</v>
      </c>
      <c r="AW1157" s="1" t="s">
        <v>1749</v>
      </c>
      <c r="AX1157" s="1" t="s">
        <v>1749</v>
      </c>
      <c r="AY1157" s="1" t="s">
        <v>1749</v>
      </c>
      <c r="AZ1157" s="1" t="s">
        <v>1749</v>
      </c>
      <c r="BA1157" s="1" t="s">
        <v>1749</v>
      </c>
      <c r="BB1157" s="1" t="s">
        <v>1749</v>
      </c>
      <c r="BC1157" s="1" t="s">
        <v>1749</v>
      </c>
      <c r="BD1157" s="1" t="s">
        <v>1749</v>
      </c>
      <c r="BE1157" t="s">
        <v>1749</v>
      </c>
    </row>
    <row r="1158" spans="1:57" ht="17.149999999999999" customHeight="1">
      <c r="A1158" s="2">
        <v>1157</v>
      </c>
      <c r="B1158" s="1" t="s">
        <v>1219</v>
      </c>
      <c r="C1158" s="1" t="s">
        <v>319</v>
      </c>
      <c r="D1158" s="14" t="s">
        <v>8293</v>
      </c>
      <c r="E1158" s="1" t="s">
        <v>8294</v>
      </c>
      <c r="F1158" s="1" t="s">
        <v>8295</v>
      </c>
      <c r="G1158" s="1" t="s">
        <v>8296</v>
      </c>
      <c r="H1158" s="1" t="s">
        <v>8297</v>
      </c>
      <c r="I1158" s="1" t="s">
        <v>5229</v>
      </c>
      <c r="J1158" s="1" t="s">
        <v>29155</v>
      </c>
      <c r="K1158" s="1" t="s">
        <v>29156</v>
      </c>
      <c r="L1158" s="1" t="s">
        <v>321</v>
      </c>
      <c r="M1158" s="1" t="s">
        <v>277</v>
      </c>
      <c r="N1158" s="1"/>
      <c r="O1158" s="1" t="s">
        <v>1228</v>
      </c>
      <c r="P1158" s="1" t="s">
        <v>2126</v>
      </c>
      <c r="Q1158" s="1" t="s">
        <v>321</v>
      </c>
      <c r="R1158" s="1" t="s">
        <v>130</v>
      </c>
      <c r="S1158" s="1" t="s">
        <v>1231</v>
      </c>
      <c r="T1158" s="1" t="s">
        <v>9326</v>
      </c>
      <c r="U1158" s="2" t="s">
        <v>9327</v>
      </c>
      <c r="V1158" s="1">
        <v>394</v>
      </c>
      <c r="W1158" s="1" t="s">
        <v>1324</v>
      </c>
      <c r="X1158" s="1" t="s">
        <v>1325</v>
      </c>
      <c r="Y1158" s="1" t="s">
        <v>4638</v>
      </c>
      <c r="Z1158" s="1" t="s">
        <v>319</v>
      </c>
      <c r="AA1158" s="1" t="s">
        <v>9328</v>
      </c>
      <c r="AB1158" s="1" t="s">
        <v>9329</v>
      </c>
      <c r="AC1158" s="2"/>
      <c r="AD1158" s="1">
        <v>394</v>
      </c>
      <c r="AE1158" s="1" t="s">
        <v>9330</v>
      </c>
      <c r="AF1158" s="1" t="s">
        <v>9290</v>
      </c>
      <c r="AG1158" s="1" t="s">
        <v>819</v>
      </c>
      <c r="AH1158" s="1" t="s">
        <v>9331</v>
      </c>
      <c r="AI1158" s="1" t="s">
        <v>1749</v>
      </c>
      <c r="AJ1158" s="1" t="s">
        <v>1749</v>
      </c>
      <c r="AK1158" s="1" t="s">
        <v>1749</v>
      </c>
      <c r="AL1158" s="1" t="s">
        <v>1749</v>
      </c>
      <c r="AM1158" s="1" t="s">
        <v>1749</v>
      </c>
      <c r="AN1158" s="1" t="s">
        <v>1749</v>
      </c>
      <c r="AO1158" s="1" t="s">
        <v>1749</v>
      </c>
      <c r="AP1158" s="1" t="s">
        <v>1749</v>
      </c>
      <c r="AQ1158" s="1" t="s">
        <v>1749</v>
      </c>
      <c r="AR1158" s="1" t="s">
        <v>1749</v>
      </c>
      <c r="AS1158" s="1" t="s">
        <v>1749</v>
      </c>
      <c r="AT1158" s="1" t="s">
        <v>1749</v>
      </c>
      <c r="AU1158" s="1" t="s">
        <v>1749</v>
      </c>
      <c r="AV1158" s="1" t="s">
        <v>1749</v>
      </c>
      <c r="AW1158" s="1" t="s">
        <v>1749</v>
      </c>
      <c r="AX1158" s="1" t="s">
        <v>1749</v>
      </c>
      <c r="AY1158" s="1" t="s">
        <v>321</v>
      </c>
      <c r="AZ1158" s="1" t="s">
        <v>29819</v>
      </c>
      <c r="BA1158" s="1" t="s">
        <v>1324</v>
      </c>
      <c r="BB1158" s="1" t="s">
        <v>1325</v>
      </c>
      <c r="BC1158" s="1" t="s">
        <v>4638</v>
      </c>
      <c r="BD1158" s="1" t="s">
        <v>29820</v>
      </c>
      <c r="BE1158" t="s">
        <v>29821</v>
      </c>
    </row>
    <row r="1159" spans="1:57" ht="17.149999999999999" customHeight="1">
      <c r="A1159" s="2">
        <v>1158</v>
      </c>
      <c r="B1159" s="1" t="s">
        <v>1219</v>
      </c>
      <c r="C1159" s="1" t="s">
        <v>9311</v>
      </c>
      <c r="D1159" s="14" t="s">
        <v>9312</v>
      </c>
      <c r="E1159" s="1" t="s">
        <v>10933</v>
      </c>
      <c r="F1159" s="1" t="s">
        <v>10934</v>
      </c>
      <c r="G1159" s="1" t="s">
        <v>9315</v>
      </c>
      <c r="H1159" s="1"/>
      <c r="I1159" s="1"/>
      <c r="J1159" s="1" t="s">
        <v>9316</v>
      </c>
      <c r="K1159" s="1" t="s">
        <v>9317</v>
      </c>
      <c r="L1159" s="1" t="s">
        <v>10935</v>
      </c>
      <c r="M1159" s="1" t="s">
        <v>209</v>
      </c>
      <c r="N1159" s="1" t="s">
        <v>2653</v>
      </c>
      <c r="O1159" s="1" t="s">
        <v>1228</v>
      </c>
      <c r="P1159" s="1" t="s">
        <v>2126</v>
      </c>
      <c r="Q1159" s="1" t="s">
        <v>10935</v>
      </c>
      <c r="R1159" s="1" t="s">
        <v>130</v>
      </c>
      <c r="S1159" s="1" t="s">
        <v>1231</v>
      </c>
      <c r="T1159" s="1" t="s">
        <v>10936</v>
      </c>
      <c r="U1159" s="2" t="s">
        <v>29822</v>
      </c>
      <c r="V1159" s="1">
        <v>30</v>
      </c>
      <c r="W1159" s="1" t="s">
        <v>1324</v>
      </c>
      <c r="X1159" s="1" t="s">
        <v>1325</v>
      </c>
      <c r="Y1159" s="1" t="s">
        <v>9321</v>
      </c>
      <c r="Z1159" s="1" t="s">
        <v>9311</v>
      </c>
      <c r="AA1159" s="1" t="s">
        <v>29823</v>
      </c>
      <c r="AB1159" s="1" t="s">
        <v>29824</v>
      </c>
      <c r="AC1159" s="2"/>
      <c r="AD1159" s="1">
        <v>30</v>
      </c>
      <c r="AE1159" s="1" t="s">
        <v>9324</v>
      </c>
      <c r="AF1159" s="1" t="s">
        <v>9290</v>
      </c>
      <c r="AG1159" s="1" t="s">
        <v>819</v>
      </c>
      <c r="AH1159" s="1" t="s">
        <v>29825</v>
      </c>
      <c r="AI1159" s="1" t="s">
        <v>1749</v>
      </c>
      <c r="AJ1159" s="1" t="s">
        <v>1749</v>
      </c>
      <c r="AK1159" s="1" t="s">
        <v>1749</v>
      </c>
      <c r="AL1159" s="1" t="s">
        <v>1749</v>
      </c>
      <c r="AM1159" s="1" t="s">
        <v>1749</v>
      </c>
      <c r="AN1159" s="1" t="s">
        <v>1749</v>
      </c>
      <c r="AO1159" s="1" t="s">
        <v>1749</v>
      </c>
      <c r="AP1159" s="1" t="s">
        <v>1749</v>
      </c>
      <c r="AQ1159" s="1" t="s">
        <v>1749</v>
      </c>
      <c r="AR1159" s="1" t="s">
        <v>1749</v>
      </c>
      <c r="AS1159" s="1" t="s">
        <v>1749</v>
      </c>
      <c r="AT1159" s="1" t="s">
        <v>1749</v>
      </c>
      <c r="AU1159" s="1" t="s">
        <v>1749</v>
      </c>
      <c r="AV1159" s="1" t="s">
        <v>1749</v>
      </c>
      <c r="AW1159" s="1" t="s">
        <v>1749</v>
      </c>
      <c r="AX1159" s="1" t="s">
        <v>1749</v>
      </c>
      <c r="AY1159" s="1" t="s">
        <v>1749</v>
      </c>
      <c r="AZ1159" s="1" t="s">
        <v>1749</v>
      </c>
      <c r="BA1159" s="1" t="s">
        <v>1749</v>
      </c>
      <c r="BB1159" s="1" t="s">
        <v>1749</v>
      </c>
      <c r="BC1159" s="1" t="s">
        <v>1749</v>
      </c>
      <c r="BD1159" s="1" t="s">
        <v>1749</v>
      </c>
      <c r="BE1159" t="s">
        <v>1749</v>
      </c>
    </row>
    <row r="1160" spans="1:57" ht="17.149999999999999" customHeight="1">
      <c r="A1160" s="2">
        <v>1159</v>
      </c>
      <c r="B1160" s="1" t="s">
        <v>1219</v>
      </c>
      <c r="C1160" s="1" t="s">
        <v>319</v>
      </c>
      <c r="D1160" s="14" t="s">
        <v>8293</v>
      </c>
      <c r="E1160" s="1" t="s">
        <v>8294</v>
      </c>
      <c r="F1160" s="1" t="s">
        <v>8295</v>
      </c>
      <c r="G1160" s="1" t="s">
        <v>8296</v>
      </c>
      <c r="H1160" s="1" t="s">
        <v>8297</v>
      </c>
      <c r="I1160" s="1" t="s">
        <v>5229</v>
      </c>
      <c r="J1160" s="1" t="s">
        <v>29155</v>
      </c>
      <c r="K1160" s="1" t="s">
        <v>29156</v>
      </c>
      <c r="L1160" s="1" t="s">
        <v>321</v>
      </c>
      <c r="M1160" s="1" t="s">
        <v>277</v>
      </c>
      <c r="N1160" s="1"/>
      <c r="O1160" s="1" t="s">
        <v>1228</v>
      </c>
      <c r="P1160" s="1" t="s">
        <v>2126</v>
      </c>
      <c r="Q1160" s="1" t="s">
        <v>321</v>
      </c>
      <c r="R1160" s="1" t="s">
        <v>130</v>
      </c>
      <c r="S1160" s="1" t="s">
        <v>1231</v>
      </c>
      <c r="T1160" s="1" t="s">
        <v>5089</v>
      </c>
      <c r="U1160" s="2" t="s">
        <v>9332</v>
      </c>
      <c r="V1160" s="1">
        <v>400</v>
      </c>
      <c r="W1160" s="1" t="s">
        <v>1324</v>
      </c>
      <c r="X1160" s="1" t="s">
        <v>1325</v>
      </c>
      <c r="Y1160" s="1" t="s">
        <v>4638</v>
      </c>
      <c r="Z1160" s="1" t="s">
        <v>319</v>
      </c>
      <c r="AA1160" s="1" t="s">
        <v>9333</v>
      </c>
      <c r="AB1160" s="1" t="s">
        <v>9334</v>
      </c>
      <c r="AC1160" s="2"/>
      <c r="AD1160" s="1">
        <v>400</v>
      </c>
      <c r="AE1160" s="1" t="s">
        <v>9330</v>
      </c>
      <c r="AF1160" s="1" t="s">
        <v>9290</v>
      </c>
      <c r="AG1160" s="1" t="s">
        <v>819</v>
      </c>
      <c r="AH1160" s="1" t="s">
        <v>9335</v>
      </c>
      <c r="AI1160" s="1" t="s">
        <v>1749</v>
      </c>
      <c r="AJ1160" s="1" t="s">
        <v>1749</v>
      </c>
      <c r="AK1160" s="1" t="s">
        <v>1749</v>
      </c>
      <c r="AL1160" s="1" t="s">
        <v>1749</v>
      </c>
      <c r="AM1160" s="1" t="s">
        <v>1749</v>
      </c>
      <c r="AN1160" s="1" t="s">
        <v>1749</v>
      </c>
      <c r="AO1160" s="1" t="s">
        <v>1749</v>
      </c>
      <c r="AP1160" s="1" t="s">
        <v>1749</v>
      </c>
      <c r="AQ1160" s="1" t="s">
        <v>1749</v>
      </c>
      <c r="AR1160" s="1" t="s">
        <v>1749</v>
      </c>
      <c r="AS1160" s="1" t="s">
        <v>1749</v>
      </c>
      <c r="AT1160" s="1" t="s">
        <v>1749</v>
      </c>
      <c r="AU1160" s="1" t="s">
        <v>1749</v>
      </c>
      <c r="AV1160" s="1" t="s">
        <v>1749</v>
      </c>
      <c r="AW1160" s="1" t="s">
        <v>1749</v>
      </c>
      <c r="AX1160" s="1" t="s">
        <v>1749</v>
      </c>
      <c r="AY1160" s="1" t="s">
        <v>321</v>
      </c>
      <c r="AZ1160" s="1" t="s">
        <v>29819</v>
      </c>
      <c r="BA1160" s="1" t="s">
        <v>1324</v>
      </c>
      <c r="BB1160" s="1" t="s">
        <v>1325</v>
      </c>
      <c r="BC1160" s="1" t="s">
        <v>4638</v>
      </c>
      <c r="BD1160" s="1" t="s">
        <v>29820</v>
      </c>
      <c r="BE1160" t="s">
        <v>29821</v>
      </c>
    </row>
    <row r="1161" spans="1:57" ht="17.149999999999999" customHeight="1">
      <c r="A1161" s="2">
        <v>1160</v>
      </c>
      <c r="B1161" s="1" t="s">
        <v>1219</v>
      </c>
      <c r="C1161" s="1" t="s">
        <v>319</v>
      </c>
      <c r="D1161" s="14" t="s">
        <v>8293</v>
      </c>
      <c r="E1161" s="1" t="s">
        <v>8294</v>
      </c>
      <c r="F1161" s="1" t="s">
        <v>8295</v>
      </c>
      <c r="G1161" s="1" t="s">
        <v>8296</v>
      </c>
      <c r="H1161" s="1" t="s">
        <v>8297</v>
      </c>
      <c r="I1161" s="1" t="s">
        <v>5229</v>
      </c>
      <c r="J1161" s="1" t="s">
        <v>29155</v>
      </c>
      <c r="K1161" s="1" t="s">
        <v>29156</v>
      </c>
      <c r="L1161" s="1" t="s">
        <v>321</v>
      </c>
      <c r="M1161" s="1" t="s">
        <v>277</v>
      </c>
      <c r="N1161" s="1"/>
      <c r="O1161" s="1" t="s">
        <v>1228</v>
      </c>
      <c r="P1161" s="1" t="s">
        <v>2126</v>
      </c>
      <c r="Q1161" s="1" t="s">
        <v>321</v>
      </c>
      <c r="R1161" s="1" t="s">
        <v>130</v>
      </c>
      <c r="S1161" s="1" t="s">
        <v>1231</v>
      </c>
      <c r="T1161" s="1" t="s">
        <v>9336</v>
      </c>
      <c r="U1161" s="2" t="s">
        <v>8310</v>
      </c>
      <c r="V1161" s="1">
        <v>441</v>
      </c>
      <c r="W1161" s="1" t="s">
        <v>1324</v>
      </c>
      <c r="X1161" s="1" t="s">
        <v>1325</v>
      </c>
      <c r="Y1161" s="1" t="s">
        <v>4638</v>
      </c>
      <c r="Z1161" s="1" t="s">
        <v>319</v>
      </c>
      <c r="AA1161" s="1" t="s">
        <v>8318</v>
      </c>
      <c r="AB1161" s="1" t="s">
        <v>9337</v>
      </c>
      <c r="AC1161" s="2"/>
      <c r="AD1161" s="1">
        <v>441</v>
      </c>
      <c r="AE1161" s="1" t="s">
        <v>9330</v>
      </c>
      <c r="AF1161" s="1" t="s">
        <v>9290</v>
      </c>
      <c r="AG1161" s="1" t="s">
        <v>819</v>
      </c>
      <c r="AH1161" s="1" t="s">
        <v>9338</v>
      </c>
      <c r="AI1161" s="1" t="s">
        <v>1749</v>
      </c>
      <c r="AJ1161" s="1" t="s">
        <v>1749</v>
      </c>
      <c r="AK1161" s="1" t="s">
        <v>1749</v>
      </c>
      <c r="AL1161" s="1" t="s">
        <v>1749</v>
      </c>
      <c r="AM1161" s="1" t="s">
        <v>1749</v>
      </c>
      <c r="AN1161" s="1" t="s">
        <v>1749</v>
      </c>
      <c r="AO1161" s="1" t="s">
        <v>1749</v>
      </c>
      <c r="AP1161" s="1" t="s">
        <v>1749</v>
      </c>
      <c r="AQ1161" s="1" t="s">
        <v>1749</v>
      </c>
      <c r="AR1161" s="1" t="s">
        <v>1749</v>
      </c>
      <c r="AS1161" s="1" t="s">
        <v>1749</v>
      </c>
      <c r="AT1161" s="1" t="s">
        <v>1749</v>
      </c>
      <c r="AU1161" s="1" t="s">
        <v>1749</v>
      </c>
      <c r="AV1161" s="1" t="s">
        <v>1749</v>
      </c>
      <c r="AW1161" s="1" t="s">
        <v>1749</v>
      </c>
      <c r="AX1161" s="1" t="s">
        <v>1749</v>
      </c>
      <c r="AY1161" s="1" t="s">
        <v>321</v>
      </c>
      <c r="AZ1161" s="1" t="s">
        <v>29819</v>
      </c>
      <c r="BA1161" s="1" t="s">
        <v>1324</v>
      </c>
      <c r="BB1161" s="1" t="s">
        <v>1325</v>
      </c>
      <c r="BC1161" s="1" t="s">
        <v>4638</v>
      </c>
      <c r="BD1161" s="1" t="s">
        <v>29820</v>
      </c>
      <c r="BE1161" t="s">
        <v>29821</v>
      </c>
    </row>
    <row r="1162" spans="1:57" ht="17.149999999999999" customHeight="1">
      <c r="A1162" s="2">
        <v>1161</v>
      </c>
      <c r="B1162" s="1" t="s">
        <v>1219</v>
      </c>
      <c r="C1162" s="1" t="s">
        <v>19387</v>
      </c>
      <c r="D1162" s="14" t="s">
        <v>19388</v>
      </c>
      <c r="E1162" s="1" t="s">
        <v>26053</v>
      </c>
      <c r="F1162" s="1" t="s">
        <v>26499</v>
      </c>
      <c r="G1162" s="1" t="s">
        <v>19391</v>
      </c>
      <c r="H1162" s="1" t="s">
        <v>19392</v>
      </c>
      <c r="I1162" s="1" t="s">
        <v>1937</v>
      </c>
      <c r="J1162" s="1" t="s">
        <v>19393</v>
      </c>
      <c r="K1162" s="1" t="s">
        <v>19394</v>
      </c>
      <c r="L1162" s="1" t="s">
        <v>26053</v>
      </c>
      <c r="M1162" s="1" t="s">
        <v>209</v>
      </c>
      <c r="N1162" s="1" t="s">
        <v>2653</v>
      </c>
      <c r="O1162" s="1" t="s">
        <v>1228</v>
      </c>
      <c r="P1162" s="1" t="s">
        <v>2126</v>
      </c>
      <c r="Q1162" s="1" t="s">
        <v>26053</v>
      </c>
      <c r="R1162" s="1" t="s">
        <v>130</v>
      </c>
      <c r="S1162" s="1" t="s">
        <v>1231</v>
      </c>
      <c r="T1162" s="1" t="s">
        <v>28250</v>
      </c>
      <c r="U1162" s="2" t="s">
        <v>29826</v>
      </c>
      <c r="V1162" s="1">
        <v>163</v>
      </c>
      <c r="W1162" s="1" t="s">
        <v>2130</v>
      </c>
      <c r="X1162" s="1" t="s">
        <v>2130</v>
      </c>
      <c r="Y1162" s="1" t="s">
        <v>27149</v>
      </c>
      <c r="Z1162" s="1" t="s">
        <v>19387</v>
      </c>
      <c r="AA1162" s="1" t="s">
        <v>29827</v>
      </c>
      <c r="AB1162" s="1" t="s">
        <v>29828</v>
      </c>
      <c r="AC1162" s="2"/>
      <c r="AD1162" s="1">
        <v>163</v>
      </c>
      <c r="AE1162" s="1" t="s">
        <v>29829</v>
      </c>
      <c r="AF1162" s="1" t="s">
        <v>11091</v>
      </c>
      <c r="AG1162" s="1" t="s">
        <v>25953</v>
      </c>
      <c r="AH1162" s="1" t="s">
        <v>29830</v>
      </c>
      <c r="AI1162" s="1" t="s">
        <v>1749</v>
      </c>
      <c r="AJ1162" s="1" t="s">
        <v>1749</v>
      </c>
      <c r="AK1162" s="1" t="s">
        <v>1749</v>
      </c>
      <c r="AL1162" s="1" t="s">
        <v>1749</v>
      </c>
      <c r="AM1162" s="1" t="s">
        <v>1749</v>
      </c>
      <c r="AN1162" s="1" t="s">
        <v>1749</v>
      </c>
      <c r="AO1162" s="1" t="s">
        <v>1749</v>
      </c>
      <c r="AP1162" s="1" t="s">
        <v>1749</v>
      </c>
      <c r="AQ1162" s="1" t="s">
        <v>1749</v>
      </c>
      <c r="AR1162" s="1" t="s">
        <v>1749</v>
      </c>
      <c r="AS1162" s="1" t="s">
        <v>1749</v>
      </c>
      <c r="AT1162" s="1" t="s">
        <v>1749</v>
      </c>
      <c r="AU1162" s="1" t="s">
        <v>1749</v>
      </c>
      <c r="AV1162" s="1" t="s">
        <v>1749</v>
      </c>
      <c r="AW1162" s="1" t="s">
        <v>1749</v>
      </c>
      <c r="AX1162" s="1" t="s">
        <v>1749</v>
      </c>
      <c r="AY1162" s="1" t="s">
        <v>1749</v>
      </c>
      <c r="AZ1162" s="1" t="s">
        <v>1749</v>
      </c>
      <c r="BA1162" s="1" t="s">
        <v>1749</v>
      </c>
      <c r="BB1162" s="1" t="s">
        <v>1749</v>
      </c>
      <c r="BC1162" s="1" t="s">
        <v>1749</v>
      </c>
      <c r="BD1162" s="1" t="s">
        <v>1749</v>
      </c>
      <c r="BE1162" t="s">
        <v>1749</v>
      </c>
    </row>
    <row r="1163" spans="1:57" ht="17.149999999999999" customHeight="1">
      <c r="A1163" s="2">
        <v>1162</v>
      </c>
      <c r="B1163" s="1" t="s">
        <v>1219</v>
      </c>
      <c r="C1163" s="1" t="s">
        <v>19387</v>
      </c>
      <c r="D1163" s="14" t="s">
        <v>19388</v>
      </c>
      <c r="E1163" s="1" t="s">
        <v>26498</v>
      </c>
      <c r="F1163" s="1" t="s">
        <v>26499</v>
      </c>
      <c r="G1163" s="1" t="s">
        <v>19391</v>
      </c>
      <c r="H1163" s="1" t="s">
        <v>19392</v>
      </c>
      <c r="I1163" s="1" t="s">
        <v>1937</v>
      </c>
      <c r="J1163" s="1" t="s">
        <v>19393</v>
      </c>
      <c r="K1163" s="1" t="s">
        <v>19394</v>
      </c>
      <c r="L1163" s="1" t="s">
        <v>25987</v>
      </c>
      <c r="M1163" s="1" t="s">
        <v>277</v>
      </c>
      <c r="N1163" s="1"/>
      <c r="O1163" s="1" t="s">
        <v>1228</v>
      </c>
      <c r="P1163" s="1" t="s">
        <v>2126</v>
      </c>
      <c r="Q1163" s="1" t="s">
        <v>25987</v>
      </c>
      <c r="R1163" s="1" t="s">
        <v>130</v>
      </c>
      <c r="S1163" s="1" t="s">
        <v>1231</v>
      </c>
      <c r="T1163" s="1" t="s">
        <v>26744</v>
      </c>
      <c r="U1163" s="2" t="s">
        <v>26745</v>
      </c>
      <c r="V1163" s="1">
        <v>163</v>
      </c>
      <c r="W1163" s="1" t="s">
        <v>1324</v>
      </c>
      <c r="X1163" s="1" t="s">
        <v>1325</v>
      </c>
      <c r="Y1163" s="1" t="s">
        <v>26507</v>
      </c>
      <c r="Z1163" s="1" t="s">
        <v>19387</v>
      </c>
      <c r="AA1163" s="1" t="s">
        <v>29831</v>
      </c>
      <c r="AB1163" s="1" t="s">
        <v>29832</v>
      </c>
      <c r="AC1163" s="2"/>
      <c r="AD1163" s="1">
        <v>163</v>
      </c>
      <c r="AE1163" s="1" t="s">
        <v>29833</v>
      </c>
      <c r="AF1163" s="1" t="s">
        <v>11091</v>
      </c>
      <c r="AG1163" s="1" t="s">
        <v>25953</v>
      </c>
      <c r="AH1163" s="1" t="s">
        <v>29834</v>
      </c>
      <c r="AI1163" s="1" t="s">
        <v>1749</v>
      </c>
      <c r="AJ1163" s="1" t="s">
        <v>1749</v>
      </c>
      <c r="AK1163" s="1" t="s">
        <v>1749</v>
      </c>
      <c r="AL1163" s="1" t="s">
        <v>1749</v>
      </c>
      <c r="AM1163" s="1" t="s">
        <v>1749</v>
      </c>
      <c r="AN1163" s="1" t="s">
        <v>1749</v>
      </c>
      <c r="AO1163" s="1" t="s">
        <v>1749</v>
      </c>
      <c r="AP1163" s="1" t="s">
        <v>1749</v>
      </c>
      <c r="AQ1163" s="1" t="s">
        <v>1749</v>
      </c>
      <c r="AR1163" s="1" t="s">
        <v>1749</v>
      </c>
      <c r="AS1163" s="1" t="s">
        <v>1749</v>
      </c>
      <c r="AT1163" s="1" t="s">
        <v>1749</v>
      </c>
      <c r="AU1163" s="1" t="s">
        <v>1749</v>
      </c>
      <c r="AV1163" s="1" t="s">
        <v>1749</v>
      </c>
      <c r="AW1163" s="1" t="s">
        <v>1749</v>
      </c>
      <c r="AX1163" s="1" t="s">
        <v>1749</v>
      </c>
      <c r="AY1163" s="1" t="s">
        <v>26513</v>
      </c>
      <c r="AZ1163" s="1" t="s">
        <v>26514</v>
      </c>
      <c r="BA1163" s="1" t="s">
        <v>1324</v>
      </c>
      <c r="BB1163" s="1" t="s">
        <v>1325</v>
      </c>
      <c r="BC1163" s="1" t="s">
        <v>26507</v>
      </c>
      <c r="BD1163" s="1" t="s">
        <v>26515</v>
      </c>
    </row>
    <row r="1164" spans="1:57" ht="17.149999999999999" customHeight="1">
      <c r="A1164" s="2">
        <v>1163</v>
      </c>
      <c r="B1164" s="1" t="s">
        <v>1219</v>
      </c>
      <c r="C1164" s="1" t="s">
        <v>19387</v>
      </c>
      <c r="D1164" s="14" t="s">
        <v>19388</v>
      </c>
      <c r="E1164" s="1" t="s">
        <v>26498</v>
      </c>
      <c r="F1164" s="1" t="s">
        <v>26499</v>
      </c>
      <c r="G1164" s="1" t="s">
        <v>19391</v>
      </c>
      <c r="H1164" s="1" t="s">
        <v>19392</v>
      </c>
      <c r="I1164" s="1" t="s">
        <v>1937</v>
      </c>
      <c r="J1164" s="1" t="s">
        <v>19393</v>
      </c>
      <c r="K1164" s="1" t="s">
        <v>19394</v>
      </c>
      <c r="L1164" s="1" t="s">
        <v>29835</v>
      </c>
      <c r="M1164" s="1" t="s">
        <v>277</v>
      </c>
      <c r="N1164" s="1"/>
      <c r="O1164" s="1" t="s">
        <v>1228</v>
      </c>
      <c r="P1164" s="1" t="s">
        <v>2126</v>
      </c>
      <c r="Q1164" s="1" t="s">
        <v>29835</v>
      </c>
      <c r="R1164" s="1" t="s">
        <v>130</v>
      </c>
      <c r="S1164" s="1" t="s">
        <v>1231</v>
      </c>
      <c r="T1164" s="1" t="s">
        <v>27942</v>
      </c>
      <c r="U1164" s="2" t="s">
        <v>28086</v>
      </c>
      <c r="V1164" s="1">
        <v>45</v>
      </c>
      <c r="W1164" s="1" t="s">
        <v>1324</v>
      </c>
      <c r="X1164" s="1" t="s">
        <v>1325</v>
      </c>
      <c r="Y1164" s="1" t="s">
        <v>26507</v>
      </c>
      <c r="Z1164" s="1" t="s">
        <v>19387</v>
      </c>
      <c r="AA1164" s="1" t="s">
        <v>29836</v>
      </c>
      <c r="AB1164" s="1" t="s">
        <v>29837</v>
      </c>
      <c r="AC1164" s="2"/>
      <c r="AD1164" s="1">
        <v>33</v>
      </c>
      <c r="AE1164" s="1" t="s">
        <v>29833</v>
      </c>
      <c r="AF1164" s="1" t="s">
        <v>11091</v>
      </c>
      <c r="AG1164" s="1" t="s">
        <v>25953</v>
      </c>
      <c r="AH1164" s="1" t="s">
        <v>29838</v>
      </c>
      <c r="AI1164" s="1" t="s">
        <v>1749</v>
      </c>
      <c r="AJ1164" s="1" t="s">
        <v>1749</v>
      </c>
      <c r="AK1164" s="1" t="s">
        <v>1749</v>
      </c>
      <c r="AL1164" s="1" t="s">
        <v>1749</v>
      </c>
      <c r="AM1164" s="1" t="s">
        <v>1749</v>
      </c>
      <c r="AN1164" s="1" t="s">
        <v>1749</v>
      </c>
      <c r="AO1164" s="1" t="s">
        <v>1749</v>
      </c>
      <c r="AP1164" s="1" t="s">
        <v>1749</v>
      </c>
      <c r="AQ1164" s="1" t="s">
        <v>1749</v>
      </c>
      <c r="AR1164" s="1" t="s">
        <v>1749</v>
      </c>
      <c r="AS1164" s="1" t="s">
        <v>1749</v>
      </c>
      <c r="AT1164" s="1" t="s">
        <v>1749</v>
      </c>
      <c r="AU1164" s="1" t="s">
        <v>1749</v>
      </c>
      <c r="AV1164" s="1" t="s">
        <v>1749</v>
      </c>
      <c r="AW1164" s="1" t="s">
        <v>1749</v>
      </c>
      <c r="AX1164" s="1" t="s">
        <v>1749</v>
      </c>
      <c r="AY1164" s="1" t="s">
        <v>26513</v>
      </c>
      <c r="AZ1164" s="1" t="s">
        <v>26514</v>
      </c>
      <c r="BA1164" s="1" t="s">
        <v>1324</v>
      </c>
      <c r="BB1164" s="1" t="s">
        <v>1325</v>
      </c>
      <c r="BC1164" s="1" t="s">
        <v>26507</v>
      </c>
      <c r="BD1164" s="1" t="s">
        <v>26515</v>
      </c>
    </row>
    <row r="1165" spans="1:57" ht="17.149999999999999" customHeight="1">
      <c r="A1165" s="2">
        <v>1164</v>
      </c>
      <c r="B1165" s="1" t="s">
        <v>1219</v>
      </c>
      <c r="C1165" s="1" t="s">
        <v>2054</v>
      </c>
      <c r="D1165" s="14" t="s">
        <v>2055</v>
      </c>
      <c r="E1165" s="1" t="s">
        <v>29839</v>
      </c>
      <c r="F1165" s="1" t="s">
        <v>29112</v>
      </c>
      <c r="G1165" s="1" t="s">
        <v>27209</v>
      </c>
      <c r="H1165" s="1" t="s">
        <v>27210</v>
      </c>
      <c r="I1165" s="1" t="s">
        <v>1483</v>
      </c>
      <c r="J1165" s="1" t="s">
        <v>27211</v>
      </c>
      <c r="K1165" s="1" t="s">
        <v>27212</v>
      </c>
      <c r="L1165" s="1" t="s">
        <v>29117</v>
      </c>
      <c r="M1165" s="1" t="s">
        <v>209</v>
      </c>
      <c r="N1165" s="1" t="s">
        <v>1462</v>
      </c>
      <c r="O1165" s="1" t="s">
        <v>1228</v>
      </c>
      <c r="P1165" s="1" t="s">
        <v>2126</v>
      </c>
      <c r="Q1165" s="1" t="s">
        <v>29117</v>
      </c>
      <c r="R1165" s="1" t="s">
        <v>130</v>
      </c>
      <c r="S1165" s="1" t="s">
        <v>1293</v>
      </c>
      <c r="T1165" s="1" t="s">
        <v>29110</v>
      </c>
      <c r="U1165" s="2" t="s">
        <v>29840</v>
      </c>
      <c r="V1165" s="1">
        <v>215</v>
      </c>
      <c r="W1165" s="1" t="s">
        <v>2130</v>
      </c>
      <c r="X1165" s="1" t="s">
        <v>2130</v>
      </c>
      <c r="Y1165" s="1" t="s">
        <v>27149</v>
      </c>
      <c r="Z1165" s="1" t="s">
        <v>2054</v>
      </c>
      <c r="AA1165" s="1" t="s">
        <v>29841</v>
      </c>
      <c r="AB1165" s="1" t="s">
        <v>29842</v>
      </c>
      <c r="AC1165" s="2"/>
      <c r="AD1165" s="1">
        <v>215</v>
      </c>
      <c r="AE1165" s="1" t="s">
        <v>29843</v>
      </c>
      <c r="AF1165" s="1" t="s">
        <v>9354</v>
      </c>
      <c r="AG1165" s="1" t="s">
        <v>26000</v>
      </c>
      <c r="AH1165" s="1" t="s">
        <v>29844</v>
      </c>
      <c r="AI1165" s="1" t="s">
        <v>1749</v>
      </c>
      <c r="AJ1165" s="1" t="s">
        <v>1749</v>
      </c>
      <c r="AK1165" s="1" t="s">
        <v>1749</v>
      </c>
      <c r="AL1165" s="1" t="s">
        <v>1749</v>
      </c>
      <c r="AM1165" s="1" t="s">
        <v>1749</v>
      </c>
      <c r="AN1165" s="1" t="s">
        <v>1749</v>
      </c>
      <c r="AO1165" s="1" t="s">
        <v>1749</v>
      </c>
      <c r="AP1165" s="1" t="s">
        <v>1749</v>
      </c>
      <c r="AQ1165" s="1" t="s">
        <v>1749</v>
      </c>
      <c r="AR1165" s="1" t="s">
        <v>1749</v>
      </c>
      <c r="AS1165" s="1" t="s">
        <v>1749</v>
      </c>
      <c r="AT1165" s="1" t="s">
        <v>1749</v>
      </c>
      <c r="AU1165" s="1" t="s">
        <v>1749</v>
      </c>
      <c r="AV1165" s="1" t="s">
        <v>1749</v>
      </c>
      <c r="AW1165" s="1" t="s">
        <v>1749</v>
      </c>
      <c r="AX1165" s="1" t="s">
        <v>1749</v>
      </c>
      <c r="AY1165" s="1" t="s">
        <v>1749</v>
      </c>
      <c r="AZ1165" s="1" t="s">
        <v>1749</v>
      </c>
      <c r="BA1165" s="1" t="s">
        <v>1749</v>
      </c>
      <c r="BB1165" s="1" t="s">
        <v>1749</v>
      </c>
      <c r="BC1165" s="1" t="s">
        <v>1749</v>
      </c>
      <c r="BD1165" s="1" t="s">
        <v>1749</v>
      </c>
      <c r="BE1165" t="s">
        <v>1749</v>
      </c>
    </row>
    <row r="1166" spans="1:57" ht="17.149999999999999" customHeight="1">
      <c r="A1166" s="2">
        <v>1165</v>
      </c>
      <c r="B1166" s="1" t="s">
        <v>1219</v>
      </c>
      <c r="C1166" s="1" t="s">
        <v>2054</v>
      </c>
      <c r="D1166" s="14" t="s">
        <v>2055</v>
      </c>
      <c r="E1166" s="1" t="s">
        <v>29845</v>
      </c>
      <c r="F1166" s="1" t="s">
        <v>29112</v>
      </c>
      <c r="G1166" s="1" t="s">
        <v>27209</v>
      </c>
      <c r="H1166" s="1" t="s">
        <v>27210</v>
      </c>
      <c r="I1166" s="1" t="s">
        <v>1483</v>
      </c>
      <c r="J1166" s="1" t="s">
        <v>27211</v>
      </c>
      <c r="K1166" s="1" t="s">
        <v>27212</v>
      </c>
      <c r="L1166" s="1" t="s">
        <v>29846</v>
      </c>
      <c r="M1166" s="1" t="s">
        <v>209</v>
      </c>
      <c r="N1166" s="1" t="s">
        <v>1462</v>
      </c>
      <c r="O1166" s="1" t="s">
        <v>1228</v>
      </c>
      <c r="P1166" s="1" t="s">
        <v>2126</v>
      </c>
      <c r="Q1166" s="1" t="s">
        <v>29846</v>
      </c>
      <c r="R1166" s="1" t="s">
        <v>130</v>
      </c>
      <c r="S1166" s="1" t="s">
        <v>1293</v>
      </c>
      <c r="T1166" s="1" t="s">
        <v>29110</v>
      </c>
      <c r="U1166" s="2" t="s">
        <v>29840</v>
      </c>
      <c r="V1166" s="1">
        <v>523</v>
      </c>
      <c r="W1166" s="1" t="s">
        <v>2130</v>
      </c>
      <c r="X1166" s="1" t="s">
        <v>2130</v>
      </c>
      <c r="Y1166" s="1" t="s">
        <v>27149</v>
      </c>
      <c r="Z1166" s="1" t="s">
        <v>2054</v>
      </c>
      <c r="AA1166" s="1" t="s">
        <v>29847</v>
      </c>
      <c r="AB1166" s="1" t="s">
        <v>29848</v>
      </c>
      <c r="AC1166" s="2"/>
      <c r="AD1166" s="1">
        <v>523</v>
      </c>
      <c r="AE1166" s="1" t="s">
        <v>29843</v>
      </c>
      <c r="AF1166" s="1" t="s">
        <v>9354</v>
      </c>
      <c r="AG1166" s="1" t="s">
        <v>26000</v>
      </c>
      <c r="AH1166" s="1" t="s">
        <v>29849</v>
      </c>
      <c r="AI1166" s="1" t="s">
        <v>1749</v>
      </c>
      <c r="AJ1166" s="1" t="s">
        <v>1749</v>
      </c>
      <c r="AK1166" s="1" t="s">
        <v>1749</v>
      </c>
      <c r="AL1166" s="1" t="s">
        <v>1749</v>
      </c>
      <c r="AM1166" s="1" t="s">
        <v>1749</v>
      </c>
      <c r="AN1166" s="1" t="s">
        <v>1749</v>
      </c>
      <c r="AO1166" s="1" t="s">
        <v>1749</v>
      </c>
      <c r="AP1166" s="1" t="s">
        <v>1749</v>
      </c>
      <c r="AQ1166" s="1" t="s">
        <v>1749</v>
      </c>
      <c r="AR1166" s="1" t="s">
        <v>1749</v>
      </c>
      <c r="AS1166" s="1" t="s">
        <v>1749</v>
      </c>
      <c r="AT1166" s="1" t="s">
        <v>1749</v>
      </c>
      <c r="AU1166" s="1" t="s">
        <v>1749</v>
      </c>
      <c r="AV1166" s="1" t="s">
        <v>1749</v>
      </c>
      <c r="AW1166" s="1" t="s">
        <v>1749</v>
      </c>
      <c r="AX1166" s="1" t="s">
        <v>1749</v>
      </c>
      <c r="AY1166" s="1" t="s">
        <v>1749</v>
      </c>
      <c r="AZ1166" s="1" t="s">
        <v>1749</v>
      </c>
      <c r="BA1166" s="1" t="s">
        <v>1749</v>
      </c>
      <c r="BB1166" s="1" t="s">
        <v>1749</v>
      </c>
      <c r="BC1166" s="1" t="s">
        <v>1749</v>
      </c>
      <c r="BD1166" s="1" t="s">
        <v>1749</v>
      </c>
      <c r="BE1166" t="s">
        <v>1749</v>
      </c>
    </row>
    <row r="1167" spans="1:57" ht="17.149999999999999" customHeight="1">
      <c r="A1167" s="2">
        <v>1166</v>
      </c>
      <c r="B1167" s="1" t="s">
        <v>1219</v>
      </c>
      <c r="C1167" s="1" t="s">
        <v>9339</v>
      </c>
      <c r="D1167" s="14" t="s">
        <v>9340</v>
      </c>
      <c r="E1167" s="1" t="s">
        <v>9341</v>
      </c>
      <c r="F1167" s="1" t="s">
        <v>9342</v>
      </c>
      <c r="G1167" s="1" t="s">
        <v>9343</v>
      </c>
      <c r="H1167" s="1" t="s">
        <v>9344</v>
      </c>
      <c r="I1167" s="1" t="s">
        <v>1848</v>
      </c>
      <c r="J1167" s="1" t="s">
        <v>9345</v>
      </c>
      <c r="K1167" s="1" t="s">
        <v>9346</v>
      </c>
      <c r="L1167" s="1" t="s">
        <v>9347</v>
      </c>
      <c r="M1167" s="1" t="s">
        <v>209</v>
      </c>
      <c r="N1167" s="1" t="s">
        <v>1462</v>
      </c>
      <c r="O1167" s="1" t="s">
        <v>1228</v>
      </c>
      <c r="P1167" s="1" t="s">
        <v>2126</v>
      </c>
      <c r="Q1167" s="1" t="s">
        <v>9347</v>
      </c>
      <c r="R1167" s="1" t="s">
        <v>130</v>
      </c>
      <c r="S1167" s="1" t="s">
        <v>1293</v>
      </c>
      <c r="T1167" s="1" t="s">
        <v>9348</v>
      </c>
      <c r="U1167" s="2" t="s">
        <v>8470</v>
      </c>
      <c r="V1167" s="1">
        <v>260</v>
      </c>
      <c r="W1167" s="1" t="s">
        <v>2130</v>
      </c>
      <c r="X1167" s="1" t="s">
        <v>2130</v>
      </c>
      <c r="Y1167" s="1" t="s">
        <v>2131</v>
      </c>
      <c r="Z1167" s="1" t="s">
        <v>29850</v>
      </c>
      <c r="AA1167" s="1" t="s">
        <v>9350</v>
      </c>
      <c r="AB1167" s="1" t="s">
        <v>9351</v>
      </c>
      <c r="AC1167" s="2" t="s">
        <v>9352</v>
      </c>
      <c r="AD1167" s="1">
        <v>260</v>
      </c>
      <c r="AE1167" s="1" t="s">
        <v>9353</v>
      </c>
      <c r="AF1167" s="1" t="s">
        <v>9354</v>
      </c>
      <c r="AG1167" s="1" t="s">
        <v>819</v>
      </c>
      <c r="AH1167" s="1" t="s">
        <v>9355</v>
      </c>
      <c r="AI1167" s="1" t="s">
        <v>1749</v>
      </c>
      <c r="AJ1167" s="1" t="s">
        <v>1749</v>
      </c>
      <c r="AK1167" s="1" t="s">
        <v>1749</v>
      </c>
      <c r="AL1167" s="1" t="s">
        <v>1749</v>
      </c>
      <c r="AM1167" s="1" t="s">
        <v>1749</v>
      </c>
      <c r="AN1167" s="1" t="s">
        <v>1749</v>
      </c>
      <c r="AO1167" s="1" t="s">
        <v>1749</v>
      </c>
      <c r="AP1167" s="1" t="s">
        <v>1749</v>
      </c>
      <c r="AQ1167" s="1" t="s">
        <v>1749</v>
      </c>
      <c r="AR1167" s="1" t="s">
        <v>1749</v>
      </c>
      <c r="AS1167" s="1" t="s">
        <v>1749</v>
      </c>
      <c r="AT1167" s="1" t="s">
        <v>1749</v>
      </c>
      <c r="AU1167" s="1" t="s">
        <v>1749</v>
      </c>
      <c r="AV1167" s="1" t="s">
        <v>1749</v>
      </c>
      <c r="AW1167" s="1" t="s">
        <v>1749</v>
      </c>
      <c r="AX1167" s="1" t="s">
        <v>1749</v>
      </c>
      <c r="AY1167" s="1" t="s">
        <v>1749</v>
      </c>
      <c r="AZ1167" s="1" t="s">
        <v>1749</v>
      </c>
      <c r="BA1167" s="1" t="s">
        <v>1749</v>
      </c>
      <c r="BB1167" s="1" t="s">
        <v>1749</v>
      </c>
      <c r="BC1167" s="1" t="s">
        <v>1749</v>
      </c>
      <c r="BD1167" s="1" t="s">
        <v>1749</v>
      </c>
      <c r="BE1167" t="s">
        <v>1749</v>
      </c>
    </row>
    <row r="1168" spans="1:57" ht="17.149999999999999" customHeight="1">
      <c r="A1168" s="2">
        <v>1167</v>
      </c>
      <c r="B1168" s="1" t="s">
        <v>14138</v>
      </c>
      <c r="C1168" s="1" t="s">
        <v>29851</v>
      </c>
      <c r="D1168" s="14" t="s">
        <v>29852</v>
      </c>
      <c r="E1168" s="1" t="s">
        <v>696</v>
      </c>
      <c r="F1168" s="1" t="s">
        <v>14170</v>
      </c>
      <c r="G1168" s="1" t="s">
        <v>29853</v>
      </c>
      <c r="H1168" s="1" t="s">
        <v>29854</v>
      </c>
      <c r="I1168" s="1" t="s">
        <v>1736</v>
      </c>
      <c r="J1168" s="1" t="s">
        <v>6723</v>
      </c>
      <c r="K1168" s="1" t="s">
        <v>29855</v>
      </c>
      <c r="L1168" s="1" t="s">
        <v>695</v>
      </c>
      <c r="M1168" s="1" t="s">
        <v>209</v>
      </c>
      <c r="N1168" s="1" t="s">
        <v>1462</v>
      </c>
      <c r="O1168" s="1" t="s">
        <v>2384</v>
      </c>
      <c r="P1168" s="1" t="s">
        <v>1230</v>
      </c>
      <c r="Q1168" s="1" t="s">
        <v>695</v>
      </c>
      <c r="R1168" s="1" t="s">
        <v>130</v>
      </c>
      <c r="S1168" s="1" t="s">
        <v>1293</v>
      </c>
      <c r="T1168" s="1" t="s">
        <v>14171</v>
      </c>
      <c r="U1168" s="2" t="s">
        <v>697</v>
      </c>
      <c r="V1168" s="1">
        <v>1090</v>
      </c>
      <c r="W1168" s="1" t="s">
        <v>2130</v>
      </c>
      <c r="X1168" s="1" t="s">
        <v>2130</v>
      </c>
      <c r="Y1168" s="1" t="s">
        <v>2131</v>
      </c>
      <c r="Z1168" s="1" t="s">
        <v>29851</v>
      </c>
      <c r="AA1168" s="1" t="s">
        <v>14172</v>
      </c>
      <c r="AB1168" s="1" t="s">
        <v>29856</v>
      </c>
      <c r="AC1168" s="2" t="s">
        <v>14173</v>
      </c>
      <c r="AD1168" s="1">
        <v>0</v>
      </c>
      <c r="AE1168" s="1" t="s">
        <v>29857</v>
      </c>
      <c r="AF1168" s="1" t="s">
        <v>14174</v>
      </c>
      <c r="AG1168" s="1" t="s">
        <v>819</v>
      </c>
      <c r="AH1168" s="1" t="s">
        <v>29858</v>
      </c>
      <c r="AI1168" s="1" t="s">
        <v>2394</v>
      </c>
      <c r="AJ1168" s="1" t="s">
        <v>695</v>
      </c>
      <c r="AK1168" s="1" t="s">
        <v>2494</v>
      </c>
      <c r="AL1168" s="1"/>
      <c r="AM1168" s="1"/>
      <c r="AN1168" s="1"/>
      <c r="AO1168" s="1" t="s">
        <v>7195</v>
      </c>
      <c r="AP1168" s="1"/>
      <c r="AQ1168" s="1"/>
      <c r="AR1168" s="1"/>
      <c r="AS1168" s="1"/>
      <c r="AT1168" s="1"/>
      <c r="AU1168" s="1"/>
      <c r="AV1168" s="1"/>
      <c r="AW1168" s="1"/>
      <c r="AX1168" s="1"/>
      <c r="AY1168" s="1" t="s">
        <v>1749</v>
      </c>
      <c r="AZ1168" s="1" t="s">
        <v>1749</v>
      </c>
      <c r="BA1168" s="1" t="s">
        <v>1749</v>
      </c>
      <c r="BB1168" s="1" t="s">
        <v>1749</v>
      </c>
      <c r="BC1168" s="1" t="s">
        <v>1749</v>
      </c>
      <c r="BD1168" s="1" t="s">
        <v>1749</v>
      </c>
      <c r="BE1168" t="s">
        <v>1749</v>
      </c>
    </row>
    <row r="1169" spans="1:57" ht="17.149999999999999" customHeight="1">
      <c r="A1169" s="2">
        <v>1168</v>
      </c>
      <c r="B1169" s="1" t="s">
        <v>14138</v>
      </c>
      <c r="C1169" s="1" t="s">
        <v>29851</v>
      </c>
      <c r="D1169" s="14" t="s">
        <v>29852</v>
      </c>
      <c r="E1169" s="1" t="s">
        <v>691</v>
      </c>
      <c r="F1169" s="1" t="s">
        <v>14176</v>
      </c>
      <c r="G1169" s="1" t="s">
        <v>29853</v>
      </c>
      <c r="H1169" s="1" t="s">
        <v>29854</v>
      </c>
      <c r="I1169" s="1" t="s">
        <v>1736</v>
      </c>
      <c r="J1169" s="1" t="s">
        <v>6723</v>
      </c>
      <c r="K1169" s="1" t="s">
        <v>29855</v>
      </c>
      <c r="L1169" s="1" t="s">
        <v>1134</v>
      </c>
      <c r="M1169" s="1" t="s">
        <v>209</v>
      </c>
      <c r="N1169" s="1" t="s">
        <v>1462</v>
      </c>
      <c r="O1169" s="1" t="s">
        <v>2384</v>
      </c>
      <c r="P1169" s="1" t="s">
        <v>1230</v>
      </c>
      <c r="Q1169" s="1" t="s">
        <v>1134</v>
      </c>
      <c r="R1169" s="1" t="s">
        <v>130</v>
      </c>
      <c r="S1169" s="1" t="s">
        <v>1293</v>
      </c>
      <c r="T1169" s="1" t="s">
        <v>6725</v>
      </c>
      <c r="U1169" s="2" t="s">
        <v>619</v>
      </c>
      <c r="V1169" s="1">
        <v>1019</v>
      </c>
      <c r="W1169" s="1" t="s">
        <v>2130</v>
      </c>
      <c r="X1169" s="1" t="s">
        <v>2130</v>
      </c>
      <c r="Y1169" s="1" t="s">
        <v>2131</v>
      </c>
      <c r="Z1169" s="1" t="s">
        <v>29851</v>
      </c>
      <c r="AA1169" s="1" t="s">
        <v>14177</v>
      </c>
      <c r="AB1169" s="1" t="s">
        <v>29859</v>
      </c>
      <c r="AC1169" s="2" t="s">
        <v>14178</v>
      </c>
      <c r="AD1169" s="1">
        <v>0</v>
      </c>
      <c r="AE1169" s="1" t="s">
        <v>29857</v>
      </c>
      <c r="AF1169" s="1" t="s">
        <v>14174</v>
      </c>
      <c r="AG1169" s="1" t="s">
        <v>819</v>
      </c>
      <c r="AH1169" s="1" t="s">
        <v>29860</v>
      </c>
      <c r="AI1169" s="1" t="s">
        <v>2394</v>
      </c>
      <c r="AJ1169" s="1" t="s">
        <v>1134</v>
      </c>
      <c r="AK1169" s="1" t="s">
        <v>3772</v>
      </c>
      <c r="AL1169" s="1"/>
      <c r="AM1169" s="1"/>
      <c r="AN1169" s="1"/>
      <c r="AO1169" s="1" t="s">
        <v>7195</v>
      </c>
      <c r="AP1169" s="1"/>
      <c r="AQ1169" s="1"/>
      <c r="AR1169" s="1"/>
      <c r="AS1169" s="1"/>
      <c r="AT1169" s="1"/>
      <c r="AU1169" s="1"/>
      <c r="AV1169" s="1"/>
      <c r="AW1169" s="1"/>
      <c r="AX1169" s="1"/>
      <c r="AY1169" s="1" t="s">
        <v>1749</v>
      </c>
      <c r="AZ1169" s="1" t="s">
        <v>1749</v>
      </c>
      <c r="BA1169" s="1" t="s">
        <v>1749</v>
      </c>
      <c r="BB1169" s="1" t="s">
        <v>1749</v>
      </c>
      <c r="BC1169" s="1" t="s">
        <v>1749</v>
      </c>
      <c r="BD1169" s="1" t="s">
        <v>1749</v>
      </c>
      <c r="BE1169" t="s">
        <v>1749</v>
      </c>
    </row>
    <row r="1170" spans="1:57" ht="17.149999999999999" customHeight="1">
      <c r="A1170" s="2">
        <v>1169</v>
      </c>
      <c r="B1170" s="1" t="s">
        <v>1219</v>
      </c>
      <c r="C1170" s="1" t="s">
        <v>11484</v>
      </c>
      <c r="D1170" s="14" t="s">
        <v>11485</v>
      </c>
      <c r="E1170" s="1" t="s">
        <v>11484</v>
      </c>
      <c r="F1170" s="1" t="s">
        <v>11486</v>
      </c>
      <c r="G1170" s="1" t="s">
        <v>11487</v>
      </c>
      <c r="H1170" s="1" t="s">
        <v>2554</v>
      </c>
      <c r="I1170" s="1" t="s">
        <v>2703</v>
      </c>
      <c r="J1170" s="1" t="s">
        <v>11488</v>
      </c>
      <c r="K1170" s="1" t="s">
        <v>11489</v>
      </c>
      <c r="L1170" s="1" t="s">
        <v>11490</v>
      </c>
      <c r="M1170" s="1" t="s">
        <v>209</v>
      </c>
      <c r="N1170" s="1" t="s">
        <v>1462</v>
      </c>
      <c r="O1170" s="1" t="s">
        <v>1228</v>
      </c>
      <c r="P1170" s="1" t="s">
        <v>2126</v>
      </c>
      <c r="Q1170" s="1" t="s">
        <v>11490</v>
      </c>
      <c r="R1170" s="1" t="s">
        <v>130</v>
      </c>
      <c r="S1170" s="1" t="s">
        <v>1293</v>
      </c>
      <c r="T1170" s="1" t="s">
        <v>11491</v>
      </c>
      <c r="U1170" s="2" t="s">
        <v>11492</v>
      </c>
      <c r="V1170" s="1">
        <v>105</v>
      </c>
      <c r="W1170" s="1" t="s">
        <v>2130</v>
      </c>
      <c r="X1170" s="1" t="s">
        <v>2130</v>
      </c>
      <c r="Y1170" s="1" t="s">
        <v>2131</v>
      </c>
      <c r="Z1170" s="1" t="s">
        <v>29861</v>
      </c>
      <c r="AA1170" s="1" t="s">
        <v>29862</v>
      </c>
      <c r="AB1170" s="1" t="s">
        <v>29863</v>
      </c>
      <c r="AC1170" s="2"/>
      <c r="AD1170" s="1">
        <v>105</v>
      </c>
      <c r="AE1170" s="1" t="s">
        <v>29864</v>
      </c>
      <c r="AF1170" s="1" t="s">
        <v>29865</v>
      </c>
      <c r="AG1170" s="1" t="s">
        <v>819</v>
      </c>
      <c r="AH1170" s="1" t="s">
        <v>29866</v>
      </c>
      <c r="AI1170" s="1" t="s">
        <v>1749</v>
      </c>
      <c r="AJ1170" s="1" t="s">
        <v>1749</v>
      </c>
      <c r="AK1170" s="1" t="s">
        <v>1749</v>
      </c>
      <c r="AL1170" s="1" t="s">
        <v>1749</v>
      </c>
      <c r="AM1170" s="1" t="s">
        <v>1749</v>
      </c>
      <c r="AN1170" s="1" t="s">
        <v>1749</v>
      </c>
      <c r="AO1170" s="1" t="s">
        <v>1749</v>
      </c>
      <c r="AP1170" s="1" t="s">
        <v>1749</v>
      </c>
      <c r="AQ1170" s="1" t="s">
        <v>1749</v>
      </c>
      <c r="AR1170" s="1" t="s">
        <v>1749</v>
      </c>
      <c r="AS1170" s="1" t="s">
        <v>1749</v>
      </c>
      <c r="AT1170" s="1" t="s">
        <v>1749</v>
      </c>
      <c r="AU1170" s="1" t="s">
        <v>1749</v>
      </c>
      <c r="AV1170" s="1" t="s">
        <v>1749</v>
      </c>
      <c r="AW1170" s="1" t="s">
        <v>1749</v>
      </c>
      <c r="AX1170" s="1" t="s">
        <v>1749</v>
      </c>
      <c r="AY1170" s="1" t="s">
        <v>1749</v>
      </c>
      <c r="AZ1170" s="1" t="s">
        <v>1749</v>
      </c>
      <c r="BA1170" s="1" t="s">
        <v>1749</v>
      </c>
      <c r="BB1170" s="1" t="s">
        <v>1749</v>
      </c>
      <c r="BC1170" s="1" t="s">
        <v>1749</v>
      </c>
      <c r="BD1170" s="1" t="s">
        <v>1749</v>
      </c>
      <c r="BE1170" t="s">
        <v>1749</v>
      </c>
    </row>
    <row r="1171" spans="1:57" ht="17.149999999999999" customHeight="1">
      <c r="A1171" s="2">
        <v>1170</v>
      </c>
      <c r="B1171" s="1" t="s">
        <v>1219</v>
      </c>
      <c r="C1171" s="1" t="s">
        <v>29867</v>
      </c>
      <c r="D1171" s="14" t="s">
        <v>29868</v>
      </c>
      <c r="E1171" s="1" t="s">
        <v>29869</v>
      </c>
      <c r="F1171" s="1" t="s">
        <v>29869</v>
      </c>
      <c r="G1171" s="1" t="s">
        <v>29870</v>
      </c>
      <c r="H1171" s="1"/>
      <c r="I1171" s="1"/>
      <c r="J1171" s="1" t="s">
        <v>29871</v>
      </c>
      <c r="K1171" s="1" t="s">
        <v>29872</v>
      </c>
      <c r="L1171" s="1" t="s">
        <v>29873</v>
      </c>
      <c r="M1171" s="1" t="s">
        <v>209</v>
      </c>
      <c r="N1171" s="1" t="s">
        <v>1462</v>
      </c>
      <c r="O1171" s="1" t="s">
        <v>1228</v>
      </c>
      <c r="P1171" s="1" t="s">
        <v>2126</v>
      </c>
      <c r="Q1171" s="1" t="s">
        <v>29873</v>
      </c>
      <c r="R1171" s="1" t="s">
        <v>130</v>
      </c>
      <c r="S1171" s="1" t="s">
        <v>1293</v>
      </c>
      <c r="T1171" s="1" t="s">
        <v>29874</v>
      </c>
      <c r="U1171" s="2" t="s">
        <v>29875</v>
      </c>
      <c r="V1171" s="1">
        <v>306</v>
      </c>
      <c r="W1171" s="1" t="s">
        <v>2130</v>
      </c>
      <c r="X1171" s="1" t="s">
        <v>2130</v>
      </c>
      <c r="Y1171" s="1" t="s">
        <v>26477</v>
      </c>
      <c r="Z1171" s="1" t="s">
        <v>29876</v>
      </c>
      <c r="AA1171" s="1" t="s">
        <v>29877</v>
      </c>
      <c r="AB1171" s="1" t="s">
        <v>29878</v>
      </c>
      <c r="AC1171" s="2"/>
      <c r="AD1171" s="1">
        <v>306</v>
      </c>
      <c r="AE1171" s="1" t="s">
        <v>29879</v>
      </c>
      <c r="AF1171" s="1" t="s">
        <v>29865</v>
      </c>
      <c r="AG1171" s="1" t="s">
        <v>26000</v>
      </c>
      <c r="AH1171" s="1" t="s">
        <v>29880</v>
      </c>
      <c r="AI1171" s="1" t="s">
        <v>1749</v>
      </c>
      <c r="AJ1171" s="1" t="s">
        <v>1749</v>
      </c>
      <c r="AK1171" s="1" t="s">
        <v>1749</v>
      </c>
      <c r="AL1171" s="1" t="s">
        <v>1749</v>
      </c>
      <c r="AM1171" s="1" t="s">
        <v>1749</v>
      </c>
      <c r="AN1171" s="1" t="s">
        <v>1749</v>
      </c>
      <c r="AO1171" s="1" t="s">
        <v>1749</v>
      </c>
      <c r="AP1171" s="1" t="s">
        <v>1749</v>
      </c>
      <c r="AQ1171" s="1" t="s">
        <v>1749</v>
      </c>
      <c r="AR1171" s="1" t="s">
        <v>1749</v>
      </c>
      <c r="AS1171" s="1" t="s">
        <v>1749</v>
      </c>
      <c r="AT1171" s="1" t="s">
        <v>1749</v>
      </c>
      <c r="AU1171" s="1" t="s">
        <v>1749</v>
      </c>
      <c r="AV1171" s="1" t="s">
        <v>1749</v>
      </c>
      <c r="AW1171" s="1" t="s">
        <v>1749</v>
      </c>
      <c r="AX1171" s="1" t="s">
        <v>1749</v>
      </c>
      <c r="AY1171" s="1" t="s">
        <v>1749</v>
      </c>
      <c r="AZ1171" s="1" t="s">
        <v>1749</v>
      </c>
      <c r="BA1171" s="1" t="s">
        <v>1749</v>
      </c>
      <c r="BB1171" s="1" t="s">
        <v>1749</v>
      </c>
      <c r="BC1171" s="1" t="s">
        <v>1749</v>
      </c>
      <c r="BD1171" s="1" t="s">
        <v>1749</v>
      </c>
      <c r="BE1171" t="s">
        <v>1749</v>
      </c>
    </row>
    <row r="1172" spans="1:57" ht="17.149999999999999" customHeight="1">
      <c r="A1172" s="2">
        <v>1171</v>
      </c>
      <c r="B1172" s="1" t="s">
        <v>1219</v>
      </c>
      <c r="C1172" s="1" t="s">
        <v>366</v>
      </c>
      <c r="D1172" s="14" t="s">
        <v>7721</v>
      </c>
      <c r="E1172" s="1" t="s">
        <v>29881</v>
      </c>
      <c r="F1172" s="1" t="s">
        <v>29882</v>
      </c>
      <c r="G1172" s="1" t="s">
        <v>27937</v>
      </c>
      <c r="H1172" s="1" t="s">
        <v>27938</v>
      </c>
      <c r="I1172" s="1" t="s">
        <v>1937</v>
      </c>
      <c r="J1172" s="1" t="s">
        <v>27939</v>
      </c>
      <c r="K1172" s="1" t="s">
        <v>27940</v>
      </c>
      <c r="L1172" s="1" t="s">
        <v>29883</v>
      </c>
      <c r="M1172" s="1" t="s">
        <v>209</v>
      </c>
      <c r="N1172" s="1" t="s">
        <v>2653</v>
      </c>
      <c r="O1172" s="1" t="s">
        <v>1228</v>
      </c>
      <c r="P1172" s="1" t="s">
        <v>2126</v>
      </c>
      <c r="Q1172" s="1" t="s">
        <v>29883</v>
      </c>
      <c r="R1172" s="1" t="s">
        <v>130</v>
      </c>
      <c r="S1172" s="1" t="s">
        <v>1293</v>
      </c>
      <c r="T1172" s="1" t="s">
        <v>17369</v>
      </c>
      <c r="U1172" s="2" t="s">
        <v>29884</v>
      </c>
      <c r="V1172" s="1">
        <v>66</v>
      </c>
      <c r="W1172" s="1" t="s">
        <v>2130</v>
      </c>
      <c r="X1172" s="1" t="s">
        <v>2130</v>
      </c>
      <c r="Y1172" s="1" t="s">
        <v>27149</v>
      </c>
      <c r="Z1172" s="1" t="s">
        <v>366</v>
      </c>
      <c r="AA1172" s="1" t="s">
        <v>29885</v>
      </c>
      <c r="AB1172" s="1" t="s">
        <v>29886</v>
      </c>
      <c r="AC1172" s="2"/>
      <c r="AD1172" s="1">
        <v>66</v>
      </c>
      <c r="AE1172" s="1" t="s">
        <v>29887</v>
      </c>
      <c r="AF1172" s="1" t="s">
        <v>29888</v>
      </c>
      <c r="AG1172" s="1" t="s">
        <v>25953</v>
      </c>
      <c r="AH1172" s="1" t="s">
        <v>29889</v>
      </c>
      <c r="AI1172" s="1" t="s">
        <v>1749</v>
      </c>
      <c r="AJ1172" s="1" t="s">
        <v>1749</v>
      </c>
      <c r="AK1172" s="1" t="s">
        <v>1749</v>
      </c>
      <c r="AL1172" s="1" t="s">
        <v>1749</v>
      </c>
      <c r="AM1172" s="1" t="s">
        <v>1749</v>
      </c>
      <c r="AN1172" s="1" t="s">
        <v>1749</v>
      </c>
      <c r="AO1172" s="1" t="s">
        <v>1749</v>
      </c>
      <c r="AP1172" s="1" t="s">
        <v>1749</v>
      </c>
      <c r="AQ1172" s="1" t="s">
        <v>1749</v>
      </c>
      <c r="AR1172" s="1" t="s">
        <v>1749</v>
      </c>
      <c r="AS1172" s="1" t="s">
        <v>1749</v>
      </c>
      <c r="AT1172" s="1" t="s">
        <v>1749</v>
      </c>
      <c r="AU1172" s="1" t="s">
        <v>1749</v>
      </c>
      <c r="AV1172" s="1" t="s">
        <v>1749</v>
      </c>
      <c r="AW1172" s="1" t="s">
        <v>1749</v>
      </c>
      <c r="AX1172" s="1" t="s">
        <v>1749</v>
      </c>
      <c r="AY1172" s="1" t="s">
        <v>1749</v>
      </c>
      <c r="AZ1172" s="1" t="s">
        <v>1749</v>
      </c>
      <c r="BA1172" s="1" t="s">
        <v>1749</v>
      </c>
      <c r="BB1172" s="1" t="s">
        <v>1749</v>
      </c>
      <c r="BC1172" s="1" t="s">
        <v>1749</v>
      </c>
      <c r="BD1172" s="1" t="s">
        <v>1749</v>
      </c>
      <c r="BE1172" t="s">
        <v>1749</v>
      </c>
    </row>
    <row r="1173" spans="1:57" ht="17.149999999999999" customHeight="1">
      <c r="A1173" s="2">
        <v>1172</v>
      </c>
      <c r="B1173" s="1" t="s">
        <v>13406</v>
      </c>
      <c r="C1173" s="1" t="s">
        <v>1932</v>
      </c>
      <c r="D1173" s="14" t="s">
        <v>1933</v>
      </c>
      <c r="E1173" s="1" t="s">
        <v>29890</v>
      </c>
      <c r="F1173" s="1" t="s">
        <v>29891</v>
      </c>
      <c r="G1173" s="1" t="s">
        <v>20764</v>
      </c>
      <c r="H1173" s="1" t="s">
        <v>11843</v>
      </c>
      <c r="I1173" s="1" t="s">
        <v>1937</v>
      </c>
      <c r="J1173" s="1" t="s">
        <v>1938</v>
      </c>
      <c r="K1173" s="1" t="s">
        <v>20765</v>
      </c>
      <c r="L1173" s="1" t="s">
        <v>29892</v>
      </c>
      <c r="M1173" s="1" t="s">
        <v>209</v>
      </c>
      <c r="N1173" s="1" t="s">
        <v>1462</v>
      </c>
      <c r="O1173" s="1" t="s">
        <v>1228</v>
      </c>
      <c r="P1173" s="1" t="s">
        <v>2126</v>
      </c>
      <c r="Q1173" s="1" t="s">
        <v>29892</v>
      </c>
      <c r="R1173" s="1" t="s">
        <v>130</v>
      </c>
      <c r="S1173" s="1" t="s">
        <v>1231</v>
      </c>
      <c r="T1173" s="1" t="s">
        <v>1418</v>
      </c>
      <c r="U1173" s="2" t="s">
        <v>29893</v>
      </c>
      <c r="V1173" s="1">
        <v>323</v>
      </c>
      <c r="W1173" s="1" t="s">
        <v>1324</v>
      </c>
      <c r="X1173" s="1" t="s">
        <v>1325</v>
      </c>
      <c r="Y1173" s="1" t="s">
        <v>26507</v>
      </c>
      <c r="Z1173" s="1" t="s">
        <v>1932</v>
      </c>
      <c r="AA1173" s="1" t="s">
        <v>29894</v>
      </c>
      <c r="AB1173" s="1" t="s">
        <v>29895</v>
      </c>
      <c r="AC1173" s="2" t="s">
        <v>29896</v>
      </c>
      <c r="AD1173" s="1">
        <v>323</v>
      </c>
      <c r="AE1173" s="1" t="s">
        <v>29887</v>
      </c>
      <c r="AF1173" s="1" t="s">
        <v>29888</v>
      </c>
      <c r="AG1173" s="1" t="s">
        <v>25953</v>
      </c>
      <c r="AH1173" s="1" t="s">
        <v>29897</v>
      </c>
      <c r="AI1173" s="1" t="s">
        <v>1749</v>
      </c>
      <c r="AJ1173" s="1" t="s">
        <v>1749</v>
      </c>
      <c r="AK1173" s="1" t="s">
        <v>1749</v>
      </c>
      <c r="AL1173" s="1" t="s">
        <v>1749</v>
      </c>
      <c r="AM1173" s="1" t="s">
        <v>1749</v>
      </c>
      <c r="AN1173" s="1" t="s">
        <v>1749</v>
      </c>
      <c r="AO1173" s="1" t="s">
        <v>1749</v>
      </c>
      <c r="AP1173" s="1" t="s">
        <v>1749</v>
      </c>
      <c r="AQ1173" s="1" t="s">
        <v>1749</v>
      </c>
      <c r="AR1173" s="1" t="s">
        <v>1749</v>
      </c>
      <c r="AS1173" s="1" t="s">
        <v>1749</v>
      </c>
      <c r="AT1173" s="1" t="s">
        <v>1749</v>
      </c>
      <c r="AU1173" s="1" t="s">
        <v>1749</v>
      </c>
      <c r="AV1173" s="1" t="s">
        <v>1749</v>
      </c>
      <c r="AW1173" s="1" t="s">
        <v>1749</v>
      </c>
      <c r="AX1173" s="1" t="s">
        <v>1749</v>
      </c>
      <c r="AY1173" s="1" t="s">
        <v>1749</v>
      </c>
      <c r="AZ1173" s="1" t="s">
        <v>1749</v>
      </c>
      <c r="BA1173" s="1" t="s">
        <v>1749</v>
      </c>
      <c r="BB1173" s="1" t="s">
        <v>1749</v>
      </c>
      <c r="BC1173" s="1" t="s">
        <v>1749</v>
      </c>
      <c r="BD1173" s="1" t="s">
        <v>1749</v>
      </c>
      <c r="BE1173" t="s">
        <v>1749</v>
      </c>
    </row>
    <row r="1174" spans="1:57" ht="17.149999999999999" customHeight="1">
      <c r="A1174" s="2">
        <v>1173</v>
      </c>
      <c r="B1174" s="1" t="s">
        <v>1219</v>
      </c>
      <c r="C1174" s="1" t="s">
        <v>423</v>
      </c>
      <c r="D1174" s="14" t="s">
        <v>7599</v>
      </c>
      <c r="E1174" s="1" t="s">
        <v>29898</v>
      </c>
      <c r="F1174" s="1" t="s">
        <v>29899</v>
      </c>
      <c r="G1174" s="1" t="s">
        <v>7601</v>
      </c>
      <c r="H1174" s="1" t="s">
        <v>7602</v>
      </c>
      <c r="I1174" s="1" t="s">
        <v>1956</v>
      </c>
      <c r="J1174" s="1" t="s">
        <v>7603</v>
      </c>
      <c r="K1174" s="1" t="s">
        <v>7604</v>
      </c>
      <c r="L1174" s="19" t="s">
        <v>29900</v>
      </c>
      <c r="M1174" s="1" t="s">
        <v>215</v>
      </c>
      <c r="N1174" s="1" t="s">
        <v>2653</v>
      </c>
      <c r="O1174" s="1" t="s">
        <v>1228</v>
      </c>
      <c r="P1174" s="1" t="s">
        <v>2126</v>
      </c>
      <c r="Q1174" s="1" t="s">
        <v>29900</v>
      </c>
      <c r="R1174" s="1" t="s">
        <v>130</v>
      </c>
      <c r="S1174" s="1" t="s">
        <v>1293</v>
      </c>
      <c r="T1174" s="1" t="s">
        <v>3542</v>
      </c>
      <c r="U1174" s="2" t="s">
        <v>7343</v>
      </c>
      <c r="V1174" s="1">
        <v>171</v>
      </c>
      <c r="W1174" s="1" t="s">
        <v>2130</v>
      </c>
      <c r="X1174" s="1" t="s">
        <v>2130</v>
      </c>
      <c r="Y1174" s="1" t="s">
        <v>26445</v>
      </c>
      <c r="Z1174" s="1" t="s">
        <v>423</v>
      </c>
      <c r="AA1174" s="1" t="s">
        <v>29901</v>
      </c>
      <c r="AB1174" s="1" t="s">
        <v>29902</v>
      </c>
      <c r="AC1174" s="2"/>
      <c r="AD1174" s="1">
        <v>171</v>
      </c>
      <c r="AE1174" s="1" t="s">
        <v>29903</v>
      </c>
      <c r="AF1174" s="1" t="s">
        <v>29904</v>
      </c>
      <c r="AG1174" s="1" t="s">
        <v>25995</v>
      </c>
      <c r="AH1174" s="1" t="s">
        <v>29905</v>
      </c>
      <c r="AI1174" s="1" t="s">
        <v>1749</v>
      </c>
      <c r="AJ1174" s="1" t="s">
        <v>1749</v>
      </c>
      <c r="AK1174" s="1" t="s">
        <v>1749</v>
      </c>
      <c r="AL1174" s="1" t="s">
        <v>1749</v>
      </c>
      <c r="AM1174" s="1" t="s">
        <v>1749</v>
      </c>
      <c r="AN1174" s="1" t="s">
        <v>1749</v>
      </c>
      <c r="AO1174" s="1" t="s">
        <v>1749</v>
      </c>
      <c r="AP1174" s="1" t="s">
        <v>1749</v>
      </c>
      <c r="AQ1174" s="1" t="s">
        <v>1749</v>
      </c>
      <c r="AR1174" s="1" t="s">
        <v>1749</v>
      </c>
      <c r="AS1174" s="1" t="s">
        <v>1749</v>
      </c>
      <c r="AT1174" s="1" t="s">
        <v>1749</v>
      </c>
      <c r="AU1174" s="1" t="s">
        <v>1749</v>
      </c>
      <c r="AV1174" s="1" t="s">
        <v>1749</v>
      </c>
      <c r="AW1174" s="1" t="s">
        <v>1749</v>
      </c>
      <c r="AX1174" s="1" t="s">
        <v>1749</v>
      </c>
      <c r="AY1174" s="1" t="s">
        <v>1749</v>
      </c>
      <c r="AZ1174" s="1" t="s">
        <v>1749</v>
      </c>
      <c r="BA1174" s="1" t="s">
        <v>1749</v>
      </c>
      <c r="BB1174" s="1" t="s">
        <v>1749</v>
      </c>
      <c r="BC1174" s="1" t="s">
        <v>1749</v>
      </c>
      <c r="BD1174" s="1" t="s">
        <v>1749</v>
      </c>
      <c r="BE1174" t="s">
        <v>1749</v>
      </c>
    </row>
    <row r="1175" spans="1:57" ht="17.149999999999999" customHeight="1">
      <c r="A1175" s="2">
        <v>1174</v>
      </c>
      <c r="B1175" s="1" t="s">
        <v>1219</v>
      </c>
      <c r="C1175" s="1" t="s">
        <v>29906</v>
      </c>
      <c r="D1175" s="14" t="s">
        <v>29907</v>
      </c>
      <c r="E1175" s="1" t="s">
        <v>29908</v>
      </c>
      <c r="F1175" s="1" t="s">
        <v>29909</v>
      </c>
      <c r="G1175" s="1" t="s">
        <v>29910</v>
      </c>
      <c r="H1175" s="1" t="s">
        <v>29911</v>
      </c>
      <c r="I1175" s="1" t="s">
        <v>2059</v>
      </c>
      <c r="J1175" s="1" t="s">
        <v>29912</v>
      </c>
      <c r="K1175" s="1" t="s">
        <v>29913</v>
      </c>
      <c r="L1175" s="1" t="s">
        <v>29914</v>
      </c>
      <c r="M1175" s="1" t="s">
        <v>209</v>
      </c>
      <c r="N1175" s="1" t="s">
        <v>1228</v>
      </c>
      <c r="O1175" s="1" t="s">
        <v>1228</v>
      </c>
      <c r="P1175" s="1" t="s">
        <v>2126</v>
      </c>
      <c r="Q1175" s="1" t="s">
        <v>29914</v>
      </c>
      <c r="R1175" s="1" t="s">
        <v>130</v>
      </c>
      <c r="S1175" s="1" t="s">
        <v>1231</v>
      </c>
      <c r="T1175" s="1" t="s">
        <v>29915</v>
      </c>
      <c r="U1175" s="2" t="s">
        <v>29916</v>
      </c>
      <c r="V1175" s="1">
        <v>3200</v>
      </c>
      <c r="W1175" s="1" t="s">
        <v>26166</v>
      </c>
      <c r="X1175" s="1" t="s">
        <v>26166</v>
      </c>
      <c r="Y1175" s="1" t="s">
        <v>29200</v>
      </c>
      <c r="Z1175" s="1" t="s">
        <v>29906</v>
      </c>
      <c r="AA1175" s="1" t="s">
        <v>29917</v>
      </c>
      <c r="AB1175" s="1" t="s">
        <v>29918</v>
      </c>
      <c r="AC1175" s="2" t="s">
        <v>29919</v>
      </c>
      <c r="AD1175" s="1">
        <v>3200</v>
      </c>
      <c r="AE1175" s="1" t="s">
        <v>29920</v>
      </c>
      <c r="AF1175" s="1" t="s">
        <v>12723</v>
      </c>
      <c r="AG1175" s="1" t="s">
        <v>1242</v>
      </c>
      <c r="AH1175" s="1" t="s">
        <v>29921</v>
      </c>
      <c r="AI1175" s="1" t="s">
        <v>1749</v>
      </c>
      <c r="AJ1175" s="1" t="s">
        <v>1749</v>
      </c>
      <c r="AK1175" s="1" t="s">
        <v>1749</v>
      </c>
      <c r="AL1175" s="1" t="s">
        <v>1749</v>
      </c>
      <c r="AM1175" s="1" t="s">
        <v>1749</v>
      </c>
      <c r="AN1175" s="1" t="s">
        <v>1749</v>
      </c>
      <c r="AO1175" s="1" t="s">
        <v>1749</v>
      </c>
      <c r="AP1175" s="1" t="s">
        <v>1749</v>
      </c>
      <c r="AQ1175" s="1" t="s">
        <v>1749</v>
      </c>
      <c r="AR1175" s="1" t="s">
        <v>1749</v>
      </c>
      <c r="AS1175" s="1" t="s">
        <v>1749</v>
      </c>
      <c r="AT1175" s="1" t="s">
        <v>1749</v>
      </c>
      <c r="AU1175" s="1" t="s">
        <v>1749</v>
      </c>
      <c r="AV1175" s="1" t="s">
        <v>1749</v>
      </c>
      <c r="AW1175" s="1" t="s">
        <v>1749</v>
      </c>
      <c r="AX1175" s="1" t="s">
        <v>1749</v>
      </c>
      <c r="AY1175" s="1" t="s">
        <v>1749</v>
      </c>
      <c r="AZ1175" s="1" t="s">
        <v>1749</v>
      </c>
      <c r="BA1175" s="1" t="s">
        <v>1749</v>
      </c>
      <c r="BB1175" s="1" t="s">
        <v>1749</v>
      </c>
      <c r="BC1175" s="1" t="s">
        <v>1749</v>
      </c>
      <c r="BD1175" s="1" t="s">
        <v>1749</v>
      </c>
      <c r="BE1175" t="s">
        <v>1749</v>
      </c>
    </row>
    <row r="1176" spans="1:57" ht="17.149999999999999" customHeight="1">
      <c r="A1176" s="2">
        <v>1175</v>
      </c>
      <c r="B1176" s="1" t="s">
        <v>13628</v>
      </c>
      <c r="C1176" s="1" t="s">
        <v>28300</v>
      </c>
      <c r="D1176" s="14" t="s">
        <v>28301</v>
      </c>
      <c r="E1176" s="1" t="s">
        <v>28300</v>
      </c>
      <c r="F1176" s="1" t="s">
        <v>27898</v>
      </c>
      <c r="G1176" s="1" t="s">
        <v>28303</v>
      </c>
      <c r="H1176" s="1" t="s">
        <v>2757</v>
      </c>
      <c r="I1176" s="1" t="s">
        <v>1736</v>
      </c>
      <c r="J1176" s="1" t="s">
        <v>28304</v>
      </c>
      <c r="K1176" s="1" t="s">
        <v>28305</v>
      </c>
      <c r="L1176" s="1" t="s">
        <v>29922</v>
      </c>
      <c r="M1176" s="1" t="s">
        <v>215</v>
      </c>
      <c r="N1176" s="1" t="s">
        <v>1462</v>
      </c>
      <c r="O1176" s="1" t="s">
        <v>1228</v>
      </c>
      <c r="P1176" s="1" t="s">
        <v>2126</v>
      </c>
      <c r="Q1176" s="1" t="s">
        <v>29922</v>
      </c>
      <c r="R1176" s="1" t="s">
        <v>130</v>
      </c>
      <c r="S1176" s="1" t="s">
        <v>1293</v>
      </c>
      <c r="T1176" s="1" t="s">
        <v>29923</v>
      </c>
      <c r="U1176" s="2" t="s">
        <v>29924</v>
      </c>
      <c r="V1176" s="1">
        <v>650</v>
      </c>
      <c r="W1176" s="1" t="s">
        <v>2130</v>
      </c>
      <c r="X1176" s="1" t="s">
        <v>2130</v>
      </c>
      <c r="Y1176" s="1" t="s">
        <v>27149</v>
      </c>
      <c r="Z1176" s="1" t="s">
        <v>28300</v>
      </c>
      <c r="AA1176" s="1" t="s">
        <v>29925</v>
      </c>
      <c r="AB1176" s="1" t="s">
        <v>29926</v>
      </c>
      <c r="AC1176" s="2" t="s">
        <v>29927</v>
      </c>
      <c r="AD1176" s="1">
        <v>650</v>
      </c>
      <c r="AE1176" s="1" t="s">
        <v>29928</v>
      </c>
      <c r="AF1176" s="1" t="s">
        <v>29929</v>
      </c>
      <c r="AG1176" s="1" t="s">
        <v>25953</v>
      </c>
      <c r="AH1176" s="1" t="s">
        <v>29930</v>
      </c>
      <c r="AI1176" s="1" t="s">
        <v>1749</v>
      </c>
      <c r="AJ1176" s="1" t="s">
        <v>1749</v>
      </c>
      <c r="AK1176" s="1" t="s">
        <v>1749</v>
      </c>
      <c r="AL1176" s="1" t="s">
        <v>1749</v>
      </c>
      <c r="AM1176" s="1" t="s">
        <v>1749</v>
      </c>
      <c r="AN1176" s="1" t="s">
        <v>1749</v>
      </c>
      <c r="AO1176" s="1" t="s">
        <v>1749</v>
      </c>
      <c r="AP1176" s="1" t="s">
        <v>1749</v>
      </c>
      <c r="AQ1176" s="1" t="s">
        <v>1749</v>
      </c>
      <c r="AR1176" s="1" t="s">
        <v>1749</v>
      </c>
      <c r="AS1176" s="1" t="s">
        <v>1749</v>
      </c>
      <c r="AT1176" s="1" t="s">
        <v>1749</v>
      </c>
      <c r="AU1176" s="1" t="s">
        <v>1749</v>
      </c>
      <c r="AV1176" s="1" t="s">
        <v>1749</v>
      </c>
      <c r="AW1176" s="1" t="s">
        <v>1749</v>
      </c>
      <c r="AX1176" s="1" t="s">
        <v>1749</v>
      </c>
      <c r="AY1176" s="1" t="s">
        <v>1749</v>
      </c>
      <c r="AZ1176" s="1" t="s">
        <v>1749</v>
      </c>
      <c r="BA1176" s="1" t="s">
        <v>1749</v>
      </c>
      <c r="BB1176" s="1" t="s">
        <v>1749</v>
      </c>
      <c r="BC1176" s="1" t="s">
        <v>1749</v>
      </c>
      <c r="BD1176" s="1" t="s">
        <v>1749</v>
      </c>
      <c r="BE1176" t="s">
        <v>1749</v>
      </c>
    </row>
    <row r="1177" spans="1:57" ht="17.149999999999999" customHeight="1">
      <c r="A1177" s="2">
        <v>1176</v>
      </c>
      <c r="B1177" s="1" t="s">
        <v>13628</v>
      </c>
      <c r="C1177" s="1" t="s">
        <v>1932</v>
      </c>
      <c r="D1177" s="14" t="s">
        <v>1933</v>
      </c>
      <c r="E1177" s="1" t="s">
        <v>29931</v>
      </c>
      <c r="F1177" s="1" t="s">
        <v>29932</v>
      </c>
      <c r="G1177" s="1" t="s">
        <v>20764</v>
      </c>
      <c r="H1177" s="1" t="s">
        <v>11843</v>
      </c>
      <c r="I1177" s="1" t="s">
        <v>1937</v>
      </c>
      <c r="J1177" s="1" t="s">
        <v>1938</v>
      </c>
      <c r="K1177" s="1" t="s">
        <v>20765</v>
      </c>
      <c r="L1177" s="1" t="s">
        <v>29933</v>
      </c>
      <c r="M1177" s="1" t="s">
        <v>209</v>
      </c>
      <c r="N1177" s="1" t="s">
        <v>1462</v>
      </c>
      <c r="O1177" s="1" t="s">
        <v>1228</v>
      </c>
      <c r="P1177" s="1" t="s">
        <v>2126</v>
      </c>
      <c r="Q1177" s="1" t="s">
        <v>29933</v>
      </c>
      <c r="R1177" s="1" t="s">
        <v>130</v>
      </c>
      <c r="S1177" s="1" t="s">
        <v>1231</v>
      </c>
      <c r="T1177" s="1" t="s">
        <v>29934</v>
      </c>
      <c r="U1177" s="2" t="s">
        <v>5099</v>
      </c>
      <c r="V1177" s="1">
        <v>382</v>
      </c>
      <c r="W1177" s="1" t="s">
        <v>1324</v>
      </c>
      <c r="X1177" s="1" t="s">
        <v>1325</v>
      </c>
      <c r="Y1177" s="1" t="s">
        <v>26507</v>
      </c>
      <c r="Z1177" s="1" t="s">
        <v>1932</v>
      </c>
      <c r="AA1177" s="1" t="s">
        <v>29935</v>
      </c>
      <c r="AB1177" s="1" t="s">
        <v>29936</v>
      </c>
      <c r="AC1177" s="2" t="s">
        <v>29937</v>
      </c>
      <c r="AD1177" s="1">
        <v>382</v>
      </c>
      <c r="AE1177" s="1" t="s">
        <v>29928</v>
      </c>
      <c r="AF1177" s="1" t="s">
        <v>29929</v>
      </c>
      <c r="AG1177" s="1" t="s">
        <v>25953</v>
      </c>
      <c r="AH1177" s="1" t="s">
        <v>29938</v>
      </c>
      <c r="AI1177" s="1" t="s">
        <v>1749</v>
      </c>
      <c r="AJ1177" s="1" t="s">
        <v>1749</v>
      </c>
      <c r="AK1177" s="1" t="s">
        <v>1749</v>
      </c>
      <c r="AL1177" s="1" t="s">
        <v>1749</v>
      </c>
      <c r="AM1177" s="1" t="s">
        <v>1749</v>
      </c>
      <c r="AN1177" s="1" t="s">
        <v>1749</v>
      </c>
      <c r="AO1177" s="1" t="s">
        <v>1749</v>
      </c>
      <c r="AP1177" s="1" t="s">
        <v>1749</v>
      </c>
      <c r="AQ1177" s="1" t="s">
        <v>1749</v>
      </c>
      <c r="AR1177" s="1" t="s">
        <v>1749</v>
      </c>
      <c r="AS1177" s="1" t="s">
        <v>1749</v>
      </c>
      <c r="AT1177" s="1" t="s">
        <v>1749</v>
      </c>
      <c r="AU1177" s="1" t="s">
        <v>1749</v>
      </c>
      <c r="AV1177" s="1" t="s">
        <v>1749</v>
      </c>
      <c r="AW1177" s="1" t="s">
        <v>1749</v>
      </c>
      <c r="AX1177" s="1" t="s">
        <v>1749</v>
      </c>
      <c r="AY1177" s="1" t="s">
        <v>1749</v>
      </c>
      <c r="AZ1177" s="1" t="s">
        <v>1749</v>
      </c>
      <c r="BA1177" s="1" t="s">
        <v>1749</v>
      </c>
      <c r="BB1177" s="1" t="s">
        <v>1749</v>
      </c>
      <c r="BC1177" s="1" t="s">
        <v>1749</v>
      </c>
      <c r="BD1177" s="1" t="s">
        <v>1749</v>
      </c>
      <c r="BE1177" t="s">
        <v>1749</v>
      </c>
    </row>
    <row r="1178" spans="1:57" ht="17.149999999999999" customHeight="1">
      <c r="A1178" s="2">
        <v>1177</v>
      </c>
      <c r="B1178" s="1" t="s">
        <v>13628</v>
      </c>
      <c r="C1178" s="1" t="s">
        <v>2054</v>
      </c>
      <c r="D1178" s="14" t="s">
        <v>2055</v>
      </c>
      <c r="E1178" s="1" t="s">
        <v>29939</v>
      </c>
      <c r="F1178" s="1" t="s">
        <v>29940</v>
      </c>
      <c r="G1178" s="1" t="s">
        <v>27209</v>
      </c>
      <c r="H1178" s="1" t="s">
        <v>27210</v>
      </c>
      <c r="I1178" s="1" t="s">
        <v>1483</v>
      </c>
      <c r="J1178" s="1" t="s">
        <v>27211</v>
      </c>
      <c r="K1178" s="1" t="s">
        <v>27212</v>
      </c>
      <c r="L1178" s="1" t="s">
        <v>29941</v>
      </c>
      <c r="M1178" s="1" t="s">
        <v>209</v>
      </c>
      <c r="N1178" s="1" t="s">
        <v>1462</v>
      </c>
      <c r="O1178" s="1" t="s">
        <v>1228</v>
      </c>
      <c r="P1178" s="1" t="s">
        <v>2126</v>
      </c>
      <c r="Q1178" s="1" t="s">
        <v>29941</v>
      </c>
      <c r="R1178" s="1" t="s">
        <v>130</v>
      </c>
      <c r="S1178" s="1" t="s">
        <v>1293</v>
      </c>
      <c r="T1178" s="1" t="s">
        <v>29942</v>
      </c>
      <c r="U1178" s="2" t="s">
        <v>10753</v>
      </c>
      <c r="V1178" s="1">
        <v>111</v>
      </c>
      <c r="W1178" s="1" t="s">
        <v>2130</v>
      </c>
      <c r="X1178" s="1" t="s">
        <v>2130</v>
      </c>
      <c r="Y1178" s="1" t="s">
        <v>27149</v>
      </c>
      <c r="Z1178" s="1" t="s">
        <v>2054</v>
      </c>
      <c r="AA1178" s="1" t="s">
        <v>29943</v>
      </c>
      <c r="AB1178" s="1" t="s">
        <v>29944</v>
      </c>
      <c r="AC1178" s="2" t="s">
        <v>29945</v>
      </c>
      <c r="AD1178" s="1">
        <v>111</v>
      </c>
      <c r="AE1178" s="1" t="s">
        <v>29928</v>
      </c>
      <c r="AF1178" s="1" t="s">
        <v>29929</v>
      </c>
      <c r="AG1178" s="1" t="s">
        <v>25953</v>
      </c>
      <c r="AH1178" s="1" t="s">
        <v>29946</v>
      </c>
      <c r="AI1178" s="1" t="s">
        <v>1749</v>
      </c>
      <c r="AJ1178" s="1" t="s">
        <v>1749</v>
      </c>
      <c r="AK1178" s="1" t="s">
        <v>1749</v>
      </c>
      <c r="AL1178" s="1" t="s">
        <v>1749</v>
      </c>
      <c r="AM1178" s="1" t="s">
        <v>1749</v>
      </c>
      <c r="AN1178" s="1" t="s">
        <v>1749</v>
      </c>
      <c r="AO1178" s="1" t="s">
        <v>1749</v>
      </c>
      <c r="AP1178" s="1" t="s">
        <v>1749</v>
      </c>
      <c r="AQ1178" s="1" t="s">
        <v>1749</v>
      </c>
      <c r="AR1178" s="1" t="s">
        <v>1749</v>
      </c>
      <c r="AS1178" s="1" t="s">
        <v>1749</v>
      </c>
      <c r="AT1178" s="1" t="s">
        <v>1749</v>
      </c>
      <c r="AU1178" s="1" t="s">
        <v>1749</v>
      </c>
      <c r="AV1178" s="1" t="s">
        <v>1749</v>
      </c>
      <c r="AW1178" s="1" t="s">
        <v>1749</v>
      </c>
      <c r="AX1178" s="1" t="s">
        <v>1749</v>
      </c>
      <c r="AY1178" s="1" t="s">
        <v>1749</v>
      </c>
      <c r="AZ1178" s="1" t="s">
        <v>1749</v>
      </c>
      <c r="BA1178" s="1" t="s">
        <v>1749</v>
      </c>
      <c r="BB1178" s="1" t="s">
        <v>1749</v>
      </c>
      <c r="BC1178" s="1" t="s">
        <v>1749</v>
      </c>
      <c r="BD1178" s="1" t="s">
        <v>1749</v>
      </c>
      <c r="BE1178" t="s">
        <v>1749</v>
      </c>
    </row>
    <row r="1179" spans="1:57" ht="17.149999999999999" customHeight="1">
      <c r="A1179" s="2">
        <v>1178</v>
      </c>
      <c r="B1179" s="1" t="s">
        <v>13628</v>
      </c>
      <c r="C1179" s="1" t="s">
        <v>19387</v>
      </c>
      <c r="D1179" s="14" t="s">
        <v>19388</v>
      </c>
      <c r="E1179" s="1" t="s">
        <v>26501</v>
      </c>
      <c r="F1179" s="1" t="s">
        <v>29947</v>
      </c>
      <c r="G1179" s="1" t="s">
        <v>19391</v>
      </c>
      <c r="H1179" s="1" t="s">
        <v>19392</v>
      </c>
      <c r="I1179" s="1" t="s">
        <v>1937</v>
      </c>
      <c r="J1179" s="1" t="s">
        <v>19393</v>
      </c>
      <c r="K1179" s="1" t="s">
        <v>19394</v>
      </c>
      <c r="L1179" s="1" t="s">
        <v>25984</v>
      </c>
      <c r="M1179" s="1" t="s">
        <v>215</v>
      </c>
      <c r="N1179" s="1" t="s">
        <v>1462</v>
      </c>
      <c r="O1179" s="1" t="s">
        <v>1228</v>
      </c>
      <c r="P1179" s="1" t="s">
        <v>2126</v>
      </c>
      <c r="Q1179" s="1" t="s">
        <v>25984</v>
      </c>
      <c r="R1179" s="1" t="s">
        <v>130</v>
      </c>
      <c r="S1179" s="1" t="s">
        <v>1293</v>
      </c>
      <c r="T1179" s="1" t="s">
        <v>29948</v>
      </c>
      <c r="U1179" s="2" t="s">
        <v>29949</v>
      </c>
      <c r="V1179" s="1">
        <v>526</v>
      </c>
      <c r="W1179" s="1" t="s">
        <v>2130</v>
      </c>
      <c r="X1179" s="1" t="s">
        <v>2130</v>
      </c>
      <c r="Y1179" s="1" t="s">
        <v>27149</v>
      </c>
      <c r="Z1179" s="1" t="s">
        <v>19387</v>
      </c>
      <c r="AA1179" s="1" t="s">
        <v>29950</v>
      </c>
      <c r="AB1179" s="1" t="s">
        <v>29951</v>
      </c>
      <c r="AC1179" s="2" t="s">
        <v>29952</v>
      </c>
      <c r="AD1179" s="1">
        <v>526</v>
      </c>
      <c r="AE1179" s="1" t="s">
        <v>29928</v>
      </c>
      <c r="AF1179" s="1" t="s">
        <v>29929</v>
      </c>
      <c r="AG1179" s="1" t="s">
        <v>25953</v>
      </c>
      <c r="AH1179" s="1" t="s">
        <v>29953</v>
      </c>
      <c r="AI1179" s="1" t="s">
        <v>1749</v>
      </c>
      <c r="AJ1179" s="1" t="s">
        <v>1749</v>
      </c>
      <c r="AK1179" s="1" t="s">
        <v>1749</v>
      </c>
      <c r="AL1179" s="1" t="s">
        <v>1749</v>
      </c>
      <c r="AM1179" s="1" t="s">
        <v>1749</v>
      </c>
      <c r="AN1179" s="1" t="s">
        <v>1749</v>
      </c>
      <c r="AO1179" s="1" t="s">
        <v>1749</v>
      </c>
      <c r="AP1179" s="1" t="s">
        <v>1749</v>
      </c>
      <c r="AQ1179" s="1" t="s">
        <v>1749</v>
      </c>
      <c r="AR1179" s="1" t="s">
        <v>1749</v>
      </c>
      <c r="AS1179" s="1" t="s">
        <v>1749</v>
      </c>
      <c r="AT1179" s="1" t="s">
        <v>1749</v>
      </c>
      <c r="AU1179" s="1" t="s">
        <v>1749</v>
      </c>
      <c r="AV1179" s="1" t="s">
        <v>1749</v>
      </c>
      <c r="AW1179" s="1" t="s">
        <v>1749</v>
      </c>
      <c r="AX1179" s="1" t="s">
        <v>1749</v>
      </c>
      <c r="AY1179" s="1" t="s">
        <v>1749</v>
      </c>
      <c r="AZ1179" s="1" t="s">
        <v>1749</v>
      </c>
      <c r="BA1179" s="1" t="s">
        <v>1749</v>
      </c>
      <c r="BB1179" s="1" t="s">
        <v>1749</v>
      </c>
      <c r="BC1179" s="1" t="s">
        <v>1749</v>
      </c>
      <c r="BD1179" s="1" t="s">
        <v>1749</v>
      </c>
      <c r="BE1179" t="s">
        <v>1749</v>
      </c>
    </row>
    <row r="1180" spans="1:57" ht="17.149999999999999" customHeight="1">
      <c r="A1180" s="2">
        <v>1179</v>
      </c>
      <c r="B1180" s="1" t="s">
        <v>1219</v>
      </c>
      <c r="C1180" s="1" t="s">
        <v>29954</v>
      </c>
      <c r="D1180" s="14" t="s">
        <v>29955</v>
      </c>
      <c r="E1180" s="1" t="s">
        <v>29956</v>
      </c>
      <c r="F1180" s="1" t="s">
        <v>29479</v>
      </c>
      <c r="G1180" s="1" t="s">
        <v>29957</v>
      </c>
      <c r="H1180" s="1" t="s">
        <v>27846</v>
      </c>
      <c r="I1180" s="1" t="s">
        <v>1446</v>
      </c>
      <c r="J1180" s="1" t="s">
        <v>29958</v>
      </c>
      <c r="K1180" s="1" t="s">
        <v>29959</v>
      </c>
      <c r="L1180" s="1" t="s">
        <v>29960</v>
      </c>
      <c r="M1180" s="1" t="s">
        <v>209</v>
      </c>
      <c r="N1180" s="1" t="s">
        <v>1462</v>
      </c>
      <c r="O1180" s="1" t="s">
        <v>1228</v>
      </c>
      <c r="P1180" s="1" t="s">
        <v>2126</v>
      </c>
      <c r="Q1180" s="1" t="s">
        <v>29960</v>
      </c>
      <c r="R1180" s="1" t="s">
        <v>130</v>
      </c>
      <c r="S1180" s="1" t="s">
        <v>1293</v>
      </c>
      <c r="T1180" s="1" t="s">
        <v>29929</v>
      </c>
      <c r="U1180" s="2" t="s">
        <v>29961</v>
      </c>
      <c r="V1180" s="1">
        <v>539</v>
      </c>
      <c r="W1180" s="1" t="s">
        <v>2130</v>
      </c>
      <c r="X1180" s="1" t="s">
        <v>2130</v>
      </c>
      <c r="Y1180" s="1" t="s">
        <v>27149</v>
      </c>
      <c r="Z1180" s="1" t="s">
        <v>29954</v>
      </c>
      <c r="AA1180" s="1" t="s">
        <v>29962</v>
      </c>
      <c r="AB1180" s="1" t="s">
        <v>29963</v>
      </c>
      <c r="AC1180" s="2" t="s">
        <v>29964</v>
      </c>
      <c r="AD1180" s="1">
        <v>539</v>
      </c>
      <c r="AE1180" s="1" t="s">
        <v>29965</v>
      </c>
      <c r="AF1180" s="1" t="s">
        <v>29966</v>
      </c>
      <c r="AG1180" s="1" t="s">
        <v>25953</v>
      </c>
      <c r="AH1180" s="1" t="s">
        <v>29967</v>
      </c>
      <c r="AI1180" s="1" t="s">
        <v>1749</v>
      </c>
      <c r="AJ1180" s="1" t="s">
        <v>1749</v>
      </c>
      <c r="AK1180" s="1" t="s">
        <v>1749</v>
      </c>
      <c r="AL1180" s="1" t="s">
        <v>1749</v>
      </c>
      <c r="AM1180" s="1" t="s">
        <v>1749</v>
      </c>
      <c r="AN1180" s="1" t="s">
        <v>1749</v>
      </c>
      <c r="AO1180" s="1" t="s">
        <v>1749</v>
      </c>
      <c r="AP1180" s="1" t="s">
        <v>1749</v>
      </c>
      <c r="AQ1180" s="1" t="s">
        <v>1749</v>
      </c>
      <c r="AR1180" s="1" t="s">
        <v>1749</v>
      </c>
      <c r="AS1180" s="1" t="s">
        <v>1749</v>
      </c>
      <c r="AT1180" s="1" t="s">
        <v>1749</v>
      </c>
      <c r="AU1180" s="1" t="s">
        <v>1749</v>
      </c>
      <c r="AV1180" s="1" t="s">
        <v>1749</v>
      </c>
      <c r="AW1180" s="1" t="s">
        <v>1749</v>
      </c>
      <c r="AX1180" s="1" t="s">
        <v>1749</v>
      </c>
      <c r="AY1180" s="1" t="s">
        <v>1749</v>
      </c>
      <c r="AZ1180" s="1" t="s">
        <v>1749</v>
      </c>
      <c r="BA1180" s="1" t="s">
        <v>1749</v>
      </c>
      <c r="BB1180" s="1" t="s">
        <v>1749</v>
      </c>
      <c r="BC1180" s="1" t="s">
        <v>1749</v>
      </c>
      <c r="BD1180" s="1" t="s">
        <v>1749</v>
      </c>
      <c r="BE1180" t="s">
        <v>1749</v>
      </c>
    </row>
    <row r="1181" spans="1:57" ht="17.149999999999999" customHeight="1">
      <c r="A1181" s="2">
        <v>1180</v>
      </c>
      <c r="B1181" s="1" t="s">
        <v>1219</v>
      </c>
      <c r="C1181" s="1" t="s">
        <v>28300</v>
      </c>
      <c r="D1181" s="14" t="s">
        <v>28301</v>
      </c>
      <c r="E1181" s="1" t="s">
        <v>29968</v>
      </c>
      <c r="F1181" s="1" t="s">
        <v>26717</v>
      </c>
      <c r="G1181" s="1" t="s">
        <v>28303</v>
      </c>
      <c r="H1181" s="1" t="s">
        <v>2757</v>
      </c>
      <c r="I1181" s="1" t="s">
        <v>1736</v>
      </c>
      <c r="J1181" s="1" t="s">
        <v>28304</v>
      </c>
      <c r="K1181" s="1" t="s">
        <v>28305</v>
      </c>
      <c r="L1181" s="1" t="s">
        <v>29969</v>
      </c>
      <c r="M1181" s="1" t="s">
        <v>215</v>
      </c>
      <c r="N1181" s="1" t="s">
        <v>2653</v>
      </c>
      <c r="O1181" s="1" t="s">
        <v>1228</v>
      </c>
      <c r="P1181" s="1" t="s">
        <v>2126</v>
      </c>
      <c r="Q1181" s="1" t="s">
        <v>29969</v>
      </c>
      <c r="R1181" s="1" t="s">
        <v>130</v>
      </c>
      <c r="S1181" s="1" t="s">
        <v>1293</v>
      </c>
      <c r="T1181" s="1" t="s">
        <v>29929</v>
      </c>
      <c r="U1181" s="2" t="s">
        <v>29961</v>
      </c>
      <c r="V1181" s="1">
        <v>410</v>
      </c>
      <c r="W1181" s="1" t="s">
        <v>2130</v>
      </c>
      <c r="X1181" s="1" t="s">
        <v>2130</v>
      </c>
      <c r="Y1181" s="1" t="s">
        <v>27149</v>
      </c>
      <c r="Z1181" s="1" t="s">
        <v>28300</v>
      </c>
      <c r="AA1181" s="1" t="s">
        <v>29970</v>
      </c>
      <c r="AB1181" s="1" t="s">
        <v>29538</v>
      </c>
      <c r="AC1181" s="2" t="s">
        <v>29971</v>
      </c>
      <c r="AD1181" s="1">
        <v>410</v>
      </c>
      <c r="AE1181" s="1" t="s">
        <v>29965</v>
      </c>
      <c r="AF1181" s="1" t="s">
        <v>29966</v>
      </c>
      <c r="AG1181" s="1" t="s">
        <v>25953</v>
      </c>
      <c r="AH1181" s="1" t="s">
        <v>29972</v>
      </c>
      <c r="AI1181" s="1" t="s">
        <v>1749</v>
      </c>
      <c r="AJ1181" s="1" t="s">
        <v>1749</v>
      </c>
      <c r="AK1181" s="1" t="s">
        <v>1749</v>
      </c>
      <c r="AL1181" s="1" t="s">
        <v>1749</v>
      </c>
      <c r="AM1181" s="1" t="s">
        <v>1749</v>
      </c>
      <c r="AN1181" s="1" t="s">
        <v>1749</v>
      </c>
      <c r="AO1181" s="1" t="s">
        <v>1749</v>
      </c>
      <c r="AP1181" s="1" t="s">
        <v>1749</v>
      </c>
      <c r="AQ1181" s="1" t="s">
        <v>1749</v>
      </c>
      <c r="AR1181" s="1" t="s">
        <v>1749</v>
      </c>
      <c r="AS1181" s="1" t="s">
        <v>1749</v>
      </c>
      <c r="AT1181" s="1" t="s">
        <v>1749</v>
      </c>
      <c r="AU1181" s="1" t="s">
        <v>1749</v>
      </c>
      <c r="AV1181" s="1" t="s">
        <v>1749</v>
      </c>
      <c r="AW1181" s="1" t="s">
        <v>1749</v>
      </c>
      <c r="AX1181" s="1" t="s">
        <v>1749</v>
      </c>
      <c r="AY1181" s="1" t="s">
        <v>1749</v>
      </c>
      <c r="AZ1181" s="1" t="s">
        <v>1749</v>
      </c>
      <c r="BA1181" s="1" t="s">
        <v>1749</v>
      </c>
      <c r="BB1181" s="1" t="s">
        <v>1749</v>
      </c>
      <c r="BC1181" s="1" t="s">
        <v>1749</v>
      </c>
      <c r="BD1181" s="1" t="s">
        <v>1749</v>
      </c>
      <c r="BE1181" t="s">
        <v>1749</v>
      </c>
    </row>
    <row r="1182" spans="1:57" ht="17.149999999999999" customHeight="1">
      <c r="A1182" s="2">
        <v>1181</v>
      </c>
      <c r="B1182" s="1" t="s">
        <v>1219</v>
      </c>
      <c r="C1182" s="1" t="s">
        <v>28300</v>
      </c>
      <c r="D1182" s="14" t="s">
        <v>28301</v>
      </c>
      <c r="E1182" s="1" t="s">
        <v>29973</v>
      </c>
      <c r="F1182" s="1" t="s">
        <v>29974</v>
      </c>
      <c r="G1182" s="1" t="s">
        <v>28303</v>
      </c>
      <c r="H1182" s="1" t="s">
        <v>2757</v>
      </c>
      <c r="I1182" s="1" t="s">
        <v>1736</v>
      </c>
      <c r="J1182" s="1" t="s">
        <v>28304</v>
      </c>
      <c r="K1182" s="1" t="s">
        <v>28305</v>
      </c>
      <c r="L1182" s="1" t="s">
        <v>29975</v>
      </c>
      <c r="M1182" s="1" t="s">
        <v>215</v>
      </c>
      <c r="N1182" s="1" t="s">
        <v>1462</v>
      </c>
      <c r="O1182" s="1" t="s">
        <v>1228</v>
      </c>
      <c r="P1182" s="1" t="s">
        <v>2126</v>
      </c>
      <c r="Q1182" s="1" t="s">
        <v>29975</v>
      </c>
      <c r="R1182" s="1" t="s">
        <v>130</v>
      </c>
      <c r="S1182" s="1" t="s">
        <v>1293</v>
      </c>
      <c r="T1182" s="1" t="s">
        <v>29929</v>
      </c>
      <c r="U1182" s="2" t="s">
        <v>29961</v>
      </c>
      <c r="V1182" s="1">
        <v>538</v>
      </c>
      <c r="W1182" s="1" t="s">
        <v>2130</v>
      </c>
      <c r="X1182" s="1" t="s">
        <v>2130</v>
      </c>
      <c r="Y1182" s="1" t="s">
        <v>27149</v>
      </c>
      <c r="Z1182" s="1" t="s">
        <v>28300</v>
      </c>
      <c r="AA1182" s="1" t="s">
        <v>29976</v>
      </c>
      <c r="AB1182" s="1" t="s">
        <v>29519</v>
      </c>
      <c r="AC1182" s="2" t="s">
        <v>29977</v>
      </c>
      <c r="AD1182" s="1">
        <v>538</v>
      </c>
      <c r="AE1182" s="1" t="s">
        <v>29965</v>
      </c>
      <c r="AF1182" s="1" t="s">
        <v>29966</v>
      </c>
      <c r="AG1182" s="1" t="s">
        <v>25953</v>
      </c>
      <c r="AH1182" s="1" t="s">
        <v>29978</v>
      </c>
      <c r="AI1182" s="1" t="s">
        <v>1749</v>
      </c>
      <c r="AJ1182" s="1" t="s">
        <v>1749</v>
      </c>
      <c r="AK1182" s="1" t="s">
        <v>1749</v>
      </c>
      <c r="AL1182" s="1" t="s">
        <v>1749</v>
      </c>
      <c r="AM1182" s="1" t="s">
        <v>1749</v>
      </c>
      <c r="AN1182" s="1" t="s">
        <v>1749</v>
      </c>
      <c r="AO1182" s="1" t="s">
        <v>1749</v>
      </c>
      <c r="AP1182" s="1" t="s">
        <v>1749</v>
      </c>
      <c r="AQ1182" s="1" t="s">
        <v>1749</v>
      </c>
      <c r="AR1182" s="1" t="s">
        <v>1749</v>
      </c>
      <c r="AS1182" s="1" t="s">
        <v>1749</v>
      </c>
      <c r="AT1182" s="1" t="s">
        <v>1749</v>
      </c>
      <c r="AU1182" s="1" t="s">
        <v>1749</v>
      </c>
      <c r="AV1182" s="1" t="s">
        <v>1749</v>
      </c>
      <c r="AW1182" s="1" t="s">
        <v>1749</v>
      </c>
      <c r="AX1182" s="1" t="s">
        <v>1749</v>
      </c>
      <c r="AY1182" s="1" t="s">
        <v>1749</v>
      </c>
      <c r="AZ1182" s="1" t="s">
        <v>1749</v>
      </c>
      <c r="BA1182" s="1" t="s">
        <v>1749</v>
      </c>
      <c r="BB1182" s="1" t="s">
        <v>1749</v>
      </c>
      <c r="BC1182" s="1" t="s">
        <v>1749</v>
      </c>
      <c r="BD1182" s="1" t="s">
        <v>1749</v>
      </c>
      <c r="BE1182" t="s">
        <v>1749</v>
      </c>
    </row>
    <row r="1183" spans="1:57" ht="17.149999999999999" customHeight="1">
      <c r="A1183" s="2">
        <v>1182</v>
      </c>
      <c r="B1183" s="1" t="s">
        <v>1219</v>
      </c>
      <c r="C1183" s="1" t="s">
        <v>28274</v>
      </c>
      <c r="D1183" s="14" t="s">
        <v>28275</v>
      </c>
      <c r="E1183" s="1" t="s">
        <v>29979</v>
      </c>
      <c r="F1183" s="1" t="s">
        <v>28276</v>
      </c>
      <c r="G1183" s="1" t="s">
        <v>5622</v>
      </c>
      <c r="H1183" s="1"/>
      <c r="I1183" s="1" t="s">
        <v>28277</v>
      </c>
      <c r="J1183" s="1" t="s">
        <v>28278</v>
      </c>
      <c r="K1183" s="1" t="s">
        <v>28279</v>
      </c>
      <c r="L1183" s="1" t="s">
        <v>29980</v>
      </c>
      <c r="M1183" s="1" t="s">
        <v>215</v>
      </c>
      <c r="N1183" s="1" t="s">
        <v>1462</v>
      </c>
      <c r="O1183" s="1" t="s">
        <v>1228</v>
      </c>
      <c r="P1183" s="1" t="s">
        <v>2126</v>
      </c>
      <c r="Q1183" s="1" t="s">
        <v>29980</v>
      </c>
      <c r="R1183" s="1" t="s">
        <v>130</v>
      </c>
      <c r="S1183" s="1" t="s">
        <v>1293</v>
      </c>
      <c r="T1183" s="1" t="s">
        <v>29929</v>
      </c>
      <c r="U1183" s="2" t="s">
        <v>29961</v>
      </c>
      <c r="V1183" s="1">
        <v>354</v>
      </c>
      <c r="W1183" s="1" t="s">
        <v>2130</v>
      </c>
      <c r="X1183" s="1" t="s">
        <v>2130</v>
      </c>
      <c r="Y1183" s="1" t="s">
        <v>27149</v>
      </c>
      <c r="Z1183" s="1" t="s">
        <v>28274</v>
      </c>
      <c r="AA1183" s="1" t="s">
        <v>29981</v>
      </c>
      <c r="AB1183" s="1" t="s">
        <v>29982</v>
      </c>
      <c r="AC1183" s="2" t="s">
        <v>29983</v>
      </c>
      <c r="AD1183" s="1">
        <v>354</v>
      </c>
      <c r="AE1183" s="1" t="s">
        <v>29984</v>
      </c>
      <c r="AF1183" s="1" t="s">
        <v>29985</v>
      </c>
      <c r="AG1183" s="1" t="s">
        <v>25953</v>
      </c>
      <c r="AH1183" s="1" t="s">
        <v>29986</v>
      </c>
      <c r="AI1183" s="1" t="s">
        <v>1749</v>
      </c>
      <c r="AJ1183" s="1" t="s">
        <v>1749</v>
      </c>
      <c r="AK1183" s="1" t="s">
        <v>1749</v>
      </c>
      <c r="AL1183" s="1" t="s">
        <v>1749</v>
      </c>
      <c r="AM1183" s="1" t="s">
        <v>1749</v>
      </c>
      <c r="AN1183" s="1" t="s">
        <v>1749</v>
      </c>
      <c r="AO1183" s="1" t="s">
        <v>1749</v>
      </c>
      <c r="AP1183" s="1" t="s">
        <v>1749</v>
      </c>
      <c r="AQ1183" s="1" t="s">
        <v>1749</v>
      </c>
      <c r="AR1183" s="1" t="s">
        <v>1749</v>
      </c>
      <c r="AS1183" s="1" t="s">
        <v>1749</v>
      </c>
      <c r="AT1183" s="1" t="s">
        <v>1749</v>
      </c>
      <c r="AU1183" s="1" t="s">
        <v>1749</v>
      </c>
      <c r="AV1183" s="1" t="s">
        <v>1749</v>
      </c>
      <c r="AW1183" s="1" t="s">
        <v>1749</v>
      </c>
      <c r="AX1183" s="1" t="s">
        <v>1749</v>
      </c>
      <c r="AY1183" s="1" t="s">
        <v>1749</v>
      </c>
      <c r="AZ1183" s="1" t="s">
        <v>1749</v>
      </c>
      <c r="BA1183" s="1" t="s">
        <v>1749</v>
      </c>
      <c r="BB1183" s="1" t="s">
        <v>1749</v>
      </c>
      <c r="BC1183" s="1" t="s">
        <v>1749</v>
      </c>
      <c r="BD1183" s="1" t="s">
        <v>1749</v>
      </c>
      <c r="BE1183" t="s">
        <v>1749</v>
      </c>
    </row>
    <row r="1184" spans="1:57" ht="17.149999999999999" customHeight="1">
      <c r="A1184" s="2">
        <v>1183</v>
      </c>
      <c r="B1184" s="1" t="s">
        <v>1219</v>
      </c>
      <c r="C1184" s="1" t="s">
        <v>28274</v>
      </c>
      <c r="D1184" s="14" t="s">
        <v>28275</v>
      </c>
      <c r="E1184" s="1" t="s">
        <v>29987</v>
      </c>
      <c r="F1184" s="1" t="s">
        <v>28302</v>
      </c>
      <c r="G1184" s="1" t="s">
        <v>5622</v>
      </c>
      <c r="H1184" s="1"/>
      <c r="I1184" s="1" t="s">
        <v>28277</v>
      </c>
      <c r="J1184" s="1" t="s">
        <v>28278</v>
      </c>
      <c r="K1184" s="1" t="s">
        <v>28279</v>
      </c>
      <c r="L1184" s="1" t="s">
        <v>29988</v>
      </c>
      <c r="M1184" s="1" t="s">
        <v>215</v>
      </c>
      <c r="N1184" s="1" t="s">
        <v>2653</v>
      </c>
      <c r="O1184" s="1" t="s">
        <v>1228</v>
      </c>
      <c r="P1184" s="1" t="s">
        <v>2126</v>
      </c>
      <c r="Q1184" s="1" t="s">
        <v>29988</v>
      </c>
      <c r="R1184" s="1" t="s">
        <v>130</v>
      </c>
      <c r="S1184" s="1" t="s">
        <v>1293</v>
      </c>
      <c r="T1184" s="1" t="s">
        <v>29929</v>
      </c>
      <c r="U1184" s="2" t="s">
        <v>29961</v>
      </c>
      <c r="V1184" s="1">
        <v>161</v>
      </c>
      <c r="W1184" s="1" t="s">
        <v>2130</v>
      </c>
      <c r="X1184" s="1" t="s">
        <v>2130</v>
      </c>
      <c r="Y1184" s="1" t="s">
        <v>27149</v>
      </c>
      <c r="Z1184" s="1" t="s">
        <v>28274</v>
      </c>
      <c r="AA1184" s="1" t="s">
        <v>29989</v>
      </c>
      <c r="AB1184" s="1" t="s">
        <v>29990</v>
      </c>
      <c r="AC1184" s="2" t="s">
        <v>29991</v>
      </c>
      <c r="AD1184" s="1">
        <v>161</v>
      </c>
      <c r="AE1184" s="1" t="s">
        <v>29984</v>
      </c>
      <c r="AF1184" s="1" t="s">
        <v>29985</v>
      </c>
      <c r="AG1184" s="1" t="s">
        <v>25953</v>
      </c>
      <c r="AH1184" s="1" t="s">
        <v>29992</v>
      </c>
      <c r="AI1184" s="1" t="s">
        <v>1749</v>
      </c>
      <c r="AJ1184" s="1" t="s">
        <v>1749</v>
      </c>
      <c r="AK1184" s="1" t="s">
        <v>1749</v>
      </c>
      <c r="AL1184" s="1" t="s">
        <v>1749</v>
      </c>
      <c r="AM1184" s="1" t="s">
        <v>1749</v>
      </c>
      <c r="AN1184" s="1" t="s">
        <v>1749</v>
      </c>
      <c r="AO1184" s="1" t="s">
        <v>1749</v>
      </c>
      <c r="AP1184" s="1" t="s">
        <v>1749</v>
      </c>
      <c r="AQ1184" s="1" t="s">
        <v>1749</v>
      </c>
      <c r="AR1184" s="1" t="s">
        <v>1749</v>
      </c>
      <c r="AS1184" s="1" t="s">
        <v>1749</v>
      </c>
      <c r="AT1184" s="1" t="s">
        <v>1749</v>
      </c>
      <c r="AU1184" s="1" t="s">
        <v>1749</v>
      </c>
      <c r="AV1184" s="1" t="s">
        <v>1749</v>
      </c>
      <c r="AW1184" s="1" t="s">
        <v>1749</v>
      </c>
      <c r="AX1184" s="1" t="s">
        <v>1749</v>
      </c>
      <c r="AY1184" s="1" t="s">
        <v>1749</v>
      </c>
      <c r="AZ1184" s="1" t="s">
        <v>1749</v>
      </c>
      <c r="BA1184" s="1" t="s">
        <v>1749</v>
      </c>
      <c r="BB1184" s="1" t="s">
        <v>1749</v>
      </c>
      <c r="BC1184" s="1" t="s">
        <v>1749</v>
      </c>
      <c r="BD1184" s="1" t="s">
        <v>1749</v>
      </c>
      <c r="BE1184" t="s">
        <v>1749</v>
      </c>
    </row>
    <row r="1185" spans="1:57" ht="17.149999999999999" customHeight="1">
      <c r="A1185" s="2">
        <v>1184</v>
      </c>
      <c r="B1185" s="1" t="s">
        <v>1219</v>
      </c>
      <c r="C1185" s="1" t="s">
        <v>29954</v>
      </c>
      <c r="D1185" s="14" t="s">
        <v>29955</v>
      </c>
      <c r="E1185" s="1" t="s">
        <v>29993</v>
      </c>
      <c r="F1185" s="1" t="s">
        <v>28276</v>
      </c>
      <c r="G1185" s="1" t="s">
        <v>29957</v>
      </c>
      <c r="H1185" s="1" t="s">
        <v>27846</v>
      </c>
      <c r="I1185" s="1" t="s">
        <v>1446</v>
      </c>
      <c r="J1185" s="1" t="s">
        <v>29958</v>
      </c>
      <c r="K1185" s="1" t="s">
        <v>29959</v>
      </c>
      <c r="L1185" s="1" t="s">
        <v>29994</v>
      </c>
      <c r="M1185" s="1" t="s">
        <v>215</v>
      </c>
      <c r="N1185" s="1" t="s">
        <v>1462</v>
      </c>
      <c r="O1185" s="1" t="s">
        <v>1228</v>
      </c>
      <c r="P1185" s="1" t="s">
        <v>2126</v>
      </c>
      <c r="Q1185" s="1" t="s">
        <v>29994</v>
      </c>
      <c r="R1185" s="1" t="s">
        <v>130</v>
      </c>
      <c r="S1185" s="1" t="s">
        <v>1293</v>
      </c>
      <c r="T1185" s="1" t="s">
        <v>29929</v>
      </c>
      <c r="U1185" s="2" t="s">
        <v>29961</v>
      </c>
      <c r="V1185" s="1">
        <v>602</v>
      </c>
      <c r="W1185" s="1" t="s">
        <v>2130</v>
      </c>
      <c r="X1185" s="1" t="s">
        <v>2130</v>
      </c>
      <c r="Y1185" s="1" t="s">
        <v>27149</v>
      </c>
      <c r="Z1185" s="1" t="s">
        <v>29954</v>
      </c>
      <c r="AA1185" s="1" t="s">
        <v>29995</v>
      </c>
      <c r="AB1185" s="1" t="s">
        <v>29996</v>
      </c>
      <c r="AC1185" s="2" t="s">
        <v>29997</v>
      </c>
      <c r="AD1185" s="1">
        <v>602</v>
      </c>
      <c r="AE1185" s="1" t="s">
        <v>29984</v>
      </c>
      <c r="AF1185" s="1" t="s">
        <v>29985</v>
      </c>
      <c r="AG1185" s="1" t="s">
        <v>25953</v>
      </c>
      <c r="AH1185" s="1" t="s">
        <v>29998</v>
      </c>
      <c r="AI1185" s="1" t="s">
        <v>1749</v>
      </c>
      <c r="AJ1185" s="1" t="s">
        <v>1749</v>
      </c>
      <c r="AK1185" s="1" t="s">
        <v>1749</v>
      </c>
      <c r="AL1185" s="1" t="s">
        <v>1749</v>
      </c>
      <c r="AM1185" s="1" t="s">
        <v>1749</v>
      </c>
      <c r="AN1185" s="1" t="s">
        <v>1749</v>
      </c>
      <c r="AO1185" s="1" t="s">
        <v>1749</v>
      </c>
      <c r="AP1185" s="1" t="s">
        <v>1749</v>
      </c>
      <c r="AQ1185" s="1" t="s">
        <v>1749</v>
      </c>
      <c r="AR1185" s="1" t="s">
        <v>1749</v>
      </c>
      <c r="AS1185" s="1" t="s">
        <v>1749</v>
      </c>
      <c r="AT1185" s="1" t="s">
        <v>1749</v>
      </c>
      <c r="AU1185" s="1" t="s">
        <v>1749</v>
      </c>
      <c r="AV1185" s="1" t="s">
        <v>1749</v>
      </c>
      <c r="AW1185" s="1" t="s">
        <v>1749</v>
      </c>
      <c r="AX1185" s="1" t="s">
        <v>1749</v>
      </c>
      <c r="AY1185" s="1" t="s">
        <v>1749</v>
      </c>
      <c r="AZ1185" s="1" t="s">
        <v>1749</v>
      </c>
      <c r="BA1185" s="1" t="s">
        <v>1749</v>
      </c>
      <c r="BB1185" s="1" t="s">
        <v>1749</v>
      </c>
      <c r="BC1185" s="1" t="s">
        <v>1749</v>
      </c>
      <c r="BD1185" s="1" t="s">
        <v>1749</v>
      </c>
      <c r="BE1185" t="s">
        <v>1749</v>
      </c>
    </row>
    <row r="1186" spans="1:57" ht="17.149999999999999" customHeight="1">
      <c r="A1186" s="2">
        <v>1185</v>
      </c>
      <c r="B1186" s="1" t="s">
        <v>1219</v>
      </c>
      <c r="C1186" s="1" t="s">
        <v>29954</v>
      </c>
      <c r="D1186" s="14" t="s">
        <v>29955</v>
      </c>
      <c r="E1186" s="1" t="s">
        <v>29999</v>
      </c>
      <c r="F1186" s="1" t="s">
        <v>28276</v>
      </c>
      <c r="G1186" s="1" t="s">
        <v>29957</v>
      </c>
      <c r="H1186" s="1" t="s">
        <v>27846</v>
      </c>
      <c r="I1186" s="1" t="s">
        <v>1446</v>
      </c>
      <c r="J1186" s="1" t="s">
        <v>29958</v>
      </c>
      <c r="K1186" s="1" t="s">
        <v>29959</v>
      </c>
      <c r="L1186" s="1" t="s">
        <v>30000</v>
      </c>
      <c r="M1186" s="1" t="s">
        <v>215</v>
      </c>
      <c r="N1186" s="1" t="s">
        <v>1462</v>
      </c>
      <c r="O1186" s="1" t="s">
        <v>1228</v>
      </c>
      <c r="P1186" s="1" t="s">
        <v>2126</v>
      </c>
      <c r="Q1186" s="1" t="s">
        <v>30000</v>
      </c>
      <c r="R1186" s="1" t="s">
        <v>130</v>
      </c>
      <c r="S1186" s="1" t="s">
        <v>1293</v>
      </c>
      <c r="T1186" s="1" t="s">
        <v>29929</v>
      </c>
      <c r="U1186" s="2" t="s">
        <v>29961</v>
      </c>
      <c r="V1186" s="1">
        <v>849</v>
      </c>
      <c r="W1186" s="1" t="s">
        <v>2130</v>
      </c>
      <c r="X1186" s="1" t="s">
        <v>2130</v>
      </c>
      <c r="Y1186" s="1" t="s">
        <v>27149</v>
      </c>
      <c r="Z1186" s="1" t="s">
        <v>29954</v>
      </c>
      <c r="AA1186" s="1" t="s">
        <v>30001</v>
      </c>
      <c r="AB1186" s="1" t="s">
        <v>30002</v>
      </c>
      <c r="AC1186" s="2" t="s">
        <v>30003</v>
      </c>
      <c r="AD1186" s="1">
        <v>849</v>
      </c>
      <c r="AE1186" s="1" t="s">
        <v>29984</v>
      </c>
      <c r="AF1186" s="1" t="s">
        <v>29985</v>
      </c>
      <c r="AG1186" s="1" t="s">
        <v>25953</v>
      </c>
      <c r="AH1186" s="1" t="s">
        <v>30004</v>
      </c>
      <c r="AI1186" s="1" t="s">
        <v>1749</v>
      </c>
      <c r="AJ1186" s="1" t="s">
        <v>1749</v>
      </c>
      <c r="AK1186" s="1" t="s">
        <v>1749</v>
      </c>
      <c r="AL1186" s="1" t="s">
        <v>1749</v>
      </c>
      <c r="AM1186" s="1" t="s">
        <v>1749</v>
      </c>
      <c r="AN1186" s="1" t="s">
        <v>1749</v>
      </c>
      <c r="AO1186" s="1" t="s">
        <v>1749</v>
      </c>
      <c r="AP1186" s="1" t="s">
        <v>1749</v>
      </c>
      <c r="AQ1186" s="1" t="s">
        <v>1749</v>
      </c>
      <c r="AR1186" s="1" t="s">
        <v>1749</v>
      </c>
      <c r="AS1186" s="1" t="s">
        <v>1749</v>
      </c>
      <c r="AT1186" s="1" t="s">
        <v>1749</v>
      </c>
      <c r="AU1186" s="1" t="s">
        <v>1749</v>
      </c>
      <c r="AV1186" s="1" t="s">
        <v>1749</v>
      </c>
      <c r="AW1186" s="1" t="s">
        <v>1749</v>
      </c>
      <c r="AX1186" s="1" t="s">
        <v>1749</v>
      </c>
      <c r="AY1186" s="1" t="s">
        <v>1749</v>
      </c>
      <c r="AZ1186" s="1" t="s">
        <v>1749</v>
      </c>
      <c r="BA1186" s="1" t="s">
        <v>1749</v>
      </c>
      <c r="BB1186" s="1" t="s">
        <v>1749</v>
      </c>
      <c r="BC1186" s="1" t="s">
        <v>1749</v>
      </c>
      <c r="BD1186" s="1" t="s">
        <v>1749</v>
      </c>
      <c r="BE1186" t="s">
        <v>1749</v>
      </c>
    </row>
    <row r="1187" spans="1:57" ht="17.149999999999999" customHeight="1">
      <c r="A1187" s="2">
        <v>1186</v>
      </c>
      <c r="B1187" s="1" t="s">
        <v>1219</v>
      </c>
      <c r="C1187" s="1" t="s">
        <v>9356</v>
      </c>
      <c r="D1187" s="14" t="s">
        <v>9357</v>
      </c>
      <c r="E1187" s="1" t="s">
        <v>9356</v>
      </c>
      <c r="F1187" s="1" t="s">
        <v>9358</v>
      </c>
      <c r="G1187" s="1" t="s">
        <v>9359</v>
      </c>
      <c r="H1187" s="1" t="s">
        <v>9360</v>
      </c>
      <c r="I1187" s="1" t="s">
        <v>2059</v>
      </c>
      <c r="J1187" s="1" t="s">
        <v>9361</v>
      </c>
      <c r="K1187" s="1" t="s">
        <v>9362</v>
      </c>
      <c r="L1187" s="1" t="s">
        <v>9363</v>
      </c>
      <c r="M1187" s="1" t="s">
        <v>209</v>
      </c>
      <c r="N1187" s="1" t="s">
        <v>2653</v>
      </c>
      <c r="O1187" s="1" t="s">
        <v>1228</v>
      </c>
      <c r="P1187" s="1" t="s">
        <v>2126</v>
      </c>
      <c r="Q1187" s="1" t="s">
        <v>9363</v>
      </c>
      <c r="R1187" s="1" t="s">
        <v>130</v>
      </c>
      <c r="S1187" s="1" t="s">
        <v>1293</v>
      </c>
      <c r="T1187" s="1" t="s">
        <v>8731</v>
      </c>
      <c r="U1187" s="2" t="s">
        <v>9364</v>
      </c>
      <c r="V1187" s="1">
        <v>86</v>
      </c>
      <c r="W1187" s="1" t="s">
        <v>2130</v>
      </c>
      <c r="X1187" s="1" t="s">
        <v>2130</v>
      </c>
      <c r="Y1187" s="1" t="s">
        <v>2210</v>
      </c>
      <c r="Z1187" s="1" t="s">
        <v>30005</v>
      </c>
      <c r="AA1187" s="1" t="s">
        <v>9366</v>
      </c>
      <c r="AB1187" s="1" t="s">
        <v>9367</v>
      </c>
      <c r="AC1187" s="2" t="s">
        <v>9368</v>
      </c>
      <c r="AD1187" s="1">
        <v>86</v>
      </c>
      <c r="AE1187" s="1" t="s">
        <v>9369</v>
      </c>
      <c r="AF1187" s="1" t="s">
        <v>9370</v>
      </c>
      <c r="AG1187" s="1" t="s">
        <v>819</v>
      </c>
      <c r="AH1187" s="1" t="s">
        <v>9371</v>
      </c>
      <c r="AI1187" s="1" t="s">
        <v>1749</v>
      </c>
      <c r="AJ1187" s="1" t="s">
        <v>1749</v>
      </c>
      <c r="AK1187" s="1" t="s">
        <v>1749</v>
      </c>
      <c r="AL1187" s="1" t="s">
        <v>1749</v>
      </c>
      <c r="AM1187" s="1" t="s">
        <v>1749</v>
      </c>
      <c r="AN1187" s="1" t="s">
        <v>1749</v>
      </c>
      <c r="AO1187" s="1" t="s">
        <v>1749</v>
      </c>
      <c r="AP1187" s="1" t="s">
        <v>1749</v>
      </c>
      <c r="AQ1187" s="1" t="s">
        <v>1749</v>
      </c>
      <c r="AR1187" s="1" t="s">
        <v>1749</v>
      </c>
      <c r="AS1187" s="1" t="s">
        <v>1749</v>
      </c>
      <c r="AT1187" s="1" t="s">
        <v>1749</v>
      </c>
      <c r="AU1187" s="1" t="s">
        <v>1749</v>
      </c>
      <c r="AV1187" s="1" t="s">
        <v>1749</v>
      </c>
      <c r="AW1187" s="1" t="s">
        <v>1749</v>
      </c>
      <c r="AX1187" s="1" t="s">
        <v>1749</v>
      </c>
      <c r="AY1187" s="1" t="s">
        <v>1749</v>
      </c>
      <c r="AZ1187" s="1" t="s">
        <v>1749</v>
      </c>
      <c r="BA1187" s="1" t="s">
        <v>1749</v>
      </c>
      <c r="BB1187" s="1" t="s">
        <v>1749</v>
      </c>
      <c r="BC1187" s="1" t="s">
        <v>1749</v>
      </c>
      <c r="BD1187" s="1" t="s">
        <v>1749</v>
      </c>
      <c r="BE1187" t="s">
        <v>1749</v>
      </c>
    </row>
    <row r="1188" spans="1:57" ht="17.149999999999999" customHeight="1">
      <c r="A1188" s="2">
        <v>1187</v>
      </c>
      <c r="B1188" s="1" t="s">
        <v>1219</v>
      </c>
      <c r="C1188" s="1" t="s">
        <v>366</v>
      </c>
      <c r="D1188" s="14" t="s">
        <v>7721</v>
      </c>
      <c r="E1188" s="1" t="s">
        <v>11641</v>
      </c>
      <c r="F1188" s="1" t="s">
        <v>11642</v>
      </c>
      <c r="G1188" s="1" t="s">
        <v>27937</v>
      </c>
      <c r="H1188" s="1" t="s">
        <v>27938</v>
      </c>
      <c r="I1188" s="1" t="s">
        <v>1937</v>
      </c>
      <c r="J1188" s="1" t="s">
        <v>27939</v>
      </c>
      <c r="K1188" s="1" t="s">
        <v>27940</v>
      </c>
      <c r="L1188" s="1" t="s">
        <v>11643</v>
      </c>
      <c r="M1188" s="1" t="s">
        <v>215</v>
      </c>
      <c r="N1188" s="1" t="s">
        <v>1462</v>
      </c>
      <c r="O1188" s="1" t="s">
        <v>1228</v>
      </c>
      <c r="P1188" s="1" t="s">
        <v>2126</v>
      </c>
      <c r="Q1188" s="1" t="s">
        <v>11643</v>
      </c>
      <c r="R1188" s="1" t="s">
        <v>130</v>
      </c>
      <c r="S1188" s="1" t="s">
        <v>1293</v>
      </c>
      <c r="T1188" s="1" t="s">
        <v>11644</v>
      </c>
      <c r="U1188" s="2" t="s">
        <v>11645</v>
      </c>
      <c r="V1188" s="1">
        <v>3033</v>
      </c>
      <c r="W1188" s="1" t="s">
        <v>2130</v>
      </c>
      <c r="X1188" s="1" t="s">
        <v>2130</v>
      </c>
      <c r="Y1188" s="1" t="s">
        <v>7730</v>
      </c>
      <c r="Z1188" s="1" t="s">
        <v>366</v>
      </c>
      <c r="AA1188" s="1" t="s">
        <v>11646</v>
      </c>
      <c r="AB1188" s="1" t="s">
        <v>11647</v>
      </c>
      <c r="AC1188" s="2" t="s">
        <v>11648</v>
      </c>
      <c r="AD1188" s="1">
        <v>3033</v>
      </c>
      <c r="AE1188" s="1" t="s">
        <v>9369</v>
      </c>
      <c r="AF1188" s="1" t="s">
        <v>9370</v>
      </c>
      <c r="AG1188" s="1" t="s">
        <v>819</v>
      </c>
      <c r="AH1188" s="1" t="s">
        <v>30006</v>
      </c>
      <c r="AI1188" s="1" t="s">
        <v>1749</v>
      </c>
      <c r="AJ1188" s="1" t="s">
        <v>1749</v>
      </c>
      <c r="AK1188" s="1" t="s">
        <v>1749</v>
      </c>
      <c r="AL1188" s="1" t="s">
        <v>1749</v>
      </c>
      <c r="AM1188" s="1" t="s">
        <v>1749</v>
      </c>
      <c r="AN1188" s="1" t="s">
        <v>1749</v>
      </c>
      <c r="AO1188" s="1" t="s">
        <v>1749</v>
      </c>
      <c r="AP1188" s="1" t="s">
        <v>1749</v>
      </c>
      <c r="AQ1188" s="1" t="s">
        <v>1749</v>
      </c>
      <c r="AR1188" s="1" t="s">
        <v>1749</v>
      </c>
      <c r="AS1188" s="1" t="s">
        <v>1749</v>
      </c>
      <c r="AT1188" s="1" t="s">
        <v>1749</v>
      </c>
      <c r="AU1188" s="1" t="s">
        <v>1749</v>
      </c>
      <c r="AV1188" s="1" t="s">
        <v>1749</v>
      </c>
      <c r="AW1188" s="1" t="s">
        <v>1749</v>
      </c>
      <c r="AX1188" s="1" t="s">
        <v>1749</v>
      </c>
      <c r="AY1188" s="1" t="s">
        <v>1749</v>
      </c>
      <c r="AZ1188" s="1" t="s">
        <v>1749</v>
      </c>
      <c r="BA1188" s="1" t="s">
        <v>1749</v>
      </c>
      <c r="BB1188" s="1" t="s">
        <v>1749</v>
      </c>
      <c r="BC1188" s="1" t="s">
        <v>1749</v>
      </c>
      <c r="BD1188" s="1" t="s">
        <v>1749</v>
      </c>
      <c r="BE1188" t="s">
        <v>1749</v>
      </c>
    </row>
    <row r="1189" spans="1:57" ht="17.149999999999999" customHeight="1">
      <c r="A1189" s="2">
        <v>1188</v>
      </c>
      <c r="B1189" s="1" t="s">
        <v>1219</v>
      </c>
      <c r="C1189" s="1" t="s">
        <v>9372</v>
      </c>
      <c r="D1189" s="14" t="s">
        <v>9373</v>
      </c>
      <c r="E1189" s="1" t="s">
        <v>9374</v>
      </c>
      <c r="F1189" s="1" t="s">
        <v>9375</v>
      </c>
      <c r="G1189" s="1" t="s">
        <v>9376</v>
      </c>
      <c r="H1189" s="1" t="s">
        <v>2554</v>
      </c>
      <c r="I1189" s="1" t="s">
        <v>1937</v>
      </c>
      <c r="J1189" s="1" t="s">
        <v>9377</v>
      </c>
      <c r="K1189" s="1" t="s">
        <v>9378</v>
      </c>
      <c r="L1189" s="1" t="s">
        <v>9379</v>
      </c>
      <c r="M1189" s="1" t="s">
        <v>209</v>
      </c>
      <c r="N1189" s="1" t="s">
        <v>2653</v>
      </c>
      <c r="O1189" s="1" t="s">
        <v>1228</v>
      </c>
      <c r="P1189" s="1" t="s">
        <v>2126</v>
      </c>
      <c r="Q1189" s="1" t="s">
        <v>9379</v>
      </c>
      <c r="R1189" s="1" t="s">
        <v>130</v>
      </c>
      <c r="S1189" s="1" t="s">
        <v>1293</v>
      </c>
      <c r="T1189" s="1" t="s">
        <v>8731</v>
      </c>
      <c r="U1189" s="2" t="s">
        <v>9364</v>
      </c>
      <c r="V1189" s="1">
        <v>85</v>
      </c>
      <c r="W1189" s="1" t="s">
        <v>2130</v>
      </c>
      <c r="X1189" s="1" t="s">
        <v>2130</v>
      </c>
      <c r="Y1189" s="1" t="s">
        <v>2210</v>
      </c>
      <c r="Z1189" s="1" t="s">
        <v>30007</v>
      </c>
      <c r="AA1189" s="1" t="s">
        <v>9381</v>
      </c>
      <c r="AB1189" s="1" t="s">
        <v>9382</v>
      </c>
      <c r="AC1189" s="2" t="s">
        <v>9383</v>
      </c>
      <c r="AD1189" s="1">
        <v>85</v>
      </c>
      <c r="AE1189" s="1" t="s">
        <v>9384</v>
      </c>
      <c r="AF1189" s="1" t="s">
        <v>9370</v>
      </c>
      <c r="AG1189" s="1" t="s">
        <v>819</v>
      </c>
      <c r="AH1189" s="1" t="s">
        <v>9385</v>
      </c>
      <c r="AI1189" s="1" t="s">
        <v>1749</v>
      </c>
      <c r="AJ1189" s="1" t="s">
        <v>1749</v>
      </c>
      <c r="AK1189" s="1" t="s">
        <v>1749</v>
      </c>
      <c r="AL1189" s="1" t="s">
        <v>1749</v>
      </c>
      <c r="AM1189" s="1" t="s">
        <v>1749</v>
      </c>
      <c r="AN1189" s="1" t="s">
        <v>1749</v>
      </c>
      <c r="AO1189" s="1" t="s">
        <v>1749</v>
      </c>
      <c r="AP1189" s="1" t="s">
        <v>1749</v>
      </c>
      <c r="AQ1189" s="1" t="s">
        <v>1749</v>
      </c>
      <c r="AR1189" s="1" t="s">
        <v>1749</v>
      </c>
      <c r="AS1189" s="1" t="s">
        <v>1749</v>
      </c>
      <c r="AT1189" s="1" t="s">
        <v>1749</v>
      </c>
      <c r="AU1189" s="1" t="s">
        <v>1749</v>
      </c>
      <c r="AV1189" s="1" t="s">
        <v>1749</v>
      </c>
      <c r="AW1189" s="1" t="s">
        <v>1749</v>
      </c>
      <c r="AX1189" s="1" t="s">
        <v>1749</v>
      </c>
      <c r="AY1189" s="1" t="s">
        <v>1749</v>
      </c>
      <c r="AZ1189" s="1" t="s">
        <v>1749</v>
      </c>
      <c r="BA1189" s="1" t="s">
        <v>1749</v>
      </c>
      <c r="BB1189" s="1" t="s">
        <v>1749</v>
      </c>
      <c r="BC1189" s="1" t="s">
        <v>1749</v>
      </c>
      <c r="BD1189" s="1" t="s">
        <v>1749</v>
      </c>
      <c r="BE1189" t="s">
        <v>1749</v>
      </c>
    </row>
    <row r="1190" spans="1:57" ht="17.149999999999999" customHeight="1">
      <c r="A1190" s="2">
        <v>1189</v>
      </c>
      <c r="B1190" s="1" t="s">
        <v>1219</v>
      </c>
      <c r="C1190" s="1" t="s">
        <v>425</v>
      </c>
      <c r="D1190" s="14" t="s">
        <v>1220</v>
      </c>
      <c r="E1190" s="1" t="s">
        <v>9386</v>
      </c>
      <c r="F1190" s="1" t="s">
        <v>9387</v>
      </c>
      <c r="G1190" s="1" t="s">
        <v>1223</v>
      </c>
      <c r="H1190" s="1" t="s">
        <v>1224</v>
      </c>
      <c r="I1190" s="1" t="s">
        <v>1224</v>
      </c>
      <c r="J1190" s="1" t="s">
        <v>1225</v>
      </c>
      <c r="K1190" s="1" t="s">
        <v>1226</v>
      </c>
      <c r="L1190" s="1" t="s">
        <v>1049</v>
      </c>
      <c r="M1190" s="1" t="s">
        <v>209</v>
      </c>
      <c r="N1190" s="1" t="s">
        <v>1228</v>
      </c>
      <c r="O1190" s="1" t="s">
        <v>1228</v>
      </c>
      <c r="P1190" s="1" t="s">
        <v>2126</v>
      </c>
      <c r="Q1190" s="1" t="s">
        <v>9388</v>
      </c>
      <c r="R1190" s="1" t="s">
        <v>130</v>
      </c>
      <c r="S1190" s="1" t="s">
        <v>1293</v>
      </c>
      <c r="T1190" s="1" t="s">
        <v>9389</v>
      </c>
      <c r="U1190" s="2" t="s">
        <v>9390</v>
      </c>
      <c r="V1190" s="1">
        <v>10577</v>
      </c>
      <c r="W1190" s="1" t="s">
        <v>9391</v>
      </c>
      <c r="X1190" s="1" t="s">
        <v>9392</v>
      </c>
      <c r="Y1190" s="1" t="s">
        <v>4850</v>
      </c>
      <c r="Z1190" s="1" t="s">
        <v>425</v>
      </c>
      <c r="AA1190" s="1" t="s">
        <v>9393</v>
      </c>
      <c r="AB1190" s="1" t="s">
        <v>9394</v>
      </c>
      <c r="AC1190" s="2" t="s">
        <v>9395</v>
      </c>
      <c r="AD1190" s="1">
        <v>10577</v>
      </c>
      <c r="AE1190" s="1" t="s">
        <v>9369</v>
      </c>
      <c r="AF1190" s="1" t="s">
        <v>9370</v>
      </c>
      <c r="AG1190" s="1" t="s">
        <v>819</v>
      </c>
      <c r="AH1190" s="1" t="s">
        <v>9396</v>
      </c>
      <c r="AI1190" s="1" t="s">
        <v>1749</v>
      </c>
      <c r="AJ1190" s="1" t="s">
        <v>1749</v>
      </c>
      <c r="AK1190" s="1" t="s">
        <v>1749</v>
      </c>
      <c r="AL1190" s="1" t="s">
        <v>1749</v>
      </c>
      <c r="AM1190" s="1" t="s">
        <v>1749</v>
      </c>
      <c r="AN1190" s="1" t="s">
        <v>1749</v>
      </c>
      <c r="AO1190" s="1" t="s">
        <v>1749</v>
      </c>
      <c r="AP1190" s="1" t="s">
        <v>1749</v>
      </c>
      <c r="AQ1190" s="1" t="s">
        <v>1749</v>
      </c>
      <c r="AR1190" s="1" t="s">
        <v>1749</v>
      </c>
      <c r="AS1190" s="1" t="s">
        <v>1749</v>
      </c>
      <c r="AT1190" s="1" t="s">
        <v>1749</v>
      </c>
      <c r="AU1190" s="1" t="s">
        <v>1749</v>
      </c>
      <c r="AV1190" s="1" t="s">
        <v>1749</v>
      </c>
      <c r="AW1190" s="1" t="s">
        <v>1749</v>
      </c>
      <c r="AX1190" s="1" t="s">
        <v>1749</v>
      </c>
      <c r="AY1190" s="1" t="s">
        <v>1749</v>
      </c>
      <c r="AZ1190" s="1" t="s">
        <v>1749</v>
      </c>
      <c r="BA1190" s="1" t="s">
        <v>1749</v>
      </c>
      <c r="BB1190" s="1" t="s">
        <v>1749</v>
      </c>
      <c r="BC1190" s="1" t="s">
        <v>1749</v>
      </c>
      <c r="BD1190" s="1" t="s">
        <v>1749</v>
      </c>
      <c r="BE1190" t="s">
        <v>1749</v>
      </c>
    </row>
    <row r="1191" spans="1:57" ht="17.149999999999999" customHeight="1">
      <c r="A1191" s="2">
        <v>1190</v>
      </c>
      <c r="B1191" s="1" t="s">
        <v>1219</v>
      </c>
      <c r="C1191" s="1" t="s">
        <v>9397</v>
      </c>
      <c r="D1191" s="14" t="s">
        <v>9398</v>
      </c>
      <c r="E1191" s="1" t="s">
        <v>9397</v>
      </c>
      <c r="F1191" s="1" t="s">
        <v>9399</v>
      </c>
      <c r="G1191" s="1" t="s">
        <v>9400</v>
      </c>
      <c r="H1191" s="1" t="s">
        <v>2596</v>
      </c>
      <c r="I1191" s="1" t="s">
        <v>1704</v>
      </c>
      <c r="J1191" s="1" t="s">
        <v>9401</v>
      </c>
      <c r="K1191" s="1" t="s">
        <v>9402</v>
      </c>
      <c r="L1191" s="1" t="s">
        <v>9403</v>
      </c>
      <c r="M1191" s="1" t="s">
        <v>209</v>
      </c>
      <c r="N1191" s="1" t="s">
        <v>2653</v>
      </c>
      <c r="O1191" s="1" t="s">
        <v>1228</v>
      </c>
      <c r="P1191" s="1" t="s">
        <v>2126</v>
      </c>
      <c r="Q1191" s="1" t="s">
        <v>9403</v>
      </c>
      <c r="R1191" s="1" t="s">
        <v>130</v>
      </c>
      <c r="S1191" s="1" t="s">
        <v>1293</v>
      </c>
      <c r="T1191" s="1" t="s">
        <v>8745</v>
      </c>
      <c r="U1191" s="2" t="s">
        <v>9364</v>
      </c>
      <c r="V1191" s="1">
        <v>98</v>
      </c>
      <c r="W1191" s="1" t="s">
        <v>2130</v>
      </c>
      <c r="X1191" s="1" t="s">
        <v>2130</v>
      </c>
      <c r="Y1191" s="1" t="s">
        <v>2210</v>
      </c>
      <c r="Z1191" s="1" t="s">
        <v>30008</v>
      </c>
      <c r="AA1191" s="1" t="s">
        <v>9405</v>
      </c>
      <c r="AB1191" s="1" t="s">
        <v>9406</v>
      </c>
      <c r="AC1191" s="2" t="s">
        <v>9407</v>
      </c>
      <c r="AD1191" s="1">
        <v>98</v>
      </c>
      <c r="AE1191" s="1" t="s">
        <v>9369</v>
      </c>
      <c r="AF1191" s="1" t="s">
        <v>9370</v>
      </c>
      <c r="AG1191" s="1" t="s">
        <v>819</v>
      </c>
      <c r="AH1191" s="1" t="s">
        <v>9408</v>
      </c>
      <c r="AI1191" s="1" t="s">
        <v>1749</v>
      </c>
      <c r="AJ1191" s="1" t="s">
        <v>1749</v>
      </c>
      <c r="AK1191" s="1" t="s">
        <v>1749</v>
      </c>
      <c r="AL1191" s="1" t="s">
        <v>1749</v>
      </c>
      <c r="AM1191" s="1" t="s">
        <v>1749</v>
      </c>
      <c r="AN1191" s="1" t="s">
        <v>1749</v>
      </c>
      <c r="AO1191" s="1" t="s">
        <v>1749</v>
      </c>
      <c r="AP1191" s="1" t="s">
        <v>1749</v>
      </c>
      <c r="AQ1191" s="1" t="s">
        <v>1749</v>
      </c>
      <c r="AR1191" s="1" t="s">
        <v>1749</v>
      </c>
      <c r="AS1191" s="1" t="s">
        <v>1749</v>
      </c>
      <c r="AT1191" s="1" t="s">
        <v>1749</v>
      </c>
      <c r="AU1191" s="1" t="s">
        <v>1749</v>
      </c>
      <c r="AV1191" s="1" t="s">
        <v>1749</v>
      </c>
      <c r="AW1191" s="1" t="s">
        <v>1749</v>
      </c>
      <c r="AX1191" s="1" t="s">
        <v>1749</v>
      </c>
      <c r="AY1191" s="1" t="s">
        <v>1749</v>
      </c>
      <c r="AZ1191" s="1" t="s">
        <v>1749</v>
      </c>
      <c r="BA1191" s="1" t="s">
        <v>1749</v>
      </c>
      <c r="BB1191" s="1" t="s">
        <v>1749</v>
      </c>
      <c r="BC1191" s="1" t="s">
        <v>1749</v>
      </c>
      <c r="BD1191" s="1" t="s">
        <v>1749</v>
      </c>
      <c r="BE1191" t="s">
        <v>1749</v>
      </c>
    </row>
    <row r="1192" spans="1:57" ht="17.149999999999999" customHeight="1">
      <c r="A1192" s="2">
        <v>1191</v>
      </c>
      <c r="B1192" s="1" t="s">
        <v>1219</v>
      </c>
      <c r="C1192" s="1" t="s">
        <v>9409</v>
      </c>
      <c r="D1192" s="14" t="s">
        <v>9410</v>
      </c>
      <c r="E1192" s="1" t="s">
        <v>9409</v>
      </c>
      <c r="F1192" s="1" t="s">
        <v>9411</v>
      </c>
      <c r="G1192" s="1" t="s">
        <v>9412</v>
      </c>
      <c r="H1192" s="1"/>
      <c r="I1192" s="1"/>
      <c r="J1192" s="1" t="s">
        <v>9413</v>
      </c>
      <c r="K1192" s="1" t="s">
        <v>9414</v>
      </c>
      <c r="L1192" s="1" t="s">
        <v>9415</v>
      </c>
      <c r="M1192" s="1" t="s">
        <v>209</v>
      </c>
      <c r="N1192" s="1" t="s">
        <v>2653</v>
      </c>
      <c r="O1192" s="1" t="s">
        <v>1228</v>
      </c>
      <c r="P1192" s="1" t="s">
        <v>2126</v>
      </c>
      <c r="Q1192" s="1" t="s">
        <v>9415</v>
      </c>
      <c r="R1192" s="1" t="s">
        <v>130</v>
      </c>
      <c r="S1192" s="1" t="s">
        <v>1293</v>
      </c>
      <c r="T1192" s="1" t="s">
        <v>6743</v>
      </c>
      <c r="U1192" s="2" t="s">
        <v>9364</v>
      </c>
      <c r="V1192" s="1">
        <v>100</v>
      </c>
      <c r="W1192" s="1" t="s">
        <v>2130</v>
      </c>
      <c r="X1192" s="1" t="s">
        <v>2130</v>
      </c>
      <c r="Y1192" s="1" t="s">
        <v>2210</v>
      </c>
      <c r="Z1192" s="1" t="s">
        <v>30009</v>
      </c>
      <c r="AA1192" s="1" t="s">
        <v>9417</v>
      </c>
      <c r="AB1192" s="1" t="s">
        <v>9418</v>
      </c>
      <c r="AC1192" s="2" t="s">
        <v>9419</v>
      </c>
      <c r="AD1192" s="1">
        <v>100</v>
      </c>
      <c r="AE1192" s="1" t="s">
        <v>9369</v>
      </c>
      <c r="AF1192" s="1" t="s">
        <v>9370</v>
      </c>
      <c r="AG1192" s="1" t="s">
        <v>819</v>
      </c>
      <c r="AH1192" s="1" t="s">
        <v>9420</v>
      </c>
      <c r="AI1192" s="1" t="s">
        <v>1749</v>
      </c>
      <c r="AJ1192" s="1" t="s">
        <v>1749</v>
      </c>
      <c r="AK1192" s="1" t="s">
        <v>1749</v>
      </c>
      <c r="AL1192" s="1" t="s">
        <v>1749</v>
      </c>
      <c r="AM1192" s="1" t="s">
        <v>1749</v>
      </c>
      <c r="AN1192" s="1" t="s">
        <v>1749</v>
      </c>
      <c r="AO1192" s="1" t="s">
        <v>1749</v>
      </c>
      <c r="AP1192" s="1" t="s">
        <v>1749</v>
      </c>
      <c r="AQ1192" s="1" t="s">
        <v>1749</v>
      </c>
      <c r="AR1192" s="1" t="s">
        <v>1749</v>
      </c>
      <c r="AS1192" s="1" t="s">
        <v>1749</v>
      </c>
      <c r="AT1192" s="1" t="s">
        <v>1749</v>
      </c>
      <c r="AU1192" s="1" t="s">
        <v>1749</v>
      </c>
      <c r="AV1192" s="1" t="s">
        <v>1749</v>
      </c>
      <c r="AW1192" s="1" t="s">
        <v>1749</v>
      </c>
      <c r="AX1192" s="1" t="s">
        <v>1749</v>
      </c>
      <c r="AY1192" s="1" t="s">
        <v>1749</v>
      </c>
      <c r="AZ1192" s="1" t="s">
        <v>1749</v>
      </c>
      <c r="BA1192" s="1" t="s">
        <v>1749</v>
      </c>
      <c r="BB1192" s="1" t="s">
        <v>1749</v>
      </c>
      <c r="BC1192" s="1" t="s">
        <v>1749</v>
      </c>
      <c r="BD1192" s="1" t="s">
        <v>1749</v>
      </c>
      <c r="BE1192" t="s">
        <v>1749</v>
      </c>
    </row>
    <row r="1193" spans="1:57" ht="17.149999999999999" customHeight="1">
      <c r="A1193" s="2">
        <v>1192</v>
      </c>
      <c r="B1193" s="1" t="s">
        <v>1219</v>
      </c>
      <c r="C1193" s="1" t="s">
        <v>9421</v>
      </c>
      <c r="D1193" s="14" t="s">
        <v>9422</v>
      </c>
      <c r="E1193" s="1" t="s">
        <v>9423</v>
      </c>
      <c r="F1193" s="1" t="s">
        <v>9424</v>
      </c>
      <c r="G1193" s="1" t="s">
        <v>9425</v>
      </c>
      <c r="H1193" s="1"/>
      <c r="I1193" s="1"/>
      <c r="J1193" s="1" t="s">
        <v>9426</v>
      </c>
      <c r="K1193" s="1" t="s">
        <v>9427</v>
      </c>
      <c r="L1193" s="1" t="s">
        <v>9428</v>
      </c>
      <c r="M1193" s="1" t="s">
        <v>209</v>
      </c>
      <c r="N1193" s="1" t="s">
        <v>2653</v>
      </c>
      <c r="O1193" s="1" t="s">
        <v>1228</v>
      </c>
      <c r="P1193" s="1" t="s">
        <v>2126</v>
      </c>
      <c r="Q1193" s="1" t="s">
        <v>9428</v>
      </c>
      <c r="R1193" s="1" t="s">
        <v>130</v>
      </c>
      <c r="S1193" s="1" t="s">
        <v>1293</v>
      </c>
      <c r="T1193" s="1" t="s">
        <v>8731</v>
      </c>
      <c r="U1193" s="2" t="s">
        <v>9364</v>
      </c>
      <c r="V1193" s="1">
        <v>86</v>
      </c>
      <c r="W1193" s="1" t="s">
        <v>2130</v>
      </c>
      <c r="X1193" s="1" t="s">
        <v>2130</v>
      </c>
      <c r="Y1193" s="1" t="s">
        <v>2210</v>
      </c>
      <c r="Z1193" s="1" t="s">
        <v>30010</v>
      </c>
      <c r="AA1193" s="1" t="s">
        <v>9430</v>
      </c>
      <c r="AB1193" s="1" t="s">
        <v>9431</v>
      </c>
      <c r="AC1193" s="2" t="s">
        <v>9432</v>
      </c>
      <c r="AD1193" s="1">
        <v>86</v>
      </c>
      <c r="AE1193" s="1" t="s">
        <v>9369</v>
      </c>
      <c r="AF1193" s="1" t="s">
        <v>9370</v>
      </c>
      <c r="AG1193" s="1" t="s">
        <v>819</v>
      </c>
      <c r="AH1193" s="1" t="s">
        <v>9433</v>
      </c>
      <c r="AI1193" s="1" t="s">
        <v>1749</v>
      </c>
      <c r="AJ1193" s="1" t="s">
        <v>1749</v>
      </c>
      <c r="AK1193" s="1" t="s">
        <v>1749</v>
      </c>
      <c r="AL1193" s="1" t="s">
        <v>1749</v>
      </c>
      <c r="AM1193" s="1" t="s">
        <v>1749</v>
      </c>
      <c r="AN1193" s="1" t="s">
        <v>1749</v>
      </c>
      <c r="AO1193" s="1" t="s">
        <v>1749</v>
      </c>
      <c r="AP1193" s="1" t="s">
        <v>1749</v>
      </c>
      <c r="AQ1193" s="1" t="s">
        <v>1749</v>
      </c>
      <c r="AR1193" s="1" t="s">
        <v>1749</v>
      </c>
      <c r="AS1193" s="1" t="s">
        <v>1749</v>
      </c>
      <c r="AT1193" s="1" t="s">
        <v>1749</v>
      </c>
      <c r="AU1193" s="1" t="s">
        <v>1749</v>
      </c>
      <c r="AV1193" s="1" t="s">
        <v>1749</v>
      </c>
      <c r="AW1193" s="1" t="s">
        <v>1749</v>
      </c>
      <c r="AX1193" s="1" t="s">
        <v>1749</v>
      </c>
      <c r="AY1193" s="1" t="s">
        <v>1749</v>
      </c>
      <c r="AZ1193" s="1" t="s">
        <v>1749</v>
      </c>
      <c r="BA1193" s="1" t="s">
        <v>1749</v>
      </c>
      <c r="BB1193" s="1" t="s">
        <v>1749</v>
      </c>
      <c r="BC1193" s="1" t="s">
        <v>1749</v>
      </c>
      <c r="BD1193" s="1" t="s">
        <v>1749</v>
      </c>
      <c r="BE1193" t="s">
        <v>1749</v>
      </c>
    </row>
    <row r="1194" spans="1:57" ht="17.149999999999999" customHeight="1">
      <c r="A1194" s="2">
        <v>1193</v>
      </c>
      <c r="B1194" s="1" t="s">
        <v>1219</v>
      </c>
      <c r="C1194" s="1" t="s">
        <v>9434</v>
      </c>
      <c r="D1194" s="14" t="s">
        <v>9435</v>
      </c>
      <c r="E1194" s="1" t="s">
        <v>9434</v>
      </c>
      <c r="F1194" s="1" t="s">
        <v>9436</v>
      </c>
      <c r="G1194" s="1" t="s">
        <v>9437</v>
      </c>
      <c r="H1194" s="1"/>
      <c r="I1194" s="1"/>
      <c r="J1194" s="1" t="s">
        <v>9426</v>
      </c>
      <c r="K1194" s="1" t="s">
        <v>9438</v>
      </c>
      <c r="L1194" s="1" t="s">
        <v>9439</v>
      </c>
      <c r="M1194" s="1" t="s">
        <v>209</v>
      </c>
      <c r="N1194" s="1" t="s">
        <v>2653</v>
      </c>
      <c r="O1194" s="1" t="s">
        <v>1228</v>
      </c>
      <c r="P1194" s="1" t="s">
        <v>2126</v>
      </c>
      <c r="Q1194" s="1" t="s">
        <v>9439</v>
      </c>
      <c r="R1194" s="1" t="s">
        <v>130</v>
      </c>
      <c r="S1194" s="1" t="s">
        <v>1293</v>
      </c>
      <c r="T1194" s="1" t="s">
        <v>8731</v>
      </c>
      <c r="U1194" s="2" t="s">
        <v>9364</v>
      </c>
      <c r="V1194" s="1">
        <v>85</v>
      </c>
      <c r="W1194" s="1" t="s">
        <v>2130</v>
      </c>
      <c r="X1194" s="1" t="s">
        <v>2130</v>
      </c>
      <c r="Y1194" s="1" t="s">
        <v>2210</v>
      </c>
      <c r="Z1194" s="1" t="s">
        <v>30011</v>
      </c>
      <c r="AA1194" s="1" t="s">
        <v>9441</v>
      </c>
      <c r="AB1194" s="1" t="s">
        <v>9442</v>
      </c>
      <c r="AC1194" s="2" t="s">
        <v>9443</v>
      </c>
      <c r="AD1194" s="1">
        <v>85</v>
      </c>
      <c r="AE1194" s="1" t="s">
        <v>9369</v>
      </c>
      <c r="AF1194" s="1" t="s">
        <v>9370</v>
      </c>
      <c r="AG1194" s="1" t="s">
        <v>819</v>
      </c>
      <c r="AH1194" s="1" t="s">
        <v>9444</v>
      </c>
      <c r="AI1194" s="1" t="s">
        <v>1749</v>
      </c>
      <c r="AJ1194" s="1" t="s">
        <v>1749</v>
      </c>
      <c r="AK1194" s="1" t="s">
        <v>1749</v>
      </c>
      <c r="AL1194" s="1" t="s">
        <v>1749</v>
      </c>
      <c r="AM1194" s="1" t="s">
        <v>1749</v>
      </c>
      <c r="AN1194" s="1" t="s">
        <v>1749</v>
      </c>
      <c r="AO1194" s="1" t="s">
        <v>1749</v>
      </c>
      <c r="AP1194" s="1" t="s">
        <v>1749</v>
      </c>
      <c r="AQ1194" s="1" t="s">
        <v>1749</v>
      </c>
      <c r="AR1194" s="1" t="s">
        <v>1749</v>
      </c>
      <c r="AS1194" s="1" t="s">
        <v>1749</v>
      </c>
      <c r="AT1194" s="1" t="s">
        <v>1749</v>
      </c>
      <c r="AU1194" s="1" t="s">
        <v>1749</v>
      </c>
      <c r="AV1194" s="1" t="s">
        <v>1749</v>
      </c>
      <c r="AW1194" s="1" t="s">
        <v>1749</v>
      </c>
      <c r="AX1194" s="1" t="s">
        <v>1749</v>
      </c>
      <c r="AY1194" s="1" t="s">
        <v>1749</v>
      </c>
      <c r="AZ1194" s="1" t="s">
        <v>1749</v>
      </c>
      <c r="BA1194" s="1" t="s">
        <v>1749</v>
      </c>
      <c r="BB1194" s="1" t="s">
        <v>1749</v>
      </c>
      <c r="BC1194" s="1" t="s">
        <v>1749</v>
      </c>
      <c r="BD1194" s="1" t="s">
        <v>1749</v>
      </c>
      <c r="BE1194" t="s">
        <v>1749</v>
      </c>
    </row>
    <row r="1195" spans="1:57" ht="17.149999999999999" customHeight="1">
      <c r="A1195" s="2">
        <v>1194</v>
      </c>
      <c r="B1195" s="1" t="s">
        <v>1219</v>
      </c>
      <c r="C1195" s="1" t="s">
        <v>30012</v>
      </c>
      <c r="D1195" s="14" t="s">
        <v>14181</v>
      </c>
      <c r="E1195" s="1" t="s">
        <v>14182</v>
      </c>
      <c r="F1195" s="1" t="s">
        <v>14183</v>
      </c>
      <c r="G1195" s="1"/>
      <c r="H1195" s="1"/>
      <c r="I1195" s="1"/>
      <c r="J1195" s="1" t="s">
        <v>1812</v>
      </c>
      <c r="K1195" s="1"/>
      <c r="L1195" s="1" t="s">
        <v>14185</v>
      </c>
      <c r="M1195" s="1" t="s">
        <v>209</v>
      </c>
      <c r="N1195" s="1" t="s">
        <v>1228</v>
      </c>
      <c r="O1195" s="1" t="s">
        <v>1228</v>
      </c>
      <c r="P1195" s="1" t="s">
        <v>2126</v>
      </c>
      <c r="Q1195" s="1" t="s">
        <v>14185</v>
      </c>
      <c r="R1195" s="1" t="s">
        <v>130</v>
      </c>
      <c r="S1195" s="1" t="s">
        <v>1293</v>
      </c>
      <c r="T1195" s="1" t="s">
        <v>6334</v>
      </c>
      <c r="U1195" s="2" t="s">
        <v>14186</v>
      </c>
      <c r="V1195" s="1">
        <v>9596</v>
      </c>
      <c r="W1195" s="1" t="s">
        <v>2130</v>
      </c>
      <c r="X1195" s="1" t="s">
        <v>2130</v>
      </c>
      <c r="Y1195" s="1" t="s">
        <v>8218</v>
      </c>
      <c r="Z1195" s="1" t="s">
        <v>30012</v>
      </c>
      <c r="AA1195" s="1" t="s">
        <v>14187</v>
      </c>
      <c r="AB1195" s="1" t="s">
        <v>14188</v>
      </c>
      <c r="AC1195" s="2" t="s">
        <v>14189</v>
      </c>
      <c r="AD1195" s="1">
        <v>9596</v>
      </c>
      <c r="AE1195" s="1" t="s">
        <v>9369</v>
      </c>
      <c r="AF1195" s="1" t="s">
        <v>9370</v>
      </c>
      <c r="AG1195" s="1" t="s">
        <v>819</v>
      </c>
      <c r="AH1195" s="1" t="s">
        <v>30013</v>
      </c>
      <c r="AI1195" s="1" t="s">
        <v>1749</v>
      </c>
      <c r="AJ1195" s="1" t="s">
        <v>1749</v>
      </c>
      <c r="AK1195" s="1" t="s">
        <v>1749</v>
      </c>
      <c r="AL1195" s="1" t="s">
        <v>1749</v>
      </c>
      <c r="AM1195" s="1" t="s">
        <v>1749</v>
      </c>
      <c r="AN1195" s="1" t="s">
        <v>1749</v>
      </c>
      <c r="AO1195" s="1" t="s">
        <v>1749</v>
      </c>
      <c r="AP1195" s="1" t="s">
        <v>1749</v>
      </c>
      <c r="AQ1195" s="1" t="s">
        <v>1749</v>
      </c>
      <c r="AR1195" s="1" t="s">
        <v>1749</v>
      </c>
      <c r="AS1195" s="1" t="s">
        <v>1749</v>
      </c>
      <c r="AT1195" s="1" t="s">
        <v>1749</v>
      </c>
      <c r="AU1195" s="1" t="s">
        <v>1749</v>
      </c>
      <c r="AV1195" s="1" t="s">
        <v>1749</v>
      </c>
      <c r="AW1195" s="1" t="s">
        <v>1749</v>
      </c>
      <c r="AX1195" s="1" t="s">
        <v>1749</v>
      </c>
      <c r="AY1195" s="1" t="s">
        <v>1749</v>
      </c>
      <c r="AZ1195" s="1" t="s">
        <v>1749</v>
      </c>
      <c r="BA1195" s="1" t="s">
        <v>1749</v>
      </c>
      <c r="BB1195" s="1" t="s">
        <v>1749</v>
      </c>
      <c r="BC1195" s="1" t="s">
        <v>1749</v>
      </c>
      <c r="BD1195" s="1" t="s">
        <v>1749</v>
      </c>
      <c r="BE1195" t="s">
        <v>1749</v>
      </c>
    </row>
    <row r="1196" spans="1:57" ht="17.149999999999999" customHeight="1">
      <c r="A1196" s="2">
        <v>1195</v>
      </c>
      <c r="B1196" s="1" t="s">
        <v>1219</v>
      </c>
      <c r="C1196" s="1" t="s">
        <v>9445</v>
      </c>
      <c r="D1196" s="14" t="s">
        <v>9446</v>
      </c>
      <c r="E1196" s="1" t="s">
        <v>9445</v>
      </c>
      <c r="F1196" s="1" t="s">
        <v>9447</v>
      </c>
      <c r="G1196" s="1" t="s">
        <v>9448</v>
      </c>
      <c r="H1196" s="1" t="s">
        <v>2413</v>
      </c>
      <c r="I1196" s="1" t="s">
        <v>2703</v>
      </c>
      <c r="J1196" s="1" t="s">
        <v>9449</v>
      </c>
      <c r="K1196" s="1" t="s">
        <v>9450</v>
      </c>
      <c r="L1196" s="1" t="s">
        <v>9451</v>
      </c>
      <c r="M1196" s="1" t="s">
        <v>209</v>
      </c>
      <c r="N1196" s="1" t="s">
        <v>2653</v>
      </c>
      <c r="O1196" s="1" t="s">
        <v>1228</v>
      </c>
      <c r="P1196" s="1" t="s">
        <v>2126</v>
      </c>
      <c r="Q1196" s="1" t="s">
        <v>9451</v>
      </c>
      <c r="R1196" s="1" t="s">
        <v>130</v>
      </c>
      <c r="S1196" s="1" t="s">
        <v>1293</v>
      </c>
      <c r="T1196" s="1" t="s">
        <v>8745</v>
      </c>
      <c r="U1196" s="2" t="s">
        <v>9364</v>
      </c>
      <c r="V1196" s="1">
        <v>86</v>
      </c>
      <c r="W1196" s="1" t="s">
        <v>2130</v>
      </c>
      <c r="X1196" s="1" t="s">
        <v>2130</v>
      </c>
      <c r="Y1196" s="1" t="s">
        <v>2210</v>
      </c>
      <c r="Z1196" s="1" t="s">
        <v>30014</v>
      </c>
      <c r="AA1196" s="1" t="s">
        <v>9453</v>
      </c>
      <c r="AB1196" s="1" t="s">
        <v>9454</v>
      </c>
      <c r="AC1196" s="2" t="s">
        <v>9455</v>
      </c>
      <c r="AD1196" s="1">
        <v>86</v>
      </c>
      <c r="AE1196" s="1" t="s">
        <v>9369</v>
      </c>
      <c r="AF1196" s="1" t="s">
        <v>9370</v>
      </c>
      <c r="AG1196" s="1" t="s">
        <v>819</v>
      </c>
      <c r="AH1196" s="1" t="s">
        <v>9456</v>
      </c>
      <c r="AI1196" s="1" t="s">
        <v>1749</v>
      </c>
      <c r="AJ1196" s="1" t="s">
        <v>1749</v>
      </c>
      <c r="AK1196" s="1" t="s">
        <v>1749</v>
      </c>
      <c r="AL1196" s="1" t="s">
        <v>1749</v>
      </c>
      <c r="AM1196" s="1" t="s">
        <v>1749</v>
      </c>
      <c r="AN1196" s="1" t="s">
        <v>1749</v>
      </c>
      <c r="AO1196" s="1" t="s">
        <v>1749</v>
      </c>
      <c r="AP1196" s="1" t="s">
        <v>1749</v>
      </c>
      <c r="AQ1196" s="1" t="s">
        <v>1749</v>
      </c>
      <c r="AR1196" s="1" t="s">
        <v>1749</v>
      </c>
      <c r="AS1196" s="1" t="s">
        <v>1749</v>
      </c>
      <c r="AT1196" s="1" t="s">
        <v>1749</v>
      </c>
      <c r="AU1196" s="1" t="s">
        <v>1749</v>
      </c>
      <c r="AV1196" s="1" t="s">
        <v>1749</v>
      </c>
      <c r="AW1196" s="1" t="s">
        <v>1749</v>
      </c>
      <c r="AX1196" s="1" t="s">
        <v>1749</v>
      </c>
      <c r="AY1196" s="1" t="s">
        <v>1749</v>
      </c>
      <c r="AZ1196" s="1" t="s">
        <v>1749</v>
      </c>
      <c r="BA1196" s="1" t="s">
        <v>1749</v>
      </c>
      <c r="BB1196" s="1" t="s">
        <v>1749</v>
      </c>
      <c r="BC1196" s="1" t="s">
        <v>1749</v>
      </c>
      <c r="BD1196" s="1" t="s">
        <v>1749</v>
      </c>
      <c r="BE1196" t="s">
        <v>1749</v>
      </c>
    </row>
    <row r="1197" spans="1:57" ht="17.149999999999999" customHeight="1">
      <c r="A1197" s="2">
        <v>1196</v>
      </c>
      <c r="B1197" s="1" t="s">
        <v>1219</v>
      </c>
      <c r="C1197" s="1" t="s">
        <v>1006</v>
      </c>
      <c r="D1197" s="14" t="s">
        <v>8209</v>
      </c>
      <c r="E1197" s="1" t="s">
        <v>9457</v>
      </c>
      <c r="F1197" s="1" t="s">
        <v>9458</v>
      </c>
      <c r="G1197" s="1" t="s">
        <v>8212</v>
      </c>
      <c r="H1197" s="1" t="s">
        <v>8213</v>
      </c>
      <c r="I1197" s="1" t="s">
        <v>2539</v>
      </c>
      <c r="J1197" s="1" t="s">
        <v>8214</v>
      </c>
      <c r="K1197" s="1" t="s">
        <v>8215</v>
      </c>
      <c r="L1197" s="1" t="s">
        <v>9459</v>
      </c>
      <c r="M1197" s="1" t="s">
        <v>209</v>
      </c>
      <c r="N1197" s="1" t="s">
        <v>1228</v>
      </c>
      <c r="O1197" s="1" t="s">
        <v>1228</v>
      </c>
      <c r="P1197" s="1" t="s">
        <v>2126</v>
      </c>
      <c r="Q1197" s="1" t="s">
        <v>9459</v>
      </c>
      <c r="R1197" s="1" t="s">
        <v>130</v>
      </c>
      <c r="S1197" s="1" t="s">
        <v>1231</v>
      </c>
      <c r="T1197" s="1" t="s">
        <v>9460</v>
      </c>
      <c r="U1197" s="2" t="s">
        <v>9461</v>
      </c>
      <c r="V1197" s="1">
        <v>13590</v>
      </c>
      <c r="W1197" s="1" t="s">
        <v>5512</v>
      </c>
      <c r="X1197" s="1" t="s">
        <v>4810</v>
      </c>
      <c r="Y1197" s="1" t="s">
        <v>8218</v>
      </c>
      <c r="Z1197" s="1" t="s">
        <v>1006</v>
      </c>
      <c r="AA1197" s="1" t="s">
        <v>9462</v>
      </c>
      <c r="AB1197" s="1" t="s">
        <v>9463</v>
      </c>
      <c r="AC1197" s="2"/>
      <c r="AD1197" s="1">
        <v>13590</v>
      </c>
      <c r="AE1197" s="1" t="s">
        <v>9464</v>
      </c>
      <c r="AF1197" s="1" t="s">
        <v>9370</v>
      </c>
      <c r="AG1197" s="1" t="s">
        <v>819</v>
      </c>
      <c r="AH1197" s="1" t="s">
        <v>9465</v>
      </c>
      <c r="AI1197" s="1" t="s">
        <v>1749</v>
      </c>
      <c r="AJ1197" s="1" t="s">
        <v>1749</v>
      </c>
      <c r="AK1197" s="1" t="s">
        <v>1749</v>
      </c>
      <c r="AL1197" s="1" t="s">
        <v>1749</v>
      </c>
      <c r="AM1197" s="1" t="s">
        <v>1749</v>
      </c>
      <c r="AN1197" s="1" t="s">
        <v>1749</v>
      </c>
      <c r="AO1197" s="1" t="s">
        <v>1749</v>
      </c>
      <c r="AP1197" s="1" t="s">
        <v>1749</v>
      </c>
      <c r="AQ1197" s="1" t="s">
        <v>1749</v>
      </c>
      <c r="AR1197" s="1" t="s">
        <v>1749</v>
      </c>
      <c r="AS1197" s="1" t="s">
        <v>1749</v>
      </c>
      <c r="AT1197" s="1" t="s">
        <v>1749</v>
      </c>
      <c r="AU1197" s="1" t="s">
        <v>1749</v>
      </c>
      <c r="AV1197" s="1" t="s">
        <v>1749</v>
      </c>
      <c r="AW1197" s="1" t="s">
        <v>1749</v>
      </c>
      <c r="AX1197" s="1" t="s">
        <v>1749</v>
      </c>
      <c r="AY1197" s="1" t="s">
        <v>1749</v>
      </c>
      <c r="AZ1197" s="1" t="s">
        <v>1749</v>
      </c>
      <c r="BA1197" s="1" t="s">
        <v>1749</v>
      </c>
      <c r="BB1197" s="1" t="s">
        <v>1749</v>
      </c>
      <c r="BC1197" s="1" t="s">
        <v>1749</v>
      </c>
      <c r="BD1197" s="1" t="s">
        <v>1749</v>
      </c>
      <c r="BE1197" t="s">
        <v>1749</v>
      </c>
    </row>
    <row r="1198" spans="1:57" ht="17.149999999999999" customHeight="1">
      <c r="A1198" s="2">
        <v>1197</v>
      </c>
      <c r="B1198" s="1" t="s">
        <v>1219</v>
      </c>
      <c r="C1198" s="1" t="s">
        <v>1006</v>
      </c>
      <c r="D1198" s="14" t="s">
        <v>8209</v>
      </c>
      <c r="E1198" s="1" t="s">
        <v>9466</v>
      </c>
      <c r="F1198" s="1" t="s">
        <v>9467</v>
      </c>
      <c r="G1198" s="1" t="s">
        <v>8212</v>
      </c>
      <c r="H1198" s="1" t="s">
        <v>8213</v>
      </c>
      <c r="I1198" s="1" t="s">
        <v>2539</v>
      </c>
      <c r="J1198" s="1" t="s">
        <v>8214</v>
      </c>
      <c r="K1198" s="1" t="s">
        <v>8215</v>
      </c>
      <c r="L1198" s="1" t="s">
        <v>9468</v>
      </c>
      <c r="M1198" s="1" t="s">
        <v>209</v>
      </c>
      <c r="N1198" s="1" t="s">
        <v>1228</v>
      </c>
      <c r="O1198" s="1" t="s">
        <v>1228</v>
      </c>
      <c r="P1198" s="1" t="s">
        <v>2126</v>
      </c>
      <c r="Q1198" s="1" t="s">
        <v>9468</v>
      </c>
      <c r="R1198" s="1" t="s">
        <v>130</v>
      </c>
      <c r="S1198" s="1" t="s">
        <v>1231</v>
      </c>
      <c r="T1198" s="1" t="s">
        <v>9469</v>
      </c>
      <c r="U1198" s="2" t="s">
        <v>9470</v>
      </c>
      <c r="V1198" s="1">
        <v>3943</v>
      </c>
      <c r="W1198" s="1" t="s">
        <v>5512</v>
      </c>
      <c r="X1198" s="1" t="s">
        <v>4810</v>
      </c>
      <c r="Y1198" s="1" t="s">
        <v>8218</v>
      </c>
      <c r="Z1198" s="1" t="s">
        <v>30015</v>
      </c>
      <c r="AA1198" s="1" t="s">
        <v>9472</v>
      </c>
      <c r="AB1198" s="1" t="s">
        <v>9473</v>
      </c>
      <c r="AC1198" s="2"/>
      <c r="AD1198" s="1">
        <v>3943</v>
      </c>
      <c r="AE1198" s="1" t="s">
        <v>9474</v>
      </c>
      <c r="AF1198" s="1" t="s">
        <v>9370</v>
      </c>
      <c r="AG1198" s="1" t="s">
        <v>819</v>
      </c>
      <c r="AH1198" s="1" t="s">
        <v>9475</v>
      </c>
      <c r="AI1198" s="1" t="s">
        <v>1749</v>
      </c>
      <c r="AJ1198" s="1" t="s">
        <v>1749</v>
      </c>
      <c r="AK1198" s="1" t="s">
        <v>1749</v>
      </c>
      <c r="AL1198" s="1" t="s">
        <v>1749</v>
      </c>
      <c r="AM1198" s="1" t="s">
        <v>1749</v>
      </c>
      <c r="AN1198" s="1" t="s">
        <v>1749</v>
      </c>
      <c r="AO1198" s="1" t="s">
        <v>1749</v>
      </c>
      <c r="AP1198" s="1" t="s">
        <v>1749</v>
      </c>
      <c r="AQ1198" s="1" t="s">
        <v>1749</v>
      </c>
      <c r="AR1198" s="1" t="s">
        <v>1749</v>
      </c>
      <c r="AS1198" s="1" t="s">
        <v>1749</v>
      </c>
      <c r="AT1198" s="1" t="s">
        <v>1749</v>
      </c>
      <c r="AU1198" s="1" t="s">
        <v>1749</v>
      </c>
      <c r="AV1198" s="1" t="s">
        <v>1749</v>
      </c>
      <c r="AW1198" s="1" t="s">
        <v>1749</v>
      </c>
      <c r="AX1198" s="1" t="s">
        <v>1749</v>
      </c>
      <c r="AY1198" s="1" t="s">
        <v>1749</v>
      </c>
      <c r="AZ1198" s="1" t="s">
        <v>1749</v>
      </c>
      <c r="BA1198" s="1" t="s">
        <v>1749</v>
      </c>
      <c r="BB1198" s="1" t="s">
        <v>1749</v>
      </c>
      <c r="BC1198" s="1" t="s">
        <v>1749</v>
      </c>
      <c r="BD1198" s="1" t="s">
        <v>1749</v>
      </c>
      <c r="BE1198" t="s">
        <v>1749</v>
      </c>
    </row>
    <row r="1199" spans="1:57" ht="17.149999999999999" customHeight="1">
      <c r="A1199" s="2">
        <v>1198</v>
      </c>
      <c r="B1199" s="1" t="s">
        <v>1219</v>
      </c>
      <c r="C1199" s="1" t="s">
        <v>366</v>
      </c>
      <c r="D1199" s="14" t="s">
        <v>7721</v>
      </c>
      <c r="E1199" s="1" t="s">
        <v>30016</v>
      </c>
      <c r="F1199" s="1" t="s">
        <v>30017</v>
      </c>
      <c r="G1199" s="1" t="s">
        <v>27937</v>
      </c>
      <c r="H1199" s="1" t="s">
        <v>27938</v>
      </c>
      <c r="I1199" s="1" t="s">
        <v>1937</v>
      </c>
      <c r="J1199" s="1" t="s">
        <v>27939</v>
      </c>
      <c r="K1199" s="1" t="s">
        <v>27940</v>
      </c>
      <c r="L1199" s="1" t="s">
        <v>30018</v>
      </c>
      <c r="M1199" s="1" t="s">
        <v>209</v>
      </c>
      <c r="N1199" s="1" t="s">
        <v>2653</v>
      </c>
      <c r="O1199" s="1" t="s">
        <v>1228</v>
      </c>
      <c r="P1199" s="1" t="s">
        <v>2126</v>
      </c>
      <c r="Q1199" s="1" t="s">
        <v>30018</v>
      </c>
      <c r="R1199" s="1" t="s">
        <v>130</v>
      </c>
      <c r="S1199" s="1" t="s">
        <v>1293</v>
      </c>
      <c r="T1199" s="1" t="s">
        <v>29929</v>
      </c>
      <c r="U1199" s="2" t="s">
        <v>29961</v>
      </c>
      <c r="V1199" s="1">
        <v>10</v>
      </c>
      <c r="W1199" s="1" t="s">
        <v>2130</v>
      </c>
      <c r="X1199" s="1" t="s">
        <v>2130</v>
      </c>
      <c r="Y1199" s="1" t="s">
        <v>27149</v>
      </c>
      <c r="Z1199" s="1" t="s">
        <v>366</v>
      </c>
      <c r="AA1199" s="1" t="s">
        <v>30019</v>
      </c>
      <c r="AB1199" s="1" t="s">
        <v>30020</v>
      </c>
      <c r="AC1199" s="2" t="s">
        <v>30021</v>
      </c>
      <c r="AD1199" s="1">
        <v>10</v>
      </c>
      <c r="AE1199" s="1" t="s">
        <v>21052</v>
      </c>
      <c r="AF1199" s="1" t="s">
        <v>9491</v>
      </c>
      <c r="AG1199" s="1" t="s">
        <v>25953</v>
      </c>
      <c r="AH1199" s="1" t="s">
        <v>30022</v>
      </c>
      <c r="AI1199" s="1" t="s">
        <v>1749</v>
      </c>
      <c r="AJ1199" s="1" t="s">
        <v>1749</v>
      </c>
      <c r="AK1199" s="1" t="s">
        <v>1749</v>
      </c>
      <c r="AL1199" s="1" t="s">
        <v>1749</v>
      </c>
      <c r="AM1199" s="1" t="s">
        <v>1749</v>
      </c>
      <c r="AN1199" s="1" t="s">
        <v>1749</v>
      </c>
      <c r="AO1199" s="1" t="s">
        <v>1749</v>
      </c>
      <c r="AP1199" s="1" t="s">
        <v>1749</v>
      </c>
      <c r="AQ1199" s="1" t="s">
        <v>1749</v>
      </c>
      <c r="AR1199" s="1" t="s">
        <v>1749</v>
      </c>
      <c r="AS1199" s="1" t="s">
        <v>1749</v>
      </c>
      <c r="AT1199" s="1" t="s">
        <v>1749</v>
      </c>
      <c r="AU1199" s="1" t="s">
        <v>1749</v>
      </c>
      <c r="AV1199" s="1" t="s">
        <v>1749</v>
      </c>
      <c r="AW1199" s="1" t="s">
        <v>1749</v>
      </c>
      <c r="AX1199" s="1" t="s">
        <v>1749</v>
      </c>
      <c r="AY1199" s="1" t="s">
        <v>1749</v>
      </c>
      <c r="AZ1199" s="1" t="s">
        <v>1749</v>
      </c>
      <c r="BA1199" s="1" t="s">
        <v>1749</v>
      </c>
      <c r="BB1199" s="1" t="s">
        <v>1749</v>
      </c>
      <c r="BC1199" s="1" t="s">
        <v>1749</v>
      </c>
      <c r="BD1199" s="1" t="s">
        <v>1749</v>
      </c>
      <c r="BE1199" t="s">
        <v>1749</v>
      </c>
    </row>
    <row r="1200" spans="1:57" ht="17.149999999999999" customHeight="1">
      <c r="A1200" s="2">
        <v>1199</v>
      </c>
      <c r="B1200" s="1" t="s">
        <v>1219</v>
      </c>
      <c r="C1200" s="1" t="s">
        <v>9476</v>
      </c>
      <c r="D1200" s="14" t="s">
        <v>9477</v>
      </c>
      <c r="E1200" s="1" t="s">
        <v>9478</v>
      </c>
      <c r="F1200" s="1" t="s">
        <v>9479</v>
      </c>
      <c r="G1200" s="1" t="s">
        <v>9480</v>
      </c>
      <c r="H1200" s="1" t="s">
        <v>2689</v>
      </c>
      <c r="I1200" s="1" t="s">
        <v>2059</v>
      </c>
      <c r="J1200" s="1" t="s">
        <v>9481</v>
      </c>
      <c r="K1200" s="1" t="s">
        <v>9482</v>
      </c>
      <c r="L1200" s="1" t="s">
        <v>9483</v>
      </c>
      <c r="M1200" s="1" t="s">
        <v>209</v>
      </c>
      <c r="N1200" s="1" t="s">
        <v>1228</v>
      </c>
      <c r="O1200" s="1" t="s">
        <v>1228</v>
      </c>
      <c r="P1200" s="1" t="s">
        <v>2126</v>
      </c>
      <c r="Q1200" s="1" t="s">
        <v>9483</v>
      </c>
      <c r="R1200" s="1" t="s">
        <v>130</v>
      </c>
      <c r="S1200" s="1" t="s">
        <v>1293</v>
      </c>
      <c r="T1200" s="1" t="s">
        <v>9484</v>
      </c>
      <c r="U1200" s="2" t="s">
        <v>9485</v>
      </c>
      <c r="V1200" s="1">
        <v>3799</v>
      </c>
      <c r="W1200" s="1" t="s">
        <v>2130</v>
      </c>
      <c r="X1200" s="1" t="s">
        <v>2130</v>
      </c>
      <c r="Y1200" s="1" t="s">
        <v>2639</v>
      </c>
      <c r="Z1200" s="1" t="s">
        <v>30023</v>
      </c>
      <c r="AA1200" s="1" t="s">
        <v>9487</v>
      </c>
      <c r="AB1200" s="1" t="s">
        <v>9488</v>
      </c>
      <c r="AC1200" s="2" t="s">
        <v>9489</v>
      </c>
      <c r="AD1200" s="1">
        <v>3799</v>
      </c>
      <c r="AE1200" s="1" t="s">
        <v>9490</v>
      </c>
      <c r="AF1200" s="1" t="s">
        <v>9491</v>
      </c>
      <c r="AG1200" s="1" t="s">
        <v>819</v>
      </c>
      <c r="AH1200" s="1" t="s">
        <v>9492</v>
      </c>
      <c r="AI1200" s="1" t="s">
        <v>1749</v>
      </c>
      <c r="AJ1200" s="1" t="s">
        <v>1749</v>
      </c>
      <c r="AK1200" s="2" t="s">
        <v>1749</v>
      </c>
      <c r="AL1200" s="1" t="s">
        <v>1749</v>
      </c>
      <c r="AM1200" s="1" t="s">
        <v>1749</v>
      </c>
      <c r="AN1200" s="1" t="s">
        <v>1749</v>
      </c>
      <c r="AO1200" s="1" t="s">
        <v>1749</v>
      </c>
      <c r="AP1200" s="1" t="s">
        <v>1749</v>
      </c>
      <c r="AQ1200" s="2" t="s">
        <v>1749</v>
      </c>
      <c r="AR1200" s="2" t="s">
        <v>1749</v>
      </c>
      <c r="AS1200" s="2" t="s">
        <v>1749</v>
      </c>
      <c r="AT1200" s="2" t="s">
        <v>1749</v>
      </c>
      <c r="AU1200" s="1" t="s">
        <v>1749</v>
      </c>
      <c r="AV1200" s="1" t="s">
        <v>1749</v>
      </c>
      <c r="AW1200" s="1" t="s">
        <v>1749</v>
      </c>
      <c r="AX1200" s="1" t="s">
        <v>1749</v>
      </c>
      <c r="AY1200" s="1" t="s">
        <v>1749</v>
      </c>
      <c r="AZ1200" s="1" t="s">
        <v>1749</v>
      </c>
      <c r="BA1200" s="1" t="s">
        <v>1749</v>
      </c>
      <c r="BB1200" s="1" t="s">
        <v>1749</v>
      </c>
      <c r="BC1200" s="1" t="s">
        <v>1749</v>
      </c>
      <c r="BD1200" s="1" t="s">
        <v>1749</v>
      </c>
      <c r="BE1200" t="s">
        <v>1749</v>
      </c>
    </row>
    <row r="1201" spans="1:57" ht="17.149999999999999" customHeight="1">
      <c r="A1201" s="2">
        <v>1200</v>
      </c>
      <c r="B1201" s="1" t="s">
        <v>1219</v>
      </c>
      <c r="C1201" s="1" t="s">
        <v>11980</v>
      </c>
      <c r="D1201" s="14" t="s">
        <v>11981</v>
      </c>
      <c r="E1201" s="1" t="s">
        <v>11980</v>
      </c>
      <c r="F1201" s="1" t="s">
        <v>11982</v>
      </c>
      <c r="G1201" s="1" t="s">
        <v>11983</v>
      </c>
      <c r="H1201" s="1" t="s">
        <v>11984</v>
      </c>
      <c r="I1201" s="1" t="s">
        <v>1736</v>
      </c>
      <c r="J1201" s="1" t="s">
        <v>11985</v>
      </c>
      <c r="K1201" s="1" t="s">
        <v>11986</v>
      </c>
      <c r="L1201" s="1" t="s">
        <v>11987</v>
      </c>
      <c r="M1201" s="1" t="s">
        <v>209</v>
      </c>
      <c r="N1201" s="1" t="s">
        <v>2653</v>
      </c>
      <c r="O1201" s="1" t="s">
        <v>1228</v>
      </c>
      <c r="P1201" s="1" t="s">
        <v>2126</v>
      </c>
      <c r="Q1201" s="1" t="s">
        <v>11987</v>
      </c>
      <c r="R1201" s="1" t="s">
        <v>130</v>
      </c>
      <c r="S1201" s="1" t="s">
        <v>1293</v>
      </c>
      <c r="T1201" s="1" t="s">
        <v>9782</v>
      </c>
      <c r="U1201" s="2" t="s">
        <v>11988</v>
      </c>
      <c r="V1201" s="1">
        <v>17</v>
      </c>
      <c r="W1201" s="1" t="s">
        <v>2130</v>
      </c>
      <c r="X1201" s="1" t="s">
        <v>2130</v>
      </c>
      <c r="Y1201" s="1" t="s">
        <v>2210</v>
      </c>
      <c r="Z1201" s="1" t="s">
        <v>30024</v>
      </c>
      <c r="AA1201" s="1" t="s">
        <v>30025</v>
      </c>
      <c r="AB1201" s="1" t="s">
        <v>30026</v>
      </c>
      <c r="AC1201" s="2"/>
      <c r="AD1201" s="1">
        <v>17</v>
      </c>
      <c r="AE1201" s="1" t="s">
        <v>30027</v>
      </c>
      <c r="AF1201" s="1" t="s">
        <v>9870</v>
      </c>
      <c r="AG1201" s="1" t="s">
        <v>819</v>
      </c>
      <c r="AH1201" s="1" t="s">
        <v>30028</v>
      </c>
      <c r="AI1201" s="1" t="s">
        <v>1749</v>
      </c>
      <c r="AJ1201" s="1" t="s">
        <v>1749</v>
      </c>
      <c r="AK1201" s="2" t="s">
        <v>1749</v>
      </c>
      <c r="AL1201" s="1" t="s">
        <v>1749</v>
      </c>
      <c r="AM1201" s="1" t="s">
        <v>1749</v>
      </c>
      <c r="AN1201" s="1" t="s">
        <v>1749</v>
      </c>
      <c r="AO1201" s="1" t="s">
        <v>1749</v>
      </c>
      <c r="AP1201" s="1" t="s">
        <v>1749</v>
      </c>
      <c r="AQ1201" s="2" t="s">
        <v>1749</v>
      </c>
      <c r="AR1201" s="2" t="s">
        <v>1749</v>
      </c>
      <c r="AS1201" s="2" t="s">
        <v>1749</v>
      </c>
      <c r="AT1201" s="2" t="s">
        <v>1749</v>
      </c>
      <c r="AU1201" s="1" t="s">
        <v>1749</v>
      </c>
      <c r="AV1201" s="1" t="s">
        <v>1749</v>
      </c>
      <c r="AW1201" s="1" t="s">
        <v>1749</v>
      </c>
      <c r="AX1201" s="1" t="s">
        <v>1749</v>
      </c>
      <c r="AY1201" s="1" t="s">
        <v>1749</v>
      </c>
      <c r="AZ1201" s="1" t="s">
        <v>1749</v>
      </c>
      <c r="BA1201" s="1" t="s">
        <v>1749</v>
      </c>
      <c r="BB1201" s="1" t="s">
        <v>1749</v>
      </c>
      <c r="BC1201" s="1" t="s">
        <v>1749</v>
      </c>
      <c r="BD1201" s="1" t="s">
        <v>1749</v>
      </c>
      <c r="BE1201" t="s">
        <v>1749</v>
      </c>
    </row>
    <row r="1202" spans="1:57" ht="17.149999999999999" customHeight="1">
      <c r="A1202" s="2">
        <v>1201</v>
      </c>
      <c r="B1202" s="1" t="s">
        <v>1219</v>
      </c>
      <c r="C1202" s="1" t="s">
        <v>7362</v>
      </c>
      <c r="D1202" s="14" t="s">
        <v>7363</v>
      </c>
      <c r="E1202" s="1" t="s">
        <v>28531</v>
      </c>
      <c r="F1202" s="1" t="s">
        <v>28532</v>
      </c>
      <c r="G1202" s="1" t="s">
        <v>7366</v>
      </c>
      <c r="H1202" s="1" t="s">
        <v>28533</v>
      </c>
      <c r="I1202" s="1" t="s">
        <v>1736</v>
      </c>
      <c r="J1202" s="1" t="s">
        <v>28534</v>
      </c>
      <c r="K1202" s="1" t="s">
        <v>7367</v>
      </c>
      <c r="L1202" s="1" t="s">
        <v>30029</v>
      </c>
      <c r="M1202" s="1" t="s">
        <v>215</v>
      </c>
      <c r="N1202" s="1" t="s">
        <v>2653</v>
      </c>
      <c r="O1202" s="1" t="s">
        <v>1228</v>
      </c>
      <c r="P1202" s="1" t="s">
        <v>2126</v>
      </c>
      <c r="Q1202" s="1" t="s">
        <v>30029</v>
      </c>
      <c r="R1202" s="1" t="s">
        <v>130</v>
      </c>
      <c r="S1202" s="1" t="s">
        <v>1293</v>
      </c>
      <c r="T1202" s="1" t="s">
        <v>28738</v>
      </c>
      <c r="U1202" s="2" t="s">
        <v>28666</v>
      </c>
      <c r="V1202" s="1">
        <v>12</v>
      </c>
      <c r="W1202" s="1" t="s">
        <v>2130</v>
      </c>
      <c r="X1202" s="1" t="s">
        <v>2130</v>
      </c>
      <c r="Y1202" s="1" t="s">
        <v>27004</v>
      </c>
      <c r="Z1202" s="1" t="s">
        <v>7362</v>
      </c>
      <c r="AA1202" s="1" t="s">
        <v>30030</v>
      </c>
      <c r="AB1202" s="1" t="s">
        <v>30031</v>
      </c>
      <c r="AC1202" s="2" t="s">
        <v>30032</v>
      </c>
      <c r="AD1202" s="1">
        <v>12</v>
      </c>
      <c r="AE1202" s="1" t="s">
        <v>30033</v>
      </c>
      <c r="AF1202" s="1" t="s">
        <v>9870</v>
      </c>
      <c r="AG1202" s="1" t="s">
        <v>25995</v>
      </c>
      <c r="AH1202" s="1" t="s">
        <v>30034</v>
      </c>
      <c r="AI1202" s="1" t="s">
        <v>1749</v>
      </c>
      <c r="AJ1202" s="1" t="s">
        <v>1749</v>
      </c>
      <c r="AK1202" s="1" t="s">
        <v>1749</v>
      </c>
      <c r="AL1202" s="1" t="s">
        <v>1749</v>
      </c>
      <c r="AM1202" s="1" t="s">
        <v>1749</v>
      </c>
      <c r="AN1202" s="1" t="s">
        <v>1749</v>
      </c>
      <c r="AO1202" s="1" t="s">
        <v>1749</v>
      </c>
      <c r="AP1202" s="1" t="s">
        <v>1749</v>
      </c>
      <c r="AQ1202" s="1" t="s">
        <v>1749</v>
      </c>
      <c r="AR1202" s="1" t="s">
        <v>1749</v>
      </c>
      <c r="AS1202" s="1" t="s">
        <v>1749</v>
      </c>
      <c r="AT1202" s="1" t="s">
        <v>1749</v>
      </c>
      <c r="AU1202" s="1" t="s">
        <v>1749</v>
      </c>
      <c r="AV1202" s="1" t="s">
        <v>1749</v>
      </c>
      <c r="AW1202" s="1" t="s">
        <v>1749</v>
      </c>
      <c r="AX1202" s="1" t="s">
        <v>1749</v>
      </c>
      <c r="AY1202" s="1" t="s">
        <v>1749</v>
      </c>
      <c r="AZ1202" s="1" t="s">
        <v>1749</v>
      </c>
      <c r="BA1202" s="1" t="s">
        <v>1749</v>
      </c>
      <c r="BB1202" s="1" t="s">
        <v>1749</v>
      </c>
      <c r="BC1202" s="1" t="s">
        <v>1749</v>
      </c>
      <c r="BD1202" s="1" t="s">
        <v>1749</v>
      </c>
      <c r="BE1202" t="s">
        <v>1749</v>
      </c>
    </row>
    <row r="1203" spans="1:57" ht="17.149999999999999" customHeight="1">
      <c r="A1203" s="2">
        <v>1202</v>
      </c>
      <c r="B1203" s="1" t="s">
        <v>1219</v>
      </c>
      <c r="C1203" s="1" t="s">
        <v>1932</v>
      </c>
      <c r="D1203" s="14" t="s">
        <v>1933</v>
      </c>
      <c r="E1203" s="1" t="s">
        <v>1932</v>
      </c>
      <c r="F1203" s="1" t="s">
        <v>30035</v>
      </c>
      <c r="G1203" s="1" t="s">
        <v>20764</v>
      </c>
      <c r="H1203" s="1" t="s">
        <v>11843</v>
      </c>
      <c r="I1203" s="1" t="s">
        <v>1937</v>
      </c>
      <c r="J1203" s="1" t="s">
        <v>1938</v>
      </c>
      <c r="K1203" s="1" t="s">
        <v>20765</v>
      </c>
      <c r="L1203" s="19" t="s">
        <v>30036</v>
      </c>
      <c r="M1203" s="1" t="s">
        <v>277</v>
      </c>
      <c r="N1203" s="1"/>
      <c r="O1203" s="1" t="s">
        <v>1228</v>
      </c>
      <c r="P1203" s="1" t="s">
        <v>2126</v>
      </c>
      <c r="Q1203" s="1" t="s">
        <v>30037</v>
      </c>
      <c r="R1203" s="1" t="s">
        <v>130</v>
      </c>
      <c r="S1203" s="1" t="s">
        <v>1293</v>
      </c>
      <c r="T1203" s="1" t="s">
        <v>4932</v>
      </c>
      <c r="U1203" s="2" t="s">
        <v>30038</v>
      </c>
      <c r="V1203" s="1">
        <v>12</v>
      </c>
      <c r="W1203" s="1" t="s">
        <v>2130</v>
      </c>
      <c r="X1203" s="1" t="s">
        <v>2130</v>
      </c>
      <c r="Y1203" s="1" t="s">
        <v>26445</v>
      </c>
      <c r="Z1203" s="1" t="s">
        <v>1932</v>
      </c>
      <c r="AA1203" s="1" t="s">
        <v>30039</v>
      </c>
      <c r="AB1203" s="1" t="s">
        <v>30040</v>
      </c>
      <c r="AC1203" s="2" t="s">
        <v>30041</v>
      </c>
      <c r="AD1203" s="1">
        <v>12</v>
      </c>
      <c r="AE1203" s="1" t="s">
        <v>30033</v>
      </c>
      <c r="AF1203" s="1" t="s">
        <v>9870</v>
      </c>
      <c r="AG1203" s="1" t="s">
        <v>25995</v>
      </c>
      <c r="AH1203" s="1" t="s">
        <v>30042</v>
      </c>
      <c r="AI1203" s="1" t="s">
        <v>1749</v>
      </c>
      <c r="AJ1203" s="1" t="s">
        <v>1749</v>
      </c>
      <c r="AK1203" s="1" t="s">
        <v>1749</v>
      </c>
      <c r="AL1203" s="1" t="s">
        <v>1749</v>
      </c>
      <c r="AM1203" s="1" t="s">
        <v>1749</v>
      </c>
      <c r="AN1203" s="1" t="s">
        <v>1749</v>
      </c>
      <c r="AO1203" s="1" t="s">
        <v>1749</v>
      </c>
      <c r="AP1203" s="1" t="s">
        <v>1749</v>
      </c>
      <c r="AQ1203" s="1" t="s">
        <v>1749</v>
      </c>
      <c r="AR1203" s="1" t="s">
        <v>1749</v>
      </c>
      <c r="AS1203" s="1" t="s">
        <v>1749</v>
      </c>
      <c r="AT1203" s="1" t="s">
        <v>1749</v>
      </c>
      <c r="AU1203" s="1" t="s">
        <v>1749</v>
      </c>
      <c r="AV1203" s="1" t="s">
        <v>1749</v>
      </c>
      <c r="AW1203" s="1" t="s">
        <v>1749</v>
      </c>
      <c r="AX1203" s="1" t="s">
        <v>1749</v>
      </c>
      <c r="AY1203" s="1" t="s">
        <v>30036</v>
      </c>
      <c r="AZ1203" s="1" t="s">
        <v>30043</v>
      </c>
      <c r="BA1203" s="1" t="s">
        <v>2130</v>
      </c>
      <c r="BB1203" s="1" t="s">
        <v>2130</v>
      </c>
      <c r="BC1203" s="1" t="s">
        <v>26445</v>
      </c>
      <c r="BD1203" s="1" t="s">
        <v>30044</v>
      </c>
      <c r="BE1203" t="s">
        <v>30045</v>
      </c>
    </row>
    <row r="1204" spans="1:57" ht="17.149999999999999" customHeight="1">
      <c r="A1204" s="2">
        <v>1203</v>
      </c>
      <c r="B1204" s="1" t="s">
        <v>1219</v>
      </c>
      <c r="C1204" s="1" t="s">
        <v>7362</v>
      </c>
      <c r="D1204" s="14" t="s">
        <v>7363</v>
      </c>
      <c r="E1204" s="1" t="s">
        <v>28541</v>
      </c>
      <c r="F1204" s="1" t="s">
        <v>28542</v>
      </c>
      <c r="G1204" s="1" t="s">
        <v>7366</v>
      </c>
      <c r="H1204" s="1" t="s">
        <v>28533</v>
      </c>
      <c r="I1204" s="1" t="s">
        <v>1736</v>
      </c>
      <c r="J1204" s="1" t="s">
        <v>28534</v>
      </c>
      <c r="K1204" s="1" t="s">
        <v>7367</v>
      </c>
      <c r="L1204" s="1" t="s">
        <v>30046</v>
      </c>
      <c r="M1204" s="1" t="s">
        <v>215</v>
      </c>
      <c r="N1204" s="1" t="s">
        <v>2653</v>
      </c>
      <c r="O1204" s="1" t="s">
        <v>1228</v>
      </c>
      <c r="P1204" s="1" t="s">
        <v>2126</v>
      </c>
      <c r="Q1204" s="1" t="s">
        <v>30046</v>
      </c>
      <c r="R1204" s="1" t="s">
        <v>130</v>
      </c>
      <c r="S1204" s="1" t="s">
        <v>1293</v>
      </c>
      <c r="T1204" s="1" t="s">
        <v>28738</v>
      </c>
      <c r="U1204" s="2" t="s">
        <v>30047</v>
      </c>
      <c r="V1204" s="1">
        <v>17</v>
      </c>
      <c r="W1204" s="1" t="s">
        <v>2130</v>
      </c>
      <c r="X1204" s="1" t="s">
        <v>2130</v>
      </c>
      <c r="Y1204" s="1" t="s">
        <v>27004</v>
      </c>
      <c r="Z1204" s="1" t="s">
        <v>7362</v>
      </c>
      <c r="AA1204" s="1" t="s">
        <v>30048</v>
      </c>
      <c r="AB1204" s="1" t="s">
        <v>30049</v>
      </c>
      <c r="AC1204" s="2" t="s">
        <v>30050</v>
      </c>
      <c r="AD1204" s="1">
        <v>17</v>
      </c>
      <c r="AE1204" s="1" t="s">
        <v>30033</v>
      </c>
      <c r="AF1204" s="1" t="s">
        <v>9870</v>
      </c>
      <c r="AG1204" s="1" t="s">
        <v>25995</v>
      </c>
      <c r="AH1204" s="1" t="s">
        <v>30051</v>
      </c>
      <c r="AI1204" s="1" t="s">
        <v>1749</v>
      </c>
      <c r="AJ1204" s="1" t="s">
        <v>1749</v>
      </c>
      <c r="AK1204" s="1" t="s">
        <v>1749</v>
      </c>
      <c r="AL1204" s="1" t="s">
        <v>1749</v>
      </c>
      <c r="AM1204" s="1" t="s">
        <v>1749</v>
      </c>
      <c r="AN1204" s="1" t="s">
        <v>1749</v>
      </c>
      <c r="AO1204" s="1" t="s">
        <v>1749</v>
      </c>
      <c r="AP1204" s="1" t="s">
        <v>1749</v>
      </c>
      <c r="AQ1204" s="1" t="s">
        <v>1749</v>
      </c>
      <c r="AR1204" s="1" t="s">
        <v>1749</v>
      </c>
      <c r="AS1204" s="1" t="s">
        <v>1749</v>
      </c>
      <c r="AT1204" s="1" t="s">
        <v>1749</v>
      </c>
      <c r="AU1204" s="1" t="s">
        <v>1749</v>
      </c>
      <c r="AV1204" s="1" t="s">
        <v>1749</v>
      </c>
      <c r="AW1204" s="1" t="s">
        <v>1749</v>
      </c>
      <c r="AX1204" s="1" t="s">
        <v>1749</v>
      </c>
      <c r="AY1204" s="1" t="s">
        <v>1749</v>
      </c>
      <c r="AZ1204" s="1" t="s">
        <v>1749</v>
      </c>
      <c r="BA1204" s="1" t="s">
        <v>1749</v>
      </c>
      <c r="BB1204" s="1" t="s">
        <v>1749</v>
      </c>
      <c r="BC1204" s="1" t="s">
        <v>1749</v>
      </c>
      <c r="BD1204" s="1" t="s">
        <v>1749</v>
      </c>
      <c r="BE1204" t="s">
        <v>1749</v>
      </c>
    </row>
    <row r="1205" spans="1:57" ht="17.149999999999999" customHeight="1">
      <c r="A1205" s="2">
        <v>1204</v>
      </c>
      <c r="B1205" s="1" t="s">
        <v>1219</v>
      </c>
      <c r="C1205" s="1" t="s">
        <v>7362</v>
      </c>
      <c r="D1205" s="14" t="s">
        <v>7363</v>
      </c>
      <c r="E1205" s="1" t="s">
        <v>30052</v>
      </c>
      <c r="F1205" s="1" t="s">
        <v>30053</v>
      </c>
      <c r="G1205" s="1" t="s">
        <v>7366</v>
      </c>
      <c r="H1205" s="1" t="s">
        <v>28533</v>
      </c>
      <c r="I1205" s="1" t="s">
        <v>1736</v>
      </c>
      <c r="J1205" s="1" t="s">
        <v>28534</v>
      </c>
      <c r="K1205" s="1" t="s">
        <v>7367</v>
      </c>
      <c r="L1205" s="1" t="s">
        <v>30054</v>
      </c>
      <c r="M1205" s="1" t="s">
        <v>215</v>
      </c>
      <c r="N1205" s="1" t="s">
        <v>2653</v>
      </c>
      <c r="O1205" s="1" t="s">
        <v>1228</v>
      </c>
      <c r="P1205" s="1" t="s">
        <v>2126</v>
      </c>
      <c r="Q1205" s="1" t="s">
        <v>30054</v>
      </c>
      <c r="R1205" s="1" t="s">
        <v>130</v>
      </c>
      <c r="S1205" s="1" t="s">
        <v>1293</v>
      </c>
      <c r="T1205" s="1" t="s">
        <v>28738</v>
      </c>
      <c r="U1205" s="2" t="s">
        <v>28666</v>
      </c>
      <c r="V1205" s="1">
        <v>11</v>
      </c>
      <c r="W1205" s="1" t="s">
        <v>2130</v>
      </c>
      <c r="X1205" s="1" t="s">
        <v>2130</v>
      </c>
      <c r="Y1205" s="1" t="s">
        <v>27004</v>
      </c>
      <c r="Z1205" s="1" t="s">
        <v>7362</v>
      </c>
      <c r="AA1205" s="1" t="s">
        <v>30055</v>
      </c>
      <c r="AB1205" s="1" t="s">
        <v>30056</v>
      </c>
      <c r="AC1205" s="2" t="s">
        <v>30057</v>
      </c>
      <c r="AD1205" s="1">
        <v>11</v>
      </c>
      <c r="AE1205" s="1" t="s">
        <v>30033</v>
      </c>
      <c r="AF1205" s="1" t="s">
        <v>9870</v>
      </c>
      <c r="AG1205" s="1" t="s">
        <v>25995</v>
      </c>
      <c r="AH1205" s="1" t="s">
        <v>30058</v>
      </c>
      <c r="AI1205" s="1" t="s">
        <v>1749</v>
      </c>
      <c r="AJ1205" s="1" t="s">
        <v>1749</v>
      </c>
      <c r="AK1205" s="1" t="s">
        <v>1749</v>
      </c>
      <c r="AL1205" s="1" t="s">
        <v>1749</v>
      </c>
      <c r="AM1205" s="1" t="s">
        <v>1749</v>
      </c>
      <c r="AN1205" s="1" t="s">
        <v>1749</v>
      </c>
      <c r="AO1205" s="1" t="s">
        <v>1749</v>
      </c>
      <c r="AP1205" s="1" t="s">
        <v>1749</v>
      </c>
      <c r="AQ1205" s="1" t="s">
        <v>1749</v>
      </c>
      <c r="AR1205" s="1" t="s">
        <v>1749</v>
      </c>
      <c r="AS1205" s="1" t="s">
        <v>1749</v>
      </c>
      <c r="AT1205" s="1" t="s">
        <v>1749</v>
      </c>
      <c r="AU1205" s="1" t="s">
        <v>1749</v>
      </c>
      <c r="AV1205" s="1" t="s">
        <v>1749</v>
      </c>
      <c r="AW1205" s="1" t="s">
        <v>1749</v>
      </c>
      <c r="AX1205" s="1" t="s">
        <v>1749</v>
      </c>
      <c r="AY1205" s="1" t="s">
        <v>1749</v>
      </c>
      <c r="AZ1205" s="1" t="s">
        <v>1749</v>
      </c>
      <c r="BA1205" s="1" t="s">
        <v>1749</v>
      </c>
      <c r="BB1205" s="1" t="s">
        <v>1749</v>
      </c>
      <c r="BC1205" s="1" t="s">
        <v>1749</v>
      </c>
      <c r="BD1205" s="1" t="s">
        <v>1749</v>
      </c>
      <c r="BE1205" t="s">
        <v>1749</v>
      </c>
    </row>
    <row r="1206" spans="1:57" ht="17.149999999999999" customHeight="1">
      <c r="A1206" s="2">
        <v>1205</v>
      </c>
      <c r="B1206" s="1" t="s">
        <v>1219</v>
      </c>
      <c r="C1206" s="1" t="s">
        <v>7362</v>
      </c>
      <c r="D1206" s="14" t="s">
        <v>7363</v>
      </c>
      <c r="E1206" s="1" t="s">
        <v>28581</v>
      </c>
      <c r="F1206" s="1" t="s">
        <v>28582</v>
      </c>
      <c r="G1206" s="1" t="s">
        <v>7366</v>
      </c>
      <c r="H1206" s="1" t="s">
        <v>28533</v>
      </c>
      <c r="I1206" s="1" t="s">
        <v>1736</v>
      </c>
      <c r="J1206" s="1" t="s">
        <v>28534</v>
      </c>
      <c r="K1206" s="1" t="s">
        <v>7367</v>
      </c>
      <c r="L1206" s="1" t="s">
        <v>30059</v>
      </c>
      <c r="M1206" s="1" t="s">
        <v>215</v>
      </c>
      <c r="N1206" s="1" t="s">
        <v>2653</v>
      </c>
      <c r="O1206" s="1" t="s">
        <v>1228</v>
      </c>
      <c r="P1206" s="1" t="s">
        <v>2126</v>
      </c>
      <c r="Q1206" s="1" t="s">
        <v>30059</v>
      </c>
      <c r="R1206" s="1" t="s">
        <v>130</v>
      </c>
      <c r="S1206" s="1" t="s">
        <v>1293</v>
      </c>
      <c r="T1206" s="1" t="s">
        <v>28738</v>
      </c>
      <c r="U1206" s="2" t="s">
        <v>10231</v>
      </c>
      <c r="V1206" s="1">
        <v>29</v>
      </c>
      <c r="W1206" s="1" t="s">
        <v>2130</v>
      </c>
      <c r="X1206" s="1" t="s">
        <v>2130</v>
      </c>
      <c r="Y1206" s="1" t="s">
        <v>27004</v>
      </c>
      <c r="Z1206" s="1" t="s">
        <v>7362</v>
      </c>
      <c r="AA1206" s="1" t="s">
        <v>30060</v>
      </c>
      <c r="AB1206" s="1" t="s">
        <v>30061</v>
      </c>
      <c r="AC1206" s="2" t="s">
        <v>30062</v>
      </c>
      <c r="AD1206" s="1">
        <v>29</v>
      </c>
      <c r="AE1206" s="1" t="s">
        <v>30033</v>
      </c>
      <c r="AF1206" s="1" t="s">
        <v>9870</v>
      </c>
      <c r="AG1206" s="1" t="s">
        <v>25995</v>
      </c>
      <c r="AH1206" s="1" t="s">
        <v>30063</v>
      </c>
      <c r="AI1206" s="1" t="s">
        <v>1749</v>
      </c>
      <c r="AJ1206" s="1" t="s">
        <v>1749</v>
      </c>
      <c r="AK1206" s="1" t="s">
        <v>1749</v>
      </c>
      <c r="AL1206" s="1" t="s">
        <v>1749</v>
      </c>
      <c r="AM1206" s="1" t="s">
        <v>1749</v>
      </c>
      <c r="AN1206" s="1" t="s">
        <v>1749</v>
      </c>
      <c r="AO1206" s="1" t="s">
        <v>1749</v>
      </c>
      <c r="AP1206" s="1" t="s">
        <v>1749</v>
      </c>
      <c r="AQ1206" s="1" t="s">
        <v>1749</v>
      </c>
      <c r="AR1206" s="1" t="s">
        <v>1749</v>
      </c>
      <c r="AS1206" s="1" t="s">
        <v>1749</v>
      </c>
      <c r="AT1206" s="1" t="s">
        <v>1749</v>
      </c>
      <c r="AU1206" s="1" t="s">
        <v>1749</v>
      </c>
      <c r="AV1206" s="1" t="s">
        <v>1749</v>
      </c>
      <c r="AW1206" s="1" t="s">
        <v>1749</v>
      </c>
      <c r="AX1206" s="1" t="s">
        <v>1749</v>
      </c>
      <c r="AY1206" s="1" t="s">
        <v>1749</v>
      </c>
      <c r="AZ1206" s="1" t="s">
        <v>1749</v>
      </c>
      <c r="BA1206" s="1" t="s">
        <v>1749</v>
      </c>
      <c r="BB1206" s="1" t="s">
        <v>1749</v>
      </c>
      <c r="BC1206" s="1" t="s">
        <v>1749</v>
      </c>
      <c r="BD1206" s="1" t="s">
        <v>1749</v>
      </c>
      <c r="BE1206" t="s">
        <v>1749</v>
      </c>
    </row>
    <row r="1207" spans="1:57" ht="17.149999999999999" customHeight="1">
      <c r="A1207" s="2">
        <v>1206</v>
      </c>
      <c r="B1207" s="1" t="s">
        <v>1219</v>
      </c>
      <c r="C1207" s="1" t="s">
        <v>7362</v>
      </c>
      <c r="D1207" s="14" t="s">
        <v>7363</v>
      </c>
      <c r="E1207" s="1" t="s">
        <v>30064</v>
      </c>
      <c r="F1207" s="1" t="s">
        <v>30065</v>
      </c>
      <c r="G1207" s="1" t="s">
        <v>7366</v>
      </c>
      <c r="H1207" s="1" t="s">
        <v>28533</v>
      </c>
      <c r="I1207" s="1" t="s">
        <v>1736</v>
      </c>
      <c r="J1207" s="1" t="s">
        <v>28534</v>
      </c>
      <c r="K1207" s="1" t="s">
        <v>7367</v>
      </c>
      <c r="L1207" s="1" t="s">
        <v>30066</v>
      </c>
      <c r="M1207" s="1" t="s">
        <v>215</v>
      </c>
      <c r="N1207" s="1" t="s">
        <v>2653</v>
      </c>
      <c r="O1207" s="1" t="s">
        <v>1228</v>
      </c>
      <c r="P1207" s="1" t="s">
        <v>2126</v>
      </c>
      <c r="Q1207" s="1" t="s">
        <v>30066</v>
      </c>
      <c r="R1207" s="1" t="s">
        <v>130</v>
      </c>
      <c r="S1207" s="1" t="s">
        <v>1293</v>
      </c>
      <c r="T1207" s="1" t="s">
        <v>28363</v>
      </c>
      <c r="U1207" s="2" t="s">
        <v>30067</v>
      </c>
      <c r="V1207" s="1">
        <v>47</v>
      </c>
      <c r="W1207" s="1" t="s">
        <v>2130</v>
      </c>
      <c r="X1207" s="1" t="s">
        <v>2130</v>
      </c>
      <c r="Y1207" s="1" t="s">
        <v>27004</v>
      </c>
      <c r="Z1207" s="1" t="s">
        <v>7362</v>
      </c>
      <c r="AA1207" s="1" t="s">
        <v>30068</v>
      </c>
      <c r="AB1207" s="1" t="s">
        <v>30069</v>
      </c>
      <c r="AC1207" s="2" t="s">
        <v>30070</v>
      </c>
      <c r="AD1207" s="1">
        <v>47</v>
      </c>
      <c r="AE1207" s="1" t="s">
        <v>30033</v>
      </c>
      <c r="AF1207" s="1" t="s">
        <v>9870</v>
      </c>
      <c r="AG1207" s="1" t="s">
        <v>25995</v>
      </c>
      <c r="AH1207" s="1" t="s">
        <v>30071</v>
      </c>
      <c r="AI1207" s="1" t="s">
        <v>1749</v>
      </c>
      <c r="AJ1207" s="1" t="s">
        <v>1749</v>
      </c>
      <c r="AK1207" s="1" t="s">
        <v>1749</v>
      </c>
      <c r="AL1207" s="1" t="s">
        <v>1749</v>
      </c>
      <c r="AM1207" s="1" t="s">
        <v>1749</v>
      </c>
      <c r="AN1207" s="1" t="s">
        <v>1749</v>
      </c>
      <c r="AO1207" s="1" t="s">
        <v>1749</v>
      </c>
      <c r="AP1207" s="1" t="s">
        <v>1749</v>
      </c>
      <c r="AQ1207" s="1" t="s">
        <v>1749</v>
      </c>
      <c r="AR1207" s="1" t="s">
        <v>1749</v>
      </c>
      <c r="AS1207" s="1" t="s">
        <v>1749</v>
      </c>
      <c r="AT1207" s="1" t="s">
        <v>1749</v>
      </c>
      <c r="AU1207" s="1" t="s">
        <v>1749</v>
      </c>
      <c r="AV1207" s="1" t="s">
        <v>1749</v>
      </c>
      <c r="AW1207" s="1" t="s">
        <v>1749</v>
      </c>
      <c r="AX1207" s="1" t="s">
        <v>1749</v>
      </c>
      <c r="AY1207" s="1" t="s">
        <v>1749</v>
      </c>
      <c r="AZ1207" s="1" t="s">
        <v>1749</v>
      </c>
      <c r="BA1207" s="1" t="s">
        <v>1749</v>
      </c>
      <c r="BB1207" s="1" t="s">
        <v>1749</v>
      </c>
      <c r="BC1207" s="1" t="s">
        <v>1749</v>
      </c>
      <c r="BD1207" s="1" t="s">
        <v>1749</v>
      </c>
      <c r="BE1207" t="s">
        <v>1749</v>
      </c>
    </row>
    <row r="1208" spans="1:57" ht="17.149999999999999" customHeight="1">
      <c r="A1208" s="2">
        <v>1207</v>
      </c>
      <c r="B1208" s="1" t="s">
        <v>1219</v>
      </c>
      <c r="C1208" s="1" t="s">
        <v>7362</v>
      </c>
      <c r="D1208" s="14" t="s">
        <v>7363</v>
      </c>
      <c r="E1208" s="1" t="s">
        <v>30072</v>
      </c>
      <c r="F1208" s="1" t="s">
        <v>30073</v>
      </c>
      <c r="G1208" s="1" t="s">
        <v>7366</v>
      </c>
      <c r="H1208" s="1" t="s">
        <v>28533</v>
      </c>
      <c r="I1208" s="1" t="s">
        <v>1736</v>
      </c>
      <c r="J1208" s="1" t="s">
        <v>28534</v>
      </c>
      <c r="K1208" s="1" t="s">
        <v>7367</v>
      </c>
      <c r="L1208" s="1" t="s">
        <v>30074</v>
      </c>
      <c r="M1208" s="1" t="s">
        <v>209</v>
      </c>
      <c r="N1208" s="1" t="s">
        <v>2653</v>
      </c>
      <c r="O1208" s="1" t="s">
        <v>1228</v>
      </c>
      <c r="P1208" s="1" t="s">
        <v>2126</v>
      </c>
      <c r="Q1208" s="1" t="s">
        <v>30074</v>
      </c>
      <c r="R1208" s="1" t="s">
        <v>130</v>
      </c>
      <c r="S1208" s="1" t="s">
        <v>1293</v>
      </c>
      <c r="T1208" s="1" t="s">
        <v>28738</v>
      </c>
      <c r="U1208" s="2" t="s">
        <v>28674</v>
      </c>
      <c r="V1208" s="1">
        <v>3</v>
      </c>
      <c r="W1208" s="1" t="s">
        <v>2130</v>
      </c>
      <c r="X1208" s="1" t="s">
        <v>2130</v>
      </c>
      <c r="Y1208" s="1" t="s">
        <v>27004</v>
      </c>
      <c r="Z1208" s="1" t="s">
        <v>7362</v>
      </c>
      <c r="AA1208" s="1" t="s">
        <v>30075</v>
      </c>
      <c r="AB1208" s="1" t="s">
        <v>30076</v>
      </c>
      <c r="AC1208" s="2" t="s">
        <v>30077</v>
      </c>
      <c r="AD1208" s="1">
        <v>3</v>
      </c>
      <c r="AE1208" s="1" t="s">
        <v>30033</v>
      </c>
      <c r="AF1208" s="1" t="s">
        <v>9870</v>
      </c>
      <c r="AG1208" s="1" t="s">
        <v>25995</v>
      </c>
      <c r="AH1208" s="1" t="s">
        <v>30078</v>
      </c>
      <c r="AI1208" s="1" t="s">
        <v>1749</v>
      </c>
      <c r="AJ1208" s="1" t="s">
        <v>1749</v>
      </c>
      <c r="AK1208" s="1" t="s">
        <v>1749</v>
      </c>
      <c r="AL1208" s="1" t="s">
        <v>1749</v>
      </c>
      <c r="AM1208" s="1" t="s">
        <v>1749</v>
      </c>
      <c r="AN1208" s="1" t="s">
        <v>1749</v>
      </c>
      <c r="AO1208" s="1" t="s">
        <v>1749</v>
      </c>
      <c r="AP1208" s="1" t="s">
        <v>1749</v>
      </c>
      <c r="AQ1208" s="1" t="s">
        <v>1749</v>
      </c>
      <c r="AR1208" s="1" t="s">
        <v>1749</v>
      </c>
      <c r="AS1208" s="1" t="s">
        <v>1749</v>
      </c>
      <c r="AT1208" s="1" t="s">
        <v>1749</v>
      </c>
      <c r="AU1208" s="1" t="s">
        <v>1749</v>
      </c>
      <c r="AV1208" s="1" t="s">
        <v>1749</v>
      </c>
      <c r="AW1208" s="1" t="s">
        <v>1749</v>
      </c>
      <c r="AX1208" s="1" t="s">
        <v>1749</v>
      </c>
      <c r="AY1208" s="1" t="s">
        <v>1749</v>
      </c>
      <c r="AZ1208" s="1" t="s">
        <v>1749</v>
      </c>
      <c r="BA1208" s="1" t="s">
        <v>1749</v>
      </c>
      <c r="BB1208" s="1" t="s">
        <v>1749</v>
      </c>
      <c r="BC1208" s="1" t="s">
        <v>1749</v>
      </c>
      <c r="BD1208" s="1" t="s">
        <v>1749</v>
      </c>
      <c r="BE1208" t="s">
        <v>1749</v>
      </c>
    </row>
    <row r="1209" spans="1:57" ht="17.149999999999999" customHeight="1">
      <c r="A1209" s="2">
        <v>1208</v>
      </c>
      <c r="B1209" s="1" t="s">
        <v>1219</v>
      </c>
      <c r="C1209" s="1" t="s">
        <v>7362</v>
      </c>
      <c r="D1209" s="14" t="s">
        <v>7363</v>
      </c>
      <c r="E1209" s="1" t="s">
        <v>30079</v>
      </c>
      <c r="F1209" s="1" t="s">
        <v>30080</v>
      </c>
      <c r="G1209" s="1" t="s">
        <v>7366</v>
      </c>
      <c r="H1209" s="1" t="s">
        <v>28533</v>
      </c>
      <c r="I1209" s="1" t="s">
        <v>1736</v>
      </c>
      <c r="J1209" s="1" t="s">
        <v>28534</v>
      </c>
      <c r="K1209" s="1" t="s">
        <v>7367</v>
      </c>
      <c r="L1209" s="1" t="s">
        <v>30081</v>
      </c>
      <c r="M1209" s="1" t="s">
        <v>215</v>
      </c>
      <c r="N1209" s="1" t="s">
        <v>2653</v>
      </c>
      <c r="O1209" s="1" t="s">
        <v>1228</v>
      </c>
      <c r="P1209" s="1" t="s">
        <v>2126</v>
      </c>
      <c r="Q1209" s="1" t="s">
        <v>30081</v>
      </c>
      <c r="R1209" s="1" t="s">
        <v>130</v>
      </c>
      <c r="S1209" s="1" t="s">
        <v>1293</v>
      </c>
      <c r="T1209" s="1" t="s">
        <v>28738</v>
      </c>
      <c r="U1209" s="2" t="s">
        <v>10269</v>
      </c>
      <c r="V1209" s="1">
        <v>3</v>
      </c>
      <c r="W1209" s="1" t="s">
        <v>2130</v>
      </c>
      <c r="X1209" s="1" t="s">
        <v>2130</v>
      </c>
      <c r="Y1209" s="1" t="s">
        <v>27004</v>
      </c>
      <c r="Z1209" s="1" t="s">
        <v>7362</v>
      </c>
      <c r="AA1209" s="1" t="s">
        <v>30082</v>
      </c>
      <c r="AB1209" s="1" t="s">
        <v>30083</v>
      </c>
      <c r="AC1209" s="2" t="s">
        <v>30084</v>
      </c>
      <c r="AD1209" s="1">
        <v>3</v>
      </c>
      <c r="AE1209" s="1" t="s">
        <v>30033</v>
      </c>
      <c r="AF1209" s="1" t="s">
        <v>9870</v>
      </c>
      <c r="AG1209" s="1" t="s">
        <v>25995</v>
      </c>
      <c r="AH1209" s="1" t="s">
        <v>30085</v>
      </c>
      <c r="AI1209" s="1" t="s">
        <v>1749</v>
      </c>
      <c r="AJ1209" s="1" t="s">
        <v>1749</v>
      </c>
      <c r="AK1209" s="1" t="s">
        <v>1749</v>
      </c>
      <c r="AL1209" s="1" t="s">
        <v>1749</v>
      </c>
      <c r="AM1209" s="1" t="s">
        <v>1749</v>
      </c>
      <c r="AN1209" s="1" t="s">
        <v>1749</v>
      </c>
      <c r="AO1209" s="1" t="s">
        <v>1749</v>
      </c>
      <c r="AP1209" s="1" t="s">
        <v>1749</v>
      </c>
      <c r="AQ1209" s="1" t="s">
        <v>1749</v>
      </c>
      <c r="AR1209" s="1" t="s">
        <v>1749</v>
      </c>
      <c r="AS1209" s="1" t="s">
        <v>1749</v>
      </c>
      <c r="AT1209" s="1" t="s">
        <v>1749</v>
      </c>
      <c r="AU1209" s="1" t="s">
        <v>1749</v>
      </c>
      <c r="AV1209" s="1" t="s">
        <v>1749</v>
      </c>
      <c r="AW1209" s="1" t="s">
        <v>1749</v>
      </c>
      <c r="AX1209" s="1" t="s">
        <v>1749</v>
      </c>
      <c r="AY1209" s="1" t="s">
        <v>1749</v>
      </c>
      <c r="AZ1209" s="1" t="s">
        <v>1749</v>
      </c>
      <c r="BA1209" s="1" t="s">
        <v>1749</v>
      </c>
      <c r="BB1209" s="1" t="s">
        <v>1749</v>
      </c>
      <c r="BC1209" s="1" t="s">
        <v>1749</v>
      </c>
      <c r="BD1209" s="1" t="s">
        <v>1749</v>
      </c>
      <c r="BE1209" t="s">
        <v>1749</v>
      </c>
    </row>
    <row r="1210" spans="1:57" ht="17.149999999999999" customHeight="1">
      <c r="A1210" s="2">
        <v>1209</v>
      </c>
      <c r="B1210" s="1" t="s">
        <v>1219</v>
      </c>
      <c r="C1210" s="1" t="s">
        <v>7362</v>
      </c>
      <c r="D1210" s="14" t="s">
        <v>7363</v>
      </c>
      <c r="E1210" s="1" t="s">
        <v>28611</v>
      </c>
      <c r="F1210" s="1" t="s">
        <v>28612</v>
      </c>
      <c r="G1210" s="1" t="s">
        <v>7366</v>
      </c>
      <c r="H1210" s="1" t="s">
        <v>28533</v>
      </c>
      <c r="I1210" s="1" t="s">
        <v>1736</v>
      </c>
      <c r="J1210" s="1" t="s">
        <v>28534</v>
      </c>
      <c r="K1210" s="1" t="s">
        <v>7367</v>
      </c>
      <c r="L1210" s="1" t="s">
        <v>30086</v>
      </c>
      <c r="M1210" s="1" t="s">
        <v>215</v>
      </c>
      <c r="N1210" s="1" t="s">
        <v>2653</v>
      </c>
      <c r="O1210" s="1" t="s">
        <v>1228</v>
      </c>
      <c r="P1210" s="1" t="s">
        <v>2126</v>
      </c>
      <c r="Q1210" s="1" t="s">
        <v>30086</v>
      </c>
      <c r="R1210" s="1" t="s">
        <v>130</v>
      </c>
      <c r="S1210" s="1" t="s">
        <v>1293</v>
      </c>
      <c r="T1210" s="1" t="s">
        <v>28738</v>
      </c>
      <c r="U1210" s="2" t="s">
        <v>28600</v>
      </c>
      <c r="V1210" s="1">
        <v>5</v>
      </c>
      <c r="W1210" s="1" t="s">
        <v>2130</v>
      </c>
      <c r="X1210" s="1" t="s">
        <v>2130</v>
      </c>
      <c r="Y1210" s="1" t="s">
        <v>27004</v>
      </c>
      <c r="Z1210" s="1" t="s">
        <v>7362</v>
      </c>
      <c r="AA1210" s="1" t="s">
        <v>30087</v>
      </c>
      <c r="AB1210" s="1" t="s">
        <v>30088</v>
      </c>
      <c r="AC1210" s="2" t="s">
        <v>30089</v>
      </c>
      <c r="AD1210" s="1">
        <v>5</v>
      </c>
      <c r="AE1210" s="1" t="s">
        <v>30033</v>
      </c>
      <c r="AF1210" s="1" t="s">
        <v>9870</v>
      </c>
      <c r="AG1210" s="1" t="s">
        <v>25995</v>
      </c>
      <c r="AH1210" s="1" t="s">
        <v>30090</v>
      </c>
      <c r="AI1210" s="1" t="s">
        <v>1749</v>
      </c>
      <c r="AJ1210" s="1" t="s">
        <v>1749</v>
      </c>
      <c r="AK1210" s="1" t="s">
        <v>1749</v>
      </c>
      <c r="AL1210" s="1" t="s">
        <v>1749</v>
      </c>
      <c r="AM1210" s="1" t="s">
        <v>1749</v>
      </c>
      <c r="AN1210" s="1" t="s">
        <v>1749</v>
      </c>
      <c r="AO1210" s="1" t="s">
        <v>1749</v>
      </c>
      <c r="AP1210" s="1" t="s">
        <v>1749</v>
      </c>
      <c r="AQ1210" s="1" t="s">
        <v>1749</v>
      </c>
      <c r="AR1210" s="1" t="s">
        <v>1749</v>
      </c>
      <c r="AS1210" s="1" t="s">
        <v>1749</v>
      </c>
      <c r="AT1210" s="1" t="s">
        <v>1749</v>
      </c>
      <c r="AU1210" s="1" t="s">
        <v>1749</v>
      </c>
      <c r="AV1210" s="1" t="s">
        <v>1749</v>
      </c>
      <c r="AW1210" s="1" t="s">
        <v>1749</v>
      </c>
      <c r="AX1210" s="1" t="s">
        <v>1749</v>
      </c>
      <c r="AY1210" s="1" t="s">
        <v>1749</v>
      </c>
      <c r="AZ1210" s="1" t="s">
        <v>1749</v>
      </c>
      <c r="BA1210" s="1" t="s">
        <v>1749</v>
      </c>
      <c r="BB1210" s="1" t="s">
        <v>1749</v>
      </c>
      <c r="BC1210" s="1" t="s">
        <v>1749</v>
      </c>
      <c r="BD1210" s="1" t="s">
        <v>1749</v>
      </c>
      <c r="BE1210" t="s">
        <v>1749</v>
      </c>
    </row>
    <row r="1211" spans="1:57" ht="17.149999999999999" customHeight="1">
      <c r="A1211" s="2">
        <v>1210</v>
      </c>
      <c r="B1211" s="1" t="s">
        <v>1219</v>
      </c>
      <c r="C1211" s="1" t="s">
        <v>7362</v>
      </c>
      <c r="D1211" s="14" t="s">
        <v>7363</v>
      </c>
      <c r="E1211" s="1" t="s">
        <v>30091</v>
      </c>
      <c r="F1211" s="1" t="s">
        <v>30092</v>
      </c>
      <c r="G1211" s="1" t="s">
        <v>7366</v>
      </c>
      <c r="H1211" s="1" t="s">
        <v>28533</v>
      </c>
      <c r="I1211" s="1" t="s">
        <v>1736</v>
      </c>
      <c r="J1211" s="1" t="s">
        <v>28534</v>
      </c>
      <c r="K1211" s="1" t="s">
        <v>7367</v>
      </c>
      <c r="L1211" s="1" t="s">
        <v>30093</v>
      </c>
      <c r="M1211" s="1" t="s">
        <v>215</v>
      </c>
      <c r="N1211" s="1" t="s">
        <v>2653</v>
      </c>
      <c r="O1211" s="1" t="s">
        <v>1228</v>
      </c>
      <c r="P1211" s="1" t="s">
        <v>2126</v>
      </c>
      <c r="Q1211" s="1" t="s">
        <v>30093</v>
      </c>
      <c r="R1211" s="1" t="s">
        <v>130</v>
      </c>
      <c r="S1211" s="1" t="s">
        <v>1293</v>
      </c>
      <c r="T1211" s="1" t="s">
        <v>28738</v>
      </c>
      <c r="U1211" s="2" t="s">
        <v>30094</v>
      </c>
      <c r="V1211" s="1">
        <v>36</v>
      </c>
      <c r="W1211" s="1" t="s">
        <v>2130</v>
      </c>
      <c r="X1211" s="1" t="s">
        <v>2130</v>
      </c>
      <c r="Y1211" s="1" t="s">
        <v>27004</v>
      </c>
      <c r="Z1211" s="1" t="s">
        <v>7362</v>
      </c>
      <c r="AA1211" s="1" t="s">
        <v>30095</v>
      </c>
      <c r="AB1211" s="1" t="s">
        <v>30096</v>
      </c>
      <c r="AC1211" s="2" t="s">
        <v>30097</v>
      </c>
      <c r="AD1211" s="1">
        <v>36</v>
      </c>
      <c r="AE1211" s="1" t="s">
        <v>30033</v>
      </c>
      <c r="AF1211" s="1" t="s">
        <v>9870</v>
      </c>
      <c r="AG1211" s="1" t="s">
        <v>25995</v>
      </c>
      <c r="AH1211" s="1" t="s">
        <v>30098</v>
      </c>
      <c r="AI1211" s="1" t="s">
        <v>1749</v>
      </c>
      <c r="AJ1211" s="1" t="s">
        <v>1749</v>
      </c>
      <c r="AK1211" s="1" t="s">
        <v>1749</v>
      </c>
      <c r="AL1211" s="1" t="s">
        <v>1749</v>
      </c>
      <c r="AM1211" s="1" t="s">
        <v>1749</v>
      </c>
      <c r="AN1211" s="1" t="s">
        <v>1749</v>
      </c>
      <c r="AO1211" s="1" t="s">
        <v>1749</v>
      </c>
      <c r="AP1211" s="1" t="s">
        <v>1749</v>
      </c>
      <c r="AQ1211" s="1" t="s">
        <v>1749</v>
      </c>
      <c r="AR1211" s="1" t="s">
        <v>1749</v>
      </c>
      <c r="AS1211" s="1" t="s">
        <v>1749</v>
      </c>
      <c r="AT1211" s="1" t="s">
        <v>1749</v>
      </c>
      <c r="AU1211" s="1" t="s">
        <v>1749</v>
      </c>
      <c r="AV1211" s="1" t="s">
        <v>1749</v>
      </c>
      <c r="AW1211" s="1" t="s">
        <v>1749</v>
      </c>
      <c r="AX1211" s="1" t="s">
        <v>1749</v>
      </c>
      <c r="AY1211" s="1" t="s">
        <v>1749</v>
      </c>
      <c r="AZ1211" s="1" t="s">
        <v>1749</v>
      </c>
      <c r="BA1211" s="1" t="s">
        <v>1749</v>
      </c>
      <c r="BB1211" s="1" t="s">
        <v>1749</v>
      </c>
      <c r="BC1211" s="1" t="s">
        <v>1749</v>
      </c>
      <c r="BD1211" s="1" t="s">
        <v>1749</v>
      </c>
      <c r="BE1211" t="s">
        <v>1749</v>
      </c>
    </row>
    <row r="1212" spans="1:57" ht="17.149999999999999" customHeight="1">
      <c r="A1212" s="2">
        <v>1211</v>
      </c>
      <c r="B1212" s="1" t="s">
        <v>1219</v>
      </c>
      <c r="C1212" s="1" t="s">
        <v>7362</v>
      </c>
      <c r="D1212" s="14" t="s">
        <v>7363</v>
      </c>
      <c r="E1212" s="1" t="s">
        <v>28567</v>
      </c>
      <c r="F1212" s="1" t="s">
        <v>30099</v>
      </c>
      <c r="G1212" s="1" t="s">
        <v>7366</v>
      </c>
      <c r="H1212" s="1" t="s">
        <v>28533</v>
      </c>
      <c r="I1212" s="1" t="s">
        <v>1736</v>
      </c>
      <c r="J1212" s="1" t="s">
        <v>28534</v>
      </c>
      <c r="K1212" s="1" t="s">
        <v>7367</v>
      </c>
      <c r="L1212" s="1" t="s">
        <v>30100</v>
      </c>
      <c r="M1212" s="1" t="s">
        <v>215</v>
      </c>
      <c r="N1212" s="1" t="s">
        <v>2653</v>
      </c>
      <c r="O1212" s="1" t="s">
        <v>1228</v>
      </c>
      <c r="P1212" s="1" t="s">
        <v>2126</v>
      </c>
      <c r="Q1212" s="1" t="s">
        <v>30100</v>
      </c>
      <c r="R1212" s="1" t="s">
        <v>130</v>
      </c>
      <c r="S1212" s="1" t="s">
        <v>1293</v>
      </c>
      <c r="T1212" s="1" t="s">
        <v>28738</v>
      </c>
      <c r="U1212" s="2" t="s">
        <v>6889</v>
      </c>
      <c r="V1212" s="1">
        <v>6</v>
      </c>
      <c r="W1212" s="1" t="s">
        <v>2130</v>
      </c>
      <c r="X1212" s="1" t="s">
        <v>2130</v>
      </c>
      <c r="Y1212" s="1" t="s">
        <v>27004</v>
      </c>
      <c r="Z1212" s="1" t="s">
        <v>7362</v>
      </c>
      <c r="AA1212" s="1" t="s">
        <v>30101</v>
      </c>
      <c r="AB1212" s="1" t="s">
        <v>30102</v>
      </c>
      <c r="AC1212" s="2" t="s">
        <v>30103</v>
      </c>
      <c r="AD1212" s="1">
        <v>6</v>
      </c>
      <c r="AE1212" s="1" t="s">
        <v>30033</v>
      </c>
      <c r="AF1212" s="1" t="s">
        <v>9870</v>
      </c>
      <c r="AG1212" s="1" t="s">
        <v>25995</v>
      </c>
      <c r="AH1212" s="1" t="s">
        <v>30104</v>
      </c>
      <c r="AI1212" s="1" t="s">
        <v>1749</v>
      </c>
      <c r="AJ1212" s="1" t="s">
        <v>1749</v>
      </c>
      <c r="AK1212" s="1" t="s">
        <v>1749</v>
      </c>
      <c r="AL1212" s="1" t="s">
        <v>1749</v>
      </c>
      <c r="AM1212" s="1" t="s">
        <v>1749</v>
      </c>
      <c r="AN1212" s="1" t="s">
        <v>1749</v>
      </c>
      <c r="AO1212" s="1" t="s">
        <v>1749</v>
      </c>
      <c r="AP1212" s="1" t="s">
        <v>1749</v>
      </c>
      <c r="AQ1212" s="1" t="s">
        <v>1749</v>
      </c>
      <c r="AR1212" s="1" t="s">
        <v>1749</v>
      </c>
      <c r="AS1212" s="1" t="s">
        <v>1749</v>
      </c>
      <c r="AT1212" s="1" t="s">
        <v>1749</v>
      </c>
      <c r="AU1212" s="1" t="s">
        <v>1749</v>
      </c>
      <c r="AV1212" s="1" t="s">
        <v>1749</v>
      </c>
      <c r="AW1212" s="1" t="s">
        <v>1749</v>
      </c>
      <c r="AX1212" s="1" t="s">
        <v>1749</v>
      </c>
      <c r="AY1212" s="1" t="s">
        <v>1749</v>
      </c>
      <c r="AZ1212" s="1" t="s">
        <v>1749</v>
      </c>
      <c r="BA1212" s="1" t="s">
        <v>1749</v>
      </c>
      <c r="BB1212" s="1" t="s">
        <v>1749</v>
      </c>
      <c r="BC1212" s="1" t="s">
        <v>1749</v>
      </c>
      <c r="BD1212" s="1" t="s">
        <v>1749</v>
      </c>
      <c r="BE1212" t="s">
        <v>1749</v>
      </c>
    </row>
    <row r="1213" spans="1:57" ht="17.149999999999999" customHeight="1">
      <c r="A1213" s="2">
        <v>1212</v>
      </c>
      <c r="B1213" s="1" t="s">
        <v>1219</v>
      </c>
      <c r="C1213" s="1" t="s">
        <v>9493</v>
      </c>
      <c r="D1213" s="14" t="s">
        <v>9494</v>
      </c>
      <c r="E1213" s="1" t="s">
        <v>9495</v>
      </c>
      <c r="F1213" s="1" t="s">
        <v>9496</v>
      </c>
      <c r="G1213" s="1" t="s">
        <v>9497</v>
      </c>
      <c r="H1213" s="1" t="s">
        <v>9498</v>
      </c>
      <c r="I1213" s="1" t="s">
        <v>1937</v>
      </c>
      <c r="J1213" s="1" t="s">
        <v>9499</v>
      </c>
      <c r="K1213" s="1" t="s">
        <v>9500</v>
      </c>
      <c r="L1213" s="1" t="s">
        <v>9501</v>
      </c>
      <c r="M1213" s="1" t="s">
        <v>209</v>
      </c>
      <c r="N1213" s="1" t="s">
        <v>2653</v>
      </c>
      <c r="O1213" s="1" t="s">
        <v>1228</v>
      </c>
      <c r="P1213" s="1" t="s">
        <v>2126</v>
      </c>
      <c r="Q1213" s="1" t="s">
        <v>9501</v>
      </c>
      <c r="R1213" s="1" t="s">
        <v>130</v>
      </c>
      <c r="S1213" s="1" t="s">
        <v>1293</v>
      </c>
      <c r="T1213" s="1" t="s">
        <v>9502</v>
      </c>
      <c r="U1213" s="2" t="s">
        <v>8869</v>
      </c>
      <c r="V1213" s="1">
        <v>91</v>
      </c>
      <c r="W1213" s="1" t="s">
        <v>2130</v>
      </c>
      <c r="X1213" s="1" t="s">
        <v>2130</v>
      </c>
      <c r="Y1213" s="1" t="s">
        <v>2210</v>
      </c>
      <c r="Z1213" s="1" t="s">
        <v>30105</v>
      </c>
      <c r="AA1213" s="1" t="s">
        <v>9504</v>
      </c>
      <c r="AB1213" s="1" t="s">
        <v>9505</v>
      </c>
      <c r="AC1213" s="2" t="s">
        <v>9506</v>
      </c>
      <c r="AD1213" s="1">
        <v>91</v>
      </c>
      <c r="AE1213" s="1" t="s">
        <v>9507</v>
      </c>
      <c r="AF1213" s="1" t="s">
        <v>9508</v>
      </c>
      <c r="AG1213" s="1" t="s">
        <v>819</v>
      </c>
      <c r="AH1213" s="1" t="s">
        <v>9509</v>
      </c>
      <c r="AI1213" s="1" t="s">
        <v>1749</v>
      </c>
      <c r="AJ1213" s="1" t="s">
        <v>1749</v>
      </c>
      <c r="AK1213" s="1" t="s">
        <v>1749</v>
      </c>
      <c r="AL1213" s="1" t="s">
        <v>1749</v>
      </c>
      <c r="AM1213" s="1" t="s">
        <v>1749</v>
      </c>
      <c r="AN1213" s="1" t="s">
        <v>1749</v>
      </c>
      <c r="AO1213" s="1" t="s">
        <v>1749</v>
      </c>
      <c r="AP1213" s="1" t="s">
        <v>1749</v>
      </c>
      <c r="AQ1213" s="1" t="s">
        <v>1749</v>
      </c>
      <c r="AR1213" s="1" t="s">
        <v>1749</v>
      </c>
      <c r="AS1213" s="1" t="s">
        <v>1749</v>
      </c>
      <c r="AT1213" s="1" t="s">
        <v>1749</v>
      </c>
      <c r="AU1213" s="1" t="s">
        <v>1749</v>
      </c>
      <c r="AV1213" s="1" t="s">
        <v>1749</v>
      </c>
      <c r="AW1213" s="1" t="s">
        <v>1749</v>
      </c>
      <c r="AX1213" s="1" t="s">
        <v>1749</v>
      </c>
      <c r="AY1213" s="1" t="s">
        <v>1749</v>
      </c>
      <c r="AZ1213" s="1" t="s">
        <v>1749</v>
      </c>
      <c r="BA1213" s="1" t="s">
        <v>1749</v>
      </c>
      <c r="BB1213" s="1" t="s">
        <v>1749</v>
      </c>
      <c r="BC1213" s="1" t="s">
        <v>1749</v>
      </c>
      <c r="BD1213" s="1" t="s">
        <v>1749</v>
      </c>
      <c r="BE1213" t="s">
        <v>1749</v>
      </c>
    </row>
    <row r="1214" spans="1:57" ht="17.149999999999999" customHeight="1">
      <c r="A1214" s="2">
        <v>1213</v>
      </c>
      <c r="B1214" s="1" t="s">
        <v>1219</v>
      </c>
      <c r="C1214" s="1" t="s">
        <v>359</v>
      </c>
      <c r="D1214" s="14" t="s">
        <v>9510</v>
      </c>
      <c r="E1214" s="1" t="s">
        <v>9511</v>
      </c>
      <c r="F1214" s="1" t="s">
        <v>9512</v>
      </c>
      <c r="G1214" s="1" t="s">
        <v>9513</v>
      </c>
      <c r="H1214" s="1" t="s">
        <v>3610</v>
      </c>
      <c r="I1214" s="1" t="s">
        <v>1483</v>
      </c>
      <c r="J1214" s="1" t="s">
        <v>9514</v>
      </c>
      <c r="K1214" s="1" t="s">
        <v>30106</v>
      </c>
      <c r="L1214" s="1" t="s">
        <v>1021</v>
      </c>
      <c r="M1214" s="1" t="s">
        <v>209</v>
      </c>
      <c r="N1214" s="1" t="s">
        <v>1462</v>
      </c>
      <c r="O1214" s="1" t="s">
        <v>1228</v>
      </c>
      <c r="P1214" s="1" t="s">
        <v>2126</v>
      </c>
      <c r="Q1214" s="1" t="s">
        <v>1021</v>
      </c>
      <c r="R1214" s="1" t="s">
        <v>130</v>
      </c>
      <c r="S1214" s="1" t="s">
        <v>1293</v>
      </c>
      <c r="T1214" s="1" t="s">
        <v>9516</v>
      </c>
      <c r="U1214" s="2" t="s">
        <v>461</v>
      </c>
      <c r="V1214" s="1">
        <v>180</v>
      </c>
      <c r="W1214" s="1" t="s">
        <v>2130</v>
      </c>
      <c r="X1214" s="1" t="s">
        <v>2130</v>
      </c>
      <c r="Y1214" s="1" t="s">
        <v>2131</v>
      </c>
      <c r="Z1214" s="1" t="s">
        <v>30107</v>
      </c>
      <c r="AA1214" s="1" t="s">
        <v>9518</v>
      </c>
      <c r="AB1214" s="1" t="s">
        <v>9519</v>
      </c>
      <c r="AC1214" s="2" t="s">
        <v>9520</v>
      </c>
      <c r="AD1214" s="1">
        <v>180</v>
      </c>
      <c r="AE1214" s="1" t="s">
        <v>9521</v>
      </c>
      <c r="AF1214" s="1" t="s">
        <v>9522</v>
      </c>
      <c r="AG1214" s="1" t="s">
        <v>819</v>
      </c>
      <c r="AH1214" s="1" t="s">
        <v>9523</v>
      </c>
      <c r="AI1214" s="1" t="s">
        <v>1749</v>
      </c>
      <c r="AJ1214" s="1" t="s">
        <v>1749</v>
      </c>
      <c r="AK1214" s="1" t="s">
        <v>1749</v>
      </c>
      <c r="AL1214" s="1" t="s">
        <v>1749</v>
      </c>
      <c r="AM1214" s="1" t="s">
        <v>1749</v>
      </c>
      <c r="AN1214" s="1" t="s">
        <v>1749</v>
      </c>
      <c r="AO1214" s="1" t="s">
        <v>1749</v>
      </c>
      <c r="AP1214" s="1" t="s">
        <v>1749</v>
      </c>
      <c r="AQ1214" s="1" t="s">
        <v>1749</v>
      </c>
      <c r="AR1214" s="1" t="s">
        <v>1749</v>
      </c>
      <c r="AS1214" s="1" t="s">
        <v>1749</v>
      </c>
      <c r="AT1214" s="1" t="s">
        <v>1749</v>
      </c>
      <c r="AU1214" s="1" t="s">
        <v>1749</v>
      </c>
      <c r="AV1214" s="1" t="s">
        <v>1749</v>
      </c>
      <c r="AW1214" s="1" t="s">
        <v>1749</v>
      </c>
      <c r="AX1214" s="1" t="s">
        <v>1749</v>
      </c>
      <c r="AY1214" s="1" t="s">
        <v>1749</v>
      </c>
      <c r="AZ1214" s="1" t="s">
        <v>1749</v>
      </c>
      <c r="BA1214" s="1" t="s">
        <v>1749</v>
      </c>
      <c r="BB1214" s="1" t="s">
        <v>1749</v>
      </c>
      <c r="BC1214" s="1" t="s">
        <v>1749</v>
      </c>
      <c r="BD1214" s="1" t="s">
        <v>1749</v>
      </c>
      <c r="BE1214" t="s">
        <v>1749</v>
      </c>
    </row>
    <row r="1215" spans="1:57" ht="17.149999999999999" customHeight="1">
      <c r="A1215" s="2">
        <v>1214</v>
      </c>
      <c r="B1215" s="1" t="s">
        <v>1219</v>
      </c>
      <c r="C1215" s="1" t="s">
        <v>366</v>
      </c>
      <c r="D1215" s="14" t="s">
        <v>7721</v>
      </c>
      <c r="E1215" s="1" t="s">
        <v>30108</v>
      </c>
      <c r="F1215" s="1" t="s">
        <v>30109</v>
      </c>
      <c r="G1215" s="1" t="s">
        <v>27937</v>
      </c>
      <c r="H1215" s="1" t="s">
        <v>27938</v>
      </c>
      <c r="I1215" s="1" t="s">
        <v>1937</v>
      </c>
      <c r="J1215" s="1" t="s">
        <v>27939</v>
      </c>
      <c r="K1215" s="1" t="s">
        <v>27940</v>
      </c>
      <c r="L1215" s="1" t="s">
        <v>30110</v>
      </c>
      <c r="M1215" s="1" t="s">
        <v>209</v>
      </c>
      <c r="N1215" s="1" t="s">
        <v>1462</v>
      </c>
      <c r="O1215" s="1" t="s">
        <v>1228</v>
      </c>
      <c r="P1215" s="1" t="s">
        <v>2126</v>
      </c>
      <c r="Q1215" s="1" t="s">
        <v>30110</v>
      </c>
      <c r="R1215" s="1" t="s">
        <v>130</v>
      </c>
      <c r="S1215" s="1" t="s">
        <v>1231</v>
      </c>
      <c r="T1215" s="1" t="s">
        <v>20694</v>
      </c>
      <c r="U1215" s="2" t="s">
        <v>30111</v>
      </c>
      <c r="V1215" s="1">
        <v>348</v>
      </c>
      <c r="W1215" s="1" t="s">
        <v>2130</v>
      </c>
      <c r="X1215" s="1" t="s">
        <v>2130</v>
      </c>
      <c r="Y1215" s="1" t="s">
        <v>27149</v>
      </c>
      <c r="Z1215" s="1" t="s">
        <v>366</v>
      </c>
      <c r="AA1215" s="1" t="s">
        <v>30112</v>
      </c>
      <c r="AB1215" s="1" t="s">
        <v>30113</v>
      </c>
      <c r="AC1215" s="2"/>
      <c r="AD1215" s="1">
        <v>348</v>
      </c>
      <c r="AE1215" s="1" t="s">
        <v>30114</v>
      </c>
      <c r="AF1215" s="1" t="s">
        <v>9522</v>
      </c>
      <c r="AG1215" s="1" t="s">
        <v>25953</v>
      </c>
      <c r="AH1215" s="1" t="s">
        <v>30115</v>
      </c>
      <c r="AI1215" s="1" t="s">
        <v>1749</v>
      </c>
      <c r="AJ1215" s="1" t="s">
        <v>1749</v>
      </c>
      <c r="AK1215" s="1" t="s">
        <v>1749</v>
      </c>
      <c r="AL1215" s="1" t="s">
        <v>1749</v>
      </c>
      <c r="AM1215" s="1" t="s">
        <v>1749</v>
      </c>
      <c r="AN1215" s="1" t="s">
        <v>1749</v>
      </c>
      <c r="AO1215" s="1" t="s">
        <v>1749</v>
      </c>
      <c r="AP1215" s="1" t="s">
        <v>1749</v>
      </c>
      <c r="AQ1215" s="1" t="s">
        <v>1749</v>
      </c>
      <c r="AR1215" s="1" t="s">
        <v>1749</v>
      </c>
      <c r="AS1215" s="1" t="s">
        <v>1749</v>
      </c>
      <c r="AT1215" s="1" t="s">
        <v>1749</v>
      </c>
      <c r="AU1215" s="1" t="s">
        <v>1749</v>
      </c>
      <c r="AV1215" s="1" t="s">
        <v>1749</v>
      </c>
      <c r="AW1215" s="1" t="s">
        <v>1749</v>
      </c>
      <c r="AX1215" s="1" t="s">
        <v>1749</v>
      </c>
      <c r="AY1215" s="1" t="s">
        <v>1749</v>
      </c>
      <c r="AZ1215" s="1" t="s">
        <v>1749</v>
      </c>
      <c r="BA1215" s="1" t="s">
        <v>1749</v>
      </c>
      <c r="BB1215" s="1" t="s">
        <v>1749</v>
      </c>
      <c r="BC1215" s="1" t="s">
        <v>1749</v>
      </c>
      <c r="BD1215" s="1" t="s">
        <v>1749</v>
      </c>
      <c r="BE1215" t="s">
        <v>1749</v>
      </c>
    </row>
    <row r="1216" spans="1:57" ht="17.149999999999999" customHeight="1">
      <c r="A1216" s="2">
        <v>1215</v>
      </c>
      <c r="B1216" s="1" t="s">
        <v>13406</v>
      </c>
      <c r="C1216" s="1" t="s">
        <v>368</v>
      </c>
      <c r="D1216" s="14" t="s">
        <v>2084</v>
      </c>
      <c r="E1216" s="1" t="s">
        <v>368</v>
      </c>
      <c r="F1216" s="1" t="s">
        <v>2085</v>
      </c>
      <c r="G1216" s="1" t="s">
        <v>12071</v>
      </c>
      <c r="H1216" s="1" t="s">
        <v>12072</v>
      </c>
      <c r="I1216" s="1" t="s">
        <v>1736</v>
      </c>
      <c r="J1216" s="1" t="s">
        <v>29777</v>
      </c>
      <c r="K1216" s="1" t="s">
        <v>29778</v>
      </c>
      <c r="L1216" s="1" t="s">
        <v>13476</v>
      </c>
      <c r="M1216" s="1" t="s">
        <v>215</v>
      </c>
      <c r="N1216" s="1" t="s">
        <v>1462</v>
      </c>
      <c r="O1216" s="1" t="s">
        <v>1229</v>
      </c>
      <c r="P1216" s="1" t="s">
        <v>1230</v>
      </c>
      <c r="Q1216" s="1" t="s">
        <v>13476</v>
      </c>
      <c r="R1216" s="1" t="s">
        <v>130</v>
      </c>
      <c r="S1216" s="1" t="s">
        <v>1231</v>
      </c>
      <c r="T1216" s="1" t="s">
        <v>13477</v>
      </c>
      <c r="U1216" s="2" t="s">
        <v>27289</v>
      </c>
      <c r="V1216" s="1">
        <v>1326</v>
      </c>
      <c r="W1216" s="1" t="s">
        <v>1324</v>
      </c>
      <c r="X1216" s="1" t="s">
        <v>1325</v>
      </c>
      <c r="Y1216" s="1" t="s">
        <v>18597</v>
      </c>
      <c r="Z1216" s="1" t="s">
        <v>368</v>
      </c>
      <c r="AA1216" s="1" t="s">
        <v>30116</v>
      </c>
      <c r="AB1216" s="1" t="s">
        <v>30117</v>
      </c>
      <c r="AC1216" s="2" t="s">
        <v>13483</v>
      </c>
      <c r="AD1216" s="1">
        <v>6700</v>
      </c>
      <c r="AE1216" s="1" t="s">
        <v>30118</v>
      </c>
      <c r="AF1216" s="1" t="s">
        <v>9522</v>
      </c>
      <c r="AG1216" s="1" t="s">
        <v>819</v>
      </c>
      <c r="AH1216" s="1" t="s">
        <v>30119</v>
      </c>
      <c r="AI1216" s="1" t="s">
        <v>1244</v>
      </c>
      <c r="AJ1216" s="1" t="s">
        <v>13476</v>
      </c>
      <c r="AK1216" s="1" t="s">
        <v>13485</v>
      </c>
      <c r="AL1216" s="1" t="s">
        <v>13486</v>
      </c>
      <c r="AM1216" s="1" t="s">
        <v>13487</v>
      </c>
      <c r="AN1216" s="1" t="s">
        <v>13488</v>
      </c>
      <c r="AO1216" s="1" t="s">
        <v>13489</v>
      </c>
      <c r="AP1216" s="1" t="s">
        <v>13490</v>
      </c>
      <c r="AQ1216" s="1" t="s">
        <v>13491</v>
      </c>
      <c r="AR1216" s="1">
        <v>1326</v>
      </c>
      <c r="AS1216" s="1">
        <v>0</v>
      </c>
      <c r="AT1216" s="1">
        <v>0</v>
      </c>
      <c r="AU1216" s="1">
        <v>1326</v>
      </c>
      <c r="AV1216" s="1" t="s">
        <v>13492</v>
      </c>
      <c r="AW1216" s="1" t="s">
        <v>13493</v>
      </c>
      <c r="AX1216" s="1" t="s">
        <v>13494</v>
      </c>
      <c r="AY1216" s="1" t="s">
        <v>1749</v>
      </c>
      <c r="AZ1216" s="1" t="s">
        <v>1749</v>
      </c>
      <c r="BA1216" s="1" t="s">
        <v>1749</v>
      </c>
      <c r="BB1216" s="1" t="s">
        <v>1749</v>
      </c>
      <c r="BC1216" s="1" t="s">
        <v>1749</v>
      </c>
      <c r="BD1216" s="1" t="s">
        <v>1749</v>
      </c>
      <c r="BE1216" t="s">
        <v>1749</v>
      </c>
    </row>
    <row r="1217" spans="1:57" ht="17.149999999999999" customHeight="1">
      <c r="A1217" s="2">
        <v>1216</v>
      </c>
      <c r="B1217" s="1" t="s">
        <v>1219</v>
      </c>
      <c r="C1217" s="1" t="s">
        <v>9524</v>
      </c>
      <c r="D1217" s="14" t="s">
        <v>9525</v>
      </c>
      <c r="E1217" s="1" t="s">
        <v>9524</v>
      </c>
      <c r="F1217" s="1" t="s">
        <v>9526</v>
      </c>
      <c r="G1217" s="1" t="s">
        <v>9527</v>
      </c>
      <c r="H1217" s="1" t="s">
        <v>9528</v>
      </c>
      <c r="I1217" s="1" t="s">
        <v>1937</v>
      </c>
      <c r="J1217" s="1" t="s">
        <v>9529</v>
      </c>
      <c r="K1217" s="1" t="s">
        <v>9530</v>
      </c>
      <c r="L1217" s="1" t="s">
        <v>9531</v>
      </c>
      <c r="M1217" s="1" t="s">
        <v>209</v>
      </c>
      <c r="N1217" s="1" t="s">
        <v>1462</v>
      </c>
      <c r="O1217" s="1" t="s">
        <v>1228</v>
      </c>
      <c r="P1217" s="1" t="s">
        <v>2126</v>
      </c>
      <c r="Q1217" s="1" t="s">
        <v>9531</v>
      </c>
      <c r="R1217" s="1" t="s">
        <v>130</v>
      </c>
      <c r="S1217" s="1" t="s">
        <v>1293</v>
      </c>
      <c r="T1217" s="1" t="s">
        <v>9129</v>
      </c>
      <c r="U1217" s="2" t="s">
        <v>9532</v>
      </c>
      <c r="V1217" s="1">
        <v>340</v>
      </c>
      <c r="W1217" s="1" t="s">
        <v>1324</v>
      </c>
      <c r="X1217" s="1" t="s">
        <v>1325</v>
      </c>
      <c r="Y1217" s="1" t="s">
        <v>4638</v>
      </c>
      <c r="Z1217" s="1" t="s">
        <v>9524</v>
      </c>
      <c r="AA1217" s="1" t="s">
        <v>9533</v>
      </c>
      <c r="AB1217" s="1" t="s">
        <v>9534</v>
      </c>
      <c r="AC1217" s="2"/>
      <c r="AD1217" s="1">
        <v>340</v>
      </c>
      <c r="AE1217" s="1" t="s">
        <v>9535</v>
      </c>
      <c r="AF1217" s="1" t="s">
        <v>9522</v>
      </c>
      <c r="AG1217" s="1" t="s">
        <v>819</v>
      </c>
      <c r="AH1217" s="1" t="s">
        <v>9536</v>
      </c>
      <c r="AI1217" s="1" t="s">
        <v>1749</v>
      </c>
      <c r="AJ1217" s="1" t="s">
        <v>1749</v>
      </c>
      <c r="AK1217" s="1" t="s">
        <v>1749</v>
      </c>
      <c r="AL1217" s="1" t="s">
        <v>1749</v>
      </c>
      <c r="AM1217" s="1" t="s">
        <v>1749</v>
      </c>
      <c r="AN1217" s="1" t="s">
        <v>1749</v>
      </c>
      <c r="AO1217" s="1" t="s">
        <v>1749</v>
      </c>
      <c r="AP1217" s="1" t="s">
        <v>1749</v>
      </c>
      <c r="AQ1217" s="1" t="s">
        <v>1749</v>
      </c>
      <c r="AR1217" s="1" t="s">
        <v>1749</v>
      </c>
      <c r="AS1217" s="1" t="s">
        <v>1749</v>
      </c>
      <c r="AT1217" s="1" t="s">
        <v>1749</v>
      </c>
      <c r="AU1217" s="1" t="s">
        <v>1749</v>
      </c>
      <c r="AV1217" s="1" t="s">
        <v>1749</v>
      </c>
      <c r="AW1217" s="1" t="s">
        <v>1749</v>
      </c>
      <c r="AX1217" s="1" t="s">
        <v>1749</v>
      </c>
      <c r="AY1217" s="1" t="s">
        <v>1749</v>
      </c>
      <c r="AZ1217" s="1" t="s">
        <v>1749</v>
      </c>
      <c r="BA1217" s="1" t="s">
        <v>1749</v>
      </c>
      <c r="BB1217" s="1" t="s">
        <v>1749</v>
      </c>
      <c r="BC1217" s="1" t="s">
        <v>1749</v>
      </c>
      <c r="BD1217" s="1" t="s">
        <v>1749</v>
      </c>
      <c r="BE1217" t="s">
        <v>1749</v>
      </c>
    </row>
    <row r="1218" spans="1:57" ht="17.149999999999999" customHeight="1">
      <c r="A1218" s="2">
        <v>1217</v>
      </c>
      <c r="B1218" s="1" t="s">
        <v>13628</v>
      </c>
      <c r="C1218" s="1" t="s">
        <v>452</v>
      </c>
      <c r="D1218" s="14" t="s">
        <v>30120</v>
      </c>
      <c r="E1218" s="1" t="s">
        <v>452</v>
      </c>
      <c r="F1218" s="1" t="s">
        <v>14045</v>
      </c>
      <c r="G1218" s="1" t="s">
        <v>14046</v>
      </c>
      <c r="H1218" s="1" t="s">
        <v>14047</v>
      </c>
      <c r="I1218" s="1" t="s">
        <v>1937</v>
      </c>
      <c r="J1218" s="1" t="s">
        <v>14048</v>
      </c>
      <c r="K1218" s="1" t="s">
        <v>14049</v>
      </c>
      <c r="L1218" s="1" t="s">
        <v>543</v>
      </c>
      <c r="M1218" s="1" t="s">
        <v>209</v>
      </c>
      <c r="N1218" s="1" t="s">
        <v>1228</v>
      </c>
      <c r="O1218" s="1" t="s">
        <v>1229</v>
      </c>
      <c r="P1218" s="1" t="s">
        <v>1230</v>
      </c>
      <c r="Q1218" s="1" t="s">
        <v>543</v>
      </c>
      <c r="R1218" s="1" t="s">
        <v>130</v>
      </c>
      <c r="S1218" s="1" t="s">
        <v>1293</v>
      </c>
      <c r="T1218" s="1" t="s">
        <v>1311</v>
      </c>
      <c r="U1218" s="2" t="s">
        <v>453</v>
      </c>
      <c r="V1218" s="1">
        <v>660995</v>
      </c>
      <c r="W1218" s="1" t="s">
        <v>1234</v>
      </c>
      <c r="X1218" s="1" t="s">
        <v>1235</v>
      </c>
      <c r="Y1218" s="1" t="s">
        <v>13679</v>
      </c>
      <c r="Z1218" s="1" t="s">
        <v>452</v>
      </c>
      <c r="AA1218" s="1" t="s">
        <v>14050</v>
      </c>
      <c r="AB1218" s="1" t="s">
        <v>14051</v>
      </c>
      <c r="AC1218" s="2" t="s">
        <v>14052</v>
      </c>
      <c r="AD1218" s="1">
        <v>73676</v>
      </c>
      <c r="AE1218" s="1" t="s">
        <v>30121</v>
      </c>
      <c r="AF1218" s="1" t="s">
        <v>9542</v>
      </c>
      <c r="AG1218" s="1" t="s">
        <v>819</v>
      </c>
      <c r="AH1218" s="1" t="s">
        <v>30122</v>
      </c>
      <c r="AI1218" s="1" t="s">
        <v>1244</v>
      </c>
      <c r="AJ1218" s="1" t="s">
        <v>543</v>
      </c>
      <c r="AK1218" s="1" t="s">
        <v>1314</v>
      </c>
      <c r="AL1218" s="1">
        <v>4665</v>
      </c>
      <c r="AM1218" s="1" t="s">
        <v>1315</v>
      </c>
      <c r="AN1218" s="1" t="s">
        <v>1316</v>
      </c>
      <c r="AO1218" s="1" t="s">
        <v>1317</v>
      </c>
      <c r="AP1218" s="1" t="s">
        <v>14055</v>
      </c>
      <c r="AQ1218" s="1" t="s">
        <v>14056</v>
      </c>
      <c r="AR1218" s="1">
        <v>739409</v>
      </c>
      <c r="AS1218" s="1">
        <v>78414</v>
      </c>
      <c r="AT1218" s="1">
        <v>0</v>
      </c>
      <c r="AU1218" s="1">
        <v>660995</v>
      </c>
      <c r="AV1218" s="1" t="s">
        <v>1237</v>
      </c>
      <c r="AW1218" s="1" t="s">
        <v>1250</v>
      </c>
      <c r="AX1218" s="1" t="s">
        <v>14057</v>
      </c>
      <c r="AY1218" s="1" t="s">
        <v>1749</v>
      </c>
      <c r="AZ1218" s="1" t="s">
        <v>1749</v>
      </c>
      <c r="BA1218" s="1" t="s">
        <v>1749</v>
      </c>
      <c r="BB1218" s="1" t="s">
        <v>1749</v>
      </c>
      <c r="BC1218" s="1" t="s">
        <v>1749</v>
      </c>
      <c r="BD1218" s="1" t="s">
        <v>1749</v>
      </c>
      <c r="BE1218" t="s">
        <v>1749</v>
      </c>
    </row>
    <row r="1219" spans="1:57" ht="17.149999999999999" customHeight="1">
      <c r="A1219" s="2">
        <v>1218</v>
      </c>
      <c r="B1219" s="1" t="s">
        <v>1219</v>
      </c>
      <c r="C1219" s="1" t="s">
        <v>319</v>
      </c>
      <c r="D1219" s="14" t="s">
        <v>8293</v>
      </c>
      <c r="E1219" s="1" t="s">
        <v>8294</v>
      </c>
      <c r="F1219" s="1" t="s">
        <v>8295</v>
      </c>
      <c r="G1219" s="1" t="s">
        <v>8296</v>
      </c>
      <c r="H1219" s="1" t="s">
        <v>8297</v>
      </c>
      <c r="I1219" s="1" t="s">
        <v>5229</v>
      </c>
      <c r="J1219" s="1" t="s">
        <v>29155</v>
      </c>
      <c r="K1219" s="1" t="s">
        <v>29156</v>
      </c>
      <c r="L1219" s="1" t="s">
        <v>320</v>
      </c>
      <c r="M1219" s="1" t="s">
        <v>215</v>
      </c>
      <c r="N1219" s="1" t="s">
        <v>2653</v>
      </c>
      <c r="O1219" s="1" t="s">
        <v>1228</v>
      </c>
      <c r="P1219" s="1" t="s">
        <v>2126</v>
      </c>
      <c r="Q1219" s="1" t="s">
        <v>320</v>
      </c>
      <c r="R1219" s="1" t="s">
        <v>130</v>
      </c>
      <c r="S1219" s="1" t="s">
        <v>1293</v>
      </c>
      <c r="T1219" s="1" t="s">
        <v>9537</v>
      </c>
      <c r="U1219" s="2" t="s">
        <v>9538</v>
      </c>
      <c r="V1219" s="1">
        <v>339</v>
      </c>
      <c r="W1219" s="1" t="s">
        <v>2130</v>
      </c>
      <c r="X1219" s="1" t="s">
        <v>2130</v>
      </c>
      <c r="Y1219" s="1" t="s">
        <v>5248</v>
      </c>
      <c r="Z1219" s="1" t="s">
        <v>319</v>
      </c>
      <c r="AA1219" s="1" t="s">
        <v>9539</v>
      </c>
      <c r="AB1219" s="1" t="s">
        <v>9540</v>
      </c>
      <c r="AC1219" s="2"/>
      <c r="AD1219" s="1">
        <v>339</v>
      </c>
      <c r="AE1219" s="1" t="s">
        <v>9541</v>
      </c>
      <c r="AF1219" s="1" t="s">
        <v>9542</v>
      </c>
      <c r="AG1219" s="1" t="s">
        <v>819</v>
      </c>
      <c r="AH1219" s="1" t="s">
        <v>9543</v>
      </c>
      <c r="AI1219" s="1" t="s">
        <v>1749</v>
      </c>
      <c r="AJ1219" s="1" t="s">
        <v>1749</v>
      </c>
      <c r="AK1219" s="1" t="s">
        <v>1749</v>
      </c>
      <c r="AL1219" s="1" t="s">
        <v>1749</v>
      </c>
      <c r="AM1219" s="1" t="s">
        <v>1749</v>
      </c>
      <c r="AN1219" s="1" t="s">
        <v>1749</v>
      </c>
      <c r="AO1219" s="1" t="s">
        <v>1749</v>
      </c>
      <c r="AP1219" s="1" t="s">
        <v>1749</v>
      </c>
      <c r="AQ1219" s="1" t="s">
        <v>1749</v>
      </c>
      <c r="AR1219" s="1" t="s">
        <v>1749</v>
      </c>
      <c r="AS1219" s="1" t="s">
        <v>1749</v>
      </c>
      <c r="AT1219" s="1" t="s">
        <v>1749</v>
      </c>
      <c r="AU1219" s="1" t="s">
        <v>1749</v>
      </c>
      <c r="AV1219" s="1" t="s">
        <v>1749</v>
      </c>
      <c r="AW1219" s="1" t="s">
        <v>1749</v>
      </c>
      <c r="AX1219" s="1" t="s">
        <v>1749</v>
      </c>
      <c r="AY1219" s="1" t="s">
        <v>1749</v>
      </c>
      <c r="AZ1219" s="1" t="s">
        <v>1749</v>
      </c>
      <c r="BA1219" s="1" t="s">
        <v>1749</v>
      </c>
      <c r="BB1219" s="1" t="s">
        <v>1749</v>
      </c>
      <c r="BC1219" s="1" t="s">
        <v>1749</v>
      </c>
      <c r="BD1219" s="1" t="s">
        <v>1749</v>
      </c>
      <c r="BE1219" t="s">
        <v>1749</v>
      </c>
    </row>
    <row r="1220" spans="1:57" ht="17.149999999999999" customHeight="1">
      <c r="A1220" s="2">
        <v>1219</v>
      </c>
      <c r="B1220" s="1" t="s">
        <v>1219</v>
      </c>
      <c r="C1220" s="1" t="s">
        <v>319</v>
      </c>
      <c r="D1220" s="14" t="s">
        <v>8293</v>
      </c>
      <c r="E1220" s="1" t="s">
        <v>8294</v>
      </c>
      <c r="F1220" s="1" t="s">
        <v>8295</v>
      </c>
      <c r="G1220" s="1" t="s">
        <v>8296</v>
      </c>
      <c r="H1220" s="1" t="s">
        <v>8297</v>
      </c>
      <c r="I1220" s="1" t="s">
        <v>5229</v>
      </c>
      <c r="J1220" s="1" t="s">
        <v>29155</v>
      </c>
      <c r="K1220" s="1" t="s">
        <v>29156</v>
      </c>
      <c r="L1220" s="1" t="s">
        <v>1003</v>
      </c>
      <c r="M1220" s="1" t="s">
        <v>215</v>
      </c>
      <c r="N1220" s="1" t="s">
        <v>2653</v>
      </c>
      <c r="O1220" s="1" t="s">
        <v>1228</v>
      </c>
      <c r="P1220" s="1" t="s">
        <v>2126</v>
      </c>
      <c r="Q1220" s="1" t="s">
        <v>1003</v>
      </c>
      <c r="R1220" s="1" t="s">
        <v>130</v>
      </c>
      <c r="S1220" s="1" t="s">
        <v>1293</v>
      </c>
      <c r="T1220" s="1" t="s">
        <v>9544</v>
      </c>
      <c r="U1220" s="2" t="s">
        <v>9545</v>
      </c>
      <c r="V1220" s="1">
        <v>233</v>
      </c>
      <c r="W1220" s="1" t="s">
        <v>2130</v>
      </c>
      <c r="X1220" s="1" t="s">
        <v>2130</v>
      </c>
      <c r="Y1220" s="1" t="s">
        <v>5248</v>
      </c>
      <c r="Z1220" s="1" t="s">
        <v>319</v>
      </c>
      <c r="AA1220" s="1" t="s">
        <v>9546</v>
      </c>
      <c r="AB1220" s="1" t="s">
        <v>9547</v>
      </c>
      <c r="AC1220" s="2"/>
      <c r="AD1220" s="1">
        <v>233</v>
      </c>
      <c r="AE1220" s="1" t="s">
        <v>9548</v>
      </c>
      <c r="AF1220" s="1" t="s">
        <v>9549</v>
      </c>
      <c r="AG1220" s="1" t="s">
        <v>819</v>
      </c>
      <c r="AH1220" s="1" t="s">
        <v>9550</v>
      </c>
      <c r="AI1220" s="1" t="s">
        <v>1749</v>
      </c>
      <c r="AJ1220" s="1" t="s">
        <v>1749</v>
      </c>
      <c r="AK1220" s="1" t="s">
        <v>1749</v>
      </c>
      <c r="AL1220" s="1" t="s">
        <v>1749</v>
      </c>
      <c r="AM1220" s="1" t="s">
        <v>1749</v>
      </c>
      <c r="AN1220" s="1" t="s">
        <v>1749</v>
      </c>
      <c r="AO1220" s="1" t="s">
        <v>1749</v>
      </c>
      <c r="AP1220" s="1" t="s">
        <v>1749</v>
      </c>
      <c r="AQ1220" s="1" t="s">
        <v>1749</v>
      </c>
      <c r="AR1220" s="1" t="s">
        <v>1749</v>
      </c>
      <c r="AS1220" s="1" t="s">
        <v>1749</v>
      </c>
      <c r="AT1220" s="1" t="s">
        <v>1749</v>
      </c>
      <c r="AU1220" s="1" t="s">
        <v>1749</v>
      </c>
      <c r="AV1220" s="1" t="s">
        <v>1749</v>
      </c>
      <c r="AW1220" s="1" t="s">
        <v>1749</v>
      </c>
      <c r="AX1220" s="1" t="s">
        <v>1749</v>
      </c>
      <c r="AY1220" s="1" t="s">
        <v>1749</v>
      </c>
      <c r="AZ1220" s="1" t="s">
        <v>1749</v>
      </c>
      <c r="BA1220" s="1" t="s">
        <v>1749</v>
      </c>
      <c r="BB1220" s="1" t="s">
        <v>1749</v>
      </c>
      <c r="BC1220" s="1" t="s">
        <v>1749</v>
      </c>
      <c r="BD1220" s="1" t="s">
        <v>1749</v>
      </c>
      <c r="BE1220" t="s">
        <v>1749</v>
      </c>
    </row>
    <row r="1221" spans="1:57" ht="17.149999999999999" customHeight="1">
      <c r="A1221" s="2">
        <v>1220</v>
      </c>
      <c r="B1221" s="1" t="s">
        <v>1219</v>
      </c>
      <c r="C1221" s="1" t="s">
        <v>297</v>
      </c>
      <c r="D1221" s="14" t="s">
        <v>9551</v>
      </c>
      <c r="E1221" s="1" t="s">
        <v>9552</v>
      </c>
      <c r="F1221" s="1" t="s">
        <v>9553</v>
      </c>
      <c r="G1221" s="1" t="s">
        <v>9554</v>
      </c>
      <c r="H1221" s="1" t="s">
        <v>2554</v>
      </c>
      <c r="I1221" s="1" t="s">
        <v>2191</v>
      </c>
      <c r="J1221" s="1" t="s">
        <v>9555</v>
      </c>
      <c r="K1221" s="1" t="s">
        <v>9556</v>
      </c>
      <c r="L1221" s="1" t="s">
        <v>1095</v>
      </c>
      <c r="M1221" s="1" t="s">
        <v>209</v>
      </c>
      <c r="N1221" s="1" t="s">
        <v>1462</v>
      </c>
      <c r="O1221" s="1" t="s">
        <v>1228</v>
      </c>
      <c r="P1221" s="1" t="s">
        <v>2126</v>
      </c>
      <c r="Q1221" s="1" t="s">
        <v>1095</v>
      </c>
      <c r="R1221" s="1" t="s">
        <v>130</v>
      </c>
      <c r="S1221" s="1" t="s">
        <v>1293</v>
      </c>
      <c r="T1221" s="1" t="s">
        <v>9557</v>
      </c>
      <c r="U1221" s="2" t="s">
        <v>464</v>
      </c>
      <c r="V1221" s="1">
        <v>936</v>
      </c>
      <c r="W1221" s="1" t="s">
        <v>2130</v>
      </c>
      <c r="X1221" s="1" t="s">
        <v>2130</v>
      </c>
      <c r="Y1221" s="1" t="s">
        <v>2131</v>
      </c>
      <c r="Z1221" s="1" t="s">
        <v>30123</v>
      </c>
      <c r="AA1221" s="1" t="s">
        <v>9559</v>
      </c>
      <c r="AB1221" s="1" t="s">
        <v>9560</v>
      </c>
      <c r="AC1221" s="2" t="s">
        <v>9561</v>
      </c>
      <c r="AD1221" s="1">
        <v>936</v>
      </c>
      <c r="AE1221" s="1" t="s">
        <v>9562</v>
      </c>
      <c r="AF1221" s="1" t="s">
        <v>9549</v>
      </c>
      <c r="AG1221" s="1" t="s">
        <v>819</v>
      </c>
      <c r="AH1221" s="1" t="s">
        <v>9563</v>
      </c>
      <c r="AI1221" s="1" t="s">
        <v>1749</v>
      </c>
      <c r="AJ1221" s="1" t="s">
        <v>1749</v>
      </c>
      <c r="AK1221" s="1" t="s">
        <v>1749</v>
      </c>
      <c r="AL1221" s="1" t="s">
        <v>1749</v>
      </c>
      <c r="AM1221" s="1" t="s">
        <v>1749</v>
      </c>
      <c r="AN1221" s="1" t="s">
        <v>1749</v>
      </c>
      <c r="AO1221" s="1" t="s">
        <v>1749</v>
      </c>
      <c r="AP1221" s="1" t="s">
        <v>1749</v>
      </c>
      <c r="AQ1221" s="1" t="s">
        <v>1749</v>
      </c>
      <c r="AR1221" s="1" t="s">
        <v>1749</v>
      </c>
      <c r="AS1221" s="1" t="s">
        <v>1749</v>
      </c>
      <c r="AT1221" s="1" t="s">
        <v>1749</v>
      </c>
      <c r="AU1221" s="1" t="s">
        <v>1749</v>
      </c>
      <c r="AV1221" s="1" t="s">
        <v>1749</v>
      </c>
      <c r="AW1221" s="1" t="s">
        <v>1749</v>
      </c>
      <c r="AX1221" s="1" t="s">
        <v>1749</v>
      </c>
      <c r="AY1221" s="1" t="s">
        <v>1749</v>
      </c>
      <c r="AZ1221" s="1" t="s">
        <v>1749</v>
      </c>
      <c r="BA1221" s="1" t="s">
        <v>1749</v>
      </c>
      <c r="BB1221" s="1" t="s">
        <v>1749</v>
      </c>
      <c r="BC1221" s="1" t="s">
        <v>1749</v>
      </c>
      <c r="BD1221" s="1" t="s">
        <v>1749</v>
      </c>
      <c r="BE1221" t="s">
        <v>1749</v>
      </c>
    </row>
    <row r="1222" spans="1:57" ht="17.149999999999999" customHeight="1">
      <c r="A1222" s="2">
        <v>1221</v>
      </c>
      <c r="B1222" s="1" t="s">
        <v>1219</v>
      </c>
      <c r="C1222" s="1" t="s">
        <v>9564</v>
      </c>
      <c r="D1222" s="14" t="s">
        <v>9565</v>
      </c>
      <c r="E1222" s="1" t="s">
        <v>9566</v>
      </c>
      <c r="F1222" s="1" t="s">
        <v>9567</v>
      </c>
      <c r="G1222" s="1" t="s">
        <v>9568</v>
      </c>
      <c r="H1222" s="1" t="s">
        <v>2717</v>
      </c>
      <c r="I1222" s="1" t="s">
        <v>1483</v>
      </c>
      <c r="J1222" s="1" t="s">
        <v>9569</v>
      </c>
      <c r="K1222" s="1" t="s">
        <v>9570</v>
      </c>
      <c r="L1222" s="1" t="s">
        <v>9571</v>
      </c>
      <c r="M1222" s="1" t="s">
        <v>209</v>
      </c>
      <c r="N1222" s="1" t="s">
        <v>2653</v>
      </c>
      <c r="O1222" s="1" t="s">
        <v>1228</v>
      </c>
      <c r="P1222" s="1" t="s">
        <v>2126</v>
      </c>
      <c r="Q1222" s="1" t="s">
        <v>9571</v>
      </c>
      <c r="R1222" s="1" t="s">
        <v>130</v>
      </c>
      <c r="S1222" s="1" t="s">
        <v>1293</v>
      </c>
      <c r="T1222" s="1" t="s">
        <v>9572</v>
      </c>
      <c r="U1222" s="2" t="s">
        <v>9573</v>
      </c>
      <c r="V1222" s="1">
        <v>42</v>
      </c>
      <c r="W1222" s="1" t="s">
        <v>2130</v>
      </c>
      <c r="X1222" s="1" t="s">
        <v>2130</v>
      </c>
      <c r="Y1222" s="1" t="s">
        <v>2210</v>
      </c>
      <c r="Z1222" s="1" t="s">
        <v>30124</v>
      </c>
      <c r="AA1222" s="1" t="s">
        <v>9575</v>
      </c>
      <c r="AB1222" s="1" t="s">
        <v>9576</v>
      </c>
      <c r="AC1222" s="2" t="s">
        <v>9577</v>
      </c>
      <c r="AD1222" s="1">
        <v>42</v>
      </c>
      <c r="AE1222" s="1" t="s">
        <v>9578</v>
      </c>
      <c r="AF1222" s="1" t="s">
        <v>9579</v>
      </c>
      <c r="AG1222" s="1" t="s">
        <v>819</v>
      </c>
      <c r="AH1222" s="1" t="s">
        <v>9580</v>
      </c>
      <c r="AI1222" s="1" t="s">
        <v>1749</v>
      </c>
      <c r="AJ1222" s="1" t="s">
        <v>1749</v>
      </c>
      <c r="AK1222" s="1" t="s">
        <v>1749</v>
      </c>
      <c r="AL1222" s="1" t="s">
        <v>1749</v>
      </c>
      <c r="AM1222" s="1" t="s">
        <v>1749</v>
      </c>
      <c r="AN1222" s="1" t="s">
        <v>1749</v>
      </c>
      <c r="AO1222" s="1" t="s">
        <v>1749</v>
      </c>
      <c r="AP1222" s="1" t="s">
        <v>1749</v>
      </c>
      <c r="AQ1222" s="1" t="s">
        <v>1749</v>
      </c>
      <c r="AR1222" s="1" t="s">
        <v>1749</v>
      </c>
      <c r="AS1222" s="1" t="s">
        <v>1749</v>
      </c>
      <c r="AT1222" s="1" t="s">
        <v>1749</v>
      </c>
      <c r="AU1222" s="1" t="s">
        <v>1749</v>
      </c>
      <c r="AV1222" s="1" t="s">
        <v>1749</v>
      </c>
      <c r="AW1222" s="1" t="s">
        <v>1749</v>
      </c>
      <c r="AX1222" s="1" t="s">
        <v>1749</v>
      </c>
      <c r="AY1222" s="1" t="s">
        <v>1749</v>
      </c>
      <c r="AZ1222" s="1" t="s">
        <v>1749</v>
      </c>
      <c r="BA1222" s="1" t="s">
        <v>1749</v>
      </c>
      <c r="BB1222" s="1" t="s">
        <v>1749</v>
      </c>
      <c r="BC1222" s="1" t="s">
        <v>1749</v>
      </c>
      <c r="BD1222" s="1" t="s">
        <v>1749</v>
      </c>
      <c r="BE1222" t="s">
        <v>1749</v>
      </c>
    </row>
    <row r="1223" spans="1:57" ht="17.149999999999999" customHeight="1">
      <c r="A1223" s="2">
        <v>1222</v>
      </c>
      <c r="B1223" s="1" t="s">
        <v>1219</v>
      </c>
      <c r="C1223" s="1" t="s">
        <v>30125</v>
      </c>
      <c r="D1223" s="14" t="s">
        <v>30126</v>
      </c>
      <c r="E1223" s="1" t="s">
        <v>30127</v>
      </c>
      <c r="F1223" s="1" t="s">
        <v>30127</v>
      </c>
      <c r="G1223" s="1" t="s">
        <v>30128</v>
      </c>
      <c r="H1223" s="1" t="s">
        <v>30129</v>
      </c>
      <c r="I1223" s="1"/>
      <c r="J1223" s="1" t="s">
        <v>30130</v>
      </c>
      <c r="K1223" s="1" t="s">
        <v>30131</v>
      </c>
      <c r="L1223" s="1" t="s">
        <v>30132</v>
      </c>
      <c r="M1223" s="1" t="s">
        <v>209</v>
      </c>
      <c r="N1223" s="1" t="s">
        <v>2653</v>
      </c>
      <c r="O1223" s="1" t="s">
        <v>1228</v>
      </c>
      <c r="P1223" s="1" t="s">
        <v>2126</v>
      </c>
      <c r="Q1223" s="1" t="s">
        <v>30132</v>
      </c>
      <c r="R1223" s="1" t="s">
        <v>130</v>
      </c>
      <c r="S1223" s="1" t="s">
        <v>1293</v>
      </c>
      <c r="T1223" s="1" t="s">
        <v>18003</v>
      </c>
      <c r="U1223" s="2" t="s">
        <v>30133</v>
      </c>
      <c r="V1223" s="1">
        <v>85</v>
      </c>
      <c r="W1223" s="1" t="s">
        <v>13080</v>
      </c>
      <c r="X1223" s="1" t="s">
        <v>13081</v>
      </c>
      <c r="Y1223" s="1" t="s">
        <v>13082</v>
      </c>
      <c r="Z1223" s="1" t="s">
        <v>30125</v>
      </c>
      <c r="AA1223" s="1" t="s">
        <v>30134</v>
      </c>
      <c r="AB1223" s="1" t="s">
        <v>30135</v>
      </c>
      <c r="AC1223" s="2"/>
      <c r="AD1223" s="1">
        <v>85</v>
      </c>
      <c r="AE1223" s="1" t="s">
        <v>30136</v>
      </c>
      <c r="AF1223" s="1" t="s">
        <v>30137</v>
      </c>
      <c r="AG1223" s="1" t="s">
        <v>25953</v>
      </c>
      <c r="AH1223" s="1" t="s">
        <v>30138</v>
      </c>
      <c r="AI1223" s="1" t="s">
        <v>1749</v>
      </c>
      <c r="AJ1223" s="1" t="s">
        <v>1749</v>
      </c>
      <c r="AK1223" s="1" t="s">
        <v>1749</v>
      </c>
      <c r="AL1223" s="1" t="s">
        <v>1749</v>
      </c>
      <c r="AM1223" s="1" t="s">
        <v>1749</v>
      </c>
      <c r="AN1223" s="1" t="s">
        <v>1749</v>
      </c>
      <c r="AO1223" s="1" t="s">
        <v>1749</v>
      </c>
      <c r="AP1223" s="1" t="s">
        <v>1749</v>
      </c>
      <c r="AQ1223" s="1" t="s">
        <v>1749</v>
      </c>
      <c r="AR1223" s="1" t="s">
        <v>1749</v>
      </c>
      <c r="AS1223" s="1" t="s">
        <v>1749</v>
      </c>
      <c r="AT1223" s="1" t="s">
        <v>1749</v>
      </c>
      <c r="AU1223" s="1" t="s">
        <v>1749</v>
      </c>
      <c r="AV1223" s="1" t="s">
        <v>1749</v>
      </c>
      <c r="AW1223" s="1" t="s">
        <v>1749</v>
      </c>
      <c r="AX1223" s="1" t="s">
        <v>1749</v>
      </c>
      <c r="AY1223" s="1" t="s">
        <v>1749</v>
      </c>
      <c r="AZ1223" s="1" t="s">
        <v>1749</v>
      </c>
      <c r="BA1223" s="1" t="s">
        <v>1749</v>
      </c>
      <c r="BB1223" s="1" t="s">
        <v>1749</v>
      </c>
      <c r="BC1223" s="1" t="s">
        <v>1749</v>
      </c>
      <c r="BD1223" s="1" t="s">
        <v>1749</v>
      </c>
      <c r="BE1223" t="s">
        <v>1749</v>
      </c>
    </row>
    <row r="1224" spans="1:57" ht="17.149999999999999" customHeight="1">
      <c r="A1224" s="2">
        <v>1223</v>
      </c>
      <c r="B1224" s="1" t="s">
        <v>1219</v>
      </c>
      <c r="C1224" s="1" t="s">
        <v>30139</v>
      </c>
      <c r="D1224" s="14" t="s">
        <v>30140</v>
      </c>
      <c r="E1224" s="1" t="s">
        <v>30141</v>
      </c>
      <c r="F1224" s="1" t="s">
        <v>30141</v>
      </c>
      <c r="G1224" s="1" t="s">
        <v>30142</v>
      </c>
      <c r="H1224" s="1" t="s">
        <v>5901</v>
      </c>
      <c r="I1224" s="1" t="s">
        <v>2703</v>
      </c>
      <c r="J1224" s="1" t="s">
        <v>30143</v>
      </c>
      <c r="K1224" s="1" t="s">
        <v>30144</v>
      </c>
      <c r="L1224" s="1" t="s">
        <v>30145</v>
      </c>
      <c r="M1224" s="1" t="s">
        <v>209</v>
      </c>
      <c r="N1224" s="1" t="s">
        <v>2653</v>
      </c>
      <c r="O1224" s="1" t="s">
        <v>1228</v>
      </c>
      <c r="P1224" s="1" t="s">
        <v>2126</v>
      </c>
      <c r="Q1224" s="1" t="s">
        <v>30145</v>
      </c>
      <c r="R1224" s="1" t="s">
        <v>130</v>
      </c>
      <c r="S1224" s="1" t="s">
        <v>1293</v>
      </c>
      <c r="T1224" s="1" t="s">
        <v>12242</v>
      </c>
      <c r="U1224" s="2" t="s">
        <v>30146</v>
      </c>
      <c r="V1224" s="1">
        <v>18</v>
      </c>
      <c r="W1224" s="1" t="s">
        <v>13080</v>
      </c>
      <c r="X1224" s="1" t="s">
        <v>13081</v>
      </c>
      <c r="Y1224" s="1" t="s">
        <v>29168</v>
      </c>
      <c r="Z1224" s="1" t="s">
        <v>30139</v>
      </c>
      <c r="AA1224" s="1" t="s">
        <v>30147</v>
      </c>
      <c r="AB1224" s="1" t="s">
        <v>30148</v>
      </c>
      <c r="AC1224" s="2"/>
      <c r="AD1224" s="1">
        <v>18</v>
      </c>
      <c r="AE1224" s="1" t="s">
        <v>30136</v>
      </c>
      <c r="AF1224" s="1" t="s">
        <v>30137</v>
      </c>
      <c r="AG1224" s="1" t="s">
        <v>25953</v>
      </c>
      <c r="AH1224" s="1" t="s">
        <v>30149</v>
      </c>
      <c r="AI1224" s="1" t="s">
        <v>1749</v>
      </c>
      <c r="AJ1224" s="1" t="s">
        <v>1749</v>
      </c>
      <c r="AK1224" s="1" t="s">
        <v>1749</v>
      </c>
      <c r="AL1224" s="1" t="s">
        <v>1749</v>
      </c>
      <c r="AM1224" s="1" t="s">
        <v>1749</v>
      </c>
      <c r="AN1224" s="1" t="s">
        <v>1749</v>
      </c>
      <c r="AO1224" s="1" t="s">
        <v>1749</v>
      </c>
      <c r="AP1224" s="1" t="s">
        <v>1749</v>
      </c>
      <c r="AQ1224" s="1" t="s">
        <v>1749</v>
      </c>
      <c r="AR1224" s="1" t="s">
        <v>1749</v>
      </c>
      <c r="AS1224" s="1" t="s">
        <v>1749</v>
      </c>
      <c r="AT1224" s="1" t="s">
        <v>1749</v>
      </c>
      <c r="AU1224" s="1" t="s">
        <v>1749</v>
      </c>
      <c r="AV1224" s="1" t="s">
        <v>1749</v>
      </c>
      <c r="AW1224" s="1" t="s">
        <v>1749</v>
      </c>
      <c r="AX1224" s="1" t="s">
        <v>1749</v>
      </c>
      <c r="AY1224" s="1" t="s">
        <v>1749</v>
      </c>
      <c r="AZ1224" s="1" t="s">
        <v>1749</v>
      </c>
      <c r="BA1224" s="1" t="s">
        <v>1749</v>
      </c>
      <c r="BB1224" s="1" t="s">
        <v>1749</v>
      </c>
      <c r="BC1224" s="1" t="s">
        <v>1749</v>
      </c>
      <c r="BD1224" s="1" t="s">
        <v>1749</v>
      </c>
      <c r="BE1224" t="s">
        <v>1749</v>
      </c>
    </row>
    <row r="1225" spans="1:57" ht="17.149999999999999" customHeight="1">
      <c r="A1225" s="2">
        <v>1224</v>
      </c>
      <c r="B1225" s="1" t="s">
        <v>1219</v>
      </c>
      <c r="C1225" s="1" t="s">
        <v>30150</v>
      </c>
      <c r="D1225" s="14" t="s">
        <v>30151</v>
      </c>
      <c r="E1225" s="1" t="s">
        <v>30152</v>
      </c>
      <c r="F1225" s="1" t="s">
        <v>30153</v>
      </c>
      <c r="G1225" s="1" t="s">
        <v>30154</v>
      </c>
      <c r="H1225" s="1" t="s">
        <v>30155</v>
      </c>
      <c r="I1225" s="1" t="s">
        <v>2309</v>
      </c>
      <c r="J1225" s="1" t="s">
        <v>30156</v>
      </c>
      <c r="K1225" s="1" t="s">
        <v>30157</v>
      </c>
      <c r="L1225" s="1" t="s">
        <v>30152</v>
      </c>
      <c r="M1225" s="1" t="s">
        <v>209</v>
      </c>
      <c r="N1225" s="1" t="s">
        <v>2653</v>
      </c>
      <c r="O1225" s="1" t="s">
        <v>1228</v>
      </c>
      <c r="P1225" s="1" t="s">
        <v>2126</v>
      </c>
      <c r="Q1225" s="1" t="s">
        <v>30152</v>
      </c>
      <c r="R1225" s="1" t="s">
        <v>130</v>
      </c>
      <c r="S1225" s="1" t="s">
        <v>1293</v>
      </c>
      <c r="T1225" s="1" t="s">
        <v>30158</v>
      </c>
      <c r="U1225" s="2" t="s">
        <v>30159</v>
      </c>
      <c r="V1225" s="1">
        <v>90</v>
      </c>
      <c r="W1225" s="1" t="s">
        <v>2130</v>
      </c>
      <c r="X1225" s="1" t="s">
        <v>2130</v>
      </c>
      <c r="Y1225" s="1" t="s">
        <v>26445</v>
      </c>
      <c r="Z1225" s="1" t="s">
        <v>30150</v>
      </c>
      <c r="AA1225" s="1" t="s">
        <v>30160</v>
      </c>
      <c r="AB1225" s="1" t="s">
        <v>30161</v>
      </c>
      <c r="AC1225" s="2"/>
      <c r="AD1225" s="1">
        <v>90</v>
      </c>
      <c r="AE1225" s="1" t="s">
        <v>30162</v>
      </c>
      <c r="AF1225" s="1" t="s">
        <v>30163</v>
      </c>
      <c r="AG1225" s="1" t="s">
        <v>25995</v>
      </c>
      <c r="AH1225" s="1" t="s">
        <v>30164</v>
      </c>
      <c r="AI1225" s="1" t="s">
        <v>1749</v>
      </c>
      <c r="AJ1225" s="1" t="s">
        <v>1749</v>
      </c>
      <c r="AK1225" s="1" t="s">
        <v>1749</v>
      </c>
      <c r="AL1225" s="1" t="s">
        <v>1749</v>
      </c>
      <c r="AM1225" s="1" t="s">
        <v>1749</v>
      </c>
      <c r="AN1225" s="1" t="s">
        <v>1749</v>
      </c>
      <c r="AO1225" s="1" t="s">
        <v>1749</v>
      </c>
      <c r="AP1225" s="1" t="s">
        <v>1749</v>
      </c>
      <c r="AQ1225" s="1" t="s">
        <v>1749</v>
      </c>
      <c r="AR1225" s="1" t="s">
        <v>1749</v>
      </c>
      <c r="AS1225" s="1" t="s">
        <v>1749</v>
      </c>
      <c r="AT1225" s="1" t="s">
        <v>1749</v>
      </c>
      <c r="AU1225" s="1" t="s">
        <v>1749</v>
      </c>
      <c r="AV1225" s="1" t="s">
        <v>1749</v>
      </c>
      <c r="AW1225" s="1" t="s">
        <v>1749</v>
      </c>
      <c r="AX1225" s="1" t="s">
        <v>1749</v>
      </c>
      <c r="AY1225" s="1" t="s">
        <v>1749</v>
      </c>
      <c r="AZ1225" s="1" t="s">
        <v>1749</v>
      </c>
      <c r="BA1225" s="1" t="s">
        <v>1749</v>
      </c>
      <c r="BB1225" s="1" t="s">
        <v>1749</v>
      </c>
      <c r="BC1225" s="1" t="s">
        <v>1749</v>
      </c>
      <c r="BD1225" s="1" t="s">
        <v>1749</v>
      </c>
      <c r="BE1225" t="s">
        <v>1749</v>
      </c>
    </row>
    <row r="1226" spans="1:57" ht="17.149999999999999" customHeight="1">
      <c r="A1226" s="2">
        <v>1225</v>
      </c>
      <c r="B1226" s="1" t="s">
        <v>13406</v>
      </c>
      <c r="C1226" s="1" t="s">
        <v>26099</v>
      </c>
      <c r="D1226" s="14" t="s">
        <v>30165</v>
      </c>
      <c r="E1226" s="1" t="s">
        <v>26099</v>
      </c>
      <c r="F1226" s="1" t="s">
        <v>30166</v>
      </c>
      <c r="G1226" s="1" t="s">
        <v>30167</v>
      </c>
      <c r="H1226" s="1"/>
      <c r="I1226" s="1"/>
      <c r="J1226" s="1" t="s">
        <v>30168</v>
      </c>
      <c r="K1226" s="1" t="s">
        <v>30169</v>
      </c>
      <c r="L1226" s="1" t="s">
        <v>30170</v>
      </c>
      <c r="M1226" s="1" t="s">
        <v>209</v>
      </c>
      <c r="N1226" s="1" t="s">
        <v>1462</v>
      </c>
      <c r="O1226" s="1" t="s">
        <v>1228</v>
      </c>
      <c r="P1226" s="1" t="s">
        <v>2126</v>
      </c>
      <c r="Q1226" s="1" t="s">
        <v>30170</v>
      </c>
      <c r="R1226" s="1" t="s">
        <v>130</v>
      </c>
      <c r="S1226" s="1" t="s">
        <v>1231</v>
      </c>
      <c r="T1226" s="1" t="s">
        <v>30171</v>
      </c>
      <c r="U1226" s="2" t="s">
        <v>30172</v>
      </c>
      <c r="V1226" s="1">
        <v>179</v>
      </c>
      <c r="W1226" s="1" t="s">
        <v>1324</v>
      </c>
      <c r="X1226" s="1" t="s">
        <v>1325</v>
      </c>
      <c r="Y1226" s="1" t="s">
        <v>26507</v>
      </c>
      <c r="Z1226" s="1" t="s">
        <v>26099</v>
      </c>
      <c r="AA1226" s="1" t="s">
        <v>30173</v>
      </c>
      <c r="AB1226" s="1" t="s">
        <v>30174</v>
      </c>
      <c r="AC1226" s="2" t="s">
        <v>30175</v>
      </c>
      <c r="AD1226" s="1">
        <v>179</v>
      </c>
      <c r="AE1226" s="1" t="s">
        <v>30176</v>
      </c>
      <c r="AF1226" s="1" t="s">
        <v>10522</v>
      </c>
      <c r="AG1226" s="1" t="s">
        <v>25953</v>
      </c>
      <c r="AH1226" s="1" t="s">
        <v>30177</v>
      </c>
      <c r="AI1226" s="1" t="s">
        <v>1749</v>
      </c>
      <c r="AJ1226" s="1" t="s">
        <v>1749</v>
      </c>
      <c r="AK1226" s="1" t="s">
        <v>1749</v>
      </c>
      <c r="AL1226" s="1" t="s">
        <v>1749</v>
      </c>
      <c r="AM1226" s="1" t="s">
        <v>1749</v>
      </c>
      <c r="AN1226" s="1" t="s">
        <v>1749</v>
      </c>
      <c r="AO1226" s="1" t="s">
        <v>1749</v>
      </c>
      <c r="AP1226" s="1" t="s">
        <v>1749</v>
      </c>
      <c r="AQ1226" s="1" t="s">
        <v>1749</v>
      </c>
      <c r="AR1226" s="1" t="s">
        <v>1749</v>
      </c>
      <c r="AS1226" s="1" t="s">
        <v>1749</v>
      </c>
      <c r="AT1226" s="1" t="s">
        <v>1749</v>
      </c>
      <c r="AU1226" s="1" t="s">
        <v>1749</v>
      </c>
      <c r="AV1226" s="1" t="s">
        <v>1749</v>
      </c>
      <c r="AW1226" s="1" t="s">
        <v>1749</v>
      </c>
      <c r="AX1226" s="1" t="s">
        <v>1749</v>
      </c>
      <c r="AY1226" s="1" t="s">
        <v>1749</v>
      </c>
      <c r="AZ1226" s="1" t="s">
        <v>1749</v>
      </c>
      <c r="BA1226" s="1" t="s">
        <v>1749</v>
      </c>
      <c r="BB1226" s="1" t="s">
        <v>1749</v>
      </c>
      <c r="BC1226" s="1" t="s">
        <v>1749</v>
      </c>
      <c r="BD1226" s="1" t="s">
        <v>1749</v>
      </c>
      <c r="BE1226" t="s">
        <v>1749</v>
      </c>
    </row>
    <row r="1227" spans="1:57" ht="17.149999999999999" customHeight="1">
      <c r="A1227" s="2">
        <v>1226</v>
      </c>
      <c r="B1227" s="1" t="s">
        <v>13406</v>
      </c>
      <c r="C1227" s="1" t="s">
        <v>30178</v>
      </c>
      <c r="D1227" s="14" t="s">
        <v>30179</v>
      </c>
      <c r="E1227" s="1" t="s">
        <v>30178</v>
      </c>
      <c r="F1227" s="1" t="s">
        <v>30180</v>
      </c>
      <c r="G1227" s="1" t="s">
        <v>30181</v>
      </c>
      <c r="H1227" s="1" t="s">
        <v>30182</v>
      </c>
      <c r="I1227" s="1" t="s">
        <v>2191</v>
      </c>
      <c r="J1227" s="1" t="s">
        <v>30183</v>
      </c>
      <c r="K1227" s="1" t="s">
        <v>30184</v>
      </c>
      <c r="L1227" s="1" t="s">
        <v>30185</v>
      </c>
      <c r="M1227" s="1" t="s">
        <v>209</v>
      </c>
      <c r="N1227" s="1" t="s">
        <v>1462</v>
      </c>
      <c r="O1227" s="1" t="s">
        <v>1228</v>
      </c>
      <c r="P1227" s="1" t="s">
        <v>2126</v>
      </c>
      <c r="Q1227" s="1" t="s">
        <v>30185</v>
      </c>
      <c r="R1227" s="1" t="s">
        <v>130</v>
      </c>
      <c r="S1227" s="1" t="s">
        <v>1231</v>
      </c>
      <c r="T1227" s="1" t="s">
        <v>30186</v>
      </c>
      <c r="U1227" s="2" t="s">
        <v>30187</v>
      </c>
      <c r="V1227" s="1">
        <v>557</v>
      </c>
      <c r="W1227" s="1" t="s">
        <v>1324</v>
      </c>
      <c r="X1227" s="1" t="s">
        <v>1325</v>
      </c>
      <c r="Y1227" s="1" t="s">
        <v>26507</v>
      </c>
      <c r="Z1227" s="1" t="s">
        <v>30178</v>
      </c>
      <c r="AA1227" s="1" t="s">
        <v>30188</v>
      </c>
      <c r="AB1227" s="1" t="s">
        <v>30189</v>
      </c>
      <c r="AC1227" s="2" t="s">
        <v>30190</v>
      </c>
      <c r="AD1227" s="1">
        <v>557</v>
      </c>
      <c r="AE1227" s="1" t="s">
        <v>30176</v>
      </c>
      <c r="AF1227" s="1" t="s">
        <v>10522</v>
      </c>
      <c r="AG1227" s="1" t="s">
        <v>25953</v>
      </c>
      <c r="AH1227" s="1" t="s">
        <v>30191</v>
      </c>
      <c r="AI1227" s="1" t="s">
        <v>1749</v>
      </c>
      <c r="AJ1227" s="1" t="s">
        <v>1749</v>
      </c>
      <c r="AK1227" s="1" t="s">
        <v>1749</v>
      </c>
      <c r="AL1227" s="1" t="s">
        <v>1749</v>
      </c>
      <c r="AM1227" s="1" t="s">
        <v>1749</v>
      </c>
      <c r="AN1227" s="1" t="s">
        <v>1749</v>
      </c>
      <c r="AO1227" s="1" t="s">
        <v>1749</v>
      </c>
      <c r="AP1227" s="1" t="s">
        <v>1749</v>
      </c>
      <c r="AQ1227" s="1" t="s">
        <v>1749</v>
      </c>
      <c r="AR1227" s="1" t="s">
        <v>1749</v>
      </c>
      <c r="AS1227" s="1" t="s">
        <v>1749</v>
      </c>
      <c r="AT1227" s="1" t="s">
        <v>1749</v>
      </c>
      <c r="AU1227" s="1" t="s">
        <v>1749</v>
      </c>
      <c r="AV1227" s="1" t="s">
        <v>1749</v>
      </c>
      <c r="AW1227" s="1" t="s">
        <v>1749</v>
      </c>
      <c r="AX1227" s="1" t="s">
        <v>1749</v>
      </c>
      <c r="AY1227" s="1" t="s">
        <v>1749</v>
      </c>
      <c r="AZ1227" s="1" t="s">
        <v>1749</v>
      </c>
      <c r="BA1227" s="1" t="s">
        <v>1749</v>
      </c>
      <c r="BB1227" s="1" t="s">
        <v>1749</v>
      </c>
      <c r="BC1227" s="1" t="s">
        <v>1749</v>
      </c>
      <c r="BD1227" s="1" t="s">
        <v>1749</v>
      </c>
      <c r="BE1227" t="s">
        <v>1749</v>
      </c>
    </row>
    <row r="1228" spans="1:57" ht="17.149999999999999" customHeight="1">
      <c r="A1228" s="2">
        <v>1227</v>
      </c>
      <c r="B1228" s="1" t="s">
        <v>13406</v>
      </c>
      <c r="C1228" s="1" t="s">
        <v>30192</v>
      </c>
      <c r="D1228" s="14" t="s">
        <v>30193</v>
      </c>
      <c r="E1228" s="1" t="s">
        <v>30192</v>
      </c>
      <c r="F1228" s="1" t="s">
        <v>30194</v>
      </c>
      <c r="G1228" s="1" t="s">
        <v>30195</v>
      </c>
      <c r="H1228" s="1" t="s">
        <v>30196</v>
      </c>
      <c r="I1228" s="1" t="s">
        <v>2191</v>
      </c>
      <c r="J1228" s="1" t="s">
        <v>30197</v>
      </c>
      <c r="K1228" s="1" t="s">
        <v>30198</v>
      </c>
      <c r="L1228" s="1" t="s">
        <v>30199</v>
      </c>
      <c r="M1228" s="1" t="s">
        <v>209</v>
      </c>
      <c r="N1228" s="1" t="s">
        <v>1462</v>
      </c>
      <c r="O1228" s="1" t="s">
        <v>1228</v>
      </c>
      <c r="P1228" s="1" t="s">
        <v>2126</v>
      </c>
      <c r="Q1228" s="1" t="s">
        <v>30199</v>
      </c>
      <c r="R1228" s="1" t="s">
        <v>130</v>
      </c>
      <c r="S1228" s="1" t="s">
        <v>1231</v>
      </c>
      <c r="T1228" s="1" t="s">
        <v>13995</v>
      </c>
      <c r="U1228" s="2" t="s">
        <v>30200</v>
      </c>
      <c r="V1228" s="1">
        <v>112</v>
      </c>
      <c r="W1228" s="1" t="s">
        <v>1324</v>
      </c>
      <c r="X1228" s="1" t="s">
        <v>1325</v>
      </c>
      <c r="Y1228" s="1" t="s">
        <v>26507</v>
      </c>
      <c r="Z1228" s="1" t="s">
        <v>30192</v>
      </c>
      <c r="AA1228" s="1" t="s">
        <v>30201</v>
      </c>
      <c r="AB1228" s="1" t="s">
        <v>30202</v>
      </c>
      <c r="AC1228" s="2" t="s">
        <v>30203</v>
      </c>
      <c r="AD1228" s="1">
        <v>112</v>
      </c>
      <c r="AE1228" s="1" t="s">
        <v>30176</v>
      </c>
      <c r="AF1228" s="1" t="s">
        <v>10522</v>
      </c>
      <c r="AG1228" s="1" t="s">
        <v>25953</v>
      </c>
      <c r="AH1228" s="1" t="s">
        <v>30204</v>
      </c>
      <c r="AI1228" s="1" t="s">
        <v>1749</v>
      </c>
      <c r="AJ1228" s="1" t="s">
        <v>1749</v>
      </c>
      <c r="AK1228" s="1" t="s">
        <v>1749</v>
      </c>
      <c r="AL1228" s="1" t="s">
        <v>1749</v>
      </c>
      <c r="AM1228" s="1" t="s">
        <v>1749</v>
      </c>
      <c r="AN1228" s="1" t="s">
        <v>1749</v>
      </c>
      <c r="AO1228" s="1" t="s">
        <v>1749</v>
      </c>
      <c r="AP1228" s="1" t="s">
        <v>1749</v>
      </c>
      <c r="AQ1228" s="1" t="s">
        <v>1749</v>
      </c>
      <c r="AR1228" s="1" t="s">
        <v>1749</v>
      </c>
      <c r="AS1228" s="1" t="s">
        <v>1749</v>
      </c>
      <c r="AT1228" s="1" t="s">
        <v>1749</v>
      </c>
      <c r="AU1228" s="1" t="s">
        <v>1749</v>
      </c>
      <c r="AV1228" s="1" t="s">
        <v>1749</v>
      </c>
      <c r="AW1228" s="1" t="s">
        <v>1749</v>
      </c>
      <c r="AX1228" s="1" t="s">
        <v>1749</v>
      </c>
      <c r="AY1228" s="1" t="s">
        <v>1749</v>
      </c>
      <c r="AZ1228" s="1" t="s">
        <v>1749</v>
      </c>
      <c r="BA1228" s="1" t="s">
        <v>1749</v>
      </c>
      <c r="BB1228" s="1" t="s">
        <v>1749</v>
      </c>
      <c r="BC1228" s="1" t="s">
        <v>1749</v>
      </c>
      <c r="BD1228" s="1" t="s">
        <v>1749</v>
      </c>
      <c r="BE1228" t="s">
        <v>1749</v>
      </c>
    </row>
    <row r="1229" spans="1:57" ht="17.149999999999999" customHeight="1">
      <c r="A1229" s="2">
        <v>1228</v>
      </c>
      <c r="B1229" s="1" t="s">
        <v>1219</v>
      </c>
      <c r="C1229" s="1" t="s">
        <v>11795</v>
      </c>
      <c r="D1229" s="14" t="s">
        <v>11796</v>
      </c>
      <c r="E1229" s="1" t="s">
        <v>11797</v>
      </c>
      <c r="F1229" s="1" t="s">
        <v>11798</v>
      </c>
      <c r="G1229" s="1" t="s">
        <v>11799</v>
      </c>
      <c r="H1229" s="1" t="s">
        <v>11800</v>
      </c>
      <c r="I1229" s="1" t="s">
        <v>11801</v>
      </c>
      <c r="J1229" s="1" t="s">
        <v>11802</v>
      </c>
      <c r="K1229" s="1" t="s">
        <v>11803</v>
      </c>
      <c r="L1229" s="1" t="s">
        <v>30205</v>
      </c>
      <c r="M1229" s="1" t="s">
        <v>209</v>
      </c>
      <c r="N1229" s="1" t="s">
        <v>1462</v>
      </c>
      <c r="O1229" s="1" t="s">
        <v>1228</v>
      </c>
      <c r="P1229" s="1" t="s">
        <v>2126</v>
      </c>
      <c r="Q1229" s="1" t="s">
        <v>30205</v>
      </c>
      <c r="R1229" s="1" t="s">
        <v>130</v>
      </c>
      <c r="S1229" s="1" t="s">
        <v>1293</v>
      </c>
      <c r="T1229" s="1" t="s">
        <v>11805</v>
      </c>
      <c r="U1229" s="2" t="s">
        <v>8715</v>
      </c>
      <c r="V1229" s="1">
        <v>382</v>
      </c>
      <c r="W1229" s="1" t="s">
        <v>2130</v>
      </c>
      <c r="X1229" s="1" t="s">
        <v>2130</v>
      </c>
      <c r="Y1229" s="1" t="s">
        <v>2131</v>
      </c>
      <c r="Z1229" s="1" t="s">
        <v>30206</v>
      </c>
      <c r="AA1229" s="1" t="s">
        <v>30207</v>
      </c>
      <c r="AB1229" s="1" t="s">
        <v>30208</v>
      </c>
      <c r="AC1229" s="2"/>
      <c r="AD1229" s="1">
        <v>382</v>
      </c>
      <c r="AE1229" s="1" t="s">
        <v>30209</v>
      </c>
      <c r="AF1229" s="1" t="s">
        <v>30210</v>
      </c>
      <c r="AG1229" s="1" t="s">
        <v>819</v>
      </c>
      <c r="AH1229" s="1" t="s">
        <v>30211</v>
      </c>
      <c r="AI1229" s="1" t="s">
        <v>1749</v>
      </c>
      <c r="AJ1229" s="1" t="s">
        <v>1749</v>
      </c>
      <c r="AK1229" s="1" t="s">
        <v>1749</v>
      </c>
      <c r="AL1229" s="1" t="s">
        <v>1749</v>
      </c>
      <c r="AM1229" s="1" t="s">
        <v>1749</v>
      </c>
      <c r="AN1229" s="1" t="s">
        <v>1749</v>
      </c>
      <c r="AO1229" s="1" t="s">
        <v>1749</v>
      </c>
      <c r="AP1229" s="1" t="s">
        <v>1749</v>
      </c>
      <c r="AQ1229" s="1" t="s">
        <v>1749</v>
      </c>
      <c r="AR1229" s="1" t="s">
        <v>1749</v>
      </c>
      <c r="AS1229" s="1" t="s">
        <v>1749</v>
      </c>
      <c r="AT1229" s="1" t="s">
        <v>1749</v>
      </c>
      <c r="AU1229" s="1" t="s">
        <v>1749</v>
      </c>
      <c r="AV1229" s="1" t="s">
        <v>1749</v>
      </c>
      <c r="AW1229" s="1" t="s">
        <v>1749</v>
      </c>
      <c r="AX1229" s="1" t="s">
        <v>1749</v>
      </c>
      <c r="AY1229" s="1" t="s">
        <v>1749</v>
      </c>
      <c r="AZ1229" s="1" t="s">
        <v>1749</v>
      </c>
      <c r="BA1229" s="1" t="s">
        <v>1749</v>
      </c>
      <c r="BB1229" s="1" t="s">
        <v>1749</v>
      </c>
      <c r="BC1229" s="1" t="s">
        <v>1749</v>
      </c>
      <c r="BD1229" s="1" t="s">
        <v>1749</v>
      </c>
      <c r="BE1229" t="s">
        <v>1749</v>
      </c>
    </row>
    <row r="1230" spans="1:57" ht="17.149999999999999" customHeight="1">
      <c r="A1230" s="2">
        <v>1229</v>
      </c>
      <c r="B1230" s="1" t="s">
        <v>13628</v>
      </c>
      <c r="C1230" s="1" t="s">
        <v>368</v>
      </c>
      <c r="D1230" s="14" t="s">
        <v>2084</v>
      </c>
      <c r="E1230" s="1" t="s">
        <v>368</v>
      </c>
      <c r="F1230" s="1" t="s">
        <v>2085</v>
      </c>
      <c r="G1230" s="1" t="s">
        <v>13423</v>
      </c>
      <c r="H1230" s="1" t="s">
        <v>13424</v>
      </c>
      <c r="I1230" s="1" t="s">
        <v>1736</v>
      </c>
      <c r="J1230" s="1" t="s">
        <v>13425</v>
      </c>
      <c r="K1230" s="1" t="s">
        <v>13426</v>
      </c>
      <c r="L1230" s="1" t="s">
        <v>5008</v>
      </c>
      <c r="M1230" s="1" t="s">
        <v>277</v>
      </c>
      <c r="N1230" s="1"/>
      <c r="O1230" s="1" t="s">
        <v>1228</v>
      </c>
      <c r="P1230" s="1" t="s">
        <v>2126</v>
      </c>
      <c r="Q1230" s="1" t="s">
        <v>14064</v>
      </c>
      <c r="R1230" s="1" t="s">
        <v>130</v>
      </c>
      <c r="S1230" s="1" t="s">
        <v>1231</v>
      </c>
      <c r="T1230" s="1" t="s">
        <v>7317</v>
      </c>
      <c r="U1230" s="2" t="s">
        <v>14065</v>
      </c>
      <c r="V1230" s="1">
        <v>1162</v>
      </c>
      <c r="W1230" s="1" t="s">
        <v>2130</v>
      </c>
      <c r="X1230" s="1" t="s">
        <v>2130</v>
      </c>
      <c r="Y1230" s="1" t="s">
        <v>1749</v>
      </c>
      <c r="Z1230" s="1" t="s">
        <v>368</v>
      </c>
      <c r="AA1230" s="1" t="s">
        <v>14066</v>
      </c>
      <c r="AB1230" s="1" t="s">
        <v>30212</v>
      </c>
      <c r="AC1230" s="2" t="s">
        <v>14068</v>
      </c>
      <c r="AD1230" s="1">
        <v>1162</v>
      </c>
      <c r="AE1230" s="1" t="s">
        <v>30213</v>
      </c>
      <c r="AF1230" s="1" t="s">
        <v>25842</v>
      </c>
      <c r="AG1230" s="1" t="s">
        <v>819</v>
      </c>
      <c r="AH1230" s="1" t="s">
        <v>30214</v>
      </c>
      <c r="AI1230" s="1" t="s">
        <v>1749</v>
      </c>
      <c r="AJ1230" s="1" t="s">
        <v>1749</v>
      </c>
      <c r="AK1230" s="1" t="s">
        <v>1749</v>
      </c>
      <c r="AL1230" s="1" t="s">
        <v>1749</v>
      </c>
      <c r="AM1230" s="1" t="s">
        <v>1749</v>
      </c>
      <c r="AN1230" s="1" t="s">
        <v>1749</v>
      </c>
      <c r="AO1230" s="1" t="s">
        <v>1749</v>
      </c>
      <c r="AP1230" s="1" t="s">
        <v>1749</v>
      </c>
      <c r="AQ1230" s="1" t="s">
        <v>1749</v>
      </c>
      <c r="AR1230" s="1" t="s">
        <v>1749</v>
      </c>
      <c r="AS1230" s="1" t="s">
        <v>1749</v>
      </c>
      <c r="AT1230" s="1" t="s">
        <v>1749</v>
      </c>
      <c r="AU1230" s="1" t="s">
        <v>1749</v>
      </c>
      <c r="AV1230" s="1" t="s">
        <v>1749</v>
      </c>
      <c r="AW1230" s="1" t="s">
        <v>1749</v>
      </c>
      <c r="AX1230" s="1" t="s">
        <v>1749</v>
      </c>
      <c r="AY1230" s="1" t="s">
        <v>5008</v>
      </c>
      <c r="AZ1230" s="1" t="s">
        <v>28249</v>
      </c>
      <c r="BA1230" s="1" t="s">
        <v>2130</v>
      </c>
      <c r="BB1230" s="1" t="s">
        <v>2130</v>
      </c>
      <c r="BC1230" s="1"/>
      <c r="BD1230" s="1" t="s">
        <v>5010</v>
      </c>
      <c r="BE1230" t="s">
        <v>5011</v>
      </c>
    </row>
    <row r="1231" spans="1:57" ht="17.149999999999999" customHeight="1">
      <c r="A1231" s="2">
        <v>1230</v>
      </c>
      <c r="B1231" s="1" t="s">
        <v>1219</v>
      </c>
      <c r="C1231" s="1" t="s">
        <v>2054</v>
      </c>
      <c r="D1231" s="14" t="s">
        <v>2055</v>
      </c>
      <c r="E1231" s="1" t="s">
        <v>30215</v>
      </c>
      <c r="F1231" s="1" t="s">
        <v>30216</v>
      </c>
      <c r="G1231" s="1" t="s">
        <v>27209</v>
      </c>
      <c r="H1231" s="1" t="s">
        <v>27210</v>
      </c>
      <c r="I1231" s="1" t="s">
        <v>1483</v>
      </c>
      <c r="J1231" s="1" t="s">
        <v>27211</v>
      </c>
      <c r="K1231" s="1" t="s">
        <v>27212</v>
      </c>
      <c r="L1231" s="1" t="s">
        <v>30217</v>
      </c>
      <c r="M1231" s="1" t="s">
        <v>209</v>
      </c>
      <c r="N1231" s="1" t="s">
        <v>1462</v>
      </c>
      <c r="O1231" s="1" t="s">
        <v>1228</v>
      </c>
      <c r="P1231" s="1" t="s">
        <v>2126</v>
      </c>
      <c r="Q1231" s="1" t="s">
        <v>30217</v>
      </c>
      <c r="R1231" s="1" t="s">
        <v>130</v>
      </c>
      <c r="S1231" s="1" t="s">
        <v>1293</v>
      </c>
      <c r="T1231" s="1" t="s">
        <v>28470</v>
      </c>
      <c r="U1231" s="2" t="s">
        <v>10466</v>
      </c>
      <c r="V1231" s="1">
        <v>254</v>
      </c>
      <c r="W1231" s="1" t="s">
        <v>2130</v>
      </c>
      <c r="X1231" s="1" t="s">
        <v>2130</v>
      </c>
      <c r="Y1231" s="1" t="s">
        <v>27149</v>
      </c>
      <c r="Z1231" s="1" t="s">
        <v>2054</v>
      </c>
      <c r="AA1231" s="1" t="s">
        <v>30218</v>
      </c>
      <c r="AB1231" s="1" t="s">
        <v>30219</v>
      </c>
      <c r="AC1231" s="2"/>
      <c r="AD1231" s="1">
        <v>254</v>
      </c>
      <c r="AE1231" s="1" t="s">
        <v>30220</v>
      </c>
      <c r="AF1231" s="1" t="s">
        <v>9590</v>
      </c>
      <c r="AG1231" s="1" t="s">
        <v>26000</v>
      </c>
      <c r="AH1231" s="1" t="s">
        <v>30221</v>
      </c>
      <c r="AI1231" s="1" t="s">
        <v>1749</v>
      </c>
      <c r="AJ1231" s="1" t="s">
        <v>1749</v>
      </c>
      <c r="AK1231" s="1" t="s">
        <v>1749</v>
      </c>
      <c r="AL1231" s="1" t="s">
        <v>1749</v>
      </c>
      <c r="AM1231" s="1" t="s">
        <v>1749</v>
      </c>
      <c r="AN1231" s="1" t="s">
        <v>1749</v>
      </c>
      <c r="AO1231" s="1" t="s">
        <v>1749</v>
      </c>
      <c r="AP1231" s="1" t="s">
        <v>1749</v>
      </c>
      <c r="AQ1231" s="1" t="s">
        <v>1749</v>
      </c>
      <c r="AR1231" s="1" t="s">
        <v>1749</v>
      </c>
      <c r="AS1231" s="1" t="s">
        <v>1749</v>
      </c>
      <c r="AT1231" s="1" t="s">
        <v>1749</v>
      </c>
      <c r="AU1231" s="1" t="s">
        <v>1749</v>
      </c>
      <c r="AV1231" s="1" t="s">
        <v>1749</v>
      </c>
      <c r="AW1231" s="1" t="s">
        <v>1749</v>
      </c>
      <c r="AX1231" s="1" t="s">
        <v>1749</v>
      </c>
      <c r="AY1231" s="1" t="s">
        <v>1749</v>
      </c>
      <c r="AZ1231" s="1" t="s">
        <v>1749</v>
      </c>
      <c r="BA1231" s="1" t="s">
        <v>1749</v>
      </c>
      <c r="BB1231" s="1" t="s">
        <v>1749</v>
      </c>
      <c r="BC1231" s="1" t="s">
        <v>1749</v>
      </c>
      <c r="BD1231" s="1" t="s">
        <v>1749</v>
      </c>
      <c r="BE1231" t="s">
        <v>1749</v>
      </c>
    </row>
    <row r="1232" spans="1:57" ht="17.149999999999999" customHeight="1">
      <c r="A1232" s="2">
        <v>1231</v>
      </c>
      <c r="B1232" s="1" t="s">
        <v>1219</v>
      </c>
      <c r="C1232" s="1" t="s">
        <v>7923</v>
      </c>
      <c r="D1232" s="14" t="s">
        <v>7924</v>
      </c>
      <c r="E1232" s="1" t="s">
        <v>9581</v>
      </c>
      <c r="F1232" s="1" t="s">
        <v>9582</v>
      </c>
      <c r="G1232" s="1" t="s">
        <v>11853</v>
      </c>
      <c r="H1232" s="1" t="s">
        <v>7928</v>
      </c>
      <c r="I1232" s="1" t="s">
        <v>2539</v>
      </c>
      <c r="J1232" s="1" t="s">
        <v>29043</v>
      </c>
      <c r="K1232" s="1" t="s">
        <v>7930</v>
      </c>
      <c r="L1232" s="1" t="s">
        <v>9583</v>
      </c>
      <c r="M1232" s="1" t="s">
        <v>209</v>
      </c>
      <c r="N1232" s="1" t="s">
        <v>2653</v>
      </c>
      <c r="O1232" s="1" t="s">
        <v>1228</v>
      </c>
      <c r="P1232" s="1" t="s">
        <v>2126</v>
      </c>
      <c r="Q1232" s="1" t="s">
        <v>9583</v>
      </c>
      <c r="R1232" s="1" t="s">
        <v>130</v>
      </c>
      <c r="S1232" s="1" t="s">
        <v>1293</v>
      </c>
      <c r="T1232" s="1" t="s">
        <v>8248</v>
      </c>
      <c r="U1232" s="2" t="s">
        <v>9584</v>
      </c>
      <c r="V1232" s="1">
        <v>25</v>
      </c>
      <c r="W1232" s="1" t="s">
        <v>2130</v>
      </c>
      <c r="X1232" s="1" t="s">
        <v>2130</v>
      </c>
      <c r="Y1232" s="1" t="s">
        <v>2210</v>
      </c>
      <c r="Z1232" s="1" t="s">
        <v>29044</v>
      </c>
      <c r="AA1232" s="1" t="s">
        <v>9586</v>
      </c>
      <c r="AB1232" s="1" t="s">
        <v>9587</v>
      </c>
      <c r="AC1232" s="2" t="s">
        <v>9588</v>
      </c>
      <c r="AD1232" s="1">
        <v>25</v>
      </c>
      <c r="AE1232" s="1" t="s">
        <v>9589</v>
      </c>
      <c r="AF1232" s="1" t="s">
        <v>9590</v>
      </c>
      <c r="AG1232" s="1" t="s">
        <v>819</v>
      </c>
      <c r="AH1232" s="1" t="s">
        <v>9591</v>
      </c>
      <c r="AI1232" s="1" t="s">
        <v>1749</v>
      </c>
      <c r="AJ1232" s="1" t="s">
        <v>1749</v>
      </c>
      <c r="AK1232" s="1" t="s">
        <v>1749</v>
      </c>
      <c r="AL1232" s="1" t="s">
        <v>1749</v>
      </c>
      <c r="AM1232" s="1" t="s">
        <v>1749</v>
      </c>
      <c r="AN1232" s="1" t="s">
        <v>1749</v>
      </c>
      <c r="AO1232" s="1" t="s">
        <v>1749</v>
      </c>
      <c r="AP1232" s="1" t="s">
        <v>1749</v>
      </c>
      <c r="AQ1232" s="1" t="s">
        <v>1749</v>
      </c>
      <c r="AR1232" s="1" t="s">
        <v>1749</v>
      </c>
      <c r="AS1232" s="1" t="s">
        <v>1749</v>
      </c>
      <c r="AT1232" s="1" t="s">
        <v>1749</v>
      </c>
      <c r="AU1232" s="1" t="s">
        <v>1749</v>
      </c>
      <c r="AV1232" s="1" t="s">
        <v>1749</v>
      </c>
      <c r="AW1232" s="1" t="s">
        <v>1749</v>
      </c>
      <c r="AX1232" s="1" t="s">
        <v>1749</v>
      </c>
      <c r="AY1232" s="1" t="s">
        <v>1749</v>
      </c>
      <c r="AZ1232" s="1" t="s">
        <v>1749</v>
      </c>
      <c r="BA1232" s="1" t="s">
        <v>1749</v>
      </c>
      <c r="BB1232" s="1" t="s">
        <v>1749</v>
      </c>
      <c r="BC1232" s="1" t="s">
        <v>1749</v>
      </c>
      <c r="BD1232" s="1" t="s">
        <v>1749</v>
      </c>
      <c r="BE1232" t="s">
        <v>1749</v>
      </c>
    </row>
    <row r="1233" spans="1:57" ht="17.149999999999999" customHeight="1">
      <c r="A1233" s="2">
        <v>1232</v>
      </c>
      <c r="B1233" s="1" t="s">
        <v>1219</v>
      </c>
      <c r="C1233" s="1" t="s">
        <v>228</v>
      </c>
      <c r="D1233" s="14" t="s">
        <v>9788</v>
      </c>
      <c r="E1233" s="1" t="s">
        <v>228</v>
      </c>
      <c r="F1233" s="1" t="s">
        <v>12730</v>
      </c>
      <c r="G1233" s="1" t="s">
        <v>9790</v>
      </c>
      <c r="H1233" s="1" t="s">
        <v>3135</v>
      </c>
      <c r="I1233" s="1" t="s">
        <v>2703</v>
      </c>
      <c r="J1233" s="1" t="s">
        <v>9791</v>
      </c>
      <c r="K1233" s="1" t="s">
        <v>30222</v>
      </c>
      <c r="L1233" s="1" t="s">
        <v>30223</v>
      </c>
      <c r="M1233" s="1" t="s">
        <v>215</v>
      </c>
      <c r="N1233" s="1" t="s">
        <v>2653</v>
      </c>
      <c r="O1233" s="1" t="s">
        <v>1228</v>
      </c>
      <c r="P1233" s="1" t="s">
        <v>2126</v>
      </c>
      <c r="Q1233" s="1" t="s">
        <v>30223</v>
      </c>
      <c r="R1233" s="1" t="s">
        <v>130</v>
      </c>
      <c r="S1233" s="1" t="s">
        <v>1293</v>
      </c>
      <c r="T1233" s="1" t="s">
        <v>30224</v>
      </c>
      <c r="U1233" s="2" t="s">
        <v>30225</v>
      </c>
      <c r="V1233" s="1">
        <v>426</v>
      </c>
      <c r="W1233" s="1" t="s">
        <v>2130</v>
      </c>
      <c r="X1233" s="1" t="s">
        <v>2130</v>
      </c>
      <c r="Y1233" s="1" t="s">
        <v>2210</v>
      </c>
      <c r="Z1233" s="1" t="s">
        <v>30226</v>
      </c>
      <c r="AA1233" s="1" t="s">
        <v>30227</v>
      </c>
      <c r="AB1233" s="1" t="s">
        <v>30228</v>
      </c>
      <c r="AC1233" s="2"/>
      <c r="AD1233" s="1">
        <v>426</v>
      </c>
      <c r="AE1233" s="1" t="s">
        <v>30229</v>
      </c>
      <c r="AF1233" s="1" t="s">
        <v>25210</v>
      </c>
      <c r="AG1233" s="1" t="s">
        <v>819</v>
      </c>
      <c r="AH1233" s="1" t="s">
        <v>30230</v>
      </c>
      <c r="AI1233" s="1" t="s">
        <v>1749</v>
      </c>
      <c r="AJ1233" s="1" t="s">
        <v>1749</v>
      </c>
      <c r="AK1233" s="1" t="s">
        <v>1749</v>
      </c>
      <c r="AL1233" s="1" t="s">
        <v>1749</v>
      </c>
      <c r="AM1233" s="1" t="s">
        <v>1749</v>
      </c>
      <c r="AN1233" s="1" t="s">
        <v>1749</v>
      </c>
      <c r="AO1233" s="1" t="s">
        <v>1749</v>
      </c>
      <c r="AP1233" s="1" t="s">
        <v>1749</v>
      </c>
      <c r="AQ1233" s="1" t="s">
        <v>1749</v>
      </c>
      <c r="AR1233" s="1" t="s">
        <v>1749</v>
      </c>
      <c r="AS1233" s="1" t="s">
        <v>1749</v>
      </c>
      <c r="AT1233" s="1" t="s">
        <v>1749</v>
      </c>
      <c r="AU1233" s="1" t="s">
        <v>1749</v>
      </c>
      <c r="AV1233" s="1" t="s">
        <v>1749</v>
      </c>
      <c r="AW1233" s="1" t="s">
        <v>1749</v>
      </c>
      <c r="AX1233" s="1" t="s">
        <v>1749</v>
      </c>
      <c r="AY1233" s="1" t="s">
        <v>1749</v>
      </c>
      <c r="AZ1233" s="1" t="s">
        <v>1749</v>
      </c>
      <c r="BA1233" s="1" t="s">
        <v>1749</v>
      </c>
      <c r="BB1233" s="1" t="s">
        <v>1749</v>
      </c>
      <c r="BC1233" s="1" t="s">
        <v>1749</v>
      </c>
      <c r="BD1233" s="1" t="s">
        <v>1749</v>
      </c>
      <c r="BE1233" t="s">
        <v>1749</v>
      </c>
    </row>
    <row r="1234" spans="1:57" ht="17.149999999999999" customHeight="1">
      <c r="A1234" s="2">
        <v>1233</v>
      </c>
      <c r="B1234" s="1" t="s">
        <v>1219</v>
      </c>
      <c r="C1234" s="1" t="s">
        <v>11372</v>
      </c>
      <c r="D1234" s="14" t="s">
        <v>11373</v>
      </c>
      <c r="E1234" s="1" t="s">
        <v>11372</v>
      </c>
      <c r="F1234" s="1" t="s">
        <v>11374</v>
      </c>
      <c r="G1234" s="1" t="s">
        <v>11375</v>
      </c>
      <c r="H1234" s="1"/>
      <c r="I1234" s="1" t="s">
        <v>2539</v>
      </c>
      <c r="J1234" s="1" t="s">
        <v>11376</v>
      </c>
      <c r="K1234" s="1" t="s">
        <v>11377</v>
      </c>
      <c r="L1234" s="1" t="s">
        <v>11378</v>
      </c>
      <c r="M1234" s="1" t="s">
        <v>209</v>
      </c>
      <c r="N1234" s="1" t="s">
        <v>1462</v>
      </c>
      <c r="O1234" s="1" t="s">
        <v>1228</v>
      </c>
      <c r="P1234" s="1" t="s">
        <v>2126</v>
      </c>
      <c r="Q1234" s="1" t="s">
        <v>11378</v>
      </c>
      <c r="R1234" s="1" t="s">
        <v>130</v>
      </c>
      <c r="S1234" s="1" t="s">
        <v>1293</v>
      </c>
      <c r="T1234" s="1" t="s">
        <v>5117</v>
      </c>
      <c r="U1234" s="2" t="s">
        <v>30231</v>
      </c>
      <c r="V1234" s="1">
        <v>277</v>
      </c>
      <c r="W1234" s="1" t="s">
        <v>2130</v>
      </c>
      <c r="X1234" s="1" t="s">
        <v>2130</v>
      </c>
      <c r="Y1234" s="1" t="s">
        <v>2131</v>
      </c>
      <c r="Z1234" s="1" t="s">
        <v>11372</v>
      </c>
      <c r="AA1234" s="1" t="s">
        <v>30232</v>
      </c>
      <c r="AB1234" s="1" t="s">
        <v>30233</v>
      </c>
      <c r="AC1234" s="2"/>
      <c r="AD1234" s="1">
        <v>277</v>
      </c>
      <c r="AE1234" s="1" t="s">
        <v>30234</v>
      </c>
      <c r="AF1234" s="1" t="s">
        <v>30235</v>
      </c>
      <c r="AG1234" s="1" t="s">
        <v>819</v>
      </c>
      <c r="AH1234" s="1" t="s">
        <v>30236</v>
      </c>
      <c r="AI1234" s="1" t="s">
        <v>1749</v>
      </c>
      <c r="AJ1234" s="1" t="s">
        <v>1749</v>
      </c>
      <c r="AK1234" s="1" t="s">
        <v>1749</v>
      </c>
      <c r="AL1234" s="1" t="s">
        <v>1749</v>
      </c>
      <c r="AM1234" s="1" t="s">
        <v>1749</v>
      </c>
      <c r="AN1234" s="1" t="s">
        <v>1749</v>
      </c>
      <c r="AO1234" s="1" t="s">
        <v>1749</v>
      </c>
      <c r="AP1234" s="1" t="s">
        <v>1749</v>
      </c>
      <c r="AQ1234" s="1" t="s">
        <v>1749</v>
      </c>
      <c r="AR1234" s="1" t="s">
        <v>1749</v>
      </c>
      <c r="AS1234" s="1" t="s">
        <v>1749</v>
      </c>
      <c r="AT1234" s="1" t="s">
        <v>1749</v>
      </c>
      <c r="AU1234" s="1" t="s">
        <v>1749</v>
      </c>
      <c r="AV1234" s="1" t="s">
        <v>1749</v>
      </c>
      <c r="AW1234" s="1" t="s">
        <v>1749</v>
      </c>
      <c r="AX1234" s="1" t="s">
        <v>1749</v>
      </c>
      <c r="AY1234" s="1" t="s">
        <v>1749</v>
      </c>
      <c r="AZ1234" s="1" t="s">
        <v>1749</v>
      </c>
      <c r="BA1234" s="1" t="s">
        <v>1749</v>
      </c>
      <c r="BB1234" s="1" t="s">
        <v>1749</v>
      </c>
      <c r="BC1234" s="1" t="s">
        <v>1749</v>
      </c>
      <c r="BD1234" s="1" t="s">
        <v>1749</v>
      </c>
      <c r="BE1234" t="s">
        <v>1749</v>
      </c>
    </row>
    <row r="1235" spans="1:57" ht="17.149999999999999" customHeight="1">
      <c r="A1235" s="2">
        <v>1234</v>
      </c>
      <c r="B1235" s="1" t="s">
        <v>1219</v>
      </c>
      <c r="C1235" s="1" t="s">
        <v>9592</v>
      </c>
      <c r="D1235" s="14" t="s">
        <v>9593</v>
      </c>
      <c r="E1235" s="1" t="s">
        <v>9592</v>
      </c>
      <c r="F1235" s="1" t="s">
        <v>9594</v>
      </c>
      <c r="G1235" s="1" t="s">
        <v>9595</v>
      </c>
      <c r="H1235" s="1" t="s">
        <v>2204</v>
      </c>
      <c r="I1235" s="1" t="s">
        <v>1483</v>
      </c>
      <c r="J1235" s="1" t="s">
        <v>9596</v>
      </c>
      <c r="K1235" s="1" t="s">
        <v>9597</v>
      </c>
      <c r="L1235" s="1" t="s">
        <v>9598</v>
      </c>
      <c r="M1235" s="1" t="s">
        <v>209</v>
      </c>
      <c r="N1235" s="1" t="s">
        <v>2653</v>
      </c>
      <c r="O1235" s="1" t="s">
        <v>1228</v>
      </c>
      <c r="P1235" s="1" t="s">
        <v>2126</v>
      </c>
      <c r="Q1235" s="1" t="s">
        <v>9598</v>
      </c>
      <c r="R1235" s="1" t="s">
        <v>130</v>
      </c>
      <c r="S1235" s="1" t="s">
        <v>1293</v>
      </c>
      <c r="T1235" s="1" t="s">
        <v>1015</v>
      </c>
      <c r="U1235" s="2" t="s">
        <v>9599</v>
      </c>
      <c r="V1235" s="1">
        <v>30</v>
      </c>
      <c r="W1235" s="1" t="s">
        <v>2130</v>
      </c>
      <c r="X1235" s="1" t="s">
        <v>2130</v>
      </c>
      <c r="Y1235" s="1" t="s">
        <v>2210</v>
      </c>
      <c r="Z1235" s="1" t="s">
        <v>30237</v>
      </c>
      <c r="AA1235" s="1" t="s">
        <v>30238</v>
      </c>
      <c r="AB1235" s="1" t="s">
        <v>30239</v>
      </c>
      <c r="AC1235" s="2"/>
      <c r="AD1235" s="1">
        <v>30</v>
      </c>
      <c r="AE1235" s="1" t="s">
        <v>30240</v>
      </c>
      <c r="AF1235" s="1" t="s">
        <v>1096</v>
      </c>
      <c r="AG1235" s="1" t="s">
        <v>819</v>
      </c>
      <c r="AH1235" s="1" t="s">
        <v>30241</v>
      </c>
      <c r="AI1235" s="1" t="s">
        <v>1749</v>
      </c>
      <c r="AJ1235" s="1" t="s">
        <v>1749</v>
      </c>
      <c r="AK1235" s="1" t="s">
        <v>1749</v>
      </c>
      <c r="AL1235" s="1" t="s">
        <v>1749</v>
      </c>
      <c r="AM1235" s="1" t="s">
        <v>1749</v>
      </c>
      <c r="AN1235" s="1" t="s">
        <v>1749</v>
      </c>
      <c r="AO1235" s="1" t="s">
        <v>1749</v>
      </c>
      <c r="AP1235" s="1" t="s">
        <v>1749</v>
      </c>
      <c r="AQ1235" s="1" t="s">
        <v>1749</v>
      </c>
      <c r="AR1235" s="1" t="s">
        <v>1749</v>
      </c>
      <c r="AS1235" s="1" t="s">
        <v>1749</v>
      </c>
      <c r="AT1235" s="1" t="s">
        <v>1749</v>
      </c>
      <c r="AU1235" s="1" t="s">
        <v>1749</v>
      </c>
      <c r="AV1235" s="1" t="s">
        <v>1749</v>
      </c>
      <c r="AW1235" s="1" t="s">
        <v>1749</v>
      </c>
      <c r="AX1235" s="1" t="s">
        <v>1749</v>
      </c>
      <c r="AY1235" s="1" t="s">
        <v>1749</v>
      </c>
      <c r="AZ1235" s="1" t="s">
        <v>1749</v>
      </c>
      <c r="BA1235" s="1" t="s">
        <v>1749</v>
      </c>
      <c r="BB1235" s="1" t="s">
        <v>1749</v>
      </c>
      <c r="BC1235" s="1" t="s">
        <v>1749</v>
      </c>
      <c r="BD1235" s="1" t="s">
        <v>1749</v>
      </c>
      <c r="BE1235" t="s">
        <v>1749</v>
      </c>
    </row>
    <row r="1236" spans="1:57" ht="17.149999999999999" customHeight="1">
      <c r="A1236" s="2">
        <v>1235</v>
      </c>
      <c r="B1236" s="1" t="s">
        <v>1219</v>
      </c>
      <c r="C1236" s="1" t="s">
        <v>9605</v>
      </c>
      <c r="D1236" s="14" t="s">
        <v>9606</v>
      </c>
      <c r="E1236" s="1" t="s">
        <v>9607</v>
      </c>
      <c r="F1236" s="1" t="s">
        <v>9608</v>
      </c>
      <c r="G1236" s="1" t="s">
        <v>9609</v>
      </c>
      <c r="H1236" s="1" t="s">
        <v>9610</v>
      </c>
      <c r="I1236" s="1"/>
      <c r="J1236" s="1" t="s">
        <v>9611</v>
      </c>
      <c r="K1236" s="1" t="s">
        <v>9612</v>
      </c>
      <c r="L1236" s="1" t="s">
        <v>9613</v>
      </c>
      <c r="M1236" s="1" t="s">
        <v>209</v>
      </c>
      <c r="N1236" s="1" t="s">
        <v>1462</v>
      </c>
      <c r="O1236" s="1" t="s">
        <v>1228</v>
      </c>
      <c r="P1236" s="1" t="s">
        <v>2126</v>
      </c>
      <c r="Q1236" s="1" t="s">
        <v>9613</v>
      </c>
      <c r="R1236" s="1" t="s">
        <v>130</v>
      </c>
      <c r="S1236" s="1" t="s">
        <v>1293</v>
      </c>
      <c r="T1236" s="1" t="s">
        <v>9614</v>
      </c>
      <c r="U1236" s="2" t="s">
        <v>9615</v>
      </c>
      <c r="V1236" s="1">
        <v>285</v>
      </c>
      <c r="W1236" s="1" t="s">
        <v>5512</v>
      </c>
      <c r="X1236" s="1" t="s">
        <v>4810</v>
      </c>
      <c r="Y1236" s="1" t="s">
        <v>4638</v>
      </c>
      <c r="Z1236" s="1" t="s">
        <v>9605</v>
      </c>
      <c r="AA1236" s="1" t="s">
        <v>9616</v>
      </c>
      <c r="AB1236" s="1" t="s">
        <v>9617</v>
      </c>
      <c r="AC1236" s="2"/>
      <c r="AD1236" s="1">
        <v>285</v>
      </c>
      <c r="AE1236" s="1" t="s">
        <v>9618</v>
      </c>
      <c r="AF1236" s="1" t="s">
        <v>1096</v>
      </c>
      <c r="AG1236" s="1" t="s">
        <v>819</v>
      </c>
      <c r="AH1236" s="1" t="s">
        <v>30242</v>
      </c>
      <c r="AI1236" s="1" t="s">
        <v>1749</v>
      </c>
      <c r="AJ1236" s="1" t="s">
        <v>1749</v>
      </c>
      <c r="AK1236" s="1" t="s">
        <v>1749</v>
      </c>
      <c r="AL1236" s="1" t="s">
        <v>1749</v>
      </c>
      <c r="AM1236" s="1" t="s">
        <v>1749</v>
      </c>
      <c r="AN1236" s="1" t="s">
        <v>1749</v>
      </c>
      <c r="AO1236" s="1" t="s">
        <v>1749</v>
      </c>
      <c r="AP1236" s="1" t="s">
        <v>1749</v>
      </c>
      <c r="AQ1236" s="1" t="s">
        <v>1749</v>
      </c>
      <c r="AR1236" s="1" t="s">
        <v>1749</v>
      </c>
      <c r="AS1236" s="1" t="s">
        <v>1749</v>
      </c>
      <c r="AT1236" s="1" t="s">
        <v>1749</v>
      </c>
      <c r="AU1236" s="1" t="s">
        <v>1749</v>
      </c>
      <c r="AV1236" s="1" t="s">
        <v>1749</v>
      </c>
      <c r="AW1236" s="1" t="s">
        <v>1749</v>
      </c>
      <c r="AX1236" s="1" t="s">
        <v>1749</v>
      </c>
      <c r="AY1236" s="1" t="s">
        <v>1749</v>
      </c>
      <c r="AZ1236" s="1" t="s">
        <v>1749</v>
      </c>
      <c r="BA1236" s="1" t="s">
        <v>1749</v>
      </c>
      <c r="BB1236" s="1" t="s">
        <v>1749</v>
      </c>
      <c r="BC1236" s="1" t="s">
        <v>1749</v>
      </c>
      <c r="BD1236" s="1" t="s">
        <v>1749</v>
      </c>
      <c r="BE1236" t="s">
        <v>1749</v>
      </c>
    </row>
    <row r="1237" spans="1:57" ht="17.149999999999999" customHeight="1">
      <c r="A1237" s="2">
        <v>1236</v>
      </c>
      <c r="B1237" s="1" t="s">
        <v>1219</v>
      </c>
      <c r="C1237" s="1" t="s">
        <v>228</v>
      </c>
      <c r="D1237" s="14" t="s">
        <v>9788</v>
      </c>
      <c r="E1237" s="1" t="s">
        <v>228</v>
      </c>
      <c r="F1237" s="1" t="s">
        <v>9801</v>
      </c>
      <c r="G1237" s="1" t="s">
        <v>9790</v>
      </c>
      <c r="H1237" s="1" t="s">
        <v>3135</v>
      </c>
      <c r="I1237" s="1" t="s">
        <v>2703</v>
      </c>
      <c r="J1237" s="1" t="s">
        <v>9791</v>
      </c>
      <c r="K1237" s="1" t="s">
        <v>30222</v>
      </c>
      <c r="L1237" s="1" t="s">
        <v>30243</v>
      </c>
      <c r="M1237" s="1" t="s">
        <v>215</v>
      </c>
      <c r="N1237" s="1" t="s">
        <v>2653</v>
      </c>
      <c r="O1237" s="1" t="s">
        <v>1228</v>
      </c>
      <c r="P1237" s="1" t="s">
        <v>2126</v>
      </c>
      <c r="Q1237" s="1" t="s">
        <v>30243</v>
      </c>
      <c r="R1237" s="1" t="s">
        <v>130</v>
      </c>
      <c r="S1237" s="1" t="s">
        <v>1293</v>
      </c>
      <c r="T1237" s="1" t="s">
        <v>12310</v>
      </c>
      <c r="U1237" s="2" t="s">
        <v>12311</v>
      </c>
      <c r="V1237" s="1">
        <v>420</v>
      </c>
      <c r="W1237" s="1" t="s">
        <v>2130</v>
      </c>
      <c r="X1237" s="1" t="s">
        <v>2130</v>
      </c>
      <c r="Y1237" s="1" t="s">
        <v>2210</v>
      </c>
      <c r="Z1237" s="1" t="s">
        <v>30226</v>
      </c>
      <c r="AA1237" s="1" t="s">
        <v>30244</v>
      </c>
      <c r="AB1237" s="1" t="s">
        <v>30245</v>
      </c>
      <c r="AC1237" s="2"/>
      <c r="AD1237" s="1">
        <v>420</v>
      </c>
      <c r="AE1237" s="1" t="s">
        <v>30246</v>
      </c>
      <c r="AF1237" s="1" t="s">
        <v>30247</v>
      </c>
      <c r="AG1237" s="1" t="s">
        <v>819</v>
      </c>
      <c r="AH1237" s="1" t="s">
        <v>30248</v>
      </c>
      <c r="AI1237" s="1" t="s">
        <v>1749</v>
      </c>
      <c r="AJ1237" s="1" t="s">
        <v>1749</v>
      </c>
      <c r="AK1237" s="1" t="s">
        <v>1749</v>
      </c>
      <c r="AL1237" s="1" t="s">
        <v>1749</v>
      </c>
      <c r="AM1237" s="1" t="s">
        <v>1749</v>
      </c>
      <c r="AN1237" s="1" t="s">
        <v>1749</v>
      </c>
      <c r="AO1237" s="1" t="s">
        <v>1749</v>
      </c>
      <c r="AP1237" s="1" t="s">
        <v>1749</v>
      </c>
      <c r="AQ1237" s="1" t="s">
        <v>1749</v>
      </c>
      <c r="AR1237" s="1" t="s">
        <v>1749</v>
      </c>
      <c r="AS1237" s="1" t="s">
        <v>1749</v>
      </c>
      <c r="AT1237" s="1" t="s">
        <v>1749</v>
      </c>
      <c r="AU1237" s="1" t="s">
        <v>1749</v>
      </c>
      <c r="AV1237" s="1" t="s">
        <v>1749</v>
      </c>
      <c r="AW1237" s="1" t="s">
        <v>1749</v>
      </c>
      <c r="AX1237" s="1" t="s">
        <v>1749</v>
      </c>
      <c r="AY1237" s="1" t="s">
        <v>1749</v>
      </c>
      <c r="AZ1237" s="1" t="s">
        <v>1749</v>
      </c>
      <c r="BA1237" s="1" t="s">
        <v>1749</v>
      </c>
      <c r="BB1237" s="1" t="s">
        <v>1749</v>
      </c>
      <c r="BC1237" s="1" t="s">
        <v>1749</v>
      </c>
      <c r="BD1237" s="1" t="s">
        <v>1749</v>
      </c>
      <c r="BE1237" t="s">
        <v>1749</v>
      </c>
    </row>
    <row r="1238" spans="1:57" ht="17.149999999999999" customHeight="1">
      <c r="A1238" s="2">
        <v>1237</v>
      </c>
      <c r="B1238" s="1" t="s">
        <v>1219</v>
      </c>
      <c r="C1238" s="1" t="s">
        <v>25967</v>
      </c>
      <c r="D1238" s="14" t="s">
        <v>30249</v>
      </c>
      <c r="E1238" s="1" t="s">
        <v>30250</v>
      </c>
      <c r="F1238" s="1" t="s">
        <v>30251</v>
      </c>
      <c r="G1238" s="1" t="s">
        <v>30252</v>
      </c>
      <c r="H1238" s="1" t="s">
        <v>30253</v>
      </c>
      <c r="I1238" s="1" t="s">
        <v>1832</v>
      </c>
      <c r="J1238" s="1" t="s">
        <v>30254</v>
      </c>
      <c r="K1238" s="1" t="s">
        <v>30255</v>
      </c>
      <c r="L1238" s="1" t="s">
        <v>30256</v>
      </c>
      <c r="M1238" s="1" t="s">
        <v>209</v>
      </c>
      <c r="N1238" s="1" t="s">
        <v>1462</v>
      </c>
      <c r="O1238" s="1" t="s">
        <v>1228</v>
      </c>
      <c r="P1238" s="1" t="s">
        <v>2126</v>
      </c>
      <c r="Q1238" s="1" t="s">
        <v>30256</v>
      </c>
      <c r="R1238" s="1" t="s">
        <v>130</v>
      </c>
      <c r="S1238" s="1" t="s">
        <v>1293</v>
      </c>
      <c r="T1238" s="1" t="s">
        <v>30257</v>
      </c>
      <c r="U1238" s="2" t="s">
        <v>30258</v>
      </c>
      <c r="V1238" s="1">
        <v>270</v>
      </c>
      <c r="W1238" s="1" t="s">
        <v>13080</v>
      </c>
      <c r="X1238" s="1" t="s">
        <v>13081</v>
      </c>
      <c r="Y1238" s="1" t="s">
        <v>30259</v>
      </c>
      <c r="Z1238" s="1" t="s">
        <v>25967</v>
      </c>
      <c r="AA1238" s="1" t="s">
        <v>30260</v>
      </c>
      <c r="AB1238" s="1" t="s">
        <v>30261</v>
      </c>
      <c r="AC1238" s="2"/>
      <c r="AD1238" s="1">
        <v>270</v>
      </c>
      <c r="AE1238" s="1" t="s">
        <v>30262</v>
      </c>
      <c r="AF1238" s="1" t="s">
        <v>30263</v>
      </c>
      <c r="AG1238" s="1" t="s">
        <v>25953</v>
      </c>
      <c r="AH1238" s="1" t="s">
        <v>30264</v>
      </c>
      <c r="AI1238" s="1" t="s">
        <v>1749</v>
      </c>
      <c r="AJ1238" s="1" t="s">
        <v>1749</v>
      </c>
      <c r="AK1238" s="1" t="s">
        <v>1749</v>
      </c>
      <c r="AL1238" s="1" t="s">
        <v>1749</v>
      </c>
      <c r="AM1238" s="1" t="s">
        <v>1749</v>
      </c>
      <c r="AN1238" s="1" t="s">
        <v>1749</v>
      </c>
      <c r="AO1238" s="1" t="s">
        <v>1749</v>
      </c>
      <c r="AP1238" s="1" t="s">
        <v>1749</v>
      </c>
      <c r="AQ1238" s="1" t="s">
        <v>1749</v>
      </c>
      <c r="AR1238" s="1" t="s">
        <v>1749</v>
      </c>
      <c r="AS1238" s="1" t="s">
        <v>1749</v>
      </c>
      <c r="AT1238" s="1" t="s">
        <v>1749</v>
      </c>
      <c r="AU1238" s="1" t="s">
        <v>1749</v>
      </c>
      <c r="AV1238" s="1" t="s">
        <v>1749</v>
      </c>
      <c r="AW1238" s="1" t="s">
        <v>1749</v>
      </c>
      <c r="AX1238" s="1" t="s">
        <v>1749</v>
      </c>
      <c r="AY1238" s="1" t="s">
        <v>1749</v>
      </c>
      <c r="AZ1238" s="1" t="s">
        <v>1749</v>
      </c>
      <c r="BA1238" s="1" t="s">
        <v>1749</v>
      </c>
      <c r="BB1238" s="1" t="s">
        <v>1749</v>
      </c>
      <c r="BC1238" s="1" t="s">
        <v>1749</v>
      </c>
      <c r="BD1238" s="1" t="s">
        <v>1749</v>
      </c>
      <c r="BE1238" t="s">
        <v>1749</v>
      </c>
    </row>
    <row r="1239" spans="1:57" ht="17.149999999999999" customHeight="1">
      <c r="A1239" s="2">
        <v>1238</v>
      </c>
      <c r="B1239" s="1" t="s">
        <v>1219</v>
      </c>
      <c r="C1239" s="1" t="s">
        <v>30265</v>
      </c>
      <c r="D1239" s="14" t="s">
        <v>30266</v>
      </c>
      <c r="E1239" s="1" t="s">
        <v>30267</v>
      </c>
      <c r="F1239" s="1" t="s">
        <v>30268</v>
      </c>
      <c r="G1239" s="1" t="s">
        <v>30269</v>
      </c>
      <c r="H1239" s="1" t="s">
        <v>30270</v>
      </c>
      <c r="I1239" s="1" t="s">
        <v>2059</v>
      </c>
      <c r="J1239" s="1" t="s">
        <v>30271</v>
      </c>
      <c r="K1239" s="1" t="s">
        <v>30272</v>
      </c>
      <c r="L1239" s="1" t="s">
        <v>30273</v>
      </c>
      <c r="M1239" s="1" t="s">
        <v>209</v>
      </c>
      <c r="N1239" s="1" t="s">
        <v>2653</v>
      </c>
      <c r="O1239" s="1" t="s">
        <v>1228</v>
      </c>
      <c r="P1239" s="1" t="s">
        <v>2126</v>
      </c>
      <c r="Q1239" s="1" t="s">
        <v>30273</v>
      </c>
      <c r="R1239" s="1" t="s">
        <v>130</v>
      </c>
      <c r="S1239" s="1" t="s">
        <v>1293</v>
      </c>
      <c r="T1239" s="1" t="s">
        <v>11231</v>
      </c>
      <c r="U1239" s="2" t="s">
        <v>30274</v>
      </c>
      <c r="V1239" s="1">
        <v>5</v>
      </c>
      <c r="W1239" s="1" t="s">
        <v>13080</v>
      </c>
      <c r="X1239" s="1" t="s">
        <v>13081</v>
      </c>
      <c r="Y1239" s="1" t="s">
        <v>13082</v>
      </c>
      <c r="Z1239" s="1" t="s">
        <v>30265</v>
      </c>
      <c r="AA1239" s="1" t="s">
        <v>30275</v>
      </c>
      <c r="AB1239" s="1" t="s">
        <v>30276</v>
      </c>
      <c r="AC1239" s="2"/>
      <c r="AD1239" s="1">
        <v>5</v>
      </c>
      <c r="AE1239" s="1" t="s">
        <v>30262</v>
      </c>
      <c r="AF1239" s="1" t="s">
        <v>30263</v>
      </c>
      <c r="AG1239" s="1" t="s">
        <v>25953</v>
      </c>
      <c r="AH1239" s="1" t="s">
        <v>30277</v>
      </c>
      <c r="AI1239" s="1" t="s">
        <v>1749</v>
      </c>
      <c r="AJ1239" s="1" t="s">
        <v>1749</v>
      </c>
      <c r="AK1239" s="1" t="s">
        <v>1749</v>
      </c>
      <c r="AL1239" s="1" t="s">
        <v>1749</v>
      </c>
      <c r="AM1239" s="1" t="s">
        <v>1749</v>
      </c>
      <c r="AN1239" s="1" t="s">
        <v>1749</v>
      </c>
      <c r="AO1239" s="1" t="s">
        <v>1749</v>
      </c>
      <c r="AP1239" s="1" t="s">
        <v>1749</v>
      </c>
      <c r="AQ1239" s="1" t="s">
        <v>1749</v>
      </c>
      <c r="AR1239" s="1" t="s">
        <v>1749</v>
      </c>
      <c r="AS1239" s="1" t="s">
        <v>1749</v>
      </c>
      <c r="AT1239" s="1" t="s">
        <v>1749</v>
      </c>
      <c r="AU1239" s="1" t="s">
        <v>1749</v>
      </c>
      <c r="AV1239" s="1" t="s">
        <v>1749</v>
      </c>
      <c r="AW1239" s="1" t="s">
        <v>1749</v>
      </c>
      <c r="AX1239" s="1" t="s">
        <v>1749</v>
      </c>
      <c r="AY1239" s="1" t="s">
        <v>1749</v>
      </c>
      <c r="AZ1239" s="1" t="s">
        <v>1749</v>
      </c>
      <c r="BA1239" s="1" t="s">
        <v>1749</v>
      </c>
      <c r="BB1239" s="1" t="s">
        <v>1749</v>
      </c>
      <c r="BC1239" s="1" t="s">
        <v>1749</v>
      </c>
      <c r="BD1239" s="1" t="s">
        <v>1749</v>
      </c>
      <c r="BE1239" t="s">
        <v>1749</v>
      </c>
    </row>
    <row r="1240" spans="1:57" ht="17.149999999999999" customHeight="1">
      <c r="A1240" s="2">
        <v>1239</v>
      </c>
      <c r="B1240" s="1" t="s">
        <v>1219</v>
      </c>
      <c r="C1240" s="1" t="s">
        <v>30278</v>
      </c>
      <c r="D1240" s="14" t="s">
        <v>30279</v>
      </c>
      <c r="E1240" s="1" t="s">
        <v>30280</v>
      </c>
      <c r="F1240" s="1" t="s">
        <v>30281</v>
      </c>
      <c r="G1240" s="1" t="s">
        <v>30282</v>
      </c>
      <c r="H1240" s="1" t="s">
        <v>3135</v>
      </c>
      <c r="I1240" s="1" t="s">
        <v>1446</v>
      </c>
      <c r="J1240" s="1" t="s">
        <v>30283</v>
      </c>
      <c r="K1240" s="1" t="s">
        <v>30284</v>
      </c>
      <c r="L1240" s="1" t="s">
        <v>30285</v>
      </c>
      <c r="M1240" s="1" t="s">
        <v>209</v>
      </c>
      <c r="N1240" s="1" t="s">
        <v>1228</v>
      </c>
      <c r="O1240" s="1" t="s">
        <v>1228</v>
      </c>
      <c r="P1240" s="1" t="s">
        <v>2126</v>
      </c>
      <c r="Q1240" s="1" t="s">
        <v>30285</v>
      </c>
      <c r="R1240" s="1" t="s">
        <v>130</v>
      </c>
      <c r="S1240" s="1" t="s">
        <v>1231</v>
      </c>
      <c r="T1240" s="1" t="s">
        <v>25842</v>
      </c>
      <c r="U1240" s="2" t="s">
        <v>30286</v>
      </c>
      <c r="V1240" s="1">
        <v>6722</v>
      </c>
      <c r="W1240" s="1" t="s">
        <v>26166</v>
      </c>
      <c r="X1240" s="1" t="s">
        <v>26166</v>
      </c>
      <c r="Y1240" s="1" t="s">
        <v>29200</v>
      </c>
      <c r="Z1240" s="1" t="s">
        <v>30278</v>
      </c>
      <c r="AA1240" s="1" t="s">
        <v>30287</v>
      </c>
      <c r="AB1240" s="1" t="s">
        <v>30288</v>
      </c>
      <c r="AC1240" s="2"/>
      <c r="AD1240" s="1">
        <v>6722</v>
      </c>
      <c r="AE1240" s="1" t="s">
        <v>30289</v>
      </c>
      <c r="AF1240" s="1" t="s">
        <v>30263</v>
      </c>
      <c r="AG1240" s="1" t="s">
        <v>1242</v>
      </c>
      <c r="AH1240" s="1" t="s">
        <v>30290</v>
      </c>
      <c r="AI1240" s="1" t="s">
        <v>1749</v>
      </c>
      <c r="AJ1240" s="1" t="s">
        <v>1749</v>
      </c>
      <c r="AK1240" s="1" t="s">
        <v>1749</v>
      </c>
      <c r="AL1240" s="1" t="s">
        <v>1749</v>
      </c>
      <c r="AM1240" s="1" t="s">
        <v>1749</v>
      </c>
      <c r="AN1240" s="1" t="s">
        <v>1749</v>
      </c>
      <c r="AO1240" s="1" t="s">
        <v>1749</v>
      </c>
      <c r="AP1240" s="1" t="s">
        <v>1749</v>
      </c>
      <c r="AQ1240" s="1" t="s">
        <v>1749</v>
      </c>
      <c r="AR1240" s="1" t="s">
        <v>1749</v>
      </c>
      <c r="AS1240" s="1" t="s">
        <v>1749</v>
      </c>
      <c r="AT1240" s="1" t="s">
        <v>1749</v>
      </c>
      <c r="AU1240" s="1" t="s">
        <v>1749</v>
      </c>
      <c r="AV1240" s="1" t="s">
        <v>1749</v>
      </c>
      <c r="AW1240" s="1" t="s">
        <v>1749</v>
      </c>
      <c r="AX1240" s="1" t="s">
        <v>1749</v>
      </c>
      <c r="AY1240" s="1" t="s">
        <v>1749</v>
      </c>
      <c r="AZ1240" s="1" t="s">
        <v>1749</v>
      </c>
      <c r="BA1240" s="1" t="s">
        <v>1749</v>
      </c>
      <c r="BB1240" s="1" t="s">
        <v>1749</v>
      </c>
      <c r="BC1240" s="1" t="s">
        <v>1749</v>
      </c>
      <c r="BD1240" s="1" t="s">
        <v>1749</v>
      </c>
      <c r="BE1240" t="s">
        <v>1749</v>
      </c>
    </row>
    <row r="1241" spans="1:57" ht="17.149999999999999" customHeight="1">
      <c r="A1241" s="2">
        <v>1240</v>
      </c>
      <c r="B1241" s="1" t="s">
        <v>13628</v>
      </c>
      <c r="C1241" s="1" t="s">
        <v>19387</v>
      </c>
      <c r="D1241" s="14" t="s">
        <v>19388</v>
      </c>
      <c r="E1241" s="1" t="s">
        <v>26501</v>
      </c>
      <c r="F1241" s="1" t="s">
        <v>26499</v>
      </c>
      <c r="G1241" s="1" t="s">
        <v>19391</v>
      </c>
      <c r="H1241" s="1" t="s">
        <v>19392</v>
      </c>
      <c r="I1241" s="1" t="s">
        <v>1937</v>
      </c>
      <c r="J1241" s="1" t="s">
        <v>19393</v>
      </c>
      <c r="K1241" s="1" t="s">
        <v>19394</v>
      </c>
      <c r="L1241" s="1" t="s">
        <v>26075</v>
      </c>
      <c r="M1241" s="1" t="s">
        <v>277</v>
      </c>
      <c r="N1241" s="1"/>
      <c r="O1241" s="1" t="s">
        <v>1228</v>
      </c>
      <c r="P1241" s="1" t="s">
        <v>2126</v>
      </c>
      <c r="Q1241" s="1" t="s">
        <v>30291</v>
      </c>
      <c r="R1241" s="1" t="s">
        <v>130</v>
      </c>
      <c r="S1241" s="1" t="s">
        <v>1231</v>
      </c>
      <c r="T1241" s="1" t="s">
        <v>30292</v>
      </c>
      <c r="U1241" s="2" t="s">
        <v>30293</v>
      </c>
      <c r="V1241" s="1">
        <v>2854</v>
      </c>
      <c r="W1241" s="1" t="s">
        <v>26720</v>
      </c>
      <c r="X1241" s="1" t="s">
        <v>26721</v>
      </c>
      <c r="Y1241" s="1" t="s">
        <v>26493</v>
      </c>
      <c r="Z1241" s="1" t="s">
        <v>19387</v>
      </c>
      <c r="AA1241" s="1" t="s">
        <v>30294</v>
      </c>
      <c r="AB1241" s="1" t="s">
        <v>30295</v>
      </c>
      <c r="AC1241" s="2" t="s">
        <v>30296</v>
      </c>
      <c r="AD1241" s="1">
        <v>2854</v>
      </c>
      <c r="AE1241" s="1" t="s">
        <v>30297</v>
      </c>
      <c r="AF1241" s="1" t="s">
        <v>21685</v>
      </c>
      <c r="AG1241" s="1" t="s">
        <v>25953</v>
      </c>
      <c r="AH1241" s="1" t="s">
        <v>30298</v>
      </c>
      <c r="AI1241" s="1" t="s">
        <v>1749</v>
      </c>
      <c r="AJ1241" s="1" t="s">
        <v>1749</v>
      </c>
      <c r="AK1241" s="1" t="s">
        <v>1749</v>
      </c>
      <c r="AL1241" s="1" t="s">
        <v>1749</v>
      </c>
      <c r="AM1241" s="1" t="s">
        <v>1749</v>
      </c>
      <c r="AN1241" s="1" t="s">
        <v>1749</v>
      </c>
      <c r="AO1241" s="1" t="s">
        <v>1749</v>
      </c>
      <c r="AP1241" s="1" t="s">
        <v>1749</v>
      </c>
      <c r="AQ1241" s="1" t="s">
        <v>1749</v>
      </c>
      <c r="AR1241" s="1" t="s">
        <v>1749</v>
      </c>
      <c r="AS1241" s="1" t="s">
        <v>1749</v>
      </c>
      <c r="AT1241" s="1" t="s">
        <v>1749</v>
      </c>
      <c r="AU1241" s="1" t="s">
        <v>1749</v>
      </c>
      <c r="AV1241" s="1" t="s">
        <v>1749</v>
      </c>
      <c r="AW1241" s="1" t="s">
        <v>1749</v>
      </c>
      <c r="AX1241" s="1" t="s">
        <v>1749</v>
      </c>
      <c r="AY1241" s="1" t="s">
        <v>26075</v>
      </c>
      <c r="AZ1241" s="1" t="s">
        <v>30299</v>
      </c>
      <c r="BA1241" s="1" t="s">
        <v>26720</v>
      </c>
      <c r="BB1241" s="1" t="s">
        <v>26721</v>
      </c>
      <c r="BC1241" s="1" t="s">
        <v>26493</v>
      </c>
      <c r="BD1241" s="1" t="s">
        <v>30300</v>
      </c>
    </row>
    <row r="1242" spans="1:57" ht="17.149999999999999" customHeight="1">
      <c r="A1242" s="2">
        <v>1241</v>
      </c>
      <c r="B1242" s="1" t="s">
        <v>1219</v>
      </c>
      <c r="C1242" s="1" t="s">
        <v>228</v>
      </c>
      <c r="D1242" s="14" t="s">
        <v>9788</v>
      </c>
      <c r="E1242" s="1" t="s">
        <v>228</v>
      </c>
      <c r="F1242" s="1" t="s">
        <v>10058</v>
      </c>
      <c r="G1242" s="1" t="s">
        <v>9790</v>
      </c>
      <c r="H1242" s="1" t="s">
        <v>3135</v>
      </c>
      <c r="I1242" s="1" t="s">
        <v>2703</v>
      </c>
      <c r="J1242" s="1" t="s">
        <v>9791</v>
      </c>
      <c r="K1242" s="1" t="s">
        <v>30222</v>
      </c>
      <c r="L1242" s="1" t="s">
        <v>30301</v>
      </c>
      <c r="M1242" s="1" t="s">
        <v>215</v>
      </c>
      <c r="N1242" s="1" t="s">
        <v>2653</v>
      </c>
      <c r="O1242" s="1" t="s">
        <v>1228</v>
      </c>
      <c r="P1242" s="1" t="s">
        <v>2126</v>
      </c>
      <c r="Q1242" s="1" t="s">
        <v>30301</v>
      </c>
      <c r="R1242" s="1" t="s">
        <v>130</v>
      </c>
      <c r="S1242" s="1" t="s">
        <v>1293</v>
      </c>
      <c r="T1242" s="1" t="s">
        <v>12801</v>
      </c>
      <c r="U1242" s="2" t="s">
        <v>30302</v>
      </c>
      <c r="V1242" s="1">
        <v>439</v>
      </c>
      <c r="W1242" s="1" t="s">
        <v>2130</v>
      </c>
      <c r="X1242" s="1" t="s">
        <v>2130</v>
      </c>
      <c r="Y1242" s="1" t="s">
        <v>2210</v>
      </c>
      <c r="Z1242" s="1" t="s">
        <v>30303</v>
      </c>
      <c r="AA1242" s="1" t="s">
        <v>30304</v>
      </c>
      <c r="AB1242" s="1" t="s">
        <v>30305</v>
      </c>
      <c r="AC1242" s="2"/>
      <c r="AD1242" s="1">
        <v>439</v>
      </c>
      <c r="AE1242" s="1" t="s">
        <v>30306</v>
      </c>
      <c r="AF1242" s="1" t="s">
        <v>30307</v>
      </c>
      <c r="AG1242" s="1" t="s">
        <v>819</v>
      </c>
      <c r="AH1242" s="1" t="s">
        <v>30308</v>
      </c>
      <c r="AI1242" s="1" t="s">
        <v>1749</v>
      </c>
      <c r="AJ1242" s="1" t="s">
        <v>1749</v>
      </c>
      <c r="AK1242" s="1" t="s">
        <v>1749</v>
      </c>
      <c r="AL1242" s="1" t="s">
        <v>1749</v>
      </c>
      <c r="AM1242" s="1" t="s">
        <v>1749</v>
      </c>
      <c r="AN1242" s="1" t="s">
        <v>1749</v>
      </c>
      <c r="AO1242" s="1" t="s">
        <v>1749</v>
      </c>
      <c r="AP1242" s="1" t="s">
        <v>1749</v>
      </c>
      <c r="AQ1242" s="1" t="s">
        <v>1749</v>
      </c>
      <c r="AR1242" s="1" t="s">
        <v>1749</v>
      </c>
      <c r="AS1242" s="1" t="s">
        <v>1749</v>
      </c>
      <c r="AT1242" s="1" t="s">
        <v>1749</v>
      </c>
      <c r="AU1242" s="1" t="s">
        <v>1749</v>
      </c>
      <c r="AV1242" s="1" t="s">
        <v>1749</v>
      </c>
      <c r="AW1242" s="1" t="s">
        <v>1749</v>
      </c>
      <c r="AX1242" s="1" t="s">
        <v>1749</v>
      </c>
      <c r="AY1242" s="1" t="s">
        <v>1749</v>
      </c>
      <c r="AZ1242" s="1" t="s">
        <v>1749</v>
      </c>
      <c r="BA1242" s="1" t="s">
        <v>1749</v>
      </c>
      <c r="BB1242" s="1" t="s">
        <v>1749</v>
      </c>
      <c r="BC1242" s="1" t="s">
        <v>1749</v>
      </c>
      <c r="BD1242" s="1" t="s">
        <v>1749</v>
      </c>
      <c r="BE1242" t="s">
        <v>1749</v>
      </c>
    </row>
    <row r="1243" spans="1:57" ht="17.149999999999999" customHeight="1">
      <c r="A1243" s="2">
        <v>1242</v>
      </c>
      <c r="B1243" s="1" t="s">
        <v>1219</v>
      </c>
      <c r="C1243" s="1" t="s">
        <v>30278</v>
      </c>
      <c r="D1243" s="14" t="s">
        <v>30279</v>
      </c>
      <c r="E1243" s="1" t="s">
        <v>30309</v>
      </c>
      <c r="F1243" s="1" t="s">
        <v>30310</v>
      </c>
      <c r="G1243" s="1" t="s">
        <v>30282</v>
      </c>
      <c r="H1243" s="1" t="s">
        <v>3135</v>
      </c>
      <c r="I1243" s="1" t="s">
        <v>1446</v>
      </c>
      <c r="J1243" s="1" t="s">
        <v>30283</v>
      </c>
      <c r="K1243" s="1" t="s">
        <v>30284</v>
      </c>
      <c r="L1243" s="1" t="s">
        <v>30311</v>
      </c>
      <c r="M1243" s="1" t="s">
        <v>209</v>
      </c>
      <c r="N1243" s="1" t="s">
        <v>1228</v>
      </c>
      <c r="O1243" s="1" t="s">
        <v>1228</v>
      </c>
      <c r="P1243" s="1" t="s">
        <v>2126</v>
      </c>
      <c r="Q1243" s="1" t="s">
        <v>30311</v>
      </c>
      <c r="R1243" s="1" t="s">
        <v>130</v>
      </c>
      <c r="S1243" s="1" t="s">
        <v>1231</v>
      </c>
      <c r="T1243" s="1" t="s">
        <v>12122</v>
      </c>
      <c r="U1243" s="2" t="s">
        <v>30312</v>
      </c>
      <c r="V1243" s="1">
        <v>4316</v>
      </c>
      <c r="W1243" s="1" t="s">
        <v>26286</v>
      </c>
      <c r="X1243" s="1" t="s">
        <v>26286</v>
      </c>
      <c r="Y1243" s="1" t="s">
        <v>26287</v>
      </c>
      <c r="Z1243" s="1" t="s">
        <v>30278</v>
      </c>
      <c r="AA1243" s="1" t="s">
        <v>30313</v>
      </c>
      <c r="AB1243" s="1" t="s">
        <v>30314</v>
      </c>
      <c r="AC1243" s="2"/>
      <c r="AD1243" s="1">
        <v>4316</v>
      </c>
      <c r="AE1243" s="1" t="s">
        <v>30315</v>
      </c>
      <c r="AF1243" s="1" t="s">
        <v>30316</v>
      </c>
      <c r="AG1243" s="1" t="s">
        <v>25995</v>
      </c>
      <c r="AH1243" s="1" t="s">
        <v>30317</v>
      </c>
      <c r="AI1243" s="1" t="s">
        <v>1749</v>
      </c>
      <c r="AJ1243" s="1" t="s">
        <v>1749</v>
      </c>
      <c r="AK1243" s="1" t="s">
        <v>1749</v>
      </c>
      <c r="AL1243" s="1" t="s">
        <v>1749</v>
      </c>
      <c r="AM1243" s="1" t="s">
        <v>1749</v>
      </c>
      <c r="AN1243" s="1" t="s">
        <v>1749</v>
      </c>
      <c r="AO1243" s="1" t="s">
        <v>1749</v>
      </c>
      <c r="AP1243" s="1" t="s">
        <v>1749</v>
      </c>
      <c r="AQ1243" s="1" t="s">
        <v>1749</v>
      </c>
      <c r="AR1243" s="1" t="s">
        <v>1749</v>
      </c>
      <c r="AS1243" s="1" t="s">
        <v>1749</v>
      </c>
      <c r="AT1243" s="1" t="s">
        <v>1749</v>
      </c>
      <c r="AU1243" s="1" t="s">
        <v>1749</v>
      </c>
      <c r="AV1243" s="1" t="s">
        <v>1749</v>
      </c>
      <c r="AW1243" s="1" t="s">
        <v>1749</v>
      </c>
      <c r="AX1243" s="1" t="s">
        <v>1749</v>
      </c>
      <c r="AY1243" s="1" t="s">
        <v>1749</v>
      </c>
      <c r="AZ1243" s="1" t="s">
        <v>1749</v>
      </c>
      <c r="BA1243" s="1" t="s">
        <v>1749</v>
      </c>
      <c r="BB1243" s="1" t="s">
        <v>1749</v>
      </c>
      <c r="BC1243" s="1" t="s">
        <v>1749</v>
      </c>
      <c r="BD1243" s="1" t="s">
        <v>1749</v>
      </c>
      <c r="BE1243" t="s">
        <v>1749</v>
      </c>
    </row>
    <row r="1244" spans="1:57" ht="17.149999999999999" customHeight="1">
      <c r="A1244" s="2">
        <v>1243</v>
      </c>
      <c r="B1244" s="1" t="s">
        <v>1219</v>
      </c>
      <c r="C1244" s="1" t="s">
        <v>30318</v>
      </c>
      <c r="D1244" s="14" t="s">
        <v>30319</v>
      </c>
      <c r="E1244" s="1" t="s">
        <v>30318</v>
      </c>
      <c r="F1244" s="1" t="s">
        <v>30320</v>
      </c>
      <c r="G1244" s="1" t="s">
        <v>30321</v>
      </c>
      <c r="H1244" s="1" t="s">
        <v>30322</v>
      </c>
      <c r="I1244" s="1" t="s">
        <v>13720</v>
      </c>
      <c r="J1244" s="1" t="s">
        <v>30323</v>
      </c>
      <c r="K1244" s="1" t="s">
        <v>30324</v>
      </c>
      <c r="L1244" s="1" t="s">
        <v>30325</v>
      </c>
      <c r="M1244" s="1" t="s">
        <v>209</v>
      </c>
      <c r="N1244" s="1" t="s">
        <v>2653</v>
      </c>
      <c r="O1244" s="1" t="s">
        <v>1228</v>
      </c>
      <c r="P1244" s="1" t="s">
        <v>2126</v>
      </c>
      <c r="Q1244" s="1" t="s">
        <v>30325</v>
      </c>
      <c r="R1244" s="1" t="s">
        <v>130</v>
      </c>
      <c r="S1244" s="1" t="s">
        <v>1293</v>
      </c>
      <c r="T1244" s="1" t="s">
        <v>5310</v>
      </c>
      <c r="U1244" s="2" t="s">
        <v>30326</v>
      </c>
      <c r="V1244" s="1">
        <v>4</v>
      </c>
      <c r="W1244" s="1" t="s">
        <v>13080</v>
      </c>
      <c r="X1244" s="1" t="s">
        <v>13081</v>
      </c>
      <c r="Y1244" s="1" t="s">
        <v>13082</v>
      </c>
      <c r="Z1244" s="1" t="s">
        <v>30318</v>
      </c>
      <c r="AA1244" s="1" t="s">
        <v>30327</v>
      </c>
      <c r="AB1244" s="1" t="s">
        <v>30328</v>
      </c>
      <c r="AC1244" s="2" t="s">
        <v>30329</v>
      </c>
      <c r="AD1244" s="1">
        <v>4</v>
      </c>
      <c r="AE1244" s="1" t="s">
        <v>21710</v>
      </c>
      <c r="AF1244" s="1" t="s">
        <v>21697</v>
      </c>
      <c r="AG1244" s="1" t="s">
        <v>25953</v>
      </c>
      <c r="AH1244" s="1" t="s">
        <v>30330</v>
      </c>
      <c r="AI1244" s="1" t="s">
        <v>1749</v>
      </c>
      <c r="AJ1244" s="1" t="s">
        <v>1749</v>
      </c>
      <c r="AK1244" s="1" t="s">
        <v>1749</v>
      </c>
      <c r="AL1244" s="1" t="s">
        <v>1749</v>
      </c>
      <c r="AM1244" s="1" t="s">
        <v>1749</v>
      </c>
      <c r="AN1244" s="1" t="s">
        <v>1749</v>
      </c>
      <c r="AO1244" s="1" t="s">
        <v>1749</v>
      </c>
      <c r="AP1244" s="1" t="s">
        <v>1749</v>
      </c>
      <c r="AQ1244" s="1" t="s">
        <v>1749</v>
      </c>
      <c r="AR1244" s="1" t="s">
        <v>1749</v>
      </c>
      <c r="AS1244" s="1" t="s">
        <v>1749</v>
      </c>
      <c r="AT1244" s="1" t="s">
        <v>1749</v>
      </c>
      <c r="AU1244" s="1" t="s">
        <v>1749</v>
      </c>
      <c r="AV1244" s="1" t="s">
        <v>1749</v>
      </c>
      <c r="AW1244" s="1" t="s">
        <v>1749</v>
      </c>
      <c r="AX1244" s="1" t="s">
        <v>1749</v>
      </c>
      <c r="AY1244" s="1" t="s">
        <v>1749</v>
      </c>
      <c r="AZ1244" s="1" t="s">
        <v>1749</v>
      </c>
      <c r="BA1244" s="1" t="s">
        <v>1749</v>
      </c>
      <c r="BB1244" s="1" t="s">
        <v>1749</v>
      </c>
      <c r="BC1244" s="1" t="s">
        <v>1749</v>
      </c>
      <c r="BD1244" s="1" t="s">
        <v>1749</v>
      </c>
      <c r="BE1244" t="s">
        <v>1749</v>
      </c>
    </row>
    <row r="1245" spans="1:57" ht="17.149999999999999" customHeight="1">
      <c r="A1245" s="2">
        <v>1244</v>
      </c>
      <c r="B1245" s="1" t="s">
        <v>1219</v>
      </c>
      <c r="C1245" s="1" t="s">
        <v>7923</v>
      </c>
      <c r="D1245" s="14" t="s">
        <v>7924</v>
      </c>
      <c r="E1245" s="1" t="s">
        <v>11520</v>
      </c>
      <c r="F1245" s="1" t="s">
        <v>11521</v>
      </c>
      <c r="G1245" s="1" t="s">
        <v>11853</v>
      </c>
      <c r="H1245" s="1" t="s">
        <v>7928</v>
      </c>
      <c r="I1245" s="1" t="s">
        <v>2539</v>
      </c>
      <c r="J1245" s="1" t="s">
        <v>29043</v>
      </c>
      <c r="K1245" s="1" t="s">
        <v>7930</v>
      </c>
      <c r="L1245" s="1" t="s">
        <v>11522</v>
      </c>
      <c r="M1245" s="1" t="s">
        <v>209</v>
      </c>
      <c r="N1245" s="1" t="s">
        <v>2653</v>
      </c>
      <c r="O1245" s="1" t="s">
        <v>1228</v>
      </c>
      <c r="P1245" s="1" t="s">
        <v>2126</v>
      </c>
      <c r="Q1245" s="1" t="s">
        <v>11522</v>
      </c>
      <c r="R1245" s="1" t="s">
        <v>130</v>
      </c>
      <c r="S1245" s="1" t="s">
        <v>1293</v>
      </c>
      <c r="T1245" s="1" t="s">
        <v>6635</v>
      </c>
      <c r="U1245" s="2" t="s">
        <v>11523</v>
      </c>
      <c r="V1245" s="1">
        <v>99</v>
      </c>
      <c r="W1245" s="1" t="s">
        <v>2130</v>
      </c>
      <c r="X1245" s="1" t="s">
        <v>2130</v>
      </c>
      <c r="Y1245" s="1" t="s">
        <v>2210</v>
      </c>
      <c r="Z1245" s="1" t="s">
        <v>29044</v>
      </c>
      <c r="AA1245" s="1" t="s">
        <v>30331</v>
      </c>
      <c r="AB1245" s="1" t="s">
        <v>30332</v>
      </c>
      <c r="AC1245" s="2"/>
      <c r="AD1245" s="1">
        <v>99</v>
      </c>
      <c r="AE1245" s="1" t="s">
        <v>30333</v>
      </c>
      <c r="AF1245" s="1" t="s">
        <v>9634</v>
      </c>
      <c r="AG1245" s="1" t="s">
        <v>819</v>
      </c>
      <c r="AH1245" s="1" t="s">
        <v>30334</v>
      </c>
      <c r="AI1245" s="1" t="s">
        <v>1749</v>
      </c>
      <c r="AJ1245" s="1" t="s">
        <v>1749</v>
      </c>
      <c r="AK1245" s="1" t="s">
        <v>1749</v>
      </c>
      <c r="AL1245" s="1" t="s">
        <v>1749</v>
      </c>
      <c r="AM1245" s="1" t="s">
        <v>1749</v>
      </c>
      <c r="AN1245" s="1" t="s">
        <v>1749</v>
      </c>
      <c r="AO1245" s="1" t="s">
        <v>1749</v>
      </c>
      <c r="AP1245" s="1" t="s">
        <v>1749</v>
      </c>
      <c r="AQ1245" s="1" t="s">
        <v>1749</v>
      </c>
      <c r="AR1245" s="1" t="s">
        <v>1749</v>
      </c>
      <c r="AS1245" s="1" t="s">
        <v>1749</v>
      </c>
      <c r="AT1245" s="1" t="s">
        <v>1749</v>
      </c>
      <c r="AU1245" s="1" t="s">
        <v>1749</v>
      </c>
      <c r="AV1245" s="1" t="s">
        <v>1749</v>
      </c>
      <c r="AW1245" s="1" t="s">
        <v>1749</v>
      </c>
      <c r="AX1245" s="1" t="s">
        <v>1749</v>
      </c>
      <c r="AY1245" s="1" t="s">
        <v>1749</v>
      </c>
      <c r="AZ1245" s="1" t="s">
        <v>1749</v>
      </c>
      <c r="BA1245" s="1" t="s">
        <v>1749</v>
      </c>
      <c r="BB1245" s="1" t="s">
        <v>1749</v>
      </c>
      <c r="BC1245" s="1" t="s">
        <v>1749</v>
      </c>
      <c r="BD1245" s="1" t="s">
        <v>1749</v>
      </c>
      <c r="BE1245" t="s">
        <v>1749</v>
      </c>
    </row>
    <row r="1246" spans="1:57" ht="17.149999999999999" customHeight="1">
      <c r="A1246" s="2">
        <v>1245</v>
      </c>
      <c r="B1246" s="1" t="s">
        <v>1219</v>
      </c>
      <c r="C1246" s="1" t="s">
        <v>9620</v>
      </c>
      <c r="D1246" s="14" t="s">
        <v>9621</v>
      </c>
      <c r="E1246" s="1" t="s">
        <v>9620</v>
      </c>
      <c r="F1246" s="1" t="s">
        <v>9622</v>
      </c>
      <c r="G1246" s="1" t="s">
        <v>9623</v>
      </c>
      <c r="H1246" s="1" t="s">
        <v>2833</v>
      </c>
      <c r="I1246" s="1" t="s">
        <v>2539</v>
      </c>
      <c r="J1246" s="1" t="s">
        <v>9624</v>
      </c>
      <c r="K1246" s="1" t="s">
        <v>9625</v>
      </c>
      <c r="L1246" s="1" t="s">
        <v>9626</v>
      </c>
      <c r="M1246" s="1" t="s">
        <v>209</v>
      </c>
      <c r="N1246" s="1" t="s">
        <v>1462</v>
      </c>
      <c r="O1246" s="1" t="s">
        <v>1228</v>
      </c>
      <c r="P1246" s="1" t="s">
        <v>2126</v>
      </c>
      <c r="Q1246" s="1" t="s">
        <v>9626</v>
      </c>
      <c r="R1246" s="1" t="s">
        <v>130</v>
      </c>
      <c r="S1246" s="1" t="s">
        <v>1293</v>
      </c>
      <c r="T1246" s="1" t="s">
        <v>9627</v>
      </c>
      <c r="U1246" s="2" t="s">
        <v>9628</v>
      </c>
      <c r="V1246" s="1">
        <v>1867</v>
      </c>
      <c r="W1246" s="1" t="s">
        <v>2130</v>
      </c>
      <c r="X1246" s="1" t="s">
        <v>2130</v>
      </c>
      <c r="Y1246" s="1" t="s">
        <v>2131</v>
      </c>
      <c r="Z1246" s="1" t="s">
        <v>30335</v>
      </c>
      <c r="AA1246" s="1" t="s">
        <v>9630</v>
      </c>
      <c r="AB1246" s="1" t="s">
        <v>9631</v>
      </c>
      <c r="AC1246" s="2" t="s">
        <v>9632</v>
      </c>
      <c r="AD1246" s="1">
        <v>1867</v>
      </c>
      <c r="AE1246" s="1" t="s">
        <v>9633</v>
      </c>
      <c r="AF1246" s="1" t="s">
        <v>9634</v>
      </c>
      <c r="AG1246" s="1" t="s">
        <v>819</v>
      </c>
      <c r="AH1246" s="1" t="s">
        <v>9635</v>
      </c>
      <c r="AI1246" s="1" t="s">
        <v>1749</v>
      </c>
      <c r="AJ1246" s="1" t="s">
        <v>1749</v>
      </c>
      <c r="AK1246" s="1" t="s">
        <v>1749</v>
      </c>
      <c r="AL1246" s="1" t="s">
        <v>1749</v>
      </c>
      <c r="AM1246" s="1" t="s">
        <v>1749</v>
      </c>
      <c r="AN1246" s="1" t="s">
        <v>1749</v>
      </c>
      <c r="AO1246" s="1" t="s">
        <v>1749</v>
      </c>
      <c r="AP1246" s="1" t="s">
        <v>1749</v>
      </c>
      <c r="AQ1246" s="1" t="s">
        <v>1749</v>
      </c>
      <c r="AR1246" s="1" t="s">
        <v>1749</v>
      </c>
      <c r="AS1246" s="1" t="s">
        <v>1749</v>
      </c>
      <c r="AT1246" s="1" t="s">
        <v>1749</v>
      </c>
      <c r="AU1246" s="1" t="s">
        <v>1749</v>
      </c>
      <c r="AV1246" s="1" t="s">
        <v>1749</v>
      </c>
      <c r="AW1246" s="1" t="s">
        <v>1749</v>
      </c>
      <c r="AX1246" s="1" t="s">
        <v>1749</v>
      </c>
      <c r="AY1246" s="1" t="s">
        <v>1749</v>
      </c>
      <c r="AZ1246" s="1" t="s">
        <v>1749</v>
      </c>
      <c r="BA1246" s="1" t="s">
        <v>1749</v>
      </c>
      <c r="BB1246" s="1" t="s">
        <v>1749</v>
      </c>
      <c r="BC1246" s="1" t="s">
        <v>1749</v>
      </c>
      <c r="BD1246" s="1" t="s">
        <v>1749</v>
      </c>
      <c r="BE1246" t="s">
        <v>1749</v>
      </c>
    </row>
    <row r="1247" spans="1:57" ht="17.149999999999999" customHeight="1">
      <c r="A1247" s="2">
        <v>1246</v>
      </c>
      <c r="B1247" s="1" t="s">
        <v>1219</v>
      </c>
      <c r="C1247" s="1" t="s">
        <v>7362</v>
      </c>
      <c r="D1247" s="14" t="s">
        <v>7363</v>
      </c>
      <c r="E1247" s="1" t="s">
        <v>9636</v>
      </c>
      <c r="F1247" s="1" t="s">
        <v>9637</v>
      </c>
      <c r="G1247" s="1" t="s">
        <v>7366</v>
      </c>
      <c r="H1247" s="1" t="s">
        <v>28533</v>
      </c>
      <c r="I1247" s="1" t="s">
        <v>1736</v>
      </c>
      <c r="J1247" s="1" t="s">
        <v>28534</v>
      </c>
      <c r="K1247" s="1" t="s">
        <v>7367</v>
      </c>
      <c r="L1247" s="1" t="s">
        <v>9638</v>
      </c>
      <c r="M1247" s="1" t="s">
        <v>277</v>
      </c>
      <c r="N1247" s="1"/>
      <c r="O1247" s="1" t="s">
        <v>1228</v>
      </c>
      <c r="P1247" s="1" t="s">
        <v>2126</v>
      </c>
      <c r="Q1247" s="1" t="s">
        <v>9639</v>
      </c>
      <c r="R1247" s="1" t="s">
        <v>130</v>
      </c>
      <c r="S1247" s="1" t="s">
        <v>1231</v>
      </c>
      <c r="T1247" s="1" t="s">
        <v>9640</v>
      </c>
      <c r="U1247" s="2" t="s">
        <v>9641</v>
      </c>
      <c r="V1247" s="1">
        <v>12</v>
      </c>
      <c r="W1247" s="1" t="s">
        <v>1324</v>
      </c>
      <c r="X1247" s="1" t="s">
        <v>1325</v>
      </c>
      <c r="Y1247" s="1" t="s">
        <v>4638</v>
      </c>
      <c r="Z1247" s="1" t="s">
        <v>7362</v>
      </c>
      <c r="AA1247" s="1" t="s">
        <v>9642</v>
      </c>
      <c r="AB1247" s="1" t="s">
        <v>9643</v>
      </c>
      <c r="AC1247" s="2" t="s">
        <v>9644</v>
      </c>
      <c r="AD1247" s="1">
        <v>12</v>
      </c>
      <c r="AE1247" s="1" t="s">
        <v>9645</v>
      </c>
      <c r="AF1247" s="1" t="s">
        <v>9634</v>
      </c>
      <c r="AG1247" s="1" t="s">
        <v>819</v>
      </c>
      <c r="AH1247" s="1" t="s">
        <v>9646</v>
      </c>
      <c r="AI1247" s="1" t="s">
        <v>1749</v>
      </c>
      <c r="AJ1247" s="1" t="s">
        <v>1749</v>
      </c>
      <c r="AK1247" s="1" t="s">
        <v>1749</v>
      </c>
      <c r="AL1247" s="1" t="s">
        <v>1749</v>
      </c>
      <c r="AM1247" s="1" t="s">
        <v>1749</v>
      </c>
      <c r="AN1247" s="1" t="s">
        <v>1749</v>
      </c>
      <c r="AO1247" s="1" t="s">
        <v>1749</v>
      </c>
      <c r="AP1247" s="1" t="s">
        <v>1749</v>
      </c>
      <c r="AQ1247" s="1" t="s">
        <v>1749</v>
      </c>
      <c r="AR1247" s="1" t="s">
        <v>1749</v>
      </c>
      <c r="AS1247" s="1" t="s">
        <v>1749</v>
      </c>
      <c r="AT1247" s="1" t="s">
        <v>1749</v>
      </c>
      <c r="AU1247" s="1" t="s">
        <v>1749</v>
      </c>
      <c r="AV1247" s="1" t="s">
        <v>1749</v>
      </c>
      <c r="AW1247" s="1" t="s">
        <v>1749</v>
      </c>
      <c r="AX1247" s="1" t="s">
        <v>1749</v>
      </c>
      <c r="AY1247" s="1" t="s">
        <v>9638</v>
      </c>
      <c r="AZ1247" s="1" t="s">
        <v>30336</v>
      </c>
      <c r="BA1247" s="1" t="s">
        <v>1324</v>
      </c>
      <c r="BB1247" s="1" t="s">
        <v>1325</v>
      </c>
      <c r="BC1247" s="1" t="s">
        <v>4638</v>
      </c>
      <c r="BD1247" s="1" t="s">
        <v>30337</v>
      </c>
      <c r="BE1247" t="s">
        <v>30338</v>
      </c>
    </row>
    <row r="1248" spans="1:57" ht="17.149999999999999" customHeight="1">
      <c r="A1248" s="2">
        <v>1247</v>
      </c>
      <c r="B1248" s="1" t="s">
        <v>1219</v>
      </c>
      <c r="C1248" s="1" t="s">
        <v>7362</v>
      </c>
      <c r="D1248" s="14" t="s">
        <v>7363</v>
      </c>
      <c r="E1248" s="1" t="s">
        <v>9636</v>
      </c>
      <c r="F1248" s="1" t="s">
        <v>9637</v>
      </c>
      <c r="G1248" s="1" t="s">
        <v>7366</v>
      </c>
      <c r="H1248" s="1" t="s">
        <v>28533</v>
      </c>
      <c r="I1248" s="1" t="s">
        <v>1736</v>
      </c>
      <c r="J1248" s="1" t="s">
        <v>28534</v>
      </c>
      <c r="K1248" s="1" t="s">
        <v>7367</v>
      </c>
      <c r="L1248" s="1" t="s">
        <v>9638</v>
      </c>
      <c r="M1248" s="1" t="s">
        <v>277</v>
      </c>
      <c r="N1248" s="1"/>
      <c r="O1248" s="1" t="s">
        <v>1228</v>
      </c>
      <c r="P1248" s="1" t="s">
        <v>2126</v>
      </c>
      <c r="Q1248" s="1" t="s">
        <v>9650</v>
      </c>
      <c r="R1248" s="1" t="s">
        <v>130</v>
      </c>
      <c r="S1248" s="1" t="s">
        <v>1231</v>
      </c>
      <c r="T1248" s="1" t="s">
        <v>9651</v>
      </c>
      <c r="U1248" s="2" t="s">
        <v>9641</v>
      </c>
      <c r="V1248" s="1">
        <v>26</v>
      </c>
      <c r="W1248" s="1" t="s">
        <v>1324</v>
      </c>
      <c r="X1248" s="1" t="s">
        <v>1325</v>
      </c>
      <c r="Y1248" s="1" t="s">
        <v>4638</v>
      </c>
      <c r="Z1248" s="1" t="s">
        <v>7362</v>
      </c>
      <c r="AA1248" s="1" t="s">
        <v>9652</v>
      </c>
      <c r="AB1248" s="1" t="s">
        <v>9653</v>
      </c>
      <c r="AC1248" s="2" t="s">
        <v>9654</v>
      </c>
      <c r="AD1248" s="1">
        <v>26</v>
      </c>
      <c r="AE1248" s="1" t="s">
        <v>9645</v>
      </c>
      <c r="AF1248" s="1" t="s">
        <v>9634</v>
      </c>
      <c r="AG1248" s="1" t="s">
        <v>819</v>
      </c>
      <c r="AH1248" s="1" t="s">
        <v>9655</v>
      </c>
      <c r="AI1248" s="1" t="s">
        <v>1749</v>
      </c>
      <c r="AJ1248" s="1" t="s">
        <v>1749</v>
      </c>
      <c r="AK1248" s="1" t="s">
        <v>1749</v>
      </c>
      <c r="AL1248" s="1" t="s">
        <v>1749</v>
      </c>
      <c r="AM1248" s="1" t="s">
        <v>1749</v>
      </c>
      <c r="AN1248" s="1" t="s">
        <v>1749</v>
      </c>
      <c r="AO1248" s="1" t="s">
        <v>1749</v>
      </c>
      <c r="AP1248" s="1" t="s">
        <v>1749</v>
      </c>
      <c r="AQ1248" s="1" t="s">
        <v>1749</v>
      </c>
      <c r="AR1248" s="1" t="s">
        <v>1749</v>
      </c>
      <c r="AS1248" s="1" t="s">
        <v>1749</v>
      </c>
      <c r="AT1248" s="1" t="s">
        <v>1749</v>
      </c>
      <c r="AU1248" s="1" t="s">
        <v>1749</v>
      </c>
      <c r="AV1248" s="1" t="s">
        <v>1749</v>
      </c>
      <c r="AW1248" s="1" t="s">
        <v>1749</v>
      </c>
      <c r="AX1248" s="1" t="s">
        <v>1749</v>
      </c>
      <c r="AY1248" s="1" t="s">
        <v>9638</v>
      </c>
      <c r="AZ1248" s="1" t="s">
        <v>30336</v>
      </c>
      <c r="BA1248" s="1" t="s">
        <v>1324</v>
      </c>
      <c r="BB1248" s="1" t="s">
        <v>1325</v>
      </c>
      <c r="BC1248" s="1" t="s">
        <v>4638</v>
      </c>
      <c r="BD1248" s="1" t="s">
        <v>30337</v>
      </c>
      <c r="BE1248" t="s">
        <v>30338</v>
      </c>
    </row>
    <row r="1249" spans="1:57" ht="17.149999999999999" customHeight="1">
      <c r="A1249" s="2">
        <v>1248</v>
      </c>
      <c r="B1249" s="1" t="s">
        <v>1219</v>
      </c>
      <c r="C1249" s="1" t="s">
        <v>7362</v>
      </c>
      <c r="D1249" s="14" t="s">
        <v>7363</v>
      </c>
      <c r="E1249" s="1" t="s">
        <v>9636</v>
      </c>
      <c r="F1249" s="1" t="s">
        <v>9637</v>
      </c>
      <c r="G1249" s="1" t="s">
        <v>7366</v>
      </c>
      <c r="H1249" s="1" t="s">
        <v>28533</v>
      </c>
      <c r="I1249" s="1" t="s">
        <v>1736</v>
      </c>
      <c r="J1249" s="1" t="s">
        <v>28534</v>
      </c>
      <c r="K1249" s="1" t="s">
        <v>7367</v>
      </c>
      <c r="L1249" s="1" t="s">
        <v>9638</v>
      </c>
      <c r="M1249" s="1" t="s">
        <v>277</v>
      </c>
      <c r="N1249" s="1"/>
      <c r="O1249" s="1" t="s">
        <v>1228</v>
      </c>
      <c r="P1249" s="1" t="s">
        <v>2126</v>
      </c>
      <c r="Q1249" s="1" t="s">
        <v>9656</v>
      </c>
      <c r="R1249" s="1" t="s">
        <v>130</v>
      </c>
      <c r="S1249" s="1" t="s">
        <v>1231</v>
      </c>
      <c r="T1249" s="1" t="s">
        <v>1148</v>
      </c>
      <c r="U1249" s="2" t="s">
        <v>9641</v>
      </c>
      <c r="V1249" s="1">
        <v>12</v>
      </c>
      <c r="W1249" s="1" t="s">
        <v>1324</v>
      </c>
      <c r="X1249" s="1" t="s">
        <v>1325</v>
      </c>
      <c r="Y1249" s="1" t="s">
        <v>4638</v>
      </c>
      <c r="Z1249" s="1" t="s">
        <v>7362</v>
      </c>
      <c r="AA1249" s="1" t="s">
        <v>9657</v>
      </c>
      <c r="AB1249" s="1" t="s">
        <v>9658</v>
      </c>
      <c r="AC1249" s="2" t="s">
        <v>9659</v>
      </c>
      <c r="AD1249" s="1">
        <v>12</v>
      </c>
      <c r="AE1249" s="1" t="s">
        <v>9645</v>
      </c>
      <c r="AF1249" s="1" t="s">
        <v>9634</v>
      </c>
      <c r="AG1249" s="1" t="s">
        <v>819</v>
      </c>
      <c r="AH1249" s="1" t="s">
        <v>9660</v>
      </c>
      <c r="AI1249" s="1" t="s">
        <v>1749</v>
      </c>
      <c r="AJ1249" s="1" t="s">
        <v>1749</v>
      </c>
      <c r="AK1249" s="1" t="s">
        <v>1749</v>
      </c>
      <c r="AL1249" s="1" t="s">
        <v>1749</v>
      </c>
      <c r="AM1249" s="1" t="s">
        <v>1749</v>
      </c>
      <c r="AN1249" s="1" t="s">
        <v>1749</v>
      </c>
      <c r="AO1249" s="1" t="s">
        <v>1749</v>
      </c>
      <c r="AP1249" s="1" t="s">
        <v>1749</v>
      </c>
      <c r="AQ1249" s="1" t="s">
        <v>1749</v>
      </c>
      <c r="AR1249" s="1" t="s">
        <v>1749</v>
      </c>
      <c r="AS1249" s="1" t="s">
        <v>1749</v>
      </c>
      <c r="AT1249" s="1" t="s">
        <v>1749</v>
      </c>
      <c r="AU1249" s="1" t="s">
        <v>1749</v>
      </c>
      <c r="AV1249" s="1" t="s">
        <v>1749</v>
      </c>
      <c r="AW1249" s="1" t="s">
        <v>1749</v>
      </c>
      <c r="AX1249" s="1" t="s">
        <v>1749</v>
      </c>
      <c r="AY1249" s="1" t="s">
        <v>9638</v>
      </c>
      <c r="AZ1249" s="1" t="s">
        <v>30336</v>
      </c>
      <c r="BA1249" s="1" t="s">
        <v>1324</v>
      </c>
      <c r="BB1249" s="1" t="s">
        <v>1325</v>
      </c>
      <c r="BC1249" s="1" t="s">
        <v>4638</v>
      </c>
      <c r="BD1249" s="1" t="s">
        <v>30337</v>
      </c>
      <c r="BE1249" t="s">
        <v>30338</v>
      </c>
    </row>
    <row r="1250" spans="1:57" ht="17.149999999999999" customHeight="1">
      <c r="A1250" s="2">
        <v>1249</v>
      </c>
      <c r="B1250" s="1" t="s">
        <v>1219</v>
      </c>
      <c r="C1250" s="1" t="s">
        <v>7362</v>
      </c>
      <c r="D1250" s="14" t="s">
        <v>7363</v>
      </c>
      <c r="E1250" s="1" t="s">
        <v>9636</v>
      </c>
      <c r="F1250" s="1" t="s">
        <v>9637</v>
      </c>
      <c r="G1250" s="1" t="s">
        <v>7366</v>
      </c>
      <c r="H1250" s="1" t="s">
        <v>28533</v>
      </c>
      <c r="I1250" s="1" t="s">
        <v>1736</v>
      </c>
      <c r="J1250" s="1" t="s">
        <v>28534</v>
      </c>
      <c r="K1250" s="1" t="s">
        <v>7367</v>
      </c>
      <c r="L1250" s="1" t="s">
        <v>9638</v>
      </c>
      <c r="M1250" s="1" t="s">
        <v>277</v>
      </c>
      <c r="N1250" s="1"/>
      <c r="O1250" s="1" t="s">
        <v>1228</v>
      </c>
      <c r="P1250" s="1" t="s">
        <v>2126</v>
      </c>
      <c r="Q1250" s="1" t="s">
        <v>9661</v>
      </c>
      <c r="R1250" s="1" t="s">
        <v>130</v>
      </c>
      <c r="S1250" s="1" t="s">
        <v>1231</v>
      </c>
      <c r="T1250" s="1" t="s">
        <v>9651</v>
      </c>
      <c r="U1250" s="2" t="s">
        <v>9641</v>
      </c>
      <c r="V1250" s="1">
        <v>28</v>
      </c>
      <c r="W1250" s="1" t="s">
        <v>1324</v>
      </c>
      <c r="X1250" s="1" t="s">
        <v>1325</v>
      </c>
      <c r="Y1250" s="1" t="s">
        <v>4638</v>
      </c>
      <c r="Z1250" s="1" t="s">
        <v>7362</v>
      </c>
      <c r="AA1250" s="1" t="s">
        <v>9662</v>
      </c>
      <c r="AB1250" s="1" t="s">
        <v>9663</v>
      </c>
      <c r="AC1250" s="2" t="s">
        <v>9664</v>
      </c>
      <c r="AD1250" s="1">
        <v>28</v>
      </c>
      <c r="AE1250" s="1" t="s">
        <v>9633</v>
      </c>
      <c r="AF1250" s="1" t="s">
        <v>9634</v>
      </c>
      <c r="AG1250" s="1" t="s">
        <v>819</v>
      </c>
      <c r="AH1250" s="1" t="s">
        <v>9665</v>
      </c>
      <c r="AI1250" s="1" t="s">
        <v>1749</v>
      </c>
      <c r="AJ1250" s="1" t="s">
        <v>1749</v>
      </c>
      <c r="AK1250" s="1" t="s">
        <v>1749</v>
      </c>
      <c r="AL1250" s="1" t="s">
        <v>1749</v>
      </c>
      <c r="AM1250" s="1" t="s">
        <v>1749</v>
      </c>
      <c r="AN1250" s="1" t="s">
        <v>1749</v>
      </c>
      <c r="AO1250" s="1" t="s">
        <v>1749</v>
      </c>
      <c r="AP1250" s="1" t="s">
        <v>1749</v>
      </c>
      <c r="AQ1250" s="1" t="s">
        <v>1749</v>
      </c>
      <c r="AR1250" s="1" t="s">
        <v>1749</v>
      </c>
      <c r="AS1250" s="1" t="s">
        <v>1749</v>
      </c>
      <c r="AT1250" s="1" t="s">
        <v>1749</v>
      </c>
      <c r="AU1250" s="1" t="s">
        <v>1749</v>
      </c>
      <c r="AV1250" s="1" t="s">
        <v>1749</v>
      </c>
      <c r="AW1250" s="1" t="s">
        <v>1749</v>
      </c>
      <c r="AX1250" s="1" t="s">
        <v>1749</v>
      </c>
      <c r="AY1250" s="1" t="s">
        <v>9638</v>
      </c>
      <c r="AZ1250" s="1" t="s">
        <v>30336</v>
      </c>
      <c r="BA1250" s="1" t="s">
        <v>1324</v>
      </c>
      <c r="BB1250" s="1" t="s">
        <v>1325</v>
      </c>
      <c r="BC1250" s="1" t="s">
        <v>4638</v>
      </c>
      <c r="BD1250" s="1" t="s">
        <v>30337</v>
      </c>
      <c r="BE1250" t="s">
        <v>30338</v>
      </c>
    </row>
    <row r="1251" spans="1:57" ht="17.149999999999999" customHeight="1">
      <c r="A1251" s="2">
        <v>1250</v>
      </c>
      <c r="B1251" s="1" t="s">
        <v>1219</v>
      </c>
      <c r="C1251" s="1" t="s">
        <v>7362</v>
      </c>
      <c r="D1251" s="14" t="s">
        <v>7363</v>
      </c>
      <c r="E1251" s="1" t="s">
        <v>9636</v>
      </c>
      <c r="F1251" s="1" t="s">
        <v>9637</v>
      </c>
      <c r="G1251" s="1" t="s">
        <v>7366</v>
      </c>
      <c r="H1251" s="1" t="s">
        <v>28533</v>
      </c>
      <c r="I1251" s="1" t="s">
        <v>1736</v>
      </c>
      <c r="J1251" s="1" t="s">
        <v>28534</v>
      </c>
      <c r="K1251" s="1" t="s">
        <v>7367</v>
      </c>
      <c r="L1251" s="1" t="s">
        <v>9638</v>
      </c>
      <c r="M1251" s="1" t="s">
        <v>277</v>
      </c>
      <c r="N1251" s="1"/>
      <c r="O1251" s="1" t="s">
        <v>1228</v>
      </c>
      <c r="P1251" s="1" t="s">
        <v>2126</v>
      </c>
      <c r="Q1251" s="1" t="s">
        <v>9666</v>
      </c>
      <c r="R1251" s="1" t="s">
        <v>130</v>
      </c>
      <c r="S1251" s="1" t="s">
        <v>1231</v>
      </c>
      <c r="T1251" s="1" t="s">
        <v>9667</v>
      </c>
      <c r="U1251" s="2" t="s">
        <v>9641</v>
      </c>
      <c r="V1251" s="1">
        <v>18</v>
      </c>
      <c r="W1251" s="1" t="s">
        <v>1324</v>
      </c>
      <c r="X1251" s="1" t="s">
        <v>1325</v>
      </c>
      <c r="Y1251" s="1" t="s">
        <v>4638</v>
      </c>
      <c r="Z1251" s="1" t="s">
        <v>7362</v>
      </c>
      <c r="AA1251" s="1" t="s">
        <v>9668</v>
      </c>
      <c r="AB1251" s="1" t="s">
        <v>9669</v>
      </c>
      <c r="AC1251" s="2" t="s">
        <v>9670</v>
      </c>
      <c r="AD1251" s="1">
        <v>18</v>
      </c>
      <c r="AE1251" s="1" t="s">
        <v>9633</v>
      </c>
      <c r="AF1251" s="1" t="s">
        <v>9634</v>
      </c>
      <c r="AG1251" s="1" t="s">
        <v>819</v>
      </c>
      <c r="AH1251" s="1" t="s">
        <v>9671</v>
      </c>
      <c r="AI1251" s="1" t="s">
        <v>1749</v>
      </c>
      <c r="AJ1251" s="1" t="s">
        <v>1749</v>
      </c>
      <c r="AK1251" s="1" t="s">
        <v>1749</v>
      </c>
      <c r="AL1251" s="1" t="s">
        <v>1749</v>
      </c>
      <c r="AM1251" s="1" t="s">
        <v>1749</v>
      </c>
      <c r="AN1251" s="1" t="s">
        <v>1749</v>
      </c>
      <c r="AO1251" s="1" t="s">
        <v>1749</v>
      </c>
      <c r="AP1251" s="1" t="s">
        <v>1749</v>
      </c>
      <c r="AQ1251" s="1" t="s">
        <v>1749</v>
      </c>
      <c r="AR1251" s="1" t="s">
        <v>1749</v>
      </c>
      <c r="AS1251" s="1" t="s">
        <v>1749</v>
      </c>
      <c r="AT1251" s="1" t="s">
        <v>1749</v>
      </c>
      <c r="AU1251" s="1" t="s">
        <v>1749</v>
      </c>
      <c r="AV1251" s="1" t="s">
        <v>1749</v>
      </c>
      <c r="AW1251" s="1" t="s">
        <v>1749</v>
      </c>
      <c r="AX1251" s="1" t="s">
        <v>1749</v>
      </c>
      <c r="AY1251" s="1" t="s">
        <v>9638</v>
      </c>
      <c r="AZ1251" s="1" t="s">
        <v>30336</v>
      </c>
      <c r="BA1251" s="1" t="s">
        <v>1324</v>
      </c>
      <c r="BB1251" s="1" t="s">
        <v>1325</v>
      </c>
      <c r="BC1251" s="1" t="s">
        <v>4638</v>
      </c>
      <c r="BD1251" s="1" t="s">
        <v>30337</v>
      </c>
      <c r="BE1251" t="s">
        <v>30338</v>
      </c>
    </row>
    <row r="1252" spans="1:57" ht="17.149999999999999" customHeight="1">
      <c r="A1252" s="2">
        <v>1251</v>
      </c>
      <c r="B1252" s="1" t="s">
        <v>1219</v>
      </c>
      <c r="C1252" s="1" t="s">
        <v>9672</v>
      </c>
      <c r="D1252" s="14" t="s">
        <v>9673</v>
      </c>
      <c r="E1252" s="1" t="s">
        <v>9672</v>
      </c>
      <c r="F1252" s="1" t="s">
        <v>9674</v>
      </c>
      <c r="G1252" s="1" t="s">
        <v>9675</v>
      </c>
      <c r="H1252" s="1" t="s">
        <v>9676</v>
      </c>
      <c r="I1252" s="1" t="s">
        <v>1446</v>
      </c>
      <c r="J1252" s="1" t="s">
        <v>9677</v>
      </c>
      <c r="K1252" s="1" t="s">
        <v>9678</v>
      </c>
      <c r="L1252" s="1" t="s">
        <v>9679</v>
      </c>
      <c r="M1252" s="1" t="s">
        <v>209</v>
      </c>
      <c r="N1252" s="1" t="s">
        <v>2653</v>
      </c>
      <c r="O1252" s="1" t="s">
        <v>1228</v>
      </c>
      <c r="P1252" s="1" t="s">
        <v>2126</v>
      </c>
      <c r="Q1252" s="1" t="s">
        <v>9679</v>
      </c>
      <c r="R1252" s="1" t="s">
        <v>130</v>
      </c>
      <c r="S1252" s="1" t="s">
        <v>1293</v>
      </c>
      <c r="T1252" s="1" t="s">
        <v>8731</v>
      </c>
      <c r="U1252" s="2" t="s">
        <v>9680</v>
      </c>
      <c r="V1252" s="1">
        <v>86</v>
      </c>
      <c r="W1252" s="1" t="s">
        <v>2130</v>
      </c>
      <c r="X1252" s="1" t="s">
        <v>2130</v>
      </c>
      <c r="Y1252" s="1" t="s">
        <v>2210</v>
      </c>
      <c r="Z1252" s="1" t="s">
        <v>30339</v>
      </c>
      <c r="AA1252" s="1" t="s">
        <v>9682</v>
      </c>
      <c r="AB1252" s="1" t="s">
        <v>9683</v>
      </c>
      <c r="AC1252" s="2" t="s">
        <v>9684</v>
      </c>
      <c r="AD1252" s="1">
        <v>86</v>
      </c>
      <c r="AE1252" s="1" t="s">
        <v>9645</v>
      </c>
      <c r="AF1252" s="1" t="s">
        <v>9634</v>
      </c>
      <c r="AG1252" s="1" t="s">
        <v>819</v>
      </c>
      <c r="AH1252" s="1" t="s">
        <v>9685</v>
      </c>
      <c r="AI1252" s="1" t="s">
        <v>1749</v>
      </c>
      <c r="AJ1252" s="1" t="s">
        <v>1749</v>
      </c>
      <c r="AK1252" s="1" t="s">
        <v>1749</v>
      </c>
      <c r="AL1252" s="1" t="s">
        <v>1749</v>
      </c>
      <c r="AM1252" s="1" t="s">
        <v>1749</v>
      </c>
      <c r="AN1252" s="1" t="s">
        <v>1749</v>
      </c>
      <c r="AO1252" s="1" t="s">
        <v>1749</v>
      </c>
      <c r="AP1252" s="1" t="s">
        <v>1749</v>
      </c>
      <c r="AQ1252" s="1" t="s">
        <v>1749</v>
      </c>
      <c r="AR1252" s="1" t="s">
        <v>1749</v>
      </c>
      <c r="AS1252" s="1" t="s">
        <v>1749</v>
      </c>
      <c r="AT1252" s="1" t="s">
        <v>1749</v>
      </c>
      <c r="AU1252" s="1" t="s">
        <v>1749</v>
      </c>
      <c r="AV1252" s="1" t="s">
        <v>1749</v>
      </c>
      <c r="AW1252" s="1" t="s">
        <v>1749</v>
      </c>
      <c r="AX1252" s="1" t="s">
        <v>1749</v>
      </c>
      <c r="AY1252" s="1" t="s">
        <v>1749</v>
      </c>
      <c r="AZ1252" s="1" t="s">
        <v>1749</v>
      </c>
      <c r="BA1252" s="1" t="s">
        <v>1749</v>
      </c>
      <c r="BB1252" s="1" t="s">
        <v>1749</v>
      </c>
      <c r="BC1252" s="1" t="s">
        <v>1749</v>
      </c>
      <c r="BD1252" s="1" t="s">
        <v>1749</v>
      </c>
      <c r="BE1252" t="s">
        <v>1749</v>
      </c>
    </row>
    <row r="1253" spans="1:57" ht="17.149999999999999" customHeight="1">
      <c r="A1253" s="2">
        <v>1252</v>
      </c>
      <c r="B1253" s="1" t="s">
        <v>1219</v>
      </c>
      <c r="C1253" s="1" t="s">
        <v>7362</v>
      </c>
      <c r="D1253" s="14" t="s">
        <v>7363</v>
      </c>
      <c r="E1253" s="1" t="s">
        <v>9636</v>
      </c>
      <c r="F1253" s="1" t="s">
        <v>9637</v>
      </c>
      <c r="G1253" s="1" t="s">
        <v>7366</v>
      </c>
      <c r="H1253" s="1" t="s">
        <v>28533</v>
      </c>
      <c r="I1253" s="1" t="s">
        <v>1736</v>
      </c>
      <c r="J1253" s="1" t="s">
        <v>28534</v>
      </c>
      <c r="K1253" s="1" t="s">
        <v>7367</v>
      </c>
      <c r="L1253" s="1" t="s">
        <v>9638</v>
      </c>
      <c r="M1253" s="1" t="s">
        <v>277</v>
      </c>
      <c r="N1253" s="1"/>
      <c r="O1253" s="1" t="s">
        <v>1228</v>
      </c>
      <c r="P1253" s="1" t="s">
        <v>2126</v>
      </c>
      <c r="Q1253" s="1" t="s">
        <v>9686</v>
      </c>
      <c r="R1253" s="1" t="s">
        <v>130</v>
      </c>
      <c r="S1253" s="1" t="s">
        <v>1231</v>
      </c>
      <c r="T1253" s="1" t="s">
        <v>4270</v>
      </c>
      <c r="U1253" s="2" t="s">
        <v>9641</v>
      </c>
      <c r="V1253" s="1">
        <v>18</v>
      </c>
      <c r="W1253" s="1" t="s">
        <v>1324</v>
      </c>
      <c r="X1253" s="1" t="s">
        <v>1325</v>
      </c>
      <c r="Y1253" s="1" t="s">
        <v>4638</v>
      </c>
      <c r="Z1253" s="1" t="s">
        <v>7362</v>
      </c>
      <c r="AA1253" s="1" t="s">
        <v>9687</v>
      </c>
      <c r="AB1253" s="1" t="s">
        <v>9688</v>
      </c>
      <c r="AC1253" s="2" t="s">
        <v>9689</v>
      </c>
      <c r="AD1253" s="1">
        <v>18</v>
      </c>
      <c r="AE1253" s="1" t="s">
        <v>9645</v>
      </c>
      <c r="AF1253" s="1" t="s">
        <v>9634</v>
      </c>
      <c r="AG1253" s="1" t="s">
        <v>819</v>
      </c>
      <c r="AH1253" s="1" t="s">
        <v>9690</v>
      </c>
      <c r="AI1253" s="1" t="s">
        <v>1749</v>
      </c>
      <c r="AJ1253" s="1" t="s">
        <v>1749</v>
      </c>
      <c r="AK1253" s="1" t="s">
        <v>1749</v>
      </c>
      <c r="AL1253" s="1" t="s">
        <v>1749</v>
      </c>
      <c r="AM1253" s="1" t="s">
        <v>1749</v>
      </c>
      <c r="AN1253" s="1" t="s">
        <v>1749</v>
      </c>
      <c r="AO1253" s="1" t="s">
        <v>1749</v>
      </c>
      <c r="AP1253" s="1" t="s">
        <v>1749</v>
      </c>
      <c r="AQ1253" s="1" t="s">
        <v>1749</v>
      </c>
      <c r="AR1253" s="1" t="s">
        <v>1749</v>
      </c>
      <c r="AS1253" s="1" t="s">
        <v>1749</v>
      </c>
      <c r="AT1253" s="1" t="s">
        <v>1749</v>
      </c>
      <c r="AU1253" s="1" t="s">
        <v>1749</v>
      </c>
      <c r="AV1253" s="1" t="s">
        <v>1749</v>
      </c>
      <c r="AW1253" s="1" t="s">
        <v>1749</v>
      </c>
      <c r="AX1253" s="1" t="s">
        <v>1749</v>
      </c>
      <c r="AY1253" s="1" t="s">
        <v>9638</v>
      </c>
      <c r="AZ1253" s="1" t="s">
        <v>30336</v>
      </c>
      <c r="BA1253" s="1" t="s">
        <v>1324</v>
      </c>
      <c r="BB1253" s="1" t="s">
        <v>1325</v>
      </c>
      <c r="BC1253" s="1" t="s">
        <v>4638</v>
      </c>
      <c r="BD1253" s="1" t="s">
        <v>30337</v>
      </c>
      <c r="BE1253" t="s">
        <v>30338</v>
      </c>
    </row>
    <row r="1254" spans="1:57" ht="17.149999999999999" customHeight="1">
      <c r="A1254" s="2">
        <v>1253</v>
      </c>
      <c r="B1254" s="1" t="s">
        <v>1219</v>
      </c>
      <c r="C1254" s="1" t="s">
        <v>264</v>
      </c>
      <c r="D1254" s="14" t="s">
        <v>11421</v>
      </c>
      <c r="E1254" s="1" t="s">
        <v>264</v>
      </c>
      <c r="F1254" s="1" t="s">
        <v>11422</v>
      </c>
      <c r="G1254" s="1" t="s">
        <v>11423</v>
      </c>
      <c r="H1254" s="1" t="s">
        <v>11424</v>
      </c>
      <c r="I1254" s="1" t="s">
        <v>2191</v>
      </c>
      <c r="J1254" s="1" t="s">
        <v>11425</v>
      </c>
      <c r="K1254" s="1" t="s">
        <v>11426</v>
      </c>
      <c r="L1254" s="1" t="s">
        <v>975</v>
      </c>
      <c r="M1254" s="1" t="s">
        <v>209</v>
      </c>
      <c r="N1254" s="1" t="s">
        <v>1228</v>
      </c>
      <c r="O1254" s="1" t="s">
        <v>1228</v>
      </c>
      <c r="P1254" s="1" t="s">
        <v>2126</v>
      </c>
      <c r="Q1254" s="1" t="s">
        <v>975</v>
      </c>
      <c r="R1254" s="1" t="s">
        <v>130</v>
      </c>
      <c r="S1254" s="1" t="s">
        <v>1293</v>
      </c>
      <c r="T1254" s="1" t="s">
        <v>11427</v>
      </c>
      <c r="U1254" s="2" t="s">
        <v>10841</v>
      </c>
      <c r="V1254" s="1">
        <v>3994</v>
      </c>
      <c r="W1254" s="1" t="s">
        <v>9391</v>
      </c>
      <c r="X1254" s="1" t="s">
        <v>9392</v>
      </c>
      <c r="Y1254" s="1" t="s">
        <v>4850</v>
      </c>
      <c r="Z1254" s="1" t="s">
        <v>264</v>
      </c>
      <c r="AA1254" s="1" t="s">
        <v>11428</v>
      </c>
      <c r="AB1254" s="1" t="s">
        <v>11429</v>
      </c>
      <c r="AC1254" s="2" t="s">
        <v>11430</v>
      </c>
      <c r="AD1254" s="1">
        <v>3994</v>
      </c>
      <c r="AE1254" s="1" t="s">
        <v>9645</v>
      </c>
      <c r="AF1254" s="1" t="s">
        <v>9634</v>
      </c>
      <c r="AG1254" s="1" t="s">
        <v>819</v>
      </c>
      <c r="AH1254" s="1" t="s">
        <v>30340</v>
      </c>
      <c r="AI1254" s="1" t="s">
        <v>1749</v>
      </c>
      <c r="AJ1254" s="1" t="s">
        <v>1749</v>
      </c>
      <c r="AK1254" s="1" t="s">
        <v>1749</v>
      </c>
      <c r="AL1254" s="1" t="s">
        <v>1749</v>
      </c>
      <c r="AM1254" s="1" t="s">
        <v>1749</v>
      </c>
      <c r="AN1254" s="1" t="s">
        <v>1749</v>
      </c>
      <c r="AO1254" s="1" t="s">
        <v>1749</v>
      </c>
      <c r="AP1254" s="1" t="s">
        <v>1749</v>
      </c>
      <c r="AQ1254" s="1" t="s">
        <v>1749</v>
      </c>
      <c r="AR1254" s="1" t="s">
        <v>1749</v>
      </c>
      <c r="AS1254" s="1" t="s">
        <v>1749</v>
      </c>
      <c r="AT1254" s="1" t="s">
        <v>1749</v>
      </c>
      <c r="AU1254" s="1" t="s">
        <v>1749</v>
      </c>
      <c r="AV1254" s="1" t="s">
        <v>1749</v>
      </c>
      <c r="AW1254" s="1" t="s">
        <v>1749</v>
      </c>
      <c r="AX1254" s="1" t="s">
        <v>1749</v>
      </c>
      <c r="AY1254" s="1" t="s">
        <v>1749</v>
      </c>
      <c r="AZ1254" s="1" t="s">
        <v>1749</v>
      </c>
      <c r="BA1254" s="1" t="s">
        <v>1749</v>
      </c>
      <c r="BB1254" s="1" t="s">
        <v>1749</v>
      </c>
      <c r="BC1254" s="1" t="s">
        <v>1749</v>
      </c>
      <c r="BD1254" s="1" t="s">
        <v>1749</v>
      </c>
      <c r="BE1254" t="s">
        <v>1749</v>
      </c>
    </row>
    <row r="1255" spans="1:57" ht="17.149999999999999" customHeight="1">
      <c r="A1255" s="2">
        <v>1254</v>
      </c>
      <c r="B1255" s="1" t="s">
        <v>1219</v>
      </c>
      <c r="C1255" s="1" t="s">
        <v>7362</v>
      </c>
      <c r="D1255" s="14" t="s">
        <v>7363</v>
      </c>
      <c r="E1255" s="1" t="s">
        <v>9636</v>
      </c>
      <c r="F1255" s="1" t="s">
        <v>9637</v>
      </c>
      <c r="G1255" s="1" t="s">
        <v>7366</v>
      </c>
      <c r="H1255" s="1" t="s">
        <v>28533</v>
      </c>
      <c r="I1255" s="1" t="s">
        <v>1736</v>
      </c>
      <c r="J1255" s="1" t="s">
        <v>28534</v>
      </c>
      <c r="K1255" s="1" t="s">
        <v>7367</v>
      </c>
      <c r="L1255" s="1" t="s">
        <v>9638</v>
      </c>
      <c r="M1255" s="1" t="s">
        <v>277</v>
      </c>
      <c r="N1255" s="1"/>
      <c r="O1255" s="1" t="s">
        <v>1228</v>
      </c>
      <c r="P1255" s="1" t="s">
        <v>2126</v>
      </c>
      <c r="Q1255" s="1" t="s">
        <v>9691</v>
      </c>
      <c r="R1255" s="1" t="s">
        <v>130</v>
      </c>
      <c r="S1255" s="1" t="s">
        <v>1231</v>
      </c>
      <c r="T1255" s="1" t="s">
        <v>9692</v>
      </c>
      <c r="U1255" s="2" t="s">
        <v>9641</v>
      </c>
      <c r="V1255" s="1">
        <v>28</v>
      </c>
      <c r="W1255" s="1" t="s">
        <v>1324</v>
      </c>
      <c r="X1255" s="1" t="s">
        <v>1325</v>
      </c>
      <c r="Y1255" s="1" t="s">
        <v>4638</v>
      </c>
      <c r="Z1255" s="1" t="s">
        <v>7362</v>
      </c>
      <c r="AA1255" s="1" t="s">
        <v>9693</v>
      </c>
      <c r="AB1255" s="1" t="s">
        <v>9694</v>
      </c>
      <c r="AC1255" s="2" t="s">
        <v>9695</v>
      </c>
      <c r="AD1255" s="1">
        <v>28</v>
      </c>
      <c r="AE1255" s="1" t="s">
        <v>9633</v>
      </c>
      <c r="AF1255" s="1" t="s">
        <v>9634</v>
      </c>
      <c r="AG1255" s="1" t="s">
        <v>819</v>
      </c>
      <c r="AH1255" s="1" t="s">
        <v>9696</v>
      </c>
      <c r="AI1255" s="1" t="s">
        <v>1749</v>
      </c>
      <c r="AJ1255" s="1" t="s">
        <v>1749</v>
      </c>
      <c r="AK1255" s="1" t="s">
        <v>1749</v>
      </c>
      <c r="AL1255" s="1" t="s">
        <v>1749</v>
      </c>
      <c r="AM1255" s="1" t="s">
        <v>1749</v>
      </c>
      <c r="AN1255" s="1" t="s">
        <v>1749</v>
      </c>
      <c r="AO1255" s="1" t="s">
        <v>1749</v>
      </c>
      <c r="AP1255" s="1" t="s">
        <v>1749</v>
      </c>
      <c r="AQ1255" s="1" t="s">
        <v>1749</v>
      </c>
      <c r="AR1255" s="1" t="s">
        <v>1749</v>
      </c>
      <c r="AS1255" s="1" t="s">
        <v>1749</v>
      </c>
      <c r="AT1255" s="1" t="s">
        <v>1749</v>
      </c>
      <c r="AU1255" s="1" t="s">
        <v>1749</v>
      </c>
      <c r="AV1255" s="1" t="s">
        <v>1749</v>
      </c>
      <c r="AW1255" s="1" t="s">
        <v>1749</v>
      </c>
      <c r="AX1255" s="1" t="s">
        <v>1749</v>
      </c>
      <c r="AY1255" s="1" t="s">
        <v>9638</v>
      </c>
      <c r="AZ1255" s="1" t="s">
        <v>30336</v>
      </c>
      <c r="BA1255" s="1" t="s">
        <v>1324</v>
      </c>
      <c r="BB1255" s="1" t="s">
        <v>1325</v>
      </c>
      <c r="BC1255" s="1" t="s">
        <v>4638</v>
      </c>
      <c r="BD1255" s="1" t="s">
        <v>30337</v>
      </c>
      <c r="BE1255" t="s">
        <v>30338</v>
      </c>
    </row>
    <row r="1256" spans="1:57" ht="17.149999999999999" customHeight="1">
      <c r="A1256" s="2">
        <v>1255</v>
      </c>
      <c r="B1256" s="1" t="s">
        <v>1219</v>
      </c>
      <c r="C1256" s="1" t="s">
        <v>9697</v>
      </c>
      <c r="D1256" s="14" t="s">
        <v>9698</v>
      </c>
      <c r="E1256" s="1" t="s">
        <v>9697</v>
      </c>
      <c r="F1256" s="1" t="s">
        <v>9699</v>
      </c>
      <c r="G1256" s="1" t="s">
        <v>9700</v>
      </c>
      <c r="H1256" s="1" t="s">
        <v>2413</v>
      </c>
      <c r="I1256" s="1" t="s">
        <v>1483</v>
      </c>
      <c r="J1256" s="1" t="s">
        <v>9701</v>
      </c>
      <c r="K1256" s="1" t="s">
        <v>9702</v>
      </c>
      <c r="L1256" s="1" t="s">
        <v>9703</v>
      </c>
      <c r="M1256" s="1" t="s">
        <v>209</v>
      </c>
      <c r="N1256" s="1" t="s">
        <v>2653</v>
      </c>
      <c r="O1256" s="1" t="s">
        <v>1228</v>
      </c>
      <c r="P1256" s="1" t="s">
        <v>2126</v>
      </c>
      <c r="Q1256" s="1" t="s">
        <v>9703</v>
      </c>
      <c r="R1256" s="1" t="s">
        <v>130</v>
      </c>
      <c r="S1256" s="1" t="s">
        <v>1293</v>
      </c>
      <c r="T1256" s="1" t="s">
        <v>8714</v>
      </c>
      <c r="U1256" s="2" t="s">
        <v>9680</v>
      </c>
      <c r="V1256" s="1">
        <v>86</v>
      </c>
      <c r="W1256" s="1" t="s">
        <v>2130</v>
      </c>
      <c r="X1256" s="1" t="s">
        <v>2130</v>
      </c>
      <c r="Y1256" s="1" t="s">
        <v>2210</v>
      </c>
      <c r="Z1256" s="1" t="s">
        <v>30341</v>
      </c>
      <c r="AA1256" s="1" t="s">
        <v>9705</v>
      </c>
      <c r="AB1256" s="1" t="s">
        <v>9706</v>
      </c>
      <c r="AC1256" s="2" t="s">
        <v>9707</v>
      </c>
      <c r="AD1256" s="1">
        <v>86</v>
      </c>
      <c r="AE1256" s="1" t="s">
        <v>9645</v>
      </c>
      <c r="AF1256" s="1" t="s">
        <v>9634</v>
      </c>
      <c r="AG1256" s="1" t="s">
        <v>819</v>
      </c>
      <c r="AH1256" s="1" t="s">
        <v>9708</v>
      </c>
      <c r="AI1256" s="1" t="s">
        <v>1749</v>
      </c>
      <c r="AJ1256" s="1" t="s">
        <v>1749</v>
      </c>
      <c r="AK1256" s="1" t="s">
        <v>1749</v>
      </c>
      <c r="AL1256" s="1" t="s">
        <v>1749</v>
      </c>
      <c r="AM1256" s="1" t="s">
        <v>1749</v>
      </c>
      <c r="AN1256" s="1" t="s">
        <v>1749</v>
      </c>
      <c r="AO1256" s="1" t="s">
        <v>1749</v>
      </c>
      <c r="AP1256" s="1" t="s">
        <v>1749</v>
      </c>
      <c r="AQ1256" s="1" t="s">
        <v>1749</v>
      </c>
      <c r="AR1256" s="1" t="s">
        <v>1749</v>
      </c>
      <c r="AS1256" s="1" t="s">
        <v>1749</v>
      </c>
      <c r="AT1256" s="1" t="s">
        <v>1749</v>
      </c>
      <c r="AU1256" s="1" t="s">
        <v>1749</v>
      </c>
      <c r="AV1256" s="1" t="s">
        <v>1749</v>
      </c>
      <c r="AW1256" s="1" t="s">
        <v>1749</v>
      </c>
      <c r="AX1256" s="1" t="s">
        <v>1749</v>
      </c>
      <c r="AY1256" s="1" t="s">
        <v>1749</v>
      </c>
      <c r="AZ1256" s="1" t="s">
        <v>1749</v>
      </c>
      <c r="BA1256" s="1" t="s">
        <v>1749</v>
      </c>
      <c r="BB1256" s="1" t="s">
        <v>1749</v>
      </c>
      <c r="BC1256" s="1" t="s">
        <v>1749</v>
      </c>
      <c r="BD1256" s="1" t="s">
        <v>1749</v>
      </c>
      <c r="BE1256" t="s">
        <v>1749</v>
      </c>
    </row>
    <row r="1257" spans="1:57" ht="17.149999999999999" customHeight="1">
      <c r="A1257" s="2">
        <v>1256</v>
      </c>
      <c r="B1257" s="1" t="s">
        <v>1219</v>
      </c>
      <c r="C1257" s="1" t="s">
        <v>30342</v>
      </c>
      <c r="D1257" s="14" t="s">
        <v>30343</v>
      </c>
      <c r="E1257" s="1" t="s">
        <v>30344</v>
      </c>
      <c r="F1257" s="1" t="s">
        <v>30344</v>
      </c>
      <c r="G1257" s="1" t="s">
        <v>30345</v>
      </c>
      <c r="H1257" s="1"/>
      <c r="I1257" s="1"/>
      <c r="J1257" s="1" t="s">
        <v>30346</v>
      </c>
      <c r="K1257" s="1" t="s">
        <v>30347</v>
      </c>
      <c r="L1257" s="1" t="s">
        <v>30348</v>
      </c>
      <c r="M1257" s="1" t="s">
        <v>209</v>
      </c>
      <c r="N1257" s="1" t="s">
        <v>1462</v>
      </c>
      <c r="O1257" s="1" t="s">
        <v>1228</v>
      </c>
      <c r="P1257" s="1" t="s">
        <v>2126</v>
      </c>
      <c r="Q1257" s="1" t="s">
        <v>30348</v>
      </c>
      <c r="R1257" s="1" t="s">
        <v>130</v>
      </c>
      <c r="S1257" s="1" t="s">
        <v>1293</v>
      </c>
      <c r="T1257" s="1" t="s">
        <v>1149</v>
      </c>
      <c r="U1257" s="2" t="s">
        <v>30349</v>
      </c>
      <c r="V1257" s="1">
        <v>665</v>
      </c>
      <c r="W1257" s="1" t="s">
        <v>26286</v>
      </c>
      <c r="X1257" s="1" t="s">
        <v>26286</v>
      </c>
      <c r="Y1257" s="1" t="s">
        <v>29253</v>
      </c>
      <c r="Z1257" s="1" t="s">
        <v>30342</v>
      </c>
      <c r="AA1257" s="1" t="s">
        <v>30350</v>
      </c>
      <c r="AB1257" s="1" t="s">
        <v>30351</v>
      </c>
      <c r="AC1257" s="2" t="s">
        <v>30352</v>
      </c>
      <c r="AD1257" s="1">
        <v>665</v>
      </c>
      <c r="AE1257" s="1" t="s">
        <v>9633</v>
      </c>
      <c r="AF1257" s="1" t="s">
        <v>9634</v>
      </c>
      <c r="AG1257" s="1" t="s">
        <v>25995</v>
      </c>
      <c r="AH1257" s="1" t="s">
        <v>30353</v>
      </c>
      <c r="AI1257" s="1" t="s">
        <v>1749</v>
      </c>
      <c r="AJ1257" s="1" t="s">
        <v>1749</v>
      </c>
      <c r="AK1257" s="1" t="s">
        <v>1749</v>
      </c>
      <c r="AL1257" s="1" t="s">
        <v>1749</v>
      </c>
      <c r="AM1257" s="1" t="s">
        <v>1749</v>
      </c>
      <c r="AN1257" s="1" t="s">
        <v>1749</v>
      </c>
      <c r="AO1257" s="1" t="s">
        <v>1749</v>
      </c>
      <c r="AP1257" s="1" t="s">
        <v>1749</v>
      </c>
      <c r="AQ1257" s="1" t="s">
        <v>1749</v>
      </c>
      <c r="AR1257" s="1" t="s">
        <v>1749</v>
      </c>
      <c r="AS1257" s="1" t="s">
        <v>1749</v>
      </c>
      <c r="AT1257" s="1" t="s">
        <v>1749</v>
      </c>
      <c r="AU1257" s="1" t="s">
        <v>1749</v>
      </c>
      <c r="AV1257" s="1" t="s">
        <v>1749</v>
      </c>
      <c r="AW1257" s="1" t="s">
        <v>1749</v>
      </c>
      <c r="AX1257" s="1" t="s">
        <v>1749</v>
      </c>
      <c r="AY1257" s="1" t="s">
        <v>1749</v>
      </c>
      <c r="AZ1257" s="1" t="s">
        <v>1749</v>
      </c>
      <c r="BA1257" s="1" t="s">
        <v>1749</v>
      </c>
      <c r="BB1257" s="1" t="s">
        <v>1749</v>
      </c>
      <c r="BC1257" s="1" t="s">
        <v>1749</v>
      </c>
      <c r="BD1257" s="1" t="s">
        <v>1749</v>
      </c>
      <c r="BE1257" t="s">
        <v>1749</v>
      </c>
    </row>
    <row r="1258" spans="1:57" ht="17.149999999999999" customHeight="1">
      <c r="A1258" s="2">
        <v>1257</v>
      </c>
      <c r="B1258" s="1" t="s">
        <v>13406</v>
      </c>
      <c r="C1258" s="1" t="s">
        <v>19387</v>
      </c>
      <c r="D1258" s="14" t="s">
        <v>19388</v>
      </c>
      <c r="E1258" s="1" t="s">
        <v>26501</v>
      </c>
      <c r="F1258" s="1" t="s">
        <v>26499</v>
      </c>
      <c r="G1258" s="1" t="s">
        <v>30354</v>
      </c>
      <c r="H1258" s="1" t="s">
        <v>30355</v>
      </c>
      <c r="I1258" s="1" t="s">
        <v>1937</v>
      </c>
      <c r="J1258" s="1" t="s">
        <v>30356</v>
      </c>
      <c r="K1258" s="1" t="s">
        <v>30357</v>
      </c>
      <c r="L1258" s="1" t="s">
        <v>26032</v>
      </c>
      <c r="M1258" s="1" t="s">
        <v>209</v>
      </c>
      <c r="N1258" s="1" t="s">
        <v>1462</v>
      </c>
      <c r="O1258" s="1" t="s">
        <v>1228</v>
      </c>
      <c r="P1258" s="1" t="s">
        <v>2126</v>
      </c>
      <c r="Q1258" s="1" t="s">
        <v>26032</v>
      </c>
      <c r="R1258" s="1" t="s">
        <v>130</v>
      </c>
      <c r="S1258" s="1" t="s">
        <v>1231</v>
      </c>
      <c r="T1258" s="1" t="s">
        <v>3218</v>
      </c>
      <c r="U1258" s="2" t="s">
        <v>8569</v>
      </c>
      <c r="V1258" s="1">
        <v>138</v>
      </c>
      <c r="W1258" s="1" t="s">
        <v>2130</v>
      </c>
      <c r="X1258" s="1" t="s">
        <v>2130</v>
      </c>
      <c r="Y1258" s="1" t="s">
        <v>27149</v>
      </c>
      <c r="Z1258" s="1" t="s">
        <v>19387</v>
      </c>
      <c r="AA1258" s="1" t="s">
        <v>30358</v>
      </c>
      <c r="AB1258" s="1" t="s">
        <v>30359</v>
      </c>
      <c r="AC1258" s="2" t="s">
        <v>30360</v>
      </c>
      <c r="AD1258" s="1">
        <v>138</v>
      </c>
      <c r="AE1258" s="1" t="s">
        <v>30361</v>
      </c>
      <c r="AF1258" s="1" t="s">
        <v>9634</v>
      </c>
      <c r="AG1258" s="1" t="s">
        <v>25953</v>
      </c>
      <c r="AH1258" s="1" t="s">
        <v>30362</v>
      </c>
      <c r="AI1258" s="1" t="s">
        <v>1749</v>
      </c>
      <c r="AJ1258" s="1" t="s">
        <v>1749</v>
      </c>
      <c r="AK1258" s="1" t="s">
        <v>1749</v>
      </c>
      <c r="AL1258" s="1" t="s">
        <v>1749</v>
      </c>
      <c r="AM1258" s="1" t="s">
        <v>1749</v>
      </c>
      <c r="AN1258" s="1" t="s">
        <v>1749</v>
      </c>
      <c r="AO1258" s="1" t="s">
        <v>1749</v>
      </c>
      <c r="AP1258" s="1" t="s">
        <v>1749</v>
      </c>
      <c r="AQ1258" s="1" t="s">
        <v>1749</v>
      </c>
      <c r="AR1258" s="1" t="s">
        <v>1749</v>
      </c>
      <c r="AS1258" s="1" t="s">
        <v>1749</v>
      </c>
      <c r="AT1258" s="1" t="s">
        <v>1749</v>
      </c>
      <c r="AU1258" s="1" t="s">
        <v>1749</v>
      </c>
      <c r="AV1258" s="1" t="s">
        <v>1749</v>
      </c>
      <c r="AW1258" s="1" t="s">
        <v>1749</v>
      </c>
      <c r="AX1258" s="1" t="s">
        <v>1749</v>
      </c>
      <c r="AY1258" s="1" t="s">
        <v>1749</v>
      </c>
      <c r="AZ1258" s="1" t="s">
        <v>1749</v>
      </c>
      <c r="BA1258" s="1" t="s">
        <v>1749</v>
      </c>
      <c r="BB1258" s="1" t="s">
        <v>1749</v>
      </c>
      <c r="BC1258" s="1" t="s">
        <v>1749</v>
      </c>
      <c r="BD1258" s="1" t="s">
        <v>1749</v>
      </c>
      <c r="BE1258" t="s">
        <v>1749</v>
      </c>
    </row>
    <row r="1259" spans="1:57" ht="17.149999999999999" customHeight="1">
      <c r="A1259" s="2">
        <v>1258</v>
      </c>
      <c r="B1259" s="1" t="s">
        <v>1219</v>
      </c>
      <c r="C1259" s="1" t="s">
        <v>29954</v>
      </c>
      <c r="D1259" s="14" t="s">
        <v>29955</v>
      </c>
      <c r="E1259" s="1" t="s">
        <v>30363</v>
      </c>
      <c r="F1259" s="1" t="s">
        <v>28276</v>
      </c>
      <c r="G1259" s="1" t="s">
        <v>29957</v>
      </c>
      <c r="H1259" s="1" t="s">
        <v>27846</v>
      </c>
      <c r="I1259" s="1" t="s">
        <v>1446</v>
      </c>
      <c r="J1259" s="1" t="s">
        <v>29958</v>
      </c>
      <c r="K1259" s="1" t="s">
        <v>29959</v>
      </c>
      <c r="L1259" s="1" t="s">
        <v>30364</v>
      </c>
      <c r="M1259" s="1" t="s">
        <v>215</v>
      </c>
      <c r="N1259" s="1" t="s">
        <v>1462</v>
      </c>
      <c r="O1259" s="1" t="s">
        <v>1228</v>
      </c>
      <c r="P1259" s="1" t="s">
        <v>2126</v>
      </c>
      <c r="Q1259" s="1" t="s">
        <v>30364</v>
      </c>
      <c r="R1259" s="1" t="s">
        <v>130</v>
      </c>
      <c r="S1259" s="1" t="s">
        <v>1293</v>
      </c>
      <c r="T1259" s="1" t="s">
        <v>9721</v>
      </c>
      <c r="U1259" s="2" t="s">
        <v>30365</v>
      </c>
      <c r="V1259" s="1">
        <v>916</v>
      </c>
      <c r="W1259" s="1" t="s">
        <v>2130</v>
      </c>
      <c r="X1259" s="1" t="s">
        <v>2130</v>
      </c>
      <c r="Y1259" s="1" t="s">
        <v>27149</v>
      </c>
      <c r="Z1259" s="1" t="s">
        <v>29954</v>
      </c>
      <c r="AA1259" s="1" t="s">
        <v>30366</v>
      </c>
      <c r="AB1259" s="1" t="s">
        <v>30367</v>
      </c>
      <c r="AC1259" s="2" t="s">
        <v>30368</v>
      </c>
      <c r="AD1259" s="1">
        <v>916</v>
      </c>
      <c r="AE1259" s="1" t="s">
        <v>30369</v>
      </c>
      <c r="AF1259" s="1" t="s">
        <v>9721</v>
      </c>
      <c r="AG1259" s="1" t="s">
        <v>25953</v>
      </c>
      <c r="AH1259" s="1" t="s">
        <v>30370</v>
      </c>
      <c r="AI1259" s="1" t="s">
        <v>1749</v>
      </c>
      <c r="AJ1259" s="1" t="s">
        <v>1749</v>
      </c>
      <c r="AK1259" s="1" t="s">
        <v>1749</v>
      </c>
      <c r="AL1259" s="1" t="s">
        <v>1749</v>
      </c>
      <c r="AM1259" s="1" t="s">
        <v>1749</v>
      </c>
      <c r="AN1259" s="1" t="s">
        <v>1749</v>
      </c>
      <c r="AO1259" s="1" t="s">
        <v>1749</v>
      </c>
      <c r="AP1259" s="1" t="s">
        <v>1749</v>
      </c>
      <c r="AQ1259" s="1" t="s">
        <v>1749</v>
      </c>
      <c r="AR1259" s="1" t="s">
        <v>1749</v>
      </c>
      <c r="AS1259" s="1" t="s">
        <v>1749</v>
      </c>
      <c r="AT1259" s="1" t="s">
        <v>1749</v>
      </c>
      <c r="AU1259" s="1" t="s">
        <v>1749</v>
      </c>
      <c r="AV1259" s="1" t="s">
        <v>1749</v>
      </c>
      <c r="AW1259" s="1" t="s">
        <v>1749</v>
      </c>
      <c r="AX1259" s="1" t="s">
        <v>1749</v>
      </c>
      <c r="AY1259" s="1" t="s">
        <v>1749</v>
      </c>
      <c r="AZ1259" s="1" t="s">
        <v>1749</v>
      </c>
      <c r="BA1259" s="1" t="s">
        <v>1749</v>
      </c>
      <c r="BB1259" s="1" t="s">
        <v>1749</v>
      </c>
      <c r="BC1259" s="1" t="s">
        <v>1749</v>
      </c>
      <c r="BD1259" s="1" t="s">
        <v>1749</v>
      </c>
      <c r="BE1259" t="s">
        <v>1749</v>
      </c>
    </row>
    <row r="1260" spans="1:57" ht="17.149999999999999" customHeight="1">
      <c r="A1260" s="2">
        <v>1259</v>
      </c>
      <c r="B1260" s="1" t="s">
        <v>1219</v>
      </c>
      <c r="C1260" s="1" t="s">
        <v>27492</v>
      </c>
      <c r="D1260" s="14" t="s">
        <v>27493</v>
      </c>
      <c r="E1260" s="1" t="s">
        <v>30371</v>
      </c>
      <c r="F1260" s="1" t="s">
        <v>30371</v>
      </c>
      <c r="G1260" s="1" t="s">
        <v>27496</v>
      </c>
      <c r="H1260" s="1" t="s">
        <v>2774</v>
      </c>
      <c r="I1260" s="1" t="s">
        <v>1863</v>
      </c>
      <c r="J1260" s="1" t="s">
        <v>27497</v>
      </c>
      <c r="K1260" s="1" t="s">
        <v>27498</v>
      </c>
      <c r="L1260" s="1" t="s">
        <v>30372</v>
      </c>
      <c r="M1260" s="1" t="s">
        <v>209</v>
      </c>
      <c r="N1260" s="1" t="s">
        <v>1462</v>
      </c>
      <c r="O1260" s="1" t="s">
        <v>1228</v>
      </c>
      <c r="P1260" s="1" t="s">
        <v>2126</v>
      </c>
      <c r="Q1260" s="1" t="s">
        <v>30372</v>
      </c>
      <c r="R1260" s="1" t="s">
        <v>130</v>
      </c>
      <c r="S1260" s="1" t="s">
        <v>1293</v>
      </c>
      <c r="T1260" s="1" t="s">
        <v>30373</v>
      </c>
      <c r="U1260" s="2" t="s">
        <v>30374</v>
      </c>
      <c r="V1260" s="1">
        <v>957</v>
      </c>
      <c r="W1260" s="1" t="s">
        <v>2130</v>
      </c>
      <c r="X1260" s="1" t="s">
        <v>2130</v>
      </c>
      <c r="Y1260" s="1" t="s">
        <v>13078</v>
      </c>
      <c r="Z1260" s="1" t="s">
        <v>27502</v>
      </c>
      <c r="AA1260" s="1" t="s">
        <v>30375</v>
      </c>
      <c r="AB1260" s="1" t="s">
        <v>30376</v>
      </c>
      <c r="AC1260" s="2" t="s">
        <v>30377</v>
      </c>
      <c r="AD1260" s="1">
        <v>957</v>
      </c>
      <c r="AE1260" s="1" t="s">
        <v>30378</v>
      </c>
      <c r="AF1260" s="1" t="s">
        <v>9721</v>
      </c>
      <c r="AG1260" s="1" t="s">
        <v>25995</v>
      </c>
      <c r="AH1260" s="1" t="s">
        <v>30379</v>
      </c>
      <c r="AI1260" s="1" t="s">
        <v>1749</v>
      </c>
      <c r="AJ1260" s="1" t="s">
        <v>1749</v>
      </c>
      <c r="AK1260" s="1" t="s">
        <v>1749</v>
      </c>
      <c r="AL1260" s="1" t="s">
        <v>1749</v>
      </c>
      <c r="AM1260" s="1" t="s">
        <v>1749</v>
      </c>
      <c r="AN1260" s="1" t="s">
        <v>1749</v>
      </c>
      <c r="AO1260" s="1" t="s">
        <v>1749</v>
      </c>
      <c r="AP1260" s="1" t="s">
        <v>1749</v>
      </c>
      <c r="AQ1260" s="1" t="s">
        <v>1749</v>
      </c>
      <c r="AR1260" s="1" t="s">
        <v>1749</v>
      </c>
      <c r="AS1260" s="1" t="s">
        <v>1749</v>
      </c>
      <c r="AT1260" s="1" t="s">
        <v>1749</v>
      </c>
      <c r="AU1260" s="1" t="s">
        <v>1749</v>
      </c>
      <c r="AV1260" s="1" t="s">
        <v>1749</v>
      </c>
      <c r="AW1260" s="1" t="s">
        <v>1749</v>
      </c>
      <c r="AX1260" s="1" t="s">
        <v>1749</v>
      </c>
      <c r="AY1260" s="1" t="s">
        <v>1749</v>
      </c>
      <c r="AZ1260" s="1" t="s">
        <v>1749</v>
      </c>
      <c r="BA1260" s="1" t="s">
        <v>1749</v>
      </c>
      <c r="BB1260" s="1" t="s">
        <v>1749</v>
      </c>
      <c r="BC1260" s="1" t="s">
        <v>1749</v>
      </c>
      <c r="BD1260" s="1" t="s">
        <v>1749</v>
      </c>
      <c r="BE1260" t="s">
        <v>1749</v>
      </c>
    </row>
    <row r="1261" spans="1:57" ht="17.149999999999999" customHeight="1">
      <c r="A1261" s="2">
        <v>1260</v>
      </c>
      <c r="B1261" s="1" t="s">
        <v>1219</v>
      </c>
      <c r="C1261" s="1" t="s">
        <v>325</v>
      </c>
      <c r="D1261" s="14" t="s">
        <v>2162</v>
      </c>
      <c r="E1261" s="1" t="s">
        <v>1844</v>
      </c>
      <c r="F1261" s="1" t="s">
        <v>30380</v>
      </c>
      <c r="G1261" s="1" t="s">
        <v>2165</v>
      </c>
      <c r="H1261" s="1" t="s">
        <v>2166</v>
      </c>
      <c r="I1261" s="1" t="s">
        <v>1832</v>
      </c>
      <c r="J1261" s="1" t="s">
        <v>2167</v>
      </c>
      <c r="K1261" s="1" t="s">
        <v>2168</v>
      </c>
      <c r="L1261" s="1" t="s">
        <v>25993</v>
      </c>
      <c r="M1261" s="1" t="s">
        <v>277</v>
      </c>
      <c r="N1261" s="1"/>
      <c r="O1261" s="1" t="s">
        <v>1228</v>
      </c>
      <c r="P1261" s="1" t="s">
        <v>2126</v>
      </c>
      <c r="Q1261" s="1" t="s">
        <v>30381</v>
      </c>
      <c r="R1261" s="1" t="s">
        <v>130</v>
      </c>
      <c r="S1261" s="1" t="s">
        <v>1293</v>
      </c>
      <c r="T1261" s="1" t="s">
        <v>1013</v>
      </c>
      <c r="U1261" s="2" t="s">
        <v>30382</v>
      </c>
      <c r="V1261" s="1">
        <v>2</v>
      </c>
      <c r="W1261" s="1" t="s">
        <v>2130</v>
      </c>
      <c r="X1261" s="1" t="s">
        <v>2130</v>
      </c>
      <c r="Y1261" s="1" t="s">
        <v>26445</v>
      </c>
      <c r="Z1261" s="1" t="s">
        <v>28794</v>
      </c>
      <c r="AA1261" s="1" t="s">
        <v>30383</v>
      </c>
      <c r="AB1261" s="1" t="s">
        <v>30384</v>
      </c>
      <c r="AC1261" s="2" t="s">
        <v>30385</v>
      </c>
      <c r="AD1261" s="1">
        <v>2</v>
      </c>
      <c r="AE1261" s="1" t="s">
        <v>30378</v>
      </c>
      <c r="AF1261" s="1" t="s">
        <v>9721</v>
      </c>
      <c r="AG1261" s="1" t="s">
        <v>25995</v>
      </c>
      <c r="AH1261" s="1" t="s">
        <v>30386</v>
      </c>
      <c r="AI1261" s="1" t="s">
        <v>1749</v>
      </c>
      <c r="AJ1261" s="1" t="s">
        <v>1749</v>
      </c>
      <c r="AK1261" s="1" t="s">
        <v>1749</v>
      </c>
      <c r="AL1261" s="1" t="s">
        <v>1749</v>
      </c>
      <c r="AM1261" s="1" t="s">
        <v>1749</v>
      </c>
      <c r="AN1261" s="1" t="s">
        <v>1749</v>
      </c>
      <c r="AO1261" s="1" t="s">
        <v>1749</v>
      </c>
      <c r="AP1261" s="1" t="s">
        <v>1749</v>
      </c>
      <c r="AQ1261" s="1" t="s">
        <v>1749</v>
      </c>
      <c r="AR1261" s="1" t="s">
        <v>1749</v>
      </c>
      <c r="AS1261" s="1" t="s">
        <v>1749</v>
      </c>
      <c r="AT1261" s="1" t="s">
        <v>1749</v>
      </c>
      <c r="AU1261" s="1" t="s">
        <v>1749</v>
      </c>
      <c r="AV1261" s="1" t="s">
        <v>1749</v>
      </c>
      <c r="AW1261" s="1" t="s">
        <v>1749</v>
      </c>
      <c r="AX1261" s="1" t="s">
        <v>1749</v>
      </c>
      <c r="AY1261" s="1" t="s">
        <v>25993</v>
      </c>
      <c r="AZ1261" s="1" t="s">
        <v>30387</v>
      </c>
      <c r="BA1261" s="1" t="s">
        <v>2130</v>
      </c>
      <c r="BB1261" s="1" t="s">
        <v>2130</v>
      </c>
      <c r="BC1261" s="1" t="s">
        <v>26445</v>
      </c>
      <c r="BD1261" s="1" t="s">
        <v>30388</v>
      </c>
      <c r="BE1261" t="s">
        <v>30389</v>
      </c>
    </row>
    <row r="1262" spans="1:57" ht="17.149999999999999" customHeight="1">
      <c r="A1262" s="2">
        <v>1261</v>
      </c>
      <c r="B1262" s="1" t="s">
        <v>1219</v>
      </c>
      <c r="C1262" s="1" t="s">
        <v>7362</v>
      </c>
      <c r="D1262" s="14" t="s">
        <v>7363</v>
      </c>
      <c r="E1262" s="1" t="s">
        <v>30390</v>
      </c>
      <c r="F1262" s="1" t="s">
        <v>30391</v>
      </c>
      <c r="G1262" s="1" t="s">
        <v>7366</v>
      </c>
      <c r="H1262" s="1" t="s">
        <v>28533</v>
      </c>
      <c r="I1262" s="1" t="s">
        <v>1736</v>
      </c>
      <c r="J1262" s="1" t="s">
        <v>28534</v>
      </c>
      <c r="K1262" s="1" t="s">
        <v>7367</v>
      </c>
      <c r="L1262" s="1" t="s">
        <v>30392</v>
      </c>
      <c r="M1262" s="1" t="s">
        <v>209</v>
      </c>
      <c r="N1262" s="1" t="s">
        <v>2653</v>
      </c>
      <c r="O1262" s="1" t="s">
        <v>1228</v>
      </c>
      <c r="P1262" s="1" t="s">
        <v>2126</v>
      </c>
      <c r="Q1262" s="1" t="s">
        <v>30392</v>
      </c>
      <c r="R1262" s="1" t="s">
        <v>130</v>
      </c>
      <c r="S1262" s="1" t="s">
        <v>1293</v>
      </c>
      <c r="T1262" s="1" t="s">
        <v>28738</v>
      </c>
      <c r="U1262" s="2" t="s">
        <v>30393</v>
      </c>
      <c r="V1262" s="1">
        <v>4</v>
      </c>
      <c r="W1262" s="1" t="s">
        <v>2130</v>
      </c>
      <c r="X1262" s="1" t="s">
        <v>2130</v>
      </c>
      <c r="Y1262" s="1" t="s">
        <v>27004</v>
      </c>
      <c r="Z1262" s="1" t="s">
        <v>7362</v>
      </c>
      <c r="AA1262" s="1" t="s">
        <v>30394</v>
      </c>
      <c r="AB1262" s="1" t="s">
        <v>30395</v>
      </c>
      <c r="AC1262" s="2" t="s">
        <v>30396</v>
      </c>
      <c r="AD1262" s="1">
        <v>4</v>
      </c>
      <c r="AE1262" s="1" t="s">
        <v>30378</v>
      </c>
      <c r="AF1262" s="1" t="s">
        <v>9721</v>
      </c>
      <c r="AG1262" s="1" t="s">
        <v>25995</v>
      </c>
      <c r="AH1262" s="1" t="s">
        <v>30397</v>
      </c>
      <c r="AI1262" s="1" t="s">
        <v>1749</v>
      </c>
      <c r="AJ1262" s="1" t="s">
        <v>1749</v>
      </c>
      <c r="AK1262" s="1" t="s">
        <v>1749</v>
      </c>
      <c r="AL1262" s="1" t="s">
        <v>1749</v>
      </c>
      <c r="AM1262" s="1" t="s">
        <v>1749</v>
      </c>
      <c r="AN1262" s="1" t="s">
        <v>1749</v>
      </c>
      <c r="AO1262" s="1" t="s">
        <v>1749</v>
      </c>
      <c r="AP1262" s="1" t="s">
        <v>1749</v>
      </c>
      <c r="AQ1262" s="1" t="s">
        <v>1749</v>
      </c>
      <c r="AR1262" s="1" t="s">
        <v>1749</v>
      </c>
      <c r="AS1262" s="1" t="s">
        <v>1749</v>
      </c>
      <c r="AT1262" s="1" t="s">
        <v>1749</v>
      </c>
      <c r="AU1262" s="1" t="s">
        <v>1749</v>
      </c>
      <c r="AV1262" s="1" t="s">
        <v>1749</v>
      </c>
      <c r="AW1262" s="1" t="s">
        <v>1749</v>
      </c>
      <c r="AX1262" s="1" t="s">
        <v>1749</v>
      </c>
      <c r="AY1262" s="1" t="s">
        <v>1749</v>
      </c>
      <c r="AZ1262" s="1" t="s">
        <v>1749</v>
      </c>
      <c r="BA1262" s="1" t="s">
        <v>1749</v>
      </c>
      <c r="BB1262" s="1" t="s">
        <v>1749</v>
      </c>
      <c r="BC1262" s="1" t="s">
        <v>1749</v>
      </c>
      <c r="BD1262" s="1" t="s">
        <v>1749</v>
      </c>
      <c r="BE1262" t="s">
        <v>1749</v>
      </c>
    </row>
    <row r="1263" spans="1:57" ht="17.149999999999999" customHeight="1">
      <c r="A1263" s="2">
        <v>1262</v>
      </c>
      <c r="B1263" s="1" t="s">
        <v>1219</v>
      </c>
      <c r="C1263" s="1" t="s">
        <v>7362</v>
      </c>
      <c r="D1263" s="14" t="s">
        <v>7363</v>
      </c>
      <c r="E1263" s="1" t="s">
        <v>30398</v>
      </c>
      <c r="F1263" s="1" t="s">
        <v>30399</v>
      </c>
      <c r="G1263" s="1" t="s">
        <v>7366</v>
      </c>
      <c r="H1263" s="1" t="s">
        <v>28533</v>
      </c>
      <c r="I1263" s="1" t="s">
        <v>1736</v>
      </c>
      <c r="J1263" s="1" t="s">
        <v>28534</v>
      </c>
      <c r="K1263" s="1" t="s">
        <v>7367</v>
      </c>
      <c r="L1263" s="1" t="s">
        <v>30400</v>
      </c>
      <c r="M1263" s="1" t="s">
        <v>209</v>
      </c>
      <c r="N1263" s="1" t="s">
        <v>2653</v>
      </c>
      <c r="O1263" s="1" t="s">
        <v>1228</v>
      </c>
      <c r="P1263" s="1" t="s">
        <v>2126</v>
      </c>
      <c r="Q1263" s="1" t="s">
        <v>30400</v>
      </c>
      <c r="R1263" s="1" t="s">
        <v>130</v>
      </c>
      <c r="S1263" s="1" t="s">
        <v>1293</v>
      </c>
      <c r="T1263" s="1" t="s">
        <v>28738</v>
      </c>
      <c r="U1263" s="2" t="s">
        <v>30401</v>
      </c>
      <c r="V1263" s="1">
        <v>7</v>
      </c>
      <c r="W1263" s="1" t="s">
        <v>2130</v>
      </c>
      <c r="X1263" s="1" t="s">
        <v>2130</v>
      </c>
      <c r="Y1263" s="1" t="s">
        <v>27004</v>
      </c>
      <c r="Z1263" s="1" t="s">
        <v>7362</v>
      </c>
      <c r="AA1263" s="1" t="s">
        <v>30402</v>
      </c>
      <c r="AB1263" s="1" t="s">
        <v>30403</v>
      </c>
      <c r="AC1263" s="2" t="s">
        <v>30404</v>
      </c>
      <c r="AD1263" s="1">
        <v>7</v>
      </c>
      <c r="AE1263" s="1" t="s">
        <v>30378</v>
      </c>
      <c r="AF1263" s="1" t="s">
        <v>9721</v>
      </c>
      <c r="AG1263" s="1" t="s">
        <v>25995</v>
      </c>
      <c r="AH1263" s="1" t="s">
        <v>30405</v>
      </c>
      <c r="AI1263" s="1" t="s">
        <v>1749</v>
      </c>
      <c r="AJ1263" s="1" t="s">
        <v>1749</v>
      </c>
      <c r="AK1263" s="1" t="s">
        <v>1749</v>
      </c>
      <c r="AL1263" s="1" t="s">
        <v>1749</v>
      </c>
      <c r="AM1263" s="1" t="s">
        <v>1749</v>
      </c>
      <c r="AN1263" s="1" t="s">
        <v>1749</v>
      </c>
      <c r="AO1263" s="1" t="s">
        <v>1749</v>
      </c>
      <c r="AP1263" s="1" t="s">
        <v>1749</v>
      </c>
      <c r="AQ1263" s="1" t="s">
        <v>1749</v>
      </c>
      <c r="AR1263" s="1" t="s">
        <v>1749</v>
      </c>
      <c r="AS1263" s="1" t="s">
        <v>1749</v>
      </c>
      <c r="AT1263" s="1" t="s">
        <v>1749</v>
      </c>
      <c r="AU1263" s="1" t="s">
        <v>1749</v>
      </c>
      <c r="AV1263" s="1" t="s">
        <v>1749</v>
      </c>
      <c r="AW1263" s="1" t="s">
        <v>1749</v>
      </c>
      <c r="AX1263" s="1" t="s">
        <v>1749</v>
      </c>
      <c r="AY1263" s="1" t="s">
        <v>1749</v>
      </c>
      <c r="AZ1263" s="1" t="s">
        <v>1749</v>
      </c>
      <c r="BA1263" s="1" t="s">
        <v>1749</v>
      </c>
      <c r="BB1263" s="1" t="s">
        <v>1749</v>
      </c>
      <c r="BC1263" s="1" t="s">
        <v>1749</v>
      </c>
      <c r="BD1263" s="1" t="s">
        <v>1749</v>
      </c>
      <c r="BE1263" t="s">
        <v>1749</v>
      </c>
    </row>
    <row r="1264" spans="1:57" ht="17.149999999999999" customHeight="1">
      <c r="A1264" s="2">
        <v>1263</v>
      </c>
      <c r="B1264" s="1" t="s">
        <v>1219</v>
      </c>
      <c r="C1264" s="1" t="s">
        <v>7362</v>
      </c>
      <c r="D1264" s="14" t="s">
        <v>7363</v>
      </c>
      <c r="E1264" s="1" t="s">
        <v>30406</v>
      </c>
      <c r="F1264" s="1" t="s">
        <v>30407</v>
      </c>
      <c r="G1264" s="1" t="s">
        <v>7366</v>
      </c>
      <c r="H1264" s="1" t="s">
        <v>28533</v>
      </c>
      <c r="I1264" s="1" t="s">
        <v>1736</v>
      </c>
      <c r="J1264" s="1" t="s">
        <v>28534</v>
      </c>
      <c r="K1264" s="1" t="s">
        <v>7367</v>
      </c>
      <c r="L1264" s="1" t="s">
        <v>30408</v>
      </c>
      <c r="M1264" s="1" t="s">
        <v>209</v>
      </c>
      <c r="N1264" s="1" t="s">
        <v>2653</v>
      </c>
      <c r="O1264" s="1" t="s">
        <v>1228</v>
      </c>
      <c r="P1264" s="1" t="s">
        <v>2126</v>
      </c>
      <c r="Q1264" s="1" t="s">
        <v>30408</v>
      </c>
      <c r="R1264" s="1" t="s">
        <v>130</v>
      </c>
      <c r="S1264" s="1" t="s">
        <v>1293</v>
      </c>
      <c r="T1264" s="1" t="s">
        <v>28738</v>
      </c>
      <c r="U1264" s="2" t="s">
        <v>30409</v>
      </c>
      <c r="V1264" s="1">
        <v>20</v>
      </c>
      <c r="W1264" s="1" t="s">
        <v>2130</v>
      </c>
      <c r="X1264" s="1" t="s">
        <v>2130</v>
      </c>
      <c r="Y1264" s="1" t="s">
        <v>27004</v>
      </c>
      <c r="Z1264" s="1" t="s">
        <v>7362</v>
      </c>
      <c r="AA1264" s="1" t="s">
        <v>30410</v>
      </c>
      <c r="AB1264" s="1" t="s">
        <v>30411</v>
      </c>
      <c r="AC1264" s="2" t="s">
        <v>30412</v>
      </c>
      <c r="AD1264" s="1">
        <v>20</v>
      </c>
      <c r="AE1264" s="1" t="s">
        <v>30378</v>
      </c>
      <c r="AF1264" s="1" t="s">
        <v>9721</v>
      </c>
      <c r="AG1264" s="1" t="s">
        <v>25995</v>
      </c>
      <c r="AH1264" s="1" t="s">
        <v>30413</v>
      </c>
      <c r="AI1264" s="1" t="s">
        <v>1749</v>
      </c>
      <c r="AJ1264" s="1" t="s">
        <v>1749</v>
      </c>
      <c r="AK1264" s="1" t="s">
        <v>1749</v>
      </c>
      <c r="AL1264" s="1" t="s">
        <v>1749</v>
      </c>
      <c r="AM1264" s="1" t="s">
        <v>1749</v>
      </c>
      <c r="AN1264" s="1" t="s">
        <v>1749</v>
      </c>
      <c r="AO1264" s="1" t="s">
        <v>1749</v>
      </c>
      <c r="AP1264" s="1" t="s">
        <v>1749</v>
      </c>
      <c r="AQ1264" s="1" t="s">
        <v>1749</v>
      </c>
      <c r="AR1264" s="1" t="s">
        <v>1749</v>
      </c>
      <c r="AS1264" s="1" t="s">
        <v>1749</v>
      </c>
      <c r="AT1264" s="1" t="s">
        <v>1749</v>
      </c>
      <c r="AU1264" s="1" t="s">
        <v>1749</v>
      </c>
      <c r="AV1264" s="1" t="s">
        <v>1749</v>
      </c>
      <c r="AW1264" s="1" t="s">
        <v>1749</v>
      </c>
      <c r="AX1264" s="1" t="s">
        <v>1749</v>
      </c>
      <c r="AY1264" s="1" t="s">
        <v>1749</v>
      </c>
      <c r="AZ1264" s="1" t="s">
        <v>1749</v>
      </c>
      <c r="BA1264" s="1" t="s">
        <v>1749</v>
      </c>
      <c r="BB1264" s="1" t="s">
        <v>1749</v>
      </c>
      <c r="BC1264" s="1" t="s">
        <v>1749</v>
      </c>
      <c r="BD1264" s="1" t="s">
        <v>1749</v>
      </c>
      <c r="BE1264" t="s">
        <v>1749</v>
      </c>
    </row>
    <row r="1265" spans="1:57" ht="17.149999999999999" customHeight="1">
      <c r="A1265" s="2">
        <v>1264</v>
      </c>
      <c r="B1265" s="1" t="s">
        <v>1219</v>
      </c>
      <c r="C1265" s="1" t="s">
        <v>7362</v>
      </c>
      <c r="D1265" s="14" t="s">
        <v>7363</v>
      </c>
      <c r="E1265" s="1" t="s">
        <v>30414</v>
      </c>
      <c r="F1265" s="1" t="s">
        <v>30415</v>
      </c>
      <c r="G1265" s="1" t="s">
        <v>7366</v>
      </c>
      <c r="H1265" s="1" t="s">
        <v>28533</v>
      </c>
      <c r="I1265" s="1" t="s">
        <v>1736</v>
      </c>
      <c r="J1265" s="1" t="s">
        <v>28534</v>
      </c>
      <c r="K1265" s="1" t="s">
        <v>7367</v>
      </c>
      <c r="L1265" s="1" t="s">
        <v>30416</v>
      </c>
      <c r="M1265" s="1" t="s">
        <v>209</v>
      </c>
      <c r="N1265" s="1" t="s">
        <v>2653</v>
      </c>
      <c r="O1265" s="1" t="s">
        <v>1228</v>
      </c>
      <c r="P1265" s="1" t="s">
        <v>2126</v>
      </c>
      <c r="Q1265" s="1" t="s">
        <v>30416</v>
      </c>
      <c r="R1265" s="1" t="s">
        <v>130</v>
      </c>
      <c r="S1265" s="1" t="s">
        <v>1293</v>
      </c>
      <c r="T1265" s="1" t="s">
        <v>28738</v>
      </c>
      <c r="U1265" s="2" t="s">
        <v>8273</v>
      </c>
      <c r="V1265" s="1">
        <v>4</v>
      </c>
      <c r="W1265" s="1" t="s">
        <v>2130</v>
      </c>
      <c r="X1265" s="1" t="s">
        <v>2130</v>
      </c>
      <c r="Y1265" s="1" t="s">
        <v>27004</v>
      </c>
      <c r="Z1265" s="1" t="s">
        <v>7362</v>
      </c>
      <c r="AA1265" s="1" t="s">
        <v>30417</v>
      </c>
      <c r="AB1265" s="1" t="s">
        <v>30418</v>
      </c>
      <c r="AC1265" s="2" t="s">
        <v>30419</v>
      </c>
      <c r="AD1265" s="1">
        <v>4</v>
      </c>
      <c r="AE1265" s="1" t="s">
        <v>30378</v>
      </c>
      <c r="AF1265" s="1" t="s">
        <v>9721</v>
      </c>
      <c r="AG1265" s="1" t="s">
        <v>25995</v>
      </c>
      <c r="AH1265" s="1" t="s">
        <v>30420</v>
      </c>
      <c r="AI1265" s="1" t="s">
        <v>1749</v>
      </c>
      <c r="AJ1265" s="1" t="s">
        <v>1749</v>
      </c>
      <c r="AK1265" s="1" t="s">
        <v>1749</v>
      </c>
      <c r="AL1265" s="1" t="s">
        <v>1749</v>
      </c>
      <c r="AM1265" s="1" t="s">
        <v>1749</v>
      </c>
      <c r="AN1265" s="1" t="s">
        <v>1749</v>
      </c>
      <c r="AO1265" s="1" t="s">
        <v>1749</v>
      </c>
      <c r="AP1265" s="1" t="s">
        <v>1749</v>
      </c>
      <c r="AQ1265" s="1" t="s">
        <v>1749</v>
      </c>
      <c r="AR1265" s="1" t="s">
        <v>1749</v>
      </c>
      <c r="AS1265" s="1" t="s">
        <v>1749</v>
      </c>
      <c r="AT1265" s="1" t="s">
        <v>1749</v>
      </c>
      <c r="AU1265" s="1" t="s">
        <v>1749</v>
      </c>
      <c r="AV1265" s="1" t="s">
        <v>1749</v>
      </c>
      <c r="AW1265" s="1" t="s">
        <v>1749</v>
      </c>
      <c r="AX1265" s="1" t="s">
        <v>1749</v>
      </c>
      <c r="AY1265" s="1" t="s">
        <v>1749</v>
      </c>
      <c r="AZ1265" s="1" t="s">
        <v>1749</v>
      </c>
      <c r="BA1265" s="1" t="s">
        <v>1749</v>
      </c>
      <c r="BB1265" s="1" t="s">
        <v>1749</v>
      </c>
      <c r="BC1265" s="1" t="s">
        <v>1749</v>
      </c>
      <c r="BD1265" s="1" t="s">
        <v>1749</v>
      </c>
      <c r="BE1265" t="s">
        <v>1749</v>
      </c>
    </row>
    <row r="1266" spans="1:57" ht="17.149999999999999" customHeight="1">
      <c r="A1266" s="2">
        <v>1265</v>
      </c>
      <c r="B1266" s="1" t="s">
        <v>1219</v>
      </c>
      <c r="C1266" s="1" t="s">
        <v>279</v>
      </c>
      <c r="D1266" s="14" t="s">
        <v>9987</v>
      </c>
      <c r="E1266" s="1" t="s">
        <v>30421</v>
      </c>
      <c r="F1266" s="1" t="s">
        <v>30422</v>
      </c>
      <c r="G1266" s="1" t="s">
        <v>9990</v>
      </c>
      <c r="H1266" s="1" t="s">
        <v>30423</v>
      </c>
      <c r="I1266" s="1" t="s">
        <v>30424</v>
      </c>
      <c r="J1266" s="1" t="s">
        <v>9991</v>
      </c>
      <c r="K1266" s="1" t="s">
        <v>30425</v>
      </c>
      <c r="L1266" s="1" t="s">
        <v>30426</v>
      </c>
      <c r="M1266" s="1" t="s">
        <v>209</v>
      </c>
      <c r="N1266" s="1" t="s">
        <v>2653</v>
      </c>
      <c r="O1266" s="1" t="s">
        <v>1228</v>
      </c>
      <c r="P1266" s="1" t="s">
        <v>2126</v>
      </c>
      <c r="Q1266" s="1" t="s">
        <v>30426</v>
      </c>
      <c r="R1266" s="1" t="s">
        <v>130</v>
      </c>
      <c r="S1266" s="1" t="s">
        <v>1293</v>
      </c>
      <c r="T1266" s="1" t="s">
        <v>24005</v>
      </c>
      <c r="U1266" s="2" t="s">
        <v>10841</v>
      </c>
      <c r="V1266" s="1">
        <v>19</v>
      </c>
      <c r="W1266" s="1" t="s">
        <v>2130</v>
      </c>
      <c r="X1266" s="1" t="s">
        <v>2130</v>
      </c>
      <c r="Y1266" s="1" t="s">
        <v>26445</v>
      </c>
      <c r="Z1266" s="1" t="s">
        <v>279</v>
      </c>
      <c r="AA1266" s="1" t="s">
        <v>30427</v>
      </c>
      <c r="AB1266" s="1" t="s">
        <v>30428</v>
      </c>
      <c r="AC1266" s="2" t="s">
        <v>30429</v>
      </c>
      <c r="AD1266" s="1">
        <v>19</v>
      </c>
      <c r="AE1266" s="1" t="s">
        <v>30378</v>
      </c>
      <c r="AF1266" s="1" t="s">
        <v>9721</v>
      </c>
      <c r="AG1266" s="1" t="s">
        <v>25995</v>
      </c>
      <c r="AH1266" s="1" t="s">
        <v>30430</v>
      </c>
      <c r="AI1266" s="1" t="s">
        <v>1749</v>
      </c>
      <c r="AJ1266" s="1" t="s">
        <v>1749</v>
      </c>
      <c r="AK1266" s="1" t="s">
        <v>1749</v>
      </c>
      <c r="AL1266" s="1" t="s">
        <v>1749</v>
      </c>
      <c r="AM1266" s="1" t="s">
        <v>1749</v>
      </c>
      <c r="AN1266" s="1" t="s">
        <v>1749</v>
      </c>
      <c r="AO1266" s="1" t="s">
        <v>1749</v>
      </c>
      <c r="AP1266" s="1" t="s">
        <v>1749</v>
      </c>
      <c r="AQ1266" s="1" t="s">
        <v>1749</v>
      </c>
      <c r="AR1266" s="1" t="s">
        <v>1749</v>
      </c>
      <c r="AS1266" s="1" t="s">
        <v>1749</v>
      </c>
      <c r="AT1266" s="1" t="s">
        <v>1749</v>
      </c>
      <c r="AU1266" s="1" t="s">
        <v>1749</v>
      </c>
      <c r="AV1266" s="1" t="s">
        <v>1749</v>
      </c>
      <c r="AW1266" s="1" t="s">
        <v>1749</v>
      </c>
      <c r="AX1266" s="1" t="s">
        <v>1749</v>
      </c>
      <c r="AY1266" s="1" t="s">
        <v>1749</v>
      </c>
      <c r="AZ1266" s="1" t="s">
        <v>1749</v>
      </c>
      <c r="BA1266" s="1" t="s">
        <v>1749</v>
      </c>
      <c r="BB1266" s="1" t="s">
        <v>1749</v>
      </c>
      <c r="BC1266" s="1" t="s">
        <v>1749</v>
      </c>
      <c r="BD1266" s="1" t="s">
        <v>1749</v>
      </c>
      <c r="BE1266" t="s">
        <v>1749</v>
      </c>
    </row>
    <row r="1267" spans="1:57" ht="17.149999999999999" customHeight="1">
      <c r="A1267" s="2">
        <v>1266</v>
      </c>
      <c r="B1267" s="1" t="s">
        <v>1219</v>
      </c>
      <c r="C1267" s="1" t="s">
        <v>30431</v>
      </c>
      <c r="D1267" s="14" t="s">
        <v>30432</v>
      </c>
      <c r="E1267" s="1" t="s">
        <v>30433</v>
      </c>
      <c r="F1267" s="1" t="s">
        <v>30434</v>
      </c>
      <c r="G1267" s="1" t="s">
        <v>30435</v>
      </c>
      <c r="H1267" s="1" t="s">
        <v>30436</v>
      </c>
      <c r="I1267" s="1" t="s">
        <v>30437</v>
      </c>
      <c r="J1267" s="1" t="s">
        <v>30438</v>
      </c>
      <c r="K1267" s="1" t="s">
        <v>30439</v>
      </c>
      <c r="L1267" s="1" t="s">
        <v>30440</v>
      </c>
      <c r="M1267" s="1" t="s">
        <v>209</v>
      </c>
      <c r="N1267" s="1" t="s">
        <v>1462</v>
      </c>
      <c r="O1267" s="1" t="s">
        <v>1228</v>
      </c>
      <c r="P1267" s="1" t="s">
        <v>2126</v>
      </c>
      <c r="Q1267" s="1" t="s">
        <v>30440</v>
      </c>
      <c r="R1267" s="1" t="s">
        <v>130</v>
      </c>
      <c r="S1267" s="1" t="s">
        <v>1293</v>
      </c>
      <c r="T1267" s="1" t="s">
        <v>3818</v>
      </c>
      <c r="U1267" s="2" t="s">
        <v>30441</v>
      </c>
      <c r="V1267" s="1">
        <v>524</v>
      </c>
      <c r="W1267" s="1" t="s">
        <v>2130</v>
      </c>
      <c r="X1267" s="1" t="s">
        <v>2130</v>
      </c>
      <c r="Y1267" s="1" t="s">
        <v>13078</v>
      </c>
      <c r="Z1267" s="1" t="s">
        <v>30442</v>
      </c>
      <c r="AA1267" s="1" t="s">
        <v>30443</v>
      </c>
      <c r="AB1267" s="1" t="s">
        <v>30444</v>
      </c>
      <c r="AC1267" s="2" t="s">
        <v>30445</v>
      </c>
      <c r="AD1267" s="1">
        <v>524</v>
      </c>
      <c r="AE1267" s="1" t="s">
        <v>30378</v>
      </c>
      <c r="AF1267" s="1" t="s">
        <v>9721</v>
      </c>
      <c r="AG1267" s="1" t="s">
        <v>25995</v>
      </c>
      <c r="AH1267" s="1" t="s">
        <v>30446</v>
      </c>
      <c r="AI1267" s="1" t="s">
        <v>1749</v>
      </c>
      <c r="AJ1267" s="1" t="s">
        <v>1749</v>
      </c>
      <c r="AK1267" s="1" t="s">
        <v>1749</v>
      </c>
      <c r="AL1267" s="1" t="s">
        <v>1749</v>
      </c>
      <c r="AM1267" s="1" t="s">
        <v>1749</v>
      </c>
      <c r="AN1267" s="1" t="s">
        <v>1749</v>
      </c>
      <c r="AO1267" s="1" t="s">
        <v>1749</v>
      </c>
      <c r="AP1267" s="1" t="s">
        <v>1749</v>
      </c>
      <c r="AQ1267" s="1" t="s">
        <v>1749</v>
      </c>
      <c r="AR1267" s="1" t="s">
        <v>1749</v>
      </c>
      <c r="AS1267" s="1" t="s">
        <v>1749</v>
      </c>
      <c r="AT1267" s="1" t="s">
        <v>1749</v>
      </c>
      <c r="AU1267" s="1" t="s">
        <v>1749</v>
      </c>
      <c r="AV1267" s="1" t="s">
        <v>1749</v>
      </c>
      <c r="AW1267" s="1" t="s">
        <v>1749</v>
      </c>
      <c r="AX1267" s="1" t="s">
        <v>1749</v>
      </c>
      <c r="AY1267" s="1" t="s">
        <v>1749</v>
      </c>
      <c r="AZ1267" s="1" t="s">
        <v>1749</v>
      </c>
      <c r="BA1267" s="1" t="s">
        <v>1749</v>
      </c>
      <c r="BB1267" s="1" t="s">
        <v>1749</v>
      </c>
      <c r="BC1267" s="1" t="s">
        <v>1749</v>
      </c>
      <c r="BD1267" s="1" t="s">
        <v>1749</v>
      </c>
      <c r="BE1267" t="s">
        <v>1749</v>
      </c>
    </row>
    <row r="1268" spans="1:57" ht="17.149999999999999" customHeight="1">
      <c r="A1268" s="2">
        <v>1267</v>
      </c>
      <c r="B1268" s="1" t="s">
        <v>1219</v>
      </c>
      <c r="C1268" s="1" t="s">
        <v>9709</v>
      </c>
      <c r="D1268" s="14" t="s">
        <v>9710</v>
      </c>
      <c r="E1268" s="1" t="s">
        <v>9709</v>
      </c>
      <c r="F1268" s="1" t="s">
        <v>9711</v>
      </c>
      <c r="G1268" s="1" t="s">
        <v>9712</v>
      </c>
      <c r="H1268" s="1" t="s">
        <v>2649</v>
      </c>
      <c r="I1268" s="1" t="s">
        <v>1483</v>
      </c>
      <c r="J1268" s="1" t="s">
        <v>9713</v>
      </c>
      <c r="K1268" s="1" t="s">
        <v>9714</v>
      </c>
      <c r="L1268" s="1" t="s">
        <v>9715</v>
      </c>
      <c r="M1268" s="1" t="s">
        <v>209</v>
      </c>
      <c r="N1268" s="1" t="s">
        <v>2653</v>
      </c>
      <c r="O1268" s="1" t="s">
        <v>1228</v>
      </c>
      <c r="P1268" s="1" t="s">
        <v>2126</v>
      </c>
      <c r="Q1268" s="1" t="s">
        <v>9715</v>
      </c>
      <c r="R1268" s="1" t="s">
        <v>130</v>
      </c>
      <c r="S1268" s="1" t="s">
        <v>1293</v>
      </c>
      <c r="T1268" s="1" t="s">
        <v>8745</v>
      </c>
      <c r="U1268" s="2" t="s">
        <v>9680</v>
      </c>
      <c r="V1268" s="1">
        <v>84</v>
      </c>
      <c r="W1268" s="1" t="s">
        <v>2130</v>
      </c>
      <c r="X1268" s="1" t="s">
        <v>2130</v>
      </c>
      <c r="Y1268" s="1" t="s">
        <v>2210</v>
      </c>
      <c r="Z1268" s="1" t="s">
        <v>30447</v>
      </c>
      <c r="AA1268" s="1" t="s">
        <v>9717</v>
      </c>
      <c r="AB1268" s="1" t="s">
        <v>9718</v>
      </c>
      <c r="AC1268" s="2" t="s">
        <v>9719</v>
      </c>
      <c r="AD1268" s="1">
        <v>84</v>
      </c>
      <c r="AE1268" s="1" t="s">
        <v>9720</v>
      </c>
      <c r="AF1268" s="1" t="s">
        <v>9721</v>
      </c>
      <c r="AG1268" s="1" t="s">
        <v>819</v>
      </c>
      <c r="AH1268" s="1" t="s">
        <v>9722</v>
      </c>
      <c r="AI1268" s="1" t="s">
        <v>1749</v>
      </c>
      <c r="AJ1268" s="1" t="s">
        <v>1749</v>
      </c>
      <c r="AK1268" s="1" t="s">
        <v>1749</v>
      </c>
      <c r="AL1268" s="1" t="s">
        <v>1749</v>
      </c>
      <c r="AM1268" s="1" t="s">
        <v>1749</v>
      </c>
      <c r="AN1268" s="1" t="s">
        <v>1749</v>
      </c>
      <c r="AO1268" s="1" t="s">
        <v>1749</v>
      </c>
      <c r="AP1268" s="1" t="s">
        <v>1749</v>
      </c>
      <c r="AQ1268" s="1" t="s">
        <v>1749</v>
      </c>
      <c r="AR1268" s="1" t="s">
        <v>1749</v>
      </c>
      <c r="AS1268" s="1" t="s">
        <v>1749</v>
      </c>
      <c r="AT1268" s="1" t="s">
        <v>1749</v>
      </c>
      <c r="AU1268" s="1" t="s">
        <v>1749</v>
      </c>
      <c r="AV1268" s="1" t="s">
        <v>1749</v>
      </c>
      <c r="AW1268" s="1" t="s">
        <v>1749</v>
      </c>
      <c r="AX1268" s="1" t="s">
        <v>1749</v>
      </c>
      <c r="AY1268" s="1" t="s">
        <v>1749</v>
      </c>
      <c r="AZ1268" s="1" t="s">
        <v>1749</v>
      </c>
      <c r="BA1268" s="1" t="s">
        <v>1749</v>
      </c>
      <c r="BB1268" s="1" t="s">
        <v>1749</v>
      </c>
      <c r="BC1268" s="1" t="s">
        <v>1749</v>
      </c>
      <c r="BD1268" s="1" t="s">
        <v>1749</v>
      </c>
      <c r="BE1268" t="s">
        <v>1749</v>
      </c>
    </row>
    <row r="1269" spans="1:57" ht="17.149999999999999" customHeight="1">
      <c r="A1269" s="2">
        <v>1268</v>
      </c>
      <c r="B1269" s="1" t="s">
        <v>1219</v>
      </c>
      <c r="C1269" s="1" t="s">
        <v>9723</v>
      </c>
      <c r="D1269" s="14" t="s">
        <v>9724</v>
      </c>
      <c r="E1269" s="1" t="s">
        <v>9723</v>
      </c>
      <c r="F1269" s="1" t="s">
        <v>9725</v>
      </c>
      <c r="G1269" s="1" t="s">
        <v>9726</v>
      </c>
      <c r="H1269" s="1" t="s">
        <v>2204</v>
      </c>
      <c r="I1269" s="1" t="s">
        <v>2059</v>
      </c>
      <c r="J1269" s="1" t="s">
        <v>9727</v>
      </c>
      <c r="K1269" s="1" t="s">
        <v>9728</v>
      </c>
      <c r="L1269" s="1" t="s">
        <v>9729</v>
      </c>
      <c r="M1269" s="1" t="s">
        <v>209</v>
      </c>
      <c r="N1269" s="1" t="s">
        <v>2653</v>
      </c>
      <c r="O1269" s="1" t="s">
        <v>1228</v>
      </c>
      <c r="P1269" s="1" t="s">
        <v>2126</v>
      </c>
      <c r="Q1269" s="1" t="s">
        <v>9729</v>
      </c>
      <c r="R1269" s="1" t="s">
        <v>130</v>
      </c>
      <c r="S1269" s="1" t="s">
        <v>1293</v>
      </c>
      <c r="T1269" s="1" t="s">
        <v>9730</v>
      </c>
      <c r="U1269" s="2" t="s">
        <v>8869</v>
      </c>
      <c r="V1269" s="1">
        <v>85</v>
      </c>
      <c r="W1269" s="1" t="s">
        <v>2130</v>
      </c>
      <c r="X1269" s="1" t="s">
        <v>2130</v>
      </c>
      <c r="Y1269" s="1" t="s">
        <v>2210</v>
      </c>
      <c r="Z1269" s="1" t="s">
        <v>30448</v>
      </c>
      <c r="AA1269" s="1" t="s">
        <v>9732</v>
      </c>
      <c r="AB1269" s="1" t="s">
        <v>9733</v>
      </c>
      <c r="AC1269" s="2" t="s">
        <v>9734</v>
      </c>
      <c r="AD1269" s="1">
        <v>85</v>
      </c>
      <c r="AE1269" s="1" t="s">
        <v>9720</v>
      </c>
      <c r="AF1269" s="1" t="s">
        <v>9721</v>
      </c>
      <c r="AG1269" s="1" t="s">
        <v>819</v>
      </c>
      <c r="AH1269" s="1" t="s">
        <v>9735</v>
      </c>
      <c r="AI1269" s="1" t="s">
        <v>1749</v>
      </c>
      <c r="AJ1269" s="1" t="s">
        <v>1749</v>
      </c>
      <c r="AK1269" s="1" t="s">
        <v>1749</v>
      </c>
      <c r="AL1269" s="1" t="s">
        <v>1749</v>
      </c>
      <c r="AM1269" s="1" t="s">
        <v>1749</v>
      </c>
      <c r="AN1269" s="1" t="s">
        <v>1749</v>
      </c>
      <c r="AO1269" s="1" t="s">
        <v>1749</v>
      </c>
      <c r="AP1269" s="1" t="s">
        <v>1749</v>
      </c>
      <c r="AQ1269" s="1" t="s">
        <v>1749</v>
      </c>
      <c r="AR1269" s="1" t="s">
        <v>1749</v>
      </c>
      <c r="AS1269" s="1" t="s">
        <v>1749</v>
      </c>
      <c r="AT1269" s="1" t="s">
        <v>1749</v>
      </c>
      <c r="AU1269" s="1" t="s">
        <v>1749</v>
      </c>
      <c r="AV1269" s="1" t="s">
        <v>1749</v>
      </c>
      <c r="AW1269" s="1" t="s">
        <v>1749</v>
      </c>
      <c r="AX1269" s="1" t="s">
        <v>1749</v>
      </c>
      <c r="AY1269" s="1" t="s">
        <v>1749</v>
      </c>
      <c r="AZ1269" s="1" t="s">
        <v>1749</v>
      </c>
      <c r="BA1269" s="1" t="s">
        <v>1749</v>
      </c>
      <c r="BB1269" s="1" t="s">
        <v>1749</v>
      </c>
      <c r="BC1269" s="1" t="s">
        <v>1749</v>
      </c>
      <c r="BD1269" s="1" t="s">
        <v>1749</v>
      </c>
      <c r="BE1269" t="s">
        <v>1749</v>
      </c>
    </row>
    <row r="1270" spans="1:57" ht="17.149999999999999" customHeight="1">
      <c r="A1270" s="2">
        <v>1269</v>
      </c>
      <c r="B1270" s="1" t="s">
        <v>1219</v>
      </c>
      <c r="C1270" s="1" t="s">
        <v>9736</v>
      </c>
      <c r="D1270" s="14" t="s">
        <v>9737</v>
      </c>
      <c r="E1270" s="1" t="s">
        <v>9738</v>
      </c>
      <c r="F1270" s="1" t="s">
        <v>9739</v>
      </c>
      <c r="G1270" s="1" t="s">
        <v>9740</v>
      </c>
      <c r="H1270" s="1" t="s">
        <v>9741</v>
      </c>
      <c r="I1270" s="1" t="s">
        <v>1483</v>
      </c>
      <c r="J1270" s="1" t="s">
        <v>9742</v>
      </c>
      <c r="K1270" s="1" t="s">
        <v>9743</v>
      </c>
      <c r="L1270" s="1" t="s">
        <v>9744</v>
      </c>
      <c r="M1270" s="1" t="s">
        <v>209</v>
      </c>
      <c r="N1270" s="1" t="s">
        <v>1462</v>
      </c>
      <c r="O1270" s="1" t="s">
        <v>1228</v>
      </c>
      <c r="P1270" s="1" t="s">
        <v>2126</v>
      </c>
      <c r="Q1270" s="1" t="s">
        <v>9744</v>
      </c>
      <c r="R1270" s="1" t="s">
        <v>130</v>
      </c>
      <c r="S1270" s="1" t="s">
        <v>1293</v>
      </c>
      <c r="T1270" s="1" t="s">
        <v>7719</v>
      </c>
      <c r="U1270" s="2" t="s">
        <v>9745</v>
      </c>
      <c r="V1270" s="1">
        <v>1145</v>
      </c>
      <c r="W1270" s="1" t="s">
        <v>2130</v>
      </c>
      <c r="X1270" s="1" t="s">
        <v>2130</v>
      </c>
      <c r="Y1270" s="1" t="s">
        <v>2131</v>
      </c>
      <c r="Z1270" s="1" t="s">
        <v>30449</v>
      </c>
      <c r="AA1270" s="1" t="s">
        <v>9747</v>
      </c>
      <c r="AB1270" s="1" t="s">
        <v>9748</v>
      </c>
      <c r="AC1270" s="2" t="s">
        <v>9749</v>
      </c>
      <c r="AD1270" s="1">
        <v>1145</v>
      </c>
      <c r="AE1270" s="1" t="s">
        <v>9720</v>
      </c>
      <c r="AF1270" s="1" t="s">
        <v>9721</v>
      </c>
      <c r="AG1270" s="1" t="s">
        <v>819</v>
      </c>
      <c r="AH1270" s="1" t="s">
        <v>9750</v>
      </c>
      <c r="AI1270" s="1" t="s">
        <v>1749</v>
      </c>
      <c r="AJ1270" s="1" t="s">
        <v>1749</v>
      </c>
      <c r="AK1270" s="1" t="s">
        <v>1749</v>
      </c>
      <c r="AL1270" s="1" t="s">
        <v>1749</v>
      </c>
      <c r="AM1270" s="1" t="s">
        <v>1749</v>
      </c>
      <c r="AN1270" s="1" t="s">
        <v>1749</v>
      </c>
      <c r="AO1270" s="1" t="s">
        <v>1749</v>
      </c>
      <c r="AP1270" s="1" t="s">
        <v>1749</v>
      </c>
      <c r="AQ1270" s="1" t="s">
        <v>1749</v>
      </c>
      <c r="AR1270" s="1" t="s">
        <v>1749</v>
      </c>
      <c r="AS1270" s="1" t="s">
        <v>1749</v>
      </c>
      <c r="AT1270" s="1" t="s">
        <v>1749</v>
      </c>
      <c r="AU1270" s="1" t="s">
        <v>1749</v>
      </c>
      <c r="AV1270" s="1" t="s">
        <v>1749</v>
      </c>
      <c r="AW1270" s="1" t="s">
        <v>1749</v>
      </c>
      <c r="AX1270" s="1" t="s">
        <v>1749</v>
      </c>
      <c r="AY1270" s="1" t="s">
        <v>1749</v>
      </c>
      <c r="AZ1270" s="1" t="s">
        <v>1749</v>
      </c>
      <c r="BA1270" s="1" t="s">
        <v>1749</v>
      </c>
      <c r="BB1270" s="1" t="s">
        <v>1749</v>
      </c>
      <c r="BC1270" s="1" t="s">
        <v>1749</v>
      </c>
      <c r="BD1270" s="1" t="s">
        <v>1749</v>
      </c>
      <c r="BE1270" t="s">
        <v>1749</v>
      </c>
    </row>
    <row r="1271" spans="1:57" ht="17.149999999999999" customHeight="1">
      <c r="A1271" s="2">
        <v>1270</v>
      </c>
      <c r="B1271" s="1" t="s">
        <v>1219</v>
      </c>
      <c r="C1271" s="1" t="s">
        <v>30450</v>
      </c>
      <c r="D1271" s="14" t="s">
        <v>30451</v>
      </c>
      <c r="E1271" s="1" t="s">
        <v>30450</v>
      </c>
      <c r="F1271" s="1" t="s">
        <v>30452</v>
      </c>
      <c r="G1271" s="1"/>
      <c r="H1271" s="1"/>
      <c r="I1271" s="1"/>
      <c r="J1271" s="1" t="s">
        <v>1812</v>
      </c>
      <c r="K1271" s="1"/>
      <c r="L1271" s="1" t="s">
        <v>30453</v>
      </c>
      <c r="M1271" s="1" t="s">
        <v>277</v>
      </c>
      <c r="N1271" s="1"/>
      <c r="O1271" s="1" t="s">
        <v>1228</v>
      </c>
      <c r="P1271" s="1" t="s">
        <v>2126</v>
      </c>
      <c r="Q1271" s="1" t="s">
        <v>30454</v>
      </c>
      <c r="R1271" s="1" t="s">
        <v>130</v>
      </c>
      <c r="S1271" s="1" t="s">
        <v>1293</v>
      </c>
      <c r="T1271" s="1" t="s">
        <v>9491</v>
      </c>
      <c r="U1271" s="2" t="s">
        <v>30349</v>
      </c>
      <c r="V1271" s="1">
        <v>929</v>
      </c>
      <c r="W1271" s="1" t="s">
        <v>26286</v>
      </c>
      <c r="X1271" s="1" t="s">
        <v>26286</v>
      </c>
      <c r="Y1271" s="1" t="s">
        <v>29253</v>
      </c>
      <c r="Z1271" s="1" t="s">
        <v>30455</v>
      </c>
      <c r="AA1271" s="1" t="s">
        <v>30456</v>
      </c>
      <c r="AB1271" s="1" t="s">
        <v>30457</v>
      </c>
      <c r="AC1271" s="2" t="s">
        <v>30458</v>
      </c>
      <c r="AD1271" s="1">
        <v>929</v>
      </c>
      <c r="AE1271" s="1" t="s">
        <v>30459</v>
      </c>
      <c r="AF1271" s="1" t="s">
        <v>18093</v>
      </c>
      <c r="AG1271" s="1" t="s">
        <v>25995</v>
      </c>
      <c r="AH1271" s="1" t="s">
        <v>30460</v>
      </c>
      <c r="AI1271" s="1" t="s">
        <v>1749</v>
      </c>
      <c r="AJ1271" s="1" t="s">
        <v>1749</v>
      </c>
      <c r="AK1271" s="1" t="s">
        <v>1749</v>
      </c>
      <c r="AL1271" s="1" t="s">
        <v>1749</v>
      </c>
      <c r="AM1271" s="1" t="s">
        <v>1749</v>
      </c>
      <c r="AN1271" s="1" t="s">
        <v>1749</v>
      </c>
      <c r="AO1271" s="1" t="s">
        <v>1749</v>
      </c>
      <c r="AP1271" s="1" t="s">
        <v>1749</v>
      </c>
      <c r="AQ1271" s="1" t="s">
        <v>1749</v>
      </c>
      <c r="AR1271" s="1" t="s">
        <v>1749</v>
      </c>
      <c r="AS1271" s="1" t="s">
        <v>1749</v>
      </c>
      <c r="AT1271" s="1" t="s">
        <v>1749</v>
      </c>
      <c r="AU1271" s="1" t="s">
        <v>1749</v>
      </c>
      <c r="AV1271" s="1" t="s">
        <v>1749</v>
      </c>
      <c r="AW1271" s="1" t="s">
        <v>1749</v>
      </c>
      <c r="AX1271" s="1" t="s">
        <v>1749</v>
      </c>
      <c r="AY1271" s="1" t="s">
        <v>30453</v>
      </c>
      <c r="AZ1271" s="1" t="s">
        <v>30461</v>
      </c>
      <c r="BA1271" s="1" t="s">
        <v>26286</v>
      </c>
      <c r="BB1271" s="1" t="s">
        <v>26286</v>
      </c>
      <c r="BC1271" s="1" t="s">
        <v>29253</v>
      </c>
      <c r="BD1271" s="1" t="s">
        <v>30462</v>
      </c>
      <c r="BE1271" t="s">
        <v>30463</v>
      </c>
    </row>
    <row r="1272" spans="1:57" ht="17.149999999999999" customHeight="1">
      <c r="A1272" s="2">
        <v>1271</v>
      </c>
      <c r="B1272" s="1" t="s">
        <v>1219</v>
      </c>
      <c r="C1272" s="1" t="s">
        <v>12008</v>
      </c>
      <c r="D1272" s="14" t="s">
        <v>12009</v>
      </c>
      <c r="E1272" s="1" t="s">
        <v>12008</v>
      </c>
      <c r="F1272" s="1" t="s">
        <v>12010</v>
      </c>
      <c r="G1272" s="1" t="s">
        <v>4145</v>
      </c>
      <c r="H1272" s="1" t="s">
        <v>2204</v>
      </c>
      <c r="I1272" s="1" t="s">
        <v>1483</v>
      </c>
      <c r="J1272" s="1" t="s">
        <v>12011</v>
      </c>
      <c r="K1272" s="1" t="s">
        <v>12012</v>
      </c>
      <c r="L1272" s="1" t="s">
        <v>12013</v>
      </c>
      <c r="M1272" s="1" t="s">
        <v>209</v>
      </c>
      <c r="N1272" s="1" t="s">
        <v>1462</v>
      </c>
      <c r="O1272" s="1" t="s">
        <v>1228</v>
      </c>
      <c r="P1272" s="1" t="s">
        <v>2126</v>
      </c>
      <c r="Q1272" s="1" t="s">
        <v>12013</v>
      </c>
      <c r="R1272" s="1" t="s">
        <v>130</v>
      </c>
      <c r="S1272" s="1" t="s">
        <v>1293</v>
      </c>
      <c r="T1272" s="1" t="s">
        <v>8936</v>
      </c>
      <c r="U1272" s="2" t="s">
        <v>30464</v>
      </c>
      <c r="V1272" s="1">
        <v>260</v>
      </c>
      <c r="W1272" s="1" t="s">
        <v>2130</v>
      </c>
      <c r="X1272" s="1" t="s">
        <v>2130</v>
      </c>
      <c r="Y1272" s="1" t="s">
        <v>2131</v>
      </c>
      <c r="Z1272" s="1" t="s">
        <v>30465</v>
      </c>
      <c r="AA1272" s="1" t="s">
        <v>30466</v>
      </c>
      <c r="AB1272" s="1" t="s">
        <v>30467</v>
      </c>
      <c r="AC1272" s="2"/>
      <c r="AD1272" s="1">
        <v>260</v>
      </c>
      <c r="AE1272" s="1" t="s">
        <v>30468</v>
      </c>
      <c r="AF1272" s="1" t="s">
        <v>18093</v>
      </c>
      <c r="AG1272" s="1" t="s">
        <v>819</v>
      </c>
      <c r="AH1272" s="1" t="s">
        <v>30469</v>
      </c>
      <c r="AI1272" s="1" t="s">
        <v>1749</v>
      </c>
      <c r="AJ1272" s="1" t="s">
        <v>1749</v>
      </c>
      <c r="AK1272" s="1" t="s">
        <v>1749</v>
      </c>
      <c r="AL1272" s="1" t="s">
        <v>1749</v>
      </c>
      <c r="AM1272" s="1" t="s">
        <v>1749</v>
      </c>
      <c r="AN1272" s="1" t="s">
        <v>1749</v>
      </c>
      <c r="AO1272" s="1" t="s">
        <v>1749</v>
      </c>
      <c r="AP1272" s="1" t="s">
        <v>1749</v>
      </c>
      <c r="AQ1272" s="1" t="s">
        <v>1749</v>
      </c>
      <c r="AR1272" s="1" t="s">
        <v>1749</v>
      </c>
      <c r="AS1272" s="1" t="s">
        <v>1749</v>
      </c>
      <c r="AT1272" s="1" t="s">
        <v>1749</v>
      </c>
      <c r="AU1272" s="1" t="s">
        <v>1749</v>
      </c>
      <c r="AV1272" s="1" t="s">
        <v>1749</v>
      </c>
      <c r="AW1272" s="1" t="s">
        <v>1749</v>
      </c>
      <c r="AX1272" s="1" t="s">
        <v>1749</v>
      </c>
      <c r="AY1272" s="1" t="s">
        <v>1749</v>
      </c>
      <c r="AZ1272" s="1" t="s">
        <v>1749</v>
      </c>
      <c r="BA1272" s="1" t="s">
        <v>1749</v>
      </c>
      <c r="BB1272" s="1" t="s">
        <v>1749</v>
      </c>
      <c r="BC1272" s="1" t="s">
        <v>1749</v>
      </c>
      <c r="BD1272" s="1" t="s">
        <v>1749</v>
      </c>
      <c r="BE1272" t="s">
        <v>1749</v>
      </c>
    </row>
    <row r="1273" spans="1:57" ht="17.149999999999999" customHeight="1">
      <c r="A1273" s="2">
        <v>1272</v>
      </c>
      <c r="B1273" s="1" t="s">
        <v>1219</v>
      </c>
      <c r="C1273" s="1" t="s">
        <v>9751</v>
      </c>
      <c r="D1273" s="14" t="s">
        <v>9752</v>
      </c>
      <c r="E1273" s="1" t="s">
        <v>9751</v>
      </c>
      <c r="F1273" s="1" t="s">
        <v>9753</v>
      </c>
      <c r="G1273" s="1" t="s">
        <v>9754</v>
      </c>
      <c r="H1273" s="1" t="s">
        <v>2204</v>
      </c>
      <c r="I1273" s="1" t="s">
        <v>2191</v>
      </c>
      <c r="J1273" s="1" t="s">
        <v>9755</v>
      </c>
      <c r="K1273" s="1" t="s">
        <v>9756</v>
      </c>
      <c r="L1273" s="1" t="s">
        <v>9757</v>
      </c>
      <c r="M1273" s="1" t="s">
        <v>209</v>
      </c>
      <c r="N1273" s="1" t="s">
        <v>2653</v>
      </c>
      <c r="O1273" s="1" t="s">
        <v>1228</v>
      </c>
      <c r="P1273" s="1" t="s">
        <v>2126</v>
      </c>
      <c r="Q1273" s="1" t="s">
        <v>9757</v>
      </c>
      <c r="R1273" s="1" t="s">
        <v>130</v>
      </c>
      <c r="S1273" s="1" t="s">
        <v>1293</v>
      </c>
      <c r="T1273" s="1" t="s">
        <v>9758</v>
      </c>
      <c r="U1273" s="2" t="s">
        <v>9759</v>
      </c>
      <c r="V1273" s="1">
        <v>40</v>
      </c>
      <c r="W1273" s="1" t="s">
        <v>2130</v>
      </c>
      <c r="X1273" s="1" t="s">
        <v>2130</v>
      </c>
      <c r="Y1273" s="1" t="s">
        <v>2210</v>
      </c>
      <c r="Z1273" s="1" t="s">
        <v>30470</v>
      </c>
      <c r="AA1273" s="1" t="s">
        <v>9761</v>
      </c>
      <c r="AB1273" s="1" t="s">
        <v>9762</v>
      </c>
      <c r="AC1273" s="2" t="s">
        <v>9763</v>
      </c>
      <c r="AD1273" s="1">
        <v>40</v>
      </c>
      <c r="AE1273" s="1" t="s">
        <v>9764</v>
      </c>
      <c r="AF1273" s="1" t="s">
        <v>9765</v>
      </c>
      <c r="AG1273" s="1" t="s">
        <v>819</v>
      </c>
      <c r="AH1273" s="1" t="s">
        <v>9766</v>
      </c>
      <c r="AI1273" s="1" t="s">
        <v>1749</v>
      </c>
      <c r="AJ1273" s="1" t="s">
        <v>1749</v>
      </c>
      <c r="AK1273" s="1" t="s">
        <v>1749</v>
      </c>
      <c r="AL1273" s="1" t="s">
        <v>1749</v>
      </c>
      <c r="AM1273" s="1" t="s">
        <v>1749</v>
      </c>
      <c r="AN1273" s="1" t="s">
        <v>1749</v>
      </c>
      <c r="AO1273" s="1" t="s">
        <v>1749</v>
      </c>
      <c r="AP1273" s="1" t="s">
        <v>1749</v>
      </c>
      <c r="AQ1273" s="1" t="s">
        <v>1749</v>
      </c>
      <c r="AR1273" s="1" t="s">
        <v>1749</v>
      </c>
      <c r="AS1273" s="1" t="s">
        <v>1749</v>
      </c>
      <c r="AT1273" s="1" t="s">
        <v>1749</v>
      </c>
      <c r="AU1273" s="1" t="s">
        <v>1749</v>
      </c>
      <c r="AV1273" s="1" t="s">
        <v>1749</v>
      </c>
      <c r="AW1273" s="1" t="s">
        <v>1749</v>
      </c>
      <c r="AX1273" s="1" t="s">
        <v>1749</v>
      </c>
      <c r="AY1273" s="1" t="s">
        <v>1749</v>
      </c>
      <c r="AZ1273" s="1" t="s">
        <v>1749</v>
      </c>
      <c r="BA1273" s="1" t="s">
        <v>1749</v>
      </c>
      <c r="BB1273" s="1" t="s">
        <v>1749</v>
      </c>
      <c r="BC1273" s="1" t="s">
        <v>1749</v>
      </c>
      <c r="BD1273" s="1" t="s">
        <v>1749</v>
      </c>
      <c r="BE1273" t="s">
        <v>1749</v>
      </c>
    </row>
    <row r="1274" spans="1:57" ht="17.149999999999999" customHeight="1">
      <c r="A1274" s="2">
        <v>1273</v>
      </c>
      <c r="B1274" s="1" t="s">
        <v>1219</v>
      </c>
      <c r="C1274" s="1" t="s">
        <v>8546</v>
      </c>
      <c r="D1274" s="14" t="s">
        <v>8547</v>
      </c>
      <c r="E1274" s="1" t="s">
        <v>9767</v>
      </c>
      <c r="F1274" s="1" t="s">
        <v>9768</v>
      </c>
      <c r="G1274" s="1" t="s">
        <v>8550</v>
      </c>
      <c r="H1274" s="1" t="s">
        <v>2580</v>
      </c>
      <c r="I1274" s="1" t="s">
        <v>1937</v>
      </c>
      <c r="J1274" s="1" t="s">
        <v>8551</v>
      </c>
      <c r="K1274" s="1" t="s">
        <v>8552</v>
      </c>
      <c r="L1274" s="1" t="s">
        <v>9769</v>
      </c>
      <c r="M1274" s="1" t="s">
        <v>209</v>
      </c>
      <c r="N1274" s="1" t="s">
        <v>2653</v>
      </c>
      <c r="O1274" s="1" t="s">
        <v>1228</v>
      </c>
      <c r="P1274" s="1" t="s">
        <v>2126</v>
      </c>
      <c r="Q1274" s="1" t="s">
        <v>9769</v>
      </c>
      <c r="R1274" s="1" t="s">
        <v>130</v>
      </c>
      <c r="S1274" s="1" t="s">
        <v>1293</v>
      </c>
      <c r="T1274" s="1" t="s">
        <v>1015</v>
      </c>
      <c r="U1274" s="2" t="s">
        <v>9770</v>
      </c>
      <c r="V1274" s="1">
        <v>25</v>
      </c>
      <c r="W1274" s="1" t="s">
        <v>2130</v>
      </c>
      <c r="X1274" s="1" t="s">
        <v>2130</v>
      </c>
      <c r="Y1274" s="1" t="s">
        <v>2210</v>
      </c>
      <c r="Z1274" s="1" t="s">
        <v>29378</v>
      </c>
      <c r="AA1274" s="1" t="s">
        <v>9771</v>
      </c>
      <c r="AB1274" s="1" t="s">
        <v>9772</v>
      </c>
      <c r="AC1274" s="2" t="s">
        <v>9773</v>
      </c>
      <c r="AD1274" s="1">
        <v>25</v>
      </c>
      <c r="AE1274" s="1" t="s">
        <v>9764</v>
      </c>
      <c r="AF1274" s="1" t="s">
        <v>9765</v>
      </c>
      <c r="AG1274" s="1" t="s">
        <v>819</v>
      </c>
      <c r="AH1274" s="1" t="s">
        <v>9774</v>
      </c>
      <c r="AI1274" s="1" t="s">
        <v>1749</v>
      </c>
      <c r="AJ1274" s="1" t="s">
        <v>1749</v>
      </c>
      <c r="AK1274" s="1" t="s">
        <v>1749</v>
      </c>
      <c r="AL1274" s="1" t="s">
        <v>1749</v>
      </c>
      <c r="AM1274" s="1" t="s">
        <v>1749</v>
      </c>
      <c r="AN1274" s="1" t="s">
        <v>1749</v>
      </c>
      <c r="AO1274" s="1" t="s">
        <v>1749</v>
      </c>
      <c r="AP1274" s="1" t="s">
        <v>1749</v>
      </c>
      <c r="AQ1274" s="1" t="s">
        <v>1749</v>
      </c>
      <c r="AR1274" s="1" t="s">
        <v>1749</v>
      </c>
      <c r="AS1274" s="1" t="s">
        <v>1749</v>
      </c>
      <c r="AT1274" s="1" t="s">
        <v>1749</v>
      </c>
      <c r="AU1274" s="1" t="s">
        <v>1749</v>
      </c>
      <c r="AV1274" s="1" t="s">
        <v>1749</v>
      </c>
      <c r="AW1274" s="1" t="s">
        <v>1749</v>
      </c>
      <c r="AX1274" s="1" t="s">
        <v>1749</v>
      </c>
      <c r="AY1274" s="1" t="s">
        <v>1749</v>
      </c>
      <c r="AZ1274" s="1" t="s">
        <v>1749</v>
      </c>
      <c r="BA1274" s="1" t="s">
        <v>1749</v>
      </c>
      <c r="BB1274" s="1" t="s">
        <v>1749</v>
      </c>
      <c r="BC1274" s="1" t="s">
        <v>1749</v>
      </c>
      <c r="BD1274" s="1" t="s">
        <v>1749</v>
      </c>
      <c r="BE1274" t="s">
        <v>1749</v>
      </c>
    </row>
    <row r="1275" spans="1:57" ht="17.149999999999999" customHeight="1">
      <c r="A1275" s="2">
        <v>1274</v>
      </c>
      <c r="B1275" s="1" t="s">
        <v>1219</v>
      </c>
      <c r="C1275" s="1" t="s">
        <v>9775</v>
      </c>
      <c r="D1275" s="14" t="s">
        <v>9776</v>
      </c>
      <c r="E1275" s="1" t="s">
        <v>9775</v>
      </c>
      <c r="F1275" s="1" t="s">
        <v>9777</v>
      </c>
      <c r="G1275" s="1" t="s">
        <v>9778</v>
      </c>
      <c r="H1275" s="1" t="s">
        <v>9775</v>
      </c>
      <c r="I1275" s="1" t="s">
        <v>2703</v>
      </c>
      <c r="J1275" s="1" t="s">
        <v>9779</v>
      </c>
      <c r="K1275" s="1" t="s">
        <v>9780</v>
      </c>
      <c r="L1275" s="1" t="s">
        <v>9781</v>
      </c>
      <c r="M1275" s="1" t="s">
        <v>209</v>
      </c>
      <c r="N1275" s="1" t="s">
        <v>2653</v>
      </c>
      <c r="O1275" s="1" t="s">
        <v>1228</v>
      </c>
      <c r="P1275" s="1" t="s">
        <v>2126</v>
      </c>
      <c r="Q1275" s="1" t="s">
        <v>9781</v>
      </c>
      <c r="R1275" s="1" t="s">
        <v>130</v>
      </c>
      <c r="S1275" s="1" t="s">
        <v>1293</v>
      </c>
      <c r="T1275" s="1" t="s">
        <v>9782</v>
      </c>
      <c r="U1275" s="2" t="s">
        <v>9573</v>
      </c>
      <c r="V1275" s="1">
        <v>14</v>
      </c>
      <c r="W1275" s="1" t="s">
        <v>2130</v>
      </c>
      <c r="X1275" s="1" t="s">
        <v>2130</v>
      </c>
      <c r="Y1275" s="1" t="s">
        <v>2210</v>
      </c>
      <c r="Z1275" s="1" t="s">
        <v>30471</v>
      </c>
      <c r="AA1275" s="1" t="s">
        <v>9784</v>
      </c>
      <c r="AB1275" s="1" t="s">
        <v>9785</v>
      </c>
      <c r="AC1275" s="2" t="s">
        <v>9786</v>
      </c>
      <c r="AD1275" s="1">
        <v>14</v>
      </c>
      <c r="AE1275" s="1" t="s">
        <v>9764</v>
      </c>
      <c r="AF1275" s="1" t="s">
        <v>9765</v>
      </c>
      <c r="AG1275" s="1" t="s">
        <v>819</v>
      </c>
      <c r="AH1275" s="1" t="s">
        <v>9787</v>
      </c>
      <c r="AI1275" s="1" t="s">
        <v>1749</v>
      </c>
      <c r="AJ1275" s="1" t="s">
        <v>1749</v>
      </c>
      <c r="AK1275" s="1" t="s">
        <v>1749</v>
      </c>
      <c r="AL1275" s="1" t="s">
        <v>1749</v>
      </c>
      <c r="AM1275" s="1" t="s">
        <v>1749</v>
      </c>
      <c r="AN1275" s="1" t="s">
        <v>1749</v>
      </c>
      <c r="AO1275" s="1" t="s">
        <v>1749</v>
      </c>
      <c r="AP1275" s="1" t="s">
        <v>1749</v>
      </c>
      <c r="AQ1275" s="1" t="s">
        <v>1749</v>
      </c>
      <c r="AR1275" s="1" t="s">
        <v>1749</v>
      </c>
      <c r="AS1275" s="1" t="s">
        <v>1749</v>
      </c>
      <c r="AT1275" s="1" t="s">
        <v>1749</v>
      </c>
      <c r="AU1275" s="1" t="s">
        <v>1749</v>
      </c>
      <c r="AV1275" s="1" t="s">
        <v>1749</v>
      </c>
      <c r="AW1275" s="1" t="s">
        <v>1749</v>
      </c>
      <c r="AX1275" s="1" t="s">
        <v>1749</v>
      </c>
      <c r="AY1275" s="1" t="s">
        <v>1749</v>
      </c>
      <c r="AZ1275" s="1" t="s">
        <v>1749</v>
      </c>
      <c r="BA1275" s="1" t="s">
        <v>1749</v>
      </c>
      <c r="BB1275" s="1" t="s">
        <v>1749</v>
      </c>
      <c r="BC1275" s="1" t="s">
        <v>1749</v>
      </c>
      <c r="BD1275" s="1" t="s">
        <v>1749</v>
      </c>
      <c r="BE1275" t="s">
        <v>1749</v>
      </c>
    </row>
    <row r="1276" spans="1:57" ht="17.149999999999999" customHeight="1">
      <c r="A1276" s="2">
        <v>1275</v>
      </c>
      <c r="B1276" s="1" t="s">
        <v>1219</v>
      </c>
      <c r="C1276" s="1" t="s">
        <v>366</v>
      </c>
      <c r="D1276" s="14" t="s">
        <v>7721</v>
      </c>
      <c r="E1276" s="1" t="s">
        <v>30472</v>
      </c>
      <c r="F1276" s="1" t="s">
        <v>30473</v>
      </c>
      <c r="G1276" s="1" t="s">
        <v>27937</v>
      </c>
      <c r="H1276" s="1" t="s">
        <v>27938</v>
      </c>
      <c r="I1276" s="1" t="s">
        <v>1937</v>
      </c>
      <c r="J1276" s="1" t="s">
        <v>27939</v>
      </c>
      <c r="K1276" s="1" t="s">
        <v>27940</v>
      </c>
      <c r="L1276" s="1" t="s">
        <v>30474</v>
      </c>
      <c r="M1276" s="1" t="s">
        <v>209</v>
      </c>
      <c r="N1276" s="1" t="s">
        <v>1462</v>
      </c>
      <c r="O1276" s="1" t="s">
        <v>1228</v>
      </c>
      <c r="P1276" s="1" t="s">
        <v>2126</v>
      </c>
      <c r="Q1276" s="1" t="s">
        <v>30474</v>
      </c>
      <c r="R1276" s="1" t="s">
        <v>130</v>
      </c>
      <c r="S1276" s="1" t="s">
        <v>1231</v>
      </c>
      <c r="T1276" s="1" t="s">
        <v>11918</v>
      </c>
      <c r="U1276" s="2" t="s">
        <v>30111</v>
      </c>
      <c r="V1276" s="1">
        <v>469</v>
      </c>
      <c r="W1276" s="1" t="s">
        <v>2130</v>
      </c>
      <c r="X1276" s="1" t="s">
        <v>2130</v>
      </c>
      <c r="Y1276" s="1" t="s">
        <v>27149</v>
      </c>
      <c r="Z1276" s="1" t="s">
        <v>366</v>
      </c>
      <c r="AA1276" s="1" t="s">
        <v>30475</v>
      </c>
      <c r="AB1276" s="1" t="s">
        <v>30476</v>
      </c>
      <c r="AC1276" s="2"/>
      <c r="AD1276" s="1">
        <v>469</v>
      </c>
      <c r="AE1276" s="1" t="s">
        <v>30477</v>
      </c>
      <c r="AF1276" s="1" t="s">
        <v>9765</v>
      </c>
      <c r="AG1276" s="1" t="s">
        <v>25953</v>
      </c>
      <c r="AH1276" s="1" t="s">
        <v>30478</v>
      </c>
      <c r="AI1276" s="1" t="s">
        <v>1749</v>
      </c>
      <c r="AJ1276" s="1" t="s">
        <v>1749</v>
      </c>
      <c r="AK1276" s="1" t="s">
        <v>1749</v>
      </c>
      <c r="AL1276" s="1" t="s">
        <v>1749</v>
      </c>
      <c r="AM1276" s="1" t="s">
        <v>1749</v>
      </c>
      <c r="AN1276" s="1" t="s">
        <v>1749</v>
      </c>
      <c r="AO1276" s="1" t="s">
        <v>1749</v>
      </c>
      <c r="AP1276" s="1" t="s">
        <v>1749</v>
      </c>
      <c r="AQ1276" s="1" t="s">
        <v>1749</v>
      </c>
      <c r="AR1276" s="1" t="s">
        <v>1749</v>
      </c>
      <c r="AS1276" s="1" t="s">
        <v>1749</v>
      </c>
      <c r="AT1276" s="1" t="s">
        <v>1749</v>
      </c>
      <c r="AU1276" s="1" t="s">
        <v>1749</v>
      </c>
      <c r="AV1276" s="1" t="s">
        <v>1749</v>
      </c>
      <c r="AW1276" s="1" t="s">
        <v>1749</v>
      </c>
      <c r="AX1276" s="1" t="s">
        <v>1749</v>
      </c>
      <c r="AY1276" s="1" t="s">
        <v>1749</v>
      </c>
      <c r="AZ1276" s="1" t="s">
        <v>1749</v>
      </c>
      <c r="BA1276" s="1" t="s">
        <v>1749</v>
      </c>
      <c r="BB1276" s="1" t="s">
        <v>1749</v>
      </c>
      <c r="BC1276" s="1" t="s">
        <v>1749</v>
      </c>
      <c r="BD1276" s="1" t="s">
        <v>1749</v>
      </c>
      <c r="BE1276" t="s">
        <v>1749</v>
      </c>
    </row>
    <row r="1277" spans="1:57" ht="17.149999999999999" customHeight="1">
      <c r="A1277" s="2">
        <v>1276</v>
      </c>
      <c r="B1277" s="1" t="s">
        <v>1219</v>
      </c>
      <c r="C1277" s="1" t="s">
        <v>25967</v>
      </c>
      <c r="D1277" s="14" t="s">
        <v>30249</v>
      </c>
      <c r="E1277" s="1" t="s">
        <v>30250</v>
      </c>
      <c r="F1277" s="1" t="s">
        <v>30479</v>
      </c>
      <c r="G1277" s="1" t="s">
        <v>30252</v>
      </c>
      <c r="H1277" s="1" t="s">
        <v>30253</v>
      </c>
      <c r="I1277" s="1" t="s">
        <v>1832</v>
      </c>
      <c r="J1277" s="1" t="s">
        <v>30254</v>
      </c>
      <c r="K1277" s="1" t="s">
        <v>30255</v>
      </c>
      <c r="L1277" s="1" t="s">
        <v>25966</v>
      </c>
      <c r="M1277" s="1" t="s">
        <v>215</v>
      </c>
      <c r="N1277" s="1" t="s">
        <v>2653</v>
      </c>
      <c r="O1277" s="1" t="s">
        <v>1228</v>
      </c>
      <c r="P1277" s="1" t="s">
        <v>2126</v>
      </c>
      <c r="Q1277" s="1" t="s">
        <v>25966</v>
      </c>
      <c r="R1277" s="1" t="s">
        <v>130</v>
      </c>
      <c r="S1277" s="1" t="s">
        <v>1231</v>
      </c>
      <c r="T1277" s="1" t="s">
        <v>15990</v>
      </c>
      <c r="U1277" s="2" t="s">
        <v>30480</v>
      </c>
      <c r="V1277" s="1">
        <v>154</v>
      </c>
      <c r="W1277" s="1" t="s">
        <v>13080</v>
      </c>
      <c r="X1277" s="1" t="s">
        <v>13081</v>
      </c>
      <c r="Y1277" s="1" t="s">
        <v>29168</v>
      </c>
      <c r="Z1277" s="1" t="s">
        <v>25967</v>
      </c>
      <c r="AA1277" s="1" t="s">
        <v>30481</v>
      </c>
      <c r="AB1277" s="1" t="s">
        <v>30482</v>
      </c>
      <c r="AC1277" s="2" t="s">
        <v>30483</v>
      </c>
      <c r="AD1277" s="1">
        <v>154</v>
      </c>
      <c r="AE1277" s="1" t="s">
        <v>30484</v>
      </c>
      <c r="AF1277" s="1" t="s">
        <v>9765</v>
      </c>
      <c r="AG1277" s="1" t="s">
        <v>25953</v>
      </c>
      <c r="AH1277" s="1" t="s">
        <v>30485</v>
      </c>
      <c r="AI1277" s="1" t="s">
        <v>1749</v>
      </c>
      <c r="AJ1277" s="1" t="s">
        <v>1749</v>
      </c>
      <c r="AK1277" s="1" t="s">
        <v>1749</v>
      </c>
      <c r="AL1277" s="1" t="s">
        <v>1749</v>
      </c>
      <c r="AM1277" s="1" t="s">
        <v>1749</v>
      </c>
      <c r="AN1277" s="1" t="s">
        <v>1749</v>
      </c>
      <c r="AO1277" s="1" t="s">
        <v>1749</v>
      </c>
      <c r="AP1277" s="1" t="s">
        <v>1749</v>
      </c>
      <c r="AQ1277" s="1" t="s">
        <v>1749</v>
      </c>
      <c r="AR1277" s="1" t="s">
        <v>1749</v>
      </c>
      <c r="AS1277" s="1" t="s">
        <v>1749</v>
      </c>
      <c r="AT1277" s="1" t="s">
        <v>1749</v>
      </c>
      <c r="AU1277" s="1" t="s">
        <v>1749</v>
      </c>
      <c r="AV1277" s="1" t="s">
        <v>1749</v>
      </c>
      <c r="AW1277" s="1" t="s">
        <v>1749</v>
      </c>
      <c r="AX1277" s="1" t="s">
        <v>1749</v>
      </c>
      <c r="AY1277" s="1" t="s">
        <v>1749</v>
      </c>
      <c r="AZ1277" s="1" t="s">
        <v>1749</v>
      </c>
      <c r="BA1277" s="1" t="s">
        <v>1749</v>
      </c>
      <c r="BB1277" s="1" t="s">
        <v>1749</v>
      </c>
      <c r="BC1277" s="1" t="s">
        <v>1749</v>
      </c>
      <c r="BD1277" s="1" t="s">
        <v>1749</v>
      </c>
      <c r="BE1277" t="s">
        <v>1749</v>
      </c>
    </row>
    <row r="1278" spans="1:57" ht="17.149999999999999" customHeight="1">
      <c r="A1278" s="2">
        <v>1277</v>
      </c>
      <c r="B1278" s="1" t="s">
        <v>1219</v>
      </c>
      <c r="C1278" s="1" t="s">
        <v>6758</v>
      </c>
      <c r="D1278" s="14" t="s">
        <v>6759</v>
      </c>
      <c r="E1278" s="1" t="s">
        <v>6758</v>
      </c>
      <c r="F1278" s="1" t="s">
        <v>30486</v>
      </c>
      <c r="G1278" s="1" t="s">
        <v>6760</v>
      </c>
      <c r="H1278" s="1" t="s">
        <v>6761</v>
      </c>
      <c r="I1278" s="1" t="s">
        <v>1483</v>
      </c>
      <c r="J1278" s="1" t="s">
        <v>6762</v>
      </c>
      <c r="K1278" s="1" t="s">
        <v>6763</v>
      </c>
      <c r="L1278" s="1" t="s">
        <v>30487</v>
      </c>
      <c r="M1278" s="1" t="s">
        <v>209</v>
      </c>
      <c r="N1278" s="1" t="s">
        <v>2653</v>
      </c>
      <c r="O1278" s="1" t="s">
        <v>1228</v>
      </c>
      <c r="P1278" s="1" t="s">
        <v>2126</v>
      </c>
      <c r="Q1278" s="1" t="s">
        <v>30487</v>
      </c>
      <c r="R1278" s="1" t="s">
        <v>130</v>
      </c>
      <c r="S1278" s="1" t="s">
        <v>1293</v>
      </c>
      <c r="T1278" s="1" t="s">
        <v>30488</v>
      </c>
      <c r="U1278" s="2" t="s">
        <v>30326</v>
      </c>
      <c r="V1278" s="1">
        <v>7</v>
      </c>
      <c r="W1278" s="1" t="s">
        <v>13080</v>
      </c>
      <c r="X1278" s="1" t="s">
        <v>13081</v>
      </c>
      <c r="Y1278" s="1" t="s">
        <v>13082</v>
      </c>
      <c r="Z1278" s="1" t="s">
        <v>6758</v>
      </c>
      <c r="AA1278" s="1" t="s">
        <v>30489</v>
      </c>
      <c r="AB1278" s="1" t="s">
        <v>30490</v>
      </c>
      <c r="AC1278" s="2" t="s">
        <v>30491</v>
      </c>
      <c r="AD1278" s="1">
        <v>7</v>
      </c>
      <c r="AE1278" s="1" t="s">
        <v>30492</v>
      </c>
      <c r="AF1278" s="1" t="s">
        <v>9765</v>
      </c>
      <c r="AG1278" s="1" t="s">
        <v>25953</v>
      </c>
      <c r="AH1278" s="1" t="s">
        <v>30493</v>
      </c>
      <c r="AI1278" s="1" t="s">
        <v>1749</v>
      </c>
      <c r="AJ1278" s="1" t="s">
        <v>1749</v>
      </c>
      <c r="AK1278" s="1" t="s">
        <v>1749</v>
      </c>
      <c r="AL1278" s="1" t="s">
        <v>1749</v>
      </c>
      <c r="AM1278" s="1" t="s">
        <v>1749</v>
      </c>
      <c r="AN1278" s="1" t="s">
        <v>1749</v>
      </c>
      <c r="AO1278" s="1" t="s">
        <v>1749</v>
      </c>
      <c r="AP1278" s="1" t="s">
        <v>1749</v>
      </c>
      <c r="AQ1278" s="1" t="s">
        <v>1749</v>
      </c>
      <c r="AR1278" s="1" t="s">
        <v>1749</v>
      </c>
      <c r="AS1278" s="1" t="s">
        <v>1749</v>
      </c>
      <c r="AT1278" s="1" t="s">
        <v>1749</v>
      </c>
      <c r="AU1278" s="1" t="s">
        <v>1749</v>
      </c>
      <c r="AV1278" s="1" t="s">
        <v>1749</v>
      </c>
      <c r="AW1278" s="1" t="s">
        <v>1749</v>
      </c>
      <c r="AX1278" s="1" t="s">
        <v>1749</v>
      </c>
      <c r="AY1278" s="1" t="s">
        <v>1749</v>
      </c>
      <c r="AZ1278" s="1" t="s">
        <v>1749</v>
      </c>
      <c r="BA1278" s="1" t="s">
        <v>1749</v>
      </c>
      <c r="BB1278" s="1" t="s">
        <v>1749</v>
      </c>
      <c r="BC1278" s="1" t="s">
        <v>1749</v>
      </c>
      <c r="BD1278" s="1" t="s">
        <v>1749</v>
      </c>
      <c r="BE1278" t="s">
        <v>1749</v>
      </c>
    </row>
    <row r="1279" spans="1:57" ht="17.149999999999999" customHeight="1">
      <c r="A1279" s="2">
        <v>1278</v>
      </c>
      <c r="B1279" s="1" t="s">
        <v>1219</v>
      </c>
      <c r="C1279" s="1" t="s">
        <v>6758</v>
      </c>
      <c r="D1279" s="14" t="s">
        <v>6759</v>
      </c>
      <c r="E1279" s="1" t="s">
        <v>6758</v>
      </c>
      <c r="F1279" s="1" t="s">
        <v>30494</v>
      </c>
      <c r="G1279" s="1" t="s">
        <v>6760</v>
      </c>
      <c r="H1279" s="1" t="s">
        <v>6761</v>
      </c>
      <c r="I1279" s="1" t="s">
        <v>1483</v>
      </c>
      <c r="J1279" s="1" t="s">
        <v>6762</v>
      </c>
      <c r="K1279" s="1" t="s">
        <v>6763</v>
      </c>
      <c r="L1279" s="1" t="s">
        <v>30495</v>
      </c>
      <c r="M1279" s="1" t="s">
        <v>209</v>
      </c>
      <c r="N1279" s="1" t="s">
        <v>2653</v>
      </c>
      <c r="O1279" s="1" t="s">
        <v>1228</v>
      </c>
      <c r="P1279" s="1" t="s">
        <v>2126</v>
      </c>
      <c r="Q1279" s="1" t="s">
        <v>30495</v>
      </c>
      <c r="R1279" s="1" t="s">
        <v>130</v>
      </c>
      <c r="S1279" s="1" t="s">
        <v>1293</v>
      </c>
      <c r="T1279" s="1" t="s">
        <v>1119</v>
      </c>
      <c r="U1279" s="2" t="s">
        <v>30326</v>
      </c>
      <c r="V1279" s="1">
        <v>53</v>
      </c>
      <c r="W1279" s="1" t="s">
        <v>13080</v>
      </c>
      <c r="X1279" s="1" t="s">
        <v>13081</v>
      </c>
      <c r="Y1279" s="1" t="s">
        <v>13082</v>
      </c>
      <c r="Z1279" s="1" t="s">
        <v>6758</v>
      </c>
      <c r="AA1279" s="1" t="s">
        <v>30496</v>
      </c>
      <c r="AB1279" s="1" t="s">
        <v>30497</v>
      </c>
      <c r="AC1279" s="2" t="s">
        <v>30498</v>
      </c>
      <c r="AD1279" s="1">
        <v>53</v>
      </c>
      <c r="AE1279" s="1" t="s">
        <v>30492</v>
      </c>
      <c r="AF1279" s="1" t="s">
        <v>9765</v>
      </c>
      <c r="AG1279" s="1" t="s">
        <v>25953</v>
      </c>
      <c r="AH1279" s="1" t="s">
        <v>30499</v>
      </c>
      <c r="AI1279" s="1" t="s">
        <v>1749</v>
      </c>
      <c r="AJ1279" s="1" t="s">
        <v>1749</v>
      </c>
      <c r="AK1279" s="1" t="s">
        <v>1749</v>
      </c>
      <c r="AL1279" s="1" t="s">
        <v>1749</v>
      </c>
      <c r="AM1279" s="1" t="s">
        <v>1749</v>
      </c>
      <c r="AN1279" s="1" t="s">
        <v>1749</v>
      </c>
      <c r="AO1279" s="1" t="s">
        <v>1749</v>
      </c>
      <c r="AP1279" s="1" t="s">
        <v>1749</v>
      </c>
      <c r="AQ1279" s="1" t="s">
        <v>1749</v>
      </c>
      <c r="AR1279" s="1" t="s">
        <v>1749</v>
      </c>
      <c r="AS1279" s="1" t="s">
        <v>1749</v>
      </c>
      <c r="AT1279" s="1" t="s">
        <v>1749</v>
      </c>
      <c r="AU1279" s="1" t="s">
        <v>1749</v>
      </c>
      <c r="AV1279" s="1" t="s">
        <v>1749</v>
      </c>
      <c r="AW1279" s="1" t="s">
        <v>1749</v>
      </c>
      <c r="AX1279" s="1" t="s">
        <v>1749</v>
      </c>
      <c r="AY1279" s="1" t="s">
        <v>1749</v>
      </c>
      <c r="AZ1279" s="1" t="s">
        <v>1749</v>
      </c>
      <c r="BA1279" s="1" t="s">
        <v>1749</v>
      </c>
      <c r="BB1279" s="1" t="s">
        <v>1749</v>
      </c>
      <c r="BC1279" s="1" t="s">
        <v>1749</v>
      </c>
      <c r="BD1279" s="1" t="s">
        <v>1749</v>
      </c>
      <c r="BE1279" t="s">
        <v>1749</v>
      </c>
    </row>
    <row r="1280" spans="1:57" ht="17.149999999999999" customHeight="1">
      <c r="A1280" s="2">
        <v>1279</v>
      </c>
      <c r="B1280" s="1" t="s">
        <v>1219</v>
      </c>
      <c r="C1280" s="1" t="s">
        <v>6758</v>
      </c>
      <c r="D1280" s="14" t="s">
        <v>6759</v>
      </c>
      <c r="E1280" s="1" t="s">
        <v>6758</v>
      </c>
      <c r="F1280" s="1" t="s">
        <v>30500</v>
      </c>
      <c r="G1280" s="1" t="s">
        <v>6760</v>
      </c>
      <c r="H1280" s="1" t="s">
        <v>6761</v>
      </c>
      <c r="I1280" s="1" t="s">
        <v>1483</v>
      </c>
      <c r="J1280" s="1" t="s">
        <v>6762</v>
      </c>
      <c r="K1280" s="1" t="s">
        <v>6763</v>
      </c>
      <c r="L1280" s="1" t="s">
        <v>30501</v>
      </c>
      <c r="M1280" s="1" t="s">
        <v>209</v>
      </c>
      <c r="N1280" s="1" t="s">
        <v>1462</v>
      </c>
      <c r="O1280" s="1" t="s">
        <v>1228</v>
      </c>
      <c r="P1280" s="1" t="s">
        <v>2126</v>
      </c>
      <c r="Q1280" s="1" t="s">
        <v>30501</v>
      </c>
      <c r="R1280" s="1" t="s">
        <v>130</v>
      </c>
      <c r="S1280" s="1" t="s">
        <v>1293</v>
      </c>
      <c r="T1280" s="1" t="s">
        <v>30502</v>
      </c>
      <c r="U1280" s="2" t="s">
        <v>30326</v>
      </c>
      <c r="V1280" s="1">
        <v>650</v>
      </c>
      <c r="W1280" s="1" t="s">
        <v>13080</v>
      </c>
      <c r="X1280" s="1" t="s">
        <v>13081</v>
      </c>
      <c r="Y1280" s="1" t="s">
        <v>13082</v>
      </c>
      <c r="Z1280" s="1" t="s">
        <v>6758</v>
      </c>
      <c r="AA1280" s="1" t="s">
        <v>30503</v>
      </c>
      <c r="AB1280" s="1" t="s">
        <v>30504</v>
      </c>
      <c r="AC1280" s="2" t="s">
        <v>30505</v>
      </c>
      <c r="AD1280" s="1">
        <v>650</v>
      </c>
      <c r="AE1280" s="1" t="s">
        <v>30492</v>
      </c>
      <c r="AF1280" s="1" t="s">
        <v>9765</v>
      </c>
      <c r="AG1280" s="1" t="s">
        <v>25953</v>
      </c>
      <c r="AH1280" s="1" t="s">
        <v>30506</v>
      </c>
      <c r="AI1280" s="1" t="s">
        <v>1749</v>
      </c>
      <c r="AJ1280" s="1" t="s">
        <v>1749</v>
      </c>
      <c r="AK1280" s="1" t="s">
        <v>1749</v>
      </c>
      <c r="AL1280" s="1" t="s">
        <v>1749</v>
      </c>
      <c r="AM1280" s="1" t="s">
        <v>1749</v>
      </c>
      <c r="AN1280" s="1" t="s">
        <v>1749</v>
      </c>
      <c r="AO1280" s="1" t="s">
        <v>1749</v>
      </c>
      <c r="AP1280" s="1" t="s">
        <v>1749</v>
      </c>
      <c r="AQ1280" s="1" t="s">
        <v>1749</v>
      </c>
      <c r="AR1280" s="1" t="s">
        <v>1749</v>
      </c>
      <c r="AS1280" s="1" t="s">
        <v>1749</v>
      </c>
      <c r="AT1280" s="1" t="s">
        <v>1749</v>
      </c>
      <c r="AU1280" s="1" t="s">
        <v>1749</v>
      </c>
      <c r="AV1280" s="1" t="s">
        <v>1749</v>
      </c>
      <c r="AW1280" s="1" t="s">
        <v>1749</v>
      </c>
      <c r="AX1280" s="1" t="s">
        <v>1749</v>
      </c>
      <c r="AY1280" s="1" t="s">
        <v>1749</v>
      </c>
      <c r="AZ1280" s="1" t="s">
        <v>1749</v>
      </c>
      <c r="BA1280" s="1" t="s">
        <v>1749</v>
      </c>
      <c r="BB1280" s="1" t="s">
        <v>1749</v>
      </c>
      <c r="BC1280" s="1" t="s">
        <v>1749</v>
      </c>
      <c r="BD1280" s="1" t="s">
        <v>1749</v>
      </c>
      <c r="BE1280" t="s">
        <v>1749</v>
      </c>
    </row>
    <row r="1281" spans="1:57" ht="17.149999999999999" customHeight="1">
      <c r="A1281" s="2">
        <v>1280</v>
      </c>
      <c r="B1281" s="1" t="s">
        <v>1219</v>
      </c>
      <c r="C1281" s="1" t="s">
        <v>6758</v>
      </c>
      <c r="D1281" s="14" t="s">
        <v>6759</v>
      </c>
      <c r="E1281" s="1" t="s">
        <v>6758</v>
      </c>
      <c r="F1281" s="1" t="s">
        <v>30507</v>
      </c>
      <c r="G1281" s="1" t="s">
        <v>6760</v>
      </c>
      <c r="H1281" s="1" t="s">
        <v>6761</v>
      </c>
      <c r="I1281" s="1" t="s">
        <v>1483</v>
      </c>
      <c r="J1281" s="1" t="s">
        <v>6762</v>
      </c>
      <c r="K1281" s="1" t="s">
        <v>6763</v>
      </c>
      <c r="L1281" s="1" t="s">
        <v>30508</v>
      </c>
      <c r="M1281" s="1" t="s">
        <v>209</v>
      </c>
      <c r="N1281" s="1" t="s">
        <v>1462</v>
      </c>
      <c r="O1281" s="1" t="s">
        <v>1228</v>
      </c>
      <c r="P1281" s="1" t="s">
        <v>2126</v>
      </c>
      <c r="Q1281" s="1" t="s">
        <v>30508</v>
      </c>
      <c r="R1281" s="1" t="s">
        <v>130</v>
      </c>
      <c r="S1281" s="1" t="s">
        <v>1293</v>
      </c>
      <c r="T1281" s="1" t="s">
        <v>30502</v>
      </c>
      <c r="U1281" s="2" t="s">
        <v>30326</v>
      </c>
      <c r="V1281" s="1">
        <v>322</v>
      </c>
      <c r="W1281" s="1" t="s">
        <v>13080</v>
      </c>
      <c r="X1281" s="1" t="s">
        <v>13081</v>
      </c>
      <c r="Y1281" s="1" t="s">
        <v>13082</v>
      </c>
      <c r="Z1281" s="1" t="s">
        <v>6758</v>
      </c>
      <c r="AA1281" s="1" t="s">
        <v>30509</v>
      </c>
      <c r="AB1281" s="1" t="s">
        <v>30510</v>
      </c>
      <c r="AC1281" s="2" t="s">
        <v>30511</v>
      </c>
      <c r="AD1281" s="1">
        <v>322</v>
      </c>
      <c r="AE1281" s="1" t="s">
        <v>30492</v>
      </c>
      <c r="AF1281" s="1" t="s">
        <v>9765</v>
      </c>
      <c r="AG1281" s="1" t="s">
        <v>25953</v>
      </c>
      <c r="AH1281" s="1" t="s">
        <v>30512</v>
      </c>
      <c r="AI1281" s="1" t="s">
        <v>1749</v>
      </c>
      <c r="AJ1281" s="1" t="s">
        <v>1749</v>
      </c>
      <c r="AK1281" s="1" t="s">
        <v>1749</v>
      </c>
      <c r="AL1281" s="1" t="s">
        <v>1749</v>
      </c>
      <c r="AM1281" s="1" t="s">
        <v>1749</v>
      </c>
      <c r="AN1281" s="1" t="s">
        <v>1749</v>
      </c>
      <c r="AO1281" s="1" t="s">
        <v>1749</v>
      </c>
      <c r="AP1281" s="1" t="s">
        <v>1749</v>
      </c>
      <c r="AQ1281" s="1" t="s">
        <v>1749</v>
      </c>
      <c r="AR1281" s="1" t="s">
        <v>1749</v>
      </c>
      <c r="AS1281" s="1" t="s">
        <v>1749</v>
      </c>
      <c r="AT1281" s="1" t="s">
        <v>1749</v>
      </c>
      <c r="AU1281" s="1" t="s">
        <v>1749</v>
      </c>
      <c r="AV1281" s="1" t="s">
        <v>1749</v>
      </c>
      <c r="AW1281" s="1" t="s">
        <v>1749</v>
      </c>
      <c r="AX1281" s="1" t="s">
        <v>1749</v>
      </c>
      <c r="AY1281" s="1" t="s">
        <v>1749</v>
      </c>
      <c r="AZ1281" s="1" t="s">
        <v>1749</v>
      </c>
      <c r="BA1281" s="1" t="s">
        <v>1749</v>
      </c>
      <c r="BB1281" s="1" t="s">
        <v>1749</v>
      </c>
      <c r="BC1281" s="1" t="s">
        <v>1749</v>
      </c>
      <c r="BD1281" s="1" t="s">
        <v>1749</v>
      </c>
      <c r="BE1281" t="s">
        <v>1749</v>
      </c>
    </row>
    <row r="1282" spans="1:57" ht="17.149999999999999" customHeight="1">
      <c r="A1282" s="2">
        <v>1281</v>
      </c>
      <c r="B1282" s="1" t="s">
        <v>1219</v>
      </c>
      <c r="C1282" s="1" t="s">
        <v>9311</v>
      </c>
      <c r="D1282" s="14" t="s">
        <v>9312</v>
      </c>
      <c r="E1282" s="1" t="s">
        <v>30513</v>
      </c>
      <c r="F1282" s="1" t="s">
        <v>30514</v>
      </c>
      <c r="G1282" s="1" t="s">
        <v>9315</v>
      </c>
      <c r="H1282" s="1"/>
      <c r="I1282" s="1"/>
      <c r="J1282" s="1" t="s">
        <v>9316</v>
      </c>
      <c r="K1282" s="1" t="s">
        <v>9317</v>
      </c>
      <c r="L1282" s="1" t="s">
        <v>30515</v>
      </c>
      <c r="M1282" s="1" t="s">
        <v>209</v>
      </c>
      <c r="N1282" s="1" t="s">
        <v>2653</v>
      </c>
      <c r="O1282" s="1" t="s">
        <v>1228</v>
      </c>
      <c r="P1282" s="1" t="s">
        <v>2126</v>
      </c>
      <c r="Q1282" s="1" t="s">
        <v>30515</v>
      </c>
      <c r="R1282" s="1" t="s">
        <v>130</v>
      </c>
      <c r="S1282" s="1" t="s">
        <v>1231</v>
      </c>
      <c r="T1282" s="1" t="s">
        <v>7167</v>
      </c>
      <c r="U1282" s="2" t="s">
        <v>30516</v>
      </c>
      <c r="V1282" s="1">
        <v>63</v>
      </c>
      <c r="W1282" s="1" t="s">
        <v>26286</v>
      </c>
      <c r="X1282" s="1" t="s">
        <v>26286</v>
      </c>
      <c r="Y1282" s="1" t="s">
        <v>30517</v>
      </c>
      <c r="Z1282" s="1" t="s">
        <v>9311</v>
      </c>
      <c r="AA1282" s="1" t="s">
        <v>30518</v>
      </c>
      <c r="AB1282" s="1" t="s">
        <v>30519</v>
      </c>
      <c r="AC1282" s="2"/>
      <c r="AD1282" s="1">
        <v>63</v>
      </c>
      <c r="AE1282" s="1" t="s">
        <v>30520</v>
      </c>
      <c r="AF1282" s="1" t="s">
        <v>9765</v>
      </c>
      <c r="AG1282" s="1" t="s">
        <v>26000</v>
      </c>
      <c r="AH1282" s="1" t="s">
        <v>30521</v>
      </c>
      <c r="AI1282" s="1" t="s">
        <v>1749</v>
      </c>
      <c r="AJ1282" s="1" t="s">
        <v>1749</v>
      </c>
      <c r="AK1282" s="1" t="s">
        <v>1749</v>
      </c>
      <c r="AL1282" s="1" t="s">
        <v>1749</v>
      </c>
      <c r="AM1282" s="1" t="s">
        <v>1749</v>
      </c>
      <c r="AN1282" s="1" t="s">
        <v>1749</v>
      </c>
      <c r="AO1282" s="1" t="s">
        <v>1749</v>
      </c>
      <c r="AP1282" s="1" t="s">
        <v>1749</v>
      </c>
      <c r="AQ1282" s="1" t="s">
        <v>1749</v>
      </c>
      <c r="AR1282" s="1" t="s">
        <v>1749</v>
      </c>
      <c r="AS1282" s="1" t="s">
        <v>1749</v>
      </c>
      <c r="AT1282" s="1" t="s">
        <v>1749</v>
      </c>
      <c r="AU1282" s="1" t="s">
        <v>1749</v>
      </c>
      <c r="AV1282" s="1" t="s">
        <v>1749</v>
      </c>
      <c r="AW1282" s="1" t="s">
        <v>1749</v>
      </c>
      <c r="AX1282" s="1" t="s">
        <v>1749</v>
      </c>
      <c r="AY1282" s="1" t="s">
        <v>1749</v>
      </c>
      <c r="AZ1282" s="1" t="s">
        <v>1749</v>
      </c>
      <c r="BA1282" s="1" t="s">
        <v>1749</v>
      </c>
      <c r="BB1282" s="1" t="s">
        <v>1749</v>
      </c>
      <c r="BC1282" s="1" t="s">
        <v>1749</v>
      </c>
      <c r="BD1282" s="1" t="s">
        <v>1749</v>
      </c>
      <c r="BE1282" t="s">
        <v>1749</v>
      </c>
    </row>
    <row r="1283" spans="1:57" ht="17.149999999999999" customHeight="1">
      <c r="A1283" s="2">
        <v>1282</v>
      </c>
      <c r="B1283" s="1" t="s">
        <v>1219</v>
      </c>
      <c r="C1283" s="1" t="s">
        <v>2054</v>
      </c>
      <c r="D1283" s="14" t="s">
        <v>2055</v>
      </c>
      <c r="E1283" s="1" t="s">
        <v>30522</v>
      </c>
      <c r="F1283" s="1" t="s">
        <v>29105</v>
      </c>
      <c r="G1283" s="1" t="s">
        <v>27209</v>
      </c>
      <c r="H1283" s="1" t="s">
        <v>27210</v>
      </c>
      <c r="I1283" s="1" t="s">
        <v>1483</v>
      </c>
      <c r="J1283" s="1" t="s">
        <v>27211</v>
      </c>
      <c r="K1283" s="1" t="s">
        <v>27212</v>
      </c>
      <c r="L1283" s="1" t="s">
        <v>29106</v>
      </c>
      <c r="M1283" s="1" t="s">
        <v>209</v>
      </c>
      <c r="N1283" s="1" t="s">
        <v>1462</v>
      </c>
      <c r="O1283" s="1" t="s">
        <v>1228</v>
      </c>
      <c r="P1283" s="1" t="s">
        <v>2126</v>
      </c>
      <c r="Q1283" s="1" t="s">
        <v>29106</v>
      </c>
      <c r="R1283" s="1" t="s">
        <v>130</v>
      </c>
      <c r="S1283" s="1" t="s">
        <v>1293</v>
      </c>
      <c r="T1283" s="1" t="s">
        <v>29110</v>
      </c>
      <c r="U1283" s="2" t="s">
        <v>30523</v>
      </c>
      <c r="V1283" s="1">
        <v>374</v>
      </c>
      <c r="W1283" s="1" t="s">
        <v>2130</v>
      </c>
      <c r="X1283" s="1" t="s">
        <v>2130</v>
      </c>
      <c r="Y1283" s="1" t="s">
        <v>27149</v>
      </c>
      <c r="Z1283" s="1" t="s">
        <v>2054</v>
      </c>
      <c r="AA1283" s="1" t="s">
        <v>30524</v>
      </c>
      <c r="AB1283" s="1" t="s">
        <v>30525</v>
      </c>
      <c r="AC1283" s="2" t="s">
        <v>30526</v>
      </c>
      <c r="AD1283" s="1">
        <v>374</v>
      </c>
      <c r="AE1283" s="1" t="s">
        <v>30527</v>
      </c>
      <c r="AF1283" s="1" t="s">
        <v>30528</v>
      </c>
      <c r="AG1283" s="1" t="s">
        <v>26000</v>
      </c>
      <c r="AH1283" s="1" t="s">
        <v>30529</v>
      </c>
      <c r="AI1283" s="1" t="s">
        <v>1749</v>
      </c>
      <c r="AJ1283" s="1" t="s">
        <v>1749</v>
      </c>
      <c r="AK1283" s="1" t="s">
        <v>1749</v>
      </c>
      <c r="AL1283" s="1" t="s">
        <v>1749</v>
      </c>
      <c r="AM1283" s="1" t="s">
        <v>1749</v>
      </c>
      <c r="AN1283" s="1" t="s">
        <v>1749</v>
      </c>
      <c r="AO1283" s="1" t="s">
        <v>1749</v>
      </c>
      <c r="AP1283" s="1" t="s">
        <v>1749</v>
      </c>
      <c r="AQ1283" s="1" t="s">
        <v>1749</v>
      </c>
      <c r="AR1283" s="1" t="s">
        <v>1749</v>
      </c>
      <c r="AS1283" s="1" t="s">
        <v>1749</v>
      </c>
      <c r="AT1283" s="1" t="s">
        <v>1749</v>
      </c>
      <c r="AU1283" s="1" t="s">
        <v>1749</v>
      </c>
      <c r="AV1283" s="1" t="s">
        <v>1749</v>
      </c>
      <c r="AW1283" s="1" t="s">
        <v>1749</v>
      </c>
      <c r="AX1283" s="1" t="s">
        <v>1749</v>
      </c>
      <c r="AY1283" s="1" t="s">
        <v>1749</v>
      </c>
      <c r="AZ1283" s="1" t="s">
        <v>1749</v>
      </c>
      <c r="BA1283" s="1" t="s">
        <v>1749</v>
      </c>
      <c r="BB1283" s="1" t="s">
        <v>1749</v>
      </c>
      <c r="BC1283" s="1" t="s">
        <v>1749</v>
      </c>
      <c r="BD1283" s="1" t="s">
        <v>1749</v>
      </c>
      <c r="BE1283" t="s">
        <v>1749</v>
      </c>
    </row>
    <row r="1284" spans="1:57" ht="17.149999999999999" customHeight="1">
      <c r="A1284" s="2">
        <v>1283</v>
      </c>
      <c r="B1284" s="1" t="s">
        <v>1219</v>
      </c>
      <c r="C1284" s="1" t="s">
        <v>228</v>
      </c>
      <c r="D1284" s="14" t="s">
        <v>9788</v>
      </c>
      <c r="E1284" s="1" t="s">
        <v>228</v>
      </c>
      <c r="F1284" s="1" t="s">
        <v>9789</v>
      </c>
      <c r="G1284" s="1" t="s">
        <v>9790</v>
      </c>
      <c r="H1284" s="1" t="s">
        <v>3135</v>
      </c>
      <c r="I1284" s="1" t="s">
        <v>2703</v>
      </c>
      <c r="J1284" s="1" t="s">
        <v>9791</v>
      </c>
      <c r="K1284" s="1" t="s">
        <v>30222</v>
      </c>
      <c r="L1284" s="1" t="s">
        <v>9793</v>
      </c>
      <c r="M1284" s="1" t="s">
        <v>215</v>
      </c>
      <c r="N1284" s="1" t="s">
        <v>2653</v>
      </c>
      <c r="O1284" s="1" t="s">
        <v>1228</v>
      </c>
      <c r="P1284" s="1" t="s">
        <v>2126</v>
      </c>
      <c r="Q1284" s="1" t="s">
        <v>9793</v>
      </c>
      <c r="R1284" s="1" t="s">
        <v>130</v>
      </c>
      <c r="S1284" s="1" t="s">
        <v>1293</v>
      </c>
      <c r="T1284" s="1" t="s">
        <v>7997</v>
      </c>
      <c r="U1284" s="2" t="s">
        <v>8869</v>
      </c>
      <c r="V1284" s="1">
        <v>246</v>
      </c>
      <c r="W1284" s="1" t="s">
        <v>2130</v>
      </c>
      <c r="X1284" s="1" t="s">
        <v>2130</v>
      </c>
      <c r="Y1284" s="1" t="s">
        <v>2210</v>
      </c>
      <c r="Z1284" s="1" t="s">
        <v>30530</v>
      </c>
      <c r="AA1284" s="1" t="s">
        <v>9795</v>
      </c>
      <c r="AB1284" s="1" t="s">
        <v>9796</v>
      </c>
      <c r="AC1284" s="2" t="s">
        <v>9797</v>
      </c>
      <c r="AD1284" s="1">
        <v>246</v>
      </c>
      <c r="AE1284" s="1" t="s">
        <v>9798</v>
      </c>
      <c r="AF1284" s="1" t="s">
        <v>9799</v>
      </c>
      <c r="AG1284" s="1" t="s">
        <v>819</v>
      </c>
      <c r="AH1284" s="1" t="s">
        <v>9800</v>
      </c>
      <c r="AI1284" s="1" t="s">
        <v>1749</v>
      </c>
      <c r="AJ1284" s="1" t="s">
        <v>1749</v>
      </c>
      <c r="AK1284" s="1" t="s">
        <v>1749</v>
      </c>
      <c r="AL1284" s="1" t="s">
        <v>1749</v>
      </c>
      <c r="AM1284" s="1" t="s">
        <v>1749</v>
      </c>
      <c r="AN1284" s="1" t="s">
        <v>1749</v>
      </c>
      <c r="AO1284" s="1" t="s">
        <v>1749</v>
      </c>
      <c r="AP1284" s="1" t="s">
        <v>1749</v>
      </c>
      <c r="AQ1284" s="1" t="s">
        <v>1749</v>
      </c>
      <c r="AR1284" s="1" t="s">
        <v>1749</v>
      </c>
      <c r="AS1284" s="1" t="s">
        <v>1749</v>
      </c>
      <c r="AT1284" s="1" t="s">
        <v>1749</v>
      </c>
      <c r="AU1284" s="1" t="s">
        <v>1749</v>
      </c>
      <c r="AV1284" s="1" t="s">
        <v>1749</v>
      </c>
      <c r="AW1284" s="1" t="s">
        <v>1749</v>
      </c>
      <c r="AX1284" s="1" t="s">
        <v>1749</v>
      </c>
      <c r="AY1284" s="1" t="s">
        <v>1749</v>
      </c>
      <c r="AZ1284" s="1" t="s">
        <v>1749</v>
      </c>
      <c r="BA1284" s="1" t="s">
        <v>1749</v>
      </c>
      <c r="BB1284" s="1" t="s">
        <v>1749</v>
      </c>
      <c r="BC1284" s="1" t="s">
        <v>1749</v>
      </c>
      <c r="BD1284" s="1" t="s">
        <v>1749</v>
      </c>
      <c r="BE1284" t="s">
        <v>1749</v>
      </c>
    </row>
    <row r="1285" spans="1:57" ht="17.149999999999999" customHeight="1">
      <c r="A1285" s="2">
        <v>1284</v>
      </c>
      <c r="B1285" s="1" t="s">
        <v>1219</v>
      </c>
      <c r="C1285" s="1" t="s">
        <v>228</v>
      </c>
      <c r="D1285" s="14" t="s">
        <v>9788</v>
      </c>
      <c r="E1285" s="1" t="s">
        <v>228</v>
      </c>
      <c r="F1285" s="1" t="s">
        <v>9801</v>
      </c>
      <c r="G1285" s="1" t="s">
        <v>9790</v>
      </c>
      <c r="H1285" s="1" t="s">
        <v>3135</v>
      </c>
      <c r="I1285" s="1" t="s">
        <v>2703</v>
      </c>
      <c r="J1285" s="1" t="s">
        <v>9791</v>
      </c>
      <c r="K1285" s="1" t="s">
        <v>30222</v>
      </c>
      <c r="L1285" s="1" t="s">
        <v>9802</v>
      </c>
      <c r="M1285" s="1" t="s">
        <v>215</v>
      </c>
      <c r="N1285" s="1" t="s">
        <v>2653</v>
      </c>
      <c r="O1285" s="1" t="s">
        <v>1228</v>
      </c>
      <c r="P1285" s="1" t="s">
        <v>2126</v>
      </c>
      <c r="Q1285" s="1" t="s">
        <v>9802</v>
      </c>
      <c r="R1285" s="1" t="s">
        <v>130</v>
      </c>
      <c r="S1285" s="1" t="s">
        <v>1293</v>
      </c>
      <c r="T1285" s="1" t="s">
        <v>6334</v>
      </c>
      <c r="U1285" s="2" t="s">
        <v>8869</v>
      </c>
      <c r="V1285" s="1">
        <v>219</v>
      </c>
      <c r="W1285" s="1" t="s">
        <v>2130</v>
      </c>
      <c r="X1285" s="1" t="s">
        <v>2130</v>
      </c>
      <c r="Y1285" s="1" t="s">
        <v>2210</v>
      </c>
      <c r="Z1285" s="1" t="s">
        <v>30531</v>
      </c>
      <c r="AA1285" s="1" t="s">
        <v>9804</v>
      </c>
      <c r="AB1285" s="1" t="s">
        <v>9805</v>
      </c>
      <c r="AC1285" s="2" t="s">
        <v>9806</v>
      </c>
      <c r="AD1285" s="1">
        <v>219</v>
      </c>
      <c r="AE1285" s="1" t="s">
        <v>9798</v>
      </c>
      <c r="AF1285" s="1" t="s">
        <v>9799</v>
      </c>
      <c r="AG1285" s="1" t="s">
        <v>819</v>
      </c>
      <c r="AH1285" s="1" t="s">
        <v>9807</v>
      </c>
      <c r="AI1285" s="1" t="s">
        <v>1749</v>
      </c>
      <c r="AJ1285" s="1" t="s">
        <v>1749</v>
      </c>
      <c r="AK1285" s="1" t="s">
        <v>1749</v>
      </c>
      <c r="AL1285" s="1" t="s">
        <v>1749</v>
      </c>
      <c r="AM1285" s="1" t="s">
        <v>1749</v>
      </c>
      <c r="AN1285" s="1" t="s">
        <v>1749</v>
      </c>
      <c r="AO1285" s="1" t="s">
        <v>1749</v>
      </c>
      <c r="AP1285" s="1" t="s">
        <v>1749</v>
      </c>
      <c r="AQ1285" s="1" t="s">
        <v>1749</v>
      </c>
      <c r="AR1285" s="1" t="s">
        <v>1749</v>
      </c>
      <c r="AS1285" s="1" t="s">
        <v>1749</v>
      </c>
      <c r="AT1285" s="1" t="s">
        <v>1749</v>
      </c>
      <c r="AU1285" s="1" t="s">
        <v>1749</v>
      </c>
      <c r="AV1285" s="1" t="s">
        <v>1749</v>
      </c>
      <c r="AW1285" s="1" t="s">
        <v>1749</v>
      </c>
      <c r="AX1285" s="1" t="s">
        <v>1749</v>
      </c>
      <c r="AY1285" s="1" t="s">
        <v>1749</v>
      </c>
      <c r="AZ1285" s="1" t="s">
        <v>1749</v>
      </c>
      <c r="BA1285" s="1" t="s">
        <v>1749</v>
      </c>
      <c r="BB1285" s="1" t="s">
        <v>1749</v>
      </c>
      <c r="BC1285" s="1" t="s">
        <v>1749</v>
      </c>
      <c r="BD1285" s="1" t="s">
        <v>1749</v>
      </c>
      <c r="BE1285" t="s">
        <v>1749</v>
      </c>
    </row>
    <row r="1286" spans="1:57" ht="17.149999999999999" customHeight="1">
      <c r="A1286" s="2">
        <v>1285</v>
      </c>
      <c r="B1286" s="1" t="s">
        <v>1219</v>
      </c>
      <c r="C1286" s="1" t="s">
        <v>18779</v>
      </c>
      <c r="D1286" s="14" t="s">
        <v>13940</v>
      </c>
      <c r="E1286" s="1" t="s">
        <v>18779</v>
      </c>
      <c r="F1286" s="1" t="s">
        <v>13942</v>
      </c>
      <c r="G1286" s="1" t="s">
        <v>28270</v>
      </c>
      <c r="H1286" s="1" t="s">
        <v>2191</v>
      </c>
      <c r="I1286" s="1" t="s">
        <v>28271</v>
      </c>
      <c r="J1286" s="1" t="s">
        <v>28272</v>
      </c>
      <c r="K1286" s="1" t="s">
        <v>28273</v>
      </c>
      <c r="L1286" s="1" t="s">
        <v>14092</v>
      </c>
      <c r="M1286" s="1" t="s">
        <v>209</v>
      </c>
      <c r="N1286" s="1" t="s">
        <v>1228</v>
      </c>
      <c r="O1286" s="1" t="s">
        <v>1228</v>
      </c>
      <c r="P1286" s="1" t="s">
        <v>2126</v>
      </c>
      <c r="Q1286" s="1" t="s">
        <v>14092</v>
      </c>
      <c r="R1286" s="1" t="s">
        <v>130</v>
      </c>
      <c r="S1286" s="1" t="s">
        <v>1231</v>
      </c>
      <c r="T1286" s="1" t="s">
        <v>980</v>
      </c>
      <c r="U1286" s="2" t="s">
        <v>14093</v>
      </c>
      <c r="V1286" s="1">
        <v>157657</v>
      </c>
      <c r="W1286" s="1" t="s">
        <v>1296</v>
      </c>
      <c r="X1286" s="1" t="s">
        <v>1297</v>
      </c>
      <c r="Y1286" s="1" t="s">
        <v>14094</v>
      </c>
      <c r="Z1286" s="1" t="s">
        <v>18779</v>
      </c>
      <c r="AA1286" s="1" t="s">
        <v>30532</v>
      </c>
      <c r="AB1286" s="1" t="s">
        <v>30533</v>
      </c>
      <c r="AC1286" s="2" t="s">
        <v>14097</v>
      </c>
      <c r="AD1286" s="1">
        <v>157657</v>
      </c>
      <c r="AE1286" s="1" t="s">
        <v>30534</v>
      </c>
      <c r="AF1286" s="1" t="s">
        <v>9799</v>
      </c>
      <c r="AG1286" s="1" t="s">
        <v>819</v>
      </c>
      <c r="AH1286" s="1" t="s">
        <v>30535</v>
      </c>
      <c r="AI1286" s="1" t="s">
        <v>1749</v>
      </c>
      <c r="AJ1286" s="1" t="s">
        <v>1749</v>
      </c>
      <c r="AK1286" s="1" t="s">
        <v>1749</v>
      </c>
      <c r="AL1286" s="1" t="s">
        <v>1749</v>
      </c>
      <c r="AM1286" s="1" t="s">
        <v>1749</v>
      </c>
      <c r="AN1286" s="1" t="s">
        <v>1749</v>
      </c>
      <c r="AO1286" s="1" t="s">
        <v>1749</v>
      </c>
      <c r="AP1286" s="1" t="s">
        <v>1749</v>
      </c>
      <c r="AQ1286" s="1" t="s">
        <v>1749</v>
      </c>
      <c r="AR1286" s="1" t="s">
        <v>1749</v>
      </c>
      <c r="AS1286" s="1" t="s">
        <v>1749</v>
      </c>
      <c r="AT1286" s="1" t="s">
        <v>1749</v>
      </c>
      <c r="AU1286" s="1" t="s">
        <v>1749</v>
      </c>
      <c r="AV1286" s="1" t="s">
        <v>1749</v>
      </c>
      <c r="AW1286" s="1" t="s">
        <v>1749</v>
      </c>
      <c r="AX1286" s="1" t="s">
        <v>1749</v>
      </c>
      <c r="AY1286" s="1" t="s">
        <v>1749</v>
      </c>
      <c r="AZ1286" s="1" t="s">
        <v>1749</v>
      </c>
      <c r="BA1286" s="1" t="s">
        <v>1749</v>
      </c>
      <c r="BB1286" s="1" t="s">
        <v>1749</v>
      </c>
      <c r="BC1286" s="1" t="s">
        <v>1749</v>
      </c>
      <c r="BD1286" s="1" t="s">
        <v>1749</v>
      </c>
      <c r="BE1286" t="s">
        <v>1749</v>
      </c>
    </row>
    <row r="1287" spans="1:57" ht="17.149999999999999" customHeight="1">
      <c r="A1287" s="2">
        <v>1286</v>
      </c>
      <c r="B1287" s="1" t="s">
        <v>1219</v>
      </c>
      <c r="C1287" s="1" t="s">
        <v>359</v>
      </c>
      <c r="D1287" s="14" t="s">
        <v>9510</v>
      </c>
      <c r="E1287" s="1" t="s">
        <v>11238</v>
      </c>
      <c r="F1287" s="1" t="s">
        <v>11239</v>
      </c>
      <c r="G1287" s="1" t="s">
        <v>9513</v>
      </c>
      <c r="H1287" s="1" t="s">
        <v>3610</v>
      </c>
      <c r="I1287" s="1" t="s">
        <v>1483</v>
      </c>
      <c r="J1287" s="1" t="s">
        <v>9514</v>
      </c>
      <c r="K1287" s="1" t="s">
        <v>30106</v>
      </c>
      <c r="L1287" s="1" t="s">
        <v>1023</v>
      </c>
      <c r="M1287" s="1" t="s">
        <v>209</v>
      </c>
      <c r="N1287" s="1" t="s">
        <v>1462</v>
      </c>
      <c r="O1287" s="1" t="s">
        <v>1228</v>
      </c>
      <c r="P1287" s="1" t="s">
        <v>2126</v>
      </c>
      <c r="Q1287" s="1" t="s">
        <v>1023</v>
      </c>
      <c r="R1287" s="1" t="s">
        <v>130</v>
      </c>
      <c r="S1287" s="1" t="s">
        <v>1293</v>
      </c>
      <c r="T1287" s="1" t="s">
        <v>11240</v>
      </c>
      <c r="U1287" s="2" t="s">
        <v>448</v>
      </c>
      <c r="V1287" s="1">
        <v>779</v>
      </c>
      <c r="W1287" s="1" t="s">
        <v>2130</v>
      </c>
      <c r="X1287" s="1" t="s">
        <v>2130</v>
      </c>
      <c r="Y1287" s="1" t="s">
        <v>2131</v>
      </c>
      <c r="Z1287" s="1" t="s">
        <v>30536</v>
      </c>
      <c r="AA1287" s="1" t="s">
        <v>30537</v>
      </c>
      <c r="AB1287" s="1" t="s">
        <v>30538</v>
      </c>
      <c r="AC1287" s="2"/>
      <c r="AD1287" s="1">
        <v>779</v>
      </c>
      <c r="AE1287" s="1" t="s">
        <v>30539</v>
      </c>
      <c r="AF1287" s="1" t="s">
        <v>856</v>
      </c>
      <c r="AG1287" s="1" t="s">
        <v>819</v>
      </c>
      <c r="AH1287" s="1" t="s">
        <v>30540</v>
      </c>
      <c r="AI1287" s="1" t="s">
        <v>1749</v>
      </c>
      <c r="AJ1287" s="1" t="s">
        <v>1749</v>
      </c>
      <c r="AK1287" s="1" t="s">
        <v>1749</v>
      </c>
      <c r="AL1287" s="1" t="s">
        <v>1749</v>
      </c>
      <c r="AM1287" s="1" t="s">
        <v>1749</v>
      </c>
      <c r="AN1287" s="1" t="s">
        <v>1749</v>
      </c>
      <c r="AO1287" s="1" t="s">
        <v>1749</v>
      </c>
      <c r="AP1287" s="1" t="s">
        <v>1749</v>
      </c>
      <c r="AQ1287" s="1" t="s">
        <v>1749</v>
      </c>
      <c r="AR1287" s="1" t="s">
        <v>1749</v>
      </c>
      <c r="AS1287" s="1" t="s">
        <v>1749</v>
      </c>
      <c r="AT1287" s="1" t="s">
        <v>1749</v>
      </c>
      <c r="AU1287" s="1" t="s">
        <v>1749</v>
      </c>
      <c r="AV1287" s="1" t="s">
        <v>1749</v>
      </c>
      <c r="AW1287" s="1" t="s">
        <v>1749</v>
      </c>
      <c r="AX1287" s="1" t="s">
        <v>1749</v>
      </c>
      <c r="AY1287" s="1" t="s">
        <v>1749</v>
      </c>
      <c r="AZ1287" s="1" t="s">
        <v>1749</v>
      </c>
      <c r="BA1287" s="1" t="s">
        <v>1749</v>
      </c>
      <c r="BB1287" s="1" t="s">
        <v>1749</v>
      </c>
      <c r="BC1287" s="1" t="s">
        <v>1749</v>
      </c>
      <c r="BD1287" s="1" t="s">
        <v>1749</v>
      </c>
      <c r="BE1287" t="s">
        <v>1749</v>
      </c>
    </row>
    <row r="1288" spans="1:57" ht="17.149999999999999" customHeight="1">
      <c r="A1288" s="2">
        <v>1287</v>
      </c>
      <c r="B1288" s="1" t="s">
        <v>1219</v>
      </c>
      <c r="C1288" s="1" t="s">
        <v>366</v>
      </c>
      <c r="D1288" s="14" t="s">
        <v>7721</v>
      </c>
      <c r="E1288" s="1" t="s">
        <v>366</v>
      </c>
      <c r="F1288" s="1" t="s">
        <v>7752</v>
      </c>
      <c r="G1288" s="1" t="s">
        <v>27937</v>
      </c>
      <c r="H1288" s="1" t="s">
        <v>27938</v>
      </c>
      <c r="I1288" s="1" t="s">
        <v>1937</v>
      </c>
      <c r="J1288" s="1" t="s">
        <v>27939</v>
      </c>
      <c r="K1288" s="1" t="s">
        <v>27940</v>
      </c>
      <c r="L1288" s="1" t="s">
        <v>30541</v>
      </c>
      <c r="M1288" s="1" t="s">
        <v>215</v>
      </c>
      <c r="N1288" s="1" t="s">
        <v>2653</v>
      </c>
      <c r="O1288" s="1" t="s">
        <v>1228</v>
      </c>
      <c r="P1288" s="1" t="s">
        <v>2126</v>
      </c>
      <c r="Q1288" s="1" t="s">
        <v>30541</v>
      </c>
      <c r="R1288" s="1" t="s">
        <v>130</v>
      </c>
      <c r="S1288" s="1" t="s">
        <v>1293</v>
      </c>
      <c r="T1288" s="1" t="s">
        <v>30542</v>
      </c>
      <c r="U1288" s="2" t="s">
        <v>30543</v>
      </c>
      <c r="V1288" s="1">
        <v>3</v>
      </c>
      <c r="W1288" s="1" t="s">
        <v>2130</v>
      </c>
      <c r="X1288" s="1" t="s">
        <v>2130</v>
      </c>
      <c r="Y1288" s="1" t="s">
        <v>27004</v>
      </c>
      <c r="Z1288" s="1" t="s">
        <v>366</v>
      </c>
      <c r="AA1288" s="1" t="s">
        <v>30544</v>
      </c>
      <c r="AB1288" s="1" t="s">
        <v>30545</v>
      </c>
      <c r="AC1288" s="2"/>
      <c r="AD1288" s="1">
        <v>3</v>
      </c>
      <c r="AE1288" s="1" t="s">
        <v>30546</v>
      </c>
      <c r="AF1288" s="1" t="s">
        <v>30547</v>
      </c>
      <c r="AG1288" s="1" t="s">
        <v>25995</v>
      </c>
      <c r="AH1288" s="1" t="s">
        <v>30548</v>
      </c>
      <c r="AI1288" s="1" t="s">
        <v>1749</v>
      </c>
      <c r="AJ1288" s="1" t="s">
        <v>1749</v>
      </c>
      <c r="AK1288" s="1" t="s">
        <v>1749</v>
      </c>
      <c r="AL1288" s="1" t="s">
        <v>1749</v>
      </c>
      <c r="AM1288" s="1" t="s">
        <v>1749</v>
      </c>
      <c r="AN1288" s="1" t="s">
        <v>1749</v>
      </c>
      <c r="AO1288" s="1" t="s">
        <v>1749</v>
      </c>
      <c r="AP1288" s="1" t="s">
        <v>1749</v>
      </c>
      <c r="AQ1288" s="1" t="s">
        <v>1749</v>
      </c>
      <c r="AR1288" s="1" t="s">
        <v>1749</v>
      </c>
      <c r="AS1288" s="1" t="s">
        <v>1749</v>
      </c>
      <c r="AT1288" s="1" t="s">
        <v>1749</v>
      </c>
      <c r="AU1288" s="1" t="s">
        <v>1749</v>
      </c>
      <c r="AV1288" s="1" t="s">
        <v>1749</v>
      </c>
      <c r="AW1288" s="1" t="s">
        <v>1749</v>
      </c>
      <c r="AX1288" s="1" t="s">
        <v>1749</v>
      </c>
      <c r="AY1288" s="1" t="s">
        <v>1749</v>
      </c>
      <c r="AZ1288" s="1" t="s">
        <v>1749</v>
      </c>
      <c r="BA1288" s="1" t="s">
        <v>1749</v>
      </c>
      <c r="BB1288" s="1" t="s">
        <v>1749</v>
      </c>
      <c r="BC1288" s="1" t="s">
        <v>1749</v>
      </c>
      <c r="BD1288" s="1" t="s">
        <v>1749</v>
      </c>
      <c r="BE1288" t="s">
        <v>1749</v>
      </c>
    </row>
    <row r="1289" spans="1:57" ht="17.149999999999999" customHeight="1">
      <c r="A1289" s="2">
        <v>1288</v>
      </c>
      <c r="B1289" s="1" t="s">
        <v>1219</v>
      </c>
      <c r="C1289" s="1" t="s">
        <v>7923</v>
      </c>
      <c r="D1289" s="14" t="s">
        <v>7924</v>
      </c>
      <c r="E1289" s="1" t="s">
        <v>11345</v>
      </c>
      <c r="F1289" s="1" t="s">
        <v>11346</v>
      </c>
      <c r="G1289" s="1" t="s">
        <v>11853</v>
      </c>
      <c r="H1289" s="1" t="s">
        <v>7928</v>
      </c>
      <c r="I1289" s="1" t="s">
        <v>2539</v>
      </c>
      <c r="J1289" s="1" t="s">
        <v>29043</v>
      </c>
      <c r="K1289" s="1" t="s">
        <v>7930</v>
      </c>
      <c r="L1289" s="1" t="s">
        <v>11347</v>
      </c>
      <c r="M1289" s="1" t="s">
        <v>209</v>
      </c>
      <c r="N1289" s="1" t="s">
        <v>2653</v>
      </c>
      <c r="O1289" s="1" t="s">
        <v>1228</v>
      </c>
      <c r="P1289" s="1" t="s">
        <v>2126</v>
      </c>
      <c r="Q1289" s="1" t="s">
        <v>11347</v>
      </c>
      <c r="R1289" s="1" t="s">
        <v>130</v>
      </c>
      <c r="S1289" s="1" t="s">
        <v>1293</v>
      </c>
      <c r="T1289" s="1" t="s">
        <v>8248</v>
      </c>
      <c r="U1289" s="2" t="s">
        <v>8470</v>
      </c>
      <c r="V1289" s="1">
        <v>96</v>
      </c>
      <c r="W1289" s="1" t="s">
        <v>2130</v>
      </c>
      <c r="X1289" s="1" t="s">
        <v>2130</v>
      </c>
      <c r="Y1289" s="1" t="s">
        <v>2210</v>
      </c>
      <c r="Z1289" s="1" t="s">
        <v>29044</v>
      </c>
      <c r="AA1289" s="1" t="s">
        <v>30549</v>
      </c>
      <c r="AB1289" s="1" t="s">
        <v>30550</v>
      </c>
      <c r="AC1289" s="2"/>
      <c r="AD1289" s="1">
        <v>96</v>
      </c>
      <c r="AE1289" s="1" t="s">
        <v>9820</v>
      </c>
      <c r="AF1289" s="1" t="s">
        <v>9821</v>
      </c>
      <c r="AG1289" s="1" t="s">
        <v>819</v>
      </c>
      <c r="AH1289" s="1" t="s">
        <v>30551</v>
      </c>
      <c r="AI1289" s="1" t="s">
        <v>1749</v>
      </c>
      <c r="AJ1289" s="1" t="s">
        <v>1749</v>
      </c>
      <c r="AK1289" s="1" t="s">
        <v>1749</v>
      </c>
      <c r="AL1289" s="1" t="s">
        <v>1749</v>
      </c>
      <c r="AM1289" s="1" t="s">
        <v>1749</v>
      </c>
      <c r="AN1289" s="1" t="s">
        <v>1749</v>
      </c>
      <c r="AO1289" s="1" t="s">
        <v>1749</v>
      </c>
      <c r="AP1289" s="1" t="s">
        <v>1749</v>
      </c>
      <c r="AQ1289" s="1" t="s">
        <v>1749</v>
      </c>
      <c r="AR1289" s="1" t="s">
        <v>1749</v>
      </c>
      <c r="AS1289" s="1" t="s">
        <v>1749</v>
      </c>
      <c r="AT1289" s="1" t="s">
        <v>1749</v>
      </c>
      <c r="AU1289" s="1" t="s">
        <v>1749</v>
      </c>
      <c r="AV1289" s="1" t="s">
        <v>1749</v>
      </c>
      <c r="AW1289" s="1" t="s">
        <v>1749</v>
      </c>
      <c r="AX1289" s="1" t="s">
        <v>1749</v>
      </c>
      <c r="AY1289" s="1" t="s">
        <v>1749</v>
      </c>
      <c r="AZ1289" s="1" t="s">
        <v>1749</v>
      </c>
      <c r="BA1289" s="1" t="s">
        <v>1749</v>
      </c>
      <c r="BB1289" s="1" t="s">
        <v>1749</v>
      </c>
      <c r="BC1289" s="1" t="s">
        <v>1749</v>
      </c>
      <c r="BD1289" s="1" t="s">
        <v>1749</v>
      </c>
      <c r="BE1289" t="s">
        <v>1749</v>
      </c>
    </row>
    <row r="1290" spans="1:57" ht="17.149999999999999" customHeight="1">
      <c r="A1290" s="2">
        <v>1289</v>
      </c>
      <c r="B1290" s="1" t="s">
        <v>1219</v>
      </c>
      <c r="C1290" s="1" t="s">
        <v>9808</v>
      </c>
      <c r="D1290" s="14" t="s">
        <v>9809</v>
      </c>
      <c r="E1290" s="1" t="s">
        <v>9808</v>
      </c>
      <c r="F1290" s="1" t="s">
        <v>9810</v>
      </c>
      <c r="G1290" s="1" t="s">
        <v>9811</v>
      </c>
      <c r="H1290" s="1" t="s">
        <v>2554</v>
      </c>
      <c r="I1290" s="1" t="s">
        <v>1483</v>
      </c>
      <c r="J1290" s="1" t="s">
        <v>9812</v>
      </c>
      <c r="K1290" s="1" t="s">
        <v>9813</v>
      </c>
      <c r="L1290" s="1" t="s">
        <v>9814</v>
      </c>
      <c r="M1290" s="1" t="s">
        <v>209</v>
      </c>
      <c r="N1290" s="1" t="s">
        <v>1462</v>
      </c>
      <c r="O1290" s="1" t="s">
        <v>1228</v>
      </c>
      <c r="P1290" s="1" t="s">
        <v>2126</v>
      </c>
      <c r="Q1290" s="1" t="s">
        <v>9814</v>
      </c>
      <c r="R1290" s="1" t="s">
        <v>130</v>
      </c>
      <c r="S1290" s="1" t="s">
        <v>1293</v>
      </c>
      <c r="T1290" s="1" t="s">
        <v>9815</v>
      </c>
      <c r="U1290" s="2" t="s">
        <v>9816</v>
      </c>
      <c r="V1290" s="1">
        <v>136</v>
      </c>
      <c r="W1290" s="1" t="s">
        <v>2130</v>
      </c>
      <c r="X1290" s="1" t="s">
        <v>2130</v>
      </c>
      <c r="Y1290" s="1" t="s">
        <v>2131</v>
      </c>
      <c r="Z1290" s="1" t="s">
        <v>30552</v>
      </c>
      <c r="AA1290" s="1" t="s">
        <v>9818</v>
      </c>
      <c r="AB1290" s="1" t="s">
        <v>9819</v>
      </c>
      <c r="AC1290" s="2"/>
      <c r="AD1290" s="1">
        <v>136</v>
      </c>
      <c r="AE1290" s="1" t="s">
        <v>9820</v>
      </c>
      <c r="AF1290" s="1" t="s">
        <v>9821</v>
      </c>
      <c r="AG1290" s="1" t="s">
        <v>819</v>
      </c>
      <c r="AH1290" s="1" t="s">
        <v>9822</v>
      </c>
      <c r="AI1290" s="1" t="s">
        <v>1749</v>
      </c>
      <c r="AJ1290" s="1" t="s">
        <v>1749</v>
      </c>
      <c r="AK1290" s="1" t="s">
        <v>1749</v>
      </c>
      <c r="AL1290" s="1" t="s">
        <v>1749</v>
      </c>
      <c r="AM1290" s="1" t="s">
        <v>1749</v>
      </c>
      <c r="AN1290" s="1" t="s">
        <v>1749</v>
      </c>
      <c r="AO1290" s="1" t="s">
        <v>1749</v>
      </c>
      <c r="AP1290" s="1" t="s">
        <v>1749</v>
      </c>
      <c r="AQ1290" s="1" t="s">
        <v>1749</v>
      </c>
      <c r="AR1290" s="1" t="s">
        <v>1749</v>
      </c>
      <c r="AS1290" s="1" t="s">
        <v>1749</v>
      </c>
      <c r="AT1290" s="1" t="s">
        <v>1749</v>
      </c>
      <c r="AU1290" s="1" t="s">
        <v>1749</v>
      </c>
      <c r="AV1290" s="1" t="s">
        <v>1749</v>
      </c>
      <c r="AW1290" s="1" t="s">
        <v>1749</v>
      </c>
      <c r="AX1290" s="1" t="s">
        <v>1749</v>
      </c>
      <c r="AY1290" s="1" t="s">
        <v>1749</v>
      </c>
      <c r="AZ1290" s="1" t="s">
        <v>1749</v>
      </c>
      <c r="BA1290" s="1" t="s">
        <v>1749</v>
      </c>
      <c r="BB1290" s="1" t="s">
        <v>1749</v>
      </c>
      <c r="BC1290" s="1" t="s">
        <v>1749</v>
      </c>
      <c r="BD1290" s="1" t="s">
        <v>1749</v>
      </c>
      <c r="BE1290" t="s">
        <v>1749</v>
      </c>
    </row>
    <row r="1291" spans="1:57" ht="17.149999999999999" customHeight="1">
      <c r="A1291" s="2">
        <v>1290</v>
      </c>
      <c r="B1291" s="1" t="s">
        <v>1219</v>
      </c>
      <c r="C1291" s="1" t="s">
        <v>7923</v>
      </c>
      <c r="D1291" s="14" t="s">
        <v>7924</v>
      </c>
      <c r="E1291" s="1" t="s">
        <v>12270</v>
      </c>
      <c r="F1291" s="1" t="s">
        <v>12271</v>
      </c>
      <c r="G1291" s="1" t="s">
        <v>11853</v>
      </c>
      <c r="H1291" s="1" t="s">
        <v>7928</v>
      </c>
      <c r="I1291" s="1" t="s">
        <v>2539</v>
      </c>
      <c r="J1291" s="1" t="s">
        <v>29043</v>
      </c>
      <c r="K1291" s="1" t="s">
        <v>7930</v>
      </c>
      <c r="L1291" s="1" t="s">
        <v>12272</v>
      </c>
      <c r="M1291" s="1" t="s">
        <v>209</v>
      </c>
      <c r="N1291" s="1" t="s">
        <v>1462</v>
      </c>
      <c r="O1291" s="1" t="s">
        <v>1228</v>
      </c>
      <c r="P1291" s="1" t="s">
        <v>2126</v>
      </c>
      <c r="Q1291" s="1" t="s">
        <v>12272</v>
      </c>
      <c r="R1291" s="1" t="s">
        <v>130</v>
      </c>
      <c r="S1291" s="1" t="s">
        <v>1293</v>
      </c>
      <c r="T1291" s="1" t="s">
        <v>6635</v>
      </c>
      <c r="U1291" s="2" t="s">
        <v>12273</v>
      </c>
      <c r="V1291" s="1">
        <v>110</v>
      </c>
      <c r="W1291" s="1" t="s">
        <v>2130</v>
      </c>
      <c r="X1291" s="1" t="s">
        <v>2130</v>
      </c>
      <c r="Y1291" s="1" t="s">
        <v>2210</v>
      </c>
      <c r="Z1291" s="1" t="s">
        <v>29044</v>
      </c>
      <c r="AA1291" s="1" t="s">
        <v>12521</v>
      </c>
      <c r="AB1291" s="1" t="s">
        <v>30553</v>
      </c>
      <c r="AC1291" s="2"/>
      <c r="AD1291" s="1">
        <v>110</v>
      </c>
      <c r="AE1291" s="1" t="s">
        <v>30554</v>
      </c>
      <c r="AF1291" s="1" t="s">
        <v>30555</v>
      </c>
      <c r="AG1291" s="1" t="s">
        <v>819</v>
      </c>
      <c r="AH1291" s="1" t="s">
        <v>30556</v>
      </c>
      <c r="AI1291" s="1" t="s">
        <v>1749</v>
      </c>
      <c r="AJ1291" s="1" t="s">
        <v>1749</v>
      </c>
      <c r="AK1291" s="1" t="s">
        <v>1749</v>
      </c>
      <c r="AL1291" s="1" t="s">
        <v>1749</v>
      </c>
      <c r="AM1291" s="1" t="s">
        <v>1749</v>
      </c>
      <c r="AN1291" s="1" t="s">
        <v>1749</v>
      </c>
      <c r="AO1291" s="1" t="s">
        <v>1749</v>
      </c>
      <c r="AP1291" s="1" t="s">
        <v>1749</v>
      </c>
      <c r="AQ1291" s="1" t="s">
        <v>1749</v>
      </c>
      <c r="AR1291" s="1" t="s">
        <v>1749</v>
      </c>
      <c r="AS1291" s="1" t="s">
        <v>1749</v>
      </c>
      <c r="AT1291" s="1" t="s">
        <v>1749</v>
      </c>
      <c r="AU1291" s="1" t="s">
        <v>1749</v>
      </c>
      <c r="AV1291" s="1" t="s">
        <v>1749</v>
      </c>
      <c r="AW1291" s="1" t="s">
        <v>1749</v>
      </c>
      <c r="AX1291" s="1" t="s">
        <v>1749</v>
      </c>
      <c r="AY1291" s="1" t="s">
        <v>1749</v>
      </c>
      <c r="AZ1291" s="1" t="s">
        <v>1749</v>
      </c>
      <c r="BA1291" s="1" t="s">
        <v>1749</v>
      </c>
      <c r="BB1291" s="1" t="s">
        <v>1749</v>
      </c>
      <c r="BC1291" s="1" t="s">
        <v>1749</v>
      </c>
      <c r="BD1291" s="1" t="s">
        <v>1749</v>
      </c>
      <c r="BE1291" t="s">
        <v>1749</v>
      </c>
    </row>
    <row r="1292" spans="1:57" ht="17.149999999999999" customHeight="1">
      <c r="A1292" s="2">
        <v>1291</v>
      </c>
      <c r="B1292" s="1" t="s">
        <v>1219</v>
      </c>
      <c r="C1292" s="1" t="s">
        <v>11549</v>
      </c>
      <c r="D1292" s="14" t="s">
        <v>11550</v>
      </c>
      <c r="E1292" s="1" t="s">
        <v>11551</v>
      </c>
      <c r="F1292" s="1" t="s">
        <v>11552</v>
      </c>
      <c r="G1292" s="1" t="s">
        <v>11553</v>
      </c>
      <c r="H1292" s="1" t="s">
        <v>2554</v>
      </c>
      <c r="I1292" s="1" t="s">
        <v>1937</v>
      </c>
      <c r="J1292" s="1" t="s">
        <v>2400</v>
      </c>
      <c r="K1292" s="1" t="s">
        <v>11554</v>
      </c>
      <c r="L1292" s="1" t="s">
        <v>11555</v>
      </c>
      <c r="M1292" s="1" t="s">
        <v>209</v>
      </c>
      <c r="N1292" s="1" t="s">
        <v>1462</v>
      </c>
      <c r="O1292" s="1" t="s">
        <v>1228</v>
      </c>
      <c r="P1292" s="1" t="s">
        <v>2126</v>
      </c>
      <c r="Q1292" s="1" t="s">
        <v>11555</v>
      </c>
      <c r="R1292" s="1" t="s">
        <v>130</v>
      </c>
      <c r="S1292" s="1" t="s">
        <v>1293</v>
      </c>
      <c r="T1292" s="1" t="s">
        <v>11556</v>
      </c>
      <c r="U1292" s="2" t="s">
        <v>11557</v>
      </c>
      <c r="V1292" s="1">
        <v>209</v>
      </c>
      <c r="W1292" s="1" t="s">
        <v>2130</v>
      </c>
      <c r="X1292" s="1" t="s">
        <v>2130</v>
      </c>
      <c r="Y1292" s="1" t="s">
        <v>2131</v>
      </c>
      <c r="Z1292" s="1" t="s">
        <v>30557</v>
      </c>
      <c r="AA1292" s="1" t="s">
        <v>30558</v>
      </c>
      <c r="AB1292" s="1" t="s">
        <v>30559</v>
      </c>
      <c r="AC1292" s="2"/>
      <c r="AD1292" s="1">
        <v>209</v>
      </c>
      <c r="AE1292" s="1" t="s">
        <v>30560</v>
      </c>
      <c r="AF1292" s="1" t="s">
        <v>30555</v>
      </c>
      <c r="AG1292" s="1" t="s">
        <v>819</v>
      </c>
      <c r="AH1292" s="1" t="s">
        <v>30561</v>
      </c>
      <c r="AI1292" s="1" t="s">
        <v>1749</v>
      </c>
      <c r="AJ1292" s="1" t="s">
        <v>1749</v>
      </c>
      <c r="AK1292" s="1" t="s">
        <v>1749</v>
      </c>
      <c r="AL1292" s="1" t="s">
        <v>1749</v>
      </c>
      <c r="AM1292" s="1" t="s">
        <v>1749</v>
      </c>
      <c r="AN1292" s="1" t="s">
        <v>1749</v>
      </c>
      <c r="AO1292" s="1" t="s">
        <v>1749</v>
      </c>
      <c r="AP1292" s="1" t="s">
        <v>1749</v>
      </c>
      <c r="AQ1292" s="1" t="s">
        <v>1749</v>
      </c>
      <c r="AR1292" s="1" t="s">
        <v>1749</v>
      </c>
      <c r="AS1292" s="1" t="s">
        <v>1749</v>
      </c>
      <c r="AT1292" s="1" t="s">
        <v>1749</v>
      </c>
      <c r="AU1292" s="1" t="s">
        <v>1749</v>
      </c>
      <c r="AV1292" s="1" t="s">
        <v>1749</v>
      </c>
      <c r="AW1292" s="1" t="s">
        <v>1749</v>
      </c>
      <c r="AX1292" s="1" t="s">
        <v>1749</v>
      </c>
      <c r="AY1292" s="1" t="s">
        <v>1749</v>
      </c>
      <c r="AZ1292" s="1" t="s">
        <v>1749</v>
      </c>
      <c r="BA1292" s="1" t="s">
        <v>1749</v>
      </c>
      <c r="BB1292" s="1" t="s">
        <v>1749</v>
      </c>
      <c r="BC1292" s="1" t="s">
        <v>1749</v>
      </c>
      <c r="BD1292" s="1" t="s">
        <v>1749</v>
      </c>
      <c r="BE1292" t="s">
        <v>1749</v>
      </c>
    </row>
    <row r="1293" spans="1:57" ht="17.149999999999999" customHeight="1">
      <c r="A1293" s="2">
        <v>1292</v>
      </c>
      <c r="B1293" s="1" t="s">
        <v>1219</v>
      </c>
      <c r="C1293" s="1" t="s">
        <v>228</v>
      </c>
      <c r="D1293" s="14" t="s">
        <v>9788</v>
      </c>
      <c r="E1293" s="1" t="s">
        <v>228</v>
      </c>
      <c r="F1293" s="1" t="s">
        <v>10080</v>
      </c>
      <c r="G1293" s="1" t="s">
        <v>9790</v>
      </c>
      <c r="H1293" s="1" t="s">
        <v>3135</v>
      </c>
      <c r="I1293" s="1" t="s">
        <v>2703</v>
      </c>
      <c r="J1293" s="1" t="s">
        <v>9791</v>
      </c>
      <c r="K1293" s="1" t="s">
        <v>30222</v>
      </c>
      <c r="L1293" s="1" t="s">
        <v>30562</v>
      </c>
      <c r="M1293" s="1" t="s">
        <v>215</v>
      </c>
      <c r="N1293" s="1" t="s">
        <v>2653</v>
      </c>
      <c r="O1293" s="1" t="s">
        <v>1228</v>
      </c>
      <c r="P1293" s="1" t="s">
        <v>2126</v>
      </c>
      <c r="Q1293" s="1" t="s">
        <v>30562</v>
      </c>
      <c r="R1293" s="1" t="s">
        <v>130</v>
      </c>
      <c r="S1293" s="1" t="s">
        <v>1293</v>
      </c>
      <c r="T1293" s="1" t="s">
        <v>30563</v>
      </c>
      <c r="U1293" s="2" t="s">
        <v>30564</v>
      </c>
      <c r="V1293" s="1">
        <v>470</v>
      </c>
      <c r="W1293" s="1" t="s">
        <v>2130</v>
      </c>
      <c r="X1293" s="1" t="s">
        <v>2130</v>
      </c>
      <c r="Y1293" s="1" t="s">
        <v>2210</v>
      </c>
      <c r="Z1293" s="1" t="s">
        <v>30226</v>
      </c>
      <c r="AA1293" s="1" t="s">
        <v>30565</v>
      </c>
      <c r="AB1293" s="1" t="s">
        <v>30566</v>
      </c>
      <c r="AC1293" s="2"/>
      <c r="AD1293" s="1">
        <v>470</v>
      </c>
      <c r="AE1293" s="1" t="s">
        <v>30567</v>
      </c>
      <c r="AF1293" s="1" t="s">
        <v>30555</v>
      </c>
      <c r="AG1293" s="1" t="s">
        <v>819</v>
      </c>
      <c r="AH1293" s="1" t="s">
        <v>30568</v>
      </c>
      <c r="AI1293" s="1" t="s">
        <v>1749</v>
      </c>
      <c r="AJ1293" s="1" t="s">
        <v>1749</v>
      </c>
      <c r="AK1293" s="1" t="s">
        <v>1749</v>
      </c>
      <c r="AL1293" s="1" t="s">
        <v>1749</v>
      </c>
      <c r="AM1293" s="1" t="s">
        <v>1749</v>
      </c>
      <c r="AN1293" s="1" t="s">
        <v>1749</v>
      </c>
      <c r="AO1293" s="1" t="s">
        <v>1749</v>
      </c>
      <c r="AP1293" s="1" t="s">
        <v>1749</v>
      </c>
      <c r="AQ1293" s="1" t="s">
        <v>1749</v>
      </c>
      <c r="AR1293" s="1" t="s">
        <v>1749</v>
      </c>
      <c r="AS1293" s="1" t="s">
        <v>1749</v>
      </c>
      <c r="AT1293" s="1" t="s">
        <v>1749</v>
      </c>
      <c r="AU1293" s="1" t="s">
        <v>1749</v>
      </c>
      <c r="AV1293" s="1" t="s">
        <v>1749</v>
      </c>
      <c r="AW1293" s="1" t="s">
        <v>1749</v>
      </c>
      <c r="AX1293" s="1" t="s">
        <v>1749</v>
      </c>
      <c r="AY1293" s="1" t="s">
        <v>1749</v>
      </c>
      <c r="AZ1293" s="1" t="s">
        <v>1749</v>
      </c>
      <c r="BA1293" s="1" t="s">
        <v>1749</v>
      </c>
      <c r="BB1293" s="1" t="s">
        <v>1749</v>
      </c>
      <c r="BC1293" s="1" t="s">
        <v>1749</v>
      </c>
      <c r="BD1293" s="1" t="s">
        <v>1749</v>
      </c>
      <c r="BE1293" t="s">
        <v>1749</v>
      </c>
    </row>
    <row r="1294" spans="1:57" ht="17.149999999999999" customHeight="1">
      <c r="A1294" s="2">
        <v>1293</v>
      </c>
      <c r="B1294" s="1" t="s">
        <v>1219</v>
      </c>
      <c r="C1294" s="1" t="s">
        <v>228</v>
      </c>
      <c r="D1294" s="14" t="s">
        <v>9788</v>
      </c>
      <c r="E1294" s="1" t="s">
        <v>228</v>
      </c>
      <c r="F1294" s="1" t="s">
        <v>10080</v>
      </c>
      <c r="G1294" s="1" t="s">
        <v>9790</v>
      </c>
      <c r="H1294" s="1" t="s">
        <v>3135</v>
      </c>
      <c r="I1294" s="1" t="s">
        <v>2703</v>
      </c>
      <c r="J1294" s="1" t="s">
        <v>9791</v>
      </c>
      <c r="K1294" s="1" t="s">
        <v>30222</v>
      </c>
      <c r="L1294" s="1" t="s">
        <v>30569</v>
      </c>
      <c r="M1294" s="1" t="s">
        <v>215</v>
      </c>
      <c r="N1294" s="1" t="s">
        <v>2653</v>
      </c>
      <c r="O1294" s="1" t="s">
        <v>1228</v>
      </c>
      <c r="P1294" s="1" t="s">
        <v>2126</v>
      </c>
      <c r="Q1294" s="1" t="s">
        <v>30569</v>
      </c>
      <c r="R1294" s="1" t="s">
        <v>130</v>
      </c>
      <c r="S1294" s="1" t="s">
        <v>1293</v>
      </c>
      <c r="T1294" s="1" t="s">
        <v>6234</v>
      </c>
      <c r="U1294" s="2" t="s">
        <v>30570</v>
      </c>
      <c r="V1294" s="1">
        <v>406</v>
      </c>
      <c r="W1294" s="1" t="s">
        <v>2130</v>
      </c>
      <c r="X1294" s="1" t="s">
        <v>2130</v>
      </c>
      <c r="Y1294" s="1" t="s">
        <v>2210</v>
      </c>
      <c r="Z1294" s="1" t="s">
        <v>30226</v>
      </c>
      <c r="AA1294" s="1" t="s">
        <v>30571</v>
      </c>
      <c r="AB1294" s="1" t="s">
        <v>30566</v>
      </c>
      <c r="AC1294" s="2"/>
      <c r="AD1294" s="1">
        <v>406</v>
      </c>
      <c r="AE1294" s="1" t="s">
        <v>30567</v>
      </c>
      <c r="AF1294" s="1" t="s">
        <v>30555</v>
      </c>
      <c r="AG1294" s="1" t="s">
        <v>819</v>
      </c>
      <c r="AH1294" s="1" t="s">
        <v>30572</v>
      </c>
      <c r="AI1294" s="1" t="s">
        <v>1749</v>
      </c>
      <c r="AJ1294" s="1" t="s">
        <v>1749</v>
      </c>
      <c r="AK1294" s="1" t="s">
        <v>1749</v>
      </c>
      <c r="AL1294" s="1" t="s">
        <v>1749</v>
      </c>
      <c r="AM1294" s="1" t="s">
        <v>1749</v>
      </c>
      <c r="AN1294" s="1" t="s">
        <v>1749</v>
      </c>
      <c r="AO1294" s="1" t="s">
        <v>1749</v>
      </c>
      <c r="AP1294" s="1" t="s">
        <v>1749</v>
      </c>
      <c r="AQ1294" s="1" t="s">
        <v>1749</v>
      </c>
      <c r="AR1294" s="1" t="s">
        <v>1749</v>
      </c>
      <c r="AS1294" s="1" t="s">
        <v>1749</v>
      </c>
      <c r="AT1294" s="1" t="s">
        <v>1749</v>
      </c>
      <c r="AU1294" s="1" t="s">
        <v>1749</v>
      </c>
      <c r="AV1294" s="1" t="s">
        <v>1749</v>
      </c>
      <c r="AW1294" s="1" t="s">
        <v>1749</v>
      </c>
      <c r="AX1294" s="1" t="s">
        <v>1749</v>
      </c>
      <c r="AY1294" s="1" t="s">
        <v>1749</v>
      </c>
      <c r="AZ1294" s="1" t="s">
        <v>1749</v>
      </c>
      <c r="BA1294" s="1" t="s">
        <v>1749</v>
      </c>
      <c r="BB1294" s="1" t="s">
        <v>1749</v>
      </c>
      <c r="BC1294" s="1" t="s">
        <v>1749</v>
      </c>
      <c r="BD1294" s="1" t="s">
        <v>1749</v>
      </c>
      <c r="BE1294" t="s">
        <v>1749</v>
      </c>
    </row>
    <row r="1295" spans="1:57" ht="17.149999999999999" customHeight="1">
      <c r="A1295" s="2">
        <v>1294</v>
      </c>
      <c r="B1295" s="1" t="s">
        <v>1219</v>
      </c>
      <c r="C1295" s="1" t="s">
        <v>228</v>
      </c>
      <c r="D1295" s="14" t="s">
        <v>9788</v>
      </c>
      <c r="E1295" s="1" t="s">
        <v>228</v>
      </c>
      <c r="F1295" s="1" t="s">
        <v>30573</v>
      </c>
      <c r="G1295" s="1" t="s">
        <v>9790</v>
      </c>
      <c r="H1295" s="1" t="s">
        <v>3135</v>
      </c>
      <c r="I1295" s="1" t="s">
        <v>2703</v>
      </c>
      <c r="J1295" s="1" t="s">
        <v>9791</v>
      </c>
      <c r="K1295" s="1" t="s">
        <v>30222</v>
      </c>
      <c r="L1295" s="1" t="s">
        <v>30574</v>
      </c>
      <c r="M1295" s="1" t="s">
        <v>215</v>
      </c>
      <c r="N1295" s="1" t="s">
        <v>2653</v>
      </c>
      <c r="O1295" s="1" t="s">
        <v>1228</v>
      </c>
      <c r="P1295" s="1" t="s">
        <v>2126</v>
      </c>
      <c r="Q1295" s="1" t="s">
        <v>30574</v>
      </c>
      <c r="R1295" s="1" t="s">
        <v>130</v>
      </c>
      <c r="S1295" s="1" t="s">
        <v>1293</v>
      </c>
      <c r="T1295" s="1" t="s">
        <v>30575</v>
      </c>
      <c r="U1295" s="2" t="s">
        <v>5658</v>
      </c>
      <c r="V1295" s="1">
        <v>459</v>
      </c>
      <c r="W1295" s="1" t="s">
        <v>2130</v>
      </c>
      <c r="X1295" s="1" t="s">
        <v>2130</v>
      </c>
      <c r="Y1295" s="1" t="s">
        <v>2210</v>
      </c>
      <c r="Z1295" s="1" t="s">
        <v>30576</v>
      </c>
      <c r="AA1295" s="1" t="s">
        <v>30577</v>
      </c>
      <c r="AB1295" s="1" t="s">
        <v>30566</v>
      </c>
      <c r="AC1295" s="2"/>
      <c r="AD1295" s="1">
        <v>459</v>
      </c>
      <c r="AE1295" s="1" t="s">
        <v>30567</v>
      </c>
      <c r="AF1295" s="1" t="s">
        <v>30555</v>
      </c>
      <c r="AG1295" s="1" t="s">
        <v>819</v>
      </c>
      <c r="AH1295" s="1" t="s">
        <v>30578</v>
      </c>
      <c r="AI1295" s="1" t="s">
        <v>1749</v>
      </c>
      <c r="AJ1295" s="1" t="s">
        <v>1749</v>
      </c>
      <c r="AK1295" s="1" t="s">
        <v>1749</v>
      </c>
      <c r="AL1295" s="1" t="s">
        <v>1749</v>
      </c>
      <c r="AM1295" s="1" t="s">
        <v>1749</v>
      </c>
      <c r="AN1295" s="1" t="s">
        <v>1749</v>
      </c>
      <c r="AO1295" s="1" t="s">
        <v>1749</v>
      </c>
      <c r="AP1295" s="1" t="s">
        <v>1749</v>
      </c>
      <c r="AQ1295" s="1" t="s">
        <v>1749</v>
      </c>
      <c r="AR1295" s="1" t="s">
        <v>1749</v>
      </c>
      <c r="AS1295" s="1" t="s">
        <v>1749</v>
      </c>
      <c r="AT1295" s="1" t="s">
        <v>1749</v>
      </c>
      <c r="AU1295" s="1" t="s">
        <v>1749</v>
      </c>
      <c r="AV1295" s="1" t="s">
        <v>1749</v>
      </c>
      <c r="AW1295" s="1" t="s">
        <v>1749</v>
      </c>
      <c r="AX1295" s="1" t="s">
        <v>1749</v>
      </c>
      <c r="AY1295" s="1" t="s">
        <v>1749</v>
      </c>
      <c r="AZ1295" s="1" t="s">
        <v>1749</v>
      </c>
      <c r="BA1295" s="1" t="s">
        <v>1749</v>
      </c>
      <c r="BB1295" s="1" t="s">
        <v>1749</v>
      </c>
      <c r="BC1295" s="1" t="s">
        <v>1749</v>
      </c>
      <c r="BD1295" s="1" t="s">
        <v>1749</v>
      </c>
      <c r="BE1295" t="s">
        <v>1749</v>
      </c>
    </row>
    <row r="1296" spans="1:57" ht="17.149999999999999" customHeight="1">
      <c r="A1296" s="2">
        <v>1295</v>
      </c>
      <c r="B1296" s="1" t="s">
        <v>1219</v>
      </c>
      <c r="C1296" s="1" t="s">
        <v>228</v>
      </c>
      <c r="D1296" s="14" t="s">
        <v>9788</v>
      </c>
      <c r="E1296" s="1" t="s">
        <v>228</v>
      </c>
      <c r="F1296" s="1" t="s">
        <v>10725</v>
      </c>
      <c r="G1296" s="1" t="s">
        <v>9790</v>
      </c>
      <c r="H1296" s="1" t="s">
        <v>3135</v>
      </c>
      <c r="I1296" s="1" t="s">
        <v>2703</v>
      </c>
      <c r="J1296" s="1" t="s">
        <v>9791</v>
      </c>
      <c r="K1296" s="1" t="s">
        <v>30222</v>
      </c>
      <c r="L1296" s="1" t="s">
        <v>30579</v>
      </c>
      <c r="M1296" s="1" t="s">
        <v>215</v>
      </c>
      <c r="N1296" s="1" t="s">
        <v>2653</v>
      </c>
      <c r="O1296" s="1" t="s">
        <v>1228</v>
      </c>
      <c r="P1296" s="1" t="s">
        <v>2126</v>
      </c>
      <c r="Q1296" s="1" t="s">
        <v>30579</v>
      </c>
      <c r="R1296" s="1" t="s">
        <v>130</v>
      </c>
      <c r="S1296" s="1" t="s">
        <v>1293</v>
      </c>
      <c r="T1296" s="1" t="s">
        <v>12756</v>
      </c>
      <c r="U1296" s="2" t="s">
        <v>11274</v>
      </c>
      <c r="V1296" s="1">
        <v>469</v>
      </c>
      <c r="W1296" s="1" t="s">
        <v>2130</v>
      </c>
      <c r="X1296" s="1" t="s">
        <v>2130</v>
      </c>
      <c r="Y1296" s="1" t="s">
        <v>2210</v>
      </c>
      <c r="Z1296" s="1" t="s">
        <v>30580</v>
      </c>
      <c r="AA1296" s="1" t="s">
        <v>30581</v>
      </c>
      <c r="AB1296" s="1" t="s">
        <v>30566</v>
      </c>
      <c r="AC1296" s="2"/>
      <c r="AD1296" s="1">
        <v>469</v>
      </c>
      <c r="AE1296" s="1" t="s">
        <v>30567</v>
      </c>
      <c r="AF1296" s="1" t="s">
        <v>30555</v>
      </c>
      <c r="AG1296" s="1" t="s">
        <v>819</v>
      </c>
      <c r="AH1296" s="1" t="s">
        <v>30582</v>
      </c>
      <c r="AI1296" s="1" t="s">
        <v>1749</v>
      </c>
      <c r="AJ1296" s="1" t="s">
        <v>1749</v>
      </c>
      <c r="AK1296" s="1" t="s">
        <v>1749</v>
      </c>
      <c r="AL1296" s="1" t="s">
        <v>1749</v>
      </c>
      <c r="AM1296" s="1" t="s">
        <v>1749</v>
      </c>
      <c r="AN1296" s="1" t="s">
        <v>1749</v>
      </c>
      <c r="AO1296" s="1" t="s">
        <v>1749</v>
      </c>
      <c r="AP1296" s="1" t="s">
        <v>1749</v>
      </c>
      <c r="AQ1296" s="1" t="s">
        <v>1749</v>
      </c>
      <c r="AR1296" s="1" t="s">
        <v>1749</v>
      </c>
      <c r="AS1296" s="1" t="s">
        <v>1749</v>
      </c>
      <c r="AT1296" s="1" t="s">
        <v>1749</v>
      </c>
      <c r="AU1296" s="1" t="s">
        <v>1749</v>
      </c>
      <c r="AV1296" s="1" t="s">
        <v>1749</v>
      </c>
      <c r="AW1296" s="1" t="s">
        <v>1749</v>
      </c>
      <c r="AX1296" s="1" t="s">
        <v>1749</v>
      </c>
      <c r="AY1296" s="1" t="s">
        <v>1749</v>
      </c>
      <c r="AZ1296" s="1" t="s">
        <v>1749</v>
      </c>
      <c r="BA1296" s="1" t="s">
        <v>1749</v>
      </c>
      <c r="BB1296" s="1" t="s">
        <v>1749</v>
      </c>
      <c r="BC1296" s="1" t="s">
        <v>1749</v>
      </c>
      <c r="BD1296" s="1" t="s">
        <v>1749</v>
      </c>
      <c r="BE1296" t="s">
        <v>1749</v>
      </c>
    </row>
    <row r="1297" spans="1:57" ht="17.149999999999999" customHeight="1">
      <c r="A1297" s="2">
        <v>1296</v>
      </c>
      <c r="B1297" s="1" t="s">
        <v>1219</v>
      </c>
      <c r="C1297" s="1" t="s">
        <v>228</v>
      </c>
      <c r="D1297" s="14" t="s">
        <v>9788</v>
      </c>
      <c r="E1297" s="1" t="s">
        <v>228</v>
      </c>
      <c r="F1297" s="1" t="s">
        <v>30583</v>
      </c>
      <c r="G1297" s="1" t="s">
        <v>9790</v>
      </c>
      <c r="H1297" s="1" t="s">
        <v>3135</v>
      </c>
      <c r="I1297" s="1" t="s">
        <v>2703</v>
      </c>
      <c r="J1297" s="1" t="s">
        <v>9791</v>
      </c>
      <c r="K1297" s="1" t="s">
        <v>30222</v>
      </c>
      <c r="L1297" s="1" t="s">
        <v>30584</v>
      </c>
      <c r="M1297" s="1" t="s">
        <v>215</v>
      </c>
      <c r="N1297" s="1" t="s">
        <v>2653</v>
      </c>
      <c r="O1297" s="1" t="s">
        <v>1228</v>
      </c>
      <c r="P1297" s="1" t="s">
        <v>2126</v>
      </c>
      <c r="Q1297" s="1" t="s">
        <v>30584</v>
      </c>
      <c r="R1297" s="1" t="s">
        <v>130</v>
      </c>
      <c r="S1297" s="1" t="s">
        <v>1293</v>
      </c>
      <c r="T1297" s="1" t="s">
        <v>11835</v>
      </c>
      <c r="U1297" s="2" t="s">
        <v>30585</v>
      </c>
      <c r="V1297" s="1">
        <v>327</v>
      </c>
      <c r="W1297" s="1" t="s">
        <v>2130</v>
      </c>
      <c r="X1297" s="1" t="s">
        <v>2130</v>
      </c>
      <c r="Y1297" s="1" t="s">
        <v>2210</v>
      </c>
      <c r="Z1297" s="1" t="s">
        <v>30303</v>
      </c>
      <c r="AA1297" s="1" t="s">
        <v>12759</v>
      </c>
      <c r="AB1297" s="1" t="s">
        <v>30566</v>
      </c>
      <c r="AC1297" s="2"/>
      <c r="AD1297" s="1">
        <v>327</v>
      </c>
      <c r="AE1297" s="1" t="s">
        <v>30567</v>
      </c>
      <c r="AF1297" s="1" t="s">
        <v>30555</v>
      </c>
      <c r="AG1297" s="1" t="s">
        <v>819</v>
      </c>
      <c r="AH1297" s="1" t="s">
        <v>30586</v>
      </c>
      <c r="AI1297" s="1" t="s">
        <v>1749</v>
      </c>
      <c r="AJ1297" s="1" t="s">
        <v>1749</v>
      </c>
      <c r="AK1297" s="1" t="s">
        <v>1749</v>
      </c>
      <c r="AL1297" s="1" t="s">
        <v>1749</v>
      </c>
      <c r="AM1297" s="1" t="s">
        <v>1749</v>
      </c>
      <c r="AN1297" s="1" t="s">
        <v>1749</v>
      </c>
      <c r="AO1297" s="1" t="s">
        <v>1749</v>
      </c>
      <c r="AP1297" s="1" t="s">
        <v>1749</v>
      </c>
      <c r="AQ1297" s="1" t="s">
        <v>1749</v>
      </c>
      <c r="AR1297" s="1" t="s">
        <v>1749</v>
      </c>
      <c r="AS1297" s="1" t="s">
        <v>1749</v>
      </c>
      <c r="AT1297" s="1" t="s">
        <v>1749</v>
      </c>
      <c r="AU1297" s="1" t="s">
        <v>1749</v>
      </c>
      <c r="AV1297" s="1" t="s">
        <v>1749</v>
      </c>
      <c r="AW1297" s="1" t="s">
        <v>1749</v>
      </c>
      <c r="AX1297" s="1" t="s">
        <v>1749</v>
      </c>
      <c r="AY1297" s="1" t="s">
        <v>1749</v>
      </c>
      <c r="AZ1297" s="1" t="s">
        <v>1749</v>
      </c>
      <c r="BA1297" s="1" t="s">
        <v>1749</v>
      </c>
      <c r="BB1297" s="1" t="s">
        <v>1749</v>
      </c>
      <c r="BC1297" s="1" t="s">
        <v>1749</v>
      </c>
      <c r="BD1297" s="1" t="s">
        <v>1749</v>
      </c>
      <c r="BE1297" t="s">
        <v>1749</v>
      </c>
    </row>
    <row r="1298" spans="1:57" ht="17.149999999999999" customHeight="1">
      <c r="A1298" s="2">
        <v>1297</v>
      </c>
      <c r="B1298" s="1" t="s">
        <v>1219</v>
      </c>
      <c r="C1298" s="1" t="s">
        <v>228</v>
      </c>
      <c r="D1298" s="14" t="s">
        <v>9788</v>
      </c>
      <c r="E1298" s="1" t="s">
        <v>228</v>
      </c>
      <c r="F1298" s="1" t="s">
        <v>30587</v>
      </c>
      <c r="G1298" s="1" t="s">
        <v>9790</v>
      </c>
      <c r="H1298" s="1" t="s">
        <v>3135</v>
      </c>
      <c r="I1298" s="1" t="s">
        <v>2703</v>
      </c>
      <c r="J1298" s="1" t="s">
        <v>9791</v>
      </c>
      <c r="K1298" s="1" t="s">
        <v>30222</v>
      </c>
      <c r="L1298" s="1" t="s">
        <v>30588</v>
      </c>
      <c r="M1298" s="1" t="s">
        <v>215</v>
      </c>
      <c r="N1298" s="1" t="s">
        <v>2653</v>
      </c>
      <c r="O1298" s="1" t="s">
        <v>1228</v>
      </c>
      <c r="P1298" s="1" t="s">
        <v>2126</v>
      </c>
      <c r="Q1298" s="1" t="s">
        <v>30588</v>
      </c>
      <c r="R1298" s="1" t="s">
        <v>130</v>
      </c>
      <c r="S1298" s="1" t="s">
        <v>1293</v>
      </c>
      <c r="T1298" s="1" t="s">
        <v>27105</v>
      </c>
      <c r="U1298" s="2" t="s">
        <v>30589</v>
      </c>
      <c r="V1298" s="1">
        <v>444</v>
      </c>
      <c r="W1298" s="1" t="s">
        <v>2130</v>
      </c>
      <c r="X1298" s="1" t="s">
        <v>2130</v>
      </c>
      <c r="Y1298" s="1" t="s">
        <v>2210</v>
      </c>
      <c r="Z1298" s="1" t="s">
        <v>30590</v>
      </c>
      <c r="AA1298" s="1" t="s">
        <v>30591</v>
      </c>
      <c r="AB1298" s="1" t="s">
        <v>30592</v>
      </c>
      <c r="AC1298" s="2"/>
      <c r="AD1298" s="1">
        <v>444</v>
      </c>
      <c r="AE1298" s="1" t="s">
        <v>30567</v>
      </c>
      <c r="AF1298" s="1" t="s">
        <v>30555</v>
      </c>
      <c r="AG1298" s="1" t="s">
        <v>819</v>
      </c>
      <c r="AH1298" s="1" t="s">
        <v>30593</v>
      </c>
      <c r="AI1298" s="1" t="s">
        <v>1749</v>
      </c>
      <c r="AJ1298" s="1" t="s">
        <v>1749</v>
      </c>
      <c r="AK1298" s="1" t="s">
        <v>1749</v>
      </c>
      <c r="AL1298" s="1" t="s">
        <v>1749</v>
      </c>
      <c r="AM1298" s="1" t="s">
        <v>1749</v>
      </c>
      <c r="AN1298" s="1" t="s">
        <v>1749</v>
      </c>
      <c r="AO1298" s="1" t="s">
        <v>1749</v>
      </c>
      <c r="AP1298" s="1" t="s">
        <v>1749</v>
      </c>
      <c r="AQ1298" s="1" t="s">
        <v>1749</v>
      </c>
      <c r="AR1298" s="1" t="s">
        <v>1749</v>
      </c>
      <c r="AS1298" s="1" t="s">
        <v>1749</v>
      </c>
      <c r="AT1298" s="1" t="s">
        <v>1749</v>
      </c>
      <c r="AU1298" s="1" t="s">
        <v>1749</v>
      </c>
      <c r="AV1298" s="1" t="s">
        <v>1749</v>
      </c>
      <c r="AW1298" s="1" t="s">
        <v>1749</v>
      </c>
      <c r="AX1298" s="1" t="s">
        <v>1749</v>
      </c>
      <c r="AY1298" s="1" t="s">
        <v>1749</v>
      </c>
      <c r="AZ1298" s="1" t="s">
        <v>1749</v>
      </c>
      <c r="BA1298" s="1" t="s">
        <v>1749</v>
      </c>
      <c r="BB1298" s="1" t="s">
        <v>1749</v>
      </c>
      <c r="BC1298" s="1" t="s">
        <v>1749</v>
      </c>
      <c r="BD1298" s="1" t="s">
        <v>1749</v>
      </c>
      <c r="BE1298" t="s">
        <v>1749</v>
      </c>
    </row>
    <row r="1299" spans="1:57" ht="17.149999999999999" customHeight="1">
      <c r="A1299" s="2">
        <v>1298</v>
      </c>
      <c r="B1299" s="1" t="s">
        <v>1219</v>
      </c>
      <c r="C1299" s="1" t="s">
        <v>228</v>
      </c>
      <c r="D1299" s="14" t="s">
        <v>9788</v>
      </c>
      <c r="E1299" s="1" t="s">
        <v>228</v>
      </c>
      <c r="F1299" s="1" t="s">
        <v>10080</v>
      </c>
      <c r="G1299" s="1" t="s">
        <v>9790</v>
      </c>
      <c r="H1299" s="1" t="s">
        <v>3135</v>
      </c>
      <c r="I1299" s="1" t="s">
        <v>2703</v>
      </c>
      <c r="J1299" s="1" t="s">
        <v>9791</v>
      </c>
      <c r="K1299" s="1" t="s">
        <v>30222</v>
      </c>
      <c r="L1299" s="1" t="s">
        <v>30594</v>
      </c>
      <c r="M1299" s="1" t="s">
        <v>215</v>
      </c>
      <c r="N1299" s="1" t="s">
        <v>2653</v>
      </c>
      <c r="O1299" s="1" t="s">
        <v>1228</v>
      </c>
      <c r="P1299" s="1" t="s">
        <v>2126</v>
      </c>
      <c r="Q1299" s="1" t="s">
        <v>30594</v>
      </c>
      <c r="R1299" s="1" t="s">
        <v>130</v>
      </c>
      <c r="S1299" s="1" t="s">
        <v>1293</v>
      </c>
      <c r="T1299" s="1" t="s">
        <v>30595</v>
      </c>
      <c r="U1299" s="2" t="s">
        <v>10710</v>
      </c>
      <c r="V1299" s="1">
        <v>472</v>
      </c>
      <c r="W1299" s="1" t="s">
        <v>2130</v>
      </c>
      <c r="X1299" s="1" t="s">
        <v>2130</v>
      </c>
      <c r="Y1299" s="1" t="s">
        <v>2210</v>
      </c>
      <c r="Z1299" s="1" t="s">
        <v>30596</v>
      </c>
      <c r="AA1299" s="1" t="s">
        <v>30597</v>
      </c>
      <c r="AB1299" s="1" t="s">
        <v>30566</v>
      </c>
      <c r="AC1299" s="2"/>
      <c r="AD1299" s="1">
        <v>472</v>
      </c>
      <c r="AE1299" s="1" t="s">
        <v>30567</v>
      </c>
      <c r="AF1299" s="1" t="s">
        <v>30555</v>
      </c>
      <c r="AG1299" s="1" t="s">
        <v>819</v>
      </c>
      <c r="AH1299" s="1" t="s">
        <v>30598</v>
      </c>
      <c r="AI1299" s="1" t="s">
        <v>1749</v>
      </c>
      <c r="AJ1299" s="1" t="s">
        <v>1749</v>
      </c>
      <c r="AK1299" s="1" t="s">
        <v>1749</v>
      </c>
      <c r="AL1299" s="1" t="s">
        <v>1749</v>
      </c>
      <c r="AM1299" s="1" t="s">
        <v>1749</v>
      </c>
      <c r="AN1299" s="1" t="s">
        <v>1749</v>
      </c>
      <c r="AO1299" s="1" t="s">
        <v>1749</v>
      </c>
      <c r="AP1299" s="1" t="s">
        <v>1749</v>
      </c>
      <c r="AQ1299" s="1" t="s">
        <v>1749</v>
      </c>
      <c r="AR1299" s="1" t="s">
        <v>1749</v>
      </c>
      <c r="AS1299" s="1" t="s">
        <v>1749</v>
      </c>
      <c r="AT1299" s="1" t="s">
        <v>1749</v>
      </c>
      <c r="AU1299" s="1" t="s">
        <v>1749</v>
      </c>
      <c r="AV1299" s="1" t="s">
        <v>1749</v>
      </c>
      <c r="AW1299" s="1" t="s">
        <v>1749</v>
      </c>
      <c r="AX1299" s="1" t="s">
        <v>1749</v>
      </c>
      <c r="AY1299" s="1" t="s">
        <v>1749</v>
      </c>
      <c r="AZ1299" s="1" t="s">
        <v>1749</v>
      </c>
      <c r="BA1299" s="1" t="s">
        <v>1749</v>
      </c>
      <c r="BB1299" s="1" t="s">
        <v>1749</v>
      </c>
      <c r="BC1299" s="1" t="s">
        <v>1749</v>
      </c>
      <c r="BD1299" s="1" t="s">
        <v>1749</v>
      </c>
      <c r="BE1299" t="s">
        <v>1749</v>
      </c>
    </row>
    <row r="1300" spans="1:57" ht="17.149999999999999" customHeight="1">
      <c r="A1300" s="2">
        <v>1299</v>
      </c>
      <c r="B1300" s="1" t="s">
        <v>1219</v>
      </c>
      <c r="C1300" s="1" t="s">
        <v>228</v>
      </c>
      <c r="D1300" s="14" t="s">
        <v>9788</v>
      </c>
      <c r="E1300" s="1" t="s">
        <v>228</v>
      </c>
      <c r="F1300" s="1" t="s">
        <v>10071</v>
      </c>
      <c r="G1300" s="1" t="s">
        <v>9790</v>
      </c>
      <c r="H1300" s="1" t="s">
        <v>3135</v>
      </c>
      <c r="I1300" s="1" t="s">
        <v>2703</v>
      </c>
      <c r="J1300" s="1" t="s">
        <v>9791</v>
      </c>
      <c r="K1300" s="1" t="s">
        <v>30222</v>
      </c>
      <c r="L1300" s="1" t="s">
        <v>30599</v>
      </c>
      <c r="M1300" s="1" t="s">
        <v>215</v>
      </c>
      <c r="N1300" s="1" t="s">
        <v>2653</v>
      </c>
      <c r="O1300" s="1" t="s">
        <v>1228</v>
      </c>
      <c r="P1300" s="1" t="s">
        <v>2126</v>
      </c>
      <c r="Q1300" s="1" t="s">
        <v>30599</v>
      </c>
      <c r="R1300" s="1" t="s">
        <v>130</v>
      </c>
      <c r="S1300" s="1" t="s">
        <v>1293</v>
      </c>
      <c r="T1300" s="1" t="s">
        <v>26505</v>
      </c>
      <c r="U1300" s="2" t="s">
        <v>10745</v>
      </c>
      <c r="V1300" s="1">
        <v>475</v>
      </c>
      <c r="W1300" s="1" t="s">
        <v>2130</v>
      </c>
      <c r="X1300" s="1" t="s">
        <v>2130</v>
      </c>
      <c r="Y1300" s="1" t="s">
        <v>2210</v>
      </c>
      <c r="Z1300" s="1" t="s">
        <v>30590</v>
      </c>
      <c r="AA1300" s="1" t="s">
        <v>30600</v>
      </c>
      <c r="AB1300" s="1" t="s">
        <v>30566</v>
      </c>
      <c r="AC1300" s="2"/>
      <c r="AD1300" s="1">
        <v>475</v>
      </c>
      <c r="AE1300" s="1" t="s">
        <v>30567</v>
      </c>
      <c r="AF1300" s="1" t="s">
        <v>30555</v>
      </c>
      <c r="AG1300" s="1" t="s">
        <v>819</v>
      </c>
      <c r="AH1300" s="1" t="s">
        <v>30601</v>
      </c>
      <c r="AI1300" s="1" t="s">
        <v>1749</v>
      </c>
      <c r="AJ1300" s="1" t="s">
        <v>1749</v>
      </c>
      <c r="AK1300" s="1" t="s">
        <v>1749</v>
      </c>
      <c r="AL1300" s="1" t="s">
        <v>1749</v>
      </c>
      <c r="AM1300" s="1" t="s">
        <v>1749</v>
      </c>
      <c r="AN1300" s="1" t="s">
        <v>1749</v>
      </c>
      <c r="AO1300" s="1" t="s">
        <v>1749</v>
      </c>
      <c r="AP1300" s="1" t="s">
        <v>1749</v>
      </c>
      <c r="AQ1300" s="1" t="s">
        <v>1749</v>
      </c>
      <c r="AR1300" s="1" t="s">
        <v>1749</v>
      </c>
      <c r="AS1300" s="1" t="s">
        <v>1749</v>
      </c>
      <c r="AT1300" s="1" t="s">
        <v>1749</v>
      </c>
      <c r="AU1300" s="1" t="s">
        <v>1749</v>
      </c>
      <c r="AV1300" s="1" t="s">
        <v>1749</v>
      </c>
      <c r="AW1300" s="1" t="s">
        <v>1749</v>
      </c>
      <c r="AX1300" s="1" t="s">
        <v>1749</v>
      </c>
      <c r="AY1300" s="1" t="s">
        <v>1749</v>
      </c>
      <c r="AZ1300" s="1" t="s">
        <v>1749</v>
      </c>
      <c r="BA1300" s="1" t="s">
        <v>1749</v>
      </c>
      <c r="BB1300" s="1" t="s">
        <v>1749</v>
      </c>
      <c r="BC1300" s="1" t="s">
        <v>1749</v>
      </c>
      <c r="BD1300" s="1" t="s">
        <v>1749</v>
      </c>
      <c r="BE1300" t="s">
        <v>1749</v>
      </c>
    </row>
    <row r="1301" spans="1:57" ht="17.149999999999999" customHeight="1">
      <c r="A1301" s="2">
        <v>1300</v>
      </c>
      <c r="B1301" s="1" t="s">
        <v>1219</v>
      </c>
      <c r="C1301" s="1" t="s">
        <v>12188</v>
      </c>
      <c r="D1301" s="14" t="s">
        <v>12189</v>
      </c>
      <c r="E1301" s="1" t="s">
        <v>12188</v>
      </c>
      <c r="F1301" s="1" t="s">
        <v>12190</v>
      </c>
      <c r="G1301" s="1" t="s">
        <v>12191</v>
      </c>
      <c r="H1301" s="1" t="s">
        <v>2204</v>
      </c>
      <c r="I1301" s="1" t="s">
        <v>2539</v>
      </c>
      <c r="J1301" s="1" t="s">
        <v>2400</v>
      </c>
      <c r="K1301" s="1" t="s">
        <v>2401</v>
      </c>
      <c r="L1301" s="1" t="s">
        <v>12192</v>
      </c>
      <c r="M1301" s="1" t="s">
        <v>209</v>
      </c>
      <c r="N1301" s="1" t="s">
        <v>1462</v>
      </c>
      <c r="O1301" s="1" t="s">
        <v>1228</v>
      </c>
      <c r="P1301" s="1" t="s">
        <v>2126</v>
      </c>
      <c r="Q1301" s="1" t="s">
        <v>12192</v>
      </c>
      <c r="R1301" s="1" t="s">
        <v>130</v>
      </c>
      <c r="S1301" s="1" t="s">
        <v>1293</v>
      </c>
      <c r="T1301" s="1" t="s">
        <v>30602</v>
      </c>
      <c r="U1301" s="2" t="s">
        <v>12194</v>
      </c>
      <c r="V1301" s="1">
        <v>817</v>
      </c>
      <c r="W1301" s="1" t="s">
        <v>2130</v>
      </c>
      <c r="X1301" s="1" t="s">
        <v>2130</v>
      </c>
      <c r="Y1301" s="1" t="s">
        <v>2131</v>
      </c>
      <c r="Z1301" s="1" t="s">
        <v>30603</v>
      </c>
      <c r="AA1301" s="1" t="s">
        <v>30604</v>
      </c>
      <c r="AB1301" s="1" t="s">
        <v>30605</v>
      </c>
      <c r="AC1301" s="2"/>
      <c r="AD1301" s="1">
        <v>817</v>
      </c>
      <c r="AE1301" s="1" t="s">
        <v>30606</v>
      </c>
      <c r="AF1301" s="1" t="s">
        <v>30607</v>
      </c>
      <c r="AG1301" s="1" t="s">
        <v>819</v>
      </c>
      <c r="AH1301" s="1" t="s">
        <v>30608</v>
      </c>
      <c r="AI1301" s="1" t="s">
        <v>1749</v>
      </c>
      <c r="AJ1301" s="1" t="s">
        <v>1749</v>
      </c>
      <c r="AK1301" s="1" t="s">
        <v>1749</v>
      </c>
      <c r="AL1301" s="1" t="s">
        <v>1749</v>
      </c>
      <c r="AM1301" s="1" t="s">
        <v>1749</v>
      </c>
      <c r="AN1301" s="1" t="s">
        <v>1749</v>
      </c>
      <c r="AO1301" s="1" t="s">
        <v>1749</v>
      </c>
      <c r="AP1301" s="1" t="s">
        <v>1749</v>
      </c>
      <c r="AQ1301" s="1" t="s">
        <v>1749</v>
      </c>
      <c r="AR1301" s="1" t="s">
        <v>1749</v>
      </c>
      <c r="AS1301" s="1" t="s">
        <v>1749</v>
      </c>
      <c r="AT1301" s="1" t="s">
        <v>1749</v>
      </c>
      <c r="AU1301" s="1" t="s">
        <v>1749</v>
      </c>
      <c r="AV1301" s="1" t="s">
        <v>1749</v>
      </c>
      <c r="AW1301" s="1" t="s">
        <v>1749</v>
      </c>
      <c r="AX1301" s="1" t="s">
        <v>1749</v>
      </c>
      <c r="AY1301" s="1" t="s">
        <v>1749</v>
      </c>
      <c r="AZ1301" s="1" t="s">
        <v>1749</v>
      </c>
      <c r="BA1301" s="1" t="s">
        <v>1749</v>
      </c>
      <c r="BB1301" s="1" t="s">
        <v>1749</v>
      </c>
      <c r="BC1301" s="1" t="s">
        <v>1749</v>
      </c>
      <c r="BD1301" s="1" t="s">
        <v>1749</v>
      </c>
      <c r="BE1301" t="s">
        <v>1749</v>
      </c>
    </row>
    <row r="1302" spans="1:57" ht="17.149999999999999" customHeight="1">
      <c r="A1302" s="2">
        <v>1301</v>
      </c>
      <c r="B1302" s="1" t="s">
        <v>1219</v>
      </c>
      <c r="C1302" s="1" t="s">
        <v>14099</v>
      </c>
      <c r="D1302" s="14" t="s">
        <v>14100</v>
      </c>
      <c r="E1302" s="1" t="s">
        <v>14101</v>
      </c>
      <c r="F1302" s="1" t="s">
        <v>14102</v>
      </c>
      <c r="G1302" s="1" t="s">
        <v>14103</v>
      </c>
      <c r="H1302" s="1" t="s">
        <v>2554</v>
      </c>
      <c r="I1302" s="1" t="s">
        <v>1863</v>
      </c>
      <c r="J1302" s="1" t="s">
        <v>2400</v>
      </c>
      <c r="K1302" s="1" t="s">
        <v>2401</v>
      </c>
      <c r="L1302" s="1" t="s">
        <v>14104</v>
      </c>
      <c r="M1302" s="1" t="s">
        <v>209</v>
      </c>
      <c r="N1302" s="1" t="s">
        <v>1462</v>
      </c>
      <c r="O1302" s="1" t="s">
        <v>1228</v>
      </c>
      <c r="P1302" s="1" t="s">
        <v>2126</v>
      </c>
      <c r="Q1302" s="1" t="s">
        <v>14104</v>
      </c>
      <c r="R1302" s="1" t="s">
        <v>130</v>
      </c>
      <c r="S1302" s="1" t="s">
        <v>1293</v>
      </c>
      <c r="T1302" s="1" t="s">
        <v>30609</v>
      </c>
      <c r="U1302" s="2" t="s">
        <v>30610</v>
      </c>
      <c r="V1302" s="1">
        <v>778</v>
      </c>
      <c r="W1302" s="1" t="s">
        <v>2130</v>
      </c>
      <c r="X1302" s="1" t="s">
        <v>2130</v>
      </c>
      <c r="Y1302" s="1" t="s">
        <v>2131</v>
      </c>
      <c r="Z1302" s="1" t="s">
        <v>30611</v>
      </c>
      <c r="AA1302" s="1" t="s">
        <v>30612</v>
      </c>
      <c r="AB1302" s="1" t="s">
        <v>30613</v>
      </c>
      <c r="AC1302" s="2"/>
      <c r="AD1302" s="1">
        <v>778</v>
      </c>
      <c r="AE1302" s="1" t="s">
        <v>30614</v>
      </c>
      <c r="AF1302" s="1" t="s">
        <v>30607</v>
      </c>
      <c r="AG1302" s="1" t="s">
        <v>819</v>
      </c>
      <c r="AH1302" s="1" t="s">
        <v>30615</v>
      </c>
      <c r="AI1302" s="1" t="s">
        <v>1749</v>
      </c>
      <c r="AJ1302" s="1" t="s">
        <v>1749</v>
      </c>
      <c r="AK1302" s="1" t="s">
        <v>1749</v>
      </c>
      <c r="AL1302" s="1" t="s">
        <v>1749</v>
      </c>
      <c r="AM1302" s="1" t="s">
        <v>1749</v>
      </c>
      <c r="AN1302" s="1" t="s">
        <v>1749</v>
      </c>
      <c r="AO1302" s="1" t="s">
        <v>1749</v>
      </c>
      <c r="AP1302" s="1" t="s">
        <v>1749</v>
      </c>
      <c r="AQ1302" s="1" t="s">
        <v>1749</v>
      </c>
      <c r="AR1302" s="1" t="s">
        <v>1749</v>
      </c>
      <c r="AS1302" s="1" t="s">
        <v>1749</v>
      </c>
      <c r="AT1302" s="1" t="s">
        <v>1749</v>
      </c>
      <c r="AU1302" s="1" t="s">
        <v>1749</v>
      </c>
      <c r="AV1302" s="1" t="s">
        <v>1749</v>
      </c>
      <c r="AW1302" s="1" t="s">
        <v>1749</v>
      </c>
      <c r="AX1302" s="1" t="s">
        <v>1749</v>
      </c>
      <c r="AY1302" s="1" t="s">
        <v>1749</v>
      </c>
      <c r="AZ1302" s="1" t="s">
        <v>1749</v>
      </c>
      <c r="BA1302" s="1" t="s">
        <v>1749</v>
      </c>
      <c r="BB1302" s="1" t="s">
        <v>1749</v>
      </c>
      <c r="BC1302" s="1" t="s">
        <v>1749</v>
      </c>
      <c r="BD1302" s="1" t="s">
        <v>1749</v>
      </c>
      <c r="BE1302" t="s">
        <v>1749</v>
      </c>
    </row>
    <row r="1303" spans="1:57" ht="17.149999999999999" customHeight="1">
      <c r="A1303" s="2">
        <v>1302</v>
      </c>
      <c r="B1303" s="1" t="s">
        <v>1219</v>
      </c>
      <c r="C1303" s="1" t="s">
        <v>9823</v>
      </c>
      <c r="D1303" s="14" t="s">
        <v>30616</v>
      </c>
      <c r="E1303" s="1" t="s">
        <v>9824</v>
      </c>
      <c r="F1303" s="1" t="s">
        <v>9825</v>
      </c>
      <c r="G1303" s="1" t="s">
        <v>9826</v>
      </c>
      <c r="H1303" s="1" t="s">
        <v>9827</v>
      </c>
      <c r="I1303" s="1" t="s">
        <v>1937</v>
      </c>
      <c r="J1303" s="1" t="s">
        <v>9828</v>
      </c>
      <c r="K1303" s="1" t="s">
        <v>9829</v>
      </c>
      <c r="L1303" s="1" t="s">
        <v>9830</v>
      </c>
      <c r="M1303" s="1" t="s">
        <v>209</v>
      </c>
      <c r="N1303" s="1" t="s">
        <v>2653</v>
      </c>
      <c r="O1303" s="1" t="s">
        <v>1228</v>
      </c>
      <c r="P1303" s="1" t="s">
        <v>2126</v>
      </c>
      <c r="Q1303" s="1" t="s">
        <v>9830</v>
      </c>
      <c r="R1303" s="1" t="s">
        <v>130</v>
      </c>
      <c r="S1303" s="1" t="s">
        <v>1293</v>
      </c>
      <c r="T1303" s="1" t="s">
        <v>9831</v>
      </c>
      <c r="U1303" s="2" t="s">
        <v>9832</v>
      </c>
      <c r="V1303" s="1">
        <v>6</v>
      </c>
      <c r="W1303" s="1" t="s">
        <v>1324</v>
      </c>
      <c r="X1303" s="1" t="s">
        <v>1325</v>
      </c>
      <c r="Y1303" s="1" t="s">
        <v>4638</v>
      </c>
      <c r="Z1303" s="1" t="s">
        <v>9823</v>
      </c>
      <c r="AA1303" s="1" t="s">
        <v>9833</v>
      </c>
      <c r="AB1303" s="1" t="s">
        <v>9834</v>
      </c>
      <c r="AC1303" s="2"/>
      <c r="AD1303" s="1">
        <v>6</v>
      </c>
      <c r="AE1303" s="1" t="s">
        <v>9835</v>
      </c>
      <c r="AF1303" s="1" t="s">
        <v>9836</v>
      </c>
      <c r="AG1303" s="1" t="s">
        <v>819</v>
      </c>
      <c r="AH1303" s="1" t="s">
        <v>30617</v>
      </c>
      <c r="AI1303" s="1" t="s">
        <v>1749</v>
      </c>
      <c r="AJ1303" s="1" t="s">
        <v>1749</v>
      </c>
      <c r="AK1303" s="1" t="s">
        <v>1749</v>
      </c>
      <c r="AL1303" s="1" t="s">
        <v>1749</v>
      </c>
      <c r="AM1303" s="1" t="s">
        <v>1749</v>
      </c>
      <c r="AN1303" s="1" t="s">
        <v>1749</v>
      </c>
      <c r="AO1303" s="1" t="s">
        <v>1749</v>
      </c>
      <c r="AP1303" s="1" t="s">
        <v>1749</v>
      </c>
      <c r="AQ1303" s="1" t="s">
        <v>1749</v>
      </c>
      <c r="AR1303" s="1" t="s">
        <v>1749</v>
      </c>
      <c r="AS1303" s="1" t="s">
        <v>1749</v>
      </c>
      <c r="AT1303" s="1" t="s">
        <v>1749</v>
      </c>
      <c r="AU1303" s="1" t="s">
        <v>1749</v>
      </c>
      <c r="AV1303" s="1" t="s">
        <v>1749</v>
      </c>
      <c r="AW1303" s="1" t="s">
        <v>1749</v>
      </c>
      <c r="AX1303" s="1" t="s">
        <v>1749</v>
      </c>
      <c r="AY1303" s="1" t="s">
        <v>1749</v>
      </c>
      <c r="AZ1303" s="1" t="s">
        <v>1749</v>
      </c>
      <c r="BA1303" s="1" t="s">
        <v>1749</v>
      </c>
      <c r="BB1303" s="1" t="s">
        <v>1749</v>
      </c>
      <c r="BC1303" s="1" t="s">
        <v>1749</v>
      </c>
      <c r="BD1303" s="1" t="s">
        <v>1749</v>
      </c>
      <c r="BE1303" t="s">
        <v>1749</v>
      </c>
    </row>
    <row r="1304" spans="1:57" ht="17.149999999999999" customHeight="1">
      <c r="A1304" s="2">
        <v>1303</v>
      </c>
      <c r="B1304" s="1" t="s">
        <v>1219</v>
      </c>
      <c r="C1304" s="1" t="s">
        <v>7088</v>
      </c>
      <c r="D1304" s="14" t="s">
        <v>7089</v>
      </c>
      <c r="E1304" s="1" t="s">
        <v>7088</v>
      </c>
      <c r="F1304" s="1" t="s">
        <v>9838</v>
      </c>
      <c r="G1304" s="1" t="s">
        <v>7092</v>
      </c>
      <c r="H1304" s="1" t="s">
        <v>7093</v>
      </c>
      <c r="I1304" s="1" t="s">
        <v>2191</v>
      </c>
      <c r="J1304" s="1" t="s">
        <v>7094</v>
      </c>
      <c r="K1304" s="1" t="s">
        <v>7095</v>
      </c>
      <c r="L1304" s="1" t="s">
        <v>9839</v>
      </c>
      <c r="M1304" s="1" t="s">
        <v>209</v>
      </c>
      <c r="N1304" s="1" t="s">
        <v>2653</v>
      </c>
      <c r="O1304" s="1" t="s">
        <v>1228</v>
      </c>
      <c r="P1304" s="1" t="s">
        <v>2126</v>
      </c>
      <c r="Q1304" s="1" t="s">
        <v>9839</v>
      </c>
      <c r="R1304" s="1" t="s">
        <v>130</v>
      </c>
      <c r="S1304" s="1" t="s">
        <v>1293</v>
      </c>
      <c r="T1304" s="1" t="s">
        <v>9840</v>
      </c>
      <c r="U1304" s="2" t="s">
        <v>9841</v>
      </c>
      <c r="V1304" s="1">
        <v>72</v>
      </c>
      <c r="W1304" s="1" t="s">
        <v>2130</v>
      </c>
      <c r="X1304" s="1" t="s">
        <v>2130</v>
      </c>
      <c r="Y1304" s="1" t="s">
        <v>2210</v>
      </c>
      <c r="Z1304" s="1" t="s">
        <v>28525</v>
      </c>
      <c r="AA1304" s="1" t="s">
        <v>9842</v>
      </c>
      <c r="AB1304" s="1" t="s">
        <v>9843</v>
      </c>
      <c r="AC1304" s="2"/>
      <c r="AD1304" s="1">
        <v>72</v>
      </c>
      <c r="AE1304" s="1" t="s">
        <v>9844</v>
      </c>
      <c r="AF1304" s="1" t="s">
        <v>9845</v>
      </c>
      <c r="AG1304" s="1" t="s">
        <v>819</v>
      </c>
      <c r="AH1304" s="1" t="s">
        <v>9846</v>
      </c>
      <c r="AI1304" s="1" t="s">
        <v>1749</v>
      </c>
      <c r="AJ1304" s="1" t="s">
        <v>1749</v>
      </c>
      <c r="AK1304" s="1" t="s">
        <v>1749</v>
      </c>
      <c r="AL1304" s="1" t="s">
        <v>1749</v>
      </c>
      <c r="AM1304" s="1" t="s">
        <v>1749</v>
      </c>
      <c r="AN1304" s="1" t="s">
        <v>1749</v>
      </c>
      <c r="AO1304" s="1" t="s">
        <v>1749</v>
      </c>
      <c r="AP1304" s="1" t="s">
        <v>1749</v>
      </c>
      <c r="AQ1304" s="1" t="s">
        <v>1749</v>
      </c>
      <c r="AR1304" s="1" t="s">
        <v>1749</v>
      </c>
      <c r="AS1304" s="1" t="s">
        <v>1749</v>
      </c>
      <c r="AT1304" s="1" t="s">
        <v>1749</v>
      </c>
      <c r="AU1304" s="1" t="s">
        <v>1749</v>
      </c>
      <c r="AV1304" s="1" t="s">
        <v>1749</v>
      </c>
      <c r="AW1304" s="1" t="s">
        <v>1749</v>
      </c>
      <c r="AX1304" s="1" t="s">
        <v>1749</v>
      </c>
      <c r="AY1304" s="1" t="s">
        <v>1749</v>
      </c>
      <c r="AZ1304" s="1" t="s">
        <v>1749</v>
      </c>
      <c r="BA1304" s="1" t="s">
        <v>1749</v>
      </c>
      <c r="BB1304" s="1" t="s">
        <v>1749</v>
      </c>
      <c r="BC1304" s="1" t="s">
        <v>1749</v>
      </c>
      <c r="BD1304" s="1" t="s">
        <v>1749</v>
      </c>
      <c r="BE1304" t="s">
        <v>1749</v>
      </c>
    </row>
    <row r="1305" spans="1:57" ht="17.149999999999999" customHeight="1">
      <c r="A1305" s="2">
        <v>1304</v>
      </c>
      <c r="B1305" s="1" t="s">
        <v>1219</v>
      </c>
      <c r="C1305" s="1" t="s">
        <v>10901</v>
      </c>
      <c r="D1305" s="14" t="s">
        <v>10902</v>
      </c>
      <c r="E1305" s="1" t="s">
        <v>30618</v>
      </c>
      <c r="F1305" s="1" t="s">
        <v>30619</v>
      </c>
      <c r="G1305" s="1" t="s">
        <v>10904</v>
      </c>
      <c r="H1305" s="1" t="s">
        <v>30620</v>
      </c>
      <c r="I1305" s="1" t="s">
        <v>1736</v>
      </c>
      <c r="J1305" s="1" t="s">
        <v>30621</v>
      </c>
      <c r="K1305" s="1" t="s">
        <v>30622</v>
      </c>
      <c r="L1305" s="1" t="s">
        <v>30623</v>
      </c>
      <c r="M1305" s="1" t="s">
        <v>209</v>
      </c>
      <c r="N1305" s="1" t="s">
        <v>2653</v>
      </c>
      <c r="O1305" s="1" t="s">
        <v>1228</v>
      </c>
      <c r="P1305" s="1" t="s">
        <v>2126</v>
      </c>
      <c r="Q1305" s="1" t="s">
        <v>30623</v>
      </c>
      <c r="R1305" s="1" t="s">
        <v>130</v>
      </c>
      <c r="S1305" s="1" t="s">
        <v>1293</v>
      </c>
      <c r="T1305" s="1" t="s">
        <v>8827</v>
      </c>
      <c r="U1305" s="2" t="s">
        <v>30624</v>
      </c>
      <c r="V1305" s="1">
        <v>80</v>
      </c>
      <c r="W1305" s="1" t="s">
        <v>26286</v>
      </c>
      <c r="X1305" s="1" t="s">
        <v>26286</v>
      </c>
      <c r="Y1305" s="1" t="s">
        <v>26889</v>
      </c>
      <c r="Z1305" s="1" t="s">
        <v>10901</v>
      </c>
      <c r="AA1305" s="1" t="s">
        <v>30625</v>
      </c>
      <c r="AB1305" s="1" t="s">
        <v>30626</v>
      </c>
      <c r="AC1305" s="2" t="s">
        <v>30627</v>
      </c>
      <c r="AD1305" s="1">
        <v>80</v>
      </c>
      <c r="AE1305" s="1" t="s">
        <v>30628</v>
      </c>
      <c r="AF1305" s="1" t="s">
        <v>30629</v>
      </c>
      <c r="AG1305" s="1" t="s">
        <v>26000</v>
      </c>
      <c r="AH1305" s="1" t="s">
        <v>30630</v>
      </c>
      <c r="AI1305" s="1" t="s">
        <v>1749</v>
      </c>
      <c r="AJ1305" s="1" t="s">
        <v>1749</v>
      </c>
      <c r="AK1305" s="1" t="s">
        <v>1749</v>
      </c>
      <c r="AL1305" s="1" t="s">
        <v>1749</v>
      </c>
      <c r="AM1305" s="1" t="s">
        <v>1749</v>
      </c>
      <c r="AN1305" s="1" t="s">
        <v>1749</v>
      </c>
      <c r="AO1305" s="1" t="s">
        <v>1749</v>
      </c>
      <c r="AP1305" s="1" t="s">
        <v>1749</v>
      </c>
      <c r="AQ1305" s="1" t="s">
        <v>1749</v>
      </c>
      <c r="AR1305" s="1" t="s">
        <v>1749</v>
      </c>
      <c r="AS1305" s="1" t="s">
        <v>1749</v>
      </c>
      <c r="AT1305" s="1" t="s">
        <v>1749</v>
      </c>
      <c r="AU1305" s="1" t="s">
        <v>1749</v>
      </c>
      <c r="AV1305" s="1" t="s">
        <v>1749</v>
      </c>
      <c r="AW1305" s="1" t="s">
        <v>1749</v>
      </c>
      <c r="AX1305" s="1" t="s">
        <v>1749</v>
      </c>
      <c r="AY1305" s="1" t="s">
        <v>1749</v>
      </c>
      <c r="AZ1305" s="1" t="s">
        <v>1749</v>
      </c>
      <c r="BA1305" s="1" t="s">
        <v>1749</v>
      </c>
      <c r="BB1305" s="1" t="s">
        <v>1749</v>
      </c>
      <c r="BC1305" s="1" t="s">
        <v>1749</v>
      </c>
      <c r="BD1305" s="1" t="s">
        <v>1749</v>
      </c>
      <c r="BE1305" t="s">
        <v>1749</v>
      </c>
    </row>
    <row r="1306" spans="1:57" ht="17.149999999999999" customHeight="1">
      <c r="A1306" s="2">
        <v>1305</v>
      </c>
      <c r="B1306" s="1" t="s">
        <v>1219</v>
      </c>
      <c r="C1306" s="1" t="s">
        <v>10901</v>
      </c>
      <c r="D1306" s="14" t="s">
        <v>10902</v>
      </c>
      <c r="E1306" s="1" t="s">
        <v>30631</v>
      </c>
      <c r="F1306" s="1" t="s">
        <v>30632</v>
      </c>
      <c r="G1306" s="1" t="s">
        <v>10904</v>
      </c>
      <c r="H1306" s="1" t="s">
        <v>30620</v>
      </c>
      <c r="I1306" s="1" t="s">
        <v>1736</v>
      </c>
      <c r="J1306" s="1" t="s">
        <v>30621</v>
      </c>
      <c r="K1306" s="1" t="s">
        <v>30622</v>
      </c>
      <c r="L1306" s="1" t="s">
        <v>30633</v>
      </c>
      <c r="M1306" s="1" t="s">
        <v>209</v>
      </c>
      <c r="N1306" s="1" t="s">
        <v>2653</v>
      </c>
      <c r="O1306" s="1" t="s">
        <v>1228</v>
      </c>
      <c r="P1306" s="1" t="s">
        <v>2126</v>
      </c>
      <c r="Q1306" s="1" t="s">
        <v>30633</v>
      </c>
      <c r="R1306" s="1" t="s">
        <v>130</v>
      </c>
      <c r="S1306" s="1" t="s">
        <v>1293</v>
      </c>
      <c r="T1306" s="1" t="s">
        <v>30634</v>
      </c>
      <c r="U1306" s="2" t="s">
        <v>30624</v>
      </c>
      <c r="V1306" s="1">
        <v>13</v>
      </c>
      <c r="W1306" s="1" t="s">
        <v>26286</v>
      </c>
      <c r="X1306" s="1" t="s">
        <v>26286</v>
      </c>
      <c r="Y1306" s="1" t="s">
        <v>26889</v>
      </c>
      <c r="Z1306" s="1" t="s">
        <v>10901</v>
      </c>
      <c r="AA1306" s="1" t="s">
        <v>30635</v>
      </c>
      <c r="AB1306" s="1" t="s">
        <v>30636</v>
      </c>
      <c r="AC1306" s="2" t="s">
        <v>30637</v>
      </c>
      <c r="AD1306" s="1">
        <v>13</v>
      </c>
      <c r="AE1306" s="1" t="s">
        <v>30628</v>
      </c>
      <c r="AF1306" s="1" t="s">
        <v>30629</v>
      </c>
      <c r="AG1306" s="1" t="s">
        <v>26000</v>
      </c>
      <c r="AH1306" s="1" t="s">
        <v>30638</v>
      </c>
      <c r="AI1306" s="1" t="s">
        <v>1749</v>
      </c>
      <c r="AJ1306" s="1" t="s">
        <v>1749</v>
      </c>
      <c r="AK1306" s="1" t="s">
        <v>1749</v>
      </c>
      <c r="AL1306" s="1" t="s">
        <v>1749</v>
      </c>
      <c r="AM1306" s="1" t="s">
        <v>1749</v>
      </c>
      <c r="AN1306" s="1" t="s">
        <v>1749</v>
      </c>
      <c r="AO1306" s="1" t="s">
        <v>1749</v>
      </c>
      <c r="AP1306" s="1" t="s">
        <v>1749</v>
      </c>
      <c r="AQ1306" s="1" t="s">
        <v>1749</v>
      </c>
      <c r="AR1306" s="1" t="s">
        <v>1749</v>
      </c>
      <c r="AS1306" s="1" t="s">
        <v>1749</v>
      </c>
      <c r="AT1306" s="1" t="s">
        <v>1749</v>
      </c>
      <c r="AU1306" s="1" t="s">
        <v>1749</v>
      </c>
      <c r="AV1306" s="1" t="s">
        <v>1749</v>
      </c>
      <c r="AW1306" s="1" t="s">
        <v>1749</v>
      </c>
      <c r="AX1306" s="1" t="s">
        <v>1749</v>
      </c>
      <c r="AY1306" s="1" t="s">
        <v>1749</v>
      </c>
      <c r="AZ1306" s="1" t="s">
        <v>1749</v>
      </c>
      <c r="BA1306" s="1" t="s">
        <v>1749</v>
      </c>
      <c r="BB1306" s="1" t="s">
        <v>1749</v>
      </c>
      <c r="BC1306" s="1" t="s">
        <v>1749</v>
      </c>
      <c r="BD1306" s="1" t="s">
        <v>1749</v>
      </c>
      <c r="BE1306" t="s">
        <v>1749</v>
      </c>
    </row>
    <row r="1307" spans="1:57" ht="17.149999999999999" customHeight="1">
      <c r="A1307" s="2">
        <v>1306</v>
      </c>
      <c r="B1307" s="1" t="s">
        <v>1219</v>
      </c>
      <c r="C1307" s="1" t="s">
        <v>30639</v>
      </c>
      <c r="D1307" s="14" t="s">
        <v>30640</v>
      </c>
      <c r="E1307" s="1" t="s">
        <v>30641</v>
      </c>
      <c r="F1307" s="1" t="s">
        <v>30642</v>
      </c>
      <c r="G1307" s="1" t="s">
        <v>30643</v>
      </c>
      <c r="H1307" s="1"/>
      <c r="I1307" s="1"/>
      <c r="J1307" s="1" t="s">
        <v>30644</v>
      </c>
      <c r="K1307" s="1" t="s">
        <v>30645</v>
      </c>
      <c r="L1307" s="1" t="s">
        <v>30646</v>
      </c>
      <c r="M1307" s="1" t="s">
        <v>209</v>
      </c>
      <c r="N1307" s="1" t="s">
        <v>1462</v>
      </c>
      <c r="O1307" s="1" t="s">
        <v>1228</v>
      </c>
      <c r="P1307" s="1" t="s">
        <v>2126</v>
      </c>
      <c r="Q1307" s="1" t="s">
        <v>30646</v>
      </c>
      <c r="R1307" s="1" t="s">
        <v>130</v>
      </c>
      <c r="S1307" s="1" t="s">
        <v>1231</v>
      </c>
      <c r="T1307" s="1" t="s">
        <v>19813</v>
      </c>
      <c r="U1307" s="2" t="s">
        <v>30647</v>
      </c>
      <c r="V1307" s="1">
        <v>746</v>
      </c>
      <c r="W1307" s="1" t="s">
        <v>26166</v>
      </c>
      <c r="X1307" s="1" t="s">
        <v>26166</v>
      </c>
      <c r="Y1307" s="1" t="s">
        <v>27928</v>
      </c>
      <c r="Z1307" s="1" t="s">
        <v>30648</v>
      </c>
      <c r="AA1307" s="1" t="s">
        <v>30649</v>
      </c>
      <c r="AB1307" s="1" t="s">
        <v>30650</v>
      </c>
      <c r="AC1307" s="2"/>
      <c r="AD1307" s="1">
        <v>746</v>
      </c>
      <c r="AE1307" s="1" t="s">
        <v>30651</v>
      </c>
      <c r="AF1307" s="1" t="s">
        <v>30652</v>
      </c>
      <c r="AG1307" s="1" t="s">
        <v>1242</v>
      </c>
      <c r="AH1307" s="1" t="s">
        <v>30653</v>
      </c>
      <c r="AI1307" s="1" t="s">
        <v>1749</v>
      </c>
      <c r="AJ1307" s="1" t="s">
        <v>1749</v>
      </c>
      <c r="AK1307" s="1" t="s">
        <v>1749</v>
      </c>
      <c r="AL1307" s="1" t="s">
        <v>1749</v>
      </c>
      <c r="AM1307" s="1" t="s">
        <v>1749</v>
      </c>
      <c r="AN1307" s="1" t="s">
        <v>1749</v>
      </c>
      <c r="AO1307" s="1" t="s">
        <v>1749</v>
      </c>
      <c r="AP1307" s="1" t="s">
        <v>1749</v>
      </c>
      <c r="AQ1307" s="1" t="s">
        <v>1749</v>
      </c>
      <c r="AR1307" s="1" t="s">
        <v>1749</v>
      </c>
      <c r="AS1307" s="1" t="s">
        <v>1749</v>
      </c>
      <c r="AT1307" s="1" t="s">
        <v>1749</v>
      </c>
      <c r="AU1307" s="1" t="s">
        <v>1749</v>
      </c>
      <c r="AV1307" s="1" t="s">
        <v>1749</v>
      </c>
      <c r="AW1307" s="1" t="s">
        <v>1749</v>
      </c>
      <c r="AX1307" s="1" t="s">
        <v>1749</v>
      </c>
      <c r="AY1307" s="1" t="s">
        <v>1749</v>
      </c>
      <c r="AZ1307" s="1" t="s">
        <v>1749</v>
      </c>
      <c r="BA1307" s="1" t="s">
        <v>1749</v>
      </c>
      <c r="BB1307" s="1" t="s">
        <v>1749</v>
      </c>
      <c r="BC1307" s="1" t="s">
        <v>1749</v>
      </c>
      <c r="BD1307" s="1" t="s">
        <v>1749</v>
      </c>
      <c r="BE1307" t="s">
        <v>1749</v>
      </c>
    </row>
    <row r="1308" spans="1:57" ht="17.149999999999999" customHeight="1">
      <c r="A1308" s="2">
        <v>1307</v>
      </c>
      <c r="B1308" s="1" t="s">
        <v>1219</v>
      </c>
      <c r="C1308" s="1" t="s">
        <v>11261</v>
      </c>
      <c r="D1308" s="14" t="s">
        <v>11262</v>
      </c>
      <c r="E1308" s="1" t="s">
        <v>11261</v>
      </c>
      <c r="F1308" s="1" t="s">
        <v>11263</v>
      </c>
      <c r="G1308" s="1" t="s">
        <v>11264</v>
      </c>
      <c r="H1308" s="1" t="s">
        <v>7617</v>
      </c>
      <c r="I1308" s="1" t="s">
        <v>2191</v>
      </c>
      <c r="J1308" s="1" t="s">
        <v>2400</v>
      </c>
      <c r="K1308" s="1" t="s">
        <v>2401</v>
      </c>
      <c r="L1308" s="1" t="s">
        <v>11265</v>
      </c>
      <c r="M1308" s="1" t="s">
        <v>209</v>
      </c>
      <c r="N1308" s="1" t="s">
        <v>1462</v>
      </c>
      <c r="O1308" s="1" t="s">
        <v>1228</v>
      </c>
      <c r="P1308" s="1" t="s">
        <v>2126</v>
      </c>
      <c r="Q1308" s="1" t="s">
        <v>11265</v>
      </c>
      <c r="R1308" s="1" t="s">
        <v>130</v>
      </c>
      <c r="S1308" s="1" t="s">
        <v>1293</v>
      </c>
      <c r="T1308" s="1" t="s">
        <v>1140</v>
      </c>
      <c r="U1308" s="2" t="s">
        <v>11266</v>
      </c>
      <c r="V1308" s="1">
        <v>297</v>
      </c>
      <c r="W1308" s="1" t="s">
        <v>2130</v>
      </c>
      <c r="X1308" s="1" t="s">
        <v>2130</v>
      </c>
      <c r="Y1308" s="1" t="s">
        <v>2131</v>
      </c>
      <c r="Z1308" s="1" t="s">
        <v>30654</v>
      </c>
      <c r="AA1308" s="1" t="s">
        <v>30655</v>
      </c>
      <c r="AB1308" s="1" t="s">
        <v>30656</v>
      </c>
      <c r="AC1308" s="2"/>
      <c r="AD1308" s="1">
        <v>297</v>
      </c>
      <c r="AE1308" s="1" t="s">
        <v>30657</v>
      </c>
      <c r="AF1308" s="1" t="s">
        <v>9860</v>
      </c>
      <c r="AG1308" s="1" t="s">
        <v>819</v>
      </c>
      <c r="AH1308" s="1" t="s">
        <v>30658</v>
      </c>
      <c r="AI1308" s="1" t="s">
        <v>1749</v>
      </c>
      <c r="AJ1308" s="1" t="s">
        <v>1749</v>
      </c>
      <c r="AK1308" s="1" t="s">
        <v>1749</v>
      </c>
      <c r="AL1308" s="1" t="s">
        <v>1749</v>
      </c>
      <c r="AM1308" s="1" t="s">
        <v>1749</v>
      </c>
      <c r="AN1308" s="1" t="s">
        <v>1749</v>
      </c>
      <c r="AO1308" s="1" t="s">
        <v>1749</v>
      </c>
      <c r="AP1308" s="1" t="s">
        <v>1749</v>
      </c>
      <c r="AQ1308" s="1" t="s">
        <v>1749</v>
      </c>
      <c r="AR1308" s="1" t="s">
        <v>1749</v>
      </c>
      <c r="AS1308" s="1" t="s">
        <v>1749</v>
      </c>
      <c r="AT1308" s="1" t="s">
        <v>1749</v>
      </c>
      <c r="AU1308" s="1" t="s">
        <v>1749</v>
      </c>
      <c r="AV1308" s="1" t="s">
        <v>1749</v>
      </c>
      <c r="AW1308" s="1" t="s">
        <v>1749</v>
      </c>
      <c r="AX1308" s="1" t="s">
        <v>1749</v>
      </c>
      <c r="AY1308" s="1" t="s">
        <v>1749</v>
      </c>
      <c r="AZ1308" s="1" t="s">
        <v>1749</v>
      </c>
      <c r="BA1308" s="1" t="s">
        <v>1749</v>
      </c>
      <c r="BB1308" s="1" t="s">
        <v>1749</v>
      </c>
      <c r="BC1308" s="1" t="s">
        <v>1749</v>
      </c>
      <c r="BD1308" s="1" t="s">
        <v>1749</v>
      </c>
      <c r="BE1308" t="s">
        <v>1749</v>
      </c>
    </row>
    <row r="1309" spans="1:57" ht="17.149999999999999" customHeight="1">
      <c r="A1309" s="2">
        <v>1308</v>
      </c>
      <c r="B1309" s="1" t="s">
        <v>1219</v>
      </c>
      <c r="C1309" s="1" t="s">
        <v>11596</v>
      </c>
      <c r="D1309" s="14" t="s">
        <v>11597</v>
      </c>
      <c r="E1309" s="1" t="s">
        <v>11596</v>
      </c>
      <c r="F1309" s="1" t="s">
        <v>11598</v>
      </c>
      <c r="G1309" s="1" t="s">
        <v>11599</v>
      </c>
      <c r="H1309" s="1"/>
      <c r="I1309" s="1"/>
      <c r="J1309" s="1" t="s">
        <v>2400</v>
      </c>
      <c r="K1309" s="1" t="s">
        <v>2401</v>
      </c>
      <c r="L1309" s="1" t="s">
        <v>11600</v>
      </c>
      <c r="M1309" s="1" t="s">
        <v>209</v>
      </c>
      <c r="N1309" s="1" t="s">
        <v>1462</v>
      </c>
      <c r="O1309" s="1" t="s">
        <v>1228</v>
      </c>
      <c r="P1309" s="1" t="s">
        <v>2126</v>
      </c>
      <c r="Q1309" s="1" t="s">
        <v>11600</v>
      </c>
      <c r="R1309" s="1" t="s">
        <v>130</v>
      </c>
      <c r="S1309" s="1" t="s">
        <v>1293</v>
      </c>
      <c r="T1309" s="1" t="s">
        <v>8537</v>
      </c>
      <c r="U1309" s="2" t="s">
        <v>11601</v>
      </c>
      <c r="V1309" s="1">
        <v>413</v>
      </c>
      <c r="W1309" s="1" t="s">
        <v>2130</v>
      </c>
      <c r="X1309" s="1" t="s">
        <v>2130</v>
      </c>
      <c r="Y1309" s="1" t="s">
        <v>2131</v>
      </c>
      <c r="Z1309" s="1" t="s">
        <v>30659</v>
      </c>
      <c r="AA1309" s="1" t="s">
        <v>30660</v>
      </c>
      <c r="AB1309" s="1" t="s">
        <v>30661</v>
      </c>
      <c r="AC1309" s="2"/>
      <c r="AD1309" s="1">
        <v>413</v>
      </c>
      <c r="AE1309" s="1" t="s">
        <v>30657</v>
      </c>
      <c r="AF1309" s="1" t="s">
        <v>9860</v>
      </c>
      <c r="AG1309" s="1" t="s">
        <v>819</v>
      </c>
      <c r="AH1309" s="1" t="s">
        <v>30662</v>
      </c>
      <c r="AI1309" s="1" t="s">
        <v>1749</v>
      </c>
      <c r="AJ1309" s="1" t="s">
        <v>1749</v>
      </c>
      <c r="AK1309" s="1" t="s">
        <v>1749</v>
      </c>
      <c r="AL1309" s="1" t="s">
        <v>1749</v>
      </c>
      <c r="AM1309" s="1" t="s">
        <v>1749</v>
      </c>
      <c r="AN1309" s="1" t="s">
        <v>1749</v>
      </c>
      <c r="AO1309" s="1" t="s">
        <v>1749</v>
      </c>
      <c r="AP1309" s="1" t="s">
        <v>1749</v>
      </c>
      <c r="AQ1309" s="1" t="s">
        <v>1749</v>
      </c>
      <c r="AR1309" s="1" t="s">
        <v>1749</v>
      </c>
      <c r="AS1309" s="1" t="s">
        <v>1749</v>
      </c>
      <c r="AT1309" s="1" t="s">
        <v>1749</v>
      </c>
      <c r="AU1309" s="1" t="s">
        <v>1749</v>
      </c>
      <c r="AV1309" s="1" t="s">
        <v>1749</v>
      </c>
      <c r="AW1309" s="1" t="s">
        <v>1749</v>
      </c>
      <c r="AX1309" s="1" t="s">
        <v>1749</v>
      </c>
      <c r="AY1309" s="1" t="s">
        <v>1749</v>
      </c>
      <c r="AZ1309" s="1" t="s">
        <v>1749</v>
      </c>
      <c r="BA1309" s="1" t="s">
        <v>1749</v>
      </c>
      <c r="BB1309" s="1" t="s">
        <v>1749</v>
      </c>
      <c r="BC1309" s="1" t="s">
        <v>1749</v>
      </c>
      <c r="BD1309" s="1" t="s">
        <v>1749</v>
      </c>
      <c r="BE1309" t="s">
        <v>1749</v>
      </c>
    </row>
    <row r="1310" spans="1:57" ht="17.149999999999999" customHeight="1">
      <c r="A1310" s="2">
        <v>1309</v>
      </c>
      <c r="B1310" s="1" t="s">
        <v>1219</v>
      </c>
      <c r="C1310" s="1" t="s">
        <v>11498</v>
      </c>
      <c r="D1310" s="14" t="s">
        <v>11499</v>
      </c>
      <c r="E1310" s="1" t="s">
        <v>11498</v>
      </c>
      <c r="F1310" s="1" t="s">
        <v>11500</v>
      </c>
      <c r="G1310" s="1" t="s">
        <v>11501</v>
      </c>
      <c r="H1310" s="1" t="s">
        <v>10011</v>
      </c>
      <c r="I1310" s="1" t="s">
        <v>3215</v>
      </c>
      <c r="J1310" s="1" t="s">
        <v>2400</v>
      </c>
      <c r="K1310" s="1" t="s">
        <v>2401</v>
      </c>
      <c r="L1310" s="1" t="s">
        <v>30663</v>
      </c>
      <c r="M1310" s="1" t="s">
        <v>209</v>
      </c>
      <c r="N1310" s="1" t="s">
        <v>1462</v>
      </c>
      <c r="O1310" s="1" t="s">
        <v>1228</v>
      </c>
      <c r="P1310" s="1" t="s">
        <v>2126</v>
      </c>
      <c r="Q1310" s="1" t="s">
        <v>30663</v>
      </c>
      <c r="R1310" s="1" t="s">
        <v>130</v>
      </c>
      <c r="S1310" s="1" t="s">
        <v>1293</v>
      </c>
      <c r="T1310" s="1" t="s">
        <v>11503</v>
      </c>
      <c r="U1310" s="2" t="s">
        <v>9615</v>
      </c>
      <c r="V1310" s="1">
        <v>200</v>
      </c>
      <c r="W1310" s="1" t="s">
        <v>2130</v>
      </c>
      <c r="X1310" s="1" t="s">
        <v>2130</v>
      </c>
      <c r="Y1310" s="1" t="s">
        <v>2131</v>
      </c>
      <c r="Z1310" s="1" t="s">
        <v>30664</v>
      </c>
      <c r="AA1310" s="1" t="s">
        <v>30665</v>
      </c>
      <c r="AB1310" s="1" t="s">
        <v>30666</v>
      </c>
      <c r="AC1310" s="2"/>
      <c r="AD1310" s="1">
        <v>200</v>
      </c>
      <c r="AE1310" s="1" t="s">
        <v>30667</v>
      </c>
      <c r="AF1310" s="1" t="s">
        <v>9860</v>
      </c>
      <c r="AG1310" s="1" t="s">
        <v>819</v>
      </c>
      <c r="AH1310" s="1" t="s">
        <v>30668</v>
      </c>
      <c r="AI1310" s="1" t="s">
        <v>1749</v>
      </c>
      <c r="AJ1310" s="1" t="s">
        <v>1749</v>
      </c>
      <c r="AK1310" s="1" t="s">
        <v>1749</v>
      </c>
      <c r="AL1310" s="1" t="s">
        <v>1749</v>
      </c>
      <c r="AM1310" s="1" t="s">
        <v>1749</v>
      </c>
      <c r="AN1310" s="1" t="s">
        <v>1749</v>
      </c>
      <c r="AO1310" s="1" t="s">
        <v>1749</v>
      </c>
      <c r="AP1310" s="1" t="s">
        <v>1749</v>
      </c>
      <c r="AQ1310" s="1" t="s">
        <v>1749</v>
      </c>
      <c r="AR1310" s="1" t="s">
        <v>1749</v>
      </c>
      <c r="AS1310" s="1" t="s">
        <v>1749</v>
      </c>
      <c r="AT1310" s="1" t="s">
        <v>1749</v>
      </c>
      <c r="AU1310" s="1" t="s">
        <v>1749</v>
      </c>
      <c r="AV1310" s="1" t="s">
        <v>1749</v>
      </c>
      <c r="AW1310" s="1" t="s">
        <v>1749</v>
      </c>
      <c r="AX1310" s="1" t="s">
        <v>1749</v>
      </c>
      <c r="AY1310" s="1" t="s">
        <v>1749</v>
      </c>
      <c r="AZ1310" s="1" t="s">
        <v>1749</v>
      </c>
      <c r="BA1310" s="1" t="s">
        <v>1749</v>
      </c>
      <c r="BB1310" s="1" t="s">
        <v>1749</v>
      </c>
      <c r="BC1310" s="1" t="s">
        <v>1749</v>
      </c>
      <c r="BD1310" s="1" t="s">
        <v>1749</v>
      </c>
      <c r="BE1310" t="s">
        <v>1749</v>
      </c>
    </row>
    <row r="1311" spans="1:57" ht="17.149999999999999" customHeight="1">
      <c r="A1311" s="2">
        <v>1310</v>
      </c>
      <c r="B1311" s="1" t="s">
        <v>1219</v>
      </c>
      <c r="C1311" s="1" t="s">
        <v>7362</v>
      </c>
      <c r="D1311" s="14" t="s">
        <v>7363</v>
      </c>
      <c r="E1311" s="1" t="s">
        <v>30669</v>
      </c>
      <c r="F1311" s="1" t="s">
        <v>30670</v>
      </c>
      <c r="G1311" s="1" t="s">
        <v>7366</v>
      </c>
      <c r="H1311" s="1" t="s">
        <v>28533</v>
      </c>
      <c r="I1311" s="1" t="s">
        <v>1736</v>
      </c>
      <c r="J1311" s="1" t="s">
        <v>28534</v>
      </c>
      <c r="K1311" s="1" t="s">
        <v>7367</v>
      </c>
      <c r="L1311" s="1" t="s">
        <v>30671</v>
      </c>
      <c r="M1311" s="1" t="s">
        <v>209</v>
      </c>
      <c r="N1311" s="1" t="s">
        <v>2653</v>
      </c>
      <c r="O1311" s="1" t="s">
        <v>1228</v>
      </c>
      <c r="P1311" s="1" t="s">
        <v>2126</v>
      </c>
      <c r="Q1311" s="1" t="s">
        <v>30671</v>
      </c>
      <c r="R1311" s="1" t="s">
        <v>130</v>
      </c>
      <c r="S1311" s="1" t="s">
        <v>1293</v>
      </c>
      <c r="T1311" s="1" t="s">
        <v>17047</v>
      </c>
      <c r="U1311" s="2" t="s">
        <v>30672</v>
      </c>
      <c r="V1311" s="1">
        <v>4</v>
      </c>
      <c r="W1311" s="1" t="s">
        <v>2130</v>
      </c>
      <c r="X1311" s="1" t="s">
        <v>2130</v>
      </c>
      <c r="Y1311" s="1" t="s">
        <v>27004</v>
      </c>
      <c r="Z1311" s="1" t="s">
        <v>7362</v>
      </c>
      <c r="AA1311" s="1" t="s">
        <v>30673</v>
      </c>
      <c r="AB1311" s="1" t="s">
        <v>30674</v>
      </c>
      <c r="AC1311" s="2"/>
      <c r="AD1311" s="1">
        <v>4</v>
      </c>
      <c r="AE1311" s="1" t="s">
        <v>30675</v>
      </c>
      <c r="AF1311" s="1" t="s">
        <v>9860</v>
      </c>
      <c r="AG1311" s="1" t="s">
        <v>25995</v>
      </c>
      <c r="AH1311" s="1" t="s">
        <v>30676</v>
      </c>
      <c r="AI1311" s="1" t="s">
        <v>1749</v>
      </c>
      <c r="AJ1311" s="1" t="s">
        <v>1749</v>
      </c>
      <c r="AK1311" s="1" t="s">
        <v>1749</v>
      </c>
      <c r="AL1311" s="1" t="s">
        <v>1749</v>
      </c>
      <c r="AM1311" s="1" t="s">
        <v>1749</v>
      </c>
      <c r="AN1311" s="1" t="s">
        <v>1749</v>
      </c>
      <c r="AO1311" s="1" t="s">
        <v>1749</v>
      </c>
      <c r="AP1311" s="1" t="s">
        <v>1749</v>
      </c>
      <c r="AQ1311" s="1" t="s">
        <v>1749</v>
      </c>
      <c r="AR1311" s="1" t="s">
        <v>1749</v>
      </c>
      <c r="AS1311" s="1" t="s">
        <v>1749</v>
      </c>
      <c r="AT1311" s="1" t="s">
        <v>1749</v>
      </c>
      <c r="AU1311" s="1" t="s">
        <v>1749</v>
      </c>
      <c r="AV1311" s="1" t="s">
        <v>1749</v>
      </c>
      <c r="AW1311" s="1" t="s">
        <v>1749</v>
      </c>
      <c r="AX1311" s="1" t="s">
        <v>1749</v>
      </c>
      <c r="AY1311" s="1" t="s">
        <v>1749</v>
      </c>
      <c r="AZ1311" s="1" t="s">
        <v>1749</v>
      </c>
      <c r="BA1311" s="1" t="s">
        <v>1749</v>
      </c>
      <c r="BB1311" s="1" t="s">
        <v>1749</v>
      </c>
      <c r="BC1311" s="1" t="s">
        <v>1749</v>
      </c>
      <c r="BD1311" s="1" t="s">
        <v>1749</v>
      </c>
      <c r="BE1311" t="s">
        <v>1749</v>
      </c>
    </row>
    <row r="1312" spans="1:57" ht="17.149999999999999" customHeight="1">
      <c r="A1312" s="2">
        <v>1311</v>
      </c>
      <c r="B1312" s="1" t="s">
        <v>1219</v>
      </c>
      <c r="C1312" s="1" t="s">
        <v>7362</v>
      </c>
      <c r="D1312" s="14" t="s">
        <v>7363</v>
      </c>
      <c r="E1312" s="1" t="s">
        <v>30677</v>
      </c>
      <c r="F1312" s="1" t="s">
        <v>30678</v>
      </c>
      <c r="G1312" s="1" t="s">
        <v>7366</v>
      </c>
      <c r="H1312" s="1" t="s">
        <v>28533</v>
      </c>
      <c r="I1312" s="1" t="s">
        <v>1736</v>
      </c>
      <c r="J1312" s="1" t="s">
        <v>28534</v>
      </c>
      <c r="K1312" s="1" t="s">
        <v>7367</v>
      </c>
      <c r="L1312" s="1" t="s">
        <v>30679</v>
      </c>
      <c r="M1312" s="1" t="s">
        <v>209</v>
      </c>
      <c r="N1312" s="1" t="s">
        <v>2653</v>
      </c>
      <c r="O1312" s="1" t="s">
        <v>1228</v>
      </c>
      <c r="P1312" s="1" t="s">
        <v>2126</v>
      </c>
      <c r="Q1312" s="1" t="s">
        <v>30679</v>
      </c>
      <c r="R1312" s="1" t="s">
        <v>130</v>
      </c>
      <c r="S1312" s="1" t="s">
        <v>1293</v>
      </c>
      <c r="T1312" s="1" t="s">
        <v>17047</v>
      </c>
      <c r="U1312" s="2" t="s">
        <v>30680</v>
      </c>
      <c r="V1312" s="1">
        <v>4</v>
      </c>
      <c r="W1312" s="1" t="s">
        <v>2130</v>
      </c>
      <c r="X1312" s="1" t="s">
        <v>2130</v>
      </c>
      <c r="Y1312" s="1" t="s">
        <v>27004</v>
      </c>
      <c r="Z1312" s="1" t="s">
        <v>7362</v>
      </c>
      <c r="AA1312" s="1" t="s">
        <v>30681</v>
      </c>
      <c r="AB1312" s="1" t="s">
        <v>30682</v>
      </c>
      <c r="AC1312" s="2"/>
      <c r="AD1312" s="1">
        <v>4</v>
      </c>
      <c r="AE1312" s="1" t="s">
        <v>30675</v>
      </c>
      <c r="AF1312" s="1" t="s">
        <v>9860</v>
      </c>
      <c r="AG1312" s="1" t="s">
        <v>25995</v>
      </c>
      <c r="AH1312" s="1" t="s">
        <v>30683</v>
      </c>
      <c r="AI1312" s="1" t="s">
        <v>1749</v>
      </c>
      <c r="AJ1312" s="1" t="s">
        <v>1749</v>
      </c>
      <c r="AK1312" s="1" t="s">
        <v>1749</v>
      </c>
      <c r="AL1312" s="1" t="s">
        <v>1749</v>
      </c>
      <c r="AM1312" s="1" t="s">
        <v>1749</v>
      </c>
      <c r="AN1312" s="1" t="s">
        <v>1749</v>
      </c>
      <c r="AO1312" s="1" t="s">
        <v>1749</v>
      </c>
      <c r="AP1312" s="1" t="s">
        <v>1749</v>
      </c>
      <c r="AQ1312" s="1" t="s">
        <v>1749</v>
      </c>
      <c r="AR1312" s="1" t="s">
        <v>1749</v>
      </c>
      <c r="AS1312" s="1" t="s">
        <v>1749</v>
      </c>
      <c r="AT1312" s="1" t="s">
        <v>1749</v>
      </c>
      <c r="AU1312" s="1" t="s">
        <v>1749</v>
      </c>
      <c r="AV1312" s="1" t="s">
        <v>1749</v>
      </c>
      <c r="AW1312" s="1" t="s">
        <v>1749</v>
      </c>
      <c r="AX1312" s="1" t="s">
        <v>1749</v>
      </c>
      <c r="AY1312" s="1" t="s">
        <v>1749</v>
      </c>
      <c r="AZ1312" s="1" t="s">
        <v>1749</v>
      </c>
      <c r="BA1312" s="1" t="s">
        <v>1749</v>
      </c>
      <c r="BB1312" s="1" t="s">
        <v>1749</v>
      </c>
      <c r="BC1312" s="1" t="s">
        <v>1749</v>
      </c>
      <c r="BD1312" s="1" t="s">
        <v>1749</v>
      </c>
      <c r="BE1312" t="s">
        <v>1749</v>
      </c>
    </row>
    <row r="1313" spans="1:57" ht="17.149999999999999" customHeight="1">
      <c r="A1313" s="2">
        <v>1312</v>
      </c>
      <c r="B1313" s="1" t="s">
        <v>1219</v>
      </c>
      <c r="C1313" s="1" t="s">
        <v>9847</v>
      </c>
      <c r="D1313" s="14" t="s">
        <v>9848</v>
      </c>
      <c r="E1313" s="1" t="s">
        <v>9847</v>
      </c>
      <c r="F1313" s="1" t="s">
        <v>9849</v>
      </c>
      <c r="G1313" s="1" t="s">
        <v>9850</v>
      </c>
      <c r="H1313" s="1" t="s">
        <v>9851</v>
      </c>
      <c r="I1313" s="1" t="s">
        <v>2191</v>
      </c>
      <c r="J1313" s="1" t="s">
        <v>9852</v>
      </c>
      <c r="K1313" s="1" t="s">
        <v>9853</v>
      </c>
      <c r="L1313" s="1" t="s">
        <v>9854</v>
      </c>
      <c r="M1313" s="1" t="s">
        <v>209</v>
      </c>
      <c r="N1313" s="1" t="s">
        <v>1462</v>
      </c>
      <c r="O1313" s="1" t="s">
        <v>1228</v>
      </c>
      <c r="P1313" s="1" t="s">
        <v>2126</v>
      </c>
      <c r="Q1313" s="1" t="s">
        <v>9854</v>
      </c>
      <c r="R1313" s="1" t="s">
        <v>130</v>
      </c>
      <c r="S1313" s="1" t="s">
        <v>1293</v>
      </c>
      <c r="T1313" s="1" t="s">
        <v>9855</v>
      </c>
      <c r="U1313" s="2" t="s">
        <v>9745</v>
      </c>
      <c r="V1313" s="1">
        <v>1958</v>
      </c>
      <c r="W1313" s="1" t="s">
        <v>2130</v>
      </c>
      <c r="X1313" s="1" t="s">
        <v>2130</v>
      </c>
      <c r="Y1313" s="1" t="s">
        <v>5248</v>
      </c>
      <c r="Z1313" s="1" t="s">
        <v>9847</v>
      </c>
      <c r="AA1313" s="1" t="s">
        <v>9856</v>
      </c>
      <c r="AB1313" s="1" t="s">
        <v>9857</v>
      </c>
      <c r="AC1313" s="2" t="s">
        <v>9858</v>
      </c>
      <c r="AD1313" s="1">
        <v>1958</v>
      </c>
      <c r="AE1313" s="1" t="s">
        <v>9859</v>
      </c>
      <c r="AF1313" s="1" t="s">
        <v>9860</v>
      </c>
      <c r="AG1313" s="1" t="s">
        <v>819</v>
      </c>
      <c r="AH1313" s="1" t="s">
        <v>9861</v>
      </c>
      <c r="AI1313" s="1" t="s">
        <v>1749</v>
      </c>
      <c r="AJ1313" s="1" t="s">
        <v>1749</v>
      </c>
      <c r="AK1313" s="1" t="s">
        <v>1749</v>
      </c>
      <c r="AL1313" s="1" t="s">
        <v>1749</v>
      </c>
      <c r="AM1313" s="1" t="s">
        <v>1749</v>
      </c>
      <c r="AN1313" s="1" t="s">
        <v>1749</v>
      </c>
      <c r="AO1313" s="1" t="s">
        <v>1749</v>
      </c>
      <c r="AP1313" s="1" t="s">
        <v>1749</v>
      </c>
      <c r="AQ1313" s="1" t="s">
        <v>1749</v>
      </c>
      <c r="AR1313" s="1" t="s">
        <v>1749</v>
      </c>
      <c r="AS1313" s="1" t="s">
        <v>1749</v>
      </c>
      <c r="AT1313" s="1" t="s">
        <v>1749</v>
      </c>
      <c r="AU1313" s="1" t="s">
        <v>1749</v>
      </c>
      <c r="AV1313" s="1" t="s">
        <v>1749</v>
      </c>
      <c r="AW1313" s="1" t="s">
        <v>1749</v>
      </c>
      <c r="AX1313" s="1" t="s">
        <v>1749</v>
      </c>
      <c r="AY1313" s="1" t="s">
        <v>1749</v>
      </c>
      <c r="AZ1313" s="1" t="s">
        <v>1749</v>
      </c>
      <c r="BA1313" s="1" t="s">
        <v>1749</v>
      </c>
      <c r="BB1313" s="1" t="s">
        <v>1749</v>
      </c>
      <c r="BC1313" s="1" t="s">
        <v>1749</v>
      </c>
      <c r="BD1313" s="1" t="s">
        <v>1749</v>
      </c>
      <c r="BE1313" t="s">
        <v>1749</v>
      </c>
    </row>
    <row r="1314" spans="1:57" ht="17.149999999999999" customHeight="1">
      <c r="A1314" s="2">
        <v>1313</v>
      </c>
      <c r="B1314" s="1" t="s">
        <v>1219</v>
      </c>
      <c r="C1314" s="1" t="s">
        <v>366</v>
      </c>
      <c r="D1314" s="14" t="s">
        <v>7721</v>
      </c>
      <c r="E1314" s="1" t="s">
        <v>11641</v>
      </c>
      <c r="F1314" s="1" t="s">
        <v>12167</v>
      </c>
      <c r="G1314" s="1" t="s">
        <v>27937</v>
      </c>
      <c r="H1314" s="1" t="s">
        <v>27938</v>
      </c>
      <c r="I1314" s="1" t="s">
        <v>1937</v>
      </c>
      <c r="J1314" s="1" t="s">
        <v>27939</v>
      </c>
      <c r="K1314" s="1" t="s">
        <v>27940</v>
      </c>
      <c r="L1314" s="1" t="s">
        <v>12168</v>
      </c>
      <c r="M1314" s="1" t="s">
        <v>215</v>
      </c>
      <c r="N1314" s="1" t="s">
        <v>1462</v>
      </c>
      <c r="O1314" s="1" t="s">
        <v>1228</v>
      </c>
      <c r="P1314" s="1" t="s">
        <v>2126</v>
      </c>
      <c r="Q1314" s="1" t="s">
        <v>12168</v>
      </c>
      <c r="R1314" s="1" t="s">
        <v>130</v>
      </c>
      <c r="S1314" s="1" t="s">
        <v>1293</v>
      </c>
      <c r="T1314" s="1" t="s">
        <v>12162</v>
      </c>
      <c r="U1314" s="2" t="s">
        <v>12170</v>
      </c>
      <c r="V1314" s="1">
        <v>3499</v>
      </c>
      <c r="W1314" s="1" t="s">
        <v>2130</v>
      </c>
      <c r="X1314" s="1" t="s">
        <v>2130</v>
      </c>
      <c r="Y1314" s="1" t="s">
        <v>7730</v>
      </c>
      <c r="Z1314" s="1" t="s">
        <v>366</v>
      </c>
      <c r="AA1314" s="1" t="s">
        <v>30684</v>
      </c>
      <c r="AB1314" s="1" t="s">
        <v>30685</v>
      </c>
      <c r="AC1314" s="2"/>
      <c r="AD1314" s="1">
        <v>3499</v>
      </c>
      <c r="AE1314" s="1" t="s">
        <v>30686</v>
      </c>
      <c r="AF1314" s="1" t="s">
        <v>9876</v>
      </c>
      <c r="AG1314" s="1" t="s">
        <v>819</v>
      </c>
      <c r="AH1314" s="1" t="s">
        <v>30687</v>
      </c>
      <c r="AI1314" s="1" t="s">
        <v>1749</v>
      </c>
      <c r="AJ1314" s="1" t="s">
        <v>1749</v>
      </c>
      <c r="AK1314" s="1" t="s">
        <v>1749</v>
      </c>
      <c r="AL1314" s="1" t="s">
        <v>1749</v>
      </c>
      <c r="AM1314" s="1" t="s">
        <v>1749</v>
      </c>
      <c r="AN1314" s="1" t="s">
        <v>1749</v>
      </c>
      <c r="AO1314" s="1" t="s">
        <v>1749</v>
      </c>
      <c r="AP1314" s="1" t="s">
        <v>1749</v>
      </c>
      <c r="AQ1314" s="1" t="s">
        <v>1749</v>
      </c>
      <c r="AR1314" s="1" t="s">
        <v>1749</v>
      </c>
      <c r="AS1314" s="1" t="s">
        <v>1749</v>
      </c>
      <c r="AT1314" s="1" t="s">
        <v>1749</v>
      </c>
      <c r="AU1314" s="1" t="s">
        <v>1749</v>
      </c>
      <c r="AV1314" s="1" t="s">
        <v>1749</v>
      </c>
      <c r="AW1314" s="1" t="s">
        <v>1749</v>
      </c>
      <c r="AX1314" s="1" t="s">
        <v>1749</v>
      </c>
      <c r="AY1314" s="1" t="s">
        <v>1749</v>
      </c>
      <c r="AZ1314" s="1" t="s">
        <v>1749</v>
      </c>
      <c r="BA1314" s="1" t="s">
        <v>1749</v>
      </c>
      <c r="BB1314" s="1" t="s">
        <v>1749</v>
      </c>
      <c r="BC1314" s="1" t="s">
        <v>1749</v>
      </c>
      <c r="BD1314" s="1" t="s">
        <v>1749</v>
      </c>
      <c r="BE1314" t="s">
        <v>1749</v>
      </c>
    </row>
    <row r="1315" spans="1:57" ht="17.149999999999999" customHeight="1">
      <c r="A1315" s="2">
        <v>1314</v>
      </c>
      <c r="B1315" s="1" t="s">
        <v>1219</v>
      </c>
      <c r="C1315" s="1" t="s">
        <v>9862</v>
      </c>
      <c r="D1315" s="14" t="s">
        <v>9863</v>
      </c>
      <c r="E1315" s="1" t="s">
        <v>9864</v>
      </c>
      <c r="F1315" s="1" t="s">
        <v>9865</v>
      </c>
      <c r="G1315" s="1" t="s">
        <v>9866</v>
      </c>
      <c r="H1315" s="1"/>
      <c r="I1315" s="1"/>
      <c r="J1315" s="1" t="s">
        <v>9867</v>
      </c>
      <c r="K1315" s="1" t="s">
        <v>9868</v>
      </c>
      <c r="L1315" s="1" t="s">
        <v>9869</v>
      </c>
      <c r="M1315" s="1" t="s">
        <v>209</v>
      </c>
      <c r="N1315" s="1" t="s">
        <v>1462</v>
      </c>
      <c r="O1315" s="1" t="s">
        <v>1228</v>
      </c>
      <c r="P1315" s="1" t="s">
        <v>2126</v>
      </c>
      <c r="Q1315" s="1" t="s">
        <v>9869</v>
      </c>
      <c r="R1315" s="1" t="s">
        <v>130</v>
      </c>
      <c r="S1315" s="1" t="s">
        <v>1231</v>
      </c>
      <c r="T1315" s="1" t="s">
        <v>9870</v>
      </c>
      <c r="U1315" s="2" t="s">
        <v>9871</v>
      </c>
      <c r="V1315" s="1">
        <v>2430</v>
      </c>
      <c r="W1315" s="1" t="s">
        <v>5512</v>
      </c>
      <c r="X1315" s="1" t="s">
        <v>4810</v>
      </c>
      <c r="Y1315" s="1" t="s">
        <v>8218</v>
      </c>
      <c r="Z1315" s="1" t="s">
        <v>30688</v>
      </c>
      <c r="AA1315" s="1" t="s">
        <v>9873</v>
      </c>
      <c r="AB1315" s="1" t="s">
        <v>9874</v>
      </c>
      <c r="AC1315" s="2"/>
      <c r="AD1315" s="1">
        <v>2430</v>
      </c>
      <c r="AE1315" s="1" t="s">
        <v>9875</v>
      </c>
      <c r="AF1315" s="1" t="s">
        <v>9876</v>
      </c>
      <c r="AG1315" s="1" t="s">
        <v>819</v>
      </c>
      <c r="AH1315" s="1" t="s">
        <v>9877</v>
      </c>
      <c r="AI1315" s="1" t="s">
        <v>1749</v>
      </c>
      <c r="AJ1315" s="1" t="s">
        <v>1749</v>
      </c>
      <c r="AK1315" s="1" t="s">
        <v>1749</v>
      </c>
      <c r="AL1315" s="1" t="s">
        <v>1749</v>
      </c>
      <c r="AM1315" s="1" t="s">
        <v>1749</v>
      </c>
      <c r="AN1315" s="1" t="s">
        <v>1749</v>
      </c>
      <c r="AO1315" s="1" t="s">
        <v>1749</v>
      </c>
      <c r="AP1315" s="1" t="s">
        <v>1749</v>
      </c>
      <c r="AQ1315" s="1" t="s">
        <v>1749</v>
      </c>
      <c r="AR1315" s="1" t="s">
        <v>1749</v>
      </c>
      <c r="AS1315" s="1" t="s">
        <v>1749</v>
      </c>
      <c r="AT1315" s="1" t="s">
        <v>1749</v>
      </c>
      <c r="AU1315" s="1" t="s">
        <v>1749</v>
      </c>
      <c r="AV1315" s="1" t="s">
        <v>1749</v>
      </c>
      <c r="AW1315" s="1" t="s">
        <v>1749</v>
      </c>
      <c r="AX1315" s="1" t="s">
        <v>1749</v>
      </c>
      <c r="AY1315" s="1" t="s">
        <v>1749</v>
      </c>
      <c r="AZ1315" s="1" t="s">
        <v>1749</v>
      </c>
      <c r="BA1315" s="1" t="s">
        <v>1749</v>
      </c>
      <c r="BB1315" s="1" t="s">
        <v>1749</v>
      </c>
      <c r="BC1315" s="1" t="s">
        <v>1749</v>
      </c>
      <c r="BD1315" s="1" t="s">
        <v>1749</v>
      </c>
      <c r="BE1315" t="s">
        <v>1749</v>
      </c>
    </row>
    <row r="1316" spans="1:57" ht="17.149999999999999" customHeight="1">
      <c r="A1316" s="2">
        <v>1315</v>
      </c>
      <c r="B1316" s="1" t="s">
        <v>1219</v>
      </c>
      <c r="C1316" s="1" t="s">
        <v>366</v>
      </c>
      <c r="D1316" s="14" t="s">
        <v>7721</v>
      </c>
      <c r="E1316" s="1" t="s">
        <v>11641</v>
      </c>
      <c r="F1316" s="1" t="s">
        <v>12199</v>
      </c>
      <c r="G1316" s="1" t="s">
        <v>27937</v>
      </c>
      <c r="H1316" s="1" t="s">
        <v>27938</v>
      </c>
      <c r="I1316" s="1" t="s">
        <v>1937</v>
      </c>
      <c r="J1316" s="1" t="s">
        <v>27939</v>
      </c>
      <c r="K1316" s="1" t="s">
        <v>27940</v>
      </c>
      <c r="L1316" s="1" t="s">
        <v>12200</v>
      </c>
      <c r="M1316" s="1" t="s">
        <v>215</v>
      </c>
      <c r="N1316" s="1" t="s">
        <v>1462</v>
      </c>
      <c r="O1316" s="1" t="s">
        <v>1228</v>
      </c>
      <c r="P1316" s="1" t="s">
        <v>2126</v>
      </c>
      <c r="Q1316" s="1" t="s">
        <v>12200</v>
      </c>
      <c r="R1316" s="1" t="s">
        <v>130</v>
      </c>
      <c r="S1316" s="1" t="s">
        <v>1293</v>
      </c>
      <c r="T1316" s="1" t="s">
        <v>9063</v>
      </c>
      <c r="U1316" s="2" t="s">
        <v>12202</v>
      </c>
      <c r="V1316" s="1">
        <v>4095</v>
      </c>
      <c r="W1316" s="1" t="s">
        <v>2130</v>
      </c>
      <c r="X1316" s="1" t="s">
        <v>2130</v>
      </c>
      <c r="Y1316" s="1" t="s">
        <v>7730</v>
      </c>
      <c r="Z1316" s="1" t="s">
        <v>366</v>
      </c>
      <c r="AA1316" s="1" t="s">
        <v>30689</v>
      </c>
      <c r="AB1316" s="1" t="s">
        <v>30690</v>
      </c>
      <c r="AC1316" s="2"/>
      <c r="AD1316" s="1">
        <v>4095</v>
      </c>
      <c r="AE1316" s="1" t="s">
        <v>30691</v>
      </c>
      <c r="AF1316" s="1" t="s">
        <v>30692</v>
      </c>
      <c r="AG1316" s="1" t="s">
        <v>819</v>
      </c>
      <c r="AH1316" s="1" t="s">
        <v>30693</v>
      </c>
      <c r="AI1316" s="1" t="s">
        <v>1749</v>
      </c>
      <c r="AJ1316" s="1" t="s">
        <v>1749</v>
      </c>
      <c r="AK1316" s="1" t="s">
        <v>1749</v>
      </c>
      <c r="AL1316" s="1" t="s">
        <v>1749</v>
      </c>
      <c r="AM1316" s="1" t="s">
        <v>1749</v>
      </c>
      <c r="AN1316" s="1" t="s">
        <v>1749</v>
      </c>
      <c r="AO1316" s="1" t="s">
        <v>1749</v>
      </c>
      <c r="AP1316" s="1" t="s">
        <v>1749</v>
      </c>
      <c r="AQ1316" s="1" t="s">
        <v>1749</v>
      </c>
      <c r="AR1316" s="1" t="s">
        <v>1749</v>
      </c>
      <c r="AS1316" s="1" t="s">
        <v>1749</v>
      </c>
      <c r="AT1316" s="1" t="s">
        <v>1749</v>
      </c>
      <c r="AU1316" s="1" t="s">
        <v>1749</v>
      </c>
      <c r="AV1316" s="1" t="s">
        <v>1749</v>
      </c>
      <c r="AW1316" s="1" t="s">
        <v>1749</v>
      </c>
      <c r="AX1316" s="1" t="s">
        <v>1749</v>
      </c>
      <c r="AY1316" s="1" t="s">
        <v>1749</v>
      </c>
      <c r="AZ1316" s="1" t="s">
        <v>1749</v>
      </c>
      <c r="BA1316" s="1" t="s">
        <v>1749</v>
      </c>
      <c r="BB1316" s="1" t="s">
        <v>1749</v>
      </c>
      <c r="BC1316" s="1" t="s">
        <v>1749</v>
      </c>
      <c r="BD1316" s="1" t="s">
        <v>1749</v>
      </c>
      <c r="BE1316" t="s">
        <v>1749</v>
      </c>
    </row>
    <row r="1317" spans="1:57" ht="17.149999999999999" customHeight="1">
      <c r="A1317" s="2">
        <v>1316</v>
      </c>
      <c r="B1317" s="1" t="s">
        <v>1219</v>
      </c>
      <c r="C1317" s="1" t="s">
        <v>366</v>
      </c>
      <c r="D1317" s="14" t="s">
        <v>7721</v>
      </c>
      <c r="E1317" s="1" t="s">
        <v>11641</v>
      </c>
      <c r="F1317" s="1" t="s">
        <v>12152</v>
      </c>
      <c r="G1317" s="1" t="s">
        <v>27937</v>
      </c>
      <c r="H1317" s="1" t="s">
        <v>27938</v>
      </c>
      <c r="I1317" s="1" t="s">
        <v>1937</v>
      </c>
      <c r="J1317" s="1" t="s">
        <v>27939</v>
      </c>
      <c r="K1317" s="1" t="s">
        <v>27940</v>
      </c>
      <c r="L1317" s="1" t="s">
        <v>30694</v>
      </c>
      <c r="M1317" s="1" t="s">
        <v>215</v>
      </c>
      <c r="N1317" s="1" t="s">
        <v>1462</v>
      </c>
      <c r="O1317" s="1" t="s">
        <v>1228</v>
      </c>
      <c r="P1317" s="1" t="s">
        <v>2126</v>
      </c>
      <c r="Q1317" s="1" t="s">
        <v>30694</v>
      </c>
      <c r="R1317" s="1" t="s">
        <v>130</v>
      </c>
      <c r="S1317" s="1" t="s">
        <v>1293</v>
      </c>
      <c r="T1317" s="1" t="s">
        <v>9063</v>
      </c>
      <c r="U1317" s="2" t="s">
        <v>11645</v>
      </c>
      <c r="V1317" s="1">
        <v>2284</v>
      </c>
      <c r="W1317" s="1" t="s">
        <v>2130</v>
      </c>
      <c r="X1317" s="1" t="s">
        <v>2130</v>
      </c>
      <c r="Y1317" s="1" t="s">
        <v>7730</v>
      </c>
      <c r="Z1317" s="1" t="s">
        <v>366</v>
      </c>
      <c r="AA1317" s="1" t="s">
        <v>30695</v>
      </c>
      <c r="AB1317" s="1" t="s">
        <v>30696</v>
      </c>
      <c r="AC1317" s="2"/>
      <c r="AD1317" s="1">
        <v>2284</v>
      </c>
      <c r="AE1317" s="1" t="s">
        <v>30691</v>
      </c>
      <c r="AF1317" s="1" t="s">
        <v>30692</v>
      </c>
      <c r="AG1317" s="1" t="s">
        <v>819</v>
      </c>
      <c r="AH1317" s="1" t="s">
        <v>30697</v>
      </c>
      <c r="AI1317" s="1" t="s">
        <v>1749</v>
      </c>
      <c r="AJ1317" s="1" t="s">
        <v>1749</v>
      </c>
      <c r="AK1317" s="1" t="s">
        <v>1749</v>
      </c>
      <c r="AL1317" s="1" t="s">
        <v>1749</v>
      </c>
      <c r="AM1317" s="1" t="s">
        <v>1749</v>
      </c>
      <c r="AN1317" s="1" t="s">
        <v>1749</v>
      </c>
      <c r="AO1317" s="1" t="s">
        <v>1749</v>
      </c>
      <c r="AP1317" s="1" t="s">
        <v>1749</v>
      </c>
      <c r="AQ1317" s="1" t="s">
        <v>1749</v>
      </c>
      <c r="AR1317" s="1" t="s">
        <v>1749</v>
      </c>
      <c r="AS1317" s="1" t="s">
        <v>1749</v>
      </c>
      <c r="AT1317" s="1" t="s">
        <v>1749</v>
      </c>
      <c r="AU1317" s="1" t="s">
        <v>1749</v>
      </c>
      <c r="AV1317" s="1" t="s">
        <v>1749</v>
      </c>
      <c r="AW1317" s="1" t="s">
        <v>1749</v>
      </c>
      <c r="AX1317" s="1" t="s">
        <v>1749</v>
      </c>
      <c r="AY1317" s="1" t="s">
        <v>1749</v>
      </c>
      <c r="AZ1317" s="1" t="s">
        <v>1749</v>
      </c>
      <c r="BA1317" s="1" t="s">
        <v>1749</v>
      </c>
      <c r="BB1317" s="1" t="s">
        <v>1749</v>
      </c>
      <c r="BC1317" s="1" t="s">
        <v>1749</v>
      </c>
      <c r="BD1317" s="1" t="s">
        <v>1749</v>
      </c>
      <c r="BE1317" t="s">
        <v>1749</v>
      </c>
    </row>
    <row r="1318" spans="1:57" ht="17.149999999999999" customHeight="1">
      <c r="A1318" s="2">
        <v>1317</v>
      </c>
      <c r="B1318" s="1" t="s">
        <v>1219</v>
      </c>
      <c r="C1318" s="1" t="s">
        <v>12047</v>
      </c>
      <c r="D1318" s="14" t="s">
        <v>12048</v>
      </c>
      <c r="E1318" s="1" t="s">
        <v>12047</v>
      </c>
      <c r="F1318" s="1" t="s">
        <v>12049</v>
      </c>
      <c r="G1318" s="1" t="s">
        <v>12050</v>
      </c>
      <c r="H1318" s="1" t="s">
        <v>12051</v>
      </c>
      <c r="I1318" s="1" t="s">
        <v>1863</v>
      </c>
      <c r="J1318" s="1" t="s">
        <v>12052</v>
      </c>
      <c r="K1318" s="1" t="s">
        <v>12053</v>
      </c>
      <c r="L1318" s="1" t="s">
        <v>30698</v>
      </c>
      <c r="M1318" s="1" t="s">
        <v>209</v>
      </c>
      <c r="N1318" s="1" t="s">
        <v>2653</v>
      </c>
      <c r="O1318" s="1" t="s">
        <v>1228</v>
      </c>
      <c r="P1318" s="1" t="s">
        <v>2126</v>
      </c>
      <c r="Q1318" s="1" t="s">
        <v>30698</v>
      </c>
      <c r="R1318" s="1" t="s">
        <v>130</v>
      </c>
      <c r="S1318" s="1" t="s">
        <v>1293</v>
      </c>
      <c r="T1318" s="1" t="s">
        <v>8801</v>
      </c>
      <c r="U1318" s="2" t="s">
        <v>30699</v>
      </c>
      <c r="V1318" s="1">
        <v>92</v>
      </c>
      <c r="W1318" s="1" t="s">
        <v>2130</v>
      </c>
      <c r="X1318" s="1" t="s">
        <v>2130</v>
      </c>
      <c r="Y1318" s="1" t="s">
        <v>2210</v>
      </c>
      <c r="Z1318" s="1" t="s">
        <v>30700</v>
      </c>
      <c r="AA1318" s="1" t="s">
        <v>30701</v>
      </c>
      <c r="AB1318" s="1" t="s">
        <v>30702</v>
      </c>
      <c r="AC1318" s="2"/>
      <c r="AD1318" s="1">
        <v>92</v>
      </c>
      <c r="AE1318" s="1" t="s">
        <v>30703</v>
      </c>
      <c r="AF1318" s="1" t="s">
        <v>30692</v>
      </c>
      <c r="AG1318" s="1" t="s">
        <v>819</v>
      </c>
      <c r="AH1318" s="1" t="s">
        <v>30704</v>
      </c>
      <c r="AI1318" s="1" t="s">
        <v>1749</v>
      </c>
      <c r="AJ1318" s="1" t="s">
        <v>1749</v>
      </c>
      <c r="AK1318" s="1" t="s">
        <v>1749</v>
      </c>
      <c r="AL1318" s="1" t="s">
        <v>1749</v>
      </c>
      <c r="AM1318" s="1" t="s">
        <v>1749</v>
      </c>
      <c r="AN1318" s="1" t="s">
        <v>1749</v>
      </c>
      <c r="AO1318" s="1" t="s">
        <v>1749</v>
      </c>
      <c r="AP1318" s="1" t="s">
        <v>1749</v>
      </c>
      <c r="AQ1318" s="1" t="s">
        <v>1749</v>
      </c>
      <c r="AR1318" s="1" t="s">
        <v>1749</v>
      </c>
      <c r="AS1318" s="1" t="s">
        <v>1749</v>
      </c>
      <c r="AT1318" s="1" t="s">
        <v>1749</v>
      </c>
      <c r="AU1318" s="1" t="s">
        <v>1749</v>
      </c>
      <c r="AV1318" s="1" t="s">
        <v>1749</v>
      </c>
      <c r="AW1318" s="1" t="s">
        <v>1749</v>
      </c>
      <c r="AX1318" s="1" t="s">
        <v>1749</v>
      </c>
      <c r="AY1318" s="1" t="s">
        <v>1749</v>
      </c>
      <c r="AZ1318" s="1" t="s">
        <v>1749</v>
      </c>
      <c r="BA1318" s="1" t="s">
        <v>1749</v>
      </c>
      <c r="BB1318" s="1" t="s">
        <v>1749</v>
      </c>
      <c r="BC1318" s="1" t="s">
        <v>1749</v>
      </c>
      <c r="BD1318" s="1" t="s">
        <v>1749</v>
      </c>
      <c r="BE1318" t="s">
        <v>1749</v>
      </c>
    </row>
    <row r="1319" spans="1:57" ht="17.149999999999999" customHeight="1">
      <c r="A1319" s="2">
        <v>1318</v>
      </c>
      <c r="B1319" s="1" t="s">
        <v>1219</v>
      </c>
      <c r="C1319" s="1" t="s">
        <v>11748</v>
      </c>
      <c r="D1319" s="14" t="s">
        <v>11749</v>
      </c>
      <c r="E1319" s="1" t="s">
        <v>11748</v>
      </c>
      <c r="F1319" s="1" t="s">
        <v>11750</v>
      </c>
      <c r="G1319" s="1" t="s">
        <v>11751</v>
      </c>
      <c r="H1319" s="1" t="s">
        <v>3135</v>
      </c>
      <c r="I1319" s="1" t="s">
        <v>2703</v>
      </c>
      <c r="J1319" s="1" t="s">
        <v>11752</v>
      </c>
      <c r="K1319" s="1" t="s">
        <v>11753</v>
      </c>
      <c r="L1319" s="1" t="s">
        <v>11754</v>
      </c>
      <c r="M1319" s="1" t="s">
        <v>209</v>
      </c>
      <c r="N1319" s="1" t="s">
        <v>2653</v>
      </c>
      <c r="O1319" s="1" t="s">
        <v>1228</v>
      </c>
      <c r="P1319" s="1" t="s">
        <v>2126</v>
      </c>
      <c r="Q1319" s="1" t="s">
        <v>11754</v>
      </c>
      <c r="R1319" s="1" t="s">
        <v>130</v>
      </c>
      <c r="S1319" s="1" t="s">
        <v>1293</v>
      </c>
      <c r="T1319" s="1" t="s">
        <v>8801</v>
      </c>
      <c r="U1319" s="2" t="s">
        <v>30705</v>
      </c>
      <c r="V1319" s="1">
        <v>96</v>
      </c>
      <c r="W1319" s="1" t="s">
        <v>2130</v>
      </c>
      <c r="X1319" s="1" t="s">
        <v>2130</v>
      </c>
      <c r="Y1319" s="1" t="s">
        <v>2210</v>
      </c>
      <c r="Z1319" s="1" t="s">
        <v>30706</v>
      </c>
      <c r="AA1319" s="1" t="s">
        <v>30707</v>
      </c>
      <c r="AB1319" s="1" t="s">
        <v>30708</v>
      </c>
      <c r="AC1319" s="2"/>
      <c r="AD1319" s="1">
        <v>96</v>
      </c>
      <c r="AE1319" s="1" t="s">
        <v>30703</v>
      </c>
      <c r="AF1319" s="1" t="s">
        <v>30692</v>
      </c>
      <c r="AG1319" s="1" t="s">
        <v>819</v>
      </c>
      <c r="AH1319" s="1" t="s">
        <v>30709</v>
      </c>
      <c r="AI1319" s="1" t="s">
        <v>1749</v>
      </c>
      <c r="AJ1319" s="1" t="s">
        <v>1749</v>
      </c>
      <c r="AK1319" s="1" t="s">
        <v>1749</v>
      </c>
      <c r="AL1319" s="1" t="s">
        <v>1749</v>
      </c>
      <c r="AM1319" s="1" t="s">
        <v>1749</v>
      </c>
      <c r="AN1319" s="1" t="s">
        <v>1749</v>
      </c>
      <c r="AO1319" s="1" t="s">
        <v>1749</v>
      </c>
      <c r="AP1319" s="1" t="s">
        <v>1749</v>
      </c>
      <c r="AQ1319" s="1" t="s">
        <v>1749</v>
      </c>
      <c r="AR1319" s="1" t="s">
        <v>1749</v>
      </c>
      <c r="AS1319" s="1" t="s">
        <v>1749</v>
      </c>
      <c r="AT1319" s="1" t="s">
        <v>1749</v>
      </c>
      <c r="AU1319" s="1" t="s">
        <v>1749</v>
      </c>
      <c r="AV1319" s="1" t="s">
        <v>1749</v>
      </c>
      <c r="AW1319" s="1" t="s">
        <v>1749</v>
      </c>
      <c r="AX1319" s="1" t="s">
        <v>1749</v>
      </c>
      <c r="AY1319" s="1" t="s">
        <v>1749</v>
      </c>
      <c r="AZ1319" s="1" t="s">
        <v>1749</v>
      </c>
      <c r="BA1319" s="1" t="s">
        <v>1749</v>
      </c>
      <c r="BB1319" s="1" t="s">
        <v>1749</v>
      </c>
      <c r="BC1319" s="1" t="s">
        <v>1749</v>
      </c>
      <c r="BD1319" s="1" t="s">
        <v>1749</v>
      </c>
      <c r="BE1319" t="s">
        <v>1749</v>
      </c>
    </row>
    <row r="1320" spans="1:57" ht="17.149999999999999" customHeight="1">
      <c r="A1320" s="2">
        <v>1319</v>
      </c>
      <c r="B1320" s="1" t="s">
        <v>1219</v>
      </c>
      <c r="C1320" s="1" t="s">
        <v>366</v>
      </c>
      <c r="D1320" s="14" t="s">
        <v>7721</v>
      </c>
      <c r="E1320" s="1" t="s">
        <v>11641</v>
      </c>
      <c r="F1320" s="1" t="s">
        <v>12160</v>
      </c>
      <c r="G1320" s="1" t="s">
        <v>27937</v>
      </c>
      <c r="H1320" s="1" t="s">
        <v>27938</v>
      </c>
      <c r="I1320" s="1" t="s">
        <v>1937</v>
      </c>
      <c r="J1320" s="1" t="s">
        <v>27939</v>
      </c>
      <c r="K1320" s="1" t="s">
        <v>27940</v>
      </c>
      <c r="L1320" s="1" t="s">
        <v>12161</v>
      </c>
      <c r="M1320" s="1" t="s">
        <v>215</v>
      </c>
      <c r="N1320" s="1" t="s">
        <v>1462</v>
      </c>
      <c r="O1320" s="1" t="s">
        <v>1228</v>
      </c>
      <c r="P1320" s="1" t="s">
        <v>2126</v>
      </c>
      <c r="Q1320" s="1" t="s">
        <v>12161</v>
      </c>
      <c r="R1320" s="1" t="s">
        <v>130</v>
      </c>
      <c r="S1320" s="1" t="s">
        <v>1293</v>
      </c>
      <c r="T1320" s="1" t="s">
        <v>12162</v>
      </c>
      <c r="U1320" s="2" t="s">
        <v>30710</v>
      </c>
      <c r="V1320" s="1">
        <v>3457</v>
      </c>
      <c r="W1320" s="1" t="s">
        <v>2130</v>
      </c>
      <c r="X1320" s="1" t="s">
        <v>2130</v>
      </c>
      <c r="Y1320" s="1" t="s">
        <v>7730</v>
      </c>
      <c r="Z1320" s="1" t="s">
        <v>366</v>
      </c>
      <c r="AA1320" s="1" t="s">
        <v>30711</v>
      </c>
      <c r="AB1320" s="1" t="s">
        <v>30712</v>
      </c>
      <c r="AC1320" s="2"/>
      <c r="AD1320" s="1">
        <v>3457</v>
      </c>
      <c r="AE1320" s="1" t="s">
        <v>30691</v>
      </c>
      <c r="AF1320" s="1" t="s">
        <v>30692</v>
      </c>
      <c r="AG1320" s="1" t="s">
        <v>819</v>
      </c>
      <c r="AH1320" s="1" t="s">
        <v>30713</v>
      </c>
      <c r="AI1320" s="1" t="s">
        <v>1749</v>
      </c>
      <c r="AJ1320" s="1" t="s">
        <v>1749</v>
      </c>
      <c r="AK1320" s="1" t="s">
        <v>1749</v>
      </c>
      <c r="AL1320" s="1" t="s">
        <v>1749</v>
      </c>
      <c r="AM1320" s="1" t="s">
        <v>1749</v>
      </c>
      <c r="AN1320" s="1" t="s">
        <v>1749</v>
      </c>
      <c r="AO1320" s="1" t="s">
        <v>1749</v>
      </c>
      <c r="AP1320" s="1" t="s">
        <v>1749</v>
      </c>
      <c r="AQ1320" s="1" t="s">
        <v>1749</v>
      </c>
      <c r="AR1320" s="1" t="s">
        <v>1749</v>
      </c>
      <c r="AS1320" s="1" t="s">
        <v>1749</v>
      </c>
      <c r="AT1320" s="1" t="s">
        <v>1749</v>
      </c>
      <c r="AU1320" s="1" t="s">
        <v>1749</v>
      </c>
      <c r="AV1320" s="1" t="s">
        <v>1749</v>
      </c>
      <c r="AW1320" s="1" t="s">
        <v>1749</v>
      </c>
      <c r="AX1320" s="1" t="s">
        <v>1749</v>
      </c>
      <c r="AY1320" s="1" t="s">
        <v>1749</v>
      </c>
      <c r="AZ1320" s="1" t="s">
        <v>1749</v>
      </c>
      <c r="BA1320" s="1" t="s">
        <v>1749</v>
      </c>
      <c r="BB1320" s="1" t="s">
        <v>1749</v>
      </c>
      <c r="BC1320" s="1" t="s">
        <v>1749</v>
      </c>
      <c r="BD1320" s="1" t="s">
        <v>1749</v>
      </c>
      <c r="BE1320" t="s">
        <v>1749</v>
      </c>
    </row>
    <row r="1321" spans="1:57" ht="17.149999999999999" customHeight="1">
      <c r="A1321" s="2">
        <v>1320</v>
      </c>
      <c r="B1321" s="1" t="s">
        <v>1219</v>
      </c>
      <c r="C1321" s="1" t="s">
        <v>244</v>
      </c>
      <c r="D1321" s="14" t="s">
        <v>7679</v>
      </c>
      <c r="E1321" s="1" t="s">
        <v>244</v>
      </c>
      <c r="F1321" s="1" t="s">
        <v>12287</v>
      </c>
      <c r="G1321" s="1" t="s">
        <v>7681</v>
      </c>
      <c r="H1321" s="1" t="s">
        <v>7682</v>
      </c>
      <c r="I1321" s="1" t="s">
        <v>5229</v>
      </c>
      <c r="J1321" s="1" t="s">
        <v>27652</v>
      </c>
      <c r="K1321" s="1" t="s">
        <v>27653</v>
      </c>
      <c r="L1321" s="1" t="s">
        <v>30714</v>
      </c>
      <c r="M1321" s="1" t="s">
        <v>215</v>
      </c>
      <c r="N1321" s="1" t="s">
        <v>1462</v>
      </c>
      <c r="O1321" s="1" t="s">
        <v>1228</v>
      </c>
      <c r="P1321" s="1" t="s">
        <v>2126</v>
      </c>
      <c r="Q1321" s="1" t="s">
        <v>30714</v>
      </c>
      <c r="R1321" s="1" t="s">
        <v>130</v>
      </c>
      <c r="S1321" s="1" t="s">
        <v>1293</v>
      </c>
      <c r="T1321" s="1" t="s">
        <v>12288</v>
      </c>
      <c r="U1321" s="2" t="s">
        <v>12289</v>
      </c>
      <c r="V1321" s="1">
        <v>927</v>
      </c>
      <c r="W1321" s="1" t="s">
        <v>2130</v>
      </c>
      <c r="X1321" s="1" t="s">
        <v>2130</v>
      </c>
      <c r="Y1321" s="1" t="s">
        <v>5248</v>
      </c>
      <c r="Z1321" s="1" t="s">
        <v>244</v>
      </c>
      <c r="AA1321" s="1" t="s">
        <v>30715</v>
      </c>
      <c r="AB1321" s="1" t="s">
        <v>30716</v>
      </c>
      <c r="AC1321" s="2"/>
      <c r="AD1321" s="1">
        <v>927</v>
      </c>
      <c r="AE1321" s="1" t="s">
        <v>30717</v>
      </c>
      <c r="AF1321" s="1" t="s">
        <v>30718</v>
      </c>
      <c r="AG1321" s="1" t="s">
        <v>819</v>
      </c>
      <c r="AH1321" s="1" t="s">
        <v>30719</v>
      </c>
      <c r="AI1321" s="1" t="s">
        <v>1749</v>
      </c>
      <c r="AJ1321" s="1" t="s">
        <v>1749</v>
      </c>
      <c r="AK1321" s="1" t="s">
        <v>1749</v>
      </c>
      <c r="AL1321" s="1" t="s">
        <v>1749</v>
      </c>
      <c r="AM1321" s="1" t="s">
        <v>1749</v>
      </c>
      <c r="AN1321" s="1" t="s">
        <v>1749</v>
      </c>
      <c r="AO1321" s="1" t="s">
        <v>1749</v>
      </c>
      <c r="AP1321" s="1" t="s">
        <v>1749</v>
      </c>
      <c r="AQ1321" s="1" t="s">
        <v>1749</v>
      </c>
      <c r="AR1321" s="1" t="s">
        <v>1749</v>
      </c>
      <c r="AS1321" s="1" t="s">
        <v>1749</v>
      </c>
      <c r="AT1321" s="1" t="s">
        <v>1749</v>
      </c>
      <c r="AU1321" s="1" t="s">
        <v>1749</v>
      </c>
      <c r="AV1321" s="1" t="s">
        <v>1749</v>
      </c>
      <c r="AW1321" s="1" t="s">
        <v>1749</v>
      </c>
      <c r="AX1321" s="1" t="s">
        <v>1749</v>
      </c>
      <c r="AY1321" s="1" t="s">
        <v>1749</v>
      </c>
      <c r="AZ1321" s="1" t="s">
        <v>1749</v>
      </c>
      <c r="BA1321" s="1" t="s">
        <v>1749</v>
      </c>
      <c r="BB1321" s="1" t="s">
        <v>1749</v>
      </c>
      <c r="BC1321" s="1" t="s">
        <v>1749</v>
      </c>
      <c r="BD1321" s="1" t="s">
        <v>1749</v>
      </c>
      <c r="BE1321" t="s">
        <v>1749</v>
      </c>
    </row>
    <row r="1322" spans="1:57" ht="17.149999999999999" customHeight="1">
      <c r="A1322" s="2">
        <v>1321</v>
      </c>
      <c r="B1322" s="1" t="s">
        <v>1219</v>
      </c>
      <c r="C1322" s="1" t="s">
        <v>12018</v>
      </c>
      <c r="D1322" s="14" t="s">
        <v>12019</v>
      </c>
      <c r="E1322" s="1" t="s">
        <v>12018</v>
      </c>
      <c r="F1322" s="1" t="s">
        <v>12020</v>
      </c>
      <c r="G1322" s="1" t="s">
        <v>12021</v>
      </c>
      <c r="H1322" s="1" t="s">
        <v>2689</v>
      </c>
      <c r="I1322" s="1" t="s">
        <v>1937</v>
      </c>
      <c r="J1322" s="1" t="s">
        <v>12022</v>
      </c>
      <c r="K1322" s="1" t="s">
        <v>30720</v>
      </c>
      <c r="L1322" s="1" t="s">
        <v>30721</v>
      </c>
      <c r="M1322" s="1" t="s">
        <v>209</v>
      </c>
      <c r="N1322" s="1" t="s">
        <v>2653</v>
      </c>
      <c r="O1322" s="1" t="s">
        <v>1228</v>
      </c>
      <c r="P1322" s="1" t="s">
        <v>2126</v>
      </c>
      <c r="Q1322" s="1" t="s">
        <v>30721</v>
      </c>
      <c r="R1322" s="1" t="s">
        <v>130</v>
      </c>
      <c r="S1322" s="1" t="s">
        <v>1293</v>
      </c>
      <c r="T1322" s="1" t="s">
        <v>8801</v>
      </c>
      <c r="U1322" s="2" t="s">
        <v>12025</v>
      </c>
      <c r="V1322" s="1">
        <v>96</v>
      </c>
      <c r="W1322" s="1" t="s">
        <v>2130</v>
      </c>
      <c r="X1322" s="1" t="s">
        <v>2130</v>
      </c>
      <c r="Y1322" s="1" t="s">
        <v>2210</v>
      </c>
      <c r="Z1322" s="1" t="s">
        <v>30722</v>
      </c>
      <c r="AA1322" s="1" t="s">
        <v>30723</v>
      </c>
      <c r="AB1322" s="1" t="s">
        <v>30724</v>
      </c>
      <c r="AC1322" s="2"/>
      <c r="AD1322" s="1">
        <v>96</v>
      </c>
      <c r="AE1322" s="1" t="s">
        <v>30717</v>
      </c>
      <c r="AF1322" s="1" t="s">
        <v>30718</v>
      </c>
      <c r="AG1322" s="1" t="s">
        <v>819</v>
      </c>
      <c r="AH1322" s="1" t="s">
        <v>30725</v>
      </c>
      <c r="AI1322" s="1" t="s">
        <v>1749</v>
      </c>
      <c r="AJ1322" s="1" t="s">
        <v>1749</v>
      </c>
      <c r="AK1322" s="1" t="s">
        <v>1749</v>
      </c>
      <c r="AL1322" s="1" t="s">
        <v>1749</v>
      </c>
      <c r="AM1322" s="1" t="s">
        <v>1749</v>
      </c>
      <c r="AN1322" s="1" t="s">
        <v>1749</v>
      </c>
      <c r="AO1322" s="1" t="s">
        <v>1749</v>
      </c>
      <c r="AP1322" s="1" t="s">
        <v>1749</v>
      </c>
      <c r="AQ1322" s="1" t="s">
        <v>1749</v>
      </c>
      <c r="AR1322" s="1" t="s">
        <v>1749</v>
      </c>
      <c r="AS1322" s="1" t="s">
        <v>1749</v>
      </c>
      <c r="AT1322" s="1" t="s">
        <v>1749</v>
      </c>
      <c r="AU1322" s="1" t="s">
        <v>1749</v>
      </c>
      <c r="AV1322" s="1" t="s">
        <v>1749</v>
      </c>
      <c r="AW1322" s="1" t="s">
        <v>1749</v>
      </c>
      <c r="AX1322" s="1" t="s">
        <v>1749</v>
      </c>
      <c r="AY1322" s="1" t="s">
        <v>1749</v>
      </c>
      <c r="AZ1322" s="1" t="s">
        <v>1749</v>
      </c>
      <c r="BA1322" s="1" t="s">
        <v>1749</v>
      </c>
      <c r="BB1322" s="1" t="s">
        <v>1749</v>
      </c>
      <c r="BC1322" s="1" t="s">
        <v>1749</v>
      </c>
      <c r="BD1322" s="1" t="s">
        <v>1749</v>
      </c>
      <c r="BE1322" t="s">
        <v>1749</v>
      </c>
    </row>
    <row r="1323" spans="1:57" ht="17.149999999999999" customHeight="1">
      <c r="A1323" s="2">
        <v>1322</v>
      </c>
      <c r="B1323" s="1" t="s">
        <v>1219</v>
      </c>
      <c r="C1323" s="1" t="s">
        <v>12033</v>
      </c>
      <c r="D1323" s="14" t="s">
        <v>12034</v>
      </c>
      <c r="E1323" s="1" t="s">
        <v>12033</v>
      </c>
      <c r="F1323" s="1" t="s">
        <v>12035</v>
      </c>
      <c r="G1323" s="1" t="s">
        <v>12036</v>
      </c>
      <c r="H1323" s="1" t="s">
        <v>2204</v>
      </c>
      <c r="I1323" s="1" t="s">
        <v>1937</v>
      </c>
      <c r="J1323" s="1" t="s">
        <v>12037</v>
      </c>
      <c r="K1323" s="1" t="s">
        <v>12038</v>
      </c>
      <c r="L1323" s="1" t="s">
        <v>12039</v>
      </c>
      <c r="M1323" s="1" t="s">
        <v>209</v>
      </c>
      <c r="N1323" s="1" t="s">
        <v>2653</v>
      </c>
      <c r="O1323" s="1" t="s">
        <v>1228</v>
      </c>
      <c r="P1323" s="1" t="s">
        <v>2126</v>
      </c>
      <c r="Q1323" s="1" t="s">
        <v>12039</v>
      </c>
      <c r="R1323" s="1" t="s">
        <v>130</v>
      </c>
      <c r="S1323" s="1" t="s">
        <v>1293</v>
      </c>
      <c r="T1323" s="1" t="s">
        <v>28577</v>
      </c>
      <c r="U1323" s="2" t="s">
        <v>12040</v>
      </c>
      <c r="V1323" s="1">
        <v>31</v>
      </c>
      <c r="W1323" s="1" t="s">
        <v>2130</v>
      </c>
      <c r="X1323" s="1" t="s">
        <v>2130</v>
      </c>
      <c r="Y1323" s="1" t="s">
        <v>2210</v>
      </c>
      <c r="Z1323" s="1" t="s">
        <v>30726</v>
      </c>
      <c r="AA1323" s="1" t="s">
        <v>12042</v>
      </c>
      <c r="AB1323" s="1" t="s">
        <v>30727</v>
      </c>
      <c r="AC1323" s="2"/>
      <c r="AD1323" s="1">
        <v>31</v>
      </c>
      <c r="AE1323" s="1" t="s">
        <v>30728</v>
      </c>
      <c r="AF1323" s="1" t="s">
        <v>30729</v>
      </c>
      <c r="AG1323" s="1" t="s">
        <v>819</v>
      </c>
      <c r="AH1323" s="1" t="s">
        <v>30730</v>
      </c>
      <c r="AI1323" s="1" t="s">
        <v>1749</v>
      </c>
      <c r="AJ1323" s="1" t="s">
        <v>1749</v>
      </c>
      <c r="AK1323" s="1" t="s">
        <v>1749</v>
      </c>
      <c r="AL1323" s="1" t="s">
        <v>1749</v>
      </c>
      <c r="AM1323" s="1" t="s">
        <v>1749</v>
      </c>
      <c r="AN1323" s="1" t="s">
        <v>1749</v>
      </c>
      <c r="AO1323" s="1" t="s">
        <v>1749</v>
      </c>
      <c r="AP1323" s="1" t="s">
        <v>1749</v>
      </c>
      <c r="AQ1323" s="1" t="s">
        <v>1749</v>
      </c>
      <c r="AR1323" s="1" t="s">
        <v>1749</v>
      </c>
      <c r="AS1323" s="1" t="s">
        <v>1749</v>
      </c>
      <c r="AT1323" s="1" t="s">
        <v>1749</v>
      </c>
      <c r="AU1323" s="1" t="s">
        <v>1749</v>
      </c>
      <c r="AV1323" s="1" t="s">
        <v>1749</v>
      </c>
      <c r="AW1323" s="1" t="s">
        <v>1749</v>
      </c>
      <c r="AX1323" s="1" t="s">
        <v>1749</v>
      </c>
      <c r="AY1323" s="1" t="s">
        <v>1749</v>
      </c>
      <c r="AZ1323" s="1" t="s">
        <v>1749</v>
      </c>
      <c r="BA1323" s="1" t="s">
        <v>1749</v>
      </c>
      <c r="BB1323" s="1" t="s">
        <v>1749</v>
      </c>
      <c r="BC1323" s="1" t="s">
        <v>1749</v>
      </c>
      <c r="BD1323" s="1" t="s">
        <v>1749</v>
      </c>
      <c r="BE1323" t="s">
        <v>1749</v>
      </c>
    </row>
    <row r="1324" spans="1:57" ht="17.149999999999999" customHeight="1">
      <c r="A1324" s="2">
        <v>1323</v>
      </c>
      <c r="B1324" s="1" t="s">
        <v>1219</v>
      </c>
      <c r="C1324" s="1" t="s">
        <v>368</v>
      </c>
      <c r="D1324" s="14" t="s">
        <v>2084</v>
      </c>
      <c r="E1324" s="1" t="s">
        <v>30731</v>
      </c>
      <c r="F1324" s="1" t="s">
        <v>30732</v>
      </c>
      <c r="G1324" s="1" t="s">
        <v>12071</v>
      </c>
      <c r="H1324" s="1" t="s">
        <v>12072</v>
      </c>
      <c r="I1324" s="1" t="s">
        <v>1736</v>
      </c>
      <c r="J1324" s="1" t="s">
        <v>29777</v>
      </c>
      <c r="K1324" s="1" t="s">
        <v>29778</v>
      </c>
      <c r="L1324" s="1" t="s">
        <v>25969</v>
      </c>
      <c r="M1324" s="1" t="s">
        <v>209</v>
      </c>
      <c r="N1324" s="1" t="s">
        <v>2653</v>
      </c>
      <c r="O1324" s="1" t="s">
        <v>1228</v>
      </c>
      <c r="P1324" s="1" t="s">
        <v>2126</v>
      </c>
      <c r="Q1324" s="1" t="s">
        <v>25969</v>
      </c>
      <c r="R1324" s="1" t="s">
        <v>130</v>
      </c>
      <c r="S1324" s="1" t="s">
        <v>1293</v>
      </c>
      <c r="T1324" s="1" t="s">
        <v>12793</v>
      </c>
      <c r="U1324" s="2" t="s">
        <v>26556</v>
      </c>
      <c r="V1324" s="1">
        <v>12</v>
      </c>
      <c r="W1324" s="1" t="s">
        <v>13080</v>
      </c>
      <c r="X1324" s="1" t="s">
        <v>13081</v>
      </c>
      <c r="Y1324" s="1" t="s">
        <v>13082</v>
      </c>
      <c r="Z1324" s="1" t="s">
        <v>30733</v>
      </c>
      <c r="AA1324" s="1" t="s">
        <v>30734</v>
      </c>
      <c r="AB1324" s="1" t="s">
        <v>30735</v>
      </c>
      <c r="AC1324" s="2"/>
      <c r="AD1324" s="1">
        <v>12</v>
      </c>
      <c r="AE1324" s="1" t="s">
        <v>30736</v>
      </c>
      <c r="AF1324" s="1" t="s">
        <v>30737</v>
      </c>
      <c r="AG1324" s="1" t="s">
        <v>25953</v>
      </c>
      <c r="AH1324" s="1" t="s">
        <v>30738</v>
      </c>
      <c r="AI1324" s="1" t="s">
        <v>1749</v>
      </c>
      <c r="AJ1324" s="1" t="s">
        <v>1749</v>
      </c>
      <c r="AK1324" s="1" t="s">
        <v>1749</v>
      </c>
      <c r="AL1324" s="1" t="s">
        <v>1749</v>
      </c>
      <c r="AM1324" s="1" t="s">
        <v>1749</v>
      </c>
      <c r="AN1324" s="1" t="s">
        <v>1749</v>
      </c>
      <c r="AO1324" s="1" t="s">
        <v>1749</v>
      </c>
      <c r="AP1324" s="1" t="s">
        <v>1749</v>
      </c>
      <c r="AQ1324" s="1" t="s">
        <v>1749</v>
      </c>
      <c r="AR1324" s="1" t="s">
        <v>1749</v>
      </c>
      <c r="AS1324" s="1" t="s">
        <v>1749</v>
      </c>
      <c r="AT1324" s="1" t="s">
        <v>1749</v>
      </c>
      <c r="AU1324" s="1" t="s">
        <v>1749</v>
      </c>
      <c r="AV1324" s="1" t="s">
        <v>1749</v>
      </c>
      <c r="AW1324" s="1" t="s">
        <v>1749</v>
      </c>
      <c r="AX1324" s="1" t="s">
        <v>1749</v>
      </c>
      <c r="AY1324" s="1" t="s">
        <v>1749</v>
      </c>
      <c r="AZ1324" s="1" t="s">
        <v>1749</v>
      </c>
      <c r="BA1324" s="1" t="s">
        <v>1749</v>
      </c>
      <c r="BB1324" s="1" t="s">
        <v>1749</v>
      </c>
      <c r="BC1324" s="1" t="s">
        <v>1749</v>
      </c>
      <c r="BD1324" s="1" t="s">
        <v>1749</v>
      </c>
      <c r="BE1324" t="s">
        <v>1749</v>
      </c>
    </row>
    <row r="1325" spans="1:57" ht="17.149999999999999" customHeight="1">
      <c r="A1325" s="2">
        <v>1324</v>
      </c>
      <c r="B1325" s="1" t="s">
        <v>1219</v>
      </c>
      <c r="C1325" s="1" t="s">
        <v>2054</v>
      </c>
      <c r="D1325" s="14" t="s">
        <v>2055</v>
      </c>
      <c r="E1325" s="1" t="s">
        <v>30739</v>
      </c>
      <c r="F1325" s="1" t="s">
        <v>27857</v>
      </c>
      <c r="G1325" s="1" t="s">
        <v>27209</v>
      </c>
      <c r="H1325" s="1" t="s">
        <v>27210</v>
      </c>
      <c r="I1325" s="1" t="s">
        <v>1483</v>
      </c>
      <c r="J1325" s="1" t="s">
        <v>27211</v>
      </c>
      <c r="K1325" s="1" t="s">
        <v>27212</v>
      </c>
      <c r="L1325" s="1" t="s">
        <v>30740</v>
      </c>
      <c r="M1325" s="1" t="s">
        <v>209</v>
      </c>
      <c r="N1325" s="1" t="s">
        <v>2653</v>
      </c>
      <c r="O1325" s="1" t="s">
        <v>1228</v>
      </c>
      <c r="P1325" s="1" t="s">
        <v>2126</v>
      </c>
      <c r="Q1325" s="1" t="s">
        <v>30740</v>
      </c>
      <c r="R1325" s="1" t="s">
        <v>130</v>
      </c>
      <c r="S1325" s="1" t="s">
        <v>1293</v>
      </c>
      <c r="T1325" s="1" t="s">
        <v>30741</v>
      </c>
      <c r="U1325" s="2" t="s">
        <v>30742</v>
      </c>
      <c r="V1325" s="1">
        <v>93</v>
      </c>
      <c r="W1325" s="1" t="s">
        <v>2130</v>
      </c>
      <c r="X1325" s="1" t="s">
        <v>2130</v>
      </c>
      <c r="Y1325" s="1" t="s">
        <v>27149</v>
      </c>
      <c r="Z1325" s="1" t="s">
        <v>2054</v>
      </c>
      <c r="AA1325" s="1" t="s">
        <v>30743</v>
      </c>
      <c r="AB1325" s="1" t="s">
        <v>30744</v>
      </c>
      <c r="AC1325" s="2"/>
      <c r="AD1325" s="1">
        <v>93</v>
      </c>
      <c r="AE1325" s="1" t="s">
        <v>30745</v>
      </c>
      <c r="AF1325" s="1" t="s">
        <v>30746</v>
      </c>
      <c r="AG1325" s="1" t="s">
        <v>25953</v>
      </c>
      <c r="AH1325" s="1" t="s">
        <v>30747</v>
      </c>
      <c r="AI1325" s="1" t="s">
        <v>1749</v>
      </c>
      <c r="AJ1325" s="1" t="s">
        <v>1749</v>
      </c>
      <c r="AK1325" s="1" t="s">
        <v>1749</v>
      </c>
      <c r="AL1325" s="1" t="s">
        <v>1749</v>
      </c>
      <c r="AM1325" s="1" t="s">
        <v>1749</v>
      </c>
      <c r="AN1325" s="1" t="s">
        <v>1749</v>
      </c>
      <c r="AO1325" s="1" t="s">
        <v>1749</v>
      </c>
      <c r="AP1325" s="1" t="s">
        <v>1749</v>
      </c>
      <c r="AQ1325" s="1" t="s">
        <v>1749</v>
      </c>
      <c r="AR1325" s="1" t="s">
        <v>1749</v>
      </c>
      <c r="AS1325" s="1" t="s">
        <v>1749</v>
      </c>
      <c r="AT1325" s="1" t="s">
        <v>1749</v>
      </c>
      <c r="AU1325" s="1" t="s">
        <v>1749</v>
      </c>
      <c r="AV1325" s="1" t="s">
        <v>1749</v>
      </c>
      <c r="AW1325" s="1" t="s">
        <v>1749</v>
      </c>
      <c r="AX1325" s="1" t="s">
        <v>1749</v>
      </c>
      <c r="AY1325" s="1" t="s">
        <v>1749</v>
      </c>
      <c r="AZ1325" s="1" t="s">
        <v>1749</v>
      </c>
      <c r="BA1325" s="1" t="s">
        <v>1749</v>
      </c>
      <c r="BB1325" s="1" t="s">
        <v>1749</v>
      </c>
      <c r="BC1325" s="1" t="s">
        <v>1749</v>
      </c>
      <c r="BD1325" s="1" t="s">
        <v>1749</v>
      </c>
      <c r="BE1325" t="s">
        <v>1749</v>
      </c>
    </row>
    <row r="1326" spans="1:57" ht="17.149999999999999" customHeight="1">
      <c r="A1326" s="2">
        <v>1325</v>
      </c>
      <c r="B1326" s="1" t="s">
        <v>1219</v>
      </c>
      <c r="C1326" s="1" t="s">
        <v>12697</v>
      </c>
      <c r="D1326" s="14" t="s">
        <v>12698</v>
      </c>
      <c r="E1326" s="1" t="s">
        <v>12699</v>
      </c>
      <c r="F1326" s="1" t="s">
        <v>12700</v>
      </c>
      <c r="G1326" s="1" t="s">
        <v>12701</v>
      </c>
      <c r="H1326" s="1" t="s">
        <v>2413</v>
      </c>
      <c r="I1326" s="1" t="s">
        <v>1483</v>
      </c>
      <c r="J1326" s="1" t="s">
        <v>12702</v>
      </c>
      <c r="K1326" s="1" t="s">
        <v>12703</v>
      </c>
      <c r="L1326" s="1" t="s">
        <v>12704</v>
      </c>
      <c r="M1326" s="1" t="s">
        <v>209</v>
      </c>
      <c r="N1326" s="1" t="s">
        <v>2653</v>
      </c>
      <c r="O1326" s="1" t="s">
        <v>1228</v>
      </c>
      <c r="P1326" s="1" t="s">
        <v>2126</v>
      </c>
      <c r="Q1326" s="1" t="s">
        <v>12704</v>
      </c>
      <c r="R1326" s="1" t="s">
        <v>130</v>
      </c>
      <c r="S1326" s="1" t="s">
        <v>1293</v>
      </c>
      <c r="T1326" s="1" t="s">
        <v>8827</v>
      </c>
      <c r="U1326" s="2" t="s">
        <v>8273</v>
      </c>
      <c r="V1326" s="1">
        <v>72</v>
      </c>
      <c r="W1326" s="1" t="s">
        <v>2130</v>
      </c>
      <c r="X1326" s="1" t="s">
        <v>2130</v>
      </c>
      <c r="Y1326" s="1" t="s">
        <v>2210</v>
      </c>
      <c r="Z1326" s="1" t="s">
        <v>30748</v>
      </c>
      <c r="AA1326" s="1" t="s">
        <v>30749</v>
      </c>
      <c r="AB1326" s="1" t="s">
        <v>30750</v>
      </c>
      <c r="AC1326" s="2"/>
      <c r="AD1326" s="1">
        <v>72</v>
      </c>
      <c r="AE1326" s="1" t="s">
        <v>30751</v>
      </c>
      <c r="AF1326" s="1" t="s">
        <v>10916</v>
      </c>
      <c r="AG1326" s="1" t="s">
        <v>819</v>
      </c>
      <c r="AH1326" s="1" t="s">
        <v>30752</v>
      </c>
      <c r="AI1326" s="1" t="s">
        <v>1749</v>
      </c>
      <c r="AJ1326" s="1" t="s">
        <v>1749</v>
      </c>
      <c r="AK1326" s="1" t="s">
        <v>1749</v>
      </c>
      <c r="AL1326" s="1" t="s">
        <v>1749</v>
      </c>
      <c r="AM1326" s="1" t="s">
        <v>1749</v>
      </c>
      <c r="AN1326" s="1" t="s">
        <v>1749</v>
      </c>
      <c r="AO1326" s="1" t="s">
        <v>1749</v>
      </c>
      <c r="AP1326" s="1" t="s">
        <v>1749</v>
      </c>
      <c r="AQ1326" s="1" t="s">
        <v>1749</v>
      </c>
      <c r="AR1326" s="1" t="s">
        <v>1749</v>
      </c>
      <c r="AS1326" s="1" t="s">
        <v>1749</v>
      </c>
      <c r="AT1326" s="1" t="s">
        <v>1749</v>
      </c>
      <c r="AU1326" s="1" t="s">
        <v>1749</v>
      </c>
      <c r="AV1326" s="1" t="s">
        <v>1749</v>
      </c>
      <c r="AW1326" s="1" t="s">
        <v>1749</v>
      </c>
      <c r="AX1326" s="1" t="s">
        <v>1749</v>
      </c>
      <c r="AY1326" s="1" t="s">
        <v>1749</v>
      </c>
      <c r="AZ1326" s="1" t="s">
        <v>1749</v>
      </c>
      <c r="BA1326" s="1" t="s">
        <v>1749</v>
      </c>
      <c r="BB1326" s="1" t="s">
        <v>1749</v>
      </c>
      <c r="BC1326" s="1" t="s">
        <v>1749</v>
      </c>
      <c r="BD1326" s="1" t="s">
        <v>1749</v>
      </c>
      <c r="BE1326" t="s">
        <v>1749</v>
      </c>
    </row>
    <row r="1327" spans="1:57" ht="17.149999999999999" customHeight="1">
      <c r="A1327" s="2">
        <v>1326</v>
      </c>
      <c r="B1327" s="1" t="s">
        <v>1219</v>
      </c>
      <c r="C1327" s="1" t="s">
        <v>30753</v>
      </c>
      <c r="D1327" s="14" t="s">
        <v>30754</v>
      </c>
      <c r="E1327" s="1" t="s">
        <v>30753</v>
      </c>
      <c r="F1327" s="1" t="s">
        <v>30755</v>
      </c>
      <c r="G1327" s="1" t="s">
        <v>30756</v>
      </c>
      <c r="H1327" s="1"/>
      <c r="I1327" s="1"/>
      <c r="J1327" s="1" t="s">
        <v>30757</v>
      </c>
      <c r="K1327" s="1" t="s">
        <v>30758</v>
      </c>
      <c r="L1327" s="1" t="s">
        <v>30759</v>
      </c>
      <c r="M1327" s="1" t="s">
        <v>215</v>
      </c>
      <c r="N1327" s="1" t="s">
        <v>1462</v>
      </c>
      <c r="O1327" s="1" t="s">
        <v>1228</v>
      </c>
      <c r="P1327" s="1" t="s">
        <v>2126</v>
      </c>
      <c r="Q1327" s="1" t="s">
        <v>30759</v>
      </c>
      <c r="R1327" s="1" t="s">
        <v>130</v>
      </c>
      <c r="S1327" s="1" t="s">
        <v>1293</v>
      </c>
      <c r="T1327" s="1" t="s">
        <v>30760</v>
      </c>
      <c r="U1327" s="2" t="s">
        <v>30761</v>
      </c>
      <c r="V1327" s="1">
        <v>2970</v>
      </c>
      <c r="W1327" s="1" t="s">
        <v>26286</v>
      </c>
      <c r="X1327" s="1" t="s">
        <v>26286</v>
      </c>
      <c r="Y1327" s="1" t="s">
        <v>29253</v>
      </c>
      <c r="Z1327" s="1" t="s">
        <v>30753</v>
      </c>
      <c r="AA1327" s="1" t="s">
        <v>30762</v>
      </c>
      <c r="AB1327" s="1" t="s">
        <v>30763</v>
      </c>
      <c r="AC1327" s="2"/>
      <c r="AD1327" s="1">
        <v>2970</v>
      </c>
      <c r="AE1327" s="1" t="s">
        <v>30764</v>
      </c>
      <c r="AF1327" s="1" t="s">
        <v>30765</v>
      </c>
      <c r="AG1327" s="1" t="s">
        <v>25995</v>
      </c>
      <c r="AH1327" s="1" t="s">
        <v>30766</v>
      </c>
      <c r="AI1327" s="1" t="s">
        <v>1749</v>
      </c>
      <c r="AJ1327" s="1" t="s">
        <v>1749</v>
      </c>
      <c r="AK1327" s="1" t="s">
        <v>1749</v>
      </c>
      <c r="AL1327" s="1" t="s">
        <v>1749</v>
      </c>
      <c r="AM1327" s="1" t="s">
        <v>1749</v>
      </c>
      <c r="AN1327" s="1" t="s">
        <v>1749</v>
      </c>
      <c r="AO1327" s="1" t="s">
        <v>1749</v>
      </c>
      <c r="AP1327" s="1" t="s">
        <v>1749</v>
      </c>
      <c r="AQ1327" s="1" t="s">
        <v>1749</v>
      </c>
      <c r="AR1327" s="1" t="s">
        <v>1749</v>
      </c>
      <c r="AS1327" s="1" t="s">
        <v>1749</v>
      </c>
      <c r="AT1327" s="1" t="s">
        <v>1749</v>
      </c>
      <c r="AU1327" s="1" t="s">
        <v>1749</v>
      </c>
      <c r="AV1327" s="1" t="s">
        <v>1749</v>
      </c>
      <c r="AW1327" s="1" t="s">
        <v>1749</v>
      </c>
      <c r="AX1327" s="1" t="s">
        <v>1749</v>
      </c>
      <c r="AY1327" s="1" t="s">
        <v>1749</v>
      </c>
      <c r="AZ1327" s="1" t="s">
        <v>1749</v>
      </c>
      <c r="BA1327" s="1" t="s">
        <v>1749</v>
      </c>
      <c r="BB1327" s="1" t="s">
        <v>1749</v>
      </c>
      <c r="BC1327" s="1" t="s">
        <v>1749</v>
      </c>
      <c r="BD1327" s="1" t="s">
        <v>1749</v>
      </c>
      <c r="BE1327" t="s">
        <v>1749</v>
      </c>
    </row>
    <row r="1328" spans="1:57" ht="17.149999999999999" customHeight="1">
      <c r="A1328" s="2">
        <v>1327</v>
      </c>
      <c r="B1328" s="1" t="s">
        <v>1219</v>
      </c>
      <c r="C1328" s="1" t="s">
        <v>30767</v>
      </c>
      <c r="D1328" s="14" t="s">
        <v>30768</v>
      </c>
      <c r="E1328" s="1" t="s">
        <v>30767</v>
      </c>
      <c r="F1328" s="1" t="s">
        <v>30769</v>
      </c>
      <c r="G1328" s="1" t="s">
        <v>30770</v>
      </c>
      <c r="H1328" s="1" t="s">
        <v>2689</v>
      </c>
      <c r="I1328" s="1" t="s">
        <v>1483</v>
      </c>
      <c r="J1328" s="1" t="s">
        <v>30771</v>
      </c>
      <c r="K1328" s="1" t="s">
        <v>30772</v>
      </c>
      <c r="L1328" s="1" t="s">
        <v>30773</v>
      </c>
      <c r="M1328" s="1" t="s">
        <v>209</v>
      </c>
      <c r="N1328" s="1" t="s">
        <v>1462</v>
      </c>
      <c r="O1328" s="1" t="s">
        <v>1228</v>
      </c>
      <c r="P1328" s="1" t="s">
        <v>2126</v>
      </c>
      <c r="Q1328" s="1" t="s">
        <v>30773</v>
      </c>
      <c r="R1328" s="1" t="s">
        <v>130</v>
      </c>
      <c r="S1328" s="1" t="s">
        <v>1293</v>
      </c>
      <c r="T1328" s="1" t="s">
        <v>30774</v>
      </c>
      <c r="U1328" s="2" t="s">
        <v>30775</v>
      </c>
      <c r="V1328" s="1">
        <v>432</v>
      </c>
      <c r="W1328" s="1" t="s">
        <v>2130</v>
      </c>
      <c r="X1328" s="1" t="s">
        <v>2130</v>
      </c>
      <c r="Y1328" s="1" t="s">
        <v>29625</v>
      </c>
      <c r="Z1328" s="1" t="s">
        <v>30776</v>
      </c>
      <c r="AA1328" s="1" t="s">
        <v>30777</v>
      </c>
      <c r="AB1328" s="1" t="s">
        <v>30778</v>
      </c>
      <c r="AC1328" s="2" t="s">
        <v>30779</v>
      </c>
      <c r="AD1328" s="1">
        <v>432</v>
      </c>
      <c r="AE1328" s="1" t="s">
        <v>30780</v>
      </c>
      <c r="AF1328" s="1" t="s">
        <v>30781</v>
      </c>
      <c r="AG1328" s="1" t="s">
        <v>26000</v>
      </c>
      <c r="AH1328" s="1" t="s">
        <v>30782</v>
      </c>
      <c r="AI1328" s="1" t="s">
        <v>1749</v>
      </c>
      <c r="AJ1328" s="1" t="s">
        <v>1749</v>
      </c>
      <c r="AK1328" s="1" t="s">
        <v>1749</v>
      </c>
      <c r="AL1328" s="1" t="s">
        <v>1749</v>
      </c>
      <c r="AM1328" s="1" t="s">
        <v>1749</v>
      </c>
      <c r="AN1328" s="1" t="s">
        <v>1749</v>
      </c>
      <c r="AO1328" s="1" t="s">
        <v>1749</v>
      </c>
      <c r="AP1328" s="1" t="s">
        <v>1749</v>
      </c>
      <c r="AQ1328" s="1" t="s">
        <v>1749</v>
      </c>
      <c r="AR1328" s="1" t="s">
        <v>1749</v>
      </c>
      <c r="AS1328" s="1" t="s">
        <v>1749</v>
      </c>
      <c r="AT1328" s="1" t="s">
        <v>1749</v>
      </c>
      <c r="AU1328" s="1" t="s">
        <v>1749</v>
      </c>
      <c r="AV1328" s="1" t="s">
        <v>1749</v>
      </c>
      <c r="AW1328" s="1" t="s">
        <v>1749</v>
      </c>
      <c r="AX1328" s="1" t="s">
        <v>1749</v>
      </c>
      <c r="AY1328" s="1" t="s">
        <v>1749</v>
      </c>
      <c r="AZ1328" s="1" t="s">
        <v>1749</v>
      </c>
      <c r="BA1328" s="1" t="s">
        <v>1749</v>
      </c>
      <c r="BB1328" s="1" t="s">
        <v>1749</v>
      </c>
      <c r="BC1328" s="1" t="s">
        <v>1749</v>
      </c>
      <c r="BD1328" s="1" t="s">
        <v>1749</v>
      </c>
      <c r="BE1328" t="s">
        <v>1749</v>
      </c>
    </row>
    <row r="1329" spans="1:57" ht="17.149999999999999" customHeight="1">
      <c r="A1329" s="2">
        <v>1328</v>
      </c>
      <c r="B1329" s="1" t="s">
        <v>1219</v>
      </c>
      <c r="C1329" s="1" t="s">
        <v>29954</v>
      </c>
      <c r="D1329" s="14" t="s">
        <v>29955</v>
      </c>
      <c r="E1329" s="1" t="s">
        <v>30783</v>
      </c>
      <c r="F1329" s="1" t="s">
        <v>28276</v>
      </c>
      <c r="G1329" s="1" t="s">
        <v>29957</v>
      </c>
      <c r="H1329" s="1" t="s">
        <v>27846</v>
      </c>
      <c r="I1329" s="1" t="s">
        <v>1446</v>
      </c>
      <c r="J1329" s="1" t="s">
        <v>29958</v>
      </c>
      <c r="K1329" s="1" t="s">
        <v>29959</v>
      </c>
      <c r="L1329" s="1" t="s">
        <v>30784</v>
      </c>
      <c r="M1329" s="1" t="s">
        <v>215</v>
      </c>
      <c r="N1329" s="1" t="s">
        <v>1462</v>
      </c>
      <c r="O1329" s="1" t="s">
        <v>1228</v>
      </c>
      <c r="P1329" s="1" t="s">
        <v>2126</v>
      </c>
      <c r="Q1329" s="1" t="s">
        <v>30784</v>
      </c>
      <c r="R1329" s="1" t="s">
        <v>130</v>
      </c>
      <c r="S1329" s="1" t="s">
        <v>1293</v>
      </c>
      <c r="T1329" s="1" t="s">
        <v>30785</v>
      </c>
      <c r="U1329" s="2" t="s">
        <v>30775</v>
      </c>
      <c r="V1329" s="1">
        <v>429</v>
      </c>
      <c r="W1329" s="1" t="s">
        <v>2130</v>
      </c>
      <c r="X1329" s="1" t="s">
        <v>2130</v>
      </c>
      <c r="Y1329" s="1" t="s">
        <v>27149</v>
      </c>
      <c r="Z1329" s="1" t="s">
        <v>29954</v>
      </c>
      <c r="AA1329" s="1" t="s">
        <v>30786</v>
      </c>
      <c r="AB1329" s="1" t="s">
        <v>30787</v>
      </c>
      <c r="AC1329" s="2" t="s">
        <v>30788</v>
      </c>
      <c r="AD1329" s="1">
        <v>429</v>
      </c>
      <c r="AE1329" s="1" t="s">
        <v>30789</v>
      </c>
      <c r="AF1329" s="1" t="s">
        <v>30790</v>
      </c>
      <c r="AG1329" s="1" t="s">
        <v>25953</v>
      </c>
      <c r="AH1329" s="1" t="s">
        <v>30791</v>
      </c>
      <c r="AI1329" s="1" t="s">
        <v>1749</v>
      </c>
      <c r="AJ1329" s="1" t="s">
        <v>1749</v>
      </c>
      <c r="AK1329" s="1" t="s">
        <v>1749</v>
      </c>
      <c r="AL1329" s="1" t="s">
        <v>1749</v>
      </c>
      <c r="AM1329" s="1" t="s">
        <v>1749</v>
      </c>
      <c r="AN1329" s="1" t="s">
        <v>1749</v>
      </c>
      <c r="AO1329" s="1" t="s">
        <v>1749</v>
      </c>
      <c r="AP1329" s="1" t="s">
        <v>1749</v>
      </c>
      <c r="AQ1329" s="1" t="s">
        <v>1749</v>
      </c>
      <c r="AR1329" s="1" t="s">
        <v>1749</v>
      </c>
      <c r="AS1329" s="1" t="s">
        <v>1749</v>
      </c>
      <c r="AT1329" s="1" t="s">
        <v>1749</v>
      </c>
      <c r="AU1329" s="1" t="s">
        <v>1749</v>
      </c>
      <c r="AV1329" s="1" t="s">
        <v>1749</v>
      </c>
      <c r="AW1329" s="1" t="s">
        <v>1749</v>
      </c>
      <c r="AX1329" s="1" t="s">
        <v>1749</v>
      </c>
      <c r="AY1329" s="1" t="s">
        <v>1749</v>
      </c>
      <c r="AZ1329" s="1" t="s">
        <v>1749</v>
      </c>
      <c r="BA1329" s="1" t="s">
        <v>1749</v>
      </c>
      <c r="BB1329" s="1" t="s">
        <v>1749</v>
      </c>
      <c r="BC1329" s="1" t="s">
        <v>1749</v>
      </c>
      <c r="BD1329" s="1" t="s">
        <v>1749</v>
      </c>
      <c r="BE1329" t="s">
        <v>1749</v>
      </c>
    </row>
    <row r="1330" spans="1:57" ht="17.149999999999999" customHeight="1">
      <c r="A1330" s="2">
        <v>1329</v>
      </c>
      <c r="B1330" s="1" t="s">
        <v>1219</v>
      </c>
      <c r="C1330" s="1" t="s">
        <v>28300</v>
      </c>
      <c r="D1330" s="14" t="s">
        <v>28301</v>
      </c>
      <c r="E1330" s="1" t="s">
        <v>30792</v>
      </c>
      <c r="F1330" s="1" t="s">
        <v>30793</v>
      </c>
      <c r="G1330" s="1" t="s">
        <v>28303</v>
      </c>
      <c r="H1330" s="1" t="s">
        <v>2757</v>
      </c>
      <c r="I1330" s="1" t="s">
        <v>1736</v>
      </c>
      <c r="J1330" s="1" t="s">
        <v>28304</v>
      </c>
      <c r="K1330" s="1" t="s">
        <v>28305</v>
      </c>
      <c r="L1330" s="1" t="s">
        <v>30794</v>
      </c>
      <c r="M1330" s="1" t="s">
        <v>215</v>
      </c>
      <c r="N1330" s="1" t="s">
        <v>2653</v>
      </c>
      <c r="O1330" s="1" t="s">
        <v>1228</v>
      </c>
      <c r="P1330" s="1" t="s">
        <v>2126</v>
      </c>
      <c r="Q1330" s="1" t="s">
        <v>30795</v>
      </c>
      <c r="R1330" s="1" t="s">
        <v>130</v>
      </c>
      <c r="S1330" s="1" t="s">
        <v>1293</v>
      </c>
      <c r="T1330" s="1" t="s">
        <v>21685</v>
      </c>
      <c r="U1330" s="2" t="s">
        <v>30775</v>
      </c>
      <c r="V1330" s="1">
        <v>169</v>
      </c>
      <c r="W1330" s="1" t="s">
        <v>2130</v>
      </c>
      <c r="X1330" s="1" t="s">
        <v>2130</v>
      </c>
      <c r="Y1330" s="1" t="s">
        <v>27149</v>
      </c>
      <c r="Z1330" s="1" t="s">
        <v>28300</v>
      </c>
      <c r="AA1330" s="1" t="s">
        <v>30796</v>
      </c>
      <c r="AB1330" s="1" t="s">
        <v>30797</v>
      </c>
      <c r="AC1330" s="2" t="s">
        <v>30798</v>
      </c>
      <c r="AD1330" s="1">
        <v>169</v>
      </c>
      <c r="AE1330" s="1" t="s">
        <v>30799</v>
      </c>
      <c r="AF1330" s="1" t="s">
        <v>11676</v>
      </c>
      <c r="AG1330" s="1" t="s">
        <v>25953</v>
      </c>
      <c r="AH1330" s="1" t="s">
        <v>30800</v>
      </c>
      <c r="AI1330" s="1" t="s">
        <v>1749</v>
      </c>
      <c r="AJ1330" s="1" t="s">
        <v>1749</v>
      </c>
      <c r="AK1330" s="1" t="s">
        <v>1749</v>
      </c>
      <c r="AL1330" s="1" t="s">
        <v>1749</v>
      </c>
      <c r="AM1330" s="1" t="s">
        <v>1749</v>
      </c>
      <c r="AN1330" s="1" t="s">
        <v>1749</v>
      </c>
      <c r="AO1330" s="1" t="s">
        <v>1749</v>
      </c>
      <c r="AP1330" s="1" t="s">
        <v>1749</v>
      </c>
      <c r="AQ1330" s="1" t="s">
        <v>1749</v>
      </c>
      <c r="AR1330" s="1" t="s">
        <v>1749</v>
      </c>
      <c r="AS1330" s="1" t="s">
        <v>1749</v>
      </c>
      <c r="AT1330" s="1" t="s">
        <v>1749</v>
      </c>
      <c r="AU1330" s="1" t="s">
        <v>1749</v>
      </c>
      <c r="AV1330" s="1" t="s">
        <v>1749</v>
      </c>
      <c r="AW1330" s="1" t="s">
        <v>1749</v>
      </c>
      <c r="AX1330" s="1" t="s">
        <v>1749</v>
      </c>
      <c r="AY1330" s="1" t="s">
        <v>1749</v>
      </c>
      <c r="AZ1330" s="1" t="s">
        <v>1749</v>
      </c>
      <c r="BA1330" s="1" t="s">
        <v>1749</v>
      </c>
      <c r="BB1330" s="1" t="s">
        <v>1749</v>
      </c>
      <c r="BC1330" s="1" t="s">
        <v>1749</v>
      </c>
      <c r="BD1330" s="1" t="s">
        <v>1749</v>
      </c>
      <c r="BE1330" t="s">
        <v>1749</v>
      </c>
    </row>
    <row r="1331" spans="1:57" ht="17.149999999999999" customHeight="1">
      <c r="A1331" s="2">
        <v>1330</v>
      </c>
      <c r="B1331" s="1" t="s">
        <v>1219</v>
      </c>
      <c r="C1331" s="1" t="s">
        <v>366</v>
      </c>
      <c r="D1331" s="14" t="s">
        <v>7721</v>
      </c>
      <c r="E1331" s="1" t="s">
        <v>11641</v>
      </c>
      <c r="F1331" s="1" t="s">
        <v>12174</v>
      </c>
      <c r="G1331" s="1" t="s">
        <v>26884</v>
      </c>
      <c r="H1331" s="1" t="s">
        <v>26885</v>
      </c>
      <c r="I1331" s="1" t="s">
        <v>1736</v>
      </c>
      <c r="J1331" s="1" t="s">
        <v>26886</v>
      </c>
      <c r="K1331" s="1" t="s">
        <v>26887</v>
      </c>
      <c r="L1331" s="1" t="s">
        <v>12175</v>
      </c>
      <c r="M1331" s="1" t="s">
        <v>215</v>
      </c>
      <c r="N1331" s="1" t="s">
        <v>1462</v>
      </c>
      <c r="O1331" s="1" t="s">
        <v>1228</v>
      </c>
      <c r="P1331" s="1" t="s">
        <v>2126</v>
      </c>
      <c r="Q1331" s="1" t="s">
        <v>12175</v>
      </c>
      <c r="R1331" s="1" t="s">
        <v>130</v>
      </c>
      <c r="S1331" s="1" t="s">
        <v>1293</v>
      </c>
      <c r="T1331" s="1" t="s">
        <v>12176</v>
      </c>
      <c r="U1331" s="2" t="s">
        <v>12177</v>
      </c>
      <c r="V1331" s="1">
        <v>2785</v>
      </c>
      <c r="W1331" s="1" t="s">
        <v>2130</v>
      </c>
      <c r="X1331" s="1" t="s">
        <v>2130</v>
      </c>
      <c r="Y1331" s="1" t="s">
        <v>7730</v>
      </c>
      <c r="Z1331" s="1" t="s">
        <v>366</v>
      </c>
      <c r="AA1331" s="1" t="s">
        <v>30801</v>
      </c>
      <c r="AB1331" s="1" t="s">
        <v>30802</v>
      </c>
      <c r="AC1331" s="2"/>
      <c r="AD1331" s="1">
        <v>2785</v>
      </c>
      <c r="AE1331" s="1" t="s">
        <v>30803</v>
      </c>
      <c r="AF1331" s="1" t="s">
        <v>11676</v>
      </c>
      <c r="AG1331" s="1" t="s">
        <v>819</v>
      </c>
      <c r="AH1331" s="1" t="s">
        <v>30804</v>
      </c>
      <c r="AI1331" s="1" t="s">
        <v>1749</v>
      </c>
      <c r="AJ1331" s="1" t="s">
        <v>1749</v>
      </c>
      <c r="AK1331" s="1" t="s">
        <v>1749</v>
      </c>
      <c r="AL1331" s="1" t="s">
        <v>1749</v>
      </c>
      <c r="AM1331" s="1" t="s">
        <v>1749</v>
      </c>
      <c r="AN1331" s="1" t="s">
        <v>1749</v>
      </c>
      <c r="AO1331" s="1" t="s">
        <v>1749</v>
      </c>
      <c r="AP1331" s="1" t="s">
        <v>1749</v>
      </c>
      <c r="AQ1331" s="1" t="s">
        <v>1749</v>
      </c>
      <c r="AR1331" s="1" t="s">
        <v>1749</v>
      </c>
      <c r="AS1331" s="1" t="s">
        <v>1749</v>
      </c>
      <c r="AT1331" s="1" t="s">
        <v>1749</v>
      </c>
      <c r="AU1331" s="1" t="s">
        <v>1749</v>
      </c>
      <c r="AV1331" s="1" t="s">
        <v>1749</v>
      </c>
      <c r="AW1331" s="1" t="s">
        <v>1749</v>
      </c>
      <c r="AX1331" s="1" t="s">
        <v>1749</v>
      </c>
      <c r="AY1331" s="1" t="s">
        <v>1749</v>
      </c>
      <c r="AZ1331" s="1" t="s">
        <v>1749</v>
      </c>
      <c r="BA1331" s="1" t="s">
        <v>1749</v>
      </c>
      <c r="BB1331" s="1" t="s">
        <v>1749</v>
      </c>
      <c r="BC1331" s="1" t="s">
        <v>1749</v>
      </c>
      <c r="BD1331" s="1" t="s">
        <v>1749</v>
      </c>
      <c r="BE1331" t="s">
        <v>1749</v>
      </c>
    </row>
    <row r="1332" spans="1:57" ht="17.149999999999999" customHeight="1">
      <c r="A1332" s="2">
        <v>1331</v>
      </c>
      <c r="B1332" s="1" t="s">
        <v>1219</v>
      </c>
      <c r="C1332" s="1" t="s">
        <v>28300</v>
      </c>
      <c r="D1332" s="14" t="s">
        <v>28301</v>
      </c>
      <c r="E1332" s="1" t="s">
        <v>30805</v>
      </c>
      <c r="F1332" s="1" t="s">
        <v>28276</v>
      </c>
      <c r="G1332" s="1" t="s">
        <v>28303</v>
      </c>
      <c r="H1332" s="1" t="s">
        <v>2757</v>
      </c>
      <c r="I1332" s="1" t="s">
        <v>1736</v>
      </c>
      <c r="J1332" s="1" t="s">
        <v>28304</v>
      </c>
      <c r="K1332" s="1" t="s">
        <v>28305</v>
      </c>
      <c r="L1332" s="1" t="s">
        <v>30805</v>
      </c>
      <c r="M1332" s="1" t="s">
        <v>215</v>
      </c>
      <c r="N1332" s="1" t="s">
        <v>1462</v>
      </c>
      <c r="O1332" s="1" t="s">
        <v>1228</v>
      </c>
      <c r="P1332" s="1" t="s">
        <v>2126</v>
      </c>
      <c r="Q1332" s="1" t="s">
        <v>30805</v>
      </c>
      <c r="R1332" s="1" t="s">
        <v>130</v>
      </c>
      <c r="S1332" s="1" t="s">
        <v>1293</v>
      </c>
      <c r="T1332" s="1" t="s">
        <v>30806</v>
      </c>
      <c r="U1332" s="2" t="s">
        <v>30775</v>
      </c>
      <c r="V1332" s="1">
        <v>564</v>
      </c>
      <c r="W1332" s="1" t="s">
        <v>2130</v>
      </c>
      <c r="X1332" s="1" t="s">
        <v>2130</v>
      </c>
      <c r="Y1332" s="1" t="s">
        <v>27149</v>
      </c>
      <c r="Z1332" s="1" t="s">
        <v>28300</v>
      </c>
      <c r="AA1332" s="1" t="s">
        <v>30807</v>
      </c>
      <c r="AB1332" s="1" t="s">
        <v>30808</v>
      </c>
      <c r="AC1332" s="2" t="s">
        <v>30809</v>
      </c>
      <c r="AD1332" s="1">
        <v>564</v>
      </c>
      <c r="AE1332" s="1" t="s">
        <v>30799</v>
      </c>
      <c r="AF1332" s="1" t="s">
        <v>11676</v>
      </c>
      <c r="AG1332" s="1" t="s">
        <v>25953</v>
      </c>
      <c r="AH1332" s="1" t="s">
        <v>30810</v>
      </c>
      <c r="AI1332" s="1" t="s">
        <v>1749</v>
      </c>
      <c r="AJ1332" s="1" t="s">
        <v>1749</v>
      </c>
      <c r="AK1332" s="1" t="s">
        <v>1749</v>
      </c>
      <c r="AL1332" s="1" t="s">
        <v>1749</v>
      </c>
      <c r="AM1332" s="1" t="s">
        <v>1749</v>
      </c>
      <c r="AN1332" s="1" t="s">
        <v>1749</v>
      </c>
      <c r="AO1332" s="1" t="s">
        <v>1749</v>
      </c>
      <c r="AP1332" s="1" t="s">
        <v>1749</v>
      </c>
      <c r="AQ1332" s="1" t="s">
        <v>1749</v>
      </c>
      <c r="AR1332" s="1" t="s">
        <v>1749</v>
      </c>
      <c r="AS1332" s="1" t="s">
        <v>1749</v>
      </c>
      <c r="AT1332" s="1" t="s">
        <v>1749</v>
      </c>
      <c r="AU1332" s="1" t="s">
        <v>1749</v>
      </c>
      <c r="AV1332" s="1" t="s">
        <v>1749</v>
      </c>
      <c r="AW1332" s="1" t="s">
        <v>1749</v>
      </c>
      <c r="AX1332" s="1" t="s">
        <v>1749</v>
      </c>
      <c r="AY1332" s="1" t="s">
        <v>1749</v>
      </c>
      <c r="AZ1332" s="1" t="s">
        <v>1749</v>
      </c>
      <c r="BA1332" s="1" t="s">
        <v>1749</v>
      </c>
      <c r="BB1332" s="1" t="s">
        <v>1749</v>
      </c>
      <c r="BC1332" s="1" t="s">
        <v>1749</v>
      </c>
      <c r="BD1332" s="1" t="s">
        <v>1749</v>
      </c>
      <c r="BE1332" t="s">
        <v>1749</v>
      </c>
    </row>
    <row r="1333" spans="1:57" ht="17.149999999999999" customHeight="1">
      <c r="A1333" s="2">
        <v>1332</v>
      </c>
      <c r="B1333" s="1" t="s">
        <v>1219</v>
      </c>
      <c r="C1333" s="1" t="s">
        <v>7362</v>
      </c>
      <c r="D1333" s="14" t="s">
        <v>7363</v>
      </c>
      <c r="E1333" s="1" t="s">
        <v>9636</v>
      </c>
      <c r="F1333" s="1" t="s">
        <v>9637</v>
      </c>
      <c r="G1333" s="1" t="s">
        <v>7366</v>
      </c>
      <c r="H1333" s="1" t="s">
        <v>28533</v>
      </c>
      <c r="I1333" s="1" t="s">
        <v>1736</v>
      </c>
      <c r="J1333" s="1" t="s">
        <v>28534</v>
      </c>
      <c r="K1333" s="1" t="s">
        <v>7367</v>
      </c>
      <c r="L1333" s="1" t="s">
        <v>9638</v>
      </c>
      <c r="M1333" s="1" t="s">
        <v>277</v>
      </c>
      <c r="N1333" s="1"/>
      <c r="O1333" s="1" t="s">
        <v>1228</v>
      </c>
      <c r="P1333" s="1" t="s">
        <v>2126</v>
      </c>
      <c r="Q1333" s="1" t="s">
        <v>9878</v>
      </c>
      <c r="R1333" s="1" t="s">
        <v>130</v>
      </c>
      <c r="S1333" s="1" t="s">
        <v>1231</v>
      </c>
      <c r="T1333" s="1" t="s">
        <v>8326</v>
      </c>
      <c r="U1333" s="2" t="s">
        <v>9879</v>
      </c>
      <c r="V1333" s="1">
        <v>2</v>
      </c>
      <c r="W1333" s="1" t="s">
        <v>1324</v>
      </c>
      <c r="X1333" s="1" t="s">
        <v>1325</v>
      </c>
      <c r="Y1333" s="1" t="s">
        <v>4638</v>
      </c>
      <c r="Z1333" s="1" t="s">
        <v>7362</v>
      </c>
      <c r="AA1333" s="1" t="s">
        <v>9880</v>
      </c>
      <c r="AB1333" s="1" t="s">
        <v>9881</v>
      </c>
      <c r="AC1333" s="2" t="s">
        <v>9882</v>
      </c>
      <c r="AD1333" s="1">
        <v>2</v>
      </c>
      <c r="AE1333" s="1" t="s">
        <v>9883</v>
      </c>
      <c r="AF1333" s="1" t="s">
        <v>9884</v>
      </c>
      <c r="AG1333" s="1" t="s">
        <v>819</v>
      </c>
      <c r="AH1333" s="1" t="s">
        <v>9885</v>
      </c>
      <c r="AI1333" s="1" t="s">
        <v>1749</v>
      </c>
      <c r="AJ1333" s="1" t="s">
        <v>1749</v>
      </c>
      <c r="AK1333" s="1" t="s">
        <v>1749</v>
      </c>
      <c r="AL1333" s="1" t="s">
        <v>1749</v>
      </c>
      <c r="AM1333" s="1" t="s">
        <v>1749</v>
      </c>
      <c r="AN1333" s="1" t="s">
        <v>1749</v>
      </c>
      <c r="AO1333" s="1" t="s">
        <v>1749</v>
      </c>
      <c r="AP1333" s="1" t="s">
        <v>1749</v>
      </c>
      <c r="AQ1333" s="1" t="s">
        <v>1749</v>
      </c>
      <c r="AR1333" s="1" t="s">
        <v>1749</v>
      </c>
      <c r="AS1333" s="1" t="s">
        <v>1749</v>
      </c>
      <c r="AT1333" s="1" t="s">
        <v>1749</v>
      </c>
      <c r="AU1333" s="1" t="s">
        <v>1749</v>
      </c>
      <c r="AV1333" s="1" t="s">
        <v>1749</v>
      </c>
      <c r="AW1333" s="1" t="s">
        <v>1749</v>
      </c>
      <c r="AX1333" s="1" t="s">
        <v>1749</v>
      </c>
      <c r="AY1333" s="1" t="s">
        <v>9638</v>
      </c>
      <c r="AZ1333" s="1" t="s">
        <v>30336</v>
      </c>
      <c r="BA1333" s="1" t="s">
        <v>1324</v>
      </c>
      <c r="BB1333" s="1" t="s">
        <v>1325</v>
      </c>
      <c r="BC1333" s="1" t="s">
        <v>4638</v>
      </c>
      <c r="BD1333" s="1" t="s">
        <v>30337</v>
      </c>
      <c r="BE1333" t="s">
        <v>30338</v>
      </c>
    </row>
    <row r="1334" spans="1:57" ht="17.149999999999999" customHeight="1">
      <c r="A1334" s="2">
        <v>1333</v>
      </c>
      <c r="B1334" s="1" t="s">
        <v>1219</v>
      </c>
      <c r="C1334" s="1" t="s">
        <v>8418</v>
      </c>
      <c r="D1334" s="14" t="s">
        <v>8419</v>
      </c>
      <c r="E1334" s="1" t="s">
        <v>9886</v>
      </c>
      <c r="F1334" s="1" t="s">
        <v>9887</v>
      </c>
      <c r="G1334" s="1" t="s">
        <v>8421</v>
      </c>
      <c r="H1334" s="1" t="s">
        <v>2220</v>
      </c>
      <c r="I1334" s="1" t="s">
        <v>2191</v>
      </c>
      <c r="J1334" s="1" t="s">
        <v>8422</v>
      </c>
      <c r="K1334" s="1" t="s">
        <v>8423</v>
      </c>
      <c r="L1334" s="1" t="s">
        <v>9888</v>
      </c>
      <c r="M1334" s="1" t="s">
        <v>209</v>
      </c>
      <c r="N1334" s="1" t="s">
        <v>1462</v>
      </c>
      <c r="O1334" s="1" t="s">
        <v>1228</v>
      </c>
      <c r="P1334" s="1" t="s">
        <v>2126</v>
      </c>
      <c r="Q1334" s="1" t="s">
        <v>9889</v>
      </c>
      <c r="R1334" s="1" t="s">
        <v>130</v>
      </c>
      <c r="S1334" s="1" t="s">
        <v>1293</v>
      </c>
      <c r="T1334" s="1" t="s">
        <v>5111</v>
      </c>
      <c r="U1334" s="2" t="s">
        <v>9890</v>
      </c>
      <c r="V1334" s="1">
        <v>1046</v>
      </c>
      <c r="W1334" s="1" t="s">
        <v>2130</v>
      </c>
      <c r="X1334" s="1" t="s">
        <v>2130</v>
      </c>
      <c r="Y1334" s="1" t="s">
        <v>2131</v>
      </c>
      <c r="Z1334" s="1" t="s">
        <v>29297</v>
      </c>
      <c r="AA1334" s="1" t="s">
        <v>9891</v>
      </c>
      <c r="AB1334" s="1" t="s">
        <v>9892</v>
      </c>
      <c r="AC1334" s="2" t="s">
        <v>9893</v>
      </c>
      <c r="AD1334" s="1">
        <v>1046</v>
      </c>
      <c r="AE1334" s="1" t="s">
        <v>9894</v>
      </c>
      <c r="AF1334" s="1" t="s">
        <v>9884</v>
      </c>
      <c r="AG1334" s="1" t="s">
        <v>819</v>
      </c>
      <c r="AH1334" s="1" t="s">
        <v>9895</v>
      </c>
      <c r="AI1334" s="1" t="s">
        <v>1749</v>
      </c>
      <c r="AJ1334" s="1" t="s">
        <v>1749</v>
      </c>
      <c r="AK1334" s="1" t="s">
        <v>1749</v>
      </c>
      <c r="AL1334" s="1" t="s">
        <v>1749</v>
      </c>
      <c r="AM1334" s="1" t="s">
        <v>1749</v>
      </c>
      <c r="AN1334" s="1" t="s">
        <v>1749</v>
      </c>
      <c r="AO1334" s="1" t="s">
        <v>1749</v>
      </c>
      <c r="AP1334" s="1" t="s">
        <v>1749</v>
      </c>
      <c r="AQ1334" s="1" t="s">
        <v>1749</v>
      </c>
      <c r="AR1334" s="1" t="s">
        <v>1749</v>
      </c>
      <c r="AS1334" s="1" t="s">
        <v>1749</v>
      </c>
      <c r="AT1334" s="1" t="s">
        <v>1749</v>
      </c>
      <c r="AU1334" s="1" t="s">
        <v>1749</v>
      </c>
      <c r="AV1334" s="1" t="s">
        <v>1749</v>
      </c>
      <c r="AW1334" s="1" t="s">
        <v>1749</v>
      </c>
      <c r="AX1334" s="1" t="s">
        <v>1749</v>
      </c>
      <c r="AY1334" s="1" t="s">
        <v>1749</v>
      </c>
      <c r="AZ1334" s="1" t="s">
        <v>1749</v>
      </c>
      <c r="BA1334" s="1" t="s">
        <v>1749</v>
      </c>
      <c r="BB1334" s="1" t="s">
        <v>1749</v>
      </c>
      <c r="BC1334" s="1" t="s">
        <v>1749</v>
      </c>
      <c r="BD1334" s="1" t="s">
        <v>1749</v>
      </c>
      <c r="BE1334" t="s">
        <v>1749</v>
      </c>
    </row>
    <row r="1335" spans="1:57" ht="17.149999999999999" customHeight="1">
      <c r="A1335" s="2">
        <v>1334</v>
      </c>
      <c r="B1335" s="1" t="s">
        <v>1219</v>
      </c>
      <c r="C1335" s="1" t="s">
        <v>266</v>
      </c>
      <c r="D1335" s="14" t="s">
        <v>9896</v>
      </c>
      <c r="E1335" s="1" t="s">
        <v>266</v>
      </c>
      <c r="F1335" s="1" t="s">
        <v>9897</v>
      </c>
      <c r="G1335" s="1" t="s">
        <v>9898</v>
      </c>
      <c r="H1335" s="1" t="s">
        <v>2554</v>
      </c>
      <c r="I1335" s="1" t="s">
        <v>2539</v>
      </c>
      <c r="J1335" s="1" t="s">
        <v>9899</v>
      </c>
      <c r="K1335" s="1" t="s">
        <v>9900</v>
      </c>
      <c r="L1335" s="1" t="s">
        <v>265</v>
      </c>
      <c r="M1335" s="1" t="s">
        <v>209</v>
      </c>
      <c r="N1335" s="1" t="s">
        <v>1462</v>
      </c>
      <c r="O1335" s="1" t="s">
        <v>1228</v>
      </c>
      <c r="P1335" s="1" t="s">
        <v>2126</v>
      </c>
      <c r="Q1335" s="1" t="s">
        <v>265</v>
      </c>
      <c r="R1335" s="1" t="s">
        <v>130</v>
      </c>
      <c r="S1335" s="1" t="s">
        <v>1293</v>
      </c>
      <c r="T1335" s="1" t="s">
        <v>9901</v>
      </c>
      <c r="U1335" s="2" t="s">
        <v>9890</v>
      </c>
      <c r="V1335" s="1">
        <v>911</v>
      </c>
      <c r="W1335" s="1" t="s">
        <v>2130</v>
      </c>
      <c r="X1335" s="1" t="s">
        <v>2130</v>
      </c>
      <c r="Y1335" s="1" t="s">
        <v>2131</v>
      </c>
      <c r="Z1335" s="1" t="s">
        <v>30811</v>
      </c>
      <c r="AA1335" s="1" t="s">
        <v>9903</v>
      </c>
      <c r="AB1335" s="1" t="s">
        <v>9904</v>
      </c>
      <c r="AC1335" s="2" t="s">
        <v>9905</v>
      </c>
      <c r="AD1335" s="1">
        <v>911</v>
      </c>
      <c r="AE1335" s="1" t="s">
        <v>9894</v>
      </c>
      <c r="AF1335" s="1" t="s">
        <v>9884</v>
      </c>
      <c r="AG1335" s="1" t="s">
        <v>819</v>
      </c>
      <c r="AH1335" s="1" t="s">
        <v>9906</v>
      </c>
      <c r="AI1335" s="1" t="s">
        <v>1749</v>
      </c>
      <c r="AJ1335" s="1" t="s">
        <v>1749</v>
      </c>
      <c r="AK1335" s="1" t="s">
        <v>1749</v>
      </c>
      <c r="AL1335" s="1" t="s">
        <v>1749</v>
      </c>
      <c r="AM1335" s="1" t="s">
        <v>1749</v>
      </c>
      <c r="AN1335" s="1" t="s">
        <v>1749</v>
      </c>
      <c r="AO1335" s="1" t="s">
        <v>1749</v>
      </c>
      <c r="AP1335" s="1" t="s">
        <v>1749</v>
      </c>
      <c r="AQ1335" s="1" t="s">
        <v>1749</v>
      </c>
      <c r="AR1335" s="1" t="s">
        <v>1749</v>
      </c>
      <c r="AS1335" s="1" t="s">
        <v>1749</v>
      </c>
      <c r="AT1335" s="1" t="s">
        <v>1749</v>
      </c>
      <c r="AU1335" s="1" t="s">
        <v>1749</v>
      </c>
      <c r="AV1335" s="1" t="s">
        <v>1749</v>
      </c>
      <c r="AW1335" s="1" t="s">
        <v>1749</v>
      </c>
      <c r="AX1335" s="1" t="s">
        <v>1749</v>
      </c>
      <c r="AY1335" s="1" t="s">
        <v>1749</v>
      </c>
      <c r="AZ1335" s="1" t="s">
        <v>1749</v>
      </c>
      <c r="BA1335" s="1" t="s">
        <v>1749</v>
      </c>
      <c r="BB1335" s="1" t="s">
        <v>1749</v>
      </c>
      <c r="BC1335" s="1" t="s">
        <v>1749</v>
      </c>
      <c r="BD1335" s="1" t="s">
        <v>1749</v>
      </c>
      <c r="BE1335" t="s">
        <v>1749</v>
      </c>
    </row>
    <row r="1336" spans="1:57" ht="17.149999999999999" customHeight="1">
      <c r="A1336" s="2">
        <v>1335</v>
      </c>
      <c r="B1336" s="1" t="s">
        <v>1219</v>
      </c>
      <c r="C1336" s="1" t="s">
        <v>9907</v>
      </c>
      <c r="D1336" s="14" t="s">
        <v>9908</v>
      </c>
      <c r="E1336" s="1" t="s">
        <v>9907</v>
      </c>
      <c r="F1336" s="1" t="s">
        <v>9909</v>
      </c>
      <c r="G1336" s="1" t="s">
        <v>9910</v>
      </c>
      <c r="H1336" s="1" t="s">
        <v>2204</v>
      </c>
      <c r="I1336" s="1" t="s">
        <v>1704</v>
      </c>
      <c r="J1336" s="1" t="s">
        <v>9911</v>
      </c>
      <c r="K1336" s="1" t="s">
        <v>9912</v>
      </c>
      <c r="L1336" s="1" t="s">
        <v>9913</v>
      </c>
      <c r="M1336" s="1" t="s">
        <v>209</v>
      </c>
      <c r="N1336" s="1" t="s">
        <v>1462</v>
      </c>
      <c r="O1336" s="1" t="s">
        <v>1228</v>
      </c>
      <c r="P1336" s="1" t="s">
        <v>2126</v>
      </c>
      <c r="Q1336" s="1" t="s">
        <v>9913</v>
      </c>
      <c r="R1336" s="1" t="s">
        <v>130</v>
      </c>
      <c r="S1336" s="1" t="s">
        <v>1293</v>
      </c>
      <c r="T1336" s="1" t="s">
        <v>9914</v>
      </c>
      <c r="U1336" s="2" t="s">
        <v>9915</v>
      </c>
      <c r="V1336" s="1">
        <v>104</v>
      </c>
      <c r="W1336" s="1" t="s">
        <v>2130</v>
      </c>
      <c r="X1336" s="1" t="s">
        <v>2130</v>
      </c>
      <c r="Y1336" s="1" t="s">
        <v>2131</v>
      </c>
      <c r="Z1336" s="1" t="s">
        <v>30812</v>
      </c>
      <c r="AA1336" s="1" t="s">
        <v>9917</v>
      </c>
      <c r="AB1336" s="1"/>
      <c r="AC1336" s="2"/>
      <c r="AD1336" s="1">
        <v>104</v>
      </c>
      <c r="AE1336" s="1" t="s">
        <v>9918</v>
      </c>
      <c r="AF1336" s="1" t="s">
        <v>9884</v>
      </c>
      <c r="AG1336" s="1" t="s">
        <v>819</v>
      </c>
      <c r="AH1336" s="1" t="s">
        <v>9919</v>
      </c>
      <c r="AI1336" s="1" t="s">
        <v>1749</v>
      </c>
      <c r="AJ1336" s="1" t="s">
        <v>1749</v>
      </c>
      <c r="AK1336" s="1" t="s">
        <v>1749</v>
      </c>
      <c r="AL1336" s="1" t="s">
        <v>1749</v>
      </c>
      <c r="AM1336" s="1" t="s">
        <v>1749</v>
      </c>
      <c r="AN1336" s="1" t="s">
        <v>1749</v>
      </c>
      <c r="AO1336" s="1" t="s">
        <v>1749</v>
      </c>
      <c r="AP1336" s="1" t="s">
        <v>1749</v>
      </c>
      <c r="AQ1336" s="1" t="s">
        <v>1749</v>
      </c>
      <c r="AR1336" s="1" t="s">
        <v>1749</v>
      </c>
      <c r="AS1336" s="1" t="s">
        <v>1749</v>
      </c>
      <c r="AT1336" s="1" t="s">
        <v>1749</v>
      </c>
      <c r="AU1336" s="1" t="s">
        <v>1749</v>
      </c>
      <c r="AV1336" s="1" t="s">
        <v>1749</v>
      </c>
      <c r="AW1336" s="1" t="s">
        <v>1749</v>
      </c>
      <c r="AX1336" s="1" t="s">
        <v>1749</v>
      </c>
      <c r="AY1336" s="1" t="s">
        <v>1749</v>
      </c>
      <c r="AZ1336" s="1" t="s">
        <v>1749</v>
      </c>
      <c r="BA1336" s="1" t="s">
        <v>1749</v>
      </c>
      <c r="BB1336" s="1" t="s">
        <v>1749</v>
      </c>
      <c r="BC1336" s="1" t="s">
        <v>1749</v>
      </c>
      <c r="BD1336" s="1" t="s">
        <v>1749</v>
      </c>
      <c r="BE1336" t="s">
        <v>1749</v>
      </c>
    </row>
    <row r="1337" spans="1:57" ht="17.149999999999999" customHeight="1">
      <c r="A1337" s="2">
        <v>1336</v>
      </c>
      <c r="B1337" s="1" t="s">
        <v>1219</v>
      </c>
      <c r="C1337" s="1" t="s">
        <v>9920</v>
      </c>
      <c r="D1337" s="14" t="s">
        <v>9921</v>
      </c>
      <c r="E1337" s="1" t="s">
        <v>9920</v>
      </c>
      <c r="F1337" s="1" t="s">
        <v>9922</v>
      </c>
      <c r="G1337" s="1" t="s">
        <v>9923</v>
      </c>
      <c r="H1337" s="1" t="s">
        <v>2554</v>
      </c>
      <c r="I1337" s="1" t="s">
        <v>1446</v>
      </c>
      <c r="J1337" s="1" t="s">
        <v>9924</v>
      </c>
      <c r="K1337" s="1" t="s">
        <v>9925</v>
      </c>
      <c r="L1337" s="1" t="s">
        <v>9926</v>
      </c>
      <c r="M1337" s="1" t="s">
        <v>209</v>
      </c>
      <c r="N1337" s="1" t="s">
        <v>1462</v>
      </c>
      <c r="O1337" s="1" t="s">
        <v>1228</v>
      </c>
      <c r="P1337" s="1" t="s">
        <v>2126</v>
      </c>
      <c r="Q1337" s="1" t="s">
        <v>9926</v>
      </c>
      <c r="R1337" s="1" t="s">
        <v>130</v>
      </c>
      <c r="S1337" s="1" t="s">
        <v>1293</v>
      </c>
      <c r="T1337" s="1" t="s">
        <v>6635</v>
      </c>
      <c r="U1337" s="2" t="s">
        <v>9927</v>
      </c>
      <c r="V1337" s="1">
        <v>180</v>
      </c>
      <c r="W1337" s="1" t="s">
        <v>2130</v>
      </c>
      <c r="X1337" s="1" t="s">
        <v>2130</v>
      </c>
      <c r="Y1337" s="1" t="s">
        <v>2131</v>
      </c>
      <c r="Z1337" s="1" t="s">
        <v>30813</v>
      </c>
      <c r="AA1337" s="1" t="s">
        <v>9929</v>
      </c>
      <c r="AB1337" s="1"/>
      <c r="AC1337" s="2"/>
      <c r="AD1337" s="1">
        <v>180</v>
      </c>
      <c r="AE1337" s="1" t="s">
        <v>9930</v>
      </c>
      <c r="AF1337" s="1" t="s">
        <v>9884</v>
      </c>
      <c r="AG1337" s="1" t="s">
        <v>819</v>
      </c>
      <c r="AH1337" s="1" t="s">
        <v>9931</v>
      </c>
      <c r="AI1337" s="1" t="s">
        <v>1749</v>
      </c>
      <c r="AJ1337" s="1" t="s">
        <v>1749</v>
      </c>
      <c r="AK1337" s="1" t="s">
        <v>1749</v>
      </c>
      <c r="AL1337" s="1" t="s">
        <v>1749</v>
      </c>
      <c r="AM1337" s="1" t="s">
        <v>1749</v>
      </c>
      <c r="AN1337" s="1" t="s">
        <v>1749</v>
      </c>
      <c r="AO1337" s="1" t="s">
        <v>1749</v>
      </c>
      <c r="AP1337" s="1" t="s">
        <v>1749</v>
      </c>
      <c r="AQ1337" s="1" t="s">
        <v>1749</v>
      </c>
      <c r="AR1337" s="1" t="s">
        <v>1749</v>
      </c>
      <c r="AS1337" s="1" t="s">
        <v>1749</v>
      </c>
      <c r="AT1337" s="1" t="s">
        <v>1749</v>
      </c>
      <c r="AU1337" s="1" t="s">
        <v>1749</v>
      </c>
      <c r="AV1337" s="1" t="s">
        <v>1749</v>
      </c>
      <c r="AW1337" s="1" t="s">
        <v>1749</v>
      </c>
      <c r="AX1337" s="1" t="s">
        <v>1749</v>
      </c>
      <c r="AY1337" s="1" t="s">
        <v>1749</v>
      </c>
      <c r="AZ1337" s="1" t="s">
        <v>1749</v>
      </c>
      <c r="BA1337" s="1" t="s">
        <v>1749</v>
      </c>
      <c r="BB1337" s="1" t="s">
        <v>1749</v>
      </c>
      <c r="BC1337" s="1" t="s">
        <v>1749</v>
      </c>
      <c r="BD1337" s="1" t="s">
        <v>1749</v>
      </c>
      <c r="BE1337" t="s">
        <v>1749</v>
      </c>
    </row>
    <row r="1338" spans="1:57" ht="17.149999999999999" customHeight="1">
      <c r="A1338" s="2">
        <v>1337</v>
      </c>
      <c r="B1338" s="1" t="s">
        <v>13628</v>
      </c>
      <c r="C1338" s="1" t="s">
        <v>2186</v>
      </c>
      <c r="D1338" s="14" t="s">
        <v>2187</v>
      </c>
      <c r="E1338" s="1" t="s">
        <v>2188</v>
      </c>
      <c r="F1338" s="1" t="s">
        <v>2188</v>
      </c>
      <c r="G1338" s="1" t="s">
        <v>2189</v>
      </c>
      <c r="H1338" s="1" t="s">
        <v>2190</v>
      </c>
      <c r="I1338" s="1" t="s">
        <v>2191</v>
      </c>
      <c r="J1338" s="1" t="s">
        <v>2192</v>
      </c>
      <c r="K1338" s="1" t="s">
        <v>2193</v>
      </c>
      <c r="L1338" s="1" t="s">
        <v>14058</v>
      </c>
      <c r="M1338" s="1" t="s">
        <v>209</v>
      </c>
      <c r="N1338" s="1" t="s">
        <v>1462</v>
      </c>
      <c r="O1338" s="1" t="s">
        <v>1228</v>
      </c>
      <c r="P1338" s="1" t="s">
        <v>2126</v>
      </c>
      <c r="Q1338" s="1" t="s">
        <v>14058</v>
      </c>
      <c r="R1338" s="1" t="s">
        <v>130</v>
      </c>
      <c r="S1338" s="1" t="s">
        <v>1293</v>
      </c>
      <c r="T1338" s="1" t="s">
        <v>2195</v>
      </c>
      <c r="U1338" s="2" t="s">
        <v>14059</v>
      </c>
      <c r="V1338" s="1">
        <v>1528</v>
      </c>
      <c r="W1338" s="1" t="s">
        <v>1324</v>
      </c>
      <c r="X1338" s="1" t="s">
        <v>1513</v>
      </c>
      <c r="Y1338" s="1" t="s">
        <v>4811</v>
      </c>
      <c r="Z1338" s="1" t="s">
        <v>2186</v>
      </c>
      <c r="AA1338" s="1" t="s">
        <v>14060</v>
      </c>
      <c r="AB1338" s="1" t="s">
        <v>14061</v>
      </c>
      <c r="AC1338" s="2" t="s">
        <v>14062</v>
      </c>
      <c r="AD1338" s="1">
        <v>1528</v>
      </c>
      <c r="AE1338" s="1" t="s">
        <v>10005</v>
      </c>
      <c r="AF1338" s="1" t="s">
        <v>9946</v>
      </c>
      <c r="AG1338" s="1" t="s">
        <v>819</v>
      </c>
      <c r="AH1338" s="1" t="s">
        <v>14063</v>
      </c>
      <c r="AI1338" s="1" t="s">
        <v>1749</v>
      </c>
      <c r="AJ1338" s="1" t="s">
        <v>1749</v>
      </c>
      <c r="AK1338" s="1" t="s">
        <v>1749</v>
      </c>
      <c r="AL1338" s="1" t="s">
        <v>1749</v>
      </c>
      <c r="AM1338" s="1" t="s">
        <v>1749</v>
      </c>
      <c r="AN1338" s="1" t="s">
        <v>1749</v>
      </c>
      <c r="AO1338" s="1" t="s">
        <v>1749</v>
      </c>
      <c r="AP1338" s="1" t="s">
        <v>1749</v>
      </c>
      <c r="AQ1338" s="1" t="s">
        <v>1749</v>
      </c>
      <c r="AR1338" s="1" t="s">
        <v>1749</v>
      </c>
      <c r="AS1338" s="1" t="s">
        <v>1749</v>
      </c>
      <c r="AT1338" s="1" t="s">
        <v>1749</v>
      </c>
      <c r="AU1338" s="1" t="s">
        <v>1749</v>
      </c>
      <c r="AV1338" s="1" t="s">
        <v>1749</v>
      </c>
      <c r="AW1338" s="1" t="s">
        <v>1749</v>
      </c>
      <c r="AX1338" s="1" t="s">
        <v>1749</v>
      </c>
      <c r="AY1338" s="1" t="s">
        <v>1749</v>
      </c>
      <c r="AZ1338" s="1" t="s">
        <v>1749</v>
      </c>
      <c r="BA1338" s="1" t="s">
        <v>1749</v>
      </c>
      <c r="BB1338" s="1" t="s">
        <v>1749</v>
      </c>
      <c r="BC1338" s="1" t="s">
        <v>1749</v>
      </c>
      <c r="BD1338" s="1" t="s">
        <v>1749</v>
      </c>
      <c r="BE1338" t="s">
        <v>1749</v>
      </c>
    </row>
    <row r="1339" spans="1:57" ht="17.149999999999999" customHeight="1">
      <c r="A1339" s="2">
        <v>1338</v>
      </c>
      <c r="B1339" s="1" t="s">
        <v>1219</v>
      </c>
      <c r="C1339" s="1" t="s">
        <v>9932</v>
      </c>
      <c r="D1339" s="14" t="s">
        <v>9933</v>
      </c>
      <c r="E1339" s="1" t="s">
        <v>9932</v>
      </c>
      <c r="F1339" s="1" t="s">
        <v>9934</v>
      </c>
      <c r="G1339" s="1" t="s">
        <v>9935</v>
      </c>
      <c r="H1339" s="1" t="s">
        <v>9936</v>
      </c>
      <c r="I1339" s="1" t="s">
        <v>2758</v>
      </c>
      <c r="J1339" s="1" t="s">
        <v>9937</v>
      </c>
      <c r="K1339" s="1" t="s">
        <v>9938</v>
      </c>
      <c r="L1339" s="1" t="s">
        <v>9939</v>
      </c>
      <c r="M1339" s="1" t="s">
        <v>209</v>
      </c>
      <c r="N1339" s="1" t="s">
        <v>1462</v>
      </c>
      <c r="O1339" s="1" t="s">
        <v>1228</v>
      </c>
      <c r="P1339" s="1" t="s">
        <v>2126</v>
      </c>
      <c r="Q1339" s="1" t="s">
        <v>9939</v>
      </c>
      <c r="R1339" s="1" t="s">
        <v>130</v>
      </c>
      <c r="S1339" s="1" t="s">
        <v>1293</v>
      </c>
      <c r="T1339" s="1" t="s">
        <v>9940</v>
      </c>
      <c r="U1339" s="2" t="s">
        <v>9941</v>
      </c>
      <c r="V1339" s="1">
        <v>252</v>
      </c>
      <c r="W1339" s="1" t="s">
        <v>2130</v>
      </c>
      <c r="X1339" s="1" t="s">
        <v>2130</v>
      </c>
      <c r="Y1339" s="1" t="s">
        <v>2131</v>
      </c>
      <c r="Z1339" s="1" t="s">
        <v>30814</v>
      </c>
      <c r="AA1339" s="1" t="s">
        <v>9943</v>
      </c>
      <c r="AB1339" s="1" t="s">
        <v>9944</v>
      </c>
      <c r="AC1339" s="2"/>
      <c r="AD1339" s="1">
        <v>252</v>
      </c>
      <c r="AE1339" s="1" t="s">
        <v>9945</v>
      </c>
      <c r="AF1339" s="1" t="s">
        <v>9946</v>
      </c>
      <c r="AG1339" s="1" t="s">
        <v>819</v>
      </c>
      <c r="AH1339" s="1" t="s">
        <v>9947</v>
      </c>
      <c r="AI1339" s="1" t="s">
        <v>1749</v>
      </c>
      <c r="AJ1339" s="1" t="s">
        <v>1749</v>
      </c>
      <c r="AK1339" s="1" t="s">
        <v>1749</v>
      </c>
      <c r="AL1339" s="1" t="s">
        <v>1749</v>
      </c>
      <c r="AM1339" s="1" t="s">
        <v>1749</v>
      </c>
      <c r="AN1339" s="1" t="s">
        <v>1749</v>
      </c>
      <c r="AO1339" s="1" t="s">
        <v>1749</v>
      </c>
      <c r="AP1339" s="1" t="s">
        <v>1749</v>
      </c>
      <c r="AQ1339" s="1" t="s">
        <v>1749</v>
      </c>
      <c r="AR1339" s="1" t="s">
        <v>1749</v>
      </c>
      <c r="AS1339" s="1" t="s">
        <v>1749</v>
      </c>
      <c r="AT1339" s="1" t="s">
        <v>1749</v>
      </c>
      <c r="AU1339" s="1" t="s">
        <v>1749</v>
      </c>
      <c r="AV1339" s="1" t="s">
        <v>1749</v>
      </c>
      <c r="AW1339" s="1" t="s">
        <v>1749</v>
      </c>
      <c r="AX1339" s="1" t="s">
        <v>1749</v>
      </c>
      <c r="AY1339" s="1" t="s">
        <v>1749</v>
      </c>
      <c r="AZ1339" s="1" t="s">
        <v>1749</v>
      </c>
      <c r="BA1339" s="1" t="s">
        <v>1749</v>
      </c>
      <c r="BB1339" s="1" t="s">
        <v>1749</v>
      </c>
      <c r="BC1339" s="1" t="s">
        <v>1749</v>
      </c>
      <c r="BD1339" s="1" t="s">
        <v>1749</v>
      </c>
      <c r="BE1339" t="s">
        <v>1749</v>
      </c>
    </row>
    <row r="1340" spans="1:57" ht="17.149999999999999" customHeight="1">
      <c r="A1340" s="2">
        <v>1339</v>
      </c>
      <c r="B1340" s="1" t="s">
        <v>1219</v>
      </c>
      <c r="C1340" s="1" t="s">
        <v>9948</v>
      </c>
      <c r="D1340" s="14" t="s">
        <v>9949</v>
      </c>
      <c r="E1340" s="1" t="s">
        <v>9948</v>
      </c>
      <c r="F1340" s="1" t="s">
        <v>9950</v>
      </c>
      <c r="G1340" s="1" t="s">
        <v>9951</v>
      </c>
      <c r="H1340" s="1" t="s">
        <v>2554</v>
      </c>
      <c r="I1340" s="1" t="s">
        <v>1937</v>
      </c>
      <c r="J1340" s="1" t="s">
        <v>9952</v>
      </c>
      <c r="K1340" s="1" t="s">
        <v>9953</v>
      </c>
      <c r="L1340" s="1" t="s">
        <v>9954</v>
      </c>
      <c r="M1340" s="1" t="s">
        <v>209</v>
      </c>
      <c r="N1340" s="1" t="s">
        <v>1462</v>
      </c>
      <c r="O1340" s="1" t="s">
        <v>1228</v>
      </c>
      <c r="P1340" s="1" t="s">
        <v>2126</v>
      </c>
      <c r="Q1340" s="1" t="s">
        <v>9954</v>
      </c>
      <c r="R1340" s="1" t="s">
        <v>130</v>
      </c>
      <c r="S1340" s="1" t="s">
        <v>1293</v>
      </c>
      <c r="T1340" s="1" t="s">
        <v>9955</v>
      </c>
      <c r="U1340" s="2" t="s">
        <v>9956</v>
      </c>
      <c r="V1340" s="1">
        <v>260</v>
      </c>
      <c r="W1340" s="1" t="s">
        <v>2130</v>
      </c>
      <c r="X1340" s="1" t="s">
        <v>2130</v>
      </c>
      <c r="Y1340" s="1" t="s">
        <v>2131</v>
      </c>
      <c r="Z1340" s="1" t="s">
        <v>30815</v>
      </c>
      <c r="AA1340" s="1" t="s">
        <v>9957</v>
      </c>
      <c r="AB1340" s="1" t="s">
        <v>9958</v>
      </c>
      <c r="AC1340" s="2"/>
      <c r="AD1340" s="1">
        <v>260</v>
      </c>
      <c r="AE1340" s="1" t="s">
        <v>9945</v>
      </c>
      <c r="AF1340" s="1" t="s">
        <v>9946</v>
      </c>
      <c r="AG1340" s="1" t="s">
        <v>819</v>
      </c>
      <c r="AH1340" s="1" t="s">
        <v>9959</v>
      </c>
      <c r="AI1340" s="1" t="s">
        <v>1749</v>
      </c>
      <c r="AJ1340" s="1" t="s">
        <v>1749</v>
      </c>
      <c r="AK1340" s="1" t="s">
        <v>1749</v>
      </c>
      <c r="AL1340" s="1" t="s">
        <v>1749</v>
      </c>
      <c r="AM1340" s="1" t="s">
        <v>1749</v>
      </c>
      <c r="AN1340" s="1" t="s">
        <v>1749</v>
      </c>
      <c r="AO1340" s="1" t="s">
        <v>1749</v>
      </c>
      <c r="AP1340" s="1" t="s">
        <v>1749</v>
      </c>
      <c r="AQ1340" s="1" t="s">
        <v>1749</v>
      </c>
      <c r="AR1340" s="1" t="s">
        <v>1749</v>
      </c>
      <c r="AS1340" s="1" t="s">
        <v>1749</v>
      </c>
      <c r="AT1340" s="1" t="s">
        <v>1749</v>
      </c>
      <c r="AU1340" s="1" t="s">
        <v>1749</v>
      </c>
      <c r="AV1340" s="1" t="s">
        <v>1749</v>
      </c>
      <c r="AW1340" s="1" t="s">
        <v>1749</v>
      </c>
      <c r="AX1340" s="1" t="s">
        <v>1749</v>
      </c>
      <c r="AY1340" s="1" t="s">
        <v>1749</v>
      </c>
      <c r="AZ1340" s="1" t="s">
        <v>1749</v>
      </c>
      <c r="BA1340" s="1" t="s">
        <v>1749</v>
      </c>
      <c r="BB1340" s="1" t="s">
        <v>1749</v>
      </c>
      <c r="BC1340" s="1" t="s">
        <v>1749</v>
      </c>
      <c r="BD1340" s="1" t="s">
        <v>1749</v>
      </c>
      <c r="BE1340" t="s">
        <v>1749</v>
      </c>
    </row>
    <row r="1341" spans="1:57" ht="17.149999999999999" customHeight="1">
      <c r="A1341" s="2">
        <v>1340</v>
      </c>
      <c r="B1341" s="1" t="s">
        <v>1219</v>
      </c>
      <c r="C1341" s="1" t="s">
        <v>9960</v>
      </c>
      <c r="D1341" s="14" t="s">
        <v>9961</v>
      </c>
      <c r="E1341" s="1" t="s">
        <v>9960</v>
      </c>
      <c r="F1341" s="1" t="s">
        <v>9962</v>
      </c>
      <c r="G1341" s="1" t="s">
        <v>9963</v>
      </c>
      <c r="H1341" s="1" t="s">
        <v>2204</v>
      </c>
      <c r="I1341" s="1" t="s">
        <v>2191</v>
      </c>
      <c r="J1341" s="1" t="s">
        <v>9964</v>
      </c>
      <c r="K1341" s="1" t="s">
        <v>9965</v>
      </c>
      <c r="L1341" s="1" t="s">
        <v>9966</v>
      </c>
      <c r="M1341" s="1" t="s">
        <v>209</v>
      </c>
      <c r="N1341" s="1" t="s">
        <v>1462</v>
      </c>
      <c r="O1341" s="1" t="s">
        <v>1228</v>
      </c>
      <c r="P1341" s="1" t="s">
        <v>2126</v>
      </c>
      <c r="Q1341" s="1" t="s">
        <v>9966</v>
      </c>
      <c r="R1341" s="1" t="s">
        <v>130</v>
      </c>
      <c r="S1341" s="1" t="s">
        <v>1293</v>
      </c>
      <c r="T1341" s="1" t="s">
        <v>9967</v>
      </c>
      <c r="U1341" s="2" t="s">
        <v>9968</v>
      </c>
      <c r="V1341" s="1">
        <v>271</v>
      </c>
      <c r="W1341" s="1" t="s">
        <v>2130</v>
      </c>
      <c r="X1341" s="1" t="s">
        <v>2130</v>
      </c>
      <c r="Y1341" s="1" t="s">
        <v>2131</v>
      </c>
      <c r="Z1341" s="1" t="s">
        <v>30816</v>
      </c>
      <c r="AA1341" s="1" t="s">
        <v>9970</v>
      </c>
      <c r="AB1341" s="1" t="s">
        <v>9971</v>
      </c>
      <c r="AC1341" s="2"/>
      <c r="AD1341" s="1">
        <v>271</v>
      </c>
      <c r="AE1341" s="1" t="s">
        <v>9945</v>
      </c>
      <c r="AF1341" s="1" t="s">
        <v>9946</v>
      </c>
      <c r="AG1341" s="1" t="s">
        <v>819</v>
      </c>
      <c r="AH1341" s="1" t="s">
        <v>9972</v>
      </c>
      <c r="AI1341" s="1" t="s">
        <v>1749</v>
      </c>
      <c r="AJ1341" s="1" t="s">
        <v>1749</v>
      </c>
      <c r="AK1341" s="1" t="s">
        <v>1749</v>
      </c>
      <c r="AL1341" s="1" t="s">
        <v>1749</v>
      </c>
      <c r="AM1341" s="1" t="s">
        <v>1749</v>
      </c>
      <c r="AN1341" s="1" t="s">
        <v>1749</v>
      </c>
      <c r="AO1341" s="1" t="s">
        <v>1749</v>
      </c>
      <c r="AP1341" s="1" t="s">
        <v>1749</v>
      </c>
      <c r="AQ1341" s="1" t="s">
        <v>1749</v>
      </c>
      <c r="AR1341" s="1" t="s">
        <v>1749</v>
      </c>
      <c r="AS1341" s="1" t="s">
        <v>1749</v>
      </c>
      <c r="AT1341" s="1" t="s">
        <v>1749</v>
      </c>
      <c r="AU1341" s="1" t="s">
        <v>1749</v>
      </c>
      <c r="AV1341" s="1" t="s">
        <v>1749</v>
      </c>
      <c r="AW1341" s="1" t="s">
        <v>1749</v>
      </c>
      <c r="AX1341" s="1" t="s">
        <v>1749</v>
      </c>
      <c r="AY1341" s="1" t="s">
        <v>1749</v>
      </c>
      <c r="AZ1341" s="1" t="s">
        <v>1749</v>
      </c>
      <c r="BA1341" s="1" t="s">
        <v>1749</v>
      </c>
      <c r="BB1341" s="1" t="s">
        <v>1749</v>
      </c>
      <c r="BC1341" s="1" t="s">
        <v>1749</v>
      </c>
      <c r="BD1341" s="1" t="s">
        <v>1749</v>
      </c>
      <c r="BE1341" t="s">
        <v>1749</v>
      </c>
    </row>
    <row r="1342" spans="1:57" ht="17.149999999999999" customHeight="1">
      <c r="A1342" s="2">
        <v>1341</v>
      </c>
      <c r="B1342" s="1" t="s">
        <v>1219</v>
      </c>
      <c r="C1342" s="1" t="s">
        <v>9973</v>
      </c>
      <c r="D1342" s="14" t="s">
        <v>9974</v>
      </c>
      <c r="E1342" s="1" t="s">
        <v>9973</v>
      </c>
      <c r="F1342" s="1" t="s">
        <v>9975</v>
      </c>
      <c r="G1342" s="1" t="s">
        <v>9976</v>
      </c>
      <c r="H1342" s="1" t="s">
        <v>2413</v>
      </c>
      <c r="I1342" s="1" t="s">
        <v>9977</v>
      </c>
      <c r="J1342" s="1" t="s">
        <v>9978</v>
      </c>
      <c r="K1342" s="1" t="s">
        <v>9979</v>
      </c>
      <c r="L1342" s="1" t="s">
        <v>9980</v>
      </c>
      <c r="M1342" s="1" t="s">
        <v>209</v>
      </c>
      <c r="N1342" s="1" t="s">
        <v>1462</v>
      </c>
      <c r="O1342" s="1" t="s">
        <v>1228</v>
      </c>
      <c r="P1342" s="1" t="s">
        <v>2126</v>
      </c>
      <c r="Q1342" s="1" t="s">
        <v>9981</v>
      </c>
      <c r="R1342" s="1" t="s">
        <v>130</v>
      </c>
      <c r="S1342" s="1" t="s">
        <v>1293</v>
      </c>
      <c r="T1342" s="1" t="s">
        <v>4557</v>
      </c>
      <c r="U1342" s="2" t="s">
        <v>9982</v>
      </c>
      <c r="V1342" s="1">
        <v>593</v>
      </c>
      <c r="W1342" s="1" t="s">
        <v>2130</v>
      </c>
      <c r="X1342" s="1" t="s">
        <v>2130</v>
      </c>
      <c r="Y1342" s="1" t="s">
        <v>2131</v>
      </c>
      <c r="Z1342" s="1" t="s">
        <v>30817</v>
      </c>
      <c r="AA1342" s="1" t="s">
        <v>9984</v>
      </c>
      <c r="AB1342" s="1" t="s">
        <v>9985</v>
      </c>
      <c r="AC1342" s="2"/>
      <c r="AD1342" s="1">
        <v>593</v>
      </c>
      <c r="AE1342" s="1" t="s">
        <v>9945</v>
      </c>
      <c r="AF1342" s="1" t="s">
        <v>9946</v>
      </c>
      <c r="AG1342" s="1" t="s">
        <v>819</v>
      </c>
      <c r="AH1342" s="1" t="s">
        <v>9986</v>
      </c>
      <c r="AI1342" s="1" t="s">
        <v>1749</v>
      </c>
      <c r="AJ1342" s="1" t="s">
        <v>1749</v>
      </c>
      <c r="AK1342" s="1" t="s">
        <v>1749</v>
      </c>
      <c r="AL1342" s="1" t="s">
        <v>1749</v>
      </c>
      <c r="AM1342" s="1" t="s">
        <v>1749</v>
      </c>
      <c r="AN1342" s="1" t="s">
        <v>1749</v>
      </c>
      <c r="AO1342" s="1" t="s">
        <v>1749</v>
      </c>
      <c r="AP1342" s="1" t="s">
        <v>1749</v>
      </c>
      <c r="AQ1342" s="1" t="s">
        <v>1749</v>
      </c>
      <c r="AR1342" s="1" t="s">
        <v>1749</v>
      </c>
      <c r="AS1342" s="1" t="s">
        <v>1749</v>
      </c>
      <c r="AT1342" s="1" t="s">
        <v>1749</v>
      </c>
      <c r="AU1342" s="1" t="s">
        <v>1749</v>
      </c>
      <c r="AV1342" s="1" t="s">
        <v>1749</v>
      </c>
      <c r="AW1342" s="1" t="s">
        <v>1749</v>
      </c>
      <c r="AX1342" s="1" t="s">
        <v>1749</v>
      </c>
      <c r="AY1342" s="1" t="s">
        <v>1749</v>
      </c>
      <c r="AZ1342" s="1" t="s">
        <v>1749</v>
      </c>
      <c r="BA1342" s="1" t="s">
        <v>1749</v>
      </c>
      <c r="BB1342" s="1" t="s">
        <v>1749</v>
      </c>
      <c r="BC1342" s="1" t="s">
        <v>1749</v>
      </c>
      <c r="BD1342" s="1" t="s">
        <v>1749</v>
      </c>
      <c r="BE1342" t="s">
        <v>1749</v>
      </c>
    </row>
    <row r="1343" spans="1:57" ht="17.149999999999999" customHeight="1">
      <c r="A1343" s="2">
        <v>1342</v>
      </c>
      <c r="B1343" s="1" t="s">
        <v>1219</v>
      </c>
      <c r="C1343" s="1" t="s">
        <v>279</v>
      </c>
      <c r="D1343" s="14" t="s">
        <v>9987</v>
      </c>
      <c r="E1343" s="1" t="s">
        <v>9988</v>
      </c>
      <c r="F1343" s="1" t="s">
        <v>9989</v>
      </c>
      <c r="G1343" s="1" t="s">
        <v>9990</v>
      </c>
      <c r="H1343" s="1" t="s">
        <v>30423</v>
      </c>
      <c r="I1343" s="1" t="s">
        <v>30424</v>
      </c>
      <c r="J1343" s="1" t="s">
        <v>9991</v>
      </c>
      <c r="K1343" s="1" t="s">
        <v>30425</v>
      </c>
      <c r="L1343" s="1" t="s">
        <v>281</v>
      </c>
      <c r="M1343" s="1" t="s">
        <v>277</v>
      </c>
      <c r="N1343" s="1"/>
      <c r="O1343" s="1" t="s">
        <v>1228</v>
      </c>
      <c r="P1343" s="1" t="s">
        <v>2126</v>
      </c>
      <c r="Q1343" s="1" t="s">
        <v>9992</v>
      </c>
      <c r="R1343" s="1" t="s">
        <v>130</v>
      </c>
      <c r="S1343" s="1" t="s">
        <v>1293</v>
      </c>
      <c r="T1343" s="1" t="s">
        <v>9209</v>
      </c>
      <c r="U1343" s="2" t="s">
        <v>7433</v>
      </c>
      <c r="V1343" s="1">
        <v>4</v>
      </c>
      <c r="W1343" s="1" t="s">
        <v>1324</v>
      </c>
      <c r="X1343" s="1" t="s">
        <v>1325</v>
      </c>
      <c r="Y1343" s="1" t="s">
        <v>4638</v>
      </c>
      <c r="Z1343" s="1" t="s">
        <v>30818</v>
      </c>
      <c r="AA1343" s="1" t="s">
        <v>9994</v>
      </c>
      <c r="AB1343" s="1" t="s">
        <v>9995</v>
      </c>
      <c r="AC1343" s="2"/>
      <c r="AD1343" s="1">
        <v>4</v>
      </c>
      <c r="AE1343" s="1" t="s">
        <v>9945</v>
      </c>
      <c r="AF1343" s="1" t="s">
        <v>9946</v>
      </c>
      <c r="AG1343" s="1" t="s">
        <v>819</v>
      </c>
      <c r="AH1343" s="1" t="s">
        <v>9996</v>
      </c>
      <c r="AI1343" s="1" t="s">
        <v>1749</v>
      </c>
      <c r="AJ1343" s="1" t="s">
        <v>1749</v>
      </c>
      <c r="AK1343" s="1" t="s">
        <v>1749</v>
      </c>
      <c r="AL1343" s="1" t="s">
        <v>1749</v>
      </c>
      <c r="AM1343" s="1" t="s">
        <v>1749</v>
      </c>
      <c r="AN1343" s="1" t="s">
        <v>1749</v>
      </c>
      <c r="AO1343" s="1" t="s">
        <v>1749</v>
      </c>
      <c r="AP1343" s="1" t="s">
        <v>1749</v>
      </c>
      <c r="AQ1343" s="1" t="s">
        <v>1749</v>
      </c>
      <c r="AR1343" s="1" t="s">
        <v>1749</v>
      </c>
      <c r="AS1343" s="1" t="s">
        <v>1749</v>
      </c>
      <c r="AT1343" s="1" t="s">
        <v>1749</v>
      </c>
      <c r="AU1343" s="1" t="s">
        <v>1749</v>
      </c>
      <c r="AV1343" s="1" t="s">
        <v>1749</v>
      </c>
      <c r="AW1343" s="1" t="s">
        <v>1749</v>
      </c>
      <c r="AX1343" s="1" t="s">
        <v>1749</v>
      </c>
      <c r="AY1343" s="1" t="s">
        <v>281</v>
      </c>
      <c r="AZ1343" s="1" t="s">
        <v>30819</v>
      </c>
      <c r="BA1343" s="1" t="s">
        <v>1324</v>
      </c>
      <c r="BB1343" s="1" t="s">
        <v>1325</v>
      </c>
      <c r="BC1343" s="1" t="s">
        <v>4638</v>
      </c>
      <c r="BD1343" s="1" t="s">
        <v>9998</v>
      </c>
      <c r="BE1343" t="s">
        <v>9999</v>
      </c>
    </row>
    <row r="1344" spans="1:57" ht="17.149999999999999" customHeight="1">
      <c r="A1344" s="2">
        <v>1343</v>
      </c>
      <c r="B1344" s="1" t="s">
        <v>1219</v>
      </c>
      <c r="C1344" s="1" t="s">
        <v>279</v>
      </c>
      <c r="D1344" s="14" t="s">
        <v>9987</v>
      </c>
      <c r="E1344" s="1" t="s">
        <v>9988</v>
      </c>
      <c r="F1344" s="1" t="s">
        <v>9989</v>
      </c>
      <c r="G1344" s="1" t="s">
        <v>9990</v>
      </c>
      <c r="H1344" s="1" t="s">
        <v>30423</v>
      </c>
      <c r="I1344" s="1" t="s">
        <v>30424</v>
      </c>
      <c r="J1344" s="1" t="s">
        <v>9991</v>
      </c>
      <c r="K1344" s="1" t="s">
        <v>30425</v>
      </c>
      <c r="L1344" s="1" t="s">
        <v>281</v>
      </c>
      <c r="M1344" s="1" t="s">
        <v>277</v>
      </c>
      <c r="N1344" s="1"/>
      <c r="O1344" s="1" t="s">
        <v>1228</v>
      </c>
      <c r="P1344" s="1" t="s">
        <v>2126</v>
      </c>
      <c r="Q1344" s="1" t="s">
        <v>10000</v>
      </c>
      <c r="R1344" s="1" t="s">
        <v>130</v>
      </c>
      <c r="S1344" s="1" t="s">
        <v>1293</v>
      </c>
      <c r="T1344" s="1" t="s">
        <v>10001</v>
      </c>
      <c r="U1344" s="2" t="s">
        <v>10002</v>
      </c>
      <c r="V1344" s="1">
        <v>1</v>
      </c>
      <c r="W1344" s="1" t="s">
        <v>1324</v>
      </c>
      <c r="X1344" s="1" t="s">
        <v>1325</v>
      </c>
      <c r="Y1344" s="1" t="s">
        <v>4638</v>
      </c>
      <c r="Z1344" s="1" t="s">
        <v>30818</v>
      </c>
      <c r="AA1344" s="1" t="s">
        <v>10003</v>
      </c>
      <c r="AB1344" s="1" t="s">
        <v>10004</v>
      </c>
      <c r="AC1344" s="2"/>
      <c r="AD1344" s="1">
        <v>1</v>
      </c>
      <c r="AE1344" s="1" t="s">
        <v>10005</v>
      </c>
      <c r="AF1344" s="1" t="s">
        <v>9946</v>
      </c>
      <c r="AG1344" s="1" t="s">
        <v>819</v>
      </c>
      <c r="AH1344" s="1" t="s">
        <v>10006</v>
      </c>
      <c r="AI1344" s="1" t="s">
        <v>1749</v>
      </c>
      <c r="AJ1344" s="1" t="s">
        <v>1749</v>
      </c>
      <c r="AK1344" s="1" t="s">
        <v>1749</v>
      </c>
      <c r="AL1344" s="1" t="s">
        <v>1749</v>
      </c>
      <c r="AM1344" s="1" t="s">
        <v>1749</v>
      </c>
      <c r="AN1344" s="1" t="s">
        <v>1749</v>
      </c>
      <c r="AO1344" s="1" t="s">
        <v>1749</v>
      </c>
      <c r="AP1344" s="1" t="s">
        <v>1749</v>
      </c>
      <c r="AQ1344" s="1" t="s">
        <v>1749</v>
      </c>
      <c r="AR1344" s="1" t="s">
        <v>1749</v>
      </c>
      <c r="AS1344" s="1" t="s">
        <v>1749</v>
      </c>
      <c r="AT1344" s="1" t="s">
        <v>1749</v>
      </c>
      <c r="AU1344" s="1" t="s">
        <v>1749</v>
      </c>
      <c r="AV1344" s="1" t="s">
        <v>1749</v>
      </c>
      <c r="AW1344" s="1" t="s">
        <v>1749</v>
      </c>
      <c r="AX1344" s="1" t="s">
        <v>1749</v>
      </c>
      <c r="AY1344" s="1" t="s">
        <v>281</v>
      </c>
      <c r="AZ1344" s="1" t="s">
        <v>30819</v>
      </c>
      <c r="BA1344" s="1" t="s">
        <v>1324</v>
      </c>
      <c r="BB1344" s="1" t="s">
        <v>1325</v>
      </c>
      <c r="BC1344" s="1" t="s">
        <v>4638</v>
      </c>
      <c r="BD1344" s="1" t="s">
        <v>9998</v>
      </c>
      <c r="BE1344" t="s">
        <v>9999</v>
      </c>
    </row>
    <row r="1345" spans="1:57" ht="17.149999999999999" customHeight="1">
      <c r="A1345" s="2">
        <v>1344</v>
      </c>
      <c r="B1345" s="1" t="s">
        <v>1219</v>
      </c>
      <c r="C1345" s="1" t="s">
        <v>10007</v>
      </c>
      <c r="D1345" s="14" t="s">
        <v>10008</v>
      </c>
      <c r="E1345" s="1" t="s">
        <v>10009</v>
      </c>
      <c r="F1345" s="1" t="s">
        <v>10010</v>
      </c>
      <c r="G1345" s="1" t="s">
        <v>7572</v>
      </c>
      <c r="H1345" s="1" t="s">
        <v>10011</v>
      </c>
      <c r="I1345" s="1" t="s">
        <v>1863</v>
      </c>
      <c r="J1345" s="1" t="s">
        <v>10012</v>
      </c>
      <c r="K1345" s="1" t="s">
        <v>10013</v>
      </c>
      <c r="L1345" s="1" t="s">
        <v>10014</v>
      </c>
      <c r="M1345" s="1" t="s">
        <v>209</v>
      </c>
      <c r="N1345" s="1" t="s">
        <v>1462</v>
      </c>
      <c r="O1345" s="1" t="s">
        <v>1228</v>
      </c>
      <c r="P1345" s="1" t="s">
        <v>2126</v>
      </c>
      <c r="Q1345" s="1" t="s">
        <v>10014</v>
      </c>
      <c r="R1345" s="1" t="s">
        <v>130</v>
      </c>
      <c r="S1345" s="1" t="s">
        <v>1293</v>
      </c>
      <c r="T1345" s="1" t="s">
        <v>4606</v>
      </c>
      <c r="U1345" s="2" t="s">
        <v>485</v>
      </c>
      <c r="V1345" s="1">
        <v>165</v>
      </c>
      <c r="W1345" s="1" t="s">
        <v>2130</v>
      </c>
      <c r="X1345" s="1" t="s">
        <v>2130</v>
      </c>
      <c r="Y1345" s="1" t="s">
        <v>2131</v>
      </c>
      <c r="Z1345" s="1" t="s">
        <v>30820</v>
      </c>
      <c r="AA1345" s="1" t="s">
        <v>10016</v>
      </c>
      <c r="AB1345" s="1" t="s">
        <v>10017</v>
      </c>
      <c r="AC1345" s="2"/>
      <c r="AD1345" s="1">
        <v>165</v>
      </c>
      <c r="AE1345" s="1" t="s">
        <v>10018</v>
      </c>
      <c r="AF1345" s="1" t="s">
        <v>9946</v>
      </c>
      <c r="AG1345" s="1" t="s">
        <v>819</v>
      </c>
      <c r="AH1345" s="1" t="s">
        <v>10019</v>
      </c>
      <c r="AI1345" s="1" t="s">
        <v>1749</v>
      </c>
      <c r="AJ1345" s="1" t="s">
        <v>1749</v>
      </c>
      <c r="AK1345" s="1" t="s">
        <v>1749</v>
      </c>
      <c r="AL1345" s="1" t="s">
        <v>1749</v>
      </c>
      <c r="AM1345" s="1" t="s">
        <v>1749</v>
      </c>
      <c r="AN1345" s="1" t="s">
        <v>1749</v>
      </c>
      <c r="AO1345" s="1" t="s">
        <v>1749</v>
      </c>
      <c r="AP1345" s="1" t="s">
        <v>1749</v>
      </c>
      <c r="AQ1345" s="1" t="s">
        <v>1749</v>
      </c>
      <c r="AR1345" s="1" t="s">
        <v>1749</v>
      </c>
      <c r="AS1345" s="1" t="s">
        <v>1749</v>
      </c>
      <c r="AT1345" s="1" t="s">
        <v>1749</v>
      </c>
      <c r="AU1345" s="1" t="s">
        <v>1749</v>
      </c>
      <c r="AV1345" s="1" t="s">
        <v>1749</v>
      </c>
      <c r="AW1345" s="1" t="s">
        <v>1749</v>
      </c>
      <c r="AX1345" s="1" t="s">
        <v>1749</v>
      </c>
      <c r="AY1345" s="1" t="s">
        <v>1749</v>
      </c>
      <c r="AZ1345" s="1" t="s">
        <v>1749</v>
      </c>
      <c r="BA1345" s="1" t="s">
        <v>1749</v>
      </c>
      <c r="BB1345" s="1" t="s">
        <v>1749</v>
      </c>
      <c r="BC1345" s="1" t="s">
        <v>1749</v>
      </c>
      <c r="BD1345" s="1" t="s">
        <v>1749</v>
      </c>
      <c r="BE1345" t="s">
        <v>1749</v>
      </c>
    </row>
    <row r="1346" spans="1:57" ht="17.149999999999999" customHeight="1">
      <c r="A1346" s="2">
        <v>1345</v>
      </c>
      <c r="B1346" s="1" t="s">
        <v>1219</v>
      </c>
      <c r="C1346" s="1" t="s">
        <v>10020</v>
      </c>
      <c r="D1346" s="14" t="s">
        <v>10021</v>
      </c>
      <c r="E1346" s="1" t="s">
        <v>10020</v>
      </c>
      <c r="F1346" s="1" t="s">
        <v>10022</v>
      </c>
      <c r="G1346" s="1" t="s">
        <v>10023</v>
      </c>
      <c r="H1346" s="1" t="s">
        <v>10024</v>
      </c>
      <c r="I1346" s="1" t="s">
        <v>2581</v>
      </c>
      <c r="J1346" s="1" t="s">
        <v>10025</v>
      </c>
      <c r="K1346" s="1" t="s">
        <v>10026</v>
      </c>
      <c r="L1346" s="1" t="s">
        <v>10027</v>
      </c>
      <c r="M1346" s="1" t="s">
        <v>209</v>
      </c>
      <c r="N1346" s="1" t="s">
        <v>1462</v>
      </c>
      <c r="O1346" s="1" t="s">
        <v>1228</v>
      </c>
      <c r="P1346" s="1" t="s">
        <v>2126</v>
      </c>
      <c r="Q1346" s="1" t="s">
        <v>10027</v>
      </c>
      <c r="R1346" s="1" t="s">
        <v>130</v>
      </c>
      <c r="S1346" s="1" t="s">
        <v>1293</v>
      </c>
      <c r="T1346" s="1" t="s">
        <v>4240</v>
      </c>
      <c r="U1346" s="2" t="s">
        <v>8263</v>
      </c>
      <c r="V1346" s="1">
        <v>166</v>
      </c>
      <c r="W1346" s="1" t="s">
        <v>2130</v>
      </c>
      <c r="X1346" s="1" t="s">
        <v>2130</v>
      </c>
      <c r="Y1346" s="1" t="s">
        <v>2131</v>
      </c>
      <c r="Z1346" s="1" t="s">
        <v>30821</v>
      </c>
      <c r="AA1346" s="1" t="s">
        <v>10029</v>
      </c>
      <c r="AB1346" s="1" t="s">
        <v>10030</v>
      </c>
      <c r="AC1346" s="2"/>
      <c r="AD1346" s="1">
        <v>166</v>
      </c>
      <c r="AE1346" s="1" t="s">
        <v>10031</v>
      </c>
      <c r="AF1346" s="1" t="s">
        <v>9946</v>
      </c>
      <c r="AG1346" s="1" t="s">
        <v>819</v>
      </c>
      <c r="AH1346" s="1" t="s">
        <v>10032</v>
      </c>
      <c r="AI1346" s="1" t="s">
        <v>1749</v>
      </c>
      <c r="AJ1346" s="1" t="s">
        <v>1749</v>
      </c>
      <c r="AK1346" s="1" t="s">
        <v>1749</v>
      </c>
      <c r="AL1346" s="1" t="s">
        <v>1749</v>
      </c>
      <c r="AM1346" s="1" t="s">
        <v>1749</v>
      </c>
      <c r="AN1346" s="1" t="s">
        <v>1749</v>
      </c>
      <c r="AO1346" s="1" t="s">
        <v>1749</v>
      </c>
      <c r="AP1346" s="1" t="s">
        <v>1749</v>
      </c>
      <c r="AQ1346" s="1" t="s">
        <v>1749</v>
      </c>
      <c r="AR1346" s="1" t="s">
        <v>1749</v>
      </c>
      <c r="AS1346" s="1" t="s">
        <v>1749</v>
      </c>
      <c r="AT1346" s="1" t="s">
        <v>1749</v>
      </c>
      <c r="AU1346" s="1" t="s">
        <v>1749</v>
      </c>
      <c r="AV1346" s="1" t="s">
        <v>1749</v>
      </c>
      <c r="AW1346" s="1" t="s">
        <v>1749</v>
      </c>
      <c r="AX1346" s="1" t="s">
        <v>1749</v>
      </c>
      <c r="AY1346" s="1" t="s">
        <v>1749</v>
      </c>
      <c r="AZ1346" s="1" t="s">
        <v>1749</v>
      </c>
      <c r="BA1346" s="1" t="s">
        <v>1749</v>
      </c>
      <c r="BB1346" s="1" t="s">
        <v>1749</v>
      </c>
      <c r="BC1346" s="1" t="s">
        <v>1749</v>
      </c>
      <c r="BD1346" s="1" t="s">
        <v>1749</v>
      </c>
      <c r="BE1346" t="s">
        <v>1749</v>
      </c>
    </row>
    <row r="1347" spans="1:57" ht="17.149999999999999" customHeight="1">
      <c r="A1347" s="2">
        <v>1346</v>
      </c>
      <c r="B1347" s="1" t="s">
        <v>1219</v>
      </c>
      <c r="C1347" s="1" t="s">
        <v>10033</v>
      </c>
      <c r="D1347" s="14" t="s">
        <v>10034</v>
      </c>
      <c r="E1347" s="1" t="s">
        <v>10033</v>
      </c>
      <c r="F1347" s="1" t="s">
        <v>10035</v>
      </c>
      <c r="G1347" s="1" t="s">
        <v>10036</v>
      </c>
      <c r="H1347" s="1" t="s">
        <v>2554</v>
      </c>
      <c r="I1347" s="1" t="s">
        <v>1446</v>
      </c>
      <c r="J1347" s="1" t="s">
        <v>10037</v>
      </c>
      <c r="K1347" s="1" t="s">
        <v>10038</v>
      </c>
      <c r="L1347" s="1" t="s">
        <v>10039</v>
      </c>
      <c r="M1347" s="1" t="s">
        <v>209</v>
      </c>
      <c r="N1347" s="1" t="s">
        <v>1462</v>
      </c>
      <c r="O1347" s="1" t="s">
        <v>1228</v>
      </c>
      <c r="P1347" s="1" t="s">
        <v>2126</v>
      </c>
      <c r="Q1347" s="1" t="s">
        <v>10039</v>
      </c>
      <c r="R1347" s="1" t="s">
        <v>130</v>
      </c>
      <c r="S1347" s="1" t="s">
        <v>1293</v>
      </c>
      <c r="T1347" s="1" t="s">
        <v>1071</v>
      </c>
      <c r="U1347" s="2" t="s">
        <v>10040</v>
      </c>
      <c r="V1347" s="1">
        <v>210</v>
      </c>
      <c r="W1347" s="1" t="s">
        <v>2130</v>
      </c>
      <c r="X1347" s="1" t="s">
        <v>2130</v>
      </c>
      <c r="Y1347" s="1" t="s">
        <v>2131</v>
      </c>
      <c r="Z1347" s="1" t="s">
        <v>30822</v>
      </c>
      <c r="AA1347" s="1" t="s">
        <v>10042</v>
      </c>
      <c r="AB1347" s="1" t="s">
        <v>10043</v>
      </c>
      <c r="AC1347" s="2"/>
      <c r="AD1347" s="1">
        <v>210</v>
      </c>
      <c r="AE1347" s="1" t="s">
        <v>9945</v>
      </c>
      <c r="AF1347" s="1" t="s">
        <v>9946</v>
      </c>
      <c r="AG1347" s="1" t="s">
        <v>819</v>
      </c>
      <c r="AH1347" s="1" t="s">
        <v>10044</v>
      </c>
      <c r="AI1347" s="1" t="s">
        <v>1749</v>
      </c>
      <c r="AJ1347" s="1" t="s">
        <v>1749</v>
      </c>
      <c r="AK1347" s="1" t="s">
        <v>1749</v>
      </c>
      <c r="AL1347" s="1" t="s">
        <v>1749</v>
      </c>
      <c r="AM1347" s="1" t="s">
        <v>1749</v>
      </c>
      <c r="AN1347" s="1" t="s">
        <v>1749</v>
      </c>
      <c r="AO1347" s="1" t="s">
        <v>1749</v>
      </c>
      <c r="AP1347" s="1" t="s">
        <v>1749</v>
      </c>
      <c r="AQ1347" s="1" t="s">
        <v>1749</v>
      </c>
      <c r="AR1347" s="1" t="s">
        <v>1749</v>
      </c>
      <c r="AS1347" s="1" t="s">
        <v>1749</v>
      </c>
      <c r="AT1347" s="1" t="s">
        <v>1749</v>
      </c>
      <c r="AU1347" s="1" t="s">
        <v>1749</v>
      </c>
      <c r="AV1347" s="1" t="s">
        <v>1749</v>
      </c>
      <c r="AW1347" s="1" t="s">
        <v>1749</v>
      </c>
      <c r="AX1347" s="1" t="s">
        <v>1749</v>
      </c>
      <c r="AY1347" s="1" t="s">
        <v>1749</v>
      </c>
      <c r="AZ1347" s="1" t="s">
        <v>1749</v>
      </c>
      <c r="BA1347" s="1" t="s">
        <v>1749</v>
      </c>
      <c r="BB1347" s="1" t="s">
        <v>1749</v>
      </c>
      <c r="BC1347" s="1" t="s">
        <v>1749</v>
      </c>
      <c r="BD1347" s="1" t="s">
        <v>1749</v>
      </c>
      <c r="BE1347" t="s">
        <v>1749</v>
      </c>
    </row>
    <row r="1348" spans="1:57" ht="17.149999999999999" customHeight="1">
      <c r="A1348" s="2">
        <v>1347</v>
      </c>
      <c r="B1348" s="1" t="s">
        <v>1219</v>
      </c>
      <c r="C1348" s="1" t="s">
        <v>10045</v>
      </c>
      <c r="D1348" s="14" t="s">
        <v>10046</v>
      </c>
      <c r="E1348" s="1" t="s">
        <v>10045</v>
      </c>
      <c r="F1348" s="1" t="s">
        <v>10047</v>
      </c>
      <c r="G1348" s="1" t="s">
        <v>10048</v>
      </c>
      <c r="H1348" s="1" t="s">
        <v>4434</v>
      </c>
      <c r="I1348" s="1" t="s">
        <v>2191</v>
      </c>
      <c r="J1348" s="1" t="s">
        <v>10049</v>
      </c>
      <c r="K1348" s="1" t="s">
        <v>10050</v>
      </c>
      <c r="L1348" s="1" t="s">
        <v>10051</v>
      </c>
      <c r="M1348" s="1" t="s">
        <v>209</v>
      </c>
      <c r="N1348" s="1" t="s">
        <v>1462</v>
      </c>
      <c r="O1348" s="1" t="s">
        <v>1228</v>
      </c>
      <c r="P1348" s="1" t="s">
        <v>2126</v>
      </c>
      <c r="Q1348" s="1" t="s">
        <v>10051</v>
      </c>
      <c r="R1348" s="1" t="s">
        <v>130</v>
      </c>
      <c r="S1348" s="1" t="s">
        <v>1293</v>
      </c>
      <c r="T1348" s="1" t="s">
        <v>10052</v>
      </c>
      <c r="U1348" s="2" t="s">
        <v>10053</v>
      </c>
      <c r="V1348" s="1">
        <v>230</v>
      </c>
      <c r="W1348" s="1" t="s">
        <v>2130</v>
      </c>
      <c r="X1348" s="1" t="s">
        <v>2130</v>
      </c>
      <c r="Y1348" s="1" t="s">
        <v>2131</v>
      </c>
      <c r="Z1348" s="1" t="s">
        <v>30823</v>
      </c>
      <c r="AA1348" s="1" t="s">
        <v>10055</v>
      </c>
      <c r="AB1348" s="1" t="s">
        <v>10056</v>
      </c>
      <c r="AC1348" s="2"/>
      <c r="AD1348" s="1">
        <v>230</v>
      </c>
      <c r="AE1348" s="1" t="s">
        <v>9945</v>
      </c>
      <c r="AF1348" s="1" t="s">
        <v>9946</v>
      </c>
      <c r="AG1348" s="1" t="s">
        <v>819</v>
      </c>
      <c r="AH1348" s="1" t="s">
        <v>10057</v>
      </c>
      <c r="AI1348" s="1" t="s">
        <v>1749</v>
      </c>
      <c r="AJ1348" s="1" t="s">
        <v>1749</v>
      </c>
      <c r="AK1348" s="1" t="s">
        <v>1749</v>
      </c>
      <c r="AL1348" s="1" t="s">
        <v>1749</v>
      </c>
      <c r="AM1348" s="1" t="s">
        <v>1749</v>
      </c>
      <c r="AN1348" s="1" t="s">
        <v>1749</v>
      </c>
      <c r="AO1348" s="1" t="s">
        <v>1749</v>
      </c>
      <c r="AP1348" s="1" t="s">
        <v>1749</v>
      </c>
      <c r="AQ1348" s="1" t="s">
        <v>1749</v>
      </c>
      <c r="AR1348" s="1" t="s">
        <v>1749</v>
      </c>
      <c r="AS1348" s="1" t="s">
        <v>1749</v>
      </c>
      <c r="AT1348" s="1" t="s">
        <v>1749</v>
      </c>
      <c r="AU1348" s="1" t="s">
        <v>1749</v>
      </c>
      <c r="AV1348" s="1" t="s">
        <v>1749</v>
      </c>
      <c r="AW1348" s="1" t="s">
        <v>1749</v>
      </c>
      <c r="AX1348" s="1" t="s">
        <v>1749</v>
      </c>
      <c r="AY1348" s="1" t="s">
        <v>1749</v>
      </c>
      <c r="AZ1348" s="1" t="s">
        <v>1749</v>
      </c>
      <c r="BA1348" s="1" t="s">
        <v>1749</v>
      </c>
      <c r="BB1348" s="1" t="s">
        <v>1749</v>
      </c>
      <c r="BC1348" s="1" t="s">
        <v>1749</v>
      </c>
      <c r="BD1348" s="1" t="s">
        <v>1749</v>
      </c>
      <c r="BE1348" t="s">
        <v>1749</v>
      </c>
    </row>
    <row r="1349" spans="1:57" ht="17.149999999999999" customHeight="1">
      <c r="A1349" s="2">
        <v>1348</v>
      </c>
      <c r="B1349" s="1" t="s">
        <v>1219</v>
      </c>
      <c r="C1349" s="1" t="s">
        <v>228</v>
      </c>
      <c r="D1349" s="14" t="s">
        <v>9788</v>
      </c>
      <c r="E1349" s="1" t="s">
        <v>228</v>
      </c>
      <c r="F1349" s="1" t="s">
        <v>10058</v>
      </c>
      <c r="G1349" s="1" t="s">
        <v>9790</v>
      </c>
      <c r="H1349" s="1" t="s">
        <v>3135</v>
      </c>
      <c r="I1349" s="1" t="s">
        <v>2703</v>
      </c>
      <c r="J1349" s="1" t="s">
        <v>9791</v>
      </c>
      <c r="K1349" s="1" t="s">
        <v>30222</v>
      </c>
      <c r="L1349" s="1" t="s">
        <v>10059</v>
      </c>
      <c r="M1349" s="1" t="s">
        <v>215</v>
      </c>
      <c r="N1349" s="1" t="s">
        <v>2653</v>
      </c>
      <c r="O1349" s="1" t="s">
        <v>1228</v>
      </c>
      <c r="P1349" s="1" t="s">
        <v>2126</v>
      </c>
      <c r="Q1349" s="1" t="s">
        <v>10059</v>
      </c>
      <c r="R1349" s="1" t="s">
        <v>130</v>
      </c>
      <c r="S1349" s="1" t="s">
        <v>1293</v>
      </c>
      <c r="T1349" s="1" t="s">
        <v>10060</v>
      </c>
      <c r="U1349" s="2" t="s">
        <v>10061</v>
      </c>
      <c r="V1349" s="1">
        <v>292</v>
      </c>
      <c r="W1349" s="1" t="s">
        <v>2130</v>
      </c>
      <c r="X1349" s="1" t="s">
        <v>2130</v>
      </c>
      <c r="Y1349" s="1" t="s">
        <v>2210</v>
      </c>
      <c r="Z1349" s="1" t="s">
        <v>30531</v>
      </c>
      <c r="AA1349" s="1" t="s">
        <v>10063</v>
      </c>
      <c r="AB1349" s="1" t="s">
        <v>10064</v>
      </c>
      <c r="AC1349" s="2"/>
      <c r="AD1349" s="1">
        <v>292</v>
      </c>
      <c r="AE1349" s="1" t="s">
        <v>10065</v>
      </c>
      <c r="AF1349" s="1" t="s">
        <v>9946</v>
      </c>
      <c r="AG1349" s="1" t="s">
        <v>819</v>
      </c>
      <c r="AH1349" s="1" t="s">
        <v>10066</v>
      </c>
      <c r="AI1349" s="1" t="s">
        <v>1749</v>
      </c>
      <c r="AJ1349" s="1" t="s">
        <v>1749</v>
      </c>
      <c r="AK1349" s="1" t="s">
        <v>1749</v>
      </c>
      <c r="AL1349" s="1" t="s">
        <v>1749</v>
      </c>
      <c r="AM1349" s="1" t="s">
        <v>1749</v>
      </c>
      <c r="AN1349" s="1" t="s">
        <v>1749</v>
      </c>
      <c r="AO1349" s="1" t="s">
        <v>1749</v>
      </c>
      <c r="AP1349" s="1" t="s">
        <v>1749</v>
      </c>
      <c r="AQ1349" s="1" t="s">
        <v>1749</v>
      </c>
      <c r="AR1349" s="1" t="s">
        <v>1749</v>
      </c>
      <c r="AS1349" s="1" t="s">
        <v>1749</v>
      </c>
      <c r="AT1349" s="1" t="s">
        <v>1749</v>
      </c>
      <c r="AU1349" s="1" t="s">
        <v>1749</v>
      </c>
      <c r="AV1349" s="1" t="s">
        <v>1749</v>
      </c>
      <c r="AW1349" s="1" t="s">
        <v>1749</v>
      </c>
      <c r="AX1349" s="1" t="s">
        <v>1749</v>
      </c>
      <c r="AY1349" s="1" t="s">
        <v>1749</v>
      </c>
      <c r="AZ1349" s="1" t="s">
        <v>1749</v>
      </c>
      <c r="BA1349" s="1" t="s">
        <v>1749</v>
      </c>
      <c r="BB1349" s="1" t="s">
        <v>1749</v>
      </c>
      <c r="BC1349" s="1" t="s">
        <v>1749</v>
      </c>
      <c r="BD1349" s="1" t="s">
        <v>1749</v>
      </c>
      <c r="BE1349" t="s">
        <v>1749</v>
      </c>
    </row>
    <row r="1350" spans="1:57" ht="17.149999999999999" customHeight="1">
      <c r="A1350" s="2">
        <v>1349</v>
      </c>
      <c r="B1350" s="1" t="s">
        <v>1219</v>
      </c>
      <c r="C1350" s="1" t="s">
        <v>228</v>
      </c>
      <c r="D1350" s="14" t="s">
        <v>9788</v>
      </c>
      <c r="E1350" s="1" t="s">
        <v>228</v>
      </c>
      <c r="F1350" s="1" t="s">
        <v>10067</v>
      </c>
      <c r="G1350" s="1" t="s">
        <v>9790</v>
      </c>
      <c r="H1350" s="1" t="s">
        <v>3135</v>
      </c>
      <c r="I1350" s="1" t="s">
        <v>2703</v>
      </c>
      <c r="J1350" s="1" t="s">
        <v>9791</v>
      </c>
      <c r="K1350" s="1" t="s">
        <v>30222</v>
      </c>
      <c r="L1350" s="1" t="s">
        <v>10068</v>
      </c>
      <c r="M1350" s="1" t="s">
        <v>215</v>
      </c>
      <c r="N1350" s="1" t="s">
        <v>2653</v>
      </c>
      <c r="O1350" s="1" t="s">
        <v>1228</v>
      </c>
      <c r="P1350" s="1" t="s">
        <v>2126</v>
      </c>
      <c r="Q1350" s="1" t="s">
        <v>10068</v>
      </c>
      <c r="R1350" s="1" t="s">
        <v>130</v>
      </c>
      <c r="S1350" s="1" t="s">
        <v>1293</v>
      </c>
      <c r="T1350" s="1" t="s">
        <v>10060</v>
      </c>
      <c r="U1350" s="2" t="s">
        <v>10061</v>
      </c>
      <c r="V1350" s="1">
        <v>185</v>
      </c>
      <c r="W1350" s="1" t="s">
        <v>2130</v>
      </c>
      <c r="X1350" s="1" t="s">
        <v>2130</v>
      </c>
      <c r="Y1350" s="1" t="s">
        <v>2210</v>
      </c>
      <c r="Z1350" s="1" t="s">
        <v>30576</v>
      </c>
      <c r="AA1350" s="1" t="s">
        <v>10063</v>
      </c>
      <c r="AB1350" s="1" t="s">
        <v>10064</v>
      </c>
      <c r="AC1350" s="2"/>
      <c r="AD1350" s="1">
        <v>185</v>
      </c>
      <c r="AE1350" s="1" t="s">
        <v>10065</v>
      </c>
      <c r="AF1350" s="1" t="s">
        <v>9946</v>
      </c>
      <c r="AG1350" s="1" t="s">
        <v>819</v>
      </c>
      <c r="AH1350" s="1" t="s">
        <v>10070</v>
      </c>
      <c r="AI1350" s="1" t="s">
        <v>1749</v>
      </c>
      <c r="AJ1350" s="1" t="s">
        <v>1749</v>
      </c>
      <c r="AK1350" s="1" t="s">
        <v>1749</v>
      </c>
      <c r="AL1350" s="1" t="s">
        <v>1749</v>
      </c>
      <c r="AM1350" s="1" t="s">
        <v>1749</v>
      </c>
      <c r="AN1350" s="1" t="s">
        <v>1749</v>
      </c>
      <c r="AO1350" s="1" t="s">
        <v>1749</v>
      </c>
      <c r="AP1350" s="1" t="s">
        <v>1749</v>
      </c>
      <c r="AQ1350" s="1" t="s">
        <v>1749</v>
      </c>
      <c r="AR1350" s="1" t="s">
        <v>1749</v>
      </c>
      <c r="AS1350" s="1" t="s">
        <v>1749</v>
      </c>
      <c r="AT1350" s="1" t="s">
        <v>1749</v>
      </c>
      <c r="AU1350" s="1" t="s">
        <v>1749</v>
      </c>
      <c r="AV1350" s="1" t="s">
        <v>1749</v>
      </c>
      <c r="AW1350" s="1" t="s">
        <v>1749</v>
      </c>
      <c r="AX1350" s="1" t="s">
        <v>1749</v>
      </c>
      <c r="AY1350" s="1" t="s">
        <v>1749</v>
      </c>
      <c r="AZ1350" s="1" t="s">
        <v>1749</v>
      </c>
      <c r="BA1350" s="1" t="s">
        <v>1749</v>
      </c>
      <c r="BB1350" s="1" t="s">
        <v>1749</v>
      </c>
      <c r="BC1350" s="1" t="s">
        <v>1749</v>
      </c>
      <c r="BD1350" s="1" t="s">
        <v>1749</v>
      </c>
      <c r="BE1350" t="s">
        <v>1749</v>
      </c>
    </row>
    <row r="1351" spans="1:57" ht="17.149999999999999" customHeight="1">
      <c r="A1351" s="2">
        <v>1350</v>
      </c>
      <c r="B1351" s="1" t="s">
        <v>1219</v>
      </c>
      <c r="C1351" s="1" t="s">
        <v>228</v>
      </c>
      <c r="D1351" s="14" t="s">
        <v>9788</v>
      </c>
      <c r="E1351" s="1" t="s">
        <v>228</v>
      </c>
      <c r="F1351" s="1" t="s">
        <v>10071</v>
      </c>
      <c r="G1351" s="1" t="s">
        <v>9790</v>
      </c>
      <c r="H1351" s="1" t="s">
        <v>3135</v>
      </c>
      <c r="I1351" s="1" t="s">
        <v>2703</v>
      </c>
      <c r="J1351" s="1" t="s">
        <v>9791</v>
      </c>
      <c r="K1351" s="1" t="s">
        <v>30222</v>
      </c>
      <c r="L1351" s="1" t="s">
        <v>10072</v>
      </c>
      <c r="M1351" s="1" t="s">
        <v>215</v>
      </c>
      <c r="N1351" s="1" t="s">
        <v>2653</v>
      </c>
      <c r="O1351" s="1" t="s">
        <v>1228</v>
      </c>
      <c r="P1351" s="1" t="s">
        <v>2126</v>
      </c>
      <c r="Q1351" s="1" t="s">
        <v>10072</v>
      </c>
      <c r="R1351" s="1" t="s">
        <v>130</v>
      </c>
      <c r="S1351" s="1" t="s">
        <v>1293</v>
      </c>
      <c r="T1351" s="1" t="s">
        <v>10060</v>
      </c>
      <c r="U1351" s="2" t="s">
        <v>10061</v>
      </c>
      <c r="V1351" s="1">
        <v>290</v>
      </c>
      <c r="W1351" s="1" t="s">
        <v>2130</v>
      </c>
      <c r="X1351" s="1" t="s">
        <v>2130</v>
      </c>
      <c r="Y1351" s="1" t="s">
        <v>2210</v>
      </c>
      <c r="Z1351" s="1" t="s">
        <v>30824</v>
      </c>
      <c r="AA1351" s="1" t="s">
        <v>10074</v>
      </c>
      <c r="AB1351" s="1" t="s">
        <v>10064</v>
      </c>
      <c r="AC1351" s="2"/>
      <c r="AD1351" s="1">
        <v>290</v>
      </c>
      <c r="AE1351" s="1" t="s">
        <v>10005</v>
      </c>
      <c r="AF1351" s="1" t="s">
        <v>9946</v>
      </c>
      <c r="AG1351" s="1" t="s">
        <v>819</v>
      </c>
      <c r="AH1351" s="1" t="s">
        <v>10075</v>
      </c>
      <c r="AI1351" s="1" t="s">
        <v>1749</v>
      </c>
      <c r="AJ1351" s="1" t="s">
        <v>1749</v>
      </c>
      <c r="AK1351" s="1" t="s">
        <v>1749</v>
      </c>
      <c r="AL1351" s="1" t="s">
        <v>1749</v>
      </c>
      <c r="AM1351" s="1" t="s">
        <v>1749</v>
      </c>
      <c r="AN1351" s="1" t="s">
        <v>1749</v>
      </c>
      <c r="AO1351" s="1" t="s">
        <v>1749</v>
      </c>
      <c r="AP1351" s="1" t="s">
        <v>1749</v>
      </c>
      <c r="AQ1351" s="1" t="s">
        <v>1749</v>
      </c>
      <c r="AR1351" s="1" t="s">
        <v>1749</v>
      </c>
      <c r="AS1351" s="1" t="s">
        <v>1749</v>
      </c>
      <c r="AT1351" s="1" t="s">
        <v>1749</v>
      </c>
      <c r="AU1351" s="1" t="s">
        <v>1749</v>
      </c>
      <c r="AV1351" s="1" t="s">
        <v>1749</v>
      </c>
      <c r="AW1351" s="1" t="s">
        <v>1749</v>
      </c>
      <c r="AX1351" s="1" t="s">
        <v>1749</v>
      </c>
      <c r="AY1351" s="1" t="s">
        <v>1749</v>
      </c>
      <c r="AZ1351" s="1" t="s">
        <v>1749</v>
      </c>
      <c r="BA1351" s="1" t="s">
        <v>1749</v>
      </c>
      <c r="BB1351" s="1" t="s">
        <v>1749</v>
      </c>
      <c r="BC1351" s="1" t="s">
        <v>1749</v>
      </c>
      <c r="BD1351" s="1" t="s">
        <v>1749</v>
      </c>
      <c r="BE1351" t="s">
        <v>1749</v>
      </c>
    </row>
    <row r="1352" spans="1:57" ht="17.149999999999999" customHeight="1">
      <c r="A1352" s="2">
        <v>1351</v>
      </c>
      <c r="B1352" s="1" t="s">
        <v>1219</v>
      </c>
      <c r="C1352" s="1" t="s">
        <v>228</v>
      </c>
      <c r="D1352" s="14" t="s">
        <v>9788</v>
      </c>
      <c r="E1352" s="1" t="s">
        <v>228</v>
      </c>
      <c r="F1352" s="1" t="s">
        <v>10071</v>
      </c>
      <c r="G1352" s="1" t="s">
        <v>9790</v>
      </c>
      <c r="H1352" s="1" t="s">
        <v>3135</v>
      </c>
      <c r="I1352" s="1" t="s">
        <v>2703</v>
      </c>
      <c r="J1352" s="1" t="s">
        <v>9791</v>
      </c>
      <c r="K1352" s="1" t="s">
        <v>30222</v>
      </c>
      <c r="L1352" s="1" t="s">
        <v>10076</v>
      </c>
      <c r="M1352" s="1" t="s">
        <v>215</v>
      </c>
      <c r="N1352" s="1" t="s">
        <v>2653</v>
      </c>
      <c r="O1352" s="1" t="s">
        <v>1228</v>
      </c>
      <c r="P1352" s="1" t="s">
        <v>2126</v>
      </c>
      <c r="Q1352" s="1" t="s">
        <v>10076</v>
      </c>
      <c r="R1352" s="1" t="s">
        <v>130</v>
      </c>
      <c r="S1352" s="1" t="s">
        <v>1293</v>
      </c>
      <c r="T1352" s="1" t="s">
        <v>10060</v>
      </c>
      <c r="U1352" s="2" t="s">
        <v>10061</v>
      </c>
      <c r="V1352" s="1">
        <v>438</v>
      </c>
      <c r="W1352" s="1" t="s">
        <v>2130</v>
      </c>
      <c r="X1352" s="1" t="s">
        <v>2130</v>
      </c>
      <c r="Y1352" s="1" t="s">
        <v>2210</v>
      </c>
      <c r="Z1352" s="1" t="s">
        <v>30530</v>
      </c>
      <c r="AA1352" s="1" t="s">
        <v>10078</v>
      </c>
      <c r="AB1352" s="1" t="s">
        <v>10064</v>
      </c>
      <c r="AC1352" s="2"/>
      <c r="AD1352" s="1">
        <v>438</v>
      </c>
      <c r="AE1352" s="1" t="s">
        <v>10005</v>
      </c>
      <c r="AF1352" s="1" t="s">
        <v>9946</v>
      </c>
      <c r="AG1352" s="1" t="s">
        <v>819</v>
      </c>
      <c r="AH1352" s="1" t="s">
        <v>10079</v>
      </c>
      <c r="AI1352" s="1" t="s">
        <v>1749</v>
      </c>
      <c r="AJ1352" s="1" t="s">
        <v>1749</v>
      </c>
      <c r="AK1352" s="1" t="s">
        <v>1749</v>
      </c>
      <c r="AL1352" s="1" t="s">
        <v>1749</v>
      </c>
      <c r="AM1352" s="1" t="s">
        <v>1749</v>
      </c>
      <c r="AN1352" s="1" t="s">
        <v>1749</v>
      </c>
      <c r="AO1352" s="1" t="s">
        <v>1749</v>
      </c>
      <c r="AP1352" s="1" t="s">
        <v>1749</v>
      </c>
      <c r="AQ1352" s="1" t="s">
        <v>1749</v>
      </c>
      <c r="AR1352" s="1" t="s">
        <v>1749</v>
      </c>
      <c r="AS1352" s="1" t="s">
        <v>1749</v>
      </c>
      <c r="AT1352" s="1" t="s">
        <v>1749</v>
      </c>
      <c r="AU1352" s="1" t="s">
        <v>1749</v>
      </c>
      <c r="AV1352" s="1" t="s">
        <v>1749</v>
      </c>
      <c r="AW1352" s="1" t="s">
        <v>1749</v>
      </c>
      <c r="AX1352" s="1" t="s">
        <v>1749</v>
      </c>
      <c r="AY1352" s="1" t="s">
        <v>1749</v>
      </c>
      <c r="AZ1352" s="1" t="s">
        <v>1749</v>
      </c>
      <c r="BA1352" s="1" t="s">
        <v>1749</v>
      </c>
      <c r="BB1352" s="1" t="s">
        <v>1749</v>
      </c>
      <c r="BC1352" s="1" t="s">
        <v>1749</v>
      </c>
      <c r="BD1352" s="1" t="s">
        <v>1749</v>
      </c>
      <c r="BE1352" t="s">
        <v>1749</v>
      </c>
    </row>
    <row r="1353" spans="1:57" ht="17.149999999999999" customHeight="1">
      <c r="A1353" s="2">
        <v>1352</v>
      </c>
      <c r="B1353" s="1" t="s">
        <v>1219</v>
      </c>
      <c r="C1353" s="1" t="s">
        <v>228</v>
      </c>
      <c r="D1353" s="14" t="s">
        <v>9788</v>
      </c>
      <c r="E1353" s="1" t="s">
        <v>228</v>
      </c>
      <c r="F1353" s="1" t="s">
        <v>10080</v>
      </c>
      <c r="G1353" s="1" t="s">
        <v>9790</v>
      </c>
      <c r="H1353" s="1" t="s">
        <v>3135</v>
      </c>
      <c r="I1353" s="1" t="s">
        <v>2703</v>
      </c>
      <c r="J1353" s="1" t="s">
        <v>9791</v>
      </c>
      <c r="K1353" s="1" t="s">
        <v>30222</v>
      </c>
      <c r="L1353" s="1" t="s">
        <v>10081</v>
      </c>
      <c r="M1353" s="1" t="s">
        <v>215</v>
      </c>
      <c r="N1353" s="1" t="s">
        <v>2653</v>
      </c>
      <c r="O1353" s="1" t="s">
        <v>1228</v>
      </c>
      <c r="P1353" s="1" t="s">
        <v>2126</v>
      </c>
      <c r="Q1353" s="1" t="s">
        <v>10081</v>
      </c>
      <c r="R1353" s="1" t="s">
        <v>130</v>
      </c>
      <c r="S1353" s="1" t="s">
        <v>1293</v>
      </c>
      <c r="T1353" s="1" t="s">
        <v>8572</v>
      </c>
      <c r="U1353" s="2" t="s">
        <v>10082</v>
      </c>
      <c r="V1353" s="1">
        <v>336</v>
      </c>
      <c r="W1353" s="1" t="s">
        <v>2130</v>
      </c>
      <c r="X1353" s="1" t="s">
        <v>2130</v>
      </c>
      <c r="Y1353" s="1" t="s">
        <v>2210</v>
      </c>
      <c r="Z1353" s="1" t="s">
        <v>30824</v>
      </c>
      <c r="AA1353" s="1" t="s">
        <v>10084</v>
      </c>
      <c r="AB1353" s="1" t="s">
        <v>10064</v>
      </c>
      <c r="AC1353" s="2"/>
      <c r="AD1353" s="1">
        <v>336</v>
      </c>
      <c r="AE1353" s="1" t="s">
        <v>10005</v>
      </c>
      <c r="AF1353" s="1" t="s">
        <v>9946</v>
      </c>
      <c r="AG1353" s="1" t="s">
        <v>819</v>
      </c>
      <c r="AH1353" s="1" t="s">
        <v>10085</v>
      </c>
      <c r="AI1353" s="1" t="s">
        <v>1749</v>
      </c>
      <c r="AJ1353" s="1" t="s">
        <v>1749</v>
      </c>
      <c r="AK1353" s="1" t="s">
        <v>1749</v>
      </c>
      <c r="AL1353" s="1" t="s">
        <v>1749</v>
      </c>
      <c r="AM1353" s="1" t="s">
        <v>1749</v>
      </c>
      <c r="AN1353" s="1" t="s">
        <v>1749</v>
      </c>
      <c r="AO1353" s="1" t="s">
        <v>1749</v>
      </c>
      <c r="AP1353" s="1" t="s">
        <v>1749</v>
      </c>
      <c r="AQ1353" s="1" t="s">
        <v>1749</v>
      </c>
      <c r="AR1353" s="1" t="s">
        <v>1749</v>
      </c>
      <c r="AS1353" s="1" t="s">
        <v>1749</v>
      </c>
      <c r="AT1353" s="1" t="s">
        <v>1749</v>
      </c>
      <c r="AU1353" s="1" t="s">
        <v>1749</v>
      </c>
      <c r="AV1353" s="1" t="s">
        <v>1749</v>
      </c>
      <c r="AW1353" s="1" t="s">
        <v>1749</v>
      </c>
      <c r="AX1353" s="1" t="s">
        <v>1749</v>
      </c>
      <c r="AY1353" s="1" t="s">
        <v>1749</v>
      </c>
      <c r="AZ1353" s="1" t="s">
        <v>1749</v>
      </c>
      <c r="BA1353" s="1" t="s">
        <v>1749</v>
      </c>
      <c r="BB1353" s="1" t="s">
        <v>1749</v>
      </c>
      <c r="BC1353" s="1" t="s">
        <v>1749</v>
      </c>
      <c r="BD1353" s="1" t="s">
        <v>1749</v>
      </c>
      <c r="BE1353" t="s">
        <v>1749</v>
      </c>
    </row>
    <row r="1354" spans="1:57" ht="17.149999999999999" customHeight="1">
      <c r="A1354" s="2">
        <v>1353</v>
      </c>
      <c r="B1354" s="1" t="s">
        <v>1219</v>
      </c>
      <c r="C1354" s="1" t="s">
        <v>228</v>
      </c>
      <c r="D1354" s="14" t="s">
        <v>9788</v>
      </c>
      <c r="E1354" s="1" t="s">
        <v>228</v>
      </c>
      <c r="F1354" s="1" t="s">
        <v>10080</v>
      </c>
      <c r="G1354" s="1" t="s">
        <v>9790</v>
      </c>
      <c r="H1354" s="1" t="s">
        <v>3135</v>
      </c>
      <c r="I1354" s="1" t="s">
        <v>2703</v>
      </c>
      <c r="J1354" s="1" t="s">
        <v>9791</v>
      </c>
      <c r="K1354" s="1" t="s">
        <v>30222</v>
      </c>
      <c r="L1354" s="1" t="s">
        <v>10086</v>
      </c>
      <c r="M1354" s="1" t="s">
        <v>215</v>
      </c>
      <c r="N1354" s="1" t="s">
        <v>2653</v>
      </c>
      <c r="O1354" s="1" t="s">
        <v>1228</v>
      </c>
      <c r="P1354" s="1" t="s">
        <v>2126</v>
      </c>
      <c r="Q1354" s="1" t="s">
        <v>10086</v>
      </c>
      <c r="R1354" s="1" t="s">
        <v>130</v>
      </c>
      <c r="S1354" s="1" t="s">
        <v>1293</v>
      </c>
      <c r="T1354" s="1" t="s">
        <v>10087</v>
      </c>
      <c r="U1354" s="2" t="s">
        <v>10088</v>
      </c>
      <c r="V1354" s="1">
        <v>440</v>
      </c>
      <c r="W1354" s="1" t="s">
        <v>2130</v>
      </c>
      <c r="X1354" s="1" t="s">
        <v>2130</v>
      </c>
      <c r="Y1354" s="1" t="s">
        <v>2210</v>
      </c>
      <c r="Z1354" s="1" t="s">
        <v>30824</v>
      </c>
      <c r="AA1354" s="1" t="s">
        <v>10090</v>
      </c>
      <c r="AB1354" s="1" t="s">
        <v>10064</v>
      </c>
      <c r="AC1354" s="2"/>
      <c r="AD1354" s="1">
        <v>440</v>
      </c>
      <c r="AE1354" s="1" t="s">
        <v>10005</v>
      </c>
      <c r="AF1354" s="1" t="s">
        <v>9946</v>
      </c>
      <c r="AG1354" s="1" t="s">
        <v>819</v>
      </c>
      <c r="AH1354" s="1" t="s">
        <v>10091</v>
      </c>
      <c r="AI1354" s="1" t="s">
        <v>1749</v>
      </c>
      <c r="AJ1354" s="1" t="s">
        <v>1749</v>
      </c>
      <c r="AK1354" s="1" t="s">
        <v>1749</v>
      </c>
      <c r="AL1354" s="1" t="s">
        <v>1749</v>
      </c>
      <c r="AM1354" s="1" t="s">
        <v>1749</v>
      </c>
      <c r="AN1354" s="1" t="s">
        <v>1749</v>
      </c>
      <c r="AO1354" s="1" t="s">
        <v>1749</v>
      </c>
      <c r="AP1354" s="1" t="s">
        <v>1749</v>
      </c>
      <c r="AQ1354" s="1" t="s">
        <v>1749</v>
      </c>
      <c r="AR1354" s="1" t="s">
        <v>1749</v>
      </c>
      <c r="AS1354" s="1" t="s">
        <v>1749</v>
      </c>
      <c r="AT1354" s="1" t="s">
        <v>1749</v>
      </c>
      <c r="AU1354" s="1" t="s">
        <v>1749</v>
      </c>
      <c r="AV1354" s="1" t="s">
        <v>1749</v>
      </c>
      <c r="AW1354" s="1" t="s">
        <v>1749</v>
      </c>
      <c r="AX1354" s="1" t="s">
        <v>1749</v>
      </c>
      <c r="AY1354" s="1" t="s">
        <v>1749</v>
      </c>
      <c r="AZ1354" s="1" t="s">
        <v>1749</v>
      </c>
      <c r="BA1354" s="1" t="s">
        <v>1749</v>
      </c>
      <c r="BB1354" s="1" t="s">
        <v>1749</v>
      </c>
      <c r="BC1354" s="1" t="s">
        <v>1749</v>
      </c>
      <c r="BD1354" s="1" t="s">
        <v>1749</v>
      </c>
      <c r="BE1354" t="s">
        <v>1749</v>
      </c>
    </row>
    <row r="1355" spans="1:57" ht="17.149999999999999" customHeight="1">
      <c r="A1355" s="2">
        <v>1354</v>
      </c>
      <c r="B1355" s="1" t="s">
        <v>1219</v>
      </c>
      <c r="C1355" s="1" t="s">
        <v>10092</v>
      </c>
      <c r="D1355" s="14" t="s">
        <v>10093</v>
      </c>
      <c r="E1355" s="1" t="s">
        <v>10094</v>
      </c>
      <c r="F1355" s="1" t="s">
        <v>10095</v>
      </c>
      <c r="G1355" s="1" t="s">
        <v>10096</v>
      </c>
      <c r="H1355" s="1" t="s">
        <v>2554</v>
      </c>
      <c r="I1355" s="1" t="s">
        <v>2581</v>
      </c>
      <c r="J1355" s="1" t="s">
        <v>10097</v>
      </c>
      <c r="K1355" s="1" t="s">
        <v>10098</v>
      </c>
      <c r="L1355" s="1" t="s">
        <v>10099</v>
      </c>
      <c r="M1355" s="1" t="s">
        <v>209</v>
      </c>
      <c r="N1355" s="1" t="s">
        <v>1462</v>
      </c>
      <c r="O1355" s="1" t="s">
        <v>1228</v>
      </c>
      <c r="P1355" s="1" t="s">
        <v>2126</v>
      </c>
      <c r="Q1355" s="1" t="s">
        <v>10099</v>
      </c>
      <c r="R1355" s="1" t="s">
        <v>130</v>
      </c>
      <c r="S1355" s="1" t="s">
        <v>1293</v>
      </c>
      <c r="T1355" s="1" t="s">
        <v>10100</v>
      </c>
      <c r="U1355" s="2" t="s">
        <v>10101</v>
      </c>
      <c r="V1355" s="1">
        <v>104</v>
      </c>
      <c r="W1355" s="1" t="s">
        <v>2130</v>
      </c>
      <c r="X1355" s="1" t="s">
        <v>2130</v>
      </c>
      <c r="Y1355" s="1" t="s">
        <v>2131</v>
      </c>
      <c r="Z1355" s="1" t="s">
        <v>30825</v>
      </c>
      <c r="AA1355" s="1" t="s">
        <v>10103</v>
      </c>
      <c r="AB1355" s="1"/>
      <c r="AC1355" s="2"/>
      <c r="AD1355" s="1">
        <v>104</v>
      </c>
      <c r="AE1355" s="1" t="s">
        <v>10065</v>
      </c>
      <c r="AF1355" s="1" t="s">
        <v>9946</v>
      </c>
      <c r="AG1355" s="1" t="s">
        <v>819</v>
      </c>
      <c r="AH1355" s="1" t="s">
        <v>10104</v>
      </c>
      <c r="AI1355" s="1" t="s">
        <v>1749</v>
      </c>
      <c r="AJ1355" s="1" t="s">
        <v>1749</v>
      </c>
      <c r="AK1355" s="1" t="s">
        <v>1749</v>
      </c>
      <c r="AL1355" s="1" t="s">
        <v>1749</v>
      </c>
      <c r="AM1355" s="1" t="s">
        <v>1749</v>
      </c>
      <c r="AN1355" s="1" t="s">
        <v>1749</v>
      </c>
      <c r="AO1355" s="1" t="s">
        <v>1749</v>
      </c>
      <c r="AP1355" s="1" t="s">
        <v>1749</v>
      </c>
      <c r="AQ1355" s="1" t="s">
        <v>1749</v>
      </c>
      <c r="AR1355" s="1" t="s">
        <v>1749</v>
      </c>
      <c r="AS1355" s="1" t="s">
        <v>1749</v>
      </c>
      <c r="AT1355" s="1" t="s">
        <v>1749</v>
      </c>
      <c r="AU1355" s="1" t="s">
        <v>1749</v>
      </c>
      <c r="AV1355" s="1" t="s">
        <v>1749</v>
      </c>
      <c r="AW1355" s="1" t="s">
        <v>1749</v>
      </c>
      <c r="AX1355" s="1" t="s">
        <v>1749</v>
      </c>
      <c r="AY1355" s="1" t="s">
        <v>1749</v>
      </c>
      <c r="AZ1355" s="1" t="s">
        <v>1749</v>
      </c>
      <c r="BA1355" s="1" t="s">
        <v>1749</v>
      </c>
      <c r="BB1355" s="1" t="s">
        <v>1749</v>
      </c>
      <c r="BC1355" s="1" t="s">
        <v>1749</v>
      </c>
      <c r="BD1355" s="1" t="s">
        <v>1749</v>
      </c>
      <c r="BE1355" t="s">
        <v>1749</v>
      </c>
    </row>
    <row r="1356" spans="1:57" ht="17.149999999999999" customHeight="1">
      <c r="A1356" s="2">
        <v>1355</v>
      </c>
      <c r="B1356" s="1" t="s">
        <v>13406</v>
      </c>
      <c r="C1356" s="1" t="s">
        <v>26125</v>
      </c>
      <c r="D1356" s="14" t="s">
        <v>30826</v>
      </c>
      <c r="E1356" s="1" t="s">
        <v>26125</v>
      </c>
      <c r="F1356" s="1" t="s">
        <v>26125</v>
      </c>
      <c r="G1356" s="1" t="s">
        <v>30827</v>
      </c>
      <c r="H1356" s="1" t="s">
        <v>26125</v>
      </c>
      <c r="I1356" s="1" t="s">
        <v>13720</v>
      </c>
      <c r="J1356" s="1" t="s">
        <v>30828</v>
      </c>
      <c r="K1356" s="1" t="s">
        <v>30829</v>
      </c>
      <c r="L1356" s="1" t="s">
        <v>26124</v>
      </c>
      <c r="M1356" s="1" t="s">
        <v>209</v>
      </c>
      <c r="N1356" s="1" t="s">
        <v>1228</v>
      </c>
      <c r="O1356" s="1" t="s">
        <v>1228</v>
      </c>
      <c r="P1356" s="1" t="s">
        <v>2126</v>
      </c>
      <c r="Q1356" s="1" t="s">
        <v>26124</v>
      </c>
      <c r="R1356" s="1" t="s">
        <v>130</v>
      </c>
      <c r="S1356" s="1" t="s">
        <v>1231</v>
      </c>
      <c r="T1356" s="1" t="s">
        <v>30830</v>
      </c>
      <c r="U1356" s="2" t="s">
        <v>30831</v>
      </c>
      <c r="V1356" s="1">
        <v>3493</v>
      </c>
      <c r="W1356" s="1" t="s">
        <v>26166</v>
      </c>
      <c r="X1356" s="1" t="s">
        <v>26166</v>
      </c>
      <c r="Y1356" s="1" t="s">
        <v>26493</v>
      </c>
      <c r="Z1356" s="1" t="s">
        <v>26125</v>
      </c>
      <c r="AA1356" s="1" t="s">
        <v>30832</v>
      </c>
      <c r="AB1356" s="1" t="s">
        <v>30833</v>
      </c>
      <c r="AC1356" s="2" t="s">
        <v>30834</v>
      </c>
      <c r="AD1356" s="1">
        <v>3493</v>
      </c>
      <c r="AE1356" s="1" t="s">
        <v>30835</v>
      </c>
      <c r="AF1356" s="1" t="s">
        <v>9946</v>
      </c>
      <c r="AG1356" s="1" t="s">
        <v>25953</v>
      </c>
      <c r="AH1356" s="1" t="s">
        <v>30836</v>
      </c>
      <c r="AI1356" s="1" t="s">
        <v>1749</v>
      </c>
      <c r="AJ1356" s="1" t="s">
        <v>1749</v>
      </c>
      <c r="AK1356" s="1" t="s">
        <v>1749</v>
      </c>
      <c r="AL1356" s="1" t="s">
        <v>1749</v>
      </c>
      <c r="AM1356" s="1" t="s">
        <v>1749</v>
      </c>
      <c r="AN1356" s="1" t="s">
        <v>1749</v>
      </c>
      <c r="AO1356" s="1" t="s">
        <v>1749</v>
      </c>
      <c r="AP1356" s="1" t="s">
        <v>1749</v>
      </c>
      <c r="AQ1356" s="1" t="s">
        <v>1749</v>
      </c>
      <c r="AR1356" s="1" t="s">
        <v>1749</v>
      </c>
      <c r="AS1356" s="1" t="s">
        <v>1749</v>
      </c>
      <c r="AT1356" s="1" t="s">
        <v>1749</v>
      </c>
      <c r="AU1356" s="1" t="s">
        <v>1749</v>
      </c>
      <c r="AV1356" s="1" t="s">
        <v>1749</v>
      </c>
      <c r="AW1356" s="1" t="s">
        <v>1749</v>
      </c>
      <c r="AX1356" s="1" t="s">
        <v>1749</v>
      </c>
      <c r="AY1356" s="1" t="s">
        <v>1749</v>
      </c>
      <c r="AZ1356" s="1" t="s">
        <v>1749</v>
      </c>
      <c r="BA1356" s="1" t="s">
        <v>1749</v>
      </c>
      <c r="BB1356" s="1" t="s">
        <v>1749</v>
      </c>
      <c r="BC1356" s="1" t="s">
        <v>1749</v>
      </c>
      <c r="BD1356" s="1" t="s">
        <v>1749</v>
      </c>
      <c r="BE1356" t="s">
        <v>1749</v>
      </c>
    </row>
    <row r="1357" spans="1:57" ht="17.149999999999999" customHeight="1">
      <c r="A1357" s="2">
        <v>1356</v>
      </c>
      <c r="B1357" s="1" t="s">
        <v>1219</v>
      </c>
      <c r="C1357" s="1" t="s">
        <v>7114</v>
      </c>
      <c r="D1357" s="14" t="s">
        <v>7115</v>
      </c>
      <c r="E1357" s="1" t="s">
        <v>7114</v>
      </c>
      <c r="F1357" s="1" t="s">
        <v>10700</v>
      </c>
      <c r="G1357" s="1" t="s">
        <v>10574</v>
      </c>
      <c r="H1357" s="1" t="s">
        <v>10575</v>
      </c>
      <c r="I1357" s="1" t="s">
        <v>1863</v>
      </c>
      <c r="J1357" s="1" t="s">
        <v>7119</v>
      </c>
      <c r="K1357" s="1" t="s">
        <v>7120</v>
      </c>
      <c r="L1357" s="1" t="s">
        <v>10701</v>
      </c>
      <c r="M1357" s="1" t="s">
        <v>215</v>
      </c>
      <c r="N1357" s="1" t="s">
        <v>2653</v>
      </c>
      <c r="O1357" s="1" t="s">
        <v>1228</v>
      </c>
      <c r="P1357" s="1" t="s">
        <v>2126</v>
      </c>
      <c r="Q1357" s="1" t="s">
        <v>30837</v>
      </c>
      <c r="R1357" s="1" t="s">
        <v>130</v>
      </c>
      <c r="S1357" s="1" t="s">
        <v>1293</v>
      </c>
      <c r="T1357" s="1" t="s">
        <v>30607</v>
      </c>
      <c r="U1357" s="2" t="s">
        <v>30838</v>
      </c>
      <c r="V1357" s="1">
        <v>296</v>
      </c>
      <c r="W1357" s="1" t="s">
        <v>2130</v>
      </c>
      <c r="X1357" s="1" t="s">
        <v>2130</v>
      </c>
      <c r="Y1357" s="1" t="s">
        <v>2210</v>
      </c>
      <c r="Z1357" s="1" t="s">
        <v>30839</v>
      </c>
      <c r="AA1357" s="1" t="s">
        <v>30840</v>
      </c>
      <c r="AB1357" s="1" t="s">
        <v>30841</v>
      </c>
      <c r="AC1357" s="2"/>
      <c r="AD1357" s="1">
        <v>296</v>
      </c>
      <c r="AE1357" s="1" t="s">
        <v>30842</v>
      </c>
      <c r="AF1357" s="1" t="s">
        <v>30843</v>
      </c>
      <c r="AG1357" s="1" t="s">
        <v>819</v>
      </c>
      <c r="AH1357" s="1" t="s">
        <v>30844</v>
      </c>
      <c r="AI1357" s="1" t="s">
        <v>1749</v>
      </c>
      <c r="AJ1357" s="1" t="s">
        <v>1749</v>
      </c>
      <c r="AK1357" s="1" t="s">
        <v>1749</v>
      </c>
      <c r="AL1357" s="1" t="s">
        <v>1749</v>
      </c>
      <c r="AM1357" s="1" t="s">
        <v>1749</v>
      </c>
      <c r="AN1357" s="1" t="s">
        <v>1749</v>
      </c>
      <c r="AO1357" s="1" t="s">
        <v>1749</v>
      </c>
      <c r="AP1357" s="1" t="s">
        <v>1749</v>
      </c>
      <c r="AQ1357" s="1" t="s">
        <v>1749</v>
      </c>
      <c r="AR1357" s="1" t="s">
        <v>1749</v>
      </c>
      <c r="AS1357" s="1" t="s">
        <v>1749</v>
      </c>
      <c r="AT1357" s="1" t="s">
        <v>1749</v>
      </c>
      <c r="AU1357" s="1" t="s">
        <v>1749</v>
      </c>
      <c r="AV1357" s="1" t="s">
        <v>1749</v>
      </c>
      <c r="AW1357" s="1" t="s">
        <v>1749</v>
      </c>
      <c r="AX1357" s="1" t="s">
        <v>1749</v>
      </c>
      <c r="AY1357" s="1" t="s">
        <v>1749</v>
      </c>
      <c r="AZ1357" s="1" t="s">
        <v>1749</v>
      </c>
      <c r="BA1357" s="1" t="s">
        <v>1749</v>
      </c>
      <c r="BB1357" s="1" t="s">
        <v>1749</v>
      </c>
      <c r="BC1357" s="1" t="s">
        <v>1749</v>
      </c>
      <c r="BD1357" s="1" t="s">
        <v>1749</v>
      </c>
      <c r="BE1357" t="s">
        <v>1749</v>
      </c>
    </row>
    <row r="1358" spans="1:57" ht="17.149999999999999" customHeight="1">
      <c r="A1358" s="2">
        <v>1357</v>
      </c>
      <c r="B1358" s="1" t="s">
        <v>1219</v>
      </c>
      <c r="C1358" s="1" t="s">
        <v>7923</v>
      </c>
      <c r="D1358" s="14" t="s">
        <v>7924</v>
      </c>
      <c r="E1358" s="1" t="s">
        <v>12354</v>
      </c>
      <c r="F1358" s="1" t="s">
        <v>12355</v>
      </c>
      <c r="G1358" s="1" t="s">
        <v>11853</v>
      </c>
      <c r="H1358" s="1" t="s">
        <v>7928</v>
      </c>
      <c r="I1358" s="1" t="s">
        <v>2539</v>
      </c>
      <c r="J1358" s="1" t="s">
        <v>29043</v>
      </c>
      <c r="K1358" s="1" t="s">
        <v>7930</v>
      </c>
      <c r="L1358" s="1" t="s">
        <v>12356</v>
      </c>
      <c r="M1358" s="1" t="s">
        <v>209</v>
      </c>
      <c r="N1358" s="1" t="s">
        <v>1462</v>
      </c>
      <c r="O1358" s="1" t="s">
        <v>1228</v>
      </c>
      <c r="P1358" s="1" t="s">
        <v>2126</v>
      </c>
      <c r="Q1358" s="1" t="s">
        <v>12356</v>
      </c>
      <c r="R1358" s="1" t="s">
        <v>130</v>
      </c>
      <c r="S1358" s="1" t="s">
        <v>1293</v>
      </c>
      <c r="T1358" s="1" t="s">
        <v>6635</v>
      </c>
      <c r="U1358" s="2" t="s">
        <v>12357</v>
      </c>
      <c r="V1358" s="1">
        <v>129</v>
      </c>
      <c r="W1358" s="1" t="s">
        <v>2130</v>
      </c>
      <c r="X1358" s="1" t="s">
        <v>2130</v>
      </c>
      <c r="Y1358" s="1" t="s">
        <v>2210</v>
      </c>
      <c r="Z1358" s="1" t="s">
        <v>29044</v>
      </c>
      <c r="AA1358" s="1" t="s">
        <v>30845</v>
      </c>
      <c r="AB1358" s="1" t="s">
        <v>30846</v>
      </c>
      <c r="AC1358" s="2"/>
      <c r="AD1358" s="1">
        <v>129</v>
      </c>
      <c r="AE1358" s="1" t="s">
        <v>30847</v>
      </c>
      <c r="AF1358" s="1" t="s">
        <v>30843</v>
      </c>
      <c r="AG1358" s="1" t="s">
        <v>819</v>
      </c>
      <c r="AH1358" s="1" t="s">
        <v>30848</v>
      </c>
      <c r="AI1358" s="1" t="s">
        <v>1749</v>
      </c>
      <c r="AJ1358" s="1" t="s">
        <v>1749</v>
      </c>
      <c r="AK1358" s="1" t="s">
        <v>1749</v>
      </c>
      <c r="AL1358" s="1" t="s">
        <v>1749</v>
      </c>
      <c r="AM1358" s="1" t="s">
        <v>1749</v>
      </c>
      <c r="AN1358" s="1" t="s">
        <v>1749</v>
      </c>
      <c r="AO1358" s="1" t="s">
        <v>1749</v>
      </c>
      <c r="AP1358" s="1" t="s">
        <v>1749</v>
      </c>
      <c r="AQ1358" s="1" t="s">
        <v>1749</v>
      </c>
      <c r="AR1358" s="1" t="s">
        <v>1749</v>
      </c>
      <c r="AS1358" s="1" t="s">
        <v>1749</v>
      </c>
      <c r="AT1358" s="1" t="s">
        <v>1749</v>
      </c>
      <c r="AU1358" s="1" t="s">
        <v>1749</v>
      </c>
      <c r="AV1358" s="1" t="s">
        <v>1749</v>
      </c>
      <c r="AW1358" s="1" t="s">
        <v>1749</v>
      </c>
      <c r="AX1358" s="1" t="s">
        <v>1749</v>
      </c>
      <c r="AY1358" s="1" t="s">
        <v>1749</v>
      </c>
      <c r="AZ1358" s="1" t="s">
        <v>1749</v>
      </c>
      <c r="BA1358" s="1" t="s">
        <v>1749</v>
      </c>
      <c r="BB1358" s="1" t="s">
        <v>1749</v>
      </c>
      <c r="BC1358" s="1" t="s">
        <v>1749</v>
      </c>
      <c r="BD1358" s="1" t="s">
        <v>1749</v>
      </c>
      <c r="BE1358" t="s">
        <v>1749</v>
      </c>
    </row>
    <row r="1359" spans="1:57" ht="17.149999999999999" customHeight="1">
      <c r="A1359" s="2">
        <v>1358</v>
      </c>
      <c r="B1359" s="1" t="s">
        <v>1219</v>
      </c>
      <c r="C1359" s="1" t="s">
        <v>29954</v>
      </c>
      <c r="D1359" s="14" t="s">
        <v>29955</v>
      </c>
      <c r="E1359" s="1" t="s">
        <v>30849</v>
      </c>
      <c r="F1359" s="1" t="s">
        <v>30850</v>
      </c>
      <c r="G1359" s="1" t="s">
        <v>29957</v>
      </c>
      <c r="H1359" s="1" t="s">
        <v>27846</v>
      </c>
      <c r="I1359" s="1" t="s">
        <v>1446</v>
      </c>
      <c r="J1359" s="1" t="s">
        <v>29958</v>
      </c>
      <c r="K1359" s="1" t="s">
        <v>29959</v>
      </c>
      <c r="L1359" s="1" t="s">
        <v>30851</v>
      </c>
      <c r="M1359" s="1" t="s">
        <v>209</v>
      </c>
      <c r="N1359" s="1" t="s">
        <v>1462</v>
      </c>
      <c r="O1359" s="1" t="s">
        <v>1228</v>
      </c>
      <c r="P1359" s="1" t="s">
        <v>2126</v>
      </c>
      <c r="Q1359" s="1" t="s">
        <v>30851</v>
      </c>
      <c r="R1359" s="1" t="s">
        <v>130</v>
      </c>
      <c r="S1359" s="1" t="s">
        <v>1293</v>
      </c>
      <c r="T1359" s="1" t="s">
        <v>30852</v>
      </c>
      <c r="U1359" s="2" t="s">
        <v>30775</v>
      </c>
      <c r="V1359" s="1">
        <v>415</v>
      </c>
      <c r="W1359" s="1" t="s">
        <v>2130</v>
      </c>
      <c r="X1359" s="1" t="s">
        <v>2130</v>
      </c>
      <c r="Y1359" s="1" t="s">
        <v>27149</v>
      </c>
      <c r="Z1359" s="1" t="s">
        <v>29954</v>
      </c>
      <c r="AA1359" s="1" t="s">
        <v>30853</v>
      </c>
      <c r="AB1359" s="1" t="s">
        <v>30854</v>
      </c>
      <c r="AC1359" s="2" t="s">
        <v>30855</v>
      </c>
      <c r="AD1359" s="1">
        <v>415</v>
      </c>
      <c r="AE1359" s="1" t="s">
        <v>30856</v>
      </c>
      <c r="AF1359" s="1" t="s">
        <v>18170</v>
      </c>
      <c r="AG1359" s="1" t="s">
        <v>25953</v>
      </c>
      <c r="AH1359" s="1" t="s">
        <v>30857</v>
      </c>
      <c r="AI1359" s="1" t="s">
        <v>1749</v>
      </c>
      <c r="AJ1359" s="1" t="s">
        <v>1749</v>
      </c>
      <c r="AK1359" s="1" t="s">
        <v>1749</v>
      </c>
      <c r="AL1359" s="1" t="s">
        <v>1749</v>
      </c>
      <c r="AM1359" s="1" t="s">
        <v>1749</v>
      </c>
      <c r="AN1359" s="1" t="s">
        <v>1749</v>
      </c>
      <c r="AO1359" s="1" t="s">
        <v>1749</v>
      </c>
      <c r="AP1359" s="1" t="s">
        <v>1749</v>
      </c>
      <c r="AQ1359" s="1" t="s">
        <v>1749</v>
      </c>
      <c r="AR1359" s="1" t="s">
        <v>1749</v>
      </c>
      <c r="AS1359" s="1" t="s">
        <v>1749</v>
      </c>
      <c r="AT1359" s="1" t="s">
        <v>1749</v>
      </c>
      <c r="AU1359" s="1" t="s">
        <v>1749</v>
      </c>
      <c r="AV1359" s="1" t="s">
        <v>1749</v>
      </c>
      <c r="AW1359" s="1" t="s">
        <v>1749</v>
      </c>
      <c r="AX1359" s="1" t="s">
        <v>1749</v>
      </c>
      <c r="AY1359" s="1" t="s">
        <v>1749</v>
      </c>
      <c r="AZ1359" s="1" t="s">
        <v>1749</v>
      </c>
      <c r="BA1359" s="1" t="s">
        <v>1749</v>
      </c>
      <c r="BB1359" s="1" t="s">
        <v>1749</v>
      </c>
      <c r="BC1359" s="1" t="s">
        <v>1749</v>
      </c>
      <c r="BD1359" s="1" t="s">
        <v>1749</v>
      </c>
      <c r="BE1359" t="s">
        <v>1749</v>
      </c>
    </row>
    <row r="1360" spans="1:57" ht="17.149999999999999" customHeight="1">
      <c r="A1360" s="2">
        <v>1359</v>
      </c>
      <c r="B1360" s="1" t="s">
        <v>1219</v>
      </c>
      <c r="C1360" s="1" t="s">
        <v>10105</v>
      </c>
      <c r="D1360" s="14" t="s">
        <v>10106</v>
      </c>
      <c r="E1360" s="1" t="s">
        <v>10107</v>
      </c>
      <c r="F1360" s="1" t="s">
        <v>10108</v>
      </c>
      <c r="G1360" s="1" t="s">
        <v>10109</v>
      </c>
      <c r="H1360" s="1" t="s">
        <v>10110</v>
      </c>
      <c r="I1360" s="1" t="s">
        <v>1863</v>
      </c>
      <c r="J1360" s="1" t="s">
        <v>10111</v>
      </c>
      <c r="K1360" s="1" t="s">
        <v>10112</v>
      </c>
      <c r="L1360" s="1" t="s">
        <v>10113</v>
      </c>
      <c r="M1360" s="1" t="s">
        <v>209</v>
      </c>
      <c r="N1360" s="1" t="s">
        <v>1462</v>
      </c>
      <c r="O1360" s="1" t="s">
        <v>1228</v>
      </c>
      <c r="P1360" s="1" t="s">
        <v>2126</v>
      </c>
      <c r="Q1360" s="1" t="s">
        <v>10113</v>
      </c>
      <c r="R1360" s="1" t="s">
        <v>130</v>
      </c>
      <c r="S1360" s="1" t="s">
        <v>1293</v>
      </c>
      <c r="T1360" s="1" t="s">
        <v>980</v>
      </c>
      <c r="U1360" s="2" t="s">
        <v>8395</v>
      </c>
      <c r="V1360" s="1">
        <v>152</v>
      </c>
      <c r="W1360" s="1" t="s">
        <v>2130</v>
      </c>
      <c r="X1360" s="1" t="s">
        <v>2130</v>
      </c>
      <c r="Y1360" s="1" t="s">
        <v>2639</v>
      </c>
      <c r="Z1360" s="1" t="s">
        <v>10105</v>
      </c>
      <c r="AA1360" s="1" t="s">
        <v>10114</v>
      </c>
      <c r="AB1360" s="1" t="s">
        <v>10115</v>
      </c>
      <c r="AC1360" s="2"/>
      <c r="AD1360" s="1">
        <v>152</v>
      </c>
      <c r="AE1360" s="1" t="s">
        <v>10116</v>
      </c>
      <c r="AF1360" s="1" t="s">
        <v>10117</v>
      </c>
      <c r="AG1360" s="1" t="s">
        <v>819</v>
      </c>
      <c r="AH1360" s="1" t="s">
        <v>10118</v>
      </c>
      <c r="AI1360" s="1" t="s">
        <v>1749</v>
      </c>
      <c r="AJ1360" s="1" t="s">
        <v>1749</v>
      </c>
      <c r="AK1360" s="1" t="s">
        <v>1749</v>
      </c>
      <c r="AL1360" s="1" t="s">
        <v>1749</v>
      </c>
      <c r="AM1360" s="1" t="s">
        <v>1749</v>
      </c>
      <c r="AN1360" s="1" t="s">
        <v>1749</v>
      </c>
      <c r="AO1360" s="1" t="s">
        <v>1749</v>
      </c>
      <c r="AP1360" s="1" t="s">
        <v>1749</v>
      </c>
      <c r="AQ1360" s="1" t="s">
        <v>1749</v>
      </c>
      <c r="AR1360" s="1" t="s">
        <v>1749</v>
      </c>
      <c r="AS1360" s="1" t="s">
        <v>1749</v>
      </c>
      <c r="AT1360" s="1" t="s">
        <v>1749</v>
      </c>
      <c r="AU1360" s="1" t="s">
        <v>1749</v>
      </c>
      <c r="AV1360" s="1" t="s">
        <v>1749</v>
      </c>
      <c r="AW1360" s="1" t="s">
        <v>1749</v>
      </c>
      <c r="AX1360" s="1" t="s">
        <v>1749</v>
      </c>
      <c r="AY1360" s="1" t="s">
        <v>1749</v>
      </c>
      <c r="AZ1360" s="1" t="s">
        <v>1749</v>
      </c>
      <c r="BA1360" s="1" t="s">
        <v>1749</v>
      </c>
      <c r="BB1360" s="1" t="s">
        <v>1749</v>
      </c>
      <c r="BC1360" s="1" t="s">
        <v>1749</v>
      </c>
      <c r="BD1360" s="1" t="s">
        <v>1749</v>
      </c>
      <c r="BE1360" t="s">
        <v>1749</v>
      </c>
    </row>
    <row r="1361" spans="1:57" ht="17.149999999999999" customHeight="1">
      <c r="A1361" s="2">
        <v>1360</v>
      </c>
      <c r="B1361" s="1" t="s">
        <v>1219</v>
      </c>
      <c r="C1361" s="1" t="s">
        <v>10105</v>
      </c>
      <c r="D1361" s="14" t="s">
        <v>10106</v>
      </c>
      <c r="E1361" s="1" t="s">
        <v>10119</v>
      </c>
      <c r="F1361" s="1" t="s">
        <v>10120</v>
      </c>
      <c r="G1361" s="1" t="s">
        <v>10109</v>
      </c>
      <c r="H1361" s="1" t="s">
        <v>10110</v>
      </c>
      <c r="I1361" s="1" t="s">
        <v>1863</v>
      </c>
      <c r="J1361" s="1" t="s">
        <v>10111</v>
      </c>
      <c r="K1361" s="1" t="s">
        <v>10112</v>
      </c>
      <c r="L1361" s="1" t="s">
        <v>10121</v>
      </c>
      <c r="M1361" s="1" t="s">
        <v>209</v>
      </c>
      <c r="N1361" s="1" t="s">
        <v>1462</v>
      </c>
      <c r="O1361" s="1" t="s">
        <v>1228</v>
      </c>
      <c r="P1361" s="1" t="s">
        <v>2126</v>
      </c>
      <c r="Q1361" s="1" t="s">
        <v>10121</v>
      </c>
      <c r="R1361" s="1" t="s">
        <v>130</v>
      </c>
      <c r="S1361" s="1" t="s">
        <v>1293</v>
      </c>
      <c r="T1361" s="1" t="s">
        <v>8572</v>
      </c>
      <c r="U1361" s="2" t="s">
        <v>10122</v>
      </c>
      <c r="V1361" s="1">
        <v>290</v>
      </c>
      <c r="W1361" s="1" t="s">
        <v>2130</v>
      </c>
      <c r="X1361" s="1" t="s">
        <v>2130</v>
      </c>
      <c r="Y1361" s="1" t="s">
        <v>2639</v>
      </c>
      <c r="Z1361" s="1" t="s">
        <v>10105</v>
      </c>
      <c r="AA1361" s="1" t="s">
        <v>10123</v>
      </c>
      <c r="AB1361" s="1" t="s">
        <v>10124</v>
      </c>
      <c r="AC1361" s="2"/>
      <c r="AD1361" s="1">
        <v>290</v>
      </c>
      <c r="AE1361" s="1" t="s">
        <v>10125</v>
      </c>
      <c r="AF1361" s="1" t="s">
        <v>10117</v>
      </c>
      <c r="AG1361" s="1" t="s">
        <v>819</v>
      </c>
      <c r="AH1361" s="1" t="s">
        <v>10126</v>
      </c>
      <c r="AI1361" s="1" t="s">
        <v>1749</v>
      </c>
      <c r="AJ1361" s="1" t="s">
        <v>1749</v>
      </c>
      <c r="AK1361" s="1" t="s">
        <v>1749</v>
      </c>
      <c r="AL1361" s="1" t="s">
        <v>1749</v>
      </c>
      <c r="AM1361" s="1" t="s">
        <v>1749</v>
      </c>
      <c r="AN1361" s="1" t="s">
        <v>1749</v>
      </c>
      <c r="AO1361" s="1" t="s">
        <v>1749</v>
      </c>
      <c r="AP1361" s="1" t="s">
        <v>1749</v>
      </c>
      <c r="AQ1361" s="1" t="s">
        <v>1749</v>
      </c>
      <c r="AR1361" s="1" t="s">
        <v>1749</v>
      </c>
      <c r="AS1361" s="1" t="s">
        <v>1749</v>
      </c>
      <c r="AT1361" s="1" t="s">
        <v>1749</v>
      </c>
      <c r="AU1361" s="1" t="s">
        <v>1749</v>
      </c>
      <c r="AV1361" s="1" t="s">
        <v>1749</v>
      </c>
      <c r="AW1361" s="1" t="s">
        <v>1749</v>
      </c>
      <c r="AX1361" s="1" t="s">
        <v>1749</v>
      </c>
      <c r="AY1361" s="1" t="s">
        <v>1749</v>
      </c>
      <c r="AZ1361" s="1" t="s">
        <v>1749</v>
      </c>
      <c r="BA1361" s="1" t="s">
        <v>1749</v>
      </c>
      <c r="BB1361" s="1" t="s">
        <v>1749</v>
      </c>
      <c r="BC1361" s="1" t="s">
        <v>1749</v>
      </c>
      <c r="BD1361" s="1" t="s">
        <v>1749</v>
      </c>
      <c r="BE1361" t="s">
        <v>1749</v>
      </c>
    </row>
    <row r="1362" spans="1:57" ht="17.149999999999999" customHeight="1">
      <c r="A1362" s="2">
        <v>1361</v>
      </c>
      <c r="B1362" s="1" t="s">
        <v>1219</v>
      </c>
      <c r="C1362" s="1" t="s">
        <v>10105</v>
      </c>
      <c r="D1362" s="14" t="s">
        <v>10106</v>
      </c>
      <c r="E1362" s="1" t="s">
        <v>10127</v>
      </c>
      <c r="F1362" s="1" t="s">
        <v>10128</v>
      </c>
      <c r="G1362" s="1" t="s">
        <v>10109</v>
      </c>
      <c r="H1362" s="1" t="s">
        <v>10110</v>
      </c>
      <c r="I1362" s="1" t="s">
        <v>1863</v>
      </c>
      <c r="J1362" s="1" t="s">
        <v>10111</v>
      </c>
      <c r="K1362" s="1" t="s">
        <v>10112</v>
      </c>
      <c r="L1362" s="1" t="s">
        <v>10129</v>
      </c>
      <c r="M1362" s="1" t="s">
        <v>209</v>
      </c>
      <c r="N1362" s="1" t="s">
        <v>1462</v>
      </c>
      <c r="O1362" s="1" t="s">
        <v>1228</v>
      </c>
      <c r="P1362" s="1" t="s">
        <v>2126</v>
      </c>
      <c r="Q1362" s="1" t="s">
        <v>10129</v>
      </c>
      <c r="R1362" s="1" t="s">
        <v>130</v>
      </c>
      <c r="S1362" s="1" t="s">
        <v>1293</v>
      </c>
      <c r="T1362" s="1" t="s">
        <v>10130</v>
      </c>
      <c r="U1362" s="2" t="s">
        <v>8395</v>
      </c>
      <c r="V1362" s="1">
        <v>236</v>
      </c>
      <c r="W1362" s="1" t="s">
        <v>2130</v>
      </c>
      <c r="X1362" s="1" t="s">
        <v>2130</v>
      </c>
      <c r="Y1362" s="1" t="s">
        <v>2639</v>
      </c>
      <c r="Z1362" s="1" t="s">
        <v>10105</v>
      </c>
      <c r="AA1362" s="1" t="s">
        <v>10131</v>
      </c>
      <c r="AB1362" s="1" t="s">
        <v>10132</v>
      </c>
      <c r="AC1362" s="2"/>
      <c r="AD1362" s="1">
        <v>236</v>
      </c>
      <c r="AE1362" s="1" t="s">
        <v>10116</v>
      </c>
      <c r="AF1362" s="1" t="s">
        <v>10117</v>
      </c>
      <c r="AG1362" s="1" t="s">
        <v>819</v>
      </c>
      <c r="AH1362" s="1" t="s">
        <v>10133</v>
      </c>
      <c r="AI1362" s="1" t="s">
        <v>1749</v>
      </c>
      <c r="AJ1362" s="1" t="s">
        <v>1749</v>
      </c>
      <c r="AK1362" s="1" t="s">
        <v>1749</v>
      </c>
      <c r="AL1362" s="1" t="s">
        <v>1749</v>
      </c>
      <c r="AM1362" s="1" t="s">
        <v>1749</v>
      </c>
      <c r="AN1362" s="1" t="s">
        <v>1749</v>
      </c>
      <c r="AO1362" s="1" t="s">
        <v>1749</v>
      </c>
      <c r="AP1362" s="1" t="s">
        <v>1749</v>
      </c>
      <c r="AQ1362" s="1" t="s">
        <v>1749</v>
      </c>
      <c r="AR1362" s="1" t="s">
        <v>1749</v>
      </c>
      <c r="AS1362" s="1" t="s">
        <v>1749</v>
      </c>
      <c r="AT1362" s="1" t="s">
        <v>1749</v>
      </c>
      <c r="AU1362" s="1" t="s">
        <v>1749</v>
      </c>
      <c r="AV1362" s="1" t="s">
        <v>1749</v>
      </c>
      <c r="AW1362" s="1" t="s">
        <v>1749</v>
      </c>
      <c r="AX1362" s="1" t="s">
        <v>1749</v>
      </c>
      <c r="AY1362" s="1" t="s">
        <v>1749</v>
      </c>
      <c r="AZ1362" s="1" t="s">
        <v>1749</v>
      </c>
      <c r="BA1362" s="1" t="s">
        <v>1749</v>
      </c>
      <c r="BB1362" s="1" t="s">
        <v>1749</v>
      </c>
      <c r="BC1362" s="1" t="s">
        <v>1749</v>
      </c>
      <c r="BD1362" s="1" t="s">
        <v>1749</v>
      </c>
      <c r="BE1362" t="s">
        <v>1749</v>
      </c>
    </row>
    <row r="1363" spans="1:57" ht="17.149999999999999" customHeight="1">
      <c r="A1363" s="2">
        <v>1362</v>
      </c>
      <c r="B1363" s="1" t="s">
        <v>1219</v>
      </c>
      <c r="C1363" s="1" t="s">
        <v>10105</v>
      </c>
      <c r="D1363" s="14" t="s">
        <v>10106</v>
      </c>
      <c r="E1363" s="1" t="s">
        <v>10134</v>
      </c>
      <c r="F1363" s="1" t="s">
        <v>10135</v>
      </c>
      <c r="G1363" s="1" t="s">
        <v>10109</v>
      </c>
      <c r="H1363" s="1" t="s">
        <v>10110</v>
      </c>
      <c r="I1363" s="1" t="s">
        <v>1863</v>
      </c>
      <c r="J1363" s="1" t="s">
        <v>10111</v>
      </c>
      <c r="K1363" s="1" t="s">
        <v>10112</v>
      </c>
      <c r="L1363" s="1" t="s">
        <v>10136</v>
      </c>
      <c r="M1363" s="1" t="s">
        <v>209</v>
      </c>
      <c r="N1363" s="1" t="s">
        <v>2653</v>
      </c>
      <c r="O1363" s="1" t="s">
        <v>1228</v>
      </c>
      <c r="P1363" s="1" t="s">
        <v>2126</v>
      </c>
      <c r="Q1363" s="1" t="s">
        <v>10136</v>
      </c>
      <c r="R1363" s="1" t="s">
        <v>130</v>
      </c>
      <c r="S1363" s="1" t="s">
        <v>1293</v>
      </c>
      <c r="T1363" s="1" t="s">
        <v>851</v>
      </c>
      <c r="U1363" s="2" t="s">
        <v>8395</v>
      </c>
      <c r="V1363" s="1">
        <v>47</v>
      </c>
      <c r="W1363" s="1" t="s">
        <v>2130</v>
      </c>
      <c r="X1363" s="1" t="s">
        <v>2130</v>
      </c>
      <c r="Y1363" s="1" t="s">
        <v>2639</v>
      </c>
      <c r="Z1363" s="1" t="s">
        <v>10105</v>
      </c>
      <c r="AA1363" s="1" t="s">
        <v>10137</v>
      </c>
      <c r="AB1363" s="1" t="s">
        <v>10138</v>
      </c>
      <c r="AC1363" s="2"/>
      <c r="AD1363" s="1">
        <v>47</v>
      </c>
      <c r="AE1363" s="1" t="s">
        <v>10125</v>
      </c>
      <c r="AF1363" s="1" t="s">
        <v>10117</v>
      </c>
      <c r="AG1363" s="1" t="s">
        <v>819</v>
      </c>
      <c r="AH1363" s="1" t="s">
        <v>10139</v>
      </c>
      <c r="AI1363" s="1" t="s">
        <v>1749</v>
      </c>
      <c r="AJ1363" s="1" t="s">
        <v>1749</v>
      </c>
      <c r="AK1363" s="1" t="s">
        <v>1749</v>
      </c>
      <c r="AL1363" s="1" t="s">
        <v>1749</v>
      </c>
      <c r="AM1363" s="1" t="s">
        <v>1749</v>
      </c>
      <c r="AN1363" s="1" t="s">
        <v>1749</v>
      </c>
      <c r="AO1363" s="1" t="s">
        <v>1749</v>
      </c>
      <c r="AP1363" s="1" t="s">
        <v>1749</v>
      </c>
      <c r="AQ1363" s="1" t="s">
        <v>1749</v>
      </c>
      <c r="AR1363" s="1" t="s">
        <v>1749</v>
      </c>
      <c r="AS1363" s="1" t="s">
        <v>1749</v>
      </c>
      <c r="AT1363" s="1" t="s">
        <v>1749</v>
      </c>
      <c r="AU1363" s="1" t="s">
        <v>1749</v>
      </c>
      <c r="AV1363" s="1" t="s">
        <v>1749</v>
      </c>
      <c r="AW1363" s="1" t="s">
        <v>1749</v>
      </c>
      <c r="AX1363" s="1" t="s">
        <v>1749</v>
      </c>
      <c r="AY1363" s="1" t="s">
        <v>1749</v>
      </c>
      <c r="AZ1363" s="1" t="s">
        <v>1749</v>
      </c>
      <c r="BA1363" s="1" t="s">
        <v>1749</v>
      </c>
      <c r="BB1363" s="1" t="s">
        <v>1749</v>
      </c>
      <c r="BC1363" s="1" t="s">
        <v>1749</v>
      </c>
      <c r="BD1363" s="1" t="s">
        <v>1749</v>
      </c>
      <c r="BE1363" t="s">
        <v>1749</v>
      </c>
    </row>
    <row r="1364" spans="1:57" ht="17.149999999999999" customHeight="1">
      <c r="A1364" s="2">
        <v>1363</v>
      </c>
      <c r="B1364" s="1" t="s">
        <v>1219</v>
      </c>
      <c r="C1364" s="1" t="s">
        <v>10140</v>
      </c>
      <c r="D1364" s="14" t="s">
        <v>10141</v>
      </c>
      <c r="E1364" s="1" t="s">
        <v>10142</v>
      </c>
      <c r="F1364" s="1" t="s">
        <v>10143</v>
      </c>
      <c r="G1364" s="1" t="s">
        <v>10144</v>
      </c>
      <c r="H1364" s="1" t="s">
        <v>6485</v>
      </c>
      <c r="I1364" s="1" t="s">
        <v>1863</v>
      </c>
      <c r="J1364" s="1" t="s">
        <v>10145</v>
      </c>
      <c r="K1364" s="1" t="s">
        <v>10146</v>
      </c>
      <c r="L1364" s="1" t="s">
        <v>10147</v>
      </c>
      <c r="M1364" s="1" t="s">
        <v>209</v>
      </c>
      <c r="N1364" s="1" t="s">
        <v>1228</v>
      </c>
      <c r="O1364" s="1" t="s">
        <v>1228</v>
      </c>
      <c r="P1364" s="1" t="s">
        <v>2126</v>
      </c>
      <c r="Q1364" s="1" t="s">
        <v>10147</v>
      </c>
      <c r="R1364" s="1" t="s">
        <v>130</v>
      </c>
      <c r="S1364" s="1" t="s">
        <v>1293</v>
      </c>
      <c r="T1364" s="1" t="s">
        <v>10148</v>
      </c>
      <c r="U1364" s="2" t="s">
        <v>10149</v>
      </c>
      <c r="V1364" s="1">
        <v>3362</v>
      </c>
      <c r="W1364" s="1" t="s">
        <v>2130</v>
      </c>
      <c r="X1364" s="1" t="s">
        <v>2130</v>
      </c>
      <c r="Y1364" s="1" t="s">
        <v>2210</v>
      </c>
      <c r="Z1364" s="1" t="s">
        <v>10140</v>
      </c>
      <c r="AA1364" s="1" t="s">
        <v>10150</v>
      </c>
      <c r="AB1364" s="1" t="s">
        <v>10151</v>
      </c>
      <c r="AC1364" s="2"/>
      <c r="AD1364" s="1">
        <v>3362</v>
      </c>
      <c r="AE1364" s="1" t="s">
        <v>10125</v>
      </c>
      <c r="AF1364" s="1" t="s">
        <v>10117</v>
      </c>
      <c r="AG1364" s="1" t="s">
        <v>819</v>
      </c>
      <c r="AH1364" s="1" t="s">
        <v>10152</v>
      </c>
      <c r="AI1364" s="1" t="s">
        <v>1749</v>
      </c>
      <c r="AJ1364" s="1" t="s">
        <v>1749</v>
      </c>
      <c r="AK1364" s="1" t="s">
        <v>1749</v>
      </c>
      <c r="AL1364" s="1" t="s">
        <v>1749</v>
      </c>
      <c r="AM1364" s="1" t="s">
        <v>1749</v>
      </c>
      <c r="AN1364" s="1" t="s">
        <v>1749</v>
      </c>
      <c r="AO1364" s="1" t="s">
        <v>1749</v>
      </c>
      <c r="AP1364" s="1" t="s">
        <v>1749</v>
      </c>
      <c r="AQ1364" s="1" t="s">
        <v>1749</v>
      </c>
      <c r="AR1364" s="1" t="s">
        <v>1749</v>
      </c>
      <c r="AS1364" s="1" t="s">
        <v>1749</v>
      </c>
      <c r="AT1364" s="1" t="s">
        <v>1749</v>
      </c>
      <c r="AU1364" s="1" t="s">
        <v>1749</v>
      </c>
      <c r="AV1364" s="1" t="s">
        <v>1749</v>
      </c>
      <c r="AW1364" s="1" t="s">
        <v>1749</v>
      </c>
      <c r="AX1364" s="1" t="s">
        <v>1749</v>
      </c>
      <c r="AY1364" s="1" t="s">
        <v>1749</v>
      </c>
      <c r="AZ1364" s="1" t="s">
        <v>1749</v>
      </c>
      <c r="BA1364" s="1" t="s">
        <v>1749</v>
      </c>
      <c r="BB1364" s="1" t="s">
        <v>1749</v>
      </c>
      <c r="BC1364" s="1" t="s">
        <v>1749</v>
      </c>
      <c r="BD1364" s="1" t="s">
        <v>1749</v>
      </c>
      <c r="BE1364" t="s">
        <v>1749</v>
      </c>
    </row>
    <row r="1365" spans="1:57" ht="17.149999999999999" customHeight="1">
      <c r="A1365" s="2">
        <v>1364</v>
      </c>
      <c r="B1365" s="1" t="s">
        <v>1219</v>
      </c>
      <c r="C1365" s="1" t="s">
        <v>10153</v>
      </c>
      <c r="D1365" s="14" t="s">
        <v>10154</v>
      </c>
      <c r="E1365" s="1" t="s">
        <v>10153</v>
      </c>
      <c r="F1365" s="1" t="s">
        <v>10155</v>
      </c>
      <c r="G1365" s="1" t="s">
        <v>10156</v>
      </c>
      <c r="H1365" s="1" t="s">
        <v>10157</v>
      </c>
      <c r="I1365" s="1" t="s">
        <v>2059</v>
      </c>
      <c r="J1365" s="1" t="s">
        <v>10158</v>
      </c>
      <c r="K1365" s="1" t="s">
        <v>10159</v>
      </c>
      <c r="L1365" s="1" t="s">
        <v>10160</v>
      </c>
      <c r="M1365" s="1" t="s">
        <v>209</v>
      </c>
      <c r="N1365" s="1" t="s">
        <v>1462</v>
      </c>
      <c r="O1365" s="1" t="s">
        <v>1228</v>
      </c>
      <c r="P1365" s="1" t="s">
        <v>2126</v>
      </c>
      <c r="Q1365" s="1" t="s">
        <v>10160</v>
      </c>
      <c r="R1365" s="1" t="s">
        <v>130</v>
      </c>
      <c r="S1365" s="1" t="s">
        <v>1293</v>
      </c>
      <c r="T1365" s="1" t="s">
        <v>10161</v>
      </c>
      <c r="U1365" s="2" t="s">
        <v>10162</v>
      </c>
      <c r="V1365" s="1">
        <v>1252</v>
      </c>
      <c r="W1365" s="1" t="s">
        <v>2130</v>
      </c>
      <c r="X1365" s="1" t="s">
        <v>2130</v>
      </c>
      <c r="Y1365" s="1" t="s">
        <v>2210</v>
      </c>
      <c r="Z1365" s="1" t="s">
        <v>10153</v>
      </c>
      <c r="AA1365" s="1" t="s">
        <v>10163</v>
      </c>
      <c r="AB1365" s="1" t="s">
        <v>10164</v>
      </c>
      <c r="AC1365" s="2"/>
      <c r="AD1365" s="1">
        <v>1252</v>
      </c>
      <c r="AE1365" s="1" t="s">
        <v>10125</v>
      </c>
      <c r="AF1365" s="1" t="s">
        <v>10117</v>
      </c>
      <c r="AG1365" s="1" t="s">
        <v>819</v>
      </c>
      <c r="AH1365" s="1" t="s">
        <v>10165</v>
      </c>
      <c r="AI1365" s="1" t="s">
        <v>1749</v>
      </c>
      <c r="AJ1365" s="1" t="s">
        <v>1749</v>
      </c>
      <c r="AK1365" s="1" t="s">
        <v>1749</v>
      </c>
      <c r="AL1365" s="1" t="s">
        <v>1749</v>
      </c>
      <c r="AM1365" s="1" t="s">
        <v>1749</v>
      </c>
      <c r="AN1365" s="1" t="s">
        <v>1749</v>
      </c>
      <c r="AO1365" s="1" t="s">
        <v>1749</v>
      </c>
      <c r="AP1365" s="1" t="s">
        <v>1749</v>
      </c>
      <c r="AQ1365" s="1" t="s">
        <v>1749</v>
      </c>
      <c r="AR1365" s="1" t="s">
        <v>1749</v>
      </c>
      <c r="AS1365" s="1" t="s">
        <v>1749</v>
      </c>
      <c r="AT1365" s="1" t="s">
        <v>1749</v>
      </c>
      <c r="AU1365" s="1" t="s">
        <v>1749</v>
      </c>
      <c r="AV1365" s="1" t="s">
        <v>1749</v>
      </c>
      <c r="AW1365" s="1" t="s">
        <v>1749</v>
      </c>
      <c r="AX1365" s="1" t="s">
        <v>1749</v>
      </c>
      <c r="AY1365" s="1" t="s">
        <v>1749</v>
      </c>
      <c r="AZ1365" s="1" t="s">
        <v>1749</v>
      </c>
      <c r="BA1365" s="1" t="s">
        <v>1749</v>
      </c>
      <c r="BB1365" s="1" t="s">
        <v>1749</v>
      </c>
      <c r="BC1365" s="1" t="s">
        <v>1749</v>
      </c>
      <c r="BD1365" s="1" t="s">
        <v>1749</v>
      </c>
      <c r="BE1365" t="s">
        <v>1749</v>
      </c>
    </row>
    <row r="1366" spans="1:57" ht="17.149999999999999" customHeight="1">
      <c r="A1366" s="2">
        <v>1365</v>
      </c>
      <c r="B1366" s="1" t="s">
        <v>1219</v>
      </c>
      <c r="C1366" s="1" t="s">
        <v>6758</v>
      </c>
      <c r="D1366" s="14" t="s">
        <v>6759</v>
      </c>
      <c r="E1366" s="1" t="s">
        <v>6758</v>
      </c>
      <c r="F1366" s="1" t="s">
        <v>130</v>
      </c>
      <c r="G1366" s="1" t="s">
        <v>6760</v>
      </c>
      <c r="H1366" s="1" t="s">
        <v>6761</v>
      </c>
      <c r="I1366" s="1" t="s">
        <v>1483</v>
      </c>
      <c r="J1366" s="1" t="s">
        <v>6762</v>
      </c>
      <c r="K1366" s="1" t="s">
        <v>6763</v>
      </c>
      <c r="L1366" s="1" t="s">
        <v>6772</v>
      </c>
      <c r="M1366" s="1" t="s">
        <v>277</v>
      </c>
      <c r="N1366" s="1"/>
      <c r="O1366" s="1" t="s">
        <v>1228</v>
      </c>
      <c r="P1366" s="1" t="s">
        <v>1230</v>
      </c>
      <c r="Q1366" s="1" t="s">
        <v>10166</v>
      </c>
      <c r="R1366" s="1" t="s">
        <v>130</v>
      </c>
      <c r="S1366" s="1" t="s">
        <v>1293</v>
      </c>
      <c r="T1366" s="1" t="s">
        <v>10167</v>
      </c>
      <c r="U1366" s="2" t="s">
        <v>10168</v>
      </c>
      <c r="V1366" s="1">
        <v>2574</v>
      </c>
      <c r="W1366" s="1" t="s">
        <v>2130</v>
      </c>
      <c r="X1366" s="1" t="s">
        <v>2130</v>
      </c>
      <c r="Y1366" s="1" t="s">
        <v>5248</v>
      </c>
      <c r="Z1366" s="1" t="s">
        <v>6758</v>
      </c>
      <c r="AA1366" s="1" t="s">
        <v>10169</v>
      </c>
      <c r="AB1366" s="1" t="s">
        <v>10170</v>
      </c>
      <c r="AC1366" s="2"/>
      <c r="AD1366" s="1">
        <v>2574</v>
      </c>
      <c r="AE1366" s="1" t="s">
        <v>10116</v>
      </c>
      <c r="AF1366" s="1" t="s">
        <v>10117</v>
      </c>
      <c r="AG1366" s="1" t="s">
        <v>819</v>
      </c>
      <c r="AH1366" s="1" t="s">
        <v>10171</v>
      </c>
      <c r="AI1366" s="1" t="s">
        <v>6770</v>
      </c>
      <c r="AJ1366" s="1" t="s">
        <v>10172</v>
      </c>
      <c r="AK1366" s="1" t="s">
        <v>10173</v>
      </c>
      <c r="AL1366" s="1"/>
      <c r="AM1366" s="1"/>
      <c r="AN1366" s="1"/>
      <c r="AO1366" s="1"/>
      <c r="AP1366" s="1"/>
      <c r="AQ1366" s="1"/>
      <c r="AR1366" s="1"/>
      <c r="AS1366" s="1"/>
      <c r="AT1366" s="1"/>
      <c r="AU1366" s="1"/>
      <c r="AV1366" s="1"/>
      <c r="AW1366" s="1"/>
      <c r="AX1366" s="1"/>
      <c r="AY1366" s="1" t="s">
        <v>6772</v>
      </c>
      <c r="AZ1366" s="1" t="s">
        <v>28457</v>
      </c>
      <c r="BA1366" s="1" t="s">
        <v>2130</v>
      </c>
      <c r="BB1366" s="1" t="s">
        <v>2130</v>
      </c>
      <c r="BC1366" s="1" t="s">
        <v>5248</v>
      </c>
      <c r="BD1366" s="1" t="s">
        <v>6774</v>
      </c>
      <c r="BE1366" t="s">
        <v>6775</v>
      </c>
    </row>
    <row r="1367" spans="1:57" ht="17.149999999999999" customHeight="1">
      <c r="A1367" s="2">
        <v>1366</v>
      </c>
      <c r="B1367" s="1" t="s">
        <v>1219</v>
      </c>
      <c r="C1367" s="1" t="s">
        <v>13073</v>
      </c>
      <c r="D1367" s="14" t="s">
        <v>13074</v>
      </c>
      <c r="E1367" s="1" t="s">
        <v>1844</v>
      </c>
      <c r="F1367" s="1" t="s">
        <v>30858</v>
      </c>
      <c r="G1367" s="1" t="s">
        <v>13075</v>
      </c>
      <c r="H1367" s="1"/>
      <c r="I1367" s="1" t="s">
        <v>1446</v>
      </c>
      <c r="J1367" s="1" t="s">
        <v>13076</v>
      </c>
      <c r="K1367" s="1" t="s">
        <v>13077</v>
      </c>
      <c r="L1367" s="1" t="s">
        <v>30859</v>
      </c>
      <c r="M1367" s="1" t="s">
        <v>209</v>
      </c>
      <c r="N1367" s="1" t="s">
        <v>1228</v>
      </c>
      <c r="O1367" s="1" t="s">
        <v>1228</v>
      </c>
      <c r="P1367" s="1" t="s">
        <v>2126</v>
      </c>
      <c r="Q1367" s="1" t="s">
        <v>30859</v>
      </c>
      <c r="R1367" s="1" t="s">
        <v>130</v>
      </c>
      <c r="S1367" s="1" t="s">
        <v>1293</v>
      </c>
      <c r="T1367" s="1" t="s">
        <v>30860</v>
      </c>
      <c r="U1367" s="2" t="s">
        <v>30861</v>
      </c>
      <c r="V1367" s="1">
        <v>62376</v>
      </c>
      <c r="W1367" s="1" t="s">
        <v>26286</v>
      </c>
      <c r="X1367" s="1" t="s">
        <v>26286</v>
      </c>
      <c r="Y1367" s="1" t="s">
        <v>29253</v>
      </c>
      <c r="Z1367" s="1" t="s">
        <v>30862</v>
      </c>
      <c r="AA1367" s="1" t="s">
        <v>30863</v>
      </c>
      <c r="AB1367" s="1" t="s">
        <v>30864</v>
      </c>
      <c r="AC1367" s="2"/>
      <c r="AD1367" s="1">
        <v>62376</v>
      </c>
      <c r="AE1367" s="1" t="s">
        <v>30865</v>
      </c>
      <c r="AF1367" s="1" t="s">
        <v>30866</v>
      </c>
      <c r="AG1367" s="1" t="s">
        <v>25995</v>
      </c>
      <c r="AH1367" s="1" t="s">
        <v>30867</v>
      </c>
      <c r="AI1367" s="1" t="s">
        <v>1749</v>
      </c>
      <c r="AJ1367" s="1" t="s">
        <v>1749</v>
      </c>
      <c r="AK1367" s="1" t="s">
        <v>1749</v>
      </c>
      <c r="AL1367" s="1" t="s">
        <v>1749</v>
      </c>
      <c r="AM1367" s="1" t="s">
        <v>1749</v>
      </c>
      <c r="AN1367" s="1" t="s">
        <v>1749</v>
      </c>
      <c r="AO1367" s="1" t="s">
        <v>1749</v>
      </c>
      <c r="AP1367" s="1" t="s">
        <v>1749</v>
      </c>
      <c r="AQ1367" s="1" t="s">
        <v>1749</v>
      </c>
      <c r="AR1367" s="1" t="s">
        <v>1749</v>
      </c>
      <c r="AS1367" s="1" t="s">
        <v>1749</v>
      </c>
      <c r="AT1367" s="1" t="s">
        <v>1749</v>
      </c>
      <c r="AU1367" s="1" t="s">
        <v>1749</v>
      </c>
      <c r="AV1367" s="1" t="s">
        <v>1749</v>
      </c>
      <c r="AW1367" s="1" t="s">
        <v>1749</v>
      </c>
      <c r="AX1367" s="1" t="s">
        <v>1749</v>
      </c>
      <c r="AY1367" s="1" t="s">
        <v>1749</v>
      </c>
      <c r="AZ1367" s="1" t="s">
        <v>1749</v>
      </c>
      <c r="BA1367" s="1" t="s">
        <v>1749</v>
      </c>
      <c r="BB1367" s="1" t="s">
        <v>1749</v>
      </c>
      <c r="BC1367" s="1" t="s">
        <v>1749</v>
      </c>
      <c r="BD1367" s="1" t="s">
        <v>1749</v>
      </c>
      <c r="BE1367" t="s">
        <v>1749</v>
      </c>
    </row>
    <row r="1368" spans="1:57" ht="17.149999999999999" customHeight="1">
      <c r="A1368" s="2">
        <v>1367</v>
      </c>
      <c r="B1368" s="1" t="s">
        <v>1219</v>
      </c>
      <c r="C1368" s="1" t="s">
        <v>30868</v>
      </c>
      <c r="D1368" s="14" t="s">
        <v>30869</v>
      </c>
      <c r="E1368" s="1" t="s">
        <v>1844</v>
      </c>
      <c r="F1368" s="1" t="s">
        <v>30858</v>
      </c>
      <c r="G1368" s="1" t="s">
        <v>30870</v>
      </c>
      <c r="H1368" s="1"/>
      <c r="I1368" s="1"/>
      <c r="J1368" s="1" t="s">
        <v>30871</v>
      </c>
      <c r="K1368" s="1" t="s">
        <v>30872</v>
      </c>
      <c r="L1368" s="1" t="s">
        <v>30873</v>
      </c>
      <c r="M1368" s="1" t="s">
        <v>209</v>
      </c>
      <c r="N1368" s="1" t="s">
        <v>1228</v>
      </c>
      <c r="O1368" s="1" t="s">
        <v>1228</v>
      </c>
      <c r="P1368" s="1" t="s">
        <v>2126</v>
      </c>
      <c r="Q1368" s="1" t="s">
        <v>30873</v>
      </c>
      <c r="R1368" s="1" t="s">
        <v>130</v>
      </c>
      <c r="S1368" s="1" t="s">
        <v>1293</v>
      </c>
      <c r="T1368" s="1" t="s">
        <v>30860</v>
      </c>
      <c r="U1368" s="2" t="s">
        <v>30874</v>
      </c>
      <c r="V1368" s="1">
        <v>79481</v>
      </c>
      <c r="W1368" s="1" t="s">
        <v>26286</v>
      </c>
      <c r="X1368" s="1" t="s">
        <v>26286</v>
      </c>
      <c r="Y1368" s="1" t="s">
        <v>29253</v>
      </c>
      <c r="Z1368" s="1" t="s">
        <v>30875</v>
      </c>
      <c r="AA1368" s="1" t="s">
        <v>30876</v>
      </c>
      <c r="AB1368" s="1" t="s">
        <v>30877</v>
      </c>
      <c r="AC1368" s="2"/>
      <c r="AD1368" s="1">
        <v>79480</v>
      </c>
      <c r="AE1368" s="1" t="s">
        <v>30865</v>
      </c>
      <c r="AF1368" s="1" t="s">
        <v>30866</v>
      </c>
      <c r="AG1368" s="1" t="s">
        <v>25995</v>
      </c>
      <c r="AH1368" s="1" t="s">
        <v>30878</v>
      </c>
      <c r="AI1368" s="1" t="s">
        <v>1749</v>
      </c>
      <c r="AJ1368" s="1" t="s">
        <v>1749</v>
      </c>
      <c r="AK1368" s="1" t="s">
        <v>1749</v>
      </c>
      <c r="AL1368" s="1" t="s">
        <v>1749</v>
      </c>
      <c r="AM1368" s="1" t="s">
        <v>1749</v>
      </c>
      <c r="AN1368" s="1" t="s">
        <v>1749</v>
      </c>
      <c r="AO1368" s="1" t="s">
        <v>1749</v>
      </c>
      <c r="AP1368" s="1" t="s">
        <v>1749</v>
      </c>
      <c r="AQ1368" s="1" t="s">
        <v>1749</v>
      </c>
      <c r="AR1368" s="1" t="s">
        <v>1749</v>
      </c>
      <c r="AS1368" s="1" t="s">
        <v>1749</v>
      </c>
      <c r="AT1368" s="1" t="s">
        <v>1749</v>
      </c>
      <c r="AU1368" s="1" t="s">
        <v>1749</v>
      </c>
      <c r="AV1368" s="1" t="s">
        <v>1749</v>
      </c>
      <c r="AW1368" s="1" t="s">
        <v>1749</v>
      </c>
      <c r="AX1368" s="1" t="s">
        <v>1749</v>
      </c>
      <c r="AY1368" s="1" t="s">
        <v>1749</v>
      </c>
      <c r="AZ1368" s="1" t="s">
        <v>1749</v>
      </c>
      <c r="BA1368" s="1" t="s">
        <v>1749</v>
      </c>
      <c r="BB1368" s="1" t="s">
        <v>1749</v>
      </c>
      <c r="BC1368" s="1" t="s">
        <v>1749</v>
      </c>
      <c r="BD1368" s="1" t="s">
        <v>1749</v>
      </c>
      <c r="BE1368" t="s">
        <v>1749</v>
      </c>
    </row>
    <row r="1369" spans="1:57" ht="17.149999999999999" customHeight="1">
      <c r="A1369" s="2">
        <v>1368</v>
      </c>
      <c r="B1369" s="1" t="s">
        <v>1219</v>
      </c>
      <c r="C1369" s="1" t="s">
        <v>30879</v>
      </c>
      <c r="D1369" s="14" t="s">
        <v>30880</v>
      </c>
      <c r="E1369" s="1" t="s">
        <v>30881</v>
      </c>
      <c r="F1369" s="1" t="s">
        <v>30882</v>
      </c>
      <c r="G1369" s="1" t="s">
        <v>30883</v>
      </c>
      <c r="H1369" s="1" t="s">
        <v>30884</v>
      </c>
      <c r="I1369" s="1" t="s">
        <v>1937</v>
      </c>
      <c r="J1369" s="1" t="s">
        <v>30885</v>
      </c>
      <c r="K1369" s="1" t="s">
        <v>30886</v>
      </c>
      <c r="L1369" s="1" t="s">
        <v>30887</v>
      </c>
      <c r="M1369" s="1" t="s">
        <v>209</v>
      </c>
      <c r="N1369" s="1" t="s">
        <v>1462</v>
      </c>
      <c r="O1369" s="1" t="s">
        <v>1228</v>
      </c>
      <c r="P1369" s="1" t="s">
        <v>2126</v>
      </c>
      <c r="Q1369" s="1" t="s">
        <v>30887</v>
      </c>
      <c r="R1369" s="1" t="s">
        <v>130</v>
      </c>
      <c r="S1369" s="1" t="s">
        <v>1293</v>
      </c>
      <c r="T1369" s="1" t="s">
        <v>30888</v>
      </c>
      <c r="U1369" s="2" t="s">
        <v>30889</v>
      </c>
      <c r="V1369" s="1">
        <v>651</v>
      </c>
      <c r="W1369" s="1" t="s">
        <v>2130</v>
      </c>
      <c r="X1369" s="1" t="s">
        <v>2130</v>
      </c>
      <c r="Y1369" s="1" t="s">
        <v>27149</v>
      </c>
      <c r="Z1369" s="1" t="s">
        <v>30879</v>
      </c>
      <c r="AA1369" s="1" t="s">
        <v>30890</v>
      </c>
      <c r="AB1369" s="1" t="s">
        <v>30891</v>
      </c>
      <c r="AC1369" s="2"/>
      <c r="AD1369" s="1">
        <v>651</v>
      </c>
      <c r="AE1369" s="1" t="s">
        <v>30892</v>
      </c>
      <c r="AF1369" s="1" t="s">
        <v>10924</v>
      </c>
      <c r="AG1369" s="1" t="s">
        <v>25953</v>
      </c>
      <c r="AH1369" s="1" t="s">
        <v>30893</v>
      </c>
      <c r="AI1369" s="1" t="s">
        <v>1749</v>
      </c>
      <c r="AJ1369" s="1" t="s">
        <v>1749</v>
      </c>
      <c r="AK1369" s="1" t="s">
        <v>1749</v>
      </c>
      <c r="AL1369" s="1" t="s">
        <v>1749</v>
      </c>
      <c r="AM1369" s="1" t="s">
        <v>1749</v>
      </c>
      <c r="AN1369" s="1" t="s">
        <v>1749</v>
      </c>
      <c r="AO1369" s="1" t="s">
        <v>1749</v>
      </c>
      <c r="AP1369" s="1" t="s">
        <v>1749</v>
      </c>
      <c r="AQ1369" s="2" t="s">
        <v>1749</v>
      </c>
      <c r="AR1369" s="2" t="s">
        <v>1749</v>
      </c>
      <c r="AS1369" s="2" t="s">
        <v>1749</v>
      </c>
      <c r="AT1369" s="2" t="s">
        <v>1749</v>
      </c>
      <c r="AU1369" s="1" t="s">
        <v>1749</v>
      </c>
      <c r="AV1369" s="1" t="s">
        <v>1749</v>
      </c>
      <c r="AW1369" s="1" t="s">
        <v>1749</v>
      </c>
      <c r="AX1369" s="1" t="s">
        <v>1749</v>
      </c>
      <c r="AY1369" s="1" t="s">
        <v>1749</v>
      </c>
      <c r="AZ1369" s="1" t="s">
        <v>1749</v>
      </c>
      <c r="BA1369" s="1" t="s">
        <v>1749</v>
      </c>
      <c r="BB1369" s="1" t="s">
        <v>1749</v>
      </c>
      <c r="BC1369" s="1" t="s">
        <v>1749</v>
      </c>
      <c r="BD1369" s="1" t="s">
        <v>1749</v>
      </c>
      <c r="BE1369" t="s">
        <v>1749</v>
      </c>
    </row>
    <row r="1370" spans="1:57" ht="17.149999999999999" customHeight="1">
      <c r="A1370" s="2">
        <v>1369</v>
      </c>
      <c r="B1370" s="1" t="s">
        <v>1219</v>
      </c>
      <c r="C1370" s="1" t="s">
        <v>368</v>
      </c>
      <c r="D1370" s="14" t="s">
        <v>2084</v>
      </c>
      <c r="E1370" s="1" t="s">
        <v>10174</v>
      </c>
      <c r="F1370" s="1" t="s">
        <v>10175</v>
      </c>
      <c r="G1370" s="1" t="s">
        <v>4998</v>
      </c>
      <c r="H1370" s="1" t="s">
        <v>2087</v>
      </c>
      <c r="I1370" s="1" t="s">
        <v>1483</v>
      </c>
      <c r="J1370" s="1" t="s">
        <v>2088</v>
      </c>
      <c r="K1370" s="1" t="s">
        <v>4999</v>
      </c>
      <c r="L1370" s="1" t="s">
        <v>10176</v>
      </c>
      <c r="M1370" s="1" t="s">
        <v>277</v>
      </c>
      <c r="N1370" s="1"/>
      <c r="O1370" s="1" t="s">
        <v>1228</v>
      </c>
      <c r="P1370" s="1" t="s">
        <v>2126</v>
      </c>
      <c r="Q1370" s="1" t="s">
        <v>10176</v>
      </c>
      <c r="R1370" s="1" t="s">
        <v>130</v>
      </c>
      <c r="S1370" s="1" t="s">
        <v>1293</v>
      </c>
      <c r="T1370" s="1" t="s">
        <v>3018</v>
      </c>
      <c r="U1370" s="2" t="s">
        <v>10177</v>
      </c>
      <c r="V1370" s="1">
        <v>297</v>
      </c>
      <c r="W1370" s="1" t="s">
        <v>2130</v>
      </c>
      <c r="X1370" s="1" t="s">
        <v>2130</v>
      </c>
      <c r="Y1370" s="1" t="s">
        <v>2131</v>
      </c>
      <c r="Z1370" s="1" t="s">
        <v>368</v>
      </c>
      <c r="AA1370" s="1" t="s">
        <v>10178</v>
      </c>
      <c r="AB1370" s="1" t="s">
        <v>10179</v>
      </c>
      <c r="AC1370" s="2" t="s">
        <v>10180</v>
      </c>
      <c r="AD1370" s="1">
        <v>297</v>
      </c>
      <c r="AE1370" s="1" t="s">
        <v>10181</v>
      </c>
      <c r="AF1370" s="1" t="s">
        <v>10182</v>
      </c>
      <c r="AG1370" s="1" t="s">
        <v>819</v>
      </c>
      <c r="AH1370" s="1" t="s">
        <v>10183</v>
      </c>
      <c r="AI1370" s="1" t="s">
        <v>1749</v>
      </c>
      <c r="AJ1370" s="1" t="s">
        <v>1749</v>
      </c>
      <c r="AK1370" s="1" t="s">
        <v>1749</v>
      </c>
      <c r="AL1370" s="1" t="s">
        <v>1749</v>
      </c>
      <c r="AM1370" s="1" t="s">
        <v>1749</v>
      </c>
      <c r="AN1370" s="1" t="s">
        <v>1749</v>
      </c>
      <c r="AO1370" s="1" t="s">
        <v>1749</v>
      </c>
      <c r="AP1370" s="1" t="s">
        <v>1749</v>
      </c>
      <c r="AQ1370" s="1" t="s">
        <v>1749</v>
      </c>
      <c r="AR1370" s="1" t="s">
        <v>1749</v>
      </c>
      <c r="AS1370" s="1" t="s">
        <v>1749</v>
      </c>
      <c r="AT1370" s="1" t="s">
        <v>1749</v>
      </c>
      <c r="AU1370" s="1" t="s">
        <v>1749</v>
      </c>
      <c r="AV1370" s="1" t="s">
        <v>1749</v>
      </c>
      <c r="AW1370" s="1" t="s">
        <v>1749</v>
      </c>
      <c r="AX1370" s="1" t="s">
        <v>1749</v>
      </c>
      <c r="AY1370" s="1" t="s">
        <v>5008</v>
      </c>
      <c r="AZ1370" s="1" t="s">
        <v>28249</v>
      </c>
      <c r="BA1370" s="1" t="s">
        <v>2130</v>
      </c>
      <c r="BB1370" s="1" t="s">
        <v>2130</v>
      </c>
      <c r="BC1370" s="1"/>
      <c r="BD1370" s="1" t="s">
        <v>5010</v>
      </c>
      <c r="BE1370" t="s">
        <v>5011</v>
      </c>
    </row>
    <row r="1371" spans="1:57" ht="17.149999999999999" customHeight="1">
      <c r="A1371" s="2">
        <v>1370</v>
      </c>
      <c r="B1371" s="1" t="s">
        <v>1219</v>
      </c>
      <c r="C1371" s="1" t="s">
        <v>368</v>
      </c>
      <c r="D1371" s="14" t="s">
        <v>2084</v>
      </c>
      <c r="E1371" s="1" t="s">
        <v>368</v>
      </c>
      <c r="F1371" s="1" t="s">
        <v>2085</v>
      </c>
      <c r="G1371" s="1" t="s">
        <v>4998</v>
      </c>
      <c r="H1371" s="1" t="s">
        <v>2087</v>
      </c>
      <c r="I1371" s="1" t="s">
        <v>1483</v>
      </c>
      <c r="J1371" s="1" t="s">
        <v>2088</v>
      </c>
      <c r="K1371" s="1" t="s">
        <v>4999</v>
      </c>
      <c r="L1371" s="1" t="s">
        <v>10184</v>
      </c>
      <c r="M1371" s="1" t="s">
        <v>277</v>
      </c>
      <c r="N1371" s="1"/>
      <c r="O1371" s="1" t="s">
        <v>1228</v>
      </c>
      <c r="P1371" s="1" t="s">
        <v>2126</v>
      </c>
      <c r="Q1371" s="1" t="s">
        <v>10184</v>
      </c>
      <c r="R1371" s="1" t="s">
        <v>130</v>
      </c>
      <c r="S1371" s="1" t="s">
        <v>1293</v>
      </c>
      <c r="T1371" s="1" t="s">
        <v>10185</v>
      </c>
      <c r="U1371" s="2" t="s">
        <v>6976</v>
      </c>
      <c r="V1371" s="1">
        <v>205</v>
      </c>
      <c r="W1371" s="1" t="s">
        <v>2130</v>
      </c>
      <c r="X1371" s="1" t="s">
        <v>2130</v>
      </c>
      <c r="Y1371" s="1" t="s">
        <v>2131</v>
      </c>
      <c r="Z1371" s="1" t="s">
        <v>368</v>
      </c>
      <c r="AA1371" s="1" t="s">
        <v>10186</v>
      </c>
      <c r="AB1371" s="1" t="s">
        <v>10187</v>
      </c>
      <c r="AC1371" s="2" t="s">
        <v>10188</v>
      </c>
      <c r="AD1371" s="1">
        <v>205</v>
      </c>
      <c r="AE1371" s="1" t="s">
        <v>10189</v>
      </c>
      <c r="AF1371" s="1" t="s">
        <v>10182</v>
      </c>
      <c r="AG1371" s="1" t="s">
        <v>819</v>
      </c>
      <c r="AH1371" s="1" t="s">
        <v>10190</v>
      </c>
      <c r="AI1371" s="1" t="s">
        <v>1749</v>
      </c>
      <c r="AJ1371" s="1" t="s">
        <v>1749</v>
      </c>
      <c r="AK1371" s="1" t="s">
        <v>1749</v>
      </c>
      <c r="AL1371" s="1" t="s">
        <v>1749</v>
      </c>
      <c r="AM1371" s="1" t="s">
        <v>1749</v>
      </c>
      <c r="AN1371" s="1" t="s">
        <v>1749</v>
      </c>
      <c r="AO1371" s="1" t="s">
        <v>1749</v>
      </c>
      <c r="AP1371" s="1" t="s">
        <v>1749</v>
      </c>
      <c r="AQ1371" s="1" t="s">
        <v>1749</v>
      </c>
      <c r="AR1371" s="1" t="s">
        <v>1749</v>
      </c>
      <c r="AS1371" s="1" t="s">
        <v>1749</v>
      </c>
      <c r="AT1371" s="1" t="s">
        <v>1749</v>
      </c>
      <c r="AU1371" s="1" t="s">
        <v>1749</v>
      </c>
      <c r="AV1371" s="1" t="s">
        <v>1749</v>
      </c>
      <c r="AW1371" s="1" t="s">
        <v>1749</v>
      </c>
      <c r="AX1371" s="1" t="s">
        <v>1749</v>
      </c>
      <c r="AY1371" s="1" t="s">
        <v>5008</v>
      </c>
      <c r="AZ1371" s="1" t="s">
        <v>28249</v>
      </c>
      <c r="BA1371" s="1" t="s">
        <v>2130</v>
      </c>
      <c r="BB1371" s="1" t="s">
        <v>2130</v>
      </c>
      <c r="BC1371" s="1"/>
      <c r="BD1371" s="1" t="s">
        <v>5010</v>
      </c>
      <c r="BE1371" t="s">
        <v>5011</v>
      </c>
    </row>
    <row r="1372" spans="1:57" ht="17.149999999999999" customHeight="1">
      <c r="A1372" s="2">
        <v>1371</v>
      </c>
      <c r="B1372" s="1" t="s">
        <v>1219</v>
      </c>
      <c r="C1372" s="1" t="s">
        <v>11579</v>
      </c>
      <c r="D1372" s="14" t="s">
        <v>11580</v>
      </c>
      <c r="E1372" s="1" t="s">
        <v>11579</v>
      </c>
      <c r="F1372" s="1" t="s">
        <v>11581</v>
      </c>
      <c r="G1372" s="1" t="s">
        <v>11582</v>
      </c>
      <c r="H1372" s="1" t="s">
        <v>2554</v>
      </c>
      <c r="I1372" s="1" t="s">
        <v>1483</v>
      </c>
      <c r="J1372" s="1" t="s">
        <v>11583</v>
      </c>
      <c r="K1372" s="1" t="s">
        <v>11584</v>
      </c>
      <c r="L1372" s="1" t="s">
        <v>11585</v>
      </c>
      <c r="M1372" s="1" t="s">
        <v>209</v>
      </c>
      <c r="N1372" s="1" t="s">
        <v>1462</v>
      </c>
      <c r="O1372" s="1" t="s">
        <v>1228</v>
      </c>
      <c r="P1372" s="1" t="s">
        <v>2126</v>
      </c>
      <c r="Q1372" s="1" t="s">
        <v>11585</v>
      </c>
      <c r="R1372" s="1" t="s">
        <v>130</v>
      </c>
      <c r="S1372" s="1" t="s">
        <v>1293</v>
      </c>
      <c r="T1372" s="1" t="s">
        <v>6678</v>
      </c>
      <c r="U1372" s="2" t="s">
        <v>30894</v>
      </c>
      <c r="V1372" s="1">
        <v>141</v>
      </c>
      <c r="W1372" s="1" t="s">
        <v>2130</v>
      </c>
      <c r="X1372" s="1" t="s">
        <v>2130</v>
      </c>
      <c r="Y1372" s="1" t="s">
        <v>2131</v>
      </c>
      <c r="Z1372" s="1" t="s">
        <v>30895</v>
      </c>
      <c r="AA1372" s="1" t="s">
        <v>30896</v>
      </c>
      <c r="AB1372" s="1" t="s">
        <v>30897</v>
      </c>
      <c r="AC1372" s="2"/>
      <c r="AD1372" s="1">
        <v>141</v>
      </c>
      <c r="AE1372" s="1" t="s">
        <v>30898</v>
      </c>
      <c r="AF1372" s="1" t="s">
        <v>10182</v>
      </c>
      <c r="AG1372" s="1" t="s">
        <v>819</v>
      </c>
      <c r="AH1372" s="1" t="s">
        <v>30899</v>
      </c>
      <c r="AI1372" s="1" t="s">
        <v>1749</v>
      </c>
      <c r="AJ1372" s="1" t="s">
        <v>1749</v>
      </c>
      <c r="AK1372" s="1" t="s">
        <v>1749</v>
      </c>
      <c r="AL1372" s="1" t="s">
        <v>1749</v>
      </c>
      <c r="AM1372" s="1" t="s">
        <v>1749</v>
      </c>
      <c r="AN1372" s="1" t="s">
        <v>1749</v>
      </c>
      <c r="AO1372" s="1" t="s">
        <v>1749</v>
      </c>
      <c r="AP1372" s="1" t="s">
        <v>1749</v>
      </c>
      <c r="AQ1372" s="1" t="s">
        <v>1749</v>
      </c>
      <c r="AR1372" s="1" t="s">
        <v>1749</v>
      </c>
      <c r="AS1372" s="1" t="s">
        <v>1749</v>
      </c>
      <c r="AT1372" s="1" t="s">
        <v>1749</v>
      </c>
      <c r="AU1372" s="1" t="s">
        <v>1749</v>
      </c>
      <c r="AV1372" s="1" t="s">
        <v>1749</v>
      </c>
      <c r="AW1372" s="1" t="s">
        <v>1749</v>
      </c>
      <c r="AX1372" s="1" t="s">
        <v>1749</v>
      </c>
      <c r="AY1372" s="1" t="s">
        <v>1749</v>
      </c>
      <c r="AZ1372" s="1" t="s">
        <v>1749</v>
      </c>
      <c r="BA1372" s="1" t="s">
        <v>1749</v>
      </c>
      <c r="BB1372" s="1" t="s">
        <v>1749</v>
      </c>
      <c r="BC1372" s="1" t="s">
        <v>1749</v>
      </c>
      <c r="BD1372" s="1" t="s">
        <v>1749</v>
      </c>
      <c r="BE1372" t="s">
        <v>1749</v>
      </c>
    </row>
    <row r="1373" spans="1:57" ht="17.149999999999999" customHeight="1">
      <c r="A1373" s="2">
        <v>1372</v>
      </c>
      <c r="B1373" s="1" t="s">
        <v>1219</v>
      </c>
      <c r="C1373" s="1" t="s">
        <v>11020</v>
      </c>
      <c r="D1373" s="14" t="s">
        <v>11021</v>
      </c>
      <c r="E1373" s="1" t="s">
        <v>11020</v>
      </c>
      <c r="F1373" s="1" t="s">
        <v>11022</v>
      </c>
      <c r="G1373" s="1" t="s">
        <v>11023</v>
      </c>
      <c r="H1373" s="1" t="s">
        <v>2204</v>
      </c>
      <c r="I1373" s="1" t="s">
        <v>2500</v>
      </c>
      <c r="J1373" s="1" t="s">
        <v>11024</v>
      </c>
      <c r="K1373" s="1" t="s">
        <v>11025</v>
      </c>
      <c r="L1373" s="1" t="s">
        <v>11026</v>
      </c>
      <c r="M1373" s="1" t="s">
        <v>209</v>
      </c>
      <c r="N1373" s="1" t="s">
        <v>1462</v>
      </c>
      <c r="O1373" s="1" t="s">
        <v>1228</v>
      </c>
      <c r="P1373" s="1" t="s">
        <v>2126</v>
      </c>
      <c r="Q1373" s="1" t="s">
        <v>11026</v>
      </c>
      <c r="R1373" s="1" t="s">
        <v>130</v>
      </c>
      <c r="S1373" s="1" t="s">
        <v>1293</v>
      </c>
      <c r="T1373" s="1" t="s">
        <v>11027</v>
      </c>
      <c r="U1373" s="2" t="s">
        <v>30900</v>
      </c>
      <c r="V1373" s="1">
        <v>413</v>
      </c>
      <c r="W1373" s="1" t="s">
        <v>2130</v>
      </c>
      <c r="X1373" s="1" t="s">
        <v>2130</v>
      </c>
      <c r="Y1373" s="1" t="s">
        <v>2131</v>
      </c>
      <c r="Z1373" s="1" t="s">
        <v>30901</v>
      </c>
      <c r="AA1373" s="1" t="s">
        <v>30902</v>
      </c>
      <c r="AB1373" s="1" t="s">
        <v>30903</v>
      </c>
      <c r="AC1373" s="2"/>
      <c r="AD1373" s="1">
        <v>413</v>
      </c>
      <c r="AE1373" s="1" t="s">
        <v>30904</v>
      </c>
      <c r="AF1373" s="1" t="s">
        <v>30905</v>
      </c>
      <c r="AG1373" s="1" t="s">
        <v>819</v>
      </c>
      <c r="AH1373" s="1" t="s">
        <v>30906</v>
      </c>
      <c r="AI1373" s="1" t="s">
        <v>1749</v>
      </c>
      <c r="AJ1373" s="1" t="s">
        <v>1749</v>
      </c>
      <c r="AK1373" s="1" t="s">
        <v>1749</v>
      </c>
      <c r="AL1373" s="1" t="s">
        <v>1749</v>
      </c>
      <c r="AM1373" s="1" t="s">
        <v>1749</v>
      </c>
      <c r="AN1373" s="1" t="s">
        <v>1749</v>
      </c>
      <c r="AO1373" s="1" t="s">
        <v>1749</v>
      </c>
      <c r="AP1373" s="1" t="s">
        <v>1749</v>
      </c>
      <c r="AQ1373" s="1" t="s">
        <v>1749</v>
      </c>
      <c r="AR1373" s="1" t="s">
        <v>1749</v>
      </c>
      <c r="AS1373" s="1" t="s">
        <v>1749</v>
      </c>
      <c r="AT1373" s="1" t="s">
        <v>1749</v>
      </c>
      <c r="AU1373" s="1" t="s">
        <v>1749</v>
      </c>
      <c r="AV1373" s="1" t="s">
        <v>1749</v>
      </c>
      <c r="AW1373" s="1" t="s">
        <v>1749</v>
      </c>
      <c r="AX1373" s="1" t="s">
        <v>1749</v>
      </c>
      <c r="AY1373" s="1" t="s">
        <v>1749</v>
      </c>
      <c r="AZ1373" s="1" t="s">
        <v>1749</v>
      </c>
      <c r="BA1373" s="1" t="s">
        <v>1749</v>
      </c>
      <c r="BB1373" s="1" t="s">
        <v>1749</v>
      </c>
      <c r="BC1373" s="1" t="s">
        <v>1749</v>
      </c>
      <c r="BD1373" s="1" t="s">
        <v>1749</v>
      </c>
      <c r="BE1373" t="s">
        <v>1749</v>
      </c>
    </row>
    <row r="1374" spans="1:57" ht="17.149999999999999" customHeight="1">
      <c r="A1374" s="2">
        <v>1373</v>
      </c>
      <c r="B1374" s="1" t="s">
        <v>1219</v>
      </c>
      <c r="C1374" s="1" t="s">
        <v>7923</v>
      </c>
      <c r="D1374" s="14" t="s">
        <v>7924</v>
      </c>
      <c r="E1374" s="1" t="s">
        <v>12363</v>
      </c>
      <c r="F1374" s="1" t="s">
        <v>12364</v>
      </c>
      <c r="G1374" s="1" t="s">
        <v>11853</v>
      </c>
      <c r="H1374" s="1" t="s">
        <v>7928</v>
      </c>
      <c r="I1374" s="1" t="s">
        <v>2539</v>
      </c>
      <c r="J1374" s="1" t="s">
        <v>29043</v>
      </c>
      <c r="K1374" s="1" t="s">
        <v>7930</v>
      </c>
      <c r="L1374" s="1" t="s">
        <v>12365</v>
      </c>
      <c r="M1374" s="1" t="s">
        <v>209</v>
      </c>
      <c r="N1374" s="1" t="s">
        <v>1462</v>
      </c>
      <c r="O1374" s="1" t="s">
        <v>1228</v>
      </c>
      <c r="P1374" s="1" t="s">
        <v>2126</v>
      </c>
      <c r="Q1374" s="1" t="s">
        <v>12365</v>
      </c>
      <c r="R1374" s="1" t="s">
        <v>130</v>
      </c>
      <c r="S1374" s="1" t="s">
        <v>1293</v>
      </c>
      <c r="T1374" s="1" t="s">
        <v>993</v>
      </c>
      <c r="U1374" s="2" t="s">
        <v>12366</v>
      </c>
      <c r="V1374" s="1">
        <v>129</v>
      </c>
      <c r="W1374" s="1" t="s">
        <v>2130</v>
      </c>
      <c r="X1374" s="1" t="s">
        <v>2130</v>
      </c>
      <c r="Y1374" s="1" t="s">
        <v>2210</v>
      </c>
      <c r="Z1374" s="1" t="s">
        <v>29044</v>
      </c>
      <c r="AA1374" s="1" t="s">
        <v>30907</v>
      </c>
      <c r="AB1374" s="1" t="s">
        <v>30908</v>
      </c>
      <c r="AC1374" s="2"/>
      <c r="AD1374" s="1">
        <v>129</v>
      </c>
      <c r="AE1374" s="1" t="s">
        <v>30909</v>
      </c>
      <c r="AF1374" s="1" t="s">
        <v>30910</v>
      </c>
      <c r="AG1374" s="1" t="s">
        <v>819</v>
      </c>
      <c r="AH1374" s="1" t="s">
        <v>30911</v>
      </c>
      <c r="AI1374" s="1" t="s">
        <v>1749</v>
      </c>
      <c r="AJ1374" s="1" t="s">
        <v>1749</v>
      </c>
      <c r="AK1374" s="1" t="s">
        <v>1749</v>
      </c>
      <c r="AL1374" s="1" t="s">
        <v>1749</v>
      </c>
      <c r="AM1374" s="1" t="s">
        <v>1749</v>
      </c>
      <c r="AN1374" s="1" t="s">
        <v>1749</v>
      </c>
      <c r="AO1374" s="1" t="s">
        <v>1749</v>
      </c>
      <c r="AP1374" s="1" t="s">
        <v>1749</v>
      </c>
      <c r="AQ1374" s="1" t="s">
        <v>1749</v>
      </c>
      <c r="AR1374" s="1" t="s">
        <v>1749</v>
      </c>
      <c r="AS1374" s="1" t="s">
        <v>1749</v>
      </c>
      <c r="AT1374" s="1" t="s">
        <v>1749</v>
      </c>
      <c r="AU1374" s="1" t="s">
        <v>1749</v>
      </c>
      <c r="AV1374" s="1" t="s">
        <v>1749</v>
      </c>
      <c r="AW1374" s="1" t="s">
        <v>1749</v>
      </c>
      <c r="AX1374" s="1" t="s">
        <v>1749</v>
      </c>
      <c r="AY1374" s="1" t="s">
        <v>1749</v>
      </c>
      <c r="AZ1374" s="1" t="s">
        <v>1749</v>
      </c>
      <c r="BA1374" s="1" t="s">
        <v>1749</v>
      </c>
      <c r="BB1374" s="1" t="s">
        <v>1749</v>
      </c>
      <c r="BC1374" s="1" t="s">
        <v>1749</v>
      </c>
      <c r="BD1374" s="1" t="s">
        <v>1749</v>
      </c>
      <c r="BE1374" t="s">
        <v>1749</v>
      </c>
    </row>
    <row r="1375" spans="1:57" ht="17.149999999999999" customHeight="1">
      <c r="A1375" s="2">
        <v>1374</v>
      </c>
      <c r="B1375" s="1" t="s">
        <v>1219</v>
      </c>
      <c r="C1375" s="1" t="s">
        <v>7923</v>
      </c>
      <c r="D1375" s="14" t="s">
        <v>7924</v>
      </c>
      <c r="E1375" s="1" t="s">
        <v>6646</v>
      </c>
      <c r="F1375" s="1" t="s">
        <v>10191</v>
      </c>
      <c r="G1375" s="1" t="s">
        <v>11853</v>
      </c>
      <c r="H1375" s="1" t="s">
        <v>7928</v>
      </c>
      <c r="I1375" s="1" t="s">
        <v>2539</v>
      </c>
      <c r="J1375" s="1" t="s">
        <v>29043</v>
      </c>
      <c r="K1375" s="1" t="s">
        <v>7930</v>
      </c>
      <c r="L1375" s="1" t="s">
        <v>10192</v>
      </c>
      <c r="M1375" s="1" t="s">
        <v>209</v>
      </c>
      <c r="N1375" s="1" t="s">
        <v>2653</v>
      </c>
      <c r="O1375" s="1" t="s">
        <v>1228</v>
      </c>
      <c r="P1375" s="1" t="s">
        <v>2126</v>
      </c>
      <c r="Q1375" s="1" t="s">
        <v>10192</v>
      </c>
      <c r="R1375" s="1" t="s">
        <v>130</v>
      </c>
      <c r="S1375" s="1" t="s">
        <v>1293</v>
      </c>
      <c r="T1375" s="1" t="s">
        <v>10193</v>
      </c>
      <c r="U1375" s="2" t="s">
        <v>10194</v>
      </c>
      <c r="V1375" s="1">
        <v>24</v>
      </c>
      <c r="W1375" s="1" t="s">
        <v>2130</v>
      </c>
      <c r="X1375" s="1" t="s">
        <v>2130</v>
      </c>
      <c r="Y1375" s="1" t="s">
        <v>2210</v>
      </c>
      <c r="Z1375" s="1" t="s">
        <v>29044</v>
      </c>
      <c r="AA1375" s="1" t="s">
        <v>10196</v>
      </c>
      <c r="AB1375" s="1" t="s">
        <v>10197</v>
      </c>
      <c r="AC1375" s="2" t="s">
        <v>10198</v>
      </c>
      <c r="AD1375" s="1">
        <v>24</v>
      </c>
      <c r="AE1375" s="1" t="s">
        <v>10199</v>
      </c>
      <c r="AF1375" s="1" t="s">
        <v>10200</v>
      </c>
      <c r="AG1375" s="1" t="s">
        <v>819</v>
      </c>
      <c r="AH1375" s="1" t="s">
        <v>10201</v>
      </c>
      <c r="AI1375" s="1" t="s">
        <v>1749</v>
      </c>
      <c r="AJ1375" s="1" t="s">
        <v>1749</v>
      </c>
      <c r="AK1375" s="1" t="s">
        <v>1749</v>
      </c>
      <c r="AL1375" s="1" t="s">
        <v>1749</v>
      </c>
      <c r="AM1375" s="1" t="s">
        <v>1749</v>
      </c>
      <c r="AN1375" s="1" t="s">
        <v>1749</v>
      </c>
      <c r="AO1375" s="1" t="s">
        <v>1749</v>
      </c>
      <c r="AP1375" s="1" t="s">
        <v>1749</v>
      </c>
      <c r="AQ1375" s="1" t="s">
        <v>1749</v>
      </c>
      <c r="AR1375" s="1" t="s">
        <v>1749</v>
      </c>
      <c r="AS1375" s="1" t="s">
        <v>1749</v>
      </c>
      <c r="AT1375" s="1" t="s">
        <v>1749</v>
      </c>
      <c r="AU1375" s="1" t="s">
        <v>1749</v>
      </c>
      <c r="AV1375" s="1" t="s">
        <v>1749</v>
      </c>
      <c r="AW1375" s="1" t="s">
        <v>1749</v>
      </c>
      <c r="AX1375" s="1" t="s">
        <v>1749</v>
      </c>
      <c r="AY1375" s="1" t="s">
        <v>1749</v>
      </c>
      <c r="AZ1375" s="1" t="s">
        <v>1749</v>
      </c>
      <c r="BA1375" s="1" t="s">
        <v>1749</v>
      </c>
      <c r="BB1375" s="1" t="s">
        <v>1749</v>
      </c>
      <c r="BC1375" s="1" t="s">
        <v>1749</v>
      </c>
      <c r="BD1375" s="1" t="s">
        <v>1749</v>
      </c>
      <c r="BE1375" t="s">
        <v>1749</v>
      </c>
    </row>
    <row r="1376" spans="1:57" ht="17.149999999999999" customHeight="1">
      <c r="A1376" s="2">
        <v>1375</v>
      </c>
      <c r="B1376" s="1" t="s">
        <v>1219</v>
      </c>
      <c r="C1376" s="1" t="s">
        <v>7923</v>
      </c>
      <c r="D1376" s="14" t="s">
        <v>7924</v>
      </c>
      <c r="E1376" s="1" t="s">
        <v>10202</v>
      </c>
      <c r="F1376" s="1" t="s">
        <v>10203</v>
      </c>
      <c r="G1376" s="1" t="s">
        <v>11853</v>
      </c>
      <c r="H1376" s="1" t="s">
        <v>7928</v>
      </c>
      <c r="I1376" s="1" t="s">
        <v>2539</v>
      </c>
      <c r="J1376" s="1" t="s">
        <v>29043</v>
      </c>
      <c r="K1376" s="1" t="s">
        <v>7930</v>
      </c>
      <c r="L1376" s="19" t="s">
        <v>10204</v>
      </c>
      <c r="M1376" s="1" t="s">
        <v>209</v>
      </c>
      <c r="N1376" s="1" t="s">
        <v>2653</v>
      </c>
      <c r="O1376" s="1" t="s">
        <v>1228</v>
      </c>
      <c r="P1376" s="1" t="s">
        <v>2126</v>
      </c>
      <c r="Q1376" s="1" t="s">
        <v>10204</v>
      </c>
      <c r="R1376" s="1" t="s">
        <v>130</v>
      </c>
      <c r="S1376" s="1" t="s">
        <v>1293</v>
      </c>
      <c r="T1376" s="1" t="s">
        <v>10193</v>
      </c>
      <c r="U1376" s="2" t="s">
        <v>10194</v>
      </c>
      <c r="V1376" s="1">
        <v>1</v>
      </c>
      <c r="W1376" s="1" t="s">
        <v>2130</v>
      </c>
      <c r="X1376" s="1" t="s">
        <v>2130</v>
      </c>
      <c r="Y1376" s="1" t="s">
        <v>2210</v>
      </c>
      <c r="Z1376" s="1" t="s">
        <v>29044</v>
      </c>
      <c r="AA1376" s="1" t="s">
        <v>10206</v>
      </c>
      <c r="AB1376" s="1" t="s">
        <v>10207</v>
      </c>
      <c r="AC1376" s="2" t="s">
        <v>10208</v>
      </c>
      <c r="AD1376" s="1">
        <v>1</v>
      </c>
      <c r="AE1376" s="1" t="s">
        <v>10199</v>
      </c>
      <c r="AF1376" s="1" t="s">
        <v>10200</v>
      </c>
      <c r="AG1376" s="1" t="s">
        <v>819</v>
      </c>
      <c r="AH1376" s="1" t="s">
        <v>10209</v>
      </c>
      <c r="AI1376" s="1" t="s">
        <v>1749</v>
      </c>
      <c r="AJ1376" s="1" t="s">
        <v>1749</v>
      </c>
      <c r="AK1376" s="1" t="s">
        <v>1749</v>
      </c>
      <c r="AL1376" s="1" t="s">
        <v>1749</v>
      </c>
      <c r="AM1376" s="1" t="s">
        <v>1749</v>
      </c>
      <c r="AN1376" s="1" t="s">
        <v>1749</v>
      </c>
      <c r="AO1376" s="1" t="s">
        <v>1749</v>
      </c>
      <c r="AP1376" s="1" t="s">
        <v>1749</v>
      </c>
      <c r="AQ1376" s="1" t="s">
        <v>1749</v>
      </c>
      <c r="AR1376" s="1" t="s">
        <v>1749</v>
      </c>
      <c r="AS1376" s="1" t="s">
        <v>1749</v>
      </c>
      <c r="AT1376" s="1" t="s">
        <v>1749</v>
      </c>
      <c r="AU1376" s="1" t="s">
        <v>1749</v>
      </c>
      <c r="AV1376" s="1" t="s">
        <v>1749</v>
      </c>
      <c r="AW1376" s="1" t="s">
        <v>1749</v>
      </c>
      <c r="AX1376" s="1" t="s">
        <v>1749</v>
      </c>
      <c r="AY1376" s="1" t="s">
        <v>1749</v>
      </c>
      <c r="AZ1376" s="1" t="s">
        <v>1749</v>
      </c>
      <c r="BA1376" s="1" t="s">
        <v>1749</v>
      </c>
      <c r="BB1376" s="1" t="s">
        <v>1749</v>
      </c>
      <c r="BC1376" s="1" t="s">
        <v>1749</v>
      </c>
      <c r="BD1376" s="1" t="s">
        <v>1749</v>
      </c>
      <c r="BE1376" t="s">
        <v>1749</v>
      </c>
    </row>
    <row r="1377" spans="1:57" ht="17.149999999999999" customHeight="1">
      <c r="A1377" s="2">
        <v>1376</v>
      </c>
      <c r="B1377" s="1" t="s">
        <v>1219</v>
      </c>
      <c r="C1377" s="1" t="s">
        <v>10210</v>
      </c>
      <c r="D1377" s="14" t="s">
        <v>10211</v>
      </c>
      <c r="E1377" s="1" t="s">
        <v>10210</v>
      </c>
      <c r="F1377" s="1" t="s">
        <v>10212</v>
      </c>
      <c r="G1377" s="1" t="s">
        <v>10213</v>
      </c>
      <c r="H1377" s="1" t="s">
        <v>2204</v>
      </c>
      <c r="I1377" s="1" t="s">
        <v>2703</v>
      </c>
      <c r="J1377" s="1" t="s">
        <v>10214</v>
      </c>
      <c r="K1377" s="1" t="s">
        <v>10215</v>
      </c>
      <c r="L1377" s="1" t="s">
        <v>10216</v>
      </c>
      <c r="M1377" s="1" t="s">
        <v>209</v>
      </c>
      <c r="N1377" s="1" t="s">
        <v>2653</v>
      </c>
      <c r="O1377" s="1" t="s">
        <v>1228</v>
      </c>
      <c r="P1377" s="1" t="s">
        <v>2126</v>
      </c>
      <c r="Q1377" s="1" t="s">
        <v>10216</v>
      </c>
      <c r="R1377" s="1" t="s">
        <v>130</v>
      </c>
      <c r="S1377" s="1" t="s">
        <v>1293</v>
      </c>
      <c r="T1377" s="1" t="s">
        <v>1015</v>
      </c>
      <c r="U1377" s="2" t="s">
        <v>10217</v>
      </c>
      <c r="V1377" s="1">
        <v>27</v>
      </c>
      <c r="W1377" s="1" t="s">
        <v>2130</v>
      </c>
      <c r="X1377" s="1" t="s">
        <v>2130</v>
      </c>
      <c r="Y1377" s="1" t="s">
        <v>2210</v>
      </c>
      <c r="Z1377" s="1" t="s">
        <v>30912</v>
      </c>
      <c r="AA1377" s="1" t="s">
        <v>10219</v>
      </c>
      <c r="AB1377" s="1" t="s">
        <v>10220</v>
      </c>
      <c r="AC1377" s="2" t="s">
        <v>10221</v>
      </c>
      <c r="AD1377" s="1">
        <v>27</v>
      </c>
      <c r="AE1377" s="1" t="s">
        <v>10222</v>
      </c>
      <c r="AF1377" s="1" t="s">
        <v>1104</v>
      </c>
      <c r="AG1377" s="1" t="s">
        <v>819</v>
      </c>
      <c r="AH1377" s="1" t="s">
        <v>10223</v>
      </c>
      <c r="AI1377" s="1" t="s">
        <v>1749</v>
      </c>
      <c r="AJ1377" s="1" t="s">
        <v>1749</v>
      </c>
      <c r="AK1377" s="1" t="s">
        <v>1749</v>
      </c>
      <c r="AL1377" s="1" t="s">
        <v>1749</v>
      </c>
      <c r="AM1377" s="1" t="s">
        <v>1749</v>
      </c>
      <c r="AN1377" s="1" t="s">
        <v>1749</v>
      </c>
      <c r="AO1377" s="1" t="s">
        <v>1749</v>
      </c>
      <c r="AP1377" s="1" t="s">
        <v>1749</v>
      </c>
      <c r="AQ1377" s="1" t="s">
        <v>1749</v>
      </c>
      <c r="AR1377" s="1" t="s">
        <v>1749</v>
      </c>
      <c r="AS1377" s="1" t="s">
        <v>1749</v>
      </c>
      <c r="AT1377" s="1" t="s">
        <v>1749</v>
      </c>
      <c r="AU1377" s="1" t="s">
        <v>1749</v>
      </c>
      <c r="AV1377" s="1" t="s">
        <v>1749</v>
      </c>
      <c r="AW1377" s="1" t="s">
        <v>1749</v>
      </c>
      <c r="AX1377" s="1" t="s">
        <v>1749</v>
      </c>
      <c r="AY1377" s="1" t="s">
        <v>1749</v>
      </c>
      <c r="AZ1377" s="1" t="s">
        <v>1749</v>
      </c>
      <c r="BA1377" s="1" t="s">
        <v>1749</v>
      </c>
      <c r="BB1377" s="1" t="s">
        <v>1749</v>
      </c>
      <c r="BC1377" s="1" t="s">
        <v>1749</v>
      </c>
      <c r="BD1377" s="1" t="s">
        <v>1749</v>
      </c>
      <c r="BE1377" t="s">
        <v>1749</v>
      </c>
    </row>
    <row r="1378" spans="1:57" ht="17.149999999999999" customHeight="1">
      <c r="A1378" s="2">
        <v>1377</v>
      </c>
      <c r="B1378" s="1" t="s">
        <v>1219</v>
      </c>
      <c r="C1378" s="1" t="s">
        <v>10224</v>
      </c>
      <c r="D1378" s="14" t="s">
        <v>10225</v>
      </c>
      <c r="E1378" s="1" t="s">
        <v>10224</v>
      </c>
      <c r="F1378" s="1" t="s">
        <v>10226</v>
      </c>
      <c r="G1378" s="1" t="s">
        <v>10227</v>
      </c>
      <c r="H1378" s="1" t="s">
        <v>2554</v>
      </c>
      <c r="I1378" s="1" t="s">
        <v>3215</v>
      </c>
      <c r="J1378" s="1" t="s">
        <v>10228</v>
      </c>
      <c r="K1378" s="1" t="s">
        <v>10229</v>
      </c>
      <c r="L1378" s="1" t="s">
        <v>10230</v>
      </c>
      <c r="M1378" s="1" t="s">
        <v>209</v>
      </c>
      <c r="N1378" s="1" t="s">
        <v>2653</v>
      </c>
      <c r="O1378" s="1" t="s">
        <v>1228</v>
      </c>
      <c r="P1378" s="1" t="s">
        <v>2126</v>
      </c>
      <c r="Q1378" s="1" t="s">
        <v>10230</v>
      </c>
      <c r="R1378" s="1" t="s">
        <v>130</v>
      </c>
      <c r="S1378" s="1" t="s">
        <v>1293</v>
      </c>
      <c r="T1378" s="1" t="s">
        <v>1015</v>
      </c>
      <c r="U1378" s="2" t="s">
        <v>10231</v>
      </c>
      <c r="V1378" s="1">
        <v>15</v>
      </c>
      <c r="W1378" s="1" t="s">
        <v>2130</v>
      </c>
      <c r="X1378" s="1" t="s">
        <v>2130</v>
      </c>
      <c r="Y1378" s="1" t="s">
        <v>2210</v>
      </c>
      <c r="Z1378" s="1" t="s">
        <v>30913</v>
      </c>
      <c r="AA1378" s="1" t="s">
        <v>10233</v>
      </c>
      <c r="AB1378" s="1" t="s">
        <v>10234</v>
      </c>
      <c r="AC1378" s="2" t="s">
        <v>10235</v>
      </c>
      <c r="AD1378" s="1">
        <v>15</v>
      </c>
      <c r="AE1378" s="1" t="s">
        <v>10222</v>
      </c>
      <c r="AF1378" s="1" t="s">
        <v>1104</v>
      </c>
      <c r="AG1378" s="1" t="s">
        <v>819</v>
      </c>
      <c r="AH1378" s="1" t="s">
        <v>10236</v>
      </c>
      <c r="AI1378" s="1" t="s">
        <v>1749</v>
      </c>
      <c r="AJ1378" s="1" t="s">
        <v>1749</v>
      </c>
      <c r="AK1378" s="1" t="s">
        <v>1749</v>
      </c>
      <c r="AL1378" s="1" t="s">
        <v>1749</v>
      </c>
      <c r="AM1378" s="1" t="s">
        <v>1749</v>
      </c>
      <c r="AN1378" s="1" t="s">
        <v>1749</v>
      </c>
      <c r="AO1378" s="1" t="s">
        <v>1749</v>
      </c>
      <c r="AP1378" s="1" t="s">
        <v>1749</v>
      </c>
      <c r="AQ1378" s="1" t="s">
        <v>1749</v>
      </c>
      <c r="AR1378" s="1" t="s">
        <v>1749</v>
      </c>
      <c r="AS1378" s="1" t="s">
        <v>1749</v>
      </c>
      <c r="AT1378" s="1" t="s">
        <v>1749</v>
      </c>
      <c r="AU1378" s="1" t="s">
        <v>1749</v>
      </c>
      <c r="AV1378" s="1" t="s">
        <v>1749</v>
      </c>
      <c r="AW1378" s="1" t="s">
        <v>1749</v>
      </c>
      <c r="AX1378" s="1" t="s">
        <v>1749</v>
      </c>
      <c r="AY1378" s="1" t="s">
        <v>1749</v>
      </c>
      <c r="AZ1378" s="1" t="s">
        <v>1749</v>
      </c>
      <c r="BA1378" s="1" t="s">
        <v>1749</v>
      </c>
      <c r="BB1378" s="1" t="s">
        <v>1749</v>
      </c>
      <c r="BC1378" s="1" t="s">
        <v>1749</v>
      </c>
      <c r="BD1378" s="1" t="s">
        <v>1749</v>
      </c>
      <c r="BE1378" t="s">
        <v>1749</v>
      </c>
    </row>
    <row r="1379" spans="1:57" ht="17.149999999999999" customHeight="1">
      <c r="A1379" s="2">
        <v>1378</v>
      </c>
      <c r="B1379" s="1" t="s">
        <v>1219</v>
      </c>
      <c r="C1379" s="1" t="s">
        <v>10237</v>
      </c>
      <c r="D1379" s="14" t="s">
        <v>10238</v>
      </c>
      <c r="E1379" s="1" t="s">
        <v>10237</v>
      </c>
      <c r="F1379" s="1" t="s">
        <v>10239</v>
      </c>
      <c r="G1379" s="1" t="s">
        <v>10240</v>
      </c>
      <c r="H1379" s="1" t="s">
        <v>6180</v>
      </c>
      <c r="I1379" s="1" t="s">
        <v>1483</v>
      </c>
      <c r="J1379" s="1" t="s">
        <v>10241</v>
      </c>
      <c r="K1379" s="1" t="s">
        <v>10242</v>
      </c>
      <c r="L1379" s="1" t="s">
        <v>10243</v>
      </c>
      <c r="M1379" s="1" t="s">
        <v>209</v>
      </c>
      <c r="N1379" s="1" t="s">
        <v>2653</v>
      </c>
      <c r="O1379" s="1" t="s">
        <v>1228</v>
      </c>
      <c r="P1379" s="1" t="s">
        <v>2126</v>
      </c>
      <c r="Q1379" s="1" t="s">
        <v>10243</v>
      </c>
      <c r="R1379" s="1" t="s">
        <v>130</v>
      </c>
      <c r="S1379" s="1" t="s">
        <v>1293</v>
      </c>
      <c r="T1379" s="1" t="s">
        <v>1015</v>
      </c>
      <c r="U1379" s="2" t="s">
        <v>8924</v>
      </c>
      <c r="V1379" s="1">
        <v>36</v>
      </c>
      <c r="W1379" s="1" t="s">
        <v>2130</v>
      </c>
      <c r="X1379" s="1" t="s">
        <v>2130</v>
      </c>
      <c r="Y1379" s="1" t="s">
        <v>2210</v>
      </c>
      <c r="Z1379" s="1" t="s">
        <v>30914</v>
      </c>
      <c r="AA1379" s="1" t="s">
        <v>10245</v>
      </c>
      <c r="AB1379" s="1" t="s">
        <v>10220</v>
      </c>
      <c r="AC1379" s="2" t="s">
        <v>10246</v>
      </c>
      <c r="AD1379" s="1">
        <v>36</v>
      </c>
      <c r="AE1379" s="1" t="s">
        <v>10222</v>
      </c>
      <c r="AF1379" s="1" t="s">
        <v>1104</v>
      </c>
      <c r="AG1379" s="1" t="s">
        <v>819</v>
      </c>
      <c r="AH1379" s="1" t="s">
        <v>10247</v>
      </c>
      <c r="AI1379" s="1" t="s">
        <v>1749</v>
      </c>
      <c r="AJ1379" s="1" t="s">
        <v>1749</v>
      </c>
      <c r="AK1379" s="1" t="s">
        <v>1749</v>
      </c>
      <c r="AL1379" s="1" t="s">
        <v>1749</v>
      </c>
      <c r="AM1379" s="1" t="s">
        <v>1749</v>
      </c>
      <c r="AN1379" s="1" t="s">
        <v>1749</v>
      </c>
      <c r="AO1379" s="1" t="s">
        <v>1749</v>
      </c>
      <c r="AP1379" s="1" t="s">
        <v>1749</v>
      </c>
      <c r="AQ1379" s="1" t="s">
        <v>1749</v>
      </c>
      <c r="AR1379" s="1" t="s">
        <v>1749</v>
      </c>
      <c r="AS1379" s="1" t="s">
        <v>1749</v>
      </c>
      <c r="AT1379" s="1" t="s">
        <v>1749</v>
      </c>
      <c r="AU1379" s="1" t="s">
        <v>1749</v>
      </c>
      <c r="AV1379" s="1" t="s">
        <v>1749</v>
      </c>
      <c r="AW1379" s="1" t="s">
        <v>1749</v>
      </c>
      <c r="AX1379" s="1" t="s">
        <v>1749</v>
      </c>
      <c r="AY1379" s="1" t="s">
        <v>1749</v>
      </c>
      <c r="AZ1379" s="1" t="s">
        <v>1749</v>
      </c>
      <c r="BA1379" s="1" t="s">
        <v>1749</v>
      </c>
      <c r="BB1379" s="1" t="s">
        <v>1749</v>
      </c>
      <c r="BC1379" s="1" t="s">
        <v>1749</v>
      </c>
      <c r="BD1379" s="1" t="s">
        <v>1749</v>
      </c>
      <c r="BE1379" t="s">
        <v>1749</v>
      </c>
    </row>
    <row r="1380" spans="1:57" ht="17.149999999999999" customHeight="1">
      <c r="A1380" s="2">
        <v>1379</v>
      </c>
      <c r="B1380" s="1" t="s">
        <v>1219</v>
      </c>
      <c r="C1380" s="1" t="s">
        <v>10248</v>
      </c>
      <c r="D1380" s="14" t="s">
        <v>10249</v>
      </c>
      <c r="E1380" s="1" t="s">
        <v>10248</v>
      </c>
      <c r="F1380" s="1" t="s">
        <v>10250</v>
      </c>
      <c r="G1380" s="1" t="s">
        <v>10251</v>
      </c>
      <c r="H1380" s="1" t="s">
        <v>2204</v>
      </c>
      <c r="I1380" s="1" t="s">
        <v>1937</v>
      </c>
      <c r="J1380" s="1" t="s">
        <v>10252</v>
      </c>
      <c r="K1380" s="1" t="s">
        <v>10253</v>
      </c>
      <c r="L1380" s="1" t="s">
        <v>10254</v>
      </c>
      <c r="M1380" s="1" t="s">
        <v>209</v>
      </c>
      <c r="N1380" s="1" t="s">
        <v>2653</v>
      </c>
      <c r="O1380" s="1" t="s">
        <v>1228</v>
      </c>
      <c r="P1380" s="1" t="s">
        <v>2126</v>
      </c>
      <c r="Q1380" s="1" t="s">
        <v>10254</v>
      </c>
      <c r="R1380" s="1" t="s">
        <v>130</v>
      </c>
      <c r="S1380" s="1" t="s">
        <v>1293</v>
      </c>
      <c r="T1380" s="1" t="s">
        <v>10255</v>
      </c>
      <c r="U1380" s="2" t="s">
        <v>10256</v>
      </c>
      <c r="V1380" s="1">
        <v>13</v>
      </c>
      <c r="W1380" s="1" t="s">
        <v>2130</v>
      </c>
      <c r="X1380" s="1" t="s">
        <v>2130</v>
      </c>
      <c r="Y1380" s="1" t="s">
        <v>2210</v>
      </c>
      <c r="Z1380" s="1" t="s">
        <v>30915</v>
      </c>
      <c r="AA1380" s="1" t="s">
        <v>10258</v>
      </c>
      <c r="AB1380" s="1" t="s">
        <v>10259</v>
      </c>
      <c r="AC1380" s="2" t="s">
        <v>10260</v>
      </c>
      <c r="AD1380" s="1">
        <v>13</v>
      </c>
      <c r="AE1380" s="1" t="s">
        <v>10222</v>
      </c>
      <c r="AF1380" s="1" t="s">
        <v>1104</v>
      </c>
      <c r="AG1380" s="1" t="s">
        <v>819</v>
      </c>
      <c r="AH1380" s="1" t="s">
        <v>10261</v>
      </c>
      <c r="AI1380" s="1" t="s">
        <v>1749</v>
      </c>
      <c r="AJ1380" s="1" t="s">
        <v>1749</v>
      </c>
      <c r="AK1380" s="1" t="s">
        <v>1749</v>
      </c>
      <c r="AL1380" s="1" t="s">
        <v>1749</v>
      </c>
      <c r="AM1380" s="1" t="s">
        <v>1749</v>
      </c>
      <c r="AN1380" s="1" t="s">
        <v>1749</v>
      </c>
      <c r="AO1380" s="1" t="s">
        <v>1749</v>
      </c>
      <c r="AP1380" s="1" t="s">
        <v>1749</v>
      </c>
      <c r="AQ1380" s="1" t="s">
        <v>1749</v>
      </c>
      <c r="AR1380" s="1" t="s">
        <v>1749</v>
      </c>
      <c r="AS1380" s="1" t="s">
        <v>1749</v>
      </c>
      <c r="AT1380" s="1" t="s">
        <v>1749</v>
      </c>
      <c r="AU1380" s="1" t="s">
        <v>1749</v>
      </c>
      <c r="AV1380" s="1" t="s">
        <v>1749</v>
      </c>
      <c r="AW1380" s="1" t="s">
        <v>1749</v>
      </c>
      <c r="AX1380" s="1" t="s">
        <v>1749</v>
      </c>
      <c r="AY1380" s="1" t="s">
        <v>1749</v>
      </c>
      <c r="AZ1380" s="1" t="s">
        <v>1749</v>
      </c>
      <c r="BA1380" s="1" t="s">
        <v>1749</v>
      </c>
      <c r="BB1380" s="1" t="s">
        <v>1749</v>
      </c>
      <c r="BC1380" s="1" t="s">
        <v>1749</v>
      </c>
      <c r="BD1380" s="1" t="s">
        <v>1749</v>
      </c>
      <c r="BE1380" t="s">
        <v>1749</v>
      </c>
    </row>
    <row r="1381" spans="1:57" ht="17.149999999999999" customHeight="1">
      <c r="A1381" s="2">
        <v>1380</v>
      </c>
      <c r="B1381" s="1" t="s">
        <v>1219</v>
      </c>
      <c r="C1381" s="1" t="s">
        <v>10262</v>
      </c>
      <c r="D1381" s="14" t="s">
        <v>10263</v>
      </c>
      <c r="E1381" s="1" t="s">
        <v>10262</v>
      </c>
      <c r="F1381" s="1" t="s">
        <v>10264</v>
      </c>
      <c r="G1381" s="1" t="s">
        <v>10265</v>
      </c>
      <c r="H1381" s="1"/>
      <c r="I1381" s="1" t="s">
        <v>1446</v>
      </c>
      <c r="J1381" s="1" t="s">
        <v>10266</v>
      </c>
      <c r="K1381" s="1" t="s">
        <v>10267</v>
      </c>
      <c r="L1381" s="1" t="s">
        <v>10268</v>
      </c>
      <c r="M1381" s="1" t="s">
        <v>209</v>
      </c>
      <c r="N1381" s="1" t="s">
        <v>2653</v>
      </c>
      <c r="O1381" s="1" t="s">
        <v>1228</v>
      </c>
      <c r="P1381" s="1" t="s">
        <v>2126</v>
      </c>
      <c r="Q1381" s="1" t="s">
        <v>10268</v>
      </c>
      <c r="R1381" s="1" t="s">
        <v>130</v>
      </c>
      <c r="S1381" s="1" t="s">
        <v>1293</v>
      </c>
      <c r="T1381" s="1" t="s">
        <v>1015</v>
      </c>
      <c r="U1381" s="2" t="s">
        <v>10269</v>
      </c>
      <c r="V1381" s="1">
        <v>30</v>
      </c>
      <c r="W1381" s="1" t="s">
        <v>2130</v>
      </c>
      <c r="X1381" s="1" t="s">
        <v>2130</v>
      </c>
      <c r="Y1381" s="1" t="s">
        <v>2210</v>
      </c>
      <c r="Z1381" s="1" t="s">
        <v>30916</v>
      </c>
      <c r="AA1381" s="1" t="s">
        <v>10271</v>
      </c>
      <c r="AB1381" s="1" t="s">
        <v>10220</v>
      </c>
      <c r="AC1381" s="2" t="s">
        <v>10272</v>
      </c>
      <c r="AD1381" s="1">
        <v>30</v>
      </c>
      <c r="AE1381" s="1" t="s">
        <v>10222</v>
      </c>
      <c r="AF1381" s="1" t="s">
        <v>1104</v>
      </c>
      <c r="AG1381" s="1" t="s">
        <v>819</v>
      </c>
      <c r="AH1381" s="1" t="s">
        <v>10273</v>
      </c>
      <c r="AI1381" s="1" t="s">
        <v>1749</v>
      </c>
      <c r="AJ1381" s="1" t="s">
        <v>1749</v>
      </c>
      <c r="AK1381" s="1" t="s">
        <v>1749</v>
      </c>
      <c r="AL1381" s="1" t="s">
        <v>1749</v>
      </c>
      <c r="AM1381" s="1" t="s">
        <v>1749</v>
      </c>
      <c r="AN1381" s="1" t="s">
        <v>1749</v>
      </c>
      <c r="AO1381" s="1" t="s">
        <v>1749</v>
      </c>
      <c r="AP1381" s="1" t="s">
        <v>1749</v>
      </c>
      <c r="AQ1381" s="1" t="s">
        <v>1749</v>
      </c>
      <c r="AR1381" s="1" t="s">
        <v>1749</v>
      </c>
      <c r="AS1381" s="1" t="s">
        <v>1749</v>
      </c>
      <c r="AT1381" s="1" t="s">
        <v>1749</v>
      </c>
      <c r="AU1381" s="1" t="s">
        <v>1749</v>
      </c>
      <c r="AV1381" s="1" t="s">
        <v>1749</v>
      </c>
      <c r="AW1381" s="1" t="s">
        <v>1749</v>
      </c>
      <c r="AX1381" s="1" t="s">
        <v>1749</v>
      </c>
      <c r="AY1381" s="1" t="s">
        <v>1749</v>
      </c>
      <c r="AZ1381" s="1" t="s">
        <v>1749</v>
      </c>
      <c r="BA1381" s="1" t="s">
        <v>1749</v>
      </c>
      <c r="BB1381" s="1" t="s">
        <v>1749</v>
      </c>
      <c r="BC1381" s="1" t="s">
        <v>1749</v>
      </c>
      <c r="BD1381" s="1" t="s">
        <v>1749</v>
      </c>
      <c r="BE1381" t="s">
        <v>1749</v>
      </c>
    </row>
    <row r="1382" spans="1:57" ht="17.149999999999999" customHeight="1">
      <c r="A1382" s="2">
        <v>1381</v>
      </c>
      <c r="B1382" s="1" t="s">
        <v>1219</v>
      </c>
      <c r="C1382" s="1" t="s">
        <v>10274</v>
      </c>
      <c r="D1382" s="14" t="s">
        <v>10275</v>
      </c>
      <c r="E1382" s="1" t="s">
        <v>10274</v>
      </c>
      <c r="F1382" s="1" t="s">
        <v>10276</v>
      </c>
      <c r="G1382" s="1" t="s">
        <v>10277</v>
      </c>
      <c r="H1382" s="1"/>
      <c r="I1382" s="1"/>
      <c r="J1382" s="1" t="s">
        <v>10278</v>
      </c>
      <c r="K1382" s="1" t="s">
        <v>10279</v>
      </c>
      <c r="L1382" s="1" t="s">
        <v>10280</v>
      </c>
      <c r="M1382" s="1" t="s">
        <v>209</v>
      </c>
      <c r="N1382" s="1" t="s">
        <v>1462</v>
      </c>
      <c r="O1382" s="1" t="s">
        <v>1228</v>
      </c>
      <c r="P1382" s="1" t="s">
        <v>2126</v>
      </c>
      <c r="Q1382" s="1" t="s">
        <v>10280</v>
      </c>
      <c r="R1382" s="1" t="s">
        <v>130</v>
      </c>
      <c r="S1382" s="1" t="s">
        <v>1293</v>
      </c>
      <c r="T1382" s="1" t="s">
        <v>10281</v>
      </c>
      <c r="U1382" s="2" t="s">
        <v>9890</v>
      </c>
      <c r="V1382" s="1">
        <v>115</v>
      </c>
      <c r="W1382" s="1" t="s">
        <v>2130</v>
      </c>
      <c r="X1382" s="1" t="s">
        <v>2130</v>
      </c>
      <c r="Y1382" s="1" t="s">
        <v>2131</v>
      </c>
      <c r="Z1382" s="1" t="s">
        <v>30917</v>
      </c>
      <c r="AA1382" s="1" t="s">
        <v>10283</v>
      </c>
      <c r="AB1382" s="1" t="s">
        <v>30918</v>
      </c>
      <c r="AC1382" s="2" t="s">
        <v>10285</v>
      </c>
      <c r="AD1382" s="1">
        <v>115</v>
      </c>
      <c r="AE1382" s="1" t="s">
        <v>10286</v>
      </c>
      <c r="AF1382" s="1" t="s">
        <v>10287</v>
      </c>
      <c r="AG1382" s="1" t="s">
        <v>819</v>
      </c>
      <c r="AH1382" s="1" t="s">
        <v>10288</v>
      </c>
      <c r="AI1382" s="1" t="s">
        <v>1749</v>
      </c>
      <c r="AJ1382" s="1" t="s">
        <v>1749</v>
      </c>
      <c r="AK1382" s="1" t="s">
        <v>1749</v>
      </c>
      <c r="AL1382" s="1" t="s">
        <v>1749</v>
      </c>
      <c r="AM1382" s="1" t="s">
        <v>1749</v>
      </c>
      <c r="AN1382" s="1" t="s">
        <v>1749</v>
      </c>
      <c r="AO1382" s="1" t="s">
        <v>1749</v>
      </c>
      <c r="AP1382" s="1" t="s">
        <v>1749</v>
      </c>
      <c r="AQ1382" s="1" t="s">
        <v>1749</v>
      </c>
      <c r="AR1382" s="1" t="s">
        <v>1749</v>
      </c>
      <c r="AS1382" s="1" t="s">
        <v>1749</v>
      </c>
      <c r="AT1382" s="1" t="s">
        <v>1749</v>
      </c>
      <c r="AU1382" s="1" t="s">
        <v>1749</v>
      </c>
      <c r="AV1382" s="1" t="s">
        <v>1749</v>
      </c>
      <c r="AW1382" s="1" t="s">
        <v>1749</v>
      </c>
      <c r="AX1382" s="1" t="s">
        <v>1749</v>
      </c>
      <c r="AY1382" s="1" t="s">
        <v>1749</v>
      </c>
      <c r="AZ1382" s="1" t="s">
        <v>1749</v>
      </c>
      <c r="BA1382" s="1" t="s">
        <v>1749</v>
      </c>
      <c r="BB1382" s="1" t="s">
        <v>1749</v>
      </c>
      <c r="BC1382" s="1" t="s">
        <v>1749</v>
      </c>
      <c r="BD1382" s="1" t="s">
        <v>1749</v>
      </c>
      <c r="BE1382" t="s">
        <v>1749</v>
      </c>
    </row>
    <row r="1383" spans="1:57" ht="17.149999999999999" customHeight="1">
      <c r="A1383" s="2">
        <v>1382</v>
      </c>
      <c r="B1383" s="1" t="s">
        <v>1219</v>
      </c>
      <c r="C1383" s="1" t="s">
        <v>10289</v>
      </c>
      <c r="D1383" s="14" t="s">
        <v>10290</v>
      </c>
      <c r="E1383" s="1" t="s">
        <v>10289</v>
      </c>
      <c r="F1383" s="1" t="s">
        <v>10291</v>
      </c>
      <c r="G1383" s="1" t="s">
        <v>10292</v>
      </c>
      <c r="H1383" s="1"/>
      <c r="I1383" s="1" t="s">
        <v>1736</v>
      </c>
      <c r="J1383" s="1" t="s">
        <v>10293</v>
      </c>
      <c r="K1383" s="1" t="s">
        <v>10294</v>
      </c>
      <c r="L1383" s="1" t="s">
        <v>10295</v>
      </c>
      <c r="M1383" s="1" t="s">
        <v>209</v>
      </c>
      <c r="N1383" s="1" t="s">
        <v>1462</v>
      </c>
      <c r="O1383" s="1" t="s">
        <v>1228</v>
      </c>
      <c r="P1383" s="1" t="s">
        <v>2126</v>
      </c>
      <c r="Q1383" s="1" t="s">
        <v>10295</v>
      </c>
      <c r="R1383" s="1" t="s">
        <v>130</v>
      </c>
      <c r="S1383" s="1" t="s">
        <v>1293</v>
      </c>
      <c r="T1383" s="1" t="s">
        <v>5117</v>
      </c>
      <c r="U1383" s="2" t="s">
        <v>10296</v>
      </c>
      <c r="V1383" s="1">
        <v>187</v>
      </c>
      <c r="W1383" s="1" t="s">
        <v>2130</v>
      </c>
      <c r="X1383" s="1" t="s">
        <v>2130</v>
      </c>
      <c r="Y1383" s="1" t="s">
        <v>2131</v>
      </c>
      <c r="Z1383" s="1" t="s">
        <v>30919</v>
      </c>
      <c r="AA1383" s="1" t="s">
        <v>10298</v>
      </c>
      <c r="AB1383" s="1"/>
      <c r="AC1383" s="2"/>
      <c r="AD1383" s="1">
        <v>187</v>
      </c>
      <c r="AE1383" s="1" t="s">
        <v>10299</v>
      </c>
      <c r="AF1383" s="1" t="s">
        <v>10300</v>
      </c>
      <c r="AG1383" s="1" t="s">
        <v>819</v>
      </c>
      <c r="AH1383" s="1" t="s">
        <v>10301</v>
      </c>
      <c r="AI1383" s="1" t="s">
        <v>1749</v>
      </c>
      <c r="AJ1383" s="1" t="s">
        <v>1749</v>
      </c>
      <c r="AK1383" s="1" t="s">
        <v>1749</v>
      </c>
      <c r="AL1383" s="1" t="s">
        <v>1749</v>
      </c>
      <c r="AM1383" s="1" t="s">
        <v>1749</v>
      </c>
      <c r="AN1383" s="1" t="s">
        <v>1749</v>
      </c>
      <c r="AO1383" s="1" t="s">
        <v>1749</v>
      </c>
      <c r="AP1383" s="1" t="s">
        <v>1749</v>
      </c>
      <c r="AQ1383" s="1" t="s">
        <v>1749</v>
      </c>
      <c r="AR1383" s="1" t="s">
        <v>1749</v>
      </c>
      <c r="AS1383" s="1" t="s">
        <v>1749</v>
      </c>
      <c r="AT1383" s="1" t="s">
        <v>1749</v>
      </c>
      <c r="AU1383" s="1" t="s">
        <v>1749</v>
      </c>
      <c r="AV1383" s="1" t="s">
        <v>1749</v>
      </c>
      <c r="AW1383" s="1" t="s">
        <v>1749</v>
      </c>
      <c r="AX1383" s="1" t="s">
        <v>1749</v>
      </c>
      <c r="AY1383" s="1" t="s">
        <v>1749</v>
      </c>
      <c r="AZ1383" s="1" t="s">
        <v>1749</v>
      </c>
      <c r="BA1383" s="1" t="s">
        <v>1749</v>
      </c>
      <c r="BB1383" s="1" t="s">
        <v>1749</v>
      </c>
      <c r="BC1383" s="1" t="s">
        <v>1749</v>
      </c>
      <c r="BD1383" s="1" t="s">
        <v>1749</v>
      </c>
      <c r="BE1383" t="s">
        <v>1749</v>
      </c>
    </row>
    <row r="1384" spans="1:57" ht="17.149999999999999" customHeight="1">
      <c r="A1384" s="2">
        <v>1383</v>
      </c>
      <c r="B1384" s="1" t="s">
        <v>1219</v>
      </c>
      <c r="C1384" s="1" t="s">
        <v>10302</v>
      </c>
      <c r="D1384" s="14" t="s">
        <v>10303</v>
      </c>
      <c r="E1384" s="1" t="s">
        <v>10304</v>
      </c>
      <c r="F1384" s="1" t="s">
        <v>10305</v>
      </c>
      <c r="G1384" s="1" t="s">
        <v>10306</v>
      </c>
      <c r="H1384" s="1" t="s">
        <v>2554</v>
      </c>
      <c r="I1384" s="1" t="s">
        <v>1446</v>
      </c>
      <c r="J1384" s="1" t="s">
        <v>10307</v>
      </c>
      <c r="K1384" s="1" t="s">
        <v>10308</v>
      </c>
      <c r="L1384" s="1" t="s">
        <v>10309</v>
      </c>
      <c r="M1384" s="1" t="s">
        <v>209</v>
      </c>
      <c r="N1384" s="1" t="s">
        <v>1462</v>
      </c>
      <c r="O1384" s="1" t="s">
        <v>1228</v>
      </c>
      <c r="P1384" s="1" t="s">
        <v>2126</v>
      </c>
      <c r="Q1384" s="1" t="s">
        <v>10309</v>
      </c>
      <c r="R1384" s="1" t="s">
        <v>130</v>
      </c>
      <c r="S1384" s="1" t="s">
        <v>1293</v>
      </c>
      <c r="T1384" s="1" t="s">
        <v>6635</v>
      </c>
      <c r="U1384" s="2" t="s">
        <v>10310</v>
      </c>
      <c r="V1384" s="1">
        <v>137</v>
      </c>
      <c r="W1384" s="1" t="s">
        <v>2130</v>
      </c>
      <c r="X1384" s="1" t="s">
        <v>2130</v>
      </c>
      <c r="Y1384" s="1" t="s">
        <v>2131</v>
      </c>
      <c r="Z1384" s="1" t="s">
        <v>30920</v>
      </c>
      <c r="AA1384" s="1" t="s">
        <v>10312</v>
      </c>
      <c r="AB1384" s="1"/>
      <c r="AC1384" s="2"/>
      <c r="AD1384" s="1">
        <v>137</v>
      </c>
      <c r="AE1384" s="1" t="s">
        <v>10313</v>
      </c>
      <c r="AF1384" s="1" t="s">
        <v>10300</v>
      </c>
      <c r="AG1384" s="1" t="s">
        <v>819</v>
      </c>
      <c r="AH1384" s="1" t="s">
        <v>10314</v>
      </c>
      <c r="AI1384" s="1" t="s">
        <v>1749</v>
      </c>
      <c r="AJ1384" s="1" t="s">
        <v>1749</v>
      </c>
      <c r="AK1384" s="1" t="s">
        <v>1749</v>
      </c>
      <c r="AL1384" s="1" t="s">
        <v>1749</v>
      </c>
      <c r="AM1384" s="1" t="s">
        <v>1749</v>
      </c>
      <c r="AN1384" s="1" t="s">
        <v>1749</v>
      </c>
      <c r="AO1384" s="1" t="s">
        <v>1749</v>
      </c>
      <c r="AP1384" s="1" t="s">
        <v>1749</v>
      </c>
      <c r="AQ1384" s="1" t="s">
        <v>1749</v>
      </c>
      <c r="AR1384" s="1" t="s">
        <v>1749</v>
      </c>
      <c r="AS1384" s="1" t="s">
        <v>1749</v>
      </c>
      <c r="AT1384" s="1" t="s">
        <v>1749</v>
      </c>
      <c r="AU1384" s="1" t="s">
        <v>1749</v>
      </c>
      <c r="AV1384" s="1" t="s">
        <v>1749</v>
      </c>
      <c r="AW1384" s="1" t="s">
        <v>1749</v>
      </c>
      <c r="AX1384" s="1" t="s">
        <v>1749</v>
      </c>
      <c r="AY1384" s="1" t="s">
        <v>1749</v>
      </c>
      <c r="AZ1384" s="1" t="s">
        <v>1749</v>
      </c>
      <c r="BA1384" s="1" t="s">
        <v>1749</v>
      </c>
      <c r="BB1384" s="1" t="s">
        <v>1749</v>
      </c>
      <c r="BC1384" s="1" t="s">
        <v>1749</v>
      </c>
      <c r="BD1384" s="1" t="s">
        <v>1749</v>
      </c>
      <c r="BE1384" t="s">
        <v>1749</v>
      </c>
    </row>
    <row r="1385" spans="1:57" ht="17.149999999999999" customHeight="1">
      <c r="A1385" s="2">
        <v>1384</v>
      </c>
      <c r="B1385" s="1" t="s">
        <v>1219</v>
      </c>
      <c r="C1385" s="1" t="s">
        <v>9823</v>
      </c>
      <c r="D1385" s="14" t="s">
        <v>30616</v>
      </c>
      <c r="E1385" s="1" t="s">
        <v>10315</v>
      </c>
      <c r="F1385" s="1" t="s">
        <v>9825</v>
      </c>
      <c r="G1385" s="1" t="s">
        <v>9826</v>
      </c>
      <c r="H1385" s="1" t="s">
        <v>9827</v>
      </c>
      <c r="I1385" s="1" t="s">
        <v>1937</v>
      </c>
      <c r="J1385" s="1" t="s">
        <v>9828</v>
      </c>
      <c r="K1385" s="1" t="s">
        <v>9829</v>
      </c>
      <c r="L1385" s="1" t="s">
        <v>9830</v>
      </c>
      <c r="M1385" s="1" t="s">
        <v>215</v>
      </c>
      <c r="N1385" s="1" t="s">
        <v>2653</v>
      </c>
      <c r="O1385" s="1" t="s">
        <v>1228</v>
      </c>
      <c r="P1385" s="1" t="s">
        <v>2126</v>
      </c>
      <c r="Q1385" s="1" t="s">
        <v>9830</v>
      </c>
      <c r="R1385" s="1" t="s">
        <v>130</v>
      </c>
      <c r="S1385" s="1" t="s">
        <v>1293</v>
      </c>
      <c r="T1385" s="1" t="s">
        <v>10316</v>
      </c>
      <c r="U1385" s="2" t="s">
        <v>10317</v>
      </c>
      <c r="V1385" s="1">
        <v>10</v>
      </c>
      <c r="W1385" s="1" t="s">
        <v>1324</v>
      </c>
      <c r="X1385" s="1" t="s">
        <v>1325</v>
      </c>
      <c r="Y1385" s="1" t="s">
        <v>4638</v>
      </c>
      <c r="Z1385" s="1" t="s">
        <v>9823</v>
      </c>
      <c r="AA1385" s="1" t="s">
        <v>10318</v>
      </c>
      <c r="AB1385" s="1" t="s">
        <v>10319</v>
      </c>
      <c r="AC1385" s="2"/>
      <c r="AD1385" s="1">
        <v>10</v>
      </c>
      <c r="AE1385" s="1" t="s">
        <v>10320</v>
      </c>
      <c r="AF1385" s="1" t="s">
        <v>10300</v>
      </c>
      <c r="AG1385" s="1" t="s">
        <v>819</v>
      </c>
      <c r="AH1385" s="1" t="s">
        <v>10321</v>
      </c>
      <c r="AI1385" s="1" t="s">
        <v>1749</v>
      </c>
      <c r="AJ1385" s="1" t="s">
        <v>1749</v>
      </c>
      <c r="AK1385" s="1" t="s">
        <v>1749</v>
      </c>
      <c r="AL1385" s="1" t="s">
        <v>1749</v>
      </c>
      <c r="AM1385" s="1" t="s">
        <v>1749</v>
      </c>
      <c r="AN1385" s="1" t="s">
        <v>1749</v>
      </c>
      <c r="AO1385" s="1" t="s">
        <v>1749</v>
      </c>
      <c r="AP1385" s="1" t="s">
        <v>1749</v>
      </c>
      <c r="AQ1385" s="1" t="s">
        <v>1749</v>
      </c>
      <c r="AR1385" s="1" t="s">
        <v>1749</v>
      </c>
      <c r="AS1385" s="1" t="s">
        <v>1749</v>
      </c>
      <c r="AT1385" s="1" t="s">
        <v>1749</v>
      </c>
      <c r="AU1385" s="1" t="s">
        <v>1749</v>
      </c>
      <c r="AV1385" s="1" t="s">
        <v>1749</v>
      </c>
      <c r="AW1385" s="1" t="s">
        <v>1749</v>
      </c>
      <c r="AX1385" s="1" t="s">
        <v>1749</v>
      </c>
      <c r="AY1385" s="1" t="s">
        <v>1749</v>
      </c>
      <c r="AZ1385" s="1" t="s">
        <v>1749</v>
      </c>
      <c r="BA1385" s="1" t="s">
        <v>1749</v>
      </c>
      <c r="BB1385" s="1" t="s">
        <v>1749</v>
      </c>
      <c r="BC1385" s="1" t="s">
        <v>1749</v>
      </c>
      <c r="BD1385" s="1" t="s">
        <v>1749</v>
      </c>
      <c r="BE1385" t="s">
        <v>1749</v>
      </c>
    </row>
    <row r="1386" spans="1:57" ht="17.149999999999999" customHeight="1">
      <c r="A1386" s="2">
        <v>1385</v>
      </c>
      <c r="B1386" s="1" t="s">
        <v>1219</v>
      </c>
      <c r="C1386" s="1" t="s">
        <v>11443</v>
      </c>
      <c r="D1386" s="14" t="s">
        <v>11444</v>
      </c>
      <c r="E1386" s="1" t="s">
        <v>30921</v>
      </c>
      <c r="F1386" s="1" t="s">
        <v>30922</v>
      </c>
      <c r="G1386" s="1" t="s">
        <v>30923</v>
      </c>
      <c r="H1386" s="1" t="s">
        <v>30924</v>
      </c>
      <c r="I1386" s="1" t="s">
        <v>2191</v>
      </c>
      <c r="J1386" s="1" t="s">
        <v>30925</v>
      </c>
      <c r="K1386" s="1" t="s">
        <v>30926</v>
      </c>
      <c r="L1386" s="1" t="s">
        <v>30927</v>
      </c>
      <c r="M1386" s="1" t="s">
        <v>209</v>
      </c>
      <c r="N1386" s="1" t="s">
        <v>1462</v>
      </c>
      <c r="O1386" s="1" t="s">
        <v>1228</v>
      </c>
      <c r="P1386" s="1" t="s">
        <v>2126</v>
      </c>
      <c r="Q1386" s="1" t="s">
        <v>30927</v>
      </c>
      <c r="R1386" s="1" t="s">
        <v>130</v>
      </c>
      <c r="S1386" s="1" t="s">
        <v>1293</v>
      </c>
      <c r="T1386" s="1" t="s">
        <v>30928</v>
      </c>
      <c r="U1386" s="2" t="s">
        <v>30929</v>
      </c>
      <c r="V1386" s="1">
        <v>996</v>
      </c>
      <c r="W1386" s="1" t="s">
        <v>2130</v>
      </c>
      <c r="X1386" s="1" t="s">
        <v>2130</v>
      </c>
      <c r="Y1386" s="1" t="s">
        <v>5248</v>
      </c>
      <c r="Z1386" s="1" t="s">
        <v>11443</v>
      </c>
      <c r="AA1386" s="1" t="s">
        <v>30930</v>
      </c>
      <c r="AB1386" s="1" t="s">
        <v>30931</v>
      </c>
      <c r="AC1386" s="2"/>
      <c r="AD1386" s="1">
        <v>996</v>
      </c>
      <c r="AE1386" s="1" t="s">
        <v>30932</v>
      </c>
      <c r="AF1386" s="1" t="s">
        <v>10300</v>
      </c>
      <c r="AG1386" s="1" t="s">
        <v>819</v>
      </c>
      <c r="AH1386" s="1" t="s">
        <v>30933</v>
      </c>
      <c r="AI1386" s="1" t="s">
        <v>1749</v>
      </c>
      <c r="AJ1386" s="1" t="s">
        <v>1749</v>
      </c>
      <c r="AK1386" s="1" t="s">
        <v>1749</v>
      </c>
      <c r="AL1386" s="1" t="s">
        <v>1749</v>
      </c>
      <c r="AM1386" s="1" t="s">
        <v>1749</v>
      </c>
      <c r="AN1386" s="1" t="s">
        <v>1749</v>
      </c>
      <c r="AO1386" s="1" t="s">
        <v>1749</v>
      </c>
      <c r="AP1386" s="1" t="s">
        <v>1749</v>
      </c>
      <c r="AQ1386" s="1" t="s">
        <v>1749</v>
      </c>
      <c r="AR1386" s="1" t="s">
        <v>1749</v>
      </c>
      <c r="AS1386" s="1" t="s">
        <v>1749</v>
      </c>
      <c r="AT1386" s="1" t="s">
        <v>1749</v>
      </c>
      <c r="AU1386" s="1" t="s">
        <v>1749</v>
      </c>
      <c r="AV1386" s="1" t="s">
        <v>1749</v>
      </c>
      <c r="AW1386" s="1" t="s">
        <v>1749</v>
      </c>
      <c r="AX1386" s="1" t="s">
        <v>1749</v>
      </c>
      <c r="AY1386" s="1" t="s">
        <v>1749</v>
      </c>
      <c r="AZ1386" s="1" t="s">
        <v>1749</v>
      </c>
      <c r="BA1386" s="1" t="s">
        <v>1749</v>
      </c>
      <c r="BB1386" s="1" t="s">
        <v>1749</v>
      </c>
      <c r="BC1386" s="1" t="s">
        <v>1749</v>
      </c>
      <c r="BD1386" s="1" t="s">
        <v>1749</v>
      </c>
      <c r="BE1386" t="s">
        <v>1749</v>
      </c>
    </row>
    <row r="1387" spans="1:57" ht="17.149999999999999" customHeight="1">
      <c r="A1387" s="2">
        <v>1386</v>
      </c>
      <c r="B1387" s="1" t="s">
        <v>1219</v>
      </c>
      <c r="C1387" s="1" t="s">
        <v>9524</v>
      </c>
      <c r="D1387" s="14" t="s">
        <v>9525</v>
      </c>
      <c r="E1387" s="1" t="s">
        <v>9524</v>
      </c>
      <c r="F1387" s="1" t="s">
        <v>11247</v>
      </c>
      <c r="G1387" s="1" t="s">
        <v>9527</v>
      </c>
      <c r="H1387" s="1" t="s">
        <v>9528</v>
      </c>
      <c r="I1387" s="1" t="s">
        <v>1937</v>
      </c>
      <c r="J1387" s="1" t="s">
        <v>9529</v>
      </c>
      <c r="K1387" s="1" t="s">
        <v>9530</v>
      </c>
      <c r="L1387" s="1" t="s">
        <v>11248</v>
      </c>
      <c r="M1387" s="1" t="s">
        <v>215</v>
      </c>
      <c r="N1387" s="1" t="s">
        <v>1462</v>
      </c>
      <c r="O1387" s="1" t="s">
        <v>1228</v>
      </c>
      <c r="P1387" s="1" t="s">
        <v>2126</v>
      </c>
      <c r="Q1387" s="1" t="s">
        <v>11248</v>
      </c>
      <c r="R1387" s="1" t="s">
        <v>130</v>
      </c>
      <c r="S1387" s="1" t="s">
        <v>1293</v>
      </c>
      <c r="T1387" s="1" t="s">
        <v>8175</v>
      </c>
      <c r="U1387" s="2" t="s">
        <v>11249</v>
      </c>
      <c r="V1387" s="1">
        <v>305</v>
      </c>
      <c r="W1387" s="1" t="s">
        <v>1324</v>
      </c>
      <c r="X1387" s="1" t="s">
        <v>1325</v>
      </c>
      <c r="Y1387" s="1" t="s">
        <v>4638</v>
      </c>
      <c r="Z1387" s="1" t="s">
        <v>9524</v>
      </c>
      <c r="AA1387" s="1" t="s">
        <v>30934</v>
      </c>
      <c r="AB1387" s="1" t="s">
        <v>30935</v>
      </c>
      <c r="AC1387" s="2"/>
      <c r="AD1387" s="1">
        <v>305</v>
      </c>
      <c r="AE1387" s="1" t="s">
        <v>30936</v>
      </c>
      <c r="AF1387" s="1" t="s">
        <v>857</v>
      </c>
      <c r="AG1387" s="1" t="s">
        <v>819</v>
      </c>
      <c r="AH1387" s="1" t="s">
        <v>30937</v>
      </c>
      <c r="AI1387" s="1" t="s">
        <v>1749</v>
      </c>
      <c r="AJ1387" s="1" t="s">
        <v>1749</v>
      </c>
      <c r="AK1387" s="1" t="s">
        <v>1749</v>
      </c>
      <c r="AL1387" s="1" t="s">
        <v>1749</v>
      </c>
      <c r="AM1387" s="1" t="s">
        <v>1749</v>
      </c>
      <c r="AN1387" s="1" t="s">
        <v>1749</v>
      </c>
      <c r="AO1387" s="1" t="s">
        <v>1749</v>
      </c>
      <c r="AP1387" s="1" t="s">
        <v>1749</v>
      </c>
      <c r="AQ1387" s="1" t="s">
        <v>1749</v>
      </c>
      <c r="AR1387" s="1" t="s">
        <v>1749</v>
      </c>
      <c r="AS1387" s="1" t="s">
        <v>1749</v>
      </c>
      <c r="AT1387" s="1" t="s">
        <v>1749</v>
      </c>
      <c r="AU1387" s="1" t="s">
        <v>1749</v>
      </c>
      <c r="AV1387" s="1" t="s">
        <v>1749</v>
      </c>
      <c r="AW1387" s="1" t="s">
        <v>1749</v>
      </c>
      <c r="AX1387" s="1" t="s">
        <v>1749</v>
      </c>
      <c r="AY1387" s="1" t="s">
        <v>1749</v>
      </c>
      <c r="AZ1387" s="1" t="s">
        <v>1749</v>
      </c>
      <c r="BA1387" s="1" t="s">
        <v>1749</v>
      </c>
      <c r="BB1387" s="1" t="s">
        <v>1749</v>
      </c>
      <c r="BC1387" s="1" t="s">
        <v>1749</v>
      </c>
      <c r="BD1387" s="1" t="s">
        <v>1749</v>
      </c>
      <c r="BE1387" t="s">
        <v>1749</v>
      </c>
    </row>
    <row r="1388" spans="1:57" ht="17.149999999999999" customHeight="1">
      <c r="A1388" s="2">
        <v>1387</v>
      </c>
      <c r="B1388" s="1" t="s">
        <v>1219</v>
      </c>
      <c r="C1388" s="1" t="s">
        <v>12033</v>
      </c>
      <c r="D1388" s="14" t="s">
        <v>12034</v>
      </c>
      <c r="E1388" s="1" t="s">
        <v>12033</v>
      </c>
      <c r="F1388" s="1" t="s">
        <v>30938</v>
      </c>
      <c r="G1388" s="1" t="s">
        <v>12036</v>
      </c>
      <c r="H1388" s="1" t="s">
        <v>2204</v>
      </c>
      <c r="I1388" s="1" t="s">
        <v>1937</v>
      </c>
      <c r="J1388" s="1" t="s">
        <v>12037</v>
      </c>
      <c r="K1388" s="1" t="s">
        <v>12038</v>
      </c>
      <c r="L1388" s="1" t="s">
        <v>30939</v>
      </c>
      <c r="M1388" s="1" t="s">
        <v>209</v>
      </c>
      <c r="N1388" s="1" t="s">
        <v>2653</v>
      </c>
      <c r="O1388" s="1" t="s">
        <v>1228</v>
      </c>
      <c r="P1388" s="1" t="s">
        <v>2126</v>
      </c>
      <c r="Q1388" s="1" t="s">
        <v>30939</v>
      </c>
      <c r="R1388" s="1" t="s">
        <v>130</v>
      </c>
      <c r="S1388" s="1" t="s">
        <v>1293</v>
      </c>
      <c r="T1388" s="1" t="s">
        <v>1139</v>
      </c>
      <c r="U1388" s="2" t="s">
        <v>30940</v>
      </c>
      <c r="V1388" s="1">
        <v>24</v>
      </c>
      <c r="W1388" s="1" t="s">
        <v>2130</v>
      </c>
      <c r="X1388" s="1" t="s">
        <v>2130</v>
      </c>
      <c r="Y1388" s="1" t="s">
        <v>26445</v>
      </c>
      <c r="Z1388" s="1" t="s">
        <v>30941</v>
      </c>
      <c r="AA1388" s="1" t="s">
        <v>30942</v>
      </c>
      <c r="AB1388" s="1" t="s">
        <v>30943</v>
      </c>
      <c r="AC1388" s="2"/>
      <c r="AD1388" s="1">
        <v>24</v>
      </c>
      <c r="AE1388" s="1" t="s">
        <v>30944</v>
      </c>
      <c r="AF1388" s="1" t="s">
        <v>30945</v>
      </c>
      <c r="AG1388" s="1" t="s">
        <v>25995</v>
      </c>
      <c r="AH1388" s="1" t="s">
        <v>30946</v>
      </c>
      <c r="AI1388" s="1" t="s">
        <v>1749</v>
      </c>
      <c r="AJ1388" s="1" t="s">
        <v>1749</v>
      </c>
      <c r="AK1388" s="1" t="s">
        <v>1749</v>
      </c>
      <c r="AL1388" s="1" t="s">
        <v>1749</v>
      </c>
      <c r="AM1388" s="1" t="s">
        <v>1749</v>
      </c>
      <c r="AN1388" s="1" t="s">
        <v>1749</v>
      </c>
      <c r="AO1388" s="1" t="s">
        <v>1749</v>
      </c>
      <c r="AP1388" s="1" t="s">
        <v>1749</v>
      </c>
      <c r="AQ1388" s="1" t="s">
        <v>1749</v>
      </c>
      <c r="AR1388" s="1" t="s">
        <v>1749</v>
      </c>
      <c r="AS1388" s="1" t="s">
        <v>1749</v>
      </c>
      <c r="AT1388" s="1" t="s">
        <v>1749</v>
      </c>
      <c r="AU1388" s="1" t="s">
        <v>1749</v>
      </c>
      <c r="AV1388" s="1" t="s">
        <v>1749</v>
      </c>
      <c r="AW1388" s="1" t="s">
        <v>1749</v>
      </c>
      <c r="AX1388" s="1" t="s">
        <v>1749</v>
      </c>
      <c r="AY1388" s="1" t="s">
        <v>1749</v>
      </c>
      <c r="AZ1388" s="1" t="s">
        <v>1749</v>
      </c>
      <c r="BA1388" s="1" t="s">
        <v>1749</v>
      </c>
      <c r="BB1388" s="1" t="s">
        <v>1749</v>
      </c>
      <c r="BC1388" s="1" t="s">
        <v>1749</v>
      </c>
      <c r="BD1388" s="1" t="s">
        <v>1749</v>
      </c>
      <c r="BE1388" t="s">
        <v>1749</v>
      </c>
    </row>
    <row r="1389" spans="1:57" ht="17.149999999999999" customHeight="1">
      <c r="A1389" s="2">
        <v>1388</v>
      </c>
      <c r="B1389" s="1" t="s">
        <v>1219</v>
      </c>
      <c r="C1389" s="1" t="s">
        <v>11683</v>
      </c>
      <c r="D1389" s="14" t="s">
        <v>11684</v>
      </c>
      <c r="E1389" s="1" t="s">
        <v>11683</v>
      </c>
      <c r="F1389" s="1" t="s">
        <v>11685</v>
      </c>
      <c r="G1389" s="1" t="s">
        <v>11686</v>
      </c>
      <c r="H1389" s="1" t="s">
        <v>2413</v>
      </c>
      <c r="I1389" s="1" t="s">
        <v>2500</v>
      </c>
      <c r="J1389" s="1" t="s">
        <v>11687</v>
      </c>
      <c r="K1389" s="1" t="s">
        <v>11688</v>
      </c>
      <c r="L1389" s="1" t="s">
        <v>11689</v>
      </c>
      <c r="M1389" s="1" t="s">
        <v>209</v>
      </c>
      <c r="N1389" s="1" t="s">
        <v>2653</v>
      </c>
      <c r="O1389" s="1" t="s">
        <v>1228</v>
      </c>
      <c r="P1389" s="1" t="s">
        <v>2126</v>
      </c>
      <c r="Q1389" s="1" t="s">
        <v>11689</v>
      </c>
      <c r="R1389" s="1" t="s">
        <v>130</v>
      </c>
      <c r="S1389" s="1" t="s">
        <v>1293</v>
      </c>
      <c r="T1389" s="1" t="s">
        <v>11690</v>
      </c>
      <c r="U1389" s="2" t="s">
        <v>11691</v>
      </c>
      <c r="V1389" s="1">
        <v>86</v>
      </c>
      <c r="W1389" s="1" t="s">
        <v>2130</v>
      </c>
      <c r="X1389" s="1" t="s">
        <v>2130</v>
      </c>
      <c r="Y1389" s="1" t="s">
        <v>2210</v>
      </c>
      <c r="Z1389" s="1" t="s">
        <v>30947</v>
      </c>
      <c r="AA1389" s="1" t="s">
        <v>30948</v>
      </c>
      <c r="AB1389" s="1" t="s">
        <v>30949</v>
      </c>
      <c r="AC1389" s="2"/>
      <c r="AD1389" s="1">
        <v>86</v>
      </c>
      <c r="AE1389" s="1" t="s">
        <v>30950</v>
      </c>
      <c r="AF1389" s="1" t="s">
        <v>10577</v>
      </c>
      <c r="AG1389" s="1" t="s">
        <v>819</v>
      </c>
      <c r="AH1389" s="1" t="s">
        <v>30951</v>
      </c>
      <c r="AI1389" s="1" t="s">
        <v>1749</v>
      </c>
      <c r="AJ1389" s="1" t="s">
        <v>1749</v>
      </c>
      <c r="AK1389" s="1" t="s">
        <v>1749</v>
      </c>
      <c r="AL1389" s="1" t="s">
        <v>1749</v>
      </c>
      <c r="AM1389" s="1" t="s">
        <v>1749</v>
      </c>
      <c r="AN1389" s="1" t="s">
        <v>1749</v>
      </c>
      <c r="AO1389" s="1" t="s">
        <v>1749</v>
      </c>
      <c r="AP1389" s="1" t="s">
        <v>1749</v>
      </c>
      <c r="AQ1389" s="1" t="s">
        <v>1749</v>
      </c>
      <c r="AR1389" s="1" t="s">
        <v>1749</v>
      </c>
      <c r="AS1389" s="1" t="s">
        <v>1749</v>
      </c>
      <c r="AT1389" s="1" t="s">
        <v>1749</v>
      </c>
      <c r="AU1389" s="1" t="s">
        <v>1749</v>
      </c>
      <c r="AV1389" s="1" t="s">
        <v>1749</v>
      </c>
      <c r="AW1389" s="1" t="s">
        <v>1749</v>
      </c>
      <c r="AX1389" s="1" t="s">
        <v>1749</v>
      </c>
      <c r="AY1389" s="1" t="s">
        <v>1749</v>
      </c>
      <c r="AZ1389" s="1" t="s">
        <v>1749</v>
      </c>
      <c r="BA1389" s="1" t="s">
        <v>1749</v>
      </c>
      <c r="BB1389" s="1" t="s">
        <v>1749</v>
      </c>
      <c r="BC1389" s="1" t="s">
        <v>1749</v>
      </c>
      <c r="BD1389" s="1" t="s">
        <v>1749</v>
      </c>
      <c r="BE1389" t="s">
        <v>1749</v>
      </c>
    </row>
    <row r="1390" spans="1:57" ht="17.149999999999999" customHeight="1">
      <c r="A1390" s="2">
        <v>1389</v>
      </c>
      <c r="B1390" s="1" t="s">
        <v>1219</v>
      </c>
      <c r="C1390" s="1" t="s">
        <v>10322</v>
      </c>
      <c r="D1390" s="14" t="s">
        <v>10323</v>
      </c>
      <c r="E1390" s="1" t="s">
        <v>10324</v>
      </c>
      <c r="F1390" s="1" t="s">
        <v>10325</v>
      </c>
      <c r="G1390" s="1" t="s">
        <v>10326</v>
      </c>
      <c r="H1390" s="1" t="s">
        <v>10327</v>
      </c>
      <c r="I1390" s="1" t="s">
        <v>10328</v>
      </c>
      <c r="J1390" s="1" t="s">
        <v>10329</v>
      </c>
      <c r="K1390" s="1" t="s">
        <v>30952</v>
      </c>
      <c r="L1390" s="1" t="s">
        <v>10331</v>
      </c>
      <c r="M1390" s="1" t="s">
        <v>277</v>
      </c>
      <c r="N1390" s="1"/>
      <c r="O1390" s="1" t="s">
        <v>1228</v>
      </c>
      <c r="P1390" s="1" t="s">
        <v>2126</v>
      </c>
      <c r="Q1390" s="1" t="s">
        <v>10332</v>
      </c>
      <c r="R1390" s="1" t="s">
        <v>130</v>
      </c>
      <c r="S1390" s="1" t="s">
        <v>1293</v>
      </c>
      <c r="T1390" s="1" t="s">
        <v>10333</v>
      </c>
      <c r="U1390" s="2" t="s">
        <v>10334</v>
      </c>
      <c r="V1390" s="1">
        <v>2</v>
      </c>
      <c r="W1390" s="1" t="s">
        <v>1324</v>
      </c>
      <c r="X1390" s="1" t="s">
        <v>1325</v>
      </c>
      <c r="Y1390" s="1" t="s">
        <v>4638</v>
      </c>
      <c r="Z1390" s="1" t="s">
        <v>30953</v>
      </c>
      <c r="AA1390" s="1" t="s">
        <v>10336</v>
      </c>
      <c r="AB1390" s="1" t="s">
        <v>10337</v>
      </c>
      <c r="AC1390" s="2"/>
      <c r="AD1390" s="1">
        <v>2</v>
      </c>
      <c r="AE1390" s="1" t="s">
        <v>30954</v>
      </c>
      <c r="AF1390" s="1" t="s">
        <v>10338</v>
      </c>
      <c r="AG1390" s="1" t="s">
        <v>819</v>
      </c>
      <c r="AH1390" s="1" t="s">
        <v>10339</v>
      </c>
      <c r="AI1390" s="1" t="s">
        <v>1749</v>
      </c>
      <c r="AJ1390" s="1" t="s">
        <v>1749</v>
      </c>
      <c r="AK1390" s="1" t="s">
        <v>1749</v>
      </c>
      <c r="AL1390" s="1" t="s">
        <v>1749</v>
      </c>
      <c r="AM1390" s="1" t="s">
        <v>1749</v>
      </c>
      <c r="AN1390" s="1" t="s">
        <v>1749</v>
      </c>
      <c r="AO1390" s="1" t="s">
        <v>1749</v>
      </c>
      <c r="AP1390" s="1" t="s">
        <v>1749</v>
      </c>
      <c r="AQ1390" s="1" t="s">
        <v>1749</v>
      </c>
      <c r="AR1390" s="1" t="s">
        <v>1749</v>
      </c>
      <c r="AS1390" s="1" t="s">
        <v>1749</v>
      </c>
      <c r="AT1390" s="1" t="s">
        <v>1749</v>
      </c>
      <c r="AU1390" s="1" t="s">
        <v>1749</v>
      </c>
      <c r="AV1390" s="1" t="s">
        <v>1749</v>
      </c>
      <c r="AW1390" s="1" t="s">
        <v>1749</v>
      </c>
      <c r="AX1390" s="1" t="s">
        <v>1749</v>
      </c>
      <c r="AY1390" s="1" t="s">
        <v>10331</v>
      </c>
      <c r="AZ1390" s="1" t="s">
        <v>30955</v>
      </c>
      <c r="BA1390" s="1" t="s">
        <v>1324</v>
      </c>
      <c r="BB1390" s="1" t="s">
        <v>1325</v>
      </c>
      <c r="BC1390" s="1" t="s">
        <v>4638</v>
      </c>
      <c r="BD1390" s="1" t="s">
        <v>30956</v>
      </c>
      <c r="BE1390" t="s">
        <v>30957</v>
      </c>
    </row>
    <row r="1391" spans="1:57" ht="17.149999999999999" customHeight="1">
      <c r="A1391" s="2">
        <v>1390</v>
      </c>
      <c r="B1391" s="1" t="s">
        <v>1219</v>
      </c>
      <c r="C1391" s="1" t="s">
        <v>10322</v>
      </c>
      <c r="D1391" s="14" t="s">
        <v>10323</v>
      </c>
      <c r="E1391" s="1" t="s">
        <v>10324</v>
      </c>
      <c r="F1391" s="1" t="s">
        <v>10325</v>
      </c>
      <c r="G1391" s="1" t="s">
        <v>10326</v>
      </c>
      <c r="H1391" s="1" t="s">
        <v>10327</v>
      </c>
      <c r="I1391" s="1" t="s">
        <v>10328</v>
      </c>
      <c r="J1391" s="1" t="s">
        <v>10329</v>
      </c>
      <c r="K1391" s="1" t="s">
        <v>30952</v>
      </c>
      <c r="L1391" s="1" t="s">
        <v>10331</v>
      </c>
      <c r="M1391" s="1" t="s">
        <v>277</v>
      </c>
      <c r="N1391" s="1"/>
      <c r="O1391" s="1" t="s">
        <v>1228</v>
      </c>
      <c r="P1391" s="1" t="s">
        <v>2126</v>
      </c>
      <c r="Q1391" s="1" t="s">
        <v>10343</v>
      </c>
      <c r="R1391" s="1" t="s">
        <v>130</v>
      </c>
      <c r="S1391" s="1" t="s">
        <v>1293</v>
      </c>
      <c r="T1391" s="1" t="s">
        <v>10344</v>
      </c>
      <c r="U1391" s="2" t="s">
        <v>10317</v>
      </c>
      <c r="V1391" s="1">
        <v>2</v>
      </c>
      <c r="W1391" s="1" t="s">
        <v>1324</v>
      </c>
      <c r="X1391" s="1" t="s">
        <v>1325</v>
      </c>
      <c r="Y1391" s="1" t="s">
        <v>4638</v>
      </c>
      <c r="Z1391" s="1" t="s">
        <v>30953</v>
      </c>
      <c r="AA1391" s="1" t="s">
        <v>10345</v>
      </c>
      <c r="AB1391" s="1" t="s">
        <v>10346</v>
      </c>
      <c r="AC1391" s="2"/>
      <c r="AD1391" s="1">
        <v>2</v>
      </c>
      <c r="AE1391" s="1" t="s">
        <v>30954</v>
      </c>
      <c r="AF1391" s="1" t="s">
        <v>10338</v>
      </c>
      <c r="AG1391" s="1" t="s">
        <v>819</v>
      </c>
      <c r="AH1391" s="1" t="s">
        <v>10347</v>
      </c>
      <c r="AI1391" s="1" t="s">
        <v>1749</v>
      </c>
      <c r="AJ1391" s="1" t="s">
        <v>1749</v>
      </c>
      <c r="AK1391" s="1" t="s">
        <v>1749</v>
      </c>
      <c r="AL1391" s="1" t="s">
        <v>1749</v>
      </c>
      <c r="AM1391" s="1" t="s">
        <v>1749</v>
      </c>
      <c r="AN1391" s="1" t="s">
        <v>1749</v>
      </c>
      <c r="AO1391" s="1" t="s">
        <v>1749</v>
      </c>
      <c r="AP1391" s="1" t="s">
        <v>1749</v>
      </c>
      <c r="AQ1391" s="1" t="s">
        <v>1749</v>
      </c>
      <c r="AR1391" s="1" t="s">
        <v>1749</v>
      </c>
      <c r="AS1391" s="1" t="s">
        <v>1749</v>
      </c>
      <c r="AT1391" s="1" t="s">
        <v>1749</v>
      </c>
      <c r="AU1391" s="1" t="s">
        <v>1749</v>
      </c>
      <c r="AV1391" s="1" t="s">
        <v>1749</v>
      </c>
      <c r="AW1391" s="1" t="s">
        <v>1749</v>
      </c>
      <c r="AX1391" s="1" t="s">
        <v>1749</v>
      </c>
      <c r="AY1391" s="1" t="s">
        <v>10331</v>
      </c>
      <c r="AZ1391" s="1" t="s">
        <v>30955</v>
      </c>
      <c r="BA1391" s="1" t="s">
        <v>1324</v>
      </c>
      <c r="BB1391" s="1" t="s">
        <v>1325</v>
      </c>
      <c r="BC1391" s="1" t="s">
        <v>4638</v>
      </c>
      <c r="BD1391" s="1" t="s">
        <v>30956</v>
      </c>
      <c r="BE1391" t="s">
        <v>30957</v>
      </c>
    </row>
    <row r="1392" spans="1:57" ht="17.149999999999999" customHeight="1">
      <c r="A1392" s="2">
        <v>1391</v>
      </c>
      <c r="B1392" s="1" t="s">
        <v>1219</v>
      </c>
      <c r="C1392" s="1" t="s">
        <v>10322</v>
      </c>
      <c r="D1392" s="14" t="s">
        <v>10323</v>
      </c>
      <c r="E1392" s="1" t="s">
        <v>10324</v>
      </c>
      <c r="F1392" s="1" t="s">
        <v>10325</v>
      </c>
      <c r="G1392" s="1" t="s">
        <v>10326</v>
      </c>
      <c r="H1392" s="1" t="s">
        <v>10327</v>
      </c>
      <c r="I1392" s="1" t="s">
        <v>10328</v>
      </c>
      <c r="J1392" s="1" t="s">
        <v>10329</v>
      </c>
      <c r="K1392" s="1" t="s">
        <v>30952</v>
      </c>
      <c r="L1392" s="1" t="s">
        <v>10331</v>
      </c>
      <c r="M1392" s="1" t="s">
        <v>277</v>
      </c>
      <c r="N1392" s="1"/>
      <c r="O1392" s="1" t="s">
        <v>1228</v>
      </c>
      <c r="P1392" s="1" t="s">
        <v>2126</v>
      </c>
      <c r="Q1392" s="1" t="s">
        <v>11738</v>
      </c>
      <c r="R1392" s="1" t="s">
        <v>130</v>
      </c>
      <c r="S1392" s="1" t="s">
        <v>1293</v>
      </c>
      <c r="T1392" s="1" t="s">
        <v>10344</v>
      </c>
      <c r="U1392" s="2" t="s">
        <v>10461</v>
      </c>
      <c r="V1392" s="1">
        <v>2</v>
      </c>
      <c r="W1392" s="1" t="s">
        <v>1324</v>
      </c>
      <c r="X1392" s="1" t="s">
        <v>1325</v>
      </c>
      <c r="Y1392" s="1" t="s">
        <v>4638</v>
      </c>
      <c r="Z1392" s="1" t="s">
        <v>30953</v>
      </c>
      <c r="AA1392" s="1" t="s">
        <v>11739</v>
      </c>
      <c r="AB1392" s="1" t="s">
        <v>11699</v>
      </c>
      <c r="AC1392" s="2"/>
      <c r="AD1392" s="1">
        <v>2</v>
      </c>
      <c r="AE1392" s="1" t="s">
        <v>30954</v>
      </c>
      <c r="AF1392" s="1" t="s">
        <v>10338</v>
      </c>
      <c r="AG1392" s="1" t="s">
        <v>819</v>
      </c>
      <c r="AH1392" s="1" t="s">
        <v>30958</v>
      </c>
      <c r="AI1392" s="1" t="s">
        <v>1749</v>
      </c>
      <c r="AJ1392" s="1" t="s">
        <v>1749</v>
      </c>
      <c r="AK1392" s="1" t="s">
        <v>1749</v>
      </c>
      <c r="AL1392" s="1" t="s">
        <v>1749</v>
      </c>
      <c r="AM1392" s="1" t="s">
        <v>1749</v>
      </c>
      <c r="AN1392" s="1" t="s">
        <v>1749</v>
      </c>
      <c r="AO1392" s="1" t="s">
        <v>1749</v>
      </c>
      <c r="AP1392" s="1" t="s">
        <v>1749</v>
      </c>
      <c r="AQ1392" s="1" t="s">
        <v>1749</v>
      </c>
      <c r="AR1392" s="1" t="s">
        <v>1749</v>
      </c>
      <c r="AS1392" s="1" t="s">
        <v>1749</v>
      </c>
      <c r="AT1392" s="1" t="s">
        <v>1749</v>
      </c>
      <c r="AU1392" s="1" t="s">
        <v>1749</v>
      </c>
      <c r="AV1392" s="1" t="s">
        <v>1749</v>
      </c>
      <c r="AW1392" s="1" t="s">
        <v>1749</v>
      </c>
      <c r="AX1392" s="1" t="s">
        <v>1749</v>
      </c>
      <c r="AY1392" s="1" t="s">
        <v>10331</v>
      </c>
      <c r="AZ1392" s="1" t="s">
        <v>30955</v>
      </c>
      <c r="BA1392" s="1" t="s">
        <v>1324</v>
      </c>
      <c r="BB1392" s="1" t="s">
        <v>1325</v>
      </c>
      <c r="BC1392" s="1" t="s">
        <v>4638</v>
      </c>
      <c r="BD1392" s="1" t="s">
        <v>30956</v>
      </c>
      <c r="BE1392" t="s">
        <v>30957</v>
      </c>
    </row>
    <row r="1393" spans="1:57" ht="17.149999999999999" customHeight="1">
      <c r="A1393" s="2">
        <v>1392</v>
      </c>
      <c r="B1393" s="1" t="s">
        <v>1219</v>
      </c>
      <c r="C1393" s="1" t="s">
        <v>10322</v>
      </c>
      <c r="D1393" s="14" t="s">
        <v>10323</v>
      </c>
      <c r="E1393" s="1" t="s">
        <v>10324</v>
      </c>
      <c r="F1393" s="1" t="s">
        <v>10325</v>
      </c>
      <c r="G1393" s="1" t="s">
        <v>10326</v>
      </c>
      <c r="H1393" s="1" t="s">
        <v>10327</v>
      </c>
      <c r="I1393" s="1" t="s">
        <v>10328</v>
      </c>
      <c r="J1393" s="1" t="s">
        <v>10329</v>
      </c>
      <c r="K1393" s="1" t="s">
        <v>30952</v>
      </c>
      <c r="L1393" s="1" t="s">
        <v>10331</v>
      </c>
      <c r="M1393" s="1" t="s">
        <v>277</v>
      </c>
      <c r="N1393" s="1"/>
      <c r="O1393" s="1" t="s">
        <v>1228</v>
      </c>
      <c r="P1393" s="1" t="s">
        <v>2126</v>
      </c>
      <c r="Q1393" s="1" t="s">
        <v>11734</v>
      </c>
      <c r="R1393" s="1" t="s">
        <v>130</v>
      </c>
      <c r="S1393" s="1" t="s">
        <v>1293</v>
      </c>
      <c r="T1393" s="1" t="s">
        <v>11735</v>
      </c>
      <c r="U1393" s="2" t="s">
        <v>11736</v>
      </c>
      <c r="V1393" s="1">
        <v>2</v>
      </c>
      <c r="W1393" s="1" t="s">
        <v>1324</v>
      </c>
      <c r="X1393" s="1" t="s">
        <v>1325</v>
      </c>
      <c r="Y1393" s="1" t="s">
        <v>4638</v>
      </c>
      <c r="Z1393" s="1" t="s">
        <v>30953</v>
      </c>
      <c r="AA1393" s="1" t="s">
        <v>11737</v>
      </c>
      <c r="AB1393" s="1" t="s">
        <v>11699</v>
      </c>
      <c r="AC1393" s="2"/>
      <c r="AD1393" s="1">
        <v>2</v>
      </c>
      <c r="AE1393" s="1" t="s">
        <v>30954</v>
      </c>
      <c r="AF1393" s="1" t="s">
        <v>10338</v>
      </c>
      <c r="AG1393" s="1" t="s">
        <v>819</v>
      </c>
      <c r="AH1393" s="1" t="s">
        <v>30959</v>
      </c>
      <c r="AI1393" s="1" t="s">
        <v>1749</v>
      </c>
      <c r="AJ1393" s="1" t="s">
        <v>1749</v>
      </c>
      <c r="AK1393" s="1" t="s">
        <v>1749</v>
      </c>
      <c r="AL1393" s="1" t="s">
        <v>1749</v>
      </c>
      <c r="AM1393" s="1" t="s">
        <v>1749</v>
      </c>
      <c r="AN1393" s="1" t="s">
        <v>1749</v>
      </c>
      <c r="AO1393" s="1" t="s">
        <v>1749</v>
      </c>
      <c r="AP1393" s="1" t="s">
        <v>1749</v>
      </c>
      <c r="AQ1393" s="1" t="s">
        <v>1749</v>
      </c>
      <c r="AR1393" s="1" t="s">
        <v>1749</v>
      </c>
      <c r="AS1393" s="1" t="s">
        <v>1749</v>
      </c>
      <c r="AT1393" s="1" t="s">
        <v>1749</v>
      </c>
      <c r="AU1393" s="1" t="s">
        <v>1749</v>
      </c>
      <c r="AV1393" s="1" t="s">
        <v>1749</v>
      </c>
      <c r="AW1393" s="1" t="s">
        <v>1749</v>
      </c>
      <c r="AX1393" s="1" t="s">
        <v>1749</v>
      </c>
      <c r="AY1393" s="1" t="s">
        <v>10331</v>
      </c>
      <c r="AZ1393" s="1" t="s">
        <v>30955</v>
      </c>
      <c r="BA1393" s="1" t="s">
        <v>1324</v>
      </c>
      <c r="BB1393" s="1" t="s">
        <v>1325</v>
      </c>
      <c r="BC1393" s="1" t="s">
        <v>4638</v>
      </c>
      <c r="BD1393" s="1" t="s">
        <v>30956</v>
      </c>
      <c r="BE1393" t="s">
        <v>30957</v>
      </c>
    </row>
    <row r="1394" spans="1:57" ht="17.149999999999999" customHeight="1">
      <c r="A1394" s="2">
        <v>1393</v>
      </c>
      <c r="B1394" s="1" t="s">
        <v>1219</v>
      </c>
      <c r="C1394" s="1" t="s">
        <v>10322</v>
      </c>
      <c r="D1394" s="14" t="s">
        <v>10323</v>
      </c>
      <c r="E1394" s="1" t="s">
        <v>10324</v>
      </c>
      <c r="F1394" s="1" t="s">
        <v>10325</v>
      </c>
      <c r="G1394" s="1" t="s">
        <v>10326</v>
      </c>
      <c r="H1394" s="1" t="s">
        <v>10327</v>
      </c>
      <c r="I1394" s="1" t="s">
        <v>10328</v>
      </c>
      <c r="J1394" s="1" t="s">
        <v>10329</v>
      </c>
      <c r="K1394" s="1" t="s">
        <v>30952</v>
      </c>
      <c r="L1394" s="1" t="s">
        <v>10331</v>
      </c>
      <c r="M1394" s="1" t="s">
        <v>277</v>
      </c>
      <c r="N1394" s="1"/>
      <c r="O1394" s="1" t="s">
        <v>1228</v>
      </c>
      <c r="P1394" s="1" t="s">
        <v>2126</v>
      </c>
      <c r="Q1394" s="1" t="s">
        <v>11730</v>
      </c>
      <c r="R1394" s="1" t="s">
        <v>130</v>
      </c>
      <c r="S1394" s="1" t="s">
        <v>1293</v>
      </c>
      <c r="T1394" s="1" t="s">
        <v>11731</v>
      </c>
      <c r="U1394" s="2" t="s">
        <v>11732</v>
      </c>
      <c r="V1394" s="1">
        <v>3</v>
      </c>
      <c r="W1394" s="1" t="s">
        <v>1324</v>
      </c>
      <c r="X1394" s="1" t="s">
        <v>1325</v>
      </c>
      <c r="Y1394" s="1" t="s">
        <v>4638</v>
      </c>
      <c r="Z1394" s="1" t="s">
        <v>30953</v>
      </c>
      <c r="AA1394" s="1" t="s">
        <v>11733</v>
      </c>
      <c r="AB1394" s="1" t="s">
        <v>11699</v>
      </c>
      <c r="AC1394" s="2"/>
      <c r="AD1394" s="1">
        <v>3</v>
      </c>
      <c r="AE1394" s="1" t="s">
        <v>30954</v>
      </c>
      <c r="AF1394" s="1" t="s">
        <v>10338</v>
      </c>
      <c r="AG1394" s="1" t="s">
        <v>819</v>
      </c>
      <c r="AH1394" s="1" t="s">
        <v>30960</v>
      </c>
      <c r="AI1394" s="1" t="s">
        <v>1749</v>
      </c>
      <c r="AJ1394" s="1" t="s">
        <v>1749</v>
      </c>
      <c r="AK1394" s="1" t="s">
        <v>1749</v>
      </c>
      <c r="AL1394" s="1" t="s">
        <v>1749</v>
      </c>
      <c r="AM1394" s="1" t="s">
        <v>1749</v>
      </c>
      <c r="AN1394" s="1" t="s">
        <v>1749</v>
      </c>
      <c r="AO1394" s="1" t="s">
        <v>1749</v>
      </c>
      <c r="AP1394" s="1" t="s">
        <v>1749</v>
      </c>
      <c r="AQ1394" s="1" t="s">
        <v>1749</v>
      </c>
      <c r="AR1394" s="1" t="s">
        <v>1749</v>
      </c>
      <c r="AS1394" s="1" t="s">
        <v>1749</v>
      </c>
      <c r="AT1394" s="1" t="s">
        <v>1749</v>
      </c>
      <c r="AU1394" s="1" t="s">
        <v>1749</v>
      </c>
      <c r="AV1394" s="1" t="s">
        <v>1749</v>
      </c>
      <c r="AW1394" s="1" t="s">
        <v>1749</v>
      </c>
      <c r="AX1394" s="1" t="s">
        <v>1749</v>
      </c>
      <c r="AY1394" s="1" t="s">
        <v>10331</v>
      </c>
      <c r="AZ1394" s="1" t="s">
        <v>30955</v>
      </c>
      <c r="BA1394" s="1" t="s">
        <v>1324</v>
      </c>
      <c r="BB1394" s="1" t="s">
        <v>1325</v>
      </c>
      <c r="BC1394" s="1" t="s">
        <v>4638</v>
      </c>
      <c r="BD1394" s="1" t="s">
        <v>30956</v>
      </c>
      <c r="BE1394" t="s">
        <v>30957</v>
      </c>
    </row>
    <row r="1395" spans="1:57" ht="17.149999999999999" customHeight="1">
      <c r="A1395" s="2">
        <v>1394</v>
      </c>
      <c r="B1395" s="1" t="s">
        <v>1219</v>
      </c>
      <c r="C1395" s="1" t="s">
        <v>10322</v>
      </c>
      <c r="D1395" s="14" t="s">
        <v>10323</v>
      </c>
      <c r="E1395" s="1" t="s">
        <v>10324</v>
      </c>
      <c r="F1395" s="1" t="s">
        <v>10325</v>
      </c>
      <c r="G1395" s="1" t="s">
        <v>10326</v>
      </c>
      <c r="H1395" s="1" t="s">
        <v>10327</v>
      </c>
      <c r="I1395" s="1" t="s">
        <v>10328</v>
      </c>
      <c r="J1395" s="1" t="s">
        <v>10329</v>
      </c>
      <c r="K1395" s="1" t="s">
        <v>30952</v>
      </c>
      <c r="L1395" s="1" t="s">
        <v>10331</v>
      </c>
      <c r="M1395" s="1" t="s">
        <v>277</v>
      </c>
      <c r="N1395" s="1"/>
      <c r="O1395" s="1" t="s">
        <v>1228</v>
      </c>
      <c r="P1395" s="1" t="s">
        <v>2126</v>
      </c>
      <c r="Q1395" s="1" t="s">
        <v>11743</v>
      </c>
      <c r="R1395" s="1" t="s">
        <v>130</v>
      </c>
      <c r="S1395" s="1" t="s">
        <v>1293</v>
      </c>
      <c r="T1395" s="1" t="s">
        <v>1108</v>
      </c>
      <c r="U1395" s="2" t="s">
        <v>11744</v>
      </c>
      <c r="V1395" s="1">
        <v>2</v>
      </c>
      <c r="W1395" s="1" t="s">
        <v>1324</v>
      </c>
      <c r="X1395" s="1" t="s">
        <v>1325</v>
      </c>
      <c r="Y1395" s="1" t="s">
        <v>4638</v>
      </c>
      <c r="Z1395" s="1" t="s">
        <v>30953</v>
      </c>
      <c r="AA1395" s="1" t="s">
        <v>11745</v>
      </c>
      <c r="AB1395" s="1" t="s">
        <v>11699</v>
      </c>
      <c r="AC1395" s="2"/>
      <c r="AD1395" s="1">
        <v>2</v>
      </c>
      <c r="AE1395" s="1" t="s">
        <v>30954</v>
      </c>
      <c r="AF1395" s="1" t="s">
        <v>10338</v>
      </c>
      <c r="AG1395" s="1" t="s">
        <v>819</v>
      </c>
      <c r="AH1395" s="1" t="s">
        <v>30961</v>
      </c>
      <c r="AI1395" s="1" t="s">
        <v>1749</v>
      </c>
      <c r="AJ1395" s="1" t="s">
        <v>1749</v>
      </c>
      <c r="AK1395" s="1" t="s">
        <v>1749</v>
      </c>
      <c r="AL1395" s="1" t="s">
        <v>1749</v>
      </c>
      <c r="AM1395" s="1" t="s">
        <v>1749</v>
      </c>
      <c r="AN1395" s="1" t="s">
        <v>1749</v>
      </c>
      <c r="AO1395" s="1" t="s">
        <v>1749</v>
      </c>
      <c r="AP1395" s="1" t="s">
        <v>1749</v>
      </c>
      <c r="AQ1395" s="1" t="s">
        <v>1749</v>
      </c>
      <c r="AR1395" s="1" t="s">
        <v>1749</v>
      </c>
      <c r="AS1395" s="1" t="s">
        <v>1749</v>
      </c>
      <c r="AT1395" s="1" t="s">
        <v>1749</v>
      </c>
      <c r="AU1395" s="1" t="s">
        <v>1749</v>
      </c>
      <c r="AV1395" s="1" t="s">
        <v>1749</v>
      </c>
      <c r="AW1395" s="1" t="s">
        <v>1749</v>
      </c>
      <c r="AX1395" s="1" t="s">
        <v>1749</v>
      </c>
      <c r="AY1395" s="1" t="s">
        <v>10331</v>
      </c>
      <c r="AZ1395" s="1" t="s">
        <v>30955</v>
      </c>
      <c r="BA1395" s="1" t="s">
        <v>1324</v>
      </c>
      <c r="BB1395" s="1" t="s">
        <v>1325</v>
      </c>
      <c r="BC1395" s="1" t="s">
        <v>4638</v>
      </c>
      <c r="BD1395" s="1" t="s">
        <v>30956</v>
      </c>
      <c r="BE1395" t="s">
        <v>30957</v>
      </c>
    </row>
    <row r="1396" spans="1:57" ht="17.149999999999999" customHeight="1">
      <c r="A1396">
        <v>1395</v>
      </c>
      <c r="B1396" t="s">
        <v>1219</v>
      </c>
      <c r="C1396" t="s">
        <v>10322</v>
      </c>
      <c r="D1396" t="s">
        <v>10323</v>
      </c>
      <c r="E1396" t="s">
        <v>10324</v>
      </c>
      <c r="F1396" t="s">
        <v>10325</v>
      </c>
      <c r="G1396" t="s">
        <v>10326</v>
      </c>
      <c r="H1396" t="s">
        <v>10327</v>
      </c>
      <c r="I1396" t="s">
        <v>10328</v>
      </c>
      <c r="J1396" t="s">
        <v>10329</v>
      </c>
      <c r="K1396" t="s">
        <v>30952</v>
      </c>
      <c r="L1396" t="s">
        <v>10331</v>
      </c>
      <c r="M1396" t="s">
        <v>277</v>
      </c>
      <c r="O1396" t="s">
        <v>1228</v>
      </c>
      <c r="P1396" t="s">
        <v>2126</v>
      </c>
      <c r="Q1396" t="s">
        <v>11740</v>
      </c>
      <c r="R1396" t="s">
        <v>130</v>
      </c>
      <c r="S1396" t="s">
        <v>1293</v>
      </c>
      <c r="T1396" t="s">
        <v>1108</v>
      </c>
      <c r="U1396" t="s">
        <v>11741</v>
      </c>
      <c r="V1396">
        <v>2</v>
      </c>
      <c r="W1396" t="s">
        <v>1324</v>
      </c>
      <c r="X1396" t="s">
        <v>1325</v>
      </c>
      <c r="Y1396" t="s">
        <v>4638</v>
      </c>
      <c r="Z1396" t="s">
        <v>30953</v>
      </c>
      <c r="AA1396" t="s">
        <v>11742</v>
      </c>
      <c r="AB1396" t="s">
        <v>11699</v>
      </c>
      <c r="AD1396">
        <v>2</v>
      </c>
      <c r="AE1396" t="s">
        <v>30954</v>
      </c>
      <c r="AF1396" t="s">
        <v>10338</v>
      </c>
      <c r="AG1396" t="s">
        <v>819</v>
      </c>
      <c r="AH1396" t="s">
        <v>30962</v>
      </c>
      <c r="AI1396" t="s">
        <v>1749</v>
      </c>
      <c r="AJ1396" t="s">
        <v>1749</v>
      </c>
      <c r="AK1396" t="s">
        <v>1749</v>
      </c>
      <c r="AL1396" t="s">
        <v>1749</v>
      </c>
      <c r="AM1396" t="s">
        <v>1749</v>
      </c>
      <c r="AN1396" t="s">
        <v>1749</v>
      </c>
      <c r="AO1396" t="s">
        <v>1749</v>
      </c>
      <c r="AP1396" t="s">
        <v>1749</v>
      </c>
      <c r="AQ1396" t="s">
        <v>1749</v>
      </c>
      <c r="AR1396" t="s">
        <v>1749</v>
      </c>
      <c r="AS1396" t="s">
        <v>1749</v>
      </c>
      <c r="AT1396" t="s">
        <v>1749</v>
      </c>
      <c r="AU1396" t="s">
        <v>1749</v>
      </c>
      <c r="AV1396" t="s">
        <v>1749</v>
      </c>
      <c r="AW1396" t="s">
        <v>1749</v>
      </c>
      <c r="AX1396" t="s">
        <v>1749</v>
      </c>
      <c r="AY1396" t="s">
        <v>10331</v>
      </c>
      <c r="AZ1396" t="s">
        <v>30955</v>
      </c>
      <c r="BA1396" t="s">
        <v>1324</v>
      </c>
      <c r="BB1396" t="s">
        <v>1325</v>
      </c>
      <c r="BC1396" t="s">
        <v>4638</v>
      </c>
      <c r="BD1396" t="s">
        <v>30956</v>
      </c>
      <c r="BE1396" t="s">
        <v>30957</v>
      </c>
    </row>
    <row r="1397" spans="1:57" ht="17.149999999999999" customHeight="1">
      <c r="A1397">
        <v>1396</v>
      </c>
      <c r="B1397" t="s">
        <v>1219</v>
      </c>
      <c r="C1397" t="s">
        <v>10322</v>
      </c>
      <c r="D1397" t="s">
        <v>10323</v>
      </c>
      <c r="E1397" t="s">
        <v>10324</v>
      </c>
      <c r="F1397" t="s">
        <v>10325</v>
      </c>
      <c r="G1397" t="s">
        <v>10326</v>
      </c>
      <c r="H1397" t="s">
        <v>10327</v>
      </c>
      <c r="I1397" t="s">
        <v>10328</v>
      </c>
      <c r="J1397" t="s">
        <v>10329</v>
      </c>
      <c r="K1397" t="s">
        <v>30952</v>
      </c>
      <c r="L1397" t="s">
        <v>10331</v>
      </c>
      <c r="M1397" t="s">
        <v>277</v>
      </c>
      <c r="O1397" t="s">
        <v>1228</v>
      </c>
      <c r="P1397" t="s">
        <v>2126</v>
      </c>
      <c r="Q1397" t="s">
        <v>11746</v>
      </c>
      <c r="R1397" t="s">
        <v>130</v>
      </c>
      <c r="S1397" t="s">
        <v>1293</v>
      </c>
      <c r="T1397" t="s">
        <v>1108</v>
      </c>
      <c r="U1397" t="s">
        <v>10386</v>
      </c>
      <c r="V1397">
        <v>2</v>
      </c>
      <c r="W1397" t="s">
        <v>1324</v>
      </c>
      <c r="X1397" t="s">
        <v>1325</v>
      </c>
      <c r="Y1397" t="s">
        <v>4638</v>
      </c>
      <c r="Z1397" t="s">
        <v>30953</v>
      </c>
      <c r="AA1397" t="s">
        <v>11747</v>
      </c>
      <c r="AB1397" t="s">
        <v>11699</v>
      </c>
      <c r="AD1397">
        <v>2</v>
      </c>
      <c r="AE1397" t="s">
        <v>30954</v>
      </c>
      <c r="AF1397" t="s">
        <v>10338</v>
      </c>
      <c r="AG1397" t="s">
        <v>819</v>
      </c>
      <c r="AH1397" t="s">
        <v>30963</v>
      </c>
      <c r="AI1397" t="s">
        <v>1749</v>
      </c>
      <c r="AJ1397" t="s">
        <v>1749</v>
      </c>
      <c r="AK1397" t="s">
        <v>1749</v>
      </c>
      <c r="AL1397" t="s">
        <v>1749</v>
      </c>
      <c r="AM1397" t="s">
        <v>1749</v>
      </c>
      <c r="AN1397" t="s">
        <v>1749</v>
      </c>
      <c r="AO1397" t="s">
        <v>1749</v>
      </c>
      <c r="AP1397" t="s">
        <v>1749</v>
      </c>
      <c r="AQ1397" t="s">
        <v>1749</v>
      </c>
      <c r="AR1397" t="s">
        <v>1749</v>
      </c>
      <c r="AS1397" t="s">
        <v>1749</v>
      </c>
      <c r="AT1397" t="s">
        <v>1749</v>
      </c>
      <c r="AU1397" t="s">
        <v>1749</v>
      </c>
      <c r="AV1397" t="s">
        <v>1749</v>
      </c>
      <c r="AW1397" t="s">
        <v>1749</v>
      </c>
      <c r="AX1397" t="s">
        <v>1749</v>
      </c>
      <c r="AY1397" t="s">
        <v>10331</v>
      </c>
      <c r="AZ1397" t="s">
        <v>30955</v>
      </c>
      <c r="BA1397" t="s">
        <v>1324</v>
      </c>
      <c r="BB1397" t="s">
        <v>1325</v>
      </c>
      <c r="BC1397" t="s">
        <v>4638</v>
      </c>
      <c r="BD1397" t="s">
        <v>30956</v>
      </c>
      <c r="BE1397" t="s">
        <v>30957</v>
      </c>
    </row>
    <row r="1398" spans="1:57" ht="17.149999999999999" customHeight="1">
      <c r="A1398">
        <v>1397</v>
      </c>
      <c r="B1398" t="s">
        <v>1219</v>
      </c>
      <c r="C1398" t="s">
        <v>10322</v>
      </c>
      <c r="D1398" t="s">
        <v>10323</v>
      </c>
      <c r="E1398" t="s">
        <v>10324</v>
      </c>
      <c r="F1398" t="s">
        <v>10325</v>
      </c>
      <c r="G1398" t="s">
        <v>10326</v>
      </c>
      <c r="H1398" t="s">
        <v>10327</v>
      </c>
      <c r="I1398" t="s">
        <v>10328</v>
      </c>
      <c r="J1398" t="s">
        <v>10329</v>
      </c>
      <c r="K1398" t="s">
        <v>30952</v>
      </c>
      <c r="L1398" t="s">
        <v>10331</v>
      </c>
      <c r="M1398" t="s">
        <v>277</v>
      </c>
      <c r="O1398" t="s">
        <v>1228</v>
      </c>
      <c r="P1398" t="s">
        <v>2126</v>
      </c>
      <c r="Q1398" t="s">
        <v>10348</v>
      </c>
      <c r="R1398" t="s">
        <v>130</v>
      </c>
      <c r="S1398" t="s">
        <v>1293</v>
      </c>
      <c r="T1398" t="s">
        <v>10344</v>
      </c>
      <c r="U1398" t="s">
        <v>10349</v>
      </c>
      <c r="V1398">
        <v>2</v>
      </c>
      <c r="W1398" t="s">
        <v>1324</v>
      </c>
      <c r="X1398" t="s">
        <v>1325</v>
      </c>
      <c r="Y1398" t="s">
        <v>4638</v>
      </c>
      <c r="Z1398" t="s">
        <v>30953</v>
      </c>
      <c r="AA1398" t="s">
        <v>10350</v>
      </c>
      <c r="AB1398" t="s">
        <v>10351</v>
      </c>
      <c r="AD1398">
        <v>2</v>
      </c>
      <c r="AE1398" t="s">
        <v>30954</v>
      </c>
      <c r="AF1398" t="s">
        <v>10338</v>
      </c>
      <c r="AG1398" t="s">
        <v>819</v>
      </c>
      <c r="AH1398" t="s">
        <v>10352</v>
      </c>
      <c r="AI1398" t="s">
        <v>1749</v>
      </c>
      <c r="AJ1398" t="s">
        <v>1749</v>
      </c>
      <c r="AK1398" t="s">
        <v>1749</v>
      </c>
      <c r="AL1398" t="s">
        <v>1749</v>
      </c>
      <c r="AM1398" t="s">
        <v>1749</v>
      </c>
      <c r="AN1398" t="s">
        <v>1749</v>
      </c>
      <c r="AO1398" t="s">
        <v>1749</v>
      </c>
      <c r="AP1398" t="s">
        <v>1749</v>
      </c>
      <c r="AQ1398" t="s">
        <v>1749</v>
      </c>
      <c r="AR1398" t="s">
        <v>1749</v>
      </c>
      <c r="AS1398" t="s">
        <v>1749</v>
      </c>
      <c r="AT1398" t="s">
        <v>1749</v>
      </c>
      <c r="AU1398" t="s">
        <v>1749</v>
      </c>
      <c r="AV1398" t="s">
        <v>1749</v>
      </c>
      <c r="AW1398" t="s">
        <v>1749</v>
      </c>
      <c r="AX1398" t="s">
        <v>1749</v>
      </c>
      <c r="AY1398" t="s">
        <v>10331</v>
      </c>
      <c r="AZ1398" t="s">
        <v>30955</v>
      </c>
      <c r="BA1398" t="s">
        <v>1324</v>
      </c>
      <c r="BB1398" t="s">
        <v>1325</v>
      </c>
      <c r="BC1398" t="s">
        <v>4638</v>
      </c>
      <c r="BD1398" t="s">
        <v>30956</v>
      </c>
      <c r="BE1398" t="s">
        <v>30957</v>
      </c>
    </row>
    <row r="1399" spans="1:57" ht="17.149999999999999" customHeight="1">
      <c r="A1399">
        <v>1398</v>
      </c>
      <c r="B1399" t="s">
        <v>1219</v>
      </c>
      <c r="C1399" t="s">
        <v>10322</v>
      </c>
      <c r="D1399" t="s">
        <v>10323</v>
      </c>
      <c r="E1399" t="s">
        <v>10324</v>
      </c>
      <c r="F1399" t="s">
        <v>10325</v>
      </c>
      <c r="G1399" t="s">
        <v>10326</v>
      </c>
      <c r="H1399" t="s">
        <v>10327</v>
      </c>
      <c r="I1399" t="s">
        <v>10328</v>
      </c>
      <c r="J1399" t="s">
        <v>10329</v>
      </c>
      <c r="K1399" t="s">
        <v>30952</v>
      </c>
      <c r="L1399" t="s">
        <v>10331</v>
      </c>
      <c r="M1399" t="s">
        <v>277</v>
      </c>
      <c r="O1399" t="s">
        <v>1228</v>
      </c>
      <c r="P1399" t="s">
        <v>2126</v>
      </c>
      <c r="Q1399" t="s">
        <v>10353</v>
      </c>
      <c r="R1399" t="s">
        <v>130</v>
      </c>
      <c r="S1399" t="s">
        <v>1293</v>
      </c>
      <c r="T1399" t="s">
        <v>10354</v>
      </c>
      <c r="U1399" t="s">
        <v>10355</v>
      </c>
      <c r="V1399">
        <v>3</v>
      </c>
      <c r="W1399" t="s">
        <v>1324</v>
      </c>
      <c r="X1399" t="s">
        <v>1325</v>
      </c>
      <c r="Y1399" t="s">
        <v>4638</v>
      </c>
      <c r="Z1399" t="s">
        <v>30953</v>
      </c>
      <c r="AA1399" t="s">
        <v>10356</v>
      </c>
      <c r="AB1399" t="s">
        <v>10357</v>
      </c>
      <c r="AD1399">
        <v>3</v>
      </c>
      <c r="AE1399" t="s">
        <v>30954</v>
      </c>
      <c r="AF1399" t="s">
        <v>10338</v>
      </c>
      <c r="AG1399" t="s">
        <v>819</v>
      </c>
      <c r="AH1399" t="s">
        <v>10358</v>
      </c>
      <c r="AI1399" t="s">
        <v>1749</v>
      </c>
      <c r="AJ1399" t="s">
        <v>1749</v>
      </c>
      <c r="AK1399" t="s">
        <v>1749</v>
      </c>
      <c r="AL1399" t="s">
        <v>1749</v>
      </c>
      <c r="AM1399" t="s">
        <v>1749</v>
      </c>
      <c r="AN1399" t="s">
        <v>1749</v>
      </c>
      <c r="AO1399" t="s">
        <v>1749</v>
      </c>
      <c r="AP1399" t="s">
        <v>1749</v>
      </c>
      <c r="AQ1399" t="s">
        <v>1749</v>
      </c>
      <c r="AR1399" t="s">
        <v>1749</v>
      </c>
      <c r="AS1399" t="s">
        <v>1749</v>
      </c>
      <c r="AT1399" t="s">
        <v>1749</v>
      </c>
      <c r="AU1399" t="s">
        <v>1749</v>
      </c>
      <c r="AV1399" t="s">
        <v>1749</v>
      </c>
      <c r="AW1399" t="s">
        <v>1749</v>
      </c>
      <c r="AX1399" t="s">
        <v>1749</v>
      </c>
      <c r="AY1399" t="s">
        <v>10331</v>
      </c>
      <c r="AZ1399" t="s">
        <v>30955</v>
      </c>
      <c r="BA1399" t="s">
        <v>1324</v>
      </c>
      <c r="BB1399" t="s">
        <v>1325</v>
      </c>
      <c r="BC1399" t="s">
        <v>4638</v>
      </c>
      <c r="BD1399" t="s">
        <v>30956</v>
      </c>
      <c r="BE1399" t="s">
        <v>30957</v>
      </c>
    </row>
    <row r="1400" spans="1:57" ht="17.149999999999999" customHeight="1">
      <c r="A1400">
        <v>1399</v>
      </c>
      <c r="B1400" t="s">
        <v>1219</v>
      </c>
      <c r="C1400" t="s">
        <v>10322</v>
      </c>
      <c r="D1400" t="s">
        <v>10323</v>
      </c>
      <c r="E1400" t="s">
        <v>10324</v>
      </c>
      <c r="F1400" t="s">
        <v>10325</v>
      </c>
      <c r="G1400" t="s">
        <v>10326</v>
      </c>
      <c r="H1400" t="s">
        <v>10327</v>
      </c>
      <c r="I1400" t="s">
        <v>10328</v>
      </c>
      <c r="J1400" t="s">
        <v>10329</v>
      </c>
      <c r="K1400" t="s">
        <v>30952</v>
      </c>
      <c r="L1400" t="s">
        <v>10331</v>
      </c>
      <c r="M1400" t="s">
        <v>277</v>
      </c>
      <c r="O1400" t="s">
        <v>1228</v>
      </c>
      <c r="P1400" t="s">
        <v>2126</v>
      </c>
      <c r="Q1400" t="s">
        <v>10359</v>
      </c>
      <c r="R1400" t="s">
        <v>130</v>
      </c>
      <c r="S1400" t="s">
        <v>1293</v>
      </c>
      <c r="T1400" t="s">
        <v>10360</v>
      </c>
      <c r="U1400" t="s">
        <v>10361</v>
      </c>
      <c r="V1400">
        <v>3</v>
      </c>
      <c r="W1400" t="s">
        <v>1324</v>
      </c>
      <c r="X1400" t="s">
        <v>1325</v>
      </c>
      <c r="Y1400" t="s">
        <v>4638</v>
      </c>
      <c r="Z1400" t="s">
        <v>30953</v>
      </c>
      <c r="AA1400" t="s">
        <v>10362</v>
      </c>
      <c r="AB1400" t="s">
        <v>10363</v>
      </c>
      <c r="AD1400">
        <v>3</v>
      </c>
      <c r="AE1400" t="s">
        <v>30954</v>
      </c>
      <c r="AF1400" t="s">
        <v>10338</v>
      </c>
      <c r="AG1400" t="s">
        <v>819</v>
      </c>
      <c r="AH1400" t="s">
        <v>10364</v>
      </c>
      <c r="AI1400" t="s">
        <v>1749</v>
      </c>
      <c r="AJ1400" t="s">
        <v>1749</v>
      </c>
      <c r="AK1400" t="s">
        <v>1749</v>
      </c>
      <c r="AL1400" t="s">
        <v>1749</v>
      </c>
      <c r="AM1400" t="s">
        <v>1749</v>
      </c>
      <c r="AN1400" t="s">
        <v>1749</v>
      </c>
      <c r="AO1400" t="s">
        <v>1749</v>
      </c>
      <c r="AP1400" t="s">
        <v>1749</v>
      </c>
      <c r="AQ1400" t="s">
        <v>1749</v>
      </c>
      <c r="AR1400" t="s">
        <v>1749</v>
      </c>
      <c r="AS1400" t="s">
        <v>1749</v>
      </c>
      <c r="AT1400" t="s">
        <v>1749</v>
      </c>
      <c r="AU1400" t="s">
        <v>1749</v>
      </c>
      <c r="AV1400" t="s">
        <v>1749</v>
      </c>
      <c r="AW1400" t="s">
        <v>1749</v>
      </c>
      <c r="AX1400" t="s">
        <v>1749</v>
      </c>
      <c r="AY1400" t="s">
        <v>10331</v>
      </c>
      <c r="AZ1400" t="s">
        <v>30955</v>
      </c>
      <c r="BA1400" t="s">
        <v>1324</v>
      </c>
      <c r="BB1400" t="s">
        <v>1325</v>
      </c>
      <c r="BC1400" t="s">
        <v>4638</v>
      </c>
      <c r="BD1400" t="s">
        <v>30956</v>
      </c>
      <c r="BE1400" t="s">
        <v>30957</v>
      </c>
    </row>
    <row r="1401" spans="1:57" ht="17.149999999999999" customHeight="1">
      <c r="A1401">
        <v>1400</v>
      </c>
      <c r="B1401" t="s">
        <v>1219</v>
      </c>
      <c r="C1401" t="s">
        <v>10322</v>
      </c>
      <c r="D1401" t="s">
        <v>10323</v>
      </c>
      <c r="E1401" t="s">
        <v>10324</v>
      </c>
      <c r="F1401" t="s">
        <v>10325</v>
      </c>
      <c r="G1401" t="s">
        <v>10326</v>
      </c>
      <c r="H1401" t="s">
        <v>10327</v>
      </c>
      <c r="I1401" t="s">
        <v>10328</v>
      </c>
      <c r="J1401" t="s">
        <v>10329</v>
      </c>
      <c r="K1401" t="s">
        <v>30952</v>
      </c>
      <c r="L1401" t="s">
        <v>10331</v>
      </c>
      <c r="M1401" t="s">
        <v>277</v>
      </c>
      <c r="O1401" t="s">
        <v>1228</v>
      </c>
      <c r="P1401" t="s">
        <v>2126</v>
      </c>
      <c r="Q1401" t="s">
        <v>10365</v>
      </c>
      <c r="R1401" t="s">
        <v>130</v>
      </c>
      <c r="S1401" t="s">
        <v>1293</v>
      </c>
      <c r="T1401" t="s">
        <v>10366</v>
      </c>
      <c r="U1401" t="s">
        <v>10361</v>
      </c>
      <c r="V1401">
        <v>3</v>
      </c>
      <c r="W1401" t="s">
        <v>1324</v>
      </c>
      <c r="X1401" t="s">
        <v>1325</v>
      </c>
      <c r="Y1401" t="s">
        <v>4638</v>
      </c>
      <c r="Z1401" t="s">
        <v>30953</v>
      </c>
      <c r="AA1401" t="s">
        <v>10367</v>
      </c>
      <c r="AB1401" t="s">
        <v>10368</v>
      </c>
      <c r="AD1401">
        <v>3</v>
      </c>
      <c r="AE1401" t="s">
        <v>30954</v>
      </c>
      <c r="AF1401" t="s">
        <v>10338</v>
      </c>
      <c r="AG1401" t="s">
        <v>819</v>
      </c>
      <c r="AH1401" t="s">
        <v>10369</v>
      </c>
      <c r="AI1401" t="s">
        <v>1749</v>
      </c>
      <c r="AJ1401" t="s">
        <v>1749</v>
      </c>
      <c r="AK1401" t="s">
        <v>1749</v>
      </c>
      <c r="AL1401" t="s">
        <v>1749</v>
      </c>
      <c r="AM1401" t="s">
        <v>1749</v>
      </c>
      <c r="AN1401" t="s">
        <v>1749</v>
      </c>
      <c r="AO1401" t="s">
        <v>1749</v>
      </c>
      <c r="AP1401" t="s">
        <v>1749</v>
      </c>
      <c r="AQ1401" t="s">
        <v>1749</v>
      </c>
      <c r="AR1401" t="s">
        <v>1749</v>
      </c>
      <c r="AS1401" t="s">
        <v>1749</v>
      </c>
      <c r="AT1401" t="s">
        <v>1749</v>
      </c>
      <c r="AU1401" t="s">
        <v>1749</v>
      </c>
      <c r="AV1401" t="s">
        <v>1749</v>
      </c>
      <c r="AW1401" t="s">
        <v>1749</v>
      </c>
      <c r="AX1401" t="s">
        <v>1749</v>
      </c>
      <c r="AY1401" t="s">
        <v>10331</v>
      </c>
      <c r="AZ1401" t="s">
        <v>30955</v>
      </c>
      <c r="BA1401" t="s">
        <v>1324</v>
      </c>
      <c r="BB1401" t="s">
        <v>1325</v>
      </c>
      <c r="BC1401" t="s">
        <v>4638</v>
      </c>
      <c r="BD1401" t="s">
        <v>30956</v>
      </c>
      <c r="BE1401" t="s">
        <v>30957</v>
      </c>
    </row>
    <row r="1402" spans="1:57" ht="17.149999999999999" customHeight="1">
      <c r="A1402">
        <v>1401</v>
      </c>
      <c r="B1402" t="s">
        <v>1219</v>
      </c>
      <c r="C1402" t="s">
        <v>10322</v>
      </c>
      <c r="D1402" t="s">
        <v>10323</v>
      </c>
      <c r="E1402" t="s">
        <v>10324</v>
      </c>
      <c r="F1402" t="s">
        <v>10325</v>
      </c>
      <c r="G1402" t="s">
        <v>10326</v>
      </c>
      <c r="H1402" t="s">
        <v>10327</v>
      </c>
      <c r="I1402" t="s">
        <v>10328</v>
      </c>
      <c r="J1402" t="s">
        <v>10329</v>
      </c>
      <c r="K1402" t="s">
        <v>30952</v>
      </c>
      <c r="L1402" t="s">
        <v>10331</v>
      </c>
      <c r="M1402" t="s">
        <v>277</v>
      </c>
      <c r="O1402" t="s">
        <v>1228</v>
      </c>
      <c r="P1402" t="s">
        <v>2126</v>
      </c>
      <c r="Q1402" t="s">
        <v>10370</v>
      </c>
      <c r="R1402" t="s">
        <v>130</v>
      </c>
      <c r="S1402" t="s">
        <v>1293</v>
      </c>
      <c r="T1402" t="s">
        <v>1108</v>
      </c>
      <c r="U1402" t="s">
        <v>10371</v>
      </c>
      <c r="V1402">
        <v>2</v>
      </c>
      <c r="W1402" t="s">
        <v>1324</v>
      </c>
      <c r="X1402" t="s">
        <v>1325</v>
      </c>
      <c r="Y1402" t="s">
        <v>4638</v>
      </c>
      <c r="Z1402" t="s">
        <v>30953</v>
      </c>
      <c r="AA1402" t="s">
        <v>10372</v>
      </c>
      <c r="AB1402" t="s">
        <v>10373</v>
      </c>
      <c r="AD1402">
        <v>2</v>
      </c>
      <c r="AE1402" t="s">
        <v>30954</v>
      </c>
      <c r="AF1402" t="s">
        <v>10338</v>
      </c>
      <c r="AG1402" t="s">
        <v>819</v>
      </c>
      <c r="AH1402" t="s">
        <v>10374</v>
      </c>
      <c r="AI1402" t="s">
        <v>1749</v>
      </c>
      <c r="AJ1402" t="s">
        <v>1749</v>
      </c>
      <c r="AK1402" t="s">
        <v>1749</v>
      </c>
      <c r="AL1402" t="s">
        <v>1749</v>
      </c>
      <c r="AM1402" t="s">
        <v>1749</v>
      </c>
      <c r="AN1402" t="s">
        <v>1749</v>
      </c>
      <c r="AO1402" t="s">
        <v>1749</v>
      </c>
      <c r="AP1402" t="s">
        <v>1749</v>
      </c>
      <c r="AQ1402" t="s">
        <v>1749</v>
      </c>
      <c r="AR1402" t="s">
        <v>1749</v>
      </c>
      <c r="AS1402" t="s">
        <v>1749</v>
      </c>
      <c r="AT1402" t="s">
        <v>1749</v>
      </c>
      <c r="AU1402" t="s">
        <v>1749</v>
      </c>
      <c r="AV1402" t="s">
        <v>1749</v>
      </c>
      <c r="AW1402" t="s">
        <v>1749</v>
      </c>
      <c r="AX1402" t="s">
        <v>1749</v>
      </c>
      <c r="AY1402" t="s">
        <v>10331</v>
      </c>
      <c r="AZ1402" t="s">
        <v>30955</v>
      </c>
      <c r="BA1402" t="s">
        <v>1324</v>
      </c>
      <c r="BB1402" t="s">
        <v>1325</v>
      </c>
      <c r="BC1402" t="s">
        <v>4638</v>
      </c>
      <c r="BD1402" t="s">
        <v>30956</v>
      </c>
      <c r="BE1402" t="s">
        <v>30957</v>
      </c>
    </row>
    <row r="1403" spans="1:57" ht="17.149999999999999" customHeight="1">
      <c r="A1403">
        <v>1402</v>
      </c>
      <c r="B1403" t="s">
        <v>1219</v>
      </c>
      <c r="C1403" t="s">
        <v>10322</v>
      </c>
      <c r="D1403" t="s">
        <v>10323</v>
      </c>
      <c r="E1403" t="s">
        <v>10324</v>
      </c>
      <c r="F1403" t="s">
        <v>10325</v>
      </c>
      <c r="G1403" t="s">
        <v>10326</v>
      </c>
      <c r="H1403" t="s">
        <v>10327</v>
      </c>
      <c r="I1403" t="s">
        <v>10328</v>
      </c>
      <c r="J1403" t="s">
        <v>10329</v>
      </c>
      <c r="K1403" t="s">
        <v>30952</v>
      </c>
      <c r="L1403" t="s">
        <v>10331</v>
      </c>
      <c r="M1403" t="s">
        <v>277</v>
      </c>
      <c r="O1403" t="s">
        <v>1228</v>
      </c>
      <c r="P1403" t="s">
        <v>2126</v>
      </c>
      <c r="Q1403" t="s">
        <v>10375</v>
      </c>
      <c r="R1403" t="s">
        <v>130</v>
      </c>
      <c r="S1403" t="s">
        <v>1293</v>
      </c>
      <c r="T1403" t="s">
        <v>1108</v>
      </c>
      <c r="U1403" t="s">
        <v>10376</v>
      </c>
      <c r="V1403">
        <v>2</v>
      </c>
      <c r="W1403" t="s">
        <v>1324</v>
      </c>
      <c r="X1403" t="s">
        <v>1325</v>
      </c>
      <c r="Y1403" t="s">
        <v>4638</v>
      </c>
      <c r="Z1403" t="s">
        <v>30953</v>
      </c>
      <c r="AA1403" t="s">
        <v>10377</v>
      </c>
      <c r="AB1403" t="s">
        <v>10378</v>
      </c>
      <c r="AD1403">
        <v>2</v>
      </c>
      <c r="AE1403" t="s">
        <v>30954</v>
      </c>
      <c r="AF1403" t="s">
        <v>10338</v>
      </c>
      <c r="AG1403" t="s">
        <v>819</v>
      </c>
      <c r="AH1403" t="s">
        <v>10379</v>
      </c>
      <c r="AI1403" t="s">
        <v>1749</v>
      </c>
      <c r="AJ1403" t="s">
        <v>1749</v>
      </c>
      <c r="AK1403" t="s">
        <v>1749</v>
      </c>
      <c r="AL1403" t="s">
        <v>1749</v>
      </c>
      <c r="AM1403" t="s">
        <v>1749</v>
      </c>
      <c r="AN1403" t="s">
        <v>1749</v>
      </c>
      <c r="AO1403" t="s">
        <v>1749</v>
      </c>
      <c r="AP1403" t="s">
        <v>1749</v>
      </c>
      <c r="AQ1403" t="s">
        <v>1749</v>
      </c>
      <c r="AR1403" t="s">
        <v>1749</v>
      </c>
      <c r="AS1403" t="s">
        <v>1749</v>
      </c>
      <c r="AT1403" t="s">
        <v>1749</v>
      </c>
      <c r="AU1403" t="s">
        <v>1749</v>
      </c>
      <c r="AV1403" t="s">
        <v>1749</v>
      </c>
      <c r="AW1403" t="s">
        <v>1749</v>
      </c>
      <c r="AX1403" t="s">
        <v>1749</v>
      </c>
      <c r="AY1403" t="s">
        <v>10331</v>
      </c>
      <c r="AZ1403" t="s">
        <v>30955</v>
      </c>
      <c r="BA1403" t="s">
        <v>1324</v>
      </c>
      <c r="BB1403" t="s">
        <v>1325</v>
      </c>
      <c r="BC1403" t="s">
        <v>4638</v>
      </c>
      <c r="BD1403" t="s">
        <v>30956</v>
      </c>
      <c r="BE1403" t="s">
        <v>30957</v>
      </c>
    </row>
    <row r="1404" spans="1:57" ht="17.149999999999999" customHeight="1">
      <c r="A1404">
        <v>1403</v>
      </c>
      <c r="B1404" t="s">
        <v>1219</v>
      </c>
      <c r="C1404" t="s">
        <v>10322</v>
      </c>
      <c r="D1404" t="s">
        <v>10323</v>
      </c>
      <c r="E1404" t="s">
        <v>10324</v>
      </c>
      <c r="F1404" t="s">
        <v>10325</v>
      </c>
      <c r="G1404" t="s">
        <v>10326</v>
      </c>
      <c r="H1404" t="s">
        <v>10327</v>
      </c>
      <c r="I1404" t="s">
        <v>10328</v>
      </c>
      <c r="J1404" t="s">
        <v>10329</v>
      </c>
      <c r="K1404" t="s">
        <v>30952</v>
      </c>
      <c r="L1404" t="s">
        <v>10331</v>
      </c>
      <c r="M1404" t="s">
        <v>277</v>
      </c>
      <c r="O1404" t="s">
        <v>1228</v>
      </c>
      <c r="P1404" t="s">
        <v>2126</v>
      </c>
      <c r="Q1404" t="s">
        <v>10380</v>
      </c>
      <c r="R1404" t="s">
        <v>130</v>
      </c>
      <c r="S1404" t="s">
        <v>1293</v>
      </c>
      <c r="T1404" t="s">
        <v>10333</v>
      </c>
      <c r="U1404" t="s">
        <v>10381</v>
      </c>
      <c r="V1404">
        <v>2</v>
      </c>
      <c r="W1404" t="s">
        <v>1324</v>
      </c>
      <c r="X1404" t="s">
        <v>1325</v>
      </c>
      <c r="Y1404" t="s">
        <v>4638</v>
      </c>
      <c r="Z1404" t="s">
        <v>30953</v>
      </c>
      <c r="AA1404" t="s">
        <v>10382</v>
      </c>
      <c r="AB1404" t="s">
        <v>10383</v>
      </c>
      <c r="AD1404">
        <v>2</v>
      </c>
      <c r="AE1404" t="s">
        <v>30954</v>
      </c>
      <c r="AF1404" t="s">
        <v>10338</v>
      </c>
      <c r="AG1404" t="s">
        <v>819</v>
      </c>
      <c r="AH1404" t="s">
        <v>10384</v>
      </c>
      <c r="AI1404" t="s">
        <v>1749</v>
      </c>
      <c r="AJ1404" t="s">
        <v>1749</v>
      </c>
      <c r="AK1404" t="s">
        <v>1749</v>
      </c>
      <c r="AL1404" t="s">
        <v>1749</v>
      </c>
      <c r="AM1404" t="s">
        <v>1749</v>
      </c>
      <c r="AN1404" t="s">
        <v>1749</v>
      </c>
      <c r="AO1404" t="s">
        <v>1749</v>
      </c>
      <c r="AP1404" t="s">
        <v>1749</v>
      </c>
      <c r="AQ1404" t="s">
        <v>1749</v>
      </c>
      <c r="AR1404" t="s">
        <v>1749</v>
      </c>
      <c r="AS1404" t="s">
        <v>1749</v>
      </c>
      <c r="AT1404" t="s">
        <v>1749</v>
      </c>
      <c r="AU1404" t="s">
        <v>1749</v>
      </c>
      <c r="AV1404" t="s">
        <v>1749</v>
      </c>
      <c r="AW1404" t="s">
        <v>1749</v>
      </c>
      <c r="AX1404" t="s">
        <v>1749</v>
      </c>
      <c r="AY1404" t="s">
        <v>10331</v>
      </c>
      <c r="AZ1404" t="s">
        <v>30955</v>
      </c>
      <c r="BA1404" t="s">
        <v>1324</v>
      </c>
      <c r="BB1404" t="s">
        <v>1325</v>
      </c>
      <c r="BC1404" t="s">
        <v>4638</v>
      </c>
      <c r="BD1404" t="s">
        <v>30956</v>
      </c>
      <c r="BE1404" t="s">
        <v>30957</v>
      </c>
    </row>
    <row r="1405" spans="1:57" ht="17.149999999999999" customHeight="1">
      <c r="A1405">
        <v>1404</v>
      </c>
      <c r="B1405" t="s">
        <v>1219</v>
      </c>
      <c r="C1405" t="s">
        <v>10322</v>
      </c>
      <c r="D1405" t="s">
        <v>10323</v>
      </c>
      <c r="E1405" t="s">
        <v>10324</v>
      </c>
      <c r="F1405" t="s">
        <v>10325</v>
      </c>
      <c r="G1405" t="s">
        <v>10326</v>
      </c>
      <c r="H1405" t="s">
        <v>10327</v>
      </c>
      <c r="I1405" t="s">
        <v>10328</v>
      </c>
      <c r="J1405" t="s">
        <v>10329</v>
      </c>
      <c r="K1405" t="s">
        <v>30952</v>
      </c>
      <c r="L1405" t="s">
        <v>10331</v>
      </c>
      <c r="M1405" t="s">
        <v>277</v>
      </c>
      <c r="O1405" t="s">
        <v>1228</v>
      </c>
      <c r="P1405" t="s">
        <v>2126</v>
      </c>
      <c r="Q1405" t="s">
        <v>10385</v>
      </c>
      <c r="R1405" t="s">
        <v>130</v>
      </c>
      <c r="S1405" t="s">
        <v>1293</v>
      </c>
      <c r="T1405" t="s">
        <v>1108</v>
      </c>
      <c r="U1405" t="s">
        <v>10386</v>
      </c>
      <c r="V1405">
        <v>2</v>
      </c>
      <c r="W1405" t="s">
        <v>1324</v>
      </c>
      <c r="X1405" t="s">
        <v>1325</v>
      </c>
      <c r="Y1405" t="s">
        <v>4638</v>
      </c>
      <c r="Z1405" t="s">
        <v>30953</v>
      </c>
      <c r="AA1405" t="s">
        <v>10387</v>
      </c>
      <c r="AB1405" t="s">
        <v>10388</v>
      </c>
      <c r="AD1405">
        <v>2</v>
      </c>
      <c r="AE1405" t="s">
        <v>30954</v>
      </c>
      <c r="AF1405" t="s">
        <v>10338</v>
      </c>
      <c r="AG1405" t="s">
        <v>819</v>
      </c>
      <c r="AH1405" t="s">
        <v>10389</v>
      </c>
      <c r="AI1405" t="s">
        <v>1749</v>
      </c>
      <c r="AJ1405" t="s">
        <v>1749</v>
      </c>
      <c r="AK1405" t="s">
        <v>1749</v>
      </c>
      <c r="AL1405" t="s">
        <v>1749</v>
      </c>
      <c r="AM1405" t="s">
        <v>1749</v>
      </c>
      <c r="AN1405" t="s">
        <v>1749</v>
      </c>
      <c r="AO1405" t="s">
        <v>1749</v>
      </c>
      <c r="AP1405" t="s">
        <v>1749</v>
      </c>
      <c r="AQ1405" t="s">
        <v>1749</v>
      </c>
      <c r="AR1405" t="s">
        <v>1749</v>
      </c>
      <c r="AS1405" t="s">
        <v>1749</v>
      </c>
      <c r="AT1405" t="s">
        <v>1749</v>
      </c>
      <c r="AU1405" t="s">
        <v>1749</v>
      </c>
      <c r="AV1405" t="s">
        <v>1749</v>
      </c>
      <c r="AW1405" t="s">
        <v>1749</v>
      </c>
      <c r="AX1405" t="s">
        <v>1749</v>
      </c>
      <c r="AY1405" t="s">
        <v>10331</v>
      </c>
      <c r="AZ1405" t="s">
        <v>30955</v>
      </c>
      <c r="BA1405" t="s">
        <v>1324</v>
      </c>
      <c r="BB1405" t="s">
        <v>1325</v>
      </c>
      <c r="BC1405" t="s">
        <v>4638</v>
      </c>
      <c r="BD1405" t="s">
        <v>30956</v>
      </c>
      <c r="BE1405" t="s">
        <v>30957</v>
      </c>
    </row>
    <row r="1406" spans="1:57" ht="17.149999999999999" customHeight="1">
      <c r="A1406">
        <v>1405</v>
      </c>
      <c r="B1406" t="s">
        <v>1219</v>
      </c>
      <c r="C1406" t="s">
        <v>10322</v>
      </c>
      <c r="D1406" t="s">
        <v>10323</v>
      </c>
      <c r="E1406" t="s">
        <v>10324</v>
      </c>
      <c r="F1406" t="s">
        <v>10325</v>
      </c>
      <c r="G1406" t="s">
        <v>10326</v>
      </c>
      <c r="H1406" t="s">
        <v>10327</v>
      </c>
      <c r="I1406" t="s">
        <v>10328</v>
      </c>
      <c r="J1406" t="s">
        <v>10329</v>
      </c>
      <c r="K1406" t="s">
        <v>30952</v>
      </c>
      <c r="L1406" t="s">
        <v>10331</v>
      </c>
      <c r="M1406" t="s">
        <v>277</v>
      </c>
      <c r="O1406" t="s">
        <v>1228</v>
      </c>
      <c r="P1406" t="s">
        <v>2126</v>
      </c>
      <c r="Q1406" t="s">
        <v>10390</v>
      </c>
      <c r="R1406" t="s">
        <v>130</v>
      </c>
      <c r="S1406" t="s">
        <v>1293</v>
      </c>
      <c r="T1406" t="s">
        <v>1108</v>
      </c>
      <c r="U1406" t="s">
        <v>10391</v>
      </c>
      <c r="V1406">
        <v>2</v>
      </c>
      <c r="W1406" t="s">
        <v>1324</v>
      </c>
      <c r="X1406" t="s">
        <v>1325</v>
      </c>
      <c r="Y1406" t="s">
        <v>4638</v>
      </c>
      <c r="Z1406" t="s">
        <v>30953</v>
      </c>
      <c r="AA1406" t="s">
        <v>10392</v>
      </c>
      <c r="AB1406" t="s">
        <v>10393</v>
      </c>
      <c r="AD1406">
        <v>2</v>
      </c>
      <c r="AE1406" t="s">
        <v>30954</v>
      </c>
      <c r="AF1406" t="s">
        <v>10338</v>
      </c>
      <c r="AG1406" t="s">
        <v>819</v>
      </c>
      <c r="AH1406" t="s">
        <v>10394</v>
      </c>
      <c r="AI1406" t="s">
        <v>1749</v>
      </c>
      <c r="AJ1406" t="s">
        <v>1749</v>
      </c>
      <c r="AK1406" t="s">
        <v>1749</v>
      </c>
      <c r="AL1406" t="s">
        <v>1749</v>
      </c>
      <c r="AM1406" t="s">
        <v>1749</v>
      </c>
      <c r="AN1406" t="s">
        <v>1749</v>
      </c>
      <c r="AO1406" t="s">
        <v>1749</v>
      </c>
      <c r="AP1406" t="s">
        <v>1749</v>
      </c>
      <c r="AQ1406" t="s">
        <v>1749</v>
      </c>
      <c r="AR1406" t="s">
        <v>1749</v>
      </c>
      <c r="AS1406" t="s">
        <v>1749</v>
      </c>
      <c r="AT1406" t="s">
        <v>1749</v>
      </c>
      <c r="AU1406" t="s">
        <v>1749</v>
      </c>
      <c r="AV1406" t="s">
        <v>1749</v>
      </c>
      <c r="AW1406" t="s">
        <v>1749</v>
      </c>
      <c r="AX1406" t="s">
        <v>1749</v>
      </c>
      <c r="AY1406" t="s">
        <v>10331</v>
      </c>
      <c r="AZ1406" t="s">
        <v>30955</v>
      </c>
      <c r="BA1406" t="s">
        <v>1324</v>
      </c>
      <c r="BB1406" t="s">
        <v>1325</v>
      </c>
      <c r="BC1406" t="s">
        <v>4638</v>
      </c>
      <c r="BD1406" t="s">
        <v>30956</v>
      </c>
      <c r="BE1406" t="s">
        <v>30957</v>
      </c>
    </row>
    <row r="1407" spans="1:57" ht="17.149999999999999" customHeight="1">
      <c r="A1407">
        <v>1406</v>
      </c>
      <c r="B1407" t="s">
        <v>1219</v>
      </c>
      <c r="C1407" t="s">
        <v>10322</v>
      </c>
      <c r="D1407" t="s">
        <v>10323</v>
      </c>
      <c r="E1407" t="s">
        <v>10324</v>
      </c>
      <c r="F1407" t="s">
        <v>10325</v>
      </c>
      <c r="G1407" t="s">
        <v>10326</v>
      </c>
      <c r="H1407" t="s">
        <v>10327</v>
      </c>
      <c r="I1407" t="s">
        <v>10328</v>
      </c>
      <c r="J1407" t="s">
        <v>10329</v>
      </c>
      <c r="K1407" t="s">
        <v>30952</v>
      </c>
      <c r="L1407" t="s">
        <v>10331</v>
      </c>
      <c r="M1407" t="s">
        <v>277</v>
      </c>
      <c r="O1407" t="s">
        <v>1228</v>
      </c>
      <c r="P1407" t="s">
        <v>2126</v>
      </c>
      <c r="Q1407" t="s">
        <v>10395</v>
      </c>
      <c r="R1407" t="s">
        <v>130</v>
      </c>
      <c r="S1407" t="s">
        <v>1293</v>
      </c>
      <c r="T1407" t="s">
        <v>1108</v>
      </c>
      <c r="U1407" t="s">
        <v>10376</v>
      </c>
      <c r="V1407">
        <v>2</v>
      </c>
      <c r="W1407" t="s">
        <v>1324</v>
      </c>
      <c r="X1407" t="s">
        <v>1325</v>
      </c>
      <c r="Y1407" t="s">
        <v>4638</v>
      </c>
      <c r="Z1407" t="s">
        <v>30953</v>
      </c>
      <c r="AA1407" t="s">
        <v>10396</v>
      </c>
      <c r="AB1407" t="s">
        <v>10397</v>
      </c>
      <c r="AD1407">
        <v>2</v>
      </c>
      <c r="AE1407" t="s">
        <v>30954</v>
      </c>
      <c r="AF1407" t="s">
        <v>10338</v>
      </c>
      <c r="AG1407" t="s">
        <v>819</v>
      </c>
      <c r="AH1407" t="s">
        <v>10398</v>
      </c>
      <c r="AI1407" t="s">
        <v>1749</v>
      </c>
      <c r="AJ1407" t="s">
        <v>1749</v>
      </c>
      <c r="AK1407" t="s">
        <v>1749</v>
      </c>
      <c r="AL1407" t="s">
        <v>1749</v>
      </c>
      <c r="AM1407" t="s">
        <v>1749</v>
      </c>
      <c r="AN1407" t="s">
        <v>1749</v>
      </c>
      <c r="AO1407" t="s">
        <v>1749</v>
      </c>
      <c r="AP1407" t="s">
        <v>1749</v>
      </c>
      <c r="AQ1407" t="s">
        <v>1749</v>
      </c>
      <c r="AR1407" t="s">
        <v>1749</v>
      </c>
      <c r="AS1407" t="s">
        <v>1749</v>
      </c>
      <c r="AT1407" t="s">
        <v>1749</v>
      </c>
      <c r="AU1407" t="s">
        <v>1749</v>
      </c>
      <c r="AV1407" t="s">
        <v>1749</v>
      </c>
      <c r="AW1407" t="s">
        <v>1749</v>
      </c>
      <c r="AX1407" t="s">
        <v>1749</v>
      </c>
      <c r="AY1407" t="s">
        <v>10331</v>
      </c>
      <c r="AZ1407" t="s">
        <v>30955</v>
      </c>
      <c r="BA1407" t="s">
        <v>1324</v>
      </c>
      <c r="BB1407" t="s">
        <v>1325</v>
      </c>
      <c r="BC1407" t="s">
        <v>4638</v>
      </c>
      <c r="BD1407" t="s">
        <v>30956</v>
      </c>
      <c r="BE1407" t="s">
        <v>30957</v>
      </c>
    </row>
    <row r="1408" spans="1:57" ht="17.149999999999999" customHeight="1">
      <c r="A1408">
        <v>1407</v>
      </c>
      <c r="B1408" t="s">
        <v>1219</v>
      </c>
      <c r="C1408" t="s">
        <v>10322</v>
      </c>
      <c r="D1408" t="s">
        <v>10323</v>
      </c>
      <c r="E1408" t="s">
        <v>10324</v>
      </c>
      <c r="F1408" t="s">
        <v>10325</v>
      </c>
      <c r="G1408" t="s">
        <v>10326</v>
      </c>
      <c r="H1408" t="s">
        <v>10327</v>
      </c>
      <c r="I1408" t="s">
        <v>10328</v>
      </c>
      <c r="J1408" t="s">
        <v>10329</v>
      </c>
      <c r="K1408" t="s">
        <v>30952</v>
      </c>
      <c r="L1408" t="s">
        <v>10331</v>
      </c>
      <c r="M1408" t="s">
        <v>277</v>
      </c>
      <c r="O1408" t="s">
        <v>1228</v>
      </c>
      <c r="P1408" t="s">
        <v>2126</v>
      </c>
      <c r="Q1408" t="s">
        <v>10399</v>
      </c>
      <c r="R1408" t="s">
        <v>130</v>
      </c>
      <c r="S1408" t="s">
        <v>1293</v>
      </c>
      <c r="T1408" t="s">
        <v>1108</v>
      </c>
      <c r="U1408" t="s">
        <v>10317</v>
      </c>
      <c r="V1408">
        <v>2</v>
      </c>
      <c r="W1408" t="s">
        <v>1324</v>
      </c>
      <c r="X1408" t="s">
        <v>1325</v>
      </c>
      <c r="Y1408" t="s">
        <v>4638</v>
      </c>
      <c r="Z1408" t="s">
        <v>30953</v>
      </c>
      <c r="AA1408" t="s">
        <v>10400</v>
      </c>
      <c r="AB1408" t="s">
        <v>10401</v>
      </c>
      <c r="AD1408">
        <v>2</v>
      </c>
      <c r="AE1408" t="s">
        <v>30954</v>
      </c>
      <c r="AF1408" t="s">
        <v>10338</v>
      </c>
      <c r="AG1408" t="s">
        <v>819</v>
      </c>
      <c r="AH1408" t="s">
        <v>10402</v>
      </c>
      <c r="AI1408" t="s">
        <v>1749</v>
      </c>
      <c r="AJ1408" t="s">
        <v>1749</v>
      </c>
      <c r="AK1408" t="s">
        <v>1749</v>
      </c>
      <c r="AL1408" t="s">
        <v>1749</v>
      </c>
      <c r="AM1408" t="s">
        <v>1749</v>
      </c>
      <c r="AN1408" t="s">
        <v>1749</v>
      </c>
      <c r="AO1408" t="s">
        <v>1749</v>
      </c>
      <c r="AP1408" t="s">
        <v>1749</v>
      </c>
      <c r="AQ1408" t="s">
        <v>1749</v>
      </c>
      <c r="AR1408" t="s">
        <v>1749</v>
      </c>
      <c r="AS1408" t="s">
        <v>1749</v>
      </c>
      <c r="AT1408" t="s">
        <v>1749</v>
      </c>
      <c r="AU1408" t="s">
        <v>1749</v>
      </c>
      <c r="AV1408" t="s">
        <v>1749</v>
      </c>
      <c r="AW1408" t="s">
        <v>1749</v>
      </c>
      <c r="AX1408" t="s">
        <v>1749</v>
      </c>
      <c r="AY1408" t="s">
        <v>10331</v>
      </c>
      <c r="AZ1408" t="s">
        <v>30955</v>
      </c>
      <c r="BA1408" t="s">
        <v>1324</v>
      </c>
      <c r="BB1408" t="s">
        <v>1325</v>
      </c>
      <c r="BC1408" t="s">
        <v>4638</v>
      </c>
      <c r="BD1408" t="s">
        <v>30956</v>
      </c>
      <c r="BE1408" t="s">
        <v>30957</v>
      </c>
    </row>
    <row r="1409" spans="1:57" ht="17.149999999999999" customHeight="1">
      <c r="A1409">
        <v>1408</v>
      </c>
      <c r="B1409" t="s">
        <v>1219</v>
      </c>
      <c r="C1409" t="s">
        <v>10322</v>
      </c>
      <c r="D1409" t="s">
        <v>10323</v>
      </c>
      <c r="E1409" t="s">
        <v>10324</v>
      </c>
      <c r="F1409" t="s">
        <v>10325</v>
      </c>
      <c r="G1409" t="s">
        <v>10326</v>
      </c>
      <c r="H1409" t="s">
        <v>10327</v>
      </c>
      <c r="I1409" t="s">
        <v>10328</v>
      </c>
      <c r="J1409" t="s">
        <v>10329</v>
      </c>
      <c r="K1409" t="s">
        <v>30952</v>
      </c>
      <c r="L1409" t="s">
        <v>10331</v>
      </c>
      <c r="M1409" t="s">
        <v>277</v>
      </c>
      <c r="O1409" t="s">
        <v>1228</v>
      </c>
      <c r="P1409" t="s">
        <v>2126</v>
      </c>
      <c r="Q1409" t="s">
        <v>10403</v>
      </c>
      <c r="R1409" t="s">
        <v>130</v>
      </c>
      <c r="S1409" t="s">
        <v>1293</v>
      </c>
      <c r="T1409" t="s">
        <v>1108</v>
      </c>
      <c r="U1409" t="s">
        <v>10376</v>
      </c>
      <c r="V1409">
        <v>2</v>
      </c>
      <c r="W1409" t="s">
        <v>1324</v>
      </c>
      <c r="X1409" t="s">
        <v>1325</v>
      </c>
      <c r="Y1409" t="s">
        <v>4638</v>
      </c>
      <c r="Z1409" t="s">
        <v>30953</v>
      </c>
      <c r="AA1409" t="s">
        <v>10404</v>
      </c>
      <c r="AB1409" t="s">
        <v>10405</v>
      </c>
      <c r="AD1409">
        <v>2</v>
      </c>
      <c r="AE1409" t="s">
        <v>30954</v>
      </c>
      <c r="AF1409" t="s">
        <v>10338</v>
      </c>
      <c r="AG1409" t="s">
        <v>819</v>
      </c>
      <c r="AH1409" t="s">
        <v>10406</v>
      </c>
      <c r="AI1409" t="s">
        <v>1749</v>
      </c>
      <c r="AJ1409" t="s">
        <v>1749</v>
      </c>
      <c r="AK1409" t="s">
        <v>1749</v>
      </c>
      <c r="AL1409" t="s">
        <v>1749</v>
      </c>
      <c r="AM1409" t="s">
        <v>1749</v>
      </c>
      <c r="AN1409" t="s">
        <v>1749</v>
      </c>
      <c r="AO1409" t="s">
        <v>1749</v>
      </c>
      <c r="AP1409" t="s">
        <v>1749</v>
      </c>
      <c r="AQ1409" t="s">
        <v>1749</v>
      </c>
      <c r="AR1409" t="s">
        <v>1749</v>
      </c>
      <c r="AS1409" t="s">
        <v>1749</v>
      </c>
      <c r="AT1409" t="s">
        <v>1749</v>
      </c>
      <c r="AU1409" t="s">
        <v>1749</v>
      </c>
      <c r="AV1409" t="s">
        <v>1749</v>
      </c>
      <c r="AW1409" t="s">
        <v>1749</v>
      </c>
      <c r="AX1409" t="s">
        <v>1749</v>
      </c>
      <c r="AY1409" t="s">
        <v>10331</v>
      </c>
      <c r="AZ1409" t="s">
        <v>30955</v>
      </c>
      <c r="BA1409" t="s">
        <v>1324</v>
      </c>
      <c r="BB1409" t="s">
        <v>1325</v>
      </c>
      <c r="BC1409" t="s">
        <v>4638</v>
      </c>
      <c r="BD1409" t="s">
        <v>30956</v>
      </c>
      <c r="BE1409" t="s">
        <v>30957</v>
      </c>
    </row>
    <row r="1410" spans="1:57" ht="17.149999999999999" customHeight="1">
      <c r="A1410">
        <v>1409</v>
      </c>
      <c r="B1410" t="s">
        <v>1219</v>
      </c>
      <c r="C1410" t="s">
        <v>10322</v>
      </c>
      <c r="D1410" t="s">
        <v>10323</v>
      </c>
      <c r="E1410" t="s">
        <v>10324</v>
      </c>
      <c r="F1410" t="s">
        <v>10325</v>
      </c>
      <c r="G1410" t="s">
        <v>10326</v>
      </c>
      <c r="H1410" t="s">
        <v>10327</v>
      </c>
      <c r="I1410" t="s">
        <v>10328</v>
      </c>
      <c r="J1410" t="s">
        <v>10329</v>
      </c>
      <c r="K1410" t="s">
        <v>30952</v>
      </c>
      <c r="L1410" t="s">
        <v>10331</v>
      </c>
      <c r="M1410" t="s">
        <v>277</v>
      </c>
      <c r="O1410" t="s">
        <v>1228</v>
      </c>
      <c r="P1410" t="s">
        <v>2126</v>
      </c>
      <c r="Q1410" t="s">
        <v>10407</v>
      </c>
      <c r="R1410" t="s">
        <v>130</v>
      </c>
      <c r="S1410" t="s">
        <v>1293</v>
      </c>
      <c r="T1410" t="s">
        <v>10344</v>
      </c>
      <c r="U1410" t="s">
        <v>10408</v>
      </c>
      <c r="V1410">
        <v>2</v>
      </c>
      <c r="W1410" t="s">
        <v>1324</v>
      </c>
      <c r="X1410" t="s">
        <v>1325</v>
      </c>
      <c r="Y1410" t="s">
        <v>4638</v>
      </c>
      <c r="Z1410" t="s">
        <v>30953</v>
      </c>
      <c r="AA1410" t="s">
        <v>10409</v>
      </c>
      <c r="AB1410" t="s">
        <v>10410</v>
      </c>
      <c r="AD1410">
        <v>2</v>
      </c>
      <c r="AE1410" t="s">
        <v>30954</v>
      </c>
      <c r="AF1410" t="s">
        <v>10338</v>
      </c>
      <c r="AG1410" t="s">
        <v>819</v>
      </c>
      <c r="AH1410" t="s">
        <v>10411</v>
      </c>
      <c r="AI1410" t="s">
        <v>1749</v>
      </c>
      <c r="AJ1410" t="s">
        <v>1749</v>
      </c>
      <c r="AK1410" t="s">
        <v>1749</v>
      </c>
      <c r="AL1410" t="s">
        <v>1749</v>
      </c>
      <c r="AM1410" t="s">
        <v>1749</v>
      </c>
      <c r="AN1410" t="s">
        <v>1749</v>
      </c>
      <c r="AO1410" t="s">
        <v>1749</v>
      </c>
      <c r="AP1410" t="s">
        <v>1749</v>
      </c>
      <c r="AQ1410" t="s">
        <v>1749</v>
      </c>
      <c r="AR1410" t="s">
        <v>1749</v>
      </c>
      <c r="AS1410" t="s">
        <v>1749</v>
      </c>
      <c r="AT1410" t="s">
        <v>1749</v>
      </c>
      <c r="AU1410" t="s">
        <v>1749</v>
      </c>
      <c r="AV1410" t="s">
        <v>1749</v>
      </c>
      <c r="AW1410" t="s">
        <v>1749</v>
      </c>
      <c r="AX1410" t="s">
        <v>1749</v>
      </c>
      <c r="AY1410" t="s">
        <v>10331</v>
      </c>
      <c r="AZ1410" t="s">
        <v>30955</v>
      </c>
      <c r="BA1410" t="s">
        <v>1324</v>
      </c>
      <c r="BB1410" t="s">
        <v>1325</v>
      </c>
      <c r="BC1410" t="s">
        <v>4638</v>
      </c>
      <c r="BD1410" t="s">
        <v>30956</v>
      </c>
      <c r="BE1410" t="s">
        <v>30957</v>
      </c>
    </row>
    <row r="1411" spans="1:57" ht="17.149999999999999" customHeight="1">
      <c r="A1411">
        <v>1410</v>
      </c>
      <c r="B1411" t="s">
        <v>1219</v>
      </c>
      <c r="C1411" t="s">
        <v>10322</v>
      </c>
      <c r="D1411" t="s">
        <v>10323</v>
      </c>
      <c r="E1411" t="s">
        <v>10324</v>
      </c>
      <c r="F1411" t="s">
        <v>10325</v>
      </c>
      <c r="G1411" t="s">
        <v>10326</v>
      </c>
      <c r="H1411" t="s">
        <v>10327</v>
      </c>
      <c r="I1411" t="s">
        <v>10328</v>
      </c>
      <c r="J1411" t="s">
        <v>10329</v>
      </c>
      <c r="K1411" t="s">
        <v>30952</v>
      </c>
      <c r="L1411" t="s">
        <v>10331</v>
      </c>
      <c r="M1411" t="s">
        <v>277</v>
      </c>
      <c r="O1411" t="s">
        <v>1228</v>
      </c>
      <c r="P1411" t="s">
        <v>2126</v>
      </c>
      <c r="Q1411" t="s">
        <v>10412</v>
      </c>
      <c r="R1411" t="s">
        <v>130</v>
      </c>
      <c r="S1411" t="s">
        <v>1293</v>
      </c>
      <c r="T1411" t="s">
        <v>10333</v>
      </c>
      <c r="U1411" t="s">
        <v>10413</v>
      </c>
      <c r="V1411">
        <v>2</v>
      </c>
      <c r="W1411" t="s">
        <v>1324</v>
      </c>
      <c r="X1411" t="s">
        <v>1325</v>
      </c>
      <c r="Y1411" t="s">
        <v>4638</v>
      </c>
      <c r="Z1411" t="s">
        <v>30953</v>
      </c>
      <c r="AA1411" t="s">
        <v>10414</v>
      </c>
      <c r="AB1411" t="s">
        <v>10415</v>
      </c>
      <c r="AD1411">
        <v>2</v>
      </c>
      <c r="AE1411" t="s">
        <v>30954</v>
      </c>
      <c r="AF1411" t="s">
        <v>10338</v>
      </c>
      <c r="AG1411" t="s">
        <v>819</v>
      </c>
      <c r="AH1411" t="s">
        <v>10416</v>
      </c>
      <c r="AI1411" t="s">
        <v>1749</v>
      </c>
      <c r="AJ1411" t="s">
        <v>1749</v>
      </c>
      <c r="AK1411" t="s">
        <v>1749</v>
      </c>
      <c r="AL1411" t="s">
        <v>1749</v>
      </c>
      <c r="AM1411" t="s">
        <v>1749</v>
      </c>
      <c r="AN1411" t="s">
        <v>1749</v>
      </c>
      <c r="AO1411" t="s">
        <v>1749</v>
      </c>
      <c r="AP1411" t="s">
        <v>1749</v>
      </c>
      <c r="AQ1411" t="s">
        <v>1749</v>
      </c>
      <c r="AR1411" t="s">
        <v>1749</v>
      </c>
      <c r="AS1411" t="s">
        <v>1749</v>
      </c>
      <c r="AT1411" t="s">
        <v>1749</v>
      </c>
      <c r="AU1411" t="s">
        <v>1749</v>
      </c>
      <c r="AV1411" t="s">
        <v>1749</v>
      </c>
      <c r="AW1411" t="s">
        <v>1749</v>
      </c>
      <c r="AX1411" t="s">
        <v>1749</v>
      </c>
      <c r="AY1411" t="s">
        <v>10331</v>
      </c>
      <c r="AZ1411" t="s">
        <v>30955</v>
      </c>
      <c r="BA1411" t="s">
        <v>1324</v>
      </c>
      <c r="BB1411" t="s">
        <v>1325</v>
      </c>
      <c r="BC1411" t="s">
        <v>4638</v>
      </c>
      <c r="BD1411" t="s">
        <v>30956</v>
      </c>
      <c r="BE1411" t="s">
        <v>30957</v>
      </c>
    </row>
    <row r="1412" spans="1:57" ht="17.149999999999999" customHeight="1">
      <c r="A1412">
        <v>1411</v>
      </c>
      <c r="B1412" t="s">
        <v>1219</v>
      </c>
      <c r="C1412" t="s">
        <v>10322</v>
      </c>
      <c r="D1412" t="s">
        <v>10323</v>
      </c>
      <c r="E1412" t="s">
        <v>10324</v>
      </c>
      <c r="F1412" t="s">
        <v>10325</v>
      </c>
      <c r="G1412" t="s">
        <v>10326</v>
      </c>
      <c r="H1412" t="s">
        <v>10327</v>
      </c>
      <c r="I1412" t="s">
        <v>10328</v>
      </c>
      <c r="J1412" t="s">
        <v>10329</v>
      </c>
      <c r="K1412" t="s">
        <v>30952</v>
      </c>
      <c r="L1412" t="s">
        <v>10331</v>
      </c>
      <c r="M1412" t="s">
        <v>277</v>
      </c>
      <c r="O1412" t="s">
        <v>1228</v>
      </c>
      <c r="P1412" t="s">
        <v>2126</v>
      </c>
      <c r="Q1412" t="s">
        <v>10417</v>
      </c>
      <c r="R1412" t="s">
        <v>130</v>
      </c>
      <c r="S1412" t="s">
        <v>1293</v>
      </c>
      <c r="T1412" t="s">
        <v>10333</v>
      </c>
      <c r="U1412" t="s">
        <v>10413</v>
      </c>
      <c r="V1412">
        <v>2</v>
      </c>
      <c r="W1412" t="s">
        <v>1324</v>
      </c>
      <c r="X1412" t="s">
        <v>1325</v>
      </c>
      <c r="Y1412" t="s">
        <v>4638</v>
      </c>
      <c r="Z1412" t="s">
        <v>30953</v>
      </c>
      <c r="AA1412" t="s">
        <v>10418</v>
      </c>
      <c r="AB1412" t="s">
        <v>10419</v>
      </c>
      <c r="AD1412">
        <v>2</v>
      </c>
      <c r="AE1412" t="s">
        <v>30954</v>
      </c>
      <c r="AF1412" t="s">
        <v>10338</v>
      </c>
      <c r="AG1412" t="s">
        <v>819</v>
      </c>
      <c r="AH1412" t="s">
        <v>10420</v>
      </c>
      <c r="AI1412" t="s">
        <v>1749</v>
      </c>
      <c r="AJ1412" t="s">
        <v>1749</v>
      </c>
      <c r="AK1412" t="s">
        <v>1749</v>
      </c>
      <c r="AL1412" t="s">
        <v>1749</v>
      </c>
      <c r="AM1412" t="s">
        <v>1749</v>
      </c>
      <c r="AN1412" t="s">
        <v>1749</v>
      </c>
      <c r="AO1412" t="s">
        <v>1749</v>
      </c>
      <c r="AP1412" t="s">
        <v>1749</v>
      </c>
      <c r="AQ1412" t="s">
        <v>1749</v>
      </c>
      <c r="AR1412" t="s">
        <v>1749</v>
      </c>
      <c r="AS1412" t="s">
        <v>1749</v>
      </c>
      <c r="AT1412" t="s">
        <v>1749</v>
      </c>
      <c r="AU1412" t="s">
        <v>1749</v>
      </c>
      <c r="AV1412" t="s">
        <v>1749</v>
      </c>
      <c r="AW1412" t="s">
        <v>1749</v>
      </c>
      <c r="AX1412" t="s">
        <v>1749</v>
      </c>
      <c r="AY1412" t="s">
        <v>10331</v>
      </c>
      <c r="AZ1412" t="s">
        <v>30955</v>
      </c>
      <c r="BA1412" t="s">
        <v>1324</v>
      </c>
      <c r="BB1412" t="s">
        <v>1325</v>
      </c>
      <c r="BC1412" t="s">
        <v>4638</v>
      </c>
      <c r="BD1412" t="s">
        <v>30956</v>
      </c>
      <c r="BE1412" t="s">
        <v>30957</v>
      </c>
    </row>
    <row r="1413" spans="1:57" ht="17.149999999999999" customHeight="1">
      <c r="A1413">
        <v>1412</v>
      </c>
      <c r="B1413" t="s">
        <v>1219</v>
      </c>
      <c r="C1413" t="s">
        <v>10322</v>
      </c>
      <c r="D1413" t="s">
        <v>10323</v>
      </c>
      <c r="E1413" t="s">
        <v>10324</v>
      </c>
      <c r="F1413" t="s">
        <v>10325</v>
      </c>
      <c r="G1413" t="s">
        <v>10326</v>
      </c>
      <c r="H1413" t="s">
        <v>10327</v>
      </c>
      <c r="I1413" t="s">
        <v>10328</v>
      </c>
      <c r="J1413" t="s">
        <v>10329</v>
      </c>
      <c r="K1413" t="s">
        <v>30952</v>
      </c>
      <c r="L1413" t="s">
        <v>10331</v>
      </c>
      <c r="M1413" t="s">
        <v>277</v>
      </c>
      <c r="O1413" t="s">
        <v>1228</v>
      </c>
      <c r="P1413" t="s">
        <v>2126</v>
      </c>
      <c r="Q1413" t="s">
        <v>10421</v>
      </c>
      <c r="R1413" t="s">
        <v>130</v>
      </c>
      <c r="S1413" t="s">
        <v>1293</v>
      </c>
      <c r="T1413" t="s">
        <v>10344</v>
      </c>
      <c r="U1413" t="s">
        <v>10317</v>
      </c>
      <c r="V1413">
        <v>2</v>
      </c>
      <c r="W1413" t="s">
        <v>1324</v>
      </c>
      <c r="X1413" t="s">
        <v>1325</v>
      </c>
      <c r="Y1413" t="s">
        <v>4638</v>
      </c>
      <c r="Z1413" t="s">
        <v>30953</v>
      </c>
      <c r="AA1413" t="s">
        <v>10422</v>
      </c>
      <c r="AB1413" t="s">
        <v>10423</v>
      </c>
      <c r="AD1413">
        <v>2</v>
      </c>
      <c r="AE1413" t="s">
        <v>30954</v>
      </c>
      <c r="AF1413" t="s">
        <v>10338</v>
      </c>
      <c r="AG1413" t="s">
        <v>819</v>
      </c>
      <c r="AH1413" t="s">
        <v>10424</v>
      </c>
      <c r="AI1413" t="s">
        <v>1749</v>
      </c>
      <c r="AJ1413" t="s">
        <v>1749</v>
      </c>
      <c r="AK1413" t="s">
        <v>1749</v>
      </c>
      <c r="AL1413" t="s">
        <v>1749</v>
      </c>
      <c r="AM1413" t="s">
        <v>1749</v>
      </c>
      <c r="AN1413" t="s">
        <v>1749</v>
      </c>
      <c r="AO1413" t="s">
        <v>1749</v>
      </c>
      <c r="AP1413" t="s">
        <v>1749</v>
      </c>
      <c r="AQ1413" t="s">
        <v>1749</v>
      </c>
      <c r="AR1413" t="s">
        <v>1749</v>
      </c>
      <c r="AS1413" t="s">
        <v>1749</v>
      </c>
      <c r="AT1413" t="s">
        <v>1749</v>
      </c>
      <c r="AU1413" t="s">
        <v>1749</v>
      </c>
      <c r="AV1413" t="s">
        <v>1749</v>
      </c>
      <c r="AW1413" t="s">
        <v>1749</v>
      </c>
      <c r="AX1413" t="s">
        <v>1749</v>
      </c>
      <c r="AY1413" t="s">
        <v>10331</v>
      </c>
      <c r="AZ1413" t="s">
        <v>30955</v>
      </c>
      <c r="BA1413" t="s">
        <v>1324</v>
      </c>
      <c r="BB1413" t="s">
        <v>1325</v>
      </c>
      <c r="BC1413" t="s">
        <v>4638</v>
      </c>
      <c r="BD1413" t="s">
        <v>30956</v>
      </c>
      <c r="BE1413" t="s">
        <v>30957</v>
      </c>
    </row>
    <row r="1414" spans="1:57" ht="17.149999999999999" customHeight="1">
      <c r="A1414">
        <v>1413</v>
      </c>
      <c r="B1414" t="s">
        <v>1219</v>
      </c>
      <c r="C1414" t="s">
        <v>10322</v>
      </c>
      <c r="D1414" t="s">
        <v>10323</v>
      </c>
      <c r="E1414" t="s">
        <v>10324</v>
      </c>
      <c r="F1414" t="s">
        <v>10325</v>
      </c>
      <c r="G1414" t="s">
        <v>10326</v>
      </c>
      <c r="H1414" t="s">
        <v>10327</v>
      </c>
      <c r="I1414" t="s">
        <v>10328</v>
      </c>
      <c r="J1414" t="s">
        <v>10329</v>
      </c>
      <c r="K1414" t="s">
        <v>30952</v>
      </c>
      <c r="L1414" t="s">
        <v>10331</v>
      </c>
      <c r="M1414" t="s">
        <v>277</v>
      </c>
      <c r="O1414" t="s">
        <v>1228</v>
      </c>
      <c r="P1414" t="s">
        <v>2126</v>
      </c>
      <c r="Q1414" t="s">
        <v>10425</v>
      </c>
      <c r="R1414" t="s">
        <v>130</v>
      </c>
      <c r="S1414" t="s">
        <v>1293</v>
      </c>
      <c r="T1414" t="s">
        <v>10333</v>
      </c>
      <c r="U1414" t="s">
        <v>10413</v>
      </c>
      <c r="V1414">
        <v>2</v>
      </c>
      <c r="W1414" t="s">
        <v>1324</v>
      </c>
      <c r="X1414" t="s">
        <v>1325</v>
      </c>
      <c r="Y1414" t="s">
        <v>4638</v>
      </c>
      <c r="Z1414" t="s">
        <v>30953</v>
      </c>
      <c r="AA1414" t="s">
        <v>10426</v>
      </c>
      <c r="AB1414" t="s">
        <v>10427</v>
      </c>
      <c r="AD1414">
        <v>2</v>
      </c>
      <c r="AE1414" t="s">
        <v>30954</v>
      </c>
      <c r="AF1414" t="s">
        <v>10338</v>
      </c>
      <c r="AG1414" t="s">
        <v>819</v>
      </c>
      <c r="AH1414" t="s">
        <v>10428</v>
      </c>
      <c r="AI1414" t="s">
        <v>1749</v>
      </c>
      <c r="AJ1414" t="s">
        <v>1749</v>
      </c>
      <c r="AK1414" t="s">
        <v>1749</v>
      </c>
      <c r="AL1414" t="s">
        <v>1749</v>
      </c>
      <c r="AM1414" t="s">
        <v>1749</v>
      </c>
      <c r="AN1414" t="s">
        <v>1749</v>
      </c>
      <c r="AO1414" t="s">
        <v>1749</v>
      </c>
      <c r="AP1414" t="s">
        <v>1749</v>
      </c>
      <c r="AQ1414" t="s">
        <v>1749</v>
      </c>
      <c r="AR1414" t="s">
        <v>1749</v>
      </c>
      <c r="AS1414" t="s">
        <v>1749</v>
      </c>
      <c r="AT1414" t="s">
        <v>1749</v>
      </c>
      <c r="AU1414" t="s">
        <v>1749</v>
      </c>
      <c r="AV1414" t="s">
        <v>1749</v>
      </c>
      <c r="AW1414" t="s">
        <v>1749</v>
      </c>
      <c r="AX1414" t="s">
        <v>1749</v>
      </c>
      <c r="AY1414" t="s">
        <v>10331</v>
      </c>
      <c r="AZ1414" t="s">
        <v>30955</v>
      </c>
      <c r="BA1414" t="s">
        <v>1324</v>
      </c>
      <c r="BB1414" t="s">
        <v>1325</v>
      </c>
      <c r="BC1414" t="s">
        <v>4638</v>
      </c>
      <c r="BD1414" t="s">
        <v>30956</v>
      </c>
      <c r="BE1414" t="s">
        <v>30957</v>
      </c>
    </row>
    <row r="1415" spans="1:57" ht="17.149999999999999" customHeight="1">
      <c r="A1415">
        <v>1414</v>
      </c>
      <c r="B1415" t="s">
        <v>1219</v>
      </c>
      <c r="C1415" t="s">
        <v>10322</v>
      </c>
      <c r="D1415" t="s">
        <v>10323</v>
      </c>
      <c r="E1415" t="s">
        <v>10324</v>
      </c>
      <c r="F1415" t="s">
        <v>10325</v>
      </c>
      <c r="G1415" t="s">
        <v>10326</v>
      </c>
      <c r="H1415" t="s">
        <v>10327</v>
      </c>
      <c r="I1415" t="s">
        <v>10328</v>
      </c>
      <c r="J1415" t="s">
        <v>10329</v>
      </c>
      <c r="K1415" t="s">
        <v>30952</v>
      </c>
      <c r="L1415" t="s">
        <v>10331</v>
      </c>
      <c r="M1415" t="s">
        <v>277</v>
      </c>
      <c r="O1415" t="s">
        <v>1228</v>
      </c>
      <c r="P1415" t="s">
        <v>2126</v>
      </c>
      <c r="Q1415" t="s">
        <v>10429</v>
      </c>
      <c r="R1415" t="s">
        <v>130</v>
      </c>
      <c r="S1415" t="s">
        <v>1293</v>
      </c>
      <c r="T1415" t="s">
        <v>10333</v>
      </c>
      <c r="U1415" t="s">
        <v>10334</v>
      </c>
      <c r="V1415">
        <v>2</v>
      </c>
      <c r="W1415" t="s">
        <v>1324</v>
      </c>
      <c r="X1415" t="s">
        <v>1325</v>
      </c>
      <c r="Y1415" t="s">
        <v>4638</v>
      </c>
      <c r="Z1415" t="s">
        <v>30953</v>
      </c>
      <c r="AA1415" t="s">
        <v>10430</v>
      </c>
      <c r="AB1415" t="s">
        <v>10431</v>
      </c>
      <c r="AD1415">
        <v>2</v>
      </c>
      <c r="AE1415" t="s">
        <v>30954</v>
      </c>
      <c r="AF1415" t="s">
        <v>10338</v>
      </c>
      <c r="AG1415" t="s">
        <v>819</v>
      </c>
      <c r="AH1415" t="s">
        <v>10432</v>
      </c>
      <c r="AI1415" t="s">
        <v>1749</v>
      </c>
      <c r="AJ1415" t="s">
        <v>1749</v>
      </c>
      <c r="AK1415" t="s">
        <v>1749</v>
      </c>
      <c r="AL1415" t="s">
        <v>1749</v>
      </c>
      <c r="AM1415" t="s">
        <v>1749</v>
      </c>
      <c r="AN1415" t="s">
        <v>1749</v>
      </c>
      <c r="AO1415" t="s">
        <v>1749</v>
      </c>
      <c r="AP1415" t="s">
        <v>1749</v>
      </c>
      <c r="AQ1415" t="s">
        <v>1749</v>
      </c>
      <c r="AR1415" t="s">
        <v>1749</v>
      </c>
      <c r="AS1415" t="s">
        <v>1749</v>
      </c>
      <c r="AT1415" t="s">
        <v>1749</v>
      </c>
      <c r="AU1415" t="s">
        <v>1749</v>
      </c>
      <c r="AV1415" t="s">
        <v>1749</v>
      </c>
      <c r="AW1415" t="s">
        <v>1749</v>
      </c>
      <c r="AX1415" t="s">
        <v>1749</v>
      </c>
      <c r="AY1415" t="s">
        <v>10331</v>
      </c>
      <c r="AZ1415" t="s">
        <v>30955</v>
      </c>
      <c r="BA1415" t="s">
        <v>1324</v>
      </c>
      <c r="BB1415" t="s">
        <v>1325</v>
      </c>
      <c r="BC1415" t="s">
        <v>4638</v>
      </c>
      <c r="BD1415" t="s">
        <v>30956</v>
      </c>
      <c r="BE1415" t="s">
        <v>30957</v>
      </c>
    </row>
    <row r="1416" spans="1:57" ht="17.149999999999999" customHeight="1">
      <c r="A1416">
        <v>1415</v>
      </c>
      <c r="B1416" t="s">
        <v>1219</v>
      </c>
      <c r="C1416" t="s">
        <v>10322</v>
      </c>
      <c r="D1416" t="s">
        <v>10323</v>
      </c>
      <c r="E1416" t="s">
        <v>10324</v>
      </c>
      <c r="F1416" t="s">
        <v>10325</v>
      </c>
      <c r="G1416" t="s">
        <v>10326</v>
      </c>
      <c r="H1416" t="s">
        <v>10327</v>
      </c>
      <c r="I1416" t="s">
        <v>10328</v>
      </c>
      <c r="J1416" t="s">
        <v>10329</v>
      </c>
      <c r="K1416" t="s">
        <v>30952</v>
      </c>
      <c r="L1416" t="s">
        <v>10331</v>
      </c>
      <c r="M1416" t="s">
        <v>277</v>
      </c>
      <c r="O1416" t="s">
        <v>1228</v>
      </c>
      <c r="P1416" t="s">
        <v>2126</v>
      </c>
      <c r="Q1416" t="s">
        <v>10433</v>
      </c>
      <c r="R1416" t="s">
        <v>130</v>
      </c>
      <c r="S1416" t="s">
        <v>1293</v>
      </c>
      <c r="T1416" t="s">
        <v>10344</v>
      </c>
      <c r="U1416" t="s">
        <v>10434</v>
      </c>
      <c r="V1416">
        <v>2</v>
      </c>
      <c r="W1416" t="s">
        <v>1324</v>
      </c>
      <c r="X1416" t="s">
        <v>1325</v>
      </c>
      <c r="Y1416" t="s">
        <v>4638</v>
      </c>
      <c r="Z1416" t="s">
        <v>30953</v>
      </c>
      <c r="AA1416" t="s">
        <v>10435</v>
      </c>
      <c r="AB1416" t="s">
        <v>10436</v>
      </c>
      <c r="AD1416">
        <v>2</v>
      </c>
      <c r="AE1416" t="s">
        <v>30954</v>
      </c>
      <c r="AF1416" t="s">
        <v>10338</v>
      </c>
      <c r="AG1416" t="s">
        <v>819</v>
      </c>
      <c r="AH1416" t="s">
        <v>10437</v>
      </c>
      <c r="AI1416" t="s">
        <v>1749</v>
      </c>
      <c r="AJ1416" t="s">
        <v>1749</v>
      </c>
      <c r="AK1416" t="s">
        <v>1749</v>
      </c>
      <c r="AL1416" t="s">
        <v>1749</v>
      </c>
      <c r="AM1416" t="s">
        <v>1749</v>
      </c>
      <c r="AN1416" t="s">
        <v>1749</v>
      </c>
      <c r="AO1416" t="s">
        <v>1749</v>
      </c>
      <c r="AP1416" t="s">
        <v>1749</v>
      </c>
      <c r="AQ1416" t="s">
        <v>1749</v>
      </c>
      <c r="AR1416" t="s">
        <v>1749</v>
      </c>
      <c r="AS1416" t="s">
        <v>1749</v>
      </c>
      <c r="AT1416" t="s">
        <v>1749</v>
      </c>
      <c r="AU1416" t="s">
        <v>1749</v>
      </c>
      <c r="AV1416" t="s">
        <v>1749</v>
      </c>
      <c r="AW1416" t="s">
        <v>1749</v>
      </c>
      <c r="AX1416" t="s">
        <v>1749</v>
      </c>
      <c r="AY1416" t="s">
        <v>10331</v>
      </c>
      <c r="AZ1416" t="s">
        <v>30955</v>
      </c>
      <c r="BA1416" t="s">
        <v>1324</v>
      </c>
      <c r="BB1416" t="s">
        <v>1325</v>
      </c>
      <c r="BC1416" t="s">
        <v>4638</v>
      </c>
      <c r="BD1416" t="s">
        <v>30956</v>
      </c>
      <c r="BE1416" t="s">
        <v>30957</v>
      </c>
    </row>
    <row r="1417" spans="1:57" ht="17.149999999999999" customHeight="1">
      <c r="A1417">
        <v>1416</v>
      </c>
      <c r="B1417" t="s">
        <v>1219</v>
      </c>
      <c r="C1417" t="s">
        <v>10322</v>
      </c>
      <c r="D1417" t="s">
        <v>10323</v>
      </c>
      <c r="E1417" t="s">
        <v>10324</v>
      </c>
      <c r="F1417" t="s">
        <v>10325</v>
      </c>
      <c r="G1417" t="s">
        <v>10326</v>
      </c>
      <c r="H1417" t="s">
        <v>10327</v>
      </c>
      <c r="I1417" t="s">
        <v>10328</v>
      </c>
      <c r="J1417" t="s">
        <v>10329</v>
      </c>
      <c r="K1417" t="s">
        <v>30952</v>
      </c>
      <c r="L1417" t="s">
        <v>10331</v>
      </c>
      <c r="M1417" t="s">
        <v>277</v>
      </c>
      <c r="O1417" t="s">
        <v>1228</v>
      </c>
      <c r="P1417" t="s">
        <v>2126</v>
      </c>
      <c r="Q1417" t="s">
        <v>10438</v>
      </c>
      <c r="R1417" t="s">
        <v>130</v>
      </c>
      <c r="S1417" t="s">
        <v>1293</v>
      </c>
      <c r="T1417" t="s">
        <v>10333</v>
      </c>
      <c r="U1417" t="s">
        <v>10334</v>
      </c>
      <c r="V1417">
        <v>2</v>
      </c>
      <c r="W1417" t="s">
        <v>1324</v>
      </c>
      <c r="X1417" t="s">
        <v>1325</v>
      </c>
      <c r="Y1417" t="s">
        <v>4638</v>
      </c>
      <c r="Z1417" t="s">
        <v>30953</v>
      </c>
      <c r="AA1417" t="s">
        <v>10439</v>
      </c>
      <c r="AB1417" t="s">
        <v>10440</v>
      </c>
      <c r="AD1417">
        <v>2</v>
      </c>
      <c r="AE1417" t="s">
        <v>30954</v>
      </c>
      <c r="AF1417" t="s">
        <v>10338</v>
      </c>
      <c r="AG1417" t="s">
        <v>819</v>
      </c>
      <c r="AH1417" t="s">
        <v>10441</v>
      </c>
      <c r="AI1417" t="s">
        <v>1749</v>
      </c>
      <c r="AJ1417" t="s">
        <v>1749</v>
      </c>
      <c r="AK1417" t="s">
        <v>1749</v>
      </c>
      <c r="AL1417" t="s">
        <v>1749</v>
      </c>
      <c r="AM1417" t="s">
        <v>1749</v>
      </c>
      <c r="AN1417" t="s">
        <v>1749</v>
      </c>
      <c r="AO1417" t="s">
        <v>1749</v>
      </c>
      <c r="AP1417" t="s">
        <v>1749</v>
      </c>
      <c r="AQ1417" t="s">
        <v>1749</v>
      </c>
      <c r="AR1417" t="s">
        <v>1749</v>
      </c>
      <c r="AS1417" t="s">
        <v>1749</v>
      </c>
      <c r="AT1417" t="s">
        <v>1749</v>
      </c>
      <c r="AU1417" t="s">
        <v>1749</v>
      </c>
      <c r="AV1417" t="s">
        <v>1749</v>
      </c>
      <c r="AW1417" t="s">
        <v>1749</v>
      </c>
      <c r="AX1417" t="s">
        <v>1749</v>
      </c>
      <c r="AY1417" t="s">
        <v>10331</v>
      </c>
      <c r="AZ1417" t="s">
        <v>30955</v>
      </c>
      <c r="BA1417" t="s">
        <v>1324</v>
      </c>
      <c r="BB1417" t="s">
        <v>1325</v>
      </c>
      <c r="BC1417" t="s">
        <v>4638</v>
      </c>
      <c r="BD1417" t="s">
        <v>30956</v>
      </c>
      <c r="BE1417" t="s">
        <v>30957</v>
      </c>
    </row>
    <row r="1418" spans="1:57" ht="17.149999999999999" customHeight="1">
      <c r="A1418">
        <v>1417</v>
      </c>
      <c r="B1418" t="s">
        <v>1219</v>
      </c>
      <c r="C1418" t="s">
        <v>10322</v>
      </c>
      <c r="D1418" t="s">
        <v>10323</v>
      </c>
      <c r="E1418" t="s">
        <v>10324</v>
      </c>
      <c r="F1418" t="s">
        <v>10325</v>
      </c>
      <c r="G1418" t="s">
        <v>10326</v>
      </c>
      <c r="H1418" t="s">
        <v>10327</v>
      </c>
      <c r="I1418" t="s">
        <v>10328</v>
      </c>
      <c r="J1418" t="s">
        <v>10329</v>
      </c>
      <c r="K1418" t="s">
        <v>30952</v>
      </c>
      <c r="L1418" t="s">
        <v>10331</v>
      </c>
      <c r="M1418" t="s">
        <v>277</v>
      </c>
      <c r="O1418" t="s">
        <v>1228</v>
      </c>
      <c r="P1418" t="s">
        <v>2126</v>
      </c>
      <c r="Q1418" t="s">
        <v>10442</v>
      </c>
      <c r="R1418" t="s">
        <v>130</v>
      </c>
      <c r="S1418" t="s">
        <v>1293</v>
      </c>
      <c r="T1418" t="s">
        <v>10344</v>
      </c>
      <c r="U1418" t="s">
        <v>10443</v>
      </c>
      <c r="V1418">
        <v>2</v>
      </c>
      <c r="W1418" t="s">
        <v>1324</v>
      </c>
      <c r="X1418" t="s">
        <v>1325</v>
      </c>
      <c r="Y1418" t="s">
        <v>4638</v>
      </c>
      <c r="Z1418" t="s">
        <v>30953</v>
      </c>
      <c r="AA1418" t="s">
        <v>10444</v>
      </c>
      <c r="AB1418" t="s">
        <v>10445</v>
      </c>
      <c r="AD1418">
        <v>2</v>
      </c>
      <c r="AE1418" t="s">
        <v>30954</v>
      </c>
      <c r="AF1418" t="s">
        <v>10338</v>
      </c>
      <c r="AG1418" t="s">
        <v>819</v>
      </c>
      <c r="AH1418" t="s">
        <v>10446</v>
      </c>
      <c r="AI1418" t="s">
        <v>1749</v>
      </c>
      <c r="AJ1418" t="s">
        <v>1749</v>
      </c>
      <c r="AK1418" t="s">
        <v>1749</v>
      </c>
      <c r="AL1418" t="s">
        <v>1749</v>
      </c>
      <c r="AM1418" t="s">
        <v>1749</v>
      </c>
      <c r="AN1418" t="s">
        <v>1749</v>
      </c>
      <c r="AO1418" t="s">
        <v>1749</v>
      </c>
      <c r="AP1418" t="s">
        <v>1749</v>
      </c>
      <c r="AQ1418" t="s">
        <v>1749</v>
      </c>
      <c r="AR1418" t="s">
        <v>1749</v>
      </c>
      <c r="AS1418" t="s">
        <v>1749</v>
      </c>
      <c r="AT1418" t="s">
        <v>1749</v>
      </c>
      <c r="AU1418" t="s">
        <v>1749</v>
      </c>
      <c r="AV1418" t="s">
        <v>1749</v>
      </c>
      <c r="AW1418" t="s">
        <v>1749</v>
      </c>
      <c r="AX1418" t="s">
        <v>1749</v>
      </c>
      <c r="AY1418" t="s">
        <v>10331</v>
      </c>
      <c r="AZ1418" t="s">
        <v>30955</v>
      </c>
      <c r="BA1418" t="s">
        <v>1324</v>
      </c>
      <c r="BB1418" t="s">
        <v>1325</v>
      </c>
      <c r="BC1418" t="s">
        <v>4638</v>
      </c>
      <c r="BD1418" t="s">
        <v>30956</v>
      </c>
      <c r="BE1418" t="s">
        <v>30957</v>
      </c>
    </row>
    <row r="1419" spans="1:57" ht="17.149999999999999" customHeight="1">
      <c r="A1419">
        <v>1418</v>
      </c>
      <c r="B1419" t="s">
        <v>1219</v>
      </c>
      <c r="C1419" t="s">
        <v>10322</v>
      </c>
      <c r="D1419" t="s">
        <v>10323</v>
      </c>
      <c r="E1419" t="s">
        <v>10324</v>
      </c>
      <c r="F1419" t="s">
        <v>10325</v>
      </c>
      <c r="G1419" t="s">
        <v>10326</v>
      </c>
      <c r="H1419" t="s">
        <v>10327</v>
      </c>
      <c r="I1419" t="s">
        <v>10328</v>
      </c>
      <c r="J1419" t="s">
        <v>10329</v>
      </c>
      <c r="K1419" t="s">
        <v>30952</v>
      </c>
      <c r="L1419" t="s">
        <v>10331</v>
      </c>
      <c r="M1419" t="s">
        <v>277</v>
      </c>
      <c r="O1419" t="s">
        <v>1228</v>
      </c>
      <c r="P1419" t="s">
        <v>2126</v>
      </c>
      <c r="Q1419" t="s">
        <v>10447</v>
      </c>
      <c r="R1419" t="s">
        <v>130</v>
      </c>
      <c r="S1419" t="s">
        <v>1293</v>
      </c>
      <c r="T1419" t="s">
        <v>10344</v>
      </c>
      <c r="U1419" t="s">
        <v>10386</v>
      </c>
      <c r="V1419">
        <v>2</v>
      </c>
      <c r="W1419" t="s">
        <v>1324</v>
      </c>
      <c r="X1419" t="s">
        <v>1325</v>
      </c>
      <c r="Y1419" t="s">
        <v>4638</v>
      </c>
      <c r="Z1419" t="s">
        <v>30953</v>
      </c>
      <c r="AA1419" t="s">
        <v>10448</v>
      </c>
      <c r="AB1419" t="s">
        <v>10449</v>
      </c>
      <c r="AD1419">
        <v>2</v>
      </c>
      <c r="AE1419" t="s">
        <v>30954</v>
      </c>
      <c r="AF1419" t="s">
        <v>10338</v>
      </c>
      <c r="AG1419" t="s">
        <v>819</v>
      </c>
      <c r="AH1419" t="s">
        <v>10450</v>
      </c>
      <c r="AI1419" t="s">
        <v>1749</v>
      </c>
      <c r="AJ1419" t="s">
        <v>1749</v>
      </c>
      <c r="AK1419" t="s">
        <v>1749</v>
      </c>
      <c r="AL1419" t="s">
        <v>1749</v>
      </c>
      <c r="AM1419" t="s">
        <v>1749</v>
      </c>
      <c r="AN1419" t="s">
        <v>1749</v>
      </c>
      <c r="AO1419" t="s">
        <v>1749</v>
      </c>
      <c r="AP1419" t="s">
        <v>1749</v>
      </c>
      <c r="AQ1419" t="s">
        <v>1749</v>
      </c>
      <c r="AR1419" t="s">
        <v>1749</v>
      </c>
      <c r="AS1419" t="s">
        <v>1749</v>
      </c>
      <c r="AT1419" t="s">
        <v>1749</v>
      </c>
      <c r="AU1419" t="s">
        <v>1749</v>
      </c>
      <c r="AV1419" t="s">
        <v>1749</v>
      </c>
      <c r="AW1419" t="s">
        <v>1749</v>
      </c>
      <c r="AX1419" t="s">
        <v>1749</v>
      </c>
      <c r="AY1419" t="s">
        <v>10331</v>
      </c>
      <c r="AZ1419" t="s">
        <v>30955</v>
      </c>
      <c r="BA1419" t="s">
        <v>1324</v>
      </c>
      <c r="BB1419" t="s">
        <v>1325</v>
      </c>
      <c r="BC1419" t="s">
        <v>4638</v>
      </c>
      <c r="BD1419" t="s">
        <v>30956</v>
      </c>
      <c r="BE1419" t="s">
        <v>30957</v>
      </c>
    </row>
    <row r="1420" spans="1:57" ht="17.149999999999999" customHeight="1">
      <c r="A1420">
        <v>1419</v>
      </c>
      <c r="B1420" t="s">
        <v>1219</v>
      </c>
      <c r="C1420" t="s">
        <v>10322</v>
      </c>
      <c r="D1420" t="s">
        <v>10323</v>
      </c>
      <c r="E1420" t="s">
        <v>10324</v>
      </c>
      <c r="F1420" t="s">
        <v>10325</v>
      </c>
      <c r="G1420" t="s">
        <v>10326</v>
      </c>
      <c r="H1420" t="s">
        <v>10327</v>
      </c>
      <c r="I1420" t="s">
        <v>10328</v>
      </c>
      <c r="J1420" t="s">
        <v>10329</v>
      </c>
      <c r="K1420" t="s">
        <v>30952</v>
      </c>
      <c r="L1420" t="s">
        <v>10331</v>
      </c>
      <c r="M1420" t="s">
        <v>277</v>
      </c>
      <c r="O1420" t="s">
        <v>1228</v>
      </c>
      <c r="P1420" t="s">
        <v>2126</v>
      </c>
      <c r="Q1420" t="s">
        <v>10451</v>
      </c>
      <c r="R1420" t="s">
        <v>130</v>
      </c>
      <c r="S1420" t="s">
        <v>1293</v>
      </c>
      <c r="T1420" t="s">
        <v>10344</v>
      </c>
      <c r="U1420" t="s">
        <v>10452</v>
      </c>
      <c r="V1420">
        <v>2</v>
      </c>
      <c r="W1420" t="s">
        <v>1324</v>
      </c>
      <c r="X1420" t="s">
        <v>1325</v>
      </c>
      <c r="Y1420" t="s">
        <v>4638</v>
      </c>
      <c r="Z1420" t="s">
        <v>30953</v>
      </c>
      <c r="AA1420" t="s">
        <v>10453</v>
      </c>
      <c r="AB1420" t="s">
        <v>10454</v>
      </c>
      <c r="AD1420">
        <v>2</v>
      </c>
      <c r="AE1420" t="s">
        <v>30954</v>
      </c>
      <c r="AF1420" t="s">
        <v>10338</v>
      </c>
      <c r="AG1420" t="s">
        <v>819</v>
      </c>
      <c r="AH1420" t="s">
        <v>10455</v>
      </c>
      <c r="AI1420" t="s">
        <v>1749</v>
      </c>
      <c r="AJ1420" t="s">
        <v>1749</v>
      </c>
      <c r="AK1420" t="s">
        <v>1749</v>
      </c>
      <c r="AL1420" t="s">
        <v>1749</v>
      </c>
      <c r="AM1420" t="s">
        <v>1749</v>
      </c>
      <c r="AN1420" t="s">
        <v>1749</v>
      </c>
      <c r="AO1420" t="s">
        <v>1749</v>
      </c>
      <c r="AP1420" t="s">
        <v>1749</v>
      </c>
      <c r="AQ1420" t="s">
        <v>1749</v>
      </c>
      <c r="AR1420" t="s">
        <v>1749</v>
      </c>
      <c r="AS1420" t="s">
        <v>1749</v>
      </c>
      <c r="AT1420" t="s">
        <v>1749</v>
      </c>
      <c r="AU1420" t="s">
        <v>1749</v>
      </c>
      <c r="AV1420" t="s">
        <v>1749</v>
      </c>
      <c r="AW1420" t="s">
        <v>1749</v>
      </c>
      <c r="AX1420" t="s">
        <v>1749</v>
      </c>
      <c r="AY1420" t="s">
        <v>10331</v>
      </c>
      <c r="AZ1420" t="s">
        <v>30955</v>
      </c>
      <c r="BA1420" t="s">
        <v>1324</v>
      </c>
      <c r="BB1420" t="s">
        <v>1325</v>
      </c>
      <c r="BC1420" t="s">
        <v>4638</v>
      </c>
      <c r="BD1420" t="s">
        <v>30956</v>
      </c>
      <c r="BE1420" t="s">
        <v>30957</v>
      </c>
    </row>
    <row r="1421" spans="1:57" ht="17.149999999999999" customHeight="1">
      <c r="A1421">
        <v>1420</v>
      </c>
      <c r="B1421" t="s">
        <v>1219</v>
      </c>
      <c r="C1421" t="s">
        <v>10322</v>
      </c>
      <c r="D1421" t="s">
        <v>10323</v>
      </c>
      <c r="E1421" t="s">
        <v>10324</v>
      </c>
      <c r="F1421" t="s">
        <v>10325</v>
      </c>
      <c r="G1421" t="s">
        <v>10326</v>
      </c>
      <c r="H1421" t="s">
        <v>10327</v>
      </c>
      <c r="I1421" t="s">
        <v>10328</v>
      </c>
      <c r="J1421" t="s">
        <v>10329</v>
      </c>
      <c r="K1421" t="s">
        <v>30952</v>
      </c>
      <c r="L1421" t="s">
        <v>10331</v>
      </c>
      <c r="M1421" t="s">
        <v>277</v>
      </c>
      <c r="O1421" t="s">
        <v>1228</v>
      </c>
      <c r="P1421" t="s">
        <v>2126</v>
      </c>
      <c r="Q1421" t="s">
        <v>10456</v>
      </c>
      <c r="R1421" t="s">
        <v>130</v>
      </c>
      <c r="S1421" t="s">
        <v>1293</v>
      </c>
      <c r="T1421" t="s">
        <v>10344</v>
      </c>
      <c r="U1421" t="s">
        <v>10452</v>
      </c>
      <c r="V1421">
        <v>2</v>
      </c>
      <c r="W1421" t="s">
        <v>1324</v>
      </c>
      <c r="X1421" t="s">
        <v>1325</v>
      </c>
      <c r="Y1421" t="s">
        <v>4638</v>
      </c>
      <c r="Z1421" t="s">
        <v>30953</v>
      </c>
      <c r="AA1421" t="s">
        <v>10457</v>
      </c>
      <c r="AB1421" t="s">
        <v>10458</v>
      </c>
      <c r="AD1421">
        <v>2</v>
      </c>
      <c r="AE1421" t="s">
        <v>30954</v>
      </c>
      <c r="AF1421" t="s">
        <v>10338</v>
      </c>
      <c r="AG1421" t="s">
        <v>819</v>
      </c>
      <c r="AH1421" t="s">
        <v>10459</v>
      </c>
      <c r="AI1421" t="s">
        <v>1749</v>
      </c>
      <c r="AJ1421" t="s">
        <v>1749</v>
      </c>
      <c r="AK1421" t="s">
        <v>1749</v>
      </c>
      <c r="AL1421" t="s">
        <v>1749</v>
      </c>
      <c r="AM1421" t="s">
        <v>1749</v>
      </c>
      <c r="AN1421" t="s">
        <v>1749</v>
      </c>
      <c r="AO1421" t="s">
        <v>1749</v>
      </c>
      <c r="AP1421" t="s">
        <v>1749</v>
      </c>
      <c r="AQ1421" t="s">
        <v>1749</v>
      </c>
      <c r="AR1421" t="s">
        <v>1749</v>
      </c>
      <c r="AS1421" t="s">
        <v>1749</v>
      </c>
      <c r="AT1421" t="s">
        <v>1749</v>
      </c>
      <c r="AU1421" t="s">
        <v>1749</v>
      </c>
      <c r="AV1421" t="s">
        <v>1749</v>
      </c>
      <c r="AW1421" t="s">
        <v>1749</v>
      </c>
      <c r="AX1421" t="s">
        <v>1749</v>
      </c>
      <c r="AY1421" t="s">
        <v>10331</v>
      </c>
      <c r="AZ1421" t="s">
        <v>30955</v>
      </c>
      <c r="BA1421" t="s">
        <v>1324</v>
      </c>
      <c r="BB1421" t="s">
        <v>1325</v>
      </c>
      <c r="BC1421" t="s">
        <v>4638</v>
      </c>
      <c r="BD1421" t="s">
        <v>30956</v>
      </c>
      <c r="BE1421" t="s">
        <v>30957</v>
      </c>
    </row>
    <row r="1422" spans="1:57" ht="17.149999999999999" customHeight="1">
      <c r="A1422">
        <v>1421</v>
      </c>
      <c r="B1422" t="s">
        <v>1219</v>
      </c>
      <c r="C1422" t="s">
        <v>10322</v>
      </c>
      <c r="D1422" t="s">
        <v>10323</v>
      </c>
      <c r="E1422" t="s">
        <v>10324</v>
      </c>
      <c r="F1422" t="s">
        <v>10325</v>
      </c>
      <c r="G1422" t="s">
        <v>10326</v>
      </c>
      <c r="H1422" t="s">
        <v>10327</v>
      </c>
      <c r="I1422" t="s">
        <v>10328</v>
      </c>
      <c r="J1422" t="s">
        <v>10329</v>
      </c>
      <c r="K1422" t="s">
        <v>30952</v>
      </c>
      <c r="L1422" t="s">
        <v>10331</v>
      </c>
      <c r="M1422" t="s">
        <v>277</v>
      </c>
      <c r="O1422" t="s">
        <v>1228</v>
      </c>
      <c r="P1422" t="s">
        <v>2126</v>
      </c>
      <c r="Q1422" t="s">
        <v>10460</v>
      </c>
      <c r="R1422" t="s">
        <v>130</v>
      </c>
      <c r="S1422" t="s">
        <v>1293</v>
      </c>
      <c r="T1422" t="s">
        <v>10344</v>
      </c>
      <c r="U1422" t="s">
        <v>10461</v>
      </c>
      <c r="V1422">
        <v>2</v>
      </c>
      <c r="W1422" t="s">
        <v>1324</v>
      </c>
      <c r="X1422" t="s">
        <v>1325</v>
      </c>
      <c r="Y1422" t="s">
        <v>4638</v>
      </c>
      <c r="Z1422" t="s">
        <v>30953</v>
      </c>
      <c r="AA1422" t="s">
        <v>10462</v>
      </c>
      <c r="AB1422" t="s">
        <v>10463</v>
      </c>
      <c r="AD1422">
        <v>2</v>
      </c>
      <c r="AE1422" t="s">
        <v>30954</v>
      </c>
      <c r="AF1422" t="s">
        <v>10338</v>
      </c>
      <c r="AG1422" t="s">
        <v>819</v>
      </c>
      <c r="AH1422" t="s">
        <v>10464</v>
      </c>
      <c r="AI1422" t="s">
        <v>1749</v>
      </c>
      <c r="AJ1422" t="s">
        <v>1749</v>
      </c>
      <c r="AK1422" t="s">
        <v>1749</v>
      </c>
      <c r="AL1422" t="s">
        <v>1749</v>
      </c>
      <c r="AM1422" t="s">
        <v>1749</v>
      </c>
      <c r="AN1422" t="s">
        <v>1749</v>
      </c>
      <c r="AO1422" t="s">
        <v>1749</v>
      </c>
      <c r="AP1422" t="s">
        <v>1749</v>
      </c>
      <c r="AQ1422" t="s">
        <v>1749</v>
      </c>
      <c r="AR1422" t="s">
        <v>1749</v>
      </c>
      <c r="AS1422" t="s">
        <v>1749</v>
      </c>
      <c r="AT1422" t="s">
        <v>1749</v>
      </c>
      <c r="AU1422" t="s">
        <v>1749</v>
      </c>
      <c r="AV1422" t="s">
        <v>1749</v>
      </c>
      <c r="AW1422" t="s">
        <v>1749</v>
      </c>
      <c r="AX1422" t="s">
        <v>1749</v>
      </c>
      <c r="AY1422" t="s">
        <v>10331</v>
      </c>
      <c r="AZ1422" t="s">
        <v>30955</v>
      </c>
      <c r="BA1422" t="s">
        <v>1324</v>
      </c>
      <c r="BB1422" t="s">
        <v>1325</v>
      </c>
      <c r="BC1422" t="s">
        <v>4638</v>
      </c>
      <c r="BD1422" t="s">
        <v>30956</v>
      </c>
      <c r="BE1422" t="s">
        <v>30957</v>
      </c>
    </row>
    <row r="1423" spans="1:57" ht="17.149999999999999" customHeight="1">
      <c r="A1423">
        <v>1422</v>
      </c>
      <c r="B1423" t="s">
        <v>1219</v>
      </c>
      <c r="C1423" t="s">
        <v>10322</v>
      </c>
      <c r="D1423" t="s">
        <v>10323</v>
      </c>
      <c r="E1423" t="s">
        <v>10324</v>
      </c>
      <c r="F1423" t="s">
        <v>10325</v>
      </c>
      <c r="G1423" t="s">
        <v>10326</v>
      </c>
      <c r="H1423" t="s">
        <v>10327</v>
      </c>
      <c r="I1423" t="s">
        <v>10328</v>
      </c>
      <c r="J1423" t="s">
        <v>10329</v>
      </c>
      <c r="K1423" t="s">
        <v>30952</v>
      </c>
      <c r="L1423" t="s">
        <v>10331</v>
      </c>
      <c r="M1423" t="s">
        <v>277</v>
      </c>
      <c r="O1423" t="s">
        <v>1228</v>
      </c>
      <c r="P1423" t="s">
        <v>2126</v>
      </c>
      <c r="Q1423" t="s">
        <v>10465</v>
      </c>
      <c r="R1423" t="s">
        <v>130</v>
      </c>
      <c r="S1423" t="s">
        <v>1293</v>
      </c>
      <c r="T1423" t="s">
        <v>10344</v>
      </c>
      <c r="U1423" t="s">
        <v>10466</v>
      </c>
      <c r="V1423">
        <v>2</v>
      </c>
      <c r="W1423" t="s">
        <v>1324</v>
      </c>
      <c r="X1423" t="s">
        <v>1325</v>
      </c>
      <c r="Y1423" t="s">
        <v>4638</v>
      </c>
      <c r="Z1423" t="s">
        <v>30953</v>
      </c>
      <c r="AA1423" t="s">
        <v>10467</v>
      </c>
      <c r="AB1423" t="s">
        <v>10468</v>
      </c>
      <c r="AD1423">
        <v>2</v>
      </c>
      <c r="AE1423" t="s">
        <v>30954</v>
      </c>
      <c r="AF1423" t="s">
        <v>10338</v>
      </c>
      <c r="AG1423" t="s">
        <v>819</v>
      </c>
      <c r="AH1423" t="s">
        <v>10469</v>
      </c>
      <c r="AI1423" t="s">
        <v>1749</v>
      </c>
      <c r="AJ1423" t="s">
        <v>1749</v>
      </c>
      <c r="AK1423" t="s">
        <v>1749</v>
      </c>
      <c r="AL1423" t="s">
        <v>1749</v>
      </c>
      <c r="AM1423" t="s">
        <v>1749</v>
      </c>
      <c r="AN1423" t="s">
        <v>1749</v>
      </c>
      <c r="AO1423" t="s">
        <v>1749</v>
      </c>
      <c r="AP1423" t="s">
        <v>1749</v>
      </c>
      <c r="AQ1423" t="s">
        <v>1749</v>
      </c>
      <c r="AR1423" t="s">
        <v>1749</v>
      </c>
      <c r="AS1423" t="s">
        <v>1749</v>
      </c>
      <c r="AT1423" t="s">
        <v>1749</v>
      </c>
      <c r="AU1423" t="s">
        <v>1749</v>
      </c>
      <c r="AV1423" t="s">
        <v>1749</v>
      </c>
      <c r="AW1423" t="s">
        <v>1749</v>
      </c>
      <c r="AX1423" t="s">
        <v>1749</v>
      </c>
      <c r="AY1423" t="s">
        <v>10331</v>
      </c>
      <c r="AZ1423" t="s">
        <v>30955</v>
      </c>
      <c r="BA1423" t="s">
        <v>1324</v>
      </c>
      <c r="BB1423" t="s">
        <v>1325</v>
      </c>
      <c r="BC1423" t="s">
        <v>4638</v>
      </c>
      <c r="BD1423" t="s">
        <v>30956</v>
      </c>
      <c r="BE1423" t="s">
        <v>30957</v>
      </c>
    </row>
    <row r="1424" spans="1:57" ht="17.149999999999999" customHeight="1">
      <c r="A1424">
        <v>1423</v>
      </c>
      <c r="B1424" t="s">
        <v>1219</v>
      </c>
      <c r="C1424" t="s">
        <v>10322</v>
      </c>
      <c r="D1424" t="s">
        <v>10323</v>
      </c>
      <c r="E1424" t="s">
        <v>10324</v>
      </c>
      <c r="F1424" t="s">
        <v>10325</v>
      </c>
      <c r="G1424" t="s">
        <v>10326</v>
      </c>
      <c r="H1424" t="s">
        <v>10327</v>
      </c>
      <c r="I1424" t="s">
        <v>10328</v>
      </c>
      <c r="J1424" t="s">
        <v>10329</v>
      </c>
      <c r="K1424" t="s">
        <v>30952</v>
      </c>
      <c r="L1424" t="s">
        <v>10331</v>
      </c>
      <c r="M1424" t="s">
        <v>277</v>
      </c>
      <c r="O1424" t="s">
        <v>1228</v>
      </c>
      <c r="P1424" t="s">
        <v>2126</v>
      </c>
      <c r="Q1424" t="s">
        <v>10470</v>
      </c>
      <c r="R1424" t="s">
        <v>130</v>
      </c>
      <c r="S1424" t="s">
        <v>1293</v>
      </c>
      <c r="T1424" t="s">
        <v>10344</v>
      </c>
      <c r="U1424" t="s">
        <v>10349</v>
      </c>
      <c r="V1424">
        <v>2</v>
      </c>
      <c r="W1424" t="s">
        <v>1324</v>
      </c>
      <c r="X1424" t="s">
        <v>1325</v>
      </c>
      <c r="Y1424" t="s">
        <v>4638</v>
      </c>
      <c r="Z1424" t="s">
        <v>30953</v>
      </c>
      <c r="AA1424" t="s">
        <v>10471</v>
      </c>
      <c r="AB1424" t="s">
        <v>10472</v>
      </c>
      <c r="AD1424">
        <v>2</v>
      </c>
      <c r="AE1424" t="s">
        <v>30954</v>
      </c>
      <c r="AF1424" t="s">
        <v>10338</v>
      </c>
      <c r="AG1424" t="s">
        <v>819</v>
      </c>
      <c r="AH1424" t="s">
        <v>10473</v>
      </c>
      <c r="AI1424" t="s">
        <v>1749</v>
      </c>
      <c r="AJ1424" t="s">
        <v>1749</v>
      </c>
      <c r="AK1424" t="s">
        <v>1749</v>
      </c>
      <c r="AL1424" t="s">
        <v>1749</v>
      </c>
      <c r="AM1424" t="s">
        <v>1749</v>
      </c>
      <c r="AN1424" t="s">
        <v>1749</v>
      </c>
      <c r="AO1424" t="s">
        <v>1749</v>
      </c>
      <c r="AP1424" t="s">
        <v>1749</v>
      </c>
      <c r="AQ1424" t="s">
        <v>1749</v>
      </c>
      <c r="AR1424" t="s">
        <v>1749</v>
      </c>
      <c r="AS1424" t="s">
        <v>1749</v>
      </c>
      <c r="AT1424" t="s">
        <v>1749</v>
      </c>
      <c r="AU1424" t="s">
        <v>1749</v>
      </c>
      <c r="AV1424" t="s">
        <v>1749</v>
      </c>
      <c r="AW1424" t="s">
        <v>1749</v>
      </c>
      <c r="AX1424" t="s">
        <v>1749</v>
      </c>
      <c r="AY1424" t="s">
        <v>10331</v>
      </c>
      <c r="AZ1424" t="s">
        <v>30955</v>
      </c>
      <c r="BA1424" t="s">
        <v>1324</v>
      </c>
      <c r="BB1424" t="s">
        <v>1325</v>
      </c>
      <c r="BC1424" t="s">
        <v>4638</v>
      </c>
      <c r="BD1424" t="s">
        <v>30956</v>
      </c>
      <c r="BE1424" t="s">
        <v>30957</v>
      </c>
    </row>
    <row r="1425" spans="1:57" ht="17.149999999999999" customHeight="1">
      <c r="A1425">
        <v>1424</v>
      </c>
      <c r="B1425" t="s">
        <v>1219</v>
      </c>
      <c r="C1425" t="s">
        <v>10322</v>
      </c>
      <c r="D1425" t="s">
        <v>10323</v>
      </c>
      <c r="E1425" t="s">
        <v>10324</v>
      </c>
      <c r="F1425" t="s">
        <v>10325</v>
      </c>
      <c r="G1425" t="s">
        <v>10326</v>
      </c>
      <c r="H1425" t="s">
        <v>10327</v>
      </c>
      <c r="I1425" t="s">
        <v>10328</v>
      </c>
      <c r="J1425" t="s">
        <v>10329</v>
      </c>
      <c r="K1425" t="s">
        <v>30952</v>
      </c>
      <c r="L1425" t="s">
        <v>10331</v>
      </c>
      <c r="M1425" t="s">
        <v>277</v>
      </c>
      <c r="O1425" t="s">
        <v>1228</v>
      </c>
      <c r="P1425" t="s">
        <v>2126</v>
      </c>
      <c r="Q1425" t="s">
        <v>10474</v>
      </c>
      <c r="R1425" t="s">
        <v>130</v>
      </c>
      <c r="S1425" t="s">
        <v>1293</v>
      </c>
      <c r="T1425" t="s">
        <v>10344</v>
      </c>
      <c r="U1425" t="s">
        <v>10443</v>
      </c>
      <c r="V1425">
        <v>2</v>
      </c>
      <c r="W1425" t="s">
        <v>1324</v>
      </c>
      <c r="X1425" t="s">
        <v>1325</v>
      </c>
      <c r="Y1425" t="s">
        <v>4638</v>
      </c>
      <c r="Z1425" t="s">
        <v>30953</v>
      </c>
      <c r="AA1425" t="s">
        <v>10475</v>
      </c>
      <c r="AB1425" t="s">
        <v>10476</v>
      </c>
      <c r="AD1425">
        <v>2</v>
      </c>
      <c r="AE1425" t="s">
        <v>30954</v>
      </c>
      <c r="AF1425" t="s">
        <v>10338</v>
      </c>
      <c r="AG1425" t="s">
        <v>819</v>
      </c>
      <c r="AH1425" t="s">
        <v>10477</v>
      </c>
      <c r="AI1425" t="s">
        <v>1749</v>
      </c>
      <c r="AJ1425" t="s">
        <v>1749</v>
      </c>
      <c r="AK1425" t="s">
        <v>1749</v>
      </c>
      <c r="AL1425" t="s">
        <v>1749</v>
      </c>
      <c r="AM1425" t="s">
        <v>1749</v>
      </c>
      <c r="AN1425" t="s">
        <v>1749</v>
      </c>
      <c r="AO1425" t="s">
        <v>1749</v>
      </c>
      <c r="AP1425" t="s">
        <v>1749</v>
      </c>
      <c r="AQ1425" t="s">
        <v>1749</v>
      </c>
      <c r="AR1425" t="s">
        <v>1749</v>
      </c>
      <c r="AS1425" t="s">
        <v>1749</v>
      </c>
      <c r="AT1425" t="s">
        <v>1749</v>
      </c>
      <c r="AU1425" t="s">
        <v>1749</v>
      </c>
      <c r="AV1425" t="s">
        <v>1749</v>
      </c>
      <c r="AW1425" t="s">
        <v>1749</v>
      </c>
      <c r="AX1425" t="s">
        <v>1749</v>
      </c>
      <c r="AY1425" t="s">
        <v>10331</v>
      </c>
      <c r="AZ1425" t="s">
        <v>30955</v>
      </c>
      <c r="BA1425" t="s">
        <v>1324</v>
      </c>
      <c r="BB1425" t="s">
        <v>1325</v>
      </c>
      <c r="BC1425" t="s">
        <v>4638</v>
      </c>
      <c r="BD1425" t="s">
        <v>30956</v>
      </c>
      <c r="BE1425" t="s">
        <v>30957</v>
      </c>
    </row>
    <row r="1426" spans="1:57" ht="17.149999999999999" customHeight="1">
      <c r="A1426">
        <v>1425</v>
      </c>
      <c r="B1426" t="s">
        <v>1219</v>
      </c>
      <c r="C1426" t="s">
        <v>10322</v>
      </c>
      <c r="D1426" t="s">
        <v>10323</v>
      </c>
      <c r="E1426" t="s">
        <v>10324</v>
      </c>
      <c r="F1426" t="s">
        <v>10325</v>
      </c>
      <c r="G1426" t="s">
        <v>10326</v>
      </c>
      <c r="H1426" t="s">
        <v>10327</v>
      </c>
      <c r="I1426" t="s">
        <v>10328</v>
      </c>
      <c r="J1426" t="s">
        <v>10329</v>
      </c>
      <c r="K1426" t="s">
        <v>30952</v>
      </c>
      <c r="L1426" t="s">
        <v>10331</v>
      </c>
      <c r="M1426" t="s">
        <v>277</v>
      </c>
      <c r="O1426" t="s">
        <v>1228</v>
      </c>
      <c r="P1426" t="s">
        <v>2126</v>
      </c>
      <c r="Q1426" t="s">
        <v>10478</v>
      </c>
      <c r="R1426" t="s">
        <v>130</v>
      </c>
      <c r="S1426" t="s">
        <v>1293</v>
      </c>
      <c r="T1426" t="s">
        <v>10344</v>
      </c>
      <c r="U1426" t="s">
        <v>10443</v>
      </c>
      <c r="V1426">
        <v>2</v>
      </c>
      <c r="W1426" t="s">
        <v>1324</v>
      </c>
      <c r="X1426" t="s">
        <v>1325</v>
      </c>
      <c r="Y1426" t="s">
        <v>4638</v>
      </c>
      <c r="Z1426" t="s">
        <v>30953</v>
      </c>
      <c r="AA1426" t="s">
        <v>10479</v>
      </c>
      <c r="AB1426" t="s">
        <v>10480</v>
      </c>
      <c r="AD1426">
        <v>2</v>
      </c>
      <c r="AE1426" t="s">
        <v>30954</v>
      </c>
      <c r="AF1426" t="s">
        <v>10338</v>
      </c>
      <c r="AG1426" t="s">
        <v>819</v>
      </c>
      <c r="AH1426" t="s">
        <v>10481</v>
      </c>
      <c r="AI1426" t="s">
        <v>1749</v>
      </c>
      <c r="AJ1426" t="s">
        <v>1749</v>
      </c>
      <c r="AK1426" t="s">
        <v>1749</v>
      </c>
      <c r="AL1426" t="s">
        <v>1749</v>
      </c>
      <c r="AM1426" t="s">
        <v>1749</v>
      </c>
      <c r="AN1426" t="s">
        <v>1749</v>
      </c>
      <c r="AO1426" t="s">
        <v>1749</v>
      </c>
      <c r="AP1426" t="s">
        <v>1749</v>
      </c>
      <c r="AQ1426" t="s">
        <v>1749</v>
      </c>
      <c r="AR1426" t="s">
        <v>1749</v>
      </c>
      <c r="AS1426" t="s">
        <v>1749</v>
      </c>
      <c r="AT1426" t="s">
        <v>1749</v>
      </c>
      <c r="AU1426" t="s">
        <v>1749</v>
      </c>
      <c r="AV1426" t="s">
        <v>1749</v>
      </c>
      <c r="AW1426" t="s">
        <v>1749</v>
      </c>
      <c r="AX1426" t="s">
        <v>1749</v>
      </c>
      <c r="AY1426" t="s">
        <v>10331</v>
      </c>
      <c r="AZ1426" t="s">
        <v>30955</v>
      </c>
      <c r="BA1426" t="s">
        <v>1324</v>
      </c>
      <c r="BB1426" t="s">
        <v>1325</v>
      </c>
      <c r="BC1426" t="s">
        <v>4638</v>
      </c>
      <c r="BD1426" t="s">
        <v>30956</v>
      </c>
      <c r="BE1426" t="s">
        <v>30957</v>
      </c>
    </row>
    <row r="1427" spans="1:57" ht="17.149999999999999" customHeight="1">
      <c r="A1427">
        <v>1426</v>
      </c>
      <c r="B1427" t="s">
        <v>1219</v>
      </c>
      <c r="C1427" t="s">
        <v>10322</v>
      </c>
      <c r="D1427" t="s">
        <v>10323</v>
      </c>
      <c r="E1427" t="s">
        <v>10324</v>
      </c>
      <c r="F1427" t="s">
        <v>10325</v>
      </c>
      <c r="G1427" t="s">
        <v>10326</v>
      </c>
      <c r="H1427" t="s">
        <v>10327</v>
      </c>
      <c r="I1427" t="s">
        <v>10328</v>
      </c>
      <c r="J1427" t="s">
        <v>10329</v>
      </c>
      <c r="K1427" t="s">
        <v>30952</v>
      </c>
      <c r="L1427" t="s">
        <v>10331</v>
      </c>
      <c r="M1427" t="s">
        <v>277</v>
      </c>
      <c r="O1427" t="s">
        <v>1228</v>
      </c>
      <c r="P1427" t="s">
        <v>2126</v>
      </c>
      <c r="Q1427" t="s">
        <v>10482</v>
      </c>
      <c r="R1427" t="s">
        <v>130</v>
      </c>
      <c r="S1427" t="s">
        <v>1293</v>
      </c>
      <c r="T1427" t="s">
        <v>10344</v>
      </c>
      <c r="U1427" t="s">
        <v>10443</v>
      </c>
      <c r="V1427">
        <v>2</v>
      </c>
      <c r="W1427" t="s">
        <v>1324</v>
      </c>
      <c r="X1427" t="s">
        <v>1325</v>
      </c>
      <c r="Y1427" t="s">
        <v>4638</v>
      </c>
      <c r="Z1427" t="s">
        <v>30953</v>
      </c>
      <c r="AA1427" t="s">
        <v>10483</v>
      </c>
      <c r="AB1427" t="s">
        <v>10484</v>
      </c>
      <c r="AD1427">
        <v>2</v>
      </c>
      <c r="AE1427" t="s">
        <v>30954</v>
      </c>
      <c r="AF1427" t="s">
        <v>10338</v>
      </c>
      <c r="AG1427" t="s">
        <v>819</v>
      </c>
      <c r="AH1427" t="s">
        <v>10485</v>
      </c>
      <c r="AI1427" t="s">
        <v>1749</v>
      </c>
      <c r="AJ1427" t="s">
        <v>1749</v>
      </c>
      <c r="AK1427" t="s">
        <v>1749</v>
      </c>
      <c r="AL1427" t="s">
        <v>1749</v>
      </c>
      <c r="AM1427" t="s">
        <v>1749</v>
      </c>
      <c r="AN1427" t="s">
        <v>1749</v>
      </c>
      <c r="AO1427" t="s">
        <v>1749</v>
      </c>
      <c r="AP1427" t="s">
        <v>1749</v>
      </c>
      <c r="AQ1427" t="s">
        <v>1749</v>
      </c>
      <c r="AR1427" t="s">
        <v>1749</v>
      </c>
      <c r="AS1427" t="s">
        <v>1749</v>
      </c>
      <c r="AT1427" t="s">
        <v>1749</v>
      </c>
      <c r="AU1427" t="s">
        <v>1749</v>
      </c>
      <c r="AV1427" t="s">
        <v>1749</v>
      </c>
      <c r="AW1427" t="s">
        <v>1749</v>
      </c>
      <c r="AX1427" t="s">
        <v>1749</v>
      </c>
      <c r="AY1427" t="s">
        <v>10331</v>
      </c>
      <c r="AZ1427" t="s">
        <v>30955</v>
      </c>
      <c r="BA1427" t="s">
        <v>1324</v>
      </c>
      <c r="BB1427" t="s">
        <v>1325</v>
      </c>
      <c r="BC1427" t="s">
        <v>4638</v>
      </c>
      <c r="BD1427" t="s">
        <v>30956</v>
      </c>
      <c r="BE1427" t="s">
        <v>30957</v>
      </c>
    </row>
    <row r="1428" spans="1:57" ht="17.149999999999999" customHeight="1">
      <c r="A1428">
        <v>1427</v>
      </c>
      <c r="B1428" t="s">
        <v>1219</v>
      </c>
      <c r="C1428" t="s">
        <v>10322</v>
      </c>
      <c r="D1428" t="s">
        <v>10323</v>
      </c>
      <c r="E1428" t="s">
        <v>10324</v>
      </c>
      <c r="F1428" t="s">
        <v>10325</v>
      </c>
      <c r="G1428" t="s">
        <v>10326</v>
      </c>
      <c r="H1428" t="s">
        <v>10327</v>
      </c>
      <c r="I1428" t="s">
        <v>10328</v>
      </c>
      <c r="J1428" t="s">
        <v>10329</v>
      </c>
      <c r="K1428" t="s">
        <v>30952</v>
      </c>
      <c r="L1428" t="s">
        <v>10331</v>
      </c>
      <c r="M1428" t="s">
        <v>277</v>
      </c>
      <c r="O1428" t="s">
        <v>1228</v>
      </c>
      <c r="P1428" t="s">
        <v>2126</v>
      </c>
      <c r="Q1428" t="s">
        <v>10486</v>
      </c>
      <c r="R1428" t="s">
        <v>130</v>
      </c>
      <c r="S1428" t="s">
        <v>1293</v>
      </c>
      <c r="T1428" t="s">
        <v>10344</v>
      </c>
      <c r="U1428" t="s">
        <v>10391</v>
      </c>
      <c r="V1428">
        <v>2</v>
      </c>
      <c r="W1428" t="s">
        <v>1324</v>
      </c>
      <c r="X1428" t="s">
        <v>1325</v>
      </c>
      <c r="Y1428" t="s">
        <v>4638</v>
      </c>
      <c r="Z1428" t="s">
        <v>30953</v>
      </c>
      <c r="AA1428" t="s">
        <v>10487</v>
      </c>
      <c r="AB1428" t="s">
        <v>10488</v>
      </c>
      <c r="AD1428">
        <v>2</v>
      </c>
      <c r="AE1428" t="s">
        <v>30954</v>
      </c>
      <c r="AF1428" t="s">
        <v>10338</v>
      </c>
      <c r="AG1428" t="s">
        <v>819</v>
      </c>
      <c r="AH1428" t="s">
        <v>10489</v>
      </c>
      <c r="AI1428" t="s">
        <v>1749</v>
      </c>
      <c r="AJ1428" t="s">
        <v>1749</v>
      </c>
      <c r="AK1428" t="s">
        <v>1749</v>
      </c>
      <c r="AL1428" t="s">
        <v>1749</v>
      </c>
      <c r="AM1428" t="s">
        <v>1749</v>
      </c>
      <c r="AN1428" t="s">
        <v>1749</v>
      </c>
      <c r="AO1428" t="s">
        <v>1749</v>
      </c>
      <c r="AP1428" t="s">
        <v>1749</v>
      </c>
      <c r="AQ1428" t="s">
        <v>1749</v>
      </c>
      <c r="AR1428" t="s">
        <v>1749</v>
      </c>
      <c r="AS1428" t="s">
        <v>1749</v>
      </c>
      <c r="AT1428" t="s">
        <v>1749</v>
      </c>
      <c r="AU1428" t="s">
        <v>1749</v>
      </c>
      <c r="AV1428" t="s">
        <v>1749</v>
      </c>
      <c r="AW1428" t="s">
        <v>1749</v>
      </c>
      <c r="AX1428" t="s">
        <v>1749</v>
      </c>
      <c r="AY1428" t="s">
        <v>10331</v>
      </c>
      <c r="AZ1428" t="s">
        <v>30955</v>
      </c>
      <c r="BA1428" t="s">
        <v>1324</v>
      </c>
      <c r="BB1428" t="s">
        <v>1325</v>
      </c>
      <c r="BC1428" t="s">
        <v>4638</v>
      </c>
      <c r="BD1428" t="s">
        <v>30956</v>
      </c>
      <c r="BE1428" t="s">
        <v>30957</v>
      </c>
    </row>
    <row r="1429" spans="1:57" ht="17.149999999999999" customHeight="1">
      <c r="A1429">
        <v>1428</v>
      </c>
      <c r="B1429" t="s">
        <v>1219</v>
      </c>
      <c r="C1429" t="s">
        <v>10322</v>
      </c>
      <c r="D1429" t="s">
        <v>10323</v>
      </c>
      <c r="E1429" t="s">
        <v>10324</v>
      </c>
      <c r="F1429" t="s">
        <v>10325</v>
      </c>
      <c r="G1429" t="s">
        <v>10326</v>
      </c>
      <c r="H1429" t="s">
        <v>10327</v>
      </c>
      <c r="I1429" t="s">
        <v>10328</v>
      </c>
      <c r="J1429" t="s">
        <v>10329</v>
      </c>
      <c r="K1429" t="s">
        <v>30952</v>
      </c>
      <c r="L1429" t="s">
        <v>10331</v>
      </c>
      <c r="M1429" t="s">
        <v>277</v>
      </c>
      <c r="O1429" t="s">
        <v>1228</v>
      </c>
      <c r="P1429" t="s">
        <v>2126</v>
      </c>
      <c r="Q1429" t="s">
        <v>10490</v>
      </c>
      <c r="R1429" t="s">
        <v>130</v>
      </c>
      <c r="S1429" t="s">
        <v>1293</v>
      </c>
      <c r="T1429" t="s">
        <v>10344</v>
      </c>
      <c r="U1429" t="s">
        <v>10391</v>
      </c>
      <c r="V1429">
        <v>2</v>
      </c>
      <c r="W1429" t="s">
        <v>1324</v>
      </c>
      <c r="X1429" t="s">
        <v>1325</v>
      </c>
      <c r="Y1429" t="s">
        <v>4638</v>
      </c>
      <c r="Z1429" t="s">
        <v>30953</v>
      </c>
      <c r="AA1429" t="s">
        <v>10491</v>
      </c>
      <c r="AB1429" t="s">
        <v>10492</v>
      </c>
      <c r="AD1429">
        <v>2</v>
      </c>
      <c r="AE1429" t="s">
        <v>30954</v>
      </c>
      <c r="AF1429" t="s">
        <v>10338</v>
      </c>
      <c r="AG1429" t="s">
        <v>819</v>
      </c>
      <c r="AH1429" t="s">
        <v>10493</v>
      </c>
      <c r="AI1429" t="s">
        <v>1749</v>
      </c>
      <c r="AJ1429" t="s">
        <v>1749</v>
      </c>
      <c r="AK1429" t="s">
        <v>1749</v>
      </c>
      <c r="AL1429" t="s">
        <v>1749</v>
      </c>
      <c r="AM1429" t="s">
        <v>1749</v>
      </c>
      <c r="AN1429" t="s">
        <v>1749</v>
      </c>
      <c r="AO1429" t="s">
        <v>1749</v>
      </c>
      <c r="AP1429" t="s">
        <v>1749</v>
      </c>
      <c r="AQ1429" t="s">
        <v>1749</v>
      </c>
      <c r="AR1429" t="s">
        <v>1749</v>
      </c>
      <c r="AS1429" t="s">
        <v>1749</v>
      </c>
      <c r="AT1429" t="s">
        <v>1749</v>
      </c>
      <c r="AU1429" t="s">
        <v>1749</v>
      </c>
      <c r="AV1429" t="s">
        <v>1749</v>
      </c>
      <c r="AW1429" t="s">
        <v>1749</v>
      </c>
      <c r="AX1429" t="s">
        <v>1749</v>
      </c>
      <c r="AY1429" t="s">
        <v>10331</v>
      </c>
      <c r="AZ1429" t="s">
        <v>30955</v>
      </c>
      <c r="BA1429" t="s">
        <v>1324</v>
      </c>
      <c r="BB1429" t="s">
        <v>1325</v>
      </c>
      <c r="BC1429" t="s">
        <v>4638</v>
      </c>
      <c r="BD1429" t="s">
        <v>30956</v>
      </c>
      <c r="BE1429" t="s">
        <v>30957</v>
      </c>
    </row>
    <row r="1430" spans="1:57" ht="17.149999999999999" customHeight="1">
      <c r="A1430">
        <v>1429</v>
      </c>
      <c r="B1430" t="s">
        <v>1219</v>
      </c>
      <c r="C1430" t="s">
        <v>10322</v>
      </c>
      <c r="D1430" t="s">
        <v>10323</v>
      </c>
      <c r="E1430" t="s">
        <v>10324</v>
      </c>
      <c r="F1430" t="s">
        <v>10325</v>
      </c>
      <c r="G1430" t="s">
        <v>10326</v>
      </c>
      <c r="H1430" t="s">
        <v>10327</v>
      </c>
      <c r="I1430" t="s">
        <v>10328</v>
      </c>
      <c r="J1430" t="s">
        <v>10329</v>
      </c>
      <c r="K1430" t="s">
        <v>30952</v>
      </c>
      <c r="L1430" t="s">
        <v>10331</v>
      </c>
      <c r="M1430" t="s">
        <v>277</v>
      </c>
      <c r="O1430" t="s">
        <v>1228</v>
      </c>
      <c r="P1430" t="s">
        <v>2126</v>
      </c>
      <c r="Q1430" t="s">
        <v>10494</v>
      </c>
      <c r="R1430" t="s">
        <v>130</v>
      </c>
      <c r="S1430" t="s">
        <v>1293</v>
      </c>
      <c r="T1430" t="s">
        <v>10344</v>
      </c>
      <c r="U1430" t="s">
        <v>8650</v>
      </c>
      <c r="V1430">
        <v>2</v>
      </c>
      <c r="W1430" t="s">
        <v>1324</v>
      </c>
      <c r="X1430" t="s">
        <v>1325</v>
      </c>
      <c r="Y1430" t="s">
        <v>4638</v>
      </c>
      <c r="Z1430" t="s">
        <v>30953</v>
      </c>
      <c r="AA1430" t="s">
        <v>10495</v>
      </c>
      <c r="AB1430" t="s">
        <v>10496</v>
      </c>
      <c r="AD1430">
        <v>2</v>
      </c>
      <c r="AE1430" t="s">
        <v>30954</v>
      </c>
      <c r="AF1430" t="s">
        <v>10338</v>
      </c>
      <c r="AG1430" t="s">
        <v>819</v>
      </c>
      <c r="AH1430" t="s">
        <v>10497</v>
      </c>
      <c r="AI1430" t="s">
        <v>1749</v>
      </c>
      <c r="AJ1430" t="s">
        <v>1749</v>
      </c>
      <c r="AK1430" t="s">
        <v>1749</v>
      </c>
      <c r="AL1430" t="s">
        <v>1749</v>
      </c>
      <c r="AM1430" t="s">
        <v>1749</v>
      </c>
      <c r="AN1430" t="s">
        <v>1749</v>
      </c>
      <c r="AO1430" t="s">
        <v>1749</v>
      </c>
      <c r="AP1430" t="s">
        <v>1749</v>
      </c>
      <c r="AQ1430" t="s">
        <v>1749</v>
      </c>
      <c r="AR1430" t="s">
        <v>1749</v>
      </c>
      <c r="AS1430" t="s">
        <v>1749</v>
      </c>
      <c r="AT1430" t="s">
        <v>1749</v>
      </c>
      <c r="AU1430" t="s">
        <v>1749</v>
      </c>
      <c r="AV1430" t="s">
        <v>1749</v>
      </c>
      <c r="AW1430" t="s">
        <v>1749</v>
      </c>
      <c r="AX1430" t="s">
        <v>1749</v>
      </c>
      <c r="AY1430" t="s">
        <v>10331</v>
      </c>
      <c r="AZ1430" t="s">
        <v>30955</v>
      </c>
      <c r="BA1430" t="s">
        <v>1324</v>
      </c>
      <c r="BB1430" t="s">
        <v>1325</v>
      </c>
      <c r="BC1430" t="s">
        <v>4638</v>
      </c>
      <c r="BD1430" t="s">
        <v>30956</v>
      </c>
      <c r="BE1430" t="s">
        <v>30957</v>
      </c>
    </row>
    <row r="1431" spans="1:57" ht="17.149999999999999" customHeight="1">
      <c r="A1431">
        <v>1430</v>
      </c>
      <c r="B1431" t="s">
        <v>1219</v>
      </c>
      <c r="C1431" t="s">
        <v>10322</v>
      </c>
      <c r="D1431" t="s">
        <v>10323</v>
      </c>
      <c r="E1431" t="s">
        <v>10324</v>
      </c>
      <c r="F1431" t="s">
        <v>10325</v>
      </c>
      <c r="G1431" t="s">
        <v>10326</v>
      </c>
      <c r="H1431" t="s">
        <v>10327</v>
      </c>
      <c r="I1431" t="s">
        <v>10328</v>
      </c>
      <c r="J1431" t="s">
        <v>10329</v>
      </c>
      <c r="K1431" t="s">
        <v>30952</v>
      </c>
      <c r="L1431" t="s">
        <v>10331</v>
      </c>
      <c r="M1431" t="s">
        <v>277</v>
      </c>
      <c r="O1431" t="s">
        <v>1228</v>
      </c>
      <c r="P1431" t="s">
        <v>2126</v>
      </c>
      <c r="Q1431" t="s">
        <v>10498</v>
      </c>
      <c r="R1431" t="s">
        <v>130</v>
      </c>
      <c r="S1431" t="s">
        <v>1293</v>
      </c>
      <c r="T1431" t="s">
        <v>10499</v>
      </c>
      <c r="U1431" t="s">
        <v>10500</v>
      </c>
      <c r="V1431">
        <v>2</v>
      </c>
      <c r="W1431" t="s">
        <v>1324</v>
      </c>
      <c r="X1431" t="s">
        <v>1325</v>
      </c>
      <c r="Y1431" t="s">
        <v>4638</v>
      </c>
      <c r="Z1431" t="s">
        <v>30953</v>
      </c>
      <c r="AA1431" t="s">
        <v>10501</v>
      </c>
      <c r="AB1431" t="s">
        <v>10502</v>
      </c>
      <c r="AD1431">
        <v>2</v>
      </c>
      <c r="AE1431" t="s">
        <v>30954</v>
      </c>
      <c r="AF1431" t="s">
        <v>10338</v>
      </c>
      <c r="AG1431" t="s">
        <v>819</v>
      </c>
      <c r="AH1431" t="s">
        <v>10503</v>
      </c>
      <c r="AI1431" t="s">
        <v>1749</v>
      </c>
      <c r="AJ1431" t="s">
        <v>1749</v>
      </c>
      <c r="AK1431" t="s">
        <v>1749</v>
      </c>
      <c r="AL1431" t="s">
        <v>1749</v>
      </c>
      <c r="AM1431" t="s">
        <v>1749</v>
      </c>
      <c r="AN1431" t="s">
        <v>1749</v>
      </c>
      <c r="AO1431" t="s">
        <v>1749</v>
      </c>
      <c r="AP1431" t="s">
        <v>1749</v>
      </c>
      <c r="AQ1431" t="s">
        <v>1749</v>
      </c>
      <c r="AR1431" t="s">
        <v>1749</v>
      </c>
      <c r="AS1431" t="s">
        <v>1749</v>
      </c>
      <c r="AT1431" t="s">
        <v>1749</v>
      </c>
      <c r="AU1431" t="s">
        <v>1749</v>
      </c>
      <c r="AV1431" t="s">
        <v>1749</v>
      </c>
      <c r="AW1431" t="s">
        <v>1749</v>
      </c>
      <c r="AX1431" t="s">
        <v>1749</v>
      </c>
      <c r="AY1431" t="s">
        <v>10331</v>
      </c>
      <c r="AZ1431" t="s">
        <v>30955</v>
      </c>
      <c r="BA1431" t="s">
        <v>1324</v>
      </c>
      <c r="BB1431" t="s">
        <v>1325</v>
      </c>
      <c r="BC1431" t="s">
        <v>4638</v>
      </c>
      <c r="BD1431" t="s">
        <v>30956</v>
      </c>
      <c r="BE1431" t="s">
        <v>30957</v>
      </c>
    </row>
    <row r="1432" spans="1:57" ht="17.149999999999999" customHeight="1">
      <c r="A1432">
        <v>1431</v>
      </c>
      <c r="B1432" t="s">
        <v>1219</v>
      </c>
      <c r="C1432" t="s">
        <v>10322</v>
      </c>
      <c r="D1432" t="s">
        <v>10323</v>
      </c>
      <c r="E1432" t="s">
        <v>10324</v>
      </c>
      <c r="F1432" t="s">
        <v>10325</v>
      </c>
      <c r="G1432" t="s">
        <v>10326</v>
      </c>
      <c r="H1432" t="s">
        <v>10327</v>
      </c>
      <c r="I1432" t="s">
        <v>10328</v>
      </c>
      <c r="J1432" t="s">
        <v>10329</v>
      </c>
      <c r="K1432" t="s">
        <v>30952</v>
      </c>
      <c r="L1432" t="s">
        <v>10331</v>
      </c>
      <c r="M1432" t="s">
        <v>277</v>
      </c>
      <c r="O1432" t="s">
        <v>1228</v>
      </c>
      <c r="P1432" t="s">
        <v>2126</v>
      </c>
      <c r="Q1432" t="s">
        <v>11726</v>
      </c>
      <c r="R1432" t="s">
        <v>130</v>
      </c>
      <c r="S1432" t="s">
        <v>1293</v>
      </c>
      <c r="T1432" t="s">
        <v>11727</v>
      </c>
      <c r="U1432" t="s">
        <v>11728</v>
      </c>
      <c r="V1432">
        <v>3</v>
      </c>
      <c r="W1432" t="s">
        <v>1324</v>
      </c>
      <c r="X1432" t="s">
        <v>1325</v>
      </c>
      <c r="Y1432" t="s">
        <v>4638</v>
      </c>
      <c r="Z1432" t="s">
        <v>30953</v>
      </c>
      <c r="AA1432" t="s">
        <v>11729</v>
      </c>
      <c r="AB1432" t="s">
        <v>11699</v>
      </c>
      <c r="AD1432">
        <v>3</v>
      </c>
      <c r="AE1432" t="s">
        <v>30954</v>
      </c>
      <c r="AF1432" t="s">
        <v>10338</v>
      </c>
      <c r="AG1432" t="s">
        <v>819</v>
      </c>
      <c r="AH1432" t="s">
        <v>30964</v>
      </c>
      <c r="AI1432" t="s">
        <v>1749</v>
      </c>
      <c r="AJ1432" t="s">
        <v>1749</v>
      </c>
      <c r="AK1432" t="s">
        <v>1749</v>
      </c>
      <c r="AL1432" t="s">
        <v>1749</v>
      </c>
      <c r="AM1432" t="s">
        <v>1749</v>
      </c>
      <c r="AN1432" t="s">
        <v>1749</v>
      </c>
      <c r="AO1432" t="s">
        <v>1749</v>
      </c>
      <c r="AP1432" t="s">
        <v>1749</v>
      </c>
      <c r="AQ1432" t="s">
        <v>1749</v>
      </c>
      <c r="AR1432" t="s">
        <v>1749</v>
      </c>
      <c r="AS1432" t="s">
        <v>1749</v>
      </c>
      <c r="AT1432" t="s">
        <v>1749</v>
      </c>
      <c r="AU1432" t="s">
        <v>1749</v>
      </c>
      <c r="AV1432" t="s">
        <v>1749</v>
      </c>
      <c r="AW1432" t="s">
        <v>1749</v>
      </c>
      <c r="AX1432" t="s">
        <v>1749</v>
      </c>
      <c r="AY1432" t="s">
        <v>10331</v>
      </c>
      <c r="AZ1432" t="s">
        <v>30955</v>
      </c>
      <c r="BA1432" t="s">
        <v>1324</v>
      </c>
      <c r="BB1432" t="s">
        <v>1325</v>
      </c>
      <c r="BC1432" t="s">
        <v>4638</v>
      </c>
      <c r="BD1432" t="s">
        <v>30956</v>
      </c>
      <c r="BE1432" t="s">
        <v>30957</v>
      </c>
    </row>
    <row r="1433" spans="1:57" ht="17.149999999999999" customHeight="1">
      <c r="A1433">
        <v>1432</v>
      </c>
      <c r="B1433" t="s">
        <v>1219</v>
      </c>
      <c r="C1433" t="s">
        <v>10322</v>
      </c>
      <c r="D1433" t="s">
        <v>10323</v>
      </c>
      <c r="E1433" t="s">
        <v>10324</v>
      </c>
      <c r="F1433" t="s">
        <v>10325</v>
      </c>
      <c r="G1433" t="s">
        <v>10326</v>
      </c>
      <c r="H1433" t="s">
        <v>10327</v>
      </c>
      <c r="I1433" t="s">
        <v>10328</v>
      </c>
      <c r="J1433" t="s">
        <v>10329</v>
      </c>
      <c r="K1433" t="s">
        <v>30952</v>
      </c>
      <c r="L1433" t="s">
        <v>10331</v>
      </c>
      <c r="M1433" t="s">
        <v>277</v>
      </c>
      <c r="O1433" t="s">
        <v>1228</v>
      </c>
      <c r="P1433" t="s">
        <v>2126</v>
      </c>
      <c r="Q1433" t="s">
        <v>11718</v>
      </c>
      <c r="R1433" t="s">
        <v>130</v>
      </c>
      <c r="S1433" t="s">
        <v>1293</v>
      </c>
      <c r="T1433" t="s">
        <v>11719</v>
      </c>
      <c r="U1433" t="s">
        <v>11720</v>
      </c>
      <c r="V1433">
        <v>3</v>
      </c>
      <c r="W1433" t="s">
        <v>1324</v>
      </c>
      <c r="X1433" t="s">
        <v>1325</v>
      </c>
      <c r="Y1433" t="s">
        <v>4638</v>
      </c>
      <c r="Z1433" t="s">
        <v>30953</v>
      </c>
      <c r="AA1433" t="s">
        <v>11721</v>
      </c>
      <c r="AB1433" t="s">
        <v>11699</v>
      </c>
      <c r="AD1433">
        <v>3</v>
      </c>
      <c r="AE1433" t="s">
        <v>30954</v>
      </c>
      <c r="AF1433" t="s">
        <v>10338</v>
      </c>
      <c r="AG1433" t="s">
        <v>819</v>
      </c>
      <c r="AH1433" t="s">
        <v>30965</v>
      </c>
      <c r="AI1433" t="s">
        <v>1749</v>
      </c>
      <c r="AJ1433" t="s">
        <v>1749</v>
      </c>
      <c r="AK1433" t="s">
        <v>1749</v>
      </c>
      <c r="AL1433" t="s">
        <v>1749</v>
      </c>
      <c r="AM1433" t="s">
        <v>1749</v>
      </c>
      <c r="AN1433" t="s">
        <v>1749</v>
      </c>
      <c r="AO1433" t="s">
        <v>1749</v>
      </c>
      <c r="AP1433" t="s">
        <v>1749</v>
      </c>
      <c r="AQ1433" t="s">
        <v>1749</v>
      </c>
      <c r="AR1433" t="s">
        <v>1749</v>
      </c>
      <c r="AS1433" t="s">
        <v>1749</v>
      </c>
      <c r="AT1433" t="s">
        <v>1749</v>
      </c>
      <c r="AU1433" t="s">
        <v>1749</v>
      </c>
      <c r="AV1433" t="s">
        <v>1749</v>
      </c>
      <c r="AW1433" t="s">
        <v>1749</v>
      </c>
      <c r="AX1433" t="s">
        <v>1749</v>
      </c>
      <c r="AY1433" t="s">
        <v>10331</v>
      </c>
      <c r="AZ1433" t="s">
        <v>30955</v>
      </c>
      <c r="BA1433" t="s">
        <v>1324</v>
      </c>
      <c r="BB1433" t="s">
        <v>1325</v>
      </c>
      <c r="BC1433" t="s">
        <v>4638</v>
      </c>
      <c r="BD1433" t="s">
        <v>30956</v>
      </c>
      <c r="BE1433" t="s">
        <v>30957</v>
      </c>
    </row>
    <row r="1434" spans="1:57">
      <c r="A1434">
        <v>1433</v>
      </c>
      <c r="B1434" t="s">
        <v>1219</v>
      </c>
      <c r="C1434" t="s">
        <v>10322</v>
      </c>
      <c r="D1434" t="s">
        <v>10323</v>
      </c>
      <c r="E1434" t="s">
        <v>10324</v>
      </c>
      <c r="F1434" t="s">
        <v>10325</v>
      </c>
      <c r="G1434" t="s">
        <v>10326</v>
      </c>
      <c r="H1434" t="s">
        <v>10327</v>
      </c>
      <c r="I1434" t="s">
        <v>10328</v>
      </c>
      <c r="J1434" t="s">
        <v>10329</v>
      </c>
      <c r="K1434" t="s">
        <v>30952</v>
      </c>
      <c r="L1434" t="s">
        <v>10331</v>
      </c>
      <c r="M1434" t="s">
        <v>277</v>
      </c>
      <c r="O1434" t="s">
        <v>1228</v>
      </c>
      <c r="P1434" t="s">
        <v>2126</v>
      </c>
      <c r="Q1434" t="s">
        <v>11722</v>
      </c>
      <c r="R1434" t="s">
        <v>130</v>
      </c>
      <c r="S1434" t="s">
        <v>1293</v>
      </c>
      <c r="T1434" t="s">
        <v>11723</v>
      </c>
      <c r="U1434" t="s">
        <v>11724</v>
      </c>
      <c r="V1434">
        <v>3</v>
      </c>
      <c r="W1434" t="s">
        <v>1324</v>
      </c>
      <c r="X1434" t="s">
        <v>1325</v>
      </c>
      <c r="Y1434" t="s">
        <v>4638</v>
      </c>
      <c r="Z1434" t="s">
        <v>30953</v>
      </c>
      <c r="AA1434" t="s">
        <v>11725</v>
      </c>
      <c r="AB1434" t="s">
        <v>11699</v>
      </c>
      <c r="AD1434">
        <v>3</v>
      </c>
      <c r="AE1434" t="s">
        <v>30954</v>
      </c>
      <c r="AF1434" t="s">
        <v>10338</v>
      </c>
      <c r="AG1434" t="s">
        <v>819</v>
      </c>
      <c r="AH1434" t="s">
        <v>30966</v>
      </c>
      <c r="AI1434" t="s">
        <v>1749</v>
      </c>
      <c r="AJ1434" t="s">
        <v>1749</v>
      </c>
      <c r="AK1434" t="s">
        <v>1749</v>
      </c>
      <c r="AL1434" t="s">
        <v>1749</v>
      </c>
      <c r="AM1434" t="s">
        <v>1749</v>
      </c>
      <c r="AN1434" t="s">
        <v>1749</v>
      </c>
      <c r="AO1434" t="s">
        <v>1749</v>
      </c>
      <c r="AP1434" t="s">
        <v>1749</v>
      </c>
      <c r="AQ1434" t="s">
        <v>1749</v>
      </c>
      <c r="AR1434" t="s">
        <v>1749</v>
      </c>
      <c r="AS1434" t="s">
        <v>1749</v>
      </c>
      <c r="AT1434" t="s">
        <v>1749</v>
      </c>
      <c r="AU1434" t="s">
        <v>1749</v>
      </c>
      <c r="AV1434" t="s">
        <v>1749</v>
      </c>
      <c r="AW1434" t="s">
        <v>1749</v>
      </c>
      <c r="AX1434" t="s">
        <v>1749</v>
      </c>
      <c r="AY1434" t="s">
        <v>10331</v>
      </c>
      <c r="AZ1434" t="s">
        <v>30955</v>
      </c>
      <c r="BA1434" t="s">
        <v>1324</v>
      </c>
      <c r="BB1434" t="s">
        <v>1325</v>
      </c>
      <c r="BC1434" t="s">
        <v>4638</v>
      </c>
      <c r="BD1434" t="s">
        <v>30956</v>
      </c>
      <c r="BE1434" t="s">
        <v>30957</v>
      </c>
    </row>
    <row r="1435" spans="1:57">
      <c r="A1435">
        <v>1434</v>
      </c>
      <c r="B1435" t="s">
        <v>1219</v>
      </c>
      <c r="C1435" t="s">
        <v>10322</v>
      </c>
      <c r="D1435" t="s">
        <v>10323</v>
      </c>
      <c r="E1435" t="s">
        <v>10324</v>
      </c>
      <c r="F1435" t="s">
        <v>10325</v>
      </c>
      <c r="G1435" t="s">
        <v>10326</v>
      </c>
      <c r="H1435" t="s">
        <v>10327</v>
      </c>
      <c r="I1435" t="s">
        <v>10328</v>
      </c>
      <c r="J1435" t="s">
        <v>10329</v>
      </c>
      <c r="K1435" t="s">
        <v>30952</v>
      </c>
      <c r="L1435" t="s">
        <v>10331</v>
      </c>
      <c r="M1435" t="s">
        <v>277</v>
      </c>
      <c r="O1435" t="s">
        <v>1228</v>
      </c>
      <c r="P1435" t="s">
        <v>2126</v>
      </c>
      <c r="Q1435" t="s">
        <v>11716</v>
      </c>
      <c r="R1435" t="s">
        <v>130</v>
      </c>
      <c r="S1435" t="s">
        <v>1293</v>
      </c>
      <c r="T1435" t="s">
        <v>10344</v>
      </c>
      <c r="U1435" t="s">
        <v>10443</v>
      </c>
      <c r="V1435">
        <v>2</v>
      </c>
      <c r="W1435" t="s">
        <v>1324</v>
      </c>
      <c r="X1435" t="s">
        <v>1325</v>
      </c>
      <c r="Y1435" t="s">
        <v>4638</v>
      </c>
      <c r="Z1435" t="s">
        <v>30953</v>
      </c>
      <c r="AA1435" t="s">
        <v>11717</v>
      </c>
      <c r="AB1435" t="s">
        <v>11699</v>
      </c>
      <c r="AD1435">
        <v>2</v>
      </c>
      <c r="AE1435" t="s">
        <v>30954</v>
      </c>
      <c r="AF1435" t="s">
        <v>10338</v>
      </c>
      <c r="AG1435" t="s">
        <v>819</v>
      </c>
      <c r="AH1435" t="s">
        <v>30967</v>
      </c>
      <c r="AI1435" t="s">
        <v>1749</v>
      </c>
      <c r="AJ1435" t="s">
        <v>1749</v>
      </c>
      <c r="AK1435" t="s">
        <v>1749</v>
      </c>
      <c r="AL1435" t="s">
        <v>1749</v>
      </c>
      <c r="AM1435" t="s">
        <v>1749</v>
      </c>
      <c r="AN1435" t="s">
        <v>1749</v>
      </c>
      <c r="AO1435" t="s">
        <v>1749</v>
      </c>
      <c r="AP1435" t="s">
        <v>1749</v>
      </c>
      <c r="AQ1435" t="s">
        <v>1749</v>
      </c>
      <c r="AR1435" t="s">
        <v>1749</v>
      </c>
      <c r="AS1435" t="s">
        <v>1749</v>
      </c>
      <c r="AT1435" t="s">
        <v>1749</v>
      </c>
      <c r="AU1435" t="s">
        <v>1749</v>
      </c>
      <c r="AV1435" t="s">
        <v>1749</v>
      </c>
      <c r="AW1435" t="s">
        <v>1749</v>
      </c>
      <c r="AX1435" t="s">
        <v>1749</v>
      </c>
      <c r="AY1435" t="s">
        <v>10331</v>
      </c>
      <c r="AZ1435" t="s">
        <v>30955</v>
      </c>
      <c r="BA1435" t="s">
        <v>1324</v>
      </c>
      <c r="BB1435" t="s">
        <v>1325</v>
      </c>
      <c r="BC1435" t="s">
        <v>4638</v>
      </c>
      <c r="BD1435" t="s">
        <v>30956</v>
      </c>
      <c r="BE1435" t="s">
        <v>30957</v>
      </c>
    </row>
    <row r="1436" spans="1:57">
      <c r="A1436">
        <v>1435</v>
      </c>
      <c r="B1436" t="s">
        <v>1219</v>
      </c>
      <c r="C1436" t="s">
        <v>10322</v>
      </c>
      <c r="D1436" t="s">
        <v>10323</v>
      </c>
      <c r="E1436" t="s">
        <v>10324</v>
      </c>
      <c r="F1436" t="s">
        <v>10325</v>
      </c>
      <c r="G1436" t="s">
        <v>10326</v>
      </c>
      <c r="H1436" t="s">
        <v>10327</v>
      </c>
      <c r="I1436" t="s">
        <v>10328</v>
      </c>
      <c r="J1436" t="s">
        <v>10329</v>
      </c>
      <c r="K1436" t="s">
        <v>30952</v>
      </c>
      <c r="L1436" t="s">
        <v>10331</v>
      </c>
      <c r="M1436" t="s">
        <v>277</v>
      </c>
      <c r="O1436" t="s">
        <v>1228</v>
      </c>
      <c r="P1436" t="s">
        <v>2126</v>
      </c>
      <c r="Q1436" t="s">
        <v>11712</v>
      </c>
      <c r="R1436" t="s">
        <v>130</v>
      </c>
      <c r="S1436" t="s">
        <v>1293</v>
      </c>
      <c r="T1436" t="s">
        <v>11713</v>
      </c>
      <c r="U1436" t="s">
        <v>11714</v>
      </c>
      <c r="V1436">
        <v>2</v>
      </c>
      <c r="W1436" t="s">
        <v>1324</v>
      </c>
      <c r="X1436" t="s">
        <v>1325</v>
      </c>
      <c r="Y1436" t="s">
        <v>4638</v>
      </c>
      <c r="Z1436" t="s">
        <v>30953</v>
      </c>
      <c r="AA1436" t="s">
        <v>11715</v>
      </c>
      <c r="AB1436" t="s">
        <v>11699</v>
      </c>
      <c r="AD1436">
        <v>2</v>
      </c>
      <c r="AE1436" t="s">
        <v>30954</v>
      </c>
      <c r="AF1436" t="s">
        <v>10338</v>
      </c>
      <c r="AG1436" t="s">
        <v>819</v>
      </c>
      <c r="AH1436" t="s">
        <v>30968</v>
      </c>
      <c r="AI1436" t="s">
        <v>1749</v>
      </c>
      <c r="AJ1436" t="s">
        <v>1749</v>
      </c>
      <c r="AK1436" t="s">
        <v>1749</v>
      </c>
      <c r="AL1436" t="s">
        <v>1749</v>
      </c>
      <c r="AM1436" t="s">
        <v>1749</v>
      </c>
      <c r="AN1436" t="s">
        <v>1749</v>
      </c>
      <c r="AO1436" t="s">
        <v>1749</v>
      </c>
      <c r="AP1436" t="s">
        <v>1749</v>
      </c>
      <c r="AQ1436" t="s">
        <v>1749</v>
      </c>
      <c r="AR1436" t="s">
        <v>1749</v>
      </c>
      <c r="AS1436" t="s">
        <v>1749</v>
      </c>
      <c r="AT1436" t="s">
        <v>1749</v>
      </c>
      <c r="AU1436" t="s">
        <v>1749</v>
      </c>
      <c r="AV1436" t="s">
        <v>1749</v>
      </c>
      <c r="AW1436" t="s">
        <v>1749</v>
      </c>
      <c r="AX1436" t="s">
        <v>1749</v>
      </c>
      <c r="AY1436" t="s">
        <v>10331</v>
      </c>
      <c r="AZ1436" t="s">
        <v>30955</v>
      </c>
      <c r="BA1436" t="s">
        <v>1324</v>
      </c>
      <c r="BB1436" t="s">
        <v>1325</v>
      </c>
      <c r="BC1436" t="s">
        <v>4638</v>
      </c>
      <c r="BD1436" t="s">
        <v>30956</v>
      </c>
      <c r="BE1436" t="s">
        <v>30957</v>
      </c>
    </row>
    <row r="1437" spans="1:57">
      <c r="A1437">
        <v>1436</v>
      </c>
      <c r="B1437" t="s">
        <v>1219</v>
      </c>
      <c r="C1437" t="s">
        <v>10322</v>
      </c>
      <c r="D1437" t="s">
        <v>10323</v>
      </c>
      <c r="E1437" t="s">
        <v>10324</v>
      </c>
      <c r="F1437" t="s">
        <v>10325</v>
      </c>
      <c r="G1437" t="s">
        <v>10326</v>
      </c>
      <c r="H1437" t="s">
        <v>10327</v>
      </c>
      <c r="I1437" t="s">
        <v>10328</v>
      </c>
      <c r="J1437" t="s">
        <v>10329</v>
      </c>
      <c r="K1437" t="s">
        <v>30952</v>
      </c>
      <c r="L1437" t="s">
        <v>10331</v>
      </c>
      <c r="M1437" t="s">
        <v>277</v>
      </c>
      <c r="O1437" t="s">
        <v>1228</v>
      </c>
      <c r="P1437" t="s">
        <v>2126</v>
      </c>
      <c r="Q1437" t="s">
        <v>11696</v>
      </c>
      <c r="R1437" t="s">
        <v>130</v>
      </c>
      <c r="S1437" t="s">
        <v>1293</v>
      </c>
      <c r="T1437" t="s">
        <v>11632</v>
      </c>
      <c r="U1437" t="s">
        <v>11697</v>
      </c>
      <c r="V1437">
        <v>2</v>
      </c>
      <c r="W1437" t="s">
        <v>1324</v>
      </c>
      <c r="X1437" t="s">
        <v>1325</v>
      </c>
      <c r="Y1437" t="s">
        <v>4638</v>
      </c>
      <c r="Z1437" t="s">
        <v>30953</v>
      </c>
      <c r="AA1437" t="s">
        <v>11698</v>
      </c>
      <c r="AB1437" t="s">
        <v>11699</v>
      </c>
      <c r="AD1437">
        <v>2</v>
      </c>
      <c r="AE1437" t="s">
        <v>30954</v>
      </c>
      <c r="AF1437" t="s">
        <v>10338</v>
      </c>
      <c r="AG1437" t="s">
        <v>819</v>
      </c>
      <c r="AH1437" t="s">
        <v>30969</v>
      </c>
      <c r="AI1437" t="s">
        <v>1749</v>
      </c>
      <c r="AJ1437" t="s">
        <v>1749</v>
      </c>
      <c r="AK1437" t="s">
        <v>1749</v>
      </c>
      <c r="AL1437" t="s">
        <v>1749</v>
      </c>
      <c r="AM1437" t="s">
        <v>1749</v>
      </c>
      <c r="AN1437" t="s">
        <v>1749</v>
      </c>
      <c r="AO1437" t="s">
        <v>1749</v>
      </c>
      <c r="AP1437" t="s">
        <v>1749</v>
      </c>
      <c r="AQ1437" t="s">
        <v>1749</v>
      </c>
      <c r="AR1437" t="s">
        <v>1749</v>
      </c>
      <c r="AS1437" t="s">
        <v>1749</v>
      </c>
      <c r="AT1437" t="s">
        <v>1749</v>
      </c>
      <c r="AU1437" t="s">
        <v>1749</v>
      </c>
      <c r="AV1437" t="s">
        <v>1749</v>
      </c>
      <c r="AW1437" t="s">
        <v>1749</v>
      </c>
      <c r="AX1437" t="s">
        <v>1749</v>
      </c>
      <c r="AY1437" t="s">
        <v>10331</v>
      </c>
      <c r="AZ1437" t="s">
        <v>30955</v>
      </c>
      <c r="BA1437" t="s">
        <v>1324</v>
      </c>
      <c r="BB1437" t="s">
        <v>1325</v>
      </c>
      <c r="BC1437" t="s">
        <v>4638</v>
      </c>
      <c r="BD1437" t="s">
        <v>30956</v>
      </c>
      <c r="BE1437" t="s">
        <v>30957</v>
      </c>
    </row>
    <row r="1438" spans="1:57">
      <c r="A1438">
        <v>1437</v>
      </c>
      <c r="B1438" t="s">
        <v>1219</v>
      </c>
      <c r="C1438" t="s">
        <v>10322</v>
      </c>
      <c r="D1438" t="s">
        <v>10323</v>
      </c>
      <c r="E1438" t="s">
        <v>10324</v>
      </c>
      <c r="F1438" t="s">
        <v>10325</v>
      </c>
      <c r="G1438" t="s">
        <v>10326</v>
      </c>
      <c r="H1438" t="s">
        <v>10327</v>
      </c>
      <c r="I1438" t="s">
        <v>10328</v>
      </c>
      <c r="J1438" t="s">
        <v>10329</v>
      </c>
      <c r="K1438" t="s">
        <v>30952</v>
      </c>
      <c r="L1438" t="s">
        <v>10331</v>
      </c>
      <c r="M1438" t="s">
        <v>277</v>
      </c>
      <c r="O1438" t="s">
        <v>1228</v>
      </c>
      <c r="P1438" t="s">
        <v>2126</v>
      </c>
      <c r="Q1438" t="s">
        <v>11708</v>
      </c>
      <c r="R1438" t="s">
        <v>130</v>
      </c>
      <c r="S1438" t="s">
        <v>1293</v>
      </c>
      <c r="T1438" t="s">
        <v>11709</v>
      </c>
      <c r="U1438" t="s">
        <v>11710</v>
      </c>
      <c r="V1438">
        <v>3</v>
      </c>
      <c r="W1438" t="s">
        <v>1324</v>
      </c>
      <c r="X1438" t="s">
        <v>1325</v>
      </c>
      <c r="Y1438" t="s">
        <v>4638</v>
      </c>
      <c r="Z1438" t="s">
        <v>30953</v>
      </c>
      <c r="AA1438" t="s">
        <v>11711</v>
      </c>
      <c r="AB1438" t="s">
        <v>11699</v>
      </c>
      <c r="AD1438">
        <v>3</v>
      </c>
      <c r="AE1438" t="s">
        <v>30954</v>
      </c>
      <c r="AF1438" t="s">
        <v>10338</v>
      </c>
      <c r="AG1438" t="s">
        <v>819</v>
      </c>
      <c r="AH1438" t="s">
        <v>30970</v>
      </c>
      <c r="AI1438" t="s">
        <v>1749</v>
      </c>
      <c r="AJ1438" t="s">
        <v>1749</v>
      </c>
      <c r="AK1438" t="s">
        <v>1749</v>
      </c>
      <c r="AL1438" t="s">
        <v>1749</v>
      </c>
      <c r="AM1438" t="s">
        <v>1749</v>
      </c>
      <c r="AN1438" t="s">
        <v>1749</v>
      </c>
      <c r="AO1438" t="s">
        <v>1749</v>
      </c>
      <c r="AP1438" t="s">
        <v>1749</v>
      </c>
      <c r="AQ1438" t="s">
        <v>1749</v>
      </c>
      <c r="AR1438" t="s">
        <v>1749</v>
      </c>
      <c r="AS1438" t="s">
        <v>1749</v>
      </c>
      <c r="AT1438" t="s">
        <v>1749</v>
      </c>
      <c r="AU1438" t="s">
        <v>1749</v>
      </c>
      <c r="AV1438" t="s">
        <v>1749</v>
      </c>
      <c r="AW1438" t="s">
        <v>1749</v>
      </c>
      <c r="AX1438" t="s">
        <v>1749</v>
      </c>
      <c r="AY1438" t="s">
        <v>10331</v>
      </c>
      <c r="AZ1438" t="s">
        <v>30955</v>
      </c>
      <c r="BA1438" t="s">
        <v>1324</v>
      </c>
      <c r="BB1438" t="s">
        <v>1325</v>
      </c>
      <c r="BC1438" t="s">
        <v>4638</v>
      </c>
      <c r="BD1438" t="s">
        <v>30956</v>
      </c>
      <c r="BE1438" t="s">
        <v>30957</v>
      </c>
    </row>
    <row r="1439" spans="1:57">
      <c r="A1439">
        <v>1438</v>
      </c>
      <c r="B1439" t="s">
        <v>1219</v>
      </c>
      <c r="C1439" t="s">
        <v>10322</v>
      </c>
      <c r="D1439" t="s">
        <v>10323</v>
      </c>
      <c r="E1439" t="s">
        <v>10324</v>
      </c>
      <c r="F1439" t="s">
        <v>10325</v>
      </c>
      <c r="G1439" t="s">
        <v>10326</v>
      </c>
      <c r="H1439" t="s">
        <v>10327</v>
      </c>
      <c r="I1439" t="s">
        <v>10328</v>
      </c>
      <c r="J1439" t="s">
        <v>10329</v>
      </c>
      <c r="K1439" t="s">
        <v>30952</v>
      </c>
      <c r="L1439" t="s">
        <v>10331</v>
      </c>
      <c r="M1439" t="s">
        <v>277</v>
      </c>
      <c r="O1439" t="s">
        <v>1228</v>
      </c>
      <c r="P1439" t="s">
        <v>2126</v>
      </c>
      <c r="Q1439" t="s">
        <v>11705</v>
      </c>
      <c r="R1439" t="s">
        <v>130</v>
      </c>
      <c r="S1439" t="s">
        <v>1293</v>
      </c>
      <c r="T1439" t="s">
        <v>7060</v>
      </c>
      <c r="U1439" t="s">
        <v>11706</v>
      </c>
      <c r="V1439">
        <v>3</v>
      </c>
      <c r="W1439" t="s">
        <v>1324</v>
      </c>
      <c r="X1439" t="s">
        <v>1325</v>
      </c>
      <c r="Y1439" t="s">
        <v>4638</v>
      </c>
      <c r="Z1439" t="s">
        <v>30953</v>
      </c>
      <c r="AA1439" t="s">
        <v>11707</v>
      </c>
      <c r="AB1439" t="s">
        <v>11699</v>
      </c>
      <c r="AD1439">
        <v>3</v>
      </c>
      <c r="AE1439" t="s">
        <v>30954</v>
      </c>
      <c r="AF1439" t="s">
        <v>10338</v>
      </c>
      <c r="AG1439" t="s">
        <v>819</v>
      </c>
      <c r="AH1439" t="s">
        <v>30971</v>
      </c>
      <c r="AI1439" t="s">
        <v>1749</v>
      </c>
      <c r="AJ1439" t="s">
        <v>1749</v>
      </c>
      <c r="AK1439" t="s">
        <v>1749</v>
      </c>
      <c r="AL1439" t="s">
        <v>1749</v>
      </c>
      <c r="AM1439" t="s">
        <v>1749</v>
      </c>
      <c r="AN1439" t="s">
        <v>1749</v>
      </c>
      <c r="AO1439" t="s">
        <v>1749</v>
      </c>
      <c r="AP1439" t="s">
        <v>1749</v>
      </c>
      <c r="AQ1439" t="s">
        <v>1749</v>
      </c>
      <c r="AR1439" t="s">
        <v>1749</v>
      </c>
      <c r="AS1439" t="s">
        <v>1749</v>
      </c>
      <c r="AT1439" t="s">
        <v>1749</v>
      </c>
      <c r="AU1439" t="s">
        <v>1749</v>
      </c>
      <c r="AV1439" t="s">
        <v>1749</v>
      </c>
      <c r="AW1439" t="s">
        <v>1749</v>
      </c>
      <c r="AX1439" t="s">
        <v>1749</v>
      </c>
      <c r="AY1439" t="s">
        <v>10331</v>
      </c>
      <c r="AZ1439" t="s">
        <v>30955</v>
      </c>
      <c r="BA1439" t="s">
        <v>1324</v>
      </c>
      <c r="BB1439" t="s">
        <v>1325</v>
      </c>
      <c r="BC1439" t="s">
        <v>4638</v>
      </c>
      <c r="BD1439" t="s">
        <v>30956</v>
      </c>
      <c r="BE1439" t="s">
        <v>30957</v>
      </c>
    </row>
    <row r="1440" spans="1:57">
      <c r="A1440">
        <v>1439</v>
      </c>
      <c r="B1440" t="s">
        <v>1219</v>
      </c>
      <c r="C1440" t="s">
        <v>10322</v>
      </c>
      <c r="D1440" t="s">
        <v>10323</v>
      </c>
      <c r="E1440" t="s">
        <v>10324</v>
      </c>
      <c r="F1440" t="s">
        <v>10325</v>
      </c>
      <c r="G1440" t="s">
        <v>10326</v>
      </c>
      <c r="H1440" t="s">
        <v>10327</v>
      </c>
      <c r="I1440" t="s">
        <v>10328</v>
      </c>
      <c r="J1440" t="s">
        <v>10329</v>
      </c>
      <c r="K1440" t="s">
        <v>30952</v>
      </c>
      <c r="L1440" t="s">
        <v>10331</v>
      </c>
      <c r="M1440" t="s">
        <v>277</v>
      </c>
      <c r="O1440" t="s">
        <v>1228</v>
      </c>
      <c r="P1440" t="s">
        <v>2126</v>
      </c>
      <c r="Q1440" t="s">
        <v>11701</v>
      </c>
      <c r="R1440" t="s">
        <v>130</v>
      </c>
      <c r="S1440" t="s">
        <v>1293</v>
      </c>
      <c r="T1440" t="s">
        <v>11702</v>
      </c>
      <c r="U1440" t="s">
        <v>11703</v>
      </c>
      <c r="V1440">
        <v>3</v>
      </c>
      <c r="W1440" t="s">
        <v>1324</v>
      </c>
      <c r="X1440" t="s">
        <v>1325</v>
      </c>
      <c r="Y1440" t="s">
        <v>4638</v>
      </c>
      <c r="Z1440" t="s">
        <v>30953</v>
      </c>
      <c r="AA1440" t="s">
        <v>11704</v>
      </c>
      <c r="AB1440" t="s">
        <v>11699</v>
      </c>
      <c r="AD1440">
        <v>3</v>
      </c>
      <c r="AE1440" t="s">
        <v>30954</v>
      </c>
      <c r="AF1440" t="s">
        <v>10338</v>
      </c>
      <c r="AG1440" t="s">
        <v>819</v>
      </c>
      <c r="AH1440" t="s">
        <v>30972</v>
      </c>
      <c r="AI1440" t="s">
        <v>1749</v>
      </c>
      <c r="AJ1440" t="s">
        <v>1749</v>
      </c>
      <c r="AK1440" t="s">
        <v>1749</v>
      </c>
      <c r="AL1440" t="s">
        <v>1749</v>
      </c>
      <c r="AM1440" t="s">
        <v>1749</v>
      </c>
      <c r="AN1440" t="s">
        <v>1749</v>
      </c>
      <c r="AO1440" t="s">
        <v>1749</v>
      </c>
      <c r="AP1440" t="s">
        <v>1749</v>
      </c>
      <c r="AQ1440" t="s">
        <v>1749</v>
      </c>
      <c r="AR1440" t="s">
        <v>1749</v>
      </c>
      <c r="AS1440" t="s">
        <v>1749</v>
      </c>
      <c r="AT1440" t="s">
        <v>1749</v>
      </c>
      <c r="AU1440" t="s">
        <v>1749</v>
      </c>
      <c r="AV1440" t="s">
        <v>1749</v>
      </c>
      <c r="AW1440" t="s">
        <v>1749</v>
      </c>
      <c r="AX1440" t="s">
        <v>1749</v>
      </c>
      <c r="AY1440" t="s">
        <v>10331</v>
      </c>
      <c r="AZ1440" t="s">
        <v>30955</v>
      </c>
      <c r="BA1440" t="s">
        <v>1324</v>
      </c>
      <c r="BB1440" t="s">
        <v>1325</v>
      </c>
      <c r="BC1440" t="s">
        <v>4638</v>
      </c>
      <c r="BD1440" t="s">
        <v>30956</v>
      </c>
      <c r="BE1440" t="s">
        <v>30957</v>
      </c>
    </row>
    <row r="1441" spans="1:57">
      <c r="A1441">
        <v>1440</v>
      </c>
      <c r="B1441" t="s">
        <v>1219</v>
      </c>
      <c r="C1441" t="s">
        <v>7923</v>
      </c>
      <c r="D1441" t="s">
        <v>7924</v>
      </c>
      <c r="E1441" t="s">
        <v>10991</v>
      </c>
      <c r="F1441" t="s">
        <v>10992</v>
      </c>
      <c r="G1441" t="s">
        <v>11853</v>
      </c>
      <c r="H1441" t="s">
        <v>7928</v>
      </c>
      <c r="I1441" t="s">
        <v>2539</v>
      </c>
      <c r="J1441" t="s">
        <v>29043</v>
      </c>
      <c r="K1441" t="s">
        <v>7930</v>
      </c>
      <c r="L1441" t="s">
        <v>10993</v>
      </c>
      <c r="M1441" t="s">
        <v>209</v>
      </c>
      <c r="N1441" t="s">
        <v>2653</v>
      </c>
      <c r="O1441" t="s">
        <v>1228</v>
      </c>
      <c r="P1441" t="s">
        <v>2126</v>
      </c>
      <c r="Q1441" t="s">
        <v>10993</v>
      </c>
      <c r="R1441" t="s">
        <v>130</v>
      </c>
      <c r="S1441" t="s">
        <v>1293</v>
      </c>
      <c r="T1441" t="s">
        <v>8248</v>
      </c>
      <c r="U1441" t="s">
        <v>10994</v>
      </c>
      <c r="V1441">
        <v>9</v>
      </c>
      <c r="W1441" t="s">
        <v>2130</v>
      </c>
      <c r="X1441" t="s">
        <v>2130</v>
      </c>
      <c r="Y1441" t="s">
        <v>2210</v>
      </c>
      <c r="Z1441" t="s">
        <v>29044</v>
      </c>
      <c r="AA1441" t="s">
        <v>30973</v>
      </c>
      <c r="AB1441" t="s">
        <v>30974</v>
      </c>
      <c r="AD1441">
        <v>9</v>
      </c>
      <c r="AE1441" t="s">
        <v>30975</v>
      </c>
      <c r="AF1441" t="s">
        <v>30976</v>
      </c>
      <c r="AG1441" t="s">
        <v>819</v>
      </c>
      <c r="AH1441" t="s">
        <v>30977</v>
      </c>
      <c r="AI1441" t="s">
        <v>1749</v>
      </c>
      <c r="AJ1441" t="s">
        <v>1749</v>
      </c>
      <c r="AK1441" t="s">
        <v>1749</v>
      </c>
      <c r="AL1441" t="s">
        <v>1749</v>
      </c>
      <c r="AM1441" t="s">
        <v>1749</v>
      </c>
      <c r="AN1441" t="s">
        <v>1749</v>
      </c>
      <c r="AO1441" t="s">
        <v>1749</v>
      </c>
      <c r="AP1441" t="s">
        <v>1749</v>
      </c>
      <c r="AQ1441" t="s">
        <v>1749</v>
      </c>
      <c r="AR1441" t="s">
        <v>1749</v>
      </c>
      <c r="AS1441" t="s">
        <v>1749</v>
      </c>
      <c r="AT1441" t="s">
        <v>1749</v>
      </c>
      <c r="AU1441" t="s">
        <v>1749</v>
      </c>
      <c r="AV1441" t="s">
        <v>1749</v>
      </c>
      <c r="AW1441" t="s">
        <v>1749</v>
      </c>
      <c r="AX1441" t="s">
        <v>1749</v>
      </c>
      <c r="AY1441" t="s">
        <v>1749</v>
      </c>
      <c r="AZ1441" t="s">
        <v>1749</v>
      </c>
      <c r="BA1441" t="s">
        <v>1749</v>
      </c>
      <c r="BB1441" t="s">
        <v>1749</v>
      </c>
      <c r="BC1441" t="s">
        <v>1749</v>
      </c>
      <c r="BD1441" t="s">
        <v>1749</v>
      </c>
      <c r="BE1441" t="s">
        <v>1749</v>
      </c>
    </row>
    <row r="1442" spans="1:57">
      <c r="A1442">
        <v>1441</v>
      </c>
      <c r="B1442" t="s">
        <v>13406</v>
      </c>
      <c r="C1442" t="s">
        <v>1001</v>
      </c>
      <c r="D1442" t="s">
        <v>1748</v>
      </c>
      <c r="E1442" t="s">
        <v>317</v>
      </c>
      <c r="F1442" t="s">
        <v>13449</v>
      </c>
      <c r="G1442" t="s">
        <v>1750</v>
      </c>
      <c r="H1442" t="s">
        <v>1751</v>
      </c>
      <c r="J1442" t="s">
        <v>1752</v>
      </c>
      <c r="K1442" t="s">
        <v>1753</v>
      </c>
      <c r="L1442" t="s">
        <v>1227</v>
      </c>
      <c r="M1442" t="s">
        <v>209</v>
      </c>
      <c r="N1442" t="s">
        <v>1228</v>
      </c>
      <c r="O1442" t="s">
        <v>1229</v>
      </c>
      <c r="P1442" t="s">
        <v>1230</v>
      </c>
      <c r="Q1442" t="s">
        <v>1227</v>
      </c>
      <c r="R1442" t="s">
        <v>130</v>
      </c>
      <c r="S1442" t="s">
        <v>1231</v>
      </c>
      <c r="T1442" t="s">
        <v>1232</v>
      </c>
      <c r="U1442" t="s">
        <v>30978</v>
      </c>
      <c r="V1442">
        <v>1234654</v>
      </c>
      <c r="W1442" t="s">
        <v>1234</v>
      </c>
      <c r="X1442" t="s">
        <v>1235</v>
      </c>
      <c r="Y1442" t="s">
        <v>1757</v>
      </c>
      <c r="Z1442" t="s">
        <v>1001</v>
      </c>
      <c r="AA1442" t="s">
        <v>30979</v>
      </c>
      <c r="AB1442" t="s">
        <v>30980</v>
      </c>
      <c r="AC1442" t="s">
        <v>13454</v>
      </c>
      <c r="AD1442">
        <v>331794</v>
      </c>
      <c r="AE1442" t="s">
        <v>30981</v>
      </c>
      <c r="AF1442" t="s">
        <v>18391</v>
      </c>
      <c r="AG1442" t="s">
        <v>819</v>
      </c>
      <c r="AH1442" t="s">
        <v>30982</v>
      </c>
      <c r="AI1442" t="s">
        <v>1244</v>
      </c>
      <c r="AJ1442" t="s">
        <v>1227</v>
      </c>
      <c r="AK1442" t="s">
        <v>2015</v>
      </c>
      <c r="AL1442">
        <v>765</v>
      </c>
      <c r="AM1442" t="s">
        <v>1506</v>
      </c>
      <c r="AN1442" t="s">
        <v>2017</v>
      </c>
      <c r="AO1442" t="s">
        <v>1507</v>
      </c>
      <c r="AP1442" t="s">
        <v>1508</v>
      </c>
      <c r="AQ1442" t="s">
        <v>1770</v>
      </c>
      <c r="AR1442">
        <v>1277263</v>
      </c>
      <c r="AS1442">
        <v>42609</v>
      </c>
      <c r="AT1442">
        <v>0</v>
      </c>
      <c r="AU1442">
        <v>1234654</v>
      </c>
      <c r="AV1442" t="s">
        <v>13456</v>
      </c>
      <c r="AW1442" t="s">
        <v>13457</v>
      </c>
      <c r="AX1442" t="s">
        <v>13458</v>
      </c>
      <c r="AY1442" t="s">
        <v>1749</v>
      </c>
      <c r="AZ1442" t="s">
        <v>1749</v>
      </c>
      <c r="BA1442" t="s">
        <v>1749</v>
      </c>
      <c r="BB1442" t="s">
        <v>1749</v>
      </c>
      <c r="BC1442" t="s">
        <v>1749</v>
      </c>
      <c r="BD1442" t="s">
        <v>1749</v>
      </c>
      <c r="BE1442" t="s">
        <v>1749</v>
      </c>
    </row>
    <row r="1443" spans="1:57">
      <c r="A1443">
        <v>1442</v>
      </c>
      <c r="B1443" t="s">
        <v>13406</v>
      </c>
      <c r="C1443" t="s">
        <v>1932</v>
      </c>
      <c r="D1443" t="s">
        <v>1933</v>
      </c>
      <c r="E1443" t="s">
        <v>30983</v>
      </c>
      <c r="F1443" t="s">
        <v>30984</v>
      </c>
      <c r="G1443" t="s">
        <v>1935</v>
      </c>
      <c r="H1443" t="s">
        <v>1936</v>
      </c>
      <c r="I1443" t="s">
        <v>1937</v>
      </c>
      <c r="J1443" t="s">
        <v>1938</v>
      </c>
      <c r="K1443" t="s">
        <v>1939</v>
      </c>
      <c r="L1443" t="s">
        <v>30985</v>
      </c>
      <c r="M1443" t="s">
        <v>209</v>
      </c>
      <c r="N1443" t="s">
        <v>1462</v>
      </c>
      <c r="O1443" t="s">
        <v>1228</v>
      </c>
      <c r="P1443" t="s">
        <v>2126</v>
      </c>
      <c r="Q1443" t="s">
        <v>30985</v>
      </c>
      <c r="R1443" t="s">
        <v>130</v>
      </c>
      <c r="S1443" t="s">
        <v>1231</v>
      </c>
      <c r="T1443" t="s">
        <v>7685</v>
      </c>
      <c r="U1443" t="s">
        <v>4763</v>
      </c>
      <c r="V1443">
        <v>726</v>
      </c>
      <c r="W1443" t="s">
        <v>1324</v>
      </c>
      <c r="X1443" t="s">
        <v>1325</v>
      </c>
      <c r="Y1443" t="s">
        <v>26507</v>
      </c>
      <c r="Z1443" t="s">
        <v>1932</v>
      </c>
      <c r="AA1443" t="s">
        <v>30986</v>
      </c>
      <c r="AB1443" t="s">
        <v>30987</v>
      </c>
      <c r="AC1443" t="s">
        <v>30988</v>
      </c>
      <c r="AD1443">
        <v>726</v>
      </c>
      <c r="AE1443" t="s">
        <v>30989</v>
      </c>
      <c r="AF1443" t="s">
        <v>30990</v>
      </c>
      <c r="AG1443" t="s">
        <v>25953</v>
      </c>
      <c r="AH1443" t="s">
        <v>30991</v>
      </c>
      <c r="AI1443" t="s">
        <v>1749</v>
      </c>
      <c r="AJ1443" t="s">
        <v>1749</v>
      </c>
      <c r="AK1443" t="s">
        <v>1749</v>
      </c>
      <c r="AL1443" t="s">
        <v>1749</v>
      </c>
      <c r="AM1443" t="s">
        <v>1749</v>
      </c>
      <c r="AN1443" t="s">
        <v>1749</v>
      </c>
      <c r="AO1443" t="s">
        <v>1749</v>
      </c>
      <c r="AP1443" t="s">
        <v>1749</v>
      </c>
      <c r="AQ1443" t="s">
        <v>1749</v>
      </c>
      <c r="AR1443" t="s">
        <v>1749</v>
      </c>
      <c r="AS1443" t="s">
        <v>1749</v>
      </c>
      <c r="AT1443" t="s">
        <v>1749</v>
      </c>
      <c r="AU1443" t="s">
        <v>1749</v>
      </c>
      <c r="AV1443" t="s">
        <v>1749</v>
      </c>
      <c r="AW1443" t="s">
        <v>1749</v>
      </c>
      <c r="AX1443" t="s">
        <v>1749</v>
      </c>
      <c r="AY1443" t="s">
        <v>1749</v>
      </c>
      <c r="AZ1443" t="s">
        <v>1749</v>
      </c>
      <c r="BA1443" t="s">
        <v>1749</v>
      </c>
      <c r="BB1443" t="s">
        <v>1749</v>
      </c>
      <c r="BC1443" t="s">
        <v>1749</v>
      </c>
      <c r="BD1443" t="s">
        <v>1749</v>
      </c>
      <c r="BE1443" t="s">
        <v>1749</v>
      </c>
    </row>
    <row r="1444" spans="1:57">
      <c r="A1444">
        <v>1443</v>
      </c>
      <c r="B1444" t="s">
        <v>1219</v>
      </c>
      <c r="C1444" t="s">
        <v>10322</v>
      </c>
      <c r="D1444" t="s">
        <v>10323</v>
      </c>
      <c r="E1444" t="s">
        <v>10324</v>
      </c>
      <c r="F1444" t="s">
        <v>10325</v>
      </c>
      <c r="G1444" t="s">
        <v>10326</v>
      </c>
      <c r="H1444" t="s">
        <v>10327</v>
      </c>
      <c r="I1444" t="s">
        <v>10328</v>
      </c>
      <c r="J1444" t="s">
        <v>10329</v>
      </c>
      <c r="K1444" t="s">
        <v>30952</v>
      </c>
      <c r="L1444" t="s">
        <v>10331</v>
      </c>
      <c r="M1444" t="s">
        <v>277</v>
      </c>
      <c r="O1444" t="s">
        <v>1228</v>
      </c>
      <c r="P1444" t="s">
        <v>2126</v>
      </c>
      <c r="Q1444" t="s">
        <v>11917</v>
      </c>
      <c r="R1444" t="s">
        <v>130</v>
      </c>
      <c r="S1444" t="s">
        <v>1293</v>
      </c>
      <c r="T1444" t="s">
        <v>11918</v>
      </c>
      <c r="U1444" t="s">
        <v>9770</v>
      </c>
      <c r="V1444">
        <v>2</v>
      </c>
      <c r="W1444" t="s">
        <v>1324</v>
      </c>
      <c r="X1444" t="s">
        <v>1325</v>
      </c>
      <c r="Y1444" t="s">
        <v>4638</v>
      </c>
      <c r="Z1444" t="s">
        <v>30953</v>
      </c>
      <c r="AA1444" t="s">
        <v>11919</v>
      </c>
      <c r="AB1444" t="s">
        <v>30992</v>
      </c>
      <c r="AD1444">
        <v>2</v>
      </c>
      <c r="AE1444" t="s">
        <v>30993</v>
      </c>
      <c r="AF1444" t="s">
        <v>30994</v>
      </c>
      <c r="AG1444" t="s">
        <v>819</v>
      </c>
      <c r="AH1444" t="s">
        <v>30995</v>
      </c>
      <c r="AI1444" t="s">
        <v>1749</v>
      </c>
      <c r="AJ1444" t="s">
        <v>1749</v>
      </c>
      <c r="AK1444" t="s">
        <v>1749</v>
      </c>
      <c r="AL1444" t="s">
        <v>1749</v>
      </c>
      <c r="AM1444" t="s">
        <v>1749</v>
      </c>
      <c r="AN1444" t="s">
        <v>1749</v>
      </c>
      <c r="AO1444" t="s">
        <v>1749</v>
      </c>
      <c r="AP1444" t="s">
        <v>1749</v>
      </c>
      <c r="AQ1444" t="s">
        <v>1749</v>
      </c>
      <c r="AR1444" t="s">
        <v>1749</v>
      </c>
      <c r="AS1444" t="s">
        <v>1749</v>
      </c>
      <c r="AT1444" t="s">
        <v>1749</v>
      </c>
      <c r="AU1444" t="s">
        <v>1749</v>
      </c>
      <c r="AV1444" t="s">
        <v>1749</v>
      </c>
      <c r="AW1444" t="s">
        <v>1749</v>
      </c>
      <c r="AX1444" t="s">
        <v>1749</v>
      </c>
      <c r="AY1444" t="s">
        <v>10331</v>
      </c>
      <c r="AZ1444" t="s">
        <v>30955</v>
      </c>
      <c r="BA1444" t="s">
        <v>1324</v>
      </c>
      <c r="BB1444" t="s">
        <v>1325</v>
      </c>
      <c r="BC1444" t="s">
        <v>4638</v>
      </c>
      <c r="BD1444" t="s">
        <v>30956</v>
      </c>
      <c r="BE1444" t="s">
        <v>30957</v>
      </c>
    </row>
    <row r="1445" spans="1:57">
      <c r="A1445">
        <v>1444</v>
      </c>
      <c r="B1445" t="s">
        <v>13406</v>
      </c>
      <c r="C1445" t="s">
        <v>530</v>
      </c>
      <c r="D1445" t="s">
        <v>1252</v>
      </c>
      <c r="E1445" t="s">
        <v>530</v>
      </c>
      <c r="F1445" t="s">
        <v>1527</v>
      </c>
      <c r="G1445" t="s">
        <v>1254</v>
      </c>
      <c r="H1445" t="s">
        <v>1255</v>
      </c>
      <c r="I1445" t="s">
        <v>1256</v>
      </c>
      <c r="J1445" t="s">
        <v>1257</v>
      </c>
      <c r="K1445" t="s">
        <v>1258</v>
      </c>
      <c r="L1445" t="s">
        <v>26524</v>
      </c>
      <c r="M1445" t="s">
        <v>209</v>
      </c>
      <c r="N1445" t="s">
        <v>1228</v>
      </c>
      <c r="O1445" t="s">
        <v>1229</v>
      </c>
      <c r="P1445" t="s">
        <v>1230</v>
      </c>
      <c r="Q1445" t="s">
        <v>26524</v>
      </c>
      <c r="R1445" t="s">
        <v>130</v>
      </c>
      <c r="S1445" t="s">
        <v>1231</v>
      </c>
      <c r="T1445" t="s">
        <v>1357</v>
      </c>
      <c r="U1445" t="s">
        <v>30996</v>
      </c>
      <c r="V1445">
        <v>177923</v>
      </c>
      <c r="W1445" t="s">
        <v>26166</v>
      </c>
      <c r="X1445" t="s">
        <v>26166</v>
      </c>
      <c r="Y1445" t="s">
        <v>30997</v>
      </c>
      <c r="Z1445" t="s">
        <v>530</v>
      </c>
      <c r="AA1445" t="s">
        <v>30998</v>
      </c>
      <c r="AB1445" t="s">
        <v>30999</v>
      </c>
      <c r="AC1445" t="s">
        <v>31000</v>
      </c>
      <c r="AD1445">
        <v>477658</v>
      </c>
      <c r="AE1445" t="s">
        <v>31001</v>
      </c>
      <c r="AF1445" t="s">
        <v>30994</v>
      </c>
      <c r="AG1445" t="s">
        <v>1242</v>
      </c>
      <c r="AH1445" t="s">
        <v>31002</v>
      </c>
      <c r="AI1445" t="s">
        <v>1244</v>
      </c>
      <c r="AJ1445" t="s">
        <v>26524</v>
      </c>
      <c r="AK1445" t="s">
        <v>26532</v>
      </c>
      <c r="AL1445">
        <v>851</v>
      </c>
      <c r="AM1445" t="s">
        <v>31003</v>
      </c>
      <c r="AN1445" t="s">
        <v>31004</v>
      </c>
      <c r="AO1445" t="s">
        <v>26535</v>
      </c>
      <c r="AP1445" t="s">
        <v>31005</v>
      </c>
      <c r="AQ1445" t="s">
        <v>31006</v>
      </c>
      <c r="AR1445">
        <v>182430</v>
      </c>
      <c r="AS1445">
        <v>4507</v>
      </c>
      <c r="AT1445">
        <v>0</v>
      </c>
      <c r="AU1445">
        <v>177923</v>
      </c>
      <c r="AV1445" t="s">
        <v>31007</v>
      </c>
      <c r="AW1445" t="s">
        <v>31008</v>
      </c>
      <c r="AX1445" t="s">
        <v>31009</v>
      </c>
      <c r="AY1445" t="s">
        <v>1749</v>
      </c>
      <c r="AZ1445" t="s">
        <v>1749</v>
      </c>
      <c r="BA1445" t="s">
        <v>1749</v>
      </c>
      <c r="BB1445" t="s">
        <v>1749</v>
      </c>
      <c r="BC1445" t="s">
        <v>1749</v>
      </c>
      <c r="BD1445" t="s">
        <v>1749</v>
      </c>
      <c r="BE1445" t="s">
        <v>1749</v>
      </c>
    </row>
    <row r="1446" spans="1:57">
      <c r="A1446">
        <v>1445</v>
      </c>
      <c r="B1446" t="s">
        <v>13406</v>
      </c>
      <c r="C1446" t="s">
        <v>368</v>
      </c>
      <c r="D1446" t="s">
        <v>2084</v>
      </c>
      <c r="E1446" t="s">
        <v>368</v>
      </c>
      <c r="F1446" t="s">
        <v>368</v>
      </c>
      <c r="G1446" t="s">
        <v>12071</v>
      </c>
      <c r="H1446" t="s">
        <v>12072</v>
      </c>
      <c r="I1446" t="s">
        <v>1736</v>
      </c>
      <c r="J1446" t="s">
        <v>29777</v>
      </c>
      <c r="K1446" t="s">
        <v>29778</v>
      </c>
      <c r="L1446" t="s">
        <v>13495</v>
      </c>
      <c r="M1446" t="s">
        <v>215</v>
      </c>
      <c r="N1446" t="s">
        <v>1462</v>
      </c>
      <c r="O1446" t="s">
        <v>1229</v>
      </c>
      <c r="P1446" t="s">
        <v>1230</v>
      </c>
      <c r="Q1446" t="s">
        <v>13495</v>
      </c>
      <c r="R1446" t="s">
        <v>130</v>
      </c>
      <c r="S1446" t="s">
        <v>1231</v>
      </c>
      <c r="T1446" t="s">
        <v>13477</v>
      </c>
      <c r="U1446" t="s">
        <v>31010</v>
      </c>
      <c r="V1446">
        <v>5301</v>
      </c>
      <c r="W1446" t="s">
        <v>1324</v>
      </c>
      <c r="X1446" t="s">
        <v>1325</v>
      </c>
      <c r="Y1446" t="s">
        <v>13498</v>
      </c>
      <c r="Z1446" t="s">
        <v>368</v>
      </c>
      <c r="AA1446" t="s">
        <v>31011</v>
      </c>
      <c r="AB1446" t="s">
        <v>31012</v>
      </c>
      <c r="AC1446" t="s">
        <v>13501</v>
      </c>
      <c r="AD1446">
        <v>10107</v>
      </c>
      <c r="AE1446" t="s">
        <v>31013</v>
      </c>
      <c r="AF1446" t="s">
        <v>31014</v>
      </c>
      <c r="AG1446" t="s">
        <v>819</v>
      </c>
      <c r="AH1446" t="s">
        <v>31015</v>
      </c>
      <c r="AI1446" t="s">
        <v>1244</v>
      </c>
      <c r="AJ1446" t="s">
        <v>13495</v>
      </c>
      <c r="AK1446" t="s">
        <v>13504</v>
      </c>
      <c r="AL1446" t="s">
        <v>13505</v>
      </c>
      <c r="AM1446" t="s">
        <v>13506</v>
      </c>
      <c r="AN1446" t="s">
        <v>13507</v>
      </c>
      <c r="AO1446" t="s">
        <v>13508</v>
      </c>
      <c r="AP1446" t="s">
        <v>13490</v>
      </c>
      <c r="AQ1446" t="s">
        <v>13491</v>
      </c>
      <c r="AR1446">
        <v>5301</v>
      </c>
      <c r="AS1446">
        <v>0</v>
      </c>
      <c r="AT1446">
        <v>0</v>
      </c>
      <c r="AU1446">
        <v>5301</v>
      </c>
      <c r="AV1446" t="s">
        <v>13509</v>
      </c>
      <c r="AW1446" t="s">
        <v>13510</v>
      </c>
      <c r="AX1446" t="s">
        <v>13511</v>
      </c>
      <c r="AY1446" t="s">
        <v>1749</v>
      </c>
      <c r="AZ1446" t="s">
        <v>1749</v>
      </c>
      <c r="BA1446" t="s">
        <v>1749</v>
      </c>
      <c r="BB1446" t="s">
        <v>1749</v>
      </c>
      <c r="BC1446" t="s">
        <v>1749</v>
      </c>
      <c r="BD1446" t="s">
        <v>1749</v>
      </c>
      <c r="BE1446" t="s">
        <v>1749</v>
      </c>
    </row>
    <row r="1447" spans="1:57">
      <c r="A1447">
        <v>1446</v>
      </c>
      <c r="B1447" t="s">
        <v>1219</v>
      </c>
      <c r="C1447" t="s">
        <v>11780</v>
      </c>
      <c r="D1447" t="s">
        <v>11781</v>
      </c>
      <c r="E1447" t="s">
        <v>11780</v>
      </c>
      <c r="F1447" t="s">
        <v>11780</v>
      </c>
      <c r="G1447" t="s">
        <v>11782</v>
      </c>
      <c r="J1447" t="s">
        <v>11783</v>
      </c>
      <c r="K1447" t="s">
        <v>11784</v>
      </c>
      <c r="L1447" t="s">
        <v>31016</v>
      </c>
      <c r="M1447" t="s">
        <v>277</v>
      </c>
      <c r="O1447" t="s">
        <v>1228</v>
      </c>
      <c r="P1447" t="s">
        <v>2126</v>
      </c>
      <c r="Q1447" t="s">
        <v>31017</v>
      </c>
      <c r="R1447" t="s">
        <v>130</v>
      </c>
      <c r="S1447" t="s">
        <v>1293</v>
      </c>
      <c r="T1447" t="s">
        <v>31018</v>
      </c>
      <c r="U1447" t="s">
        <v>31019</v>
      </c>
      <c r="V1447">
        <v>24</v>
      </c>
      <c r="W1447" t="s">
        <v>2130</v>
      </c>
      <c r="X1447" t="s">
        <v>2130</v>
      </c>
      <c r="Y1447" t="s">
        <v>2210</v>
      </c>
      <c r="Z1447" t="s">
        <v>31020</v>
      </c>
      <c r="AA1447" t="s">
        <v>31021</v>
      </c>
      <c r="AB1447" t="s">
        <v>31022</v>
      </c>
      <c r="AD1447">
        <v>24</v>
      </c>
      <c r="AE1447" t="s">
        <v>31023</v>
      </c>
      <c r="AF1447" t="s">
        <v>31024</v>
      </c>
      <c r="AG1447" t="s">
        <v>819</v>
      </c>
      <c r="AH1447" t="s">
        <v>31025</v>
      </c>
      <c r="AI1447" t="s">
        <v>1749</v>
      </c>
      <c r="AJ1447" t="s">
        <v>1749</v>
      </c>
      <c r="AK1447" t="s">
        <v>1749</v>
      </c>
      <c r="AL1447" t="s">
        <v>1749</v>
      </c>
      <c r="AM1447" t="s">
        <v>1749</v>
      </c>
      <c r="AN1447" t="s">
        <v>1749</v>
      </c>
      <c r="AO1447" t="s">
        <v>1749</v>
      </c>
      <c r="AP1447" t="s">
        <v>1749</v>
      </c>
      <c r="AQ1447" t="s">
        <v>1749</v>
      </c>
      <c r="AR1447" t="s">
        <v>1749</v>
      </c>
      <c r="AS1447" t="s">
        <v>1749</v>
      </c>
      <c r="AT1447" t="s">
        <v>1749</v>
      </c>
      <c r="AU1447" t="s">
        <v>1749</v>
      </c>
      <c r="AV1447" t="s">
        <v>1749</v>
      </c>
      <c r="AW1447" t="s">
        <v>1749</v>
      </c>
      <c r="AX1447" t="s">
        <v>1749</v>
      </c>
      <c r="AY1447" t="s">
        <v>31016</v>
      </c>
      <c r="AZ1447" t="s">
        <v>31026</v>
      </c>
      <c r="BA1447" t="s">
        <v>2130</v>
      </c>
      <c r="BB1447" t="s">
        <v>2130</v>
      </c>
      <c r="BC1447" t="s">
        <v>2210</v>
      </c>
      <c r="BD1447" t="s">
        <v>31027</v>
      </c>
      <c r="BE1447" t="s">
        <v>31028</v>
      </c>
    </row>
    <row r="1448" spans="1:57">
      <c r="A1448">
        <v>1447</v>
      </c>
      <c r="B1448" t="s">
        <v>1219</v>
      </c>
      <c r="C1448" t="s">
        <v>10105</v>
      </c>
      <c r="D1448" t="s">
        <v>10106</v>
      </c>
      <c r="E1448" t="s">
        <v>31029</v>
      </c>
      <c r="F1448" t="s">
        <v>31030</v>
      </c>
      <c r="G1448" t="s">
        <v>10109</v>
      </c>
      <c r="H1448" t="s">
        <v>10110</v>
      </c>
      <c r="I1448" t="s">
        <v>1863</v>
      </c>
      <c r="J1448" t="s">
        <v>10111</v>
      </c>
      <c r="K1448" t="s">
        <v>10112</v>
      </c>
      <c r="L1448" t="s">
        <v>31031</v>
      </c>
      <c r="M1448" t="s">
        <v>209</v>
      </c>
      <c r="N1448" t="s">
        <v>1462</v>
      </c>
      <c r="O1448" t="s">
        <v>1228</v>
      </c>
      <c r="P1448" t="s">
        <v>2126</v>
      </c>
      <c r="Q1448" t="s">
        <v>31031</v>
      </c>
      <c r="R1448" t="s">
        <v>130</v>
      </c>
      <c r="S1448" t="s">
        <v>1231</v>
      </c>
      <c r="T1448" t="s">
        <v>31032</v>
      </c>
      <c r="U1448" t="s">
        <v>31033</v>
      </c>
      <c r="V1448">
        <v>284</v>
      </c>
      <c r="W1448" t="s">
        <v>2130</v>
      </c>
      <c r="X1448" t="s">
        <v>2130</v>
      </c>
      <c r="Y1448" t="s">
        <v>27149</v>
      </c>
      <c r="Z1448" t="s">
        <v>10105</v>
      </c>
      <c r="AA1448" t="s">
        <v>31034</v>
      </c>
      <c r="AB1448" t="s">
        <v>31035</v>
      </c>
      <c r="AD1448">
        <v>284</v>
      </c>
      <c r="AE1448" t="s">
        <v>31036</v>
      </c>
      <c r="AF1448" t="s">
        <v>31037</v>
      </c>
      <c r="AG1448" t="s">
        <v>25953</v>
      </c>
      <c r="AH1448" t="s">
        <v>31038</v>
      </c>
      <c r="AI1448" t="s">
        <v>1749</v>
      </c>
      <c r="AJ1448" t="s">
        <v>1749</v>
      </c>
      <c r="AK1448" t="s">
        <v>1749</v>
      </c>
      <c r="AL1448" t="s">
        <v>1749</v>
      </c>
      <c r="AM1448" t="s">
        <v>1749</v>
      </c>
      <c r="AN1448" t="s">
        <v>1749</v>
      </c>
      <c r="AO1448" t="s">
        <v>1749</v>
      </c>
      <c r="AP1448" t="s">
        <v>1749</v>
      </c>
      <c r="AQ1448" t="s">
        <v>1749</v>
      </c>
      <c r="AR1448" t="s">
        <v>1749</v>
      </c>
      <c r="AS1448" t="s">
        <v>1749</v>
      </c>
      <c r="AT1448" t="s">
        <v>1749</v>
      </c>
      <c r="AU1448" t="s">
        <v>1749</v>
      </c>
      <c r="AV1448" t="s">
        <v>1749</v>
      </c>
      <c r="AW1448" t="s">
        <v>1749</v>
      </c>
      <c r="AX1448" t="s">
        <v>1749</v>
      </c>
      <c r="AY1448" t="s">
        <v>1749</v>
      </c>
      <c r="AZ1448" t="s">
        <v>1749</v>
      </c>
      <c r="BA1448" t="s">
        <v>1749</v>
      </c>
      <c r="BB1448" t="s">
        <v>1749</v>
      </c>
      <c r="BC1448" t="s">
        <v>1749</v>
      </c>
      <c r="BD1448" t="s">
        <v>1749</v>
      </c>
      <c r="BE1448" t="s">
        <v>1749</v>
      </c>
    </row>
    <row r="1449" spans="1:57">
      <c r="A1449">
        <v>1448</v>
      </c>
      <c r="B1449" t="s">
        <v>1219</v>
      </c>
      <c r="C1449" t="s">
        <v>10322</v>
      </c>
      <c r="D1449" t="s">
        <v>10323</v>
      </c>
      <c r="E1449" t="s">
        <v>10324</v>
      </c>
      <c r="F1449" t="s">
        <v>10325</v>
      </c>
      <c r="G1449" t="s">
        <v>10326</v>
      </c>
      <c r="H1449" t="s">
        <v>10327</v>
      </c>
      <c r="I1449" t="s">
        <v>10328</v>
      </c>
      <c r="J1449" t="s">
        <v>10329</v>
      </c>
      <c r="K1449" t="s">
        <v>30952</v>
      </c>
      <c r="L1449" t="s">
        <v>10914</v>
      </c>
      <c r="M1449" t="s">
        <v>277</v>
      </c>
      <c r="O1449" t="s">
        <v>1228</v>
      </c>
      <c r="P1449" t="s">
        <v>2126</v>
      </c>
      <c r="Q1449" t="s">
        <v>10915</v>
      </c>
      <c r="R1449" t="s">
        <v>130</v>
      </c>
      <c r="S1449" t="s">
        <v>1293</v>
      </c>
      <c r="T1449" t="s">
        <v>10916</v>
      </c>
      <c r="U1449" t="s">
        <v>10917</v>
      </c>
      <c r="V1449">
        <v>3</v>
      </c>
      <c r="W1449" t="s">
        <v>1324</v>
      </c>
      <c r="X1449" t="s">
        <v>1325</v>
      </c>
      <c r="Y1449" t="s">
        <v>4638</v>
      </c>
      <c r="Z1449" t="s">
        <v>30953</v>
      </c>
      <c r="AA1449" t="s">
        <v>10918</v>
      </c>
      <c r="AB1449" t="s">
        <v>31039</v>
      </c>
      <c r="AD1449">
        <v>3</v>
      </c>
      <c r="AE1449" t="s">
        <v>31040</v>
      </c>
      <c r="AF1449" t="s">
        <v>31041</v>
      </c>
      <c r="AG1449" t="s">
        <v>819</v>
      </c>
      <c r="AH1449" t="s">
        <v>31042</v>
      </c>
      <c r="AI1449" t="s">
        <v>1749</v>
      </c>
      <c r="AJ1449" t="s">
        <v>1749</v>
      </c>
      <c r="AK1449" t="s">
        <v>1749</v>
      </c>
      <c r="AL1449" t="s">
        <v>1749</v>
      </c>
      <c r="AM1449" t="s">
        <v>1749</v>
      </c>
      <c r="AN1449" t="s">
        <v>1749</v>
      </c>
      <c r="AO1449" t="s">
        <v>1749</v>
      </c>
      <c r="AP1449" t="s">
        <v>1749</v>
      </c>
      <c r="AQ1449" t="s">
        <v>1749</v>
      </c>
      <c r="AR1449" t="s">
        <v>1749</v>
      </c>
      <c r="AS1449" t="s">
        <v>1749</v>
      </c>
      <c r="AT1449" t="s">
        <v>1749</v>
      </c>
      <c r="AU1449" t="s">
        <v>1749</v>
      </c>
      <c r="AV1449" t="s">
        <v>1749</v>
      </c>
      <c r="AW1449" t="s">
        <v>1749</v>
      </c>
      <c r="AX1449" t="s">
        <v>1749</v>
      </c>
      <c r="AY1449" t="s">
        <v>10914</v>
      </c>
      <c r="AZ1449" t="s">
        <v>31043</v>
      </c>
      <c r="BA1449" t="s">
        <v>1324</v>
      </c>
      <c r="BB1449" t="s">
        <v>1325</v>
      </c>
      <c r="BC1449" t="s">
        <v>4638</v>
      </c>
      <c r="BD1449" t="s">
        <v>10921</v>
      </c>
      <c r="BE1449" t="s">
        <v>31044</v>
      </c>
    </row>
    <row r="1450" spans="1:57">
      <c r="A1450">
        <v>1449</v>
      </c>
      <c r="B1450" t="s">
        <v>1219</v>
      </c>
      <c r="C1450" t="s">
        <v>10669</v>
      </c>
      <c r="D1450" t="s">
        <v>10670</v>
      </c>
      <c r="E1450" t="s">
        <v>10669</v>
      </c>
      <c r="F1450" t="s">
        <v>10671</v>
      </c>
      <c r="G1450" t="s">
        <v>10672</v>
      </c>
      <c r="J1450" t="s">
        <v>10673</v>
      </c>
      <c r="K1450" t="s">
        <v>10674</v>
      </c>
      <c r="L1450" t="s">
        <v>10675</v>
      </c>
      <c r="M1450" t="s">
        <v>209</v>
      </c>
      <c r="N1450" t="s">
        <v>1462</v>
      </c>
      <c r="O1450" t="s">
        <v>1228</v>
      </c>
      <c r="P1450" t="s">
        <v>2126</v>
      </c>
      <c r="Q1450" t="s">
        <v>10676</v>
      </c>
      <c r="R1450" t="s">
        <v>130</v>
      </c>
      <c r="S1450" t="s">
        <v>1293</v>
      </c>
      <c r="T1450" t="s">
        <v>10677</v>
      </c>
      <c r="U1450" t="s">
        <v>10678</v>
      </c>
      <c r="V1450">
        <v>132</v>
      </c>
      <c r="W1450" t="s">
        <v>2130</v>
      </c>
      <c r="X1450" t="s">
        <v>2130</v>
      </c>
      <c r="Y1450" t="s">
        <v>2131</v>
      </c>
      <c r="Z1450" t="s">
        <v>31045</v>
      </c>
      <c r="AA1450" t="s">
        <v>10680</v>
      </c>
      <c r="AB1450" t="s">
        <v>10681</v>
      </c>
      <c r="AD1450">
        <v>132</v>
      </c>
      <c r="AE1450" t="s">
        <v>31046</v>
      </c>
      <c r="AF1450" t="s">
        <v>31041</v>
      </c>
      <c r="AG1450" t="s">
        <v>819</v>
      </c>
      <c r="AH1450" t="s">
        <v>31047</v>
      </c>
      <c r="AI1450" t="s">
        <v>1749</v>
      </c>
      <c r="AJ1450" t="s">
        <v>1749</v>
      </c>
      <c r="AK1450" t="s">
        <v>1749</v>
      </c>
      <c r="AL1450" t="s">
        <v>1749</v>
      </c>
      <c r="AM1450" t="s">
        <v>1749</v>
      </c>
      <c r="AN1450" t="s">
        <v>1749</v>
      </c>
      <c r="AO1450" t="s">
        <v>1749</v>
      </c>
      <c r="AP1450" t="s">
        <v>1749</v>
      </c>
      <c r="AQ1450" t="s">
        <v>1749</v>
      </c>
      <c r="AR1450" t="s">
        <v>1749</v>
      </c>
      <c r="AS1450" t="s">
        <v>1749</v>
      </c>
      <c r="AT1450" t="s">
        <v>1749</v>
      </c>
      <c r="AU1450" t="s">
        <v>1749</v>
      </c>
      <c r="AV1450" t="s">
        <v>1749</v>
      </c>
      <c r="AW1450" t="s">
        <v>1749</v>
      </c>
      <c r="AX1450" t="s">
        <v>1749</v>
      </c>
      <c r="AY1450" t="s">
        <v>1749</v>
      </c>
      <c r="AZ1450" t="s">
        <v>1749</v>
      </c>
      <c r="BA1450" t="s">
        <v>1749</v>
      </c>
      <c r="BB1450" t="s">
        <v>1749</v>
      </c>
      <c r="BC1450" t="s">
        <v>1749</v>
      </c>
      <c r="BD1450" t="s">
        <v>1749</v>
      </c>
      <c r="BE1450" t="s">
        <v>1749</v>
      </c>
    </row>
    <row r="1451" spans="1:57">
      <c r="A1451">
        <v>1450</v>
      </c>
      <c r="B1451" t="s">
        <v>1219</v>
      </c>
      <c r="C1451" t="s">
        <v>368</v>
      </c>
      <c r="D1451" t="s">
        <v>2084</v>
      </c>
      <c r="E1451" t="s">
        <v>13569</v>
      </c>
      <c r="F1451" t="s">
        <v>13569</v>
      </c>
      <c r="G1451" t="s">
        <v>12071</v>
      </c>
      <c r="H1451" t="s">
        <v>12072</v>
      </c>
      <c r="I1451" t="s">
        <v>1736</v>
      </c>
      <c r="J1451" t="s">
        <v>29777</v>
      </c>
      <c r="K1451" t="s">
        <v>29778</v>
      </c>
      <c r="L1451" t="s">
        <v>13570</v>
      </c>
      <c r="M1451" t="s">
        <v>215</v>
      </c>
      <c r="N1451" t="s">
        <v>1462</v>
      </c>
      <c r="O1451" t="s">
        <v>1229</v>
      </c>
      <c r="P1451" t="s">
        <v>1230</v>
      </c>
      <c r="Q1451" t="s">
        <v>13570</v>
      </c>
      <c r="R1451" t="s">
        <v>130</v>
      </c>
      <c r="S1451" t="s">
        <v>1231</v>
      </c>
      <c r="T1451" t="s">
        <v>13571</v>
      </c>
      <c r="U1451" t="s">
        <v>31048</v>
      </c>
      <c r="V1451">
        <v>2180</v>
      </c>
      <c r="W1451" t="s">
        <v>1324</v>
      </c>
      <c r="X1451" t="s">
        <v>1325</v>
      </c>
      <c r="Y1451" t="s">
        <v>2093</v>
      </c>
      <c r="Z1451" t="s">
        <v>368</v>
      </c>
      <c r="AA1451" t="s">
        <v>13584</v>
      </c>
      <c r="AB1451" t="s">
        <v>31049</v>
      </c>
      <c r="AD1451">
        <v>1872</v>
      </c>
      <c r="AE1451" t="s">
        <v>31050</v>
      </c>
      <c r="AF1451" t="s">
        <v>31051</v>
      </c>
      <c r="AG1451" t="s">
        <v>819</v>
      </c>
      <c r="AH1451" t="s">
        <v>31052</v>
      </c>
      <c r="AI1451" t="s">
        <v>1244</v>
      </c>
      <c r="AJ1451" t="s">
        <v>13578</v>
      </c>
      <c r="AK1451" t="s">
        <v>13579</v>
      </c>
      <c r="AL1451" t="s">
        <v>13580</v>
      </c>
      <c r="AM1451" t="s">
        <v>31053</v>
      </c>
      <c r="AN1451" t="s">
        <v>13582</v>
      </c>
      <c r="AO1451" t="s">
        <v>13583</v>
      </c>
      <c r="AP1451" t="s">
        <v>13490</v>
      </c>
      <c r="AQ1451" t="s">
        <v>13491</v>
      </c>
      <c r="AR1451">
        <v>2180</v>
      </c>
      <c r="AS1451">
        <v>0</v>
      </c>
      <c r="AT1451">
        <v>0</v>
      </c>
      <c r="AU1451">
        <v>2180</v>
      </c>
      <c r="AV1451" t="s">
        <v>13584</v>
      </c>
      <c r="AW1451" t="s">
        <v>13585</v>
      </c>
      <c r="AX1451" t="s">
        <v>31054</v>
      </c>
      <c r="AY1451" t="s">
        <v>1749</v>
      </c>
      <c r="AZ1451" t="s">
        <v>1749</v>
      </c>
      <c r="BA1451" t="s">
        <v>1749</v>
      </c>
      <c r="BB1451" t="s">
        <v>1749</v>
      </c>
      <c r="BC1451" t="s">
        <v>1749</v>
      </c>
      <c r="BD1451" t="s">
        <v>1749</v>
      </c>
      <c r="BE1451" t="s">
        <v>1749</v>
      </c>
    </row>
    <row r="1452" spans="1:57">
      <c r="A1452">
        <v>1451</v>
      </c>
      <c r="B1452" t="s">
        <v>1219</v>
      </c>
      <c r="C1452" t="s">
        <v>10684</v>
      </c>
      <c r="D1452" t="s">
        <v>10685</v>
      </c>
      <c r="E1452" t="s">
        <v>10686</v>
      </c>
      <c r="F1452" t="s">
        <v>9989</v>
      </c>
      <c r="G1452" t="s">
        <v>10688</v>
      </c>
      <c r="H1452" t="s">
        <v>10689</v>
      </c>
      <c r="I1452" t="s">
        <v>1863</v>
      </c>
      <c r="J1452" t="s">
        <v>10690</v>
      </c>
      <c r="K1452" t="s">
        <v>10691</v>
      </c>
      <c r="L1452" t="s">
        <v>11591</v>
      </c>
      <c r="M1452" t="s">
        <v>215</v>
      </c>
      <c r="N1452" t="s">
        <v>2653</v>
      </c>
      <c r="O1452" t="s">
        <v>1228</v>
      </c>
      <c r="P1452" t="s">
        <v>2126</v>
      </c>
      <c r="Q1452" t="s">
        <v>11591</v>
      </c>
      <c r="R1452" t="s">
        <v>130</v>
      </c>
      <c r="S1452" t="s">
        <v>1231</v>
      </c>
      <c r="T1452" t="s">
        <v>11592</v>
      </c>
      <c r="U1452" t="s">
        <v>31055</v>
      </c>
      <c r="V1452">
        <v>164</v>
      </c>
      <c r="W1452" t="s">
        <v>1324</v>
      </c>
      <c r="X1452" t="s">
        <v>1325</v>
      </c>
      <c r="Y1452" t="s">
        <v>4638</v>
      </c>
      <c r="Z1452" t="s">
        <v>31056</v>
      </c>
      <c r="AA1452" t="s">
        <v>31057</v>
      </c>
      <c r="AB1452" t="s">
        <v>31058</v>
      </c>
      <c r="AD1452">
        <v>164</v>
      </c>
      <c r="AE1452" t="s">
        <v>31059</v>
      </c>
      <c r="AF1452" t="s">
        <v>31060</v>
      </c>
      <c r="AG1452" t="s">
        <v>819</v>
      </c>
      <c r="AH1452" t="s">
        <v>31061</v>
      </c>
      <c r="AI1452" t="s">
        <v>1749</v>
      </c>
      <c r="AJ1452" t="s">
        <v>1749</v>
      </c>
      <c r="AK1452" t="s">
        <v>1749</v>
      </c>
      <c r="AL1452" t="s">
        <v>1749</v>
      </c>
      <c r="AM1452" t="s">
        <v>1749</v>
      </c>
      <c r="AN1452" t="s">
        <v>1749</v>
      </c>
      <c r="AO1452" t="s">
        <v>1749</v>
      </c>
      <c r="AP1452" t="s">
        <v>1749</v>
      </c>
      <c r="AQ1452" t="s">
        <v>1749</v>
      </c>
      <c r="AR1452" t="s">
        <v>1749</v>
      </c>
      <c r="AS1452" t="s">
        <v>1749</v>
      </c>
      <c r="AT1452" t="s">
        <v>1749</v>
      </c>
      <c r="AU1452" t="s">
        <v>1749</v>
      </c>
      <c r="AV1452" t="s">
        <v>1749</v>
      </c>
      <c r="AW1452" t="s">
        <v>1749</v>
      </c>
      <c r="AX1452" t="s">
        <v>1749</v>
      </c>
      <c r="AY1452" t="s">
        <v>1749</v>
      </c>
      <c r="AZ1452" t="s">
        <v>1749</v>
      </c>
      <c r="BA1452" t="s">
        <v>1749</v>
      </c>
      <c r="BB1452" t="s">
        <v>1749</v>
      </c>
      <c r="BC1452" t="s">
        <v>1749</v>
      </c>
      <c r="BD1452" t="s">
        <v>1749</v>
      </c>
      <c r="BE1452" t="s">
        <v>1749</v>
      </c>
    </row>
    <row r="1453" spans="1:57">
      <c r="A1453">
        <v>1452</v>
      </c>
      <c r="B1453" t="s">
        <v>1219</v>
      </c>
      <c r="C1453" t="s">
        <v>10504</v>
      </c>
      <c r="D1453" t="s">
        <v>10505</v>
      </c>
      <c r="E1453" t="s">
        <v>10504</v>
      </c>
      <c r="F1453" t="s">
        <v>10506</v>
      </c>
      <c r="G1453" t="s">
        <v>10507</v>
      </c>
      <c r="H1453" t="s">
        <v>2554</v>
      </c>
      <c r="I1453" t="s">
        <v>1736</v>
      </c>
      <c r="J1453" t="s">
        <v>10508</v>
      </c>
      <c r="K1453" t="s">
        <v>10509</v>
      </c>
      <c r="L1453" t="s">
        <v>10510</v>
      </c>
      <c r="M1453" t="s">
        <v>209</v>
      </c>
      <c r="N1453" t="s">
        <v>1462</v>
      </c>
      <c r="O1453" t="s">
        <v>1228</v>
      </c>
      <c r="P1453" t="s">
        <v>2126</v>
      </c>
      <c r="Q1453" t="s">
        <v>10510</v>
      </c>
      <c r="R1453" t="s">
        <v>130</v>
      </c>
      <c r="S1453" t="s">
        <v>1293</v>
      </c>
      <c r="T1453" t="s">
        <v>10511</v>
      </c>
      <c r="U1453" t="s">
        <v>10512</v>
      </c>
      <c r="V1453">
        <v>336</v>
      </c>
      <c r="W1453" t="s">
        <v>2130</v>
      </c>
      <c r="X1453" t="s">
        <v>2130</v>
      </c>
      <c r="Y1453" t="s">
        <v>2131</v>
      </c>
      <c r="Z1453" t="s">
        <v>10504</v>
      </c>
      <c r="AA1453" t="s">
        <v>10513</v>
      </c>
      <c r="AB1453" t="s">
        <v>10514</v>
      </c>
      <c r="AC1453" t="s">
        <v>10515</v>
      </c>
      <c r="AD1453">
        <v>336</v>
      </c>
      <c r="AE1453" t="s">
        <v>10516</v>
      </c>
      <c r="AF1453" t="s">
        <v>10517</v>
      </c>
      <c r="AG1453" t="s">
        <v>819</v>
      </c>
      <c r="AH1453" t="s">
        <v>10518</v>
      </c>
      <c r="AI1453" t="s">
        <v>1749</v>
      </c>
      <c r="AJ1453" t="s">
        <v>1749</v>
      </c>
      <c r="AK1453" t="s">
        <v>1749</v>
      </c>
      <c r="AL1453" t="s">
        <v>1749</v>
      </c>
      <c r="AM1453" t="s">
        <v>1749</v>
      </c>
      <c r="AN1453" t="s">
        <v>1749</v>
      </c>
      <c r="AO1453" t="s">
        <v>1749</v>
      </c>
      <c r="AP1453" t="s">
        <v>1749</v>
      </c>
      <c r="AQ1453" t="s">
        <v>1749</v>
      </c>
      <c r="AR1453" t="s">
        <v>1749</v>
      </c>
      <c r="AS1453" t="s">
        <v>1749</v>
      </c>
      <c r="AT1453" t="s">
        <v>1749</v>
      </c>
      <c r="AU1453" t="s">
        <v>1749</v>
      </c>
      <c r="AV1453" t="s">
        <v>1749</v>
      </c>
      <c r="AW1453" t="s">
        <v>1749</v>
      </c>
      <c r="AX1453" t="s">
        <v>1749</v>
      </c>
      <c r="AY1453" t="s">
        <v>1749</v>
      </c>
      <c r="AZ1453" t="s">
        <v>1749</v>
      </c>
      <c r="BA1453" t="s">
        <v>1749</v>
      </c>
      <c r="BB1453" t="s">
        <v>1749</v>
      </c>
      <c r="BC1453" t="s">
        <v>1749</v>
      </c>
      <c r="BD1453" t="s">
        <v>1749</v>
      </c>
      <c r="BE1453" t="s">
        <v>1749</v>
      </c>
    </row>
    <row r="1454" spans="1:57">
      <c r="A1454">
        <v>1453</v>
      </c>
      <c r="B1454" t="s">
        <v>1219</v>
      </c>
      <c r="C1454" t="s">
        <v>11033</v>
      </c>
      <c r="D1454" t="s">
        <v>11034</v>
      </c>
      <c r="E1454" t="s">
        <v>11033</v>
      </c>
      <c r="F1454" t="s">
        <v>11035</v>
      </c>
      <c r="G1454" t="s">
        <v>11036</v>
      </c>
      <c r="H1454" t="s">
        <v>2413</v>
      </c>
      <c r="I1454" t="s">
        <v>2059</v>
      </c>
      <c r="J1454" t="s">
        <v>11037</v>
      </c>
      <c r="K1454" t="s">
        <v>11038</v>
      </c>
      <c r="L1454" t="s">
        <v>11039</v>
      </c>
      <c r="M1454" t="s">
        <v>209</v>
      </c>
      <c r="N1454" t="s">
        <v>1462</v>
      </c>
      <c r="O1454" t="s">
        <v>1228</v>
      </c>
      <c r="P1454" t="s">
        <v>2126</v>
      </c>
      <c r="Q1454" t="s">
        <v>11039</v>
      </c>
      <c r="R1454" t="s">
        <v>130</v>
      </c>
      <c r="S1454" t="s">
        <v>1293</v>
      </c>
      <c r="T1454" t="s">
        <v>11040</v>
      </c>
      <c r="U1454" t="s">
        <v>31062</v>
      </c>
      <c r="V1454">
        <v>1423</v>
      </c>
      <c r="W1454" t="s">
        <v>2130</v>
      </c>
      <c r="X1454" t="s">
        <v>2130</v>
      </c>
      <c r="Y1454" t="s">
        <v>2131</v>
      </c>
      <c r="Z1454" t="s">
        <v>31063</v>
      </c>
      <c r="AA1454" t="s">
        <v>31064</v>
      </c>
      <c r="AB1454" t="s">
        <v>11044</v>
      </c>
      <c r="AD1454">
        <v>1423</v>
      </c>
      <c r="AE1454" t="s">
        <v>31065</v>
      </c>
      <c r="AF1454" t="s">
        <v>10517</v>
      </c>
      <c r="AG1454" t="s">
        <v>819</v>
      </c>
      <c r="AH1454" t="s">
        <v>31066</v>
      </c>
      <c r="AI1454" t="s">
        <v>1749</v>
      </c>
      <c r="AJ1454" t="s">
        <v>1749</v>
      </c>
      <c r="AK1454" t="s">
        <v>1749</v>
      </c>
      <c r="AL1454" t="s">
        <v>1749</v>
      </c>
      <c r="AM1454" t="s">
        <v>1749</v>
      </c>
      <c r="AN1454" t="s">
        <v>1749</v>
      </c>
      <c r="AO1454" t="s">
        <v>1749</v>
      </c>
      <c r="AP1454" t="s">
        <v>1749</v>
      </c>
      <c r="AQ1454" t="s">
        <v>1749</v>
      </c>
      <c r="AR1454" t="s">
        <v>1749</v>
      </c>
      <c r="AS1454" t="s">
        <v>1749</v>
      </c>
      <c r="AT1454" t="s">
        <v>1749</v>
      </c>
      <c r="AU1454" t="s">
        <v>1749</v>
      </c>
      <c r="AV1454" t="s">
        <v>1749</v>
      </c>
      <c r="AW1454" t="s">
        <v>1749</v>
      </c>
      <c r="AX1454" t="s">
        <v>1749</v>
      </c>
      <c r="AY1454" t="s">
        <v>1749</v>
      </c>
      <c r="AZ1454" t="s">
        <v>1749</v>
      </c>
      <c r="BA1454" t="s">
        <v>1749</v>
      </c>
      <c r="BB1454" t="s">
        <v>1749</v>
      </c>
      <c r="BC1454" t="s">
        <v>1749</v>
      </c>
      <c r="BD1454" t="s">
        <v>1749</v>
      </c>
      <c r="BE1454" t="s">
        <v>1749</v>
      </c>
    </row>
    <row r="1455" spans="1:57">
      <c r="A1455">
        <v>1454</v>
      </c>
      <c r="B1455" t="s">
        <v>1219</v>
      </c>
      <c r="C1455" t="s">
        <v>10289</v>
      </c>
      <c r="D1455" t="s">
        <v>10290</v>
      </c>
      <c r="E1455" t="s">
        <v>10289</v>
      </c>
      <c r="F1455" t="s">
        <v>10291</v>
      </c>
      <c r="G1455" t="s">
        <v>10292</v>
      </c>
      <c r="I1455" t="s">
        <v>1736</v>
      </c>
      <c r="J1455" t="s">
        <v>10293</v>
      </c>
      <c r="K1455" t="s">
        <v>10294</v>
      </c>
      <c r="L1455" t="s">
        <v>10295</v>
      </c>
      <c r="M1455" t="s">
        <v>209</v>
      </c>
      <c r="N1455" t="s">
        <v>1462</v>
      </c>
      <c r="O1455" t="s">
        <v>1228</v>
      </c>
      <c r="P1455" t="s">
        <v>2126</v>
      </c>
      <c r="Q1455" t="s">
        <v>10295</v>
      </c>
      <c r="R1455" t="s">
        <v>130</v>
      </c>
      <c r="S1455" t="s">
        <v>1293</v>
      </c>
      <c r="T1455" t="s">
        <v>5117</v>
      </c>
      <c r="U1455" t="s">
        <v>10296</v>
      </c>
      <c r="V1455">
        <v>180</v>
      </c>
      <c r="W1455" t="s">
        <v>2130</v>
      </c>
      <c r="X1455" t="s">
        <v>2130</v>
      </c>
      <c r="Y1455" t="s">
        <v>2131</v>
      </c>
      <c r="Z1455" t="s">
        <v>30919</v>
      </c>
      <c r="AA1455" t="s">
        <v>10977</v>
      </c>
      <c r="AB1455" t="s">
        <v>31067</v>
      </c>
      <c r="AD1455">
        <v>180</v>
      </c>
      <c r="AE1455" t="s">
        <v>31068</v>
      </c>
      <c r="AF1455" t="s">
        <v>10526</v>
      </c>
      <c r="AG1455" t="s">
        <v>819</v>
      </c>
      <c r="AH1455" t="s">
        <v>31069</v>
      </c>
      <c r="AI1455" t="s">
        <v>1749</v>
      </c>
      <c r="AJ1455" t="s">
        <v>1749</v>
      </c>
      <c r="AK1455" t="s">
        <v>1749</v>
      </c>
      <c r="AL1455" t="s">
        <v>1749</v>
      </c>
      <c r="AM1455" t="s">
        <v>1749</v>
      </c>
      <c r="AN1455" t="s">
        <v>1749</v>
      </c>
      <c r="AO1455" t="s">
        <v>1749</v>
      </c>
      <c r="AP1455" t="s">
        <v>1749</v>
      </c>
      <c r="AQ1455" t="s">
        <v>1749</v>
      </c>
      <c r="AR1455" t="s">
        <v>1749</v>
      </c>
      <c r="AS1455" t="s">
        <v>1749</v>
      </c>
      <c r="AT1455" t="s">
        <v>1749</v>
      </c>
      <c r="AU1455" t="s">
        <v>1749</v>
      </c>
      <c r="AV1455" t="s">
        <v>1749</v>
      </c>
      <c r="AW1455" t="s">
        <v>1749</v>
      </c>
      <c r="AX1455" t="s">
        <v>1749</v>
      </c>
      <c r="AY1455" t="s">
        <v>1749</v>
      </c>
      <c r="AZ1455" t="s">
        <v>1749</v>
      </c>
      <c r="BA1455" t="s">
        <v>1749</v>
      </c>
      <c r="BB1455" t="s">
        <v>1749</v>
      </c>
      <c r="BC1455" t="s">
        <v>1749</v>
      </c>
      <c r="BD1455" t="s">
        <v>1749</v>
      </c>
      <c r="BE1455" t="s">
        <v>1749</v>
      </c>
    </row>
    <row r="1456" spans="1:57">
      <c r="A1456">
        <v>1455</v>
      </c>
      <c r="B1456" t="s">
        <v>1219</v>
      </c>
      <c r="C1456" t="s">
        <v>25971</v>
      </c>
      <c r="D1456" t="s">
        <v>31070</v>
      </c>
      <c r="E1456" t="s">
        <v>25971</v>
      </c>
      <c r="F1456" t="s">
        <v>27284</v>
      </c>
      <c r="G1456" t="s">
        <v>31071</v>
      </c>
      <c r="H1456" t="s">
        <v>31072</v>
      </c>
      <c r="I1456" t="s">
        <v>2703</v>
      </c>
      <c r="J1456" t="s">
        <v>31073</v>
      </c>
      <c r="K1456" t="s">
        <v>31074</v>
      </c>
      <c r="L1456" t="s">
        <v>31075</v>
      </c>
      <c r="M1456" t="s">
        <v>209</v>
      </c>
      <c r="N1456" t="s">
        <v>1228</v>
      </c>
      <c r="O1456" t="s">
        <v>1228</v>
      </c>
      <c r="P1456" t="s">
        <v>2126</v>
      </c>
      <c r="Q1456" t="s">
        <v>31075</v>
      </c>
      <c r="R1456" t="s">
        <v>130</v>
      </c>
      <c r="S1456" t="s">
        <v>1293</v>
      </c>
      <c r="T1456" t="s">
        <v>31076</v>
      </c>
      <c r="U1456" t="s">
        <v>31077</v>
      </c>
      <c r="V1456">
        <v>203397</v>
      </c>
      <c r="W1456" t="s">
        <v>26166</v>
      </c>
      <c r="X1456" t="s">
        <v>26166</v>
      </c>
      <c r="Y1456" t="s">
        <v>31078</v>
      </c>
      <c r="Z1456" t="s">
        <v>31079</v>
      </c>
      <c r="AA1456" t="s">
        <v>31080</v>
      </c>
      <c r="AB1456" t="s">
        <v>31081</v>
      </c>
      <c r="AD1456">
        <v>203397</v>
      </c>
      <c r="AE1456" t="s">
        <v>31082</v>
      </c>
      <c r="AF1456" t="s">
        <v>10526</v>
      </c>
      <c r="AG1456" t="s">
        <v>1242</v>
      </c>
      <c r="AH1456" t="s">
        <v>31083</v>
      </c>
      <c r="AI1456" t="s">
        <v>1749</v>
      </c>
      <c r="AJ1456" t="s">
        <v>1749</v>
      </c>
      <c r="AK1456" t="s">
        <v>1749</v>
      </c>
      <c r="AL1456" t="s">
        <v>1749</v>
      </c>
      <c r="AM1456" t="s">
        <v>1749</v>
      </c>
      <c r="AN1456" t="s">
        <v>1749</v>
      </c>
      <c r="AO1456" t="s">
        <v>1749</v>
      </c>
      <c r="AP1456" t="s">
        <v>1749</v>
      </c>
      <c r="AQ1456" t="s">
        <v>1749</v>
      </c>
      <c r="AR1456" t="s">
        <v>1749</v>
      </c>
      <c r="AS1456" t="s">
        <v>1749</v>
      </c>
      <c r="AT1456" t="s">
        <v>1749</v>
      </c>
      <c r="AU1456" t="s">
        <v>1749</v>
      </c>
      <c r="AV1456" t="s">
        <v>1749</v>
      </c>
      <c r="AW1456" t="s">
        <v>1749</v>
      </c>
      <c r="AX1456" t="s">
        <v>1749</v>
      </c>
      <c r="AY1456" t="s">
        <v>1749</v>
      </c>
      <c r="AZ1456" t="s">
        <v>1749</v>
      </c>
      <c r="BA1456" t="s">
        <v>1749</v>
      </c>
      <c r="BB1456" t="s">
        <v>1749</v>
      </c>
      <c r="BC1456" t="s">
        <v>1749</v>
      </c>
      <c r="BD1456" t="s">
        <v>1749</v>
      </c>
      <c r="BE1456" t="s">
        <v>1749</v>
      </c>
    </row>
    <row r="1457" spans="1:57">
      <c r="A1457">
        <v>1456</v>
      </c>
      <c r="B1457" t="s">
        <v>1219</v>
      </c>
      <c r="C1457" t="s">
        <v>7159</v>
      </c>
      <c r="D1457" t="s">
        <v>7160</v>
      </c>
      <c r="E1457" t="s">
        <v>10519</v>
      </c>
      <c r="F1457" t="s">
        <v>10520</v>
      </c>
      <c r="G1457" t="s">
        <v>7163</v>
      </c>
      <c r="I1457" t="s">
        <v>2703</v>
      </c>
      <c r="J1457" t="s">
        <v>7164</v>
      </c>
      <c r="K1457" t="s">
        <v>7165</v>
      </c>
      <c r="L1457" t="s">
        <v>10521</v>
      </c>
      <c r="M1457" t="s">
        <v>215</v>
      </c>
      <c r="N1457" t="s">
        <v>2653</v>
      </c>
      <c r="O1457" t="s">
        <v>1228</v>
      </c>
      <c r="P1457" t="s">
        <v>2126</v>
      </c>
      <c r="Q1457" t="s">
        <v>10521</v>
      </c>
      <c r="R1457" t="s">
        <v>130</v>
      </c>
      <c r="S1457" t="s">
        <v>1231</v>
      </c>
      <c r="T1457" t="s">
        <v>10522</v>
      </c>
      <c r="U1457" t="s">
        <v>4763</v>
      </c>
      <c r="V1457">
        <v>72</v>
      </c>
      <c r="W1457" t="s">
        <v>1324</v>
      </c>
      <c r="X1457" t="s">
        <v>4810</v>
      </c>
      <c r="Y1457" t="s">
        <v>2210</v>
      </c>
      <c r="Z1457" t="s">
        <v>7159</v>
      </c>
      <c r="AA1457" t="s">
        <v>10523</v>
      </c>
      <c r="AB1457" t="s">
        <v>10524</v>
      </c>
      <c r="AD1457">
        <v>72</v>
      </c>
      <c r="AE1457" t="s">
        <v>10525</v>
      </c>
      <c r="AF1457" t="s">
        <v>10526</v>
      </c>
      <c r="AG1457" t="s">
        <v>819</v>
      </c>
      <c r="AH1457" t="s">
        <v>10527</v>
      </c>
      <c r="AI1457" t="s">
        <v>1749</v>
      </c>
      <c r="AJ1457" t="s">
        <v>1749</v>
      </c>
      <c r="AK1457" t="s">
        <v>1749</v>
      </c>
      <c r="AL1457" t="s">
        <v>1749</v>
      </c>
      <c r="AM1457" t="s">
        <v>1749</v>
      </c>
      <c r="AN1457" t="s">
        <v>1749</v>
      </c>
      <c r="AO1457" t="s">
        <v>1749</v>
      </c>
      <c r="AP1457" t="s">
        <v>1749</v>
      </c>
      <c r="AQ1457" t="s">
        <v>1749</v>
      </c>
      <c r="AR1457" t="s">
        <v>1749</v>
      </c>
      <c r="AS1457" t="s">
        <v>1749</v>
      </c>
      <c r="AT1457" t="s">
        <v>1749</v>
      </c>
      <c r="AU1457" t="s">
        <v>1749</v>
      </c>
      <c r="AV1457" t="s">
        <v>1749</v>
      </c>
      <c r="AW1457" t="s">
        <v>1749</v>
      </c>
      <c r="AX1457" t="s">
        <v>1749</v>
      </c>
      <c r="AY1457" t="s">
        <v>1749</v>
      </c>
      <c r="AZ1457" t="s">
        <v>1749</v>
      </c>
      <c r="BA1457" t="s">
        <v>1749</v>
      </c>
      <c r="BB1457" t="s">
        <v>1749</v>
      </c>
      <c r="BC1457" t="s">
        <v>1749</v>
      </c>
      <c r="BD1457" t="s">
        <v>1749</v>
      </c>
      <c r="BE1457" t="s">
        <v>1749</v>
      </c>
    </row>
    <row r="1458" spans="1:57">
      <c r="A1458">
        <v>1457</v>
      </c>
      <c r="B1458" t="s">
        <v>1219</v>
      </c>
      <c r="C1458" t="s">
        <v>10528</v>
      </c>
      <c r="D1458" t="s">
        <v>10529</v>
      </c>
      <c r="E1458" t="s">
        <v>10530</v>
      </c>
      <c r="F1458" t="s">
        <v>10520</v>
      </c>
      <c r="G1458" t="s">
        <v>10531</v>
      </c>
      <c r="H1458" t="s">
        <v>2204</v>
      </c>
      <c r="I1458" t="s">
        <v>2703</v>
      </c>
      <c r="J1458" t="s">
        <v>10532</v>
      </c>
      <c r="K1458" t="s">
        <v>10533</v>
      </c>
      <c r="L1458" t="s">
        <v>10521</v>
      </c>
      <c r="M1458" t="s">
        <v>215</v>
      </c>
      <c r="N1458" t="s">
        <v>2653</v>
      </c>
      <c r="O1458" t="s">
        <v>1228</v>
      </c>
      <c r="P1458" t="s">
        <v>2126</v>
      </c>
      <c r="Q1458" t="s">
        <v>10521</v>
      </c>
      <c r="R1458" t="s">
        <v>130</v>
      </c>
      <c r="S1458" t="s">
        <v>1293</v>
      </c>
      <c r="T1458" t="s">
        <v>10522</v>
      </c>
      <c r="U1458" t="s">
        <v>10534</v>
      </c>
      <c r="V1458">
        <v>41</v>
      </c>
      <c r="W1458" t="s">
        <v>9391</v>
      </c>
      <c r="X1458" t="s">
        <v>9392</v>
      </c>
      <c r="Y1458" t="s">
        <v>2210</v>
      </c>
      <c r="Z1458" t="s">
        <v>10528</v>
      </c>
      <c r="AA1458" t="s">
        <v>10535</v>
      </c>
      <c r="AB1458" t="s">
        <v>10536</v>
      </c>
      <c r="AD1458">
        <v>41</v>
      </c>
      <c r="AE1458" t="s">
        <v>10537</v>
      </c>
      <c r="AF1458" t="s">
        <v>10538</v>
      </c>
      <c r="AG1458" t="s">
        <v>819</v>
      </c>
      <c r="AH1458" t="s">
        <v>10539</v>
      </c>
      <c r="AI1458" t="s">
        <v>1749</v>
      </c>
      <c r="AJ1458" t="s">
        <v>1749</v>
      </c>
      <c r="AK1458" t="s">
        <v>1749</v>
      </c>
      <c r="AL1458" t="s">
        <v>1749</v>
      </c>
      <c r="AM1458" t="s">
        <v>1749</v>
      </c>
      <c r="AN1458" t="s">
        <v>1749</v>
      </c>
      <c r="AO1458" t="s">
        <v>1749</v>
      </c>
      <c r="AP1458" t="s">
        <v>1749</v>
      </c>
      <c r="AQ1458" t="s">
        <v>1749</v>
      </c>
      <c r="AR1458" t="s">
        <v>1749</v>
      </c>
      <c r="AS1458" t="s">
        <v>1749</v>
      </c>
      <c r="AT1458" t="s">
        <v>1749</v>
      </c>
      <c r="AU1458" t="s">
        <v>1749</v>
      </c>
      <c r="AV1458" t="s">
        <v>1749</v>
      </c>
      <c r="AW1458" t="s">
        <v>1749</v>
      </c>
      <c r="AX1458" t="s">
        <v>1749</v>
      </c>
      <c r="AY1458" t="s">
        <v>1749</v>
      </c>
      <c r="AZ1458" t="s">
        <v>1749</v>
      </c>
      <c r="BA1458" t="s">
        <v>1749</v>
      </c>
      <c r="BB1458" t="s">
        <v>1749</v>
      </c>
      <c r="BC1458" t="s">
        <v>1749</v>
      </c>
      <c r="BD1458" t="s">
        <v>1749</v>
      </c>
      <c r="BE1458" t="s">
        <v>1749</v>
      </c>
    </row>
    <row r="1459" spans="1:57">
      <c r="A1459">
        <v>1458</v>
      </c>
      <c r="B1459" t="s">
        <v>1219</v>
      </c>
      <c r="C1459" t="s">
        <v>10302</v>
      </c>
      <c r="D1459" t="s">
        <v>10303</v>
      </c>
      <c r="E1459" t="s">
        <v>10304</v>
      </c>
      <c r="F1459" t="s">
        <v>10305</v>
      </c>
      <c r="G1459" t="s">
        <v>10306</v>
      </c>
      <c r="H1459" t="s">
        <v>2554</v>
      </c>
      <c r="I1459" t="s">
        <v>1446</v>
      </c>
      <c r="J1459" t="s">
        <v>10307</v>
      </c>
      <c r="K1459" t="s">
        <v>10308</v>
      </c>
      <c r="L1459" t="s">
        <v>10970</v>
      </c>
      <c r="M1459" t="s">
        <v>209</v>
      </c>
      <c r="N1459" t="s">
        <v>1462</v>
      </c>
      <c r="O1459" t="s">
        <v>1228</v>
      </c>
      <c r="P1459" t="s">
        <v>2126</v>
      </c>
      <c r="Q1459" t="s">
        <v>10970</v>
      </c>
      <c r="R1459" t="s">
        <v>130</v>
      </c>
      <c r="S1459" t="s">
        <v>1293</v>
      </c>
      <c r="T1459" t="s">
        <v>6635</v>
      </c>
      <c r="U1459" t="s">
        <v>10310</v>
      </c>
      <c r="V1459">
        <v>228</v>
      </c>
      <c r="W1459" t="s">
        <v>2130</v>
      </c>
      <c r="X1459" t="s">
        <v>2130</v>
      </c>
      <c r="Y1459" t="s">
        <v>2131</v>
      </c>
      <c r="Z1459" t="s">
        <v>30920</v>
      </c>
      <c r="AA1459" t="s">
        <v>10972</v>
      </c>
      <c r="AB1459" t="s">
        <v>31084</v>
      </c>
      <c r="AD1459">
        <v>228</v>
      </c>
      <c r="AE1459" t="s">
        <v>31085</v>
      </c>
      <c r="AF1459" t="s">
        <v>10538</v>
      </c>
      <c r="AG1459" t="s">
        <v>819</v>
      </c>
      <c r="AH1459" t="s">
        <v>31086</v>
      </c>
      <c r="AI1459" t="s">
        <v>1749</v>
      </c>
      <c r="AJ1459" t="s">
        <v>1749</v>
      </c>
      <c r="AK1459" t="s">
        <v>1749</v>
      </c>
      <c r="AL1459" t="s">
        <v>1749</v>
      </c>
      <c r="AM1459" t="s">
        <v>1749</v>
      </c>
      <c r="AN1459" t="s">
        <v>1749</v>
      </c>
      <c r="AO1459" t="s">
        <v>1749</v>
      </c>
      <c r="AP1459" t="s">
        <v>1749</v>
      </c>
      <c r="AQ1459" t="s">
        <v>1749</v>
      </c>
      <c r="AR1459" t="s">
        <v>1749</v>
      </c>
      <c r="AS1459" t="s">
        <v>1749</v>
      </c>
      <c r="AT1459" t="s">
        <v>1749</v>
      </c>
      <c r="AU1459" t="s">
        <v>1749</v>
      </c>
      <c r="AV1459" t="s">
        <v>1749</v>
      </c>
      <c r="AW1459" t="s">
        <v>1749</v>
      </c>
      <c r="AX1459" t="s">
        <v>1749</v>
      </c>
      <c r="AY1459" t="s">
        <v>1749</v>
      </c>
      <c r="AZ1459" t="s">
        <v>1749</v>
      </c>
      <c r="BA1459" t="s">
        <v>1749</v>
      </c>
      <c r="BB1459" t="s">
        <v>1749</v>
      </c>
      <c r="BC1459" t="s">
        <v>1749</v>
      </c>
      <c r="BD1459" t="s">
        <v>1749</v>
      </c>
      <c r="BE1459" t="s">
        <v>1749</v>
      </c>
    </row>
    <row r="1460" spans="1:57">
      <c r="A1460">
        <v>1459</v>
      </c>
      <c r="B1460" t="s">
        <v>1219</v>
      </c>
      <c r="C1460" t="s">
        <v>11119</v>
      </c>
      <c r="D1460" t="s">
        <v>11120</v>
      </c>
      <c r="E1460" t="s">
        <v>11121</v>
      </c>
      <c r="F1460" t="s">
        <v>11121</v>
      </c>
      <c r="G1460" t="s">
        <v>11122</v>
      </c>
      <c r="H1460" t="s">
        <v>2204</v>
      </c>
      <c r="I1460" t="s">
        <v>2758</v>
      </c>
      <c r="J1460" t="s">
        <v>11123</v>
      </c>
      <c r="K1460" t="s">
        <v>11124</v>
      </c>
      <c r="L1460" t="s">
        <v>11125</v>
      </c>
      <c r="M1460" t="s">
        <v>209</v>
      </c>
      <c r="N1460" t="s">
        <v>1462</v>
      </c>
      <c r="O1460" t="s">
        <v>1228</v>
      </c>
      <c r="P1460" t="s">
        <v>2126</v>
      </c>
      <c r="Q1460" t="s">
        <v>11125</v>
      </c>
      <c r="R1460" t="s">
        <v>130</v>
      </c>
      <c r="S1460" t="s">
        <v>1293</v>
      </c>
      <c r="T1460" t="s">
        <v>7914</v>
      </c>
      <c r="U1460" t="s">
        <v>30038</v>
      </c>
      <c r="V1460">
        <v>110</v>
      </c>
      <c r="W1460" t="s">
        <v>2130</v>
      </c>
      <c r="X1460" t="s">
        <v>2130</v>
      </c>
      <c r="Y1460" t="s">
        <v>2131</v>
      </c>
      <c r="Z1460" t="s">
        <v>31087</v>
      </c>
      <c r="AA1460" t="s">
        <v>11128</v>
      </c>
      <c r="AB1460" t="s">
        <v>31088</v>
      </c>
      <c r="AD1460">
        <v>110</v>
      </c>
      <c r="AE1460" t="s">
        <v>31085</v>
      </c>
      <c r="AF1460" t="s">
        <v>10538</v>
      </c>
      <c r="AG1460" t="s">
        <v>819</v>
      </c>
      <c r="AH1460" t="s">
        <v>31089</v>
      </c>
      <c r="AI1460" t="s">
        <v>1749</v>
      </c>
      <c r="AJ1460" t="s">
        <v>1749</v>
      </c>
      <c r="AK1460" t="s">
        <v>1749</v>
      </c>
      <c r="AL1460" t="s">
        <v>1749</v>
      </c>
      <c r="AM1460" t="s">
        <v>1749</v>
      </c>
      <c r="AN1460" t="s">
        <v>1749</v>
      </c>
      <c r="AO1460" t="s">
        <v>1749</v>
      </c>
      <c r="AP1460" t="s">
        <v>1749</v>
      </c>
      <c r="AQ1460" t="s">
        <v>1749</v>
      </c>
      <c r="AR1460" t="s">
        <v>1749</v>
      </c>
      <c r="AS1460" t="s">
        <v>1749</v>
      </c>
      <c r="AT1460" t="s">
        <v>1749</v>
      </c>
      <c r="AU1460" t="s">
        <v>1749</v>
      </c>
      <c r="AV1460" t="s">
        <v>1749</v>
      </c>
      <c r="AW1460" t="s">
        <v>1749</v>
      </c>
      <c r="AX1460" t="s">
        <v>1749</v>
      </c>
      <c r="AY1460" t="s">
        <v>1749</v>
      </c>
      <c r="AZ1460" t="s">
        <v>1749</v>
      </c>
      <c r="BA1460" t="s">
        <v>1749</v>
      </c>
      <c r="BB1460" t="s">
        <v>1749</v>
      </c>
      <c r="BC1460" t="s">
        <v>1749</v>
      </c>
      <c r="BD1460" t="s">
        <v>1749</v>
      </c>
      <c r="BE1460" t="s">
        <v>1749</v>
      </c>
    </row>
    <row r="1461" spans="1:57">
      <c r="A1461">
        <v>1460</v>
      </c>
      <c r="B1461" t="s">
        <v>13628</v>
      </c>
      <c r="C1461" t="s">
        <v>228</v>
      </c>
      <c r="D1461" t="s">
        <v>9788</v>
      </c>
      <c r="E1461" t="s">
        <v>228</v>
      </c>
      <c r="F1461" t="s">
        <v>14076</v>
      </c>
      <c r="G1461" t="s">
        <v>9790</v>
      </c>
      <c r="H1461" t="s">
        <v>3135</v>
      </c>
      <c r="I1461" t="s">
        <v>2703</v>
      </c>
      <c r="J1461" t="s">
        <v>9791</v>
      </c>
      <c r="K1461" t="s">
        <v>30222</v>
      </c>
      <c r="L1461" t="s">
        <v>14077</v>
      </c>
      <c r="M1461" t="s">
        <v>215</v>
      </c>
      <c r="N1461" t="s">
        <v>2653</v>
      </c>
      <c r="O1461" t="s">
        <v>1228</v>
      </c>
      <c r="P1461" t="s">
        <v>2126</v>
      </c>
      <c r="Q1461" t="s">
        <v>14077</v>
      </c>
      <c r="R1461" t="s">
        <v>130</v>
      </c>
      <c r="S1461" t="s">
        <v>1293</v>
      </c>
      <c r="T1461" t="s">
        <v>6234</v>
      </c>
      <c r="U1461" t="s">
        <v>8869</v>
      </c>
      <c r="V1461">
        <v>220</v>
      </c>
      <c r="W1461" t="s">
        <v>2130</v>
      </c>
      <c r="X1461" t="s">
        <v>2130</v>
      </c>
      <c r="Y1461" t="s">
        <v>2210</v>
      </c>
      <c r="Z1461" t="s">
        <v>30580</v>
      </c>
      <c r="AA1461" t="s">
        <v>14079</v>
      </c>
      <c r="AB1461" t="s">
        <v>14080</v>
      </c>
      <c r="AC1461" t="s">
        <v>14081</v>
      </c>
      <c r="AD1461">
        <v>220</v>
      </c>
      <c r="AE1461" t="s">
        <v>31090</v>
      </c>
      <c r="AF1461" t="s">
        <v>10538</v>
      </c>
      <c r="AG1461" t="s">
        <v>819</v>
      </c>
      <c r="AH1461" t="s">
        <v>31091</v>
      </c>
      <c r="AI1461" t="s">
        <v>1749</v>
      </c>
      <c r="AJ1461" t="s">
        <v>1749</v>
      </c>
      <c r="AK1461" t="s">
        <v>1749</v>
      </c>
      <c r="AL1461" t="s">
        <v>1749</v>
      </c>
      <c r="AM1461" t="s">
        <v>1749</v>
      </c>
      <c r="AN1461" t="s">
        <v>1749</v>
      </c>
      <c r="AO1461" t="s">
        <v>1749</v>
      </c>
      <c r="AP1461" t="s">
        <v>1749</v>
      </c>
      <c r="AQ1461" t="s">
        <v>1749</v>
      </c>
      <c r="AR1461" t="s">
        <v>1749</v>
      </c>
      <c r="AS1461" t="s">
        <v>1749</v>
      </c>
      <c r="AT1461" t="s">
        <v>1749</v>
      </c>
      <c r="AU1461" t="s">
        <v>1749</v>
      </c>
      <c r="AV1461" t="s">
        <v>1749</v>
      </c>
      <c r="AW1461" t="s">
        <v>1749</v>
      </c>
      <c r="AX1461" t="s">
        <v>1749</v>
      </c>
      <c r="AY1461" t="s">
        <v>1749</v>
      </c>
      <c r="AZ1461" t="s">
        <v>1749</v>
      </c>
      <c r="BA1461" t="s">
        <v>1749</v>
      </c>
      <c r="BB1461" t="s">
        <v>1749</v>
      </c>
      <c r="BC1461" t="s">
        <v>1749</v>
      </c>
      <c r="BD1461" t="s">
        <v>1749</v>
      </c>
      <c r="BE1461" t="s">
        <v>1749</v>
      </c>
    </row>
    <row r="1462" spans="1:57">
      <c r="A1462">
        <v>1461</v>
      </c>
      <c r="B1462" t="s">
        <v>1219</v>
      </c>
      <c r="C1462" t="s">
        <v>7923</v>
      </c>
      <c r="D1462" t="s">
        <v>7924</v>
      </c>
      <c r="E1462" t="s">
        <v>12370</v>
      </c>
      <c r="F1462" t="s">
        <v>12371</v>
      </c>
      <c r="G1462" t="s">
        <v>11853</v>
      </c>
      <c r="H1462" t="s">
        <v>7928</v>
      </c>
      <c r="I1462" t="s">
        <v>2539</v>
      </c>
      <c r="J1462" t="s">
        <v>29043</v>
      </c>
      <c r="K1462" t="s">
        <v>7930</v>
      </c>
      <c r="L1462" t="s">
        <v>12372</v>
      </c>
      <c r="M1462" t="s">
        <v>209</v>
      </c>
      <c r="N1462" t="s">
        <v>2653</v>
      </c>
      <c r="O1462" t="s">
        <v>1228</v>
      </c>
      <c r="P1462" t="s">
        <v>2126</v>
      </c>
      <c r="Q1462" t="s">
        <v>12372</v>
      </c>
      <c r="R1462" t="s">
        <v>130</v>
      </c>
      <c r="S1462" t="s">
        <v>1293</v>
      </c>
      <c r="T1462" t="s">
        <v>8248</v>
      </c>
      <c r="U1462" t="s">
        <v>12373</v>
      </c>
      <c r="V1462">
        <v>15</v>
      </c>
      <c r="W1462" t="s">
        <v>2130</v>
      </c>
      <c r="X1462" t="s">
        <v>2130</v>
      </c>
      <c r="Y1462" t="s">
        <v>2210</v>
      </c>
      <c r="Z1462" t="s">
        <v>29044</v>
      </c>
      <c r="AA1462" t="s">
        <v>31092</v>
      </c>
      <c r="AB1462" t="s">
        <v>31093</v>
      </c>
      <c r="AD1462">
        <v>15</v>
      </c>
      <c r="AE1462" t="s">
        <v>31094</v>
      </c>
      <c r="AF1462" t="s">
        <v>10538</v>
      </c>
      <c r="AG1462" t="s">
        <v>819</v>
      </c>
      <c r="AH1462" t="s">
        <v>31095</v>
      </c>
      <c r="AI1462" t="s">
        <v>1749</v>
      </c>
      <c r="AJ1462" t="s">
        <v>1749</v>
      </c>
      <c r="AK1462" t="s">
        <v>1749</v>
      </c>
      <c r="AL1462" t="s">
        <v>1749</v>
      </c>
      <c r="AM1462" t="s">
        <v>1749</v>
      </c>
      <c r="AN1462" t="s">
        <v>1749</v>
      </c>
      <c r="AO1462" t="s">
        <v>1749</v>
      </c>
      <c r="AP1462" t="s">
        <v>1749</v>
      </c>
      <c r="AQ1462" t="s">
        <v>1749</v>
      </c>
      <c r="AR1462" t="s">
        <v>1749</v>
      </c>
      <c r="AS1462" t="s">
        <v>1749</v>
      </c>
      <c r="AT1462" t="s">
        <v>1749</v>
      </c>
      <c r="AU1462" t="s">
        <v>1749</v>
      </c>
      <c r="AV1462" t="s">
        <v>1749</v>
      </c>
      <c r="AW1462" t="s">
        <v>1749</v>
      </c>
      <c r="AX1462" t="s">
        <v>1749</v>
      </c>
      <c r="AY1462" t="s">
        <v>1749</v>
      </c>
      <c r="AZ1462" t="s">
        <v>1749</v>
      </c>
      <c r="BA1462" t="s">
        <v>1749</v>
      </c>
      <c r="BB1462" t="s">
        <v>1749</v>
      </c>
      <c r="BC1462" t="s">
        <v>1749</v>
      </c>
      <c r="BD1462" t="s">
        <v>1749</v>
      </c>
      <c r="BE1462" t="s">
        <v>1749</v>
      </c>
    </row>
    <row r="1463" spans="1:57">
      <c r="A1463">
        <v>1462</v>
      </c>
      <c r="B1463" t="s">
        <v>1219</v>
      </c>
      <c r="C1463" t="s">
        <v>7923</v>
      </c>
      <c r="D1463" t="s">
        <v>7924</v>
      </c>
      <c r="E1463" t="s">
        <v>11969</v>
      </c>
      <c r="F1463" t="s">
        <v>11970</v>
      </c>
      <c r="G1463" t="s">
        <v>11853</v>
      </c>
      <c r="H1463" t="s">
        <v>7928</v>
      </c>
      <c r="I1463" t="s">
        <v>2539</v>
      </c>
      <c r="J1463" t="s">
        <v>29043</v>
      </c>
      <c r="K1463" t="s">
        <v>7930</v>
      </c>
      <c r="L1463" t="s">
        <v>11971</v>
      </c>
      <c r="M1463" t="s">
        <v>209</v>
      </c>
      <c r="N1463" t="s">
        <v>2653</v>
      </c>
      <c r="O1463" t="s">
        <v>1228</v>
      </c>
      <c r="P1463" t="s">
        <v>2126</v>
      </c>
      <c r="Q1463" t="s">
        <v>11971</v>
      </c>
      <c r="R1463" t="s">
        <v>130</v>
      </c>
      <c r="S1463" t="s">
        <v>1293</v>
      </c>
      <c r="T1463" t="s">
        <v>11972</v>
      </c>
      <c r="U1463" t="s">
        <v>11973</v>
      </c>
      <c r="V1463">
        <v>89</v>
      </c>
      <c r="W1463" t="s">
        <v>2130</v>
      </c>
      <c r="X1463" t="s">
        <v>2130</v>
      </c>
      <c r="Y1463" t="s">
        <v>2210</v>
      </c>
      <c r="Z1463" t="s">
        <v>29044</v>
      </c>
      <c r="AA1463" t="s">
        <v>31096</v>
      </c>
      <c r="AB1463" t="s">
        <v>31097</v>
      </c>
      <c r="AD1463">
        <v>89</v>
      </c>
      <c r="AE1463" t="s">
        <v>31094</v>
      </c>
      <c r="AF1463" t="s">
        <v>10538</v>
      </c>
      <c r="AG1463" t="s">
        <v>819</v>
      </c>
      <c r="AH1463" t="s">
        <v>31098</v>
      </c>
      <c r="AI1463" t="s">
        <v>1749</v>
      </c>
      <c r="AJ1463" t="s">
        <v>1749</v>
      </c>
      <c r="AK1463" t="s">
        <v>1749</v>
      </c>
      <c r="AL1463" t="s">
        <v>1749</v>
      </c>
      <c r="AM1463" t="s">
        <v>1749</v>
      </c>
      <c r="AN1463" t="s">
        <v>1749</v>
      </c>
      <c r="AO1463" t="s">
        <v>1749</v>
      </c>
      <c r="AP1463" t="s">
        <v>1749</v>
      </c>
      <c r="AQ1463" t="s">
        <v>1749</v>
      </c>
      <c r="AR1463" t="s">
        <v>1749</v>
      </c>
      <c r="AS1463" t="s">
        <v>1749</v>
      </c>
      <c r="AT1463" t="s">
        <v>1749</v>
      </c>
      <c r="AU1463" t="s">
        <v>1749</v>
      </c>
      <c r="AV1463" t="s">
        <v>1749</v>
      </c>
      <c r="AW1463" t="s">
        <v>1749</v>
      </c>
      <c r="AX1463" t="s">
        <v>1749</v>
      </c>
      <c r="AY1463" t="s">
        <v>1749</v>
      </c>
      <c r="AZ1463" t="s">
        <v>1749</v>
      </c>
      <c r="BA1463" t="s">
        <v>1749</v>
      </c>
      <c r="BB1463" t="s">
        <v>1749</v>
      </c>
      <c r="BC1463" t="s">
        <v>1749</v>
      </c>
      <c r="BD1463" t="s">
        <v>1749</v>
      </c>
      <c r="BE1463" t="s">
        <v>1749</v>
      </c>
    </row>
    <row r="1464" spans="1:57">
      <c r="A1464">
        <v>1463</v>
      </c>
      <c r="B1464" t="s">
        <v>1219</v>
      </c>
      <c r="C1464" t="s">
        <v>7923</v>
      </c>
      <c r="D1464" t="s">
        <v>7924</v>
      </c>
      <c r="E1464" t="s">
        <v>11862</v>
      </c>
      <c r="F1464" t="s">
        <v>11863</v>
      </c>
      <c r="G1464" t="s">
        <v>11853</v>
      </c>
      <c r="H1464" t="s">
        <v>7928</v>
      </c>
      <c r="I1464" t="s">
        <v>2539</v>
      </c>
      <c r="J1464" t="s">
        <v>29043</v>
      </c>
      <c r="K1464" t="s">
        <v>7930</v>
      </c>
      <c r="L1464" t="s">
        <v>11864</v>
      </c>
      <c r="M1464" t="s">
        <v>209</v>
      </c>
      <c r="N1464" t="s">
        <v>2653</v>
      </c>
      <c r="O1464" t="s">
        <v>1228</v>
      </c>
      <c r="P1464" t="s">
        <v>2126</v>
      </c>
      <c r="Q1464" t="s">
        <v>11864</v>
      </c>
      <c r="R1464" t="s">
        <v>130</v>
      </c>
      <c r="S1464" t="s">
        <v>1293</v>
      </c>
      <c r="T1464" t="s">
        <v>4876</v>
      </c>
      <c r="U1464" t="s">
        <v>31099</v>
      </c>
      <c r="V1464">
        <v>95</v>
      </c>
      <c r="W1464" t="s">
        <v>2130</v>
      </c>
      <c r="X1464" t="s">
        <v>2130</v>
      </c>
      <c r="Y1464" t="s">
        <v>2210</v>
      </c>
      <c r="Z1464" t="s">
        <v>29044</v>
      </c>
      <c r="AA1464" t="s">
        <v>31100</v>
      </c>
      <c r="AB1464" t="s">
        <v>31101</v>
      </c>
      <c r="AD1464">
        <v>95</v>
      </c>
      <c r="AE1464" t="s">
        <v>31094</v>
      </c>
      <c r="AF1464" t="s">
        <v>10538</v>
      </c>
      <c r="AG1464" t="s">
        <v>819</v>
      </c>
      <c r="AH1464" t="s">
        <v>31102</v>
      </c>
      <c r="AI1464" t="s">
        <v>1749</v>
      </c>
      <c r="AJ1464" t="s">
        <v>1749</v>
      </c>
      <c r="AK1464" t="s">
        <v>1749</v>
      </c>
      <c r="AL1464" t="s">
        <v>1749</v>
      </c>
      <c r="AM1464" t="s">
        <v>1749</v>
      </c>
      <c r="AN1464" t="s">
        <v>1749</v>
      </c>
      <c r="AO1464" t="s">
        <v>1749</v>
      </c>
      <c r="AP1464" t="s">
        <v>1749</v>
      </c>
      <c r="AQ1464" t="s">
        <v>1749</v>
      </c>
      <c r="AR1464" t="s">
        <v>1749</v>
      </c>
      <c r="AS1464" t="s">
        <v>1749</v>
      </c>
      <c r="AT1464" t="s">
        <v>1749</v>
      </c>
      <c r="AU1464" t="s">
        <v>1749</v>
      </c>
      <c r="AV1464" t="s">
        <v>1749</v>
      </c>
      <c r="AW1464" t="s">
        <v>1749</v>
      </c>
      <c r="AX1464" t="s">
        <v>1749</v>
      </c>
      <c r="AY1464" t="s">
        <v>1749</v>
      </c>
      <c r="AZ1464" t="s">
        <v>1749</v>
      </c>
      <c r="BA1464" t="s">
        <v>1749</v>
      </c>
      <c r="BB1464" t="s">
        <v>1749</v>
      </c>
      <c r="BC1464" t="s">
        <v>1749</v>
      </c>
      <c r="BD1464" t="s">
        <v>1749</v>
      </c>
      <c r="BE1464" t="s">
        <v>1749</v>
      </c>
    </row>
    <row r="1465" spans="1:57">
      <c r="A1465">
        <v>1464</v>
      </c>
      <c r="B1465" t="s">
        <v>1219</v>
      </c>
      <c r="C1465" t="s">
        <v>7923</v>
      </c>
      <c r="D1465" t="s">
        <v>7924</v>
      </c>
      <c r="E1465" t="s">
        <v>11606</v>
      </c>
      <c r="F1465" t="s">
        <v>11607</v>
      </c>
      <c r="G1465" t="s">
        <v>11853</v>
      </c>
      <c r="H1465" t="s">
        <v>7928</v>
      </c>
      <c r="I1465" t="s">
        <v>2539</v>
      </c>
      <c r="J1465" t="s">
        <v>29043</v>
      </c>
      <c r="K1465" t="s">
        <v>7930</v>
      </c>
      <c r="L1465" t="s">
        <v>11608</v>
      </c>
      <c r="M1465" t="s">
        <v>209</v>
      </c>
      <c r="N1465" t="s">
        <v>2653</v>
      </c>
      <c r="O1465" t="s">
        <v>1228</v>
      </c>
      <c r="P1465" t="s">
        <v>2126</v>
      </c>
      <c r="Q1465" t="s">
        <v>11608</v>
      </c>
      <c r="R1465" t="s">
        <v>130</v>
      </c>
      <c r="S1465" t="s">
        <v>1293</v>
      </c>
      <c r="T1465" t="s">
        <v>6635</v>
      </c>
      <c r="U1465" t="s">
        <v>31103</v>
      </c>
      <c r="V1465">
        <v>63</v>
      </c>
      <c r="W1465" t="s">
        <v>2130</v>
      </c>
      <c r="X1465" t="s">
        <v>2130</v>
      </c>
      <c r="Y1465" t="s">
        <v>2210</v>
      </c>
      <c r="Z1465" t="s">
        <v>29044</v>
      </c>
      <c r="AA1465" t="s">
        <v>31104</v>
      </c>
      <c r="AB1465" t="s">
        <v>31105</v>
      </c>
      <c r="AD1465">
        <v>63</v>
      </c>
      <c r="AE1465" t="s">
        <v>31094</v>
      </c>
      <c r="AF1465" t="s">
        <v>10538</v>
      </c>
      <c r="AG1465" t="s">
        <v>819</v>
      </c>
      <c r="AH1465" t="s">
        <v>31106</v>
      </c>
      <c r="AI1465" t="s">
        <v>1749</v>
      </c>
      <c r="AJ1465" t="s">
        <v>1749</v>
      </c>
      <c r="AK1465" t="s">
        <v>1749</v>
      </c>
      <c r="AL1465" t="s">
        <v>1749</v>
      </c>
      <c r="AM1465" t="s">
        <v>1749</v>
      </c>
      <c r="AN1465" t="s">
        <v>1749</v>
      </c>
      <c r="AO1465" t="s">
        <v>1749</v>
      </c>
      <c r="AP1465" t="s">
        <v>1749</v>
      </c>
      <c r="AQ1465" t="s">
        <v>1749</v>
      </c>
      <c r="AR1465" t="s">
        <v>1749</v>
      </c>
      <c r="AS1465" t="s">
        <v>1749</v>
      </c>
      <c r="AT1465" t="s">
        <v>1749</v>
      </c>
      <c r="AU1465" t="s">
        <v>1749</v>
      </c>
      <c r="AV1465" t="s">
        <v>1749</v>
      </c>
      <c r="AW1465" t="s">
        <v>1749</v>
      </c>
      <c r="AX1465" t="s">
        <v>1749</v>
      </c>
      <c r="AY1465" t="s">
        <v>1749</v>
      </c>
      <c r="AZ1465" t="s">
        <v>1749</v>
      </c>
      <c r="BA1465" t="s">
        <v>1749</v>
      </c>
      <c r="BB1465" t="s">
        <v>1749</v>
      </c>
      <c r="BC1465" t="s">
        <v>1749</v>
      </c>
      <c r="BD1465" t="s">
        <v>1749</v>
      </c>
      <c r="BE1465" t="s">
        <v>1749</v>
      </c>
    </row>
    <row r="1466" spans="1:57">
      <c r="A1466">
        <v>1465</v>
      </c>
      <c r="B1466" t="s">
        <v>1219</v>
      </c>
      <c r="C1466" t="s">
        <v>30868</v>
      </c>
      <c r="D1466" t="s">
        <v>30869</v>
      </c>
      <c r="E1466" t="s">
        <v>1844</v>
      </c>
      <c r="F1466" t="s">
        <v>30858</v>
      </c>
      <c r="G1466" t="s">
        <v>30870</v>
      </c>
      <c r="J1466" t="s">
        <v>30871</v>
      </c>
      <c r="K1466" t="s">
        <v>30872</v>
      </c>
      <c r="L1466" t="s">
        <v>30873</v>
      </c>
      <c r="M1466" t="s">
        <v>209</v>
      </c>
      <c r="N1466" t="s">
        <v>1228</v>
      </c>
      <c r="O1466" t="s">
        <v>1228</v>
      </c>
      <c r="P1466" t="s">
        <v>2126</v>
      </c>
      <c r="Q1466" t="s">
        <v>30873</v>
      </c>
      <c r="R1466" t="s">
        <v>130</v>
      </c>
      <c r="S1466" t="s">
        <v>1293</v>
      </c>
      <c r="T1466" t="s">
        <v>30860</v>
      </c>
      <c r="U1466" t="s">
        <v>10548</v>
      </c>
      <c r="V1466">
        <v>79481</v>
      </c>
      <c r="W1466" t="s">
        <v>26286</v>
      </c>
      <c r="X1466" t="s">
        <v>26286</v>
      </c>
      <c r="Y1466" t="s">
        <v>29253</v>
      </c>
      <c r="Z1466" t="s">
        <v>30875</v>
      </c>
      <c r="AA1466" t="s">
        <v>30876</v>
      </c>
      <c r="AB1466" t="s">
        <v>31107</v>
      </c>
      <c r="AD1466">
        <v>79481</v>
      </c>
      <c r="AE1466" t="s">
        <v>31108</v>
      </c>
      <c r="AF1466" t="s">
        <v>10538</v>
      </c>
      <c r="AG1466" t="s">
        <v>25995</v>
      </c>
      <c r="AH1466" t="s">
        <v>31109</v>
      </c>
      <c r="AI1466" t="s">
        <v>1749</v>
      </c>
      <c r="AJ1466" t="s">
        <v>1749</v>
      </c>
      <c r="AK1466" t="s">
        <v>1749</v>
      </c>
      <c r="AL1466" t="s">
        <v>1749</v>
      </c>
      <c r="AM1466" t="s">
        <v>1749</v>
      </c>
      <c r="AN1466" t="s">
        <v>1749</v>
      </c>
      <c r="AO1466" t="s">
        <v>1749</v>
      </c>
      <c r="AP1466" t="s">
        <v>1749</v>
      </c>
      <c r="AQ1466" t="s">
        <v>1749</v>
      </c>
      <c r="AR1466" t="s">
        <v>1749</v>
      </c>
      <c r="AS1466" t="s">
        <v>1749</v>
      </c>
      <c r="AT1466" t="s">
        <v>1749</v>
      </c>
      <c r="AU1466" t="s">
        <v>1749</v>
      </c>
      <c r="AV1466" t="s">
        <v>1749</v>
      </c>
      <c r="AW1466" t="s">
        <v>1749</v>
      </c>
      <c r="AX1466" t="s">
        <v>1749</v>
      </c>
      <c r="AY1466" t="s">
        <v>1749</v>
      </c>
      <c r="AZ1466" t="s">
        <v>1749</v>
      </c>
      <c r="BA1466" t="s">
        <v>1749</v>
      </c>
      <c r="BB1466" t="s">
        <v>1749</v>
      </c>
      <c r="BC1466" t="s">
        <v>1749</v>
      </c>
      <c r="BD1466" t="s">
        <v>1749</v>
      </c>
      <c r="BE1466" t="s">
        <v>1749</v>
      </c>
    </row>
    <row r="1467" spans="1:57">
      <c r="A1467">
        <v>1466</v>
      </c>
      <c r="B1467" t="s">
        <v>1219</v>
      </c>
      <c r="C1467" t="s">
        <v>11334</v>
      </c>
      <c r="D1467" t="s">
        <v>11335</v>
      </c>
      <c r="E1467" t="s">
        <v>11336</v>
      </c>
      <c r="F1467" t="s">
        <v>11337</v>
      </c>
      <c r="G1467" t="s">
        <v>11338</v>
      </c>
      <c r="H1467" t="s">
        <v>2526</v>
      </c>
      <c r="I1467" t="s">
        <v>2191</v>
      </c>
      <c r="J1467" t="s">
        <v>11112</v>
      </c>
      <c r="K1467" t="s">
        <v>11137</v>
      </c>
      <c r="L1467" t="s">
        <v>11339</v>
      </c>
      <c r="M1467" t="s">
        <v>209</v>
      </c>
      <c r="N1467" t="s">
        <v>1462</v>
      </c>
      <c r="O1467" t="s">
        <v>1228</v>
      </c>
      <c r="P1467" t="s">
        <v>2126</v>
      </c>
      <c r="Q1467" t="s">
        <v>11339</v>
      </c>
      <c r="R1467" t="s">
        <v>130</v>
      </c>
      <c r="S1467" t="s">
        <v>1293</v>
      </c>
      <c r="T1467" t="s">
        <v>11340</v>
      </c>
      <c r="U1467" t="s">
        <v>31110</v>
      </c>
      <c r="V1467">
        <v>169</v>
      </c>
      <c r="W1467" t="s">
        <v>2130</v>
      </c>
      <c r="X1467" t="s">
        <v>2130</v>
      </c>
      <c r="Y1467" t="s">
        <v>2210</v>
      </c>
      <c r="Z1467" t="s">
        <v>31111</v>
      </c>
      <c r="AA1467" t="s">
        <v>31112</v>
      </c>
      <c r="AB1467" t="s">
        <v>11107</v>
      </c>
      <c r="AD1467">
        <v>169</v>
      </c>
      <c r="AE1467" t="s">
        <v>31113</v>
      </c>
      <c r="AF1467" t="s">
        <v>31114</v>
      </c>
      <c r="AG1467" t="s">
        <v>819</v>
      </c>
      <c r="AH1467" t="s">
        <v>31115</v>
      </c>
      <c r="AI1467" t="s">
        <v>1749</v>
      </c>
      <c r="AJ1467" t="s">
        <v>1749</v>
      </c>
      <c r="AK1467" t="s">
        <v>1749</v>
      </c>
      <c r="AL1467" t="s">
        <v>1749</v>
      </c>
      <c r="AM1467" t="s">
        <v>1749</v>
      </c>
      <c r="AN1467" t="s">
        <v>1749</v>
      </c>
      <c r="AO1467" t="s">
        <v>1749</v>
      </c>
      <c r="AP1467" t="s">
        <v>1749</v>
      </c>
      <c r="AQ1467" t="s">
        <v>1749</v>
      </c>
      <c r="AR1467" t="s">
        <v>1749</v>
      </c>
      <c r="AS1467" t="s">
        <v>1749</v>
      </c>
      <c r="AT1467" t="s">
        <v>1749</v>
      </c>
      <c r="AU1467" t="s">
        <v>1749</v>
      </c>
      <c r="AV1467" t="s">
        <v>1749</v>
      </c>
      <c r="AW1467" t="s">
        <v>1749</v>
      </c>
      <c r="AX1467" t="s">
        <v>1749</v>
      </c>
      <c r="AY1467" t="s">
        <v>1749</v>
      </c>
      <c r="AZ1467" t="s">
        <v>1749</v>
      </c>
      <c r="BA1467" t="s">
        <v>1749</v>
      </c>
      <c r="BB1467" t="s">
        <v>1749</v>
      </c>
      <c r="BC1467" t="s">
        <v>1749</v>
      </c>
      <c r="BD1467" t="s">
        <v>1749</v>
      </c>
      <c r="BE1467" t="s">
        <v>1749</v>
      </c>
    </row>
    <row r="1468" spans="1:57">
      <c r="A1468">
        <v>1467</v>
      </c>
      <c r="B1468" t="s">
        <v>1219</v>
      </c>
      <c r="C1468" t="s">
        <v>10045</v>
      </c>
      <c r="D1468" t="s">
        <v>10046</v>
      </c>
      <c r="E1468" t="s">
        <v>10045</v>
      </c>
      <c r="F1468" t="s">
        <v>10047</v>
      </c>
      <c r="G1468" t="s">
        <v>10048</v>
      </c>
      <c r="H1468" t="s">
        <v>4434</v>
      </c>
      <c r="I1468" t="s">
        <v>2191</v>
      </c>
      <c r="J1468" t="s">
        <v>10049</v>
      </c>
      <c r="K1468" t="s">
        <v>10050</v>
      </c>
      <c r="L1468" t="s">
        <v>10051</v>
      </c>
      <c r="M1468" t="s">
        <v>209</v>
      </c>
      <c r="N1468" t="s">
        <v>1462</v>
      </c>
      <c r="O1468" t="s">
        <v>1228</v>
      </c>
      <c r="P1468" t="s">
        <v>2126</v>
      </c>
      <c r="Q1468" t="s">
        <v>10051</v>
      </c>
      <c r="R1468" t="s">
        <v>130</v>
      </c>
      <c r="S1468" t="s">
        <v>1293</v>
      </c>
      <c r="T1468" t="s">
        <v>10052</v>
      </c>
      <c r="U1468" t="s">
        <v>10053</v>
      </c>
      <c r="V1468">
        <v>217</v>
      </c>
      <c r="W1468" t="s">
        <v>2130</v>
      </c>
      <c r="X1468" t="s">
        <v>2130</v>
      </c>
      <c r="Y1468" t="s">
        <v>2131</v>
      </c>
      <c r="Z1468" t="s">
        <v>30823</v>
      </c>
      <c r="AA1468" t="s">
        <v>31116</v>
      </c>
      <c r="AB1468" t="s">
        <v>31117</v>
      </c>
      <c r="AD1468">
        <v>217</v>
      </c>
      <c r="AE1468" t="s">
        <v>31118</v>
      </c>
      <c r="AF1468" t="s">
        <v>18354</v>
      </c>
      <c r="AG1468" t="s">
        <v>819</v>
      </c>
      <c r="AH1468" t="s">
        <v>31119</v>
      </c>
      <c r="AI1468" t="s">
        <v>1749</v>
      </c>
      <c r="AJ1468" t="s">
        <v>1749</v>
      </c>
      <c r="AK1468" t="s">
        <v>1749</v>
      </c>
      <c r="AL1468" t="s">
        <v>1749</v>
      </c>
      <c r="AM1468" t="s">
        <v>1749</v>
      </c>
      <c r="AN1468" t="s">
        <v>1749</v>
      </c>
      <c r="AO1468" t="s">
        <v>1749</v>
      </c>
      <c r="AP1468" t="s">
        <v>1749</v>
      </c>
      <c r="AQ1468" t="s">
        <v>1749</v>
      </c>
      <c r="AR1468" t="s">
        <v>1749</v>
      </c>
      <c r="AS1468" t="s">
        <v>1749</v>
      </c>
      <c r="AT1468" t="s">
        <v>1749</v>
      </c>
      <c r="AU1468" t="s">
        <v>1749</v>
      </c>
      <c r="AV1468" t="s">
        <v>1749</v>
      </c>
      <c r="AW1468" t="s">
        <v>1749</v>
      </c>
      <c r="AX1468" t="s">
        <v>1749</v>
      </c>
      <c r="AY1468" t="s">
        <v>1749</v>
      </c>
      <c r="AZ1468" t="s">
        <v>1749</v>
      </c>
      <c r="BA1468" t="s">
        <v>1749</v>
      </c>
      <c r="BB1468" t="s">
        <v>1749</v>
      </c>
      <c r="BC1468" t="s">
        <v>1749</v>
      </c>
      <c r="BD1468" t="s">
        <v>1749</v>
      </c>
      <c r="BE1468" t="s">
        <v>1749</v>
      </c>
    </row>
    <row r="1469" spans="1:57">
      <c r="A1469">
        <v>1468</v>
      </c>
      <c r="B1469" t="s">
        <v>1219</v>
      </c>
      <c r="C1469" t="s">
        <v>10999</v>
      </c>
      <c r="D1469" t="s">
        <v>11000</v>
      </c>
      <c r="E1469" t="s">
        <v>11001</v>
      </c>
      <c r="F1469" t="s">
        <v>11002</v>
      </c>
      <c r="G1469" t="s">
        <v>11003</v>
      </c>
      <c r="H1469" t="s">
        <v>2689</v>
      </c>
      <c r="I1469" t="s">
        <v>2191</v>
      </c>
      <c r="J1469" t="s">
        <v>11004</v>
      </c>
      <c r="K1469" t="s">
        <v>11005</v>
      </c>
      <c r="L1469" t="s">
        <v>11006</v>
      </c>
      <c r="M1469" t="s">
        <v>209</v>
      </c>
      <c r="N1469" t="s">
        <v>2653</v>
      </c>
      <c r="O1469" t="s">
        <v>1228</v>
      </c>
      <c r="P1469" t="s">
        <v>2126</v>
      </c>
      <c r="Q1469" t="s">
        <v>11006</v>
      </c>
      <c r="R1469" t="s">
        <v>130</v>
      </c>
      <c r="S1469" t="s">
        <v>1293</v>
      </c>
      <c r="T1469" t="s">
        <v>1015</v>
      </c>
      <c r="U1469" t="s">
        <v>11007</v>
      </c>
      <c r="V1469">
        <v>64</v>
      </c>
      <c r="W1469" t="s">
        <v>2130</v>
      </c>
      <c r="X1469" t="s">
        <v>2130</v>
      </c>
      <c r="Y1469" t="s">
        <v>2210</v>
      </c>
      <c r="Z1469" t="s">
        <v>31120</v>
      </c>
      <c r="AA1469" t="s">
        <v>11009</v>
      </c>
      <c r="AB1469" t="s">
        <v>11010</v>
      </c>
      <c r="AD1469">
        <v>64</v>
      </c>
      <c r="AE1469" t="s">
        <v>31121</v>
      </c>
      <c r="AF1469" t="s">
        <v>18354</v>
      </c>
      <c r="AG1469" t="s">
        <v>819</v>
      </c>
      <c r="AH1469" t="s">
        <v>31122</v>
      </c>
      <c r="AI1469" t="s">
        <v>1749</v>
      </c>
      <c r="AJ1469" t="s">
        <v>1749</v>
      </c>
      <c r="AK1469" t="s">
        <v>1749</v>
      </c>
      <c r="AL1469" t="s">
        <v>1749</v>
      </c>
      <c r="AM1469" t="s">
        <v>1749</v>
      </c>
      <c r="AN1469" t="s">
        <v>1749</v>
      </c>
      <c r="AO1469" t="s">
        <v>1749</v>
      </c>
      <c r="AP1469" t="s">
        <v>1749</v>
      </c>
      <c r="AQ1469" t="s">
        <v>1749</v>
      </c>
      <c r="AR1469" t="s">
        <v>1749</v>
      </c>
      <c r="AS1469" t="s">
        <v>1749</v>
      </c>
      <c r="AT1469" t="s">
        <v>1749</v>
      </c>
      <c r="AU1469" t="s">
        <v>1749</v>
      </c>
      <c r="AV1469" t="s">
        <v>1749</v>
      </c>
      <c r="AW1469" t="s">
        <v>1749</v>
      </c>
      <c r="AX1469" t="s">
        <v>1749</v>
      </c>
      <c r="AY1469" t="s">
        <v>1749</v>
      </c>
      <c r="AZ1469" t="s">
        <v>1749</v>
      </c>
      <c r="BA1469" t="s">
        <v>1749</v>
      </c>
      <c r="BB1469" t="s">
        <v>1749</v>
      </c>
      <c r="BC1469" t="s">
        <v>1749</v>
      </c>
      <c r="BD1469" t="s">
        <v>1749</v>
      </c>
      <c r="BE1469" t="s">
        <v>1749</v>
      </c>
    </row>
    <row r="1470" spans="1:57">
      <c r="A1470">
        <v>1469</v>
      </c>
      <c r="B1470" t="s">
        <v>1219</v>
      </c>
      <c r="C1470" t="s">
        <v>29867</v>
      </c>
      <c r="D1470" t="s">
        <v>29868</v>
      </c>
      <c r="E1470" t="s">
        <v>31123</v>
      </c>
      <c r="F1470" t="s">
        <v>31124</v>
      </c>
      <c r="G1470" t="s">
        <v>31125</v>
      </c>
      <c r="H1470" t="s">
        <v>2426</v>
      </c>
      <c r="I1470" t="s">
        <v>1863</v>
      </c>
      <c r="J1470" t="s">
        <v>29871</v>
      </c>
      <c r="K1470" t="s">
        <v>29872</v>
      </c>
      <c r="L1470" t="s">
        <v>31126</v>
      </c>
      <c r="M1470" t="s">
        <v>209</v>
      </c>
      <c r="N1470" t="s">
        <v>1462</v>
      </c>
      <c r="O1470" t="s">
        <v>1228</v>
      </c>
      <c r="P1470" t="s">
        <v>2126</v>
      </c>
      <c r="Q1470" t="s">
        <v>31126</v>
      </c>
      <c r="R1470" t="s">
        <v>130</v>
      </c>
      <c r="S1470" t="s">
        <v>1293</v>
      </c>
      <c r="T1470" t="s">
        <v>29874</v>
      </c>
      <c r="U1470" t="s">
        <v>29875</v>
      </c>
      <c r="V1470">
        <v>401</v>
      </c>
      <c r="W1470" t="s">
        <v>2130</v>
      </c>
      <c r="X1470" t="s">
        <v>2130</v>
      </c>
      <c r="Y1470" t="s">
        <v>26477</v>
      </c>
      <c r="Z1470" t="s">
        <v>31127</v>
      </c>
      <c r="AA1470" t="s">
        <v>31128</v>
      </c>
      <c r="AB1470" t="s">
        <v>31129</v>
      </c>
      <c r="AD1470">
        <v>401</v>
      </c>
      <c r="AE1470" t="s">
        <v>31130</v>
      </c>
      <c r="AF1470" t="s">
        <v>18354</v>
      </c>
      <c r="AG1470" t="s">
        <v>26000</v>
      </c>
      <c r="AH1470" t="s">
        <v>31131</v>
      </c>
      <c r="AI1470" t="s">
        <v>1749</v>
      </c>
      <c r="AJ1470" t="s">
        <v>1749</v>
      </c>
      <c r="AK1470" t="s">
        <v>1749</v>
      </c>
      <c r="AL1470" t="s">
        <v>1749</v>
      </c>
      <c r="AM1470" t="s">
        <v>1749</v>
      </c>
      <c r="AN1470" t="s">
        <v>1749</v>
      </c>
      <c r="AO1470" t="s">
        <v>1749</v>
      </c>
      <c r="AP1470" t="s">
        <v>1749</v>
      </c>
      <c r="AQ1470" t="s">
        <v>1749</v>
      </c>
      <c r="AR1470" t="s">
        <v>1749</v>
      </c>
      <c r="AS1470" t="s">
        <v>1749</v>
      </c>
      <c r="AT1470" t="s">
        <v>1749</v>
      </c>
      <c r="AU1470" t="s">
        <v>1749</v>
      </c>
      <c r="AV1470" t="s">
        <v>1749</v>
      </c>
      <c r="AW1470" t="s">
        <v>1749</v>
      </c>
      <c r="AX1470" t="s">
        <v>1749</v>
      </c>
      <c r="AY1470" t="s">
        <v>1749</v>
      </c>
      <c r="AZ1470" t="s">
        <v>1749</v>
      </c>
      <c r="BA1470" t="s">
        <v>1749</v>
      </c>
      <c r="BB1470" t="s">
        <v>1749</v>
      </c>
      <c r="BC1470" t="s">
        <v>1749</v>
      </c>
      <c r="BD1470" t="s">
        <v>1749</v>
      </c>
      <c r="BE1470" t="s">
        <v>1749</v>
      </c>
    </row>
    <row r="1471" spans="1:57">
      <c r="A1471">
        <v>1470</v>
      </c>
      <c r="B1471" t="s">
        <v>1219</v>
      </c>
      <c r="C1471" t="s">
        <v>7923</v>
      </c>
      <c r="D1471" t="s">
        <v>7924</v>
      </c>
      <c r="E1471" t="s">
        <v>10980</v>
      </c>
      <c r="F1471" t="s">
        <v>10981</v>
      </c>
      <c r="G1471" t="s">
        <v>11853</v>
      </c>
      <c r="H1471" t="s">
        <v>7928</v>
      </c>
      <c r="I1471" t="s">
        <v>2539</v>
      </c>
      <c r="J1471" t="s">
        <v>29043</v>
      </c>
      <c r="K1471" t="s">
        <v>7930</v>
      </c>
      <c r="L1471" t="s">
        <v>10982</v>
      </c>
      <c r="M1471" t="s">
        <v>209</v>
      </c>
      <c r="N1471" t="s">
        <v>2653</v>
      </c>
      <c r="O1471" t="s">
        <v>1228</v>
      </c>
      <c r="P1471" t="s">
        <v>2126</v>
      </c>
      <c r="Q1471" t="s">
        <v>10982</v>
      </c>
      <c r="R1471" t="s">
        <v>130</v>
      </c>
      <c r="S1471" t="s">
        <v>1293</v>
      </c>
      <c r="T1471" t="s">
        <v>10983</v>
      </c>
      <c r="U1471" t="s">
        <v>31132</v>
      </c>
      <c r="V1471">
        <v>45</v>
      </c>
      <c r="W1471" t="s">
        <v>2130</v>
      </c>
      <c r="X1471" t="s">
        <v>2130</v>
      </c>
      <c r="Y1471" t="s">
        <v>2210</v>
      </c>
      <c r="Z1471" t="s">
        <v>29044</v>
      </c>
      <c r="AA1471" t="s">
        <v>10986</v>
      </c>
      <c r="AB1471" t="s">
        <v>31133</v>
      </c>
      <c r="AD1471">
        <v>45</v>
      </c>
      <c r="AE1471" t="s">
        <v>31134</v>
      </c>
      <c r="AF1471" t="s">
        <v>31135</v>
      </c>
      <c r="AG1471" t="s">
        <v>819</v>
      </c>
      <c r="AH1471" t="s">
        <v>31136</v>
      </c>
      <c r="AI1471" t="s">
        <v>1749</v>
      </c>
      <c r="AJ1471" t="s">
        <v>1749</v>
      </c>
      <c r="AK1471" t="s">
        <v>1749</v>
      </c>
      <c r="AL1471" t="s">
        <v>1749</v>
      </c>
      <c r="AM1471" t="s">
        <v>1749</v>
      </c>
      <c r="AN1471" t="s">
        <v>1749</v>
      </c>
      <c r="AO1471" t="s">
        <v>1749</v>
      </c>
      <c r="AP1471" t="s">
        <v>1749</v>
      </c>
      <c r="AQ1471" t="s">
        <v>1749</v>
      </c>
      <c r="AR1471" t="s">
        <v>1749</v>
      </c>
      <c r="AS1471" t="s">
        <v>1749</v>
      </c>
      <c r="AT1471" t="s">
        <v>1749</v>
      </c>
      <c r="AU1471" t="s">
        <v>1749</v>
      </c>
      <c r="AV1471" t="s">
        <v>1749</v>
      </c>
      <c r="AW1471" t="s">
        <v>1749</v>
      </c>
      <c r="AX1471" t="s">
        <v>1749</v>
      </c>
      <c r="AY1471" t="s">
        <v>1749</v>
      </c>
      <c r="AZ1471" t="s">
        <v>1749</v>
      </c>
      <c r="BA1471" t="s">
        <v>1749</v>
      </c>
      <c r="BB1471" t="s">
        <v>1749</v>
      </c>
      <c r="BC1471" t="s">
        <v>1749</v>
      </c>
      <c r="BD1471" t="s">
        <v>1749</v>
      </c>
      <c r="BE1471" t="s">
        <v>1749</v>
      </c>
    </row>
    <row r="1472" spans="1:57">
      <c r="A1472">
        <v>1471</v>
      </c>
      <c r="B1472" t="s">
        <v>13628</v>
      </c>
      <c r="C1472" t="s">
        <v>228</v>
      </c>
      <c r="D1472" t="s">
        <v>9788</v>
      </c>
      <c r="E1472" t="s">
        <v>228</v>
      </c>
      <c r="F1472" t="s">
        <v>10058</v>
      </c>
      <c r="G1472" t="s">
        <v>9790</v>
      </c>
      <c r="H1472" t="s">
        <v>3135</v>
      </c>
      <c r="I1472" t="s">
        <v>2703</v>
      </c>
      <c r="J1472" t="s">
        <v>9791</v>
      </c>
      <c r="K1472" t="s">
        <v>30222</v>
      </c>
      <c r="L1472" t="s">
        <v>14070</v>
      </c>
      <c r="M1472" t="s">
        <v>215</v>
      </c>
      <c r="N1472" t="s">
        <v>2653</v>
      </c>
      <c r="O1472" t="s">
        <v>1228</v>
      </c>
      <c r="P1472" t="s">
        <v>2126</v>
      </c>
      <c r="Q1472" t="s">
        <v>14070</v>
      </c>
      <c r="R1472" t="s">
        <v>130</v>
      </c>
      <c r="S1472" t="s">
        <v>1293</v>
      </c>
      <c r="T1472" t="s">
        <v>5981</v>
      </c>
      <c r="U1472" t="s">
        <v>8869</v>
      </c>
      <c r="V1472">
        <v>358</v>
      </c>
      <c r="W1472" t="s">
        <v>2130</v>
      </c>
      <c r="X1472" t="s">
        <v>2130</v>
      </c>
      <c r="Y1472" t="s">
        <v>2210</v>
      </c>
      <c r="Z1472" t="s">
        <v>30531</v>
      </c>
      <c r="AA1472" t="s">
        <v>14072</v>
      </c>
      <c r="AB1472" t="s">
        <v>14073</v>
      </c>
      <c r="AC1472" t="s">
        <v>14074</v>
      </c>
      <c r="AD1472">
        <v>358</v>
      </c>
      <c r="AE1472" t="s">
        <v>31137</v>
      </c>
      <c r="AF1472" t="s">
        <v>31135</v>
      </c>
      <c r="AG1472" t="s">
        <v>819</v>
      </c>
      <c r="AH1472" t="s">
        <v>31138</v>
      </c>
      <c r="AI1472" t="s">
        <v>1749</v>
      </c>
      <c r="AJ1472" t="s">
        <v>1749</v>
      </c>
      <c r="AK1472" t="s">
        <v>1749</v>
      </c>
      <c r="AL1472" t="s">
        <v>1749</v>
      </c>
      <c r="AM1472" t="s">
        <v>1749</v>
      </c>
      <c r="AN1472" t="s">
        <v>1749</v>
      </c>
      <c r="AO1472" t="s">
        <v>1749</v>
      </c>
      <c r="AP1472" t="s">
        <v>1749</v>
      </c>
      <c r="AQ1472" t="s">
        <v>1749</v>
      </c>
      <c r="AR1472" t="s">
        <v>1749</v>
      </c>
      <c r="AS1472" t="s">
        <v>1749</v>
      </c>
      <c r="AT1472" t="s">
        <v>1749</v>
      </c>
      <c r="AU1472" t="s">
        <v>1749</v>
      </c>
      <c r="AV1472" t="s">
        <v>1749</v>
      </c>
      <c r="AW1472" t="s">
        <v>1749</v>
      </c>
      <c r="AX1472" t="s">
        <v>1749</v>
      </c>
      <c r="AY1472" t="s">
        <v>1749</v>
      </c>
      <c r="AZ1472" t="s">
        <v>1749</v>
      </c>
      <c r="BA1472" t="s">
        <v>1749</v>
      </c>
      <c r="BB1472" t="s">
        <v>1749</v>
      </c>
      <c r="BC1472" t="s">
        <v>1749</v>
      </c>
      <c r="BD1472" t="s">
        <v>1749</v>
      </c>
      <c r="BE1472" t="s">
        <v>1749</v>
      </c>
    </row>
    <row r="1473" spans="1:57">
      <c r="A1473">
        <v>1472</v>
      </c>
      <c r="B1473" t="s">
        <v>1219</v>
      </c>
      <c r="C1473" t="s">
        <v>10105</v>
      </c>
      <c r="D1473" t="s">
        <v>10106</v>
      </c>
      <c r="E1473" t="s">
        <v>10119</v>
      </c>
      <c r="F1473" t="s">
        <v>10120</v>
      </c>
      <c r="G1473" t="s">
        <v>10109</v>
      </c>
      <c r="H1473" t="s">
        <v>10110</v>
      </c>
      <c r="I1473" t="s">
        <v>1863</v>
      </c>
      <c r="J1473" t="s">
        <v>10111</v>
      </c>
      <c r="K1473" t="s">
        <v>10112</v>
      </c>
      <c r="L1473" t="s">
        <v>10121</v>
      </c>
      <c r="M1473" t="s">
        <v>209</v>
      </c>
      <c r="N1473" t="s">
        <v>1462</v>
      </c>
      <c r="O1473" t="s">
        <v>1228</v>
      </c>
      <c r="P1473" t="s">
        <v>2126</v>
      </c>
      <c r="Q1473" t="s">
        <v>10121</v>
      </c>
      <c r="R1473" t="s">
        <v>130</v>
      </c>
      <c r="S1473" t="s">
        <v>1293</v>
      </c>
      <c r="T1473" t="s">
        <v>8572</v>
      </c>
      <c r="U1473" t="s">
        <v>10122</v>
      </c>
      <c r="V1473">
        <v>190</v>
      </c>
      <c r="W1473" t="s">
        <v>2130</v>
      </c>
      <c r="X1473" t="s">
        <v>2130</v>
      </c>
      <c r="Y1473" t="s">
        <v>2639</v>
      </c>
      <c r="Z1473" t="s">
        <v>10105</v>
      </c>
      <c r="AA1473" t="s">
        <v>31139</v>
      </c>
      <c r="AB1473" t="s">
        <v>31140</v>
      </c>
      <c r="AD1473">
        <v>190</v>
      </c>
      <c r="AE1473" t="s">
        <v>31141</v>
      </c>
      <c r="AF1473" t="s">
        <v>31142</v>
      </c>
      <c r="AG1473" t="s">
        <v>25953</v>
      </c>
      <c r="AH1473" t="s">
        <v>31143</v>
      </c>
      <c r="AI1473" t="s">
        <v>1749</v>
      </c>
      <c r="AJ1473" t="s">
        <v>1749</v>
      </c>
      <c r="AK1473" t="s">
        <v>1749</v>
      </c>
      <c r="AL1473" t="s">
        <v>1749</v>
      </c>
      <c r="AM1473" t="s">
        <v>1749</v>
      </c>
      <c r="AN1473" t="s">
        <v>1749</v>
      </c>
      <c r="AO1473" t="s">
        <v>1749</v>
      </c>
      <c r="AP1473" t="s">
        <v>1749</v>
      </c>
      <c r="AQ1473" t="s">
        <v>1749</v>
      </c>
      <c r="AR1473" t="s">
        <v>1749</v>
      </c>
      <c r="AS1473" t="s">
        <v>1749</v>
      </c>
      <c r="AT1473" t="s">
        <v>1749</v>
      </c>
      <c r="AU1473" t="s">
        <v>1749</v>
      </c>
      <c r="AV1473" t="s">
        <v>1749</v>
      </c>
      <c r="AW1473" t="s">
        <v>1749</v>
      </c>
      <c r="AX1473" t="s">
        <v>1749</v>
      </c>
      <c r="AY1473" t="s">
        <v>1749</v>
      </c>
      <c r="AZ1473" t="s">
        <v>1749</v>
      </c>
      <c r="BA1473" t="s">
        <v>1749</v>
      </c>
      <c r="BB1473" t="s">
        <v>1749</v>
      </c>
      <c r="BC1473" t="s">
        <v>1749</v>
      </c>
      <c r="BD1473" t="s">
        <v>1749</v>
      </c>
      <c r="BE1473" t="s">
        <v>1749</v>
      </c>
    </row>
    <row r="1474" spans="1:57">
      <c r="A1474">
        <v>1473</v>
      </c>
      <c r="B1474" t="s">
        <v>1219</v>
      </c>
      <c r="C1474" t="s">
        <v>12603</v>
      </c>
      <c r="D1474" t="s">
        <v>12604</v>
      </c>
      <c r="E1474" t="s">
        <v>12603</v>
      </c>
      <c r="F1474" t="s">
        <v>12605</v>
      </c>
      <c r="G1474" t="s">
        <v>12606</v>
      </c>
      <c r="H1474" t="s">
        <v>2204</v>
      </c>
      <c r="I1474" t="s">
        <v>2703</v>
      </c>
      <c r="J1474" t="s">
        <v>12607</v>
      </c>
      <c r="K1474" t="s">
        <v>12608</v>
      </c>
      <c r="L1474" t="s">
        <v>12609</v>
      </c>
      <c r="M1474" t="s">
        <v>209</v>
      </c>
      <c r="N1474" t="s">
        <v>1462</v>
      </c>
      <c r="O1474" t="s">
        <v>1228</v>
      </c>
      <c r="P1474" t="s">
        <v>2126</v>
      </c>
      <c r="Q1474" t="s">
        <v>12609</v>
      </c>
      <c r="R1474" t="s">
        <v>130</v>
      </c>
      <c r="S1474" t="s">
        <v>1293</v>
      </c>
      <c r="T1474" t="s">
        <v>12610</v>
      </c>
      <c r="U1474" t="s">
        <v>31144</v>
      </c>
      <c r="V1474">
        <v>299</v>
      </c>
      <c r="W1474" t="s">
        <v>2130</v>
      </c>
      <c r="X1474" t="s">
        <v>2130</v>
      </c>
      <c r="Y1474" t="s">
        <v>2131</v>
      </c>
      <c r="Z1474" t="s">
        <v>31145</v>
      </c>
      <c r="AA1474" t="s">
        <v>31146</v>
      </c>
      <c r="AB1474" t="s">
        <v>31147</v>
      </c>
      <c r="AD1474">
        <v>299</v>
      </c>
      <c r="AE1474" t="s">
        <v>31148</v>
      </c>
      <c r="AF1474" t="s">
        <v>31149</v>
      </c>
      <c r="AG1474" t="s">
        <v>819</v>
      </c>
      <c r="AH1474" t="s">
        <v>31150</v>
      </c>
      <c r="AI1474" t="s">
        <v>1749</v>
      </c>
      <c r="AJ1474" t="s">
        <v>1749</v>
      </c>
      <c r="AK1474" t="s">
        <v>1749</v>
      </c>
      <c r="AL1474" t="s">
        <v>1749</v>
      </c>
      <c r="AM1474" t="s">
        <v>1749</v>
      </c>
      <c r="AN1474" t="s">
        <v>1749</v>
      </c>
      <c r="AO1474" t="s">
        <v>1749</v>
      </c>
      <c r="AP1474" t="s">
        <v>1749</v>
      </c>
      <c r="AQ1474" t="s">
        <v>1749</v>
      </c>
      <c r="AR1474" t="s">
        <v>1749</v>
      </c>
      <c r="AS1474" t="s">
        <v>1749</v>
      </c>
      <c r="AT1474" t="s">
        <v>1749</v>
      </c>
      <c r="AU1474" t="s">
        <v>1749</v>
      </c>
      <c r="AV1474" t="s">
        <v>1749</v>
      </c>
      <c r="AW1474" t="s">
        <v>1749</v>
      </c>
      <c r="AX1474" t="s">
        <v>1749</v>
      </c>
      <c r="AY1474" t="s">
        <v>1749</v>
      </c>
      <c r="AZ1474" t="s">
        <v>1749</v>
      </c>
      <c r="BA1474" t="s">
        <v>1749</v>
      </c>
      <c r="BB1474" t="s">
        <v>1749</v>
      </c>
      <c r="BC1474" t="s">
        <v>1749</v>
      </c>
      <c r="BD1474" t="s">
        <v>1749</v>
      </c>
      <c r="BE1474" t="s">
        <v>1749</v>
      </c>
    </row>
    <row r="1475" spans="1:57">
      <c r="A1475">
        <v>1474</v>
      </c>
      <c r="B1475" t="s">
        <v>1219</v>
      </c>
      <c r="C1475" t="s">
        <v>11563</v>
      </c>
      <c r="D1475" t="s">
        <v>11564</v>
      </c>
      <c r="E1475" t="s">
        <v>11565</v>
      </c>
      <c r="F1475" t="s">
        <v>11566</v>
      </c>
      <c r="G1475" t="s">
        <v>11567</v>
      </c>
      <c r="H1475" t="s">
        <v>6702</v>
      </c>
      <c r="I1475" t="s">
        <v>1736</v>
      </c>
      <c r="J1475" t="s">
        <v>11568</v>
      </c>
      <c r="K1475" t="s">
        <v>11569</v>
      </c>
      <c r="L1475" t="s">
        <v>11570</v>
      </c>
      <c r="M1475" t="s">
        <v>209</v>
      </c>
      <c r="N1475" t="s">
        <v>2653</v>
      </c>
      <c r="O1475" t="s">
        <v>1228</v>
      </c>
      <c r="P1475" t="s">
        <v>2126</v>
      </c>
      <c r="Q1475" t="s">
        <v>11570</v>
      </c>
      <c r="R1475" t="s">
        <v>130</v>
      </c>
      <c r="S1475" t="s">
        <v>1293</v>
      </c>
      <c r="T1475" t="s">
        <v>11571</v>
      </c>
      <c r="U1475" t="s">
        <v>8273</v>
      </c>
      <c r="V1475">
        <v>96</v>
      </c>
      <c r="W1475" t="s">
        <v>2130</v>
      </c>
      <c r="X1475" t="s">
        <v>2130</v>
      </c>
      <c r="Y1475" t="s">
        <v>2210</v>
      </c>
      <c r="Z1475" t="s">
        <v>31151</v>
      </c>
      <c r="AA1475" t="s">
        <v>31152</v>
      </c>
      <c r="AB1475" t="s">
        <v>31153</v>
      </c>
      <c r="AD1475">
        <v>96</v>
      </c>
      <c r="AE1475" t="s">
        <v>31154</v>
      </c>
      <c r="AF1475" t="s">
        <v>10962</v>
      </c>
      <c r="AG1475" t="s">
        <v>819</v>
      </c>
      <c r="AH1475" t="s">
        <v>31155</v>
      </c>
      <c r="AI1475" t="s">
        <v>1749</v>
      </c>
      <c r="AJ1475" t="s">
        <v>1749</v>
      </c>
      <c r="AK1475" t="s">
        <v>1749</v>
      </c>
      <c r="AL1475" t="s">
        <v>1749</v>
      </c>
      <c r="AM1475" t="s">
        <v>1749</v>
      </c>
      <c r="AN1475" t="s">
        <v>1749</v>
      </c>
      <c r="AO1475" t="s">
        <v>1749</v>
      </c>
      <c r="AP1475" t="s">
        <v>1749</v>
      </c>
      <c r="AQ1475" t="s">
        <v>1749</v>
      </c>
      <c r="AR1475" t="s">
        <v>1749</v>
      </c>
      <c r="AS1475" t="s">
        <v>1749</v>
      </c>
      <c r="AT1475" t="s">
        <v>1749</v>
      </c>
      <c r="AU1475" t="s">
        <v>1749</v>
      </c>
      <c r="AV1475" t="s">
        <v>1749</v>
      </c>
      <c r="AW1475" t="s">
        <v>1749</v>
      </c>
      <c r="AX1475" t="s">
        <v>1749</v>
      </c>
      <c r="AY1475" t="s">
        <v>1749</v>
      </c>
      <c r="AZ1475" t="s">
        <v>1749</v>
      </c>
      <c r="BA1475" t="s">
        <v>1749</v>
      </c>
      <c r="BB1475" t="s">
        <v>1749</v>
      </c>
      <c r="BC1475" t="s">
        <v>1749</v>
      </c>
      <c r="BD1475" t="s">
        <v>1749</v>
      </c>
      <c r="BE1475" t="s">
        <v>1749</v>
      </c>
    </row>
    <row r="1476" spans="1:57">
      <c r="A1476">
        <v>1475</v>
      </c>
      <c r="B1476" t="s">
        <v>13406</v>
      </c>
      <c r="C1476" t="s">
        <v>31156</v>
      </c>
      <c r="D1476" t="s">
        <v>31157</v>
      </c>
      <c r="E1476" t="s">
        <v>31156</v>
      </c>
      <c r="F1476" t="s">
        <v>31158</v>
      </c>
      <c r="G1476" t="s">
        <v>31159</v>
      </c>
      <c r="H1476" t="s">
        <v>3135</v>
      </c>
      <c r="I1476" t="s">
        <v>1446</v>
      </c>
      <c r="J1476" t="s">
        <v>31160</v>
      </c>
      <c r="K1476" t="s">
        <v>31161</v>
      </c>
      <c r="L1476" t="s">
        <v>31162</v>
      </c>
      <c r="M1476" t="s">
        <v>209</v>
      </c>
      <c r="N1476" t="s">
        <v>1462</v>
      </c>
      <c r="O1476" t="s">
        <v>1228</v>
      </c>
      <c r="P1476" t="s">
        <v>2126</v>
      </c>
      <c r="Q1476" t="s">
        <v>31162</v>
      </c>
      <c r="R1476" t="s">
        <v>130</v>
      </c>
      <c r="S1476" t="s">
        <v>1231</v>
      </c>
      <c r="T1476" t="s">
        <v>31163</v>
      </c>
      <c r="U1476" t="s">
        <v>31164</v>
      </c>
      <c r="V1476">
        <v>1702</v>
      </c>
      <c r="W1476" t="s">
        <v>1324</v>
      </c>
      <c r="X1476" t="s">
        <v>1325</v>
      </c>
      <c r="Y1476" t="s">
        <v>26507</v>
      </c>
      <c r="Z1476" t="s">
        <v>31156</v>
      </c>
      <c r="AA1476" t="s">
        <v>31165</v>
      </c>
      <c r="AB1476" t="s">
        <v>31166</v>
      </c>
      <c r="AC1476" t="s">
        <v>31167</v>
      </c>
      <c r="AD1476">
        <v>1702</v>
      </c>
      <c r="AE1476" t="s">
        <v>31168</v>
      </c>
      <c r="AF1476" t="s">
        <v>10962</v>
      </c>
      <c r="AG1476" t="s">
        <v>25953</v>
      </c>
      <c r="AH1476" t="s">
        <v>31169</v>
      </c>
      <c r="AI1476" t="s">
        <v>1749</v>
      </c>
      <c r="AJ1476" t="s">
        <v>1749</v>
      </c>
      <c r="AK1476" t="s">
        <v>1749</v>
      </c>
      <c r="AL1476" t="s">
        <v>1749</v>
      </c>
      <c r="AM1476" t="s">
        <v>1749</v>
      </c>
      <c r="AN1476" t="s">
        <v>1749</v>
      </c>
      <c r="AO1476" t="s">
        <v>1749</v>
      </c>
      <c r="AP1476" t="s">
        <v>1749</v>
      </c>
      <c r="AQ1476" t="s">
        <v>1749</v>
      </c>
      <c r="AR1476" t="s">
        <v>1749</v>
      </c>
      <c r="AS1476" t="s">
        <v>1749</v>
      </c>
      <c r="AT1476" t="s">
        <v>1749</v>
      </c>
      <c r="AU1476" t="s">
        <v>1749</v>
      </c>
      <c r="AV1476" t="s">
        <v>1749</v>
      </c>
      <c r="AW1476" t="s">
        <v>1749</v>
      </c>
      <c r="AX1476" t="s">
        <v>1749</v>
      </c>
      <c r="AY1476" t="s">
        <v>1749</v>
      </c>
      <c r="AZ1476" t="s">
        <v>1749</v>
      </c>
      <c r="BA1476" t="s">
        <v>1749</v>
      </c>
      <c r="BB1476" t="s">
        <v>1749</v>
      </c>
      <c r="BC1476" t="s">
        <v>1749</v>
      </c>
      <c r="BD1476" t="s">
        <v>1749</v>
      </c>
      <c r="BE1476" t="s">
        <v>1749</v>
      </c>
    </row>
    <row r="1477" spans="1:57">
      <c r="A1477">
        <v>1476</v>
      </c>
      <c r="B1477" t="s">
        <v>1219</v>
      </c>
      <c r="C1477" t="s">
        <v>9524</v>
      </c>
      <c r="D1477" t="s">
        <v>9525</v>
      </c>
      <c r="E1477" t="s">
        <v>9524</v>
      </c>
      <c r="F1477" t="s">
        <v>31170</v>
      </c>
      <c r="G1477" t="s">
        <v>9527</v>
      </c>
      <c r="H1477" t="s">
        <v>9528</v>
      </c>
      <c r="I1477" t="s">
        <v>1937</v>
      </c>
      <c r="J1477" t="s">
        <v>9529</v>
      </c>
      <c r="K1477" t="s">
        <v>9530</v>
      </c>
      <c r="L1477" t="s">
        <v>11195</v>
      </c>
      <c r="M1477" t="s">
        <v>209</v>
      </c>
      <c r="N1477" t="s">
        <v>2653</v>
      </c>
      <c r="O1477" t="s">
        <v>1228</v>
      </c>
      <c r="P1477" t="s">
        <v>2126</v>
      </c>
      <c r="Q1477" t="s">
        <v>11195</v>
      </c>
      <c r="R1477" t="s">
        <v>130</v>
      </c>
      <c r="S1477" t="s">
        <v>1293</v>
      </c>
      <c r="T1477" t="s">
        <v>8175</v>
      </c>
      <c r="U1477" t="s">
        <v>11249</v>
      </c>
      <c r="V1477">
        <v>35</v>
      </c>
      <c r="W1477" t="s">
        <v>1324</v>
      </c>
      <c r="X1477" t="s">
        <v>1325</v>
      </c>
      <c r="Y1477" t="s">
        <v>4638</v>
      </c>
      <c r="Z1477" t="s">
        <v>9524</v>
      </c>
      <c r="AA1477" t="s">
        <v>31171</v>
      </c>
      <c r="AB1477" t="s">
        <v>31172</v>
      </c>
      <c r="AD1477">
        <v>35</v>
      </c>
      <c r="AE1477" t="s">
        <v>31173</v>
      </c>
      <c r="AF1477" t="s">
        <v>10962</v>
      </c>
      <c r="AG1477" t="s">
        <v>819</v>
      </c>
      <c r="AH1477" t="s">
        <v>31174</v>
      </c>
      <c r="AI1477" t="s">
        <v>1749</v>
      </c>
      <c r="AJ1477" t="s">
        <v>1749</v>
      </c>
      <c r="AK1477" t="s">
        <v>1749</v>
      </c>
      <c r="AL1477" t="s">
        <v>1749</v>
      </c>
      <c r="AM1477" t="s">
        <v>1749</v>
      </c>
      <c r="AN1477" t="s">
        <v>1749</v>
      </c>
      <c r="AO1477" t="s">
        <v>1749</v>
      </c>
      <c r="AP1477" t="s">
        <v>1749</v>
      </c>
      <c r="AQ1477" t="s">
        <v>1749</v>
      </c>
      <c r="AR1477" t="s">
        <v>1749</v>
      </c>
      <c r="AS1477" t="s">
        <v>1749</v>
      </c>
      <c r="AT1477" t="s">
        <v>1749</v>
      </c>
      <c r="AU1477" t="s">
        <v>1749</v>
      </c>
      <c r="AV1477" t="s">
        <v>1749</v>
      </c>
      <c r="AW1477" t="s">
        <v>1749</v>
      </c>
      <c r="AX1477" t="s">
        <v>1749</v>
      </c>
      <c r="AY1477" t="s">
        <v>1749</v>
      </c>
      <c r="AZ1477" t="s">
        <v>1749</v>
      </c>
      <c r="BA1477" t="s">
        <v>1749</v>
      </c>
      <c r="BB1477" t="s">
        <v>1749</v>
      </c>
      <c r="BC1477" t="s">
        <v>1749</v>
      </c>
      <c r="BD1477" t="s">
        <v>1749</v>
      </c>
      <c r="BE1477" t="s">
        <v>1749</v>
      </c>
    </row>
    <row r="1478" spans="1:57">
      <c r="A1478">
        <v>1477</v>
      </c>
      <c r="B1478" t="s">
        <v>13406</v>
      </c>
      <c r="C1478" t="s">
        <v>368</v>
      </c>
      <c r="D1478" t="s">
        <v>2084</v>
      </c>
      <c r="E1478" t="s">
        <v>31175</v>
      </c>
      <c r="F1478" t="s">
        <v>31176</v>
      </c>
      <c r="G1478" t="s">
        <v>13423</v>
      </c>
      <c r="H1478" t="s">
        <v>13424</v>
      </c>
      <c r="I1478" t="s">
        <v>1736</v>
      </c>
      <c r="J1478" t="s">
        <v>13425</v>
      </c>
      <c r="K1478" t="s">
        <v>13426</v>
      </c>
      <c r="L1478" t="s">
        <v>26088</v>
      </c>
      <c r="M1478" t="s">
        <v>209</v>
      </c>
      <c r="N1478" t="s">
        <v>1462</v>
      </c>
      <c r="O1478" t="s">
        <v>1228</v>
      </c>
      <c r="P1478" t="s">
        <v>2126</v>
      </c>
      <c r="Q1478" t="s">
        <v>26088</v>
      </c>
      <c r="R1478" t="s">
        <v>130</v>
      </c>
      <c r="S1478" t="s">
        <v>1231</v>
      </c>
      <c r="T1478" t="s">
        <v>14693</v>
      </c>
      <c r="U1478" t="s">
        <v>31177</v>
      </c>
      <c r="V1478">
        <v>584</v>
      </c>
      <c r="W1478" t="s">
        <v>2130</v>
      </c>
      <c r="X1478" t="s">
        <v>2130</v>
      </c>
      <c r="Y1478" t="s">
        <v>13078</v>
      </c>
      <c r="Z1478" t="s">
        <v>368</v>
      </c>
      <c r="AA1478" t="s">
        <v>31178</v>
      </c>
      <c r="AB1478" t="s">
        <v>31179</v>
      </c>
      <c r="AC1478" t="s">
        <v>31180</v>
      </c>
      <c r="AD1478">
        <v>584</v>
      </c>
      <c r="AE1478" t="s">
        <v>31181</v>
      </c>
      <c r="AF1478" t="s">
        <v>10552</v>
      </c>
      <c r="AG1478" t="s">
        <v>25995</v>
      </c>
      <c r="AH1478" t="s">
        <v>31182</v>
      </c>
      <c r="AI1478" t="s">
        <v>1749</v>
      </c>
      <c r="AJ1478" t="s">
        <v>1749</v>
      </c>
      <c r="AK1478" t="s">
        <v>1749</v>
      </c>
      <c r="AL1478" t="s">
        <v>1749</v>
      </c>
      <c r="AM1478" t="s">
        <v>1749</v>
      </c>
      <c r="AN1478" t="s">
        <v>1749</v>
      </c>
      <c r="AO1478" t="s">
        <v>1749</v>
      </c>
      <c r="AP1478" t="s">
        <v>1749</v>
      </c>
      <c r="AQ1478" t="s">
        <v>1749</v>
      </c>
      <c r="AR1478" t="s">
        <v>1749</v>
      </c>
      <c r="AS1478" t="s">
        <v>1749</v>
      </c>
      <c r="AT1478" t="s">
        <v>1749</v>
      </c>
      <c r="AU1478" t="s">
        <v>1749</v>
      </c>
      <c r="AV1478" t="s">
        <v>1749</v>
      </c>
      <c r="AW1478" t="s">
        <v>1749</v>
      </c>
      <c r="AX1478" t="s">
        <v>1749</v>
      </c>
      <c r="AY1478" t="s">
        <v>1749</v>
      </c>
      <c r="AZ1478" t="s">
        <v>1749</v>
      </c>
      <c r="BA1478" t="s">
        <v>1749</v>
      </c>
      <c r="BB1478" t="s">
        <v>1749</v>
      </c>
      <c r="BC1478" t="s">
        <v>1749</v>
      </c>
      <c r="BD1478" t="s">
        <v>1749</v>
      </c>
      <c r="BE1478" t="s">
        <v>1749</v>
      </c>
    </row>
    <row r="1479" spans="1:57">
      <c r="A1479">
        <v>1478</v>
      </c>
      <c r="B1479" t="s">
        <v>1219</v>
      </c>
      <c r="C1479" t="s">
        <v>10540</v>
      </c>
      <c r="D1479" t="s">
        <v>10541</v>
      </c>
      <c r="E1479" t="s">
        <v>10540</v>
      </c>
      <c r="F1479" t="s">
        <v>10542</v>
      </c>
      <c r="G1479" t="s">
        <v>10543</v>
      </c>
      <c r="H1479" t="s">
        <v>9676</v>
      </c>
      <c r="I1479" t="s">
        <v>2703</v>
      </c>
      <c r="J1479" t="s">
        <v>10544</v>
      </c>
      <c r="K1479" t="s">
        <v>10545</v>
      </c>
      <c r="L1479" t="s">
        <v>10546</v>
      </c>
      <c r="M1479" t="s">
        <v>209</v>
      </c>
      <c r="N1479" t="s">
        <v>2653</v>
      </c>
      <c r="O1479" t="s">
        <v>1228</v>
      </c>
      <c r="P1479" t="s">
        <v>2126</v>
      </c>
      <c r="Q1479" t="s">
        <v>10546</v>
      </c>
      <c r="R1479" t="s">
        <v>130</v>
      </c>
      <c r="S1479" t="s">
        <v>1231</v>
      </c>
      <c r="T1479" t="s">
        <v>10547</v>
      </c>
      <c r="U1479" t="s">
        <v>10548</v>
      </c>
      <c r="V1479">
        <v>87</v>
      </c>
      <c r="W1479" t="s">
        <v>2130</v>
      </c>
      <c r="X1479" t="s">
        <v>2130</v>
      </c>
      <c r="Y1479" t="s">
        <v>2210</v>
      </c>
      <c r="Z1479" t="s">
        <v>10540</v>
      </c>
      <c r="AA1479" t="s">
        <v>10549</v>
      </c>
      <c r="AB1479" t="s">
        <v>10550</v>
      </c>
      <c r="AD1479">
        <v>87</v>
      </c>
      <c r="AE1479" t="s">
        <v>10551</v>
      </c>
      <c r="AF1479" t="s">
        <v>10552</v>
      </c>
      <c r="AG1479" t="s">
        <v>819</v>
      </c>
      <c r="AH1479" t="s">
        <v>10553</v>
      </c>
      <c r="AI1479" t="s">
        <v>1749</v>
      </c>
      <c r="AJ1479" t="s">
        <v>1749</v>
      </c>
      <c r="AK1479" t="s">
        <v>1749</v>
      </c>
      <c r="AL1479" t="s">
        <v>1749</v>
      </c>
      <c r="AM1479" t="s">
        <v>1749</v>
      </c>
      <c r="AN1479" t="s">
        <v>1749</v>
      </c>
      <c r="AO1479" t="s">
        <v>1749</v>
      </c>
      <c r="AP1479" t="s">
        <v>1749</v>
      </c>
      <c r="AQ1479" t="s">
        <v>1749</v>
      </c>
      <c r="AR1479" t="s">
        <v>1749</v>
      </c>
      <c r="AS1479" t="s">
        <v>1749</v>
      </c>
      <c r="AT1479" t="s">
        <v>1749</v>
      </c>
      <c r="AU1479" t="s">
        <v>1749</v>
      </c>
      <c r="AV1479" t="s">
        <v>1749</v>
      </c>
      <c r="AW1479" t="s">
        <v>1749</v>
      </c>
      <c r="AX1479" t="s">
        <v>1749</v>
      </c>
      <c r="AY1479" t="s">
        <v>1749</v>
      </c>
      <c r="AZ1479" t="s">
        <v>1749</v>
      </c>
      <c r="BA1479" t="s">
        <v>1749</v>
      </c>
      <c r="BB1479" t="s">
        <v>1749</v>
      </c>
      <c r="BC1479" t="s">
        <v>1749</v>
      </c>
      <c r="BD1479" t="s">
        <v>1749</v>
      </c>
      <c r="BE1479" t="s">
        <v>1749</v>
      </c>
    </row>
    <row r="1480" spans="1:57">
      <c r="A1480">
        <v>1479</v>
      </c>
      <c r="B1480" t="s">
        <v>1219</v>
      </c>
      <c r="C1480" t="s">
        <v>7923</v>
      </c>
      <c r="D1480" t="s">
        <v>7924</v>
      </c>
      <c r="E1480" t="s">
        <v>7923</v>
      </c>
      <c r="F1480" t="s">
        <v>11509</v>
      </c>
      <c r="G1480" t="s">
        <v>11853</v>
      </c>
      <c r="H1480" t="s">
        <v>7928</v>
      </c>
      <c r="I1480" t="s">
        <v>2539</v>
      </c>
      <c r="J1480" t="s">
        <v>29043</v>
      </c>
      <c r="K1480" t="s">
        <v>7930</v>
      </c>
      <c r="L1480" t="s">
        <v>11516</v>
      </c>
      <c r="M1480" t="s">
        <v>209</v>
      </c>
      <c r="N1480" t="s">
        <v>2653</v>
      </c>
      <c r="O1480" t="s">
        <v>1228</v>
      </c>
      <c r="P1480" t="s">
        <v>2126</v>
      </c>
      <c r="Q1480" t="s">
        <v>11516</v>
      </c>
      <c r="R1480" t="s">
        <v>130</v>
      </c>
      <c r="S1480" t="s">
        <v>1293</v>
      </c>
      <c r="T1480" t="s">
        <v>9634</v>
      </c>
      <c r="U1480" t="s">
        <v>11517</v>
      </c>
      <c r="V1480">
        <v>45</v>
      </c>
      <c r="W1480" t="s">
        <v>2130</v>
      </c>
      <c r="X1480" t="s">
        <v>2130</v>
      </c>
      <c r="Y1480" t="s">
        <v>2210</v>
      </c>
      <c r="Z1480" t="s">
        <v>31183</v>
      </c>
      <c r="AA1480" t="s">
        <v>11518</v>
      </c>
      <c r="AB1480" t="s">
        <v>31184</v>
      </c>
      <c r="AD1480">
        <v>45</v>
      </c>
      <c r="AE1480" t="s">
        <v>10551</v>
      </c>
      <c r="AF1480" t="s">
        <v>10552</v>
      </c>
      <c r="AG1480" t="s">
        <v>819</v>
      </c>
      <c r="AH1480" t="s">
        <v>31185</v>
      </c>
      <c r="AI1480" t="s">
        <v>1749</v>
      </c>
      <c r="AJ1480" t="s">
        <v>1749</v>
      </c>
      <c r="AK1480" t="s">
        <v>1749</v>
      </c>
      <c r="AL1480" t="s">
        <v>1749</v>
      </c>
      <c r="AM1480" t="s">
        <v>1749</v>
      </c>
      <c r="AN1480" t="s">
        <v>1749</v>
      </c>
      <c r="AO1480" t="s">
        <v>1749</v>
      </c>
      <c r="AP1480" t="s">
        <v>1749</v>
      </c>
      <c r="AQ1480" t="s">
        <v>1749</v>
      </c>
      <c r="AR1480" t="s">
        <v>1749</v>
      </c>
      <c r="AS1480" t="s">
        <v>1749</v>
      </c>
      <c r="AT1480" t="s">
        <v>1749</v>
      </c>
      <c r="AU1480" t="s">
        <v>1749</v>
      </c>
      <c r="AV1480" t="s">
        <v>1749</v>
      </c>
      <c r="AW1480" t="s">
        <v>1749</v>
      </c>
      <c r="AX1480" t="s">
        <v>1749</v>
      </c>
      <c r="AY1480" t="s">
        <v>1749</v>
      </c>
      <c r="AZ1480" t="s">
        <v>1749</v>
      </c>
      <c r="BA1480" t="s">
        <v>1749</v>
      </c>
      <c r="BB1480" t="s">
        <v>1749</v>
      </c>
      <c r="BC1480" t="s">
        <v>1749</v>
      </c>
      <c r="BD1480" t="s">
        <v>1749</v>
      </c>
      <c r="BE1480" t="s">
        <v>1749</v>
      </c>
    </row>
    <row r="1481" spans="1:57">
      <c r="A1481">
        <v>1480</v>
      </c>
      <c r="B1481" t="s">
        <v>1219</v>
      </c>
      <c r="C1481" t="s">
        <v>7923</v>
      </c>
      <c r="D1481" t="s">
        <v>7924</v>
      </c>
      <c r="E1481" t="s">
        <v>7923</v>
      </c>
      <c r="F1481" t="s">
        <v>11509</v>
      </c>
      <c r="G1481" t="s">
        <v>11853</v>
      </c>
      <c r="H1481" t="s">
        <v>7928</v>
      </c>
      <c r="I1481" t="s">
        <v>2539</v>
      </c>
      <c r="J1481" t="s">
        <v>29043</v>
      </c>
      <c r="K1481" t="s">
        <v>7930</v>
      </c>
      <c r="L1481" t="s">
        <v>11510</v>
      </c>
      <c r="M1481" t="s">
        <v>209</v>
      </c>
      <c r="N1481" t="s">
        <v>2653</v>
      </c>
      <c r="O1481" t="s">
        <v>1228</v>
      </c>
      <c r="P1481" t="s">
        <v>2126</v>
      </c>
      <c r="Q1481" t="s">
        <v>11510</v>
      </c>
      <c r="R1481" t="s">
        <v>130</v>
      </c>
      <c r="S1481" t="s">
        <v>1293</v>
      </c>
      <c r="T1481" t="s">
        <v>9634</v>
      </c>
      <c r="U1481" t="s">
        <v>11511</v>
      </c>
      <c r="V1481">
        <v>30</v>
      </c>
      <c r="W1481" t="s">
        <v>2130</v>
      </c>
      <c r="X1481" t="s">
        <v>2130</v>
      </c>
      <c r="Y1481" t="s">
        <v>2210</v>
      </c>
      <c r="Z1481" t="s">
        <v>31183</v>
      </c>
      <c r="AA1481" t="s">
        <v>11513</v>
      </c>
      <c r="AB1481" t="s">
        <v>31186</v>
      </c>
      <c r="AD1481">
        <v>30</v>
      </c>
      <c r="AE1481" t="s">
        <v>10551</v>
      </c>
      <c r="AF1481" t="s">
        <v>10552</v>
      </c>
      <c r="AG1481" t="s">
        <v>819</v>
      </c>
      <c r="AH1481" t="s">
        <v>31187</v>
      </c>
      <c r="AI1481" t="s">
        <v>1749</v>
      </c>
      <c r="AJ1481" t="s">
        <v>1749</v>
      </c>
      <c r="AK1481" t="s">
        <v>1749</v>
      </c>
      <c r="AL1481" t="s">
        <v>1749</v>
      </c>
      <c r="AM1481" t="s">
        <v>1749</v>
      </c>
      <c r="AN1481" t="s">
        <v>1749</v>
      </c>
      <c r="AO1481" t="s">
        <v>1749</v>
      </c>
      <c r="AP1481" t="s">
        <v>1749</v>
      </c>
      <c r="AQ1481" t="s">
        <v>1749</v>
      </c>
      <c r="AR1481" t="s">
        <v>1749</v>
      </c>
      <c r="AS1481" t="s">
        <v>1749</v>
      </c>
      <c r="AT1481" t="s">
        <v>1749</v>
      </c>
      <c r="AU1481" t="s">
        <v>1749</v>
      </c>
      <c r="AV1481" t="s">
        <v>1749</v>
      </c>
      <c r="AW1481" t="s">
        <v>1749</v>
      </c>
      <c r="AX1481" t="s">
        <v>1749</v>
      </c>
      <c r="AY1481" t="s">
        <v>1749</v>
      </c>
      <c r="AZ1481" t="s">
        <v>1749</v>
      </c>
      <c r="BA1481" t="s">
        <v>1749</v>
      </c>
      <c r="BB1481" t="s">
        <v>1749</v>
      </c>
      <c r="BC1481" t="s">
        <v>1749</v>
      </c>
      <c r="BD1481" t="s">
        <v>1749</v>
      </c>
      <c r="BE1481" t="s">
        <v>1749</v>
      </c>
    </row>
    <row r="1482" spans="1:57">
      <c r="A1482">
        <v>1481</v>
      </c>
      <c r="B1482" t="s">
        <v>1219</v>
      </c>
      <c r="C1482" t="s">
        <v>10554</v>
      </c>
      <c r="D1482" t="s">
        <v>10555</v>
      </c>
      <c r="E1482" t="s">
        <v>10554</v>
      </c>
      <c r="F1482" t="s">
        <v>10556</v>
      </c>
      <c r="G1482" t="s">
        <v>10557</v>
      </c>
      <c r="H1482" t="s">
        <v>3135</v>
      </c>
      <c r="I1482" t="s">
        <v>2703</v>
      </c>
      <c r="J1482" t="s">
        <v>10558</v>
      </c>
      <c r="K1482" t="s">
        <v>10559</v>
      </c>
      <c r="L1482" t="s">
        <v>10560</v>
      </c>
      <c r="M1482" t="s">
        <v>209</v>
      </c>
      <c r="N1482" t="s">
        <v>1462</v>
      </c>
      <c r="O1482" t="s">
        <v>1228</v>
      </c>
      <c r="P1482" t="s">
        <v>2126</v>
      </c>
      <c r="Q1482" t="s">
        <v>10560</v>
      </c>
      <c r="R1482" t="s">
        <v>130</v>
      </c>
      <c r="S1482" t="s">
        <v>1293</v>
      </c>
      <c r="T1482" t="s">
        <v>10561</v>
      </c>
      <c r="U1482" t="s">
        <v>10548</v>
      </c>
      <c r="V1482">
        <v>106</v>
      </c>
      <c r="W1482" t="s">
        <v>2130</v>
      </c>
      <c r="X1482" t="s">
        <v>2130</v>
      </c>
      <c r="Y1482" t="s">
        <v>2210</v>
      </c>
      <c r="Z1482" t="s">
        <v>10554</v>
      </c>
      <c r="AA1482" t="s">
        <v>10562</v>
      </c>
      <c r="AB1482" t="s">
        <v>10563</v>
      </c>
      <c r="AD1482">
        <v>106</v>
      </c>
      <c r="AE1482" t="s">
        <v>10564</v>
      </c>
      <c r="AF1482" t="s">
        <v>10565</v>
      </c>
      <c r="AG1482" t="s">
        <v>819</v>
      </c>
      <c r="AH1482" t="s">
        <v>10566</v>
      </c>
      <c r="AI1482" t="s">
        <v>1749</v>
      </c>
      <c r="AJ1482" t="s">
        <v>1749</v>
      </c>
      <c r="AK1482" t="s">
        <v>1749</v>
      </c>
      <c r="AL1482" t="s">
        <v>1749</v>
      </c>
      <c r="AM1482" t="s">
        <v>1749</v>
      </c>
      <c r="AN1482" t="s">
        <v>1749</v>
      </c>
      <c r="AO1482" t="s">
        <v>1749</v>
      </c>
      <c r="AP1482" t="s">
        <v>1749</v>
      </c>
      <c r="AQ1482" t="s">
        <v>1749</v>
      </c>
      <c r="AR1482" t="s">
        <v>1749</v>
      </c>
      <c r="AS1482" t="s">
        <v>1749</v>
      </c>
      <c r="AT1482" t="s">
        <v>1749</v>
      </c>
      <c r="AU1482" t="s">
        <v>1749</v>
      </c>
      <c r="AV1482" t="s">
        <v>1749</v>
      </c>
      <c r="AW1482" t="s">
        <v>1749</v>
      </c>
      <c r="AX1482" t="s">
        <v>1749</v>
      </c>
      <c r="AY1482" t="s">
        <v>1749</v>
      </c>
      <c r="AZ1482" t="s">
        <v>1749</v>
      </c>
      <c r="BA1482" t="s">
        <v>1749</v>
      </c>
      <c r="BB1482" t="s">
        <v>1749</v>
      </c>
      <c r="BC1482" t="s">
        <v>1749</v>
      </c>
      <c r="BD1482" t="s">
        <v>1749</v>
      </c>
      <c r="BE1482" t="s">
        <v>1749</v>
      </c>
    </row>
    <row r="1483" spans="1:57">
      <c r="A1483">
        <v>1482</v>
      </c>
      <c r="B1483" t="s">
        <v>1219</v>
      </c>
      <c r="C1483" t="s">
        <v>31188</v>
      </c>
      <c r="D1483" t="s">
        <v>31189</v>
      </c>
      <c r="E1483" t="s">
        <v>31190</v>
      </c>
      <c r="F1483" t="s">
        <v>31191</v>
      </c>
      <c r="G1483" t="s">
        <v>31192</v>
      </c>
      <c r="H1483" t="s">
        <v>31190</v>
      </c>
      <c r="I1483" t="s">
        <v>5229</v>
      </c>
      <c r="J1483" t="s">
        <v>31193</v>
      </c>
      <c r="K1483" t="s">
        <v>31194</v>
      </c>
      <c r="L1483" t="s">
        <v>31195</v>
      </c>
      <c r="M1483" t="s">
        <v>209</v>
      </c>
      <c r="N1483" t="s">
        <v>1462</v>
      </c>
      <c r="O1483" t="s">
        <v>1228</v>
      </c>
      <c r="P1483" t="s">
        <v>2126</v>
      </c>
      <c r="Q1483" t="s">
        <v>31195</v>
      </c>
      <c r="R1483" t="s">
        <v>130</v>
      </c>
      <c r="S1483" t="s">
        <v>1293</v>
      </c>
      <c r="T1483" t="s">
        <v>31196</v>
      </c>
      <c r="U1483" t="s">
        <v>31197</v>
      </c>
      <c r="V1483">
        <v>292</v>
      </c>
      <c r="W1483" t="s">
        <v>2130</v>
      </c>
      <c r="X1483" t="s">
        <v>2130</v>
      </c>
      <c r="Y1483" t="s">
        <v>27149</v>
      </c>
      <c r="Z1483" t="s">
        <v>31188</v>
      </c>
      <c r="AA1483" t="s">
        <v>31198</v>
      </c>
      <c r="AB1483" t="s">
        <v>31199</v>
      </c>
      <c r="AD1483">
        <v>292</v>
      </c>
      <c r="AE1483" t="s">
        <v>31200</v>
      </c>
      <c r="AF1483" t="s">
        <v>10565</v>
      </c>
      <c r="AG1483" t="s">
        <v>25953</v>
      </c>
      <c r="AH1483" t="s">
        <v>31201</v>
      </c>
      <c r="AI1483" t="s">
        <v>1749</v>
      </c>
      <c r="AJ1483" t="s">
        <v>1749</v>
      </c>
      <c r="AK1483" t="s">
        <v>1749</v>
      </c>
      <c r="AL1483" t="s">
        <v>1749</v>
      </c>
      <c r="AM1483" t="s">
        <v>1749</v>
      </c>
      <c r="AN1483" t="s">
        <v>1749</v>
      </c>
      <c r="AO1483" t="s">
        <v>1749</v>
      </c>
      <c r="AP1483" t="s">
        <v>1749</v>
      </c>
      <c r="AQ1483" t="s">
        <v>1749</v>
      </c>
      <c r="AR1483" t="s">
        <v>1749</v>
      </c>
      <c r="AS1483" t="s">
        <v>1749</v>
      </c>
      <c r="AT1483" t="s">
        <v>1749</v>
      </c>
      <c r="AU1483" t="s">
        <v>1749</v>
      </c>
      <c r="AV1483" t="s">
        <v>1749</v>
      </c>
      <c r="AW1483" t="s">
        <v>1749</v>
      </c>
      <c r="AX1483" t="s">
        <v>1749</v>
      </c>
      <c r="AY1483" t="s">
        <v>1749</v>
      </c>
      <c r="AZ1483" t="s">
        <v>1749</v>
      </c>
      <c r="BA1483" t="s">
        <v>1749</v>
      </c>
      <c r="BB1483" t="s">
        <v>1749</v>
      </c>
      <c r="BC1483" t="s">
        <v>1749</v>
      </c>
      <c r="BD1483" t="s">
        <v>1749</v>
      </c>
      <c r="BE1483" t="s">
        <v>1749</v>
      </c>
    </row>
    <row r="1484" spans="1:57">
      <c r="A1484">
        <v>1483</v>
      </c>
      <c r="B1484" t="s">
        <v>1219</v>
      </c>
      <c r="C1484" t="s">
        <v>228</v>
      </c>
      <c r="D1484" t="s">
        <v>9788</v>
      </c>
      <c r="E1484" t="s">
        <v>228</v>
      </c>
      <c r="F1484" t="s">
        <v>10751</v>
      </c>
      <c r="G1484" t="s">
        <v>9790</v>
      </c>
      <c r="H1484" t="s">
        <v>3135</v>
      </c>
      <c r="I1484" t="s">
        <v>2703</v>
      </c>
      <c r="J1484" t="s">
        <v>9791</v>
      </c>
      <c r="K1484" t="s">
        <v>30222</v>
      </c>
      <c r="L1484" t="s">
        <v>10752</v>
      </c>
      <c r="M1484" t="s">
        <v>215</v>
      </c>
      <c r="N1484" t="s">
        <v>2653</v>
      </c>
      <c r="O1484" t="s">
        <v>1228</v>
      </c>
      <c r="P1484" t="s">
        <v>2126</v>
      </c>
      <c r="Q1484" t="s">
        <v>10752</v>
      </c>
      <c r="R1484" t="s">
        <v>130</v>
      </c>
      <c r="S1484" t="s">
        <v>1293</v>
      </c>
      <c r="T1484" t="s">
        <v>5697</v>
      </c>
      <c r="U1484" t="s">
        <v>10753</v>
      </c>
      <c r="V1484">
        <v>458</v>
      </c>
      <c r="W1484" t="s">
        <v>2130</v>
      </c>
      <c r="X1484" t="s">
        <v>2130</v>
      </c>
      <c r="Y1484" t="s">
        <v>2210</v>
      </c>
      <c r="Z1484" t="s">
        <v>30226</v>
      </c>
      <c r="AA1484" t="s">
        <v>10755</v>
      </c>
      <c r="AB1484" t="s">
        <v>10756</v>
      </c>
      <c r="AD1484">
        <v>458</v>
      </c>
      <c r="AE1484" t="s">
        <v>31202</v>
      </c>
      <c r="AF1484" t="s">
        <v>10565</v>
      </c>
      <c r="AG1484" t="s">
        <v>819</v>
      </c>
      <c r="AH1484" t="s">
        <v>31203</v>
      </c>
      <c r="AI1484" t="s">
        <v>1749</v>
      </c>
      <c r="AJ1484" t="s">
        <v>1749</v>
      </c>
      <c r="AK1484" t="s">
        <v>1749</v>
      </c>
      <c r="AL1484" t="s">
        <v>1749</v>
      </c>
      <c r="AM1484" t="s">
        <v>1749</v>
      </c>
      <c r="AN1484" t="s">
        <v>1749</v>
      </c>
      <c r="AO1484" t="s">
        <v>1749</v>
      </c>
      <c r="AP1484" t="s">
        <v>1749</v>
      </c>
      <c r="AQ1484" t="s">
        <v>1749</v>
      </c>
      <c r="AR1484" t="s">
        <v>1749</v>
      </c>
      <c r="AS1484" t="s">
        <v>1749</v>
      </c>
      <c r="AT1484" t="s">
        <v>1749</v>
      </c>
      <c r="AU1484" t="s">
        <v>1749</v>
      </c>
      <c r="AV1484" t="s">
        <v>1749</v>
      </c>
      <c r="AW1484" t="s">
        <v>1749</v>
      </c>
      <c r="AX1484" t="s">
        <v>1749</v>
      </c>
      <c r="AY1484" t="s">
        <v>1749</v>
      </c>
      <c r="AZ1484" t="s">
        <v>1749</v>
      </c>
      <c r="BA1484" t="s">
        <v>1749</v>
      </c>
      <c r="BB1484" t="s">
        <v>1749</v>
      </c>
      <c r="BC1484" t="s">
        <v>1749</v>
      </c>
      <c r="BD1484" t="s">
        <v>1749</v>
      </c>
      <c r="BE1484" t="s">
        <v>1749</v>
      </c>
    </row>
    <row r="1485" spans="1:57">
      <c r="A1485">
        <v>1484</v>
      </c>
      <c r="B1485" t="s">
        <v>1219</v>
      </c>
      <c r="C1485" t="s">
        <v>228</v>
      </c>
      <c r="D1485" t="s">
        <v>9788</v>
      </c>
      <c r="E1485" t="s">
        <v>228</v>
      </c>
      <c r="F1485" t="s">
        <v>10708</v>
      </c>
      <c r="G1485" t="s">
        <v>9790</v>
      </c>
      <c r="H1485" t="s">
        <v>3135</v>
      </c>
      <c r="I1485" t="s">
        <v>2703</v>
      </c>
      <c r="J1485" t="s">
        <v>9791</v>
      </c>
      <c r="K1485" t="s">
        <v>30222</v>
      </c>
      <c r="L1485" t="s">
        <v>10709</v>
      </c>
      <c r="M1485" t="s">
        <v>215</v>
      </c>
      <c r="N1485" t="s">
        <v>2653</v>
      </c>
      <c r="O1485" t="s">
        <v>1228</v>
      </c>
      <c r="P1485" t="s">
        <v>2126</v>
      </c>
      <c r="Q1485" t="s">
        <v>10709</v>
      </c>
      <c r="R1485" t="s">
        <v>130</v>
      </c>
      <c r="S1485" t="s">
        <v>1293</v>
      </c>
      <c r="T1485" t="s">
        <v>7997</v>
      </c>
      <c r="U1485" t="s">
        <v>10710</v>
      </c>
      <c r="V1485">
        <v>267</v>
      </c>
      <c r="W1485" t="s">
        <v>2130</v>
      </c>
      <c r="X1485" t="s">
        <v>2130</v>
      </c>
      <c r="Y1485" t="s">
        <v>2210</v>
      </c>
      <c r="Z1485" t="s">
        <v>30226</v>
      </c>
      <c r="AA1485" t="s">
        <v>10712</v>
      </c>
      <c r="AB1485" t="s">
        <v>10713</v>
      </c>
      <c r="AD1485">
        <v>267</v>
      </c>
      <c r="AE1485" t="s">
        <v>31202</v>
      </c>
      <c r="AF1485" t="s">
        <v>10565</v>
      </c>
      <c r="AG1485" t="s">
        <v>819</v>
      </c>
      <c r="AH1485" t="s">
        <v>31204</v>
      </c>
      <c r="AI1485" t="s">
        <v>1749</v>
      </c>
      <c r="AJ1485" t="s">
        <v>1749</v>
      </c>
      <c r="AK1485" t="s">
        <v>1749</v>
      </c>
      <c r="AL1485" t="s">
        <v>1749</v>
      </c>
      <c r="AM1485" t="s">
        <v>1749</v>
      </c>
      <c r="AN1485" t="s">
        <v>1749</v>
      </c>
      <c r="AO1485" t="s">
        <v>1749</v>
      </c>
      <c r="AP1485" t="s">
        <v>1749</v>
      </c>
      <c r="AQ1485" t="s">
        <v>1749</v>
      </c>
      <c r="AR1485" t="s">
        <v>1749</v>
      </c>
      <c r="AS1485" t="s">
        <v>1749</v>
      </c>
      <c r="AT1485" t="s">
        <v>1749</v>
      </c>
      <c r="AU1485" t="s">
        <v>1749</v>
      </c>
      <c r="AV1485" t="s">
        <v>1749</v>
      </c>
      <c r="AW1485" t="s">
        <v>1749</v>
      </c>
      <c r="AX1485" t="s">
        <v>1749</v>
      </c>
      <c r="AY1485" t="s">
        <v>1749</v>
      </c>
      <c r="AZ1485" t="s">
        <v>1749</v>
      </c>
      <c r="BA1485" t="s">
        <v>1749</v>
      </c>
      <c r="BB1485" t="s">
        <v>1749</v>
      </c>
      <c r="BC1485" t="s">
        <v>1749</v>
      </c>
      <c r="BD1485" t="s">
        <v>1749</v>
      </c>
      <c r="BE1485" t="s">
        <v>1749</v>
      </c>
    </row>
    <row r="1486" spans="1:57">
      <c r="A1486">
        <v>1485</v>
      </c>
      <c r="B1486" t="s">
        <v>1219</v>
      </c>
      <c r="C1486" t="s">
        <v>228</v>
      </c>
      <c r="D1486" t="s">
        <v>9788</v>
      </c>
      <c r="E1486" t="s">
        <v>228</v>
      </c>
      <c r="F1486" t="s">
        <v>10716</v>
      </c>
      <c r="G1486" t="s">
        <v>9790</v>
      </c>
      <c r="H1486" t="s">
        <v>3135</v>
      </c>
      <c r="I1486" t="s">
        <v>2703</v>
      </c>
      <c r="J1486" t="s">
        <v>9791</v>
      </c>
      <c r="K1486" t="s">
        <v>30222</v>
      </c>
      <c r="L1486" t="s">
        <v>10717</v>
      </c>
      <c r="M1486" t="s">
        <v>215</v>
      </c>
      <c r="N1486" t="s">
        <v>2653</v>
      </c>
      <c r="O1486" t="s">
        <v>1228</v>
      </c>
      <c r="P1486" t="s">
        <v>2126</v>
      </c>
      <c r="Q1486" t="s">
        <v>10717</v>
      </c>
      <c r="R1486" t="s">
        <v>130</v>
      </c>
      <c r="S1486" t="s">
        <v>1293</v>
      </c>
      <c r="T1486" t="s">
        <v>6234</v>
      </c>
      <c r="U1486" t="s">
        <v>10718</v>
      </c>
      <c r="V1486">
        <v>442</v>
      </c>
      <c r="W1486" t="s">
        <v>2130</v>
      </c>
      <c r="X1486" t="s">
        <v>2130</v>
      </c>
      <c r="Y1486" t="s">
        <v>2210</v>
      </c>
      <c r="Z1486" t="s">
        <v>30590</v>
      </c>
      <c r="AA1486" t="s">
        <v>10720</v>
      </c>
      <c r="AB1486" t="s">
        <v>10713</v>
      </c>
      <c r="AD1486">
        <v>442</v>
      </c>
      <c r="AE1486" t="s">
        <v>31202</v>
      </c>
      <c r="AF1486" t="s">
        <v>10565</v>
      </c>
      <c r="AG1486" t="s">
        <v>819</v>
      </c>
      <c r="AH1486" t="s">
        <v>31205</v>
      </c>
      <c r="AI1486" t="s">
        <v>1749</v>
      </c>
      <c r="AJ1486" t="s">
        <v>1749</v>
      </c>
      <c r="AK1486" t="s">
        <v>1749</v>
      </c>
      <c r="AL1486" t="s">
        <v>1749</v>
      </c>
      <c r="AM1486" t="s">
        <v>1749</v>
      </c>
      <c r="AN1486" t="s">
        <v>1749</v>
      </c>
      <c r="AO1486" t="s">
        <v>1749</v>
      </c>
      <c r="AP1486" t="s">
        <v>1749</v>
      </c>
      <c r="AQ1486" t="s">
        <v>1749</v>
      </c>
      <c r="AR1486" t="s">
        <v>1749</v>
      </c>
      <c r="AS1486" t="s">
        <v>1749</v>
      </c>
      <c r="AT1486" t="s">
        <v>1749</v>
      </c>
      <c r="AU1486" t="s">
        <v>1749</v>
      </c>
      <c r="AV1486" t="s">
        <v>1749</v>
      </c>
      <c r="AW1486" t="s">
        <v>1749</v>
      </c>
      <c r="AX1486" t="s">
        <v>1749</v>
      </c>
      <c r="AY1486" t="s">
        <v>1749</v>
      </c>
      <c r="AZ1486" t="s">
        <v>1749</v>
      </c>
      <c r="BA1486" t="s">
        <v>1749</v>
      </c>
      <c r="BB1486" t="s">
        <v>1749</v>
      </c>
      <c r="BC1486" t="s">
        <v>1749</v>
      </c>
      <c r="BD1486" t="s">
        <v>1749</v>
      </c>
      <c r="BE1486" t="s">
        <v>1749</v>
      </c>
    </row>
    <row r="1487" spans="1:57">
      <c r="A1487">
        <v>1486</v>
      </c>
      <c r="B1487" t="s">
        <v>1219</v>
      </c>
      <c r="C1487" t="s">
        <v>228</v>
      </c>
      <c r="D1487" t="s">
        <v>9788</v>
      </c>
      <c r="E1487" t="s">
        <v>228</v>
      </c>
      <c r="F1487" t="s">
        <v>10708</v>
      </c>
      <c r="G1487" t="s">
        <v>9790</v>
      </c>
      <c r="H1487" t="s">
        <v>3135</v>
      </c>
      <c r="I1487" t="s">
        <v>2703</v>
      </c>
      <c r="J1487" t="s">
        <v>9791</v>
      </c>
      <c r="K1487" t="s">
        <v>30222</v>
      </c>
      <c r="L1487" t="s">
        <v>10721</v>
      </c>
      <c r="M1487" t="s">
        <v>215</v>
      </c>
      <c r="N1487" t="s">
        <v>2653</v>
      </c>
      <c r="O1487" t="s">
        <v>1228</v>
      </c>
      <c r="P1487" t="s">
        <v>2126</v>
      </c>
      <c r="Q1487" t="s">
        <v>10721</v>
      </c>
      <c r="R1487" t="s">
        <v>130</v>
      </c>
      <c r="S1487" t="s">
        <v>1293</v>
      </c>
      <c r="T1487" t="s">
        <v>5981</v>
      </c>
      <c r="U1487" t="s">
        <v>10722</v>
      </c>
      <c r="V1487">
        <v>465</v>
      </c>
      <c r="W1487" t="s">
        <v>2130</v>
      </c>
      <c r="X1487" t="s">
        <v>2130</v>
      </c>
      <c r="Y1487" t="s">
        <v>2210</v>
      </c>
      <c r="Z1487" t="s">
        <v>30576</v>
      </c>
      <c r="AA1487" t="s">
        <v>10724</v>
      </c>
      <c r="AB1487" t="s">
        <v>10713</v>
      </c>
      <c r="AD1487">
        <v>465</v>
      </c>
      <c r="AE1487" t="s">
        <v>31202</v>
      </c>
      <c r="AF1487" t="s">
        <v>10565</v>
      </c>
      <c r="AG1487" t="s">
        <v>819</v>
      </c>
      <c r="AH1487" t="s">
        <v>31206</v>
      </c>
      <c r="AI1487" t="s">
        <v>1749</v>
      </c>
      <c r="AJ1487" t="s">
        <v>1749</v>
      </c>
      <c r="AK1487" t="s">
        <v>1749</v>
      </c>
      <c r="AL1487" t="s">
        <v>1749</v>
      </c>
      <c r="AM1487" t="s">
        <v>1749</v>
      </c>
      <c r="AN1487" t="s">
        <v>1749</v>
      </c>
      <c r="AO1487" t="s">
        <v>1749</v>
      </c>
      <c r="AP1487" t="s">
        <v>1749</v>
      </c>
      <c r="AQ1487" t="s">
        <v>1749</v>
      </c>
      <c r="AR1487" t="s">
        <v>1749</v>
      </c>
      <c r="AS1487" t="s">
        <v>1749</v>
      </c>
      <c r="AT1487" t="s">
        <v>1749</v>
      </c>
      <c r="AU1487" t="s">
        <v>1749</v>
      </c>
      <c r="AV1487" t="s">
        <v>1749</v>
      </c>
      <c r="AW1487" t="s">
        <v>1749</v>
      </c>
      <c r="AX1487" t="s">
        <v>1749</v>
      </c>
      <c r="AY1487" t="s">
        <v>1749</v>
      </c>
      <c r="AZ1487" t="s">
        <v>1749</v>
      </c>
      <c r="BA1487" t="s">
        <v>1749</v>
      </c>
      <c r="BB1487" t="s">
        <v>1749</v>
      </c>
      <c r="BC1487" t="s">
        <v>1749</v>
      </c>
      <c r="BD1487" t="s">
        <v>1749</v>
      </c>
      <c r="BE1487" t="s">
        <v>1749</v>
      </c>
    </row>
    <row r="1488" spans="1:57">
      <c r="A1488">
        <v>1487</v>
      </c>
      <c r="B1488" t="s">
        <v>1219</v>
      </c>
      <c r="C1488" t="s">
        <v>228</v>
      </c>
      <c r="D1488" t="s">
        <v>9788</v>
      </c>
      <c r="E1488" t="s">
        <v>228</v>
      </c>
      <c r="F1488" t="s">
        <v>10725</v>
      </c>
      <c r="G1488" t="s">
        <v>9790</v>
      </c>
      <c r="H1488" t="s">
        <v>3135</v>
      </c>
      <c r="I1488" t="s">
        <v>2703</v>
      </c>
      <c r="J1488" t="s">
        <v>9791</v>
      </c>
      <c r="K1488" t="s">
        <v>30222</v>
      </c>
      <c r="L1488" t="s">
        <v>10726</v>
      </c>
      <c r="M1488" t="s">
        <v>215</v>
      </c>
      <c r="N1488" t="s">
        <v>2653</v>
      </c>
      <c r="O1488" t="s">
        <v>1228</v>
      </c>
      <c r="P1488" t="s">
        <v>2126</v>
      </c>
      <c r="Q1488" t="s">
        <v>10726</v>
      </c>
      <c r="R1488" t="s">
        <v>130</v>
      </c>
      <c r="S1488" t="s">
        <v>1293</v>
      </c>
      <c r="T1488" t="s">
        <v>6334</v>
      </c>
      <c r="U1488" t="s">
        <v>10727</v>
      </c>
      <c r="V1488">
        <v>250</v>
      </c>
      <c r="W1488" t="s">
        <v>2130</v>
      </c>
      <c r="X1488" t="s">
        <v>2130</v>
      </c>
      <c r="Y1488" t="s">
        <v>2210</v>
      </c>
      <c r="Z1488" t="s">
        <v>30530</v>
      </c>
      <c r="AA1488" t="s">
        <v>10729</v>
      </c>
      <c r="AB1488" t="s">
        <v>10713</v>
      </c>
      <c r="AD1488">
        <v>250</v>
      </c>
      <c r="AE1488" t="s">
        <v>31202</v>
      </c>
      <c r="AF1488" t="s">
        <v>10565</v>
      </c>
      <c r="AG1488" t="s">
        <v>819</v>
      </c>
      <c r="AH1488" t="s">
        <v>31207</v>
      </c>
      <c r="AI1488" t="s">
        <v>1749</v>
      </c>
      <c r="AJ1488" t="s">
        <v>1749</v>
      </c>
      <c r="AK1488" t="s">
        <v>1749</v>
      </c>
      <c r="AL1488" t="s">
        <v>1749</v>
      </c>
      <c r="AM1488" t="s">
        <v>1749</v>
      </c>
      <c r="AN1488" t="s">
        <v>1749</v>
      </c>
      <c r="AO1488" t="s">
        <v>1749</v>
      </c>
      <c r="AP1488" t="s">
        <v>1749</v>
      </c>
      <c r="AQ1488" t="s">
        <v>1749</v>
      </c>
      <c r="AR1488" t="s">
        <v>1749</v>
      </c>
      <c r="AS1488" t="s">
        <v>1749</v>
      </c>
      <c r="AT1488" t="s">
        <v>1749</v>
      </c>
      <c r="AU1488" t="s">
        <v>1749</v>
      </c>
      <c r="AV1488" t="s">
        <v>1749</v>
      </c>
      <c r="AW1488" t="s">
        <v>1749</v>
      </c>
      <c r="AX1488" t="s">
        <v>1749</v>
      </c>
      <c r="AY1488" t="s">
        <v>1749</v>
      </c>
      <c r="AZ1488" t="s">
        <v>1749</v>
      </c>
      <c r="BA1488" t="s">
        <v>1749</v>
      </c>
      <c r="BB1488" t="s">
        <v>1749</v>
      </c>
      <c r="BC1488" t="s">
        <v>1749</v>
      </c>
      <c r="BD1488" t="s">
        <v>1749</v>
      </c>
      <c r="BE1488" t="s">
        <v>1749</v>
      </c>
    </row>
    <row r="1489" spans="1:57">
      <c r="A1489">
        <v>1488</v>
      </c>
      <c r="B1489" t="s">
        <v>1219</v>
      </c>
      <c r="C1489" t="s">
        <v>228</v>
      </c>
      <c r="D1489" t="s">
        <v>9788</v>
      </c>
      <c r="E1489" t="s">
        <v>228</v>
      </c>
      <c r="F1489" t="s">
        <v>10725</v>
      </c>
      <c r="G1489" t="s">
        <v>9790</v>
      </c>
      <c r="H1489" t="s">
        <v>3135</v>
      </c>
      <c r="I1489" t="s">
        <v>2703</v>
      </c>
      <c r="J1489" t="s">
        <v>9791</v>
      </c>
      <c r="K1489" t="s">
        <v>30222</v>
      </c>
      <c r="L1489" t="s">
        <v>10730</v>
      </c>
      <c r="M1489" t="s">
        <v>215</v>
      </c>
      <c r="N1489" t="s">
        <v>2653</v>
      </c>
      <c r="O1489" t="s">
        <v>1228</v>
      </c>
      <c r="P1489" t="s">
        <v>2126</v>
      </c>
      <c r="Q1489" t="s">
        <v>10730</v>
      </c>
      <c r="R1489" t="s">
        <v>130</v>
      </c>
      <c r="S1489" t="s">
        <v>1293</v>
      </c>
      <c r="T1489" t="s">
        <v>10731</v>
      </c>
      <c r="U1489" t="s">
        <v>10727</v>
      </c>
      <c r="V1489">
        <v>250</v>
      </c>
      <c r="W1489" t="s">
        <v>2130</v>
      </c>
      <c r="X1489" t="s">
        <v>2130</v>
      </c>
      <c r="Y1489" t="s">
        <v>2210</v>
      </c>
      <c r="Z1489" t="s">
        <v>31208</v>
      </c>
      <c r="AA1489" t="s">
        <v>10733</v>
      </c>
      <c r="AB1489" t="s">
        <v>10713</v>
      </c>
      <c r="AD1489">
        <v>250</v>
      </c>
      <c r="AE1489" t="s">
        <v>31202</v>
      </c>
      <c r="AF1489" t="s">
        <v>10565</v>
      </c>
      <c r="AG1489" t="s">
        <v>819</v>
      </c>
      <c r="AH1489" t="s">
        <v>31209</v>
      </c>
      <c r="AI1489" t="s">
        <v>1749</v>
      </c>
      <c r="AJ1489" t="s">
        <v>1749</v>
      </c>
      <c r="AK1489" t="s">
        <v>1749</v>
      </c>
      <c r="AL1489" t="s">
        <v>1749</v>
      </c>
      <c r="AM1489" t="s">
        <v>1749</v>
      </c>
      <c r="AN1489" t="s">
        <v>1749</v>
      </c>
      <c r="AO1489" t="s">
        <v>1749</v>
      </c>
      <c r="AP1489" t="s">
        <v>1749</v>
      </c>
      <c r="AQ1489" t="s">
        <v>1749</v>
      </c>
      <c r="AR1489" t="s">
        <v>1749</v>
      </c>
      <c r="AS1489" t="s">
        <v>1749</v>
      </c>
      <c r="AT1489" t="s">
        <v>1749</v>
      </c>
      <c r="AU1489" t="s">
        <v>1749</v>
      </c>
      <c r="AV1489" t="s">
        <v>1749</v>
      </c>
      <c r="AW1489" t="s">
        <v>1749</v>
      </c>
      <c r="AX1489" t="s">
        <v>1749</v>
      </c>
      <c r="AY1489" t="s">
        <v>1749</v>
      </c>
      <c r="AZ1489" t="s">
        <v>1749</v>
      </c>
      <c r="BA1489" t="s">
        <v>1749</v>
      </c>
      <c r="BB1489" t="s">
        <v>1749</v>
      </c>
      <c r="BC1489" t="s">
        <v>1749</v>
      </c>
      <c r="BD1489" t="s">
        <v>1749</v>
      </c>
      <c r="BE1489" t="s">
        <v>1749</v>
      </c>
    </row>
    <row r="1490" spans="1:57">
      <c r="A1490">
        <v>1489</v>
      </c>
      <c r="B1490" t="s">
        <v>1219</v>
      </c>
      <c r="C1490" t="s">
        <v>228</v>
      </c>
      <c r="D1490" t="s">
        <v>9788</v>
      </c>
      <c r="E1490" t="s">
        <v>228</v>
      </c>
      <c r="F1490" t="s">
        <v>10708</v>
      </c>
      <c r="G1490" t="s">
        <v>9790</v>
      </c>
      <c r="H1490" t="s">
        <v>3135</v>
      </c>
      <c r="I1490" t="s">
        <v>2703</v>
      </c>
      <c r="J1490" t="s">
        <v>9791</v>
      </c>
      <c r="K1490" t="s">
        <v>30222</v>
      </c>
      <c r="L1490" t="s">
        <v>10734</v>
      </c>
      <c r="M1490" t="s">
        <v>215</v>
      </c>
      <c r="N1490" t="s">
        <v>2653</v>
      </c>
      <c r="O1490" t="s">
        <v>1228</v>
      </c>
      <c r="P1490" t="s">
        <v>2126</v>
      </c>
      <c r="Q1490" t="s">
        <v>10734</v>
      </c>
      <c r="R1490" t="s">
        <v>130</v>
      </c>
      <c r="S1490" t="s">
        <v>1293</v>
      </c>
      <c r="T1490" t="s">
        <v>5981</v>
      </c>
      <c r="U1490" t="s">
        <v>10722</v>
      </c>
      <c r="V1490">
        <v>465</v>
      </c>
      <c r="W1490" t="s">
        <v>2130</v>
      </c>
      <c r="X1490" t="s">
        <v>2130</v>
      </c>
      <c r="Y1490" t="s">
        <v>2210</v>
      </c>
      <c r="Z1490" t="s">
        <v>30226</v>
      </c>
      <c r="AA1490" t="s">
        <v>10736</v>
      </c>
      <c r="AB1490" t="s">
        <v>10713</v>
      </c>
      <c r="AD1490">
        <v>465</v>
      </c>
      <c r="AE1490" t="s">
        <v>31202</v>
      </c>
      <c r="AF1490" t="s">
        <v>10565</v>
      </c>
      <c r="AG1490" t="s">
        <v>819</v>
      </c>
      <c r="AH1490" t="s">
        <v>31210</v>
      </c>
      <c r="AI1490" t="s">
        <v>1749</v>
      </c>
      <c r="AJ1490" t="s">
        <v>1749</v>
      </c>
      <c r="AK1490" t="s">
        <v>1749</v>
      </c>
      <c r="AL1490" t="s">
        <v>1749</v>
      </c>
      <c r="AM1490" t="s">
        <v>1749</v>
      </c>
      <c r="AN1490" t="s">
        <v>1749</v>
      </c>
      <c r="AO1490" t="s">
        <v>1749</v>
      </c>
      <c r="AP1490" t="s">
        <v>1749</v>
      </c>
      <c r="AQ1490" t="s">
        <v>1749</v>
      </c>
      <c r="AR1490" t="s">
        <v>1749</v>
      </c>
      <c r="AS1490" t="s">
        <v>1749</v>
      </c>
      <c r="AT1490" t="s">
        <v>1749</v>
      </c>
      <c r="AU1490" t="s">
        <v>1749</v>
      </c>
      <c r="AV1490" t="s">
        <v>1749</v>
      </c>
      <c r="AW1490" t="s">
        <v>1749</v>
      </c>
      <c r="AX1490" t="s">
        <v>1749</v>
      </c>
      <c r="AY1490" t="s">
        <v>1749</v>
      </c>
      <c r="AZ1490" t="s">
        <v>1749</v>
      </c>
      <c r="BA1490" t="s">
        <v>1749</v>
      </c>
      <c r="BB1490" t="s">
        <v>1749</v>
      </c>
      <c r="BC1490" t="s">
        <v>1749</v>
      </c>
      <c r="BD1490" t="s">
        <v>1749</v>
      </c>
      <c r="BE1490" t="s">
        <v>1749</v>
      </c>
    </row>
    <row r="1491" spans="1:57">
      <c r="A1491">
        <v>1490</v>
      </c>
      <c r="B1491" t="s">
        <v>1219</v>
      </c>
      <c r="C1491" t="s">
        <v>228</v>
      </c>
      <c r="D1491" t="s">
        <v>9788</v>
      </c>
      <c r="E1491" t="s">
        <v>228</v>
      </c>
      <c r="F1491" t="s">
        <v>10725</v>
      </c>
      <c r="G1491" t="s">
        <v>9790</v>
      </c>
      <c r="H1491" t="s">
        <v>3135</v>
      </c>
      <c r="I1491" t="s">
        <v>2703</v>
      </c>
      <c r="J1491" t="s">
        <v>9791</v>
      </c>
      <c r="K1491" t="s">
        <v>30222</v>
      </c>
      <c r="L1491" t="s">
        <v>10737</v>
      </c>
      <c r="M1491" t="s">
        <v>215</v>
      </c>
      <c r="N1491" t="s">
        <v>2653</v>
      </c>
      <c r="O1491" t="s">
        <v>1228</v>
      </c>
      <c r="P1491" t="s">
        <v>2126</v>
      </c>
      <c r="Q1491" t="s">
        <v>10737</v>
      </c>
      <c r="R1491" t="s">
        <v>130</v>
      </c>
      <c r="S1491" t="s">
        <v>1293</v>
      </c>
      <c r="T1491" t="s">
        <v>5981</v>
      </c>
      <c r="U1491" t="s">
        <v>10722</v>
      </c>
      <c r="V1491">
        <v>465</v>
      </c>
      <c r="W1491" t="s">
        <v>2130</v>
      </c>
      <c r="X1491" t="s">
        <v>2130</v>
      </c>
      <c r="Y1491" t="s">
        <v>2210</v>
      </c>
      <c r="Z1491" t="s">
        <v>30226</v>
      </c>
      <c r="AA1491" t="s">
        <v>10739</v>
      </c>
      <c r="AB1491" t="s">
        <v>10713</v>
      </c>
      <c r="AD1491">
        <v>465</v>
      </c>
      <c r="AE1491" t="s">
        <v>31202</v>
      </c>
      <c r="AF1491" t="s">
        <v>10565</v>
      </c>
      <c r="AG1491" t="s">
        <v>819</v>
      </c>
      <c r="AH1491" t="s">
        <v>31211</v>
      </c>
      <c r="AI1491" t="s">
        <v>1749</v>
      </c>
      <c r="AJ1491" t="s">
        <v>1749</v>
      </c>
      <c r="AK1491" t="s">
        <v>1749</v>
      </c>
      <c r="AL1491" t="s">
        <v>1749</v>
      </c>
      <c r="AM1491" t="s">
        <v>1749</v>
      </c>
      <c r="AN1491" t="s">
        <v>1749</v>
      </c>
      <c r="AO1491" t="s">
        <v>1749</v>
      </c>
      <c r="AP1491" t="s">
        <v>1749</v>
      </c>
      <c r="AQ1491" t="s">
        <v>1749</v>
      </c>
      <c r="AR1491" t="s">
        <v>1749</v>
      </c>
      <c r="AS1491" t="s">
        <v>1749</v>
      </c>
      <c r="AT1491" t="s">
        <v>1749</v>
      </c>
      <c r="AU1491" t="s">
        <v>1749</v>
      </c>
      <c r="AV1491" t="s">
        <v>1749</v>
      </c>
      <c r="AW1491" t="s">
        <v>1749</v>
      </c>
      <c r="AX1491" t="s">
        <v>1749</v>
      </c>
      <c r="AY1491" t="s">
        <v>1749</v>
      </c>
      <c r="AZ1491" t="s">
        <v>1749</v>
      </c>
      <c r="BA1491" t="s">
        <v>1749</v>
      </c>
      <c r="BB1491" t="s">
        <v>1749</v>
      </c>
      <c r="BC1491" t="s">
        <v>1749</v>
      </c>
      <c r="BD1491" t="s">
        <v>1749</v>
      </c>
      <c r="BE1491" t="s">
        <v>1749</v>
      </c>
    </row>
    <row r="1492" spans="1:57">
      <c r="A1492">
        <v>1491</v>
      </c>
      <c r="B1492" t="s">
        <v>1219</v>
      </c>
      <c r="C1492" t="s">
        <v>228</v>
      </c>
      <c r="D1492" t="s">
        <v>9788</v>
      </c>
      <c r="E1492" t="s">
        <v>228</v>
      </c>
      <c r="F1492" t="s">
        <v>10725</v>
      </c>
      <c r="G1492" t="s">
        <v>9790</v>
      </c>
      <c r="H1492" t="s">
        <v>3135</v>
      </c>
      <c r="I1492" t="s">
        <v>2703</v>
      </c>
      <c r="J1492" t="s">
        <v>9791</v>
      </c>
      <c r="K1492" t="s">
        <v>30222</v>
      </c>
      <c r="L1492" t="s">
        <v>10740</v>
      </c>
      <c r="M1492" t="s">
        <v>215</v>
      </c>
      <c r="N1492" t="s">
        <v>2653</v>
      </c>
      <c r="O1492" t="s">
        <v>1228</v>
      </c>
      <c r="P1492" t="s">
        <v>2126</v>
      </c>
      <c r="Q1492" t="s">
        <v>10740</v>
      </c>
      <c r="R1492" t="s">
        <v>130</v>
      </c>
      <c r="S1492" t="s">
        <v>1293</v>
      </c>
      <c r="T1492" t="s">
        <v>10731</v>
      </c>
      <c r="U1492" t="s">
        <v>10727</v>
      </c>
      <c r="V1492">
        <v>361</v>
      </c>
      <c r="W1492" t="s">
        <v>2130</v>
      </c>
      <c r="X1492" t="s">
        <v>2130</v>
      </c>
      <c r="Y1492" t="s">
        <v>2210</v>
      </c>
      <c r="Z1492" t="s">
        <v>30226</v>
      </c>
      <c r="AA1492" t="s">
        <v>10742</v>
      </c>
      <c r="AB1492" t="s">
        <v>10713</v>
      </c>
      <c r="AD1492">
        <v>361</v>
      </c>
      <c r="AE1492" t="s">
        <v>31202</v>
      </c>
      <c r="AF1492" t="s">
        <v>10565</v>
      </c>
      <c r="AG1492" t="s">
        <v>819</v>
      </c>
      <c r="AH1492" t="s">
        <v>31212</v>
      </c>
      <c r="AI1492" t="s">
        <v>1749</v>
      </c>
      <c r="AJ1492" t="s">
        <v>1749</v>
      </c>
      <c r="AK1492" t="s">
        <v>1749</v>
      </c>
      <c r="AL1492" t="s">
        <v>1749</v>
      </c>
      <c r="AM1492" t="s">
        <v>1749</v>
      </c>
      <c r="AN1492" t="s">
        <v>1749</v>
      </c>
      <c r="AO1492" t="s">
        <v>1749</v>
      </c>
      <c r="AP1492" t="s">
        <v>1749</v>
      </c>
      <c r="AQ1492" t="s">
        <v>1749</v>
      </c>
      <c r="AR1492" t="s">
        <v>1749</v>
      </c>
      <c r="AS1492" t="s">
        <v>1749</v>
      </c>
      <c r="AT1492" t="s">
        <v>1749</v>
      </c>
      <c r="AU1492" t="s">
        <v>1749</v>
      </c>
      <c r="AV1492" t="s">
        <v>1749</v>
      </c>
      <c r="AW1492" t="s">
        <v>1749</v>
      </c>
      <c r="AX1492" t="s">
        <v>1749</v>
      </c>
      <c r="AY1492" t="s">
        <v>1749</v>
      </c>
      <c r="AZ1492" t="s">
        <v>1749</v>
      </c>
      <c r="BA1492" t="s">
        <v>1749</v>
      </c>
      <c r="BB1492" t="s">
        <v>1749</v>
      </c>
      <c r="BC1492" t="s">
        <v>1749</v>
      </c>
      <c r="BD1492" t="s">
        <v>1749</v>
      </c>
      <c r="BE1492" t="s">
        <v>1749</v>
      </c>
    </row>
    <row r="1493" spans="1:57">
      <c r="A1493">
        <v>1492</v>
      </c>
      <c r="B1493" t="s">
        <v>1219</v>
      </c>
      <c r="C1493" t="s">
        <v>228</v>
      </c>
      <c r="D1493" t="s">
        <v>9788</v>
      </c>
      <c r="E1493" t="s">
        <v>228</v>
      </c>
      <c r="F1493" t="s">
        <v>10058</v>
      </c>
      <c r="G1493" t="s">
        <v>9790</v>
      </c>
      <c r="H1493" t="s">
        <v>3135</v>
      </c>
      <c r="I1493" t="s">
        <v>2703</v>
      </c>
      <c r="J1493" t="s">
        <v>9791</v>
      </c>
      <c r="K1493" t="s">
        <v>30222</v>
      </c>
      <c r="L1493" t="s">
        <v>10743</v>
      </c>
      <c r="M1493" t="s">
        <v>215</v>
      </c>
      <c r="N1493" t="s">
        <v>2653</v>
      </c>
      <c r="O1493" t="s">
        <v>1228</v>
      </c>
      <c r="P1493" t="s">
        <v>2126</v>
      </c>
      <c r="Q1493" t="s">
        <v>10743</v>
      </c>
      <c r="R1493" t="s">
        <v>130</v>
      </c>
      <c r="S1493" t="s">
        <v>1293</v>
      </c>
      <c r="T1493" t="s">
        <v>10744</v>
      </c>
      <c r="U1493" t="s">
        <v>10745</v>
      </c>
      <c r="V1493">
        <v>267</v>
      </c>
      <c r="W1493" t="s">
        <v>2130</v>
      </c>
      <c r="X1493" t="s">
        <v>2130</v>
      </c>
      <c r="Y1493" t="s">
        <v>2210</v>
      </c>
      <c r="Z1493" t="s">
        <v>30303</v>
      </c>
      <c r="AA1493" t="s">
        <v>10747</v>
      </c>
      <c r="AB1493" t="s">
        <v>10713</v>
      </c>
      <c r="AD1493">
        <v>267</v>
      </c>
      <c r="AE1493" t="s">
        <v>31202</v>
      </c>
      <c r="AF1493" t="s">
        <v>10565</v>
      </c>
      <c r="AG1493" t="s">
        <v>819</v>
      </c>
      <c r="AH1493" t="s">
        <v>31213</v>
      </c>
      <c r="AI1493" t="s">
        <v>1749</v>
      </c>
      <c r="AJ1493" t="s">
        <v>1749</v>
      </c>
      <c r="AK1493" t="s">
        <v>1749</v>
      </c>
      <c r="AL1493" t="s">
        <v>1749</v>
      </c>
      <c r="AM1493" t="s">
        <v>1749</v>
      </c>
      <c r="AN1493" t="s">
        <v>1749</v>
      </c>
      <c r="AO1493" t="s">
        <v>1749</v>
      </c>
      <c r="AP1493" t="s">
        <v>1749</v>
      </c>
      <c r="AQ1493" t="s">
        <v>1749</v>
      </c>
      <c r="AR1493" t="s">
        <v>1749</v>
      </c>
      <c r="AS1493" t="s">
        <v>1749</v>
      </c>
      <c r="AT1493" t="s">
        <v>1749</v>
      </c>
      <c r="AU1493" t="s">
        <v>1749</v>
      </c>
      <c r="AV1493" t="s">
        <v>1749</v>
      </c>
      <c r="AW1493" t="s">
        <v>1749</v>
      </c>
      <c r="AX1493" t="s">
        <v>1749</v>
      </c>
      <c r="AY1493" t="s">
        <v>1749</v>
      </c>
      <c r="AZ1493" t="s">
        <v>1749</v>
      </c>
      <c r="BA1493" t="s">
        <v>1749</v>
      </c>
      <c r="BB1493" t="s">
        <v>1749</v>
      </c>
      <c r="BC1493" t="s">
        <v>1749</v>
      </c>
      <c r="BD1493" t="s">
        <v>1749</v>
      </c>
      <c r="BE1493" t="s">
        <v>1749</v>
      </c>
    </row>
    <row r="1494" spans="1:57">
      <c r="A1494">
        <v>1493</v>
      </c>
      <c r="B1494" t="s">
        <v>1219</v>
      </c>
      <c r="C1494" t="s">
        <v>228</v>
      </c>
      <c r="D1494" t="s">
        <v>9788</v>
      </c>
      <c r="E1494" t="s">
        <v>228</v>
      </c>
      <c r="F1494" t="s">
        <v>10058</v>
      </c>
      <c r="G1494" t="s">
        <v>9790</v>
      </c>
      <c r="H1494" t="s">
        <v>3135</v>
      </c>
      <c r="I1494" t="s">
        <v>2703</v>
      </c>
      <c r="J1494" t="s">
        <v>9791</v>
      </c>
      <c r="K1494" t="s">
        <v>30222</v>
      </c>
      <c r="L1494" t="s">
        <v>10748</v>
      </c>
      <c r="M1494" t="s">
        <v>215</v>
      </c>
      <c r="N1494" t="s">
        <v>2653</v>
      </c>
      <c r="O1494" t="s">
        <v>1228</v>
      </c>
      <c r="P1494" t="s">
        <v>2126</v>
      </c>
      <c r="Q1494" t="s">
        <v>10748</v>
      </c>
      <c r="R1494" t="s">
        <v>130</v>
      </c>
      <c r="S1494" t="s">
        <v>1293</v>
      </c>
      <c r="T1494" t="s">
        <v>10731</v>
      </c>
      <c r="U1494" t="s">
        <v>10727</v>
      </c>
      <c r="V1494">
        <v>250</v>
      </c>
      <c r="W1494" t="s">
        <v>2130</v>
      </c>
      <c r="X1494" t="s">
        <v>2130</v>
      </c>
      <c r="Y1494" t="s">
        <v>2210</v>
      </c>
      <c r="Z1494" t="s">
        <v>30226</v>
      </c>
      <c r="AA1494" t="s">
        <v>10750</v>
      </c>
      <c r="AB1494" t="s">
        <v>10713</v>
      </c>
      <c r="AD1494">
        <v>250</v>
      </c>
      <c r="AE1494" t="s">
        <v>31202</v>
      </c>
      <c r="AF1494" t="s">
        <v>10565</v>
      </c>
      <c r="AG1494" t="s">
        <v>819</v>
      </c>
      <c r="AH1494" t="s">
        <v>31214</v>
      </c>
      <c r="AI1494" t="s">
        <v>1749</v>
      </c>
      <c r="AJ1494" t="s">
        <v>1749</v>
      </c>
      <c r="AK1494" t="s">
        <v>1749</v>
      </c>
      <c r="AL1494" t="s">
        <v>1749</v>
      </c>
      <c r="AM1494" t="s">
        <v>1749</v>
      </c>
      <c r="AN1494" t="s">
        <v>1749</v>
      </c>
      <c r="AO1494" t="s">
        <v>1749</v>
      </c>
      <c r="AP1494" t="s">
        <v>1749</v>
      </c>
      <c r="AQ1494" t="s">
        <v>1749</v>
      </c>
      <c r="AR1494" t="s">
        <v>1749</v>
      </c>
      <c r="AS1494" t="s">
        <v>1749</v>
      </c>
      <c r="AT1494" t="s">
        <v>1749</v>
      </c>
      <c r="AU1494" t="s">
        <v>1749</v>
      </c>
      <c r="AV1494" t="s">
        <v>1749</v>
      </c>
      <c r="AW1494" t="s">
        <v>1749</v>
      </c>
      <c r="AX1494" t="s">
        <v>1749</v>
      </c>
      <c r="AY1494" t="s">
        <v>1749</v>
      </c>
      <c r="AZ1494" t="s">
        <v>1749</v>
      </c>
      <c r="BA1494" t="s">
        <v>1749</v>
      </c>
      <c r="BB1494" t="s">
        <v>1749</v>
      </c>
      <c r="BC1494" t="s">
        <v>1749</v>
      </c>
      <c r="BD1494" t="s">
        <v>1749</v>
      </c>
      <c r="BE1494" t="s">
        <v>1749</v>
      </c>
    </row>
    <row r="1495" spans="1:57">
      <c r="A1495">
        <v>1494</v>
      </c>
      <c r="B1495" t="s">
        <v>13406</v>
      </c>
      <c r="C1495" t="s">
        <v>336</v>
      </c>
      <c r="D1495" t="s">
        <v>13512</v>
      </c>
      <c r="E1495" t="s">
        <v>336</v>
      </c>
      <c r="F1495" t="s">
        <v>13513</v>
      </c>
      <c r="G1495" t="s">
        <v>31215</v>
      </c>
      <c r="H1495" t="s">
        <v>7682</v>
      </c>
      <c r="I1495" t="s">
        <v>5229</v>
      </c>
      <c r="J1495" t="s">
        <v>13516</v>
      </c>
      <c r="K1495" t="s">
        <v>27635</v>
      </c>
      <c r="L1495" t="s">
        <v>1011</v>
      </c>
      <c r="M1495" t="s">
        <v>209</v>
      </c>
      <c r="N1495" t="s">
        <v>1462</v>
      </c>
      <c r="O1495" t="s">
        <v>1228</v>
      </c>
      <c r="P1495" t="s">
        <v>2126</v>
      </c>
      <c r="Q1495" t="s">
        <v>1011</v>
      </c>
      <c r="R1495" t="s">
        <v>130</v>
      </c>
      <c r="S1495" t="s">
        <v>1231</v>
      </c>
      <c r="T1495" t="s">
        <v>11826</v>
      </c>
      <c r="U1495" t="s">
        <v>1084</v>
      </c>
      <c r="V1495">
        <v>730</v>
      </c>
      <c r="W1495" t="s">
        <v>2130</v>
      </c>
      <c r="X1495" t="s">
        <v>2130</v>
      </c>
      <c r="Y1495" t="s">
        <v>5248</v>
      </c>
      <c r="Z1495" t="s">
        <v>336</v>
      </c>
      <c r="AA1495" t="s">
        <v>31216</v>
      </c>
      <c r="AB1495" t="s">
        <v>31217</v>
      </c>
      <c r="AC1495" t="s">
        <v>13521</v>
      </c>
      <c r="AD1495">
        <v>730</v>
      </c>
      <c r="AE1495" t="s">
        <v>10564</v>
      </c>
      <c r="AF1495" t="s">
        <v>10565</v>
      </c>
      <c r="AG1495" t="s">
        <v>819</v>
      </c>
      <c r="AH1495" t="s">
        <v>31218</v>
      </c>
      <c r="AI1495" t="s">
        <v>1749</v>
      </c>
      <c r="AJ1495" t="s">
        <v>1749</v>
      </c>
      <c r="AK1495" t="s">
        <v>1749</v>
      </c>
      <c r="AL1495" t="s">
        <v>1749</v>
      </c>
      <c r="AM1495" t="s">
        <v>1749</v>
      </c>
      <c r="AN1495" t="s">
        <v>1749</v>
      </c>
      <c r="AO1495" t="s">
        <v>1749</v>
      </c>
      <c r="AP1495" t="s">
        <v>1749</v>
      </c>
      <c r="AQ1495" t="s">
        <v>1749</v>
      </c>
      <c r="AR1495" t="s">
        <v>1749</v>
      </c>
      <c r="AS1495" t="s">
        <v>1749</v>
      </c>
      <c r="AT1495" t="s">
        <v>1749</v>
      </c>
      <c r="AU1495" t="s">
        <v>1749</v>
      </c>
      <c r="AV1495" t="s">
        <v>1749</v>
      </c>
      <c r="AW1495" t="s">
        <v>1749</v>
      </c>
      <c r="AX1495" t="s">
        <v>1749</v>
      </c>
      <c r="AY1495" t="s">
        <v>1749</v>
      </c>
      <c r="AZ1495" t="s">
        <v>1749</v>
      </c>
      <c r="BA1495" t="s">
        <v>1749</v>
      </c>
      <c r="BB1495" t="s">
        <v>1749</v>
      </c>
      <c r="BC1495" t="s">
        <v>1749</v>
      </c>
      <c r="BD1495" t="s">
        <v>1749</v>
      </c>
      <c r="BE1495" t="s">
        <v>1749</v>
      </c>
    </row>
    <row r="1496" spans="1:57">
      <c r="A1496">
        <v>1495</v>
      </c>
      <c r="B1496" t="s">
        <v>1219</v>
      </c>
      <c r="C1496" t="s">
        <v>31219</v>
      </c>
      <c r="D1496" t="s">
        <v>31220</v>
      </c>
      <c r="E1496" t="s">
        <v>31221</v>
      </c>
      <c r="F1496" t="s">
        <v>31221</v>
      </c>
      <c r="G1496" t="s">
        <v>31222</v>
      </c>
      <c r="H1496" t="s">
        <v>26647</v>
      </c>
      <c r="I1496" t="s">
        <v>2703</v>
      </c>
      <c r="J1496" t="s">
        <v>31223</v>
      </c>
      <c r="K1496" t="s">
        <v>31224</v>
      </c>
      <c r="L1496" t="s">
        <v>31225</v>
      </c>
      <c r="M1496" t="s">
        <v>209</v>
      </c>
      <c r="N1496" t="s">
        <v>1228</v>
      </c>
      <c r="O1496" t="s">
        <v>1228</v>
      </c>
      <c r="P1496" t="s">
        <v>2126</v>
      </c>
      <c r="Q1496" t="s">
        <v>31225</v>
      </c>
      <c r="R1496" t="s">
        <v>130</v>
      </c>
      <c r="S1496" t="s">
        <v>1293</v>
      </c>
      <c r="T1496" t="s">
        <v>10699</v>
      </c>
      <c r="U1496" t="s">
        <v>31226</v>
      </c>
      <c r="V1496">
        <v>215235</v>
      </c>
      <c r="W1496" t="s">
        <v>26166</v>
      </c>
      <c r="X1496" t="s">
        <v>26166</v>
      </c>
      <c r="Y1496" t="s">
        <v>31078</v>
      </c>
      <c r="Z1496" t="s">
        <v>31227</v>
      </c>
      <c r="AA1496" t="s">
        <v>31228</v>
      </c>
      <c r="AB1496" t="s">
        <v>31229</v>
      </c>
      <c r="AD1496">
        <v>215235</v>
      </c>
      <c r="AE1496" t="s">
        <v>31230</v>
      </c>
      <c r="AF1496" t="s">
        <v>10565</v>
      </c>
      <c r="AG1496" t="s">
        <v>1242</v>
      </c>
      <c r="AH1496" t="s">
        <v>31231</v>
      </c>
      <c r="AI1496" t="s">
        <v>1749</v>
      </c>
      <c r="AJ1496" t="s">
        <v>1749</v>
      </c>
      <c r="AK1496" t="s">
        <v>1749</v>
      </c>
      <c r="AL1496" t="s">
        <v>1749</v>
      </c>
      <c r="AM1496" t="s">
        <v>1749</v>
      </c>
      <c r="AN1496" t="s">
        <v>1749</v>
      </c>
      <c r="AO1496" t="s">
        <v>1749</v>
      </c>
      <c r="AP1496" t="s">
        <v>1749</v>
      </c>
      <c r="AQ1496" t="s">
        <v>1749</v>
      </c>
      <c r="AR1496" t="s">
        <v>1749</v>
      </c>
      <c r="AS1496" t="s">
        <v>1749</v>
      </c>
      <c r="AT1496" t="s">
        <v>1749</v>
      </c>
      <c r="AU1496" t="s">
        <v>1749</v>
      </c>
      <c r="AV1496" t="s">
        <v>1749</v>
      </c>
      <c r="AW1496" t="s">
        <v>1749</v>
      </c>
      <c r="AX1496" t="s">
        <v>1749</v>
      </c>
      <c r="AY1496" t="s">
        <v>1749</v>
      </c>
      <c r="AZ1496" t="s">
        <v>1749</v>
      </c>
      <c r="BA1496" t="s">
        <v>1749</v>
      </c>
      <c r="BB1496" t="s">
        <v>1749</v>
      </c>
      <c r="BC1496" t="s">
        <v>1749</v>
      </c>
      <c r="BD1496" t="s">
        <v>1749</v>
      </c>
      <c r="BE1496" t="s">
        <v>1749</v>
      </c>
    </row>
    <row r="1497" spans="1:57">
      <c r="A1497">
        <v>1496</v>
      </c>
      <c r="B1497" t="s">
        <v>1219</v>
      </c>
      <c r="C1497" t="s">
        <v>10901</v>
      </c>
      <c r="D1497" t="s">
        <v>10902</v>
      </c>
      <c r="E1497" t="s">
        <v>10901</v>
      </c>
      <c r="F1497" t="s">
        <v>10903</v>
      </c>
      <c r="G1497" t="s">
        <v>10904</v>
      </c>
      <c r="H1497" t="s">
        <v>30620</v>
      </c>
      <c r="I1497" t="s">
        <v>1736</v>
      </c>
      <c r="J1497" t="s">
        <v>30621</v>
      </c>
      <c r="K1497" t="s">
        <v>30622</v>
      </c>
      <c r="L1497" t="s">
        <v>11176</v>
      </c>
      <c r="M1497" t="s">
        <v>209</v>
      </c>
      <c r="N1497" t="s">
        <v>2653</v>
      </c>
      <c r="O1497" t="s">
        <v>1228</v>
      </c>
      <c r="P1497" t="s">
        <v>2126</v>
      </c>
      <c r="Q1497" t="s">
        <v>11176</v>
      </c>
      <c r="R1497" t="s">
        <v>130</v>
      </c>
      <c r="S1497" t="s">
        <v>1293</v>
      </c>
      <c r="T1497" t="s">
        <v>10909</v>
      </c>
      <c r="U1497" t="s">
        <v>10910</v>
      </c>
      <c r="V1497">
        <v>57</v>
      </c>
      <c r="W1497" t="s">
        <v>1324</v>
      </c>
      <c r="X1497" t="s">
        <v>1325</v>
      </c>
      <c r="Y1497" t="s">
        <v>4638</v>
      </c>
      <c r="Z1497" t="s">
        <v>10901</v>
      </c>
      <c r="AA1497" t="s">
        <v>31232</v>
      </c>
      <c r="AB1497" t="s">
        <v>31233</v>
      </c>
      <c r="AD1497">
        <v>57</v>
      </c>
      <c r="AE1497" t="s">
        <v>31234</v>
      </c>
      <c r="AF1497" t="s">
        <v>10565</v>
      </c>
      <c r="AG1497" t="s">
        <v>819</v>
      </c>
      <c r="AH1497" t="s">
        <v>31235</v>
      </c>
      <c r="AI1497" t="s">
        <v>1749</v>
      </c>
      <c r="AJ1497" t="s">
        <v>1749</v>
      </c>
      <c r="AK1497" t="s">
        <v>1749</v>
      </c>
      <c r="AL1497" t="s">
        <v>1749</v>
      </c>
      <c r="AM1497" t="s">
        <v>1749</v>
      </c>
      <c r="AN1497" t="s">
        <v>1749</v>
      </c>
      <c r="AO1497" t="s">
        <v>1749</v>
      </c>
      <c r="AP1497" t="s">
        <v>1749</v>
      </c>
      <c r="AQ1497" t="s">
        <v>1749</v>
      </c>
      <c r="AR1497" t="s">
        <v>1749</v>
      </c>
      <c r="AS1497" t="s">
        <v>1749</v>
      </c>
      <c r="AT1497" t="s">
        <v>1749</v>
      </c>
      <c r="AU1497" t="s">
        <v>1749</v>
      </c>
      <c r="AV1497" t="s">
        <v>1749</v>
      </c>
      <c r="AW1497" t="s">
        <v>1749</v>
      </c>
      <c r="AX1497" t="s">
        <v>1749</v>
      </c>
      <c r="AY1497" t="s">
        <v>1749</v>
      </c>
      <c r="AZ1497" t="s">
        <v>1749</v>
      </c>
      <c r="BA1497" t="s">
        <v>1749</v>
      </c>
      <c r="BB1497" t="s">
        <v>1749</v>
      </c>
      <c r="BC1497" t="s">
        <v>1749</v>
      </c>
      <c r="BD1497" t="s">
        <v>1749</v>
      </c>
      <c r="BE1497" t="s">
        <v>1749</v>
      </c>
    </row>
    <row r="1498" spans="1:57">
      <c r="A1498">
        <v>1497</v>
      </c>
      <c r="B1498" t="s">
        <v>1219</v>
      </c>
      <c r="C1498" t="s">
        <v>7159</v>
      </c>
      <c r="D1498" t="s">
        <v>7160</v>
      </c>
      <c r="E1498" t="s">
        <v>8586</v>
      </c>
      <c r="F1498" t="s">
        <v>8587</v>
      </c>
      <c r="G1498" t="s">
        <v>7163</v>
      </c>
      <c r="I1498" t="s">
        <v>2703</v>
      </c>
      <c r="J1498" t="s">
        <v>7164</v>
      </c>
      <c r="K1498" t="s">
        <v>7165</v>
      </c>
      <c r="L1498" t="s">
        <v>10567</v>
      </c>
      <c r="M1498" t="s">
        <v>215</v>
      </c>
      <c r="N1498" t="s">
        <v>1462</v>
      </c>
      <c r="O1498" t="s">
        <v>1228</v>
      </c>
      <c r="P1498" t="s">
        <v>2126</v>
      </c>
      <c r="Q1498" t="s">
        <v>10567</v>
      </c>
      <c r="R1498" t="s">
        <v>130</v>
      </c>
      <c r="S1498" t="s">
        <v>1293</v>
      </c>
      <c r="T1498" t="s">
        <v>10568</v>
      </c>
      <c r="U1498" t="s">
        <v>10569</v>
      </c>
      <c r="V1498">
        <v>140</v>
      </c>
      <c r="W1498" t="s">
        <v>5512</v>
      </c>
      <c r="X1498" t="s">
        <v>4810</v>
      </c>
      <c r="Y1498" t="s">
        <v>2210</v>
      </c>
      <c r="Z1498" t="s">
        <v>7159</v>
      </c>
      <c r="AA1498" t="s">
        <v>10535</v>
      </c>
      <c r="AD1498">
        <v>140</v>
      </c>
      <c r="AE1498" t="s">
        <v>10570</v>
      </c>
      <c r="AF1498" t="s">
        <v>10571</v>
      </c>
      <c r="AG1498" t="s">
        <v>819</v>
      </c>
      <c r="AH1498" t="s">
        <v>10572</v>
      </c>
      <c r="AI1498" t="s">
        <v>1749</v>
      </c>
      <c r="AJ1498" t="s">
        <v>1749</v>
      </c>
      <c r="AK1498" t="s">
        <v>1749</v>
      </c>
      <c r="AL1498" t="s">
        <v>1749</v>
      </c>
      <c r="AM1498" t="s">
        <v>1749</v>
      </c>
      <c r="AN1498" t="s">
        <v>1749</v>
      </c>
      <c r="AO1498" t="s">
        <v>1749</v>
      </c>
      <c r="AP1498" t="s">
        <v>1749</v>
      </c>
      <c r="AQ1498" t="s">
        <v>1749</v>
      </c>
      <c r="AR1498" t="s">
        <v>1749</v>
      </c>
      <c r="AS1498" t="s">
        <v>1749</v>
      </c>
      <c r="AT1498" t="s">
        <v>1749</v>
      </c>
      <c r="AU1498" t="s">
        <v>1749</v>
      </c>
      <c r="AV1498" t="s">
        <v>1749</v>
      </c>
      <c r="AW1498" t="s">
        <v>1749</v>
      </c>
      <c r="AX1498" t="s">
        <v>1749</v>
      </c>
      <c r="AY1498" t="s">
        <v>1749</v>
      </c>
      <c r="AZ1498" t="s">
        <v>1749</v>
      </c>
      <c r="BA1498" t="s">
        <v>1749</v>
      </c>
      <c r="BB1498" t="s">
        <v>1749</v>
      </c>
      <c r="BC1498" t="s">
        <v>1749</v>
      </c>
      <c r="BD1498" t="s">
        <v>1749</v>
      </c>
      <c r="BE1498" t="s">
        <v>1749</v>
      </c>
    </row>
    <row r="1499" spans="1:57">
      <c r="A1499">
        <v>1498</v>
      </c>
      <c r="B1499" t="s">
        <v>1219</v>
      </c>
      <c r="C1499" t="s">
        <v>7923</v>
      </c>
      <c r="D1499" t="s">
        <v>7924</v>
      </c>
      <c r="E1499" t="s">
        <v>11528</v>
      </c>
      <c r="F1499" t="s">
        <v>11529</v>
      </c>
      <c r="G1499" t="s">
        <v>11853</v>
      </c>
      <c r="H1499" t="s">
        <v>7928</v>
      </c>
      <c r="I1499" t="s">
        <v>2539</v>
      </c>
      <c r="J1499" t="s">
        <v>29043</v>
      </c>
      <c r="K1499" t="s">
        <v>7930</v>
      </c>
      <c r="L1499" t="s">
        <v>11530</v>
      </c>
      <c r="M1499" t="s">
        <v>209</v>
      </c>
      <c r="N1499" t="s">
        <v>1462</v>
      </c>
      <c r="O1499" t="s">
        <v>1228</v>
      </c>
      <c r="P1499" t="s">
        <v>2126</v>
      </c>
      <c r="Q1499" t="s">
        <v>11530</v>
      </c>
      <c r="R1499" t="s">
        <v>130</v>
      </c>
      <c r="S1499" t="s">
        <v>1293</v>
      </c>
      <c r="T1499" t="s">
        <v>6635</v>
      </c>
      <c r="U1499" t="s">
        <v>11531</v>
      </c>
      <c r="V1499">
        <v>286</v>
      </c>
      <c r="W1499" t="s">
        <v>2130</v>
      </c>
      <c r="X1499" t="s">
        <v>2130</v>
      </c>
      <c r="Y1499" t="s">
        <v>2210</v>
      </c>
      <c r="Z1499" t="s">
        <v>29044</v>
      </c>
      <c r="AA1499" t="s">
        <v>31236</v>
      </c>
      <c r="AB1499" t="s">
        <v>31237</v>
      </c>
      <c r="AD1499">
        <v>750</v>
      </c>
      <c r="AE1499" t="s">
        <v>31238</v>
      </c>
      <c r="AF1499" t="s">
        <v>10571</v>
      </c>
      <c r="AG1499" t="s">
        <v>819</v>
      </c>
      <c r="AH1499" t="s">
        <v>31239</v>
      </c>
      <c r="AI1499" t="s">
        <v>1749</v>
      </c>
      <c r="AJ1499" t="s">
        <v>1749</v>
      </c>
      <c r="AK1499" t="s">
        <v>1749</v>
      </c>
      <c r="AL1499" t="s">
        <v>1749</v>
      </c>
      <c r="AM1499" t="s">
        <v>1749</v>
      </c>
      <c r="AN1499" t="s">
        <v>1749</v>
      </c>
      <c r="AO1499" t="s">
        <v>1749</v>
      </c>
      <c r="AP1499" t="s">
        <v>1749</v>
      </c>
      <c r="AQ1499" t="s">
        <v>1749</v>
      </c>
      <c r="AR1499" t="s">
        <v>1749</v>
      </c>
      <c r="AS1499" t="s">
        <v>1749</v>
      </c>
      <c r="AT1499" t="s">
        <v>1749</v>
      </c>
      <c r="AU1499" t="s">
        <v>1749</v>
      </c>
      <c r="AV1499" t="s">
        <v>1749</v>
      </c>
      <c r="AW1499" t="s">
        <v>1749</v>
      </c>
      <c r="AX1499" t="s">
        <v>1749</v>
      </c>
      <c r="AY1499" t="s">
        <v>1749</v>
      </c>
      <c r="AZ1499" t="s">
        <v>1749</v>
      </c>
      <c r="BA1499" t="s">
        <v>1749</v>
      </c>
      <c r="BB1499" t="s">
        <v>1749</v>
      </c>
      <c r="BC1499" t="s">
        <v>1749</v>
      </c>
      <c r="BD1499" t="s">
        <v>1749</v>
      </c>
      <c r="BE1499" t="s">
        <v>1749</v>
      </c>
    </row>
    <row r="1500" spans="1:57">
      <c r="A1500">
        <v>1499</v>
      </c>
      <c r="B1500" t="s">
        <v>1219</v>
      </c>
      <c r="C1500" t="s">
        <v>7362</v>
      </c>
      <c r="D1500" t="s">
        <v>7363</v>
      </c>
      <c r="E1500" t="s">
        <v>9636</v>
      </c>
      <c r="F1500" t="s">
        <v>9637</v>
      </c>
      <c r="G1500" t="s">
        <v>7366</v>
      </c>
      <c r="H1500" t="s">
        <v>28533</v>
      </c>
      <c r="I1500" t="s">
        <v>1736</v>
      </c>
      <c r="J1500" t="s">
        <v>28534</v>
      </c>
      <c r="K1500" t="s">
        <v>7367</v>
      </c>
      <c r="L1500" t="s">
        <v>11166</v>
      </c>
      <c r="M1500" t="s">
        <v>277</v>
      </c>
      <c r="O1500" t="s">
        <v>1228</v>
      </c>
      <c r="P1500" t="s">
        <v>2126</v>
      </c>
      <c r="Q1500" t="s">
        <v>11166</v>
      </c>
      <c r="R1500" t="s">
        <v>130</v>
      </c>
      <c r="S1500" t="s">
        <v>1231</v>
      </c>
      <c r="T1500" t="s">
        <v>11167</v>
      </c>
      <c r="U1500" t="s">
        <v>31240</v>
      </c>
      <c r="V1500">
        <v>23</v>
      </c>
      <c r="W1500" t="s">
        <v>1324</v>
      </c>
      <c r="X1500" t="s">
        <v>1325</v>
      </c>
      <c r="Y1500" t="s">
        <v>4638</v>
      </c>
      <c r="Z1500" t="s">
        <v>7362</v>
      </c>
      <c r="AA1500" t="s">
        <v>31241</v>
      </c>
      <c r="AB1500" t="s">
        <v>31242</v>
      </c>
      <c r="AD1500">
        <v>23</v>
      </c>
      <c r="AE1500" t="s">
        <v>10579</v>
      </c>
      <c r="AF1500" t="s">
        <v>10571</v>
      </c>
      <c r="AG1500" t="s">
        <v>819</v>
      </c>
      <c r="AH1500" t="s">
        <v>31243</v>
      </c>
      <c r="AI1500" t="s">
        <v>1749</v>
      </c>
      <c r="AJ1500" t="s">
        <v>1749</v>
      </c>
      <c r="AK1500" t="s">
        <v>1749</v>
      </c>
      <c r="AL1500" t="s">
        <v>1749</v>
      </c>
      <c r="AM1500" t="s">
        <v>1749</v>
      </c>
      <c r="AN1500" t="s">
        <v>1749</v>
      </c>
      <c r="AO1500" t="s">
        <v>1749</v>
      </c>
      <c r="AP1500" t="s">
        <v>1749</v>
      </c>
      <c r="AQ1500" t="s">
        <v>1749</v>
      </c>
      <c r="AR1500" t="s">
        <v>1749</v>
      </c>
      <c r="AS1500" t="s">
        <v>1749</v>
      </c>
      <c r="AT1500" t="s">
        <v>1749</v>
      </c>
      <c r="AU1500" t="s">
        <v>1749</v>
      </c>
      <c r="AV1500" t="s">
        <v>1749</v>
      </c>
      <c r="AW1500" t="s">
        <v>1749</v>
      </c>
      <c r="AX1500" t="s">
        <v>1749</v>
      </c>
      <c r="AY1500" t="s">
        <v>9638</v>
      </c>
      <c r="AZ1500" t="s">
        <v>30336</v>
      </c>
      <c r="BA1500" t="s">
        <v>1324</v>
      </c>
      <c r="BB1500" t="s">
        <v>1325</v>
      </c>
      <c r="BC1500" t="s">
        <v>4638</v>
      </c>
      <c r="BD1500" t="s">
        <v>30337</v>
      </c>
      <c r="BE1500" t="s">
        <v>30338</v>
      </c>
    </row>
    <row r="1501" spans="1:57">
      <c r="A1501">
        <v>1500</v>
      </c>
      <c r="B1501" t="s">
        <v>1219</v>
      </c>
      <c r="C1501" t="s">
        <v>7362</v>
      </c>
      <c r="D1501" t="s">
        <v>7363</v>
      </c>
      <c r="E1501" t="s">
        <v>9636</v>
      </c>
      <c r="F1501" t="s">
        <v>9637</v>
      </c>
      <c r="G1501" t="s">
        <v>7366</v>
      </c>
      <c r="H1501" t="s">
        <v>28533</v>
      </c>
      <c r="I1501" t="s">
        <v>1736</v>
      </c>
      <c r="J1501" t="s">
        <v>28534</v>
      </c>
      <c r="K1501" t="s">
        <v>7367</v>
      </c>
      <c r="L1501" t="s">
        <v>11435</v>
      </c>
      <c r="M1501" t="s">
        <v>277</v>
      </c>
      <c r="O1501" t="s">
        <v>1228</v>
      </c>
      <c r="P1501" t="s">
        <v>2126</v>
      </c>
      <c r="Q1501" t="s">
        <v>11435</v>
      </c>
      <c r="R1501" t="s">
        <v>130</v>
      </c>
      <c r="S1501" t="s">
        <v>1231</v>
      </c>
      <c r="T1501" t="s">
        <v>11436</v>
      </c>
      <c r="U1501" t="s">
        <v>31244</v>
      </c>
      <c r="V1501">
        <v>25</v>
      </c>
      <c r="W1501" t="s">
        <v>1324</v>
      </c>
      <c r="X1501" t="s">
        <v>1325</v>
      </c>
      <c r="Y1501" t="s">
        <v>4638</v>
      </c>
      <c r="Z1501" t="s">
        <v>7362</v>
      </c>
      <c r="AA1501" t="s">
        <v>31245</v>
      </c>
      <c r="AB1501" t="s">
        <v>31246</v>
      </c>
      <c r="AD1501">
        <v>25</v>
      </c>
      <c r="AE1501" t="s">
        <v>10579</v>
      </c>
      <c r="AF1501" t="s">
        <v>10571</v>
      </c>
      <c r="AG1501" t="s">
        <v>819</v>
      </c>
      <c r="AH1501" t="s">
        <v>31247</v>
      </c>
      <c r="AI1501" t="s">
        <v>1749</v>
      </c>
      <c r="AJ1501" t="s">
        <v>1749</v>
      </c>
      <c r="AK1501" t="s">
        <v>1749</v>
      </c>
      <c r="AL1501" t="s">
        <v>1749</v>
      </c>
      <c r="AM1501" t="s">
        <v>1749</v>
      </c>
      <c r="AN1501" t="s">
        <v>1749</v>
      </c>
      <c r="AO1501" t="s">
        <v>1749</v>
      </c>
      <c r="AP1501" t="s">
        <v>1749</v>
      </c>
      <c r="AQ1501" t="s">
        <v>1749</v>
      </c>
      <c r="AR1501" t="s">
        <v>1749</v>
      </c>
      <c r="AS1501" t="s">
        <v>1749</v>
      </c>
      <c r="AT1501" t="s">
        <v>1749</v>
      </c>
      <c r="AU1501" t="s">
        <v>1749</v>
      </c>
      <c r="AV1501" t="s">
        <v>1749</v>
      </c>
      <c r="AW1501" t="s">
        <v>1749</v>
      </c>
      <c r="AX1501" t="s">
        <v>1749</v>
      </c>
      <c r="AY1501" t="s">
        <v>9638</v>
      </c>
      <c r="AZ1501" t="s">
        <v>30336</v>
      </c>
      <c r="BA1501" t="s">
        <v>1324</v>
      </c>
      <c r="BB1501" t="s">
        <v>1325</v>
      </c>
      <c r="BC1501" t="s">
        <v>4638</v>
      </c>
      <c r="BD1501" t="s">
        <v>30337</v>
      </c>
      <c r="BE1501" t="s">
        <v>30338</v>
      </c>
    </row>
    <row r="1502" spans="1:57">
      <c r="A1502">
        <v>1501</v>
      </c>
      <c r="B1502" t="s">
        <v>1219</v>
      </c>
      <c r="C1502" t="s">
        <v>7362</v>
      </c>
      <c r="D1502" t="s">
        <v>7363</v>
      </c>
      <c r="E1502" t="s">
        <v>9636</v>
      </c>
      <c r="F1502" t="s">
        <v>9637</v>
      </c>
      <c r="G1502" t="s">
        <v>7366</v>
      </c>
      <c r="H1502" t="s">
        <v>28533</v>
      </c>
      <c r="I1502" t="s">
        <v>1736</v>
      </c>
      <c r="J1502" t="s">
        <v>28534</v>
      </c>
      <c r="K1502" t="s">
        <v>7367</v>
      </c>
      <c r="L1502" t="s">
        <v>11172</v>
      </c>
      <c r="M1502" t="s">
        <v>277</v>
      </c>
      <c r="O1502" t="s">
        <v>1228</v>
      </c>
      <c r="P1502" t="s">
        <v>2126</v>
      </c>
      <c r="Q1502" t="s">
        <v>11172</v>
      </c>
      <c r="R1502" t="s">
        <v>130</v>
      </c>
      <c r="S1502" t="s">
        <v>1231</v>
      </c>
      <c r="T1502" t="s">
        <v>1069</v>
      </c>
      <c r="U1502" t="s">
        <v>31248</v>
      </c>
      <c r="V1502">
        <v>10</v>
      </c>
      <c r="W1502" t="s">
        <v>1324</v>
      </c>
      <c r="X1502" t="s">
        <v>1325</v>
      </c>
      <c r="Y1502" t="s">
        <v>4638</v>
      </c>
      <c r="Z1502" t="s">
        <v>7362</v>
      </c>
      <c r="AA1502" t="s">
        <v>31249</v>
      </c>
      <c r="AB1502" t="s">
        <v>31250</v>
      </c>
      <c r="AD1502">
        <v>10</v>
      </c>
      <c r="AE1502" t="s">
        <v>10579</v>
      </c>
      <c r="AF1502" t="s">
        <v>10571</v>
      </c>
      <c r="AG1502" t="s">
        <v>819</v>
      </c>
      <c r="AH1502" t="s">
        <v>31251</v>
      </c>
      <c r="AI1502" t="s">
        <v>1749</v>
      </c>
      <c r="AJ1502" t="s">
        <v>1749</v>
      </c>
      <c r="AK1502" t="s">
        <v>1749</v>
      </c>
      <c r="AL1502" t="s">
        <v>1749</v>
      </c>
      <c r="AM1502" t="s">
        <v>1749</v>
      </c>
      <c r="AN1502" t="s">
        <v>1749</v>
      </c>
      <c r="AO1502" t="s">
        <v>1749</v>
      </c>
      <c r="AP1502" t="s">
        <v>1749</v>
      </c>
      <c r="AQ1502" t="s">
        <v>1749</v>
      </c>
      <c r="AR1502" t="s">
        <v>1749</v>
      </c>
      <c r="AS1502" t="s">
        <v>1749</v>
      </c>
      <c r="AT1502" t="s">
        <v>1749</v>
      </c>
      <c r="AU1502" t="s">
        <v>1749</v>
      </c>
      <c r="AV1502" t="s">
        <v>1749</v>
      </c>
      <c r="AW1502" t="s">
        <v>1749</v>
      </c>
      <c r="AX1502" t="s">
        <v>1749</v>
      </c>
      <c r="AY1502" t="s">
        <v>9638</v>
      </c>
      <c r="AZ1502" t="s">
        <v>30336</v>
      </c>
      <c r="BA1502" t="s">
        <v>1324</v>
      </c>
      <c r="BB1502" t="s">
        <v>1325</v>
      </c>
      <c r="BC1502" t="s">
        <v>4638</v>
      </c>
      <c r="BD1502" t="s">
        <v>30337</v>
      </c>
      <c r="BE1502" t="s">
        <v>30338</v>
      </c>
    </row>
    <row r="1503" spans="1:57">
      <c r="A1503">
        <v>1502</v>
      </c>
      <c r="B1503" t="s">
        <v>1219</v>
      </c>
      <c r="C1503" t="s">
        <v>7114</v>
      </c>
      <c r="D1503" t="s">
        <v>7115</v>
      </c>
      <c r="E1503" t="s">
        <v>7114</v>
      </c>
      <c r="F1503" t="s">
        <v>10573</v>
      </c>
      <c r="G1503" t="s">
        <v>10574</v>
      </c>
      <c r="H1503" t="s">
        <v>10575</v>
      </c>
      <c r="I1503" t="s">
        <v>1863</v>
      </c>
      <c r="J1503" t="s">
        <v>7119</v>
      </c>
      <c r="K1503" t="s">
        <v>7120</v>
      </c>
      <c r="L1503" t="s">
        <v>10576</v>
      </c>
      <c r="M1503" t="s">
        <v>209</v>
      </c>
      <c r="N1503" t="s">
        <v>1462</v>
      </c>
      <c r="O1503" t="s">
        <v>1228</v>
      </c>
      <c r="P1503" t="s">
        <v>2126</v>
      </c>
      <c r="Q1503" t="s">
        <v>10576</v>
      </c>
      <c r="R1503" t="s">
        <v>130</v>
      </c>
      <c r="S1503" t="s">
        <v>1293</v>
      </c>
      <c r="T1503" t="s">
        <v>10577</v>
      </c>
      <c r="U1503" t="s">
        <v>10548</v>
      </c>
      <c r="V1503">
        <v>227</v>
      </c>
      <c r="W1503" t="s">
        <v>2130</v>
      </c>
      <c r="X1503" t="s">
        <v>2130</v>
      </c>
      <c r="Y1503" t="s">
        <v>2210</v>
      </c>
      <c r="Z1503" t="s">
        <v>7114</v>
      </c>
      <c r="AA1503" t="s">
        <v>10578</v>
      </c>
      <c r="AB1503" t="s">
        <v>10563</v>
      </c>
      <c r="AD1503">
        <v>227</v>
      </c>
      <c r="AE1503" t="s">
        <v>10579</v>
      </c>
      <c r="AF1503" t="s">
        <v>10571</v>
      </c>
      <c r="AG1503" t="s">
        <v>819</v>
      </c>
      <c r="AH1503" t="s">
        <v>10580</v>
      </c>
      <c r="AI1503" t="s">
        <v>1749</v>
      </c>
      <c r="AJ1503" t="s">
        <v>1749</v>
      </c>
      <c r="AK1503" t="s">
        <v>1749</v>
      </c>
      <c r="AL1503" t="s">
        <v>1749</v>
      </c>
      <c r="AM1503" t="s">
        <v>1749</v>
      </c>
      <c r="AN1503" t="s">
        <v>1749</v>
      </c>
      <c r="AO1503" t="s">
        <v>1749</v>
      </c>
      <c r="AP1503" t="s">
        <v>1749</v>
      </c>
      <c r="AQ1503" t="s">
        <v>1749</v>
      </c>
      <c r="AR1503" t="s">
        <v>1749</v>
      </c>
      <c r="AS1503" t="s">
        <v>1749</v>
      </c>
      <c r="AT1503" t="s">
        <v>1749</v>
      </c>
      <c r="AU1503" t="s">
        <v>1749</v>
      </c>
      <c r="AV1503" t="s">
        <v>1749</v>
      </c>
      <c r="AW1503" t="s">
        <v>1749</v>
      </c>
      <c r="AX1503" t="s">
        <v>1749</v>
      </c>
      <c r="AY1503" t="s">
        <v>1749</v>
      </c>
      <c r="AZ1503" t="s">
        <v>1749</v>
      </c>
      <c r="BA1503" t="s">
        <v>1749</v>
      </c>
      <c r="BB1503" t="s">
        <v>1749</v>
      </c>
      <c r="BC1503" t="s">
        <v>1749</v>
      </c>
      <c r="BD1503" t="s">
        <v>1749</v>
      </c>
      <c r="BE1503" t="s">
        <v>1749</v>
      </c>
    </row>
    <row r="1504" spans="1:57">
      <c r="A1504">
        <v>1503</v>
      </c>
      <c r="B1504" t="s">
        <v>1219</v>
      </c>
      <c r="C1504" t="s">
        <v>10581</v>
      </c>
      <c r="D1504" t="s">
        <v>10582</v>
      </c>
      <c r="E1504" t="s">
        <v>10581</v>
      </c>
      <c r="F1504" t="s">
        <v>10583</v>
      </c>
      <c r="G1504" t="s">
        <v>10584</v>
      </c>
      <c r="I1504" t="s">
        <v>2703</v>
      </c>
      <c r="J1504" t="s">
        <v>10585</v>
      </c>
      <c r="K1504" t="s">
        <v>31252</v>
      </c>
      <c r="L1504" t="s">
        <v>10587</v>
      </c>
      <c r="M1504" t="s">
        <v>209</v>
      </c>
      <c r="N1504" t="s">
        <v>2653</v>
      </c>
      <c r="O1504" t="s">
        <v>1228</v>
      </c>
      <c r="P1504" t="s">
        <v>2126</v>
      </c>
      <c r="Q1504" t="s">
        <v>10587</v>
      </c>
      <c r="R1504" t="s">
        <v>130</v>
      </c>
      <c r="S1504" t="s">
        <v>1293</v>
      </c>
      <c r="T1504" t="s">
        <v>10588</v>
      </c>
      <c r="U1504" t="s">
        <v>10589</v>
      </c>
      <c r="V1504">
        <v>100</v>
      </c>
      <c r="W1504" t="s">
        <v>2130</v>
      </c>
      <c r="X1504" t="s">
        <v>2130</v>
      </c>
      <c r="Y1504" t="s">
        <v>2210</v>
      </c>
      <c r="Z1504" t="s">
        <v>10581</v>
      </c>
      <c r="AA1504" t="s">
        <v>10590</v>
      </c>
      <c r="AB1504" t="s">
        <v>10563</v>
      </c>
      <c r="AD1504">
        <v>100</v>
      </c>
      <c r="AE1504" t="s">
        <v>10579</v>
      </c>
      <c r="AF1504" t="s">
        <v>10571</v>
      </c>
      <c r="AG1504" t="s">
        <v>819</v>
      </c>
      <c r="AH1504" t="s">
        <v>10591</v>
      </c>
      <c r="AI1504" t="s">
        <v>1749</v>
      </c>
      <c r="AJ1504" t="s">
        <v>1749</v>
      </c>
      <c r="AK1504" t="s">
        <v>1749</v>
      </c>
      <c r="AL1504" t="s">
        <v>1749</v>
      </c>
      <c r="AM1504" t="s">
        <v>1749</v>
      </c>
      <c r="AN1504" t="s">
        <v>1749</v>
      </c>
      <c r="AO1504" t="s">
        <v>1749</v>
      </c>
      <c r="AP1504" t="s">
        <v>1749</v>
      </c>
      <c r="AQ1504" t="s">
        <v>1749</v>
      </c>
      <c r="AR1504" t="s">
        <v>1749</v>
      </c>
      <c r="AS1504" t="s">
        <v>1749</v>
      </c>
      <c r="AT1504" t="s">
        <v>1749</v>
      </c>
      <c r="AU1504" t="s">
        <v>1749</v>
      </c>
      <c r="AV1504" t="s">
        <v>1749</v>
      </c>
      <c r="AW1504" t="s">
        <v>1749</v>
      </c>
      <c r="AX1504" t="s">
        <v>1749</v>
      </c>
      <c r="AY1504" t="s">
        <v>1749</v>
      </c>
      <c r="AZ1504" t="s">
        <v>1749</v>
      </c>
      <c r="BA1504" t="s">
        <v>1749</v>
      </c>
      <c r="BB1504" t="s">
        <v>1749</v>
      </c>
      <c r="BC1504" t="s">
        <v>1749</v>
      </c>
      <c r="BD1504" t="s">
        <v>1749</v>
      </c>
      <c r="BE1504" t="s">
        <v>1749</v>
      </c>
    </row>
    <row r="1505" spans="1:57">
      <c r="A1505">
        <v>1504</v>
      </c>
      <c r="B1505" t="s">
        <v>1219</v>
      </c>
      <c r="C1505" t="s">
        <v>10592</v>
      </c>
      <c r="D1505" t="s">
        <v>10593</v>
      </c>
      <c r="E1505" t="s">
        <v>10592</v>
      </c>
      <c r="F1505" t="s">
        <v>10594</v>
      </c>
      <c r="G1505" t="s">
        <v>10595</v>
      </c>
      <c r="H1505" t="s">
        <v>6485</v>
      </c>
      <c r="I1505" t="s">
        <v>2191</v>
      </c>
      <c r="J1505" t="s">
        <v>10596</v>
      </c>
      <c r="K1505" t="s">
        <v>10597</v>
      </c>
      <c r="L1505" t="s">
        <v>10598</v>
      </c>
      <c r="M1505" t="s">
        <v>209</v>
      </c>
      <c r="N1505" t="s">
        <v>1462</v>
      </c>
      <c r="O1505" t="s">
        <v>1228</v>
      </c>
      <c r="P1505" t="s">
        <v>2126</v>
      </c>
      <c r="Q1505" t="s">
        <v>10598</v>
      </c>
      <c r="R1505" t="s">
        <v>130</v>
      </c>
      <c r="S1505" t="s">
        <v>1293</v>
      </c>
      <c r="T1505" t="s">
        <v>10561</v>
      </c>
      <c r="U1505" t="s">
        <v>10548</v>
      </c>
      <c r="V1505">
        <v>210</v>
      </c>
      <c r="W1505" t="s">
        <v>2130</v>
      </c>
      <c r="X1505" t="s">
        <v>2130</v>
      </c>
      <c r="Y1505" t="s">
        <v>2210</v>
      </c>
      <c r="Z1505" t="s">
        <v>10592</v>
      </c>
      <c r="AA1505" t="s">
        <v>10599</v>
      </c>
      <c r="AB1505" t="s">
        <v>10600</v>
      </c>
      <c r="AD1505">
        <v>210</v>
      </c>
      <c r="AE1505" t="s">
        <v>10579</v>
      </c>
      <c r="AF1505" t="s">
        <v>10571</v>
      </c>
      <c r="AG1505" t="s">
        <v>819</v>
      </c>
      <c r="AH1505" t="s">
        <v>10601</v>
      </c>
      <c r="AI1505" t="s">
        <v>1749</v>
      </c>
      <c r="AJ1505" t="s">
        <v>1749</v>
      </c>
      <c r="AK1505" t="s">
        <v>1749</v>
      </c>
      <c r="AL1505" t="s">
        <v>1749</v>
      </c>
      <c r="AM1505" t="s">
        <v>1749</v>
      </c>
      <c r="AN1505" t="s">
        <v>1749</v>
      </c>
      <c r="AO1505" t="s">
        <v>1749</v>
      </c>
      <c r="AP1505" t="s">
        <v>1749</v>
      </c>
      <c r="AQ1505" t="s">
        <v>1749</v>
      </c>
      <c r="AR1505" t="s">
        <v>1749</v>
      </c>
      <c r="AS1505" t="s">
        <v>1749</v>
      </c>
      <c r="AT1505" t="s">
        <v>1749</v>
      </c>
      <c r="AU1505" t="s">
        <v>1749</v>
      </c>
      <c r="AV1505" t="s">
        <v>1749</v>
      </c>
      <c r="AW1505" t="s">
        <v>1749</v>
      </c>
      <c r="AX1505" t="s">
        <v>1749</v>
      </c>
      <c r="AY1505" t="s">
        <v>1749</v>
      </c>
      <c r="AZ1505" t="s">
        <v>1749</v>
      </c>
      <c r="BA1505" t="s">
        <v>1749</v>
      </c>
      <c r="BB1505" t="s">
        <v>1749</v>
      </c>
      <c r="BC1505" t="s">
        <v>1749</v>
      </c>
      <c r="BD1505" t="s">
        <v>1749</v>
      </c>
      <c r="BE1505" t="s">
        <v>1749</v>
      </c>
    </row>
    <row r="1506" spans="1:57">
      <c r="A1506">
        <v>1505</v>
      </c>
      <c r="B1506" t="s">
        <v>13628</v>
      </c>
      <c r="C1506" t="s">
        <v>7362</v>
      </c>
      <c r="D1506" t="s">
        <v>7363</v>
      </c>
      <c r="E1506" t="s">
        <v>9636</v>
      </c>
      <c r="F1506" t="s">
        <v>9637</v>
      </c>
      <c r="G1506" t="s">
        <v>7366</v>
      </c>
      <c r="H1506" t="s">
        <v>28533</v>
      </c>
      <c r="I1506" t="s">
        <v>1736</v>
      </c>
      <c r="J1506" t="s">
        <v>28534</v>
      </c>
      <c r="K1506" t="s">
        <v>7367</v>
      </c>
      <c r="L1506" t="s">
        <v>9638</v>
      </c>
      <c r="M1506" t="s">
        <v>277</v>
      </c>
      <c r="O1506" t="s">
        <v>1228</v>
      </c>
      <c r="P1506" t="s">
        <v>2126</v>
      </c>
      <c r="Q1506" t="s">
        <v>14082</v>
      </c>
      <c r="R1506" t="s">
        <v>130</v>
      </c>
      <c r="S1506" t="s">
        <v>1231</v>
      </c>
      <c r="T1506" t="s">
        <v>8326</v>
      </c>
      <c r="U1506" t="s">
        <v>14083</v>
      </c>
      <c r="V1506">
        <v>6</v>
      </c>
      <c r="W1506" t="s">
        <v>1324</v>
      </c>
      <c r="X1506" t="s">
        <v>1325</v>
      </c>
      <c r="Y1506" t="s">
        <v>4638</v>
      </c>
      <c r="Z1506" t="s">
        <v>7362</v>
      </c>
      <c r="AA1506" t="s">
        <v>14084</v>
      </c>
      <c r="AB1506" t="s">
        <v>14085</v>
      </c>
      <c r="AC1506" t="s">
        <v>31253</v>
      </c>
      <c r="AD1506">
        <v>6</v>
      </c>
      <c r="AE1506" t="s">
        <v>31254</v>
      </c>
      <c r="AF1506" t="s">
        <v>31255</v>
      </c>
      <c r="AG1506" t="s">
        <v>819</v>
      </c>
      <c r="AH1506" t="s">
        <v>31256</v>
      </c>
      <c r="AI1506" t="s">
        <v>1749</v>
      </c>
      <c r="AJ1506" t="s">
        <v>1749</v>
      </c>
      <c r="AK1506" t="s">
        <v>1749</v>
      </c>
      <c r="AL1506" t="s">
        <v>1749</v>
      </c>
      <c r="AM1506" t="s">
        <v>1749</v>
      </c>
      <c r="AN1506" t="s">
        <v>1749</v>
      </c>
      <c r="AO1506" t="s">
        <v>1749</v>
      </c>
      <c r="AP1506" t="s">
        <v>1749</v>
      </c>
      <c r="AQ1506" t="s">
        <v>1749</v>
      </c>
      <c r="AR1506" t="s">
        <v>1749</v>
      </c>
      <c r="AS1506" t="s">
        <v>1749</v>
      </c>
      <c r="AT1506" t="s">
        <v>1749</v>
      </c>
      <c r="AU1506" t="s">
        <v>1749</v>
      </c>
      <c r="AV1506" t="s">
        <v>1749</v>
      </c>
      <c r="AW1506" t="s">
        <v>1749</v>
      </c>
      <c r="AX1506" t="s">
        <v>1749</v>
      </c>
      <c r="AY1506" t="s">
        <v>9638</v>
      </c>
      <c r="AZ1506" t="s">
        <v>30336</v>
      </c>
      <c r="BA1506" t="s">
        <v>1324</v>
      </c>
      <c r="BB1506" t="s">
        <v>1325</v>
      </c>
      <c r="BC1506" t="s">
        <v>4638</v>
      </c>
      <c r="BD1506" t="s">
        <v>30337</v>
      </c>
      <c r="BE1506" t="s">
        <v>30338</v>
      </c>
    </row>
    <row r="1507" spans="1:57">
      <c r="A1507">
        <v>1506</v>
      </c>
      <c r="B1507" t="s">
        <v>1219</v>
      </c>
      <c r="C1507" t="s">
        <v>319</v>
      </c>
      <c r="D1507" t="s">
        <v>8293</v>
      </c>
      <c r="E1507" t="s">
        <v>8294</v>
      </c>
      <c r="F1507" t="s">
        <v>8295</v>
      </c>
      <c r="G1507" t="s">
        <v>8296</v>
      </c>
      <c r="H1507" t="s">
        <v>8297</v>
      </c>
      <c r="I1507" t="s">
        <v>5229</v>
      </c>
      <c r="J1507" t="s">
        <v>29155</v>
      </c>
      <c r="K1507" t="s">
        <v>29156</v>
      </c>
      <c r="L1507" t="s">
        <v>321</v>
      </c>
      <c r="M1507" t="s">
        <v>277</v>
      </c>
      <c r="O1507" t="s">
        <v>1228</v>
      </c>
      <c r="P1507" t="s">
        <v>2126</v>
      </c>
      <c r="Q1507" t="s">
        <v>321</v>
      </c>
      <c r="R1507" t="s">
        <v>130</v>
      </c>
      <c r="S1507" t="s">
        <v>1231</v>
      </c>
      <c r="T1507" t="s">
        <v>8309</v>
      </c>
      <c r="U1507" t="s">
        <v>8310</v>
      </c>
      <c r="V1507">
        <v>436</v>
      </c>
      <c r="W1507" t="s">
        <v>1324</v>
      </c>
      <c r="X1507" t="s">
        <v>1325</v>
      </c>
      <c r="Y1507" t="s">
        <v>4638</v>
      </c>
      <c r="Z1507" t="s">
        <v>319</v>
      </c>
      <c r="AA1507" t="s">
        <v>31257</v>
      </c>
      <c r="AB1507" t="s">
        <v>31258</v>
      </c>
      <c r="AD1507">
        <v>436</v>
      </c>
      <c r="AE1507" t="s">
        <v>31259</v>
      </c>
      <c r="AF1507" t="s">
        <v>31255</v>
      </c>
      <c r="AG1507" t="s">
        <v>819</v>
      </c>
      <c r="AH1507" t="s">
        <v>31260</v>
      </c>
      <c r="AI1507" t="s">
        <v>1749</v>
      </c>
      <c r="AJ1507" t="s">
        <v>1749</v>
      </c>
      <c r="AK1507" t="s">
        <v>1749</v>
      </c>
      <c r="AL1507" t="s">
        <v>1749</v>
      </c>
      <c r="AM1507" t="s">
        <v>1749</v>
      </c>
      <c r="AN1507" t="s">
        <v>1749</v>
      </c>
      <c r="AO1507" t="s">
        <v>1749</v>
      </c>
      <c r="AP1507" t="s">
        <v>1749</v>
      </c>
      <c r="AQ1507" t="s">
        <v>1749</v>
      </c>
      <c r="AR1507" t="s">
        <v>1749</v>
      </c>
      <c r="AS1507" t="s">
        <v>1749</v>
      </c>
      <c r="AT1507" t="s">
        <v>1749</v>
      </c>
      <c r="AU1507" t="s">
        <v>1749</v>
      </c>
      <c r="AV1507" t="s">
        <v>1749</v>
      </c>
      <c r="AW1507" t="s">
        <v>1749</v>
      </c>
      <c r="AX1507" t="s">
        <v>1749</v>
      </c>
      <c r="AY1507" t="s">
        <v>321</v>
      </c>
      <c r="AZ1507" t="s">
        <v>29819</v>
      </c>
      <c r="BA1507" t="s">
        <v>1324</v>
      </c>
      <c r="BB1507" t="s">
        <v>1325</v>
      </c>
      <c r="BC1507" t="s">
        <v>4638</v>
      </c>
      <c r="BD1507" t="s">
        <v>29820</v>
      </c>
      <c r="BE1507" t="s">
        <v>29821</v>
      </c>
    </row>
    <row r="1508" spans="1:57">
      <c r="A1508">
        <v>1507</v>
      </c>
      <c r="B1508" t="s">
        <v>1219</v>
      </c>
      <c r="C1508" t="s">
        <v>7362</v>
      </c>
      <c r="D1508" t="s">
        <v>7363</v>
      </c>
      <c r="E1508" t="s">
        <v>9636</v>
      </c>
      <c r="F1508" t="s">
        <v>9637</v>
      </c>
      <c r="G1508" t="s">
        <v>7366</v>
      </c>
      <c r="H1508" t="s">
        <v>28533</v>
      </c>
      <c r="I1508" t="s">
        <v>1736</v>
      </c>
      <c r="J1508" t="s">
        <v>28534</v>
      </c>
      <c r="K1508" t="s">
        <v>7367</v>
      </c>
      <c r="L1508" t="s">
        <v>11146</v>
      </c>
      <c r="M1508" t="s">
        <v>277</v>
      </c>
      <c r="O1508" t="s">
        <v>1228</v>
      </c>
      <c r="P1508" t="s">
        <v>2126</v>
      </c>
      <c r="Q1508" t="s">
        <v>11146</v>
      </c>
      <c r="R1508" t="s">
        <v>130</v>
      </c>
      <c r="S1508" t="s">
        <v>1293</v>
      </c>
      <c r="T1508" t="s">
        <v>11147</v>
      </c>
      <c r="U1508" t="s">
        <v>31261</v>
      </c>
      <c r="V1508">
        <v>9</v>
      </c>
      <c r="W1508" t="s">
        <v>1324</v>
      </c>
      <c r="X1508" t="s">
        <v>1325</v>
      </c>
      <c r="Y1508" t="s">
        <v>4638</v>
      </c>
      <c r="Z1508" t="s">
        <v>7362</v>
      </c>
      <c r="AA1508" t="s">
        <v>31262</v>
      </c>
      <c r="AB1508" t="s">
        <v>11150</v>
      </c>
      <c r="AD1508">
        <v>9</v>
      </c>
      <c r="AE1508" t="s">
        <v>31263</v>
      </c>
      <c r="AF1508" t="s">
        <v>31255</v>
      </c>
      <c r="AG1508" t="s">
        <v>819</v>
      </c>
      <c r="AH1508" t="s">
        <v>31264</v>
      </c>
      <c r="AI1508" t="s">
        <v>1749</v>
      </c>
      <c r="AJ1508" t="s">
        <v>1749</v>
      </c>
      <c r="AK1508" t="s">
        <v>1749</v>
      </c>
      <c r="AL1508" t="s">
        <v>1749</v>
      </c>
      <c r="AM1508" t="s">
        <v>1749</v>
      </c>
      <c r="AN1508" t="s">
        <v>1749</v>
      </c>
      <c r="AO1508" t="s">
        <v>1749</v>
      </c>
      <c r="AP1508" t="s">
        <v>1749</v>
      </c>
      <c r="AQ1508" t="s">
        <v>1749</v>
      </c>
      <c r="AR1508" t="s">
        <v>1749</v>
      </c>
      <c r="AS1508" t="s">
        <v>1749</v>
      </c>
      <c r="AT1508" t="s">
        <v>1749</v>
      </c>
      <c r="AU1508" t="s">
        <v>1749</v>
      </c>
      <c r="AV1508" t="s">
        <v>1749</v>
      </c>
      <c r="AW1508" t="s">
        <v>1749</v>
      </c>
      <c r="AX1508" t="s">
        <v>1749</v>
      </c>
      <c r="AY1508" t="s">
        <v>9638</v>
      </c>
      <c r="AZ1508" t="s">
        <v>30336</v>
      </c>
      <c r="BA1508" t="s">
        <v>1324</v>
      </c>
      <c r="BB1508" t="s">
        <v>1325</v>
      </c>
      <c r="BC1508" t="s">
        <v>4638</v>
      </c>
      <c r="BD1508" t="s">
        <v>30337</v>
      </c>
      <c r="BE1508" t="s">
        <v>30338</v>
      </c>
    </row>
    <row r="1509" spans="1:57">
      <c r="A1509">
        <v>1508</v>
      </c>
      <c r="B1509" t="s">
        <v>1219</v>
      </c>
      <c r="C1509" t="s">
        <v>7362</v>
      </c>
      <c r="D1509" t="s">
        <v>7363</v>
      </c>
      <c r="E1509" t="s">
        <v>9636</v>
      </c>
      <c r="F1509" t="s">
        <v>9637</v>
      </c>
      <c r="G1509" t="s">
        <v>7366</v>
      </c>
      <c r="H1509" t="s">
        <v>28533</v>
      </c>
      <c r="I1509" t="s">
        <v>1736</v>
      </c>
      <c r="J1509" t="s">
        <v>28534</v>
      </c>
      <c r="K1509" t="s">
        <v>7367</v>
      </c>
      <c r="L1509" t="s">
        <v>11161</v>
      </c>
      <c r="M1509" t="s">
        <v>277</v>
      </c>
      <c r="O1509" t="s">
        <v>1228</v>
      </c>
      <c r="P1509" t="s">
        <v>2126</v>
      </c>
      <c r="Q1509" t="s">
        <v>11161</v>
      </c>
      <c r="R1509" t="s">
        <v>130</v>
      </c>
      <c r="S1509" t="s">
        <v>1231</v>
      </c>
      <c r="T1509" t="s">
        <v>1069</v>
      </c>
      <c r="U1509" t="s">
        <v>31265</v>
      </c>
      <c r="V1509">
        <v>5</v>
      </c>
      <c r="W1509" t="s">
        <v>1324</v>
      </c>
      <c r="X1509" t="s">
        <v>1325</v>
      </c>
      <c r="Y1509" t="s">
        <v>4638</v>
      </c>
      <c r="Z1509" t="s">
        <v>7362</v>
      </c>
      <c r="AA1509" t="s">
        <v>31266</v>
      </c>
      <c r="AB1509" t="s">
        <v>31267</v>
      </c>
      <c r="AD1509">
        <v>5</v>
      </c>
      <c r="AE1509" t="s">
        <v>31263</v>
      </c>
      <c r="AF1509" t="s">
        <v>31255</v>
      </c>
      <c r="AG1509" t="s">
        <v>819</v>
      </c>
      <c r="AH1509" t="s">
        <v>31268</v>
      </c>
      <c r="AI1509" t="s">
        <v>1749</v>
      </c>
      <c r="AJ1509" t="s">
        <v>1749</v>
      </c>
      <c r="AK1509" t="s">
        <v>1749</v>
      </c>
      <c r="AL1509" t="s">
        <v>1749</v>
      </c>
      <c r="AM1509" t="s">
        <v>1749</v>
      </c>
      <c r="AN1509" t="s">
        <v>1749</v>
      </c>
      <c r="AO1509" t="s">
        <v>1749</v>
      </c>
      <c r="AP1509" t="s">
        <v>1749</v>
      </c>
      <c r="AQ1509" t="s">
        <v>1749</v>
      </c>
      <c r="AR1509" t="s">
        <v>1749</v>
      </c>
      <c r="AS1509" t="s">
        <v>1749</v>
      </c>
      <c r="AT1509" t="s">
        <v>1749</v>
      </c>
      <c r="AU1509" t="s">
        <v>1749</v>
      </c>
      <c r="AV1509" t="s">
        <v>1749</v>
      </c>
      <c r="AW1509" t="s">
        <v>1749</v>
      </c>
      <c r="AX1509" t="s">
        <v>1749</v>
      </c>
      <c r="AY1509" t="s">
        <v>9638</v>
      </c>
      <c r="AZ1509" t="s">
        <v>30336</v>
      </c>
      <c r="BA1509" t="s">
        <v>1324</v>
      </c>
      <c r="BB1509" t="s">
        <v>1325</v>
      </c>
      <c r="BC1509" t="s">
        <v>4638</v>
      </c>
      <c r="BD1509" t="s">
        <v>30337</v>
      </c>
      <c r="BE1509" t="s">
        <v>30338</v>
      </c>
    </row>
    <row r="1510" spans="1:57">
      <c r="A1510">
        <v>1509</v>
      </c>
      <c r="B1510" t="s">
        <v>1219</v>
      </c>
      <c r="C1510" t="s">
        <v>10684</v>
      </c>
      <c r="D1510" t="s">
        <v>10685</v>
      </c>
      <c r="E1510" t="s">
        <v>10686</v>
      </c>
      <c r="F1510" t="s">
        <v>10687</v>
      </c>
      <c r="G1510" t="s">
        <v>10688</v>
      </c>
      <c r="H1510" t="s">
        <v>10689</v>
      </c>
      <c r="I1510" t="s">
        <v>1863</v>
      </c>
      <c r="J1510" t="s">
        <v>10690</v>
      </c>
      <c r="K1510" t="s">
        <v>10691</v>
      </c>
      <c r="L1510" t="s">
        <v>10692</v>
      </c>
      <c r="M1510" t="s">
        <v>215</v>
      </c>
      <c r="N1510" t="s">
        <v>2653</v>
      </c>
      <c r="O1510" t="s">
        <v>1228</v>
      </c>
      <c r="P1510" t="s">
        <v>2126</v>
      </c>
      <c r="Q1510" t="s">
        <v>10692</v>
      </c>
      <c r="R1510" t="s">
        <v>130</v>
      </c>
      <c r="S1510" t="s">
        <v>1231</v>
      </c>
      <c r="T1510" t="s">
        <v>10693</v>
      </c>
      <c r="U1510" t="s">
        <v>10694</v>
      </c>
      <c r="V1510">
        <v>281</v>
      </c>
      <c r="W1510" t="s">
        <v>1324</v>
      </c>
      <c r="X1510" t="s">
        <v>1325</v>
      </c>
      <c r="Y1510" t="s">
        <v>4638</v>
      </c>
      <c r="Z1510" t="s">
        <v>31056</v>
      </c>
      <c r="AA1510" t="s">
        <v>10696</v>
      </c>
      <c r="AB1510" t="s">
        <v>10697</v>
      </c>
      <c r="AD1510">
        <v>281</v>
      </c>
      <c r="AE1510" t="s">
        <v>31269</v>
      </c>
      <c r="AF1510" t="s">
        <v>31255</v>
      </c>
      <c r="AG1510" t="s">
        <v>819</v>
      </c>
      <c r="AH1510" t="s">
        <v>31270</v>
      </c>
      <c r="AI1510" t="s">
        <v>1749</v>
      </c>
      <c r="AJ1510" t="s">
        <v>1749</v>
      </c>
      <c r="AK1510" t="s">
        <v>1749</v>
      </c>
      <c r="AL1510" t="s">
        <v>1749</v>
      </c>
      <c r="AM1510" t="s">
        <v>1749</v>
      </c>
      <c r="AN1510" t="s">
        <v>1749</v>
      </c>
      <c r="AO1510" t="s">
        <v>1749</v>
      </c>
      <c r="AP1510" t="s">
        <v>1749</v>
      </c>
      <c r="AQ1510" t="s">
        <v>1749</v>
      </c>
      <c r="AR1510" t="s">
        <v>1749</v>
      </c>
      <c r="AS1510" t="s">
        <v>1749</v>
      </c>
      <c r="AT1510" t="s">
        <v>1749</v>
      </c>
      <c r="AU1510" t="s">
        <v>1749</v>
      </c>
      <c r="AV1510" t="s">
        <v>1749</v>
      </c>
      <c r="AW1510" t="s">
        <v>1749</v>
      </c>
      <c r="AX1510" t="s">
        <v>1749</v>
      </c>
      <c r="AY1510" t="s">
        <v>1749</v>
      </c>
      <c r="AZ1510" t="s">
        <v>1749</v>
      </c>
      <c r="BA1510" t="s">
        <v>1749</v>
      </c>
      <c r="BB1510" t="s">
        <v>1749</v>
      </c>
      <c r="BC1510" t="s">
        <v>1749</v>
      </c>
      <c r="BD1510" t="s">
        <v>1749</v>
      </c>
      <c r="BE1510" t="s">
        <v>1749</v>
      </c>
    </row>
    <row r="1511" spans="1:57">
      <c r="A1511">
        <v>1510</v>
      </c>
      <c r="B1511" t="s">
        <v>1219</v>
      </c>
      <c r="C1511" t="s">
        <v>31271</v>
      </c>
      <c r="D1511" t="s">
        <v>31272</v>
      </c>
      <c r="E1511" t="s">
        <v>31273</v>
      </c>
      <c r="F1511" t="s">
        <v>31274</v>
      </c>
      <c r="G1511" t="s">
        <v>31275</v>
      </c>
      <c r="H1511" t="s">
        <v>9498</v>
      </c>
      <c r="I1511" t="s">
        <v>3215</v>
      </c>
      <c r="J1511" t="s">
        <v>31276</v>
      </c>
      <c r="K1511" t="s">
        <v>31277</v>
      </c>
      <c r="L1511" t="s">
        <v>31278</v>
      </c>
      <c r="M1511" t="s">
        <v>215</v>
      </c>
      <c r="N1511" t="s">
        <v>1462</v>
      </c>
      <c r="O1511" t="s">
        <v>1228</v>
      </c>
      <c r="P1511" t="s">
        <v>2126</v>
      </c>
      <c r="Q1511" t="s">
        <v>31278</v>
      </c>
      <c r="R1511" t="s">
        <v>130</v>
      </c>
      <c r="S1511" t="s">
        <v>1293</v>
      </c>
      <c r="T1511" t="s">
        <v>31279</v>
      </c>
      <c r="U1511" t="s">
        <v>10925</v>
      </c>
      <c r="V1511">
        <v>973</v>
      </c>
      <c r="W1511" t="s">
        <v>26286</v>
      </c>
      <c r="X1511" t="s">
        <v>26286</v>
      </c>
      <c r="Y1511" t="s">
        <v>29253</v>
      </c>
      <c r="Z1511" t="s">
        <v>31271</v>
      </c>
      <c r="AA1511" t="s">
        <v>31280</v>
      </c>
      <c r="AB1511" t="s">
        <v>31281</v>
      </c>
      <c r="AD1511">
        <v>973</v>
      </c>
      <c r="AE1511" t="s">
        <v>31282</v>
      </c>
      <c r="AF1511" t="s">
        <v>31255</v>
      </c>
      <c r="AG1511" t="s">
        <v>25995</v>
      </c>
      <c r="AH1511" t="s">
        <v>31283</v>
      </c>
      <c r="AI1511" t="s">
        <v>1749</v>
      </c>
      <c r="AJ1511" t="s">
        <v>1749</v>
      </c>
      <c r="AK1511" t="s">
        <v>1749</v>
      </c>
      <c r="AL1511" t="s">
        <v>1749</v>
      </c>
      <c r="AM1511" t="s">
        <v>1749</v>
      </c>
      <c r="AN1511" t="s">
        <v>1749</v>
      </c>
      <c r="AO1511" t="s">
        <v>1749</v>
      </c>
      <c r="AP1511" t="s">
        <v>1749</v>
      </c>
      <c r="AQ1511" t="s">
        <v>1749</v>
      </c>
      <c r="AR1511" t="s">
        <v>1749</v>
      </c>
      <c r="AS1511" t="s">
        <v>1749</v>
      </c>
      <c r="AT1511" t="s">
        <v>1749</v>
      </c>
      <c r="AU1511" t="s">
        <v>1749</v>
      </c>
      <c r="AV1511" t="s">
        <v>1749</v>
      </c>
      <c r="AW1511" t="s">
        <v>1749</v>
      </c>
      <c r="AX1511" t="s">
        <v>1749</v>
      </c>
      <c r="AY1511" t="s">
        <v>1749</v>
      </c>
      <c r="AZ1511" t="s">
        <v>1749</v>
      </c>
      <c r="BA1511" t="s">
        <v>1749</v>
      </c>
      <c r="BB1511" t="s">
        <v>1749</v>
      </c>
      <c r="BC1511" t="s">
        <v>1749</v>
      </c>
      <c r="BD1511" t="s">
        <v>1749</v>
      </c>
      <c r="BE1511" t="s">
        <v>1749</v>
      </c>
    </row>
    <row r="1512" spans="1:57">
      <c r="A1512">
        <v>1511</v>
      </c>
      <c r="B1512" t="s">
        <v>1219</v>
      </c>
      <c r="C1512" t="s">
        <v>432</v>
      </c>
      <c r="D1512" t="s">
        <v>1843</v>
      </c>
      <c r="E1512" t="s">
        <v>432</v>
      </c>
      <c r="F1512" t="s">
        <v>31284</v>
      </c>
      <c r="G1512" t="s">
        <v>2142</v>
      </c>
      <c r="H1512" t="s">
        <v>2143</v>
      </c>
      <c r="I1512" t="s">
        <v>1863</v>
      </c>
      <c r="J1512" t="s">
        <v>26468</v>
      </c>
      <c r="K1512" t="s">
        <v>26469</v>
      </c>
      <c r="L1512" t="s">
        <v>31285</v>
      </c>
      <c r="M1512" t="s">
        <v>209</v>
      </c>
      <c r="N1512" t="s">
        <v>1462</v>
      </c>
      <c r="O1512" t="s">
        <v>1228</v>
      </c>
      <c r="P1512" t="s">
        <v>2126</v>
      </c>
      <c r="Q1512" t="s">
        <v>31285</v>
      </c>
      <c r="R1512" t="s">
        <v>130</v>
      </c>
      <c r="S1512" t="s">
        <v>1231</v>
      </c>
      <c r="T1512" t="s">
        <v>31286</v>
      </c>
      <c r="U1512" t="s">
        <v>31287</v>
      </c>
      <c r="V1512">
        <v>196</v>
      </c>
      <c r="W1512" t="s">
        <v>2130</v>
      </c>
      <c r="X1512" t="s">
        <v>2130</v>
      </c>
      <c r="Y1512" t="s">
        <v>13078</v>
      </c>
      <c r="Z1512" t="s">
        <v>432</v>
      </c>
      <c r="AA1512" t="s">
        <v>31288</v>
      </c>
      <c r="AB1512" t="s">
        <v>31289</v>
      </c>
      <c r="AD1512">
        <v>196</v>
      </c>
      <c r="AE1512" t="s">
        <v>31290</v>
      </c>
      <c r="AF1512" t="s">
        <v>31255</v>
      </c>
      <c r="AG1512" t="s">
        <v>25995</v>
      </c>
      <c r="AH1512" t="s">
        <v>31291</v>
      </c>
      <c r="AI1512" t="s">
        <v>1749</v>
      </c>
      <c r="AJ1512" t="s">
        <v>1749</v>
      </c>
      <c r="AK1512" t="s">
        <v>1749</v>
      </c>
      <c r="AL1512" t="s">
        <v>1749</v>
      </c>
      <c r="AM1512" t="s">
        <v>1749</v>
      </c>
      <c r="AN1512" t="s">
        <v>1749</v>
      </c>
      <c r="AO1512" t="s">
        <v>1749</v>
      </c>
      <c r="AP1512" t="s">
        <v>1749</v>
      </c>
      <c r="AQ1512" t="s">
        <v>1749</v>
      </c>
      <c r="AR1512" t="s">
        <v>1749</v>
      </c>
      <c r="AS1512" t="s">
        <v>1749</v>
      </c>
      <c r="AT1512" t="s">
        <v>1749</v>
      </c>
      <c r="AU1512" t="s">
        <v>1749</v>
      </c>
      <c r="AV1512" t="s">
        <v>1749</v>
      </c>
      <c r="AW1512" t="s">
        <v>1749</v>
      </c>
      <c r="AX1512" t="s">
        <v>1749</v>
      </c>
      <c r="AY1512" t="s">
        <v>1749</v>
      </c>
      <c r="AZ1512" t="s">
        <v>1749</v>
      </c>
      <c r="BA1512" t="s">
        <v>1749</v>
      </c>
      <c r="BB1512" t="s">
        <v>1749</v>
      </c>
      <c r="BC1512" t="s">
        <v>1749</v>
      </c>
      <c r="BD1512" t="s">
        <v>1749</v>
      </c>
      <c r="BE1512" t="s">
        <v>1749</v>
      </c>
    </row>
    <row r="1513" spans="1:57">
      <c r="A1513">
        <v>1512</v>
      </c>
      <c r="B1513" t="s">
        <v>1219</v>
      </c>
      <c r="C1513" t="s">
        <v>7362</v>
      </c>
      <c r="D1513" t="s">
        <v>7363</v>
      </c>
      <c r="E1513" t="s">
        <v>9636</v>
      </c>
      <c r="F1513" t="s">
        <v>9637</v>
      </c>
      <c r="G1513" t="s">
        <v>7366</v>
      </c>
      <c r="H1513" t="s">
        <v>28533</v>
      </c>
      <c r="I1513" t="s">
        <v>1736</v>
      </c>
      <c r="J1513" t="s">
        <v>28534</v>
      </c>
      <c r="K1513" t="s">
        <v>7367</v>
      </c>
      <c r="L1513" t="s">
        <v>11155</v>
      </c>
      <c r="M1513" t="s">
        <v>277</v>
      </c>
      <c r="O1513" t="s">
        <v>1228</v>
      </c>
      <c r="P1513" t="s">
        <v>2126</v>
      </c>
      <c r="Q1513" t="s">
        <v>11155</v>
      </c>
      <c r="R1513" t="s">
        <v>130</v>
      </c>
      <c r="S1513" t="s">
        <v>1293</v>
      </c>
      <c r="T1513" t="s">
        <v>11156</v>
      </c>
      <c r="U1513" t="s">
        <v>9001</v>
      </c>
      <c r="V1513">
        <v>12</v>
      </c>
      <c r="W1513" t="s">
        <v>1324</v>
      </c>
      <c r="X1513" t="s">
        <v>1325</v>
      </c>
      <c r="Y1513" t="s">
        <v>4638</v>
      </c>
      <c r="Z1513" t="s">
        <v>7362</v>
      </c>
      <c r="AA1513" t="s">
        <v>31292</v>
      </c>
      <c r="AB1513" t="s">
        <v>11158</v>
      </c>
      <c r="AD1513">
        <v>12</v>
      </c>
      <c r="AE1513" t="s">
        <v>31263</v>
      </c>
      <c r="AF1513" t="s">
        <v>31255</v>
      </c>
      <c r="AG1513" t="s">
        <v>819</v>
      </c>
      <c r="AH1513" t="s">
        <v>31293</v>
      </c>
      <c r="AI1513" t="s">
        <v>1749</v>
      </c>
      <c r="AJ1513" t="s">
        <v>1749</v>
      </c>
      <c r="AK1513" t="s">
        <v>1749</v>
      </c>
      <c r="AL1513" t="s">
        <v>1749</v>
      </c>
      <c r="AM1513" t="s">
        <v>1749</v>
      </c>
      <c r="AN1513" t="s">
        <v>1749</v>
      </c>
      <c r="AO1513" t="s">
        <v>1749</v>
      </c>
      <c r="AP1513" t="s">
        <v>1749</v>
      </c>
      <c r="AQ1513" t="s">
        <v>1749</v>
      </c>
      <c r="AR1513" t="s">
        <v>1749</v>
      </c>
      <c r="AS1513" t="s">
        <v>1749</v>
      </c>
      <c r="AT1513" t="s">
        <v>1749</v>
      </c>
      <c r="AU1513" t="s">
        <v>1749</v>
      </c>
      <c r="AV1513" t="s">
        <v>1749</v>
      </c>
      <c r="AW1513" t="s">
        <v>1749</v>
      </c>
      <c r="AX1513" t="s">
        <v>1749</v>
      </c>
      <c r="AY1513" t="s">
        <v>9638</v>
      </c>
      <c r="AZ1513" t="s">
        <v>30336</v>
      </c>
      <c r="BA1513" t="s">
        <v>1324</v>
      </c>
      <c r="BB1513" t="s">
        <v>1325</v>
      </c>
      <c r="BC1513" t="s">
        <v>4638</v>
      </c>
      <c r="BD1513" t="s">
        <v>30337</v>
      </c>
      <c r="BE1513" t="s">
        <v>30338</v>
      </c>
    </row>
    <row r="1514" spans="1:57">
      <c r="A1514">
        <v>1513</v>
      </c>
      <c r="B1514" t="s">
        <v>13628</v>
      </c>
      <c r="C1514" t="s">
        <v>25976</v>
      </c>
      <c r="D1514" t="s">
        <v>31294</v>
      </c>
      <c r="E1514" t="s">
        <v>31295</v>
      </c>
      <c r="F1514" t="s">
        <v>31296</v>
      </c>
      <c r="G1514" t="s">
        <v>31297</v>
      </c>
      <c r="J1514" t="s">
        <v>31298</v>
      </c>
      <c r="K1514" t="s">
        <v>31299</v>
      </c>
      <c r="L1514" t="s">
        <v>25975</v>
      </c>
      <c r="M1514" t="s">
        <v>209</v>
      </c>
      <c r="N1514" t="s">
        <v>1228</v>
      </c>
      <c r="O1514" t="s">
        <v>1228</v>
      </c>
      <c r="P1514" t="s">
        <v>2126</v>
      </c>
      <c r="Q1514" t="s">
        <v>25975</v>
      </c>
      <c r="R1514" t="s">
        <v>130</v>
      </c>
      <c r="S1514" t="s">
        <v>1231</v>
      </c>
      <c r="T1514" t="s">
        <v>12110</v>
      </c>
      <c r="U1514" t="s">
        <v>31300</v>
      </c>
      <c r="V1514">
        <v>16091</v>
      </c>
      <c r="W1514" t="s">
        <v>26166</v>
      </c>
      <c r="X1514" t="s">
        <v>26166</v>
      </c>
      <c r="Y1514" t="s">
        <v>31301</v>
      </c>
      <c r="Z1514" t="s">
        <v>25976</v>
      </c>
      <c r="AA1514" t="s">
        <v>31302</v>
      </c>
      <c r="AB1514" t="s">
        <v>31303</v>
      </c>
      <c r="AC1514" t="s">
        <v>31304</v>
      </c>
      <c r="AD1514">
        <v>16091</v>
      </c>
      <c r="AE1514" t="s">
        <v>31305</v>
      </c>
      <c r="AF1514" t="s">
        <v>31255</v>
      </c>
      <c r="AG1514" t="s">
        <v>1242</v>
      </c>
      <c r="AH1514" t="s">
        <v>31306</v>
      </c>
      <c r="AI1514" t="s">
        <v>1749</v>
      </c>
      <c r="AJ1514" t="s">
        <v>1749</v>
      </c>
      <c r="AK1514" t="s">
        <v>1749</v>
      </c>
      <c r="AL1514" t="s">
        <v>1749</v>
      </c>
      <c r="AM1514" t="s">
        <v>1749</v>
      </c>
      <c r="AN1514" t="s">
        <v>1749</v>
      </c>
      <c r="AO1514" t="s">
        <v>1749</v>
      </c>
      <c r="AP1514" t="s">
        <v>1749</v>
      </c>
      <c r="AQ1514" t="s">
        <v>1749</v>
      </c>
      <c r="AR1514" t="s">
        <v>1749</v>
      </c>
      <c r="AS1514" t="s">
        <v>1749</v>
      </c>
      <c r="AT1514" t="s">
        <v>1749</v>
      </c>
      <c r="AU1514" t="s">
        <v>1749</v>
      </c>
      <c r="AV1514" t="s">
        <v>1749</v>
      </c>
      <c r="AW1514" t="s">
        <v>1749</v>
      </c>
      <c r="AX1514" t="s">
        <v>1749</v>
      </c>
      <c r="AY1514" t="s">
        <v>1749</v>
      </c>
      <c r="AZ1514" t="s">
        <v>1749</v>
      </c>
      <c r="BA1514" t="s">
        <v>1749</v>
      </c>
      <c r="BB1514" t="s">
        <v>1749</v>
      </c>
      <c r="BC1514" t="s">
        <v>1749</v>
      </c>
      <c r="BD1514" t="s">
        <v>1749</v>
      </c>
      <c r="BE1514" t="s">
        <v>1749</v>
      </c>
    </row>
    <row r="1515" spans="1:57">
      <c r="A1515">
        <v>1514</v>
      </c>
      <c r="B1515" t="s">
        <v>1219</v>
      </c>
      <c r="C1515" t="s">
        <v>11182</v>
      </c>
      <c r="D1515" t="s">
        <v>11183</v>
      </c>
      <c r="E1515" t="s">
        <v>11182</v>
      </c>
      <c r="F1515" t="s">
        <v>11184</v>
      </c>
      <c r="G1515" t="s">
        <v>11185</v>
      </c>
      <c r="H1515" t="s">
        <v>2833</v>
      </c>
      <c r="I1515" t="s">
        <v>2500</v>
      </c>
      <c r="J1515" t="s">
        <v>11186</v>
      </c>
      <c r="K1515" t="s">
        <v>11187</v>
      </c>
      <c r="L1515" t="s">
        <v>11188</v>
      </c>
      <c r="M1515" t="s">
        <v>209</v>
      </c>
      <c r="N1515" t="s">
        <v>1462</v>
      </c>
      <c r="O1515" t="s">
        <v>1228</v>
      </c>
      <c r="P1515" t="s">
        <v>2126</v>
      </c>
      <c r="Q1515" t="s">
        <v>11188</v>
      </c>
      <c r="R1515" t="s">
        <v>130</v>
      </c>
      <c r="S1515" t="s">
        <v>1293</v>
      </c>
      <c r="T1515" t="s">
        <v>11189</v>
      </c>
      <c r="U1515" t="s">
        <v>31307</v>
      </c>
      <c r="V1515">
        <v>847</v>
      </c>
      <c r="W1515" t="s">
        <v>2130</v>
      </c>
      <c r="X1515" t="s">
        <v>2130</v>
      </c>
      <c r="Y1515" t="s">
        <v>2131</v>
      </c>
      <c r="Z1515" t="s">
        <v>31308</v>
      </c>
      <c r="AA1515" t="s">
        <v>31309</v>
      </c>
      <c r="AB1515" t="s">
        <v>11192</v>
      </c>
      <c r="AD1515">
        <v>847</v>
      </c>
      <c r="AE1515" t="s">
        <v>31310</v>
      </c>
      <c r="AF1515" t="s">
        <v>31311</v>
      </c>
      <c r="AG1515" t="s">
        <v>819</v>
      </c>
      <c r="AH1515" t="s">
        <v>31312</v>
      </c>
      <c r="AI1515" t="s">
        <v>1749</v>
      </c>
      <c r="AJ1515" t="s">
        <v>1749</v>
      </c>
      <c r="AK1515" t="s">
        <v>1749</v>
      </c>
      <c r="AL1515" t="s">
        <v>1749</v>
      </c>
      <c r="AM1515" t="s">
        <v>1749</v>
      </c>
      <c r="AN1515" t="s">
        <v>1749</v>
      </c>
      <c r="AO1515" t="s">
        <v>1749</v>
      </c>
      <c r="AP1515" t="s">
        <v>1749</v>
      </c>
      <c r="AQ1515" t="s">
        <v>1749</v>
      </c>
      <c r="AR1515" t="s">
        <v>1749</v>
      </c>
      <c r="AS1515" t="s">
        <v>1749</v>
      </c>
      <c r="AT1515" t="s">
        <v>1749</v>
      </c>
      <c r="AU1515" t="s">
        <v>1749</v>
      </c>
      <c r="AV1515" t="s">
        <v>1749</v>
      </c>
      <c r="AW1515" t="s">
        <v>1749</v>
      </c>
      <c r="AX1515" t="s">
        <v>1749</v>
      </c>
      <c r="AY1515" t="s">
        <v>1749</v>
      </c>
      <c r="AZ1515" t="s">
        <v>1749</v>
      </c>
      <c r="BA1515" t="s">
        <v>1749</v>
      </c>
      <c r="BB1515" t="s">
        <v>1749</v>
      </c>
      <c r="BC1515" t="s">
        <v>1749</v>
      </c>
      <c r="BD1515" t="s">
        <v>1749</v>
      </c>
      <c r="BE1515" t="s">
        <v>1749</v>
      </c>
    </row>
    <row r="1516" spans="1:57">
      <c r="A1516">
        <v>1515</v>
      </c>
      <c r="B1516" t="s">
        <v>1219</v>
      </c>
      <c r="C1516" t="s">
        <v>7923</v>
      </c>
      <c r="D1516" t="s">
        <v>7924</v>
      </c>
      <c r="E1516" t="s">
        <v>10829</v>
      </c>
      <c r="F1516" t="s">
        <v>10830</v>
      </c>
      <c r="G1516" t="s">
        <v>11853</v>
      </c>
      <c r="H1516" t="s">
        <v>7928</v>
      </c>
      <c r="I1516" t="s">
        <v>2539</v>
      </c>
      <c r="J1516" t="s">
        <v>29043</v>
      </c>
      <c r="K1516" t="s">
        <v>7930</v>
      </c>
      <c r="L1516" t="s">
        <v>10831</v>
      </c>
      <c r="M1516" t="s">
        <v>209</v>
      </c>
      <c r="N1516" t="s">
        <v>2653</v>
      </c>
      <c r="O1516" t="s">
        <v>1228</v>
      </c>
      <c r="P1516" t="s">
        <v>2126</v>
      </c>
      <c r="Q1516" t="s">
        <v>10831</v>
      </c>
      <c r="R1516" t="s">
        <v>130</v>
      </c>
      <c r="S1516" t="s">
        <v>1293</v>
      </c>
      <c r="T1516" t="s">
        <v>10832</v>
      </c>
      <c r="U1516" t="s">
        <v>10833</v>
      </c>
      <c r="V1516">
        <v>21</v>
      </c>
      <c r="W1516" t="s">
        <v>2130</v>
      </c>
      <c r="X1516" t="s">
        <v>2130</v>
      </c>
      <c r="Y1516" t="s">
        <v>2210</v>
      </c>
      <c r="Z1516" t="s">
        <v>31183</v>
      </c>
      <c r="AA1516" t="s">
        <v>10835</v>
      </c>
      <c r="AB1516" t="s">
        <v>10836</v>
      </c>
      <c r="AD1516">
        <v>21</v>
      </c>
      <c r="AE1516" t="s">
        <v>31313</v>
      </c>
      <c r="AF1516" t="s">
        <v>31311</v>
      </c>
      <c r="AG1516" t="s">
        <v>819</v>
      </c>
      <c r="AH1516" t="s">
        <v>31314</v>
      </c>
      <c r="AI1516" t="s">
        <v>1749</v>
      </c>
      <c r="AJ1516" t="s">
        <v>1749</v>
      </c>
      <c r="AK1516" t="s">
        <v>1749</v>
      </c>
      <c r="AL1516" t="s">
        <v>1749</v>
      </c>
      <c r="AM1516" t="s">
        <v>1749</v>
      </c>
      <c r="AN1516" t="s">
        <v>1749</v>
      </c>
      <c r="AO1516" t="s">
        <v>1749</v>
      </c>
      <c r="AP1516" t="s">
        <v>1749</v>
      </c>
      <c r="AQ1516" t="s">
        <v>1749</v>
      </c>
      <c r="AR1516" t="s">
        <v>1749</v>
      </c>
      <c r="AS1516" t="s">
        <v>1749</v>
      </c>
      <c r="AT1516" t="s">
        <v>1749</v>
      </c>
      <c r="AU1516" t="s">
        <v>1749</v>
      </c>
      <c r="AV1516" t="s">
        <v>1749</v>
      </c>
      <c r="AW1516" t="s">
        <v>1749</v>
      </c>
      <c r="AX1516" t="s">
        <v>1749</v>
      </c>
      <c r="AY1516" t="s">
        <v>1749</v>
      </c>
      <c r="AZ1516" t="s">
        <v>1749</v>
      </c>
      <c r="BA1516" t="s">
        <v>1749</v>
      </c>
      <c r="BB1516" t="s">
        <v>1749</v>
      </c>
      <c r="BC1516" t="s">
        <v>1749</v>
      </c>
      <c r="BD1516" t="s">
        <v>1749</v>
      </c>
      <c r="BE1516" t="s">
        <v>1749</v>
      </c>
    </row>
    <row r="1517" spans="1:57">
      <c r="A1517">
        <v>1516</v>
      </c>
      <c r="B1517" t="s">
        <v>1219</v>
      </c>
      <c r="C1517" t="s">
        <v>6758</v>
      </c>
      <c r="D1517" t="s">
        <v>6759</v>
      </c>
      <c r="E1517" t="s">
        <v>6758</v>
      </c>
      <c r="F1517" t="s">
        <v>31315</v>
      </c>
      <c r="G1517" t="s">
        <v>6760</v>
      </c>
      <c r="H1517" t="s">
        <v>6761</v>
      </c>
      <c r="I1517" t="s">
        <v>1483</v>
      </c>
      <c r="J1517" t="s">
        <v>6762</v>
      </c>
      <c r="K1517" t="s">
        <v>6763</v>
      </c>
      <c r="L1517" t="s">
        <v>31316</v>
      </c>
      <c r="M1517" t="s">
        <v>209</v>
      </c>
      <c r="N1517" t="s">
        <v>1462</v>
      </c>
      <c r="O1517" t="s">
        <v>1228</v>
      </c>
      <c r="P1517" t="s">
        <v>2126</v>
      </c>
      <c r="Q1517" t="s">
        <v>31316</v>
      </c>
      <c r="R1517" t="s">
        <v>130</v>
      </c>
      <c r="S1517" t="s">
        <v>1293</v>
      </c>
      <c r="T1517" t="s">
        <v>31317</v>
      </c>
      <c r="U1517" t="s">
        <v>31318</v>
      </c>
      <c r="V1517">
        <v>518</v>
      </c>
      <c r="W1517" t="s">
        <v>13080</v>
      </c>
      <c r="X1517" t="s">
        <v>13081</v>
      </c>
      <c r="Y1517" t="s">
        <v>13082</v>
      </c>
      <c r="Z1517" t="s">
        <v>6758</v>
      </c>
      <c r="AA1517" t="s">
        <v>31319</v>
      </c>
      <c r="AB1517" t="s">
        <v>31320</v>
      </c>
      <c r="AD1517">
        <v>518</v>
      </c>
      <c r="AE1517" t="s">
        <v>31321</v>
      </c>
      <c r="AF1517" t="s">
        <v>31311</v>
      </c>
      <c r="AG1517" t="s">
        <v>25953</v>
      </c>
      <c r="AH1517" t="s">
        <v>31322</v>
      </c>
      <c r="AI1517" t="s">
        <v>1749</v>
      </c>
      <c r="AJ1517" t="s">
        <v>1749</v>
      </c>
      <c r="AK1517" t="s">
        <v>1749</v>
      </c>
      <c r="AL1517" t="s">
        <v>1749</v>
      </c>
      <c r="AM1517" t="s">
        <v>1749</v>
      </c>
      <c r="AN1517" t="s">
        <v>1749</v>
      </c>
      <c r="AO1517" t="s">
        <v>1749</v>
      </c>
      <c r="AP1517" t="s">
        <v>1749</v>
      </c>
      <c r="AQ1517" t="s">
        <v>1749</v>
      </c>
      <c r="AR1517" t="s">
        <v>1749</v>
      </c>
      <c r="AS1517" t="s">
        <v>1749</v>
      </c>
      <c r="AT1517" t="s">
        <v>1749</v>
      </c>
      <c r="AU1517" t="s">
        <v>1749</v>
      </c>
      <c r="AV1517" t="s">
        <v>1749</v>
      </c>
      <c r="AW1517" t="s">
        <v>1749</v>
      </c>
      <c r="AX1517" t="s">
        <v>1749</v>
      </c>
      <c r="AY1517" t="s">
        <v>1749</v>
      </c>
      <c r="AZ1517" t="s">
        <v>1749</v>
      </c>
      <c r="BA1517" t="s">
        <v>1749</v>
      </c>
      <c r="BB1517" t="s">
        <v>1749</v>
      </c>
      <c r="BC1517" t="s">
        <v>1749</v>
      </c>
      <c r="BD1517" t="s">
        <v>1749</v>
      </c>
      <c r="BE1517" t="s">
        <v>1749</v>
      </c>
    </row>
    <row r="1518" spans="1:57">
      <c r="A1518">
        <v>1517</v>
      </c>
      <c r="B1518" t="s">
        <v>1219</v>
      </c>
      <c r="C1518" t="s">
        <v>6758</v>
      </c>
      <c r="D1518" t="s">
        <v>6759</v>
      </c>
      <c r="E1518" t="s">
        <v>6758</v>
      </c>
      <c r="F1518" t="s">
        <v>31323</v>
      </c>
      <c r="G1518" t="s">
        <v>6760</v>
      </c>
      <c r="H1518" t="s">
        <v>6761</v>
      </c>
      <c r="I1518" t="s">
        <v>1483</v>
      </c>
      <c r="J1518" t="s">
        <v>6762</v>
      </c>
      <c r="K1518" t="s">
        <v>6763</v>
      </c>
      <c r="L1518" t="s">
        <v>31324</v>
      </c>
      <c r="M1518" t="s">
        <v>209</v>
      </c>
      <c r="N1518" t="s">
        <v>1462</v>
      </c>
      <c r="O1518" t="s">
        <v>1228</v>
      </c>
      <c r="P1518" t="s">
        <v>2126</v>
      </c>
      <c r="Q1518" t="s">
        <v>31324</v>
      </c>
      <c r="R1518" t="s">
        <v>130</v>
      </c>
      <c r="S1518" t="s">
        <v>1293</v>
      </c>
      <c r="T1518" t="s">
        <v>31325</v>
      </c>
      <c r="U1518" t="s">
        <v>31326</v>
      </c>
      <c r="V1518">
        <v>855</v>
      </c>
      <c r="W1518" t="s">
        <v>13080</v>
      </c>
      <c r="X1518" t="s">
        <v>13081</v>
      </c>
      <c r="Y1518" t="s">
        <v>13082</v>
      </c>
      <c r="Z1518" t="s">
        <v>6758</v>
      </c>
      <c r="AA1518" t="s">
        <v>31327</v>
      </c>
      <c r="AB1518" t="s">
        <v>31328</v>
      </c>
      <c r="AD1518">
        <v>855</v>
      </c>
      <c r="AE1518" t="s">
        <v>31321</v>
      </c>
      <c r="AF1518" t="s">
        <v>31311</v>
      </c>
      <c r="AG1518" t="s">
        <v>25953</v>
      </c>
      <c r="AH1518" t="s">
        <v>31329</v>
      </c>
      <c r="AI1518" t="s">
        <v>1749</v>
      </c>
      <c r="AJ1518" t="s">
        <v>1749</v>
      </c>
      <c r="AK1518" t="s">
        <v>1749</v>
      </c>
      <c r="AL1518" t="s">
        <v>1749</v>
      </c>
      <c r="AM1518" t="s">
        <v>1749</v>
      </c>
      <c r="AN1518" t="s">
        <v>1749</v>
      </c>
      <c r="AO1518" t="s">
        <v>1749</v>
      </c>
      <c r="AP1518" t="s">
        <v>1749</v>
      </c>
      <c r="AQ1518" t="s">
        <v>1749</v>
      </c>
      <c r="AR1518" t="s">
        <v>1749</v>
      </c>
      <c r="AS1518" t="s">
        <v>1749</v>
      </c>
      <c r="AT1518" t="s">
        <v>1749</v>
      </c>
      <c r="AU1518" t="s">
        <v>1749</v>
      </c>
      <c r="AV1518" t="s">
        <v>1749</v>
      </c>
      <c r="AW1518" t="s">
        <v>1749</v>
      </c>
      <c r="AX1518" t="s">
        <v>1749</v>
      </c>
      <c r="AY1518" t="s">
        <v>1749</v>
      </c>
      <c r="AZ1518" t="s">
        <v>1749</v>
      </c>
      <c r="BA1518" t="s">
        <v>1749</v>
      </c>
      <c r="BB1518" t="s">
        <v>1749</v>
      </c>
      <c r="BC1518" t="s">
        <v>1749</v>
      </c>
      <c r="BD1518" t="s">
        <v>1749</v>
      </c>
      <c r="BE1518" t="s">
        <v>1749</v>
      </c>
    </row>
    <row r="1519" spans="1:57">
      <c r="A1519">
        <v>1518</v>
      </c>
      <c r="B1519" t="s">
        <v>1219</v>
      </c>
      <c r="C1519" t="s">
        <v>6758</v>
      </c>
      <c r="D1519" t="s">
        <v>6759</v>
      </c>
      <c r="E1519" t="s">
        <v>6758</v>
      </c>
      <c r="F1519" t="s">
        <v>31330</v>
      </c>
      <c r="G1519" t="s">
        <v>6760</v>
      </c>
      <c r="H1519" t="s">
        <v>6761</v>
      </c>
      <c r="I1519" t="s">
        <v>1483</v>
      </c>
      <c r="J1519" t="s">
        <v>6762</v>
      </c>
      <c r="K1519" t="s">
        <v>6763</v>
      </c>
      <c r="L1519" t="s">
        <v>31331</v>
      </c>
      <c r="M1519" t="s">
        <v>215</v>
      </c>
      <c r="N1519" t="s">
        <v>1462</v>
      </c>
      <c r="O1519" t="s">
        <v>1228</v>
      </c>
      <c r="P1519" t="s">
        <v>2126</v>
      </c>
      <c r="Q1519" t="s">
        <v>31331</v>
      </c>
      <c r="R1519" t="s">
        <v>130</v>
      </c>
      <c r="S1519" t="s">
        <v>1293</v>
      </c>
      <c r="T1519" t="s">
        <v>31332</v>
      </c>
      <c r="U1519" t="s">
        <v>31333</v>
      </c>
      <c r="V1519">
        <v>966</v>
      </c>
      <c r="W1519" t="s">
        <v>13080</v>
      </c>
      <c r="X1519" t="s">
        <v>13081</v>
      </c>
      <c r="Y1519" t="s">
        <v>13082</v>
      </c>
      <c r="Z1519" t="s">
        <v>6758</v>
      </c>
      <c r="AA1519" t="s">
        <v>31334</v>
      </c>
      <c r="AB1519" t="s">
        <v>31335</v>
      </c>
      <c r="AD1519">
        <v>966</v>
      </c>
      <c r="AE1519" t="s">
        <v>31321</v>
      </c>
      <c r="AF1519" t="s">
        <v>31311</v>
      </c>
      <c r="AG1519" t="s">
        <v>25953</v>
      </c>
      <c r="AH1519" t="s">
        <v>31336</v>
      </c>
      <c r="AI1519" t="s">
        <v>1749</v>
      </c>
      <c r="AJ1519" t="s">
        <v>1749</v>
      </c>
      <c r="AK1519" t="s">
        <v>1749</v>
      </c>
      <c r="AL1519" t="s">
        <v>1749</v>
      </c>
      <c r="AM1519" t="s">
        <v>1749</v>
      </c>
      <c r="AN1519" t="s">
        <v>1749</v>
      </c>
      <c r="AO1519" t="s">
        <v>1749</v>
      </c>
      <c r="AP1519" t="s">
        <v>1749</v>
      </c>
      <c r="AQ1519" t="s">
        <v>1749</v>
      </c>
      <c r="AR1519" t="s">
        <v>1749</v>
      </c>
      <c r="AS1519" t="s">
        <v>1749</v>
      </c>
      <c r="AT1519" t="s">
        <v>1749</v>
      </c>
      <c r="AU1519" t="s">
        <v>1749</v>
      </c>
      <c r="AV1519" t="s">
        <v>1749</v>
      </c>
      <c r="AW1519" t="s">
        <v>1749</v>
      </c>
      <c r="AX1519" t="s">
        <v>1749</v>
      </c>
      <c r="AY1519" t="s">
        <v>1749</v>
      </c>
      <c r="AZ1519" t="s">
        <v>1749</v>
      </c>
      <c r="BA1519" t="s">
        <v>1749</v>
      </c>
      <c r="BB1519" t="s">
        <v>1749</v>
      </c>
      <c r="BC1519" t="s">
        <v>1749</v>
      </c>
      <c r="BD1519" t="s">
        <v>1749</v>
      </c>
      <c r="BE1519" t="s">
        <v>1749</v>
      </c>
    </row>
    <row r="1520" spans="1:57">
      <c r="A1520">
        <v>1519</v>
      </c>
      <c r="B1520" t="s">
        <v>13628</v>
      </c>
      <c r="C1520" t="s">
        <v>6758</v>
      </c>
      <c r="D1520" t="s">
        <v>6759</v>
      </c>
      <c r="E1520" t="s">
        <v>6758</v>
      </c>
      <c r="F1520" t="s">
        <v>6758</v>
      </c>
      <c r="G1520" t="s">
        <v>6760</v>
      </c>
      <c r="H1520" t="s">
        <v>6761</v>
      </c>
      <c r="I1520" t="s">
        <v>1483</v>
      </c>
      <c r="J1520" t="s">
        <v>6762</v>
      </c>
      <c r="K1520" t="s">
        <v>6763</v>
      </c>
      <c r="L1520" t="s">
        <v>31337</v>
      </c>
      <c r="M1520" t="s">
        <v>215</v>
      </c>
      <c r="N1520" t="s">
        <v>2653</v>
      </c>
      <c r="O1520" t="s">
        <v>1228</v>
      </c>
      <c r="P1520" t="s">
        <v>2126</v>
      </c>
      <c r="Q1520" t="s">
        <v>31337</v>
      </c>
      <c r="R1520" t="s">
        <v>130</v>
      </c>
      <c r="S1520" t="s">
        <v>1293</v>
      </c>
      <c r="T1520" t="s">
        <v>31338</v>
      </c>
      <c r="U1520" t="s">
        <v>31339</v>
      </c>
      <c r="V1520">
        <v>32</v>
      </c>
      <c r="W1520" t="s">
        <v>13080</v>
      </c>
      <c r="X1520" t="s">
        <v>13081</v>
      </c>
      <c r="Y1520" t="s">
        <v>26547</v>
      </c>
      <c r="Z1520" t="s">
        <v>6758</v>
      </c>
      <c r="AA1520" t="s">
        <v>31340</v>
      </c>
      <c r="AB1520" t="s">
        <v>31341</v>
      </c>
      <c r="AC1520" t="s">
        <v>31342</v>
      </c>
      <c r="AD1520">
        <v>32</v>
      </c>
      <c r="AE1520" t="s">
        <v>31321</v>
      </c>
      <c r="AF1520" t="s">
        <v>31311</v>
      </c>
      <c r="AG1520" t="s">
        <v>25953</v>
      </c>
      <c r="AH1520" t="s">
        <v>31343</v>
      </c>
      <c r="AI1520" t="s">
        <v>1749</v>
      </c>
      <c r="AJ1520" t="s">
        <v>1749</v>
      </c>
      <c r="AK1520" t="s">
        <v>1749</v>
      </c>
      <c r="AL1520" t="s">
        <v>1749</v>
      </c>
      <c r="AM1520" t="s">
        <v>1749</v>
      </c>
      <c r="AN1520" t="s">
        <v>1749</v>
      </c>
      <c r="AO1520" t="s">
        <v>1749</v>
      </c>
      <c r="AP1520" t="s">
        <v>1749</v>
      </c>
      <c r="AQ1520" t="s">
        <v>1749</v>
      </c>
      <c r="AR1520" t="s">
        <v>1749</v>
      </c>
      <c r="AS1520" t="s">
        <v>1749</v>
      </c>
      <c r="AT1520" t="s">
        <v>1749</v>
      </c>
      <c r="AU1520" t="s">
        <v>1749</v>
      </c>
      <c r="AV1520" t="s">
        <v>1749</v>
      </c>
      <c r="AW1520" t="s">
        <v>1749</v>
      </c>
      <c r="AX1520" t="s">
        <v>1749</v>
      </c>
      <c r="AY1520" t="s">
        <v>1749</v>
      </c>
      <c r="AZ1520" t="s">
        <v>1749</v>
      </c>
      <c r="BA1520" t="s">
        <v>1749</v>
      </c>
      <c r="BB1520" t="s">
        <v>1749</v>
      </c>
      <c r="BC1520" t="s">
        <v>1749</v>
      </c>
      <c r="BD1520" t="s">
        <v>1749</v>
      </c>
      <c r="BE1520" t="s">
        <v>1749</v>
      </c>
    </row>
    <row r="1521" spans="1:57">
      <c r="A1521">
        <v>1520</v>
      </c>
      <c r="B1521" t="s">
        <v>1219</v>
      </c>
      <c r="C1521" t="s">
        <v>325</v>
      </c>
      <c r="D1521" t="s">
        <v>2162</v>
      </c>
      <c r="E1521" t="s">
        <v>1844</v>
      </c>
      <c r="F1521" t="s">
        <v>7691</v>
      </c>
      <c r="G1521" t="s">
        <v>2165</v>
      </c>
      <c r="H1521" t="s">
        <v>2166</v>
      </c>
      <c r="I1521" t="s">
        <v>1832</v>
      </c>
      <c r="J1521" t="s">
        <v>2167</v>
      </c>
      <c r="K1521" t="s">
        <v>2168</v>
      </c>
      <c r="L1521" t="s">
        <v>7692</v>
      </c>
      <c r="M1521" t="s">
        <v>277</v>
      </c>
      <c r="O1521" t="s">
        <v>1228</v>
      </c>
      <c r="P1521" t="s">
        <v>2126</v>
      </c>
      <c r="Q1521" t="s">
        <v>12063</v>
      </c>
      <c r="R1521" t="s">
        <v>130</v>
      </c>
      <c r="S1521" t="s">
        <v>1293</v>
      </c>
      <c r="T1521" t="s">
        <v>10360</v>
      </c>
      <c r="U1521" t="s">
        <v>31344</v>
      </c>
      <c r="V1521">
        <v>11</v>
      </c>
      <c r="W1521" t="s">
        <v>1324</v>
      </c>
      <c r="X1521" t="s">
        <v>1325</v>
      </c>
      <c r="Y1521" t="s">
        <v>4638</v>
      </c>
      <c r="Z1521" t="s">
        <v>28794</v>
      </c>
      <c r="AA1521" t="s">
        <v>31345</v>
      </c>
      <c r="AB1521" t="s">
        <v>31346</v>
      </c>
      <c r="AD1521">
        <v>11</v>
      </c>
      <c r="AE1521" t="s">
        <v>31347</v>
      </c>
      <c r="AF1521" t="s">
        <v>31311</v>
      </c>
      <c r="AG1521" t="s">
        <v>819</v>
      </c>
      <c r="AH1521" t="s">
        <v>31348</v>
      </c>
      <c r="AI1521" t="s">
        <v>1749</v>
      </c>
      <c r="AJ1521" t="s">
        <v>1749</v>
      </c>
      <c r="AK1521" t="s">
        <v>1749</v>
      </c>
      <c r="AL1521" t="s">
        <v>1749</v>
      </c>
      <c r="AM1521" t="s">
        <v>1749</v>
      </c>
      <c r="AN1521" t="s">
        <v>1749</v>
      </c>
      <c r="AO1521" t="s">
        <v>1749</v>
      </c>
      <c r="AP1521" t="s">
        <v>1749</v>
      </c>
      <c r="AQ1521" t="s">
        <v>1749</v>
      </c>
      <c r="AR1521" t="s">
        <v>1749</v>
      </c>
      <c r="AS1521" t="s">
        <v>1749</v>
      </c>
      <c r="AT1521" t="s">
        <v>1749</v>
      </c>
      <c r="AU1521" t="s">
        <v>1749</v>
      </c>
      <c r="AV1521" t="s">
        <v>1749</v>
      </c>
      <c r="AW1521" t="s">
        <v>1749</v>
      </c>
      <c r="AX1521" t="s">
        <v>1749</v>
      </c>
      <c r="AY1521" t="s">
        <v>7692</v>
      </c>
      <c r="AZ1521" t="s">
        <v>28795</v>
      </c>
      <c r="BA1521" t="s">
        <v>1324</v>
      </c>
      <c r="BB1521" t="s">
        <v>1325</v>
      </c>
      <c r="BC1521" t="s">
        <v>4638</v>
      </c>
      <c r="BD1521" t="s">
        <v>7702</v>
      </c>
      <c r="BE1521" t="s">
        <v>7703</v>
      </c>
    </row>
    <row r="1522" spans="1:57">
      <c r="A1522">
        <v>1521</v>
      </c>
      <c r="B1522" t="s">
        <v>1219</v>
      </c>
      <c r="C1522" t="s">
        <v>7923</v>
      </c>
      <c r="D1522" t="s">
        <v>7924</v>
      </c>
      <c r="E1522" t="s">
        <v>11871</v>
      </c>
      <c r="F1522" t="s">
        <v>11872</v>
      </c>
      <c r="G1522" t="s">
        <v>11853</v>
      </c>
      <c r="H1522" t="s">
        <v>7928</v>
      </c>
      <c r="I1522" t="s">
        <v>2539</v>
      </c>
      <c r="J1522" t="s">
        <v>29043</v>
      </c>
      <c r="K1522" t="s">
        <v>7930</v>
      </c>
      <c r="L1522" t="s">
        <v>31349</v>
      </c>
      <c r="M1522" t="s">
        <v>209</v>
      </c>
      <c r="N1522" t="s">
        <v>2653</v>
      </c>
      <c r="O1522" t="s">
        <v>1228</v>
      </c>
      <c r="P1522" t="s">
        <v>2126</v>
      </c>
      <c r="Q1522" t="s">
        <v>31349</v>
      </c>
      <c r="R1522" t="s">
        <v>130</v>
      </c>
      <c r="S1522" t="s">
        <v>1293</v>
      </c>
      <c r="T1522" t="s">
        <v>9799</v>
      </c>
      <c r="U1522" t="s">
        <v>31350</v>
      </c>
      <c r="V1522">
        <v>27</v>
      </c>
      <c r="W1522" t="s">
        <v>2130</v>
      </c>
      <c r="X1522" t="s">
        <v>2130</v>
      </c>
      <c r="Y1522" t="s">
        <v>2210</v>
      </c>
      <c r="Z1522" t="s">
        <v>31183</v>
      </c>
      <c r="AA1522" t="s">
        <v>31351</v>
      </c>
      <c r="AB1522" t="s">
        <v>31352</v>
      </c>
      <c r="AD1522">
        <v>27</v>
      </c>
      <c r="AE1522" t="s">
        <v>31313</v>
      </c>
      <c r="AF1522" t="s">
        <v>31311</v>
      </c>
      <c r="AG1522" t="s">
        <v>819</v>
      </c>
      <c r="AH1522" t="s">
        <v>31353</v>
      </c>
      <c r="AI1522" t="s">
        <v>1749</v>
      </c>
      <c r="AJ1522" t="s">
        <v>1749</v>
      </c>
      <c r="AK1522" t="s">
        <v>1749</v>
      </c>
      <c r="AL1522" t="s">
        <v>1749</v>
      </c>
      <c r="AM1522" t="s">
        <v>1749</v>
      </c>
      <c r="AN1522" t="s">
        <v>1749</v>
      </c>
      <c r="AO1522" t="s">
        <v>1749</v>
      </c>
      <c r="AP1522" t="s">
        <v>1749</v>
      </c>
      <c r="AQ1522" t="s">
        <v>1749</v>
      </c>
      <c r="AR1522" t="s">
        <v>1749</v>
      </c>
      <c r="AS1522" t="s">
        <v>1749</v>
      </c>
      <c r="AT1522" t="s">
        <v>1749</v>
      </c>
      <c r="AU1522" t="s">
        <v>1749</v>
      </c>
      <c r="AV1522" t="s">
        <v>1749</v>
      </c>
      <c r="AW1522" t="s">
        <v>1749</v>
      </c>
      <c r="AX1522" t="s">
        <v>1749</v>
      </c>
      <c r="AY1522" t="s">
        <v>1749</v>
      </c>
      <c r="AZ1522" t="s">
        <v>1749</v>
      </c>
      <c r="BA1522" t="s">
        <v>1749</v>
      </c>
      <c r="BB1522" t="s">
        <v>1749</v>
      </c>
      <c r="BC1522" t="s">
        <v>1749</v>
      </c>
      <c r="BD1522" t="s">
        <v>1749</v>
      </c>
      <c r="BE1522" t="s">
        <v>1749</v>
      </c>
    </row>
    <row r="1523" spans="1:57">
      <c r="A1523">
        <v>1522</v>
      </c>
      <c r="B1523" t="s">
        <v>1219</v>
      </c>
      <c r="C1523" t="s">
        <v>10901</v>
      </c>
      <c r="D1523" t="s">
        <v>10902</v>
      </c>
      <c r="E1523" t="s">
        <v>10901</v>
      </c>
      <c r="F1523" t="s">
        <v>10903</v>
      </c>
      <c r="G1523" t="s">
        <v>10904</v>
      </c>
      <c r="H1523" t="s">
        <v>30620</v>
      </c>
      <c r="I1523" t="s">
        <v>1736</v>
      </c>
      <c r="J1523" t="s">
        <v>30621</v>
      </c>
      <c r="K1523" t="s">
        <v>30622</v>
      </c>
      <c r="L1523" t="s">
        <v>10908</v>
      </c>
      <c r="M1523" t="s">
        <v>209</v>
      </c>
      <c r="N1523" t="s">
        <v>2653</v>
      </c>
      <c r="O1523" t="s">
        <v>1228</v>
      </c>
      <c r="P1523" t="s">
        <v>2126</v>
      </c>
      <c r="Q1523" t="s">
        <v>10908</v>
      </c>
      <c r="R1523" t="s">
        <v>130</v>
      </c>
      <c r="S1523" t="s">
        <v>1293</v>
      </c>
      <c r="T1523" t="s">
        <v>10909</v>
      </c>
      <c r="U1523" t="s">
        <v>10910</v>
      </c>
      <c r="V1523">
        <v>57</v>
      </c>
      <c r="W1523" t="s">
        <v>1324</v>
      </c>
      <c r="X1523" t="s">
        <v>1325</v>
      </c>
      <c r="Y1523" t="s">
        <v>6787</v>
      </c>
      <c r="Z1523" t="s">
        <v>10901</v>
      </c>
      <c r="AA1523" t="s">
        <v>31354</v>
      </c>
      <c r="AD1523">
        <v>57</v>
      </c>
      <c r="AE1523" t="s">
        <v>31355</v>
      </c>
      <c r="AF1523" t="s">
        <v>31311</v>
      </c>
      <c r="AG1523" t="s">
        <v>819</v>
      </c>
      <c r="AH1523" t="s">
        <v>31356</v>
      </c>
      <c r="AI1523" t="s">
        <v>1749</v>
      </c>
      <c r="AJ1523" t="s">
        <v>1749</v>
      </c>
      <c r="AK1523" t="s">
        <v>1749</v>
      </c>
      <c r="AL1523" t="s">
        <v>1749</v>
      </c>
      <c r="AM1523" t="s">
        <v>1749</v>
      </c>
      <c r="AN1523" t="s">
        <v>1749</v>
      </c>
      <c r="AO1523" t="s">
        <v>1749</v>
      </c>
      <c r="AP1523" t="s">
        <v>1749</v>
      </c>
      <c r="AQ1523" t="s">
        <v>1749</v>
      </c>
      <c r="AR1523" t="s">
        <v>1749</v>
      </c>
      <c r="AS1523" t="s">
        <v>1749</v>
      </c>
      <c r="AT1523" t="s">
        <v>1749</v>
      </c>
      <c r="AU1523" t="s">
        <v>1749</v>
      </c>
      <c r="AV1523" t="s">
        <v>1749</v>
      </c>
      <c r="AW1523" t="s">
        <v>1749</v>
      </c>
      <c r="AX1523" t="s">
        <v>1749</v>
      </c>
      <c r="AY1523" t="s">
        <v>1749</v>
      </c>
      <c r="AZ1523" t="s">
        <v>1749</v>
      </c>
      <c r="BA1523" t="s">
        <v>1749</v>
      </c>
      <c r="BB1523" t="s">
        <v>1749</v>
      </c>
      <c r="BC1523" t="s">
        <v>1749</v>
      </c>
      <c r="BD1523" t="s">
        <v>1749</v>
      </c>
      <c r="BE1523" t="s">
        <v>1749</v>
      </c>
    </row>
    <row r="1524" spans="1:57">
      <c r="A1524">
        <v>1523</v>
      </c>
      <c r="B1524" t="s">
        <v>1219</v>
      </c>
      <c r="C1524" t="s">
        <v>31357</v>
      </c>
      <c r="D1524" t="s">
        <v>31358</v>
      </c>
      <c r="E1524" t="s">
        <v>31357</v>
      </c>
      <c r="F1524" t="s">
        <v>31359</v>
      </c>
      <c r="G1524" t="s">
        <v>31360</v>
      </c>
      <c r="J1524" t="s">
        <v>31361</v>
      </c>
      <c r="K1524" t="s">
        <v>31362</v>
      </c>
      <c r="L1524" t="s">
        <v>31363</v>
      </c>
      <c r="M1524" t="s">
        <v>209</v>
      </c>
      <c r="N1524" t="s">
        <v>1462</v>
      </c>
      <c r="O1524" t="s">
        <v>1228</v>
      </c>
      <c r="P1524" t="s">
        <v>2126</v>
      </c>
      <c r="Q1524" t="s">
        <v>31363</v>
      </c>
      <c r="R1524" t="s">
        <v>130</v>
      </c>
      <c r="S1524" t="s">
        <v>1293</v>
      </c>
      <c r="T1524" t="s">
        <v>30781</v>
      </c>
      <c r="U1524" t="s">
        <v>10775</v>
      </c>
      <c r="V1524">
        <v>418</v>
      </c>
      <c r="W1524" t="s">
        <v>26286</v>
      </c>
      <c r="X1524" t="s">
        <v>26286</v>
      </c>
      <c r="Y1524" t="s">
        <v>29253</v>
      </c>
      <c r="Z1524" t="s">
        <v>31357</v>
      </c>
      <c r="AA1524" t="s">
        <v>31364</v>
      </c>
      <c r="AB1524" t="s">
        <v>31365</v>
      </c>
      <c r="AC1524" t="s">
        <v>31366</v>
      </c>
      <c r="AD1524">
        <v>418</v>
      </c>
      <c r="AE1524" t="s">
        <v>31367</v>
      </c>
      <c r="AF1524" t="s">
        <v>31311</v>
      </c>
      <c r="AG1524" t="s">
        <v>25995</v>
      </c>
      <c r="AH1524" t="s">
        <v>31368</v>
      </c>
      <c r="AI1524" t="s">
        <v>1749</v>
      </c>
      <c r="AJ1524" t="s">
        <v>1749</v>
      </c>
      <c r="AK1524" t="s">
        <v>1749</v>
      </c>
      <c r="AL1524" t="s">
        <v>1749</v>
      </c>
      <c r="AM1524" t="s">
        <v>1749</v>
      </c>
      <c r="AN1524" t="s">
        <v>1749</v>
      </c>
      <c r="AO1524" t="s">
        <v>1749</v>
      </c>
      <c r="AP1524" t="s">
        <v>1749</v>
      </c>
      <c r="AQ1524" t="s">
        <v>1749</v>
      </c>
      <c r="AR1524" t="s">
        <v>1749</v>
      </c>
      <c r="AS1524" t="s">
        <v>1749</v>
      </c>
      <c r="AT1524" t="s">
        <v>1749</v>
      </c>
      <c r="AU1524" t="s">
        <v>1749</v>
      </c>
      <c r="AV1524" t="s">
        <v>1749</v>
      </c>
      <c r="AW1524" t="s">
        <v>1749</v>
      </c>
      <c r="AX1524" t="s">
        <v>1749</v>
      </c>
      <c r="AY1524" t="s">
        <v>1749</v>
      </c>
      <c r="AZ1524" t="s">
        <v>1749</v>
      </c>
      <c r="BA1524" t="s">
        <v>1749</v>
      </c>
      <c r="BB1524" t="s">
        <v>1749</v>
      </c>
      <c r="BC1524" t="s">
        <v>1749</v>
      </c>
      <c r="BD1524" t="s">
        <v>1749</v>
      </c>
      <c r="BE1524" t="s">
        <v>1749</v>
      </c>
    </row>
    <row r="1525" spans="1:57">
      <c r="A1525">
        <v>1524</v>
      </c>
      <c r="B1525" t="s">
        <v>1219</v>
      </c>
      <c r="C1525" t="s">
        <v>31369</v>
      </c>
      <c r="D1525" t="s">
        <v>31370</v>
      </c>
      <c r="E1525" t="s">
        <v>31369</v>
      </c>
      <c r="F1525" t="s">
        <v>31371</v>
      </c>
      <c r="G1525" t="s">
        <v>3313</v>
      </c>
      <c r="H1525" t="s">
        <v>3163</v>
      </c>
      <c r="I1525" t="s">
        <v>2191</v>
      </c>
      <c r="J1525" t="s">
        <v>31372</v>
      </c>
      <c r="K1525" t="s">
        <v>31373</v>
      </c>
      <c r="L1525" t="s">
        <v>31374</v>
      </c>
      <c r="M1525" t="s">
        <v>209</v>
      </c>
      <c r="N1525" t="s">
        <v>1462</v>
      </c>
      <c r="O1525" t="s">
        <v>1228</v>
      </c>
      <c r="P1525" t="s">
        <v>2126</v>
      </c>
      <c r="Q1525" t="s">
        <v>31374</v>
      </c>
      <c r="R1525" t="s">
        <v>130</v>
      </c>
      <c r="S1525" t="s">
        <v>1293</v>
      </c>
      <c r="T1525" t="s">
        <v>17072</v>
      </c>
      <c r="U1525" t="s">
        <v>10775</v>
      </c>
      <c r="V1525">
        <v>2056</v>
      </c>
      <c r="W1525" t="s">
        <v>26286</v>
      </c>
      <c r="X1525" t="s">
        <v>26286</v>
      </c>
      <c r="Y1525" t="s">
        <v>29253</v>
      </c>
      <c r="Z1525" t="s">
        <v>31375</v>
      </c>
      <c r="AA1525" t="s">
        <v>31376</v>
      </c>
      <c r="AB1525" t="s">
        <v>31377</v>
      </c>
      <c r="AC1525" t="s">
        <v>31378</v>
      </c>
      <c r="AD1525">
        <v>2056</v>
      </c>
      <c r="AE1525" t="s">
        <v>31379</v>
      </c>
      <c r="AF1525" t="s">
        <v>31311</v>
      </c>
      <c r="AG1525" t="s">
        <v>25995</v>
      </c>
      <c r="AH1525" t="s">
        <v>31380</v>
      </c>
      <c r="AI1525" t="s">
        <v>1749</v>
      </c>
      <c r="AJ1525" t="s">
        <v>1749</v>
      </c>
      <c r="AK1525" t="s">
        <v>1749</v>
      </c>
      <c r="AL1525" t="s">
        <v>1749</v>
      </c>
      <c r="AM1525" t="s">
        <v>1749</v>
      </c>
      <c r="AN1525" t="s">
        <v>1749</v>
      </c>
      <c r="AO1525" t="s">
        <v>1749</v>
      </c>
      <c r="AP1525" t="s">
        <v>1749</v>
      </c>
      <c r="AQ1525" t="s">
        <v>1749</v>
      </c>
      <c r="AR1525" t="s">
        <v>1749</v>
      </c>
      <c r="AS1525" t="s">
        <v>1749</v>
      </c>
      <c r="AT1525" t="s">
        <v>1749</v>
      </c>
      <c r="AU1525" t="s">
        <v>1749</v>
      </c>
      <c r="AV1525" t="s">
        <v>1749</v>
      </c>
      <c r="AW1525" t="s">
        <v>1749</v>
      </c>
      <c r="AX1525" t="s">
        <v>1749</v>
      </c>
      <c r="AY1525" t="s">
        <v>1749</v>
      </c>
      <c r="AZ1525" t="s">
        <v>1749</v>
      </c>
      <c r="BA1525" t="s">
        <v>1749</v>
      </c>
      <c r="BB1525" t="s">
        <v>1749</v>
      </c>
      <c r="BC1525" t="s">
        <v>1749</v>
      </c>
      <c r="BD1525" t="s">
        <v>1749</v>
      </c>
      <c r="BE1525" t="s">
        <v>1749</v>
      </c>
    </row>
    <row r="1526" spans="1:57">
      <c r="A1526">
        <v>1525</v>
      </c>
      <c r="B1526" t="s">
        <v>1219</v>
      </c>
      <c r="C1526" t="s">
        <v>1064</v>
      </c>
      <c r="D1526" t="s">
        <v>11939</v>
      </c>
      <c r="E1526" t="s">
        <v>1064</v>
      </c>
      <c r="F1526" t="s">
        <v>11940</v>
      </c>
      <c r="G1526" t="s">
        <v>11941</v>
      </c>
      <c r="J1526" t="s">
        <v>31381</v>
      </c>
      <c r="K1526" t="s">
        <v>11943</v>
      </c>
      <c r="L1526" t="s">
        <v>31382</v>
      </c>
      <c r="M1526" t="s">
        <v>277</v>
      </c>
      <c r="O1526" t="s">
        <v>1228</v>
      </c>
      <c r="P1526" t="s">
        <v>2126</v>
      </c>
      <c r="Q1526" t="s">
        <v>31383</v>
      </c>
      <c r="R1526" t="s">
        <v>130</v>
      </c>
      <c r="S1526" t="s">
        <v>1293</v>
      </c>
      <c r="T1526" t="s">
        <v>10577</v>
      </c>
      <c r="U1526" t="s">
        <v>31384</v>
      </c>
      <c r="V1526">
        <v>1802</v>
      </c>
      <c r="W1526" t="s">
        <v>26286</v>
      </c>
      <c r="X1526" t="s">
        <v>26286</v>
      </c>
      <c r="Y1526" t="s">
        <v>29253</v>
      </c>
      <c r="Z1526" t="s">
        <v>31385</v>
      </c>
      <c r="AA1526" t="s">
        <v>31386</v>
      </c>
      <c r="AB1526" t="s">
        <v>31387</v>
      </c>
      <c r="AD1526">
        <v>1802</v>
      </c>
      <c r="AE1526" t="s">
        <v>31321</v>
      </c>
      <c r="AF1526" t="s">
        <v>31311</v>
      </c>
      <c r="AG1526" t="s">
        <v>25995</v>
      </c>
      <c r="AH1526" t="s">
        <v>31388</v>
      </c>
      <c r="AI1526" t="s">
        <v>1749</v>
      </c>
      <c r="AJ1526" t="s">
        <v>1749</v>
      </c>
      <c r="AK1526" t="s">
        <v>1749</v>
      </c>
      <c r="AL1526" t="s">
        <v>1749</v>
      </c>
      <c r="AM1526" t="s">
        <v>1749</v>
      </c>
      <c r="AN1526" t="s">
        <v>1749</v>
      </c>
      <c r="AO1526" t="s">
        <v>1749</v>
      </c>
      <c r="AP1526" t="s">
        <v>1749</v>
      </c>
      <c r="AQ1526" t="s">
        <v>1749</v>
      </c>
      <c r="AR1526" t="s">
        <v>1749</v>
      </c>
      <c r="AS1526" t="s">
        <v>1749</v>
      </c>
      <c r="AT1526" t="s">
        <v>1749</v>
      </c>
      <c r="AU1526" t="s">
        <v>1749</v>
      </c>
      <c r="AV1526" t="s">
        <v>1749</v>
      </c>
      <c r="AW1526" t="s">
        <v>1749</v>
      </c>
      <c r="AX1526" t="s">
        <v>1749</v>
      </c>
      <c r="AY1526" t="s">
        <v>31382</v>
      </c>
      <c r="AZ1526" t="s">
        <v>31389</v>
      </c>
      <c r="BA1526" t="s">
        <v>26286</v>
      </c>
      <c r="BB1526" t="s">
        <v>26286</v>
      </c>
      <c r="BC1526" t="s">
        <v>29253</v>
      </c>
      <c r="BD1526" t="s">
        <v>31390</v>
      </c>
      <c r="BE1526" t="s">
        <v>31391</v>
      </c>
    </row>
    <row r="1527" spans="1:57">
      <c r="A1527">
        <v>1526</v>
      </c>
      <c r="B1527" t="s">
        <v>1219</v>
      </c>
      <c r="C1527" t="s">
        <v>11810</v>
      </c>
      <c r="D1527" t="s">
        <v>11811</v>
      </c>
      <c r="E1527" t="s">
        <v>11812</v>
      </c>
      <c r="F1527" t="s">
        <v>31392</v>
      </c>
      <c r="G1527" t="s">
        <v>11814</v>
      </c>
      <c r="J1527" t="s">
        <v>11815</v>
      </c>
      <c r="K1527" t="s">
        <v>11816</v>
      </c>
      <c r="L1527" t="s">
        <v>11817</v>
      </c>
      <c r="M1527" t="s">
        <v>209</v>
      </c>
      <c r="N1527" t="s">
        <v>1462</v>
      </c>
      <c r="O1527" t="s">
        <v>1228</v>
      </c>
      <c r="P1527" t="s">
        <v>2126</v>
      </c>
      <c r="Q1527" t="s">
        <v>11817</v>
      </c>
      <c r="R1527" t="s">
        <v>130</v>
      </c>
      <c r="S1527" t="s">
        <v>1293</v>
      </c>
      <c r="T1527" t="s">
        <v>11818</v>
      </c>
      <c r="U1527" t="s">
        <v>6928</v>
      </c>
      <c r="V1527">
        <v>115</v>
      </c>
      <c r="W1527" t="s">
        <v>2130</v>
      </c>
      <c r="X1527" t="s">
        <v>2130</v>
      </c>
      <c r="Y1527" t="s">
        <v>2131</v>
      </c>
      <c r="Z1527" t="s">
        <v>31393</v>
      </c>
      <c r="AA1527" t="s">
        <v>31394</v>
      </c>
      <c r="AB1527" t="s">
        <v>31395</v>
      </c>
      <c r="AD1527">
        <v>115</v>
      </c>
      <c r="AE1527" t="s">
        <v>31396</v>
      </c>
      <c r="AF1527" t="s">
        <v>18606</v>
      </c>
      <c r="AG1527" t="s">
        <v>819</v>
      </c>
      <c r="AH1527" t="s">
        <v>31397</v>
      </c>
      <c r="AI1527" t="s">
        <v>1749</v>
      </c>
      <c r="AJ1527" t="s">
        <v>1749</v>
      </c>
      <c r="AK1527" t="s">
        <v>1749</v>
      </c>
      <c r="AL1527" t="s">
        <v>1749</v>
      </c>
      <c r="AM1527" t="s">
        <v>1749</v>
      </c>
      <c r="AN1527" t="s">
        <v>1749</v>
      </c>
      <c r="AO1527" t="s">
        <v>1749</v>
      </c>
      <c r="AP1527" t="s">
        <v>1749</v>
      </c>
      <c r="AQ1527" t="s">
        <v>1749</v>
      </c>
      <c r="AR1527" t="s">
        <v>1749</v>
      </c>
      <c r="AS1527" t="s">
        <v>1749</v>
      </c>
      <c r="AT1527" t="s">
        <v>1749</v>
      </c>
      <c r="AU1527" t="s">
        <v>1749</v>
      </c>
      <c r="AV1527" t="s">
        <v>1749</v>
      </c>
      <c r="AW1527" t="s">
        <v>1749</v>
      </c>
      <c r="AX1527" t="s">
        <v>1749</v>
      </c>
      <c r="AY1527" t="s">
        <v>1749</v>
      </c>
      <c r="AZ1527" t="s">
        <v>1749</v>
      </c>
      <c r="BA1527" t="s">
        <v>1749</v>
      </c>
      <c r="BB1527" t="s">
        <v>1749</v>
      </c>
      <c r="BC1527" t="s">
        <v>1749</v>
      </c>
      <c r="BD1527" t="s">
        <v>1749</v>
      </c>
      <c r="BE1527" t="s">
        <v>1749</v>
      </c>
    </row>
    <row r="1528" spans="1:57">
      <c r="A1528">
        <v>1527</v>
      </c>
      <c r="B1528" t="s">
        <v>1219</v>
      </c>
      <c r="C1528" t="s">
        <v>28300</v>
      </c>
      <c r="D1528" t="s">
        <v>28301</v>
      </c>
      <c r="E1528" t="s">
        <v>31398</v>
      </c>
      <c r="F1528" t="s">
        <v>31399</v>
      </c>
      <c r="G1528" t="s">
        <v>28303</v>
      </c>
      <c r="H1528" t="s">
        <v>2757</v>
      </c>
      <c r="I1528" t="s">
        <v>1736</v>
      </c>
      <c r="J1528" t="s">
        <v>28304</v>
      </c>
      <c r="K1528" t="s">
        <v>28305</v>
      </c>
      <c r="L1528" t="s">
        <v>31400</v>
      </c>
      <c r="M1528" t="s">
        <v>215</v>
      </c>
      <c r="N1528" t="s">
        <v>2653</v>
      </c>
      <c r="O1528" t="s">
        <v>1228</v>
      </c>
      <c r="P1528" t="s">
        <v>2126</v>
      </c>
      <c r="Q1528" t="s">
        <v>31400</v>
      </c>
      <c r="R1528" t="s">
        <v>130</v>
      </c>
      <c r="S1528" t="s">
        <v>1293</v>
      </c>
      <c r="T1528" t="s">
        <v>31401</v>
      </c>
      <c r="U1528" t="s">
        <v>31402</v>
      </c>
      <c r="V1528">
        <v>137</v>
      </c>
      <c r="W1528" t="s">
        <v>2130</v>
      </c>
      <c r="X1528" t="s">
        <v>2130</v>
      </c>
      <c r="Y1528" t="s">
        <v>27149</v>
      </c>
      <c r="Z1528" t="s">
        <v>28300</v>
      </c>
      <c r="AA1528" t="s">
        <v>31403</v>
      </c>
      <c r="AB1528" t="s">
        <v>31404</v>
      </c>
      <c r="AC1528" t="s">
        <v>31405</v>
      </c>
      <c r="AD1528">
        <v>137</v>
      </c>
      <c r="AE1528" t="s">
        <v>21724</v>
      </c>
      <c r="AF1528" t="s">
        <v>18606</v>
      </c>
      <c r="AG1528" t="s">
        <v>25953</v>
      </c>
      <c r="AH1528" t="s">
        <v>31406</v>
      </c>
      <c r="AI1528" t="s">
        <v>1749</v>
      </c>
      <c r="AJ1528" t="s">
        <v>1749</v>
      </c>
      <c r="AK1528" t="s">
        <v>1749</v>
      </c>
      <c r="AL1528" t="s">
        <v>1749</v>
      </c>
      <c r="AM1528" t="s">
        <v>1749</v>
      </c>
      <c r="AN1528" t="s">
        <v>1749</v>
      </c>
      <c r="AO1528" t="s">
        <v>1749</v>
      </c>
      <c r="AP1528" t="s">
        <v>1749</v>
      </c>
      <c r="AQ1528" t="s">
        <v>1749</v>
      </c>
      <c r="AR1528" t="s">
        <v>1749</v>
      </c>
      <c r="AS1528" t="s">
        <v>1749</v>
      </c>
      <c r="AT1528" t="s">
        <v>1749</v>
      </c>
      <c r="AU1528" t="s">
        <v>1749</v>
      </c>
      <c r="AV1528" t="s">
        <v>1749</v>
      </c>
      <c r="AW1528" t="s">
        <v>1749</v>
      </c>
      <c r="AX1528" t="s">
        <v>1749</v>
      </c>
      <c r="AY1528" t="s">
        <v>1749</v>
      </c>
      <c r="AZ1528" t="s">
        <v>1749</v>
      </c>
      <c r="BA1528" t="s">
        <v>1749</v>
      </c>
      <c r="BB1528" t="s">
        <v>1749</v>
      </c>
      <c r="BC1528" t="s">
        <v>1749</v>
      </c>
      <c r="BD1528" t="s">
        <v>1749</v>
      </c>
      <c r="BE1528" t="s">
        <v>1749</v>
      </c>
    </row>
    <row r="1529" spans="1:57">
      <c r="A1529">
        <v>1528</v>
      </c>
      <c r="B1529" t="s">
        <v>13628</v>
      </c>
      <c r="C1529" t="s">
        <v>28274</v>
      </c>
      <c r="D1529" t="s">
        <v>28275</v>
      </c>
      <c r="E1529" t="s">
        <v>31407</v>
      </c>
      <c r="F1529" t="s">
        <v>28276</v>
      </c>
      <c r="G1529" t="s">
        <v>5622</v>
      </c>
      <c r="I1529" t="s">
        <v>28277</v>
      </c>
      <c r="J1529" t="s">
        <v>28278</v>
      </c>
      <c r="K1529" t="s">
        <v>28279</v>
      </c>
      <c r="L1529" t="s">
        <v>31408</v>
      </c>
      <c r="M1529" t="s">
        <v>215</v>
      </c>
      <c r="N1529" t="s">
        <v>2653</v>
      </c>
      <c r="O1529" t="s">
        <v>1228</v>
      </c>
      <c r="P1529" t="s">
        <v>2126</v>
      </c>
      <c r="Q1529" t="s">
        <v>31408</v>
      </c>
      <c r="R1529" t="s">
        <v>130</v>
      </c>
      <c r="S1529" t="s">
        <v>1293</v>
      </c>
      <c r="T1529" t="s">
        <v>1103</v>
      </c>
      <c r="U1529" t="s">
        <v>29264</v>
      </c>
      <c r="V1529">
        <v>407</v>
      </c>
      <c r="W1529" t="s">
        <v>2130</v>
      </c>
      <c r="X1529" t="s">
        <v>2130</v>
      </c>
      <c r="Y1529" t="s">
        <v>27149</v>
      </c>
      <c r="Z1529" t="s">
        <v>28274</v>
      </c>
      <c r="AA1529" t="s">
        <v>31409</v>
      </c>
      <c r="AB1529" t="s">
        <v>31410</v>
      </c>
      <c r="AC1529" t="s">
        <v>31411</v>
      </c>
      <c r="AD1529">
        <v>407</v>
      </c>
      <c r="AE1529" t="s">
        <v>21724</v>
      </c>
      <c r="AF1529" t="s">
        <v>18606</v>
      </c>
      <c r="AG1529" t="s">
        <v>25953</v>
      </c>
      <c r="AH1529" t="s">
        <v>31412</v>
      </c>
      <c r="AI1529" t="s">
        <v>1749</v>
      </c>
      <c r="AJ1529" t="s">
        <v>1749</v>
      </c>
      <c r="AK1529" t="s">
        <v>1749</v>
      </c>
      <c r="AL1529" t="s">
        <v>1749</v>
      </c>
      <c r="AM1529" t="s">
        <v>1749</v>
      </c>
      <c r="AN1529" t="s">
        <v>1749</v>
      </c>
      <c r="AO1529" t="s">
        <v>1749</v>
      </c>
      <c r="AP1529" t="s">
        <v>1749</v>
      </c>
      <c r="AQ1529" t="s">
        <v>1749</v>
      </c>
      <c r="AR1529" t="s">
        <v>1749</v>
      </c>
      <c r="AS1529" t="s">
        <v>1749</v>
      </c>
      <c r="AT1529" t="s">
        <v>1749</v>
      </c>
      <c r="AU1529" t="s">
        <v>1749</v>
      </c>
      <c r="AV1529" t="s">
        <v>1749</v>
      </c>
      <c r="AW1529" t="s">
        <v>1749</v>
      </c>
      <c r="AX1529" t="s">
        <v>1749</v>
      </c>
      <c r="AY1529" t="s">
        <v>1749</v>
      </c>
      <c r="AZ1529" t="s">
        <v>1749</v>
      </c>
      <c r="BA1529" t="s">
        <v>1749</v>
      </c>
      <c r="BB1529" t="s">
        <v>1749</v>
      </c>
      <c r="BC1529" t="s">
        <v>1749</v>
      </c>
      <c r="BD1529" t="s">
        <v>1749</v>
      </c>
      <c r="BE1529" t="s">
        <v>1749</v>
      </c>
    </row>
    <row r="1530" spans="1:57">
      <c r="A1530">
        <v>1529</v>
      </c>
      <c r="B1530" t="s">
        <v>13628</v>
      </c>
      <c r="C1530" t="s">
        <v>28274</v>
      </c>
      <c r="D1530" t="s">
        <v>28275</v>
      </c>
      <c r="E1530" t="s">
        <v>28274</v>
      </c>
      <c r="F1530" t="s">
        <v>28276</v>
      </c>
      <c r="G1530" t="s">
        <v>5622</v>
      </c>
      <c r="I1530" t="s">
        <v>28277</v>
      </c>
      <c r="J1530" t="s">
        <v>28278</v>
      </c>
      <c r="K1530" t="s">
        <v>28279</v>
      </c>
      <c r="L1530" t="s">
        <v>31413</v>
      </c>
      <c r="M1530" t="s">
        <v>215</v>
      </c>
      <c r="N1530" t="s">
        <v>1462</v>
      </c>
      <c r="O1530" t="s">
        <v>1228</v>
      </c>
      <c r="P1530" t="s">
        <v>2126</v>
      </c>
      <c r="Q1530" t="s">
        <v>31413</v>
      </c>
      <c r="R1530" t="s">
        <v>130</v>
      </c>
      <c r="S1530" t="s">
        <v>1293</v>
      </c>
      <c r="T1530" t="s">
        <v>31414</v>
      </c>
      <c r="U1530" t="s">
        <v>31415</v>
      </c>
      <c r="V1530">
        <v>510</v>
      </c>
      <c r="W1530" t="s">
        <v>2130</v>
      </c>
      <c r="X1530" t="s">
        <v>2130</v>
      </c>
      <c r="Y1530" t="s">
        <v>27149</v>
      </c>
      <c r="Z1530" t="s">
        <v>28274</v>
      </c>
      <c r="AA1530" t="s">
        <v>31416</v>
      </c>
      <c r="AB1530" t="s">
        <v>31417</v>
      </c>
      <c r="AC1530" t="s">
        <v>31418</v>
      </c>
      <c r="AD1530">
        <v>510</v>
      </c>
      <c r="AE1530" t="s">
        <v>21724</v>
      </c>
      <c r="AF1530" t="s">
        <v>18606</v>
      </c>
      <c r="AG1530" t="s">
        <v>25953</v>
      </c>
      <c r="AH1530" t="s">
        <v>31419</v>
      </c>
      <c r="AI1530" t="s">
        <v>1749</v>
      </c>
      <c r="AJ1530" t="s">
        <v>1749</v>
      </c>
      <c r="AK1530" t="s">
        <v>1749</v>
      </c>
      <c r="AL1530" t="s">
        <v>1749</v>
      </c>
      <c r="AM1530" t="s">
        <v>1749</v>
      </c>
      <c r="AN1530" t="s">
        <v>1749</v>
      </c>
      <c r="AO1530" t="s">
        <v>1749</v>
      </c>
      <c r="AP1530" t="s">
        <v>1749</v>
      </c>
      <c r="AQ1530" t="s">
        <v>1749</v>
      </c>
      <c r="AR1530" t="s">
        <v>1749</v>
      </c>
      <c r="AS1530" t="s">
        <v>1749</v>
      </c>
      <c r="AT1530" t="s">
        <v>1749</v>
      </c>
      <c r="AU1530" t="s">
        <v>1749</v>
      </c>
      <c r="AV1530" t="s">
        <v>1749</v>
      </c>
      <c r="AW1530" t="s">
        <v>1749</v>
      </c>
      <c r="AX1530" t="s">
        <v>1749</v>
      </c>
      <c r="AY1530" t="s">
        <v>1749</v>
      </c>
      <c r="AZ1530" t="s">
        <v>1749</v>
      </c>
      <c r="BA1530" t="s">
        <v>1749</v>
      </c>
      <c r="BB1530" t="s">
        <v>1749</v>
      </c>
      <c r="BC1530" t="s">
        <v>1749</v>
      </c>
      <c r="BD1530" t="s">
        <v>1749</v>
      </c>
      <c r="BE1530" t="s">
        <v>1749</v>
      </c>
    </row>
    <row r="1531" spans="1:57">
      <c r="A1531">
        <v>1530</v>
      </c>
      <c r="B1531" t="s">
        <v>13628</v>
      </c>
      <c r="C1531" t="s">
        <v>28300</v>
      </c>
      <c r="D1531" t="s">
        <v>28301</v>
      </c>
      <c r="E1531" t="s">
        <v>31420</v>
      </c>
      <c r="F1531" t="s">
        <v>27748</v>
      </c>
      <c r="G1531" t="s">
        <v>28303</v>
      </c>
      <c r="H1531" t="s">
        <v>2757</v>
      </c>
      <c r="I1531" t="s">
        <v>1736</v>
      </c>
      <c r="J1531" t="s">
        <v>28304</v>
      </c>
      <c r="K1531" t="s">
        <v>28305</v>
      </c>
      <c r="L1531" t="s">
        <v>31421</v>
      </c>
      <c r="M1531" t="s">
        <v>215</v>
      </c>
      <c r="N1531" t="s">
        <v>2653</v>
      </c>
      <c r="O1531" t="s">
        <v>1228</v>
      </c>
      <c r="P1531" t="s">
        <v>2126</v>
      </c>
      <c r="Q1531" t="s">
        <v>31421</v>
      </c>
      <c r="R1531" t="s">
        <v>130</v>
      </c>
      <c r="S1531" t="s">
        <v>1293</v>
      </c>
      <c r="T1531" t="s">
        <v>1103</v>
      </c>
      <c r="U1531" t="s">
        <v>29264</v>
      </c>
      <c r="V1531">
        <v>465</v>
      </c>
      <c r="W1531" t="s">
        <v>2130</v>
      </c>
      <c r="X1531" t="s">
        <v>2130</v>
      </c>
      <c r="Y1531" t="s">
        <v>27149</v>
      </c>
      <c r="Z1531" t="s">
        <v>28300</v>
      </c>
      <c r="AA1531" t="s">
        <v>31422</v>
      </c>
      <c r="AB1531" t="s">
        <v>31423</v>
      </c>
      <c r="AC1531" t="s">
        <v>31424</v>
      </c>
      <c r="AD1531">
        <v>465</v>
      </c>
      <c r="AE1531" t="s">
        <v>21724</v>
      </c>
      <c r="AF1531" t="s">
        <v>18606</v>
      </c>
      <c r="AG1531" t="s">
        <v>25953</v>
      </c>
      <c r="AH1531" t="s">
        <v>31425</v>
      </c>
      <c r="AI1531" t="s">
        <v>1749</v>
      </c>
      <c r="AJ1531" t="s">
        <v>1749</v>
      </c>
      <c r="AK1531" t="s">
        <v>1749</v>
      </c>
      <c r="AL1531" t="s">
        <v>1749</v>
      </c>
      <c r="AM1531" t="s">
        <v>1749</v>
      </c>
      <c r="AN1531" t="s">
        <v>1749</v>
      </c>
      <c r="AO1531" t="s">
        <v>1749</v>
      </c>
      <c r="AP1531" t="s">
        <v>1749</v>
      </c>
      <c r="AQ1531" t="s">
        <v>1749</v>
      </c>
      <c r="AR1531" t="s">
        <v>1749</v>
      </c>
      <c r="AS1531" t="s">
        <v>1749</v>
      </c>
      <c r="AT1531" t="s">
        <v>1749</v>
      </c>
      <c r="AU1531" t="s">
        <v>1749</v>
      </c>
      <c r="AV1531" t="s">
        <v>1749</v>
      </c>
      <c r="AW1531" t="s">
        <v>1749</v>
      </c>
      <c r="AX1531" t="s">
        <v>1749</v>
      </c>
      <c r="AY1531" t="s">
        <v>1749</v>
      </c>
      <c r="AZ1531" t="s">
        <v>1749</v>
      </c>
      <c r="BA1531" t="s">
        <v>1749</v>
      </c>
      <c r="BB1531" t="s">
        <v>1749</v>
      </c>
      <c r="BC1531" t="s">
        <v>1749</v>
      </c>
      <c r="BD1531" t="s">
        <v>1749</v>
      </c>
      <c r="BE1531" t="s">
        <v>1749</v>
      </c>
    </row>
    <row r="1532" spans="1:57">
      <c r="A1532">
        <v>1531</v>
      </c>
      <c r="B1532" t="s">
        <v>13406</v>
      </c>
      <c r="C1532" t="s">
        <v>19387</v>
      </c>
      <c r="D1532" t="s">
        <v>19388</v>
      </c>
      <c r="E1532" t="s">
        <v>26501</v>
      </c>
      <c r="F1532" t="s">
        <v>26499</v>
      </c>
      <c r="G1532" t="s">
        <v>31426</v>
      </c>
      <c r="H1532" t="s">
        <v>30355</v>
      </c>
      <c r="I1532" t="s">
        <v>1937</v>
      </c>
      <c r="J1532" t="s">
        <v>30356</v>
      </c>
      <c r="K1532" t="s">
        <v>30357</v>
      </c>
      <c r="L1532" t="s">
        <v>26080</v>
      </c>
      <c r="M1532" t="s">
        <v>215</v>
      </c>
      <c r="N1532" t="s">
        <v>1462</v>
      </c>
      <c r="O1532" t="s">
        <v>1228</v>
      </c>
      <c r="P1532" t="s">
        <v>2126</v>
      </c>
      <c r="Q1532" t="s">
        <v>26080</v>
      </c>
      <c r="R1532" t="s">
        <v>130</v>
      </c>
      <c r="S1532" t="s">
        <v>1231</v>
      </c>
      <c r="T1532" t="s">
        <v>31427</v>
      </c>
      <c r="U1532" t="s">
        <v>8569</v>
      </c>
      <c r="V1532">
        <v>710</v>
      </c>
      <c r="W1532" t="s">
        <v>1324</v>
      </c>
      <c r="X1532" t="s">
        <v>1325</v>
      </c>
      <c r="Y1532" t="s">
        <v>26507</v>
      </c>
      <c r="Z1532" t="s">
        <v>19387</v>
      </c>
      <c r="AA1532" t="s">
        <v>31428</v>
      </c>
      <c r="AB1532" t="s">
        <v>31429</v>
      </c>
      <c r="AC1532" t="s">
        <v>31430</v>
      </c>
      <c r="AD1532">
        <v>710</v>
      </c>
      <c r="AE1532" t="s">
        <v>21724</v>
      </c>
      <c r="AF1532" t="s">
        <v>18606</v>
      </c>
      <c r="AG1532" t="s">
        <v>25953</v>
      </c>
      <c r="AH1532" t="s">
        <v>31431</v>
      </c>
      <c r="AI1532" t="s">
        <v>1749</v>
      </c>
      <c r="AJ1532" t="s">
        <v>1749</v>
      </c>
      <c r="AK1532" t="s">
        <v>1749</v>
      </c>
      <c r="AL1532" t="s">
        <v>1749</v>
      </c>
      <c r="AM1532" t="s">
        <v>1749</v>
      </c>
      <c r="AN1532" t="s">
        <v>1749</v>
      </c>
      <c r="AO1532" t="s">
        <v>1749</v>
      </c>
      <c r="AP1532" t="s">
        <v>1749</v>
      </c>
      <c r="AQ1532" t="s">
        <v>1749</v>
      </c>
      <c r="AR1532" t="s">
        <v>1749</v>
      </c>
      <c r="AS1532" t="s">
        <v>1749</v>
      </c>
      <c r="AT1532" t="s">
        <v>1749</v>
      </c>
      <c r="AU1532" t="s">
        <v>1749</v>
      </c>
      <c r="AV1532" t="s">
        <v>1749</v>
      </c>
      <c r="AW1532" t="s">
        <v>1749</v>
      </c>
      <c r="AX1532" t="s">
        <v>1749</v>
      </c>
      <c r="AY1532" t="s">
        <v>1749</v>
      </c>
      <c r="AZ1532" t="s">
        <v>1749</v>
      </c>
      <c r="BA1532" t="s">
        <v>1749</v>
      </c>
      <c r="BB1532" t="s">
        <v>1749</v>
      </c>
      <c r="BC1532" t="s">
        <v>1749</v>
      </c>
      <c r="BD1532" t="s">
        <v>1749</v>
      </c>
      <c r="BE1532" t="s">
        <v>1749</v>
      </c>
    </row>
    <row r="1533" spans="1:57">
      <c r="A1533">
        <v>1532</v>
      </c>
      <c r="B1533" t="s">
        <v>13406</v>
      </c>
      <c r="C1533" t="s">
        <v>31432</v>
      </c>
      <c r="D1533" t="s">
        <v>31433</v>
      </c>
      <c r="E1533" t="s">
        <v>31434</v>
      </c>
      <c r="F1533" t="s">
        <v>29222</v>
      </c>
      <c r="G1533" t="s">
        <v>31435</v>
      </c>
      <c r="H1533" t="s">
        <v>31436</v>
      </c>
      <c r="I1533" t="s">
        <v>2758</v>
      </c>
      <c r="J1533" t="s">
        <v>31437</v>
      </c>
      <c r="K1533" t="s">
        <v>31438</v>
      </c>
      <c r="L1533" t="s">
        <v>31439</v>
      </c>
      <c r="M1533" t="s">
        <v>209</v>
      </c>
      <c r="N1533" t="s">
        <v>2653</v>
      </c>
      <c r="O1533" t="s">
        <v>1228</v>
      </c>
      <c r="P1533" t="s">
        <v>2126</v>
      </c>
      <c r="Q1533" t="s">
        <v>31439</v>
      </c>
      <c r="R1533" t="s">
        <v>130</v>
      </c>
      <c r="S1533" t="s">
        <v>1231</v>
      </c>
      <c r="T1533" t="s">
        <v>31440</v>
      </c>
      <c r="U1533" t="s">
        <v>31441</v>
      </c>
      <c r="V1533">
        <v>99</v>
      </c>
      <c r="W1533" t="s">
        <v>1324</v>
      </c>
      <c r="X1533" t="s">
        <v>1325</v>
      </c>
      <c r="Y1533" t="s">
        <v>26507</v>
      </c>
      <c r="Z1533" t="s">
        <v>31432</v>
      </c>
      <c r="AA1533" t="s">
        <v>31442</v>
      </c>
      <c r="AB1533" t="s">
        <v>31443</v>
      </c>
      <c r="AC1533" t="s">
        <v>31444</v>
      </c>
      <c r="AD1533">
        <v>99</v>
      </c>
      <c r="AE1533" t="s">
        <v>31445</v>
      </c>
      <c r="AF1533" t="s">
        <v>18606</v>
      </c>
      <c r="AG1533" t="s">
        <v>25953</v>
      </c>
      <c r="AH1533" t="s">
        <v>31446</v>
      </c>
      <c r="AI1533" t="s">
        <v>1749</v>
      </c>
      <c r="AJ1533" t="s">
        <v>1749</v>
      </c>
      <c r="AK1533" t="s">
        <v>1749</v>
      </c>
      <c r="AL1533" t="s">
        <v>1749</v>
      </c>
      <c r="AM1533" t="s">
        <v>1749</v>
      </c>
      <c r="AN1533" t="s">
        <v>1749</v>
      </c>
      <c r="AO1533" t="s">
        <v>1749</v>
      </c>
      <c r="AP1533" t="s">
        <v>1749</v>
      </c>
      <c r="AQ1533" t="s">
        <v>1749</v>
      </c>
      <c r="AR1533" t="s">
        <v>1749</v>
      </c>
      <c r="AS1533" t="s">
        <v>1749</v>
      </c>
      <c r="AT1533" t="s">
        <v>1749</v>
      </c>
      <c r="AU1533" t="s">
        <v>1749</v>
      </c>
      <c r="AV1533" t="s">
        <v>1749</v>
      </c>
      <c r="AW1533" t="s">
        <v>1749</v>
      </c>
      <c r="AX1533" t="s">
        <v>1749</v>
      </c>
      <c r="AY1533" t="s">
        <v>1749</v>
      </c>
      <c r="AZ1533" t="s">
        <v>1749</v>
      </c>
      <c r="BA1533" t="s">
        <v>1749</v>
      </c>
      <c r="BB1533" t="s">
        <v>1749</v>
      </c>
      <c r="BC1533" t="s">
        <v>1749</v>
      </c>
      <c r="BD1533" t="s">
        <v>1749</v>
      </c>
      <c r="BE1533" t="s">
        <v>1749</v>
      </c>
    </row>
    <row r="1534" spans="1:57">
      <c r="A1534">
        <v>1533</v>
      </c>
      <c r="B1534" t="s">
        <v>1219</v>
      </c>
      <c r="C1534" t="s">
        <v>28274</v>
      </c>
      <c r="D1534" t="s">
        <v>28275</v>
      </c>
      <c r="E1534" t="s">
        <v>31447</v>
      </c>
      <c r="F1534" t="s">
        <v>28276</v>
      </c>
      <c r="G1534" t="s">
        <v>5622</v>
      </c>
      <c r="I1534" t="s">
        <v>28277</v>
      </c>
      <c r="J1534" t="s">
        <v>28278</v>
      </c>
      <c r="K1534" t="s">
        <v>28279</v>
      </c>
      <c r="L1534" t="s">
        <v>31448</v>
      </c>
      <c r="M1534" t="s">
        <v>215</v>
      </c>
      <c r="N1534" t="s">
        <v>2653</v>
      </c>
      <c r="O1534" t="s">
        <v>1228</v>
      </c>
      <c r="P1534" t="s">
        <v>2126</v>
      </c>
      <c r="Q1534" t="s">
        <v>31448</v>
      </c>
      <c r="R1534" t="s">
        <v>130</v>
      </c>
      <c r="S1534" t="s">
        <v>1293</v>
      </c>
      <c r="T1534" t="s">
        <v>10962</v>
      </c>
      <c r="U1534" t="s">
        <v>31449</v>
      </c>
      <c r="V1534">
        <v>250</v>
      </c>
      <c r="W1534" t="s">
        <v>2130</v>
      </c>
      <c r="X1534" t="s">
        <v>2130</v>
      </c>
      <c r="Y1534" t="s">
        <v>27149</v>
      </c>
      <c r="Z1534" t="s">
        <v>28274</v>
      </c>
      <c r="AA1534" t="s">
        <v>31450</v>
      </c>
      <c r="AB1534" t="s">
        <v>31451</v>
      </c>
      <c r="AD1534">
        <v>250</v>
      </c>
      <c r="AE1534" t="s">
        <v>31445</v>
      </c>
      <c r="AF1534" t="s">
        <v>18606</v>
      </c>
      <c r="AG1534" t="s">
        <v>25953</v>
      </c>
      <c r="AH1534" t="s">
        <v>31452</v>
      </c>
      <c r="AI1534" t="s">
        <v>1749</v>
      </c>
      <c r="AJ1534" t="s">
        <v>1749</v>
      </c>
      <c r="AK1534" t="s">
        <v>1749</v>
      </c>
      <c r="AL1534" t="s">
        <v>1749</v>
      </c>
      <c r="AM1534" t="s">
        <v>1749</v>
      </c>
      <c r="AN1534" t="s">
        <v>1749</v>
      </c>
      <c r="AO1534" t="s">
        <v>1749</v>
      </c>
      <c r="AP1534" t="s">
        <v>1749</v>
      </c>
      <c r="AQ1534" t="s">
        <v>1749</v>
      </c>
      <c r="AR1534" t="s">
        <v>1749</v>
      </c>
      <c r="AS1534" t="s">
        <v>1749</v>
      </c>
      <c r="AT1534" t="s">
        <v>1749</v>
      </c>
      <c r="AU1534" t="s">
        <v>1749</v>
      </c>
      <c r="AV1534" t="s">
        <v>1749</v>
      </c>
      <c r="AW1534" t="s">
        <v>1749</v>
      </c>
      <c r="AX1534" t="s">
        <v>1749</v>
      </c>
      <c r="AY1534" t="s">
        <v>1749</v>
      </c>
      <c r="AZ1534" t="s">
        <v>1749</v>
      </c>
      <c r="BA1534" t="s">
        <v>1749</v>
      </c>
      <c r="BB1534" t="s">
        <v>1749</v>
      </c>
      <c r="BC1534" t="s">
        <v>1749</v>
      </c>
      <c r="BD1534" t="s">
        <v>1749</v>
      </c>
      <c r="BE1534" t="s">
        <v>1749</v>
      </c>
    </row>
    <row r="1535" spans="1:57">
      <c r="A1535">
        <v>1534</v>
      </c>
      <c r="B1535" t="s">
        <v>1219</v>
      </c>
      <c r="C1535" t="s">
        <v>29092</v>
      </c>
      <c r="D1535" t="s">
        <v>29093</v>
      </c>
      <c r="E1535" t="s">
        <v>31453</v>
      </c>
      <c r="F1535" t="s">
        <v>31454</v>
      </c>
      <c r="G1535" t="s">
        <v>29095</v>
      </c>
      <c r="H1535" t="s">
        <v>2204</v>
      </c>
      <c r="I1535" t="s">
        <v>2539</v>
      </c>
      <c r="J1535" t="s">
        <v>29096</v>
      </c>
      <c r="K1535" t="s">
        <v>29097</v>
      </c>
      <c r="L1535" t="s">
        <v>31455</v>
      </c>
      <c r="M1535" t="s">
        <v>209</v>
      </c>
      <c r="N1535" t="s">
        <v>1462</v>
      </c>
      <c r="O1535" t="s">
        <v>1228</v>
      </c>
      <c r="P1535" t="s">
        <v>2126</v>
      </c>
      <c r="Q1535" t="s">
        <v>31455</v>
      </c>
      <c r="R1535" t="s">
        <v>130</v>
      </c>
      <c r="S1535" t="s">
        <v>1293</v>
      </c>
      <c r="T1535" t="s">
        <v>31456</v>
      </c>
      <c r="U1535" t="s">
        <v>31457</v>
      </c>
      <c r="V1535">
        <v>517</v>
      </c>
      <c r="W1535" t="s">
        <v>2130</v>
      </c>
      <c r="X1535" t="s">
        <v>2130</v>
      </c>
      <c r="Y1535" t="s">
        <v>27149</v>
      </c>
      <c r="Z1535" t="s">
        <v>29092</v>
      </c>
      <c r="AA1535" t="s">
        <v>31458</v>
      </c>
      <c r="AB1535" t="s">
        <v>31459</v>
      </c>
      <c r="AD1535">
        <v>517</v>
      </c>
      <c r="AE1535" t="s">
        <v>31445</v>
      </c>
      <c r="AF1535" t="s">
        <v>18606</v>
      </c>
      <c r="AG1535" t="s">
        <v>25953</v>
      </c>
      <c r="AH1535" t="s">
        <v>31460</v>
      </c>
      <c r="AI1535" t="s">
        <v>1749</v>
      </c>
      <c r="AJ1535" t="s">
        <v>1749</v>
      </c>
      <c r="AK1535" t="s">
        <v>1749</v>
      </c>
      <c r="AL1535" t="s">
        <v>1749</v>
      </c>
      <c r="AM1535" t="s">
        <v>1749</v>
      </c>
      <c r="AN1535" t="s">
        <v>1749</v>
      </c>
      <c r="AO1535" t="s">
        <v>1749</v>
      </c>
      <c r="AP1535" t="s">
        <v>1749</v>
      </c>
      <c r="AQ1535" t="s">
        <v>1749</v>
      </c>
      <c r="AR1535" t="s">
        <v>1749</v>
      </c>
      <c r="AS1535" t="s">
        <v>1749</v>
      </c>
      <c r="AT1535" t="s">
        <v>1749</v>
      </c>
      <c r="AU1535" t="s">
        <v>1749</v>
      </c>
      <c r="AV1535" t="s">
        <v>1749</v>
      </c>
      <c r="AW1535" t="s">
        <v>1749</v>
      </c>
      <c r="AX1535" t="s">
        <v>1749</v>
      </c>
      <c r="AY1535" t="s">
        <v>1749</v>
      </c>
      <c r="AZ1535" t="s">
        <v>1749</v>
      </c>
      <c r="BA1535" t="s">
        <v>1749</v>
      </c>
      <c r="BB1535" t="s">
        <v>1749</v>
      </c>
      <c r="BC1535" t="s">
        <v>1749</v>
      </c>
      <c r="BD1535" t="s">
        <v>1749</v>
      </c>
      <c r="BE1535" t="s">
        <v>1749</v>
      </c>
    </row>
    <row r="1536" spans="1:57">
      <c r="A1536">
        <v>1535</v>
      </c>
      <c r="B1536" t="s">
        <v>13628</v>
      </c>
      <c r="C1536" t="s">
        <v>19387</v>
      </c>
      <c r="D1536" t="s">
        <v>19388</v>
      </c>
      <c r="E1536" t="s">
        <v>26501</v>
      </c>
      <c r="F1536" t="s">
        <v>26499</v>
      </c>
      <c r="G1536" t="s">
        <v>31426</v>
      </c>
      <c r="H1536" t="s">
        <v>30355</v>
      </c>
      <c r="I1536" t="s">
        <v>1937</v>
      </c>
      <c r="J1536" t="s">
        <v>30356</v>
      </c>
      <c r="K1536" t="s">
        <v>30357</v>
      </c>
      <c r="L1536" t="s">
        <v>26078</v>
      </c>
      <c r="M1536" t="s">
        <v>209</v>
      </c>
      <c r="N1536" t="s">
        <v>1462</v>
      </c>
      <c r="O1536" t="s">
        <v>1228</v>
      </c>
      <c r="P1536" t="s">
        <v>2126</v>
      </c>
      <c r="Q1536" t="s">
        <v>26078</v>
      </c>
      <c r="R1536" t="s">
        <v>130</v>
      </c>
      <c r="S1536" t="s">
        <v>1231</v>
      </c>
      <c r="T1536" t="s">
        <v>3460</v>
      </c>
      <c r="U1536" t="s">
        <v>19514</v>
      </c>
      <c r="V1536">
        <v>2274</v>
      </c>
      <c r="W1536" t="s">
        <v>1324</v>
      </c>
      <c r="X1536" t="s">
        <v>1325</v>
      </c>
      <c r="Y1536" t="s">
        <v>26507</v>
      </c>
      <c r="Z1536" t="s">
        <v>19387</v>
      </c>
      <c r="AA1536" t="s">
        <v>31461</v>
      </c>
      <c r="AB1536" t="s">
        <v>31462</v>
      </c>
      <c r="AC1536" t="s">
        <v>31463</v>
      </c>
      <c r="AD1536">
        <v>2274</v>
      </c>
      <c r="AE1536" t="s">
        <v>31445</v>
      </c>
      <c r="AF1536" t="s">
        <v>18606</v>
      </c>
      <c r="AG1536" t="s">
        <v>25953</v>
      </c>
      <c r="AH1536" t="s">
        <v>31464</v>
      </c>
      <c r="AI1536" t="s">
        <v>1749</v>
      </c>
      <c r="AJ1536" t="s">
        <v>1749</v>
      </c>
      <c r="AK1536" t="s">
        <v>1749</v>
      </c>
      <c r="AL1536" t="s">
        <v>1749</v>
      </c>
      <c r="AM1536" t="s">
        <v>1749</v>
      </c>
      <c r="AN1536" t="s">
        <v>1749</v>
      </c>
      <c r="AO1536" t="s">
        <v>1749</v>
      </c>
      <c r="AP1536" t="s">
        <v>1749</v>
      </c>
      <c r="AQ1536" t="s">
        <v>1749</v>
      </c>
      <c r="AR1536" t="s">
        <v>1749</v>
      </c>
      <c r="AS1536" t="s">
        <v>1749</v>
      </c>
      <c r="AT1536" t="s">
        <v>1749</v>
      </c>
      <c r="AU1536" t="s">
        <v>1749</v>
      </c>
      <c r="AV1536" t="s">
        <v>1749</v>
      </c>
      <c r="AW1536" t="s">
        <v>1749</v>
      </c>
      <c r="AX1536" t="s">
        <v>1749</v>
      </c>
      <c r="AY1536" t="s">
        <v>1749</v>
      </c>
      <c r="AZ1536" t="s">
        <v>1749</v>
      </c>
      <c r="BA1536" t="s">
        <v>1749</v>
      </c>
      <c r="BB1536" t="s">
        <v>1749</v>
      </c>
      <c r="BC1536" t="s">
        <v>1749</v>
      </c>
      <c r="BD1536" t="s">
        <v>1749</v>
      </c>
      <c r="BE1536" t="s">
        <v>1749</v>
      </c>
    </row>
    <row r="1537" spans="1:57">
      <c r="A1537">
        <v>1536</v>
      </c>
      <c r="B1537" t="s">
        <v>1219</v>
      </c>
      <c r="C1537" t="s">
        <v>7923</v>
      </c>
      <c r="D1537" t="s">
        <v>7924</v>
      </c>
      <c r="E1537" t="s">
        <v>12489</v>
      </c>
      <c r="F1537" t="s">
        <v>12490</v>
      </c>
      <c r="G1537" t="s">
        <v>11853</v>
      </c>
      <c r="H1537" t="s">
        <v>7928</v>
      </c>
      <c r="I1537" t="s">
        <v>2539</v>
      </c>
      <c r="J1537" t="s">
        <v>29043</v>
      </c>
      <c r="K1537" t="s">
        <v>7930</v>
      </c>
      <c r="L1537" t="s">
        <v>12491</v>
      </c>
      <c r="M1537" t="s">
        <v>209</v>
      </c>
      <c r="N1537" t="s">
        <v>2653</v>
      </c>
      <c r="O1537" t="s">
        <v>1228</v>
      </c>
      <c r="P1537" t="s">
        <v>2126</v>
      </c>
      <c r="Q1537" t="s">
        <v>12491</v>
      </c>
      <c r="R1537" t="s">
        <v>130</v>
      </c>
      <c r="S1537" t="s">
        <v>1293</v>
      </c>
      <c r="T1537" t="s">
        <v>9259</v>
      </c>
      <c r="U1537" t="s">
        <v>30861</v>
      </c>
      <c r="V1537">
        <v>6</v>
      </c>
      <c r="W1537" t="s">
        <v>2130</v>
      </c>
      <c r="X1537" t="s">
        <v>2130</v>
      </c>
      <c r="Y1537" t="s">
        <v>2210</v>
      </c>
      <c r="Z1537" t="s">
        <v>31183</v>
      </c>
      <c r="AA1537" t="s">
        <v>31465</v>
      </c>
      <c r="AB1537" t="s">
        <v>31466</v>
      </c>
      <c r="AD1537">
        <v>6</v>
      </c>
      <c r="AE1537" t="s">
        <v>31467</v>
      </c>
      <c r="AF1537" t="s">
        <v>18606</v>
      </c>
      <c r="AG1537" t="s">
        <v>819</v>
      </c>
      <c r="AH1537" t="s">
        <v>31468</v>
      </c>
      <c r="AI1537" t="s">
        <v>1749</v>
      </c>
      <c r="AJ1537" t="s">
        <v>1749</v>
      </c>
      <c r="AK1537" t="s">
        <v>1749</v>
      </c>
      <c r="AL1537" t="s">
        <v>1749</v>
      </c>
      <c r="AM1537" t="s">
        <v>1749</v>
      </c>
      <c r="AN1537" t="s">
        <v>1749</v>
      </c>
      <c r="AO1537" t="s">
        <v>1749</v>
      </c>
      <c r="AP1537" t="s">
        <v>1749</v>
      </c>
      <c r="AQ1537" t="s">
        <v>1749</v>
      </c>
      <c r="AR1537" t="s">
        <v>1749</v>
      </c>
      <c r="AS1537" t="s">
        <v>1749</v>
      </c>
      <c r="AT1537" t="s">
        <v>1749</v>
      </c>
      <c r="AU1537" t="s">
        <v>1749</v>
      </c>
      <c r="AV1537" t="s">
        <v>1749</v>
      </c>
      <c r="AW1537" t="s">
        <v>1749</v>
      </c>
      <c r="AX1537" t="s">
        <v>1749</v>
      </c>
      <c r="AY1537" t="s">
        <v>1749</v>
      </c>
      <c r="AZ1537" t="s">
        <v>1749</v>
      </c>
      <c r="BA1537" t="s">
        <v>1749</v>
      </c>
      <c r="BB1537" t="s">
        <v>1749</v>
      </c>
      <c r="BC1537" t="s">
        <v>1749</v>
      </c>
      <c r="BD1537" t="s">
        <v>1749</v>
      </c>
      <c r="BE1537" t="s">
        <v>1749</v>
      </c>
    </row>
    <row r="1538" spans="1:57">
      <c r="A1538">
        <v>1537</v>
      </c>
      <c r="B1538" t="s">
        <v>1219</v>
      </c>
      <c r="C1538" t="s">
        <v>11054</v>
      </c>
      <c r="D1538" t="s">
        <v>11055</v>
      </c>
      <c r="E1538" t="s">
        <v>11054</v>
      </c>
      <c r="F1538" t="s">
        <v>11056</v>
      </c>
      <c r="G1538" t="s">
        <v>11057</v>
      </c>
      <c r="H1538" t="s">
        <v>2413</v>
      </c>
      <c r="I1538" t="s">
        <v>2191</v>
      </c>
      <c r="J1538" t="s">
        <v>11058</v>
      </c>
      <c r="K1538" t="s">
        <v>11059</v>
      </c>
      <c r="L1538" t="s">
        <v>11060</v>
      </c>
      <c r="M1538" t="s">
        <v>209</v>
      </c>
      <c r="N1538" t="s">
        <v>2653</v>
      </c>
      <c r="O1538" t="s">
        <v>1228</v>
      </c>
      <c r="P1538" t="s">
        <v>2126</v>
      </c>
      <c r="Q1538" t="s">
        <v>11060</v>
      </c>
      <c r="R1538" t="s">
        <v>130</v>
      </c>
      <c r="S1538" t="s">
        <v>1293</v>
      </c>
      <c r="T1538" t="s">
        <v>10774</v>
      </c>
      <c r="U1538" t="s">
        <v>31469</v>
      </c>
      <c r="V1538">
        <v>76</v>
      </c>
      <c r="W1538" t="s">
        <v>2130</v>
      </c>
      <c r="X1538" t="s">
        <v>2130</v>
      </c>
      <c r="Y1538" t="s">
        <v>2210</v>
      </c>
      <c r="Z1538" t="s">
        <v>31470</v>
      </c>
      <c r="AA1538" t="s">
        <v>11063</v>
      </c>
      <c r="AB1538" t="s">
        <v>31471</v>
      </c>
      <c r="AD1538">
        <v>76</v>
      </c>
      <c r="AE1538" t="s">
        <v>31472</v>
      </c>
      <c r="AF1538" t="s">
        <v>18606</v>
      </c>
      <c r="AG1538" t="s">
        <v>819</v>
      </c>
      <c r="AH1538" t="s">
        <v>31473</v>
      </c>
      <c r="AI1538" t="s">
        <v>1749</v>
      </c>
      <c r="AJ1538" t="s">
        <v>1749</v>
      </c>
      <c r="AK1538" t="s">
        <v>1749</v>
      </c>
      <c r="AL1538" t="s">
        <v>1749</v>
      </c>
      <c r="AM1538" t="s">
        <v>1749</v>
      </c>
      <c r="AN1538" t="s">
        <v>1749</v>
      </c>
      <c r="AO1538" t="s">
        <v>1749</v>
      </c>
      <c r="AP1538" t="s">
        <v>1749</v>
      </c>
      <c r="AQ1538" t="s">
        <v>1749</v>
      </c>
      <c r="AR1538" t="s">
        <v>1749</v>
      </c>
      <c r="AS1538" t="s">
        <v>1749</v>
      </c>
      <c r="AT1538" t="s">
        <v>1749</v>
      </c>
      <c r="AU1538" t="s">
        <v>1749</v>
      </c>
      <c r="AV1538" t="s">
        <v>1749</v>
      </c>
      <c r="AW1538" t="s">
        <v>1749</v>
      </c>
      <c r="AX1538" t="s">
        <v>1749</v>
      </c>
      <c r="AY1538" t="s">
        <v>1749</v>
      </c>
      <c r="AZ1538" t="s">
        <v>1749</v>
      </c>
      <c r="BA1538" t="s">
        <v>1749</v>
      </c>
      <c r="BB1538" t="s">
        <v>1749</v>
      </c>
      <c r="BC1538" t="s">
        <v>1749</v>
      </c>
      <c r="BD1538" t="s">
        <v>1749</v>
      </c>
      <c r="BE1538" t="s">
        <v>1749</v>
      </c>
    </row>
    <row r="1539" spans="1:57">
      <c r="A1539">
        <v>1538</v>
      </c>
      <c r="B1539" t="s">
        <v>1219</v>
      </c>
      <c r="C1539" t="s">
        <v>5554</v>
      </c>
      <c r="D1539" t="s">
        <v>5555</v>
      </c>
      <c r="E1539" t="s">
        <v>5556</v>
      </c>
      <c r="F1539" t="s">
        <v>11014</v>
      </c>
      <c r="G1539" t="s">
        <v>5558</v>
      </c>
      <c r="H1539" t="s">
        <v>2689</v>
      </c>
      <c r="I1539" t="s">
        <v>1483</v>
      </c>
      <c r="J1539" t="s">
        <v>5559</v>
      </c>
      <c r="K1539" t="s">
        <v>5560</v>
      </c>
      <c r="L1539" t="s">
        <v>11015</v>
      </c>
      <c r="M1539" t="s">
        <v>209</v>
      </c>
      <c r="N1539" t="s">
        <v>2653</v>
      </c>
      <c r="O1539" t="s">
        <v>1228</v>
      </c>
      <c r="P1539" t="s">
        <v>2126</v>
      </c>
      <c r="Q1539" t="s">
        <v>11015</v>
      </c>
      <c r="R1539" t="s">
        <v>130</v>
      </c>
      <c r="S1539" t="s">
        <v>1293</v>
      </c>
      <c r="T1539" t="s">
        <v>1015</v>
      </c>
      <c r="U1539" t="s">
        <v>6889</v>
      </c>
      <c r="V1539">
        <v>15</v>
      </c>
      <c r="W1539" t="s">
        <v>2130</v>
      </c>
      <c r="X1539" t="s">
        <v>2130</v>
      </c>
      <c r="Y1539" t="s">
        <v>2210</v>
      </c>
      <c r="Z1539" t="s">
        <v>26991</v>
      </c>
      <c r="AA1539" t="s">
        <v>11017</v>
      </c>
      <c r="AB1539" t="s">
        <v>11018</v>
      </c>
      <c r="AD1539">
        <v>15</v>
      </c>
      <c r="AE1539" t="s">
        <v>31472</v>
      </c>
      <c r="AF1539" t="s">
        <v>18606</v>
      </c>
      <c r="AG1539" t="s">
        <v>819</v>
      </c>
      <c r="AH1539" t="s">
        <v>31474</v>
      </c>
      <c r="AI1539" t="s">
        <v>1749</v>
      </c>
      <c r="AJ1539" t="s">
        <v>1749</v>
      </c>
      <c r="AK1539" t="s">
        <v>1749</v>
      </c>
      <c r="AL1539" t="s">
        <v>1749</v>
      </c>
      <c r="AM1539" t="s">
        <v>1749</v>
      </c>
      <c r="AN1539" t="s">
        <v>1749</v>
      </c>
      <c r="AO1539" t="s">
        <v>1749</v>
      </c>
      <c r="AP1539" t="s">
        <v>1749</v>
      </c>
      <c r="AQ1539" t="s">
        <v>1749</v>
      </c>
      <c r="AR1539" t="s">
        <v>1749</v>
      </c>
      <c r="AS1539" t="s">
        <v>1749</v>
      </c>
      <c r="AT1539" t="s">
        <v>1749</v>
      </c>
      <c r="AU1539" t="s">
        <v>1749</v>
      </c>
      <c r="AV1539" t="s">
        <v>1749</v>
      </c>
      <c r="AW1539" t="s">
        <v>1749</v>
      </c>
      <c r="AX1539" t="s">
        <v>1749</v>
      </c>
      <c r="AY1539" t="s">
        <v>1749</v>
      </c>
      <c r="AZ1539" t="s">
        <v>1749</v>
      </c>
      <c r="BA1539" t="s">
        <v>1749</v>
      </c>
      <c r="BB1539" t="s">
        <v>1749</v>
      </c>
      <c r="BC1539" t="s">
        <v>1749</v>
      </c>
      <c r="BD1539" t="s">
        <v>1749</v>
      </c>
      <c r="BE1539" t="s">
        <v>1749</v>
      </c>
    </row>
    <row r="1540" spans="1:57">
      <c r="A1540">
        <v>1539</v>
      </c>
      <c r="B1540" t="s">
        <v>1219</v>
      </c>
      <c r="C1540" t="s">
        <v>7923</v>
      </c>
      <c r="D1540" t="s">
        <v>7924</v>
      </c>
      <c r="E1540" t="s">
        <v>10646</v>
      </c>
      <c r="F1540" t="s">
        <v>10647</v>
      </c>
      <c r="G1540" t="s">
        <v>11853</v>
      </c>
      <c r="H1540" t="s">
        <v>7928</v>
      </c>
      <c r="I1540" t="s">
        <v>2539</v>
      </c>
      <c r="J1540" t="s">
        <v>29043</v>
      </c>
      <c r="K1540" t="s">
        <v>7930</v>
      </c>
      <c r="L1540" t="s">
        <v>10648</v>
      </c>
      <c r="M1540" t="s">
        <v>209</v>
      </c>
      <c r="N1540" t="s">
        <v>2653</v>
      </c>
      <c r="O1540" t="s">
        <v>1228</v>
      </c>
      <c r="P1540" t="s">
        <v>2126</v>
      </c>
      <c r="Q1540" t="s">
        <v>10648</v>
      </c>
      <c r="R1540" t="s">
        <v>130</v>
      </c>
      <c r="S1540" t="s">
        <v>1293</v>
      </c>
      <c r="T1540" t="s">
        <v>8248</v>
      </c>
      <c r="U1540" t="s">
        <v>10649</v>
      </c>
      <c r="V1540">
        <v>50</v>
      </c>
      <c r="W1540" t="s">
        <v>2130</v>
      </c>
      <c r="X1540" t="s">
        <v>2130</v>
      </c>
      <c r="Y1540" t="s">
        <v>2210</v>
      </c>
      <c r="Z1540" t="s">
        <v>29044</v>
      </c>
      <c r="AA1540" t="s">
        <v>10651</v>
      </c>
      <c r="AB1540" t="s">
        <v>10652</v>
      </c>
      <c r="AC1540" t="s">
        <v>10653</v>
      </c>
      <c r="AD1540">
        <v>50</v>
      </c>
      <c r="AE1540" t="s">
        <v>31475</v>
      </c>
      <c r="AF1540" t="s">
        <v>18606</v>
      </c>
      <c r="AG1540" t="s">
        <v>819</v>
      </c>
      <c r="AH1540" t="s">
        <v>31476</v>
      </c>
      <c r="AI1540" t="s">
        <v>1749</v>
      </c>
      <c r="AJ1540" t="s">
        <v>1749</v>
      </c>
      <c r="AK1540" t="s">
        <v>1749</v>
      </c>
      <c r="AL1540" t="s">
        <v>1749</v>
      </c>
      <c r="AM1540" t="s">
        <v>1749</v>
      </c>
      <c r="AN1540" t="s">
        <v>1749</v>
      </c>
      <c r="AO1540" t="s">
        <v>1749</v>
      </c>
      <c r="AP1540" t="s">
        <v>1749</v>
      </c>
      <c r="AQ1540" t="s">
        <v>1749</v>
      </c>
      <c r="AR1540" t="s">
        <v>1749</v>
      </c>
      <c r="AS1540" t="s">
        <v>1749</v>
      </c>
      <c r="AT1540" t="s">
        <v>1749</v>
      </c>
      <c r="AU1540" t="s">
        <v>1749</v>
      </c>
      <c r="AV1540" t="s">
        <v>1749</v>
      </c>
      <c r="AW1540" t="s">
        <v>1749</v>
      </c>
      <c r="AX1540" t="s">
        <v>1749</v>
      </c>
      <c r="AY1540" t="s">
        <v>1749</v>
      </c>
      <c r="AZ1540" t="s">
        <v>1749</v>
      </c>
      <c r="BA1540" t="s">
        <v>1749</v>
      </c>
      <c r="BB1540" t="s">
        <v>1749</v>
      </c>
      <c r="BC1540" t="s">
        <v>1749</v>
      </c>
      <c r="BD1540" t="s">
        <v>1749</v>
      </c>
      <c r="BE1540" t="s">
        <v>1749</v>
      </c>
    </row>
    <row r="1541" spans="1:57">
      <c r="A1541">
        <v>1540</v>
      </c>
      <c r="B1541" t="s">
        <v>1219</v>
      </c>
      <c r="C1541" t="s">
        <v>10602</v>
      </c>
      <c r="D1541" t="s">
        <v>10603</v>
      </c>
      <c r="E1541" t="s">
        <v>10604</v>
      </c>
      <c r="F1541" t="s">
        <v>10605</v>
      </c>
      <c r="G1541" t="s">
        <v>10606</v>
      </c>
      <c r="I1541" t="s">
        <v>2703</v>
      </c>
      <c r="J1541" t="s">
        <v>10508</v>
      </c>
      <c r="K1541" t="s">
        <v>10607</v>
      </c>
      <c r="L1541" t="s">
        <v>10608</v>
      </c>
      <c r="M1541" t="s">
        <v>209</v>
      </c>
      <c r="N1541" t="s">
        <v>1462</v>
      </c>
      <c r="O1541" t="s">
        <v>1228</v>
      </c>
      <c r="P1541" t="s">
        <v>2126</v>
      </c>
      <c r="Q1541" t="s">
        <v>10608</v>
      </c>
      <c r="R1541" t="s">
        <v>130</v>
      </c>
      <c r="S1541" t="s">
        <v>1293</v>
      </c>
      <c r="T1541" t="s">
        <v>8945</v>
      </c>
      <c r="U1541" t="s">
        <v>10609</v>
      </c>
      <c r="V1541">
        <v>246</v>
      </c>
      <c r="W1541" t="s">
        <v>2130</v>
      </c>
      <c r="X1541" t="s">
        <v>2130</v>
      </c>
      <c r="Y1541" t="s">
        <v>2131</v>
      </c>
      <c r="Z1541" t="s">
        <v>10602</v>
      </c>
      <c r="AA1541" t="s">
        <v>10610</v>
      </c>
      <c r="AB1541" t="s">
        <v>10611</v>
      </c>
      <c r="AC1541" t="s">
        <v>10612</v>
      </c>
      <c r="AD1541">
        <v>246</v>
      </c>
      <c r="AE1541" t="s">
        <v>31475</v>
      </c>
      <c r="AF1541" t="s">
        <v>18606</v>
      </c>
      <c r="AG1541" t="s">
        <v>819</v>
      </c>
      <c r="AH1541" t="s">
        <v>31477</v>
      </c>
      <c r="AI1541" t="s">
        <v>1749</v>
      </c>
      <c r="AJ1541" t="s">
        <v>1749</v>
      </c>
      <c r="AK1541" t="s">
        <v>1749</v>
      </c>
      <c r="AL1541" t="s">
        <v>1749</v>
      </c>
      <c r="AM1541" t="s">
        <v>1749</v>
      </c>
      <c r="AN1541" t="s">
        <v>1749</v>
      </c>
      <c r="AO1541" t="s">
        <v>1749</v>
      </c>
      <c r="AP1541" t="s">
        <v>1749</v>
      </c>
      <c r="AQ1541" t="s">
        <v>1749</v>
      </c>
      <c r="AR1541" t="s">
        <v>1749</v>
      </c>
      <c r="AS1541" t="s">
        <v>1749</v>
      </c>
      <c r="AT1541" t="s">
        <v>1749</v>
      </c>
      <c r="AU1541" t="s">
        <v>1749</v>
      </c>
      <c r="AV1541" t="s">
        <v>1749</v>
      </c>
      <c r="AW1541" t="s">
        <v>1749</v>
      </c>
      <c r="AX1541" t="s">
        <v>1749</v>
      </c>
      <c r="AY1541" t="s">
        <v>1749</v>
      </c>
      <c r="AZ1541" t="s">
        <v>1749</v>
      </c>
      <c r="BA1541" t="s">
        <v>1749</v>
      </c>
      <c r="BB1541" t="s">
        <v>1749</v>
      </c>
      <c r="BC1541" t="s">
        <v>1749</v>
      </c>
      <c r="BD1541" t="s">
        <v>1749</v>
      </c>
      <c r="BE1541" t="s">
        <v>1749</v>
      </c>
    </row>
    <row r="1542" spans="1:57">
      <c r="A1542">
        <v>1541</v>
      </c>
      <c r="B1542" t="s">
        <v>1219</v>
      </c>
      <c r="C1542" t="s">
        <v>7024</v>
      </c>
      <c r="D1542" t="s">
        <v>7025</v>
      </c>
      <c r="E1542" t="s">
        <v>10823</v>
      </c>
      <c r="F1542" t="s">
        <v>10824</v>
      </c>
      <c r="G1542" t="s">
        <v>7027</v>
      </c>
      <c r="H1542" t="s">
        <v>2689</v>
      </c>
      <c r="I1542" t="s">
        <v>1736</v>
      </c>
      <c r="J1542" t="s">
        <v>7028</v>
      </c>
      <c r="K1542" t="s">
        <v>7029</v>
      </c>
      <c r="L1542" t="s">
        <v>10825</v>
      </c>
      <c r="M1542" t="s">
        <v>209</v>
      </c>
      <c r="N1542" t="s">
        <v>2653</v>
      </c>
      <c r="O1542" t="s">
        <v>1228</v>
      </c>
      <c r="P1542" t="s">
        <v>2126</v>
      </c>
      <c r="Q1542" t="s">
        <v>10825</v>
      </c>
      <c r="R1542" t="s">
        <v>130</v>
      </c>
      <c r="S1542" t="s">
        <v>1293</v>
      </c>
      <c r="T1542" t="s">
        <v>4140</v>
      </c>
      <c r="U1542" t="s">
        <v>9841</v>
      </c>
      <c r="V1542">
        <v>51</v>
      </c>
      <c r="W1542" t="s">
        <v>2130</v>
      </c>
      <c r="X1542" t="s">
        <v>2130</v>
      </c>
      <c r="Y1542" t="s">
        <v>2210</v>
      </c>
      <c r="Z1542" t="s">
        <v>31478</v>
      </c>
      <c r="AA1542" t="s">
        <v>10826</v>
      </c>
      <c r="AB1542" t="s">
        <v>10827</v>
      </c>
      <c r="AC1542" t="s">
        <v>10828</v>
      </c>
      <c r="AD1542">
        <v>51</v>
      </c>
      <c r="AE1542" t="s">
        <v>31475</v>
      </c>
      <c r="AF1542" t="s">
        <v>18606</v>
      </c>
      <c r="AG1542" t="s">
        <v>819</v>
      </c>
      <c r="AH1542" t="s">
        <v>31479</v>
      </c>
      <c r="AI1542" t="s">
        <v>1749</v>
      </c>
      <c r="AJ1542" t="s">
        <v>1749</v>
      </c>
      <c r="AK1542" t="s">
        <v>1749</v>
      </c>
      <c r="AL1542" t="s">
        <v>1749</v>
      </c>
      <c r="AM1542" t="s">
        <v>1749</v>
      </c>
      <c r="AN1542" t="s">
        <v>1749</v>
      </c>
      <c r="AO1542" t="s">
        <v>1749</v>
      </c>
      <c r="AP1542" t="s">
        <v>1749</v>
      </c>
      <c r="AQ1542" t="s">
        <v>1749</v>
      </c>
      <c r="AR1542" t="s">
        <v>1749</v>
      </c>
      <c r="AS1542" t="s">
        <v>1749</v>
      </c>
      <c r="AT1542" t="s">
        <v>1749</v>
      </c>
      <c r="AU1542" t="s">
        <v>1749</v>
      </c>
      <c r="AV1542" t="s">
        <v>1749</v>
      </c>
      <c r="AW1542" t="s">
        <v>1749</v>
      </c>
      <c r="AX1542" t="s">
        <v>1749</v>
      </c>
      <c r="AY1542" t="s">
        <v>1749</v>
      </c>
      <c r="AZ1542" t="s">
        <v>1749</v>
      </c>
      <c r="BA1542" t="s">
        <v>1749</v>
      </c>
      <c r="BB1542" t="s">
        <v>1749</v>
      </c>
      <c r="BC1542" t="s">
        <v>1749</v>
      </c>
      <c r="BD1542" t="s">
        <v>1749</v>
      </c>
      <c r="BE1542" t="s">
        <v>1749</v>
      </c>
    </row>
    <row r="1543" spans="1:57">
      <c r="A1543">
        <v>1542</v>
      </c>
      <c r="B1543" t="s">
        <v>1219</v>
      </c>
      <c r="C1543" t="s">
        <v>10794</v>
      </c>
      <c r="D1543" t="s">
        <v>10795</v>
      </c>
      <c r="E1543" t="s">
        <v>10796</v>
      </c>
      <c r="F1543" t="s">
        <v>10797</v>
      </c>
      <c r="G1543" t="s">
        <v>10798</v>
      </c>
      <c r="H1543" t="s">
        <v>10799</v>
      </c>
      <c r="I1543" t="s">
        <v>1937</v>
      </c>
      <c r="J1543" t="s">
        <v>10800</v>
      </c>
      <c r="K1543" t="s">
        <v>10801</v>
      </c>
      <c r="L1543" t="s">
        <v>10802</v>
      </c>
      <c r="M1543" t="s">
        <v>209</v>
      </c>
      <c r="N1543" t="s">
        <v>2653</v>
      </c>
      <c r="O1543" t="s">
        <v>1228</v>
      </c>
      <c r="P1543" t="s">
        <v>2126</v>
      </c>
      <c r="Q1543" t="s">
        <v>10803</v>
      </c>
      <c r="R1543" t="s">
        <v>130</v>
      </c>
      <c r="S1543" t="s">
        <v>1293</v>
      </c>
      <c r="T1543" t="s">
        <v>10804</v>
      </c>
      <c r="U1543" t="s">
        <v>7391</v>
      </c>
      <c r="V1543">
        <v>18</v>
      </c>
      <c r="W1543" t="s">
        <v>2130</v>
      </c>
      <c r="X1543" t="s">
        <v>2130</v>
      </c>
      <c r="Y1543" t="s">
        <v>2210</v>
      </c>
      <c r="Z1543" t="s">
        <v>31480</v>
      </c>
      <c r="AA1543" t="s">
        <v>10806</v>
      </c>
      <c r="AB1543" t="s">
        <v>10807</v>
      </c>
      <c r="AC1543" t="s">
        <v>10808</v>
      </c>
      <c r="AD1543">
        <v>18</v>
      </c>
      <c r="AE1543" t="s">
        <v>31475</v>
      </c>
      <c r="AF1543" t="s">
        <v>18606</v>
      </c>
      <c r="AG1543" t="s">
        <v>819</v>
      </c>
      <c r="AH1543" t="s">
        <v>31481</v>
      </c>
      <c r="AI1543" t="s">
        <v>1749</v>
      </c>
      <c r="AJ1543" t="s">
        <v>1749</v>
      </c>
      <c r="AK1543" t="s">
        <v>1749</v>
      </c>
      <c r="AL1543" t="s">
        <v>1749</v>
      </c>
      <c r="AM1543" t="s">
        <v>1749</v>
      </c>
      <c r="AN1543" t="s">
        <v>1749</v>
      </c>
      <c r="AO1543" t="s">
        <v>1749</v>
      </c>
      <c r="AP1543" t="s">
        <v>1749</v>
      </c>
      <c r="AQ1543" t="s">
        <v>1749</v>
      </c>
      <c r="AR1543" t="s">
        <v>1749</v>
      </c>
      <c r="AS1543" t="s">
        <v>1749</v>
      </c>
      <c r="AT1543" t="s">
        <v>1749</v>
      </c>
      <c r="AU1543" t="s">
        <v>1749</v>
      </c>
      <c r="AV1543" t="s">
        <v>1749</v>
      </c>
      <c r="AW1543" t="s">
        <v>1749</v>
      </c>
      <c r="AX1543" t="s">
        <v>1749</v>
      </c>
      <c r="AY1543" t="s">
        <v>1749</v>
      </c>
      <c r="AZ1543" t="s">
        <v>1749</v>
      </c>
      <c r="BA1543" t="s">
        <v>1749</v>
      </c>
      <c r="BB1543" t="s">
        <v>1749</v>
      </c>
      <c r="BC1543" t="s">
        <v>1749</v>
      </c>
      <c r="BD1543" t="s">
        <v>1749</v>
      </c>
      <c r="BE1543" t="s">
        <v>1749</v>
      </c>
    </row>
    <row r="1544" spans="1:57">
      <c r="A1544">
        <v>1543</v>
      </c>
      <c r="B1544" t="s">
        <v>1219</v>
      </c>
      <c r="C1544" t="s">
        <v>7024</v>
      </c>
      <c r="D1544" t="s">
        <v>7025</v>
      </c>
      <c r="E1544" t="s">
        <v>10816</v>
      </c>
      <c r="F1544" t="s">
        <v>10817</v>
      </c>
      <c r="G1544" t="s">
        <v>7027</v>
      </c>
      <c r="H1544" t="s">
        <v>2689</v>
      </c>
      <c r="I1544" t="s">
        <v>1736</v>
      </c>
      <c r="J1544" t="s">
        <v>7028</v>
      </c>
      <c r="K1544" t="s">
        <v>7029</v>
      </c>
      <c r="L1544" t="s">
        <v>10818</v>
      </c>
      <c r="M1544" t="s">
        <v>209</v>
      </c>
      <c r="N1544" t="s">
        <v>2653</v>
      </c>
      <c r="O1544" t="s">
        <v>1228</v>
      </c>
      <c r="P1544" t="s">
        <v>2126</v>
      </c>
      <c r="Q1544" t="s">
        <v>10818</v>
      </c>
      <c r="R1544" t="s">
        <v>130</v>
      </c>
      <c r="S1544" t="s">
        <v>1293</v>
      </c>
      <c r="T1544" t="s">
        <v>4140</v>
      </c>
      <c r="U1544" t="s">
        <v>10819</v>
      </c>
      <c r="V1544">
        <v>24</v>
      </c>
      <c r="W1544" t="s">
        <v>2130</v>
      </c>
      <c r="X1544" t="s">
        <v>2130</v>
      </c>
      <c r="Y1544" t="s">
        <v>2210</v>
      </c>
      <c r="Z1544" t="s">
        <v>31478</v>
      </c>
      <c r="AA1544" t="s">
        <v>10820</v>
      </c>
      <c r="AB1544" t="s">
        <v>10821</v>
      </c>
      <c r="AC1544" t="s">
        <v>10822</v>
      </c>
      <c r="AD1544">
        <v>24</v>
      </c>
      <c r="AE1544" t="s">
        <v>31475</v>
      </c>
      <c r="AF1544" t="s">
        <v>18606</v>
      </c>
      <c r="AG1544" t="s">
        <v>819</v>
      </c>
      <c r="AH1544" t="s">
        <v>31482</v>
      </c>
      <c r="AI1544" t="s">
        <v>1749</v>
      </c>
      <c r="AJ1544" t="s">
        <v>1749</v>
      </c>
      <c r="AK1544" t="s">
        <v>1749</v>
      </c>
      <c r="AL1544" t="s">
        <v>1749</v>
      </c>
      <c r="AM1544" t="s">
        <v>1749</v>
      </c>
      <c r="AN1544" t="s">
        <v>1749</v>
      </c>
      <c r="AO1544" t="s">
        <v>1749</v>
      </c>
      <c r="AP1544" t="s">
        <v>1749</v>
      </c>
      <c r="AQ1544" t="s">
        <v>1749</v>
      </c>
      <c r="AR1544" t="s">
        <v>1749</v>
      </c>
      <c r="AS1544" t="s">
        <v>1749</v>
      </c>
      <c r="AT1544" t="s">
        <v>1749</v>
      </c>
      <c r="AU1544" t="s">
        <v>1749</v>
      </c>
      <c r="AV1544" t="s">
        <v>1749</v>
      </c>
      <c r="AW1544" t="s">
        <v>1749</v>
      </c>
      <c r="AX1544" t="s">
        <v>1749</v>
      </c>
      <c r="AY1544" t="s">
        <v>1749</v>
      </c>
      <c r="AZ1544" t="s">
        <v>1749</v>
      </c>
      <c r="BA1544" t="s">
        <v>1749</v>
      </c>
      <c r="BB1544" t="s">
        <v>1749</v>
      </c>
      <c r="BC1544" t="s">
        <v>1749</v>
      </c>
      <c r="BD1544" t="s">
        <v>1749</v>
      </c>
      <c r="BE1544" t="s">
        <v>1749</v>
      </c>
    </row>
    <row r="1545" spans="1:57">
      <c r="A1545">
        <v>1544</v>
      </c>
      <c r="B1545" t="s">
        <v>1219</v>
      </c>
      <c r="C1545" t="s">
        <v>7024</v>
      </c>
      <c r="D1545" t="s">
        <v>7025</v>
      </c>
      <c r="E1545" t="s">
        <v>7024</v>
      </c>
      <c r="F1545" t="s">
        <v>7026</v>
      </c>
      <c r="G1545" t="s">
        <v>7027</v>
      </c>
      <c r="H1545" t="s">
        <v>2689</v>
      </c>
      <c r="I1545" t="s">
        <v>1736</v>
      </c>
      <c r="J1545" t="s">
        <v>7028</v>
      </c>
      <c r="K1545" t="s">
        <v>7029</v>
      </c>
      <c r="L1545" t="s">
        <v>10811</v>
      </c>
      <c r="M1545" t="s">
        <v>209</v>
      </c>
      <c r="N1545" t="s">
        <v>2653</v>
      </c>
      <c r="O1545" t="s">
        <v>1228</v>
      </c>
      <c r="P1545" t="s">
        <v>2126</v>
      </c>
      <c r="Q1545" t="s">
        <v>10811</v>
      </c>
      <c r="R1545" t="s">
        <v>130</v>
      </c>
      <c r="S1545" t="s">
        <v>1293</v>
      </c>
      <c r="T1545" t="s">
        <v>1015</v>
      </c>
      <c r="U1545" t="s">
        <v>6889</v>
      </c>
      <c r="V1545">
        <v>19</v>
      </c>
      <c r="W1545" t="s">
        <v>2130</v>
      </c>
      <c r="X1545" t="s">
        <v>2130</v>
      </c>
      <c r="Y1545" t="s">
        <v>2210</v>
      </c>
      <c r="Z1545" t="s">
        <v>31478</v>
      </c>
      <c r="AA1545" t="s">
        <v>10813</v>
      </c>
      <c r="AB1545" t="s">
        <v>10814</v>
      </c>
      <c r="AC1545" t="s">
        <v>10815</v>
      </c>
      <c r="AD1545">
        <v>19</v>
      </c>
      <c r="AE1545" t="s">
        <v>31475</v>
      </c>
      <c r="AF1545" t="s">
        <v>18606</v>
      </c>
      <c r="AG1545" t="s">
        <v>819</v>
      </c>
      <c r="AH1545" t="s">
        <v>31483</v>
      </c>
      <c r="AI1545" t="s">
        <v>1749</v>
      </c>
      <c r="AJ1545" t="s">
        <v>1749</v>
      </c>
      <c r="AK1545" t="s">
        <v>1749</v>
      </c>
      <c r="AL1545" t="s">
        <v>1749</v>
      </c>
      <c r="AM1545" t="s">
        <v>1749</v>
      </c>
      <c r="AN1545" t="s">
        <v>1749</v>
      </c>
      <c r="AO1545" t="s">
        <v>1749</v>
      </c>
      <c r="AP1545" t="s">
        <v>1749</v>
      </c>
      <c r="AQ1545" t="s">
        <v>1749</v>
      </c>
      <c r="AR1545" t="s">
        <v>1749</v>
      </c>
      <c r="AS1545" t="s">
        <v>1749</v>
      </c>
      <c r="AT1545" t="s">
        <v>1749</v>
      </c>
      <c r="AU1545" t="s">
        <v>1749</v>
      </c>
      <c r="AV1545" t="s">
        <v>1749</v>
      </c>
      <c r="AW1545" t="s">
        <v>1749</v>
      </c>
      <c r="AX1545" t="s">
        <v>1749</v>
      </c>
      <c r="AY1545" t="s">
        <v>1749</v>
      </c>
      <c r="AZ1545" t="s">
        <v>1749</v>
      </c>
      <c r="BA1545" t="s">
        <v>1749</v>
      </c>
      <c r="BB1545" t="s">
        <v>1749</v>
      </c>
      <c r="BC1545" t="s">
        <v>1749</v>
      </c>
      <c r="BD1545" t="s">
        <v>1749</v>
      </c>
      <c r="BE1545" t="s">
        <v>1749</v>
      </c>
    </row>
    <row r="1546" spans="1:57">
      <c r="A1546">
        <v>1545</v>
      </c>
      <c r="B1546" t="s">
        <v>13406</v>
      </c>
      <c r="C1546" t="s">
        <v>10901</v>
      </c>
      <c r="D1546" t="s">
        <v>10902</v>
      </c>
      <c r="E1546" t="s">
        <v>13441</v>
      </c>
      <c r="F1546" t="s">
        <v>13442</v>
      </c>
      <c r="G1546" t="s">
        <v>10904</v>
      </c>
      <c r="H1546" t="s">
        <v>30620</v>
      </c>
      <c r="I1546" t="s">
        <v>1736</v>
      </c>
      <c r="J1546" t="s">
        <v>30621</v>
      </c>
      <c r="K1546" t="s">
        <v>30622</v>
      </c>
      <c r="L1546" t="s">
        <v>13443</v>
      </c>
      <c r="M1546" t="s">
        <v>209</v>
      </c>
      <c r="N1546" t="s">
        <v>2653</v>
      </c>
      <c r="O1546" t="s">
        <v>1228</v>
      </c>
      <c r="P1546" t="s">
        <v>2126</v>
      </c>
      <c r="Q1546" t="s">
        <v>13443</v>
      </c>
      <c r="R1546" t="s">
        <v>130</v>
      </c>
      <c r="S1546" t="s">
        <v>1231</v>
      </c>
      <c r="T1546" t="s">
        <v>3953</v>
      </c>
      <c r="U1546" t="s">
        <v>13445</v>
      </c>
      <c r="V1546">
        <v>81</v>
      </c>
      <c r="W1546" t="s">
        <v>2130</v>
      </c>
      <c r="X1546" t="s">
        <v>2130</v>
      </c>
      <c r="Y1546" t="s">
        <v>5248</v>
      </c>
      <c r="Z1546" t="s">
        <v>10901</v>
      </c>
      <c r="AA1546" t="s">
        <v>13446</v>
      </c>
      <c r="AB1546" t="s">
        <v>13447</v>
      </c>
      <c r="AC1546" t="s">
        <v>13448</v>
      </c>
      <c r="AD1546">
        <v>81</v>
      </c>
      <c r="AE1546" t="s">
        <v>31472</v>
      </c>
      <c r="AF1546" t="s">
        <v>18606</v>
      </c>
      <c r="AG1546" t="s">
        <v>819</v>
      </c>
      <c r="AH1546" t="s">
        <v>31484</v>
      </c>
      <c r="AI1546" t="s">
        <v>1749</v>
      </c>
      <c r="AJ1546" t="s">
        <v>1749</v>
      </c>
      <c r="AK1546" t="s">
        <v>1749</v>
      </c>
      <c r="AL1546" t="s">
        <v>1749</v>
      </c>
      <c r="AM1546" t="s">
        <v>1749</v>
      </c>
      <c r="AN1546" t="s">
        <v>1749</v>
      </c>
      <c r="AO1546" t="s">
        <v>1749</v>
      </c>
      <c r="AP1546" t="s">
        <v>1749</v>
      </c>
      <c r="AQ1546" t="s">
        <v>1749</v>
      </c>
      <c r="AR1546" t="s">
        <v>1749</v>
      </c>
      <c r="AS1546" t="s">
        <v>1749</v>
      </c>
      <c r="AT1546" t="s">
        <v>1749</v>
      </c>
      <c r="AU1546" t="s">
        <v>1749</v>
      </c>
      <c r="AV1546" t="s">
        <v>1749</v>
      </c>
      <c r="AW1546" t="s">
        <v>1749</v>
      </c>
      <c r="AX1546" t="s">
        <v>1749</v>
      </c>
      <c r="AY1546" t="s">
        <v>1749</v>
      </c>
      <c r="AZ1546" t="s">
        <v>1749</v>
      </c>
      <c r="BA1546" t="s">
        <v>1749</v>
      </c>
      <c r="BB1546" t="s">
        <v>1749</v>
      </c>
      <c r="BC1546" t="s">
        <v>1749</v>
      </c>
      <c r="BD1546" t="s">
        <v>1749</v>
      </c>
      <c r="BE1546" t="s">
        <v>1749</v>
      </c>
    </row>
    <row r="1547" spans="1:57">
      <c r="A1547">
        <v>1546</v>
      </c>
      <c r="B1547" t="s">
        <v>1219</v>
      </c>
      <c r="C1547" t="s">
        <v>14111</v>
      </c>
      <c r="D1547" t="s">
        <v>14112</v>
      </c>
      <c r="E1547" t="s">
        <v>14113</v>
      </c>
      <c r="F1547" t="s">
        <v>14114</v>
      </c>
      <c r="G1547" t="s">
        <v>14115</v>
      </c>
      <c r="H1547" t="s">
        <v>6485</v>
      </c>
      <c r="I1547" t="s">
        <v>1483</v>
      </c>
      <c r="J1547" t="s">
        <v>14116</v>
      </c>
      <c r="K1547" t="s">
        <v>14117</v>
      </c>
      <c r="L1547" t="s">
        <v>14118</v>
      </c>
      <c r="M1547" t="s">
        <v>209</v>
      </c>
      <c r="N1547" t="s">
        <v>1228</v>
      </c>
      <c r="O1547" t="s">
        <v>1228</v>
      </c>
      <c r="P1547" t="s">
        <v>2126</v>
      </c>
      <c r="Q1547" t="s">
        <v>14118</v>
      </c>
      <c r="R1547" t="s">
        <v>130</v>
      </c>
      <c r="S1547" t="s">
        <v>1231</v>
      </c>
      <c r="T1547" t="s">
        <v>10849</v>
      </c>
      <c r="U1547" t="s">
        <v>31485</v>
      </c>
      <c r="V1547">
        <v>3506</v>
      </c>
      <c r="W1547" t="s">
        <v>9391</v>
      </c>
      <c r="X1547" t="s">
        <v>9392</v>
      </c>
      <c r="Y1547" t="s">
        <v>4850</v>
      </c>
      <c r="Z1547" t="s">
        <v>31486</v>
      </c>
      <c r="AA1547" t="s">
        <v>31487</v>
      </c>
      <c r="AB1547" t="s">
        <v>31488</v>
      </c>
      <c r="AD1547">
        <v>3506</v>
      </c>
      <c r="AE1547" t="s">
        <v>31472</v>
      </c>
      <c r="AF1547" t="s">
        <v>18606</v>
      </c>
      <c r="AG1547" t="s">
        <v>819</v>
      </c>
      <c r="AH1547" t="s">
        <v>31489</v>
      </c>
      <c r="AI1547" t="s">
        <v>1749</v>
      </c>
      <c r="AJ1547" t="s">
        <v>1749</v>
      </c>
      <c r="AK1547" t="s">
        <v>1749</v>
      </c>
      <c r="AL1547" t="s">
        <v>1749</v>
      </c>
      <c r="AM1547" t="s">
        <v>1749</v>
      </c>
      <c r="AN1547" t="s">
        <v>1749</v>
      </c>
      <c r="AO1547" t="s">
        <v>1749</v>
      </c>
      <c r="AP1547" t="s">
        <v>1749</v>
      </c>
      <c r="AQ1547" t="s">
        <v>1749</v>
      </c>
      <c r="AR1547" t="s">
        <v>1749</v>
      </c>
      <c r="AS1547" t="s">
        <v>1749</v>
      </c>
      <c r="AT1547" t="s">
        <v>1749</v>
      </c>
      <c r="AU1547" t="s">
        <v>1749</v>
      </c>
      <c r="AV1547" t="s">
        <v>1749</v>
      </c>
      <c r="AW1547" t="s">
        <v>1749</v>
      </c>
      <c r="AX1547" t="s">
        <v>1749</v>
      </c>
      <c r="AY1547" t="s">
        <v>1749</v>
      </c>
      <c r="AZ1547" t="s">
        <v>1749</v>
      </c>
      <c r="BA1547" t="s">
        <v>1749</v>
      </c>
      <c r="BB1547" t="s">
        <v>1749</v>
      </c>
      <c r="BC1547" t="s">
        <v>1749</v>
      </c>
      <c r="BD1547" t="s">
        <v>1749</v>
      </c>
      <c r="BE1547" t="s">
        <v>1749</v>
      </c>
    </row>
    <row r="1548" spans="1:57">
      <c r="A1548">
        <v>1547</v>
      </c>
      <c r="B1548" t="s">
        <v>1219</v>
      </c>
      <c r="C1548" t="s">
        <v>9960</v>
      </c>
      <c r="D1548" t="s">
        <v>9961</v>
      </c>
      <c r="E1548" t="s">
        <v>9960</v>
      </c>
      <c r="F1548" t="s">
        <v>12595</v>
      </c>
      <c r="G1548" t="s">
        <v>9963</v>
      </c>
      <c r="H1548" t="s">
        <v>2204</v>
      </c>
      <c r="I1548" t="s">
        <v>2191</v>
      </c>
      <c r="J1548" t="s">
        <v>9964</v>
      </c>
      <c r="K1548" t="s">
        <v>9965</v>
      </c>
      <c r="L1548" t="s">
        <v>12596</v>
      </c>
      <c r="M1548" t="s">
        <v>209</v>
      </c>
      <c r="N1548" t="s">
        <v>1462</v>
      </c>
      <c r="O1548" t="s">
        <v>1228</v>
      </c>
      <c r="P1548" t="s">
        <v>2126</v>
      </c>
      <c r="Q1548" t="s">
        <v>12596</v>
      </c>
      <c r="R1548" t="s">
        <v>130</v>
      </c>
      <c r="S1548" t="s">
        <v>1293</v>
      </c>
      <c r="T1548" t="s">
        <v>9967</v>
      </c>
      <c r="U1548" t="s">
        <v>8249</v>
      </c>
      <c r="V1548">
        <v>183</v>
      </c>
      <c r="W1548" t="s">
        <v>2130</v>
      </c>
      <c r="X1548" t="s">
        <v>2130</v>
      </c>
      <c r="Y1548" t="s">
        <v>2131</v>
      </c>
      <c r="Z1548" t="s">
        <v>30816</v>
      </c>
      <c r="AA1548" t="s">
        <v>31490</v>
      </c>
      <c r="AB1548" t="s">
        <v>31491</v>
      </c>
      <c r="AD1548">
        <v>183</v>
      </c>
      <c r="AE1548" t="s">
        <v>31492</v>
      </c>
      <c r="AF1548" t="s">
        <v>18606</v>
      </c>
      <c r="AG1548" t="s">
        <v>819</v>
      </c>
      <c r="AH1548" t="s">
        <v>31493</v>
      </c>
      <c r="AI1548" t="s">
        <v>1749</v>
      </c>
      <c r="AJ1548" t="s">
        <v>1749</v>
      </c>
      <c r="AK1548" t="s">
        <v>1749</v>
      </c>
      <c r="AL1548" t="s">
        <v>1749</v>
      </c>
      <c r="AM1548" t="s">
        <v>1749</v>
      </c>
      <c r="AN1548" t="s">
        <v>1749</v>
      </c>
      <c r="AO1548" t="s">
        <v>1749</v>
      </c>
      <c r="AP1548" t="s">
        <v>1749</v>
      </c>
      <c r="AQ1548" t="s">
        <v>1749</v>
      </c>
      <c r="AR1548" t="s">
        <v>1749</v>
      </c>
      <c r="AS1548" t="s">
        <v>1749</v>
      </c>
      <c r="AT1548" t="s">
        <v>1749</v>
      </c>
      <c r="AU1548" t="s">
        <v>1749</v>
      </c>
      <c r="AV1548" t="s">
        <v>1749</v>
      </c>
      <c r="AW1548" t="s">
        <v>1749</v>
      </c>
      <c r="AX1548" t="s">
        <v>1749</v>
      </c>
      <c r="AY1548" t="s">
        <v>1749</v>
      </c>
      <c r="AZ1548" t="s">
        <v>1749</v>
      </c>
      <c r="BA1548" t="s">
        <v>1749</v>
      </c>
      <c r="BB1548" t="s">
        <v>1749</v>
      </c>
      <c r="BC1548" t="s">
        <v>1749</v>
      </c>
      <c r="BD1548" t="s">
        <v>1749</v>
      </c>
      <c r="BE1548" t="s">
        <v>1749</v>
      </c>
    </row>
    <row r="1549" spans="1:57">
      <c r="A1549">
        <v>1548</v>
      </c>
      <c r="B1549" t="s">
        <v>1219</v>
      </c>
      <c r="C1549" t="s">
        <v>13292</v>
      </c>
      <c r="D1549" t="s">
        <v>29174</v>
      </c>
      <c r="E1549" t="s">
        <v>31494</v>
      </c>
      <c r="F1549" t="s">
        <v>31495</v>
      </c>
      <c r="G1549" t="s">
        <v>29176</v>
      </c>
      <c r="H1549" t="s">
        <v>29177</v>
      </c>
      <c r="J1549" t="s">
        <v>29178</v>
      </c>
      <c r="K1549" t="s">
        <v>29179</v>
      </c>
      <c r="L1549" t="s">
        <v>31496</v>
      </c>
      <c r="M1549" t="s">
        <v>209</v>
      </c>
      <c r="N1549" t="s">
        <v>2653</v>
      </c>
      <c r="O1549" t="s">
        <v>1228</v>
      </c>
      <c r="P1549" t="s">
        <v>2126</v>
      </c>
      <c r="Q1549" t="s">
        <v>31496</v>
      </c>
      <c r="R1549" t="s">
        <v>130</v>
      </c>
      <c r="S1549" t="s">
        <v>1293</v>
      </c>
      <c r="T1549" t="s">
        <v>31497</v>
      </c>
      <c r="U1549" t="s">
        <v>31498</v>
      </c>
      <c r="V1549">
        <v>8</v>
      </c>
      <c r="W1549" t="s">
        <v>13080</v>
      </c>
      <c r="X1549" t="s">
        <v>13081</v>
      </c>
      <c r="Y1549" t="s">
        <v>13082</v>
      </c>
      <c r="Z1549" t="s">
        <v>13292</v>
      </c>
      <c r="AA1549" t="s">
        <v>31499</v>
      </c>
      <c r="AB1549" t="s">
        <v>31500</v>
      </c>
      <c r="AC1549" t="s">
        <v>31501</v>
      </c>
      <c r="AD1549">
        <v>8</v>
      </c>
      <c r="AE1549" t="s">
        <v>31502</v>
      </c>
      <c r="AF1549" t="s">
        <v>10628</v>
      </c>
      <c r="AG1549" t="s">
        <v>25953</v>
      </c>
      <c r="AH1549" t="s">
        <v>31503</v>
      </c>
      <c r="AI1549" t="s">
        <v>1749</v>
      </c>
      <c r="AJ1549" t="s">
        <v>1749</v>
      </c>
      <c r="AK1549" t="s">
        <v>1749</v>
      </c>
      <c r="AL1549" t="s">
        <v>1749</v>
      </c>
      <c r="AM1549" t="s">
        <v>1749</v>
      </c>
      <c r="AN1549" t="s">
        <v>1749</v>
      </c>
      <c r="AO1549" t="s">
        <v>1749</v>
      </c>
      <c r="AP1549" t="s">
        <v>1749</v>
      </c>
      <c r="AQ1549" t="s">
        <v>1749</v>
      </c>
      <c r="AR1549" t="s">
        <v>1749</v>
      </c>
      <c r="AS1549" t="s">
        <v>1749</v>
      </c>
      <c r="AT1549" t="s">
        <v>1749</v>
      </c>
      <c r="AU1549" t="s">
        <v>1749</v>
      </c>
      <c r="AV1549" t="s">
        <v>1749</v>
      </c>
      <c r="AW1549" t="s">
        <v>1749</v>
      </c>
      <c r="AX1549" t="s">
        <v>1749</v>
      </c>
      <c r="AY1549" t="s">
        <v>1749</v>
      </c>
      <c r="AZ1549" t="s">
        <v>1749</v>
      </c>
      <c r="BA1549" t="s">
        <v>1749</v>
      </c>
      <c r="BB1549" t="s">
        <v>1749</v>
      </c>
      <c r="BC1549" t="s">
        <v>1749</v>
      </c>
      <c r="BD1549" t="s">
        <v>1749</v>
      </c>
      <c r="BE1549" t="s">
        <v>1749</v>
      </c>
    </row>
    <row r="1550" spans="1:57">
      <c r="A1550">
        <v>1549</v>
      </c>
      <c r="B1550" t="s">
        <v>1219</v>
      </c>
      <c r="C1550" t="s">
        <v>31504</v>
      </c>
      <c r="D1550" t="s">
        <v>31505</v>
      </c>
      <c r="E1550" t="s">
        <v>31506</v>
      </c>
      <c r="F1550" t="s">
        <v>31507</v>
      </c>
      <c r="G1550" t="s">
        <v>31508</v>
      </c>
      <c r="H1550" t="s">
        <v>31509</v>
      </c>
      <c r="I1550" t="s">
        <v>2284</v>
      </c>
      <c r="J1550" t="s">
        <v>31510</v>
      </c>
      <c r="K1550" t="s">
        <v>31511</v>
      </c>
      <c r="L1550" t="s">
        <v>31512</v>
      </c>
      <c r="M1550" t="s">
        <v>209</v>
      </c>
      <c r="N1550" t="s">
        <v>2653</v>
      </c>
      <c r="O1550" t="s">
        <v>1228</v>
      </c>
      <c r="P1550" t="s">
        <v>2126</v>
      </c>
      <c r="Q1550" t="s">
        <v>31512</v>
      </c>
      <c r="R1550" t="s">
        <v>130</v>
      </c>
      <c r="S1550" t="s">
        <v>1293</v>
      </c>
      <c r="T1550" t="s">
        <v>31513</v>
      </c>
      <c r="U1550" t="s">
        <v>31514</v>
      </c>
      <c r="V1550">
        <v>4</v>
      </c>
      <c r="W1550" t="s">
        <v>2130</v>
      </c>
      <c r="X1550" t="s">
        <v>2130</v>
      </c>
      <c r="Y1550" t="s">
        <v>31515</v>
      </c>
      <c r="Z1550" t="s">
        <v>31504</v>
      </c>
      <c r="AA1550" t="s">
        <v>31516</v>
      </c>
      <c r="AB1550" t="s">
        <v>31517</v>
      </c>
      <c r="AD1550">
        <v>4</v>
      </c>
      <c r="AE1550" t="s">
        <v>31518</v>
      </c>
      <c r="AF1550" t="s">
        <v>10628</v>
      </c>
      <c r="AG1550" t="s">
        <v>25995</v>
      </c>
      <c r="AH1550" t="s">
        <v>31519</v>
      </c>
      <c r="AI1550" t="s">
        <v>1749</v>
      </c>
      <c r="AJ1550" t="s">
        <v>1749</v>
      </c>
      <c r="AK1550" t="s">
        <v>1749</v>
      </c>
      <c r="AL1550" t="s">
        <v>1749</v>
      </c>
      <c r="AM1550" t="s">
        <v>1749</v>
      </c>
      <c r="AN1550" t="s">
        <v>1749</v>
      </c>
      <c r="AO1550" t="s">
        <v>1749</v>
      </c>
      <c r="AP1550" t="s">
        <v>1749</v>
      </c>
      <c r="AQ1550" t="s">
        <v>1749</v>
      </c>
      <c r="AR1550" t="s">
        <v>1749</v>
      </c>
      <c r="AS1550" t="s">
        <v>1749</v>
      </c>
      <c r="AT1550" t="s">
        <v>1749</v>
      </c>
      <c r="AU1550" t="s">
        <v>1749</v>
      </c>
      <c r="AV1550" t="s">
        <v>1749</v>
      </c>
      <c r="AW1550" t="s">
        <v>1749</v>
      </c>
      <c r="AX1550" t="s">
        <v>1749</v>
      </c>
      <c r="AY1550" t="s">
        <v>1749</v>
      </c>
      <c r="AZ1550" t="s">
        <v>1749</v>
      </c>
      <c r="BA1550" t="s">
        <v>1749</v>
      </c>
      <c r="BB1550" t="s">
        <v>1749</v>
      </c>
      <c r="BC1550" t="s">
        <v>1749</v>
      </c>
      <c r="BD1550" t="s">
        <v>1749</v>
      </c>
      <c r="BE1550" t="s">
        <v>1749</v>
      </c>
    </row>
    <row r="1551" spans="1:57">
      <c r="A1551">
        <v>1550</v>
      </c>
      <c r="B1551" t="s">
        <v>13628</v>
      </c>
      <c r="C1551" t="s">
        <v>25971</v>
      </c>
      <c r="D1551" t="s">
        <v>31070</v>
      </c>
      <c r="E1551" t="s">
        <v>25971</v>
      </c>
      <c r="F1551" t="s">
        <v>27284</v>
      </c>
      <c r="G1551" t="s">
        <v>31071</v>
      </c>
      <c r="H1551" t="s">
        <v>31072</v>
      </c>
      <c r="I1551" t="s">
        <v>2703</v>
      </c>
      <c r="J1551" t="s">
        <v>31073</v>
      </c>
      <c r="K1551" t="s">
        <v>31074</v>
      </c>
      <c r="L1551" t="s">
        <v>25970</v>
      </c>
      <c r="M1551" t="s">
        <v>209</v>
      </c>
      <c r="N1551" t="s">
        <v>1228</v>
      </c>
      <c r="O1551" t="s">
        <v>1228</v>
      </c>
      <c r="P1551" t="s">
        <v>2126</v>
      </c>
      <c r="Q1551" t="s">
        <v>25970</v>
      </c>
      <c r="R1551" t="s">
        <v>130</v>
      </c>
      <c r="S1551" t="s">
        <v>1293</v>
      </c>
      <c r="T1551" t="s">
        <v>31520</v>
      </c>
      <c r="U1551" t="s">
        <v>31521</v>
      </c>
      <c r="V1551">
        <v>25753</v>
      </c>
      <c r="W1551" t="s">
        <v>26166</v>
      </c>
      <c r="X1551" t="s">
        <v>26166</v>
      </c>
      <c r="Y1551" t="s">
        <v>31522</v>
      </c>
      <c r="Z1551" t="s">
        <v>31523</v>
      </c>
      <c r="AA1551" t="s">
        <v>31524</v>
      </c>
      <c r="AB1551" t="s">
        <v>31525</v>
      </c>
      <c r="AC1551" t="s">
        <v>31526</v>
      </c>
      <c r="AD1551">
        <v>25753</v>
      </c>
      <c r="AE1551" t="s">
        <v>31527</v>
      </c>
      <c r="AF1551" t="s">
        <v>10628</v>
      </c>
      <c r="AG1551" t="s">
        <v>1242</v>
      </c>
      <c r="AH1551" t="s">
        <v>31528</v>
      </c>
      <c r="AI1551" t="s">
        <v>1749</v>
      </c>
      <c r="AJ1551" t="s">
        <v>1749</v>
      </c>
      <c r="AK1551" t="s">
        <v>1749</v>
      </c>
      <c r="AL1551" t="s">
        <v>1749</v>
      </c>
      <c r="AM1551" t="s">
        <v>1749</v>
      </c>
      <c r="AN1551" t="s">
        <v>1749</v>
      </c>
      <c r="AO1551" t="s">
        <v>1749</v>
      </c>
      <c r="AP1551" t="s">
        <v>1749</v>
      </c>
      <c r="AQ1551" t="s">
        <v>1749</v>
      </c>
      <c r="AR1551" t="s">
        <v>1749</v>
      </c>
      <c r="AS1551" t="s">
        <v>1749</v>
      </c>
      <c r="AT1551" t="s">
        <v>1749</v>
      </c>
      <c r="AU1551" t="s">
        <v>1749</v>
      </c>
      <c r="AV1551" t="s">
        <v>1749</v>
      </c>
      <c r="AW1551" t="s">
        <v>1749</v>
      </c>
      <c r="AX1551" t="s">
        <v>1749</v>
      </c>
      <c r="AY1551" t="s">
        <v>1749</v>
      </c>
      <c r="AZ1551" t="s">
        <v>1749</v>
      </c>
      <c r="BA1551" t="s">
        <v>1749</v>
      </c>
      <c r="BB1551" t="s">
        <v>1749</v>
      </c>
      <c r="BC1551" t="s">
        <v>1749</v>
      </c>
      <c r="BD1551" t="s">
        <v>1749</v>
      </c>
      <c r="BE1551" t="s">
        <v>1749</v>
      </c>
    </row>
    <row r="1552" spans="1:57">
      <c r="A1552">
        <v>1551</v>
      </c>
      <c r="B1552" t="s">
        <v>1219</v>
      </c>
      <c r="C1552" t="s">
        <v>7923</v>
      </c>
      <c r="D1552" t="s">
        <v>7924</v>
      </c>
      <c r="E1552" t="s">
        <v>10662</v>
      </c>
      <c r="F1552" t="s">
        <v>10663</v>
      </c>
      <c r="G1552" t="s">
        <v>11853</v>
      </c>
      <c r="H1552" t="s">
        <v>7928</v>
      </c>
      <c r="I1552" t="s">
        <v>2539</v>
      </c>
      <c r="J1552" t="s">
        <v>29043</v>
      </c>
      <c r="K1552" t="s">
        <v>7930</v>
      </c>
      <c r="L1552" t="s">
        <v>10664</v>
      </c>
      <c r="M1552" t="s">
        <v>209</v>
      </c>
      <c r="N1552" t="s">
        <v>2653</v>
      </c>
      <c r="O1552" t="s">
        <v>1228</v>
      </c>
      <c r="P1552" t="s">
        <v>2126</v>
      </c>
      <c r="Q1552" t="s">
        <v>10664</v>
      </c>
      <c r="R1552" t="s">
        <v>130</v>
      </c>
      <c r="S1552" t="s">
        <v>1293</v>
      </c>
      <c r="T1552" t="s">
        <v>6635</v>
      </c>
      <c r="U1552" t="s">
        <v>10632</v>
      </c>
      <c r="V1552">
        <v>97</v>
      </c>
      <c r="W1552" t="s">
        <v>2130</v>
      </c>
      <c r="X1552" t="s">
        <v>2130</v>
      </c>
      <c r="Y1552" t="s">
        <v>2210</v>
      </c>
      <c r="Z1552" t="s">
        <v>29044</v>
      </c>
      <c r="AA1552" t="s">
        <v>10666</v>
      </c>
      <c r="AB1552" t="s">
        <v>10667</v>
      </c>
      <c r="AC1552" t="s">
        <v>10668</v>
      </c>
      <c r="AD1552">
        <v>97</v>
      </c>
      <c r="AE1552" t="s">
        <v>10627</v>
      </c>
      <c r="AF1552" t="s">
        <v>10628</v>
      </c>
      <c r="AG1552" t="s">
        <v>819</v>
      </c>
      <c r="AH1552" t="s">
        <v>31529</v>
      </c>
      <c r="AI1552" t="s">
        <v>1749</v>
      </c>
      <c r="AJ1552" t="s">
        <v>1749</v>
      </c>
      <c r="AK1552" t="s">
        <v>1749</v>
      </c>
      <c r="AL1552" t="s">
        <v>1749</v>
      </c>
      <c r="AM1552" t="s">
        <v>1749</v>
      </c>
      <c r="AN1552" t="s">
        <v>1749</v>
      </c>
      <c r="AO1552" t="s">
        <v>1749</v>
      </c>
      <c r="AP1552" t="s">
        <v>1749</v>
      </c>
      <c r="AQ1552" t="s">
        <v>1749</v>
      </c>
      <c r="AR1552" t="s">
        <v>1749</v>
      </c>
      <c r="AS1552" t="s">
        <v>1749</v>
      </c>
      <c r="AT1552" t="s">
        <v>1749</v>
      </c>
      <c r="AU1552" t="s">
        <v>1749</v>
      </c>
      <c r="AV1552" t="s">
        <v>1749</v>
      </c>
      <c r="AW1552" t="s">
        <v>1749</v>
      </c>
      <c r="AX1552" t="s">
        <v>1749</v>
      </c>
      <c r="AY1552" t="s">
        <v>1749</v>
      </c>
      <c r="AZ1552" t="s">
        <v>1749</v>
      </c>
      <c r="BA1552" t="s">
        <v>1749</v>
      </c>
      <c r="BB1552" t="s">
        <v>1749</v>
      </c>
      <c r="BC1552" t="s">
        <v>1749</v>
      </c>
      <c r="BD1552" t="s">
        <v>1749</v>
      </c>
      <c r="BE1552" t="s">
        <v>1749</v>
      </c>
    </row>
    <row r="1553" spans="1:57">
      <c r="A1553">
        <v>1552</v>
      </c>
      <c r="B1553" t="s">
        <v>1219</v>
      </c>
      <c r="C1553" t="s">
        <v>7362</v>
      </c>
      <c r="D1553" t="s">
        <v>7363</v>
      </c>
      <c r="E1553" t="s">
        <v>31530</v>
      </c>
      <c r="F1553" t="s">
        <v>31531</v>
      </c>
      <c r="G1553" t="s">
        <v>7366</v>
      </c>
      <c r="H1553" t="s">
        <v>28533</v>
      </c>
      <c r="I1553" t="s">
        <v>1736</v>
      </c>
      <c r="J1553" t="s">
        <v>28534</v>
      </c>
      <c r="K1553" t="s">
        <v>7367</v>
      </c>
      <c r="L1553" t="s">
        <v>31532</v>
      </c>
      <c r="M1553" t="s">
        <v>215</v>
      </c>
      <c r="N1553" t="s">
        <v>2653</v>
      </c>
      <c r="O1553" t="s">
        <v>1228</v>
      </c>
      <c r="P1553" t="s">
        <v>2126</v>
      </c>
      <c r="Q1553" t="s">
        <v>31532</v>
      </c>
      <c r="R1553" t="s">
        <v>130</v>
      </c>
      <c r="S1553" t="s">
        <v>1293</v>
      </c>
      <c r="T1553" t="s">
        <v>28738</v>
      </c>
      <c r="U1553" t="s">
        <v>31533</v>
      </c>
      <c r="V1553">
        <v>5</v>
      </c>
      <c r="W1553" t="s">
        <v>2130</v>
      </c>
      <c r="X1553" t="s">
        <v>2130</v>
      </c>
      <c r="Y1553" t="s">
        <v>27004</v>
      </c>
      <c r="Z1553" t="s">
        <v>7362</v>
      </c>
      <c r="AA1553" t="s">
        <v>31534</v>
      </c>
      <c r="AB1553" t="s">
        <v>31535</v>
      </c>
      <c r="AC1553" t="s">
        <v>31536</v>
      </c>
      <c r="AD1553">
        <v>5</v>
      </c>
      <c r="AE1553" t="s">
        <v>31537</v>
      </c>
      <c r="AF1553" t="s">
        <v>10628</v>
      </c>
      <c r="AG1553" t="s">
        <v>25995</v>
      </c>
      <c r="AH1553" t="s">
        <v>31538</v>
      </c>
      <c r="AI1553" t="s">
        <v>1749</v>
      </c>
      <c r="AJ1553" t="s">
        <v>1749</v>
      </c>
      <c r="AK1553" t="s">
        <v>1749</v>
      </c>
      <c r="AL1553" t="s">
        <v>1749</v>
      </c>
      <c r="AM1553" t="s">
        <v>1749</v>
      </c>
      <c r="AN1553" t="s">
        <v>1749</v>
      </c>
      <c r="AO1553" t="s">
        <v>1749</v>
      </c>
      <c r="AP1553" t="s">
        <v>1749</v>
      </c>
      <c r="AQ1553" t="s">
        <v>1749</v>
      </c>
      <c r="AR1553" t="s">
        <v>1749</v>
      </c>
      <c r="AS1553" t="s">
        <v>1749</v>
      </c>
      <c r="AT1553" t="s">
        <v>1749</v>
      </c>
      <c r="AU1553" t="s">
        <v>1749</v>
      </c>
      <c r="AV1553" t="s">
        <v>1749</v>
      </c>
      <c r="AW1553" t="s">
        <v>1749</v>
      </c>
      <c r="AX1553" t="s">
        <v>1749</v>
      </c>
      <c r="AY1553" t="s">
        <v>1749</v>
      </c>
      <c r="AZ1553" t="s">
        <v>1749</v>
      </c>
      <c r="BA1553" t="s">
        <v>1749</v>
      </c>
      <c r="BB1553" t="s">
        <v>1749</v>
      </c>
      <c r="BC1553" t="s">
        <v>1749</v>
      </c>
      <c r="BD1553" t="s">
        <v>1749</v>
      </c>
      <c r="BE1553" t="s">
        <v>1749</v>
      </c>
    </row>
    <row r="1554" spans="1:57">
      <c r="A1554">
        <v>1553</v>
      </c>
      <c r="B1554" t="s">
        <v>1219</v>
      </c>
      <c r="C1554" t="s">
        <v>7362</v>
      </c>
      <c r="D1554" t="s">
        <v>7363</v>
      </c>
      <c r="E1554" t="s">
        <v>31539</v>
      </c>
      <c r="F1554" t="s">
        <v>31540</v>
      </c>
      <c r="G1554" t="s">
        <v>7366</v>
      </c>
      <c r="H1554" t="s">
        <v>28533</v>
      </c>
      <c r="I1554" t="s">
        <v>1736</v>
      </c>
      <c r="J1554" t="s">
        <v>28534</v>
      </c>
      <c r="K1554" t="s">
        <v>7367</v>
      </c>
      <c r="L1554" t="s">
        <v>31541</v>
      </c>
      <c r="M1554" t="s">
        <v>215</v>
      </c>
      <c r="N1554" t="s">
        <v>2653</v>
      </c>
      <c r="O1554" t="s">
        <v>1228</v>
      </c>
      <c r="P1554" t="s">
        <v>2126</v>
      </c>
      <c r="Q1554" t="s">
        <v>31541</v>
      </c>
      <c r="R1554" t="s">
        <v>130</v>
      </c>
      <c r="S1554" t="s">
        <v>1293</v>
      </c>
      <c r="T1554" t="s">
        <v>28738</v>
      </c>
      <c r="U1554" t="s">
        <v>6928</v>
      </c>
      <c r="V1554">
        <v>34</v>
      </c>
      <c r="W1554" t="s">
        <v>2130</v>
      </c>
      <c r="X1554" t="s">
        <v>2130</v>
      </c>
      <c r="Y1554" t="s">
        <v>27004</v>
      </c>
      <c r="Z1554" t="s">
        <v>7362</v>
      </c>
      <c r="AA1554" t="s">
        <v>31542</v>
      </c>
      <c r="AB1554" t="s">
        <v>31543</v>
      </c>
      <c r="AC1554" t="s">
        <v>31544</v>
      </c>
      <c r="AD1554">
        <v>34</v>
      </c>
      <c r="AE1554" t="s">
        <v>31537</v>
      </c>
      <c r="AF1554" t="s">
        <v>10628</v>
      </c>
      <c r="AG1554" t="s">
        <v>25995</v>
      </c>
      <c r="AH1554" t="s">
        <v>31545</v>
      </c>
      <c r="AI1554" t="s">
        <v>1749</v>
      </c>
      <c r="AJ1554" t="s">
        <v>1749</v>
      </c>
      <c r="AK1554" t="s">
        <v>1749</v>
      </c>
      <c r="AL1554" t="s">
        <v>1749</v>
      </c>
      <c r="AM1554" t="s">
        <v>1749</v>
      </c>
      <c r="AN1554" t="s">
        <v>1749</v>
      </c>
      <c r="AO1554" t="s">
        <v>1749</v>
      </c>
      <c r="AP1554" t="s">
        <v>1749</v>
      </c>
      <c r="AQ1554" t="s">
        <v>1749</v>
      </c>
      <c r="AR1554" t="s">
        <v>1749</v>
      </c>
      <c r="AS1554" t="s">
        <v>1749</v>
      </c>
      <c r="AT1554" t="s">
        <v>1749</v>
      </c>
      <c r="AU1554" t="s">
        <v>1749</v>
      </c>
      <c r="AV1554" t="s">
        <v>1749</v>
      </c>
      <c r="AW1554" t="s">
        <v>1749</v>
      </c>
      <c r="AX1554" t="s">
        <v>1749</v>
      </c>
      <c r="AY1554" t="s">
        <v>1749</v>
      </c>
      <c r="AZ1554" t="s">
        <v>1749</v>
      </c>
      <c r="BA1554" t="s">
        <v>1749</v>
      </c>
      <c r="BB1554" t="s">
        <v>1749</v>
      </c>
      <c r="BC1554" t="s">
        <v>1749</v>
      </c>
      <c r="BD1554" t="s">
        <v>1749</v>
      </c>
      <c r="BE1554" t="s">
        <v>1749</v>
      </c>
    </row>
    <row r="1555" spans="1:57">
      <c r="A1555">
        <v>1554</v>
      </c>
      <c r="B1555" t="s">
        <v>1219</v>
      </c>
      <c r="C1555" t="s">
        <v>7362</v>
      </c>
      <c r="D1555" t="s">
        <v>7363</v>
      </c>
      <c r="E1555" t="s">
        <v>31546</v>
      </c>
      <c r="F1555" t="s">
        <v>31547</v>
      </c>
      <c r="G1555" t="s">
        <v>7366</v>
      </c>
      <c r="H1555" t="s">
        <v>28533</v>
      </c>
      <c r="I1555" t="s">
        <v>1736</v>
      </c>
      <c r="J1555" t="s">
        <v>28534</v>
      </c>
      <c r="K1555" t="s">
        <v>7367</v>
      </c>
      <c r="L1555" t="s">
        <v>31548</v>
      </c>
      <c r="M1555" t="s">
        <v>215</v>
      </c>
      <c r="N1555" t="s">
        <v>2653</v>
      </c>
      <c r="O1555" t="s">
        <v>1228</v>
      </c>
      <c r="P1555" t="s">
        <v>2126</v>
      </c>
      <c r="Q1555" t="s">
        <v>31548</v>
      </c>
      <c r="R1555" t="s">
        <v>130</v>
      </c>
      <c r="S1555" t="s">
        <v>1293</v>
      </c>
      <c r="T1555" t="s">
        <v>28738</v>
      </c>
      <c r="U1555" t="s">
        <v>31549</v>
      </c>
      <c r="V1555">
        <v>20</v>
      </c>
      <c r="W1555" t="s">
        <v>2130</v>
      </c>
      <c r="X1555" t="s">
        <v>2130</v>
      </c>
      <c r="Y1555" t="s">
        <v>27004</v>
      </c>
      <c r="Z1555" t="s">
        <v>7362</v>
      </c>
      <c r="AA1555" t="s">
        <v>31550</v>
      </c>
      <c r="AB1555" t="s">
        <v>31551</v>
      </c>
      <c r="AC1555" t="s">
        <v>31552</v>
      </c>
      <c r="AD1555">
        <v>20</v>
      </c>
      <c r="AE1555" t="s">
        <v>31537</v>
      </c>
      <c r="AF1555" t="s">
        <v>10628</v>
      </c>
      <c r="AG1555" t="s">
        <v>25995</v>
      </c>
      <c r="AH1555" t="s">
        <v>31553</v>
      </c>
      <c r="AI1555" t="s">
        <v>1749</v>
      </c>
      <c r="AJ1555" t="s">
        <v>1749</v>
      </c>
      <c r="AK1555" t="s">
        <v>1749</v>
      </c>
      <c r="AL1555" t="s">
        <v>1749</v>
      </c>
      <c r="AM1555" t="s">
        <v>1749</v>
      </c>
      <c r="AN1555" t="s">
        <v>1749</v>
      </c>
      <c r="AO1555" t="s">
        <v>1749</v>
      </c>
      <c r="AP1555" t="s">
        <v>1749</v>
      </c>
      <c r="AQ1555" t="s">
        <v>1749</v>
      </c>
      <c r="AR1555" t="s">
        <v>1749</v>
      </c>
      <c r="AS1555" t="s">
        <v>1749</v>
      </c>
      <c r="AT1555" t="s">
        <v>1749</v>
      </c>
      <c r="AU1555" t="s">
        <v>1749</v>
      </c>
      <c r="AV1555" t="s">
        <v>1749</v>
      </c>
      <c r="AW1555" t="s">
        <v>1749</v>
      </c>
      <c r="AX1555" t="s">
        <v>1749</v>
      </c>
      <c r="AY1555" t="s">
        <v>1749</v>
      </c>
      <c r="AZ1555" t="s">
        <v>1749</v>
      </c>
      <c r="BA1555" t="s">
        <v>1749</v>
      </c>
      <c r="BB1555" t="s">
        <v>1749</v>
      </c>
      <c r="BC1555" t="s">
        <v>1749</v>
      </c>
      <c r="BD1555" t="s">
        <v>1749</v>
      </c>
      <c r="BE1555" t="s">
        <v>1749</v>
      </c>
    </row>
    <row r="1556" spans="1:57">
      <c r="A1556">
        <v>1555</v>
      </c>
      <c r="B1556" t="s">
        <v>1219</v>
      </c>
      <c r="C1556" t="s">
        <v>7362</v>
      </c>
      <c r="D1556" t="s">
        <v>7363</v>
      </c>
      <c r="E1556" t="s">
        <v>31554</v>
      </c>
      <c r="F1556" t="s">
        <v>31555</v>
      </c>
      <c r="G1556" t="s">
        <v>7366</v>
      </c>
      <c r="H1556" t="s">
        <v>28533</v>
      </c>
      <c r="I1556" t="s">
        <v>1736</v>
      </c>
      <c r="J1556" t="s">
        <v>28534</v>
      </c>
      <c r="K1556" t="s">
        <v>7367</v>
      </c>
      <c r="L1556" t="s">
        <v>31556</v>
      </c>
      <c r="M1556" t="s">
        <v>209</v>
      </c>
      <c r="N1556" t="s">
        <v>2653</v>
      </c>
      <c r="O1556" t="s">
        <v>1228</v>
      </c>
      <c r="P1556" t="s">
        <v>2126</v>
      </c>
      <c r="Q1556" t="s">
        <v>31556</v>
      </c>
      <c r="R1556" t="s">
        <v>130</v>
      </c>
      <c r="S1556" t="s">
        <v>1293</v>
      </c>
      <c r="T1556" t="s">
        <v>28738</v>
      </c>
      <c r="U1556" t="s">
        <v>31557</v>
      </c>
      <c r="V1556">
        <v>4</v>
      </c>
      <c r="W1556" t="s">
        <v>2130</v>
      </c>
      <c r="X1556" t="s">
        <v>2130</v>
      </c>
      <c r="Y1556" t="s">
        <v>27004</v>
      </c>
      <c r="Z1556" t="s">
        <v>7362</v>
      </c>
      <c r="AA1556" t="s">
        <v>31558</v>
      </c>
      <c r="AB1556" t="s">
        <v>31559</v>
      </c>
      <c r="AC1556" t="s">
        <v>31560</v>
      </c>
      <c r="AD1556">
        <v>4</v>
      </c>
      <c r="AE1556" t="s">
        <v>31537</v>
      </c>
      <c r="AF1556" t="s">
        <v>10628</v>
      </c>
      <c r="AG1556" t="s">
        <v>25995</v>
      </c>
      <c r="AH1556" t="s">
        <v>31561</v>
      </c>
      <c r="AI1556" t="s">
        <v>1749</v>
      </c>
      <c r="AJ1556" t="s">
        <v>1749</v>
      </c>
      <c r="AK1556" t="s">
        <v>1749</v>
      </c>
      <c r="AL1556" t="s">
        <v>1749</v>
      </c>
      <c r="AM1556" t="s">
        <v>1749</v>
      </c>
      <c r="AN1556" t="s">
        <v>1749</v>
      </c>
      <c r="AO1556" t="s">
        <v>1749</v>
      </c>
      <c r="AP1556" t="s">
        <v>1749</v>
      </c>
      <c r="AQ1556" t="s">
        <v>1749</v>
      </c>
      <c r="AR1556" t="s">
        <v>1749</v>
      </c>
      <c r="AS1556" t="s">
        <v>1749</v>
      </c>
      <c r="AT1556" t="s">
        <v>1749</v>
      </c>
      <c r="AU1556" t="s">
        <v>1749</v>
      </c>
      <c r="AV1556" t="s">
        <v>1749</v>
      </c>
      <c r="AW1556" t="s">
        <v>1749</v>
      </c>
      <c r="AX1556" t="s">
        <v>1749</v>
      </c>
      <c r="AY1556" t="s">
        <v>1749</v>
      </c>
      <c r="AZ1556" t="s">
        <v>1749</v>
      </c>
      <c r="BA1556" t="s">
        <v>1749</v>
      </c>
      <c r="BB1556" t="s">
        <v>1749</v>
      </c>
      <c r="BC1556" t="s">
        <v>1749</v>
      </c>
      <c r="BD1556" t="s">
        <v>1749</v>
      </c>
      <c r="BE1556" t="s">
        <v>1749</v>
      </c>
    </row>
    <row r="1557" spans="1:57">
      <c r="A1557">
        <v>1556</v>
      </c>
      <c r="B1557" t="s">
        <v>1219</v>
      </c>
      <c r="C1557" t="s">
        <v>7362</v>
      </c>
      <c r="D1557" t="s">
        <v>7363</v>
      </c>
      <c r="E1557" t="s">
        <v>31562</v>
      </c>
      <c r="F1557" t="s">
        <v>31563</v>
      </c>
      <c r="G1557" t="s">
        <v>7366</v>
      </c>
      <c r="H1557" t="s">
        <v>28533</v>
      </c>
      <c r="I1557" t="s">
        <v>1736</v>
      </c>
      <c r="J1557" t="s">
        <v>28534</v>
      </c>
      <c r="K1557" t="s">
        <v>7367</v>
      </c>
      <c r="L1557" t="s">
        <v>31564</v>
      </c>
      <c r="M1557" t="s">
        <v>209</v>
      </c>
      <c r="N1557" t="s">
        <v>2653</v>
      </c>
      <c r="O1557" t="s">
        <v>1228</v>
      </c>
      <c r="P1557" t="s">
        <v>2126</v>
      </c>
      <c r="Q1557" t="s">
        <v>31564</v>
      </c>
      <c r="R1557" t="s">
        <v>130</v>
      </c>
      <c r="S1557" t="s">
        <v>1293</v>
      </c>
      <c r="T1557" t="s">
        <v>28738</v>
      </c>
      <c r="U1557" t="s">
        <v>31565</v>
      </c>
      <c r="V1557">
        <v>2</v>
      </c>
      <c r="W1557" t="s">
        <v>2130</v>
      </c>
      <c r="X1557" t="s">
        <v>2130</v>
      </c>
      <c r="Y1557" t="s">
        <v>27004</v>
      </c>
      <c r="Z1557" t="s">
        <v>7362</v>
      </c>
      <c r="AA1557" t="s">
        <v>31566</v>
      </c>
      <c r="AB1557" t="s">
        <v>31567</v>
      </c>
      <c r="AC1557" t="s">
        <v>31568</v>
      </c>
      <c r="AD1557">
        <v>2</v>
      </c>
      <c r="AE1557" t="s">
        <v>31537</v>
      </c>
      <c r="AF1557" t="s">
        <v>10628</v>
      </c>
      <c r="AG1557" t="s">
        <v>25995</v>
      </c>
      <c r="AH1557" t="s">
        <v>31569</v>
      </c>
      <c r="AI1557" t="s">
        <v>1749</v>
      </c>
      <c r="AJ1557" t="s">
        <v>1749</v>
      </c>
      <c r="AK1557" t="s">
        <v>1749</v>
      </c>
      <c r="AL1557" t="s">
        <v>1749</v>
      </c>
      <c r="AM1557" t="s">
        <v>1749</v>
      </c>
      <c r="AN1557" t="s">
        <v>1749</v>
      </c>
      <c r="AO1557" t="s">
        <v>1749</v>
      </c>
      <c r="AP1557" t="s">
        <v>1749</v>
      </c>
      <c r="AQ1557" t="s">
        <v>1749</v>
      </c>
      <c r="AR1557" t="s">
        <v>1749</v>
      </c>
      <c r="AS1557" t="s">
        <v>1749</v>
      </c>
      <c r="AT1557" t="s">
        <v>1749</v>
      </c>
      <c r="AU1557" t="s">
        <v>1749</v>
      </c>
      <c r="AV1557" t="s">
        <v>1749</v>
      </c>
      <c r="AW1557" t="s">
        <v>1749</v>
      </c>
      <c r="AX1557" t="s">
        <v>1749</v>
      </c>
      <c r="AY1557" t="s">
        <v>1749</v>
      </c>
      <c r="AZ1557" t="s">
        <v>1749</v>
      </c>
      <c r="BA1557" t="s">
        <v>1749</v>
      </c>
      <c r="BB1557" t="s">
        <v>1749</v>
      </c>
      <c r="BC1557" t="s">
        <v>1749</v>
      </c>
      <c r="BD1557" t="s">
        <v>1749</v>
      </c>
      <c r="BE1557" t="s">
        <v>1749</v>
      </c>
    </row>
    <row r="1558" spans="1:57">
      <c r="A1558">
        <v>1557</v>
      </c>
      <c r="B1558" t="s">
        <v>1219</v>
      </c>
      <c r="C1558" t="s">
        <v>7362</v>
      </c>
      <c r="D1558" t="s">
        <v>7363</v>
      </c>
      <c r="E1558" t="s">
        <v>31570</v>
      </c>
      <c r="F1558" t="s">
        <v>31571</v>
      </c>
      <c r="G1558" t="s">
        <v>7366</v>
      </c>
      <c r="H1558" t="s">
        <v>28533</v>
      </c>
      <c r="I1558" t="s">
        <v>1736</v>
      </c>
      <c r="J1558" t="s">
        <v>28534</v>
      </c>
      <c r="K1558" t="s">
        <v>7367</v>
      </c>
      <c r="L1558" t="s">
        <v>31572</v>
      </c>
      <c r="M1558" t="s">
        <v>209</v>
      </c>
      <c r="N1558" t="s">
        <v>2653</v>
      </c>
      <c r="O1558" t="s">
        <v>1228</v>
      </c>
      <c r="P1558" t="s">
        <v>2126</v>
      </c>
      <c r="Q1558" t="s">
        <v>31572</v>
      </c>
      <c r="R1558" t="s">
        <v>130</v>
      </c>
      <c r="S1558" t="s">
        <v>1293</v>
      </c>
      <c r="T1558" t="s">
        <v>28738</v>
      </c>
      <c r="U1558" t="s">
        <v>9538</v>
      </c>
      <c r="V1558">
        <v>13</v>
      </c>
      <c r="W1558" t="s">
        <v>2130</v>
      </c>
      <c r="X1558" t="s">
        <v>2130</v>
      </c>
      <c r="Y1558" t="s">
        <v>27004</v>
      </c>
      <c r="Z1558" t="s">
        <v>7362</v>
      </c>
      <c r="AA1558" t="s">
        <v>31573</v>
      </c>
      <c r="AB1558" t="s">
        <v>31574</v>
      </c>
      <c r="AC1558" t="s">
        <v>31575</v>
      </c>
      <c r="AD1558">
        <v>13</v>
      </c>
      <c r="AE1558" t="s">
        <v>31537</v>
      </c>
      <c r="AF1558" t="s">
        <v>10628</v>
      </c>
      <c r="AG1558" t="s">
        <v>25995</v>
      </c>
      <c r="AH1558" t="s">
        <v>31576</v>
      </c>
      <c r="AI1558" t="s">
        <v>1749</v>
      </c>
      <c r="AJ1558" t="s">
        <v>1749</v>
      </c>
      <c r="AK1558" t="s">
        <v>1749</v>
      </c>
      <c r="AL1558" t="s">
        <v>1749</v>
      </c>
      <c r="AM1558" t="s">
        <v>1749</v>
      </c>
      <c r="AN1558" t="s">
        <v>1749</v>
      </c>
      <c r="AO1558" t="s">
        <v>1749</v>
      </c>
      <c r="AP1558" t="s">
        <v>1749</v>
      </c>
      <c r="AQ1558" t="s">
        <v>1749</v>
      </c>
      <c r="AR1558" t="s">
        <v>1749</v>
      </c>
      <c r="AS1558" t="s">
        <v>1749</v>
      </c>
      <c r="AT1558" t="s">
        <v>1749</v>
      </c>
      <c r="AU1558" t="s">
        <v>1749</v>
      </c>
      <c r="AV1558" t="s">
        <v>1749</v>
      </c>
      <c r="AW1558" t="s">
        <v>1749</v>
      </c>
      <c r="AX1558" t="s">
        <v>1749</v>
      </c>
      <c r="AY1558" t="s">
        <v>1749</v>
      </c>
      <c r="AZ1558" t="s">
        <v>1749</v>
      </c>
      <c r="BA1558" t="s">
        <v>1749</v>
      </c>
      <c r="BB1558" t="s">
        <v>1749</v>
      </c>
      <c r="BC1558" t="s">
        <v>1749</v>
      </c>
      <c r="BD1558" t="s">
        <v>1749</v>
      </c>
      <c r="BE1558" t="s">
        <v>1749</v>
      </c>
    </row>
    <row r="1559" spans="1:57">
      <c r="A1559">
        <v>1558</v>
      </c>
      <c r="B1559" t="s">
        <v>1219</v>
      </c>
      <c r="C1559" t="s">
        <v>7923</v>
      </c>
      <c r="D1559" t="s">
        <v>7924</v>
      </c>
      <c r="E1559" t="s">
        <v>10655</v>
      </c>
      <c r="F1559" t="s">
        <v>10656</v>
      </c>
      <c r="G1559" t="s">
        <v>11853</v>
      </c>
      <c r="H1559" t="s">
        <v>7928</v>
      </c>
      <c r="I1559" t="s">
        <v>2539</v>
      </c>
      <c r="J1559" t="s">
        <v>29043</v>
      </c>
      <c r="K1559" t="s">
        <v>7930</v>
      </c>
      <c r="L1559" t="s">
        <v>10657</v>
      </c>
      <c r="M1559" t="s">
        <v>209</v>
      </c>
      <c r="N1559" t="s">
        <v>2653</v>
      </c>
      <c r="O1559" t="s">
        <v>1228</v>
      </c>
      <c r="P1559" t="s">
        <v>2126</v>
      </c>
      <c r="Q1559" t="s">
        <v>10657</v>
      </c>
      <c r="R1559" t="s">
        <v>130</v>
      </c>
      <c r="S1559" t="s">
        <v>1293</v>
      </c>
      <c r="T1559" t="s">
        <v>989</v>
      </c>
      <c r="U1559" t="s">
        <v>10632</v>
      </c>
      <c r="V1559">
        <v>60</v>
      </c>
      <c r="W1559" t="s">
        <v>2130</v>
      </c>
      <c r="X1559" t="s">
        <v>2130</v>
      </c>
      <c r="Y1559" t="s">
        <v>2210</v>
      </c>
      <c r="Z1559" t="s">
        <v>29044</v>
      </c>
      <c r="AA1559" t="s">
        <v>10659</v>
      </c>
      <c r="AB1559" t="s">
        <v>10660</v>
      </c>
      <c r="AC1559" t="s">
        <v>10661</v>
      </c>
      <c r="AD1559">
        <v>60</v>
      </c>
      <c r="AE1559" t="s">
        <v>10627</v>
      </c>
      <c r="AF1559" t="s">
        <v>10628</v>
      </c>
      <c r="AG1559" t="s">
        <v>819</v>
      </c>
      <c r="AH1559" t="s">
        <v>31577</v>
      </c>
      <c r="AI1559" t="s">
        <v>1749</v>
      </c>
      <c r="AJ1559" t="s">
        <v>1749</v>
      </c>
      <c r="AK1559" t="s">
        <v>1749</v>
      </c>
      <c r="AL1559" t="s">
        <v>1749</v>
      </c>
      <c r="AM1559" t="s">
        <v>1749</v>
      </c>
      <c r="AN1559" t="s">
        <v>1749</v>
      </c>
      <c r="AO1559" t="s">
        <v>1749</v>
      </c>
      <c r="AP1559" t="s">
        <v>1749</v>
      </c>
      <c r="AQ1559" t="s">
        <v>1749</v>
      </c>
      <c r="AR1559" t="s">
        <v>1749</v>
      </c>
      <c r="AS1559" t="s">
        <v>1749</v>
      </c>
      <c r="AT1559" t="s">
        <v>1749</v>
      </c>
      <c r="AU1559" t="s">
        <v>1749</v>
      </c>
      <c r="AV1559" t="s">
        <v>1749</v>
      </c>
      <c r="AW1559" t="s">
        <v>1749</v>
      </c>
      <c r="AX1559" t="s">
        <v>1749</v>
      </c>
      <c r="AY1559" t="s">
        <v>1749</v>
      </c>
      <c r="AZ1559" t="s">
        <v>1749</v>
      </c>
      <c r="BA1559" t="s">
        <v>1749</v>
      </c>
      <c r="BB1559" t="s">
        <v>1749</v>
      </c>
      <c r="BC1559" t="s">
        <v>1749</v>
      </c>
      <c r="BD1559" t="s">
        <v>1749</v>
      </c>
      <c r="BE1559" t="s">
        <v>1749</v>
      </c>
    </row>
    <row r="1560" spans="1:57">
      <c r="A1560">
        <v>1559</v>
      </c>
      <c r="B1560" t="s">
        <v>1219</v>
      </c>
      <c r="C1560" t="s">
        <v>7362</v>
      </c>
      <c r="D1560" t="s">
        <v>7363</v>
      </c>
      <c r="E1560" t="s">
        <v>31578</v>
      </c>
      <c r="F1560" t="s">
        <v>31579</v>
      </c>
      <c r="G1560" t="s">
        <v>7366</v>
      </c>
      <c r="H1560" t="s">
        <v>28533</v>
      </c>
      <c r="I1560" t="s">
        <v>1736</v>
      </c>
      <c r="J1560" t="s">
        <v>28534</v>
      </c>
      <c r="K1560" t="s">
        <v>7367</v>
      </c>
      <c r="L1560" t="s">
        <v>31580</v>
      </c>
      <c r="M1560" t="s">
        <v>209</v>
      </c>
      <c r="N1560" t="s">
        <v>2653</v>
      </c>
      <c r="O1560" t="s">
        <v>1228</v>
      </c>
      <c r="P1560" t="s">
        <v>2126</v>
      </c>
      <c r="Q1560" t="s">
        <v>31580</v>
      </c>
      <c r="R1560" t="s">
        <v>130</v>
      </c>
      <c r="S1560" t="s">
        <v>1293</v>
      </c>
      <c r="T1560" t="s">
        <v>28738</v>
      </c>
      <c r="U1560" t="s">
        <v>31557</v>
      </c>
      <c r="V1560">
        <v>7</v>
      </c>
      <c r="W1560" t="s">
        <v>2130</v>
      </c>
      <c r="X1560" t="s">
        <v>2130</v>
      </c>
      <c r="Y1560" t="s">
        <v>27004</v>
      </c>
      <c r="Z1560" t="s">
        <v>7362</v>
      </c>
      <c r="AA1560" t="s">
        <v>31581</v>
      </c>
      <c r="AB1560" t="s">
        <v>31582</v>
      </c>
      <c r="AC1560" t="s">
        <v>31583</v>
      </c>
      <c r="AD1560">
        <v>7</v>
      </c>
      <c r="AE1560" t="s">
        <v>31537</v>
      </c>
      <c r="AF1560" t="s">
        <v>10628</v>
      </c>
      <c r="AG1560" t="s">
        <v>25995</v>
      </c>
      <c r="AH1560" t="s">
        <v>31584</v>
      </c>
      <c r="AI1560" t="s">
        <v>1749</v>
      </c>
      <c r="AJ1560" t="s">
        <v>1749</v>
      </c>
      <c r="AK1560" t="s">
        <v>1749</v>
      </c>
      <c r="AL1560" t="s">
        <v>1749</v>
      </c>
      <c r="AM1560" t="s">
        <v>1749</v>
      </c>
      <c r="AN1560" t="s">
        <v>1749</v>
      </c>
      <c r="AO1560" t="s">
        <v>1749</v>
      </c>
      <c r="AP1560" t="s">
        <v>1749</v>
      </c>
      <c r="AQ1560" t="s">
        <v>1749</v>
      </c>
      <c r="AR1560" t="s">
        <v>1749</v>
      </c>
      <c r="AS1560" t="s">
        <v>1749</v>
      </c>
      <c r="AT1560" t="s">
        <v>1749</v>
      </c>
      <c r="AU1560" t="s">
        <v>1749</v>
      </c>
      <c r="AV1560" t="s">
        <v>1749</v>
      </c>
      <c r="AW1560" t="s">
        <v>1749</v>
      </c>
      <c r="AX1560" t="s">
        <v>1749</v>
      </c>
      <c r="AY1560" t="s">
        <v>1749</v>
      </c>
      <c r="AZ1560" t="s">
        <v>1749</v>
      </c>
      <c r="BA1560" t="s">
        <v>1749</v>
      </c>
      <c r="BB1560" t="s">
        <v>1749</v>
      </c>
      <c r="BC1560" t="s">
        <v>1749</v>
      </c>
      <c r="BD1560" t="s">
        <v>1749</v>
      </c>
      <c r="BE1560" t="s">
        <v>1749</v>
      </c>
    </row>
    <row r="1561" spans="1:57">
      <c r="A1561">
        <v>1560</v>
      </c>
      <c r="B1561" t="s">
        <v>1219</v>
      </c>
      <c r="C1561" t="s">
        <v>7362</v>
      </c>
      <c r="D1561" t="s">
        <v>7363</v>
      </c>
      <c r="E1561" t="s">
        <v>31585</v>
      </c>
      <c r="F1561" t="s">
        <v>31586</v>
      </c>
      <c r="G1561" t="s">
        <v>7366</v>
      </c>
      <c r="H1561" t="s">
        <v>28533</v>
      </c>
      <c r="I1561" t="s">
        <v>1736</v>
      </c>
      <c r="J1561" t="s">
        <v>28534</v>
      </c>
      <c r="K1561" t="s">
        <v>7367</v>
      </c>
      <c r="L1561" t="s">
        <v>31587</v>
      </c>
      <c r="M1561" t="s">
        <v>209</v>
      </c>
      <c r="N1561" t="s">
        <v>2653</v>
      </c>
      <c r="O1561" t="s">
        <v>1228</v>
      </c>
      <c r="P1561" t="s">
        <v>2126</v>
      </c>
      <c r="Q1561" t="s">
        <v>31587</v>
      </c>
      <c r="R1561" t="s">
        <v>130</v>
      </c>
      <c r="S1561" t="s">
        <v>1293</v>
      </c>
      <c r="T1561" t="s">
        <v>28738</v>
      </c>
      <c r="U1561" t="s">
        <v>31588</v>
      </c>
      <c r="V1561">
        <v>5</v>
      </c>
      <c r="W1561" t="s">
        <v>2130</v>
      </c>
      <c r="X1561" t="s">
        <v>2130</v>
      </c>
      <c r="Y1561" t="s">
        <v>27004</v>
      </c>
      <c r="Z1561" t="s">
        <v>7362</v>
      </c>
      <c r="AA1561" t="s">
        <v>31589</v>
      </c>
      <c r="AB1561" t="s">
        <v>31590</v>
      </c>
      <c r="AC1561" t="s">
        <v>31591</v>
      </c>
      <c r="AD1561">
        <v>5</v>
      </c>
      <c r="AE1561" t="s">
        <v>31537</v>
      </c>
      <c r="AF1561" t="s">
        <v>10628</v>
      </c>
      <c r="AG1561" t="s">
        <v>25995</v>
      </c>
      <c r="AH1561" t="s">
        <v>31592</v>
      </c>
      <c r="AI1561" t="s">
        <v>1749</v>
      </c>
      <c r="AJ1561" t="s">
        <v>1749</v>
      </c>
      <c r="AK1561" t="s">
        <v>1749</v>
      </c>
      <c r="AL1561" t="s">
        <v>1749</v>
      </c>
      <c r="AM1561" t="s">
        <v>1749</v>
      </c>
      <c r="AN1561" t="s">
        <v>1749</v>
      </c>
      <c r="AO1561" t="s">
        <v>1749</v>
      </c>
      <c r="AP1561" t="s">
        <v>1749</v>
      </c>
      <c r="AQ1561" t="s">
        <v>1749</v>
      </c>
      <c r="AR1561" t="s">
        <v>1749</v>
      </c>
      <c r="AS1561" t="s">
        <v>1749</v>
      </c>
      <c r="AT1561" t="s">
        <v>1749</v>
      </c>
      <c r="AU1561" t="s">
        <v>1749</v>
      </c>
      <c r="AV1561" t="s">
        <v>1749</v>
      </c>
      <c r="AW1561" t="s">
        <v>1749</v>
      </c>
      <c r="AX1561" t="s">
        <v>1749</v>
      </c>
      <c r="AY1561" t="s">
        <v>1749</v>
      </c>
      <c r="AZ1561" t="s">
        <v>1749</v>
      </c>
      <c r="BA1561" t="s">
        <v>1749</v>
      </c>
      <c r="BB1561" t="s">
        <v>1749</v>
      </c>
      <c r="BC1561" t="s">
        <v>1749</v>
      </c>
      <c r="BD1561" t="s">
        <v>1749</v>
      </c>
      <c r="BE1561" t="s">
        <v>1749</v>
      </c>
    </row>
    <row r="1562" spans="1:57">
      <c r="A1562">
        <v>1561</v>
      </c>
      <c r="B1562" t="s">
        <v>1219</v>
      </c>
      <c r="C1562" t="s">
        <v>10782</v>
      </c>
      <c r="D1562" t="s">
        <v>10783</v>
      </c>
      <c r="E1562" t="s">
        <v>10782</v>
      </c>
      <c r="F1562" t="s">
        <v>10784</v>
      </c>
      <c r="G1562" t="s">
        <v>10785</v>
      </c>
      <c r="H1562" t="s">
        <v>10786</v>
      </c>
      <c r="I1562" t="s">
        <v>1736</v>
      </c>
      <c r="J1562" t="s">
        <v>10787</v>
      </c>
      <c r="K1562" t="s">
        <v>10788</v>
      </c>
      <c r="L1562" t="s">
        <v>10789</v>
      </c>
      <c r="M1562" t="s">
        <v>209</v>
      </c>
      <c r="N1562" t="s">
        <v>2653</v>
      </c>
      <c r="O1562" t="s">
        <v>1228</v>
      </c>
      <c r="P1562" t="s">
        <v>2126</v>
      </c>
      <c r="Q1562" t="s">
        <v>10789</v>
      </c>
      <c r="R1562" t="s">
        <v>130</v>
      </c>
      <c r="S1562" t="s">
        <v>1293</v>
      </c>
      <c r="T1562" t="s">
        <v>979</v>
      </c>
      <c r="U1562" t="s">
        <v>10775</v>
      </c>
      <c r="V1562">
        <v>89</v>
      </c>
      <c r="W1562" t="s">
        <v>2130</v>
      </c>
      <c r="X1562" t="s">
        <v>2130</v>
      </c>
      <c r="Y1562" t="s">
        <v>2210</v>
      </c>
      <c r="Z1562" t="s">
        <v>31593</v>
      </c>
      <c r="AA1562" t="s">
        <v>10791</v>
      </c>
      <c r="AB1562" t="s">
        <v>10792</v>
      </c>
      <c r="AC1562" t="s">
        <v>10793</v>
      </c>
      <c r="AD1562">
        <v>89</v>
      </c>
      <c r="AE1562" t="s">
        <v>10627</v>
      </c>
      <c r="AF1562" t="s">
        <v>10628</v>
      </c>
      <c r="AG1562" t="s">
        <v>819</v>
      </c>
      <c r="AH1562" t="s">
        <v>31594</v>
      </c>
      <c r="AI1562" t="s">
        <v>1749</v>
      </c>
      <c r="AJ1562" t="s">
        <v>1749</v>
      </c>
      <c r="AK1562" t="s">
        <v>1749</v>
      </c>
      <c r="AL1562" t="s">
        <v>1749</v>
      </c>
      <c r="AM1562" t="s">
        <v>1749</v>
      </c>
      <c r="AN1562" t="s">
        <v>1749</v>
      </c>
      <c r="AO1562" t="s">
        <v>1749</v>
      </c>
      <c r="AP1562" t="s">
        <v>1749</v>
      </c>
      <c r="AQ1562" t="s">
        <v>1749</v>
      </c>
      <c r="AR1562" t="s">
        <v>1749</v>
      </c>
      <c r="AS1562" t="s">
        <v>1749</v>
      </c>
      <c r="AT1562" t="s">
        <v>1749</v>
      </c>
      <c r="AU1562" t="s">
        <v>1749</v>
      </c>
      <c r="AV1562" t="s">
        <v>1749</v>
      </c>
      <c r="AW1562" t="s">
        <v>1749</v>
      </c>
      <c r="AX1562" t="s">
        <v>1749</v>
      </c>
      <c r="AY1562" t="s">
        <v>1749</v>
      </c>
      <c r="AZ1562" t="s">
        <v>1749</v>
      </c>
      <c r="BA1562" t="s">
        <v>1749</v>
      </c>
      <c r="BB1562" t="s">
        <v>1749</v>
      </c>
      <c r="BC1562" t="s">
        <v>1749</v>
      </c>
      <c r="BD1562" t="s">
        <v>1749</v>
      </c>
      <c r="BE1562" t="s">
        <v>1749</v>
      </c>
    </row>
    <row r="1563" spans="1:57">
      <c r="A1563">
        <v>1562</v>
      </c>
      <c r="B1563" t="s">
        <v>1219</v>
      </c>
      <c r="C1563" t="s">
        <v>7362</v>
      </c>
      <c r="D1563" t="s">
        <v>7363</v>
      </c>
      <c r="E1563" t="s">
        <v>31595</v>
      </c>
      <c r="F1563" t="s">
        <v>31596</v>
      </c>
      <c r="G1563" t="s">
        <v>7366</v>
      </c>
      <c r="H1563" t="s">
        <v>28533</v>
      </c>
      <c r="I1563" t="s">
        <v>1736</v>
      </c>
      <c r="J1563" t="s">
        <v>28534</v>
      </c>
      <c r="K1563" t="s">
        <v>7367</v>
      </c>
      <c r="L1563" t="s">
        <v>31597</v>
      </c>
      <c r="M1563" t="s">
        <v>215</v>
      </c>
      <c r="N1563" t="s">
        <v>2653</v>
      </c>
      <c r="O1563" t="s">
        <v>1228</v>
      </c>
      <c r="P1563" t="s">
        <v>2126</v>
      </c>
      <c r="Q1563" t="s">
        <v>31597</v>
      </c>
      <c r="R1563" t="s">
        <v>130</v>
      </c>
      <c r="S1563" t="s">
        <v>1293</v>
      </c>
      <c r="T1563" t="s">
        <v>28738</v>
      </c>
      <c r="U1563" t="s">
        <v>31598</v>
      </c>
      <c r="V1563">
        <v>7</v>
      </c>
      <c r="W1563" t="s">
        <v>2130</v>
      </c>
      <c r="X1563" t="s">
        <v>2130</v>
      </c>
      <c r="Y1563" t="s">
        <v>27004</v>
      </c>
      <c r="Z1563" t="s">
        <v>7362</v>
      </c>
      <c r="AA1563" t="s">
        <v>31599</v>
      </c>
      <c r="AB1563" t="s">
        <v>31600</v>
      </c>
      <c r="AC1563" t="s">
        <v>31601</v>
      </c>
      <c r="AD1563">
        <v>7</v>
      </c>
      <c r="AE1563" t="s">
        <v>31537</v>
      </c>
      <c r="AF1563" t="s">
        <v>10628</v>
      </c>
      <c r="AG1563" t="s">
        <v>25995</v>
      </c>
      <c r="AH1563" t="s">
        <v>31602</v>
      </c>
      <c r="AI1563" t="s">
        <v>1749</v>
      </c>
      <c r="AJ1563" t="s">
        <v>1749</v>
      </c>
      <c r="AK1563" t="s">
        <v>1749</v>
      </c>
      <c r="AL1563" t="s">
        <v>1749</v>
      </c>
      <c r="AM1563" t="s">
        <v>1749</v>
      </c>
      <c r="AN1563" t="s">
        <v>1749</v>
      </c>
      <c r="AO1563" t="s">
        <v>1749</v>
      </c>
      <c r="AP1563" t="s">
        <v>1749</v>
      </c>
      <c r="AQ1563" t="s">
        <v>1749</v>
      </c>
      <c r="AR1563" t="s">
        <v>1749</v>
      </c>
      <c r="AS1563" t="s">
        <v>1749</v>
      </c>
      <c r="AT1563" t="s">
        <v>1749</v>
      </c>
      <c r="AU1563" t="s">
        <v>1749</v>
      </c>
      <c r="AV1563" t="s">
        <v>1749</v>
      </c>
      <c r="AW1563" t="s">
        <v>1749</v>
      </c>
      <c r="AX1563" t="s">
        <v>1749</v>
      </c>
      <c r="AY1563" t="s">
        <v>1749</v>
      </c>
      <c r="AZ1563" t="s">
        <v>1749</v>
      </c>
      <c r="BA1563" t="s">
        <v>1749</v>
      </c>
      <c r="BB1563" t="s">
        <v>1749</v>
      </c>
      <c r="BC1563" t="s">
        <v>1749</v>
      </c>
      <c r="BD1563" t="s">
        <v>1749</v>
      </c>
      <c r="BE1563" t="s">
        <v>1749</v>
      </c>
    </row>
    <row r="1564" spans="1:57">
      <c r="A1564">
        <v>1563</v>
      </c>
      <c r="B1564" t="s">
        <v>1219</v>
      </c>
      <c r="C1564" t="s">
        <v>10767</v>
      </c>
      <c r="D1564" t="s">
        <v>10768</v>
      </c>
      <c r="E1564" t="s">
        <v>10767</v>
      </c>
      <c r="F1564" t="s">
        <v>10769</v>
      </c>
      <c r="G1564" t="s">
        <v>10770</v>
      </c>
      <c r="H1564" t="s">
        <v>2426</v>
      </c>
      <c r="I1564" t="s">
        <v>1736</v>
      </c>
      <c r="J1564" t="s">
        <v>10771</v>
      </c>
      <c r="K1564" t="s">
        <v>10772</v>
      </c>
      <c r="L1564" t="s">
        <v>10773</v>
      </c>
      <c r="M1564" t="s">
        <v>209</v>
      </c>
      <c r="N1564" t="s">
        <v>2653</v>
      </c>
      <c r="O1564" t="s">
        <v>1228</v>
      </c>
      <c r="P1564" t="s">
        <v>2126</v>
      </c>
      <c r="Q1564" t="s">
        <v>10773</v>
      </c>
      <c r="R1564" t="s">
        <v>130</v>
      </c>
      <c r="S1564" t="s">
        <v>1293</v>
      </c>
      <c r="T1564" t="s">
        <v>10774</v>
      </c>
      <c r="U1564" t="s">
        <v>10775</v>
      </c>
      <c r="V1564">
        <v>92</v>
      </c>
      <c r="W1564" t="s">
        <v>2130</v>
      </c>
      <c r="X1564" t="s">
        <v>2130</v>
      </c>
      <c r="Y1564" t="s">
        <v>2210</v>
      </c>
      <c r="Z1564" t="s">
        <v>31603</v>
      </c>
      <c r="AA1564" t="s">
        <v>10777</v>
      </c>
      <c r="AB1564" t="s">
        <v>10778</v>
      </c>
      <c r="AC1564" t="s">
        <v>10779</v>
      </c>
      <c r="AD1564">
        <v>92</v>
      </c>
      <c r="AE1564" t="s">
        <v>10627</v>
      </c>
      <c r="AF1564" t="s">
        <v>10628</v>
      </c>
      <c r="AG1564" t="s">
        <v>819</v>
      </c>
      <c r="AH1564" t="s">
        <v>31604</v>
      </c>
      <c r="AI1564" t="s">
        <v>1749</v>
      </c>
      <c r="AJ1564" t="s">
        <v>1749</v>
      </c>
      <c r="AK1564" t="s">
        <v>1749</v>
      </c>
      <c r="AL1564" t="s">
        <v>1749</v>
      </c>
      <c r="AM1564" t="s">
        <v>1749</v>
      </c>
      <c r="AN1564" t="s">
        <v>1749</v>
      </c>
      <c r="AO1564" t="s">
        <v>1749</v>
      </c>
      <c r="AP1564" t="s">
        <v>1749</v>
      </c>
      <c r="AQ1564" t="s">
        <v>1749</v>
      </c>
      <c r="AR1564" t="s">
        <v>1749</v>
      </c>
      <c r="AS1564" t="s">
        <v>1749</v>
      </c>
      <c r="AT1564" t="s">
        <v>1749</v>
      </c>
      <c r="AU1564" t="s">
        <v>1749</v>
      </c>
      <c r="AV1564" t="s">
        <v>1749</v>
      </c>
      <c r="AW1564" t="s">
        <v>1749</v>
      </c>
      <c r="AX1564" t="s">
        <v>1749</v>
      </c>
      <c r="AY1564" t="s">
        <v>1749</v>
      </c>
      <c r="AZ1564" t="s">
        <v>1749</v>
      </c>
      <c r="BA1564" t="s">
        <v>1749</v>
      </c>
      <c r="BB1564" t="s">
        <v>1749</v>
      </c>
      <c r="BC1564" t="s">
        <v>1749</v>
      </c>
      <c r="BD1564" t="s">
        <v>1749</v>
      </c>
      <c r="BE1564" t="s">
        <v>1749</v>
      </c>
    </row>
    <row r="1565" spans="1:57">
      <c r="A1565">
        <v>1564</v>
      </c>
      <c r="B1565" t="s">
        <v>1219</v>
      </c>
      <c r="C1565" t="s">
        <v>10614</v>
      </c>
      <c r="D1565" t="s">
        <v>10615</v>
      </c>
      <c r="E1565" t="s">
        <v>10614</v>
      </c>
      <c r="F1565" t="s">
        <v>10616</v>
      </c>
      <c r="G1565" t="s">
        <v>10617</v>
      </c>
      <c r="J1565" t="s">
        <v>10618</v>
      </c>
      <c r="K1565" t="s">
        <v>10619</v>
      </c>
      <c r="L1565" t="s">
        <v>10620</v>
      </c>
      <c r="M1565" t="s">
        <v>209</v>
      </c>
      <c r="N1565" t="s">
        <v>1462</v>
      </c>
      <c r="O1565" t="s">
        <v>1228</v>
      </c>
      <c r="P1565" t="s">
        <v>2126</v>
      </c>
      <c r="Q1565" t="s">
        <v>10620</v>
      </c>
      <c r="R1565" t="s">
        <v>130</v>
      </c>
      <c r="S1565" t="s">
        <v>1293</v>
      </c>
      <c r="T1565" t="s">
        <v>10621</v>
      </c>
      <c r="U1565" t="s">
        <v>10622</v>
      </c>
      <c r="V1565">
        <v>132</v>
      </c>
      <c r="W1565" t="s">
        <v>2130</v>
      </c>
      <c r="X1565" t="s">
        <v>2130</v>
      </c>
      <c r="Y1565" t="s">
        <v>2131</v>
      </c>
      <c r="Z1565" t="s">
        <v>31605</v>
      </c>
      <c r="AA1565" t="s">
        <v>10624</v>
      </c>
      <c r="AB1565" t="s">
        <v>31606</v>
      </c>
      <c r="AC1565" t="s">
        <v>10626</v>
      </c>
      <c r="AD1565">
        <v>132</v>
      </c>
      <c r="AE1565" t="s">
        <v>10627</v>
      </c>
      <c r="AF1565" t="s">
        <v>10628</v>
      </c>
      <c r="AG1565" t="s">
        <v>819</v>
      </c>
      <c r="AH1565" t="s">
        <v>10629</v>
      </c>
      <c r="AI1565" t="s">
        <v>1749</v>
      </c>
      <c r="AJ1565" t="s">
        <v>1749</v>
      </c>
      <c r="AK1565" t="s">
        <v>1749</v>
      </c>
      <c r="AL1565" t="s">
        <v>1749</v>
      </c>
      <c r="AM1565" t="s">
        <v>1749</v>
      </c>
      <c r="AN1565" t="s">
        <v>1749</v>
      </c>
      <c r="AO1565" t="s">
        <v>1749</v>
      </c>
      <c r="AP1565" t="s">
        <v>1749</v>
      </c>
      <c r="AQ1565" t="s">
        <v>1749</v>
      </c>
      <c r="AR1565" t="s">
        <v>1749</v>
      </c>
      <c r="AS1565" t="s">
        <v>1749</v>
      </c>
      <c r="AT1565" t="s">
        <v>1749</v>
      </c>
      <c r="AU1565" t="s">
        <v>1749</v>
      </c>
      <c r="AV1565" t="s">
        <v>1749</v>
      </c>
      <c r="AW1565" t="s">
        <v>1749</v>
      </c>
      <c r="AX1565" t="s">
        <v>1749</v>
      </c>
      <c r="AY1565" t="s">
        <v>1749</v>
      </c>
      <c r="AZ1565" t="s">
        <v>1749</v>
      </c>
      <c r="BA1565" t="s">
        <v>1749</v>
      </c>
      <c r="BB1565" t="s">
        <v>1749</v>
      </c>
      <c r="BC1565" t="s">
        <v>1749</v>
      </c>
      <c r="BD1565" t="s">
        <v>1749</v>
      </c>
      <c r="BE1565" t="s">
        <v>1749</v>
      </c>
    </row>
    <row r="1566" spans="1:57">
      <c r="A1566">
        <v>1565</v>
      </c>
      <c r="B1566" t="s">
        <v>1219</v>
      </c>
      <c r="C1566" t="s">
        <v>9261</v>
      </c>
      <c r="D1566" t="s">
        <v>9262</v>
      </c>
      <c r="E1566" t="s">
        <v>10757</v>
      </c>
      <c r="F1566" t="s">
        <v>10758</v>
      </c>
      <c r="G1566" t="s">
        <v>9264</v>
      </c>
      <c r="H1566" t="s">
        <v>2989</v>
      </c>
      <c r="I1566" t="s">
        <v>2191</v>
      </c>
      <c r="J1566" t="s">
        <v>9265</v>
      </c>
      <c r="K1566" t="s">
        <v>9266</v>
      </c>
      <c r="L1566" t="s">
        <v>10759</v>
      </c>
      <c r="M1566" t="s">
        <v>209</v>
      </c>
      <c r="N1566" t="s">
        <v>2653</v>
      </c>
      <c r="O1566" t="s">
        <v>1228</v>
      </c>
      <c r="P1566" t="s">
        <v>2126</v>
      </c>
      <c r="Q1566" t="s">
        <v>10759</v>
      </c>
      <c r="R1566" t="s">
        <v>130</v>
      </c>
      <c r="S1566" t="s">
        <v>1293</v>
      </c>
      <c r="T1566" t="s">
        <v>10760</v>
      </c>
      <c r="U1566" t="s">
        <v>10761</v>
      </c>
      <c r="V1566">
        <v>0</v>
      </c>
      <c r="W1566" t="s">
        <v>9270</v>
      </c>
      <c r="X1566" t="s">
        <v>9270</v>
      </c>
      <c r="Y1566" t="s">
        <v>9271</v>
      </c>
      <c r="Z1566" t="s">
        <v>9261</v>
      </c>
      <c r="AA1566" t="s">
        <v>10762</v>
      </c>
      <c r="AB1566" t="s">
        <v>10763</v>
      </c>
      <c r="AC1566" t="s">
        <v>10764</v>
      </c>
      <c r="AD1566">
        <v>0</v>
      </c>
      <c r="AE1566" t="s">
        <v>10627</v>
      </c>
      <c r="AF1566" t="s">
        <v>10628</v>
      </c>
      <c r="AG1566" t="s">
        <v>819</v>
      </c>
      <c r="AH1566" t="s">
        <v>31607</v>
      </c>
      <c r="AI1566" t="s">
        <v>1749</v>
      </c>
      <c r="AJ1566" t="s">
        <v>1749</v>
      </c>
      <c r="AK1566" t="s">
        <v>1749</v>
      </c>
      <c r="AL1566" t="s">
        <v>1749</v>
      </c>
      <c r="AM1566" t="s">
        <v>1749</v>
      </c>
      <c r="AN1566" t="s">
        <v>1749</v>
      </c>
      <c r="AO1566" t="s">
        <v>1749</v>
      </c>
      <c r="AP1566" t="s">
        <v>1749</v>
      </c>
      <c r="AQ1566" t="s">
        <v>1749</v>
      </c>
      <c r="AR1566" t="s">
        <v>1749</v>
      </c>
      <c r="AS1566" t="s">
        <v>1749</v>
      </c>
      <c r="AT1566" t="s">
        <v>1749</v>
      </c>
      <c r="AU1566" t="s">
        <v>1749</v>
      </c>
      <c r="AV1566" t="s">
        <v>1749</v>
      </c>
      <c r="AW1566" t="s">
        <v>1749</v>
      </c>
      <c r="AX1566" t="s">
        <v>1749</v>
      </c>
      <c r="AY1566" t="s">
        <v>1749</v>
      </c>
      <c r="AZ1566" t="s">
        <v>1749</v>
      </c>
      <c r="BA1566" t="s">
        <v>1749</v>
      </c>
      <c r="BB1566" t="s">
        <v>1749</v>
      </c>
      <c r="BC1566" t="s">
        <v>1749</v>
      </c>
      <c r="BD1566" t="s">
        <v>1749</v>
      </c>
      <c r="BE1566" t="s">
        <v>1749</v>
      </c>
    </row>
    <row r="1567" spans="1:57">
      <c r="A1567">
        <v>1566</v>
      </c>
      <c r="B1567" t="s">
        <v>13406</v>
      </c>
      <c r="C1567" t="s">
        <v>27896</v>
      </c>
      <c r="D1567" t="s">
        <v>27897</v>
      </c>
      <c r="E1567" t="s">
        <v>31608</v>
      </c>
      <c r="F1567" t="s">
        <v>31609</v>
      </c>
      <c r="G1567" t="s">
        <v>27899</v>
      </c>
      <c r="H1567" t="s">
        <v>27900</v>
      </c>
      <c r="I1567" t="s">
        <v>1863</v>
      </c>
      <c r="J1567" t="s">
        <v>27901</v>
      </c>
      <c r="K1567" t="s">
        <v>27902</v>
      </c>
      <c r="L1567" t="s">
        <v>31610</v>
      </c>
      <c r="M1567" t="s">
        <v>209</v>
      </c>
      <c r="N1567" t="s">
        <v>1462</v>
      </c>
      <c r="O1567" t="s">
        <v>1228</v>
      </c>
      <c r="P1567" t="s">
        <v>2126</v>
      </c>
      <c r="Q1567" t="s">
        <v>31610</v>
      </c>
      <c r="R1567" t="s">
        <v>130</v>
      </c>
      <c r="S1567" t="s">
        <v>1231</v>
      </c>
      <c r="T1567" t="s">
        <v>31611</v>
      </c>
      <c r="U1567" t="s">
        <v>31612</v>
      </c>
      <c r="V1567">
        <v>652</v>
      </c>
      <c r="W1567" t="s">
        <v>2130</v>
      </c>
      <c r="X1567" t="s">
        <v>2130</v>
      </c>
      <c r="Y1567" t="s">
        <v>13078</v>
      </c>
      <c r="Z1567" t="s">
        <v>29692</v>
      </c>
      <c r="AA1567" t="s">
        <v>31613</v>
      </c>
      <c r="AB1567" t="s">
        <v>31614</v>
      </c>
      <c r="AC1567" t="s">
        <v>31615</v>
      </c>
      <c r="AD1567">
        <v>652</v>
      </c>
      <c r="AE1567" t="s">
        <v>31537</v>
      </c>
      <c r="AF1567" t="s">
        <v>10628</v>
      </c>
      <c r="AG1567" t="s">
        <v>25995</v>
      </c>
      <c r="AH1567" t="s">
        <v>31616</v>
      </c>
      <c r="AI1567" t="s">
        <v>1749</v>
      </c>
      <c r="AJ1567" t="s">
        <v>1749</v>
      </c>
      <c r="AK1567" t="s">
        <v>1749</v>
      </c>
      <c r="AL1567" t="s">
        <v>1749</v>
      </c>
      <c r="AM1567" t="s">
        <v>1749</v>
      </c>
      <c r="AN1567" t="s">
        <v>1749</v>
      </c>
      <c r="AO1567" t="s">
        <v>1749</v>
      </c>
      <c r="AP1567" t="s">
        <v>1749</v>
      </c>
      <c r="AQ1567" t="s">
        <v>1749</v>
      </c>
      <c r="AR1567" t="s">
        <v>1749</v>
      </c>
      <c r="AS1567" t="s">
        <v>1749</v>
      </c>
      <c r="AT1567" t="s">
        <v>1749</v>
      </c>
      <c r="AU1567" t="s">
        <v>1749</v>
      </c>
      <c r="AV1567" t="s">
        <v>1749</v>
      </c>
      <c r="AW1567" t="s">
        <v>1749</v>
      </c>
      <c r="AX1567" t="s">
        <v>1749</v>
      </c>
      <c r="AY1567" t="s">
        <v>1749</v>
      </c>
      <c r="AZ1567" t="s">
        <v>1749</v>
      </c>
      <c r="BA1567" t="s">
        <v>1749</v>
      </c>
      <c r="BB1567" t="s">
        <v>1749</v>
      </c>
      <c r="BC1567" t="s">
        <v>1749</v>
      </c>
      <c r="BD1567" t="s">
        <v>1749</v>
      </c>
      <c r="BE1567" t="s">
        <v>1749</v>
      </c>
    </row>
    <row r="1568" spans="1:57">
      <c r="A1568">
        <v>1567</v>
      </c>
      <c r="B1568" t="s">
        <v>13406</v>
      </c>
      <c r="C1568" t="s">
        <v>27492</v>
      </c>
      <c r="D1568" t="s">
        <v>27493</v>
      </c>
      <c r="E1568" t="s">
        <v>31617</v>
      </c>
      <c r="F1568" t="s">
        <v>31617</v>
      </c>
      <c r="G1568" t="s">
        <v>27496</v>
      </c>
      <c r="H1568" t="s">
        <v>2774</v>
      </c>
      <c r="I1568" t="s">
        <v>1863</v>
      </c>
      <c r="J1568" t="s">
        <v>27497</v>
      </c>
      <c r="K1568" t="s">
        <v>27498</v>
      </c>
      <c r="L1568" t="s">
        <v>31618</v>
      </c>
      <c r="M1568" t="s">
        <v>209</v>
      </c>
      <c r="N1568" t="s">
        <v>1462</v>
      </c>
      <c r="O1568" t="s">
        <v>1228</v>
      </c>
      <c r="P1568" t="s">
        <v>2126</v>
      </c>
      <c r="Q1568" t="s">
        <v>31618</v>
      </c>
      <c r="R1568" t="s">
        <v>130</v>
      </c>
      <c r="S1568" t="s">
        <v>1231</v>
      </c>
      <c r="T1568" t="s">
        <v>31619</v>
      </c>
      <c r="U1568" t="s">
        <v>31620</v>
      </c>
      <c r="V1568">
        <v>1227</v>
      </c>
      <c r="W1568" t="s">
        <v>2130</v>
      </c>
      <c r="X1568" t="s">
        <v>2130</v>
      </c>
      <c r="Y1568" t="s">
        <v>13078</v>
      </c>
      <c r="Z1568" t="s">
        <v>27502</v>
      </c>
      <c r="AA1568" t="s">
        <v>31621</v>
      </c>
      <c r="AB1568" t="s">
        <v>31622</v>
      </c>
      <c r="AC1568" t="s">
        <v>31623</v>
      </c>
      <c r="AD1568">
        <v>1227</v>
      </c>
      <c r="AE1568" t="s">
        <v>31537</v>
      </c>
      <c r="AF1568" t="s">
        <v>10628</v>
      </c>
      <c r="AG1568" t="s">
        <v>25995</v>
      </c>
      <c r="AH1568" t="s">
        <v>31624</v>
      </c>
      <c r="AI1568" t="s">
        <v>1749</v>
      </c>
      <c r="AJ1568" t="s">
        <v>1749</v>
      </c>
      <c r="AK1568" t="s">
        <v>1749</v>
      </c>
      <c r="AL1568" t="s">
        <v>1749</v>
      </c>
      <c r="AM1568" t="s">
        <v>1749</v>
      </c>
      <c r="AN1568" t="s">
        <v>1749</v>
      </c>
      <c r="AO1568" t="s">
        <v>1749</v>
      </c>
      <c r="AP1568" t="s">
        <v>1749</v>
      </c>
      <c r="AQ1568" t="s">
        <v>1749</v>
      </c>
      <c r="AR1568" t="s">
        <v>1749</v>
      </c>
      <c r="AS1568" t="s">
        <v>1749</v>
      </c>
      <c r="AT1568" t="s">
        <v>1749</v>
      </c>
      <c r="AU1568" t="s">
        <v>1749</v>
      </c>
      <c r="AV1568" t="s">
        <v>1749</v>
      </c>
      <c r="AW1568" t="s">
        <v>1749</v>
      </c>
      <c r="AX1568" t="s">
        <v>1749</v>
      </c>
      <c r="AY1568" t="s">
        <v>1749</v>
      </c>
      <c r="AZ1568" t="s">
        <v>1749</v>
      </c>
      <c r="BA1568" t="s">
        <v>1749</v>
      </c>
      <c r="BB1568" t="s">
        <v>1749</v>
      </c>
      <c r="BC1568" t="s">
        <v>1749</v>
      </c>
      <c r="BD1568" t="s">
        <v>1749</v>
      </c>
      <c r="BE1568" t="s">
        <v>1749</v>
      </c>
    </row>
    <row r="1569" spans="1:57">
      <c r="A1569">
        <v>1568</v>
      </c>
      <c r="B1569" t="s">
        <v>1219</v>
      </c>
      <c r="C1569" t="s">
        <v>325</v>
      </c>
      <c r="D1569" t="s">
        <v>2162</v>
      </c>
      <c r="E1569" t="s">
        <v>11458</v>
      </c>
      <c r="F1569" t="s">
        <v>11459</v>
      </c>
      <c r="G1569" t="s">
        <v>2165</v>
      </c>
      <c r="H1569" t="s">
        <v>2166</v>
      </c>
      <c r="I1569" t="s">
        <v>1832</v>
      </c>
      <c r="J1569" t="s">
        <v>2167</v>
      </c>
      <c r="K1569" t="s">
        <v>2168</v>
      </c>
      <c r="L1569" t="s">
        <v>8271</v>
      </c>
      <c r="M1569" t="s">
        <v>209</v>
      </c>
      <c r="N1569" t="s">
        <v>2653</v>
      </c>
      <c r="O1569" t="s">
        <v>1228</v>
      </c>
      <c r="P1569" t="s">
        <v>2126</v>
      </c>
      <c r="Q1569" t="s">
        <v>8271</v>
      </c>
      <c r="R1569" t="s">
        <v>130</v>
      </c>
      <c r="S1569" t="s">
        <v>1293</v>
      </c>
      <c r="T1569" t="s">
        <v>8272</v>
      </c>
      <c r="U1569" t="s">
        <v>11460</v>
      </c>
      <c r="V1569">
        <v>44</v>
      </c>
      <c r="W1569" t="s">
        <v>1324</v>
      </c>
      <c r="X1569" t="s">
        <v>1325</v>
      </c>
      <c r="Y1569" t="s">
        <v>4638</v>
      </c>
      <c r="Z1569" t="s">
        <v>28794</v>
      </c>
      <c r="AA1569" t="s">
        <v>11461</v>
      </c>
      <c r="AB1569" t="s">
        <v>11462</v>
      </c>
      <c r="AC1569" t="s">
        <v>11463</v>
      </c>
      <c r="AD1569">
        <v>44</v>
      </c>
      <c r="AE1569" t="s">
        <v>10627</v>
      </c>
      <c r="AF1569" t="s">
        <v>10628</v>
      </c>
      <c r="AG1569" t="s">
        <v>819</v>
      </c>
      <c r="AH1569" t="s">
        <v>31625</v>
      </c>
      <c r="AI1569" t="s">
        <v>1749</v>
      </c>
      <c r="AJ1569" t="s">
        <v>1749</v>
      </c>
      <c r="AK1569" t="s">
        <v>1749</v>
      </c>
      <c r="AL1569" t="s">
        <v>1749</v>
      </c>
      <c r="AM1569" t="s">
        <v>1749</v>
      </c>
      <c r="AN1569" t="s">
        <v>1749</v>
      </c>
      <c r="AO1569" t="s">
        <v>1749</v>
      </c>
      <c r="AP1569" t="s">
        <v>1749</v>
      </c>
      <c r="AQ1569" t="s">
        <v>1749</v>
      </c>
      <c r="AR1569" t="s">
        <v>1749</v>
      </c>
      <c r="AS1569" t="s">
        <v>1749</v>
      </c>
      <c r="AT1569" t="s">
        <v>1749</v>
      </c>
      <c r="AU1569" t="s">
        <v>1749</v>
      </c>
      <c r="AV1569" t="s">
        <v>1749</v>
      </c>
      <c r="AW1569" t="s">
        <v>1749</v>
      </c>
      <c r="AX1569" t="s">
        <v>1749</v>
      </c>
      <c r="AY1569" t="s">
        <v>1749</v>
      </c>
      <c r="AZ1569" t="s">
        <v>1749</v>
      </c>
      <c r="BA1569" t="s">
        <v>1749</v>
      </c>
      <c r="BB1569" t="s">
        <v>1749</v>
      </c>
      <c r="BC1569" t="s">
        <v>1749</v>
      </c>
      <c r="BD1569" t="s">
        <v>1749</v>
      </c>
      <c r="BE1569" t="s">
        <v>1749</v>
      </c>
    </row>
    <row r="1570" spans="1:57">
      <c r="A1570">
        <v>1569</v>
      </c>
      <c r="B1570" t="s">
        <v>1219</v>
      </c>
      <c r="C1570" t="s">
        <v>10092</v>
      </c>
      <c r="D1570" t="s">
        <v>10093</v>
      </c>
      <c r="E1570" t="s">
        <v>10094</v>
      </c>
      <c r="F1570" t="s">
        <v>10630</v>
      </c>
      <c r="G1570" t="s">
        <v>10096</v>
      </c>
      <c r="H1570" t="s">
        <v>2554</v>
      </c>
      <c r="I1570" t="s">
        <v>2581</v>
      </c>
      <c r="J1570" t="s">
        <v>10097</v>
      </c>
      <c r="K1570" t="s">
        <v>10098</v>
      </c>
      <c r="L1570" t="s">
        <v>10631</v>
      </c>
      <c r="M1570" t="s">
        <v>209</v>
      </c>
      <c r="N1570" t="s">
        <v>1462</v>
      </c>
      <c r="O1570" t="s">
        <v>1228</v>
      </c>
      <c r="P1570" t="s">
        <v>2126</v>
      </c>
      <c r="Q1570" t="s">
        <v>10631</v>
      </c>
      <c r="R1570" t="s">
        <v>130</v>
      </c>
      <c r="S1570" t="s">
        <v>1293</v>
      </c>
      <c r="T1570" t="s">
        <v>10100</v>
      </c>
      <c r="U1570" t="s">
        <v>10632</v>
      </c>
      <c r="V1570">
        <v>104</v>
      </c>
      <c r="W1570" t="s">
        <v>2130</v>
      </c>
      <c r="X1570" t="s">
        <v>2130</v>
      </c>
      <c r="Y1570" t="s">
        <v>2131</v>
      </c>
      <c r="Z1570" t="s">
        <v>30825</v>
      </c>
      <c r="AA1570" t="s">
        <v>10633</v>
      </c>
      <c r="AB1570" t="s">
        <v>10634</v>
      </c>
      <c r="AC1570" t="s">
        <v>10635</v>
      </c>
      <c r="AD1570">
        <v>104</v>
      </c>
      <c r="AE1570" t="s">
        <v>10627</v>
      </c>
      <c r="AF1570" t="s">
        <v>10628</v>
      </c>
      <c r="AG1570" t="s">
        <v>819</v>
      </c>
      <c r="AH1570" t="s">
        <v>31626</v>
      </c>
      <c r="AI1570" t="s">
        <v>1749</v>
      </c>
      <c r="AJ1570" t="s">
        <v>1749</v>
      </c>
      <c r="AK1570" t="s">
        <v>1749</v>
      </c>
      <c r="AL1570" t="s">
        <v>1749</v>
      </c>
      <c r="AM1570" t="s">
        <v>1749</v>
      </c>
      <c r="AN1570" t="s">
        <v>1749</v>
      </c>
      <c r="AO1570" t="s">
        <v>1749</v>
      </c>
      <c r="AP1570" t="s">
        <v>1749</v>
      </c>
      <c r="AQ1570" t="s">
        <v>1749</v>
      </c>
      <c r="AR1570" t="s">
        <v>1749</v>
      </c>
      <c r="AS1570" t="s">
        <v>1749</v>
      </c>
      <c r="AT1570" t="s">
        <v>1749</v>
      </c>
      <c r="AU1570" t="s">
        <v>1749</v>
      </c>
      <c r="AV1570" t="s">
        <v>1749</v>
      </c>
      <c r="AW1570" t="s">
        <v>1749</v>
      </c>
      <c r="AX1570" t="s">
        <v>1749</v>
      </c>
      <c r="AY1570" t="s">
        <v>1749</v>
      </c>
      <c r="AZ1570" t="s">
        <v>1749</v>
      </c>
      <c r="BA1570" t="s">
        <v>1749</v>
      </c>
      <c r="BB1570" t="s">
        <v>1749</v>
      </c>
      <c r="BC1570" t="s">
        <v>1749</v>
      </c>
      <c r="BD1570" t="s">
        <v>1749</v>
      </c>
      <c r="BE1570" t="s">
        <v>1749</v>
      </c>
    </row>
    <row r="1571" spans="1:57">
      <c r="A1571">
        <v>1570</v>
      </c>
      <c r="B1571" t="s">
        <v>1219</v>
      </c>
      <c r="C1571" t="s">
        <v>9920</v>
      </c>
      <c r="D1571" t="s">
        <v>9921</v>
      </c>
      <c r="E1571" t="s">
        <v>10636</v>
      </c>
      <c r="F1571" t="s">
        <v>10637</v>
      </c>
      <c r="G1571" t="s">
        <v>9923</v>
      </c>
      <c r="H1571" t="s">
        <v>2554</v>
      </c>
      <c r="I1571" t="s">
        <v>1446</v>
      </c>
      <c r="J1571" t="s">
        <v>9924</v>
      </c>
      <c r="K1571" t="s">
        <v>9925</v>
      </c>
      <c r="L1571" t="s">
        <v>10638</v>
      </c>
      <c r="M1571" t="s">
        <v>209</v>
      </c>
      <c r="N1571" t="s">
        <v>1462</v>
      </c>
      <c r="O1571" t="s">
        <v>1228</v>
      </c>
      <c r="P1571" t="s">
        <v>2126</v>
      </c>
      <c r="Q1571" t="s">
        <v>10638</v>
      </c>
      <c r="R1571" t="s">
        <v>130</v>
      </c>
      <c r="S1571" t="s">
        <v>1293</v>
      </c>
      <c r="T1571" t="s">
        <v>6635</v>
      </c>
      <c r="U1571" t="s">
        <v>10632</v>
      </c>
      <c r="V1571">
        <v>227</v>
      </c>
      <c r="W1571" t="s">
        <v>2130</v>
      </c>
      <c r="X1571" t="s">
        <v>2130</v>
      </c>
      <c r="Y1571" t="s">
        <v>2131</v>
      </c>
      <c r="Z1571" t="s">
        <v>30813</v>
      </c>
      <c r="AA1571" t="s">
        <v>10639</v>
      </c>
      <c r="AB1571" t="s">
        <v>10640</v>
      </c>
      <c r="AC1571" t="s">
        <v>10641</v>
      </c>
      <c r="AD1571">
        <v>227</v>
      </c>
      <c r="AE1571" t="s">
        <v>10627</v>
      </c>
      <c r="AF1571" t="s">
        <v>10628</v>
      </c>
      <c r="AG1571" t="s">
        <v>819</v>
      </c>
      <c r="AH1571" t="s">
        <v>31627</v>
      </c>
      <c r="AI1571" t="s">
        <v>1749</v>
      </c>
      <c r="AJ1571" t="s">
        <v>1749</v>
      </c>
      <c r="AK1571" t="s">
        <v>1749</v>
      </c>
      <c r="AL1571" t="s">
        <v>1749</v>
      </c>
      <c r="AM1571" t="s">
        <v>1749</v>
      </c>
      <c r="AN1571" t="s">
        <v>1749</v>
      </c>
      <c r="AO1571" t="s">
        <v>1749</v>
      </c>
      <c r="AP1571" t="s">
        <v>1749</v>
      </c>
      <c r="AQ1571" t="s">
        <v>1749</v>
      </c>
      <c r="AR1571" t="s">
        <v>1749</v>
      </c>
      <c r="AS1571" t="s">
        <v>1749</v>
      </c>
      <c r="AT1571" t="s">
        <v>1749</v>
      </c>
      <c r="AU1571" t="s">
        <v>1749</v>
      </c>
      <c r="AV1571" t="s">
        <v>1749</v>
      </c>
      <c r="AW1571" t="s">
        <v>1749</v>
      </c>
      <c r="AX1571" t="s">
        <v>1749</v>
      </c>
      <c r="AY1571" t="s">
        <v>1749</v>
      </c>
      <c r="AZ1571" t="s">
        <v>1749</v>
      </c>
      <c r="BA1571" t="s">
        <v>1749</v>
      </c>
      <c r="BB1571" t="s">
        <v>1749</v>
      </c>
      <c r="BC1571" t="s">
        <v>1749</v>
      </c>
      <c r="BD1571" t="s">
        <v>1749</v>
      </c>
      <c r="BE1571" t="s">
        <v>1749</v>
      </c>
    </row>
    <row r="1572" spans="1:57">
      <c r="A1572">
        <v>1571</v>
      </c>
      <c r="B1572" t="s">
        <v>1219</v>
      </c>
      <c r="C1572" t="s">
        <v>9907</v>
      </c>
      <c r="D1572" t="s">
        <v>9908</v>
      </c>
      <c r="E1572" t="s">
        <v>9907</v>
      </c>
      <c r="F1572" t="s">
        <v>9909</v>
      </c>
      <c r="G1572" t="s">
        <v>9910</v>
      </c>
      <c r="H1572" t="s">
        <v>2204</v>
      </c>
      <c r="I1572" t="s">
        <v>1704</v>
      </c>
      <c r="J1572" t="s">
        <v>9911</v>
      </c>
      <c r="K1572" t="s">
        <v>9912</v>
      </c>
      <c r="L1572" t="s">
        <v>10642</v>
      </c>
      <c r="M1572" t="s">
        <v>209</v>
      </c>
      <c r="N1572" t="s">
        <v>1462</v>
      </c>
      <c r="O1572" t="s">
        <v>1228</v>
      </c>
      <c r="P1572" t="s">
        <v>2126</v>
      </c>
      <c r="Q1572" t="s">
        <v>10642</v>
      </c>
      <c r="R1572" t="s">
        <v>130</v>
      </c>
      <c r="S1572" t="s">
        <v>1293</v>
      </c>
      <c r="T1572" t="s">
        <v>9914</v>
      </c>
      <c r="U1572" t="s">
        <v>10632</v>
      </c>
      <c r="V1572">
        <v>126</v>
      </c>
      <c r="W1572" t="s">
        <v>2130</v>
      </c>
      <c r="X1572" t="s">
        <v>2130</v>
      </c>
      <c r="Y1572" t="s">
        <v>2131</v>
      </c>
      <c r="Z1572" t="s">
        <v>30812</v>
      </c>
      <c r="AA1572" t="s">
        <v>10643</v>
      </c>
      <c r="AB1572" t="s">
        <v>10644</v>
      </c>
      <c r="AC1572" t="s">
        <v>10645</v>
      </c>
      <c r="AD1572">
        <v>126</v>
      </c>
      <c r="AE1572" t="s">
        <v>10627</v>
      </c>
      <c r="AF1572" t="s">
        <v>10628</v>
      </c>
      <c r="AG1572" t="s">
        <v>819</v>
      </c>
      <c r="AH1572" t="s">
        <v>31628</v>
      </c>
      <c r="AI1572" t="s">
        <v>1749</v>
      </c>
      <c r="AJ1572" t="s">
        <v>1749</v>
      </c>
      <c r="AK1572" t="s">
        <v>1749</v>
      </c>
      <c r="AL1572" t="s">
        <v>1749</v>
      </c>
      <c r="AM1572" t="s">
        <v>1749</v>
      </c>
      <c r="AN1572" t="s">
        <v>1749</v>
      </c>
      <c r="AO1572" t="s">
        <v>1749</v>
      </c>
      <c r="AP1572" t="s">
        <v>1749</v>
      </c>
      <c r="AQ1572" t="s">
        <v>1749</v>
      </c>
      <c r="AR1572" t="s">
        <v>1749</v>
      </c>
      <c r="AS1572" t="s">
        <v>1749</v>
      </c>
      <c r="AT1572" t="s">
        <v>1749</v>
      </c>
      <c r="AU1572" t="s">
        <v>1749</v>
      </c>
      <c r="AV1572" t="s">
        <v>1749</v>
      </c>
      <c r="AW1572" t="s">
        <v>1749</v>
      </c>
      <c r="AX1572" t="s">
        <v>1749</v>
      </c>
      <c r="AY1572" t="s">
        <v>1749</v>
      </c>
      <c r="AZ1572" t="s">
        <v>1749</v>
      </c>
      <c r="BA1572" t="s">
        <v>1749</v>
      </c>
      <c r="BB1572" t="s">
        <v>1749</v>
      </c>
      <c r="BC1572" t="s">
        <v>1749</v>
      </c>
      <c r="BD1572" t="s">
        <v>1749</v>
      </c>
      <c r="BE1572" t="s">
        <v>1749</v>
      </c>
    </row>
    <row r="1573" spans="1:57">
      <c r="A1573">
        <v>1572</v>
      </c>
      <c r="B1573" t="s">
        <v>1219</v>
      </c>
      <c r="C1573" t="s">
        <v>7362</v>
      </c>
      <c r="D1573" t="s">
        <v>7363</v>
      </c>
      <c r="E1573" t="s">
        <v>31629</v>
      </c>
      <c r="F1573" t="s">
        <v>31630</v>
      </c>
      <c r="G1573" t="s">
        <v>7366</v>
      </c>
      <c r="H1573" t="s">
        <v>28533</v>
      </c>
      <c r="I1573" t="s">
        <v>1736</v>
      </c>
      <c r="J1573" t="s">
        <v>28534</v>
      </c>
      <c r="K1573" t="s">
        <v>7367</v>
      </c>
      <c r="L1573" t="s">
        <v>31631</v>
      </c>
      <c r="M1573" t="s">
        <v>209</v>
      </c>
      <c r="N1573" t="s">
        <v>2653</v>
      </c>
      <c r="O1573" t="s">
        <v>1228</v>
      </c>
      <c r="P1573" t="s">
        <v>2126</v>
      </c>
      <c r="Q1573" t="s">
        <v>31631</v>
      </c>
      <c r="R1573" t="s">
        <v>130</v>
      </c>
      <c r="S1573" t="s">
        <v>1293</v>
      </c>
      <c r="T1573" t="s">
        <v>5648</v>
      </c>
      <c r="U1573" t="s">
        <v>31632</v>
      </c>
      <c r="V1573">
        <v>1</v>
      </c>
      <c r="W1573" t="s">
        <v>2130</v>
      </c>
      <c r="X1573" t="s">
        <v>2130</v>
      </c>
      <c r="Y1573" t="s">
        <v>27004</v>
      </c>
      <c r="Z1573" t="s">
        <v>7362</v>
      </c>
      <c r="AA1573" t="s">
        <v>31633</v>
      </c>
      <c r="AB1573" t="s">
        <v>31634</v>
      </c>
      <c r="AD1573">
        <v>1</v>
      </c>
      <c r="AE1573" t="s">
        <v>31518</v>
      </c>
      <c r="AF1573" t="s">
        <v>10628</v>
      </c>
      <c r="AG1573" t="s">
        <v>25995</v>
      </c>
      <c r="AH1573" t="s">
        <v>31635</v>
      </c>
      <c r="AI1573" t="s">
        <v>1749</v>
      </c>
      <c r="AJ1573" t="s">
        <v>1749</v>
      </c>
      <c r="AK1573" t="s">
        <v>1749</v>
      </c>
      <c r="AL1573" t="s">
        <v>1749</v>
      </c>
      <c r="AM1573" t="s">
        <v>1749</v>
      </c>
      <c r="AN1573" t="s">
        <v>1749</v>
      </c>
      <c r="AO1573" t="s">
        <v>1749</v>
      </c>
      <c r="AP1573" t="s">
        <v>1749</v>
      </c>
      <c r="AQ1573" t="s">
        <v>1749</v>
      </c>
      <c r="AR1573" t="s">
        <v>1749</v>
      </c>
      <c r="AS1573" t="s">
        <v>1749</v>
      </c>
      <c r="AT1573" t="s">
        <v>1749</v>
      </c>
      <c r="AU1573" t="s">
        <v>1749</v>
      </c>
      <c r="AV1573" t="s">
        <v>1749</v>
      </c>
      <c r="AW1573" t="s">
        <v>1749</v>
      </c>
      <c r="AX1573" t="s">
        <v>1749</v>
      </c>
      <c r="AY1573" t="s">
        <v>1749</v>
      </c>
      <c r="AZ1573" t="s">
        <v>1749</v>
      </c>
      <c r="BA1573" t="s">
        <v>1749</v>
      </c>
      <c r="BB1573" t="s">
        <v>1749</v>
      </c>
      <c r="BC1573" t="s">
        <v>1749</v>
      </c>
      <c r="BD1573" t="s">
        <v>1749</v>
      </c>
      <c r="BE1573" t="s">
        <v>1749</v>
      </c>
    </row>
    <row r="1574" spans="1:57">
      <c r="A1574">
        <v>1573</v>
      </c>
      <c r="B1574" t="s">
        <v>1219</v>
      </c>
      <c r="C1574" t="s">
        <v>13292</v>
      </c>
      <c r="D1574" t="s">
        <v>29174</v>
      </c>
      <c r="E1574" t="s">
        <v>31636</v>
      </c>
      <c r="F1574" t="s">
        <v>31637</v>
      </c>
      <c r="G1574" t="s">
        <v>29176</v>
      </c>
      <c r="H1574" t="s">
        <v>29177</v>
      </c>
      <c r="J1574" t="s">
        <v>29178</v>
      </c>
      <c r="K1574" t="s">
        <v>29179</v>
      </c>
      <c r="L1574" t="s">
        <v>31638</v>
      </c>
      <c r="M1574" t="s">
        <v>209</v>
      </c>
      <c r="N1574" t="s">
        <v>2653</v>
      </c>
      <c r="O1574" t="s">
        <v>1228</v>
      </c>
      <c r="P1574" t="s">
        <v>2126</v>
      </c>
      <c r="Q1574" t="s">
        <v>31638</v>
      </c>
      <c r="R1574" t="s">
        <v>130</v>
      </c>
      <c r="S1574" t="s">
        <v>1293</v>
      </c>
      <c r="T1574" t="s">
        <v>13539</v>
      </c>
      <c r="U1574" t="s">
        <v>31498</v>
      </c>
      <c r="V1574">
        <v>9</v>
      </c>
      <c r="W1574" t="s">
        <v>13080</v>
      </c>
      <c r="X1574" t="s">
        <v>13081</v>
      </c>
      <c r="Y1574" t="s">
        <v>13082</v>
      </c>
      <c r="Z1574" t="s">
        <v>13292</v>
      </c>
      <c r="AA1574" t="s">
        <v>31639</v>
      </c>
      <c r="AB1574" t="s">
        <v>31640</v>
      </c>
      <c r="AC1574" t="s">
        <v>31641</v>
      </c>
      <c r="AD1574">
        <v>9</v>
      </c>
      <c r="AE1574" t="s">
        <v>31502</v>
      </c>
      <c r="AF1574" t="s">
        <v>10628</v>
      </c>
      <c r="AG1574" t="s">
        <v>25953</v>
      </c>
      <c r="AH1574" t="s">
        <v>31642</v>
      </c>
      <c r="AI1574" t="s">
        <v>1749</v>
      </c>
      <c r="AJ1574" t="s">
        <v>1749</v>
      </c>
      <c r="AK1574" t="s">
        <v>1749</v>
      </c>
      <c r="AL1574" t="s">
        <v>1749</v>
      </c>
      <c r="AM1574" t="s">
        <v>1749</v>
      </c>
      <c r="AN1574" t="s">
        <v>1749</v>
      </c>
      <c r="AO1574" t="s">
        <v>1749</v>
      </c>
      <c r="AP1574" t="s">
        <v>1749</v>
      </c>
      <c r="AQ1574" t="s">
        <v>1749</v>
      </c>
      <c r="AR1574" t="s">
        <v>1749</v>
      </c>
      <c r="AS1574" t="s">
        <v>1749</v>
      </c>
      <c r="AT1574" t="s">
        <v>1749</v>
      </c>
      <c r="AU1574" t="s">
        <v>1749</v>
      </c>
      <c r="AV1574" t="s">
        <v>1749</v>
      </c>
      <c r="AW1574" t="s">
        <v>1749</v>
      </c>
      <c r="AX1574" t="s">
        <v>1749</v>
      </c>
      <c r="AY1574" t="s">
        <v>1749</v>
      </c>
      <c r="AZ1574" t="s">
        <v>1749</v>
      </c>
      <c r="BA1574" t="s">
        <v>1749</v>
      </c>
      <c r="BB1574" t="s">
        <v>1749</v>
      </c>
      <c r="BC1574" t="s">
        <v>1749</v>
      </c>
      <c r="BD1574" t="s">
        <v>1749</v>
      </c>
      <c r="BE1574" t="s">
        <v>1749</v>
      </c>
    </row>
    <row r="1575" spans="1:57">
      <c r="A1575">
        <v>1574</v>
      </c>
      <c r="B1575" t="s">
        <v>1219</v>
      </c>
      <c r="C1575" t="s">
        <v>1932</v>
      </c>
      <c r="D1575" t="s">
        <v>1933</v>
      </c>
      <c r="E1575" t="s">
        <v>1932</v>
      </c>
      <c r="F1575" t="s">
        <v>30035</v>
      </c>
      <c r="G1575" t="s">
        <v>20764</v>
      </c>
      <c r="H1575" t="s">
        <v>11843</v>
      </c>
      <c r="I1575" t="s">
        <v>1937</v>
      </c>
      <c r="J1575" t="s">
        <v>1938</v>
      </c>
      <c r="K1575" t="s">
        <v>20765</v>
      </c>
      <c r="L1575" t="s">
        <v>30036</v>
      </c>
      <c r="M1575" t="s">
        <v>277</v>
      </c>
      <c r="O1575" t="s">
        <v>1228</v>
      </c>
      <c r="P1575" t="s">
        <v>2126</v>
      </c>
      <c r="Q1575" t="s">
        <v>31643</v>
      </c>
      <c r="R1575" t="s">
        <v>130</v>
      </c>
      <c r="S1575" t="s">
        <v>1293</v>
      </c>
      <c r="T1575" t="s">
        <v>17708</v>
      </c>
      <c r="U1575" t="s">
        <v>31644</v>
      </c>
      <c r="V1575">
        <v>6</v>
      </c>
      <c r="W1575" t="s">
        <v>2130</v>
      </c>
      <c r="X1575" t="s">
        <v>2130</v>
      </c>
      <c r="Y1575" t="s">
        <v>26445</v>
      </c>
      <c r="Z1575" t="s">
        <v>1932</v>
      </c>
      <c r="AA1575" t="s">
        <v>31645</v>
      </c>
      <c r="AB1575" t="s">
        <v>31646</v>
      </c>
      <c r="AC1575" t="s">
        <v>31647</v>
      </c>
      <c r="AD1575">
        <v>6</v>
      </c>
      <c r="AE1575" t="s">
        <v>31648</v>
      </c>
      <c r="AF1575" t="s">
        <v>31649</v>
      </c>
      <c r="AG1575" t="s">
        <v>25995</v>
      </c>
      <c r="AH1575" t="s">
        <v>31650</v>
      </c>
      <c r="AI1575" t="s">
        <v>1749</v>
      </c>
      <c r="AJ1575" t="s">
        <v>1749</v>
      </c>
      <c r="AK1575" t="s">
        <v>1749</v>
      </c>
      <c r="AL1575" t="s">
        <v>1749</v>
      </c>
      <c r="AM1575" t="s">
        <v>1749</v>
      </c>
      <c r="AN1575" t="s">
        <v>1749</v>
      </c>
      <c r="AO1575" t="s">
        <v>1749</v>
      </c>
      <c r="AP1575" t="s">
        <v>1749</v>
      </c>
      <c r="AQ1575" t="s">
        <v>1749</v>
      </c>
      <c r="AR1575" t="s">
        <v>1749</v>
      </c>
      <c r="AS1575" t="s">
        <v>1749</v>
      </c>
      <c r="AT1575" t="s">
        <v>1749</v>
      </c>
      <c r="AU1575" t="s">
        <v>1749</v>
      </c>
      <c r="AV1575" t="s">
        <v>1749</v>
      </c>
      <c r="AW1575" t="s">
        <v>1749</v>
      </c>
      <c r="AX1575" t="s">
        <v>1749</v>
      </c>
      <c r="AY1575" t="s">
        <v>30036</v>
      </c>
      <c r="AZ1575" t="s">
        <v>30043</v>
      </c>
      <c r="BA1575" t="s">
        <v>2130</v>
      </c>
      <c r="BB1575" t="s">
        <v>2130</v>
      </c>
      <c r="BC1575" t="s">
        <v>26445</v>
      </c>
      <c r="BD1575" t="s">
        <v>30044</v>
      </c>
      <c r="BE1575" t="s">
        <v>30045</v>
      </c>
    </row>
    <row r="1576" spans="1:57">
      <c r="A1576">
        <v>1575</v>
      </c>
      <c r="B1576" t="s">
        <v>1219</v>
      </c>
      <c r="C1576" t="s">
        <v>7923</v>
      </c>
      <c r="D1576" t="s">
        <v>7924</v>
      </c>
      <c r="E1576" t="s">
        <v>10838</v>
      </c>
      <c r="F1576" t="s">
        <v>10839</v>
      </c>
      <c r="G1576" t="s">
        <v>11853</v>
      </c>
      <c r="H1576" t="s">
        <v>7928</v>
      </c>
      <c r="I1576" t="s">
        <v>2539</v>
      </c>
      <c r="J1576" t="s">
        <v>29043</v>
      </c>
      <c r="K1576" t="s">
        <v>7930</v>
      </c>
      <c r="L1576" t="s">
        <v>10840</v>
      </c>
      <c r="M1576" t="s">
        <v>209</v>
      </c>
      <c r="N1576" t="s">
        <v>2653</v>
      </c>
      <c r="O1576" t="s">
        <v>1228</v>
      </c>
      <c r="P1576" t="s">
        <v>2126</v>
      </c>
      <c r="Q1576" t="s">
        <v>10840</v>
      </c>
      <c r="R1576" t="s">
        <v>130</v>
      </c>
      <c r="S1576" t="s">
        <v>1293</v>
      </c>
      <c r="T1576" t="s">
        <v>9354</v>
      </c>
      <c r="U1576" t="s">
        <v>10841</v>
      </c>
      <c r="V1576">
        <v>3</v>
      </c>
      <c r="W1576" t="s">
        <v>2130</v>
      </c>
      <c r="X1576" t="s">
        <v>2130</v>
      </c>
      <c r="Y1576" t="s">
        <v>2210</v>
      </c>
      <c r="Z1576" t="s">
        <v>7923</v>
      </c>
      <c r="AA1576" t="s">
        <v>10842</v>
      </c>
      <c r="AB1576" t="s">
        <v>10843</v>
      </c>
      <c r="AD1576">
        <v>3</v>
      </c>
      <c r="AE1576" t="s">
        <v>31651</v>
      </c>
      <c r="AF1576" t="s">
        <v>31649</v>
      </c>
      <c r="AG1576" t="s">
        <v>819</v>
      </c>
      <c r="AH1576" t="s">
        <v>31652</v>
      </c>
      <c r="AI1576" t="s">
        <v>1749</v>
      </c>
      <c r="AJ1576" t="s">
        <v>1749</v>
      </c>
      <c r="AK1576" t="s">
        <v>1749</v>
      </c>
      <c r="AL1576" t="s">
        <v>1749</v>
      </c>
      <c r="AM1576" t="s">
        <v>1749</v>
      </c>
      <c r="AN1576" t="s">
        <v>1749</v>
      </c>
      <c r="AO1576" t="s">
        <v>1749</v>
      </c>
      <c r="AP1576" t="s">
        <v>1749</v>
      </c>
      <c r="AQ1576" t="s">
        <v>1749</v>
      </c>
      <c r="AR1576" t="s">
        <v>1749</v>
      </c>
      <c r="AS1576" t="s">
        <v>1749</v>
      </c>
      <c r="AT1576" t="s">
        <v>1749</v>
      </c>
      <c r="AU1576" t="s">
        <v>1749</v>
      </c>
      <c r="AV1576" t="s">
        <v>1749</v>
      </c>
      <c r="AW1576" t="s">
        <v>1749</v>
      </c>
      <c r="AX1576" t="s">
        <v>1749</v>
      </c>
      <c r="AY1576" t="s">
        <v>1749</v>
      </c>
      <c r="AZ1576" t="s">
        <v>1749</v>
      </c>
      <c r="BA1576" t="s">
        <v>1749</v>
      </c>
      <c r="BB1576" t="s">
        <v>1749</v>
      </c>
      <c r="BC1576" t="s">
        <v>1749</v>
      </c>
      <c r="BD1576" t="s">
        <v>1749</v>
      </c>
      <c r="BE1576" t="s">
        <v>1749</v>
      </c>
    </row>
    <row r="1577" spans="1:57">
      <c r="A1577">
        <v>1576</v>
      </c>
      <c r="B1577" t="s">
        <v>1219</v>
      </c>
      <c r="C1577" t="s">
        <v>7923</v>
      </c>
      <c r="D1577" t="s">
        <v>7924</v>
      </c>
      <c r="E1577" t="s">
        <v>11394</v>
      </c>
      <c r="F1577" t="s">
        <v>11395</v>
      </c>
      <c r="G1577" t="s">
        <v>11853</v>
      </c>
      <c r="H1577" t="s">
        <v>7928</v>
      </c>
      <c r="I1577" t="s">
        <v>2539</v>
      </c>
      <c r="J1577" t="s">
        <v>29043</v>
      </c>
      <c r="K1577" t="s">
        <v>7930</v>
      </c>
      <c r="L1577" t="s">
        <v>11394</v>
      </c>
      <c r="M1577" t="s">
        <v>209</v>
      </c>
      <c r="N1577" t="s">
        <v>2653</v>
      </c>
      <c r="O1577" t="s">
        <v>1228</v>
      </c>
      <c r="P1577" t="s">
        <v>2126</v>
      </c>
      <c r="Q1577" t="s">
        <v>31653</v>
      </c>
      <c r="R1577" t="s">
        <v>130</v>
      </c>
      <c r="S1577" t="s">
        <v>1293</v>
      </c>
      <c r="T1577" t="s">
        <v>11397</v>
      </c>
      <c r="U1577" t="s">
        <v>11398</v>
      </c>
      <c r="V1577">
        <v>45</v>
      </c>
      <c r="W1577" t="s">
        <v>2130</v>
      </c>
      <c r="X1577" t="s">
        <v>2130</v>
      </c>
      <c r="Y1577" t="s">
        <v>2210</v>
      </c>
      <c r="Z1577" t="s">
        <v>31183</v>
      </c>
      <c r="AA1577" t="s">
        <v>31654</v>
      </c>
      <c r="AB1577" t="s">
        <v>31655</v>
      </c>
      <c r="AD1577">
        <v>45</v>
      </c>
      <c r="AE1577" t="s">
        <v>31651</v>
      </c>
      <c r="AF1577" t="s">
        <v>31649</v>
      </c>
      <c r="AG1577" t="s">
        <v>819</v>
      </c>
      <c r="AH1577" t="s">
        <v>31656</v>
      </c>
      <c r="AI1577" t="s">
        <v>1749</v>
      </c>
      <c r="AJ1577" t="s">
        <v>1749</v>
      </c>
      <c r="AK1577" t="s">
        <v>1749</v>
      </c>
      <c r="AL1577" t="s">
        <v>1749</v>
      </c>
      <c r="AM1577" t="s">
        <v>1749</v>
      </c>
      <c r="AN1577" t="s">
        <v>1749</v>
      </c>
      <c r="AO1577" t="s">
        <v>1749</v>
      </c>
      <c r="AP1577" t="s">
        <v>1749</v>
      </c>
      <c r="AQ1577" t="s">
        <v>1749</v>
      </c>
      <c r="AR1577" t="s">
        <v>1749</v>
      </c>
      <c r="AS1577" t="s">
        <v>1749</v>
      </c>
      <c r="AT1577" t="s">
        <v>1749</v>
      </c>
      <c r="AU1577" t="s">
        <v>1749</v>
      </c>
      <c r="AV1577" t="s">
        <v>1749</v>
      </c>
      <c r="AW1577" t="s">
        <v>1749</v>
      </c>
      <c r="AX1577" t="s">
        <v>1749</v>
      </c>
      <c r="AY1577" t="s">
        <v>1749</v>
      </c>
      <c r="AZ1577" t="s">
        <v>1749</v>
      </c>
      <c r="BA1577" t="s">
        <v>1749</v>
      </c>
      <c r="BB1577" t="s">
        <v>1749</v>
      </c>
      <c r="BC1577" t="s">
        <v>1749</v>
      </c>
      <c r="BD1577" t="s">
        <v>1749</v>
      </c>
      <c r="BE1577" t="s">
        <v>1749</v>
      </c>
    </row>
    <row r="1578" spans="1:57">
      <c r="A1578">
        <v>1577</v>
      </c>
      <c r="B1578" t="s">
        <v>1219</v>
      </c>
      <c r="C1578" t="s">
        <v>7923</v>
      </c>
      <c r="D1578" t="s">
        <v>7924</v>
      </c>
      <c r="E1578" t="s">
        <v>12145</v>
      </c>
      <c r="F1578" t="s">
        <v>12146</v>
      </c>
      <c r="G1578" t="s">
        <v>11853</v>
      </c>
      <c r="H1578" t="s">
        <v>7928</v>
      </c>
      <c r="I1578" t="s">
        <v>2539</v>
      </c>
      <c r="J1578" t="s">
        <v>29043</v>
      </c>
      <c r="K1578" t="s">
        <v>7930</v>
      </c>
      <c r="L1578" t="s">
        <v>31657</v>
      </c>
      <c r="M1578" t="s">
        <v>209</v>
      </c>
      <c r="N1578" t="s">
        <v>2653</v>
      </c>
      <c r="O1578" t="s">
        <v>1228</v>
      </c>
      <c r="P1578" t="s">
        <v>2126</v>
      </c>
      <c r="Q1578" t="s">
        <v>31657</v>
      </c>
      <c r="R1578" t="s">
        <v>130</v>
      </c>
      <c r="S1578" t="s">
        <v>1293</v>
      </c>
      <c r="T1578" t="s">
        <v>10832</v>
      </c>
      <c r="U1578" t="s">
        <v>10947</v>
      </c>
      <c r="V1578">
        <v>61</v>
      </c>
      <c r="W1578" t="s">
        <v>2130</v>
      </c>
      <c r="X1578" t="s">
        <v>2130</v>
      </c>
      <c r="Y1578" t="s">
        <v>2210</v>
      </c>
      <c r="Z1578" t="s">
        <v>31183</v>
      </c>
      <c r="AA1578" t="s">
        <v>31658</v>
      </c>
      <c r="AB1578" t="s">
        <v>31659</v>
      </c>
      <c r="AD1578">
        <v>61</v>
      </c>
      <c r="AE1578" t="s">
        <v>31660</v>
      </c>
      <c r="AF1578" t="s">
        <v>31649</v>
      </c>
      <c r="AG1578" t="s">
        <v>819</v>
      </c>
      <c r="AH1578" t="s">
        <v>31661</v>
      </c>
      <c r="AI1578" t="s">
        <v>1749</v>
      </c>
      <c r="AJ1578" t="s">
        <v>1749</v>
      </c>
      <c r="AK1578" t="s">
        <v>1749</v>
      </c>
      <c r="AL1578" t="s">
        <v>1749</v>
      </c>
      <c r="AM1578" t="s">
        <v>1749</v>
      </c>
      <c r="AN1578" t="s">
        <v>1749</v>
      </c>
      <c r="AO1578" t="s">
        <v>1749</v>
      </c>
      <c r="AP1578" t="s">
        <v>1749</v>
      </c>
      <c r="AQ1578" t="s">
        <v>1749</v>
      </c>
      <c r="AR1578" t="s">
        <v>1749</v>
      </c>
      <c r="AS1578" t="s">
        <v>1749</v>
      </c>
      <c r="AT1578" t="s">
        <v>1749</v>
      </c>
      <c r="AU1578" t="s">
        <v>1749</v>
      </c>
      <c r="AV1578" t="s">
        <v>1749</v>
      </c>
      <c r="AW1578" t="s">
        <v>1749</v>
      </c>
      <c r="AX1578" t="s">
        <v>1749</v>
      </c>
      <c r="AY1578" t="s">
        <v>1749</v>
      </c>
      <c r="AZ1578" t="s">
        <v>1749</v>
      </c>
      <c r="BA1578" t="s">
        <v>1749</v>
      </c>
      <c r="BB1578" t="s">
        <v>1749</v>
      </c>
      <c r="BC1578" t="s">
        <v>1749</v>
      </c>
      <c r="BD1578" t="s">
        <v>1749</v>
      </c>
      <c r="BE1578" t="s">
        <v>1749</v>
      </c>
    </row>
    <row r="1579" spans="1:57">
      <c r="A1579">
        <v>1578</v>
      </c>
      <c r="B1579" t="s">
        <v>1219</v>
      </c>
      <c r="C1579" t="s">
        <v>7923</v>
      </c>
      <c r="D1579" t="s">
        <v>7924</v>
      </c>
      <c r="E1579" t="s">
        <v>11385</v>
      </c>
      <c r="F1579" t="s">
        <v>11386</v>
      </c>
      <c r="G1579" t="s">
        <v>11853</v>
      </c>
      <c r="H1579" t="s">
        <v>7928</v>
      </c>
      <c r="I1579" t="s">
        <v>2539</v>
      </c>
      <c r="J1579" t="s">
        <v>29043</v>
      </c>
      <c r="K1579" t="s">
        <v>7930</v>
      </c>
      <c r="L1579" t="s">
        <v>11387</v>
      </c>
      <c r="M1579" t="s">
        <v>209</v>
      </c>
      <c r="N1579" t="s">
        <v>2653</v>
      </c>
      <c r="O1579" t="s">
        <v>1228</v>
      </c>
      <c r="P1579" t="s">
        <v>2126</v>
      </c>
      <c r="Q1579" t="s">
        <v>11387</v>
      </c>
      <c r="R1579" t="s">
        <v>130</v>
      </c>
      <c r="S1579" t="s">
        <v>1293</v>
      </c>
      <c r="T1579" t="s">
        <v>1097</v>
      </c>
      <c r="U1579" t="s">
        <v>11388</v>
      </c>
      <c r="V1579">
        <v>19</v>
      </c>
      <c r="W1579" t="s">
        <v>2130</v>
      </c>
      <c r="X1579" t="s">
        <v>2130</v>
      </c>
      <c r="Y1579" t="s">
        <v>2210</v>
      </c>
      <c r="Z1579" t="s">
        <v>31183</v>
      </c>
      <c r="AA1579" t="s">
        <v>31662</v>
      </c>
      <c r="AB1579" t="s">
        <v>31663</v>
      </c>
      <c r="AD1579">
        <v>19</v>
      </c>
      <c r="AE1579" t="s">
        <v>31651</v>
      </c>
      <c r="AF1579" t="s">
        <v>31649</v>
      </c>
      <c r="AG1579" t="s">
        <v>819</v>
      </c>
      <c r="AH1579" t="s">
        <v>31664</v>
      </c>
      <c r="AI1579" t="s">
        <v>1749</v>
      </c>
      <c r="AJ1579" t="s">
        <v>1749</v>
      </c>
      <c r="AK1579" t="s">
        <v>1749</v>
      </c>
      <c r="AL1579" t="s">
        <v>1749</v>
      </c>
      <c r="AM1579" t="s">
        <v>1749</v>
      </c>
      <c r="AN1579" t="s">
        <v>1749</v>
      </c>
      <c r="AO1579" t="s">
        <v>1749</v>
      </c>
      <c r="AP1579" t="s">
        <v>1749</v>
      </c>
      <c r="AQ1579" t="s">
        <v>1749</v>
      </c>
      <c r="AR1579" t="s">
        <v>1749</v>
      </c>
      <c r="AS1579" t="s">
        <v>1749</v>
      </c>
      <c r="AT1579" t="s">
        <v>1749</v>
      </c>
      <c r="AU1579" t="s">
        <v>1749</v>
      </c>
      <c r="AV1579" t="s">
        <v>1749</v>
      </c>
      <c r="AW1579" t="s">
        <v>1749</v>
      </c>
      <c r="AX1579" t="s">
        <v>1749</v>
      </c>
      <c r="AY1579" t="s">
        <v>1749</v>
      </c>
      <c r="AZ1579" t="s">
        <v>1749</v>
      </c>
      <c r="BA1579" t="s">
        <v>1749</v>
      </c>
      <c r="BB1579" t="s">
        <v>1749</v>
      </c>
      <c r="BC1579" t="s">
        <v>1749</v>
      </c>
      <c r="BD1579" t="s">
        <v>1749</v>
      </c>
      <c r="BE1579" t="s">
        <v>1749</v>
      </c>
    </row>
    <row r="1580" spans="1:57">
      <c r="A1580">
        <v>1579</v>
      </c>
      <c r="B1580" t="s">
        <v>1219</v>
      </c>
      <c r="C1580" t="s">
        <v>7923</v>
      </c>
      <c r="D1580" t="s">
        <v>7924</v>
      </c>
      <c r="E1580" t="s">
        <v>11228</v>
      </c>
      <c r="F1580" t="s">
        <v>11229</v>
      </c>
      <c r="G1580" t="s">
        <v>11853</v>
      </c>
      <c r="H1580" t="s">
        <v>7928</v>
      </c>
      <c r="I1580" t="s">
        <v>2539</v>
      </c>
      <c r="J1580" t="s">
        <v>29043</v>
      </c>
      <c r="K1580" t="s">
        <v>7930</v>
      </c>
      <c r="L1580" t="s">
        <v>11230</v>
      </c>
      <c r="M1580" t="s">
        <v>209</v>
      </c>
      <c r="N1580" t="s">
        <v>2653</v>
      </c>
      <c r="O1580" t="s">
        <v>1228</v>
      </c>
      <c r="P1580" t="s">
        <v>2126</v>
      </c>
      <c r="Q1580" t="s">
        <v>11230</v>
      </c>
      <c r="R1580" t="s">
        <v>130</v>
      </c>
      <c r="S1580" t="s">
        <v>1293</v>
      </c>
      <c r="T1580" t="s">
        <v>11231</v>
      </c>
      <c r="U1580" t="s">
        <v>11232</v>
      </c>
      <c r="V1580">
        <v>68</v>
      </c>
      <c r="W1580" t="s">
        <v>2130</v>
      </c>
      <c r="X1580" t="s">
        <v>2130</v>
      </c>
      <c r="Y1580" t="s">
        <v>2210</v>
      </c>
      <c r="Z1580" t="s">
        <v>31183</v>
      </c>
      <c r="AA1580" t="s">
        <v>31665</v>
      </c>
      <c r="AB1580" t="s">
        <v>31666</v>
      </c>
      <c r="AD1580">
        <v>68</v>
      </c>
      <c r="AE1580" t="s">
        <v>31660</v>
      </c>
      <c r="AF1580" t="s">
        <v>31649</v>
      </c>
      <c r="AG1580" t="s">
        <v>1242</v>
      </c>
      <c r="AH1580" t="s">
        <v>31667</v>
      </c>
      <c r="AI1580" t="s">
        <v>1749</v>
      </c>
      <c r="AJ1580" t="s">
        <v>1749</v>
      </c>
      <c r="AK1580" t="s">
        <v>1749</v>
      </c>
      <c r="AL1580" t="s">
        <v>1749</v>
      </c>
      <c r="AM1580" t="s">
        <v>1749</v>
      </c>
      <c r="AN1580" t="s">
        <v>1749</v>
      </c>
      <c r="AO1580" t="s">
        <v>1749</v>
      </c>
      <c r="AP1580" t="s">
        <v>1749</v>
      </c>
      <c r="AQ1580" t="s">
        <v>1749</v>
      </c>
      <c r="AR1580" t="s">
        <v>1749</v>
      </c>
      <c r="AS1580" t="s">
        <v>1749</v>
      </c>
      <c r="AT1580" t="s">
        <v>1749</v>
      </c>
      <c r="AU1580" t="s">
        <v>1749</v>
      </c>
      <c r="AV1580" t="s">
        <v>1749</v>
      </c>
      <c r="AW1580" t="s">
        <v>1749</v>
      </c>
      <c r="AX1580" t="s">
        <v>1749</v>
      </c>
      <c r="AY1580" t="s">
        <v>1749</v>
      </c>
      <c r="AZ1580" t="s">
        <v>1749</v>
      </c>
      <c r="BA1580" t="s">
        <v>1749</v>
      </c>
      <c r="BB1580" t="s">
        <v>1749</v>
      </c>
      <c r="BC1580" t="s">
        <v>1749</v>
      </c>
      <c r="BD1580" t="s">
        <v>1749</v>
      </c>
      <c r="BE1580" t="s">
        <v>1749</v>
      </c>
    </row>
    <row r="1581" spans="1:57">
      <c r="A1581">
        <v>1580</v>
      </c>
      <c r="B1581" t="s">
        <v>1219</v>
      </c>
      <c r="C1581" t="s">
        <v>228</v>
      </c>
      <c r="D1581" t="s">
        <v>9788</v>
      </c>
      <c r="E1581" t="s">
        <v>228</v>
      </c>
      <c r="F1581" t="s">
        <v>10080</v>
      </c>
      <c r="G1581" t="s">
        <v>9790</v>
      </c>
      <c r="H1581" t="s">
        <v>3135</v>
      </c>
      <c r="I1581" t="s">
        <v>2703</v>
      </c>
      <c r="J1581" t="s">
        <v>9791</v>
      </c>
      <c r="K1581" t="s">
        <v>30222</v>
      </c>
      <c r="L1581" t="s">
        <v>11046</v>
      </c>
      <c r="M1581" t="s">
        <v>215</v>
      </c>
      <c r="N1581" t="s">
        <v>2653</v>
      </c>
      <c r="O1581" t="s">
        <v>1228</v>
      </c>
      <c r="P1581" t="s">
        <v>2126</v>
      </c>
      <c r="Q1581" t="s">
        <v>11046</v>
      </c>
      <c r="R1581" t="s">
        <v>130</v>
      </c>
      <c r="S1581" t="s">
        <v>1293</v>
      </c>
      <c r="T1581" t="s">
        <v>5888</v>
      </c>
      <c r="U1581" t="s">
        <v>31668</v>
      </c>
      <c r="V1581">
        <v>208</v>
      </c>
      <c r="W1581" t="s">
        <v>2130</v>
      </c>
      <c r="X1581" t="s">
        <v>2130</v>
      </c>
      <c r="Y1581" t="s">
        <v>2210</v>
      </c>
      <c r="Z1581" t="s">
        <v>30531</v>
      </c>
      <c r="AA1581" t="s">
        <v>11049</v>
      </c>
      <c r="AB1581" t="s">
        <v>31669</v>
      </c>
      <c r="AD1581">
        <v>208</v>
      </c>
      <c r="AE1581" t="s">
        <v>31670</v>
      </c>
      <c r="AF1581" t="s">
        <v>31649</v>
      </c>
      <c r="AG1581" t="s">
        <v>819</v>
      </c>
      <c r="AH1581" t="s">
        <v>31671</v>
      </c>
      <c r="AI1581" t="s">
        <v>1749</v>
      </c>
      <c r="AJ1581" t="s">
        <v>1749</v>
      </c>
      <c r="AK1581" t="s">
        <v>1749</v>
      </c>
      <c r="AL1581" t="s">
        <v>1749</v>
      </c>
      <c r="AM1581" t="s">
        <v>1749</v>
      </c>
      <c r="AN1581" t="s">
        <v>1749</v>
      </c>
      <c r="AO1581" t="s">
        <v>1749</v>
      </c>
      <c r="AP1581" t="s">
        <v>1749</v>
      </c>
      <c r="AQ1581" t="s">
        <v>1749</v>
      </c>
      <c r="AR1581" t="s">
        <v>1749</v>
      </c>
      <c r="AS1581" t="s">
        <v>1749</v>
      </c>
      <c r="AT1581" t="s">
        <v>1749</v>
      </c>
      <c r="AU1581" t="s">
        <v>1749</v>
      </c>
      <c r="AV1581" t="s">
        <v>1749</v>
      </c>
      <c r="AW1581" t="s">
        <v>1749</v>
      </c>
      <c r="AX1581" t="s">
        <v>1749</v>
      </c>
      <c r="AY1581" t="s">
        <v>1749</v>
      </c>
      <c r="AZ1581" t="s">
        <v>1749</v>
      </c>
      <c r="BA1581" t="s">
        <v>1749</v>
      </c>
      <c r="BB1581" t="s">
        <v>1749</v>
      </c>
      <c r="BC1581" t="s">
        <v>1749</v>
      </c>
      <c r="BD1581" t="s">
        <v>1749</v>
      </c>
      <c r="BE1581" t="s">
        <v>1749</v>
      </c>
    </row>
    <row r="1582" spans="1:57">
      <c r="A1582">
        <v>1581</v>
      </c>
      <c r="B1582" t="s">
        <v>1219</v>
      </c>
      <c r="C1582" t="s">
        <v>4775</v>
      </c>
      <c r="D1582" t="s">
        <v>4776</v>
      </c>
      <c r="E1582" t="s">
        <v>10846</v>
      </c>
      <c r="F1582" t="s">
        <v>10847</v>
      </c>
      <c r="G1582" t="s">
        <v>4778</v>
      </c>
      <c r="H1582" t="s">
        <v>4779</v>
      </c>
      <c r="I1582" t="s">
        <v>4780</v>
      </c>
      <c r="J1582" t="s">
        <v>4781</v>
      </c>
      <c r="K1582" t="s">
        <v>4782</v>
      </c>
      <c r="L1582" t="s">
        <v>10848</v>
      </c>
      <c r="M1582" t="s">
        <v>209</v>
      </c>
      <c r="N1582" t="s">
        <v>2653</v>
      </c>
      <c r="O1582" t="s">
        <v>1228</v>
      </c>
      <c r="P1582" t="s">
        <v>2126</v>
      </c>
      <c r="Q1582" t="s">
        <v>10848</v>
      </c>
      <c r="R1582" t="s">
        <v>130</v>
      </c>
      <c r="S1582" t="s">
        <v>1293</v>
      </c>
      <c r="T1582" t="s">
        <v>10849</v>
      </c>
      <c r="U1582" t="s">
        <v>10850</v>
      </c>
      <c r="V1582">
        <v>6</v>
      </c>
      <c r="W1582" t="s">
        <v>1324</v>
      </c>
      <c r="X1582" t="s">
        <v>1325</v>
      </c>
      <c r="Y1582" t="s">
        <v>4638</v>
      </c>
      <c r="Z1582" t="s">
        <v>27745</v>
      </c>
      <c r="AA1582" t="s">
        <v>10852</v>
      </c>
      <c r="AB1582" t="s">
        <v>10853</v>
      </c>
      <c r="AD1582">
        <v>6</v>
      </c>
      <c r="AE1582" t="s">
        <v>31672</v>
      </c>
      <c r="AF1582" t="s">
        <v>1094</v>
      </c>
      <c r="AG1582" t="s">
        <v>1242</v>
      </c>
      <c r="AH1582" t="s">
        <v>31673</v>
      </c>
      <c r="AI1582" t="s">
        <v>1749</v>
      </c>
      <c r="AJ1582" t="s">
        <v>1749</v>
      </c>
      <c r="AK1582" t="s">
        <v>1749</v>
      </c>
      <c r="AL1582" t="s">
        <v>1749</v>
      </c>
      <c r="AM1582" t="s">
        <v>1749</v>
      </c>
      <c r="AN1582" t="s">
        <v>1749</v>
      </c>
      <c r="AO1582" t="s">
        <v>1749</v>
      </c>
      <c r="AP1582" t="s">
        <v>1749</v>
      </c>
      <c r="AQ1582" t="s">
        <v>1749</v>
      </c>
      <c r="AR1582" t="s">
        <v>1749</v>
      </c>
      <c r="AS1582" t="s">
        <v>1749</v>
      </c>
      <c r="AT1582" t="s">
        <v>1749</v>
      </c>
      <c r="AU1582" t="s">
        <v>1749</v>
      </c>
      <c r="AV1582" t="s">
        <v>1749</v>
      </c>
      <c r="AW1582" t="s">
        <v>1749</v>
      </c>
      <c r="AX1582" t="s">
        <v>1749</v>
      </c>
      <c r="AY1582" t="s">
        <v>1749</v>
      </c>
      <c r="AZ1582" t="s">
        <v>1749</v>
      </c>
      <c r="BA1582" t="s">
        <v>1749</v>
      </c>
      <c r="BB1582" t="s">
        <v>1749</v>
      </c>
      <c r="BC1582" t="s">
        <v>1749</v>
      </c>
      <c r="BD1582" t="s">
        <v>1749</v>
      </c>
      <c r="BE1582" t="s">
        <v>1749</v>
      </c>
    </row>
    <row r="1583" spans="1:57">
      <c r="A1583">
        <v>1582</v>
      </c>
      <c r="B1583" t="s">
        <v>1219</v>
      </c>
      <c r="C1583" t="s">
        <v>4775</v>
      </c>
      <c r="D1583" t="s">
        <v>4776</v>
      </c>
      <c r="E1583" t="s">
        <v>10872</v>
      </c>
      <c r="F1583" t="s">
        <v>10873</v>
      </c>
      <c r="G1583" t="s">
        <v>4778</v>
      </c>
      <c r="H1583" t="s">
        <v>4779</v>
      </c>
      <c r="I1583" t="s">
        <v>4780</v>
      </c>
      <c r="J1583" t="s">
        <v>4781</v>
      </c>
      <c r="K1583" t="s">
        <v>4782</v>
      </c>
      <c r="L1583" t="s">
        <v>10874</v>
      </c>
      <c r="M1583" t="s">
        <v>209</v>
      </c>
      <c r="N1583" t="s">
        <v>2653</v>
      </c>
      <c r="O1583" t="s">
        <v>1228</v>
      </c>
      <c r="P1583" t="s">
        <v>2126</v>
      </c>
      <c r="Q1583" t="s">
        <v>10874</v>
      </c>
      <c r="R1583" t="s">
        <v>130</v>
      </c>
      <c r="S1583" t="s">
        <v>1293</v>
      </c>
      <c r="T1583" t="s">
        <v>10875</v>
      </c>
      <c r="U1583" t="s">
        <v>10850</v>
      </c>
      <c r="V1583">
        <v>31</v>
      </c>
      <c r="W1583" t="s">
        <v>1324</v>
      </c>
      <c r="X1583" t="s">
        <v>1325</v>
      </c>
      <c r="Y1583" t="s">
        <v>4638</v>
      </c>
      <c r="Z1583" t="s">
        <v>27745</v>
      </c>
      <c r="AA1583" t="s">
        <v>10876</v>
      </c>
      <c r="AB1583" t="s">
        <v>10877</v>
      </c>
      <c r="AD1583">
        <v>31</v>
      </c>
      <c r="AE1583" t="s">
        <v>31672</v>
      </c>
      <c r="AF1583" t="s">
        <v>1094</v>
      </c>
      <c r="AG1583" t="s">
        <v>1242</v>
      </c>
      <c r="AH1583" t="s">
        <v>31674</v>
      </c>
      <c r="AI1583" t="s">
        <v>1749</v>
      </c>
      <c r="AJ1583" t="s">
        <v>1749</v>
      </c>
      <c r="AK1583" t="s">
        <v>1749</v>
      </c>
      <c r="AL1583" t="s">
        <v>1749</v>
      </c>
      <c r="AM1583" t="s">
        <v>1749</v>
      </c>
      <c r="AN1583" t="s">
        <v>1749</v>
      </c>
      <c r="AO1583" t="s">
        <v>1749</v>
      </c>
      <c r="AP1583" t="s">
        <v>1749</v>
      </c>
      <c r="AQ1583" t="s">
        <v>1749</v>
      </c>
      <c r="AR1583" t="s">
        <v>1749</v>
      </c>
      <c r="AS1583" t="s">
        <v>1749</v>
      </c>
      <c r="AT1583" t="s">
        <v>1749</v>
      </c>
      <c r="AU1583" t="s">
        <v>1749</v>
      </c>
      <c r="AV1583" t="s">
        <v>1749</v>
      </c>
      <c r="AW1583" t="s">
        <v>1749</v>
      </c>
      <c r="AX1583" t="s">
        <v>1749</v>
      </c>
      <c r="AY1583" t="s">
        <v>1749</v>
      </c>
      <c r="AZ1583" t="s">
        <v>1749</v>
      </c>
      <c r="BA1583" t="s">
        <v>1749</v>
      </c>
      <c r="BB1583" t="s">
        <v>1749</v>
      </c>
      <c r="BC1583" t="s">
        <v>1749</v>
      </c>
      <c r="BD1583" t="s">
        <v>1749</v>
      </c>
      <c r="BE1583" t="s">
        <v>1749</v>
      </c>
    </row>
    <row r="1584" spans="1:57">
      <c r="A1584">
        <v>1583</v>
      </c>
      <c r="B1584" t="s">
        <v>1219</v>
      </c>
      <c r="C1584" t="s">
        <v>4775</v>
      </c>
      <c r="D1584" t="s">
        <v>4776</v>
      </c>
      <c r="E1584" t="s">
        <v>10865</v>
      </c>
      <c r="F1584" t="s">
        <v>10866</v>
      </c>
      <c r="G1584" t="s">
        <v>4778</v>
      </c>
      <c r="H1584" t="s">
        <v>4779</v>
      </c>
      <c r="I1584" t="s">
        <v>4780</v>
      </c>
      <c r="J1584" t="s">
        <v>4781</v>
      </c>
      <c r="K1584" t="s">
        <v>4782</v>
      </c>
      <c r="L1584" t="s">
        <v>10867</v>
      </c>
      <c r="M1584" t="s">
        <v>209</v>
      </c>
      <c r="N1584" t="s">
        <v>2653</v>
      </c>
      <c r="O1584" t="s">
        <v>1228</v>
      </c>
      <c r="P1584" t="s">
        <v>2126</v>
      </c>
      <c r="Q1584" t="s">
        <v>10867</v>
      </c>
      <c r="R1584" t="s">
        <v>130</v>
      </c>
      <c r="S1584" t="s">
        <v>1293</v>
      </c>
      <c r="T1584" t="s">
        <v>822</v>
      </c>
      <c r="U1584" t="s">
        <v>10850</v>
      </c>
      <c r="V1584">
        <v>15</v>
      </c>
      <c r="W1584" t="s">
        <v>1324</v>
      </c>
      <c r="X1584" t="s">
        <v>1325</v>
      </c>
      <c r="Y1584" t="s">
        <v>4638</v>
      </c>
      <c r="Z1584" t="s">
        <v>27745</v>
      </c>
      <c r="AA1584" t="s">
        <v>10869</v>
      </c>
      <c r="AB1584" t="s">
        <v>10870</v>
      </c>
      <c r="AD1584">
        <v>15</v>
      </c>
      <c r="AE1584" t="s">
        <v>31672</v>
      </c>
      <c r="AF1584" t="s">
        <v>1094</v>
      </c>
      <c r="AG1584" t="s">
        <v>1242</v>
      </c>
      <c r="AH1584" t="s">
        <v>31675</v>
      </c>
      <c r="AI1584" t="s">
        <v>1749</v>
      </c>
      <c r="AJ1584" t="s">
        <v>1749</v>
      </c>
      <c r="AK1584" t="s">
        <v>1749</v>
      </c>
      <c r="AL1584" t="s">
        <v>1749</v>
      </c>
      <c r="AM1584" t="s">
        <v>1749</v>
      </c>
      <c r="AN1584" t="s">
        <v>1749</v>
      </c>
      <c r="AO1584" t="s">
        <v>1749</v>
      </c>
      <c r="AP1584" t="s">
        <v>1749</v>
      </c>
      <c r="AQ1584" t="s">
        <v>1749</v>
      </c>
      <c r="AR1584" t="s">
        <v>1749</v>
      </c>
      <c r="AS1584" t="s">
        <v>1749</v>
      </c>
      <c r="AT1584" t="s">
        <v>1749</v>
      </c>
      <c r="AU1584" t="s">
        <v>1749</v>
      </c>
      <c r="AV1584" t="s">
        <v>1749</v>
      </c>
      <c r="AW1584" t="s">
        <v>1749</v>
      </c>
      <c r="AX1584" t="s">
        <v>1749</v>
      </c>
      <c r="AY1584" t="s">
        <v>1749</v>
      </c>
      <c r="AZ1584" t="s">
        <v>1749</v>
      </c>
      <c r="BA1584" t="s">
        <v>1749</v>
      </c>
      <c r="BB1584" t="s">
        <v>1749</v>
      </c>
      <c r="BC1584" t="s">
        <v>1749</v>
      </c>
      <c r="BD1584" t="s">
        <v>1749</v>
      </c>
      <c r="BE1584" t="s">
        <v>1749</v>
      </c>
    </row>
    <row r="1585" spans="1:57">
      <c r="A1585">
        <v>1584</v>
      </c>
      <c r="B1585" t="s">
        <v>1219</v>
      </c>
      <c r="C1585" t="s">
        <v>4775</v>
      </c>
      <c r="D1585" t="s">
        <v>4776</v>
      </c>
      <c r="E1585" t="s">
        <v>10857</v>
      </c>
      <c r="F1585" t="s">
        <v>10858</v>
      </c>
      <c r="G1585" t="s">
        <v>4778</v>
      </c>
      <c r="H1585" t="s">
        <v>4779</v>
      </c>
      <c r="I1585" t="s">
        <v>4780</v>
      </c>
      <c r="J1585" t="s">
        <v>4781</v>
      </c>
      <c r="K1585" t="s">
        <v>4782</v>
      </c>
      <c r="L1585" t="s">
        <v>10859</v>
      </c>
      <c r="M1585" t="s">
        <v>209</v>
      </c>
      <c r="N1585" t="s">
        <v>2653</v>
      </c>
      <c r="O1585" t="s">
        <v>1228</v>
      </c>
      <c r="P1585" t="s">
        <v>2126</v>
      </c>
      <c r="Q1585" t="s">
        <v>10859</v>
      </c>
      <c r="R1585" t="s">
        <v>130</v>
      </c>
      <c r="S1585" t="s">
        <v>1293</v>
      </c>
      <c r="T1585" t="s">
        <v>10860</v>
      </c>
      <c r="U1585" t="s">
        <v>10850</v>
      </c>
      <c r="V1585">
        <v>31</v>
      </c>
      <c r="W1585" t="s">
        <v>1324</v>
      </c>
      <c r="X1585" t="s">
        <v>1325</v>
      </c>
      <c r="Y1585" t="s">
        <v>4638</v>
      </c>
      <c r="Z1585" t="s">
        <v>27745</v>
      </c>
      <c r="AA1585" t="s">
        <v>10862</v>
      </c>
      <c r="AB1585" t="s">
        <v>10863</v>
      </c>
      <c r="AD1585">
        <v>31</v>
      </c>
      <c r="AE1585" t="s">
        <v>31672</v>
      </c>
      <c r="AF1585" t="s">
        <v>1094</v>
      </c>
      <c r="AG1585" t="s">
        <v>1242</v>
      </c>
      <c r="AH1585" t="s">
        <v>31676</v>
      </c>
      <c r="AI1585" t="s">
        <v>1749</v>
      </c>
      <c r="AJ1585" t="s">
        <v>1749</v>
      </c>
      <c r="AK1585" t="s">
        <v>1749</v>
      </c>
      <c r="AL1585" t="s">
        <v>1749</v>
      </c>
      <c r="AM1585" t="s">
        <v>1749</v>
      </c>
      <c r="AN1585" t="s">
        <v>1749</v>
      </c>
      <c r="AO1585" t="s">
        <v>1749</v>
      </c>
      <c r="AP1585" t="s">
        <v>1749</v>
      </c>
      <c r="AQ1585" t="s">
        <v>1749</v>
      </c>
      <c r="AR1585" t="s">
        <v>1749</v>
      </c>
      <c r="AS1585" t="s">
        <v>1749</v>
      </c>
      <c r="AT1585" t="s">
        <v>1749</v>
      </c>
      <c r="AU1585" t="s">
        <v>1749</v>
      </c>
      <c r="AV1585" t="s">
        <v>1749</v>
      </c>
      <c r="AW1585" t="s">
        <v>1749</v>
      </c>
      <c r="AX1585" t="s">
        <v>1749</v>
      </c>
      <c r="AY1585" t="s">
        <v>1749</v>
      </c>
      <c r="AZ1585" t="s">
        <v>1749</v>
      </c>
      <c r="BA1585" t="s">
        <v>1749</v>
      </c>
      <c r="BB1585" t="s">
        <v>1749</v>
      </c>
      <c r="BC1585" t="s">
        <v>1749</v>
      </c>
      <c r="BD1585" t="s">
        <v>1749</v>
      </c>
      <c r="BE1585" t="s">
        <v>1749</v>
      </c>
    </row>
  </sheetData>
  <autoFilter ref="A1:BG1" xr:uid="{00000000-0009-0000-0000-00000C000000}"/>
  <phoneticPr fontId="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1" tint="0.34998626667073579"/>
  </sheetPr>
  <dimension ref="A3:B9"/>
  <sheetViews>
    <sheetView zoomScale="202" workbookViewId="0">
      <selection activeCell="B7" sqref="B7"/>
    </sheetView>
  </sheetViews>
  <sheetFormatPr defaultColWidth="9.1796875" defaultRowHeight="16"/>
  <cols>
    <col min="1" max="1" width="11.26953125" style="26" bestFit="1" customWidth="1"/>
    <col min="2" max="2" width="45.7265625" style="26" customWidth="1"/>
    <col min="3" max="16384" width="9.1796875" style="26"/>
  </cols>
  <sheetData>
    <row r="3" spans="1:2">
      <c r="A3" s="106">
        <v>44853</v>
      </c>
      <c r="B3" s="26" t="s">
        <v>31677</v>
      </c>
    </row>
    <row r="4" spans="1:2">
      <c r="A4" s="106">
        <v>44895</v>
      </c>
      <c r="B4" s="26" t="s">
        <v>31678</v>
      </c>
    </row>
    <row r="5" spans="1:2">
      <c r="A5" s="106">
        <v>45188</v>
      </c>
      <c r="B5" s="26" t="s">
        <v>31679</v>
      </c>
    </row>
    <row r="6" spans="1:2">
      <c r="A6" s="106">
        <v>45380</v>
      </c>
      <c r="B6" s="26" t="s">
        <v>31680</v>
      </c>
    </row>
    <row r="8" spans="1:2">
      <c r="A8" s="106">
        <v>45666</v>
      </c>
      <c r="B8" s="26" t="s">
        <v>31681</v>
      </c>
    </row>
    <row r="9" spans="1:2">
      <c r="A9" s="106">
        <v>45675</v>
      </c>
      <c r="B9" s="26" t="s">
        <v>31682</v>
      </c>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2060"/>
  </sheetPr>
  <dimension ref="A1:B8"/>
  <sheetViews>
    <sheetView workbookViewId="0">
      <selection activeCell="B6" sqref="B6"/>
    </sheetView>
  </sheetViews>
  <sheetFormatPr defaultRowHeight="12.5"/>
  <sheetData>
    <row r="1" spans="1:2">
      <c r="A1" s="31" t="s">
        <v>31683</v>
      </c>
      <c r="B1" s="31" t="s">
        <v>31683</v>
      </c>
    </row>
    <row r="2" spans="1:2">
      <c r="A2" s="31" t="s">
        <v>31684</v>
      </c>
      <c r="B2" s="31" t="s">
        <v>31685</v>
      </c>
    </row>
    <row r="3" spans="1:2">
      <c r="A3" s="31" t="s">
        <v>31686</v>
      </c>
      <c r="B3" s="31" t="s">
        <v>31687</v>
      </c>
    </row>
    <row r="4" spans="1:2">
      <c r="A4" s="31" t="s">
        <v>31688</v>
      </c>
      <c r="B4" s="31" t="s">
        <v>868</v>
      </c>
    </row>
    <row r="5" spans="1:2">
      <c r="A5" s="31" t="s">
        <v>31689</v>
      </c>
      <c r="B5" s="31" t="s">
        <v>31690</v>
      </c>
    </row>
    <row r="6" spans="1:2">
      <c r="A6" s="31" t="s">
        <v>31691</v>
      </c>
    </row>
    <row r="7" spans="1:2">
      <c r="A7" s="31" t="s">
        <v>31692</v>
      </c>
    </row>
    <row r="8" spans="1:2">
      <c r="A8" s="31" t="s">
        <v>31693</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17</vt:i4>
      </vt:variant>
    </vt:vector>
  </HeadingPairs>
  <TitlesOfParts>
    <vt:vector size="17" baseType="lpstr">
      <vt:lpstr>지침</vt:lpstr>
      <vt:lpstr>검토기준</vt:lpstr>
      <vt:lpstr>통계</vt:lpstr>
      <vt:lpstr>(비공개)국내평가</vt:lpstr>
      <vt:lpstr>(비공개)국내인증</vt:lpstr>
      <vt:lpstr>(비공개)국외평가</vt:lpstr>
      <vt:lpstr>(비공개)국외인증</vt:lpstr>
      <vt:lpstr>외부사업 비공개승인관리_국내</vt:lpstr>
      <vt:lpstr>인증실적 비공개승인관리_국내</vt:lpstr>
      <vt:lpstr>국내평가(ORS)</vt:lpstr>
      <vt:lpstr>국내인증(ORS)</vt:lpstr>
      <vt:lpstr>국외평가(ORS)</vt:lpstr>
      <vt:lpstr>국외인증(ORS)</vt:lpstr>
      <vt:lpstr>참고(타부문 검토사례)</vt:lpstr>
      <vt:lpstr>국내평가(ORS_타부문포함)</vt:lpstr>
      <vt:lpstr>tool 이력</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YW JO</dc:creator>
  <cp:keywords/>
  <dc:description/>
  <cp:lastModifiedBy>주연 이</cp:lastModifiedBy>
  <cp:revision/>
  <dcterms:created xsi:type="dcterms:W3CDTF">2022-05-09T05:27:36Z</dcterms:created>
  <dcterms:modified xsi:type="dcterms:W3CDTF">2026-10-13T06:17:37Z</dcterms:modified>
  <cp:category/>
  <cp:contentStatus/>
</cp:coreProperties>
</file>